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mplate" state="visible" r:id="rId4"/>
  </sheets>
  <calcPr calcId="171027"/>
</workbook>
</file>

<file path=xl/sharedStrings.xml><?xml version="1.0" encoding="utf-8"?>
<sst xmlns="http://schemas.openxmlformats.org/spreadsheetml/2006/main" count="7933" uniqueCount="2629">
  <si>
    <t>Invoice Type</t>
  </si>
  <si>
    <t>Invoice Date</t>
  </si>
  <si>
    <t>DN Invoice Ref No</t>
  </si>
  <si>
    <t>Company Invoice Ref No</t>
  </si>
  <si>
    <t>Buyer NTN/CNIC</t>
  </si>
  <si>
    <t>Transaction Type</t>
  </si>
  <si>
    <t>Rate</t>
  </si>
  <si>
    <t>SRO Schedule No</t>
  </si>
  <si>
    <t>SRO Item No</t>
  </si>
  <si>
    <t>Sale Type</t>
  </si>
  <si>
    <t>HS Code</t>
  </si>
  <si>
    <t>Unit Of Measurement</t>
  </si>
  <si>
    <t>Product Name</t>
  </si>
  <si>
    <t>Value Sales (Excl ST)</t>
  </si>
  <si>
    <t>Quantity</t>
  </si>
  <si>
    <t>Unit Cost</t>
  </si>
  <si>
    <t>Sales Tax Applicable</t>
  </si>
  <si>
    <t>ST Withheld at Source</t>
  </si>
  <si>
    <t>Extra Tax</t>
  </si>
  <si>
    <t>Further Tax</t>
  </si>
  <si>
    <t>FED Payable</t>
  </si>
  <si>
    <t>Discount</t>
  </si>
  <si>
    <t>Total Values</t>
  </si>
  <si>
    <t/>
  </si>
  <si>
    <t>Sale Invoice</t>
  </si>
  <si>
    <t>BALOCHISTAN</t>
  </si>
  <si>
    <t>75 - Goods at standard rate (default)</t>
  </si>
  <si>
    <t>8432.1010 - NUCLEAR REACTOR, BOILERS, MACHINERY AND MECHANICAL APPLIANCES; PARTS THEREOF. - AGRICULTURAL, HORTICULTURAL OR FORESTRY MACHINERY FOR SOIL PREPARATION OR CULTI- VATION; LAWN OR SPORTS GROUND ROLLERS. - CHISEL PLOUGHS</t>
  </si>
  <si>
    <t>MT</t>
  </si>
  <si>
    <t>1000 kWh</t>
  </si>
  <si>
    <t>18%</t>
  </si>
  <si>
    <t>N/A</t>
  </si>
  <si>
    <t>728</t>
  </si>
  <si>
    <t>75</t>
  </si>
  <si>
    <t>0101.10.00</t>
  </si>
  <si>
    <t>22</t>
  </si>
  <si>
    <t>65</t>
  </si>
  <si>
    <t>Debit Note</t>
  </si>
  <si>
    <t>AZAD JAMMU AND KASHMIR</t>
  </si>
  <si>
    <t>24 - Goods at Reduced Rate</t>
  </si>
  <si>
    <t>0304.7400 - FISH AND CRUSTACEANS, MOLLUSCS AND OTHER AQUATIC INVERTEBRATES - FISH FILLETS AND OTHER FISH MEAT (WHETHER OR NOT MINCED), FRESH, CHILLED OR FROZEN. - HAKE (MERLUCCIUS SPP., UROPHYCIS SPP.)</t>
  </si>
  <si>
    <t>Bill of lading</t>
  </si>
  <si>
    <t>40KG</t>
  </si>
  <si>
    <t>0.5%</t>
  </si>
  <si>
    <t>01(I)/2022</t>
  </si>
  <si>
    <t>-</t>
  </si>
  <si>
    <t>436</t>
  </si>
  <si>
    <t>No SRO available</t>
  </si>
  <si>
    <t>CAPITAL TERRITORY</t>
  </si>
  <si>
    <t>80 - Goods at zero-rate</t>
  </si>
  <si>
    <t>8479.7900 - NUCLEAR REACTOR, BOILERS, MACHINERY AND MECHANICAL APPLIANCES; PARTS THEREOF. - MACHINES AND MECHANICAL APPLIANCES HAVING INDIVIDUAL FUNCTIONS, NOT SPECIFIED OR INCLUDED ELSEWHERE IN THIS CHAPTER. - OTHER</t>
  </si>
  <si>
    <t>SET</t>
  </si>
  <si>
    <t>Bag</t>
  </si>
  <si>
    <t>1%</t>
  </si>
  <si>
    <t>1450(I)/2021</t>
  </si>
  <si>
    <t>1</t>
  </si>
  <si>
    <t>413</t>
  </si>
  <si>
    <t>24</t>
  </si>
  <si>
    <t>23</t>
  </si>
  <si>
    <t>106</t>
  </si>
  <si>
    <t>KHYBER PAKHTUNKHWA</t>
  </si>
  <si>
    <t>85 - Petroleum Products</t>
  </si>
  <si>
    <t>8415.8190 - NUCLEAR REACTOR, BOILERS, MACHINERY AND MECHANICAL APPLIANCES; PARTS THEREOF. - AIR CONDITIONING MACHINES, COMPRISING A MOTOR DRIVEN FAN AND ELEMENTS FOR CHANGING THE TEMPERATURE AND HUMIDITY, INCLUDING THOSE MACHINE IN WHICH THE HUMIDITY CANNOT BE SEPARATELY REGULATED. - OTHER</t>
  </si>
  <si>
    <t>KWH</t>
  </si>
  <si>
    <t>Barrels</t>
  </si>
  <si>
    <t>1.5%</t>
  </si>
  <si>
    <t>1579(1)/2021</t>
  </si>
  <si>
    <t>1(B)</t>
  </si>
  <si>
    <t>419</t>
  </si>
  <si>
    <t>PUNJAB</t>
  </si>
  <si>
    <t>62 - Electricity Supply to Retailers</t>
  </si>
  <si>
    <t>8453.1000 - NUCLEAR REACTOR, BOILERS, MACHINERY AND MECHANICAL APPLIANCES; PARTS THEREOF. - MACHINERY FOR PREPARING TANNING OR WORKING HIDES, SKINS OR LEATHER OR FOR MAKING OR REPAIRING FOOTWEAR OR OTHER ARTICLES OF HIDES, SKINS OR LEATHER, OTHER THAN SEWING MACHINES : - MACHINERY FOR PREPARING, TANNING OR WORKING HIDES, SKINS OR LEATHER</t>
  </si>
  <si>
    <t>2%</t>
  </si>
  <si>
    <t>1604(I)/2021</t>
  </si>
  <si>
    <t>1(G)</t>
  </si>
  <si>
    <t>126</t>
  </si>
  <si>
    <t>28</t>
  </si>
  <si>
    <t>SINDH</t>
  </si>
  <si>
    <t>129 - SIM</t>
  </si>
  <si>
    <t>8417.1090 - NUCLEAR REACTOR, BOILERS, MACHINERY AND MECHANICAL APPLIANCES; PARTS THEREOF. - INDUSTRIAL OR LABORATORY FURNACES AND OVENS, INCLUDING INCINERATORS, NON-ELECTRIC. - OTHER</t>
  </si>
  <si>
    <t>Liter</t>
  </si>
  <si>
    <t>Carat</t>
  </si>
  <si>
    <t>3%</t>
  </si>
  <si>
    <t>327(I)/2008</t>
  </si>
  <si>
    <t>1(i)</t>
  </si>
  <si>
    <t>434</t>
  </si>
  <si>
    <t>2</t>
  </si>
  <si>
    <t>GILGIT BALTISTAN</t>
  </si>
  <si>
    <t>77 - Gas to CNG stations</t>
  </si>
  <si>
    <t>9505.1000 - TOYS, GAMES AND SPORTS REQUISITES; PARTS AND ACCESORIES THEREOF. - FESTIVE, CARNIVAL OR OTHER ENTERTAINMENT ARTICLES, INCLUDING CONJURING TRICKS AND NOVELTY JOKES. - ARTICLES FOR CHRISTMAS FESTIVITIES</t>
  </si>
  <si>
    <t>SqY</t>
  </si>
  <si>
    <t>Cubic Metre</t>
  </si>
  <si>
    <t>4.5%</t>
  </si>
  <si>
    <t>587(I)/2017</t>
  </si>
  <si>
    <t>1(i)(a)</t>
  </si>
  <si>
    <t>424</t>
  </si>
  <si>
    <t>42</t>
  </si>
  <si>
    <t>3</t>
  </si>
  <si>
    <t>122 - Mobile Phones</t>
  </si>
  <si>
    <t>8701.2140 - VEHICLES OTHER THAN RAILWAY OR TRAMWAY ROLLING-STOCK AND PARTS AND ACCESSORIES THEREOF. - TRACTORS (OTHER THAN TRACTORS OF HEADING NO 87.09. - ROAD TRACTORS FOR SEMITRAILERS (PRIME MOVERS) OF 280 HP AND ABOVE</t>
  </si>
  <si>
    <t>Dozen</t>
  </si>
  <si>
    <t>5%</t>
  </si>
  <si>
    <t>6th Schd Table I</t>
  </si>
  <si>
    <t>1(i)(b)</t>
  </si>
  <si>
    <t>109</t>
  </si>
  <si>
    <t>4</t>
  </si>
  <si>
    <t>25 - Processing/Conversion of Goods</t>
  </si>
  <si>
    <t>8443.1951 - NUCLEAR REACTOR, BOILERS, MACHINERY AND MECHANICAL APPLIANCES; PARTS THEREOF. - PRINTING MACHIENRY; MACHINES FOR USES ANCILLARY TO PRINTING. - ON COTTON TEXTILE</t>
  </si>
  <si>
    <t>KG</t>
  </si>
  <si>
    <t>Foot</t>
  </si>
  <si>
    <t>7%</t>
  </si>
  <si>
    <t>6th Schd Table II</t>
  </si>
  <si>
    <t>1(ii)</t>
  </si>
  <si>
    <t>175</t>
  </si>
  <si>
    <t>131</t>
  </si>
  <si>
    <t xml:space="preserve">23 -  3rd Schedule Goods </t>
  </si>
  <si>
    <t>8501.5320 - ELECTRICAL MACHINERY AND EQUIPMENT AND PARTS THEREOF; SOUND RECORDERS AND REPRODUCERS, TELEVISION IMAGE AND SOUND RECORDERS AND REPRODUCERS, AND PARTS AND ACCESSORIES OF SUCH ARTICLES. - ELECTRIC MOTORS AND  GENERATORS (EXCLUDING GENERATING SETS). - SUBMERSIBLE MOTORS OF STAINLESS STEEL</t>
  </si>
  <si>
    <t>MMBTU</t>
  </si>
  <si>
    <t>Gallon</t>
  </si>
  <si>
    <t>7.5%</t>
  </si>
  <si>
    <t>6th Schd Table III</t>
  </si>
  <si>
    <t>1(ii)(a)</t>
  </si>
  <si>
    <t>415</t>
  </si>
  <si>
    <t>EIGHTH SCHEDULE Table 1</t>
  </si>
  <si>
    <t>364</t>
  </si>
  <si>
    <t>73(a)</t>
  </si>
  <si>
    <t>21 - Goods (FED in ST Mode)</t>
  </si>
  <si>
    <t>1602.1000 - PREPARATION OF MEAT, OF FISH OR OF CRUSTACEANS, MOLLUSCS OR OTHER AQUATIC INVERTEBRATES. - OTHER PREPARD OR PRESERVED MEAT, MEAT OFFAL OR BLOOD. - HOMOGENISED PREPARATIONS</t>
  </si>
  <si>
    <t>Meter</t>
  </si>
  <si>
    <t>Gram</t>
  </si>
  <si>
    <t>8%</t>
  </si>
  <si>
    <t>88(I)/2022</t>
  </si>
  <si>
    <t>1(ii)(b)</t>
  </si>
  <si>
    <t>261</t>
  </si>
  <si>
    <t>EIGHTH SCHEDULE Table 2</t>
  </si>
  <si>
    <t>371</t>
  </si>
  <si>
    <t>363</t>
  </si>
  <si>
    <t xml:space="preserve">22 -  Services (FED in ST Mode) </t>
  </si>
  <si>
    <t>8428.3300 - NUCLEAR REACTOR, BOILERS, MACHINERY AND MECHANICAL APPLIANCES; PARTS THEREOF. - OTHER LIFTING, HANDLING, LOADING OR UNLOADING MACHINERY (FOR EXAMPLE, LIFTS ESCALATORS, CONVEYORS, TEELFERICS). - OTHER, BELT TYPE</t>
  </si>
  <si>
    <t>Pcs</t>
  </si>
  <si>
    <t>8.5%</t>
  </si>
  <si>
    <t>1(iii)</t>
  </si>
  <si>
    <t>329</t>
  </si>
  <si>
    <t xml:space="preserve">18 -  Services </t>
  </si>
  <si>
    <t>8703.6021 - VEHICLES OTHER THAN RAILWAY OR TRAMWAY ROLLING-STOCK AND PARTS AND ACCESSORIES THEREOF. - MOTOR CARS AND OTHER MOTOR VEHICLES PRINCIPALLY DESIGNED FOR THE TRANSPORT OF PERSONS (OTHER THAN THOSE OF HEADING NO 87.02), INCLUDING, STATION WAGONS AND RACING CARS. - COMPONENTS FOR THE  ASSEMBLY / MANUFACTURE OF VEHICLES, IN ANY KIT FORM</t>
  </si>
  <si>
    <t>10%</t>
  </si>
  <si>
    <t>1(iv)</t>
  </si>
  <si>
    <t>129</t>
  </si>
  <si>
    <t>365</t>
  </si>
  <si>
    <t>81 - Exempt goods</t>
  </si>
  <si>
    <t>9006.5900 - OPTICAL, PHOTOGRAPHIC, CINEMATOGRAPHIC, MEASURING, CHECKING, PRECISION, MEDICAL OR SURGICAL INSTRUMENTS AND APPARATUS; PARTS AND ACCESSORIES THEREOF. - PHOTOGRAPHI (OTHER THAN CINEMATIO- GRAPHIC) EAMERAS; PHOTOGRAPHIC FLASHLIGHT  APPARATUS AND FLASH BULBS OTHER THAN DISCHARGE LAMPS OF HEADING NO 85.39. - OTHER</t>
  </si>
  <si>
    <t>Kilogram</t>
  </si>
  <si>
    <t>12.5%</t>
  </si>
  <si>
    <t>Eighth Schedule Table 1</t>
  </si>
  <si>
    <t>1(v)</t>
  </si>
  <si>
    <t>286</t>
  </si>
  <si>
    <t>43</t>
  </si>
  <si>
    <t>82 - DTRE goods</t>
  </si>
  <si>
    <t>9508.1000 - TOYS, GAMES AND SPORTS REQUISITES; PARTS AND ACCESORIES THEREOF. - ROUNDABOUTS, SWINGS, SHOOTING GALLERIES AND OTHER FAIRGROUND AMUSEMENTS; TRAVELLING CIRCUSES, TRAVELLING MENAGERIES AND TRAVELLING THEATRES. - TRAVELLING CIRCUSES AND TRAVELLING MENAGERIES</t>
  </si>
  <si>
    <t>12.75%</t>
  </si>
  <si>
    <t>FIFTH SCHEDULE</t>
  </si>
  <si>
    <t>1(vi)</t>
  </si>
  <si>
    <t>623</t>
  </si>
  <si>
    <t>57</t>
  </si>
  <si>
    <t>130 - Cotton ginners</t>
  </si>
  <si>
    <t>9601.1000 - MISCELLANEOUS MANUFACTURED ARTICLES. - WORKED IVORY, BONE, TORTOISE-SHELL, HORN, ANTLERS, CORAL, MOTHER OF PEARL AND OTHER ANIMAL CARVING MATERIAL, AND ARTICLES OF THESES MATERIALS (INCLU- DING ARTICLES OBTAINED BY MOULDING). - WORKED IVORY AND ARTICLES OF IVORY</t>
  </si>
  <si>
    <t>13%</t>
  </si>
  <si>
    <t>ICTO TABLE II</t>
  </si>
  <si>
    <t>10</t>
  </si>
  <si>
    <t>432</t>
  </si>
  <si>
    <t>370</t>
  </si>
  <si>
    <t>132 - Electric Vehicle</t>
  </si>
  <si>
    <t>9606.1000 - MISCELLANEOUS MANUFACTURED ARTICLES. - BUTTONS, PRESS-FASTENERS, SNAP-FASTENERS AND PRESS-STUDS,BUTTON MOULDS AND OTHER PARTS OF THESE ARTICLES; BUTTON BLANKS. - PRESSFASTENERS, SNAPFASTENERS AND PRESSSTUDS AND PARTS THEREFOR</t>
  </si>
  <si>
    <t>15%</t>
  </si>
  <si>
    <t>NINTH SCHEDULE</t>
  </si>
  <si>
    <t>100</t>
  </si>
  <si>
    <t>747</t>
  </si>
  <si>
    <t>77</t>
  </si>
  <si>
    <t>134 - Cement /Concrete Block</t>
  </si>
  <si>
    <t>9606.2910 - MISCELLANEOUS MANUFACTURED ARTICLES. - BUTTONS, PRESS-FASTENERS, SNAP-FASTENERS AND PRESS-STUDS,BUTTON MOULDS AND OTHER PARTS OF THESE ARTICLES; BUTTON BLANKS. - STUDS</t>
  </si>
  <si>
    <t>Mega Watt</t>
  </si>
  <si>
    <t>17%</t>
  </si>
  <si>
    <t>SECTION 49</t>
  </si>
  <si>
    <t>100A</t>
  </si>
  <si>
    <t>730</t>
  </si>
  <si>
    <t>84(i)</t>
  </si>
  <si>
    <t>84 - Telecommunication services</t>
  </si>
  <si>
    <t>2929.9020 - ORGANIC CHEMICALS - COMPOUNDS WITH OTHER NITROGEN FUNCTION. - N,NDIALKYL(METHYL, ETHYL, NPROPYL, OR ISOPROPYL) PHOSPHORAMIDIC DIHALIDES</t>
  </si>
  <si>
    <t>Pound</t>
  </si>
  <si>
    <t>Rs.700/MT</t>
  </si>
  <si>
    <t>SRO.1125(I)/2011</t>
  </si>
  <si>
    <t>100A((i))</t>
  </si>
  <si>
    <t>722</t>
  </si>
  <si>
    <t>386</t>
  </si>
  <si>
    <t>84(ii)</t>
  </si>
  <si>
    <t>123 - Steel melting and re-rolling</t>
  </si>
  <si>
    <t>2930.1000 - ORGANIC CHEMICALS - ORGANO-SULPHUR COMPOUNDS. - 2(N,NDIMETHYLAMINO) ETHANETHIOL</t>
  </si>
  <si>
    <t>Timber Logs</t>
  </si>
  <si>
    <t>NO</t>
  </si>
  <si>
    <t>0%</t>
  </si>
  <si>
    <t>SRO.1126(I)/2011</t>
  </si>
  <si>
    <t>100A((ii))</t>
  </si>
  <si>
    <t>396</t>
  </si>
  <si>
    <t>84(iii)</t>
  </si>
  <si>
    <t>125 - Ship breaking</t>
  </si>
  <si>
    <t>2930.2090 - ORGANIC CHEMICALS - ORGANO-SULPHUR COMPOUNDS. - OTHER</t>
  </si>
  <si>
    <t>Numbers, pieces, units</t>
  </si>
  <si>
    <t>0.20%</t>
  </si>
  <si>
    <t>SRO.1127(I)/2011</t>
  </si>
  <si>
    <t>100A((iii))</t>
  </si>
  <si>
    <t>645</t>
  </si>
  <si>
    <t>Section 4(b)</t>
  </si>
  <si>
    <t>84(iv)</t>
  </si>
  <si>
    <t>115 - Potassium Chlorate</t>
  </si>
  <si>
    <t>2930.6000 - ORGANIC CHEMICALS - ORGANO-SULPHUR COMPOUNDS. - 2(N,NDIETHYLAMINO)ETHANETHIOL</t>
  </si>
  <si>
    <t>Packs</t>
  </si>
  <si>
    <t>Others</t>
  </si>
  <si>
    <t>0.46%</t>
  </si>
  <si>
    <t>SRO.1128(I)/2011</t>
  </si>
  <si>
    <t>100B</t>
  </si>
  <si>
    <t>680</t>
  </si>
  <si>
    <t>133</t>
  </si>
  <si>
    <t>84(v)</t>
  </si>
  <si>
    <t>178 - CNG Sales</t>
  </si>
  <si>
    <t>3205.0000 - TANNING OR DYEING EXTRACTS; TANNINS AND THEIR DERIVATIVES; DYES PIGMENTS AND OTHER COLOURING MATTER, PAINTS AND VARNISHES; PUTTY AND OTHER MASTICS; INKS. -  - COLOUR LAKES; PREPARATIONS AS SPECIFIED IN NOTE 3 TO THIS CHAPTER BASED ON COLOUR LAKES.</t>
  </si>
  <si>
    <t>Pair</t>
  </si>
  <si>
    <t>1.43%</t>
  </si>
  <si>
    <t>SRO.1129(I)/2011</t>
  </si>
  <si>
    <t>100B((i))</t>
  </si>
  <si>
    <t>653</t>
  </si>
  <si>
    <t>80</t>
  </si>
  <si>
    <t>383</t>
  </si>
  <si>
    <t>84(vi)</t>
  </si>
  <si>
    <t>181 - Toll Manufacturing</t>
  </si>
  <si>
    <t>2208.4000 - BEVERAGES, SPIRITS AND VINEGAR - UNDENATURD ETHYL ALCOHOL OF AN ALCOHOLIC STRENGTH BY VOLUME OF LESS THAN 80% VOL; SPIRITS, LIQUEURS AND OTHER SPIRITUOUS BEVERAGES; COMPOUND ALCOHOLIC PREPARATIONS OF A KIND USED FOR THE MANUFACTURE OF BEVERAGES. - RUM AND OTHER SPIRITS OBTAINED BY DISTILLING  FERMENTED SUGARCANE PRODUCTS</t>
  </si>
  <si>
    <t>Square Foot</t>
  </si>
  <si>
    <t>1.63%</t>
  </si>
  <si>
    <t>SRO.1130(I)/2011</t>
  </si>
  <si>
    <t>100B((ii))</t>
  </si>
  <si>
    <t>677</t>
  </si>
  <si>
    <t>384</t>
  </si>
  <si>
    <t>84(vii)</t>
  </si>
  <si>
    <t>138 - Non-Adjustable Supplies</t>
  </si>
  <si>
    <t>2208.7000 - BEVERAGES, SPIRITS AND VINEGAR - UNDENATURD ETHYL ALCOHOL OF AN ALCOHOLIC STRENGTH BY VOLUME OF LESS THAN 80% VOL; SPIRITS, LIQUEURS AND OTHER SPIRITUOUS BEVERAGES; COMPOUND ALCOHOLIC PREPARATIONS OF A KIND USED FOR THE MANUFACTURE OF BEVERAGES. - LIQUEURS AND CORDIALS</t>
  </si>
  <si>
    <t>Square Metre</t>
  </si>
  <si>
    <t>2.5%</t>
  </si>
  <si>
    <t>SRO.1131(I)/2011</t>
  </si>
  <si>
    <t>100B((iii))</t>
  </si>
  <si>
    <t>685</t>
  </si>
  <si>
    <t>85</t>
  </si>
  <si>
    <t>385</t>
  </si>
  <si>
    <t>139 - Goods as per SRO.297(|)/2023</t>
  </si>
  <si>
    <t>1301.2000 - LAC; GUMS, RESINS AND OTHER VEGETABLE SAPS AND EXTRACTS - LAC;NATURAL GUMS, RESINS,GUM RESIN AND BALSAMS. - GUM ARABIC</t>
  </si>
  <si>
    <t>Thousand Unit</t>
  </si>
  <si>
    <t>2.70%</t>
  </si>
  <si>
    <t>SRO.1132(I)/2011</t>
  </si>
  <si>
    <t>100B((iv))</t>
  </si>
  <si>
    <t>681</t>
  </si>
  <si>
    <t>439</t>
  </si>
  <si>
    <t>87</t>
  </si>
  <si>
    <t>1302.3290 - LAC; GUMS, RESINS AND OTHER VEGETABLE SAPS AND EXTRACTS - VEGETABLE SAPS AND EXTRACTS;PECTIC SUBSTANCES,PECTINATES AND PECTATES; AGAR-AGAR AND OTHER MUCILAGES AND THICKENERS,WHETERHER OR NOT MODIFIED, DERIVED FROM VEGETABLE PRODUCTS. - OTHER</t>
  </si>
  <si>
    <t>2.74%</t>
  </si>
  <si>
    <t>SRO.1133(I)/2011</t>
  </si>
  <si>
    <t>100B((v))</t>
  </si>
  <si>
    <t>643</t>
  </si>
  <si>
    <t>391</t>
  </si>
  <si>
    <t>88</t>
  </si>
  <si>
    <t>2933.3990 - ORGANIC CHEMICALS - HETEROCYCLIC COMPOUNDS WITH NITROGEN HETERO-ATOM(S) ONLY; NUCLEIC ACIDS AND THEIR SALTS. - OTHER</t>
  </si>
  <si>
    <t>3.67%</t>
  </si>
  <si>
    <t>SRO.1134(I)/2011</t>
  </si>
  <si>
    <t>100B((vi))</t>
  </si>
  <si>
    <t>641</t>
  </si>
  <si>
    <t>134</t>
  </si>
  <si>
    <t>2923.4000 - ORGANIC CHEMICALS - QUATERNAY AMMONIUM SALS AND HYDROXIDES; LECITHINS AND OTHER PHOSPHOAMINOLIPIDS. - DIDECYLDIMETHYLAMMONIUM PERFLUOROOCTANE SULPHONATE</t>
  </si>
  <si>
    <t>4.77%</t>
  </si>
  <si>
    <t>SRO.1135(I)/2011</t>
  </si>
  <si>
    <t>100C</t>
  </si>
  <si>
    <t>682</t>
  </si>
  <si>
    <t>19</t>
  </si>
  <si>
    <t>3201.9020 - TANNING OR DYEING EXTRACTS; TANNINS AND THEIR DERIVATIVES; DYES PIGMENTS AND OTHER COLOURING MATTER, PAINTS AND VARNISHES; PUTTY AND OTHER MASTICS; INKS. - TANNING EXTRACTS OF VEGETABLE ORIGIN; TANNINS AND THEIR SALTS, ETHERS, ESTERS AND OTHER DERIVATIVES. - OAK OR CHESTNUT EXTRACT</t>
  </si>
  <si>
    <t>5.44%</t>
  </si>
  <si>
    <t>SRO.1136(I)/2011</t>
  </si>
  <si>
    <t>101</t>
  </si>
  <si>
    <t>686</t>
  </si>
  <si>
    <t>135</t>
  </si>
  <si>
    <t>3206.4100 - TANNING OR DYEING EXTRACTS; TANNINS AND THEIR DERIVATIVES; DYES PIGMENTS AND OTHER COLOURING MATTER, PAINTS AND VARNISHES; PUTTY AND OTHER MASTICS; INKS. - OTHER COLOURING MATTER; PREPARATIONS AS SPECIFIED IN NOTE 3 TO THIS CHAPTER, OTHER THAN THOSE OF HEADING NO 32.03, 32.04 OR 32.05; INORGANIC PRODUCTS OF A KIND USED AS LUMINOPHORES, WHETHER OR NOT CHEMICALLY DEFINED. - ULTRAMARINE AND PREPARATIONS BASED THEREON</t>
  </si>
  <si>
    <t>6.70%</t>
  </si>
  <si>
    <t>SRO.1137(I)/2011</t>
  </si>
  <si>
    <t>103</t>
  </si>
  <si>
    <t>644</t>
  </si>
  <si>
    <t>8517.6230 - ELECTRICAL MACHINERY AND EQUIPMENT AND PARTS THEREOF; SOUND RECORDERS AND REPRODUCERS, TELEVISION IMAGE AND SOUND RECORDERS AND REPRODUCERS, AND PARTS AND ACCESSORIES OF SUCH ARTICLES. - ELECTRIC APPARATUS FOR LINE TELEPHONY OR LINE TELEGRAPHY, INCLUDING SUCH APPARATUS FOR CARRIER CURRENT LINE SYSTEMS. - HIGH BIT RATE DIGITAL HIERARCHY SYSTEM (SDH)</t>
  </si>
  <si>
    <t>6.75%</t>
  </si>
  <si>
    <t>SRO.1138(I)/2011</t>
  </si>
  <si>
    <t>104(a)</t>
  </si>
  <si>
    <t>652</t>
  </si>
  <si>
    <t>136</t>
  </si>
  <si>
    <t>26(i)</t>
  </si>
  <si>
    <t>6108.3900 - ARTICLES OF APPAREL AND CLOTHING ACCESSORIES, KNITTED OR CROCHETED. - WOMEN'S OR GIRLS' SLIPS, PETTICOATS, BRIEFS, PANTIES, NIGHTDRESSES, PYJAMAS, NEGLIGES, BATHROBES, DRESSING GOWNS AND SIMILAR ARTICLES, KNITTED OR CROCHETED. - OF OTHER TEXTILE MATERIALS</t>
  </si>
  <si>
    <t>6.84%</t>
  </si>
  <si>
    <t>SRO.1139(I)/2011</t>
  </si>
  <si>
    <t>104(b)</t>
  </si>
  <si>
    <t>650</t>
  </si>
  <si>
    <t>26(ii)</t>
  </si>
  <si>
    <t>6907.4000 - CERAMIC PRODUCTS. - UNGLAZED CERAMIC FLATS AND PAVING, HEARTH OR WALL TILES; UNGLAZED CEAMIC MOSAIC CUBES AND THE LIKE, WHETHER OR NOT ON A BACKING. - FINISHING CERAMICS</t>
  </si>
  <si>
    <t>7.20%</t>
  </si>
  <si>
    <t>SRO.1140(I)/2011</t>
  </si>
  <si>
    <t>104(c)</t>
  </si>
  <si>
    <t>655</t>
  </si>
  <si>
    <t>137</t>
  </si>
  <si>
    <t>26(iii)</t>
  </si>
  <si>
    <t>6909.1200 - CERAMIC PRODUCTS. - CERAIC WARES FOR LABORATORY, CHEMICAL OR OTHER TECHNICAL USES; CERAMIC TROUGHS, TUBS AND SIMILAR RECEPTACLES OF A KIND USES IN AGRICULTURE; CERAMIC POTS, JARS AND SIMILAR ARTICLES OF A PACKING OF GOODS. - ARTICLES HAVING A HARDNESS EQUIVALENT TO 9 OR MORE ON THE MOHS SCALE</t>
  </si>
  <si>
    <t>7.37%</t>
  </si>
  <si>
    <t>SRO.1141(I)/2011</t>
  </si>
  <si>
    <t>104(d)</t>
  </si>
  <si>
    <t>678</t>
  </si>
  <si>
    <t>26(iv)</t>
  </si>
  <si>
    <t>3211.0090 - TANNING OR DYEING EXTRACTS; TANNINS AND THEIR DERIVATIVES; DYES PIGMENTS AND OTHER COLOURING MATTER, PAINTS AND VARNISHES; PUTTY AND OTHER MASTICS; INKS. -  - OTHER</t>
  </si>
  <si>
    <t>7.56%</t>
  </si>
  <si>
    <t>SRO.1142(I)/2011</t>
  </si>
  <si>
    <t>104(e)</t>
  </si>
  <si>
    <t>639</t>
  </si>
  <si>
    <t>138</t>
  </si>
  <si>
    <t>26(ix)</t>
  </si>
  <si>
    <t>8703.4019 - VEHICLES OTHER THAN RAILWAY OR TRAMWAY ROLLING-STOCK AND PARTS AND ACCESSORIES THEREOF. - MOTOR CARS AND OTHER MOTOR VEHICLES PRINCIPALLY DESIGNED FOR THE TRANSPORT OF PERSONS (OTHER THAN THOSE OF HEADING NO 87.02), INCLUDING, STATION WAGONS AND RACING CARS. - OTHER</t>
  </si>
  <si>
    <t>8.19%</t>
  </si>
  <si>
    <t>SRO.1143(I)/2011</t>
  </si>
  <si>
    <t>104(f)</t>
  </si>
  <si>
    <t>679</t>
  </si>
  <si>
    <t>26(v)</t>
  </si>
  <si>
    <t>4910.0000 - PRINTED BOOKS, NEWSPAPERS, PICTURES AND OTHER PRODUCTS OF THE PRINTING INDUSTRY; MANUSCRIPTS, TYPESCRIPTS AND PLANS. -  - CALENDARS OF ANY KIND, PRINTED, INCLUDING CALENDAR BLOCKS.</t>
  </si>
  <si>
    <t>8.30%</t>
  </si>
  <si>
    <t>SRO.1144(I)/2011</t>
  </si>
  <si>
    <t>104(g)</t>
  </si>
  <si>
    <t>683</t>
  </si>
  <si>
    <t>139</t>
  </si>
  <si>
    <t>26(vi)</t>
  </si>
  <si>
    <t>6206.2000 - ARTICLES OF APPAREL AND CLOTHING ACCESSORIES, NOT KNITTED OR CROCHETED. - WOMEN'S OR GIRLS' BLOUSES, SHIRTS AND SHIRT-BLOUSES. - OF WOOL OR FINE ANIMAL HAIR</t>
  </si>
  <si>
    <t>9.08%</t>
  </si>
  <si>
    <t>SRO.1145(I)/2011</t>
  </si>
  <si>
    <t>104(h)</t>
  </si>
  <si>
    <t>684</t>
  </si>
  <si>
    <t>26(vii)</t>
  </si>
  <si>
    <t>6206.9020 - ARTICLES OF APPAREL AND CLOTHING ACCESSORIES, NOT KNITTED OR CROCHETED. - WOMEN'S OR GIRLS' BLOUSES, SHIRTS AND SHIRT-BLOUSES. - PUNJABI KAMEEZ</t>
  </si>
  <si>
    <t>9.15%</t>
  </si>
  <si>
    <t>SRO.1146(I)/2011</t>
  </si>
  <si>
    <t>642</t>
  </si>
  <si>
    <t>140</t>
  </si>
  <si>
    <t>26(viii)</t>
  </si>
  <si>
    <t>7019.6500 - GLASS AND GLASSWARE. - GLASS FIBRES (INCLUDING GLASS WOOL) AND ARTICLES THEREOF (FOR EXAMPLE, YEARN, WOVEN FABRICS). - OPEN WOVEN FABRICS OF A WIDTH NOT EXCEEDING 30 CM</t>
  </si>
  <si>
    <t>10.07%</t>
  </si>
  <si>
    <t>SRO.1147(I)/2011</t>
  </si>
  <si>
    <t>107</t>
  </si>
  <si>
    <t>640</t>
  </si>
  <si>
    <t>26(x)</t>
  </si>
  <si>
    <t>7020.0030 - GLASS AND GLASSWARE. - OTHER ARTICLES OF GLASS. - FOR OTHER VACUUM VESSELS</t>
  </si>
  <si>
    <t>10.32%</t>
  </si>
  <si>
    <t>SRO.1148(I)/2011</t>
  </si>
  <si>
    <t>108</t>
  </si>
  <si>
    <t>651</t>
  </si>
  <si>
    <t>26(xi)</t>
  </si>
  <si>
    <t>7020.0090 - GLASS AND GLASSWARE. - OTHER ARTICLES OF GLASS. - OTHER</t>
  </si>
  <si>
    <t>10.54%</t>
  </si>
  <si>
    <t>SRO.1149(I)/2011</t>
  </si>
  <si>
    <t>108(a)</t>
  </si>
  <si>
    <t>648</t>
  </si>
  <si>
    <t>366</t>
  </si>
  <si>
    <t>26(xii)</t>
  </si>
  <si>
    <t>6108.9900 - ARTICLES OF APPAREL AND CLOTHING ACCESSORIES, KNITTED OR CROCHETED. - WOMEN'S OR GIRLS' SLIPS, PETTICOATS, BRIEFS, PANTIES, NIGHTDRESSES, PYJAMAS, NEGLIGES, BATHROBES, DRESSING GOWNS AND SIMILAR ARTICLES, KNITTED OR CROCHETED. - OF OTHER TEXTILE MATERIALS</t>
  </si>
  <si>
    <t>10.77%</t>
  </si>
  <si>
    <t>SRO.1150(I)/2011</t>
  </si>
  <si>
    <t>108(b)</t>
  </si>
  <si>
    <t>647</t>
  </si>
  <si>
    <t>26(xiii)</t>
  </si>
  <si>
    <t>6001.2110 - KNITTED OR CROCHETED FABRICS. - PILE FABRICS, INCLUDING "LONG PILE" FABRICS AND TERRY FABRICS, KNITTED OR CROCHETED. - UNBLEACHED</t>
  </si>
  <si>
    <t>11.64%</t>
  </si>
  <si>
    <t>SRO.1151(I)/2011</t>
  </si>
  <si>
    <t>108(c)</t>
  </si>
  <si>
    <t>649</t>
  </si>
  <si>
    <t>0101.90.00</t>
  </si>
  <si>
    <t>367</t>
  </si>
  <si>
    <t>26(xiv)</t>
  </si>
  <si>
    <t>6001.2910 - KNITTED OR CROCHETED FABRICS. - PILE FABRICS, INCLUDING "LONG PILE" FABRICS AND TERRY FABRICS, KNITTED OR CROCHETED. - UNBLEACHED</t>
  </si>
  <si>
    <t>15.44%</t>
  </si>
  <si>
    <t>SRO.1152(I)/2011</t>
  </si>
  <si>
    <t>108(d)</t>
  </si>
  <si>
    <t>638</t>
  </si>
  <si>
    <t>281</t>
  </si>
  <si>
    <t>26(xix)</t>
  </si>
  <si>
    <t>3702.9600 - PHOTOGRAPHIC OR CINEMATOGRAPHIC GOODS - PHOTOGRAPHIC FILM IN ROLLS, SENSITISED, UNEXPOSED, OF ANY MATERIAL OTHER THAN PAPER, PAPERBOARD OR TEXTILES; INSTANT PRINT FILM IN ROLLS, SENSITISED, UNEXPOSED. - OF A WIDTH NOT EXCEEDING 35 MM AND OF A LENGTH NOT EXCEEDING 30 MM</t>
  </si>
  <si>
    <t>16.40%</t>
  </si>
  <si>
    <t>SRO.1153(I)/2011</t>
  </si>
  <si>
    <t>108(e)</t>
  </si>
  <si>
    <t>646</t>
  </si>
  <si>
    <t>26(xv)</t>
  </si>
  <si>
    <t>8426.9100 - NUCLEAR REACTOR, BOILERS, MACHINERY AND MECHANICAL APPLIANCES; PARTS THEREOF. - SHIPS' DERRICKS; CRANES, INCLUDING CABLE CRANES; MOBILE LIFTING FRAMES, STRADDLE CARRIERS AND WORKS TRUCKS FITTED WITH A CRANE. - DESIGNED FOR MOUNTING ON ROAD VEHICLES</t>
  </si>
  <si>
    <t>Rs.250</t>
  </si>
  <si>
    <t>SRO.1154(I)/2011</t>
  </si>
  <si>
    <t>108(f)</t>
  </si>
  <si>
    <t>411</t>
  </si>
  <si>
    <t>282</t>
  </si>
  <si>
    <t>26(xvi)</t>
  </si>
  <si>
    <t>5602.2100 - WADDING, FELT AND NONWOVENS; SPECIAL YARNS; TWINE, CORDAGE, ROPES AND CABLES AND ARTICLES THEREOF. - FELT, WHETHER OR NOT IMPREGNATED, COATED, COVERED OR LAMINATED. - OF WOOL OR FINE ANIMAL HAIR</t>
  </si>
  <si>
    <t>Rs.10</t>
  </si>
  <si>
    <t>SRO.1155(I)/2011</t>
  </si>
  <si>
    <t>108(g)</t>
  </si>
  <si>
    <t>627</t>
  </si>
  <si>
    <t>26(xvii)</t>
  </si>
  <si>
    <t>6809.1100 - ARTICLES OF STONE, PLASTER, CEMENT, ASBESTOS, MICA OR SIMILAR MATERIALS. - ARTICLES OF PLASTER OR OF COMPOSITIONS BASED ON PLASTER. - FACED OR REINFORCED WITH PAPER OR PAPERBOARD ONLY</t>
  </si>
  <si>
    <t>25%</t>
  </si>
  <si>
    <t>SRO.1156(I)/2011</t>
  </si>
  <si>
    <t>108(h)</t>
  </si>
  <si>
    <t>735</t>
  </si>
  <si>
    <t>26(xviii)</t>
  </si>
  <si>
    <t>3804.0000 - MISCELLANEOUS CHEMICAL PRODUCTS. -  - RESIDUAL LYES FROM THE MANUFACTURE OF WOOD PULP, WHETHER OR NOT CONCENTRATED, DESUGARED OR CHEMICALLY TREATED, INCLUDING LIGNIN SULPHONATES, BUT EXCLUDING TALL OIL OF HEADING 38.03</t>
  </si>
  <si>
    <t>Rs.130</t>
  </si>
  <si>
    <t>SRO.1157(I)/2011</t>
  </si>
  <si>
    <t>108(i)</t>
  </si>
  <si>
    <t>621</t>
  </si>
  <si>
    <t>368</t>
  </si>
  <si>
    <t>27(i)</t>
  </si>
  <si>
    <t>8474.3900 - NUCLEAR REACTOR, BOILERS, MACHINERY AND MECHANICAL APPLIANCES; PARTS THEREOF. - MACHINERY FOR SORTING, SCREENING, SEPARATING, WASHING, CRUSHING, GRINDING, MIXING OR KNEADING EARTH, STONE, ORES OR OTHER MINERAL SUBSTANCES, IN SOLID (INCLUDING POWDER OR PASTE) FORM; MACHINERY FOR AGGLOMERARING, SHAPING OR MOULDING SOLID MINERAL FUELS, - OTHER</t>
  </si>
  <si>
    <t>Rs.200</t>
  </si>
  <si>
    <t>SRO.1158(I)/2011</t>
  </si>
  <si>
    <t>108(j)</t>
  </si>
  <si>
    <t>619</t>
  </si>
  <si>
    <t>27(ii)</t>
  </si>
  <si>
    <t>6201.4000 - ARTICLES OF APPAREL AND CLOTHING ACCESSORIES, NOT KNITTED OR CROCHETED. - MEN'S OR BOYS'S OVERCOATS, CAR-COATS, CAPES, CLOAKS, ANORAKS, (INCLUDING SKI-JACKETS), WIND-CHEATERS, WIND JAKETS AND SIMILAR ARTICLES, OTHER THAN THOSE OF HEADING NO  62.03. - OF MANMADE FIBRES</t>
  </si>
  <si>
    <t>Rs.1680</t>
  </si>
  <si>
    <t>SRO.1159(I)/2011</t>
  </si>
  <si>
    <t>108(k)</t>
  </si>
  <si>
    <t>397</t>
  </si>
  <si>
    <t>27(iii)</t>
  </si>
  <si>
    <t>6815.9990 - ARTICLES OF STONE, PLASTER, CEMENT, ASBESTOS, MICA OR SIMILAR MATERIALS. - ARTICLES OF STONE OR OF OTHER MINERAL SUBSTANCES (INCLUDING ARTICLES OF PEAT), NOT ELSEWHERE SPECIFIED OR INCLUDED. - OTHER</t>
  </si>
  <si>
    <t>Rs.1740</t>
  </si>
  <si>
    <t>SRO.1160(I)/2011</t>
  </si>
  <si>
    <t>11</t>
  </si>
  <si>
    <t>398</t>
  </si>
  <si>
    <t>27(iv)</t>
  </si>
  <si>
    <t>6904.1000 - CERAMIC PRODUCTS. - CERAMIC BUILDING BRICKS, FLOORING BLOCKS, SUPPORT OR FILLER TILES AND THE LIKE. - BUILDING BRICKS</t>
  </si>
  <si>
    <t>Rs.5400</t>
  </si>
  <si>
    <t>SRO.1161(I)/2011</t>
  </si>
  <si>
    <t>11(i)</t>
  </si>
  <si>
    <t>399</t>
  </si>
  <si>
    <t>379</t>
  </si>
  <si>
    <t>27(v)</t>
  </si>
  <si>
    <t>3810.1000 - MISCELLANEOUS CHEMICAL PRODUCTS. - PICKLING PREPARATIONS FOR METAL SURFACES FLUXES AND OTHER AUXILIARY PREPARATIONS FOR SOLDERING, BRAZING OR WELDING; SOLDERING, BRAZING OR WELDING POWDERS AND PASTES CONSISTING OF METAL AND OTHE MATERIALS;PREPARATIONS OF A KIND USED AS COURS OR COATINGS FO - PICKLING PREPARATIONS FOR METAL SURFACES; SOLDERING BRAZING OR WELDING  POWDERS AND PASTES CONSISTING OF METAL AND OTHER MATERIALS</t>
  </si>
  <si>
    <t>Rs.9270</t>
  </si>
  <si>
    <t>SRO.1162(I)/2011</t>
  </si>
  <si>
    <t>11(ii)</t>
  </si>
  <si>
    <t>409</t>
  </si>
  <si>
    <t>62</t>
  </si>
  <si>
    <t>27(vi)</t>
  </si>
  <si>
    <t>7018.9010 - GLASS AND GLASSWARE. - GLASS BEADS, IMITATION PEARLS, IMITATION PRECIOUS OR SEMIPRECIOUS STONES AND SIMILAR GLASS SMALLWARES, AND ARTICLES THEREOF OTHER THAN IMITATION JEWELLERY; GLASS EYESOTHE THAN PROSTHETIC ARTICLES; STATUETTES AND OTHER ORNAMENTS OF LAMP- WORKED GLASS, OTHE - GLASS EYES</t>
  </si>
  <si>
    <t>16%</t>
  </si>
  <si>
    <t>SRO.1163(I)/2011</t>
  </si>
  <si>
    <t>11(iii)</t>
  </si>
  <si>
    <t>380</t>
  </si>
  <si>
    <t>27(vii)</t>
  </si>
  <si>
    <t>1101.0010 - PRODUCTS OF THE MILLING INDUSTRY; MALT; STARCHES; INULIN; WHEAT GLUTEN - WHEAT OR MESLIN FLOUR. - OF WHEAT</t>
  </si>
  <si>
    <t>19.5%</t>
  </si>
  <si>
    <t>SRO.1164(I)/2011</t>
  </si>
  <si>
    <t>11(iv)</t>
  </si>
  <si>
    <t>28(i)</t>
  </si>
  <si>
    <t>0106.4100 - LIVE ANIMALS - OTHER LIVE ANIMALS - BEES</t>
  </si>
  <si>
    <t>200/bill</t>
  </si>
  <si>
    <t>SRO.1165(I)/2011</t>
  </si>
  <si>
    <t>11(v)</t>
  </si>
  <si>
    <t>381</t>
  </si>
  <si>
    <t>28(ii)</t>
  </si>
  <si>
    <t>4418.9910 - WOOD AND ARTICLES OF WOOD; WOOD CHARCOAL - BUILDER'S JOINERY AND CARPENTRY OF WOOD, INCLUDING CELLULAR WOOD PANELS, ASSEMBLED PARQUET PANELS, SHINGLES AND SHAKES. - FLOORING PANELS</t>
  </si>
  <si>
    <t>Exempt</t>
  </si>
  <si>
    <t>SRO.1166(I)/2011</t>
  </si>
  <si>
    <t>11(vi)</t>
  </si>
  <si>
    <t>28(iii)</t>
  </si>
  <si>
    <t>4504.1090 - CORK AND ARTICLES OF CORK. - AGGLOMERATED CORK (WITH OR WIHTOUT A BINDING SUBSTANCE) AND ARTICLES OF AGGLOMERATED CORDK. - OTHER</t>
  </si>
  <si>
    <t>18.5%</t>
  </si>
  <si>
    <t>SRO.1167(I)/2011</t>
  </si>
  <si>
    <t>11(vii)</t>
  </si>
  <si>
    <t>430</t>
  </si>
  <si>
    <t>382</t>
  </si>
  <si>
    <t>28(iv)</t>
  </si>
  <si>
    <t>4706.1000 - PULP OF WOOD OR OF OTHER FIBROUS CELLULOSIC MATERIAL; WASTE AND SCRAP OF PAPER OR PAPERBOARD. - PULPS OF OTHER FIBROUS CELLULOSIC MATERIALS. - COTTON LINTERS PULP</t>
  </si>
  <si>
    <t>50/SqY</t>
  </si>
  <si>
    <t>SRO.1168(I)/2011</t>
  </si>
  <si>
    <t>11(viii)</t>
  </si>
  <si>
    <t>28(v)</t>
  </si>
  <si>
    <t>4706.2000 - PULP OF WOOD OR OF OTHER FIBROUS CELLULOSIC MATERIAL; WASTE AND SCRAP OF PAPER OR PAPERBOARD. - PULPS OF OTHER FIBROUS CELLULOSIC MATERIALS. - PULPS OF FIBRES DERIVED FROM RECOVERED (WASTE AND SCRAP) PAPER OR PAPERBOARD</t>
  </si>
  <si>
    <t>100/SqY</t>
  </si>
  <si>
    <t>SRO.1169(I)/2011</t>
  </si>
  <si>
    <t>110(a)</t>
  </si>
  <si>
    <t>122</t>
  </si>
  <si>
    <t>376</t>
  </si>
  <si>
    <t>28(vi)</t>
  </si>
  <si>
    <t>5003.0000 - SILK - SILK WASTE (INCLUDING COCOONS UNSUITABLE FOR REELING YARN WASTE AND GARNETTEDSTOCK). - SILK WASTE (INCLUDING COCOONS UNSUITABLE FOR REELING, YARN WASTE AND GARNETTED STOCK).</t>
  </si>
  <si>
    <t>Rs.1000</t>
  </si>
  <si>
    <t>SRO.1170(I)/2011</t>
  </si>
  <si>
    <t>110(b)</t>
  </si>
  <si>
    <t>717</t>
  </si>
  <si>
    <t>29(i)</t>
  </si>
  <si>
    <t>5007.1000 - SILK - WOVEN FABRICS OF SILK OR OF SILK WASTE. - FABRICS OF NOIL SILK</t>
  </si>
  <si>
    <t>DTRE</t>
  </si>
  <si>
    <t>SRO.1171(I)/2011</t>
  </si>
  <si>
    <t>110(c)</t>
  </si>
  <si>
    <t>372</t>
  </si>
  <si>
    <t>29(ii)</t>
  </si>
  <si>
    <t>5104.0000 - WOOL, FINE OR COARSE ANIMAL HAIR; HORSEHAIR YARN AND WOVEN FABRICS. -  - GARNETTED STOCK OF WOOL OR OF FINE OR COARSE ANIMAL HAIR.</t>
  </si>
  <si>
    <t>Rs.2</t>
  </si>
  <si>
    <t>SRO.1172(I)/2011</t>
  </si>
  <si>
    <t>110(d)</t>
  </si>
  <si>
    <t>629</t>
  </si>
  <si>
    <t>29(iii)</t>
  </si>
  <si>
    <t>5111.1900 - WOOL, FINE OR COARSE ANIMAL HAIR; HORSEHAIR YARN AND WOVEN FABRICS. - WOVEN FABRICS OF CARDED WOOL OR OF CARDED FINE ANIMAL HAIR. - OTHER</t>
  </si>
  <si>
    <t>Rs.3</t>
  </si>
  <si>
    <t>SRO.1173(I)/2011</t>
  </si>
  <si>
    <t>110(e)</t>
  </si>
  <si>
    <t>631</t>
  </si>
  <si>
    <t>373</t>
  </si>
  <si>
    <t>29(iv)</t>
  </si>
  <si>
    <t>4805.9190 - PAPER AND PAPERBOARD; ARTICLES OF PAPER PULP, OF PAPER OR OF PAPERBOARD. - OTHER UNCOATED PAPER AND PAPERBOARD, IN ROLLS OR SHEETS. - OTHER</t>
  </si>
  <si>
    <t>Rs.5</t>
  </si>
  <si>
    <t>SRO.1174(I)/2011</t>
  </si>
  <si>
    <t>110(f)</t>
  </si>
  <si>
    <t>633</t>
  </si>
  <si>
    <t>29(ix)</t>
  </si>
  <si>
    <t>4814.9000 - PAPER AND PAPERBOARD; ARTICLES OF PAPER PULP, OF PAPER OR OF PAPERBOARD. - WALL PAPER AND SIMILAR WALL COVERINGS; WINDOW TRANSPARENCIES OF PAPER. - OTHER</t>
  </si>
  <si>
    <t>18% along with rupees 60 per kilogram</t>
  </si>
  <si>
    <t>SRO.1175(I)/2011</t>
  </si>
  <si>
    <t>110(g)</t>
  </si>
  <si>
    <t>734</t>
  </si>
  <si>
    <t>375</t>
  </si>
  <si>
    <t>29(v)</t>
  </si>
  <si>
    <t>4820.1010 - PAPER AND PAPERBOARD; ARTICLES OF PAPER PULP, OF PAPER OR OF PAPERBOARD. - REGISTERS, ACCOUNT BOOKS, NOTE BOOKS, ORDER BOOKS, RECEIPT BOOKS, LETTER PADS, MEMORANDUM PADS, DIARIES AND SIMILAR ARTICLES, EXERCISE BOOKS, BLOTTING-PADS, BINDERS (LOOSE-LEAF OR OTHERS), FOLDERS FILE COVERS, MANIFOLD BUSINESS FORMS, INTERLEAVED CARBON S - NOTE BOOKS, ORDER BOOKS AND RECEIPT BOOKS</t>
  </si>
  <si>
    <t>SRO.1176(I)/2011</t>
  </si>
  <si>
    <t>110(h)</t>
  </si>
  <si>
    <t>29(vi)</t>
  </si>
  <si>
    <t>4823.6900 - PAPER AND PAPERBOARD; ARTICLES OF PAPER PULP, OF PAPER OR OF PAPERBOARD. - OTHER PAPER, PAPERBOARD, CELLULOSE WADDING AND WEBS OF CELLULOSE FIBRES, CUT OT SIZE OR SHAPE; OTHER ARTICLES OF PAPER PULP, PAPER,PAPERBOARD, CELLULOSE WADDING OR WEBS OF CELLULOSE FIBRES. - OTHER</t>
  </si>
  <si>
    <t>SRO.1177(I)/2011</t>
  </si>
  <si>
    <t>110(i)</t>
  </si>
  <si>
    <t>388</t>
  </si>
  <si>
    <t>29(vii)</t>
  </si>
  <si>
    <t>5208.3300 - COTTON - WOVEN FABRICS OF COTTON, CONTAINING 85% OR MORE BY WEIGHT OF COTTON, WEIGHTING NOT MORE THAN 200 G/M2. - 3THREAD OR 4THREAD TWILL, INCLUDING CROSS TWILL</t>
  </si>
  <si>
    <t>SRO.1178(I)/2011</t>
  </si>
  <si>
    <t>110(j)</t>
  </si>
  <si>
    <t>29(viii)</t>
  </si>
  <si>
    <t>5515.1190 - MAN-MADE STAPLE FIBRES. - OTHER WOVEN FABRICS OF SYNTHETIC STAPLE FIBRES. - OTHER</t>
  </si>
  <si>
    <t>SRO.1179(I)/2011</t>
  </si>
  <si>
    <t>112</t>
  </si>
  <si>
    <t>25</t>
  </si>
  <si>
    <t>29(x)</t>
  </si>
  <si>
    <t>7007.1900 - GLASS AND GLASSWARE. -  - OTHER</t>
  </si>
  <si>
    <t>SRO.1180(I)/2011</t>
  </si>
  <si>
    <t>112A</t>
  </si>
  <si>
    <t>29(xi)</t>
  </si>
  <si>
    <t>8701.2190 - VEHICLES OTHER THAN RAILWAY OR TRAMWAY ROLLING-STOCK AND PARTS AND ACCESSORIES THEREOF. - TRACTORS (OTHER THAN TRACTORS OF HEADING NO 87.09. - OTHER</t>
  </si>
  <si>
    <t>SRO.1181(I)/2011</t>
  </si>
  <si>
    <t>112A(i)</t>
  </si>
  <si>
    <t>29(xii)</t>
  </si>
  <si>
    <t>8701.2910 - VEHICLES OTHER THAN RAILWAY OR TRAMWAY ROLLING-STOCK AND PARTS AND ACCESSORIES THEREOF. - TRACTORS (OTHER THAN TRACTORS OF HEADING NO 87.09. - COMPONENTS FOR THE ASSEMBLY/MANUFACTURE, IN ANY KIT FORM</t>
  </si>
  <si>
    <t>SRO.1182(I)/2011</t>
  </si>
  <si>
    <t>112A(ii)</t>
  </si>
  <si>
    <t>29(xiii)</t>
  </si>
  <si>
    <t>8702.4010 - VEHICLES OTHER THAN RAILWAY OR TRAMWAY ROLLING-STOCK AND PARTS AND ACCESSORIES THEREOF. - MOTOR VEHICLES FOR THE TRANSPORT OF TEN OR MORE PERSONS, INCLUDING, THE DRIVER. - COMPONENTS FOR  ASSEMBLY / MANUFACTURE OF VEHICLES, IN ANY KIT FORM</t>
  </si>
  <si>
    <t>SRO.1183(I)/2011</t>
  </si>
  <si>
    <t>112A(iii)</t>
  </si>
  <si>
    <t>392</t>
  </si>
  <si>
    <t>29(xiv)</t>
  </si>
  <si>
    <t>2104.1000 - MISCELLANEOUS EDIBLE PREPARATIONS - SOUPS AND BROTHS AND PREPARATIONS THEREFOR; HOMOGENISED COMPOSITE FOOD PREPARATIONS. - SOUPS AND BROTHS AND PREPARATIONS THEREFOR</t>
  </si>
  <si>
    <t>SRO.1184(I)/2011</t>
  </si>
  <si>
    <t>112A(iv)</t>
  </si>
  <si>
    <t>29(xv)</t>
  </si>
  <si>
    <t>2208.9000 - BEVERAGES, SPIRITS AND VINEGAR - UNDENATURD ETHYL ALCOHOL OF AN ALCOHOLIC STRENGTH BY VOLUME OF LESS THAN 80% VOL; SPIRITS, LIQUEURS AND OTHER SPIRITUOUS BEVERAGES; COMPOUND ALCOHOLIC PREPARATIONS OF A KIND USED FOR THE MANUFACTURE OF BEVERAGES. - OTHER</t>
  </si>
  <si>
    <t>SRO.1185(I)/2011</t>
  </si>
  <si>
    <t>112A(ix)</t>
  </si>
  <si>
    <t>393</t>
  </si>
  <si>
    <t>29(xvi)</t>
  </si>
  <si>
    <t>2710.1220 - MINERAL FUELS, MINERAL OILS AND PRODUCTS OF THEIR DISTILLATION; BITUMINOUS SUBSTANCES; MINERAL WAXES. - PETROLEUM OILS AND OILS OBTAINED FROM BITUMINOUS MINERALS, OTHER THAN CRUDE; PREPARATIONS NOT ELSEWHERE SPECIFFIED OR INCLUDED, CONTAINING BY WEIGHT 70% OR MORE OF PETROLEUM OILS OR OF OILS OBTAINED FROM BITUMINOUS MINERALS, THESE OILS BEING THE BASIC CON - AVIATION SPIRIT</t>
  </si>
  <si>
    <t>SRO.1186(I)/2011</t>
  </si>
  <si>
    <t>112A(v)</t>
  </si>
  <si>
    <t>29(xvii)</t>
  </si>
  <si>
    <t>5209.3900 - COTTON - WOVEN FABRICS OF COTTON CONTAINING 85% OR MORE BY WEIGHT OF COTTON, WEIGHTING MORE THAN 200 G/M2. - OTHER FABRICS</t>
  </si>
  <si>
    <t>SRO.1187(I)/2011</t>
  </si>
  <si>
    <t>112A(vi)</t>
  </si>
  <si>
    <t>21</t>
  </si>
  <si>
    <t>29(xviii)</t>
  </si>
  <si>
    <t>5112.1900 - WOOL, FINE OR COARSE ANIMAL HAIR; HORSEHAIR YARN AND WOVEN FABRICS. - WOVEN FABRICS OF COMBED WOOL OR OF COMBED FINE ANIMAL HAIR. - OTHER</t>
  </si>
  <si>
    <t>SRO.1188(I)/2011</t>
  </si>
  <si>
    <t>112A(vii)</t>
  </si>
  <si>
    <t>30(i)</t>
  </si>
  <si>
    <t>5201.0050 - COTTON -  - LENGTH EXCEEDING 24.5 MM BUT NOT EXCEEDING 28.5 MM</t>
  </si>
  <si>
    <t>SRO.1189(I)/2011</t>
  </si>
  <si>
    <t>112A(viii)</t>
  </si>
  <si>
    <t>30(ii)</t>
  </si>
  <si>
    <t>5202.9100 - COTTON - COTTON WASTE (INCLUDING YARN WASTE AND GARNETTED STOCK). - GARNETTED STOCK</t>
  </si>
  <si>
    <t>SRO.1190(I)/2011</t>
  </si>
  <si>
    <t>112A(x)</t>
  </si>
  <si>
    <t>34(1)</t>
  </si>
  <si>
    <t>5204.2090 - COTTON - COTTON SEWING THREAD, WHETHER OR NOT PUT UP FOR RETAIL SALE. - OTHER</t>
  </si>
  <si>
    <t>SRO.1191(I)/2011</t>
  </si>
  <si>
    <t>112A(xi)</t>
  </si>
  <si>
    <t>34(2)</t>
  </si>
  <si>
    <t>5205.4700 - COTTON - COTTON YARN (OTHER THAN SEWING THREAD), CONTAINING 85% OR MORE BY WEIGHT OF COTTON, NOT PUT UP FOR RETAIL SALE. - MEASURING PER SINGLE YARN LESS THAN 106.38 DECITEX BUT NOT LESS THAN 83.33 DECITEX (EXCEEDING 94 METRIC NUMBER BUT NOT EXCEEDING 120 METRIC NUMBER PER SINGLE YARN)</t>
  </si>
  <si>
    <t>SRO.1192(I)/2011</t>
  </si>
  <si>
    <t>112A(xii)</t>
  </si>
  <si>
    <t>428</t>
  </si>
  <si>
    <t>34(3)</t>
  </si>
  <si>
    <t>5206.2200 - COTTON - COTTON YARN (OTHER THAN SWEING THREAD), CONTAINING LESS THAN 85% BY WEIGHT OF COTTON, NOT PUT UP FOR RETAIL SALE. - MEASURING LESS THAN 714.29 DECITEX BUT NOT LESS THAN 232.56 DECITEX (EXCEEDING 14 METRIC NUMBER BUT NOT EXCEEDING 43 METRIC NUMBER)</t>
  </si>
  <si>
    <t>SRO.1193(I)/2011</t>
  </si>
  <si>
    <t>112A(xiii)</t>
  </si>
  <si>
    <t>34(4)</t>
  </si>
  <si>
    <t>5206.2500 - COTTON - COTTON YARN (OTHER THAN SWEING THREAD), CONTAINING LESS THAN 85% BY WEIGHT OF COTTON, NOT PUT UP FOR RETAIL SALE. - MEASURING LESS THAN 125 DECITEX (EXCEEDING 80 METRIC NUMBER)</t>
  </si>
  <si>
    <t>SRO.1194(I)/2011</t>
  </si>
  <si>
    <t>112A(xiv)</t>
  </si>
  <si>
    <t>0909.3200 - COFFEE, TEA, MATE AND SPICES - SEEDS OF ANISE, BADIAN, FENNEL,CORIANDER CUMIN OR CARAWAY; JUNIPER BERRIES. - CRUSHED OR GROUND</t>
  </si>
  <si>
    <t>SRO.1195(I)/2011</t>
  </si>
  <si>
    <t>112A(xix)</t>
  </si>
  <si>
    <t>0102.10.00</t>
  </si>
  <si>
    <t>44</t>
  </si>
  <si>
    <t>7202.1100 - IRON AND STEEL. - FERRO-ALLOYS. - CONTAINING BY WEIGHT MORE THAN 2 % OF CARBON</t>
  </si>
  <si>
    <t>SRO.1196(I)/2011</t>
  </si>
  <si>
    <t>112A(xv)</t>
  </si>
  <si>
    <t>5</t>
  </si>
  <si>
    <t>7202.4900 - IRON AND STEEL. - FERRO-ALLOYS. - OTHER</t>
  </si>
  <si>
    <t>SRO.1197(I)/2011</t>
  </si>
  <si>
    <t>112A(xvi)</t>
  </si>
  <si>
    <t>18</t>
  </si>
  <si>
    <t>67</t>
  </si>
  <si>
    <t>7204.2900 - IRON AND STEEL. - FERROUS WSTE AND SCRAP; REMELTING SCRAP INGOTS OF IRON OR STEEL. - OTHER</t>
  </si>
  <si>
    <t>SRO.1198(I)/2011</t>
  </si>
  <si>
    <t>112A(xvii)</t>
  </si>
  <si>
    <t>7206.1000 - IRON AND STEEL. - IRON AND NON-ALLOY STEEL IN INGOTS OR OTHER PRIMARY FORMS (EXCLUDING IRON OF HEADING NO 72.03). - INGOTS</t>
  </si>
  <si>
    <t>SRO.1199(I)/2011</t>
  </si>
  <si>
    <t>112A(xviii)</t>
  </si>
  <si>
    <t>83</t>
  </si>
  <si>
    <t>3824.6000 - MISCELLANEOUS CHEMICAL PRODUCTS. -  - SORBITOL OTHER THAN THAT OF SUBHEADING NO. 2905.44</t>
  </si>
  <si>
    <t>SRO.1200(I)/2011</t>
  </si>
  <si>
    <t>112A(xx)</t>
  </si>
  <si>
    <t>6206.3010 - ARTICLES OF APPAREL AND CLOTHING ACCESSORIES, NOT KNITTED OR CROCHETED. - WOMEN'S OR GIRLS' BLOUSES, SHIRTS AND SHIRT-BLOUSES. - MULTANI CHOLI</t>
  </si>
  <si>
    <t>SRO.1201(I)/2011</t>
  </si>
  <si>
    <t>112A(xxi)</t>
  </si>
  <si>
    <t>No SRO Items available</t>
  </si>
  <si>
    <t>0304.3900 - FISH AND CRUSTACEANS, MOLLUSCS AND OTHER AQUATIC INVERTEBRATES - FISH FILLETS AND OTHER FISH MEAT (WHETHER OR NOT MINCED), FRESH, CHILLED OR FROZEN. - OTHER</t>
  </si>
  <si>
    <t>SRO.1202(I)/2011</t>
  </si>
  <si>
    <t>112A(xxii)</t>
  </si>
  <si>
    <t>8522.1000 - ELECTRICAL MACHINERY AND EQUIPMENT AND PARTS THEREOF; SOUND RECORDERS AND REPRODUCERS, TELEVISION IMAGE AND SOUND RECORDERS AND REPRODUCERS, AND PARTS AND ACCESSORIES OF SUCH ARTICLES. - PARTS AND ACCESSORIES OF APPARATUS OF HEADING NO 85.19 TO 85.21. - PICKUP CARTRIDGES</t>
  </si>
  <si>
    <t>SRO.1203(I)/2011</t>
  </si>
  <si>
    <t>112A(xxiii)</t>
  </si>
  <si>
    <t>45(i)</t>
  </si>
  <si>
    <t>3902.9000 - PLASTICS AND ARTICLES THEREOF - POLYMERS OF PROPYLENE OR OF OTHER OLEFINS, IN PRIMARY FORMS. - OTHER</t>
  </si>
  <si>
    <t>SRO.1204(I)/2011</t>
  </si>
  <si>
    <t>112A(xxiv)</t>
  </si>
  <si>
    <t>3903.1990 - PLASTICS AND ARTICLES THEREOF - POLYMERS OF STYRENE, IN PRIMARY FORMS. - OTHER</t>
  </si>
  <si>
    <t>SRO.1205(I)/2011</t>
  </si>
  <si>
    <t>112A(xxv)</t>
  </si>
  <si>
    <t>45(ii)</t>
  </si>
  <si>
    <t>6302.3150 - OTHER MADE UP TEXTILE ARTICLES; SETS; WORN CLOTHING AND WORN TEXTILE ARTICLES; RAGS. - BED LINEN, TABLE LINEN, TOILET LINEN AND KITCHEN LINEN. - PILLOWCOVERS, MILLMADE</t>
  </si>
  <si>
    <t>SRO.1206(I)/2011</t>
  </si>
  <si>
    <t>112B</t>
  </si>
  <si>
    <t>7013.2800 - GLASS AND GLASSWARE. - GLASSWARE OF A KIND USED FOR TABLE, KITCHEN, TOILET, OFFICE, INDOOR DECORATION OR SIMILAR PURPOSES (OTHER THAN THAT OF HEADING NO 70.10 OR 70.18). - OTHER</t>
  </si>
  <si>
    <t>SRO.1207(I)/2011</t>
  </si>
  <si>
    <t>112B(i)</t>
  </si>
  <si>
    <t>45(iii)</t>
  </si>
  <si>
    <t>8470.2900 - NUCLEAR REACTOR, BOILERS, MACHINERY AND MECHANICAL APPLIANCES; PARTS THEREOF. - CALCULATING MACHINES; ACCOUNTING MACHINES, POSTAGE-FRANKING MACHINES, TICKET-ISSUING MACHINES AND SIMILAR MACHINES, INCORPORATING A CALCULATING DEVICE, CAHS REGISTERS. - OTHER</t>
  </si>
  <si>
    <t>SRO.1208(I)/2011</t>
  </si>
  <si>
    <t>112B(ii)</t>
  </si>
  <si>
    <t>81</t>
  </si>
  <si>
    <t>45(iv)</t>
  </si>
  <si>
    <t>3824.9994 - MISCELLANEOUS CHEMICAL PRODUCTS. -  - CARBOXYLIC ACID BASED ANHYDRIDE HARDENER</t>
  </si>
  <si>
    <t>SRO.1209(I)/2011</t>
  </si>
  <si>
    <t>112B(iii)</t>
  </si>
  <si>
    <t>45v</t>
  </si>
  <si>
    <t>3825.4100 - MISCELLANEOUS CHEMICAL PRODUCTS. -  - HALOGENATED</t>
  </si>
  <si>
    <t>SRO.1210(I)/2011</t>
  </si>
  <si>
    <t>112B(iv)</t>
  </si>
  <si>
    <t>82</t>
  </si>
  <si>
    <t>45vi</t>
  </si>
  <si>
    <t>3825.6100 - MISCELLANEOUS CHEMICAL PRODUCTS. -  - MAINLY CONTAINING ORGANIC CONSTITUENTS</t>
  </si>
  <si>
    <t>SRO.1211(I)/2011</t>
  </si>
  <si>
    <t>112B(v)</t>
  </si>
  <si>
    <t>2841.6100 - INORGANIC CHEMICALS; ORGANIC OR INORGANIC COMPOUNDS OF PRECIOUS METALS, OF RARE-EARTH METALS, OF RADIOACTIVE ELEMENTS OR OF ISOTOPES. - SALTS OF OXOMETALLIC OR PEROXOMETALLIC ACIDS. - POTASSIUM PERMANGANATE</t>
  </si>
  <si>
    <t>SRO.1212(I)/2011</t>
  </si>
  <si>
    <t>112B(vi)</t>
  </si>
  <si>
    <t>130</t>
  </si>
  <si>
    <t>2924.2920 - ORGANIC CHEMICALS - CARBOXYAMIDE-FUNCTION COMPOUNDS ; AMIDE-FUNCITON COMPOUNDS OF CARBONIC ACID. - ACETO ACET ORTHO TOLUIDINE</t>
  </si>
  <si>
    <t>SRO.1213(I)/2011</t>
  </si>
  <si>
    <t>112B(vii)</t>
  </si>
  <si>
    <t>1001.9100 - CEREALS - WHEAT AND MESLIN. - SEED</t>
  </si>
  <si>
    <t>SRO.1214(I)/2011</t>
  </si>
  <si>
    <t>112C</t>
  </si>
  <si>
    <t>132</t>
  </si>
  <si>
    <t>403</t>
  </si>
  <si>
    <t>50</t>
  </si>
  <si>
    <t>1004.1000 - CEREALS - OATS. - SEED</t>
  </si>
  <si>
    <t>SRO.1215(I)/2011</t>
  </si>
  <si>
    <t>112C(i)</t>
  </si>
  <si>
    <t>51</t>
  </si>
  <si>
    <t>1006.1090 - CEREALS - RICE. - OTHER</t>
  </si>
  <si>
    <t>SRO.1216(I)/2011</t>
  </si>
  <si>
    <t>112C(ii)</t>
  </si>
  <si>
    <t>404</t>
  </si>
  <si>
    <t>79</t>
  </si>
  <si>
    <t>7112.9900 - NATURAL OR CULTURED PEARLS, PRECIOUS OR SEMI-PRECIOUS STONES, PRECIOUS METALS, METAL CLAD WITH PRECIOUS METAL AND ARTICLES THEREOF; IMITATION JEWELLERY; COIN. - WASTE AND SCRAP OF PRECIOUS METAL OR OF METAL CLAD WITH PRECIOUS METAL. - OTHER</t>
  </si>
  <si>
    <t>SRO.1217(I)/2011</t>
  </si>
  <si>
    <t>112C(iii)</t>
  </si>
  <si>
    <t>7117.9000 - NATURAL OR CULTURED PEARLS, PRECIOUS OR SEMI-PRECIOUS STONES, PRECIOUS METALS, METAL CLAD WITH PRECIOUS METAL AND ARTICLES THEREOF; IMITATION JEWELLERY; COIN. - IMITAION JEWELLERY. - OTHER</t>
  </si>
  <si>
    <t>SRO.1218(I)/2011</t>
  </si>
  <si>
    <t>112C(iv)</t>
  </si>
  <si>
    <t>7201.5000 - IRON AND STEEL. - PIG IRON AND SPIEGELEISEN IN PIGS, BLCKS OR OTHER PRIMARY FORMS. - ALLOY PIG IRON; SPIEGELEISEN:</t>
  </si>
  <si>
    <t>SRO.1219(I)/2011</t>
  </si>
  <si>
    <t>112C(ix)</t>
  </si>
  <si>
    <t>8710.0010 - VEHICLES OTHER THAN RAILWAY OR TRAMWAY ROLLING-STOCK AND PARTS AND ACCESSORIES THEREOF. -  - ARMOURED CASH CARRYING VEHICLES</t>
  </si>
  <si>
    <t>SRO.1220(I)/2011</t>
  </si>
  <si>
    <t>112C(v)</t>
  </si>
  <si>
    <t>6</t>
  </si>
  <si>
    <t>8536.3000 - ELECTRICAL MACHINERY AND EQUIPMENT AND PARTS THEREOF; SOUND RECORDERS AND REPRODUCERS, TELEVISION IMAGE AND SOUND RECORDERS AND REPRODUCERS, AND PARTS AND ACCESSORIES OF SUCH ARTICLES. - ELECTRICAL APPARATUS FOR SWITCHING OR PROTECTING ELECTRICAL CIRCUITS, OR FOR MAKING CONNECTIONS TO OR IN ELECTRICAL CIRCUITS (FOR EXAMPLE, SWITCHES, RALAYS, FUSES, SURGE SUPPRESSORS, PLUGS, SOCKETS LAMP-HOLDERS, JUNCTION BOXES), FOR A VLOTAGE NOT EXCEEDIN - OTHER APPARATUS FOR PROTECTING ELECTRICAL CIRCUITS</t>
  </si>
  <si>
    <t>SRO.1221(I)/2011</t>
  </si>
  <si>
    <t>112C(vi)</t>
  </si>
  <si>
    <t>84</t>
  </si>
  <si>
    <t>3003.3900 - PHARMACEUTICAL PRODUCTS - MEDICAMENTS (EXCLUDING GOODS OF HEADING NO 30.02, 30.05 OR 30.06) CONSISTING OF TWO OR MORE CONSTITUENTS WHICH HAVE BEEN MIXED TOGETHER OFR THERAPEUTIC OR PROPHYLACTIC USES, NOT PUT UP IN MEASURED DOSES OR IN FORMS OR PECKINGS FOR RETAIL SALE. - OTHER</t>
  </si>
  <si>
    <t>SRO.1222(I)/2011</t>
  </si>
  <si>
    <t>112C(vii)</t>
  </si>
  <si>
    <t>3004.3200 - PHARMACEUTICAL PRODUCTS - MEDICAMENTS (EXCLUDING GOODS OF HEADING NO 30.02, 30.05 OR 30.06) CONSISTING OF MIXED OR UNMIXED PRODUCTS FOR THERAPEUTIC OR PROPHYLACTIC USES, PUT UP IN MEASURED DOSES OR IN FORMS OR PACKINGS FOR RETAIL SALE. - CONTAINING CORTICOSTEROID HORMONES, THEIR DERIVATIVES OR STRUCTURAL ANALOGUES</t>
  </si>
  <si>
    <t>SRO.1223(I)/2011</t>
  </si>
  <si>
    <t>112C(viii)</t>
  </si>
  <si>
    <t>4(1)</t>
  </si>
  <si>
    <t>2922.3100 - ORGANIC CHEMICALS - OXYGEN FUNCTION AMIMO-COMPOUNDS. - AMFEPRAMONE (INN), METHADONE (INN) AND NORMETHADONE (INN); SALTS THEREOF</t>
  </si>
  <si>
    <t>SRO.1224(I)/2011</t>
  </si>
  <si>
    <t>112C(x)</t>
  </si>
  <si>
    <t>4(2)</t>
  </si>
  <si>
    <t>8539.1000 - ELECTRICAL MACHINERY AND EQUIPMENT AND PARTS THEREOF; SOUND RECORDERS AND REPRODUCERS, TELEVISION IMAGE AND SOUND RECORDERS AND REPRODUCERS, AND PARTS AND ACCESSORIES OF SUCH ARTICLES. - ELECTRIC FILAMENT OR DISCHARGE LAMPS, INCLUDING SEALED BEAM LAMP UNITS AND ULTRA-VIOLET OR INFRA-RED LAMPS; ARC- LAMPS. - SEALED BEAM LAMP UNITS</t>
  </si>
  <si>
    <t>SRO.1225(I)/2011</t>
  </si>
  <si>
    <t>112D</t>
  </si>
  <si>
    <t>123</t>
  </si>
  <si>
    <t>8(1)</t>
  </si>
  <si>
    <t>6108.9100 - ARTICLES OF APPAREL AND CLOTHING ACCESSORIES, KNITTED OR CROCHETED. - WOMEN'S OR GIRLS' SLIPS, PETTICOATS, BRIEFS, PANTIES, NIGHTDRESSES, PYJAMAS, NEGLIGES, BATHROBES, DRESSING GOWNS AND SIMILAR ARTICLES, KNITTED OR CROCHETED. - OF COTTON</t>
  </si>
  <si>
    <t>SRO.1226(I)/2011</t>
  </si>
  <si>
    <t>112E</t>
  </si>
  <si>
    <t>8(2)</t>
  </si>
  <si>
    <t>6907.2311 - CERAMIC PRODUCTS. - UNGLAZED CERAMIC FLATS AND PAVING, HEARTH OR WALL TILES; UNGLAZED CEAMIC MOSAIC CUBES AND THE LIKE, WHETHER OR NOT ON A BACKING. - POLISHED</t>
  </si>
  <si>
    <t>SRO.1227(I)/2011</t>
  </si>
  <si>
    <t>112F</t>
  </si>
  <si>
    <t>125</t>
  </si>
  <si>
    <t>8(3)</t>
  </si>
  <si>
    <t>4703.2900 - PULP OF WOOD OR OF OTHER FIBROUS CELLULOSIC MATERIAL; WASTE AND SCRAP OF PAPER OR PAPERBOARD. - CHEMICAL WOOD PULP, SODA OR SULPHATE, OTHER THAN DISSOLVING GRADES. - NONCONIFEROUS</t>
  </si>
  <si>
    <t>SRO.1228(I)/2011</t>
  </si>
  <si>
    <t>112G</t>
  </si>
  <si>
    <t>8(4)</t>
  </si>
  <si>
    <t>5001.0000 - SILK -  - SILKWORM COCOONS SUITABLE FOR REELING.</t>
  </si>
  <si>
    <t>SRO.1229(I)/2011</t>
  </si>
  <si>
    <t>112H</t>
  </si>
  <si>
    <t>115</t>
  </si>
  <si>
    <t>8(5)</t>
  </si>
  <si>
    <t>5007.9000 - SILK - WOVEN FABRICS OF SILK OR OF SILK WASTE. - OTHER FABRICS</t>
  </si>
  <si>
    <t>SRO.1230(I)/2011</t>
  </si>
  <si>
    <t>112H(i)</t>
  </si>
  <si>
    <t>402</t>
  </si>
  <si>
    <t>9</t>
  </si>
  <si>
    <t>2842.9010 - INORGANIC CHEMICALS; ORGANIC OR INORGANIC COMPOUNDS OF PRECIOUS METALS, OF RARE-EARTH METALS, OF RADIOACTIVE ELEMENTS OR OF ISOTOPES. - OTHER SALTS OF INORGANIC ACIDS OR PEROXOACIDS, EXCLUDING AZIDES. - FULMINATES, CYANATES AND THIOCYANATES</t>
  </si>
  <si>
    <t>SRO.1231(I)/2011</t>
  </si>
  <si>
    <t>112H(ii)</t>
  </si>
  <si>
    <t>178</t>
  </si>
  <si>
    <t>8708.9950 - VEHICLES OTHER THAN RAILWAY OR TRAMWAY ROLLING-STOCK AND PARTS AND ACCESSORIES THEREOF. - PARTS AND ACCESSORIES OF THE MOTOR VEHICLES OF HEADINGS NO 87.01 TO 87.05. - FOLLOWING COMPONENTS, FOR VEHICLES OF SUB   HEADING 87.04</t>
  </si>
  <si>
    <t>SRO.1232(I)/2011</t>
  </si>
  <si>
    <t>112H(iii)</t>
  </si>
  <si>
    <t>No rates available</t>
  </si>
  <si>
    <t>401</t>
  </si>
  <si>
    <t>70</t>
  </si>
  <si>
    <t>0106.9000 - LIVE ANIMALS - OTHER LIVE ANIMALS - OTHER</t>
  </si>
  <si>
    <t>SRO.1233(I)/2011</t>
  </si>
  <si>
    <t>112H(iv)</t>
  </si>
  <si>
    <t>181</t>
  </si>
  <si>
    <t>9405.4990 - FURNITURE; BEDDING, MATRESSES, MATTRESS SUPPORTS,CUSHIONS AND SIMILAR STUFFED FURNISHINGS;LAMPS AND LIGHTING-FITTINGS; LAMPS AND LIGHTING-FITTINGS, NOT ELSEWHERE SPECIFIED OR INCLUDED; ILLUMINATED SIGNS, ILLUMINATED NAME-PLATES AND THE LIKE; PREFABRICATED - LAMPS AND LIGHTING FITTINGS INCLUDING SEARCHLIGHTS AND SPOTLIGTHS AND PARTS THEREOF, NOT ELEWHERE SPECIFIED OR INCLUDED; ILLUMINATED SIGNS, ILLUMINATED NAME-PLATES AND THE LIKE, HAVING A PERMANENTLY FIXED LIGHT SOURCE, AND PARTS THEREOF NOT ELSEWHERE SPEC - OTHER</t>
  </si>
  <si>
    <t>SRO.1234(I)/2011</t>
  </si>
  <si>
    <t>112H(ix)</t>
  </si>
  <si>
    <t>406</t>
  </si>
  <si>
    <t>7321.8200 - ARTICLES OF IRON AND STEEL. - STOVES RANGES, GRATES, COOKERS(INCLUDING THOSE WITH SUBSIDIARY BOILERS FOR CENTRAL HEATING), BARBECUSES, BRAZIERS, GAS-RIGS, PLATE WARMERS AND SIMILAR NON-ELECTRIC DOMESTIC APPLIANCES, AND PARTS THEREOF, OF IRON OR STEEL. - FOR LIQUID FUEL</t>
  </si>
  <si>
    <t>SRO.1235(I)/2011</t>
  </si>
  <si>
    <t>112H(v)</t>
  </si>
  <si>
    <t>2853.9000 - INORGANIC CHEMICALS; ORGANIC OR INORGANIC COMPOUNDS OF PRECIOUS METALS, OF RARE-EARTH METALS, OF RADIOACTIVE ELEMENTS OR OF ISOTOPES. -  - OTHER</t>
  </si>
  <si>
    <t>SRO.1236(I)/2011</t>
  </si>
  <si>
    <t>112H(vi)</t>
  </si>
  <si>
    <t>7210.6110 - IRON AND STEEL. - FLAT-ROLLED PRODUTS OF IRON OR NON-ALLOY STEEL, OF WIDTH OF 600 MM OR MORE, CLAD, PLATED OR COATED. - OF SECONDARY QUALITY</t>
  </si>
  <si>
    <t>SRO.1237(I)/2011</t>
  </si>
  <si>
    <t>112H(vii)</t>
  </si>
  <si>
    <t>7325.1000 - ARTICLES OF IRON AND STEEL. - OTHER CAST ARTICLES OF IRON OR STEEL. - OF NONMALLEABLE CAST IRON</t>
  </si>
  <si>
    <t>SRO.1238(I)/2011</t>
  </si>
  <si>
    <t>112H(viii)</t>
  </si>
  <si>
    <t>410</t>
  </si>
  <si>
    <t>5211.1100 - COTTON - WOVEN FABRICS OF COTTON, CONTAINING LESS THAN 85% BY WEIGHT OF COTTON, MIXED MAINLY OR SOLELY WITH MAN-MADE FIBRES, WEIGHING MORE THAN 200 G/M2. - PLAIN WEAVE</t>
  </si>
  <si>
    <t>SRO.1239(I)/2011</t>
  </si>
  <si>
    <t>112H(x)</t>
  </si>
  <si>
    <t>0102.90.00</t>
  </si>
  <si>
    <t>7209.2710 - IRON AND STEEL. - FLAT ROLLED PRODUCTS OF IRON OR NON- ALLOY STEEL, OF A WIDTH OF 600 MM OR MORE, COLD ROLLED (CLOD REDUCED), NOT CLAD, PLATED OR COATED. - OF SECONDARY QUALITY</t>
  </si>
  <si>
    <t>SRO.1240(I)/2011</t>
  </si>
  <si>
    <t>112H(xi)</t>
  </si>
  <si>
    <t>0309.9000 - FISH AND CRUSTACEANS, MOLLUSCS AND OTHER AQUATIC INVERTEBRATES -  - OTHER</t>
  </si>
  <si>
    <t>SRO.1241(I)/2011</t>
  </si>
  <si>
    <t>112I</t>
  </si>
  <si>
    <t>3306.1090 - ESSENTIAL OILS AND RESINOIDS; PERFUMERY, COSMETIC OR TOILET PREPARATIONS. - PREPARATIONS FOR ORAL OR DENTAL HYGIENE, INCLUDING DENTURE FIXATIVE PASTES AND POWDERS. - OTHER</t>
  </si>
  <si>
    <t>SRO.1242(I)/2011</t>
  </si>
  <si>
    <t>112I(i)</t>
  </si>
  <si>
    <t>407</t>
  </si>
  <si>
    <t>1202.4200 - OIL SEEDS AND OLEAGINOUS FRUIT; MISCELLANEOUS GRAINS, SEEDS AND FRUIT; INDUSTRIAL OR MEDICINAL PLANTS; STRAW AND FODDER - GROUND-NUTS, NOT ROASTED OR OTHERWISE COOKED,WHETHER OR NOT SHELLED  OR BROKEN. - SHELLED, WHETHER OR NOT BROKEN</t>
  </si>
  <si>
    <t>SRO.1243(I)/2011</t>
  </si>
  <si>
    <t>112J</t>
  </si>
  <si>
    <t>412</t>
  </si>
  <si>
    <t>2C</t>
  </si>
  <si>
    <t>1302.3900 - LAC; GUMS, RESINS AND OTHER VEGETABLE SAPS AND EXTRACTS - VEGETABLE SAPS AND EXTRACTS;PECTIC SUBSTANCES,PECTINATES AND PECTATES; AGAR-AGAR AND OTHER MUCILAGES AND THICKENERS,WHETERHER OR NOT MODIFIED, DERIVED FROM VEGETABLE PRODUCTS. - OTHER</t>
  </si>
  <si>
    <t>SRO.1244(I)/2011</t>
  </si>
  <si>
    <t>112J(i)</t>
  </si>
  <si>
    <t>1404.9010 - VEGETABLE PLAITING MATERIALS; VEGETABLE PRODUCTS NOT ELSEWHERE SPECIFIED OR INCLUDED - VEGETABLE PRODUCTS NOT ELSEWHERE SPECIFIED OR INCLUDED. - TENDU LEAVES (BIRI LEAVES)</t>
  </si>
  <si>
    <t>SRO.1245(I)/2011</t>
  </si>
  <si>
    <t>112J(ii)</t>
  </si>
  <si>
    <t>416</t>
  </si>
  <si>
    <t>2D</t>
  </si>
  <si>
    <t>0302.3300 - FISH AND CRUSTACEANS, MOLLUSCS AND OTHER AQUATIC INVERTEBRATES - FISH FRESH OR CHILLED, EXCLUDING FISH FI LLETS AND OTHER FISH MEAT OF HEADING NO. 03.04 - SKIPJACK TUNA (STRIPEBELLIED BONITO) (KATSUWONUS PELAMIS)</t>
  </si>
  <si>
    <t>SRO.1246(I)/2011</t>
  </si>
  <si>
    <t>112J(iii)</t>
  </si>
  <si>
    <t>420</t>
  </si>
  <si>
    <t>8439.2000 - NUCLEAR REACTOR, BOILERS, MACHINERY AND MECHANICAL APPLIANCES; PARTS THEREOF. - MACHINERY FOR MAKING PULP OF FIBROUS CELLULOSIC MATERIAL OR FOR MAKING OR FINISHING PAPER OR PAPERBOARD. - MACHINERY FOR MAKING PAPER OR PAPERBOARD</t>
  </si>
  <si>
    <t>SRO.1247(I)/2011</t>
  </si>
  <si>
    <t>112J(iv)</t>
  </si>
  <si>
    <t>2E</t>
  </si>
  <si>
    <t>8476.2900 - NUCLEAR REACTOR, BOILERS, MACHINERY AND MECHANICAL APPLIANCES; PARTS THEREOF. - AUTOMATIC GOODS VENDING MACHINES (FOR EXAMPLE, POSTAGE STAMPS, CIGARETTE, FOOD OR BEVERAGE MACHINES), INCLUDING MONEY CHANGING MACHINES : - OTHER</t>
  </si>
  <si>
    <t>SRO.1248(I)/2011</t>
  </si>
  <si>
    <t>112J(ix)</t>
  </si>
  <si>
    <t>3905.2900 - PLASTICS AND ARTICLES THEREOF - POLYMES OF VINYL ACETATE OR OF OTHER VINYL ESTERS, IN PRIMARY FORMS; OTHER VINYL POLYMERS IN PRIMARY FORMS. - OTHER</t>
  </si>
  <si>
    <t>SRO.1249(I)/2011</t>
  </si>
  <si>
    <t>112J(v)</t>
  </si>
  <si>
    <t>2F</t>
  </si>
  <si>
    <t>0710.2900 - EDIBLE VEGETABLES AND CERTAIN ROOTS AND TUBERS - VEGETABLES (UNCOOKED OR COOKED BY STEAMING OR BOILING IN WATER), FROZEN. - OTHER</t>
  </si>
  <si>
    <t>SRO.1250(I)/2011</t>
  </si>
  <si>
    <t>112J(vi)</t>
  </si>
  <si>
    <t>0713.2020 - EDIBLE VEGETABLES AND CERTAIN ROOTS AND TUBERS - DRIED LEGUMINOUS VEGETABLES, SHELLED, WHETHER OR NOT SKINNED OR SPLIT. - GRAMS SPLIT</t>
  </si>
  <si>
    <t>112J(vii)</t>
  </si>
  <si>
    <t>0206.3000 - MEAT AND EDIBLE MEAT OFFAL - EDIBLE OFFAL OF BOVINE ANIMALS, SWINE, SHEEP, GOATS, HORSES, ASSES, MULES OR HINNIES, FRESH, CHILLED OR FROZEN - OF SWINE, FRESH OR CHILLED</t>
  </si>
  <si>
    <t>112J(viii)</t>
  </si>
  <si>
    <t>8702.2090 - VEHICLES OTHER THAN RAILWAY OR TRAMWAY ROLLING-STOCK AND PARTS AND ACCESSORIES THEREOF. - MOTOR VEHICLES FOR THE TRANSPORT OF TEN OR MORE PERSONS, INCLUDING, THE DRIVER. - OTHER</t>
  </si>
  <si>
    <t>112J(viii)(a)</t>
  </si>
  <si>
    <t>414</t>
  </si>
  <si>
    <t>2523.2900 - SALT; SULPHUR, EARTHS AND STONE; PLASTERING MATERIALS, LIME AND CEMENT. - PORTLAND CEMENT,ALUMINOUS CEMENT, SLAG CEMENT, SUPER-SULPHATE CEMENT AND SIMILAR HYDRAULIC CEMENTS, WHETHER OR NOT COLOURED OR IN THE FORM OF CLINKERS. - OTHER</t>
  </si>
  <si>
    <t>112J(viii)(b)</t>
  </si>
  <si>
    <t>2524.9000 - SALT; SULPHUR, EARTHS AND STONE; PLASTERING MATERIALS, LIME AND CEMENT. -  - OTHER</t>
  </si>
  <si>
    <t>112J(viii)(c)</t>
  </si>
  <si>
    <t>417</t>
  </si>
  <si>
    <t>5204.1900 - COTTON - COTTON SEWING THREAD, WHETHER OR NOT PUT UP FOR RETAIL SALE. - OTHER</t>
  </si>
  <si>
    <t>112J(x)</t>
  </si>
  <si>
    <t>5205.1100 - COTTON - COTTON YARN (OTHER THAN SEWING THREAD), CONTAINING 85% OR MORE BY WEIGHT OF COTTON, NOT PUT UP FOR RETAIL SALE. - MEASURING 714.29 DECITEX OR MORE (NOT EXCEEDING 14 METRIC NUMBER)</t>
  </si>
  <si>
    <t>112J(xi)</t>
  </si>
  <si>
    <t>418</t>
  </si>
  <si>
    <t>5205.1400 - COTTON - COTTON YARN (OTHER THAN SEWING THREAD), CONTAINING 85% OR MORE BY WEIGHT OF COTTON, NOT PUT UP FOR RETAIL SALE. - MEASURING LESS THAN 192.31 DECITEX BUT NOT LESS THAN 125 DECITEX (EXCEEDING 52 METRIC NUMBER BUT NOT EXCEEDING 80 METRIC NUMBER)</t>
  </si>
  <si>
    <t>112J(xii)</t>
  </si>
  <si>
    <t>5205.2600 - COTTON - COTTON YARN (OTHER THAN SEWING THREAD), CONTAINING 85% OR MORE BY WEIGHT OF COTTON, NOT PUT UP FOR RETAIL SALE. - MEASURING LESS THAN 125 DECITEX BUT NOT LESS THAN 106.38 DECITEX (EXCEEDING 80 METRIC NUMBER BUT NOT EXCEEDING 94 METRIC NUMBER)</t>
  </si>
  <si>
    <t>112K</t>
  </si>
  <si>
    <t>431</t>
  </si>
  <si>
    <t>5206.4300 - COTTON - COTTON YARN (OTHER THAN SWEING THREAD), CONTAINING LESS THAN 85% BY WEIGHT OF COTTON, NOT PUT UP FOR RETAIL SALE. - MEASURING PER SINGLE YARN LESS THAN 232.56 DECITEX BUT NOT LESS THAN 192.31 DECITEX (EXCEEDING 43 METRIC NUMBER BUT NOT EXCEEDING 52 METRIC NUMBER PER SINGLE YARN)</t>
  </si>
  <si>
    <t>112K(i)</t>
  </si>
  <si>
    <t>5207.1000 - COTTON - COTTON YARN (OTHER THAN SEWING THREAD), PUT UP FOR RETAIL SALE. - CONTAINING 85 % OR MORE BY WEIGHT OF COTTON</t>
  </si>
  <si>
    <t>112K(ii)</t>
  </si>
  <si>
    <t>435</t>
  </si>
  <si>
    <t>5509.1100 - MAN-MADE STAPLE FIBRES. - YARN (OTHER THAN SEWING THREAD) OF SYNTHETIC STAPLE FIBRES, NOT PUT UP FOR RETAIL SALE. - SINGLE YARN</t>
  </si>
  <si>
    <t>112K(iii)</t>
  </si>
  <si>
    <t>5212.1500 - COTTON - OTHER WOVEN FABRICS OF COTTON. - PRINTED</t>
  </si>
  <si>
    <t>112K(iv)</t>
  </si>
  <si>
    <t>9029.2013 - OPTICAL, PHOTOGRAPHIC, CINEMATOGRAPHIC, MEASURING, CHECKING, PRECISION, MEDICAL OR SURGICAL INSTRUMENTS AND APPARATUS; PARTS AND ACCESSORIES THEREOF. - REVOLUTION COUNTERS, PRODUCTION COUNTERS, TAXIMETERS, MILEOMETERS, PEDOMETERS AND THE LIKE; SPEED INDICATORS AND TACHOMETERS, OTHER THAN THOSE OF HEADING NO 90.14 OR 90.15; STROBOSCOPES. - SPEED INDICATOR AND TECHOMETERS FOR OTHER MOTOR CARS AND VEHICLES</t>
  </si>
  <si>
    <t>112K(ix)</t>
  </si>
  <si>
    <t>9405.5090 - FURNITURE; BEDDING, MATRESSES, MATTRESS SUPPORTS,CUSHIONS AND SIMILAR STUFFED FURNISHINGS;LAMPS AND LIGHTING-FITTINGS; LAMPS AND LIGHTING-FITTINGS, NOT ELSEWHERE SPECIFIED OR INCLUDED; ILLUMINATED SIGNS, ILLUMINATED NAME-PLATES AND THE LIKE; PREFABRICATED - LAMPS AND LIGHTING FITTINGS INCLUDING SEARCHLIGHTS AND SPOTLIGTHS AND PARTS THEREOF, NOT ELEWHERE SPECIFIED OR INCLUDED; ILLUMINATED SIGNS, ILLUMINATED NAME-PLATES AND THE LIKE, HAVING A PERMANENTLY FIXED LIGHT SOURCE, AND PARTS THEREOF NOT ELSEWHERE SPEC - OTHER</t>
  </si>
  <si>
    <t>112K(v)</t>
  </si>
  <si>
    <t>442</t>
  </si>
  <si>
    <t>9108.1100 - CLOCKS AND WATCHES AND PARTS THEREOF. - WATCH MOVEMENTS, COMPLETE AND ASSEMBLED. - WITH MECHANICAL DISPLAY ONLY OR WITH A DEVICE TO WHICH A MECHANICAL DISPLAY CAN BE INCORPORATED</t>
  </si>
  <si>
    <t>112K(vi)</t>
  </si>
  <si>
    <t>9206.0000 - MUSICAL INSTRUMENTS; PARTS AND ACCESSORIES OF SUCH ARTICLES. -  - PERCUSSION MUSICAL INSTRUMENTS (FOR EXAMPLE, DRUMS, XYLOPHONES, CYMBALS, CASTANETS, MARACAS).</t>
  </si>
  <si>
    <t>112K(vii)</t>
  </si>
  <si>
    <t>444</t>
  </si>
  <si>
    <t>9301.2000 - ARMS &amp; AMMUNITIONS; PARTS &amp; ACCESSORIES THEREOF. -  - ROCKET LAUNCHERS; FLAME THROWERS; GRENADE LAUNCHERS; TORPEDO TUBES AND SIMILAR PROJECTORS</t>
  </si>
  <si>
    <t>112K(viii)</t>
  </si>
  <si>
    <t>9305.9111 - ARMS &amp; AMMUNITIONS; PARTS &amp; ACCESSORIES THEREOF. - PARTS AND ACCESSORIES OF ARTICLES OF HEADINGS NO 93.01 TO 93.04. - FIRING MECHANISMS</t>
  </si>
  <si>
    <t>112K(x)</t>
  </si>
  <si>
    <t>446</t>
  </si>
  <si>
    <t>9306.3090 - ARMS &amp; AMMUNITIONS; PARTS &amp; ACCESSORIES THEREOF. - BOBS, GRENADES, TORPEDOES, MINES, MISSILES AND SIMILAR MUNITIONS OF WAR AND PARTS THEREOF; CARTRIDGES AND OTHER AMMUNITION AND PROJECTILES AND PARTS THEREOF, INCLUDING SHOT AND CARTRIDGE WADS. - OTHER</t>
  </si>
  <si>
    <t>112K(xi)</t>
  </si>
  <si>
    <t>9613.9000 - MISCELLANEOUS MANUFACTURED ARTICLES. - CIGARETTE LIGHTERS AND OTEHR LIGHTERS, WHETHER OR NOT MACHANICAL OR ELECTRICAL AND PARTS THEREOF OTHER THAN FLINTS AND WICKS. - PARTS</t>
  </si>
  <si>
    <t>112K(xii)</t>
  </si>
  <si>
    <t>451</t>
  </si>
  <si>
    <t>9619.0010 - MISCELLANEOUS MANUFACTURED ARTICLES. -  - NAPKINS (DIAPERS) FOR ADULTS (PATIENTS) OF WEIGHT EXCEEDING 25 KG</t>
  </si>
  <si>
    <t>112K(xiii)</t>
  </si>
  <si>
    <t>9505.9000 - TOYS, GAMES AND SPORTS REQUISITES; PARTS AND ACCESORIES THEREOF. - FESTIVE, CARNIVAL OR OTHER ENTERTAINMENT ARTICLES, INCLUDING CONJURING TRICKS AND NOVELTY JOKES. - OTHER</t>
  </si>
  <si>
    <t>112K(xiv)</t>
  </si>
  <si>
    <t>9508.3000 - TOYS, GAMES AND SPORTS REQUISITES; PARTS AND ACCESORIES THEREOF. - ROUNDABOUTS, SWINGS, SHOOTING GALLERIES AND OTHER FAIRGROUND AMUSEMENTS; TRAVELLING CIRCUSES, TRAVELLING MENAGERIES AND TRAVELLING THEATRES. - FAIRGROUND AMUSEMENTS</t>
  </si>
  <si>
    <t>112K(xv)</t>
  </si>
  <si>
    <t>7004.2000 - GLASS AND GLASSWARE. - DRAWN GLASS AND BLOWN GLASS, IN SHEETS, WHETHER OR NOT HAVING AN ABSORBENT OR RELECTING LAYER, BUT NOT OTHERWISE WORKED. - GLASS, COLOURED THROUGHOUT THE MASS (BODY TINTED), OPACIFIED, FLASHED OR HAVING  AN ABSORBENT, REFLECTING OR NONREFLECTING LAYER</t>
  </si>
  <si>
    <t>112K(xvi)</t>
  </si>
  <si>
    <t>3304.3010 - ESSENTIAL OILS AND RESINOIDS; PERFUMERY, COSMETIC OR TOILET PREPARATIONS. -  - NAIL POLISH</t>
  </si>
  <si>
    <t>112K(xvii)</t>
  </si>
  <si>
    <t>3304.9190 - ESSENTIAL OILS AND RESINOIDS; PERFUMERY, COSMETIC OR TOILET PREPARATIONS. -  - OTHER</t>
  </si>
  <si>
    <t>112K(xviii)</t>
  </si>
  <si>
    <t>3827.6400 - MISCELLANEOUS CHEMICAL PRODUCTS. -  - OTHER, NOT INCLUDED IN THE SUBHEADINGS ABOVE, CONTAINING 30 % OR MORE BY MASS OF 1,1,1,2TETRAFLUOROETHANE (HFC134A) BUT NOT CONTAINING UNSATURATED FLUORINATED DERIVATIVES OF ACYCLIC HYDROCARBONS (HFOS)</t>
  </si>
  <si>
    <t>112L</t>
  </si>
  <si>
    <t>3827.6800 - MISCELLANEOUS CHEMICAL PRODUCTS. -  - OTHER, NOT INCLUDED IN THE SUBHEADINGS ABOVE, CONTAINING SUBSTANCES OF SUBHEADINGS 2903.41 TO 2903.48</t>
  </si>
  <si>
    <t>113(i)</t>
  </si>
  <si>
    <t>6302.5300 - OTHER MADE UP TEXTILE ARTICLES; SETS; WORN CLOTHING AND WORN TEXTILE ARTICLES; RAGS. - BED LINEN, TABLE LINEN, TOILET LINEN AND KITCHEN LINEN. - OF MANMADE FIBRES</t>
  </si>
  <si>
    <t>113(ii)</t>
  </si>
  <si>
    <t>5208.5900 - COTTON - WOVEN FABRICS OF COTTON, CONTAINING 85% OR MORE BY WEIGHT OF COTTON, WEIGHTING NOT MORE THAN 200 G/M2. - OTHER FABRICS</t>
  </si>
  <si>
    <t>113(iii)</t>
  </si>
  <si>
    <t>5209.2200 - COTTON - WOVEN FABRICS OF COTTON CONTAINING 85% OR MORE BY WEIGHT OF COTTON, WEIGHTING MORE THAN 200 G/M2. - 3THREAD OR 4THREAD TWILL, INCLUDING CROSS TWILL</t>
  </si>
  <si>
    <t>114(i)</t>
  </si>
  <si>
    <t>3920.2040 - PLASTICS AND ARTICLES THEREOF - OTHER PLATES, SHEETS, FOIL AND STRIPS, OF PLASTICS, NON-CELLULAR AND NOT REINFORCED, LAMINATED, SUPPORTED OR SIMILARLY COMBINED WITH OTHER MATERIALS - BIAXIALLY ORIENTED POLYPROPYLENE (BOPP) FILM, LAMINATED</t>
  </si>
  <si>
    <t>114(ii)</t>
  </si>
  <si>
    <t>0103.10.00</t>
  </si>
  <si>
    <t>6405.9010 - FOOTWEAR, GAITERS AND THE LIKE; PARTS OF SUCH ARTICLES. - OTHER FOOTWEAR. - OF CANVAS</t>
  </si>
  <si>
    <t>7304.3100 - ARTICLES OF IRON AND STEEL. - TUBES, PIPES AND HOLLOW PROFILES, SEAMLESS, OF IRON (OTHER THAN CAST IRON) OR STEEL. - COLDDRAWN OR COLDROLLED (COLDREDUCED)</t>
  </si>
  <si>
    <t>12</t>
  </si>
  <si>
    <t>7020.0020 - GLASS AND GLASSWARE. - OTHER ARTICLES OF GLASS. - FOR VACUUM FLASKS</t>
  </si>
  <si>
    <t>12(xxiii)</t>
  </si>
  <si>
    <t>9305.2090 - ARMS &amp; AMMUNITIONS; PARTS &amp; ACCESSORIES THEREOF. - PARTS AND ACCESSORIES OF ARTICLES OF HEADINGS NO 93.01 TO 93.04. - OTHER</t>
  </si>
  <si>
    <t>121</t>
  </si>
  <si>
    <t>9401.1000 - FURNITURE; BEDDING, MATRESSES, MATTRESS SUPPORTS,CUSHIONS AND SIMILAR STUFFED FURNISHINGS;LAMPS AND LIGHTING-FITTINGS; LAMPS AND LIGHTING-FITTINGS, NOT ELSEWHERE SPECIFIED OR INCLUDED; ILLUMINATED SIGNS, ILLUMINATED NAME-PLATES AND THE LIKE; PREFABRICATED - SEATS (OTHER THAN THOSE OF HEADING NO 94.02), WHETHER OR NOT CONVERTIBLE INTO BADS, AND PARTS THEREOF. - SEATS OF A KIND USED FOR AIRCRAFT</t>
  </si>
  <si>
    <t>9609.2020 - MISCELLANEOUS MANUFACTURED ARTICLES. - PENCILS (OTHER THAN PENCILS OF HEADING NO 96.08), ERAYONS, PENCIL LEADS, PASTELS, DRAWING CHARCOALS, WRITING OR DRAWING CHALK AND TAILOR'S CHALKS. - PENCIL KITS,  COLOURED</t>
  </si>
  <si>
    <t>9614.0000 - MISCELLANEOUS MANUFACTURED ARTICLES. - SMOKING PIPES (INCLUDING PIPE BOWLS) AND CIGAR OR CIGARETTE HOLDERS, AND PARTS THEREOF. - SMOKING PIPES (INCLUDING PIPE BOWLS) AND CIGAR OR CIGARETTE HOLDERS, AND PARTS THEREOF.</t>
  </si>
  <si>
    <t>124</t>
  </si>
  <si>
    <t>9618.0000 - MISCELLANEOUS MANUFACTURED ARTICLES. -  - TAILORS' DUMMIES AND OTHER LAY  FIGURES; AUTOMATA AND OTHER ANIMATED DISPLAYS USED FOR SHOP WINDOW DRESSING.</t>
  </si>
  <si>
    <t>9702.9000 - WORKS OF ART, COLLECTORS' PIECES AND ANTIQUES. -  - OTHER</t>
  </si>
  <si>
    <t>128</t>
  </si>
  <si>
    <t>8401.4000 - NUCLEAR REACTOR, BOILERS, MACHINERY AND MECHANICAL APPLIANCES; PARTS THEREOF. - NUCLEAR REACTORS; FUEL ELEMENTS (CART- RIDGES), NON-IRRADIATED, FOR NUCLEAR REACTORS; MACHINERY AND APPARATUS FOR ISOTOPIC SEPARATION. - PARTS OF NUCLEAR REACTORS</t>
  </si>
  <si>
    <t>13</t>
  </si>
  <si>
    <t>8410.1200 - NUCLEAR REACTOR, BOILERS, MACHINERY AND MECHANICAL APPLIANCES; PARTS THEREOF. - HYDRAULIC TURBINES, WATER WHEELS, AND REGULATORS THEREFOR. - OF A POWER EXCEEDING 1,000 KW BUT NOT EXCEEDING 10,000 KW</t>
  </si>
  <si>
    <t>5807.1090 - SPECIAL WOVEN FABRICS; TUFTED TEXTILE FABRICS; LACE; TAPESTRIES; TRIMMINGS; EMBROIDERY. - LABELS, BADGES AND SIMILAR ARTICLES OF TEXTILE MATERIALS, IN THE PIECE, IN STRIPS OR CUT TO SHAPE OR SIZE, NOT CMBROIDERED. - OTHER</t>
  </si>
  <si>
    <t>5810.9100 - SPECIAL WOVEN FABRICS; TUFTED TEXTILE FABRICS; LACE; TAPESTRIES; TRIMMINGS; EMBROIDERY. - EMBROIDERY IN THE PIECE, IN STRIPS OR IN MOTIFS. - OF COTTON</t>
  </si>
  <si>
    <t>14</t>
  </si>
  <si>
    <t>2927.0020 - ORGANIC CHEMICALS -  - AZOBENZENE AND AZOTOLUENES</t>
  </si>
  <si>
    <t>14(1)</t>
  </si>
  <si>
    <t>5402.1900 - MAN-MADE FILAMENTS. - SYNTHETIC FILAMENTS YARN (OTHER THAN SEWING THREAD), NOT PUT UP FOR RETAIL SALE, INCLUDING SYNTHETIC MONOFILAMENT OF LESS THAN 67 DECITEX. - OTHER</t>
  </si>
  <si>
    <t>14(1)(i)</t>
  </si>
  <si>
    <t>5402.5200 - MAN-MADE FILAMENTS. - SYNTHETIC FILAMENTS YARN (OTHER THAN SEWING THREAD), NOT PUT UP FOR RETAIL SALE, INCLUDING SYNTHETIC MONOFILAMENT OF LESS THAN 67 DECITEX. - OF POLYESTERS</t>
  </si>
  <si>
    <t>14(1)(ii)</t>
  </si>
  <si>
    <t>5403.1000 - MAN-MADE FILAMENTS. - ARTIFICIAL FILAMENT YARN (OTHER THAN SEWING THREAD), NOT PUT UP FOR RETAIL SALE, INCLUDING ARTIFICIAL MONOFILAMENT OF LESS THAN 67 DECITEX. - HIGH TENACITY YARN OF VISCOSE RAYON</t>
  </si>
  <si>
    <t>14(1)(iii)</t>
  </si>
  <si>
    <t>5408.2300 - MAN-MADE FILAMENTS. - WOVEN FABRICS OF ARTIFICIAL FILAMENT YARN, INCLUDING WOVEN FABRICS OBTAINED FROM MATERIALS OF HEADING NO 54.05. - OF YARNS OF DIFFERENT COLOURS</t>
  </si>
  <si>
    <t>14(1)(iv)</t>
  </si>
  <si>
    <t>7008.0000 - GLASS AND GLASSWARE. -  - MULTIPLEWALLED INSULATING UNITS OF GLASS.</t>
  </si>
  <si>
    <t>14(1)(v)</t>
  </si>
  <si>
    <t>5603.1200 - WADDING, FELT AND NONWOVENS; SPECIAL YARNS; TWINE, CORDAGE, ROPES AND CABLES AND ARTICLES THEREOF. -  - WEIGHING MORE THAN 25 G/M2 BUT NOT MORE THAN 70 G/M2</t>
  </si>
  <si>
    <t>14(1)(vi)</t>
  </si>
  <si>
    <t>6203.1100 - ARTICLES OF APPAREL AND CLOTHING ACCESSORIES, NOT KNITTED OR CROCHETED. - MEN'S OR BOYS' SUITS, ENSEMBLES, JACKETS BLAZERS, TROUSERS, BIB AND BRACE OVERALLS, BREECHES AND SHORTS (OTHER THAN SWIMWEAR). - OF WOOL OR FINE ANIMAL HAIR</t>
  </si>
  <si>
    <t>14(2)</t>
  </si>
  <si>
    <t>7017.9000 - GLASS AND GLASSWARE. - LABORATORY, HYGIENIC OR PHARMACEUTICAL GLASSWARE, WHETHER OR NOT GRADUATED OR CLIBRATED. - OTHER</t>
  </si>
  <si>
    <t>143(i)</t>
  </si>
  <si>
    <t>9028.9020 - OPTICAL, PHOTOGRAPHIC, CINEMATOGRAPHIC, MEASURING, CHECKING, PRECISION, MEDICAL OR SURGICAL INSTRUMENTS AND APPARATUS; PARTS AND ACCESSORIES THEREOF. - GAS, LIQUID OR ELECTRICITY SUPPLY OR PRODUCTION METERS, INCLUDING CLIBRATING METERS THEREFOR. - OTHER OF ELECTRICITY METERS</t>
  </si>
  <si>
    <t>143(i)(a)</t>
  </si>
  <si>
    <t>9102.9100 - CLOCKS AND WATCHES AND PARTS THEREOF. -  - ELECTRICALLY OPERATED</t>
  </si>
  <si>
    <t>143(i)(b)</t>
  </si>
  <si>
    <t>9103.9000 - CLOCKS AND WATCHES AND PARTS THEREOF. - CLOCKS WITH WATCH MOVEMENTS, EDCLUDING CLOCKS OF HEADING NO 91.04. - OTHER</t>
  </si>
  <si>
    <t>143(i)(c)</t>
  </si>
  <si>
    <t>9105.1900 - CLOCKS AND WATCHES AND PARTS THEREOF. - OTHER CLOCKS. - OTHER</t>
  </si>
  <si>
    <t>143(i)(d)</t>
  </si>
  <si>
    <t>0810.7000 - EDIBLE FRUIT AND NUTS; PEEL OF CITRUS FRUIT OR MELONS - OTHER FRUIT,FRESH. - PERSIMMONS</t>
  </si>
  <si>
    <t>144</t>
  </si>
  <si>
    <t>5102.1100 - WOOL, FINE OR COARSE ANIMAL HAIR; HORSEHAIR YARN AND WOVEN FABRICS. - FINE OR COARSE ANIMAL HAIR, NOT CARDED OR COMBED. - OF KASHMIR (CASHMERE) GOATS</t>
  </si>
  <si>
    <t>145</t>
  </si>
  <si>
    <t>4805.2500 - PAPER AND PAPERBOARD; ARTICLES OF PAPER PULP, OF PAPER OR OF PAPERBOARD. - OTHER UNCOATED PAPER AND PAPERBOARD, IN ROLLS OR SHEETS. - WEIGHING MORE THAN 150 G/ M²</t>
  </si>
  <si>
    <t>145(i)</t>
  </si>
  <si>
    <t>4811.5100 - PAPER AND PAPERBOARD; ARTICLES OF PAPER PULP, OF PAPER OR OF PAPERBOARD. - PAPRER PAPERBOARD, CELLULOSE WADDING AND WEBS OF CELLULOSE FIBERS, COATED, IMPREGNATED, COVERED, SURFACE-COLOURED, SURFACE-DECORATED OR PRINTED, IN ROLLS OR SHEETS, OTHER THAN GOODS OF HEADING NO 48.03, 48.09,48.10 OR 48.18. - BLEACHED, WEIGHING MORE THAN 150 G/M2</t>
  </si>
  <si>
    <t>145(ii)</t>
  </si>
  <si>
    <t>4812.0000 - PAPER AND PAPERBOARD; ARTICLES OF PAPER PULP, OF PAPER OR OF PAPERBOARD. -  - FILTER BLOCKS, SLABS AND PLATES, OF PAPER PULP.</t>
  </si>
  <si>
    <t>145(iii)</t>
  </si>
  <si>
    <t>8406.1000 - NUCLEAR REACTOR, BOILERS, MACHINERY AND MECHANICAL APPLIANCES; PARTS THEREOF. - STEAM TURBINES AND OTHER VAPOUR TURBINES. - TURBINES FOR MARINE PROPULSION</t>
  </si>
  <si>
    <t>145(iv)</t>
  </si>
  <si>
    <t>8406.8100 - NUCLEAR REACTOR, BOILERS, MACHINERY AND MECHANICAL APPLIANCES; PARTS THEREOF. - STEAM TURBINES AND OTHER VAPOUR TURBINES. - OF AN OUTPUT EXCEEDING 40 MW</t>
  </si>
  <si>
    <t>145(ix)</t>
  </si>
  <si>
    <t>7410.2100 - COPPER AND ARTICLES THEREOF. - COPPER FOIL )WHETHER OR NOT PRINTED OR BACKED WITH PAPER, PAPERBOARD, PLASTICS OR SIMILAR (BACKING MATERIALS) OF A THICKNESS (EXCLUDING ANY BACKING) NOT EXCEEDING 0.15 MM. - OF REFINED COPPER</t>
  </si>
  <si>
    <t>145(v)</t>
  </si>
  <si>
    <t>2903.7750 - ORGANIC CHEMICALS - HALOGENATED DERIVATIVES OF HYDROCARBONS. - HEXACHLORODIFLUOROPROPOANES</t>
  </si>
  <si>
    <t>145(vi)</t>
  </si>
  <si>
    <t>2903.7910 - ORGANIC CHEMICALS - HALOGENATED DERIVATIVES OF HYDROCARBONS. - CHLOROTETRAFLUOROETHANES</t>
  </si>
  <si>
    <t>145(vii)</t>
  </si>
  <si>
    <t>8546.1000 - ELECTRICAL MACHINERY AND EQUIPMENT AND PARTS THEREOF; SOUND RECORDERS AND REPRODUCERS, TELEVISION IMAGE AND SOUND RECORDERS AND REPRODUCERS, AND PARTS AND ACCESSORIES OF SUCH ARTICLES. - ELECTRICAL INSULATORS OF ANY MATERIAL. - OF GLASS</t>
  </si>
  <si>
    <t>145(viii)</t>
  </si>
  <si>
    <t>2402.2000 - TOBACCO AND MANUFACTURED TOBACCO SUBSTITUTES - CIGARS, CHEROOTS, CIGARILLOS AND CIGARETTERS, OF TOBACCO OR OF TOBACCO SUBSITIUTES. - CIGARETTES CONTAINING TOBACCO</t>
  </si>
  <si>
    <t>145(x)</t>
  </si>
  <si>
    <t>2001.9090 - PREPARATION OF VEGETABLES, FRUIT, NUTS OR OTHER PART OF PLANTS. - VEGETABLES, FRUIT, NUTS AND OTHER EDIBLE PARTS OF PLANTS, PREPARED OR PRESERVED BY VINEGER OR ACETIC ACID. - OTHER</t>
  </si>
  <si>
    <t>146(a)</t>
  </si>
  <si>
    <t>5301.3000 - OTHER VEGETABLE TEXTILE FIBRES; PAPER YARN AND WOVEN FABRICS OF PAPER YARN. - FLAX, RAW OR PROCESSED BUT NOT SPUN; FLAX TOW AND WASTE (INCLUDING YARN WASTE AND GARNETTED STOCK). - FLAX TOW AND WASTE</t>
  </si>
  <si>
    <t>146(b)</t>
  </si>
  <si>
    <t>5402.3300 - MAN-MADE FILAMENTS. - SYNTHETIC FILAMENTS YARN (OTHER THAN SEWING THREAD), NOT PUT UP FOR RETAIL SALE, INCLUDING SYNTHETIC MONOFILAMENT OF LESS THAN 67 DECITEX. - OF POLYESTERS</t>
  </si>
  <si>
    <t>146(c)</t>
  </si>
  <si>
    <t>5407.9300 - MAN-MADE FILAMENTS. - WOVEN FABRICS OF SYNTHETIC FILAMENT YARN, INCLUDING WOVEN FABRICS OBTAINED FROM MATERIALS OF HEADING NO 54.04. - OF YARNS OF DIFFERENT COLOURS</t>
  </si>
  <si>
    <t>146(d)</t>
  </si>
  <si>
    <t>5408.2200 - MAN-MADE FILAMENTS. - WOVEN FABRICS OF ARTIFICIAL FILAMENT YARN, INCLUDING WOVEN FABRICS OBTAINED FROM MATERIALS OF HEADING NO 54.05. - DYED</t>
  </si>
  <si>
    <t>146(e)</t>
  </si>
  <si>
    <t>8413.1100 - NUCLEAR REACTOR, BOILERS, MACHINERY AND MECHANICAL APPLIANCES; PARTS THEREOF. - PUMPS FOR LIQUIDS, WHETHER OR NOT FITTED WITH A MEASURING DEVICE; LIQUID ELEVATORS. - PUMPS FOR DISPENSING FUEL OR LUBRICANTS, OF THE TYPE USED IN FILLINGSTATIONS OR IN GARAGES</t>
  </si>
  <si>
    <t>146(f)</t>
  </si>
  <si>
    <t>0103.91.00</t>
  </si>
  <si>
    <t>2804.5000 - INORGANIC CHEMICALS; ORGANIC OR INORGANIC COMPOUNDS OF PRECIOUS METALS, OF RARE-EARTH METALS, OF RADIOACTIVE ELEMENTS OR OF ISOTOPES. - HYDROGEN RARE GASES AND OTHER NON-METALS. - BORON; TELLURIUM</t>
  </si>
  <si>
    <t>146(g)</t>
  </si>
  <si>
    <t>2908.9100 - ORGANIC CHEMICALS - HALOGENATED, SULPHONATED, NITRATED OR NITROSATED DERIVATIVES OF PHENOLS OR PHENO-ALCOHOLS. - DINOSEB (ISO) AND ITS SALTS</t>
  </si>
  <si>
    <t>146(h)</t>
  </si>
  <si>
    <t>9608.9100 - MISCELLANEOUS MANUFACTURED ARTICLES. - BALL POINT PENS, FELT TIPPED AND OTHER POROUS-TIPPED PENS AND MARKERS; FOUNTAIN PENS,STYLOGRAPH PENS AND OTHER PENS; DUPLICATING STYLOS; PEN HOLDERS PENCIL HOLDERS AND SIMILAR HOLDERS, PARTS (INCLUDING CAPS AND CLIPS) OF THE FOREGOING ARTICLES, OTHE THAN - PEN NIBS AND NIB POINTS</t>
  </si>
  <si>
    <t>146(i)</t>
  </si>
  <si>
    <t>7222.3000 - IRON AND STEEL. - OTHER BARS AND RODS OF STAINLESS STEEL; ANGLES, SHAPES AND SECTIONS OF STAINLESS STEEL. - OTHER BARS AND RODS</t>
  </si>
  <si>
    <t>146(j)</t>
  </si>
  <si>
    <t>2905.4200 - ORGANIC CHEMICALS - ACYCLIC ALCOHOLS AND THEIR HALOGENATED, SULPHONATED, NITRATED OR NITROSATED DERIVATIVES. - PENTAERYTHRITOL</t>
  </si>
  <si>
    <t>147</t>
  </si>
  <si>
    <t>7228.4000 - IRON AND STEEL. - OTHER BARS AND RODS OF OTHER ALLOY STEEL; ANGLES, SHAPES AND SECTIONS, OF OTHER ALLOY STEEL; HOLLOW DRILL BARS AND RODS, OF ALLOY OR NON-ALLOY STEEL. - OTHER BARS RODS, NOT FURTHER WORKED THAN FORGED</t>
  </si>
  <si>
    <t>148</t>
  </si>
  <si>
    <t>6603.2000 - UMBRELLAS, SUN UMBRELLAS, WALKING STICKS, WHIPS, RIDING-CROPS AND PARTS THEREOF. - PARTS, TRIMMINGS AND ACCESSORIES OF ARTICLESS OF HEADING NO 66.01 OR 66.02. - UMBRELLA FRAMES INCLUDING FRAMES MOUNTED ON SHAFTS (STICKS)</t>
  </si>
  <si>
    <t>14A(10)</t>
  </si>
  <si>
    <t>5701.9000 - CARPETS AND OTHER TEXTILE FLOOR COVERINGS. - CARPETS AND OTHER TEXTILE FLOOR COVERINGS, KNOTTED, WHETHER OR NOT MADE-UP - OF OTHER TEXTILE MATERIALS</t>
  </si>
  <si>
    <t>14A(11)</t>
  </si>
  <si>
    <t>3404.9020 - SOAP, ORGANIC SURFACE-ACTIVE AGENTS, WASHING PREPARATIONS, LUBRICATING PREPARATIONS, ARTIFICIAL WAXES, PREPARED WAXES, POLISHING OR SCOURING PREPARATIONS, CANDLES AND SIMILAR ARTICLES, MODELLING PASTES, "DENTAL WAXES" AND DENTAL PREPARATIONS WITH A BASIS - ARTIFICIAL WAXED AND PREPARED WAXES. - OF CHEMICALLY MODIFIED LIGNITE</t>
  </si>
  <si>
    <t>14A(12)</t>
  </si>
  <si>
    <t>6306.2200 - OTHER MADE UP TEXTILE ARTICLES; SETS; WORN CLOTHING AND WORN TEXTILE ARTICLES; RAGS. - TARPAULINS, AWNINGS AND SUNBLINDS; TENTS; SAILS FOR BOATS, SAILBOARDS OR LANDCRAFT; CAMPING GOODS. - OF SYNTHETIC FIBRES</t>
  </si>
  <si>
    <t>14A(12a)</t>
  </si>
  <si>
    <t>3503.0020 - ALBUMINOIDAL SUBSTANCES; MODIFIED STARCHES; GLUES; ENZYMES. -  - GELATIN OF PHARMACEUTICAL GRADE</t>
  </si>
  <si>
    <t>14A(12b)</t>
  </si>
  <si>
    <t>8501.5340 - ELECTRICAL MACHINERY AND EQUIPMENT AND PARTS THEREOF; SOUND RECORDERS AND REPRODUCERS, TELEVISION IMAGE AND SOUND RECORDERS AND REPRODUCERS, AND PARTS AND ACCESSORIES OF SUCH ARTICLES. - ELECTRIC MOTORS AND  GENERATORS (EXCLUDING GENERATING SETS). - H.T MOTORS WITH OPERATING INPUT VOLTAGE ABOVE 1 KV</t>
  </si>
  <si>
    <t>14A(12b)(i)</t>
  </si>
  <si>
    <t>9606.2100 - MISCELLANEOUS MANUFACTURED ARTICLES. - BUTTONS, PRESS-FASTENERS, SNAP-FASTENERS AND PRESS-STUDS,BUTTON MOULDS AND OTHER PARTS OF THESE ARTICLES; BUTTON BLANKS. - OF PLASTICS, NOT COVERED WITH TEXTILE MATERIAL</t>
  </si>
  <si>
    <t>14A(12b)(ii)</t>
  </si>
  <si>
    <t>1604.1600 - PREPARATION OF MEAT, OF FISH OR OF CRUSTACEANS, MOLLUSCS OR OTHER AQUATIC INVERTEBRATES. - PREPARED OR PRESERVED FISH, CAVIAR AND CAVIAR SUBSTITUTES PREPARED FORM FISH-EGGS. - ANCHOVIES</t>
  </si>
  <si>
    <t>14A(12b)(iii)</t>
  </si>
  <si>
    <t>1604.3200 - PREPARATION OF MEAT, OF FISH OR OF CRUSTACEANS, MOLLUSCS OR OTHER AQUATIC INVERTEBRATES. - PREPARED OR PRESERVED FISH, CAVIAR AND CAVIAR SUBSTITUTES PREPARED FORM FISH-EGGS. - CAVIAR SUBSTITUTES</t>
  </si>
  <si>
    <t>14A(12b)(iv)</t>
  </si>
  <si>
    <t>9705.2100 - WORKS OF ART, COLLECTORS' PIECES AND ANTIQUES. - COLLECTINS AND COLLECTORS' PIECES OF ZOOLOGICAL, BOTANICAL, MINERALOGICAL, ANATOMICAL, HISTORICAL, ARCHAEOLOGICAL, PALAEONTOLOGICAL, ETHNOGRAPHIC OR NUMISMATIC INTEREST. - HUMAN SPECIMENS AND PARTS THEREOF</t>
  </si>
  <si>
    <t>14A(12b)(v)</t>
  </si>
  <si>
    <t>8507.5000 - ELECTRICAL MACHINERY AND EQUIPMENT AND PARTS THEREOF; SOUND RECORDERS AND REPRODUCERS, TELEVISION IMAGE AND SOUND RECORDERS AND REPRODUCERS, AND PARTS AND ACCESSORIES OF SUCH ARTICLES. - ELECTRIC ACCUMULATORS, INCLUDING SEPARATORS THEREFOR, WHETHER OR NOT RECTANGULAR (INCLUDING SQUARE). - NICKELMETAL HYDRIDE</t>
  </si>
  <si>
    <t>14A(12b)(vi)</t>
  </si>
  <si>
    <t>2616.9000 - ORSES, SLAG AND ASH - PRECIOUS METAL ORES AND CONCENTRATES. - OTHER</t>
  </si>
  <si>
    <t>14A(13)</t>
  </si>
  <si>
    <t>2617.9000 - ORSES, SLAG AND ASH - OTHER ORES AND CONCENTRATES. - OTHER</t>
  </si>
  <si>
    <t>14A(14)</t>
  </si>
  <si>
    <t>0805.9000 - EDIBLE FRUIT AND NUTS; PEEL OF CITRUS FRUIT OR MELONS - CITRUS FRUIT, FRESH OR DRIED. - OTHER</t>
  </si>
  <si>
    <t>14A(14)(i)</t>
  </si>
  <si>
    <t>1209.2400 - OIL SEEDS AND OLEAGINOUS FRUIT; MISCELLANEOUS GRAINS, SEEDS AND FRUIT; INDUSTRIAL OR MEDICINAL PLANTS; STRAW AND FODDER - SEEDS, FRUIT AND SPORES,OF A KIND USED FOR SOWING. - KENTUCKY BLUE GRASS (POA PRATENSIS L.) SEEDS</t>
  </si>
  <si>
    <t>14A(14)(ii)</t>
  </si>
  <si>
    <t>1515.2100 - ANIMAL OR VEGETABLE FATS AND OILS AND THEIR CLEAVAGE PRODUCTS; PREPARED EDIBLE FATS; ANIMAL OR VEGETABLE WAXES. - OTHER FIXED VEGETABLE FATS AND OILS (INCLUDING JOJOBA OIL) AND THEIR FRACTIONS, WHETHER OR NOT REFINED,BUT NOT CHEMICALLY MODIFIED. - CRUDE OIL</t>
  </si>
  <si>
    <t>14A(14)(iii)</t>
  </si>
  <si>
    <t>8806.2300 - AIRCRAFT, SPACECRAFT, AND PARTS THEREOF -  - WITH MAXIMUM TAKEOFF WEIGHT MORE THAN 7 KG BUT NOT MORE THAN 25 KG</t>
  </si>
  <si>
    <t>14A(14)(iv)</t>
  </si>
  <si>
    <t>9003.1900 - OPTICAL, PHOTOGRAPHIC, CINEMATOGRAPHIC, MEASURING, CHECKING, PRECISION, MEDICAL OR SURGICAL INSTRUMENTS AND APPARATUS; PARTS AND ACCESSORIES THEREOF. - FRAMES AND MOUNTINGS FOR SPECTACLES, GOGGLES OR THE LIKE, AND PARTS THEREOF. - OF OTHER MATERIALS</t>
  </si>
  <si>
    <t>14A(14)(ix)</t>
  </si>
  <si>
    <t>9032.9000 - OPTICAL, PHOTOGRAPHIC, CINEMATOGRAPHIC, MEASURING, CHECKING, PRECISION, MEDICAL OR SURGICAL INSTRUMENTS AND APPARATUS; PARTS AND ACCESSORIES THEREOF. - AUTOMATIC REGULATING OR CONTROLLING INSTRRUMENTS AND APPARATUS. - PARTS AND ACCESSORIES</t>
  </si>
  <si>
    <t>14A(14)(v)</t>
  </si>
  <si>
    <t>9017.8010 - OPTICAL, PHOTOGRAPHIC, CINEMATOGRAPHIC, MEASURING, CHECKING, PRECISION, MEDICAL OR SURGICAL INSTRUMENTS AND APPARATUS; PARTS AND ACCESSORIES THEREOF. - DRAWING, MARKING OUT OR MATHEMATICAL CALCULATING INSTRUMENTS, (FOR EXAMPLE, DRAFTING MACHINES, PANTOGRAPHS, PRO- TRACTORS, DRAWING SETS,SLIDS, RULES, DISC CALCULATORS); INSTRUMENTS FOR MEASURING LENGTH, FOR USE IN THE HAND (FOR EXAMPLE, MEASURING RODS AND - MEASURIG ROD AND TAPES</t>
  </si>
  <si>
    <t>14A(14)(vi)</t>
  </si>
  <si>
    <t>9026.9000 - OPTICAL, PHOTOGRAPHIC, CINEMATOGRAPHIC, MEASURING, CHECKING, PRECISION, MEDICAL OR SURGICAL INSTRUMENTS AND APPARATUS; PARTS AND ACCESSORIES THEREOF. - INSTRUMENTS AND APPARATUS FOR MEASURING OR CHECKING THE FLOW, LEVEL, PRESSURE OR OTHER VARIABLES OF LIQUIDS OR GASES (FOR EXAMPLE FLOW METERS,LEVEL GAUGES, MANOMETES, HEAT METTERS), EXCLUDING INSTRUMENTS AND APPARATUS OF HEADING NO 90.14 , 90.28, OR 90.32 - PARTS AND ACCESSORIES</t>
  </si>
  <si>
    <t>14A(14)(vii)</t>
  </si>
  <si>
    <t>8708.2200 - VEHICLES OTHER THAN RAILWAY OR TRAMWAY ROLLING-STOCK AND PARTS AND ACCESSORIES THEREOF. - PARTS AND ACCESSORIES OF THE MOTOR VEHICLES OF HEADINGS NO 87.01 TO 87.05. - FRONT WINDSCREENS (WINDSHIELDS), REAR WINDOWS AND OTHER WINDOWS SPECIFIED IN SUBHEADING NOTE 1 TO THIS CHAPTER</t>
  </si>
  <si>
    <t>14A(14)(viii)</t>
  </si>
  <si>
    <t>1903.0090 - PREPARATION OF CEREALS, FLOUR, STARCH OR MILK; PASTRYCOOKS' PRODUCTS. - TAPIOCA AND SUBSTITUTED THEREOF PREPARED FROM STARCH, IN THE FORM OF FLAKES, GRAINS, PEARLS, SIFTINGS OR IN SIMILAR FORMS. - OTHER</t>
  </si>
  <si>
    <t>14A(14)(x)</t>
  </si>
  <si>
    <t>2009.8900 - PREPARATION OF VEGETABLES, FRUIT, NUTS OR OTHER PART OF PLANTS. - FRUIT JUICES (INCLUDING GRAPE MUST) AND VEGETABLE JUICES, UNFERMENTED AND NOT CONTAINING ADDED SPIRIT,WHETHER OR NOT CONTAINING ADDED SUGAR OR OTHER SWEETENING MATTER. - OTHER</t>
  </si>
  <si>
    <t>14A(1a)</t>
  </si>
  <si>
    <t>0601.1010 - LIVE TREES AND OTHER PLANTS; BULBS, ROOTS AND THE LIKE; CUT FLOWERS AND ORNAMENTAL FOLIAGE - BULBS, TUBERS, TUBEROUS ROOTS, CORMS, CROWNS AND RHIZOMES, DORMANT, IN GROWTH OR IN FLOWER; CHICORY PLANTS AND ROOTS OTHER THAN ROOTS OF HEADING NO 1212. - BULBS</t>
  </si>
  <si>
    <t>14A(1b)</t>
  </si>
  <si>
    <t>1512.1100 - ANIMAL OR VEGETABLE FATS AND OILS AND THEIR CLEAVAGE PRODUCTS; PREPARED EDIBLE FATS; ANIMAL OR VEGETABLE WAXES. - SUNFLOWER-SEED, SAFFLOWER OR COTTON-SEED OIL AND FRACTIONS THEROF, WHETHER OR NOT REFINED, BUT NOT CHEMICALLY MODIFIED. - CRUDE OIL</t>
  </si>
  <si>
    <t>14A(1b)(i)</t>
  </si>
  <si>
    <t>3923.2100 - PLASTICS AND ARTICLES THEREOF - ARTICLES FOR THE CONVEYANCE OR PACKING OF GOODS, OF PLASTICS; STOPPERS, LIDS, CAPS AND OTHER CLOSURES, OF PLASTICS. - OF POLYMERS OF ETHYLENE</t>
  </si>
  <si>
    <t>14A(1b)(ii)</t>
  </si>
  <si>
    <t>8530.8000 - ELECTRICAL MACHINERY AND EQUIPMENT AND PARTS THEREOF; SOUND RECORDERS AND REPRODUCERS, TELEVISION IMAGE AND SOUND RECORDERS AND REPRODUCERS, AND PARTS AND ACCESSORIES OF SUCH ARTICLES. - ELECTRICAL SIGNALLING, SAFETY OR TRAFFIC CONTROL EQULPMENT FOR RAILWAYS, TRAMWAYS ROADS, INLAND WATERWAYS, PARKING FACILITES, PORT INSTALLATINS OR AIRFIELDS (OTHER THAN THOSE OF HEADING NO 86.08. - OTHER EQUIPMENT</t>
  </si>
  <si>
    <t>14A(1b)(iii)</t>
  </si>
  <si>
    <t>5209.5100 - COTTON - WOVEN FABRICS OF COTTON CONTAINING 85% OR MORE BY WEIGHT OF COTTON, WEIGHTING MORE THAN 200 G/M2. - PLAIN WEAVE</t>
  </si>
  <si>
    <t>14A(1b)(iv)</t>
  </si>
  <si>
    <t>5210.2100 - COTTON - WOVEN FABRICS OF COTTON, CONTAINING LESS THAN 85% BY WEIGHT OF COTTON, MIXED MAINLY OR SOLELY WITH MAN-MADE FIBRES, WEIGHING NOT MORE THAN 200 G/M2. - PLAIN WEAVE</t>
  </si>
  <si>
    <t>14A(1b)(v)</t>
  </si>
  <si>
    <t>5201.0070 - COTTON -  - LENGTH EXCEEDING 31 MM BUT NOT EXCEEDING 34.5 MM</t>
  </si>
  <si>
    <t>14A(1b)(vi)</t>
  </si>
  <si>
    <t>5203.0000 - COTTON -  - COTTON, CARDED OR COMBED.</t>
  </si>
  <si>
    <t>14A(2a)</t>
  </si>
  <si>
    <t>6001.2210 - KNITTED OR CROCHETED FABRICS. - PILE FABRICS, INCLUDING "LONG PILE" FABRICS AND TERRY FABRICS, KNITTED OR CROCHETED. - UNBLEACHED</t>
  </si>
  <si>
    <t>14A(2b)</t>
  </si>
  <si>
    <t>3703.9000 - PHOTOGRAPHIC OR CINEMATOGRAPHIC GOODS - PHOTOGRAPHIC PAPER, PAPERBOARD AND TEXTILES, SENSITISED, UNEXPOSED. - OTHER</t>
  </si>
  <si>
    <t>14A(2b)(i)</t>
  </si>
  <si>
    <t>3002.4900 - PHARMACEUTICAL PRODUCTS - HUMAN BLOOD;ANIMAL BLOOD PREPARED FOR THERAPEUTIC, PROPHYLACTIC OR DIAGNOSTIC USES; ANTISERA AND OTHER BLOOD FRACTIONS; VACCINES, TOXINS, CULTURES OF MICRO-ORGANISMS (EXCLUDING YEASTS) AND SIMILAR PRODUCTS. - OTHER</t>
  </si>
  <si>
    <t>14A(2b)(ii)</t>
  </si>
  <si>
    <t>2921.2990 - ORGANIC CHEMICALS - AMINE-FUNCTION COMPOUNDS. - OTHER</t>
  </si>
  <si>
    <t>14A(2b)(iii)</t>
  </si>
  <si>
    <t>2921.5900 - ORGANIC CHEMICALS - AMINE-FUNCTION COMPOUNDS. - OTHER</t>
  </si>
  <si>
    <t>14A(2b)(iv)</t>
  </si>
  <si>
    <t>2922.2900 - ORGANIC CHEMICALS - OXYGEN FUNCTION AMIMO-COMPOUNDS. - OTHER</t>
  </si>
  <si>
    <t>14A(2b)(v)</t>
  </si>
  <si>
    <t>0103.92.00</t>
  </si>
  <si>
    <t>8539.2190 - ELECTRICAL MACHINERY AND EQUIPMENT AND PARTS THEREOF; SOUND RECORDERS AND REPRODUCERS, TELEVISION IMAGE AND SOUND RECORDERS AND REPRODUCERS, AND PARTS AND ACCESSORIES OF SUCH ARTICLES. - ELECTRIC FILAMENT OR DISCHARGE LAMPS, INCLUDING SEALED BEAM LAMP UNITS AND ULTRA-VIOLET OR INFRA-RED LAMPS; ARC- LAMPS. - OTHER</t>
  </si>
  <si>
    <t>14A(3a)</t>
  </si>
  <si>
    <t>5906.1000 - IMPREGNATED, COATED, COVERED OR LAMINATED TEXTILE FABRICS; TEXTILE ARTICLES OF A KIND SUITABLE FOR INDUSTRIAL USE. - RUBBERISED TEXTILE FABRICS, OTHER THAN THOSE OF HEADING NO 59.02. - ADHESIVE TAPE OF A WIDTH  NOT EXCEEDING 20 CM</t>
  </si>
  <si>
    <t>14A(3b)</t>
  </si>
  <si>
    <t>5205.4300 - COTTON - COTTON YARN (OTHER THAN SEWING THREAD), CONTAINING 85% OR MORE BY WEIGHT OF COTTON, NOT PUT UP FOR RETAIL SALE. - MEASURING PER SINGLE YARN LESS THAN 232.56 DECITEX BUT NOT LESS THAN 192.31 DECITEX (EXCEEDING 43 METRIC NUMBER BUT NOT EXCEEDING 52 METRIC NUMBER PER SINGLE YARN)</t>
  </si>
  <si>
    <t>14A(3b)(i)</t>
  </si>
  <si>
    <t>5208.1100 - COTTON - WOVEN FABRICS OF COTTON, CONTAINING 85% OR MORE BY WEIGHT OF COTTON, WEIGHTING NOT MORE THAN 200 G/M2. - PLAIN WEAVE, WEIGHING NOT MORE THAN 100 G/M2</t>
  </si>
  <si>
    <t>14A(3b)(ii)</t>
  </si>
  <si>
    <t>5506.9000 - MAN-MADE STAPLE FIBRES. - SYNTHETIC STAPLE FIBRES, CARDED, COMBED OR OTHERWISE PROCESSED FOR SPINNING. - OTHER</t>
  </si>
  <si>
    <t>14A(3b)(iii)</t>
  </si>
  <si>
    <t>0908.2200 - COFFEE, TEA, MATE AND SPICES - NUTMEG, MACE AND CARDAMOMS. - CRUSHED OR GROUND</t>
  </si>
  <si>
    <t>14A(3b)(iv)</t>
  </si>
  <si>
    <t>8506.1000 - ELECTRICAL MACHINERY AND EQUIPMENT AND PARTS THEREOF; SOUND RECORDERS AND REPRODUCERS, TELEVISION IMAGE AND SOUND RECORDERS AND REPRODUCERS, AND PARTS AND ACCESSORIES OF SUCH ARTICLES. - PRIMARY CELL AND PRIMARY BATTERIES. - MANGANESE DIOXIDE</t>
  </si>
  <si>
    <t>14A(3b)(v)</t>
  </si>
  <si>
    <t>0711.5900 - EDIBLE VEGETABLES AND CERTAIN ROOTS AND TUBERS - VEGETABLES PROVISIONALLY PRESERVED (FOR EXAMPLE, BY SULPHUR DIOXIDE GAS, IN BRINE, IN SULPHUR WATER OR IN OTHER PRESERVATIVE SOLUTIONS), BUT UNSUITABLE IN THAT STATE FOR IMMEDIATE CONSUMPTION. - OTHER</t>
  </si>
  <si>
    <t>14A(3b)(vi)</t>
  </si>
  <si>
    <t>2918.9990 - ORGANIC CHEMICALS - CARBOXYLIC ACIDS WITH ADDITIONAL OXYGEN FUNCTION AND THEIR ANHYDRIDES, HALIDES, PEROXIDES AND PEROXYACIDS, THEIR HALOGENATED, SULPHONATED, NITRATED OR NITROSATED DERIVATIVES. - OTHER</t>
  </si>
  <si>
    <t>14A(4a)</t>
  </si>
  <si>
    <t>8441.2000 - NUCLEAR REACTOR, BOILERS, MACHINERY AND MECHANICAL APPLIANCES; PARTS THEREOF. - OTHER MACHINERY FOR MAKING UP PAPER PULP, PAPER OR PAPERBOARD, INCLUDING CUTTING MACHINES OF ALL KINDS. - MACHINES FOR MAKING BAGS, SACKS OR ENVELOPES</t>
  </si>
  <si>
    <t>14A(4b)</t>
  </si>
  <si>
    <t>2930.9091 - ORGANIC CHEMICALS - ORGANO-SULPHUR COMPOUNDS. - [S2(DIALKYL(METHYL,ETHYL,NPROPYL OR ISOPROPYL)AMINO)ETHYL ]HYDROGEN ALKYL (METHYL,ETHYL, NPROPYL OR ISOPROPYL)PHOSPHONOTHIOATES AND THEIR OALKYL (LESS THAN C10, INCLUDING CYCLO</t>
  </si>
  <si>
    <t>14A(4b)(i)</t>
  </si>
  <si>
    <t>2930.9094 - ORGANIC CHEMICALS - ORGANO-SULPHUR COMPOUNDS. - CONTAINING A PHOSPHORUS ATOM TO WHICH IS BONDED ONE METHYL, ETHYL, NPROPYL OR ISOPROPYL GROUP BUT NOT FURTHER CARBON ATOMS</t>
  </si>
  <si>
    <t>14A(4b)(ii)</t>
  </si>
  <si>
    <t>1602.5000 - PREPARATION OF MEAT, OF FISH OR OF CRUSTACEANS, MOLLUSCS OR OTHER AQUATIC INVERTEBRATES. - OTHER PREPARD OR PRESERVED MEAT, MEAT OFFAL OR BLOOD. - OF BOVINE ANIMALS</t>
  </si>
  <si>
    <t>14A(4b)(iii)</t>
  </si>
  <si>
    <t>1605.2100 - PREPARATION OF MEAT, OF FISH OR OF CRUSTACEANS, MOLLUSCS OR OTHER AQUATIC INVERTEBRATES. - CRUSTACEANS, MOLLUSCS AND OTHER AQUATIC INVERTEBRATES, PREPARED OR PRESERVED. - NOT IN AIRTIGHT CONTAINER</t>
  </si>
  <si>
    <t>14A(4b)(iv)</t>
  </si>
  <si>
    <t>8517.1490 - ELECTRICAL MACHINERY AND EQUIPMENT AND PARTS THEREOF; SOUND RECORDERS AND REPRODUCERS, TELEVISION IMAGE AND SOUND RECORDERS AND REPRODUCERS, AND PARTS AND ACCESSORIES OF SUCH ARTICLES. - ELECTRIC APPARATUS FOR LINE TELEPHONY OR LINE TELEGRAPHY, INCLUDING SUCH APPARATUS FOR CARRIER CURRENT LINE SYSTEMS. - OTHER</t>
  </si>
  <si>
    <t>14A(4b)(v)</t>
  </si>
  <si>
    <t>1702.2010 - SUGARS AND SUGAR CONFECTIONERY. - OTHER SUGARS, INCLUDING CHEMICALLY PURE LACTOSE, MALTOSE, GLUCOSE AND FRUCTOSE, IN SOLID FORM; SUGAR SYRUPS NOT CONTAINING ADDED FLAVOURING OR COLOURING MATTER;ARTIFICIAL HONEY,WHETHER OR NOT MIXED WITH NATURAL HONYE; CARAMEL. - MAPLE SUGAR</t>
  </si>
  <si>
    <t>14A(5)</t>
  </si>
  <si>
    <t>6809.1900 - ARTICLES OF STONE, PLASTER, CEMENT, ASBESTOS, MICA OR SIMILAR MATERIALS. - ARTICLES OF PLASTER OR OF COMPOSITIONS BASED ON PLASTER. - OTHER</t>
  </si>
  <si>
    <t>14A(6a)</t>
  </si>
  <si>
    <t>6003.2090 - KNITTED OR CROCHETED FABRICS. -  - OTHER</t>
  </si>
  <si>
    <t>14A(6b)</t>
  </si>
  <si>
    <t>6005.2120 - KNITTED OR CROCHETED FABRICS. -  - BLEACHED</t>
  </si>
  <si>
    <t>14A(6b)(i)</t>
  </si>
  <si>
    <t>3802.9000 - MISCELLANEOUS CHEMICAL PRODUCTS. - ACTIVATED CARBON; ACTIVATED NATURAL MINERAL PRODUCTS; ANIMAL BLACK, INCLUDING SPENT ANIMAL BLACK. - OTHER</t>
  </si>
  <si>
    <t>14A(6b)(ii)</t>
  </si>
  <si>
    <t>6115.2200 - ARTICLES OF APPAREL AND CLOTHING ACCESSORIES, KNITTED OR CROCHETED. - PANTY HOSE, TIGHTS, STOCKINGS SOCKS AND OTHER HOSIERY,INCLUDING STOCKINGS FOR VARICOSE VEINS AND FOOTWEAR WITHOUT APPLIED SOLES, SOLES, KNITTED OR CROCHETED. - OF SYNTHETIC FIBRES, MEASURING PER SINGLE YARN 67 DECITEX OR MORE</t>
  </si>
  <si>
    <t>14A(6b)(iii)</t>
  </si>
  <si>
    <t>6814.9000 - ARTICLES OF STONE, PLASTER, CEMENT, ASBESTOS, MICA OR SIMILAR MATERIALS. - WORKED MICA AND ARTICELS OF MICA, INCLUDING AGGLOMERATED OR RECONSTITUTED MICA, WHETHER OR NOT ON A SUPPORT OF PAPER, PAPERBOARD OR OTHER MATERIALS. - OTHER</t>
  </si>
  <si>
    <t>14A(6b)(iv)</t>
  </si>
  <si>
    <t>6005.2400 - KNITTED OR CROCHETED FABRICS. -  - PRINTED</t>
  </si>
  <si>
    <t>14A(6c)</t>
  </si>
  <si>
    <t>5803.0000 - SPECIAL WOVEN FABRICS; TUFTED TEXTILE FABRICS; LACE; TAPESTRIES; TRIMMINGS; EMBROIDERY. - GAUZE, OTHER THAN NARROW FABRICS OF HEADING NO 58.06. - GAUZE, OTHER THAN NARROW FABRICS OF HEADING 58.06.</t>
  </si>
  <si>
    <t>14A(6c)(i)</t>
  </si>
  <si>
    <t>6301.9000 - OTHER MADE UP TEXTILE ARTICLES; SETS; WORN CLOTHING AND WORN TEXTILE ARTICLES; RAGS. - BLANKETS AND TRAVELLING RUGS. - OTHER BLANKETS AND TRAVELLING RUGS</t>
  </si>
  <si>
    <t>14A(6c)(ii)</t>
  </si>
  <si>
    <t>3902.2000 - PLASTICS AND ARTICLES THEREOF - POLYMERS OF PROPYLENE OR OF OTHER OLEFINS, IN PRIMARY FORMS. - POLYISOBUTYLENE</t>
  </si>
  <si>
    <t>14A(6c)(iii)</t>
  </si>
  <si>
    <t>7011.9000 - GLASS AND GLASSWARE. - GLASS ENVELOPES (INCLUDING BULBS AND TUBES), OPEN, AND GLASS PARTS THEREOF, WITHOUT  FITTINGS, FOR ELECTRIC LAMPS CATHODE-RAY TUBES OR THE LIKE. - OTHER</t>
  </si>
  <si>
    <t>14A(6c)(iv)</t>
  </si>
  <si>
    <t>8519.3000 - ELECTRICAL MACHINERY AND EQUIPMENT AND PARTS THEREOF; SOUND RECORDERS AND REPRODUCERS, TELEVISION IMAGE AND SOUND RECORDERS AND REPRODUCERS, AND PARTS AND ACCESSORIES OF SUCH ARTICLES. - TURNTABLES (RECORD-DECKS), RECORD- PLAYERS, CASSETTE-PLAYERS AND OTHER SOUND REPRODUCING APPARATUS, NOT INCORPORATING A SOUND RECORDING DEVICE. - TURNTABLES (RECORDDECKS)</t>
  </si>
  <si>
    <t>14A(6c)(v)</t>
  </si>
  <si>
    <t>8501.3100 - ELECTRICAL MACHINERY AND EQUIPMENT AND PARTS THEREOF; SOUND RECORDERS AND REPRODUCERS, TELEVISION IMAGE AND SOUND RECORDERS AND REPRODUCERS, AND PARTS AND ACCESSORIES OF SUCH ARTICLES. - ELECTRIC MOTORS AND  GENERATORS (EXCLUDING GENERATING SETS). - OF AN OUTPUT NOT EXCEEDING 750 W:</t>
  </si>
  <si>
    <t>14A(6c)(vi)</t>
  </si>
  <si>
    <t>0308.3000 - FISH AND CRUSTACEANS, MOLLUSCS AND OTHER AQUATIC INVERTEBRATES -  - JELLYFISH (RHOPILEMA SPP.)</t>
  </si>
  <si>
    <t>14A(7a)</t>
  </si>
  <si>
    <t>2914.2910 - ORGANIC CHEMICALS - KETONES AND QUINONES, WHETHER OR NOT WITH OTHER OXYGEN FUNCTION, AND THEIR HALOGENATIED, SULPHONATED, NITRATED OR NITROSATED DERIVATIVES. - ISOPHORONE</t>
  </si>
  <si>
    <t>14A(7b)</t>
  </si>
  <si>
    <t>2009.2900 - PREPARATION OF VEGETABLES, FRUIT, NUTS OR OTHER PART OF PLANTS. - FRUIT JUICES (INCLUDING GRAPE MUST) AND VEGETABLE JUICES, UNFERMENTED AND NOT CONTAINING ADDED SPIRIT,WHETHER OR NOT CONTAINING ADDED SUGAR OR OTHER SWEETENING MATTER. - OTHER</t>
  </si>
  <si>
    <t>14A(7b)(i)</t>
  </si>
  <si>
    <t>2106.9020 - MISCELLANEOUS EDIBLE PREPARATIONS - FOOD PREPARATIONS NOT ELSEWHERE SPECIFFIED OR INCLUDED. - SYRUPS AND SQUASHES</t>
  </si>
  <si>
    <t>14A(7b)(ii)</t>
  </si>
  <si>
    <t>2706.0090 - MINERAL FUELS, MINERAL OILS AND PRODUCTS OF THEIR DISTILLATION; BITUMINOUS SUBSTANCES; MINERAL WAXES. -  - OTHER</t>
  </si>
  <si>
    <t>14A(7b)(iii)</t>
  </si>
  <si>
    <t>2501.0010 - SALT; SULPHUR, EARTHS AND STONE; PLASTERING MATERIALS, LIME AND CEMENT. -  - TABLE SALT</t>
  </si>
  <si>
    <t>14A(7b)(iv)</t>
  </si>
  <si>
    <t>8703.5011 - VEHICLES OTHER THAN RAILWAY OR TRAMWAY ROLLING-STOCK AND PARTS AND ACCESSORIES THEREOF. - MOTOR CARS AND OTHER MOTOR VEHICLES PRINCIPALLY DESIGNED FOR THE TRANSPORT OF PERSONS (OTHER THAN THOSE OF HEADING NO 87.02), INCLUDING, STATION WAGONS AND RACING CARS. - COMPONENTS FOR THE  ASSEMBLY / MANUFACTURE OF VEHICLES, IN ANY KIT FORM</t>
  </si>
  <si>
    <t>14A(7b)(ix)</t>
  </si>
  <si>
    <t>1701.1400 - SUGARS AND SUGAR CONFECTIONERY. - CANE OR BEET SUGAR AND CHEMICALLY PURE SUCROSE, IN SOLID FORM. - OTHER CANE SUGAR</t>
  </si>
  <si>
    <t>14A(7b)(v)</t>
  </si>
  <si>
    <t>1806.2010 - COCOA AND COCOA PREPARATIONS. - CHOCOLATE AND OTHER FOOD PREPARATIONS CONTAINING COCOA. - CHOCOLATE PREPARATION</t>
  </si>
  <si>
    <t>14A(7b)(vi)</t>
  </si>
  <si>
    <t>2903.7790 - ORGANIC CHEMICALS - HALOGENATED DERIVATIVES OF HYDROCARBONS. - OTHER</t>
  </si>
  <si>
    <t>14A(7b)(vii)</t>
  </si>
  <si>
    <t>7219.1300 - IRON AND STEEL. - FLAT-ROLLED PRODUCTS OF STAINLESS STEEL, OF A WIDTH OF 600 MM OR MORE. - OF A THICKNESS OF 3 MM OR MORE BUT LESS THAN 4.75 MM</t>
  </si>
  <si>
    <t>14A(7b)(viii)</t>
  </si>
  <si>
    <t>7418.2000 - COPPER AND ARTICLES THEREOF. - TABLE, KITCHEN OR OTHER HOUSEHOLD ARTICLES AND PARTS THEREOF, OF COPPER, POT SCOURERS AND SCOURING OR POLISHING PADS, GLOVES AND THE LIKE, OF COPPER; SANITARY WARE AND PARTS THEREOF, OF COPPER. - SANITARY WARE AND PARTS THEREOF</t>
  </si>
  <si>
    <t>14A(7b)(x)</t>
  </si>
  <si>
    <t>7503.0000 - NICKEL AND ARTICLES THEREOF. -  - NICKEL WASTE AND SCRAP.</t>
  </si>
  <si>
    <t>14A(7b)(xi)</t>
  </si>
  <si>
    <t>2903.9900 - ORGANIC CHEMICALS - HALOGENATED DERIVATIVES OF HYDROCARBONS. - OTHER</t>
  </si>
  <si>
    <t>14A(8)</t>
  </si>
  <si>
    <t>7219.3410 - IRON AND STEEL. - FLAT-ROLLED PRODUCTS OF STAINLESS STEEL, OF A WIDTH OF 600 MM OR MORE. - OF A WIDTH UP TO 700 MM, OF SERIES 200, 301, 303, 304, 304L, 316, 316L, 410, 420 &amp; 430</t>
  </si>
  <si>
    <t>14A(8)(i)</t>
  </si>
  <si>
    <t>0104.10.00</t>
  </si>
  <si>
    <t>1108.1900 - PRODUCTS OF THE MILLING INDUSTRY; MALT; STARCHES; INULIN; WHEAT GLUTEN - STARCHES; INULIN. - OTHER STARCHES</t>
  </si>
  <si>
    <t>14A(8)(ii)</t>
  </si>
  <si>
    <t>7411.2900 - COPPER AND ARTICLES THEREOF. - COPPER TUBES AND PIPES. - OTHER</t>
  </si>
  <si>
    <t>14A(8)(iii)</t>
  </si>
  <si>
    <t>2903.7770 - ORGANIC CHEMICALS - HALOGENATED DERIVATIVES OF HYDROCARBONS. - DICHLOROHEXTAFLUOROPROPOANES</t>
  </si>
  <si>
    <t>14A(8)(iv)</t>
  </si>
  <si>
    <t>2921.2910 - ORGANIC CHEMICALS - AMINE-FUNCTION COMPOUNDS. - ACETO ACETIC ORTHO ANISIDINE</t>
  </si>
  <si>
    <t>14A(8)(v)</t>
  </si>
  <si>
    <t>0901.1100 - COFFEE, TEA, MATE AND SPICES - COFFEE, WHETHER OR NOT ROASTED OR DECAFFEINATED ; COFFEE HUSKS AND SIKNS ; COFFEE SUBSTITUTES CONTAINING COFFEE IN ANY PROPORTION. - NOT DECAFFEINATED</t>
  </si>
  <si>
    <t>14A(8)(vi)</t>
  </si>
  <si>
    <t>3003.9090 - PHARMACEUTICAL PRODUCTS - MEDICAMENTS (EXCLUDING GOODS OF HEADING NO 30.02, 30.05 OR 30.06) CONSISTING OF TWO OR MORE CONSTITUENTS WHICH HAVE BEEN MIXED TOGETHER OFR THERAPEUTIC OR PROPHYLACTIC USES, NOT PUT UP IN MEASURED DOSES OR IN FORMS OR PECKINGS FOR RETAIL SALE. - OTHER</t>
  </si>
  <si>
    <t>14A(8)(vii)</t>
  </si>
  <si>
    <t>2922.1200 - ORGANIC CHEMICALS - OXYGEN FUNCTION AMIMO-COMPOUNDS. - DIETHANOLAMINE AND ITS SALTS</t>
  </si>
  <si>
    <t>14A(8)(viii)</t>
  </si>
  <si>
    <t>2922.1911 - ORGANIC CHEMICALS - OXYGEN FUNCTION AMIMO-COMPOUNDS. - N,NDIMETHYL2AMINOETHANOL AND ITS PROTONATED SALTS</t>
  </si>
  <si>
    <t>14A(9)</t>
  </si>
  <si>
    <t>2823.0090 - INORGANIC CHEMICALS; ORGANIC OR INORGANIC COMPOUNDS OF PRECIOUS METALS, OF RARE-EARTH METALS, OF RADIOACTIVE ELEMENTS OR OF ISOTOPES. - SULPHITES; THIOSULPHATES. - OTHER</t>
  </si>
  <si>
    <t>15(a)</t>
  </si>
  <si>
    <t>2915.2910 - ORGANIC CHEMICALS - SATURATED ACYCLIC MONOCARBOXYLIC ACIDS AND THEIR ANHYDRIDES, HALIDES,PEROXIDES AND PEROXYACIDS;THEIR HALOGENATED, SULPHONATED,NITRATED OR NITROSATED DERIVATIVES. - CALCIUM ACETATE</t>
  </si>
  <si>
    <t>15(b)</t>
  </si>
  <si>
    <t>8462.3900 - NUCLEAR REACTOR, BOILERS, MACHINERY AND MECHANICAL APPLIANCES; PARTS THEREOF. - MACHINE-TOOLS (INCLUDING PRESSES) FOR WORKING METAL BY FORGING, HAMMERING OR DIE-STAMPING; MACHINE-TOOLS (INCLUDING PRESSES ) FOR WORKING METAL BY BENDING, FOLDING, STRAIGHTENING, FLATTENING, SHEARING, PUNCHING OR NOTCHING; PRESSES FOR WORKING METAL OR ME - OTHER</t>
  </si>
  <si>
    <t>15(c.)</t>
  </si>
  <si>
    <t>8423.9000 - NUCLEAR REACTOR, BOILERS, MACHINERY AND MECHANICAL APPLIANCES; PARTS THEREOF. - WEIGHING MACHINERY (EXCLUDING BALANCES OF A SENSISTIVITY OF 5 CG OR BETTER), INCLUDING WEIGHT OPERATED COUNTING OR CHECKING MACHINES; WEIGHING MACHINE WEIGHTS OF ALL KINDS. - WEIGHING MACHINE WEIGHTS OF ALL KINDS; PARTS OF WEIGHING MACHINERY</t>
  </si>
  <si>
    <t>15(i)</t>
  </si>
  <si>
    <t>0801.1990 - EDIBLE FRUIT AND NUTS; PEEL OF CITRUS FRUIT OR MELONS - COCOUNTS, BRAZIL NUTS AND CASHEEW NUTS, FRESH OR DRIED, WHETHER OR NOT SHELLED OR PEELED. - OTHER</t>
  </si>
  <si>
    <t>15(ii)</t>
  </si>
  <si>
    <t>0705.2100 - EDIBLE VEGETABLES AND CERTAIN ROOTS AND TUBERS - LETTUCE(LACTUCA SATIVA) AND CHICORY (CICHORIUM SPP.), FRESH OR CHILLED. - WITLOOF CHICORY (CICHORIUM INTYBUS VAR.FOLIOSUM)</t>
  </si>
  <si>
    <t>15(iii)</t>
  </si>
  <si>
    <t>8465.9300 - NUCLEAR REACTOR, BOILERS, MACHINERY AND MECHANICAL APPLIANCES; PARTS THEREOF. - MACHINE TOOLS (INCLUDING MACHINES FOR NAILING, STAPLING, GULEING OR OTHERWISE ASSEMBLING) FOR WORKING WOOD, CORK, BONE, HARD RUBBER, HARD PLASTICS OR SIMILAR HARD MATERIALS. - GRINDING, SANDING OR POLISHING MACHINES</t>
  </si>
  <si>
    <t>15(iv)</t>
  </si>
  <si>
    <t>0106.1900 - LIVE ANIMALS - OTHER LIVE ANIMALS - OTHER</t>
  </si>
  <si>
    <t>15(ix)</t>
  </si>
  <si>
    <t>0710.4000 - EDIBLE VEGETABLES AND CERTAIN ROOTS AND TUBERS - VEGETABLES (UNCOOKED OR COOKED BY STEAMING OR BOILING IN WATER), FROZEN. - SWEET CORN</t>
  </si>
  <si>
    <t>15(v)</t>
  </si>
  <si>
    <t>8418.6910 - NUCLEAR REACTOR, BOILERS, MACHINERY AND MECHANICAL APPLIANCES; PARTS THEREOF. - REFRIGERATORS, FREEZERS, AND OTHER REFRIGERATING OR FREEZING EQUIPMENT, ELECTRIC OR OTHER; HEAT PUMPS OTHER THAN AIR CONDITIONING MACHINES OF HEADING NO 84.15. - MILK CHILLERS ABOVE 3000 LITRE CAPACITY</t>
  </si>
  <si>
    <t>15(vi)</t>
  </si>
  <si>
    <t>8457.1000 - NUCLEAR REACTOR, BOILERS, MACHINERY AND MECHANICAL APPLIANCES; PARTS THEREOF. - MACHINING CENTRES, UNIT  CONSTRUCTION MACHINES (SINGLE  STATION) AND MULTI- STATION TRANSFER MACHINES, FOR WORKING METAL. - MACHINING CENTRES</t>
  </si>
  <si>
    <t>15(vii)</t>
  </si>
  <si>
    <t>8459.5990 - NUCLEAR REACTOR, BOILERS, MACHINERY AND MECHANICAL APPLIANCES; PARTS THEREOF. - MACHINE-TOOLS (INCLUDING WAY-TYPE UNIT HEAD MACHINES) FOR DRILLINGS, BORING, MILLING, THREADING OR TAPPING BY REMOVING METAL, OTHER THAN LATHES OF HEADING NO 84.58. - OTHER</t>
  </si>
  <si>
    <t>15(viii)</t>
  </si>
  <si>
    <t>8483.9090 - NUCLEAR REACTOR, BOILERS, MACHINERY AND MECHANICAL APPLIANCES; PARTS THEREOF. - TRANSMISSION SHAFTS (INCLUDING CAM SHAFTS AND CRANK SHAFTS) AND CRANKS; BEARING HOUSINGS AND PLAIN SHAFT BEARINGS; GEARS AND GEARING BALL SCREWS; GEAR BOXES AND OTHER SPEED CHANGERS, INCLUDING TORQUE CONVERTERS; FLYWHEELS AND PULLEYS, INCLUDING PULLEY BLO - OTHER</t>
  </si>
  <si>
    <t>15(x)</t>
  </si>
  <si>
    <t>8485.1000 - NUCLEAR REACTOR, BOILERS, MACHINERY AND MECHANICAL APPLIANCES; PARTS THEREOF. - MACINERY PARTS, NOT CONTAINING ELECTRICAL CONNECTORS, INSULATORS, COILS CONTACTS OR OTHER ELECTRICAL FEATURES, NOT SPECIFIED OR INCLUDED ELSEWHERE IN THIS CHAPTER. - BY METAL DEPOSIT</t>
  </si>
  <si>
    <t>15(xi)</t>
  </si>
  <si>
    <t>0713.9090 - EDIBLE VEGETABLES AND CERTAIN ROOTS AND TUBERS - DRIED LEGUMINOUS VEGETABLES, SHELLED, WHETHER OR NOT SKINNED OR SPLIT. - OTHER</t>
  </si>
  <si>
    <t>15(xii)</t>
  </si>
  <si>
    <t>8471.7040 - NUCLEAR REACTOR, BOILERS, MACHINERY AND MECHANICAL APPLIANCES; PARTS THEREOF. - AUTOMATIC DATA PROCESSING MACHINES AND UNITS THEREOF; MAGNETIC OR OPTICAL READERS, MACHINES FOR TRANSCRIBING DATA MEDIA IN CODED FORM AND MACHINES FOR PROCESSING SUCH DATA, NOT ELSEWHERE SPECIFIED OR INCLUDED. - CDROM DRIVE</t>
  </si>
  <si>
    <t>15(xiii)</t>
  </si>
  <si>
    <t>1207.3000 - OIL SEEDS AND OLEAGINOUS FRUIT; MISCELLANEOUS GRAINS, SEEDS AND FRUIT; INDUSTRIAL OR MEDICINAL PLANTS; STRAW AND FODDER - OTHER OIL SEEDS AND OLEAGINOUS FRUITS,WHETHER OR NOT BROKEN. - CASTOR OIL SEEDS</t>
  </si>
  <si>
    <t>15(xiv)</t>
  </si>
  <si>
    <t>7225.9100 - IRON AND STEEL. - FLAT-ROLLED PRODUCTS OF OTHER ALLOY STEEL, OF A WIDTH OF 600 MM OR MORE. - ELECTROLYTICALLY PLATED OR COATED WITH ZINC</t>
  </si>
  <si>
    <t>15(xv)</t>
  </si>
  <si>
    <t>8409.9199 - NUCLEAR REACTOR, BOILERS, MACHINERY AND MECHANICAL APPLIANCES; PARTS THEREOF. - PARTS SUITABLE FOR USE SOLELY OR PRINCIPALLY WITH THE ENGINES OF HEADING NO 84.07 OR 84.08. - OTHER</t>
  </si>
  <si>
    <t>15(xvi)</t>
  </si>
  <si>
    <t>8432.9000 - NUCLEAR REACTOR, BOILERS, MACHINERY AND MECHANICAL APPLIANCES; PARTS THEREOF. - AGRICULTURAL, HORTICULTURAL OR FORESTRY MACHINERY FOR SOIL PREPARATION OR CULTI- VATION; LAWN OR SPORTS GROUND ROLLERS. - PARTS</t>
  </si>
  <si>
    <t>150(a)</t>
  </si>
  <si>
    <t>1302.1900 - LAC; GUMS, RESINS AND OTHER VEGETABLE SAPS AND EXTRACTS - VEGETABLE SAPS AND EXTRACTS;PECTIC SUBSTANCES,PECTINATES AND PECTATES; AGAR-AGAR AND OTHER MUCILAGES AND THICKENERS,WHETERHER OR NOT MODIFIED, DERIVED FROM VEGETABLE PRODUCTS. - OTHER</t>
  </si>
  <si>
    <t>150(b)</t>
  </si>
  <si>
    <t>2921.1400 - ORGANIC CHEMICALS - AMINE-FUNCTION COMPOUNDS. - 2(N,NDIISOPROPYLAMINO)ETHYLCHLORIDE HYDROCHLORIDE</t>
  </si>
  <si>
    <t>151(a)</t>
  </si>
  <si>
    <t>8532.9020 - ELECTRICAL MACHINERY AND EQUIPMENT AND PARTS THEREOF; SOUND RECORDERS AND REPRODUCERS, TELEVISION IMAGE AND SOUND RECORDERS AND REPRODUCERS, AND PARTS AND ACCESSORIES OF SUCH ARTICLES. - ELECTRICAL CAPACITORS, FIXED, VARIABLE OR ADJUSTABLE (PRE-SET) - CAPACITERS TERMINALS</t>
  </si>
  <si>
    <t>151(b)</t>
  </si>
  <si>
    <t>0713.3910 - EDIBLE VEGETABLES AND CERTAIN ROOTS AND TUBERS - DRIED LEGUMINOUS VEGETABLES, SHELLED, WHETHER OR NOT SKINNED OR SPLIT. - GREEN BEANS (DRY WHOLE)</t>
  </si>
  <si>
    <t>152</t>
  </si>
  <si>
    <t>0208.9000 - MEAT AND EDIBLE MEAT OFFAL - OTHER MEAT AND EDIBLE MEAT OFFAL, FRESH, CHILLED OR FROZEN - OTHER</t>
  </si>
  <si>
    <t>153</t>
  </si>
  <si>
    <t>0301.1900 - FISH AND CRUSTACEANS, MOLLUSCS AND OTHER AQUATIC INVERTEBRATES - LIVE FISH - OTHER</t>
  </si>
  <si>
    <t>156</t>
  </si>
  <si>
    <t>0303.1200 - FISH AND CRUSTACEANS, MOLLUSCS AND OTHER AQUATIC INVERTEBRATES - FISH, FROZEN, EXCLUDING FISH FILLETS AND OTHER FISH MEAT OF HEADING NO. 03.03 - OTHER PACIFIC SALMON (ONCORHYNCHUS GORBUSHA, ONCORHYNCHUS GORBUSCHA,  ONCORHYNCHUS KETA, ONCORHYNCHUS TSCHAWYTSCHA, ONCORHYNCHUS KISUTCH, ONCORHYNCHUS MASOU AND ONCORHYNCHUS RHODURUS), EXCLUDING LIVERS AND ROES:</t>
  </si>
  <si>
    <t>15A(i)</t>
  </si>
  <si>
    <t>2939.4400 - ORGANIC CHEMICALS - VEGETABLE ALKALOIDS, NATURAL OR REPRODUCED BY SYNTHESIS, AND THEIR SALTS ETHERS, ESTERS AND OTHER DERIVATIVES. - NOREPHEDRINE AND ITS SALTS</t>
  </si>
  <si>
    <t>15A(ii)</t>
  </si>
  <si>
    <t>16</t>
  </si>
  <si>
    <t>5516.4300 - MAN-MADE STAPLE FIBRES. - WOVEN FABRICS OF ARTIFICIAL STAPLE FIBRES. - OF YARNS OF DIFFERENT COLOURS</t>
  </si>
  <si>
    <t>15A(iii)</t>
  </si>
  <si>
    <t>163</t>
  </si>
  <si>
    <t>8529.9020 - ELECTRICAL MACHINERY AND EQUIPMENT AND PARTS THEREOF; SOUND RECORDERS AND REPRODUCERS, TELEVISION IMAGE AND SOUND RECORDERS AND REPRODUCERS, AND PARTS AND ACCESSORIES OF SUCH ARTICLES. - PARTS SUITABLE FOR USE SOLELY OR PRINCIPALLY WITH THE APPARATUS OF HEADINGS NOS.  85.25 TO 85.28. - T.V TUNERS</t>
  </si>
  <si>
    <t>15A(iv)</t>
  </si>
  <si>
    <t>164</t>
  </si>
  <si>
    <t>2941.2000 - ORGANIC CHEMICALS - ANTIBIOTICS. - STREPTOMYCINS AND THEIR DERIVATIVES; SALTS THEREOF</t>
  </si>
  <si>
    <t>165</t>
  </si>
  <si>
    <t>2921.1910 - ORGANIC CHEMICALS - AMINE-FUNCTION COMPOUNDS. - PARAXYLIDINE SULFAMIC ACID</t>
  </si>
  <si>
    <t>166</t>
  </si>
  <si>
    <t>4011.3000 - RUBBER AND ARTICLES THEREOF - NEW PNEUMATIC TYRES, OF RUBBER. - OF A KIND USED ON AIRCRAFT</t>
  </si>
  <si>
    <t>167</t>
  </si>
  <si>
    <t>2930.9040 - ORGANIC CHEMICALS - ORGANO-SULPHUR COMPOUNDS. - OO DIETHYL O(3,5,6 TRICHLORO PYRIDINYL) PHOSPHOROTHIOATE</t>
  </si>
  <si>
    <t>168</t>
  </si>
  <si>
    <t>2930.9092 - ORGANIC CHEMICALS - ORGANO-SULPHUR COMPOUNDS. - 2CHLOROETHYLCHLOROMETHYLSULPHIDE; BIS(2CHLOROETHYL)SULPHIDE; BIS(2CHLOROETHYLTHIO)METHANE; 1,2BIS(2CHLOROETHYLTHIO)ETHANE; 1,3BIS(2CHLOROETHYLTHIO)NPROPANE; 1,4BI</t>
  </si>
  <si>
    <t>17</t>
  </si>
  <si>
    <t>6913.9000 - CERAMIC PRODUCTS. - STATUETTES AND OTHER ORNAMENTAL CERAMIC ARTICLES. - OTHER</t>
  </si>
  <si>
    <t>0104.20.00</t>
  </si>
  <si>
    <t>171</t>
  </si>
  <si>
    <t>8448.1100 - NUCLEAR REACTOR, BOILERS, MACHINERY AND MECHANICAL APPLIANCES; PARTS THEREOF. - AUXILIARY MACHINERY FOR USE WITH MACHINES OF HEADING NOS 84.44, 84.45, 84.46 OR 84.47. (FOR EXAMPLE, DOBBIES, JACQUARDS, AUTOMATIC STOP MOTIONS, SHUTTLE CHANGING MECHANISMS);  PARTS AND ACCESSORIES SUITABLE FOR USE SOLELY OR PRINCIPALLY WITH THE MACHINES - DOBBIES AND JACQUARDS; CARD REDUCING, COPYING, PUNCHING OR ASSEMBLING MACHINES FOR USE THEREWITH</t>
  </si>
  <si>
    <t>172</t>
  </si>
  <si>
    <t>8502.3100 - ELECTRICAL MACHINERY AND EQUIPMENT AND PARTS THEREOF; SOUND RECORDERS AND REPRODUCERS, TELEVISION IMAGE AND SOUND RECORDERS AND REPRODUCERS, AND PARTS AND ACCESSORIES OF SUCH ARTICLES. - ELECTRIC GENERATING SETS AND ROTARY CONVERTERS. - WINDPOWERED</t>
  </si>
  <si>
    <t>173</t>
  </si>
  <si>
    <t>8430.6100 - NUCLEAR REACTOR, BOILERS, MACHINERY AND MECHANICAL APPLIANCES; PARTS THEREOF. - OTHER MOVING, GRADING, LEVELLING, SCRAPING, EXCAVATING, TAMPING, COMPACTING, EXTRACTING OR BORING MACHINERY, FOR EARTH, MINERALS OR ORES; PILE-DRIVERS AND PILE-EXTRACTORS; SNOW- PLOUGHS AND SNOW-BLOWERS - TAMPING OR COMPACTING MACHINERY</t>
  </si>
  <si>
    <t>8432.8090 - NUCLEAR REACTOR, BOILERS, MACHINERY AND MECHANICAL APPLIANCES; PARTS THEREOF. - AGRICULTURAL, HORTICULTURAL OR FORESTRY MACHINERY FOR SOIL PREPARATION OR CULTI- VATION; LAWN OR SPORTS GROUND ROLLERS. - OTHER</t>
  </si>
  <si>
    <t>176</t>
  </si>
  <si>
    <t>5212.2400 - COTTON - OTHER WOVEN FABRICS OF COTTON. - OF YARNS OF DIFFERENT COLOURS</t>
  </si>
  <si>
    <t>176(i)</t>
  </si>
  <si>
    <t>2930.9030 - ORGANIC CHEMICALS - ORGANO-SULPHUR COMPOUNDS. - DIAFETHIURAN TECHNICAL (ITERTBUTYL) 326 DISOPROPYL (4PHENOXYPHENYL) THIOURENE</t>
  </si>
  <si>
    <t>176(ii)</t>
  </si>
  <si>
    <t>5515.1120 - MAN-MADE STAPLE FIBRES. - OTHER WOVEN FABRICS OF SYNTHETIC STAPLE FIBRES. - UNBLEACHED</t>
  </si>
  <si>
    <t>176(iii)</t>
  </si>
  <si>
    <t>2935.9030 - ORGANIC CHEMICALS -  - SULPHAMETHOXAZOLE</t>
  </si>
  <si>
    <t>176(iv)</t>
  </si>
  <si>
    <t>2936.2200 - ORGANIC CHEMICALS - PROVITAMINS AND VITAMINS, NATURAL OR REPRODUCED BY SYNTHESIS (INCLUDING NATURAL CONCENTRATES), DERIVATIVES THEREOF USED PRIMARILY AS VITAMINS, AND INTERMIXTURES OF THE FOREGOING, WHETHER OR NOT THE FOREGOING, WHETHER OR NOT IN ANY SOLVENT. - VITAMIN B1 AND ITS DERIVATIVES</t>
  </si>
  <si>
    <t>177</t>
  </si>
  <si>
    <t>2936.2600 - ORGANIC CHEMICALS - PROVITAMINS AND VITAMINS, NATURAL OR REPRODUCED BY SYNTHESIS (INCLUDING NATURAL CONCENTRATES), DERIVATIVES THEREOF USED PRIMARILY AS VITAMINS, AND INTERMIXTURES OF THE FOREGOING, WHETHER OR NOT THE FOREGOING, WHETHER OR NOT IN ANY SOLVENT. - VITAMIN B12 AND ITS DERIVATIVES</t>
  </si>
  <si>
    <t>2937.1200 - ORGANIC CHEMICALS - HORMONES, NATURAL OR REPRODUCED BY SYNTHESIS; DERIVATIVES THEREOF, USED PRIMARILY AS HORMONES; OTHER STEROIDS USED PRIMARILY AS HORMONES. - INSULIN AND ITS SALTS</t>
  </si>
  <si>
    <t>179</t>
  </si>
  <si>
    <t>4106.3100 - RAW HIDES AND SKINS (OTHER THAN FURSKINS) AND LEATHER. - GOAT OR KID SKIN LEATHER, WITHOUT HAIR ON, OTHER THAN LEATHER OF HEADING NO 41.08 OR 41.09. - IN THE WET STATE (INCLUDING WET BLUE)</t>
  </si>
  <si>
    <t>4703.1900 - PULP OF WOOD OR OF OTHER FIBROUS CELLULOSIC MATERIAL; WASTE AND SCRAP OF PAPER OR PAPERBOARD. - CHEMICAL WOOD PULP, SODA OR SULPHATE, OTHER THAN DISSOLVING GRADES. - NONCONIFEROUS</t>
  </si>
  <si>
    <t>180</t>
  </si>
  <si>
    <t>9403.5090 - FURNITURE; BEDDING, MATRESSES, MATTRESS SUPPORTS,CUSHIONS AND SIMILAR STUFFED FURNISHINGS;LAMPS AND LIGHTING-FITTINGS; LAMPS AND LIGHTING-FITTINGS, NOT ELSEWHERE SPECIFIED OR INCLUDED; ILLUMINATED SIGNS, ILLUMINATED NAME-PLATES AND THE LIKE; PREFABRICATED - OTHER FRUNITURE AND PARTS THEREOF. - OTHER</t>
  </si>
  <si>
    <t>2933.5920 - ORGANIC CHEMICALS - HETEROCYCLIC COMPOUNDS WITH NITROGEN HETERO-ATOM(S) ONLY; NUCLEIC ACIDS AND THEIR SALTS. - 1TERT, BUTYL3 (2,6 ISO PROPYL 4PHENOXY PHENYAL THIOUREAN</t>
  </si>
  <si>
    <t>8525.5030 - ELECTRICAL MACHINERY AND EQUIPMENT AND PARTS THEREOF; SOUND RECORDERS AND REPRODUCERS, TELEVISION IMAGE AND SOUND RECORDERS AND REPRODUCERS, AND PARTS AND ACCESSORIES OF SUCH ARTICLES. - TRANSMISSION APPARATUS FOR RADIOTELE- PHONY, RADIO-TELEGRAPHY, RADIO- BROADCASTING OR TELEVISION, WHETHER OR NOT INCORPORATING RECEPTION APPARATUS OR SOUND RECORDING OR REPRODUCING APPARATUS; TELEVISION CAMERAS. - COMMUNICATION JAMMING EQUIPMENT</t>
  </si>
  <si>
    <t>18(i)</t>
  </si>
  <si>
    <t>0308.1100 - FISH AND CRUSTACEANS, MOLLUSCS AND OTHER AQUATIC INVERTEBRATES -  - LIVE, FRESH OR CHILLED</t>
  </si>
  <si>
    <t>18(ii)</t>
  </si>
  <si>
    <t>26</t>
  </si>
  <si>
    <t>2933.9990 - ORGANIC CHEMICALS - HETEROCYCLIC COMPOUNDS WITH NITROGEN HETERO-ATOM(S) ONLY; NUCLEIC ACIDS AND THEIR SALTS. - OTHER</t>
  </si>
  <si>
    <t>18(iii)</t>
  </si>
  <si>
    <t>27</t>
  </si>
  <si>
    <t>6306.1910 - OTHER MADE UP TEXTILE ARTICLES; SETS; WORN CLOTHING AND WORN TEXTILE ARTICLES; RAGS. - TARPAULINS, AWNINGS AND SUNBLINDS; TENTS; SAILS FOR BOATS, SAILBOARDS OR LANDCRAFT; CAMPING GOODS. - TARPAULINS</t>
  </si>
  <si>
    <t>18(iv)</t>
  </si>
  <si>
    <t>29</t>
  </si>
  <si>
    <t>3912.3900 - PLASTICS AND ARTICLES THEREOF - CELLULOSE AND ITS CHEMICAL DERIVATIVES, NOT ELSEWHERE SPECIFIED OR INCLUDED, IN PRIMARY FORMS. - OTHER</t>
  </si>
  <si>
    <t>18(ix)</t>
  </si>
  <si>
    <t>29C</t>
  </si>
  <si>
    <t>3004.9091 - PHARMACEUTICAL PRODUCTS - MEDICAMENTS (EXCLUDING GOODS OF HEADING NO 30.02, 30.05 OR 30.06) CONSISTING OF MIXED OR UNMIXED PRODUCTS FOR THERAPEUTIC OR PROPHYLACTIC USES, PUT UP IN MEASURED DOSES OR IN FORMS OR PACKINGS FOR RETAIL SALE. - COUGH SYRUPS MEDICINAL</t>
  </si>
  <si>
    <t>18(v)</t>
  </si>
  <si>
    <t>31</t>
  </si>
  <si>
    <t>2832.3000 - INORGANIC CHEMICALS; ORGANIC OR INORGANIC COMPOUNDS OF PRECIOUS METALS, OF RARE-EARTH METALS, OF RADIOACTIVE ELEMENTS OR OF ISOTOPES. -  - THIOSULPHATES</t>
  </si>
  <si>
    <t>18(vi)</t>
  </si>
  <si>
    <t>32</t>
  </si>
  <si>
    <t>2917.3300 - ORGANIC CHEMICALS - POLYCARBOXYLIC ACIDS, THEIR ANHYDRIDES, HALIDES, PEROXIDES AND PEROXYACIDS; THEIR HALOGENATED, SULPHONATED, NITRATED NITROSATED DERIVATIVES. - DINONYL OR DIDECYL ORTHOPHTHALATES</t>
  </si>
  <si>
    <t>18(vii)</t>
  </si>
  <si>
    <t>33</t>
  </si>
  <si>
    <t>8105.3000 - OTHER BASE METALS; CERMETS ; ARTICLES THEREOF. - COBALT MATTES AND OTHER INTEMEDIATE PRODUCTS OF COBALT METALLURGY; COBALT AND ARTICLES THHEREOF, INCLUDING WASTE AND SCRAP. - WASTE AND SCRAP</t>
  </si>
  <si>
    <t>18(viii)</t>
  </si>
  <si>
    <t>38</t>
  </si>
  <si>
    <t>7312.1020 - ARTICLES OF IRON AND STEEL. - STRANDED WIRE, ROPES, CABLES, PLAITED BANDS, SLINGS AND THE LIKE, OF IRON OR STEEL, NOT ELECTRICALLY INSULATED. - ROPE</t>
  </si>
  <si>
    <t>18(x)</t>
  </si>
  <si>
    <t>45</t>
  </si>
  <si>
    <t>2835.2400 - INORGANIC CHEMICALS; ORGANIC OR INORGANIC COMPOUNDS OF PRECIOUS METALS, OF RARE-EARTH METALS, OF RADIOACTIVE ELEMENTS OR OF ISOTOPES. - PHOSPHINATES (HYPOPHOSPHITES), PHOSPHONATES (PHOSPHITES),PHOSPHATES AND POLYPHOSPHATES. - OF POTASSIUM</t>
  </si>
  <si>
    <t>18(xi)</t>
  </si>
  <si>
    <t>47</t>
  </si>
  <si>
    <t>8445.4010 - NUCLEAR REACTOR, BOILERS, MACHINERY AND MECHANICAL APPLIANCES; PARTS THEREOF. - MACHINES FOR PREPARING TEXTILE FIBRES; SPINNING, DOUBLING OR TWISTING MACHINES AND OTHE MACHINERY FOR PRODUCING TEXTILE YARNS; TEXTILE REELING OR WINDING (INCLUDING WEFT-WINDING) MACHINES AND MACHINES FOR PREPARING TEXTILE YARNS FOR USE ON THE MACHINES OF - WEFT WINDING MACHINES</t>
  </si>
  <si>
    <t>18(xii)</t>
  </si>
  <si>
    <t>48</t>
  </si>
  <si>
    <t>4414.9000 - WOOD AND ARTICLES OF WOOD; WOOD CHARCOAL -  - OTHER</t>
  </si>
  <si>
    <t>18(xiii)</t>
  </si>
  <si>
    <t>56</t>
  </si>
  <si>
    <t>4418.8900 - WOOD AND ARTICLES OF WOOD; WOOD CHARCOAL - BUILDER'S JOINERY AND CARPENTRY OF WOOD, INCLUDING CELLULAR WOOD PANELS, ASSEMBLED PARQUET PANELS, SHINGLES AND SHAKES. - OTHER</t>
  </si>
  <si>
    <t>18(xiv)</t>
  </si>
  <si>
    <t>59</t>
  </si>
  <si>
    <t>4419.1200 - WOOD AND ARTICLES OF WOOD; WOOD CHARCOAL -  - CHOPSTICKS</t>
  </si>
  <si>
    <t>18(xix)</t>
  </si>
  <si>
    <t>73</t>
  </si>
  <si>
    <t>4419.1900 - WOOD AND ARTICLES OF WOOD; WOOD CHARCOAL -  - OTHER</t>
  </si>
  <si>
    <t>18(xv)</t>
  </si>
  <si>
    <t>73A</t>
  </si>
  <si>
    <t>4421.2000 - WOOD AND ARTICLES OF WOOD; WOOD CHARCOAL - OTEHR ARTICLES OF WOOD. - COFFINS</t>
  </si>
  <si>
    <t>18(xvi)</t>
  </si>
  <si>
    <t>74</t>
  </si>
  <si>
    <t>4421.9100 - WOOD AND ARTICLES OF WOOD; WOOD CHARCOAL - OTEHR ARTICLES OF WOOD. - OF BAMBOO</t>
  </si>
  <si>
    <t>18(xvii)</t>
  </si>
  <si>
    <t>2903.6900 - ORGANIC CHEMICALS - HALOGENATED DERIVATIVES OF HYDROCARBONS. - OTHER</t>
  </si>
  <si>
    <t>18(xviii)</t>
  </si>
  <si>
    <t>76</t>
  </si>
  <si>
    <t>2501.0029 - SALT; SULPHUR, EARTHS AND STONE; PLASTERING MATERIALS, LIME AND CEMENT. -  - OTHER</t>
  </si>
  <si>
    <t>18(xx)</t>
  </si>
  <si>
    <t>4008.1190 - RUBBER AND ARTICLES THEREOF - PLATES, SHEETS, STRIP, RODS AND PROFILE SHAPES,OF VULCANISED RUBBER OTHER THAN HARD RUBBER. - OTHER</t>
  </si>
  <si>
    <t>18(xxi)</t>
  </si>
  <si>
    <t>78</t>
  </si>
  <si>
    <t>4009.3130 - RUBBER AND ARTICLES THEREOF - TUBES, PIPES AND HOSES, OF VULCANISED RUBBER OTHER THAN HARD RUBBER,WIHT OR WIHTOUT THEIR FITTINGS (FOR EXAMPLE, JOINTS, ELBOWS, FLANGES). - FOR OTHER MOTOR CARS AND VEHICLES</t>
  </si>
  <si>
    <t>1103.1300 - PRODUCTS OF THE MILLING INDUSTRY; MALT; STARCHES; INULIN; WHEAT GLUTEN - CEREAL GROATS, MEAL AND PEELETS. - OF MAIZE (CORN)</t>
  </si>
  <si>
    <t>9018.9050 - OPTICAL, PHOTOGRAPHIC, CINEMATOGRAPHIC, MEASURING, CHECKING, PRECISION, MEDICAL OR SURGICAL INSTRUMENTS AND APPARATUS; PARTS AND ACCESSORIES THEREOF. - INSTRUMENTS AND APPLIANCES USED IN MEDICAL, SURGICAL, DENTAL, OR VETERINARY SCIENCES, INCLUDING SCINTIGRAPHIC APPARATUS, OTHER ELECTRO-MEDICAL APPARATUS AND SIGHT-TESTING INSTRUMENTS. - SPHYGMOMANOMETER</t>
  </si>
  <si>
    <t>6207.1910 - ARTICLES OF APPAREL AND CLOTHING ACCESSORIES, NOT KNITTED OR CROCHETED. - MEN'S OR BOYS' SINGLETS AND OTHER VESTS, UNDERPANTS, BRIEFS, NIGHTSHIRTS, PYJAMAS, BATHROBES, DRESSING GOWNS AND SIMILAR ARTICLES. - BALUCHI/PESHAWARI VEST</t>
  </si>
  <si>
    <t>20</t>
  </si>
  <si>
    <t>0713.5000 - EDIBLE VEGETABLES AND CERTAIN ROOTS AND TUBERS - DRIED LEGUMINOUS VEGETABLES, SHELLED, WHETHER OR NOT SKINNED OR SPLIT. - BROAD BEANS (VICIA FABA VAR. MAJOR) AND HORSE BEANS(VICIA FABA VAR. EQUINA, VICIA FABA VAR.MINOR)</t>
  </si>
  <si>
    <t>1108.1100 - PRODUCTS OF THE MILLING INDUSTRY; MALT; STARCHES; INULIN; WHEAT GLUTEN - STARCHES; INULIN. - WHEAT STARCH</t>
  </si>
  <si>
    <t>89</t>
  </si>
  <si>
    <t>0202.3000 - MEAT AND EDIBLE MEAT OFFAL - MEAT OF BOVINE ANIMALS, FROZEN - BONELESS</t>
  </si>
  <si>
    <t>91</t>
  </si>
  <si>
    <t>6307.9070 - OTHER MADE UP TEXTILE ARTICLES; SETS; WORN CLOTHING AND WORN TEXTILE ARTICLES; RAGS. - OTHER MADE UP ARTICLES, INCLUDING DRESS PATTERNS. - TERRY COVERLETS</t>
  </si>
  <si>
    <t>0105.11.00</t>
  </si>
  <si>
    <t>93</t>
  </si>
  <si>
    <t>8549.9100 - ELECTRICAL MACHINERY AND EQUIPMENT AND PARTS THEREOF; SOUND RECORDERS AND REPRODUCERS, TELEVISION IMAGE AND SOUND RECORDERS AND REPRODUCERS, AND PARTS AND ACCESSORIES OF SUCH ARTICLES. -  - CONTAINING PRIMARY CELLS, PRIMARY BATTERIES, ELECTRIC ACCUMULATORS, MERCURYSWITCHES, GLASS FROM CATHODERAY TUBES OR OTHER ACTIVATED GLASS, OR ELECTRICAL OR ELECTRONIC COMPONENTS CONTAINING CADMIUM, MERCURY, LEAD OR POLYCHLORINATED BIPHENYLS (PCBS)</t>
  </si>
  <si>
    <t>94</t>
  </si>
  <si>
    <t>8308.9030 - MISCELLANEOUS ARTICLES OF BASE METAL. - CLASPS, FRAMES WITH CLASPS, BUCKLES, BUCKLE-CLASPS, HOOKS, EYES, EYELETS AND THE LIKE, OF BASE METAL, OF A KIND USED FOR CLOTHING FOOTWEAR, AWNINGS, HANDBAGS, TRAVEL GOODS OR OTHER MADE UP ARTICLES; TUBULAR OR BIFURCATED RIVETS, OF BASE METAL; BEADS AND S - FRAMES OF HAND BAGS AND PURSES</t>
  </si>
  <si>
    <t>2939.3000 - ORGANIC CHEMICALS - VEGETABLE ALKALOIDS, NATURAL OR REPRODUCED BY SYNTHESIS, AND THEIR SALTS ETHERS, ESTERS AND OTHER DERIVATIVES. - CAFFEINE AND ITS SALTS</t>
  </si>
  <si>
    <t>8531.9020 - ELECTRICAL MACHINERY AND EQUIPMENT AND PARTS THEREOF; SOUND RECORDERS AND REPRODUCERS, TELEVISION IMAGE AND SOUND RECORDERS AND REPRODUCERS, AND PARTS AND ACCESSORIES OF SUCH ARTICLES. - ELECTRIC SOUND VISUAL SIGNALLING APPARATUS (FOR EXAMPLE, BELLS, SIRENS, INDICATOR PANELS, BURGLAR OR FIRE ALARMS), OTHER THAN THOSE OF HEADING NO 85.12 OR 85.30. - PARTS OF APPARATUS OF SUBHEADING 8531.2000</t>
  </si>
  <si>
    <t>0709.5100 - EDIBLE VEGETABLES AND CERTAIN ROOTS AND TUBERS - OTHER VEGETABLES, FRESH OR CHIILED - MUSHROOMS OF THE GENUS AGARICUS</t>
  </si>
  <si>
    <t>2939.6200 - ORGANIC CHEMICALS - VEGETABLE ALKALOIDS, NATURAL OR REPRODUCED BY SYNTHESIS, AND THEIR SALTS ETHERS, ESTERS AND OTHER DERIVATIVES. - ERGOTAMINE (INN) AND ITS SALTS</t>
  </si>
  <si>
    <t>8436.9100 - NUCLEAR REACTOR, BOILERS, MACHINERY AND MECHANICAL APPLIANCES; PARTS THEREOF. - OTHER AGRICULTURAL, HORTICULTUREA, FORESTRY, POULTRY-KEEPING OR BEE-KEEPING MACHINERY, INCLUDING GERMINATION PLANT FITTED WITH MACHANICAL OR THERMAL EQUIP- MENT; POULTRY INCUBATORS AND BROODERS. - OF POULTRYKEEPING MACHINERY OR POULTRY INCUBATORS AND BROODERS</t>
  </si>
  <si>
    <t>8438.6000 - NUCLEAR REACTOR, BOILERS, MACHINERY AND MECHANICAL APPLIANCES; PARTS THEREOF. - MACHINERY, NOT SPECIFIED OR INCLUDED ELSEWHERE IN THIS CHAPTER, FOR THE INDUSTRIAL PREPARATION OR MANUFACTRE OF FOOD OR DRINK, OTHER THAN MACHINERY FOR THE EXTRACTION OR PREPARATION OF ANIMLA OR FIXED VEGETABLE FATS OR OILS. - MACHINERY FOR THE PREPARATION OF FRUITS, NUTS OR VEGETABLES</t>
  </si>
  <si>
    <t>1404.9030 - VEGETABLE PLAITING MATERIALS; VEGETABLE PRODUCTS NOT ELSEWHERE SPECIFIED OR INCLUDED - VEGETABLE PRODUCTS NOT ELSEWHERE SPECIFIED OR INCLUDED. - VEGETABLE MATERIALS OF A KIND USED PRIMARILY AS STUFFING OR AS PADDING (FOR EXAMPLE, KAPOK, VEGETABLE HAIR AND EELGRASS), WHETHER OR NOT PUT UP AS A LAYER WITH OR WITHOUT SU</t>
  </si>
  <si>
    <t>8441.3000 - NUCLEAR REACTOR, BOILERS, MACHINERY AND MECHANICAL APPLIANCES; PARTS THEREOF. - OTHER MACHINERY FOR MAKING UP PAPER PULP, PAPER OR PAPERBOARD, INCLUDING CUTTING MACHINES OF ALL KINDS. - MACHINES FOR MAKING CARTONS, BOXES, CASES, TUBES, DRUMS OR SIMILAR CONTAINERS, OTHER THAN BY MOULDING</t>
  </si>
  <si>
    <t>8412.9020 - NUCLEAR REACTOR, BOILERS, MACHINERY AND MECHANICAL APPLIANCES; PARTS THEREOF. - OTHER ENGINES AND MOTORS. - FOR MACHINES OF HEADING 8412.1000, 8412.2100, 8412.2900 &amp; 8412.3100</t>
  </si>
  <si>
    <t>0302.8200 - FISH AND CRUSTACEANS, MOLLUSCS AND OTHER AQUATIC INVERTEBRATES - FISH FRESH OR CHILLED, EXCLUDING FISH FI LLETS AND OTHER FISH MEAT OF HEADING NO. 03.04 - RAYS AND SKATES (RAJIDAE)</t>
  </si>
  <si>
    <t>8443.3260 - NUCLEAR REACTOR, BOILERS, MACHINERY AND MECHANICAL APPLIANCES; PARTS THEREOF. - PRINTING MACHIENRY; MACHINES FOR USES ANCILLARY TO PRINTING. - FACSIMILE MACHINE</t>
  </si>
  <si>
    <t>8428.3100 - NUCLEAR REACTOR, BOILERS, MACHINERY AND MECHANICAL APPLIANCES; PARTS THEREOF. - OTHER LIFTING, HANDLING, LOADING OR UNLOADING MACHINERY (FOR EXAMPLE, LIFTS ESCALATORS, CONVEYORS, TEELFERICS). - SPECIALLY DESIGNED FOR UNDERGROUND USE</t>
  </si>
  <si>
    <t>30</t>
  </si>
  <si>
    <t>8445.4030 - NUCLEAR REACTOR, BOILERS, MACHINERY AND MECHANICAL APPLIANCES; PARTS THEREOF. - MACHINES FOR PREPARING TEXTILE FIBRES; SPINNING, DOUBLING OR TWISTING MACHINES AND OTHE MACHINERY FOR PRODUCING TEXTILE YARNS; TEXTILE REELING OR WINDING (INCLUDING WEFT-WINDING) MACHINES AND MACHINES FOR PREPARING TEXTILE YARNS FOR USE ON THE MACHINES OF - REELING MACHINES</t>
  </si>
  <si>
    <t>8504.9090 - ELECTRICAL MACHINERY AND EQUIPMENT AND PARTS THEREOF; SOUND RECORDERS AND REPRODUCERS, TELEVISION IMAGE AND SOUND RECORDERS AND REPRODUCERS, AND PARTS AND ACCESSORIES OF SUCH ARTICLES. - ELECTRICAL TRANSFORMERS, STATIC CONVERTERS (FOR EXAMPLE, RECTIFIERS) AND INDUCTORS. - OTHER</t>
  </si>
  <si>
    <t>34</t>
  </si>
  <si>
    <t>8448.4290 - NUCLEAR REACTOR, BOILERS, MACHINERY AND MECHANICAL APPLIANCES; PARTS THEREOF. - AUXILIARY MACHINERY FOR USE WITH MACHINES OF HEADING NOS 84.44, 84.45, 84.46 OR 84.47. (FOR EXAMPLE, DOBBIES, JACQUARDS, AUTOMATIC STOP MOTIONS, SHUTTLE CHANGING MECHANISMS);  PARTS AND ACCESSORIES SUITABLE FOR USE SOLELY OR PRINCIPALLY WITH THE MACHINES - OTHER</t>
  </si>
  <si>
    <t>35</t>
  </si>
  <si>
    <t>8502.2010 - ELECTRICAL MACHINERY AND EQUIPMENT AND PARTS THEREOF; SOUND RECORDERS AND REPRODUCERS, TELEVISION IMAGE AND SOUND RECORDERS AND REPRODUCERS, AND PARTS AND ACCESSORIES OF SUCH ARTICLES. - ELECTRIC GENERATING SETS AND ROTARY CONVERTERS. - OF AN OUTPUT NOT EXCEEDING 5 KVA</t>
  </si>
  <si>
    <t>36</t>
  </si>
  <si>
    <t>0304.9100 - FISH AND CRUSTACEANS, MOLLUSCS AND OTHER AQUATIC INVERTEBRATES - FISH FILLETS AND OTHER FISH MEAT (WHETHER OR NOT MINCED), FRESH, CHILLED OR FROZEN. - SWORDFISH (XIPHIAS GLADIUS)</t>
  </si>
  <si>
    <t>37</t>
  </si>
  <si>
    <t>8450.1290 - NUCLEAR REACTOR, BOILERS, MACHINERY AND MECHANICAL APPLIANCES; PARTS THEREOF. - HOUSEHOLD OR LAUNDRY-TYPE WASHING MACHINES, INCLUDING MACHINES WHICH BOTH WASH AND DRY. - OTHER</t>
  </si>
  <si>
    <t>40</t>
  </si>
  <si>
    <t>8479.5000 - NUCLEAR REACTOR, BOILERS, MACHINERY AND MECHANICAL APPLIANCES; PARTS THEREOF. - MACHINES AND MECHANICAL APPLIANCES HAVING INDIVIDUAL FUNCTIONS, NOT SPECIFIED OR INCLUDED ELSEWHERE IN THIS CHAPTER. - INDUSTRIAL ROBOTS, NOT ELSEWHERE SPECIFIED OR INCLUDED</t>
  </si>
  <si>
    <t>41</t>
  </si>
  <si>
    <t>8479.9090 - NUCLEAR REACTOR, BOILERS, MACHINERY AND MECHANICAL APPLIANCES; PARTS THEREOF. - MACHINES AND MECHANICAL APPLIANCES HAVING INDIVIDUAL FUNCTIONS, NOT SPECIFIED OR INCLUDED ELSEWHERE IN THIS CHAPTER. - OTHER</t>
  </si>
  <si>
    <t>8459.7090 - NUCLEAR REACTOR, BOILERS, MACHINERY AND MECHANICAL APPLIANCES; PARTS THEREOF. - MACHINE-TOOLS (INCLUDING WAY-TYPE UNIT HEAD MACHINES) FOR DRILLINGS, BORING, MILLING, THREADING OR TAPPING BY REMOVING METAL, OTHER THAN LATHES OF HEADING NO 84.58. - OTHER</t>
  </si>
  <si>
    <t>0810.2000 - EDIBLE FRUIT AND NUTS; PEEL OF CITRUS FRUIT OR MELONS - OTHER FRUIT,FRESH. - RASPBERRIES, BLACKBERRIES, MULBERRIES AND LOGANBERRIES</t>
  </si>
  <si>
    <t>5515.1310 - MAN-MADE STAPLE FIBRES. - OTHER WOVEN FABRICS OF SYNTHETIC STAPLE FIBRES. - UNBLEACHED</t>
  </si>
  <si>
    <t>5515.2190 - MAN-MADE STAPLE FIBRES. - OTHER WOVEN FABRICS OF SYNTHETIC STAPLE FIBRES. - OTHER</t>
  </si>
  <si>
    <t>46</t>
  </si>
  <si>
    <t>5515.2210 - MAN-MADE STAPLE FIBRES. - OTHER WOVEN FABRICS OF SYNTHETIC STAPLE FIBRES. - UNBLEACHED</t>
  </si>
  <si>
    <t>5516.1200 - MAN-MADE STAPLE FIBRES. - WOVEN FABRICS OF ARTIFICIAL STAPLE FIBRES. - DYED</t>
  </si>
  <si>
    <t>8701.9290 - VEHICLES OTHER THAN RAILWAY OR TRAMWAY ROLLING-STOCK AND PARTS AND ACCESSORIES THEREOF. - TRACTORS (OTHER THAN TRACTORS OF HEADING NO 87.09. - OTHER</t>
  </si>
  <si>
    <t>49</t>
  </si>
  <si>
    <t>8421.3920 - NUCLEAR REACTOR, BOILERS, MACHINERY AND MECHANICAL APPLIANCES; PARTS THEREOF. - CENTRIFUGES, INCLUDING CENTRIFUGAL DRYERS; FILTERING OR PURIFYING MACHINERY AND APPARATUS, FOR LIQUIDS OR GASES. - FILTER DRIERS USED WITH CFC REFRIGERANT GASES</t>
  </si>
  <si>
    <t>3904.3000 - PLASTICS AND ARTICLES THEREOF - POLYMERS OF VINYL CHLORIDE OR OF OTHER HALOGENATED OLEFINS, IN PRIMARY FORMS. - VINYL CHLORIDEVINYL ACETATE COPOLYMERS</t>
  </si>
  <si>
    <t>3905.9990 - PLASTICS AND ARTICLES THEREOF - POLYMES OF VINYL ACETATE OR OF OTHER VINYL ESTERS, IN PRIMARY FORMS; OTHER VINYL POLYMERS IN PRIMARY FORMS. - OTHER</t>
  </si>
  <si>
    <t>52</t>
  </si>
  <si>
    <t>4011.8000 - RUBBER AND ARTICLES THEREOF - NEW PNEUMATIC TYRES, OF RUBBER. - OF A KIND USED ON CONSTRUCTION, MININGING OR INDUSTRIAL HANDLING VEHICLES AND MACHINES</t>
  </si>
  <si>
    <t>53</t>
  </si>
  <si>
    <t>2918.1900 - ORGANIC CHEMICALS - CARBOXYLIC ACIDS WITH ADDITIONAL OXYGEN FUNCTION AND THEIR ANHYDRIDES, HALIDES, PEROXIDES AND PEROXYACIDS, THEIR HALOGENATED, SULPHONATED, NITRATED OR NITROSATED DERIVATIVES. - OTHER</t>
  </si>
  <si>
    <t>54</t>
  </si>
  <si>
    <t>3926.2010 - PLASTICS AND ARTICLES THEREOF - OTHER ARTICLES OF PLASTICS AND ARTICLES OF OTHER MATERIALS OF HEADING NO 39.01 TO 39.14. - PLASTIC BELTS</t>
  </si>
  <si>
    <t>55</t>
  </si>
  <si>
    <t>4407.1300 - WOOD AND ARTICLES OF WOOD; WOOD CHARCOAL - WOOD SAWN OR CHIPPED LENGTHWOSE,SLICED OR PEELED, WHETHER OR NOT PLANED, SANDED OR FINGER-JOINTED, OF A THICKNESS EXCEEDING 6 MM. - OF SPF (SPRUCE (PICEA SPP.), PINE (PINUS SPP.) AND FIR (ABIES SPP.))</t>
  </si>
  <si>
    <t>56(i)</t>
  </si>
  <si>
    <t>2901.1090 - ORGANIC CHEMICALS - ACYCLIC HYDROCARBONS. - OTHER</t>
  </si>
  <si>
    <t>56(ii)</t>
  </si>
  <si>
    <t>7013.1000 - GLASS AND GLASSWARE. - GLASSWARE OF A KIND USED FOR TABLE, KITCHEN, TOILET, OFFICE, INDOOR DECORATION OR SIMILAR PURPOSES (OTHER THAN THAT OF HEADING NO 70.10 OR 70.18). - OF GLASSCERAMICS</t>
  </si>
  <si>
    <t>9301.9049 - ARMS &amp; AMMUNITIONS; PARTS &amp; ACCESSORIES THEREOF. -  - OTHER</t>
  </si>
  <si>
    <t>9304.0000 - ARMS &amp; AMMUNITIONS; PARTS &amp; ACCESSORIES THEREOF. -  - OTHER ARMS (FOR EXAMPLE, SPRING, AIR OR GAS GUNS AND PISTOLS, TRUNCHEONS), EXCLUDING THOSE OF HEADING 93.07.</t>
  </si>
  <si>
    <t>8</t>
  </si>
  <si>
    <t>2004.1000 - PREPARATION OF VEGETABLES, FRUIT, NUTS OR OTHER PART OF PLANTS. - OTHER VEGETBALES PREPARED OR PRESERVED OTHERWISE THAN BY VINEGAR OR ACETIC ACID,FROZEN. - POTATOES</t>
  </si>
  <si>
    <t>3006.3000 - PHARMACEUTICAL PRODUCTS - PHARMACEUTICAL GOODS SPECIFIED IN NOTE 3 TO THIS CHAPTER. - OPACIFYING PREPARATIONS FOR XRAY EXAMINATIONS; DIAGNOSTIC REAGENTS  DESIGNED TO BE ADMINISTERED TO THE PATIENT</t>
  </si>
  <si>
    <t>3102.2900 - FERTILISERS. - MINERAL OR CHEMICAL FERTILISERS, NITROGENOUS - OTHER</t>
  </si>
  <si>
    <t>3102.3000 - FERTILISERS. - MINERAL OR CHEMICAL FERTILISERS, NITROGENOUS - AMMONIUM NITRATE, WHETHER OR NOT IN AQUEOUS SOLUTION</t>
  </si>
  <si>
    <t>0105.12.00</t>
  </si>
  <si>
    <t>8708.9930 - VEHICLES OTHER THAN RAILWAY OR TRAMWAY ROLLING-STOCK AND PARTS AND ACCESSORIES THEREOF. - PARTS AND ACCESSORIES OF THE MOTOR VEHICLES OF HEADINGS NO 87.01 TO 87.05. - FOR THE VEHICLES OF HEADING 87.03:(A) FOLLOWING COMPONENTS FOR MOTOR CARS OF HEADING 87.03 (1) AIR CLEANER HOUSING ASSEMBLY AND PARTS THEREOF (2) ARMS FOR FAN BELT ADJUSTING (REFER TO PRINTED FINANCE ACT 2023 FOR COMPLETE DESCRIPTION)</t>
  </si>
  <si>
    <t>3102.8000 - FERTILISERS. - MINERAL OR CHEMICAL FERTILISERS, NITROGENOUS - MIXTURES OF UREA AND AMMONIUM NITRATE IN AQUEOUS OR AMMONIACAL SOLUTION</t>
  </si>
  <si>
    <t>6005.3620 - KNITTED OR CROCHETED FABRICS. -  - BLEACHED</t>
  </si>
  <si>
    <t>8428.3910 - NUCLEAR REACTOR, BOILERS, MACHINERY AND MECHANICAL APPLIANCES; PARTS THEREOF. - OTHER LIFTING, HANDLING, LOADING OR UNLOADING MACHINERY (FOR EXAMPLE, LIFTS ESCALATORS, CONVEYORS, TEELFERICS). - FOR CEMENT PLANTS</t>
  </si>
  <si>
    <t>0303.9100 - FISH AND CRUSTACEANS, MOLLUSCS AND OTHER AQUATIC INVERTEBRATES - FISH, FROZEN, EXCLUDING FISH FILLETS AND OTHER FISH MEAT OF HEADING NO. 03.03 - LIVERS, ROES AND MILT</t>
  </si>
  <si>
    <t>0304.4500 - FISH AND CRUSTACEANS, MOLLUSCS AND OTHER AQUATIC INVERTEBRATES - FISH FILLETS AND OTHER FISH MEAT (WHETHER OR NOT MINCED), FRESH, CHILLED OR FROZEN. - SWORDFISH (XIPHIAS GLADIUS)</t>
  </si>
  <si>
    <t>0304.4700 - FISH AND CRUSTACEANS, MOLLUSCS AND OTHER AQUATIC INVERTEBRATES - FISH FILLETS AND OTHER FISH MEAT (WHETHER OR NOT MINCED), FRESH, CHILLED OR FROZEN. - DOGFISH AND OTHER SHARKS</t>
  </si>
  <si>
    <t>8446.2900 - NUCLEAR REACTOR, BOILERS, MACHINERY AND MECHANICAL APPLIANCES; PARTS THEREOF. - WEAVING MACHINES (LOOMS). - OTHER</t>
  </si>
  <si>
    <t>8502.4000 - ELECTRICAL MACHINERY AND EQUIPMENT AND PARTS THEREOF; SOUND RECORDERS AND REPRODUCERS, TELEVISION IMAGE AND SOUND RECORDERS AND REPRODUCERS, AND PARTS AND ACCESSORIES OF SUCH ARTICLES. - ELECTRIC GENERATING SETS AND ROTARY CONVERTERS. - ELECTRIC ROTARY CONVERTERS</t>
  </si>
  <si>
    <t>6005.3610 - KNITTED OR CROCHETED FABRICS. -  - UNBLEACHED</t>
  </si>
  <si>
    <t>6006.1000 - KNITTED OR CROCHETED FABRICS. -  - OF WOOL OR FINE ANIMAL HAIR</t>
  </si>
  <si>
    <t>6104.5100 - ARTICLES OF APPAREL AND CLOTHING ACCESSORIES, KNITTED OR CROCHETED. - WOMEN'S OR GIRLS' SUITS, ENSEMBLES, JACKETS, BLAZERS, DRESSES, SKIRTS, DIVIDED SKIRTS, TROUSERS, BIB  AND BRACE OVERALLS, BREECHES AND SHORTS (OTHER THAN SWIMWEAR), KNITTED OR CROCHETED. - OF WOOL OR FINE ANIMAL HAIR</t>
  </si>
  <si>
    <t>2A(i)</t>
  </si>
  <si>
    <t>3811.2900 - MISCELLANEOUS CHEMICAL PRODUCTS. - ANIT-KNOCK PREPARATIONS, OXIDATION INHIBITORS, GUM INHIBITORS, VISCOSITY IMPROVERS, ANTI-CORROSIVE PREPARATIONS AND OTHER PREPARED ADDITIVES, FOR MINERAL OILS (INCLUDING GASOLINE) OR FOR OTHER LIQUIDS USED FOR THE SAME PURPOSES AS MINERAL OILS. - OTHER</t>
  </si>
  <si>
    <t>2A(ii)</t>
  </si>
  <si>
    <t>3817.0000 - MISCELLANEOUS CHEMICAL PRODUCTS. - MIXED ALKYLBENZENES AND MIXED ALKYLNAPHTHALENES,OTHER THAN THOSE OF HEADING NO 27.07 OR 29.02. - MIXED ALKYLBENZENES AND MIXED ALKYLNAPHTHALENES, OTHER THAN THOSE OF HEADING 27. 07 OR 29. 02.</t>
  </si>
  <si>
    <t>2A(iii)</t>
  </si>
  <si>
    <t>2835.2910 - INORGANIC CHEMICALS; ORGANIC OR INORGANIC COMPOUNDS OF PRECIOUS METALS, OF RARE-EARTH METALS, OF RADIOACTIVE ELEMENTS OR OF ISOTOPES. - PHOSPHINATES (HYPOPHOSPHITES), PHOSPHONATES (PHOSPHITES),PHOSPHATES AND POLYPHOSPHATES. - OF ALUMINIUM</t>
  </si>
  <si>
    <t>2A(iv)</t>
  </si>
  <si>
    <t>8708.9290 - VEHICLES OTHER THAN RAILWAY OR TRAMWAY ROLLING-STOCK AND PARTS AND ACCESSORIES THEREOF. - PARTS AND ACCESSORIES OF THE MOTOR VEHICLES OF HEADINGS NO 87.01 TO 87.05. - OTHER</t>
  </si>
  <si>
    <t>2A(ix)</t>
  </si>
  <si>
    <t>7110.3900 - NATURAL OR CULTURED PEARLS, PRECIOUS OR SEMI-PRECIOUS STONES, PRECIOUS METALS, METAL CLAD WITH PRECIOUS METAL AND ARTICLES THEREOF; IMITATION JEWELLERY; COIN. - PLATINUM UNWROUGHT OR IN SEMI-MANUFACT- URED FORMS,  OR IN POWDER FORM. - OTHER</t>
  </si>
  <si>
    <t>2A(v)</t>
  </si>
  <si>
    <t>7202.5000 - IRON AND STEEL. - FERRO-ALLOYS. - FERROSILICOCHROMIUM</t>
  </si>
  <si>
    <t>2A(vi)</t>
  </si>
  <si>
    <t>7203.1000 - IRON AND STEEL. - FERROUS PRODUCTS OBTAINED BY DIRECT REDUCTIONS OF IRON ARE AND OTHER SPONGY FERROUS PRODUCTS, IN LUMPS, PELLETS OR SIMILAR FORMS; IRON HAVING A MINIMUM PURITY BY WEIGHT  OF 99.94 %, IN LUMPS, PELLETS OR SIMILAR FORMS. - FERROUS PRODUCTS OBTAINED BY DIRECT REDUCTION OF IRON ORE</t>
  </si>
  <si>
    <t>2A(vii)</t>
  </si>
  <si>
    <t>7204.4910 - IRON AND STEEL. - FERROUS WSTE AND SCRAP; REMELTING SCRAP INGOTS OF IRON OR STEEL. - REROLLABLE</t>
  </si>
  <si>
    <t>2A(viii)</t>
  </si>
  <si>
    <t>7204.4920 - IRON AND STEEL. - FERROUS WSTE AND SCRAP; REMELTING SCRAP INGOTS OF IRON OR STEEL. - WASTE AND SCRAP OF AUTO PARTS</t>
  </si>
  <si>
    <t>2B</t>
  </si>
  <si>
    <t>6302.9110 - OTHER MADE UP TEXTILE ARTICLES; SETS; WORN CLOTHING AND WORN TEXTILE ARTICLES; RAGS. - BED LINEN, TABLE LINEN, TOILET LINEN AND KITCHEN LINEN. - TOILET AND KITCHEN LINEN MILL MADE</t>
  </si>
  <si>
    <t>2B(i)</t>
  </si>
  <si>
    <t>6304.9300 - OTHER MADE UP TEXTILE ARTICLES; SETS; WORN CLOTHING AND WORN TEXTILE ARTICLES; RAGS. - OTHER FURNISHING ARTICLES, EXCLUDING THOSE OF HEADING NO 94.04. - NOT KNITTED OR CROCHETED, OF SYNTHETIC FIBRES</t>
  </si>
  <si>
    <t>2B(ii)</t>
  </si>
  <si>
    <t>3911.2000 - PLASTICS AND ARTICLES THEREOF - PETROLEUM RESINS, COMMARONE-INDENE RESINS,POLYTERPENES,POLYSULPHIDES, POLYSULPHONES AND OTHER PRODUCTS SPECIFIED IN NOTE 3 TO THIS CHAPTER, NOT ELSEWHERE SPECIFIED OR INCLUDED, IN PRIMARY FORMS. - POLY(1,3PHENYLENE METHYLPHOSPHONATE)</t>
  </si>
  <si>
    <t>2B(iii)</t>
  </si>
  <si>
    <t>2940.0000 - ORGANIC CHEMICALS -  - SUGARS, CHEMICALLY PURE, OTHER THAN SUCROSE, LACTOSE, MALTOSE, GLUCOSE AND FRUCTOSE; SUGAR ETHERS, SUGAR ACETALS AND SUGAR ESTERS, AND THEIR SALTS, OTHER THAN PRODUCTS OF HEADING 2</t>
  </si>
  <si>
    <t>2920.2900 - ORGANIC CHEMICALS - ESTERS OF OTHER INORGANIC ACIDS (EXCLUDING ESTERS OF HYDROGEN HALIDES) AND THEIR SALTS; THEIR HALOGENATED, SULPHONATED, NITRATED OR NITROSATED DERIVATIVES. - OTHER</t>
  </si>
  <si>
    <t>2C(i)</t>
  </si>
  <si>
    <t>2920.9020 - ORGANIC CHEMICALS - ESTERS OF OTHER INORGANIC ACIDS (EXCLUDING ESTERS OF HYDROGEN HALIDES) AND THEIR SALTS; THEIR HALOGENATED, SULPHONATED, NITRATED OR NITROSATED DERIVATIVES. - INGREDIENTS FOR PESTICIDES</t>
  </si>
  <si>
    <t>2C(ii)</t>
  </si>
  <si>
    <t>7605.2100 - ALUMINIUM AND ARTICLES THEREOF. - ALUMINIUM WIRE. - OF WHICH THE MAXIMUM CROSS SECTIONAL DIMENSION EXCEEDS 7 MM</t>
  </si>
  <si>
    <t>7605.2900 - ALUMINIUM AND ARTICLES THEREOF. - ALUMINIUM WIRE. - OTHER</t>
  </si>
  <si>
    <t>2D(i)</t>
  </si>
  <si>
    <t>8528.7213 - ELECTRICAL MACHINERY AND EQUIPMENT AND PARTS THEREOF; SOUND RECORDERS AND REPRODUCERS, TELEVISION IMAGE AND SOUND RECORDERS AND REPRODUCERS, AND PARTS AND ACCESSORIES OF SUCH ARTICLES. - TELEVISION RECEIVERS (INCLUDING VIDEO MONITORS AND VIDEO PROJECTORS), WHETHER OR NOT INCORPORATING RADIO-RECORDING OR REPRODUCING APPARATUS. - IN CKD/SKD CONDITION</t>
  </si>
  <si>
    <t>2D(ii)</t>
  </si>
  <si>
    <t>2810.0010 - INORGANIC CHEMICALS; ORGANIC OR INORGANIC COMPOUNDS OF PRECIOUS METALS, OF RARE-EARTH METALS, OF RADIOACTIVE ELEMENTS OR OF ISOTOPES. -  - OXIDES OF BORON</t>
  </si>
  <si>
    <t>2814.1000 - INORGANIC CHEMICALS; ORGANIC OR INORGANIC COMPOUNDS OF PRECIOUS METALS, OF RARE-EARTH METALS, OF RADIOACTIVE ELEMENTS OR OF ISOTOPES. - AMMONIA, ANHYDROUS OR IN AQUEOUS SOLUTION. - ANHYDROUS AMMONIA</t>
  </si>
  <si>
    <t>3210.0090 - TANNING OR DYEING EXTRACTS; TANNINS AND THEIR DERIVATIVES; DYES PIGMENTS AND OTHER COLOURING MATTER, PAINTS AND VARNISHES; PUTTY AND OTHER MASTICS; INKS. - OTHER PAINTS AND VARNISHES (INCLUDING ENAMELS, LACQUERS, AND DISTEMPERS); PREPARED WATER PIGMENTS OF A KIND USE FOR FINISHING LEATHER. - OTHER</t>
  </si>
  <si>
    <t>3824.8700 - MISCELLANEOUS CHEMICAL PRODUCTS. -  - CONTAINING PERFLUOROOCTANE SULPHONIC ACID, ITS SALTS, PERFLUOROOCTANE SULPHONAMIDES, OR PERFLUOROOCTANE SULPHONYL FLUORIDE</t>
  </si>
  <si>
    <t>3(i)</t>
  </si>
  <si>
    <t>3824.9910 - MISCELLANEOUS CHEMICAL PRODUCTS. -  - GUM BASE OF A KIND USED FOR MANUFACTURE OF CHEWING GUM</t>
  </si>
  <si>
    <t>3(ii)</t>
  </si>
  <si>
    <t>6211.4300 - ARTICLES OF APPAREL AND CLOTHING ACCESSORIES, NOT KNITTED OR CROCHETED. - TRACK SUITS, SKI SUITS AND SWIMWEAR, OTHER GARMENTS. - OF MANMADE FIBRES</t>
  </si>
  <si>
    <t>6910.1060 - CERAMIC PRODUCTS. - CERAMIC SINKS, WASH BASINS, WASH BASIN PEDESTATS, BATHS, BIDETS, WATER CLOSET PANS, FLUSING CISTERNS, URINALS AND SIMILAR SANITARY FIXTURES. - TOILET CERAMIC</t>
  </si>
  <si>
    <t>7002.3100 - GLASS AND GLASSWARE. - GLASS IN BALLS(OTHER THAN MICROSPHERES OF HEADING NO 70.18), RODS OR TUBES, UNWORKED. - OF FUSED QUARTZ OR OTHER FUSED SILICA</t>
  </si>
  <si>
    <t>4503.1000 - CORK AND ARTICLES OF CORK. - ARTICLES OF NATURAL CORK. - CORKS AND STOPPERS</t>
  </si>
  <si>
    <t>4706.9300 - PULP OF WOOD OR OF OTHER FIBROUS CELLULOSIC MATERIAL; WASTE AND SCRAP OF PAPER OR PAPERBOARD. - PULPS OF OTHER FIBROUS CELLULOSIC MATERIALS. - OBTAINED BY A COMBINATION OF MECHANICAL AND CHEMICAL PROCESSES</t>
  </si>
  <si>
    <t>7306.9000 - ARTICLES OF IRON AND STEEL. - OTHER TUBES, PIPES AND HOLLOW PROFILES (FOR EXAMPLE, OPEN SEAM OR WELDED, RIVETED OR SIMILARLY CLOSED), OF IRON OR STEEL. - OTHER.</t>
  </si>
  <si>
    <t>7307.1910 - ARTICLES OF IRON AND STEEL. - TUBE OR PIPE FITTINGS (FOR EXAMPLE, COUPLINGS, ELBOWS, SLEEVES), OF IRON OR STEEL. - IN CONFORMANCE TO NACE CERTIFICATION AS PER MR175</t>
  </si>
  <si>
    <t>8413.8200 - NUCLEAR REACTOR, BOILERS, MACHINERY AND MECHANICAL APPLIANCES; PARTS THEREOF. - PUMPS FOR LIQUIDS, WHETHER OR NOT FITTED WITH A MEASURING DEVICE; LIQUID ELEVATORS. - LIQUID ELEVATORS</t>
  </si>
  <si>
    <t>2909.4100 - ORGANIC CHEMICALS - ETHERS, ETHER-ALCOHOLS, ETHER-PHENOLS, ETHER-ALCOHOL-PHENOLS, ALCOHOL PEROXIDES ETHER PEROXIDES, KETONE PEROXIDES (WHETHER OR NOT CHEMICALLY DEFINED), AND THEIR HALOGENATED, SULPHONATED, NITRATED OR NITROSATED DERIVATIVES. - 2,2' OXYDIETHANOL (DIETHYLENE GLYCOL, DIGOL)</t>
  </si>
  <si>
    <t>default</t>
  </si>
  <si>
    <t>2910.5000 - ORGANIC CHEMICALS - EPOXIDES, EPOXYALOCOHOLS, EPOXPHENOLS AND EPOXYETHERS, WITH A THREE-MEMBERED RING,AND THEIR HALOGENATED,SULPHONATED, NITRATED OR NITROSATED DERIVATIVES. - ENDRIN (ISO)</t>
  </si>
  <si>
    <t>0813.4060 - EDIBLE FRUIT AND NUTS; PEEL OF CITRUS FRUIT OR MELONS - FRUIT, DRIED,OTHER THAN THAT OF HEADINGS NOS. 08.01 TO 08.06 ; MIXTURES OF NUTS DRIED FRUITS OF THIS CHAPTER. - LICHIS</t>
  </si>
  <si>
    <t>0813.4070 - EDIBLE FRUIT AND NUTS; PEEL OF CITRUS FRUIT OR MELONS - FRUIT, DRIED,OTHER THAN THAT OF HEADINGS NOS. 08.01 TO 08.06 ; MIXTURES OF NUTS DRIED FRUITS OF THIS CHAPTER. - RAISINS</t>
  </si>
  <si>
    <t>8420.9900 - NUCLEAR REACTOR, BOILERS, MACHINERY AND MECHANICAL APPLIANCES; PARTS THEREOF. - CALENDERING OR OTHER ROLLING MACHINES, OTHER THAN FOR METALS OR GLASS, AND CYLINDERS THEREFOR. - OTHER</t>
  </si>
  <si>
    <t>8423.3000 - NUCLEAR REACTOR, BOILERS, MACHINERY AND MECHANICAL APPLIANCES; PARTS THEREOF. - WEIGHING MACHINERY (EXCLUDING BALANCES OF A SENSISTIVITY OF 5 CG OR BETTER), INCLUDING WEIGHT OPERATED COUNTING OR CHECKING MACHINES; WEIGHING MACHINE WEIGHTS OF ALL KINDS. - CONSTANT WEIGHT SCALES AND SCALES FOR DISCHARGING A PREDETERMINED WEIGHT OF MATERIAL INTO A BAG OR CONTAINER, INCLUDING HOPPER SCALES</t>
  </si>
  <si>
    <t>8211.9100 - TOOLS, IMPLEMENTS, CULTERY, SPOONS AND FORKS, OF BASE METAL; PARTS THEREOF OF BASE METAL. - KINVES WITH CUTTING BLADES, SERRATED OR NOT (INCLUDING PRUNING KNIVES), OTHER THAN KNIVES OF HEADING NO 82.08, AND BLADES THEREFOR. - TABLE KNIVES HAVING FIXED BLADES</t>
  </si>
  <si>
    <t xml:space="preserve">7320.1030 - ARTICLES OF IRON AND STEEL. - SPRINGS AND LEAVES FOR SPRINGS, OF IRON OR STEEL. - FOLLOWING COMPONENTS FOR VEHICLE OF HEADING 87.11: 
(A) FOR FRONT SHOCKS:
(1) SPRING FRONT FORK 
(2) SPRING REBOUND FRONT FORK 
(3) RING OIL SEAL STOPPER 
(4) PIPE COMP FRONT FORK 
(B) FOR REAR SHOCKS:
(1) SPRING REAR CUSHION
(2) SEAT SPRING REAR C</t>
  </si>
  <si>
    <t>7321.9000 - ARTICLES OF IRON AND STEEL. - STOVES RANGES, GRATES, COOKERS(INCLUDING THOSE WITH SUBSIDIARY BOILERS FOR CENTRAL HEATING), BARBECUSES, BRAZIERS, GAS-RIGS, PLATE WARMERS AND SIMILAR NON-ELECTRIC DOMESTIC APPLIANCES, AND PARTS THEREOF, OF IRON OR STEEL. - PARTS</t>
  </si>
  <si>
    <t>2845.2000 - INORGANIC CHEMICALS; ORGANIC OR INORGANIC COMPOUNDS OF PRECIOUS METALS, OF RARE-EARTH METALS, OF RADIOACTIVE ELEMENTS OR OF ISOTOPES. - ISOTOPES OTHER THAN THOSE OF HEADING NO 28.44; COMPOUNDS, INORGANIC OR ORGANIC, OF SUCH ISOTOPES, WHETHER OR NOT CHEMICALLY DEFINED. - BORON ENRICHED IN BORON10 AND ITS COMPOUNDS</t>
  </si>
  <si>
    <t>7210.4910 - IRON AND STEEL. - FLAT-ROLLED PRODUTS OF IRON OR NON-ALLOY STEEL, OF WIDTH OF 600 MM OR MORE, CLAD, PLATED OR COATED. - OF SECONDARY QUALITY</t>
  </si>
  <si>
    <t>8215.9100 - TOOLS, IMPLEMENTS, CULTERY, SPOONS AND FORKS, OF BASE METAL; PARTS THEREOF OF BASE METAL. - SPOOS, FORKS, LADLES, SKIMMERS, CAKE- SERVERS, FISH-KNIVES, BUTTER KNIVES, SUGAR TONGS AND SIMILAR KITCHEN OR TABLEWARE. - PLATED WITH PRECIOUS METAL</t>
  </si>
  <si>
    <t>7325.9100 - ARTICLES OF IRON AND STEEL. - OTHER CAST ARTICLES OF IRON OR STEEL. - GRINDING BALLS AND SIMILAR ARTICLES FOR MILLS</t>
  </si>
  <si>
    <t>2901.2400 - ORGANIC CHEMICALS - ACYCLIC HYDROCARBONS. - BUTA1, 3DIENE AND ISOPRENE</t>
  </si>
  <si>
    <t>2902.5000 - ORGANIC CHEMICALS - CYCLIC HYDROCARBONS. - STYRENE</t>
  </si>
  <si>
    <t>7211.2920 - IRON AND STEEL. - FLAT-ROLLED PRODUCTS OF IRON NON-ALLOY STEEL, OF A WIDTH OF LESS THAN 600 MM NOT CLAD, PLATED OR COATED. - COLD ROLLED STEEL STRIPS OF THICKNESS BELOW  0.5 MM AND UPTO 100 MM WIDE</t>
  </si>
  <si>
    <t>8415.1099 - NUCLEAR REACTOR, BOILERS, MACHINERY AND MECHANICAL APPLIANCES; PARTS THEREOF. - AIR CONDITIONING MACHINES, COMPRISING A MOTOR DRIVEN FAN AND ELEMENTS FOR CHANGING THE TEMPERATURE AND HUMIDITY, INCLUDING THOSE MACHINE IN WHICH THE HUMIDITY CANNOT BE SEPARATELY REGULATED. - OTHER</t>
  </si>
  <si>
    <t>8452.9090 - NUCLEAR REACTOR, BOILERS, MACHINERY AND MECHANICAL APPLIANCES; PARTS THEREOF. - SEWING MACHINES, OTHER THAN BOOK-SEWING MACHINES OF HEADING NO 84.40; FURNITURE BASES AND COVERS SPECIALLY DESIGNED FOR SEWING MACHINES : SEWING MACHINE NEEDLES - OTHER</t>
  </si>
  <si>
    <t>8455.3090 - NUCLEAR REACTOR, BOILERS, MACHINERY AND MECHANICAL APPLIANCES; PARTS THEREOF. - METAL-ROLLING MILLS AND ROLLS THEREFOR. - OTHER</t>
  </si>
  <si>
    <t>7806.0020 - LEAD AND ARTICLES THEREOF. - OTHER ARTICLES OF LEAD. - LEAD TUBES, PIPES AND TUBE OR PIPE FITTINGS (FOR EXAMPLE, COUPLINGS, ELBOWS, SLEEVES).</t>
  </si>
  <si>
    <t>7303.0000 - ARTICLES OF IRON AND STEEL. -  - TUBES, PIPES AND HOLLOW PROFILES, OF CAST IRON.</t>
  </si>
  <si>
    <t>2915.3910 - ORGANIC CHEMICALS - SATURATED ACYCLIC MONOCARBOXYLIC ACIDS AND THEIR ANHYDRIDES, HALIDES,PEROXIDES AND PEROXYACIDS;THEIR HALOGENATED, SULPHONATED,NITRATED OR NITROSATED DERIVATIVES. - BENZYL ACETATE</t>
  </si>
  <si>
    <t>6006.3200 - KNITTED OR CROCHETED FABRICS. -  - DYED</t>
  </si>
  <si>
    <t>3808.9140 - MISCELLANEOUS CHEMICAL PRODUCTS. - INSECTICIDES, RODENTICIDES,FUNGICIDES, HERBICIDES, ANTI-SPROUTING PRODUCTS AND PLANT-GROWTH REGULATORS, DISINFECTANTS AND SIMILAR PRODUCTS, PUT UP IN FORMS OR PACKINGS FOR RETAIL SALE OR AS PRE-PARATIONS OR ARTICLES (FOR EXAMPLE, SULPHUR-TREATED BANDS, WI - PB ROPE L&amp; LTT</t>
  </si>
  <si>
    <t>6202.3000 - ARTICLES OF APPAREL AND CLOTHING ACCESSORIES, NOT KNITTED OR CROCHETED. - WOMEN'S OR GIRLS' OVERCOATS, CAR-COATS, CAPES, CLOAKS, ANORAKS (INCLUDING SKI- JACKETS), WIND-CHEATERS, WIND JACKETS AND SIMILAR ARTICLES, OTHER THAN THOSE OF HEADING NO 62.04. - OF COTTON</t>
  </si>
  <si>
    <t>6902.9090 - CERAMIC PRODUCTS. - REFRACTORY BRICKS, BLCKS, TILES AND SIMILAR REFRACTORY CERAMIC CONSTRUCTIO- NAL GOODS, OTHER THAN THOSE OF SILICEOUS FOSSIL MEALS OR SIMILAR SILICEOUS EARTHS. - OTHER</t>
  </si>
  <si>
    <t>6006.9010 - KNITTED OR CROCHETED FABRICS. -  - UNBLEACHED</t>
  </si>
  <si>
    <t>8426.1910 - NUCLEAR REACTOR, BOILERS, MACHINERY AND MECHANICAL APPLIANCES; PARTS THEREOF. - SHIPS' DERRICKS; CRANES, INCLUDING CABLE CRANES; MOBILE LIFTING FRAMES, STRADDLE CARRIERS AND WORKS TRUCKS FITTED WITH A CRANE. - UPTO 400 METRIC TON</t>
  </si>
  <si>
    <t>5(i)</t>
  </si>
  <si>
    <t>8418.6931 - NUCLEAR REACTOR, BOILERS, MACHINERY AND MECHANICAL APPLIANCES; PARTS THEREOF. - REFRIGERATORS, FREEZERS, AND OTHER REFRIGERATING OR FREEZING EQUIPMENT, ELECTRIC OR OTHER; HEAT PUMPS OTHER THAN AIR CONDITIONING MACHINES OF HEADING NO 84.15. - IN CKD/SKD CONDITION</t>
  </si>
  <si>
    <t>5(ii)</t>
  </si>
  <si>
    <t>6303.9210 - OTHER MADE UP TEXTILE ARTICLES; SETS; WORN CLOTHING AND WORN TEXTILE ARTICLES; RAGS. - CURTAINS (INCLUDING DRAPERS) AND INTERIOR BLINDS; CURTAIN OR BED VALANCES. - MILLMADE</t>
  </si>
  <si>
    <t>3906.9090 - PLASTICS AND ARTICLES THEREOF - ACRYLIC POLYMERS IN PRIMARY FORMS. - OTHER</t>
  </si>
  <si>
    <t>4412.3300 - WOOD AND ARTICLES OF WOOD; WOOD CHARCOAL - PLYWOOD, VENEERED PANNELS AND SIMILAR LAMINATED  WOOD. - OTHER, WITH AT LEAST ONE OUTER PLY OF NONCONIFEROUS WOOD OF THE SPECIES ALDER (ALNUS SPP.), ASH (FRAXINUS SPP.), BEECH (FAGUS SPP.), BIRCH (BETULA SPP.), CHERRY (PRUNUS SPP.), CHESTNUT (CASTANEA SPP.), ELM (ULMUS SPP.), EUCALYPTUS (EUCALYPTUS SPP.),</t>
  </si>
  <si>
    <t>4418.7900 - WOOD AND ARTICLES OF WOOD; WOOD CHARCOAL - BUILDER'S JOINERY AND CARPENTRY OF WOOD, INCLUDING CELLULAR WOOD PANELS, ASSEMBLED PARQUET PANELS, SHINGLES AND SHAKES. - OTHER</t>
  </si>
  <si>
    <t>4420.9090 - WOOD AND ARTICLES OF WOOD; WOOD CHARCOAL - WOOD MARQUETRY AND INLAID WOOD; CASKETS AND CASES FOR JEWELLEY OR CULTLEY, AND SIMILAR ARTICLES, OF WOOD; STATUETTES AND OTHER ORNAMENTS, OF WOOD; WOODEN ARTICLES OF FURNITURE NOT FALLING IN CHAPTER 94. - OTHER</t>
  </si>
  <si>
    <t>53(i)</t>
  </si>
  <si>
    <t>2309.9000 - RESIDUES AND WASTE FROM THE FOOD INDUSTRIES; PREPARED ANIMAL FODDER. - PREPARATIONS OF A KIND USED IN ANIMAL FEEDING. - OTHER</t>
  </si>
  <si>
    <t>53(ii)</t>
  </si>
  <si>
    <t>2404.1900 - TOBACCO AND MANUFACTURED TOBACCO SUBSTITUTES -  - OTHER</t>
  </si>
  <si>
    <t>53(iii)</t>
  </si>
  <si>
    <t>2009.1100 - PREPARATION OF VEGETABLES, FRUIT, NUTS OR OTHER PART OF PLANTS. - FRUIT JUICES (INCLUDING GRAPE MUST) AND VEGETABLE JUICES, UNFERMENTED AND NOT CONTAINING ADDED SPIRIT,WHETHER OR NOT CONTAINING ADDED SUGAR OR OTHER SWEETENING MATTER. - FROZEN</t>
  </si>
  <si>
    <t>53(iv)</t>
  </si>
  <si>
    <t>2106.9060 - MISCELLANEOUS EDIBLE PREPARATIONS - FOOD PREPARATIONS NOT ELSEWHERE SPECIFFIED OR INCLUDED. - SWEET MEATS</t>
  </si>
  <si>
    <t>53(ix)</t>
  </si>
  <si>
    <t>2204.2200 - BEVERAGES, SPIRITS AND VINEGAR - WINE OF FRESH GRAPES, INCLUDING FORTIFIED WINES; GRAPE MUST OTHER THAN THAT OF HEADING NO .20.09. - IN CONTAINERS HOLDING MORE THAN 2 L BUT NOT MORE THAN 10 L</t>
  </si>
  <si>
    <t>53(v)</t>
  </si>
  <si>
    <t>8501.5210 - ELECTRICAL MACHINERY AND EQUIPMENT AND PARTS THEREOF; SOUND RECORDERS AND REPRODUCERS, TELEVISION IMAGE AND SOUND RECORDERS AND REPRODUCERS, AND PARTS AND ACCESSORIES OF SUCH ARTICLES. - ELECTRIC MOTORS AND  GENERATORS (EXCLUDING GENERATING SETS). - SUBMERSIBLE MOTORS OF STAINLESS STEEL</t>
  </si>
  <si>
    <t>53(vi)</t>
  </si>
  <si>
    <t>0302.7300 - FISH AND CRUSTACEANS, MOLLUSCS AND OTHER AQUATIC INVERTEBRATES - FISH FRESH OR CHILLED, EXCLUDING FISH FI LLETS AND OTHER FISH MEAT OF HEADING NO. 03.04 - CARP (CYPRINUS SPP., CARASSIUS SPP., CTENOPHARYNGODON IDELLUS, HYPOPHTHALMICHTHYS SPP., CIRRHINUS SPP., MYLOPHARYNGODON PICEUS,  CATLA CATLA, LABEO SPP., OSTEOCHILUS HASSELTI, LEPTOBARBUS HOEVENI, MEGALOBRAMA SPP.)</t>
  </si>
  <si>
    <t>53(vii)</t>
  </si>
  <si>
    <t>0302.9900 - FISH AND CRUSTACEANS, MOLLUSCS AND OTHER AQUATIC INVERTEBRATES - FISH FRESH OR CHILLED, EXCLUDING FISH FI LLETS AND OTHER FISH MEAT OF HEADING NO. 03.04 - OTHER</t>
  </si>
  <si>
    <t>53(viii)</t>
  </si>
  <si>
    <t>8443.1940 - NUCLEAR REACTOR, BOILERS, MACHINERY AND MECHANICAL APPLIANCES; PARTS THEREOF. - PRINTING MACHIENRY; MACHINES FOR USES ANCILLARY TO PRINTING. - PROOF PRESSES</t>
  </si>
  <si>
    <t>53(x)</t>
  </si>
  <si>
    <t>0301.9900 - FISH AND CRUSTACEANS, MOLLUSCS AND OTHER AQUATIC INVERTEBRATES - LIVE FISH - OTHER</t>
  </si>
  <si>
    <t>53(xi)</t>
  </si>
  <si>
    <t>7304.2900 - ARTICLES OF IRON AND STEEL. - TUBES, PIPES AND HOLLOW PROFILES, SEAMLESS, OF IRON (OTHER THAN CAST IRON) OR STEEL. - OTHER</t>
  </si>
  <si>
    <t>53(xii)</t>
  </si>
  <si>
    <t>8432.1010</t>
  </si>
  <si>
    <t>8517.1411 - ELECTRICAL MACHINERY AND EQUIPMENT AND PARTS THEREOF; SOUND RECORDERS AND REPRODUCERS, TELEVISION IMAGE AND SOUND RECORDERS AND REPRODUCERS, AND PARTS AND ACCESSORIES OF SUCH ARTICLES. - ELECTRIC APPARATUS FOR LINE TELEPHONY OR LINE TELEGRAPHY, INCLUDING SUCH APPARATUS FOR CARRIER CURRENT LINE SYSTEMS. - IN CKD/SKD CONDITION</t>
  </si>
  <si>
    <t>53(xiii)</t>
  </si>
  <si>
    <t>2931.4400 - ORGANIC CHEMICALS -  - METHYLPHOSPHONIC ACID</t>
  </si>
  <si>
    <t>53(xiv)</t>
  </si>
  <si>
    <t>0304.7400</t>
  </si>
  <si>
    <t>2931.5200 - ORGANIC CHEMICALS -  - PROPYLPHOSPHONIC DICHLORIDE</t>
  </si>
  <si>
    <t>53(xix)</t>
  </si>
  <si>
    <t>1701.9920 - SUGARS AND SUGAR CONFECTIONERY. - CANE OR BEET SUGAR AND CHEMICALLY PURE SUCROSE, IN SOLID FORM. - WHITE CRYSTALLINE BEET SUGAR</t>
  </si>
  <si>
    <t>53(xv)</t>
  </si>
  <si>
    <t>8479.7900</t>
  </si>
  <si>
    <t>1006.2000 - CEREALS - RICE. - HUSKED (BROWN) RICE</t>
  </si>
  <si>
    <t>53(xvi)</t>
  </si>
  <si>
    <t>1007.1000 - CEREALS - GRAIN SORGHUM. - SEED</t>
  </si>
  <si>
    <t>53(xvii)</t>
  </si>
  <si>
    <t>8415.8190</t>
  </si>
  <si>
    <t>0305.4400 - FISH AND CRUSTACEANS, MOLLUSCS AND OTHER AQUATIC INVERTEBRATES - FISH,DRIED, SALTED OR IN BRINE ; SMOKED FISH, WHETHEROR NOT COOKED BEFORE OR DURING THE SMOKING PROCESS; FLOURS, MEALS AND PELLETS OF FISH, FIT FOR HUMAN CONSUMPTION. - TILAPIAS (OREOCHROMIS SPP.), CATFISH (PANGASIUS SPP., SILURUS SPP., CLARIAS SPP., ICTALURUS SPP.), CARP (CYPRINUS SPP., CARASSIUS SPP., CTENOPHARYNGODON IDELLUS, HYPOPHTHALMICHTHYS SPP., CIRRHINUS SPP., MYLOPHARYNGODON PICEUS, CATLA CATLA, LABEO SPP.,</t>
  </si>
  <si>
    <t>53(xviii)</t>
  </si>
  <si>
    <t>5801.2600 - SPECIAL WOVEN FABRICS; TUFTED TEXTILE FABRICS; LACE; TAPESTRIES; TRIMMINGS; EMBROIDERY. - WOVEN PILE FABRICS AND CHENILLE FABRICS, OTHER THAN FABRICS OF HEADING NO 58.02 OR 58.06. - CHENILLE FABRICS</t>
  </si>
  <si>
    <t>8453.1000</t>
  </si>
  <si>
    <t>5804.2100 - SPECIAL WOVEN FABRICS; TUFTED TEXTILE FABRICS; LACE; TAPESTRIES; TRIMMINGS; EMBROIDERY. - TULLES AND OTHER NET FABRICS, NOT INCLUDING WOVEN, KNITTED OR CROCHETED FABRICS; LACE IN THE PIECE, IN STRIPS OR IN MOTIFS. - OF MANMADE FIBRES</t>
  </si>
  <si>
    <t>8477.9000 - NUCLEAR REACTOR, BOILERS, MACHINERY AND MECHANICAL APPLIANCES; PARTS THEREOF. - MACHINERY FOR WORKING RUBBER OR PLASTICS OR FOR THE MANUFACTURE OF PRODUCTS FORM THESE MATERIALS NOT SPECIFIED OR INCLUDED ELSEWHERE IN THIS CAHPTER. - PARTS</t>
  </si>
  <si>
    <t>8417.1090</t>
  </si>
  <si>
    <t>0302.4300 - FISH AND CRUSTACEANS, MOLLUSCS AND OTHER AQUATIC INVERTEBRATES - FISH FRESH OR CHILLED, EXCLUDING FISH FI LLETS AND OTHER FISH MEAT OF HEADING NO. 03.04 - SARDINES (SARDINA PILCHARDUS, SARDINOPS SPP.), SARDINELLA (SARDINELLA SPP.), BRISLING OR SPRATS (SPRATTUS SPRATTUS)</t>
  </si>
  <si>
    <t>0302.4700 - FISH AND CRUSTACEANS, MOLLUSCS AND OTHER AQUATIC INVERTEBRATES - FISH FRESH OR CHILLED, EXCLUDING FISH FI LLETS AND OTHER FISH MEAT OF HEADING NO. 03.04 - SWORDFISH (XIPHIAS GLADIUS)</t>
  </si>
  <si>
    <t>9505.1000</t>
  </si>
  <si>
    <t>8441.8000 - NUCLEAR REACTOR, BOILERS, MACHINERY AND MECHANICAL APPLIANCES; PARTS THEREOF. - OTHER MACHINERY FOR MAKING UP PAPER PULP, PAPER OR PAPERBOARD, INCLUDING CUTTING MACHINES OF ALL KINDS. - OTHER MACHINERY</t>
  </si>
  <si>
    <t>2932.1300 - ORGANIC CHEMICALS - HETEROCYCLIC COMPOUNDS WITH OXYGEN HETERO-ATOM(S) ONLY. - FURFURYL ALCOHOL AND TETRAHYDROFURFURYL ALCOHOL</t>
  </si>
  <si>
    <t>8701.2140</t>
  </si>
  <si>
    <t>8533.1000 - ELECTRICAL MACHINERY AND EQUIPMENT AND PARTS THEREOF; SOUND RECORDERS AND REPRODUCERS, TELEVISION IMAGE AND SOUND RECORDERS AND REPRODUCERS, AND PARTS AND ACCESSORIES OF SUCH ARTICLES. - ELECTRICAL RESISTORS (INCLUDING RHEOS- TATS AND POTENTIOMETES), OTHER THAN HEATING RESISTORS. - FIXED CARBON RESISTORS, COMPOSITION OR FILM TYPES</t>
  </si>
  <si>
    <t>8534.0000 - ELECTRICAL MACHINERY AND EQUIPMENT AND PARTS THEREOF; SOUND RECORDERS AND REPRODUCERS, TELEVISION IMAGE AND SOUND RECORDERS AND REPRODUCERS, AND PARTS AND ACCESSORIES OF SUCH ARTICLES. -  - PRINTED CIRCUITS.</t>
  </si>
  <si>
    <t>6(A)(i)</t>
  </si>
  <si>
    <t>8443.1951</t>
  </si>
  <si>
    <t>0712.3100 - EDIBLE VEGETABLES AND CERTAIN ROOTS AND TUBERS - DRIED VEGETABLES, WHOLE, CUT, SLICED, BROKEN OR IN POWDER, BUT NOT FURTHER PREPARED. - MUSHROOMS OF THE GENUS AGARICUS</t>
  </si>
  <si>
    <t>6(A)(ii)</t>
  </si>
  <si>
    <t>7315.1920 - ARTICLES OF IRON AND STEEL. - CHAIN AND PARTS THEREOF, OF IRON OR STEEL . - OTHER FOR MOTOR CARS AND VEHICLES</t>
  </si>
  <si>
    <t>6(A)(iii)</t>
  </si>
  <si>
    <t>8501.5320</t>
  </si>
  <si>
    <t>7317.0020 - ARTICLES OF IRON AND STEEL. -  - TACKS</t>
  </si>
  <si>
    <t>6(A)(iv)</t>
  </si>
  <si>
    <t>2836.9100 - INORGANIC CHEMICALS; ORGANIC OR INORGANIC COMPOUNDS OF PRECIOUS METALS, OF RARE-EARTH METALS, OF RADIOACTIVE ELEMENTS OR OF ISOTOPES. - CARBONATES; PEROXCARBONATES (PERCARBONATES); COMMERCIAL AMMONIUM CARBONATE CONTAINING AMMONIUM CARBAMATE. - LITHIUM CARBONATES</t>
  </si>
  <si>
    <t>6(A)(ix)</t>
  </si>
  <si>
    <t>1602.1000</t>
  </si>
  <si>
    <t>2915.3600 - ORGANIC CHEMICALS - SATURATED ACYCLIC MONOCARBOXYLIC ACIDS AND THEIR ANHYDRIDES, HALIDES,PEROXIDES AND PEROXYACIDS;THEIR HALOGENATED, SULPHONATED,NITRATED OR NITROSATED DERIVATIVES. - DINOSEB (ISO) ACETATE</t>
  </si>
  <si>
    <t>6(A)(v)</t>
  </si>
  <si>
    <t>2915.4000 - ORGANIC CHEMICALS - SATURATED ACYCLIC MONOCARBOXYLIC ACIDS AND THEIR ANHYDRIDES, HALIDES,PEROXIDES AND PEROXYACIDS;THEIR HALOGENATED, SULPHONATED,NITRATED OR NITROSATED DERIVATIVES. - MONO, DI OR TRICHLOROACETIC ACIDS, THEIR SALTS AND ESTERS</t>
  </si>
  <si>
    <t>6(A)(vi)</t>
  </si>
  <si>
    <t>8428.3300</t>
  </si>
  <si>
    <t>7902.0000 - ZINC AND ARTICLES THEREOF. -  - ZINC WASTE AND SCRAP.</t>
  </si>
  <si>
    <t>6(A)(vii)</t>
  </si>
  <si>
    <t>7903.1000 - ZINC AND ARTICLES THEREOF. - ZINC DUST, POWDERS AND FLAKES - ZINC DUST</t>
  </si>
  <si>
    <t>6(A)(viii)</t>
  </si>
  <si>
    <t>8703.6021</t>
  </si>
  <si>
    <t>7904.0010 - ZINC AND ARTICLES THEREOF. -  - WIRE</t>
  </si>
  <si>
    <t>6(A)(x)</t>
  </si>
  <si>
    <t>7904.0090 - ZINC AND ARTICLES THEREOF. -  - OTHER</t>
  </si>
  <si>
    <t>6(i)</t>
  </si>
  <si>
    <t>9006.5900</t>
  </si>
  <si>
    <t>8002.0000 - TIN AND ARTICLES THEREOF. -  - TIN WASTE AND SCRAP.</t>
  </si>
  <si>
    <t>6(ii)</t>
  </si>
  <si>
    <t>6116.9200 - ARTICLES OF APPAREL AND CLOTHING ACCESSORIES, KNITTED OR CROCHETED. - GLOVES, MITTENS AND MITTS, KNITTED OR CROCHETED. - OF COTTON</t>
  </si>
  <si>
    <t>9508.1000</t>
  </si>
  <si>
    <t>8703.6051 - VEHICLES OTHER THAN RAILWAY OR TRAMWAY ROLLING-STOCK AND PARTS AND ACCESSORIES THEREOF. - MOTOR CARS AND OTHER MOTOR VEHICLES PRINCIPALLY DESIGNED FOR THE TRANSPORT OF PERSONS (OTHER THAN THOSE OF HEADING NO 87.02), INCLUDING, STATION WAGONS AND RACING CARS. - COMPONENTS FOR THE  ASSEMBLY / MANUFACTURE OF VEHICLES, IN ANY KIT FORM</t>
  </si>
  <si>
    <t>66</t>
  </si>
  <si>
    <t>2833.2500 - INORGANIC CHEMICALS; ORGANIC OR INORGANIC COMPOUNDS OF PRECIOUS METALS, OF RARE-EARTH METALS, OF RADIOACTIVE ELEMENTS OR OF ISOTOPES. - SULPHATES; ALUMS;PEROXOSULPHATES (PERSULPHATES). - OF COPPER</t>
  </si>
  <si>
    <t>9601.1000</t>
  </si>
  <si>
    <t>8110.1000 - OTHER BASE METALS; CERMETS ; ARTICLES THEREOF. - ANTIMONY AND ARTICLES, THEREOF, INCLUDING WASTE AND SCRAP. - UNWROUGHT ANTIMONY; POWDERS</t>
  </si>
  <si>
    <t>7</t>
  </si>
  <si>
    <t>0910.9910 - COFFEE, TEA, MATE AND SPICES - GINGER, SAFFRON,TURMERIC (CURCUMA), THYME, BAY LEAVES, CURRY AND OTHER SPICE. - THYME; BAY LEAVES</t>
  </si>
  <si>
    <t>7(i)</t>
  </si>
  <si>
    <t>9606.1000</t>
  </si>
  <si>
    <t>0105.9400 - LIVE ANIMALS - LIVE POULTRY, THAT IS TO SAY, FOWLS OF THE SPECIES GALLUS DOMESTICUS, DUCKS, GEESE, TURKEYS AND GUINEA FOWLS - FOWLS OF THE SPECIES GALLUS DOMESTICUS (CHICKEN)</t>
  </si>
  <si>
    <t>7(ii)</t>
  </si>
  <si>
    <t>0203.1900 - MEAT AND EDIBLE MEAT OFFAL - MEAT OF SWINE, FRESH, CHILLED OR FROZEN - OTHER</t>
  </si>
  <si>
    <t>9606.2910</t>
  </si>
  <si>
    <t>0802.1100 - EDIBLE FRUIT AND NUTS; PEEL OF CITRUS FRUIT OR MELONS - OTHER NUTS, FRESH OR DRIED, WHETER OR NOT SHELLED OR PEELED. - IN SHELL</t>
  </si>
  <si>
    <t>0802.4100 - EDIBLE FRUIT AND NUTS; PEEL OF CITRUS FRUIT OR MELONS - OTHER NUTS, FRESH OR DRIED, WHETER OR NOT SHELLED OR PEELED. - IN SHELL</t>
  </si>
  <si>
    <t>2929.9020</t>
  </si>
  <si>
    <t>7224.1000 - IRON AND STEEL. - OTHER ALLOY STEEL IN INGOTS OR OTHER PRIMARY FORMS; SEMI-FINISHED PRODUCTS OF OTHER ALLOY STEEL. - INGOTS AND OTHER PRIMARY FORMS</t>
  </si>
  <si>
    <t>73(b)</t>
  </si>
  <si>
    <t>3923.2900 - PLASTICS AND ARTICLES THEREOF - ARTICLES FOR THE CONVEYANCE OR PACKING OF GOODS, OF PLASTICS; STOPPERS, LIDS, CAPS AND OTHER CLOSURES, OF PLASTICS. - OF OTHER PLASTICS</t>
  </si>
  <si>
    <t>2930.1000</t>
  </si>
  <si>
    <t>3925.9000 - PLASTICS AND ARTICLES THEREOF - BUILDERS'S  WARE OF PLASTICS, NOT ELSE- WHERE SPECIFIED OR INCLUDED. - OTHER</t>
  </si>
  <si>
    <t>4403.2300 - WOOD AND ARTICLES OF WOOD; WOOD CHARCOAL - WOOD IN THE ROUGH, WHETHER OR NOT STRIPPED OF BARK OF SAPWOOD, OR ROUGHLY SQUARED. - OF FIR (ABIES SPP.) AND SPRUCE (PICEA SPP.), OF WHICH THE SMALLEST CROSSSECTIONAL DIMENSION IS 15 CM OR MORE</t>
  </si>
  <si>
    <t>2930.2090</t>
  </si>
  <si>
    <t>7212.2090 - IRON AND STEEL. - FLAT-ROLLED PRODUCTS OF IRON OR NON-ALLOY STEEL, OF A WIDTH OF LESS THAN 600 MM, CLAD, PLATED OR COATED. - OTHER</t>
  </si>
  <si>
    <t>4802.5890 - PAPER AND PAPERBOARD; ARTICLES OF PAPER PULP, OF PAPER OR OF PAPERBOARD. - UNCOATED PAPER AND PAPERBOARD, OF A KIND USED FOR WRITING, PRINTING OF OTHER GRAPHI PURPOSES, AND PUNCH CARD STOCK AND PUNCH TAPE PAPER, IN ROLLS OR SHEETS, OTHER THAN PAPER OF HEADING NO 48.01 OR 48.03; HAND-MADE PAPER AND PAPERBOARD. - OTHER</t>
  </si>
  <si>
    <t>2930.6000</t>
  </si>
  <si>
    <t>4407.9900 - WOOD AND ARTICLES OF WOOD; WOOD CHARCOAL - WOOD SAWN OR CHIPPED LENGTHWOSE,SLICED OR PEELED, WHETHER OR NOT PLANED, SANDED OR FINGER-JOINTED, OF A THICKNESS EXCEEDING 6 MM. - OTHER</t>
  </si>
  <si>
    <t>7907.0010 - ZINC AND ARTICLES THEREOF. - OTHER ARTICLES OF ZINC. - ZINC SLUGS FOR DRY BATTERY CELL CONTAINERS</t>
  </si>
  <si>
    <t>3205.0000</t>
  </si>
  <si>
    <t>8001.2000 - TIN AND ARTICLES THEREOF. - UNWROUGHT TIN. - TIN ALLOYS</t>
  </si>
  <si>
    <t>8007.0090 - TIN AND ARTICLES THEREOF. - OTHE ARTICLES OF TIN. - OTHER</t>
  </si>
  <si>
    <t>2208.4000</t>
  </si>
  <si>
    <t>7306.1100 - ARTICLES OF IRON AND STEEL. - OTHER TUBES, PIPES AND HOLLOW PROFILES (FOR EXAMPLE, OPEN SEAM OR WELDED, RIVETED OR SIMILARLY CLOSED), OF IRON OR STEEL. - WELDED, OF STAINLESS STEEL</t>
  </si>
  <si>
    <t>7306.3010 - ARTICLES OF IRON AND STEEL. - OTHER TUBES, PIPES AND HOLLOW PROFILES (FOR EXAMPLE, OPEN SEAM OR WELDED, RIVETED OR SIMILARLY CLOSED), OF IRON OR STEEL. - COPPER COATED MILD STEEL TUBES UPTO 8.5 MM DIA</t>
  </si>
  <si>
    <t>2208.7000</t>
  </si>
  <si>
    <t>2825.7000 - INORGANIC CHEMICALS; ORGANIC OR INORGANIC COMPOUNDS OF PRECIOUS METALS, OF RARE-EARTH METALS, OF RADIOACTIVE ELEMENTS OR OF ISOTOPES. - HYDRAZINE AND HYDROXYLAMINE AND THEIR INORGANIC SALTS; OTHER INORGANIC BASES; OTHER METAL OXIDES, HYDROXIDES AND PEROXIDES. - MOLYBDENUM OXIDES AND HYDROXIDES</t>
  </si>
  <si>
    <t>2915.6030 - ORGANIC CHEMICALS - SATURATED ACYCLIC MONOCARBOXYLIC ACIDS AND THEIR ANHYDRIDES, HALIDES,PEROXIDES AND PEROXYACIDS;THEIR HALOGENATED, SULPHONATED,NITRATED OR NITROSATED DERIVATIVES. - SALTS AND ESTER OF VALERIC ACID</t>
  </si>
  <si>
    <t>1301.2000</t>
  </si>
  <si>
    <t>7307.9110 - ARTICLES OF IRON AND STEEL. - TUBE OR PIPE FITTINGS (FOR EXAMPLE, COUPLINGS, ELBOWS, SLEEVES), OF IRON OR STEEL. - FLANGES FOR AIR INTAKE PIPES FOR AGRICULTURAL TRACTORS (UPTO 60 KW) OF SUB   HEADINGS 8701.9220 AND 8701.9320</t>
  </si>
  <si>
    <t>8(i)</t>
  </si>
  <si>
    <t>7307.9190 - ARTICLES OF IRON AND STEEL. - TUBE OR PIPE FITTINGS (FOR EXAMPLE, COUPLINGS, ELBOWS, SLEEVES), OF IRON OR STEEL. - OTHER</t>
  </si>
  <si>
    <t>8(i)(a)</t>
  </si>
  <si>
    <t>1302.3290</t>
  </si>
  <si>
    <t>2833.1100 - INORGANIC CHEMICALS; ORGANIC OR INORGANIC COMPOUNDS OF PRECIOUS METALS, OF RARE-EARTH METALS, OF RADIOACTIVE ELEMENTS OR OF ISOTOPES. - SULPHATES; ALUMS;PEROXOSULPHATES (PERSULPHATES). - DISODIUM SULPHATE</t>
  </si>
  <si>
    <t>8(i)(b)</t>
  </si>
  <si>
    <t>2917.1200 - ORGANIC CHEMICALS - POLYCARBOXYLIC ACIDS, THEIR ANHYDRIDES, HALIDES, PEROXIDES AND PEROXYACIDS; THEIR HALOGENATED, SULPHONATED, NITRATED NITROSATED DERIVATIVES. - ADIPIC ACID, ITS SALTS AND ESTERS</t>
  </si>
  <si>
    <t>8(i)(c)</t>
  </si>
  <si>
    <t>2933.3990</t>
  </si>
  <si>
    <t>8106.1000 - OTHER BASE METALS; CERMETS ; ARTICLES THEREOF. - BISMUTH AND ARTICLES THEREOF, INCLUDING WASTE AND SCRAP. - CONTAINING MORE THAN 99.99 % OF BISMUTH, BY WEIGHT</t>
  </si>
  <si>
    <t>8(ii)</t>
  </si>
  <si>
    <t>7314.1200 - ARTICLES OF IRON AND STEEL. - CLOTH (INCLUDING ENDLESS BANDS), GRILL, NETTING AND FENCING, OF IRON OR STEEL WIRE; EXPANDED METAL OF IRON OR STEEL. - ENDLESS BANDS FOR MACHINERY, OF STAINLESS STEEL</t>
  </si>
  <si>
    <t>2923.4000</t>
  </si>
  <si>
    <t>2835.2920 - INORGANIC CHEMICALS; ORGANIC OR INORGANIC COMPOUNDS OF PRECIOUS METALS, OF RARE-EARTH METALS, OF RADIOACTIVE ELEMENTS OR OF ISOTOPES. - PHOSPHINATES (HYPOPHOSPHITES), PHOSPHONATES (PHOSPHITES),PHOSPHATES AND POLYPHOSPHATES. - OF SODIUM</t>
  </si>
  <si>
    <t>8112.5200 - OTHER BASE METALS; CERMETS ; ARTICLES THEREOF. - BARYLLIUM, CHROMIUM, GERMANIUM, VANADIUM, GALLIUM, HAFNIUM, INDIUM, NIOBIUM (COLUMBIUM), RHENIUM AND THALLIUM, AND ARTICLES OF THESES METALS, INCLUDING WASTE AND SCRAP. - WASTE AND SCRAP</t>
  </si>
  <si>
    <t>3201.9020</t>
  </si>
  <si>
    <t>2839.1990 - INORGANIC CHEMICALS; ORGANIC OR INORGANIC COMPOUNDS OF PRECIOUS METALS, OF RARE-EARTH METALS, OF RADIOACTIVE ELEMENTS OR OF ISOTOPES. - SILICATES; COMMERCIAL ALKALI METAL SILICATES. - OTHER</t>
  </si>
  <si>
    <t>7326.9010 - ARTICLES OF IRON AND STEEL. - OTHER ARTICLESS OF IRON OR STEEL. - XRAY FILM HANGERS</t>
  </si>
  <si>
    <t>3206.4100</t>
  </si>
  <si>
    <t>7403.2200 - COPPER AND ARTICLES THEREOF. - REFINED COPPER AND COPPER ALLOYS, UNWROUGHT. - COPPERTIN BASE ALLOYS (BRONZE)</t>
  </si>
  <si>
    <t>2903.2300 - ORGANIC CHEMICALS - HALOGENATED DERIVATIVES OF HYDROCARBONS. - TETRACHLOROETHYLENE (PERCHLOROETHYLENE)</t>
  </si>
  <si>
    <t>8517.6230</t>
  </si>
  <si>
    <t>8402.2000 - NUCLEAR REACTOR, BOILERS, MACHINERY AND MECHANICAL APPLIANCES; PARTS THEREOF. - STEAM OR OTHER VAPOUR GENERATING BOILERS (OTHER THAN CENTRAL HEATING HOT WATER BOILERS CAPABLE ALSO OF PRODUCING LOW PRESSURE STEAM); SUPER-HEATED WATER BOILERS. - SUPERHEATED WATER BOILERS</t>
  </si>
  <si>
    <t>7407.1030 - COPPER AND ARTICLES THEREOF. - COPPER BARS, RODS AND PROFILES. - TWISTED COPPER BARS</t>
  </si>
  <si>
    <t>6108.3900</t>
  </si>
  <si>
    <t>2905.5900 - ORGANIC CHEMICALS - ACYCLIC ALCOHOLS AND THEIR HALOGENATED, SULPHONATED, NITRATED OR NITROSATED DERIVATIVES. - OTHER</t>
  </si>
  <si>
    <t>0801.1100 - EDIBLE FRUIT AND NUTS; PEEL OF CITRUS FRUIT OR MELONS - COCOUNTS, BRAZIL NUTS AND CASHEEW NUTS, FRESH OR DRIED, WHETHER OR NOT SHELLED OR PEELED. - DESICCATED</t>
  </si>
  <si>
    <t>6907.4000</t>
  </si>
  <si>
    <t>0401.5000 - DAIRY PRODUCE; BIRDS' EGGS; NATURAL HONEY; EDIBLE PRODUCTS OF ANIMAL ORIGIN, NOT ELSEWHERE SPECIFIED OR INCLUDED - MILK AND CREAM,NOT CONCENTRATED NOR CONTAINING ADDED SUGAR OR OTHER SWEETENING MATTER. - OF A FAT CONTENT, BY WEIGHT, EXCEEDING 10 %</t>
  </si>
  <si>
    <t>8458.1900 - NUCLEAR REACTOR, BOILERS, MACHINERY AND MECHANICAL APPLIANCES; PARTS THEREOF. - LATHES FOR REMOVING METAL. - OTHER</t>
  </si>
  <si>
    <t>6909.1200</t>
  </si>
  <si>
    <t>8458.9100 - NUCLEAR REACTOR, BOILERS, MACHINERY AND MECHANICAL APPLIANCES; PARTS THEREOF. - LATHES FOR REMOVING METAL. - NUMERICALLY CONTROLLED</t>
  </si>
  <si>
    <t>8419.1990 - NUCLEAR REACTOR, BOILERS, MACHINERY AND MECHANICAL APPLIANCES; PARTS THEREOF. - MACHINERY, PLANT OR LABORATORY EQUIPMENT WHETHER OR NOT ELECTRICALLY HEATED, FOR THE TREATMENT OF MATERIALS BY A PROCESS INVOLVING A CHANGE OF TEMPERATURE SUCH AS HEATING, COOKING, ROASTING, DISTILL- ING, RECTIFYING, STERILISING, PASTEURIS- ING, STEAMING, - OTHER</t>
  </si>
  <si>
    <t>3211.0090</t>
  </si>
  <si>
    <t>0507.9090 - PRODUCTS OF ANIMAL ORIGIN, NOT ELSEWHERE SPECIFIED OR INCLUDED - IVORY, TORTOISE-SHELL, WHALEBONE AND WHALEBONE HAIR, HORNS, ANTLERS, HOOVES, NAILS, CLAWS AND BEAKS, UNWORKED OR SIMPLY PREPARED BUT NOT CUT OT SHAPE; POWDER AND WASTE OF THESE PRODUCTS. - OTHER</t>
  </si>
  <si>
    <t>8A</t>
  </si>
  <si>
    <t>8459.6920 - NUCLEAR REACTOR, BOILERS, MACHINERY AND MECHANICAL APPLIANCES; PARTS THEREOF. - MACHINE-TOOLS (INCLUDING WAY-TYPE UNIT HEAD MACHINES) FOR DRILLINGS, BORING, MILLING, THREADING OR TAPPING BY REMOVING METAL, OTHER THAN LATHES OF HEADING NO 84.58. - UNIVERSAL ENGRAVING MACHINE WITH CLAMPING AREA 500 X 200 MM WITH PANTOGRAPH RATIO FROM 1:1 TO 1:50</t>
  </si>
  <si>
    <t>8703.4019</t>
  </si>
  <si>
    <t>0810.1000 - EDIBLE FRUIT AND NUTS; PEEL OF CITRUS FRUIT OR MELONS - OTHER FRUIT,FRESH. - STRAWBERRIES</t>
  </si>
  <si>
    <t>9(i)</t>
  </si>
  <si>
    <t>2523.9000 - SALT; SULPHUR, EARTHS AND STONE; PLASTERING MATERIALS, LIME AND CEMENT. - PORTLAND CEMENT,ALUMINOUS CEMENT, SLAG CEMENT, SUPER-SULPHATE CEMENT AND SIMILAR HYDRAULIC CEMENTS, WHETHER OR NOT COLOURED OR IN THE FORM OF CLINKERS. - OTHER HYDRAULIC CEMENTS</t>
  </si>
  <si>
    <t>9(ii)</t>
  </si>
  <si>
    <t>4910.0000</t>
  </si>
  <si>
    <t>3102.1000 - FERTILISERS. - MINERAL OR CHEMICAL FERTILISERS, NITROGENOUS - UREA, WHETHER OR NOT IN AQUEOUS SOLUTION</t>
  </si>
  <si>
    <t>9(iii)</t>
  </si>
  <si>
    <t>8437.9000 - NUCLEAR REACTOR, BOILERS, MACHINERY AND MECHANICAL APPLIANCES; PARTS THEREOF. - MACHINES FOR CLEANING, SORTING OR GRADING SEED, GRAIN OR DRIED LEGUMI- NOUS VEGETABLES; MACHINERY USED IN THE MILLING INDUSTRY OR FOR THE WORKING OF CEREALS OR DRIED LEGUMINOUS VEGETABLES, OTHER THAN FARM-TYPE  MACHINERY. - PARTS</t>
  </si>
  <si>
    <t>9(iv)</t>
  </si>
  <si>
    <t>6206.2000</t>
  </si>
  <si>
    <t>8477.4010 - NUCLEAR REACTOR, BOILERS, MACHINERY AND MECHANICAL APPLIANCES; PARTS THEREOF. - MACHINERY FOR WORKING RUBBER OR PLASTICS OR FOR THE MANUFACTURE OF PRODUCTS FORM THESE MATERIALS NOT SPECIFIED OR INCLUDED ELSEWHERE IN THIS CAHPTER. - OF CAPACITY NOT EXCEEDING 0.228 LITRES</t>
  </si>
  <si>
    <t>9(ix)</t>
  </si>
  <si>
    <t>1503.0090 - ANIMAL OR VEGETABLE FATS AND OILS AND THEIR CLEAVAGE PRODUCTS; PREPARED EDIBLE FATS; ANIMAL OR VEGETABLE WAXES. - LARD STERIN, LARD OIL, OLEOSTEARIN, OLEO-OIL AND TALLOW OIL,NOT EMULSIFIED OR MIXED OR OTHERWISE PREPARED. - OTHER</t>
  </si>
  <si>
    <t>9(v)</t>
  </si>
  <si>
    <t>6206.9020</t>
  </si>
  <si>
    <t>7507.1200 - NICKEL AND ARTICLES THEREOF. - NICKEL TUBES, PIPES AND TUBE OR PIPE FITTINGS (FOR EXAMPLE, COUPLINGS, ELBOWS, SLEEVES). - OF NICKEL ALLOYS</t>
  </si>
  <si>
    <t>9(vi)</t>
  </si>
  <si>
    <t>2905.1210 - ORGANIC CHEMICALS - ACYCLIC ALCOHOLS AND THEIR HALOGENATED, SULPHONATED, NITRATED OR NITROSATED DERIVATIVES. - PROPLY ALCOHOL (1PROPANOL)</t>
  </si>
  <si>
    <t>9(vii)</t>
  </si>
  <si>
    <t>7019.6500</t>
  </si>
  <si>
    <t>7219.3210 - IRON AND STEEL. - FLAT-ROLLED PRODUCTS OF STAINLESS STEEL, OF A WIDTH OF 600 MM OR MORE. - OF A WIDTH UP TO 700 MM, THICKNESS UP TO 4MM OF SERIES 200, 301, 303, 304, 304L, 316, 316L, 410, 420 &amp; 430</t>
  </si>
  <si>
    <t>9(viii)</t>
  </si>
  <si>
    <t>3922.9000 - PLASTICS AND ARTICLES THEREOF - BATHS, SHOWER-BATHS, WASH-BASINS, BIDETS, LAVATORY PANS, SEATS AND COVERS,FLUSHING CISTERNS AND SIMILAR SANITARY WARE, OF PLASTICS. - OTHER</t>
  </si>
  <si>
    <t>9(x)</t>
  </si>
  <si>
    <t>7020.0030</t>
  </si>
  <si>
    <t>2933.3500 - ORGANIC CHEMICALS - HETEROCYCLIC COMPOUNDS WITH NITROGEN HETERO-ATOM(S) ONLY; NUCLEIC ACIDS AND THEIR SALTS. - 3QUINUCLIDINOL</t>
  </si>
  <si>
    <t>9(xi)</t>
  </si>
  <si>
    <t>0102.2920 - LIVE ANIMALS - LIVE BOVINE ANIMALS - COWS</t>
  </si>
  <si>
    <t>9(xii)</t>
  </si>
  <si>
    <t>7020.0090</t>
  </si>
  <si>
    <t>0501.0000 - PRODUCTS OF ANIMAL ORIGIN, NOT ELSEWHERE SPECIFIED OR INCLUDED - HUMAN HAIR UNWORKED, WEATHER OR NOT WASHED OR SCOURED; WASTE OF HUMAN HAIR. - HUMAN HAIR, UNWORKED, WHETHER OR NOT WASHED OR SCOURED; WASTE OF HUMAN HAIR.</t>
  </si>
  <si>
    <t>9(xiii)</t>
  </si>
  <si>
    <t>9401.7100 - FURNITURE; BEDDING, MATRESSES, MATTRESS SUPPORTS,CUSHIONS AND SIMILAR STUFFED FURNISHINGS;LAMPS AND LIGHTING-FITTINGS; LAMPS AND LIGHTING-FITTINGS, NOT ELSEWHERE SPECIFIED OR INCLUDED; ILLUMINATED SIGNS, ILLUMINATED NAME-PLATES AND THE LIKE; PREFABRICATED - SEATS (OTHER THAN THOSE OF HEADING NO 94.02), WHETHER OR NOT CONVERTIBLE INTO BADS, AND PARTS THEREOF. - UPHOLSTERED</t>
  </si>
  <si>
    <t>9(xiv)</t>
  </si>
  <si>
    <t>6108.9900</t>
  </si>
  <si>
    <t>8203.2000 - TOOLS, IMPLEMENTS, CULTERY, SPOONS AND FORKS, OF BASE METAL; PARTS THEREOF OF BASE METAL. - FILES, RASPS, PLIERS (INCLUDING CUTTING PLIERS), PINCERS, TWEEZERS, METAL CUTTING SHEARS, PIPE-CUTTES, BOLT CROPPES, PERFORATING PUNCHES AND SIMILAR HAND TOOLS. - PLIERS (INCLUDING CUTTING PLIERS), PINCERS, TWEEZERS AND SIMILAR TOOLS</t>
  </si>
  <si>
    <t>9(xix)</t>
  </si>
  <si>
    <t>7318.2220 - ARTICLES OF IRON AND STEEL. - SCREWS, BOLTS, NUTS, COACH SCREWS, SCREW HOOKS, RIVETS, COTTERS, COTTER-PINS, WASHERS (INCLUDING SPRING WASHERS) AND SIMILAR ARTICLES OF IRON OR STEEL. - WASHER KICK STARTER KNUCKLE FOR VEHICLE  OF HEADING 87.11</t>
  </si>
  <si>
    <t>9(xv)</t>
  </si>
  <si>
    <t>6001.2110</t>
  </si>
  <si>
    <t>7318.2290 - ARTICLES OF IRON AND STEEL. - SCREWS, BOLTS, NUTS, COACH SCREWS, SCREW HOOKS, RIVETS, COTTERS, COTTER-PINS, WASHERS (INCLUDING SPRING WASHERS) AND SIMILAR ARTICLES OF IRON OR STEEL. - OTHER</t>
  </si>
  <si>
    <t>9(xvi)</t>
  </si>
  <si>
    <t>2843.1000 - INORGANIC CHEMICALS; ORGANIC OR INORGANIC COMPOUNDS OF PRECIOUS METALS, OF RARE-EARTH METALS, OF RADIOACTIVE ELEMENTS OR OF ISOTOPES. - COLLOIDAL PRECIOUS METALS; INORGANIC OR ORGANIC COMPOUNDS OF PRECIOUS METALS, WHETHER OR NOT CHEMICALLY DEFINED; AMALGAMS OF PRECIOUS METALS. - COLLOIDAL PRECIOUS METALS</t>
  </si>
  <si>
    <t>9(xvii)</t>
  </si>
  <si>
    <t>6001.2910</t>
  </si>
  <si>
    <t>3920.1000 - PLASTICS AND ARTICLES THEREOF - OTHER PLATES, SHEETS, FOIL AND STRIPS, OF PLASTICS, NON-CELLULAR AND NOT REINFORCED, LAMINATED, SUPPORTED OR SIMILARLY COMBINED WITH OTHER MATERIALS - OF POLYMERS OF ETHYLENE</t>
  </si>
  <si>
    <t>9(xviii)</t>
  </si>
  <si>
    <t>5807.1040 - SPECIAL WOVEN FABRICS; TUFTED TEXTILE FABRICS; LACE; TAPESTRIES; TRIMMINGS; EMBROIDERY. - LABELS, BADGES AND SIMILAR ARTICLES OF TEXTILE MATERIALS, IN THE PIECE, IN STRIPS OR CUT TO SHAPE OR SIZE, NOT CMBROIDERED. - WEBBING</t>
  </si>
  <si>
    <t>9(xx)</t>
  </si>
  <si>
    <t>3702.9600</t>
  </si>
  <si>
    <t>8503.0010 - ELECTRICAL MACHINERY AND EQUIPMENT AND PARTS THEREOF; SOUND RECORDERS AND REPRODUCERS, TELEVISION IMAGE AND SOUND RECORDERS AND REPRODUCERS, AND PARTS AND ACCESSORIES OF SUCH ARTICLES. -  - OF MACHINE OF HEADING 8501.1000, 8501.2000, 8501.3100, 8501.3200, 8501.3300, 8501.3400, 8501.4010, 8501.5110, 8501.5210, 8501.5320,  8501.5330, 8502.3100 &amp;8502.3900</t>
  </si>
  <si>
    <t>9(xxi)</t>
  </si>
  <si>
    <t>0304.5900 - FISH AND CRUSTACEANS, MOLLUSCS AND OTHER AQUATIC INVERTEBRATES - FISH FILLETS AND OTHER FISH MEAT (WHETHER OR NOT MINCED), FRESH, CHILLED OR FROZEN. - OTHER</t>
  </si>
  <si>
    <t>9(xxii)</t>
  </si>
  <si>
    <t>8426.9100</t>
  </si>
  <si>
    <t>2931.9070 - ORGANIC CHEMICALS -  - TRIS(2CHLOROVINYL)ARSINE</t>
  </si>
  <si>
    <t>9(xxiii)</t>
  </si>
  <si>
    <t>2932.2020 - ORGANIC CHEMICALS - HETEROCYCLIC COMPOUNDS WITH OXYGEN HETERO-ATOM(S) ONLY. - ISOASCORBIC ACID</t>
  </si>
  <si>
    <t>5602.2100</t>
  </si>
  <si>
    <t>4004.0090 - RUBBER AND ARTICLES THEREOF -  - OTHER</t>
  </si>
  <si>
    <t>4007.0090 - RUBBER AND ARTICLES THEREOF -  - OTHER</t>
  </si>
  <si>
    <t>6809.1100</t>
  </si>
  <si>
    <t>4011.5000 - RUBBER AND ARTICLES THEREOF - NEW PNEUMATIC TYRES, OF RUBBER. - OF A KIND USED ON BICYCLES</t>
  </si>
  <si>
    <t>SRO Item 1</t>
  </si>
  <si>
    <t>7907.0020 - ZINC AND ARTICLES THEREOF. - OTHER ARTICLES OF ZINC. - ANODES</t>
  </si>
  <si>
    <t>SRO Item 10</t>
  </si>
  <si>
    <t>3804.0000</t>
  </si>
  <si>
    <t>8101.1000 - OTHER BASE METALS; CERMETS ; ARTICLES THEREOF. - TIMGSTEM (WOLFRAM) AND ARTICLES THEREOF, INCLUDING WASTE AND SCRAP. - POWDERS</t>
  </si>
  <si>
    <t>SRO Item 11</t>
  </si>
  <si>
    <t>7307.1920 - ARTICLES OF IRON AND STEEL. - TUBE OR PIPE FITTINGS (FOR EXAMPLE, COUPLINGS, ELBOWS, SLEEVES), OF IRON OR STEEL. - SEMI FINISHED MALLEABLE IRON PIPE FITTINGS</t>
  </si>
  <si>
    <t>SRO Item 12</t>
  </si>
  <si>
    <t>8474.3900</t>
  </si>
  <si>
    <t>2828.1010 - INORGANIC CHEMICALS; ORGANIC OR INORGANIC COMPOUNDS OF PRECIOUS METALS, OF RARE-EARTH METALS, OF RADIOACTIVE ELEMENTS OR OF ISOTOPES. - HYPOCHLORITES; COMMERCIAL CALCIUM HYPOCHLORITE; CHLORITES; HYPOBROMITES. - COMMERCIAL CALCIUM HYPOCHLORITE (BLEACHING POWDER)</t>
  </si>
  <si>
    <t>SRO Item 13</t>
  </si>
  <si>
    <t>2915.6010 - ORGANIC CHEMICALS - SATURATED ACYCLIC MONOCARBOXYLIC ACIDS AND THEIR ANHYDRIDES, HALIDES,PEROXIDES AND PEROXYACIDS;THEIR HALOGENATED, SULPHONATED,NITRATED OR NITROSATED DERIVATIVES. - BUTYRIC ACID</t>
  </si>
  <si>
    <t>SRO Item 14</t>
  </si>
  <si>
    <t>6201.4000</t>
  </si>
  <si>
    <t>2916.2000 - ORGANIC CHEMICALS - UNSATURATED ACYCLIC MONOCARBOXYLIE ACIDS, CYCLIC MONOCARBOXYLIC ACIDS, THEIR ANHYDRIDES, HALIDES,PEROXIDES AND PEROXYACIDS; THEIR HALOGENATED, SULPHONATED, NITRATED OR INTROSATED DERIVATIVES. - CYCLANIC, CYCLENIC OR CYCLOTERPENIC MONOCARBOXYLIC ACIDS, THEIR  ANHYDRIDES, HALIDES, PEROXIDES, PEROXYACIDS AND THEIR DERIVATIVES</t>
  </si>
  <si>
    <t>SRO Item 15</t>
  </si>
  <si>
    <t>2926.2000 - ORGANIC CHEMICALS - NITRILE-FUNCTION COMPOUNDS. - 1CYANOGUANIDINE (DICYANDIAMIDE)</t>
  </si>
  <si>
    <t>SRO Item 16</t>
  </si>
  <si>
    <t>6815.9990</t>
  </si>
  <si>
    <t>8205.5900 - TOOLS, IMPLEMENTS, CULTERY, SPOONS AND FORKS, OF BASE METAL; PARTS THEREOF OF BASE METAL. - HAND TOLLS (INCLUDING GLAZIERS' DIAMO- NDS), NOT ELSEWHERE SPECIFIED OR INCLUDED; BLOW LAMPS; VICES, CLAMPS AND THE LIKE, OTHER THAN ACCESSORIES FOR AND PARTS OF, MACHINE TOOLS; ANVILS; PORTABLE FORGES; HAND OR PEDAL-OPERATED GRINDING WHEELS WITH FRAMEWOR - OTHER</t>
  </si>
  <si>
    <t>SRO Item 17</t>
  </si>
  <si>
    <t>7318.1590 - ARTICLES OF IRON AND STEEL. - SCREWS, BOLTS, NUTS, COACH SCREWS, SCREW HOOKS, RIVETS, COTTERS, COTTER-PINS, WASHERS (INCLUDING SPRING WASHERS) AND SIMILAR ARTICLES OF IRON OR STEEL. - OTHER</t>
  </si>
  <si>
    <t>SRO Item 18</t>
  </si>
  <si>
    <t>6904.1000</t>
  </si>
  <si>
    <t>2841.8000 - INORGANIC CHEMICALS; ORGANIC OR INORGANIC COMPOUNDS OF PRECIOUS METALS, OF RARE-EARTH METALS, OF RADIOACTIVE ELEMENTS OR OF ISOTOPES. - SALTS OF OXOMETALLIC OR PEROXOMETALLIC ACIDS. - TUNGSTATES (WOLFRAMATES)</t>
  </si>
  <si>
    <t>SRO Item 19</t>
  </si>
  <si>
    <t>8483.4090 - NUCLEAR REACTOR, BOILERS, MACHINERY AND MECHANICAL APPLIANCES; PARTS THEREOF. - TRANSMISSION SHAFTS (INCLUDING CAM SHAFTS AND CRANK SHAFTS) AND CRANKS; BEARING HOUSINGS AND PLAIN SHAFT BEARINGS; GEARS AND GEARING BALL SCREWS; GEAR BOXES AND OTHER SPEED CHANGERS, INCLUDING TORQUE CONVERTERS; FLYWHEELS AND PULLEYS, INCLUDING PULLEY BLO - OTHER</t>
  </si>
  <si>
    <t>SRO Item 2</t>
  </si>
  <si>
    <t>3810.1000</t>
  </si>
  <si>
    <t>8485.2000 - NUCLEAR REACTOR, BOILERS, MACHINERY AND MECHANICAL APPLIANCES; PARTS THEREOF. - MACINERY PARTS, NOT CONTAINING ELECTRICAL CONNECTORS, INSULATORS, COILS CONTACTS OR OTHER ELECTRICAL FEATURES, NOT SPECIFIED OR INCLUDED ELSEWHERE IN THIS CHAPTER. - BY PLASTICS OR RUBBER DEPOSIT</t>
  </si>
  <si>
    <t>SRO Item 20</t>
  </si>
  <si>
    <t>8419.8910 - NUCLEAR REACTOR, BOILERS, MACHINERY AND MECHANICAL APPLIANCES; PARTS THEREOF. - MACHINERY, PLANT OR LABORATORY EQUIPMENT WHETHER OR NOT ELECTRICALLY HEATED, FOR THE TREATMENT OF MATERIALS BY A PROCESS INVOLVING A CHANGE OF TEMPERATURE SUCH AS HEATING, COOKING, ROASTING, DISTILL- ING, RECTIFYING, STERILISING, PASTEURIS- ING, STEAMING, - COOLING TOWER</t>
  </si>
  <si>
    <t>SRO Item 21</t>
  </si>
  <si>
    <t>7018.9010</t>
  </si>
  <si>
    <t>0407.1100 - DAIRY PRODUCE; BIRDS' EGGS; NATURAL HONEY; EDIBLE PRODUCTS OF ANIMAL ORIGIN, NOT ELSEWHERE SPECIFIED OR INCLUDED - BIRD'S EGGS, IN SHELL, FRESH, PRESERVED OR COOKED. - OF FOWLS OF THE SPECIES GALLUS DOMESTICUS (CHICKEN)</t>
  </si>
  <si>
    <t>SRO Item 22</t>
  </si>
  <si>
    <t>8460.2400 - NUCLEAR REACTOR, BOILERS, MACHINERY AND MECHANICAL APPLIANCES; PARTS THEREOF. - MACHINE-TOOLS FOR DEBURRING, SHARPENING, GRINDING, HONING, LAPPING, POLISHING OR OTHERWISE  FINISHING METAL, SINTERED METAL CARBIDES OR CERMETS BY MEANS OF GRINDING STONES, ABRASIVES OR POLISHING PRODUCTS, OTHER THAN GEAR CUTTING, GEAR GRINDING OR GEAR FI - OTHER, NUMERICALLY CONTROLLED</t>
  </si>
  <si>
    <t>SRO Item 23</t>
  </si>
  <si>
    <t>1101.0010</t>
  </si>
  <si>
    <t>0511.9110 - PRODUCTS OF ANIMAL ORIGIN, NOT ELSEWHERE SPECIFIED OR INCLUDED - ANIMAL PRODUCTS NOT ELSE- WHERE SPECIFIED OR INCLU- DED DEAD ANIMALS OF CHAPTER 1 OR 3 UNFIT FOR HUMAN CONSUMPTION. - FISH EGGS</t>
  </si>
  <si>
    <t>SRO Item 24</t>
  </si>
  <si>
    <t>0907.1000 - COFFEE, TEA, MATE AND SPICES - CLOVES (WHOLE FRUIT, CLOVES AND STEMS.) - NEITHER CRUSHED NOR GROUND</t>
  </si>
  <si>
    <t>SRO Item 25</t>
  </si>
  <si>
    <t>0106.4100</t>
  </si>
  <si>
    <t>0706.1000 - EDIBLE VEGETABLES AND CERTAIN ROOTS AND TUBERS - CARROTS, TURNIPS, SALAD BEETROOT, SALSIFY, CELERIAC, RADISHES AND SIMILAR EDIBLE ROOTS,FRESH OR CHILLED. - CARROTS AND TURNIPS</t>
  </si>
  <si>
    <t>SRO Item 26</t>
  </si>
  <si>
    <t>0910.3000 - COFFEE, TEA, MATE AND SPICES - GINGER, SAFFRON,TURMERIC (CURCUMA), THYME, BAY LEAVES, CURRY AND OTHER SPICE. - TURMERIC (CURCUMA)</t>
  </si>
  <si>
    <t>SRO Item 27</t>
  </si>
  <si>
    <t>4418.9910</t>
  </si>
  <si>
    <t>1006.4000 - CEREALS - RICE. - BROKEN RICE</t>
  </si>
  <si>
    <t>SRO Item 28</t>
  </si>
  <si>
    <t>0201.3000 - MEAT AND EDIBLE MEAT OFFAL - MEAT OF BOVINE ANIMALS, FRESH OR CHILLED - BONELESS</t>
  </si>
  <si>
    <t>SRO Item 29</t>
  </si>
  <si>
    <t>4504.1090</t>
  </si>
  <si>
    <t>0713.9010 - EDIBLE VEGETABLES AND CERTAIN ROOTS AND TUBERS - DRIED LEGUMINOUS VEGETABLES, SHELLED, WHETHER OR NOT SKINNED OR SPLIT. - BLACK MATPE (DRY WHOLE)</t>
  </si>
  <si>
    <t>SRO Item 3</t>
  </si>
  <si>
    <t>2810.0020 - INORGANIC CHEMICALS; ORGANIC OR INORGANIC COMPOUNDS OF PRECIOUS METALS, OF RARE-EARTH METALS, OF RADIOACTIVE ELEMENTS OR OF ISOTOPES. -  - BORIC ACID</t>
  </si>
  <si>
    <t>SRO Item 30</t>
  </si>
  <si>
    <t>4706.1000</t>
  </si>
  <si>
    <t>2910.2000 - ORGANIC CHEMICALS - EPOXIDES, EPOXYALOCOHOLS, EPOXPHENOLS AND EPOXYETHERS, WITH A THREE-MEMBERED RING,AND THEIR HALOGENATED,SULPHONATED, NITRATED OR NITROSATED DERIVATIVES. - METHYLOXIRANE (PROPYLENE OXIDE)</t>
  </si>
  <si>
    <t>SRO Item 31</t>
  </si>
  <si>
    <t>2914.6200 - ORGANIC CHEMICALS - KETONES AND QUINONES, WHETHER OR NOT WITH OTHER OXYGEN FUNCTION, AND THEIR HALOGENATIED, SULPHONATED, NITRATED OR NITROSATED DERIVATIVES. - COENZYME Q10 (UBIDECARENONE (INN)</t>
  </si>
  <si>
    <t>SRO Item 32</t>
  </si>
  <si>
    <t>4706.2000</t>
  </si>
  <si>
    <t>7801.9900 - LEAD AND ARTICLES THEREOF. - UNWROUGHT LEAD. - OTHER</t>
  </si>
  <si>
    <t>SRO Item 33</t>
  </si>
  <si>
    <t>7804.1900 - LEAD AND ARTICLES THEREOF. - LEAD PLATES, SHEETS, STRIP AND FOIL; LEAD POWDERS AND FLAKES. - OTHER</t>
  </si>
  <si>
    <t>SRO Item 34</t>
  </si>
  <si>
    <t>5003.0000</t>
  </si>
  <si>
    <t>8412.9010 - NUCLEAR REACTOR, BOILERS, MACHINERY AND MECHANICAL APPLIANCES; PARTS THEREOF. - OTHER ENGINES AND MOTORS. - FOR MACHINES OF HEADING 8412.3900 AND 8412.8010</t>
  </si>
  <si>
    <t>SRO Item 35</t>
  </si>
  <si>
    <t>6804.1000 - ARTICLES OF STONE, PLASTER, CEMENT, ASBESTOS, MICA OR SIMILAR MATERIALS. - MILLSTONES, GRINDSTONES, GRINDING WHEELS AND THE LIKE, WITHOUT FRAMEWORKS, FOR GRINDING SHARPENING, POLISHING, TRUEING OR CUTTING HAND SHARPENING OR POLISHING STONES, AND PARTS THEREOF, OF NATURAL STONE, OF AGGLOMERATED NATURAL OR ARTIFICIAL ABRASIVES, OR - MILLSTONES AND GRINDSTONES FOR MILLING, GRINDING OR PULPING</t>
  </si>
  <si>
    <t>SRO Item 36</t>
  </si>
  <si>
    <t>5007.1000</t>
  </si>
  <si>
    <t>8412.9050 - NUCLEAR REACTOR, BOILERS, MACHINERY AND MECHANICAL APPLIANCES; PARTS THEREOF. - OTHER ENGINES AND MOTORS. - OF HOT AIR ENGINES</t>
  </si>
  <si>
    <t>SRO Item 37</t>
  </si>
  <si>
    <t>2801.1000 - INORGANIC CHEMICALS; ORGANIC OR INORGANIC COMPOUNDS OF PRECIOUS METALS, OF RARE-EARTH METALS, OF RADIOACTIVE ELEMENTS OR OF ISOTOPES. - 1- CHEMICAL ELEMENTS FLUORINE, CHLORINE, BROMINE AND IODINE. - CHLORINE</t>
  </si>
  <si>
    <t>SRO Item 38</t>
  </si>
  <si>
    <t>5104.0000</t>
  </si>
  <si>
    <t>2804.2100 - INORGANIC CHEMICALS; ORGANIC OR INORGANIC COMPOUNDS OF PRECIOUS METALS, OF RARE-EARTH METALS, OF RADIOACTIVE ELEMENTS OR OF ISOTOPES. - HYDROGEN RARE GASES AND OTHER NON-METALS. - ARGON</t>
  </si>
  <si>
    <t>SRO Item 39</t>
  </si>
  <si>
    <t>2907.2100 - ORGANIC CHEMICALS - PHENOLS; PHENOL-ALCOHOLS. - RESORCINOL AND ITS SALTS</t>
  </si>
  <si>
    <t>SRO Item 4</t>
  </si>
  <si>
    <t>5111.1900</t>
  </si>
  <si>
    <t>7606.9190 - ALUMINIUM AND ARTICLES THEREOF. - ALUMINIUM PLATES, SHEETS AND STRIP, OF A THICKNESS EXCEEDING 0.2 MM. - OTHER</t>
  </si>
  <si>
    <t>SRO Item 40</t>
  </si>
  <si>
    <t>8413.8100 - NUCLEAR REACTOR, BOILERS, MACHINERY AND MECHANICAL APPLIANCES; PARTS THEREOF. - PUMPS FOR LIQUIDS, WHETHER OR NOT FITTED WITH A MEASURING DEVICE; LIQUID ELEVATORS. - PUMPS</t>
  </si>
  <si>
    <t>SRO Item 41</t>
  </si>
  <si>
    <t>4805.9190</t>
  </si>
  <si>
    <t>7609.0000 - ALUMINIUM AND ARTICLES THEREOF. -  - ALUMINIUM TUBE OR PIPE FITTINGS (FOR EXAMPLE, COUPLINGS,ELBOWS, SLEEVES).</t>
  </si>
  <si>
    <t>SRO Item 42</t>
  </si>
  <si>
    <t>8203.3000 - TOOLS, IMPLEMENTS, CULTERY, SPOONS AND FORKS, OF BASE METAL; PARTS THEREOF OF BASE METAL. - FILES, RASPS, PLIERS (INCLUDING CUTTING PLIERS), PINCERS, TWEEZERS, METAL CUTTING SHEARS, PIPE-CUTTES, BOLT CROPPES, PERFORATING PUNCHES AND SIMILAR HAND TOOLS. - METAL CUTTING SHEARS AND SIMILAR TOOLS</t>
  </si>
  <si>
    <t>SRO Item 43</t>
  </si>
  <si>
    <t>4814.9000</t>
  </si>
  <si>
    <t>3215.1190 - TANNING OR DYEING EXTRACTS; TANNINS AND THEIR DERIVATIVES; DYES PIGMENTS AND OTHER COLOURING MATTER, PAINTS AND VARNISHES; PUTTY AND OTHER MASTICS; INKS. - PRINTING INK, WRITING OR DRAWING INK AND OTHE INKS, WHETHER OR NOT CONCENTRATED OR SOLID. - OTHER</t>
  </si>
  <si>
    <t>SRO Item 44</t>
  </si>
  <si>
    <t>6215.1000 - ARTICLES OF APPAREL AND CLOTHING ACCESSORIES, NOT KNITTED OR CROCHETED. - TIES, BOW TIES AND CRAVATS. - OF SILK OR SILK WASTE</t>
  </si>
  <si>
    <t>SRO Item 45</t>
  </si>
  <si>
    <t>4820.1010</t>
  </si>
  <si>
    <t>6302.1010 - OTHER MADE UP TEXTILE ARTICLES; SETS; WORN CLOTHING AND WORN TEXTILE ARTICLES; RAGS. - BED LINEN, TABLE LINEN, TOILET LINEN AND KITCHEN LINEN. - BED SHEETS</t>
  </si>
  <si>
    <t>SRO Item 46</t>
  </si>
  <si>
    <t>7009.9100 - GLASS AND GLASSWARE. - GLASS MIRRORS, WHETHER OR NOT FRAMED INCLDING REAR-VIEW MIRRORS. - UNFRAMED</t>
  </si>
  <si>
    <t>SRO Item 47</t>
  </si>
  <si>
    <t>4823.6900</t>
  </si>
  <si>
    <t>3902.3000 - PLASTICS AND ARTICLES THEREOF - POLYMERS OF PROPYLENE OR OF OTHER OLEFINS, IN PRIMARY FORMS. - PROPYLENE COPOLYMERS</t>
  </si>
  <si>
    <t>SRO Item 48</t>
  </si>
  <si>
    <t>6302.3190 - OTHER MADE UP TEXTILE ARTICLES; SETS; WORN CLOTHING AND WORN TEXTILE ARTICLES; RAGS. - BED LINEN, TABLE LINEN, TOILET LINEN AND KITCHEN LINEN. - OTHER</t>
  </si>
  <si>
    <t>SRO Item 49</t>
  </si>
  <si>
    <t>5208.3300</t>
  </si>
  <si>
    <t>7014.0020 - GLASS AND GLASSWARE. - SIGNALLING GLASSWARE AND OPTICAL ELEMENTS OF GLASS (OTHER THAN THOSE OD HEADING NO 70.15), NOT OPTICALLY WORKED. - OTHER FOR MOTOR CARS AND VEHICLES</t>
  </si>
  <si>
    <t>SRO Item 5</t>
  </si>
  <si>
    <t>3905.2100 - PLASTICS AND ARTICLES THEREOF - POLYMES OF VINYL ACETATE OR OF OTHER VINYL ESTERS, IN PRIMARY FORMS; OTHER VINYL POLYMERS IN PRIMARY FORMS. - IN AQUEOUS DISPERSION</t>
  </si>
  <si>
    <t>SRO Item 50</t>
  </si>
  <si>
    <t>6302.6090 - OTHER MADE UP TEXTILE ARTICLES; SETS; WORN CLOTHING AND WORN TEXTILE ARTICLES; RAGS. - BED LINEN, TABLE LINEN, TOILET LINEN AND KITCHEN LINEN. - OTHER</t>
  </si>
  <si>
    <t>SRO Item 6</t>
  </si>
  <si>
    <t>5515.1190</t>
  </si>
  <si>
    <t>3908.9000 - PLASTICS AND ARTICLES THEREOF - POLYAMIDES IN PRIMARY FORMS. - OTHER</t>
  </si>
  <si>
    <t>SRO Item 7</t>
  </si>
  <si>
    <t>6206.9040 - ARTICLES OF APPAREL AND CLOTHING ACCESSORIES, NOT KNITTED OR CROCHETED. - WOMEN'S OR GIRLS' BLOUSES, SHIRTS AND SHIRT-BLOUSES. - KURTA</t>
  </si>
  <si>
    <t>SRO Item 8</t>
  </si>
  <si>
    <t>6207.9900 - ARTICLES OF APPAREL AND CLOTHING ACCESSORIES, NOT KNITTED OR CROCHETED. - MEN'S OR BOYS' SINGLETS AND OTHER VESTS, UNDERPANTS, BRIEFS, NIGHTSHIRTS, PYJAMAS, BATHROBES, DRESSING GOWNS AND SIMILAR ARTICLES. - OF OTHER TEXTILE MATERIALS</t>
  </si>
  <si>
    <t>SRO Item 9</t>
  </si>
  <si>
    <t>7007.1900</t>
  </si>
  <si>
    <t>3503.0010 - ALBUMINOIDAL SUBSTANCES; MODIFIED STARCHES; GLUES; ENZYMES. -  - GELATIN</t>
  </si>
  <si>
    <t>3915.1000 - PLASTICS AND ARTICLES THEREOF - WASTE, PARINGS AND SCRAP, OF PLASTICS. - OF POLYMERS OF ETHYLENE</t>
  </si>
  <si>
    <t>8701.2190</t>
  </si>
  <si>
    <t>3915.9000 - PLASTICS AND ARTICLES THEREOF - WASTE, PARINGS AND SCRAP, OF PLASTICS. - OF OTHER PLASTICS</t>
  </si>
  <si>
    <t>6307.9040 - OTHER MADE UP TEXTILE ARTICLES; SETS; WORN CLOTHING AND WORN TEXTILE ARTICLES; RAGS. - OTHER MADE UP ARTICLES, INCLUDING DRESS PATTERNS. - SHOE LACE</t>
  </si>
  <si>
    <t>8701.2910</t>
  </si>
  <si>
    <t>6403.1200 - FOOTWEAR, GAITERS AND THE LIKE; PARTS OF SUCH ARTICLES. - FOOTWEAR WITH OUTER SOLES OF RUBBER, PLASTICS, LEATHER OR COMPOSITION LEATHER AND UPPERS OF LEATHER. - SKIBOOTS, CROSS COUNTRY SKI FOOTWEAR AND SNOWBOARD BOOTS</t>
  </si>
  <si>
    <t>3004.9030 - PHARMACEUTICAL PRODUCTS - MEDICAMENTS (EXCLUDING GOODS OF HEADING NO 30.02, 30.05 OR 30.06) CONSISTING OF MIXED OR UNMIXED PRODUCTS FOR THERAPEUTIC OR PROPHYLACTIC USES, PUT UP IN MEASURED DOSES OR IN FORMS OR PACKINGS FOR RETAIL SALE. - DEXTROSE AND SALINE INFUSION SOLUTION, WITH INFUSION SET</t>
  </si>
  <si>
    <t>8702.4010</t>
  </si>
  <si>
    <t>2601.2000 - ORSES, SLAG AND ASH - IRON ORES AND CONCENTRATES, INCLUDING ROASTED IRON PYRITES. - ROASTED IRON PYRITES</t>
  </si>
  <si>
    <t>2619.0000 - ORSES, SLAG AND ASH -  - SLAG, DROSS (OTHER THAN GRANULATED SLAG), SCALINGS AND OTHER WASTE FROM THE MANUFACTURE OF IRON OR STEEL.</t>
  </si>
  <si>
    <t>2104.1000</t>
  </si>
  <si>
    <t>2620.9900 - ORSES, SLAG AND ASH - ASH AND RESIDUES (OTHER THAN FROM THE MANUFACTURE OF IRON OR STEEL), CONTAIN- ING METALS OR METAL COMPOUNDS. - OTHER</t>
  </si>
  <si>
    <t>2621.9000 - ORSES, SLAG AND ASH -  - OTHER</t>
  </si>
  <si>
    <t>2208.9000</t>
  </si>
  <si>
    <t>2931.9060 - ORGANIC CHEMICALS -  - BIS(2CHLOROVINYL)CHLOROARSINE</t>
  </si>
  <si>
    <t>8484.1029 - NUCLEAR REACTOR, BOILERS, MACHINERY AND MECHANICAL APPLIANCES; PARTS THEREOF. - GASKETS AND SIMILAR JOINTS OF METAL SHEETING COMBINED WITH OTHER METERIAL OR OF TWO OR MORE LAYERS OF METAL; SETS OR ASSORTMENTS OF GASKETS AND SIMILAR JOINTS, DISSIMLAR IN COMPOSITION, PUT UP IN POUCHES, ENVELOPES OR SIMILAR PACKINGS. - OTHER</t>
  </si>
  <si>
    <t>2710.1220</t>
  </si>
  <si>
    <t>8419.3900 - NUCLEAR REACTOR, BOILERS, MACHINERY AND MECHANICAL APPLIANCES; PARTS THEREOF. - MACHINERY, PLANT OR LABORATORY EQUIPMENT WHETHER OR NOT ELECTRICALLY HEATED, FOR THE TREATMENT OF MATERIALS BY A PROCESS INVOLVING A CHANGE OF TEMPERATURE SUCH AS HEATING, COOKING, ROASTING, DISTILL- ING, RECTIFYING, STERILISING, PASTEURIS- ING, STEAMING, - OTHER</t>
  </si>
  <si>
    <t>0506.9020 - PRODUCTS OF ANIMAL ORIGIN, NOT ELSEWHERE SPECIFIED OR INCLUDED - BONES AND HORN-CORES, UNWORKED, DEFATTED, SIMPLY PREPARED (BUT NOT CUT TO SHAPE), TREATED WITH ACID OR DEGELATINISED; POWDER AND WASTE OF THESE PRODUCTS. - BONES (WASTE)</t>
  </si>
  <si>
    <t>5209.3900</t>
  </si>
  <si>
    <t>8461.2010 - NUCLEAR REACTOR, BOILERS, MACHINERY AND MECHANICAL APPLIANCES; PARTS THEREOF. - MACHINE TOOLS FOR PLANING, SHAPING, SLOTTING, BROACHING, GEAR CUTTING, GEAR RINDING OR GEAR FINISHING, SAWING, CUTTING-OFF AND OTHE MACHINE-TOOLS WORKING BY REMOVING METAL, SINTERED METAL, CARBIDES OR CERMETS, NOT ELSEWHERE SPECIFIED OR INCLUDED. - SHAPING MACHINES HAVING STROKE NOT EXCEEDING 45 CM</t>
  </si>
  <si>
    <t>8539.9040 - ELECTRICAL MACHINERY AND EQUIPMENT AND PARTS THEREOF; SOUND RECORDERS AND REPRODUCERS, TELEVISION IMAGE AND SOUND RECORDERS AND REPRODUCERS, AND PARTS AND ACCESSORIES OF SUCH ARTICLES. - ELECTRIC FILAMENT OR DISCHARGE LAMPS, INCLUDING SEALED BEAM LAMP UNITS AND ULTRA-VIOLET OR INFRA-RED LAMPS; ARC- LAMPS. - PARTS FOR ENERGY SAVING LAMPS</t>
  </si>
  <si>
    <t>8411.8200 - NUCLEAR REACTOR, BOILERS, MACHINERY AND MECHANICAL APPLIANCES; PARTS THEREOF. - TURBO JETS : - OF A POWER EXCEEDING 5,000 KW</t>
  </si>
  <si>
    <t>5112.1900</t>
  </si>
  <si>
    <t>2711.2100 - MINERAL FUELS, MINERAL OILS AND PRODUCTS OF THEIR DISTILLATION; BITUMINOUS SUBSTANCES; MINERAL WAXES. - PETROLEUM GASES AND OTHER GASEOUS HYDROCARBONS. - NATURAL GAS</t>
  </si>
  <si>
    <t>2905.4500 - ORGANIC CHEMICALS - ACYCLIC ALCOHOLS AND THEIR HALOGENATED, SULPHONATED, NITRATED OR NITROSATED DERIVATIVES. - GLYCEROL</t>
  </si>
  <si>
    <t>5201.0050</t>
  </si>
  <si>
    <t>7228.6000 - IRON AND STEEL. - OTHER BARS AND RODS OF OTHER ALLOY STEEL; ANGLES, SHAPES AND SECTIONS, OF OTHER ALLOY STEEL; HOLLOW DRILL BARS AND RODS, OF ALLOY OR NON-ALLOY STEEL. - OTHER BARS AND RODS</t>
  </si>
  <si>
    <t>2836.4000 - INORGANIC CHEMICALS; ORGANIC OR INORGANIC COMPOUNDS OF PRECIOUS METALS, OF RARE-EARTH METALS, OF RADIOACTIVE ELEMENTS OR OF ISOTOPES. - CARBONATES; PEROXCARBONATES (PERCARBONATES); COMMERCIAL AMMONIUM CARBONATE CONTAINING AMMONIUM CARBAMATE. - POTASSIUM CARBONATES</t>
  </si>
  <si>
    <t>5202.9100</t>
  </si>
  <si>
    <t>3204.1300 - TANNING OR DYEING EXTRACTS; TANNINS AND THEIR DERIVATIVES; DYES PIGMENTS AND OTHER COLOURING MATTER, PAINTS AND VARNISHES; PUTTY AND OTHER MASTICS; INKS. - SYNTHETIC ORGANIC COLOURING MATTER, WHETER OR NOT CHEMICALLY DEFINED; PREPARATIONS AS SPECIFIED IN NOTE 3 TO THIS CHAPTER BASED ON SYNTHETIC ORGANIC COLOURING MATTER: SYNTHETIC PRODUCTS OF A KIND USED AS FLUORESCENT BRIGHTENING AGENTS OR AS LUMINOPHORES, - BASIC DYES AND PREPARATIONS BASED THEREON</t>
  </si>
  <si>
    <t>4012.1300 - RUBBER AND ARTICLES THEREOF - RETREADED OR USED PNEUMATIC TYRES OF RUBBER,SOLID OR CUSHION TYRES, INTER- CHANGEABLE TYRE TREADS AND TYRE FLAPS, OF RUBBER. - OF A KIND USED ON AIRCRAFT</t>
  </si>
  <si>
    <t>5204.2090</t>
  </si>
  <si>
    <t>4013.1010 - RUBBER AND ARTICLES THEREOF - INNER TUBES, OF RUBBER. - OF A KIND USED ON BUSES, LORRIES OR TRUCKS</t>
  </si>
  <si>
    <t>4014.9000 - RUBBER AND ARTICLES THEREOF - HYGIENIC OR PHARMACEUTICAL ARTICLES (INCLUDING TEATS),OF VULCANISED RUBBER OTHER THAN HARD RUBBER,WITH OR WIHTOUT FITTINGS OF HARD RUBBER. - OTHER</t>
  </si>
  <si>
    <t>5205.4700</t>
  </si>
  <si>
    <t>4113.1000 - RAW HIDES AND SKINS (OTHER THAN FURSKINS) AND LEATHER. -  - OF GOATS OR KIDS</t>
  </si>
  <si>
    <t>4202.1220 - ARTICLES OF LEATHER; SADDLERY AND HARNESSES; TRAVEL GOODS, HANDBAGS AND SIMILAR CONTAINERS; ARTICLES OF ANIMAL GUT (OTHER THAN SILK-WORM GUTS). -  - SUIT CASES OF PLASTICS OR TEXTILE MATERIALS</t>
  </si>
  <si>
    <t>5206.2200</t>
  </si>
  <si>
    <t>0302.7400 - FISH AND CRUSTACEANS, MOLLUSCS AND OTHER AQUATIC INVERTEBRATES - FISH FRESH OR CHILLED, EXCLUDING FISH FI LLETS AND OTHER FISH MEAT OF HEADING NO. 03.04 - EELS (ANGUILLA SPP.)</t>
  </si>
  <si>
    <t>8102.9700 - OTHER BASE METALS; CERMETS ; ARTICLES THEREOF. - MOLYBDENUM AND ARTICLES THEREOF, INCLUDING WASTE AND SCRAP. - WASTE AND SCRAP</t>
  </si>
  <si>
    <t>5206.2500</t>
  </si>
  <si>
    <t>4402.2000 - WOOD AND ARTICLES OF WOOD; WOOD CHARCOAL -  - OF SHELL OR NUT</t>
  </si>
  <si>
    <t>4403.4100 - WOOD AND ARTICLES OF WOOD; WOOD CHARCOAL - WOOD IN THE ROUGH, WHETHER OR NOT STRIPPED OF BARK OF SAPWOOD, OR ROUGHLY SQUARED. - DARK RED MERANTI, LIGHT RED MERANTI AND MERANTI BAKAU</t>
  </si>
  <si>
    <t>0909.3200</t>
  </si>
  <si>
    <t>4403.4910 - WOOD AND ARTICLES OF WOOD; WOOD CHARCOAL - WOOD IN THE ROUGH, WHETHER OR NOT STRIPPED OF BARK OF SAPWOOD, OR ROUGHLY SQUARED. - SAWLOGS AND VENEER LOGS OF NONCONIFEROUS SPECIES</t>
  </si>
  <si>
    <t>4406.1200 - WOOD AND ARTICLES OF WOOD; WOOD CHARCOAL - RAILWAY OR TRAMWAY SLEEPERS (CROSS-TIES) OF WOOD. - NONCONIFEROUS</t>
  </si>
  <si>
    <t>7202.1100</t>
  </si>
  <si>
    <t>4016.9400 - RUBBER AND ARTICLES THEREOF - OTHER ARTICLES OF VULCANISED RUBBER OTHER THAN HARD RUBBER. - BOAT OR DOCK FENDERS, WHETHER OR NOT INFLATABLE</t>
  </si>
  <si>
    <t>4103.9090 - RAW HIDES AND SKINS (OTHER THAN FURSKINS) AND LEATHER. - OTHER RAW HIDES AND SKINS(FRESH, OR SALTED, DRED, LIMET, PICKLED OR OTHERWISE PRESERVED, BUT NOT TANNED, PARCHMENT-DRESSED OR FURTHER PREPARED) WHETHER OR NOT DEHAIRED OR SPLIT, OTHER THAN THOSE EXCLUDED BY NOTE 1(B) OR1 (C) TO THIS CHAPTER. - OTHER</t>
  </si>
  <si>
    <t>7202.4900</t>
  </si>
  <si>
    <t>7211.2390 - IRON AND STEEL. - FLAT-ROLLED PRODUCTS OF IRON NON-ALLOY STEEL, OF A WIDTH OF LESS THAN 600 MM NOT CLAD, PLATED OR COATED. - OTHER</t>
  </si>
  <si>
    <t>2933.5930 - ORGANIC CHEMICALS - HETEROCYCLIC COMPOUNDS WITH NITROGEN HETERO-ATOM(S) ONLY; NUCLEIC ACIDS AND THEIR SALTS. - CIPROFLOXACIN</t>
  </si>
  <si>
    <t>7204.2900</t>
  </si>
  <si>
    <t>2008.7000 - PREPARATION OF VEGETABLES, FRUIT, NUTS OR OTHER PART OF PLANTS. - FRUIT, NUTS AND OTHER EDIBLE PARTS OF PLANTS, OTHERWISE PREPARED OR PRESERVED, WHETHER OR NOT CONTAINING ADDED SUGAR OR OTHER SWEETENING MATTER OR SPIRIT, NOT ELSEWHERE SPECIFIED OR INCLUDED. - PEACHES, INCLUDING NECTARINES</t>
  </si>
  <si>
    <t>7605.1900 - ALUMINIUM AND ARTICLES THEREOF. - ALUMINIUM WIRE. - OTHER</t>
  </si>
  <si>
    <t>7206.1000</t>
  </si>
  <si>
    <t>8413.4000 - NUCLEAR REACTOR, BOILERS, MACHINERY AND MECHANICAL APPLIANCES; PARTS THEREOF. - PUMPS FOR LIQUIDS, WHETHER OR NOT FITTED WITH A MEASURING DEVICE; LIQUID ELEVATORS. - CONCRETE PUMPS</t>
  </si>
  <si>
    <t>8708.5090 - VEHICLES OTHER THAN RAILWAY OR TRAMWAY ROLLING-STOCK AND PARTS AND ACCESSORIES THEREOF. - PARTS AND ACCESSORIES OF THE MOTOR VEHICLES OF HEADINGS NO 87.01 TO 87.05. - OTHER</t>
  </si>
  <si>
    <t>3824.6000</t>
  </si>
  <si>
    <t>8714.9310 - VEHICLES OTHER THAN RAILWAY OR TRAMWAY ROLLING-STOCK AND PARTS AND ACCESSORIES THEREOF. - PARTS AND ACCESSORIES OF VEHICLES OF HEADING NO 87.11 TO 87.13. - FREE WHEEL SPROCKET WHEEL FOR BICYCLE OF HEADING 87.12</t>
  </si>
  <si>
    <t>8716.9000 - VEHICLES OTHER THAN RAILWAY OR TRAMWAY ROLLING-STOCK AND PARTS AND ACCESSORIES THEREOF. - TRAILERS AND SEMI-TRAILERS; OTHER VEHICLES, NOT MACHANICALLY PROPELLED; PARTS THEREOF. - PARTS</t>
  </si>
  <si>
    <t>6206.3010</t>
  </si>
  <si>
    <t>7304.3900 - ARTICLES OF IRON AND STEEL. - TUBES, PIPES AND HOLLOW PROFILES, SEAMLESS, OF IRON (OTHER THAN CAST IRON) OR STEEL. - OTHER</t>
  </si>
  <si>
    <t>2915.2930 - ORGANIC CHEMICALS - SATURATED ACYCLIC MONOCARBOXYLIC ACIDS AND THEIR ANHYDRIDES, HALIDES,PEROXIDES AND PEROXYACIDS;THEIR HALOGENATED, SULPHONATED,NITRATED OR NITROSATED DERIVATIVES. - SODIUM ACETATE</t>
  </si>
  <si>
    <t>0304.3900</t>
  </si>
  <si>
    <t>2915.3930 - ORGANIC CHEMICALS - SATURATED ACYCLIC MONOCARBOXYLIC ACIDS AND THEIR ANHYDRIDES, HALIDES,PEROXIDES AND PEROXYACIDS;THEIR HALOGENATED, SULPHONATED,NITRATED OR NITROSATED DERIVATIVES. - SECBUTYL  ACETATE</t>
  </si>
  <si>
    <t>6904.9000 - CERAMIC PRODUCTS. - CERAMIC BUILDING BRICKS, FLOORING BLOCKS, SUPPORT OR FILLER TILES AND THE LIKE. - OTHER</t>
  </si>
  <si>
    <t>8522.1000</t>
  </si>
  <si>
    <t>6006.4110 - KNITTED OR CROCHETED FABRICS. -  - UNBLEACHED</t>
  </si>
  <si>
    <t>6203.1200 - ARTICLES OF APPAREL AND CLOTHING ACCESSORIES, NOT KNITTED OR CROCHETED. - MEN'S OR BOYS' SUITS, ENSEMBLES, JACKETS BLAZERS, TROUSERS, BIB AND BRACE OVERALLS, BREECHES AND SHORTS (OTHER THAN SWIMWEAR). - OF SYNTHETIC FIBRES</t>
  </si>
  <si>
    <t>3902.9000</t>
  </si>
  <si>
    <t>1108.2000 - PRODUCTS OF THE MILLING INDUSTRY; MALT; STARCHES; INULIN; WHEAT GLUTEN - STARCHES; INULIN. - INULIN</t>
  </si>
  <si>
    <t>0203.1200 - MEAT AND EDIBLE MEAT OFFAL - MEAT OF SWINE, FRESH, CHILLED OR FROZEN - HAMS, SHOULDERS AND CUTS THEREOF, WITH BONE IN</t>
  </si>
  <si>
    <t>3903.1990</t>
  </si>
  <si>
    <t>0206.4100 - MEAT AND EDIBLE MEAT OFFAL - EDIBLE OFFAL OF BOVINE ANIMALS, SWINE, SHEEP, GOATS, HORSES, ASSES, MULES OR HINNIES, FRESH, CHILLED OR FROZEN - LIVERS</t>
  </si>
  <si>
    <t>0804.5090 - EDIBLE FRUIT AND NUTS; PEEL OF CITRUS FRUIT OR MELONS - DATES, FIGS, PINEAPPLES, AVOCADOS, GUAVAS, MANGOES AND MANGOSTEENS, FRESH OR DRIED. - OTHER</t>
  </si>
  <si>
    <t>6302.3150</t>
  </si>
  <si>
    <t>8471.7050 - NUCLEAR REACTOR, BOILERS, MACHINERY AND MECHANICAL APPLIANCES; PARTS THEREOF. - AUTOMATIC DATA PROCESSING MACHINES AND UNITS THEREOF; MAGNETIC OR OPTICAL READERS, MACHINES FOR TRANSCRIBING DATA MEDIA IN CODED FORM AND MACHINES FOR PROCESSING SUCH DATA, NOT ELSEWHERE SPECIFIED OR INCLUDED. - DIGITAL VIDEO DISC DRIVE</t>
  </si>
  <si>
    <t>1208.9090 - OIL SEEDS AND OLEAGINOUS FRUIT; MISCELLANEOUS GRAINS, SEEDS AND FRUIT; INDUSTRIAL OR MEDICINAL PLANTS; STRAW AND FODDER - FLOURS AND MEALS OF OIL SEEDS OF OLEAGINUS FRUITS,OTHER THAN THOSE OF MUSTARD. - OTHER</t>
  </si>
  <si>
    <t>7013.2800</t>
  </si>
  <si>
    <t>8409.9920 - NUCLEAR REACTOR, BOILERS, MACHINERY AND MECHANICAL APPLIANCES; PARTS THEREOF. - PARTS SUITABLE FOR USE SOLELY OR PRINCIPALLY WITH THE ENGINES OF HEADING NO 84.07 OR 84.08. - FOLLOWING OTHER PARTS OF ENGINES FOR VEHICLES OF CHAPTER 87:</t>
  </si>
  <si>
    <t>8304.0000 - MISCELLANEOUS ARTICLES OF BASE METAL. -  - FILING CABINETS, CARDINDEX  CABINETS, PAPER TRAYS, PAPER RESTS, PEN TRAYS, OFFICESTAMP STANDS AND SIMILAR OFFICE OR DESK EQUIPMENT, OF BASE METAL, OTHER THAN OFFICE FURNITURE OF</t>
  </si>
  <si>
    <t>8470.2900</t>
  </si>
  <si>
    <t>7323.9300 - ARTICLES OF IRON AND STEEL. - TABLE, KITCHEN OR OTHER HOUSE-HOLD ARTICLES AND PARTS THEREOF, OF IRON OR STEEL; ITON OR STEEL WOOL; POT SCOURERS AND SCOURING OR POLISHING PADS, GLOVES AND THE LIKE, OF IRON OR STEEL. - OF STAINLESS STEEL</t>
  </si>
  <si>
    <t>7326.1100 - ARTICLES OF IRON AND STEEL. - OTHER ARTICLESS OF IRON OR STEEL. - GRINDING BALLS AND SIMILAR ARTICLES FOR MILLS</t>
  </si>
  <si>
    <t>3824.9994</t>
  </si>
  <si>
    <t>7326.9060 - ARTICLES OF IRON AND STEEL. - OTHER ARTICLESS OF IRON OR STEEL. - CLAMPS, HOSE CLIPS, HANGERS OTHER THAN ELECTRICAL WIRING</t>
  </si>
  <si>
    <t>7403.1200 - COPPER AND ARTICLES THEREOF. - REFINED COPPER AND COPPER ALLOYS, UNWROUGHT. - WIREBARS</t>
  </si>
  <si>
    <t>3825.4100</t>
  </si>
  <si>
    <t>7019.1400 - GLASS AND GLASSWARE. - GLASS FIBRES (INCLUDING GLASS WOOL) AND ARTICLES THEREOF (FOR EXAMPLE, YEARN, WOVEN FABRICS). - MECHANICALLY BONDED MATS</t>
  </si>
  <si>
    <t>6104.4100 - ARTICLES OF APPAREL AND CLOTHING ACCESSORIES, KNITTED OR CROCHETED. - WOMEN'S OR GIRLS' SUITS, ENSEMBLES, JACKETS, BLAZERS, DRESSES, SKIRTS, DIVIDED SKIRTS, TROUSERS, BIB  AND BRACE OVERALLS, BREECHES AND SHORTS (OTHER THAN SWIMWEAR), KNITTED OR CROCHETED. - OF WOOL OR FINE ANIMAL HAIR</t>
  </si>
  <si>
    <t>3825.6100</t>
  </si>
  <si>
    <t>3815.9000 - MISCELLANEOUS CHEMICAL PRODUCTS. - REACTION INITIATORS, REACTION ACCELERATORS AND CATALYTIC PREPARATIONS NOT ELSEWHERE SPECIFIED OR INCLUDED. - OTHER</t>
  </si>
  <si>
    <t>6204.6310 - ARTICLES OF APPAREL AND CLOTHING ACCESSORIES, NOT KNITTED OR CROCHETED. - WOMEN'S OR GIRLS' SUITS, ENSEMBLES, JACKETS, BLAZERS, DRESSES, SKIRTS, DIVIDED SKIRTS, TROUSERS, BIB AND BRACE OVERALLS, BREE-TROUSERS, BIB AND BRACE OVERALLS, BREECHES AND SHORTS (OTHER THAN SWIMWEAR). - GHAGRA</t>
  </si>
  <si>
    <t>2841.6100</t>
  </si>
  <si>
    <t>6907.2211 - CERAMIC PRODUCTS. - UNGLAZED CERAMIC FLATS AND PAVING, HEARTH OR WALL TILES; UNGLAZED CEAMIC MOSAIC CUBES AND THE LIKE, WHETHER OR NOT ON A BACKING. - POLISHED</t>
  </si>
  <si>
    <t>6910.1020 - CERAMIC PRODUCTS. - CERAMIC SINKS, WASH BASINS, WASH BASIN PEDESTATS, BATHS, BIDETS, WATER CLOSET PANS, FLUSING CISTERNS, URINALS AND SIMILAR SANITARY FIXTURES. - BATH TUBS CERAMIC</t>
  </si>
  <si>
    <t>2924.2920</t>
  </si>
  <si>
    <t>6210.3000 - ARTICLES OF APPAREL AND CLOTHING ACCESSORIES, NOT KNITTED OR CROCHETED. - GARMENTS, MADE UP OF FABRICS OF HEADING NO 56.02, 59.03, 59.06 OR 59.07. - OTHER GARMENTS, OF THE TYPE DESCRIBED IN SUBHEADING 62.02</t>
  </si>
  <si>
    <t>6211.2000 - ARTICLES OF APPAREL AND CLOTHING ACCESSORIES, NOT KNITTED OR CROCHETED. - TRACK SUITS, SKI SUITS AND SWIMWEAR, OTHER GARMENTS. - SKI SUITS</t>
  </si>
  <si>
    <t>1001.9100</t>
  </si>
  <si>
    <t>6211.3200 - ARTICLES OF APPAREL AND CLOTHING ACCESSORIES, NOT KNITTED OR CROCHETED. - TRACK SUITS, SKI SUITS AND SWIMWEAR, OTHER GARMENTS. - OF COTTON</t>
  </si>
  <si>
    <t>5702.3100 - CARPETS AND OTHER TEXTILE FLOOR COVERINGS. - CARPETS AND OTHER TEXTILE FLOOR COVERINGS, WOVEN NOT TUFTED OR FLOCKED, WHETHER OR NOT MADE UP, INCLUDING "KELEM", "SCHUMACKS", "KARAMANIE" AND SIMILAR HAND WOVEN RUGS. - OF WOOL OR FINE ANIMAL HAIR</t>
  </si>
  <si>
    <t>1004.1000</t>
  </si>
  <si>
    <t>7409.4000 - COPPER AND ARTICLES THEREOF. - COPPER PLATES, SHEETS AND STRIP, OF A THICKNESS EXCEDING 0.15 MM. - OF COPPERNICKEL BASE ALLOYS (CUPRONICKEL) OR COPPERNICKELZINC BASE ALLOYS (NICKEL SILVER)</t>
  </si>
  <si>
    <t>7215.5090 - IRON AND STEEL. - OTHER BARS AND RODS OF IRON OR NON-ALLOY STEEL. - OTHER</t>
  </si>
  <si>
    <t>1006.1090</t>
  </si>
  <si>
    <t>7216.4090 - IRON AND STEEL. - ANGLES, SHAPES AND SECTIONS OF IRON OR NON-ALLOY STEEL. - OTHER</t>
  </si>
  <si>
    <t>7410.2200 - COPPER AND ARTICLES THEREOF. - COPPER FOIL )WHETHER OR NOT PRINTED OR BACKED WITH PAPER, PAPERBOARD, PLASTICS OR SIMILAR (BACKING MATERIALS) OF A THICKNESS (EXCLUDING ANY BACKING) NOT EXCEEDING 0.15 MM. - OF COPPER ALLOYS</t>
  </si>
  <si>
    <t>7112.9900</t>
  </si>
  <si>
    <t>2903.7600 - ORGANIC CHEMICALS - HALOGENATED DERIVATIVES OF HYDROCARBONS. - BROMOCHLORODIFLUOROMETHANE (HALON1211), BROMOTRIFLUOROMETHANE (HALON1301) AND DIBROMOTETRAFLUOROETHANES (HALON2402)</t>
  </si>
  <si>
    <t>2903.9120 - ORGANIC CHEMICALS - HALOGENATED DERIVATIVES OF HYDROCARBONS. - ODICHLOROBENZENE</t>
  </si>
  <si>
    <t>7117.9000</t>
  </si>
  <si>
    <t>8408.1000 - NUCLEAR REACTOR, BOILERS, MACHINERY AND MECHANICAL APPLIANCES; PARTS THEREOF. - COMPRESSION IGNITIONINTERNAL COBUSTION PISTON ENGINES (DIESEL OR SEMI-DIESEL ENGINES). - MARINE PROPULSION ENGINES</t>
  </si>
  <si>
    <t>7419.2000 - COPPER AND ARTICLES THEREOF. - OTHER ARTICLES OF COPPER. - CAST, MOULDED, STAMPED OR FORGED, BUT NOT FURTHER WORKED</t>
  </si>
  <si>
    <t>7201.5000</t>
  </si>
  <si>
    <t>7505.2200 - NICKEL AND ARTICLES THEREOF. -  - OF NICKEL ALLOYS</t>
  </si>
  <si>
    <t>2904.3600 - ORGANIC CHEMICALS - SULPHONATED, NITRATED OR NITROSATED DERIVATIVES OF HYDROCARBONS, WHETHER OR NOT HALOGENATED. - PERFLUOROOCTANE SULPHONYL FLUORIDE</t>
  </si>
  <si>
    <t>8710.0010</t>
  </si>
  <si>
    <t>2905.1910 - ORGANIC CHEMICALS - ACYCLIC ALCOHOLS AND THEIR HALOGENATED, SULPHONATED, NITRATED OR NITROSATED DERIVATIVES. - ISO NONYL ALCHOLO (INA)</t>
  </si>
  <si>
    <t>7219.3590 - IRON AND STEEL. - FLAT-ROLLED PRODUCTS OF STAINLESS STEEL, OF A WIDTH OF 600 MM OR MORE. - OTHER</t>
  </si>
  <si>
    <t>8536.3000</t>
  </si>
  <si>
    <t>7219.9090 - IRON AND STEEL. - FLAT-ROLLED PRODUCTS OF STAINLESS STEEL, OF A WIDTH OF 600 MM OR MORE. - OTHER</t>
  </si>
  <si>
    <t>3921.1300 - PLASTICS AND ARTICLES THEREOF - OTHER PLATES, SHEETS, FILM, FOIL AND STRIP OF PLASTICS. - OF POLYURETHANES</t>
  </si>
  <si>
    <t>3003.3900</t>
  </si>
  <si>
    <t>5810.1000 - SPECIAL WOVEN FABRICS; TUFTED TEXTILE FABRICS; LACE; TAPESTRIES; TRIMMINGS; EMBROIDERY. - EMBROIDERY IN THE PIECE, IN STRIPS OR IN MOTIFS. - EMBROIDERY WITHOUT VISIBLE GROUND</t>
  </si>
  <si>
    <t>6001.1010 - KNITTED OR CROCHETED FABRICS. - PILE FABRICS, INCLUDING "LONG PILE" FABRICS AND TERRY FABRICS, KNITTED OR CROCHETED. - UNBLEACHED</t>
  </si>
  <si>
    <t>3702.5200 - PHOTOGRAPHIC OR CINEMATOGRAPHIC GOODS - PHOTOGRAPHIC FILM IN ROLLS, SENSITISED, UNEXPOSED, OF ANY MATERIAL OTHER THAN PAPER, PAPERBOARD OR TEXTILES; INSTANT PRINT FILM IN ROLLS, SENSITISED, UNEXPOSED. - OF A WIDTH NOT EXCEEDING 16 MM</t>
  </si>
  <si>
    <t>3004.3200</t>
  </si>
  <si>
    <t>3705.0000 - PHOTOGRAPHIC OR CINEMATOGRAPHIC GOODS - PHOTOGRAPHIC PLATES AND FILM, EXPOSED AND DEVELOPED,OTHER THAN CINEMATOGRAPHIC FILM. - PHOTOGRAPHIC PLATES AND FILM, EXPOSED AND DEVELOPED, OTHER THAN CINEMATOGRAPHIC FILM.</t>
  </si>
  <si>
    <t>1605.5800 - PREPARATION OF MEAT, OF FISH OR OF CRUSTACEANS, MOLLUSCS OR OTHER AQUATIC INVERTEBRATES. - CRUSTACEANS, MOLLUSCS AND OTHER AQUATIC INVERTEBRATES, PREPARED OR PRESERVED. - SNAILS, OTHER THAN SEA SNAILS</t>
  </si>
  <si>
    <t>1803.2000 - COCOA AND COCOA PREPARATIONS. - COCOA PASTE, WHETHER OR NOT COCOA WASTE. - WHOLLY OR PARTLY DEFATTED</t>
  </si>
  <si>
    <t>2922.3100</t>
  </si>
  <si>
    <t>8507.9000 - ELECTRICAL MACHINERY AND EQUIPMENT AND PARTS THEREOF; SOUND RECORDERS AND REPRODUCERS, TELEVISION IMAGE AND SOUND RECORDERS AND REPRODUCERS, AND PARTS AND ACCESSORIES OF SUCH ARTICLES. - ELECTRIC ACCUMULATORS, INCLUDING SEPARATORS THEREFOR, WHETHER OR NOT RECTANGULAR (INCLUDING SQUARE). - PARTS</t>
  </si>
  <si>
    <t>8544.4290 - ELECTRICAL MACHINERY AND EQUIPMENT AND PARTS THEREOF; SOUND RECORDERS AND REPRODUCERS, TELEVISION IMAGE AND SOUND RECORDERS AND REPRODUCERS, AND PARTS AND ACCESSORIES OF SUCH ARTICLES. - INSULATED (INCLUDING ENAMELLED OR ANODISED) WIRE, CABLE (INCLUDING CO-AXIAL CABLE) AND OTHER INSULATED ELECTRIC CONDUCTORS, WHETHER OR NOT FITTED WITH CONNECTORS; OPTICAL FIBRE CABLES, MADE UP OF INDIVIDUALLY SHEATHED FIBRES, WHETHER OR NOT ASSEMBLED WITH - OTHER</t>
  </si>
  <si>
    <t>8539.1000</t>
  </si>
  <si>
    <t>2301.1000 - RESIDUES AND WASTE FROM THE FOOD INDUSTRIES; PREPARED ANIMAL FODDER. - FLOURS,MEALS AND PELLETS,OF MEAT OR MEAT OFFAL, OF FISH OR OF CRUSTACEANS, MOLLUSCS OR OTHER AQUATIC INVERTEBRATES, UNFIT FOR HUMAN CONSUMPTION;GREVES. - FLOURS, MEALS AND PELLETS, OF MEAT OR MEAT OFFAL; GREAVES</t>
  </si>
  <si>
    <t>1806.2090 - COCOA AND COCOA PREPARATIONS. - CHOCOLATE AND OTHER FOOD PREPARATIONS CONTAINING COCOA. - OTHER</t>
  </si>
  <si>
    <t>6108.9100</t>
  </si>
  <si>
    <t>2005.9900 - PREPARATION OF VEGETABLES, FRUIT, NUTS OR OTHER PART OF PLANTS. - OTHER VEGETABELS PREPARED OR PRESERVED OTHERWISE THAN BY VINEGAR OR ACETIC ACID, NOT FROZEN. - OTHER</t>
  </si>
  <si>
    <t>2106.9030 - MISCELLANEOUS EDIBLE PREPARATIONS - FOOD PREPARATIONS NOT ELSEWHERE SPECIFFIED OR INCLUDED. - FLAVOURING POWDERS FOR PREPARATION OF FOOD</t>
  </si>
  <si>
    <t>6907.2311</t>
  </si>
  <si>
    <t>2106.9070 - MISCELLANEOUS EDIBLE PREPARATIONS - FOOD PREPARATIONS NOT ELSEWHERE SPECIFFIED OR INCLUDED. - SODIUM IRON (NA FE EDTA)</t>
  </si>
  <si>
    <t>2508.7000 - SALT; SULPHUR, EARTHS AND STONE; PLASTERING MATERIALS, LIME AND CEMENT. - OTHER CLAYS (NOT INCLUDING EXPANDED CLAYS OF HEADING NO.68.06), ANDALUSITE, KYANITE AND SILLIMANITE,WHETHER OR NOT CALCINED;MULLITE;CHAMOTTE OR DINAS EARTHS. - CHAMOTTE OR DINAS EARTHS</t>
  </si>
  <si>
    <t>4703.2900</t>
  </si>
  <si>
    <t>2514.0000 - SALT; SULPHUR, EARTHS AND STONE; PLASTERING MATERIALS, LIME AND CEMENT. -  - SLATE, WHETHER OR NOT ROUGHLY TRIMMED OR MERELY CUT, BY SAWING OR OTHERWISE, INTO BLOCKS OR SLABS OF A RECTANGULAR (INCLUDING SQUARE) SHAPE.</t>
  </si>
  <si>
    <t>2519.1000 - SALT; SULPHUR, EARTHS AND STONE; PLASTERING MATERIALS, LIME AND CEMENT. - NATURAL MAGNESIUM CARBONATE (MAGNESITE); FUSED MAGNESIA; DEAD-BURNED (SINTERED) MAGNESIA, WHETHER OR NOT CONTAINING SMALL QUANTITIES OF OTHER OXIDES ADDED BEFORE SINTERING; OTHER MAGNESIUM OXIDE WHETER OR NOT PURE. - NATURAL MAGNESIUM CARBONATE (MAGNESITE)</t>
  </si>
  <si>
    <t>5001.0000</t>
  </si>
  <si>
    <t>2602.0000 - ORSES, SLAG AND ASH -  - MANGANESE ORES AND CONCENTRATES, INCLUDING FERRUGINOUS MANGANESE ORES AND CONCENTRATES WITH A MANGANESE CONTENT OF 20  % OR MORE, CALCULATED ON THE DRY WEIGHT.</t>
  </si>
  <si>
    <t>2620.1900 - ORSES, SLAG AND ASH - ASH AND RESIDUES (OTHER THAN FROM THE MANUFACTURE OF IRON OR STEEL), CONTAIN- ING METALS OR METAL COMPOUNDS. - OTHER</t>
  </si>
  <si>
    <t>5007.9000</t>
  </si>
  <si>
    <t>0805.1000 - EDIBLE FRUIT AND NUTS; PEEL OF CITRUS FRUIT OR MELONS - CITRUS FRUIT, FRESH OR DRIED. - ORANGES</t>
  </si>
  <si>
    <t>0809.4000 - EDIBLE FRUIT AND NUTS; PEEL OF CITRUS FRUIT OR MELONS - APRICOTS, CHERRIES, PEACHES(INCLUDING NECTARINES),PLUMS AND SLOES,FRESH - PLUMS AND SLOES</t>
  </si>
  <si>
    <t>2842.9010</t>
  </si>
  <si>
    <t>8433.3000 - NUCLEAR REACTOR, BOILERS, MACHINERY AND MECHANICAL APPLIANCES; PARTS THEREOF. - HARVESTING OR THRESHING MACHINERY, INCLUDING STRAW OR FODDER BALERS; GRASS OR HAY MOWERS; MACHINERS FOR CLEANING, SORTING OR GRADING EGGS, FRUIT OR OTHE AGRICULTURAL PRODUCE, OTHER THAN MACHINERY OF HEADING NO 84.37 - OTHER HAYMAKING MACHINERY</t>
  </si>
  <si>
    <t>8435.1090 - NUCLEAR REACTOR, BOILERS, MACHINERY AND MECHANICAL APPLIANCES; PARTS THEREOF. - PRESSES, CRUSHERS AND SIMILAR MACHINERY USED IN THE MANUFACTURE OF WINE, CIDER, FRUIT JUICES OR SIMILAR BEVERAGES. - OTHER</t>
  </si>
  <si>
    <t>8708.9950</t>
  </si>
  <si>
    <t>8711.9090 - VEHICLES OTHER THAN RAILWAY OR TRAMWAY ROLLING-STOCK AND PARTS AND ACCESSORIES THEREOF. - MOTORCYCLES (INCLUDING MOPEDS) AND CYCLES FITTED WITH AN AUXILIARY MOTOR, WITH OR WITHOUT SIDE-CARS; SIDE-CARS. - OTHER</t>
  </si>
  <si>
    <t>8802.2000 - AIRCRAFT, SPACECRAFT, AND PARTS THEREOF - OTHER AIRCRAFT (FOR EXAMPLE, HELICOPTERS AEROPLANES); SPACERAFT (INCLUDING SATELLITES) AND SPACECRAFT LAUNCH VEHICLES. - AEROPLANES AND OTHER AIRCRAFT, OF AN UNLADEN WEIGHT NOT EXCEEDING 2,000 KG</t>
  </si>
  <si>
    <t>0106.9000</t>
  </si>
  <si>
    <t>8804.0000 - AIRCRAFT, SPACECRAFT, AND PARTS THEREOF - PARACHUTES (INCLUDING DIRIGIBLE PARACHUTES) AND ROTOCHUTES; PARTS THEREOF AND ACCESSORIES THERETO. - PARACHUTES (INCLUDING DIRIGIBLE PARACHUTES AND PARAGLIDERS) AND ROTOCHUTES; PARTS THEREOF AND ACCESSORIES THERETO.</t>
  </si>
  <si>
    <t>8806.2200 - AIRCRAFT, SPACECRAFT, AND PARTS THEREOF -  - WITH MAXIMUM TAKEOFF WEIGHT MORE THAN 250 G BUT NOT MORE THAN 7 KG</t>
  </si>
  <si>
    <t>9405.4990</t>
  </si>
  <si>
    <t>8806.9300 - AIRCRAFT, SPACECRAFT, AND PARTS THEREOF -  - WITH MAXIMUM TAKEOFF WEIGHT MORE THAN 7 KG BUT NOT MORE THAN 25 KG</t>
  </si>
  <si>
    <t>6914.9000 - CERAMIC PRODUCTS. - OTHER CERAMIC ARTICLES. - OTHER</t>
  </si>
  <si>
    <t>7321.8200</t>
  </si>
  <si>
    <t>7001.0000 - GLASS AND GLASSWARE. -  - CULLET AND OTHER WASTE AND SCRAP OF GLASS, EXCLUDING GLASS FROM CATHODERAY TUBES OR OTHER ACTIVATED GLASS OF HEADING 85.49; GLASS IN THE MASS.</t>
  </si>
  <si>
    <t>3215.1120 - TANNING OR DYEING EXTRACTS; TANNINS AND THEIR DERIVATIVES; DYES PIGMENTS AND OTHER COLOURING MATTER, PAINTS AND VARNISHES; PUTTY AND OTHER MASTICS; INKS. - PRINTING INK, WRITING OR DRAWING INK AND OTHE INKS, WHETHER OR NOT CONCENTRATED OR SOLID. - DIGITAL</t>
  </si>
  <si>
    <t>2853.9000</t>
  </si>
  <si>
    <t>0207.2400 - MEAT AND EDIBLE MEAT OFFAL - MEAT AND EDIBLE OFFAL, OF THE POULTRY OF HEADING NO 01.05, FRESH, CHILLED OR FROZEN - NOT CUT IN PIECES, FRESH OR CHILLED</t>
  </si>
  <si>
    <t>2930.9010 - ORGANIC CHEMICALS - ORGANO-SULPHUR COMPOUNDS. - 2 N,NDIMETHYLAMINO 1,3 DISODIUM THIOSULPHATE PROPANE</t>
  </si>
  <si>
    <t>7210.6110</t>
  </si>
  <si>
    <t>8514.9000 - ELECTRICAL MACHINERY AND EQUIPMENT AND PARTS THEREOF; SOUND RECORDERS AND REPRODUCERS, TELEVISION IMAGE AND SOUND RECORDERS AND REPRODUCERS, AND PARTS AND ACCESSORIES OF SUCH ARTICLES. - INDUSTRIAL OR LABORATORY ELECTRIC (INCLUDING INDUSTION OR DIELECTRIC) FURNACES AND OVENS; OTHER INDUSTRIAL OR LABORATROY INDUCTION OR DIELETRCI HEATING EQUIPMENT. - PARTS</t>
  </si>
  <si>
    <t>7209.1690 - IRON AND STEEL. - FLAT ROLLED PRODUCTS OF IRON OR NON- ALLOY STEEL, OF A WIDTH OF 600 MM OR MORE, COLD ROLLED (CLOD REDUCED), NOT CLAD, PLATED OR COATED. - OTHER</t>
  </si>
  <si>
    <t>7325.1000</t>
  </si>
  <si>
    <t>9102.1200 - CLOCKS AND WATCHES AND PARTS THEREOF. -  - WITH OPTOELECTRONIC DISPLAY ONLY</t>
  </si>
  <si>
    <t>9110.1100 - CLOCKS AND WATCHES AND PARTS THEREOF. - COMPELTE WATCH OR CLOCK MOVEMENTS, UNASSEMBLED OR PARTLY ASSEMBLED (MOVEMENT SETS); INCOMPLETE WATCH OR CLOCK MOVEMENTS, ASSEMBLED; ROUGH WATCH OR CLOCK MOVEMENTS. - COMPLETE MOVEMENTS, UNASSEMBLED OR PARTLY ASSEMBLED (MOVEMENT SETS)</t>
  </si>
  <si>
    <t>5211.1100</t>
  </si>
  <si>
    <t>9301.9023 - ARMS &amp; AMMUNITIONS; PARTS &amp; ACCESSORIES THEREOF. -  - FULLY AUTOMATIC</t>
  </si>
  <si>
    <t>9306.2900 - ARMS &amp; AMMUNITIONS; PARTS &amp; ACCESSORIES THEREOF. - BOBS, GRENADES, TORPEDOES, MINES, MISSILES AND SIMILAR MUNITIONS OF WAR AND PARTS THEREOF; CARTRIDGES AND OTHER AMMUNITION AND PROJECTILES AND PARTS THEREOF, INCLUDING SHOT AND CARTRIDGE WADS. - OTHER</t>
  </si>
  <si>
    <t>2906.1990 - ORGANIC CHEMICALS - CYCLIC ALCOHOLS AND THEIR HALOGENATED, SULPHONATED, NITRATED OR NITROSATED DERIVATIVES. - OTHER</t>
  </si>
  <si>
    <t>7209.2710</t>
  </si>
  <si>
    <t>7228.5000 - IRON AND STEEL. - OTHER BARS AND RODS OF OTHER ALLOY STEEL; ANGLES, SHAPES AND SECTIONS, OF OTHER ALLOY STEEL; HOLLOW DRILL BARS AND RODS, OF ALLOY OR NON-ALLOY STEEL. - OTHER BARS AND RODS, NOT FURTHER WORKED THAN COLDFORMED OR COLDFINISHED</t>
  </si>
  <si>
    <t>7229.2000 - IRON AND STEEL. - WIRE OF OTEHR ALLOY STEEL. - OF SILICO MANGANESE STEEL</t>
  </si>
  <si>
    <t>0309.9000</t>
  </si>
  <si>
    <t>2802.0020 - INORGANIC CHEMICALS; ORGANIC OR INORGANIC COMPOUNDS OF PRECIOUS METALS, OF RARE-EARTH METALS, OF RADIOACTIVE ELEMENTS OR OF ISOTOPES. -  - COLLOIDAL</t>
  </si>
  <si>
    <t>2804.1000 - INORGANIC CHEMICALS; ORGANIC OR INORGANIC COMPOUNDS OF PRECIOUS METALS, OF RARE-EARTH METALS, OF RADIOACTIVE ELEMENTS OR OF ISOTOPES. - HYDROGEN RARE GASES AND OTHER NON-METALS. - HYDROGEN</t>
  </si>
  <si>
    <t>3306.1090</t>
  </si>
  <si>
    <t>0304.6900 - FISH AND CRUSTACEANS, MOLLUSCS AND OTHER AQUATIC INVERTEBRATES - FISH FILLETS AND OTHER FISH MEAT (WHETHER OR NOT MINCED), FRESH, CHILLED OR FROZEN. - OTHER</t>
  </si>
  <si>
    <t>3824.9992 - MISCELLANEOUS CHEMICAL PRODUCTS. -  - CARBURIZING  PREPARATIONS OF A KIND USED FOR HARDENING OF STEEL</t>
  </si>
  <si>
    <t>1202.4200</t>
  </si>
  <si>
    <t>3824.9997 - MISCELLANEOUS CHEMICAL PRODUCTS. -  - SALTS OF STEARIC ACID OTHER THAN ALKALI SALTS E.G. ZINC STEARATE; CALCIUM STEARATE</t>
  </si>
  <si>
    <t>3827.1200 - MISCELLANEOUS CHEMICAL PRODUCTS. -  - CONTAINING HYDROBROMOFLUOROCARBONS (HBFCS)</t>
  </si>
  <si>
    <t>1302.3900</t>
  </si>
  <si>
    <t>7104.9100 - NATURAL OR CULTURED PEARLS, PRECIOUS OR SEMI-PRECIOUS STONES, PRECIOUS METALS, METAL CLAD WITH PRECIOUS METAL AND ARTICLES THEREOF; IMITATION JEWELLERY; COIN. - SYNTHETIC OR RECONSTRUCTED PRECIOUS OR SEMI-PRECIOUS STONES, WHETHER OR NOT WORKED OR GRADED BUT NOT STRUNG, MOUNTED OR SET; UNGRADED SYNTHETIC OR RECONSTRUCTED PRECIOUS OR SEMI-PRECIOUS STONES, TEMPORARILY STRUNG FOR CONVENIENCE OF TRANSPORT. - DIAMONDS</t>
  </si>
  <si>
    <t>3822.9000 - MISCELLANEOUS CHEMICAL PRODUCTS. -  - OTHER</t>
  </si>
  <si>
    <t>1404.9010</t>
  </si>
  <si>
    <t>3824.1000 - MISCELLANEOUS CHEMICAL PRODUCTS. -  - PREPARED BINDERS FOR FOUNDRY MOULDS OR CORES</t>
  </si>
  <si>
    <t>3824.4000 - MISCELLANEOUS CHEMICAL PRODUCTS. -  - PREPARED ADDITIVES FOR CEMENTS, MORTARS OR CONCRETES</t>
  </si>
  <si>
    <t>0302.3300</t>
  </si>
  <si>
    <t>7019.6990 - GLASS AND GLASSWARE. - GLASS FIBRES (INCLUDING GLASS WOOL) AND ARTICLES THEREOF (FOR EXAMPLE, YEARN, WOVEN FABRICS). - OTHER</t>
  </si>
  <si>
    <t>7407.1020 - COPPER AND ARTICLES THEREOF. - COPPER BARS, RODS AND PROFILES. - RODS</t>
  </si>
  <si>
    <t>8439.2000</t>
  </si>
  <si>
    <t>7215.1090 - IRON AND STEEL. - OTHER BARS AND RODS OF IRON OR NON-ALLOY STEEL. - OTHER</t>
  </si>
  <si>
    <t>7411.1090 - COPPER AND ARTICLES THEREOF. - COPPER TUBES AND PIPES. - OTHER</t>
  </si>
  <si>
    <t>8476.2900</t>
  </si>
  <si>
    <t>2903.7710 - ORGANIC CHEMICALS - HALOGENATED DERIVATIVES OF HYDROCARBONS. - PENTACHLOROFLUOROETHANE; PENTACHLOROTRIFLUOROPROPANES; PENTACHLOROFLUROMETHANE</t>
  </si>
  <si>
    <t>2903.7720 - ORGANIC CHEMICALS - HALOGENATED DERIVATIVES OF HYDROCARBONS. - CHLOROHEPTAFLUOROPROPANES; CHLOROPENTAFLUOROETHANE</t>
  </si>
  <si>
    <t>3905.2900</t>
  </si>
  <si>
    <t>2903.9110 - ORGANIC CHEMICALS - HALOGENATED DERIVATIVES OF HYDROCARBONS. - CHLOROBENZENE</t>
  </si>
  <si>
    <t>2903.9130 - ORGANIC CHEMICALS - HALOGENATED DERIVATIVES OF HYDROCARBONS. - PDICHLOROBENZENE</t>
  </si>
  <si>
    <t>0710.2900</t>
  </si>
  <si>
    <t>7219.2200 - IRON AND STEEL. - FLAT-ROLLED PRODUCTS OF STAINLESS STEEL, OF A WIDTH OF 600 MM OR MORE. - OF A THICKNESS OF 4.75 MM OR MORE BUT NOT EXCEEDING 10 MM</t>
  </si>
  <si>
    <t>8409.9130 - NUCLEAR REACTOR, BOILERS, MACHINERY AND MECHANICAL APPLIANCES; PARTS THEREOF. - PARTS SUITABLE FOR USE SOLELY OR PRINCIPALLY WITH THE ENGINES OF HEADING NO 84.07 OR 84.08. - FOLLOWING COMPONENTS FOR VEHICLES OF CHAPTER 87(1) RINGS AND PISTONS(2) CYLINDER HEADS(3) INLET OR EXHAUST VALVES</t>
  </si>
  <si>
    <t>7419.8090 - COPPER AND ARTICLES THEREOF. - OTHER ARTICLES OF COPPER. - OTHER</t>
  </si>
  <si>
    <t>0713.2020</t>
  </si>
  <si>
    <t>7506.1000 - NICKEL AND ARTICLES THEREOF. - NICKEL PLATES, SHEETS, STRIP AND FOIL. - OF NICKEL, NOT ALLOYED</t>
  </si>
  <si>
    <t>6802.9900 - ARTICLES OF STONE, PLASTER, CEMENT, ASBESTOS, MICA OR SIMILAR MATERIALS. - WORKED MONUMENTAL OR BUILDING STONE (EXCEPT SALTE) AND ARTICLES THEREOF, OTHER THAN GOODS OF HEADING NO 68.01; MOSAIC CUBES AND THE LIKE, OF NATURAL STONE (INCLUDING SLATE), WHETHER OR NOT ON A BACKING; ARTIFICIALLY COLOURED GRANULES, CHIPPINGS SAND POWDE - OTHER STONE</t>
  </si>
  <si>
    <t>0206.3000</t>
  </si>
  <si>
    <t>6111.3000 - ARTICLES OF APPAREL AND CLOTHING ACCESSORIES, KNITTED OR CROCHETED. - BABIES' GARMENTS AND CLOTHING ACCESSORIES, KNITTED OR CROCHETED. - OF SYNTHETIC FIBRES</t>
  </si>
  <si>
    <t>6112.1100 - ARTICLES OF APPAREL AND CLOTHING ACCESSORIES, KNITTED OR CROCHETED. - TRACK SUITS, SKI SUITS AND SWIMWEAR, KNITTED OR CROCHETED. - OF COTTON</t>
  </si>
  <si>
    <t>8702.2090</t>
  </si>
  <si>
    <t>6207.1990 - ARTICLES OF APPAREL AND CLOTHING ACCESSORIES, NOT KNITTED OR CROCHETED. - MEN'S OR BOYS' SINGLETS AND OTHER VESTS, UNDERPANTS, BRIEFS, NIGHTSHIRTS, PYJAMAS, BATHROBES, DRESSING GOWNS AND SIMILAR ARTICLES. - OTHER</t>
  </si>
  <si>
    <t>7209.2610 - IRON AND STEEL. - FLAT ROLLED PRODUCTS OF IRON OR NON- ALLOY STEEL, OF A WIDTH OF 600 MM OR MORE, COLD ROLLED (CLOD REDUCED), NOT CLAD, PLATED OR COATED. - OF SECONDARY QUALITY</t>
  </si>
  <si>
    <t>2523.2900</t>
  </si>
  <si>
    <t>7320.2000 - ARTICLES OF IRON AND STEEL. - SPRINGS AND LEAVES FOR SPRINGS, OF IRON OR STEEL. - HELICAL SPRINGS</t>
  </si>
  <si>
    <t>7209.9090 - IRON AND STEEL. - FLAT ROLLED PRODUCTS OF IRON OR NON- ALLOY STEEL, OF A WIDTH OF 600 MM OR MORE, COLD ROLLED (CLOD REDUCED), NOT CLAD, PLATED OR COATED. - OTHER</t>
  </si>
  <si>
    <t>2524.9000</t>
  </si>
  <si>
    <t>6001.1090 - KNITTED OR CROCHETED FABRICS. - PILE FABRICS, INCLUDING "LONG PILE" FABRICS AND TERRY FABRICS, KNITTED OR CROCHETED. - OTHER</t>
  </si>
  <si>
    <t>6001.9110 - KNITTED OR CROCHETED FABRICS. - PILE FABRICS, INCLUDING "LONG PILE" FABRICS AND TERRY FABRICS, KNITTED OR CROCHETED. - UNBLEACHED</t>
  </si>
  <si>
    <t>5204.1900</t>
  </si>
  <si>
    <t>6810.9100 - ARTICLES OF STONE, PLASTER, CEMENT, ASBESTOS, MICA OR SIMILAR MATERIALS. - ARTICLES OF CEMENT, OF CONCRETE OR OF ARTIFICIAL STONE, WHETHER OR NOT REINFORCED. - PREFABRICATED STRUCTURAL COMPONENTS FOR BUILDING OR CIVIL ENGINEERING</t>
  </si>
  <si>
    <t>6811.4000 - ARTICLES OF STONE, PLASTER, CEMENT, ASBESTOS, MICA OR SIMILAR MATERIALS. - ARTICELS OF ASBESTOS-CEMENT, OF CELLULOSE FIBRE-CEMENT OR THE LIKE. - CONTAINING ASBESTOS</t>
  </si>
  <si>
    <t>5205.1100</t>
  </si>
  <si>
    <t>6003.3010 - KNITTED OR CROCHETED FABRICS. -  - UNBLEACHED</t>
  </si>
  <si>
    <t>6003.9090 - KNITTED OR CROCHETED FABRICS. -  - OTHER</t>
  </si>
  <si>
    <t>5205.1400</t>
  </si>
  <si>
    <t>6004.9000 - KNITTED OR CROCHETED FABRICS. -  - OTHER</t>
  </si>
  <si>
    <t>3706.9000 - PHOTOGRAPHIC OR CINEMATOGRAPHIC GOODS - CINEMATOGRAPH FILM, EXPOSED AND DEVELOPED, WHETHER OR NOT INCORPORATING SOUND TRACK OR CONSISTING ONLY OF SOUND TRACK. - OTHER</t>
  </si>
  <si>
    <t>5205.2600</t>
  </si>
  <si>
    <t>6811.8100 - ARTICLES OF STONE, PLASTER, CEMENT, ASBESTOS, MICA OR SIMILAR MATERIALS. - ARTICELS OF ASBESTOS-CEMENT, OF CELLULOSE FIBRE-CEMENT OR THE LIKE. - CORRUGATED SHEETS</t>
  </si>
  <si>
    <t>6815.1300 - ARTICLES OF STONE, PLASTER, CEMENT, ASBESTOS, MICA OR SIMILAR MATERIALS. - ARTICLES OF STONE OR OF OTHER MINERAL SUBSTANCES (INCLUDING ARTICLES OF PEAT), NOT ELSEWHERE SPECIFIED OR INCLUDED. - OTHER ARTICLES OF CARBON FIBRES</t>
  </si>
  <si>
    <t>5206.4300</t>
  </si>
  <si>
    <t>6005.9010 - KNITTED OR CROCHETED FABRICS. -  - UNBLEACHED</t>
  </si>
  <si>
    <t>3808.6210 - MISCELLANEOUS CHEMICAL PRODUCTS. - INSECTICIDES, RODENTICIDES,FUNGICIDES, HERBICIDES, ANTI-SPROUTING PRODUCTS AND PLANT-GROWTH REGULATORS, DISINFECTANTS AND SIMILAR PRODUCTS, PUT UP IN FORMS OR PACKINGS FOR RETAIL SALE OR AS PRE-PARATIONS OR ARTICLES (FOR EXAMPLE, SULPHUR-TREATED BANDS, WI - PRODUCTS REGISTERED UNDER THE AGRICULTURAL PESTICIDES ORDINANCE 1971</t>
  </si>
  <si>
    <t>5207.1000</t>
  </si>
  <si>
    <t>6202.4000 - ARTICLES OF APPAREL AND CLOTHING ACCESSORIES, NOT KNITTED OR CROCHETED. - WOMEN'S OR GIRLS' OVERCOATS, CAR-COATS, CAPES, CLOAKS, ANORAKS (INCLUDING SKI- JACKETS), WIND-CHEATERS, WIND JACKETS AND SIMILAR ARTICLES, OTHER THAN THOSE OF HEADING NO 62.04. - OF MANMADE FIBRES</t>
  </si>
  <si>
    <t>6006.9090 - KNITTED OR CROCHETED FABRICS. -  - OTHER</t>
  </si>
  <si>
    <t>5509.1100</t>
  </si>
  <si>
    <t>6103.3300 - ARTICLES OF APPAREL AND CLOTHING ACCESSORIES, KNITTED OR CROCHETED. - MEN'S OR BOYS' SUITS, ENSEMBLES, JACKETS BLAZERS,TROUSERS, BIB AND BRACE OVERALLS, BREECHES AND SHORTS(OTHER THAN SWIMWEAR), KNITTED OR CROCHETED. - OF SYNTHETIC FIBRES</t>
  </si>
  <si>
    <t>0102.2190 - LIVE ANIMALS - LIVE BOVINE ANIMALS - OTHER</t>
  </si>
  <si>
    <t>5212.1500</t>
  </si>
  <si>
    <t>0103.9100 - LIVE ANIMALS - LIVE SWINE - WEIGHING LESS THAN 50 KG</t>
  </si>
  <si>
    <t>2933.4920 - ORGANIC CHEMICALS - HETEROCYCLIC COMPOUNDS WITH NITROGEN HETERO-ATOM(S) ONLY; NUCLEIC ACIDS AND THEIR SALTS. - QUINOLINE</t>
  </si>
  <si>
    <t>2933.5400 - ORGANIC CHEMICALS - HETEROCYCLIC COMPOUNDS WITH NITROGEN HETERO-ATOM(S) ONLY; NUCLEIC ACIDS AND THEIR SALTS. - OTHER DERIVATIVES OF MALONYLUREA (BARBITURIC ACID); SALTS THEREOF</t>
  </si>
  <si>
    <t>9029.2013</t>
  </si>
  <si>
    <t>2009.5000 - PREPARATION OF VEGETABLES, FRUIT, NUTS OR OTHER PART OF PLANTS. - FRUIT JUICES (INCLUDING GRAPE MUST) AND VEGETABLE JUICES, UNFERMENTED AND NOT CONTAINING ADDED SPIRIT,WHETHER OR NOT CONTAINING ADDED SUGAR OR OTHER SWEETENING MATTER. - TOMATO JUICE</t>
  </si>
  <si>
    <t>8523.5220 - ELECTRICAL MACHINERY AND EQUIPMENT AND PARTS THEREOF; SOUND RECORDERS AND REPRODUCERS, TELEVISION IMAGE AND SOUND RECORDERS AND REPRODUCERS, AND PARTS AND ACCESSORIES OF SUCH ARTICLES. - PREPARED UNRECORDED MEIDA FOR SOUND RECORDING OR SIMILAR RECORDING OF OTHER PHENOMENA, OTHER THAN PRODUCTS OF CHAPTER 37. - MEMORAY CARDS</t>
  </si>
  <si>
    <t>9405.5090</t>
  </si>
  <si>
    <t>2933.6910 - ORGANIC CHEMICALS - HETEROCYCLIC COMPOUNDS WITH NITROGEN HETERO-ATOM(S) ONLY; NUCLEIC ACIDS AND THEIR SALTS. - PYRIMETHAMINE</t>
  </si>
  <si>
    <t>3302.9010 - ESSENTIAL OILS AND RESINOIDS; PERFUMERY, COSMETIC OR TOILET PREPARATIONS. - BEAUTY OR MAKE-UP PREPARATIONS AND PREPARATIONS FOR THE CARE OF THE SKIN (OTHER THAN MEDICAMENTS),INCLUDING SUNSCREEN OR SUN TAN PREPARATIONS; MANICURE OR PEDICURE PREPARATIONS. - OF A KIND USED IN COSMETICS INDUSTRY</t>
  </si>
  <si>
    <t>9108.1100</t>
  </si>
  <si>
    <t>8525.8300 - ELECTRICAL MACHINERY AND EQUIPMENT AND PARTS THEREOF; SOUND RECORDERS AND REPRODUCERS, TELEVISION IMAGE AND SOUND RECORDERS AND REPRODUCERS, AND PARTS AND ACCESSORIES OF SUCH ARTICLES. - TRANSMISSION APPARATUS FOR RADIOTELE- PHONY, RADIO-TELEGRAPHY, RADIO- BROADCASTING OR TELEVISION, WHETHER OR NOT INCORPORATING RECEPTION APPARATUS OR SOUND RECORDING OR REPRODUCING APPARATUS; TELEVISION CAMERAS. - OTHER, NIGHT VISION GOODS AS SPECIFIED IN SUBHEADING NOTE 3 TO THIS CHAPTER</t>
  </si>
  <si>
    <t>8802.6000 - AIRCRAFT, SPACECRAFT, AND PARTS THEREOF - OTHER AIRCRAFT (FOR EXAMPLE, HELICOPTERS AEROPLANES); SPACERAFT (INCLUDING SATELLITES) AND SPACECRAFT LAUNCH VEHICLES. - SPACECRAFT (INCLUDING SATELLITES) AND SUBORBITAL AND SPACECRAFT LAUNCH VEHICLES</t>
  </si>
  <si>
    <t>9206.0000</t>
  </si>
  <si>
    <t>8807.1000 - AIRCRAFT, SPACECRAFT, AND PARTS THEREOF -  - PROPELLERS AND ROTORS AND PARTS THEREOF</t>
  </si>
  <si>
    <t>8807.9000 - AIRCRAFT, SPACECRAFT, AND PARTS THEREOF -  - OTHER</t>
  </si>
  <si>
    <t>9301.2000</t>
  </si>
  <si>
    <t>3905.1900 - PLASTICS AND ARTICLES THEREOF - POLYMES OF VINYL ACETATE OR OF OTHER VINYL ESTERS, IN PRIMARY FORMS; OTHER VINYL POLYMERS IN PRIMARY FORMS. - OTHER</t>
  </si>
  <si>
    <t>3905.9100 - PLASTICS AND ARTICLES THEREOF - POLYMES OF VINYL ACETATE OR OF OTHER VINYL ESTERS, IN PRIMARY FORMS; OTHER VINYL POLYMERS IN PRIMARY FORMS. - COPOLYMERS</t>
  </si>
  <si>
    <t>9305.9111</t>
  </si>
  <si>
    <t>6303.1900 - OTHER MADE UP TEXTILE ARTICLES; SETS; WORN CLOTHING AND WORN TEXTILE ARTICLES; RAGS. - CURTAINS (INCLUDING DRAPERS) AND INTERIOR BLINDS; CURTAIN OR BED VALANCES. - OF OTHER TEXTILE MATERIALS</t>
  </si>
  <si>
    <t>6304.9900 - OTHER MADE UP TEXTILE ARTICLES; SETS; WORN CLOTHING AND WORN TEXTILE ARTICLES; RAGS. - OTHER FURNISHING ARTICLES, EXCLUDING THOSE OF HEADING NO 94.04. - NOT KNITTED OR CROCHETED, OF OTHER TEXTILE MATERIALS</t>
  </si>
  <si>
    <t>9306.3090</t>
  </si>
  <si>
    <t>5606.0000 - WADDING, FELT AND NONWOVENS; SPECIAL YARNS; TWINE, CORDAGE, ROPES AND CABLES AND ARTICLES THEREOF. -  - GIMPED YARN, AND STRIP AND THE LIKE OF HEADING 54.04 OR 54.05, GIMPED (OTHER THAN THOSE OF HEADING 56.05 AND GIMPED HORSEHAIR YARN); CHENILLE YARN (INCLUDING FLOCK CHENILLE YARN);</t>
  </si>
  <si>
    <t>3908.1000 - PLASTICS AND ARTICLES THEREOF - POLYAMIDES IN PRIMARY FORMS. - POLYAMIDE6, 11, 12, 6, 6, 6, 9, 6, 10 OR 6, 12</t>
  </si>
  <si>
    <t>9613.9000</t>
  </si>
  <si>
    <t>3909.3100 - PLASTICS AND ARTICLES THEREOF - AMINO-RESINS, PHENOLIC RESINS AND POLYURETHANES, IN PRIMARY FORMS. - POLY(METHYLENE PHENYL ISOCYANATE) (CRUDE MDI, POLYMERIC MDI)</t>
  </si>
  <si>
    <t>2710.1921 - MINERAL FUELS, MINERAL OILS AND PRODUCTS OF THEIR DISTILLATION; BITUMINOUS SUBSTANCES; MINERAL WAXES. - PETROLEUM OILS AND OILS OBTAINED FROM BITUMINOUS MINERALS, OTHER THAN CRUDE; PREPARATIONS NOT ELSEWHERE SPECIFFIED OR INCLUDED, CONTAINING BY WEIGHT 70% OR MORE OF PETROLEUM OILS OR OF OILS OBTAINED FROM BITUMINOUS MINERALS, THESE OILS BEING THE BASIC CON - LIGHT DIESEL OIL</t>
  </si>
  <si>
    <t>9619.0010</t>
  </si>
  <si>
    <t>2510.2000 - SALT; SULPHUR, EARTHS AND STONE; PLASTERING MATERIALS, LIME AND CEMENT. - NATURAL CALCIUM PHOSPHATES, NATURAL ALUMINIUM CELCIUM PHOSPHATES AND PHOSPHATIC CHALK. - GROUND</t>
  </si>
  <si>
    <t>8476.8900 - NUCLEAR REACTOR, BOILERS, MACHINERY AND MECHANICAL APPLIANCES; PARTS THEREOF. - AUTOMATIC GOODS VENDING MACHINES (FOR EXAMPLE, POSTAGE STAMPS, CIGARETTE, FOOD OR BEVERAGE MACHINES), INCLUDING MONEY CHANGING MACHINES : - OTHER</t>
  </si>
  <si>
    <t>9505.9000</t>
  </si>
  <si>
    <t>8477.3090 - NUCLEAR REACTOR, BOILERS, MACHINERY AND MECHANICAL APPLIANCES; PARTS THEREOF. - MACHINERY FOR WORKING RUBBER OR PLASTICS OR FOR THE MANUFACTURE OF PRODUCTS FORM THESE MATERIALS NOT SPECIFIED OR INCLUDED ELSEWHERE IN THIS CAHPTER. - OTHER</t>
  </si>
  <si>
    <t>1404.9049 - VEGETABLE PLAITING MATERIALS; VEGETABLE PRODUCTS NOT ELSEWHERE SPECIFIED OR INCLUDED - VEGETABLE PRODUCTS NOT ELSEWHERE SPECIFIED OR INCLUDED. - OTHER</t>
  </si>
  <si>
    <t>9508.3000</t>
  </si>
  <si>
    <t>8443.1100 - NUCLEAR REACTOR, BOILERS, MACHINERY AND MECHANICAL APPLIANCES; PARTS THEREOF. - PRINTING MACHIENRY; MACHINES FOR USES ANCILLARY TO PRINTING. - OFFSET PRINTING MACHINERY, REELFED</t>
  </si>
  <si>
    <t>1511.9010 - ANIMAL OR VEGETABLE FATS AND OILS AND THEIR CLEAVAGE PRODUCTS; PREPARED EDIBLE FATS; ANIMAL OR VEGETABLE WAXES. - FALM OIL AND ITS FRACTIONS, WHETHER OR NOT REFINED, BUT NOT CHEMICALLY MODIFIED. - PALM STEARIN</t>
  </si>
  <si>
    <t>7004.2000</t>
  </si>
  <si>
    <t>1521.1000 - ANIMAL OR VEGETABLE FATS AND OILS AND THEIR CLEAVAGE PRODUCTS; PREPARED EDIBLE FATS; ANIMAL OR VEGETABLE WAXES. - VEGETABLE WAXES (OTHR THAN TRIGLYCE- RIDES),BEES WAS, OTHER INSECIT WAXES AND SEPERMACETI WHETHER OR NOT REFINED OR COLOURED. - VEGETABLE WAXES</t>
  </si>
  <si>
    <t>2933.1100 - ORGANIC CHEMICALS - HETEROCYCLIC COMPOUNDS WITH NITROGEN HETERO-ATOM(S) ONLY; NUCLEIC ACIDS AND THEIR SALTS. - PHENAZONE (ANTIPYRIN) AND ITS DERIVATIVES</t>
  </si>
  <si>
    <t>3304.3010</t>
  </si>
  <si>
    <t>8421.1100 - NUCLEAR REACTOR, BOILERS, MACHINERY AND MECHANICAL APPLIANCES; PARTS THEREOF. - CENTRIFUGES, INCLUDING CENTRIFUGAL DRYERS; FILTERING OR PURIFYING MACHINERY AND APPARATUS, FOR LIQUIDS OR GASES. - CREAM SEPARATORS</t>
  </si>
  <si>
    <t>3827.1400 - MISCELLANEOUS CHEMICAL PRODUCTS. -  - CONTAINING 1,1,1TRICHLOROETHANE (METHYL CHLOROFORM)</t>
  </si>
  <si>
    <t>3304.9190</t>
  </si>
  <si>
    <t>6217.1000 - ARTICLES OF APPAREL AND CLOTHING ACCESSORIES, NOT KNITTED OR CROCHETED. - OTHER MADE UP CLOTHING ACCESSORIES; PARTS OF GARMENTS OR OF CLOTHING ACCESSORIES, OTHER THAN THOSE OF HEADING NO 62.12. - ACCESSORIES</t>
  </si>
  <si>
    <t>7003.2000 - GLASS AND GLASSWARE. - CAST GLASS AND ROLLED GLASS, IN SHEETS OR PROFILES, WHETHER OR NOT HAVING AN ABSORBENT OR REFLECTING LAYER, BUT NOT OTHERWISE WORKED. - WIRED SHEETS</t>
  </si>
  <si>
    <t>3827.6400</t>
  </si>
  <si>
    <t>3827.3100 - MISCELLANEOUS CHEMICAL PRODUCTS. -  - CONTAINING SUBSTANCES OF SUBHEADINGS 2903.41 TO 2903.48</t>
  </si>
  <si>
    <t>3827.5100 - MISCELLANEOUS CHEMICAL PRODUCTS. -  - CONTAINING TRIFLUOROMETHANE (HFC23)</t>
  </si>
  <si>
    <t>3827.6800</t>
  </si>
  <si>
    <t>3827.6100 - MISCELLANEOUS CHEMICAL PRODUCTS. -  - CONTAINING 15 % OR MORE BY MASS OF 1,1,1TRIFLUOROETHANE (HFC143A)</t>
  </si>
  <si>
    <t>3827.9000 - MISCELLANEOUS CHEMICAL PRODUCTS. -  - OTHER</t>
  </si>
  <si>
    <t>6302.5300</t>
  </si>
  <si>
    <t>4013.1090 - RUBBER AND ARTICLES THEREOF - INNER TUBES, OF RUBBER. - OTHER</t>
  </si>
  <si>
    <t>4016.9500 - RUBBER AND ARTICLES THEREOF - OTHER ARTICLES OF VULCANISED RUBBER OTHER THAN HARD RUBBER. - OTHER INFLATABLE ARTICLES</t>
  </si>
  <si>
    <t>5208.5900</t>
  </si>
  <si>
    <t>7226.1100 - IRON AND STEEL. - FLAT-ROLLED PRODUCTS OF OTHER ALLOY STEEL, OF A WIDTH OF LESS THAN 600 MM. - GRAINORIENTED</t>
  </si>
  <si>
    <t>8411.1100 - NUCLEAR REACTOR, BOILERS, MACHINERY AND MECHANICAL APPLIANCES; PARTS THEREOF. - TURBO JETS : - OF A THRUST NOT EXCEEDING 25 KN</t>
  </si>
  <si>
    <t>2711.1200 - MINERAL FUELS, MINERAL OILS AND PRODUCTS OF THEIR DISTILLATION; BITUMINOUS SUBSTANCES; MINERAL WAXES. - PETROLEUM GASES AND OTHER GASEOUS HYDROCARBONS. - PROPANE</t>
  </si>
  <si>
    <t>5209.2200</t>
  </si>
  <si>
    <t>2905.4900 - ORGANIC CHEMICALS - ACYCLIC ALCOHOLS AND THEIR HALOGENATED, SULPHONATED, NITRATED OR NITROSATED DERIVATIVES. - OTHER</t>
  </si>
  <si>
    <t>8704.3120 - VEHICLES OTHER THAN RAILWAY OR TRAMWAY ROLLING-STOCK AND PARTS AND ACCESSORIES THEREOF. - MOTOR VEHICLES FOR THE TRANSPORT OF GOODS. - COMPONENTS FOR THE  ASSEMBLY / MANUFACTURE OF MINI CARGO VAN, IN ANY KIT FORM</t>
  </si>
  <si>
    <t>8708.2919 - VEHICLES OTHER THAN RAILWAY OR TRAMWAY ROLLING-STOCK AND PARTS AND ACCESSORIES THEREOF. - PARTS AND ACCESSORIES OF THE MOTOR VEHICLES OF HEADINGS NO 87.01 TO 87.05. - OTHER</t>
  </si>
  <si>
    <t>3920.2040</t>
  </si>
  <si>
    <t>8703.2230 - VEHICLES OTHER THAN RAILWAY OR TRAMWAY ROLLING-STOCK AND PARTS AND ACCESSORIES THEREOF. - MOTOR CARS AND OTHER MOTOR VEHICLES PRINCIPALLY DESIGNED FOR THE TRANSPORT OF PERSONS (OTHER THAN THOSE OF HEADING NO 87.02), INCLUDING, STATION WAGONS AND RACING CARS. - COMPONENTS FOR THE  ASSEMBLY / MANUFACTURE OF MINI VAN, IN ANY KIT FORM</t>
  </si>
  <si>
    <t>0902.4090 - COFFEE, TEA, MATE AND SPICES - TEA, WHETHER OR NOT FLAVOURED. - OTHER</t>
  </si>
  <si>
    <t>6405.9010</t>
  </si>
  <si>
    <t>8423.8200 - NUCLEAR REACTOR, BOILERS, MACHINERY AND MECHANICAL APPLIANCES; PARTS THEREOF. - WEIGHING MACHINERY (EXCLUDING BALANCES OF A SENSISTIVITY OF 5 CG OR BETTER), INCLUDING WEIGHT OPERATED COUNTING OR CHECKING MACHINES; WEIGHING MACHINE WEIGHTS OF ALL KINDS. - HAVING A MAXIMUM WEIGHING CAPACITY EXCEEDING 30 KG BUT NOT EXCEEDING 5,000 KG</t>
  </si>
  <si>
    <t>9705.2900 - WORKS OF ART, COLLECTORS' PIECES AND ANTIQUES. - COLLECTINS AND COLLECTORS' PIECES OF ZOOLOGICAL, BOTANICAL, MINERALOGICAL, ANATOMICAL, HISTORICAL, ARCHAEOLOGICAL, PALAEONTOLOGICAL, ETHNOGRAPHIC OR NUMISMATIC INTEREST. - OTHER</t>
  </si>
  <si>
    <t>7304.3100</t>
  </si>
  <si>
    <t>8479.8230 - NUCLEAR REACTOR, BOILERS, MACHINERY AND MECHANICAL APPLIANCES; PARTS THEREOF. - MACHINES AND MECHANICAL APPLIANCES HAVING INDIVIDUAL FUNCTIONS, NOT SPECIFIED OR INCLUDED ELSEWHERE IN THIS CHAPTER. - OIL REFINING MACHINES</t>
  </si>
  <si>
    <t>0305.6100 - FISH AND CRUSTACEANS, MOLLUSCS AND OTHER AQUATIC INVERTEBRATES - FISH,DRIED, SALTED OR IN BRINE ; SMOKED FISH, WHETHEROR NOT COOKED BEFORE OR DURING THE SMOKING PROCESS; FLOURS, MEALS AND PELLETS OF FISH, FIT FOR HUMAN CONSUMPTION. - HERRINGS (CLUPEA HARENGUS,CLUPEA PALLASII)</t>
  </si>
  <si>
    <t>7020.0020</t>
  </si>
  <si>
    <t>7505.2100 - NICKEL AND ARTICLES THEREOF. -  - OF NICKEL, NOT ALLOYED</t>
  </si>
  <si>
    <t>2904.2090 - ORGANIC CHEMICALS - SULPHONATED, NITRATED OR NITROSATED DERIVATIVES OF HYDROCARBONS, WHETHER OR NOT HALOGENATED. - OTHER</t>
  </si>
  <si>
    <t>9305.2090</t>
  </si>
  <si>
    <t>3702.5300 - PHOTOGRAPHIC OR CINEMATOGRAPHIC GOODS - PHOTOGRAPHIC FILM IN ROLLS, SENSITISED, UNEXPOSED, OF ANY MATERIAL OTHER THAN PAPER, PAPERBOARD OR TEXTILES; INSTANT PRINT FILM IN ROLLS, SENSITISED, UNEXPOSED. - OF A WIDTH EXCEEDING 16 MM BUT NOT EXCEEDING 35 MM AND OF A LENGTH NOT EXCEEDING 30 M, FOR SLIDES</t>
  </si>
  <si>
    <t>6809.9090 - ARTICLES OF STONE, PLASTER, CEMENT, ASBESTOS, MICA OR SIMILAR MATERIALS. - ARTICLES OF PLASTER OR OF COMPOSITIONS BASED ON PLASTER. - OTHER</t>
  </si>
  <si>
    <t>9401.1000</t>
  </si>
  <si>
    <t>6001.9210 - KNITTED OR CROCHETED FABRICS. - PILE FABRICS, INCLUDING "LONG PILE" FABRICS AND TERRY FABRICS, KNITTED OR CROCHETED. - UNBLEACHED</t>
  </si>
  <si>
    <t>6001.9990 - KNITTED OR CROCHETED FABRICS. - PILE FABRICS, INCLUDING "LONG PILE" FABRICS AND TERRY FABRICS, KNITTED OR CROCHETED. - OTHER</t>
  </si>
  <si>
    <t>9609.2020</t>
  </si>
  <si>
    <t>6003.3090 - KNITTED OR CROCHETED FABRICS. -  - OTHER</t>
  </si>
  <si>
    <t>3803.0000 - MISCELLANEOUS CHEMICAL PRODUCTS. -  - TALL OIL, WHETHER OR NOT REFINED.</t>
  </si>
  <si>
    <t>9614.0000</t>
  </si>
  <si>
    <t>6005.3700 - KNITTED OR CROCHETED FABRICS. -  - OTHER, DYED</t>
  </si>
  <si>
    <t>6005.9090 - KNITTED OR CROCHETED FABRICS. -  - OTHER</t>
  </si>
  <si>
    <t>9618.0000</t>
  </si>
  <si>
    <t>3808.9191 - MISCELLANEOUS CHEMICAL PRODUCTS. - INSECTICIDES, RODENTICIDES,FUNGICIDES, HERBICIDES, ANTI-SPROUTING PRODUCTS AND PLANT-GROWTH REGULATORS, DISINFECTANTS AND SIMILAR PRODUCTS, PUT UP IN FORMS OR PACKINGS FOR RETAIL SALE OR AS PRE-PARATIONS OR ARTICLES (FOR EXAMPLE, SULPHUR-TREATED BANDS, WI - EMAMECTINE BENZOATE</t>
  </si>
  <si>
    <t>2930.7000 - ORGANIC CHEMICALS - ORGANO-SULPHUR COMPOUNDS. - BIS(2HYDROXYETHYL)SULFIDE (THIODIGLYCOL (INN))</t>
  </si>
  <si>
    <t>9702.9000</t>
  </si>
  <si>
    <t>0210.9300 - MEAT AND EDIBLE MEAT OFFAL - MEAT AND EDIBLE MEAT OFFAL, SALTED IN BRINE, DRIED OR SMOKED; EDIBLE FLOUR AND MEALS OF MEAT OR MEAT OFFAL - OF REPTILES (INCLUDING SNAKES AND TURTLES)</t>
  </si>
  <si>
    <t>2930.9060 - ORGANIC CHEMICALS - ORGANO-SULPHUR COMPOUNDS. - O,O DUETHYL O(3,5,6TRICHLORO 2PYRIDYL) PHOSPHOROTHIOATE</t>
  </si>
  <si>
    <t>8401.4000</t>
  </si>
  <si>
    <t>1602.4200 - PREPARATION OF MEAT, OF FISH OR OF CRUSTACEANS, MOLLUSCS OR OTHER AQUATIC INVERTEBRATES. - OTHER PREPARD OR PRESERVED MEAT, MEAT OFFAL OR BLOOD. - SHOULDERS AND CUTS THEREOF</t>
  </si>
  <si>
    <t>5809.0000 - SPECIAL WOVEN FABRICS; TUFTED TEXTILE FABRICS; LACE; TAPESTRIES; TRIMMINGS; EMBROIDERY. -  - WOVEN FABRICS OF METAL THREAD AND WOVEN FABRICS OF METALLISED YARN OF HEADING 56.05, OF A KIND USED IN APPAREL, AS FURNISHING FABRICS OR FOR SIMILAR PURPOSES, NOT ELSEWHERE SPECIFI</t>
  </si>
  <si>
    <t>8410.1200</t>
  </si>
  <si>
    <t>3006.5000 - PHARMACEUTICAL PRODUCTS - PHARMACEUTICAL GOODS SPECIFIED IN NOTE 3 TO THIS CHAPTER. - FIRSTAID BOXES AND KITS</t>
  </si>
  <si>
    <t>3102.4000 - FERTILISERS. - MINERAL OR CHEMICAL FERTILISERS, NITROGENOUS - MIXTURES OF AMMONIUM NITRATE WITH CALCIUM CARBONATE OR OTHER INORGANIC  NONFERTILISING SUBSTANCES</t>
  </si>
  <si>
    <t>5807.1090</t>
  </si>
  <si>
    <t>8509.9000 - ELECTRICAL MACHINERY AND EQUIPMENT AND PARTS THEREOF; SOUND RECORDERS AND REPRODUCERS, TELEVISION IMAGE AND SOUND RECORDERS AND REPRODUCERS, AND PARTS AND ACCESSORIES OF SUCH ARTICLES. - ELECTRO-MECHANICLA DOMESTIC APPLIANCES, DOMESTIC APPLIANCES, WITH SELF-CONTAINED ELECTRIC MOTOR. - PARTS</t>
  </si>
  <si>
    <t>0303.3900 - FISH AND CRUSTACEANS, MOLLUSCS AND OTHER AQUATIC INVERTEBRATES - FISH, FROZEN, EXCLUDING FISH FILLETS AND OTHER FISH MEAT OF HEADING NO. 03.03 - OTHER</t>
  </si>
  <si>
    <t>5810.9100</t>
  </si>
  <si>
    <t>2931.4700 - ORGANIC CHEMICALS -  - (5ETHYL2METHYL2OXIDO1,3,2DIOXAPHOSPHINAN5YL) METHYL METHYL METHYLPHOSPHONATE</t>
  </si>
  <si>
    <t>1704.1000 - SUGARS AND SUGAR CONFECTIONERY. - SUGAR CONFECTIONERY (INCLUDING WHITE CHOCOLATE),NOT CONTAINING COCOA. - CHEWING GUM, WHETHER OR NOT SUGARCOATED</t>
  </si>
  <si>
    <t>2927.0020</t>
  </si>
  <si>
    <t>8517.6980 - ELECTRICAL MACHINERY AND EQUIPMENT AND PARTS THEREOF; SOUND RECORDERS AND REPRODUCERS, TELEVISION IMAGE AND SOUND RECORDERS AND REPRODUCERS, AND PARTS AND ACCESSORIES OF SUCH ARTICLES. - ELECTRIC APPARATUS FOR LINE TELEPHONY OR LINE TELEGRAPHY, INCLUDING SUCH APPARATUS FOR CARRIER CURRENT LINE SYSTEMS. - MULTISTATION ACCESS UNITS</t>
  </si>
  <si>
    <t>0304.3300 - FISH AND CRUSTACEANS, MOLLUSCS AND OTHER AQUATIC INVERTEBRATES - FISH FILLETS AND OTHER FISH MEAT (WHETHER OR NOT MINCED), FRESH, CHILLED OR FROZEN. - NILE PERCH (LATES NILOTICUS)</t>
  </si>
  <si>
    <t>5402.1900</t>
  </si>
  <si>
    <t>2931.5300 - ORGANIC CHEMICALS -  - O(3CHLOROPROPYL) O[4NITRO3(TRIFLUOROMETHYL)PHENYL] METHYLPHOSPHONOTHIONATE</t>
  </si>
  <si>
    <t>2932.1400 - ORGANIC CHEMICALS - HETEROCYCLIC COMPOUNDS WITH OXYGEN HETERO-ATOM(S) ONLY. - SUCRALOSE</t>
  </si>
  <si>
    <t>5402.5200</t>
  </si>
  <si>
    <t>0401.2000 - DAIRY PRODUCE; BIRDS' EGGS; NATURAL HONEY; EDIBLE PRODUCTS OF ANIMAL ORIGIN, NOT ELSEWHERE SPECIFIED OR INCLUDED - MILK AND CREAM,NOT CONCENTRATED NOR CONTAINING ADDED SUGAR OR OTHER SWEETENING MATTER. - OF A FAT CONTENT, BY WEIGHT, EXCEEDING 1 % BUT NOT EXCEEDING 6 %</t>
  </si>
  <si>
    <t>0406.2000 - DAIRY PRODUCE; BIRDS' EGGS; NATURAL HONEY; EDIBLE PRODUCTS OF ANIMAL ORIGIN, NOT ELSEWHERE SPECIFIED OR INCLUDED - CHEESE AND CURD. - GRATED OR POWDERED CHEESE, OF ALL KINDS</t>
  </si>
  <si>
    <t>5403.1000</t>
  </si>
  <si>
    <t>2935.9050 - ORGANIC CHEMICALS -  - SULPHANILAMIDE</t>
  </si>
  <si>
    <t>3305.9090 - ESSENTIAL OILS AND RESINOIDS; PERFUMERY, COSMETIC OR TOILET PREPARATIONS. - PREPARATIONS FOR USE ON THE HAIR. - OTHER</t>
  </si>
  <si>
    <t>5408.2300</t>
  </si>
  <si>
    <t>3306.9000 - ESSENTIAL OILS AND RESINOIDS; PERFUMERY, COSMETIC OR TOILET PREPARATIONS. - PREPARATIONS FOR ORAL OR DENTAL HYGIENE, INCLUDING DENTURE FIXATIVE PASTES AND POWDERS. - OTHER</t>
  </si>
  <si>
    <t>6204.4290 - ARTICLES OF APPAREL AND CLOTHING ACCESSORIES, NOT KNITTED OR CROCHETED. - WOMEN'S OR GIRLS' SUITS, ENSEMBLES, JACKETS, BLAZERS, DRESSES, SKIRTS, DIVIDED SKIRTS, TROUSERS, BIB AND BRACE OVERALLS, BREE-TROUSERS, BIB AND BRACE OVERALLS, BREECHES AND SHORTS (OTHER THAN SWIMWEAR). - OTHER</t>
  </si>
  <si>
    <t>6105.9000 - ARTICLES OF APPAREL AND CLOTHING ACCESSORIES, KNITTED OR CROCHETED. - MEN'S OR BOYS' SHIRTS, KNITTED OR CROCHETED. - OF OTHER TEXTILE MATERIALS</t>
  </si>
  <si>
    <t>7008.0000</t>
  </si>
  <si>
    <t>6107.9100 - ARTICLES OF APPAREL AND CLOTHING ACCESSORIES, KNITTED OR CROCHETED. - MEN'S OR BOYS' UNDERPANTS, BRIEFS, NIGHTSHIRTS, PYJAMAS, BATHROBES, DRESSING GOWNS AND SIMILAR ARTICLES, KNITTED OR CROCHETED. - OF COTTON</t>
  </si>
  <si>
    <t>6205.2090 - ARTICLES OF APPAREL AND CLOTHING ACCESSORIES, NOT KNITTED OR CROCHETED. - MEN'S OR BOYS' SHIRTS : - OTHER</t>
  </si>
  <si>
    <t>5603.1200</t>
  </si>
  <si>
    <t>7019.6600 - GLASS AND GLASSWARE. - GLASS FIBRES (INCLUDING GLASS WOOL) AND ARTICLES THEREOF (FOR EXAMPLE, YEARN, WOVEN FABRICS). - OPEN WOVEN FABRICS OF A WIDTH EXCEEDING 30 CM</t>
  </si>
  <si>
    <t>8709.9000 - VEHICLES OTHER THAN RAILWAY OR TRAMWAY ROLLING-STOCK AND PARTS AND ACCESSORIES THEREOF. - WORKS TRUCKS, SELF-PROPELLED, NOT FITTED WITH LIFTING OR HEANDLING EQUIPMENT, OF THE TYPE USED IN FACTORIES, WAREHOUSES, DOCK AREAS OR AIRPORTS FOR SHORT DISTANCE TRANSPORT OF GOODS; TRACTORS OF THE TYPE USED ON RAILWAY STATION PLATFORMS; PARTS OF THE FOR - PARTS</t>
  </si>
  <si>
    <t>6203.1100</t>
  </si>
  <si>
    <t>3105.5900 - FERTILISERS. - MINERAL OR CHEMICAL FERTILISERS CONTAINING TWO OR THREE OF THE FERTILISING ELEMENTS NITROGEN, PHOSPHORUS AND POTASSIUM; OTHER FERTILISERS; GOODS OF THIS CHAPTER IN TABLETS OR SIMILAR FORMS OR IN PACKAGES OF A GROSS WEIGHT NOT EXCEEDING 10 KG. - OTHER</t>
  </si>
  <si>
    <t>8511.8010 - ELECTRICAL MACHINERY AND EQUIPMENT AND PARTS THEREOF; SOUND RECORDERS AND REPRODUCERS, TELEVISION IMAGE AND SOUND RECORDERS AND REPRODUCERS, AND PARTS AND ACCESSORIES OF SUCH ARTICLES. - ELECTRIC IGNITION OR STARTING  EQUIPMENT OF A KIND USED FOR SPARK-IGNITION OR COMPRESSION-IGNITION INTERNAL COMBUSTION ENGINES (FOR EXAMPLE, IGNITION MAGNETOS, MAGNETO-DYNAMOS, IGNITION COILS, SPARKING PLUGS AND GLOW PLUGS, STARTER MOTORS); GENERATORS (FO - HEATER/GLOW PLUGS FOR AGRICULTURAL TRACTORS OF  SUB   HEADINGS 8701.9220 AND 8701.9320</t>
  </si>
  <si>
    <t>7017.9000</t>
  </si>
  <si>
    <t>0204.4100 - MEAT AND EDIBLE MEAT OFFAL - MEAT OF SHEEP OR GOAT, FRESH, CHILLED OR FROZEN - CARCASSES AND HALFCARCASSES</t>
  </si>
  <si>
    <t>2925.1900 - ORGANIC CHEMICALS - CARBOXYIMIDE-FUNCTION COMPOUNDS (INCLUDING SACCHARIN AND ITS  SLATS) AND IMINE-FUNCTION COMPOUNDS. - OTHER</t>
  </si>
  <si>
    <t>9028.9020</t>
  </si>
  <si>
    <t>8512.3090 - ELECTRICAL MACHINERY AND EQUIPMENT AND PARTS THEREOF; SOUND RECORDERS AND REPRODUCERS, TELEVISION IMAGE AND SOUND RECORDERS AND REPRODUCERS, AND PARTS AND ACCESSORIES OF SUCH ARTICLES. - ELECTRICAL LIGHTING OR SIGNALLING EQUIPMENT (EXCLUDING ARTICLES OF HEADING NO 85.39), WINDSCREEN WIPERS, DEFROSTERS AND DEMISTERS, OF A KIND USED FOR CYCLES OR MOTOR VEHICLES. - OTHER</t>
  </si>
  <si>
    <t>2927.0090 - ORGANIC CHEMICALS -  - OTHER</t>
  </si>
  <si>
    <t>9102.9100</t>
  </si>
  <si>
    <t>2930.2010 - ORGANIC CHEMICALS - ORGANO-SULPHUR COMPOUNDS. - 2N, NDIMETHYL AMINOI SODIUM THIOSULPHATE, 3THIOSULFOURROPANE</t>
  </si>
  <si>
    <t>2930.9020 - ORGANIC CHEMICALS - ORGANO-SULPHUR COMPOUNDS. - O,SDIMETHYL PHOSPHORAMIDOTHIOATE</t>
  </si>
  <si>
    <t>9103.9000</t>
  </si>
  <si>
    <t>1605.5100 - PREPARATION OF MEAT, OF FISH OR OF CRUSTACEANS, MOLLUSCS OR OTHER AQUATIC INVERTEBRATES. - CRUSTACEANS, MOLLUSCS AND OTHER AQUATIC INVERTEBRATES, PREPARED OR PRESERVED. - OYSTERS</t>
  </si>
  <si>
    <t>1701.9100 - SUGARS AND SUGAR CONFECTIONERY. - CANE OR BEET SUGAR AND CHEMICALLY PURE SUCROSE, IN SOLID FORM. - CONTAINING ADDED FLAVOURING OR COLOURING MATTER</t>
  </si>
  <si>
    <t>9105.1900</t>
  </si>
  <si>
    <t>2821.1020 - INORGANIC CHEMICALS; ORGANIC OR INORGANIC COMPOUNDS OF PRECIOUS METALS, OF RARE-EARTH METALS, OF RADIOACTIVE ELEMENTS OR OF ISOTOPES. - IRON OXIDES AND HYDROXIDES; EARTH CLOURS CONTAINING 70% OR MORE BY WEIGHT OF COMBINED IRON EVALUATED AS FE2O3. - IRON HYDROXIDES</t>
  </si>
  <si>
    <t>4009.1130 - RUBBER AND ARTICLES THEREOF - TUBES, PIPES AND HOSES, OF VULCANISED RUBBER OTHER THAN HARD RUBBER,WIHT OR WIHTOUT THEIR FITTINGS (FOR EXAMPLE, JOINTS, ELBOWS, FLANGES). - OTHER FOR MOTOR CARS AND VEHICLES</t>
  </si>
  <si>
    <t>0810.7000</t>
  </si>
  <si>
    <t>4009.2200 - RUBBER AND ARTICLES THEREOF - TUBES, PIPES AND HOSES, OF VULCANISED RUBBER OTHER THAN HARD RUBBER,WIHT OR WIHTOUT THEIR FITTINGS (FOR EXAMPLE, JOINTS, ELBOWS, FLANGES). - WITH FITTINGS</t>
  </si>
  <si>
    <t>4010.3190 - RUBBER AND ARTICLES THEREOF - CONVEYOR OR TRANSMISSION BELTS OR BELTING OF VULCANISED RUBBER. - OTHER</t>
  </si>
  <si>
    <t>5102.1100</t>
  </si>
  <si>
    <t>4010.3690 - RUBBER AND ARTICLES THEREOF - CONVEYOR OR TRANSMISSION BELTS OR BELTING OF VULCANISED RUBBER. - OTHER</t>
  </si>
  <si>
    <t>1103.2000 - PRODUCTS OF THE MILLING INDUSTRY; MALT; STARCHES; INULIN; WHEAT GLUTEN - CEREAL GROATS, MEAL AND PEELETS. - PELLETS</t>
  </si>
  <si>
    <t>4805.2500</t>
  </si>
  <si>
    <t>9019.2020 - OPTICAL, PHOTOGRAPHIC, CINEMATOGRAPHIC, MEASURING, CHECKING, PRECISION, MEDICAL OR SURGICAL INSTRUMENTS AND APPARATUS; PARTS AND ACCESSORIES THEREOF. - MACHANO-THERAPY APPLIANCES; MASSAGE APPARATUS; PSYCHOLOGICAL APTITUDE- TESTING APPARATUS; OZONE THERAPY, OXYGEN THERAPY, AEROSOL THERAPY, ARTIFICIAL RESPIRATION OR OTHER THERAPEUTIC RESPIRATION APPARATUS. - OZONE THERAPY APPARATUS</t>
  </si>
  <si>
    <t>3926.9099 - PLASTICS AND ARTICLES THEREOF - OTHER ARTICLES OF PLASTICS AND ARTICLES OF OTHER MATERIALS OF HEADING NO 39.01 TO 39.14. - OTHER</t>
  </si>
  <si>
    <t>4811.5100</t>
  </si>
  <si>
    <t>6910.9000 - CERAMIC PRODUCTS. - CERAMIC SINKS, WASH BASINS, WASH BASIN PEDESTATS, BATHS, BIDETS, WATER CLOSET PANS, FLUSING CISTERNS, URINALS AND SIMILAR SANITARY FIXTURES. - OTHER</t>
  </si>
  <si>
    <t>7601.2000 - ALUMINIUM AND ARTICLES THEREOF. - UNWROUGHT ALUMINIUM. - ALUMINIUM ALLOYS</t>
  </si>
  <si>
    <t>4812.0000</t>
  </si>
  <si>
    <t>2934.9990 - ORGANIC CHEMICALS - OTHER HETEROCYLIC COMPOUNDS. - OTHER</t>
  </si>
  <si>
    <t>0405.2000 - DAIRY PRODUCE; BIRDS' EGGS; NATURAL HONEY; EDIBLE PRODUCTS OF ANIMAL ORIGIN, NOT ELSEWHERE SPECIFIED OR INCLUDED - BUTTER AND OTHER FATS AND OILS DERIVED FROM MILK. - DAIRY SPREADS</t>
  </si>
  <si>
    <t>8406.1000</t>
  </si>
  <si>
    <t>2935.9010 - ORGANIC CHEMICALS -  - OTOLUENESULPHONAMIDE</t>
  </si>
  <si>
    <t>2936.2500 - ORGANIC CHEMICALS - PROVITAMINS AND VITAMINS, NATURAL OR REPRODUCED BY SYNTHESIS (INCLUDING NATURAL CONCENTRATES), DERIVATIVES THEREOF USED PRIMARILY AS VITAMINS, AND INTERMIXTURES OF THE FOREGOING, WHETHER OR NOT THE FOREGOING, WHETHER OR NOT IN ANY SOLVENT. - VITAMIN B6 AND ITS DERIVATIVES</t>
  </si>
  <si>
    <t>8406.8100</t>
  </si>
  <si>
    <t>3104.9000 - FERTILISERS. -  - OTHER</t>
  </si>
  <si>
    <t>3919.1090 - PLASTICS AND ARTICLES THEREOF - SELF-ADHESIVE PLATES, SHEETS, FILM, FOIL, TAPE, STRIP,OF PLASTICS, NON- CELLULAR AND NOT REINFORCED, LAMINATED, SUPPORTED OR SIMILARLY COMBINED WITH OTHER METERIALS. - OTHER</t>
  </si>
  <si>
    <t>7410.2100</t>
  </si>
  <si>
    <t>2703.0000 - MINERAL FUELS, MINERAL OILS AND PRODUCTS OF THEIR DISTILLATION; BITUMINOUS SUBSTANCES; MINERAL WAXES. -  - PEAT (INCLUDING PEAT LITTER), WHETHER OR NOT AGGLOMERATED.</t>
  </si>
  <si>
    <t>2915.2100 - ORGANIC CHEMICALS - SATURATED ACYCLIC MONOCARBOXYLIC ACIDS AND THEIR ANHYDRIDES, HALIDES,PEROXIDES AND PEROXYACIDS;THEIR HALOGENATED, SULPHONATED,NITRATED OR NITROSATED DERIVATIVES. - ACETIC ACID</t>
  </si>
  <si>
    <t>2903.7750</t>
  </si>
  <si>
    <t>8001.1000 - TIN AND ARTICLES THEREOF. - UNWROUGHT TIN. - TIN, NOT ALLOYED</t>
  </si>
  <si>
    <t>7306.6900 - ARTICLES OF IRON AND STEEL. - OTHER TUBES, PIPES AND HOLLOW PROFILES (FOR EXAMPLE, OPEN SEAM OR WELDED, RIVETED OR SIMILARLY CLOSED), OF IRON OR STEEL. - OF OTHER NONCIRCULAR CROSSSECTION</t>
  </si>
  <si>
    <t>2903.7910</t>
  </si>
  <si>
    <t>8101.9400 - OTHER BASE METALS; CERMETS ; ARTICLES THEREOF. - TIMGSTEM (WOLFRAM) AND ARTICLES THEREOF, INCLUDING WASTE AND SCRAP. - UNWROUGHT TUNGSTEN, INCLUDING BARS AND RODS OBTAINED SIMPLY BY SINTERING</t>
  </si>
  <si>
    <t>8101.9910 - OTHER BASE METALS; CERMETS ; ARTICLES THEREOF. - TIMGSTEM (WOLFRAM) AND ARTICLES THEREOF, INCLUDING WASTE AND SCRAP. - BARS AND RODS, OTHER THAN THOSE OBTAINED SIMPLY BY SINTERING, PROFILES, PLATES, SHEETS, STRIP AND FOIL</t>
  </si>
  <si>
    <t>8546.1000</t>
  </si>
  <si>
    <t>7219.3310 - IRON AND STEEL. - FLAT-ROLLED PRODUCTS OF STAINLESS STEEL, OF A WIDTH OF 600 MM OR MORE. - OF A WIDTH UP TO 700 MM, OF SERIES 200, 301, 303, 304, 304L, 316, 316L, 410, 420 &amp; 430</t>
  </si>
  <si>
    <t>7220.9090 - IRON AND STEEL. - FLAT ROLLED PRODUCTS OF STAINLESS STEEL, OF A WIDTH OF LESSS THAN 600 MM. - OTHER</t>
  </si>
  <si>
    <t>2402.2000</t>
  </si>
  <si>
    <t>8426.1190 - NUCLEAR REACTOR, BOILERS, MACHINERY AND MECHANICAL APPLIANCES; PARTS THEREOF. - SHIPS' DERRICKS; CRANES, INCLUDING CABLE CRANES; MOBILE LIFTING FRAMES, STRADDLE CARRIERS AND WORKS TRUCKS FITTED WITH A CRANE. - OTHER</t>
  </si>
  <si>
    <t>6802.2900 - ARTICLES OF STONE, PLASTER, CEMENT, ASBESTOS, MICA OR SIMILAR MATERIALS. - WORKED MONUMENTAL OR BUILDING STONE (EXCEPT SALTE) AND ARTICLES THEREOF, OTHER THAN GOODS OF HEADING NO 68.01; MOSAIC CUBES AND THE LIKE, OF NATURAL STONE (INCLUDING SLATE), WHETHER OR NOT ON A BACKING; ARTIFICIALLY COLOURED GRANULES, CHIPPINGS SAND POWDE - OTHER STONE</t>
  </si>
  <si>
    <t>6506.1000 - HEADGEAR AND PARTS THEREOF. - OTHER HEADGEAR, WHETHER OR NOT LINED OR TRIMMED. - SAFETY HEADGEAR</t>
  </si>
  <si>
    <t>2001.9090</t>
  </si>
  <si>
    <t>6601.9900 - UMBRELLAS, SUN UMBRELLAS, WALKING STICKS, WHIPS, RIDING-CROPS AND PARTS THEREOF. - UMBRELLAS ANS SUN UMBRELLAS (INCLUDING WALKING STICK UMBRELLAS, GARDEN UMBRELLAS ANS SIMILAR UMBRELLAS). - OTHER</t>
  </si>
  <si>
    <t>2522.2000 - SALT; SULPHUR, EARTHS AND STONE; PLASTERING MATERIALS, LIME AND CEMENT. - QUICKLIME, SLAKED LIME AND HYDRAULIC LIME, OTHER THAN CALCIUM OXIDE AND HYDROXIDE OF HEADING NO .28.25. - SLAKED LIME</t>
  </si>
  <si>
    <t>5301.3000</t>
  </si>
  <si>
    <t>2529.2200 - SALT; SULPHUR, EARTHS AND STONE; PLASTERING MATERIALS, LIME AND CEMENT. - FELSPAR; LEUCITE; NEPHELINE AND NEPHELINE SYENITE; FLUORSPAR. - CONTAINING BY WEIGHT MORE  THAN 97 %  OF CALCIUM FLUORIDE</t>
  </si>
  <si>
    <t>2609.0000 - ORSES, SLAG AND ASH -  - TIN ORES AND CONCENTRATES.</t>
  </si>
  <si>
    <t>5402.3300</t>
  </si>
  <si>
    <t>2613.1000 - ORSES, SLAG AND ASH - MOLYBDENUM ORES AND CONCENTRATES. - ROASTED</t>
  </si>
  <si>
    <t>2620.2900 - ORSES, SLAG AND ASH - ASH AND RESIDUES (OTHER THAN FROM THE MANUFACTURE OF IRON OR STEEL), CONTAIN- ING METALS OR METAL COMPOUNDS. - OTHER</t>
  </si>
  <si>
    <t>5407.9300</t>
  </si>
  <si>
    <t>2705.0000 - MINERAL FUELS, MINERAL OILS AND PRODUCTS OF THEIR DISTILLATION; BITUMINOUS SUBSTANCES; MINERAL WAXES. -  - COAL GAS, WATER GAS, PRODUCER GAS AND SIMILAR GASES, OTHER THAN PETROLEUM GASES AND OTHER GASEOUS HYDROCARBONS.</t>
  </si>
  <si>
    <t>0807.2000 - EDIBLE FRUIT AND NUTS; PEEL OF CITRUS FRUIT OR MELONS - MELONS (INCLUDING WATERMELONS) AND PAPAWS)PAPAYAS), FRESH. - PAPAWS (PAPAYAS)</t>
  </si>
  <si>
    <t>8471.7090 - NUCLEAR REACTOR, BOILERS, MACHINERY AND MECHANICAL APPLIANCES; PARTS THEREOF. - AUTOMATIC DATA PROCESSING MACHINES AND UNITS THEREOF; MAGNETIC OR OPTICAL READERS, MACHINES FOR TRANSCRIBING DATA MEDIA IN CODED FORM AND MACHINES FOR PROCESSING SUCH DATA, NOT ELSEWHERE SPECIFIED OR INCLUDED. - OTHER</t>
  </si>
  <si>
    <t>5408.2200</t>
  </si>
  <si>
    <t>8512.9090 - ELECTRICAL MACHINERY AND EQUIPMENT AND PARTS THEREOF; SOUND RECORDERS AND REPRODUCERS, TELEVISION IMAGE AND SOUND RECORDERS AND REPRODUCERS, AND PARTS AND ACCESSORIES OF SUCH ARTICLES. - ELECTRICAL LIGHTING OR SIGNALLING EQUIPMENT (EXCLUDING ARTICLES OF HEADING NO 85.39), WINDSCREEN WIPERS, DEFROSTERS AND DEMISTERS, OF A KIND USED FOR CYCLES OR MOTOR VEHICLES. - OTHER</t>
  </si>
  <si>
    <t>2302.4000 - RESIDUES AND WASTE FROM THE FOOD INDUSTRIES; PREPARED ANIMAL FODDER. - BRAN, SHARPS AND OTHER RESIDUES, WHETHER OR NOT IN THE FORM OF PELLETS, DERIVED FORM THE SIFTING MILLING OR OTHER WORKING OF CEREALS OR OF LEGUMINOUS PLANTS. - OF OTHER CEREALS</t>
  </si>
  <si>
    <t>7216.3390 - IRON AND STEEL. - ANGLES, SHAPES AND SECTIONS OF IRON OR NON-ALLOY STEEL. - OTHER</t>
  </si>
  <si>
    <t>8413.1100</t>
  </si>
  <si>
    <t>7216.9900 - IRON AND STEEL. - ANGLES, SHAPES AND SECTIONS OF IRON OR NON-ALLOY STEEL. - OTHER</t>
  </si>
  <si>
    <t>2933.3600 - ORGANIC CHEMICALS - HETEROCYCLIC COMPOUNDS WITH NITROGEN HETERO-ATOM(S) ONLY; NUCLEIC ACIDS AND THEIR SALTS. - 4ANILINONPHENETHYLPIPERIDINE (ANPP)</t>
  </si>
  <si>
    <t>2804.5000</t>
  </si>
  <si>
    <t>2933.3920 - ORGANIC CHEMICALS - HETEROCYCLIC COMPOUNDS WITH NITROGEN HETERO-ATOM(S) ONLY; NUCLEIC ACIDS AND THEIR SALTS. - PYRAZINAMIDE</t>
  </si>
  <si>
    <t>0101.2100 - LIVE ANIMALS - LIVE HORSES, ASSES, MULES AND HINNIES - PUREBRED BREEDING ANIMALS</t>
  </si>
  <si>
    <t>2908.9100</t>
  </si>
  <si>
    <t>0102.2110 - LIVE ANIMALS - LIVE BOVINE ANIMALS - BULLS</t>
  </si>
  <si>
    <t>0305.2000 - FISH AND CRUSTACEANS, MOLLUSCS AND OTHER AQUATIC INVERTEBRATES - FISH,DRIED, SALTED OR IN BRINE ; SMOKED FISH, WHETHEROR NOT COOKED BEFORE OR DURING THE SMOKING PROCESS; FLOURS, MEALS AND PELLETS OF FISH, FIT FOR HUMAN CONSUMPTION. - LIVERS, ROES AND MILT OF FISH, DRIED, SMOKED, SALTED OR IN BRINE</t>
  </si>
  <si>
    <t>9608.9100</t>
  </si>
  <si>
    <t>2932.9100 - ORGANIC CHEMICALS - HETEROCYCLIC COMPOUNDS WITH OXYGEN HETERO-ATOM(S) ONLY. - ISOSAFROLE</t>
  </si>
  <si>
    <t>6209.3000 - ARTICLES OF APPAREL AND CLOTHING ACCESSORIES, NOT KNITTED OR CROCHETED. - BABIES' GARMENTS AND CLOTHING ACCESSORIES. - OF SYNTHETIC FIBRES</t>
  </si>
  <si>
    <t>7222.3000</t>
  </si>
  <si>
    <t>6907.2290 - CERAMIC PRODUCTS. - UNGLAZED CERAMIC FLATS AND PAVING, HEARTH OR WALL TILES; UNGLAZED CEAMIC MOSAIC CUBES AND THE LIKE, WHETHER OR NOT ON A BACKING. - OTHER</t>
  </si>
  <si>
    <t>3824.9200 - MISCELLANEOUS CHEMICAL PRODUCTS. -  - POLYGLYCOL ESTERS OF METHYLPHOSPHONIC ACID</t>
  </si>
  <si>
    <t>2905.4200</t>
  </si>
  <si>
    <t>3824.9920 - MISCELLANEOUS CHEMICAL PRODUCTS. -  - ION EXCHANGERS</t>
  </si>
  <si>
    <t>6212.2000 - ARTICLES OF APPAREL AND CLOTHING ACCESSORIES, NOT KNITTED OR CROCHETED. - BRASSIERES, GIRDLES, CORSETS, BRACES, SUSPENDERS, GARTERS AND SIMILAR ARTICLES AND PARTS THEREOF, WHETHER OR NOT KINTTED OR CROCHETED. - GIRDLES AND PANTYGIRDLES</t>
  </si>
  <si>
    <t>7228.4000</t>
  </si>
  <si>
    <t>6912.0010 - CERAMIC PRODUCTS. - CERAMIC TABLEWARE, KITCHENEARE, OTHER HOUSEHOLD ARTICLES AND TOILET ARTICLES, OTHER THAN OF PORCELAIN OR CHINA. - TABLEWARE AND KITCHENWARE</t>
  </si>
  <si>
    <t>3215.1920 - TANNING OR DYEING EXTRACTS; TANNINS AND THEIR DERIVATIVES; DYES PIGMENTS AND OTHER COLOURING MATTER, PAINTS AND VARNISHES; PUTTY AND OTHER MASTICS; INKS. - PRINTING INK, WRITING OR DRAWING INK AND OTHE INKS, WHETHER OR NOT CONCENTRATED OR SOLID. - DIGITAL</t>
  </si>
  <si>
    <t>6603.2000</t>
  </si>
  <si>
    <t>3824.9996 - MISCELLANEOUS CHEMICAL PRODUCTS. -  - MIXTURE OF ARGON AND NEON GASES</t>
  </si>
  <si>
    <t>3825.5000 - MISCELLANEOUS CHEMICAL PRODUCTS. -  - WASTES OF METAL PICKLING LIQUORS, HYDRAULIC FLUIDS, BRAKE FLUIDS AND ANTI FREEZE FLUIDS</t>
  </si>
  <si>
    <t>5701.9000</t>
  </si>
  <si>
    <t>3826.0000 - MISCELLANEOUS CHEMICAL PRODUCTS. -  - BIODIESEL AND MIXTURES THEREOF, NOT CONTAINING OR CONTAINING LESS THAN 70 %BY WEIGHT OF PETROLEUM OILS OR OILS OBTAINED FROM BITUMINOUS MINERALS.</t>
  </si>
  <si>
    <t>3404.9020</t>
  </si>
  <si>
    <t>INSTRUCTIONS:</t>
  </si>
  <si>
    <t>6306.2200</t>
  </si>
  <si>
    <t>1. Unit Cost auto-calculates as Value Sales (Excl. ST) ÷ Quantity.</t>
  </si>
  <si>
    <t>2. Enter Value Sales (Excl. ST); it is used to compute Unit Cost.</t>
  </si>
  <si>
    <t>3503.0020</t>
  </si>
  <si>
    <t>3. Sales Tax Applicable auto-calculates: Value Sales (Excl. ST) × (rate ÷ 100).</t>
  </si>
  <si>
    <t>4. Total Values = (Value Excl. ST + Sales Tax + FED + ST W/H + Further Tax) minus Discount Amount.</t>
  </si>
  <si>
    <t>8501.5340</t>
  </si>
  <si>
    <t>5. Enter Quantity and Value Sales (Excl. ST) to compute Unit Cost.</t>
  </si>
  <si>
    <t>6. HS Code is now free text input. Use dropdowns for validated selections (UoM, Rate, etc.)</t>
  </si>
  <si>
    <t>9606.2100</t>
  </si>
  <si>
    <t>7. Rate dropdown now includes ALL available rates from API and hardcoded data.</t>
  </si>
  <si>
    <t>8. UoM dropdown now includes ALL available UoM values from API and fallback data.</t>
  </si>
  <si>
    <t>1604.1600</t>
  </si>
  <si>
    <t>9. SRO Schedule dropdown now includes ALL available SRO Schedule Numbers from API and fallback data.</t>
  </si>
  <si>
    <t>10. SRO Item dropdown now includes ALL available SRO Item Numbers from API and fallback data.</t>
  </si>
  <si>
    <t>1604.3200</t>
  </si>
  <si>
    <t>11. All transaction types and their corresponding rates are included for comprehensive coverage.</t>
  </si>
  <si>
    <t>9705.2100</t>
  </si>
  <si>
    <t>8507.5000</t>
  </si>
  <si>
    <t>2616.9000</t>
  </si>
  <si>
    <t>2617.9000</t>
  </si>
  <si>
    <t>0805.9000</t>
  </si>
  <si>
    <t>1209.2400</t>
  </si>
  <si>
    <t>1515.2100</t>
  </si>
  <si>
    <t>8806.2300</t>
  </si>
  <si>
    <t>9003.1900</t>
  </si>
  <si>
    <t>9032.9000</t>
  </si>
  <si>
    <t>9017.8010</t>
  </si>
  <si>
    <t>9026.9000</t>
  </si>
  <si>
    <t>8708.2200</t>
  </si>
  <si>
    <t>1903.0090</t>
  </si>
  <si>
    <t>2009.8900</t>
  </si>
  <si>
    <t>0601.1010</t>
  </si>
  <si>
    <t>1512.1100</t>
  </si>
  <si>
    <t>3923.2100</t>
  </si>
  <si>
    <t>8530.8000</t>
  </si>
  <si>
    <t>5209.5100</t>
  </si>
  <si>
    <t>5210.2100</t>
  </si>
  <si>
    <t>5201.0070</t>
  </si>
  <si>
    <t>5203.0000</t>
  </si>
  <si>
    <t>6001.2210</t>
  </si>
  <si>
    <t>3703.9000</t>
  </si>
  <si>
    <t>3002.4900</t>
  </si>
  <si>
    <t>2921.2990</t>
  </si>
  <si>
    <t>2921.5900</t>
  </si>
  <si>
    <t>2922.2900</t>
  </si>
  <si>
    <t>8539.2190</t>
  </si>
  <si>
    <t>5906.1000</t>
  </si>
  <si>
    <t>5205.4300</t>
  </si>
  <si>
    <t>5208.1100</t>
  </si>
  <si>
    <t>5506.9000</t>
  </si>
  <si>
    <t>0908.2200</t>
  </si>
  <si>
    <t>8506.1000</t>
  </si>
  <si>
    <t>0711.5900</t>
  </si>
  <si>
    <t>2918.9990</t>
  </si>
  <si>
    <t>8441.2000</t>
  </si>
  <si>
    <t>2930.9091</t>
  </si>
  <si>
    <t>2930.9094</t>
  </si>
  <si>
    <t>1602.5000</t>
  </si>
  <si>
    <t>1605.2100</t>
  </si>
  <si>
    <t>8517.1490</t>
  </si>
  <si>
    <t>1702.2010</t>
  </si>
  <si>
    <t>6809.1900</t>
  </si>
  <si>
    <t>6003.2090</t>
  </si>
  <si>
    <t>6005.2120</t>
  </si>
  <si>
    <t>3802.9000</t>
  </si>
  <si>
    <t>6115.2200</t>
  </si>
  <si>
    <t>6814.9000</t>
  </si>
  <si>
    <t>6005.2400</t>
  </si>
  <si>
    <t>5803.0000</t>
  </si>
  <si>
    <t>6301.9000</t>
  </si>
  <si>
    <t>3902.2000</t>
  </si>
  <si>
    <t>7011.9000</t>
  </si>
  <si>
    <t>8519.3000</t>
  </si>
  <si>
    <t>8501.3100</t>
  </si>
  <si>
    <t>0308.3000</t>
  </si>
  <si>
    <t>2914.2910</t>
  </si>
  <si>
    <t>2009.2900</t>
  </si>
  <si>
    <t>2106.9020</t>
  </si>
  <si>
    <t>2706.0090</t>
  </si>
  <si>
    <t>2501.0010</t>
  </si>
  <si>
    <t>8703.5011</t>
  </si>
  <si>
    <t>1701.1400</t>
  </si>
  <si>
    <t>1806.2010</t>
  </si>
  <si>
    <t>2903.7790</t>
  </si>
  <si>
    <t>7219.1300</t>
  </si>
  <si>
    <t>7418.2000</t>
  </si>
  <si>
    <t>7503.0000</t>
  </si>
  <si>
    <t>2903.9900</t>
  </si>
  <si>
    <t>7219.3410</t>
  </si>
  <si>
    <t>1108.1900</t>
  </si>
  <si>
    <t>7411.2900</t>
  </si>
  <si>
    <t>2903.7770</t>
  </si>
  <si>
    <t>2921.2910</t>
  </si>
  <si>
    <t>0901.1100</t>
  </si>
  <si>
    <t>3003.9090</t>
  </si>
  <si>
    <t>2922.1200</t>
  </si>
  <si>
    <t>2922.1911</t>
  </si>
  <si>
    <t>2823.0090</t>
  </si>
  <si>
    <t>2915.2910</t>
  </si>
  <si>
    <t>8462.3900</t>
  </si>
  <si>
    <t>8423.9000</t>
  </si>
  <si>
    <t>0801.1990</t>
  </si>
  <si>
    <t>0705.2100</t>
  </si>
  <si>
    <t>8465.9300</t>
  </si>
  <si>
    <t>0106.1900</t>
  </si>
  <si>
    <t>0710.4000</t>
  </si>
  <si>
    <t>8418.6910</t>
  </si>
  <si>
    <t>8457.1000</t>
  </si>
  <si>
    <t>8459.5990</t>
  </si>
  <si>
    <t>8483.9090</t>
  </si>
  <si>
    <t>8485.1000</t>
  </si>
  <si>
    <t>0713.9090</t>
  </si>
  <si>
    <t>8471.7040</t>
  </si>
  <si>
    <t>1207.3000</t>
  </si>
  <si>
    <t>7225.9100</t>
  </si>
  <si>
    <t>8409.9199</t>
  </si>
  <si>
    <t>8432.9000</t>
  </si>
  <si>
    <t>1302.1900</t>
  </si>
  <si>
    <t>2921.1400</t>
  </si>
  <si>
    <t>8532.9020</t>
  </si>
  <si>
    <t>0713.3910</t>
  </si>
  <si>
    <t>0208.9000</t>
  </si>
  <si>
    <t>0301.1900</t>
  </si>
  <si>
    <t>0303.1200</t>
  </si>
  <si>
    <t>2939.4400</t>
  </si>
  <si>
    <t>5516.4300</t>
  </si>
  <si>
    <t>8529.9020</t>
  </si>
  <si>
    <t>2941.2000</t>
  </si>
  <si>
    <t>2921.1910</t>
  </si>
  <si>
    <t>4011.3000</t>
  </si>
  <si>
    <t>2930.9040</t>
  </si>
  <si>
    <t>2930.9092</t>
  </si>
  <si>
    <t>6913.9000</t>
  </si>
  <si>
    <t>8448.1100</t>
  </si>
  <si>
    <t>8502.3100</t>
  </si>
  <si>
    <t>8430.6100</t>
  </si>
  <si>
    <t>8432.8090</t>
  </si>
  <si>
    <t>5212.2400</t>
  </si>
  <si>
    <t>2930.9030</t>
  </si>
  <si>
    <t>5515.1120</t>
  </si>
  <si>
    <t>2935.9030</t>
  </si>
  <si>
    <t>2936.2200</t>
  </si>
  <si>
    <t>2936.2600</t>
  </si>
  <si>
    <t>2937.1200</t>
  </si>
  <si>
    <t>4106.3100</t>
  </si>
  <si>
    <t>4703.1900</t>
  </si>
  <si>
    <t>9403.5090</t>
  </si>
  <si>
    <t>2933.5920</t>
  </si>
  <si>
    <t>8525.5030</t>
  </si>
  <si>
    <t>0308.1100</t>
  </si>
  <si>
    <t>2933.9990</t>
  </si>
  <si>
    <t>6306.1910</t>
  </si>
  <si>
    <t>3912.3900</t>
  </si>
  <si>
    <t>3004.9091</t>
  </si>
  <si>
    <t>2832.3000</t>
  </si>
  <si>
    <t>2917.3300</t>
  </si>
  <si>
    <t>8105.3000</t>
  </si>
  <si>
    <t>7312.1020</t>
  </si>
  <si>
    <t>2835.2400</t>
  </si>
  <si>
    <t>8445.4010</t>
  </si>
  <si>
    <t>4414.9000</t>
  </si>
  <si>
    <t>4418.8900</t>
  </si>
  <si>
    <t>4419.1200</t>
  </si>
  <si>
    <t>4419.1900</t>
  </si>
  <si>
    <t>4421.2000</t>
  </si>
  <si>
    <t>4421.9100</t>
  </si>
  <si>
    <t>2903.6900</t>
  </si>
  <si>
    <t>2501.0029</t>
  </si>
  <si>
    <t>4008.1190</t>
  </si>
  <si>
    <t>4009.3130</t>
  </si>
  <si>
    <t>1103.1300</t>
  </si>
  <si>
    <t>9018.9050</t>
  </si>
  <si>
    <t>6207.1910</t>
  </si>
  <si>
    <t>0713.5000</t>
  </si>
  <si>
    <t>1108.1100</t>
  </si>
  <si>
    <t>0202.3000</t>
  </si>
  <si>
    <t>6307.9070</t>
  </si>
  <si>
    <t>8549.9100</t>
  </si>
  <si>
    <t>8308.9030</t>
  </si>
  <si>
    <t>2939.3000</t>
  </si>
  <si>
    <t>8531.9020</t>
  </si>
  <si>
    <t>0709.5100</t>
  </si>
  <si>
    <t>2939.6200</t>
  </si>
  <si>
    <t>8436.9100</t>
  </si>
  <si>
    <t>8438.6000</t>
  </si>
  <si>
    <t>1404.9030</t>
  </si>
  <si>
    <t>8441.3000</t>
  </si>
  <si>
    <t>8412.9020</t>
  </si>
  <si>
    <t>0302.8200</t>
  </si>
  <si>
    <t>8443.3260</t>
  </si>
  <si>
    <t>8428.3100</t>
  </si>
  <si>
    <t>8445.4030</t>
  </si>
  <si>
    <t>8504.9090</t>
  </si>
  <si>
    <t>8448.4290</t>
  </si>
  <si>
    <t>8502.2010</t>
  </si>
  <si>
    <t>0304.9100</t>
  </si>
  <si>
    <t>8450.1290</t>
  </si>
  <si>
    <t>8479.5000</t>
  </si>
  <si>
    <t>8479.9090</t>
  </si>
  <si>
    <t>8459.7090</t>
  </si>
  <si>
    <t>0810.2000</t>
  </si>
  <si>
    <t>5515.1310</t>
  </si>
  <si>
    <t>5515.2190</t>
  </si>
  <si>
    <t>5515.2210</t>
  </si>
  <si>
    <t>5516.1200</t>
  </si>
  <si>
    <t>8701.9290</t>
  </si>
  <si>
    <t>8421.3920</t>
  </si>
  <si>
    <t>3904.3000</t>
  </si>
  <si>
    <t>3905.9990</t>
  </si>
  <si>
    <t>4011.8000</t>
  </si>
  <si>
    <t>2918.1900</t>
  </si>
  <si>
    <t>3926.2010</t>
  </si>
  <si>
    <t>4407.1300</t>
  </si>
  <si>
    <t>2901.1090</t>
  </si>
  <si>
    <t>7013.1000</t>
  </si>
  <si>
    <t>9301.9049</t>
  </si>
  <si>
    <t>9304.0000</t>
  </si>
  <si>
    <t>2004.1000</t>
  </si>
  <si>
    <t>3006.3000</t>
  </si>
  <si>
    <t>3102.2900</t>
  </si>
  <si>
    <t>3102.3000</t>
  </si>
  <si>
    <t>8708.9930</t>
  </si>
  <si>
    <t>3102.8000</t>
  </si>
  <si>
    <t>6005.3620</t>
  </si>
  <si>
    <t>8428.3910</t>
  </si>
  <si>
    <t>0303.9100</t>
  </si>
  <si>
    <t>0304.4500</t>
  </si>
  <si>
    <t>0304.4700</t>
  </si>
  <si>
    <t>8446.2900</t>
  </si>
  <si>
    <t>8502.4000</t>
  </si>
  <si>
    <t>6005.3610</t>
  </si>
  <si>
    <t>6006.1000</t>
  </si>
  <si>
    <t>6104.5100</t>
  </si>
  <si>
    <t>3811.2900</t>
  </si>
  <si>
    <t>3817.0000</t>
  </si>
  <si>
    <t>2835.2910</t>
  </si>
  <si>
    <t>8708.9290</t>
  </si>
  <si>
    <t>7110.3900</t>
  </si>
  <si>
    <t>7202.5000</t>
  </si>
  <si>
    <t>7203.1000</t>
  </si>
  <si>
    <t>7204.4910</t>
  </si>
  <si>
    <t>7204.4920</t>
  </si>
  <si>
    <t>6302.9110</t>
  </si>
  <si>
    <t>6304.9300</t>
  </si>
  <si>
    <t>3911.2000</t>
  </si>
  <si>
    <t>2940.0000</t>
  </si>
  <si>
    <t>2920.2900</t>
  </si>
  <si>
    <t>2920.9020</t>
  </si>
  <si>
    <t>7605.2100</t>
  </si>
  <si>
    <t>7605.2900</t>
  </si>
  <si>
    <t>8528.7213</t>
  </si>
  <si>
    <t>2810.0010</t>
  </si>
  <si>
    <t>2814.1000</t>
  </si>
  <si>
    <t>3210.0090</t>
  </si>
  <si>
    <t>3824.8700</t>
  </si>
  <si>
    <t>3824.9910</t>
  </si>
  <si>
    <t>6211.4300</t>
  </si>
  <si>
    <t>6910.1060</t>
  </si>
  <si>
    <t>7002.3100</t>
  </si>
  <si>
    <t>4503.1000</t>
  </si>
  <si>
    <t>4706.9300</t>
  </si>
  <si>
    <t>7306.9000</t>
  </si>
  <si>
    <t>7307.1910</t>
  </si>
  <si>
    <t>8413.8200</t>
  </si>
  <si>
    <t>2909.4100</t>
  </si>
  <si>
    <t>2910.5000</t>
  </si>
  <si>
    <t>0813.4060</t>
  </si>
  <si>
    <t>0813.4070</t>
  </si>
  <si>
    <t>8420.9900</t>
  </si>
  <si>
    <t>8423.3000</t>
  </si>
  <si>
    <t>8211.9100</t>
  </si>
  <si>
    <t>7320.1030</t>
  </si>
  <si>
    <t>7321.9000</t>
  </si>
  <si>
    <t>2845.2000</t>
  </si>
  <si>
    <t>7210.4910</t>
  </si>
  <si>
    <t>8215.9100</t>
  </si>
  <si>
    <t>7325.9100</t>
  </si>
  <si>
    <t>2901.2400</t>
  </si>
  <si>
    <t>2902.5000</t>
  </si>
  <si>
    <t>7211.2920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</si>
</sst>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font>
    <font>
      <b/>
      <color rgb="FF0000FF"/>
    </font>
    <font>
      <color rgb="FF0000FF"/>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49" fontId="0" fillId="0" borderId="0" xfId="0" applyNumberFormat="1" applyAlignment="1">
      <alignment horizontal="left"/>
    </xf>
    <xf numFmtId="0" fontId="1" fillId="0" borderId="0" xfId="0" applyFont="1"/>
    <xf numFmtId="49" fontId="1" fillId="0" borderId="0" xfId="0" applyNumberFormat="1" applyFont="1" applyAlignment="1">
      <alignment horizontal="left"/>
    </xf>
    <xf numFmtId="0" fontId="2" fillId="0" borderId="0" xfId="0"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B1558"/>
  <sheetViews>
    <sheetView workbookViewId="0">
      <pane ySplit="1" topLeftCell="A2" activePane="bottomLeft" state="frozen"/>
      <selection pane="bottomLeft"/>
    </sheetView>
  </sheetViews>
  <sheetFormatPr defaultRowHeight="15" outlineLevelRow="0" outlineLevelCol="0" x14ac:dyDescent="55"/>
  <cols>
    <col min="1" max="2" width="14" customWidth="1"/>
    <col min="3" max="3" width="19" style="1" customWidth="1"/>
    <col min="4" max="4" width="24" style="1" customWidth="1"/>
    <col min="5" max="5" width="16" style="1" customWidth="1"/>
    <col min="6" max="6" width="18" style="1" customWidth="1"/>
    <col min="7" max="7" width="14" style="1" customWidth="1"/>
    <col min="8" max="8" width="17" style="1" customWidth="1"/>
    <col min="9" max="11" width="14" style="1" customWidth="1"/>
    <col min="12" max="12" width="21" style="1" customWidth="1"/>
    <col min="13" max="13" width="14" customWidth="1"/>
    <col min="14" max="14" width="23" customWidth="1"/>
    <col min="15" max="16" width="14" customWidth="1"/>
    <col min="17" max="17" width="22" customWidth="1"/>
    <col min="18" max="18" width="23" customWidth="1"/>
    <col min="19" max="23" width="14" customWidth="1"/>
    <col min="28" max="28" width="9" hidden="1" customWidth="1"/>
    <col min="29" max="29" width="9" hidden="1" customWidth="1"/>
    <col min="30" max="30" width="9" hidden="1" customWidth="1"/>
    <col min="31" max="31" width="9" hidden="1" customWidth="1"/>
    <col min="32" max="32" width="9" hidden="1" customWidth="1"/>
    <col min="33" max="33" width="9" hidden="1" customWidth="1"/>
    <col min="34" max="34" width="9" hidden="1" customWidth="1"/>
    <col min="35" max="35" width="9" hidden="1" customWidth="1"/>
    <col min="36" max="36" width="9" hidden="1" customWidth="1"/>
    <col min="37" max="37" width="9" hidden="1" customWidth="1"/>
    <col min="38" max="38" width="9" hidden="1" customWidth="1"/>
    <col min="39" max="39" width="9" hidden="1" customWidth="1"/>
    <col min="40" max="40" width="9" hidden="1" customWidth="1"/>
    <col min="41" max="41" width="9" hidden="1" customWidth="1"/>
    <col min="42" max="42" width="9" hidden="1" customWidth="1"/>
    <col min="43" max="43" width="9" hidden="1" customWidth="1"/>
    <col min="44" max="44" width="9" hidden="1" customWidth="1"/>
    <col min="45" max="45" width="9" hidden="1" customWidth="1"/>
    <col min="46" max="46" width="9" hidden="1" customWidth="1"/>
    <col min="47" max="47" width="9" hidden="1" customWidth="1"/>
    <col min="48" max="48" width="9" hidden="1" customWidth="1"/>
    <col min="49" max="49" width="9" hidden="1" customWidth="1"/>
    <col min="50" max="50" width="9" hidden="1" customWidth="1"/>
    <col min="51" max="51" width="9" hidden="1" customWidth="1"/>
    <col min="52" max="52" width="9" hidden="1" customWidth="1"/>
    <col min="53" max="53" width="9" hidden="1" customWidth="1"/>
    <col min="54" max="54" width="9" hidden="1" customWidth="1"/>
    <col min="55" max="55" width="9" hidden="1" customWidth="1"/>
    <col min="56" max="56" width="9" hidden="1" customWidth="1"/>
    <col min="57" max="57" width="9" hidden="1" customWidth="1"/>
    <col min="58" max="58" width="9" hidden="1" customWidth="1"/>
    <col min="59" max="59" width="9" hidden="1" customWidth="1"/>
    <col min="60" max="60" width="9" hidden="1" customWidth="1"/>
    <col min="61" max="61" width="9" hidden="1" customWidth="1"/>
    <col min="62" max="62" width="9" hidden="1" customWidth="1"/>
    <col min="63" max="63" width="9" hidden="1" customWidth="1"/>
    <col min="64" max="64" width="9" hidden="1" customWidth="1"/>
    <col min="65" max="65" width="9" hidden="1" customWidth="1"/>
    <col min="66" max="66" width="9" hidden="1" customWidth="1"/>
    <col min="67" max="67" width="9" hidden="1" customWidth="1"/>
    <col min="68" max="68" width="9" hidden="1" customWidth="1"/>
    <col min="69" max="69" width="9" hidden="1" customWidth="1"/>
    <col min="70" max="70" width="9" hidden="1" customWidth="1"/>
    <col min="71" max="71" width="9" hidden="1" customWidth="1"/>
    <col min="72" max="72" width="9" hidden="1" customWidth="1"/>
    <col min="73" max="73" width="9" hidden="1" customWidth="1"/>
    <col min="74" max="74" width="9" hidden="1" customWidth="1"/>
    <col min="75" max="75" width="9" hidden="1" customWidth="1"/>
    <col min="76" max="76" width="9" hidden="1" customWidth="1"/>
    <col min="77" max="77" width="9" hidden="1" customWidth="1"/>
    <col min="78" max="78" width="9" hidden="1" customWidth="1"/>
    <col min="79" max="79" width="9" hidden="1" customWidth="1"/>
    <col min="80" max="80" width="9" hidden="1" customWidth="1"/>
    <col min="81" max="81" width="9" hidden="1" customWidth="1"/>
    <col min="82" max="82" width="9" hidden="1" customWidth="1"/>
    <col min="83" max="83" width="9" hidden="1" customWidth="1"/>
    <col min="84" max="84" width="9" hidden="1" customWidth="1"/>
    <col min="85" max="85" width="9" hidden="1" customWidth="1"/>
    <col min="86" max="86" width="9" hidden="1" customWidth="1"/>
    <col min="87" max="87" width="9" hidden="1" customWidth="1"/>
    <col min="88" max="88" width="9" hidden="1" customWidth="1"/>
    <col min="89" max="89" width="9" hidden="1" customWidth="1"/>
    <col min="90" max="90" width="9" hidden="1" customWidth="1"/>
    <col min="91" max="91" width="9" hidden="1" customWidth="1"/>
    <col min="92" max="92" width="9" hidden="1" customWidth="1"/>
    <col min="93" max="93" width="9" hidden="1" customWidth="1"/>
    <col min="94" max="94" width="9" hidden="1" customWidth="1"/>
    <col min="95" max="95" width="9" hidden="1" customWidth="1"/>
    <col min="96" max="96" width="9" hidden="1" customWidth="1"/>
    <col min="97" max="97" width="9" hidden="1" customWidth="1"/>
    <col min="98" max="98" width="9" hidden="1" customWidth="1"/>
    <col min="99" max="99" width="9" hidden="1" customWidth="1"/>
    <col min="100" max="100" width="9" hidden="1" customWidth="1"/>
    <col min="101" max="101" width="9" hidden="1" customWidth="1"/>
    <col min="102" max="102" width="9" hidden="1" customWidth="1"/>
    <col min="103" max="103" width="9" hidden="1" customWidth="1"/>
    <col min="104" max="104" width="9" hidden="1" customWidth="1"/>
    <col min="105" max="105" width="9" hidden="1" customWidth="1"/>
    <col min="106" max="106" width="9" hidden="1" customWidth="1"/>
    <col min="107" max="107" width="9" hidden="1" customWidth="1"/>
    <col min="108" max="108" width="9" hidden="1" customWidth="1"/>
    <col min="110" max="110" width="9" hidden="1" customWidth="1"/>
    <col min="111" max="111" width="9" hidden="1" customWidth="1"/>
    <col min="112" max="112" width="9" hidden="1" customWidth="1"/>
    <col min="113" max="113" width="9" hidden="1" customWidth="1"/>
    <col min="114" max="114" width="9" hidden="1" customWidth="1"/>
    <col min="115" max="115" width="9" hidden="1" customWidth="1"/>
    <col min="116" max="116" width="9" hidden="1" customWidth="1"/>
    <col min="117" max="117" width="9" hidden="1" customWidth="1"/>
    <col min="118" max="118" width="9" hidden="1" customWidth="1"/>
    <col min="119" max="119" width="9" hidden="1" customWidth="1"/>
    <col min="120" max="120" width="9" hidden="1" customWidth="1"/>
    <col min="121" max="121" width="9" hidden="1" customWidth="1"/>
    <col min="122" max="122" width="9" hidden="1" customWidth="1"/>
    <col min="123" max="123" width="9" hidden="1" customWidth="1"/>
    <col min="124" max="124" width="9" hidden="1" customWidth="1"/>
    <col min="125" max="125" width="9" hidden="1" customWidth="1"/>
    <col min="126" max="126" width="9" hidden="1" customWidth="1"/>
    <col min="127" max="127" width="9" hidden="1" customWidth="1"/>
    <col min="128" max="128" width="9" hidden="1" customWidth="1"/>
    <col min="129" max="129" width="9" hidden="1" customWidth="1"/>
    <col min="130" max="130" width="9" hidden="1" customWidth="1"/>
    <col min="131" max="131" width="9" hidden="1" customWidth="1"/>
    <col min="132" max="132" width="9" hidden="1" customWidth="1"/>
    <col min="133" max="133" width="9" hidden="1" customWidth="1"/>
    <col min="134" max="134" width="9" hidden="1" customWidth="1"/>
    <col min="135" max="135" width="9" hidden="1" customWidth="1"/>
    <col min="136" max="136" width="9" hidden="1" customWidth="1"/>
    <col min="137" max="137" width="9" hidden="1" customWidth="1"/>
    <col min="138" max="138" width="9" hidden="1" customWidth="1"/>
    <col min="139" max="139" width="9" hidden="1" customWidth="1"/>
    <col min="140" max="140" width="9" hidden="1" customWidth="1"/>
    <col min="141" max="141" width="9" hidden="1" customWidth="1"/>
    <col min="142" max="142" width="9" hidden="1" customWidth="1"/>
    <col min="143" max="143" width="9" hidden="1" customWidth="1"/>
    <col min="144" max="144" width="9" hidden="1" customWidth="1"/>
    <col min="145" max="145" width="9" hidden="1" customWidth="1"/>
    <col min="146" max="146" width="9" hidden="1" customWidth="1"/>
    <col min="147" max="147" width="9" hidden="1" customWidth="1"/>
    <col min="148" max="148" width="9" hidden="1" customWidth="1"/>
    <col min="149" max="149" width="9" hidden="1" customWidth="1"/>
    <col min="150" max="150" width="9" hidden="1" customWidth="1"/>
    <col min="151" max="151" width="9" hidden="1" customWidth="1"/>
    <col min="152" max="152" width="9" hidden="1" customWidth="1"/>
    <col min="153" max="153" width="9" hidden="1" customWidth="1"/>
    <col min="154" max="154" width="9" hidden="1" customWidth="1"/>
    <col min="155" max="155" width="9" hidden="1" customWidth="1"/>
    <col min="156" max="156" width="9" hidden="1" customWidth="1"/>
    <col min="157" max="157" width="9" hidden="1" customWidth="1"/>
    <col min="158" max="158" width="9" hidden="1" customWidth="1"/>
    <col min="159" max="159" width="9" hidden="1" customWidth="1"/>
    <col min="160" max="160" width="9" hidden="1" customWidth="1"/>
    <col min="161" max="161" width="9" hidden="1" customWidth="1"/>
    <col min="162" max="162" width="9" hidden="1" customWidth="1"/>
    <col min="163" max="163" width="9" hidden="1" customWidth="1"/>
    <col min="164" max="164" width="9" hidden="1" customWidth="1"/>
    <col min="165" max="165" width="9" hidden="1" customWidth="1"/>
    <col min="166" max="166" width="9" hidden="1" customWidth="1"/>
    <col min="167" max="167" width="9" hidden="1" customWidth="1"/>
    <col min="168" max="168" width="9" hidden="1" customWidth="1"/>
    <col min="169" max="169" width="9" hidden="1" customWidth="1"/>
    <col min="170" max="170" width="9" hidden="1" customWidth="1"/>
    <col min="171" max="171" width="9" hidden="1" customWidth="1"/>
    <col min="172" max="172" width="9" hidden="1" customWidth="1"/>
    <col min="173" max="173" width="9" hidden="1" customWidth="1"/>
    <col min="174" max="174" width="9" hidden="1" customWidth="1"/>
    <col min="175" max="175" width="9" hidden="1" customWidth="1"/>
    <col min="176" max="176" width="9" hidden="1" customWidth="1"/>
    <col min="177" max="177" width="9" hidden="1" customWidth="1"/>
    <col min="178" max="178" width="9" hidden="1" customWidth="1"/>
    <col min="179" max="179" width="9" hidden="1" customWidth="1"/>
    <col min="180" max="180" width="9" hidden="1" customWidth="1"/>
    <col min="181" max="181" width="9" hidden="1" customWidth="1"/>
    <col min="182" max="182" width="9" hidden="1" customWidth="1"/>
    <col min="183" max="183" width="9" hidden="1" customWidth="1"/>
    <col min="184" max="184" width="9" hidden="1" customWidth="1"/>
    <col min="185" max="185" width="9" hidden="1" customWidth="1"/>
    <col min="186" max="186" width="9" hidden="1" customWidth="1"/>
    <col min="187" max="187" width="9" hidden="1" customWidth="1"/>
    <col min="188" max="188" width="9" hidden="1" customWidth="1"/>
    <col min="189" max="189" width="9" hidden="1" customWidth="1"/>
    <col min="190" max="190" width="9" hidden="1" customWidth="1"/>
    <col min="191" max="191" width="9" hidden="1" customWidth="1"/>
    <col min="192" max="192" width="9" hidden="1" customWidth="1"/>
    <col min="193" max="193" width="9" hidden="1" customWidth="1"/>
    <col min="194" max="194" width="9" hidden="1" customWidth="1"/>
    <col min="195" max="195" width="9" hidden="1" customWidth="1"/>
    <col min="196" max="196" width="9" hidden="1" customWidth="1"/>
    <col min="197" max="197" width="9" hidden="1" customWidth="1"/>
    <col min="198" max="198" width="9" hidden="1" customWidth="1"/>
    <col min="199" max="199" width="9" hidden="1" customWidth="1"/>
    <col min="200" max="200" width="9" hidden="1" customWidth="1"/>
    <col min="201" max="201" width="9" hidden="1" customWidth="1"/>
    <col min="202" max="202" width="9" hidden="1" customWidth="1"/>
    <col min="203" max="203" width="9" hidden="1" customWidth="1"/>
    <col min="204" max="204" width="9" hidden="1" customWidth="1"/>
    <col min="205" max="205" width="9" hidden="1" customWidth="1"/>
    <col min="206" max="206" width="9" hidden="1" customWidth="1"/>
    <col min="207" max="207" width="9" hidden="1" customWidth="1"/>
    <col min="208" max="208" width="9" hidden="1" customWidth="1"/>
    <col min="209" max="209" width="9" hidden="1" customWidth="1"/>
    <col min="210" max="210" width="9" hidden="1" customWidth="1"/>
    <col min="211" max="211" width="9" hidden="1" customWidth="1"/>
    <col min="212" max="212" width="9" hidden="1" customWidth="1"/>
    <col min="213" max="213" width="9" hidden="1" customWidth="1"/>
    <col min="214" max="214" width="9" hidden="1" customWidth="1"/>
    <col min="215" max="215" width="9" hidden="1" customWidth="1"/>
    <col min="216" max="216" width="9" hidden="1" customWidth="1"/>
    <col min="217" max="217" width="9" hidden="1" customWidth="1"/>
    <col min="218" max="218" width="9" hidden="1" customWidth="1"/>
    <col min="219" max="219" width="9" hidden="1" customWidth="1"/>
    <col min="220" max="220" width="9" hidden="1" customWidth="1"/>
    <col min="221" max="221" width="9" hidden="1" customWidth="1"/>
    <col min="222" max="222" width="9" hidden="1" customWidth="1"/>
    <col min="223" max="223" width="9" hidden="1" customWidth="1"/>
    <col min="224" max="224" width="9" hidden="1" customWidth="1"/>
    <col min="225" max="225" width="9" hidden="1" customWidth="1"/>
    <col min="226" max="226" width="9" hidden="1" customWidth="1"/>
    <col min="227" max="227" width="9" hidden="1" customWidth="1"/>
    <col min="228" max="228" width="9" hidden="1" customWidth="1"/>
    <col min="229" max="229" width="9" hidden="1" customWidth="1"/>
    <col min="230" max="230" width="9" hidden="1" customWidth="1"/>
    <col min="231" max="231" width="9" hidden="1" customWidth="1"/>
    <col min="232" max="232" width="9" hidden="1" customWidth="1"/>
    <col min="233" max="233" width="9" hidden="1" customWidth="1"/>
    <col min="234" max="234" width="9" hidden="1" customWidth="1"/>
    <col min="235" max="235" width="9" hidden="1" customWidth="1"/>
    <col min="236" max="236" width="9" hidden="1" customWidth="1"/>
    <col min="237" max="237" width="9" hidden="1" customWidth="1"/>
    <col min="238" max="238" width="9" hidden="1" customWidth="1"/>
    <col min="239" max="239" width="9" hidden="1" customWidth="1"/>
    <col min="240" max="240" width="9" hidden="1" customWidth="1"/>
    <col min="241" max="241" width="9" hidden="1" customWidth="1"/>
    <col min="242" max="242" width="9" hidden="1" customWidth="1"/>
    <col min="243" max="243" width="9" hidden="1" customWidth="1"/>
    <col min="244" max="244" width="9" hidden="1" customWidth="1"/>
    <col min="245" max="245" width="9" hidden="1" customWidth="1"/>
    <col min="246" max="246" width="9" hidden="1" customWidth="1"/>
    <col min="247" max="247" width="9" hidden="1" customWidth="1"/>
    <col min="248" max="248" width="9" hidden="1" customWidth="1"/>
    <col min="249" max="249" width="9" hidden="1" customWidth="1"/>
    <col min="250" max="250" width="9" hidden="1" customWidth="1"/>
    <col min="251" max="251" width="9" hidden="1" customWidth="1"/>
    <col min="252" max="252" width="9" hidden="1" customWidth="1"/>
    <col min="253" max="253" width="9" hidden="1" customWidth="1"/>
    <col min="254" max="254" width="9" hidden="1" customWidth="1"/>
    <col min="255" max="255" width="9" hidden="1" customWidth="1"/>
    <col min="256" max="256" width="9" hidden="1" customWidth="1"/>
    <col min="257" max="257" width="9" hidden="1" customWidth="1"/>
    <col min="258" max="258" width="9" hidden="1" customWidth="1"/>
    <col min="259" max="259" width="9" hidden="1" customWidth="1"/>
    <col min="260" max="260" width="9" hidden="1" customWidth="1"/>
    <col min="261" max="261" width="9" hidden="1" customWidth="1"/>
    <col min="262" max="262" width="9" hidden="1" customWidth="1"/>
    <col min="263" max="263" width="9" hidden="1" customWidth="1"/>
  </cols>
  <sheetData>
    <row r="1" spans="1:23" s="2" customFormat="1" x14ac:dyDescent="0.25">
      <c r="A1" s="2" t="s">
        <v>0</v>
      </c>
      <c r="B1" s="2" t="s">
        <v>1</v>
      </c>
      <c r="C1" s="3" t="s">
        <v>2</v>
      </c>
      <c r="D1" s="3" t="s">
        <v>3</v>
      </c>
      <c r="E1" s="3" t="s">
        <v>4</v>
      </c>
      <c r="F1" s="3" t="s">
        <v>5</v>
      </c>
      <c r="G1" s="3" t="s">
        <v>6</v>
      </c>
      <c r="H1" s="3" t="s">
        <v>7</v>
      </c>
      <c r="I1" s="3" t="s">
        <v>8</v>
      </c>
      <c r="J1" s="3" t="s">
        <v>9</v>
      </c>
      <c r="K1" s="3" t="s">
        <v>10</v>
      </c>
      <c r="L1" s="3" t="s">
        <v>11</v>
      </c>
      <c r="M1" s="2" t="s">
        <v>12</v>
      </c>
      <c r="N1" s="2" t="s">
        <v>13</v>
      </c>
      <c r="O1" s="2" t="s">
        <v>14</v>
      </c>
      <c r="P1" s="2" t="s">
        <v>15</v>
      </c>
      <c r="Q1" s="2" t="s">
        <v>16</v>
      </c>
      <c r="R1" s="2" t="s">
        <v>17</v>
      </c>
      <c r="S1" s="2" t="s">
        <v>18</v>
      </c>
      <c r="T1" s="2" t="s">
        <v>19</v>
      </c>
      <c r="U1" s="2" t="s">
        <v>20</v>
      </c>
      <c r="V1" s="2" t="s">
        <v>21</v>
      </c>
      <c r="W1" s="2" t="s">
        <v>22</v>
      </c>
    </row>
    <row r="2" spans="1:262" x14ac:dyDescent="0.25">
      <c r="F2" s="1"/>
      <c r="G2" s="1"/>
      <c r="H2" s="1"/>
      <c r="I2" s="1"/>
      <c r="J2" s="1">
        <f>IFERROR(IF(FIND(" - ",$F2)&gt;0,MID($F2,FIND(" - ",$F2)+3,LEN($F2)),""),"")</f>
      </c>
      <c r="L2" s="1"/>
      <c r="N2" t="s">
        <v>23</v>
      </c>
      <c r="P2">
        <f>IFERROR($N2/$O2,0)</f>
      </c>
      <c r="Q2">
        <f>IF($N2="","",
IF($G2="","",
IF(ISNUMBER(SEARCH("exempt",LOWER($G2))),0,
$N2*(VALUE(SUBSTITUTE($G2,"%",""))/100))))</f>
      </c>
      <c r="W2">
        <f>IF($N2="","",
SUM($N2,$Q2,$U2,$R2,$T2)-
IF($V2="",0,VALUE($V2)))</f>
      </c>
      <c r="AB2" t="s">
        <v>24</v>
      </c>
      <c r="AC2" t="s">
        <v>25</v>
      </c>
      <c r="AD2" t="s">
        <v>26</v>
      </c>
      <c r="AE2" t="s">
        <v>27</v>
      </c>
      <c r="AF2" t="s">
        <v>28</v>
      </c>
      <c r="AG2" t="s">
        <v>29</v>
      </c>
      <c r="AH2" t="s">
        <v>30</v>
      </c>
      <c r="AI2" t="s">
        <v>31</v>
      </c>
      <c r="AJ2" t="s">
        <v>31</v>
      </c>
      <c r="AK2" t="s">
        <v>30</v>
      </c>
      <c r="AL2" t="s">
        <v>32</v>
      </c>
      <c r="AM2">
        <f>IFERROR(LEFT($F2,FIND(" - ",$F2)-1),$F2)</f>
      </c>
      <c r="AN2" t="s">
        <v>33</v>
      </c>
      <c r="AO2">
        <v>1</v>
      </c>
      <c r="AP2">
        <f>IF($CE2&gt;=1,INDEX($AN:$AN,$CD2+1),"")</f>
      </c>
      <c r="AQ2">
        <f>IF($CE2&gt;=2,INDEX($AN:$AN,$CD2+2),"")</f>
      </c>
      <c r="AR2">
        <f>IF($CE2&gt;=3,INDEX($AN:$AN,$CD2+3),"")</f>
      </c>
      <c r="AS2">
        <f>IF($CE2&gt;=4,INDEX($AN:$AN,$CD2+4),"")</f>
      </c>
      <c r="AT2">
        <f>IF($CE2&gt;=5,INDEX($AN:$AN,$CD2+5),"")</f>
      </c>
      <c r="AU2">
        <f>IF($CE2&gt;=6,INDEX($AN:$AN,$CD2+6),"")</f>
      </c>
      <c r="AV2">
        <f>IF($CE2&gt;=7,INDEX($AN:$AN,$CD2+7),"")</f>
      </c>
      <c r="AW2">
        <f>IF($CE2&gt;=8,INDEX($AN:$AN,$CD2+8),"")</f>
      </c>
      <c r="AX2">
        <f>IF($CE2&gt;=9,INDEX($AN:$AN,$CD2+9),"")</f>
      </c>
      <c r="AY2">
        <f>IF($CE2&gt;=10,INDEX($AN:$AN,$CD2+10),"")</f>
      </c>
      <c r="AZ2">
        <f>IF($CE2&gt;=11,INDEX($AN:$AN,$CD2+11),"")</f>
      </c>
      <c r="BA2">
        <f>IF($CE2&gt;=12,INDEX($AN:$AN,$CD2+12),"")</f>
      </c>
      <c r="BB2">
        <f>IF($CE2&gt;=13,INDEX($AN:$AN,$CD2+13),"")</f>
      </c>
      <c r="BC2">
        <f>IF($CE2&gt;=14,INDEX($AN:$AN,$CD2+14),"")</f>
      </c>
      <c r="BD2">
        <f>IF($CE2&gt;=15,INDEX($AN:$AN,$CD2+15),"")</f>
      </c>
      <c r="BE2">
        <f>IF($CE2&gt;=16,INDEX($AN:$AN,$CD2+16),"")</f>
      </c>
      <c r="BF2">
        <f>IF($CE2&gt;=17,INDEX($AN:$AN,$CD2+17),"")</f>
      </c>
      <c r="BG2">
        <f>IF($CE2&gt;=18,INDEX($AN:$AN,$CD2+18),"")</f>
      </c>
      <c r="BH2">
        <f>IF($CE2&gt;=19,INDEX($AN:$AN,$CD2+19),"")</f>
      </c>
      <c r="BI2">
        <f>IF($CE2&gt;=20,INDEX($AN:$AN,$CD2+20),"")</f>
      </c>
      <c r="BJ2">
        <f>IF($CE2&gt;=21,INDEX($AN:$AN,$CD2+21),"")</f>
      </c>
      <c r="BK2">
        <f>IF($CE2&gt;=22,INDEX($AN:$AN,$CD2+22),"")</f>
      </c>
      <c r="BL2">
        <f>IF($CE2&gt;=23,INDEX($AN:$AN,$CD2+23),"")</f>
      </c>
      <c r="BM2">
        <f>IF($CE2&gt;=24,INDEX($AN:$AN,$CD2+24),"")</f>
      </c>
      <c r="BN2">
        <f>IF($CE2&gt;=25,INDEX($AN:$AN,$CD2+25),"")</f>
      </c>
      <c r="BO2">
        <f>IF($CE2&gt;=26,INDEX($AN:$AN,$CD2+26),"")</f>
      </c>
      <c r="BP2">
        <f>IF($CE2&gt;=27,INDEX($AN:$AN,$CD2+27),"")</f>
      </c>
      <c r="BQ2">
        <f>IF($CE2&gt;=28,INDEX($AN:$AN,$CD2+28),"")</f>
      </c>
      <c r="BR2">
        <f>IF($CE2&gt;=29,INDEX($AN:$AN,$CD2+29),"")</f>
      </c>
      <c r="BS2">
        <f>IF($CE2&gt;=30,INDEX($AN:$AN,$CD2+30),"")</f>
      </c>
      <c r="BT2">
        <f>IF($CE2&gt;=31,INDEX($AN:$AN,$CD2+31),"")</f>
      </c>
      <c r="BU2">
        <f>IF($CE2&gt;=32,INDEX($AN:$AN,$CD2+32),"")</f>
      </c>
      <c r="BV2">
        <f>IF($CE2&gt;=33,INDEX($AN:$AN,$CD2+33),"")</f>
      </c>
      <c r="BW2">
        <f>IF($CE2&gt;=34,INDEX($AN:$AN,$CD2+34),"")</f>
      </c>
      <c r="BX2">
        <f>IF($CE2&gt;=35,INDEX($AN:$AN,$CD2+35),"")</f>
      </c>
      <c r="BY2">
        <f>IF($CE2&gt;=36,INDEX($AN:$AN,$CD2+36),"")</f>
      </c>
      <c r="BZ2">
        <f>IF($CE2&gt;=37,INDEX($AN:$AN,$CD2+37),"")</f>
      </c>
      <c r="CA2">
        <f>IF($CE2&gt;=38,INDEX($AN:$AN,$CD2+38),"")</f>
      </c>
      <c r="CB2">
        <f>IF($CE2&gt;=39,INDEX($AN:$AN,$CD2+39),"")</f>
      </c>
      <c r="CC2">
        <f>IF($CE2&gt;=40,INDEX($AN:$AN,$CD2+40),"")</f>
      </c>
      <c r="CD2">
        <f>IFERROR(MATCH($AM2,$AN$2:$AN$133,0)+1,0)</f>
      </c>
      <c r="CE2">
        <f>IFERROR(INDEX($AO$2:$AO$133,MATCH($AM2,$AN$2:$AN$133,0)),0)</f>
      </c>
      <c r="CF2">
        <f>IFERROR(LEFT($K2,FIND(" - ",$K2)-1),$K2)</f>
      </c>
      <c r="CG2" t="s">
        <v>34</v>
      </c>
      <c r="CH2">
        <v>43</v>
      </c>
      <c r="CI2">
        <f>IF($DD2&gt;=1,INDEX($CG:$CG,$DC2+1),"")</f>
      </c>
      <c r="CJ2">
        <f>IF($DD2&gt;=2,INDEX($CG:$CG,$DC2+2),"")</f>
      </c>
      <c r="CK2">
        <f>IF($DD2&gt;=3,INDEX($CG:$CG,$DC2+3),"")</f>
      </c>
      <c r="CL2">
        <f>IF($DD2&gt;=4,INDEX($CG:$CG,$DC2+4),"")</f>
      </c>
      <c r="CM2">
        <f>IF($DD2&gt;=5,INDEX($CG:$CG,$DC2+5),"")</f>
      </c>
      <c r="CN2">
        <f>IF($DD2&gt;=6,INDEX($CG:$CG,$DC2+6),"")</f>
      </c>
      <c r="CO2">
        <f>IF($DD2&gt;=7,INDEX($CG:$CG,$DC2+7),"")</f>
      </c>
      <c r="CP2">
        <f>IF($DD2&gt;=8,INDEX($CG:$CG,$DC2+8),"")</f>
      </c>
      <c r="CQ2">
        <f>IF($DD2&gt;=9,INDEX($CG:$CG,$DC2+9),"")</f>
      </c>
      <c r="CR2">
        <f>IF($DD2&gt;=10,INDEX($CG:$CG,$DC2+10),"")</f>
      </c>
      <c r="CS2">
        <f>IF($DD2&gt;=11,INDEX($CG:$CG,$DC2+11),"")</f>
      </c>
      <c r="CT2">
        <f>IF($DD2&gt;=12,INDEX($CG:$CG,$DC2+12),"")</f>
      </c>
      <c r="CU2">
        <f>IF($DD2&gt;=13,INDEX($CG:$CG,$DC2+13),"")</f>
      </c>
      <c r="CV2">
        <f>IF($DD2&gt;=14,INDEX($CG:$CG,$DC2+14),"")</f>
      </c>
      <c r="CW2">
        <f>IF($DD2&gt;=15,INDEX($CG:$CG,$DC2+15),"")</f>
      </c>
      <c r="CX2">
        <f>IF($DD2&gt;=16,INDEX($CG:$CG,$DC2+16),"")</f>
      </c>
      <c r="CY2">
        <f>IF($DD2&gt;=17,INDEX($CG:$CG,$DC2+17),"")</f>
      </c>
      <c r="CZ2">
        <f>IF($DD2&gt;=18,INDEX($CG:$CG,$DC2+18),"")</f>
      </c>
      <c r="DA2">
        <f>IF($DD2&gt;=19,INDEX($CG:$CG,$DC2+19),"")</f>
      </c>
      <c r="DB2">
        <f>IF($DD2&gt;=20,INDEX($CG:$CG,$DC2+20),"")</f>
      </c>
      <c r="DC2">
        <f>IFERROR(MATCH($CF2,$CG$2:$CG$1558,0)+1,0)</f>
      </c>
      <c r="DD2">
        <f>IFERROR(INDEX($CH$2:$CH$1558,MATCH($CF2,$CG$2:$CG$1558,0)),0)</f>
      </c>
      <c r="DE2">
        <f>IFERROR(INDEX($AL:$AL,MATCH($G2,$AK:$AK,0))&amp;"","")</f>
      </c>
      <c r="DF2" t="s">
        <v>35</v>
      </c>
      <c r="DH2">
        <v>1</v>
      </c>
      <c r="DI2">
        <f>IF($GL2&gt;=1,INDEX($DF:$DF,$GK2+1),"")</f>
      </c>
      <c r="DJ2">
        <f>IF($GL2&gt;=2,INDEX($DF:$DF,$GK2+2),"")</f>
      </c>
      <c r="DK2">
        <f>IF($GL2&gt;=3,INDEX($DF:$DF,$GK2+3),"")</f>
      </c>
      <c r="DL2">
        <f>IF($GL2&gt;=4,INDEX($DF:$DF,$GK2+4),"")</f>
      </c>
      <c r="DM2">
        <f>IF($GL2&gt;=5,INDEX($DF:$DF,$GK2+5),"")</f>
      </c>
      <c r="DN2">
        <f>IF($GL2&gt;=6,INDEX($DF:$DF,$GK2+6),"")</f>
      </c>
      <c r="DO2">
        <f>IF($GL2&gt;=7,INDEX($DF:$DF,$GK2+7),"")</f>
      </c>
      <c r="DP2">
        <f>IF($GL2&gt;=8,INDEX($DF:$DF,$GK2+8),"")</f>
      </c>
      <c r="DQ2">
        <f>IF($GL2&gt;=9,INDEX($DF:$DF,$GK2+9),"")</f>
      </c>
      <c r="DR2">
        <f>IF($GL2&gt;=10,INDEX($DF:$DF,$GK2+10),"")</f>
      </c>
      <c r="DS2">
        <f>IF($GL2&gt;=11,INDEX($DF:$DF,$GK2+11),"")</f>
      </c>
      <c r="DT2">
        <f>IF($GL2&gt;=12,INDEX($DF:$DF,$GK2+12),"")</f>
      </c>
      <c r="DU2">
        <f>IF($GL2&gt;=13,INDEX($DF:$DF,$GK2+13),"")</f>
      </c>
      <c r="DV2">
        <f>IF($GL2&gt;=14,INDEX($DF:$DF,$GK2+14),"")</f>
      </c>
      <c r="DW2">
        <f>IF($GL2&gt;=15,INDEX($DF:$DF,$GK2+15),"")</f>
      </c>
      <c r="DX2">
        <f>IF($GL2&gt;=16,INDEX($DF:$DF,$GK2+16),"")</f>
      </c>
      <c r="DY2">
        <f>IF($GL2&gt;=17,INDEX($DF:$DF,$GK2+17),"")</f>
      </c>
      <c r="DZ2">
        <f>IF($GL2&gt;=18,INDEX($DF:$DF,$GK2+18),"")</f>
      </c>
      <c r="EA2">
        <f>IF($GL2&gt;=19,INDEX($DF:$DF,$GK2+19),"")</f>
      </c>
      <c r="EB2">
        <f>IF($GL2&gt;=20,INDEX($DF:$DF,$GK2+20),"")</f>
      </c>
      <c r="EC2">
        <f>IF($GL2&gt;=21,INDEX($DF:$DF,$GK2+21),"")</f>
      </c>
      <c r="ED2">
        <f>IF($GL2&gt;=22,INDEX($DF:$DF,$GK2+22),"")</f>
      </c>
      <c r="EE2">
        <f>IF($GL2&gt;=23,INDEX($DF:$DF,$GK2+23),"")</f>
      </c>
      <c r="EF2">
        <f>IF($GL2&gt;=24,INDEX($DF:$DF,$GK2+24),"")</f>
      </c>
      <c r="EG2">
        <f>IF($GL2&gt;=25,INDEX($DF:$DF,$GK2+25),"")</f>
      </c>
      <c r="EH2">
        <f>IF($GL2&gt;=26,INDEX($DF:$DF,$GK2+26),"")</f>
      </c>
      <c r="EI2">
        <f>IF($GL2&gt;=27,INDEX($DF:$DF,$GK2+27),"")</f>
      </c>
      <c r="EJ2">
        <f>IF($GL2&gt;=28,INDEX($DF:$DF,$GK2+28),"")</f>
      </c>
      <c r="EK2">
        <f>IF($GL2&gt;=29,INDEX($DF:$DF,$GK2+29),"")</f>
      </c>
      <c r="EL2">
        <f>IF($GL2&gt;=30,INDEX($DF:$DF,$GK2+30),"")</f>
      </c>
      <c r="EM2">
        <f>IF($GL2&gt;=31,INDEX($DF:$DF,$GK2+31),"")</f>
      </c>
      <c r="EN2">
        <f>IF($GL2&gt;=32,INDEX($DF:$DF,$GK2+32),"")</f>
      </c>
      <c r="EO2">
        <f>IF($GL2&gt;=33,INDEX($DF:$DF,$GK2+33),"")</f>
      </c>
      <c r="EP2">
        <f>IF($GL2&gt;=34,INDEX($DF:$DF,$GK2+34),"")</f>
      </c>
      <c r="EQ2">
        <f>IF($GL2&gt;=35,INDEX($DF:$DF,$GK2+35),"")</f>
      </c>
      <c r="ER2">
        <f>IF($GL2&gt;=36,INDEX($DF:$DF,$GK2+36),"")</f>
      </c>
      <c r="ES2">
        <f>IF($GL2&gt;=37,INDEX($DF:$DF,$GK2+37),"")</f>
      </c>
      <c r="ET2">
        <f>IF($GL2&gt;=38,INDEX($DF:$DF,$GK2+38),"")</f>
      </c>
      <c r="EU2">
        <f>IF($GL2&gt;=39,INDEX($DF:$DF,$GK2+39),"")</f>
      </c>
      <c r="EV2">
        <f>IF($GL2&gt;=40,INDEX($DF:$DF,$GK2+40),"")</f>
      </c>
      <c r="EW2">
        <f>IF($GL2&gt;=1,INDEX($DG:$DG,$GK2+1),"")</f>
      </c>
      <c r="EX2">
        <f>IF($GL2&gt;=2,INDEX($DG:$DG,$GK2+2),"")</f>
      </c>
      <c r="EY2">
        <f>IF($GL2&gt;=3,INDEX($DG:$DG,$GK2+3),"")</f>
      </c>
      <c r="EZ2">
        <f>IF($GL2&gt;=4,INDEX($DG:$DG,$GK2+4),"")</f>
      </c>
      <c r="FA2">
        <f>IF($GL2&gt;=5,INDEX($DG:$DG,$GK2+5),"")</f>
      </c>
      <c r="FB2">
        <f>IF($GL2&gt;=6,INDEX($DG:$DG,$GK2+6),"")</f>
      </c>
      <c r="FC2">
        <f>IF($GL2&gt;=7,INDEX($DG:$DG,$GK2+7),"")</f>
      </c>
      <c r="FD2">
        <f>IF($GL2&gt;=8,INDEX($DG:$DG,$GK2+8),"")</f>
      </c>
      <c r="FE2">
        <f>IF($GL2&gt;=9,INDEX($DG:$DG,$GK2+9),"")</f>
      </c>
      <c r="FF2">
        <f>IF($GL2&gt;=10,INDEX($DG:$DG,$GK2+10),"")</f>
      </c>
      <c r="FG2">
        <f>IF($GL2&gt;=11,INDEX($DG:$DG,$GK2+11),"")</f>
      </c>
      <c r="FH2">
        <f>IF($GL2&gt;=12,INDEX($DG:$DG,$GK2+12),"")</f>
      </c>
      <c r="FI2">
        <f>IF($GL2&gt;=13,INDEX($DG:$DG,$GK2+13),"")</f>
      </c>
      <c r="FJ2">
        <f>IF($GL2&gt;=14,INDEX($DG:$DG,$GK2+14),"")</f>
      </c>
      <c r="FK2">
        <f>IF($GL2&gt;=15,INDEX($DG:$DG,$GK2+15),"")</f>
      </c>
      <c r="FL2">
        <f>IF($GL2&gt;=16,INDEX($DG:$DG,$GK2+16),"")</f>
      </c>
      <c r="FM2">
        <f>IF($GL2&gt;=17,INDEX($DG:$DG,$GK2+17),"")</f>
      </c>
      <c r="FN2">
        <f>IF($GL2&gt;=18,INDEX($DG:$DG,$GK2+18),"")</f>
      </c>
      <c r="FO2">
        <f>IF($GL2&gt;=19,INDEX($DG:$DG,$GK2+19),"")</f>
      </c>
      <c r="FP2">
        <f>IF($GL2&gt;=20,INDEX($DG:$DG,$GK2+20),"")</f>
      </c>
      <c r="FQ2">
        <f>IF($GL2&gt;=21,INDEX($DG:$DG,$GK2+21),"")</f>
      </c>
      <c r="FR2">
        <f>IF($GL2&gt;=22,INDEX($DG:$DG,$GK2+22),"")</f>
      </c>
      <c r="FS2">
        <f>IF($GL2&gt;=23,INDEX($DG:$DG,$GK2+23),"")</f>
      </c>
      <c r="FT2">
        <f>IF($GL2&gt;=24,INDEX($DG:$DG,$GK2+24),"")</f>
      </c>
      <c r="FU2">
        <f>IF($GL2&gt;=25,INDEX($DG:$DG,$GK2+25),"")</f>
      </c>
      <c r="FV2">
        <f>IF($GL2&gt;=26,INDEX($DG:$DG,$GK2+26),"")</f>
      </c>
      <c r="FW2">
        <f>IF($GL2&gt;=27,INDEX($DG:$DG,$GK2+27),"")</f>
      </c>
      <c r="FX2">
        <f>IF($GL2&gt;=28,INDEX($DG:$DG,$GK2+28),"")</f>
      </c>
      <c r="FY2">
        <f>IF($GL2&gt;=29,INDEX($DG:$DG,$GK2+29),"")</f>
      </c>
      <c r="FZ2">
        <f>IF($GL2&gt;=30,INDEX($DG:$DG,$GK2+30),"")</f>
      </c>
      <c r="GA2">
        <f>IF($GL2&gt;=31,INDEX($DG:$DG,$GK2+31),"")</f>
      </c>
      <c r="GB2">
        <f>IF($GL2&gt;=32,INDEX($DG:$DG,$GK2+32),"")</f>
      </c>
      <c r="GC2">
        <f>IF($GL2&gt;=33,INDEX($DG:$DG,$GK2+33),"")</f>
      </c>
      <c r="GD2">
        <f>IF($GL2&gt;=34,INDEX($DG:$DG,$GK2+34),"")</f>
      </c>
      <c r="GE2">
        <f>IF($GL2&gt;=35,INDEX($DG:$DG,$GK2+35),"")</f>
      </c>
      <c r="GF2">
        <f>IF($GL2&gt;=36,INDEX($DG:$DG,$GK2+36),"")</f>
      </c>
      <c r="GG2">
        <f>IF($GL2&gt;=37,INDEX($DG:$DG,$GK2+37),"")</f>
      </c>
      <c r="GH2">
        <f>IF($GL2&gt;=38,INDEX($DG:$DG,$GK2+38),"")</f>
      </c>
      <c r="GI2">
        <f>IF($GL2&gt;=39,INDEX($DG:$DG,$GK2+39),"")</f>
      </c>
      <c r="GJ2">
        <f>IF($GL2&gt;=40,INDEX($DG:$DG,$GK2+40),"")</f>
      </c>
      <c r="GK2">
        <f>IFERROR(MATCH($DE2,$DF$2:$DF$166,0)+1,0)</f>
      </c>
      <c r="GL2">
        <f>IFERROR(INDEX($DH$2:$DH$166,MATCH($DE2,$DF$2:$DF$166,0)),0)</f>
      </c>
      <c r="GM2">
        <f>IFERROR(MATCH($H2,$DI$2:$EV$2,0),0)</f>
      </c>
      <c r="GN2">
        <f>IF($GM2&gt;0,INDEX($EW$2:$GJ$2,$GM2),"")</f>
      </c>
      <c r="GO2" t="s">
        <v>36</v>
      </c>
      <c r="GP2">
        <v>1</v>
      </c>
      <c r="GQ2">
        <f>IF($IZ2&gt;=1,INDEX($GO:$GO,$IY2+1),"")</f>
      </c>
      <c r="GR2">
        <f>IF($IZ2&gt;=2,INDEX($GO:$GO,$IY2+2),"")</f>
      </c>
      <c r="GS2">
        <f>IF($IZ2&gt;=3,INDEX($GO:$GO,$IY2+3),"")</f>
      </c>
      <c r="GT2">
        <f>IF($IZ2&gt;=4,INDEX($GO:$GO,$IY2+4),"")</f>
      </c>
      <c r="GU2">
        <f>IF($IZ2&gt;=5,INDEX($GO:$GO,$IY2+5),"")</f>
      </c>
      <c r="GV2">
        <f>IF($IZ2&gt;=6,INDEX($GO:$GO,$IY2+6),"")</f>
      </c>
      <c r="GW2">
        <f>IF($IZ2&gt;=7,INDEX($GO:$GO,$IY2+7),"")</f>
      </c>
      <c r="GX2">
        <f>IF($IZ2&gt;=8,INDEX($GO:$GO,$IY2+8),"")</f>
      </c>
      <c r="GY2">
        <f>IF($IZ2&gt;=9,INDEX($GO:$GO,$IY2+9),"")</f>
      </c>
      <c r="GZ2">
        <f>IF($IZ2&gt;=10,INDEX($GO:$GO,$IY2+10),"")</f>
      </c>
      <c r="HA2">
        <f>IF($IZ2&gt;=11,INDEX($GO:$GO,$IY2+11),"")</f>
      </c>
      <c r="HB2">
        <f>IF($IZ2&gt;=12,INDEX($GO:$GO,$IY2+12),"")</f>
      </c>
      <c r="HC2">
        <f>IF($IZ2&gt;=13,INDEX($GO:$GO,$IY2+13),"")</f>
      </c>
      <c r="HD2">
        <f>IF($IZ2&gt;=14,INDEX($GO:$GO,$IY2+14),"")</f>
      </c>
      <c r="HE2">
        <f>IF($IZ2&gt;=15,INDEX($GO:$GO,$IY2+15),"")</f>
      </c>
      <c r="HF2">
        <f>IF($IZ2&gt;=16,INDEX($GO:$GO,$IY2+16),"")</f>
      </c>
      <c r="HG2">
        <f>IF($IZ2&gt;=17,INDEX($GO:$GO,$IY2+17),"")</f>
      </c>
      <c r="HH2">
        <f>IF($IZ2&gt;=18,INDEX($GO:$GO,$IY2+18),"")</f>
      </c>
      <c r="HI2">
        <f>IF($IZ2&gt;=19,INDEX($GO:$GO,$IY2+19),"")</f>
      </c>
      <c r="HJ2">
        <f>IF($IZ2&gt;=20,INDEX($GO:$GO,$IY2+20),"")</f>
      </c>
      <c r="HK2">
        <f>IF($IZ2&gt;=21,INDEX($GO:$GO,$IY2+21),"")</f>
      </c>
      <c r="HL2">
        <f>IF($IZ2&gt;=22,INDEX($GO:$GO,$IY2+22),"")</f>
      </c>
      <c r="HM2">
        <f>IF($IZ2&gt;=23,INDEX($GO:$GO,$IY2+23),"")</f>
      </c>
      <c r="HN2">
        <f>IF($IZ2&gt;=24,INDEX($GO:$GO,$IY2+24),"")</f>
      </c>
      <c r="HO2">
        <f>IF($IZ2&gt;=25,INDEX($GO:$GO,$IY2+25),"")</f>
      </c>
      <c r="HP2">
        <f>IF($IZ2&gt;=26,INDEX($GO:$GO,$IY2+26),"")</f>
      </c>
      <c r="HQ2">
        <f>IF($IZ2&gt;=27,INDEX($GO:$GO,$IY2+27),"")</f>
      </c>
      <c r="HR2">
        <f>IF($IZ2&gt;=28,INDEX($GO:$GO,$IY2+28),"")</f>
      </c>
      <c r="HS2">
        <f>IF($IZ2&gt;=29,INDEX($GO:$GO,$IY2+29),"")</f>
      </c>
      <c r="HT2">
        <f>IF($IZ2&gt;=30,INDEX($GO:$GO,$IY2+30),"")</f>
      </c>
      <c r="HU2">
        <f>IF($IZ2&gt;=31,INDEX($GO:$GO,$IY2+31),"")</f>
      </c>
      <c r="HV2">
        <f>IF($IZ2&gt;=32,INDEX($GO:$GO,$IY2+32),"")</f>
      </c>
      <c r="HW2">
        <f>IF($IZ2&gt;=33,INDEX($GO:$GO,$IY2+33),"")</f>
      </c>
      <c r="HX2">
        <f>IF($IZ2&gt;=34,INDEX($GO:$GO,$IY2+34),"")</f>
      </c>
      <c r="HY2">
        <f>IF($IZ2&gt;=35,INDEX($GO:$GO,$IY2+35),"")</f>
      </c>
      <c r="HZ2">
        <f>IF($IZ2&gt;=36,INDEX($GO:$GO,$IY2+36),"")</f>
      </c>
      <c r="IA2">
        <f>IF($IZ2&gt;=37,INDEX($GO:$GO,$IY2+37),"")</f>
      </c>
      <c r="IB2">
        <f>IF($IZ2&gt;=38,INDEX($GO:$GO,$IY2+38),"")</f>
      </c>
      <c r="IC2">
        <f>IF($IZ2&gt;=39,INDEX($GO:$GO,$IY2+39),"")</f>
      </c>
      <c r="ID2">
        <f>IF($IZ2&gt;=40,INDEX($GO:$GO,$IY2+40),"")</f>
      </c>
      <c r="IE2">
        <f>IF($IZ2&gt;=41,INDEX($GO:$GO,$IY2+41),"")</f>
      </c>
      <c r="IF2">
        <f>IF($IZ2&gt;=42,INDEX($GO:$GO,$IY2+42),"")</f>
      </c>
      <c r="IG2">
        <f>IF($IZ2&gt;=43,INDEX($GO:$GO,$IY2+43),"")</f>
      </c>
      <c r="IH2">
        <f>IF($IZ2&gt;=44,INDEX($GO:$GO,$IY2+44),"")</f>
      </c>
      <c r="II2">
        <f>IF($IZ2&gt;=45,INDEX($GO:$GO,$IY2+45),"")</f>
      </c>
      <c r="IJ2">
        <f>IF($IZ2&gt;=46,INDEX($GO:$GO,$IY2+46),"")</f>
      </c>
      <c r="IK2">
        <f>IF($IZ2&gt;=47,INDEX($GO:$GO,$IY2+47),"")</f>
      </c>
      <c r="IL2">
        <f>IF($IZ2&gt;=48,INDEX($GO:$GO,$IY2+48),"")</f>
      </c>
      <c r="IM2">
        <f>IF($IZ2&gt;=49,INDEX($GO:$GO,$IY2+49),"")</f>
      </c>
      <c r="IN2">
        <f>IF($IZ2&gt;=50,INDEX($GO:$GO,$IY2+50),"")</f>
      </c>
      <c r="IO2">
        <f>IF($IZ2&gt;=51,INDEX($GO:$GO,$IY2+51),"")</f>
      </c>
      <c r="IP2">
        <f>IF($IZ2&gt;=52,INDEX($GO:$GO,$IY2+52),"")</f>
      </c>
      <c r="IQ2">
        <f>IF($IZ2&gt;=53,INDEX($GO:$GO,$IY2+53),"")</f>
      </c>
      <c r="IR2">
        <f>IF($IZ2&gt;=54,INDEX($GO:$GO,$IY2+54),"")</f>
      </c>
      <c r="IS2">
        <f>IF($IZ2&gt;=55,INDEX($GO:$GO,$IY2+55),"")</f>
      </c>
      <c r="IT2">
        <f>IF($IZ2&gt;=56,INDEX($GO:$GO,$IY2+56),"")</f>
      </c>
      <c r="IU2">
        <f>IF($IZ2&gt;=57,INDEX($GO:$GO,$IY2+57),"")</f>
      </c>
      <c r="IV2">
        <f>IF($IZ2&gt;=58,INDEX($GO:$GO,$IY2+58),"")</f>
      </c>
      <c r="IW2">
        <f>IF($IZ2&gt;=59,INDEX($GO:$GO,$IY2+59),"")</f>
      </c>
      <c r="IX2">
        <f>IF($IZ2&gt;=60,INDEX($GO:$GO,$IY2+60),"")</f>
      </c>
      <c r="IY2">
        <f>IFERROR(MATCH($GN2,$GO$2:$GO$827,0)+1,0)</f>
      </c>
      <c r="IZ2">
        <f>IFERROR(INDEX($GP$2:$GP$827,MATCH($GN2,$GO$2:$GO$827,0)),0)</f>
      </c>
      <c r="JA2" t="s">
        <v>23</v>
      </c>
      <c r="JB2" t="s">
        <v>23</v>
      </c>
    </row>
    <row r="3" spans="1:262" x14ac:dyDescent="0.25">
      <c r="F3" s="1"/>
      <c r="G3" s="1"/>
      <c r="H3" s="1"/>
      <c r="I3" s="1"/>
      <c r="J3" s="1">
        <f>IFERROR(IF(FIND(" - ",$F3)&gt;0,MID($F3,FIND(" - ",$F3)+3,LEN($F3)),""),"")</f>
      </c>
      <c r="L3" s="1"/>
      <c r="N3" t="s">
        <v>23</v>
      </c>
      <c r="P3">
        <f>IF(OR($N3="",$O3=""),"",IFERROR($N3/$O3,0))</f>
      </c>
      <c r="Q3">
        <f>IF($N3="","",
IF($G3="","",
IF(ISNUMBER(SEARCH("exempt",LOWER($G3))),0,
$N3*(VALUE(SUBSTITUTE($G3,"%",""))/100))))</f>
      </c>
      <c r="W3">
        <f>IF($N3="","",
SUM($N3,$Q3,$U3,$R3,$T3)-
IF($V3="",0,VALUE($V3)))</f>
      </c>
      <c r="AB3" t="s">
        <v>37</v>
      </c>
      <c r="AC3" t="s">
        <v>38</v>
      </c>
      <c r="AD3" t="s">
        <v>39</v>
      </c>
      <c r="AE3" t="s">
        <v>40</v>
      </c>
      <c r="AF3" t="s">
        <v>41</v>
      </c>
      <c r="AG3" t="s">
        <v>42</v>
      </c>
      <c r="AH3" t="s">
        <v>43</v>
      </c>
      <c r="AI3" t="s">
        <v>44</v>
      </c>
      <c r="AJ3" t="s">
        <v>45</v>
      </c>
      <c r="AK3" t="s">
        <v>43</v>
      </c>
      <c r="AL3" t="s">
        <v>46</v>
      </c>
      <c r="AM3">
        <f>IFERROR(LEFT($F3,FIND(" - ",$F3)-1),$F3)</f>
      </c>
      <c r="AN3" t="s">
        <v>30</v>
      </c>
      <c r="AP3">
        <f>IF($CE3&gt;=1,INDEX($AN:$AN,$CD3+1),"")</f>
      </c>
      <c r="AQ3">
        <f>IF($CE3&gt;=2,INDEX($AN:$AN,$CD3+2),"")</f>
      </c>
      <c r="AR3">
        <f>IF($CE3&gt;=3,INDEX($AN:$AN,$CD3+3),"")</f>
      </c>
      <c r="AS3">
        <f>IF($CE3&gt;=4,INDEX($AN:$AN,$CD3+4),"")</f>
      </c>
      <c r="AT3">
        <f>IF($CE3&gt;=5,INDEX($AN:$AN,$CD3+5),"")</f>
      </c>
      <c r="AU3">
        <f>IF($CE3&gt;=6,INDEX($AN:$AN,$CD3+6),"")</f>
      </c>
      <c r="AV3">
        <f>IF($CE3&gt;=7,INDEX($AN:$AN,$CD3+7),"")</f>
      </c>
      <c r="AW3">
        <f>IF($CE3&gt;=8,INDEX($AN:$AN,$CD3+8),"")</f>
      </c>
      <c r="AX3">
        <f>IF($CE3&gt;=9,INDEX($AN:$AN,$CD3+9),"")</f>
      </c>
      <c r="AY3">
        <f>IF($CE3&gt;=10,INDEX($AN:$AN,$CD3+10),"")</f>
      </c>
      <c r="AZ3">
        <f>IF($CE3&gt;=11,INDEX($AN:$AN,$CD3+11),"")</f>
      </c>
      <c r="BA3">
        <f>IF($CE3&gt;=12,INDEX($AN:$AN,$CD3+12),"")</f>
      </c>
      <c r="BB3">
        <f>IF($CE3&gt;=13,INDEX($AN:$AN,$CD3+13),"")</f>
      </c>
      <c r="BC3">
        <f>IF($CE3&gt;=14,INDEX($AN:$AN,$CD3+14),"")</f>
      </c>
      <c r="BD3">
        <f>IF($CE3&gt;=15,INDEX($AN:$AN,$CD3+15),"")</f>
      </c>
      <c r="BE3">
        <f>IF($CE3&gt;=16,INDEX($AN:$AN,$CD3+16),"")</f>
      </c>
      <c r="BF3">
        <f>IF($CE3&gt;=17,INDEX($AN:$AN,$CD3+17),"")</f>
      </c>
      <c r="BG3">
        <f>IF($CE3&gt;=18,INDEX($AN:$AN,$CD3+18),"")</f>
      </c>
      <c r="BH3">
        <f>IF($CE3&gt;=19,INDEX($AN:$AN,$CD3+19),"")</f>
      </c>
      <c r="BI3">
        <f>IF($CE3&gt;=20,INDEX($AN:$AN,$CD3+20),"")</f>
      </c>
      <c r="BJ3">
        <f>IF($CE3&gt;=21,INDEX($AN:$AN,$CD3+21),"")</f>
      </c>
      <c r="BK3">
        <f>IF($CE3&gt;=22,INDEX($AN:$AN,$CD3+22),"")</f>
      </c>
      <c r="BL3">
        <f>IF($CE3&gt;=23,INDEX($AN:$AN,$CD3+23),"")</f>
      </c>
      <c r="BM3">
        <f>IF($CE3&gt;=24,INDEX($AN:$AN,$CD3+24),"")</f>
      </c>
      <c r="BN3">
        <f>IF($CE3&gt;=25,INDEX($AN:$AN,$CD3+25),"")</f>
      </c>
      <c r="BO3">
        <f>IF($CE3&gt;=26,INDEX($AN:$AN,$CD3+26),"")</f>
      </c>
      <c r="BP3">
        <f>IF($CE3&gt;=27,INDEX($AN:$AN,$CD3+27),"")</f>
      </c>
      <c r="BQ3">
        <f>IF($CE3&gt;=28,INDEX($AN:$AN,$CD3+28),"")</f>
      </c>
      <c r="BR3">
        <f>IF($CE3&gt;=29,INDEX($AN:$AN,$CD3+29),"")</f>
      </c>
      <c r="BS3">
        <f>IF($CE3&gt;=30,INDEX($AN:$AN,$CD3+30),"")</f>
      </c>
      <c r="BT3">
        <f>IF($CE3&gt;=31,INDEX($AN:$AN,$CD3+31),"")</f>
      </c>
      <c r="BU3">
        <f>IF($CE3&gt;=32,INDEX($AN:$AN,$CD3+32),"")</f>
      </c>
      <c r="BV3">
        <f>IF($CE3&gt;=33,INDEX($AN:$AN,$CD3+33),"")</f>
      </c>
      <c r="BW3">
        <f>IF($CE3&gt;=34,INDEX($AN:$AN,$CD3+34),"")</f>
      </c>
      <c r="BX3">
        <f>IF($CE3&gt;=35,INDEX($AN:$AN,$CD3+35),"")</f>
      </c>
      <c r="BY3">
        <f>IF($CE3&gt;=36,INDEX($AN:$AN,$CD3+36),"")</f>
      </c>
      <c r="BZ3">
        <f>IF($CE3&gt;=37,INDEX($AN:$AN,$CD3+37),"")</f>
      </c>
      <c r="CA3">
        <f>IF($CE3&gt;=38,INDEX($AN:$AN,$CD3+38),"")</f>
      </c>
      <c r="CB3">
        <f>IF($CE3&gt;=39,INDEX($AN:$AN,$CD3+39),"")</f>
      </c>
      <c r="CC3">
        <f>IF($CE3&gt;=40,INDEX($AN:$AN,$CD3+40),"")</f>
      </c>
      <c r="CD3">
        <f>IFERROR(MATCH($AM3,$AN$2:$AN$133,0)+1,0)</f>
      </c>
      <c r="CE3">
        <f>IFERROR(INDEX($AO$2:$AO$133,MATCH($AM3,$AN$2:$AN$133,0)),0)</f>
      </c>
      <c r="CF3">
        <f>IFERROR(LEFT($K3,FIND(" - ",$K3)-1),$K3)</f>
      </c>
      <c r="CG3" t="s">
        <v>28</v>
      </c>
      <c r="CI3">
        <f>IF($DD3&gt;=1,INDEX($CG:$CG,$DC3+1),"")</f>
      </c>
      <c r="CJ3">
        <f>IF($DD3&gt;=2,INDEX($CG:$CG,$DC3+2),"")</f>
      </c>
      <c r="CK3">
        <f>IF($DD3&gt;=3,INDEX($CG:$CG,$DC3+3),"")</f>
      </c>
      <c r="CL3">
        <f>IF($DD3&gt;=4,INDEX($CG:$CG,$DC3+4),"")</f>
      </c>
      <c r="CM3">
        <f>IF($DD3&gt;=5,INDEX($CG:$CG,$DC3+5),"")</f>
      </c>
      <c r="CN3">
        <f>IF($DD3&gt;=6,INDEX($CG:$CG,$DC3+6),"")</f>
      </c>
      <c r="CO3">
        <f>IF($DD3&gt;=7,INDEX($CG:$CG,$DC3+7),"")</f>
      </c>
      <c r="CP3">
        <f>IF($DD3&gt;=8,INDEX($CG:$CG,$DC3+8),"")</f>
      </c>
      <c r="CQ3">
        <f>IF($DD3&gt;=9,INDEX($CG:$CG,$DC3+9),"")</f>
      </c>
      <c r="CR3">
        <f>IF($DD3&gt;=10,INDEX($CG:$CG,$DC3+10),"")</f>
      </c>
      <c r="CS3">
        <f>IF($DD3&gt;=11,INDEX($CG:$CG,$DC3+11),"")</f>
      </c>
      <c r="CT3">
        <f>IF($DD3&gt;=12,INDEX($CG:$CG,$DC3+12),"")</f>
      </c>
      <c r="CU3">
        <f>IF($DD3&gt;=13,INDEX($CG:$CG,$DC3+13),"")</f>
      </c>
      <c r="CV3">
        <f>IF($DD3&gt;=14,INDEX($CG:$CG,$DC3+14),"")</f>
      </c>
      <c r="CW3">
        <f>IF($DD3&gt;=15,INDEX($CG:$CG,$DC3+15),"")</f>
      </c>
      <c r="CX3">
        <f>IF($DD3&gt;=16,INDEX($CG:$CG,$DC3+16),"")</f>
      </c>
      <c r="CY3">
        <f>IF($DD3&gt;=17,INDEX($CG:$CG,$DC3+17),"")</f>
      </c>
      <c r="CZ3">
        <f>IF($DD3&gt;=18,INDEX($CG:$CG,$DC3+18),"")</f>
      </c>
      <c r="DA3">
        <f>IF($DD3&gt;=19,INDEX($CG:$CG,$DC3+19),"")</f>
      </c>
      <c r="DB3">
        <f>IF($DD3&gt;=20,INDEX($CG:$CG,$DC3+20),"")</f>
      </c>
      <c r="DC3">
        <f>IFERROR(MATCH($CF3,$CG$2:$CG$1558,0)+1,0)</f>
      </c>
      <c r="DD3">
        <f>IFERROR(INDEX($CH$2:$CH$1558,MATCH($CF3,$CG$2:$CG$1558,0)),0)</f>
      </c>
      <c r="DE3">
        <f>IFERROR(INDEX($AL:$AL,MATCH($G3,$AK:$AK,0))&amp;"","")</f>
      </c>
      <c r="DF3" t="s">
        <v>47</v>
      </c>
      <c r="DG3" t="s">
        <v>23</v>
      </c>
      <c r="DI3">
        <f>IF($GL3&gt;=1,INDEX($DF:$DF,$GK3+1),"")</f>
      </c>
      <c r="DJ3">
        <f>IF($GL3&gt;=2,INDEX($DF:$DF,$GK3+2),"")</f>
      </c>
      <c r="DK3">
        <f>IF($GL3&gt;=3,INDEX($DF:$DF,$GK3+3),"")</f>
      </c>
      <c r="DL3">
        <f>IF($GL3&gt;=4,INDEX($DF:$DF,$GK3+4),"")</f>
      </c>
      <c r="DM3">
        <f>IF($GL3&gt;=5,INDEX($DF:$DF,$GK3+5),"")</f>
      </c>
      <c r="DN3">
        <f>IF($GL3&gt;=6,INDEX($DF:$DF,$GK3+6),"")</f>
      </c>
      <c r="DO3">
        <f>IF($GL3&gt;=7,INDEX($DF:$DF,$GK3+7),"")</f>
      </c>
      <c r="DP3">
        <f>IF($GL3&gt;=8,INDEX($DF:$DF,$GK3+8),"")</f>
      </c>
      <c r="DQ3">
        <f>IF($GL3&gt;=9,INDEX($DF:$DF,$GK3+9),"")</f>
      </c>
      <c r="DR3">
        <f>IF($GL3&gt;=10,INDEX($DF:$DF,$GK3+10),"")</f>
      </c>
      <c r="DS3">
        <f>IF($GL3&gt;=11,INDEX($DF:$DF,$GK3+11),"")</f>
      </c>
      <c r="DT3">
        <f>IF($GL3&gt;=12,INDEX($DF:$DF,$GK3+12),"")</f>
      </c>
      <c r="DU3">
        <f>IF($GL3&gt;=13,INDEX($DF:$DF,$GK3+13),"")</f>
      </c>
      <c r="DV3">
        <f>IF($GL3&gt;=14,INDEX($DF:$DF,$GK3+14),"")</f>
      </c>
      <c r="DW3">
        <f>IF($GL3&gt;=15,INDEX($DF:$DF,$GK3+15),"")</f>
      </c>
      <c r="DX3">
        <f>IF($GL3&gt;=16,INDEX($DF:$DF,$GK3+16),"")</f>
      </c>
      <c r="DY3">
        <f>IF($GL3&gt;=17,INDEX($DF:$DF,$GK3+17),"")</f>
      </c>
      <c r="DZ3">
        <f>IF($GL3&gt;=18,INDEX($DF:$DF,$GK3+18),"")</f>
      </c>
      <c r="EA3">
        <f>IF($GL3&gt;=19,INDEX($DF:$DF,$GK3+19),"")</f>
      </c>
      <c r="EB3">
        <f>IF($GL3&gt;=20,INDEX($DF:$DF,$GK3+20),"")</f>
      </c>
      <c r="EC3">
        <f>IF($GL3&gt;=21,INDEX($DF:$DF,$GK3+21),"")</f>
      </c>
      <c r="ED3">
        <f>IF($GL3&gt;=22,INDEX($DF:$DF,$GK3+22),"")</f>
      </c>
      <c r="EE3">
        <f>IF($GL3&gt;=23,INDEX($DF:$DF,$GK3+23),"")</f>
      </c>
      <c r="EF3">
        <f>IF($GL3&gt;=24,INDEX($DF:$DF,$GK3+24),"")</f>
      </c>
      <c r="EG3">
        <f>IF($GL3&gt;=25,INDEX($DF:$DF,$GK3+25),"")</f>
      </c>
      <c r="EH3">
        <f>IF($GL3&gt;=26,INDEX($DF:$DF,$GK3+26),"")</f>
      </c>
      <c r="EI3">
        <f>IF($GL3&gt;=27,INDEX($DF:$DF,$GK3+27),"")</f>
      </c>
      <c r="EJ3">
        <f>IF($GL3&gt;=28,INDEX($DF:$DF,$GK3+28),"")</f>
      </c>
      <c r="EK3">
        <f>IF($GL3&gt;=29,INDEX($DF:$DF,$GK3+29),"")</f>
      </c>
      <c r="EL3">
        <f>IF($GL3&gt;=30,INDEX($DF:$DF,$GK3+30),"")</f>
      </c>
      <c r="EM3">
        <f>IF($GL3&gt;=31,INDEX($DF:$DF,$GK3+31),"")</f>
      </c>
      <c r="EN3">
        <f>IF($GL3&gt;=32,INDEX($DF:$DF,$GK3+32),"")</f>
      </c>
      <c r="EO3">
        <f>IF($GL3&gt;=33,INDEX($DF:$DF,$GK3+33),"")</f>
      </c>
      <c r="EP3">
        <f>IF($GL3&gt;=34,INDEX($DF:$DF,$GK3+34),"")</f>
      </c>
      <c r="EQ3">
        <f>IF($GL3&gt;=35,INDEX($DF:$DF,$GK3+35),"")</f>
      </c>
      <c r="ER3">
        <f>IF($GL3&gt;=36,INDEX($DF:$DF,$GK3+36),"")</f>
      </c>
      <c r="ES3">
        <f>IF($GL3&gt;=37,INDEX($DF:$DF,$GK3+37),"")</f>
      </c>
      <c r="ET3">
        <f>IF($GL3&gt;=38,INDEX($DF:$DF,$GK3+38),"")</f>
      </c>
      <c r="EU3">
        <f>IF($GL3&gt;=39,INDEX($DF:$DF,$GK3+39),"")</f>
      </c>
      <c r="EV3">
        <f>IF($GL3&gt;=40,INDEX($DF:$DF,$GK3+40),"")</f>
      </c>
      <c r="EW3">
        <f>IF($GL3&gt;=1,INDEX($DG:$DG,$GK3+1),"")</f>
      </c>
      <c r="EX3">
        <f>IF($GL3&gt;=2,INDEX($DG:$DG,$GK3+2),"")</f>
      </c>
      <c r="EY3">
        <f>IF($GL3&gt;=3,INDEX($DG:$DG,$GK3+3),"")</f>
      </c>
      <c r="EZ3">
        <f>IF($GL3&gt;=4,INDEX($DG:$DG,$GK3+4),"")</f>
      </c>
      <c r="FA3">
        <f>IF($GL3&gt;=5,INDEX($DG:$DG,$GK3+5),"")</f>
      </c>
      <c r="FB3">
        <f>IF($GL3&gt;=6,INDEX($DG:$DG,$GK3+6),"")</f>
      </c>
      <c r="FC3">
        <f>IF($GL3&gt;=7,INDEX($DG:$DG,$GK3+7),"")</f>
      </c>
      <c r="FD3">
        <f>IF($GL3&gt;=8,INDEX($DG:$DG,$GK3+8),"")</f>
      </c>
      <c r="FE3">
        <f>IF($GL3&gt;=9,INDEX($DG:$DG,$GK3+9),"")</f>
      </c>
      <c r="FF3">
        <f>IF($GL3&gt;=10,INDEX($DG:$DG,$GK3+10),"")</f>
      </c>
      <c r="FG3">
        <f>IF($GL3&gt;=11,INDEX($DG:$DG,$GK3+11),"")</f>
      </c>
      <c r="FH3">
        <f>IF($GL3&gt;=12,INDEX($DG:$DG,$GK3+12),"")</f>
      </c>
      <c r="FI3">
        <f>IF($GL3&gt;=13,INDEX($DG:$DG,$GK3+13),"")</f>
      </c>
      <c r="FJ3">
        <f>IF($GL3&gt;=14,INDEX($DG:$DG,$GK3+14),"")</f>
      </c>
      <c r="FK3">
        <f>IF($GL3&gt;=15,INDEX($DG:$DG,$GK3+15),"")</f>
      </c>
      <c r="FL3">
        <f>IF($GL3&gt;=16,INDEX($DG:$DG,$GK3+16),"")</f>
      </c>
      <c r="FM3">
        <f>IF($GL3&gt;=17,INDEX($DG:$DG,$GK3+17),"")</f>
      </c>
      <c r="FN3">
        <f>IF($GL3&gt;=18,INDEX($DG:$DG,$GK3+18),"")</f>
      </c>
      <c r="FO3">
        <f>IF($GL3&gt;=19,INDEX($DG:$DG,$GK3+19),"")</f>
      </c>
      <c r="FP3">
        <f>IF($GL3&gt;=20,INDEX($DG:$DG,$GK3+20),"")</f>
      </c>
      <c r="FQ3">
        <f>IF($GL3&gt;=21,INDEX($DG:$DG,$GK3+21),"")</f>
      </c>
      <c r="FR3">
        <f>IF($GL3&gt;=22,INDEX($DG:$DG,$GK3+22),"")</f>
      </c>
      <c r="FS3">
        <f>IF($GL3&gt;=23,INDEX($DG:$DG,$GK3+23),"")</f>
      </c>
      <c r="FT3">
        <f>IF($GL3&gt;=24,INDEX($DG:$DG,$GK3+24),"")</f>
      </c>
      <c r="FU3">
        <f>IF($GL3&gt;=25,INDEX($DG:$DG,$GK3+25),"")</f>
      </c>
      <c r="FV3">
        <f>IF($GL3&gt;=26,INDEX($DG:$DG,$GK3+26),"")</f>
      </c>
      <c r="FW3">
        <f>IF($GL3&gt;=27,INDEX($DG:$DG,$GK3+27),"")</f>
      </c>
      <c r="FX3">
        <f>IF($GL3&gt;=28,INDEX($DG:$DG,$GK3+28),"")</f>
      </c>
      <c r="FY3">
        <f>IF($GL3&gt;=29,INDEX($DG:$DG,$GK3+29),"")</f>
      </c>
      <c r="FZ3">
        <f>IF($GL3&gt;=30,INDEX($DG:$DG,$GK3+30),"")</f>
      </c>
      <c r="GA3">
        <f>IF($GL3&gt;=31,INDEX($DG:$DG,$GK3+31),"")</f>
      </c>
      <c r="GB3">
        <f>IF($GL3&gt;=32,INDEX($DG:$DG,$GK3+32),"")</f>
      </c>
      <c r="GC3">
        <f>IF($GL3&gt;=33,INDEX($DG:$DG,$GK3+33),"")</f>
      </c>
      <c r="GD3">
        <f>IF($GL3&gt;=34,INDEX($DG:$DG,$GK3+34),"")</f>
      </c>
      <c r="GE3">
        <f>IF($GL3&gt;=35,INDEX($DG:$DG,$GK3+35),"")</f>
      </c>
      <c r="GF3">
        <f>IF($GL3&gt;=36,INDEX($DG:$DG,$GK3+36),"")</f>
      </c>
      <c r="GG3">
        <f>IF($GL3&gt;=37,INDEX($DG:$DG,$GK3+37),"")</f>
      </c>
      <c r="GH3">
        <f>IF($GL3&gt;=38,INDEX($DG:$DG,$GK3+38),"")</f>
      </c>
      <c r="GI3">
        <f>IF($GL3&gt;=39,INDEX($DG:$DG,$GK3+39),"")</f>
      </c>
      <c r="GJ3">
        <f>IF($GL3&gt;=40,INDEX($DG:$DG,$GK3+40),"")</f>
      </c>
      <c r="GK3">
        <f>IFERROR(MATCH($DE3,$DF$2:$DF$166,0)+1,0)</f>
      </c>
      <c r="GL3">
        <f>IFERROR(INDEX($DH$2:$DH$166,MATCH($DE3,$DF$2:$DF$166,0)),0)</f>
      </c>
      <c r="GM3">
        <f>IFERROR(MATCH($H3,$DI$3:$EV$3,0),0)</f>
      </c>
      <c r="GN3">
        <f>IF($GM3&gt;0,INDEX($EW$3:$GJ$3,$GM3),"")</f>
      </c>
      <c r="GO3" t="s">
        <v>45</v>
      </c>
      <c r="GQ3">
        <f>IF($IZ3&gt;=1,INDEX($GO:$GO,$IY3+1),"")</f>
      </c>
      <c r="GR3">
        <f>IF($IZ3&gt;=2,INDEX($GO:$GO,$IY3+2),"")</f>
      </c>
      <c r="GS3">
        <f>IF($IZ3&gt;=3,INDEX($GO:$GO,$IY3+3),"")</f>
      </c>
      <c r="GT3">
        <f>IF($IZ3&gt;=4,INDEX($GO:$GO,$IY3+4),"")</f>
      </c>
      <c r="GU3">
        <f>IF($IZ3&gt;=5,INDEX($GO:$GO,$IY3+5),"")</f>
      </c>
      <c r="GV3">
        <f>IF($IZ3&gt;=6,INDEX($GO:$GO,$IY3+6),"")</f>
      </c>
      <c r="GW3">
        <f>IF($IZ3&gt;=7,INDEX($GO:$GO,$IY3+7),"")</f>
      </c>
      <c r="GX3">
        <f>IF($IZ3&gt;=8,INDEX($GO:$GO,$IY3+8),"")</f>
      </c>
      <c r="GY3">
        <f>IF($IZ3&gt;=9,INDEX($GO:$GO,$IY3+9),"")</f>
      </c>
      <c r="GZ3">
        <f>IF($IZ3&gt;=10,INDEX($GO:$GO,$IY3+10),"")</f>
      </c>
      <c r="HA3">
        <f>IF($IZ3&gt;=11,INDEX($GO:$GO,$IY3+11),"")</f>
      </c>
      <c r="HB3">
        <f>IF($IZ3&gt;=12,INDEX($GO:$GO,$IY3+12),"")</f>
      </c>
      <c r="HC3">
        <f>IF($IZ3&gt;=13,INDEX($GO:$GO,$IY3+13),"")</f>
      </c>
      <c r="HD3">
        <f>IF($IZ3&gt;=14,INDEX($GO:$GO,$IY3+14),"")</f>
      </c>
      <c r="HE3">
        <f>IF($IZ3&gt;=15,INDEX($GO:$GO,$IY3+15),"")</f>
      </c>
      <c r="HF3">
        <f>IF($IZ3&gt;=16,INDEX($GO:$GO,$IY3+16),"")</f>
      </c>
      <c r="HG3">
        <f>IF($IZ3&gt;=17,INDEX($GO:$GO,$IY3+17),"")</f>
      </c>
      <c r="HH3">
        <f>IF($IZ3&gt;=18,INDEX($GO:$GO,$IY3+18),"")</f>
      </c>
      <c r="HI3">
        <f>IF($IZ3&gt;=19,INDEX($GO:$GO,$IY3+19),"")</f>
      </c>
      <c r="HJ3">
        <f>IF($IZ3&gt;=20,INDEX($GO:$GO,$IY3+20),"")</f>
      </c>
      <c r="HK3">
        <f>IF($IZ3&gt;=21,INDEX($GO:$GO,$IY3+21),"")</f>
      </c>
      <c r="HL3">
        <f>IF($IZ3&gt;=22,INDEX($GO:$GO,$IY3+22),"")</f>
      </c>
      <c r="HM3">
        <f>IF($IZ3&gt;=23,INDEX($GO:$GO,$IY3+23),"")</f>
      </c>
      <c r="HN3">
        <f>IF($IZ3&gt;=24,INDEX($GO:$GO,$IY3+24),"")</f>
      </c>
      <c r="HO3">
        <f>IF($IZ3&gt;=25,INDEX($GO:$GO,$IY3+25),"")</f>
      </c>
      <c r="HP3">
        <f>IF($IZ3&gt;=26,INDEX($GO:$GO,$IY3+26),"")</f>
      </c>
      <c r="HQ3">
        <f>IF($IZ3&gt;=27,INDEX($GO:$GO,$IY3+27),"")</f>
      </c>
      <c r="HR3">
        <f>IF($IZ3&gt;=28,INDEX($GO:$GO,$IY3+28),"")</f>
      </c>
      <c r="HS3">
        <f>IF($IZ3&gt;=29,INDEX($GO:$GO,$IY3+29),"")</f>
      </c>
      <c r="HT3">
        <f>IF($IZ3&gt;=30,INDEX($GO:$GO,$IY3+30),"")</f>
      </c>
      <c r="HU3">
        <f>IF($IZ3&gt;=31,INDEX($GO:$GO,$IY3+31),"")</f>
      </c>
      <c r="HV3">
        <f>IF($IZ3&gt;=32,INDEX($GO:$GO,$IY3+32),"")</f>
      </c>
      <c r="HW3">
        <f>IF($IZ3&gt;=33,INDEX($GO:$GO,$IY3+33),"")</f>
      </c>
      <c r="HX3">
        <f>IF($IZ3&gt;=34,INDEX($GO:$GO,$IY3+34),"")</f>
      </c>
      <c r="HY3">
        <f>IF($IZ3&gt;=35,INDEX($GO:$GO,$IY3+35),"")</f>
      </c>
      <c r="HZ3">
        <f>IF($IZ3&gt;=36,INDEX($GO:$GO,$IY3+36),"")</f>
      </c>
      <c r="IA3">
        <f>IF($IZ3&gt;=37,INDEX($GO:$GO,$IY3+37),"")</f>
      </c>
      <c r="IB3">
        <f>IF($IZ3&gt;=38,INDEX($GO:$GO,$IY3+38),"")</f>
      </c>
      <c r="IC3">
        <f>IF($IZ3&gt;=39,INDEX($GO:$GO,$IY3+39),"")</f>
      </c>
      <c r="ID3">
        <f>IF($IZ3&gt;=40,INDEX($GO:$GO,$IY3+40),"")</f>
      </c>
      <c r="IE3">
        <f>IF($IZ3&gt;=41,INDEX($GO:$GO,$IY3+41),"")</f>
      </c>
      <c r="IF3">
        <f>IF($IZ3&gt;=42,INDEX($GO:$GO,$IY3+42),"")</f>
      </c>
      <c r="IG3">
        <f>IF($IZ3&gt;=43,INDEX($GO:$GO,$IY3+43),"")</f>
      </c>
      <c r="IH3">
        <f>IF($IZ3&gt;=44,INDEX($GO:$GO,$IY3+44),"")</f>
      </c>
      <c r="II3">
        <f>IF($IZ3&gt;=45,INDEX($GO:$GO,$IY3+45),"")</f>
      </c>
      <c r="IJ3">
        <f>IF($IZ3&gt;=46,INDEX($GO:$GO,$IY3+46),"")</f>
      </c>
      <c r="IK3">
        <f>IF($IZ3&gt;=47,INDEX($GO:$GO,$IY3+47),"")</f>
      </c>
      <c r="IL3">
        <f>IF($IZ3&gt;=48,INDEX($GO:$GO,$IY3+48),"")</f>
      </c>
      <c r="IM3">
        <f>IF($IZ3&gt;=49,INDEX($GO:$GO,$IY3+49),"")</f>
      </c>
      <c r="IN3">
        <f>IF($IZ3&gt;=50,INDEX($GO:$GO,$IY3+50),"")</f>
      </c>
      <c r="IO3">
        <f>IF($IZ3&gt;=51,INDEX($GO:$GO,$IY3+51),"")</f>
      </c>
      <c r="IP3">
        <f>IF($IZ3&gt;=52,INDEX($GO:$GO,$IY3+52),"")</f>
      </c>
      <c r="IQ3">
        <f>IF($IZ3&gt;=53,INDEX($GO:$GO,$IY3+53),"")</f>
      </c>
      <c r="IR3">
        <f>IF($IZ3&gt;=54,INDEX($GO:$GO,$IY3+54),"")</f>
      </c>
      <c r="IS3">
        <f>IF($IZ3&gt;=55,INDEX($GO:$GO,$IY3+55),"")</f>
      </c>
      <c r="IT3">
        <f>IF($IZ3&gt;=56,INDEX($GO:$GO,$IY3+56),"")</f>
      </c>
      <c r="IU3">
        <f>IF($IZ3&gt;=57,INDEX($GO:$GO,$IY3+57),"")</f>
      </c>
      <c r="IV3">
        <f>IF($IZ3&gt;=58,INDEX($GO:$GO,$IY3+58),"")</f>
      </c>
      <c r="IW3">
        <f>IF($IZ3&gt;=59,INDEX($GO:$GO,$IY3+59),"")</f>
      </c>
      <c r="IX3">
        <f>IF($IZ3&gt;=60,INDEX($GO:$GO,$IY3+60),"")</f>
      </c>
      <c r="IY3">
        <f>IFERROR(MATCH($GN3,$GO$2:$GO$827,0)+1,0)</f>
      </c>
      <c r="IZ3">
        <f>IFERROR(INDEX($GP$2:$GP$827,MATCH($GN3,$GO$2:$GO$827,0)),0)</f>
      </c>
      <c r="JA3" t="s">
        <v>23</v>
      </c>
      <c r="JB3" t="s">
        <v>23</v>
      </c>
    </row>
    <row r="4" spans="1:262" x14ac:dyDescent="0.25">
      <c r="F4" s="1"/>
      <c r="G4" s="1"/>
      <c r="H4" s="1"/>
      <c r="I4" s="1"/>
      <c r="J4" s="1">
        <f>IFERROR(IF(FIND(" - ",$F4)&gt;0,MID($F4,FIND(" - ",$F4)+3,LEN($F4)),""),"")</f>
      </c>
      <c r="L4" s="1"/>
      <c r="N4" t="s">
        <v>23</v>
      </c>
      <c r="P4">
        <f>IF(OR($N4="",$O4=""),"",IFERROR($N4/$O4,0))</f>
      </c>
      <c r="Q4">
        <f>IF($N4="","",
IF($G4="","",
IF(ISNUMBER(SEARCH("exempt",LOWER($G4))),0,
$N4*(VALUE(SUBSTITUTE($G4,"%",""))/100))))</f>
      </c>
      <c r="W4">
        <f>IF($N4="","",
SUM($N4,$Q4,$U4,$R4,$T4)-
IF($V4="",0,VALUE($V4)))</f>
      </c>
      <c r="AC4" t="s">
        <v>48</v>
      </c>
      <c r="AD4" t="s">
        <v>49</v>
      </c>
      <c r="AE4" t="s">
        <v>50</v>
      </c>
      <c r="AF4" t="s">
        <v>51</v>
      </c>
      <c r="AG4" t="s">
        <v>52</v>
      </c>
      <c r="AH4" t="s">
        <v>53</v>
      </c>
      <c r="AI4" t="s">
        <v>54</v>
      </c>
      <c r="AJ4" t="s">
        <v>55</v>
      </c>
      <c r="AK4" t="s">
        <v>53</v>
      </c>
      <c r="AL4" t="s">
        <v>56</v>
      </c>
      <c r="AM4">
        <f>IFERROR(LEFT($F4,FIND(" - ",$F4)-1),$F4)</f>
      </c>
      <c r="AN4" t="s">
        <v>57</v>
      </c>
      <c r="AO4">
        <v>19</v>
      </c>
      <c r="AP4">
        <f>IF($CE4&gt;=1,INDEX($AN:$AN,$CD4+1),"")</f>
      </c>
      <c r="AQ4">
        <f>IF($CE4&gt;=2,INDEX($AN:$AN,$CD4+2),"")</f>
      </c>
      <c r="AR4">
        <f>IF($CE4&gt;=3,INDEX($AN:$AN,$CD4+3),"")</f>
      </c>
      <c r="AS4">
        <f>IF($CE4&gt;=4,INDEX($AN:$AN,$CD4+4),"")</f>
      </c>
      <c r="AT4">
        <f>IF($CE4&gt;=5,INDEX($AN:$AN,$CD4+5),"")</f>
      </c>
      <c r="AU4">
        <f>IF($CE4&gt;=6,INDEX($AN:$AN,$CD4+6),"")</f>
      </c>
      <c r="AV4">
        <f>IF($CE4&gt;=7,INDEX($AN:$AN,$CD4+7),"")</f>
      </c>
      <c r="AW4">
        <f>IF($CE4&gt;=8,INDEX($AN:$AN,$CD4+8),"")</f>
      </c>
      <c r="AX4">
        <f>IF($CE4&gt;=9,INDEX($AN:$AN,$CD4+9),"")</f>
      </c>
      <c r="AY4">
        <f>IF($CE4&gt;=10,INDEX($AN:$AN,$CD4+10),"")</f>
      </c>
      <c r="AZ4">
        <f>IF($CE4&gt;=11,INDEX($AN:$AN,$CD4+11),"")</f>
      </c>
      <c r="BA4">
        <f>IF($CE4&gt;=12,INDEX($AN:$AN,$CD4+12),"")</f>
      </c>
      <c r="BB4">
        <f>IF($CE4&gt;=13,INDEX($AN:$AN,$CD4+13),"")</f>
      </c>
      <c r="BC4">
        <f>IF($CE4&gt;=14,INDEX($AN:$AN,$CD4+14),"")</f>
      </c>
      <c r="BD4">
        <f>IF($CE4&gt;=15,INDEX($AN:$AN,$CD4+15),"")</f>
      </c>
      <c r="BE4">
        <f>IF($CE4&gt;=16,INDEX($AN:$AN,$CD4+16),"")</f>
      </c>
      <c r="BF4">
        <f>IF($CE4&gt;=17,INDEX($AN:$AN,$CD4+17),"")</f>
      </c>
      <c r="BG4">
        <f>IF($CE4&gt;=18,INDEX($AN:$AN,$CD4+18),"")</f>
      </c>
      <c r="BH4">
        <f>IF($CE4&gt;=19,INDEX($AN:$AN,$CD4+19),"")</f>
      </c>
      <c r="BI4">
        <f>IF($CE4&gt;=20,INDEX($AN:$AN,$CD4+20),"")</f>
      </c>
      <c r="BJ4">
        <f>IF($CE4&gt;=21,INDEX($AN:$AN,$CD4+21),"")</f>
      </c>
      <c r="BK4">
        <f>IF($CE4&gt;=22,INDEX($AN:$AN,$CD4+22),"")</f>
      </c>
      <c r="BL4">
        <f>IF($CE4&gt;=23,INDEX($AN:$AN,$CD4+23),"")</f>
      </c>
      <c r="BM4">
        <f>IF($CE4&gt;=24,INDEX($AN:$AN,$CD4+24),"")</f>
      </c>
      <c r="BN4">
        <f>IF($CE4&gt;=25,INDEX($AN:$AN,$CD4+25),"")</f>
      </c>
      <c r="BO4">
        <f>IF($CE4&gt;=26,INDEX($AN:$AN,$CD4+26),"")</f>
      </c>
      <c r="BP4">
        <f>IF($CE4&gt;=27,INDEX($AN:$AN,$CD4+27),"")</f>
      </c>
      <c r="BQ4">
        <f>IF($CE4&gt;=28,INDEX($AN:$AN,$CD4+28),"")</f>
      </c>
      <c r="BR4">
        <f>IF($CE4&gt;=29,INDEX($AN:$AN,$CD4+29),"")</f>
      </c>
      <c r="BS4">
        <f>IF($CE4&gt;=30,INDEX($AN:$AN,$CD4+30),"")</f>
      </c>
      <c r="BT4">
        <f>IF($CE4&gt;=31,INDEX($AN:$AN,$CD4+31),"")</f>
      </c>
      <c r="BU4">
        <f>IF($CE4&gt;=32,INDEX($AN:$AN,$CD4+32),"")</f>
      </c>
      <c r="BV4">
        <f>IF($CE4&gt;=33,INDEX($AN:$AN,$CD4+33),"")</f>
      </c>
      <c r="BW4">
        <f>IF($CE4&gt;=34,INDEX($AN:$AN,$CD4+34),"")</f>
      </c>
      <c r="BX4">
        <f>IF($CE4&gt;=35,INDEX($AN:$AN,$CD4+35),"")</f>
      </c>
      <c r="BY4">
        <f>IF($CE4&gt;=36,INDEX($AN:$AN,$CD4+36),"")</f>
      </c>
      <c r="BZ4">
        <f>IF($CE4&gt;=37,INDEX($AN:$AN,$CD4+37),"")</f>
      </c>
      <c r="CA4">
        <f>IF($CE4&gt;=38,INDEX($AN:$AN,$CD4+38),"")</f>
      </c>
      <c r="CB4">
        <f>IF($CE4&gt;=39,INDEX($AN:$AN,$CD4+39),"")</f>
      </c>
      <c r="CC4">
        <f>IF($CE4&gt;=40,INDEX($AN:$AN,$CD4+40),"")</f>
      </c>
      <c r="CD4">
        <f>IFERROR(MATCH($AM4,$AN$2:$AN$133,0)+1,0)</f>
      </c>
      <c r="CE4">
        <f>IFERROR(INDEX($AO$2:$AO$133,MATCH($AM4,$AN$2:$AN$133,0)),0)</f>
      </c>
      <c r="CF4">
        <f>IFERROR(LEFT($K4,FIND(" - ",$K4)-1),$K4)</f>
      </c>
      <c r="CG4" t="s">
        <v>41</v>
      </c>
      <c r="CI4">
        <f>IF($DD4&gt;=1,INDEX($CG:$CG,$DC4+1),"")</f>
      </c>
      <c r="CJ4">
        <f>IF($DD4&gt;=2,INDEX($CG:$CG,$DC4+2),"")</f>
      </c>
      <c r="CK4">
        <f>IF($DD4&gt;=3,INDEX($CG:$CG,$DC4+3),"")</f>
      </c>
      <c r="CL4">
        <f>IF($DD4&gt;=4,INDEX($CG:$CG,$DC4+4),"")</f>
      </c>
      <c r="CM4">
        <f>IF($DD4&gt;=5,INDEX($CG:$CG,$DC4+5),"")</f>
      </c>
      <c r="CN4">
        <f>IF($DD4&gt;=6,INDEX($CG:$CG,$DC4+6),"")</f>
      </c>
      <c r="CO4">
        <f>IF($DD4&gt;=7,INDEX($CG:$CG,$DC4+7),"")</f>
      </c>
      <c r="CP4">
        <f>IF($DD4&gt;=8,INDEX($CG:$CG,$DC4+8),"")</f>
      </c>
      <c r="CQ4">
        <f>IF($DD4&gt;=9,INDEX($CG:$CG,$DC4+9),"")</f>
      </c>
      <c r="CR4">
        <f>IF($DD4&gt;=10,INDEX($CG:$CG,$DC4+10),"")</f>
      </c>
      <c r="CS4">
        <f>IF($DD4&gt;=11,INDEX($CG:$CG,$DC4+11),"")</f>
      </c>
      <c r="CT4">
        <f>IF($DD4&gt;=12,INDEX($CG:$CG,$DC4+12),"")</f>
      </c>
      <c r="CU4">
        <f>IF($DD4&gt;=13,INDEX($CG:$CG,$DC4+13),"")</f>
      </c>
      <c r="CV4">
        <f>IF($DD4&gt;=14,INDEX($CG:$CG,$DC4+14),"")</f>
      </c>
      <c r="CW4">
        <f>IF($DD4&gt;=15,INDEX($CG:$CG,$DC4+15),"")</f>
      </c>
      <c r="CX4">
        <f>IF($DD4&gt;=16,INDEX($CG:$CG,$DC4+16),"")</f>
      </c>
      <c r="CY4">
        <f>IF($DD4&gt;=17,INDEX($CG:$CG,$DC4+17),"")</f>
      </c>
      <c r="CZ4">
        <f>IF($DD4&gt;=18,INDEX($CG:$CG,$DC4+18),"")</f>
      </c>
      <c r="DA4">
        <f>IF($DD4&gt;=19,INDEX($CG:$CG,$DC4+19),"")</f>
      </c>
      <c r="DB4">
        <f>IF($DD4&gt;=20,INDEX($CG:$CG,$DC4+20),"")</f>
      </c>
      <c r="DC4">
        <f>IFERROR(MATCH($CF4,$CG$2:$CG$1558,0)+1,0)</f>
      </c>
      <c r="DD4">
        <f>IFERROR(INDEX($CH$2:$CH$1558,MATCH($CF4,$CG$2:$CG$1558,0)),0)</f>
      </c>
      <c r="DE4">
        <f>IFERROR(INDEX($AL:$AL,MATCH($G4,$AK:$AK,0))&amp;"","")</f>
      </c>
      <c r="DF4" t="s">
        <v>58</v>
      </c>
      <c r="DH4">
        <v>1</v>
      </c>
      <c r="DI4">
        <f>IF($GL4&gt;=1,INDEX($DF:$DF,$GK4+1),"")</f>
      </c>
      <c r="DJ4">
        <f>IF($GL4&gt;=2,INDEX($DF:$DF,$GK4+2),"")</f>
      </c>
      <c r="DK4">
        <f>IF($GL4&gt;=3,INDEX($DF:$DF,$GK4+3),"")</f>
      </c>
      <c r="DL4">
        <f>IF($GL4&gt;=4,INDEX($DF:$DF,$GK4+4),"")</f>
      </c>
      <c r="DM4">
        <f>IF($GL4&gt;=5,INDEX($DF:$DF,$GK4+5),"")</f>
      </c>
      <c r="DN4">
        <f>IF($GL4&gt;=6,INDEX($DF:$DF,$GK4+6),"")</f>
      </c>
      <c r="DO4">
        <f>IF($GL4&gt;=7,INDEX($DF:$DF,$GK4+7),"")</f>
      </c>
      <c r="DP4">
        <f>IF($GL4&gt;=8,INDEX($DF:$DF,$GK4+8),"")</f>
      </c>
      <c r="DQ4">
        <f>IF($GL4&gt;=9,INDEX($DF:$DF,$GK4+9),"")</f>
      </c>
      <c r="DR4">
        <f>IF($GL4&gt;=10,INDEX($DF:$DF,$GK4+10),"")</f>
      </c>
      <c r="DS4">
        <f>IF($GL4&gt;=11,INDEX($DF:$DF,$GK4+11),"")</f>
      </c>
      <c r="DT4">
        <f>IF($GL4&gt;=12,INDEX($DF:$DF,$GK4+12),"")</f>
      </c>
      <c r="DU4">
        <f>IF($GL4&gt;=13,INDEX($DF:$DF,$GK4+13),"")</f>
      </c>
      <c r="DV4">
        <f>IF($GL4&gt;=14,INDEX($DF:$DF,$GK4+14),"")</f>
      </c>
      <c r="DW4">
        <f>IF($GL4&gt;=15,INDEX($DF:$DF,$GK4+15),"")</f>
      </c>
      <c r="DX4">
        <f>IF($GL4&gt;=16,INDEX($DF:$DF,$GK4+16),"")</f>
      </c>
      <c r="DY4">
        <f>IF($GL4&gt;=17,INDEX($DF:$DF,$GK4+17),"")</f>
      </c>
      <c r="DZ4">
        <f>IF($GL4&gt;=18,INDEX($DF:$DF,$GK4+18),"")</f>
      </c>
      <c r="EA4">
        <f>IF($GL4&gt;=19,INDEX($DF:$DF,$GK4+19),"")</f>
      </c>
      <c r="EB4">
        <f>IF($GL4&gt;=20,INDEX($DF:$DF,$GK4+20),"")</f>
      </c>
      <c r="EC4">
        <f>IF($GL4&gt;=21,INDEX($DF:$DF,$GK4+21),"")</f>
      </c>
      <c r="ED4">
        <f>IF($GL4&gt;=22,INDEX($DF:$DF,$GK4+22),"")</f>
      </c>
      <c r="EE4">
        <f>IF($GL4&gt;=23,INDEX($DF:$DF,$GK4+23),"")</f>
      </c>
      <c r="EF4">
        <f>IF($GL4&gt;=24,INDEX($DF:$DF,$GK4+24),"")</f>
      </c>
      <c r="EG4">
        <f>IF($GL4&gt;=25,INDEX($DF:$DF,$GK4+25),"")</f>
      </c>
      <c r="EH4">
        <f>IF($GL4&gt;=26,INDEX($DF:$DF,$GK4+26),"")</f>
      </c>
      <c r="EI4">
        <f>IF($GL4&gt;=27,INDEX($DF:$DF,$GK4+27),"")</f>
      </c>
      <c r="EJ4">
        <f>IF($GL4&gt;=28,INDEX($DF:$DF,$GK4+28),"")</f>
      </c>
      <c r="EK4">
        <f>IF($GL4&gt;=29,INDEX($DF:$DF,$GK4+29),"")</f>
      </c>
      <c r="EL4">
        <f>IF($GL4&gt;=30,INDEX($DF:$DF,$GK4+30),"")</f>
      </c>
      <c r="EM4">
        <f>IF($GL4&gt;=31,INDEX($DF:$DF,$GK4+31),"")</f>
      </c>
      <c r="EN4">
        <f>IF($GL4&gt;=32,INDEX($DF:$DF,$GK4+32),"")</f>
      </c>
      <c r="EO4">
        <f>IF($GL4&gt;=33,INDEX($DF:$DF,$GK4+33),"")</f>
      </c>
      <c r="EP4">
        <f>IF($GL4&gt;=34,INDEX($DF:$DF,$GK4+34),"")</f>
      </c>
      <c r="EQ4">
        <f>IF($GL4&gt;=35,INDEX($DF:$DF,$GK4+35),"")</f>
      </c>
      <c r="ER4">
        <f>IF($GL4&gt;=36,INDEX($DF:$DF,$GK4+36),"")</f>
      </c>
      <c r="ES4">
        <f>IF($GL4&gt;=37,INDEX($DF:$DF,$GK4+37),"")</f>
      </c>
      <c r="ET4">
        <f>IF($GL4&gt;=38,INDEX($DF:$DF,$GK4+38),"")</f>
      </c>
      <c r="EU4">
        <f>IF($GL4&gt;=39,INDEX($DF:$DF,$GK4+39),"")</f>
      </c>
      <c r="EV4">
        <f>IF($GL4&gt;=40,INDEX($DF:$DF,$GK4+40),"")</f>
      </c>
      <c r="EW4">
        <f>IF($GL4&gt;=1,INDEX($DG:$DG,$GK4+1),"")</f>
      </c>
      <c r="EX4">
        <f>IF($GL4&gt;=2,INDEX($DG:$DG,$GK4+2),"")</f>
      </c>
      <c r="EY4">
        <f>IF($GL4&gt;=3,INDEX($DG:$DG,$GK4+3),"")</f>
      </c>
      <c r="EZ4">
        <f>IF($GL4&gt;=4,INDEX($DG:$DG,$GK4+4),"")</f>
      </c>
      <c r="FA4">
        <f>IF($GL4&gt;=5,INDEX($DG:$DG,$GK4+5),"")</f>
      </c>
      <c r="FB4">
        <f>IF($GL4&gt;=6,INDEX($DG:$DG,$GK4+6),"")</f>
      </c>
      <c r="FC4">
        <f>IF($GL4&gt;=7,INDEX($DG:$DG,$GK4+7),"")</f>
      </c>
      <c r="FD4">
        <f>IF($GL4&gt;=8,INDEX($DG:$DG,$GK4+8),"")</f>
      </c>
      <c r="FE4">
        <f>IF($GL4&gt;=9,INDEX($DG:$DG,$GK4+9),"")</f>
      </c>
      <c r="FF4">
        <f>IF($GL4&gt;=10,INDEX($DG:$DG,$GK4+10),"")</f>
      </c>
      <c r="FG4">
        <f>IF($GL4&gt;=11,INDEX($DG:$DG,$GK4+11),"")</f>
      </c>
      <c r="FH4">
        <f>IF($GL4&gt;=12,INDEX($DG:$DG,$GK4+12),"")</f>
      </c>
      <c r="FI4">
        <f>IF($GL4&gt;=13,INDEX($DG:$DG,$GK4+13),"")</f>
      </c>
      <c r="FJ4">
        <f>IF($GL4&gt;=14,INDEX($DG:$DG,$GK4+14),"")</f>
      </c>
      <c r="FK4">
        <f>IF($GL4&gt;=15,INDEX($DG:$DG,$GK4+15),"")</f>
      </c>
      <c r="FL4">
        <f>IF($GL4&gt;=16,INDEX($DG:$DG,$GK4+16),"")</f>
      </c>
      <c r="FM4">
        <f>IF($GL4&gt;=17,INDEX($DG:$DG,$GK4+17),"")</f>
      </c>
      <c r="FN4">
        <f>IF($GL4&gt;=18,INDEX($DG:$DG,$GK4+18),"")</f>
      </c>
      <c r="FO4">
        <f>IF($GL4&gt;=19,INDEX($DG:$DG,$GK4+19),"")</f>
      </c>
      <c r="FP4">
        <f>IF($GL4&gt;=20,INDEX($DG:$DG,$GK4+20),"")</f>
      </c>
      <c r="FQ4">
        <f>IF($GL4&gt;=21,INDEX($DG:$DG,$GK4+21),"")</f>
      </c>
      <c r="FR4">
        <f>IF($GL4&gt;=22,INDEX($DG:$DG,$GK4+22),"")</f>
      </c>
      <c r="FS4">
        <f>IF($GL4&gt;=23,INDEX($DG:$DG,$GK4+23),"")</f>
      </c>
      <c r="FT4">
        <f>IF($GL4&gt;=24,INDEX($DG:$DG,$GK4+24),"")</f>
      </c>
      <c r="FU4">
        <f>IF($GL4&gt;=25,INDEX($DG:$DG,$GK4+25),"")</f>
      </c>
      <c r="FV4">
        <f>IF($GL4&gt;=26,INDEX($DG:$DG,$GK4+26),"")</f>
      </c>
      <c r="FW4">
        <f>IF($GL4&gt;=27,INDEX($DG:$DG,$GK4+27),"")</f>
      </c>
      <c r="FX4">
        <f>IF($GL4&gt;=28,INDEX($DG:$DG,$GK4+28),"")</f>
      </c>
      <c r="FY4">
        <f>IF($GL4&gt;=29,INDEX($DG:$DG,$GK4+29),"")</f>
      </c>
      <c r="FZ4">
        <f>IF($GL4&gt;=30,INDEX($DG:$DG,$GK4+30),"")</f>
      </c>
      <c r="GA4">
        <f>IF($GL4&gt;=31,INDEX($DG:$DG,$GK4+31),"")</f>
      </c>
      <c r="GB4">
        <f>IF($GL4&gt;=32,INDEX($DG:$DG,$GK4+32),"")</f>
      </c>
      <c r="GC4">
        <f>IF($GL4&gt;=33,INDEX($DG:$DG,$GK4+33),"")</f>
      </c>
      <c r="GD4">
        <f>IF($GL4&gt;=34,INDEX($DG:$DG,$GK4+34),"")</f>
      </c>
      <c r="GE4">
        <f>IF($GL4&gt;=35,INDEX($DG:$DG,$GK4+35),"")</f>
      </c>
      <c r="GF4">
        <f>IF($GL4&gt;=36,INDEX($DG:$DG,$GK4+36),"")</f>
      </c>
      <c r="GG4">
        <f>IF($GL4&gt;=37,INDEX($DG:$DG,$GK4+37),"")</f>
      </c>
      <c r="GH4">
        <f>IF($GL4&gt;=38,INDEX($DG:$DG,$GK4+38),"")</f>
      </c>
      <c r="GI4">
        <f>IF($GL4&gt;=39,INDEX($DG:$DG,$GK4+39),"")</f>
      </c>
      <c r="GJ4">
        <f>IF($GL4&gt;=40,INDEX($DG:$DG,$GK4+40),"")</f>
      </c>
      <c r="GK4">
        <f>IFERROR(MATCH($DE4,$DF$2:$DF$166,0)+1,0)</f>
      </c>
      <c r="GL4">
        <f>IFERROR(INDEX($DH$2:$DH$166,MATCH($DE4,$DF$2:$DF$166,0)),0)</f>
      </c>
      <c r="GM4">
        <f>IFERROR(MATCH($H4,$DI$4:$EV$4,0),0)</f>
      </c>
      <c r="GN4">
        <f>IF($GM4&gt;0,INDEX($EW$4:$GJ$4,$GM4),"")</f>
      </c>
      <c r="GO4" t="s">
        <v>59</v>
      </c>
      <c r="GP4">
        <v>5</v>
      </c>
      <c r="GQ4">
        <f>IF($IZ4&gt;=1,INDEX($GO:$GO,$IY4+1),"")</f>
      </c>
      <c r="GR4">
        <f>IF($IZ4&gt;=2,INDEX($GO:$GO,$IY4+2),"")</f>
      </c>
      <c r="GS4">
        <f>IF($IZ4&gt;=3,INDEX($GO:$GO,$IY4+3),"")</f>
      </c>
      <c r="GT4">
        <f>IF($IZ4&gt;=4,INDEX($GO:$GO,$IY4+4),"")</f>
      </c>
      <c r="GU4">
        <f>IF($IZ4&gt;=5,INDEX($GO:$GO,$IY4+5),"")</f>
      </c>
      <c r="GV4">
        <f>IF($IZ4&gt;=6,INDEX($GO:$GO,$IY4+6),"")</f>
      </c>
      <c r="GW4">
        <f>IF($IZ4&gt;=7,INDEX($GO:$GO,$IY4+7),"")</f>
      </c>
      <c r="GX4">
        <f>IF($IZ4&gt;=8,INDEX($GO:$GO,$IY4+8),"")</f>
      </c>
      <c r="GY4">
        <f>IF($IZ4&gt;=9,INDEX($GO:$GO,$IY4+9),"")</f>
      </c>
      <c r="GZ4">
        <f>IF($IZ4&gt;=10,INDEX($GO:$GO,$IY4+10),"")</f>
      </c>
      <c r="HA4">
        <f>IF($IZ4&gt;=11,INDEX($GO:$GO,$IY4+11),"")</f>
      </c>
      <c r="HB4">
        <f>IF($IZ4&gt;=12,INDEX($GO:$GO,$IY4+12),"")</f>
      </c>
      <c r="HC4">
        <f>IF($IZ4&gt;=13,INDEX($GO:$GO,$IY4+13),"")</f>
      </c>
      <c r="HD4">
        <f>IF($IZ4&gt;=14,INDEX($GO:$GO,$IY4+14),"")</f>
      </c>
      <c r="HE4">
        <f>IF($IZ4&gt;=15,INDEX($GO:$GO,$IY4+15),"")</f>
      </c>
      <c r="HF4">
        <f>IF($IZ4&gt;=16,INDEX($GO:$GO,$IY4+16),"")</f>
      </c>
      <c r="HG4">
        <f>IF($IZ4&gt;=17,INDEX($GO:$GO,$IY4+17),"")</f>
      </c>
      <c r="HH4">
        <f>IF($IZ4&gt;=18,INDEX($GO:$GO,$IY4+18),"")</f>
      </c>
      <c r="HI4">
        <f>IF($IZ4&gt;=19,INDEX($GO:$GO,$IY4+19),"")</f>
      </c>
      <c r="HJ4">
        <f>IF($IZ4&gt;=20,INDEX($GO:$GO,$IY4+20),"")</f>
      </c>
      <c r="HK4">
        <f>IF($IZ4&gt;=21,INDEX($GO:$GO,$IY4+21),"")</f>
      </c>
      <c r="HL4">
        <f>IF($IZ4&gt;=22,INDEX($GO:$GO,$IY4+22),"")</f>
      </c>
      <c r="HM4">
        <f>IF($IZ4&gt;=23,INDEX($GO:$GO,$IY4+23),"")</f>
      </c>
      <c r="HN4">
        <f>IF($IZ4&gt;=24,INDEX($GO:$GO,$IY4+24),"")</f>
      </c>
      <c r="HO4">
        <f>IF($IZ4&gt;=25,INDEX($GO:$GO,$IY4+25),"")</f>
      </c>
      <c r="HP4">
        <f>IF($IZ4&gt;=26,INDEX($GO:$GO,$IY4+26),"")</f>
      </c>
      <c r="HQ4">
        <f>IF($IZ4&gt;=27,INDEX($GO:$GO,$IY4+27),"")</f>
      </c>
      <c r="HR4">
        <f>IF($IZ4&gt;=28,INDEX($GO:$GO,$IY4+28),"")</f>
      </c>
      <c r="HS4">
        <f>IF($IZ4&gt;=29,INDEX($GO:$GO,$IY4+29),"")</f>
      </c>
      <c r="HT4">
        <f>IF($IZ4&gt;=30,INDEX($GO:$GO,$IY4+30),"")</f>
      </c>
      <c r="HU4">
        <f>IF($IZ4&gt;=31,INDEX($GO:$GO,$IY4+31),"")</f>
      </c>
      <c r="HV4">
        <f>IF($IZ4&gt;=32,INDEX($GO:$GO,$IY4+32),"")</f>
      </c>
      <c r="HW4">
        <f>IF($IZ4&gt;=33,INDEX($GO:$GO,$IY4+33),"")</f>
      </c>
      <c r="HX4">
        <f>IF($IZ4&gt;=34,INDEX($GO:$GO,$IY4+34),"")</f>
      </c>
      <c r="HY4">
        <f>IF($IZ4&gt;=35,INDEX($GO:$GO,$IY4+35),"")</f>
      </c>
      <c r="HZ4">
        <f>IF($IZ4&gt;=36,INDEX($GO:$GO,$IY4+36),"")</f>
      </c>
      <c r="IA4">
        <f>IF($IZ4&gt;=37,INDEX($GO:$GO,$IY4+37),"")</f>
      </c>
      <c r="IB4">
        <f>IF($IZ4&gt;=38,INDEX($GO:$GO,$IY4+38),"")</f>
      </c>
      <c r="IC4">
        <f>IF($IZ4&gt;=39,INDEX($GO:$GO,$IY4+39),"")</f>
      </c>
      <c r="ID4">
        <f>IF($IZ4&gt;=40,INDEX($GO:$GO,$IY4+40),"")</f>
      </c>
      <c r="IE4">
        <f>IF($IZ4&gt;=41,INDEX($GO:$GO,$IY4+41),"")</f>
      </c>
      <c r="IF4">
        <f>IF($IZ4&gt;=42,INDEX($GO:$GO,$IY4+42),"")</f>
      </c>
      <c r="IG4">
        <f>IF($IZ4&gt;=43,INDEX($GO:$GO,$IY4+43),"")</f>
      </c>
      <c r="IH4">
        <f>IF($IZ4&gt;=44,INDEX($GO:$GO,$IY4+44),"")</f>
      </c>
      <c r="II4">
        <f>IF($IZ4&gt;=45,INDEX($GO:$GO,$IY4+45),"")</f>
      </c>
      <c r="IJ4">
        <f>IF($IZ4&gt;=46,INDEX($GO:$GO,$IY4+46),"")</f>
      </c>
      <c r="IK4">
        <f>IF($IZ4&gt;=47,INDEX($GO:$GO,$IY4+47),"")</f>
      </c>
      <c r="IL4">
        <f>IF($IZ4&gt;=48,INDEX($GO:$GO,$IY4+48),"")</f>
      </c>
      <c r="IM4">
        <f>IF($IZ4&gt;=49,INDEX($GO:$GO,$IY4+49),"")</f>
      </c>
      <c r="IN4">
        <f>IF($IZ4&gt;=50,INDEX($GO:$GO,$IY4+50),"")</f>
      </c>
      <c r="IO4">
        <f>IF($IZ4&gt;=51,INDEX($GO:$GO,$IY4+51),"")</f>
      </c>
      <c r="IP4">
        <f>IF($IZ4&gt;=52,INDEX($GO:$GO,$IY4+52),"")</f>
      </c>
      <c r="IQ4">
        <f>IF($IZ4&gt;=53,INDEX($GO:$GO,$IY4+53),"")</f>
      </c>
      <c r="IR4">
        <f>IF($IZ4&gt;=54,INDEX($GO:$GO,$IY4+54),"")</f>
      </c>
      <c r="IS4">
        <f>IF($IZ4&gt;=55,INDEX($GO:$GO,$IY4+55),"")</f>
      </c>
      <c r="IT4">
        <f>IF($IZ4&gt;=56,INDEX($GO:$GO,$IY4+56),"")</f>
      </c>
      <c r="IU4">
        <f>IF($IZ4&gt;=57,INDEX($GO:$GO,$IY4+57),"")</f>
      </c>
      <c r="IV4">
        <f>IF($IZ4&gt;=58,INDEX($GO:$GO,$IY4+58),"")</f>
      </c>
      <c r="IW4">
        <f>IF($IZ4&gt;=59,INDEX($GO:$GO,$IY4+59),"")</f>
      </c>
      <c r="IX4">
        <f>IF($IZ4&gt;=60,INDEX($GO:$GO,$IY4+60),"")</f>
      </c>
      <c r="IY4">
        <f>IFERROR(MATCH($GN4,$GO$2:$GO$827,0)+1,0)</f>
      </c>
      <c r="IZ4">
        <f>IFERROR(INDEX($GP$2:$GP$827,MATCH($GN4,$GO$2:$GO$827,0)),0)</f>
      </c>
      <c r="JA4" t="s">
        <v>23</v>
      </c>
      <c r="JB4" t="s">
        <v>23</v>
      </c>
    </row>
    <row r="5" spans="1:262" x14ac:dyDescent="0.25">
      <c r="F5" s="1"/>
      <c r="G5" s="1"/>
      <c r="H5" s="1"/>
      <c r="I5" s="1"/>
      <c r="J5" s="1">
        <f>IFERROR(IF(FIND(" - ",$F5)&gt;0,MID($F5,FIND(" - ",$F5)+3,LEN($F5)),""),"")</f>
      </c>
      <c r="L5" s="1"/>
      <c r="N5" t="s">
        <v>23</v>
      </c>
      <c r="P5">
        <f>IF(OR($N5="",$O5=""),"",IFERROR($N5/$O5,0))</f>
      </c>
      <c r="Q5">
        <f>IF($N5="","",
IF($G5="","",
IF(ISNUMBER(SEARCH("exempt",LOWER($G5))),0,
$N5*(VALUE(SUBSTITUTE($G5,"%",""))/100))))</f>
      </c>
      <c r="W5">
        <f>IF($N5="","",
SUM($N5,$Q5,$U5,$R5,$T5)-
IF($V5="",0,VALUE($V5)))</f>
      </c>
      <c r="AC5" t="s">
        <v>60</v>
      </c>
      <c r="AD5" t="s">
        <v>61</v>
      </c>
      <c r="AE5" t="s">
        <v>62</v>
      </c>
      <c r="AF5" t="s">
        <v>63</v>
      </c>
      <c r="AG5" t="s">
        <v>64</v>
      </c>
      <c r="AH5" t="s">
        <v>65</v>
      </c>
      <c r="AI5" t="s">
        <v>66</v>
      </c>
      <c r="AJ5" t="s">
        <v>67</v>
      </c>
      <c r="AK5" t="s">
        <v>65</v>
      </c>
      <c r="AL5" t="s">
        <v>68</v>
      </c>
      <c r="AM5">
        <f>IFERROR(LEFT($F5,FIND(" - ",$F5)-1),$F5)</f>
      </c>
      <c r="AN5" t="s">
        <v>43</v>
      </c>
      <c r="AP5">
        <f>IF($CE5&gt;=1,INDEX($AN:$AN,$CD5+1),"")</f>
      </c>
      <c r="AQ5">
        <f>IF($CE5&gt;=2,INDEX($AN:$AN,$CD5+2),"")</f>
      </c>
      <c r="AR5">
        <f>IF($CE5&gt;=3,INDEX($AN:$AN,$CD5+3),"")</f>
      </c>
      <c r="AS5">
        <f>IF($CE5&gt;=4,INDEX($AN:$AN,$CD5+4),"")</f>
      </c>
      <c r="AT5">
        <f>IF($CE5&gt;=5,INDEX($AN:$AN,$CD5+5),"")</f>
      </c>
      <c r="AU5">
        <f>IF($CE5&gt;=6,INDEX($AN:$AN,$CD5+6),"")</f>
      </c>
      <c r="AV5">
        <f>IF($CE5&gt;=7,INDEX($AN:$AN,$CD5+7),"")</f>
      </c>
      <c r="AW5">
        <f>IF($CE5&gt;=8,INDEX($AN:$AN,$CD5+8),"")</f>
      </c>
      <c r="AX5">
        <f>IF($CE5&gt;=9,INDEX($AN:$AN,$CD5+9),"")</f>
      </c>
      <c r="AY5">
        <f>IF($CE5&gt;=10,INDEX($AN:$AN,$CD5+10),"")</f>
      </c>
      <c r="AZ5">
        <f>IF($CE5&gt;=11,INDEX($AN:$AN,$CD5+11),"")</f>
      </c>
      <c r="BA5">
        <f>IF($CE5&gt;=12,INDEX($AN:$AN,$CD5+12),"")</f>
      </c>
      <c r="BB5">
        <f>IF($CE5&gt;=13,INDEX($AN:$AN,$CD5+13),"")</f>
      </c>
      <c r="BC5">
        <f>IF($CE5&gt;=14,INDEX($AN:$AN,$CD5+14),"")</f>
      </c>
      <c r="BD5">
        <f>IF($CE5&gt;=15,INDEX($AN:$AN,$CD5+15),"")</f>
      </c>
      <c r="BE5">
        <f>IF($CE5&gt;=16,INDEX($AN:$AN,$CD5+16),"")</f>
      </c>
      <c r="BF5">
        <f>IF($CE5&gt;=17,INDEX($AN:$AN,$CD5+17),"")</f>
      </c>
      <c r="BG5">
        <f>IF($CE5&gt;=18,INDEX($AN:$AN,$CD5+18),"")</f>
      </c>
      <c r="BH5">
        <f>IF($CE5&gt;=19,INDEX($AN:$AN,$CD5+19),"")</f>
      </c>
      <c r="BI5">
        <f>IF($CE5&gt;=20,INDEX($AN:$AN,$CD5+20),"")</f>
      </c>
      <c r="BJ5">
        <f>IF($CE5&gt;=21,INDEX($AN:$AN,$CD5+21),"")</f>
      </c>
      <c r="BK5">
        <f>IF($CE5&gt;=22,INDEX($AN:$AN,$CD5+22),"")</f>
      </c>
      <c r="BL5">
        <f>IF($CE5&gt;=23,INDEX($AN:$AN,$CD5+23),"")</f>
      </c>
      <c r="BM5">
        <f>IF($CE5&gt;=24,INDEX($AN:$AN,$CD5+24),"")</f>
      </c>
      <c r="BN5">
        <f>IF($CE5&gt;=25,INDEX($AN:$AN,$CD5+25),"")</f>
      </c>
      <c r="BO5">
        <f>IF($CE5&gt;=26,INDEX($AN:$AN,$CD5+26),"")</f>
      </c>
      <c r="BP5">
        <f>IF($CE5&gt;=27,INDEX($AN:$AN,$CD5+27),"")</f>
      </c>
      <c r="BQ5">
        <f>IF($CE5&gt;=28,INDEX($AN:$AN,$CD5+28),"")</f>
      </c>
      <c r="BR5">
        <f>IF($CE5&gt;=29,INDEX($AN:$AN,$CD5+29),"")</f>
      </c>
      <c r="BS5">
        <f>IF($CE5&gt;=30,INDEX($AN:$AN,$CD5+30),"")</f>
      </c>
      <c r="BT5">
        <f>IF($CE5&gt;=31,INDEX($AN:$AN,$CD5+31),"")</f>
      </c>
      <c r="BU5">
        <f>IF($CE5&gt;=32,INDEX($AN:$AN,$CD5+32),"")</f>
      </c>
      <c r="BV5">
        <f>IF($CE5&gt;=33,INDEX($AN:$AN,$CD5+33),"")</f>
      </c>
      <c r="BW5">
        <f>IF($CE5&gt;=34,INDEX($AN:$AN,$CD5+34),"")</f>
      </c>
      <c r="BX5">
        <f>IF($CE5&gt;=35,INDEX($AN:$AN,$CD5+35),"")</f>
      </c>
      <c r="BY5">
        <f>IF($CE5&gt;=36,INDEX($AN:$AN,$CD5+36),"")</f>
      </c>
      <c r="BZ5">
        <f>IF($CE5&gt;=37,INDEX($AN:$AN,$CD5+37),"")</f>
      </c>
      <c r="CA5">
        <f>IF($CE5&gt;=38,INDEX($AN:$AN,$CD5+38),"")</f>
      </c>
      <c r="CB5">
        <f>IF($CE5&gt;=39,INDEX($AN:$AN,$CD5+39),"")</f>
      </c>
      <c r="CC5">
        <f>IF($CE5&gt;=40,INDEX($AN:$AN,$CD5+40),"")</f>
      </c>
      <c r="CD5">
        <f>IFERROR(MATCH($AM5,$AN$2:$AN$133,0)+1,0)</f>
      </c>
      <c r="CE5">
        <f>IFERROR(INDEX($AO$2:$AO$133,MATCH($AM5,$AN$2:$AN$133,0)),0)</f>
      </c>
      <c r="CF5">
        <f>IFERROR(LEFT($K5,FIND(" - ",$K5)-1),$K5)</f>
      </c>
      <c r="CG5" t="s">
        <v>51</v>
      </c>
      <c r="CI5">
        <f>IF($DD5&gt;=1,INDEX($CG:$CG,$DC5+1),"")</f>
      </c>
      <c r="CJ5">
        <f>IF($DD5&gt;=2,INDEX($CG:$CG,$DC5+2),"")</f>
      </c>
      <c r="CK5">
        <f>IF($DD5&gt;=3,INDEX($CG:$CG,$DC5+3),"")</f>
      </c>
      <c r="CL5">
        <f>IF($DD5&gt;=4,INDEX($CG:$CG,$DC5+4),"")</f>
      </c>
      <c r="CM5">
        <f>IF($DD5&gt;=5,INDEX($CG:$CG,$DC5+5),"")</f>
      </c>
      <c r="CN5">
        <f>IF($DD5&gt;=6,INDEX($CG:$CG,$DC5+6),"")</f>
      </c>
      <c r="CO5">
        <f>IF($DD5&gt;=7,INDEX($CG:$CG,$DC5+7),"")</f>
      </c>
      <c r="CP5">
        <f>IF($DD5&gt;=8,INDEX($CG:$CG,$DC5+8),"")</f>
      </c>
      <c r="CQ5">
        <f>IF($DD5&gt;=9,INDEX($CG:$CG,$DC5+9),"")</f>
      </c>
      <c r="CR5">
        <f>IF($DD5&gt;=10,INDEX($CG:$CG,$DC5+10),"")</f>
      </c>
      <c r="CS5">
        <f>IF($DD5&gt;=11,INDEX($CG:$CG,$DC5+11),"")</f>
      </c>
      <c r="CT5">
        <f>IF($DD5&gt;=12,INDEX($CG:$CG,$DC5+12),"")</f>
      </c>
      <c r="CU5">
        <f>IF($DD5&gt;=13,INDEX($CG:$CG,$DC5+13),"")</f>
      </c>
      <c r="CV5">
        <f>IF($DD5&gt;=14,INDEX($CG:$CG,$DC5+14),"")</f>
      </c>
      <c r="CW5">
        <f>IF($DD5&gt;=15,INDEX($CG:$CG,$DC5+15),"")</f>
      </c>
      <c r="CX5">
        <f>IF($DD5&gt;=16,INDEX($CG:$CG,$DC5+16),"")</f>
      </c>
      <c r="CY5">
        <f>IF($DD5&gt;=17,INDEX($CG:$CG,$DC5+17),"")</f>
      </c>
      <c r="CZ5">
        <f>IF($DD5&gt;=18,INDEX($CG:$CG,$DC5+18),"")</f>
      </c>
      <c r="DA5">
        <f>IF($DD5&gt;=19,INDEX($CG:$CG,$DC5+19),"")</f>
      </c>
      <c r="DB5">
        <f>IF($DD5&gt;=20,INDEX($CG:$CG,$DC5+20),"")</f>
      </c>
      <c r="DC5">
        <f>IFERROR(MATCH($CF5,$CG$2:$CG$1558,0)+1,0)</f>
      </c>
      <c r="DD5">
        <f>IFERROR(INDEX($CH$2:$CH$1558,MATCH($CF5,$CG$2:$CG$1558,0)),0)</f>
      </c>
      <c r="DE5">
        <f>IFERROR(INDEX($AL:$AL,MATCH($G5,$AK:$AK,0))&amp;"","")</f>
      </c>
      <c r="DF5" t="s">
        <v>47</v>
      </c>
      <c r="DG5" t="s">
        <v>23</v>
      </c>
      <c r="DI5">
        <f>IF($GL5&gt;=1,INDEX($DF:$DF,$GK5+1),"")</f>
      </c>
      <c r="DJ5">
        <f>IF($GL5&gt;=2,INDEX($DF:$DF,$GK5+2),"")</f>
      </c>
      <c r="DK5">
        <f>IF($GL5&gt;=3,INDEX($DF:$DF,$GK5+3),"")</f>
      </c>
      <c r="DL5">
        <f>IF($GL5&gt;=4,INDEX($DF:$DF,$GK5+4),"")</f>
      </c>
      <c r="DM5">
        <f>IF($GL5&gt;=5,INDEX($DF:$DF,$GK5+5),"")</f>
      </c>
      <c r="DN5">
        <f>IF($GL5&gt;=6,INDEX($DF:$DF,$GK5+6),"")</f>
      </c>
      <c r="DO5">
        <f>IF($GL5&gt;=7,INDEX($DF:$DF,$GK5+7),"")</f>
      </c>
      <c r="DP5">
        <f>IF($GL5&gt;=8,INDEX($DF:$DF,$GK5+8),"")</f>
      </c>
      <c r="DQ5">
        <f>IF($GL5&gt;=9,INDEX($DF:$DF,$GK5+9),"")</f>
      </c>
      <c r="DR5">
        <f>IF($GL5&gt;=10,INDEX($DF:$DF,$GK5+10),"")</f>
      </c>
      <c r="DS5">
        <f>IF($GL5&gt;=11,INDEX($DF:$DF,$GK5+11),"")</f>
      </c>
      <c r="DT5">
        <f>IF($GL5&gt;=12,INDEX($DF:$DF,$GK5+12),"")</f>
      </c>
      <c r="DU5">
        <f>IF($GL5&gt;=13,INDEX($DF:$DF,$GK5+13),"")</f>
      </c>
      <c r="DV5">
        <f>IF($GL5&gt;=14,INDEX($DF:$DF,$GK5+14),"")</f>
      </c>
      <c r="DW5">
        <f>IF($GL5&gt;=15,INDEX($DF:$DF,$GK5+15),"")</f>
      </c>
      <c r="DX5">
        <f>IF($GL5&gt;=16,INDEX($DF:$DF,$GK5+16),"")</f>
      </c>
      <c r="DY5">
        <f>IF($GL5&gt;=17,INDEX($DF:$DF,$GK5+17),"")</f>
      </c>
      <c r="DZ5">
        <f>IF($GL5&gt;=18,INDEX($DF:$DF,$GK5+18),"")</f>
      </c>
      <c r="EA5">
        <f>IF($GL5&gt;=19,INDEX($DF:$DF,$GK5+19),"")</f>
      </c>
      <c r="EB5">
        <f>IF($GL5&gt;=20,INDEX($DF:$DF,$GK5+20),"")</f>
      </c>
      <c r="EC5">
        <f>IF($GL5&gt;=21,INDEX($DF:$DF,$GK5+21),"")</f>
      </c>
      <c r="ED5">
        <f>IF($GL5&gt;=22,INDEX($DF:$DF,$GK5+22),"")</f>
      </c>
      <c r="EE5">
        <f>IF($GL5&gt;=23,INDEX($DF:$DF,$GK5+23),"")</f>
      </c>
      <c r="EF5">
        <f>IF($GL5&gt;=24,INDEX($DF:$DF,$GK5+24),"")</f>
      </c>
      <c r="EG5">
        <f>IF($GL5&gt;=25,INDEX($DF:$DF,$GK5+25),"")</f>
      </c>
      <c r="EH5">
        <f>IF($GL5&gt;=26,INDEX($DF:$DF,$GK5+26),"")</f>
      </c>
      <c r="EI5">
        <f>IF($GL5&gt;=27,INDEX($DF:$DF,$GK5+27),"")</f>
      </c>
      <c r="EJ5">
        <f>IF($GL5&gt;=28,INDEX($DF:$DF,$GK5+28),"")</f>
      </c>
      <c r="EK5">
        <f>IF($GL5&gt;=29,INDEX($DF:$DF,$GK5+29),"")</f>
      </c>
      <c r="EL5">
        <f>IF($GL5&gt;=30,INDEX($DF:$DF,$GK5+30),"")</f>
      </c>
      <c r="EM5">
        <f>IF($GL5&gt;=31,INDEX($DF:$DF,$GK5+31),"")</f>
      </c>
      <c r="EN5">
        <f>IF($GL5&gt;=32,INDEX($DF:$DF,$GK5+32),"")</f>
      </c>
      <c r="EO5">
        <f>IF($GL5&gt;=33,INDEX($DF:$DF,$GK5+33),"")</f>
      </c>
      <c r="EP5">
        <f>IF($GL5&gt;=34,INDEX($DF:$DF,$GK5+34),"")</f>
      </c>
      <c r="EQ5">
        <f>IF($GL5&gt;=35,INDEX($DF:$DF,$GK5+35),"")</f>
      </c>
      <c r="ER5">
        <f>IF($GL5&gt;=36,INDEX($DF:$DF,$GK5+36),"")</f>
      </c>
      <c r="ES5">
        <f>IF($GL5&gt;=37,INDEX($DF:$DF,$GK5+37),"")</f>
      </c>
      <c r="ET5">
        <f>IF($GL5&gt;=38,INDEX($DF:$DF,$GK5+38),"")</f>
      </c>
      <c r="EU5">
        <f>IF($GL5&gt;=39,INDEX($DF:$DF,$GK5+39),"")</f>
      </c>
      <c r="EV5">
        <f>IF($GL5&gt;=40,INDEX($DF:$DF,$GK5+40),"")</f>
      </c>
      <c r="EW5">
        <f>IF($GL5&gt;=1,INDEX($DG:$DG,$GK5+1),"")</f>
      </c>
      <c r="EX5">
        <f>IF($GL5&gt;=2,INDEX($DG:$DG,$GK5+2),"")</f>
      </c>
      <c r="EY5">
        <f>IF($GL5&gt;=3,INDEX($DG:$DG,$GK5+3),"")</f>
      </c>
      <c r="EZ5">
        <f>IF($GL5&gt;=4,INDEX($DG:$DG,$GK5+4),"")</f>
      </c>
      <c r="FA5">
        <f>IF($GL5&gt;=5,INDEX($DG:$DG,$GK5+5),"")</f>
      </c>
      <c r="FB5">
        <f>IF($GL5&gt;=6,INDEX($DG:$DG,$GK5+6),"")</f>
      </c>
      <c r="FC5">
        <f>IF($GL5&gt;=7,INDEX($DG:$DG,$GK5+7),"")</f>
      </c>
      <c r="FD5">
        <f>IF($GL5&gt;=8,INDEX($DG:$DG,$GK5+8),"")</f>
      </c>
      <c r="FE5">
        <f>IF($GL5&gt;=9,INDEX($DG:$DG,$GK5+9),"")</f>
      </c>
      <c r="FF5">
        <f>IF($GL5&gt;=10,INDEX($DG:$DG,$GK5+10),"")</f>
      </c>
      <c r="FG5">
        <f>IF($GL5&gt;=11,INDEX($DG:$DG,$GK5+11),"")</f>
      </c>
      <c r="FH5">
        <f>IF($GL5&gt;=12,INDEX($DG:$DG,$GK5+12),"")</f>
      </c>
      <c r="FI5">
        <f>IF($GL5&gt;=13,INDEX($DG:$DG,$GK5+13),"")</f>
      </c>
      <c r="FJ5">
        <f>IF($GL5&gt;=14,INDEX($DG:$DG,$GK5+14),"")</f>
      </c>
      <c r="FK5">
        <f>IF($GL5&gt;=15,INDEX($DG:$DG,$GK5+15),"")</f>
      </c>
      <c r="FL5">
        <f>IF($GL5&gt;=16,INDEX($DG:$DG,$GK5+16),"")</f>
      </c>
      <c r="FM5">
        <f>IF($GL5&gt;=17,INDEX($DG:$DG,$GK5+17),"")</f>
      </c>
      <c r="FN5">
        <f>IF($GL5&gt;=18,INDEX($DG:$DG,$GK5+18),"")</f>
      </c>
      <c r="FO5">
        <f>IF($GL5&gt;=19,INDEX($DG:$DG,$GK5+19),"")</f>
      </c>
      <c r="FP5">
        <f>IF($GL5&gt;=20,INDEX($DG:$DG,$GK5+20),"")</f>
      </c>
      <c r="FQ5">
        <f>IF($GL5&gt;=21,INDEX($DG:$DG,$GK5+21),"")</f>
      </c>
      <c r="FR5">
        <f>IF($GL5&gt;=22,INDEX($DG:$DG,$GK5+22),"")</f>
      </c>
      <c r="FS5">
        <f>IF($GL5&gt;=23,INDEX($DG:$DG,$GK5+23),"")</f>
      </c>
      <c r="FT5">
        <f>IF($GL5&gt;=24,INDEX($DG:$DG,$GK5+24),"")</f>
      </c>
      <c r="FU5">
        <f>IF($GL5&gt;=25,INDEX($DG:$DG,$GK5+25),"")</f>
      </c>
      <c r="FV5">
        <f>IF($GL5&gt;=26,INDEX($DG:$DG,$GK5+26),"")</f>
      </c>
      <c r="FW5">
        <f>IF($GL5&gt;=27,INDEX($DG:$DG,$GK5+27),"")</f>
      </c>
      <c r="FX5">
        <f>IF($GL5&gt;=28,INDEX($DG:$DG,$GK5+28),"")</f>
      </c>
      <c r="FY5">
        <f>IF($GL5&gt;=29,INDEX($DG:$DG,$GK5+29),"")</f>
      </c>
      <c r="FZ5">
        <f>IF($GL5&gt;=30,INDEX($DG:$DG,$GK5+30),"")</f>
      </c>
      <c r="GA5">
        <f>IF($GL5&gt;=31,INDEX($DG:$DG,$GK5+31),"")</f>
      </c>
      <c r="GB5">
        <f>IF($GL5&gt;=32,INDEX($DG:$DG,$GK5+32),"")</f>
      </c>
      <c r="GC5">
        <f>IF($GL5&gt;=33,INDEX($DG:$DG,$GK5+33),"")</f>
      </c>
      <c r="GD5">
        <f>IF($GL5&gt;=34,INDEX($DG:$DG,$GK5+34),"")</f>
      </c>
      <c r="GE5">
        <f>IF($GL5&gt;=35,INDEX($DG:$DG,$GK5+35),"")</f>
      </c>
      <c r="GF5">
        <f>IF($GL5&gt;=36,INDEX($DG:$DG,$GK5+36),"")</f>
      </c>
      <c r="GG5">
        <f>IF($GL5&gt;=37,INDEX($DG:$DG,$GK5+37),"")</f>
      </c>
      <c r="GH5">
        <f>IF($GL5&gt;=38,INDEX($DG:$DG,$GK5+38),"")</f>
      </c>
      <c r="GI5">
        <f>IF($GL5&gt;=39,INDEX($DG:$DG,$GK5+39),"")</f>
      </c>
      <c r="GJ5">
        <f>IF($GL5&gt;=40,INDEX($DG:$DG,$GK5+40),"")</f>
      </c>
      <c r="GK5">
        <f>IFERROR(MATCH($DE5,$DF$2:$DF$166,0)+1,0)</f>
      </c>
      <c r="GL5">
        <f>IFERROR(INDEX($DH$2:$DH$166,MATCH($DE5,$DF$2:$DF$166,0)),0)</f>
      </c>
      <c r="GM5">
        <f>IFERROR(MATCH($H5,$DI$5:$EV$5,0),0)</f>
      </c>
      <c r="GN5">
        <f>IF($GM5&gt;0,INDEX($EW$5:$GJ$5,$GM5),"")</f>
      </c>
      <c r="GO5" t="s">
        <v>45</v>
      </c>
      <c r="GQ5">
        <f>IF($IZ5&gt;=1,INDEX($GO:$GO,$IY5+1),"")</f>
      </c>
      <c r="GR5">
        <f>IF($IZ5&gt;=2,INDEX($GO:$GO,$IY5+2),"")</f>
      </c>
      <c r="GS5">
        <f>IF($IZ5&gt;=3,INDEX($GO:$GO,$IY5+3),"")</f>
      </c>
      <c r="GT5">
        <f>IF($IZ5&gt;=4,INDEX($GO:$GO,$IY5+4),"")</f>
      </c>
      <c r="GU5">
        <f>IF($IZ5&gt;=5,INDEX($GO:$GO,$IY5+5),"")</f>
      </c>
      <c r="GV5">
        <f>IF($IZ5&gt;=6,INDEX($GO:$GO,$IY5+6),"")</f>
      </c>
      <c r="GW5">
        <f>IF($IZ5&gt;=7,INDEX($GO:$GO,$IY5+7),"")</f>
      </c>
      <c r="GX5">
        <f>IF($IZ5&gt;=8,INDEX($GO:$GO,$IY5+8),"")</f>
      </c>
      <c r="GY5">
        <f>IF($IZ5&gt;=9,INDEX($GO:$GO,$IY5+9),"")</f>
      </c>
      <c r="GZ5">
        <f>IF($IZ5&gt;=10,INDEX($GO:$GO,$IY5+10),"")</f>
      </c>
      <c r="HA5">
        <f>IF($IZ5&gt;=11,INDEX($GO:$GO,$IY5+11),"")</f>
      </c>
      <c r="HB5">
        <f>IF($IZ5&gt;=12,INDEX($GO:$GO,$IY5+12),"")</f>
      </c>
      <c r="HC5">
        <f>IF($IZ5&gt;=13,INDEX($GO:$GO,$IY5+13),"")</f>
      </c>
      <c r="HD5">
        <f>IF($IZ5&gt;=14,INDEX($GO:$GO,$IY5+14),"")</f>
      </c>
      <c r="HE5">
        <f>IF($IZ5&gt;=15,INDEX($GO:$GO,$IY5+15),"")</f>
      </c>
      <c r="HF5">
        <f>IF($IZ5&gt;=16,INDEX($GO:$GO,$IY5+16),"")</f>
      </c>
      <c r="HG5">
        <f>IF($IZ5&gt;=17,INDEX($GO:$GO,$IY5+17),"")</f>
      </c>
      <c r="HH5">
        <f>IF($IZ5&gt;=18,INDEX($GO:$GO,$IY5+18),"")</f>
      </c>
      <c r="HI5">
        <f>IF($IZ5&gt;=19,INDEX($GO:$GO,$IY5+19),"")</f>
      </c>
      <c r="HJ5">
        <f>IF($IZ5&gt;=20,INDEX($GO:$GO,$IY5+20),"")</f>
      </c>
      <c r="HK5">
        <f>IF($IZ5&gt;=21,INDEX($GO:$GO,$IY5+21),"")</f>
      </c>
      <c r="HL5">
        <f>IF($IZ5&gt;=22,INDEX($GO:$GO,$IY5+22),"")</f>
      </c>
      <c r="HM5">
        <f>IF($IZ5&gt;=23,INDEX($GO:$GO,$IY5+23),"")</f>
      </c>
      <c r="HN5">
        <f>IF($IZ5&gt;=24,INDEX($GO:$GO,$IY5+24),"")</f>
      </c>
      <c r="HO5">
        <f>IF($IZ5&gt;=25,INDEX($GO:$GO,$IY5+25),"")</f>
      </c>
      <c r="HP5">
        <f>IF($IZ5&gt;=26,INDEX($GO:$GO,$IY5+26),"")</f>
      </c>
      <c r="HQ5">
        <f>IF($IZ5&gt;=27,INDEX($GO:$GO,$IY5+27),"")</f>
      </c>
      <c r="HR5">
        <f>IF($IZ5&gt;=28,INDEX($GO:$GO,$IY5+28),"")</f>
      </c>
      <c r="HS5">
        <f>IF($IZ5&gt;=29,INDEX($GO:$GO,$IY5+29),"")</f>
      </c>
      <c r="HT5">
        <f>IF($IZ5&gt;=30,INDEX($GO:$GO,$IY5+30),"")</f>
      </c>
      <c r="HU5">
        <f>IF($IZ5&gt;=31,INDEX($GO:$GO,$IY5+31),"")</f>
      </c>
      <c r="HV5">
        <f>IF($IZ5&gt;=32,INDEX($GO:$GO,$IY5+32),"")</f>
      </c>
      <c r="HW5">
        <f>IF($IZ5&gt;=33,INDEX($GO:$GO,$IY5+33),"")</f>
      </c>
      <c r="HX5">
        <f>IF($IZ5&gt;=34,INDEX($GO:$GO,$IY5+34),"")</f>
      </c>
      <c r="HY5">
        <f>IF($IZ5&gt;=35,INDEX($GO:$GO,$IY5+35),"")</f>
      </c>
      <c r="HZ5">
        <f>IF($IZ5&gt;=36,INDEX($GO:$GO,$IY5+36),"")</f>
      </c>
      <c r="IA5">
        <f>IF($IZ5&gt;=37,INDEX($GO:$GO,$IY5+37),"")</f>
      </c>
      <c r="IB5">
        <f>IF($IZ5&gt;=38,INDEX($GO:$GO,$IY5+38),"")</f>
      </c>
      <c r="IC5">
        <f>IF($IZ5&gt;=39,INDEX($GO:$GO,$IY5+39),"")</f>
      </c>
      <c r="ID5">
        <f>IF($IZ5&gt;=40,INDEX($GO:$GO,$IY5+40),"")</f>
      </c>
      <c r="IE5">
        <f>IF($IZ5&gt;=41,INDEX($GO:$GO,$IY5+41),"")</f>
      </c>
      <c r="IF5">
        <f>IF($IZ5&gt;=42,INDEX($GO:$GO,$IY5+42),"")</f>
      </c>
      <c r="IG5">
        <f>IF($IZ5&gt;=43,INDEX($GO:$GO,$IY5+43),"")</f>
      </c>
      <c r="IH5">
        <f>IF($IZ5&gt;=44,INDEX($GO:$GO,$IY5+44),"")</f>
      </c>
      <c r="II5">
        <f>IF($IZ5&gt;=45,INDEX($GO:$GO,$IY5+45),"")</f>
      </c>
      <c r="IJ5">
        <f>IF($IZ5&gt;=46,INDEX($GO:$GO,$IY5+46),"")</f>
      </c>
      <c r="IK5">
        <f>IF($IZ5&gt;=47,INDEX($GO:$GO,$IY5+47),"")</f>
      </c>
      <c r="IL5">
        <f>IF($IZ5&gt;=48,INDEX($GO:$GO,$IY5+48),"")</f>
      </c>
      <c r="IM5">
        <f>IF($IZ5&gt;=49,INDEX($GO:$GO,$IY5+49),"")</f>
      </c>
      <c r="IN5">
        <f>IF($IZ5&gt;=50,INDEX($GO:$GO,$IY5+50),"")</f>
      </c>
      <c r="IO5">
        <f>IF($IZ5&gt;=51,INDEX($GO:$GO,$IY5+51),"")</f>
      </c>
      <c r="IP5">
        <f>IF($IZ5&gt;=52,INDEX($GO:$GO,$IY5+52),"")</f>
      </c>
      <c r="IQ5">
        <f>IF($IZ5&gt;=53,INDEX($GO:$GO,$IY5+53),"")</f>
      </c>
      <c r="IR5">
        <f>IF($IZ5&gt;=54,INDEX($GO:$GO,$IY5+54),"")</f>
      </c>
      <c r="IS5">
        <f>IF($IZ5&gt;=55,INDEX($GO:$GO,$IY5+55),"")</f>
      </c>
      <c r="IT5">
        <f>IF($IZ5&gt;=56,INDEX($GO:$GO,$IY5+56),"")</f>
      </c>
      <c r="IU5">
        <f>IF($IZ5&gt;=57,INDEX($GO:$GO,$IY5+57),"")</f>
      </c>
      <c r="IV5">
        <f>IF($IZ5&gt;=58,INDEX($GO:$GO,$IY5+58),"")</f>
      </c>
      <c r="IW5">
        <f>IF($IZ5&gt;=59,INDEX($GO:$GO,$IY5+59),"")</f>
      </c>
      <c r="IX5">
        <f>IF($IZ5&gt;=60,INDEX($GO:$GO,$IY5+60),"")</f>
      </c>
      <c r="IY5">
        <f>IFERROR(MATCH($GN5,$GO$2:$GO$827,0)+1,0)</f>
      </c>
      <c r="IZ5">
        <f>IFERROR(INDEX($GP$2:$GP$827,MATCH($GN5,$GO$2:$GO$827,0)),0)</f>
      </c>
      <c r="JA5" t="s">
        <v>23</v>
      </c>
      <c r="JB5" t="s">
        <v>23</v>
      </c>
    </row>
    <row r="6" spans="1:262" x14ac:dyDescent="0.25">
      <c r="F6" s="1"/>
      <c r="G6" s="1"/>
      <c r="H6" s="1"/>
      <c r="I6" s="1"/>
      <c r="J6" s="1">
        <f>IFERROR(IF(FIND(" - ",$F6)&gt;0,MID($F6,FIND(" - ",$F6)+3,LEN($F6)),""),"")</f>
      </c>
      <c r="L6" s="1"/>
      <c r="N6" t="s">
        <v>23</v>
      </c>
      <c r="P6">
        <f>IF(OR($N6="",$O6=""),"",IFERROR($N6/$O6,0))</f>
      </c>
      <c r="Q6">
        <f>IF($N6="","",
IF($G6="","",
IF(ISNUMBER(SEARCH("exempt",LOWER($G6))),0,
$N6*(VALUE(SUBSTITUTE($G6,"%",""))/100))))</f>
      </c>
      <c r="W6">
        <f>IF($N6="","",
SUM($N6,$Q6,$U6,$R6,$T6)-
IF($V6="",0,VALUE($V6)))</f>
      </c>
      <c r="AC6" t="s">
        <v>69</v>
      </c>
      <c r="AD6" t="s">
        <v>70</v>
      </c>
      <c r="AE6" t="s">
        <v>71</v>
      </c>
      <c r="AF6" t="s">
        <v>42</v>
      </c>
      <c r="AG6" t="s">
        <v>41</v>
      </c>
      <c r="AH6" t="s">
        <v>72</v>
      </c>
      <c r="AI6" t="s">
        <v>73</v>
      </c>
      <c r="AJ6" t="s">
        <v>74</v>
      </c>
      <c r="AK6" t="s">
        <v>72</v>
      </c>
      <c r="AL6" t="s">
        <v>75</v>
      </c>
      <c r="AM6">
        <f>IFERROR(LEFT($F6,FIND(" - ",$F6)-1),$F6)</f>
      </c>
      <c r="AN6" t="s">
        <v>53</v>
      </c>
      <c r="AP6">
        <f>IF($CE6&gt;=1,INDEX($AN:$AN,$CD6+1),"")</f>
      </c>
      <c r="AQ6">
        <f>IF($CE6&gt;=2,INDEX($AN:$AN,$CD6+2),"")</f>
      </c>
      <c r="AR6">
        <f>IF($CE6&gt;=3,INDEX($AN:$AN,$CD6+3),"")</f>
      </c>
      <c r="AS6">
        <f>IF($CE6&gt;=4,INDEX($AN:$AN,$CD6+4),"")</f>
      </c>
      <c r="AT6">
        <f>IF($CE6&gt;=5,INDEX($AN:$AN,$CD6+5),"")</f>
      </c>
      <c r="AU6">
        <f>IF($CE6&gt;=6,INDEX($AN:$AN,$CD6+6),"")</f>
      </c>
      <c r="AV6">
        <f>IF($CE6&gt;=7,INDEX($AN:$AN,$CD6+7),"")</f>
      </c>
      <c r="AW6">
        <f>IF($CE6&gt;=8,INDEX($AN:$AN,$CD6+8),"")</f>
      </c>
      <c r="AX6">
        <f>IF($CE6&gt;=9,INDEX($AN:$AN,$CD6+9),"")</f>
      </c>
      <c r="AY6">
        <f>IF($CE6&gt;=10,INDEX($AN:$AN,$CD6+10),"")</f>
      </c>
      <c r="AZ6">
        <f>IF($CE6&gt;=11,INDEX($AN:$AN,$CD6+11),"")</f>
      </c>
      <c r="BA6">
        <f>IF($CE6&gt;=12,INDEX($AN:$AN,$CD6+12),"")</f>
      </c>
      <c r="BB6">
        <f>IF($CE6&gt;=13,INDEX($AN:$AN,$CD6+13),"")</f>
      </c>
      <c r="BC6">
        <f>IF($CE6&gt;=14,INDEX($AN:$AN,$CD6+14),"")</f>
      </c>
      <c r="BD6">
        <f>IF($CE6&gt;=15,INDEX($AN:$AN,$CD6+15),"")</f>
      </c>
      <c r="BE6">
        <f>IF($CE6&gt;=16,INDEX($AN:$AN,$CD6+16),"")</f>
      </c>
      <c r="BF6">
        <f>IF($CE6&gt;=17,INDEX($AN:$AN,$CD6+17),"")</f>
      </c>
      <c r="BG6">
        <f>IF($CE6&gt;=18,INDEX($AN:$AN,$CD6+18),"")</f>
      </c>
      <c r="BH6">
        <f>IF($CE6&gt;=19,INDEX($AN:$AN,$CD6+19),"")</f>
      </c>
      <c r="BI6">
        <f>IF($CE6&gt;=20,INDEX($AN:$AN,$CD6+20),"")</f>
      </c>
      <c r="BJ6">
        <f>IF($CE6&gt;=21,INDEX($AN:$AN,$CD6+21),"")</f>
      </c>
      <c r="BK6">
        <f>IF($CE6&gt;=22,INDEX($AN:$AN,$CD6+22),"")</f>
      </c>
      <c r="BL6">
        <f>IF($CE6&gt;=23,INDEX($AN:$AN,$CD6+23),"")</f>
      </c>
      <c r="BM6">
        <f>IF($CE6&gt;=24,INDEX($AN:$AN,$CD6+24),"")</f>
      </c>
      <c r="BN6">
        <f>IF($CE6&gt;=25,INDEX($AN:$AN,$CD6+25),"")</f>
      </c>
      <c r="BO6">
        <f>IF($CE6&gt;=26,INDEX($AN:$AN,$CD6+26),"")</f>
      </c>
      <c r="BP6">
        <f>IF($CE6&gt;=27,INDEX($AN:$AN,$CD6+27),"")</f>
      </c>
      <c r="BQ6">
        <f>IF($CE6&gt;=28,INDEX($AN:$AN,$CD6+28),"")</f>
      </c>
      <c r="BR6">
        <f>IF($CE6&gt;=29,INDEX($AN:$AN,$CD6+29),"")</f>
      </c>
      <c r="BS6">
        <f>IF($CE6&gt;=30,INDEX($AN:$AN,$CD6+30),"")</f>
      </c>
      <c r="BT6">
        <f>IF($CE6&gt;=31,INDEX($AN:$AN,$CD6+31),"")</f>
      </c>
      <c r="BU6">
        <f>IF($CE6&gt;=32,INDEX($AN:$AN,$CD6+32),"")</f>
      </c>
      <c r="BV6">
        <f>IF($CE6&gt;=33,INDEX($AN:$AN,$CD6+33),"")</f>
      </c>
      <c r="BW6">
        <f>IF($CE6&gt;=34,INDEX($AN:$AN,$CD6+34),"")</f>
      </c>
      <c r="BX6">
        <f>IF($CE6&gt;=35,INDEX($AN:$AN,$CD6+35),"")</f>
      </c>
      <c r="BY6">
        <f>IF($CE6&gt;=36,INDEX($AN:$AN,$CD6+36),"")</f>
      </c>
      <c r="BZ6">
        <f>IF($CE6&gt;=37,INDEX($AN:$AN,$CD6+37),"")</f>
      </c>
      <c r="CA6">
        <f>IF($CE6&gt;=38,INDEX($AN:$AN,$CD6+38),"")</f>
      </c>
      <c r="CB6">
        <f>IF($CE6&gt;=39,INDEX($AN:$AN,$CD6+39),"")</f>
      </c>
      <c r="CC6">
        <f>IF($CE6&gt;=40,INDEX($AN:$AN,$CD6+40),"")</f>
      </c>
      <c r="CD6">
        <f>IFERROR(MATCH($AM6,$AN$2:$AN$133,0)+1,0)</f>
      </c>
      <c r="CE6">
        <f>IFERROR(INDEX($AO$2:$AO$133,MATCH($AM6,$AN$2:$AN$133,0)),0)</f>
      </c>
      <c r="CF6">
        <f>IFERROR(LEFT($K6,FIND(" - ",$K6)-1),$K6)</f>
      </c>
      <c r="CG6" t="s">
        <v>63</v>
      </c>
      <c r="CI6">
        <f>IF($DD6&gt;=1,INDEX($CG:$CG,$DC6+1),"")</f>
      </c>
      <c r="CJ6">
        <f>IF($DD6&gt;=2,INDEX($CG:$CG,$DC6+2),"")</f>
      </c>
      <c r="CK6">
        <f>IF($DD6&gt;=3,INDEX($CG:$CG,$DC6+3),"")</f>
      </c>
      <c r="CL6">
        <f>IF($DD6&gt;=4,INDEX($CG:$CG,$DC6+4),"")</f>
      </c>
      <c r="CM6">
        <f>IF($DD6&gt;=5,INDEX($CG:$CG,$DC6+5),"")</f>
      </c>
      <c r="CN6">
        <f>IF($DD6&gt;=6,INDEX($CG:$CG,$DC6+6),"")</f>
      </c>
      <c r="CO6">
        <f>IF($DD6&gt;=7,INDEX($CG:$CG,$DC6+7),"")</f>
      </c>
      <c r="CP6">
        <f>IF($DD6&gt;=8,INDEX($CG:$CG,$DC6+8),"")</f>
      </c>
      <c r="CQ6">
        <f>IF($DD6&gt;=9,INDEX($CG:$CG,$DC6+9),"")</f>
      </c>
      <c r="CR6">
        <f>IF($DD6&gt;=10,INDEX($CG:$CG,$DC6+10),"")</f>
      </c>
      <c r="CS6">
        <f>IF($DD6&gt;=11,INDEX($CG:$CG,$DC6+11),"")</f>
      </c>
      <c r="CT6">
        <f>IF($DD6&gt;=12,INDEX($CG:$CG,$DC6+12),"")</f>
      </c>
      <c r="CU6">
        <f>IF($DD6&gt;=13,INDEX($CG:$CG,$DC6+13),"")</f>
      </c>
      <c r="CV6">
        <f>IF($DD6&gt;=14,INDEX($CG:$CG,$DC6+14),"")</f>
      </c>
      <c r="CW6">
        <f>IF($DD6&gt;=15,INDEX($CG:$CG,$DC6+15),"")</f>
      </c>
      <c r="CX6">
        <f>IF($DD6&gt;=16,INDEX($CG:$CG,$DC6+16),"")</f>
      </c>
      <c r="CY6">
        <f>IF($DD6&gt;=17,INDEX($CG:$CG,$DC6+17),"")</f>
      </c>
      <c r="CZ6">
        <f>IF($DD6&gt;=18,INDEX($CG:$CG,$DC6+18),"")</f>
      </c>
      <c r="DA6">
        <f>IF($DD6&gt;=19,INDEX($CG:$CG,$DC6+19),"")</f>
      </c>
      <c r="DB6">
        <f>IF($DD6&gt;=20,INDEX($CG:$CG,$DC6+20),"")</f>
      </c>
      <c r="DC6">
        <f>IFERROR(MATCH($CF6,$CG$2:$CG$1558,0)+1,0)</f>
      </c>
      <c r="DD6">
        <f>IFERROR(INDEX($CH$2:$CH$1558,MATCH($CF6,$CG$2:$CG$1558,0)),0)</f>
      </c>
      <c r="DE6">
        <f>IFERROR(INDEX($AL:$AL,MATCH($G6,$AK:$AK,0))&amp;"","")</f>
      </c>
      <c r="DF6" t="s">
        <v>76</v>
      </c>
      <c r="DH6">
        <v>1</v>
      </c>
      <c r="DI6">
        <f>IF($GL6&gt;=1,INDEX($DF:$DF,$GK6+1),"")</f>
      </c>
      <c r="DJ6">
        <f>IF($GL6&gt;=2,INDEX($DF:$DF,$GK6+2),"")</f>
      </c>
      <c r="DK6">
        <f>IF($GL6&gt;=3,INDEX($DF:$DF,$GK6+3),"")</f>
      </c>
      <c r="DL6">
        <f>IF($GL6&gt;=4,INDEX($DF:$DF,$GK6+4),"")</f>
      </c>
      <c r="DM6">
        <f>IF($GL6&gt;=5,INDEX($DF:$DF,$GK6+5),"")</f>
      </c>
      <c r="DN6">
        <f>IF($GL6&gt;=6,INDEX($DF:$DF,$GK6+6),"")</f>
      </c>
      <c r="DO6">
        <f>IF($GL6&gt;=7,INDEX($DF:$DF,$GK6+7),"")</f>
      </c>
      <c r="DP6">
        <f>IF($GL6&gt;=8,INDEX($DF:$DF,$GK6+8),"")</f>
      </c>
      <c r="DQ6">
        <f>IF($GL6&gt;=9,INDEX($DF:$DF,$GK6+9),"")</f>
      </c>
      <c r="DR6">
        <f>IF($GL6&gt;=10,INDEX($DF:$DF,$GK6+10),"")</f>
      </c>
      <c r="DS6">
        <f>IF($GL6&gt;=11,INDEX($DF:$DF,$GK6+11),"")</f>
      </c>
      <c r="DT6">
        <f>IF($GL6&gt;=12,INDEX($DF:$DF,$GK6+12),"")</f>
      </c>
      <c r="DU6">
        <f>IF($GL6&gt;=13,INDEX($DF:$DF,$GK6+13),"")</f>
      </c>
      <c r="DV6">
        <f>IF($GL6&gt;=14,INDEX($DF:$DF,$GK6+14),"")</f>
      </c>
      <c r="DW6">
        <f>IF($GL6&gt;=15,INDEX($DF:$DF,$GK6+15),"")</f>
      </c>
      <c r="DX6">
        <f>IF($GL6&gt;=16,INDEX($DF:$DF,$GK6+16),"")</f>
      </c>
      <c r="DY6">
        <f>IF($GL6&gt;=17,INDEX($DF:$DF,$GK6+17),"")</f>
      </c>
      <c r="DZ6">
        <f>IF($GL6&gt;=18,INDEX($DF:$DF,$GK6+18),"")</f>
      </c>
      <c r="EA6">
        <f>IF($GL6&gt;=19,INDEX($DF:$DF,$GK6+19),"")</f>
      </c>
      <c r="EB6">
        <f>IF($GL6&gt;=20,INDEX($DF:$DF,$GK6+20),"")</f>
      </c>
      <c r="EC6">
        <f>IF($GL6&gt;=21,INDEX($DF:$DF,$GK6+21),"")</f>
      </c>
      <c r="ED6">
        <f>IF($GL6&gt;=22,INDEX($DF:$DF,$GK6+22),"")</f>
      </c>
      <c r="EE6">
        <f>IF($GL6&gt;=23,INDEX($DF:$DF,$GK6+23),"")</f>
      </c>
      <c r="EF6">
        <f>IF($GL6&gt;=24,INDEX($DF:$DF,$GK6+24),"")</f>
      </c>
      <c r="EG6">
        <f>IF($GL6&gt;=25,INDEX($DF:$DF,$GK6+25),"")</f>
      </c>
      <c r="EH6">
        <f>IF($GL6&gt;=26,INDEX($DF:$DF,$GK6+26),"")</f>
      </c>
      <c r="EI6">
        <f>IF($GL6&gt;=27,INDEX($DF:$DF,$GK6+27),"")</f>
      </c>
      <c r="EJ6">
        <f>IF($GL6&gt;=28,INDEX($DF:$DF,$GK6+28),"")</f>
      </c>
      <c r="EK6">
        <f>IF($GL6&gt;=29,INDEX($DF:$DF,$GK6+29),"")</f>
      </c>
      <c r="EL6">
        <f>IF($GL6&gt;=30,INDEX($DF:$DF,$GK6+30),"")</f>
      </c>
      <c r="EM6">
        <f>IF($GL6&gt;=31,INDEX($DF:$DF,$GK6+31),"")</f>
      </c>
      <c r="EN6">
        <f>IF($GL6&gt;=32,INDEX($DF:$DF,$GK6+32),"")</f>
      </c>
      <c r="EO6">
        <f>IF($GL6&gt;=33,INDEX($DF:$DF,$GK6+33),"")</f>
      </c>
      <c r="EP6">
        <f>IF($GL6&gt;=34,INDEX($DF:$DF,$GK6+34),"")</f>
      </c>
      <c r="EQ6">
        <f>IF($GL6&gt;=35,INDEX($DF:$DF,$GK6+35),"")</f>
      </c>
      <c r="ER6">
        <f>IF($GL6&gt;=36,INDEX($DF:$DF,$GK6+36),"")</f>
      </c>
      <c r="ES6">
        <f>IF($GL6&gt;=37,INDEX($DF:$DF,$GK6+37),"")</f>
      </c>
      <c r="ET6">
        <f>IF($GL6&gt;=38,INDEX($DF:$DF,$GK6+38),"")</f>
      </c>
      <c r="EU6">
        <f>IF($GL6&gt;=39,INDEX($DF:$DF,$GK6+39),"")</f>
      </c>
      <c r="EV6">
        <f>IF($GL6&gt;=40,INDEX($DF:$DF,$GK6+40),"")</f>
      </c>
      <c r="EW6">
        <f>IF($GL6&gt;=1,INDEX($DG:$DG,$GK6+1),"")</f>
      </c>
      <c r="EX6">
        <f>IF($GL6&gt;=2,INDEX($DG:$DG,$GK6+2),"")</f>
      </c>
      <c r="EY6">
        <f>IF($GL6&gt;=3,INDEX($DG:$DG,$GK6+3),"")</f>
      </c>
      <c r="EZ6">
        <f>IF($GL6&gt;=4,INDEX($DG:$DG,$GK6+4),"")</f>
      </c>
      <c r="FA6">
        <f>IF($GL6&gt;=5,INDEX($DG:$DG,$GK6+5),"")</f>
      </c>
      <c r="FB6">
        <f>IF($GL6&gt;=6,INDEX($DG:$DG,$GK6+6),"")</f>
      </c>
      <c r="FC6">
        <f>IF($GL6&gt;=7,INDEX($DG:$DG,$GK6+7),"")</f>
      </c>
      <c r="FD6">
        <f>IF($GL6&gt;=8,INDEX($DG:$DG,$GK6+8),"")</f>
      </c>
      <c r="FE6">
        <f>IF($GL6&gt;=9,INDEX($DG:$DG,$GK6+9),"")</f>
      </c>
      <c r="FF6">
        <f>IF($GL6&gt;=10,INDEX($DG:$DG,$GK6+10),"")</f>
      </c>
      <c r="FG6">
        <f>IF($GL6&gt;=11,INDEX($DG:$DG,$GK6+11),"")</f>
      </c>
      <c r="FH6">
        <f>IF($GL6&gt;=12,INDEX($DG:$DG,$GK6+12),"")</f>
      </c>
      <c r="FI6">
        <f>IF($GL6&gt;=13,INDEX($DG:$DG,$GK6+13),"")</f>
      </c>
      <c r="FJ6">
        <f>IF($GL6&gt;=14,INDEX($DG:$DG,$GK6+14),"")</f>
      </c>
      <c r="FK6">
        <f>IF($GL6&gt;=15,INDEX($DG:$DG,$GK6+15),"")</f>
      </c>
      <c r="FL6">
        <f>IF($GL6&gt;=16,INDEX($DG:$DG,$GK6+16),"")</f>
      </c>
      <c r="FM6">
        <f>IF($GL6&gt;=17,INDEX($DG:$DG,$GK6+17),"")</f>
      </c>
      <c r="FN6">
        <f>IF($GL6&gt;=18,INDEX($DG:$DG,$GK6+18),"")</f>
      </c>
      <c r="FO6">
        <f>IF($GL6&gt;=19,INDEX($DG:$DG,$GK6+19),"")</f>
      </c>
      <c r="FP6">
        <f>IF($GL6&gt;=20,INDEX($DG:$DG,$GK6+20),"")</f>
      </c>
      <c r="FQ6">
        <f>IF($GL6&gt;=21,INDEX($DG:$DG,$GK6+21),"")</f>
      </c>
      <c r="FR6">
        <f>IF($GL6&gt;=22,INDEX($DG:$DG,$GK6+22),"")</f>
      </c>
      <c r="FS6">
        <f>IF($GL6&gt;=23,INDEX($DG:$DG,$GK6+23),"")</f>
      </c>
      <c r="FT6">
        <f>IF($GL6&gt;=24,INDEX($DG:$DG,$GK6+24),"")</f>
      </c>
      <c r="FU6">
        <f>IF($GL6&gt;=25,INDEX($DG:$DG,$GK6+25),"")</f>
      </c>
      <c r="FV6">
        <f>IF($GL6&gt;=26,INDEX($DG:$DG,$GK6+26),"")</f>
      </c>
      <c r="FW6">
        <f>IF($GL6&gt;=27,INDEX($DG:$DG,$GK6+27),"")</f>
      </c>
      <c r="FX6">
        <f>IF($GL6&gt;=28,INDEX($DG:$DG,$GK6+28),"")</f>
      </c>
      <c r="FY6">
        <f>IF($GL6&gt;=29,INDEX($DG:$DG,$GK6+29),"")</f>
      </c>
      <c r="FZ6">
        <f>IF($GL6&gt;=30,INDEX($DG:$DG,$GK6+30),"")</f>
      </c>
      <c r="GA6">
        <f>IF($GL6&gt;=31,INDEX($DG:$DG,$GK6+31),"")</f>
      </c>
      <c r="GB6">
        <f>IF($GL6&gt;=32,INDEX($DG:$DG,$GK6+32),"")</f>
      </c>
      <c r="GC6">
        <f>IF($GL6&gt;=33,INDEX($DG:$DG,$GK6+33),"")</f>
      </c>
      <c r="GD6">
        <f>IF($GL6&gt;=34,INDEX($DG:$DG,$GK6+34),"")</f>
      </c>
      <c r="GE6">
        <f>IF($GL6&gt;=35,INDEX($DG:$DG,$GK6+35),"")</f>
      </c>
      <c r="GF6">
        <f>IF($GL6&gt;=36,INDEX($DG:$DG,$GK6+36),"")</f>
      </c>
      <c r="GG6">
        <f>IF($GL6&gt;=37,INDEX($DG:$DG,$GK6+37),"")</f>
      </c>
      <c r="GH6">
        <f>IF($GL6&gt;=38,INDEX($DG:$DG,$GK6+38),"")</f>
      </c>
      <c r="GI6">
        <f>IF($GL6&gt;=39,INDEX($DG:$DG,$GK6+39),"")</f>
      </c>
      <c r="GJ6">
        <f>IF($GL6&gt;=40,INDEX($DG:$DG,$GK6+40),"")</f>
      </c>
      <c r="GK6">
        <f>IFERROR(MATCH($DE6,$DF$2:$DF$166,0)+1,0)</f>
      </c>
      <c r="GL6">
        <f>IFERROR(INDEX($DH$2:$DH$166,MATCH($DE6,$DF$2:$DF$166,0)),0)</f>
      </c>
      <c r="GM6">
        <f>IFERROR(MATCH($H6,$DI$6:$EV$6,0),0)</f>
      </c>
      <c r="GN6">
        <f>IF($GM6&gt;0,INDEX($EW$6:$GJ$6,$GM6),"")</f>
      </c>
      <c r="GO6" t="s">
        <v>55</v>
      </c>
      <c r="GQ6">
        <f>IF($IZ6&gt;=1,INDEX($GO:$GO,$IY6+1),"")</f>
      </c>
      <c r="GR6">
        <f>IF($IZ6&gt;=2,INDEX($GO:$GO,$IY6+2),"")</f>
      </c>
      <c r="GS6">
        <f>IF($IZ6&gt;=3,INDEX($GO:$GO,$IY6+3),"")</f>
      </c>
      <c r="GT6">
        <f>IF($IZ6&gt;=4,INDEX($GO:$GO,$IY6+4),"")</f>
      </c>
      <c r="GU6">
        <f>IF($IZ6&gt;=5,INDEX($GO:$GO,$IY6+5),"")</f>
      </c>
      <c r="GV6">
        <f>IF($IZ6&gt;=6,INDEX($GO:$GO,$IY6+6),"")</f>
      </c>
      <c r="GW6">
        <f>IF($IZ6&gt;=7,INDEX($GO:$GO,$IY6+7),"")</f>
      </c>
      <c r="GX6">
        <f>IF($IZ6&gt;=8,INDEX($GO:$GO,$IY6+8),"")</f>
      </c>
      <c r="GY6">
        <f>IF($IZ6&gt;=9,INDEX($GO:$GO,$IY6+9),"")</f>
      </c>
      <c r="GZ6">
        <f>IF($IZ6&gt;=10,INDEX($GO:$GO,$IY6+10),"")</f>
      </c>
      <c r="HA6">
        <f>IF($IZ6&gt;=11,INDEX($GO:$GO,$IY6+11),"")</f>
      </c>
      <c r="HB6">
        <f>IF($IZ6&gt;=12,INDEX($GO:$GO,$IY6+12),"")</f>
      </c>
      <c r="HC6">
        <f>IF($IZ6&gt;=13,INDEX($GO:$GO,$IY6+13),"")</f>
      </c>
      <c r="HD6">
        <f>IF($IZ6&gt;=14,INDEX($GO:$GO,$IY6+14),"")</f>
      </c>
      <c r="HE6">
        <f>IF($IZ6&gt;=15,INDEX($GO:$GO,$IY6+15),"")</f>
      </c>
      <c r="HF6">
        <f>IF($IZ6&gt;=16,INDEX($GO:$GO,$IY6+16),"")</f>
      </c>
      <c r="HG6">
        <f>IF($IZ6&gt;=17,INDEX($GO:$GO,$IY6+17),"")</f>
      </c>
      <c r="HH6">
        <f>IF($IZ6&gt;=18,INDEX($GO:$GO,$IY6+18),"")</f>
      </c>
      <c r="HI6">
        <f>IF($IZ6&gt;=19,INDEX($GO:$GO,$IY6+19),"")</f>
      </c>
      <c r="HJ6">
        <f>IF($IZ6&gt;=20,INDEX($GO:$GO,$IY6+20),"")</f>
      </c>
      <c r="HK6">
        <f>IF($IZ6&gt;=21,INDEX($GO:$GO,$IY6+21),"")</f>
      </c>
      <c r="HL6">
        <f>IF($IZ6&gt;=22,INDEX($GO:$GO,$IY6+22),"")</f>
      </c>
      <c r="HM6">
        <f>IF($IZ6&gt;=23,INDEX($GO:$GO,$IY6+23),"")</f>
      </c>
      <c r="HN6">
        <f>IF($IZ6&gt;=24,INDEX($GO:$GO,$IY6+24),"")</f>
      </c>
      <c r="HO6">
        <f>IF($IZ6&gt;=25,INDEX($GO:$GO,$IY6+25),"")</f>
      </c>
      <c r="HP6">
        <f>IF($IZ6&gt;=26,INDEX($GO:$GO,$IY6+26),"")</f>
      </c>
      <c r="HQ6">
        <f>IF($IZ6&gt;=27,INDEX($GO:$GO,$IY6+27),"")</f>
      </c>
      <c r="HR6">
        <f>IF($IZ6&gt;=28,INDEX($GO:$GO,$IY6+28),"")</f>
      </c>
      <c r="HS6">
        <f>IF($IZ6&gt;=29,INDEX($GO:$GO,$IY6+29),"")</f>
      </c>
      <c r="HT6">
        <f>IF($IZ6&gt;=30,INDEX($GO:$GO,$IY6+30),"")</f>
      </c>
      <c r="HU6">
        <f>IF($IZ6&gt;=31,INDEX($GO:$GO,$IY6+31),"")</f>
      </c>
      <c r="HV6">
        <f>IF($IZ6&gt;=32,INDEX($GO:$GO,$IY6+32),"")</f>
      </c>
      <c r="HW6">
        <f>IF($IZ6&gt;=33,INDEX($GO:$GO,$IY6+33),"")</f>
      </c>
      <c r="HX6">
        <f>IF($IZ6&gt;=34,INDEX($GO:$GO,$IY6+34),"")</f>
      </c>
      <c r="HY6">
        <f>IF($IZ6&gt;=35,INDEX($GO:$GO,$IY6+35),"")</f>
      </c>
      <c r="HZ6">
        <f>IF($IZ6&gt;=36,INDEX($GO:$GO,$IY6+36),"")</f>
      </c>
      <c r="IA6">
        <f>IF($IZ6&gt;=37,INDEX($GO:$GO,$IY6+37),"")</f>
      </c>
      <c r="IB6">
        <f>IF($IZ6&gt;=38,INDEX($GO:$GO,$IY6+38),"")</f>
      </c>
      <c r="IC6">
        <f>IF($IZ6&gt;=39,INDEX($GO:$GO,$IY6+39),"")</f>
      </c>
      <c r="ID6">
        <f>IF($IZ6&gt;=40,INDEX($GO:$GO,$IY6+40),"")</f>
      </c>
      <c r="IE6">
        <f>IF($IZ6&gt;=41,INDEX($GO:$GO,$IY6+41),"")</f>
      </c>
      <c r="IF6">
        <f>IF($IZ6&gt;=42,INDEX($GO:$GO,$IY6+42),"")</f>
      </c>
      <c r="IG6">
        <f>IF($IZ6&gt;=43,INDEX($GO:$GO,$IY6+43),"")</f>
      </c>
      <c r="IH6">
        <f>IF($IZ6&gt;=44,INDEX($GO:$GO,$IY6+44),"")</f>
      </c>
      <c r="II6">
        <f>IF($IZ6&gt;=45,INDEX($GO:$GO,$IY6+45),"")</f>
      </c>
      <c r="IJ6">
        <f>IF($IZ6&gt;=46,INDEX($GO:$GO,$IY6+46),"")</f>
      </c>
      <c r="IK6">
        <f>IF($IZ6&gt;=47,INDEX($GO:$GO,$IY6+47),"")</f>
      </c>
      <c r="IL6">
        <f>IF($IZ6&gt;=48,INDEX($GO:$GO,$IY6+48),"")</f>
      </c>
      <c r="IM6">
        <f>IF($IZ6&gt;=49,INDEX($GO:$GO,$IY6+49),"")</f>
      </c>
      <c r="IN6">
        <f>IF($IZ6&gt;=50,INDEX($GO:$GO,$IY6+50),"")</f>
      </c>
      <c r="IO6">
        <f>IF($IZ6&gt;=51,INDEX($GO:$GO,$IY6+51),"")</f>
      </c>
      <c r="IP6">
        <f>IF($IZ6&gt;=52,INDEX($GO:$GO,$IY6+52),"")</f>
      </c>
      <c r="IQ6">
        <f>IF($IZ6&gt;=53,INDEX($GO:$GO,$IY6+53),"")</f>
      </c>
      <c r="IR6">
        <f>IF($IZ6&gt;=54,INDEX($GO:$GO,$IY6+54),"")</f>
      </c>
      <c r="IS6">
        <f>IF($IZ6&gt;=55,INDEX($GO:$GO,$IY6+55),"")</f>
      </c>
      <c r="IT6">
        <f>IF($IZ6&gt;=56,INDEX($GO:$GO,$IY6+56),"")</f>
      </c>
      <c r="IU6">
        <f>IF($IZ6&gt;=57,INDEX($GO:$GO,$IY6+57),"")</f>
      </c>
      <c r="IV6">
        <f>IF($IZ6&gt;=58,INDEX($GO:$GO,$IY6+58),"")</f>
      </c>
      <c r="IW6">
        <f>IF($IZ6&gt;=59,INDEX($GO:$GO,$IY6+59),"")</f>
      </c>
      <c r="IX6">
        <f>IF($IZ6&gt;=60,INDEX($GO:$GO,$IY6+60),"")</f>
      </c>
      <c r="IY6">
        <f>IFERROR(MATCH($GN6,$GO$2:$GO$827,0)+1,0)</f>
      </c>
      <c r="IZ6">
        <f>IFERROR(INDEX($GP$2:$GP$827,MATCH($GN6,$GO$2:$GO$827,0)),0)</f>
      </c>
      <c r="JA6" t="s">
        <v>23</v>
      </c>
      <c r="JB6" t="s">
        <v>23</v>
      </c>
    </row>
    <row r="7" spans="1:262" x14ac:dyDescent="0.25">
      <c r="F7" s="1"/>
      <c r="G7" s="1"/>
      <c r="H7" s="1"/>
      <c r="I7" s="1"/>
      <c r="J7" s="1">
        <f>IFERROR(IF(FIND(" - ",$F7)&gt;0,MID($F7,FIND(" - ",$F7)+3,LEN($F7)),""),"")</f>
      </c>
      <c r="L7" s="1"/>
      <c r="N7" t="s">
        <v>23</v>
      </c>
      <c r="P7">
        <f>IF(OR($N7="",$O7=""),"",IFERROR($N7/$O7,0))</f>
      </c>
      <c r="Q7">
        <f>IF($N7="","",
IF($G7="","",
IF(ISNUMBER(SEARCH("exempt",LOWER($G7))),0,
$N7*(VALUE(SUBSTITUTE($G7,"%",""))/100))))</f>
      </c>
      <c r="W7">
        <f>IF($N7="","",
SUM($N7,$Q7,$U7,$R7,$T7)-
IF($V7="",0,VALUE($V7)))</f>
      </c>
      <c r="AC7" t="s">
        <v>77</v>
      </c>
      <c r="AD7" t="s">
        <v>78</v>
      </c>
      <c r="AE7" t="s">
        <v>79</v>
      </c>
      <c r="AF7" t="s">
        <v>80</v>
      </c>
      <c r="AG7" t="s">
        <v>81</v>
      </c>
      <c r="AH7" t="s">
        <v>82</v>
      </c>
      <c r="AI7" t="s">
        <v>83</v>
      </c>
      <c r="AJ7" t="s">
        <v>84</v>
      </c>
      <c r="AK7" t="s">
        <v>82</v>
      </c>
      <c r="AL7" t="s">
        <v>85</v>
      </c>
      <c r="AM7">
        <f>IFERROR(LEFT($F7,FIND(" - ",$F7)-1),$F7)</f>
      </c>
      <c r="AN7" t="s">
        <v>65</v>
      </c>
      <c r="AP7">
        <f>IF($CE7&gt;=1,INDEX($AN:$AN,$CD7+1),"")</f>
      </c>
      <c r="AQ7">
        <f>IF($CE7&gt;=2,INDEX($AN:$AN,$CD7+2),"")</f>
      </c>
      <c r="AR7">
        <f>IF($CE7&gt;=3,INDEX($AN:$AN,$CD7+3),"")</f>
      </c>
      <c r="AS7">
        <f>IF($CE7&gt;=4,INDEX($AN:$AN,$CD7+4),"")</f>
      </c>
      <c r="AT7">
        <f>IF($CE7&gt;=5,INDEX($AN:$AN,$CD7+5),"")</f>
      </c>
      <c r="AU7">
        <f>IF($CE7&gt;=6,INDEX($AN:$AN,$CD7+6),"")</f>
      </c>
      <c r="AV7">
        <f>IF($CE7&gt;=7,INDEX($AN:$AN,$CD7+7),"")</f>
      </c>
      <c r="AW7">
        <f>IF($CE7&gt;=8,INDEX($AN:$AN,$CD7+8),"")</f>
      </c>
      <c r="AX7">
        <f>IF($CE7&gt;=9,INDEX($AN:$AN,$CD7+9),"")</f>
      </c>
      <c r="AY7">
        <f>IF($CE7&gt;=10,INDEX($AN:$AN,$CD7+10),"")</f>
      </c>
      <c r="AZ7">
        <f>IF($CE7&gt;=11,INDEX($AN:$AN,$CD7+11),"")</f>
      </c>
      <c r="BA7">
        <f>IF($CE7&gt;=12,INDEX($AN:$AN,$CD7+12),"")</f>
      </c>
      <c r="BB7">
        <f>IF($CE7&gt;=13,INDEX($AN:$AN,$CD7+13),"")</f>
      </c>
      <c r="BC7">
        <f>IF($CE7&gt;=14,INDEX($AN:$AN,$CD7+14),"")</f>
      </c>
      <c r="BD7">
        <f>IF($CE7&gt;=15,INDEX($AN:$AN,$CD7+15),"")</f>
      </c>
      <c r="BE7">
        <f>IF($CE7&gt;=16,INDEX($AN:$AN,$CD7+16),"")</f>
      </c>
      <c r="BF7">
        <f>IF($CE7&gt;=17,INDEX($AN:$AN,$CD7+17),"")</f>
      </c>
      <c r="BG7">
        <f>IF($CE7&gt;=18,INDEX($AN:$AN,$CD7+18),"")</f>
      </c>
      <c r="BH7">
        <f>IF($CE7&gt;=19,INDEX($AN:$AN,$CD7+19),"")</f>
      </c>
      <c r="BI7">
        <f>IF($CE7&gt;=20,INDEX($AN:$AN,$CD7+20),"")</f>
      </c>
      <c r="BJ7">
        <f>IF($CE7&gt;=21,INDEX($AN:$AN,$CD7+21),"")</f>
      </c>
      <c r="BK7">
        <f>IF($CE7&gt;=22,INDEX($AN:$AN,$CD7+22),"")</f>
      </c>
      <c r="BL7">
        <f>IF($CE7&gt;=23,INDEX($AN:$AN,$CD7+23),"")</f>
      </c>
      <c r="BM7">
        <f>IF($CE7&gt;=24,INDEX($AN:$AN,$CD7+24),"")</f>
      </c>
      <c r="BN7">
        <f>IF($CE7&gt;=25,INDEX($AN:$AN,$CD7+25),"")</f>
      </c>
      <c r="BO7">
        <f>IF($CE7&gt;=26,INDEX($AN:$AN,$CD7+26),"")</f>
      </c>
      <c r="BP7">
        <f>IF($CE7&gt;=27,INDEX($AN:$AN,$CD7+27),"")</f>
      </c>
      <c r="BQ7">
        <f>IF($CE7&gt;=28,INDEX($AN:$AN,$CD7+28),"")</f>
      </c>
      <c r="BR7">
        <f>IF($CE7&gt;=29,INDEX($AN:$AN,$CD7+29),"")</f>
      </c>
      <c r="BS7">
        <f>IF($CE7&gt;=30,INDEX($AN:$AN,$CD7+30),"")</f>
      </c>
      <c r="BT7">
        <f>IF($CE7&gt;=31,INDEX($AN:$AN,$CD7+31),"")</f>
      </c>
      <c r="BU7">
        <f>IF($CE7&gt;=32,INDEX($AN:$AN,$CD7+32),"")</f>
      </c>
      <c r="BV7">
        <f>IF($CE7&gt;=33,INDEX($AN:$AN,$CD7+33),"")</f>
      </c>
      <c r="BW7">
        <f>IF($CE7&gt;=34,INDEX($AN:$AN,$CD7+34),"")</f>
      </c>
      <c r="BX7">
        <f>IF($CE7&gt;=35,INDEX($AN:$AN,$CD7+35),"")</f>
      </c>
      <c r="BY7">
        <f>IF($CE7&gt;=36,INDEX($AN:$AN,$CD7+36),"")</f>
      </c>
      <c r="BZ7">
        <f>IF($CE7&gt;=37,INDEX($AN:$AN,$CD7+37),"")</f>
      </c>
      <c r="CA7">
        <f>IF($CE7&gt;=38,INDEX($AN:$AN,$CD7+38),"")</f>
      </c>
      <c r="CB7">
        <f>IF($CE7&gt;=39,INDEX($AN:$AN,$CD7+39),"")</f>
      </c>
      <c r="CC7">
        <f>IF($CE7&gt;=40,INDEX($AN:$AN,$CD7+40),"")</f>
      </c>
      <c r="CD7">
        <f>IFERROR(MATCH($AM7,$AN$2:$AN$133,0)+1,0)</f>
      </c>
      <c r="CE7">
        <f>IFERROR(INDEX($AO$2:$AO$133,MATCH($AM7,$AN$2:$AN$133,0)),0)</f>
      </c>
      <c r="CF7">
        <f>IFERROR(LEFT($K7,FIND(" - ",$K7)-1),$K7)</f>
      </c>
      <c r="CG7" t="s">
        <v>42</v>
      </c>
      <c r="CI7">
        <f>IF($DD7&gt;=1,INDEX($CG:$CG,$DC7+1),"")</f>
      </c>
      <c r="CJ7">
        <f>IF($DD7&gt;=2,INDEX($CG:$CG,$DC7+2),"")</f>
      </c>
      <c r="CK7">
        <f>IF($DD7&gt;=3,INDEX($CG:$CG,$DC7+3),"")</f>
      </c>
      <c r="CL7">
        <f>IF($DD7&gt;=4,INDEX($CG:$CG,$DC7+4),"")</f>
      </c>
      <c r="CM7">
        <f>IF($DD7&gt;=5,INDEX($CG:$CG,$DC7+5),"")</f>
      </c>
      <c r="CN7">
        <f>IF($DD7&gt;=6,INDEX($CG:$CG,$DC7+6),"")</f>
      </c>
      <c r="CO7">
        <f>IF($DD7&gt;=7,INDEX($CG:$CG,$DC7+7),"")</f>
      </c>
      <c r="CP7">
        <f>IF($DD7&gt;=8,INDEX($CG:$CG,$DC7+8),"")</f>
      </c>
      <c r="CQ7">
        <f>IF($DD7&gt;=9,INDEX($CG:$CG,$DC7+9),"")</f>
      </c>
      <c r="CR7">
        <f>IF($DD7&gt;=10,INDEX($CG:$CG,$DC7+10),"")</f>
      </c>
      <c r="CS7">
        <f>IF($DD7&gt;=11,INDEX($CG:$CG,$DC7+11),"")</f>
      </c>
      <c r="CT7">
        <f>IF($DD7&gt;=12,INDEX($CG:$CG,$DC7+12),"")</f>
      </c>
      <c r="CU7">
        <f>IF($DD7&gt;=13,INDEX($CG:$CG,$DC7+13),"")</f>
      </c>
      <c r="CV7">
        <f>IF($DD7&gt;=14,INDEX($CG:$CG,$DC7+14),"")</f>
      </c>
      <c r="CW7">
        <f>IF($DD7&gt;=15,INDEX($CG:$CG,$DC7+15),"")</f>
      </c>
      <c r="CX7">
        <f>IF($DD7&gt;=16,INDEX($CG:$CG,$DC7+16),"")</f>
      </c>
      <c r="CY7">
        <f>IF($DD7&gt;=17,INDEX($CG:$CG,$DC7+17),"")</f>
      </c>
      <c r="CZ7">
        <f>IF($DD7&gt;=18,INDEX($CG:$CG,$DC7+18),"")</f>
      </c>
      <c r="DA7">
        <f>IF($DD7&gt;=19,INDEX($CG:$CG,$DC7+19),"")</f>
      </c>
      <c r="DB7">
        <f>IF($DD7&gt;=20,INDEX($CG:$CG,$DC7+20),"")</f>
      </c>
      <c r="DC7">
        <f>IFERROR(MATCH($CF7,$CG$2:$CG$1558,0)+1,0)</f>
      </c>
      <c r="DD7">
        <f>IFERROR(INDEX($CH$2:$CH$1558,MATCH($CF7,$CG$2:$CG$1558,0)),0)</f>
      </c>
      <c r="DE7">
        <f>IFERROR(INDEX($AL:$AL,MATCH($G7,$AK:$AK,0))&amp;"","")</f>
      </c>
      <c r="DF7" t="s">
        <v>47</v>
      </c>
      <c r="DG7" t="s">
        <v>23</v>
      </c>
      <c r="DI7">
        <f>IF($GL7&gt;=1,INDEX($DF:$DF,$GK7+1),"")</f>
      </c>
      <c r="DJ7">
        <f>IF($GL7&gt;=2,INDEX($DF:$DF,$GK7+2),"")</f>
      </c>
      <c r="DK7">
        <f>IF($GL7&gt;=3,INDEX($DF:$DF,$GK7+3),"")</f>
      </c>
      <c r="DL7">
        <f>IF($GL7&gt;=4,INDEX($DF:$DF,$GK7+4),"")</f>
      </c>
      <c r="DM7">
        <f>IF($GL7&gt;=5,INDEX($DF:$DF,$GK7+5),"")</f>
      </c>
      <c r="DN7">
        <f>IF($GL7&gt;=6,INDEX($DF:$DF,$GK7+6),"")</f>
      </c>
      <c r="DO7">
        <f>IF($GL7&gt;=7,INDEX($DF:$DF,$GK7+7),"")</f>
      </c>
      <c r="DP7">
        <f>IF($GL7&gt;=8,INDEX($DF:$DF,$GK7+8),"")</f>
      </c>
      <c r="DQ7">
        <f>IF($GL7&gt;=9,INDEX($DF:$DF,$GK7+9),"")</f>
      </c>
      <c r="DR7">
        <f>IF($GL7&gt;=10,INDEX($DF:$DF,$GK7+10),"")</f>
      </c>
      <c r="DS7">
        <f>IF($GL7&gt;=11,INDEX($DF:$DF,$GK7+11),"")</f>
      </c>
      <c r="DT7">
        <f>IF($GL7&gt;=12,INDEX($DF:$DF,$GK7+12),"")</f>
      </c>
      <c r="DU7">
        <f>IF($GL7&gt;=13,INDEX($DF:$DF,$GK7+13),"")</f>
      </c>
      <c r="DV7">
        <f>IF($GL7&gt;=14,INDEX($DF:$DF,$GK7+14),"")</f>
      </c>
      <c r="DW7">
        <f>IF($GL7&gt;=15,INDEX($DF:$DF,$GK7+15),"")</f>
      </c>
      <c r="DX7">
        <f>IF($GL7&gt;=16,INDEX($DF:$DF,$GK7+16),"")</f>
      </c>
      <c r="DY7">
        <f>IF($GL7&gt;=17,INDEX($DF:$DF,$GK7+17),"")</f>
      </c>
      <c r="DZ7">
        <f>IF($GL7&gt;=18,INDEX($DF:$DF,$GK7+18),"")</f>
      </c>
      <c r="EA7">
        <f>IF($GL7&gt;=19,INDEX($DF:$DF,$GK7+19),"")</f>
      </c>
      <c r="EB7">
        <f>IF($GL7&gt;=20,INDEX($DF:$DF,$GK7+20),"")</f>
      </c>
      <c r="EC7">
        <f>IF($GL7&gt;=21,INDEX($DF:$DF,$GK7+21),"")</f>
      </c>
      <c r="ED7">
        <f>IF($GL7&gt;=22,INDEX($DF:$DF,$GK7+22),"")</f>
      </c>
      <c r="EE7">
        <f>IF($GL7&gt;=23,INDEX($DF:$DF,$GK7+23),"")</f>
      </c>
      <c r="EF7">
        <f>IF($GL7&gt;=24,INDEX($DF:$DF,$GK7+24),"")</f>
      </c>
      <c r="EG7">
        <f>IF($GL7&gt;=25,INDEX($DF:$DF,$GK7+25),"")</f>
      </c>
      <c r="EH7">
        <f>IF($GL7&gt;=26,INDEX($DF:$DF,$GK7+26),"")</f>
      </c>
      <c r="EI7">
        <f>IF($GL7&gt;=27,INDEX($DF:$DF,$GK7+27),"")</f>
      </c>
      <c r="EJ7">
        <f>IF($GL7&gt;=28,INDEX($DF:$DF,$GK7+28),"")</f>
      </c>
      <c r="EK7">
        <f>IF($GL7&gt;=29,INDEX($DF:$DF,$GK7+29),"")</f>
      </c>
      <c r="EL7">
        <f>IF($GL7&gt;=30,INDEX($DF:$DF,$GK7+30),"")</f>
      </c>
      <c r="EM7">
        <f>IF($GL7&gt;=31,INDEX($DF:$DF,$GK7+31),"")</f>
      </c>
      <c r="EN7">
        <f>IF($GL7&gt;=32,INDEX($DF:$DF,$GK7+32),"")</f>
      </c>
      <c r="EO7">
        <f>IF($GL7&gt;=33,INDEX($DF:$DF,$GK7+33),"")</f>
      </c>
      <c r="EP7">
        <f>IF($GL7&gt;=34,INDEX($DF:$DF,$GK7+34),"")</f>
      </c>
      <c r="EQ7">
        <f>IF($GL7&gt;=35,INDEX($DF:$DF,$GK7+35),"")</f>
      </c>
      <c r="ER7">
        <f>IF($GL7&gt;=36,INDEX($DF:$DF,$GK7+36),"")</f>
      </c>
      <c r="ES7">
        <f>IF($GL7&gt;=37,INDEX($DF:$DF,$GK7+37),"")</f>
      </c>
      <c r="ET7">
        <f>IF($GL7&gt;=38,INDEX($DF:$DF,$GK7+38),"")</f>
      </c>
      <c r="EU7">
        <f>IF($GL7&gt;=39,INDEX($DF:$DF,$GK7+39),"")</f>
      </c>
      <c r="EV7">
        <f>IF($GL7&gt;=40,INDEX($DF:$DF,$GK7+40),"")</f>
      </c>
      <c r="EW7">
        <f>IF($GL7&gt;=1,INDEX($DG:$DG,$GK7+1),"")</f>
      </c>
      <c r="EX7">
        <f>IF($GL7&gt;=2,INDEX($DG:$DG,$GK7+2),"")</f>
      </c>
      <c r="EY7">
        <f>IF($GL7&gt;=3,INDEX($DG:$DG,$GK7+3),"")</f>
      </c>
      <c r="EZ7">
        <f>IF($GL7&gt;=4,INDEX($DG:$DG,$GK7+4),"")</f>
      </c>
      <c r="FA7">
        <f>IF($GL7&gt;=5,INDEX($DG:$DG,$GK7+5),"")</f>
      </c>
      <c r="FB7">
        <f>IF($GL7&gt;=6,INDEX($DG:$DG,$GK7+6),"")</f>
      </c>
      <c r="FC7">
        <f>IF($GL7&gt;=7,INDEX($DG:$DG,$GK7+7),"")</f>
      </c>
      <c r="FD7">
        <f>IF($GL7&gt;=8,INDEX($DG:$DG,$GK7+8),"")</f>
      </c>
      <c r="FE7">
        <f>IF($GL7&gt;=9,INDEX($DG:$DG,$GK7+9),"")</f>
      </c>
      <c r="FF7">
        <f>IF($GL7&gt;=10,INDEX($DG:$DG,$GK7+10),"")</f>
      </c>
      <c r="FG7">
        <f>IF($GL7&gt;=11,INDEX($DG:$DG,$GK7+11),"")</f>
      </c>
      <c r="FH7">
        <f>IF($GL7&gt;=12,INDEX($DG:$DG,$GK7+12),"")</f>
      </c>
      <c r="FI7">
        <f>IF($GL7&gt;=13,INDEX($DG:$DG,$GK7+13),"")</f>
      </c>
      <c r="FJ7">
        <f>IF($GL7&gt;=14,INDEX($DG:$DG,$GK7+14),"")</f>
      </c>
      <c r="FK7">
        <f>IF($GL7&gt;=15,INDEX($DG:$DG,$GK7+15),"")</f>
      </c>
      <c r="FL7">
        <f>IF($GL7&gt;=16,INDEX($DG:$DG,$GK7+16),"")</f>
      </c>
      <c r="FM7">
        <f>IF($GL7&gt;=17,INDEX($DG:$DG,$GK7+17),"")</f>
      </c>
      <c r="FN7">
        <f>IF($GL7&gt;=18,INDEX($DG:$DG,$GK7+18),"")</f>
      </c>
      <c r="FO7">
        <f>IF($GL7&gt;=19,INDEX($DG:$DG,$GK7+19),"")</f>
      </c>
      <c r="FP7">
        <f>IF($GL7&gt;=20,INDEX($DG:$DG,$GK7+20),"")</f>
      </c>
      <c r="FQ7">
        <f>IF($GL7&gt;=21,INDEX($DG:$DG,$GK7+21),"")</f>
      </c>
      <c r="FR7">
        <f>IF($GL7&gt;=22,INDEX($DG:$DG,$GK7+22),"")</f>
      </c>
      <c r="FS7">
        <f>IF($GL7&gt;=23,INDEX($DG:$DG,$GK7+23),"")</f>
      </c>
      <c r="FT7">
        <f>IF($GL7&gt;=24,INDEX($DG:$DG,$GK7+24),"")</f>
      </c>
      <c r="FU7">
        <f>IF($GL7&gt;=25,INDEX($DG:$DG,$GK7+25),"")</f>
      </c>
      <c r="FV7">
        <f>IF($GL7&gt;=26,INDEX($DG:$DG,$GK7+26),"")</f>
      </c>
      <c r="FW7">
        <f>IF($GL7&gt;=27,INDEX($DG:$DG,$GK7+27),"")</f>
      </c>
      <c r="FX7">
        <f>IF($GL7&gt;=28,INDEX($DG:$DG,$GK7+28),"")</f>
      </c>
      <c r="FY7">
        <f>IF($GL7&gt;=29,INDEX($DG:$DG,$GK7+29),"")</f>
      </c>
      <c r="FZ7">
        <f>IF($GL7&gt;=30,INDEX($DG:$DG,$GK7+30),"")</f>
      </c>
      <c r="GA7">
        <f>IF($GL7&gt;=31,INDEX($DG:$DG,$GK7+31),"")</f>
      </c>
      <c r="GB7">
        <f>IF($GL7&gt;=32,INDEX($DG:$DG,$GK7+32),"")</f>
      </c>
      <c r="GC7">
        <f>IF($GL7&gt;=33,INDEX($DG:$DG,$GK7+33),"")</f>
      </c>
      <c r="GD7">
        <f>IF($GL7&gt;=34,INDEX($DG:$DG,$GK7+34),"")</f>
      </c>
      <c r="GE7">
        <f>IF($GL7&gt;=35,INDEX($DG:$DG,$GK7+35),"")</f>
      </c>
      <c r="GF7">
        <f>IF($GL7&gt;=36,INDEX($DG:$DG,$GK7+36),"")</f>
      </c>
      <c r="GG7">
        <f>IF($GL7&gt;=37,INDEX($DG:$DG,$GK7+37),"")</f>
      </c>
      <c r="GH7">
        <f>IF($GL7&gt;=38,INDEX($DG:$DG,$GK7+38),"")</f>
      </c>
      <c r="GI7">
        <f>IF($GL7&gt;=39,INDEX($DG:$DG,$GK7+39),"")</f>
      </c>
      <c r="GJ7">
        <f>IF($GL7&gt;=40,INDEX($DG:$DG,$GK7+40),"")</f>
      </c>
      <c r="GK7">
        <f>IFERROR(MATCH($DE7,$DF$2:$DF$166,0)+1,0)</f>
      </c>
      <c r="GL7">
        <f>IFERROR(INDEX($DH$2:$DH$166,MATCH($DE7,$DF$2:$DF$166,0)),0)</f>
      </c>
      <c r="GM7">
        <f>IFERROR(MATCH($H7,$DI$7:$EV$7,0),0)</f>
      </c>
      <c r="GN7">
        <f>IF($GM7&gt;0,INDEX($EW$7:$GJ$7,$GM7),"")</f>
      </c>
      <c r="GO7" t="s">
        <v>86</v>
      </c>
      <c r="GQ7">
        <f>IF($IZ7&gt;=1,INDEX($GO:$GO,$IY7+1),"")</f>
      </c>
      <c r="GR7">
        <f>IF($IZ7&gt;=2,INDEX($GO:$GO,$IY7+2),"")</f>
      </c>
      <c r="GS7">
        <f>IF($IZ7&gt;=3,INDEX($GO:$GO,$IY7+3),"")</f>
      </c>
      <c r="GT7">
        <f>IF($IZ7&gt;=4,INDEX($GO:$GO,$IY7+4),"")</f>
      </c>
      <c r="GU7">
        <f>IF($IZ7&gt;=5,INDEX($GO:$GO,$IY7+5),"")</f>
      </c>
      <c r="GV7">
        <f>IF($IZ7&gt;=6,INDEX($GO:$GO,$IY7+6),"")</f>
      </c>
      <c r="GW7">
        <f>IF($IZ7&gt;=7,INDEX($GO:$GO,$IY7+7),"")</f>
      </c>
      <c r="GX7">
        <f>IF($IZ7&gt;=8,INDEX($GO:$GO,$IY7+8),"")</f>
      </c>
      <c r="GY7">
        <f>IF($IZ7&gt;=9,INDEX($GO:$GO,$IY7+9),"")</f>
      </c>
      <c r="GZ7">
        <f>IF($IZ7&gt;=10,INDEX($GO:$GO,$IY7+10),"")</f>
      </c>
      <c r="HA7">
        <f>IF($IZ7&gt;=11,INDEX($GO:$GO,$IY7+11),"")</f>
      </c>
      <c r="HB7">
        <f>IF($IZ7&gt;=12,INDEX($GO:$GO,$IY7+12),"")</f>
      </c>
      <c r="HC7">
        <f>IF($IZ7&gt;=13,INDEX($GO:$GO,$IY7+13),"")</f>
      </c>
      <c r="HD7">
        <f>IF($IZ7&gt;=14,INDEX($GO:$GO,$IY7+14),"")</f>
      </c>
      <c r="HE7">
        <f>IF($IZ7&gt;=15,INDEX($GO:$GO,$IY7+15),"")</f>
      </c>
      <c r="HF7">
        <f>IF($IZ7&gt;=16,INDEX($GO:$GO,$IY7+16),"")</f>
      </c>
      <c r="HG7">
        <f>IF($IZ7&gt;=17,INDEX($GO:$GO,$IY7+17),"")</f>
      </c>
      <c r="HH7">
        <f>IF($IZ7&gt;=18,INDEX($GO:$GO,$IY7+18),"")</f>
      </c>
      <c r="HI7">
        <f>IF($IZ7&gt;=19,INDEX($GO:$GO,$IY7+19),"")</f>
      </c>
      <c r="HJ7">
        <f>IF($IZ7&gt;=20,INDEX($GO:$GO,$IY7+20),"")</f>
      </c>
      <c r="HK7">
        <f>IF($IZ7&gt;=21,INDEX($GO:$GO,$IY7+21),"")</f>
      </c>
      <c r="HL7">
        <f>IF($IZ7&gt;=22,INDEX($GO:$GO,$IY7+22),"")</f>
      </c>
      <c r="HM7">
        <f>IF($IZ7&gt;=23,INDEX($GO:$GO,$IY7+23),"")</f>
      </c>
      <c r="HN7">
        <f>IF($IZ7&gt;=24,INDEX($GO:$GO,$IY7+24),"")</f>
      </c>
      <c r="HO7">
        <f>IF($IZ7&gt;=25,INDEX($GO:$GO,$IY7+25),"")</f>
      </c>
      <c r="HP7">
        <f>IF($IZ7&gt;=26,INDEX($GO:$GO,$IY7+26),"")</f>
      </c>
      <c r="HQ7">
        <f>IF($IZ7&gt;=27,INDEX($GO:$GO,$IY7+27),"")</f>
      </c>
      <c r="HR7">
        <f>IF($IZ7&gt;=28,INDEX($GO:$GO,$IY7+28),"")</f>
      </c>
      <c r="HS7">
        <f>IF($IZ7&gt;=29,INDEX($GO:$GO,$IY7+29),"")</f>
      </c>
      <c r="HT7">
        <f>IF($IZ7&gt;=30,INDEX($GO:$GO,$IY7+30),"")</f>
      </c>
      <c r="HU7">
        <f>IF($IZ7&gt;=31,INDEX($GO:$GO,$IY7+31),"")</f>
      </c>
      <c r="HV7">
        <f>IF($IZ7&gt;=32,INDEX($GO:$GO,$IY7+32),"")</f>
      </c>
      <c r="HW7">
        <f>IF($IZ7&gt;=33,INDEX($GO:$GO,$IY7+33),"")</f>
      </c>
      <c r="HX7">
        <f>IF($IZ7&gt;=34,INDEX($GO:$GO,$IY7+34),"")</f>
      </c>
      <c r="HY7">
        <f>IF($IZ7&gt;=35,INDEX($GO:$GO,$IY7+35),"")</f>
      </c>
      <c r="HZ7">
        <f>IF($IZ7&gt;=36,INDEX($GO:$GO,$IY7+36),"")</f>
      </c>
      <c r="IA7">
        <f>IF($IZ7&gt;=37,INDEX($GO:$GO,$IY7+37),"")</f>
      </c>
      <c r="IB7">
        <f>IF($IZ7&gt;=38,INDEX($GO:$GO,$IY7+38),"")</f>
      </c>
      <c r="IC7">
        <f>IF($IZ7&gt;=39,INDEX($GO:$GO,$IY7+39),"")</f>
      </c>
      <c r="ID7">
        <f>IF($IZ7&gt;=40,INDEX($GO:$GO,$IY7+40),"")</f>
      </c>
      <c r="IE7">
        <f>IF($IZ7&gt;=41,INDEX($GO:$GO,$IY7+41),"")</f>
      </c>
      <c r="IF7">
        <f>IF($IZ7&gt;=42,INDEX($GO:$GO,$IY7+42),"")</f>
      </c>
      <c r="IG7">
        <f>IF($IZ7&gt;=43,INDEX($GO:$GO,$IY7+43),"")</f>
      </c>
      <c r="IH7">
        <f>IF($IZ7&gt;=44,INDEX($GO:$GO,$IY7+44),"")</f>
      </c>
      <c r="II7">
        <f>IF($IZ7&gt;=45,INDEX($GO:$GO,$IY7+45),"")</f>
      </c>
      <c r="IJ7">
        <f>IF($IZ7&gt;=46,INDEX($GO:$GO,$IY7+46),"")</f>
      </c>
      <c r="IK7">
        <f>IF($IZ7&gt;=47,INDEX($GO:$GO,$IY7+47),"")</f>
      </c>
      <c r="IL7">
        <f>IF($IZ7&gt;=48,INDEX($GO:$GO,$IY7+48),"")</f>
      </c>
      <c r="IM7">
        <f>IF($IZ7&gt;=49,INDEX($GO:$GO,$IY7+49),"")</f>
      </c>
      <c r="IN7">
        <f>IF($IZ7&gt;=50,INDEX($GO:$GO,$IY7+50),"")</f>
      </c>
      <c r="IO7">
        <f>IF($IZ7&gt;=51,INDEX($GO:$GO,$IY7+51),"")</f>
      </c>
      <c r="IP7">
        <f>IF($IZ7&gt;=52,INDEX($GO:$GO,$IY7+52),"")</f>
      </c>
      <c r="IQ7">
        <f>IF($IZ7&gt;=53,INDEX($GO:$GO,$IY7+53),"")</f>
      </c>
      <c r="IR7">
        <f>IF($IZ7&gt;=54,INDEX($GO:$GO,$IY7+54),"")</f>
      </c>
      <c r="IS7">
        <f>IF($IZ7&gt;=55,INDEX($GO:$GO,$IY7+55),"")</f>
      </c>
      <c r="IT7">
        <f>IF($IZ7&gt;=56,INDEX($GO:$GO,$IY7+56),"")</f>
      </c>
      <c r="IU7">
        <f>IF($IZ7&gt;=57,INDEX($GO:$GO,$IY7+57),"")</f>
      </c>
      <c r="IV7">
        <f>IF($IZ7&gt;=58,INDEX($GO:$GO,$IY7+58),"")</f>
      </c>
      <c r="IW7">
        <f>IF($IZ7&gt;=59,INDEX($GO:$GO,$IY7+59),"")</f>
      </c>
      <c r="IX7">
        <f>IF($IZ7&gt;=60,INDEX($GO:$GO,$IY7+60),"")</f>
      </c>
      <c r="IY7">
        <f>IFERROR(MATCH($GN7,$GO$2:$GO$827,0)+1,0)</f>
      </c>
      <c r="IZ7">
        <f>IFERROR(INDEX($GP$2:$GP$827,MATCH($GN7,$GO$2:$GO$827,0)),0)</f>
      </c>
      <c r="JA7" t="s">
        <v>23</v>
      </c>
      <c r="JB7" t="s">
        <v>23</v>
      </c>
    </row>
    <row r="8" spans="1:262" x14ac:dyDescent="0.25">
      <c r="F8" s="1"/>
      <c r="G8" s="1"/>
      <c r="H8" s="1"/>
      <c r="I8" s="1"/>
      <c r="J8" s="1">
        <f>IFERROR(IF(FIND(" - ",$F8)&gt;0,MID($F8,FIND(" - ",$F8)+3,LEN($F8)),""),"")</f>
      </c>
      <c r="L8" s="1"/>
      <c r="N8" t="s">
        <v>23</v>
      </c>
      <c r="P8">
        <f>IF(OR($N8="",$O8=""),"",IFERROR($N8/$O8,0))</f>
      </c>
      <c r="Q8">
        <f>IF($N8="","",
IF($G8="","",
IF(ISNUMBER(SEARCH("exempt",LOWER($G8))),0,
$N8*(VALUE(SUBSTITUTE($G8,"%",""))/100))))</f>
      </c>
      <c r="W8">
        <f>IF($N8="","",
SUM($N8,$Q8,$U8,$R8,$T8)-
IF($V8="",0,VALUE($V8)))</f>
      </c>
      <c r="AC8" t="s">
        <v>87</v>
      </c>
      <c r="AD8" t="s">
        <v>88</v>
      </c>
      <c r="AE8" t="s">
        <v>89</v>
      </c>
      <c r="AF8" t="s">
        <v>90</v>
      </c>
      <c r="AG8" t="s">
        <v>91</v>
      </c>
      <c r="AH8" t="s">
        <v>92</v>
      </c>
      <c r="AI8" t="s">
        <v>93</v>
      </c>
      <c r="AJ8" t="s">
        <v>94</v>
      </c>
      <c r="AK8" t="s">
        <v>92</v>
      </c>
      <c r="AL8" t="s">
        <v>95</v>
      </c>
      <c r="AM8">
        <f>IFERROR(LEFT($F8,FIND(" - ",$F8)-1),$F8)</f>
      </c>
      <c r="AN8" t="s">
        <v>72</v>
      </c>
      <c r="AP8">
        <f>IF($CE8&gt;=1,INDEX($AN:$AN,$CD8+1),"")</f>
      </c>
      <c r="AQ8">
        <f>IF($CE8&gt;=2,INDEX($AN:$AN,$CD8+2),"")</f>
      </c>
      <c r="AR8">
        <f>IF($CE8&gt;=3,INDEX($AN:$AN,$CD8+3),"")</f>
      </c>
      <c r="AS8">
        <f>IF($CE8&gt;=4,INDEX($AN:$AN,$CD8+4),"")</f>
      </c>
      <c r="AT8">
        <f>IF($CE8&gt;=5,INDEX($AN:$AN,$CD8+5),"")</f>
      </c>
      <c r="AU8">
        <f>IF($CE8&gt;=6,INDEX($AN:$AN,$CD8+6),"")</f>
      </c>
      <c r="AV8">
        <f>IF($CE8&gt;=7,INDEX($AN:$AN,$CD8+7),"")</f>
      </c>
      <c r="AW8">
        <f>IF($CE8&gt;=8,INDEX($AN:$AN,$CD8+8),"")</f>
      </c>
      <c r="AX8">
        <f>IF($CE8&gt;=9,INDEX($AN:$AN,$CD8+9),"")</f>
      </c>
      <c r="AY8">
        <f>IF($CE8&gt;=10,INDEX($AN:$AN,$CD8+10),"")</f>
      </c>
      <c r="AZ8">
        <f>IF($CE8&gt;=11,INDEX($AN:$AN,$CD8+11),"")</f>
      </c>
      <c r="BA8">
        <f>IF($CE8&gt;=12,INDEX($AN:$AN,$CD8+12),"")</f>
      </c>
      <c r="BB8">
        <f>IF($CE8&gt;=13,INDEX($AN:$AN,$CD8+13),"")</f>
      </c>
      <c r="BC8">
        <f>IF($CE8&gt;=14,INDEX($AN:$AN,$CD8+14),"")</f>
      </c>
      <c r="BD8">
        <f>IF($CE8&gt;=15,INDEX($AN:$AN,$CD8+15),"")</f>
      </c>
      <c r="BE8">
        <f>IF($CE8&gt;=16,INDEX($AN:$AN,$CD8+16),"")</f>
      </c>
      <c r="BF8">
        <f>IF($CE8&gt;=17,INDEX($AN:$AN,$CD8+17),"")</f>
      </c>
      <c r="BG8">
        <f>IF($CE8&gt;=18,INDEX($AN:$AN,$CD8+18),"")</f>
      </c>
      <c r="BH8">
        <f>IF($CE8&gt;=19,INDEX($AN:$AN,$CD8+19),"")</f>
      </c>
      <c r="BI8">
        <f>IF($CE8&gt;=20,INDEX($AN:$AN,$CD8+20),"")</f>
      </c>
      <c r="BJ8">
        <f>IF($CE8&gt;=21,INDEX($AN:$AN,$CD8+21),"")</f>
      </c>
      <c r="BK8">
        <f>IF($CE8&gt;=22,INDEX($AN:$AN,$CD8+22),"")</f>
      </c>
      <c r="BL8">
        <f>IF($CE8&gt;=23,INDEX($AN:$AN,$CD8+23),"")</f>
      </c>
      <c r="BM8">
        <f>IF($CE8&gt;=24,INDEX($AN:$AN,$CD8+24),"")</f>
      </c>
      <c r="BN8">
        <f>IF($CE8&gt;=25,INDEX($AN:$AN,$CD8+25),"")</f>
      </c>
      <c r="BO8">
        <f>IF($CE8&gt;=26,INDEX($AN:$AN,$CD8+26),"")</f>
      </c>
      <c r="BP8">
        <f>IF($CE8&gt;=27,INDEX($AN:$AN,$CD8+27),"")</f>
      </c>
      <c r="BQ8">
        <f>IF($CE8&gt;=28,INDEX($AN:$AN,$CD8+28),"")</f>
      </c>
      <c r="BR8">
        <f>IF($CE8&gt;=29,INDEX($AN:$AN,$CD8+29),"")</f>
      </c>
      <c r="BS8">
        <f>IF($CE8&gt;=30,INDEX($AN:$AN,$CD8+30),"")</f>
      </c>
      <c r="BT8">
        <f>IF($CE8&gt;=31,INDEX($AN:$AN,$CD8+31),"")</f>
      </c>
      <c r="BU8">
        <f>IF($CE8&gt;=32,INDEX($AN:$AN,$CD8+32),"")</f>
      </c>
      <c r="BV8">
        <f>IF($CE8&gt;=33,INDEX($AN:$AN,$CD8+33),"")</f>
      </c>
      <c r="BW8">
        <f>IF($CE8&gt;=34,INDEX($AN:$AN,$CD8+34),"")</f>
      </c>
      <c r="BX8">
        <f>IF($CE8&gt;=35,INDEX($AN:$AN,$CD8+35),"")</f>
      </c>
      <c r="BY8">
        <f>IF($CE8&gt;=36,INDEX($AN:$AN,$CD8+36),"")</f>
      </c>
      <c r="BZ8">
        <f>IF($CE8&gt;=37,INDEX($AN:$AN,$CD8+37),"")</f>
      </c>
      <c r="CA8">
        <f>IF($CE8&gt;=38,INDEX($AN:$AN,$CD8+38),"")</f>
      </c>
      <c r="CB8">
        <f>IF($CE8&gt;=39,INDEX($AN:$AN,$CD8+39),"")</f>
      </c>
      <c r="CC8">
        <f>IF($CE8&gt;=40,INDEX($AN:$AN,$CD8+40),"")</f>
      </c>
      <c r="CD8">
        <f>IFERROR(MATCH($AM8,$AN$2:$AN$133,0)+1,0)</f>
      </c>
      <c r="CE8">
        <f>IFERROR(INDEX($AO$2:$AO$133,MATCH($AM8,$AN$2:$AN$133,0)),0)</f>
      </c>
      <c r="CF8">
        <f>IFERROR(LEFT($K8,FIND(" - ",$K8)-1),$K8)</f>
      </c>
      <c r="CG8" t="s">
        <v>80</v>
      </c>
      <c r="CI8">
        <f>IF($DD8&gt;=1,INDEX($CG:$CG,$DC8+1),"")</f>
      </c>
      <c r="CJ8">
        <f>IF($DD8&gt;=2,INDEX($CG:$CG,$DC8+2),"")</f>
      </c>
      <c r="CK8">
        <f>IF($DD8&gt;=3,INDEX($CG:$CG,$DC8+3),"")</f>
      </c>
      <c r="CL8">
        <f>IF($DD8&gt;=4,INDEX($CG:$CG,$DC8+4),"")</f>
      </c>
      <c r="CM8">
        <f>IF($DD8&gt;=5,INDEX($CG:$CG,$DC8+5),"")</f>
      </c>
      <c r="CN8">
        <f>IF($DD8&gt;=6,INDEX($CG:$CG,$DC8+6),"")</f>
      </c>
      <c r="CO8">
        <f>IF($DD8&gt;=7,INDEX($CG:$CG,$DC8+7),"")</f>
      </c>
      <c r="CP8">
        <f>IF($DD8&gt;=8,INDEX($CG:$CG,$DC8+8),"")</f>
      </c>
      <c r="CQ8">
        <f>IF($DD8&gt;=9,INDEX($CG:$CG,$DC8+9),"")</f>
      </c>
      <c r="CR8">
        <f>IF($DD8&gt;=10,INDEX($CG:$CG,$DC8+10),"")</f>
      </c>
      <c r="CS8">
        <f>IF($DD8&gt;=11,INDEX($CG:$CG,$DC8+11),"")</f>
      </c>
      <c r="CT8">
        <f>IF($DD8&gt;=12,INDEX($CG:$CG,$DC8+12),"")</f>
      </c>
      <c r="CU8">
        <f>IF($DD8&gt;=13,INDEX($CG:$CG,$DC8+13),"")</f>
      </c>
      <c r="CV8">
        <f>IF($DD8&gt;=14,INDEX($CG:$CG,$DC8+14),"")</f>
      </c>
      <c r="CW8">
        <f>IF($DD8&gt;=15,INDEX($CG:$CG,$DC8+15),"")</f>
      </c>
      <c r="CX8">
        <f>IF($DD8&gt;=16,INDEX($CG:$CG,$DC8+16),"")</f>
      </c>
      <c r="CY8">
        <f>IF($DD8&gt;=17,INDEX($CG:$CG,$DC8+17),"")</f>
      </c>
      <c r="CZ8">
        <f>IF($DD8&gt;=18,INDEX($CG:$CG,$DC8+18),"")</f>
      </c>
      <c r="DA8">
        <f>IF($DD8&gt;=19,INDEX($CG:$CG,$DC8+19),"")</f>
      </c>
      <c r="DB8">
        <f>IF($DD8&gt;=20,INDEX($CG:$CG,$DC8+20),"")</f>
      </c>
      <c r="DC8">
        <f>IFERROR(MATCH($CF8,$CG$2:$CG$1558,0)+1,0)</f>
      </c>
      <c r="DD8">
        <f>IFERROR(INDEX($CH$2:$CH$1558,MATCH($CF8,$CG$2:$CG$1558,0)),0)</f>
      </c>
      <c r="DE8">
        <f>IFERROR(INDEX($AL:$AL,MATCH($G8,$AK:$AK,0))&amp;"","")</f>
      </c>
      <c r="DF8" t="s">
        <v>96</v>
      </c>
      <c r="DH8">
        <v>1</v>
      </c>
      <c r="DI8">
        <f>IF($GL8&gt;=1,INDEX($DF:$DF,$GK8+1),"")</f>
      </c>
      <c r="DJ8">
        <f>IF($GL8&gt;=2,INDEX($DF:$DF,$GK8+2),"")</f>
      </c>
      <c r="DK8">
        <f>IF($GL8&gt;=3,INDEX($DF:$DF,$GK8+3),"")</f>
      </c>
      <c r="DL8">
        <f>IF($GL8&gt;=4,INDEX($DF:$DF,$GK8+4),"")</f>
      </c>
      <c r="DM8">
        <f>IF($GL8&gt;=5,INDEX($DF:$DF,$GK8+5),"")</f>
      </c>
      <c r="DN8">
        <f>IF($GL8&gt;=6,INDEX($DF:$DF,$GK8+6),"")</f>
      </c>
      <c r="DO8">
        <f>IF($GL8&gt;=7,INDEX($DF:$DF,$GK8+7),"")</f>
      </c>
      <c r="DP8">
        <f>IF($GL8&gt;=8,INDEX($DF:$DF,$GK8+8),"")</f>
      </c>
      <c r="DQ8">
        <f>IF($GL8&gt;=9,INDEX($DF:$DF,$GK8+9),"")</f>
      </c>
      <c r="DR8">
        <f>IF($GL8&gt;=10,INDEX($DF:$DF,$GK8+10),"")</f>
      </c>
      <c r="DS8">
        <f>IF($GL8&gt;=11,INDEX($DF:$DF,$GK8+11),"")</f>
      </c>
      <c r="DT8">
        <f>IF($GL8&gt;=12,INDEX($DF:$DF,$GK8+12),"")</f>
      </c>
      <c r="DU8">
        <f>IF($GL8&gt;=13,INDEX($DF:$DF,$GK8+13),"")</f>
      </c>
      <c r="DV8">
        <f>IF($GL8&gt;=14,INDEX($DF:$DF,$GK8+14),"")</f>
      </c>
      <c r="DW8">
        <f>IF($GL8&gt;=15,INDEX($DF:$DF,$GK8+15),"")</f>
      </c>
      <c r="DX8">
        <f>IF($GL8&gt;=16,INDEX($DF:$DF,$GK8+16),"")</f>
      </c>
      <c r="DY8">
        <f>IF($GL8&gt;=17,INDEX($DF:$DF,$GK8+17),"")</f>
      </c>
      <c r="DZ8">
        <f>IF($GL8&gt;=18,INDEX($DF:$DF,$GK8+18),"")</f>
      </c>
      <c r="EA8">
        <f>IF($GL8&gt;=19,INDEX($DF:$DF,$GK8+19),"")</f>
      </c>
      <c r="EB8">
        <f>IF($GL8&gt;=20,INDEX($DF:$DF,$GK8+20),"")</f>
      </c>
      <c r="EC8">
        <f>IF($GL8&gt;=21,INDEX($DF:$DF,$GK8+21),"")</f>
      </c>
      <c r="ED8">
        <f>IF($GL8&gt;=22,INDEX($DF:$DF,$GK8+22),"")</f>
      </c>
      <c r="EE8">
        <f>IF($GL8&gt;=23,INDEX($DF:$DF,$GK8+23),"")</f>
      </c>
      <c r="EF8">
        <f>IF($GL8&gt;=24,INDEX($DF:$DF,$GK8+24),"")</f>
      </c>
      <c r="EG8">
        <f>IF($GL8&gt;=25,INDEX($DF:$DF,$GK8+25),"")</f>
      </c>
      <c r="EH8">
        <f>IF($GL8&gt;=26,INDEX($DF:$DF,$GK8+26),"")</f>
      </c>
      <c r="EI8">
        <f>IF($GL8&gt;=27,INDEX($DF:$DF,$GK8+27),"")</f>
      </c>
      <c r="EJ8">
        <f>IF($GL8&gt;=28,INDEX($DF:$DF,$GK8+28),"")</f>
      </c>
      <c r="EK8">
        <f>IF($GL8&gt;=29,INDEX($DF:$DF,$GK8+29),"")</f>
      </c>
      <c r="EL8">
        <f>IF($GL8&gt;=30,INDEX($DF:$DF,$GK8+30),"")</f>
      </c>
      <c r="EM8">
        <f>IF($GL8&gt;=31,INDEX($DF:$DF,$GK8+31),"")</f>
      </c>
      <c r="EN8">
        <f>IF($GL8&gt;=32,INDEX($DF:$DF,$GK8+32),"")</f>
      </c>
      <c r="EO8">
        <f>IF($GL8&gt;=33,INDEX($DF:$DF,$GK8+33),"")</f>
      </c>
      <c r="EP8">
        <f>IF($GL8&gt;=34,INDEX($DF:$DF,$GK8+34),"")</f>
      </c>
      <c r="EQ8">
        <f>IF($GL8&gt;=35,INDEX($DF:$DF,$GK8+35),"")</f>
      </c>
      <c r="ER8">
        <f>IF($GL8&gt;=36,INDEX($DF:$DF,$GK8+36),"")</f>
      </c>
      <c r="ES8">
        <f>IF($GL8&gt;=37,INDEX($DF:$DF,$GK8+37),"")</f>
      </c>
      <c r="ET8">
        <f>IF($GL8&gt;=38,INDEX($DF:$DF,$GK8+38),"")</f>
      </c>
      <c r="EU8">
        <f>IF($GL8&gt;=39,INDEX($DF:$DF,$GK8+39),"")</f>
      </c>
      <c r="EV8">
        <f>IF($GL8&gt;=40,INDEX($DF:$DF,$GK8+40),"")</f>
      </c>
      <c r="EW8">
        <f>IF($GL8&gt;=1,INDEX($DG:$DG,$GK8+1),"")</f>
      </c>
      <c r="EX8">
        <f>IF($GL8&gt;=2,INDEX($DG:$DG,$GK8+2),"")</f>
      </c>
      <c r="EY8">
        <f>IF($GL8&gt;=3,INDEX($DG:$DG,$GK8+3),"")</f>
      </c>
      <c r="EZ8">
        <f>IF($GL8&gt;=4,INDEX($DG:$DG,$GK8+4),"")</f>
      </c>
      <c r="FA8">
        <f>IF($GL8&gt;=5,INDEX($DG:$DG,$GK8+5),"")</f>
      </c>
      <c r="FB8">
        <f>IF($GL8&gt;=6,INDEX($DG:$DG,$GK8+6),"")</f>
      </c>
      <c r="FC8">
        <f>IF($GL8&gt;=7,INDEX($DG:$DG,$GK8+7),"")</f>
      </c>
      <c r="FD8">
        <f>IF($GL8&gt;=8,INDEX($DG:$DG,$GK8+8),"")</f>
      </c>
      <c r="FE8">
        <f>IF($GL8&gt;=9,INDEX($DG:$DG,$GK8+9),"")</f>
      </c>
      <c r="FF8">
        <f>IF($GL8&gt;=10,INDEX($DG:$DG,$GK8+10),"")</f>
      </c>
      <c r="FG8">
        <f>IF($GL8&gt;=11,INDEX($DG:$DG,$GK8+11),"")</f>
      </c>
      <c r="FH8">
        <f>IF($GL8&gt;=12,INDEX($DG:$DG,$GK8+12),"")</f>
      </c>
      <c r="FI8">
        <f>IF($GL8&gt;=13,INDEX($DG:$DG,$GK8+13),"")</f>
      </c>
      <c r="FJ8">
        <f>IF($GL8&gt;=14,INDEX($DG:$DG,$GK8+14),"")</f>
      </c>
      <c r="FK8">
        <f>IF($GL8&gt;=15,INDEX($DG:$DG,$GK8+15),"")</f>
      </c>
      <c r="FL8">
        <f>IF($GL8&gt;=16,INDEX($DG:$DG,$GK8+16),"")</f>
      </c>
      <c r="FM8">
        <f>IF($GL8&gt;=17,INDEX($DG:$DG,$GK8+17),"")</f>
      </c>
      <c r="FN8">
        <f>IF($GL8&gt;=18,INDEX($DG:$DG,$GK8+18),"")</f>
      </c>
      <c r="FO8">
        <f>IF($GL8&gt;=19,INDEX($DG:$DG,$GK8+19),"")</f>
      </c>
      <c r="FP8">
        <f>IF($GL8&gt;=20,INDEX($DG:$DG,$GK8+20),"")</f>
      </c>
      <c r="FQ8">
        <f>IF($GL8&gt;=21,INDEX($DG:$DG,$GK8+21),"")</f>
      </c>
      <c r="FR8">
        <f>IF($GL8&gt;=22,INDEX($DG:$DG,$GK8+22),"")</f>
      </c>
      <c r="FS8">
        <f>IF($GL8&gt;=23,INDEX($DG:$DG,$GK8+23),"")</f>
      </c>
      <c r="FT8">
        <f>IF($GL8&gt;=24,INDEX($DG:$DG,$GK8+24),"")</f>
      </c>
      <c r="FU8">
        <f>IF($GL8&gt;=25,INDEX($DG:$DG,$GK8+25),"")</f>
      </c>
      <c r="FV8">
        <f>IF($GL8&gt;=26,INDEX($DG:$DG,$GK8+26),"")</f>
      </c>
      <c r="FW8">
        <f>IF($GL8&gt;=27,INDEX($DG:$DG,$GK8+27),"")</f>
      </c>
      <c r="FX8">
        <f>IF($GL8&gt;=28,INDEX($DG:$DG,$GK8+28),"")</f>
      </c>
      <c r="FY8">
        <f>IF($GL8&gt;=29,INDEX($DG:$DG,$GK8+29),"")</f>
      </c>
      <c r="FZ8">
        <f>IF($GL8&gt;=30,INDEX($DG:$DG,$GK8+30),"")</f>
      </c>
      <c r="GA8">
        <f>IF($GL8&gt;=31,INDEX($DG:$DG,$GK8+31),"")</f>
      </c>
      <c r="GB8">
        <f>IF($GL8&gt;=32,INDEX($DG:$DG,$GK8+32),"")</f>
      </c>
      <c r="GC8">
        <f>IF($GL8&gt;=33,INDEX($DG:$DG,$GK8+33),"")</f>
      </c>
      <c r="GD8">
        <f>IF($GL8&gt;=34,INDEX($DG:$DG,$GK8+34),"")</f>
      </c>
      <c r="GE8">
        <f>IF($GL8&gt;=35,INDEX($DG:$DG,$GK8+35),"")</f>
      </c>
      <c r="GF8">
        <f>IF($GL8&gt;=36,INDEX($DG:$DG,$GK8+36),"")</f>
      </c>
      <c r="GG8">
        <f>IF($GL8&gt;=37,INDEX($DG:$DG,$GK8+37),"")</f>
      </c>
      <c r="GH8">
        <f>IF($GL8&gt;=38,INDEX($DG:$DG,$GK8+38),"")</f>
      </c>
      <c r="GI8">
        <f>IF($GL8&gt;=39,INDEX($DG:$DG,$GK8+39),"")</f>
      </c>
      <c r="GJ8">
        <f>IF($GL8&gt;=40,INDEX($DG:$DG,$GK8+40),"")</f>
      </c>
      <c r="GK8">
        <f>IFERROR(MATCH($DE8,$DF$2:$DF$166,0)+1,0)</f>
      </c>
      <c r="GL8">
        <f>IFERROR(INDEX($DH$2:$DH$166,MATCH($DE8,$DF$2:$DF$166,0)),0)</f>
      </c>
      <c r="GM8">
        <f>IFERROR(MATCH($H8,$DI$8:$EV$8,0),0)</f>
      </c>
      <c r="GN8">
        <f>IF($GM8&gt;0,INDEX($EW$8:$GJ$8,$GM8),"")</f>
      </c>
      <c r="GO8" t="s">
        <v>97</v>
      </c>
      <c r="GQ8">
        <f>IF($IZ8&gt;=1,INDEX($GO:$GO,$IY8+1),"")</f>
      </c>
      <c r="GR8">
        <f>IF($IZ8&gt;=2,INDEX($GO:$GO,$IY8+2),"")</f>
      </c>
      <c r="GS8">
        <f>IF($IZ8&gt;=3,INDEX($GO:$GO,$IY8+3),"")</f>
      </c>
      <c r="GT8">
        <f>IF($IZ8&gt;=4,INDEX($GO:$GO,$IY8+4),"")</f>
      </c>
      <c r="GU8">
        <f>IF($IZ8&gt;=5,INDEX($GO:$GO,$IY8+5),"")</f>
      </c>
      <c r="GV8">
        <f>IF($IZ8&gt;=6,INDEX($GO:$GO,$IY8+6),"")</f>
      </c>
      <c r="GW8">
        <f>IF($IZ8&gt;=7,INDEX($GO:$GO,$IY8+7),"")</f>
      </c>
      <c r="GX8">
        <f>IF($IZ8&gt;=8,INDEX($GO:$GO,$IY8+8),"")</f>
      </c>
      <c r="GY8">
        <f>IF($IZ8&gt;=9,INDEX($GO:$GO,$IY8+9),"")</f>
      </c>
      <c r="GZ8">
        <f>IF($IZ8&gt;=10,INDEX($GO:$GO,$IY8+10),"")</f>
      </c>
      <c r="HA8">
        <f>IF($IZ8&gt;=11,INDEX($GO:$GO,$IY8+11),"")</f>
      </c>
      <c r="HB8">
        <f>IF($IZ8&gt;=12,INDEX($GO:$GO,$IY8+12),"")</f>
      </c>
      <c r="HC8">
        <f>IF($IZ8&gt;=13,INDEX($GO:$GO,$IY8+13),"")</f>
      </c>
      <c r="HD8">
        <f>IF($IZ8&gt;=14,INDEX($GO:$GO,$IY8+14),"")</f>
      </c>
      <c r="HE8">
        <f>IF($IZ8&gt;=15,INDEX($GO:$GO,$IY8+15),"")</f>
      </c>
      <c r="HF8">
        <f>IF($IZ8&gt;=16,INDEX($GO:$GO,$IY8+16),"")</f>
      </c>
      <c r="HG8">
        <f>IF($IZ8&gt;=17,INDEX($GO:$GO,$IY8+17),"")</f>
      </c>
      <c r="HH8">
        <f>IF($IZ8&gt;=18,INDEX($GO:$GO,$IY8+18),"")</f>
      </c>
      <c r="HI8">
        <f>IF($IZ8&gt;=19,INDEX($GO:$GO,$IY8+19),"")</f>
      </c>
      <c r="HJ8">
        <f>IF($IZ8&gt;=20,INDEX($GO:$GO,$IY8+20),"")</f>
      </c>
      <c r="HK8">
        <f>IF($IZ8&gt;=21,INDEX($GO:$GO,$IY8+21),"")</f>
      </c>
      <c r="HL8">
        <f>IF($IZ8&gt;=22,INDEX($GO:$GO,$IY8+22),"")</f>
      </c>
      <c r="HM8">
        <f>IF($IZ8&gt;=23,INDEX($GO:$GO,$IY8+23),"")</f>
      </c>
      <c r="HN8">
        <f>IF($IZ8&gt;=24,INDEX($GO:$GO,$IY8+24),"")</f>
      </c>
      <c r="HO8">
        <f>IF($IZ8&gt;=25,INDEX($GO:$GO,$IY8+25),"")</f>
      </c>
      <c r="HP8">
        <f>IF($IZ8&gt;=26,INDEX($GO:$GO,$IY8+26),"")</f>
      </c>
      <c r="HQ8">
        <f>IF($IZ8&gt;=27,INDEX($GO:$GO,$IY8+27),"")</f>
      </c>
      <c r="HR8">
        <f>IF($IZ8&gt;=28,INDEX($GO:$GO,$IY8+28),"")</f>
      </c>
      <c r="HS8">
        <f>IF($IZ8&gt;=29,INDEX($GO:$GO,$IY8+29),"")</f>
      </c>
      <c r="HT8">
        <f>IF($IZ8&gt;=30,INDEX($GO:$GO,$IY8+30),"")</f>
      </c>
      <c r="HU8">
        <f>IF($IZ8&gt;=31,INDEX($GO:$GO,$IY8+31),"")</f>
      </c>
      <c r="HV8">
        <f>IF($IZ8&gt;=32,INDEX($GO:$GO,$IY8+32),"")</f>
      </c>
      <c r="HW8">
        <f>IF($IZ8&gt;=33,INDEX($GO:$GO,$IY8+33),"")</f>
      </c>
      <c r="HX8">
        <f>IF($IZ8&gt;=34,INDEX($GO:$GO,$IY8+34),"")</f>
      </c>
      <c r="HY8">
        <f>IF($IZ8&gt;=35,INDEX($GO:$GO,$IY8+35),"")</f>
      </c>
      <c r="HZ8">
        <f>IF($IZ8&gt;=36,INDEX($GO:$GO,$IY8+36),"")</f>
      </c>
      <c r="IA8">
        <f>IF($IZ8&gt;=37,INDEX($GO:$GO,$IY8+37),"")</f>
      </c>
      <c r="IB8">
        <f>IF($IZ8&gt;=38,INDEX($GO:$GO,$IY8+38),"")</f>
      </c>
      <c r="IC8">
        <f>IF($IZ8&gt;=39,INDEX($GO:$GO,$IY8+39),"")</f>
      </c>
      <c r="ID8">
        <f>IF($IZ8&gt;=40,INDEX($GO:$GO,$IY8+40),"")</f>
      </c>
      <c r="IE8">
        <f>IF($IZ8&gt;=41,INDEX($GO:$GO,$IY8+41),"")</f>
      </c>
      <c r="IF8">
        <f>IF($IZ8&gt;=42,INDEX($GO:$GO,$IY8+42),"")</f>
      </c>
      <c r="IG8">
        <f>IF($IZ8&gt;=43,INDEX($GO:$GO,$IY8+43),"")</f>
      </c>
      <c r="IH8">
        <f>IF($IZ8&gt;=44,INDEX($GO:$GO,$IY8+44),"")</f>
      </c>
      <c r="II8">
        <f>IF($IZ8&gt;=45,INDEX($GO:$GO,$IY8+45),"")</f>
      </c>
      <c r="IJ8">
        <f>IF($IZ8&gt;=46,INDEX($GO:$GO,$IY8+46),"")</f>
      </c>
      <c r="IK8">
        <f>IF($IZ8&gt;=47,INDEX($GO:$GO,$IY8+47),"")</f>
      </c>
      <c r="IL8">
        <f>IF($IZ8&gt;=48,INDEX($GO:$GO,$IY8+48),"")</f>
      </c>
      <c r="IM8">
        <f>IF($IZ8&gt;=49,INDEX($GO:$GO,$IY8+49),"")</f>
      </c>
      <c r="IN8">
        <f>IF($IZ8&gt;=50,INDEX($GO:$GO,$IY8+50),"")</f>
      </c>
      <c r="IO8">
        <f>IF($IZ8&gt;=51,INDEX($GO:$GO,$IY8+51),"")</f>
      </c>
      <c r="IP8">
        <f>IF($IZ8&gt;=52,INDEX($GO:$GO,$IY8+52),"")</f>
      </c>
      <c r="IQ8">
        <f>IF($IZ8&gt;=53,INDEX($GO:$GO,$IY8+53),"")</f>
      </c>
      <c r="IR8">
        <f>IF($IZ8&gt;=54,INDEX($GO:$GO,$IY8+54),"")</f>
      </c>
      <c r="IS8">
        <f>IF($IZ8&gt;=55,INDEX($GO:$GO,$IY8+55),"")</f>
      </c>
      <c r="IT8">
        <f>IF($IZ8&gt;=56,INDEX($GO:$GO,$IY8+56),"")</f>
      </c>
      <c r="IU8">
        <f>IF($IZ8&gt;=57,INDEX($GO:$GO,$IY8+57),"")</f>
      </c>
      <c r="IV8">
        <f>IF($IZ8&gt;=58,INDEX($GO:$GO,$IY8+58),"")</f>
      </c>
      <c r="IW8">
        <f>IF($IZ8&gt;=59,INDEX($GO:$GO,$IY8+59),"")</f>
      </c>
      <c r="IX8">
        <f>IF($IZ8&gt;=60,INDEX($GO:$GO,$IY8+60),"")</f>
      </c>
      <c r="IY8">
        <f>IFERROR(MATCH($GN8,$GO$2:$GO$827,0)+1,0)</f>
      </c>
      <c r="IZ8">
        <f>IFERROR(INDEX($GP$2:$GP$827,MATCH($GN8,$GO$2:$GO$827,0)),0)</f>
      </c>
      <c r="JA8" t="s">
        <v>23</v>
      </c>
      <c r="JB8" t="s">
        <v>23</v>
      </c>
    </row>
    <row r="9" spans="1:262" x14ac:dyDescent="0.25">
      <c r="F9" s="1"/>
      <c r="G9" s="1"/>
      <c r="H9" s="1"/>
      <c r="I9" s="1"/>
      <c r="J9" s="1">
        <f>IFERROR(IF(FIND(" - ",$F9)&gt;0,MID($F9,FIND(" - ",$F9)+3,LEN($F9)),""),"")</f>
      </c>
      <c r="L9" s="1"/>
      <c r="N9" t="s">
        <v>23</v>
      </c>
      <c r="P9">
        <f>IF(OR($N9="",$O9=""),"",IFERROR($N9/$O9,0))</f>
      </c>
      <c r="Q9">
        <f>IF($N9="","",
IF($G9="","",
IF(ISNUMBER(SEARCH("exempt",LOWER($G9))),0,
$N9*(VALUE(SUBSTITUTE($G9,"%",""))/100))))</f>
      </c>
      <c r="W9">
        <f>IF($N9="","",
SUM($N9,$Q9,$U9,$R9,$T9)-
IF($V9="",0,VALUE($V9)))</f>
      </c>
      <c r="AD9" t="s">
        <v>98</v>
      </c>
      <c r="AE9" t="s">
        <v>99</v>
      </c>
      <c r="AF9" t="s">
        <v>52</v>
      </c>
      <c r="AG9" t="s">
        <v>100</v>
      </c>
      <c r="AH9" t="s">
        <v>101</v>
      </c>
      <c r="AI9" t="s">
        <v>102</v>
      </c>
      <c r="AJ9" t="s">
        <v>103</v>
      </c>
      <c r="AK9" t="s">
        <v>101</v>
      </c>
      <c r="AL9" t="s">
        <v>104</v>
      </c>
      <c r="AM9">
        <f>IFERROR(LEFT($F9,FIND(" - ",$F9)-1),$F9)</f>
      </c>
      <c r="AN9" t="s">
        <v>82</v>
      </c>
      <c r="AP9">
        <f>IF($CE9&gt;=1,INDEX($AN:$AN,$CD9+1),"")</f>
      </c>
      <c r="AQ9">
        <f>IF($CE9&gt;=2,INDEX($AN:$AN,$CD9+2),"")</f>
      </c>
      <c r="AR9">
        <f>IF($CE9&gt;=3,INDEX($AN:$AN,$CD9+3),"")</f>
      </c>
      <c r="AS9">
        <f>IF($CE9&gt;=4,INDEX($AN:$AN,$CD9+4),"")</f>
      </c>
      <c r="AT9">
        <f>IF($CE9&gt;=5,INDEX($AN:$AN,$CD9+5),"")</f>
      </c>
      <c r="AU9">
        <f>IF($CE9&gt;=6,INDEX($AN:$AN,$CD9+6),"")</f>
      </c>
      <c r="AV9">
        <f>IF($CE9&gt;=7,INDEX($AN:$AN,$CD9+7),"")</f>
      </c>
      <c r="AW9">
        <f>IF($CE9&gt;=8,INDEX($AN:$AN,$CD9+8),"")</f>
      </c>
      <c r="AX9">
        <f>IF($CE9&gt;=9,INDEX($AN:$AN,$CD9+9),"")</f>
      </c>
      <c r="AY9">
        <f>IF($CE9&gt;=10,INDEX($AN:$AN,$CD9+10),"")</f>
      </c>
      <c r="AZ9">
        <f>IF($CE9&gt;=11,INDEX($AN:$AN,$CD9+11),"")</f>
      </c>
      <c r="BA9">
        <f>IF($CE9&gt;=12,INDEX($AN:$AN,$CD9+12),"")</f>
      </c>
      <c r="BB9">
        <f>IF($CE9&gt;=13,INDEX($AN:$AN,$CD9+13),"")</f>
      </c>
      <c r="BC9">
        <f>IF($CE9&gt;=14,INDEX($AN:$AN,$CD9+14),"")</f>
      </c>
      <c r="BD9">
        <f>IF($CE9&gt;=15,INDEX($AN:$AN,$CD9+15),"")</f>
      </c>
      <c r="BE9">
        <f>IF($CE9&gt;=16,INDEX($AN:$AN,$CD9+16),"")</f>
      </c>
      <c r="BF9">
        <f>IF($CE9&gt;=17,INDEX($AN:$AN,$CD9+17),"")</f>
      </c>
      <c r="BG9">
        <f>IF($CE9&gt;=18,INDEX($AN:$AN,$CD9+18),"")</f>
      </c>
      <c r="BH9">
        <f>IF($CE9&gt;=19,INDEX($AN:$AN,$CD9+19),"")</f>
      </c>
      <c r="BI9">
        <f>IF($CE9&gt;=20,INDEX($AN:$AN,$CD9+20),"")</f>
      </c>
      <c r="BJ9">
        <f>IF($CE9&gt;=21,INDEX($AN:$AN,$CD9+21),"")</f>
      </c>
      <c r="BK9">
        <f>IF($CE9&gt;=22,INDEX($AN:$AN,$CD9+22),"")</f>
      </c>
      <c r="BL9">
        <f>IF($CE9&gt;=23,INDEX($AN:$AN,$CD9+23),"")</f>
      </c>
      <c r="BM9">
        <f>IF($CE9&gt;=24,INDEX($AN:$AN,$CD9+24),"")</f>
      </c>
      <c r="BN9">
        <f>IF($CE9&gt;=25,INDEX($AN:$AN,$CD9+25),"")</f>
      </c>
      <c r="BO9">
        <f>IF($CE9&gt;=26,INDEX($AN:$AN,$CD9+26),"")</f>
      </c>
      <c r="BP9">
        <f>IF($CE9&gt;=27,INDEX($AN:$AN,$CD9+27),"")</f>
      </c>
      <c r="BQ9">
        <f>IF($CE9&gt;=28,INDEX($AN:$AN,$CD9+28),"")</f>
      </c>
      <c r="BR9">
        <f>IF($CE9&gt;=29,INDEX($AN:$AN,$CD9+29),"")</f>
      </c>
      <c r="BS9">
        <f>IF($CE9&gt;=30,INDEX($AN:$AN,$CD9+30),"")</f>
      </c>
      <c r="BT9">
        <f>IF($CE9&gt;=31,INDEX($AN:$AN,$CD9+31),"")</f>
      </c>
      <c r="BU9">
        <f>IF($CE9&gt;=32,INDEX($AN:$AN,$CD9+32),"")</f>
      </c>
      <c r="BV9">
        <f>IF($CE9&gt;=33,INDEX($AN:$AN,$CD9+33),"")</f>
      </c>
      <c r="BW9">
        <f>IF($CE9&gt;=34,INDEX($AN:$AN,$CD9+34),"")</f>
      </c>
      <c r="BX9">
        <f>IF($CE9&gt;=35,INDEX($AN:$AN,$CD9+35),"")</f>
      </c>
      <c r="BY9">
        <f>IF($CE9&gt;=36,INDEX($AN:$AN,$CD9+36),"")</f>
      </c>
      <c r="BZ9">
        <f>IF($CE9&gt;=37,INDEX($AN:$AN,$CD9+37),"")</f>
      </c>
      <c r="CA9">
        <f>IF($CE9&gt;=38,INDEX($AN:$AN,$CD9+38),"")</f>
      </c>
      <c r="CB9">
        <f>IF($CE9&gt;=39,INDEX($AN:$AN,$CD9+39),"")</f>
      </c>
      <c r="CC9">
        <f>IF($CE9&gt;=40,INDEX($AN:$AN,$CD9+40),"")</f>
      </c>
      <c r="CD9">
        <f>IFERROR(MATCH($AM9,$AN$2:$AN$133,0)+1,0)</f>
      </c>
      <c r="CE9">
        <f>IFERROR(INDEX($AO$2:$AO$133,MATCH($AM9,$AN$2:$AN$133,0)),0)</f>
      </c>
      <c r="CF9">
        <f>IFERROR(LEFT($K9,FIND(" - ",$K9)-1),$K9)</f>
      </c>
      <c r="CG9" t="s">
        <v>90</v>
      </c>
      <c r="CI9">
        <f>IF($DD9&gt;=1,INDEX($CG:$CG,$DC9+1),"")</f>
      </c>
      <c r="CJ9">
        <f>IF($DD9&gt;=2,INDEX($CG:$CG,$DC9+2),"")</f>
      </c>
      <c r="CK9">
        <f>IF($DD9&gt;=3,INDEX($CG:$CG,$DC9+3),"")</f>
      </c>
      <c r="CL9">
        <f>IF($DD9&gt;=4,INDEX($CG:$CG,$DC9+4),"")</f>
      </c>
      <c r="CM9">
        <f>IF($DD9&gt;=5,INDEX($CG:$CG,$DC9+5),"")</f>
      </c>
      <c r="CN9">
        <f>IF($DD9&gt;=6,INDEX($CG:$CG,$DC9+6),"")</f>
      </c>
      <c r="CO9">
        <f>IF($DD9&gt;=7,INDEX($CG:$CG,$DC9+7),"")</f>
      </c>
      <c r="CP9">
        <f>IF($DD9&gt;=8,INDEX($CG:$CG,$DC9+8),"")</f>
      </c>
      <c r="CQ9">
        <f>IF($DD9&gt;=9,INDEX($CG:$CG,$DC9+9),"")</f>
      </c>
      <c r="CR9">
        <f>IF($DD9&gt;=10,INDEX($CG:$CG,$DC9+10),"")</f>
      </c>
      <c r="CS9">
        <f>IF($DD9&gt;=11,INDEX($CG:$CG,$DC9+11),"")</f>
      </c>
      <c r="CT9">
        <f>IF($DD9&gt;=12,INDEX($CG:$CG,$DC9+12),"")</f>
      </c>
      <c r="CU9">
        <f>IF($DD9&gt;=13,INDEX($CG:$CG,$DC9+13),"")</f>
      </c>
      <c r="CV9">
        <f>IF($DD9&gt;=14,INDEX($CG:$CG,$DC9+14),"")</f>
      </c>
      <c r="CW9">
        <f>IF($DD9&gt;=15,INDEX($CG:$CG,$DC9+15),"")</f>
      </c>
      <c r="CX9">
        <f>IF($DD9&gt;=16,INDEX($CG:$CG,$DC9+16),"")</f>
      </c>
      <c r="CY9">
        <f>IF($DD9&gt;=17,INDEX($CG:$CG,$DC9+17),"")</f>
      </c>
      <c r="CZ9">
        <f>IF($DD9&gt;=18,INDEX($CG:$CG,$DC9+18),"")</f>
      </c>
      <c r="DA9">
        <f>IF($DD9&gt;=19,INDEX($CG:$CG,$DC9+19),"")</f>
      </c>
      <c r="DB9">
        <f>IF($DD9&gt;=20,INDEX($CG:$CG,$DC9+20),"")</f>
      </c>
      <c r="DC9">
        <f>IFERROR(MATCH($CF9,$CG$2:$CG$1558,0)+1,0)</f>
      </c>
      <c r="DD9">
        <f>IFERROR(INDEX($CH$2:$CH$1558,MATCH($CF9,$CG$2:$CG$1558,0)),0)</f>
      </c>
      <c r="DE9">
        <f>IFERROR(INDEX($AL:$AL,MATCH($G9,$AK:$AK,0))&amp;"","")</f>
      </c>
      <c r="DF9" t="s">
        <v>47</v>
      </c>
      <c r="DG9" t="s">
        <v>23</v>
      </c>
      <c r="DI9">
        <f>IF($GL9&gt;=1,INDEX($DF:$DF,$GK9+1),"")</f>
      </c>
      <c r="DJ9">
        <f>IF($GL9&gt;=2,INDEX($DF:$DF,$GK9+2),"")</f>
      </c>
      <c r="DK9">
        <f>IF($GL9&gt;=3,INDEX($DF:$DF,$GK9+3),"")</f>
      </c>
      <c r="DL9">
        <f>IF($GL9&gt;=4,INDEX($DF:$DF,$GK9+4),"")</f>
      </c>
      <c r="DM9">
        <f>IF($GL9&gt;=5,INDEX($DF:$DF,$GK9+5),"")</f>
      </c>
      <c r="DN9">
        <f>IF($GL9&gt;=6,INDEX($DF:$DF,$GK9+6),"")</f>
      </c>
      <c r="DO9">
        <f>IF($GL9&gt;=7,INDEX($DF:$DF,$GK9+7),"")</f>
      </c>
      <c r="DP9">
        <f>IF($GL9&gt;=8,INDEX($DF:$DF,$GK9+8),"")</f>
      </c>
      <c r="DQ9">
        <f>IF($GL9&gt;=9,INDEX($DF:$DF,$GK9+9),"")</f>
      </c>
      <c r="DR9">
        <f>IF($GL9&gt;=10,INDEX($DF:$DF,$GK9+10),"")</f>
      </c>
      <c r="DS9">
        <f>IF($GL9&gt;=11,INDEX($DF:$DF,$GK9+11),"")</f>
      </c>
      <c r="DT9">
        <f>IF($GL9&gt;=12,INDEX($DF:$DF,$GK9+12),"")</f>
      </c>
      <c r="DU9">
        <f>IF($GL9&gt;=13,INDEX($DF:$DF,$GK9+13),"")</f>
      </c>
      <c r="DV9">
        <f>IF($GL9&gt;=14,INDEX($DF:$DF,$GK9+14),"")</f>
      </c>
      <c r="DW9">
        <f>IF($GL9&gt;=15,INDEX($DF:$DF,$GK9+15),"")</f>
      </c>
      <c r="DX9">
        <f>IF($GL9&gt;=16,INDEX($DF:$DF,$GK9+16),"")</f>
      </c>
      <c r="DY9">
        <f>IF($GL9&gt;=17,INDEX($DF:$DF,$GK9+17),"")</f>
      </c>
      <c r="DZ9">
        <f>IF($GL9&gt;=18,INDEX($DF:$DF,$GK9+18),"")</f>
      </c>
      <c r="EA9">
        <f>IF($GL9&gt;=19,INDEX($DF:$DF,$GK9+19),"")</f>
      </c>
      <c r="EB9">
        <f>IF($GL9&gt;=20,INDEX($DF:$DF,$GK9+20),"")</f>
      </c>
      <c r="EC9">
        <f>IF($GL9&gt;=21,INDEX($DF:$DF,$GK9+21),"")</f>
      </c>
      <c r="ED9">
        <f>IF($GL9&gt;=22,INDEX($DF:$DF,$GK9+22),"")</f>
      </c>
      <c r="EE9">
        <f>IF($GL9&gt;=23,INDEX($DF:$DF,$GK9+23),"")</f>
      </c>
      <c r="EF9">
        <f>IF($GL9&gt;=24,INDEX($DF:$DF,$GK9+24),"")</f>
      </c>
      <c r="EG9">
        <f>IF($GL9&gt;=25,INDEX($DF:$DF,$GK9+25),"")</f>
      </c>
      <c r="EH9">
        <f>IF($GL9&gt;=26,INDEX($DF:$DF,$GK9+26),"")</f>
      </c>
      <c r="EI9">
        <f>IF($GL9&gt;=27,INDEX($DF:$DF,$GK9+27),"")</f>
      </c>
      <c r="EJ9">
        <f>IF($GL9&gt;=28,INDEX($DF:$DF,$GK9+28),"")</f>
      </c>
      <c r="EK9">
        <f>IF($GL9&gt;=29,INDEX($DF:$DF,$GK9+29),"")</f>
      </c>
      <c r="EL9">
        <f>IF($GL9&gt;=30,INDEX($DF:$DF,$GK9+30),"")</f>
      </c>
      <c r="EM9">
        <f>IF($GL9&gt;=31,INDEX($DF:$DF,$GK9+31),"")</f>
      </c>
      <c r="EN9">
        <f>IF($GL9&gt;=32,INDEX($DF:$DF,$GK9+32),"")</f>
      </c>
      <c r="EO9">
        <f>IF($GL9&gt;=33,INDEX($DF:$DF,$GK9+33),"")</f>
      </c>
      <c r="EP9">
        <f>IF($GL9&gt;=34,INDEX($DF:$DF,$GK9+34),"")</f>
      </c>
      <c r="EQ9">
        <f>IF($GL9&gt;=35,INDEX($DF:$DF,$GK9+35),"")</f>
      </c>
      <c r="ER9">
        <f>IF($GL9&gt;=36,INDEX($DF:$DF,$GK9+36),"")</f>
      </c>
      <c r="ES9">
        <f>IF($GL9&gt;=37,INDEX($DF:$DF,$GK9+37),"")</f>
      </c>
      <c r="ET9">
        <f>IF($GL9&gt;=38,INDEX($DF:$DF,$GK9+38),"")</f>
      </c>
      <c r="EU9">
        <f>IF($GL9&gt;=39,INDEX($DF:$DF,$GK9+39),"")</f>
      </c>
      <c r="EV9">
        <f>IF($GL9&gt;=40,INDEX($DF:$DF,$GK9+40),"")</f>
      </c>
      <c r="EW9">
        <f>IF($GL9&gt;=1,INDEX($DG:$DG,$GK9+1),"")</f>
      </c>
      <c r="EX9">
        <f>IF($GL9&gt;=2,INDEX($DG:$DG,$GK9+2),"")</f>
      </c>
      <c r="EY9">
        <f>IF($GL9&gt;=3,INDEX($DG:$DG,$GK9+3),"")</f>
      </c>
      <c r="EZ9">
        <f>IF($GL9&gt;=4,INDEX($DG:$DG,$GK9+4),"")</f>
      </c>
      <c r="FA9">
        <f>IF($GL9&gt;=5,INDEX($DG:$DG,$GK9+5),"")</f>
      </c>
      <c r="FB9">
        <f>IF($GL9&gt;=6,INDEX($DG:$DG,$GK9+6),"")</f>
      </c>
      <c r="FC9">
        <f>IF($GL9&gt;=7,INDEX($DG:$DG,$GK9+7),"")</f>
      </c>
      <c r="FD9">
        <f>IF($GL9&gt;=8,INDEX($DG:$DG,$GK9+8),"")</f>
      </c>
      <c r="FE9">
        <f>IF($GL9&gt;=9,INDEX($DG:$DG,$GK9+9),"")</f>
      </c>
      <c r="FF9">
        <f>IF($GL9&gt;=10,INDEX($DG:$DG,$GK9+10),"")</f>
      </c>
      <c r="FG9">
        <f>IF($GL9&gt;=11,INDEX($DG:$DG,$GK9+11),"")</f>
      </c>
      <c r="FH9">
        <f>IF($GL9&gt;=12,INDEX($DG:$DG,$GK9+12),"")</f>
      </c>
      <c r="FI9">
        <f>IF($GL9&gt;=13,INDEX($DG:$DG,$GK9+13),"")</f>
      </c>
      <c r="FJ9">
        <f>IF($GL9&gt;=14,INDEX($DG:$DG,$GK9+14),"")</f>
      </c>
      <c r="FK9">
        <f>IF($GL9&gt;=15,INDEX($DG:$DG,$GK9+15),"")</f>
      </c>
      <c r="FL9">
        <f>IF($GL9&gt;=16,INDEX($DG:$DG,$GK9+16),"")</f>
      </c>
      <c r="FM9">
        <f>IF($GL9&gt;=17,INDEX($DG:$DG,$GK9+17),"")</f>
      </c>
      <c r="FN9">
        <f>IF($GL9&gt;=18,INDEX($DG:$DG,$GK9+18),"")</f>
      </c>
      <c r="FO9">
        <f>IF($GL9&gt;=19,INDEX($DG:$DG,$GK9+19),"")</f>
      </c>
      <c r="FP9">
        <f>IF($GL9&gt;=20,INDEX($DG:$DG,$GK9+20),"")</f>
      </c>
      <c r="FQ9">
        <f>IF($GL9&gt;=21,INDEX($DG:$DG,$GK9+21),"")</f>
      </c>
      <c r="FR9">
        <f>IF($GL9&gt;=22,INDEX($DG:$DG,$GK9+22),"")</f>
      </c>
      <c r="FS9">
        <f>IF($GL9&gt;=23,INDEX($DG:$DG,$GK9+23),"")</f>
      </c>
      <c r="FT9">
        <f>IF($GL9&gt;=24,INDEX($DG:$DG,$GK9+24),"")</f>
      </c>
      <c r="FU9">
        <f>IF($GL9&gt;=25,INDEX($DG:$DG,$GK9+25),"")</f>
      </c>
      <c r="FV9">
        <f>IF($GL9&gt;=26,INDEX($DG:$DG,$GK9+26),"")</f>
      </c>
      <c r="FW9">
        <f>IF($GL9&gt;=27,INDEX($DG:$DG,$GK9+27),"")</f>
      </c>
      <c r="FX9">
        <f>IF($GL9&gt;=28,INDEX($DG:$DG,$GK9+28),"")</f>
      </c>
      <c r="FY9">
        <f>IF($GL9&gt;=29,INDEX($DG:$DG,$GK9+29),"")</f>
      </c>
      <c r="FZ9">
        <f>IF($GL9&gt;=30,INDEX($DG:$DG,$GK9+30),"")</f>
      </c>
      <c r="GA9">
        <f>IF($GL9&gt;=31,INDEX($DG:$DG,$GK9+31),"")</f>
      </c>
      <c r="GB9">
        <f>IF($GL9&gt;=32,INDEX($DG:$DG,$GK9+32),"")</f>
      </c>
      <c r="GC9">
        <f>IF($GL9&gt;=33,INDEX($DG:$DG,$GK9+33),"")</f>
      </c>
      <c r="GD9">
        <f>IF($GL9&gt;=34,INDEX($DG:$DG,$GK9+34),"")</f>
      </c>
      <c r="GE9">
        <f>IF($GL9&gt;=35,INDEX($DG:$DG,$GK9+35),"")</f>
      </c>
      <c r="GF9">
        <f>IF($GL9&gt;=36,INDEX($DG:$DG,$GK9+36),"")</f>
      </c>
      <c r="GG9">
        <f>IF($GL9&gt;=37,INDEX($DG:$DG,$GK9+37),"")</f>
      </c>
      <c r="GH9">
        <f>IF($GL9&gt;=38,INDEX($DG:$DG,$GK9+38),"")</f>
      </c>
      <c r="GI9">
        <f>IF($GL9&gt;=39,INDEX($DG:$DG,$GK9+39),"")</f>
      </c>
      <c r="GJ9">
        <f>IF($GL9&gt;=40,INDEX($DG:$DG,$GK9+40),"")</f>
      </c>
      <c r="GK9">
        <f>IFERROR(MATCH($DE9,$DF$2:$DF$166,0)+1,0)</f>
      </c>
      <c r="GL9">
        <f>IFERROR(INDEX($DH$2:$DH$166,MATCH($DE9,$DF$2:$DF$166,0)),0)</f>
      </c>
      <c r="GM9">
        <f>IFERROR(MATCH($H9,$DI$9:$EV$9,0),0)</f>
      </c>
      <c r="GN9">
        <f>IF($GM9&gt;0,INDEX($EW$9:$GJ$9,$GM9),"")</f>
      </c>
      <c r="GO9" t="s">
        <v>105</v>
      </c>
      <c r="GQ9">
        <f>IF($IZ9&gt;=1,INDEX($GO:$GO,$IY9+1),"")</f>
      </c>
      <c r="GR9">
        <f>IF($IZ9&gt;=2,INDEX($GO:$GO,$IY9+2),"")</f>
      </c>
      <c r="GS9">
        <f>IF($IZ9&gt;=3,INDEX($GO:$GO,$IY9+3),"")</f>
      </c>
      <c r="GT9">
        <f>IF($IZ9&gt;=4,INDEX($GO:$GO,$IY9+4),"")</f>
      </c>
      <c r="GU9">
        <f>IF($IZ9&gt;=5,INDEX($GO:$GO,$IY9+5),"")</f>
      </c>
      <c r="GV9">
        <f>IF($IZ9&gt;=6,INDEX($GO:$GO,$IY9+6),"")</f>
      </c>
      <c r="GW9">
        <f>IF($IZ9&gt;=7,INDEX($GO:$GO,$IY9+7),"")</f>
      </c>
      <c r="GX9">
        <f>IF($IZ9&gt;=8,INDEX($GO:$GO,$IY9+8),"")</f>
      </c>
      <c r="GY9">
        <f>IF($IZ9&gt;=9,INDEX($GO:$GO,$IY9+9),"")</f>
      </c>
      <c r="GZ9">
        <f>IF($IZ9&gt;=10,INDEX($GO:$GO,$IY9+10),"")</f>
      </c>
      <c r="HA9">
        <f>IF($IZ9&gt;=11,INDEX($GO:$GO,$IY9+11),"")</f>
      </c>
      <c r="HB9">
        <f>IF($IZ9&gt;=12,INDEX($GO:$GO,$IY9+12),"")</f>
      </c>
      <c r="HC9">
        <f>IF($IZ9&gt;=13,INDEX($GO:$GO,$IY9+13),"")</f>
      </c>
      <c r="HD9">
        <f>IF($IZ9&gt;=14,INDEX($GO:$GO,$IY9+14),"")</f>
      </c>
      <c r="HE9">
        <f>IF($IZ9&gt;=15,INDEX($GO:$GO,$IY9+15),"")</f>
      </c>
      <c r="HF9">
        <f>IF($IZ9&gt;=16,INDEX($GO:$GO,$IY9+16),"")</f>
      </c>
      <c r="HG9">
        <f>IF($IZ9&gt;=17,INDEX($GO:$GO,$IY9+17),"")</f>
      </c>
      <c r="HH9">
        <f>IF($IZ9&gt;=18,INDEX($GO:$GO,$IY9+18),"")</f>
      </c>
      <c r="HI9">
        <f>IF($IZ9&gt;=19,INDEX($GO:$GO,$IY9+19),"")</f>
      </c>
      <c r="HJ9">
        <f>IF($IZ9&gt;=20,INDEX($GO:$GO,$IY9+20),"")</f>
      </c>
      <c r="HK9">
        <f>IF($IZ9&gt;=21,INDEX($GO:$GO,$IY9+21),"")</f>
      </c>
      <c r="HL9">
        <f>IF($IZ9&gt;=22,INDEX($GO:$GO,$IY9+22),"")</f>
      </c>
      <c r="HM9">
        <f>IF($IZ9&gt;=23,INDEX($GO:$GO,$IY9+23),"")</f>
      </c>
      <c r="HN9">
        <f>IF($IZ9&gt;=24,INDEX($GO:$GO,$IY9+24),"")</f>
      </c>
      <c r="HO9">
        <f>IF($IZ9&gt;=25,INDEX($GO:$GO,$IY9+25),"")</f>
      </c>
      <c r="HP9">
        <f>IF($IZ9&gt;=26,INDEX($GO:$GO,$IY9+26),"")</f>
      </c>
      <c r="HQ9">
        <f>IF($IZ9&gt;=27,INDEX($GO:$GO,$IY9+27),"")</f>
      </c>
      <c r="HR9">
        <f>IF($IZ9&gt;=28,INDEX($GO:$GO,$IY9+28),"")</f>
      </c>
      <c r="HS9">
        <f>IF($IZ9&gt;=29,INDEX($GO:$GO,$IY9+29),"")</f>
      </c>
      <c r="HT9">
        <f>IF($IZ9&gt;=30,INDEX($GO:$GO,$IY9+30),"")</f>
      </c>
      <c r="HU9">
        <f>IF($IZ9&gt;=31,INDEX($GO:$GO,$IY9+31),"")</f>
      </c>
      <c r="HV9">
        <f>IF($IZ9&gt;=32,INDEX($GO:$GO,$IY9+32),"")</f>
      </c>
      <c r="HW9">
        <f>IF($IZ9&gt;=33,INDEX($GO:$GO,$IY9+33),"")</f>
      </c>
      <c r="HX9">
        <f>IF($IZ9&gt;=34,INDEX($GO:$GO,$IY9+34),"")</f>
      </c>
      <c r="HY9">
        <f>IF($IZ9&gt;=35,INDEX($GO:$GO,$IY9+35),"")</f>
      </c>
      <c r="HZ9">
        <f>IF($IZ9&gt;=36,INDEX($GO:$GO,$IY9+36),"")</f>
      </c>
      <c r="IA9">
        <f>IF($IZ9&gt;=37,INDEX($GO:$GO,$IY9+37),"")</f>
      </c>
      <c r="IB9">
        <f>IF($IZ9&gt;=38,INDEX($GO:$GO,$IY9+38),"")</f>
      </c>
      <c r="IC9">
        <f>IF($IZ9&gt;=39,INDEX($GO:$GO,$IY9+39),"")</f>
      </c>
      <c r="ID9">
        <f>IF($IZ9&gt;=40,INDEX($GO:$GO,$IY9+40),"")</f>
      </c>
      <c r="IE9">
        <f>IF($IZ9&gt;=41,INDEX($GO:$GO,$IY9+41),"")</f>
      </c>
      <c r="IF9">
        <f>IF($IZ9&gt;=42,INDEX($GO:$GO,$IY9+42),"")</f>
      </c>
      <c r="IG9">
        <f>IF($IZ9&gt;=43,INDEX($GO:$GO,$IY9+43),"")</f>
      </c>
      <c r="IH9">
        <f>IF($IZ9&gt;=44,INDEX($GO:$GO,$IY9+44),"")</f>
      </c>
      <c r="II9">
        <f>IF($IZ9&gt;=45,INDEX($GO:$GO,$IY9+45),"")</f>
      </c>
      <c r="IJ9">
        <f>IF($IZ9&gt;=46,INDEX($GO:$GO,$IY9+46),"")</f>
      </c>
      <c r="IK9">
        <f>IF($IZ9&gt;=47,INDEX($GO:$GO,$IY9+47),"")</f>
      </c>
      <c r="IL9">
        <f>IF($IZ9&gt;=48,INDEX($GO:$GO,$IY9+48),"")</f>
      </c>
      <c r="IM9">
        <f>IF($IZ9&gt;=49,INDEX($GO:$GO,$IY9+49),"")</f>
      </c>
      <c r="IN9">
        <f>IF($IZ9&gt;=50,INDEX($GO:$GO,$IY9+50),"")</f>
      </c>
      <c r="IO9">
        <f>IF($IZ9&gt;=51,INDEX($GO:$GO,$IY9+51),"")</f>
      </c>
      <c r="IP9">
        <f>IF($IZ9&gt;=52,INDEX($GO:$GO,$IY9+52),"")</f>
      </c>
      <c r="IQ9">
        <f>IF($IZ9&gt;=53,INDEX($GO:$GO,$IY9+53),"")</f>
      </c>
      <c r="IR9">
        <f>IF($IZ9&gt;=54,INDEX($GO:$GO,$IY9+54),"")</f>
      </c>
      <c r="IS9">
        <f>IF($IZ9&gt;=55,INDEX($GO:$GO,$IY9+55),"")</f>
      </c>
      <c r="IT9">
        <f>IF($IZ9&gt;=56,INDEX($GO:$GO,$IY9+56),"")</f>
      </c>
      <c r="IU9">
        <f>IF($IZ9&gt;=57,INDEX($GO:$GO,$IY9+57),"")</f>
      </c>
      <c r="IV9">
        <f>IF($IZ9&gt;=58,INDEX($GO:$GO,$IY9+58),"")</f>
      </c>
      <c r="IW9">
        <f>IF($IZ9&gt;=59,INDEX($GO:$GO,$IY9+59),"")</f>
      </c>
      <c r="IX9">
        <f>IF($IZ9&gt;=60,INDEX($GO:$GO,$IY9+60),"")</f>
      </c>
      <c r="IY9">
        <f>IFERROR(MATCH($GN9,$GO$2:$GO$827,0)+1,0)</f>
      </c>
      <c r="IZ9">
        <f>IFERROR(INDEX($GP$2:$GP$827,MATCH($GN9,$GO$2:$GO$827,0)),0)</f>
      </c>
      <c r="JA9" t="s">
        <v>23</v>
      </c>
      <c r="JB9" t="s">
        <v>23</v>
      </c>
    </row>
    <row r="10" spans="1:262" x14ac:dyDescent="0.25">
      <c r="F10" s="1"/>
      <c r="G10" s="1"/>
      <c r="H10" s="1"/>
      <c r="I10" s="1"/>
      <c r="J10" s="1">
        <f>IFERROR(IF(FIND(" - ",$F10)&gt;0,MID($F10,FIND(" - ",$F10)+3,LEN($F10)),""),"")</f>
      </c>
      <c r="L10" s="1"/>
      <c r="N10" t="s">
        <v>23</v>
      </c>
      <c r="P10">
        <f>IF(OR($N10="",$O10=""),"",IFERROR($N10/$O10,0))</f>
      </c>
      <c r="Q10">
        <f>IF($N10="","",
IF($G10="","",
IF(ISNUMBER(SEARCH("exempt",LOWER($G10))),0,
$N10*(VALUE(SUBSTITUTE($G10,"%",""))/100))))</f>
      </c>
      <c r="W10">
        <f>IF($N10="","",
SUM($N10,$Q10,$U10,$R10,$T10)-
IF($V10="",0,VALUE($V10)))</f>
      </c>
      <c r="AD10" t="s">
        <v>106</v>
      </c>
      <c r="AE10" t="s">
        <v>107</v>
      </c>
      <c r="AF10" t="s">
        <v>108</v>
      </c>
      <c r="AG10" t="s">
        <v>109</v>
      </c>
      <c r="AH10" t="s">
        <v>110</v>
      </c>
      <c r="AI10" t="s">
        <v>111</v>
      </c>
      <c r="AJ10" t="s">
        <v>112</v>
      </c>
      <c r="AK10" t="s">
        <v>110</v>
      </c>
      <c r="AL10" t="s">
        <v>113</v>
      </c>
      <c r="AM10">
        <f>IFERROR(LEFT($F10,FIND(" - ",$F10)-1),$F10)</f>
      </c>
      <c r="AN10" t="s">
        <v>92</v>
      </c>
      <c r="AP10">
        <f>IF($CE10&gt;=1,INDEX($AN:$AN,$CD10+1),"")</f>
      </c>
      <c r="AQ10">
        <f>IF($CE10&gt;=2,INDEX($AN:$AN,$CD10+2),"")</f>
      </c>
      <c r="AR10">
        <f>IF($CE10&gt;=3,INDEX($AN:$AN,$CD10+3),"")</f>
      </c>
      <c r="AS10">
        <f>IF($CE10&gt;=4,INDEX($AN:$AN,$CD10+4),"")</f>
      </c>
      <c r="AT10">
        <f>IF($CE10&gt;=5,INDEX($AN:$AN,$CD10+5),"")</f>
      </c>
      <c r="AU10">
        <f>IF($CE10&gt;=6,INDEX($AN:$AN,$CD10+6),"")</f>
      </c>
      <c r="AV10">
        <f>IF($CE10&gt;=7,INDEX($AN:$AN,$CD10+7),"")</f>
      </c>
      <c r="AW10">
        <f>IF($CE10&gt;=8,INDEX($AN:$AN,$CD10+8),"")</f>
      </c>
      <c r="AX10">
        <f>IF($CE10&gt;=9,INDEX($AN:$AN,$CD10+9),"")</f>
      </c>
      <c r="AY10">
        <f>IF($CE10&gt;=10,INDEX($AN:$AN,$CD10+10),"")</f>
      </c>
      <c r="AZ10">
        <f>IF($CE10&gt;=11,INDEX($AN:$AN,$CD10+11),"")</f>
      </c>
      <c r="BA10">
        <f>IF($CE10&gt;=12,INDEX($AN:$AN,$CD10+12),"")</f>
      </c>
      <c r="BB10">
        <f>IF($CE10&gt;=13,INDEX($AN:$AN,$CD10+13),"")</f>
      </c>
      <c r="BC10">
        <f>IF($CE10&gt;=14,INDEX($AN:$AN,$CD10+14),"")</f>
      </c>
      <c r="BD10">
        <f>IF($CE10&gt;=15,INDEX($AN:$AN,$CD10+15),"")</f>
      </c>
      <c r="BE10">
        <f>IF($CE10&gt;=16,INDEX($AN:$AN,$CD10+16),"")</f>
      </c>
      <c r="BF10">
        <f>IF($CE10&gt;=17,INDEX($AN:$AN,$CD10+17),"")</f>
      </c>
      <c r="BG10">
        <f>IF($CE10&gt;=18,INDEX($AN:$AN,$CD10+18),"")</f>
      </c>
      <c r="BH10">
        <f>IF($CE10&gt;=19,INDEX($AN:$AN,$CD10+19),"")</f>
      </c>
      <c r="BI10">
        <f>IF($CE10&gt;=20,INDEX($AN:$AN,$CD10+20),"")</f>
      </c>
      <c r="BJ10">
        <f>IF($CE10&gt;=21,INDEX($AN:$AN,$CD10+21),"")</f>
      </c>
      <c r="BK10">
        <f>IF($CE10&gt;=22,INDEX($AN:$AN,$CD10+22),"")</f>
      </c>
      <c r="BL10">
        <f>IF($CE10&gt;=23,INDEX($AN:$AN,$CD10+23),"")</f>
      </c>
      <c r="BM10">
        <f>IF($CE10&gt;=24,INDEX($AN:$AN,$CD10+24),"")</f>
      </c>
      <c r="BN10">
        <f>IF($CE10&gt;=25,INDEX($AN:$AN,$CD10+25),"")</f>
      </c>
      <c r="BO10">
        <f>IF($CE10&gt;=26,INDEX($AN:$AN,$CD10+26),"")</f>
      </c>
      <c r="BP10">
        <f>IF($CE10&gt;=27,INDEX($AN:$AN,$CD10+27),"")</f>
      </c>
      <c r="BQ10">
        <f>IF($CE10&gt;=28,INDEX($AN:$AN,$CD10+28),"")</f>
      </c>
      <c r="BR10">
        <f>IF($CE10&gt;=29,INDEX($AN:$AN,$CD10+29),"")</f>
      </c>
      <c r="BS10">
        <f>IF($CE10&gt;=30,INDEX($AN:$AN,$CD10+30),"")</f>
      </c>
      <c r="BT10">
        <f>IF($CE10&gt;=31,INDEX($AN:$AN,$CD10+31),"")</f>
      </c>
      <c r="BU10">
        <f>IF($CE10&gt;=32,INDEX($AN:$AN,$CD10+32),"")</f>
      </c>
      <c r="BV10">
        <f>IF($CE10&gt;=33,INDEX($AN:$AN,$CD10+33),"")</f>
      </c>
      <c r="BW10">
        <f>IF($CE10&gt;=34,INDEX($AN:$AN,$CD10+34),"")</f>
      </c>
      <c r="BX10">
        <f>IF($CE10&gt;=35,INDEX($AN:$AN,$CD10+35),"")</f>
      </c>
      <c r="BY10">
        <f>IF($CE10&gt;=36,INDEX($AN:$AN,$CD10+36),"")</f>
      </c>
      <c r="BZ10">
        <f>IF($CE10&gt;=37,INDEX($AN:$AN,$CD10+37),"")</f>
      </c>
      <c r="CA10">
        <f>IF($CE10&gt;=38,INDEX($AN:$AN,$CD10+38),"")</f>
      </c>
      <c r="CB10">
        <f>IF($CE10&gt;=39,INDEX($AN:$AN,$CD10+39),"")</f>
      </c>
      <c r="CC10">
        <f>IF($CE10&gt;=40,INDEX($AN:$AN,$CD10+40),"")</f>
      </c>
      <c r="CD10">
        <f>IFERROR(MATCH($AM10,$AN$2:$AN$133,0)+1,0)</f>
      </c>
      <c r="CE10">
        <f>IFERROR(INDEX($AO$2:$AO$133,MATCH($AM10,$AN$2:$AN$133,0)),0)</f>
      </c>
      <c r="CF10">
        <f>IFERROR(LEFT($K10,FIND(" - ",$K10)-1),$K10)</f>
      </c>
      <c r="CG10" t="s">
        <v>52</v>
      </c>
      <c r="CI10">
        <f>IF($DD10&gt;=1,INDEX($CG:$CG,$DC10+1),"")</f>
      </c>
      <c r="CJ10">
        <f>IF($DD10&gt;=2,INDEX($CG:$CG,$DC10+2),"")</f>
      </c>
      <c r="CK10">
        <f>IF($DD10&gt;=3,INDEX($CG:$CG,$DC10+3),"")</f>
      </c>
      <c r="CL10">
        <f>IF($DD10&gt;=4,INDEX($CG:$CG,$DC10+4),"")</f>
      </c>
      <c r="CM10">
        <f>IF($DD10&gt;=5,INDEX($CG:$CG,$DC10+5),"")</f>
      </c>
      <c r="CN10">
        <f>IF($DD10&gt;=6,INDEX($CG:$CG,$DC10+6),"")</f>
      </c>
      <c r="CO10">
        <f>IF($DD10&gt;=7,INDEX($CG:$CG,$DC10+7),"")</f>
      </c>
      <c r="CP10">
        <f>IF($DD10&gt;=8,INDEX($CG:$CG,$DC10+8),"")</f>
      </c>
      <c r="CQ10">
        <f>IF($DD10&gt;=9,INDEX($CG:$CG,$DC10+9),"")</f>
      </c>
      <c r="CR10">
        <f>IF($DD10&gt;=10,INDEX($CG:$CG,$DC10+10),"")</f>
      </c>
      <c r="CS10">
        <f>IF($DD10&gt;=11,INDEX($CG:$CG,$DC10+11),"")</f>
      </c>
      <c r="CT10">
        <f>IF($DD10&gt;=12,INDEX($CG:$CG,$DC10+12),"")</f>
      </c>
      <c r="CU10">
        <f>IF($DD10&gt;=13,INDEX($CG:$CG,$DC10+13),"")</f>
      </c>
      <c r="CV10">
        <f>IF($DD10&gt;=14,INDEX($CG:$CG,$DC10+14),"")</f>
      </c>
      <c r="CW10">
        <f>IF($DD10&gt;=15,INDEX($CG:$CG,$DC10+15),"")</f>
      </c>
      <c r="CX10">
        <f>IF($DD10&gt;=16,INDEX($CG:$CG,$DC10+16),"")</f>
      </c>
      <c r="CY10">
        <f>IF($DD10&gt;=17,INDEX($CG:$CG,$DC10+17),"")</f>
      </c>
      <c r="CZ10">
        <f>IF($DD10&gt;=18,INDEX($CG:$CG,$DC10+18),"")</f>
      </c>
      <c r="DA10">
        <f>IF($DD10&gt;=19,INDEX($CG:$CG,$DC10+19),"")</f>
      </c>
      <c r="DB10">
        <f>IF($DD10&gt;=20,INDEX($CG:$CG,$DC10+20),"")</f>
      </c>
      <c r="DC10">
        <f>IFERROR(MATCH($CF10,$CG$2:$CG$1558,0)+1,0)</f>
      </c>
      <c r="DD10">
        <f>IFERROR(INDEX($CH$2:$CH$1558,MATCH($CF10,$CG$2:$CG$1558,0)),0)</f>
      </c>
      <c r="DE10">
        <f>IFERROR(INDEX($AL:$AL,MATCH($G10,$AK:$AK,0))&amp;"","")</f>
      </c>
      <c r="DF10" t="s">
        <v>104</v>
      </c>
      <c r="DH10">
        <v>2</v>
      </c>
      <c r="DI10">
        <f>IF($GL10&gt;=1,INDEX($DF:$DF,$GK10+1),"")</f>
      </c>
      <c r="DJ10">
        <f>IF($GL10&gt;=2,INDEX($DF:$DF,$GK10+2),"")</f>
      </c>
      <c r="DK10">
        <f>IF($GL10&gt;=3,INDEX($DF:$DF,$GK10+3),"")</f>
      </c>
      <c r="DL10">
        <f>IF($GL10&gt;=4,INDEX($DF:$DF,$GK10+4),"")</f>
      </c>
      <c r="DM10">
        <f>IF($GL10&gt;=5,INDEX($DF:$DF,$GK10+5),"")</f>
      </c>
      <c r="DN10">
        <f>IF($GL10&gt;=6,INDEX($DF:$DF,$GK10+6),"")</f>
      </c>
      <c r="DO10">
        <f>IF($GL10&gt;=7,INDEX($DF:$DF,$GK10+7),"")</f>
      </c>
      <c r="DP10">
        <f>IF($GL10&gt;=8,INDEX($DF:$DF,$GK10+8),"")</f>
      </c>
      <c r="DQ10">
        <f>IF($GL10&gt;=9,INDEX($DF:$DF,$GK10+9),"")</f>
      </c>
      <c r="DR10">
        <f>IF($GL10&gt;=10,INDEX($DF:$DF,$GK10+10),"")</f>
      </c>
      <c r="DS10">
        <f>IF($GL10&gt;=11,INDEX($DF:$DF,$GK10+11),"")</f>
      </c>
      <c r="DT10">
        <f>IF($GL10&gt;=12,INDEX($DF:$DF,$GK10+12),"")</f>
      </c>
      <c r="DU10">
        <f>IF($GL10&gt;=13,INDEX($DF:$DF,$GK10+13),"")</f>
      </c>
      <c r="DV10">
        <f>IF($GL10&gt;=14,INDEX($DF:$DF,$GK10+14),"")</f>
      </c>
      <c r="DW10">
        <f>IF($GL10&gt;=15,INDEX($DF:$DF,$GK10+15),"")</f>
      </c>
      <c r="DX10">
        <f>IF($GL10&gt;=16,INDEX($DF:$DF,$GK10+16),"")</f>
      </c>
      <c r="DY10">
        <f>IF($GL10&gt;=17,INDEX($DF:$DF,$GK10+17),"")</f>
      </c>
      <c r="DZ10">
        <f>IF($GL10&gt;=18,INDEX($DF:$DF,$GK10+18),"")</f>
      </c>
      <c r="EA10">
        <f>IF($GL10&gt;=19,INDEX($DF:$DF,$GK10+19),"")</f>
      </c>
      <c r="EB10">
        <f>IF($GL10&gt;=20,INDEX($DF:$DF,$GK10+20),"")</f>
      </c>
      <c r="EC10">
        <f>IF($GL10&gt;=21,INDEX($DF:$DF,$GK10+21),"")</f>
      </c>
      <c r="ED10">
        <f>IF($GL10&gt;=22,INDEX($DF:$DF,$GK10+22),"")</f>
      </c>
      <c r="EE10">
        <f>IF($GL10&gt;=23,INDEX($DF:$DF,$GK10+23),"")</f>
      </c>
      <c r="EF10">
        <f>IF($GL10&gt;=24,INDEX($DF:$DF,$GK10+24),"")</f>
      </c>
      <c r="EG10">
        <f>IF($GL10&gt;=25,INDEX($DF:$DF,$GK10+25),"")</f>
      </c>
      <c r="EH10">
        <f>IF($GL10&gt;=26,INDEX($DF:$DF,$GK10+26),"")</f>
      </c>
      <c r="EI10">
        <f>IF($GL10&gt;=27,INDEX($DF:$DF,$GK10+27),"")</f>
      </c>
      <c r="EJ10">
        <f>IF($GL10&gt;=28,INDEX($DF:$DF,$GK10+28),"")</f>
      </c>
      <c r="EK10">
        <f>IF($GL10&gt;=29,INDEX($DF:$DF,$GK10+29),"")</f>
      </c>
      <c r="EL10">
        <f>IF($GL10&gt;=30,INDEX($DF:$DF,$GK10+30),"")</f>
      </c>
      <c r="EM10">
        <f>IF($GL10&gt;=31,INDEX($DF:$DF,$GK10+31),"")</f>
      </c>
      <c r="EN10">
        <f>IF($GL10&gt;=32,INDEX($DF:$DF,$GK10+32),"")</f>
      </c>
      <c r="EO10">
        <f>IF($GL10&gt;=33,INDEX($DF:$DF,$GK10+33),"")</f>
      </c>
      <c r="EP10">
        <f>IF($GL10&gt;=34,INDEX($DF:$DF,$GK10+34),"")</f>
      </c>
      <c r="EQ10">
        <f>IF($GL10&gt;=35,INDEX($DF:$DF,$GK10+35),"")</f>
      </c>
      <c r="ER10">
        <f>IF($GL10&gt;=36,INDEX($DF:$DF,$GK10+36),"")</f>
      </c>
      <c r="ES10">
        <f>IF($GL10&gt;=37,INDEX($DF:$DF,$GK10+37),"")</f>
      </c>
      <c r="ET10">
        <f>IF($GL10&gt;=38,INDEX($DF:$DF,$GK10+38),"")</f>
      </c>
      <c r="EU10">
        <f>IF($GL10&gt;=39,INDEX($DF:$DF,$GK10+39),"")</f>
      </c>
      <c r="EV10">
        <f>IF($GL10&gt;=40,INDEX($DF:$DF,$GK10+40),"")</f>
      </c>
      <c r="EW10">
        <f>IF($GL10&gt;=1,INDEX($DG:$DG,$GK10+1),"")</f>
      </c>
      <c r="EX10">
        <f>IF($GL10&gt;=2,INDEX($DG:$DG,$GK10+2),"")</f>
      </c>
      <c r="EY10">
        <f>IF($GL10&gt;=3,INDEX($DG:$DG,$GK10+3),"")</f>
      </c>
      <c r="EZ10">
        <f>IF($GL10&gt;=4,INDEX($DG:$DG,$GK10+4),"")</f>
      </c>
      <c r="FA10">
        <f>IF($GL10&gt;=5,INDEX($DG:$DG,$GK10+5),"")</f>
      </c>
      <c r="FB10">
        <f>IF($GL10&gt;=6,INDEX($DG:$DG,$GK10+6),"")</f>
      </c>
      <c r="FC10">
        <f>IF($GL10&gt;=7,INDEX($DG:$DG,$GK10+7),"")</f>
      </c>
      <c r="FD10">
        <f>IF($GL10&gt;=8,INDEX($DG:$DG,$GK10+8),"")</f>
      </c>
      <c r="FE10">
        <f>IF($GL10&gt;=9,INDEX($DG:$DG,$GK10+9),"")</f>
      </c>
      <c r="FF10">
        <f>IF($GL10&gt;=10,INDEX($DG:$DG,$GK10+10),"")</f>
      </c>
      <c r="FG10">
        <f>IF($GL10&gt;=11,INDEX($DG:$DG,$GK10+11),"")</f>
      </c>
      <c r="FH10">
        <f>IF($GL10&gt;=12,INDEX($DG:$DG,$GK10+12),"")</f>
      </c>
      <c r="FI10">
        <f>IF($GL10&gt;=13,INDEX($DG:$DG,$GK10+13),"")</f>
      </c>
      <c r="FJ10">
        <f>IF($GL10&gt;=14,INDEX($DG:$DG,$GK10+14),"")</f>
      </c>
      <c r="FK10">
        <f>IF($GL10&gt;=15,INDEX($DG:$DG,$GK10+15),"")</f>
      </c>
      <c r="FL10">
        <f>IF($GL10&gt;=16,INDEX($DG:$DG,$GK10+16),"")</f>
      </c>
      <c r="FM10">
        <f>IF($GL10&gt;=17,INDEX($DG:$DG,$GK10+17),"")</f>
      </c>
      <c r="FN10">
        <f>IF($GL10&gt;=18,INDEX($DG:$DG,$GK10+18),"")</f>
      </c>
      <c r="FO10">
        <f>IF($GL10&gt;=19,INDEX($DG:$DG,$GK10+19),"")</f>
      </c>
      <c r="FP10">
        <f>IF($GL10&gt;=20,INDEX($DG:$DG,$GK10+20),"")</f>
      </c>
      <c r="FQ10">
        <f>IF($GL10&gt;=21,INDEX($DG:$DG,$GK10+21),"")</f>
      </c>
      <c r="FR10">
        <f>IF($GL10&gt;=22,INDEX($DG:$DG,$GK10+22),"")</f>
      </c>
      <c r="FS10">
        <f>IF($GL10&gt;=23,INDEX($DG:$DG,$GK10+23),"")</f>
      </c>
      <c r="FT10">
        <f>IF($GL10&gt;=24,INDEX($DG:$DG,$GK10+24),"")</f>
      </c>
      <c r="FU10">
        <f>IF($GL10&gt;=25,INDEX($DG:$DG,$GK10+25),"")</f>
      </c>
      <c r="FV10">
        <f>IF($GL10&gt;=26,INDEX($DG:$DG,$GK10+26),"")</f>
      </c>
      <c r="FW10">
        <f>IF($GL10&gt;=27,INDEX($DG:$DG,$GK10+27),"")</f>
      </c>
      <c r="FX10">
        <f>IF($GL10&gt;=28,INDEX($DG:$DG,$GK10+28),"")</f>
      </c>
      <c r="FY10">
        <f>IF($GL10&gt;=29,INDEX($DG:$DG,$GK10+29),"")</f>
      </c>
      <c r="FZ10">
        <f>IF($GL10&gt;=30,INDEX($DG:$DG,$GK10+30),"")</f>
      </c>
      <c r="GA10">
        <f>IF($GL10&gt;=31,INDEX($DG:$DG,$GK10+31),"")</f>
      </c>
      <c r="GB10">
        <f>IF($GL10&gt;=32,INDEX($DG:$DG,$GK10+32),"")</f>
      </c>
      <c r="GC10">
        <f>IF($GL10&gt;=33,INDEX($DG:$DG,$GK10+33),"")</f>
      </c>
      <c r="GD10">
        <f>IF($GL10&gt;=34,INDEX($DG:$DG,$GK10+34),"")</f>
      </c>
      <c r="GE10">
        <f>IF($GL10&gt;=35,INDEX($DG:$DG,$GK10+35),"")</f>
      </c>
      <c r="GF10">
        <f>IF($GL10&gt;=36,INDEX($DG:$DG,$GK10+36),"")</f>
      </c>
      <c r="GG10">
        <f>IF($GL10&gt;=37,INDEX($DG:$DG,$GK10+37),"")</f>
      </c>
      <c r="GH10">
        <f>IF($GL10&gt;=38,INDEX($DG:$DG,$GK10+38),"")</f>
      </c>
      <c r="GI10">
        <f>IF($GL10&gt;=39,INDEX($DG:$DG,$GK10+39),"")</f>
      </c>
      <c r="GJ10">
        <f>IF($GL10&gt;=40,INDEX($DG:$DG,$GK10+40),"")</f>
      </c>
      <c r="GK10">
        <f>IFERROR(MATCH($DE10,$DF$2:$DF$166,0)+1,0)</f>
      </c>
      <c r="GL10">
        <f>IFERROR(INDEX($DH$2:$DH$166,MATCH($DE10,$DF$2:$DF$166,0)),0)</f>
      </c>
      <c r="GM10">
        <f>IFERROR(MATCH($H10,$DI$10:$EV$10,0),0)</f>
      </c>
      <c r="GN10">
        <f>IF($GM10&gt;0,INDEX($EW$10:$GJ$10,$GM10),"")</f>
      </c>
      <c r="GO10" t="s">
        <v>114</v>
      </c>
      <c r="GP10">
        <v>1</v>
      </c>
      <c r="GQ10">
        <f>IF($IZ10&gt;=1,INDEX($GO:$GO,$IY10+1),"")</f>
      </c>
      <c r="GR10">
        <f>IF($IZ10&gt;=2,INDEX($GO:$GO,$IY10+2),"")</f>
      </c>
      <c r="GS10">
        <f>IF($IZ10&gt;=3,INDEX($GO:$GO,$IY10+3),"")</f>
      </c>
      <c r="GT10">
        <f>IF($IZ10&gt;=4,INDEX($GO:$GO,$IY10+4),"")</f>
      </c>
      <c r="GU10">
        <f>IF($IZ10&gt;=5,INDEX($GO:$GO,$IY10+5),"")</f>
      </c>
      <c r="GV10">
        <f>IF($IZ10&gt;=6,INDEX($GO:$GO,$IY10+6),"")</f>
      </c>
      <c r="GW10">
        <f>IF($IZ10&gt;=7,INDEX($GO:$GO,$IY10+7),"")</f>
      </c>
      <c r="GX10">
        <f>IF($IZ10&gt;=8,INDEX($GO:$GO,$IY10+8),"")</f>
      </c>
      <c r="GY10">
        <f>IF($IZ10&gt;=9,INDEX($GO:$GO,$IY10+9),"")</f>
      </c>
      <c r="GZ10">
        <f>IF($IZ10&gt;=10,INDEX($GO:$GO,$IY10+10),"")</f>
      </c>
      <c r="HA10">
        <f>IF($IZ10&gt;=11,INDEX($GO:$GO,$IY10+11),"")</f>
      </c>
      <c r="HB10">
        <f>IF($IZ10&gt;=12,INDEX($GO:$GO,$IY10+12),"")</f>
      </c>
      <c r="HC10">
        <f>IF($IZ10&gt;=13,INDEX($GO:$GO,$IY10+13),"")</f>
      </c>
      <c r="HD10">
        <f>IF($IZ10&gt;=14,INDEX($GO:$GO,$IY10+14),"")</f>
      </c>
      <c r="HE10">
        <f>IF($IZ10&gt;=15,INDEX($GO:$GO,$IY10+15),"")</f>
      </c>
      <c r="HF10">
        <f>IF($IZ10&gt;=16,INDEX($GO:$GO,$IY10+16),"")</f>
      </c>
      <c r="HG10">
        <f>IF($IZ10&gt;=17,INDEX($GO:$GO,$IY10+17),"")</f>
      </c>
      <c r="HH10">
        <f>IF($IZ10&gt;=18,INDEX($GO:$GO,$IY10+18),"")</f>
      </c>
      <c r="HI10">
        <f>IF($IZ10&gt;=19,INDEX($GO:$GO,$IY10+19),"")</f>
      </c>
      <c r="HJ10">
        <f>IF($IZ10&gt;=20,INDEX($GO:$GO,$IY10+20),"")</f>
      </c>
      <c r="HK10">
        <f>IF($IZ10&gt;=21,INDEX($GO:$GO,$IY10+21),"")</f>
      </c>
      <c r="HL10">
        <f>IF($IZ10&gt;=22,INDEX($GO:$GO,$IY10+22),"")</f>
      </c>
      <c r="HM10">
        <f>IF($IZ10&gt;=23,INDEX($GO:$GO,$IY10+23),"")</f>
      </c>
      <c r="HN10">
        <f>IF($IZ10&gt;=24,INDEX($GO:$GO,$IY10+24),"")</f>
      </c>
      <c r="HO10">
        <f>IF($IZ10&gt;=25,INDEX($GO:$GO,$IY10+25),"")</f>
      </c>
      <c r="HP10">
        <f>IF($IZ10&gt;=26,INDEX($GO:$GO,$IY10+26),"")</f>
      </c>
      <c r="HQ10">
        <f>IF($IZ10&gt;=27,INDEX($GO:$GO,$IY10+27),"")</f>
      </c>
      <c r="HR10">
        <f>IF($IZ10&gt;=28,INDEX($GO:$GO,$IY10+28),"")</f>
      </c>
      <c r="HS10">
        <f>IF($IZ10&gt;=29,INDEX($GO:$GO,$IY10+29),"")</f>
      </c>
      <c r="HT10">
        <f>IF($IZ10&gt;=30,INDEX($GO:$GO,$IY10+30),"")</f>
      </c>
      <c r="HU10">
        <f>IF($IZ10&gt;=31,INDEX($GO:$GO,$IY10+31),"")</f>
      </c>
      <c r="HV10">
        <f>IF($IZ10&gt;=32,INDEX($GO:$GO,$IY10+32),"")</f>
      </c>
      <c r="HW10">
        <f>IF($IZ10&gt;=33,INDEX($GO:$GO,$IY10+33),"")</f>
      </c>
      <c r="HX10">
        <f>IF($IZ10&gt;=34,INDEX($GO:$GO,$IY10+34),"")</f>
      </c>
      <c r="HY10">
        <f>IF($IZ10&gt;=35,INDEX($GO:$GO,$IY10+35),"")</f>
      </c>
      <c r="HZ10">
        <f>IF($IZ10&gt;=36,INDEX($GO:$GO,$IY10+36),"")</f>
      </c>
      <c r="IA10">
        <f>IF($IZ10&gt;=37,INDEX($GO:$GO,$IY10+37),"")</f>
      </c>
      <c r="IB10">
        <f>IF($IZ10&gt;=38,INDEX($GO:$GO,$IY10+38),"")</f>
      </c>
      <c r="IC10">
        <f>IF($IZ10&gt;=39,INDEX($GO:$GO,$IY10+39),"")</f>
      </c>
      <c r="ID10">
        <f>IF($IZ10&gt;=40,INDEX($GO:$GO,$IY10+40),"")</f>
      </c>
      <c r="IE10">
        <f>IF($IZ10&gt;=41,INDEX($GO:$GO,$IY10+41),"")</f>
      </c>
      <c r="IF10">
        <f>IF($IZ10&gt;=42,INDEX($GO:$GO,$IY10+42),"")</f>
      </c>
      <c r="IG10">
        <f>IF($IZ10&gt;=43,INDEX($GO:$GO,$IY10+43),"")</f>
      </c>
      <c r="IH10">
        <f>IF($IZ10&gt;=44,INDEX($GO:$GO,$IY10+44),"")</f>
      </c>
      <c r="II10">
        <f>IF($IZ10&gt;=45,INDEX($GO:$GO,$IY10+45),"")</f>
      </c>
      <c r="IJ10">
        <f>IF($IZ10&gt;=46,INDEX($GO:$GO,$IY10+46),"")</f>
      </c>
      <c r="IK10">
        <f>IF($IZ10&gt;=47,INDEX($GO:$GO,$IY10+47),"")</f>
      </c>
      <c r="IL10">
        <f>IF($IZ10&gt;=48,INDEX($GO:$GO,$IY10+48),"")</f>
      </c>
      <c r="IM10">
        <f>IF($IZ10&gt;=49,INDEX($GO:$GO,$IY10+49),"")</f>
      </c>
      <c r="IN10">
        <f>IF($IZ10&gt;=50,INDEX($GO:$GO,$IY10+50),"")</f>
      </c>
      <c r="IO10">
        <f>IF($IZ10&gt;=51,INDEX($GO:$GO,$IY10+51),"")</f>
      </c>
      <c r="IP10">
        <f>IF($IZ10&gt;=52,INDEX($GO:$GO,$IY10+52),"")</f>
      </c>
      <c r="IQ10">
        <f>IF($IZ10&gt;=53,INDEX($GO:$GO,$IY10+53),"")</f>
      </c>
      <c r="IR10">
        <f>IF($IZ10&gt;=54,INDEX($GO:$GO,$IY10+54),"")</f>
      </c>
      <c r="IS10">
        <f>IF($IZ10&gt;=55,INDEX($GO:$GO,$IY10+55),"")</f>
      </c>
      <c r="IT10">
        <f>IF($IZ10&gt;=56,INDEX($GO:$GO,$IY10+56),"")</f>
      </c>
      <c r="IU10">
        <f>IF($IZ10&gt;=57,INDEX($GO:$GO,$IY10+57),"")</f>
      </c>
      <c r="IV10">
        <f>IF($IZ10&gt;=58,INDEX($GO:$GO,$IY10+58),"")</f>
      </c>
      <c r="IW10">
        <f>IF($IZ10&gt;=59,INDEX($GO:$GO,$IY10+59),"")</f>
      </c>
      <c r="IX10">
        <f>IF($IZ10&gt;=60,INDEX($GO:$GO,$IY10+60),"")</f>
      </c>
      <c r="IY10">
        <f>IFERROR(MATCH($GN10,$GO$2:$GO$827,0)+1,0)</f>
      </c>
      <c r="IZ10">
        <f>IFERROR(INDEX($GP$2:$GP$827,MATCH($GN10,$GO$2:$GO$827,0)),0)</f>
      </c>
      <c r="JA10" t="s">
        <v>23</v>
      </c>
      <c r="JB10" t="s">
        <v>23</v>
      </c>
    </row>
    <row r="11" spans="1:262" x14ac:dyDescent="0.25">
      <c r="F11" s="1"/>
      <c r="G11" s="1"/>
      <c r="H11" s="1"/>
      <c r="I11" s="1"/>
      <c r="J11" s="1">
        <f>IFERROR(IF(FIND(" - ",$F11)&gt;0,MID($F11,FIND(" - ",$F11)+3,LEN($F11)),""),"")</f>
      </c>
      <c r="L11" s="1"/>
      <c r="N11" t="s">
        <v>23</v>
      </c>
      <c r="P11">
        <f>IF(OR($N11="",$O11=""),"",IFERROR($N11/$O11,0))</f>
      </c>
      <c r="Q11">
        <f>IF($N11="","",
IF($G11="","",
IF(ISNUMBER(SEARCH("exempt",LOWER($G11))),0,
$N11*(VALUE(SUBSTITUTE($G11,"%",""))/100))))</f>
      </c>
      <c r="W11">
        <f>IF($N11="","",
SUM($N11,$Q11,$U11,$R11,$T11)-
IF($V11="",0,VALUE($V11)))</f>
      </c>
      <c r="AD11" t="s">
        <v>115</v>
      </c>
      <c r="AE11" t="s">
        <v>116</v>
      </c>
      <c r="AF11" t="s">
        <v>117</v>
      </c>
      <c r="AG11" t="s">
        <v>118</v>
      </c>
      <c r="AH11" t="s">
        <v>119</v>
      </c>
      <c r="AI11" t="s">
        <v>120</v>
      </c>
      <c r="AJ11" t="s">
        <v>121</v>
      </c>
      <c r="AK11" t="s">
        <v>119</v>
      </c>
      <c r="AL11" t="s">
        <v>122</v>
      </c>
      <c r="AM11">
        <f>IFERROR(LEFT($F11,FIND(" - ",$F11)-1),$F11)</f>
      </c>
      <c r="AN11" t="s">
        <v>101</v>
      </c>
      <c r="AP11">
        <f>IF($CE11&gt;=1,INDEX($AN:$AN,$CD11+1),"")</f>
      </c>
      <c r="AQ11">
        <f>IF($CE11&gt;=2,INDEX($AN:$AN,$CD11+2),"")</f>
      </c>
      <c r="AR11">
        <f>IF($CE11&gt;=3,INDEX($AN:$AN,$CD11+3),"")</f>
      </c>
      <c r="AS11">
        <f>IF($CE11&gt;=4,INDEX($AN:$AN,$CD11+4),"")</f>
      </c>
      <c r="AT11">
        <f>IF($CE11&gt;=5,INDEX($AN:$AN,$CD11+5),"")</f>
      </c>
      <c r="AU11">
        <f>IF($CE11&gt;=6,INDEX($AN:$AN,$CD11+6),"")</f>
      </c>
      <c r="AV11">
        <f>IF($CE11&gt;=7,INDEX($AN:$AN,$CD11+7),"")</f>
      </c>
      <c r="AW11">
        <f>IF($CE11&gt;=8,INDEX($AN:$AN,$CD11+8),"")</f>
      </c>
      <c r="AX11">
        <f>IF($CE11&gt;=9,INDEX($AN:$AN,$CD11+9),"")</f>
      </c>
      <c r="AY11">
        <f>IF($CE11&gt;=10,INDEX($AN:$AN,$CD11+10),"")</f>
      </c>
      <c r="AZ11">
        <f>IF($CE11&gt;=11,INDEX($AN:$AN,$CD11+11),"")</f>
      </c>
      <c r="BA11">
        <f>IF($CE11&gt;=12,INDEX($AN:$AN,$CD11+12),"")</f>
      </c>
      <c r="BB11">
        <f>IF($CE11&gt;=13,INDEX($AN:$AN,$CD11+13),"")</f>
      </c>
      <c r="BC11">
        <f>IF($CE11&gt;=14,INDEX($AN:$AN,$CD11+14),"")</f>
      </c>
      <c r="BD11">
        <f>IF($CE11&gt;=15,INDEX($AN:$AN,$CD11+15),"")</f>
      </c>
      <c r="BE11">
        <f>IF($CE11&gt;=16,INDEX($AN:$AN,$CD11+16),"")</f>
      </c>
      <c r="BF11">
        <f>IF($CE11&gt;=17,INDEX($AN:$AN,$CD11+17),"")</f>
      </c>
      <c r="BG11">
        <f>IF($CE11&gt;=18,INDEX($AN:$AN,$CD11+18),"")</f>
      </c>
      <c r="BH11">
        <f>IF($CE11&gt;=19,INDEX($AN:$AN,$CD11+19),"")</f>
      </c>
      <c r="BI11">
        <f>IF($CE11&gt;=20,INDEX($AN:$AN,$CD11+20),"")</f>
      </c>
      <c r="BJ11">
        <f>IF($CE11&gt;=21,INDEX($AN:$AN,$CD11+21),"")</f>
      </c>
      <c r="BK11">
        <f>IF($CE11&gt;=22,INDEX($AN:$AN,$CD11+22),"")</f>
      </c>
      <c r="BL11">
        <f>IF($CE11&gt;=23,INDEX($AN:$AN,$CD11+23),"")</f>
      </c>
      <c r="BM11">
        <f>IF($CE11&gt;=24,INDEX($AN:$AN,$CD11+24),"")</f>
      </c>
      <c r="BN11">
        <f>IF($CE11&gt;=25,INDEX($AN:$AN,$CD11+25),"")</f>
      </c>
      <c r="BO11">
        <f>IF($CE11&gt;=26,INDEX($AN:$AN,$CD11+26),"")</f>
      </c>
      <c r="BP11">
        <f>IF($CE11&gt;=27,INDEX($AN:$AN,$CD11+27),"")</f>
      </c>
      <c r="BQ11">
        <f>IF($CE11&gt;=28,INDEX($AN:$AN,$CD11+28),"")</f>
      </c>
      <c r="BR11">
        <f>IF($CE11&gt;=29,INDEX($AN:$AN,$CD11+29),"")</f>
      </c>
      <c r="BS11">
        <f>IF($CE11&gt;=30,INDEX($AN:$AN,$CD11+30),"")</f>
      </c>
      <c r="BT11">
        <f>IF($CE11&gt;=31,INDEX($AN:$AN,$CD11+31),"")</f>
      </c>
      <c r="BU11">
        <f>IF($CE11&gt;=32,INDEX($AN:$AN,$CD11+32),"")</f>
      </c>
      <c r="BV11">
        <f>IF($CE11&gt;=33,INDEX($AN:$AN,$CD11+33),"")</f>
      </c>
      <c r="BW11">
        <f>IF($CE11&gt;=34,INDEX($AN:$AN,$CD11+34),"")</f>
      </c>
      <c r="BX11">
        <f>IF($CE11&gt;=35,INDEX($AN:$AN,$CD11+35),"")</f>
      </c>
      <c r="BY11">
        <f>IF($CE11&gt;=36,INDEX($AN:$AN,$CD11+36),"")</f>
      </c>
      <c r="BZ11">
        <f>IF($CE11&gt;=37,INDEX($AN:$AN,$CD11+37),"")</f>
      </c>
      <c r="CA11">
        <f>IF($CE11&gt;=38,INDEX($AN:$AN,$CD11+38),"")</f>
      </c>
      <c r="CB11">
        <f>IF($CE11&gt;=39,INDEX($AN:$AN,$CD11+39),"")</f>
      </c>
      <c r="CC11">
        <f>IF($CE11&gt;=40,INDEX($AN:$AN,$CD11+40),"")</f>
      </c>
      <c r="CD11">
        <f>IFERROR(MATCH($AM11,$AN$2:$AN$133,0)+1,0)</f>
      </c>
      <c r="CE11">
        <f>IFERROR(INDEX($AO$2:$AO$133,MATCH($AM11,$AN$2:$AN$133,0)),0)</f>
      </c>
      <c r="CF11">
        <f>IFERROR(LEFT($K11,FIND(" - ",$K11)-1),$K11)</f>
      </c>
      <c r="CG11" t="s">
        <v>108</v>
      </c>
      <c r="CI11">
        <f>IF($DD11&gt;=1,INDEX($CG:$CG,$DC11+1),"")</f>
      </c>
      <c r="CJ11">
        <f>IF($DD11&gt;=2,INDEX($CG:$CG,$DC11+2),"")</f>
      </c>
      <c r="CK11">
        <f>IF($DD11&gt;=3,INDEX($CG:$CG,$DC11+3),"")</f>
      </c>
      <c r="CL11">
        <f>IF($DD11&gt;=4,INDEX($CG:$CG,$DC11+4),"")</f>
      </c>
      <c r="CM11">
        <f>IF($DD11&gt;=5,INDEX($CG:$CG,$DC11+5),"")</f>
      </c>
      <c r="CN11">
        <f>IF($DD11&gt;=6,INDEX($CG:$CG,$DC11+6),"")</f>
      </c>
      <c r="CO11">
        <f>IF($DD11&gt;=7,INDEX($CG:$CG,$DC11+7),"")</f>
      </c>
      <c r="CP11">
        <f>IF($DD11&gt;=8,INDEX($CG:$CG,$DC11+8),"")</f>
      </c>
      <c r="CQ11">
        <f>IF($DD11&gt;=9,INDEX($CG:$CG,$DC11+9),"")</f>
      </c>
      <c r="CR11">
        <f>IF($DD11&gt;=10,INDEX($CG:$CG,$DC11+10),"")</f>
      </c>
      <c r="CS11">
        <f>IF($DD11&gt;=11,INDEX($CG:$CG,$DC11+11),"")</f>
      </c>
      <c r="CT11">
        <f>IF($DD11&gt;=12,INDEX($CG:$CG,$DC11+12),"")</f>
      </c>
      <c r="CU11">
        <f>IF($DD11&gt;=13,INDEX($CG:$CG,$DC11+13),"")</f>
      </c>
      <c r="CV11">
        <f>IF($DD11&gt;=14,INDEX($CG:$CG,$DC11+14),"")</f>
      </c>
      <c r="CW11">
        <f>IF($DD11&gt;=15,INDEX($CG:$CG,$DC11+15),"")</f>
      </c>
      <c r="CX11">
        <f>IF($DD11&gt;=16,INDEX($CG:$CG,$DC11+16),"")</f>
      </c>
      <c r="CY11">
        <f>IF($DD11&gt;=17,INDEX($CG:$CG,$DC11+17),"")</f>
      </c>
      <c r="CZ11">
        <f>IF($DD11&gt;=18,INDEX($CG:$CG,$DC11+18),"")</f>
      </c>
      <c r="DA11">
        <f>IF($DD11&gt;=19,INDEX($CG:$CG,$DC11+19),"")</f>
      </c>
      <c r="DB11">
        <f>IF($DD11&gt;=20,INDEX($CG:$CG,$DC11+20),"")</f>
      </c>
      <c r="DC11">
        <f>IFERROR(MATCH($CF11,$CG$2:$CG$1558,0)+1,0)</f>
      </c>
      <c r="DD11">
        <f>IFERROR(INDEX($CH$2:$CH$1558,MATCH($CF11,$CG$2:$CG$1558,0)),0)</f>
      </c>
      <c r="DE11">
        <f>IFERROR(INDEX($AL:$AL,MATCH($G11,$AK:$AK,0))&amp;"","")</f>
      </c>
      <c r="DF11" t="s">
        <v>123</v>
      </c>
      <c r="DG11" t="s">
        <v>124</v>
      </c>
      <c r="DI11">
        <f>IF($GL11&gt;=1,INDEX($DF:$DF,$GK11+1),"")</f>
      </c>
      <c r="DJ11">
        <f>IF($GL11&gt;=2,INDEX($DF:$DF,$GK11+2),"")</f>
      </c>
      <c r="DK11">
        <f>IF($GL11&gt;=3,INDEX($DF:$DF,$GK11+3),"")</f>
      </c>
      <c r="DL11">
        <f>IF($GL11&gt;=4,INDEX($DF:$DF,$GK11+4),"")</f>
      </c>
      <c r="DM11">
        <f>IF($GL11&gt;=5,INDEX($DF:$DF,$GK11+5),"")</f>
      </c>
      <c r="DN11">
        <f>IF($GL11&gt;=6,INDEX($DF:$DF,$GK11+6),"")</f>
      </c>
      <c r="DO11">
        <f>IF($GL11&gt;=7,INDEX($DF:$DF,$GK11+7),"")</f>
      </c>
      <c r="DP11">
        <f>IF($GL11&gt;=8,INDEX($DF:$DF,$GK11+8),"")</f>
      </c>
      <c r="DQ11">
        <f>IF($GL11&gt;=9,INDEX($DF:$DF,$GK11+9),"")</f>
      </c>
      <c r="DR11">
        <f>IF($GL11&gt;=10,INDEX($DF:$DF,$GK11+10),"")</f>
      </c>
      <c r="DS11">
        <f>IF($GL11&gt;=11,INDEX($DF:$DF,$GK11+11),"")</f>
      </c>
      <c r="DT11">
        <f>IF($GL11&gt;=12,INDEX($DF:$DF,$GK11+12),"")</f>
      </c>
      <c r="DU11">
        <f>IF($GL11&gt;=13,INDEX($DF:$DF,$GK11+13),"")</f>
      </c>
      <c r="DV11">
        <f>IF($GL11&gt;=14,INDEX($DF:$DF,$GK11+14),"")</f>
      </c>
      <c r="DW11">
        <f>IF($GL11&gt;=15,INDEX($DF:$DF,$GK11+15),"")</f>
      </c>
      <c r="DX11">
        <f>IF($GL11&gt;=16,INDEX($DF:$DF,$GK11+16),"")</f>
      </c>
      <c r="DY11">
        <f>IF($GL11&gt;=17,INDEX($DF:$DF,$GK11+17),"")</f>
      </c>
      <c r="DZ11">
        <f>IF($GL11&gt;=18,INDEX($DF:$DF,$GK11+18),"")</f>
      </c>
      <c r="EA11">
        <f>IF($GL11&gt;=19,INDEX($DF:$DF,$GK11+19),"")</f>
      </c>
      <c r="EB11">
        <f>IF($GL11&gt;=20,INDEX($DF:$DF,$GK11+20),"")</f>
      </c>
      <c r="EC11">
        <f>IF($GL11&gt;=21,INDEX($DF:$DF,$GK11+21),"")</f>
      </c>
      <c r="ED11">
        <f>IF($GL11&gt;=22,INDEX($DF:$DF,$GK11+22),"")</f>
      </c>
      <c r="EE11">
        <f>IF($GL11&gt;=23,INDEX($DF:$DF,$GK11+23),"")</f>
      </c>
      <c r="EF11">
        <f>IF($GL11&gt;=24,INDEX($DF:$DF,$GK11+24),"")</f>
      </c>
      <c r="EG11">
        <f>IF($GL11&gt;=25,INDEX($DF:$DF,$GK11+25),"")</f>
      </c>
      <c r="EH11">
        <f>IF($GL11&gt;=26,INDEX($DF:$DF,$GK11+26),"")</f>
      </c>
      <c r="EI11">
        <f>IF($GL11&gt;=27,INDEX($DF:$DF,$GK11+27),"")</f>
      </c>
      <c r="EJ11">
        <f>IF($GL11&gt;=28,INDEX($DF:$DF,$GK11+28),"")</f>
      </c>
      <c r="EK11">
        <f>IF($GL11&gt;=29,INDEX($DF:$DF,$GK11+29),"")</f>
      </c>
      <c r="EL11">
        <f>IF($GL11&gt;=30,INDEX($DF:$DF,$GK11+30),"")</f>
      </c>
      <c r="EM11">
        <f>IF($GL11&gt;=31,INDEX($DF:$DF,$GK11+31),"")</f>
      </c>
      <c r="EN11">
        <f>IF($GL11&gt;=32,INDEX($DF:$DF,$GK11+32),"")</f>
      </c>
      <c r="EO11">
        <f>IF($GL11&gt;=33,INDEX($DF:$DF,$GK11+33),"")</f>
      </c>
      <c r="EP11">
        <f>IF($GL11&gt;=34,INDEX($DF:$DF,$GK11+34),"")</f>
      </c>
      <c r="EQ11">
        <f>IF($GL11&gt;=35,INDEX($DF:$DF,$GK11+35),"")</f>
      </c>
      <c r="ER11">
        <f>IF($GL11&gt;=36,INDEX($DF:$DF,$GK11+36),"")</f>
      </c>
      <c r="ES11">
        <f>IF($GL11&gt;=37,INDEX($DF:$DF,$GK11+37),"")</f>
      </c>
      <c r="ET11">
        <f>IF($GL11&gt;=38,INDEX($DF:$DF,$GK11+38),"")</f>
      </c>
      <c r="EU11">
        <f>IF($GL11&gt;=39,INDEX($DF:$DF,$GK11+39),"")</f>
      </c>
      <c r="EV11">
        <f>IF($GL11&gt;=40,INDEX($DF:$DF,$GK11+40),"")</f>
      </c>
      <c r="EW11">
        <f>IF($GL11&gt;=1,INDEX($DG:$DG,$GK11+1),"")</f>
      </c>
      <c r="EX11">
        <f>IF($GL11&gt;=2,INDEX($DG:$DG,$GK11+2),"")</f>
      </c>
      <c r="EY11">
        <f>IF($GL11&gt;=3,INDEX($DG:$DG,$GK11+3),"")</f>
      </c>
      <c r="EZ11">
        <f>IF($GL11&gt;=4,INDEX($DG:$DG,$GK11+4),"")</f>
      </c>
      <c r="FA11">
        <f>IF($GL11&gt;=5,INDEX($DG:$DG,$GK11+5),"")</f>
      </c>
      <c r="FB11">
        <f>IF($GL11&gt;=6,INDEX($DG:$DG,$GK11+6),"")</f>
      </c>
      <c r="FC11">
        <f>IF($GL11&gt;=7,INDEX($DG:$DG,$GK11+7),"")</f>
      </c>
      <c r="FD11">
        <f>IF($GL11&gt;=8,INDEX($DG:$DG,$GK11+8),"")</f>
      </c>
      <c r="FE11">
        <f>IF($GL11&gt;=9,INDEX($DG:$DG,$GK11+9),"")</f>
      </c>
      <c r="FF11">
        <f>IF($GL11&gt;=10,INDEX($DG:$DG,$GK11+10),"")</f>
      </c>
      <c r="FG11">
        <f>IF($GL11&gt;=11,INDEX($DG:$DG,$GK11+11),"")</f>
      </c>
      <c r="FH11">
        <f>IF($GL11&gt;=12,INDEX($DG:$DG,$GK11+12),"")</f>
      </c>
      <c r="FI11">
        <f>IF($GL11&gt;=13,INDEX($DG:$DG,$GK11+13),"")</f>
      </c>
      <c r="FJ11">
        <f>IF($GL11&gt;=14,INDEX($DG:$DG,$GK11+14),"")</f>
      </c>
      <c r="FK11">
        <f>IF($GL11&gt;=15,INDEX($DG:$DG,$GK11+15),"")</f>
      </c>
      <c r="FL11">
        <f>IF($GL11&gt;=16,INDEX($DG:$DG,$GK11+16),"")</f>
      </c>
      <c r="FM11">
        <f>IF($GL11&gt;=17,INDEX($DG:$DG,$GK11+17),"")</f>
      </c>
      <c r="FN11">
        <f>IF($GL11&gt;=18,INDEX($DG:$DG,$GK11+18),"")</f>
      </c>
      <c r="FO11">
        <f>IF($GL11&gt;=19,INDEX($DG:$DG,$GK11+19),"")</f>
      </c>
      <c r="FP11">
        <f>IF($GL11&gt;=20,INDEX($DG:$DG,$GK11+20),"")</f>
      </c>
      <c r="FQ11">
        <f>IF($GL11&gt;=21,INDEX($DG:$DG,$GK11+21),"")</f>
      </c>
      <c r="FR11">
        <f>IF($GL11&gt;=22,INDEX($DG:$DG,$GK11+22),"")</f>
      </c>
      <c r="FS11">
        <f>IF($GL11&gt;=23,INDEX($DG:$DG,$GK11+23),"")</f>
      </c>
      <c r="FT11">
        <f>IF($GL11&gt;=24,INDEX($DG:$DG,$GK11+24),"")</f>
      </c>
      <c r="FU11">
        <f>IF($GL11&gt;=25,INDEX($DG:$DG,$GK11+25),"")</f>
      </c>
      <c r="FV11">
        <f>IF($GL11&gt;=26,INDEX($DG:$DG,$GK11+26),"")</f>
      </c>
      <c r="FW11">
        <f>IF($GL11&gt;=27,INDEX($DG:$DG,$GK11+27),"")</f>
      </c>
      <c r="FX11">
        <f>IF($GL11&gt;=28,INDEX($DG:$DG,$GK11+28),"")</f>
      </c>
      <c r="FY11">
        <f>IF($GL11&gt;=29,INDEX($DG:$DG,$GK11+29),"")</f>
      </c>
      <c r="FZ11">
        <f>IF($GL11&gt;=30,INDEX($DG:$DG,$GK11+30),"")</f>
      </c>
      <c r="GA11">
        <f>IF($GL11&gt;=31,INDEX($DG:$DG,$GK11+31),"")</f>
      </c>
      <c r="GB11">
        <f>IF($GL11&gt;=32,INDEX($DG:$DG,$GK11+32),"")</f>
      </c>
      <c r="GC11">
        <f>IF($GL11&gt;=33,INDEX($DG:$DG,$GK11+33),"")</f>
      </c>
      <c r="GD11">
        <f>IF($GL11&gt;=34,INDEX($DG:$DG,$GK11+34),"")</f>
      </c>
      <c r="GE11">
        <f>IF($GL11&gt;=35,INDEX($DG:$DG,$GK11+35),"")</f>
      </c>
      <c r="GF11">
        <f>IF($GL11&gt;=36,INDEX($DG:$DG,$GK11+36),"")</f>
      </c>
      <c r="GG11">
        <f>IF($GL11&gt;=37,INDEX($DG:$DG,$GK11+37),"")</f>
      </c>
      <c r="GH11">
        <f>IF($GL11&gt;=38,INDEX($DG:$DG,$GK11+38),"")</f>
      </c>
      <c r="GI11">
        <f>IF($GL11&gt;=39,INDEX($DG:$DG,$GK11+39),"")</f>
      </c>
      <c r="GJ11">
        <f>IF($GL11&gt;=40,INDEX($DG:$DG,$GK11+40),"")</f>
      </c>
      <c r="GK11">
        <f>IFERROR(MATCH($DE11,$DF$2:$DF$166,0)+1,0)</f>
      </c>
      <c r="GL11">
        <f>IFERROR(INDEX($DH$2:$DH$166,MATCH($DE11,$DF$2:$DF$166,0)),0)</f>
      </c>
      <c r="GM11">
        <f>IFERROR(MATCH($H11,$DI$11:$EV$11,0),0)</f>
      </c>
      <c r="GN11">
        <f>IF($GM11&gt;0,INDEX($EW$11:$GJ$11,$GM11),"")</f>
      </c>
      <c r="GO11" t="s">
        <v>125</v>
      </c>
      <c r="GQ11">
        <f>IF($IZ11&gt;=1,INDEX($GO:$GO,$IY11+1),"")</f>
      </c>
      <c r="GR11">
        <f>IF($IZ11&gt;=2,INDEX($GO:$GO,$IY11+2),"")</f>
      </c>
      <c r="GS11">
        <f>IF($IZ11&gt;=3,INDEX($GO:$GO,$IY11+3),"")</f>
      </c>
      <c r="GT11">
        <f>IF($IZ11&gt;=4,INDEX($GO:$GO,$IY11+4),"")</f>
      </c>
      <c r="GU11">
        <f>IF($IZ11&gt;=5,INDEX($GO:$GO,$IY11+5),"")</f>
      </c>
      <c r="GV11">
        <f>IF($IZ11&gt;=6,INDEX($GO:$GO,$IY11+6),"")</f>
      </c>
      <c r="GW11">
        <f>IF($IZ11&gt;=7,INDEX($GO:$GO,$IY11+7),"")</f>
      </c>
      <c r="GX11">
        <f>IF($IZ11&gt;=8,INDEX($GO:$GO,$IY11+8),"")</f>
      </c>
      <c r="GY11">
        <f>IF($IZ11&gt;=9,INDEX($GO:$GO,$IY11+9),"")</f>
      </c>
      <c r="GZ11">
        <f>IF($IZ11&gt;=10,INDEX($GO:$GO,$IY11+10),"")</f>
      </c>
      <c r="HA11">
        <f>IF($IZ11&gt;=11,INDEX($GO:$GO,$IY11+11),"")</f>
      </c>
      <c r="HB11">
        <f>IF($IZ11&gt;=12,INDEX($GO:$GO,$IY11+12),"")</f>
      </c>
      <c r="HC11">
        <f>IF($IZ11&gt;=13,INDEX($GO:$GO,$IY11+13),"")</f>
      </c>
      <c r="HD11">
        <f>IF($IZ11&gt;=14,INDEX($GO:$GO,$IY11+14),"")</f>
      </c>
      <c r="HE11">
        <f>IF($IZ11&gt;=15,INDEX($GO:$GO,$IY11+15),"")</f>
      </c>
      <c r="HF11">
        <f>IF($IZ11&gt;=16,INDEX($GO:$GO,$IY11+16),"")</f>
      </c>
      <c r="HG11">
        <f>IF($IZ11&gt;=17,INDEX($GO:$GO,$IY11+17),"")</f>
      </c>
      <c r="HH11">
        <f>IF($IZ11&gt;=18,INDEX($GO:$GO,$IY11+18),"")</f>
      </c>
      <c r="HI11">
        <f>IF($IZ11&gt;=19,INDEX($GO:$GO,$IY11+19),"")</f>
      </c>
      <c r="HJ11">
        <f>IF($IZ11&gt;=20,INDEX($GO:$GO,$IY11+20),"")</f>
      </c>
      <c r="HK11">
        <f>IF($IZ11&gt;=21,INDEX($GO:$GO,$IY11+21),"")</f>
      </c>
      <c r="HL11">
        <f>IF($IZ11&gt;=22,INDEX($GO:$GO,$IY11+22),"")</f>
      </c>
      <c r="HM11">
        <f>IF($IZ11&gt;=23,INDEX($GO:$GO,$IY11+23),"")</f>
      </c>
      <c r="HN11">
        <f>IF($IZ11&gt;=24,INDEX($GO:$GO,$IY11+24),"")</f>
      </c>
      <c r="HO11">
        <f>IF($IZ11&gt;=25,INDEX($GO:$GO,$IY11+25),"")</f>
      </c>
      <c r="HP11">
        <f>IF($IZ11&gt;=26,INDEX($GO:$GO,$IY11+26),"")</f>
      </c>
      <c r="HQ11">
        <f>IF($IZ11&gt;=27,INDEX($GO:$GO,$IY11+27),"")</f>
      </c>
      <c r="HR11">
        <f>IF($IZ11&gt;=28,INDEX($GO:$GO,$IY11+28),"")</f>
      </c>
      <c r="HS11">
        <f>IF($IZ11&gt;=29,INDEX($GO:$GO,$IY11+29),"")</f>
      </c>
      <c r="HT11">
        <f>IF($IZ11&gt;=30,INDEX($GO:$GO,$IY11+30),"")</f>
      </c>
      <c r="HU11">
        <f>IF($IZ11&gt;=31,INDEX($GO:$GO,$IY11+31),"")</f>
      </c>
      <c r="HV11">
        <f>IF($IZ11&gt;=32,INDEX($GO:$GO,$IY11+32),"")</f>
      </c>
      <c r="HW11">
        <f>IF($IZ11&gt;=33,INDEX($GO:$GO,$IY11+33),"")</f>
      </c>
      <c r="HX11">
        <f>IF($IZ11&gt;=34,INDEX($GO:$GO,$IY11+34),"")</f>
      </c>
      <c r="HY11">
        <f>IF($IZ11&gt;=35,INDEX($GO:$GO,$IY11+35),"")</f>
      </c>
      <c r="HZ11">
        <f>IF($IZ11&gt;=36,INDEX($GO:$GO,$IY11+36),"")</f>
      </c>
      <c r="IA11">
        <f>IF($IZ11&gt;=37,INDEX($GO:$GO,$IY11+37),"")</f>
      </c>
      <c r="IB11">
        <f>IF($IZ11&gt;=38,INDEX($GO:$GO,$IY11+38),"")</f>
      </c>
      <c r="IC11">
        <f>IF($IZ11&gt;=39,INDEX($GO:$GO,$IY11+39),"")</f>
      </c>
      <c r="ID11">
        <f>IF($IZ11&gt;=40,INDEX($GO:$GO,$IY11+40),"")</f>
      </c>
      <c r="IE11">
        <f>IF($IZ11&gt;=41,INDEX($GO:$GO,$IY11+41),"")</f>
      </c>
      <c r="IF11">
        <f>IF($IZ11&gt;=42,INDEX($GO:$GO,$IY11+42),"")</f>
      </c>
      <c r="IG11">
        <f>IF($IZ11&gt;=43,INDEX($GO:$GO,$IY11+43),"")</f>
      </c>
      <c r="IH11">
        <f>IF($IZ11&gt;=44,INDEX($GO:$GO,$IY11+44),"")</f>
      </c>
      <c r="II11">
        <f>IF($IZ11&gt;=45,INDEX($GO:$GO,$IY11+45),"")</f>
      </c>
      <c r="IJ11">
        <f>IF($IZ11&gt;=46,INDEX($GO:$GO,$IY11+46),"")</f>
      </c>
      <c r="IK11">
        <f>IF($IZ11&gt;=47,INDEX($GO:$GO,$IY11+47),"")</f>
      </c>
      <c r="IL11">
        <f>IF($IZ11&gt;=48,INDEX($GO:$GO,$IY11+48),"")</f>
      </c>
      <c r="IM11">
        <f>IF($IZ11&gt;=49,INDEX($GO:$GO,$IY11+49),"")</f>
      </c>
      <c r="IN11">
        <f>IF($IZ11&gt;=50,INDEX($GO:$GO,$IY11+50),"")</f>
      </c>
      <c r="IO11">
        <f>IF($IZ11&gt;=51,INDEX($GO:$GO,$IY11+51),"")</f>
      </c>
      <c r="IP11">
        <f>IF($IZ11&gt;=52,INDEX($GO:$GO,$IY11+52),"")</f>
      </c>
      <c r="IQ11">
        <f>IF($IZ11&gt;=53,INDEX($GO:$GO,$IY11+53),"")</f>
      </c>
      <c r="IR11">
        <f>IF($IZ11&gt;=54,INDEX($GO:$GO,$IY11+54),"")</f>
      </c>
      <c r="IS11">
        <f>IF($IZ11&gt;=55,INDEX($GO:$GO,$IY11+55),"")</f>
      </c>
      <c r="IT11">
        <f>IF($IZ11&gt;=56,INDEX($GO:$GO,$IY11+56),"")</f>
      </c>
      <c r="IU11">
        <f>IF($IZ11&gt;=57,INDEX($GO:$GO,$IY11+57),"")</f>
      </c>
      <c r="IV11">
        <f>IF($IZ11&gt;=58,INDEX($GO:$GO,$IY11+58),"")</f>
      </c>
      <c r="IW11">
        <f>IF($IZ11&gt;=59,INDEX($GO:$GO,$IY11+59),"")</f>
      </c>
      <c r="IX11">
        <f>IF($IZ11&gt;=60,INDEX($GO:$GO,$IY11+60),"")</f>
      </c>
      <c r="IY11">
        <f>IFERROR(MATCH($GN11,$GO$2:$GO$827,0)+1,0)</f>
      </c>
      <c r="IZ11">
        <f>IFERROR(INDEX($GP$2:$GP$827,MATCH($GN11,$GO$2:$GO$827,0)),0)</f>
      </c>
      <c r="JA11" t="s">
        <v>23</v>
      </c>
      <c r="JB11" t="s">
        <v>23</v>
      </c>
    </row>
    <row r="12" spans="1:262" x14ac:dyDescent="0.25">
      <c r="F12" s="1"/>
      <c r="G12" s="1"/>
      <c r="H12" s="1"/>
      <c r="I12" s="1"/>
      <c r="J12" s="1">
        <f>IFERROR(IF(FIND(" - ",$F12)&gt;0,MID($F12,FIND(" - ",$F12)+3,LEN($F12)),""),"")</f>
      </c>
      <c r="L12" s="1"/>
      <c r="N12" t="s">
        <v>23</v>
      </c>
      <c r="P12">
        <f>IF(OR($N12="",$O12=""),"",IFERROR($N12/$O12,0))</f>
      </c>
      <c r="Q12">
        <f>IF($N12="","",
IF($G12="","",
IF(ISNUMBER(SEARCH("exempt",LOWER($G12))),0,
$N12*(VALUE(SUBSTITUTE($G12,"%",""))/100))))</f>
      </c>
      <c r="W12">
        <f>IF($N12="","",
SUM($N12,$Q12,$U12,$R12,$T12)-
IF($V12="",0,VALUE($V12)))</f>
      </c>
      <c r="AD12" t="s">
        <v>126</v>
      </c>
      <c r="AE12" t="s">
        <v>127</v>
      </c>
      <c r="AF12" t="s">
        <v>128</v>
      </c>
      <c r="AG12" t="s">
        <v>129</v>
      </c>
      <c r="AH12" t="s">
        <v>130</v>
      </c>
      <c r="AI12" t="s">
        <v>131</v>
      </c>
      <c r="AJ12" t="s">
        <v>132</v>
      </c>
      <c r="AK12" t="s">
        <v>130</v>
      </c>
      <c r="AL12" t="s">
        <v>133</v>
      </c>
      <c r="AM12">
        <f>IFERROR(LEFT($F12,FIND(" - ",$F12)-1),$F12)</f>
      </c>
      <c r="AN12" t="s">
        <v>110</v>
      </c>
      <c r="AP12">
        <f>IF($CE12&gt;=1,INDEX($AN:$AN,$CD12+1),"")</f>
      </c>
      <c r="AQ12">
        <f>IF($CE12&gt;=2,INDEX($AN:$AN,$CD12+2),"")</f>
      </c>
      <c r="AR12">
        <f>IF($CE12&gt;=3,INDEX($AN:$AN,$CD12+3),"")</f>
      </c>
      <c r="AS12">
        <f>IF($CE12&gt;=4,INDEX($AN:$AN,$CD12+4),"")</f>
      </c>
      <c r="AT12">
        <f>IF($CE12&gt;=5,INDEX($AN:$AN,$CD12+5),"")</f>
      </c>
      <c r="AU12">
        <f>IF($CE12&gt;=6,INDEX($AN:$AN,$CD12+6),"")</f>
      </c>
      <c r="AV12">
        <f>IF($CE12&gt;=7,INDEX($AN:$AN,$CD12+7),"")</f>
      </c>
      <c r="AW12">
        <f>IF($CE12&gt;=8,INDEX($AN:$AN,$CD12+8),"")</f>
      </c>
      <c r="AX12">
        <f>IF($CE12&gt;=9,INDEX($AN:$AN,$CD12+9),"")</f>
      </c>
      <c r="AY12">
        <f>IF($CE12&gt;=10,INDEX($AN:$AN,$CD12+10),"")</f>
      </c>
      <c r="AZ12">
        <f>IF($CE12&gt;=11,INDEX($AN:$AN,$CD12+11),"")</f>
      </c>
      <c r="BA12">
        <f>IF($CE12&gt;=12,INDEX($AN:$AN,$CD12+12),"")</f>
      </c>
      <c r="BB12">
        <f>IF($CE12&gt;=13,INDEX($AN:$AN,$CD12+13),"")</f>
      </c>
      <c r="BC12">
        <f>IF($CE12&gt;=14,INDEX($AN:$AN,$CD12+14),"")</f>
      </c>
      <c r="BD12">
        <f>IF($CE12&gt;=15,INDEX($AN:$AN,$CD12+15),"")</f>
      </c>
      <c r="BE12">
        <f>IF($CE12&gt;=16,INDEX($AN:$AN,$CD12+16),"")</f>
      </c>
      <c r="BF12">
        <f>IF($CE12&gt;=17,INDEX($AN:$AN,$CD12+17),"")</f>
      </c>
      <c r="BG12">
        <f>IF($CE12&gt;=18,INDEX($AN:$AN,$CD12+18),"")</f>
      </c>
      <c r="BH12">
        <f>IF($CE12&gt;=19,INDEX($AN:$AN,$CD12+19),"")</f>
      </c>
      <c r="BI12">
        <f>IF($CE12&gt;=20,INDEX($AN:$AN,$CD12+20),"")</f>
      </c>
      <c r="BJ12">
        <f>IF($CE12&gt;=21,INDEX($AN:$AN,$CD12+21),"")</f>
      </c>
      <c r="BK12">
        <f>IF($CE12&gt;=22,INDEX($AN:$AN,$CD12+22),"")</f>
      </c>
      <c r="BL12">
        <f>IF($CE12&gt;=23,INDEX($AN:$AN,$CD12+23),"")</f>
      </c>
      <c r="BM12">
        <f>IF($CE12&gt;=24,INDEX($AN:$AN,$CD12+24),"")</f>
      </c>
      <c r="BN12">
        <f>IF($CE12&gt;=25,INDEX($AN:$AN,$CD12+25),"")</f>
      </c>
      <c r="BO12">
        <f>IF($CE12&gt;=26,INDEX($AN:$AN,$CD12+26),"")</f>
      </c>
      <c r="BP12">
        <f>IF($CE12&gt;=27,INDEX($AN:$AN,$CD12+27),"")</f>
      </c>
      <c r="BQ12">
        <f>IF($CE12&gt;=28,INDEX($AN:$AN,$CD12+28),"")</f>
      </c>
      <c r="BR12">
        <f>IF($CE12&gt;=29,INDEX($AN:$AN,$CD12+29),"")</f>
      </c>
      <c r="BS12">
        <f>IF($CE12&gt;=30,INDEX($AN:$AN,$CD12+30),"")</f>
      </c>
      <c r="BT12">
        <f>IF($CE12&gt;=31,INDEX($AN:$AN,$CD12+31),"")</f>
      </c>
      <c r="BU12">
        <f>IF($CE12&gt;=32,INDEX($AN:$AN,$CD12+32),"")</f>
      </c>
      <c r="BV12">
        <f>IF($CE12&gt;=33,INDEX($AN:$AN,$CD12+33),"")</f>
      </c>
      <c r="BW12">
        <f>IF($CE12&gt;=34,INDEX($AN:$AN,$CD12+34),"")</f>
      </c>
      <c r="BX12">
        <f>IF($CE12&gt;=35,INDEX($AN:$AN,$CD12+35),"")</f>
      </c>
      <c r="BY12">
        <f>IF($CE12&gt;=36,INDEX($AN:$AN,$CD12+36),"")</f>
      </c>
      <c r="BZ12">
        <f>IF($CE12&gt;=37,INDEX($AN:$AN,$CD12+37),"")</f>
      </c>
      <c r="CA12">
        <f>IF($CE12&gt;=38,INDEX($AN:$AN,$CD12+38),"")</f>
      </c>
      <c r="CB12">
        <f>IF($CE12&gt;=39,INDEX($AN:$AN,$CD12+39),"")</f>
      </c>
      <c r="CC12">
        <f>IF($CE12&gt;=40,INDEX($AN:$AN,$CD12+40),"")</f>
      </c>
      <c r="CD12">
        <f>IFERROR(MATCH($AM12,$AN$2:$AN$133,0)+1,0)</f>
      </c>
      <c r="CE12">
        <f>IFERROR(INDEX($AO$2:$AO$133,MATCH($AM12,$AN$2:$AN$133,0)),0)</f>
      </c>
      <c r="CF12">
        <f>IFERROR(LEFT($K12,FIND(" - ",$K12)-1),$K12)</f>
      </c>
      <c r="CG12" t="s">
        <v>117</v>
      </c>
      <c r="CI12">
        <f>IF($DD12&gt;=1,INDEX($CG:$CG,$DC12+1),"")</f>
      </c>
      <c r="CJ12">
        <f>IF($DD12&gt;=2,INDEX($CG:$CG,$DC12+2),"")</f>
      </c>
      <c r="CK12">
        <f>IF($DD12&gt;=3,INDEX($CG:$CG,$DC12+3),"")</f>
      </c>
      <c r="CL12">
        <f>IF($DD12&gt;=4,INDEX($CG:$CG,$DC12+4),"")</f>
      </c>
      <c r="CM12">
        <f>IF($DD12&gt;=5,INDEX($CG:$CG,$DC12+5),"")</f>
      </c>
      <c r="CN12">
        <f>IF($DD12&gt;=6,INDEX($CG:$CG,$DC12+6),"")</f>
      </c>
      <c r="CO12">
        <f>IF($DD12&gt;=7,INDEX($CG:$CG,$DC12+7),"")</f>
      </c>
      <c r="CP12">
        <f>IF($DD12&gt;=8,INDEX($CG:$CG,$DC12+8),"")</f>
      </c>
      <c r="CQ12">
        <f>IF($DD12&gt;=9,INDEX($CG:$CG,$DC12+9),"")</f>
      </c>
      <c r="CR12">
        <f>IF($DD12&gt;=10,INDEX($CG:$CG,$DC12+10),"")</f>
      </c>
      <c r="CS12">
        <f>IF($DD12&gt;=11,INDEX($CG:$CG,$DC12+11),"")</f>
      </c>
      <c r="CT12">
        <f>IF($DD12&gt;=12,INDEX($CG:$CG,$DC12+12),"")</f>
      </c>
      <c r="CU12">
        <f>IF($DD12&gt;=13,INDEX($CG:$CG,$DC12+13),"")</f>
      </c>
      <c r="CV12">
        <f>IF($DD12&gt;=14,INDEX($CG:$CG,$DC12+14),"")</f>
      </c>
      <c r="CW12">
        <f>IF($DD12&gt;=15,INDEX($CG:$CG,$DC12+15),"")</f>
      </c>
      <c r="CX12">
        <f>IF($DD12&gt;=16,INDEX($CG:$CG,$DC12+16),"")</f>
      </c>
      <c r="CY12">
        <f>IF($DD12&gt;=17,INDEX($CG:$CG,$DC12+17),"")</f>
      </c>
      <c r="CZ12">
        <f>IF($DD12&gt;=18,INDEX($CG:$CG,$DC12+18),"")</f>
      </c>
      <c r="DA12">
        <f>IF($DD12&gt;=19,INDEX($CG:$CG,$DC12+19),"")</f>
      </c>
      <c r="DB12">
        <f>IF($DD12&gt;=20,INDEX($CG:$CG,$DC12+20),"")</f>
      </c>
      <c r="DC12">
        <f>IFERROR(MATCH($CF12,$CG$2:$CG$1558,0)+1,0)</f>
      </c>
      <c r="DD12">
        <f>IFERROR(INDEX($CH$2:$CH$1558,MATCH($CF12,$CG$2:$CG$1558,0)),0)</f>
      </c>
      <c r="DE12">
        <f>IFERROR(INDEX($AL:$AL,MATCH($G12,$AK:$AK,0))&amp;"","")</f>
      </c>
      <c r="DF12" t="s">
        <v>134</v>
      </c>
      <c r="DG12" t="s">
        <v>135</v>
      </c>
      <c r="DI12">
        <f>IF($GL12&gt;=1,INDEX($DF:$DF,$GK12+1),"")</f>
      </c>
      <c r="DJ12">
        <f>IF($GL12&gt;=2,INDEX($DF:$DF,$GK12+2),"")</f>
      </c>
      <c r="DK12">
        <f>IF($GL12&gt;=3,INDEX($DF:$DF,$GK12+3),"")</f>
      </c>
      <c r="DL12">
        <f>IF($GL12&gt;=4,INDEX($DF:$DF,$GK12+4),"")</f>
      </c>
      <c r="DM12">
        <f>IF($GL12&gt;=5,INDEX($DF:$DF,$GK12+5),"")</f>
      </c>
      <c r="DN12">
        <f>IF($GL12&gt;=6,INDEX($DF:$DF,$GK12+6),"")</f>
      </c>
      <c r="DO12">
        <f>IF($GL12&gt;=7,INDEX($DF:$DF,$GK12+7),"")</f>
      </c>
      <c r="DP12">
        <f>IF($GL12&gt;=8,INDEX($DF:$DF,$GK12+8),"")</f>
      </c>
      <c r="DQ12">
        <f>IF($GL12&gt;=9,INDEX($DF:$DF,$GK12+9),"")</f>
      </c>
      <c r="DR12">
        <f>IF($GL12&gt;=10,INDEX($DF:$DF,$GK12+10),"")</f>
      </c>
      <c r="DS12">
        <f>IF($GL12&gt;=11,INDEX($DF:$DF,$GK12+11),"")</f>
      </c>
      <c r="DT12">
        <f>IF($GL12&gt;=12,INDEX($DF:$DF,$GK12+12),"")</f>
      </c>
      <c r="DU12">
        <f>IF($GL12&gt;=13,INDEX($DF:$DF,$GK12+13),"")</f>
      </c>
      <c r="DV12">
        <f>IF($GL12&gt;=14,INDEX($DF:$DF,$GK12+14),"")</f>
      </c>
      <c r="DW12">
        <f>IF($GL12&gt;=15,INDEX($DF:$DF,$GK12+15),"")</f>
      </c>
      <c r="DX12">
        <f>IF($GL12&gt;=16,INDEX($DF:$DF,$GK12+16),"")</f>
      </c>
      <c r="DY12">
        <f>IF($GL12&gt;=17,INDEX($DF:$DF,$GK12+17),"")</f>
      </c>
      <c r="DZ12">
        <f>IF($GL12&gt;=18,INDEX($DF:$DF,$GK12+18),"")</f>
      </c>
      <c r="EA12">
        <f>IF($GL12&gt;=19,INDEX($DF:$DF,$GK12+19),"")</f>
      </c>
      <c r="EB12">
        <f>IF($GL12&gt;=20,INDEX($DF:$DF,$GK12+20),"")</f>
      </c>
      <c r="EC12">
        <f>IF($GL12&gt;=21,INDEX($DF:$DF,$GK12+21),"")</f>
      </c>
      <c r="ED12">
        <f>IF($GL12&gt;=22,INDEX($DF:$DF,$GK12+22),"")</f>
      </c>
      <c r="EE12">
        <f>IF($GL12&gt;=23,INDEX($DF:$DF,$GK12+23),"")</f>
      </c>
      <c r="EF12">
        <f>IF($GL12&gt;=24,INDEX($DF:$DF,$GK12+24),"")</f>
      </c>
      <c r="EG12">
        <f>IF($GL12&gt;=25,INDEX($DF:$DF,$GK12+25),"")</f>
      </c>
      <c r="EH12">
        <f>IF($GL12&gt;=26,INDEX($DF:$DF,$GK12+26),"")</f>
      </c>
      <c r="EI12">
        <f>IF($GL12&gt;=27,INDEX($DF:$DF,$GK12+27),"")</f>
      </c>
      <c r="EJ12">
        <f>IF($GL12&gt;=28,INDEX($DF:$DF,$GK12+28),"")</f>
      </c>
      <c r="EK12">
        <f>IF($GL12&gt;=29,INDEX($DF:$DF,$GK12+29),"")</f>
      </c>
      <c r="EL12">
        <f>IF($GL12&gt;=30,INDEX($DF:$DF,$GK12+30),"")</f>
      </c>
      <c r="EM12">
        <f>IF($GL12&gt;=31,INDEX($DF:$DF,$GK12+31),"")</f>
      </c>
      <c r="EN12">
        <f>IF($GL12&gt;=32,INDEX($DF:$DF,$GK12+32),"")</f>
      </c>
      <c r="EO12">
        <f>IF($GL12&gt;=33,INDEX($DF:$DF,$GK12+33),"")</f>
      </c>
      <c r="EP12">
        <f>IF($GL12&gt;=34,INDEX($DF:$DF,$GK12+34),"")</f>
      </c>
      <c r="EQ12">
        <f>IF($GL12&gt;=35,INDEX($DF:$DF,$GK12+35),"")</f>
      </c>
      <c r="ER12">
        <f>IF($GL12&gt;=36,INDEX($DF:$DF,$GK12+36),"")</f>
      </c>
      <c r="ES12">
        <f>IF($GL12&gt;=37,INDEX($DF:$DF,$GK12+37),"")</f>
      </c>
      <c r="ET12">
        <f>IF($GL12&gt;=38,INDEX($DF:$DF,$GK12+38),"")</f>
      </c>
      <c r="EU12">
        <f>IF($GL12&gt;=39,INDEX($DF:$DF,$GK12+39),"")</f>
      </c>
      <c r="EV12">
        <f>IF($GL12&gt;=40,INDEX($DF:$DF,$GK12+40),"")</f>
      </c>
      <c r="EW12">
        <f>IF($GL12&gt;=1,INDEX($DG:$DG,$GK12+1),"")</f>
      </c>
      <c r="EX12">
        <f>IF($GL12&gt;=2,INDEX($DG:$DG,$GK12+2),"")</f>
      </c>
      <c r="EY12">
        <f>IF($GL12&gt;=3,INDEX($DG:$DG,$GK12+3),"")</f>
      </c>
      <c r="EZ12">
        <f>IF($GL12&gt;=4,INDEX($DG:$DG,$GK12+4),"")</f>
      </c>
      <c r="FA12">
        <f>IF($GL12&gt;=5,INDEX($DG:$DG,$GK12+5),"")</f>
      </c>
      <c r="FB12">
        <f>IF($GL12&gt;=6,INDEX($DG:$DG,$GK12+6),"")</f>
      </c>
      <c r="FC12">
        <f>IF($GL12&gt;=7,INDEX($DG:$DG,$GK12+7),"")</f>
      </c>
      <c r="FD12">
        <f>IF($GL12&gt;=8,INDEX($DG:$DG,$GK12+8),"")</f>
      </c>
      <c r="FE12">
        <f>IF($GL12&gt;=9,INDEX($DG:$DG,$GK12+9),"")</f>
      </c>
      <c r="FF12">
        <f>IF($GL12&gt;=10,INDEX($DG:$DG,$GK12+10),"")</f>
      </c>
      <c r="FG12">
        <f>IF($GL12&gt;=11,INDEX($DG:$DG,$GK12+11),"")</f>
      </c>
      <c r="FH12">
        <f>IF($GL12&gt;=12,INDEX($DG:$DG,$GK12+12),"")</f>
      </c>
      <c r="FI12">
        <f>IF($GL12&gt;=13,INDEX($DG:$DG,$GK12+13),"")</f>
      </c>
      <c r="FJ12">
        <f>IF($GL12&gt;=14,INDEX($DG:$DG,$GK12+14),"")</f>
      </c>
      <c r="FK12">
        <f>IF($GL12&gt;=15,INDEX($DG:$DG,$GK12+15),"")</f>
      </c>
      <c r="FL12">
        <f>IF($GL12&gt;=16,INDEX($DG:$DG,$GK12+16),"")</f>
      </c>
      <c r="FM12">
        <f>IF($GL12&gt;=17,INDEX($DG:$DG,$GK12+17),"")</f>
      </c>
      <c r="FN12">
        <f>IF($GL12&gt;=18,INDEX($DG:$DG,$GK12+18),"")</f>
      </c>
      <c r="FO12">
        <f>IF($GL12&gt;=19,INDEX($DG:$DG,$GK12+19),"")</f>
      </c>
      <c r="FP12">
        <f>IF($GL12&gt;=20,INDEX($DG:$DG,$GK12+20),"")</f>
      </c>
      <c r="FQ12">
        <f>IF($GL12&gt;=21,INDEX($DG:$DG,$GK12+21),"")</f>
      </c>
      <c r="FR12">
        <f>IF($GL12&gt;=22,INDEX($DG:$DG,$GK12+22),"")</f>
      </c>
      <c r="FS12">
        <f>IF($GL12&gt;=23,INDEX($DG:$DG,$GK12+23),"")</f>
      </c>
      <c r="FT12">
        <f>IF($GL12&gt;=24,INDEX($DG:$DG,$GK12+24),"")</f>
      </c>
      <c r="FU12">
        <f>IF($GL12&gt;=25,INDEX($DG:$DG,$GK12+25),"")</f>
      </c>
      <c r="FV12">
        <f>IF($GL12&gt;=26,INDEX($DG:$DG,$GK12+26),"")</f>
      </c>
      <c r="FW12">
        <f>IF($GL12&gt;=27,INDEX($DG:$DG,$GK12+27),"")</f>
      </c>
      <c r="FX12">
        <f>IF($GL12&gt;=28,INDEX($DG:$DG,$GK12+28),"")</f>
      </c>
      <c r="FY12">
        <f>IF($GL12&gt;=29,INDEX($DG:$DG,$GK12+29),"")</f>
      </c>
      <c r="FZ12">
        <f>IF($GL12&gt;=30,INDEX($DG:$DG,$GK12+30),"")</f>
      </c>
      <c r="GA12">
        <f>IF($GL12&gt;=31,INDEX($DG:$DG,$GK12+31),"")</f>
      </c>
      <c r="GB12">
        <f>IF($GL12&gt;=32,INDEX($DG:$DG,$GK12+32),"")</f>
      </c>
      <c r="GC12">
        <f>IF($GL12&gt;=33,INDEX($DG:$DG,$GK12+33),"")</f>
      </c>
      <c r="GD12">
        <f>IF($GL12&gt;=34,INDEX($DG:$DG,$GK12+34),"")</f>
      </c>
      <c r="GE12">
        <f>IF($GL12&gt;=35,INDEX($DG:$DG,$GK12+35),"")</f>
      </c>
      <c r="GF12">
        <f>IF($GL12&gt;=36,INDEX($DG:$DG,$GK12+36),"")</f>
      </c>
      <c r="GG12">
        <f>IF($GL12&gt;=37,INDEX($DG:$DG,$GK12+37),"")</f>
      </c>
      <c r="GH12">
        <f>IF($GL12&gt;=38,INDEX($DG:$DG,$GK12+38),"")</f>
      </c>
      <c r="GI12">
        <f>IF($GL12&gt;=39,INDEX($DG:$DG,$GK12+39),"")</f>
      </c>
      <c r="GJ12">
        <f>IF($GL12&gt;=40,INDEX($DG:$DG,$GK12+40),"")</f>
      </c>
      <c r="GK12">
        <f>IFERROR(MATCH($DE12,$DF$2:$DF$166,0)+1,0)</f>
      </c>
      <c r="GL12">
        <f>IFERROR(INDEX($DH$2:$DH$166,MATCH($DE12,$DF$2:$DF$166,0)),0)</f>
      </c>
      <c r="GM12">
        <f>IFERROR(MATCH($H12,$DI$12:$EV$12,0),0)</f>
      </c>
      <c r="GN12">
        <f>IF($GM12&gt;0,INDEX($EW$12:$GJ$12,$GM12),"")</f>
      </c>
      <c r="GO12" t="s">
        <v>136</v>
      </c>
      <c r="GP12">
        <v>16</v>
      </c>
      <c r="GQ12">
        <f>IF($IZ12&gt;=1,INDEX($GO:$GO,$IY12+1),"")</f>
      </c>
      <c r="GR12">
        <f>IF($IZ12&gt;=2,INDEX($GO:$GO,$IY12+2),"")</f>
      </c>
      <c r="GS12">
        <f>IF($IZ12&gt;=3,INDEX($GO:$GO,$IY12+3),"")</f>
      </c>
      <c r="GT12">
        <f>IF($IZ12&gt;=4,INDEX($GO:$GO,$IY12+4),"")</f>
      </c>
      <c r="GU12">
        <f>IF($IZ12&gt;=5,INDEX($GO:$GO,$IY12+5),"")</f>
      </c>
      <c r="GV12">
        <f>IF($IZ12&gt;=6,INDEX($GO:$GO,$IY12+6),"")</f>
      </c>
      <c r="GW12">
        <f>IF($IZ12&gt;=7,INDEX($GO:$GO,$IY12+7),"")</f>
      </c>
      <c r="GX12">
        <f>IF($IZ12&gt;=8,INDEX($GO:$GO,$IY12+8),"")</f>
      </c>
      <c r="GY12">
        <f>IF($IZ12&gt;=9,INDEX($GO:$GO,$IY12+9),"")</f>
      </c>
      <c r="GZ12">
        <f>IF($IZ12&gt;=10,INDEX($GO:$GO,$IY12+10),"")</f>
      </c>
      <c r="HA12">
        <f>IF($IZ12&gt;=11,INDEX($GO:$GO,$IY12+11),"")</f>
      </c>
      <c r="HB12">
        <f>IF($IZ12&gt;=12,INDEX($GO:$GO,$IY12+12),"")</f>
      </c>
      <c r="HC12">
        <f>IF($IZ12&gt;=13,INDEX($GO:$GO,$IY12+13),"")</f>
      </c>
      <c r="HD12">
        <f>IF($IZ12&gt;=14,INDEX($GO:$GO,$IY12+14),"")</f>
      </c>
      <c r="HE12">
        <f>IF($IZ12&gt;=15,INDEX($GO:$GO,$IY12+15),"")</f>
      </c>
      <c r="HF12">
        <f>IF($IZ12&gt;=16,INDEX($GO:$GO,$IY12+16),"")</f>
      </c>
      <c r="HG12">
        <f>IF($IZ12&gt;=17,INDEX($GO:$GO,$IY12+17),"")</f>
      </c>
      <c r="HH12">
        <f>IF($IZ12&gt;=18,INDEX($GO:$GO,$IY12+18),"")</f>
      </c>
      <c r="HI12">
        <f>IF($IZ12&gt;=19,INDEX($GO:$GO,$IY12+19),"")</f>
      </c>
      <c r="HJ12">
        <f>IF($IZ12&gt;=20,INDEX($GO:$GO,$IY12+20),"")</f>
      </c>
      <c r="HK12">
        <f>IF($IZ12&gt;=21,INDEX($GO:$GO,$IY12+21),"")</f>
      </c>
      <c r="HL12">
        <f>IF($IZ12&gt;=22,INDEX($GO:$GO,$IY12+22),"")</f>
      </c>
      <c r="HM12">
        <f>IF($IZ12&gt;=23,INDEX($GO:$GO,$IY12+23),"")</f>
      </c>
      <c r="HN12">
        <f>IF($IZ12&gt;=24,INDEX($GO:$GO,$IY12+24),"")</f>
      </c>
      <c r="HO12">
        <f>IF($IZ12&gt;=25,INDEX($GO:$GO,$IY12+25),"")</f>
      </c>
      <c r="HP12">
        <f>IF($IZ12&gt;=26,INDEX($GO:$GO,$IY12+26),"")</f>
      </c>
      <c r="HQ12">
        <f>IF($IZ12&gt;=27,INDEX($GO:$GO,$IY12+27),"")</f>
      </c>
      <c r="HR12">
        <f>IF($IZ12&gt;=28,INDEX($GO:$GO,$IY12+28),"")</f>
      </c>
      <c r="HS12">
        <f>IF($IZ12&gt;=29,INDEX($GO:$GO,$IY12+29),"")</f>
      </c>
      <c r="HT12">
        <f>IF($IZ12&gt;=30,INDEX($GO:$GO,$IY12+30),"")</f>
      </c>
      <c r="HU12">
        <f>IF($IZ12&gt;=31,INDEX($GO:$GO,$IY12+31),"")</f>
      </c>
      <c r="HV12">
        <f>IF($IZ12&gt;=32,INDEX($GO:$GO,$IY12+32),"")</f>
      </c>
      <c r="HW12">
        <f>IF($IZ12&gt;=33,INDEX($GO:$GO,$IY12+33),"")</f>
      </c>
      <c r="HX12">
        <f>IF($IZ12&gt;=34,INDEX($GO:$GO,$IY12+34),"")</f>
      </c>
      <c r="HY12">
        <f>IF($IZ12&gt;=35,INDEX($GO:$GO,$IY12+35),"")</f>
      </c>
      <c r="HZ12">
        <f>IF($IZ12&gt;=36,INDEX($GO:$GO,$IY12+36),"")</f>
      </c>
      <c r="IA12">
        <f>IF($IZ12&gt;=37,INDEX($GO:$GO,$IY12+37),"")</f>
      </c>
      <c r="IB12">
        <f>IF($IZ12&gt;=38,INDEX($GO:$GO,$IY12+38),"")</f>
      </c>
      <c r="IC12">
        <f>IF($IZ12&gt;=39,INDEX($GO:$GO,$IY12+39),"")</f>
      </c>
      <c r="ID12">
        <f>IF($IZ12&gt;=40,INDEX($GO:$GO,$IY12+40),"")</f>
      </c>
      <c r="IE12">
        <f>IF($IZ12&gt;=41,INDEX($GO:$GO,$IY12+41),"")</f>
      </c>
      <c r="IF12">
        <f>IF($IZ12&gt;=42,INDEX($GO:$GO,$IY12+42),"")</f>
      </c>
      <c r="IG12">
        <f>IF($IZ12&gt;=43,INDEX($GO:$GO,$IY12+43),"")</f>
      </c>
      <c r="IH12">
        <f>IF($IZ12&gt;=44,INDEX($GO:$GO,$IY12+44),"")</f>
      </c>
      <c r="II12">
        <f>IF($IZ12&gt;=45,INDEX($GO:$GO,$IY12+45),"")</f>
      </c>
      <c r="IJ12">
        <f>IF($IZ12&gt;=46,INDEX($GO:$GO,$IY12+46),"")</f>
      </c>
      <c r="IK12">
        <f>IF($IZ12&gt;=47,INDEX($GO:$GO,$IY12+47),"")</f>
      </c>
      <c r="IL12">
        <f>IF($IZ12&gt;=48,INDEX($GO:$GO,$IY12+48),"")</f>
      </c>
      <c r="IM12">
        <f>IF($IZ12&gt;=49,INDEX($GO:$GO,$IY12+49),"")</f>
      </c>
      <c r="IN12">
        <f>IF($IZ12&gt;=50,INDEX($GO:$GO,$IY12+50),"")</f>
      </c>
      <c r="IO12">
        <f>IF($IZ12&gt;=51,INDEX($GO:$GO,$IY12+51),"")</f>
      </c>
      <c r="IP12">
        <f>IF($IZ12&gt;=52,INDEX($GO:$GO,$IY12+52),"")</f>
      </c>
      <c r="IQ12">
        <f>IF($IZ12&gt;=53,INDEX($GO:$GO,$IY12+53),"")</f>
      </c>
      <c r="IR12">
        <f>IF($IZ12&gt;=54,INDEX($GO:$GO,$IY12+54),"")</f>
      </c>
      <c r="IS12">
        <f>IF($IZ12&gt;=55,INDEX($GO:$GO,$IY12+55),"")</f>
      </c>
      <c r="IT12">
        <f>IF($IZ12&gt;=56,INDEX($GO:$GO,$IY12+56),"")</f>
      </c>
      <c r="IU12">
        <f>IF($IZ12&gt;=57,INDEX($GO:$GO,$IY12+57),"")</f>
      </c>
      <c r="IV12">
        <f>IF($IZ12&gt;=58,INDEX($GO:$GO,$IY12+58),"")</f>
      </c>
      <c r="IW12">
        <f>IF($IZ12&gt;=59,INDEX($GO:$GO,$IY12+59),"")</f>
      </c>
      <c r="IX12">
        <f>IF($IZ12&gt;=60,INDEX($GO:$GO,$IY12+60),"")</f>
      </c>
      <c r="IY12">
        <f>IFERROR(MATCH($GN12,$GO$2:$GO$827,0)+1,0)</f>
      </c>
      <c r="IZ12">
        <f>IFERROR(INDEX($GP$2:$GP$827,MATCH($GN12,$GO$2:$GO$827,0)),0)</f>
      </c>
      <c r="JA12" t="s">
        <v>23</v>
      </c>
      <c r="JB12" t="s">
        <v>23</v>
      </c>
    </row>
    <row r="13" spans="1:262" x14ac:dyDescent="0.25">
      <c r="F13" s="1"/>
      <c r="G13" s="1"/>
      <c r="H13" s="1"/>
      <c r="I13" s="1"/>
      <c r="J13" s="1">
        <f>IFERROR(IF(FIND(" - ",$F13)&gt;0,MID($F13,FIND(" - ",$F13)+3,LEN($F13)),""),"")</f>
      </c>
      <c r="L13" s="1"/>
      <c r="N13" t="s">
        <v>23</v>
      </c>
      <c r="P13">
        <f>IF(OR($N13="",$O13=""),"",IFERROR($N13/$O13,0))</f>
      </c>
      <c r="Q13">
        <f>IF($N13="","",
IF($G13="","",
IF(ISNUMBER(SEARCH("exempt",LOWER($G13))),0,
$N13*(VALUE(SUBSTITUTE($G13,"%",""))/100))))</f>
      </c>
      <c r="W13">
        <f>IF($N13="","",
SUM($N13,$Q13,$U13,$R13,$T13)-
IF($V13="",0,VALUE($V13)))</f>
      </c>
      <c r="AD13" t="s">
        <v>137</v>
      </c>
      <c r="AE13" t="s">
        <v>138</v>
      </c>
      <c r="AF13" t="s">
        <v>139</v>
      </c>
      <c r="AG13" t="s">
        <v>108</v>
      </c>
      <c r="AH13" t="s">
        <v>140</v>
      </c>
      <c r="AI13" t="s">
        <v>123</v>
      </c>
      <c r="AJ13" t="s">
        <v>141</v>
      </c>
      <c r="AK13" t="s">
        <v>140</v>
      </c>
      <c r="AL13" t="s">
        <v>142</v>
      </c>
      <c r="AM13">
        <f>IFERROR(LEFT($F13,FIND(" - ",$F13)-1),$F13)</f>
      </c>
      <c r="AN13" t="s">
        <v>119</v>
      </c>
      <c r="AP13">
        <f>IF($CE13&gt;=1,INDEX($AN:$AN,$CD13+1),"")</f>
      </c>
      <c r="AQ13">
        <f>IF($CE13&gt;=2,INDEX($AN:$AN,$CD13+2),"")</f>
      </c>
      <c r="AR13">
        <f>IF($CE13&gt;=3,INDEX($AN:$AN,$CD13+3),"")</f>
      </c>
      <c r="AS13">
        <f>IF($CE13&gt;=4,INDEX($AN:$AN,$CD13+4),"")</f>
      </c>
      <c r="AT13">
        <f>IF($CE13&gt;=5,INDEX($AN:$AN,$CD13+5),"")</f>
      </c>
      <c r="AU13">
        <f>IF($CE13&gt;=6,INDEX($AN:$AN,$CD13+6),"")</f>
      </c>
      <c r="AV13">
        <f>IF($CE13&gt;=7,INDEX($AN:$AN,$CD13+7),"")</f>
      </c>
      <c r="AW13">
        <f>IF($CE13&gt;=8,INDEX($AN:$AN,$CD13+8),"")</f>
      </c>
      <c r="AX13">
        <f>IF($CE13&gt;=9,INDEX($AN:$AN,$CD13+9),"")</f>
      </c>
      <c r="AY13">
        <f>IF($CE13&gt;=10,INDEX($AN:$AN,$CD13+10),"")</f>
      </c>
      <c r="AZ13">
        <f>IF($CE13&gt;=11,INDEX($AN:$AN,$CD13+11),"")</f>
      </c>
      <c r="BA13">
        <f>IF($CE13&gt;=12,INDEX($AN:$AN,$CD13+12),"")</f>
      </c>
      <c r="BB13">
        <f>IF($CE13&gt;=13,INDEX($AN:$AN,$CD13+13),"")</f>
      </c>
      <c r="BC13">
        <f>IF($CE13&gt;=14,INDEX($AN:$AN,$CD13+14),"")</f>
      </c>
      <c r="BD13">
        <f>IF($CE13&gt;=15,INDEX($AN:$AN,$CD13+15),"")</f>
      </c>
      <c r="BE13">
        <f>IF($CE13&gt;=16,INDEX($AN:$AN,$CD13+16),"")</f>
      </c>
      <c r="BF13">
        <f>IF($CE13&gt;=17,INDEX($AN:$AN,$CD13+17),"")</f>
      </c>
      <c r="BG13">
        <f>IF($CE13&gt;=18,INDEX($AN:$AN,$CD13+18),"")</f>
      </c>
      <c r="BH13">
        <f>IF($CE13&gt;=19,INDEX($AN:$AN,$CD13+19),"")</f>
      </c>
      <c r="BI13">
        <f>IF($CE13&gt;=20,INDEX($AN:$AN,$CD13+20),"")</f>
      </c>
      <c r="BJ13">
        <f>IF($CE13&gt;=21,INDEX($AN:$AN,$CD13+21),"")</f>
      </c>
      <c r="BK13">
        <f>IF($CE13&gt;=22,INDEX($AN:$AN,$CD13+22),"")</f>
      </c>
      <c r="BL13">
        <f>IF($CE13&gt;=23,INDEX($AN:$AN,$CD13+23),"")</f>
      </c>
      <c r="BM13">
        <f>IF($CE13&gt;=24,INDEX($AN:$AN,$CD13+24),"")</f>
      </c>
      <c r="BN13">
        <f>IF($CE13&gt;=25,INDEX($AN:$AN,$CD13+25),"")</f>
      </c>
      <c r="BO13">
        <f>IF($CE13&gt;=26,INDEX($AN:$AN,$CD13+26),"")</f>
      </c>
      <c r="BP13">
        <f>IF($CE13&gt;=27,INDEX($AN:$AN,$CD13+27),"")</f>
      </c>
      <c r="BQ13">
        <f>IF($CE13&gt;=28,INDEX($AN:$AN,$CD13+28),"")</f>
      </c>
      <c r="BR13">
        <f>IF($CE13&gt;=29,INDEX($AN:$AN,$CD13+29),"")</f>
      </c>
      <c r="BS13">
        <f>IF($CE13&gt;=30,INDEX($AN:$AN,$CD13+30),"")</f>
      </c>
      <c r="BT13">
        <f>IF($CE13&gt;=31,INDEX($AN:$AN,$CD13+31),"")</f>
      </c>
      <c r="BU13">
        <f>IF($CE13&gt;=32,INDEX($AN:$AN,$CD13+32),"")</f>
      </c>
      <c r="BV13">
        <f>IF($CE13&gt;=33,INDEX($AN:$AN,$CD13+33),"")</f>
      </c>
      <c r="BW13">
        <f>IF($CE13&gt;=34,INDEX($AN:$AN,$CD13+34),"")</f>
      </c>
      <c r="BX13">
        <f>IF($CE13&gt;=35,INDEX($AN:$AN,$CD13+35),"")</f>
      </c>
      <c r="BY13">
        <f>IF($CE13&gt;=36,INDEX($AN:$AN,$CD13+36),"")</f>
      </c>
      <c r="BZ13">
        <f>IF($CE13&gt;=37,INDEX($AN:$AN,$CD13+37),"")</f>
      </c>
      <c r="CA13">
        <f>IF($CE13&gt;=38,INDEX($AN:$AN,$CD13+38),"")</f>
      </c>
      <c r="CB13">
        <f>IF($CE13&gt;=39,INDEX($AN:$AN,$CD13+39),"")</f>
      </c>
      <c r="CC13">
        <f>IF($CE13&gt;=40,INDEX($AN:$AN,$CD13+40),"")</f>
      </c>
      <c r="CD13">
        <f>IFERROR(MATCH($AM13,$AN$2:$AN$133,0)+1,0)</f>
      </c>
      <c r="CE13">
        <f>IFERROR(INDEX($AO$2:$AO$133,MATCH($AM13,$AN$2:$AN$133,0)),0)</f>
      </c>
      <c r="CF13">
        <f>IFERROR(LEFT($K13,FIND(" - ",$K13)-1),$K13)</f>
      </c>
      <c r="CG13" t="s">
        <v>128</v>
      </c>
      <c r="CI13">
        <f>IF($DD13&gt;=1,INDEX($CG:$CG,$DC13+1),"")</f>
      </c>
      <c r="CJ13">
        <f>IF($DD13&gt;=2,INDEX($CG:$CG,$DC13+2),"")</f>
      </c>
      <c r="CK13">
        <f>IF($DD13&gt;=3,INDEX($CG:$CG,$DC13+3),"")</f>
      </c>
      <c r="CL13">
        <f>IF($DD13&gt;=4,INDEX($CG:$CG,$DC13+4),"")</f>
      </c>
      <c r="CM13">
        <f>IF($DD13&gt;=5,INDEX($CG:$CG,$DC13+5),"")</f>
      </c>
      <c r="CN13">
        <f>IF($DD13&gt;=6,INDEX($CG:$CG,$DC13+6),"")</f>
      </c>
      <c r="CO13">
        <f>IF($DD13&gt;=7,INDEX($CG:$CG,$DC13+7),"")</f>
      </c>
      <c r="CP13">
        <f>IF($DD13&gt;=8,INDEX($CG:$CG,$DC13+8),"")</f>
      </c>
      <c r="CQ13">
        <f>IF($DD13&gt;=9,INDEX($CG:$CG,$DC13+9),"")</f>
      </c>
      <c r="CR13">
        <f>IF($DD13&gt;=10,INDEX($CG:$CG,$DC13+10),"")</f>
      </c>
      <c r="CS13">
        <f>IF($DD13&gt;=11,INDEX($CG:$CG,$DC13+11),"")</f>
      </c>
      <c r="CT13">
        <f>IF($DD13&gt;=12,INDEX($CG:$CG,$DC13+12),"")</f>
      </c>
      <c r="CU13">
        <f>IF($DD13&gt;=13,INDEX($CG:$CG,$DC13+13),"")</f>
      </c>
      <c r="CV13">
        <f>IF($DD13&gt;=14,INDEX($CG:$CG,$DC13+14),"")</f>
      </c>
      <c r="CW13">
        <f>IF($DD13&gt;=15,INDEX($CG:$CG,$DC13+15),"")</f>
      </c>
      <c r="CX13">
        <f>IF($DD13&gt;=16,INDEX($CG:$CG,$DC13+16),"")</f>
      </c>
      <c r="CY13">
        <f>IF($DD13&gt;=17,INDEX($CG:$CG,$DC13+17),"")</f>
      </c>
      <c r="CZ13">
        <f>IF($DD13&gt;=18,INDEX($CG:$CG,$DC13+18),"")</f>
      </c>
      <c r="DA13">
        <f>IF($DD13&gt;=19,INDEX($CG:$CG,$DC13+19),"")</f>
      </c>
      <c r="DB13">
        <f>IF($DD13&gt;=20,INDEX($CG:$CG,$DC13+20),"")</f>
      </c>
      <c r="DC13">
        <f>IFERROR(MATCH($CF13,$CG$2:$CG$1558,0)+1,0)</f>
      </c>
      <c r="DD13">
        <f>IFERROR(INDEX($CH$2:$CH$1558,MATCH($CF13,$CG$2:$CG$1558,0)),0)</f>
      </c>
      <c r="DE13">
        <f>IFERROR(INDEX($AL:$AL,MATCH($G13,$AK:$AK,0))&amp;"","")</f>
      </c>
      <c r="DF13" t="s">
        <v>75</v>
      </c>
      <c r="DH13">
        <v>1</v>
      </c>
      <c r="DI13">
        <f>IF($GL13&gt;=1,INDEX($DF:$DF,$GK13+1),"")</f>
      </c>
      <c r="DJ13">
        <f>IF($GL13&gt;=2,INDEX($DF:$DF,$GK13+2),"")</f>
      </c>
      <c r="DK13">
        <f>IF($GL13&gt;=3,INDEX($DF:$DF,$GK13+3),"")</f>
      </c>
      <c r="DL13">
        <f>IF($GL13&gt;=4,INDEX($DF:$DF,$GK13+4),"")</f>
      </c>
      <c r="DM13">
        <f>IF($GL13&gt;=5,INDEX($DF:$DF,$GK13+5),"")</f>
      </c>
      <c r="DN13">
        <f>IF($GL13&gt;=6,INDEX($DF:$DF,$GK13+6),"")</f>
      </c>
      <c r="DO13">
        <f>IF($GL13&gt;=7,INDEX($DF:$DF,$GK13+7),"")</f>
      </c>
      <c r="DP13">
        <f>IF($GL13&gt;=8,INDEX($DF:$DF,$GK13+8),"")</f>
      </c>
      <c r="DQ13">
        <f>IF($GL13&gt;=9,INDEX($DF:$DF,$GK13+9),"")</f>
      </c>
      <c r="DR13">
        <f>IF($GL13&gt;=10,INDEX($DF:$DF,$GK13+10),"")</f>
      </c>
      <c r="DS13">
        <f>IF($GL13&gt;=11,INDEX($DF:$DF,$GK13+11),"")</f>
      </c>
      <c r="DT13">
        <f>IF($GL13&gt;=12,INDEX($DF:$DF,$GK13+12),"")</f>
      </c>
      <c r="DU13">
        <f>IF($GL13&gt;=13,INDEX($DF:$DF,$GK13+13),"")</f>
      </c>
      <c r="DV13">
        <f>IF($GL13&gt;=14,INDEX($DF:$DF,$GK13+14),"")</f>
      </c>
      <c r="DW13">
        <f>IF($GL13&gt;=15,INDEX($DF:$DF,$GK13+15),"")</f>
      </c>
      <c r="DX13">
        <f>IF($GL13&gt;=16,INDEX($DF:$DF,$GK13+16),"")</f>
      </c>
      <c r="DY13">
        <f>IF($GL13&gt;=17,INDEX($DF:$DF,$GK13+17),"")</f>
      </c>
      <c r="DZ13">
        <f>IF($GL13&gt;=18,INDEX($DF:$DF,$GK13+18),"")</f>
      </c>
      <c r="EA13">
        <f>IF($GL13&gt;=19,INDEX($DF:$DF,$GK13+19),"")</f>
      </c>
      <c r="EB13">
        <f>IF($GL13&gt;=20,INDEX($DF:$DF,$GK13+20),"")</f>
      </c>
      <c r="EC13">
        <f>IF($GL13&gt;=21,INDEX($DF:$DF,$GK13+21),"")</f>
      </c>
      <c r="ED13">
        <f>IF($GL13&gt;=22,INDEX($DF:$DF,$GK13+22),"")</f>
      </c>
      <c r="EE13">
        <f>IF($GL13&gt;=23,INDEX($DF:$DF,$GK13+23),"")</f>
      </c>
      <c r="EF13">
        <f>IF($GL13&gt;=24,INDEX($DF:$DF,$GK13+24),"")</f>
      </c>
      <c r="EG13">
        <f>IF($GL13&gt;=25,INDEX($DF:$DF,$GK13+25),"")</f>
      </c>
      <c r="EH13">
        <f>IF($GL13&gt;=26,INDEX($DF:$DF,$GK13+26),"")</f>
      </c>
      <c r="EI13">
        <f>IF($GL13&gt;=27,INDEX($DF:$DF,$GK13+27),"")</f>
      </c>
      <c r="EJ13">
        <f>IF($GL13&gt;=28,INDEX($DF:$DF,$GK13+28),"")</f>
      </c>
      <c r="EK13">
        <f>IF($GL13&gt;=29,INDEX($DF:$DF,$GK13+29),"")</f>
      </c>
      <c r="EL13">
        <f>IF($GL13&gt;=30,INDEX($DF:$DF,$GK13+30),"")</f>
      </c>
      <c r="EM13">
        <f>IF($GL13&gt;=31,INDEX($DF:$DF,$GK13+31),"")</f>
      </c>
      <c r="EN13">
        <f>IF($GL13&gt;=32,INDEX($DF:$DF,$GK13+32),"")</f>
      </c>
      <c r="EO13">
        <f>IF($GL13&gt;=33,INDEX($DF:$DF,$GK13+33),"")</f>
      </c>
      <c r="EP13">
        <f>IF($GL13&gt;=34,INDEX($DF:$DF,$GK13+34),"")</f>
      </c>
      <c r="EQ13">
        <f>IF($GL13&gt;=35,INDEX($DF:$DF,$GK13+35),"")</f>
      </c>
      <c r="ER13">
        <f>IF($GL13&gt;=36,INDEX($DF:$DF,$GK13+36),"")</f>
      </c>
      <c r="ES13">
        <f>IF($GL13&gt;=37,INDEX($DF:$DF,$GK13+37),"")</f>
      </c>
      <c r="ET13">
        <f>IF($GL13&gt;=38,INDEX($DF:$DF,$GK13+38),"")</f>
      </c>
      <c r="EU13">
        <f>IF($GL13&gt;=39,INDEX($DF:$DF,$GK13+39),"")</f>
      </c>
      <c r="EV13">
        <f>IF($GL13&gt;=40,INDEX($DF:$DF,$GK13+40),"")</f>
      </c>
      <c r="EW13">
        <f>IF($GL13&gt;=1,INDEX($DG:$DG,$GK13+1),"")</f>
      </c>
      <c r="EX13">
        <f>IF($GL13&gt;=2,INDEX($DG:$DG,$GK13+2),"")</f>
      </c>
      <c r="EY13">
        <f>IF($GL13&gt;=3,INDEX($DG:$DG,$GK13+3),"")</f>
      </c>
      <c r="EZ13">
        <f>IF($GL13&gt;=4,INDEX($DG:$DG,$GK13+4),"")</f>
      </c>
      <c r="FA13">
        <f>IF($GL13&gt;=5,INDEX($DG:$DG,$GK13+5),"")</f>
      </c>
      <c r="FB13">
        <f>IF($GL13&gt;=6,INDEX($DG:$DG,$GK13+6),"")</f>
      </c>
      <c r="FC13">
        <f>IF($GL13&gt;=7,INDEX($DG:$DG,$GK13+7),"")</f>
      </c>
      <c r="FD13">
        <f>IF($GL13&gt;=8,INDEX($DG:$DG,$GK13+8),"")</f>
      </c>
      <c r="FE13">
        <f>IF($GL13&gt;=9,INDEX($DG:$DG,$GK13+9),"")</f>
      </c>
      <c r="FF13">
        <f>IF($GL13&gt;=10,INDEX($DG:$DG,$GK13+10),"")</f>
      </c>
      <c r="FG13">
        <f>IF($GL13&gt;=11,INDEX($DG:$DG,$GK13+11),"")</f>
      </c>
      <c r="FH13">
        <f>IF($GL13&gt;=12,INDEX($DG:$DG,$GK13+12),"")</f>
      </c>
      <c r="FI13">
        <f>IF($GL13&gt;=13,INDEX($DG:$DG,$GK13+13),"")</f>
      </c>
      <c r="FJ13">
        <f>IF($GL13&gt;=14,INDEX($DG:$DG,$GK13+14),"")</f>
      </c>
      <c r="FK13">
        <f>IF($GL13&gt;=15,INDEX($DG:$DG,$GK13+15),"")</f>
      </c>
      <c r="FL13">
        <f>IF($GL13&gt;=16,INDEX($DG:$DG,$GK13+16),"")</f>
      </c>
      <c r="FM13">
        <f>IF($GL13&gt;=17,INDEX($DG:$DG,$GK13+17),"")</f>
      </c>
      <c r="FN13">
        <f>IF($GL13&gt;=18,INDEX($DG:$DG,$GK13+18),"")</f>
      </c>
      <c r="FO13">
        <f>IF($GL13&gt;=19,INDEX($DG:$DG,$GK13+19),"")</f>
      </c>
      <c r="FP13">
        <f>IF($GL13&gt;=20,INDEX($DG:$DG,$GK13+20),"")</f>
      </c>
      <c r="FQ13">
        <f>IF($GL13&gt;=21,INDEX($DG:$DG,$GK13+21),"")</f>
      </c>
      <c r="FR13">
        <f>IF($GL13&gt;=22,INDEX($DG:$DG,$GK13+22),"")</f>
      </c>
      <c r="FS13">
        <f>IF($GL13&gt;=23,INDEX($DG:$DG,$GK13+23),"")</f>
      </c>
      <c r="FT13">
        <f>IF($GL13&gt;=24,INDEX($DG:$DG,$GK13+24),"")</f>
      </c>
      <c r="FU13">
        <f>IF($GL13&gt;=25,INDEX($DG:$DG,$GK13+25),"")</f>
      </c>
      <c r="FV13">
        <f>IF($GL13&gt;=26,INDEX($DG:$DG,$GK13+26),"")</f>
      </c>
      <c r="FW13">
        <f>IF($GL13&gt;=27,INDEX($DG:$DG,$GK13+27),"")</f>
      </c>
      <c r="FX13">
        <f>IF($GL13&gt;=28,INDEX($DG:$DG,$GK13+28),"")</f>
      </c>
      <c r="FY13">
        <f>IF($GL13&gt;=29,INDEX($DG:$DG,$GK13+29),"")</f>
      </c>
      <c r="FZ13">
        <f>IF($GL13&gt;=30,INDEX($DG:$DG,$GK13+30),"")</f>
      </c>
      <c r="GA13">
        <f>IF($GL13&gt;=31,INDEX($DG:$DG,$GK13+31),"")</f>
      </c>
      <c r="GB13">
        <f>IF($GL13&gt;=32,INDEX($DG:$DG,$GK13+32),"")</f>
      </c>
      <c r="GC13">
        <f>IF($GL13&gt;=33,INDEX($DG:$DG,$GK13+33),"")</f>
      </c>
      <c r="GD13">
        <f>IF($GL13&gt;=34,INDEX($DG:$DG,$GK13+34),"")</f>
      </c>
      <c r="GE13">
        <f>IF($GL13&gt;=35,INDEX($DG:$DG,$GK13+35),"")</f>
      </c>
      <c r="GF13">
        <f>IF($GL13&gt;=36,INDEX($DG:$DG,$GK13+36),"")</f>
      </c>
      <c r="GG13">
        <f>IF($GL13&gt;=37,INDEX($DG:$DG,$GK13+37),"")</f>
      </c>
      <c r="GH13">
        <f>IF($GL13&gt;=38,INDEX($DG:$DG,$GK13+38),"")</f>
      </c>
      <c r="GI13">
        <f>IF($GL13&gt;=39,INDEX($DG:$DG,$GK13+39),"")</f>
      </c>
      <c r="GJ13">
        <f>IF($GL13&gt;=40,INDEX($DG:$DG,$GK13+40),"")</f>
      </c>
      <c r="GK13">
        <f>IFERROR(MATCH($DE13,$DF$2:$DF$166,0)+1,0)</f>
      </c>
      <c r="GL13">
        <f>IFERROR(INDEX($DH$2:$DH$166,MATCH($DE13,$DF$2:$DF$166,0)),0)</f>
      </c>
      <c r="GM13">
        <f>IFERROR(MATCH($H13,$DI$13:$EV$13,0),0)</f>
      </c>
      <c r="GN13">
        <f>IF($GM13&gt;0,INDEX($EW$13:$GJ$13,$GM13),"")</f>
      </c>
      <c r="GO13" t="s">
        <v>55</v>
      </c>
      <c r="GQ13">
        <f>IF($IZ13&gt;=1,INDEX($GO:$GO,$IY13+1),"")</f>
      </c>
      <c r="GR13">
        <f>IF($IZ13&gt;=2,INDEX($GO:$GO,$IY13+2),"")</f>
      </c>
      <c r="GS13">
        <f>IF($IZ13&gt;=3,INDEX($GO:$GO,$IY13+3),"")</f>
      </c>
      <c r="GT13">
        <f>IF($IZ13&gt;=4,INDEX($GO:$GO,$IY13+4),"")</f>
      </c>
      <c r="GU13">
        <f>IF($IZ13&gt;=5,INDEX($GO:$GO,$IY13+5),"")</f>
      </c>
      <c r="GV13">
        <f>IF($IZ13&gt;=6,INDEX($GO:$GO,$IY13+6),"")</f>
      </c>
      <c r="GW13">
        <f>IF($IZ13&gt;=7,INDEX($GO:$GO,$IY13+7),"")</f>
      </c>
      <c r="GX13">
        <f>IF($IZ13&gt;=8,INDEX($GO:$GO,$IY13+8),"")</f>
      </c>
      <c r="GY13">
        <f>IF($IZ13&gt;=9,INDEX($GO:$GO,$IY13+9),"")</f>
      </c>
      <c r="GZ13">
        <f>IF($IZ13&gt;=10,INDEX($GO:$GO,$IY13+10),"")</f>
      </c>
      <c r="HA13">
        <f>IF($IZ13&gt;=11,INDEX($GO:$GO,$IY13+11),"")</f>
      </c>
      <c r="HB13">
        <f>IF($IZ13&gt;=12,INDEX($GO:$GO,$IY13+12),"")</f>
      </c>
      <c r="HC13">
        <f>IF($IZ13&gt;=13,INDEX($GO:$GO,$IY13+13),"")</f>
      </c>
      <c r="HD13">
        <f>IF($IZ13&gt;=14,INDEX($GO:$GO,$IY13+14),"")</f>
      </c>
      <c r="HE13">
        <f>IF($IZ13&gt;=15,INDEX($GO:$GO,$IY13+15),"")</f>
      </c>
      <c r="HF13">
        <f>IF($IZ13&gt;=16,INDEX($GO:$GO,$IY13+16),"")</f>
      </c>
      <c r="HG13">
        <f>IF($IZ13&gt;=17,INDEX($GO:$GO,$IY13+17),"")</f>
      </c>
      <c r="HH13">
        <f>IF($IZ13&gt;=18,INDEX($GO:$GO,$IY13+18),"")</f>
      </c>
      <c r="HI13">
        <f>IF($IZ13&gt;=19,INDEX($GO:$GO,$IY13+19),"")</f>
      </c>
      <c r="HJ13">
        <f>IF($IZ13&gt;=20,INDEX($GO:$GO,$IY13+20),"")</f>
      </c>
      <c r="HK13">
        <f>IF($IZ13&gt;=21,INDEX($GO:$GO,$IY13+21),"")</f>
      </c>
      <c r="HL13">
        <f>IF($IZ13&gt;=22,INDEX($GO:$GO,$IY13+22),"")</f>
      </c>
      <c r="HM13">
        <f>IF($IZ13&gt;=23,INDEX($GO:$GO,$IY13+23),"")</f>
      </c>
      <c r="HN13">
        <f>IF($IZ13&gt;=24,INDEX($GO:$GO,$IY13+24),"")</f>
      </c>
      <c r="HO13">
        <f>IF($IZ13&gt;=25,INDEX($GO:$GO,$IY13+25),"")</f>
      </c>
      <c r="HP13">
        <f>IF($IZ13&gt;=26,INDEX($GO:$GO,$IY13+26),"")</f>
      </c>
      <c r="HQ13">
        <f>IF($IZ13&gt;=27,INDEX($GO:$GO,$IY13+27),"")</f>
      </c>
      <c r="HR13">
        <f>IF($IZ13&gt;=28,INDEX($GO:$GO,$IY13+28),"")</f>
      </c>
      <c r="HS13">
        <f>IF($IZ13&gt;=29,INDEX($GO:$GO,$IY13+29),"")</f>
      </c>
      <c r="HT13">
        <f>IF($IZ13&gt;=30,INDEX($GO:$GO,$IY13+30),"")</f>
      </c>
      <c r="HU13">
        <f>IF($IZ13&gt;=31,INDEX($GO:$GO,$IY13+31),"")</f>
      </c>
      <c r="HV13">
        <f>IF($IZ13&gt;=32,INDEX($GO:$GO,$IY13+32),"")</f>
      </c>
      <c r="HW13">
        <f>IF($IZ13&gt;=33,INDEX($GO:$GO,$IY13+33),"")</f>
      </c>
      <c r="HX13">
        <f>IF($IZ13&gt;=34,INDEX($GO:$GO,$IY13+34),"")</f>
      </c>
      <c r="HY13">
        <f>IF($IZ13&gt;=35,INDEX($GO:$GO,$IY13+35),"")</f>
      </c>
      <c r="HZ13">
        <f>IF($IZ13&gt;=36,INDEX($GO:$GO,$IY13+36),"")</f>
      </c>
      <c r="IA13">
        <f>IF($IZ13&gt;=37,INDEX($GO:$GO,$IY13+37),"")</f>
      </c>
      <c r="IB13">
        <f>IF($IZ13&gt;=38,INDEX($GO:$GO,$IY13+38),"")</f>
      </c>
      <c r="IC13">
        <f>IF($IZ13&gt;=39,INDEX($GO:$GO,$IY13+39),"")</f>
      </c>
      <c r="ID13">
        <f>IF($IZ13&gt;=40,INDEX($GO:$GO,$IY13+40),"")</f>
      </c>
      <c r="IE13">
        <f>IF($IZ13&gt;=41,INDEX($GO:$GO,$IY13+41),"")</f>
      </c>
      <c r="IF13">
        <f>IF($IZ13&gt;=42,INDEX($GO:$GO,$IY13+42),"")</f>
      </c>
      <c r="IG13">
        <f>IF($IZ13&gt;=43,INDEX($GO:$GO,$IY13+43),"")</f>
      </c>
      <c r="IH13">
        <f>IF($IZ13&gt;=44,INDEX($GO:$GO,$IY13+44),"")</f>
      </c>
      <c r="II13">
        <f>IF($IZ13&gt;=45,INDEX($GO:$GO,$IY13+45),"")</f>
      </c>
      <c r="IJ13">
        <f>IF($IZ13&gt;=46,INDEX($GO:$GO,$IY13+46),"")</f>
      </c>
      <c r="IK13">
        <f>IF($IZ13&gt;=47,INDEX($GO:$GO,$IY13+47),"")</f>
      </c>
      <c r="IL13">
        <f>IF($IZ13&gt;=48,INDEX($GO:$GO,$IY13+48),"")</f>
      </c>
      <c r="IM13">
        <f>IF($IZ13&gt;=49,INDEX($GO:$GO,$IY13+49),"")</f>
      </c>
      <c r="IN13">
        <f>IF($IZ13&gt;=50,INDEX($GO:$GO,$IY13+50),"")</f>
      </c>
      <c r="IO13">
        <f>IF($IZ13&gt;=51,INDEX($GO:$GO,$IY13+51),"")</f>
      </c>
      <c r="IP13">
        <f>IF($IZ13&gt;=52,INDEX($GO:$GO,$IY13+52),"")</f>
      </c>
      <c r="IQ13">
        <f>IF($IZ13&gt;=53,INDEX($GO:$GO,$IY13+53),"")</f>
      </c>
      <c r="IR13">
        <f>IF($IZ13&gt;=54,INDEX($GO:$GO,$IY13+54),"")</f>
      </c>
      <c r="IS13">
        <f>IF($IZ13&gt;=55,INDEX($GO:$GO,$IY13+55),"")</f>
      </c>
      <c r="IT13">
        <f>IF($IZ13&gt;=56,INDEX($GO:$GO,$IY13+56),"")</f>
      </c>
      <c r="IU13">
        <f>IF($IZ13&gt;=57,INDEX($GO:$GO,$IY13+57),"")</f>
      </c>
      <c r="IV13">
        <f>IF($IZ13&gt;=58,INDEX($GO:$GO,$IY13+58),"")</f>
      </c>
      <c r="IW13">
        <f>IF($IZ13&gt;=59,INDEX($GO:$GO,$IY13+59),"")</f>
      </c>
      <c r="IX13">
        <f>IF($IZ13&gt;=60,INDEX($GO:$GO,$IY13+60),"")</f>
      </c>
      <c r="IY13">
        <f>IFERROR(MATCH($GN13,$GO$2:$GO$827,0)+1,0)</f>
      </c>
      <c r="IZ13">
        <f>IFERROR(INDEX($GP$2:$GP$827,MATCH($GN13,$GO$2:$GO$827,0)),0)</f>
      </c>
      <c r="JA13" t="s">
        <v>23</v>
      </c>
      <c r="JB13" t="s">
        <v>23</v>
      </c>
    </row>
    <row r="14" spans="1:262" x14ac:dyDescent="0.25">
      <c r="F14" s="1"/>
      <c r="G14" s="1"/>
      <c r="H14" s="1"/>
      <c r="I14" s="1"/>
      <c r="J14" s="1">
        <f>IFERROR(IF(FIND(" - ",$F14)&gt;0,MID($F14,FIND(" - ",$F14)+3,LEN($F14)),""),"")</f>
      </c>
      <c r="L14" s="1"/>
      <c r="N14" t="s">
        <v>23</v>
      </c>
      <c r="P14">
        <f>IF(OR($N14="",$O14=""),"",IFERROR($N14/$O14,0))</f>
      </c>
      <c r="Q14">
        <f>IF($N14="","",
IF($G14="","",
IF(ISNUMBER(SEARCH("exempt",LOWER($G14))),0,
$N14*(VALUE(SUBSTITUTE($G14,"%",""))/100))))</f>
      </c>
      <c r="W14">
        <f>IF($N14="","",
SUM($N14,$Q14,$U14,$R14,$T14)-
IF($V14="",0,VALUE($V14)))</f>
      </c>
      <c r="AD14" t="s">
        <v>143</v>
      </c>
      <c r="AE14" t="s">
        <v>144</v>
      </c>
      <c r="AF14" t="s">
        <v>81</v>
      </c>
      <c r="AG14" t="s">
        <v>63</v>
      </c>
      <c r="AH14" t="s">
        <v>145</v>
      </c>
      <c r="AI14" t="s">
        <v>134</v>
      </c>
      <c r="AJ14" t="s">
        <v>146</v>
      </c>
      <c r="AK14" t="s">
        <v>145</v>
      </c>
      <c r="AL14" t="s">
        <v>147</v>
      </c>
      <c r="AM14">
        <f>IFERROR(LEFT($F14,FIND(" - ",$F14)-1),$F14)</f>
      </c>
      <c r="AN14" t="s">
        <v>130</v>
      </c>
      <c r="AP14">
        <f>IF($CE14&gt;=1,INDEX($AN:$AN,$CD14+1),"")</f>
      </c>
      <c r="AQ14">
        <f>IF($CE14&gt;=2,INDEX($AN:$AN,$CD14+2),"")</f>
      </c>
      <c r="AR14">
        <f>IF($CE14&gt;=3,INDEX($AN:$AN,$CD14+3),"")</f>
      </c>
      <c r="AS14">
        <f>IF($CE14&gt;=4,INDEX($AN:$AN,$CD14+4),"")</f>
      </c>
      <c r="AT14">
        <f>IF($CE14&gt;=5,INDEX($AN:$AN,$CD14+5),"")</f>
      </c>
      <c r="AU14">
        <f>IF($CE14&gt;=6,INDEX($AN:$AN,$CD14+6),"")</f>
      </c>
      <c r="AV14">
        <f>IF($CE14&gt;=7,INDEX($AN:$AN,$CD14+7),"")</f>
      </c>
      <c r="AW14">
        <f>IF($CE14&gt;=8,INDEX($AN:$AN,$CD14+8),"")</f>
      </c>
      <c r="AX14">
        <f>IF($CE14&gt;=9,INDEX($AN:$AN,$CD14+9),"")</f>
      </c>
      <c r="AY14">
        <f>IF($CE14&gt;=10,INDEX($AN:$AN,$CD14+10),"")</f>
      </c>
      <c r="AZ14">
        <f>IF($CE14&gt;=11,INDEX($AN:$AN,$CD14+11),"")</f>
      </c>
      <c r="BA14">
        <f>IF($CE14&gt;=12,INDEX($AN:$AN,$CD14+12),"")</f>
      </c>
      <c r="BB14">
        <f>IF($CE14&gt;=13,INDEX($AN:$AN,$CD14+13),"")</f>
      </c>
      <c r="BC14">
        <f>IF($CE14&gt;=14,INDEX($AN:$AN,$CD14+14),"")</f>
      </c>
      <c r="BD14">
        <f>IF($CE14&gt;=15,INDEX($AN:$AN,$CD14+15),"")</f>
      </c>
      <c r="BE14">
        <f>IF($CE14&gt;=16,INDEX($AN:$AN,$CD14+16),"")</f>
      </c>
      <c r="BF14">
        <f>IF($CE14&gt;=17,INDEX($AN:$AN,$CD14+17),"")</f>
      </c>
      <c r="BG14">
        <f>IF($CE14&gt;=18,INDEX($AN:$AN,$CD14+18),"")</f>
      </c>
      <c r="BH14">
        <f>IF($CE14&gt;=19,INDEX($AN:$AN,$CD14+19),"")</f>
      </c>
      <c r="BI14">
        <f>IF($CE14&gt;=20,INDEX($AN:$AN,$CD14+20),"")</f>
      </c>
      <c r="BJ14">
        <f>IF($CE14&gt;=21,INDEX($AN:$AN,$CD14+21),"")</f>
      </c>
      <c r="BK14">
        <f>IF($CE14&gt;=22,INDEX($AN:$AN,$CD14+22),"")</f>
      </c>
      <c r="BL14">
        <f>IF($CE14&gt;=23,INDEX($AN:$AN,$CD14+23),"")</f>
      </c>
      <c r="BM14">
        <f>IF($CE14&gt;=24,INDEX($AN:$AN,$CD14+24),"")</f>
      </c>
      <c r="BN14">
        <f>IF($CE14&gt;=25,INDEX($AN:$AN,$CD14+25),"")</f>
      </c>
      <c r="BO14">
        <f>IF($CE14&gt;=26,INDEX($AN:$AN,$CD14+26),"")</f>
      </c>
      <c r="BP14">
        <f>IF($CE14&gt;=27,INDEX($AN:$AN,$CD14+27),"")</f>
      </c>
      <c r="BQ14">
        <f>IF($CE14&gt;=28,INDEX($AN:$AN,$CD14+28),"")</f>
      </c>
      <c r="BR14">
        <f>IF($CE14&gt;=29,INDEX($AN:$AN,$CD14+29),"")</f>
      </c>
      <c r="BS14">
        <f>IF($CE14&gt;=30,INDEX($AN:$AN,$CD14+30),"")</f>
      </c>
      <c r="BT14">
        <f>IF($CE14&gt;=31,INDEX($AN:$AN,$CD14+31),"")</f>
      </c>
      <c r="BU14">
        <f>IF($CE14&gt;=32,INDEX($AN:$AN,$CD14+32),"")</f>
      </c>
      <c r="BV14">
        <f>IF($CE14&gt;=33,INDEX($AN:$AN,$CD14+33),"")</f>
      </c>
      <c r="BW14">
        <f>IF($CE14&gt;=34,INDEX($AN:$AN,$CD14+34),"")</f>
      </c>
      <c r="BX14">
        <f>IF($CE14&gt;=35,INDEX($AN:$AN,$CD14+35),"")</f>
      </c>
      <c r="BY14">
        <f>IF($CE14&gt;=36,INDEX($AN:$AN,$CD14+36),"")</f>
      </c>
      <c r="BZ14">
        <f>IF($CE14&gt;=37,INDEX($AN:$AN,$CD14+37),"")</f>
      </c>
      <c r="CA14">
        <f>IF($CE14&gt;=38,INDEX($AN:$AN,$CD14+38),"")</f>
      </c>
      <c r="CB14">
        <f>IF($CE14&gt;=39,INDEX($AN:$AN,$CD14+39),"")</f>
      </c>
      <c r="CC14">
        <f>IF($CE14&gt;=40,INDEX($AN:$AN,$CD14+40),"")</f>
      </c>
      <c r="CD14">
        <f>IFERROR(MATCH($AM14,$AN$2:$AN$133,0)+1,0)</f>
      </c>
      <c r="CE14">
        <f>IFERROR(INDEX($AO$2:$AO$133,MATCH($AM14,$AN$2:$AN$133,0)),0)</f>
      </c>
      <c r="CF14">
        <f>IFERROR(LEFT($K14,FIND(" - ",$K14)-1),$K14)</f>
      </c>
      <c r="CG14" t="s">
        <v>139</v>
      </c>
      <c r="CI14">
        <f>IF($DD14&gt;=1,INDEX($CG:$CG,$DC14+1),"")</f>
      </c>
      <c r="CJ14">
        <f>IF($DD14&gt;=2,INDEX($CG:$CG,$DC14+2),"")</f>
      </c>
      <c r="CK14">
        <f>IF($DD14&gt;=3,INDEX($CG:$CG,$DC14+3),"")</f>
      </c>
      <c r="CL14">
        <f>IF($DD14&gt;=4,INDEX($CG:$CG,$DC14+4),"")</f>
      </c>
      <c r="CM14">
        <f>IF($DD14&gt;=5,INDEX($CG:$CG,$DC14+5),"")</f>
      </c>
      <c r="CN14">
        <f>IF($DD14&gt;=6,INDEX($CG:$CG,$DC14+6),"")</f>
      </c>
      <c r="CO14">
        <f>IF($DD14&gt;=7,INDEX($CG:$CG,$DC14+7),"")</f>
      </c>
      <c r="CP14">
        <f>IF($DD14&gt;=8,INDEX($CG:$CG,$DC14+8),"")</f>
      </c>
      <c r="CQ14">
        <f>IF($DD14&gt;=9,INDEX($CG:$CG,$DC14+9),"")</f>
      </c>
      <c r="CR14">
        <f>IF($DD14&gt;=10,INDEX($CG:$CG,$DC14+10),"")</f>
      </c>
      <c r="CS14">
        <f>IF($DD14&gt;=11,INDEX($CG:$CG,$DC14+11),"")</f>
      </c>
      <c r="CT14">
        <f>IF($DD14&gt;=12,INDEX($CG:$CG,$DC14+12),"")</f>
      </c>
      <c r="CU14">
        <f>IF($DD14&gt;=13,INDEX($CG:$CG,$DC14+13),"")</f>
      </c>
      <c r="CV14">
        <f>IF($DD14&gt;=14,INDEX($CG:$CG,$DC14+14),"")</f>
      </c>
      <c r="CW14">
        <f>IF($DD14&gt;=15,INDEX($CG:$CG,$DC14+15),"")</f>
      </c>
      <c r="CX14">
        <f>IF($DD14&gt;=16,INDEX($CG:$CG,$DC14+16),"")</f>
      </c>
      <c r="CY14">
        <f>IF($DD14&gt;=17,INDEX($CG:$CG,$DC14+17),"")</f>
      </c>
      <c r="CZ14">
        <f>IF($DD14&gt;=18,INDEX($CG:$CG,$DC14+18),"")</f>
      </c>
      <c r="DA14">
        <f>IF($DD14&gt;=19,INDEX($CG:$CG,$DC14+19),"")</f>
      </c>
      <c r="DB14">
        <f>IF($DD14&gt;=20,INDEX($CG:$CG,$DC14+20),"")</f>
      </c>
      <c r="DC14">
        <f>IFERROR(MATCH($CF14,$CG$2:$CG$1558,0)+1,0)</f>
      </c>
      <c r="DD14">
        <f>IFERROR(INDEX($CH$2:$CH$1558,MATCH($CF14,$CG$2:$CG$1558,0)),0)</f>
      </c>
      <c r="DE14">
        <f>IFERROR(INDEX($AL:$AL,MATCH($G14,$AK:$AK,0))&amp;"","")</f>
      </c>
      <c r="DF14" t="s">
        <v>123</v>
      </c>
      <c r="DG14" t="s">
        <v>148</v>
      </c>
      <c r="DI14">
        <f>IF($GL14&gt;=1,INDEX($DF:$DF,$GK14+1),"")</f>
      </c>
      <c r="DJ14">
        <f>IF($GL14&gt;=2,INDEX($DF:$DF,$GK14+2),"")</f>
      </c>
      <c r="DK14">
        <f>IF($GL14&gt;=3,INDEX($DF:$DF,$GK14+3),"")</f>
      </c>
      <c r="DL14">
        <f>IF($GL14&gt;=4,INDEX($DF:$DF,$GK14+4),"")</f>
      </c>
      <c r="DM14">
        <f>IF($GL14&gt;=5,INDEX($DF:$DF,$GK14+5),"")</f>
      </c>
      <c r="DN14">
        <f>IF($GL14&gt;=6,INDEX($DF:$DF,$GK14+6),"")</f>
      </c>
      <c r="DO14">
        <f>IF($GL14&gt;=7,INDEX($DF:$DF,$GK14+7),"")</f>
      </c>
      <c r="DP14">
        <f>IF($GL14&gt;=8,INDEX($DF:$DF,$GK14+8),"")</f>
      </c>
      <c r="DQ14">
        <f>IF($GL14&gt;=9,INDEX($DF:$DF,$GK14+9),"")</f>
      </c>
      <c r="DR14">
        <f>IF($GL14&gt;=10,INDEX($DF:$DF,$GK14+10),"")</f>
      </c>
      <c r="DS14">
        <f>IF($GL14&gt;=11,INDEX($DF:$DF,$GK14+11),"")</f>
      </c>
      <c r="DT14">
        <f>IF($GL14&gt;=12,INDEX($DF:$DF,$GK14+12),"")</f>
      </c>
      <c r="DU14">
        <f>IF($GL14&gt;=13,INDEX($DF:$DF,$GK14+13),"")</f>
      </c>
      <c r="DV14">
        <f>IF($GL14&gt;=14,INDEX($DF:$DF,$GK14+14),"")</f>
      </c>
      <c r="DW14">
        <f>IF($GL14&gt;=15,INDEX($DF:$DF,$GK14+15),"")</f>
      </c>
      <c r="DX14">
        <f>IF($GL14&gt;=16,INDEX($DF:$DF,$GK14+16),"")</f>
      </c>
      <c r="DY14">
        <f>IF($GL14&gt;=17,INDEX($DF:$DF,$GK14+17),"")</f>
      </c>
      <c r="DZ14">
        <f>IF($GL14&gt;=18,INDEX($DF:$DF,$GK14+18),"")</f>
      </c>
      <c r="EA14">
        <f>IF($GL14&gt;=19,INDEX($DF:$DF,$GK14+19),"")</f>
      </c>
      <c r="EB14">
        <f>IF($GL14&gt;=20,INDEX($DF:$DF,$GK14+20),"")</f>
      </c>
      <c r="EC14">
        <f>IF($GL14&gt;=21,INDEX($DF:$DF,$GK14+21),"")</f>
      </c>
      <c r="ED14">
        <f>IF($GL14&gt;=22,INDEX($DF:$DF,$GK14+22),"")</f>
      </c>
      <c r="EE14">
        <f>IF($GL14&gt;=23,INDEX($DF:$DF,$GK14+23),"")</f>
      </c>
      <c r="EF14">
        <f>IF($GL14&gt;=24,INDEX($DF:$DF,$GK14+24),"")</f>
      </c>
      <c r="EG14">
        <f>IF($GL14&gt;=25,INDEX($DF:$DF,$GK14+25),"")</f>
      </c>
      <c r="EH14">
        <f>IF($GL14&gt;=26,INDEX($DF:$DF,$GK14+26),"")</f>
      </c>
      <c r="EI14">
        <f>IF($GL14&gt;=27,INDEX($DF:$DF,$GK14+27),"")</f>
      </c>
      <c r="EJ14">
        <f>IF($GL14&gt;=28,INDEX($DF:$DF,$GK14+28),"")</f>
      </c>
      <c r="EK14">
        <f>IF($GL14&gt;=29,INDEX($DF:$DF,$GK14+29),"")</f>
      </c>
      <c r="EL14">
        <f>IF($GL14&gt;=30,INDEX($DF:$DF,$GK14+30),"")</f>
      </c>
      <c r="EM14">
        <f>IF($GL14&gt;=31,INDEX($DF:$DF,$GK14+31),"")</f>
      </c>
      <c r="EN14">
        <f>IF($GL14&gt;=32,INDEX($DF:$DF,$GK14+32),"")</f>
      </c>
      <c r="EO14">
        <f>IF($GL14&gt;=33,INDEX($DF:$DF,$GK14+33),"")</f>
      </c>
      <c r="EP14">
        <f>IF($GL14&gt;=34,INDEX($DF:$DF,$GK14+34),"")</f>
      </c>
      <c r="EQ14">
        <f>IF($GL14&gt;=35,INDEX($DF:$DF,$GK14+35),"")</f>
      </c>
      <c r="ER14">
        <f>IF($GL14&gt;=36,INDEX($DF:$DF,$GK14+36),"")</f>
      </c>
      <c r="ES14">
        <f>IF($GL14&gt;=37,INDEX($DF:$DF,$GK14+37),"")</f>
      </c>
      <c r="ET14">
        <f>IF($GL14&gt;=38,INDEX($DF:$DF,$GK14+38),"")</f>
      </c>
      <c r="EU14">
        <f>IF($GL14&gt;=39,INDEX($DF:$DF,$GK14+39),"")</f>
      </c>
      <c r="EV14">
        <f>IF($GL14&gt;=40,INDEX($DF:$DF,$GK14+40),"")</f>
      </c>
      <c r="EW14">
        <f>IF($GL14&gt;=1,INDEX($DG:$DG,$GK14+1),"")</f>
      </c>
      <c r="EX14">
        <f>IF($GL14&gt;=2,INDEX($DG:$DG,$GK14+2),"")</f>
      </c>
      <c r="EY14">
        <f>IF($GL14&gt;=3,INDEX($DG:$DG,$GK14+3),"")</f>
      </c>
      <c r="EZ14">
        <f>IF($GL14&gt;=4,INDEX($DG:$DG,$GK14+4),"")</f>
      </c>
      <c r="FA14">
        <f>IF($GL14&gt;=5,INDEX($DG:$DG,$GK14+5),"")</f>
      </c>
      <c r="FB14">
        <f>IF($GL14&gt;=6,INDEX($DG:$DG,$GK14+6),"")</f>
      </c>
      <c r="FC14">
        <f>IF($GL14&gt;=7,INDEX($DG:$DG,$GK14+7),"")</f>
      </c>
      <c r="FD14">
        <f>IF($GL14&gt;=8,INDEX($DG:$DG,$GK14+8),"")</f>
      </c>
      <c r="FE14">
        <f>IF($GL14&gt;=9,INDEX($DG:$DG,$GK14+9),"")</f>
      </c>
      <c r="FF14">
        <f>IF($GL14&gt;=10,INDEX($DG:$DG,$GK14+10),"")</f>
      </c>
      <c r="FG14">
        <f>IF($GL14&gt;=11,INDEX($DG:$DG,$GK14+11),"")</f>
      </c>
      <c r="FH14">
        <f>IF($GL14&gt;=12,INDEX($DG:$DG,$GK14+12),"")</f>
      </c>
      <c r="FI14">
        <f>IF($GL14&gt;=13,INDEX($DG:$DG,$GK14+13),"")</f>
      </c>
      <c r="FJ14">
        <f>IF($GL14&gt;=14,INDEX($DG:$DG,$GK14+14),"")</f>
      </c>
      <c r="FK14">
        <f>IF($GL14&gt;=15,INDEX($DG:$DG,$GK14+15),"")</f>
      </c>
      <c r="FL14">
        <f>IF($GL14&gt;=16,INDEX($DG:$DG,$GK14+16),"")</f>
      </c>
      <c r="FM14">
        <f>IF($GL14&gt;=17,INDEX($DG:$DG,$GK14+17),"")</f>
      </c>
      <c r="FN14">
        <f>IF($GL14&gt;=18,INDEX($DG:$DG,$GK14+18),"")</f>
      </c>
      <c r="FO14">
        <f>IF($GL14&gt;=19,INDEX($DG:$DG,$GK14+19),"")</f>
      </c>
      <c r="FP14">
        <f>IF($GL14&gt;=20,INDEX($DG:$DG,$GK14+20),"")</f>
      </c>
      <c r="FQ14">
        <f>IF($GL14&gt;=21,INDEX($DG:$DG,$GK14+21),"")</f>
      </c>
      <c r="FR14">
        <f>IF($GL14&gt;=22,INDEX($DG:$DG,$GK14+22),"")</f>
      </c>
      <c r="FS14">
        <f>IF($GL14&gt;=23,INDEX($DG:$DG,$GK14+23),"")</f>
      </c>
      <c r="FT14">
        <f>IF($GL14&gt;=24,INDEX($DG:$DG,$GK14+24),"")</f>
      </c>
      <c r="FU14">
        <f>IF($GL14&gt;=25,INDEX($DG:$DG,$GK14+25),"")</f>
      </c>
      <c r="FV14">
        <f>IF($GL14&gt;=26,INDEX($DG:$DG,$GK14+26),"")</f>
      </c>
      <c r="FW14">
        <f>IF($GL14&gt;=27,INDEX($DG:$DG,$GK14+27),"")</f>
      </c>
      <c r="FX14">
        <f>IF($GL14&gt;=28,INDEX($DG:$DG,$GK14+28),"")</f>
      </c>
      <c r="FY14">
        <f>IF($GL14&gt;=29,INDEX($DG:$DG,$GK14+29),"")</f>
      </c>
      <c r="FZ14">
        <f>IF($GL14&gt;=30,INDEX($DG:$DG,$GK14+30),"")</f>
      </c>
      <c r="GA14">
        <f>IF($GL14&gt;=31,INDEX($DG:$DG,$GK14+31),"")</f>
      </c>
      <c r="GB14">
        <f>IF($GL14&gt;=32,INDEX($DG:$DG,$GK14+32),"")</f>
      </c>
      <c r="GC14">
        <f>IF($GL14&gt;=33,INDEX($DG:$DG,$GK14+33),"")</f>
      </c>
      <c r="GD14">
        <f>IF($GL14&gt;=34,INDEX($DG:$DG,$GK14+34),"")</f>
      </c>
      <c r="GE14">
        <f>IF($GL14&gt;=35,INDEX($DG:$DG,$GK14+35),"")</f>
      </c>
      <c r="GF14">
        <f>IF($GL14&gt;=36,INDEX($DG:$DG,$GK14+36),"")</f>
      </c>
      <c r="GG14">
        <f>IF($GL14&gt;=37,INDEX($DG:$DG,$GK14+37),"")</f>
      </c>
      <c r="GH14">
        <f>IF($GL14&gt;=38,INDEX($DG:$DG,$GK14+38),"")</f>
      </c>
      <c r="GI14">
        <f>IF($GL14&gt;=39,INDEX($DG:$DG,$GK14+39),"")</f>
      </c>
      <c r="GJ14">
        <f>IF($GL14&gt;=40,INDEX($DG:$DG,$GK14+40),"")</f>
      </c>
      <c r="GK14">
        <f>IFERROR(MATCH($DE14,$DF$2:$DF$166,0)+1,0)</f>
      </c>
      <c r="GL14">
        <f>IFERROR(INDEX($DH$2:$DH$166,MATCH($DE14,$DF$2:$DF$166,0)),0)</f>
      </c>
      <c r="GM14">
        <f>IFERROR(MATCH($H14,$DI$14:$EV$14,0),0)</f>
      </c>
      <c r="GN14">
        <f>IF($GM14&gt;0,INDEX($EW$14:$GJ$14,$GM14),"")</f>
      </c>
      <c r="GO14" t="s">
        <v>35</v>
      </c>
      <c r="GQ14">
        <f>IF($IZ14&gt;=1,INDEX($GO:$GO,$IY14+1),"")</f>
      </c>
      <c r="GR14">
        <f>IF($IZ14&gt;=2,INDEX($GO:$GO,$IY14+2),"")</f>
      </c>
      <c r="GS14">
        <f>IF($IZ14&gt;=3,INDEX($GO:$GO,$IY14+3),"")</f>
      </c>
      <c r="GT14">
        <f>IF($IZ14&gt;=4,INDEX($GO:$GO,$IY14+4),"")</f>
      </c>
      <c r="GU14">
        <f>IF($IZ14&gt;=5,INDEX($GO:$GO,$IY14+5),"")</f>
      </c>
      <c r="GV14">
        <f>IF($IZ14&gt;=6,INDEX($GO:$GO,$IY14+6),"")</f>
      </c>
      <c r="GW14">
        <f>IF($IZ14&gt;=7,INDEX($GO:$GO,$IY14+7),"")</f>
      </c>
      <c r="GX14">
        <f>IF($IZ14&gt;=8,INDEX($GO:$GO,$IY14+8),"")</f>
      </c>
      <c r="GY14">
        <f>IF($IZ14&gt;=9,INDEX($GO:$GO,$IY14+9),"")</f>
      </c>
      <c r="GZ14">
        <f>IF($IZ14&gt;=10,INDEX($GO:$GO,$IY14+10),"")</f>
      </c>
      <c r="HA14">
        <f>IF($IZ14&gt;=11,INDEX($GO:$GO,$IY14+11),"")</f>
      </c>
      <c r="HB14">
        <f>IF($IZ14&gt;=12,INDEX($GO:$GO,$IY14+12),"")</f>
      </c>
      <c r="HC14">
        <f>IF($IZ14&gt;=13,INDEX($GO:$GO,$IY14+13),"")</f>
      </c>
      <c r="HD14">
        <f>IF($IZ14&gt;=14,INDEX($GO:$GO,$IY14+14),"")</f>
      </c>
      <c r="HE14">
        <f>IF($IZ14&gt;=15,INDEX($GO:$GO,$IY14+15),"")</f>
      </c>
      <c r="HF14">
        <f>IF($IZ14&gt;=16,INDEX($GO:$GO,$IY14+16),"")</f>
      </c>
      <c r="HG14">
        <f>IF($IZ14&gt;=17,INDEX($GO:$GO,$IY14+17),"")</f>
      </c>
      <c r="HH14">
        <f>IF($IZ14&gt;=18,INDEX($GO:$GO,$IY14+18),"")</f>
      </c>
      <c r="HI14">
        <f>IF($IZ14&gt;=19,INDEX($GO:$GO,$IY14+19),"")</f>
      </c>
      <c r="HJ14">
        <f>IF($IZ14&gt;=20,INDEX($GO:$GO,$IY14+20),"")</f>
      </c>
      <c r="HK14">
        <f>IF($IZ14&gt;=21,INDEX($GO:$GO,$IY14+21),"")</f>
      </c>
      <c r="HL14">
        <f>IF($IZ14&gt;=22,INDEX($GO:$GO,$IY14+22),"")</f>
      </c>
      <c r="HM14">
        <f>IF($IZ14&gt;=23,INDEX($GO:$GO,$IY14+23),"")</f>
      </c>
      <c r="HN14">
        <f>IF($IZ14&gt;=24,INDEX($GO:$GO,$IY14+24),"")</f>
      </c>
      <c r="HO14">
        <f>IF($IZ14&gt;=25,INDEX($GO:$GO,$IY14+25),"")</f>
      </c>
      <c r="HP14">
        <f>IF($IZ14&gt;=26,INDEX($GO:$GO,$IY14+26),"")</f>
      </c>
      <c r="HQ14">
        <f>IF($IZ14&gt;=27,INDEX($GO:$GO,$IY14+27),"")</f>
      </c>
      <c r="HR14">
        <f>IF($IZ14&gt;=28,INDEX($GO:$GO,$IY14+28),"")</f>
      </c>
      <c r="HS14">
        <f>IF($IZ14&gt;=29,INDEX($GO:$GO,$IY14+29),"")</f>
      </c>
      <c r="HT14">
        <f>IF($IZ14&gt;=30,INDEX($GO:$GO,$IY14+30),"")</f>
      </c>
      <c r="HU14">
        <f>IF($IZ14&gt;=31,INDEX($GO:$GO,$IY14+31),"")</f>
      </c>
      <c r="HV14">
        <f>IF($IZ14&gt;=32,INDEX($GO:$GO,$IY14+32),"")</f>
      </c>
      <c r="HW14">
        <f>IF($IZ14&gt;=33,INDEX($GO:$GO,$IY14+33),"")</f>
      </c>
      <c r="HX14">
        <f>IF($IZ14&gt;=34,INDEX($GO:$GO,$IY14+34),"")</f>
      </c>
      <c r="HY14">
        <f>IF($IZ14&gt;=35,INDEX($GO:$GO,$IY14+35),"")</f>
      </c>
      <c r="HZ14">
        <f>IF($IZ14&gt;=36,INDEX($GO:$GO,$IY14+36),"")</f>
      </c>
      <c r="IA14">
        <f>IF($IZ14&gt;=37,INDEX($GO:$GO,$IY14+37),"")</f>
      </c>
      <c r="IB14">
        <f>IF($IZ14&gt;=38,INDEX($GO:$GO,$IY14+38),"")</f>
      </c>
      <c r="IC14">
        <f>IF($IZ14&gt;=39,INDEX($GO:$GO,$IY14+39),"")</f>
      </c>
      <c r="ID14">
        <f>IF($IZ14&gt;=40,INDEX($GO:$GO,$IY14+40),"")</f>
      </c>
      <c r="IE14">
        <f>IF($IZ14&gt;=41,INDEX($GO:$GO,$IY14+41),"")</f>
      </c>
      <c r="IF14">
        <f>IF($IZ14&gt;=42,INDEX($GO:$GO,$IY14+42),"")</f>
      </c>
      <c r="IG14">
        <f>IF($IZ14&gt;=43,INDEX($GO:$GO,$IY14+43),"")</f>
      </c>
      <c r="IH14">
        <f>IF($IZ14&gt;=44,INDEX($GO:$GO,$IY14+44),"")</f>
      </c>
      <c r="II14">
        <f>IF($IZ14&gt;=45,INDEX($GO:$GO,$IY14+45),"")</f>
      </c>
      <c r="IJ14">
        <f>IF($IZ14&gt;=46,INDEX($GO:$GO,$IY14+46),"")</f>
      </c>
      <c r="IK14">
        <f>IF($IZ14&gt;=47,INDEX($GO:$GO,$IY14+47),"")</f>
      </c>
      <c r="IL14">
        <f>IF($IZ14&gt;=48,INDEX($GO:$GO,$IY14+48),"")</f>
      </c>
      <c r="IM14">
        <f>IF($IZ14&gt;=49,INDEX($GO:$GO,$IY14+49),"")</f>
      </c>
      <c r="IN14">
        <f>IF($IZ14&gt;=50,INDEX($GO:$GO,$IY14+50),"")</f>
      </c>
      <c r="IO14">
        <f>IF($IZ14&gt;=51,INDEX($GO:$GO,$IY14+51),"")</f>
      </c>
      <c r="IP14">
        <f>IF($IZ14&gt;=52,INDEX($GO:$GO,$IY14+52),"")</f>
      </c>
      <c r="IQ14">
        <f>IF($IZ14&gt;=53,INDEX($GO:$GO,$IY14+53),"")</f>
      </c>
      <c r="IR14">
        <f>IF($IZ14&gt;=54,INDEX($GO:$GO,$IY14+54),"")</f>
      </c>
      <c r="IS14">
        <f>IF($IZ14&gt;=55,INDEX($GO:$GO,$IY14+55),"")</f>
      </c>
      <c r="IT14">
        <f>IF($IZ14&gt;=56,INDEX($GO:$GO,$IY14+56),"")</f>
      </c>
      <c r="IU14">
        <f>IF($IZ14&gt;=57,INDEX($GO:$GO,$IY14+57),"")</f>
      </c>
      <c r="IV14">
        <f>IF($IZ14&gt;=58,INDEX($GO:$GO,$IY14+58),"")</f>
      </c>
      <c r="IW14">
        <f>IF($IZ14&gt;=59,INDEX($GO:$GO,$IY14+59),"")</f>
      </c>
      <c r="IX14">
        <f>IF($IZ14&gt;=60,INDEX($GO:$GO,$IY14+60),"")</f>
      </c>
      <c r="IY14">
        <f>IFERROR(MATCH($GN14,$GO$2:$GO$827,0)+1,0)</f>
      </c>
      <c r="IZ14">
        <f>IFERROR(INDEX($GP$2:$GP$827,MATCH($GN14,$GO$2:$GO$827,0)),0)</f>
      </c>
      <c r="JA14" t="s">
        <v>23</v>
      </c>
      <c r="JB14" t="s">
        <v>23</v>
      </c>
    </row>
    <row r="15" spans="1:262" x14ac:dyDescent="0.25">
      <c r="F15" s="1"/>
      <c r="G15" s="1"/>
      <c r="H15" s="1"/>
      <c r="I15" s="1"/>
      <c r="J15" s="1">
        <f>IFERROR(IF(FIND(" - ",$F15)&gt;0,MID($F15,FIND(" - ",$F15)+3,LEN($F15)),""),"")</f>
      </c>
      <c r="L15" s="1"/>
      <c r="N15" t="s">
        <v>23</v>
      </c>
      <c r="P15">
        <f>IF(OR($N15="",$O15=""),"",IFERROR($N15/$O15,0))</f>
      </c>
      <c r="Q15">
        <f>IF($N15="","",
IF($G15="","",
IF(ISNUMBER(SEARCH("exempt",LOWER($G15))),0,
$N15*(VALUE(SUBSTITUTE($G15,"%",""))/100))))</f>
      </c>
      <c r="W15">
        <f>IF($N15="","",
SUM($N15,$Q15,$U15,$R15,$T15)-
IF($V15="",0,VALUE($V15)))</f>
      </c>
      <c r="AD15" t="s">
        <v>149</v>
      </c>
      <c r="AE15" t="s">
        <v>150</v>
      </c>
      <c r="AF15" t="s">
        <v>91</v>
      </c>
      <c r="AG15" t="s">
        <v>151</v>
      </c>
      <c r="AH15" t="s">
        <v>152</v>
      </c>
      <c r="AI15" t="s">
        <v>153</v>
      </c>
      <c r="AJ15" t="s">
        <v>154</v>
      </c>
      <c r="AK15" t="s">
        <v>152</v>
      </c>
      <c r="AL15" t="s">
        <v>155</v>
      </c>
      <c r="AM15">
        <f>IFERROR(LEFT($F15,FIND(" - ",$F15)-1),$F15)</f>
      </c>
      <c r="AN15" t="s">
        <v>140</v>
      </c>
      <c r="AP15">
        <f>IF($CE15&gt;=1,INDEX($AN:$AN,$CD15+1),"")</f>
      </c>
      <c r="AQ15">
        <f>IF($CE15&gt;=2,INDEX($AN:$AN,$CD15+2),"")</f>
      </c>
      <c r="AR15">
        <f>IF($CE15&gt;=3,INDEX($AN:$AN,$CD15+3),"")</f>
      </c>
      <c r="AS15">
        <f>IF($CE15&gt;=4,INDEX($AN:$AN,$CD15+4),"")</f>
      </c>
      <c r="AT15">
        <f>IF($CE15&gt;=5,INDEX($AN:$AN,$CD15+5),"")</f>
      </c>
      <c r="AU15">
        <f>IF($CE15&gt;=6,INDEX($AN:$AN,$CD15+6),"")</f>
      </c>
      <c r="AV15">
        <f>IF($CE15&gt;=7,INDEX($AN:$AN,$CD15+7),"")</f>
      </c>
      <c r="AW15">
        <f>IF($CE15&gt;=8,INDEX($AN:$AN,$CD15+8),"")</f>
      </c>
      <c r="AX15">
        <f>IF($CE15&gt;=9,INDEX($AN:$AN,$CD15+9),"")</f>
      </c>
      <c r="AY15">
        <f>IF($CE15&gt;=10,INDEX($AN:$AN,$CD15+10),"")</f>
      </c>
      <c r="AZ15">
        <f>IF($CE15&gt;=11,INDEX($AN:$AN,$CD15+11),"")</f>
      </c>
      <c r="BA15">
        <f>IF($CE15&gt;=12,INDEX($AN:$AN,$CD15+12),"")</f>
      </c>
      <c r="BB15">
        <f>IF($CE15&gt;=13,INDEX($AN:$AN,$CD15+13),"")</f>
      </c>
      <c r="BC15">
        <f>IF($CE15&gt;=14,INDEX($AN:$AN,$CD15+14),"")</f>
      </c>
      <c r="BD15">
        <f>IF($CE15&gt;=15,INDEX($AN:$AN,$CD15+15),"")</f>
      </c>
      <c r="BE15">
        <f>IF($CE15&gt;=16,INDEX($AN:$AN,$CD15+16),"")</f>
      </c>
      <c r="BF15">
        <f>IF($CE15&gt;=17,INDEX($AN:$AN,$CD15+17),"")</f>
      </c>
      <c r="BG15">
        <f>IF($CE15&gt;=18,INDEX($AN:$AN,$CD15+18),"")</f>
      </c>
      <c r="BH15">
        <f>IF($CE15&gt;=19,INDEX($AN:$AN,$CD15+19),"")</f>
      </c>
      <c r="BI15">
        <f>IF($CE15&gt;=20,INDEX($AN:$AN,$CD15+20),"")</f>
      </c>
      <c r="BJ15">
        <f>IF($CE15&gt;=21,INDEX($AN:$AN,$CD15+21),"")</f>
      </c>
      <c r="BK15">
        <f>IF($CE15&gt;=22,INDEX($AN:$AN,$CD15+22),"")</f>
      </c>
      <c r="BL15">
        <f>IF($CE15&gt;=23,INDEX($AN:$AN,$CD15+23),"")</f>
      </c>
      <c r="BM15">
        <f>IF($CE15&gt;=24,INDEX($AN:$AN,$CD15+24),"")</f>
      </c>
      <c r="BN15">
        <f>IF($CE15&gt;=25,INDEX($AN:$AN,$CD15+25),"")</f>
      </c>
      <c r="BO15">
        <f>IF($CE15&gt;=26,INDEX($AN:$AN,$CD15+26),"")</f>
      </c>
      <c r="BP15">
        <f>IF($CE15&gt;=27,INDEX($AN:$AN,$CD15+27),"")</f>
      </c>
      <c r="BQ15">
        <f>IF($CE15&gt;=28,INDEX($AN:$AN,$CD15+28),"")</f>
      </c>
      <c r="BR15">
        <f>IF($CE15&gt;=29,INDEX($AN:$AN,$CD15+29),"")</f>
      </c>
      <c r="BS15">
        <f>IF($CE15&gt;=30,INDEX($AN:$AN,$CD15+30),"")</f>
      </c>
      <c r="BT15">
        <f>IF($CE15&gt;=31,INDEX($AN:$AN,$CD15+31),"")</f>
      </c>
      <c r="BU15">
        <f>IF($CE15&gt;=32,INDEX($AN:$AN,$CD15+32),"")</f>
      </c>
      <c r="BV15">
        <f>IF($CE15&gt;=33,INDEX($AN:$AN,$CD15+33),"")</f>
      </c>
      <c r="BW15">
        <f>IF($CE15&gt;=34,INDEX($AN:$AN,$CD15+34),"")</f>
      </c>
      <c r="BX15">
        <f>IF($CE15&gt;=35,INDEX($AN:$AN,$CD15+35),"")</f>
      </c>
      <c r="BY15">
        <f>IF($CE15&gt;=36,INDEX($AN:$AN,$CD15+36),"")</f>
      </c>
      <c r="BZ15">
        <f>IF($CE15&gt;=37,INDEX($AN:$AN,$CD15+37),"")</f>
      </c>
      <c r="CA15">
        <f>IF($CE15&gt;=38,INDEX($AN:$AN,$CD15+38),"")</f>
      </c>
      <c r="CB15">
        <f>IF($CE15&gt;=39,INDEX($AN:$AN,$CD15+39),"")</f>
      </c>
      <c r="CC15">
        <f>IF($CE15&gt;=40,INDEX($AN:$AN,$CD15+40),"")</f>
      </c>
      <c r="CD15">
        <f>IFERROR(MATCH($AM15,$AN$2:$AN$133,0)+1,0)</f>
      </c>
      <c r="CE15">
        <f>IFERROR(INDEX($AO$2:$AO$133,MATCH($AM15,$AN$2:$AN$133,0)),0)</f>
      </c>
      <c r="CF15">
        <f>IFERROR(LEFT($K15,FIND(" - ",$K15)-1),$K15)</f>
      </c>
      <c r="CG15" t="s">
        <v>81</v>
      </c>
      <c r="CI15">
        <f>IF($DD15&gt;=1,INDEX($CG:$CG,$DC15+1),"")</f>
      </c>
      <c r="CJ15">
        <f>IF($DD15&gt;=2,INDEX($CG:$CG,$DC15+2),"")</f>
      </c>
      <c r="CK15">
        <f>IF($DD15&gt;=3,INDEX($CG:$CG,$DC15+3),"")</f>
      </c>
      <c r="CL15">
        <f>IF($DD15&gt;=4,INDEX($CG:$CG,$DC15+4),"")</f>
      </c>
      <c r="CM15">
        <f>IF($DD15&gt;=5,INDEX($CG:$CG,$DC15+5),"")</f>
      </c>
      <c r="CN15">
        <f>IF($DD15&gt;=6,INDEX($CG:$CG,$DC15+6),"")</f>
      </c>
      <c r="CO15">
        <f>IF($DD15&gt;=7,INDEX($CG:$CG,$DC15+7),"")</f>
      </c>
      <c r="CP15">
        <f>IF($DD15&gt;=8,INDEX($CG:$CG,$DC15+8),"")</f>
      </c>
      <c r="CQ15">
        <f>IF($DD15&gt;=9,INDEX($CG:$CG,$DC15+9),"")</f>
      </c>
      <c r="CR15">
        <f>IF($DD15&gt;=10,INDEX($CG:$CG,$DC15+10),"")</f>
      </c>
      <c r="CS15">
        <f>IF($DD15&gt;=11,INDEX($CG:$CG,$DC15+11),"")</f>
      </c>
      <c r="CT15">
        <f>IF($DD15&gt;=12,INDEX($CG:$CG,$DC15+12),"")</f>
      </c>
      <c r="CU15">
        <f>IF($DD15&gt;=13,INDEX($CG:$CG,$DC15+13),"")</f>
      </c>
      <c r="CV15">
        <f>IF($DD15&gt;=14,INDEX($CG:$CG,$DC15+14),"")</f>
      </c>
      <c r="CW15">
        <f>IF($DD15&gt;=15,INDEX($CG:$CG,$DC15+15),"")</f>
      </c>
      <c r="CX15">
        <f>IF($DD15&gt;=16,INDEX($CG:$CG,$DC15+16),"")</f>
      </c>
      <c r="CY15">
        <f>IF($DD15&gt;=17,INDEX($CG:$CG,$DC15+17),"")</f>
      </c>
      <c r="CZ15">
        <f>IF($DD15&gt;=18,INDEX($CG:$CG,$DC15+18),"")</f>
      </c>
      <c r="DA15">
        <f>IF($DD15&gt;=19,INDEX($CG:$CG,$DC15+19),"")</f>
      </c>
      <c r="DB15">
        <f>IF($DD15&gt;=20,INDEX($CG:$CG,$DC15+20),"")</f>
      </c>
      <c r="DC15">
        <f>IFERROR(MATCH($CF15,$CG$2:$CG$1558,0)+1,0)</f>
      </c>
      <c r="DD15">
        <f>IFERROR(INDEX($CH$2:$CH$1558,MATCH($CF15,$CG$2:$CG$1558,0)),0)</f>
      </c>
      <c r="DE15">
        <f>IFERROR(INDEX($AL:$AL,MATCH($G15,$AK:$AK,0))&amp;"","")</f>
      </c>
      <c r="DF15" t="s">
        <v>147</v>
      </c>
      <c r="DH15">
        <v>2</v>
      </c>
      <c r="DI15">
        <f>IF($GL15&gt;=1,INDEX($DF:$DF,$GK15+1),"")</f>
      </c>
      <c r="DJ15">
        <f>IF($GL15&gt;=2,INDEX($DF:$DF,$GK15+2),"")</f>
      </c>
      <c r="DK15">
        <f>IF($GL15&gt;=3,INDEX($DF:$DF,$GK15+3),"")</f>
      </c>
      <c r="DL15">
        <f>IF($GL15&gt;=4,INDEX($DF:$DF,$GK15+4),"")</f>
      </c>
      <c r="DM15">
        <f>IF($GL15&gt;=5,INDEX($DF:$DF,$GK15+5),"")</f>
      </c>
      <c r="DN15">
        <f>IF($GL15&gt;=6,INDEX($DF:$DF,$GK15+6),"")</f>
      </c>
      <c r="DO15">
        <f>IF($GL15&gt;=7,INDEX($DF:$DF,$GK15+7),"")</f>
      </c>
      <c r="DP15">
        <f>IF($GL15&gt;=8,INDEX($DF:$DF,$GK15+8),"")</f>
      </c>
      <c r="DQ15">
        <f>IF($GL15&gt;=9,INDEX($DF:$DF,$GK15+9),"")</f>
      </c>
      <c r="DR15">
        <f>IF($GL15&gt;=10,INDEX($DF:$DF,$GK15+10),"")</f>
      </c>
      <c r="DS15">
        <f>IF($GL15&gt;=11,INDEX($DF:$DF,$GK15+11),"")</f>
      </c>
      <c r="DT15">
        <f>IF($GL15&gt;=12,INDEX($DF:$DF,$GK15+12),"")</f>
      </c>
      <c r="DU15">
        <f>IF($GL15&gt;=13,INDEX($DF:$DF,$GK15+13),"")</f>
      </c>
      <c r="DV15">
        <f>IF($GL15&gt;=14,INDEX($DF:$DF,$GK15+14),"")</f>
      </c>
      <c r="DW15">
        <f>IF($GL15&gt;=15,INDEX($DF:$DF,$GK15+15),"")</f>
      </c>
      <c r="DX15">
        <f>IF($GL15&gt;=16,INDEX($DF:$DF,$GK15+16),"")</f>
      </c>
      <c r="DY15">
        <f>IF($GL15&gt;=17,INDEX($DF:$DF,$GK15+17),"")</f>
      </c>
      <c r="DZ15">
        <f>IF($GL15&gt;=18,INDEX($DF:$DF,$GK15+18),"")</f>
      </c>
      <c r="EA15">
        <f>IF($GL15&gt;=19,INDEX($DF:$DF,$GK15+19),"")</f>
      </c>
      <c r="EB15">
        <f>IF($GL15&gt;=20,INDEX($DF:$DF,$GK15+20),"")</f>
      </c>
      <c r="EC15">
        <f>IF($GL15&gt;=21,INDEX($DF:$DF,$GK15+21),"")</f>
      </c>
      <c r="ED15">
        <f>IF($GL15&gt;=22,INDEX($DF:$DF,$GK15+22),"")</f>
      </c>
      <c r="EE15">
        <f>IF($GL15&gt;=23,INDEX($DF:$DF,$GK15+23),"")</f>
      </c>
      <c r="EF15">
        <f>IF($GL15&gt;=24,INDEX($DF:$DF,$GK15+24),"")</f>
      </c>
      <c r="EG15">
        <f>IF($GL15&gt;=25,INDEX($DF:$DF,$GK15+25),"")</f>
      </c>
      <c r="EH15">
        <f>IF($GL15&gt;=26,INDEX($DF:$DF,$GK15+26),"")</f>
      </c>
      <c r="EI15">
        <f>IF($GL15&gt;=27,INDEX($DF:$DF,$GK15+27),"")</f>
      </c>
      <c r="EJ15">
        <f>IF($GL15&gt;=28,INDEX($DF:$DF,$GK15+28),"")</f>
      </c>
      <c r="EK15">
        <f>IF($GL15&gt;=29,INDEX($DF:$DF,$GK15+29),"")</f>
      </c>
      <c r="EL15">
        <f>IF($GL15&gt;=30,INDEX($DF:$DF,$GK15+30),"")</f>
      </c>
      <c r="EM15">
        <f>IF($GL15&gt;=31,INDEX($DF:$DF,$GK15+31),"")</f>
      </c>
      <c r="EN15">
        <f>IF($GL15&gt;=32,INDEX($DF:$DF,$GK15+32),"")</f>
      </c>
      <c r="EO15">
        <f>IF($GL15&gt;=33,INDEX($DF:$DF,$GK15+33),"")</f>
      </c>
      <c r="EP15">
        <f>IF($GL15&gt;=34,INDEX($DF:$DF,$GK15+34),"")</f>
      </c>
      <c r="EQ15">
        <f>IF($GL15&gt;=35,INDEX($DF:$DF,$GK15+35),"")</f>
      </c>
      <c r="ER15">
        <f>IF($GL15&gt;=36,INDEX($DF:$DF,$GK15+36),"")</f>
      </c>
      <c r="ES15">
        <f>IF($GL15&gt;=37,INDEX($DF:$DF,$GK15+37),"")</f>
      </c>
      <c r="ET15">
        <f>IF($GL15&gt;=38,INDEX($DF:$DF,$GK15+38),"")</f>
      </c>
      <c r="EU15">
        <f>IF($GL15&gt;=39,INDEX($DF:$DF,$GK15+39),"")</f>
      </c>
      <c r="EV15">
        <f>IF($GL15&gt;=40,INDEX($DF:$DF,$GK15+40),"")</f>
      </c>
      <c r="EW15">
        <f>IF($GL15&gt;=1,INDEX($DG:$DG,$GK15+1),"")</f>
      </c>
      <c r="EX15">
        <f>IF($GL15&gt;=2,INDEX($DG:$DG,$GK15+2),"")</f>
      </c>
      <c r="EY15">
        <f>IF($GL15&gt;=3,INDEX($DG:$DG,$GK15+3),"")</f>
      </c>
      <c r="EZ15">
        <f>IF($GL15&gt;=4,INDEX($DG:$DG,$GK15+4),"")</f>
      </c>
      <c r="FA15">
        <f>IF($GL15&gt;=5,INDEX($DG:$DG,$GK15+5),"")</f>
      </c>
      <c r="FB15">
        <f>IF($GL15&gt;=6,INDEX($DG:$DG,$GK15+6),"")</f>
      </c>
      <c r="FC15">
        <f>IF($GL15&gt;=7,INDEX($DG:$DG,$GK15+7),"")</f>
      </c>
      <c r="FD15">
        <f>IF($GL15&gt;=8,INDEX($DG:$DG,$GK15+8),"")</f>
      </c>
      <c r="FE15">
        <f>IF($GL15&gt;=9,INDEX($DG:$DG,$GK15+9),"")</f>
      </c>
      <c r="FF15">
        <f>IF($GL15&gt;=10,INDEX($DG:$DG,$GK15+10),"")</f>
      </c>
      <c r="FG15">
        <f>IF($GL15&gt;=11,INDEX($DG:$DG,$GK15+11),"")</f>
      </c>
      <c r="FH15">
        <f>IF($GL15&gt;=12,INDEX($DG:$DG,$GK15+12),"")</f>
      </c>
      <c r="FI15">
        <f>IF($GL15&gt;=13,INDEX($DG:$DG,$GK15+13),"")</f>
      </c>
      <c r="FJ15">
        <f>IF($GL15&gt;=14,INDEX($DG:$DG,$GK15+14),"")</f>
      </c>
      <c r="FK15">
        <f>IF($GL15&gt;=15,INDEX($DG:$DG,$GK15+15),"")</f>
      </c>
      <c r="FL15">
        <f>IF($GL15&gt;=16,INDEX($DG:$DG,$GK15+16),"")</f>
      </c>
      <c r="FM15">
        <f>IF($GL15&gt;=17,INDEX($DG:$DG,$GK15+17),"")</f>
      </c>
      <c r="FN15">
        <f>IF($GL15&gt;=18,INDEX($DG:$DG,$GK15+18),"")</f>
      </c>
      <c r="FO15">
        <f>IF($GL15&gt;=19,INDEX($DG:$DG,$GK15+19),"")</f>
      </c>
      <c r="FP15">
        <f>IF($GL15&gt;=20,INDEX($DG:$DG,$GK15+20),"")</f>
      </c>
      <c r="FQ15">
        <f>IF($GL15&gt;=21,INDEX($DG:$DG,$GK15+21),"")</f>
      </c>
      <c r="FR15">
        <f>IF($GL15&gt;=22,INDEX($DG:$DG,$GK15+22),"")</f>
      </c>
      <c r="FS15">
        <f>IF($GL15&gt;=23,INDEX($DG:$DG,$GK15+23),"")</f>
      </c>
      <c r="FT15">
        <f>IF($GL15&gt;=24,INDEX($DG:$DG,$GK15+24),"")</f>
      </c>
      <c r="FU15">
        <f>IF($GL15&gt;=25,INDEX($DG:$DG,$GK15+25),"")</f>
      </c>
      <c r="FV15">
        <f>IF($GL15&gt;=26,INDEX($DG:$DG,$GK15+26),"")</f>
      </c>
      <c r="FW15">
        <f>IF($GL15&gt;=27,INDEX($DG:$DG,$GK15+27),"")</f>
      </c>
      <c r="FX15">
        <f>IF($GL15&gt;=28,INDEX($DG:$DG,$GK15+28),"")</f>
      </c>
      <c r="FY15">
        <f>IF($GL15&gt;=29,INDEX($DG:$DG,$GK15+29),"")</f>
      </c>
      <c r="FZ15">
        <f>IF($GL15&gt;=30,INDEX($DG:$DG,$GK15+30),"")</f>
      </c>
      <c r="GA15">
        <f>IF($GL15&gt;=31,INDEX($DG:$DG,$GK15+31),"")</f>
      </c>
      <c r="GB15">
        <f>IF($GL15&gt;=32,INDEX($DG:$DG,$GK15+32),"")</f>
      </c>
      <c r="GC15">
        <f>IF($GL15&gt;=33,INDEX($DG:$DG,$GK15+33),"")</f>
      </c>
      <c r="GD15">
        <f>IF($GL15&gt;=34,INDEX($DG:$DG,$GK15+34),"")</f>
      </c>
      <c r="GE15">
        <f>IF($GL15&gt;=35,INDEX($DG:$DG,$GK15+35),"")</f>
      </c>
      <c r="GF15">
        <f>IF($GL15&gt;=36,INDEX($DG:$DG,$GK15+36),"")</f>
      </c>
      <c r="GG15">
        <f>IF($GL15&gt;=37,INDEX($DG:$DG,$GK15+37),"")</f>
      </c>
      <c r="GH15">
        <f>IF($GL15&gt;=38,INDEX($DG:$DG,$GK15+38),"")</f>
      </c>
      <c r="GI15">
        <f>IF($GL15&gt;=39,INDEX($DG:$DG,$GK15+39),"")</f>
      </c>
      <c r="GJ15">
        <f>IF($GL15&gt;=40,INDEX($DG:$DG,$GK15+40),"")</f>
      </c>
      <c r="GK15">
        <f>IFERROR(MATCH($DE15,$DF$2:$DF$166,0)+1,0)</f>
      </c>
      <c r="GL15">
        <f>IFERROR(INDEX($DH$2:$DH$166,MATCH($DE15,$DF$2:$DF$166,0)),0)</f>
      </c>
      <c r="GM15">
        <f>IFERROR(MATCH($H15,$DI$15:$EV$15,0),0)</f>
      </c>
      <c r="GN15">
        <f>IF($GM15&gt;0,INDEX($EW$15:$GJ$15,$GM15),"")</f>
      </c>
      <c r="GO15" t="s">
        <v>156</v>
      </c>
      <c r="GQ15">
        <f>IF($IZ15&gt;=1,INDEX($GO:$GO,$IY15+1),"")</f>
      </c>
      <c r="GR15">
        <f>IF($IZ15&gt;=2,INDEX($GO:$GO,$IY15+2),"")</f>
      </c>
      <c r="GS15">
        <f>IF($IZ15&gt;=3,INDEX($GO:$GO,$IY15+3),"")</f>
      </c>
      <c r="GT15">
        <f>IF($IZ15&gt;=4,INDEX($GO:$GO,$IY15+4),"")</f>
      </c>
      <c r="GU15">
        <f>IF($IZ15&gt;=5,INDEX($GO:$GO,$IY15+5),"")</f>
      </c>
      <c r="GV15">
        <f>IF($IZ15&gt;=6,INDEX($GO:$GO,$IY15+6),"")</f>
      </c>
      <c r="GW15">
        <f>IF($IZ15&gt;=7,INDEX($GO:$GO,$IY15+7),"")</f>
      </c>
      <c r="GX15">
        <f>IF($IZ15&gt;=8,INDEX($GO:$GO,$IY15+8),"")</f>
      </c>
      <c r="GY15">
        <f>IF($IZ15&gt;=9,INDEX($GO:$GO,$IY15+9),"")</f>
      </c>
      <c r="GZ15">
        <f>IF($IZ15&gt;=10,INDEX($GO:$GO,$IY15+10),"")</f>
      </c>
      <c r="HA15">
        <f>IF($IZ15&gt;=11,INDEX($GO:$GO,$IY15+11),"")</f>
      </c>
      <c r="HB15">
        <f>IF($IZ15&gt;=12,INDEX($GO:$GO,$IY15+12),"")</f>
      </c>
      <c r="HC15">
        <f>IF($IZ15&gt;=13,INDEX($GO:$GO,$IY15+13),"")</f>
      </c>
      <c r="HD15">
        <f>IF($IZ15&gt;=14,INDEX($GO:$GO,$IY15+14),"")</f>
      </c>
      <c r="HE15">
        <f>IF($IZ15&gt;=15,INDEX($GO:$GO,$IY15+15),"")</f>
      </c>
      <c r="HF15">
        <f>IF($IZ15&gt;=16,INDEX($GO:$GO,$IY15+16),"")</f>
      </c>
      <c r="HG15">
        <f>IF($IZ15&gt;=17,INDEX($GO:$GO,$IY15+17),"")</f>
      </c>
      <c r="HH15">
        <f>IF($IZ15&gt;=18,INDEX($GO:$GO,$IY15+18),"")</f>
      </c>
      <c r="HI15">
        <f>IF($IZ15&gt;=19,INDEX($GO:$GO,$IY15+19),"")</f>
      </c>
      <c r="HJ15">
        <f>IF($IZ15&gt;=20,INDEX($GO:$GO,$IY15+20),"")</f>
      </c>
      <c r="HK15">
        <f>IF($IZ15&gt;=21,INDEX($GO:$GO,$IY15+21),"")</f>
      </c>
      <c r="HL15">
        <f>IF($IZ15&gt;=22,INDEX($GO:$GO,$IY15+22),"")</f>
      </c>
      <c r="HM15">
        <f>IF($IZ15&gt;=23,INDEX($GO:$GO,$IY15+23),"")</f>
      </c>
      <c r="HN15">
        <f>IF($IZ15&gt;=24,INDEX($GO:$GO,$IY15+24),"")</f>
      </c>
      <c r="HO15">
        <f>IF($IZ15&gt;=25,INDEX($GO:$GO,$IY15+25),"")</f>
      </c>
      <c r="HP15">
        <f>IF($IZ15&gt;=26,INDEX($GO:$GO,$IY15+26),"")</f>
      </c>
      <c r="HQ15">
        <f>IF($IZ15&gt;=27,INDEX($GO:$GO,$IY15+27),"")</f>
      </c>
      <c r="HR15">
        <f>IF($IZ15&gt;=28,INDEX($GO:$GO,$IY15+28),"")</f>
      </c>
      <c r="HS15">
        <f>IF($IZ15&gt;=29,INDEX($GO:$GO,$IY15+29),"")</f>
      </c>
      <c r="HT15">
        <f>IF($IZ15&gt;=30,INDEX($GO:$GO,$IY15+30),"")</f>
      </c>
      <c r="HU15">
        <f>IF($IZ15&gt;=31,INDEX($GO:$GO,$IY15+31),"")</f>
      </c>
      <c r="HV15">
        <f>IF($IZ15&gt;=32,INDEX($GO:$GO,$IY15+32),"")</f>
      </c>
      <c r="HW15">
        <f>IF($IZ15&gt;=33,INDEX($GO:$GO,$IY15+33),"")</f>
      </c>
      <c r="HX15">
        <f>IF($IZ15&gt;=34,INDEX($GO:$GO,$IY15+34),"")</f>
      </c>
      <c r="HY15">
        <f>IF($IZ15&gt;=35,INDEX($GO:$GO,$IY15+35),"")</f>
      </c>
      <c r="HZ15">
        <f>IF($IZ15&gt;=36,INDEX($GO:$GO,$IY15+36),"")</f>
      </c>
      <c r="IA15">
        <f>IF($IZ15&gt;=37,INDEX($GO:$GO,$IY15+37),"")</f>
      </c>
      <c r="IB15">
        <f>IF($IZ15&gt;=38,INDEX($GO:$GO,$IY15+38),"")</f>
      </c>
      <c r="IC15">
        <f>IF($IZ15&gt;=39,INDEX($GO:$GO,$IY15+39),"")</f>
      </c>
      <c r="ID15">
        <f>IF($IZ15&gt;=40,INDEX($GO:$GO,$IY15+40),"")</f>
      </c>
      <c r="IE15">
        <f>IF($IZ15&gt;=41,INDEX($GO:$GO,$IY15+41),"")</f>
      </c>
      <c r="IF15">
        <f>IF($IZ15&gt;=42,INDEX($GO:$GO,$IY15+42),"")</f>
      </c>
      <c r="IG15">
        <f>IF($IZ15&gt;=43,INDEX($GO:$GO,$IY15+43),"")</f>
      </c>
      <c r="IH15">
        <f>IF($IZ15&gt;=44,INDEX($GO:$GO,$IY15+44),"")</f>
      </c>
      <c r="II15">
        <f>IF($IZ15&gt;=45,INDEX($GO:$GO,$IY15+45),"")</f>
      </c>
      <c r="IJ15">
        <f>IF($IZ15&gt;=46,INDEX($GO:$GO,$IY15+46),"")</f>
      </c>
      <c r="IK15">
        <f>IF($IZ15&gt;=47,INDEX($GO:$GO,$IY15+47),"")</f>
      </c>
      <c r="IL15">
        <f>IF($IZ15&gt;=48,INDEX($GO:$GO,$IY15+48),"")</f>
      </c>
      <c r="IM15">
        <f>IF($IZ15&gt;=49,INDEX($GO:$GO,$IY15+49),"")</f>
      </c>
      <c r="IN15">
        <f>IF($IZ15&gt;=50,INDEX($GO:$GO,$IY15+50),"")</f>
      </c>
      <c r="IO15">
        <f>IF($IZ15&gt;=51,INDEX($GO:$GO,$IY15+51),"")</f>
      </c>
      <c r="IP15">
        <f>IF($IZ15&gt;=52,INDEX($GO:$GO,$IY15+52),"")</f>
      </c>
      <c r="IQ15">
        <f>IF($IZ15&gt;=53,INDEX($GO:$GO,$IY15+53),"")</f>
      </c>
      <c r="IR15">
        <f>IF($IZ15&gt;=54,INDEX($GO:$GO,$IY15+54),"")</f>
      </c>
      <c r="IS15">
        <f>IF($IZ15&gt;=55,INDEX($GO:$GO,$IY15+55),"")</f>
      </c>
      <c r="IT15">
        <f>IF($IZ15&gt;=56,INDEX($GO:$GO,$IY15+56),"")</f>
      </c>
      <c r="IU15">
        <f>IF($IZ15&gt;=57,INDEX($GO:$GO,$IY15+57),"")</f>
      </c>
      <c r="IV15">
        <f>IF($IZ15&gt;=58,INDEX($GO:$GO,$IY15+58),"")</f>
      </c>
      <c r="IW15">
        <f>IF($IZ15&gt;=59,INDEX($GO:$GO,$IY15+59),"")</f>
      </c>
      <c r="IX15">
        <f>IF($IZ15&gt;=60,INDEX($GO:$GO,$IY15+60),"")</f>
      </c>
      <c r="IY15">
        <f>IFERROR(MATCH($GN15,$GO$2:$GO$827,0)+1,0)</f>
      </c>
      <c r="IZ15">
        <f>IFERROR(INDEX($GP$2:$GP$827,MATCH($GN15,$GO$2:$GO$827,0)),0)</f>
      </c>
      <c r="JA15" t="s">
        <v>23</v>
      </c>
      <c r="JB15" t="s">
        <v>23</v>
      </c>
    </row>
    <row r="16" spans="1:262" x14ac:dyDescent="0.25">
      <c r="F16" s="1"/>
      <c r="G16" s="1"/>
      <c r="H16" s="1"/>
      <c r="I16" s="1"/>
      <c r="J16" s="1">
        <f>IFERROR(IF(FIND(" - ",$F16)&gt;0,MID($F16,FIND(" - ",$F16)+3,LEN($F16)),""),"")</f>
      </c>
      <c r="L16" s="1"/>
      <c r="N16" t="s">
        <v>23</v>
      </c>
      <c r="P16">
        <f>IF(OR($N16="",$O16=""),"",IFERROR($N16/$O16,0))</f>
      </c>
      <c r="Q16">
        <f>IF($N16="","",
IF($G16="","",
IF(ISNUMBER(SEARCH("exempt",LOWER($G16))),0,
$N16*(VALUE(SUBSTITUTE($G16,"%",""))/100))))</f>
      </c>
      <c r="W16">
        <f>IF($N16="","",
SUM($N16,$Q16,$U16,$R16,$T16)-
IF($V16="",0,VALUE($V16)))</f>
      </c>
      <c r="AD16" t="s">
        <v>157</v>
      </c>
      <c r="AE16" t="s">
        <v>158</v>
      </c>
      <c r="AF16" t="s">
        <v>100</v>
      </c>
      <c r="AG16" t="s">
        <v>80</v>
      </c>
      <c r="AH16" t="s">
        <v>159</v>
      </c>
      <c r="AI16" t="s">
        <v>160</v>
      </c>
      <c r="AJ16" t="s">
        <v>161</v>
      </c>
      <c r="AK16" t="s">
        <v>159</v>
      </c>
      <c r="AL16" t="s">
        <v>162</v>
      </c>
      <c r="AM16">
        <f>IFERROR(LEFT($F16,FIND(" - ",$F16)-1),$F16)</f>
      </c>
      <c r="AN16" t="s">
        <v>145</v>
      </c>
      <c r="AP16">
        <f>IF($CE16&gt;=1,INDEX($AN:$AN,$CD16+1),"")</f>
      </c>
      <c r="AQ16">
        <f>IF($CE16&gt;=2,INDEX($AN:$AN,$CD16+2),"")</f>
      </c>
      <c r="AR16">
        <f>IF($CE16&gt;=3,INDEX($AN:$AN,$CD16+3),"")</f>
      </c>
      <c r="AS16">
        <f>IF($CE16&gt;=4,INDEX($AN:$AN,$CD16+4),"")</f>
      </c>
      <c r="AT16">
        <f>IF($CE16&gt;=5,INDEX($AN:$AN,$CD16+5),"")</f>
      </c>
      <c r="AU16">
        <f>IF($CE16&gt;=6,INDEX($AN:$AN,$CD16+6),"")</f>
      </c>
      <c r="AV16">
        <f>IF($CE16&gt;=7,INDEX($AN:$AN,$CD16+7),"")</f>
      </c>
      <c r="AW16">
        <f>IF($CE16&gt;=8,INDEX($AN:$AN,$CD16+8),"")</f>
      </c>
      <c r="AX16">
        <f>IF($CE16&gt;=9,INDEX($AN:$AN,$CD16+9),"")</f>
      </c>
      <c r="AY16">
        <f>IF($CE16&gt;=10,INDEX($AN:$AN,$CD16+10),"")</f>
      </c>
      <c r="AZ16">
        <f>IF($CE16&gt;=11,INDEX($AN:$AN,$CD16+11),"")</f>
      </c>
      <c r="BA16">
        <f>IF($CE16&gt;=12,INDEX($AN:$AN,$CD16+12),"")</f>
      </c>
      <c r="BB16">
        <f>IF($CE16&gt;=13,INDEX($AN:$AN,$CD16+13),"")</f>
      </c>
      <c r="BC16">
        <f>IF($CE16&gt;=14,INDEX($AN:$AN,$CD16+14),"")</f>
      </c>
      <c r="BD16">
        <f>IF($CE16&gt;=15,INDEX($AN:$AN,$CD16+15),"")</f>
      </c>
      <c r="BE16">
        <f>IF($CE16&gt;=16,INDEX($AN:$AN,$CD16+16),"")</f>
      </c>
      <c r="BF16">
        <f>IF($CE16&gt;=17,INDEX($AN:$AN,$CD16+17),"")</f>
      </c>
      <c r="BG16">
        <f>IF($CE16&gt;=18,INDEX($AN:$AN,$CD16+18),"")</f>
      </c>
      <c r="BH16">
        <f>IF($CE16&gt;=19,INDEX($AN:$AN,$CD16+19),"")</f>
      </c>
      <c r="BI16">
        <f>IF($CE16&gt;=20,INDEX($AN:$AN,$CD16+20),"")</f>
      </c>
      <c r="BJ16">
        <f>IF($CE16&gt;=21,INDEX($AN:$AN,$CD16+21),"")</f>
      </c>
      <c r="BK16">
        <f>IF($CE16&gt;=22,INDEX($AN:$AN,$CD16+22),"")</f>
      </c>
      <c r="BL16">
        <f>IF($CE16&gt;=23,INDEX($AN:$AN,$CD16+23),"")</f>
      </c>
      <c r="BM16">
        <f>IF($CE16&gt;=24,INDEX($AN:$AN,$CD16+24),"")</f>
      </c>
      <c r="BN16">
        <f>IF($CE16&gt;=25,INDEX($AN:$AN,$CD16+25),"")</f>
      </c>
      <c r="BO16">
        <f>IF($CE16&gt;=26,INDEX($AN:$AN,$CD16+26),"")</f>
      </c>
      <c r="BP16">
        <f>IF($CE16&gt;=27,INDEX($AN:$AN,$CD16+27),"")</f>
      </c>
      <c r="BQ16">
        <f>IF($CE16&gt;=28,INDEX($AN:$AN,$CD16+28),"")</f>
      </c>
      <c r="BR16">
        <f>IF($CE16&gt;=29,INDEX($AN:$AN,$CD16+29),"")</f>
      </c>
      <c r="BS16">
        <f>IF($CE16&gt;=30,INDEX($AN:$AN,$CD16+30),"")</f>
      </c>
      <c r="BT16">
        <f>IF($CE16&gt;=31,INDEX($AN:$AN,$CD16+31),"")</f>
      </c>
      <c r="BU16">
        <f>IF($CE16&gt;=32,INDEX($AN:$AN,$CD16+32),"")</f>
      </c>
      <c r="BV16">
        <f>IF($CE16&gt;=33,INDEX($AN:$AN,$CD16+33),"")</f>
      </c>
      <c r="BW16">
        <f>IF($CE16&gt;=34,INDEX($AN:$AN,$CD16+34),"")</f>
      </c>
      <c r="BX16">
        <f>IF($CE16&gt;=35,INDEX($AN:$AN,$CD16+35),"")</f>
      </c>
      <c r="BY16">
        <f>IF($CE16&gt;=36,INDEX($AN:$AN,$CD16+36),"")</f>
      </c>
      <c r="BZ16">
        <f>IF($CE16&gt;=37,INDEX($AN:$AN,$CD16+37),"")</f>
      </c>
      <c r="CA16">
        <f>IF($CE16&gt;=38,INDEX($AN:$AN,$CD16+38),"")</f>
      </c>
      <c r="CB16">
        <f>IF($CE16&gt;=39,INDEX($AN:$AN,$CD16+39),"")</f>
      </c>
      <c r="CC16">
        <f>IF($CE16&gt;=40,INDEX($AN:$AN,$CD16+40),"")</f>
      </c>
      <c r="CD16">
        <f>IFERROR(MATCH($AM16,$AN$2:$AN$133,0)+1,0)</f>
      </c>
      <c r="CE16">
        <f>IFERROR(INDEX($AO$2:$AO$133,MATCH($AM16,$AN$2:$AN$133,0)),0)</f>
      </c>
      <c r="CF16">
        <f>IFERROR(LEFT($K16,FIND(" - ",$K16)-1),$K16)</f>
      </c>
      <c r="CG16" t="s">
        <v>91</v>
      </c>
      <c r="CI16">
        <f>IF($DD16&gt;=1,INDEX($CG:$CG,$DC16+1),"")</f>
      </c>
      <c r="CJ16">
        <f>IF($DD16&gt;=2,INDEX($CG:$CG,$DC16+2),"")</f>
      </c>
      <c r="CK16">
        <f>IF($DD16&gt;=3,INDEX($CG:$CG,$DC16+3),"")</f>
      </c>
      <c r="CL16">
        <f>IF($DD16&gt;=4,INDEX($CG:$CG,$DC16+4),"")</f>
      </c>
      <c r="CM16">
        <f>IF($DD16&gt;=5,INDEX($CG:$CG,$DC16+5),"")</f>
      </c>
      <c r="CN16">
        <f>IF($DD16&gt;=6,INDEX($CG:$CG,$DC16+6),"")</f>
      </c>
      <c r="CO16">
        <f>IF($DD16&gt;=7,INDEX($CG:$CG,$DC16+7),"")</f>
      </c>
      <c r="CP16">
        <f>IF($DD16&gt;=8,INDEX($CG:$CG,$DC16+8),"")</f>
      </c>
      <c r="CQ16">
        <f>IF($DD16&gt;=9,INDEX($CG:$CG,$DC16+9),"")</f>
      </c>
      <c r="CR16">
        <f>IF($DD16&gt;=10,INDEX($CG:$CG,$DC16+10),"")</f>
      </c>
      <c r="CS16">
        <f>IF($DD16&gt;=11,INDEX($CG:$CG,$DC16+11),"")</f>
      </c>
      <c r="CT16">
        <f>IF($DD16&gt;=12,INDEX($CG:$CG,$DC16+12),"")</f>
      </c>
      <c r="CU16">
        <f>IF($DD16&gt;=13,INDEX($CG:$CG,$DC16+13),"")</f>
      </c>
      <c r="CV16">
        <f>IF($DD16&gt;=14,INDEX($CG:$CG,$DC16+14),"")</f>
      </c>
      <c r="CW16">
        <f>IF($DD16&gt;=15,INDEX($CG:$CG,$DC16+15),"")</f>
      </c>
      <c r="CX16">
        <f>IF($DD16&gt;=16,INDEX($CG:$CG,$DC16+16),"")</f>
      </c>
      <c r="CY16">
        <f>IF($DD16&gt;=17,INDEX($CG:$CG,$DC16+17),"")</f>
      </c>
      <c r="CZ16">
        <f>IF($DD16&gt;=18,INDEX($CG:$CG,$DC16+18),"")</f>
      </c>
      <c r="DA16">
        <f>IF($DD16&gt;=19,INDEX($CG:$CG,$DC16+19),"")</f>
      </c>
      <c r="DB16">
        <f>IF($DD16&gt;=20,INDEX($CG:$CG,$DC16+20),"")</f>
      </c>
      <c r="DC16">
        <f>IFERROR(MATCH($CF16,$CG$2:$CG$1558,0)+1,0)</f>
      </c>
      <c r="DD16">
        <f>IFERROR(INDEX($CH$2:$CH$1558,MATCH($CF16,$CG$2:$CG$1558,0)),0)</f>
      </c>
      <c r="DE16">
        <f>IFERROR(INDEX($AL:$AL,MATCH($G16,$AK:$AK,0))&amp;"","")</f>
      </c>
      <c r="DF16" t="s">
        <v>123</v>
      </c>
      <c r="DG16" t="s">
        <v>136</v>
      </c>
      <c r="DI16">
        <f>IF($GL16&gt;=1,INDEX($DF:$DF,$GK16+1),"")</f>
      </c>
      <c r="DJ16">
        <f>IF($GL16&gt;=2,INDEX($DF:$DF,$GK16+2),"")</f>
      </c>
      <c r="DK16">
        <f>IF($GL16&gt;=3,INDEX($DF:$DF,$GK16+3),"")</f>
      </c>
      <c r="DL16">
        <f>IF($GL16&gt;=4,INDEX($DF:$DF,$GK16+4),"")</f>
      </c>
      <c r="DM16">
        <f>IF($GL16&gt;=5,INDEX($DF:$DF,$GK16+5),"")</f>
      </c>
      <c r="DN16">
        <f>IF($GL16&gt;=6,INDEX($DF:$DF,$GK16+6),"")</f>
      </c>
      <c r="DO16">
        <f>IF($GL16&gt;=7,INDEX($DF:$DF,$GK16+7),"")</f>
      </c>
      <c r="DP16">
        <f>IF($GL16&gt;=8,INDEX($DF:$DF,$GK16+8),"")</f>
      </c>
      <c r="DQ16">
        <f>IF($GL16&gt;=9,INDEX($DF:$DF,$GK16+9),"")</f>
      </c>
      <c r="DR16">
        <f>IF($GL16&gt;=10,INDEX($DF:$DF,$GK16+10),"")</f>
      </c>
      <c r="DS16">
        <f>IF($GL16&gt;=11,INDEX($DF:$DF,$GK16+11),"")</f>
      </c>
      <c r="DT16">
        <f>IF($GL16&gt;=12,INDEX($DF:$DF,$GK16+12),"")</f>
      </c>
      <c r="DU16">
        <f>IF($GL16&gt;=13,INDEX($DF:$DF,$GK16+13),"")</f>
      </c>
      <c r="DV16">
        <f>IF($GL16&gt;=14,INDEX($DF:$DF,$GK16+14),"")</f>
      </c>
      <c r="DW16">
        <f>IF($GL16&gt;=15,INDEX($DF:$DF,$GK16+15),"")</f>
      </c>
      <c r="DX16">
        <f>IF($GL16&gt;=16,INDEX($DF:$DF,$GK16+16),"")</f>
      </c>
      <c r="DY16">
        <f>IF($GL16&gt;=17,INDEX($DF:$DF,$GK16+17),"")</f>
      </c>
      <c r="DZ16">
        <f>IF($GL16&gt;=18,INDEX($DF:$DF,$GK16+18),"")</f>
      </c>
      <c r="EA16">
        <f>IF($GL16&gt;=19,INDEX($DF:$DF,$GK16+19),"")</f>
      </c>
      <c r="EB16">
        <f>IF($GL16&gt;=20,INDEX($DF:$DF,$GK16+20),"")</f>
      </c>
      <c r="EC16">
        <f>IF($GL16&gt;=21,INDEX($DF:$DF,$GK16+21),"")</f>
      </c>
      <c r="ED16">
        <f>IF($GL16&gt;=22,INDEX($DF:$DF,$GK16+22),"")</f>
      </c>
      <c r="EE16">
        <f>IF($GL16&gt;=23,INDEX($DF:$DF,$GK16+23),"")</f>
      </c>
      <c r="EF16">
        <f>IF($GL16&gt;=24,INDEX($DF:$DF,$GK16+24),"")</f>
      </c>
      <c r="EG16">
        <f>IF($GL16&gt;=25,INDEX($DF:$DF,$GK16+25),"")</f>
      </c>
      <c r="EH16">
        <f>IF($GL16&gt;=26,INDEX($DF:$DF,$GK16+26),"")</f>
      </c>
      <c r="EI16">
        <f>IF($GL16&gt;=27,INDEX($DF:$DF,$GK16+27),"")</f>
      </c>
      <c r="EJ16">
        <f>IF($GL16&gt;=28,INDEX($DF:$DF,$GK16+28),"")</f>
      </c>
      <c r="EK16">
        <f>IF($GL16&gt;=29,INDEX($DF:$DF,$GK16+29),"")</f>
      </c>
      <c r="EL16">
        <f>IF($GL16&gt;=30,INDEX($DF:$DF,$GK16+30),"")</f>
      </c>
      <c r="EM16">
        <f>IF($GL16&gt;=31,INDEX($DF:$DF,$GK16+31),"")</f>
      </c>
      <c r="EN16">
        <f>IF($GL16&gt;=32,INDEX($DF:$DF,$GK16+32),"")</f>
      </c>
      <c r="EO16">
        <f>IF($GL16&gt;=33,INDEX($DF:$DF,$GK16+33),"")</f>
      </c>
      <c r="EP16">
        <f>IF($GL16&gt;=34,INDEX($DF:$DF,$GK16+34),"")</f>
      </c>
      <c r="EQ16">
        <f>IF($GL16&gt;=35,INDEX($DF:$DF,$GK16+35),"")</f>
      </c>
      <c r="ER16">
        <f>IF($GL16&gt;=36,INDEX($DF:$DF,$GK16+36),"")</f>
      </c>
      <c r="ES16">
        <f>IF($GL16&gt;=37,INDEX($DF:$DF,$GK16+37),"")</f>
      </c>
      <c r="ET16">
        <f>IF($GL16&gt;=38,INDEX($DF:$DF,$GK16+38),"")</f>
      </c>
      <c r="EU16">
        <f>IF($GL16&gt;=39,INDEX($DF:$DF,$GK16+39),"")</f>
      </c>
      <c r="EV16">
        <f>IF($GL16&gt;=40,INDEX($DF:$DF,$GK16+40),"")</f>
      </c>
      <c r="EW16">
        <f>IF($GL16&gt;=1,INDEX($DG:$DG,$GK16+1),"")</f>
      </c>
      <c r="EX16">
        <f>IF($GL16&gt;=2,INDEX($DG:$DG,$GK16+2),"")</f>
      </c>
      <c r="EY16">
        <f>IF($GL16&gt;=3,INDEX($DG:$DG,$GK16+3),"")</f>
      </c>
      <c r="EZ16">
        <f>IF($GL16&gt;=4,INDEX($DG:$DG,$GK16+4),"")</f>
      </c>
      <c r="FA16">
        <f>IF($GL16&gt;=5,INDEX($DG:$DG,$GK16+5),"")</f>
      </c>
      <c r="FB16">
        <f>IF($GL16&gt;=6,INDEX($DG:$DG,$GK16+6),"")</f>
      </c>
      <c r="FC16">
        <f>IF($GL16&gt;=7,INDEX($DG:$DG,$GK16+7),"")</f>
      </c>
      <c r="FD16">
        <f>IF($GL16&gt;=8,INDEX($DG:$DG,$GK16+8),"")</f>
      </c>
      <c r="FE16">
        <f>IF($GL16&gt;=9,INDEX($DG:$DG,$GK16+9),"")</f>
      </c>
      <c r="FF16">
        <f>IF($GL16&gt;=10,INDEX($DG:$DG,$GK16+10),"")</f>
      </c>
      <c r="FG16">
        <f>IF($GL16&gt;=11,INDEX($DG:$DG,$GK16+11),"")</f>
      </c>
      <c r="FH16">
        <f>IF($GL16&gt;=12,INDEX($DG:$DG,$GK16+12),"")</f>
      </c>
      <c r="FI16">
        <f>IF($GL16&gt;=13,INDEX($DG:$DG,$GK16+13),"")</f>
      </c>
      <c r="FJ16">
        <f>IF($GL16&gt;=14,INDEX($DG:$DG,$GK16+14),"")</f>
      </c>
      <c r="FK16">
        <f>IF($GL16&gt;=15,INDEX($DG:$DG,$GK16+15),"")</f>
      </c>
      <c r="FL16">
        <f>IF($GL16&gt;=16,INDEX($DG:$DG,$GK16+16),"")</f>
      </c>
      <c r="FM16">
        <f>IF($GL16&gt;=17,INDEX($DG:$DG,$GK16+17),"")</f>
      </c>
      <c r="FN16">
        <f>IF($GL16&gt;=18,INDEX($DG:$DG,$GK16+18),"")</f>
      </c>
      <c r="FO16">
        <f>IF($GL16&gt;=19,INDEX($DG:$DG,$GK16+19),"")</f>
      </c>
      <c r="FP16">
        <f>IF($GL16&gt;=20,INDEX($DG:$DG,$GK16+20),"")</f>
      </c>
      <c r="FQ16">
        <f>IF($GL16&gt;=21,INDEX($DG:$DG,$GK16+21),"")</f>
      </c>
      <c r="FR16">
        <f>IF($GL16&gt;=22,INDEX($DG:$DG,$GK16+22),"")</f>
      </c>
      <c r="FS16">
        <f>IF($GL16&gt;=23,INDEX($DG:$DG,$GK16+23),"")</f>
      </c>
      <c r="FT16">
        <f>IF($GL16&gt;=24,INDEX($DG:$DG,$GK16+24),"")</f>
      </c>
      <c r="FU16">
        <f>IF($GL16&gt;=25,INDEX($DG:$DG,$GK16+25),"")</f>
      </c>
      <c r="FV16">
        <f>IF($GL16&gt;=26,INDEX($DG:$DG,$GK16+26),"")</f>
      </c>
      <c r="FW16">
        <f>IF($GL16&gt;=27,INDEX($DG:$DG,$GK16+27),"")</f>
      </c>
      <c r="FX16">
        <f>IF($GL16&gt;=28,INDEX($DG:$DG,$GK16+28),"")</f>
      </c>
      <c r="FY16">
        <f>IF($GL16&gt;=29,INDEX($DG:$DG,$GK16+29),"")</f>
      </c>
      <c r="FZ16">
        <f>IF($GL16&gt;=30,INDEX($DG:$DG,$GK16+30),"")</f>
      </c>
      <c r="GA16">
        <f>IF($GL16&gt;=31,INDEX($DG:$DG,$GK16+31),"")</f>
      </c>
      <c r="GB16">
        <f>IF($GL16&gt;=32,INDEX($DG:$DG,$GK16+32),"")</f>
      </c>
      <c r="GC16">
        <f>IF($GL16&gt;=33,INDEX($DG:$DG,$GK16+33),"")</f>
      </c>
      <c r="GD16">
        <f>IF($GL16&gt;=34,INDEX($DG:$DG,$GK16+34),"")</f>
      </c>
      <c r="GE16">
        <f>IF($GL16&gt;=35,INDEX($DG:$DG,$GK16+35),"")</f>
      </c>
      <c r="GF16">
        <f>IF($GL16&gt;=36,INDEX($DG:$DG,$GK16+36),"")</f>
      </c>
      <c r="GG16">
        <f>IF($GL16&gt;=37,INDEX($DG:$DG,$GK16+37),"")</f>
      </c>
      <c r="GH16">
        <f>IF($GL16&gt;=38,INDEX($DG:$DG,$GK16+38),"")</f>
      </c>
      <c r="GI16">
        <f>IF($GL16&gt;=39,INDEX($DG:$DG,$GK16+39),"")</f>
      </c>
      <c r="GJ16">
        <f>IF($GL16&gt;=40,INDEX($DG:$DG,$GK16+40),"")</f>
      </c>
      <c r="GK16">
        <f>IFERROR(MATCH($DE16,$DF$2:$DF$166,0)+1,0)</f>
      </c>
      <c r="GL16">
        <f>IFERROR(INDEX($DH$2:$DH$166,MATCH($DE16,$DF$2:$DF$166,0)),0)</f>
      </c>
      <c r="GM16">
        <f>IFERROR(MATCH($H16,$DI$16:$EV$16,0),0)</f>
      </c>
      <c r="GN16">
        <f>IF($GM16&gt;0,INDEX($EW$16:$GJ$16,$GM16),"")</f>
      </c>
      <c r="GO16" t="s">
        <v>163</v>
      </c>
      <c r="GQ16">
        <f>IF($IZ16&gt;=1,INDEX($GO:$GO,$IY16+1),"")</f>
      </c>
      <c r="GR16">
        <f>IF($IZ16&gt;=2,INDEX($GO:$GO,$IY16+2),"")</f>
      </c>
      <c r="GS16">
        <f>IF($IZ16&gt;=3,INDEX($GO:$GO,$IY16+3),"")</f>
      </c>
      <c r="GT16">
        <f>IF($IZ16&gt;=4,INDEX($GO:$GO,$IY16+4),"")</f>
      </c>
      <c r="GU16">
        <f>IF($IZ16&gt;=5,INDEX($GO:$GO,$IY16+5),"")</f>
      </c>
      <c r="GV16">
        <f>IF($IZ16&gt;=6,INDEX($GO:$GO,$IY16+6),"")</f>
      </c>
      <c r="GW16">
        <f>IF($IZ16&gt;=7,INDEX($GO:$GO,$IY16+7),"")</f>
      </c>
      <c r="GX16">
        <f>IF($IZ16&gt;=8,INDEX($GO:$GO,$IY16+8),"")</f>
      </c>
      <c r="GY16">
        <f>IF($IZ16&gt;=9,INDEX($GO:$GO,$IY16+9),"")</f>
      </c>
      <c r="GZ16">
        <f>IF($IZ16&gt;=10,INDEX($GO:$GO,$IY16+10),"")</f>
      </c>
      <c r="HA16">
        <f>IF($IZ16&gt;=11,INDEX($GO:$GO,$IY16+11),"")</f>
      </c>
      <c r="HB16">
        <f>IF($IZ16&gt;=12,INDEX($GO:$GO,$IY16+12),"")</f>
      </c>
      <c r="HC16">
        <f>IF($IZ16&gt;=13,INDEX($GO:$GO,$IY16+13),"")</f>
      </c>
      <c r="HD16">
        <f>IF($IZ16&gt;=14,INDEX($GO:$GO,$IY16+14),"")</f>
      </c>
      <c r="HE16">
        <f>IF($IZ16&gt;=15,INDEX($GO:$GO,$IY16+15),"")</f>
      </c>
      <c r="HF16">
        <f>IF($IZ16&gt;=16,INDEX($GO:$GO,$IY16+16),"")</f>
      </c>
      <c r="HG16">
        <f>IF($IZ16&gt;=17,INDEX($GO:$GO,$IY16+17),"")</f>
      </c>
      <c r="HH16">
        <f>IF($IZ16&gt;=18,INDEX($GO:$GO,$IY16+18),"")</f>
      </c>
      <c r="HI16">
        <f>IF($IZ16&gt;=19,INDEX($GO:$GO,$IY16+19),"")</f>
      </c>
      <c r="HJ16">
        <f>IF($IZ16&gt;=20,INDEX($GO:$GO,$IY16+20),"")</f>
      </c>
      <c r="HK16">
        <f>IF($IZ16&gt;=21,INDEX($GO:$GO,$IY16+21),"")</f>
      </c>
      <c r="HL16">
        <f>IF($IZ16&gt;=22,INDEX($GO:$GO,$IY16+22),"")</f>
      </c>
      <c r="HM16">
        <f>IF($IZ16&gt;=23,INDEX($GO:$GO,$IY16+23),"")</f>
      </c>
      <c r="HN16">
        <f>IF($IZ16&gt;=24,INDEX($GO:$GO,$IY16+24),"")</f>
      </c>
      <c r="HO16">
        <f>IF($IZ16&gt;=25,INDEX($GO:$GO,$IY16+25),"")</f>
      </c>
      <c r="HP16">
        <f>IF($IZ16&gt;=26,INDEX($GO:$GO,$IY16+26),"")</f>
      </c>
      <c r="HQ16">
        <f>IF($IZ16&gt;=27,INDEX($GO:$GO,$IY16+27),"")</f>
      </c>
      <c r="HR16">
        <f>IF($IZ16&gt;=28,INDEX($GO:$GO,$IY16+28),"")</f>
      </c>
      <c r="HS16">
        <f>IF($IZ16&gt;=29,INDEX($GO:$GO,$IY16+29),"")</f>
      </c>
      <c r="HT16">
        <f>IF($IZ16&gt;=30,INDEX($GO:$GO,$IY16+30),"")</f>
      </c>
      <c r="HU16">
        <f>IF($IZ16&gt;=31,INDEX($GO:$GO,$IY16+31),"")</f>
      </c>
      <c r="HV16">
        <f>IF($IZ16&gt;=32,INDEX($GO:$GO,$IY16+32),"")</f>
      </c>
      <c r="HW16">
        <f>IF($IZ16&gt;=33,INDEX($GO:$GO,$IY16+33),"")</f>
      </c>
      <c r="HX16">
        <f>IF($IZ16&gt;=34,INDEX($GO:$GO,$IY16+34),"")</f>
      </c>
      <c r="HY16">
        <f>IF($IZ16&gt;=35,INDEX($GO:$GO,$IY16+35),"")</f>
      </c>
      <c r="HZ16">
        <f>IF($IZ16&gt;=36,INDEX($GO:$GO,$IY16+36),"")</f>
      </c>
      <c r="IA16">
        <f>IF($IZ16&gt;=37,INDEX($GO:$GO,$IY16+37),"")</f>
      </c>
      <c r="IB16">
        <f>IF($IZ16&gt;=38,INDEX($GO:$GO,$IY16+38),"")</f>
      </c>
      <c r="IC16">
        <f>IF($IZ16&gt;=39,INDEX($GO:$GO,$IY16+39),"")</f>
      </c>
      <c r="ID16">
        <f>IF($IZ16&gt;=40,INDEX($GO:$GO,$IY16+40),"")</f>
      </c>
      <c r="IE16">
        <f>IF($IZ16&gt;=41,INDEX($GO:$GO,$IY16+41),"")</f>
      </c>
      <c r="IF16">
        <f>IF($IZ16&gt;=42,INDEX($GO:$GO,$IY16+42),"")</f>
      </c>
      <c r="IG16">
        <f>IF($IZ16&gt;=43,INDEX($GO:$GO,$IY16+43),"")</f>
      </c>
      <c r="IH16">
        <f>IF($IZ16&gt;=44,INDEX($GO:$GO,$IY16+44),"")</f>
      </c>
      <c r="II16">
        <f>IF($IZ16&gt;=45,INDEX($GO:$GO,$IY16+45),"")</f>
      </c>
      <c r="IJ16">
        <f>IF($IZ16&gt;=46,INDEX($GO:$GO,$IY16+46),"")</f>
      </c>
      <c r="IK16">
        <f>IF($IZ16&gt;=47,INDEX($GO:$GO,$IY16+47),"")</f>
      </c>
      <c r="IL16">
        <f>IF($IZ16&gt;=48,INDEX($GO:$GO,$IY16+48),"")</f>
      </c>
      <c r="IM16">
        <f>IF($IZ16&gt;=49,INDEX($GO:$GO,$IY16+49),"")</f>
      </c>
      <c r="IN16">
        <f>IF($IZ16&gt;=50,INDEX($GO:$GO,$IY16+50),"")</f>
      </c>
      <c r="IO16">
        <f>IF($IZ16&gt;=51,INDEX($GO:$GO,$IY16+51),"")</f>
      </c>
      <c r="IP16">
        <f>IF($IZ16&gt;=52,INDEX($GO:$GO,$IY16+52),"")</f>
      </c>
      <c r="IQ16">
        <f>IF($IZ16&gt;=53,INDEX($GO:$GO,$IY16+53),"")</f>
      </c>
      <c r="IR16">
        <f>IF($IZ16&gt;=54,INDEX($GO:$GO,$IY16+54),"")</f>
      </c>
      <c r="IS16">
        <f>IF($IZ16&gt;=55,INDEX($GO:$GO,$IY16+55),"")</f>
      </c>
      <c r="IT16">
        <f>IF($IZ16&gt;=56,INDEX($GO:$GO,$IY16+56),"")</f>
      </c>
      <c r="IU16">
        <f>IF($IZ16&gt;=57,INDEX($GO:$GO,$IY16+57),"")</f>
      </c>
      <c r="IV16">
        <f>IF($IZ16&gt;=58,INDEX($GO:$GO,$IY16+58),"")</f>
      </c>
      <c r="IW16">
        <f>IF($IZ16&gt;=59,INDEX($GO:$GO,$IY16+59),"")</f>
      </c>
      <c r="IX16">
        <f>IF($IZ16&gt;=60,INDEX($GO:$GO,$IY16+60),"")</f>
      </c>
      <c r="IY16">
        <f>IFERROR(MATCH($GN16,$GO$2:$GO$827,0)+1,0)</f>
      </c>
      <c r="IZ16">
        <f>IFERROR(INDEX($GP$2:$GP$827,MATCH($GN16,$GO$2:$GO$827,0)),0)</f>
      </c>
      <c r="JA16" t="s">
        <v>23</v>
      </c>
      <c r="JB16" t="s">
        <v>23</v>
      </c>
    </row>
    <row r="17" spans="1:262" x14ac:dyDescent="0.25">
      <c r="F17" s="1"/>
      <c r="G17" s="1"/>
      <c r="H17" s="1"/>
      <c r="I17" s="1"/>
      <c r="J17" s="1">
        <f>IFERROR(IF(FIND(" - ",$F17)&gt;0,MID($F17,FIND(" - ",$F17)+3,LEN($F17)),""),"")</f>
      </c>
      <c r="L17" s="1"/>
      <c r="N17" t="s">
        <v>23</v>
      </c>
      <c r="P17">
        <f>IF(OR($N17="",$O17=""),"",IFERROR($N17/$O17,0))</f>
      </c>
      <c r="Q17">
        <f>IF($N17="","",
IF($G17="","",
IF(ISNUMBER(SEARCH("exempt",LOWER($G17))),0,
$N17*(VALUE(SUBSTITUTE($G17,"%",""))/100))))</f>
      </c>
      <c r="W17">
        <f>IF($N17="","",
SUM($N17,$Q17,$U17,$R17,$T17)-
IF($V17="",0,VALUE($V17)))</f>
      </c>
      <c r="AD17" t="s">
        <v>164</v>
      </c>
      <c r="AE17" t="s">
        <v>165</v>
      </c>
      <c r="AF17" t="s">
        <v>129</v>
      </c>
      <c r="AG17" t="s">
        <v>117</v>
      </c>
      <c r="AH17" t="s">
        <v>166</v>
      </c>
      <c r="AI17" t="s">
        <v>167</v>
      </c>
      <c r="AJ17" t="s">
        <v>168</v>
      </c>
      <c r="AK17" t="s">
        <v>166</v>
      </c>
      <c r="AL17" t="s">
        <v>169</v>
      </c>
      <c r="AM17">
        <f>IFERROR(LEFT($F17,FIND(" - ",$F17)-1),$F17)</f>
      </c>
      <c r="AN17" t="s">
        <v>152</v>
      </c>
      <c r="AP17">
        <f>IF($CE17&gt;=1,INDEX($AN:$AN,$CD17+1),"")</f>
      </c>
      <c r="AQ17">
        <f>IF($CE17&gt;=2,INDEX($AN:$AN,$CD17+2),"")</f>
      </c>
      <c r="AR17">
        <f>IF($CE17&gt;=3,INDEX($AN:$AN,$CD17+3),"")</f>
      </c>
      <c r="AS17">
        <f>IF($CE17&gt;=4,INDEX($AN:$AN,$CD17+4),"")</f>
      </c>
      <c r="AT17">
        <f>IF($CE17&gt;=5,INDEX($AN:$AN,$CD17+5),"")</f>
      </c>
      <c r="AU17">
        <f>IF($CE17&gt;=6,INDEX($AN:$AN,$CD17+6),"")</f>
      </c>
      <c r="AV17">
        <f>IF($CE17&gt;=7,INDEX($AN:$AN,$CD17+7),"")</f>
      </c>
      <c r="AW17">
        <f>IF($CE17&gt;=8,INDEX($AN:$AN,$CD17+8),"")</f>
      </c>
      <c r="AX17">
        <f>IF($CE17&gt;=9,INDEX($AN:$AN,$CD17+9),"")</f>
      </c>
      <c r="AY17">
        <f>IF($CE17&gt;=10,INDEX($AN:$AN,$CD17+10),"")</f>
      </c>
      <c r="AZ17">
        <f>IF($CE17&gt;=11,INDEX($AN:$AN,$CD17+11),"")</f>
      </c>
      <c r="BA17">
        <f>IF($CE17&gt;=12,INDEX($AN:$AN,$CD17+12),"")</f>
      </c>
      <c r="BB17">
        <f>IF($CE17&gt;=13,INDEX($AN:$AN,$CD17+13),"")</f>
      </c>
      <c r="BC17">
        <f>IF($CE17&gt;=14,INDEX($AN:$AN,$CD17+14),"")</f>
      </c>
      <c r="BD17">
        <f>IF($CE17&gt;=15,INDEX($AN:$AN,$CD17+15),"")</f>
      </c>
      <c r="BE17">
        <f>IF($CE17&gt;=16,INDEX($AN:$AN,$CD17+16),"")</f>
      </c>
      <c r="BF17">
        <f>IF($CE17&gt;=17,INDEX($AN:$AN,$CD17+17),"")</f>
      </c>
      <c r="BG17">
        <f>IF($CE17&gt;=18,INDEX($AN:$AN,$CD17+18),"")</f>
      </c>
      <c r="BH17">
        <f>IF($CE17&gt;=19,INDEX($AN:$AN,$CD17+19),"")</f>
      </c>
      <c r="BI17">
        <f>IF($CE17&gt;=20,INDEX($AN:$AN,$CD17+20),"")</f>
      </c>
      <c r="BJ17">
        <f>IF($CE17&gt;=21,INDEX($AN:$AN,$CD17+21),"")</f>
      </c>
      <c r="BK17">
        <f>IF($CE17&gt;=22,INDEX($AN:$AN,$CD17+22),"")</f>
      </c>
      <c r="BL17">
        <f>IF($CE17&gt;=23,INDEX($AN:$AN,$CD17+23),"")</f>
      </c>
      <c r="BM17">
        <f>IF($CE17&gt;=24,INDEX($AN:$AN,$CD17+24),"")</f>
      </c>
      <c r="BN17">
        <f>IF($CE17&gt;=25,INDEX($AN:$AN,$CD17+25),"")</f>
      </c>
      <c r="BO17">
        <f>IF($CE17&gt;=26,INDEX($AN:$AN,$CD17+26),"")</f>
      </c>
      <c r="BP17">
        <f>IF($CE17&gt;=27,INDEX($AN:$AN,$CD17+27),"")</f>
      </c>
      <c r="BQ17">
        <f>IF($CE17&gt;=28,INDEX($AN:$AN,$CD17+28),"")</f>
      </c>
      <c r="BR17">
        <f>IF($CE17&gt;=29,INDEX($AN:$AN,$CD17+29),"")</f>
      </c>
      <c r="BS17">
        <f>IF($CE17&gt;=30,INDEX($AN:$AN,$CD17+30),"")</f>
      </c>
      <c r="BT17">
        <f>IF($CE17&gt;=31,INDEX($AN:$AN,$CD17+31),"")</f>
      </c>
      <c r="BU17">
        <f>IF($CE17&gt;=32,INDEX($AN:$AN,$CD17+32),"")</f>
      </c>
      <c r="BV17">
        <f>IF($CE17&gt;=33,INDEX($AN:$AN,$CD17+33),"")</f>
      </c>
      <c r="BW17">
        <f>IF($CE17&gt;=34,INDEX($AN:$AN,$CD17+34),"")</f>
      </c>
      <c r="BX17">
        <f>IF($CE17&gt;=35,INDEX($AN:$AN,$CD17+35),"")</f>
      </c>
      <c r="BY17">
        <f>IF($CE17&gt;=36,INDEX($AN:$AN,$CD17+36),"")</f>
      </c>
      <c r="BZ17">
        <f>IF($CE17&gt;=37,INDEX($AN:$AN,$CD17+37),"")</f>
      </c>
      <c r="CA17">
        <f>IF($CE17&gt;=38,INDEX($AN:$AN,$CD17+38),"")</f>
      </c>
      <c r="CB17">
        <f>IF($CE17&gt;=39,INDEX($AN:$AN,$CD17+39),"")</f>
      </c>
      <c r="CC17">
        <f>IF($CE17&gt;=40,INDEX($AN:$AN,$CD17+40),"")</f>
      </c>
      <c r="CD17">
        <f>IFERROR(MATCH($AM17,$AN$2:$AN$133,0)+1,0)</f>
      </c>
      <c r="CE17">
        <f>IFERROR(INDEX($AO$2:$AO$133,MATCH($AM17,$AN$2:$AN$133,0)),0)</f>
      </c>
      <c r="CF17">
        <f>IFERROR(LEFT($K17,FIND(" - ",$K17)-1),$K17)</f>
      </c>
      <c r="CG17" t="s">
        <v>100</v>
      </c>
      <c r="CI17">
        <f>IF($DD17&gt;=1,INDEX($CG:$CG,$DC17+1),"")</f>
      </c>
      <c r="CJ17">
        <f>IF($DD17&gt;=2,INDEX($CG:$CG,$DC17+2),"")</f>
      </c>
      <c r="CK17">
        <f>IF($DD17&gt;=3,INDEX($CG:$CG,$DC17+3),"")</f>
      </c>
      <c r="CL17">
        <f>IF($DD17&gt;=4,INDEX($CG:$CG,$DC17+4),"")</f>
      </c>
      <c r="CM17">
        <f>IF($DD17&gt;=5,INDEX($CG:$CG,$DC17+5),"")</f>
      </c>
      <c r="CN17">
        <f>IF($DD17&gt;=6,INDEX($CG:$CG,$DC17+6),"")</f>
      </c>
      <c r="CO17">
        <f>IF($DD17&gt;=7,INDEX($CG:$CG,$DC17+7),"")</f>
      </c>
      <c r="CP17">
        <f>IF($DD17&gt;=8,INDEX($CG:$CG,$DC17+8),"")</f>
      </c>
      <c r="CQ17">
        <f>IF($DD17&gt;=9,INDEX($CG:$CG,$DC17+9),"")</f>
      </c>
      <c r="CR17">
        <f>IF($DD17&gt;=10,INDEX($CG:$CG,$DC17+10),"")</f>
      </c>
      <c r="CS17">
        <f>IF($DD17&gt;=11,INDEX($CG:$CG,$DC17+11),"")</f>
      </c>
      <c r="CT17">
        <f>IF($DD17&gt;=12,INDEX($CG:$CG,$DC17+12),"")</f>
      </c>
      <c r="CU17">
        <f>IF($DD17&gt;=13,INDEX($CG:$CG,$DC17+13),"")</f>
      </c>
      <c r="CV17">
        <f>IF($DD17&gt;=14,INDEX($CG:$CG,$DC17+14),"")</f>
      </c>
      <c r="CW17">
        <f>IF($DD17&gt;=15,INDEX($CG:$CG,$DC17+15),"")</f>
      </c>
      <c r="CX17">
        <f>IF($DD17&gt;=16,INDEX($CG:$CG,$DC17+16),"")</f>
      </c>
      <c r="CY17">
        <f>IF($DD17&gt;=17,INDEX($CG:$CG,$DC17+17),"")</f>
      </c>
      <c r="CZ17">
        <f>IF($DD17&gt;=18,INDEX($CG:$CG,$DC17+18),"")</f>
      </c>
      <c r="DA17">
        <f>IF($DD17&gt;=19,INDEX($CG:$CG,$DC17+19),"")</f>
      </c>
      <c r="DB17">
        <f>IF($DD17&gt;=20,INDEX($CG:$CG,$DC17+20),"")</f>
      </c>
      <c r="DC17">
        <f>IFERROR(MATCH($CF17,$CG$2:$CG$1558,0)+1,0)</f>
      </c>
      <c r="DD17">
        <f>IFERROR(INDEX($CH$2:$CH$1558,MATCH($CF17,$CG$2:$CG$1558,0)),0)</f>
      </c>
      <c r="DE17">
        <f>IFERROR(INDEX($AL:$AL,MATCH($G17,$AK:$AK,0))&amp;"","")</f>
      </c>
      <c r="DF17" t="s">
        <v>134</v>
      </c>
      <c r="DG17" t="s">
        <v>170</v>
      </c>
      <c r="DI17">
        <f>IF($GL17&gt;=1,INDEX($DF:$DF,$GK17+1),"")</f>
      </c>
      <c r="DJ17">
        <f>IF($GL17&gt;=2,INDEX($DF:$DF,$GK17+2),"")</f>
      </c>
      <c r="DK17">
        <f>IF($GL17&gt;=3,INDEX($DF:$DF,$GK17+3),"")</f>
      </c>
      <c r="DL17">
        <f>IF($GL17&gt;=4,INDEX($DF:$DF,$GK17+4),"")</f>
      </c>
      <c r="DM17">
        <f>IF($GL17&gt;=5,INDEX($DF:$DF,$GK17+5),"")</f>
      </c>
      <c r="DN17">
        <f>IF($GL17&gt;=6,INDEX($DF:$DF,$GK17+6),"")</f>
      </c>
      <c r="DO17">
        <f>IF($GL17&gt;=7,INDEX($DF:$DF,$GK17+7),"")</f>
      </c>
      <c r="DP17">
        <f>IF($GL17&gt;=8,INDEX($DF:$DF,$GK17+8),"")</f>
      </c>
      <c r="DQ17">
        <f>IF($GL17&gt;=9,INDEX($DF:$DF,$GK17+9),"")</f>
      </c>
      <c r="DR17">
        <f>IF($GL17&gt;=10,INDEX($DF:$DF,$GK17+10),"")</f>
      </c>
      <c r="DS17">
        <f>IF($GL17&gt;=11,INDEX($DF:$DF,$GK17+11),"")</f>
      </c>
      <c r="DT17">
        <f>IF($GL17&gt;=12,INDEX($DF:$DF,$GK17+12),"")</f>
      </c>
      <c r="DU17">
        <f>IF($GL17&gt;=13,INDEX($DF:$DF,$GK17+13),"")</f>
      </c>
      <c r="DV17">
        <f>IF($GL17&gt;=14,INDEX($DF:$DF,$GK17+14),"")</f>
      </c>
      <c r="DW17">
        <f>IF($GL17&gt;=15,INDEX($DF:$DF,$GK17+15),"")</f>
      </c>
      <c r="DX17">
        <f>IF($GL17&gt;=16,INDEX($DF:$DF,$GK17+16),"")</f>
      </c>
      <c r="DY17">
        <f>IF($GL17&gt;=17,INDEX($DF:$DF,$GK17+17),"")</f>
      </c>
      <c r="DZ17">
        <f>IF($GL17&gt;=18,INDEX($DF:$DF,$GK17+18),"")</f>
      </c>
      <c r="EA17">
        <f>IF($GL17&gt;=19,INDEX($DF:$DF,$GK17+19),"")</f>
      </c>
      <c r="EB17">
        <f>IF($GL17&gt;=20,INDEX($DF:$DF,$GK17+20),"")</f>
      </c>
      <c r="EC17">
        <f>IF($GL17&gt;=21,INDEX($DF:$DF,$GK17+21),"")</f>
      </c>
      <c r="ED17">
        <f>IF($GL17&gt;=22,INDEX($DF:$DF,$GK17+22),"")</f>
      </c>
      <c r="EE17">
        <f>IF($GL17&gt;=23,INDEX($DF:$DF,$GK17+23),"")</f>
      </c>
      <c r="EF17">
        <f>IF($GL17&gt;=24,INDEX($DF:$DF,$GK17+24),"")</f>
      </c>
      <c r="EG17">
        <f>IF($GL17&gt;=25,INDEX($DF:$DF,$GK17+25),"")</f>
      </c>
      <c r="EH17">
        <f>IF($GL17&gt;=26,INDEX($DF:$DF,$GK17+26),"")</f>
      </c>
      <c r="EI17">
        <f>IF($GL17&gt;=27,INDEX($DF:$DF,$GK17+27),"")</f>
      </c>
      <c r="EJ17">
        <f>IF($GL17&gt;=28,INDEX($DF:$DF,$GK17+28),"")</f>
      </c>
      <c r="EK17">
        <f>IF($GL17&gt;=29,INDEX($DF:$DF,$GK17+29),"")</f>
      </c>
      <c r="EL17">
        <f>IF($GL17&gt;=30,INDEX($DF:$DF,$GK17+30),"")</f>
      </c>
      <c r="EM17">
        <f>IF($GL17&gt;=31,INDEX($DF:$DF,$GK17+31),"")</f>
      </c>
      <c r="EN17">
        <f>IF($GL17&gt;=32,INDEX($DF:$DF,$GK17+32),"")</f>
      </c>
      <c r="EO17">
        <f>IF($GL17&gt;=33,INDEX($DF:$DF,$GK17+33),"")</f>
      </c>
      <c r="EP17">
        <f>IF($GL17&gt;=34,INDEX($DF:$DF,$GK17+34),"")</f>
      </c>
      <c r="EQ17">
        <f>IF($GL17&gt;=35,INDEX($DF:$DF,$GK17+35),"")</f>
      </c>
      <c r="ER17">
        <f>IF($GL17&gt;=36,INDEX($DF:$DF,$GK17+36),"")</f>
      </c>
      <c r="ES17">
        <f>IF($GL17&gt;=37,INDEX($DF:$DF,$GK17+37),"")</f>
      </c>
      <c r="ET17">
        <f>IF($GL17&gt;=38,INDEX($DF:$DF,$GK17+38),"")</f>
      </c>
      <c r="EU17">
        <f>IF($GL17&gt;=39,INDEX($DF:$DF,$GK17+39),"")</f>
      </c>
      <c r="EV17">
        <f>IF($GL17&gt;=40,INDEX($DF:$DF,$GK17+40),"")</f>
      </c>
      <c r="EW17">
        <f>IF($GL17&gt;=1,INDEX($DG:$DG,$GK17+1),"")</f>
      </c>
      <c r="EX17">
        <f>IF($GL17&gt;=2,INDEX($DG:$DG,$GK17+2),"")</f>
      </c>
      <c r="EY17">
        <f>IF($GL17&gt;=3,INDEX($DG:$DG,$GK17+3),"")</f>
      </c>
      <c r="EZ17">
        <f>IF($GL17&gt;=4,INDEX($DG:$DG,$GK17+4),"")</f>
      </c>
      <c r="FA17">
        <f>IF($GL17&gt;=5,INDEX($DG:$DG,$GK17+5),"")</f>
      </c>
      <c r="FB17">
        <f>IF($GL17&gt;=6,INDEX($DG:$DG,$GK17+6),"")</f>
      </c>
      <c r="FC17">
        <f>IF($GL17&gt;=7,INDEX($DG:$DG,$GK17+7),"")</f>
      </c>
      <c r="FD17">
        <f>IF($GL17&gt;=8,INDEX($DG:$DG,$GK17+8),"")</f>
      </c>
      <c r="FE17">
        <f>IF($GL17&gt;=9,INDEX($DG:$DG,$GK17+9),"")</f>
      </c>
      <c r="FF17">
        <f>IF($GL17&gt;=10,INDEX($DG:$DG,$GK17+10),"")</f>
      </c>
      <c r="FG17">
        <f>IF($GL17&gt;=11,INDEX($DG:$DG,$GK17+11),"")</f>
      </c>
      <c r="FH17">
        <f>IF($GL17&gt;=12,INDEX($DG:$DG,$GK17+12),"")</f>
      </c>
      <c r="FI17">
        <f>IF($GL17&gt;=13,INDEX($DG:$DG,$GK17+13),"")</f>
      </c>
      <c r="FJ17">
        <f>IF($GL17&gt;=14,INDEX($DG:$DG,$GK17+14),"")</f>
      </c>
      <c r="FK17">
        <f>IF($GL17&gt;=15,INDEX($DG:$DG,$GK17+15),"")</f>
      </c>
      <c r="FL17">
        <f>IF($GL17&gt;=16,INDEX($DG:$DG,$GK17+16),"")</f>
      </c>
      <c r="FM17">
        <f>IF($GL17&gt;=17,INDEX($DG:$DG,$GK17+17),"")</f>
      </c>
      <c r="FN17">
        <f>IF($GL17&gt;=18,INDEX($DG:$DG,$GK17+18),"")</f>
      </c>
      <c r="FO17">
        <f>IF($GL17&gt;=19,INDEX($DG:$DG,$GK17+19),"")</f>
      </c>
      <c r="FP17">
        <f>IF($GL17&gt;=20,INDEX($DG:$DG,$GK17+20),"")</f>
      </c>
      <c r="FQ17">
        <f>IF($GL17&gt;=21,INDEX($DG:$DG,$GK17+21),"")</f>
      </c>
      <c r="FR17">
        <f>IF($GL17&gt;=22,INDEX($DG:$DG,$GK17+22),"")</f>
      </c>
      <c r="FS17">
        <f>IF($GL17&gt;=23,INDEX($DG:$DG,$GK17+23),"")</f>
      </c>
      <c r="FT17">
        <f>IF($GL17&gt;=24,INDEX($DG:$DG,$GK17+24),"")</f>
      </c>
      <c r="FU17">
        <f>IF($GL17&gt;=25,INDEX($DG:$DG,$GK17+25),"")</f>
      </c>
      <c r="FV17">
        <f>IF($GL17&gt;=26,INDEX($DG:$DG,$GK17+26),"")</f>
      </c>
      <c r="FW17">
        <f>IF($GL17&gt;=27,INDEX($DG:$DG,$GK17+27),"")</f>
      </c>
      <c r="FX17">
        <f>IF($GL17&gt;=28,INDEX($DG:$DG,$GK17+28),"")</f>
      </c>
      <c r="FY17">
        <f>IF($GL17&gt;=29,INDEX($DG:$DG,$GK17+29),"")</f>
      </c>
      <c r="FZ17">
        <f>IF($GL17&gt;=30,INDEX($DG:$DG,$GK17+30),"")</f>
      </c>
      <c r="GA17">
        <f>IF($GL17&gt;=31,INDEX($DG:$DG,$GK17+31),"")</f>
      </c>
      <c r="GB17">
        <f>IF($GL17&gt;=32,INDEX($DG:$DG,$GK17+32),"")</f>
      </c>
      <c r="GC17">
        <f>IF($GL17&gt;=33,INDEX($DG:$DG,$GK17+33),"")</f>
      </c>
      <c r="GD17">
        <f>IF($GL17&gt;=34,INDEX($DG:$DG,$GK17+34),"")</f>
      </c>
      <c r="GE17">
        <f>IF($GL17&gt;=35,INDEX($DG:$DG,$GK17+35),"")</f>
      </c>
      <c r="GF17">
        <f>IF($GL17&gt;=36,INDEX($DG:$DG,$GK17+36),"")</f>
      </c>
      <c r="GG17">
        <f>IF($GL17&gt;=37,INDEX($DG:$DG,$GK17+37),"")</f>
      </c>
      <c r="GH17">
        <f>IF($GL17&gt;=38,INDEX($DG:$DG,$GK17+38),"")</f>
      </c>
      <c r="GI17">
        <f>IF($GL17&gt;=39,INDEX($DG:$DG,$GK17+39),"")</f>
      </c>
      <c r="GJ17">
        <f>IF($GL17&gt;=40,INDEX($DG:$DG,$GK17+40),"")</f>
      </c>
      <c r="GK17">
        <f>IFERROR(MATCH($DE17,$DF$2:$DF$166,0)+1,0)</f>
      </c>
      <c r="GL17">
        <f>IFERROR(INDEX($DH$2:$DH$166,MATCH($DE17,$DF$2:$DF$166,0)),0)</f>
      </c>
      <c r="GM17">
        <f>IFERROR(MATCH($H17,$DI$17:$EV$17,0),0)</f>
      </c>
      <c r="GN17">
        <f>IF($GM17&gt;0,INDEX($EW$17:$GJ$17,$GM17),"")</f>
      </c>
      <c r="GO17" t="s">
        <v>36</v>
      </c>
      <c r="GQ17">
        <f>IF($IZ17&gt;=1,INDEX($GO:$GO,$IY17+1),"")</f>
      </c>
      <c r="GR17">
        <f>IF($IZ17&gt;=2,INDEX($GO:$GO,$IY17+2),"")</f>
      </c>
      <c r="GS17">
        <f>IF($IZ17&gt;=3,INDEX($GO:$GO,$IY17+3),"")</f>
      </c>
      <c r="GT17">
        <f>IF($IZ17&gt;=4,INDEX($GO:$GO,$IY17+4),"")</f>
      </c>
      <c r="GU17">
        <f>IF($IZ17&gt;=5,INDEX($GO:$GO,$IY17+5),"")</f>
      </c>
      <c r="GV17">
        <f>IF($IZ17&gt;=6,INDEX($GO:$GO,$IY17+6),"")</f>
      </c>
      <c r="GW17">
        <f>IF($IZ17&gt;=7,INDEX($GO:$GO,$IY17+7),"")</f>
      </c>
      <c r="GX17">
        <f>IF($IZ17&gt;=8,INDEX($GO:$GO,$IY17+8),"")</f>
      </c>
      <c r="GY17">
        <f>IF($IZ17&gt;=9,INDEX($GO:$GO,$IY17+9),"")</f>
      </c>
      <c r="GZ17">
        <f>IF($IZ17&gt;=10,INDEX($GO:$GO,$IY17+10),"")</f>
      </c>
      <c r="HA17">
        <f>IF($IZ17&gt;=11,INDEX($GO:$GO,$IY17+11),"")</f>
      </c>
      <c r="HB17">
        <f>IF($IZ17&gt;=12,INDEX($GO:$GO,$IY17+12),"")</f>
      </c>
      <c r="HC17">
        <f>IF($IZ17&gt;=13,INDEX($GO:$GO,$IY17+13),"")</f>
      </c>
      <c r="HD17">
        <f>IF($IZ17&gt;=14,INDEX($GO:$GO,$IY17+14),"")</f>
      </c>
      <c r="HE17">
        <f>IF($IZ17&gt;=15,INDEX($GO:$GO,$IY17+15),"")</f>
      </c>
      <c r="HF17">
        <f>IF($IZ17&gt;=16,INDEX($GO:$GO,$IY17+16),"")</f>
      </c>
      <c r="HG17">
        <f>IF($IZ17&gt;=17,INDEX($GO:$GO,$IY17+17),"")</f>
      </c>
      <c r="HH17">
        <f>IF($IZ17&gt;=18,INDEX($GO:$GO,$IY17+18),"")</f>
      </c>
      <c r="HI17">
        <f>IF($IZ17&gt;=19,INDEX($GO:$GO,$IY17+19),"")</f>
      </c>
      <c r="HJ17">
        <f>IF($IZ17&gt;=20,INDEX($GO:$GO,$IY17+20),"")</f>
      </c>
      <c r="HK17">
        <f>IF($IZ17&gt;=21,INDEX($GO:$GO,$IY17+21),"")</f>
      </c>
      <c r="HL17">
        <f>IF($IZ17&gt;=22,INDEX($GO:$GO,$IY17+22),"")</f>
      </c>
      <c r="HM17">
        <f>IF($IZ17&gt;=23,INDEX($GO:$GO,$IY17+23),"")</f>
      </c>
      <c r="HN17">
        <f>IF($IZ17&gt;=24,INDEX($GO:$GO,$IY17+24),"")</f>
      </c>
      <c r="HO17">
        <f>IF($IZ17&gt;=25,INDEX($GO:$GO,$IY17+25),"")</f>
      </c>
      <c r="HP17">
        <f>IF($IZ17&gt;=26,INDEX($GO:$GO,$IY17+26),"")</f>
      </c>
      <c r="HQ17">
        <f>IF($IZ17&gt;=27,INDEX($GO:$GO,$IY17+27),"")</f>
      </c>
      <c r="HR17">
        <f>IF($IZ17&gt;=28,INDEX($GO:$GO,$IY17+28),"")</f>
      </c>
      <c r="HS17">
        <f>IF($IZ17&gt;=29,INDEX($GO:$GO,$IY17+29),"")</f>
      </c>
      <c r="HT17">
        <f>IF($IZ17&gt;=30,INDEX($GO:$GO,$IY17+30),"")</f>
      </c>
      <c r="HU17">
        <f>IF($IZ17&gt;=31,INDEX($GO:$GO,$IY17+31),"")</f>
      </c>
      <c r="HV17">
        <f>IF($IZ17&gt;=32,INDEX($GO:$GO,$IY17+32),"")</f>
      </c>
      <c r="HW17">
        <f>IF($IZ17&gt;=33,INDEX($GO:$GO,$IY17+33),"")</f>
      </c>
      <c r="HX17">
        <f>IF($IZ17&gt;=34,INDEX($GO:$GO,$IY17+34),"")</f>
      </c>
      <c r="HY17">
        <f>IF($IZ17&gt;=35,INDEX($GO:$GO,$IY17+35),"")</f>
      </c>
      <c r="HZ17">
        <f>IF($IZ17&gt;=36,INDEX($GO:$GO,$IY17+36),"")</f>
      </c>
      <c r="IA17">
        <f>IF($IZ17&gt;=37,INDEX($GO:$GO,$IY17+37),"")</f>
      </c>
      <c r="IB17">
        <f>IF($IZ17&gt;=38,INDEX($GO:$GO,$IY17+38),"")</f>
      </c>
      <c r="IC17">
        <f>IF($IZ17&gt;=39,INDEX($GO:$GO,$IY17+39),"")</f>
      </c>
      <c r="ID17">
        <f>IF($IZ17&gt;=40,INDEX($GO:$GO,$IY17+40),"")</f>
      </c>
      <c r="IE17">
        <f>IF($IZ17&gt;=41,INDEX($GO:$GO,$IY17+41),"")</f>
      </c>
      <c r="IF17">
        <f>IF($IZ17&gt;=42,INDEX($GO:$GO,$IY17+42),"")</f>
      </c>
      <c r="IG17">
        <f>IF($IZ17&gt;=43,INDEX($GO:$GO,$IY17+43),"")</f>
      </c>
      <c r="IH17">
        <f>IF($IZ17&gt;=44,INDEX($GO:$GO,$IY17+44),"")</f>
      </c>
      <c r="II17">
        <f>IF($IZ17&gt;=45,INDEX($GO:$GO,$IY17+45),"")</f>
      </c>
      <c r="IJ17">
        <f>IF($IZ17&gt;=46,INDEX($GO:$GO,$IY17+46),"")</f>
      </c>
      <c r="IK17">
        <f>IF($IZ17&gt;=47,INDEX($GO:$GO,$IY17+47),"")</f>
      </c>
      <c r="IL17">
        <f>IF($IZ17&gt;=48,INDEX($GO:$GO,$IY17+48),"")</f>
      </c>
      <c r="IM17">
        <f>IF($IZ17&gt;=49,INDEX($GO:$GO,$IY17+49),"")</f>
      </c>
      <c r="IN17">
        <f>IF($IZ17&gt;=50,INDEX($GO:$GO,$IY17+50),"")</f>
      </c>
      <c r="IO17">
        <f>IF($IZ17&gt;=51,INDEX($GO:$GO,$IY17+51),"")</f>
      </c>
      <c r="IP17">
        <f>IF($IZ17&gt;=52,INDEX($GO:$GO,$IY17+52),"")</f>
      </c>
      <c r="IQ17">
        <f>IF($IZ17&gt;=53,INDEX($GO:$GO,$IY17+53),"")</f>
      </c>
      <c r="IR17">
        <f>IF($IZ17&gt;=54,INDEX($GO:$GO,$IY17+54),"")</f>
      </c>
      <c r="IS17">
        <f>IF($IZ17&gt;=55,INDEX($GO:$GO,$IY17+55),"")</f>
      </c>
      <c r="IT17">
        <f>IF($IZ17&gt;=56,INDEX($GO:$GO,$IY17+56),"")</f>
      </c>
      <c r="IU17">
        <f>IF($IZ17&gt;=57,INDEX($GO:$GO,$IY17+57),"")</f>
      </c>
      <c r="IV17">
        <f>IF($IZ17&gt;=58,INDEX($GO:$GO,$IY17+58),"")</f>
      </c>
      <c r="IW17">
        <f>IF($IZ17&gt;=59,INDEX($GO:$GO,$IY17+59),"")</f>
      </c>
      <c r="IX17">
        <f>IF($IZ17&gt;=60,INDEX($GO:$GO,$IY17+60),"")</f>
      </c>
      <c r="IY17">
        <f>IFERROR(MATCH($GN17,$GO$2:$GO$827,0)+1,0)</f>
      </c>
      <c r="IZ17">
        <f>IFERROR(INDEX($GP$2:$GP$827,MATCH($GN17,$GO$2:$GO$827,0)),0)</f>
      </c>
      <c r="JA17" t="s">
        <v>23</v>
      </c>
      <c r="JB17" t="s">
        <v>23</v>
      </c>
    </row>
    <row r="18" spans="1:262" x14ac:dyDescent="0.25">
      <c r="F18" s="1"/>
      <c r="G18" s="1"/>
      <c r="H18" s="1"/>
      <c r="I18" s="1"/>
      <c r="J18" s="1">
        <f>IFERROR(IF(FIND(" - ",$F18)&gt;0,MID($F18,FIND(" - ",$F18)+3,LEN($F18)),""),"")</f>
      </c>
      <c r="L18" s="1"/>
      <c r="N18" t="s">
        <v>23</v>
      </c>
      <c r="P18">
        <f>IF(OR($N18="",$O18=""),"",IFERROR($N18/$O18,0))</f>
      </c>
      <c r="Q18">
        <f>IF($N18="","",
IF($G18="","",
IF(ISNUMBER(SEARCH("exempt",LOWER($G18))),0,
$N18*(VALUE(SUBSTITUTE($G18,"%",""))/100))))</f>
      </c>
      <c r="W18">
        <f>IF($N18="","",
SUM($N18,$Q18,$U18,$R18,$T18)-
IF($V18="",0,VALUE($V18)))</f>
      </c>
      <c r="AD18" t="s">
        <v>171</v>
      </c>
      <c r="AE18" t="s">
        <v>172</v>
      </c>
      <c r="AF18" t="s">
        <v>118</v>
      </c>
      <c r="AG18" t="s">
        <v>28</v>
      </c>
      <c r="AH18" t="s">
        <v>173</v>
      </c>
      <c r="AI18" t="s">
        <v>174</v>
      </c>
      <c r="AJ18" t="s">
        <v>175</v>
      </c>
      <c r="AK18" t="s">
        <v>173</v>
      </c>
      <c r="AL18" t="s">
        <v>176</v>
      </c>
      <c r="AM18">
        <f>IFERROR(LEFT($F18,FIND(" - ",$F18)-1),$F18)</f>
      </c>
      <c r="AN18" t="s">
        <v>159</v>
      </c>
      <c r="AP18">
        <f>IF($CE18&gt;=1,INDEX($AN:$AN,$CD18+1),"")</f>
      </c>
      <c r="AQ18">
        <f>IF($CE18&gt;=2,INDEX($AN:$AN,$CD18+2),"")</f>
      </c>
      <c r="AR18">
        <f>IF($CE18&gt;=3,INDEX($AN:$AN,$CD18+3),"")</f>
      </c>
      <c r="AS18">
        <f>IF($CE18&gt;=4,INDEX($AN:$AN,$CD18+4),"")</f>
      </c>
      <c r="AT18">
        <f>IF($CE18&gt;=5,INDEX($AN:$AN,$CD18+5),"")</f>
      </c>
      <c r="AU18">
        <f>IF($CE18&gt;=6,INDEX($AN:$AN,$CD18+6),"")</f>
      </c>
      <c r="AV18">
        <f>IF($CE18&gt;=7,INDEX($AN:$AN,$CD18+7),"")</f>
      </c>
      <c r="AW18">
        <f>IF($CE18&gt;=8,INDEX($AN:$AN,$CD18+8),"")</f>
      </c>
      <c r="AX18">
        <f>IF($CE18&gt;=9,INDEX($AN:$AN,$CD18+9),"")</f>
      </c>
      <c r="AY18">
        <f>IF($CE18&gt;=10,INDEX($AN:$AN,$CD18+10),"")</f>
      </c>
      <c r="AZ18">
        <f>IF($CE18&gt;=11,INDEX($AN:$AN,$CD18+11),"")</f>
      </c>
      <c r="BA18">
        <f>IF($CE18&gt;=12,INDEX($AN:$AN,$CD18+12),"")</f>
      </c>
      <c r="BB18">
        <f>IF($CE18&gt;=13,INDEX($AN:$AN,$CD18+13),"")</f>
      </c>
      <c r="BC18">
        <f>IF($CE18&gt;=14,INDEX($AN:$AN,$CD18+14),"")</f>
      </c>
      <c r="BD18">
        <f>IF($CE18&gt;=15,INDEX($AN:$AN,$CD18+15),"")</f>
      </c>
      <c r="BE18">
        <f>IF($CE18&gt;=16,INDEX($AN:$AN,$CD18+16),"")</f>
      </c>
      <c r="BF18">
        <f>IF($CE18&gt;=17,INDEX($AN:$AN,$CD18+17),"")</f>
      </c>
      <c r="BG18">
        <f>IF($CE18&gt;=18,INDEX($AN:$AN,$CD18+18),"")</f>
      </c>
      <c r="BH18">
        <f>IF($CE18&gt;=19,INDEX($AN:$AN,$CD18+19),"")</f>
      </c>
      <c r="BI18">
        <f>IF($CE18&gt;=20,INDEX($AN:$AN,$CD18+20),"")</f>
      </c>
      <c r="BJ18">
        <f>IF($CE18&gt;=21,INDEX($AN:$AN,$CD18+21),"")</f>
      </c>
      <c r="BK18">
        <f>IF($CE18&gt;=22,INDEX($AN:$AN,$CD18+22),"")</f>
      </c>
      <c r="BL18">
        <f>IF($CE18&gt;=23,INDEX($AN:$AN,$CD18+23),"")</f>
      </c>
      <c r="BM18">
        <f>IF($CE18&gt;=24,INDEX($AN:$AN,$CD18+24),"")</f>
      </c>
      <c r="BN18">
        <f>IF($CE18&gt;=25,INDEX($AN:$AN,$CD18+25),"")</f>
      </c>
      <c r="BO18">
        <f>IF($CE18&gt;=26,INDEX($AN:$AN,$CD18+26),"")</f>
      </c>
      <c r="BP18">
        <f>IF($CE18&gt;=27,INDEX($AN:$AN,$CD18+27),"")</f>
      </c>
      <c r="BQ18">
        <f>IF($CE18&gt;=28,INDEX($AN:$AN,$CD18+28),"")</f>
      </c>
      <c r="BR18">
        <f>IF($CE18&gt;=29,INDEX($AN:$AN,$CD18+29),"")</f>
      </c>
      <c r="BS18">
        <f>IF($CE18&gt;=30,INDEX($AN:$AN,$CD18+30),"")</f>
      </c>
      <c r="BT18">
        <f>IF($CE18&gt;=31,INDEX($AN:$AN,$CD18+31),"")</f>
      </c>
      <c r="BU18">
        <f>IF($CE18&gt;=32,INDEX($AN:$AN,$CD18+32),"")</f>
      </c>
      <c r="BV18">
        <f>IF($CE18&gt;=33,INDEX($AN:$AN,$CD18+33),"")</f>
      </c>
      <c r="BW18">
        <f>IF($CE18&gt;=34,INDEX($AN:$AN,$CD18+34),"")</f>
      </c>
      <c r="BX18">
        <f>IF($CE18&gt;=35,INDEX($AN:$AN,$CD18+35),"")</f>
      </c>
      <c r="BY18">
        <f>IF($CE18&gt;=36,INDEX($AN:$AN,$CD18+36),"")</f>
      </c>
      <c r="BZ18">
        <f>IF($CE18&gt;=37,INDEX($AN:$AN,$CD18+37),"")</f>
      </c>
      <c r="CA18">
        <f>IF($CE18&gt;=38,INDEX($AN:$AN,$CD18+38),"")</f>
      </c>
      <c r="CB18">
        <f>IF($CE18&gt;=39,INDEX($AN:$AN,$CD18+39),"")</f>
      </c>
      <c r="CC18">
        <f>IF($CE18&gt;=40,INDEX($AN:$AN,$CD18+40),"")</f>
      </c>
      <c r="CD18">
        <f>IFERROR(MATCH($AM18,$AN$2:$AN$133,0)+1,0)</f>
      </c>
      <c r="CE18">
        <f>IFERROR(INDEX($AO$2:$AO$133,MATCH($AM18,$AN$2:$AN$133,0)),0)</f>
      </c>
      <c r="CF18">
        <f>IFERROR(LEFT($K18,FIND(" - ",$K18)-1),$K18)</f>
      </c>
      <c r="CG18" t="s">
        <v>129</v>
      </c>
      <c r="CI18">
        <f>IF($DD18&gt;=1,INDEX($CG:$CG,$DC18+1),"")</f>
      </c>
      <c r="CJ18">
        <f>IF($DD18&gt;=2,INDEX($CG:$CG,$DC18+2),"")</f>
      </c>
      <c r="CK18">
        <f>IF($DD18&gt;=3,INDEX($CG:$CG,$DC18+3),"")</f>
      </c>
      <c r="CL18">
        <f>IF($DD18&gt;=4,INDEX($CG:$CG,$DC18+4),"")</f>
      </c>
      <c r="CM18">
        <f>IF($DD18&gt;=5,INDEX($CG:$CG,$DC18+5),"")</f>
      </c>
      <c r="CN18">
        <f>IF($DD18&gt;=6,INDEX($CG:$CG,$DC18+6),"")</f>
      </c>
      <c r="CO18">
        <f>IF($DD18&gt;=7,INDEX($CG:$CG,$DC18+7),"")</f>
      </c>
      <c r="CP18">
        <f>IF($DD18&gt;=8,INDEX($CG:$CG,$DC18+8),"")</f>
      </c>
      <c r="CQ18">
        <f>IF($DD18&gt;=9,INDEX($CG:$CG,$DC18+9),"")</f>
      </c>
      <c r="CR18">
        <f>IF($DD18&gt;=10,INDEX($CG:$CG,$DC18+10),"")</f>
      </c>
      <c r="CS18">
        <f>IF($DD18&gt;=11,INDEX($CG:$CG,$DC18+11),"")</f>
      </c>
      <c r="CT18">
        <f>IF($DD18&gt;=12,INDEX($CG:$CG,$DC18+12),"")</f>
      </c>
      <c r="CU18">
        <f>IF($DD18&gt;=13,INDEX($CG:$CG,$DC18+13),"")</f>
      </c>
      <c r="CV18">
        <f>IF($DD18&gt;=14,INDEX($CG:$CG,$DC18+14),"")</f>
      </c>
      <c r="CW18">
        <f>IF($DD18&gt;=15,INDEX($CG:$CG,$DC18+15),"")</f>
      </c>
      <c r="CX18">
        <f>IF($DD18&gt;=16,INDEX($CG:$CG,$DC18+16),"")</f>
      </c>
      <c r="CY18">
        <f>IF($DD18&gt;=17,INDEX($CG:$CG,$DC18+17),"")</f>
      </c>
      <c r="CZ18">
        <f>IF($DD18&gt;=18,INDEX($CG:$CG,$DC18+18),"")</f>
      </c>
      <c r="DA18">
        <f>IF($DD18&gt;=19,INDEX($CG:$CG,$DC18+19),"")</f>
      </c>
      <c r="DB18">
        <f>IF($DD18&gt;=20,INDEX($CG:$CG,$DC18+20),"")</f>
      </c>
      <c r="DC18">
        <f>IFERROR(MATCH($CF18,$CG$2:$CG$1558,0)+1,0)</f>
      </c>
      <c r="DD18">
        <f>IFERROR(INDEX($CH$2:$CH$1558,MATCH($CF18,$CG$2:$CG$1558,0)),0)</f>
      </c>
      <c r="DE18">
        <f>IFERROR(INDEX($AL:$AL,MATCH($G18,$AK:$AK,0))&amp;"","")</f>
      </c>
      <c r="DF18" t="s">
        <v>114</v>
      </c>
      <c r="DH18">
        <v>4</v>
      </c>
      <c r="DI18">
        <f>IF($GL18&gt;=1,INDEX($DF:$DF,$GK18+1),"")</f>
      </c>
      <c r="DJ18">
        <f>IF($GL18&gt;=2,INDEX($DF:$DF,$GK18+2),"")</f>
      </c>
      <c r="DK18">
        <f>IF($GL18&gt;=3,INDEX($DF:$DF,$GK18+3),"")</f>
      </c>
      <c r="DL18">
        <f>IF($GL18&gt;=4,INDEX($DF:$DF,$GK18+4),"")</f>
      </c>
      <c r="DM18">
        <f>IF($GL18&gt;=5,INDEX($DF:$DF,$GK18+5),"")</f>
      </c>
      <c r="DN18">
        <f>IF($GL18&gt;=6,INDEX($DF:$DF,$GK18+6),"")</f>
      </c>
      <c r="DO18">
        <f>IF($GL18&gt;=7,INDEX($DF:$DF,$GK18+7),"")</f>
      </c>
      <c r="DP18">
        <f>IF($GL18&gt;=8,INDEX($DF:$DF,$GK18+8),"")</f>
      </c>
      <c r="DQ18">
        <f>IF($GL18&gt;=9,INDEX($DF:$DF,$GK18+9),"")</f>
      </c>
      <c r="DR18">
        <f>IF($GL18&gt;=10,INDEX($DF:$DF,$GK18+10),"")</f>
      </c>
      <c r="DS18">
        <f>IF($GL18&gt;=11,INDEX($DF:$DF,$GK18+11),"")</f>
      </c>
      <c r="DT18">
        <f>IF($GL18&gt;=12,INDEX($DF:$DF,$GK18+12),"")</f>
      </c>
      <c r="DU18">
        <f>IF($GL18&gt;=13,INDEX($DF:$DF,$GK18+13),"")</f>
      </c>
      <c r="DV18">
        <f>IF($GL18&gt;=14,INDEX($DF:$DF,$GK18+14),"")</f>
      </c>
      <c r="DW18">
        <f>IF($GL18&gt;=15,INDEX($DF:$DF,$GK18+15),"")</f>
      </c>
      <c r="DX18">
        <f>IF($GL18&gt;=16,INDEX($DF:$DF,$GK18+16),"")</f>
      </c>
      <c r="DY18">
        <f>IF($GL18&gt;=17,INDEX($DF:$DF,$GK18+17),"")</f>
      </c>
      <c r="DZ18">
        <f>IF($GL18&gt;=18,INDEX($DF:$DF,$GK18+18),"")</f>
      </c>
      <c r="EA18">
        <f>IF($GL18&gt;=19,INDEX($DF:$DF,$GK18+19),"")</f>
      </c>
      <c r="EB18">
        <f>IF($GL18&gt;=20,INDEX($DF:$DF,$GK18+20),"")</f>
      </c>
      <c r="EC18">
        <f>IF($GL18&gt;=21,INDEX($DF:$DF,$GK18+21),"")</f>
      </c>
      <c r="ED18">
        <f>IF($GL18&gt;=22,INDEX($DF:$DF,$GK18+22),"")</f>
      </c>
      <c r="EE18">
        <f>IF($GL18&gt;=23,INDEX($DF:$DF,$GK18+23),"")</f>
      </c>
      <c r="EF18">
        <f>IF($GL18&gt;=24,INDEX($DF:$DF,$GK18+24),"")</f>
      </c>
      <c r="EG18">
        <f>IF($GL18&gt;=25,INDEX($DF:$DF,$GK18+25),"")</f>
      </c>
      <c r="EH18">
        <f>IF($GL18&gt;=26,INDEX($DF:$DF,$GK18+26),"")</f>
      </c>
      <c r="EI18">
        <f>IF($GL18&gt;=27,INDEX($DF:$DF,$GK18+27),"")</f>
      </c>
      <c r="EJ18">
        <f>IF($GL18&gt;=28,INDEX($DF:$DF,$GK18+28),"")</f>
      </c>
      <c r="EK18">
        <f>IF($GL18&gt;=29,INDEX($DF:$DF,$GK18+29),"")</f>
      </c>
      <c r="EL18">
        <f>IF($GL18&gt;=30,INDEX($DF:$DF,$GK18+30),"")</f>
      </c>
      <c r="EM18">
        <f>IF($GL18&gt;=31,INDEX($DF:$DF,$GK18+31),"")</f>
      </c>
      <c r="EN18">
        <f>IF($GL18&gt;=32,INDEX($DF:$DF,$GK18+32),"")</f>
      </c>
      <c r="EO18">
        <f>IF($GL18&gt;=33,INDEX($DF:$DF,$GK18+33),"")</f>
      </c>
      <c r="EP18">
        <f>IF($GL18&gt;=34,INDEX($DF:$DF,$GK18+34),"")</f>
      </c>
      <c r="EQ18">
        <f>IF($GL18&gt;=35,INDEX($DF:$DF,$GK18+35),"")</f>
      </c>
      <c r="ER18">
        <f>IF($GL18&gt;=36,INDEX($DF:$DF,$GK18+36),"")</f>
      </c>
      <c r="ES18">
        <f>IF($GL18&gt;=37,INDEX($DF:$DF,$GK18+37),"")</f>
      </c>
      <c r="ET18">
        <f>IF($GL18&gt;=38,INDEX($DF:$DF,$GK18+38),"")</f>
      </c>
      <c r="EU18">
        <f>IF($GL18&gt;=39,INDEX($DF:$DF,$GK18+39),"")</f>
      </c>
      <c r="EV18">
        <f>IF($GL18&gt;=40,INDEX($DF:$DF,$GK18+40),"")</f>
      </c>
      <c r="EW18">
        <f>IF($GL18&gt;=1,INDEX($DG:$DG,$GK18+1),"")</f>
      </c>
      <c r="EX18">
        <f>IF($GL18&gt;=2,INDEX($DG:$DG,$GK18+2),"")</f>
      </c>
      <c r="EY18">
        <f>IF($GL18&gt;=3,INDEX($DG:$DG,$GK18+3),"")</f>
      </c>
      <c r="EZ18">
        <f>IF($GL18&gt;=4,INDEX($DG:$DG,$GK18+4),"")</f>
      </c>
      <c r="FA18">
        <f>IF($GL18&gt;=5,INDEX($DG:$DG,$GK18+5),"")</f>
      </c>
      <c r="FB18">
        <f>IF($GL18&gt;=6,INDEX($DG:$DG,$GK18+6),"")</f>
      </c>
      <c r="FC18">
        <f>IF($GL18&gt;=7,INDEX($DG:$DG,$GK18+7),"")</f>
      </c>
      <c r="FD18">
        <f>IF($GL18&gt;=8,INDEX($DG:$DG,$GK18+8),"")</f>
      </c>
      <c r="FE18">
        <f>IF($GL18&gt;=9,INDEX($DG:$DG,$GK18+9),"")</f>
      </c>
      <c r="FF18">
        <f>IF($GL18&gt;=10,INDEX($DG:$DG,$GK18+10),"")</f>
      </c>
      <c r="FG18">
        <f>IF($GL18&gt;=11,INDEX($DG:$DG,$GK18+11),"")</f>
      </c>
      <c r="FH18">
        <f>IF($GL18&gt;=12,INDEX($DG:$DG,$GK18+12),"")</f>
      </c>
      <c r="FI18">
        <f>IF($GL18&gt;=13,INDEX($DG:$DG,$GK18+13),"")</f>
      </c>
      <c r="FJ18">
        <f>IF($GL18&gt;=14,INDEX($DG:$DG,$GK18+14),"")</f>
      </c>
      <c r="FK18">
        <f>IF($GL18&gt;=15,INDEX($DG:$DG,$GK18+15),"")</f>
      </c>
      <c r="FL18">
        <f>IF($GL18&gt;=16,INDEX($DG:$DG,$GK18+16),"")</f>
      </c>
      <c r="FM18">
        <f>IF($GL18&gt;=17,INDEX($DG:$DG,$GK18+17),"")</f>
      </c>
      <c r="FN18">
        <f>IF($GL18&gt;=18,INDEX($DG:$DG,$GK18+18),"")</f>
      </c>
      <c r="FO18">
        <f>IF($GL18&gt;=19,INDEX($DG:$DG,$GK18+19),"")</f>
      </c>
      <c r="FP18">
        <f>IF($GL18&gt;=20,INDEX($DG:$DG,$GK18+20),"")</f>
      </c>
      <c r="FQ18">
        <f>IF($GL18&gt;=21,INDEX($DG:$DG,$GK18+21),"")</f>
      </c>
      <c r="FR18">
        <f>IF($GL18&gt;=22,INDEX($DG:$DG,$GK18+22),"")</f>
      </c>
      <c r="FS18">
        <f>IF($GL18&gt;=23,INDEX($DG:$DG,$GK18+23),"")</f>
      </c>
      <c r="FT18">
        <f>IF($GL18&gt;=24,INDEX($DG:$DG,$GK18+24),"")</f>
      </c>
      <c r="FU18">
        <f>IF($GL18&gt;=25,INDEX($DG:$DG,$GK18+25),"")</f>
      </c>
      <c r="FV18">
        <f>IF($GL18&gt;=26,INDEX($DG:$DG,$GK18+26),"")</f>
      </c>
      <c r="FW18">
        <f>IF($GL18&gt;=27,INDEX($DG:$DG,$GK18+27),"")</f>
      </c>
      <c r="FX18">
        <f>IF($GL18&gt;=28,INDEX($DG:$DG,$GK18+28),"")</f>
      </c>
      <c r="FY18">
        <f>IF($GL18&gt;=29,INDEX($DG:$DG,$GK18+29),"")</f>
      </c>
      <c r="FZ18">
        <f>IF($GL18&gt;=30,INDEX($DG:$DG,$GK18+30),"")</f>
      </c>
      <c r="GA18">
        <f>IF($GL18&gt;=31,INDEX($DG:$DG,$GK18+31),"")</f>
      </c>
      <c r="GB18">
        <f>IF($GL18&gt;=32,INDEX($DG:$DG,$GK18+32),"")</f>
      </c>
      <c r="GC18">
        <f>IF($GL18&gt;=33,INDEX($DG:$DG,$GK18+33),"")</f>
      </c>
      <c r="GD18">
        <f>IF($GL18&gt;=34,INDEX($DG:$DG,$GK18+34),"")</f>
      </c>
      <c r="GE18">
        <f>IF($GL18&gt;=35,INDEX($DG:$DG,$GK18+35),"")</f>
      </c>
      <c r="GF18">
        <f>IF($GL18&gt;=36,INDEX($DG:$DG,$GK18+36),"")</f>
      </c>
      <c r="GG18">
        <f>IF($GL18&gt;=37,INDEX($DG:$DG,$GK18+37),"")</f>
      </c>
      <c r="GH18">
        <f>IF($GL18&gt;=38,INDEX($DG:$DG,$GK18+38),"")</f>
      </c>
      <c r="GI18">
        <f>IF($GL18&gt;=39,INDEX($DG:$DG,$GK18+39),"")</f>
      </c>
      <c r="GJ18">
        <f>IF($GL18&gt;=40,INDEX($DG:$DG,$GK18+40),"")</f>
      </c>
      <c r="GK18">
        <f>IFERROR(MATCH($DE18,$DF$2:$DF$166,0)+1,0)</f>
      </c>
      <c r="GL18">
        <f>IFERROR(INDEX($DH$2:$DH$166,MATCH($DE18,$DF$2:$DF$166,0)),0)</f>
      </c>
      <c r="GM18">
        <f>IFERROR(MATCH($H18,$DI$18:$EV$18,0),0)</f>
      </c>
      <c r="GN18">
        <f>IF($GM18&gt;0,INDEX($EW$18:$GJ$18,$GM18),"")</f>
      </c>
      <c r="GO18" t="s">
        <v>177</v>
      </c>
      <c r="GQ18">
        <f>IF($IZ18&gt;=1,INDEX($GO:$GO,$IY18+1),"")</f>
      </c>
      <c r="GR18">
        <f>IF($IZ18&gt;=2,INDEX($GO:$GO,$IY18+2),"")</f>
      </c>
      <c r="GS18">
        <f>IF($IZ18&gt;=3,INDEX($GO:$GO,$IY18+3),"")</f>
      </c>
      <c r="GT18">
        <f>IF($IZ18&gt;=4,INDEX($GO:$GO,$IY18+4),"")</f>
      </c>
      <c r="GU18">
        <f>IF($IZ18&gt;=5,INDEX($GO:$GO,$IY18+5),"")</f>
      </c>
      <c r="GV18">
        <f>IF($IZ18&gt;=6,INDEX($GO:$GO,$IY18+6),"")</f>
      </c>
      <c r="GW18">
        <f>IF($IZ18&gt;=7,INDEX($GO:$GO,$IY18+7),"")</f>
      </c>
      <c r="GX18">
        <f>IF($IZ18&gt;=8,INDEX($GO:$GO,$IY18+8),"")</f>
      </c>
      <c r="GY18">
        <f>IF($IZ18&gt;=9,INDEX($GO:$GO,$IY18+9),"")</f>
      </c>
      <c r="GZ18">
        <f>IF($IZ18&gt;=10,INDEX($GO:$GO,$IY18+10),"")</f>
      </c>
      <c r="HA18">
        <f>IF($IZ18&gt;=11,INDEX($GO:$GO,$IY18+11),"")</f>
      </c>
      <c r="HB18">
        <f>IF($IZ18&gt;=12,INDEX($GO:$GO,$IY18+12),"")</f>
      </c>
      <c r="HC18">
        <f>IF($IZ18&gt;=13,INDEX($GO:$GO,$IY18+13),"")</f>
      </c>
      <c r="HD18">
        <f>IF($IZ18&gt;=14,INDEX($GO:$GO,$IY18+14),"")</f>
      </c>
      <c r="HE18">
        <f>IF($IZ18&gt;=15,INDEX($GO:$GO,$IY18+15),"")</f>
      </c>
      <c r="HF18">
        <f>IF($IZ18&gt;=16,INDEX($GO:$GO,$IY18+16),"")</f>
      </c>
      <c r="HG18">
        <f>IF($IZ18&gt;=17,INDEX($GO:$GO,$IY18+17),"")</f>
      </c>
      <c r="HH18">
        <f>IF($IZ18&gt;=18,INDEX($GO:$GO,$IY18+18),"")</f>
      </c>
      <c r="HI18">
        <f>IF($IZ18&gt;=19,INDEX($GO:$GO,$IY18+19),"")</f>
      </c>
      <c r="HJ18">
        <f>IF($IZ18&gt;=20,INDEX($GO:$GO,$IY18+20),"")</f>
      </c>
      <c r="HK18">
        <f>IF($IZ18&gt;=21,INDEX($GO:$GO,$IY18+21),"")</f>
      </c>
      <c r="HL18">
        <f>IF($IZ18&gt;=22,INDEX($GO:$GO,$IY18+22),"")</f>
      </c>
      <c r="HM18">
        <f>IF($IZ18&gt;=23,INDEX($GO:$GO,$IY18+23),"")</f>
      </c>
      <c r="HN18">
        <f>IF($IZ18&gt;=24,INDEX($GO:$GO,$IY18+24),"")</f>
      </c>
      <c r="HO18">
        <f>IF($IZ18&gt;=25,INDEX($GO:$GO,$IY18+25),"")</f>
      </c>
      <c r="HP18">
        <f>IF($IZ18&gt;=26,INDEX($GO:$GO,$IY18+26),"")</f>
      </c>
      <c r="HQ18">
        <f>IF($IZ18&gt;=27,INDEX($GO:$GO,$IY18+27),"")</f>
      </c>
      <c r="HR18">
        <f>IF($IZ18&gt;=28,INDEX($GO:$GO,$IY18+28),"")</f>
      </c>
      <c r="HS18">
        <f>IF($IZ18&gt;=29,INDEX($GO:$GO,$IY18+29),"")</f>
      </c>
      <c r="HT18">
        <f>IF($IZ18&gt;=30,INDEX($GO:$GO,$IY18+30),"")</f>
      </c>
      <c r="HU18">
        <f>IF($IZ18&gt;=31,INDEX($GO:$GO,$IY18+31),"")</f>
      </c>
      <c r="HV18">
        <f>IF($IZ18&gt;=32,INDEX($GO:$GO,$IY18+32),"")</f>
      </c>
      <c r="HW18">
        <f>IF($IZ18&gt;=33,INDEX($GO:$GO,$IY18+33),"")</f>
      </c>
      <c r="HX18">
        <f>IF($IZ18&gt;=34,INDEX($GO:$GO,$IY18+34),"")</f>
      </c>
      <c r="HY18">
        <f>IF($IZ18&gt;=35,INDEX($GO:$GO,$IY18+35),"")</f>
      </c>
      <c r="HZ18">
        <f>IF($IZ18&gt;=36,INDEX($GO:$GO,$IY18+36),"")</f>
      </c>
      <c r="IA18">
        <f>IF($IZ18&gt;=37,INDEX($GO:$GO,$IY18+37),"")</f>
      </c>
      <c r="IB18">
        <f>IF($IZ18&gt;=38,INDEX($GO:$GO,$IY18+38),"")</f>
      </c>
      <c r="IC18">
        <f>IF($IZ18&gt;=39,INDEX($GO:$GO,$IY18+39),"")</f>
      </c>
      <c r="ID18">
        <f>IF($IZ18&gt;=40,INDEX($GO:$GO,$IY18+40),"")</f>
      </c>
      <c r="IE18">
        <f>IF($IZ18&gt;=41,INDEX($GO:$GO,$IY18+41),"")</f>
      </c>
      <c r="IF18">
        <f>IF($IZ18&gt;=42,INDEX($GO:$GO,$IY18+42),"")</f>
      </c>
      <c r="IG18">
        <f>IF($IZ18&gt;=43,INDEX($GO:$GO,$IY18+43),"")</f>
      </c>
      <c r="IH18">
        <f>IF($IZ18&gt;=44,INDEX($GO:$GO,$IY18+44),"")</f>
      </c>
      <c r="II18">
        <f>IF($IZ18&gt;=45,INDEX($GO:$GO,$IY18+45),"")</f>
      </c>
      <c r="IJ18">
        <f>IF($IZ18&gt;=46,INDEX($GO:$GO,$IY18+46),"")</f>
      </c>
      <c r="IK18">
        <f>IF($IZ18&gt;=47,INDEX($GO:$GO,$IY18+47),"")</f>
      </c>
      <c r="IL18">
        <f>IF($IZ18&gt;=48,INDEX($GO:$GO,$IY18+48),"")</f>
      </c>
      <c r="IM18">
        <f>IF($IZ18&gt;=49,INDEX($GO:$GO,$IY18+49),"")</f>
      </c>
      <c r="IN18">
        <f>IF($IZ18&gt;=50,INDEX($GO:$GO,$IY18+50),"")</f>
      </c>
      <c r="IO18">
        <f>IF($IZ18&gt;=51,INDEX($GO:$GO,$IY18+51),"")</f>
      </c>
      <c r="IP18">
        <f>IF($IZ18&gt;=52,INDEX($GO:$GO,$IY18+52),"")</f>
      </c>
      <c r="IQ18">
        <f>IF($IZ18&gt;=53,INDEX($GO:$GO,$IY18+53),"")</f>
      </c>
      <c r="IR18">
        <f>IF($IZ18&gt;=54,INDEX($GO:$GO,$IY18+54),"")</f>
      </c>
      <c r="IS18">
        <f>IF($IZ18&gt;=55,INDEX($GO:$GO,$IY18+55),"")</f>
      </c>
      <c r="IT18">
        <f>IF($IZ18&gt;=56,INDEX($GO:$GO,$IY18+56),"")</f>
      </c>
      <c r="IU18">
        <f>IF($IZ18&gt;=57,INDEX($GO:$GO,$IY18+57),"")</f>
      </c>
      <c r="IV18">
        <f>IF($IZ18&gt;=58,INDEX($GO:$GO,$IY18+58),"")</f>
      </c>
      <c r="IW18">
        <f>IF($IZ18&gt;=59,INDEX($GO:$GO,$IY18+59),"")</f>
      </c>
      <c r="IX18">
        <f>IF($IZ18&gt;=60,INDEX($GO:$GO,$IY18+60),"")</f>
      </c>
      <c r="IY18">
        <f>IFERROR(MATCH($GN18,$GO$2:$GO$827,0)+1,0)</f>
      </c>
      <c r="IZ18">
        <f>IFERROR(INDEX($GP$2:$GP$827,MATCH($GN18,$GO$2:$GO$827,0)),0)</f>
      </c>
      <c r="JA18" t="s">
        <v>23</v>
      </c>
      <c r="JB18" t="s">
        <v>23</v>
      </c>
    </row>
    <row r="19" spans="1:262" x14ac:dyDescent="0.25">
      <c r="F19" s="1"/>
      <c r="G19" s="1"/>
      <c r="H19" s="1"/>
      <c r="I19" s="1"/>
      <c r="J19" s="1">
        <f>IFERROR(IF(FIND(" - ",$F19)&gt;0,MID($F19,FIND(" - ",$F19)+3,LEN($F19)),""),"")</f>
      </c>
      <c r="L19" s="1"/>
      <c r="N19" t="s">
        <v>23</v>
      </c>
      <c r="P19">
        <f>IF(OR($N19="",$O19=""),"",IFERROR($N19/$O19,0))</f>
      </c>
      <c r="Q19">
        <f>IF($N19="","",
IF($G19="","",
IF(ISNUMBER(SEARCH("exempt",LOWER($G19))),0,
$N19*(VALUE(SUBSTITUTE($G19,"%",""))/100))))</f>
      </c>
      <c r="W19">
        <f>IF($N19="","",
SUM($N19,$Q19,$U19,$R19,$T19)-
IF($V19="",0,VALUE($V19)))</f>
      </c>
      <c r="AD19" t="s">
        <v>178</v>
      </c>
      <c r="AE19" t="s">
        <v>179</v>
      </c>
      <c r="AF19" t="s">
        <v>151</v>
      </c>
      <c r="AG19" t="s">
        <v>180</v>
      </c>
      <c r="AH19" t="s">
        <v>181</v>
      </c>
      <c r="AI19" t="s">
        <v>182</v>
      </c>
      <c r="AJ19" t="s">
        <v>183</v>
      </c>
      <c r="AK19" t="s">
        <v>181</v>
      </c>
      <c r="AL19" t="s">
        <v>184</v>
      </c>
      <c r="AM19">
        <f>IFERROR(LEFT($F19,FIND(" - ",$F19)-1),$F19)</f>
      </c>
      <c r="AN19" t="s">
        <v>166</v>
      </c>
      <c r="AP19">
        <f>IF($CE19&gt;=1,INDEX($AN:$AN,$CD19+1),"")</f>
      </c>
      <c r="AQ19">
        <f>IF($CE19&gt;=2,INDEX($AN:$AN,$CD19+2),"")</f>
      </c>
      <c r="AR19">
        <f>IF($CE19&gt;=3,INDEX($AN:$AN,$CD19+3),"")</f>
      </c>
      <c r="AS19">
        <f>IF($CE19&gt;=4,INDEX($AN:$AN,$CD19+4),"")</f>
      </c>
      <c r="AT19">
        <f>IF($CE19&gt;=5,INDEX($AN:$AN,$CD19+5),"")</f>
      </c>
      <c r="AU19">
        <f>IF($CE19&gt;=6,INDEX($AN:$AN,$CD19+6),"")</f>
      </c>
      <c r="AV19">
        <f>IF($CE19&gt;=7,INDEX($AN:$AN,$CD19+7),"")</f>
      </c>
      <c r="AW19">
        <f>IF($CE19&gt;=8,INDEX($AN:$AN,$CD19+8),"")</f>
      </c>
      <c r="AX19">
        <f>IF($CE19&gt;=9,INDEX($AN:$AN,$CD19+9),"")</f>
      </c>
      <c r="AY19">
        <f>IF($CE19&gt;=10,INDEX($AN:$AN,$CD19+10),"")</f>
      </c>
      <c r="AZ19">
        <f>IF($CE19&gt;=11,INDEX($AN:$AN,$CD19+11),"")</f>
      </c>
      <c r="BA19">
        <f>IF($CE19&gt;=12,INDEX($AN:$AN,$CD19+12),"")</f>
      </c>
      <c r="BB19">
        <f>IF($CE19&gt;=13,INDEX($AN:$AN,$CD19+13),"")</f>
      </c>
      <c r="BC19">
        <f>IF($CE19&gt;=14,INDEX($AN:$AN,$CD19+14),"")</f>
      </c>
      <c r="BD19">
        <f>IF($CE19&gt;=15,INDEX($AN:$AN,$CD19+15),"")</f>
      </c>
      <c r="BE19">
        <f>IF($CE19&gt;=16,INDEX($AN:$AN,$CD19+16),"")</f>
      </c>
      <c r="BF19">
        <f>IF($CE19&gt;=17,INDEX($AN:$AN,$CD19+17),"")</f>
      </c>
      <c r="BG19">
        <f>IF($CE19&gt;=18,INDEX($AN:$AN,$CD19+18),"")</f>
      </c>
      <c r="BH19">
        <f>IF($CE19&gt;=19,INDEX($AN:$AN,$CD19+19),"")</f>
      </c>
      <c r="BI19">
        <f>IF($CE19&gt;=20,INDEX($AN:$AN,$CD19+20),"")</f>
      </c>
      <c r="BJ19">
        <f>IF($CE19&gt;=21,INDEX($AN:$AN,$CD19+21),"")</f>
      </c>
      <c r="BK19">
        <f>IF($CE19&gt;=22,INDEX($AN:$AN,$CD19+22),"")</f>
      </c>
      <c r="BL19">
        <f>IF($CE19&gt;=23,INDEX($AN:$AN,$CD19+23),"")</f>
      </c>
      <c r="BM19">
        <f>IF($CE19&gt;=24,INDEX($AN:$AN,$CD19+24),"")</f>
      </c>
      <c r="BN19">
        <f>IF($CE19&gt;=25,INDEX($AN:$AN,$CD19+25),"")</f>
      </c>
      <c r="BO19">
        <f>IF($CE19&gt;=26,INDEX($AN:$AN,$CD19+26),"")</f>
      </c>
      <c r="BP19">
        <f>IF($CE19&gt;=27,INDEX($AN:$AN,$CD19+27),"")</f>
      </c>
      <c r="BQ19">
        <f>IF($CE19&gt;=28,INDEX($AN:$AN,$CD19+28),"")</f>
      </c>
      <c r="BR19">
        <f>IF($CE19&gt;=29,INDEX($AN:$AN,$CD19+29),"")</f>
      </c>
      <c r="BS19">
        <f>IF($CE19&gt;=30,INDEX($AN:$AN,$CD19+30),"")</f>
      </c>
      <c r="BT19">
        <f>IF($CE19&gt;=31,INDEX($AN:$AN,$CD19+31),"")</f>
      </c>
      <c r="BU19">
        <f>IF($CE19&gt;=32,INDEX($AN:$AN,$CD19+32),"")</f>
      </c>
      <c r="BV19">
        <f>IF($CE19&gt;=33,INDEX($AN:$AN,$CD19+33),"")</f>
      </c>
      <c r="BW19">
        <f>IF($CE19&gt;=34,INDEX($AN:$AN,$CD19+34),"")</f>
      </c>
      <c r="BX19">
        <f>IF($CE19&gt;=35,INDEX($AN:$AN,$CD19+35),"")</f>
      </c>
      <c r="BY19">
        <f>IF($CE19&gt;=36,INDEX($AN:$AN,$CD19+36),"")</f>
      </c>
      <c r="BZ19">
        <f>IF($CE19&gt;=37,INDEX($AN:$AN,$CD19+37),"")</f>
      </c>
      <c r="CA19">
        <f>IF($CE19&gt;=38,INDEX($AN:$AN,$CD19+38),"")</f>
      </c>
      <c r="CB19">
        <f>IF($CE19&gt;=39,INDEX($AN:$AN,$CD19+39),"")</f>
      </c>
      <c r="CC19">
        <f>IF($CE19&gt;=40,INDEX($AN:$AN,$CD19+40),"")</f>
      </c>
      <c r="CD19">
        <f>IFERROR(MATCH($AM19,$AN$2:$AN$133,0)+1,0)</f>
      </c>
      <c r="CE19">
        <f>IFERROR(INDEX($AO$2:$AO$133,MATCH($AM19,$AN$2:$AN$133,0)),0)</f>
      </c>
      <c r="CF19">
        <f>IFERROR(LEFT($K19,FIND(" - ",$K19)-1),$K19)</f>
      </c>
      <c r="CG19" t="s">
        <v>118</v>
      </c>
      <c r="CI19">
        <f>IF($DD19&gt;=1,INDEX($CG:$CG,$DC19+1),"")</f>
      </c>
      <c r="CJ19">
        <f>IF($DD19&gt;=2,INDEX($CG:$CG,$DC19+2),"")</f>
      </c>
      <c r="CK19">
        <f>IF($DD19&gt;=3,INDEX($CG:$CG,$DC19+3),"")</f>
      </c>
      <c r="CL19">
        <f>IF($DD19&gt;=4,INDEX($CG:$CG,$DC19+4),"")</f>
      </c>
      <c r="CM19">
        <f>IF($DD19&gt;=5,INDEX($CG:$CG,$DC19+5),"")</f>
      </c>
      <c r="CN19">
        <f>IF($DD19&gt;=6,INDEX($CG:$CG,$DC19+6),"")</f>
      </c>
      <c r="CO19">
        <f>IF($DD19&gt;=7,INDEX($CG:$CG,$DC19+7),"")</f>
      </c>
      <c r="CP19">
        <f>IF($DD19&gt;=8,INDEX($CG:$CG,$DC19+8),"")</f>
      </c>
      <c r="CQ19">
        <f>IF($DD19&gt;=9,INDEX($CG:$CG,$DC19+9),"")</f>
      </c>
      <c r="CR19">
        <f>IF($DD19&gt;=10,INDEX($CG:$CG,$DC19+10),"")</f>
      </c>
      <c r="CS19">
        <f>IF($DD19&gt;=11,INDEX($CG:$CG,$DC19+11),"")</f>
      </c>
      <c r="CT19">
        <f>IF($DD19&gt;=12,INDEX($CG:$CG,$DC19+12),"")</f>
      </c>
      <c r="CU19">
        <f>IF($DD19&gt;=13,INDEX($CG:$CG,$DC19+13),"")</f>
      </c>
      <c r="CV19">
        <f>IF($DD19&gt;=14,INDEX($CG:$CG,$DC19+14),"")</f>
      </c>
      <c r="CW19">
        <f>IF($DD19&gt;=15,INDEX($CG:$CG,$DC19+15),"")</f>
      </c>
      <c r="CX19">
        <f>IF($DD19&gt;=16,INDEX($CG:$CG,$DC19+16),"")</f>
      </c>
      <c r="CY19">
        <f>IF($DD19&gt;=17,INDEX($CG:$CG,$DC19+17),"")</f>
      </c>
      <c r="CZ19">
        <f>IF($DD19&gt;=18,INDEX($CG:$CG,$DC19+18),"")</f>
      </c>
      <c r="DA19">
        <f>IF($DD19&gt;=19,INDEX($CG:$CG,$DC19+19),"")</f>
      </c>
      <c r="DB19">
        <f>IF($DD19&gt;=20,INDEX($CG:$CG,$DC19+20),"")</f>
      </c>
      <c r="DC19">
        <f>IFERROR(MATCH($CF19,$CG$2:$CG$1558,0)+1,0)</f>
      </c>
      <c r="DD19">
        <f>IFERROR(INDEX($CH$2:$CH$1558,MATCH($CF19,$CG$2:$CG$1558,0)),0)</f>
      </c>
      <c r="DE19">
        <f>IFERROR(INDEX($AL:$AL,MATCH($G19,$AK:$AK,0))&amp;"","")</f>
      </c>
      <c r="DF19" t="s">
        <v>83</v>
      </c>
      <c r="DG19" t="s">
        <v>59</v>
      </c>
      <c r="DI19">
        <f>IF($GL19&gt;=1,INDEX($DF:$DF,$GK19+1),"")</f>
      </c>
      <c r="DJ19">
        <f>IF($GL19&gt;=2,INDEX($DF:$DF,$GK19+2),"")</f>
      </c>
      <c r="DK19">
        <f>IF($GL19&gt;=3,INDEX($DF:$DF,$GK19+3),"")</f>
      </c>
      <c r="DL19">
        <f>IF($GL19&gt;=4,INDEX($DF:$DF,$GK19+4),"")</f>
      </c>
      <c r="DM19">
        <f>IF($GL19&gt;=5,INDEX($DF:$DF,$GK19+5),"")</f>
      </c>
      <c r="DN19">
        <f>IF($GL19&gt;=6,INDEX($DF:$DF,$GK19+6),"")</f>
      </c>
      <c r="DO19">
        <f>IF($GL19&gt;=7,INDEX($DF:$DF,$GK19+7),"")</f>
      </c>
      <c r="DP19">
        <f>IF($GL19&gt;=8,INDEX($DF:$DF,$GK19+8),"")</f>
      </c>
      <c r="DQ19">
        <f>IF($GL19&gt;=9,INDEX($DF:$DF,$GK19+9),"")</f>
      </c>
      <c r="DR19">
        <f>IF($GL19&gt;=10,INDEX($DF:$DF,$GK19+10),"")</f>
      </c>
      <c r="DS19">
        <f>IF($GL19&gt;=11,INDEX($DF:$DF,$GK19+11),"")</f>
      </c>
      <c r="DT19">
        <f>IF($GL19&gt;=12,INDEX($DF:$DF,$GK19+12),"")</f>
      </c>
      <c r="DU19">
        <f>IF($GL19&gt;=13,INDEX($DF:$DF,$GK19+13),"")</f>
      </c>
      <c r="DV19">
        <f>IF($GL19&gt;=14,INDEX($DF:$DF,$GK19+14),"")</f>
      </c>
      <c r="DW19">
        <f>IF($GL19&gt;=15,INDEX($DF:$DF,$GK19+15),"")</f>
      </c>
      <c r="DX19">
        <f>IF($GL19&gt;=16,INDEX($DF:$DF,$GK19+16),"")</f>
      </c>
      <c r="DY19">
        <f>IF($GL19&gt;=17,INDEX($DF:$DF,$GK19+17),"")</f>
      </c>
      <c r="DZ19">
        <f>IF($GL19&gt;=18,INDEX($DF:$DF,$GK19+18),"")</f>
      </c>
      <c r="EA19">
        <f>IF($GL19&gt;=19,INDEX($DF:$DF,$GK19+19),"")</f>
      </c>
      <c r="EB19">
        <f>IF($GL19&gt;=20,INDEX($DF:$DF,$GK19+20),"")</f>
      </c>
      <c r="EC19">
        <f>IF($GL19&gt;=21,INDEX($DF:$DF,$GK19+21),"")</f>
      </c>
      <c r="ED19">
        <f>IF($GL19&gt;=22,INDEX($DF:$DF,$GK19+22),"")</f>
      </c>
      <c r="EE19">
        <f>IF($GL19&gt;=23,INDEX($DF:$DF,$GK19+23),"")</f>
      </c>
      <c r="EF19">
        <f>IF($GL19&gt;=24,INDEX($DF:$DF,$GK19+24),"")</f>
      </c>
      <c r="EG19">
        <f>IF($GL19&gt;=25,INDEX($DF:$DF,$GK19+25),"")</f>
      </c>
      <c r="EH19">
        <f>IF($GL19&gt;=26,INDEX($DF:$DF,$GK19+26),"")</f>
      </c>
      <c r="EI19">
        <f>IF($GL19&gt;=27,INDEX($DF:$DF,$GK19+27),"")</f>
      </c>
      <c r="EJ19">
        <f>IF($GL19&gt;=28,INDEX($DF:$DF,$GK19+28),"")</f>
      </c>
      <c r="EK19">
        <f>IF($GL19&gt;=29,INDEX($DF:$DF,$GK19+29),"")</f>
      </c>
      <c r="EL19">
        <f>IF($GL19&gt;=30,INDEX($DF:$DF,$GK19+30),"")</f>
      </c>
      <c r="EM19">
        <f>IF($GL19&gt;=31,INDEX($DF:$DF,$GK19+31),"")</f>
      </c>
      <c r="EN19">
        <f>IF($GL19&gt;=32,INDEX($DF:$DF,$GK19+32),"")</f>
      </c>
      <c r="EO19">
        <f>IF($GL19&gt;=33,INDEX($DF:$DF,$GK19+33),"")</f>
      </c>
      <c r="EP19">
        <f>IF($GL19&gt;=34,INDEX($DF:$DF,$GK19+34),"")</f>
      </c>
      <c r="EQ19">
        <f>IF($GL19&gt;=35,INDEX($DF:$DF,$GK19+35),"")</f>
      </c>
      <c r="ER19">
        <f>IF($GL19&gt;=36,INDEX($DF:$DF,$GK19+36),"")</f>
      </c>
      <c r="ES19">
        <f>IF($GL19&gt;=37,INDEX($DF:$DF,$GK19+37),"")</f>
      </c>
      <c r="ET19">
        <f>IF($GL19&gt;=38,INDEX($DF:$DF,$GK19+38),"")</f>
      </c>
      <c r="EU19">
        <f>IF($GL19&gt;=39,INDEX($DF:$DF,$GK19+39),"")</f>
      </c>
      <c r="EV19">
        <f>IF($GL19&gt;=40,INDEX($DF:$DF,$GK19+40),"")</f>
      </c>
      <c r="EW19">
        <f>IF($GL19&gt;=1,INDEX($DG:$DG,$GK19+1),"")</f>
      </c>
      <c r="EX19">
        <f>IF($GL19&gt;=2,INDEX($DG:$DG,$GK19+2),"")</f>
      </c>
      <c r="EY19">
        <f>IF($GL19&gt;=3,INDEX($DG:$DG,$GK19+3),"")</f>
      </c>
      <c r="EZ19">
        <f>IF($GL19&gt;=4,INDEX($DG:$DG,$GK19+4),"")</f>
      </c>
      <c r="FA19">
        <f>IF($GL19&gt;=5,INDEX($DG:$DG,$GK19+5),"")</f>
      </c>
      <c r="FB19">
        <f>IF($GL19&gt;=6,INDEX($DG:$DG,$GK19+6),"")</f>
      </c>
      <c r="FC19">
        <f>IF($GL19&gt;=7,INDEX($DG:$DG,$GK19+7),"")</f>
      </c>
      <c r="FD19">
        <f>IF($GL19&gt;=8,INDEX($DG:$DG,$GK19+8),"")</f>
      </c>
      <c r="FE19">
        <f>IF($GL19&gt;=9,INDEX($DG:$DG,$GK19+9),"")</f>
      </c>
      <c r="FF19">
        <f>IF($GL19&gt;=10,INDEX($DG:$DG,$GK19+10),"")</f>
      </c>
      <c r="FG19">
        <f>IF($GL19&gt;=11,INDEX($DG:$DG,$GK19+11),"")</f>
      </c>
      <c r="FH19">
        <f>IF($GL19&gt;=12,INDEX($DG:$DG,$GK19+12),"")</f>
      </c>
      <c r="FI19">
        <f>IF($GL19&gt;=13,INDEX($DG:$DG,$GK19+13),"")</f>
      </c>
      <c r="FJ19">
        <f>IF($GL19&gt;=14,INDEX($DG:$DG,$GK19+14),"")</f>
      </c>
      <c r="FK19">
        <f>IF($GL19&gt;=15,INDEX($DG:$DG,$GK19+15),"")</f>
      </c>
      <c r="FL19">
        <f>IF($GL19&gt;=16,INDEX($DG:$DG,$GK19+16),"")</f>
      </c>
      <c r="FM19">
        <f>IF($GL19&gt;=17,INDEX($DG:$DG,$GK19+17),"")</f>
      </c>
      <c r="FN19">
        <f>IF($GL19&gt;=18,INDEX($DG:$DG,$GK19+18),"")</f>
      </c>
      <c r="FO19">
        <f>IF($GL19&gt;=19,INDEX($DG:$DG,$GK19+19),"")</f>
      </c>
      <c r="FP19">
        <f>IF($GL19&gt;=20,INDEX($DG:$DG,$GK19+20),"")</f>
      </c>
      <c r="FQ19">
        <f>IF($GL19&gt;=21,INDEX($DG:$DG,$GK19+21),"")</f>
      </c>
      <c r="FR19">
        <f>IF($GL19&gt;=22,INDEX($DG:$DG,$GK19+22),"")</f>
      </c>
      <c r="FS19">
        <f>IF($GL19&gt;=23,INDEX($DG:$DG,$GK19+23),"")</f>
      </c>
      <c r="FT19">
        <f>IF($GL19&gt;=24,INDEX($DG:$DG,$GK19+24),"")</f>
      </c>
      <c r="FU19">
        <f>IF($GL19&gt;=25,INDEX($DG:$DG,$GK19+25),"")</f>
      </c>
      <c r="FV19">
        <f>IF($GL19&gt;=26,INDEX($DG:$DG,$GK19+26),"")</f>
      </c>
      <c r="FW19">
        <f>IF($GL19&gt;=27,INDEX($DG:$DG,$GK19+27),"")</f>
      </c>
      <c r="FX19">
        <f>IF($GL19&gt;=28,INDEX($DG:$DG,$GK19+28),"")</f>
      </c>
      <c r="FY19">
        <f>IF($GL19&gt;=29,INDEX($DG:$DG,$GK19+29),"")</f>
      </c>
      <c r="FZ19">
        <f>IF($GL19&gt;=30,INDEX($DG:$DG,$GK19+30),"")</f>
      </c>
      <c r="GA19">
        <f>IF($GL19&gt;=31,INDEX($DG:$DG,$GK19+31),"")</f>
      </c>
      <c r="GB19">
        <f>IF($GL19&gt;=32,INDEX($DG:$DG,$GK19+32),"")</f>
      </c>
      <c r="GC19">
        <f>IF($GL19&gt;=33,INDEX($DG:$DG,$GK19+33),"")</f>
      </c>
      <c r="GD19">
        <f>IF($GL19&gt;=34,INDEX($DG:$DG,$GK19+34),"")</f>
      </c>
      <c r="GE19">
        <f>IF($GL19&gt;=35,INDEX($DG:$DG,$GK19+35),"")</f>
      </c>
      <c r="GF19">
        <f>IF($GL19&gt;=36,INDEX($DG:$DG,$GK19+36),"")</f>
      </c>
      <c r="GG19">
        <f>IF($GL19&gt;=37,INDEX($DG:$DG,$GK19+37),"")</f>
      </c>
      <c r="GH19">
        <f>IF($GL19&gt;=38,INDEX($DG:$DG,$GK19+38),"")</f>
      </c>
      <c r="GI19">
        <f>IF($GL19&gt;=39,INDEX($DG:$DG,$GK19+39),"")</f>
      </c>
      <c r="GJ19">
        <f>IF($GL19&gt;=40,INDEX($DG:$DG,$GK19+40),"")</f>
      </c>
      <c r="GK19">
        <f>IFERROR(MATCH($DE19,$DF$2:$DF$166,0)+1,0)</f>
      </c>
      <c r="GL19">
        <f>IFERROR(INDEX($DH$2:$DH$166,MATCH($DE19,$DF$2:$DF$166,0)),0)</f>
      </c>
      <c r="GM19">
        <f>IFERROR(MATCH($H19,$DI$19:$EV$19,0),0)</f>
      </c>
      <c r="GN19">
        <f>IF($GM19&gt;0,INDEX($EW$19:$GJ$19,$GM19),"")</f>
      </c>
      <c r="GO19" t="s">
        <v>185</v>
      </c>
      <c r="GQ19">
        <f>IF($IZ19&gt;=1,INDEX($GO:$GO,$IY19+1),"")</f>
      </c>
      <c r="GR19">
        <f>IF($IZ19&gt;=2,INDEX($GO:$GO,$IY19+2),"")</f>
      </c>
      <c r="GS19">
        <f>IF($IZ19&gt;=3,INDEX($GO:$GO,$IY19+3),"")</f>
      </c>
      <c r="GT19">
        <f>IF($IZ19&gt;=4,INDEX($GO:$GO,$IY19+4),"")</f>
      </c>
      <c r="GU19">
        <f>IF($IZ19&gt;=5,INDEX($GO:$GO,$IY19+5),"")</f>
      </c>
      <c r="GV19">
        <f>IF($IZ19&gt;=6,INDEX($GO:$GO,$IY19+6),"")</f>
      </c>
      <c r="GW19">
        <f>IF($IZ19&gt;=7,INDEX($GO:$GO,$IY19+7),"")</f>
      </c>
      <c r="GX19">
        <f>IF($IZ19&gt;=8,INDEX($GO:$GO,$IY19+8),"")</f>
      </c>
      <c r="GY19">
        <f>IF($IZ19&gt;=9,INDEX($GO:$GO,$IY19+9),"")</f>
      </c>
      <c r="GZ19">
        <f>IF($IZ19&gt;=10,INDEX($GO:$GO,$IY19+10),"")</f>
      </c>
      <c r="HA19">
        <f>IF($IZ19&gt;=11,INDEX($GO:$GO,$IY19+11),"")</f>
      </c>
      <c r="HB19">
        <f>IF($IZ19&gt;=12,INDEX($GO:$GO,$IY19+12),"")</f>
      </c>
      <c r="HC19">
        <f>IF($IZ19&gt;=13,INDEX($GO:$GO,$IY19+13),"")</f>
      </c>
      <c r="HD19">
        <f>IF($IZ19&gt;=14,INDEX($GO:$GO,$IY19+14),"")</f>
      </c>
      <c r="HE19">
        <f>IF($IZ19&gt;=15,INDEX($GO:$GO,$IY19+15),"")</f>
      </c>
      <c r="HF19">
        <f>IF($IZ19&gt;=16,INDEX($GO:$GO,$IY19+16),"")</f>
      </c>
      <c r="HG19">
        <f>IF($IZ19&gt;=17,INDEX($GO:$GO,$IY19+17),"")</f>
      </c>
      <c r="HH19">
        <f>IF($IZ19&gt;=18,INDEX($GO:$GO,$IY19+18),"")</f>
      </c>
      <c r="HI19">
        <f>IF($IZ19&gt;=19,INDEX($GO:$GO,$IY19+19),"")</f>
      </c>
      <c r="HJ19">
        <f>IF($IZ19&gt;=20,INDEX($GO:$GO,$IY19+20),"")</f>
      </c>
      <c r="HK19">
        <f>IF($IZ19&gt;=21,INDEX($GO:$GO,$IY19+21),"")</f>
      </c>
      <c r="HL19">
        <f>IF($IZ19&gt;=22,INDEX($GO:$GO,$IY19+22),"")</f>
      </c>
      <c r="HM19">
        <f>IF($IZ19&gt;=23,INDEX($GO:$GO,$IY19+23),"")</f>
      </c>
      <c r="HN19">
        <f>IF($IZ19&gt;=24,INDEX($GO:$GO,$IY19+24),"")</f>
      </c>
      <c r="HO19">
        <f>IF($IZ19&gt;=25,INDEX($GO:$GO,$IY19+25),"")</f>
      </c>
      <c r="HP19">
        <f>IF($IZ19&gt;=26,INDEX($GO:$GO,$IY19+26),"")</f>
      </c>
      <c r="HQ19">
        <f>IF($IZ19&gt;=27,INDEX($GO:$GO,$IY19+27),"")</f>
      </c>
      <c r="HR19">
        <f>IF($IZ19&gt;=28,INDEX($GO:$GO,$IY19+28),"")</f>
      </c>
      <c r="HS19">
        <f>IF($IZ19&gt;=29,INDEX($GO:$GO,$IY19+29),"")</f>
      </c>
      <c r="HT19">
        <f>IF($IZ19&gt;=30,INDEX($GO:$GO,$IY19+30),"")</f>
      </c>
      <c r="HU19">
        <f>IF($IZ19&gt;=31,INDEX($GO:$GO,$IY19+31),"")</f>
      </c>
      <c r="HV19">
        <f>IF($IZ19&gt;=32,INDEX($GO:$GO,$IY19+32),"")</f>
      </c>
      <c r="HW19">
        <f>IF($IZ19&gt;=33,INDEX($GO:$GO,$IY19+33),"")</f>
      </c>
      <c r="HX19">
        <f>IF($IZ19&gt;=34,INDEX($GO:$GO,$IY19+34),"")</f>
      </c>
      <c r="HY19">
        <f>IF($IZ19&gt;=35,INDEX($GO:$GO,$IY19+35),"")</f>
      </c>
      <c r="HZ19">
        <f>IF($IZ19&gt;=36,INDEX($GO:$GO,$IY19+36),"")</f>
      </c>
      <c r="IA19">
        <f>IF($IZ19&gt;=37,INDEX($GO:$GO,$IY19+37),"")</f>
      </c>
      <c r="IB19">
        <f>IF($IZ19&gt;=38,INDEX($GO:$GO,$IY19+38),"")</f>
      </c>
      <c r="IC19">
        <f>IF($IZ19&gt;=39,INDEX($GO:$GO,$IY19+39),"")</f>
      </c>
      <c r="ID19">
        <f>IF($IZ19&gt;=40,INDEX($GO:$GO,$IY19+40),"")</f>
      </c>
      <c r="IE19">
        <f>IF($IZ19&gt;=41,INDEX($GO:$GO,$IY19+41),"")</f>
      </c>
      <c r="IF19">
        <f>IF($IZ19&gt;=42,INDEX($GO:$GO,$IY19+42),"")</f>
      </c>
      <c r="IG19">
        <f>IF($IZ19&gt;=43,INDEX($GO:$GO,$IY19+43),"")</f>
      </c>
      <c r="IH19">
        <f>IF($IZ19&gt;=44,INDEX($GO:$GO,$IY19+44),"")</f>
      </c>
      <c r="II19">
        <f>IF($IZ19&gt;=45,INDEX($GO:$GO,$IY19+45),"")</f>
      </c>
      <c r="IJ19">
        <f>IF($IZ19&gt;=46,INDEX($GO:$GO,$IY19+46),"")</f>
      </c>
      <c r="IK19">
        <f>IF($IZ19&gt;=47,INDEX($GO:$GO,$IY19+47),"")</f>
      </c>
      <c r="IL19">
        <f>IF($IZ19&gt;=48,INDEX($GO:$GO,$IY19+48),"")</f>
      </c>
      <c r="IM19">
        <f>IF($IZ19&gt;=49,INDEX($GO:$GO,$IY19+49),"")</f>
      </c>
      <c r="IN19">
        <f>IF($IZ19&gt;=50,INDEX($GO:$GO,$IY19+50),"")</f>
      </c>
      <c r="IO19">
        <f>IF($IZ19&gt;=51,INDEX($GO:$GO,$IY19+51),"")</f>
      </c>
      <c r="IP19">
        <f>IF($IZ19&gt;=52,INDEX($GO:$GO,$IY19+52),"")</f>
      </c>
      <c r="IQ19">
        <f>IF($IZ19&gt;=53,INDEX($GO:$GO,$IY19+53),"")</f>
      </c>
      <c r="IR19">
        <f>IF($IZ19&gt;=54,INDEX($GO:$GO,$IY19+54),"")</f>
      </c>
      <c r="IS19">
        <f>IF($IZ19&gt;=55,INDEX($GO:$GO,$IY19+55),"")</f>
      </c>
      <c r="IT19">
        <f>IF($IZ19&gt;=56,INDEX($GO:$GO,$IY19+56),"")</f>
      </c>
      <c r="IU19">
        <f>IF($IZ19&gt;=57,INDEX($GO:$GO,$IY19+57),"")</f>
      </c>
      <c r="IV19">
        <f>IF($IZ19&gt;=58,INDEX($GO:$GO,$IY19+58),"")</f>
      </c>
      <c r="IW19">
        <f>IF($IZ19&gt;=59,INDEX($GO:$GO,$IY19+59),"")</f>
      </c>
      <c r="IX19">
        <f>IF($IZ19&gt;=60,INDEX($GO:$GO,$IY19+60),"")</f>
      </c>
      <c r="IY19">
        <f>IFERROR(MATCH($GN19,$GO$2:$GO$827,0)+1,0)</f>
      </c>
      <c r="IZ19">
        <f>IFERROR(INDEX($GP$2:$GP$827,MATCH($GN19,$GO$2:$GO$827,0)),0)</f>
      </c>
      <c r="JA19" t="s">
        <v>23</v>
      </c>
      <c r="JB19" t="s">
        <v>23</v>
      </c>
    </row>
    <row r="20" spans="1:262" x14ac:dyDescent="0.25">
      <c r="F20" s="1"/>
      <c r="G20" s="1"/>
      <c r="H20" s="1"/>
      <c r="I20" s="1"/>
      <c r="J20" s="1">
        <f>IFERROR(IF(FIND(" - ",$F20)&gt;0,MID($F20,FIND(" - ",$F20)+3,LEN($F20)),""),"")</f>
      </c>
      <c r="L20" s="1"/>
      <c r="N20" t="s">
        <v>23</v>
      </c>
      <c r="P20">
        <f>IF(OR($N20="",$O20=""),"",IFERROR($N20/$O20,0))</f>
      </c>
      <c r="Q20">
        <f>IF($N20="","",
IF($G20="","",
IF(ISNUMBER(SEARCH("exempt",LOWER($G20))),0,
$N20*(VALUE(SUBSTITUTE($G20,"%",""))/100))))</f>
      </c>
      <c r="W20">
        <f>IF($N20="","",
SUM($N20,$Q20,$U20,$R20,$T20)-
IF($V20="",0,VALUE($V20)))</f>
      </c>
      <c r="AD20" t="s">
        <v>186</v>
      </c>
      <c r="AE20" t="s">
        <v>187</v>
      </c>
      <c r="AF20" t="s">
        <v>188</v>
      </c>
      <c r="AG20" t="s">
        <v>128</v>
      </c>
      <c r="AH20" t="s">
        <v>189</v>
      </c>
      <c r="AI20" t="s">
        <v>190</v>
      </c>
      <c r="AJ20" t="s">
        <v>191</v>
      </c>
      <c r="AK20" t="s">
        <v>189</v>
      </c>
      <c r="AL20" t="s">
        <v>192</v>
      </c>
      <c r="AM20">
        <f>IFERROR(LEFT($F20,FIND(" - ",$F20)-1),$F20)</f>
      </c>
      <c r="AN20" t="s">
        <v>173</v>
      </c>
      <c r="AP20">
        <f>IF($CE20&gt;=1,INDEX($AN:$AN,$CD20+1),"")</f>
      </c>
      <c r="AQ20">
        <f>IF($CE20&gt;=2,INDEX($AN:$AN,$CD20+2),"")</f>
      </c>
      <c r="AR20">
        <f>IF($CE20&gt;=3,INDEX($AN:$AN,$CD20+3),"")</f>
      </c>
      <c r="AS20">
        <f>IF($CE20&gt;=4,INDEX($AN:$AN,$CD20+4),"")</f>
      </c>
      <c r="AT20">
        <f>IF($CE20&gt;=5,INDEX($AN:$AN,$CD20+5),"")</f>
      </c>
      <c r="AU20">
        <f>IF($CE20&gt;=6,INDEX($AN:$AN,$CD20+6),"")</f>
      </c>
      <c r="AV20">
        <f>IF($CE20&gt;=7,INDEX($AN:$AN,$CD20+7),"")</f>
      </c>
      <c r="AW20">
        <f>IF($CE20&gt;=8,INDEX($AN:$AN,$CD20+8),"")</f>
      </c>
      <c r="AX20">
        <f>IF($CE20&gt;=9,INDEX($AN:$AN,$CD20+9),"")</f>
      </c>
      <c r="AY20">
        <f>IF($CE20&gt;=10,INDEX($AN:$AN,$CD20+10),"")</f>
      </c>
      <c r="AZ20">
        <f>IF($CE20&gt;=11,INDEX($AN:$AN,$CD20+11),"")</f>
      </c>
      <c r="BA20">
        <f>IF($CE20&gt;=12,INDEX($AN:$AN,$CD20+12),"")</f>
      </c>
      <c r="BB20">
        <f>IF($CE20&gt;=13,INDEX($AN:$AN,$CD20+13),"")</f>
      </c>
      <c r="BC20">
        <f>IF($CE20&gt;=14,INDEX($AN:$AN,$CD20+14),"")</f>
      </c>
      <c r="BD20">
        <f>IF($CE20&gt;=15,INDEX($AN:$AN,$CD20+15),"")</f>
      </c>
      <c r="BE20">
        <f>IF($CE20&gt;=16,INDEX($AN:$AN,$CD20+16),"")</f>
      </c>
      <c r="BF20">
        <f>IF($CE20&gt;=17,INDEX($AN:$AN,$CD20+17),"")</f>
      </c>
      <c r="BG20">
        <f>IF($CE20&gt;=18,INDEX($AN:$AN,$CD20+18),"")</f>
      </c>
      <c r="BH20">
        <f>IF($CE20&gt;=19,INDEX($AN:$AN,$CD20+19),"")</f>
      </c>
      <c r="BI20">
        <f>IF($CE20&gt;=20,INDEX($AN:$AN,$CD20+20),"")</f>
      </c>
      <c r="BJ20">
        <f>IF($CE20&gt;=21,INDEX($AN:$AN,$CD20+21),"")</f>
      </c>
      <c r="BK20">
        <f>IF($CE20&gt;=22,INDEX($AN:$AN,$CD20+22),"")</f>
      </c>
      <c r="BL20">
        <f>IF($CE20&gt;=23,INDEX($AN:$AN,$CD20+23),"")</f>
      </c>
      <c r="BM20">
        <f>IF($CE20&gt;=24,INDEX($AN:$AN,$CD20+24),"")</f>
      </c>
      <c r="BN20">
        <f>IF($CE20&gt;=25,INDEX($AN:$AN,$CD20+25),"")</f>
      </c>
      <c r="BO20">
        <f>IF($CE20&gt;=26,INDEX($AN:$AN,$CD20+26),"")</f>
      </c>
      <c r="BP20">
        <f>IF($CE20&gt;=27,INDEX($AN:$AN,$CD20+27),"")</f>
      </c>
      <c r="BQ20">
        <f>IF($CE20&gt;=28,INDEX($AN:$AN,$CD20+28),"")</f>
      </c>
      <c r="BR20">
        <f>IF($CE20&gt;=29,INDEX($AN:$AN,$CD20+29),"")</f>
      </c>
      <c r="BS20">
        <f>IF($CE20&gt;=30,INDEX($AN:$AN,$CD20+30),"")</f>
      </c>
      <c r="BT20">
        <f>IF($CE20&gt;=31,INDEX($AN:$AN,$CD20+31),"")</f>
      </c>
      <c r="BU20">
        <f>IF($CE20&gt;=32,INDEX($AN:$AN,$CD20+32),"")</f>
      </c>
      <c r="BV20">
        <f>IF($CE20&gt;=33,INDEX($AN:$AN,$CD20+33),"")</f>
      </c>
      <c r="BW20">
        <f>IF($CE20&gt;=34,INDEX($AN:$AN,$CD20+34),"")</f>
      </c>
      <c r="BX20">
        <f>IF($CE20&gt;=35,INDEX($AN:$AN,$CD20+35),"")</f>
      </c>
      <c r="BY20">
        <f>IF($CE20&gt;=36,INDEX($AN:$AN,$CD20+36),"")</f>
      </c>
      <c r="BZ20">
        <f>IF($CE20&gt;=37,INDEX($AN:$AN,$CD20+37),"")</f>
      </c>
      <c r="CA20">
        <f>IF($CE20&gt;=38,INDEX($AN:$AN,$CD20+38),"")</f>
      </c>
      <c r="CB20">
        <f>IF($CE20&gt;=39,INDEX($AN:$AN,$CD20+39),"")</f>
      </c>
      <c r="CC20">
        <f>IF($CE20&gt;=40,INDEX($AN:$AN,$CD20+40),"")</f>
      </c>
      <c r="CD20">
        <f>IFERROR(MATCH($AM20,$AN$2:$AN$133,0)+1,0)</f>
      </c>
      <c r="CE20">
        <f>IFERROR(INDEX($AO$2:$AO$133,MATCH($AM20,$AN$2:$AN$133,0)),0)</f>
      </c>
      <c r="CF20">
        <f>IFERROR(LEFT($K20,FIND(" - ",$K20)-1),$K20)</f>
      </c>
      <c r="CG20" t="s">
        <v>151</v>
      </c>
      <c r="CI20">
        <f>IF($DD20&gt;=1,INDEX($CG:$CG,$DC20+1),"")</f>
      </c>
      <c r="CJ20">
        <f>IF($DD20&gt;=2,INDEX($CG:$CG,$DC20+2),"")</f>
      </c>
      <c r="CK20">
        <f>IF($DD20&gt;=3,INDEX($CG:$CG,$DC20+3),"")</f>
      </c>
      <c r="CL20">
        <f>IF($DD20&gt;=4,INDEX($CG:$CG,$DC20+4),"")</f>
      </c>
      <c r="CM20">
        <f>IF($DD20&gt;=5,INDEX($CG:$CG,$DC20+5),"")</f>
      </c>
      <c r="CN20">
        <f>IF($DD20&gt;=6,INDEX($CG:$CG,$DC20+6),"")</f>
      </c>
      <c r="CO20">
        <f>IF($DD20&gt;=7,INDEX($CG:$CG,$DC20+7),"")</f>
      </c>
      <c r="CP20">
        <f>IF($DD20&gt;=8,INDEX($CG:$CG,$DC20+8),"")</f>
      </c>
      <c r="CQ20">
        <f>IF($DD20&gt;=9,INDEX($CG:$CG,$DC20+9),"")</f>
      </c>
      <c r="CR20">
        <f>IF($DD20&gt;=10,INDEX($CG:$CG,$DC20+10),"")</f>
      </c>
      <c r="CS20">
        <f>IF($DD20&gt;=11,INDEX($CG:$CG,$DC20+11),"")</f>
      </c>
      <c r="CT20">
        <f>IF($DD20&gt;=12,INDEX($CG:$CG,$DC20+12),"")</f>
      </c>
      <c r="CU20">
        <f>IF($DD20&gt;=13,INDEX($CG:$CG,$DC20+13),"")</f>
      </c>
      <c r="CV20">
        <f>IF($DD20&gt;=14,INDEX($CG:$CG,$DC20+14),"")</f>
      </c>
      <c r="CW20">
        <f>IF($DD20&gt;=15,INDEX($CG:$CG,$DC20+15),"")</f>
      </c>
      <c r="CX20">
        <f>IF($DD20&gt;=16,INDEX($CG:$CG,$DC20+16),"")</f>
      </c>
      <c r="CY20">
        <f>IF($DD20&gt;=17,INDEX($CG:$CG,$DC20+17),"")</f>
      </c>
      <c r="CZ20">
        <f>IF($DD20&gt;=18,INDEX($CG:$CG,$DC20+18),"")</f>
      </c>
      <c r="DA20">
        <f>IF($DD20&gt;=19,INDEX($CG:$CG,$DC20+19),"")</f>
      </c>
      <c r="DB20">
        <f>IF($DD20&gt;=20,INDEX($CG:$CG,$DC20+20),"")</f>
      </c>
      <c r="DC20">
        <f>IFERROR(MATCH($CF20,$CG$2:$CG$1558,0)+1,0)</f>
      </c>
      <c r="DD20">
        <f>IFERROR(INDEX($CH$2:$CH$1558,MATCH($CF20,$CG$2:$CG$1558,0)),0)</f>
      </c>
      <c r="DE20">
        <f>IFERROR(INDEX($AL:$AL,MATCH($G20,$AK:$AK,0))&amp;"","")</f>
      </c>
      <c r="DF20" t="s">
        <v>160</v>
      </c>
      <c r="DG20" t="s">
        <v>193</v>
      </c>
      <c r="DI20">
        <f>IF($GL20&gt;=1,INDEX($DF:$DF,$GK20+1),"")</f>
      </c>
      <c r="DJ20">
        <f>IF($GL20&gt;=2,INDEX($DF:$DF,$GK20+2),"")</f>
      </c>
      <c r="DK20">
        <f>IF($GL20&gt;=3,INDEX($DF:$DF,$GK20+3),"")</f>
      </c>
      <c r="DL20">
        <f>IF($GL20&gt;=4,INDEX($DF:$DF,$GK20+4),"")</f>
      </c>
      <c r="DM20">
        <f>IF($GL20&gt;=5,INDEX($DF:$DF,$GK20+5),"")</f>
      </c>
      <c r="DN20">
        <f>IF($GL20&gt;=6,INDEX($DF:$DF,$GK20+6),"")</f>
      </c>
      <c r="DO20">
        <f>IF($GL20&gt;=7,INDEX($DF:$DF,$GK20+7),"")</f>
      </c>
      <c r="DP20">
        <f>IF($GL20&gt;=8,INDEX($DF:$DF,$GK20+8),"")</f>
      </c>
      <c r="DQ20">
        <f>IF($GL20&gt;=9,INDEX($DF:$DF,$GK20+9),"")</f>
      </c>
      <c r="DR20">
        <f>IF($GL20&gt;=10,INDEX($DF:$DF,$GK20+10),"")</f>
      </c>
      <c r="DS20">
        <f>IF($GL20&gt;=11,INDEX($DF:$DF,$GK20+11),"")</f>
      </c>
      <c r="DT20">
        <f>IF($GL20&gt;=12,INDEX($DF:$DF,$GK20+12),"")</f>
      </c>
      <c r="DU20">
        <f>IF($GL20&gt;=13,INDEX($DF:$DF,$GK20+13),"")</f>
      </c>
      <c r="DV20">
        <f>IF($GL20&gt;=14,INDEX($DF:$DF,$GK20+14),"")</f>
      </c>
      <c r="DW20">
        <f>IF($GL20&gt;=15,INDEX($DF:$DF,$GK20+15),"")</f>
      </c>
      <c r="DX20">
        <f>IF($GL20&gt;=16,INDEX($DF:$DF,$GK20+16),"")</f>
      </c>
      <c r="DY20">
        <f>IF($GL20&gt;=17,INDEX($DF:$DF,$GK20+17),"")</f>
      </c>
      <c r="DZ20">
        <f>IF($GL20&gt;=18,INDEX($DF:$DF,$GK20+18),"")</f>
      </c>
      <c r="EA20">
        <f>IF($GL20&gt;=19,INDEX($DF:$DF,$GK20+19),"")</f>
      </c>
      <c r="EB20">
        <f>IF($GL20&gt;=20,INDEX($DF:$DF,$GK20+20),"")</f>
      </c>
      <c r="EC20">
        <f>IF($GL20&gt;=21,INDEX($DF:$DF,$GK20+21),"")</f>
      </c>
      <c r="ED20">
        <f>IF($GL20&gt;=22,INDEX($DF:$DF,$GK20+22),"")</f>
      </c>
      <c r="EE20">
        <f>IF($GL20&gt;=23,INDEX($DF:$DF,$GK20+23),"")</f>
      </c>
      <c r="EF20">
        <f>IF($GL20&gt;=24,INDEX($DF:$DF,$GK20+24),"")</f>
      </c>
      <c r="EG20">
        <f>IF($GL20&gt;=25,INDEX($DF:$DF,$GK20+25),"")</f>
      </c>
      <c r="EH20">
        <f>IF($GL20&gt;=26,INDEX($DF:$DF,$GK20+26),"")</f>
      </c>
      <c r="EI20">
        <f>IF($GL20&gt;=27,INDEX($DF:$DF,$GK20+27),"")</f>
      </c>
      <c r="EJ20">
        <f>IF($GL20&gt;=28,INDEX($DF:$DF,$GK20+28),"")</f>
      </c>
      <c r="EK20">
        <f>IF($GL20&gt;=29,INDEX($DF:$DF,$GK20+29),"")</f>
      </c>
      <c r="EL20">
        <f>IF($GL20&gt;=30,INDEX($DF:$DF,$GK20+30),"")</f>
      </c>
      <c r="EM20">
        <f>IF($GL20&gt;=31,INDEX($DF:$DF,$GK20+31),"")</f>
      </c>
      <c r="EN20">
        <f>IF($GL20&gt;=32,INDEX($DF:$DF,$GK20+32),"")</f>
      </c>
      <c r="EO20">
        <f>IF($GL20&gt;=33,INDEX($DF:$DF,$GK20+33),"")</f>
      </c>
      <c r="EP20">
        <f>IF($GL20&gt;=34,INDEX($DF:$DF,$GK20+34),"")</f>
      </c>
      <c r="EQ20">
        <f>IF($GL20&gt;=35,INDEX($DF:$DF,$GK20+35),"")</f>
      </c>
      <c r="ER20">
        <f>IF($GL20&gt;=36,INDEX($DF:$DF,$GK20+36),"")</f>
      </c>
      <c r="ES20">
        <f>IF($GL20&gt;=37,INDEX($DF:$DF,$GK20+37),"")</f>
      </c>
      <c r="ET20">
        <f>IF($GL20&gt;=38,INDEX($DF:$DF,$GK20+38),"")</f>
      </c>
      <c r="EU20">
        <f>IF($GL20&gt;=39,INDEX($DF:$DF,$GK20+39),"")</f>
      </c>
      <c r="EV20">
        <f>IF($GL20&gt;=40,INDEX($DF:$DF,$GK20+40),"")</f>
      </c>
      <c r="EW20">
        <f>IF($GL20&gt;=1,INDEX($DG:$DG,$GK20+1),"")</f>
      </c>
      <c r="EX20">
        <f>IF($GL20&gt;=2,INDEX($DG:$DG,$GK20+2),"")</f>
      </c>
      <c r="EY20">
        <f>IF($GL20&gt;=3,INDEX($DG:$DG,$GK20+3),"")</f>
      </c>
      <c r="EZ20">
        <f>IF($GL20&gt;=4,INDEX($DG:$DG,$GK20+4),"")</f>
      </c>
      <c r="FA20">
        <f>IF($GL20&gt;=5,INDEX($DG:$DG,$GK20+5),"")</f>
      </c>
      <c r="FB20">
        <f>IF($GL20&gt;=6,INDEX($DG:$DG,$GK20+6),"")</f>
      </c>
      <c r="FC20">
        <f>IF($GL20&gt;=7,INDEX($DG:$DG,$GK20+7),"")</f>
      </c>
      <c r="FD20">
        <f>IF($GL20&gt;=8,INDEX($DG:$DG,$GK20+8),"")</f>
      </c>
      <c r="FE20">
        <f>IF($GL20&gt;=9,INDEX($DG:$DG,$GK20+9),"")</f>
      </c>
      <c r="FF20">
        <f>IF($GL20&gt;=10,INDEX($DG:$DG,$GK20+10),"")</f>
      </c>
      <c r="FG20">
        <f>IF($GL20&gt;=11,INDEX($DG:$DG,$GK20+11),"")</f>
      </c>
      <c r="FH20">
        <f>IF($GL20&gt;=12,INDEX($DG:$DG,$GK20+12),"")</f>
      </c>
      <c r="FI20">
        <f>IF($GL20&gt;=13,INDEX($DG:$DG,$GK20+13),"")</f>
      </c>
      <c r="FJ20">
        <f>IF($GL20&gt;=14,INDEX($DG:$DG,$GK20+14),"")</f>
      </c>
      <c r="FK20">
        <f>IF($GL20&gt;=15,INDEX($DG:$DG,$GK20+15),"")</f>
      </c>
      <c r="FL20">
        <f>IF($GL20&gt;=16,INDEX($DG:$DG,$GK20+16),"")</f>
      </c>
      <c r="FM20">
        <f>IF($GL20&gt;=17,INDEX($DG:$DG,$GK20+17),"")</f>
      </c>
      <c r="FN20">
        <f>IF($GL20&gt;=18,INDEX($DG:$DG,$GK20+18),"")</f>
      </c>
      <c r="FO20">
        <f>IF($GL20&gt;=19,INDEX($DG:$DG,$GK20+19),"")</f>
      </c>
      <c r="FP20">
        <f>IF($GL20&gt;=20,INDEX($DG:$DG,$GK20+20),"")</f>
      </c>
      <c r="FQ20">
        <f>IF($GL20&gt;=21,INDEX($DG:$DG,$GK20+21),"")</f>
      </c>
      <c r="FR20">
        <f>IF($GL20&gt;=22,INDEX($DG:$DG,$GK20+22),"")</f>
      </c>
      <c r="FS20">
        <f>IF($GL20&gt;=23,INDEX($DG:$DG,$GK20+23),"")</f>
      </c>
      <c r="FT20">
        <f>IF($GL20&gt;=24,INDEX($DG:$DG,$GK20+24),"")</f>
      </c>
      <c r="FU20">
        <f>IF($GL20&gt;=25,INDEX($DG:$DG,$GK20+25),"")</f>
      </c>
      <c r="FV20">
        <f>IF($GL20&gt;=26,INDEX($DG:$DG,$GK20+26),"")</f>
      </c>
      <c r="FW20">
        <f>IF($GL20&gt;=27,INDEX($DG:$DG,$GK20+27),"")</f>
      </c>
      <c r="FX20">
        <f>IF($GL20&gt;=28,INDEX($DG:$DG,$GK20+28),"")</f>
      </c>
      <c r="FY20">
        <f>IF($GL20&gt;=29,INDEX($DG:$DG,$GK20+29),"")</f>
      </c>
      <c r="FZ20">
        <f>IF($GL20&gt;=30,INDEX($DG:$DG,$GK20+30),"")</f>
      </c>
      <c r="GA20">
        <f>IF($GL20&gt;=31,INDEX($DG:$DG,$GK20+31),"")</f>
      </c>
      <c r="GB20">
        <f>IF($GL20&gt;=32,INDEX($DG:$DG,$GK20+32),"")</f>
      </c>
      <c r="GC20">
        <f>IF($GL20&gt;=33,INDEX($DG:$DG,$GK20+33),"")</f>
      </c>
      <c r="GD20">
        <f>IF($GL20&gt;=34,INDEX($DG:$DG,$GK20+34),"")</f>
      </c>
      <c r="GE20">
        <f>IF($GL20&gt;=35,INDEX($DG:$DG,$GK20+35),"")</f>
      </c>
      <c r="GF20">
        <f>IF($GL20&gt;=36,INDEX($DG:$DG,$GK20+36),"")</f>
      </c>
      <c r="GG20">
        <f>IF($GL20&gt;=37,INDEX($DG:$DG,$GK20+37),"")</f>
      </c>
      <c r="GH20">
        <f>IF($GL20&gt;=38,INDEX($DG:$DG,$GK20+38),"")</f>
      </c>
      <c r="GI20">
        <f>IF($GL20&gt;=39,INDEX($DG:$DG,$GK20+39),"")</f>
      </c>
      <c r="GJ20">
        <f>IF($GL20&gt;=40,INDEX($DG:$DG,$GK20+40),"")</f>
      </c>
      <c r="GK20">
        <f>IFERROR(MATCH($DE20,$DF$2:$DF$166,0)+1,0)</f>
      </c>
      <c r="GL20">
        <f>IFERROR(INDEX($DH$2:$DH$166,MATCH($DE20,$DF$2:$DF$166,0)),0)</f>
      </c>
      <c r="GM20">
        <f>IFERROR(MATCH($H20,$DI$20:$EV$20,0),0)</f>
      </c>
      <c r="GN20">
        <f>IF($GM20&gt;0,INDEX($EW$20:$GJ$20,$GM20),"")</f>
      </c>
      <c r="GO20" t="s">
        <v>194</v>
      </c>
      <c r="GQ20">
        <f>IF($IZ20&gt;=1,INDEX($GO:$GO,$IY20+1),"")</f>
      </c>
      <c r="GR20">
        <f>IF($IZ20&gt;=2,INDEX($GO:$GO,$IY20+2),"")</f>
      </c>
      <c r="GS20">
        <f>IF($IZ20&gt;=3,INDEX($GO:$GO,$IY20+3),"")</f>
      </c>
      <c r="GT20">
        <f>IF($IZ20&gt;=4,INDEX($GO:$GO,$IY20+4),"")</f>
      </c>
      <c r="GU20">
        <f>IF($IZ20&gt;=5,INDEX($GO:$GO,$IY20+5),"")</f>
      </c>
      <c r="GV20">
        <f>IF($IZ20&gt;=6,INDEX($GO:$GO,$IY20+6),"")</f>
      </c>
      <c r="GW20">
        <f>IF($IZ20&gt;=7,INDEX($GO:$GO,$IY20+7),"")</f>
      </c>
      <c r="GX20">
        <f>IF($IZ20&gt;=8,INDEX($GO:$GO,$IY20+8),"")</f>
      </c>
      <c r="GY20">
        <f>IF($IZ20&gt;=9,INDEX($GO:$GO,$IY20+9),"")</f>
      </c>
      <c r="GZ20">
        <f>IF($IZ20&gt;=10,INDEX($GO:$GO,$IY20+10),"")</f>
      </c>
      <c r="HA20">
        <f>IF($IZ20&gt;=11,INDEX($GO:$GO,$IY20+11),"")</f>
      </c>
      <c r="HB20">
        <f>IF($IZ20&gt;=12,INDEX($GO:$GO,$IY20+12),"")</f>
      </c>
      <c r="HC20">
        <f>IF($IZ20&gt;=13,INDEX($GO:$GO,$IY20+13),"")</f>
      </c>
      <c r="HD20">
        <f>IF($IZ20&gt;=14,INDEX($GO:$GO,$IY20+14),"")</f>
      </c>
      <c r="HE20">
        <f>IF($IZ20&gt;=15,INDEX($GO:$GO,$IY20+15),"")</f>
      </c>
      <c r="HF20">
        <f>IF($IZ20&gt;=16,INDEX($GO:$GO,$IY20+16),"")</f>
      </c>
      <c r="HG20">
        <f>IF($IZ20&gt;=17,INDEX($GO:$GO,$IY20+17),"")</f>
      </c>
      <c r="HH20">
        <f>IF($IZ20&gt;=18,INDEX($GO:$GO,$IY20+18),"")</f>
      </c>
      <c r="HI20">
        <f>IF($IZ20&gt;=19,INDEX($GO:$GO,$IY20+19),"")</f>
      </c>
      <c r="HJ20">
        <f>IF($IZ20&gt;=20,INDEX($GO:$GO,$IY20+20),"")</f>
      </c>
      <c r="HK20">
        <f>IF($IZ20&gt;=21,INDEX($GO:$GO,$IY20+21),"")</f>
      </c>
      <c r="HL20">
        <f>IF($IZ20&gt;=22,INDEX($GO:$GO,$IY20+22),"")</f>
      </c>
      <c r="HM20">
        <f>IF($IZ20&gt;=23,INDEX($GO:$GO,$IY20+23),"")</f>
      </c>
      <c r="HN20">
        <f>IF($IZ20&gt;=24,INDEX($GO:$GO,$IY20+24),"")</f>
      </c>
      <c r="HO20">
        <f>IF($IZ20&gt;=25,INDEX($GO:$GO,$IY20+25),"")</f>
      </c>
      <c r="HP20">
        <f>IF($IZ20&gt;=26,INDEX($GO:$GO,$IY20+26),"")</f>
      </c>
      <c r="HQ20">
        <f>IF($IZ20&gt;=27,INDEX($GO:$GO,$IY20+27),"")</f>
      </c>
      <c r="HR20">
        <f>IF($IZ20&gt;=28,INDEX($GO:$GO,$IY20+28),"")</f>
      </c>
      <c r="HS20">
        <f>IF($IZ20&gt;=29,INDEX($GO:$GO,$IY20+29),"")</f>
      </c>
      <c r="HT20">
        <f>IF($IZ20&gt;=30,INDEX($GO:$GO,$IY20+30),"")</f>
      </c>
      <c r="HU20">
        <f>IF($IZ20&gt;=31,INDEX($GO:$GO,$IY20+31),"")</f>
      </c>
      <c r="HV20">
        <f>IF($IZ20&gt;=32,INDEX($GO:$GO,$IY20+32),"")</f>
      </c>
      <c r="HW20">
        <f>IF($IZ20&gt;=33,INDEX($GO:$GO,$IY20+33),"")</f>
      </c>
      <c r="HX20">
        <f>IF($IZ20&gt;=34,INDEX($GO:$GO,$IY20+34),"")</f>
      </c>
      <c r="HY20">
        <f>IF($IZ20&gt;=35,INDEX($GO:$GO,$IY20+35),"")</f>
      </c>
      <c r="HZ20">
        <f>IF($IZ20&gt;=36,INDEX($GO:$GO,$IY20+36),"")</f>
      </c>
      <c r="IA20">
        <f>IF($IZ20&gt;=37,INDEX($GO:$GO,$IY20+37),"")</f>
      </c>
      <c r="IB20">
        <f>IF($IZ20&gt;=38,INDEX($GO:$GO,$IY20+38),"")</f>
      </c>
      <c r="IC20">
        <f>IF($IZ20&gt;=39,INDEX($GO:$GO,$IY20+39),"")</f>
      </c>
      <c r="ID20">
        <f>IF($IZ20&gt;=40,INDEX($GO:$GO,$IY20+40),"")</f>
      </c>
      <c r="IE20">
        <f>IF($IZ20&gt;=41,INDEX($GO:$GO,$IY20+41),"")</f>
      </c>
      <c r="IF20">
        <f>IF($IZ20&gt;=42,INDEX($GO:$GO,$IY20+42),"")</f>
      </c>
      <c r="IG20">
        <f>IF($IZ20&gt;=43,INDEX($GO:$GO,$IY20+43),"")</f>
      </c>
      <c r="IH20">
        <f>IF($IZ20&gt;=44,INDEX($GO:$GO,$IY20+44),"")</f>
      </c>
      <c r="II20">
        <f>IF($IZ20&gt;=45,INDEX($GO:$GO,$IY20+45),"")</f>
      </c>
      <c r="IJ20">
        <f>IF($IZ20&gt;=46,INDEX($GO:$GO,$IY20+46),"")</f>
      </c>
      <c r="IK20">
        <f>IF($IZ20&gt;=47,INDEX($GO:$GO,$IY20+47),"")</f>
      </c>
      <c r="IL20">
        <f>IF($IZ20&gt;=48,INDEX($GO:$GO,$IY20+48),"")</f>
      </c>
      <c r="IM20">
        <f>IF($IZ20&gt;=49,INDEX($GO:$GO,$IY20+49),"")</f>
      </c>
      <c r="IN20">
        <f>IF($IZ20&gt;=50,INDEX($GO:$GO,$IY20+50),"")</f>
      </c>
      <c r="IO20">
        <f>IF($IZ20&gt;=51,INDEX($GO:$GO,$IY20+51),"")</f>
      </c>
      <c r="IP20">
        <f>IF($IZ20&gt;=52,INDEX($GO:$GO,$IY20+52),"")</f>
      </c>
      <c r="IQ20">
        <f>IF($IZ20&gt;=53,INDEX($GO:$GO,$IY20+53),"")</f>
      </c>
      <c r="IR20">
        <f>IF($IZ20&gt;=54,INDEX($GO:$GO,$IY20+54),"")</f>
      </c>
      <c r="IS20">
        <f>IF($IZ20&gt;=55,INDEX($GO:$GO,$IY20+55),"")</f>
      </c>
      <c r="IT20">
        <f>IF($IZ20&gt;=56,INDEX($GO:$GO,$IY20+56),"")</f>
      </c>
      <c r="IU20">
        <f>IF($IZ20&gt;=57,INDEX($GO:$GO,$IY20+57),"")</f>
      </c>
      <c r="IV20">
        <f>IF($IZ20&gt;=58,INDEX($GO:$GO,$IY20+58),"")</f>
      </c>
      <c r="IW20">
        <f>IF($IZ20&gt;=59,INDEX($GO:$GO,$IY20+59),"")</f>
      </c>
      <c r="IX20">
        <f>IF($IZ20&gt;=60,INDEX($GO:$GO,$IY20+60),"")</f>
      </c>
      <c r="IY20">
        <f>IFERROR(MATCH($GN20,$GO$2:$GO$827,0)+1,0)</f>
      </c>
      <c r="IZ20">
        <f>IFERROR(INDEX($GP$2:$GP$827,MATCH($GN20,$GO$2:$GO$827,0)),0)</f>
      </c>
      <c r="JA20" t="s">
        <v>23</v>
      </c>
      <c r="JB20" t="s">
        <v>23</v>
      </c>
    </row>
    <row r="21" spans="1:262" x14ac:dyDescent="0.25">
      <c r="F21" s="1"/>
      <c r="G21" s="1"/>
      <c r="H21" s="1"/>
      <c r="I21" s="1"/>
      <c r="J21" s="1">
        <f>IFERROR(IF(FIND(" - ",$F21)&gt;0,MID($F21,FIND(" - ",$F21)+3,LEN($F21)),""),"")</f>
      </c>
      <c r="L21" s="1"/>
      <c r="N21" t="s">
        <v>23</v>
      </c>
      <c r="P21">
        <f>IF(OR($N21="",$O21=""),"",IFERROR($N21/$O21,0))</f>
      </c>
      <c r="Q21">
        <f>IF($N21="","",
IF($G21="","",
IF(ISNUMBER(SEARCH("exempt",LOWER($G21))),0,
$N21*(VALUE(SUBSTITUTE($G21,"%",""))/100))))</f>
      </c>
      <c r="W21">
        <f>IF($N21="","",
SUM($N21,$Q21,$U21,$R21,$T21)-
IF($V21="",0,VALUE($V21)))</f>
      </c>
      <c r="AD21" t="s">
        <v>195</v>
      </c>
      <c r="AE21" t="s">
        <v>196</v>
      </c>
      <c r="AF21" t="s">
        <v>197</v>
      </c>
      <c r="AG21" t="s">
        <v>198</v>
      </c>
      <c r="AH21" t="s">
        <v>199</v>
      </c>
      <c r="AI21" t="s">
        <v>200</v>
      </c>
      <c r="AJ21" t="s">
        <v>201</v>
      </c>
      <c r="AK21" t="s">
        <v>199</v>
      </c>
      <c r="AL21" t="s">
        <v>114</v>
      </c>
      <c r="AM21">
        <f>IFERROR(LEFT($F21,FIND(" - ",$F21)-1),$F21)</f>
      </c>
      <c r="AN21" t="s">
        <v>181</v>
      </c>
      <c r="AP21">
        <f>IF($CE21&gt;=1,INDEX($AN:$AN,$CD21+1),"")</f>
      </c>
      <c r="AQ21">
        <f>IF($CE21&gt;=2,INDEX($AN:$AN,$CD21+2),"")</f>
      </c>
      <c r="AR21">
        <f>IF($CE21&gt;=3,INDEX($AN:$AN,$CD21+3),"")</f>
      </c>
      <c r="AS21">
        <f>IF($CE21&gt;=4,INDEX($AN:$AN,$CD21+4),"")</f>
      </c>
      <c r="AT21">
        <f>IF($CE21&gt;=5,INDEX($AN:$AN,$CD21+5),"")</f>
      </c>
      <c r="AU21">
        <f>IF($CE21&gt;=6,INDEX($AN:$AN,$CD21+6),"")</f>
      </c>
      <c r="AV21">
        <f>IF($CE21&gt;=7,INDEX($AN:$AN,$CD21+7),"")</f>
      </c>
      <c r="AW21">
        <f>IF($CE21&gt;=8,INDEX($AN:$AN,$CD21+8),"")</f>
      </c>
      <c r="AX21">
        <f>IF($CE21&gt;=9,INDEX($AN:$AN,$CD21+9),"")</f>
      </c>
      <c r="AY21">
        <f>IF($CE21&gt;=10,INDEX($AN:$AN,$CD21+10),"")</f>
      </c>
      <c r="AZ21">
        <f>IF($CE21&gt;=11,INDEX($AN:$AN,$CD21+11),"")</f>
      </c>
      <c r="BA21">
        <f>IF($CE21&gt;=12,INDEX($AN:$AN,$CD21+12),"")</f>
      </c>
      <c r="BB21">
        <f>IF($CE21&gt;=13,INDEX($AN:$AN,$CD21+13),"")</f>
      </c>
      <c r="BC21">
        <f>IF($CE21&gt;=14,INDEX($AN:$AN,$CD21+14),"")</f>
      </c>
      <c r="BD21">
        <f>IF($CE21&gt;=15,INDEX($AN:$AN,$CD21+15),"")</f>
      </c>
      <c r="BE21">
        <f>IF($CE21&gt;=16,INDEX($AN:$AN,$CD21+16),"")</f>
      </c>
      <c r="BF21">
        <f>IF($CE21&gt;=17,INDEX($AN:$AN,$CD21+17),"")</f>
      </c>
      <c r="BG21">
        <f>IF($CE21&gt;=18,INDEX($AN:$AN,$CD21+18),"")</f>
      </c>
      <c r="BH21">
        <f>IF($CE21&gt;=19,INDEX($AN:$AN,$CD21+19),"")</f>
      </c>
      <c r="BI21">
        <f>IF($CE21&gt;=20,INDEX($AN:$AN,$CD21+20),"")</f>
      </c>
      <c r="BJ21">
        <f>IF($CE21&gt;=21,INDEX($AN:$AN,$CD21+21),"")</f>
      </c>
      <c r="BK21">
        <f>IF($CE21&gt;=22,INDEX($AN:$AN,$CD21+22),"")</f>
      </c>
      <c r="BL21">
        <f>IF($CE21&gt;=23,INDEX($AN:$AN,$CD21+23),"")</f>
      </c>
      <c r="BM21">
        <f>IF($CE21&gt;=24,INDEX($AN:$AN,$CD21+24),"")</f>
      </c>
      <c r="BN21">
        <f>IF($CE21&gt;=25,INDEX($AN:$AN,$CD21+25),"")</f>
      </c>
      <c r="BO21">
        <f>IF($CE21&gt;=26,INDEX($AN:$AN,$CD21+26),"")</f>
      </c>
      <c r="BP21">
        <f>IF($CE21&gt;=27,INDEX($AN:$AN,$CD21+27),"")</f>
      </c>
      <c r="BQ21">
        <f>IF($CE21&gt;=28,INDEX($AN:$AN,$CD21+28),"")</f>
      </c>
      <c r="BR21">
        <f>IF($CE21&gt;=29,INDEX($AN:$AN,$CD21+29),"")</f>
      </c>
      <c r="BS21">
        <f>IF($CE21&gt;=30,INDEX($AN:$AN,$CD21+30),"")</f>
      </c>
      <c r="BT21">
        <f>IF($CE21&gt;=31,INDEX($AN:$AN,$CD21+31),"")</f>
      </c>
      <c r="BU21">
        <f>IF($CE21&gt;=32,INDEX($AN:$AN,$CD21+32),"")</f>
      </c>
      <c r="BV21">
        <f>IF($CE21&gt;=33,INDEX($AN:$AN,$CD21+33),"")</f>
      </c>
      <c r="BW21">
        <f>IF($CE21&gt;=34,INDEX($AN:$AN,$CD21+34),"")</f>
      </c>
      <c r="BX21">
        <f>IF($CE21&gt;=35,INDEX($AN:$AN,$CD21+35),"")</f>
      </c>
      <c r="BY21">
        <f>IF($CE21&gt;=36,INDEX($AN:$AN,$CD21+36),"")</f>
      </c>
      <c r="BZ21">
        <f>IF($CE21&gt;=37,INDEX($AN:$AN,$CD21+37),"")</f>
      </c>
      <c r="CA21">
        <f>IF($CE21&gt;=38,INDEX($AN:$AN,$CD21+38),"")</f>
      </c>
      <c r="CB21">
        <f>IF($CE21&gt;=39,INDEX($AN:$AN,$CD21+39),"")</f>
      </c>
      <c r="CC21">
        <f>IF($CE21&gt;=40,INDEX($AN:$AN,$CD21+40),"")</f>
      </c>
      <c r="CD21">
        <f>IFERROR(MATCH($AM21,$AN$2:$AN$133,0)+1,0)</f>
      </c>
      <c r="CE21">
        <f>IFERROR(INDEX($AO$2:$AO$133,MATCH($AM21,$AN$2:$AN$133,0)),0)</f>
      </c>
      <c r="CF21">
        <f>IFERROR(LEFT($K21,FIND(" - ",$K21)-1),$K21)</f>
      </c>
      <c r="CG21" t="s">
        <v>188</v>
      </c>
      <c r="CI21">
        <f>IF($DD21&gt;=1,INDEX($CG:$CG,$DC21+1),"")</f>
      </c>
      <c r="CJ21">
        <f>IF($DD21&gt;=2,INDEX($CG:$CG,$DC21+2),"")</f>
      </c>
      <c r="CK21">
        <f>IF($DD21&gt;=3,INDEX($CG:$CG,$DC21+3),"")</f>
      </c>
      <c r="CL21">
        <f>IF($DD21&gt;=4,INDEX($CG:$CG,$DC21+4),"")</f>
      </c>
      <c r="CM21">
        <f>IF($DD21&gt;=5,INDEX($CG:$CG,$DC21+5),"")</f>
      </c>
      <c r="CN21">
        <f>IF($DD21&gt;=6,INDEX($CG:$CG,$DC21+6),"")</f>
      </c>
      <c r="CO21">
        <f>IF($DD21&gt;=7,INDEX($CG:$CG,$DC21+7),"")</f>
      </c>
      <c r="CP21">
        <f>IF($DD21&gt;=8,INDEX($CG:$CG,$DC21+8),"")</f>
      </c>
      <c r="CQ21">
        <f>IF($DD21&gt;=9,INDEX($CG:$CG,$DC21+9),"")</f>
      </c>
      <c r="CR21">
        <f>IF($DD21&gt;=10,INDEX($CG:$CG,$DC21+10),"")</f>
      </c>
      <c r="CS21">
        <f>IF($DD21&gt;=11,INDEX($CG:$CG,$DC21+11),"")</f>
      </c>
      <c r="CT21">
        <f>IF($DD21&gt;=12,INDEX($CG:$CG,$DC21+12),"")</f>
      </c>
      <c r="CU21">
        <f>IF($DD21&gt;=13,INDEX($CG:$CG,$DC21+13),"")</f>
      </c>
      <c r="CV21">
        <f>IF($DD21&gt;=14,INDEX($CG:$CG,$DC21+14),"")</f>
      </c>
      <c r="CW21">
        <f>IF($DD21&gt;=15,INDEX($CG:$CG,$DC21+15),"")</f>
      </c>
      <c r="CX21">
        <f>IF($DD21&gt;=16,INDEX($CG:$CG,$DC21+16),"")</f>
      </c>
      <c r="CY21">
        <f>IF($DD21&gt;=17,INDEX($CG:$CG,$DC21+17),"")</f>
      </c>
      <c r="CZ21">
        <f>IF($DD21&gt;=18,INDEX($CG:$CG,$DC21+18),"")</f>
      </c>
      <c r="DA21">
        <f>IF($DD21&gt;=19,INDEX($CG:$CG,$DC21+19),"")</f>
      </c>
      <c r="DB21">
        <f>IF($DD21&gt;=20,INDEX($CG:$CG,$DC21+20),"")</f>
      </c>
      <c r="DC21">
        <f>IFERROR(MATCH($CF21,$CG$2:$CG$1558,0)+1,0)</f>
      </c>
      <c r="DD21">
        <f>IFERROR(INDEX($CH$2:$CH$1558,MATCH($CF21,$CG$2:$CG$1558,0)),0)</f>
      </c>
      <c r="DE21">
        <f>IFERROR(INDEX($AL:$AL,MATCH($G21,$AK:$AK,0))&amp;"","")</f>
      </c>
      <c r="DF21" t="s">
        <v>182</v>
      </c>
      <c r="DG21" t="s">
        <v>202</v>
      </c>
      <c r="DI21">
        <f>IF($GL21&gt;=1,INDEX($DF:$DF,$GK21+1),"")</f>
      </c>
      <c r="DJ21">
        <f>IF($GL21&gt;=2,INDEX($DF:$DF,$GK21+2),"")</f>
      </c>
      <c r="DK21">
        <f>IF($GL21&gt;=3,INDEX($DF:$DF,$GK21+3),"")</f>
      </c>
      <c r="DL21">
        <f>IF($GL21&gt;=4,INDEX($DF:$DF,$GK21+4),"")</f>
      </c>
      <c r="DM21">
        <f>IF($GL21&gt;=5,INDEX($DF:$DF,$GK21+5),"")</f>
      </c>
      <c r="DN21">
        <f>IF($GL21&gt;=6,INDEX($DF:$DF,$GK21+6),"")</f>
      </c>
      <c r="DO21">
        <f>IF($GL21&gt;=7,INDEX($DF:$DF,$GK21+7),"")</f>
      </c>
      <c r="DP21">
        <f>IF($GL21&gt;=8,INDEX($DF:$DF,$GK21+8),"")</f>
      </c>
      <c r="DQ21">
        <f>IF($GL21&gt;=9,INDEX($DF:$DF,$GK21+9),"")</f>
      </c>
      <c r="DR21">
        <f>IF($GL21&gt;=10,INDEX($DF:$DF,$GK21+10),"")</f>
      </c>
      <c r="DS21">
        <f>IF($GL21&gt;=11,INDEX($DF:$DF,$GK21+11),"")</f>
      </c>
      <c r="DT21">
        <f>IF($GL21&gt;=12,INDEX($DF:$DF,$GK21+12),"")</f>
      </c>
      <c r="DU21">
        <f>IF($GL21&gt;=13,INDEX($DF:$DF,$GK21+13),"")</f>
      </c>
      <c r="DV21">
        <f>IF($GL21&gt;=14,INDEX($DF:$DF,$GK21+14),"")</f>
      </c>
      <c r="DW21">
        <f>IF($GL21&gt;=15,INDEX($DF:$DF,$GK21+15),"")</f>
      </c>
      <c r="DX21">
        <f>IF($GL21&gt;=16,INDEX($DF:$DF,$GK21+16),"")</f>
      </c>
      <c r="DY21">
        <f>IF($GL21&gt;=17,INDEX($DF:$DF,$GK21+17),"")</f>
      </c>
      <c r="DZ21">
        <f>IF($GL21&gt;=18,INDEX($DF:$DF,$GK21+18),"")</f>
      </c>
      <c r="EA21">
        <f>IF($GL21&gt;=19,INDEX($DF:$DF,$GK21+19),"")</f>
      </c>
      <c r="EB21">
        <f>IF($GL21&gt;=20,INDEX($DF:$DF,$GK21+20),"")</f>
      </c>
      <c r="EC21">
        <f>IF($GL21&gt;=21,INDEX($DF:$DF,$GK21+21),"")</f>
      </c>
      <c r="ED21">
        <f>IF($GL21&gt;=22,INDEX($DF:$DF,$GK21+22),"")</f>
      </c>
      <c r="EE21">
        <f>IF($GL21&gt;=23,INDEX($DF:$DF,$GK21+23),"")</f>
      </c>
      <c r="EF21">
        <f>IF($GL21&gt;=24,INDEX($DF:$DF,$GK21+24),"")</f>
      </c>
      <c r="EG21">
        <f>IF($GL21&gt;=25,INDEX($DF:$DF,$GK21+25),"")</f>
      </c>
      <c r="EH21">
        <f>IF($GL21&gt;=26,INDEX($DF:$DF,$GK21+26),"")</f>
      </c>
      <c r="EI21">
        <f>IF($GL21&gt;=27,INDEX($DF:$DF,$GK21+27),"")</f>
      </c>
      <c r="EJ21">
        <f>IF($GL21&gt;=28,INDEX($DF:$DF,$GK21+28),"")</f>
      </c>
      <c r="EK21">
        <f>IF($GL21&gt;=29,INDEX($DF:$DF,$GK21+29),"")</f>
      </c>
      <c r="EL21">
        <f>IF($GL21&gt;=30,INDEX($DF:$DF,$GK21+30),"")</f>
      </c>
      <c r="EM21">
        <f>IF($GL21&gt;=31,INDEX($DF:$DF,$GK21+31),"")</f>
      </c>
      <c r="EN21">
        <f>IF($GL21&gt;=32,INDEX($DF:$DF,$GK21+32),"")</f>
      </c>
      <c r="EO21">
        <f>IF($GL21&gt;=33,INDEX($DF:$DF,$GK21+33),"")</f>
      </c>
      <c r="EP21">
        <f>IF($GL21&gt;=34,INDEX($DF:$DF,$GK21+34),"")</f>
      </c>
      <c r="EQ21">
        <f>IF($GL21&gt;=35,INDEX($DF:$DF,$GK21+35),"")</f>
      </c>
      <c r="ER21">
        <f>IF($GL21&gt;=36,INDEX($DF:$DF,$GK21+36),"")</f>
      </c>
      <c r="ES21">
        <f>IF($GL21&gt;=37,INDEX($DF:$DF,$GK21+37),"")</f>
      </c>
      <c r="ET21">
        <f>IF($GL21&gt;=38,INDEX($DF:$DF,$GK21+38),"")</f>
      </c>
      <c r="EU21">
        <f>IF($GL21&gt;=39,INDEX($DF:$DF,$GK21+39),"")</f>
      </c>
      <c r="EV21">
        <f>IF($GL21&gt;=40,INDEX($DF:$DF,$GK21+40),"")</f>
      </c>
      <c r="EW21">
        <f>IF($GL21&gt;=1,INDEX($DG:$DG,$GK21+1),"")</f>
      </c>
      <c r="EX21">
        <f>IF($GL21&gt;=2,INDEX($DG:$DG,$GK21+2),"")</f>
      </c>
      <c r="EY21">
        <f>IF($GL21&gt;=3,INDEX($DG:$DG,$GK21+3),"")</f>
      </c>
      <c r="EZ21">
        <f>IF($GL21&gt;=4,INDEX($DG:$DG,$GK21+4),"")</f>
      </c>
      <c r="FA21">
        <f>IF($GL21&gt;=5,INDEX($DG:$DG,$GK21+5),"")</f>
      </c>
      <c r="FB21">
        <f>IF($GL21&gt;=6,INDEX($DG:$DG,$GK21+6),"")</f>
      </c>
      <c r="FC21">
        <f>IF($GL21&gt;=7,INDEX($DG:$DG,$GK21+7),"")</f>
      </c>
      <c r="FD21">
        <f>IF($GL21&gt;=8,INDEX($DG:$DG,$GK21+8),"")</f>
      </c>
      <c r="FE21">
        <f>IF($GL21&gt;=9,INDEX($DG:$DG,$GK21+9),"")</f>
      </c>
      <c r="FF21">
        <f>IF($GL21&gt;=10,INDEX($DG:$DG,$GK21+10),"")</f>
      </c>
      <c r="FG21">
        <f>IF($GL21&gt;=11,INDEX($DG:$DG,$GK21+11),"")</f>
      </c>
      <c r="FH21">
        <f>IF($GL21&gt;=12,INDEX($DG:$DG,$GK21+12),"")</f>
      </c>
      <c r="FI21">
        <f>IF($GL21&gt;=13,INDEX($DG:$DG,$GK21+13),"")</f>
      </c>
      <c r="FJ21">
        <f>IF($GL21&gt;=14,INDEX($DG:$DG,$GK21+14),"")</f>
      </c>
      <c r="FK21">
        <f>IF($GL21&gt;=15,INDEX($DG:$DG,$GK21+15),"")</f>
      </c>
      <c r="FL21">
        <f>IF($GL21&gt;=16,INDEX($DG:$DG,$GK21+16),"")</f>
      </c>
      <c r="FM21">
        <f>IF($GL21&gt;=17,INDEX($DG:$DG,$GK21+17),"")</f>
      </c>
      <c r="FN21">
        <f>IF($GL21&gt;=18,INDEX($DG:$DG,$GK21+18),"")</f>
      </c>
      <c r="FO21">
        <f>IF($GL21&gt;=19,INDEX($DG:$DG,$GK21+19),"")</f>
      </c>
      <c r="FP21">
        <f>IF($GL21&gt;=20,INDEX($DG:$DG,$GK21+20),"")</f>
      </c>
      <c r="FQ21">
        <f>IF($GL21&gt;=21,INDEX($DG:$DG,$GK21+21),"")</f>
      </c>
      <c r="FR21">
        <f>IF($GL21&gt;=22,INDEX($DG:$DG,$GK21+22),"")</f>
      </c>
      <c r="FS21">
        <f>IF($GL21&gt;=23,INDEX($DG:$DG,$GK21+23),"")</f>
      </c>
      <c r="FT21">
        <f>IF($GL21&gt;=24,INDEX($DG:$DG,$GK21+24),"")</f>
      </c>
      <c r="FU21">
        <f>IF($GL21&gt;=25,INDEX($DG:$DG,$GK21+25),"")</f>
      </c>
      <c r="FV21">
        <f>IF($GL21&gt;=26,INDEX($DG:$DG,$GK21+26),"")</f>
      </c>
      <c r="FW21">
        <f>IF($GL21&gt;=27,INDEX($DG:$DG,$GK21+27),"")</f>
      </c>
      <c r="FX21">
        <f>IF($GL21&gt;=28,INDEX($DG:$DG,$GK21+28),"")</f>
      </c>
      <c r="FY21">
        <f>IF($GL21&gt;=29,INDEX($DG:$DG,$GK21+29),"")</f>
      </c>
      <c r="FZ21">
        <f>IF($GL21&gt;=30,INDEX($DG:$DG,$GK21+30),"")</f>
      </c>
      <c r="GA21">
        <f>IF($GL21&gt;=31,INDEX($DG:$DG,$GK21+31),"")</f>
      </c>
      <c r="GB21">
        <f>IF($GL21&gt;=32,INDEX($DG:$DG,$GK21+32),"")</f>
      </c>
      <c r="GC21">
        <f>IF($GL21&gt;=33,INDEX($DG:$DG,$GK21+33),"")</f>
      </c>
      <c r="GD21">
        <f>IF($GL21&gt;=34,INDEX($DG:$DG,$GK21+34),"")</f>
      </c>
      <c r="GE21">
        <f>IF($GL21&gt;=35,INDEX($DG:$DG,$GK21+35),"")</f>
      </c>
      <c r="GF21">
        <f>IF($GL21&gt;=36,INDEX($DG:$DG,$GK21+36),"")</f>
      </c>
      <c r="GG21">
        <f>IF($GL21&gt;=37,INDEX($DG:$DG,$GK21+37),"")</f>
      </c>
      <c r="GH21">
        <f>IF($GL21&gt;=38,INDEX($DG:$DG,$GK21+38),"")</f>
      </c>
      <c r="GI21">
        <f>IF($GL21&gt;=39,INDEX($DG:$DG,$GK21+39),"")</f>
      </c>
      <c r="GJ21">
        <f>IF($GL21&gt;=40,INDEX($DG:$DG,$GK21+40),"")</f>
      </c>
      <c r="GK21">
        <f>IFERROR(MATCH($DE21,$DF$2:$DF$166,0)+1,0)</f>
      </c>
      <c r="GL21">
        <f>IFERROR(INDEX($DH$2:$DH$166,MATCH($DE21,$DF$2:$DF$166,0)),0)</f>
      </c>
      <c r="GM21">
        <f>IFERROR(MATCH($H21,$DI$21:$EV$21,0),0)</f>
      </c>
      <c r="GN21">
        <f>IF($GM21&gt;0,INDEX($EW$21:$GJ$21,$GM21),"")</f>
      </c>
      <c r="GO21" t="s">
        <v>203</v>
      </c>
      <c r="GQ21">
        <f>IF($IZ21&gt;=1,INDEX($GO:$GO,$IY21+1),"")</f>
      </c>
      <c r="GR21">
        <f>IF($IZ21&gt;=2,INDEX($GO:$GO,$IY21+2),"")</f>
      </c>
      <c r="GS21">
        <f>IF($IZ21&gt;=3,INDEX($GO:$GO,$IY21+3),"")</f>
      </c>
      <c r="GT21">
        <f>IF($IZ21&gt;=4,INDEX($GO:$GO,$IY21+4),"")</f>
      </c>
      <c r="GU21">
        <f>IF($IZ21&gt;=5,INDEX($GO:$GO,$IY21+5),"")</f>
      </c>
      <c r="GV21">
        <f>IF($IZ21&gt;=6,INDEX($GO:$GO,$IY21+6),"")</f>
      </c>
      <c r="GW21">
        <f>IF($IZ21&gt;=7,INDEX($GO:$GO,$IY21+7),"")</f>
      </c>
      <c r="GX21">
        <f>IF($IZ21&gt;=8,INDEX($GO:$GO,$IY21+8),"")</f>
      </c>
      <c r="GY21">
        <f>IF($IZ21&gt;=9,INDEX($GO:$GO,$IY21+9),"")</f>
      </c>
      <c r="GZ21">
        <f>IF($IZ21&gt;=10,INDEX($GO:$GO,$IY21+10),"")</f>
      </c>
      <c r="HA21">
        <f>IF($IZ21&gt;=11,INDEX($GO:$GO,$IY21+11),"")</f>
      </c>
      <c r="HB21">
        <f>IF($IZ21&gt;=12,INDEX($GO:$GO,$IY21+12),"")</f>
      </c>
      <c r="HC21">
        <f>IF($IZ21&gt;=13,INDEX($GO:$GO,$IY21+13),"")</f>
      </c>
      <c r="HD21">
        <f>IF($IZ21&gt;=14,INDEX($GO:$GO,$IY21+14),"")</f>
      </c>
      <c r="HE21">
        <f>IF($IZ21&gt;=15,INDEX($GO:$GO,$IY21+15),"")</f>
      </c>
      <c r="HF21">
        <f>IF($IZ21&gt;=16,INDEX($GO:$GO,$IY21+16),"")</f>
      </c>
      <c r="HG21">
        <f>IF($IZ21&gt;=17,INDEX($GO:$GO,$IY21+17),"")</f>
      </c>
      <c r="HH21">
        <f>IF($IZ21&gt;=18,INDEX($GO:$GO,$IY21+18),"")</f>
      </c>
      <c r="HI21">
        <f>IF($IZ21&gt;=19,INDEX($GO:$GO,$IY21+19),"")</f>
      </c>
      <c r="HJ21">
        <f>IF($IZ21&gt;=20,INDEX($GO:$GO,$IY21+20),"")</f>
      </c>
      <c r="HK21">
        <f>IF($IZ21&gt;=21,INDEX($GO:$GO,$IY21+21),"")</f>
      </c>
      <c r="HL21">
        <f>IF($IZ21&gt;=22,INDEX($GO:$GO,$IY21+22),"")</f>
      </c>
      <c r="HM21">
        <f>IF($IZ21&gt;=23,INDEX($GO:$GO,$IY21+23),"")</f>
      </c>
      <c r="HN21">
        <f>IF($IZ21&gt;=24,INDEX($GO:$GO,$IY21+24),"")</f>
      </c>
      <c r="HO21">
        <f>IF($IZ21&gt;=25,INDEX($GO:$GO,$IY21+25),"")</f>
      </c>
      <c r="HP21">
        <f>IF($IZ21&gt;=26,INDEX($GO:$GO,$IY21+26),"")</f>
      </c>
      <c r="HQ21">
        <f>IF($IZ21&gt;=27,INDEX($GO:$GO,$IY21+27),"")</f>
      </c>
      <c r="HR21">
        <f>IF($IZ21&gt;=28,INDEX($GO:$GO,$IY21+28),"")</f>
      </c>
      <c r="HS21">
        <f>IF($IZ21&gt;=29,INDEX($GO:$GO,$IY21+29),"")</f>
      </c>
      <c r="HT21">
        <f>IF($IZ21&gt;=30,INDEX($GO:$GO,$IY21+30),"")</f>
      </c>
      <c r="HU21">
        <f>IF($IZ21&gt;=31,INDEX($GO:$GO,$IY21+31),"")</f>
      </c>
      <c r="HV21">
        <f>IF($IZ21&gt;=32,INDEX($GO:$GO,$IY21+32),"")</f>
      </c>
      <c r="HW21">
        <f>IF($IZ21&gt;=33,INDEX($GO:$GO,$IY21+33),"")</f>
      </c>
      <c r="HX21">
        <f>IF($IZ21&gt;=34,INDEX($GO:$GO,$IY21+34),"")</f>
      </c>
      <c r="HY21">
        <f>IF($IZ21&gt;=35,INDEX($GO:$GO,$IY21+35),"")</f>
      </c>
      <c r="HZ21">
        <f>IF($IZ21&gt;=36,INDEX($GO:$GO,$IY21+36),"")</f>
      </c>
      <c r="IA21">
        <f>IF($IZ21&gt;=37,INDEX($GO:$GO,$IY21+37),"")</f>
      </c>
      <c r="IB21">
        <f>IF($IZ21&gt;=38,INDEX($GO:$GO,$IY21+38),"")</f>
      </c>
      <c r="IC21">
        <f>IF($IZ21&gt;=39,INDEX($GO:$GO,$IY21+39),"")</f>
      </c>
      <c r="ID21">
        <f>IF($IZ21&gt;=40,INDEX($GO:$GO,$IY21+40),"")</f>
      </c>
      <c r="IE21">
        <f>IF($IZ21&gt;=41,INDEX($GO:$GO,$IY21+41),"")</f>
      </c>
      <c r="IF21">
        <f>IF($IZ21&gt;=42,INDEX($GO:$GO,$IY21+42),"")</f>
      </c>
      <c r="IG21">
        <f>IF($IZ21&gt;=43,INDEX($GO:$GO,$IY21+43),"")</f>
      </c>
      <c r="IH21">
        <f>IF($IZ21&gt;=44,INDEX($GO:$GO,$IY21+44),"")</f>
      </c>
      <c r="II21">
        <f>IF($IZ21&gt;=45,INDEX($GO:$GO,$IY21+45),"")</f>
      </c>
      <c r="IJ21">
        <f>IF($IZ21&gt;=46,INDEX($GO:$GO,$IY21+46),"")</f>
      </c>
      <c r="IK21">
        <f>IF($IZ21&gt;=47,INDEX($GO:$GO,$IY21+47),"")</f>
      </c>
      <c r="IL21">
        <f>IF($IZ21&gt;=48,INDEX($GO:$GO,$IY21+48),"")</f>
      </c>
      <c r="IM21">
        <f>IF($IZ21&gt;=49,INDEX($GO:$GO,$IY21+49),"")</f>
      </c>
      <c r="IN21">
        <f>IF($IZ21&gt;=50,INDEX($GO:$GO,$IY21+50),"")</f>
      </c>
      <c r="IO21">
        <f>IF($IZ21&gt;=51,INDEX($GO:$GO,$IY21+51),"")</f>
      </c>
      <c r="IP21">
        <f>IF($IZ21&gt;=52,INDEX($GO:$GO,$IY21+52),"")</f>
      </c>
      <c r="IQ21">
        <f>IF($IZ21&gt;=53,INDEX($GO:$GO,$IY21+53),"")</f>
      </c>
      <c r="IR21">
        <f>IF($IZ21&gt;=54,INDEX($GO:$GO,$IY21+54),"")</f>
      </c>
      <c r="IS21">
        <f>IF($IZ21&gt;=55,INDEX($GO:$GO,$IY21+55),"")</f>
      </c>
      <c r="IT21">
        <f>IF($IZ21&gt;=56,INDEX($GO:$GO,$IY21+56),"")</f>
      </c>
      <c r="IU21">
        <f>IF($IZ21&gt;=57,INDEX($GO:$GO,$IY21+57),"")</f>
      </c>
      <c r="IV21">
        <f>IF($IZ21&gt;=58,INDEX($GO:$GO,$IY21+58),"")</f>
      </c>
      <c r="IW21">
        <f>IF($IZ21&gt;=59,INDEX($GO:$GO,$IY21+59),"")</f>
      </c>
      <c r="IX21">
        <f>IF($IZ21&gt;=60,INDEX($GO:$GO,$IY21+60),"")</f>
      </c>
      <c r="IY21">
        <f>IFERROR(MATCH($GN21,$GO$2:$GO$827,0)+1,0)</f>
      </c>
      <c r="IZ21">
        <f>IFERROR(INDEX($GP$2:$GP$827,MATCH($GN21,$GO$2:$GO$827,0)),0)</f>
      </c>
      <c r="JA21" t="s">
        <v>23</v>
      </c>
      <c r="JB21" t="s">
        <v>23</v>
      </c>
    </row>
    <row r="22" spans="1:262" x14ac:dyDescent="0.25">
      <c r="F22" s="1"/>
      <c r="G22" s="1"/>
      <c r="H22" s="1"/>
      <c r="I22" s="1"/>
      <c r="J22" s="1">
        <f>IFERROR(IF(FIND(" - ",$F22)&gt;0,MID($F22,FIND(" - ",$F22)+3,LEN($F22)),""),"")</f>
      </c>
      <c r="L22" s="1"/>
      <c r="N22" t="s">
        <v>23</v>
      </c>
      <c r="P22">
        <f>IF(OR($N22="",$O22=""),"",IFERROR($N22/$O22,0))</f>
      </c>
      <c r="Q22">
        <f>IF($N22="","",
IF($G22="","",
IF(ISNUMBER(SEARCH("exempt",LOWER($G22))),0,
$N22*(VALUE(SUBSTITUTE($G22,"%",""))/100))))</f>
      </c>
      <c r="W22">
        <f>IF($N22="","",
SUM($N22,$Q22,$U22,$R22,$T22)-
IF($V22="",0,VALUE($V22)))</f>
      </c>
      <c r="AD22" t="s">
        <v>204</v>
      </c>
      <c r="AE22" t="s">
        <v>205</v>
      </c>
      <c r="AF22" t="s">
        <v>206</v>
      </c>
      <c r="AG22" t="s">
        <v>206</v>
      </c>
      <c r="AH22" t="s">
        <v>207</v>
      </c>
      <c r="AI22" t="s">
        <v>208</v>
      </c>
      <c r="AJ22" t="s">
        <v>209</v>
      </c>
      <c r="AK22" t="s">
        <v>207</v>
      </c>
      <c r="AL22" t="s">
        <v>210</v>
      </c>
      <c r="AM22">
        <f>IFERROR(LEFT($F22,FIND(" - ",$F22)-1),$F22)</f>
      </c>
      <c r="AN22" t="s">
        <v>30</v>
      </c>
      <c r="AP22">
        <f>IF($CE22&gt;=1,INDEX($AN:$AN,$CD22+1),"")</f>
      </c>
      <c r="AQ22">
        <f>IF($CE22&gt;=2,INDEX($AN:$AN,$CD22+2),"")</f>
      </c>
      <c r="AR22">
        <f>IF($CE22&gt;=3,INDEX($AN:$AN,$CD22+3),"")</f>
      </c>
      <c r="AS22">
        <f>IF($CE22&gt;=4,INDEX($AN:$AN,$CD22+4),"")</f>
      </c>
      <c r="AT22">
        <f>IF($CE22&gt;=5,INDEX($AN:$AN,$CD22+5),"")</f>
      </c>
      <c r="AU22">
        <f>IF($CE22&gt;=6,INDEX($AN:$AN,$CD22+6),"")</f>
      </c>
      <c r="AV22">
        <f>IF($CE22&gt;=7,INDEX($AN:$AN,$CD22+7),"")</f>
      </c>
      <c r="AW22">
        <f>IF($CE22&gt;=8,INDEX($AN:$AN,$CD22+8),"")</f>
      </c>
      <c r="AX22">
        <f>IF($CE22&gt;=9,INDEX($AN:$AN,$CD22+9),"")</f>
      </c>
      <c r="AY22">
        <f>IF($CE22&gt;=10,INDEX($AN:$AN,$CD22+10),"")</f>
      </c>
      <c r="AZ22">
        <f>IF($CE22&gt;=11,INDEX($AN:$AN,$CD22+11),"")</f>
      </c>
      <c r="BA22">
        <f>IF($CE22&gt;=12,INDEX($AN:$AN,$CD22+12),"")</f>
      </c>
      <c r="BB22">
        <f>IF($CE22&gt;=13,INDEX($AN:$AN,$CD22+13),"")</f>
      </c>
      <c r="BC22">
        <f>IF($CE22&gt;=14,INDEX($AN:$AN,$CD22+14),"")</f>
      </c>
      <c r="BD22">
        <f>IF($CE22&gt;=15,INDEX($AN:$AN,$CD22+15),"")</f>
      </c>
      <c r="BE22">
        <f>IF($CE22&gt;=16,INDEX($AN:$AN,$CD22+16),"")</f>
      </c>
      <c r="BF22">
        <f>IF($CE22&gt;=17,INDEX($AN:$AN,$CD22+17),"")</f>
      </c>
      <c r="BG22">
        <f>IF($CE22&gt;=18,INDEX($AN:$AN,$CD22+18),"")</f>
      </c>
      <c r="BH22">
        <f>IF($CE22&gt;=19,INDEX($AN:$AN,$CD22+19),"")</f>
      </c>
      <c r="BI22">
        <f>IF($CE22&gt;=20,INDEX($AN:$AN,$CD22+20),"")</f>
      </c>
      <c r="BJ22">
        <f>IF($CE22&gt;=21,INDEX($AN:$AN,$CD22+21),"")</f>
      </c>
      <c r="BK22">
        <f>IF($CE22&gt;=22,INDEX($AN:$AN,$CD22+22),"")</f>
      </c>
      <c r="BL22">
        <f>IF($CE22&gt;=23,INDEX($AN:$AN,$CD22+23),"")</f>
      </c>
      <c r="BM22">
        <f>IF($CE22&gt;=24,INDEX($AN:$AN,$CD22+24),"")</f>
      </c>
      <c r="BN22">
        <f>IF($CE22&gt;=25,INDEX($AN:$AN,$CD22+25),"")</f>
      </c>
      <c r="BO22">
        <f>IF($CE22&gt;=26,INDEX($AN:$AN,$CD22+26),"")</f>
      </c>
      <c r="BP22">
        <f>IF($CE22&gt;=27,INDEX($AN:$AN,$CD22+27),"")</f>
      </c>
      <c r="BQ22">
        <f>IF($CE22&gt;=28,INDEX($AN:$AN,$CD22+28),"")</f>
      </c>
      <c r="BR22">
        <f>IF($CE22&gt;=29,INDEX($AN:$AN,$CD22+29),"")</f>
      </c>
      <c r="BS22">
        <f>IF($CE22&gt;=30,INDEX($AN:$AN,$CD22+30),"")</f>
      </c>
      <c r="BT22">
        <f>IF($CE22&gt;=31,INDEX($AN:$AN,$CD22+31),"")</f>
      </c>
      <c r="BU22">
        <f>IF($CE22&gt;=32,INDEX($AN:$AN,$CD22+32),"")</f>
      </c>
      <c r="BV22">
        <f>IF($CE22&gt;=33,INDEX($AN:$AN,$CD22+33),"")</f>
      </c>
      <c r="BW22">
        <f>IF($CE22&gt;=34,INDEX($AN:$AN,$CD22+34),"")</f>
      </c>
      <c r="BX22">
        <f>IF($CE22&gt;=35,INDEX($AN:$AN,$CD22+35),"")</f>
      </c>
      <c r="BY22">
        <f>IF($CE22&gt;=36,INDEX($AN:$AN,$CD22+36),"")</f>
      </c>
      <c r="BZ22">
        <f>IF($CE22&gt;=37,INDEX($AN:$AN,$CD22+37),"")</f>
      </c>
      <c r="CA22">
        <f>IF($CE22&gt;=38,INDEX($AN:$AN,$CD22+38),"")</f>
      </c>
      <c r="CB22">
        <f>IF($CE22&gt;=39,INDEX($AN:$AN,$CD22+39),"")</f>
      </c>
      <c r="CC22">
        <f>IF($CE22&gt;=40,INDEX($AN:$AN,$CD22+40),"")</f>
      </c>
      <c r="CD22">
        <f>IFERROR(MATCH($AM22,$AN$2:$AN$133,0)+1,0)</f>
      </c>
      <c r="CE22">
        <f>IFERROR(INDEX($AO$2:$AO$133,MATCH($AM22,$AN$2:$AN$133,0)),0)</f>
      </c>
      <c r="CF22">
        <f>IFERROR(LEFT($K22,FIND(" - ",$K22)-1),$K22)</f>
      </c>
      <c r="CG22" t="s">
        <v>197</v>
      </c>
      <c r="CI22">
        <f>IF($DD22&gt;=1,INDEX($CG:$CG,$DC22+1),"")</f>
      </c>
      <c r="CJ22">
        <f>IF($DD22&gt;=2,INDEX($CG:$CG,$DC22+2),"")</f>
      </c>
      <c r="CK22">
        <f>IF($DD22&gt;=3,INDEX($CG:$CG,$DC22+3),"")</f>
      </c>
      <c r="CL22">
        <f>IF($DD22&gt;=4,INDEX($CG:$CG,$DC22+4),"")</f>
      </c>
      <c r="CM22">
        <f>IF($DD22&gt;=5,INDEX($CG:$CG,$DC22+5),"")</f>
      </c>
      <c r="CN22">
        <f>IF($DD22&gt;=6,INDEX($CG:$CG,$DC22+6),"")</f>
      </c>
      <c r="CO22">
        <f>IF($DD22&gt;=7,INDEX($CG:$CG,$DC22+7),"")</f>
      </c>
      <c r="CP22">
        <f>IF($DD22&gt;=8,INDEX($CG:$CG,$DC22+8),"")</f>
      </c>
      <c r="CQ22">
        <f>IF($DD22&gt;=9,INDEX($CG:$CG,$DC22+9),"")</f>
      </c>
      <c r="CR22">
        <f>IF($DD22&gt;=10,INDEX($CG:$CG,$DC22+10),"")</f>
      </c>
      <c r="CS22">
        <f>IF($DD22&gt;=11,INDEX($CG:$CG,$DC22+11),"")</f>
      </c>
      <c r="CT22">
        <f>IF($DD22&gt;=12,INDEX($CG:$CG,$DC22+12),"")</f>
      </c>
      <c r="CU22">
        <f>IF($DD22&gt;=13,INDEX($CG:$CG,$DC22+13),"")</f>
      </c>
      <c r="CV22">
        <f>IF($DD22&gt;=14,INDEX($CG:$CG,$DC22+14),"")</f>
      </c>
      <c r="CW22">
        <f>IF($DD22&gt;=15,INDEX($CG:$CG,$DC22+15),"")</f>
      </c>
      <c r="CX22">
        <f>IF($DD22&gt;=16,INDEX($CG:$CG,$DC22+16),"")</f>
      </c>
      <c r="CY22">
        <f>IF($DD22&gt;=17,INDEX($CG:$CG,$DC22+17),"")</f>
      </c>
      <c r="CZ22">
        <f>IF($DD22&gt;=18,INDEX($CG:$CG,$DC22+18),"")</f>
      </c>
      <c r="DA22">
        <f>IF($DD22&gt;=19,INDEX($CG:$CG,$DC22+19),"")</f>
      </c>
      <c r="DB22">
        <f>IF($DD22&gt;=20,INDEX($CG:$CG,$DC22+20),"")</f>
      </c>
      <c r="DC22">
        <f>IFERROR(MATCH($CF22,$CG$2:$CG$1558,0)+1,0)</f>
      </c>
      <c r="DD22">
        <f>IFERROR(INDEX($CH$2:$CH$1558,MATCH($CF22,$CG$2:$CG$1558,0)),0)</f>
      </c>
      <c r="DE22">
        <f>IFERROR(INDEX($AL:$AL,MATCH($G22,$AK:$AK,0))&amp;"","")</f>
      </c>
      <c r="DF22" t="s">
        <v>211</v>
      </c>
      <c r="DG22" t="s">
        <v>36</v>
      </c>
      <c r="DI22">
        <f>IF($GL22&gt;=1,INDEX($DF:$DF,$GK22+1),"")</f>
      </c>
      <c r="DJ22">
        <f>IF($GL22&gt;=2,INDEX($DF:$DF,$GK22+2),"")</f>
      </c>
      <c r="DK22">
        <f>IF($GL22&gt;=3,INDEX($DF:$DF,$GK22+3),"")</f>
      </c>
      <c r="DL22">
        <f>IF($GL22&gt;=4,INDEX($DF:$DF,$GK22+4),"")</f>
      </c>
      <c r="DM22">
        <f>IF($GL22&gt;=5,INDEX($DF:$DF,$GK22+5),"")</f>
      </c>
      <c r="DN22">
        <f>IF($GL22&gt;=6,INDEX($DF:$DF,$GK22+6),"")</f>
      </c>
      <c r="DO22">
        <f>IF($GL22&gt;=7,INDEX($DF:$DF,$GK22+7),"")</f>
      </c>
      <c r="DP22">
        <f>IF($GL22&gt;=8,INDEX($DF:$DF,$GK22+8),"")</f>
      </c>
      <c r="DQ22">
        <f>IF($GL22&gt;=9,INDEX($DF:$DF,$GK22+9),"")</f>
      </c>
      <c r="DR22">
        <f>IF($GL22&gt;=10,INDEX($DF:$DF,$GK22+10),"")</f>
      </c>
      <c r="DS22">
        <f>IF($GL22&gt;=11,INDEX($DF:$DF,$GK22+11),"")</f>
      </c>
      <c r="DT22">
        <f>IF($GL22&gt;=12,INDEX($DF:$DF,$GK22+12),"")</f>
      </c>
      <c r="DU22">
        <f>IF($GL22&gt;=13,INDEX($DF:$DF,$GK22+13),"")</f>
      </c>
      <c r="DV22">
        <f>IF($GL22&gt;=14,INDEX($DF:$DF,$GK22+14),"")</f>
      </c>
      <c r="DW22">
        <f>IF($GL22&gt;=15,INDEX($DF:$DF,$GK22+15),"")</f>
      </c>
      <c r="DX22">
        <f>IF($GL22&gt;=16,INDEX($DF:$DF,$GK22+16),"")</f>
      </c>
      <c r="DY22">
        <f>IF($GL22&gt;=17,INDEX($DF:$DF,$GK22+17),"")</f>
      </c>
      <c r="DZ22">
        <f>IF($GL22&gt;=18,INDEX($DF:$DF,$GK22+18),"")</f>
      </c>
      <c r="EA22">
        <f>IF($GL22&gt;=19,INDEX($DF:$DF,$GK22+19),"")</f>
      </c>
      <c r="EB22">
        <f>IF($GL22&gt;=20,INDEX($DF:$DF,$GK22+20),"")</f>
      </c>
      <c r="EC22">
        <f>IF($GL22&gt;=21,INDEX($DF:$DF,$GK22+21),"")</f>
      </c>
      <c r="ED22">
        <f>IF($GL22&gt;=22,INDEX($DF:$DF,$GK22+22),"")</f>
      </c>
      <c r="EE22">
        <f>IF($GL22&gt;=23,INDEX($DF:$DF,$GK22+23),"")</f>
      </c>
      <c r="EF22">
        <f>IF($GL22&gt;=24,INDEX($DF:$DF,$GK22+24),"")</f>
      </c>
      <c r="EG22">
        <f>IF($GL22&gt;=25,INDEX($DF:$DF,$GK22+25),"")</f>
      </c>
      <c r="EH22">
        <f>IF($GL22&gt;=26,INDEX($DF:$DF,$GK22+26),"")</f>
      </c>
      <c r="EI22">
        <f>IF($GL22&gt;=27,INDEX($DF:$DF,$GK22+27),"")</f>
      </c>
      <c r="EJ22">
        <f>IF($GL22&gt;=28,INDEX($DF:$DF,$GK22+28),"")</f>
      </c>
      <c r="EK22">
        <f>IF($GL22&gt;=29,INDEX($DF:$DF,$GK22+29),"")</f>
      </c>
      <c r="EL22">
        <f>IF($GL22&gt;=30,INDEX($DF:$DF,$GK22+30),"")</f>
      </c>
      <c r="EM22">
        <f>IF($GL22&gt;=31,INDEX($DF:$DF,$GK22+31),"")</f>
      </c>
      <c r="EN22">
        <f>IF($GL22&gt;=32,INDEX($DF:$DF,$GK22+32),"")</f>
      </c>
      <c r="EO22">
        <f>IF($GL22&gt;=33,INDEX($DF:$DF,$GK22+33),"")</f>
      </c>
      <c r="EP22">
        <f>IF($GL22&gt;=34,INDEX($DF:$DF,$GK22+34),"")</f>
      </c>
      <c r="EQ22">
        <f>IF($GL22&gt;=35,INDEX($DF:$DF,$GK22+35),"")</f>
      </c>
      <c r="ER22">
        <f>IF($GL22&gt;=36,INDEX($DF:$DF,$GK22+36),"")</f>
      </c>
      <c r="ES22">
        <f>IF($GL22&gt;=37,INDEX($DF:$DF,$GK22+37),"")</f>
      </c>
      <c r="ET22">
        <f>IF($GL22&gt;=38,INDEX($DF:$DF,$GK22+38),"")</f>
      </c>
      <c r="EU22">
        <f>IF($GL22&gt;=39,INDEX($DF:$DF,$GK22+39),"")</f>
      </c>
      <c r="EV22">
        <f>IF($GL22&gt;=40,INDEX($DF:$DF,$GK22+40),"")</f>
      </c>
      <c r="EW22">
        <f>IF($GL22&gt;=1,INDEX($DG:$DG,$GK22+1),"")</f>
      </c>
      <c r="EX22">
        <f>IF($GL22&gt;=2,INDEX($DG:$DG,$GK22+2),"")</f>
      </c>
      <c r="EY22">
        <f>IF($GL22&gt;=3,INDEX($DG:$DG,$GK22+3),"")</f>
      </c>
      <c r="EZ22">
        <f>IF($GL22&gt;=4,INDEX($DG:$DG,$GK22+4),"")</f>
      </c>
      <c r="FA22">
        <f>IF($GL22&gt;=5,INDEX($DG:$DG,$GK22+5),"")</f>
      </c>
      <c r="FB22">
        <f>IF($GL22&gt;=6,INDEX($DG:$DG,$GK22+6),"")</f>
      </c>
      <c r="FC22">
        <f>IF($GL22&gt;=7,INDEX($DG:$DG,$GK22+7),"")</f>
      </c>
      <c r="FD22">
        <f>IF($GL22&gt;=8,INDEX($DG:$DG,$GK22+8),"")</f>
      </c>
      <c r="FE22">
        <f>IF($GL22&gt;=9,INDEX($DG:$DG,$GK22+9),"")</f>
      </c>
      <c r="FF22">
        <f>IF($GL22&gt;=10,INDEX($DG:$DG,$GK22+10),"")</f>
      </c>
      <c r="FG22">
        <f>IF($GL22&gt;=11,INDEX($DG:$DG,$GK22+11),"")</f>
      </c>
      <c r="FH22">
        <f>IF($GL22&gt;=12,INDEX($DG:$DG,$GK22+12),"")</f>
      </c>
      <c r="FI22">
        <f>IF($GL22&gt;=13,INDEX($DG:$DG,$GK22+13),"")</f>
      </c>
      <c r="FJ22">
        <f>IF($GL22&gt;=14,INDEX($DG:$DG,$GK22+14),"")</f>
      </c>
      <c r="FK22">
        <f>IF($GL22&gt;=15,INDEX($DG:$DG,$GK22+15),"")</f>
      </c>
      <c r="FL22">
        <f>IF($GL22&gt;=16,INDEX($DG:$DG,$GK22+16),"")</f>
      </c>
      <c r="FM22">
        <f>IF($GL22&gt;=17,INDEX($DG:$DG,$GK22+17),"")</f>
      </c>
      <c r="FN22">
        <f>IF($GL22&gt;=18,INDEX($DG:$DG,$GK22+18),"")</f>
      </c>
      <c r="FO22">
        <f>IF($GL22&gt;=19,INDEX($DG:$DG,$GK22+19),"")</f>
      </c>
      <c r="FP22">
        <f>IF($GL22&gt;=20,INDEX($DG:$DG,$GK22+20),"")</f>
      </c>
      <c r="FQ22">
        <f>IF($GL22&gt;=21,INDEX($DG:$DG,$GK22+21),"")</f>
      </c>
      <c r="FR22">
        <f>IF($GL22&gt;=22,INDEX($DG:$DG,$GK22+22),"")</f>
      </c>
      <c r="FS22">
        <f>IF($GL22&gt;=23,INDEX($DG:$DG,$GK22+23),"")</f>
      </c>
      <c r="FT22">
        <f>IF($GL22&gt;=24,INDEX($DG:$DG,$GK22+24),"")</f>
      </c>
      <c r="FU22">
        <f>IF($GL22&gt;=25,INDEX($DG:$DG,$GK22+25),"")</f>
      </c>
      <c r="FV22">
        <f>IF($GL22&gt;=26,INDEX($DG:$DG,$GK22+26),"")</f>
      </c>
      <c r="FW22">
        <f>IF($GL22&gt;=27,INDEX($DG:$DG,$GK22+27),"")</f>
      </c>
      <c r="FX22">
        <f>IF($GL22&gt;=28,INDEX($DG:$DG,$GK22+28),"")</f>
      </c>
      <c r="FY22">
        <f>IF($GL22&gt;=29,INDEX($DG:$DG,$GK22+29),"")</f>
      </c>
      <c r="FZ22">
        <f>IF($GL22&gt;=30,INDEX($DG:$DG,$GK22+30),"")</f>
      </c>
      <c r="GA22">
        <f>IF($GL22&gt;=31,INDEX($DG:$DG,$GK22+31),"")</f>
      </c>
      <c r="GB22">
        <f>IF($GL22&gt;=32,INDEX($DG:$DG,$GK22+32),"")</f>
      </c>
      <c r="GC22">
        <f>IF($GL22&gt;=33,INDEX($DG:$DG,$GK22+33),"")</f>
      </c>
      <c r="GD22">
        <f>IF($GL22&gt;=34,INDEX($DG:$DG,$GK22+34),"")</f>
      </c>
      <c r="GE22">
        <f>IF($GL22&gt;=35,INDEX($DG:$DG,$GK22+35),"")</f>
      </c>
      <c r="GF22">
        <f>IF($GL22&gt;=36,INDEX($DG:$DG,$GK22+36),"")</f>
      </c>
      <c r="GG22">
        <f>IF($GL22&gt;=37,INDEX($DG:$DG,$GK22+37),"")</f>
      </c>
      <c r="GH22">
        <f>IF($GL22&gt;=38,INDEX($DG:$DG,$GK22+38),"")</f>
      </c>
      <c r="GI22">
        <f>IF($GL22&gt;=39,INDEX($DG:$DG,$GK22+39),"")</f>
      </c>
      <c r="GJ22">
        <f>IF($GL22&gt;=40,INDEX($DG:$DG,$GK22+40),"")</f>
      </c>
      <c r="GK22">
        <f>IFERROR(MATCH($DE22,$DF$2:$DF$166,0)+1,0)</f>
      </c>
      <c r="GL22">
        <f>IFERROR(INDEX($DH$2:$DH$166,MATCH($DE22,$DF$2:$DF$166,0)),0)</f>
      </c>
      <c r="GM22">
        <f>IFERROR(MATCH($H22,$DI$22:$EV$22,0),0)</f>
      </c>
      <c r="GN22">
        <f>IF($GM22&gt;0,INDEX($EW$22:$GJ$22,$GM22),"")</f>
      </c>
      <c r="GO22" t="s">
        <v>212</v>
      </c>
      <c r="GQ22">
        <f>IF($IZ22&gt;=1,INDEX($GO:$GO,$IY22+1),"")</f>
      </c>
      <c r="GR22">
        <f>IF($IZ22&gt;=2,INDEX($GO:$GO,$IY22+2),"")</f>
      </c>
      <c r="GS22">
        <f>IF($IZ22&gt;=3,INDEX($GO:$GO,$IY22+3),"")</f>
      </c>
      <c r="GT22">
        <f>IF($IZ22&gt;=4,INDEX($GO:$GO,$IY22+4),"")</f>
      </c>
      <c r="GU22">
        <f>IF($IZ22&gt;=5,INDEX($GO:$GO,$IY22+5),"")</f>
      </c>
      <c r="GV22">
        <f>IF($IZ22&gt;=6,INDEX($GO:$GO,$IY22+6),"")</f>
      </c>
      <c r="GW22">
        <f>IF($IZ22&gt;=7,INDEX($GO:$GO,$IY22+7),"")</f>
      </c>
      <c r="GX22">
        <f>IF($IZ22&gt;=8,INDEX($GO:$GO,$IY22+8),"")</f>
      </c>
      <c r="GY22">
        <f>IF($IZ22&gt;=9,INDEX($GO:$GO,$IY22+9),"")</f>
      </c>
      <c r="GZ22">
        <f>IF($IZ22&gt;=10,INDEX($GO:$GO,$IY22+10),"")</f>
      </c>
      <c r="HA22">
        <f>IF($IZ22&gt;=11,INDEX($GO:$GO,$IY22+11),"")</f>
      </c>
      <c r="HB22">
        <f>IF($IZ22&gt;=12,INDEX($GO:$GO,$IY22+12),"")</f>
      </c>
      <c r="HC22">
        <f>IF($IZ22&gt;=13,INDEX($GO:$GO,$IY22+13),"")</f>
      </c>
      <c r="HD22">
        <f>IF($IZ22&gt;=14,INDEX($GO:$GO,$IY22+14),"")</f>
      </c>
      <c r="HE22">
        <f>IF($IZ22&gt;=15,INDEX($GO:$GO,$IY22+15),"")</f>
      </c>
      <c r="HF22">
        <f>IF($IZ22&gt;=16,INDEX($GO:$GO,$IY22+16),"")</f>
      </c>
      <c r="HG22">
        <f>IF($IZ22&gt;=17,INDEX($GO:$GO,$IY22+17),"")</f>
      </c>
      <c r="HH22">
        <f>IF($IZ22&gt;=18,INDEX($GO:$GO,$IY22+18),"")</f>
      </c>
      <c r="HI22">
        <f>IF($IZ22&gt;=19,INDEX($GO:$GO,$IY22+19),"")</f>
      </c>
      <c r="HJ22">
        <f>IF($IZ22&gt;=20,INDEX($GO:$GO,$IY22+20),"")</f>
      </c>
      <c r="HK22">
        <f>IF($IZ22&gt;=21,INDEX($GO:$GO,$IY22+21),"")</f>
      </c>
      <c r="HL22">
        <f>IF($IZ22&gt;=22,INDEX($GO:$GO,$IY22+22),"")</f>
      </c>
      <c r="HM22">
        <f>IF($IZ22&gt;=23,INDEX($GO:$GO,$IY22+23),"")</f>
      </c>
      <c r="HN22">
        <f>IF($IZ22&gt;=24,INDEX($GO:$GO,$IY22+24),"")</f>
      </c>
      <c r="HO22">
        <f>IF($IZ22&gt;=25,INDEX($GO:$GO,$IY22+25),"")</f>
      </c>
      <c r="HP22">
        <f>IF($IZ22&gt;=26,INDEX($GO:$GO,$IY22+26),"")</f>
      </c>
      <c r="HQ22">
        <f>IF($IZ22&gt;=27,INDEX($GO:$GO,$IY22+27),"")</f>
      </c>
      <c r="HR22">
        <f>IF($IZ22&gt;=28,INDEX($GO:$GO,$IY22+28),"")</f>
      </c>
      <c r="HS22">
        <f>IF($IZ22&gt;=29,INDEX($GO:$GO,$IY22+29),"")</f>
      </c>
      <c r="HT22">
        <f>IF($IZ22&gt;=30,INDEX($GO:$GO,$IY22+30),"")</f>
      </c>
      <c r="HU22">
        <f>IF($IZ22&gt;=31,INDEX($GO:$GO,$IY22+31),"")</f>
      </c>
      <c r="HV22">
        <f>IF($IZ22&gt;=32,INDEX($GO:$GO,$IY22+32),"")</f>
      </c>
      <c r="HW22">
        <f>IF($IZ22&gt;=33,INDEX($GO:$GO,$IY22+33),"")</f>
      </c>
      <c r="HX22">
        <f>IF($IZ22&gt;=34,INDEX($GO:$GO,$IY22+34),"")</f>
      </c>
      <c r="HY22">
        <f>IF($IZ22&gt;=35,INDEX($GO:$GO,$IY22+35),"")</f>
      </c>
      <c r="HZ22">
        <f>IF($IZ22&gt;=36,INDEX($GO:$GO,$IY22+36),"")</f>
      </c>
      <c r="IA22">
        <f>IF($IZ22&gt;=37,INDEX($GO:$GO,$IY22+37),"")</f>
      </c>
      <c r="IB22">
        <f>IF($IZ22&gt;=38,INDEX($GO:$GO,$IY22+38),"")</f>
      </c>
      <c r="IC22">
        <f>IF($IZ22&gt;=39,INDEX($GO:$GO,$IY22+39),"")</f>
      </c>
      <c r="ID22">
        <f>IF($IZ22&gt;=40,INDEX($GO:$GO,$IY22+40),"")</f>
      </c>
      <c r="IE22">
        <f>IF($IZ22&gt;=41,INDEX($GO:$GO,$IY22+41),"")</f>
      </c>
      <c r="IF22">
        <f>IF($IZ22&gt;=42,INDEX($GO:$GO,$IY22+42),"")</f>
      </c>
      <c r="IG22">
        <f>IF($IZ22&gt;=43,INDEX($GO:$GO,$IY22+43),"")</f>
      </c>
      <c r="IH22">
        <f>IF($IZ22&gt;=44,INDEX($GO:$GO,$IY22+44),"")</f>
      </c>
      <c r="II22">
        <f>IF($IZ22&gt;=45,INDEX($GO:$GO,$IY22+45),"")</f>
      </c>
      <c r="IJ22">
        <f>IF($IZ22&gt;=46,INDEX($GO:$GO,$IY22+46),"")</f>
      </c>
      <c r="IK22">
        <f>IF($IZ22&gt;=47,INDEX($GO:$GO,$IY22+47),"")</f>
      </c>
      <c r="IL22">
        <f>IF($IZ22&gt;=48,INDEX($GO:$GO,$IY22+48),"")</f>
      </c>
      <c r="IM22">
        <f>IF($IZ22&gt;=49,INDEX($GO:$GO,$IY22+49),"")</f>
      </c>
      <c r="IN22">
        <f>IF($IZ22&gt;=50,INDEX($GO:$GO,$IY22+50),"")</f>
      </c>
      <c r="IO22">
        <f>IF($IZ22&gt;=51,INDEX($GO:$GO,$IY22+51),"")</f>
      </c>
      <c r="IP22">
        <f>IF($IZ22&gt;=52,INDEX($GO:$GO,$IY22+52),"")</f>
      </c>
      <c r="IQ22">
        <f>IF($IZ22&gt;=53,INDEX($GO:$GO,$IY22+53),"")</f>
      </c>
      <c r="IR22">
        <f>IF($IZ22&gt;=54,INDEX($GO:$GO,$IY22+54),"")</f>
      </c>
      <c r="IS22">
        <f>IF($IZ22&gt;=55,INDEX($GO:$GO,$IY22+55),"")</f>
      </c>
      <c r="IT22">
        <f>IF($IZ22&gt;=56,INDEX($GO:$GO,$IY22+56),"")</f>
      </c>
      <c r="IU22">
        <f>IF($IZ22&gt;=57,INDEX($GO:$GO,$IY22+57),"")</f>
      </c>
      <c r="IV22">
        <f>IF($IZ22&gt;=58,INDEX($GO:$GO,$IY22+58),"")</f>
      </c>
      <c r="IW22">
        <f>IF($IZ22&gt;=59,INDEX($GO:$GO,$IY22+59),"")</f>
      </c>
      <c r="IX22">
        <f>IF($IZ22&gt;=60,INDEX($GO:$GO,$IY22+60),"")</f>
      </c>
      <c r="IY22">
        <f>IFERROR(MATCH($GN22,$GO$2:$GO$827,0)+1,0)</f>
      </c>
      <c r="IZ22">
        <f>IFERROR(INDEX($GP$2:$GP$827,MATCH($GN22,$GO$2:$GO$827,0)),0)</f>
      </c>
      <c r="JA22" t="s">
        <v>23</v>
      </c>
      <c r="JB22" t="s">
        <v>23</v>
      </c>
    </row>
    <row r="23" spans="1:262" x14ac:dyDescent="0.25">
      <c r="F23" s="1"/>
      <c r="G23" s="1"/>
      <c r="H23" s="1"/>
      <c r="I23" s="1"/>
      <c r="J23" s="1">
        <f>IFERROR(IF(FIND(" - ",$F23)&gt;0,MID($F23,FIND(" - ",$F23)+3,LEN($F23)),""),"")</f>
      </c>
      <c r="L23" s="1"/>
      <c r="N23" t="s">
        <v>23</v>
      </c>
      <c r="P23">
        <f>IF(OR($N23="",$O23=""),"",IFERROR($N23/$O23,0))</f>
      </c>
      <c r="Q23">
        <f>IF($N23="","",
IF($G23="","",
IF(ISNUMBER(SEARCH("exempt",LOWER($G23))),0,
$N23*(VALUE(SUBSTITUTE($G23,"%",""))/100))))</f>
      </c>
      <c r="W23">
        <f>IF($N23="","",
SUM($N23,$Q23,$U23,$R23,$T23)-
IF($V23="",0,VALUE($V23)))</f>
      </c>
      <c r="AD23" t="s">
        <v>213</v>
      </c>
      <c r="AE23" t="s">
        <v>214</v>
      </c>
      <c r="AF23" t="s">
        <v>215</v>
      </c>
      <c r="AG23" t="s">
        <v>216</v>
      </c>
      <c r="AH23" t="s">
        <v>217</v>
      </c>
      <c r="AI23" t="s">
        <v>218</v>
      </c>
      <c r="AJ23" t="s">
        <v>219</v>
      </c>
      <c r="AK23" t="s">
        <v>217</v>
      </c>
      <c r="AL23" t="s">
        <v>220</v>
      </c>
      <c r="AM23">
        <f>IFERROR(LEFT($F23,FIND(" - ",$F23)-1),$F23)</f>
      </c>
      <c r="AN23" t="s">
        <v>189</v>
      </c>
      <c r="AP23">
        <f>IF($CE23&gt;=1,INDEX($AN:$AN,$CD23+1),"")</f>
      </c>
      <c r="AQ23">
        <f>IF($CE23&gt;=2,INDEX($AN:$AN,$CD23+2),"")</f>
      </c>
      <c r="AR23">
        <f>IF($CE23&gt;=3,INDEX($AN:$AN,$CD23+3),"")</f>
      </c>
      <c r="AS23">
        <f>IF($CE23&gt;=4,INDEX($AN:$AN,$CD23+4),"")</f>
      </c>
      <c r="AT23">
        <f>IF($CE23&gt;=5,INDEX($AN:$AN,$CD23+5),"")</f>
      </c>
      <c r="AU23">
        <f>IF($CE23&gt;=6,INDEX($AN:$AN,$CD23+6),"")</f>
      </c>
      <c r="AV23">
        <f>IF($CE23&gt;=7,INDEX($AN:$AN,$CD23+7),"")</f>
      </c>
      <c r="AW23">
        <f>IF($CE23&gt;=8,INDEX($AN:$AN,$CD23+8),"")</f>
      </c>
      <c r="AX23">
        <f>IF($CE23&gt;=9,INDEX($AN:$AN,$CD23+9),"")</f>
      </c>
      <c r="AY23">
        <f>IF($CE23&gt;=10,INDEX($AN:$AN,$CD23+10),"")</f>
      </c>
      <c r="AZ23">
        <f>IF($CE23&gt;=11,INDEX($AN:$AN,$CD23+11),"")</f>
      </c>
      <c r="BA23">
        <f>IF($CE23&gt;=12,INDEX($AN:$AN,$CD23+12),"")</f>
      </c>
      <c r="BB23">
        <f>IF($CE23&gt;=13,INDEX($AN:$AN,$CD23+13),"")</f>
      </c>
      <c r="BC23">
        <f>IF($CE23&gt;=14,INDEX($AN:$AN,$CD23+14),"")</f>
      </c>
      <c r="BD23">
        <f>IF($CE23&gt;=15,INDEX($AN:$AN,$CD23+15),"")</f>
      </c>
      <c r="BE23">
        <f>IF($CE23&gt;=16,INDEX($AN:$AN,$CD23+16),"")</f>
      </c>
      <c r="BF23">
        <f>IF($CE23&gt;=17,INDEX($AN:$AN,$CD23+17),"")</f>
      </c>
      <c r="BG23">
        <f>IF($CE23&gt;=18,INDEX($AN:$AN,$CD23+18),"")</f>
      </c>
      <c r="BH23">
        <f>IF($CE23&gt;=19,INDEX($AN:$AN,$CD23+19),"")</f>
      </c>
      <c r="BI23">
        <f>IF($CE23&gt;=20,INDEX($AN:$AN,$CD23+20),"")</f>
      </c>
      <c r="BJ23">
        <f>IF($CE23&gt;=21,INDEX($AN:$AN,$CD23+21),"")</f>
      </c>
      <c r="BK23">
        <f>IF($CE23&gt;=22,INDEX($AN:$AN,$CD23+22),"")</f>
      </c>
      <c r="BL23">
        <f>IF($CE23&gt;=23,INDEX($AN:$AN,$CD23+23),"")</f>
      </c>
      <c r="BM23">
        <f>IF($CE23&gt;=24,INDEX($AN:$AN,$CD23+24),"")</f>
      </c>
      <c r="BN23">
        <f>IF($CE23&gt;=25,INDEX($AN:$AN,$CD23+25),"")</f>
      </c>
      <c r="BO23">
        <f>IF($CE23&gt;=26,INDEX($AN:$AN,$CD23+26),"")</f>
      </c>
      <c r="BP23">
        <f>IF($CE23&gt;=27,INDEX($AN:$AN,$CD23+27),"")</f>
      </c>
      <c r="BQ23">
        <f>IF($CE23&gt;=28,INDEX($AN:$AN,$CD23+28),"")</f>
      </c>
      <c r="BR23">
        <f>IF($CE23&gt;=29,INDEX($AN:$AN,$CD23+29),"")</f>
      </c>
      <c r="BS23">
        <f>IF($CE23&gt;=30,INDEX($AN:$AN,$CD23+30),"")</f>
      </c>
      <c r="BT23">
        <f>IF($CE23&gt;=31,INDEX($AN:$AN,$CD23+31),"")</f>
      </c>
      <c r="BU23">
        <f>IF($CE23&gt;=32,INDEX($AN:$AN,$CD23+32),"")</f>
      </c>
      <c r="BV23">
        <f>IF($CE23&gt;=33,INDEX($AN:$AN,$CD23+33),"")</f>
      </c>
      <c r="BW23">
        <f>IF($CE23&gt;=34,INDEX($AN:$AN,$CD23+34),"")</f>
      </c>
      <c r="BX23">
        <f>IF($CE23&gt;=35,INDEX($AN:$AN,$CD23+35),"")</f>
      </c>
      <c r="BY23">
        <f>IF($CE23&gt;=36,INDEX($AN:$AN,$CD23+36),"")</f>
      </c>
      <c r="BZ23">
        <f>IF($CE23&gt;=37,INDEX($AN:$AN,$CD23+37),"")</f>
      </c>
      <c r="CA23">
        <f>IF($CE23&gt;=38,INDEX($AN:$AN,$CD23+38),"")</f>
      </c>
      <c r="CB23">
        <f>IF($CE23&gt;=39,INDEX($AN:$AN,$CD23+39),"")</f>
      </c>
      <c r="CC23">
        <f>IF($CE23&gt;=40,INDEX($AN:$AN,$CD23+40),"")</f>
      </c>
      <c r="CD23">
        <f>IFERROR(MATCH($AM23,$AN$2:$AN$133,0)+1,0)</f>
      </c>
      <c r="CE23">
        <f>IFERROR(INDEX($AO$2:$AO$133,MATCH($AM23,$AN$2:$AN$133,0)),0)</f>
      </c>
      <c r="CF23">
        <f>IFERROR(LEFT($K23,FIND(" - ",$K23)-1),$K23)</f>
      </c>
      <c r="CG23" t="s">
        <v>206</v>
      </c>
      <c r="CI23">
        <f>IF($DD23&gt;=1,INDEX($CG:$CG,$DC23+1),"")</f>
      </c>
      <c r="CJ23">
        <f>IF($DD23&gt;=2,INDEX($CG:$CG,$DC23+2),"")</f>
      </c>
      <c r="CK23">
        <f>IF($DD23&gt;=3,INDEX($CG:$CG,$DC23+3),"")</f>
      </c>
      <c r="CL23">
        <f>IF($DD23&gt;=4,INDEX($CG:$CG,$DC23+4),"")</f>
      </c>
      <c r="CM23">
        <f>IF($DD23&gt;=5,INDEX($CG:$CG,$DC23+5),"")</f>
      </c>
      <c r="CN23">
        <f>IF($DD23&gt;=6,INDEX($CG:$CG,$DC23+6),"")</f>
      </c>
      <c r="CO23">
        <f>IF($DD23&gt;=7,INDEX($CG:$CG,$DC23+7),"")</f>
      </c>
      <c r="CP23">
        <f>IF($DD23&gt;=8,INDEX($CG:$CG,$DC23+8),"")</f>
      </c>
      <c r="CQ23">
        <f>IF($DD23&gt;=9,INDEX($CG:$CG,$DC23+9),"")</f>
      </c>
      <c r="CR23">
        <f>IF($DD23&gt;=10,INDEX($CG:$CG,$DC23+10),"")</f>
      </c>
      <c r="CS23">
        <f>IF($DD23&gt;=11,INDEX($CG:$CG,$DC23+11),"")</f>
      </c>
      <c r="CT23">
        <f>IF($DD23&gt;=12,INDEX($CG:$CG,$DC23+12),"")</f>
      </c>
      <c r="CU23">
        <f>IF($DD23&gt;=13,INDEX($CG:$CG,$DC23+13),"")</f>
      </c>
      <c r="CV23">
        <f>IF($DD23&gt;=14,INDEX($CG:$CG,$DC23+14),"")</f>
      </c>
      <c r="CW23">
        <f>IF($DD23&gt;=15,INDEX($CG:$CG,$DC23+15),"")</f>
      </c>
      <c r="CX23">
        <f>IF($DD23&gt;=16,INDEX($CG:$CG,$DC23+16),"")</f>
      </c>
      <c r="CY23">
        <f>IF($DD23&gt;=17,INDEX($CG:$CG,$DC23+17),"")</f>
      </c>
      <c r="CZ23">
        <f>IF($DD23&gt;=18,INDEX($CG:$CG,$DC23+18),"")</f>
      </c>
      <c r="DA23">
        <f>IF($DD23&gt;=19,INDEX($CG:$CG,$DC23+19),"")</f>
      </c>
      <c r="DB23">
        <f>IF($DD23&gt;=20,INDEX($CG:$CG,$DC23+20),"")</f>
      </c>
      <c r="DC23">
        <f>IFERROR(MATCH($CF23,$CG$2:$CG$1558,0)+1,0)</f>
      </c>
      <c r="DD23">
        <f>IFERROR(INDEX($CH$2:$CH$1558,MATCH($CF23,$CG$2:$CG$1558,0)),0)</f>
      </c>
      <c r="DE23">
        <f>IFERROR(INDEX($AL:$AL,MATCH($G23,$AK:$AK,0))&amp;"","")</f>
      </c>
      <c r="DF23" t="s">
        <v>221</v>
      </c>
      <c r="DH23">
        <v>5</v>
      </c>
      <c r="DI23">
        <f>IF($GL23&gt;=1,INDEX($DF:$DF,$GK23+1),"")</f>
      </c>
      <c r="DJ23">
        <f>IF($GL23&gt;=2,INDEX($DF:$DF,$GK23+2),"")</f>
      </c>
      <c r="DK23">
        <f>IF($GL23&gt;=3,INDEX($DF:$DF,$GK23+3),"")</f>
      </c>
      <c r="DL23">
        <f>IF($GL23&gt;=4,INDEX($DF:$DF,$GK23+4),"")</f>
      </c>
      <c r="DM23">
        <f>IF($GL23&gt;=5,INDEX($DF:$DF,$GK23+5),"")</f>
      </c>
      <c r="DN23">
        <f>IF($GL23&gt;=6,INDEX($DF:$DF,$GK23+6),"")</f>
      </c>
      <c r="DO23">
        <f>IF($GL23&gt;=7,INDEX($DF:$DF,$GK23+7),"")</f>
      </c>
      <c r="DP23">
        <f>IF($GL23&gt;=8,INDEX($DF:$DF,$GK23+8),"")</f>
      </c>
      <c r="DQ23">
        <f>IF($GL23&gt;=9,INDEX($DF:$DF,$GK23+9),"")</f>
      </c>
      <c r="DR23">
        <f>IF($GL23&gt;=10,INDEX($DF:$DF,$GK23+10),"")</f>
      </c>
      <c r="DS23">
        <f>IF($GL23&gt;=11,INDEX($DF:$DF,$GK23+11),"")</f>
      </c>
      <c r="DT23">
        <f>IF($GL23&gt;=12,INDEX($DF:$DF,$GK23+12),"")</f>
      </c>
      <c r="DU23">
        <f>IF($GL23&gt;=13,INDEX($DF:$DF,$GK23+13),"")</f>
      </c>
      <c r="DV23">
        <f>IF($GL23&gt;=14,INDEX($DF:$DF,$GK23+14),"")</f>
      </c>
      <c r="DW23">
        <f>IF($GL23&gt;=15,INDEX($DF:$DF,$GK23+15),"")</f>
      </c>
      <c r="DX23">
        <f>IF($GL23&gt;=16,INDEX($DF:$DF,$GK23+16),"")</f>
      </c>
      <c r="DY23">
        <f>IF($GL23&gt;=17,INDEX($DF:$DF,$GK23+17),"")</f>
      </c>
      <c r="DZ23">
        <f>IF($GL23&gt;=18,INDEX($DF:$DF,$GK23+18),"")</f>
      </c>
      <c r="EA23">
        <f>IF($GL23&gt;=19,INDEX($DF:$DF,$GK23+19),"")</f>
      </c>
      <c r="EB23">
        <f>IF($GL23&gt;=20,INDEX($DF:$DF,$GK23+20),"")</f>
      </c>
      <c r="EC23">
        <f>IF($GL23&gt;=21,INDEX($DF:$DF,$GK23+21),"")</f>
      </c>
      <c r="ED23">
        <f>IF($GL23&gt;=22,INDEX($DF:$DF,$GK23+22),"")</f>
      </c>
      <c r="EE23">
        <f>IF($GL23&gt;=23,INDEX($DF:$DF,$GK23+23),"")</f>
      </c>
      <c r="EF23">
        <f>IF($GL23&gt;=24,INDEX($DF:$DF,$GK23+24),"")</f>
      </c>
      <c r="EG23">
        <f>IF($GL23&gt;=25,INDEX($DF:$DF,$GK23+25),"")</f>
      </c>
      <c r="EH23">
        <f>IF($GL23&gt;=26,INDEX($DF:$DF,$GK23+26),"")</f>
      </c>
      <c r="EI23">
        <f>IF($GL23&gt;=27,INDEX($DF:$DF,$GK23+27),"")</f>
      </c>
      <c r="EJ23">
        <f>IF($GL23&gt;=28,INDEX($DF:$DF,$GK23+28),"")</f>
      </c>
      <c r="EK23">
        <f>IF($GL23&gt;=29,INDEX($DF:$DF,$GK23+29),"")</f>
      </c>
      <c r="EL23">
        <f>IF($GL23&gt;=30,INDEX($DF:$DF,$GK23+30),"")</f>
      </c>
      <c r="EM23">
        <f>IF($GL23&gt;=31,INDEX($DF:$DF,$GK23+31),"")</f>
      </c>
      <c r="EN23">
        <f>IF($GL23&gt;=32,INDEX($DF:$DF,$GK23+32),"")</f>
      </c>
      <c r="EO23">
        <f>IF($GL23&gt;=33,INDEX($DF:$DF,$GK23+33),"")</f>
      </c>
      <c r="EP23">
        <f>IF($GL23&gt;=34,INDEX($DF:$DF,$GK23+34),"")</f>
      </c>
      <c r="EQ23">
        <f>IF($GL23&gt;=35,INDEX($DF:$DF,$GK23+35),"")</f>
      </c>
      <c r="ER23">
        <f>IF($GL23&gt;=36,INDEX($DF:$DF,$GK23+36),"")</f>
      </c>
      <c r="ES23">
        <f>IF($GL23&gt;=37,INDEX($DF:$DF,$GK23+37),"")</f>
      </c>
      <c r="ET23">
        <f>IF($GL23&gt;=38,INDEX($DF:$DF,$GK23+38),"")</f>
      </c>
      <c r="EU23">
        <f>IF($GL23&gt;=39,INDEX($DF:$DF,$GK23+39),"")</f>
      </c>
      <c r="EV23">
        <f>IF($GL23&gt;=40,INDEX($DF:$DF,$GK23+40),"")</f>
      </c>
      <c r="EW23">
        <f>IF($GL23&gt;=1,INDEX($DG:$DG,$GK23+1),"")</f>
      </c>
      <c r="EX23">
        <f>IF($GL23&gt;=2,INDEX($DG:$DG,$GK23+2),"")</f>
      </c>
      <c r="EY23">
        <f>IF($GL23&gt;=3,INDEX($DG:$DG,$GK23+3),"")</f>
      </c>
      <c r="EZ23">
        <f>IF($GL23&gt;=4,INDEX($DG:$DG,$GK23+4),"")</f>
      </c>
      <c r="FA23">
        <f>IF($GL23&gt;=5,INDEX($DG:$DG,$GK23+5),"")</f>
      </c>
      <c r="FB23">
        <f>IF($GL23&gt;=6,INDEX($DG:$DG,$GK23+6),"")</f>
      </c>
      <c r="FC23">
        <f>IF($GL23&gt;=7,INDEX($DG:$DG,$GK23+7),"")</f>
      </c>
      <c r="FD23">
        <f>IF($GL23&gt;=8,INDEX($DG:$DG,$GK23+8),"")</f>
      </c>
      <c r="FE23">
        <f>IF($GL23&gt;=9,INDEX($DG:$DG,$GK23+9),"")</f>
      </c>
      <c r="FF23">
        <f>IF($GL23&gt;=10,INDEX($DG:$DG,$GK23+10),"")</f>
      </c>
      <c r="FG23">
        <f>IF($GL23&gt;=11,INDEX($DG:$DG,$GK23+11),"")</f>
      </c>
      <c r="FH23">
        <f>IF($GL23&gt;=12,INDEX($DG:$DG,$GK23+12),"")</f>
      </c>
      <c r="FI23">
        <f>IF($GL23&gt;=13,INDEX($DG:$DG,$GK23+13),"")</f>
      </c>
      <c r="FJ23">
        <f>IF($GL23&gt;=14,INDEX($DG:$DG,$GK23+14),"")</f>
      </c>
      <c r="FK23">
        <f>IF($GL23&gt;=15,INDEX($DG:$DG,$GK23+15),"")</f>
      </c>
      <c r="FL23">
        <f>IF($GL23&gt;=16,INDEX($DG:$DG,$GK23+16),"")</f>
      </c>
      <c r="FM23">
        <f>IF($GL23&gt;=17,INDEX($DG:$DG,$GK23+17),"")</f>
      </c>
      <c r="FN23">
        <f>IF($GL23&gt;=18,INDEX($DG:$DG,$GK23+18),"")</f>
      </c>
      <c r="FO23">
        <f>IF($GL23&gt;=19,INDEX($DG:$DG,$GK23+19),"")</f>
      </c>
      <c r="FP23">
        <f>IF($GL23&gt;=20,INDEX($DG:$DG,$GK23+20),"")</f>
      </c>
      <c r="FQ23">
        <f>IF($GL23&gt;=21,INDEX($DG:$DG,$GK23+21),"")</f>
      </c>
      <c r="FR23">
        <f>IF($GL23&gt;=22,INDEX($DG:$DG,$GK23+22),"")</f>
      </c>
      <c r="FS23">
        <f>IF($GL23&gt;=23,INDEX($DG:$DG,$GK23+23),"")</f>
      </c>
      <c r="FT23">
        <f>IF($GL23&gt;=24,INDEX($DG:$DG,$GK23+24),"")</f>
      </c>
      <c r="FU23">
        <f>IF($GL23&gt;=25,INDEX($DG:$DG,$GK23+25),"")</f>
      </c>
      <c r="FV23">
        <f>IF($GL23&gt;=26,INDEX($DG:$DG,$GK23+26),"")</f>
      </c>
      <c r="FW23">
        <f>IF($GL23&gt;=27,INDEX($DG:$DG,$GK23+27),"")</f>
      </c>
      <c r="FX23">
        <f>IF($GL23&gt;=28,INDEX($DG:$DG,$GK23+28),"")</f>
      </c>
      <c r="FY23">
        <f>IF($GL23&gt;=29,INDEX($DG:$DG,$GK23+29),"")</f>
      </c>
      <c r="FZ23">
        <f>IF($GL23&gt;=30,INDEX($DG:$DG,$GK23+30),"")</f>
      </c>
      <c r="GA23">
        <f>IF($GL23&gt;=31,INDEX($DG:$DG,$GK23+31),"")</f>
      </c>
      <c r="GB23">
        <f>IF($GL23&gt;=32,INDEX($DG:$DG,$GK23+32),"")</f>
      </c>
      <c r="GC23">
        <f>IF($GL23&gt;=33,INDEX($DG:$DG,$GK23+33),"")</f>
      </c>
      <c r="GD23">
        <f>IF($GL23&gt;=34,INDEX($DG:$DG,$GK23+34),"")</f>
      </c>
      <c r="GE23">
        <f>IF($GL23&gt;=35,INDEX($DG:$DG,$GK23+35),"")</f>
      </c>
      <c r="GF23">
        <f>IF($GL23&gt;=36,INDEX($DG:$DG,$GK23+36),"")</f>
      </c>
      <c r="GG23">
        <f>IF($GL23&gt;=37,INDEX($DG:$DG,$GK23+37),"")</f>
      </c>
      <c r="GH23">
        <f>IF($GL23&gt;=38,INDEX($DG:$DG,$GK23+38),"")</f>
      </c>
      <c r="GI23">
        <f>IF($GL23&gt;=39,INDEX($DG:$DG,$GK23+39),"")</f>
      </c>
      <c r="GJ23">
        <f>IF($GL23&gt;=40,INDEX($DG:$DG,$GK23+40),"")</f>
      </c>
      <c r="GK23">
        <f>IFERROR(MATCH($DE23,$DF$2:$DF$166,0)+1,0)</f>
      </c>
      <c r="GL23">
        <f>IFERROR(INDEX($DH$2:$DH$166,MATCH($DE23,$DF$2:$DF$166,0)),0)</f>
      </c>
      <c r="GM23">
        <f>IFERROR(MATCH($H23,$DI$23:$EV$23,0),0)</f>
      </c>
      <c r="GN23">
        <f>IF($GM23&gt;0,INDEX($EW$23:$GJ$23,$GM23),"")</f>
      </c>
      <c r="GO23" t="s">
        <v>222</v>
      </c>
      <c r="GQ23">
        <f>IF($IZ23&gt;=1,INDEX($GO:$GO,$IY23+1),"")</f>
      </c>
      <c r="GR23">
        <f>IF($IZ23&gt;=2,INDEX($GO:$GO,$IY23+2),"")</f>
      </c>
      <c r="GS23">
        <f>IF($IZ23&gt;=3,INDEX($GO:$GO,$IY23+3),"")</f>
      </c>
      <c r="GT23">
        <f>IF($IZ23&gt;=4,INDEX($GO:$GO,$IY23+4),"")</f>
      </c>
      <c r="GU23">
        <f>IF($IZ23&gt;=5,INDEX($GO:$GO,$IY23+5),"")</f>
      </c>
      <c r="GV23">
        <f>IF($IZ23&gt;=6,INDEX($GO:$GO,$IY23+6),"")</f>
      </c>
      <c r="GW23">
        <f>IF($IZ23&gt;=7,INDEX($GO:$GO,$IY23+7),"")</f>
      </c>
      <c r="GX23">
        <f>IF($IZ23&gt;=8,INDEX($GO:$GO,$IY23+8),"")</f>
      </c>
      <c r="GY23">
        <f>IF($IZ23&gt;=9,INDEX($GO:$GO,$IY23+9),"")</f>
      </c>
      <c r="GZ23">
        <f>IF($IZ23&gt;=10,INDEX($GO:$GO,$IY23+10),"")</f>
      </c>
      <c r="HA23">
        <f>IF($IZ23&gt;=11,INDEX($GO:$GO,$IY23+11),"")</f>
      </c>
      <c r="HB23">
        <f>IF($IZ23&gt;=12,INDEX($GO:$GO,$IY23+12),"")</f>
      </c>
      <c r="HC23">
        <f>IF($IZ23&gt;=13,INDEX($GO:$GO,$IY23+13),"")</f>
      </c>
      <c r="HD23">
        <f>IF($IZ23&gt;=14,INDEX($GO:$GO,$IY23+14),"")</f>
      </c>
      <c r="HE23">
        <f>IF($IZ23&gt;=15,INDEX($GO:$GO,$IY23+15),"")</f>
      </c>
      <c r="HF23">
        <f>IF($IZ23&gt;=16,INDEX($GO:$GO,$IY23+16),"")</f>
      </c>
      <c r="HG23">
        <f>IF($IZ23&gt;=17,INDEX($GO:$GO,$IY23+17),"")</f>
      </c>
      <c r="HH23">
        <f>IF($IZ23&gt;=18,INDEX($GO:$GO,$IY23+18),"")</f>
      </c>
      <c r="HI23">
        <f>IF($IZ23&gt;=19,INDEX($GO:$GO,$IY23+19),"")</f>
      </c>
      <c r="HJ23">
        <f>IF($IZ23&gt;=20,INDEX($GO:$GO,$IY23+20),"")</f>
      </c>
      <c r="HK23">
        <f>IF($IZ23&gt;=21,INDEX($GO:$GO,$IY23+21),"")</f>
      </c>
      <c r="HL23">
        <f>IF($IZ23&gt;=22,INDEX($GO:$GO,$IY23+22),"")</f>
      </c>
      <c r="HM23">
        <f>IF($IZ23&gt;=23,INDEX($GO:$GO,$IY23+23),"")</f>
      </c>
      <c r="HN23">
        <f>IF($IZ23&gt;=24,INDEX($GO:$GO,$IY23+24),"")</f>
      </c>
      <c r="HO23">
        <f>IF($IZ23&gt;=25,INDEX($GO:$GO,$IY23+25),"")</f>
      </c>
      <c r="HP23">
        <f>IF($IZ23&gt;=26,INDEX($GO:$GO,$IY23+26),"")</f>
      </c>
      <c r="HQ23">
        <f>IF($IZ23&gt;=27,INDEX($GO:$GO,$IY23+27),"")</f>
      </c>
      <c r="HR23">
        <f>IF($IZ23&gt;=28,INDEX($GO:$GO,$IY23+28),"")</f>
      </c>
      <c r="HS23">
        <f>IF($IZ23&gt;=29,INDEX($GO:$GO,$IY23+29),"")</f>
      </c>
      <c r="HT23">
        <f>IF($IZ23&gt;=30,INDEX($GO:$GO,$IY23+30),"")</f>
      </c>
      <c r="HU23">
        <f>IF($IZ23&gt;=31,INDEX($GO:$GO,$IY23+31),"")</f>
      </c>
      <c r="HV23">
        <f>IF($IZ23&gt;=32,INDEX($GO:$GO,$IY23+32),"")</f>
      </c>
      <c r="HW23">
        <f>IF($IZ23&gt;=33,INDEX($GO:$GO,$IY23+33),"")</f>
      </c>
      <c r="HX23">
        <f>IF($IZ23&gt;=34,INDEX($GO:$GO,$IY23+34),"")</f>
      </c>
      <c r="HY23">
        <f>IF($IZ23&gt;=35,INDEX($GO:$GO,$IY23+35),"")</f>
      </c>
      <c r="HZ23">
        <f>IF($IZ23&gt;=36,INDEX($GO:$GO,$IY23+36),"")</f>
      </c>
      <c r="IA23">
        <f>IF($IZ23&gt;=37,INDEX($GO:$GO,$IY23+37),"")</f>
      </c>
      <c r="IB23">
        <f>IF($IZ23&gt;=38,INDEX($GO:$GO,$IY23+38),"")</f>
      </c>
      <c r="IC23">
        <f>IF($IZ23&gt;=39,INDEX($GO:$GO,$IY23+39),"")</f>
      </c>
      <c r="ID23">
        <f>IF($IZ23&gt;=40,INDEX($GO:$GO,$IY23+40),"")</f>
      </c>
      <c r="IE23">
        <f>IF($IZ23&gt;=41,INDEX($GO:$GO,$IY23+41),"")</f>
      </c>
      <c r="IF23">
        <f>IF($IZ23&gt;=42,INDEX($GO:$GO,$IY23+42),"")</f>
      </c>
      <c r="IG23">
        <f>IF($IZ23&gt;=43,INDEX($GO:$GO,$IY23+43),"")</f>
      </c>
      <c r="IH23">
        <f>IF($IZ23&gt;=44,INDEX($GO:$GO,$IY23+44),"")</f>
      </c>
      <c r="II23">
        <f>IF($IZ23&gt;=45,INDEX($GO:$GO,$IY23+45),"")</f>
      </c>
      <c r="IJ23">
        <f>IF($IZ23&gt;=46,INDEX($GO:$GO,$IY23+46),"")</f>
      </c>
      <c r="IK23">
        <f>IF($IZ23&gt;=47,INDEX($GO:$GO,$IY23+47),"")</f>
      </c>
      <c r="IL23">
        <f>IF($IZ23&gt;=48,INDEX($GO:$GO,$IY23+48),"")</f>
      </c>
      <c r="IM23">
        <f>IF($IZ23&gt;=49,INDEX($GO:$GO,$IY23+49),"")</f>
      </c>
      <c r="IN23">
        <f>IF($IZ23&gt;=50,INDEX($GO:$GO,$IY23+50),"")</f>
      </c>
      <c r="IO23">
        <f>IF($IZ23&gt;=51,INDEX($GO:$GO,$IY23+51),"")</f>
      </c>
      <c r="IP23">
        <f>IF($IZ23&gt;=52,INDEX($GO:$GO,$IY23+52),"")</f>
      </c>
      <c r="IQ23">
        <f>IF($IZ23&gt;=53,INDEX($GO:$GO,$IY23+53),"")</f>
      </c>
      <c r="IR23">
        <f>IF($IZ23&gt;=54,INDEX($GO:$GO,$IY23+54),"")</f>
      </c>
      <c r="IS23">
        <f>IF($IZ23&gt;=55,INDEX($GO:$GO,$IY23+55),"")</f>
      </c>
      <c r="IT23">
        <f>IF($IZ23&gt;=56,INDEX($GO:$GO,$IY23+56),"")</f>
      </c>
      <c r="IU23">
        <f>IF($IZ23&gt;=57,INDEX($GO:$GO,$IY23+57),"")</f>
      </c>
      <c r="IV23">
        <f>IF($IZ23&gt;=58,INDEX($GO:$GO,$IY23+58),"")</f>
      </c>
      <c r="IW23">
        <f>IF($IZ23&gt;=59,INDEX($GO:$GO,$IY23+59),"")</f>
      </c>
      <c r="IX23">
        <f>IF($IZ23&gt;=60,INDEX($GO:$GO,$IY23+60),"")</f>
      </c>
      <c r="IY23">
        <f>IFERROR(MATCH($GN23,$GO$2:$GO$827,0)+1,0)</f>
      </c>
      <c r="IZ23">
        <f>IFERROR(INDEX($GP$2:$GP$827,MATCH($GN23,$GO$2:$GO$827,0)),0)</f>
      </c>
      <c r="JA23" t="s">
        <v>23</v>
      </c>
      <c r="JB23" t="s">
        <v>23</v>
      </c>
    </row>
    <row r="24" spans="1:262" x14ac:dyDescent="0.25">
      <c r="F24" s="1"/>
      <c r="G24" s="1"/>
      <c r="H24" s="1"/>
      <c r="I24" s="1"/>
      <c r="J24" s="1">
        <f>IFERROR(IF(FIND(" - ",$F24)&gt;0,MID($F24,FIND(" - ",$F24)+3,LEN($F24)),""),"")</f>
      </c>
      <c r="L24" s="1"/>
      <c r="N24" t="s">
        <v>23</v>
      </c>
      <c r="P24">
        <f>IF(OR($N24="",$O24=""),"",IFERROR($N24/$O24,0))</f>
      </c>
      <c r="Q24">
        <f>IF($N24="","",
IF($G24="","",
IF(ISNUMBER(SEARCH("exempt",LOWER($G24))),0,
$N24*(VALUE(SUBSTITUTE($G24,"%",""))/100))))</f>
      </c>
      <c r="W24">
        <f>IF($N24="","",
SUM($N24,$Q24,$U24,$R24,$T24)-
IF($V24="",0,VALUE($V24)))</f>
      </c>
      <c r="AD24" t="s">
        <v>223</v>
      </c>
      <c r="AE24" t="s">
        <v>224</v>
      </c>
      <c r="AF24" t="s">
        <v>225</v>
      </c>
      <c r="AG24" t="s">
        <v>215</v>
      </c>
      <c r="AH24" t="s">
        <v>226</v>
      </c>
      <c r="AI24" t="s">
        <v>227</v>
      </c>
      <c r="AJ24" t="s">
        <v>228</v>
      </c>
      <c r="AK24" t="s">
        <v>226</v>
      </c>
      <c r="AL24" t="s">
        <v>229</v>
      </c>
      <c r="AM24">
        <f>IFERROR(LEFT($F24,FIND(" - ",$F24)-1),$F24)</f>
      </c>
      <c r="AN24" t="s">
        <v>230</v>
      </c>
      <c r="AO24">
        <v>1</v>
      </c>
      <c r="AP24">
        <f>IF($CE24&gt;=1,INDEX($AN:$AN,$CD24+1),"")</f>
      </c>
      <c r="AQ24">
        <f>IF($CE24&gt;=2,INDEX($AN:$AN,$CD24+2),"")</f>
      </c>
      <c r="AR24">
        <f>IF($CE24&gt;=3,INDEX($AN:$AN,$CD24+3),"")</f>
      </c>
      <c r="AS24">
        <f>IF($CE24&gt;=4,INDEX($AN:$AN,$CD24+4),"")</f>
      </c>
      <c r="AT24">
        <f>IF($CE24&gt;=5,INDEX($AN:$AN,$CD24+5),"")</f>
      </c>
      <c r="AU24">
        <f>IF($CE24&gt;=6,INDEX($AN:$AN,$CD24+6),"")</f>
      </c>
      <c r="AV24">
        <f>IF($CE24&gt;=7,INDEX($AN:$AN,$CD24+7),"")</f>
      </c>
      <c r="AW24">
        <f>IF($CE24&gt;=8,INDEX($AN:$AN,$CD24+8),"")</f>
      </c>
      <c r="AX24">
        <f>IF($CE24&gt;=9,INDEX($AN:$AN,$CD24+9),"")</f>
      </c>
      <c r="AY24">
        <f>IF($CE24&gt;=10,INDEX($AN:$AN,$CD24+10),"")</f>
      </c>
      <c r="AZ24">
        <f>IF($CE24&gt;=11,INDEX($AN:$AN,$CD24+11),"")</f>
      </c>
      <c r="BA24">
        <f>IF($CE24&gt;=12,INDEX($AN:$AN,$CD24+12),"")</f>
      </c>
      <c r="BB24">
        <f>IF($CE24&gt;=13,INDEX($AN:$AN,$CD24+13),"")</f>
      </c>
      <c r="BC24">
        <f>IF($CE24&gt;=14,INDEX($AN:$AN,$CD24+14),"")</f>
      </c>
      <c r="BD24">
        <f>IF($CE24&gt;=15,INDEX($AN:$AN,$CD24+15),"")</f>
      </c>
      <c r="BE24">
        <f>IF($CE24&gt;=16,INDEX($AN:$AN,$CD24+16),"")</f>
      </c>
      <c r="BF24">
        <f>IF($CE24&gt;=17,INDEX($AN:$AN,$CD24+17),"")</f>
      </c>
      <c r="BG24">
        <f>IF($CE24&gt;=18,INDEX($AN:$AN,$CD24+18),"")</f>
      </c>
      <c r="BH24">
        <f>IF($CE24&gt;=19,INDEX($AN:$AN,$CD24+19),"")</f>
      </c>
      <c r="BI24">
        <f>IF($CE24&gt;=20,INDEX($AN:$AN,$CD24+20),"")</f>
      </c>
      <c r="BJ24">
        <f>IF($CE24&gt;=21,INDEX($AN:$AN,$CD24+21),"")</f>
      </c>
      <c r="BK24">
        <f>IF($CE24&gt;=22,INDEX($AN:$AN,$CD24+22),"")</f>
      </c>
      <c r="BL24">
        <f>IF($CE24&gt;=23,INDEX($AN:$AN,$CD24+23),"")</f>
      </c>
      <c r="BM24">
        <f>IF($CE24&gt;=24,INDEX($AN:$AN,$CD24+24),"")</f>
      </c>
      <c r="BN24">
        <f>IF($CE24&gt;=25,INDEX($AN:$AN,$CD24+25),"")</f>
      </c>
      <c r="BO24">
        <f>IF($CE24&gt;=26,INDEX($AN:$AN,$CD24+26),"")</f>
      </c>
      <c r="BP24">
        <f>IF($CE24&gt;=27,INDEX($AN:$AN,$CD24+27),"")</f>
      </c>
      <c r="BQ24">
        <f>IF($CE24&gt;=28,INDEX($AN:$AN,$CD24+28),"")</f>
      </c>
      <c r="BR24">
        <f>IF($CE24&gt;=29,INDEX($AN:$AN,$CD24+29),"")</f>
      </c>
      <c r="BS24">
        <f>IF($CE24&gt;=30,INDEX($AN:$AN,$CD24+30),"")</f>
      </c>
      <c r="BT24">
        <f>IF($CE24&gt;=31,INDEX($AN:$AN,$CD24+31),"")</f>
      </c>
      <c r="BU24">
        <f>IF($CE24&gt;=32,INDEX($AN:$AN,$CD24+32),"")</f>
      </c>
      <c r="BV24">
        <f>IF($CE24&gt;=33,INDEX($AN:$AN,$CD24+33),"")</f>
      </c>
      <c r="BW24">
        <f>IF($CE24&gt;=34,INDEX($AN:$AN,$CD24+34),"")</f>
      </c>
      <c r="BX24">
        <f>IF($CE24&gt;=35,INDEX($AN:$AN,$CD24+35),"")</f>
      </c>
      <c r="BY24">
        <f>IF($CE24&gt;=36,INDEX($AN:$AN,$CD24+36),"")</f>
      </c>
      <c r="BZ24">
        <f>IF($CE24&gt;=37,INDEX($AN:$AN,$CD24+37),"")</f>
      </c>
      <c r="CA24">
        <f>IF($CE24&gt;=38,INDEX($AN:$AN,$CD24+38),"")</f>
      </c>
      <c r="CB24">
        <f>IF($CE24&gt;=39,INDEX($AN:$AN,$CD24+39),"")</f>
      </c>
      <c r="CC24">
        <f>IF($CE24&gt;=40,INDEX($AN:$AN,$CD24+40),"")</f>
      </c>
      <c r="CD24">
        <f>IFERROR(MATCH($AM24,$AN$2:$AN$133,0)+1,0)</f>
      </c>
      <c r="CE24">
        <f>IFERROR(INDEX($AO$2:$AO$133,MATCH($AM24,$AN$2:$AN$133,0)),0)</f>
      </c>
      <c r="CF24">
        <f>IFERROR(LEFT($K24,FIND(" - ",$K24)-1),$K24)</f>
      </c>
      <c r="CG24" t="s">
        <v>215</v>
      </c>
      <c r="CI24">
        <f>IF($DD24&gt;=1,INDEX($CG:$CG,$DC24+1),"")</f>
      </c>
      <c r="CJ24">
        <f>IF($DD24&gt;=2,INDEX($CG:$CG,$DC24+2),"")</f>
      </c>
      <c r="CK24">
        <f>IF($DD24&gt;=3,INDEX($CG:$CG,$DC24+3),"")</f>
      </c>
      <c r="CL24">
        <f>IF($DD24&gt;=4,INDEX($CG:$CG,$DC24+4),"")</f>
      </c>
      <c r="CM24">
        <f>IF($DD24&gt;=5,INDEX($CG:$CG,$DC24+5),"")</f>
      </c>
      <c r="CN24">
        <f>IF($DD24&gt;=6,INDEX($CG:$CG,$DC24+6),"")</f>
      </c>
      <c r="CO24">
        <f>IF($DD24&gt;=7,INDEX($CG:$CG,$DC24+7),"")</f>
      </c>
      <c r="CP24">
        <f>IF($DD24&gt;=8,INDEX($CG:$CG,$DC24+8),"")</f>
      </c>
      <c r="CQ24">
        <f>IF($DD24&gt;=9,INDEX($CG:$CG,$DC24+9),"")</f>
      </c>
      <c r="CR24">
        <f>IF($DD24&gt;=10,INDEX($CG:$CG,$DC24+10),"")</f>
      </c>
      <c r="CS24">
        <f>IF($DD24&gt;=11,INDEX($CG:$CG,$DC24+11),"")</f>
      </c>
      <c r="CT24">
        <f>IF($DD24&gt;=12,INDEX($CG:$CG,$DC24+12),"")</f>
      </c>
      <c r="CU24">
        <f>IF($DD24&gt;=13,INDEX($CG:$CG,$DC24+13),"")</f>
      </c>
      <c r="CV24">
        <f>IF($DD24&gt;=14,INDEX($CG:$CG,$DC24+14),"")</f>
      </c>
      <c r="CW24">
        <f>IF($DD24&gt;=15,INDEX($CG:$CG,$DC24+15),"")</f>
      </c>
      <c r="CX24">
        <f>IF($DD24&gt;=16,INDEX($CG:$CG,$DC24+16),"")</f>
      </c>
      <c r="CY24">
        <f>IF($DD24&gt;=17,INDEX($CG:$CG,$DC24+17),"")</f>
      </c>
      <c r="CZ24">
        <f>IF($DD24&gt;=18,INDEX($CG:$CG,$DC24+18),"")</f>
      </c>
      <c r="DA24">
        <f>IF($DD24&gt;=19,INDEX($CG:$CG,$DC24+19),"")</f>
      </c>
      <c r="DB24">
        <f>IF($DD24&gt;=20,INDEX($CG:$CG,$DC24+20),"")</f>
      </c>
      <c r="DC24">
        <f>IFERROR(MATCH($CF24,$CG$2:$CG$1558,0)+1,0)</f>
      </c>
      <c r="DD24">
        <f>IFERROR(INDEX($CH$2:$CH$1558,MATCH($CF24,$CG$2:$CG$1558,0)),0)</f>
      </c>
      <c r="DE24">
        <f>IFERROR(INDEX($AL:$AL,MATCH($G24,$AK:$AK,0))&amp;"","")</f>
      </c>
      <c r="DF24" t="s">
        <v>102</v>
      </c>
      <c r="DG24" t="s">
        <v>231</v>
      </c>
      <c r="DI24">
        <f>IF($GL24&gt;=1,INDEX($DF:$DF,$GK24+1),"")</f>
      </c>
      <c r="DJ24">
        <f>IF($GL24&gt;=2,INDEX($DF:$DF,$GK24+2),"")</f>
      </c>
      <c r="DK24">
        <f>IF($GL24&gt;=3,INDEX($DF:$DF,$GK24+3),"")</f>
      </c>
      <c r="DL24">
        <f>IF($GL24&gt;=4,INDEX($DF:$DF,$GK24+4),"")</f>
      </c>
      <c r="DM24">
        <f>IF($GL24&gt;=5,INDEX($DF:$DF,$GK24+5),"")</f>
      </c>
      <c r="DN24">
        <f>IF($GL24&gt;=6,INDEX($DF:$DF,$GK24+6),"")</f>
      </c>
      <c r="DO24">
        <f>IF($GL24&gt;=7,INDEX($DF:$DF,$GK24+7),"")</f>
      </c>
      <c r="DP24">
        <f>IF($GL24&gt;=8,INDEX($DF:$DF,$GK24+8),"")</f>
      </c>
      <c r="DQ24">
        <f>IF($GL24&gt;=9,INDEX($DF:$DF,$GK24+9),"")</f>
      </c>
      <c r="DR24">
        <f>IF($GL24&gt;=10,INDEX($DF:$DF,$GK24+10),"")</f>
      </c>
      <c r="DS24">
        <f>IF($GL24&gt;=11,INDEX($DF:$DF,$GK24+11),"")</f>
      </c>
      <c r="DT24">
        <f>IF($GL24&gt;=12,INDEX($DF:$DF,$GK24+12),"")</f>
      </c>
      <c r="DU24">
        <f>IF($GL24&gt;=13,INDEX($DF:$DF,$GK24+13),"")</f>
      </c>
      <c r="DV24">
        <f>IF($GL24&gt;=14,INDEX($DF:$DF,$GK24+14),"")</f>
      </c>
      <c r="DW24">
        <f>IF($GL24&gt;=15,INDEX($DF:$DF,$GK24+15),"")</f>
      </c>
      <c r="DX24">
        <f>IF($GL24&gt;=16,INDEX($DF:$DF,$GK24+16),"")</f>
      </c>
      <c r="DY24">
        <f>IF($GL24&gt;=17,INDEX($DF:$DF,$GK24+17),"")</f>
      </c>
      <c r="DZ24">
        <f>IF($GL24&gt;=18,INDEX($DF:$DF,$GK24+18),"")</f>
      </c>
      <c r="EA24">
        <f>IF($GL24&gt;=19,INDEX($DF:$DF,$GK24+19),"")</f>
      </c>
      <c r="EB24">
        <f>IF($GL24&gt;=20,INDEX($DF:$DF,$GK24+20),"")</f>
      </c>
      <c r="EC24">
        <f>IF($GL24&gt;=21,INDEX($DF:$DF,$GK24+21),"")</f>
      </c>
      <c r="ED24">
        <f>IF($GL24&gt;=22,INDEX($DF:$DF,$GK24+22),"")</f>
      </c>
      <c r="EE24">
        <f>IF($GL24&gt;=23,INDEX($DF:$DF,$GK24+23),"")</f>
      </c>
      <c r="EF24">
        <f>IF($GL24&gt;=24,INDEX($DF:$DF,$GK24+24),"")</f>
      </c>
      <c r="EG24">
        <f>IF($GL24&gt;=25,INDEX($DF:$DF,$GK24+25),"")</f>
      </c>
      <c r="EH24">
        <f>IF($GL24&gt;=26,INDEX($DF:$DF,$GK24+26),"")</f>
      </c>
      <c r="EI24">
        <f>IF($GL24&gt;=27,INDEX($DF:$DF,$GK24+27),"")</f>
      </c>
      <c r="EJ24">
        <f>IF($GL24&gt;=28,INDEX($DF:$DF,$GK24+28),"")</f>
      </c>
      <c r="EK24">
        <f>IF($GL24&gt;=29,INDEX($DF:$DF,$GK24+29),"")</f>
      </c>
      <c r="EL24">
        <f>IF($GL24&gt;=30,INDEX($DF:$DF,$GK24+30),"")</f>
      </c>
      <c r="EM24">
        <f>IF($GL24&gt;=31,INDEX($DF:$DF,$GK24+31),"")</f>
      </c>
      <c r="EN24">
        <f>IF($GL24&gt;=32,INDEX($DF:$DF,$GK24+32),"")</f>
      </c>
      <c r="EO24">
        <f>IF($GL24&gt;=33,INDEX($DF:$DF,$GK24+33),"")</f>
      </c>
      <c r="EP24">
        <f>IF($GL24&gt;=34,INDEX($DF:$DF,$GK24+34),"")</f>
      </c>
      <c r="EQ24">
        <f>IF($GL24&gt;=35,INDEX($DF:$DF,$GK24+35),"")</f>
      </c>
      <c r="ER24">
        <f>IF($GL24&gt;=36,INDEX($DF:$DF,$GK24+36),"")</f>
      </c>
      <c r="ES24">
        <f>IF($GL24&gt;=37,INDEX($DF:$DF,$GK24+37),"")</f>
      </c>
      <c r="ET24">
        <f>IF($GL24&gt;=38,INDEX($DF:$DF,$GK24+38),"")</f>
      </c>
      <c r="EU24">
        <f>IF($GL24&gt;=39,INDEX($DF:$DF,$GK24+39),"")</f>
      </c>
      <c r="EV24">
        <f>IF($GL24&gt;=40,INDEX($DF:$DF,$GK24+40),"")</f>
      </c>
      <c r="EW24">
        <f>IF($GL24&gt;=1,INDEX($DG:$DG,$GK24+1),"")</f>
      </c>
      <c r="EX24">
        <f>IF($GL24&gt;=2,INDEX($DG:$DG,$GK24+2),"")</f>
      </c>
      <c r="EY24">
        <f>IF($GL24&gt;=3,INDEX($DG:$DG,$GK24+3),"")</f>
      </c>
      <c r="EZ24">
        <f>IF($GL24&gt;=4,INDEX($DG:$DG,$GK24+4),"")</f>
      </c>
      <c r="FA24">
        <f>IF($GL24&gt;=5,INDEX($DG:$DG,$GK24+5),"")</f>
      </c>
      <c r="FB24">
        <f>IF($GL24&gt;=6,INDEX($DG:$DG,$GK24+6),"")</f>
      </c>
      <c r="FC24">
        <f>IF($GL24&gt;=7,INDEX($DG:$DG,$GK24+7),"")</f>
      </c>
      <c r="FD24">
        <f>IF($GL24&gt;=8,INDEX($DG:$DG,$GK24+8),"")</f>
      </c>
      <c r="FE24">
        <f>IF($GL24&gt;=9,INDEX($DG:$DG,$GK24+9),"")</f>
      </c>
      <c r="FF24">
        <f>IF($GL24&gt;=10,INDEX($DG:$DG,$GK24+10),"")</f>
      </c>
      <c r="FG24">
        <f>IF($GL24&gt;=11,INDEX($DG:$DG,$GK24+11),"")</f>
      </c>
      <c r="FH24">
        <f>IF($GL24&gt;=12,INDEX($DG:$DG,$GK24+12),"")</f>
      </c>
      <c r="FI24">
        <f>IF($GL24&gt;=13,INDEX($DG:$DG,$GK24+13),"")</f>
      </c>
      <c r="FJ24">
        <f>IF($GL24&gt;=14,INDEX($DG:$DG,$GK24+14),"")</f>
      </c>
      <c r="FK24">
        <f>IF($GL24&gt;=15,INDEX($DG:$DG,$GK24+15),"")</f>
      </c>
      <c r="FL24">
        <f>IF($GL24&gt;=16,INDEX($DG:$DG,$GK24+16),"")</f>
      </c>
      <c r="FM24">
        <f>IF($GL24&gt;=17,INDEX($DG:$DG,$GK24+17),"")</f>
      </c>
      <c r="FN24">
        <f>IF($GL24&gt;=18,INDEX($DG:$DG,$GK24+18),"")</f>
      </c>
      <c r="FO24">
        <f>IF($GL24&gt;=19,INDEX($DG:$DG,$GK24+19),"")</f>
      </c>
      <c r="FP24">
        <f>IF($GL24&gt;=20,INDEX($DG:$DG,$GK24+20),"")</f>
      </c>
      <c r="FQ24">
        <f>IF($GL24&gt;=21,INDEX($DG:$DG,$GK24+21),"")</f>
      </c>
      <c r="FR24">
        <f>IF($GL24&gt;=22,INDEX($DG:$DG,$GK24+22),"")</f>
      </c>
      <c r="FS24">
        <f>IF($GL24&gt;=23,INDEX($DG:$DG,$GK24+23),"")</f>
      </c>
      <c r="FT24">
        <f>IF($GL24&gt;=24,INDEX($DG:$DG,$GK24+24),"")</f>
      </c>
      <c r="FU24">
        <f>IF($GL24&gt;=25,INDEX($DG:$DG,$GK24+25),"")</f>
      </c>
      <c r="FV24">
        <f>IF($GL24&gt;=26,INDEX($DG:$DG,$GK24+26),"")</f>
      </c>
      <c r="FW24">
        <f>IF($GL24&gt;=27,INDEX($DG:$DG,$GK24+27),"")</f>
      </c>
      <c r="FX24">
        <f>IF($GL24&gt;=28,INDEX($DG:$DG,$GK24+28),"")</f>
      </c>
      <c r="FY24">
        <f>IF($GL24&gt;=29,INDEX($DG:$DG,$GK24+29),"")</f>
      </c>
      <c r="FZ24">
        <f>IF($GL24&gt;=30,INDEX($DG:$DG,$GK24+30),"")</f>
      </c>
      <c r="GA24">
        <f>IF($GL24&gt;=31,INDEX($DG:$DG,$GK24+31),"")</f>
      </c>
      <c r="GB24">
        <f>IF($GL24&gt;=32,INDEX($DG:$DG,$GK24+32),"")</f>
      </c>
      <c r="GC24">
        <f>IF($GL24&gt;=33,INDEX($DG:$DG,$GK24+33),"")</f>
      </c>
      <c r="GD24">
        <f>IF($GL24&gt;=34,INDEX($DG:$DG,$GK24+34),"")</f>
      </c>
      <c r="GE24">
        <f>IF($GL24&gt;=35,INDEX($DG:$DG,$GK24+35),"")</f>
      </c>
      <c r="GF24">
        <f>IF($GL24&gt;=36,INDEX($DG:$DG,$GK24+36),"")</f>
      </c>
      <c r="GG24">
        <f>IF($GL24&gt;=37,INDEX($DG:$DG,$GK24+37),"")</f>
      </c>
      <c r="GH24">
        <f>IF($GL24&gt;=38,INDEX($DG:$DG,$GK24+38),"")</f>
      </c>
      <c r="GI24">
        <f>IF($GL24&gt;=39,INDEX($DG:$DG,$GK24+39),"")</f>
      </c>
      <c r="GJ24">
        <f>IF($GL24&gt;=40,INDEX($DG:$DG,$GK24+40),"")</f>
      </c>
      <c r="GK24">
        <f>IFERROR(MATCH($DE24,$DF$2:$DF$166,0)+1,0)</f>
      </c>
      <c r="GL24">
        <f>IFERROR(INDEX($DH$2:$DH$166,MATCH($DE24,$DF$2:$DF$166,0)),0)</f>
      </c>
      <c r="GM24">
        <f>IFERROR(MATCH($H24,$DI$24:$EV$24,0),0)</f>
      </c>
      <c r="GN24">
        <f>IF($GM24&gt;0,INDEX($EW$24:$GJ$24,$GM24),"")</f>
      </c>
      <c r="GO24" t="s">
        <v>232</v>
      </c>
      <c r="GQ24">
        <f>IF($IZ24&gt;=1,INDEX($GO:$GO,$IY24+1),"")</f>
      </c>
      <c r="GR24">
        <f>IF($IZ24&gt;=2,INDEX($GO:$GO,$IY24+2),"")</f>
      </c>
      <c r="GS24">
        <f>IF($IZ24&gt;=3,INDEX($GO:$GO,$IY24+3),"")</f>
      </c>
      <c r="GT24">
        <f>IF($IZ24&gt;=4,INDEX($GO:$GO,$IY24+4),"")</f>
      </c>
      <c r="GU24">
        <f>IF($IZ24&gt;=5,INDEX($GO:$GO,$IY24+5),"")</f>
      </c>
      <c r="GV24">
        <f>IF($IZ24&gt;=6,INDEX($GO:$GO,$IY24+6),"")</f>
      </c>
      <c r="GW24">
        <f>IF($IZ24&gt;=7,INDEX($GO:$GO,$IY24+7),"")</f>
      </c>
      <c r="GX24">
        <f>IF($IZ24&gt;=8,INDEX($GO:$GO,$IY24+8),"")</f>
      </c>
      <c r="GY24">
        <f>IF($IZ24&gt;=9,INDEX($GO:$GO,$IY24+9),"")</f>
      </c>
      <c r="GZ24">
        <f>IF($IZ24&gt;=10,INDEX($GO:$GO,$IY24+10),"")</f>
      </c>
      <c r="HA24">
        <f>IF($IZ24&gt;=11,INDEX($GO:$GO,$IY24+11),"")</f>
      </c>
      <c r="HB24">
        <f>IF($IZ24&gt;=12,INDEX($GO:$GO,$IY24+12),"")</f>
      </c>
      <c r="HC24">
        <f>IF($IZ24&gt;=13,INDEX($GO:$GO,$IY24+13),"")</f>
      </c>
      <c r="HD24">
        <f>IF($IZ24&gt;=14,INDEX($GO:$GO,$IY24+14),"")</f>
      </c>
      <c r="HE24">
        <f>IF($IZ24&gt;=15,INDEX($GO:$GO,$IY24+15),"")</f>
      </c>
      <c r="HF24">
        <f>IF($IZ24&gt;=16,INDEX($GO:$GO,$IY24+16),"")</f>
      </c>
      <c r="HG24">
        <f>IF($IZ24&gt;=17,INDEX($GO:$GO,$IY24+17),"")</f>
      </c>
      <c r="HH24">
        <f>IF($IZ24&gt;=18,INDEX($GO:$GO,$IY24+18),"")</f>
      </c>
      <c r="HI24">
        <f>IF($IZ24&gt;=19,INDEX($GO:$GO,$IY24+19),"")</f>
      </c>
      <c r="HJ24">
        <f>IF($IZ24&gt;=20,INDEX($GO:$GO,$IY24+20),"")</f>
      </c>
      <c r="HK24">
        <f>IF($IZ24&gt;=21,INDEX($GO:$GO,$IY24+21),"")</f>
      </c>
      <c r="HL24">
        <f>IF($IZ24&gt;=22,INDEX($GO:$GO,$IY24+22),"")</f>
      </c>
      <c r="HM24">
        <f>IF($IZ24&gt;=23,INDEX($GO:$GO,$IY24+23),"")</f>
      </c>
      <c r="HN24">
        <f>IF($IZ24&gt;=24,INDEX($GO:$GO,$IY24+24),"")</f>
      </c>
      <c r="HO24">
        <f>IF($IZ24&gt;=25,INDEX($GO:$GO,$IY24+25),"")</f>
      </c>
      <c r="HP24">
        <f>IF($IZ24&gt;=26,INDEX($GO:$GO,$IY24+26),"")</f>
      </c>
      <c r="HQ24">
        <f>IF($IZ24&gt;=27,INDEX($GO:$GO,$IY24+27),"")</f>
      </c>
      <c r="HR24">
        <f>IF($IZ24&gt;=28,INDEX($GO:$GO,$IY24+28),"")</f>
      </c>
      <c r="HS24">
        <f>IF($IZ24&gt;=29,INDEX($GO:$GO,$IY24+29),"")</f>
      </c>
      <c r="HT24">
        <f>IF($IZ24&gt;=30,INDEX($GO:$GO,$IY24+30),"")</f>
      </c>
      <c r="HU24">
        <f>IF($IZ24&gt;=31,INDEX($GO:$GO,$IY24+31),"")</f>
      </c>
      <c r="HV24">
        <f>IF($IZ24&gt;=32,INDEX($GO:$GO,$IY24+32),"")</f>
      </c>
      <c r="HW24">
        <f>IF($IZ24&gt;=33,INDEX($GO:$GO,$IY24+33),"")</f>
      </c>
      <c r="HX24">
        <f>IF($IZ24&gt;=34,INDEX($GO:$GO,$IY24+34),"")</f>
      </c>
      <c r="HY24">
        <f>IF($IZ24&gt;=35,INDEX($GO:$GO,$IY24+35),"")</f>
      </c>
      <c r="HZ24">
        <f>IF($IZ24&gt;=36,INDEX($GO:$GO,$IY24+36),"")</f>
      </c>
      <c r="IA24">
        <f>IF($IZ24&gt;=37,INDEX($GO:$GO,$IY24+37),"")</f>
      </c>
      <c r="IB24">
        <f>IF($IZ24&gt;=38,INDEX($GO:$GO,$IY24+38),"")</f>
      </c>
      <c r="IC24">
        <f>IF($IZ24&gt;=39,INDEX($GO:$GO,$IY24+39),"")</f>
      </c>
      <c r="ID24">
        <f>IF($IZ24&gt;=40,INDEX($GO:$GO,$IY24+40),"")</f>
      </c>
      <c r="IE24">
        <f>IF($IZ24&gt;=41,INDEX($GO:$GO,$IY24+41),"")</f>
      </c>
      <c r="IF24">
        <f>IF($IZ24&gt;=42,INDEX($GO:$GO,$IY24+42),"")</f>
      </c>
      <c r="IG24">
        <f>IF($IZ24&gt;=43,INDEX($GO:$GO,$IY24+43),"")</f>
      </c>
      <c r="IH24">
        <f>IF($IZ24&gt;=44,INDEX($GO:$GO,$IY24+44),"")</f>
      </c>
      <c r="II24">
        <f>IF($IZ24&gt;=45,INDEX($GO:$GO,$IY24+45),"")</f>
      </c>
      <c r="IJ24">
        <f>IF($IZ24&gt;=46,INDEX($GO:$GO,$IY24+46),"")</f>
      </c>
      <c r="IK24">
        <f>IF($IZ24&gt;=47,INDEX($GO:$GO,$IY24+47),"")</f>
      </c>
      <c r="IL24">
        <f>IF($IZ24&gt;=48,INDEX($GO:$GO,$IY24+48),"")</f>
      </c>
      <c r="IM24">
        <f>IF($IZ24&gt;=49,INDEX($GO:$GO,$IY24+49),"")</f>
      </c>
      <c r="IN24">
        <f>IF($IZ24&gt;=50,INDEX($GO:$GO,$IY24+50),"")</f>
      </c>
      <c r="IO24">
        <f>IF($IZ24&gt;=51,INDEX($GO:$GO,$IY24+51),"")</f>
      </c>
      <c r="IP24">
        <f>IF($IZ24&gt;=52,INDEX($GO:$GO,$IY24+52),"")</f>
      </c>
      <c r="IQ24">
        <f>IF($IZ24&gt;=53,INDEX($GO:$GO,$IY24+53),"")</f>
      </c>
      <c r="IR24">
        <f>IF($IZ24&gt;=54,INDEX($GO:$GO,$IY24+54),"")</f>
      </c>
      <c r="IS24">
        <f>IF($IZ24&gt;=55,INDEX($GO:$GO,$IY24+55),"")</f>
      </c>
      <c r="IT24">
        <f>IF($IZ24&gt;=56,INDEX($GO:$GO,$IY24+56),"")</f>
      </c>
      <c r="IU24">
        <f>IF($IZ24&gt;=57,INDEX($GO:$GO,$IY24+57),"")</f>
      </c>
      <c r="IV24">
        <f>IF($IZ24&gt;=58,INDEX($GO:$GO,$IY24+58),"")</f>
      </c>
      <c r="IW24">
        <f>IF($IZ24&gt;=59,INDEX($GO:$GO,$IY24+59),"")</f>
      </c>
      <c r="IX24">
        <f>IF($IZ24&gt;=60,INDEX($GO:$GO,$IY24+60),"")</f>
      </c>
      <c r="IY24">
        <f>IFERROR(MATCH($GN24,$GO$2:$GO$827,0)+1,0)</f>
      </c>
      <c r="IZ24">
        <f>IFERROR(INDEX($GP$2:$GP$827,MATCH($GN24,$GO$2:$GO$827,0)),0)</f>
      </c>
      <c r="JA24" t="s">
        <v>23</v>
      </c>
      <c r="JB24" t="s">
        <v>23</v>
      </c>
    </row>
    <row r="25" spans="1:262" x14ac:dyDescent="0.25">
      <c r="F25" s="1"/>
      <c r="G25" s="1"/>
      <c r="H25" s="1"/>
      <c r="I25" s="1"/>
      <c r="J25" s="1">
        <f>IFERROR(IF(FIND(" - ",$F25)&gt;0,MID($F25,FIND(" - ",$F25)+3,LEN($F25)),""),"")</f>
      </c>
      <c r="L25" s="1"/>
      <c r="N25" t="s">
        <v>23</v>
      </c>
      <c r="P25">
        <f>IF(OR($N25="",$O25=""),"",IFERROR($N25/$O25,0))</f>
      </c>
      <c r="Q25">
        <f>IF($N25="","",
IF($G25="","",
IF(ISNUMBER(SEARCH("exempt",LOWER($G25))),0,
$N25*(VALUE(SUBSTITUTE($G25,"%",""))/100))))</f>
      </c>
      <c r="W25">
        <f>IF($N25="","",
SUM($N25,$Q25,$U25,$R25,$T25)-
IF($V25="",0,VALUE($V25)))</f>
      </c>
      <c r="AD25" t="s">
        <v>233</v>
      </c>
      <c r="AE25" t="s">
        <v>234</v>
      </c>
      <c r="AF25" t="s">
        <v>235</v>
      </c>
      <c r="AG25" t="s">
        <v>225</v>
      </c>
      <c r="AH25" t="s">
        <v>236</v>
      </c>
      <c r="AI25" t="s">
        <v>237</v>
      </c>
      <c r="AJ25" t="s">
        <v>238</v>
      </c>
      <c r="AK25" t="s">
        <v>236</v>
      </c>
      <c r="AL25" t="s">
        <v>239</v>
      </c>
      <c r="AM25">
        <f>IFERROR(LEFT($F25,FIND(" - ",$F25)-1),$F25)</f>
      </c>
      <c r="AN25" t="s">
        <v>199</v>
      </c>
      <c r="AP25">
        <f>IF($CE25&gt;=1,INDEX($AN:$AN,$CD25+1),"")</f>
      </c>
      <c r="AQ25">
        <f>IF($CE25&gt;=2,INDEX($AN:$AN,$CD25+2),"")</f>
      </c>
      <c r="AR25">
        <f>IF($CE25&gt;=3,INDEX($AN:$AN,$CD25+3),"")</f>
      </c>
      <c r="AS25">
        <f>IF($CE25&gt;=4,INDEX($AN:$AN,$CD25+4),"")</f>
      </c>
      <c r="AT25">
        <f>IF($CE25&gt;=5,INDEX($AN:$AN,$CD25+5),"")</f>
      </c>
      <c r="AU25">
        <f>IF($CE25&gt;=6,INDEX($AN:$AN,$CD25+6),"")</f>
      </c>
      <c r="AV25">
        <f>IF($CE25&gt;=7,INDEX($AN:$AN,$CD25+7),"")</f>
      </c>
      <c r="AW25">
        <f>IF($CE25&gt;=8,INDEX($AN:$AN,$CD25+8),"")</f>
      </c>
      <c r="AX25">
        <f>IF($CE25&gt;=9,INDEX($AN:$AN,$CD25+9),"")</f>
      </c>
      <c r="AY25">
        <f>IF($CE25&gt;=10,INDEX($AN:$AN,$CD25+10),"")</f>
      </c>
      <c r="AZ25">
        <f>IF($CE25&gt;=11,INDEX($AN:$AN,$CD25+11),"")</f>
      </c>
      <c r="BA25">
        <f>IF($CE25&gt;=12,INDEX($AN:$AN,$CD25+12),"")</f>
      </c>
      <c r="BB25">
        <f>IF($CE25&gt;=13,INDEX($AN:$AN,$CD25+13),"")</f>
      </c>
      <c r="BC25">
        <f>IF($CE25&gt;=14,INDEX($AN:$AN,$CD25+14),"")</f>
      </c>
      <c r="BD25">
        <f>IF($CE25&gt;=15,INDEX($AN:$AN,$CD25+15),"")</f>
      </c>
      <c r="BE25">
        <f>IF($CE25&gt;=16,INDEX($AN:$AN,$CD25+16),"")</f>
      </c>
      <c r="BF25">
        <f>IF($CE25&gt;=17,INDEX($AN:$AN,$CD25+17),"")</f>
      </c>
      <c r="BG25">
        <f>IF($CE25&gt;=18,INDEX($AN:$AN,$CD25+18),"")</f>
      </c>
      <c r="BH25">
        <f>IF($CE25&gt;=19,INDEX($AN:$AN,$CD25+19),"")</f>
      </c>
      <c r="BI25">
        <f>IF($CE25&gt;=20,INDEX($AN:$AN,$CD25+20),"")</f>
      </c>
      <c r="BJ25">
        <f>IF($CE25&gt;=21,INDEX($AN:$AN,$CD25+21),"")</f>
      </c>
      <c r="BK25">
        <f>IF($CE25&gt;=22,INDEX($AN:$AN,$CD25+22),"")</f>
      </c>
      <c r="BL25">
        <f>IF($CE25&gt;=23,INDEX($AN:$AN,$CD25+23),"")</f>
      </c>
      <c r="BM25">
        <f>IF($CE25&gt;=24,INDEX($AN:$AN,$CD25+24),"")</f>
      </c>
      <c r="BN25">
        <f>IF($CE25&gt;=25,INDEX($AN:$AN,$CD25+25),"")</f>
      </c>
      <c r="BO25">
        <f>IF($CE25&gt;=26,INDEX($AN:$AN,$CD25+26),"")</f>
      </c>
      <c r="BP25">
        <f>IF($CE25&gt;=27,INDEX($AN:$AN,$CD25+27),"")</f>
      </c>
      <c r="BQ25">
        <f>IF($CE25&gt;=28,INDEX($AN:$AN,$CD25+28),"")</f>
      </c>
      <c r="BR25">
        <f>IF($CE25&gt;=29,INDEX($AN:$AN,$CD25+29),"")</f>
      </c>
      <c r="BS25">
        <f>IF($CE25&gt;=30,INDEX($AN:$AN,$CD25+30),"")</f>
      </c>
      <c r="BT25">
        <f>IF($CE25&gt;=31,INDEX($AN:$AN,$CD25+31),"")</f>
      </c>
      <c r="BU25">
        <f>IF($CE25&gt;=32,INDEX($AN:$AN,$CD25+32),"")</f>
      </c>
      <c r="BV25">
        <f>IF($CE25&gt;=33,INDEX($AN:$AN,$CD25+33),"")</f>
      </c>
      <c r="BW25">
        <f>IF($CE25&gt;=34,INDEX($AN:$AN,$CD25+34),"")</f>
      </c>
      <c r="BX25">
        <f>IF($CE25&gt;=35,INDEX($AN:$AN,$CD25+35),"")</f>
      </c>
      <c r="BY25">
        <f>IF($CE25&gt;=36,INDEX($AN:$AN,$CD25+36),"")</f>
      </c>
      <c r="BZ25">
        <f>IF($CE25&gt;=37,INDEX($AN:$AN,$CD25+37),"")</f>
      </c>
      <c r="CA25">
        <f>IF($CE25&gt;=38,INDEX($AN:$AN,$CD25+38),"")</f>
      </c>
      <c r="CB25">
        <f>IF($CE25&gt;=39,INDEX($AN:$AN,$CD25+39),"")</f>
      </c>
      <c r="CC25">
        <f>IF($CE25&gt;=40,INDEX($AN:$AN,$CD25+40),"")</f>
      </c>
      <c r="CD25">
        <f>IFERROR(MATCH($AM25,$AN$2:$AN$133,0)+1,0)</f>
      </c>
      <c r="CE25">
        <f>IFERROR(INDEX($AO$2:$AO$133,MATCH($AM25,$AN$2:$AN$133,0)),0)</f>
      </c>
      <c r="CF25">
        <f>IFERROR(LEFT($K25,FIND(" - ",$K25)-1),$K25)</f>
      </c>
      <c r="CG25" t="s">
        <v>225</v>
      </c>
      <c r="CI25">
        <f>IF($DD25&gt;=1,INDEX($CG:$CG,$DC25+1),"")</f>
      </c>
      <c r="CJ25">
        <f>IF($DD25&gt;=2,INDEX($CG:$CG,$DC25+2),"")</f>
      </c>
      <c r="CK25">
        <f>IF($DD25&gt;=3,INDEX($CG:$CG,$DC25+3),"")</f>
      </c>
      <c r="CL25">
        <f>IF($DD25&gt;=4,INDEX($CG:$CG,$DC25+4),"")</f>
      </c>
      <c r="CM25">
        <f>IF($DD25&gt;=5,INDEX($CG:$CG,$DC25+5),"")</f>
      </c>
      <c r="CN25">
        <f>IF($DD25&gt;=6,INDEX($CG:$CG,$DC25+6),"")</f>
      </c>
      <c r="CO25">
        <f>IF($DD25&gt;=7,INDEX($CG:$CG,$DC25+7),"")</f>
      </c>
      <c r="CP25">
        <f>IF($DD25&gt;=8,INDEX($CG:$CG,$DC25+8),"")</f>
      </c>
      <c r="CQ25">
        <f>IF($DD25&gt;=9,INDEX($CG:$CG,$DC25+9),"")</f>
      </c>
      <c r="CR25">
        <f>IF($DD25&gt;=10,INDEX($CG:$CG,$DC25+10),"")</f>
      </c>
      <c r="CS25">
        <f>IF($DD25&gt;=11,INDEX($CG:$CG,$DC25+11),"")</f>
      </c>
      <c r="CT25">
        <f>IF($DD25&gt;=12,INDEX($CG:$CG,$DC25+12),"")</f>
      </c>
      <c r="CU25">
        <f>IF($DD25&gt;=13,INDEX($CG:$CG,$DC25+13),"")</f>
      </c>
      <c r="CV25">
        <f>IF($DD25&gt;=14,INDEX($CG:$CG,$DC25+14),"")</f>
      </c>
      <c r="CW25">
        <f>IF($DD25&gt;=15,INDEX($CG:$CG,$DC25+15),"")</f>
      </c>
      <c r="CX25">
        <f>IF($DD25&gt;=16,INDEX($CG:$CG,$DC25+16),"")</f>
      </c>
      <c r="CY25">
        <f>IF($DD25&gt;=17,INDEX($CG:$CG,$DC25+17),"")</f>
      </c>
      <c r="CZ25">
        <f>IF($DD25&gt;=18,INDEX($CG:$CG,$DC25+18),"")</f>
      </c>
      <c r="DA25">
        <f>IF($DD25&gt;=19,INDEX($CG:$CG,$DC25+19),"")</f>
      </c>
      <c r="DB25">
        <f>IF($DD25&gt;=20,INDEX($CG:$CG,$DC25+20),"")</f>
      </c>
      <c r="DC25">
        <f>IFERROR(MATCH($CF25,$CG$2:$CG$1558,0)+1,0)</f>
      </c>
      <c r="DD25">
        <f>IFERROR(INDEX($CH$2:$CH$1558,MATCH($CF25,$CG$2:$CG$1558,0)),0)</f>
      </c>
      <c r="DE25">
        <f>IFERROR(INDEX($AL:$AL,MATCH($G25,$AK:$AK,0))&amp;"","")</f>
      </c>
      <c r="DF25" t="s">
        <v>111</v>
      </c>
      <c r="DG25" t="s">
        <v>240</v>
      </c>
      <c r="DI25">
        <f>IF($GL25&gt;=1,INDEX($DF:$DF,$GK25+1),"")</f>
      </c>
      <c r="DJ25">
        <f>IF($GL25&gt;=2,INDEX($DF:$DF,$GK25+2),"")</f>
      </c>
      <c r="DK25">
        <f>IF($GL25&gt;=3,INDEX($DF:$DF,$GK25+3),"")</f>
      </c>
      <c r="DL25">
        <f>IF($GL25&gt;=4,INDEX($DF:$DF,$GK25+4),"")</f>
      </c>
      <c r="DM25">
        <f>IF($GL25&gt;=5,INDEX($DF:$DF,$GK25+5),"")</f>
      </c>
      <c r="DN25">
        <f>IF($GL25&gt;=6,INDEX($DF:$DF,$GK25+6),"")</f>
      </c>
      <c r="DO25">
        <f>IF($GL25&gt;=7,INDEX($DF:$DF,$GK25+7),"")</f>
      </c>
      <c r="DP25">
        <f>IF($GL25&gt;=8,INDEX($DF:$DF,$GK25+8),"")</f>
      </c>
      <c r="DQ25">
        <f>IF($GL25&gt;=9,INDEX($DF:$DF,$GK25+9),"")</f>
      </c>
      <c r="DR25">
        <f>IF($GL25&gt;=10,INDEX($DF:$DF,$GK25+10),"")</f>
      </c>
      <c r="DS25">
        <f>IF($GL25&gt;=11,INDEX($DF:$DF,$GK25+11),"")</f>
      </c>
      <c r="DT25">
        <f>IF($GL25&gt;=12,INDEX($DF:$DF,$GK25+12),"")</f>
      </c>
      <c r="DU25">
        <f>IF($GL25&gt;=13,INDEX($DF:$DF,$GK25+13),"")</f>
      </c>
      <c r="DV25">
        <f>IF($GL25&gt;=14,INDEX($DF:$DF,$GK25+14),"")</f>
      </c>
      <c r="DW25">
        <f>IF($GL25&gt;=15,INDEX($DF:$DF,$GK25+15),"")</f>
      </c>
      <c r="DX25">
        <f>IF($GL25&gt;=16,INDEX($DF:$DF,$GK25+16),"")</f>
      </c>
      <c r="DY25">
        <f>IF($GL25&gt;=17,INDEX($DF:$DF,$GK25+17),"")</f>
      </c>
      <c r="DZ25">
        <f>IF($GL25&gt;=18,INDEX($DF:$DF,$GK25+18),"")</f>
      </c>
      <c r="EA25">
        <f>IF($GL25&gt;=19,INDEX($DF:$DF,$GK25+19),"")</f>
      </c>
      <c r="EB25">
        <f>IF($GL25&gt;=20,INDEX($DF:$DF,$GK25+20),"")</f>
      </c>
      <c r="EC25">
        <f>IF($GL25&gt;=21,INDEX($DF:$DF,$GK25+21),"")</f>
      </c>
      <c r="ED25">
        <f>IF($GL25&gt;=22,INDEX($DF:$DF,$GK25+22),"")</f>
      </c>
      <c r="EE25">
        <f>IF($GL25&gt;=23,INDEX($DF:$DF,$GK25+23),"")</f>
      </c>
      <c r="EF25">
        <f>IF($GL25&gt;=24,INDEX($DF:$DF,$GK25+24),"")</f>
      </c>
      <c r="EG25">
        <f>IF($GL25&gt;=25,INDEX($DF:$DF,$GK25+25),"")</f>
      </c>
      <c r="EH25">
        <f>IF($GL25&gt;=26,INDEX($DF:$DF,$GK25+26),"")</f>
      </c>
      <c r="EI25">
        <f>IF($GL25&gt;=27,INDEX($DF:$DF,$GK25+27),"")</f>
      </c>
      <c r="EJ25">
        <f>IF($GL25&gt;=28,INDEX($DF:$DF,$GK25+28),"")</f>
      </c>
      <c r="EK25">
        <f>IF($GL25&gt;=29,INDEX($DF:$DF,$GK25+29),"")</f>
      </c>
      <c r="EL25">
        <f>IF($GL25&gt;=30,INDEX($DF:$DF,$GK25+30),"")</f>
      </c>
      <c r="EM25">
        <f>IF($GL25&gt;=31,INDEX($DF:$DF,$GK25+31),"")</f>
      </c>
      <c r="EN25">
        <f>IF($GL25&gt;=32,INDEX($DF:$DF,$GK25+32),"")</f>
      </c>
      <c r="EO25">
        <f>IF($GL25&gt;=33,INDEX($DF:$DF,$GK25+33),"")</f>
      </c>
      <c r="EP25">
        <f>IF($GL25&gt;=34,INDEX($DF:$DF,$GK25+34),"")</f>
      </c>
      <c r="EQ25">
        <f>IF($GL25&gt;=35,INDEX($DF:$DF,$GK25+35),"")</f>
      </c>
      <c r="ER25">
        <f>IF($GL25&gt;=36,INDEX($DF:$DF,$GK25+36),"")</f>
      </c>
      <c r="ES25">
        <f>IF($GL25&gt;=37,INDEX($DF:$DF,$GK25+37),"")</f>
      </c>
      <c r="ET25">
        <f>IF($GL25&gt;=38,INDEX($DF:$DF,$GK25+38),"")</f>
      </c>
      <c r="EU25">
        <f>IF($GL25&gt;=39,INDEX($DF:$DF,$GK25+39),"")</f>
      </c>
      <c r="EV25">
        <f>IF($GL25&gt;=40,INDEX($DF:$DF,$GK25+40),"")</f>
      </c>
      <c r="EW25">
        <f>IF($GL25&gt;=1,INDEX($DG:$DG,$GK25+1),"")</f>
      </c>
      <c r="EX25">
        <f>IF($GL25&gt;=2,INDEX($DG:$DG,$GK25+2),"")</f>
      </c>
      <c r="EY25">
        <f>IF($GL25&gt;=3,INDEX($DG:$DG,$GK25+3),"")</f>
      </c>
      <c r="EZ25">
        <f>IF($GL25&gt;=4,INDEX($DG:$DG,$GK25+4),"")</f>
      </c>
      <c r="FA25">
        <f>IF($GL25&gt;=5,INDEX($DG:$DG,$GK25+5),"")</f>
      </c>
      <c r="FB25">
        <f>IF($GL25&gt;=6,INDEX($DG:$DG,$GK25+6),"")</f>
      </c>
      <c r="FC25">
        <f>IF($GL25&gt;=7,INDEX($DG:$DG,$GK25+7),"")</f>
      </c>
      <c r="FD25">
        <f>IF($GL25&gt;=8,INDEX($DG:$DG,$GK25+8),"")</f>
      </c>
      <c r="FE25">
        <f>IF($GL25&gt;=9,INDEX($DG:$DG,$GK25+9),"")</f>
      </c>
      <c r="FF25">
        <f>IF($GL25&gt;=10,INDEX($DG:$DG,$GK25+10),"")</f>
      </c>
      <c r="FG25">
        <f>IF($GL25&gt;=11,INDEX($DG:$DG,$GK25+11),"")</f>
      </c>
      <c r="FH25">
        <f>IF($GL25&gt;=12,INDEX($DG:$DG,$GK25+12),"")</f>
      </c>
      <c r="FI25">
        <f>IF($GL25&gt;=13,INDEX($DG:$DG,$GK25+13),"")</f>
      </c>
      <c r="FJ25">
        <f>IF($GL25&gt;=14,INDEX($DG:$DG,$GK25+14),"")</f>
      </c>
      <c r="FK25">
        <f>IF($GL25&gt;=15,INDEX($DG:$DG,$GK25+15),"")</f>
      </c>
      <c r="FL25">
        <f>IF($GL25&gt;=16,INDEX($DG:$DG,$GK25+16),"")</f>
      </c>
      <c r="FM25">
        <f>IF($GL25&gt;=17,INDEX($DG:$DG,$GK25+17),"")</f>
      </c>
      <c r="FN25">
        <f>IF($GL25&gt;=18,INDEX($DG:$DG,$GK25+18),"")</f>
      </c>
      <c r="FO25">
        <f>IF($GL25&gt;=19,INDEX($DG:$DG,$GK25+19),"")</f>
      </c>
      <c r="FP25">
        <f>IF($GL25&gt;=20,INDEX($DG:$DG,$GK25+20),"")</f>
      </c>
      <c r="FQ25">
        <f>IF($GL25&gt;=21,INDEX($DG:$DG,$GK25+21),"")</f>
      </c>
      <c r="FR25">
        <f>IF($GL25&gt;=22,INDEX($DG:$DG,$GK25+22),"")</f>
      </c>
      <c r="FS25">
        <f>IF($GL25&gt;=23,INDEX($DG:$DG,$GK25+23),"")</f>
      </c>
      <c r="FT25">
        <f>IF($GL25&gt;=24,INDEX($DG:$DG,$GK25+24),"")</f>
      </c>
      <c r="FU25">
        <f>IF($GL25&gt;=25,INDEX($DG:$DG,$GK25+25),"")</f>
      </c>
      <c r="FV25">
        <f>IF($GL25&gt;=26,INDEX($DG:$DG,$GK25+26),"")</f>
      </c>
      <c r="FW25">
        <f>IF($GL25&gt;=27,INDEX($DG:$DG,$GK25+27),"")</f>
      </c>
      <c r="FX25">
        <f>IF($GL25&gt;=28,INDEX($DG:$DG,$GK25+28),"")</f>
      </c>
      <c r="FY25">
        <f>IF($GL25&gt;=29,INDEX($DG:$DG,$GK25+29),"")</f>
      </c>
      <c r="FZ25">
        <f>IF($GL25&gt;=30,INDEX($DG:$DG,$GK25+30),"")</f>
      </c>
      <c r="GA25">
        <f>IF($GL25&gt;=31,INDEX($DG:$DG,$GK25+31),"")</f>
      </c>
      <c r="GB25">
        <f>IF($GL25&gt;=32,INDEX($DG:$DG,$GK25+32),"")</f>
      </c>
      <c r="GC25">
        <f>IF($GL25&gt;=33,INDEX($DG:$DG,$GK25+33),"")</f>
      </c>
      <c r="GD25">
        <f>IF($GL25&gt;=34,INDEX($DG:$DG,$GK25+34),"")</f>
      </c>
      <c r="GE25">
        <f>IF($GL25&gt;=35,INDEX($DG:$DG,$GK25+35),"")</f>
      </c>
      <c r="GF25">
        <f>IF($GL25&gt;=36,INDEX($DG:$DG,$GK25+36),"")</f>
      </c>
      <c r="GG25">
        <f>IF($GL25&gt;=37,INDEX($DG:$DG,$GK25+37),"")</f>
      </c>
      <c r="GH25">
        <f>IF($GL25&gt;=38,INDEX($DG:$DG,$GK25+38),"")</f>
      </c>
      <c r="GI25">
        <f>IF($GL25&gt;=39,INDEX($DG:$DG,$GK25+39),"")</f>
      </c>
      <c r="GJ25">
        <f>IF($GL25&gt;=40,INDEX($DG:$DG,$GK25+40),"")</f>
      </c>
      <c r="GK25">
        <f>IFERROR(MATCH($DE25,$DF$2:$DF$166,0)+1,0)</f>
      </c>
      <c r="GL25">
        <f>IFERROR(INDEX($DH$2:$DH$166,MATCH($DE25,$DF$2:$DF$166,0)),0)</f>
      </c>
      <c r="GM25">
        <f>IFERROR(MATCH($H25,$DI$25:$EV$25,0),0)</f>
      </c>
      <c r="GN25">
        <f>IF($GM25&gt;0,INDEX($EW$25:$GJ$25,$GM25),"")</f>
      </c>
      <c r="GO25" t="s">
        <v>241</v>
      </c>
      <c r="GQ25">
        <f>IF($IZ25&gt;=1,INDEX($GO:$GO,$IY25+1),"")</f>
      </c>
      <c r="GR25">
        <f>IF($IZ25&gt;=2,INDEX($GO:$GO,$IY25+2),"")</f>
      </c>
      <c r="GS25">
        <f>IF($IZ25&gt;=3,INDEX($GO:$GO,$IY25+3),"")</f>
      </c>
      <c r="GT25">
        <f>IF($IZ25&gt;=4,INDEX($GO:$GO,$IY25+4),"")</f>
      </c>
      <c r="GU25">
        <f>IF($IZ25&gt;=5,INDEX($GO:$GO,$IY25+5),"")</f>
      </c>
      <c r="GV25">
        <f>IF($IZ25&gt;=6,INDEX($GO:$GO,$IY25+6),"")</f>
      </c>
      <c r="GW25">
        <f>IF($IZ25&gt;=7,INDEX($GO:$GO,$IY25+7),"")</f>
      </c>
      <c r="GX25">
        <f>IF($IZ25&gt;=8,INDEX($GO:$GO,$IY25+8),"")</f>
      </c>
      <c r="GY25">
        <f>IF($IZ25&gt;=9,INDEX($GO:$GO,$IY25+9),"")</f>
      </c>
      <c r="GZ25">
        <f>IF($IZ25&gt;=10,INDEX($GO:$GO,$IY25+10),"")</f>
      </c>
      <c r="HA25">
        <f>IF($IZ25&gt;=11,INDEX($GO:$GO,$IY25+11),"")</f>
      </c>
      <c r="HB25">
        <f>IF($IZ25&gt;=12,INDEX($GO:$GO,$IY25+12),"")</f>
      </c>
      <c r="HC25">
        <f>IF($IZ25&gt;=13,INDEX($GO:$GO,$IY25+13),"")</f>
      </c>
      <c r="HD25">
        <f>IF($IZ25&gt;=14,INDEX($GO:$GO,$IY25+14),"")</f>
      </c>
      <c r="HE25">
        <f>IF($IZ25&gt;=15,INDEX($GO:$GO,$IY25+15),"")</f>
      </c>
      <c r="HF25">
        <f>IF($IZ25&gt;=16,INDEX($GO:$GO,$IY25+16),"")</f>
      </c>
      <c r="HG25">
        <f>IF($IZ25&gt;=17,INDEX($GO:$GO,$IY25+17),"")</f>
      </c>
      <c r="HH25">
        <f>IF($IZ25&gt;=18,INDEX($GO:$GO,$IY25+18),"")</f>
      </c>
      <c r="HI25">
        <f>IF($IZ25&gt;=19,INDEX($GO:$GO,$IY25+19),"")</f>
      </c>
      <c r="HJ25">
        <f>IF($IZ25&gt;=20,INDEX($GO:$GO,$IY25+20),"")</f>
      </c>
      <c r="HK25">
        <f>IF($IZ25&gt;=21,INDEX($GO:$GO,$IY25+21),"")</f>
      </c>
      <c r="HL25">
        <f>IF($IZ25&gt;=22,INDEX($GO:$GO,$IY25+22),"")</f>
      </c>
      <c r="HM25">
        <f>IF($IZ25&gt;=23,INDEX($GO:$GO,$IY25+23),"")</f>
      </c>
      <c r="HN25">
        <f>IF($IZ25&gt;=24,INDEX($GO:$GO,$IY25+24),"")</f>
      </c>
      <c r="HO25">
        <f>IF($IZ25&gt;=25,INDEX($GO:$GO,$IY25+25),"")</f>
      </c>
      <c r="HP25">
        <f>IF($IZ25&gt;=26,INDEX($GO:$GO,$IY25+26),"")</f>
      </c>
      <c r="HQ25">
        <f>IF($IZ25&gt;=27,INDEX($GO:$GO,$IY25+27),"")</f>
      </c>
      <c r="HR25">
        <f>IF($IZ25&gt;=28,INDEX($GO:$GO,$IY25+28),"")</f>
      </c>
      <c r="HS25">
        <f>IF($IZ25&gt;=29,INDEX($GO:$GO,$IY25+29),"")</f>
      </c>
      <c r="HT25">
        <f>IF($IZ25&gt;=30,INDEX($GO:$GO,$IY25+30),"")</f>
      </c>
      <c r="HU25">
        <f>IF($IZ25&gt;=31,INDEX($GO:$GO,$IY25+31),"")</f>
      </c>
      <c r="HV25">
        <f>IF($IZ25&gt;=32,INDEX($GO:$GO,$IY25+32),"")</f>
      </c>
      <c r="HW25">
        <f>IF($IZ25&gt;=33,INDEX($GO:$GO,$IY25+33),"")</f>
      </c>
      <c r="HX25">
        <f>IF($IZ25&gt;=34,INDEX($GO:$GO,$IY25+34),"")</f>
      </c>
      <c r="HY25">
        <f>IF($IZ25&gt;=35,INDEX($GO:$GO,$IY25+35),"")</f>
      </c>
      <c r="HZ25">
        <f>IF($IZ25&gt;=36,INDEX($GO:$GO,$IY25+36),"")</f>
      </c>
      <c r="IA25">
        <f>IF($IZ25&gt;=37,INDEX($GO:$GO,$IY25+37),"")</f>
      </c>
      <c r="IB25">
        <f>IF($IZ25&gt;=38,INDEX($GO:$GO,$IY25+38),"")</f>
      </c>
      <c r="IC25">
        <f>IF($IZ25&gt;=39,INDEX($GO:$GO,$IY25+39),"")</f>
      </c>
      <c r="ID25">
        <f>IF($IZ25&gt;=40,INDEX($GO:$GO,$IY25+40),"")</f>
      </c>
      <c r="IE25">
        <f>IF($IZ25&gt;=41,INDEX($GO:$GO,$IY25+41),"")</f>
      </c>
      <c r="IF25">
        <f>IF($IZ25&gt;=42,INDEX($GO:$GO,$IY25+42),"")</f>
      </c>
      <c r="IG25">
        <f>IF($IZ25&gt;=43,INDEX($GO:$GO,$IY25+43),"")</f>
      </c>
      <c r="IH25">
        <f>IF($IZ25&gt;=44,INDEX($GO:$GO,$IY25+44),"")</f>
      </c>
      <c r="II25">
        <f>IF($IZ25&gt;=45,INDEX($GO:$GO,$IY25+45),"")</f>
      </c>
      <c r="IJ25">
        <f>IF($IZ25&gt;=46,INDEX($GO:$GO,$IY25+46),"")</f>
      </c>
      <c r="IK25">
        <f>IF($IZ25&gt;=47,INDEX($GO:$GO,$IY25+47),"")</f>
      </c>
      <c r="IL25">
        <f>IF($IZ25&gt;=48,INDEX($GO:$GO,$IY25+48),"")</f>
      </c>
      <c r="IM25">
        <f>IF($IZ25&gt;=49,INDEX($GO:$GO,$IY25+49),"")</f>
      </c>
      <c r="IN25">
        <f>IF($IZ25&gt;=50,INDEX($GO:$GO,$IY25+50),"")</f>
      </c>
      <c r="IO25">
        <f>IF($IZ25&gt;=51,INDEX($GO:$GO,$IY25+51),"")</f>
      </c>
      <c r="IP25">
        <f>IF($IZ25&gt;=52,INDEX($GO:$GO,$IY25+52),"")</f>
      </c>
      <c r="IQ25">
        <f>IF($IZ25&gt;=53,INDEX($GO:$GO,$IY25+53),"")</f>
      </c>
      <c r="IR25">
        <f>IF($IZ25&gt;=54,INDEX($GO:$GO,$IY25+54),"")</f>
      </c>
      <c r="IS25">
        <f>IF($IZ25&gt;=55,INDEX($GO:$GO,$IY25+55),"")</f>
      </c>
      <c r="IT25">
        <f>IF($IZ25&gt;=56,INDEX($GO:$GO,$IY25+56),"")</f>
      </c>
      <c r="IU25">
        <f>IF($IZ25&gt;=57,INDEX($GO:$GO,$IY25+57),"")</f>
      </c>
      <c r="IV25">
        <f>IF($IZ25&gt;=58,INDEX($GO:$GO,$IY25+58),"")</f>
      </c>
      <c r="IW25">
        <f>IF($IZ25&gt;=59,INDEX($GO:$GO,$IY25+59),"")</f>
      </c>
      <c r="IX25">
        <f>IF($IZ25&gt;=60,INDEX($GO:$GO,$IY25+60),"")</f>
      </c>
      <c r="IY25">
        <f>IFERROR(MATCH($GN25,$GO$2:$GO$827,0)+1,0)</f>
      </c>
      <c r="IZ25">
        <f>IFERROR(INDEX($GP$2:$GP$827,MATCH($GN25,$GO$2:$GO$827,0)),0)</f>
      </c>
      <c r="JA25" t="s">
        <v>23</v>
      </c>
      <c r="JB25" t="s">
        <v>23</v>
      </c>
    </row>
    <row r="26" spans="1:262" x14ac:dyDescent="0.25">
      <c r="F26" s="1"/>
      <c r="G26" s="1"/>
      <c r="H26" s="1"/>
      <c r="I26" s="1"/>
      <c r="J26" s="1">
        <f>IFERROR(IF(FIND(" - ",$F26)&gt;0,MID($F26,FIND(" - ",$F26)+3,LEN($F26)),""),"")</f>
      </c>
      <c r="L26" s="1"/>
      <c r="N26" t="s">
        <v>23</v>
      </c>
      <c r="P26">
        <f>IF(OR($N26="",$O26=""),"",IFERROR($N26/$O26,0))</f>
      </c>
      <c r="Q26">
        <f>IF($N26="","",
IF($G26="","",
IF(ISNUMBER(SEARCH("exempt",LOWER($G26))),0,
$N26*(VALUE(SUBSTITUTE($G26,"%",""))/100))))</f>
      </c>
      <c r="W26">
        <f>IF($N26="","",
SUM($N26,$Q26,$U26,$R26,$T26)-
IF($V26="",0,VALUE($V26)))</f>
      </c>
      <c r="AD26" t="s">
        <v>242</v>
      </c>
      <c r="AE26" t="s">
        <v>243</v>
      </c>
      <c r="AF26" t="s">
        <v>244</v>
      </c>
      <c r="AG26" t="s">
        <v>139</v>
      </c>
      <c r="AH26" t="s">
        <v>245</v>
      </c>
      <c r="AI26" t="s">
        <v>246</v>
      </c>
      <c r="AJ26" t="s">
        <v>247</v>
      </c>
      <c r="AK26" t="s">
        <v>245</v>
      </c>
      <c r="AL26" t="s">
        <v>248</v>
      </c>
      <c r="AM26">
        <f>IFERROR(LEFT($F26,FIND(" - ",$F26)-1),$F26)</f>
      </c>
      <c r="AN26" t="s">
        <v>249</v>
      </c>
      <c r="AO26">
        <v>30</v>
      </c>
      <c r="AP26">
        <f>IF($CE26&gt;=1,INDEX($AN:$AN,$CD26+1),"")</f>
      </c>
      <c r="AQ26">
        <f>IF($CE26&gt;=2,INDEX($AN:$AN,$CD26+2),"")</f>
      </c>
      <c r="AR26">
        <f>IF($CE26&gt;=3,INDEX($AN:$AN,$CD26+3),"")</f>
      </c>
      <c r="AS26">
        <f>IF($CE26&gt;=4,INDEX($AN:$AN,$CD26+4),"")</f>
      </c>
      <c r="AT26">
        <f>IF($CE26&gt;=5,INDEX($AN:$AN,$CD26+5),"")</f>
      </c>
      <c r="AU26">
        <f>IF($CE26&gt;=6,INDEX($AN:$AN,$CD26+6),"")</f>
      </c>
      <c r="AV26">
        <f>IF($CE26&gt;=7,INDEX($AN:$AN,$CD26+7),"")</f>
      </c>
      <c r="AW26">
        <f>IF($CE26&gt;=8,INDEX($AN:$AN,$CD26+8),"")</f>
      </c>
      <c r="AX26">
        <f>IF($CE26&gt;=9,INDEX($AN:$AN,$CD26+9),"")</f>
      </c>
      <c r="AY26">
        <f>IF($CE26&gt;=10,INDEX($AN:$AN,$CD26+10),"")</f>
      </c>
      <c r="AZ26">
        <f>IF($CE26&gt;=11,INDEX($AN:$AN,$CD26+11),"")</f>
      </c>
      <c r="BA26">
        <f>IF($CE26&gt;=12,INDEX($AN:$AN,$CD26+12),"")</f>
      </c>
      <c r="BB26">
        <f>IF($CE26&gt;=13,INDEX($AN:$AN,$CD26+13),"")</f>
      </c>
      <c r="BC26">
        <f>IF($CE26&gt;=14,INDEX($AN:$AN,$CD26+14),"")</f>
      </c>
      <c r="BD26">
        <f>IF($CE26&gt;=15,INDEX($AN:$AN,$CD26+15),"")</f>
      </c>
      <c r="BE26">
        <f>IF($CE26&gt;=16,INDEX($AN:$AN,$CD26+16),"")</f>
      </c>
      <c r="BF26">
        <f>IF($CE26&gt;=17,INDEX($AN:$AN,$CD26+17),"")</f>
      </c>
      <c r="BG26">
        <f>IF($CE26&gt;=18,INDEX($AN:$AN,$CD26+18),"")</f>
      </c>
      <c r="BH26">
        <f>IF($CE26&gt;=19,INDEX($AN:$AN,$CD26+19),"")</f>
      </c>
      <c r="BI26">
        <f>IF($CE26&gt;=20,INDEX($AN:$AN,$CD26+20),"")</f>
      </c>
      <c r="BJ26">
        <f>IF($CE26&gt;=21,INDEX($AN:$AN,$CD26+21),"")</f>
      </c>
      <c r="BK26">
        <f>IF($CE26&gt;=22,INDEX($AN:$AN,$CD26+22),"")</f>
      </c>
      <c r="BL26">
        <f>IF($CE26&gt;=23,INDEX($AN:$AN,$CD26+23),"")</f>
      </c>
      <c r="BM26">
        <f>IF($CE26&gt;=24,INDEX($AN:$AN,$CD26+24),"")</f>
      </c>
      <c r="BN26">
        <f>IF($CE26&gt;=25,INDEX($AN:$AN,$CD26+25),"")</f>
      </c>
      <c r="BO26">
        <f>IF($CE26&gt;=26,INDEX($AN:$AN,$CD26+26),"")</f>
      </c>
      <c r="BP26">
        <f>IF($CE26&gt;=27,INDEX($AN:$AN,$CD26+27),"")</f>
      </c>
      <c r="BQ26">
        <f>IF($CE26&gt;=28,INDEX($AN:$AN,$CD26+28),"")</f>
      </c>
      <c r="BR26">
        <f>IF($CE26&gt;=29,INDEX($AN:$AN,$CD26+29),"")</f>
      </c>
      <c r="BS26">
        <f>IF($CE26&gt;=30,INDEX($AN:$AN,$CD26+30),"")</f>
      </c>
      <c r="BT26">
        <f>IF($CE26&gt;=31,INDEX($AN:$AN,$CD26+31),"")</f>
      </c>
      <c r="BU26">
        <f>IF($CE26&gt;=32,INDEX($AN:$AN,$CD26+32),"")</f>
      </c>
      <c r="BV26">
        <f>IF($CE26&gt;=33,INDEX($AN:$AN,$CD26+33),"")</f>
      </c>
      <c r="BW26">
        <f>IF($CE26&gt;=34,INDEX($AN:$AN,$CD26+34),"")</f>
      </c>
      <c r="BX26">
        <f>IF($CE26&gt;=35,INDEX($AN:$AN,$CD26+35),"")</f>
      </c>
      <c r="BY26">
        <f>IF($CE26&gt;=36,INDEX($AN:$AN,$CD26+36),"")</f>
      </c>
      <c r="BZ26">
        <f>IF($CE26&gt;=37,INDEX($AN:$AN,$CD26+37),"")</f>
      </c>
      <c r="CA26">
        <f>IF($CE26&gt;=38,INDEX($AN:$AN,$CD26+38),"")</f>
      </c>
      <c r="CB26">
        <f>IF($CE26&gt;=39,INDEX($AN:$AN,$CD26+39),"")</f>
      </c>
      <c r="CC26">
        <f>IF($CE26&gt;=40,INDEX($AN:$AN,$CD26+40),"")</f>
      </c>
      <c r="CD26">
        <f>IFERROR(MATCH($AM26,$AN$2:$AN$133,0)+1,0)</f>
      </c>
      <c r="CE26">
        <f>IFERROR(INDEX($AO$2:$AO$133,MATCH($AM26,$AN$2:$AN$133,0)),0)</f>
      </c>
      <c r="CF26">
        <f>IFERROR(LEFT($K26,FIND(" - ",$K26)-1),$K26)</f>
      </c>
      <c r="CG26" t="s">
        <v>235</v>
      </c>
      <c r="CI26">
        <f>IF($DD26&gt;=1,INDEX($CG:$CG,$DC26+1),"")</f>
      </c>
      <c r="CJ26">
        <f>IF($DD26&gt;=2,INDEX($CG:$CG,$DC26+2),"")</f>
      </c>
      <c r="CK26">
        <f>IF($DD26&gt;=3,INDEX($CG:$CG,$DC26+3),"")</f>
      </c>
      <c r="CL26">
        <f>IF($DD26&gt;=4,INDEX($CG:$CG,$DC26+4),"")</f>
      </c>
      <c r="CM26">
        <f>IF($DD26&gt;=5,INDEX($CG:$CG,$DC26+5),"")</f>
      </c>
      <c r="CN26">
        <f>IF($DD26&gt;=6,INDEX($CG:$CG,$DC26+6),"")</f>
      </c>
      <c r="CO26">
        <f>IF($DD26&gt;=7,INDEX($CG:$CG,$DC26+7),"")</f>
      </c>
      <c r="CP26">
        <f>IF($DD26&gt;=8,INDEX($CG:$CG,$DC26+8),"")</f>
      </c>
      <c r="CQ26">
        <f>IF($DD26&gt;=9,INDEX($CG:$CG,$DC26+9),"")</f>
      </c>
      <c r="CR26">
        <f>IF($DD26&gt;=10,INDEX($CG:$CG,$DC26+10),"")</f>
      </c>
      <c r="CS26">
        <f>IF($DD26&gt;=11,INDEX($CG:$CG,$DC26+11),"")</f>
      </c>
      <c r="CT26">
        <f>IF($DD26&gt;=12,INDEX($CG:$CG,$DC26+12),"")</f>
      </c>
      <c r="CU26">
        <f>IF($DD26&gt;=13,INDEX($CG:$CG,$DC26+13),"")</f>
      </c>
      <c r="CV26">
        <f>IF($DD26&gt;=14,INDEX($CG:$CG,$DC26+14),"")</f>
      </c>
      <c r="CW26">
        <f>IF($DD26&gt;=15,INDEX($CG:$CG,$DC26+15),"")</f>
      </c>
      <c r="CX26">
        <f>IF($DD26&gt;=16,INDEX($CG:$CG,$DC26+16),"")</f>
      </c>
      <c r="CY26">
        <f>IF($DD26&gt;=17,INDEX($CG:$CG,$DC26+17),"")</f>
      </c>
      <c r="CZ26">
        <f>IF($DD26&gt;=18,INDEX($CG:$CG,$DC26+18),"")</f>
      </c>
      <c r="DA26">
        <f>IF($DD26&gt;=19,INDEX($CG:$CG,$DC26+19),"")</f>
      </c>
      <c r="DB26">
        <f>IF($DD26&gt;=20,INDEX($CG:$CG,$DC26+20),"")</f>
      </c>
      <c r="DC26">
        <f>IFERROR(MATCH($CF26,$CG$2:$CG$1558,0)+1,0)</f>
      </c>
      <c r="DD26">
        <f>IFERROR(INDEX($CH$2:$CH$1558,MATCH($CF26,$CG$2:$CG$1558,0)),0)</f>
      </c>
      <c r="DE26">
        <f>IFERROR(INDEX($AL:$AL,MATCH($G26,$AK:$AK,0))&amp;"","")</f>
      </c>
      <c r="DF26" t="s">
        <v>120</v>
      </c>
      <c r="DG26" t="s">
        <v>250</v>
      </c>
      <c r="DI26">
        <f>IF($GL26&gt;=1,INDEX($DF:$DF,$GK26+1),"")</f>
      </c>
      <c r="DJ26">
        <f>IF($GL26&gt;=2,INDEX($DF:$DF,$GK26+2),"")</f>
      </c>
      <c r="DK26">
        <f>IF($GL26&gt;=3,INDEX($DF:$DF,$GK26+3),"")</f>
      </c>
      <c r="DL26">
        <f>IF($GL26&gt;=4,INDEX($DF:$DF,$GK26+4),"")</f>
      </c>
      <c r="DM26">
        <f>IF($GL26&gt;=5,INDEX($DF:$DF,$GK26+5),"")</f>
      </c>
      <c r="DN26">
        <f>IF($GL26&gt;=6,INDEX($DF:$DF,$GK26+6),"")</f>
      </c>
      <c r="DO26">
        <f>IF($GL26&gt;=7,INDEX($DF:$DF,$GK26+7),"")</f>
      </c>
      <c r="DP26">
        <f>IF($GL26&gt;=8,INDEX($DF:$DF,$GK26+8),"")</f>
      </c>
      <c r="DQ26">
        <f>IF($GL26&gt;=9,INDEX($DF:$DF,$GK26+9),"")</f>
      </c>
      <c r="DR26">
        <f>IF($GL26&gt;=10,INDEX($DF:$DF,$GK26+10),"")</f>
      </c>
      <c r="DS26">
        <f>IF($GL26&gt;=11,INDEX($DF:$DF,$GK26+11),"")</f>
      </c>
      <c r="DT26">
        <f>IF($GL26&gt;=12,INDEX($DF:$DF,$GK26+12),"")</f>
      </c>
      <c r="DU26">
        <f>IF($GL26&gt;=13,INDEX($DF:$DF,$GK26+13),"")</f>
      </c>
      <c r="DV26">
        <f>IF($GL26&gt;=14,INDEX($DF:$DF,$GK26+14),"")</f>
      </c>
      <c r="DW26">
        <f>IF($GL26&gt;=15,INDEX($DF:$DF,$GK26+15),"")</f>
      </c>
      <c r="DX26">
        <f>IF($GL26&gt;=16,INDEX($DF:$DF,$GK26+16),"")</f>
      </c>
      <c r="DY26">
        <f>IF($GL26&gt;=17,INDEX($DF:$DF,$GK26+17),"")</f>
      </c>
      <c r="DZ26">
        <f>IF($GL26&gt;=18,INDEX($DF:$DF,$GK26+18),"")</f>
      </c>
      <c r="EA26">
        <f>IF($GL26&gt;=19,INDEX($DF:$DF,$GK26+19),"")</f>
      </c>
      <c r="EB26">
        <f>IF($GL26&gt;=20,INDEX($DF:$DF,$GK26+20),"")</f>
      </c>
      <c r="EC26">
        <f>IF($GL26&gt;=21,INDEX($DF:$DF,$GK26+21),"")</f>
      </c>
      <c r="ED26">
        <f>IF($GL26&gt;=22,INDEX($DF:$DF,$GK26+22),"")</f>
      </c>
      <c r="EE26">
        <f>IF($GL26&gt;=23,INDEX($DF:$DF,$GK26+23),"")</f>
      </c>
      <c r="EF26">
        <f>IF($GL26&gt;=24,INDEX($DF:$DF,$GK26+24),"")</f>
      </c>
      <c r="EG26">
        <f>IF($GL26&gt;=25,INDEX($DF:$DF,$GK26+25),"")</f>
      </c>
      <c r="EH26">
        <f>IF($GL26&gt;=26,INDEX($DF:$DF,$GK26+26),"")</f>
      </c>
      <c r="EI26">
        <f>IF($GL26&gt;=27,INDEX($DF:$DF,$GK26+27),"")</f>
      </c>
      <c r="EJ26">
        <f>IF($GL26&gt;=28,INDEX($DF:$DF,$GK26+28),"")</f>
      </c>
      <c r="EK26">
        <f>IF($GL26&gt;=29,INDEX($DF:$DF,$GK26+29),"")</f>
      </c>
      <c r="EL26">
        <f>IF($GL26&gt;=30,INDEX($DF:$DF,$GK26+30),"")</f>
      </c>
      <c r="EM26">
        <f>IF($GL26&gt;=31,INDEX($DF:$DF,$GK26+31),"")</f>
      </c>
      <c r="EN26">
        <f>IF($GL26&gt;=32,INDEX($DF:$DF,$GK26+32),"")</f>
      </c>
      <c r="EO26">
        <f>IF($GL26&gt;=33,INDEX($DF:$DF,$GK26+33),"")</f>
      </c>
      <c r="EP26">
        <f>IF($GL26&gt;=34,INDEX($DF:$DF,$GK26+34),"")</f>
      </c>
      <c r="EQ26">
        <f>IF($GL26&gt;=35,INDEX($DF:$DF,$GK26+35),"")</f>
      </c>
      <c r="ER26">
        <f>IF($GL26&gt;=36,INDEX($DF:$DF,$GK26+36),"")</f>
      </c>
      <c r="ES26">
        <f>IF($GL26&gt;=37,INDEX($DF:$DF,$GK26+37),"")</f>
      </c>
      <c r="ET26">
        <f>IF($GL26&gt;=38,INDEX($DF:$DF,$GK26+38),"")</f>
      </c>
      <c r="EU26">
        <f>IF($GL26&gt;=39,INDEX($DF:$DF,$GK26+39),"")</f>
      </c>
      <c r="EV26">
        <f>IF($GL26&gt;=40,INDEX($DF:$DF,$GK26+40),"")</f>
      </c>
      <c r="EW26">
        <f>IF($GL26&gt;=1,INDEX($DG:$DG,$GK26+1),"")</f>
      </c>
      <c r="EX26">
        <f>IF($GL26&gt;=2,INDEX($DG:$DG,$GK26+2),"")</f>
      </c>
      <c r="EY26">
        <f>IF($GL26&gt;=3,INDEX($DG:$DG,$GK26+3),"")</f>
      </c>
      <c r="EZ26">
        <f>IF($GL26&gt;=4,INDEX($DG:$DG,$GK26+4),"")</f>
      </c>
      <c r="FA26">
        <f>IF($GL26&gt;=5,INDEX($DG:$DG,$GK26+5),"")</f>
      </c>
      <c r="FB26">
        <f>IF($GL26&gt;=6,INDEX($DG:$DG,$GK26+6),"")</f>
      </c>
      <c r="FC26">
        <f>IF($GL26&gt;=7,INDEX($DG:$DG,$GK26+7),"")</f>
      </c>
      <c r="FD26">
        <f>IF($GL26&gt;=8,INDEX($DG:$DG,$GK26+8),"")</f>
      </c>
      <c r="FE26">
        <f>IF($GL26&gt;=9,INDEX($DG:$DG,$GK26+9),"")</f>
      </c>
      <c r="FF26">
        <f>IF($GL26&gt;=10,INDEX($DG:$DG,$GK26+10),"")</f>
      </c>
      <c r="FG26">
        <f>IF($GL26&gt;=11,INDEX($DG:$DG,$GK26+11),"")</f>
      </c>
      <c r="FH26">
        <f>IF($GL26&gt;=12,INDEX($DG:$DG,$GK26+12),"")</f>
      </c>
      <c r="FI26">
        <f>IF($GL26&gt;=13,INDEX($DG:$DG,$GK26+13),"")</f>
      </c>
      <c r="FJ26">
        <f>IF($GL26&gt;=14,INDEX($DG:$DG,$GK26+14),"")</f>
      </c>
      <c r="FK26">
        <f>IF($GL26&gt;=15,INDEX($DG:$DG,$GK26+15),"")</f>
      </c>
      <c r="FL26">
        <f>IF($GL26&gt;=16,INDEX($DG:$DG,$GK26+16),"")</f>
      </c>
      <c r="FM26">
        <f>IF($GL26&gt;=17,INDEX($DG:$DG,$GK26+17),"")</f>
      </c>
      <c r="FN26">
        <f>IF($GL26&gt;=18,INDEX($DG:$DG,$GK26+18),"")</f>
      </c>
      <c r="FO26">
        <f>IF($GL26&gt;=19,INDEX($DG:$DG,$GK26+19),"")</f>
      </c>
      <c r="FP26">
        <f>IF($GL26&gt;=20,INDEX($DG:$DG,$GK26+20),"")</f>
      </c>
      <c r="FQ26">
        <f>IF($GL26&gt;=21,INDEX($DG:$DG,$GK26+21),"")</f>
      </c>
      <c r="FR26">
        <f>IF($GL26&gt;=22,INDEX($DG:$DG,$GK26+22),"")</f>
      </c>
      <c r="FS26">
        <f>IF($GL26&gt;=23,INDEX($DG:$DG,$GK26+23),"")</f>
      </c>
      <c r="FT26">
        <f>IF($GL26&gt;=24,INDEX($DG:$DG,$GK26+24),"")</f>
      </c>
      <c r="FU26">
        <f>IF($GL26&gt;=25,INDEX($DG:$DG,$GK26+25),"")</f>
      </c>
      <c r="FV26">
        <f>IF($GL26&gt;=26,INDEX($DG:$DG,$GK26+26),"")</f>
      </c>
      <c r="FW26">
        <f>IF($GL26&gt;=27,INDEX($DG:$DG,$GK26+27),"")</f>
      </c>
      <c r="FX26">
        <f>IF($GL26&gt;=28,INDEX($DG:$DG,$GK26+28),"")</f>
      </c>
      <c r="FY26">
        <f>IF($GL26&gt;=29,INDEX($DG:$DG,$GK26+29),"")</f>
      </c>
      <c r="FZ26">
        <f>IF($GL26&gt;=30,INDEX($DG:$DG,$GK26+30),"")</f>
      </c>
      <c r="GA26">
        <f>IF($GL26&gt;=31,INDEX($DG:$DG,$GK26+31),"")</f>
      </c>
      <c r="GB26">
        <f>IF($GL26&gt;=32,INDEX($DG:$DG,$GK26+32),"")</f>
      </c>
      <c r="GC26">
        <f>IF($GL26&gt;=33,INDEX($DG:$DG,$GK26+33),"")</f>
      </c>
      <c r="GD26">
        <f>IF($GL26&gt;=34,INDEX($DG:$DG,$GK26+34),"")</f>
      </c>
      <c r="GE26">
        <f>IF($GL26&gt;=35,INDEX($DG:$DG,$GK26+35),"")</f>
      </c>
      <c r="GF26">
        <f>IF($GL26&gt;=36,INDEX($DG:$DG,$GK26+36),"")</f>
      </c>
      <c r="GG26">
        <f>IF($GL26&gt;=37,INDEX($DG:$DG,$GK26+37),"")</f>
      </c>
      <c r="GH26">
        <f>IF($GL26&gt;=38,INDEX($DG:$DG,$GK26+38),"")</f>
      </c>
      <c r="GI26">
        <f>IF($GL26&gt;=39,INDEX($DG:$DG,$GK26+39),"")</f>
      </c>
      <c r="GJ26">
        <f>IF($GL26&gt;=40,INDEX($DG:$DG,$GK26+40),"")</f>
      </c>
      <c r="GK26">
        <f>IFERROR(MATCH($DE26,$DF$2:$DF$166,0)+1,0)</f>
      </c>
      <c r="GL26">
        <f>IFERROR(INDEX($DH$2:$DH$166,MATCH($DE26,$DF$2:$DF$166,0)),0)</f>
      </c>
      <c r="GM26">
        <f>IFERROR(MATCH($H26,$DI$26:$EV$26,0),0)</f>
      </c>
      <c r="GN26">
        <f>IF($GM26&gt;0,INDEX($EW$26:$GJ$26,$GM26),"")</f>
      </c>
      <c r="GO26" t="s">
        <v>249</v>
      </c>
      <c r="GQ26">
        <f>IF($IZ26&gt;=1,INDEX($GO:$GO,$IY26+1),"")</f>
      </c>
      <c r="GR26">
        <f>IF($IZ26&gt;=2,INDEX($GO:$GO,$IY26+2),"")</f>
      </c>
      <c r="GS26">
        <f>IF($IZ26&gt;=3,INDEX($GO:$GO,$IY26+3),"")</f>
      </c>
      <c r="GT26">
        <f>IF($IZ26&gt;=4,INDEX($GO:$GO,$IY26+4),"")</f>
      </c>
      <c r="GU26">
        <f>IF($IZ26&gt;=5,INDEX($GO:$GO,$IY26+5),"")</f>
      </c>
      <c r="GV26">
        <f>IF($IZ26&gt;=6,INDEX($GO:$GO,$IY26+6),"")</f>
      </c>
      <c r="GW26">
        <f>IF($IZ26&gt;=7,INDEX($GO:$GO,$IY26+7),"")</f>
      </c>
      <c r="GX26">
        <f>IF($IZ26&gt;=8,INDEX($GO:$GO,$IY26+8),"")</f>
      </c>
      <c r="GY26">
        <f>IF($IZ26&gt;=9,INDEX($GO:$GO,$IY26+9),"")</f>
      </c>
      <c r="GZ26">
        <f>IF($IZ26&gt;=10,INDEX($GO:$GO,$IY26+10),"")</f>
      </c>
      <c r="HA26">
        <f>IF($IZ26&gt;=11,INDEX($GO:$GO,$IY26+11),"")</f>
      </c>
      <c r="HB26">
        <f>IF($IZ26&gt;=12,INDEX($GO:$GO,$IY26+12),"")</f>
      </c>
      <c r="HC26">
        <f>IF($IZ26&gt;=13,INDEX($GO:$GO,$IY26+13),"")</f>
      </c>
      <c r="HD26">
        <f>IF($IZ26&gt;=14,INDEX($GO:$GO,$IY26+14),"")</f>
      </c>
      <c r="HE26">
        <f>IF($IZ26&gt;=15,INDEX($GO:$GO,$IY26+15),"")</f>
      </c>
      <c r="HF26">
        <f>IF($IZ26&gt;=16,INDEX($GO:$GO,$IY26+16),"")</f>
      </c>
      <c r="HG26">
        <f>IF($IZ26&gt;=17,INDEX($GO:$GO,$IY26+17),"")</f>
      </c>
      <c r="HH26">
        <f>IF($IZ26&gt;=18,INDEX($GO:$GO,$IY26+18),"")</f>
      </c>
      <c r="HI26">
        <f>IF($IZ26&gt;=19,INDEX($GO:$GO,$IY26+19),"")</f>
      </c>
      <c r="HJ26">
        <f>IF($IZ26&gt;=20,INDEX($GO:$GO,$IY26+20),"")</f>
      </c>
      <c r="HK26">
        <f>IF($IZ26&gt;=21,INDEX($GO:$GO,$IY26+21),"")</f>
      </c>
      <c r="HL26">
        <f>IF($IZ26&gt;=22,INDEX($GO:$GO,$IY26+22),"")</f>
      </c>
      <c r="HM26">
        <f>IF($IZ26&gt;=23,INDEX($GO:$GO,$IY26+23),"")</f>
      </c>
      <c r="HN26">
        <f>IF($IZ26&gt;=24,INDEX($GO:$GO,$IY26+24),"")</f>
      </c>
      <c r="HO26">
        <f>IF($IZ26&gt;=25,INDEX($GO:$GO,$IY26+25),"")</f>
      </c>
      <c r="HP26">
        <f>IF($IZ26&gt;=26,INDEX($GO:$GO,$IY26+26),"")</f>
      </c>
      <c r="HQ26">
        <f>IF($IZ26&gt;=27,INDEX($GO:$GO,$IY26+27),"")</f>
      </c>
      <c r="HR26">
        <f>IF($IZ26&gt;=28,INDEX($GO:$GO,$IY26+28),"")</f>
      </c>
      <c r="HS26">
        <f>IF($IZ26&gt;=29,INDEX($GO:$GO,$IY26+29),"")</f>
      </c>
      <c r="HT26">
        <f>IF($IZ26&gt;=30,INDEX($GO:$GO,$IY26+30),"")</f>
      </c>
      <c r="HU26">
        <f>IF($IZ26&gt;=31,INDEX($GO:$GO,$IY26+31),"")</f>
      </c>
      <c r="HV26">
        <f>IF($IZ26&gt;=32,INDEX($GO:$GO,$IY26+32),"")</f>
      </c>
      <c r="HW26">
        <f>IF($IZ26&gt;=33,INDEX($GO:$GO,$IY26+33),"")</f>
      </c>
      <c r="HX26">
        <f>IF($IZ26&gt;=34,INDEX($GO:$GO,$IY26+34),"")</f>
      </c>
      <c r="HY26">
        <f>IF($IZ26&gt;=35,INDEX($GO:$GO,$IY26+35),"")</f>
      </c>
      <c r="HZ26">
        <f>IF($IZ26&gt;=36,INDEX($GO:$GO,$IY26+36),"")</f>
      </c>
      <c r="IA26">
        <f>IF($IZ26&gt;=37,INDEX($GO:$GO,$IY26+37),"")</f>
      </c>
      <c r="IB26">
        <f>IF($IZ26&gt;=38,INDEX($GO:$GO,$IY26+38),"")</f>
      </c>
      <c r="IC26">
        <f>IF($IZ26&gt;=39,INDEX($GO:$GO,$IY26+39),"")</f>
      </c>
      <c r="ID26">
        <f>IF($IZ26&gt;=40,INDEX($GO:$GO,$IY26+40),"")</f>
      </c>
      <c r="IE26">
        <f>IF($IZ26&gt;=41,INDEX($GO:$GO,$IY26+41),"")</f>
      </c>
      <c r="IF26">
        <f>IF($IZ26&gt;=42,INDEX($GO:$GO,$IY26+42),"")</f>
      </c>
      <c r="IG26">
        <f>IF($IZ26&gt;=43,INDEX($GO:$GO,$IY26+43),"")</f>
      </c>
      <c r="IH26">
        <f>IF($IZ26&gt;=44,INDEX($GO:$GO,$IY26+44),"")</f>
      </c>
      <c r="II26">
        <f>IF($IZ26&gt;=45,INDEX($GO:$GO,$IY26+45),"")</f>
      </c>
      <c r="IJ26">
        <f>IF($IZ26&gt;=46,INDEX($GO:$GO,$IY26+46),"")</f>
      </c>
      <c r="IK26">
        <f>IF($IZ26&gt;=47,INDEX($GO:$GO,$IY26+47),"")</f>
      </c>
      <c r="IL26">
        <f>IF($IZ26&gt;=48,INDEX($GO:$GO,$IY26+48),"")</f>
      </c>
      <c r="IM26">
        <f>IF($IZ26&gt;=49,INDEX($GO:$GO,$IY26+49),"")</f>
      </c>
      <c r="IN26">
        <f>IF($IZ26&gt;=50,INDEX($GO:$GO,$IY26+50),"")</f>
      </c>
      <c r="IO26">
        <f>IF($IZ26&gt;=51,INDEX($GO:$GO,$IY26+51),"")</f>
      </c>
      <c r="IP26">
        <f>IF($IZ26&gt;=52,INDEX($GO:$GO,$IY26+52),"")</f>
      </c>
      <c r="IQ26">
        <f>IF($IZ26&gt;=53,INDEX($GO:$GO,$IY26+53),"")</f>
      </c>
      <c r="IR26">
        <f>IF($IZ26&gt;=54,INDEX($GO:$GO,$IY26+54),"")</f>
      </c>
      <c r="IS26">
        <f>IF($IZ26&gt;=55,INDEX($GO:$GO,$IY26+55),"")</f>
      </c>
      <c r="IT26">
        <f>IF($IZ26&gt;=56,INDEX($GO:$GO,$IY26+56),"")</f>
      </c>
      <c r="IU26">
        <f>IF($IZ26&gt;=57,INDEX($GO:$GO,$IY26+57),"")</f>
      </c>
      <c r="IV26">
        <f>IF($IZ26&gt;=58,INDEX($GO:$GO,$IY26+58),"")</f>
      </c>
      <c r="IW26">
        <f>IF($IZ26&gt;=59,INDEX($GO:$GO,$IY26+59),"")</f>
      </c>
      <c r="IX26">
        <f>IF($IZ26&gt;=60,INDEX($GO:$GO,$IY26+60),"")</f>
      </c>
      <c r="IY26">
        <f>IFERROR(MATCH($GN26,$GO$2:$GO$827,0)+1,0)</f>
      </c>
      <c r="IZ26">
        <f>IFERROR(INDEX($GP$2:$GP$827,MATCH($GN26,$GO$2:$GO$827,0)),0)</f>
      </c>
      <c r="JA26" t="s">
        <v>23</v>
      </c>
      <c r="JB26" t="s">
        <v>23</v>
      </c>
    </row>
    <row r="27" spans="1:262" x14ac:dyDescent="0.25">
      <c r="F27" s="1"/>
      <c r="G27" s="1"/>
      <c r="H27" s="1"/>
      <c r="I27" s="1"/>
      <c r="J27" s="1">
        <f>IFERROR(IF(FIND(" - ",$F27)&gt;0,MID($F27,FIND(" - ",$F27)+3,LEN($F27)),""),"")</f>
      </c>
      <c r="L27" s="1"/>
      <c r="N27" t="s">
        <v>23</v>
      </c>
      <c r="P27">
        <f>IF(OR($N27="",$O27=""),"",IFERROR($N27/$O27,0))</f>
      </c>
      <c r="Q27">
        <f>IF($N27="","",
IF($G27="","",
IF(ISNUMBER(SEARCH("exempt",LOWER($G27))),0,
$N27*(VALUE(SUBSTITUTE($G27,"%",""))/100))))</f>
      </c>
      <c r="W27">
        <f>IF($N27="","",
SUM($N27,$Q27,$U27,$R27,$T27)-
IF($V27="",0,VALUE($V27)))</f>
      </c>
      <c r="AD27" t="s">
        <v>251</v>
      </c>
      <c r="AE27" t="s">
        <v>252</v>
      </c>
      <c r="AF27" t="s">
        <v>253</v>
      </c>
      <c r="AG27" t="s">
        <v>188</v>
      </c>
      <c r="AH27" t="s">
        <v>254</v>
      </c>
      <c r="AI27" t="s">
        <v>255</v>
      </c>
      <c r="AJ27" t="s">
        <v>256</v>
      </c>
      <c r="AK27" t="s">
        <v>254</v>
      </c>
      <c r="AL27" t="s">
        <v>257</v>
      </c>
      <c r="AM27">
        <f>IFERROR(LEFT($F27,FIND(" - ",$F27)-1),$F27)</f>
      </c>
      <c r="AN27" t="s">
        <v>199</v>
      </c>
      <c r="AP27">
        <f>IF($CE27&gt;=1,INDEX($AN:$AN,$CD27+1),"")</f>
      </c>
      <c r="AQ27">
        <f>IF($CE27&gt;=2,INDEX($AN:$AN,$CD27+2),"")</f>
      </c>
      <c r="AR27">
        <f>IF($CE27&gt;=3,INDEX($AN:$AN,$CD27+3),"")</f>
      </c>
      <c r="AS27">
        <f>IF($CE27&gt;=4,INDEX($AN:$AN,$CD27+4),"")</f>
      </c>
      <c r="AT27">
        <f>IF($CE27&gt;=5,INDEX($AN:$AN,$CD27+5),"")</f>
      </c>
      <c r="AU27">
        <f>IF($CE27&gt;=6,INDEX($AN:$AN,$CD27+6),"")</f>
      </c>
      <c r="AV27">
        <f>IF($CE27&gt;=7,INDEX($AN:$AN,$CD27+7),"")</f>
      </c>
      <c r="AW27">
        <f>IF($CE27&gt;=8,INDEX($AN:$AN,$CD27+8),"")</f>
      </c>
      <c r="AX27">
        <f>IF($CE27&gt;=9,INDEX($AN:$AN,$CD27+9),"")</f>
      </c>
      <c r="AY27">
        <f>IF($CE27&gt;=10,INDEX($AN:$AN,$CD27+10),"")</f>
      </c>
      <c r="AZ27">
        <f>IF($CE27&gt;=11,INDEX($AN:$AN,$CD27+11),"")</f>
      </c>
      <c r="BA27">
        <f>IF($CE27&gt;=12,INDEX($AN:$AN,$CD27+12),"")</f>
      </c>
      <c r="BB27">
        <f>IF($CE27&gt;=13,INDEX($AN:$AN,$CD27+13),"")</f>
      </c>
      <c r="BC27">
        <f>IF($CE27&gt;=14,INDEX($AN:$AN,$CD27+14),"")</f>
      </c>
      <c r="BD27">
        <f>IF($CE27&gt;=15,INDEX($AN:$AN,$CD27+15),"")</f>
      </c>
      <c r="BE27">
        <f>IF($CE27&gt;=16,INDEX($AN:$AN,$CD27+16),"")</f>
      </c>
      <c r="BF27">
        <f>IF($CE27&gt;=17,INDEX($AN:$AN,$CD27+17),"")</f>
      </c>
      <c r="BG27">
        <f>IF($CE27&gt;=18,INDEX($AN:$AN,$CD27+18),"")</f>
      </c>
      <c r="BH27">
        <f>IF($CE27&gt;=19,INDEX($AN:$AN,$CD27+19),"")</f>
      </c>
      <c r="BI27">
        <f>IF($CE27&gt;=20,INDEX($AN:$AN,$CD27+20),"")</f>
      </c>
      <c r="BJ27">
        <f>IF($CE27&gt;=21,INDEX($AN:$AN,$CD27+21),"")</f>
      </c>
      <c r="BK27">
        <f>IF($CE27&gt;=22,INDEX($AN:$AN,$CD27+22),"")</f>
      </c>
      <c r="BL27">
        <f>IF($CE27&gt;=23,INDEX($AN:$AN,$CD27+23),"")</f>
      </c>
      <c r="BM27">
        <f>IF($CE27&gt;=24,INDEX($AN:$AN,$CD27+24),"")</f>
      </c>
      <c r="BN27">
        <f>IF($CE27&gt;=25,INDEX($AN:$AN,$CD27+25),"")</f>
      </c>
      <c r="BO27">
        <f>IF($CE27&gt;=26,INDEX($AN:$AN,$CD27+26),"")</f>
      </c>
      <c r="BP27">
        <f>IF($CE27&gt;=27,INDEX($AN:$AN,$CD27+27),"")</f>
      </c>
      <c r="BQ27">
        <f>IF($CE27&gt;=28,INDEX($AN:$AN,$CD27+28),"")</f>
      </c>
      <c r="BR27">
        <f>IF($CE27&gt;=29,INDEX($AN:$AN,$CD27+29),"")</f>
      </c>
      <c r="BS27">
        <f>IF($CE27&gt;=30,INDEX($AN:$AN,$CD27+30),"")</f>
      </c>
      <c r="BT27">
        <f>IF($CE27&gt;=31,INDEX($AN:$AN,$CD27+31),"")</f>
      </c>
      <c r="BU27">
        <f>IF($CE27&gt;=32,INDEX($AN:$AN,$CD27+32),"")</f>
      </c>
      <c r="BV27">
        <f>IF($CE27&gt;=33,INDEX($AN:$AN,$CD27+33),"")</f>
      </c>
      <c r="BW27">
        <f>IF($CE27&gt;=34,INDEX($AN:$AN,$CD27+34),"")</f>
      </c>
      <c r="BX27">
        <f>IF($CE27&gt;=35,INDEX($AN:$AN,$CD27+35),"")</f>
      </c>
      <c r="BY27">
        <f>IF($CE27&gt;=36,INDEX($AN:$AN,$CD27+36),"")</f>
      </c>
      <c r="BZ27">
        <f>IF($CE27&gt;=37,INDEX($AN:$AN,$CD27+37),"")</f>
      </c>
      <c r="CA27">
        <f>IF($CE27&gt;=38,INDEX($AN:$AN,$CD27+38),"")</f>
      </c>
      <c r="CB27">
        <f>IF($CE27&gt;=39,INDEX($AN:$AN,$CD27+39),"")</f>
      </c>
      <c r="CC27">
        <f>IF($CE27&gt;=40,INDEX($AN:$AN,$CD27+40),"")</f>
      </c>
      <c r="CD27">
        <f>IFERROR(MATCH($AM27,$AN$2:$AN$133,0)+1,0)</f>
      </c>
      <c r="CE27">
        <f>IFERROR(INDEX($AO$2:$AO$133,MATCH($AM27,$AN$2:$AN$133,0)),0)</f>
      </c>
      <c r="CF27">
        <f>IFERROR(LEFT($K27,FIND(" - ",$K27)-1),$K27)</f>
      </c>
      <c r="CG27" t="s">
        <v>244</v>
      </c>
      <c r="CI27">
        <f>IF($DD27&gt;=1,INDEX($CG:$CG,$DC27+1),"")</f>
      </c>
      <c r="CJ27">
        <f>IF($DD27&gt;=2,INDEX($CG:$CG,$DC27+2),"")</f>
      </c>
      <c r="CK27">
        <f>IF($DD27&gt;=3,INDEX($CG:$CG,$DC27+3),"")</f>
      </c>
      <c r="CL27">
        <f>IF($DD27&gt;=4,INDEX($CG:$CG,$DC27+4),"")</f>
      </c>
      <c r="CM27">
        <f>IF($DD27&gt;=5,INDEX($CG:$CG,$DC27+5),"")</f>
      </c>
      <c r="CN27">
        <f>IF($DD27&gt;=6,INDEX($CG:$CG,$DC27+6),"")</f>
      </c>
      <c r="CO27">
        <f>IF($DD27&gt;=7,INDEX($CG:$CG,$DC27+7),"")</f>
      </c>
      <c r="CP27">
        <f>IF($DD27&gt;=8,INDEX($CG:$CG,$DC27+8),"")</f>
      </c>
      <c r="CQ27">
        <f>IF($DD27&gt;=9,INDEX($CG:$CG,$DC27+9),"")</f>
      </c>
      <c r="CR27">
        <f>IF($DD27&gt;=10,INDEX($CG:$CG,$DC27+10),"")</f>
      </c>
      <c r="CS27">
        <f>IF($DD27&gt;=11,INDEX($CG:$CG,$DC27+11),"")</f>
      </c>
      <c r="CT27">
        <f>IF($DD27&gt;=12,INDEX($CG:$CG,$DC27+12),"")</f>
      </c>
      <c r="CU27">
        <f>IF($DD27&gt;=13,INDEX($CG:$CG,$DC27+13),"")</f>
      </c>
      <c r="CV27">
        <f>IF($DD27&gt;=14,INDEX($CG:$CG,$DC27+14),"")</f>
      </c>
      <c r="CW27">
        <f>IF($DD27&gt;=15,INDEX($CG:$CG,$DC27+15),"")</f>
      </c>
      <c r="CX27">
        <f>IF($DD27&gt;=16,INDEX($CG:$CG,$DC27+16),"")</f>
      </c>
      <c r="CY27">
        <f>IF($DD27&gt;=17,INDEX($CG:$CG,$DC27+17),"")</f>
      </c>
      <c r="CZ27">
        <f>IF($DD27&gt;=18,INDEX($CG:$CG,$DC27+18),"")</f>
      </c>
      <c r="DA27">
        <f>IF($DD27&gt;=19,INDEX($CG:$CG,$DC27+19),"")</f>
      </c>
      <c r="DB27">
        <f>IF($DD27&gt;=20,INDEX($CG:$CG,$DC27+20),"")</f>
      </c>
      <c r="DC27">
        <f>IFERROR(MATCH($CF27,$CG$2:$CG$1558,0)+1,0)</f>
      </c>
      <c r="DD27">
        <f>IFERROR(INDEX($CH$2:$CH$1558,MATCH($CF27,$CG$2:$CG$1558,0)),0)</f>
      </c>
      <c r="DE27">
        <f>IFERROR(INDEX($AL:$AL,MATCH($G27,$AK:$AK,0))&amp;"","")</f>
      </c>
      <c r="DF27" t="s">
        <v>153</v>
      </c>
      <c r="DG27" t="s">
        <v>258</v>
      </c>
      <c r="DI27">
        <f>IF($GL27&gt;=1,INDEX($DF:$DF,$GK27+1),"")</f>
      </c>
      <c r="DJ27">
        <f>IF($GL27&gt;=2,INDEX($DF:$DF,$GK27+2),"")</f>
      </c>
      <c r="DK27">
        <f>IF($GL27&gt;=3,INDEX($DF:$DF,$GK27+3),"")</f>
      </c>
      <c r="DL27">
        <f>IF($GL27&gt;=4,INDEX($DF:$DF,$GK27+4),"")</f>
      </c>
      <c r="DM27">
        <f>IF($GL27&gt;=5,INDEX($DF:$DF,$GK27+5),"")</f>
      </c>
      <c r="DN27">
        <f>IF($GL27&gt;=6,INDEX($DF:$DF,$GK27+6),"")</f>
      </c>
      <c r="DO27">
        <f>IF($GL27&gt;=7,INDEX($DF:$DF,$GK27+7),"")</f>
      </c>
      <c r="DP27">
        <f>IF($GL27&gt;=8,INDEX($DF:$DF,$GK27+8),"")</f>
      </c>
      <c r="DQ27">
        <f>IF($GL27&gt;=9,INDEX($DF:$DF,$GK27+9),"")</f>
      </c>
      <c r="DR27">
        <f>IF($GL27&gt;=10,INDEX($DF:$DF,$GK27+10),"")</f>
      </c>
      <c r="DS27">
        <f>IF($GL27&gt;=11,INDEX($DF:$DF,$GK27+11),"")</f>
      </c>
      <c r="DT27">
        <f>IF($GL27&gt;=12,INDEX($DF:$DF,$GK27+12),"")</f>
      </c>
      <c r="DU27">
        <f>IF($GL27&gt;=13,INDEX($DF:$DF,$GK27+13),"")</f>
      </c>
      <c r="DV27">
        <f>IF($GL27&gt;=14,INDEX($DF:$DF,$GK27+14),"")</f>
      </c>
      <c r="DW27">
        <f>IF($GL27&gt;=15,INDEX($DF:$DF,$GK27+15),"")</f>
      </c>
      <c r="DX27">
        <f>IF($GL27&gt;=16,INDEX($DF:$DF,$GK27+16),"")</f>
      </c>
      <c r="DY27">
        <f>IF($GL27&gt;=17,INDEX($DF:$DF,$GK27+17),"")</f>
      </c>
      <c r="DZ27">
        <f>IF($GL27&gt;=18,INDEX($DF:$DF,$GK27+18),"")</f>
      </c>
      <c r="EA27">
        <f>IF($GL27&gt;=19,INDEX($DF:$DF,$GK27+19),"")</f>
      </c>
      <c r="EB27">
        <f>IF($GL27&gt;=20,INDEX($DF:$DF,$GK27+20),"")</f>
      </c>
      <c r="EC27">
        <f>IF($GL27&gt;=21,INDEX($DF:$DF,$GK27+21),"")</f>
      </c>
      <c r="ED27">
        <f>IF($GL27&gt;=22,INDEX($DF:$DF,$GK27+22),"")</f>
      </c>
      <c r="EE27">
        <f>IF($GL27&gt;=23,INDEX($DF:$DF,$GK27+23),"")</f>
      </c>
      <c r="EF27">
        <f>IF($GL27&gt;=24,INDEX($DF:$DF,$GK27+24),"")</f>
      </c>
      <c r="EG27">
        <f>IF($GL27&gt;=25,INDEX($DF:$DF,$GK27+25),"")</f>
      </c>
      <c r="EH27">
        <f>IF($GL27&gt;=26,INDEX($DF:$DF,$GK27+26),"")</f>
      </c>
      <c r="EI27">
        <f>IF($GL27&gt;=27,INDEX($DF:$DF,$GK27+27),"")</f>
      </c>
      <c r="EJ27">
        <f>IF($GL27&gt;=28,INDEX($DF:$DF,$GK27+28),"")</f>
      </c>
      <c r="EK27">
        <f>IF($GL27&gt;=29,INDEX($DF:$DF,$GK27+29),"")</f>
      </c>
      <c r="EL27">
        <f>IF($GL27&gt;=30,INDEX($DF:$DF,$GK27+30),"")</f>
      </c>
      <c r="EM27">
        <f>IF($GL27&gt;=31,INDEX($DF:$DF,$GK27+31),"")</f>
      </c>
      <c r="EN27">
        <f>IF($GL27&gt;=32,INDEX($DF:$DF,$GK27+32),"")</f>
      </c>
      <c r="EO27">
        <f>IF($GL27&gt;=33,INDEX($DF:$DF,$GK27+33),"")</f>
      </c>
      <c r="EP27">
        <f>IF($GL27&gt;=34,INDEX($DF:$DF,$GK27+34),"")</f>
      </c>
      <c r="EQ27">
        <f>IF($GL27&gt;=35,INDEX($DF:$DF,$GK27+35),"")</f>
      </c>
      <c r="ER27">
        <f>IF($GL27&gt;=36,INDEX($DF:$DF,$GK27+36),"")</f>
      </c>
      <c r="ES27">
        <f>IF($GL27&gt;=37,INDEX($DF:$DF,$GK27+37),"")</f>
      </c>
      <c r="ET27">
        <f>IF($GL27&gt;=38,INDEX($DF:$DF,$GK27+38),"")</f>
      </c>
      <c r="EU27">
        <f>IF($GL27&gt;=39,INDEX($DF:$DF,$GK27+39),"")</f>
      </c>
      <c r="EV27">
        <f>IF($GL27&gt;=40,INDEX($DF:$DF,$GK27+40),"")</f>
      </c>
      <c r="EW27">
        <f>IF($GL27&gt;=1,INDEX($DG:$DG,$GK27+1),"")</f>
      </c>
      <c r="EX27">
        <f>IF($GL27&gt;=2,INDEX($DG:$DG,$GK27+2),"")</f>
      </c>
      <c r="EY27">
        <f>IF($GL27&gt;=3,INDEX($DG:$DG,$GK27+3),"")</f>
      </c>
      <c r="EZ27">
        <f>IF($GL27&gt;=4,INDEX($DG:$DG,$GK27+4),"")</f>
      </c>
      <c r="FA27">
        <f>IF($GL27&gt;=5,INDEX($DG:$DG,$GK27+5),"")</f>
      </c>
      <c r="FB27">
        <f>IF($GL27&gt;=6,INDEX($DG:$DG,$GK27+6),"")</f>
      </c>
      <c r="FC27">
        <f>IF($GL27&gt;=7,INDEX($DG:$DG,$GK27+7),"")</f>
      </c>
      <c r="FD27">
        <f>IF($GL27&gt;=8,INDEX($DG:$DG,$GK27+8),"")</f>
      </c>
      <c r="FE27">
        <f>IF($GL27&gt;=9,INDEX($DG:$DG,$GK27+9),"")</f>
      </c>
      <c r="FF27">
        <f>IF($GL27&gt;=10,INDEX($DG:$DG,$GK27+10),"")</f>
      </c>
      <c r="FG27">
        <f>IF($GL27&gt;=11,INDEX($DG:$DG,$GK27+11),"")</f>
      </c>
      <c r="FH27">
        <f>IF($GL27&gt;=12,INDEX($DG:$DG,$GK27+12),"")</f>
      </c>
      <c r="FI27">
        <f>IF($GL27&gt;=13,INDEX($DG:$DG,$GK27+13),"")</f>
      </c>
      <c r="FJ27">
        <f>IF($GL27&gt;=14,INDEX($DG:$DG,$GK27+14),"")</f>
      </c>
      <c r="FK27">
        <f>IF($GL27&gt;=15,INDEX($DG:$DG,$GK27+15),"")</f>
      </c>
      <c r="FL27">
        <f>IF($GL27&gt;=16,INDEX($DG:$DG,$GK27+16),"")</f>
      </c>
      <c r="FM27">
        <f>IF($GL27&gt;=17,INDEX($DG:$DG,$GK27+17),"")</f>
      </c>
      <c r="FN27">
        <f>IF($GL27&gt;=18,INDEX($DG:$DG,$GK27+18),"")</f>
      </c>
      <c r="FO27">
        <f>IF($GL27&gt;=19,INDEX($DG:$DG,$GK27+19),"")</f>
      </c>
      <c r="FP27">
        <f>IF($GL27&gt;=20,INDEX($DG:$DG,$GK27+20),"")</f>
      </c>
      <c r="FQ27">
        <f>IF($GL27&gt;=21,INDEX($DG:$DG,$GK27+21),"")</f>
      </c>
      <c r="FR27">
        <f>IF($GL27&gt;=22,INDEX($DG:$DG,$GK27+22),"")</f>
      </c>
      <c r="FS27">
        <f>IF($GL27&gt;=23,INDEX($DG:$DG,$GK27+23),"")</f>
      </c>
      <c r="FT27">
        <f>IF($GL27&gt;=24,INDEX($DG:$DG,$GK27+24),"")</f>
      </c>
      <c r="FU27">
        <f>IF($GL27&gt;=25,INDEX($DG:$DG,$GK27+25),"")</f>
      </c>
      <c r="FV27">
        <f>IF($GL27&gt;=26,INDEX($DG:$DG,$GK27+26),"")</f>
      </c>
      <c r="FW27">
        <f>IF($GL27&gt;=27,INDEX($DG:$DG,$GK27+27),"")</f>
      </c>
      <c r="FX27">
        <f>IF($GL27&gt;=28,INDEX($DG:$DG,$GK27+28),"")</f>
      </c>
      <c r="FY27">
        <f>IF($GL27&gt;=29,INDEX($DG:$DG,$GK27+29),"")</f>
      </c>
      <c r="FZ27">
        <f>IF($GL27&gt;=30,INDEX($DG:$DG,$GK27+30),"")</f>
      </c>
      <c r="GA27">
        <f>IF($GL27&gt;=31,INDEX($DG:$DG,$GK27+31),"")</f>
      </c>
      <c r="GB27">
        <f>IF($GL27&gt;=32,INDEX($DG:$DG,$GK27+32),"")</f>
      </c>
      <c r="GC27">
        <f>IF($GL27&gt;=33,INDEX($DG:$DG,$GK27+33),"")</f>
      </c>
      <c r="GD27">
        <f>IF($GL27&gt;=34,INDEX($DG:$DG,$GK27+34),"")</f>
      </c>
      <c r="GE27">
        <f>IF($GL27&gt;=35,INDEX($DG:$DG,$GK27+35),"")</f>
      </c>
      <c r="GF27">
        <f>IF($GL27&gt;=36,INDEX($DG:$DG,$GK27+36),"")</f>
      </c>
      <c r="GG27">
        <f>IF($GL27&gt;=37,INDEX($DG:$DG,$GK27+37),"")</f>
      </c>
      <c r="GH27">
        <f>IF($GL27&gt;=38,INDEX($DG:$DG,$GK27+38),"")</f>
      </c>
      <c r="GI27">
        <f>IF($GL27&gt;=39,INDEX($DG:$DG,$GK27+39),"")</f>
      </c>
      <c r="GJ27">
        <f>IF($GL27&gt;=40,INDEX($DG:$DG,$GK27+40),"")</f>
      </c>
      <c r="GK27">
        <f>IFERROR(MATCH($DE27,$DF$2:$DF$166,0)+1,0)</f>
      </c>
      <c r="GL27">
        <f>IFERROR(INDEX($DH$2:$DH$166,MATCH($DE27,$DF$2:$DF$166,0)),0)</f>
      </c>
      <c r="GM27">
        <f>IFERROR(MATCH($H27,$DI$27:$EV$27,0),0)</f>
      </c>
      <c r="GN27">
        <f>IF($GM27&gt;0,INDEX($EW$27:$GJ$27,$GM27),"")</f>
      </c>
      <c r="GO27" t="s">
        <v>259</v>
      </c>
      <c r="GQ27">
        <f>IF($IZ27&gt;=1,INDEX($GO:$GO,$IY27+1),"")</f>
      </c>
      <c r="GR27">
        <f>IF($IZ27&gt;=2,INDEX($GO:$GO,$IY27+2),"")</f>
      </c>
      <c r="GS27">
        <f>IF($IZ27&gt;=3,INDEX($GO:$GO,$IY27+3),"")</f>
      </c>
      <c r="GT27">
        <f>IF($IZ27&gt;=4,INDEX($GO:$GO,$IY27+4),"")</f>
      </c>
      <c r="GU27">
        <f>IF($IZ27&gt;=5,INDEX($GO:$GO,$IY27+5),"")</f>
      </c>
      <c r="GV27">
        <f>IF($IZ27&gt;=6,INDEX($GO:$GO,$IY27+6),"")</f>
      </c>
      <c r="GW27">
        <f>IF($IZ27&gt;=7,INDEX($GO:$GO,$IY27+7),"")</f>
      </c>
      <c r="GX27">
        <f>IF($IZ27&gt;=8,INDEX($GO:$GO,$IY27+8),"")</f>
      </c>
      <c r="GY27">
        <f>IF($IZ27&gt;=9,INDEX($GO:$GO,$IY27+9),"")</f>
      </c>
      <c r="GZ27">
        <f>IF($IZ27&gt;=10,INDEX($GO:$GO,$IY27+10),"")</f>
      </c>
      <c r="HA27">
        <f>IF($IZ27&gt;=11,INDEX($GO:$GO,$IY27+11),"")</f>
      </c>
      <c r="HB27">
        <f>IF($IZ27&gt;=12,INDEX($GO:$GO,$IY27+12),"")</f>
      </c>
      <c r="HC27">
        <f>IF($IZ27&gt;=13,INDEX($GO:$GO,$IY27+13),"")</f>
      </c>
      <c r="HD27">
        <f>IF($IZ27&gt;=14,INDEX($GO:$GO,$IY27+14),"")</f>
      </c>
      <c r="HE27">
        <f>IF($IZ27&gt;=15,INDEX($GO:$GO,$IY27+15),"")</f>
      </c>
      <c r="HF27">
        <f>IF($IZ27&gt;=16,INDEX($GO:$GO,$IY27+16),"")</f>
      </c>
      <c r="HG27">
        <f>IF($IZ27&gt;=17,INDEX($GO:$GO,$IY27+17),"")</f>
      </c>
      <c r="HH27">
        <f>IF($IZ27&gt;=18,INDEX($GO:$GO,$IY27+18),"")</f>
      </c>
      <c r="HI27">
        <f>IF($IZ27&gt;=19,INDEX($GO:$GO,$IY27+19),"")</f>
      </c>
      <c r="HJ27">
        <f>IF($IZ27&gt;=20,INDEX($GO:$GO,$IY27+20),"")</f>
      </c>
      <c r="HK27">
        <f>IF($IZ27&gt;=21,INDEX($GO:$GO,$IY27+21),"")</f>
      </c>
      <c r="HL27">
        <f>IF($IZ27&gt;=22,INDEX($GO:$GO,$IY27+22),"")</f>
      </c>
      <c r="HM27">
        <f>IF($IZ27&gt;=23,INDEX($GO:$GO,$IY27+23),"")</f>
      </c>
      <c r="HN27">
        <f>IF($IZ27&gt;=24,INDEX($GO:$GO,$IY27+24),"")</f>
      </c>
      <c r="HO27">
        <f>IF($IZ27&gt;=25,INDEX($GO:$GO,$IY27+25),"")</f>
      </c>
      <c r="HP27">
        <f>IF($IZ27&gt;=26,INDEX($GO:$GO,$IY27+26),"")</f>
      </c>
      <c r="HQ27">
        <f>IF($IZ27&gt;=27,INDEX($GO:$GO,$IY27+27),"")</f>
      </c>
      <c r="HR27">
        <f>IF($IZ27&gt;=28,INDEX($GO:$GO,$IY27+28),"")</f>
      </c>
      <c r="HS27">
        <f>IF($IZ27&gt;=29,INDEX($GO:$GO,$IY27+29),"")</f>
      </c>
      <c r="HT27">
        <f>IF($IZ27&gt;=30,INDEX($GO:$GO,$IY27+30),"")</f>
      </c>
      <c r="HU27">
        <f>IF($IZ27&gt;=31,INDEX($GO:$GO,$IY27+31),"")</f>
      </c>
      <c r="HV27">
        <f>IF($IZ27&gt;=32,INDEX($GO:$GO,$IY27+32),"")</f>
      </c>
      <c r="HW27">
        <f>IF($IZ27&gt;=33,INDEX($GO:$GO,$IY27+33),"")</f>
      </c>
      <c r="HX27">
        <f>IF($IZ27&gt;=34,INDEX($GO:$GO,$IY27+34),"")</f>
      </c>
      <c r="HY27">
        <f>IF($IZ27&gt;=35,INDEX($GO:$GO,$IY27+35),"")</f>
      </c>
      <c r="HZ27">
        <f>IF($IZ27&gt;=36,INDEX($GO:$GO,$IY27+36),"")</f>
      </c>
      <c r="IA27">
        <f>IF($IZ27&gt;=37,INDEX($GO:$GO,$IY27+37),"")</f>
      </c>
      <c r="IB27">
        <f>IF($IZ27&gt;=38,INDEX($GO:$GO,$IY27+38),"")</f>
      </c>
      <c r="IC27">
        <f>IF($IZ27&gt;=39,INDEX($GO:$GO,$IY27+39),"")</f>
      </c>
      <c r="ID27">
        <f>IF($IZ27&gt;=40,INDEX($GO:$GO,$IY27+40),"")</f>
      </c>
      <c r="IE27">
        <f>IF($IZ27&gt;=41,INDEX($GO:$GO,$IY27+41),"")</f>
      </c>
      <c r="IF27">
        <f>IF($IZ27&gt;=42,INDEX($GO:$GO,$IY27+42),"")</f>
      </c>
      <c r="IG27">
        <f>IF($IZ27&gt;=43,INDEX($GO:$GO,$IY27+43),"")</f>
      </c>
      <c r="IH27">
        <f>IF($IZ27&gt;=44,INDEX($GO:$GO,$IY27+44),"")</f>
      </c>
      <c r="II27">
        <f>IF($IZ27&gt;=45,INDEX($GO:$GO,$IY27+45),"")</f>
      </c>
      <c r="IJ27">
        <f>IF($IZ27&gt;=46,INDEX($GO:$GO,$IY27+46),"")</f>
      </c>
      <c r="IK27">
        <f>IF($IZ27&gt;=47,INDEX($GO:$GO,$IY27+47),"")</f>
      </c>
      <c r="IL27">
        <f>IF($IZ27&gt;=48,INDEX($GO:$GO,$IY27+48),"")</f>
      </c>
      <c r="IM27">
        <f>IF($IZ27&gt;=49,INDEX($GO:$GO,$IY27+49),"")</f>
      </c>
      <c r="IN27">
        <f>IF($IZ27&gt;=50,INDEX($GO:$GO,$IY27+50),"")</f>
      </c>
      <c r="IO27">
        <f>IF($IZ27&gt;=51,INDEX($GO:$GO,$IY27+51),"")</f>
      </c>
      <c r="IP27">
        <f>IF($IZ27&gt;=52,INDEX($GO:$GO,$IY27+52),"")</f>
      </c>
      <c r="IQ27">
        <f>IF($IZ27&gt;=53,INDEX($GO:$GO,$IY27+53),"")</f>
      </c>
      <c r="IR27">
        <f>IF($IZ27&gt;=54,INDEX($GO:$GO,$IY27+54),"")</f>
      </c>
      <c r="IS27">
        <f>IF($IZ27&gt;=55,INDEX($GO:$GO,$IY27+55),"")</f>
      </c>
      <c r="IT27">
        <f>IF($IZ27&gt;=56,INDEX($GO:$GO,$IY27+56),"")</f>
      </c>
      <c r="IU27">
        <f>IF($IZ27&gt;=57,INDEX($GO:$GO,$IY27+57),"")</f>
      </c>
      <c r="IV27">
        <f>IF($IZ27&gt;=58,INDEX($GO:$GO,$IY27+58),"")</f>
      </c>
      <c r="IW27">
        <f>IF($IZ27&gt;=59,INDEX($GO:$GO,$IY27+59),"")</f>
      </c>
      <c r="IX27">
        <f>IF($IZ27&gt;=60,INDEX($GO:$GO,$IY27+60),"")</f>
      </c>
      <c r="IY27">
        <f>IFERROR(MATCH($GN27,$GO$2:$GO$827,0)+1,0)</f>
      </c>
      <c r="IZ27">
        <f>IFERROR(INDEX($GP$2:$GP$827,MATCH($GN27,$GO$2:$GO$827,0)),0)</f>
      </c>
      <c r="JA27" t="s">
        <v>23</v>
      </c>
      <c r="JB27" t="s">
        <v>23</v>
      </c>
    </row>
    <row r="28" spans="1:262" x14ac:dyDescent="0.25">
      <c r="F28" s="1"/>
      <c r="G28" s="1"/>
      <c r="H28" s="1"/>
      <c r="I28" s="1"/>
      <c r="J28" s="1">
        <f>IFERROR(IF(FIND(" - ",$F28)&gt;0,MID($F28,FIND(" - ",$F28)+3,LEN($F28)),""),"")</f>
      </c>
      <c r="L28" s="1"/>
      <c r="N28" t="s">
        <v>23</v>
      </c>
      <c r="P28">
        <f>IF(OR($N28="",$O28=""),"",IFERROR($N28/$O28,0))</f>
      </c>
      <c r="Q28">
        <f>IF($N28="","",
IF($G28="","",
IF(ISNUMBER(SEARCH("exempt",LOWER($G28))),0,
$N28*(VALUE(SUBSTITUTE($G28,"%",""))/100))))</f>
      </c>
      <c r="W28">
        <f>IF($N28="","",
SUM($N28,$Q28,$U28,$R28,$T28)-
IF($V28="",0,VALUE($V28)))</f>
      </c>
      <c r="AE28" t="s">
        <v>260</v>
      </c>
      <c r="AF28" t="s">
        <v>180</v>
      </c>
      <c r="AG28" t="s">
        <v>51</v>
      </c>
      <c r="AH28" t="s">
        <v>261</v>
      </c>
      <c r="AI28" t="s">
        <v>262</v>
      </c>
      <c r="AJ28" t="s">
        <v>263</v>
      </c>
      <c r="AK28" t="s">
        <v>261</v>
      </c>
      <c r="AL28" t="s">
        <v>264</v>
      </c>
      <c r="AM28">
        <f>IFERROR(LEFT($F28,FIND(" - ",$F28)-1),$F28)</f>
      </c>
      <c r="AN28" t="s">
        <v>207</v>
      </c>
      <c r="AP28">
        <f>IF($CE28&gt;=1,INDEX($AN:$AN,$CD28+1),"")</f>
      </c>
      <c r="AQ28">
        <f>IF($CE28&gt;=2,INDEX($AN:$AN,$CD28+2),"")</f>
      </c>
      <c r="AR28">
        <f>IF($CE28&gt;=3,INDEX($AN:$AN,$CD28+3),"")</f>
      </c>
      <c r="AS28">
        <f>IF($CE28&gt;=4,INDEX($AN:$AN,$CD28+4),"")</f>
      </c>
      <c r="AT28">
        <f>IF($CE28&gt;=5,INDEX($AN:$AN,$CD28+5),"")</f>
      </c>
      <c r="AU28">
        <f>IF($CE28&gt;=6,INDEX($AN:$AN,$CD28+6),"")</f>
      </c>
      <c r="AV28">
        <f>IF($CE28&gt;=7,INDEX($AN:$AN,$CD28+7),"")</f>
      </c>
      <c r="AW28">
        <f>IF($CE28&gt;=8,INDEX($AN:$AN,$CD28+8),"")</f>
      </c>
      <c r="AX28">
        <f>IF($CE28&gt;=9,INDEX($AN:$AN,$CD28+9),"")</f>
      </c>
      <c r="AY28">
        <f>IF($CE28&gt;=10,INDEX($AN:$AN,$CD28+10),"")</f>
      </c>
      <c r="AZ28">
        <f>IF($CE28&gt;=11,INDEX($AN:$AN,$CD28+11),"")</f>
      </c>
      <c r="BA28">
        <f>IF($CE28&gt;=12,INDEX($AN:$AN,$CD28+12),"")</f>
      </c>
      <c r="BB28">
        <f>IF($CE28&gt;=13,INDEX($AN:$AN,$CD28+13),"")</f>
      </c>
      <c r="BC28">
        <f>IF($CE28&gt;=14,INDEX($AN:$AN,$CD28+14),"")</f>
      </c>
      <c r="BD28">
        <f>IF($CE28&gt;=15,INDEX($AN:$AN,$CD28+15),"")</f>
      </c>
      <c r="BE28">
        <f>IF($CE28&gt;=16,INDEX($AN:$AN,$CD28+16),"")</f>
      </c>
      <c r="BF28">
        <f>IF($CE28&gt;=17,INDEX($AN:$AN,$CD28+17),"")</f>
      </c>
      <c r="BG28">
        <f>IF($CE28&gt;=18,INDEX($AN:$AN,$CD28+18),"")</f>
      </c>
      <c r="BH28">
        <f>IF($CE28&gt;=19,INDEX($AN:$AN,$CD28+19),"")</f>
      </c>
      <c r="BI28">
        <f>IF($CE28&gt;=20,INDEX($AN:$AN,$CD28+20),"")</f>
      </c>
      <c r="BJ28">
        <f>IF($CE28&gt;=21,INDEX($AN:$AN,$CD28+21),"")</f>
      </c>
      <c r="BK28">
        <f>IF($CE28&gt;=22,INDEX($AN:$AN,$CD28+22),"")</f>
      </c>
      <c r="BL28">
        <f>IF($CE28&gt;=23,INDEX($AN:$AN,$CD28+23),"")</f>
      </c>
      <c r="BM28">
        <f>IF($CE28&gt;=24,INDEX($AN:$AN,$CD28+24),"")</f>
      </c>
      <c r="BN28">
        <f>IF($CE28&gt;=25,INDEX($AN:$AN,$CD28+25),"")</f>
      </c>
      <c r="BO28">
        <f>IF($CE28&gt;=26,INDEX($AN:$AN,$CD28+26),"")</f>
      </c>
      <c r="BP28">
        <f>IF($CE28&gt;=27,INDEX($AN:$AN,$CD28+27),"")</f>
      </c>
      <c r="BQ28">
        <f>IF($CE28&gt;=28,INDEX($AN:$AN,$CD28+28),"")</f>
      </c>
      <c r="BR28">
        <f>IF($CE28&gt;=29,INDEX($AN:$AN,$CD28+29),"")</f>
      </c>
      <c r="BS28">
        <f>IF($CE28&gt;=30,INDEX($AN:$AN,$CD28+30),"")</f>
      </c>
      <c r="BT28">
        <f>IF($CE28&gt;=31,INDEX($AN:$AN,$CD28+31),"")</f>
      </c>
      <c r="BU28">
        <f>IF($CE28&gt;=32,INDEX($AN:$AN,$CD28+32),"")</f>
      </c>
      <c r="BV28">
        <f>IF($CE28&gt;=33,INDEX($AN:$AN,$CD28+33),"")</f>
      </c>
      <c r="BW28">
        <f>IF($CE28&gt;=34,INDEX($AN:$AN,$CD28+34),"")</f>
      </c>
      <c r="BX28">
        <f>IF($CE28&gt;=35,INDEX($AN:$AN,$CD28+35),"")</f>
      </c>
      <c r="BY28">
        <f>IF($CE28&gt;=36,INDEX($AN:$AN,$CD28+36),"")</f>
      </c>
      <c r="BZ28">
        <f>IF($CE28&gt;=37,INDEX($AN:$AN,$CD28+37),"")</f>
      </c>
      <c r="CA28">
        <f>IF($CE28&gt;=38,INDEX($AN:$AN,$CD28+38),"")</f>
      </c>
      <c r="CB28">
        <f>IF($CE28&gt;=39,INDEX($AN:$AN,$CD28+39),"")</f>
      </c>
      <c r="CC28">
        <f>IF($CE28&gt;=40,INDEX($AN:$AN,$CD28+40),"")</f>
      </c>
      <c r="CD28">
        <f>IFERROR(MATCH($AM28,$AN$2:$AN$133,0)+1,0)</f>
      </c>
      <c r="CE28">
        <f>IFERROR(INDEX($AO$2:$AO$133,MATCH($AM28,$AN$2:$AN$133,0)),0)</f>
      </c>
      <c r="CF28">
        <f>IFERROR(LEFT($K28,FIND(" - ",$K28)-1),$K28)</f>
      </c>
      <c r="CG28" t="s">
        <v>253</v>
      </c>
      <c r="CI28">
        <f>IF($DD28&gt;=1,INDEX($CG:$CG,$DC28+1),"")</f>
      </c>
      <c r="CJ28">
        <f>IF($DD28&gt;=2,INDEX($CG:$CG,$DC28+2),"")</f>
      </c>
      <c r="CK28">
        <f>IF($DD28&gt;=3,INDEX($CG:$CG,$DC28+3),"")</f>
      </c>
      <c r="CL28">
        <f>IF($DD28&gt;=4,INDEX($CG:$CG,$DC28+4),"")</f>
      </c>
      <c r="CM28">
        <f>IF($DD28&gt;=5,INDEX($CG:$CG,$DC28+5),"")</f>
      </c>
      <c r="CN28">
        <f>IF($DD28&gt;=6,INDEX($CG:$CG,$DC28+6),"")</f>
      </c>
      <c r="CO28">
        <f>IF($DD28&gt;=7,INDEX($CG:$CG,$DC28+7),"")</f>
      </c>
      <c r="CP28">
        <f>IF($DD28&gt;=8,INDEX($CG:$CG,$DC28+8),"")</f>
      </c>
      <c r="CQ28">
        <f>IF($DD28&gt;=9,INDEX($CG:$CG,$DC28+9),"")</f>
      </c>
      <c r="CR28">
        <f>IF($DD28&gt;=10,INDEX($CG:$CG,$DC28+10),"")</f>
      </c>
      <c r="CS28">
        <f>IF($DD28&gt;=11,INDEX($CG:$CG,$DC28+11),"")</f>
      </c>
      <c r="CT28">
        <f>IF($DD28&gt;=12,INDEX($CG:$CG,$DC28+12),"")</f>
      </c>
      <c r="CU28">
        <f>IF($DD28&gt;=13,INDEX($CG:$CG,$DC28+13),"")</f>
      </c>
      <c r="CV28">
        <f>IF($DD28&gt;=14,INDEX($CG:$CG,$DC28+14),"")</f>
      </c>
      <c r="CW28">
        <f>IF($DD28&gt;=15,INDEX($CG:$CG,$DC28+15),"")</f>
      </c>
      <c r="CX28">
        <f>IF($DD28&gt;=16,INDEX($CG:$CG,$DC28+16),"")</f>
      </c>
      <c r="CY28">
        <f>IF($DD28&gt;=17,INDEX($CG:$CG,$DC28+17),"")</f>
      </c>
      <c r="CZ28">
        <f>IF($DD28&gt;=18,INDEX($CG:$CG,$DC28+18),"")</f>
      </c>
      <c r="DA28">
        <f>IF($DD28&gt;=19,INDEX($CG:$CG,$DC28+19),"")</f>
      </c>
      <c r="DB28">
        <f>IF($DD28&gt;=20,INDEX($CG:$CG,$DC28+20),"")</f>
      </c>
      <c r="DC28">
        <f>IFERROR(MATCH($CF28,$CG$2:$CG$1558,0)+1,0)</f>
      </c>
      <c r="DD28">
        <f>IFERROR(INDEX($CH$2:$CH$1558,MATCH($CF28,$CG$2:$CG$1558,0)),0)</f>
      </c>
      <c r="DE28">
        <f>IFERROR(INDEX($AL:$AL,MATCH($G28,$AK:$AK,0))&amp;"","")</f>
      </c>
      <c r="DF28" t="s">
        <v>174</v>
      </c>
      <c r="DG28" t="s">
        <v>265</v>
      </c>
      <c r="DI28">
        <f>IF($GL28&gt;=1,INDEX($DF:$DF,$GK28+1),"")</f>
      </c>
      <c r="DJ28">
        <f>IF($GL28&gt;=2,INDEX($DF:$DF,$GK28+2),"")</f>
      </c>
      <c r="DK28">
        <f>IF($GL28&gt;=3,INDEX($DF:$DF,$GK28+3),"")</f>
      </c>
      <c r="DL28">
        <f>IF($GL28&gt;=4,INDEX($DF:$DF,$GK28+4),"")</f>
      </c>
      <c r="DM28">
        <f>IF($GL28&gt;=5,INDEX($DF:$DF,$GK28+5),"")</f>
      </c>
      <c r="DN28">
        <f>IF($GL28&gt;=6,INDEX($DF:$DF,$GK28+6),"")</f>
      </c>
      <c r="DO28">
        <f>IF($GL28&gt;=7,INDEX($DF:$DF,$GK28+7),"")</f>
      </c>
      <c r="DP28">
        <f>IF($GL28&gt;=8,INDEX($DF:$DF,$GK28+8),"")</f>
      </c>
      <c r="DQ28">
        <f>IF($GL28&gt;=9,INDEX($DF:$DF,$GK28+9),"")</f>
      </c>
      <c r="DR28">
        <f>IF($GL28&gt;=10,INDEX($DF:$DF,$GK28+10),"")</f>
      </c>
      <c r="DS28">
        <f>IF($GL28&gt;=11,INDEX($DF:$DF,$GK28+11),"")</f>
      </c>
      <c r="DT28">
        <f>IF($GL28&gt;=12,INDEX($DF:$DF,$GK28+12),"")</f>
      </c>
      <c r="DU28">
        <f>IF($GL28&gt;=13,INDEX($DF:$DF,$GK28+13),"")</f>
      </c>
      <c r="DV28">
        <f>IF($GL28&gt;=14,INDEX($DF:$DF,$GK28+14),"")</f>
      </c>
      <c r="DW28">
        <f>IF($GL28&gt;=15,INDEX($DF:$DF,$GK28+15),"")</f>
      </c>
      <c r="DX28">
        <f>IF($GL28&gt;=16,INDEX($DF:$DF,$GK28+16),"")</f>
      </c>
      <c r="DY28">
        <f>IF($GL28&gt;=17,INDEX($DF:$DF,$GK28+17),"")</f>
      </c>
      <c r="DZ28">
        <f>IF($GL28&gt;=18,INDEX($DF:$DF,$GK28+18),"")</f>
      </c>
      <c r="EA28">
        <f>IF($GL28&gt;=19,INDEX($DF:$DF,$GK28+19),"")</f>
      </c>
      <c r="EB28">
        <f>IF($GL28&gt;=20,INDEX($DF:$DF,$GK28+20),"")</f>
      </c>
      <c r="EC28">
        <f>IF($GL28&gt;=21,INDEX($DF:$DF,$GK28+21),"")</f>
      </c>
      <c r="ED28">
        <f>IF($GL28&gt;=22,INDEX($DF:$DF,$GK28+22),"")</f>
      </c>
      <c r="EE28">
        <f>IF($GL28&gt;=23,INDEX($DF:$DF,$GK28+23),"")</f>
      </c>
      <c r="EF28">
        <f>IF($GL28&gt;=24,INDEX($DF:$DF,$GK28+24),"")</f>
      </c>
      <c r="EG28">
        <f>IF($GL28&gt;=25,INDEX($DF:$DF,$GK28+25),"")</f>
      </c>
      <c r="EH28">
        <f>IF($GL28&gt;=26,INDEX($DF:$DF,$GK28+26),"")</f>
      </c>
      <c r="EI28">
        <f>IF($GL28&gt;=27,INDEX($DF:$DF,$GK28+27),"")</f>
      </c>
      <c r="EJ28">
        <f>IF($GL28&gt;=28,INDEX($DF:$DF,$GK28+28),"")</f>
      </c>
      <c r="EK28">
        <f>IF($GL28&gt;=29,INDEX($DF:$DF,$GK28+29),"")</f>
      </c>
      <c r="EL28">
        <f>IF($GL28&gt;=30,INDEX($DF:$DF,$GK28+30),"")</f>
      </c>
      <c r="EM28">
        <f>IF($GL28&gt;=31,INDEX($DF:$DF,$GK28+31),"")</f>
      </c>
      <c r="EN28">
        <f>IF($GL28&gt;=32,INDEX($DF:$DF,$GK28+32),"")</f>
      </c>
      <c r="EO28">
        <f>IF($GL28&gt;=33,INDEX($DF:$DF,$GK28+33),"")</f>
      </c>
      <c r="EP28">
        <f>IF($GL28&gt;=34,INDEX($DF:$DF,$GK28+34),"")</f>
      </c>
      <c r="EQ28">
        <f>IF($GL28&gt;=35,INDEX($DF:$DF,$GK28+35),"")</f>
      </c>
      <c r="ER28">
        <f>IF($GL28&gt;=36,INDEX($DF:$DF,$GK28+36),"")</f>
      </c>
      <c r="ES28">
        <f>IF($GL28&gt;=37,INDEX($DF:$DF,$GK28+37),"")</f>
      </c>
      <c r="ET28">
        <f>IF($GL28&gt;=38,INDEX($DF:$DF,$GK28+38),"")</f>
      </c>
      <c r="EU28">
        <f>IF($GL28&gt;=39,INDEX($DF:$DF,$GK28+39),"")</f>
      </c>
      <c r="EV28">
        <f>IF($GL28&gt;=40,INDEX($DF:$DF,$GK28+40),"")</f>
      </c>
      <c r="EW28">
        <f>IF($GL28&gt;=1,INDEX($DG:$DG,$GK28+1),"")</f>
      </c>
      <c r="EX28">
        <f>IF($GL28&gt;=2,INDEX($DG:$DG,$GK28+2),"")</f>
      </c>
      <c r="EY28">
        <f>IF($GL28&gt;=3,INDEX($DG:$DG,$GK28+3),"")</f>
      </c>
      <c r="EZ28">
        <f>IF($GL28&gt;=4,INDEX($DG:$DG,$GK28+4),"")</f>
      </c>
      <c r="FA28">
        <f>IF($GL28&gt;=5,INDEX($DG:$DG,$GK28+5),"")</f>
      </c>
      <c r="FB28">
        <f>IF($GL28&gt;=6,INDEX($DG:$DG,$GK28+6),"")</f>
      </c>
      <c r="FC28">
        <f>IF($GL28&gt;=7,INDEX($DG:$DG,$GK28+7),"")</f>
      </c>
      <c r="FD28">
        <f>IF($GL28&gt;=8,INDEX($DG:$DG,$GK28+8),"")</f>
      </c>
      <c r="FE28">
        <f>IF($GL28&gt;=9,INDEX($DG:$DG,$GK28+9),"")</f>
      </c>
      <c r="FF28">
        <f>IF($GL28&gt;=10,INDEX($DG:$DG,$GK28+10),"")</f>
      </c>
      <c r="FG28">
        <f>IF($GL28&gt;=11,INDEX($DG:$DG,$GK28+11),"")</f>
      </c>
      <c r="FH28">
        <f>IF($GL28&gt;=12,INDEX($DG:$DG,$GK28+12),"")</f>
      </c>
      <c r="FI28">
        <f>IF($GL28&gt;=13,INDEX($DG:$DG,$GK28+13),"")</f>
      </c>
      <c r="FJ28">
        <f>IF($GL28&gt;=14,INDEX($DG:$DG,$GK28+14),"")</f>
      </c>
      <c r="FK28">
        <f>IF($GL28&gt;=15,INDEX($DG:$DG,$GK28+15),"")</f>
      </c>
      <c r="FL28">
        <f>IF($GL28&gt;=16,INDEX($DG:$DG,$GK28+16),"")</f>
      </c>
      <c r="FM28">
        <f>IF($GL28&gt;=17,INDEX($DG:$DG,$GK28+17),"")</f>
      </c>
      <c r="FN28">
        <f>IF($GL28&gt;=18,INDEX($DG:$DG,$GK28+18),"")</f>
      </c>
      <c r="FO28">
        <f>IF($GL28&gt;=19,INDEX($DG:$DG,$GK28+19),"")</f>
      </c>
      <c r="FP28">
        <f>IF($GL28&gt;=20,INDEX($DG:$DG,$GK28+20),"")</f>
      </c>
      <c r="FQ28">
        <f>IF($GL28&gt;=21,INDEX($DG:$DG,$GK28+21),"")</f>
      </c>
      <c r="FR28">
        <f>IF($GL28&gt;=22,INDEX($DG:$DG,$GK28+22),"")</f>
      </c>
      <c r="FS28">
        <f>IF($GL28&gt;=23,INDEX($DG:$DG,$GK28+23),"")</f>
      </c>
      <c r="FT28">
        <f>IF($GL28&gt;=24,INDEX($DG:$DG,$GK28+24),"")</f>
      </c>
      <c r="FU28">
        <f>IF($GL28&gt;=25,INDEX($DG:$DG,$GK28+25),"")</f>
      </c>
      <c r="FV28">
        <f>IF($GL28&gt;=26,INDEX($DG:$DG,$GK28+26),"")</f>
      </c>
      <c r="FW28">
        <f>IF($GL28&gt;=27,INDEX($DG:$DG,$GK28+27),"")</f>
      </c>
      <c r="FX28">
        <f>IF($GL28&gt;=28,INDEX($DG:$DG,$GK28+28),"")</f>
      </c>
      <c r="FY28">
        <f>IF($GL28&gt;=29,INDEX($DG:$DG,$GK28+29),"")</f>
      </c>
      <c r="FZ28">
        <f>IF($GL28&gt;=30,INDEX($DG:$DG,$GK28+30),"")</f>
      </c>
      <c r="GA28">
        <f>IF($GL28&gt;=31,INDEX($DG:$DG,$GK28+31),"")</f>
      </c>
      <c r="GB28">
        <f>IF($GL28&gt;=32,INDEX($DG:$DG,$GK28+32),"")</f>
      </c>
      <c r="GC28">
        <f>IF($GL28&gt;=33,INDEX($DG:$DG,$GK28+33),"")</f>
      </c>
      <c r="GD28">
        <f>IF($GL28&gt;=34,INDEX($DG:$DG,$GK28+34),"")</f>
      </c>
      <c r="GE28">
        <f>IF($GL28&gt;=35,INDEX($DG:$DG,$GK28+35),"")</f>
      </c>
      <c r="GF28">
        <f>IF($GL28&gt;=36,INDEX($DG:$DG,$GK28+36),"")</f>
      </c>
      <c r="GG28">
        <f>IF($GL28&gt;=37,INDEX($DG:$DG,$GK28+37),"")</f>
      </c>
      <c r="GH28">
        <f>IF($GL28&gt;=38,INDEX($DG:$DG,$GK28+38),"")</f>
      </c>
      <c r="GI28">
        <f>IF($GL28&gt;=39,INDEX($DG:$DG,$GK28+39),"")</f>
      </c>
      <c r="GJ28">
        <f>IF($GL28&gt;=40,INDEX($DG:$DG,$GK28+40),"")</f>
      </c>
      <c r="GK28">
        <f>IFERROR(MATCH($DE28,$DF$2:$DF$166,0)+1,0)</f>
      </c>
      <c r="GL28">
        <f>IFERROR(INDEX($DH$2:$DH$166,MATCH($DE28,$DF$2:$DF$166,0)),0)</f>
      </c>
      <c r="GM28">
        <f>IFERROR(MATCH($H28,$DI$28:$EV$28,0),0)</f>
      </c>
      <c r="GN28">
        <f>IF($GM28&gt;0,INDEX($EW$28:$GJ$28,$GM28),"")</f>
      </c>
      <c r="GO28" t="s">
        <v>266</v>
      </c>
      <c r="GQ28">
        <f>IF($IZ28&gt;=1,INDEX($GO:$GO,$IY28+1),"")</f>
      </c>
      <c r="GR28">
        <f>IF($IZ28&gt;=2,INDEX($GO:$GO,$IY28+2),"")</f>
      </c>
      <c r="GS28">
        <f>IF($IZ28&gt;=3,INDEX($GO:$GO,$IY28+3),"")</f>
      </c>
      <c r="GT28">
        <f>IF($IZ28&gt;=4,INDEX($GO:$GO,$IY28+4),"")</f>
      </c>
      <c r="GU28">
        <f>IF($IZ28&gt;=5,INDEX($GO:$GO,$IY28+5),"")</f>
      </c>
      <c r="GV28">
        <f>IF($IZ28&gt;=6,INDEX($GO:$GO,$IY28+6),"")</f>
      </c>
      <c r="GW28">
        <f>IF($IZ28&gt;=7,INDEX($GO:$GO,$IY28+7),"")</f>
      </c>
      <c r="GX28">
        <f>IF($IZ28&gt;=8,INDEX($GO:$GO,$IY28+8),"")</f>
      </c>
      <c r="GY28">
        <f>IF($IZ28&gt;=9,INDEX($GO:$GO,$IY28+9),"")</f>
      </c>
      <c r="GZ28">
        <f>IF($IZ28&gt;=10,INDEX($GO:$GO,$IY28+10),"")</f>
      </c>
      <c r="HA28">
        <f>IF($IZ28&gt;=11,INDEX($GO:$GO,$IY28+11),"")</f>
      </c>
      <c r="HB28">
        <f>IF($IZ28&gt;=12,INDEX($GO:$GO,$IY28+12),"")</f>
      </c>
      <c r="HC28">
        <f>IF($IZ28&gt;=13,INDEX($GO:$GO,$IY28+13),"")</f>
      </c>
      <c r="HD28">
        <f>IF($IZ28&gt;=14,INDEX($GO:$GO,$IY28+14),"")</f>
      </c>
      <c r="HE28">
        <f>IF($IZ28&gt;=15,INDEX($GO:$GO,$IY28+15),"")</f>
      </c>
      <c r="HF28">
        <f>IF($IZ28&gt;=16,INDEX($GO:$GO,$IY28+16),"")</f>
      </c>
      <c r="HG28">
        <f>IF($IZ28&gt;=17,INDEX($GO:$GO,$IY28+17),"")</f>
      </c>
      <c r="HH28">
        <f>IF($IZ28&gt;=18,INDEX($GO:$GO,$IY28+18),"")</f>
      </c>
      <c r="HI28">
        <f>IF($IZ28&gt;=19,INDEX($GO:$GO,$IY28+19),"")</f>
      </c>
      <c r="HJ28">
        <f>IF($IZ28&gt;=20,INDEX($GO:$GO,$IY28+20),"")</f>
      </c>
      <c r="HK28">
        <f>IF($IZ28&gt;=21,INDEX($GO:$GO,$IY28+21),"")</f>
      </c>
      <c r="HL28">
        <f>IF($IZ28&gt;=22,INDEX($GO:$GO,$IY28+22),"")</f>
      </c>
      <c r="HM28">
        <f>IF($IZ28&gt;=23,INDEX($GO:$GO,$IY28+23),"")</f>
      </c>
      <c r="HN28">
        <f>IF($IZ28&gt;=24,INDEX($GO:$GO,$IY28+24),"")</f>
      </c>
      <c r="HO28">
        <f>IF($IZ28&gt;=25,INDEX($GO:$GO,$IY28+25),"")</f>
      </c>
      <c r="HP28">
        <f>IF($IZ28&gt;=26,INDEX($GO:$GO,$IY28+26),"")</f>
      </c>
      <c r="HQ28">
        <f>IF($IZ28&gt;=27,INDEX($GO:$GO,$IY28+27),"")</f>
      </c>
      <c r="HR28">
        <f>IF($IZ28&gt;=28,INDEX($GO:$GO,$IY28+28),"")</f>
      </c>
      <c r="HS28">
        <f>IF($IZ28&gt;=29,INDEX($GO:$GO,$IY28+29),"")</f>
      </c>
      <c r="HT28">
        <f>IF($IZ28&gt;=30,INDEX($GO:$GO,$IY28+30),"")</f>
      </c>
      <c r="HU28">
        <f>IF($IZ28&gt;=31,INDEX($GO:$GO,$IY28+31),"")</f>
      </c>
      <c r="HV28">
        <f>IF($IZ28&gt;=32,INDEX($GO:$GO,$IY28+32),"")</f>
      </c>
      <c r="HW28">
        <f>IF($IZ28&gt;=33,INDEX($GO:$GO,$IY28+33),"")</f>
      </c>
      <c r="HX28">
        <f>IF($IZ28&gt;=34,INDEX($GO:$GO,$IY28+34),"")</f>
      </c>
      <c r="HY28">
        <f>IF($IZ28&gt;=35,INDEX($GO:$GO,$IY28+35),"")</f>
      </c>
      <c r="HZ28">
        <f>IF($IZ28&gt;=36,INDEX($GO:$GO,$IY28+36),"")</f>
      </c>
      <c r="IA28">
        <f>IF($IZ28&gt;=37,INDEX($GO:$GO,$IY28+37),"")</f>
      </c>
      <c r="IB28">
        <f>IF($IZ28&gt;=38,INDEX($GO:$GO,$IY28+38),"")</f>
      </c>
      <c r="IC28">
        <f>IF($IZ28&gt;=39,INDEX($GO:$GO,$IY28+39),"")</f>
      </c>
      <c r="ID28">
        <f>IF($IZ28&gt;=40,INDEX($GO:$GO,$IY28+40),"")</f>
      </c>
      <c r="IE28">
        <f>IF($IZ28&gt;=41,INDEX($GO:$GO,$IY28+41),"")</f>
      </c>
      <c r="IF28">
        <f>IF($IZ28&gt;=42,INDEX($GO:$GO,$IY28+42),"")</f>
      </c>
      <c r="IG28">
        <f>IF($IZ28&gt;=43,INDEX($GO:$GO,$IY28+43),"")</f>
      </c>
      <c r="IH28">
        <f>IF($IZ28&gt;=44,INDEX($GO:$GO,$IY28+44),"")</f>
      </c>
      <c r="II28">
        <f>IF($IZ28&gt;=45,INDEX($GO:$GO,$IY28+45),"")</f>
      </c>
      <c r="IJ28">
        <f>IF($IZ28&gt;=46,INDEX($GO:$GO,$IY28+46),"")</f>
      </c>
      <c r="IK28">
        <f>IF($IZ28&gt;=47,INDEX($GO:$GO,$IY28+47),"")</f>
      </c>
      <c r="IL28">
        <f>IF($IZ28&gt;=48,INDEX($GO:$GO,$IY28+48),"")</f>
      </c>
      <c r="IM28">
        <f>IF($IZ28&gt;=49,INDEX($GO:$GO,$IY28+49),"")</f>
      </c>
      <c r="IN28">
        <f>IF($IZ28&gt;=50,INDEX($GO:$GO,$IY28+50),"")</f>
      </c>
      <c r="IO28">
        <f>IF($IZ28&gt;=51,INDEX($GO:$GO,$IY28+51),"")</f>
      </c>
      <c r="IP28">
        <f>IF($IZ28&gt;=52,INDEX($GO:$GO,$IY28+52),"")</f>
      </c>
      <c r="IQ28">
        <f>IF($IZ28&gt;=53,INDEX($GO:$GO,$IY28+53),"")</f>
      </c>
      <c r="IR28">
        <f>IF($IZ28&gt;=54,INDEX($GO:$GO,$IY28+54),"")</f>
      </c>
      <c r="IS28">
        <f>IF($IZ28&gt;=55,INDEX($GO:$GO,$IY28+55),"")</f>
      </c>
      <c r="IT28">
        <f>IF($IZ28&gt;=56,INDEX($GO:$GO,$IY28+56),"")</f>
      </c>
      <c r="IU28">
        <f>IF($IZ28&gt;=57,INDEX($GO:$GO,$IY28+57),"")</f>
      </c>
      <c r="IV28">
        <f>IF($IZ28&gt;=58,INDEX($GO:$GO,$IY28+58),"")</f>
      </c>
      <c r="IW28">
        <f>IF($IZ28&gt;=59,INDEX($GO:$GO,$IY28+59),"")</f>
      </c>
      <c r="IX28">
        <f>IF($IZ28&gt;=60,INDEX($GO:$GO,$IY28+60),"")</f>
      </c>
      <c r="IY28">
        <f>IFERROR(MATCH($GN28,$GO$2:$GO$827,0)+1,0)</f>
      </c>
      <c r="IZ28">
        <f>IFERROR(INDEX($GP$2:$GP$827,MATCH($GN28,$GO$2:$GO$827,0)),0)</f>
      </c>
      <c r="JA28" t="s">
        <v>23</v>
      </c>
      <c r="JB28" t="s">
        <v>23</v>
      </c>
    </row>
    <row r="29" spans="1:262" x14ac:dyDescent="0.25">
      <c r="F29" s="1"/>
      <c r="G29" s="1"/>
      <c r="H29" s="1"/>
      <c r="I29" s="1"/>
      <c r="J29" s="1">
        <f>IFERROR(IF(FIND(" - ",$F29)&gt;0,MID($F29,FIND(" - ",$F29)+3,LEN($F29)),""),"")</f>
      </c>
      <c r="L29" s="1"/>
      <c r="N29" t="s">
        <v>23</v>
      </c>
      <c r="P29">
        <f>IF(OR($N29="",$O29=""),"",IFERROR($N29/$O29,0))</f>
      </c>
      <c r="Q29">
        <f>IF($N29="","",
IF($G29="","",
IF(ISNUMBER(SEARCH("exempt",LOWER($G29))),0,
$N29*(VALUE(SUBSTITUTE($G29,"%",""))/100))))</f>
      </c>
      <c r="W29">
        <f>IF($N29="","",
SUM($N29,$Q29,$U29,$R29,$T29)-
IF($V29="",0,VALUE($V29)))</f>
      </c>
      <c r="AE29" t="s">
        <v>267</v>
      </c>
      <c r="AF29" t="s">
        <v>109</v>
      </c>
      <c r="AG29" t="s">
        <v>90</v>
      </c>
      <c r="AH29" t="s">
        <v>268</v>
      </c>
      <c r="AI29" t="s">
        <v>269</v>
      </c>
      <c r="AJ29" t="s">
        <v>270</v>
      </c>
      <c r="AK29" t="s">
        <v>268</v>
      </c>
      <c r="AL29" t="s">
        <v>271</v>
      </c>
      <c r="AM29">
        <f>IFERROR(LEFT($F29,FIND(" - ",$F29)-1),$F29)</f>
      </c>
      <c r="AN29" t="s">
        <v>217</v>
      </c>
      <c r="AP29">
        <f>IF($CE29&gt;=1,INDEX($AN:$AN,$CD29+1),"")</f>
      </c>
      <c r="AQ29">
        <f>IF($CE29&gt;=2,INDEX($AN:$AN,$CD29+2),"")</f>
      </c>
      <c r="AR29">
        <f>IF($CE29&gt;=3,INDEX($AN:$AN,$CD29+3),"")</f>
      </c>
      <c r="AS29">
        <f>IF($CE29&gt;=4,INDEX($AN:$AN,$CD29+4),"")</f>
      </c>
      <c r="AT29">
        <f>IF($CE29&gt;=5,INDEX($AN:$AN,$CD29+5),"")</f>
      </c>
      <c r="AU29">
        <f>IF($CE29&gt;=6,INDEX($AN:$AN,$CD29+6),"")</f>
      </c>
      <c r="AV29">
        <f>IF($CE29&gt;=7,INDEX($AN:$AN,$CD29+7),"")</f>
      </c>
      <c r="AW29">
        <f>IF($CE29&gt;=8,INDEX($AN:$AN,$CD29+8),"")</f>
      </c>
      <c r="AX29">
        <f>IF($CE29&gt;=9,INDEX($AN:$AN,$CD29+9),"")</f>
      </c>
      <c r="AY29">
        <f>IF($CE29&gt;=10,INDEX($AN:$AN,$CD29+10),"")</f>
      </c>
      <c r="AZ29">
        <f>IF($CE29&gt;=11,INDEX($AN:$AN,$CD29+11),"")</f>
      </c>
      <c r="BA29">
        <f>IF($CE29&gt;=12,INDEX($AN:$AN,$CD29+12),"")</f>
      </c>
      <c r="BB29">
        <f>IF($CE29&gt;=13,INDEX($AN:$AN,$CD29+13),"")</f>
      </c>
      <c r="BC29">
        <f>IF($CE29&gt;=14,INDEX($AN:$AN,$CD29+14),"")</f>
      </c>
      <c r="BD29">
        <f>IF($CE29&gt;=15,INDEX($AN:$AN,$CD29+15),"")</f>
      </c>
      <c r="BE29">
        <f>IF($CE29&gt;=16,INDEX($AN:$AN,$CD29+16),"")</f>
      </c>
      <c r="BF29">
        <f>IF($CE29&gt;=17,INDEX($AN:$AN,$CD29+17),"")</f>
      </c>
      <c r="BG29">
        <f>IF($CE29&gt;=18,INDEX($AN:$AN,$CD29+18),"")</f>
      </c>
      <c r="BH29">
        <f>IF($CE29&gt;=19,INDEX($AN:$AN,$CD29+19),"")</f>
      </c>
      <c r="BI29">
        <f>IF($CE29&gt;=20,INDEX($AN:$AN,$CD29+20),"")</f>
      </c>
      <c r="BJ29">
        <f>IF($CE29&gt;=21,INDEX($AN:$AN,$CD29+21),"")</f>
      </c>
      <c r="BK29">
        <f>IF($CE29&gt;=22,INDEX($AN:$AN,$CD29+22),"")</f>
      </c>
      <c r="BL29">
        <f>IF($CE29&gt;=23,INDEX($AN:$AN,$CD29+23),"")</f>
      </c>
      <c r="BM29">
        <f>IF($CE29&gt;=24,INDEX($AN:$AN,$CD29+24),"")</f>
      </c>
      <c r="BN29">
        <f>IF($CE29&gt;=25,INDEX($AN:$AN,$CD29+25),"")</f>
      </c>
      <c r="BO29">
        <f>IF($CE29&gt;=26,INDEX($AN:$AN,$CD29+26),"")</f>
      </c>
      <c r="BP29">
        <f>IF($CE29&gt;=27,INDEX($AN:$AN,$CD29+27),"")</f>
      </c>
      <c r="BQ29">
        <f>IF($CE29&gt;=28,INDEX($AN:$AN,$CD29+28),"")</f>
      </c>
      <c r="BR29">
        <f>IF($CE29&gt;=29,INDEX($AN:$AN,$CD29+29),"")</f>
      </c>
      <c r="BS29">
        <f>IF($CE29&gt;=30,INDEX($AN:$AN,$CD29+30),"")</f>
      </c>
      <c r="BT29">
        <f>IF($CE29&gt;=31,INDEX($AN:$AN,$CD29+31),"")</f>
      </c>
      <c r="BU29">
        <f>IF($CE29&gt;=32,INDEX($AN:$AN,$CD29+32),"")</f>
      </c>
      <c r="BV29">
        <f>IF($CE29&gt;=33,INDEX($AN:$AN,$CD29+33),"")</f>
      </c>
      <c r="BW29">
        <f>IF($CE29&gt;=34,INDEX($AN:$AN,$CD29+34),"")</f>
      </c>
      <c r="BX29">
        <f>IF($CE29&gt;=35,INDEX($AN:$AN,$CD29+35),"")</f>
      </c>
      <c r="BY29">
        <f>IF($CE29&gt;=36,INDEX($AN:$AN,$CD29+36),"")</f>
      </c>
      <c r="BZ29">
        <f>IF($CE29&gt;=37,INDEX($AN:$AN,$CD29+37),"")</f>
      </c>
      <c r="CA29">
        <f>IF($CE29&gt;=38,INDEX($AN:$AN,$CD29+38),"")</f>
      </c>
      <c r="CB29">
        <f>IF($CE29&gt;=39,INDEX($AN:$AN,$CD29+39),"")</f>
      </c>
      <c r="CC29">
        <f>IF($CE29&gt;=40,INDEX($AN:$AN,$CD29+40),"")</f>
      </c>
      <c r="CD29">
        <f>IFERROR(MATCH($AM29,$AN$2:$AN$133,0)+1,0)</f>
      </c>
      <c r="CE29">
        <f>IFERROR(INDEX($AO$2:$AO$133,MATCH($AM29,$AN$2:$AN$133,0)),0)</f>
      </c>
      <c r="CF29">
        <f>IFERROR(LEFT($K29,FIND(" - ",$K29)-1),$K29)</f>
      </c>
      <c r="CG29" t="s">
        <v>180</v>
      </c>
      <c r="CI29">
        <f>IF($DD29&gt;=1,INDEX($CG:$CG,$DC29+1),"")</f>
      </c>
      <c r="CJ29">
        <f>IF($DD29&gt;=2,INDEX($CG:$CG,$DC29+2),"")</f>
      </c>
      <c r="CK29">
        <f>IF($DD29&gt;=3,INDEX($CG:$CG,$DC29+3),"")</f>
      </c>
      <c r="CL29">
        <f>IF($DD29&gt;=4,INDEX($CG:$CG,$DC29+4),"")</f>
      </c>
      <c r="CM29">
        <f>IF($DD29&gt;=5,INDEX($CG:$CG,$DC29+5),"")</f>
      </c>
      <c r="CN29">
        <f>IF($DD29&gt;=6,INDEX($CG:$CG,$DC29+6),"")</f>
      </c>
      <c r="CO29">
        <f>IF($DD29&gt;=7,INDEX($CG:$CG,$DC29+7),"")</f>
      </c>
      <c r="CP29">
        <f>IF($DD29&gt;=8,INDEX($CG:$CG,$DC29+8),"")</f>
      </c>
      <c r="CQ29">
        <f>IF($DD29&gt;=9,INDEX($CG:$CG,$DC29+9),"")</f>
      </c>
      <c r="CR29">
        <f>IF($DD29&gt;=10,INDEX($CG:$CG,$DC29+10),"")</f>
      </c>
      <c r="CS29">
        <f>IF($DD29&gt;=11,INDEX($CG:$CG,$DC29+11),"")</f>
      </c>
      <c r="CT29">
        <f>IF($DD29&gt;=12,INDEX($CG:$CG,$DC29+12),"")</f>
      </c>
      <c r="CU29">
        <f>IF($DD29&gt;=13,INDEX($CG:$CG,$DC29+13),"")</f>
      </c>
      <c r="CV29">
        <f>IF($DD29&gt;=14,INDEX($CG:$CG,$DC29+14),"")</f>
      </c>
      <c r="CW29">
        <f>IF($DD29&gt;=15,INDEX($CG:$CG,$DC29+15),"")</f>
      </c>
      <c r="CX29">
        <f>IF($DD29&gt;=16,INDEX($CG:$CG,$DC29+16),"")</f>
      </c>
      <c r="CY29">
        <f>IF($DD29&gt;=17,INDEX($CG:$CG,$DC29+17),"")</f>
      </c>
      <c r="CZ29">
        <f>IF($DD29&gt;=18,INDEX($CG:$CG,$DC29+18),"")</f>
      </c>
      <c r="DA29">
        <f>IF($DD29&gt;=19,INDEX($CG:$CG,$DC29+19),"")</f>
      </c>
      <c r="DB29">
        <f>IF($DD29&gt;=20,INDEX($CG:$CG,$DC29+20),"")</f>
      </c>
      <c r="DC29">
        <f>IFERROR(MATCH($CF29,$CG$2:$CG$1558,0)+1,0)</f>
      </c>
      <c r="DD29">
        <f>IFERROR(INDEX($CH$2:$CH$1558,MATCH($CF29,$CG$2:$CG$1558,0)),0)</f>
      </c>
      <c r="DE29">
        <f>IFERROR(INDEX($AL:$AL,MATCH($G29,$AK:$AK,0))&amp;"","")</f>
      </c>
      <c r="DF29" t="s">
        <v>272</v>
      </c>
      <c r="DH29">
        <v>1</v>
      </c>
      <c r="DI29">
        <f>IF($GL29&gt;=1,INDEX($DF:$DF,$GK29+1),"")</f>
      </c>
      <c r="DJ29">
        <f>IF($GL29&gt;=2,INDEX($DF:$DF,$GK29+2),"")</f>
      </c>
      <c r="DK29">
        <f>IF($GL29&gt;=3,INDEX($DF:$DF,$GK29+3),"")</f>
      </c>
      <c r="DL29">
        <f>IF($GL29&gt;=4,INDEX($DF:$DF,$GK29+4),"")</f>
      </c>
      <c r="DM29">
        <f>IF($GL29&gt;=5,INDEX($DF:$DF,$GK29+5),"")</f>
      </c>
      <c r="DN29">
        <f>IF($GL29&gt;=6,INDEX($DF:$DF,$GK29+6),"")</f>
      </c>
      <c r="DO29">
        <f>IF($GL29&gt;=7,INDEX($DF:$DF,$GK29+7),"")</f>
      </c>
      <c r="DP29">
        <f>IF($GL29&gt;=8,INDEX($DF:$DF,$GK29+8),"")</f>
      </c>
      <c r="DQ29">
        <f>IF($GL29&gt;=9,INDEX($DF:$DF,$GK29+9),"")</f>
      </c>
      <c r="DR29">
        <f>IF($GL29&gt;=10,INDEX($DF:$DF,$GK29+10),"")</f>
      </c>
      <c r="DS29">
        <f>IF($GL29&gt;=11,INDEX($DF:$DF,$GK29+11),"")</f>
      </c>
      <c r="DT29">
        <f>IF($GL29&gt;=12,INDEX($DF:$DF,$GK29+12),"")</f>
      </c>
      <c r="DU29">
        <f>IF($GL29&gt;=13,INDEX($DF:$DF,$GK29+13),"")</f>
      </c>
      <c r="DV29">
        <f>IF($GL29&gt;=14,INDEX($DF:$DF,$GK29+14),"")</f>
      </c>
      <c r="DW29">
        <f>IF($GL29&gt;=15,INDEX($DF:$DF,$GK29+15),"")</f>
      </c>
      <c r="DX29">
        <f>IF($GL29&gt;=16,INDEX($DF:$DF,$GK29+16),"")</f>
      </c>
      <c r="DY29">
        <f>IF($GL29&gt;=17,INDEX($DF:$DF,$GK29+17),"")</f>
      </c>
      <c r="DZ29">
        <f>IF($GL29&gt;=18,INDEX($DF:$DF,$GK29+18),"")</f>
      </c>
      <c r="EA29">
        <f>IF($GL29&gt;=19,INDEX($DF:$DF,$GK29+19),"")</f>
      </c>
      <c r="EB29">
        <f>IF($GL29&gt;=20,INDEX($DF:$DF,$GK29+20),"")</f>
      </c>
      <c r="EC29">
        <f>IF($GL29&gt;=21,INDEX($DF:$DF,$GK29+21),"")</f>
      </c>
      <c r="ED29">
        <f>IF($GL29&gt;=22,INDEX($DF:$DF,$GK29+22),"")</f>
      </c>
      <c r="EE29">
        <f>IF($GL29&gt;=23,INDEX($DF:$DF,$GK29+23),"")</f>
      </c>
      <c r="EF29">
        <f>IF($GL29&gt;=24,INDEX($DF:$DF,$GK29+24),"")</f>
      </c>
      <c r="EG29">
        <f>IF($GL29&gt;=25,INDEX($DF:$DF,$GK29+25),"")</f>
      </c>
      <c r="EH29">
        <f>IF($GL29&gt;=26,INDEX($DF:$DF,$GK29+26),"")</f>
      </c>
      <c r="EI29">
        <f>IF($GL29&gt;=27,INDEX($DF:$DF,$GK29+27),"")</f>
      </c>
      <c r="EJ29">
        <f>IF($GL29&gt;=28,INDEX($DF:$DF,$GK29+28),"")</f>
      </c>
      <c r="EK29">
        <f>IF($GL29&gt;=29,INDEX($DF:$DF,$GK29+29),"")</f>
      </c>
      <c r="EL29">
        <f>IF($GL29&gt;=30,INDEX($DF:$DF,$GK29+30),"")</f>
      </c>
      <c r="EM29">
        <f>IF($GL29&gt;=31,INDEX($DF:$DF,$GK29+31),"")</f>
      </c>
      <c r="EN29">
        <f>IF($GL29&gt;=32,INDEX($DF:$DF,$GK29+32),"")</f>
      </c>
      <c r="EO29">
        <f>IF($GL29&gt;=33,INDEX($DF:$DF,$GK29+33),"")</f>
      </c>
      <c r="EP29">
        <f>IF($GL29&gt;=34,INDEX($DF:$DF,$GK29+34),"")</f>
      </c>
      <c r="EQ29">
        <f>IF($GL29&gt;=35,INDEX($DF:$DF,$GK29+35),"")</f>
      </c>
      <c r="ER29">
        <f>IF($GL29&gt;=36,INDEX($DF:$DF,$GK29+36),"")</f>
      </c>
      <c r="ES29">
        <f>IF($GL29&gt;=37,INDEX($DF:$DF,$GK29+37),"")</f>
      </c>
      <c r="ET29">
        <f>IF($GL29&gt;=38,INDEX($DF:$DF,$GK29+38),"")</f>
      </c>
      <c r="EU29">
        <f>IF($GL29&gt;=39,INDEX($DF:$DF,$GK29+39),"")</f>
      </c>
      <c r="EV29">
        <f>IF($GL29&gt;=40,INDEX($DF:$DF,$GK29+40),"")</f>
      </c>
      <c r="EW29">
        <f>IF($GL29&gt;=1,INDEX($DG:$DG,$GK29+1),"")</f>
      </c>
      <c r="EX29">
        <f>IF($GL29&gt;=2,INDEX($DG:$DG,$GK29+2),"")</f>
      </c>
      <c r="EY29">
        <f>IF($GL29&gt;=3,INDEX($DG:$DG,$GK29+3),"")</f>
      </c>
      <c r="EZ29">
        <f>IF($GL29&gt;=4,INDEX($DG:$DG,$GK29+4),"")</f>
      </c>
      <c r="FA29">
        <f>IF($GL29&gt;=5,INDEX($DG:$DG,$GK29+5),"")</f>
      </c>
      <c r="FB29">
        <f>IF($GL29&gt;=6,INDEX($DG:$DG,$GK29+6),"")</f>
      </c>
      <c r="FC29">
        <f>IF($GL29&gt;=7,INDEX($DG:$DG,$GK29+7),"")</f>
      </c>
      <c r="FD29">
        <f>IF($GL29&gt;=8,INDEX($DG:$DG,$GK29+8),"")</f>
      </c>
      <c r="FE29">
        <f>IF($GL29&gt;=9,INDEX($DG:$DG,$GK29+9),"")</f>
      </c>
      <c r="FF29">
        <f>IF($GL29&gt;=10,INDEX($DG:$DG,$GK29+10),"")</f>
      </c>
      <c r="FG29">
        <f>IF($GL29&gt;=11,INDEX($DG:$DG,$GK29+11),"")</f>
      </c>
      <c r="FH29">
        <f>IF($GL29&gt;=12,INDEX($DG:$DG,$GK29+12),"")</f>
      </c>
      <c r="FI29">
        <f>IF($GL29&gt;=13,INDEX($DG:$DG,$GK29+13),"")</f>
      </c>
      <c r="FJ29">
        <f>IF($GL29&gt;=14,INDEX($DG:$DG,$GK29+14),"")</f>
      </c>
      <c r="FK29">
        <f>IF($GL29&gt;=15,INDEX($DG:$DG,$GK29+15),"")</f>
      </c>
      <c r="FL29">
        <f>IF($GL29&gt;=16,INDEX($DG:$DG,$GK29+16),"")</f>
      </c>
      <c r="FM29">
        <f>IF($GL29&gt;=17,INDEX($DG:$DG,$GK29+17),"")</f>
      </c>
      <c r="FN29">
        <f>IF($GL29&gt;=18,INDEX($DG:$DG,$GK29+18),"")</f>
      </c>
      <c r="FO29">
        <f>IF($GL29&gt;=19,INDEX($DG:$DG,$GK29+19),"")</f>
      </c>
      <c r="FP29">
        <f>IF($GL29&gt;=20,INDEX($DG:$DG,$GK29+20),"")</f>
      </c>
      <c r="FQ29">
        <f>IF($GL29&gt;=21,INDEX($DG:$DG,$GK29+21),"")</f>
      </c>
      <c r="FR29">
        <f>IF($GL29&gt;=22,INDEX($DG:$DG,$GK29+22),"")</f>
      </c>
      <c r="FS29">
        <f>IF($GL29&gt;=23,INDEX($DG:$DG,$GK29+23),"")</f>
      </c>
      <c r="FT29">
        <f>IF($GL29&gt;=24,INDEX($DG:$DG,$GK29+24),"")</f>
      </c>
      <c r="FU29">
        <f>IF($GL29&gt;=25,INDEX($DG:$DG,$GK29+25),"")</f>
      </c>
      <c r="FV29">
        <f>IF($GL29&gt;=26,INDEX($DG:$DG,$GK29+26),"")</f>
      </c>
      <c r="FW29">
        <f>IF($GL29&gt;=27,INDEX($DG:$DG,$GK29+27),"")</f>
      </c>
      <c r="FX29">
        <f>IF($GL29&gt;=28,INDEX($DG:$DG,$GK29+28),"")</f>
      </c>
      <c r="FY29">
        <f>IF($GL29&gt;=29,INDEX($DG:$DG,$GK29+29),"")</f>
      </c>
      <c r="FZ29">
        <f>IF($GL29&gt;=30,INDEX($DG:$DG,$GK29+30),"")</f>
      </c>
      <c r="GA29">
        <f>IF($GL29&gt;=31,INDEX($DG:$DG,$GK29+31),"")</f>
      </c>
      <c r="GB29">
        <f>IF($GL29&gt;=32,INDEX($DG:$DG,$GK29+32),"")</f>
      </c>
      <c r="GC29">
        <f>IF($GL29&gt;=33,INDEX($DG:$DG,$GK29+33),"")</f>
      </c>
      <c r="GD29">
        <f>IF($GL29&gt;=34,INDEX($DG:$DG,$GK29+34),"")</f>
      </c>
      <c r="GE29">
        <f>IF($GL29&gt;=35,INDEX($DG:$DG,$GK29+35),"")</f>
      </c>
      <c r="GF29">
        <f>IF($GL29&gt;=36,INDEX($DG:$DG,$GK29+36),"")</f>
      </c>
      <c r="GG29">
        <f>IF($GL29&gt;=37,INDEX($DG:$DG,$GK29+37),"")</f>
      </c>
      <c r="GH29">
        <f>IF($GL29&gt;=38,INDEX($DG:$DG,$GK29+38),"")</f>
      </c>
      <c r="GI29">
        <f>IF($GL29&gt;=39,INDEX($DG:$DG,$GK29+39),"")</f>
      </c>
      <c r="GJ29">
        <f>IF($GL29&gt;=40,INDEX($DG:$DG,$GK29+40),"")</f>
      </c>
      <c r="GK29">
        <f>IFERROR(MATCH($DE29,$DF$2:$DF$166,0)+1,0)</f>
      </c>
      <c r="GL29">
        <f>IFERROR(INDEX($DH$2:$DH$166,MATCH($DE29,$DF$2:$DF$166,0)),0)</f>
      </c>
      <c r="GM29">
        <f>IFERROR(MATCH($H29,$DI$29:$EV$29,0),0)</f>
      </c>
      <c r="GN29">
        <f>IF($GM29&gt;0,INDEX($EW$29:$GJ$29,$GM29),"")</f>
      </c>
      <c r="GO29" t="s">
        <v>124</v>
      </c>
      <c r="GP29">
        <v>65</v>
      </c>
      <c r="GQ29">
        <f>IF($IZ29&gt;=1,INDEX($GO:$GO,$IY29+1),"")</f>
      </c>
      <c r="GR29">
        <f>IF($IZ29&gt;=2,INDEX($GO:$GO,$IY29+2),"")</f>
      </c>
      <c r="GS29">
        <f>IF($IZ29&gt;=3,INDEX($GO:$GO,$IY29+3),"")</f>
      </c>
      <c r="GT29">
        <f>IF($IZ29&gt;=4,INDEX($GO:$GO,$IY29+4),"")</f>
      </c>
      <c r="GU29">
        <f>IF($IZ29&gt;=5,INDEX($GO:$GO,$IY29+5),"")</f>
      </c>
      <c r="GV29">
        <f>IF($IZ29&gt;=6,INDEX($GO:$GO,$IY29+6),"")</f>
      </c>
      <c r="GW29">
        <f>IF($IZ29&gt;=7,INDEX($GO:$GO,$IY29+7),"")</f>
      </c>
      <c r="GX29">
        <f>IF($IZ29&gt;=8,INDEX($GO:$GO,$IY29+8),"")</f>
      </c>
      <c r="GY29">
        <f>IF($IZ29&gt;=9,INDEX($GO:$GO,$IY29+9),"")</f>
      </c>
      <c r="GZ29">
        <f>IF($IZ29&gt;=10,INDEX($GO:$GO,$IY29+10),"")</f>
      </c>
      <c r="HA29">
        <f>IF($IZ29&gt;=11,INDEX($GO:$GO,$IY29+11),"")</f>
      </c>
      <c r="HB29">
        <f>IF($IZ29&gt;=12,INDEX($GO:$GO,$IY29+12),"")</f>
      </c>
      <c r="HC29">
        <f>IF($IZ29&gt;=13,INDEX($GO:$GO,$IY29+13),"")</f>
      </c>
      <c r="HD29">
        <f>IF($IZ29&gt;=14,INDEX($GO:$GO,$IY29+14),"")</f>
      </c>
      <c r="HE29">
        <f>IF($IZ29&gt;=15,INDEX($GO:$GO,$IY29+15),"")</f>
      </c>
      <c r="HF29">
        <f>IF($IZ29&gt;=16,INDEX($GO:$GO,$IY29+16),"")</f>
      </c>
      <c r="HG29">
        <f>IF($IZ29&gt;=17,INDEX($GO:$GO,$IY29+17),"")</f>
      </c>
      <c r="HH29">
        <f>IF($IZ29&gt;=18,INDEX($GO:$GO,$IY29+18),"")</f>
      </c>
      <c r="HI29">
        <f>IF($IZ29&gt;=19,INDEX($GO:$GO,$IY29+19),"")</f>
      </c>
      <c r="HJ29">
        <f>IF($IZ29&gt;=20,INDEX($GO:$GO,$IY29+20),"")</f>
      </c>
      <c r="HK29">
        <f>IF($IZ29&gt;=21,INDEX($GO:$GO,$IY29+21),"")</f>
      </c>
      <c r="HL29">
        <f>IF($IZ29&gt;=22,INDEX($GO:$GO,$IY29+22),"")</f>
      </c>
      <c r="HM29">
        <f>IF($IZ29&gt;=23,INDEX($GO:$GO,$IY29+23),"")</f>
      </c>
      <c r="HN29">
        <f>IF($IZ29&gt;=24,INDEX($GO:$GO,$IY29+24),"")</f>
      </c>
      <c r="HO29">
        <f>IF($IZ29&gt;=25,INDEX($GO:$GO,$IY29+25),"")</f>
      </c>
      <c r="HP29">
        <f>IF($IZ29&gt;=26,INDEX($GO:$GO,$IY29+26),"")</f>
      </c>
      <c r="HQ29">
        <f>IF($IZ29&gt;=27,INDEX($GO:$GO,$IY29+27),"")</f>
      </c>
      <c r="HR29">
        <f>IF($IZ29&gt;=28,INDEX($GO:$GO,$IY29+28),"")</f>
      </c>
      <c r="HS29">
        <f>IF($IZ29&gt;=29,INDEX($GO:$GO,$IY29+29),"")</f>
      </c>
      <c r="HT29">
        <f>IF($IZ29&gt;=30,INDEX($GO:$GO,$IY29+30),"")</f>
      </c>
      <c r="HU29">
        <f>IF($IZ29&gt;=31,INDEX($GO:$GO,$IY29+31),"")</f>
      </c>
      <c r="HV29">
        <f>IF($IZ29&gt;=32,INDEX($GO:$GO,$IY29+32),"")</f>
      </c>
      <c r="HW29">
        <f>IF($IZ29&gt;=33,INDEX($GO:$GO,$IY29+33),"")</f>
      </c>
      <c r="HX29">
        <f>IF($IZ29&gt;=34,INDEX($GO:$GO,$IY29+34),"")</f>
      </c>
      <c r="HY29">
        <f>IF($IZ29&gt;=35,INDEX($GO:$GO,$IY29+35),"")</f>
      </c>
      <c r="HZ29">
        <f>IF($IZ29&gt;=36,INDEX($GO:$GO,$IY29+36),"")</f>
      </c>
      <c r="IA29">
        <f>IF($IZ29&gt;=37,INDEX($GO:$GO,$IY29+37),"")</f>
      </c>
      <c r="IB29">
        <f>IF($IZ29&gt;=38,INDEX($GO:$GO,$IY29+38),"")</f>
      </c>
      <c r="IC29">
        <f>IF($IZ29&gt;=39,INDEX($GO:$GO,$IY29+39),"")</f>
      </c>
      <c r="ID29">
        <f>IF($IZ29&gt;=40,INDEX($GO:$GO,$IY29+40),"")</f>
      </c>
      <c r="IE29">
        <f>IF($IZ29&gt;=41,INDEX($GO:$GO,$IY29+41),"")</f>
      </c>
      <c r="IF29">
        <f>IF($IZ29&gt;=42,INDEX($GO:$GO,$IY29+42),"")</f>
      </c>
      <c r="IG29">
        <f>IF($IZ29&gt;=43,INDEX($GO:$GO,$IY29+43),"")</f>
      </c>
      <c r="IH29">
        <f>IF($IZ29&gt;=44,INDEX($GO:$GO,$IY29+44),"")</f>
      </c>
      <c r="II29">
        <f>IF($IZ29&gt;=45,INDEX($GO:$GO,$IY29+45),"")</f>
      </c>
      <c r="IJ29">
        <f>IF($IZ29&gt;=46,INDEX($GO:$GO,$IY29+46),"")</f>
      </c>
      <c r="IK29">
        <f>IF($IZ29&gt;=47,INDEX($GO:$GO,$IY29+47),"")</f>
      </c>
      <c r="IL29">
        <f>IF($IZ29&gt;=48,INDEX($GO:$GO,$IY29+48),"")</f>
      </c>
      <c r="IM29">
        <f>IF($IZ29&gt;=49,INDEX($GO:$GO,$IY29+49),"")</f>
      </c>
      <c r="IN29">
        <f>IF($IZ29&gt;=50,INDEX($GO:$GO,$IY29+50),"")</f>
      </c>
      <c r="IO29">
        <f>IF($IZ29&gt;=51,INDEX($GO:$GO,$IY29+51),"")</f>
      </c>
      <c r="IP29">
        <f>IF($IZ29&gt;=52,INDEX($GO:$GO,$IY29+52),"")</f>
      </c>
      <c r="IQ29">
        <f>IF($IZ29&gt;=53,INDEX($GO:$GO,$IY29+53),"")</f>
      </c>
      <c r="IR29">
        <f>IF($IZ29&gt;=54,INDEX($GO:$GO,$IY29+54),"")</f>
      </c>
      <c r="IS29">
        <f>IF($IZ29&gt;=55,INDEX($GO:$GO,$IY29+55),"")</f>
      </c>
      <c r="IT29">
        <f>IF($IZ29&gt;=56,INDEX($GO:$GO,$IY29+56),"")</f>
      </c>
      <c r="IU29">
        <f>IF($IZ29&gt;=57,INDEX($GO:$GO,$IY29+57),"")</f>
      </c>
      <c r="IV29">
        <f>IF($IZ29&gt;=58,INDEX($GO:$GO,$IY29+58),"")</f>
      </c>
      <c r="IW29">
        <f>IF($IZ29&gt;=59,INDEX($GO:$GO,$IY29+59),"")</f>
      </c>
      <c r="IX29">
        <f>IF($IZ29&gt;=60,INDEX($GO:$GO,$IY29+60),"")</f>
      </c>
      <c r="IY29">
        <f>IFERROR(MATCH($GN29,$GO$2:$GO$827,0)+1,0)</f>
      </c>
      <c r="IZ29">
        <f>IFERROR(INDEX($GP$2:$GP$827,MATCH($GN29,$GO$2:$GO$827,0)),0)</f>
      </c>
      <c r="JA29" t="s">
        <v>23</v>
      </c>
      <c r="JB29" t="s">
        <v>23</v>
      </c>
    </row>
    <row r="30" spans="1:262" x14ac:dyDescent="0.25">
      <c r="F30" s="1"/>
      <c r="G30" s="1"/>
      <c r="H30" s="1"/>
      <c r="I30" s="1"/>
      <c r="J30" s="1">
        <f>IFERROR(IF(FIND(" - ",$F30)&gt;0,MID($F30,FIND(" - ",$F30)+3,LEN($F30)),""),"")</f>
      </c>
      <c r="L30" s="1"/>
      <c r="N30" t="s">
        <v>23</v>
      </c>
      <c r="P30">
        <f>IF(OR($N30="",$O30=""),"",IFERROR($N30/$O30,0))</f>
      </c>
      <c r="Q30">
        <f>IF($N30="","",
IF($G30="","",
IF(ISNUMBER(SEARCH("exempt",LOWER($G30))),0,
$N30*(VALUE(SUBSTITUTE($G30,"%",""))/100))))</f>
      </c>
      <c r="W30">
        <f>IF($N30="","",
SUM($N30,$Q30,$U30,$R30,$T30)-
IF($V30="",0,VALUE($V30)))</f>
      </c>
      <c r="AE30" t="s">
        <v>273</v>
      </c>
      <c r="AF30" t="s">
        <v>64</v>
      </c>
      <c r="AG30" t="s">
        <v>235</v>
      </c>
      <c r="AH30" t="s">
        <v>274</v>
      </c>
      <c r="AI30" t="s">
        <v>275</v>
      </c>
      <c r="AJ30" t="s">
        <v>276</v>
      </c>
      <c r="AK30" t="s">
        <v>274</v>
      </c>
      <c r="AL30" t="s">
        <v>277</v>
      </c>
      <c r="AM30">
        <f>IFERROR(LEFT($F30,FIND(" - ",$F30)-1),$F30)</f>
      </c>
      <c r="AN30" t="s">
        <v>226</v>
      </c>
      <c r="AP30">
        <f>IF($CE30&gt;=1,INDEX($AN:$AN,$CD30+1),"")</f>
      </c>
      <c r="AQ30">
        <f>IF($CE30&gt;=2,INDEX($AN:$AN,$CD30+2),"")</f>
      </c>
      <c r="AR30">
        <f>IF($CE30&gt;=3,INDEX($AN:$AN,$CD30+3),"")</f>
      </c>
      <c r="AS30">
        <f>IF($CE30&gt;=4,INDEX($AN:$AN,$CD30+4),"")</f>
      </c>
      <c r="AT30">
        <f>IF($CE30&gt;=5,INDEX($AN:$AN,$CD30+5),"")</f>
      </c>
      <c r="AU30">
        <f>IF($CE30&gt;=6,INDEX($AN:$AN,$CD30+6),"")</f>
      </c>
      <c r="AV30">
        <f>IF($CE30&gt;=7,INDEX($AN:$AN,$CD30+7),"")</f>
      </c>
      <c r="AW30">
        <f>IF($CE30&gt;=8,INDEX($AN:$AN,$CD30+8),"")</f>
      </c>
      <c r="AX30">
        <f>IF($CE30&gt;=9,INDEX($AN:$AN,$CD30+9),"")</f>
      </c>
      <c r="AY30">
        <f>IF($CE30&gt;=10,INDEX($AN:$AN,$CD30+10),"")</f>
      </c>
      <c r="AZ30">
        <f>IF($CE30&gt;=11,INDEX($AN:$AN,$CD30+11),"")</f>
      </c>
      <c r="BA30">
        <f>IF($CE30&gt;=12,INDEX($AN:$AN,$CD30+12),"")</f>
      </c>
      <c r="BB30">
        <f>IF($CE30&gt;=13,INDEX($AN:$AN,$CD30+13),"")</f>
      </c>
      <c r="BC30">
        <f>IF($CE30&gt;=14,INDEX($AN:$AN,$CD30+14),"")</f>
      </c>
      <c r="BD30">
        <f>IF($CE30&gt;=15,INDEX($AN:$AN,$CD30+15),"")</f>
      </c>
      <c r="BE30">
        <f>IF($CE30&gt;=16,INDEX($AN:$AN,$CD30+16),"")</f>
      </c>
      <c r="BF30">
        <f>IF($CE30&gt;=17,INDEX($AN:$AN,$CD30+17),"")</f>
      </c>
      <c r="BG30">
        <f>IF($CE30&gt;=18,INDEX($AN:$AN,$CD30+18),"")</f>
      </c>
      <c r="BH30">
        <f>IF($CE30&gt;=19,INDEX($AN:$AN,$CD30+19),"")</f>
      </c>
      <c r="BI30">
        <f>IF($CE30&gt;=20,INDEX($AN:$AN,$CD30+20),"")</f>
      </c>
      <c r="BJ30">
        <f>IF($CE30&gt;=21,INDEX($AN:$AN,$CD30+21),"")</f>
      </c>
      <c r="BK30">
        <f>IF($CE30&gt;=22,INDEX($AN:$AN,$CD30+22),"")</f>
      </c>
      <c r="BL30">
        <f>IF($CE30&gt;=23,INDEX($AN:$AN,$CD30+23),"")</f>
      </c>
      <c r="BM30">
        <f>IF($CE30&gt;=24,INDEX($AN:$AN,$CD30+24),"")</f>
      </c>
      <c r="BN30">
        <f>IF($CE30&gt;=25,INDEX($AN:$AN,$CD30+25),"")</f>
      </c>
      <c r="BO30">
        <f>IF($CE30&gt;=26,INDEX($AN:$AN,$CD30+26),"")</f>
      </c>
      <c r="BP30">
        <f>IF($CE30&gt;=27,INDEX($AN:$AN,$CD30+27),"")</f>
      </c>
      <c r="BQ30">
        <f>IF($CE30&gt;=28,INDEX($AN:$AN,$CD30+28),"")</f>
      </c>
      <c r="BR30">
        <f>IF($CE30&gt;=29,INDEX($AN:$AN,$CD30+29),"")</f>
      </c>
      <c r="BS30">
        <f>IF($CE30&gt;=30,INDEX($AN:$AN,$CD30+30),"")</f>
      </c>
      <c r="BT30">
        <f>IF($CE30&gt;=31,INDEX($AN:$AN,$CD30+31),"")</f>
      </c>
      <c r="BU30">
        <f>IF($CE30&gt;=32,INDEX($AN:$AN,$CD30+32),"")</f>
      </c>
      <c r="BV30">
        <f>IF($CE30&gt;=33,INDEX($AN:$AN,$CD30+33),"")</f>
      </c>
      <c r="BW30">
        <f>IF($CE30&gt;=34,INDEX($AN:$AN,$CD30+34),"")</f>
      </c>
      <c r="BX30">
        <f>IF($CE30&gt;=35,INDEX($AN:$AN,$CD30+35),"")</f>
      </c>
      <c r="BY30">
        <f>IF($CE30&gt;=36,INDEX($AN:$AN,$CD30+36),"")</f>
      </c>
      <c r="BZ30">
        <f>IF($CE30&gt;=37,INDEX($AN:$AN,$CD30+37),"")</f>
      </c>
      <c r="CA30">
        <f>IF($CE30&gt;=38,INDEX($AN:$AN,$CD30+38),"")</f>
      </c>
      <c r="CB30">
        <f>IF($CE30&gt;=39,INDEX($AN:$AN,$CD30+39),"")</f>
      </c>
      <c r="CC30">
        <f>IF($CE30&gt;=40,INDEX($AN:$AN,$CD30+40),"")</f>
      </c>
      <c r="CD30">
        <f>IFERROR(MATCH($AM30,$AN$2:$AN$133,0)+1,0)</f>
      </c>
      <c r="CE30">
        <f>IFERROR(INDEX($AO$2:$AO$133,MATCH($AM30,$AN$2:$AN$133,0)),0)</f>
      </c>
      <c r="CF30">
        <f>IFERROR(LEFT($K30,FIND(" - ",$K30)-1),$K30)</f>
      </c>
      <c r="CG30" t="s">
        <v>109</v>
      </c>
      <c r="CI30">
        <f>IF($DD30&gt;=1,INDEX($CG:$CG,$DC30+1),"")</f>
      </c>
      <c r="CJ30">
        <f>IF($DD30&gt;=2,INDEX($CG:$CG,$DC30+2),"")</f>
      </c>
      <c r="CK30">
        <f>IF($DD30&gt;=3,INDEX($CG:$CG,$DC30+3),"")</f>
      </c>
      <c r="CL30">
        <f>IF($DD30&gt;=4,INDEX($CG:$CG,$DC30+4),"")</f>
      </c>
      <c r="CM30">
        <f>IF($DD30&gt;=5,INDEX($CG:$CG,$DC30+5),"")</f>
      </c>
      <c r="CN30">
        <f>IF($DD30&gt;=6,INDEX($CG:$CG,$DC30+6),"")</f>
      </c>
      <c r="CO30">
        <f>IF($DD30&gt;=7,INDEX($CG:$CG,$DC30+7),"")</f>
      </c>
      <c r="CP30">
        <f>IF($DD30&gt;=8,INDEX($CG:$CG,$DC30+8),"")</f>
      </c>
      <c r="CQ30">
        <f>IF($DD30&gt;=9,INDEX($CG:$CG,$DC30+9),"")</f>
      </c>
      <c r="CR30">
        <f>IF($DD30&gt;=10,INDEX($CG:$CG,$DC30+10),"")</f>
      </c>
      <c r="CS30">
        <f>IF($DD30&gt;=11,INDEX($CG:$CG,$DC30+11),"")</f>
      </c>
      <c r="CT30">
        <f>IF($DD30&gt;=12,INDEX($CG:$CG,$DC30+12),"")</f>
      </c>
      <c r="CU30">
        <f>IF($DD30&gt;=13,INDEX($CG:$CG,$DC30+13),"")</f>
      </c>
      <c r="CV30">
        <f>IF($DD30&gt;=14,INDEX($CG:$CG,$DC30+14),"")</f>
      </c>
      <c r="CW30">
        <f>IF($DD30&gt;=15,INDEX($CG:$CG,$DC30+15),"")</f>
      </c>
      <c r="CX30">
        <f>IF($DD30&gt;=16,INDEX($CG:$CG,$DC30+16),"")</f>
      </c>
      <c r="CY30">
        <f>IF($DD30&gt;=17,INDEX($CG:$CG,$DC30+17),"")</f>
      </c>
      <c r="CZ30">
        <f>IF($DD30&gt;=18,INDEX($CG:$CG,$DC30+18),"")</f>
      </c>
      <c r="DA30">
        <f>IF($DD30&gt;=19,INDEX($CG:$CG,$DC30+19),"")</f>
      </c>
      <c r="DB30">
        <f>IF($DD30&gt;=20,INDEX($CG:$CG,$DC30+20),"")</f>
      </c>
      <c r="DC30">
        <f>IFERROR(MATCH($CF30,$CG$2:$CG$1558,0)+1,0)</f>
      </c>
      <c r="DD30">
        <f>IFERROR(INDEX($CH$2:$CH$1558,MATCH($CF30,$CG$2:$CG$1558,0)),0)</f>
      </c>
      <c r="DE30">
        <f>IFERROR(INDEX($AL:$AL,MATCH($G30,$AK:$AK,0))&amp;"","")</f>
      </c>
      <c r="DF30" t="s">
        <v>47</v>
      </c>
      <c r="DG30" t="s">
        <v>23</v>
      </c>
      <c r="DI30">
        <f>IF($GL30&gt;=1,INDEX($DF:$DF,$GK30+1),"")</f>
      </c>
      <c r="DJ30">
        <f>IF($GL30&gt;=2,INDEX($DF:$DF,$GK30+2),"")</f>
      </c>
      <c r="DK30">
        <f>IF($GL30&gt;=3,INDEX($DF:$DF,$GK30+3),"")</f>
      </c>
      <c r="DL30">
        <f>IF($GL30&gt;=4,INDEX($DF:$DF,$GK30+4),"")</f>
      </c>
      <c r="DM30">
        <f>IF($GL30&gt;=5,INDEX($DF:$DF,$GK30+5),"")</f>
      </c>
      <c r="DN30">
        <f>IF($GL30&gt;=6,INDEX($DF:$DF,$GK30+6),"")</f>
      </c>
      <c r="DO30">
        <f>IF($GL30&gt;=7,INDEX($DF:$DF,$GK30+7),"")</f>
      </c>
      <c r="DP30">
        <f>IF($GL30&gt;=8,INDEX($DF:$DF,$GK30+8),"")</f>
      </c>
      <c r="DQ30">
        <f>IF($GL30&gt;=9,INDEX($DF:$DF,$GK30+9),"")</f>
      </c>
      <c r="DR30">
        <f>IF($GL30&gt;=10,INDEX($DF:$DF,$GK30+10),"")</f>
      </c>
      <c r="DS30">
        <f>IF($GL30&gt;=11,INDEX($DF:$DF,$GK30+11),"")</f>
      </c>
      <c r="DT30">
        <f>IF($GL30&gt;=12,INDEX($DF:$DF,$GK30+12),"")</f>
      </c>
      <c r="DU30">
        <f>IF($GL30&gt;=13,INDEX($DF:$DF,$GK30+13),"")</f>
      </c>
      <c r="DV30">
        <f>IF($GL30&gt;=14,INDEX($DF:$DF,$GK30+14),"")</f>
      </c>
      <c r="DW30">
        <f>IF($GL30&gt;=15,INDEX($DF:$DF,$GK30+15),"")</f>
      </c>
      <c r="DX30">
        <f>IF($GL30&gt;=16,INDEX($DF:$DF,$GK30+16),"")</f>
      </c>
      <c r="DY30">
        <f>IF($GL30&gt;=17,INDEX($DF:$DF,$GK30+17),"")</f>
      </c>
      <c r="DZ30">
        <f>IF($GL30&gt;=18,INDEX($DF:$DF,$GK30+18),"")</f>
      </c>
      <c r="EA30">
        <f>IF($GL30&gt;=19,INDEX($DF:$DF,$GK30+19),"")</f>
      </c>
      <c r="EB30">
        <f>IF($GL30&gt;=20,INDEX($DF:$DF,$GK30+20),"")</f>
      </c>
      <c r="EC30">
        <f>IF($GL30&gt;=21,INDEX($DF:$DF,$GK30+21),"")</f>
      </c>
      <c r="ED30">
        <f>IF($GL30&gt;=22,INDEX($DF:$DF,$GK30+22),"")</f>
      </c>
      <c r="EE30">
        <f>IF($GL30&gt;=23,INDEX($DF:$DF,$GK30+23),"")</f>
      </c>
      <c r="EF30">
        <f>IF($GL30&gt;=24,INDEX($DF:$DF,$GK30+24),"")</f>
      </c>
      <c r="EG30">
        <f>IF($GL30&gt;=25,INDEX($DF:$DF,$GK30+25),"")</f>
      </c>
      <c r="EH30">
        <f>IF($GL30&gt;=26,INDEX($DF:$DF,$GK30+26),"")</f>
      </c>
      <c r="EI30">
        <f>IF($GL30&gt;=27,INDEX($DF:$DF,$GK30+27),"")</f>
      </c>
      <c r="EJ30">
        <f>IF($GL30&gt;=28,INDEX($DF:$DF,$GK30+28),"")</f>
      </c>
      <c r="EK30">
        <f>IF($GL30&gt;=29,INDEX($DF:$DF,$GK30+29),"")</f>
      </c>
      <c r="EL30">
        <f>IF($GL30&gt;=30,INDEX($DF:$DF,$GK30+30),"")</f>
      </c>
      <c r="EM30">
        <f>IF($GL30&gt;=31,INDEX($DF:$DF,$GK30+31),"")</f>
      </c>
      <c r="EN30">
        <f>IF($GL30&gt;=32,INDEX($DF:$DF,$GK30+32),"")</f>
      </c>
      <c r="EO30">
        <f>IF($GL30&gt;=33,INDEX($DF:$DF,$GK30+33),"")</f>
      </c>
      <c r="EP30">
        <f>IF($GL30&gt;=34,INDEX($DF:$DF,$GK30+34),"")</f>
      </c>
      <c r="EQ30">
        <f>IF($GL30&gt;=35,INDEX($DF:$DF,$GK30+35),"")</f>
      </c>
      <c r="ER30">
        <f>IF($GL30&gt;=36,INDEX($DF:$DF,$GK30+36),"")</f>
      </c>
      <c r="ES30">
        <f>IF($GL30&gt;=37,INDEX($DF:$DF,$GK30+37),"")</f>
      </c>
      <c r="ET30">
        <f>IF($GL30&gt;=38,INDEX($DF:$DF,$GK30+38),"")</f>
      </c>
      <c r="EU30">
        <f>IF($GL30&gt;=39,INDEX($DF:$DF,$GK30+39),"")</f>
      </c>
      <c r="EV30">
        <f>IF($GL30&gt;=40,INDEX($DF:$DF,$GK30+40),"")</f>
      </c>
      <c r="EW30">
        <f>IF($GL30&gt;=1,INDEX($DG:$DG,$GK30+1),"")</f>
      </c>
      <c r="EX30">
        <f>IF($GL30&gt;=2,INDEX($DG:$DG,$GK30+2),"")</f>
      </c>
      <c r="EY30">
        <f>IF($GL30&gt;=3,INDEX($DG:$DG,$GK30+3),"")</f>
      </c>
      <c r="EZ30">
        <f>IF($GL30&gt;=4,INDEX($DG:$DG,$GK30+4),"")</f>
      </c>
      <c r="FA30">
        <f>IF($GL30&gt;=5,INDEX($DG:$DG,$GK30+5),"")</f>
      </c>
      <c r="FB30">
        <f>IF($GL30&gt;=6,INDEX($DG:$DG,$GK30+6),"")</f>
      </c>
      <c r="FC30">
        <f>IF($GL30&gt;=7,INDEX($DG:$DG,$GK30+7),"")</f>
      </c>
      <c r="FD30">
        <f>IF($GL30&gt;=8,INDEX($DG:$DG,$GK30+8),"")</f>
      </c>
      <c r="FE30">
        <f>IF($GL30&gt;=9,INDEX($DG:$DG,$GK30+9),"")</f>
      </c>
      <c r="FF30">
        <f>IF($GL30&gt;=10,INDEX($DG:$DG,$GK30+10),"")</f>
      </c>
      <c r="FG30">
        <f>IF($GL30&gt;=11,INDEX($DG:$DG,$GK30+11),"")</f>
      </c>
      <c r="FH30">
        <f>IF($GL30&gt;=12,INDEX($DG:$DG,$GK30+12),"")</f>
      </c>
      <c r="FI30">
        <f>IF($GL30&gt;=13,INDEX($DG:$DG,$GK30+13),"")</f>
      </c>
      <c r="FJ30">
        <f>IF($GL30&gt;=14,INDEX($DG:$DG,$GK30+14),"")</f>
      </c>
      <c r="FK30">
        <f>IF($GL30&gt;=15,INDEX($DG:$DG,$GK30+15),"")</f>
      </c>
      <c r="FL30">
        <f>IF($GL30&gt;=16,INDEX($DG:$DG,$GK30+16),"")</f>
      </c>
      <c r="FM30">
        <f>IF($GL30&gt;=17,INDEX($DG:$DG,$GK30+17),"")</f>
      </c>
      <c r="FN30">
        <f>IF($GL30&gt;=18,INDEX($DG:$DG,$GK30+18),"")</f>
      </c>
      <c r="FO30">
        <f>IF($GL30&gt;=19,INDEX($DG:$DG,$GK30+19),"")</f>
      </c>
      <c r="FP30">
        <f>IF($GL30&gt;=20,INDEX($DG:$DG,$GK30+20),"")</f>
      </c>
      <c r="FQ30">
        <f>IF($GL30&gt;=21,INDEX($DG:$DG,$GK30+21),"")</f>
      </c>
      <c r="FR30">
        <f>IF($GL30&gt;=22,INDEX($DG:$DG,$GK30+22),"")</f>
      </c>
      <c r="FS30">
        <f>IF($GL30&gt;=23,INDEX($DG:$DG,$GK30+23),"")</f>
      </c>
      <c r="FT30">
        <f>IF($GL30&gt;=24,INDEX($DG:$DG,$GK30+24),"")</f>
      </c>
      <c r="FU30">
        <f>IF($GL30&gt;=25,INDEX($DG:$DG,$GK30+25),"")</f>
      </c>
      <c r="FV30">
        <f>IF($GL30&gt;=26,INDEX($DG:$DG,$GK30+26),"")</f>
      </c>
      <c r="FW30">
        <f>IF($GL30&gt;=27,INDEX($DG:$DG,$GK30+27),"")</f>
      </c>
      <c r="FX30">
        <f>IF($GL30&gt;=28,INDEX($DG:$DG,$GK30+28),"")</f>
      </c>
      <c r="FY30">
        <f>IF($GL30&gt;=29,INDEX($DG:$DG,$GK30+29),"")</f>
      </c>
      <c r="FZ30">
        <f>IF($GL30&gt;=30,INDEX($DG:$DG,$GK30+30),"")</f>
      </c>
      <c r="GA30">
        <f>IF($GL30&gt;=31,INDEX($DG:$DG,$GK30+31),"")</f>
      </c>
      <c r="GB30">
        <f>IF($GL30&gt;=32,INDEX($DG:$DG,$GK30+32),"")</f>
      </c>
      <c r="GC30">
        <f>IF($GL30&gt;=33,INDEX($DG:$DG,$GK30+33),"")</f>
      </c>
      <c r="GD30">
        <f>IF($GL30&gt;=34,INDEX($DG:$DG,$GK30+34),"")</f>
      </c>
      <c r="GE30">
        <f>IF($GL30&gt;=35,INDEX($DG:$DG,$GK30+35),"")</f>
      </c>
      <c r="GF30">
        <f>IF($GL30&gt;=36,INDEX($DG:$DG,$GK30+36),"")</f>
      </c>
      <c r="GG30">
        <f>IF($GL30&gt;=37,INDEX($DG:$DG,$GK30+37),"")</f>
      </c>
      <c r="GH30">
        <f>IF($GL30&gt;=38,INDEX($DG:$DG,$GK30+38),"")</f>
      </c>
      <c r="GI30">
        <f>IF($GL30&gt;=39,INDEX($DG:$DG,$GK30+39),"")</f>
      </c>
      <c r="GJ30">
        <f>IF($GL30&gt;=40,INDEX($DG:$DG,$GK30+40),"")</f>
      </c>
      <c r="GK30">
        <f>IFERROR(MATCH($DE30,$DF$2:$DF$166,0)+1,0)</f>
      </c>
      <c r="GL30">
        <f>IFERROR(INDEX($DH$2:$DH$166,MATCH($DE30,$DF$2:$DF$166,0)),0)</f>
      </c>
      <c r="GM30">
        <f>IFERROR(MATCH($H30,$DI$30:$EV$30,0),0)</f>
      </c>
      <c r="GN30">
        <f>IF($GM30&gt;0,INDEX($EW$30:$GJ$30,$GM30),"")</f>
      </c>
      <c r="GO30" t="s">
        <v>278</v>
      </c>
      <c r="GQ30">
        <f>IF($IZ30&gt;=1,INDEX($GO:$GO,$IY30+1),"")</f>
      </c>
      <c r="GR30">
        <f>IF($IZ30&gt;=2,INDEX($GO:$GO,$IY30+2),"")</f>
      </c>
      <c r="GS30">
        <f>IF($IZ30&gt;=3,INDEX($GO:$GO,$IY30+3),"")</f>
      </c>
      <c r="GT30">
        <f>IF($IZ30&gt;=4,INDEX($GO:$GO,$IY30+4),"")</f>
      </c>
      <c r="GU30">
        <f>IF($IZ30&gt;=5,INDEX($GO:$GO,$IY30+5),"")</f>
      </c>
      <c r="GV30">
        <f>IF($IZ30&gt;=6,INDEX($GO:$GO,$IY30+6),"")</f>
      </c>
      <c r="GW30">
        <f>IF($IZ30&gt;=7,INDEX($GO:$GO,$IY30+7),"")</f>
      </c>
      <c r="GX30">
        <f>IF($IZ30&gt;=8,INDEX($GO:$GO,$IY30+8),"")</f>
      </c>
      <c r="GY30">
        <f>IF($IZ30&gt;=9,INDEX($GO:$GO,$IY30+9),"")</f>
      </c>
      <c r="GZ30">
        <f>IF($IZ30&gt;=10,INDEX($GO:$GO,$IY30+10),"")</f>
      </c>
      <c r="HA30">
        <f>IF($IZ30&gt;=11,INDEX($GO:$GO,$IY30+11),"")</f>
      </c>
      <c r="HB30">
        <f>IF($IZ30&gt;=12,INDEX($GO:$GO,$IY30+12),"")</f>
      </c>
      <c r="HC30">
        <f>IF($IZ30&gt;=13,INDEX($GO:$GO,$IY30+13),"")</f>
      </c>
      <c r="HD30">
        <f>IF($IZ30&gt;=14,INDEX($GO:$GO,$IY30+14),"")</f>
      </c>
      <c r="HE30">
        <f>IF($IZ30&gt;=15,INDEX($GO:$GO,$IY30+15),"")</f>
      </c>
      <c r="HF30">
        <f>IF($IZ30&gt;=16,INDEX($GO:$GO,$IY30+16),"")</f>
      </c>
      <c r="HG30">
        <f>IF($IZ30&gt;=17,INDEX($GO:$GO,$IY30+17),"")</f>
      </c>
      <c r="HH30">
        <f>IF($IZ30&gt;=18,INDEX($GO:$GO,$IY30+18),"")</f>
      </c>
      <c r="HI30">
        <f>IF($IZ30&gt;=19,INDEX($GO:$GO,$IY30+19),"")</f>
      </c>
      <c r="HJ30">
        <f>IF($IZ30&gt;=20,INDEX($GO:$GO,$IY30+20),"")</f>
      </c>
      <c r="HK30">
        <f>IF($IZ30&gt;=21,INDEX($GO:$GO,$IY30+21),"")</f>
      </c>
      <c r="HL30">
        <f>IF($IZ30&gt;=22,INDEX($GO:$GO,$IY30+22),"")</f>
      </c>
      <c r="HM30">
        <f>IF($IZ30&gt;=23,INDEX($GO:$GO,$IY30+23),"")</f>
      </c>
      <c r="HN30">
        <f>IF($IZ30&gt;=24,INDEX($GO:$GO,$IY30+24),"")</f>
      </c>
      <c r="HO30">
        <f>IF($IZ30&gt;=25,INDEX($GO:$GO,$IY30+25),"")</f>
      </c>
      <c r="HP30">
        <f>IF($IZ30&gt;=26,INDEX($GO:$GO,$IY30+26),"")</f>
      </c>
      <c r="HQ30">
        <f>IF($IZ30&gt;=27,INDEX($GO:$GO,$IY30+27),"")</f>
      </c>
      <c r="HR30">
        <f>IF($IZ30&gt;=28,INDEX($GO:$GO,$IY30+28),"")</f>
      </c>
      <c r="HS30">
        <f>IF($IZ30&gt;=29,INDEX($GO:$GO,$IY30+29),"")</f>
      </c>
      <c r="HT30">
        <f>IF($IZ30&gt;=30,INDEX($GO:$GO,$IY30+30),"")</f>
      </c>
      <c r="HU30">
        <f>IF($IZ30&gt;=31,INDEX($GO:$GO,$IY30+31),"")</f>
      </c>
      <c r="HV30">
        <f>IF($IZ30&gt;=32,INDEX($GO:$GO,$IY30+32),"")</f>
      </c>
      <c r="HW30">
        <f>IF($IZ30&gt;=33,INDEX($GO:$GO,$IY30+33),"")</f>
      </c>
      <c r="HX30">
        <f>IF($IZ30&gt;=34,INDEX($GO:$GO,$IY30+34),"")</f>
      </c>
      <c r="HY30">
        <f>IF($IZ30&gt;=35,INDEX($GO:$GO,$IY30+35),"")</f>
      </c>
      <c r="HZ30">
        <f>IF($IZ30&gt;=36,INDEX($GO:$GO,$IY30+36),"")</f>
      </c>
      <c r="IA30">
        <f>IF($IZ30&gt;=37,INDEX($GO:$GO,$IY30+37),"")</f>
      </c>
      <c r="IB30">
        <f>IF($IZ30&gt;=38,INDEX($GO:$GO,$IY30+38),"")</f>
      </c>
      <c r="IC30">
        <f>IF($IZ30&gt;=39,INDEX($GO:$GO,$IY30+39),"")</f>
      </c>
      <c r="ID30">
        <f>IF($IZ30&gt;=40,INDEX($GO:$GO,$IY30+40),"")</f>
      </c>
      <c r="IE30">
        <f>IF($IZ30&gt;=41,INDEX($GO:$GO,$IY30+41),"")</f>
      </c>
      <c r="IF30">
        <f>IF($IZ30&gt;=42,INDEX($GO:$GO,$IY30+42),"")</f>
      </c>
      <c r="IG30">
        <f>IF($IZ30&gt;=43,INDEX($GO:$GO,$IY30+43),"")</f>
      </c>
      <c r="IH30">
        <f>IF($IZ30&gt;=44,INDEX($GO:$GO,$IY30+44),"")</f>
      </c>
      <c r="II30">
        <f>IF($IZ30&gt;=45,INDEX($GO:$GO,$IY30+45),"")</f>
      </c>
      <c r="IJ30">
        <f>IF($IZ30&gt;=46,INDEX($GO:$GO,$IY30+46),"")</f>
      </c>
      <c r="IK30">
        <f>IF($IZ30&gt;=47,INDEX($GO:$GO,$IY30+47),"")</f>
      </c>
      <c r="IL30">
        <f>IF($IZ30&gt;=48,INDEX($GO:$GO,$IY30+48),"")</f>
      </c>
      <c r="IM30">
        <f>IF($IZ30&gt;=49,INDEX($GO:$GO,$IY30+49),"")</f>
      </c>
      <c r="IN30">
        <f>IF($IZ30&gt;=50,INDEX($GO:$GO,$IY30+50),"")</f>
      </c>
      <c r="IO30">
        <f>IF($IZ30&gt;=51,INDEX($GO:$GO,$IY30+51),"")</f>
      </c>
      <c r="IP30">
        <f>IF($IZ30&gt;=52,INDEX($GO:$GO,$IY30+52),"")</f>
      </c>
      <c r="IQ30">
        <f>IF($IZ30&gt;=53,INDEX($GO:$GO,$IY30+53),"")</f>
      </c>
      <c r="IR30">
        <f>IF($IZ30&gt;=54,INDEX($GO:$GO,$IY30+54),"")</f>
      </c>
      <c r="IS30">
        <f>IF($IZ30&gt;=55,INDEX($GO:$GO,$IY30+55),"")</f>
      </c>
      <c r="IT30">
        <f>IF($IZ30&gt;=56,INDEX($GO:$GO,$IY30+56),"")</f>
      </c>
      <c r="IU30">
        <f>IF($IZ30&gt;=57,INDEX($GO:$GO,$IY30+57),"")</f>
      </c>
      <c r="IV30">
        <f>IF($IZ30&gt;=58,INDEX($GO:$GO,$IY30+58),"")</f>
      </c>
      <c r="IW30">
        <f>IF($IZ30&gt;=59,INDEX($GO:$GO,$IY30+59),"")</f>
      </c>
      <c r="IX30">
        <f>IF($IZ30&gt;=60,INDEX($GO:$GO,$IY30+60),"")</f>
      </c>
      <c r="IY30">
        <f>IFERROR(MATCH($GN30,$GO$2:$GO$827,0)+1,0)</f>
      </c>
      <c r="IZ30">
        <f>IFERROR(INDEX($GP$2:$GP$827,MATCH($GN30,$GO$2:$GO$827,0)),0)</f>
      </c>
      <c r="JA30" t="s">
        <v>23</v>
      </c>
      <c r="JB30" t="s">
        <v>23</v>
      </c>
    </row>
    <row r="31" spans="1:262" x14ac:dyDescent="0.25">
      <c r="F31" s="1"/>
      <c r="G31" s="1"/>
      <c r="H31" s="1"/>
      <c r="I31" s="1"/>
      <c r="J31" s="1">
        <f>IFERROR(IF(FIND(" - ",$F31)&gt;0,MID($F31,FIND(" - ",$F31)+3,LEN($F31)),""),"")</f>
      </c>
      <c r="L31" s="1"/>
      <c r="N31" t="s">
        <v>23</v>
      </c>
      <c r="P31">
        <f>IF(OR($N31="",$O31=""),"",IFERROR($N31/$O31,0))</f>
      </c>
      <c r="Q31">
        <f>IF($N31="","",
IF($G31="","",
IF(ISNUMBER(SEARCH("exempt",LOWER($G31))),0,
$N31*(VALUE(SUBSTITUTE($G31,"%",""))/100))))</f>
      </c>
      <c r="W31">
        <f>IF($N31="","",
SUM($N31,$Q31,$U31,$R31,$T31)-
IF($V31="",0,VALUE($V31)))</f>
      </c>
      <c r="AE31" t="s">
        <v>279</v>
      </c>
      <c r="AF31" t="s">
        <v>198</v>
      </c>
      <c r="AG31" t="s">
        <v>244</v>
      </c>
      <c r="AH31" t="s">
        <v>280</v>
      </c>
      <c r="AI31" t="s">
        <v>281</v>
      </c>
      <c r="AJ31" t="s">
        <v>282</v>
      </c>
      <c r="AK31" t="s">
        <v>280</v>
      </c>
      <c r="AL31" t="s">
        <v>283</v>
      </c>
      <c r="AM31">
        <f>IFERROR(LEFT($F31,FIND(" - ",$F31)-1),$F31)</f>
      </c>
      <c r="AN31" t="s">
        <v>236</v>
      </c>
      <c r="AP31">
        <f>IF($CE31&gt;=1,INDEX($AN:$AN,$CD31+1),"")</f>
      </c>
      <c r="AQ31">
        <f>IF($CE31&gt;=2,INDEX($AN:$AN,$CD31+2),"")</f>
      </c>
      <c r="AR31">
        <f>IF($CE31&gt;=3,INDEX($AN:$AN,$CD31+3),"")</f>
      </c>
      <c r="AS31">
        <f>IF($CE31&gt;=4,INDEX($AN:$AN,$CD31+4),"")</f>
      </c>
      <c r="AT31">
        <f>IF($CE31&gt;=5,INDEX($AN:$AN,$CD31+5),"")</f>
      </c>
      <c r="AU31">
        <f>IF($CE31&gt;=6,INDEX($AN:$AN,$CD31+6),"")</f>
      </c>
      <c r="AV31">
        <f>IF($CE31&gt;=7,INDEX($AN:$AN,$CD31+7),"")</f>
      </c>
      <c r="AW31">
        <f>IF($CE31&gt;=8,INDEX($AN:$AN,$CD31+8),"")</f>
      </c>
      <c r="AX31">
        <f>IF($CE31&gt;=9,INDEX($AN:$AN,$CD31+9),"")</f>
      </c>
      <c r="AY31">
        <f>IF($CE31&gt;=10,INDEX($AN:$AN,$CD31+10),"")</f>
      </c>
      <c r="AZ31">
        <f>IF($CE31&gt;=11,INDEX($AN:$AN,$CD31+11),"")</f>
      </c>
      <c r="BA31">
        <f>IF($CE31&gt;=12,INDEX($AN:$AN,$CD31+12),"")</f>
      </c>
      <c r="BB31">
        <f>IF($CE31&gt;=13,INDEX($AN:$AN,$CD31+13),"")</f>
      </c>
      <c r="BC31">
        <f>IF($CE31&gt;=14,INDEX($AN:$AN,$CD31+14),"")</f>
      </c>
      <c r="BD31">
        <f>IF($CE31&gt;=15,INDEX($AN:$AN,$CD31+15),"")</f>
      </c>
      <c r="BE31">
        <f>IF($CE31&gt;=16,INDEX($AN:$AN,$CD31+16),"")</f>
      </c>
      <c r="BF31">
        <f>IF($CE31&gt;=17,INDEX($AN:$AN,$CD31+17),"")</f>
      </c>
      <c r="BG31">
        <f>IF($CE31&gt;=18,INDEX($AN:$AN,$CD31+18),"")</f>
      </c>
      <c r="BH31">
        <f>IF($CE31&gt;=19,INDEX($AN:$AN,$CD31+19),"")</f>
      </c>
      <c r="BI31">
        <f>IF($CE31&gt;=20,INDEX($AN:$AN,$CD31+20),"")</f>
      </c>
      <c r="BJ31">
        <f>IF($CE31&gt;=21,INDEX($AN:$AN,$CD31+21),"")</f>
      </c>
      <c r="BK31">
        <f>IF($CE31&gt;=22,INDEX($AN:$AN,$CD31+22),"")</f>
      </c>
      <c r="BL31">
        <f>IF($CE31&gt;=23,INDEX($AN:$AN,$CD31+23),"")</f>
      </c>
      <c r="BM31">
        <f>IF($CE31&gt;=24,INDEX($AN:$AN,$CD31+24),"")</f>
      </c>
      <c r="BN31">
        <f>IF($CE31&gt;=25,INDEX($AN:$AN,$CD31+25),"")</f>
      </c>
      <c r="BO31">
        <f>IF($CE31&gt;=26,INDEX($AN:$AN,$CD31+26),"")</f>
      </c>
      <c r="BP31">
        <f>IF($CE31&gt;=27,INDEX($AN:$AN,$CD31+27),"")</f>
      </c>
      <c r="BQ31">
        <f>IF($CE31&gt;=28,INDEX($AN:$AN,$CD31+28),"")</f>
      </c>
      <c r="BR31">
        <f>IF($CE31&gt;=29,INDEX($AN:$AN,$CD31+29),"")</f>
      </c>
      <c r="BS31">
        <f>IF($CE31&gt;=30,INDEX($AN:$AN,$CD31+30),"")</f>
      </c>
      <c r="BT31">
        <f>IF($CE31&gt;=31,INDEX($AN:$AN,$CD31+31),"")</f>
      </c>
      <c r="BU31">
        <f>IF($CE31&gt;=32,INDEX($AN:$AN,$CD31+32),"")</f>
      </c>
      <c r="BV31">
        <f>IF($CE31&gt;=33,INDEX($AN:$AN,$CD31+33),"")</f>
      </c>
      <c r="BW31">
        <f>IF($CE31&gt;=34,INDEX($AN:$AN,$CD31+34),"")</f>
      </c>
      <c r="BX31">
        <f>IF($CE31&gt;=35,INDEX($AN:$AN,$CD31+35),"")</f>
      </c>
      <c r="BY31">
        <f>IF($CE31&gt;=36,INDEX($AN:$AN,$CD31+36),"")</f>
      </c>
      <c r="BZ31">
        <f>IF($CE31&gt;=37,INDEX($AN:$AN,$CD31+37),"")</f>
      </c>
      <c r="CA31">
        <f>IF($CE31&gt;=38,INDEX($AN:$AN,$CD31+38),"")</f>
      </c>
      <c r="CB31">
        <f>IF($CE31&gt;=39,INDEX($AN:$AN,$CD31+39),"")</f>
      </c>
      <c r="CC31">
        <f>IF($CE31&gt;=40,INDEX($AN:$AN,$CD31+40),"")</f>
      </c>
      <c r="CD31">
        <f>IFERROR(MATCH($AM31,$AN$2:$AN$133,0)+1,0)</f>
      </c>
      <c r="CE31">
        <f>IFERROR(INDEX($AO$2:$AO$133,MATCH($AM31,$AN$2:$AN$133,0)),0)</f>
      </c>
      <c r="CF31">
        <f>IFERROR(LEFT($K31,FIND(" - ",$K31)-1),$K31)</f>
      </c>
      <c r="CG31" t="s">
        <v>64</v>
      </c>
      <c r="CI31">
        <f>IF($DD31&gt;=1,INDEX($CG:$CG,$DC31+1),"")</f>
      </c>
      <c r="CJ31">
        <f>IF($DD31&gt;=2,INDEX($CG:$CG,$DC31+2),"")</f>
      </c>
      <c r="CK31">
        <f>IF($DD31&gt;=3,INDEX($CG:$CG,$DC31+3),"")</f>
      </c>
      <c r="CL31">
        <f>IF($DD31&gt;=4,INDEX($CG:$CG,$DC31+4),"")</f>
      </c>
      <c r="CM31">
        <f>IF($DD31&gt;=5,INDEX($CG:$CG,$DC31+5),"")</f>
      </c>
      <c r="CN31">
        <f>IF($DD31&gt;=6,INDEX($CG:$CG,$DC31+6),"")</f>
      </c>
      <c r="CO31">
        <f>IF($DD31&gt;=7,INDEX($CG:$CG,$DC31+7),"")</f>
      </c>
      <c r="CP31">
        <f>IF($DD31&gt;=8,INDEX($CG:$CG,$DC31+8),"")</f>
      </c>
      <c r="CQ31">
        <f>IF($DD31&gt;=9,INDEX($CG:$CG,$DC31+9),"")</f>
      </c>
      <c r="CR31">
        <f>IF($DD31&gt;=10,INDEX($CG:$CG,$DC31+10),"")</f>
      </c>
      <c r="CS31">
        <f>IF($DD31&gt;=11,INDEX($CG:$CG,$DC31+11),"")</f>
      </c>
      <c r="CT31">
        <f>IF($DD31&gt;=12,INDEX($CG:$CG,$DC31+12),"")</f>
      </c>
      <c r="CU31">
        <f>IF($DD31&gt;=13,INDEX($CG:$CG,$DC31+13),"")</f>
      </c>
      <c r="CV31">
        <f>IF($DD31&gt;=14,INDEX($CG:$CG,$DC31+14),"")</f>
      </c>
      <c r="CW31">
        <f>IF($DD31&gt;=15,INDEX($CG:$CG,$DC31+15),"")</f>
      </c>
      <c r="CX31">
        <f>IF($DD31&gt;=16,INDEX($CG:$CG,$DC31+16),"")</f>
      </c>
      <c r="CY31">
        <f>IF($DD31&gt;=17,INDEX($CG:$CG,$DC31+17),"")</f>
      </c>
      <c r="CZ31">
        <f>IF($DD31&gt;=18,INDEX($CG:$CG,$DC31+18),"")</f>
      </c>
      <c r="DA31">
        <f>IF($DD31&gt;=19,INDEX($CG:$CG,$DC31+19),"")</f>
      </c>
      <c r="DB31">
        <f>IF($DD31&gt;=20,INDEX($CG:$CG,$DC31+20),"")</f>
      </c>
      <c r="DC31">
        <f>IFERROR(MATCH($CF31,$CG$2:$CG$1558,0)+1,0)</f>
      </c>
      <c r="DD31">
        <f>IFERROR(INDEX($CH$2:$CH$1558,MATCH($CF31,$CG$2:$CG$1558,0)),0)</f>
      </c>
      <c r="DE31">
        <f>IFERROR(INDEX($AL:$AL,MATCH($G31,$AK:$AK,0))&amp;"","")</f>
      </c>
      <c r="DF31" t="s">
        <v>284</v>
      </c>
      <c r="DH31">
        <v>1</v>
      </c>
      <c r="DI31">
        <f>IF($GL31&gt;=1,INDEX($DF:$DF,$GK31+1),"")</f>
      </c>
      <c r="DJ31">
        <f>IF($GL31&gt;=2,INDEX($DF:$DF,$GK31+2),"")</f>
      </c>
      <c r="DK31">
        <f>IF($GL31&gt;=3,INDEX($DF:$DF,$GK31+3),"")</f>
      </c>
      <c r="DL31">
        <f>IF($GL31&gt;=4,INDEX($DF:$DF,$GK31+4),"")</f>
      </c>
      <c r="DM31">
        <f>IF($GL31&gt;=5,INDEX($DF:$DF,$GK31+5),"")</f>
      </c>
      <c r="DN31">
        <f>IF($GL31&gt;=6,INDEX($DF:$DF,$GK31+6),"")</f>
      </c>
      <c r="DO31">
        <f>IF($GL31&gt;=7,INDEX($DF:$DF,$GK31+7),"")</f>
      </c>
      <c r="DP31">
        <f>IF($GL31&gt;=8,INDEX($DF:$DF,$GK31+8),"")</f>
      </c>
      <c r="DQ31">
        <f>IF($GL31&gt;=9,INDEX($DF:$DF,$GK31+9),"")</f>
      </c>
      <c r="DR31">
        <f>IF($GL31&gt;=10,INDEX($DF:$DF,$GK31+10),"")</f>
      </c>
      <c r="DS31">
        <f>IF($GL31&gt;=11,INDEX($DF:$DF,$GK31+11),"")</f>
      </c>
      <c r="DT31">
        <f>IF($GL31&gt;=12,INDEX($DF:$DF,$GK31+12),"")</f>
      </c>
      <c r="DU31">
        <f>IF($GL31&gt;=13,INDEX($DF:$DF,$GK31+13),"")</f>
      </c>
      <c r="DV31">
        <f>IF($GL31&gt;=14,INDEX($DF:$DF,$GK31+14),"")</f>
      </c>
      <c r="DW31">
        <f>IF($GL31&gt;=15,INDEX($DF:$DF,$GK31+15),"")</f>
      </c>
      <c r="DX31">
        <f>IF($GL31&gt;=16,INDEX($DF:$DF,$GK31+16),"")</f>
      </c>
      <c r="DY31">
        <f>IF($GL31&gt;=17,INDEX($DF:$DF,$GK31+17),"")</f>
      </c>
      <c r="DZ31">
        <f>IF($GL31&gt;=18,INDEX($DF:$DF,$GK31+18),"")</f>
      </c>
      <c r="EA31">
        <f>IF($GL31&gt;=19,INDEX($DF:$DF,$GK31+19),"")</f>
      </c>
      <c r="EB31">
        <f>IF($GL31&gt;=20,INDEX($DF:$DF,$GK31+20),"")</f>
      </c>
      <c r="EC31">
        <f>IF($GL31&gt;=21,INDEX($DF:$DF,$GK31+21),"")</f>
      </c>
      <c r="ED31">
        <f>IF($GL31&gt;=22,INDEX($DF:$DF,$GK31+22),"")</f>
      </c>
      <c r="EE31">
        <f>IF($GL31&gt;=23,INDEX($DF:$DF,$GK31+23),"")</f>
      </c>
      <c r="EF31">
        <f>IF($GL31&gt;=24,INDEX($DF:$DF,$GK31+24),"")</f>
      </c>
      <c r="EG31">
        <f>IF($GL31&gt;=25,INDEX($DF:$DF,$GK31+25),"")</f>
      </c>
      <c r="EH31">
        <f>IF($GL31&gt;=26,INDEX($DF:$DF,$GK31+26),"")</f>
      </c>
      <c r="EI31">
        <f>IF($GL31&gt;=27,INDEX($DF:$DF,$GK31+27),"")</f>
      </c>
      <c r="EJ31">
        <f>IF($GL31&gt;=28,INDEX($DF:$DF,$GK31+28),"")</f>
      </c>
      <c r="EK31">
        <f>IF($GL31&gt;=29,INDEX($DF:$DF,$GK31+29),"")</f>
      </c>
      <c r="EL31">
        <f>IF($GL31&gt;=30,INDEX($DF:$DF,$GK31+30),"")</f>
      </c>
      <c r="EM31">
        <f>IF($GL31&gt;=31,INDEX($DF:$DF,$GK31+31),"")</f>
      </c>
      <c r="EN31">
        <f>IF($GL31&gt;=32,INDEX($DF:$DF,$GK31+32),"")</f>
      </c>
      <c r="EO31">
        <f>IF($GL31&gt;=33,INDEX($DF:$DF,$GK31+33),"")</f>
      </c>
      <c r="EP31">
        <f>IF($GL31&gt;=34,INDEX($DF:$DF,$GK31+34),"")</f>
      </c>
      <c r="EQ31">
        <f>IF($GL31&gt;=35,INDEX($DF:$DF,$GK31+35),"")</f>
      </c>
      <c r="ER31">
        <f>IF($GL31&gt;=36,INDEX($DF:$DF,$GK31+36),"")</f>
      </c>
      <c r="ES31">
        <f>IF($GL31&gt;=37,INDEX($DF:$DF,$GK31+37),"")</f>
      </c>
      <c r="ET31">
        <f>IF($GL31&gt;=38,INDEX($DF:$DF,$GK31+38),"")</f>
      </c>
      <c r="EU31">
        <f>IF($GL31&gt;=39,INDEX($DF:$DF,$GK31+39),"")</f>
      </c>
      <c r="EV31">
        <f>IF($GL31&gt;=40,INDEX($DF:$DF,$GK31+40),"")</f>
      </c>
      <c r="EW31">
        <f>IF($GL31&gt;=1,INDEX($DG:$DG,$GK31+1),"")</f>
      </c>
      <c r="EX31">
        <f>IF($GL31&gt;=2,INDEX($DG:$DG,$GK31+2),"")</f>
      </c>
      <c r="EY31">
        <f>IF($GL31&gt;=3,INDEX($DG:$DG,$GK31+3),"")</f>
      </c>
      <c r="EZ31">
        <f>IF($GL31&gt;=4,INDEX($DG:$DG,$GK31+4),"")</f>
      </c>
      <c r="FA31">
        <f>IF($GL31&gt;=5,INDEX($DG:$DG,$GK31+5),"")</f>
      </c>
      <c r="FB31">
        <f>IF($GL31&gt;=6,INDEX($DG:$DG,$GK31+6),"")</f>
      </c>
      <c r="FC31">
        <f>IF($GL31&gt;=7,INDEX($DG:$DG,$GK31+7),"")</f>
      </c>
      <c r="FD31">
        <f>IF($GL31&gt;=8,INDEX($DG:$DG,$GK31+8),"")</f>
      </c>
      <c r="FE31">
        <f>IF($GL31&gt;=9,INDEX($DG:$DG,$GK31+9),"")</f>
      </c>
      <c r="FF31">
        <f>IF($GL31&gt;=10,INDEX($DG:$DG,$GK31+10),"")</f>
      </c>
      <c r="FG31">
        <f>IF($GL31&gt;=11,INDEX($DG:$DG,$GK31+11),"")</f>
      </c>
      <c r="FH31">
        <f>IF($GL31&gt;=12,INDEX($DG:$DG,$GK31+12),"")</f>
      </c>
      <c r="FI31">
        <f>IF($GL31&gt;=13,INDEX($DG:$DG,$GK31+13),"")</f>
      </c>
      <c r="FJ31">
        <f>IF($GL31&gt;=14,INDEX($DG:$DG,$GK31+14),"")</f>
      </c>
      <c r="FK31">
        <f>IF($GL31&gt;=15,INDEX($DG:$DG,$GK31+15),"")</f>
      </c>
      <c r="FL31">
        <f>IF($GL31&gt;=16,INDEX($DG:$DG,$GK31+16),"")</f>
      </c>
      <c r="FM31">
        <f>IF($GL31&gt;=17,INDEX($DG:$DG,$GK31+17),"")</f>
      </c>
      <c r="FN31">
        <f>IF($GL31&gt;=18,INDEX($DG:$DG,$GK31+18),"")</f>
      </c>
      <c r="FO31">
        <f>IF($GL31&gt;=19,INDEX($DG:$DG,$GK31+19),"")</f>
      </c>
      <c r="FP31">
        <f>IF($GL31&gt;=20,INDEX($DG:$DG,$GK31+20),"")</f>
      </c>
      <c r="FQ31">
        <f>IF($GL31&gt;=21,INDEX($DG:$DG,$GK31+21),"")</f>
      </c>
      <c r="FR31">
        <f>IF($GL31&gt;=22,INDEX($DG:$DG,$GK31+22),"")</f>
      </c>
      <c r="FS31">
        <f>IF($GL31&gt;=23,INDEX($DG:$DG,$GK31+23),"")</f>
      </c>
      <c r="FT31">
        <f>IF($GL31&gt;=24,INDEX($DG:$DG,$GK31+24),"")</f>
      </c>
      <c r="FU31">
        <f>IF($GL31&gt;=25,INDEX($DG:$DG,$GK31+25),"")</f>
      </c>
      <c r="FV31">
        <f>IF($GL31&gt;=26,INDEX($DG:$DG,$GK31+26),"")</f>
      </c>
      <c r="FW31">
        <f>IF($GL31&gt;=27,INDEX($DG:$DG,$GK31+27),"")</f>
      </c>
      <c r="FX31">
        <f>IF($GL31&gt;=28,INDEX($DG:$DG,$GK31+28),"")</f>
      </c>
      <c r="FY31">
        <f>IF($GL31&gt;=29,INDEX($DG:$DG,$GK31+29),"")</f>
      </c>
      <c r="FZ31">
        <f>IF($GL31&gt;=30,INDEX($DG:$DG,$GK31+30),"")</f>
      </c>
      <c r="GA31">
        <f>IF($GL31&gt;=31,INDEX($DG:$DG,$GK31+31),"")</f>
      </c>
      <c r="GB31">
        <f>IF($GL31&gt;=32,INDEX($DG:$DG,$GK31+32),"")</f>
      </c>
      <c r="GC31">
        <f>IF($GL31&gt;=33,INDEX($DG:$DG,$GK31+33),"")</f>
      </c>
      <c r="GD31">
        <f>IF($GL31&gt;=34,INDEX($DG:$DG,$GK31+34),"")</f>
      </c>
      <c r="GE31">
        <f>IF($GL31&gt;=35,INDEX($DG:$DG,$GK31+35),"")</f>
      </c>
      <c r="GF31">
        <f>IF($GL31&gt;=36,INDEX($DG:$DG,$GK31+36),"")</f>
      </c>
      <c r="GG31">
        <f>IF($GL31&gt;=37,INDEX($DG:$DG,$GK31+37),"")</f>
      </c>
      <c r="GH31">
        <f>IF($GL31&gt;=38,INDEX($DG:$DG,$GK31+38),"")</f>
      </c>
      <c r="GI31">
        <f>IF($GL31&gt;=39,INDEX($DG:$DG,$GK31+39),"")</f>
      </c>
      <c r="GJ31">
        <f>IF($GL31&gt;=40,INDEX($DG:$DG,$GK31+40),"")</f>
      </c>
      <c r="GK31">
        <f>IFERROR(MATCH($DE31,$DF$2:$DF$166,0)+1,0)</f>
      </c>
      <c r="GL31">
        <f>IFERROR(INDEX($DH$2:$DH$166,MATCH($DE31,$DF$2:$DF$166,0)),0)</f>
      </c>
      <c r="GM31">
        <f>IFERROR(MATCH($H31,$DI$31:$EV$31,0),0)</f>
      </c>
      <c r="GN31">
        <f>IF($GM31&gt;0,INDEX($EW$31:$GJ$31,$GM31),"")</f>
      </c>
      <c r="GO31" t="s">
        <v>86</v>
      </c>
      <c r="GQ31">
        <f>IF($IZ31&gt;=1,INDEX($GO:$GO,$IY31+1),"")</f>
      </c>
      <c r="GR31">
        <f>IF($IZ31&gt;=2,INDEX($GO:$GO,$IY31+2),"")</f>
      </c>
      <c r="GS31">
        <f>IF($IZ31&gt;=3,INDEX($GO:$GO,$IY31+3),"")</f>
      </c>
      <c r="GT31">
        <f>IF($IZ31&gt;=4,INDEX($GO:$GO,$IY31+4),"")</f>
      </c>
      <c r="GU31">
        <f>IF($IZ31&gt;=5,INDEX($GO:$GO,$IY31+5),"")</f>
      </c>
      <c r="GV31">
        <f>IF($IZ31&gt;=6,INDEX($GO:$GO,$IY31+6),"")</f>
      </c>
      <c r="GW31">
        <f>IF($IZ31&gt;=7,INDEX($GO:$GO,$IY31+7),"")</f>
      </c>
      <c r="GX31">
        <f>IF($IZ31&gt;=8,INDEX($GO:$GO,$IY31+8),"")</f>
      </c>
      <c r="GY31">
        <f>IF($IZ31&gt;=9,INDEX($GO:$GO,$IY31+9),"")</f>
      </c>
      <c r="GZ31">
        <f>IF($IZ31&gt;=10,INDEX($GO:$GO,$IY31+10),"")</f>
      </c>
      <c r="HA31">
        <f>IF($IZ31&gt;=11,INDEX($GO:$GO,$IY31+11),"")</f>
      </c>
      <c r="HB31">
        <f>IF($IZ31&gt;=12,INDEX($GO:$GO,$IY31+12),"")</f>
      </c>
      <c r="HC31">
        <f>IF($IZ31&gt;=13,INDEX($GO:$GO,$IY31+13),"")</f>
      </c>
      <c r="HD31">
        <f>IF($IZ31&gt;=14,INDEX($GO:$GO,$IY31+14),"")</f>
      </c>
      <c r="HE31">
        <f>IF($IZ31&gt;=15,INDEX($GO:$GO,$IY31+15),"")</f>
      </c>
      <c r="HF31">
        <f>IF($IZ31&gt;=16,INDEX($GO:$GO,$IY31+16),"")</f>
      </c>
      <c r="HG31">
        <f>IF($IZ31&gt;=17,INDEX($GO:$GO,$IY31+17),"")</f>
      </c>
      <c r="HH31">
        <f>IF($IZ31&gt;=18,INDEX($GO:$GO,$IY31+18),"")</f>
      </c>
      <c r="HI31">
        <f>IF($IZ31&gt;=19,INDEX($GO:$GO,$IY31+19),"")</f>
      </c>
      <c r="HJ31">
        <f>IF($IZ31&gt;=20,INDEX($GO:$GO,$IY31+20),"")</f>
      </c>
      <c r="HK31">
        <f>IF($IZ31&gt;=21,INDEX($GO:$GO,$IY31+21),"")</f>
      </c>
      <c r="HL31">
        <f>IF($IZ31&gt;=22,INDEX($GO:$GO,$IY31+22),"")</f>
      </c>
      <c r="HM31">
        <f>IF($IZ31&gt;=23,INDEX($GO:$GO,$IY31+23),"")</f>
      </c>
      <c r="HN31">
        <f>IF($IZ31&gt;=24,INDEX($GO:$GO,$IY31+24),"")</f>
      </c>
      <c r="HO31">
        <f>IF($IZ31&gt;=25,INDEX($GO:$GO,$IY31+25),"")</f>
      </c>
      <c r="HP31">
        <f>IF($IZ31&gt;=26,INDEX($GO:$GO,$IY31+26),"")</f>
      </c>
      <c r="HQ31">
        <f>IF($IZ31&gt;=27,INDEX($GO:$GO,$IY31+27),"")</f>
      </c>
      <c r="HR31">
        <f>IF($IZ31&gt;=28,INDEX($GO:$GO,$IY31+28),"")</f>
      </c>
      <c r="HS31">
        <f>IF($IZ31&gt;=29,INDEX($GO:$GO,$IY31+29),"")</f>
      </c>
      <c r="HT31">
        <f>IF($IZ31&gt;=30,INDEX($GO:$GO,$IY31+30),"")</f>
      </c>
      <c r="HU31">
        <f>IF($IZ31&gt;=31,INDEX($GO:$GO,$IY31+31),"")</f>
      </c>
      <c r="HV31">
        <f>IF($IZ31&gt;=32,INDEX($GO:$GO,$IY31+32),"")</f>
      </c>
      <c r="HW31">
        <f>IF($IZ31&gt;=33,INDEX($GO:$GO,$IY31+33),"")</f>
      </c>
      <c r="HX31">
        <f>IF($IZ31&gt;=34,INDEX($GO:$GO,$IY31+34),"")</f>
      </c>
      <c r="HY31">
        <f>IF($IZ31&gt;=35,INDEX($GO:$GO,$IY31+35),"")</f>
      </c>
      <c r="HZ31">
        <f>IF($IZ31&gt;=36,INDEX($GO:$GO,$IY31+36),"")</f>
      </c>
      <c r="IA31">
        <f>IF($IZ31&gt;=37,INDEX($GO:$GO,$IY31+37),"")</f>
      </c>
      <c r="IB31">
        <f>IF($IZ31&gt;=38,INDEX($GO:$GO,$IY31+38),"")</f>
      </c>
      <c r="IC31">
        <f>IF($IZ31&gt;=39,INDEX($GO:$GO,$IY31+39),"")</f>
      </c>
      <c r="ID31">
        <f>IF($IZ31&gt;=40,INDEX($GO:$GO,$IY31+40),"")</f>
      </c>
      <c r="IE31">
        <f>IF($IZ31&gt;=41,INDEX($GO:$GO,$IY31+41),"")</f>
      </c>
      <c r="IF31">
        <f>IF($IZ31&gt;=42,INDEX($GO:$GO,$IY31+42),"")</f>
      </c>
      <c r="IG31">
        <f>IF($IZ31&gt;=43,INDEX($GO:$GO,$IY31+43),"")</f>
      </c>
      <c r="IH31">
        <f>IF($IZ31&gt;=44,INDEX($GO:$GO,$IY31+44),"")</f>
      </c>
      <c r="II31">
        <f>IF($IZ31&gt;=45,INDEX($GO:$GO,$IY31+45),"")</f>
      </c>
      <c r="IJ31">
        <f>IF($IZ31&gt;=46,INDEX($GO:$GO,$IY31+46),"")</f>
      </c>
      <c r="IK31">
        <f>IF($IZ31&gt;=47,INDEX($GO:$GO,$IY31+47),"")</f>
      </c>
      <c r="IL31">
        <f>IF($IZ31&gt;=48,INDEX($GO:$GO,$IY31+48),"")</f>
      </c>
      <c r="IM31">
        <f>IF($IZ31&gt;=49,INDEX($GO:$GO,$IY31+49),"")</f>
      </c>
      <c r="IN31">
        <f>IF($IZ31&gt;=50,INDEX($GO:$GO,$IY31+50),"")</f>
      </c>
      <c r="IO31">
        <f>IF($IZ31&gt;=51,INDEX($GO:$GO,$IY31+51),"")</f>
      </c>
      <c r="IP31">
        <f>IF($IZ31&gt;=52,INDEX($GO:$GO,$IY31+52),"")</f>
      </c>
      <c r="IQ31">
        <f>IF($IZ31&gt;=53,INDEX($GO:$GO,$IY31+53),"")</f>
      </c>
      <c r="IR31">
        <f>IF($IZ31&gt;=54,INDEX($GO:$GO,$IY31+54),"")</f>
      </c>
      <c r="IS31">
        <f>IF($IZ31&gt;=55,INDEX($GO:$GO,$IY31+55),"")</f>
      </c>
      <c r="IT31">
        <f>IF($IZ31&gt;=56,INDEX($GO:$GO,$IY31+56),"")</f>
      </c>
      <c r="IU31">
        <f>IF($IZ31&gt;=57,INDEX($GO:$GO,$IY31+57),"")</f>
      </c>
      <c r="IV31">
        <f>IF($IZ31&gt;=58,INDEX($GO:$GO,$IY31+58),"")</f>
      </c>
      <c r="IW31">
        <f>IF($IZ31&gt;=59,INDEX($GO:$GO,$IY31+59),"")</f>
      </c>
      <c r="IX31">
        <f>IF($IZ31&gt;=60,INDEX($GO:$GO,$IY31+60),"")</f>
      </c>
      <c r="IY31">
        <f>IFERROR(MATCH($GN31,$GO$2:$GO$827,0)+1,0)</f>
      </c>
      <c r="IZ31">
        <f>IFERROR(INDEX($GP$2:$GP$827,MATCH($GN31,$GO$2:$GO$827,0)),0)</f>
      </c>
      <c r="JA31" t="s">
        <v>23</v>
      </c>
      <c r="JB31" t="s">
        <v>23</v>
      </c>
    </row>
    <row r="32" spans="1:262" x14ac:dyDescent="0.25">
      <c r="F32" s="1"/>
      <c r="G32" s="1"/>
      <c r="H32" s="1"/>
      <c r="I32" s="1"/>
      <c r="J32" s="1">
        <f>IFERROR(IF(FIND(" - ",$F32)&gt;0,MID($F32,FIND(" - ",$F32)+3,LEN($F32)),""),"")</f>
      </c>
      <c r="L32" s="1"/>
      <c r="N32" t="s">
        <v>23</v>
      </c>
      <c r="P32">
        <f>IF(OR($N32="",$O32=""),"",IFERROR($N32/$O32,0))</f>
      </c>
      <c r="Q32">
        <f>IF($N32="","",
IF($G32="","",
IF(ISNUMBER(SEARCH("exempt",LOWER($G32))),0,
$N32*(VALUE(SUBSTITUTE($G32,"%",""))/100))))</f>
      </c>
      <c r="W32">
        <f>IF($N32="","",
SUM($N32,$Q32,$U32,$R32,$T32)-
IF($V32="",0,VALUE($V32)))</f>
      </c>
      <c r="AE32" t="s">
        <v>285</v>
      </c>
      <c r="AF32" t="s">
        <v>216</v>
      </c>
      <c r="AG32" t="s">
        <v>253</v>
      </c>
      <c r="AH32" t="s">
        <v>286</v>
      </c>
      <c r="AI32" t="s">
        <v>287</v>
      </c>
      <c r="AJ32" t="s">
        <v>288</v>
      </c>
      <c r="AK32" t="s">
        <v>286</v>
      </c>
      <c r="AL32" t="s">
        <v>289</v>
      </c>
      <c r="AM32">
        <f>IFERROR(LEFT($F32,FIND(" - ",$F32)-1),$F32)</f>
      </c>
      <c r="AN32" t="s">
        <v>245</v>
      </c>
      <c r="AP32">
        <f>IF($CE32&gt;=1,INDEX($AN:$AN,$CD32+1),"")</f>
      </c>
      <c r="AQ32">
        <f>IF($CE32&gt;=2,INDEX($AN:$AN,$CD32+2),"")</f>
      </c>
      <c r="AR32">
        <f>IF($CE32&gt;=3,INDEX($AN:$AN,$CD32+3),"")</f>
      </c>
      <c r="AS32">
        <f>IF($CE32&gt;=4,INDEX($AN:$AN,$CD32+4),"")</f>
      </c>
      <c r="AT32">
        <f>IF($CE32&gt;=5,INDEX($AN:$AN,$CD32+5),"")</f>
      </c>
      <c r="AU32">
        <f>IF($CE32&gt;=6,INDEX($AN:$AN,$CD32+6),"")</f>
      </c>
      <c r="AV32">
        <f>IF($CE32&gt;=7,INDEX($AN:$AN,$CD32+7),"")</f>
      </c>
      <c r="AW32">
        <f>IF($CE32&gt;=8,INDEX($AN:$AN,$CD32+8),"")</f>
      </c>
      <c r="AX32">
        <f>IF($CE32&gt;=9,INDEX($AN:$AN,$CD32+9),"")</f>
      </c>
      <c r="AY32">
        <f>IF($CE32&gt;=10,INDEX($AN:$AN,$CD32+10),"")</f>
      </c>
      <c r="AZ32">
        <f>IF($CE32&gt;=11,INDEX($AN:$AN,$CD32+11),"")</f>
      </c>
      <c r="BA32">
        <f>IF($CE32&gt;=12,INDEX($AN:$AN,$CD32+12),"")</f>
      </c>
      <c r="BB32">
        <f>IF($CE32&gt;=13,INDEX($AN:$AN,$CD32+13),"")</f>
      </c>
      <c r="BC32">
        <f>IF($CE32&gt;=14,INDEX($AN:$AN,$CD32+14),"")</f>
      </c>
      <c r="BD32">
        <f>IF($CE32&gt;=15,INDEX($AN:$AN,$CD32+15),"")</f>
      </c>
      <c r="BE32">
        <f>IF($CE32&gt;=16,INDEX($AN:$AN,$CD32+16),"")</f>
      </c>
      <c r="BF32">
        <f>IF($CE32&gt;=17,INDEX($AN:$AN,$CD32+17),"")</f>
      </c>
      <c r="BG32">
        <f>IF($CE32&gt;=18,INDEX($AN:$AN,$CD32+18),"")</f>
      </c>
      <c r="BH32">
        <f>IF($CE32&gt;=19,INDEX($AN:$AN,$CD32+19),"")</f>
      </c>
      <c r="BI32">
        <f>IF($CE32&gt;=20,INDEX($AN:$AN,$CD32+20),"")</f>
      </c>
      <c r="BJ32">
        <f>IF($CE32&gt;=21,INDEX($AN:$AN,$CD32+21),"")</f>
      </c>
      <c r="BK32">
        <f>IF($CE32&gt;=22,INDEX($AN:$AN,$CD32+22),"")</f>
      </c>
      <c r="BL32">
        <f>IF($CE32&gt;=23,INDEX($AN:$AN,$CD32+23),"")</f>
      </c>
      <c r="BM32">
        <f>IF($CE32&gt;=24,INDEX($AN:$AN,$CD32+24),"")</f>
      </c>
      <c r="BN32">
        <f>IF($CE32&gt;=25,INDEX($AN:$AN,$CD32+25),"")</f>
      </c>
      <c r="BO32">
        <f>IF($CE32&gt;=26,INDEX($AN:$AN,$CD32+26),"")</f>
      </c>
      <c r="BP32">
        <f>IF($CE32&gt;=27,INDEX($AN:$AN,$CD32+27),"")</f>
      </c>
      <c r="BQ32">
        <f>IF($CE32&gt;=28,INDEX($AN:$AN,$CD32+28),"")</f>
      </c>
      <c r="BR32">
        <f>IF($CE32&gt;=29,INDEX($AN:$AN,$CD32+29),"")</f>
      </c>
      <c r="BS32">
        <f>IF($CE32&gt;=30,INDEX($AN:$AN,$CD32+30),"")</f>
      </c>
      <c r="BT32">
        <f>IF($CE32&gt;=31,INDEX($AN:$AN,$CD32+31),"")</f>
      </c>
      <c r="BU32">
        <f>IF($CE32&gt;=32,INDEX($AN:$AN,$CD32+32),"")</f>
      </c>
      <c r="BV32">
        <f>IF($CE32&gt;=33,INDEX($AN:$AN,$CD32+33),"")</f>
      </c>
      <c r="BW32">
        <f>IF($CE32&gt;=34,INDEX($AN:$AN,$CD32+34),"")</f>
      </c>
      <c r="BX32">
        <f>IF($CE32&gt;=35,INDEX($AN:$AN,$CD32+35),"")</f>
      </c>
      <c r="BY32">
        <f>IF($CE32&gt;=36,INDEX($AN:$AN,$CD32+36),"")</f>
      </c>
      <c r="BZ32">
        <f>IF($CE32&gt;=37,INDEX($AN:$AN,$CD32+37),"")</f>
      </c>
      <c r="CA32">
        <f>IF($CE32&gt;=38,INDEX($AN:$AN,$CD32+38),"")</f>
      </c>
      <c r="CB32">
        <f>IF($CE32&gt;=39,INDEX($AN:$AN,$CD32+39),"")</f>
      </c>
      <c r="CC32">
        <f>IF($CE32&gt;=40,INDEX($AN:$AN,$CD32+40),"")</f>
      </c>
      <c r="CD32">
        <f>IFERROR(MATCH($AM32,$AN$2:$AN$133,0)+1,0)</f>
      </c>
      <c r="CE32">
        <f>IFERROR(INDEX($AO$2:$AO$133,MATCH($AM32,$AN$2:$AN$133,0)),0)</f>
      </c>
      <c r="CF32">
        <f>IFERROR(LEFT($K32,FIND(" - ",$K32)-1),$K32)</f>
      </c>
      <c r="CG32" t="s">
        <v>198</v>
      </c>
      <c r="CI32">
        <f>IF($DD32&gt;=1,INDEX($CG:$CG,$DC32+1),"")</f>
      </c>
      <c r="CJ32">
        <f>IF($DD32&gt;=2,INDEX($CG:$CG,$DC32+2),"")</f>
      </c>
      <c r="CK32">
        <f>IF($DD32&gt;=3,INDEX($CG:$CG,$DC32+3),"")</f>
      </c>
      <c r="CL32">
        <f>IF($DD32&gt;=4,INDEX($CG:$CG,$DC32+4),"")</f>
      </c>
      <c r="CM32">
        <f>IF($DD32&gt;=5,INDEX($CG:$CG,$DC32+5),"")</f>
      </c>
      <c r="CN32">
        <f>IF($DD32&gt;=6,INDEX($CG:$CG,$DC32+6),"")</f>
      </c>
      <c r="CO32">
        <f>IF($DD32&gt;=7,INDEX($CG:$CG,$DC32+7),"")</f>
      </c>
      <c r="CP32">
        <f>IF($DD32&gt;=8,INDEX($CG:$CG,$DC32+8),"")</f>
      </c>
      <c r="CQ32">
        <f>IF($DD32&gt;=9,INDEX($CG:$CG,$DC32+9),"")</f>
      </c>
      <c r="CR32">
        <f>IF($DD32&gt;=10,INDEX($CG:$CG,$DC32+10),"")</f>
      </c>
      <c r="CS32">
        <f>IF($DD32&gt;=11,INDEX($CG:$CG,$DC32+11),"")</f>
      </c>
      <c r="CT32">
        <f>IF($DD32&gt;=12,INDEX($CG:$CG,$DC32+12),"")</f>
      </c>
      <c r="CU32">
        <f>IF($DD32&gt;=13,INDEX($CG:$CG,$DC32+13),"")</f>
      </c>
      <c r="CV32">
        <f>IF($DD32&gt;=14,INDEX($CG:$CG,$DC32+14),"")</f>
      </c>
      <c r="CW32">
        <f>IF($DD32&gt;=15,INDEX($CG:$CG,$DC32+15),"")</f>
      </c>
      <c r="CX32">
        <f>IF($DD32&gt;=16,INDEX($CG:$CG,$DC32+16),"")</f>
      </c>
      <c r="CY32">
        <f>IF($DD32&gt;=17,INDEX($CG:$CG,$DC32+17),"")</f>
      </c>
      <c r="CZ32">
        <f>IF($DD32&gt;=18,INDEX($CG:$CG,$DC32+18),"")</f>
      </c>
      <c r="DA32">
        <f>IF($DD32&gt;=19,INDEX($CG:$CG,$DC32+19),"")</f>
      </c>
      <c r="DB32">
        <f>IF($DD32&gt;=20,INDEX($CG:$CG,$DC32+20),"")</f>
      </c>
      <c r="DC32">
        <f>IFERROR(MATCH($CF32,$CG$2:$CG$1558,0)+1,0)</f>
      </c>
      <c r="DD32">
        <f>IFERROR(INDEX($CH$2:$CH$1558,MATCH($CF32,$CG$2:$CG$1558,0)),0)</f>
      </c>
      <c r="DE32">
        <f>IFERROR(INDEX($AL:$AL,MATCH($G32,$AK:$AK,0))&amp;"","")</f>
      </c>
      <c r="DF32" t="s">
        <v>47</v>
      </c>
      <c r="DG32" t="s">
        <v>23</v>
      </c>
      <c r="DI32">
        <f>IF($GL32&gt;=1,INDEX($DF:$DF,$GK32+1),"")</f>
      </c>
      <c r="DJ32">
        <f>IF($GL32&gt;=2,INDEX($DF:$DF,$GK32+2),"")</f>
      </c>
      <c r="DK32">
        <f>IF($GL32&gt;=3,INDEX($DF:$DF,$GK32+3),"")</f>
      </c>
      <c r="DL32">
        <f>IF($GL32&gt;=4,INDEX($DF:$DF,$GK32+4),"")</f>
      </c>
      <c r="DM32">
        <f>IF($GL32&gt;=5,INDEX($DF:$DF,$GK32+5),"")</f>
      </c>
      <c r="DN32">
        <f>IF($GL32&gt;=6,INDEX($DF:$DF,$GK32+6),"")</f>
      </c>
      <c r="DO32">
        <f>IF($GL32&gt;=7,INDEX($DF:$DF,$GK32+7),"")</f>
      </c>
      <c r="DP32">
        <f>IF($GL32&gt;=8,INDEX($DF:$DF,$GK32+8),"")</f>
      </c>
      <c r="DQ32">
        <f>IF($GL32&gt;=9,INDEX($DF:$DF,$GK32+9),"")</f>
      </c>
      <c r="DR32">
        <f>IF($GL32&gt;=10,INDEX($DF:$DF,$GK32+10),"")</f>
      </c>
      <c r="DS32">
        <f>IF($GL32&gt;=11,INDEX($DF:$DF,$GK32+11),"")</f>
      </c>
      <c r="DT32">
        <f>IF($GL32&gt;=12,INDEX($DF:$DF,$GK32+12),"")</f>
      </c>
      <c r="DU32">
        <f>IF($GL32&gt;=13,INDEX($DF:$DF,$GK32+13),"")</f>
      </c>
      <c r="DV32">
        <f>IF($GL32&gt;=14,INDEX($DF:$DF,$GK32+14),"")</f>
      </c>
      <c r="DW32">
        <f>IF($GL32&gt;=15,INDEX($DF:$DF,$GK32+15),"")</f>
      </c>
      <c r="DX32">
        <f>IF($GL32&gt;=16,INDEX($DF:$DF,$GK32+16),"")</f>
      </c>
      <c r="DY32">
        <f>IF($GL32&gt;=17,INDEX($DF:$DF,$GK32+17),"")</f>
      </c>
      <c r="DZ32">
        <f>IF($GL32&gt;=18,INDEX($DF:$DF,$GK32+18),"")</f>
      </c>
      <c r="EA32">
        <f>IF($GL32&gt;=19,INDEX($DF:$DF,$GK32+19),"")</f>
      </c>
      <c r="EB32">
        <f>IF($GL32&gt;=20,INDEX($DF:$DF,$GK32+20),"")</f>
      </c>
      <c r="EC32">
        <f>IF($GL32&gt;=21,INDEX($DF:$DF,$GK32+21),"")</f>
      </c>
      <c r="ED32">
        <f>IF($GL32&gt;=22,INDEX($DF:$DF,$GK32+22),"")</f>
      </c>
      <c r="EE32">
        <f>IF($GL32&gt;=23,INDEX($DF:$DF,$GK32+23),"")</f>
      </c>
      <c r="EF32">
        <f>IF($GL32&gt;=24,INDEX($DF:$DF,$GK32+24),"")</f>
      </c>
      <c r="EG32">
        <f>IF($GL32&gt;=25,INDEX($DF:$DF,$GK32+25),"")</f>
      </c>
      <c r="EH32">
        <f>IF($GL32&gt;=26,INDEX($DF:$DF,$GK32+26),"")</f>
      </c>
      <c r="EI32">
        <f>IF($GL32&gt;=27,INDEX($DF:$DF,$GK32+27),"")</f>
      </c>
      <c r="EJ32">
        <f>IF($GL32&gt;=28,INDEX($DF:$DF,$GK32+28),"")</f>
      </c>
      <c r="EK32">
        <f>IF($GL32&gt;=29,INDEX($DF:$DF,$GK32+29),"")</f>
      </c>
      <c r="EL32">
        <f>IF($GL32&gt;=30,INDEX($DF:$DF,$GK32+30),"")</f>
      </c>
      <c r="EM32">
        <f>IF($GL32&gt;=31,INDEX($DF:$DF,$GK32+31),"")</f>
      </c>
      <c r="EN32">
        <f>IF($GL32&gt;=32,INDEX($DF:$DF,$GK32+32),"")</f>
      </c>
      <c r="EO32">
        <f>IF($GL32&gt;=33,INDEX($DF:$DF,$GK32+33),"")</f>
      </c>
      <c r="EP32">
        <f>IF($GL32&gt;=34,INDEX($DF:$DF,$GK32+34),"")</f>
      </c>
      <c r="EQ32">
        <f>IF($GL32&gt;=35,INDEX($DF:$DF,$GK32+35),"")</f>
      </c>
      <c r="ER32">
        <f>IF($GL32&gt;=36,INDEX($DF:$DF,$GK32+36),"")</f>
      </c>
      <c r="ES32">
        <f>IF($GL32&gt;=37,INDEX($DF:$DF,$GK32+37),"")</f>
      </c>
      <c r="ET32">
        <f>IF($GL32&gt;=38,INDEX($DF:$DF,$GK32+38),"")</f>
      </c>
      <c r="EU32">
        <f>IF($GL32&gt;=39,INDEX($DF:$DF,$GK32+39),"")</f>
      </c>
      <c r="EV32">
        <f>IF($GL32&gt;=40,INDEX($DF:$DF,$GK32+40),"")</f>
      </c>
      <c r="EW32">
        <f>IF($GL32&gt;=1,INDEX($DG:$DG,$GK32+1),"")</f>
      </c>
      <c r="EX32">
        <f>IF($GL32&gt;=2,INDEX($DG:$DG,$GK32+2),"")</f>
      </c>
      <c r="EY32">
        <f>IF($GL32&gt;=3,INDEX($DG:$DG,$GK32+3),"")</f>
      </c>
      <c r="EZ32">
        <f>IF($GL32&gt;=4,INDEX($DG:$DG,$GK32+4),"")</f>
      </c>
      <c r="FA32">
        <f>IF($GL32&gt;=5,INDEX($DG:$DG,$GK32+5),"")</f>
      </c>
      <c r="FB32">
        <f>IF($GL32&gt;=6,INDEX($DG:$DG,$GK32+6),"")</f>
      </c>
      <c r="FC32">
        <f>IF($GL32&gt;=7,INDEX($DG:$DG,$GK32+7),"")</f>
      </c>
      <c r="FD32">
        <f>IF($GL32&gt;=8,INDEX($DG:$DG,$GK32+8),"")</f>
      </c>
      <c r="FE32">
        <f>IF($GL32&gt;=9,INDEX($DG:$DG,$GK32+9),"")</f>
      </c>
      <c r="FF32">
        <f>IF($GL32&gt;=10,INDEX($DG:$DG,$GK32+10),"")</f>
      </c>
      <c r="FG32">
        <f>IF($GL32&gt;=11,INDEX($DG:$DG,$GK32+11),"")</f>
      </c>
      <c r="FH32">
        <f>IF($GL32&gt;=12,INDEX($DG:$DG,$GK32+12),"")</f>
      </c>
      <c r="FI32">
        <f>IF($GL32&gt;=13,INDEX($DG:$DG,$GK32+13),"")</f>
      </c>
      <c r="FJ32">
        <f>IF($GL32&gt;=14,INDEX($DG:$DG,$GK32+14),"")</f>
      </c>
      <c r="FK32">
        <f>IF($GL32&gt;=15,INDEX($DG:$DG,$GK32+15),"")</f>
      </c>
      <c r="FL32">
        <f>IF($GL32&gt;=16,INDEX($DG:$DG,$GK32+16),"")</f>
      </c>
      <c r="FM32">
        <f>IF($GL32&gt;=17,INDEX($DG:$DG,$GK32+17),"")</f>
      </c>
      <c r="FN32">
        <f>IF($GL32&gt;=18,INDEX($DG:$DG,$GK32+18),"")</f>
      </c>
      <c r="FO32">
        <f>IF($GL32&gt;=19,INDEX($DG:$DG,$GK32+19),"")</f>
      </c>
      <c r="FP32">
        <f>IF($GL32&gt;=20,INDEX($DG:$DG,$GK32+20),"")</f>
      </c>
      <c r="FQ32">
        <f>IF($GL32&gt;=21,INDEX($DG:$DG,$GK32+21),"")</f>
      </c>
      <c r="FR32">
        <f>IF($GL32&gt;=22,INDEX($DG:$DG,$GK32+22),"")</f>
      </c>
      <c r="FS32">
        <f>IF($GL32&gt;=23,INDEX($DG:$DG,$GK32+23),"")</f>
      </c>
      <c r="FT32">
        <f>IF($GL32&gt;=24,INDEX($DG:$DG,$GK32+24),"")</f>
      </c>
      <c r="FU32">
        <f>IF($GL32&gt;=25,INDEX($DG:$DG,$GK32+25),"")</f>
      </c>
      <c r="FV32">
        <f>IF($GL32&gt;=26,INDEX($DG:$DG,$GK32+26),"")</f>
      </c>
      <c r="FW32">
        <f>IF($GL32&gt;=27,INDEX($DG:$DG,$GK32+27),"")</f>
      </c>
      <c r="FX32">
        <f>IF($GL32&gt;=28,INDEX($DG:$DG,$GK32+28),"")</f>
      </c>
      <c r="FY32">
        <f>IF($GL32&gt;=29,INDEX($DG:$DG,$GK32+29),"")</f>
      </c>
      <c r="FZ32">
        <f>IF($GL32&gt;=30,INDEX($DG:$DG,$GK32+30),"")</f>
      </c>
      <c r="GA32">
        <f>IF($GL32&gt;=31,INDEX($DG:$DG,$GK32+31),"")</f>
      </c>
      <c r="GB32">
        <f>IF($GL32&gt;=32,INDEX($DG:$DG,$GK32+32),"")</f>
      </c>
      <c r="GC32">
        <f>IF($GL32&gt;=33,INDEX($DG:$DG,$GK32+33),"")</f>
      </c>
      <c r="GD32">
        <f>IF($GL32&gt;=34,INDEX($DG:$DG,$GK32+34),"")</f>
      </c>
      <c r="GE32">
        <f>IF($GL32&gt;=35,INDEX($DG:$DG,$GK32+35),"")</f>
      </c>
      <c r="GF32">
        <f>IF($GL32&gt;=36,INDEX($DG:$DG,$GK32+36),"")</f>
      </c>
      <c r="GG32">
        <f>IF($GL32&gt;=37,INDEX($DG:$DG,$GK32+37),"")</f>
      </c>
      <c r="GH32">
        <f>IF($GL32&gt;=38,INDEX($DG:$DG,$GK32+38),"")</f>
      </c>
      <c r="GI32">
        <f>IF($GL32&gt;=39,INDEX($DG:$DG,$GK32+39),"")</f>
      </c>
      <c r="GJ32">
        <f>IF($GL32&gt;=40,INDEX($DG:$DG,$GK32+40),"")</f>
      </c>
      <c r="GK32">
        <f>IFERROR(MATCH($DE32,$DF$2:$DF$166,0)+1,0)</f>
      </c>
      <c r="GL32">
        <f>IFERROR(INDEX($DH$2:$DH$166,MATCH($DE32,$DF$2:$DF$166,0)),0)</f>
      </c>
      <c r="GM32">
        <f>IFERROR(MATCH($H32,$DI$32:$EV$32,0),0)</f>
      </c>
      <c r="GN32">
        <f>IF($GM32&gt;0,INDEX($EW$32:$GJ$32,$GM32),"")</f>
      </c>
      <c r="GO32" t="s">
        <v>58</v>
      </c>
      <c r="GQ32">
        <f>IF($IZ32&gt;=1,INDEX($GO:$GO,$IY32+1),"")</f>
      </c>
      <c r="GR32">
        <f>IF($IZ32&gt;=2,INDEX($GO:$GO,$IY32+2),"")</f>
      </c>
      <c r="GS32">
        <f>IF($IZ32&gt;=3,INDEX($GO:$GO,$IY32+3),"")</f>
      </c>
      <c r="GT32">
        <f>IF($IZ32&gt;=4,INDEX($GO:$GO,$IY32+4),"")</f>
      </c>
      <c r="GU32">
        <f>IF($IZ32&gt;=5,INDEX($GO:$GO,$IY32+5),"")</f>
      </c>
      <c r="GV32">
        <f>IF($IZ32&gt;=6,INDEX($GO:$GO,$IY32+6),"")</f>
      </c>
      <c r="GW32">
        <f>IF($IZ32&gt;=7,INDEX($GO:$GO,$IY32+7),"")</f>
      </c>
      <c r="GX32">
        <f>IF($IZ32&gt;=8,INDEX($GO:$GO,$IY32+8),"")</f>
      </c>
      <c r="GY32">
        <f>IF($IZ32&gt;=9,INDEX($GO:$GO,$IY32+9),"")</f>
      </c>
      <c r="GZ32">
        <f>IF($IZ32&gt;=10,INDEX($GO:$GO,$IY32+10),"")</f>
      </c>
      <c r="HA32">
        <f>IF($IZ32&gt;=11,INDEX($GO:$GO,$IY32+11),"")</f>
      </c>
      <c r="HB32">
        <f>IF($IZ32&gt;=12,INDEX($GO:$GO,$IY32+12),"")</f>
      </c>
      <c r="HC32">
        <f>IF($IZ32&gt;=13,INDEX($GO:$GO,$IY32+13),"")</f>
      </c>
      <c r="HD32">
        <f>IF($IZ32&gt;=14,INDEX($GO:$GO,$IY32+14),"")</f>
      </c>
      <c r="HE32">
        <f>IF($IZ32&gt;=15,INDEX($GO:$GO,$IY32+15),"")</f>
      </c>
      <c r="HF32">
        <f>IF($IZ32&gt;=16,INDEX($GO:$GO,$IY32+16),"")</f>
      </c>
      <c r="HG32">
        <f>IF($IZ32&gt;=17,INDEX($GO:$GO,$IY32+17),"")</f>
      </c>
      <c r="HH32">
        <f>IF($IZ32&gt;=18,INDEX($GO:$GO,$IY32+18),"")</f>
      </c>
      <c r="HI32">
        <f>IF($IZ32&gt;=19,INDEX($GO:$GO,$IY32+19),"")</f>
      </c>
      <c r="HJ32">
        <f>IF($IZ32&gt;=20,INDEX($GO:$GO,$IY32+20),"")</f>
      </c>
      <c r="HK32">
        <f>IF($IZ32&gt;=21,INDEX($GO:$GO,$IY32+21),"")</f>
      </c>
      <c r="HL32">
        <f>IF($IZ32&gt;=22,INDEX($GO:$GO,$IY32+22),"")</f>
      </c>
      <c r="HM32">
        <f>IF($IZ32&gt;=23,INDEX($GO:$GO,$IY32+23),"")</f>
      </c>
      <c r="HN32">
        <f>IF($IZ32&gt;=24,INDEX($GO:$GO,$IY32+24),"")</f>
      </c>
      <c r="HO32">
        <f>IF($IZ32&gt;=25,INDEX($GO:$GO,$IY32+25),"")</f>
      </c>
      <c r="HP32">
        <f>IF($IZ32&gt;=26,INDEX($GO:$GO,$IY32+26),"")</f>
      </c>
      <c r="HQ32">
        <f>IF($IZ32&gt;=27,INDEX($GO:$GO,$IY32+27),"")</f>
      </c>
      <c r="HR32">
        <f>IF($IZ32&gt;=28,INDEX($GO:$GO,$IY32+28),"")</f>
      </c>
      <c r="HS32">
        <f>IF($IZ32&gt;=29,INDEX($GO:$GO,$IY32+29),"")</f>
      </c>
      <c r="HT32">
        <f>IF($IZ32&gt;=30,INDEX($GO:$GO,$IY32+30),"")</f>
      </c>
      <c r="HU32">
        <f>IF($IZ32&gt;=31,INDEX($GO:$GO,$IY32+31),"")</f>
      </c>
      <c r="HV32">
        <f>IF($IZ32&gt;=32,INDEX($GO:$GO,$IY32+32),"")</f>
      </c>
      <c r="HW32">
        <f>IF($IZ32&gt;=33,INDEX($GO:$GO,$IY32+33),"")</f>
      </c>
      <c r="HX32">
        <f>IF($IZ32&gt;=34,INDEX($GO:$GO,$IY32+34),"")</f>
      </c>
      <c r="HY32">
        <f>IF($IZ32&gt;=35,INDEX($GO:$GO,$IY32+35),"")</f>
      </c>
      <c r="HZ32">
        <f>IF($IZ32&gt;=36,INDEX($GO:$GO,$IY32+36),"")</f>
      </c>
      <c r="IA32">
        <f>IF($IZ32&gt;=37,INDEX($GO:$GO,$IY32+37),"")</f>
      </c>
      <c r="IB32">
        <f>IF($IZ32&gt;=38,INDEX($GO:$GO,$IY32+38),"")</f>
      </c>
      <c r="IC32">
        <f>IF($IZ32&gt;=39,INDEX($GO:$GO,$IY32+39),"")</f>
      </c>
      <c r="ID32">
        <f>IF($IZ32&gt;=40,INDEX($GO:$GO,$IY32+40),"")</f>
      </c>
      <c r="IE32">
        <f>IF($IZ32&gt;=41,INDEX($GO:$GO,$IY32+41),"")</f>
      </c>
      <c r="IF32">
        <f>IF($IZ32&gt;=42,INDEX($GO:$GO,$IY32+42),"")</f>
      </c>
      <c r="IG32">
        <f>IF($IZ32&gt;=43,INDEX($GO:$GO,$IY32+43),"")</f>
      </c>
      <c r="IH32">
        <f>IF($IZ32&gt;=44,INDEX($GO:$GO,$IY32+44),"")</f>
      </c>
      <c r="II32">
        <f>IF($IZ32&gt;=45,INDEX($GO:$GO,$IY32+45),"")</f>
      </c>
      <c r="IJ32">
        <f>IF($IZ32&gt;=46,INDEX($GO:$GO,$IY32+46),"")</f>
      </c>
      <c r="IK32">
        <f>IF($IZ32&gt;=47,INDEX($GO:$GO,$IY32+47),"")</f>
      </c>
      <c r="IL32">
        <f>IF($IZ32&gt;=48,INDEX($GO:$GO,$IY32+48),"")</f>
      </c>
      <c r="IM32">
        <f>IF($IZ32&gt;=49,INDEX($GO:$GO,$IY32+49),"")</f>
      </c>
      <c r="IN32">
        <f>IF($IZ32&gt;=50,INDEX($GO:$GO,$IY32+50),"")</f>
      </c>
      <c r="IO32">
        <f>IF($IZ32&gt;=51,INDEX($GO:$GO,$IY32+51),"")</f>
      </c>
      <c r="IP32">
        <f>IF($IZ32&gt;=52,INDEX($GO:$GO,$IY32+52),"")</f>
      </c>
      <c r="IQ32">
        <f>IF($IZ32&gt;=53,INDEX($GO:$GO,$IY32+53),"")</f>
      </c>
      <c r="IR32">
        <f>IF($IZ32&gt;=54,INDEX($GO:$GO,$IY32+54),"")</f>
      </c>
      <c r="IS32">
        <f>IF($IZ32&gt;=55,INDEX($GO:$GO,$IY32+55),"")</f>
      </c>
      <c r="IT32">
        <f>IF($IZ32&gt;=56,INDEX($GO:$GO,$IY32+56),"")</f>
      </c>
      <c r="IU32">
        <f>IF($IZ32&gt;=57,INDEX($GO:$GO,$IY32+57),"")</f>
      </c>
      <c r="IV32">
        <f>IF($IZ32&gt;=58,INDEX($GO:$GO,$IY32+58),"")</f>
      </c>
      <c r="IW32">
        <f>IF($IZ32&gt;=59,INDEX($GO:$GO,$IY32+59),"")</f>
      </c>
      <c r="IX32">
        <f>IF($IZ32&gt;=60,INDEX($GO:$GO,$IY32+60),"")</f>
      </c>
      <c r="IY32">
        <f>IFERROR(MATCH($GN32,$GO$2:$GO$827,0)+1,0)</f>
      </c>
      <c r="IZ32">
        <f>IFERROR(INDEX($GP$2:$GP$827,MATCH($GN32,$GO$2:$GO$827,0)),0)</f>
      </c>
      <c r="JA32" t="s">
        <v>23</v>
      </c>
      <c r="JB32" t="s">
        <v>23</v>
      </c>
    </row>
    <row r="33" spans="1:262" x14ac:dyDescent="0.25">
      <c r="F33" s="1"/>
      <c r="G33" s="1"/>
      <c r="H33" s="1"/>
      <c r="I33" s="1"/>
      <c r="J33" s="1">
        <f>IFERROR(IF(FIND(" - ",$F33)&gt;0,MID($F33,FIND(" - ",$F33)+3,LEN($F33)),""),"")</f>
      </c>
      <c r="L33" s="1"/>
      <c r="N33" t="s">
        <v>23</v>
      </c>
      <c r="P33">
        <f>IF(OR($N33="",$O33=""),"",IFERROR($N33/$O33,0))</f>
      </c>
      <c r="Q33">
        <f>IF($N33="","",
IF($G33="","",
IF(ISNUMBER(SEARCH("exempt",LOWER($G33))),0,
$N33*(VALUE(SUBSTITUTE($G33,"%",""))/100))))</f>
      </c>
      <c r="W33">
        <f>IF($N33="","",
SUM($N33,$Q33,$U33,$R33,$T33)-
IF($V33="",0,VALUE($V33)))</f>
      </c>
      <c r="AE33" t="s">
        <v>290</v>
      </c>
      <c r="AF33" t="s">
        <v>29</v>
      </c>
      <c r="AG33" t="s">
        <v>197</v>
      </c>
      <c r="AH33" t="s">
        <v>291</v>
      </c>
      <c r="AI33" t="s">
        <v>292</v>
      </c>
      <c r="AJ33" t="s">
        <v>293</v>
      </c>
      <c r="AK33" t="s">
        <v>291</v>
      </c>
      <c r="AL33" t="s">
        <v>294</v>
      </c>
      <c r="AM33">
        <f>IFERROR(LEFT($F33,FIND(" - ",$F33)-1),$F33)</f>
      </c>
      <c r="AN33" t="s">
        <v>254</v>
      </c>
      <c r="AP33">
        <f>IF($CE33&gt;=1,INDEX($AN:$AN,$CD33+1),"")</f>
      </c>
      <c r="AQ33">
        <f>IF($CE33&gt;=2,INDEX($AN:$AN,$CD33+2),"")</f>
      </c>
      <c r="AR33">
        <f>IF($CE33&gt;=3,INDEX($AN:$AN,$CD33+3),"")</f>
      </c>
      <c r="AS33">
        <f>IF($CE33&gt;=4,INDEX($AN:$AN,$CD33+4),"")</f>
      </c>
      <c r="AT33">
        <f>IF($CE33&gt;=5,INDEX($AN:$AN,$CD33+5),"")</f>
      </c>
      <c r="AU33">
        <f>IF($CE33&gt;=6,INDEX($AN:$AN,$CD33+6),"")</f>
      </c>
      <c r="AV33">
        <f>IF($CE33&gt;=7,INDEX($AN:$AN,$CD33+7),"")</f>
      </c>
      <c r="AW33">
        <f>IF($CE33&gt;=8,INDEX($AN:$AN,$CD33+8),"")</f>
      </c>
      <c r="AX33">
        <f>IF($CE33&gt;=9,INDEX($AN:$AN,$CD33+9),"")</f>
      </c>
      <c r="AY33">
        <f>IF($CE33&gt;=10,INDEX($AN:$AN,$CD33+10),"")</f>
      </c>
      <c r="AZ33">
        <f>IF($CE33&gt;=11,INDEX($AN:$AN,$CD33+11),"")</f>
      </c>
      <c r="BA33">
        <f>IF($CE33&gt;=12,INDEX($AN:$AN,$CD33+12),"")</f>
      </c>
      <c r="BB33">
        <f>IF($CE33&gt;=13,INDEX($AN:$AN,$CD33+13),"")</f>
      </c>
      <c r="BC33">
        <f>IF($CE33&gt;=14,INDEX($AN:$AN,$CD33+14),"")</f>
      </c>
      <c r="BD33">
        <f>IF($CE33&gt;=15,INDEX($AN:$AN,$CD33+15),"")</f>
      </c>
      <c r="BE33">
        <f>IF($CE33&gt;=16,INDEX($AN:$AN,$CD33+16),"")</f>
      </c>
      <c r="BF33">
        <f>IF($CE33&gt;=17,INDEX($AN:$AN,$CD33+17),"")</f>
      </c>
      <c r="BG33">
        <f>IF($CE33&gt;=18,INDEX($AN:$AN,$CD33+18),"")</f>
      </c>
      <c r="BH33">
        <f>IF($CE33&gt;=19,INDEX($AN:$AN,$CD33+19),"")</f>
      </c>
      <c r="BI33">
        <f>IF($CE33&gt;=20,INDEX($AN:$AN,$CD33+20),"")</f>
      </c>
      <c r="BJ33">
        <f>IF($CE33&gt;=21,INDEX($AN:$AN,$CD33+21),"")</f>
      </c>
      <c r="BK33">
        <f>IF($CE33&gt;=22,INDEX($AN:$AN,$CD33+22),"")</f>
      </c>
      <c r="BL33">
        <f>IF($CE33&gt;=23,INDEX($AN:$AN,$CD33+23),"")</f>
      </c>
      <c r="BM33">
        <f>IF($CE33&gt;=24,INDEX($AN:$AN,$CD33+24),"")</f>
      </c>
      <c r="BN33">
        <f>IF($CE33&gt;=25,INDEX($AN:$AN,$CD33+25),"")</f>
      </c>
      <c r="BO33">
        <f>IF($CE33&gt;=26,INDEX($AN:$AN,$CD33+26),"")</f>
      </c>
      <c r="BP33">
        <f>IF($CE33&gt;=27,INDEX($AN:$AN,$CD33+27),"")</f>
      </c>
      <c r="BQ33">
        <f>IF($CE33&gt;=28,INDEX($AN:$AN,$CD33+28),"")</f>
      </c>
      <c r="BR33">
        <f>IF($CE33&gt;=29,INDEX($AN:$AN,$CD33+29),"")</f>
      </c>
      <c r="BS33">
        <f>IF($CE33&gt;=30,INDEX($AN:$AN,$CD33+30),"")</f>
      </c>
      <c r="BT33">
        <f>IF($CE33&gt;=31,INDEX($AN:$AN,$CD33+31),"")</f>
      </c>
      <c r="BU33">
        <f>IF($CE33&gt;=32,INDEX($AN:$AN,$CD33+32),"")</f>
      </c>
      <c r="BV33">
        <f>IF($CE33&gt;=33,INDEX($AN:$AN,$CD33+33),"")</f>
      </c>
      <c r="BW33">
        <f>IF($CE33&gt;=34,INDEX($AN:$AN,$CD33+34),"")</f>
      </c>
      <c r="BX33">
        <f>IF($CE33&gt;=35,INDEX($AN:$AN,$CD33+35),"")</f>
      </c>
      <c r="BY33">
        <f>IF($CE33&gt;=36,INDEX($AN:$AN,$CD33+36),"")</f>
      </c>
      <c r="BZ33">
        <f>IF($CE33&gt;=37,INDEX($AN:$AN,$CD33+37),"")</f>
      </c>
      <c r="CA33">
        <f>IF($CE33&gt;=38,INDEX($AN:$AN,$CD33+38),"")</f>
      </c>
      <c r="CB33">
        <f>IF($CE33&gt;=39,INDEX($AN:$AN,$CD33+39),"")</f>
      </c>
      <c r="CC33">
        <f>IF($CE33&gt;=40,INDEX($AN:$AN,$CD33+40),"")</f>
      </c>
      <c r="CD33">
        <f>IFERROR(MATCH($AM33,$AN$2:$AN$133,0)+1,0)</f>
      </c>
      <c r="CE33">
        <f>IFERROR(INDEX($AO$2:$AO$133,MATCH($AM33,$AN$2:$AN$133,0)),0)</f>
      </c>
      <c r="CF33">
        <f>IFERROR(LEFT($K33,FIND(" - ",$K33)-1),$K33)</f>
      </c>
      <c r="CG33" t="s">
        <v>128</v>
      </c>
      <c r="CI33">
        <f>IF($DD33&gt;=1,INDEX($CG:$CG,$DC33+1),"")</f>
      </c>
      <c r="CJ33">
        <f>IF($DD33&gt;=2,INDEX($CG:$CG,$DC33+2),"")</f>
      </c>
      <c r="CK33">
        <f>IF($DD33&gt;=3,INDEX($CG:$CG,$DC33+3),"")</f>
      </c>
      <c r="CL33">
        <f>IF($DD33&gt;=4,INDEX($CG:$CG,$DC33+4),"")</f>
      </c>
      <c r="CM33">
        <f>IF($DD33&gt;=5,INDEX($CG:$CG,$DC33+5),"")</f>
      </c>
      <c r="CN33">
        <f>IF($DD33&gt;=6,INDEX($CG:$CG,$DC33+6),"")</f>
      </c>
      <c r="CO33">
        <f>IF($DD33&gt;=7,INDEX($CG:$CG,$DC33+7),"")</f>
      </c>
      <c r="CP33">
        <f>IF($DD33&gt;=8,INDEX($CG:$CG,$DC33+8),"")</f>
      </c>
      <c r="CQ33">
        <f>IF($DD33&gt;=9,INDEX($CG:$CG,$DC33+9),"")</f>
      </c>
      <c r="CR33">
        <f>IF($DD33&gt;=10,INDEX($CG:$CG,$DC33+10),"")</f>
      </c>
      <c r="CS33">
        <f>IF($DD33&gt;=11,INDEX($CG:$CG,$DC33+11),"")</f>
      </c>
      <c r="CT33">
        <f>IF($DD33&gt;=12,INDEX($CG:$CG,$DC33+12),"")</f>
      </c>
      <c r="CU33">
        <f>IF($DD33&gt;=13,INDEX($CG:$CG,$DC33+13),"")</f>
      </c>
      <c r="CV33">
        <f>IF($DD33&gt;=14,INDEX($CG:$CG,$DC33+14),"")</f>
      </c>
      <c r="CW33">
        <f>IF($DD33&gt;=15,INDEX($CG:$CG,$DC33+15),"")</f>
      </c>
      <c r="CX33">
        <f>IF($DD33&gt;=16,INDEX($CG:$CG,$DC33+16),"")</f>
      </c>
      <c r="CY33">
        <f>IF($DD33&gt;=17,INDEX($CG:$CG,$DC33+17),"")</f>
      </c>
      <c r="CZ33">
        <f>IF($DD33&gt;=18,INDEX($CG:$CG,$DC33+18),"")</f>
      </c>
      <c r="DA33">
        <f>IF($DD33&gt;=19,INDEX($CG:$CG,$DC33+19),"")</f>
      </c>
      <c r="DB33">
        <f>IF($DD33&gt;=20,INDEX($CG:$CG,$DC33+20),"")</f>
      </c>
      <c r="DC33">
        <f>IFERROR(MATCH($CF33,$CG$2:$CG$1558,0)+1,0)</f>
      </c>
      <c r="DD33">
        <f>IFERROR(INDEX($CH$2:$CH$1558,MATCH($CF33,$CG$2:$CG$1558,0)),0)</f>
      </c>
      <c r="DE33">
        <f>IFERROR(INDEX($AL:$AL,MATCH($G33,$AK:$AK,0))&amp;"","")</f>
      </c>
      <c r="DF33" t="s">
        <v>295</v>
      </c>
      <c r="DH33">
        <v>1</v>
      </c>
      <c r="DI33">
        <f>IF($GL33&gt;=1,INDEX($DF:$DF,$GK33+1),"")</f>
      </c>
      <c r="DJ33">
        <f>IF($GL33&gt;=2,INDEX($DF:$DF,$GK33+2),"")</f>
      </c>
      <c r="DK33">
        <f>IF($GL33&gt;=3,INDEX($DF:$DF,$GK33+3),"")</f>
      </c>
      <c r="DL33">
        <f>IF($GL33&gt;=4,INDEX($DF:$DF,$GK33+4),"")</f>
      </c>
      <c r="DM33">
        <f>IF($GL33&gt;=5,INDEX($DF:$DF,$GK33+5),"")</f>
      </c>
      <c r="DN33">
        <f>IF($GL33&gt;=6,INDEX($DF:$DF,$GK33+6),"")</f>
      </c>
      <c r="DO33">
        <f>IF($GL33&gt;=7,INDEX($DF:$DF,$GK33+7),"")</f>
      </c>
      <c r="DP33">
        <f>IF($GL33&gt;=8,INDEX($DF:$DF,$GK33+8),"")</f>
      </c>
      <c r="DQ33">
        <f>IF($GL33&gt;=9,INDEX($DF:$DF,$GK33+9),"")</f>
      </c>
      <c r="DR33">
        <f>IF($GL33&gt;=10,INDEX($DF:$DF,$GK33+10),"")</f>
      </c>
      <c r="DS33">
        <f>IF($GL33&gt;=11,INDEX($DF:$DF,$GK33+11),"")</f>
      </c>
      <c r="DT33">
        <f>IF($GL33&gt;=12,INDEX($DF:$DF,$GK33+12),"")</f>
      </c>
      <c r="DU33">
        <f>IF($GL33&gt;=13,INDEX($DF:$DF,$GK33+13),"")</f>
      </c>
      <c r="DV33">
        <f>IF($GL33&gt;=14,INDEX($DF:$DF,$GK33+14),"")</f>
      </c>
      <c r="DW33">
        <f>IF($GL33&gt;=15,INDEX($DF:$DF,$GK33+15),"")</f>
      </c>
      <c r="DX33">
        <f>IF($GL33&gt;=16,INDEX($DF:$DF,$GK33+16),"")</f>
      </c>
      <c r="DY33">
        <f>IF($GL33&gt;=17,INDEX($DF:$DF,$GK33+17),"")</f>
      </c>
      <c r="DZ33">
        <f>IF($GL33&gt;=18,INDEX($DF:$DF,$GK33+18),"")</f>
      </c>
      <c r="EA33">
        <f>IF($GL33&gt;=19,INDEX($DF:$DF,$GK33+19),"")</f>
      </c>
      <c r="EB33">
        <f>IF($GL33&gt;=20,INDEX($DF:$DF,$GK33+20),"")</f>
      </c>
      <c r="EC33">
        <f>IF($GL33&gt;=21,INDEX($DF:$DF,$GK33+21),"")</f>
      </c>
      <c r="ED33">
        <f>IF($GL33&gt;=22,INDEX($DF:$DF,$GK33+22),"")</f>
      </c>
      <c r="EE33">
        <f>IF($GL33&gt;=23,INDEX($DF:$DF,$GK33+23),"")</f>
      </c>
      <c r="EF33">
        <f>IF($GL33&gt;=24,INDEX($DF:$DF,$GK33+24),"")</f>
      </c>
      <c r="EG33">
        <f>IF($GL33&gt;=25,INDEX($DF:$DF,$GK33+25),"")</f>
      </c>
      <c r="EH33">
        <f>IF($GL33&gt;=26,INDEX($DF:$DF,$GK33+26),"")</f>
      </c>
      <c r="EI33">
        <f>IF($GL33&gt;=27,INDEX($DF:$DF,$GK33+27),"")</f>
      </c>
      <c r="EJ33">
        <f>IF($GL33&gt;=28,INDEX($DF:$DF,$GK33+28),"")</f>
      </c>
      <c r="EK33">
        <f>IF($GL33&gt;=29,INDEX($DF:$DF,$GK33+29),"")</f>
      </c>
      <c r="EL33">
        <f>IF($GL33&gt;=30,INDEX($DF:$DF,$GK33+30),"")</f>
      </c>
      <c r="EM33">
        <f>IF($GL33&gt;=31,INDEX($DF:$DF,$GK33+31),"")</f>
      </c>
      <c r="EN33">
        <f>IF($GL33&gt;=32,INDEX($DF:$DF,$GK33+32),"")</f>
      </c>
      <c r="EO33">
        <f>IF($GL33&gt;=33,INDEX($DF:$DF,$GK33+33),"")</f>
      </c>
      <c r="EP33">
        <f>IF($GL33&gt;=34,INDEX($DF:$DF,$GK33+34),"")</f>
      </c>
      <c r="EQ33">
        <f>IF($GL33&gt;=35,INDEX($DF:$DF,$GK33+35),"")</f>
      </c>
      <c r="ER33">
        <f>IF($GL33&gt;=36,INDEX($DF:$DF,$GK33+36),"")</f>
      </c>
      <c r="ES33">
        <f>IF($GL33&gt;=37,INDEX($DF:$DF,$GK33+37),"")</f>
      </c>
      <c r="ET33">
        <f>IF($GL33&gt;=38,INDEX($DF:$DF,$GK33+38),"")</f>
      </c>
      <c r="EU33">
        <f>IF($GL33&gt;=39,INDEX($DF:$DF,$GK33+39),"")</f>
      </c>
      <c r="EV33">
        <f>IF($GL33&gt;=40,INDEX($DF:$DF,$GK33+40),"")</f>
      </c>
      <c r="EW33">
        <f>IF($GL33&gt;=1,INDEX($DG:$DG,$GK33+1),"")</f>
      </c>
      <c r="EX33">
        <f>IF($GL33&gt;=2,INDEX($DG:$DG,$GK33+2),"")</f>
      </c>
      <c r="EY33">
        <f>IF($GL33&gt;=3,INDEX($DG:$DG,$GK33+3),"")</f>
      </c>
      <c r="EZ33">
        <f>IF($GL33&gt;=4,INDEX($DG:$DG,$GK33+4),"")</f>
      </c>
      <c r="FA33">
        <f>IF($GL33&gt;=5,INDEX($DG:$DG,$GK33+5),"")</f>
      </c>
      <c r="FB33">
        <f>IF($GL33&gt;=6,INDEX($DG:$DG,$GK33+6),"")</f>
      </c>
      <c r="FC33">
        <f>IF($GL33&gt;=7,INDEX($DG:$DG,$GK33+7),"")</f>
      </c>
      <c r="FD33">
        <f>IF($GL33&gt;=8,INDEX($DG:$DG,$GK33+8),"")</f>
      </c>
      <c r="FE33">
        <f>IF($GL33&gt;=9,INDEX($DG:$DG,$GK33+9),"")</f>
      </c>
      <c r="FF33">
        <f>IF($GL33&gt;=10,INDEX($DG:$DG,$GK33+10),"")</f>
      </c>
      <c r="FG33">
        <f>IF($GL33&gt;=11,INDEX($DG:$DG,$GK33+11),"")</f>
      </c>
      <c r="FH33">
        <f>IF($GL33&gt;=12,INDEX($DG:$DG,$GK33+12),"")</f>
      </c>
      <c r="FI33">
        <f>IF($GL33&gt;=13,INDEX($DG:$DG,$GK33+13),"")</f>
      </c>
      <c r="FJ33">
        <f>IF($GL33&gt;=14,INDEX($DG:$DG,$GK33+14),"")</f>
      </c>
      <c r="FK33">
        <f>IF($GL33&gt;=15,INDEX($DG:$DG,$GK33+15),"")</f>
      </c>
      <c r="FL33">
        <f>IF($GL33&gt;=16,INDEX($DG:$DG,$GK33+16),"")</f>
      </c>
      <c r="FM33">
        <f>IF($GL33&gt;=17,INDEX($DG:$DG,$GK33+17),"")</f>
      </c>
      <c r="FN33">
        <f>IF($GL33&gt;=18,INDEX($DG:$DG,$GK33+18),"")</f>
      </c>
      <c r="FO33">
        <f>IF($GL33&gt;=19,INDEX($DG:$DG,$GK33+19),"")</f>
      </c>
      <c r="FP33">
        <f>IF($GL33&gt;=20,INDEX($DG:$DG,$GK33+20),"")</f>
      </c>
      <c r="FQ33">
        <f>IF($GL33&gt;=21,INDEX($DG:$DG,$GK33+21),"")</f>
      </c>
      <c r="FR33">
        <f>IF($GL33&gt;=22,INDEX($DG:$DG,$GK33+22),"")</f>
      </c>
      <c r="FS33">
        <f>IF($GL33&gt;=23,INDEX($DG:$DG,$GK33+23),"")</f>
      </c>
      <c r="FT33">
        <f>IF($GL33&gt;=24,INDEX($DG:$DG,$GK33+24),"")</f>
      </c>
      <c r="FU33">
        <f>IF($GL33&gt;=25,INDEX($DG:$DG,$GK33+25),"")</f>
      </c>
      <c r="FV33">
        <f>IF($GL33&gt;=26,INDEX($DG:$DG,$GK33+26),"")</f>
      </c>
      <c r="FW33">
        <f>IF($GL33&gt;=27,INDEX($DG:$DG,$GK33+27),"")</f>
      </c>
      <c r="FX33">
        <f>IF($GL33&gt;=28,INDEX($DG:$DG,$GK33+28),"")</f>
      </c>
      <c r="FY33">
        <f>IF($GL33&gt;=29,INDEX($DG:$DG,$GK33+29),"")</f>
      </c>
      <c r="FZ33">
        <f>IF($GL33&gt;=30,INDEX($DG:$DG,$GK33+30),"")</f>
      </c>
      <c r="GA33">
        <f>IF($GL33&gt;=31,INDEX($DG:$DG,$GK33+31),"")</f>
      </c>
      <c r="GB33">
        <f>IF($GL33&gt;=32,INDEX($DG:$DG,$GK33+32),"")</f>
      </c>
      <c r="GC33">
        <f>IF($GL33&gt;=33,INDEX($DG:$DG,$GK33+33),"")</f>
      </c>
      <c r="GD33">
        <f>IF($GL33&gt;=34,INDEX($DG:$DG,$GK33+34),"")</f>
      </c>
      <c r="GE33">
        <f>IF($GL33&gt;=35,INDEX($DG:$DG,$GK33+35),"")</f>
      </c>
      <c r="GF33">
        <f>IF($GL33&gt;=36,INDEX($DG:$DG,$GK33+36),"")</f>
      </c>
      <c r="GG33">
        <f>IF($GL33&gt;=37,INDEX($DG:$DG,$GK33+37),"")</f>
      </c>
      <c r="GH33">
        <f>IF($GL33&gt;=38,INDEX($DG:$DG,$GK33+38),"")</f>
      </c>
      <c r="GI33">
        <f>IF($GL33&gt;=39,INDEX($DG:$DG,$GK33+39),"")</f>
      </c>
      <c r="GJ33">
        <f>IF($GL33&gt;=40,INDEX($DG:$DG,$GK33+40),"")</f>
      </c>
      <c r="GK33">
        <f>IFERROR(MATCH($DE33,$DF$2:$DF$166,0)+1,0)</f>
      </c>
      <c r="GL33">
        <f>IFERROR(INDEX($DH$2:$DH$166,MATCH($DE33,$DF$2:$DF$166,0)),0)</f>
      </c>
      <c r="GM33">
        <f>IFERROR(MATCH($H33,$DI$33:$EV$33,0),0)</f>
      </c>
      <c r="GN33">
        <f>IF($GM33&gt;0,INDEX($EW$33:$GJ$33,$GM33),"")</f>
      </c>
      <c r="GO33" t="s">
        <v>296</v>
      </c>
      <c r="GQ33">
        <f>IF($IZ33&gt;=1,INDEX($GO:$GO,$IY33+1),"")</f>
      </c>
      <c r="GR33">
        <f>IF($IZ33&gt;=2,INDEX($GO:$GO,$IY33+2),"")</f>
      </c>
      <c r="GS33">
        <f>IF($IZ33&gt;=3,INDEX($GO:$GO,$IY33+3),"")</f>
      </c>
      <c r="GT33">
        <f>IF($IZ33&gt;=4,INDEX($GO:$GO,$IY33+4),"")</f>
      </c>
      <c r="GU33">
        <f>IF($IZ33&gt;=5,INDEX($GO:$GO,$IY33+5),"")</f>
      </c>
      <c r="GV33">
        <f>IF($IZ33&gt;=6,INDEX($GO:$GO,$IY33+6),"")</f>
      </c>
      <c r="GW33">
        <f>IF($IZ33&gt;=7,INDEX($GO:$GO,$IY33+7),"")</f>
      </c>
      <c r="GX33">
        <f>IF($IZ33&gt;=8,INDEX($GO:$GO,$IY33+8),"")</f>
      </c>
      <c r="GY33">
        <f>IF($IZ33&gt;=9,INDEX($GO:$GO,$IY33+9),"")</f>
      </c>
      <c r="GZ33">
        <f>IF($IZ33&gt;=10,INDEX($GO:$GO,$IY33+10),"")</f>
      </c>
      <c r="HA33">
        <f>IF($IZ33&gt;=11,INDEX($GO:$GO,$IY33+11),"")</f>
      </c>
      <c r="HB33">
        <f>IF($IZ33&gt;=12,INDEX($GO:$GO,$IY33+12),"")</f>
      </c>
      <c r="HC33">
        <f>IF($IZ33&gt;=13,INDEX($GO:$GO,$IY33+13),"")</f>
      </c>
      <c r="HD33">
        <f>IF($IZ33&gt;=14,INDEX($GO:$GO,$IY33+14),"")</f>
      </c>
      <c r="HE33">
        <f>IF($IZ33&gt;=15,INDEX($GO:$GO,$IY33+15),"")</f>
      </c>
      <c r="HF33">
        <f>IF($IZ33&gt;=16,INDEX($GO:$GO,$IY33+16),"")</f>
      </c>
      <c r="HG33">
        <f>IF($IZ33&gt;=17,INDEX($GO:$GO,$IY33+17),"")</f>
      </c>
      <c r="HH33">
        <f>IF($IZ33&gt;=18,INDEX($GO:$GO,$IY33+18),"")</f>
      </c>
      <c r="HI33">
        <f>IF($IZ33&gt;=19,INDEX($GO:$GO,$IY33+19),"")</f>
      </c>
      <c r="HJ33">
        <f>IF($IZ33&gt;=20,INDEX($GO:$GO,$IY33+20),"")</f>
      </c>
      <c r="HK33">
        <f>IF($IZ33&gt;=21,INDEX($GO:$GO,$IY33+21),"")</f>
      </c>
      <c r="HL33">
        <f>IF($IZ33&gt;=22,INDEX($GO:$GO,$IY33+22),"")</f>
      </c>
      <c r="HM33">
        <f>IF($IZ33&gt;=23,INDEX($GO:$GO,$IY33+23),"")</f>
      </c>
      <c r="HN33">
        <f>IF($IZ33&gt;=24,INDEX($GO:$GO,$IY33+24),"")</f>
      </c>
      <c r="HO33">
        <f>IF($IZ33&gt;=25,INDEX($GO:$GO,$IY33+25),"")</f>
      </c>
      <c r="HP33">
        <f>IF($IZ33&gt;=26,INDEX($GO:$GO,$IY33+26),"")</f>
      </c>
      <c r="HQ33">
        <f>IF($IZ33&gt;=27,INDEX($GO:$GO,$IY33+27),"")</f>
      </c>
      <c r="HR33">
        <f>IF($IZ33&gt;=28,INDEX($GO:$GO,$IY33+28),"")</f>
      </c>
      <c r="HS33">
        <f>IF($IZ33&gt;=29,INDEX($GO:$GO,$IY33+29),"")</f>
      </c>
      <c r="HT33">
        <f>IF($IZ33&gt;=30,INDEX($GO:$GO,$IY33+30),"")</f>
      </c>
      <c r="HU33">
        <f>IF($IZ33&gt;=31,INDEX($GO:$GO,$IY33+31),"")</f>
      </c>
      <c r="HV33">
        <f>IF($IZ33&gt;=32,INDEX($GO:$GO,$IY33+32),"")</f>
      </c>
      <c r="HW33">
        <f>IF($IZ33&gt;=33,INDEX($GO:$GO,$IY33+33),"")</f>
      </c>
      <c r="HX33">
        <f>IF($IZ33&gt;=34,INDEX($GO:$GO,$IY33+34),"")</f>
      </c>
      <c r="HY33">
        <f>IF($IZ33&gt;=35,INDEX($GO:$GO,$IY33+35),"")</f>
      </c>
      <c r="HZ33">
        <f>IF($IZ33&gt;=36,INDEX($GO:$GO,$IY33+36),"")</f>
      </c>
      <c r="IA33">
        <f>IF($IZ33&gt;=37,INDEX($GO:$GO,$IY33+37),"")</f>
      </c>
      <c r="IB33">
        <f>IF($IZ33&gt;=38,INDEX($GO:$GO,$IY33+38),"")</f>
      </c>
      <c r="IC33">
        <f>IF($IZ33&gt;=39,INDEX($GO:$GO,$IY33+39),"")</f>
      </c>
      <c r="ID33">
        <f>IF($IZ33&gt;=40,INDEX($GO:$GO,$IY33+40),"")</f>
      </c>
      <c r="IE33">
        <f>IF($IZ33&gt;=41,INDEX($GO:$GO,$IY33+41),"")</f>
      </c>
      <c r="IF33">
        <f>IF($IZ33&gt;=42,INDEX($GO:$GO,$IY33+42),"")</f>
      </c>
      <c r="IG33">
        <f>IF($IZ33&gt;=43,INDEX($GO:$GO,$IY33+43),"")</f>
      </c>
      <c r="IH33">
        <f>IF($IZ33&gt;=44,INDEX($GO:$GO,$IY33+44),"")</f>
      </c>
      <c r="II33">
        <f>IF($IZ33&gt;=45,INDEX($GO:$GO,$IY33+45),"")</f>
      </c>
      <c r="IJ33">
        <f>IF($IZ33&gt;=46,INDEX($GO:$GO,$IY33+46),"")</f>
      </c>
      <c r="IK33">
        <f>IF($IZ33&gt;=47,INDEX($GO:$GO,$IY33+47),"")</f>
      </c>
      <c r="IL33">
        <f>IF($IZ33&gt;=48,INDEX($GO:$GO,$IY33+48),"")</f>
      </c>
      <c r="IM33">
        <f>IF($IZ33&gt;=49,INDEX($GO:$GO,$IY33+49),"")</f>
      </c>
      <c r="IN33">
        <f>IF($IZ33&gt;=50,INDEX($GO:$GO,$IY33+50),"")</f>
      </c>
      <c r="IO33">
        <f>IF($IZ33&gt;=51,INDEX($GO:$GO,$IY33+51),"")</f>
      </c>
      <c r="IP33">
        <f>IF($IZ33&gt;=52,INDEX($GO:$GO,$IY33+52),"")</f>
      </c>
      <c r="IQ33">
        <f>IF($IZ33&gt;=53,INDEX($GO:$GO,$IY33+53),"")</f>
      </c>
      <c r="IR33">
        <f>IF($IZ33&gt;=54,INDEX($GO:$GO,$IY33+54),"")</f>
      </c>
      <c r="IS33">
        <f>IF($IZ33&gt;=55,INDEX($GO:$GO,$IY33+55),"")</f>
      </c>
      <c r="IT33">
        <f>IF($IZ33&gt;=56,INDEX($GO:$GO,$IY33+56),"")</f>
      </c>
      <c r="IU33">
        <f>IF($IZ33&gt;=57,INDEX($GO:$GO,$IY33+57),"")</f>
      </c>
      <c r="IV33">
        <f>IF($IZ33&gt;=58,INDEX($GO:$GO,$IY33+58),"")</f>
      </c>
      <c r="IW33">
        <f>IF($IZ33&gt;=59,INDEX($GO:$GO,$IY33+59),"")</f>
      </c>
      <c r="IX33">
        <f>IF($IZ33&gt;=60,INDEX($GO:$GO,$IY33+60),"")</f>
      </c>
      <c r="IY33">
        <f>IFERROR(MATCH($GN33,$GO$2:$GO$827,0)+1,0)</f>
      </c>
      <c r="IZ33">
        <f>IFERROR(INDEX($GP$2:$GP$827,MATCH($GN33,$GO$2:$GO$827,0)),0)</f>
      </c>
      <c r="JA33" t="s">
        <v>23</v>
      </c>
      <c r="JB33" t="s">
        <v>23</v>
      </c>
    </row>
    <row r="34" spans="1:262" x14ac:dyDescent="0.25">
      <c r="F34" s="1"/>
      <c r="G34" s="1"/>
      <c r="H34" s="1"/>
      <c r="I34" s="1"/>
      <c r="J34" s="1">
        <f>IFERROR(IF(FIND(" - ",$F34)&gt;0,MID($F34,FIND(" - ",$F34)+3,LEN($F34)),""),"")</f>
      </c>
      <c r="L34" s="1"/>
      <c r="N34" t="s">
        <v>23</v>
      </c>
      <c r="P34">
        <f>IF(OR($N34="",$O34=""),"",IFERROR($N34/$O34,0))</f>
      </c>
      <c r="Q34">
        <f>IF($N34="","",
IF($G34="","",
IF(ISNUMBER(SEARCH("exempt",LOWER($G34))),0,
$N34*(VALUE(SUBSTITUTE($G34,"%",""))/100))))</f>
      </c>
      <c r="W34">
        <f>IF($N34="","",
SUM($N34,$Q34,$U34,$R34,$T34)-
IF($V34="",0,VALUE($V34)))</f>
      </c>
      <c r="AE34" t="s">
        <v>297</v>
      </c>
      <c r="AH34" t="s">
        <v>298</v>
      </c>
      <c r="AI34" t="s">
        <v>299</v>
      </c>
      <c r="AJ34" t="s">
        <v>300</v>
      </c>
      <c r="AK34" t="s">
        <v>298</v>
      </c>
      <c r="AL34" t="s">
        <v>301</v>
      </c>
      <c r="AM34">
        <f>IFERROR(LEFT($F34,FIND(" - ",$F34)-1),$F34)</f>
      </c>
      <c r="AN34" t="s">
        <v>261</v>
      </c>
      <c r="AP34">
        <f>IF($CE34&gt;=1,INDEX($AN:$AN,$CD34+1),"")</f>
      </c>
      <c r="AQ34">
        <f>IF($CE34&gt;=2,INDEX($AN:$AN,$CD34+2),"")</f>
      </c>
      <c r="AR34">
        <f>IF($CE34&gt;=3,INDEX($AN:$AN,$CD34+3),"")</f>
      </c>
      <c r="AS34">
        <f>IF($CE34&gt;=4,INDEX($AN:$AN,$CD34+4),"")</f>
      </c>
      <c r="AT34">
        <f>IF($CE34&gt;=5,INDEX($AN:$AN,$CD34+5),"")</f>
      </c>
      <c r="AU34">
        <f>IF($CE34&gt;=6,INDEX($AN:$AN,$CD34+6),"")</f>
      </c>
      <c r="AV34">
        <f>IF($CE34&gt;=7,INDEX($AN:$AN,$CD34+7),"")</f>
      </c>
      <c r="AW34">
        <f>IF($CE34&gt;=8,INDEX($AN:$AN,$CD34+8),"")</f>
      </c>
      <c r="AX34">
        <f>IF($CE34&gt;=9,INDEX($AN:$AN,$CD34+9),"")</f>
      </c>
      <c r="AY34">
        <f>IF($CE34&gt;=10,INDEX($AN:$AN,$CD34+10),"")</f>
      </c>
      <c r="AZ34">
        <f>IF($CE34&gt;=11,INDEX($AN:$AN,$CD34+11),"")</f>
      </c>
      <c r="BA34">
        <f>IF($CE34&gt;=12,INDEX($AN:$AN,$CD34+12),"")</f>
      </c>
      <c r="BB34">
        <f>IF($CE34&gt;=13,INDEX($AN:$AN,$CD34+13),"")</f>
      </c>
      <c r="BC34">
        <f>IF($CE34&gt;=14,INDEX($AN:$AN,$CD34+14),"")</f>
      </c>
      <c r="BD34">
        <f>IF($CE34&gt;=15,INDEX($AN:$AN,$CD34+15),"")</f>
      </c>
      <c r="BE34">
        <f>IF($CE34&gt;=16,INDEX($AN:$AN,$CD34+16),"")</f>
      </c>
      <c r="BF34">
        <f>IF($CE34&gt;=17,INDEX($AN:$AN,$CD34+17),"")</f>
      </c>
      <c r="BG34">
        <f>IF($CE34&gt;=18,INDEX($AN:$AN,$CD34+18),"")</f>
      </c>
      <c r="BH34">
        <f>IF($CE34&gt;=19,INDEX($AN:$AN,$CD34+19),"")</f>
      </c>
      <c r="BI34">
        <f>IF($CE34&gt;=20,INDEX($AN:$AN,$CD34+20),"")</f>
      </c>
      <c r="BJ34">
        <f>IF($CE34&gt;=21,INDEX($AN:$AN,$CD34+21),"")</f>
      </c>
      <c r="BK34">
        <f>IF($CE34&gt;=22,INDEX($AN:$AN,$CD34+22),"")</f>
      </c>
      <c r="BL34">
        <f>IF($CE34&gt;=23,INDEX($AN:$AN,$CD34+23),"")</f>
      </c>
      <c r="BM34">
        <f>IF($CE34&gt;=24,INDEX($AN:$AN,$CD34+24),"")</f>
      </c>
      <c r="BN34">
        <f>IF($CE34&gt;=25,INDEX($AN:$AN,$CD34+25),"")</f>
      </c>
      <c r="BO34">
        <f>IF($CE34&gt;=26,INDEX($AN:$AN,$CD34+26),"")</f>
      </c>
      <c r="BP34">
        <f>IF($CE34&gt;=27,INDEX($AN:$AN,$CD34+27),"")</f>
      </c>
      <c r="BQ34">
        <f>IF($CE34&gt;=28,INDEX($AN:$AN,$CD34+28),"")</f>
      </c>
      <c r="BR34">
        <f>IF($CE34&gt;=29,INDEX($AN:$AN,$CD34+29),"")</f>
      </c>
      <c r="BS34">
        <f>IF($CE34&gt;=30,INDEX($AN:$AN,$CD34+30),"")</f>
      </c>
      <c r="BT34">
        <f>IF($CE34&gt;=31,INDEX($AN:$AN,$CD34+31),"")</f>
      </c>
      <c r="BU34">
        <f>IF($CE34&gt;=32,INDEX($AN:$AN,$CD34+32),"")</f>
      </c>
      <c r="BV34">
        <f>IF($CE34&gt;=33,INDEX($AN:$AN,$CD34+33),"")</f>
      </c>
      <c r="BW34">
        <f>IF($CE34&gt;=34,INDEX($AN:$AN,$CD34+34),"")</f>
      </c>
      <c r="BX34">
        <f>IF($CE34&gt;=35,INDEX($AN:$AN,$CD34+35),"")</f>
      </c>
      <c r="BY34">
        <f>IF($CE34&gt;=36,INDEX($AN:$AN,$CD34+36),"")</f>
      </c>
      <c r="BZ34">
        <f>IF($CE34&gt;=37,INDEX($AN:$AN,$CD34+37),"")</f>
      </c>
      <c r="CA34">
        <f>IF($CE34&gt;=38,INDEX($AN:$AN,$CD34+38),"")</f>
      </c>
      <c r="CB34">
        <f>IF($CE34&gt;=39,INDEX($AN:$AN,$CD34+39),"")</f>
      </c>
      <c r="CC34">
        <f>IF($CE34&gt;=40,INDEX($AN:$AN,$CD34+40),"")</f>
      </c>
      <c r="CD34">
        <f>IFERROR(MATCH($AM34,$AN$2:$AN$133,0)+1,0)</f>
      </c>
      <c r="CE34">
        <f>IFERROR(INDEX($AO$2:$AO$133,MATCH($AM34,$AN$2:$AN$133,0)),0)</f>
      </c>
      <c r="CF34">
        <f>IFERROR(LEFT($K34,FIND(" - ",$K34)-1),$K34)</f>
      </c>
      <c r="CG34" t="s">
        <v>63</v>
      </c>
      <c r="CI34">
        <f>IF($DD34&gt;=1,INDEX($CG:$CG,$DC34+1),"")</f>
      </c>
      <c r="CJ34">
        <f>IF($DD34&gt;=2,INDEX($CG:$CG,$DC34+2),"")</f>
      </c>
      <c r="CK34">
        <f>IF($DD34&gt;=3,INDEX($CG:$CG,$DC34+3),"")</f>
      </c>
      <c r="CL34">
        <f>IF($DD34&gt;=4,INDEX($CG:$CG,$DC34+4),"")</f>
      </c>
      <c r="CM34">
        <f>IF($DD34&gt;=5,INDEX($CG:$CG,$DC34+5),"")</f>
      </c>
      <c r="CN34">
        <f>IF($DD34&gt;=6,INDEX($CG:$CG,$DC34+6),"")</f>
      </c>
      <c r="CO34">
        <f>IF($DD34&gt;=7,INDEX($CG:$CG,$DC34+7),"")</f>
      </c>
      <c r="CP34">
        <f>IF($DD34&gt;=8,INDEX($CG:$CG,$DC34+8),"")</f>
      </c>
      <c r="CQ34">
        <f>IF($DD34&gt;=9,INDEX($CG:$CG,$DC34+9),"")</f>
      </c>
      <c r="CR34">
        <f>IF($DD34&gt;=10,INDEX($CG:$CG,$DC34+10),"")</f>
      </c>
      <c r="CS34">
        <f>IF($DD34&gt;=11,INDEX($CG:$CG,$DC34+11),"")</f>
      </c>
      <c r="CT34">
        <f>IF($DD34&gt;=12,INDEX($CG:$CG,$DC34+12),"")</f>
      </c>
      <c r="CU34">
        <f>IF($DD34&gt;=13,INDEX($CG:$CG,$DC34+13),"")</f>
      </c>
      <c r="CV34">
        <f>IF($DD34&gt;=14,INDEX($CG:$CG,$DC34+14),"")</f>
      </c>
      <c r="CW34">
        <f>IF($DD34&gt;=15,INDEX($CG:$CG,$DC34+15),"")</f>
      </c>
      <c r="CX34">
        <f>IF($DD34&gt;=16,INDEX($CG:$CG,$DC34+16),"")</f>
      </c>
      <c r="CY34">
        <f>IF($DD34&gt;=17,INDEX($CG:$CG,$DC34+17),"")</f>
      </c>
      <c r="CZ34">
        <f>IF($DD34&gt;=18,INDEX($CG:$CG,$DC34+18),"")</f>
      </c>
      <c r="DA34">
        <f>IF($DD34&gt;=19,INDEX($CG:$CG,$DC34+19),"")</f>
      </c>
      <c r="DB34">
        <f>IF($DD34&gt;=20,INDEX($CG:$CG,$DC34+20),"")</f>
      </c>
      <c r="DC34">
        <f>IFERROR(MATCH($CF34,$CG$2:$CG$1558,0)+1,0)</f>
      </c>
      <c r="DD34">
        <f>IFERROR(INDEX($CH$2:$CH$1558,MATCH($CF34,$CG$2:$CG$1558,0)),0)</f>
      </c>
      <c r="DE34">
        <f>IFERROR(INDEX($AL:$AL,MATCH($G34,$AK:$AK,0))&amp;"","")</f>
      </c>
      <c r="DF34" t="s">
        <v>47</v>
      </c>
      <c r="DG34" t="s">
        <v>23</v>
      </c>
      <c r="DI34">
        <f>IF($GL34&gt;=1,INDEX($DF:$DF,$GK34+1),"")</f>
      </c>
      <c r="DJ34">
        <f>IF($GL34&gt;=2,INDEX($DF:$DF,$GK34+2),"")</f>
      </c>
      <c r="DK34">
        <f>IF($GL34&gt;=3,INDEX($DF:$DF,$GK34+3),"")</f>
      </c>
      <c r="DL34">
        <f>IF($GL34&gt;=4,INDEX($DF:$DF,$GK34+4),"")</f>
      </c>
      <c r="DM34">
        <f>IF($GL34&gt;=5,INDEX($DF:$DF,$GK34+5),"")</f>
      </c>
      <c r="DN34">
        <f>IF($GL34&gt;=6,INDEX($DF:$DF,$GK34+6),"")</f>
      </c>
      <c r="DO34">
        <f>IF($GL34&gt;=7,INDEX($DF:$DF,$GK34+7),"")</f>
      </c>
      <c r="DP34">
        <f>IF($GL34&gt;=8,INDEX($DF:$DF,$GK34+8),"")</f>
      </c>
      <c r="DQ34">
        <f>IF($GL34&gt;=9,INDEX($DF:$DF,$GK34+9),"")</f>
      </c>
      <c r="DR34">
        <f>IF($GL34&gt;=10,INDEX($DF:$DF,$GK34+10),"")</f>
      </c>
      <c r="DS34">
        <f>IF($GL34&gt;=11,INDEX($DF:$DF,$GK34+11),"")</f>
      </c>
      <c r="DT34">
        <f>IF($GL34&gt;=12,INDEX($DF:$DF,$GK34+12),"")</f>
      </c>
      <c r="DU34">
        <f>IF($GL34&gt;=13,INDEX($DF:$DF,$GK34+13),"")</f>
      </c>
      <c r="DV34">
        <f>IF($GL34&gt;=14,INDEX($DF:$DF,$GK34+14),"")</f>
      </c>
      <c r="DW34">
        <f>IF($GL34&gt;=15,INDEX($DF:$DF,$GK34+15),"")</f>
      </c>
      <c r="DX34">
        <f>IF($GL34&gt;=16,INDEX($DF:$DF,$GK34+16),"")</f>
      </c>
      <c r="DY34">
        <f>IF($GL34&gt;=17,INDEX($DF:$DF,$GK34+17),"")</f>
      </c>
      <c r="DZ34">
        <f>IF($GL34&gt;=18,INDEX($DF:$DF,$GK34+18),"")</f>
      </c>
      <c r="EA34">
        <f>IF($GL34&gt;=19,INDEX($DF:$DF,$GK34+19),"")</f>
      </c>
      <c r="EB34">
        <f>IF($GL34&gt;=20,INDEX($DF:$DF,$GK34+20),"")</f>
      </c>
      <c r="EC34">
        <f>IF($GL34&gt;=21,INDEX($DF:$DF,$GK34+21),"")</f>
      </c>
      <c r="ED34">
        <f>IF($GL34&gt;=22,INDEX($DF:$DF,$GK34+22),"")</f>
      </c>
      <c r="EE34">
        <f>IF($GL34&gt;=23,INDEX($DF:$DF,$GK34+23),"")</f>
      </c>
      <c r="EF34">
        <f>IF($GL34&gt;=24,INDEX($DF:$DF,$GK34+24),"")</f>
      </c>
      <c r="EG34">
        <f>IF($GL34&gt;=25,INDEX($DF:$DF,$GK34+25),"")</f>
      </c>
      <c r="EH34">
        <f>IF($GL34&gt;=26,INDEX($DF:$DF,$GK34+26),"")</f>
      </c>
      <c r="EI34">
        <f>IF($GL34&gt;=27,INDEX($DF:$DF,$GK34+27),"")</f>
      </c>
      <c r="EJ34">
        <f>IF($GL34&gt;=28,INDEX($DF:$DF,$GK34+28),"")</f>
      </c>
      <c r="EK34">
        <f>IF($GL34&gt;=29,INDEX($DF:$DF,$GK34+29),"")</f>
      </c>
      <c r="EL34">
        <f>IF($GL34&gt;=30,INDEX($DF:$DF,$GK34+30),"")</f>
      </c>
      <c r="EM34">
        <f>IF($GL34&gt;=31,INDEX($DF:$DF,$GK34+31),"")</f>
      </c>
      <c r="EN34">
        <f>IF($GL34&gt;=32,INDEX($DF:$DF,$GK34+32),"")</f>
      </c>
      <c r="EO34">
        <f>IF($GL34&gt;=33,INDEX($DF:$DF,$GK34+33),"")</f>
      </c>
      <c r="EP34">
        <f>IF($GL34&gt;=34,INDEX($DF:$DF,$GK34+34),"")</f>
      </c>
      <c r="EQ34">
        <f>IF($GL34&gt;=35,INDEX($DF:$DF,$GK34+35),"")</f>
      </c>
      <c r="ER34">
        <f>IF($GL34&gt;=36,INDEX($DF:$DF,$GK34+36),"")</f>
      </c>
      <c r="ES34">
        <f>IF($GL34&gt;=37,INDEX($DF:$DF,$GK34+37),"")</f>
      </c>
      <c r="ET34">
        <f>IF($GL34&gt;=38,INDEX($DF:$DF,$GK34+38),"")</f>
      </c>
      <c r="EU34">
        <f>IF($GL34&gt;=39,INDEX($DF:$DF,$GK34+39),"")</f>
      </c>
      <c r="EV34">
        <f>IF($GL34&gt;=40,INDEX($DF:$DF,$GK34+40),"")</f>
      </c>
      <c r="EW34">
        <f>IF($GL34&gt;=1,INDEX($DG:$DG,$GK34+1),"")</f>
      </c>
      <c r="EX34">
        <f>IF($GL34&gt;=2,INDEX($DG:$DG,$GK34+2),"")</f>
      </c>
      <c r="EY34">
        <f>IF($GL34&gt;=3,INDEX($DG:$DG,$GK34+3),"")</f>
      </c>
      <c r="EZ34">
        <f>IF($GL34&gt;=4,INDEX($DG:$DG,$GK34+4),"")</f>
      </c>
      <c r="FA34">
        <f>IF($GL34&gt;=5,INDEX($DG:$DG,$GK34+5),"")</f>
      </c>
      <c r="FB34">
        <f>IF($GL34&gt;=6,INDEX($DG:$DG,$GK34+6),"")</f>
      </c>
      <c r="FC34">
        <f>IF($GL34&gt;=7,INDEX($DG:$DG,$GK34+7),"")</f>
      </c>
      <c r="FD34">
        <f>IF($GL34&gt;=8,INDEX($DG:$DG,$GK34+8),"")</f>
      </c>
      <c r="FE34">
        <f>IF($GL34&gt;=9,INDEX($DG:$DG,$GK34+9),"")</f>
      </c>
      <c r="FF34">
        <f>IF($GL34&gt;=10,INDEX($DG:$DG,$GK34+10),"")</f>
      </c>
      <c r="FG34">
        <f>IF($GL34&gt;=11,INDEX($DG:$DG,$GK34+11),"")</f>
      </c>
      <c r="FH34">
        <f>IF($GL34&gt;=12,INDEX($DG:$DG,$GK34+12),"")</f>
      </c>
      <c r="FI34">
        <f>IF($GL34&gt;=13,INDEX($DG:$DG,$GK34+13),"")</f>
      </c>
      <c r="FJ34">
        <f>IF($GL34&gt;=14,INDEX($DG:$DG,$GK34+14),"")</f>
      </c>
      <c r="FK34">
        <f>IF($GL34&gt;=15,INDEX($DG:$DG,$GK34+15),"")</f>
      </c>
      <c r="FL34">
        <f>IF($GL34&gt;=16,INDEX($DG:$DG,$GK34+16),"")</f>
      </c>
      <c r="FM34">
        <f>IF($GL34&gt;=17,INDEX($DG:$DG,$GK34+17),"")</f>
      </c>
      <c r="FN34">
        <f>IF($GL34&gt;=18,INDEX($DG:$DG,$GK34+18),"")</f>
      </c>
      <c r="FO34">
        <f>IF($GL34&gt;=19,INDEX($DG:$DG,$GK34+19),"")</f>
      </c>
      <c r="FP34">
        <f>IF($GL34&gt;=20,INDEX($DG:$DG,$GK34+20),"")</f>
      </c>
      <c r="FQ34">
        <f>IF($GL34&gt;=21,INDEX($DG:$DG,$GK34+21),"")</f>
      </c>
      <c r="FR34">
        <f>IF($GL34&gt;=22,INDEX($DG:$DG,$GK34+22),"")</f>
      </c>
      <c r="FS34">
        <f>IF($GL34&gt;=23,INDEX($DG:$DG,$GK34+23),"")</f>
      </c>
      <c r="FT34">
        <f>IF($GL34&gt;=24,INDEX($DG:$DG,$GK34+24),"")</f>
      </c>
      <c r="FU34">
        <f>IF($GL34&gt;=25,INDEX($DG:$DG,$GK34+25),"")</f>
      </c>
      <c r="FV34">
        <f>IF($GL34&gt;=26,INDEX($DG:$DG,$GK34+26),"")</f>
      </c>
      <c r="FW34">
        <f>IF($GL34&gt;=27,INDEX($DG:$DG,$GK34+27),"")</f>
      </c>
      <c r="FX34">
        <f>IF($GL34&gt;=28,INDEX($DG:$DG,$GK34+28),"")</f>
      </c>
      <c r="FY34">
        <f>IF($GL34&gt;=29,INDEX($DG:$DG,$GK34+29),"")</f>
      </c>
      <c r="FZ34">
        <f>IF($GL34&gt;=30,INDEX($DG:$DG,$GK34+30),"")</f>
      </c>
      <c r="GA34">
        <f>IF($GL34&gt;=31,INDEX($DG:$DG,$GK34+31),"")</f>
      </c>
      <c r="GB34">
        <f>IF($GL34&gt;=32,INDEX($DG:$DG,$GK34+32),"")</f>
      </c>
      <c r="GC34">
        <f>IF($GL34&gt;=33,INDEX($DG:$DG,$GK34+33),"")</f>
      </c>
      <c r="GD34">
        <f>IF($GL34&gt;=34,INDEX($DG:$DG,$GK34+34),"")</f>
      </c>
      <c r="GE34">
        <f>IF($GL34&gt;=35,INDEX($DG:$DG,$GK34+35),"")</f>
      </c>
      <c r="GF34">
        <f>IF($GL34&gt;=36,INDEX($DG:$DG,$GK34+36),"")</f>
      </c>
      <c r="GG34">
        <f>IF($GL34&gt;=37,INDEX($DG:$DG,$GK34+37),"")</f>
      </c>
      <c r="GH34">
        <f>IF($GL34&gt;=38,INDEX($DG:$DG,$GK34+38),"")</f>
      </c>
      <c r="GI34">
        <f>IF($GL34&gt;=39,INDEX($DG:$DG,$GK34+39),"")</f>
      </c>
      <c r="GJ34">
        <f>IF($GL34&gt;=40,INDEX($DG:$DG,$GK34+40),"")</f>
      </c>
      <c r="GK34">
        <f>IFERROR(MATCH($DE34,$DF$2:$DF$166,0)+1,0)</f>
      </c>
      <c r="GL34">
        <f>IFERROR(INDEX($DH$2:$DH$166,MATCH($DE34,$DF$2:$DF$166,0)),0)</f>
      </c>
      <c r="GM34">
        <f>IFERROR(MATCH($H34,$DI$34:$EV$34,0),0)</f>
      </c>
      <c r="GN34">
        <f>IF($GM34&gt;0,INDEX($EW$34:$GJ$34,$GM34),"")</f>
      </c>
      <c r="GO34" t="s">
        <v>302</v>
      </c>
      <c r="GQ34">
        <f>IF($IZ34&gt;=1,INDEX($GO:$GO,$IY34+1),"")</f>
      </c>
      <c r="GR34">
        <f>IF($IZ34&gt;=2,INDEX($GO:$GO,$IY34+2),"")</f>
      </c>
      <c r="GS34">
        <f>IF($IZ34&gt;=3,INDEX($GO:$GO,$IY34+3),"")</f>
      </c>
      <c r="GT34">
        <f>IF($IZ34&gt;=4,INDEX($GO:$GO,$IY34+4),"")</f>
      </c>
      <c r="GU34">
        <f>IF($IZ34&gt;=5,INDEX($GO:$GO,$IY34+5),"")</f>
      </c>
      <c r="GV34">
        <f>IF($IZ34&gt;=6,INDEX($GO:$GO,$IY34+6),"")</f>
      </c>
      <c r="GW34">
        <f>IF($IZ34&gt;=7,INDEX($GO:$GO,$IY34+7),"")</f>
      </c>
      <c r="GX34">
        <f>IF($IZ34&gt;=8,INDEX($GO:$GO,$IY34+8),"")</f>
      </c>
      <c r="GY34">
        <f>IF($IZ34&gt;=9,INDEX($GO:$GO,$IY34+9),"")</f>
      </c>
      <c r="GZ34">
        <f>IF($IZ34&gt;=10,INDEX($GO:$GO,$IY34+10),"")</f>
      </c>
      <c r="HA34">
        <f>IF($IZ34&gt;=11,INDEX($GO:$GO,$IY34+11),"")</f>
      </c>
      <c r="HB34">
        <f>IF($IZ34&gt;=12,INDEX($GO:$GO,$IY34+12),"")</f>
      </c>
      <c r="HC34">
        <f>IF($IZ34&gt;=13,INDEX($GO:$GO,$IY34+13),"")</f>
      </c>
      <c r="HD34">
        <f>IF($IZ34&gt;=14,INDEX($GO:$GO,$IY34+14),"")</f>
      </c>
      <c r="HE34">
        <f>IF($IZ34&gt;=15,INDEX($GO:$GO,$IY34+15),"")</f>
      </c>
      <c r="HF34">
        <f>IF($IZ34&gt;=16,INDEX($GO:$GO,$IY34+16),"")</f>
      </c>
      <c r="HG34">
        <f>IF($IZ34&gt;=17,INDEX($GO:$GO,$IY34+17),"")</f>
      </c>
      <c r="HH34">
        <f>IF($IZ34&gt;=18,INDEX($GO:$GO,$IY34+18),"")</f>
      </c>
      <c r="HI34">
        <f>IF($IZ34&gt;=19,INDEX($GO:$GO,$IY34+19),"")</f>
      </c>
      <c r="HJ34">
        <f>IF($IZ34&gt;=20,INDEX($GO:$GO,$IY34+20),"")</f>
      </c>
      <c r="HK34">
        <f>IF($IZ34&gt;=21,INDEX($GO:$GO,$IY34+21),"")</f>
      </c>
      <c r="HL34">
        <f>IF($IZ34&gt;=22,INDEX($GO:$GO,$IY34+22),"")</f>
      </c>
      <c r="HM34">
        <f>IF($IZ34&gt;=23,INDEX($GO:$GO,$IY34+23),"")</f>
      </c>
      <c r="HN34">
        <f>IF($IZ34&gt;=24,INDEX($GO:$GO,$IY34+24),"")</f>
      </c>
      <c r="HO34">
        <f>IF($IZ34&gt;=25,INDEX($GO:$GO,$IY34+25),"")</f>
      </c>
      <c r="HP34">
        <f>IF($IZ34&gt;=26,INDEX($GO:$GO,$IY34+26),"")</f>
      </c>
      <c r="HQ34">
        <f>IF($IZ34&gt;=27,INDEX($GO:$GO,$IY34+27),"")</f>
      </c>
      <c r="HR34">
        <f>IF($IZ34&gt;=28,INDEX($GO:$GO,$IY34+28),"")</f>
      </c>
      <c r="HS34">
        <f>IF($IZ34&gt;=29,INDEX($GO:$GO,$IY34+29),"")</f>
      </c>
      <c r="HT34">
        <f>IF($IZ34&gt;=30,INDEX($GO:$GO,$IY34+30),"")</f>
      </c>
      <c r="HU34">
        <f>IF($IZ34&gt;=31,INDEX($GO:$GO,$IY34+31),"")</f>
      </c>
      <c r="HV34">
        <f>IF($IZ34&gt;=32,INDEX($GO:$GO,$IY34+32),"")</f>
      </c>
      <c r="HW34">
        <f>IF($IZ34&gt;=33,INDEX($GO:$GO,$IY34+33),"")</f>
      </c>
      <c r="HX34">
        <f>IF($IZ34&gt;=34,INDEX($GO:$GO,$IY34+34),"")</f>
      </c>
      <c r="HY34">
        <f>IF($IZ34&gt;=35,INDEX($GO:$GO,$IY34+35),"")</f>
      </c>
      <c r="HZ34">
        <f>IF($IZ34&gt;=36,INDEX($GO:$GO,$IY34+36),"")</f>
      </c>
      <c r="IA34">
        <f>IF($IZ34&gt;=37,INDEX($GO:$GO,$IY34+37),"")</f>
      </c>
      <c r="IB34">
        <f>IF($IZ34&gt;=38,INDEX($GO:$GO,$IY34+38),"")</f>
      </c>
      <c r="IC34">
        <f>IF($IZ34&gt;=39,INDEX($GO:$GO,$IY34+39),"")</f>
      </c>
      <c r="ID34">
        <f>IF($IZ34&gt;=40,INDEX($GO:$GO,$IY34+40),"")</f>
      </c>
      <c r="IE34">
        <f>IF($IZ34&gt;=41,INDEX($GO:$GO,$IY34+41),"")</f>
      </c>
      <c r="IF34">
        <f>IF($IZ34&gt;=42,INDEX($GO:$GO,$IY34+42),"")</f>
      </c>
      <c r="IG34">
        <f>IF($IZ34&gt;=43,INDEX($GO:$GO,$IY34+43),"")</f>
      </c>
      <c r="IH34">
        <f>IF($IZ34&gt;=44,INDEX($GO:$GO,$IY34+44),"")</f>
      </c>
      <c r="II34">
        <f>IF($IZ34&gt;=45,INDEX($GO:$GO,$IY34+45),"")</f>
      </c>
      <c r="IJ34">
        <f>IF($IZ34&gt;=46,INDEX($GO:$GO,$IY34+46),"")</f>
      </c>
      <c r="IK34">
        <f>IF($IZ34&gt;=47,INDEX($GO:$GO,$IY34+47),"")</f>
      </c>
      <c r="IL34">
        <f>IF($IZ34&gt;=48,INDEX($GO:$GO,$IY34+48),"")</f>
      </c>
      <c r="IM34">
        <f>IF($IZ34&gt;=49,INDEX($GO:$GO,$IY34+49),"")</f>
      </c>
      <c r="IN34">
        <f>IF($IZ34&gt;=50,INDEX($GO:$GO,$IY34+50),"")</f>
      </c>
      <c r="IO34">
        <f>IF($IZ34&gt;=51,INDEX($GO:$GO,$IY34+51),"")</f>
      </c>
      <c r="IP34">
        <f>IF($IZ34&gt;=52,INDEX($GO:$GO,$IY34+52),"")</f>
      </c>
      <c r="IQ34">
        <f>IF($IZ34&gt;=53,INDEX($GO:$GO,$IY34+53),"")</f>
      </c>
      <c r="IR34">
        <f>IF($IZ34&gt;=54,INDEX($GO:$GO,$IY34+54),"")</f>
      </c>
      <c r="IS34">
        <f>IF($IZ34&gt;=55,INDEX($GO:$GO,$IY34+55),"")</f>
      </c>
      <c r="IT34">
        <f>IF($IZ34&gt;=56,INDEX($GO:$GO,$IY34+56),"")</f>
      </c>
      <c r="IU34">
        <f>IF($IZ34&gt;=57,INDEX($GO:$GO,$IY34+57),"")</f>
      </c>
      <c r="IV34">
        <f>IF($IZ34&gt;=58,INDEX($GO:$GO,$IY34+58),"")</f>
      </c>
      <c r="IW34">
        <f>IF($IZ34&gt;=59,INDEX($GO:$GO,$IY34+59),"")</f>
      </c>
      <c r="IX34">
        <f>IF($IZ34&gt;=60,INDEX($GO:$GO,$IY34+60),"")</f>
      </c>
      <c r="IY34">
        <f>IFERROR(MATCH($GN34,$GO$2:$GO$827,0)+1,0)</f>
      </c>
      <c r="IZ34">
        <f>IFERROR(INDEX($GP$2:$GP$827,MATCH($GN34,$GO$2:$GO$827,0)),0)</f>
      </c>
      <c r="JA34" t="s">
        <v>23</v>
      </c>
      <c r="JB34" t="s">
        <v>23</v>
      </c>
    </row>
    <row r="35" spans="1:262" x14ac:dyDescent="0.25">
      <c r="F35" s="1"/>
      <c r="G35" s="1"/>
      <c r="H35" s="1"/>
      <c r="I35" s="1"/>
      <c r="J35" s="1">
        <f>IFERROR(IF(FIND(" - ",$F35)&gt;0,MID($F35,FIND(" - ",$F35)+3,LEN($F35)),""),"")</f>
      </c>
      <c r="L35" s="1"/>
      <c r="N35" t="s">
        <v>23</v>
      </c>
      <c r="P35">
        <f>IF(OR($N35="",$O35=""),"",IFERROR($N35/$O35,0))</f>
      </c>
      <c r="Q35">
        <f>IF($N35="","",
IF($G35="","",
IF(ISNUMBER(SEARCH("exempt",LOWER($G35))),0,
$N35*(VALUE(SUBSTITUTE($G35,"%",""))/100))))</f>
      </c>
      <c r="W35">
        <f>IF($N35="","",
SUM($N35,$Q35,$U35,$R35,$T35)-
IF($V35="",0,VALUE($V35)))</f>
      </c>
      <c r="AE35" t="s">
        <v>303</v>
      </c>
      <c r="AH35" t="s">
        <v>304</v>
      </c>
      <c r="AI35" t="s">
        <v>305</v>
      </c>
      <c r="AJ35" t="s">
        <v>306</v>
      </c>
      <c r="AK35" t="s">
        <v>304</v>
      </c>
      <c r="AL35" t="s">
        <v>307</v>
      </c>
      <c r="AM35">
        <f>IFERROR(LEFT($F35,FIND(" - ",$F35)-1),$F35)</f>
      </c>
      <c r="AN35" t="s">
        <v>268</v>
      </c>
      <c r="AP35">
        <f>IF($CE35&gt;=1,INDEX($AN:$AN,$CD35+1),"")</f>
      </c>
      <c r="AQ35">
        <f>IF($CE35&gt;=2,INDEX($AN:$AN,$CD35+2),"")</f>
      </c>
      <c r="AR35">
        <f>IF($CE35&gt;=3,INDEX($AN:$AN,$CD35+3),"")</f>
      </c>
      <c r="AS35">
        <f>IF($CE35&gt;=4,INDEX($AN:$AN,$CD35+4),"")</f>
      </c>
      <c r="AT35">
        <f>IF($CE35&gt;=5,INDEX($AN:$AN,$CD35+5),"")</f>
      </c>
      <c r="AU35">
        <f>IF($CE35&gt;=6,INDEX($AN:$AN,$CD35+6),"")</f>
      </c>
      <c r="AV35">
        <f>IF($CE35&gt;=7,INDEX($AN:$AN,$CD35+7),"")</f>
      </c>
      <c r="AW35">
        <f>IF($CE35&gt;=8,INDEX($AN:$AN,$CD35+8),"")</f>
      </c>
      <c r="AX35">
        <f>IF($CE35&gt;=9,INDEX($AN:$AN,$CD35+9),"")</f>
      </c>
      <c r="AY35">
        <f>IF($CE35&gt;=10,INDEX($AN:$AN,$CD35+10),"")</f>
      </c>
      <c r="AZ35">
        <f>IF($CE35&gt;=11,INDEX($AN:$AN,$CD35+11),"")</f>
      </c>
      <c r="BA35">
        <f>IF($CE35&gt;=12,INDEX($AN:$AN,$CD35+12),"")</f>
      </c>
      <c r="BB35">
        <f>IF($CE35&gt;=13,INDEX($AN:$AN,$CD35+13),"")</f>
      </c>
      <c r="BC35">
        <f>IF($CE35&gt;=14,INDEX($AN:$AN,$CD35+14),"")</f>
      </c>
      <c r="BD35">
        <f>IF($CE35&gt;=15,INDEX($AN:$AN,$CD35+15),"")</f>
      </c>
      <c r="BE35">
        <f>IF($CE35&gt;=16,INDEX($AN:$AN,$CD35+16),"")</f>
      </c>
      <c r="BF35">
        <f>IF($CE35&gt;=17,INDEX($AN:$AN,$CD35+17),"")</f>
      </c>
      <c r="BG35">
        <f>IF($CE35&gt;=18,INDEX($AN:$AN,$CD35+18),"")</f>
      </c>
      <c r="BH35">
        <f>IF($CE35&gt;=19,INDEX($AN:$AN,$CD35+19),"")</f>
      </c>
      <c r="BI35">
        <f>IF($CE35&gt;=20,INDEX($AN:$AN,$CD35+20),"")</f>
      </c>
      <c r="BJ35">
        <f>IF($CE35&gt;=21,INDEX($AN:$AN,$CD35+21),"")</f>
      </c>
      <c r="BK35">
        <f>IF($CE35&gt;=22,INDEX($AN:$AN,$CD35+22),"")</f>
      </c>
      <c r="BL35">
        <f>IF($CE35&gt;=23,INDEX($AN:$AN,$CD35+23),"")</f>
      </c>
      <c r="BM35">
        <f>IF($CE35&gt;=24,INDEX($AN:$AN,$CD35+24),"")</f>
      </c>
      <c r="BN35">
        <f>IF($CE35&gt;=25,INDEX($AN:$AN,$CD35+25),"")</f>
      </c>
      <c r="BO35">
        <f>IF($CE35&gt;=26,INDEX($AN:$AN,$CD35+26),"")</f>
      </c>
      <c r="BP35">
        <f>IF($CE35&gt;=27,INDEX($AN:$AN,$CD35+27),"")</f>
      </c>
      <c r="BQ35">
        <f>IF($CE35&gt;=28,INDEX($AN:$AN,$CD35+28),"")</f>
      </c>
      <c r="BR35">
        <f>IF($CE35&gt;=29,INDEX($AN:$AN,$CD35+29),"")</f>
      </c>
      <c r="BS35">
        <f>IF($CE35&gt;=30,INDEX($AN:$AN,$CD35+30),"")</f>
      </c>
      <c r="BT35">
        <f>IF($CE35&gt;=31,INDEX($AN:$AN,$CD35+31),"")</f>
      </c>
      <c r="BU35">
        <f>IF($CE35&gt;=32,INDEX($AN:$AN,$CD35+32),"")</f>
      </c>
      <c r="BV35">
        <f>IF($CE35&gt;=33,INDEX($AN:$AN,$CD35+33),"")</f>
      </c>
      <c r="BW35">
        <f>IF($CE35&gt;=34,INDEX($AN:$AN,$CD35+34),"")</f>
      </c>
      <c r="BX35">
        <f>IF($CE35&gt;=35,INDEX($AN:$AN,$CD35+35),"")</f>
      </c>
      <c r="BY35">
        <f>IF($CE35&gt;=36,INDEX($AN:$AN,$CD35+36),"")</f>
      </c>
      <c r="BZ35">
        <f>IF($CE35&gt;=37,INDEX($AN:$AN,$CD35+37),"")</f>
      </c>
      <c r="CA35">
        <f>IF($CE35&gt;=38,INDEX($AN:$AN,$CD35+38),"")</f>
      </c>
      <c r="CB35">
        <f>IF($CE35&gt;=39,INDEX($AN:$AN,$CD35+39),"")</f>
      </c>
      <c r="CC35">
        <f>IF($CE35&gt;=40,INDEX($AN:$AN,$CD35+40),"")</f>
      </c>
      <c r="CD35">
        <f>IFERROR(MATCH($AM35,$AN$2:$AN$133,0)+1,0)</f>
      </c>
      <c r="CE35">
        <f>IFERROR(INDEX($AO$2:$AO$133,MATCH($AM35,$AN$2:$AN$133,0)),0)</f>
      </c>
      <c r="CF35">
        <f>IFERROR(LEFT($K35,FIND(" - ",$K35)-1),$K35)</f>
      </c>
      <c r="CG35" t="s">
        <v>215</v>
      </c>
      <c r="CI35">
        <f>IF($DD35&gt;=1,INDEX($CG:$CG,$DC35+1),"")</f>
      </c>
      <c r="CJ35">
        <f>IF($DD35&gt;=2,INDEX($CG:$CG,$DC35+2),"")</f>
      </c>
      <c r="CK35">
        <f>IF($DD35&gt;=3,INDEX($CG:$CG,$DC35+3),"")</f>
      </c>
      <c r="CL35">
        <f>IF($DD35&gt;=4,INDEX($CG:$CG,$DC35+4),"")</f>
      </c>
      <c r="CM35">
        <f>IF($DD35&gt;=5,INDEX($CG:$CG,$DC35+5),"")</f>
      </c>
      <c r="CN35">
        <f>IF($DD35&gt;=6,INDEX($CG:$CG,$DC35+6),"")</f>
      </c>
      <c r="CO35">
        <f>IF($DD35&gt;=7,INDEX($CG:$CG,$DC35+7),"")</f>
      </c>
      <c r="CP35">
        <f>IF($DD35&gt;=8,INDEX($CG:$CG,$DC35+8),"")</f>
      </c>
      <c r="CQ35">
        <f>IF($DD35&gt;=9,INDEX($CG:$CG,$DC35+9),"")</f>
      </c>
      <c r="CR35">
        <f>IF($DD35&gt;=10,INDEX($CG:$CG,$DC35+10),"")</f>
      </c>
      <c r="CS35">
        <f>IF($DD35&gt;=11,INDEX($CG:$CG,$DC35+11),"")</f>
      </c>
      <c r="CT35">
        <f>IF($DD35&gt;=12,INDEX($CG:$CG,$DC35+12),"")</f>
      </c>
      <c r="CU35">
        <f>IF($DD35&gt;=13,INDEX($CG:$CG,$DC35+13),"")</f>
      </c>
      <c r="CV35">
        <f>IF($DD35&gt;=14,INDEX($CG:$CG,$DC35+14),"")</f>
      </c>
      <c r="CW35">
        <f>IF($DD35&gt;=15,INDEX($CG:$CG,$DC35+15),"")</f>
      </c>
      <c r="CX35">
        <f>IF($DD35&gt;=16,INDEX($CG:$CG,$DC35+16),"")</f>
      </c>
      <c r="CY35">
        <f>IF($DD35&gt;=17,INDEX($CG:$CG,$DC35+17),"")</f>
      </c>
      <c r="CZ35">
        <f>IF($DD35&gt;=18,INDEX($CG:$CG,$DC35+18),"")</f>
      </c>
      <c r="DA35">
        <f>IF($DD35&gt;=19,INDEX($CG:$CG,$DC35+19),"")</f>
      </c>
      <c r="DB35">
        <f>IF($DD35&gt;=20,INDEX($CG:$CG,$DC35+20),"")</f>
      </c>
      <c r="DC35">
        <f>IFERROR(MATCH($CF35,$CG$2:$CG$1558,0)+1,0)</f>
      </c>
      <c r="DD35">
        <f>IFERROR(INDEX($CH$2:$CH$1558,MATCH($CF35,$CG$2:$CG$1558,0)),0)</f>
      </c>
      <c r="DE35">
        <f>IFERROR(INDEX($AL:$AL,MATCH($G35,$AK:$AK,0))&amp;"","")</f>
      </c>
      <c r="DF35" t="s">
        <v>308</v>
      </c>
      <c r="DH35">
        <v>1</v>
      </c>
      <c r="DI35">
        <f>IF($GL35&gt;=1,INDEX($DF:$DF,$GK35+1),"")</f>
      </c>
      <c r="DJ35">
        <f>IF($GL35&gt;=2,INDEX($DF:$DF,$GK35+2),"")</f>
      </c>
      <c r="DK35">
        <f>IF($GL35&gt;=3,INDEX($DF:$DF,$GK35+3),"")</f>
      </c>
      <c r="DL35">
        <f>IF($GL35&gt;=4,INDEX($DF:$DF,$GK35+4),"")</f>
      </c>
      <c r="DM35">
        <f>IF($GL35&gt;=5,INDEX($DF:$DF,$GK35+5),"")</f>
      </c>
      <c r="DN35">
        <f>IF($GL35&gt;=6,INDEX($DF:$DF,$GK35+6),"")</f>
      </c>
      <c r="DO35">
        <f>IF($GL35&gt;=7,INDEX($DF:$DF,$GK35+7),"")</f>
      </c>
      <c r="DP35">
        <f>IF($GL35&gt;=8,INDEX($DF:$DF,$GK35+8),"")</f>
      </c>
      <c r="DQ35">
        <f>IF($GL35&gt;=9,INDEX($DF:$DF,$GK35+9),"")</f>
      </c>
      <c r="DR35">
        <f>IF($GL35&gt;=10,INDEX($DF:$DF,$GK35+10),"")</f>
      </c>
      <c r="DS35">
        <f>IF($GL35&gt;=11,INDEX($DF:$DF,$GK35+11),"")</f>
      </c>
      <c r="DT35">
        <f>IF($GL35&gt;=12,INDEX($DF:$DF,$GK35+12),"")</f>
      </c>
      <c r="DU35">
        <f>IF($GL35&gt;=13,INDEX($DF:$DF,$GK35+13),"")</f>
      </c>
      <c r="DV35">
        <f>IF($GL35&gt;=14,INDEX($DF:$DF,$GK35+14),"")</f>
      </c>
      <c r="DW35">
        <f>IF($GL35&gt;=15,INDEX($DF:$DF,$GK35+15),"")</f>
      </c>
      <c r="DX35">
        <f>IF($GL35&gt;=16,INDEX($DF:$DF,$GK35+16),"")</f>
      </c>
      <c r="DY35">
        <f>IF($GL35&gt;=17,INDEX($DF:$DF,$GK35+17),"")</f>
      </c>
      <c r="DZ35">
        <f>IF($GL35&gt;=18,INDEX($DF:$DF,$GK35+18),"")</f>
      </c>
      <c r="EA35">
        <f>IF($GL35&gt;=19,INDEX($DF:$DF,$GK35+19),"")</f>
      </c>
      <c r="EB35">
        <f>IF($GL35&gt;=20,INDEX($DF:$DF,$GK35+20),"")</f>
      </c>
      <c r="EC35">
        <f>IF($GL35&gt;=21,INDEX($DF:$DF,$GK35+21),"")</f>
      </c>
      <c r="ED35">
        <f>IF($GL35&gt;=22,INDEX($DF:$DF,$GK35+22),"")</f>
      </c>
      <c r="EE35">
        <f>IF($GL35&gt;=23,INDEX($DF:$DF,$GK35+23),"")</f>
      </c>
      <c r="EF35">
        <f>IF($GL35&gt;=24,INDEX($DF:$DF,$GK35+24),"")</f>
      </c>
      <c r="EG35">
        <f>IF($GL35&gt;=25,INDEX($DF:$DF,$GK35+25),"")</f>
      </c>
      <c r="EH35">
        <f>IF($GL35&gt;=26,INDEX($DF:$DF,$GK35+26),"")</f>
      </c>
      <c r="EI35">
        <f>IF($GL35&gt;=27,INDEX($DF:$DF,$GK35+27),"")</f>
      </c>
      <c r="EJ35">
        <f>IF($GL35&gt;=28,INDEX($DF:$DF,$GK35+28),"")</f>
      </c>
      <c r="EK35">
        <f>IF($GL35&gt;=29,INDEX($DF:$DF,$GK35+29),"")</f>
      </c>
      <c r="EL35">
        <f>IF($GL35&gt;=30,INDEX($DF:$DF,$GK35+30),"")</f>
      </c>
      <c r="EM35">
        <f>IF($GL35&gt;=31,INDEX($DF:$DF,$GK35+31),"")</f>
      </c>
      <c r="EN35">
        <f>IF($GL35&gt;=32,INDEX($DF:$DF,$GK35+32),"")</f>
      </c>
      <c r="EO35">
        <f>IF($GL35&gt;=33,INDEX($DF:$DF,$GK35+33),"")</f>
      </c>
      <c r="EP35">
        <f>IF($GL35&gt;=34,INDEX($DF:$DF,$GK35+34),"")</f>
      </c>
      <c r="EQ35">
        <f>IF($GL35&gt;=35,INDEX($DF:$DF,$GK35+35),"")</f>
      </c>
      <c r="ER35">
        <f>IF($GL35&gt;=36,INDEX($DF:$DF,$GK35+36),"")</f>
      </c>
      <c r="ES35">
        <f>IF($GL35&gt;=37,INDEX($DF:$DF,$GK35+37),"")</f>
      </c>
      <c r="ET35">
        <f>IF($GL35&gt;=38,INDEX($DF:$DF,$GK35+38),"")</f>
      </c>
      <c r="EU35">
        <f>IF($GL35&gt;=39,INDEX($DF:$DF,$GK35+39),"")</f>
      </c>
      <c r="EV35">
        <f>IF($GL35&gt;=40,INDEX($DF:$DF,$GK35+40),"")</f>
      </c>
      <c r="EW35">
        <f>IF($GL35&gt;=1,INDEX($DG:$DG,$GK35+1),"")</f>
      </c>
      <c r="EX35">
        <f>IF($GL35&gt;=2,INDEX($DG:$DG,$GK35+2),"")</f>
      </c>
      <c r="EY35">
        <f>IF($GL35&gt;=3,INDEX($DG:$DG,$GK35+3),"")</f>
      </c>
      <c r="EZ35">
        <f>IF($GL35&gt;=4,INDEX($DG:$DG,$GK35+4),"")</f>
      </c>
      <c r="FA35">
        <f>IF($GL35&gt;=5,INDEX($DG:$DG,$GK35+5),"")</f>
      </c>
      <c r="FB35">
        <f>IF($GL35&gt;=6,INDEX($DG:$DG,$GK35+6),"")</f>
      </c>
      <c r="FC35">
        <f>IF($GL35&gt;=7,INDEX($DG:$DG,$GK35+7),"")</f>
      </c>
      <c r="FD35">
        <f>IF($GL35&gt;=8,INDEX($DG:$DG,$GK35+8),"")</f>
      </c>
      <c r="FE35">
        <f>IF($GL35&gt;=9,INDEX($DG:$DG,$GK35+9),"")</f>
      </c>
      <c r="FF35">
        <f>IF($GL35&gt;=10,INDEX($DG:$DG,$GK35+10),"")</f>
      </c>
      <c r="FG35">
        <f>IF($GL35&gt;=11,INDEX($DG:$DG,$GK35+11),"")</f>
      </c>
      <c r="FH35">
        <f>IF($GL35&gt;=12,INDEX($DG:$DG,$GK35+12),"")</f>
      </c>
      <c r="FI35">
        <f>IF($GL35&gt;=13,INDEX($DG:$DG,$GK35+13),"")</f>
      </c>
      <c r="FJ35">
        <f>IF($GL35&gt;=14,INDEX($DG:$DG,$GK35+14),"")</f>
      </c>
      <c r="FK35">
        <f>IF($GL35&gt;=15,INDEX($DG:$DG,$GK35+15),"")</f>
      </c>
      <c r="FL35">
        <f>IF($GL35&gt;=16,INDEX($DG:$DG,$GK35+16),"")</f>
      </c>
      <c r="FM35">
        <f>IF($GL35&gt;=17,INDEX($DG:$DG,$GK35+17),"")</f>
      </c>
      <c r="FN35">
        <f>IF($GL35&gt;=18,INDEX($DG:$DG,$GK35+18),"")</f>
      </c>
      <c r="FO35">
        <f>IF($GL35&gt;=19,INDEX($DG:$DG,$GK35+19),"")</f>
      </c>
      <c r="FP35">
        <f>IF($GL35&gt;=20,INDEX($DG:$DG,$GK35+20),"")</f>
      </c>
      <c r="FQ35">
        <f>IF($GL35&gt;=21,INDEX($DG:$DG,$GK35+21),"")</f>
      </c>
      <c r="FR35">
        <f>IF($GL35&gt;=22,INDEX($DG:$DG,$GK35+22),"")</f>
      </c>
      <c r="FS35">
        <f>IF($GL35&gt;=23,INDEX($DG:$DG,$GK35+23),"")</f>
      </c>
      <c r="FT35">
        <f>IF($GL35&gt;=24,INDEX($DG:$DG,$GK35+24),"")</f>
      </c>
      <c r="FU35">
        <f>IF($GL35&gt;=25,INDEX($DG:$DG,$GK35+25),"")</f>
      </c>
      <c r="FV35">
        <f>IF($GL35&gt;=26,INDEX($DG:$DG,$GK35+26),"")</f>
      </c>
      <c r="FW35">
        <f>IF($GL35&gt;=27,INDEX($DG:$DG,$GK35+27),"")</f>
      </c>
      <c r="FX35">
        <f>IF($GL35&gt;=28,INDEX($DG:$DG,$GK35+28),"")</f>
      </c>
      <c r="FY35">
        <f>IF($GL35&gt;=29,INDEX($DG:$DG,$GK35+29),"")</f>
      </c>
      <c r="FZ35">
        <f>IF($GL35&gt;=30,INDEX($DG:$DG,$GK35+30),"")</f>
      </c>
      <c r="GA35">
        <f>IF($GL35&gt;=31,INDEX($DG:$DG,$GK35+31),"")</f>
      </c>
      <c r="GB35">
        <f>IF($GL35&gt;=32,INDEX($DG:$DG,$GK35+32),"")</f>
      </c>
      <c r="GC35">
        <f>IF($GL35&gt;=33,INDEX($DG:$DG,$GK35+33),"")</f>
      </c>
      <c r="GD35">
        <f>IF($GL35&gt;=34,INDEX($DG:$DG,$GK35+34),"")</f>
      </c>
      <c r="GE35">
        <f>IF($GL35&gt;=35,INDEX($DG:$DG,$GK35+35),"")</f>
      </c>
      <c r="GF35">
        <f>IF($GL35&gt;=36,INDEX($DG:$DG,$GK35+36),"")</f>
      </c>
      <c r="GG35">
        <f>IF($GL35&gt;=37,INDEX($DG:$DG,$GK35+37),"")</f>
      </c>
      <c r="GH35">
        <f>IF($GL35&gt;=38,INDEX($DG:$DG,$GK35+38),"")</f>
      </c>
      <c r="GI35">
        <f>IF($GL35&gt;=39,INDEX($DG:$DG,$GK35+39),"")</f>
      </c>
      <c r="GJ35">
        <f>IF($GL35&gt;=40,INDEX($DG:$DG,$GK35+40),"")</f>
      </c>
      <c r="GK35">
        <f>IFERROR(MATCH($DE35,$DF$2:$DF$166,0)+1,0)</f>
      </c>
      <c r="GL35">
        <f>IFERROR(INDEX($DH$2:$DH$166,MATCH($DE35,$DF$2:$DF$166,0)),0)</f>
      </c>
      <c r="GM35">
        <f>IFERROR(MATCH($H35,$DI$35:$EV$35,0),0)</f>
      </c>
      <c r="GN35">
        <f>IF($GM35&gt;0,INDEX($EW$35:$GJ$35,$GM35),"")</f>
      </c>
      <c r="GO35" t="s">
        <v>309</v>
      </c>
      <c r="GQ35">
        <f>IF($IZ35&gt;=1,INDEX($GO:$GO,$IY35+1),"")</f>
      </c>
      <c r="GR35">
        <f>IF($IZ35&gt;=2,INDEX($GO:$GO,$IY35+2),"")</f>
      </c>
      <c r="GS35">
        <f>IF($IZ35&gt;=3,INDEX($GO:$GO,$IY35+3),"")</f>
      </c>
      <c r="GT35">
        <f>IF($IZ35&gt;=4,INDEX($GO:$GO,$IY35+4),"")</f>
      </c>
      <c r="GU35">
        <f>IF($IZ35&gt;=5,INDEX($GO:$GO,$IY35+5),"")</f>
      </c>
      <c r="GV35">
        <f>IF($IZ35&gt;=6,INDEX($GO:$GO,$IY35+6),"")</f>
      </c>
      <c r="GW35">
        <f>IF($IZ35&gt;=7,INDEX($GO:$GO,$IY35+7),"")</f>
      </c>
      <c r="GX35">
        <f>IF($IZ35&gt;=8,INDEX($GO:$GO,$IY35+8),"")</f>
      </c>
      <c r="GY35">
        <f>IF($IZ35&gt;=9,INDEX($GO:$GO,$IY35+9),"")</f>
      </c>
      <c r="GZ35">
        <f>IF($IZ35&gt;=10,INDEX($GO:$GO,$IY35+10),"")</f>
      </c>
      <c r="HA35">
        <f>IF($IZ35&gt;=11,INDEX($GO:$GO,$IY35+11),"")</f>
      </c>
      <c r="HB35">
        <f>IF($IZ35&gt;=12,INDEX($GO:$GO,$IY35+12),"")</f>
      </c>
      <c r="HC35">
        <f>IF($IZ35&gt;=13,INDEX($GO:$GO,$IY35+13),"")</f>
      </c>
      <c r="HD35">
        <f>IF($IZ35&gt;=14,INDEX($GO:$GO,$IY35+14),"")</f>
      </c>
      <c r="HE35">
        <f>IF($IZ35&gt;=15,INDEX($GO:$GO,$IY35+15),"")</f>
      </c>
      <c r="HF35">
        <f>IF($IZ35&gt;=16,INDEX($GO:$GO,$IY35+16),"")</f>
      </c>
      <c r="HG35">
        <f>IF($IZ35&gt;=17,INDEX($GO:$GO,$IY35+17),"")</f>
      </c>
      <c r="HH35">
        <f>IF($IZ35&gt;=18,INDEX($GO:$GO,$IY35+18),"")</f>
      </c>
      <c r="HI35">
        <f>IF($IZ35&gt;=19,INDEX($GO:$GO,$IY35+19),"")</f>
      </c>
      <c r="HJ35">
        <f>IF($IZ35&gt;=20,INDEX($GO:$GO,$IY35+20),"")</f>
      </c>
      <c r="HK35">
        <f>IF($IZ35&gt;=21,INDEX($GO:$GO,$IY35+21),"")</f>
      </c>
      <c r="HL35">
        <f>IF($IZ35&gt;=22,INDEX($GO:$GO,$IY35+22),"")</f>
      </c>
      <c r="HM35">
        <f>IF($IZ35&gt;=23,INDEX($GO:$GO,$IY35+23),"")</f>
      </c>
      <c r="HN35">
        <f>IF($IZ35&gt;=24,INDEX($GO:$GO,$IY35+24),"")</f>
      </c>
      <c r="HO35">
        <f>IF($IZ35&gt;=25,INDEX($GO:$GO,$IY35+25),"")</f>
      </c>
      <c r="HP35">
        <f>IF($IZ35&gt;=26,INDEX($GO:$GO,$IY35+26),"")</f>
      </c>
      <c r="HQ35">
        <f>IF($IZ35&gt;=27,INDEX($GO:$GO,$IY35+27),"")</f>
      </c>
      <c r="HR35">
        <f>IF($IZ35&gt;=28,INDEX($GO:$GO,$IY35+28),"")</f>
      </c>
      <c r="HS35">
        <f>IF($IZ35&gt;=29,INDEX($GO:$GO,$IY35+29),"")</f>
      </c>
      <c r="HT35">
        <f>IF($IZ35&gt;=30,INDEX($GO:$GO,$IY35+30),"")</f>
      </c>
      <c r="HU35">
        <f>IF($IZ35&gt;=31,INDEX($GO:$GO,$IY35+31),"")</f>
      </c>
      <c r="HV35">
        <f>IF($IZ35&gt;=32,INDEX($GO:$GO,$IY35+32),"")</f>
      </c>
      <c r="HW35">
        <f>IF($IZ35&gt;=33,INDEX($GO:$GO,$IY35+33),"")</f>
      </c>
      <c r="HX35">
        <f>IF($IZ35&gt;=34,INDEX($GO:$GO,$IY35+34),"")</f>
      </c>
      <c r="HY35">
        <f>IF($IZ35&gt;=35,INDEX($GO:$GO,$IY35+35),"")</f>
      </c>
      <c r="HZ35">
        <f>IF($IZ35&gt;=36,INDEX($GO:$GO,$IY35+36),"")</f>
      </c>
      <c r="IA35">
        <f>IF($IZ35&gt;=37,INDEX($GO:$GO,$IY35+37),"")</f>
      </c>
      <c r="IB35">
        <f>IF($IZ35&gt;=38,INDEX($GO:$GO,$IY35+38),"")</f>
      </c>
      <c r="IC35">
        <f>IF($IZ35&gt;=39,INDEX($GO:$GO,$IY35+39),"")</f>
      </c>
      <c r="ID35">
        <f>IF($IZ35&gt;=40,INDEX($GO:$GO,$IY35+40),"")</f>
      </c>
      <c r="IE35">
        <f>IF($IZ35&gt;=41,INDEX($GO:$GO,$IY35+41),"")</f>
      </c>
      <c r="IF35">
        <f>IF($IZ35&gt;=42,INDEX($GO:$GO,$IY35+42),"")</f>
      </c>
      <c r="IG35">
        <f>IF($IZ35&gt;=43,INDEX($GO:$GO,$IY35+43),"")</f>
      </c>
      <c r="IH35">
        <f>IF($IZ35&gt;=44,INDEX($GO:$GO,$IY35+44),"")</f>
      </c>
      <c r="II35">
        <f>IF($IZ35&gt;=45,INDEX($GO:$GO,$IY35+45),"")</f>
      </c>
      <c r="IJ35">
        <f>IF($IZ35&gt;=46,INDEX($GO:$GO,$IY35+46),"")</f>
      </c>
      <c r="IK35">
        <f>IF($IZ35&gt;=47,INDEX($GO:$GO,$IY35+47),"")</f>
      </c>
      <c r="IL35">
        <f>IF($IZ35&gt;=48,INDEX($GO:$GO,$IY35+48),"")</f>
      </c>
      <c r="IM35">
        <f>IF($IZ35&gt;=49,INDEX($GO:$GO,$IY35+49),"")</f>
      </c>
      <c r="IN35">
        <f>IF($IZ35&gt;=50,INDEX($GO:$GO,$IY35+50),"")</f>
      </c>
      <c r="IO35">
        <f>IF($IZ35&gt;=51,INDEX($GO:$GO,$IY35+51),"")</f>
      </c>
      <c r="IP35">
        <f>IF($IZ35&gt;=52,INDEX($GO:$GO,$IY35+52),"")</f>
      </c>
      <c r="IQ35">
        <f>IF($IZ35&gt;=53,INDEX($GO:$GO,$IY35+53),"")</f>
      </c>
      <c r="IR35">
        <f>IF($IZ35&gt;=54,INDEX($GO:$GO,$IY35+54),"")</f>
      </c>
      <c r="IS35">
        <f>IF($IZ35&gt;=55,INDEX($GO:$GO,$IY35+55),"")</f>
      </c>
      <c r="IT35">
        <f>IF($IZ35&gt;=56,INDEX($GO:$GO,$IY35+56),"")</f>
      </c>
      <c r="IU35">
        <f>IF($IZ35&gt;=57,INDEX($GO:$GO,$IY35+57),"")</f>
      </c>
      <c r="IV35">
        <f>IF($IZ35&gt;=58,INDEX($GO:$GO,$IY35+58),"")</f>
      </c>
      <c r="IW35">
        <f>IF($IZ35&gt;=59,INDEX($GO:$GO,$IY35+59),"")</f>
      </c>
      <c r="IX35">
        <f>IF($IZ35&gt;=60,INDEX($GO:$GO,$IY35+60),"")</f>
      </c>
      <c r="IY35">
        <f>IFERROR(MATCH($GN35,$GO$2:$GO$827,0)+1,0)</f>
      </c>
      <c r="IZ35">
        <f>IFERROR(INDEX($GP$2:$GP$827,MATCH($GN35,$GO$2:$GO$827,0)),0)</f>
      </c>
      <c r="JA35" t="s">
        <v>23</v>
      </c>
      <c r="JB35" t="s">
        <v>23</v>
      </c>
    </row>
    <row r="36" spans="1:262" x14ac:dyDescent="0.25">
      <c r="F36" s="1"/>
      <c r="G36" s="1"/>
      <c r="H36" s="1"/>
      <c r="I36" s="1"/>
      <c r="J36" s="1">
        <f>IFERROR(IF(FIND(" - ",$F36)&gt;0,MID($F36,FIND(" - ",$F36)+3,LEN($F36)),""),"")</f>
      </c>
      <c r="L36" s="1"/>
      <c r="N36" t="s">
        <v>23</v>
      </c>
      <c r="P36">
        <f>IF(OR($N36="",$O36=""),"",IFERROR($N36/$O36,0))</f>
      </c>
      <c r="Q36">
        <f>IF($N36="","",
IF($G36="","",
IF(ISNUMBER(SEARCH("exempt",LOWER($G36))),0,
$N36*(VALUE(SUBSTITUTE($G36,"%",""))/100))))</f>
      </c>
      <c r="W36">
        <f>IF($N36="","",
SUM($N36,$Q36,$U36,$R36,$T36)-
IF($V36="",0,VALUE($V36)))</f>
      </c>
      <c r="AE36" t="s">
        <v>310</v>
      </c>
      <c r="AH36" t="s">
        <v>311</v>
      </c>
      <c r="AI36" t="s">
        <v>312</v>
      </c>
      <c r="AJ36" t="s">
        <v>313</v>
      </c>
      <c r="AK36" t="s">
        <v>311</v>
      </c>
      <c r="AL36" t="s">
        <v>314</v>
      </c>
      <c r="AM36">
        <f>IFERROR(LEFT($F36,FIND(" - ",$F36)-1),$F36)</f>
      </c>
      <c r="AN36" t="s">
        <v>274</v>
      </c>
      <c r="AP36">
        <f>IF($CE36&gt;=1,INDEX($AN:$AN,$CD36+1),"")</f>
      </c>
      <c r="AQ36">
        <f>IF($CE36&gt;=2,INDEX($AN:$AN,$CD36+2),"")</f>
      </c>
      <c r="AR36">
        <f>IF($CE36&gt;=3,INDEX($AN:$AN,$CD36+3),"")</f>
      </c>
      <c r="AS36">
        <f>IF($CE36&gt;=4,INDEX($AN:$AN,$CD36+4),"")</f>
      </c>
      <c r="AT36">
        <f>IF($CE36&gt;=5,INDEX($AN:$AN,$CD36+5),"")</f>
      </c>
      <c r="AU36">
        <f>IF($CE36&gt;=6,INDEX($AN:$AN,$CD36+6),"")</f>
      </c>
      <c r="AV36">
        <f>IF($CE36&gt;=7,INDEX($AN:$AN,$CD36+7),"")</f>
      </c>
      <c r="AW36">
        <f>IF($CE36&gt;=8,INDEX($AN:$AN,$CD36+8),"")</f>
      </c>
      <c r="AX36">
        <f>IF($CE36&gt;=9,INDEX($AN:$AN,$CD36+9),"")</f>
      </c>
      <c r="AY36">
        <f>IF($CE36&gt;=10,INDEX($AN:$AN,$CD36+10),"")</f>
      </c>
      <c r="AZ36">
        <f>IF($CE36&gt;=11,INDEX($AN:$AN,$CD36+11),"")</f>
      </c>
      <c r="BA36">
        <f>IF($CE36&gt;=12,INDEX($AN:$AN,$CD36+12),"")</f>
      </c>
      <c r="BB36">
        <f>IF($CE36&gt;=13,INDEX($AN:$AN,$CD36+13),"")</f>
      </c>
      <c r="BC36">
        <f>IF($CE36&gt;=14,INDEX($AN:$AN,$CD36+14),"")</f>
      </c>
      <c r="BD36">
        <f>IF($CE36&gt;=15,INDEX($AN:$AN,$CD36+15),"")</f>
      </c>
      <c r="BE36">
        <f>IF($CE36&gt;=16,INDEX($AN:$AN,$CD36+16),"")</f>
      </c>
      <c r="BF36">
        <f>IF($CE36&gt;=17,INDEX($AN:$AN,$CD36+17),"")</f>
      </c>
      <c r="BG36">
        <f>IF($CE36&gt;=18,INDEX($AN:$AN,$CD36+18),"")</f>
      </c>
      <c r="BH36">
        <f>IF($CE36&gt;=19,INDEX($AN:$AN,$CD36+19),"")</f>
      </c>
      <c r="BI36">
        <f>IF($CE36&gt;=20,INDEX($AN:$AN,$CD36+20),"")</f>
      </c>
      <c r="BJ36">
        <f>IF($CE36&gt;=21,INDEX($AN:$AN,$CD36+21),"")</f>
      </c>
      <c r="BK36">
        <f>IF($CE36&gt;=22,INDEX($AN:$AN,$CD36+22),"")</f>
      </c>
      <c r="BL36">
        <f>IF($CE36&gt;=23,INDEX($AN:$AN,$CD36+23),"")</f>
      </c>
      <c r="BM36">
        <f>IF($CE36&gt;=24,INDEX($AN:$AN,$CD36+24),"")</f>
      </c>
      <c r="BN36">
        <f>IF($CE36&gt;=25,INDEX($AN:$AN,$CD36+25),"")</f>
      </c>
      <c r="BO36">
        <f>IF($CE36&gt;=26,INDEX($AN:$AN,$CD36+26),"")</f>
      </c>
      <c r="BP36">
        <f>IF($CE36&gt;=27,INDEX($AN:$AN,$CD36+27),"")</f>
      </c>
      <c r="BQ36">
        <f>IF($CE36&gt;=28,INDEX($AN:$AN,$CD36+28),"")</f>
      </c>
      <c r="BR36">
        <f>IF($CE36&gt;=29,INDEX($AN:$AN,$CD36+29),"")</f>
      </c>
      <c r="BS36">
        <f>IF($CE36&gt;=30,INDEX($AN:$AN,$CD36+30),"")</f>
      </c>
      <c r="BT36">
        <f>IF($CE36&gt;=31,INDEX($AN:$AN,$CD36+31),"")</f>
      </c>
      <c r="BU36">
        <f>IF($CE36&gt;=32,INDEX($AN:$AN,$CD36+32),"")</f>
      </c>
      <c r="BV36">
        <f>IF($CE36&gt;=33,INDEX($AN:$AN,$CD36+33),"")</f>
      </c>
      <c r="BW36">
        <f>IF($CE36&gt;=34,INDEX($AN:$AN,$CD36+34),"")</f>
      </c>
      <c r="BX36">
        <f>IF($CE36&gt;=35,INDEX($AN:$AN,$CD36+35),"")</f>
      </c>
      <c r="BY36">
        <f>IF($CE36&gt;=36,INDEX($AN:$AN,$CD36+36),"")</f>
      </c>
      <c r="BZ36">
        <f>IF($CE36&gt;=37,INDEX($AN:$AN,$CD36+37),"")</f>
      </c>
      <c r="CA36">
        <f>IF($CE36&gt;=38,INDEX($AN:$AN,$CD36+38),"")</f>
      </c>
      <c r="CB36">
        <f>IF($CE36&gt;=39,INDEX($AN:$AN,$CD36+39),"")</f>
      </c>
      <c r="CC36">
        <f>IF($CE36&gt;=40,INDEX($AN:$AN,$CD36+40),"")</f>
      </c>
      <c r="CD36">
        <f>IFERROR(MATCH($AM36,$AN$2:$AN$133,0)+1,0)</f>
      </c>
      <c r="CE36">
        <f>IFERROR(INDEX($AO$2:$AO$133,MATCH($AM36,$AN$2:$AN$133,0)),0)</f>
      </c>
      <c r="CF36">
        <f>IFERROR(LEFT($K36,FIND(" - ",$K36)-1),$K36)</f>
      </c>
      <c r="CG36" t="s">
        <v>128</v>
      </c>
      <c r="CI36">
        <f>IF($DD36&gt;=1,INDEX($CG:$CG,$DC36+1),"")</f>
      </c>
      <c r="CJ36">
        <f>IF($DD36&gt;=2,INDEX($CG:$CG,$DC36+2),"")</f>
      </c>
      <c r="CK36">
        <f>IF($DD36&gt;=3,INDEX($CG:$CG,$DC36+3),"")</f>
      </c>
      <c r="CL36">
        <f>IF($DD36&gt;=4,INDEX($CG:$CG,$DC36+4),"")</f>
      </c>
      <c r="CM36">
        <f>IF($DD36&gt;=5,INDEX($CG:$CG,$DC36+5),"")</f>
      </c>
      <c r="CN36">
        <f>IF($DD36&gt;=6,INDEX($CG:$CG,$DC36+6),"")</f>
      </c>
      <c r="CO36">
        <f>IF($DD36&gt;=7,INDEX($CG:$CG,$DC36+7),"")</f>
      </c>
      <c r="CP36">
        <f>IF($DD36&gt;=8,INDEX($CG:$CG,$DC36+8),"")</f>
      </c>
      <c r="CQ36">
        <f>IF($DD36&gt;=9,INDEX($CG:$CG,$DC36+9),"")</f>
      </c>
      <c r="CR36">
        <f>IF($DD36&gt;=10,INDEX($CG:$CG,$DC36+10),"")</f>
      </c>
      <c r="CS36">
        <f>IF($DD36&gt;=11,INDEX($CG:$CG,$DC36+11),"")</f>
      </c>
      <c r="CT36">
        <f>IF($DD36&gt;=12,INDEX($CG:$CG,$DC36+12),"")</f>
      </c>
      <c r="CU36">
        <f>IF($DD36&gt;=13,INDEX($CG:$CG,$DC36+13),"")</f>
      </c>
      <c r="CV36">
        <f>IF($DD36&gt;=14,INDEX($CG:$CG,$DC36+14),"")</f>
      </c>
      <c r="CW36">
        <f>IF($DD36&gt;=15,INDEX($CG:$CG,$DC36+15),"")</f>
      </c>
      <c r="CX36">
        <f>IF($DD36&gt;=16,INDEX($CG:$CG,$DC36+16),"")</f>
      </c>
      <c r="CY36">
        <f>IF($DD36&gt;=17,INDEX($CG:$CG,$DC36+17),"")</f>
      </c>
      <c r="CZ36">
        <f>IF($DD36&gt;=18,INDEX($CG:$CG,$DC36+18),"")</f>
      </c>
      <c r="DA36">
        <f>IF($DD36&gt;=19,INDEX($CG:$CG,$DC36+19),"")</f>
      </c>
      <c r="DB36">
        <f>IF($DD36&gt;=20,INDEX($CG:$CG,$DC36+20),"")</f>
      </c>
      <c r="DC36">
        <f>IFERROR(MATCH($CF36,$CG$2:$CG$1558,0)+1,0)</f>
      </c>
      <c r="DD36">
        <f>IFERROR(INDEX($CH$2:$CH$1558,MATCH($CF36,$CG$2:$CG$1558,0)),0)</f>
      </c>
      <c r="DE36">
        <f>IFERROR(INDEX($AL:$AL,MATCH($G36,$AK:$AK,0))&amp;"","")</f>
      </c>
      <c r="DF36" t="s">
        <v>47</v>
      </c>
      <c r="DG36" t="s">
        <v>23</v>
      </c>
      <c r="DI36">
        <f>IF($GL36&gt;=1,INDEX($DF:$DF,$GK36+1),"")</f>
      </c>
      <c r="DJ36">
        <f>IF($GL36&gt;=2,INDEX($DF:$DF,$GK36+2),"")</f>
      </c>
      <c r="DK36">
        <f>IF($GL36&gt;=3,INDEX($DF:$DF,$GK36+3),"")</f>
      </c>
      <c r="DL36">
        <f>IF($GL36&gt;=4,INDEX($DF:$DF,$GK36+4),"")</f>
      </c>
      <c r="DM36">
        <f>IF($GL36&gt;=5,INDEX($DF:$DF,$GK36+5),"")</f>
      </c>
      <c r="DN36">
        <f>IF($GL36&gt;=6,INDEX($DF:$DF,$GK36+6),"")</f>
      </c>
      <c r="DO36">
        <f>IF($GL36&gt;=7,INDEX($DF:$DF,$GK36+7),"")</f>
      </c>
      <c r="DP36">
        <f>IF($GL36&gt;=8,INDEX($DF:$DF,$GK36+8),"")</f>
      </c>
      <c r="DQ36">
        <f>IF($GL36&gt;=9,INDEX($DF:$DF,$GK36+9),"")</f>
      </c>
      <c r="DR36">
        <f>IF($GL36&gt;=10,INDEX($DF:$DF,$GK36+10),"")</f>
      </c>
      <c r="DS36">
        <f>IF($GL36&gt;=11,INDEX($DF:$DF,$GK36+11),"")</f>
      </c>
      <c r="DT36">
        <f>IF($GL36&gt;=12,INDEX($DF:$DF,$GK36+12),"")</f>
      </c>
      <c r="DU36">
        <f>IF($GL36&gt;=13,INDEX($DF:$DF,$GK36+13),"")</f>
      </c>
      <c r="DV36">
        <f>IF($GL36&gt;=14,INDEX($DF:$DF,$GK36+14),"")</f>
      </c>
      <c r="DW36">
        <f>IF($GL36&gt;=15,INDEX($DF:$DF,$GK36+15),"")</f>
      </c>
      <c r="DX36">
        <f>IF($GL36&gt;=16,INDEX($DF:$DF,$GK36+16),"")</f>
      </c>
      <c r="DY36">
        <f>IF($GL36&gt;=17,INDEX($DF:$DF,$GK36+17),"")</f>
      </c>
      <c r="DZ36">
        <f>IF($GL36&gt;=18,INDEX($DF:$DF,$GK36+18),"")</f>
      </c>
      <c r="EA36">
        <f>IF($GL36&gt;=19,INDEX($DF:$DF,$GK36+19),"")</f>
      </c>
      <c r="EB36">
        <f>IF($GL36&gt;=20,INDEX($DF:$DF,$GK36+20),"")</f>
      </c>
      <c r="EC36">
        <f>IF($GL36&gt;=21,INDEX($DF:$DF,$GK36+21),"")</f>
      </c>
      <c r="ED36">
        <f>IF($GL36&gt;=22,INDEX($DF:$DF,$GK36+22),"")</f>
      </c>
      <c r="EE36">
        <f>IF($GL36&gt;=23,INDEX($DF:$DF,$GK36+23),"")</f>
      </c>
      <c r="EF36">
        <f>IF($GL36&gt;=24,INDEX($DF:$DF,$GK36+24),"")</f>
      </c>
      <c r="EG36">
        <f>IF($GL36&gt;=25,INDEX($DF:$DF,$GK36+25),"")</f>
      </c>
      <c r="EH36">
        <f>IF($GL36&gt;=26,INDEX($DF:$DF,$GK36+26),"")</f>
      </c>
      <c r="EI36">
        <f>IF($GL36&gt;=27,INDEX($DF:$DF,$GK36+27),"")</f>
      </c>
      <c r="EJ36">
        <f>IF($GL36&gt;=28,INDEX($DF:$DF,$GK36+28),"")</f>
      </c>
      <c r="EK36">
        <f>IF($GL36&gt;=29,INDEX($DF:$DF,$GK36+29),"")</f>
      </c>
      <c r="EL36">
        <f>IF($GL36&gt;=30,INDEX($DF:$DF,$GK36+30),"")</f>
      </c>
      <c r="EM36">
        <f>IF($GL36&gt;=31,INDEX($DF:$DF,$GK36+31),"")</f>
      </c>
      <c r="EN36">
        <f>IF($GL36&gt;=32,INDEX($DF:$DF,$GK36+32),"")</f>
      </c>
      <c r="EO36">
        <f>IF($GL36&gt;=33,INDEX($DF:$DF,$GK36+33),"")</f>
      </c>
      <c r="EP36">
        <f>IF($GL36&gt;=34,INDEX($DF:$DF,$GK36+34),"")</f>
      </c>
      <c r="EQ36">
        <f>IF($GL36&gt;=35,INDEX($DF:$DF,$GK36+35),"")</f>
      </c>
      <c r="ER36">
        <f>IF($GL36&gt;=36,INDEX($DF:$DF,$GK36+36),"")</f>
      </c>
      <c r="ES36">
        <f>IF($GL36&gt;=37,INDEX($DF:$DF,$GK36+37),"")</f>
      </c>
      <c r="ET36">
        <f>IF($GL36&gt;=38,INDEX($DF:$DF,$GK36+38),"")</f>
      </c>
      <c r="EU36">
        <f>IF($GL36&gt;=39,INDEX($DF:$DF,$GK36+39),"")</f>
      </c>
      <c r="EV36">
        <f>IF($GL36&gt;=40,INDEX($DF:$DF,$GK36+40),"")</f>
      </c>
      <c r="EW36">
        <f>IF($GL36&gt;=1,INDEX($DG:$DG,$GK36+1),"")</f>
      </c>
      <c r="EX36">
        <f>IF($GL36&gt;=2,INDEX($DG:$DG,$GK36+2),"")</f>
      </c>
      <c r="EY36">
        <f>IF($GL36&gt;=3,INDEX($DG:$DG,$GK36+3),"")</f>
      </c>
      <c r="EZ36">
        <f>IF($GL36&gt;=4,INDEX($DG:$DG,$GK36+4),"")</f>
      </c>
      <c r="FA36">
        <f>IF($GL36&gt;=5,INDEX($DG:$DG,$GK36+5),"")</f>
      </c>
      <c r="FB36">
        <f>IF($GL36&gt;=6,INDEX($DG:$DG,$GK36+6),"")</f>
      </c>
      <c r="FC36">
        <f>IF($GL36&gt;=7,INDEX($DG:$DG,$GK36+7),"")</f>
      </c>
      <c r="FD36">
        <f>IF($GL36&gt;=8,INDEX($DG:$DG,$GK36+8),"")</f>
      </c>
      <c r="FE36">
        <f>IF($GL36&gt;=9,INDEX($DG:$DG,$GK36+9),"")</f>
      </c>
      <c r="FF36">
        <f>IF($GL36&gt;=10,INDEX($DG:$DG,$GK36+10),"")</f>
      </c>
      <c r="FG36">
        <f>IF($GL36&gt;=11,INDEX($DG:$DG,$GK36+11),"")</f>
      </c>
      <c r="FH36">
        <f>IF($GL36&gt;=12,INDEX($DG:$DG,$GK36+12),"")</f>
      </c>
      <c r="FI36">
        <f>IF($GL36&gt;=13,INDEX($DG:$DG,$GK36+13),"")</f>
      </c>
      <c r="FJ36">
        <f>IF($GL36&gt;=14,INDEX($DG:$DG,$GK36+14),"")</f>
      </c>
      <c r="FK36">
        <f>IF($GL36&gt;=15,INDEX($DG:$DG,$GK36+15),"")</f>
      </c>
      <c r="FL36">
        <f>IF($GL36&gt;=16,INDEX($DG:$DG,$GK36+16),"")</f>
      </c>
      <c r="FM36">
        <f>IF($GL36&gt;=17,INDEX($DG:$DG,$GK36+17),"")</f>
      </c>
      <c r="FN36">
        <f>IF($GL36&gt;=18,INDEX($DG:$DG,$GK36+18),"")</f>
      </c>
      <c r="FO36">
        <f>IF($GL36&gt;=19,INDEX($DG:$DG,$GK36+19),"")</f>
      </c>
      <c r="FP36">
        <f>IF($GL36&gt;=20,INDEX($DG:$DG,$GK36+20),"")</f>
      </c>
      <c r="FQ36">
        <f>IF($GL36&gt;=21,INDEX($DG:$DG,$GK36+21),"")</f>
      </c>
      <c r="FR36">
        <f>IF($GL36&gt;=22,INDEX($DG:$DG,$GK36+22),"")</f>
      </c>
      <c r="FS36">
        <f>IF($GL36&gt;=23,INDEX($DG:$DG,$GK36+23),"")</f>
      </c>
      <c r="FT36">
        <f>IF($GL36&gt;=24,INDEX($DG:$DG,$GK36+24),"")</f>
      </c>
      <c r="FU36">
        <f>IF($GL36&gt;=25,INDEX($DG:$DG,$GK36+25),"")</f>
      </c>
      <c r="FV36">
        <f>IF($GL36&gt;=26,INDEX($DG:$DG,$GK36+26),"")</f>
      </c>
      <c r="FW36">
        <f>IF($GL36&gt;=27,INDEX($DG:$DG,$GK36+27),"")</f>
      </c>
      <c r="FX36">
        <f>IF($GL36&gt;=28,INDEX($DG:$DG,$GK36+28),"")</f>
      </c>
      <c r="FY36">
        <f>IF($GL36&gt;=29,INDEX($DG:$DG,$GK36+29),"")</f>
      </c>
      <c r="FZ36">
        <f>IF($GL36&gt;=30,INDEX($DG:$DG,$GK36+30),"")</f>
      </c>
      <c r="GA36">
        <f>IF($GL36&gt;=31,INDEX($DG:$DG,$GK36+31),"")</f>
      </c>
      <c r="GB36">
        <f>IF($GL36&gt;=32,INDEX($DG:$DG,$GK36+32),"")</f>
      </c>
      <c r="GC36">
        <f>IF($GL36&gt;=33,INDEX($DG:$DG,$GK36+33),"")</f>
      </c>
      <c r="GD36">
        <f>IF($GL36&gt;=34,INDEX($DG:$DG,$GK36+34),"")</f>
      </c>
      <c r="GE36">
        <f>IF($GL36&gt;=35,INDEX($DG:$DG,$GK36+35),"")</f>
      </c>
      <c r="GF36">
        <f>IF($GL36&gt;=36,INDEX($DG:$DG,$GK36+36),"")</f>
      </c>
      <c r="GG36">
        <f>IF($GL36&gt;=37,INDEX($DG:$DG,$GK36+37),"")</f>
      </c>
      <c r="GH36">
        <f>IF($GL36&gt;=38,INDEX($DG:$DG,$GK36+38),"")</f>
      </c>
      <c r="GI36">
        <f>IF($GL36&gt;=39,INDEX($DG:$DG,$GK36+39),"")</f>
      </c>
      <c r="GJ36">
        <f>IF($GL36&gt;=40,INDEX($DG:$DG,$GK36+40),"")</f>
      </c>
      <c r="GK36">
        <f>IFERROR(MATCH($DE36,$DF$2:$DF$166,0)+1,0)</f>
      </c>
      <c r="GL36">
        <f>IFERROR(INDEX($DH$2:$DH$166,MATCH($DE36,$DF$2:$DF$166,0)),0)</f>
      </c>
      <c r="GM36">
        <f>IFERROR(MATCH($H36,$DI$36:$EV$36,0),0)</f>
      </c>
      <c r="GN36">
        <f>IF($GM36&gt;0,INDEX($EW$36:$GJ$36,$GM36),"")</f>
      </c>
      <c r="GO36" t="s">
        <v>315</v>
      </c>
      <c r="GQ36">
        <f>IF($IZ36&gt;=1,INDEX($GO:$GO,$IY36+1),"")</f>
      </c>
      <c r="GR36">
        <f>IF($IZ36&gt;=2,INDEX($GO:$GO,$IY36+2),"")</f>
      </c>
      <c r="GS36">
        <f>IF($IZ36&gt;=3,INDEX($GO:$GO,$IY36+3),"")</f>
      </c>
      <c r="GT36">
        <f>IF($IZ36&gt;=4,INDEX($GO:$GO,$IY36+4),"")</f>
      </c>
      <c r="GU36">
        <f>IF($IZ36&gt;=5,INDEX($GO:$GO,$IY36+5),"")</f>
      </c>
      <c r="GV36">
        <f>IF($IZ36&gt;=6,INDEX($GO:$GO,$IY36+6),"")</f>
      </c>
      <c r="GW36">
        <f>IF($IZ36&gt;=7,INDEX($GO:$GO,$IY36+7),"")</f>
      </c>
      <c r="GX36">
        <f>IF($IZ36&gt;=8,INDEX($GO:$GO,$IY36+8),"")</f>
      </c>
      <c r="GY36">
        <f>IF($IZ36&gt;=9,INDEX($GO:$GO,$IY36+9),"")</f>
      </c>
      <c r="GZ36">
        <f>IF($IZ36&gt;=10,INDEX($GO:$GO,$IY36+10),"")</f>
      </c>
      <c r="HA36">
        <f>IF($IZ36&gt;=11,INDEX($GO:$GO,$IY36+11),"")</f>
      </c>
      <c r="HB36">
        <f>IF($IZ36&gt;=12,INDEX($GO:$GO,$IY36+12),"")</f>
      </c>
      <c r="HC36">
        <f>IF($IZ36&gt;=13,INDEX($GO:$GO,$IY36+13),"")</f>
      </c>
      <c r="HD36">
        <f>IF($IZ36&gt;=14,INDEX($GO:$GO,$IY36+14),"")</f>
      </c>
      <c r="HE36">
        <f>IF($IZ36&gt;=15,INDEX($GO:$GO,$IY36+15),"")</f>
      </c>
      <c r="HF36">
        <f>IF($IZ36&gt;=16,INDEX($GO:$GO,$IY36+16),"")</f>
      </c>
      <c r="HG36">
        <f>IF($IZ36&gt;=17,INDEX($GO:$GO,$IY36+17),"")</f>
      </c>
      <c r="HH36">
        <f>IF($IZ36&gt;=18,INDEX($GO:$GO,$IY36+18),"")</f>
      </c>
      <c r="HI36">
        <f>IF($IZ36&gt;=19,INDEX($GO:$GO,$IY36+19),"")</f>
      </c>
      <c r="HJ36">
        <f>IF($IZ36&gt;=20,INDEX($GO:$GO,$IY36+20),"")</f>
      </c>
      <c r="HK36">
        <f>IF($IZ36&gt;=21,INDEX($GO:$GO,$IY36+21),"")</f>
      </c>
      <c r="HL36">
        <f>IF($IZ36&gt;=22,INDEX($GO:$GO,$IY36+22),"")</f>
      </c>
      <c r="HM36">
        <f>IF($IZ36&gt;=23,INDEX($GO:$GO,$IY36+23),"")</f>
      </c>
      <c r="HN36">
        <f>IF($IZ36&gt;=24,INDEX($GO:$GO,$IY36+24),"")</f>
      </c>
      <c r="HO36">
        <f>IF($IZ36&gt;=25,INDEX($GO:$GO,$IY36+25),"")</f>
      </c>
      <c r="HP36">
        <f>IF($IZ36&gt;=26,INDEX($GO:$GO,$IY36+26),"")</f>
      </c>
      <c r="HQ36">
        <f>IF($IZ36&gt;=27,INDEX($GO:$GO,$IY36+27),"")</f>
      </c>
      <c r="HR36">
        <f>IF($IZ36&gt;=28,INDEX($GO:$GO,$IY36+28),"")</f>
      </c>
      <c r="HS36">
        <f>IF($IZ36&gt;=29,INDEX($GO:$GO,$IY36+29),"")</f>
      </c>
      <c r="HT36">
        <f>IF($IZ36&gt;=30,INDEX($GO:$GO,$IY36+30),"")</f>
      </c>
      <c r="HU36">
        <f>IF($IZ36&gt;=31,INDEX($GO:$GO,$IY36+31),"")</f>
      </c>
      <c r="HV36">
        <f>IF($IZ36&gt;=32,INDEX($GO:$GO,$IY36+32),"")</f>
      </c>
      <c r="HW36">
        <f>IF($IZ36&gt;=33,INDEX($GO:$GO,$IY36+33),"")</f>
      </c>
      <c r="HX36">
        <f>IF($IZ36&gt;=34,INDEX($GO:$GO,$IY36+34),"")</f>
      </c>
      <c r="HY36">
        <f>IF($IZ36&gt;=35,INDEX($GO:$GO,$IY36+35),"")</f>
      </c>
      <c r="HZ36">
        <f>IF($IZ36&gt;=36,INDEX($GO:$GO,$IY36+36),"")</f>
      </c>
      <c r="IA36">
        <f>IF($IZ36&gt;=37,INDEX($GO:$GO,$IY36+37),"")</f>
      </c>
      <c r="IB36">
        <f>IF($IZ36&gt;=38,INDEX($GO:$GO,$IY36+38),"")</f>
      </c>
      <c r="IC36">
        <f>IF($IZ36&gt;=39,INDEX($GO:$GO,$IY36+39),"")</f>
      </c>
      <c r="ID36">
        <f>IF($IZ36&gt;=40,INDEX($GO:$GO,$IY36+40),"")</f>
      </c>
      <c r="IE36">
        <f>IF($IZ36&gt;=41,INDEX($GO:$GO,$IY36+41),"")</f>
      </c>
      <c r="IF36">
        <f>IF($IZ36&gt;=42,INDEX($GO:$GO,$IY36+42),"")</f>
      </c>
      <c r="IG36">
        <f>IF($IZ36&gt;=43,INDEX($GO:$GO,$IY36+43),"")</f>
      </c>
      <c r="IH36">
        <f>IF($IZ36&gt;=44,INDEX($GO:$GO,$IY36+44),"")</f>
      </c>
      <c r="II36">
        <f>IF($IZ36&gt;=45,INDEX($GO:$GO,$IY36+45),"")</f>
      </c>
      <c r="IJ36">
        <f>IF($IZ36&gt;=46,INDEX($GO:$GO,$IY36+46),"")</f>
      </c>
      <c r="IK36">
        <f>IF($IZ36&gt;=47,INDEX($GO:$GO,$IY36+47),"")</f>
      </c>
      <c r="IL36">
        <f>IF($IZ36&gt;=48,INDEX($GO:$GO,$IY36+48),"")</f>
      </c>
      <c r="IM36">
        <f>IF($IZ36&gt;=49,INDEX($GO:$GO,$IY36+49),"")</f>
      </c>
      <c r="IN36">
        <f>IF($IZ36&gt;=50,INDEX($GO:$GO,$IY36+50),"")</f>
      </c>
      <c r="IO36">
        <f>IF($IZ36&gt;=51,INDEX($GO:$GO,$IY36+51),"")</f>
      </c>
      <c r="IP36">
        <f>IF($IZ36&gt;=52,INDEX($GO:$GO,$IY36+52),"")</f>
      </c>
      <c r="IQ36">
        <f>IF($IZ36&gt;=53,INDEX($GO:$GO,$IY36+53),"")</f>
      </c>
      <c r="IR36">
        <f>IF($IZ36&gt;=54,INDEX($GO:$GO,$IY36+54),"")</f>
      </c>
      <c r="IS36">
        <f>IF($IZ36&gt;=55,INDEX($GO:$GO,$IY36+55),"")</f>
      </c>
      <c r="IT36">
        <f>IF($IZ36&gt;=56,INDEX($GO:$GO,$IY36+56),"")</f>
      </c>
      <c r="IU36">
        <f>IF($IZ36&gt;=57,INDEX($GO:$GO,$IY36+57),"")</f>
      </c>
      <c r="IV36">
        <f>IF($IZ36&gt;=58,INDEX($GO:$GO,$IY36+58),"")</f>
      </c>
      <c r="IW36">
        <f>IF($IZ36&gt;=59,INDEX($GO:$GO,$IY36+59),"")</f>
      </c>
      <c r="IX36">
        <f>IF($IZ36&gt;=60,INDEX($GO:$GO,$IY36+60),"")</f>
      </c>
      <c r="IY36">
        <f>IFERROR(MATCH($GN36,$GO$2:$GO$827,0)+1,0)</f>
      </c>
      <c r="IZ36">
        <f>IFERROR(INDEX($GP$2:$GP$827,MATCH($GN36,$GO$2:$GO$827,0)),0)</f>
      </c>
      <c r="JA36" t="s">
        <v>23</v>
      </c>
      <c r="JB36" t="s">
        <v>23</v>
      </c>
    </row>
    <row r="37" spans="1:262" x14ac:dyDescent="0.25">
      <c r="F37" s="1"/>
      <c r="G37" s="1"/>
      <c r="H37" s="1"/>
      <c r="I37" s="1"/>
      <c r="J37" s="1">
        <f>IFERROR(IF(FIND(" - ",$F37)&gt;0,MID($F37,FIND(" - ",$F37)+3,LEN($F37)),""),"")</f>
      </c>
      <c r="L37" s="1"/>
      <c r="N37" t="s">
        <v>23</v>
      </c>
      <c r="P37">
        <f>IF(OR($N37="",$O37=""),"",IFERROR($N37/$O37,0))</f>
      </c>
      <c r="Q37">
        <f>IF($N37="","",
IF($G37="","",
IF(ISNUMBER(SEARCH("exempt",LOWER($G37))),0,
$N37*(VALUE(SUBSTITUTE($G37,"%",""))/100))))</f>
      </c>
      <c r="W37">
        <f>IF($N37="","",
SUM($N37,$Q37,$U37,$R37,$T37)-
IF($V37="",0,VALUE($V37)))</f>
      </c>
      <c r="AE37" t="s">
        <v>316</v>
      </c>
      <c r="AH37" t="s">
        <v>317</v>
      </c>
      <c r="AI37" t="s">
        <v>318</v>
      </c>
      <c r="AJ37" t="s">
        <v>319</v>
      </c>
      <c r="AK37" t="s">
        <v>317</v>
      </c>
      <c r="AL37" t="s">
        <v>320</v>
      </c>
      <c r="AM37">
        <f>IFERROR(LEFT($F37,FIND(" - ",$F37)-1),$F37)</f>
      </c>
      <c r="AN37" t="s">
        <v>280</v>
      </c>
      <c r="AP37">
        <f>IF($CE37&gt;=1,INDEX($AN:$AN,$CD37+1),"")</f>
      </c>
      <c r="AQ37">
        <f>IF($CE37&gt;=2,INDEX($AN:$AN,$CD37+2),"")</f>
      </c>
      <c r="AR37">
        <f>IF($CE37&gt;=3,INDEX($AN:$AN,$CD37+3),"")</f>
      </c>
      <c r="AS37">
        <f>IF($CE37&gt;=4,INDEX($AN:$AN,$CD37+4),"")</f>
      </c>
      <c r="AT37">
        <f>IF($CE37&gt;=5,INDEX($AN:$AN,$CD37+5),"")</f>
      </c>
      <c r="AU37">
        <f>IF($CE37&gt;=6,INDEX($AN:$AN,$CD37+6),"")</f>
      </c>
      <c r="AV37">
        <f>IF($CE37&gt;=7,INDEX($AN:$AN,$CD37+7),"")</f>
      </c>
      <c r="AW37">
        <f>IF($CE37&gt;=8,INDEX($AN:$AN,$CD37+8),"")</f>
      </c>
      <c r="AX37">
        <f>IF($CE37&gt;=9,INDEX($AN:$AN,$CD37+9),"")</f>
      </c>
      <c r="AY37">
        <f>IF($CE37&gt;=10,INDEX($AN:$AN,$CD37+10),"")</f>
      </c>
      <c r="AZ37">
        <f>IF($CE37&gt;=11,INDEX($AN:$AN,$CD37+11),"")</f>
      </c>
      <c r="BA37">
        <f>IF($CE37&gt;=12,INDEX($AN:$AN,$CD37+12),"")</f>
      </c>
      <c r="BB37">
        <f>IF($CE37&gt;=13,INDEX($AN:$AN,$CD37+13),"")</f>
      </c>
      <c r="BC37">
        <f>IF($CE37&gt;=14,INDEX($AN:$AN,$CD37+14),"")</f>
      </c>
      <c r="BD37">
        <f>IF($CE37&gt;=15,INDEX($AN:$AN,$CD37+15),"")</f>
      </c>
      <c r="BE37">
        <f>IF($CE37&gt;=16,INDEX($AN:$AN,$CD37+16),"")</f>
      </c>
      <c r="BF37">
        <f>IF($CE37&gt;=17,INDEX($AN:$AN,$CD37+17),"")</f>
      </c>
      <c r="BG37">
        <f>IF($CE37&gt;=18,INDEX($AN:$AN,$CD37+18),"")</f>
      </c>
      <c r="BH37">
        <f>IF($CE37&gt;=19,INDEX($AN:$AN,$CD37+19),"")</f>
      </c>
      <c r="BI37">
        <f>IF($CE37&gt;=20,INDEX($AN:$AN,$CD37+20),"")</f>
      </c>
      <c r="BJ37">
        <f>IF($CE37&gt;=21,INDEX($AN:$AN,$CD37+21),"")</f>
      </c>
      <c r="BK37">
        <f>IF($CE37&gt;=22,INDEX($AN:$AN,$CD37+22),"")</f>
      </c>
      <c r="BL37">
        <f>IF($CE37&gt;=23,INDEX($AN:$AN,$CD37+23),"")</f>
      </c>
      <c r="BM37">
        <f>IF($CE37&gt;=24,INDEX($AN:$AN,$CD37+24),"")</f>
      </c>
      <c r="BN37">
        <f>IF($CE37&gt;=25,INDEX($AN:$AN,$CD37+25),"")</f>
      </c>
      <c r="BO37">
        <f>IF($CE37&gt;=26,INDEX($AN:$AN,$CD37+26),"")</f>
      </c>
      <c r="BP37">
        <f>IF($CE37&gt;=27,INDEX($AN:$AN,$CD37+27),"")</f>
      </c>
      <c r="BQ37">
        <f>IF($CE37&gt;=28,INDEX($AN:$AN,$CD37+28),"")</f>
      </c>
      <c r="BR37">
        <f>IF($CE37&gt;=29,INDEX($AN:$AN,$CD37+29),"")</f>
      </c>
      <c r="BS37">
        <f>IF($CE37&gt;=30,INDEX($AN:$AN,$CD37+30),"")</f>
      </c>
      <c r="BT37">
        <f>IF($CE37&gt;=31,INDEX($AN:$AN,$CD37+31),"")</f>
      </c>
      <c r="BU37">
        <f>IF($CE37&gt;=32,INDEX($AN:$AN,$CD37+32),"")</f>
      </c>
      <c r="BV37">
        <f>IF($CE37&gt;=33,INDEX($AN:$AN,$CD37+33),"")</f>
      </c>
      <c r="BW37">
        <f>IF($CE37&gt;=34,INDEX($AN:$AN,$CD37+34),"")</f>
      </c>
      <c r="BX37">
        <f>IF($CE37&gt;=35,INDEX($AN:$AN,$CD37+35),"")</f>
      </c>
      <c r="BY37">
        <f>IF($CE37&gt;=36,INDEX($AN:$AN,$CD37+36),"")</f>
      </c>
      <c r="BZ37">
        <f>IF($CE37&gt;=37,INDEX($AN:$AN,$CD37+37),"")</f>
      </c>
      <c r="CA37">
        <f>IF($CE37&gt;=38,INDEX($AN:$AN,$CD37+38),"")</f>
      </c>
      <c r="CB37">
        <f>IF($CE37&gt;=39,INDEX($AN:$AN,$CD37+39),"")</f>
      </c>
      <c r="CC37">
        <f>IF($CE37&gt;=40,INDEX($AN:$AN,$CD37+40),"")</f>
      </c>
      <c r="CD37">
        <f>IFERROR(MATCH($AM37,$AN$2:$AN$133,0)+1,0)</f>
      </c>
      <c r="CE37">
        <f>IFERROR(INDEX($AO$2:$AO$133,MATCH($AM37,$AN$2:$AN$133,0)),0)</f>
      </c>
      <c r="CF37">
        <f>IFERROR(LEFT($K37,FIND(" - ",$K37)-1),$K37)</f>
      </c>
      <c r="CG37" t="s">
        <v>80</v>
      </c>
      <c r="CI37">
        <f>IF($DD37&gt;=1,INDEX($CG:$CG,$DC37+1),"")</f>
      </c>
      <c r="CJ37">
        <f>IF($DD37&gt;=2,INDEX($CG:$CG,$DC37+2),"")</f>
      </c>
      <c r="CK37">
        <f>IF($DD37&gt;=3,INDEX($CG:$CG,$DC37+3),"")</f>
      </c>
      <c r="CL37">
        <f>IF($DD37&gt;=4,INDEX($CG:$CG,$DC37+4),"")</f>
      </c>
      <c r="CM37">
        <f>IF($DD37&gt;=5,INDEX($CG:$CG,$DC37+5),"")</f>
      </c>
      <c r="CN37">
        <f>IF($DD37&gt;=6,INDEX($CG:$CG,$DC37+6),"")</f>
      </c>
      <c r="CO37">
        <f>IF($DD37&gt;=7,INDEX($CG:$CG,$DC37+7),"")</f>
      </c>
      <c r="CP37">
        <f>IF($DD37&gt;=8,INDEX($CG:$CG,$DC37+8),"")</f>
      </c>
      <c r="CQ37">
        <f>IF($DD37&gt;=9,INDEX($CG:$CG,$DC37+9),"")</f>
      </c>
      <c r="CR37">
        <f>IF($DD37&gt;=10,INDEX($CG:$CG,$DC37+10),"")</f>
      </c>
      <c r="CS37">
        <f>IF($DD37&gt;=11,INDEX($CG:$CG,$DC37+11),"")</f>
      </c>
      <c r="CT37">
        <f>IF($DD37&gt;=12,INDEX($CG:$CG,$DC37+12),"")</f>
      </c>
      <c r="CU37">
        <f>IF($DD37&gt;=13,INDEX($CG:$CG,$DC37+13),"")</f>
      </c>
      <c r="CV37">
        <f>IF($DD37&gt;=14,INDEX($CG:$CG,$DC37+14),"")</f>
      </c>
      <c r="CW37">
        <f>IF($DD37&gt;=15,INDEX($CG:$CG,$DC37+15),"")</f>
      </c>
      <c r="CX37">
        <f>IF($DD37&gt;=16,INDEX($CG:$CG,$DC37+16),"")</f>
      </c>
      <c r="CY37">
        <f>IF($DD37&gt;=17,INDEX($CG:$CG,$DC37+17),"")</f>
      </c>
      <c r="CZ37">
        <f>IF($DD37&gt;=18,INDEX($CG:$CG,$DC37+18),"")</f>
      </c>
      <c r="DA37">
        <f>IF($DD37&gt;=19,INDEX($CG:$CG,$DC37+19),"")</f>
      </c>
      <c r="DB37">
        <f>IF($DD37&gt;=20,INDEX($CG:$CG,$DC37+20),"")</f>
      </c>
      <c r="DC37">
        <f>IFERROR(MATCH($CF37,$CG$2:$CG$1558,0)+1,0)</f>
      </c>
      <c r="DD37">
        <f>IFERROR(INDEX($CH$2:$CH$1558,MATCH($CF37,$CG$2:$CG$1558,0)),0)</f>
      </c>
      <c r="DE37">
        <f>IFERROR(INDEX($AL:$AL,MATCH($G37,$AK:$AK,0))&amp;"","")</f>
      </c>
      <c r="DF37" t="s">
        <v>321</v>
      </c>
      <c r="DH37">
        <v>1</v>
      </c>
      <c r="DI37">
        <f>IF($GL37&gt;=1,INDEX($DF:$DF,$GK37+1),"")</f>
      </c>
      <c r="DJ37">
        <f>IF($GL37&gt;=2,INDEX($DF:$DF,$GK37+2),"")</f>
      </c>
      <c r="DK37">
        <f>IF($GL37&gt;=3,INDEX($DF:$DF,$GK37+3),"")</f>
      </c>
      <c r="DL37">
        <f>IF($GL37&gt;=4,INDEX($DF:$DF,$GK37+4),"")</f>
      </c>
      <c r="DM37">
        <f>IF($GL37&gt;=5,INDEX($DF:$DF,$GK37+5),"")</f>
      </c>
      <c r="DN37">
        <f>IF($GL37&gt;=6,INDEX($DF:$DF,$GK37+6),"")</f>
      </c>
      <c r="DO37">
        <f>IF($GL37&gt;=7,INDEX($DF:$DF,$GK37+7),"")</f>
      </c>
      <c r="DP37">
        <f>IF($GL37&gt;=8,INDEX($DF:$DF,$GK37+8),"")</f>
      </c>
      <c r="DQ37">
        <f>IF($GL37&gt;=9,INDEX($DF:$DF,$GK37+9),"")</f>
      </c>
      <c r="DR37">
        <f>IF($GL37&gt;=10,INDEX($DF:$DF,$GK37+10),"")</f>
      </c>
      <c r="DS37">
        <f>IF($GL37&gt;=11,INDEX($DF:$DF,$GK37+11),"")</f>
      </c>
      <c r="DT37">
        <f>IF($GL37&gt;=12,INDEX($DF:$DF,$GK37+12),"")</f>
      </c>
      <c r="DU37">
        <f>IF($GL37&gt;=13,INDEX($DF:$DF,$GK37+13),"")</f>
      </c>
      <c r="DV37">
        <f>IF($GL37&gt;=14,INDEX($DF:$DF,$GK37+14),"")</f>
      </c>
      <c r="DW37">
        <f>IF($GL37&gt;=15,INDEX($DF:$DF,$GK37+15),"")</f>
      </c>
      <c r="DX37">
        <f>IF($GL37&gt;=16,INDEX($DF:$DF,$GK37+16),"")</f>
      </c>
      <c r="DY37">
        <f>IF($GL37&gt;=17,INDEX($DF:$DF,$GK37+17),"")</f>
      </c>
      <c r="DZ37">
        <f>IF($GL37&gt;=18,INDEX($DF:$DF,$GK37+18),"")</f>
      </c>
      <c r="EA37">
        <f>IF($GL37&gt;=19,INDEX($DF:$DF,$GK37+19),"")</f>
      </c>
      <c r="EB37">
        <f>IF($GL37&gt;=20,INDEX($DF:$DF,$GK37+20),"")</f>
      </c>
      <c r="EC37">
        <f>IF($GL37&gt;=21,INDEX($DF:$DF,$GK37+21),"")</f>
      </c>
      <c r="ED37">
        <f>IF($GL37&gt;=22,INDEX($DF:$DF,$GK37+22),"")</f>
      </c>
      <c r="EE37">
        <f>IF($GL37&gt;=23,INDEX($DF:$DF,$GK37+23),"")</f>
      </c>
      <c r="EF37">
        <f>IF($GL37&gt;=24,INDEX($DF:$DF,$GK37+24),"")</f>
      </c>
      <c r="EG37">
        <f>IF($GL37&gt;=25,INDEX($DF:$DF,$GK37+25),"")</f>
      </c>
      <c r="EH37">
        <f>IF($GL37&gt;=26,INDEX($DF:$DF,$GK37+26),"")</f>
      </c>
      <c r="EI37">
        <f>IF($GL37&gt;=27,INDEX($DF:$DF,$GK37+27),"")</f>
      </c>
      <c r="EJ37">
        <f>IF($GL37&gt;=28,INDEX($DF:$DF,$GK37+28),"")</f>
      </c>
      <c r="EK37">
        <f>IF($GL37&gt;=29,INDEX($DF:$DF,$GK37+29),"")</f>
      </c>
      <c r="EL37">
        <f>IF($GL37&gt;=30,INDEX($DF:$DF,$GK37+30),"")</f>
      </c>
      <c r="EM37">
        <f>IF($GL37&gt;=31,INDEX($DF:$DF,$GK37+31),"")</f>
      </c>
      <c r="EN37">
        <f>IF($GL37&gt;=32,INDEX($DF:$DF,$GK37+32),"")</f>
      </c>
      <c r="EO37">
        <f>IF($GL37&gt;=33,INDEX($DF:$DF,$GK37+33),"")</f>
      </c>
      <c r="EP37">
        <f>IF($GL37&gt;=34,INDEX($DF:$DF,$GK37+34),"")</f>
      </c>
      <c r="EQ37">
        <f>IF($GL37&gt;=35,INDEX($DF:$DF,$GK37+35),"")</f>
      </c>
      <c r="ER37">
        <f>IF($GL37&gt;=36,INDEX($DF:$DF,$GK37+36),"")</f>
      </c>
      <c r="ES37">
        <f>IF($GL37&gt;=37,INDEX($DF:$DF,$GK37+37),"")</f>
      </c>
      <c r="ET37">
        <f>IF($GL37&gt;=38,INDEX($DF:$DF,$GK37+38),"")</f>
      </c>
      <c r="EU37">
        <f>IF($GL37&gt;=39,INDEX($DF:$DF,$GK37+39),"")</f>
      </c>
      <c r="EV37">
        <f>IF($GL37&gt;=40,INDEX($DF:$DF,$GK37+40),"")</f>
      </c>
      <c r="EW37">
        <f>IF($GL37&gt;=1,INDEX($DG:$DG,$GK37+1),"")</f>
      </c>
      <c r="EX37">
        <f>IF($GL37&gt;=2,INDEX($DG:$DG,$GK37+2),"")</f>
      </c>
      <c r="EY37">
        <f>IF($GL37&gt;=3,INDEX($DG:$DG,$GK37+3),"")</f>
      </c>
      <c r="EZ37">
        <f>IF($GL37&gt;=4,INDEX($DG:$DG,$GK37+4),"")</f>
      </c>
      <c r="FA37">
        <f>IF($GL37&gt;=5,INDEX($DG:$DG,$GK37+5),"")</f>
      </c>
      <c r="FB37">
        <f>IF($GL37&gt;=6,INDEX($DG:$DG,$GK37+6),"")</f>
      </c>
      <c r="FC37">
        <f>IF($GL37&gt;=7,INDEX($DG:$DG,$GK37+7),"")</f>
      </c>
      <c r="FD37">
        <f>IF($GL37&gt;=8,INDEX($DG:$DG,$GK37+8),"")</f>
      </c>
      <c r="FE37">
        <f>IF($GL37&gt;=9,INDEX($DG:$DG,$GK37+9),"")</f>
      </c>
      <c r="FF37">
        <f>IF($GL37&gt;=10,INDEX($DG:$DG,$GK37+10),"")</f>
      </c>
      <c r="FG37">
        <f>IF($GL37&gt;=11,INDEX($DG:$DG,$GK37+11),"")</f>
      </c>
      <c r="FH37">
        <f>IF($GL37&gt;=12,INDEX($DG:$DG,$GK37+12),"")</f>
      </c>
      <c r="FI37">
        <f>IF($GL37&gt;=13,INDEX($DG:$DG,$GK37+13),"")</f>
      </c>
      <c r="FJ37">
        <f>IF($GL37&gt;=14,INDEX($DG:$DG,$GK37+14),"")</f>
      </c>
      <c r="FK37">
        <f>IF($GL37&gt;=15,INDEX($DG:$DG,$GK37+15),"")</f>
      </c>
      <c r="FL37">
        <f>IF($GL37&gt;=16,INDEX($DG:$DG,$GK37+16),"")</f>
      </c>
      <c r="FM37">
        <f>IF($GL37&gt;=17,INDEX($DG:$DG,$GK37+17),"")</f>
      </c>
      <c r="FN37">
        <f>IF($GL37&gt;=18,INDEX($DG:$DG,$GK37+18),"")</f>
      </c>
      <c r="FO37">
        <f>IF($GL37&gt;=19,INDEX($DG:$DG,$GK37+19),"")</f>
      </c>
      <c r="FP37">
        <f>IF($GL37&gt;=20,INDEX($DG:$DG,$GK37+20),"")</f>
      </c>
      <c r="FQ37">
        <f>IF($GL37&gt;=21,INDEX($DG:$DG,$GK37+21),"")</f>
      </c>
      <c r="FR37">
        <f>IF($GL37&gt;=22,INDEX($DG:$DG,$GK37+22),"")</f>
      </c>
      <c r="FS37">
        <f>IF($GL37&gt;=23,INDEX($DG:$DG,$GK37+23),"")</f>
      </c>
      <c r="FT37">
        <f>IF($GL37&gt;=24,INDEX($DG:$DG,$GK37+24),"")</f>
      </c>
      <c r="FU37">
        <f>IF($GL37&gt;=25,INDEX($DG:$DG,$GK37+25),"")</f>
      </c>
      <c r="FV37">
        <f>IF($GL37&gt;=26,INDEX($DG:$DG,$GK37+26),"")</f>
      </c>
      <c r="FW37">
        <f>IF($GL37&gt;=27,INDEX($DG:$DG,$GK37+27),"")</f>
      </c>
      <c r="FX37">
        <f>IF($GL37&gt;=28,INDEX($DG:$DG,$GK37+28),"")</f>
      </c>
      <c r="FY37">
        <f>IF($GL37&gt;=29,INDEX($DG:$DG,$GK37+29),"")</f>
      </c>
      <c r="FZ37">
        <f>IF($GL37&gt;=30,INDEX($DG:$DG,$GK37+30),"")</f>
      </c>
      <c r="GA37">
        <f>IF($GL37&gt;=31,INDEX($DG:$DG,$GK37+31),"")</f>
      </c>
      <c r="GB37">
        <f>IF($GL37&gt;=32,INDEX($DG:$DG,$GK37+32),"")</f>
      </c>
      <c r="GC37">
        <f>IF($GL37&gt;=33,INDEX($DG:$DG,$GK37+33),"")</f>
      </c>
      <c r="GD37">
        <f>IF($GL37&gt;=34,INDEX($DG:$DG,$GK37+34),"")</f>
      </c>
      <c r="GE37">
        <f>IF($GL37&gt;=35,INDEX($DG:$DG,$GK37+35),"")</f>
      </c>
      <c r="GF37">
        <f>IF($GL37&gt;=36,INDEX($DG:$DG,$GK37+36),"")</f>
      </c>
      <c r="GG37">
        <f>IF($GL37&gt;=37,INDEX($DG:$DG,$GK37+37),"")</f>
      </c>
      <c r="GH37">
        <f>IF($GL37&gt;=38,INDEX($DG:$DG,$GK37+38),"")</f>
      </c>
      <c r="GI37">
        <f>IF($GL37&gt;=39,INDEX($DG:$DG,$GK37+39),"")</f>
      </c>
      <c r="GJ37">
        <f>IF($GL37&gt;=40,INDEX($DG:$DG,$GK37+40),"")</f>
      </c>
      <c r="GK37">
        <f>IFERROR(MATCH($DE37,$DF$2:$DF$166,0)+1,0)</f>
      </c>
      <c r="GL37">
        <f>IFERROR(INDEX($DH$2:$DH$166,MATCH($DE37,$DF$2:$DF$166,0)),0)</f>
      </c>
      <c r="GM37">
        <f>IFERROR(MATCH($H37,$DI$37:$EV$37,0),0)</f>
      </c>
      <c r="GN37">
        <f>IF($GM37&gt;0,INDEX($EW$37:$GJ$37,$GM37),"")</f>
      </c>
      <c r="GO37" t="s">
        <v>322</v>
      </c>
      <c r="GQ37">
        <f>IF($IZ37&gt;=1,INDEX($GO:$GO,$IY37+1),"")</f>
      </c>
      <c r="GR37">
        <f>IF($IZ37&gt;=2,INDEX($GO:$GO,$IY37+2),"")</f>
      </c>
      <c r="GS37">
        <f>IF($IZ37&gt;=3,INDEX($GO:$GO,$IY37+3),"")</f>
      </c>
      <c r="GT37">
        <f>IF($IZ37&gt;=4,INDEX($GO:$GO,$IY37+4),"")</f>
      </c>
      <c r="GU37">
        <f>IF($IZ37&gt;=5,INDEX($GO:$GO,$IY37+5),"")</f>
      </c>
      <c r="GV37">
        <f>IF($IZ37&gt;=6,INDEX($GO:$GO,$IY37+6),"")</f>
      </c>
      <c r="GW37">
        <f>IF($IZ37&gt;=7,INDEX($GO:$GO,$IY37+7),"")</f>
      </c>
      <c r="GX37">
        <f>IF($IZ37&gt;=8,INDEX($GO:$GO,$IY37+8),"")</f>
      </c>
      <c r="GY37">
        <f>IF($IZ37&gt;=9,INDEX($GO:$GO,$IY37+9),"")</f>
      </c>
      <c r="GZ37">
        <f>IF($IZ37&gt;=10,INDEX($GO:$GO,$IY37+10),"")</f>
      </c>
      <c r="HA37">
        <f>IF($IZ37&gt;=11,INDEX($GO:$GO,$IY37+11),"")</f>
      </c>
      <c r="HB37">
        <f>IF($IZ37&gt;=12,INDEX($GO:$GO,$IY37+12),"")</f>
      </c>
      <c r="HC37">
        <f>IF($IZ37&gt;=13,INDEX($GO:$GO,$IY37+13),"")</f>
      </c>
      <c r="HD37">
        <f>IF($IZ37&gt;=14,INDEX($GO:$GO,$IY37+14),"")</f>
      </c>
      <c r="HE37">
        <f>IF($IZ37&gt;=15,INDEX($GO:$GO,$IY37+15),"")</f>
      </c>
      <c r="HF37">
        <f>IF($IZ37&gt;=16,INDEX($GO:$GO,$IY37+16),"")</f>
      </c>
      <c r="HG37">
        <f>IF($IZ37&gt;=17,INDEX($GO:$GO,$IY37+17),"")</f>
      </c>
      <c r="HH37">
        <f>IF($IZ37&gt;=18,INDEX($GO:$GO,$IY37+18),"")</f>
      </c>
      <c r="HI37">
        <f>IF($IZ37&gt;=19,INDEX($GO:$GO,$IY37+19),"")</f>
      </c>
      <c r="HJ37">
        <f>IF($IZ37&gt;=20,INDEX($GO:$GO,$IY37+20),"")</f>
      </c>
      <c r="HK37">
        <f>IF($IZ37&gt;=21,INDEX($GO:$GO,$IY37+21),"")</f>
      </c>
      <c r="HL37">
        <f>IF($IZ37&gt;=22,INDEX($GO:$GO,$IY37+22),"")</f>
      </c>
      <c r="HM37">
        <f>IF($IZ37&gt;=23,INDEX($GO:$GO,$IY37+23),"")</f>
      </c>
      <c r="HN37">
        <f>IF($IZ37&gt;=24,INDEX($GO:$GO,$IY37+24),"")</f>
      </c>
      <c r="HO37">
        <f>IF($IZ37&gt;=25,INDEX($GO:$GO,$IY37+25),"")</f>
      </c>
      <c r="HP37">
        <f>IF($IZ37&gt;=26,INDEX($GO:$GO,$IY37+26),"")</f>
      </c>
      <c r="HQ37">
        <f>IF($IZ37&gt;=27,INDEX($GO:$GO,$IY37+27),"")</f>
      </c>
      <c r="HR37">
        <f>IF($IZ37&gt;=28,INDEX($GO:$GO,$IY37+28),"")</f>
      </c>
      <c r="HS37">
        <f>IF($IZ37&gt;=29,INDEX($GO:$GO,$IY37+29),"")</f>
      </c>
      <c r="HT37">
        <f>IF($IZ37&gt;=30,INDEX($GO:$GO,$IY37+30),"")</f>
      </c>
      <c r="HU37">
        <f>IF($IZ37&gt;=31,INDEX($GO:$GO,$IY37+31),"")</f>
      </c>
      <c r="HV37">
        <f>IF($IZ37&gt;=32,INDEX($GO:$GO,$IY37+32),"")</f>
      </c>
      <c r="HW37">
        <f>IF($IZ37&gt;=33,INDEX($GO:$GO,$IY37+33),"")</f>
      </c>
      <c r="HX37">
        <f>IF($IZ37&gt;=34,INDEX($GO:$GO,$IY37+34),"")</f>
      </c>
      <c r="HY37">
        <f>IF($IZ37&gt;=35,INDEX($GO:$GO,$IY37+35),"")</f>
      </c>
      <c r="HZ37">
        <f>IF($IZ37&gt;=36,INDEX($GO:$GO,$IY37+36),"")</f>
      </c>
      <c r="IA37">
        <f>IF($IZ37&gt;=37,INDEX($GO:$GO,$IY37+37),"")</f>
      </c>
      <c r="IB37">
        <f>IF($IZ37&gt;=38,INDEX($GO:$GO,$IY37+38),"")</f>
      </c>
      <c r="IC37">
        <f>IF($IZ37&gt;=39,INDEX($GO:$GO,$IY37+39),"")</f>
      </c>
      <c r="ID37">
        <f>IF($IZ37&gt;=40,INDEX($GO:$GO,$IY37+40),"")</f>
      </c>
      <c r="IE37">
        <f>IF($IZ37&gt;=41,INDEX($GO:$GO,$IY37+41),"")</f>
      </c>
      <c r="IF37">
        <f>IF($IZ37&gt;=42,INDEX($GO:$GO,$IY37+42),"")</f>
      </c>
      <c r="IG37">
        <f>IF($IZ37&gt;=43,INDEX($GO:$GO,$IY37+43),"")</f>
      </c>
      <c r="IH37">
        <f>IF($IZ37&gt;=44,INDEX($GO:$GO,$IY37+44),"")</f>
      </c>
      <c r="II37">
        <f>IF($IZ37&gt;=45,INDEX($GO:$GO,$IY37+45),"")</f>
      </c>
      <c r="IJ37">
        <f>IF($IZ37&gt;=46,INDEX($GO:$GO,$IY37+46),"")</f>
      </c>
      <c r="IK37">
        <f>IF($IZ37&gt;=47,INDEX($GO:$GO,$IY37+47),"")</f>
      </c>
      <c r="IL37">
        <f>IF($IZ37&gt;=48,INDEX($GO:$GO,$IY37+48),"")</f>
      </c>
      <c r="IM37">
        <f>IF($IZ37&gt;=49,INDEX($GO:$GO,$IY37+49),"")</f>
      </c>
      <c r="IN37">
        <f>IF($IZ37&gt;=50,INDEX($GO:$GO,$IY37+50),"")</f>
      </c>
      <c r="IO37">
        <f>IF($IZ37&gt;=51,INDEX($GO:$GO,$IY37+51),"")</f>
      </c>
      <c r="IP37">
        <f>IF($IZ37&gt;=52,INDEX($GO:$GO,$IY37+52),"")</f>
      </c>
      <c r="IQ37">
        <f>IF($IZ37&gt;=53,INDEX($GO:$GO,$IY37+53),"")</f>
      </c>
      <c r="IR37">
        <f>IF($IZ37&gt;=54,INDEX($GO:$GO,$IY37+54),"")</f>
      </c>
      <c r="IS37">
        <f>IF($IZ37&gt;=55,INDEX($GO:$GO,$IY37+55),"")</f>
      </c>
      <c r="IT37">
        <f>IF($IZ37&gt;=56,INDEX($GO:$GO,$IY37+56),"")</f>
      </c>
      <c r="IU37">
        <f>IF($IZ37&gt;=57,INDEX($GO:$GO,$IY37+57),"")</f>
      </c>
      <c r="IV37">
        <f>IF($IZ37&gt;=58,INDEX($GO:$GO,$IY37+58),"")</f>
      </c>
      <c r="IW37">
        <f>IF($IZ37&gt;=59,INDEX($GO:$GO,$IY37+59),"")</f>
      </c>
      <c r="IX37">
        <f>IF($IZ37&gt;=60,INDEX($GO:$GO,$IY37+60),"")</f>
      </c>
      <c r="IY37">
        <f>IFERROR(MATCH($GN37,$GO$2:$GO$827,0)+1,0)</f>
      </c>
      <c r="IZ37">
        <f>IFERROR(INDEX($GP$2:$GP$827,MATCH($GN37,$GO$2:$GO$827,0)),0)</f>
      </c>
      <c r="JA37" t="s">
        <v>23</v>
      </c>
      <c r="JB37" t="s">
        <v>23</v>
      </c>
    </row>
    <row r="38" spans="1:262" x14ac:dyDescent="0.25">
      <c r="F38" s="1"/>
      <c r="G38" s="1"/>
      <c r="H38" s="1"/>
      <c r="I38" s="1"/>
      <c r="J38" s="1">
        <f>IFERROR(IF(FIND(" - ",$F38)&gt;0,MID($F38,FIND(" - ",$F38)+3,LEN($F38)),""),"")</f>
      </c>
      <c r="L38" s="1"/>
      <c r="N38" t="s">
        <v>23</v>
      </c>
      <c r="P38">
        <f>IF(OR($N38="",$O38=""),"",IFERROR($N38/$O38,0))</f>
      </c>
      <c r="Q38">
        <f>IF($N38="","",
IF($G38="","",
IF(ISNUMBER(SEARCH("exempt",LOWER($G38))),0,
$N38*(VALUE(SUBSTITUTE($G38,"%",""))/100))))</f>
      </c>
      <c r="W38">
        <f>IF($N38="","",
SUM($N38,$Q38,$U38,$R38,$T38)-
IF($V38="",0,VALUE($V38)))</f>
      </c>
      <c r="AE38" t="s">
        <v>323</v>
      </c>
      <c r="AH38" t="s">
        <v>324</v>
      </c>
      <c r="AI38" t="s">
        <v>325</v>
      </c>
      <c r="AJ38" t="s">
        <v>326</v>
      </c>
      <c r="AK38" t="s">
        <v>324</v>
      </c>
      <c r="AL38" t="s">
        <v>327</v>
      </c>
      <c r="AM38">
        <f>IFERROR(LEFT($F38,FIND(" - ",$F38)-1),$F38)</f>
      </c>
      <c r="AN38" t="s">
        <v>286</v>
      </c>
      <c r="AP38">
        <f>IF($CE38&gt;=1,INDEX($AN:$AN,$CD38+1),"")</f>
      </c>
      <c r="AQ38">
        <f>IF($CE38&gt;=2,INDEX($AN:$AN,$CD38+2),"")</f>
      </c>
      <c r="AR38">
        <f>IF($CE38&gt;=3,INDEX($AN:$AN,$CD38+3),"")</f>
      </c>
      <c r="AS38">
        <f>IF($CE38&gt;=4,INDEX($AN:$AN,$CD38+4),"")</f>
      </c>
      <c r="AT38">
        <f>IF($CE38&gt;=5,INDEX($AN:$AN,$CD38+5),"")</f>
      </c>
      <c r="AU38">
        <f>IF($CE38&gt;=6,INDEX($AN:$AN,$CD38+6),"")</f>
      </c>
      <c r="AV38">
        <f>IF($CE38&gt;=7,INDEX($AN:$AN,$CD38+7),"")</f>
      </c>
      <c r="AW38">
        <f>IF($CE38&gt;=8,INDEX($AN:$AN,$CD38+8),"")</f>
      </c>
      <c r="AX38">
        <f>IF($CE38&gt;=9,INDEX($AN:$AN,$CD38+9),"")</f>
      </c>
      <c r="AY38">
        <f>IF($CE38&gt;=10,INDEX($AN:$AN,$CD38+10),"")</f>
      </c>
      <c r="AZ38">
        <f>IF($CE38&gt;=11,INDEX($AN:$AN,$CD38+11),"")</f>
      </c>
      <c r="BA38">
        <f>IF($CE38&gt;=12,INDEX($AN:$AN,$CD38+12),"")</f>
      </c>
      <c r="BB38">
        <f>IF($CE38&gt;=13,INDEX($AN:$AN,$CD38+13),"")</f>
      </c>
      <c r="BC38">
        <f>IF($CE38&gt;=14,INDEX($AN:$AN,$CD38+14),"")</f>
      </c>
      <c r="BD38">
        <f>IF($CE38&gt;=15,INDEX($AN:$AN,$CD38+15),"")</f>
      </c>
      <c r="BE38">
        <f>IF($CE38&gt;=16,INDEX($AN:$AN,$CD38+16),"")</f>
      </c>
      <c r="BF38">
        <f>IF($CE38&gt;=17,INDEX($AN:$AN,$CD38+17),"")</f>
      </c>
      <c r="BG38">
        <f>IF($CE38&gt;=18,INDEX($AN:$AN,$CD38+18),"")</f>
      </c>
      <c r="BH38">
        <f>IF($CE38&gt;=19,INDEX($AN:$AN,$CD38+19),"")</f>
      </c>
      <c r="BI38">
        <f>IF($CE38&gt;=20,INDEX($AN:$AN,$CD38+20),"")</f>
      </c>
      <c r="BJ38">
        <f>IF($CE38&gt;=21,INDEX($AN:$AN,$CD38+21),"")</f>
      </c>
      <c r="BK38">
        <f>IF($CE38&gt;=22,INDEX($AN:$AN,$CD38+22),"")</f>
      </c>
      <c r="BL38">
        <f>IF($CE38&gt;=23,INDEX($AN:$AN,$CD38+23),"")</f>
      </c>
      <c r="BM38">
        <f>IF($CE38&gt;=24,INDEX($AN:$AN,$CD38+24),"")</f>
      </c>
      <c r="BN38">
        <f>IF($CE38&gt;=25,INDEX($AN:$AN,$CD38+25),"")</f>
      </c>
      <c r="BO38">
        <f>IF($CE38&gt;=26,INDEX($AN:$AN,$CD38+26),"")</f>
      </c>
      <c r="BP38">
        <f>IF($CE38&gt;=27,INDEX($AN:$AN,$CD38+27),"")</f>
      </c>
      <c r="BQ38">
        <f>IF($CE38&gt;=28,INDEX($AN:$AN,$CD38+28),"")</f>
      </c>
      <c r="BR38">
        <f>IF($CE38&gt;=29,INDEX($AN:$AN,$CD38+29),"")</f>
      </c>
      <c r="BS38">
        <f>IF($CE38&gt;=30,INDEX($AN:$AN,$CD38+30),"")</f>
      </c>
      <c r="BT38">
        <f>IF($CE38&gt;=31,INDEX($AN:$AN,$CD38+31),"")</f>
      </c>
      <c r="BU38">
        <f>IF($CE38&gt;=32,INDEX($AN:$AN,$CD38+32),"")</f>
      </c>
      <c r="BV38">
        <f>IF($CE38&gt;=33,INDEX($AN:$AN,$CD38+33),"")</f>
      </c>
      <c r="BW38">
        <f>IF($CE38&gt;=34,INDEX($AN:$AN,$CD38+34),"")</f>
      </c>
      <c r="BX38">
        <f>IF($CE38&gt;=35,INDEX($AN:$AN,$CD38+35),"")</f>
      </c>
      <c r="BY38">
        <f>IF($CE38&gt;=36,INDEX($AN:$AN,$CD38+36),"")</f>
      </c>
      <c r="BZ38">
        <f>IF($CE38&gt;=37,INDEX($AN:$AN,$CD38+37),"")</f>
      </c>
      <c r="CA38">
        <f>IF($CE38&gt;=38,INDEX($AN:$AN,$CD38+38),"")</f>
      </c>
      <c r="CB38">
        <f>IF($CE38&gt;=39,INDEX($AN:$AN,$CD38+39),"")</f>
      </c>
      <c r="CC38">
        <f>IF($CE38&gt;=40,INDEX($AN:$AN,$CD38+40),"")</f>
      </c>
      <c r="CD38">
        <f>IFERROR(MATCH($AM38,$AN$2:$AN$133,0)+1,0)</f>
      </c>
      <c r="CE38">
        <f>IFERROR(INDEX($AO$2:$AO$133,MATCH($AM38,$AN$2:$AN$133,0)),0)</f>
      </c>
      <c r="CF38">
        <f>IFERROR(LEFT($K38,FIND(" - ",$K38)-1),$K38)</f>
      </c>
      <c r="CG38" t="s">
        <v>52</v>
      </c>
      <c r="CI38">
        <f>IF($DD38&gt;=1,INDEX($CG:$CG,$DC38+1),"")</f>
      </c>
      <c r="CJ38">
        <f>IF($DD38&gt;=2,INDEX($CG:$CG,$DC38+2),"")</f>
      </c>
      <c r="CK38">
        <f>IF($DD38&gt;=3,INDEX($CG:$CG,$DC38+3),"")</f>
      </c>
      <c r="CL38">
        <f>IF($DD38&gt;=4,INDEX($CG:$CG,$DC38+4),"")</f>
      </c>
      <c r="CM38">
        <f>IF($DD38&gt;=5,INDEX($CG:$CG,$DC38+5),"")</f>
      </c>
      <c r="CN38">
        <f>IF($DD38&gt;=6,INDEX($CG:$CG,$DC38+6),"")</f>
      </c>
      <c r="CO38">
        <f>IF($DD38&gt;=7,INDEX($CG:$CG,$DC38+7),"")</f>
      </c>
      <c r="CP38">
        <f>IF($DD38&gt;=8,INDEX($CG:$CG,$DC38+8),"")</f>
      </c>
      <c r="CQ38">
        <f>IF($DD38&gt;=9,INDEX($CG:$CG,$DC38+9),"")</f>
      </c>
      <c r="CR38">
        <f>IF($DD38&gt;=10,INDEX($CG:$CG,$DC38+10),"")</f>
      </c>
      <c r="CS38">
        <f>IF($DD38&gt;=11,INDEX($CG:$CG,$DC38+11),"")</f>
      </c>
      <c r="CT38">
        <f>IF($DD38&gt;=12,INDEX($CG:$CG,$DC38+12),"")</f>
      </c>
      <c r="CU38">
        <f>IF($DD38&gt;=13,INDEX($CG:$CG,$DC38+13),"")</f>
      </c>
      <c r="CV38">
        <f>IF($DD38&gt;=14,INDEX($CG:$CG,$DC38+14),"")</f>
      </c>
      <c r="CW38">
        <f>IF($DD38&gt;=15,INDEX($CG:$CG,$DC38+15),"")</f>
      </c>
      <c r="CX38">
        <f>IF($DD38&gt;=16,INDEX($CG:$CG,$DC38+16),"")</f>
      </c>
      <c r="CY38">
        <f>IF($DD38&gt;=17,INDEX($CG:$CG,$DC38+17),"")</f>
      </c>
      <c r="CZ38">
        <f>IF($DD38&gt;=18,INDEX($CG:$CG,$DC38+18),"")</f>
      </c>
      <c r="DA38">
        <f>IF($DD38&gt;=19,INDEX($CG:$CG,$DC38+19),"")</f>
      </c>
      <c r="DB38">
        <f>IF($DD38&gt;=20,INDEX($CG:$CG,$DC38+20),"")</f>
      </c>
      <c r="DC38">
        <f>IFERROR(MATCH($CF38,$CG$2:$CG$1558,0)+1,0)</f>
      </c>
      <c r="DD38">
        <f>IFERROR(INDEX($CH$2:$CH$1558,MATCH($CF38,$CG$2:$CG$1558,0)),0)</f>
      </c>
      <c r="DE38">
        <f>IFERROR(INDEX($AL:$AL,MATCH($G38,$AK:$AK,0))&amp;"","")</f>
      </c>
      <c r="DF38" t="s">
        <v>47</v>
      </c>
      <c r="DG38" t="s">
        <v>23</v>
      </c>
      <c r="DI38">
        <f>IF($GL38&gt;=1,INDEX($DF:$DF,$GK38+1),"")</f>
      </c>
      <c r="DJ38">
        <f>IF($GL38&gt;=2,INDEX($DF:$DF,$GK38+2),"")</f>
      </c>
      <c r="DK38">
        <f>IF($GL38&gt;=3,INDEX($DF:$DF,$GK38+3),"")</f>
      </c>
      <c r="DL38">
        <f>IF($GL38&gt;=4,INDEX($DF:$DF,$GK38+4),"")</f>
      </c>
      <c r="DM38">
        <f>IF($GL38&gt;=5,INDEX($DF:$DF,$GK38+5),"")</f>
      </c>
      <c r="DN38">
        <f>IF($GL38&gt;=6,INDEX($DF:$DF,$GK38+6),"")</f>
      </c>
      <c r="DO38">
        <f>IF($GL38&gt;=7,INDEX($DF:$DF,$GK38+7),"")</f>
      </c>
      <c r="DP38">
        <f>IF($GL38&gt;=8,INDEX($DF:$DF,$GK38+8),"")</f>
      </c>
      <c r="DQ38">
        <f>IF($GL38&gt;=9,INDEX($DF:$DF,$GK38+9),"")</f>
      </c>
      <c r="DR38">
        <f>IF($GL38&gt;=10,INDEX($DF:$DF,$GK38+10),"")</f>
      </c>
      <c r="DS38">
        <f>IF($GL38&gt;=11,INDEX($DF:$DF,$GK38+11),"")</f>
      </c>
      <c r="DT38">
        <f>IF($GL38&gt;=12,INDEX($DF:$DF,$GK38+12),"")</f>
      </c>
      <c r="DU38">
        <f>IF($GL38&gt;=13,INDEX($DF:$DF,$GK38+13),"")</f>
      </c>
      <c r="DV38">
        <f>IF($GL38&gt;=14,INDEX($DF:$DF,$GK38+14),"")</f>
      </c>
      <c r="DW38">
        <f>IF($GL38&gt;=15,INDEX($DF:$DF,$GK38+15),"")</f>
      </c>
      <c r="DX38">
        <f>IF($GL38&gt;=16,INDEX($DF:$DF,$GK38+16),"")</f>
      </c>
      <c r="DY38">
        <f>IF($GL38&gt;=17,INDEX($DF:$DF,$GK38+17),"")</f>
      </c>
      <c r="DZ38">
        <f>IF($GL38&gt;=18,INDEX($DF:$DF,$GK38+18),"")</f>
      </c>
      <c r="EA38">
        <f>IF($GL38&gt;=19,INDEX($DF:$DF,$GK38+19),"")</f>
      </c>
      <c r="EB38">
        <f>IF($GL38&gt;=20,INDEX($DF:$DF,$GK38+20),"")</f>
      </c>
      <c r="EC38">
        <f>IF($GL38&gt;=21,INDEX($DF:$DF,$GK38+21),"")</f>
      </c>
      <c r="ED38">
        <f>IF($GL38&gt;=22,INDEX($DF:$DF,$GK38+22),"")</f>
      </c>
      <c r="EE38">
        <f>IF($GL38&gt;=23,INDEX($DF:$DF,$GK38+23),"")</f>
      </c>
      <c r="EF38">
        <f>IF($GL38&gt;=24,INDEX($DF:$DF,$GK38+24),"")</f>
      </c>
      <c r="EG38">
        <f>IF($GL38&gt;=25,INDEX($DF:$DF,$GK38+25),"")</f>
      </c>
      <c r="EH38">
        <f>IF($GL38&gt;=26,INDEX($DF:$DF,$GK38+26),"")</f>
      </c>
      <c r="EI38">
        <f>IF($GL38&gt;=27,INDEX($DF:$DF,$GK38+27),"")</f>
      </c>
      <c r="EJ38">
        <f>IF($GL38&gt;=28,INDEX($DF:$DF,$GK38+28),"")</f>
      </c>
      <c r="EK38">
        <f>IF($GL38&gt;=29,INDEX($DF:$DF,$GK38+29),"")</f>
      </c>
      <c r="EL38">
        <f>IF($GL38&gt;=30,INDEX($DF:$DF,$GK38+30),"")</f>
      </c>
      <c r="EM38">
        <f>IF($GL38&gt;=31,INDEX($DF:$DF,$GK38+31),"")</f>
      </c>
      <c r="EN38">
        <f>IF($GL38&gt;=32,INDEX($DF:$DF,$GK38+32),"")</f>
      </c>
      <c r="EO38">
        <f>IF($GL38&gt;=33,INDEX($DF:$DF,$GK38+33),"")</f>
      </c>
      <c r="EP38">
        <f>IF($GL38&gt;=34,INDEX($DF:$DF,$GK38+34),"")</f>
      </c>
      <c r="EQ38">
        <f>IF($GL38&gt;=35,INDEX($DF:$DF,$GK38+35),"")</f>
      </c>
      <c r="ER38">
        <f>IF($GL38&gt;=36,INDEX($DF:$DF,$GK38+36),"")</f>
      </c>
      <c r="ES38">
        <f>IF($GL38&gt;=37,INDEX($DF:$DF,$GK38+37),"")</f>
      </c>
      <c r="ET38">
        <f>IF($GL38&gt;=38,INDEX($DF:$DF,$GK38+38),"")</f>
      </c>
      <c r="EU38">
        <f>IF($GL38&gt;=39,INDEX($DF:$DF,$GK38+39),"")</f>
      </c>
      <c r="EV38">
        <f>IF($GL38&gt;=40,INDEX($DF:$DF,$GK38+40),"")</f>
      </c>
      <c r="EW38">
        <f>IF($GL38&gt;=1,INDEX($DG:$DG,$GK38+1),"")</f>
      </c>
      <c r="EX38">
        <f>IF($GL38&gt;=2,INDEX($DG:$DG,$GK38+2),"")</f>
      </c>
      <c r="EY38">
        <f>IF($GL38&gt;=3,INDEX($DG:$DG,$GK38+3),"")</f>
      </c>
      <c r="EZ38">
        <f>IF($GL38&gt;=4,INDEX($DG:$DG,$GK38+4),"")</f>
      </c>
      <c r="FA38">
        <f>IF($GL38&gt;=5,INDEX($DG:$DG,$GK38+5),"")</f>
      </c>
      <c r="FB38">
        <f>IF($GL38&gt;=6,INDEX($DG:$DG,$GK38+6),"")</f>
      </c>
      <c r="FC38">
        <f>IF($GL38&gt;=7,INDEX($DG:$DG,$GK38+7),"")</f>
      </c>
      <c r="FD38">
        <f>IF($GL38&gt;=8,INDEX($DG:$DG,$GK38+8),"")</f>
      </c>
      <c r="FE38">
        <f>IF($GL38&gt;=9,INDEX($DG:$DG,$GK38+9),"")</f>
      </c>
      <c r="FF38">
        <f>IF($GL38&gt;=10,INDEX($DG:$DG,$GK38+10),"")</f>
      </c>
      <c r="FG38">
        <f>IF($GL38&gt;=11,INDEX($DG:$DG,$GK38+11),"")</f>
      </c>
      <c r="FH38">
        <f>IF($GL38&gt;=12,INDEX($DG:$DG,$GK38+12),"")</f>
      </c>
      <c r="FI38">
        <f>IF($GL38&gt;=13,INDEX($DG:$DG,$GK38+13),"")</f>
      </c>
      <c r="FJ38">
        <f>IF($GL38&gt;=14,INDEX($DG:$DG,$GK38+14),"")</f>
      </c>
      <c r="FK38">
        <f>IF($GL38&gt;=15,INDEX($DG:$DG,$GK38+15),"")</f>
      </c>
      <c r="FL38">
        <f>IF($GL38&gt;=16,INDEX($DG:$DG,$GK38+16),"")</f>
      </c>
      <c r="FM38">
        <f>IF($GL38&gt;=17,INDEX($DG:$DG,$GK38+17),"")</f>
      </c>
      <c r="FN38">
        <f>IF($GL38&gt;=18,INDEX($DG:$DG,$GK38+18),"")</f>
      </c>
      <c r="FO38">
        <f>IF($GL38&gt;=19,INDEX($DG:$DG,$GK38+19),"")</f>
      </c>
      <c r="FP38">
        <f>IF($GL38&gt;=20,INDEX($DG:$DG,$GK38+20),"")</f>
      </c>
      <c r="FQ38">
        <f>IF($GL38&gt;=21,INDEX($DG:$DG,$GK38+21),"")</f>
      </c>
      <c r="FR38">
        <f>IF($GL38&gt;=22,INDEX($DG:$DG,$GK38+22),"")</f>
      </c>
      <c r="FS38">
        <f>IF($GL38&gt;=23,INDEX($DG:$DG,$GK38+23),"")</f>
      </c>
      <c r="FT38">
        <f>IF($GL38&gt;=24,INDEX($DG:$DG,$GK38+24),"")</f>
      </c>
      <c r="FU38">
        <f>IF($GL38&gt;=25,INDEX($DG:$DG,$GK38+25),"")</f>
      </c>
      <c r="FV38">
        <f>IF($GL38&gt;=26,INDEX($DG:$DG,$GK38+26),"")</f>
      </c>
      <c r="FW38">
        <f>IF($GL38&gt;=27,INDEX($DG:$DG,$GK38+27),"")</f>
      </c>
      <c r="FX38">
        <f>IF($GL38&gt;=28,INDEX($DG:$DG,$GK38+28),"")</f>
      </c>
      <c r="FY38">
        <f>IF($GL38&gt;=29,INDEX($DG:$DG,$GK38+29),"")</f>
      </c>
      <c r="FZ38">
        <f>IF($GL38&gt;=30,INDEX($DG:$DG,$GK38+30),"")</f>
      </c>
      <c r="GA38">
        <f>IF($GL38&gt;=31,INDEX($DG:$DG,$GK38+31),"")</f>
      </c>
      <c r="GB38">
        <f>IF($GL38&gt;=32,INDEX($DG:$DG,$GK38+32),"")</f>
      </c>
      <c r="GC38">
        <f>IF($GL38&gt;=33,INDEX($DG:$DG,$GK38+33),"")</f>
      </c>
      <c r="GD38">
        <f>IF($GL38&gt;=34,INDEX($DG:$DG,$GK38+34),"")</f>
      </c>
      <c r="GE38">
        <f>IF($GL38&gt;=35,INDEX($DG:$DG,$GK38+35),"")</f>
      </c>
      <c r="GF38">
        <f>IF($GL38&gt;=36,INDEX($DG:$DG,$GK38+36),"")</f>
      </c>
      <c r="GG38">
        <f>IF($GL38&gt;=37,INDEX($DG:$DG,$GK38+37),"")</f>
      </c>
      <c r="GH38">
        <f>IF($GL38&gt;=38,INDEX($DG:$DG,$GK38+38),"")</f>
      </c>
      <c r="GI38">
        <f>IF($GL38&gt;=39,INDEX($DG:$DG,$GK38+39),"")</f>
      </c>
      <c r="GJ38">
        <f>IF($GL38&gt;=40,INDEX($DG:$DG,$GK38+40),"")</f>
      </c>
      <c r="GK38">
        <f>IFERROR(MATCH($DE38,$DF$2:$DF$166,0)+1,0)</f>
      </c>
      <c r="GL38">
        <f>IFERROR(INDEX($DH$2:$DH$166,MATCH($DE38,$DF$2:$DF$166,0)),0)</f>
      </c>
      <c r="GM38">
        <f>IFERROR(MATCH($H38,$DI$38:$EV$38,0),0)</f>
      </c>
      <c r="GN38">
        <f>IF($GM38&gt;0,INDEX($EW$38:$GJ$38,$GM38),"")</f>
      </c>
      <c r="GO38" t="s">
        <v>328</v>
      </c>
      <c r="GQ38">
        <f>IF($IZ38&gt;=1,INDEX($GO:$GO,$IY38+1),"")</f>
      </c>
      <c r="GR38">
        <f>IF($IZ38&gt;=2,INDEX($GO:$GO,$IY38+2),"")</f>
      </c>
      <c r="GS38">
        <f>IF($IZ38&gt;=3,INDEX($GO:$GO,$IY38+3),"")</f>
      </c>
      <c r="GT38">
        <f>IF($IZ38&gt;=4,INDEX($GO:$GO,$IY38+4),"")</f>
      </c>
      <c r="GU38">
        <f>IF($IZ38&gt;=5,INDEX($GO:$GO,$IY38+5),"")</f>
      </c>
      <c r="GV38">
        <f>IF($IZ38&gt;=6,INDEX($GO:$GO,$IY38+6),"")</f>
      </c>
      <c r="GW38">
        <f>IF($IZ38&gt;=7,INDEX($GO:$GO,$IY38+7),"")</f>
      </c>
      <c r="GX38">
        <f>IF($IZ38&gt;=8,INDEX($GO:$GO,$IY38+8),"")</f>
      </c>
      <c r="GY38">
        <f>IF($IZ38&gt;=9,INDEX($GO:$GO,$IY38+9),"")</f>
      </c>
      <c r="GZ38">
        <f>IF($IZ38&gt;=10,INDEX($GO:$GO,$IY38+10),"")</f>
      </c>
      <c r="HA38">
        <f>IF($IZ38&gt;=11,INDEX($GO:$GO,$IY38+11),"")</f>
      </c>
      <c r="HB38">
        <f>IF($IZ38&gt;=12,INDEX($GO:$GO,$IY38+12),"")</f>
      </c>
      <c r="HC38">
        <f>IF($IZ38&gt;=13,INDEX($GO:$GO,$IY38+13),"")</f>
      </c>
      <c r="HD38">
        <f>IF($IZ38&gt;=14,INDEX($GO:$GO,$IY38+14),"")</f>
      </c>
      <c r="HE38">
        <f>IF($IZ38&gt;=15,INDEX($GO:$GO,$IY38+15),"")</f>
      </c>
      <c r="HF38">
        <f>IF($IZ38&gt;=16,INDEX($GO:$GO,$IY38+16),"")</f>
      </c>
      <c r="HG38">
        <f>IF($IZ38&gt;=17,INDEX($GO:$GO,$IY38+17),"")</f>
      </c>
      <c r="HH38">
        <f>IF($IZ38&gt;=18,INDEX($GO:$GO,$IY38+18),"")</f>
      </c>
      <c r="HI38">
        <f>IF($IZ38&gt;=19,INDEX($GO:$GO,$IY38+19),"")</f>
      </c>
      <c r="HJ38">
        <f>IF($IZ38&gt;=20,INDEX($GO:$GO,$IY38+20),"")</f>
      </c>
      <c r="HK38">
        <f>IF($IZ38&gt;=21,INDEX($GO:$GO,$IY38+21),"")</f>
      </c>
      <c r="HL38">
        <f>IF($IZ38&gt;=22,INDEX($GO:$GO,$IY38+22),"")</f>
      </c>
      <c r="HM38">
        <f>IF($IZ38&gt;=23,INDEX($GO:$GO,$IY38+23),"")</f>
      </c>
      <c r="HN38">
        <f>IF($IZ38&gt;=24,INDEX($GO:$GO,$IY38+24),"")</f>
      </c>
      <c r="HO38">
        <f>IF($IZ38&gt;=25,INDEX($GO:$GO,$IY38+25),"")</f>
      </c>
      <c r="HP38">
        <f>IF($IZ38&gt;=26,INDEX($GO:$GO,$IY38+26),"")</f>
      </c>
      <c r="HQ38">
        <f>IF($IZ38&gt;=27,INDEX($GO:$GO,$IY38+27),"")</f>
      </c>
      <c r="HR38">
        <f>IF($IZ38&gt;=28,INDEX($GO:$GO,$IY38+28),"")</f>
      </c>
      <c r="HS38">
        <f>IF($IZ38&gt;=29,INDEX($GO:$GO,$IY38+29),"")</f>
      </c>
      <c r="HT38">
        <f>IF($IZ38&gt;=30,INDEX($GO:$GO,$IY38+30),"")</f>
      </c>
      <c r="HU38">
        <f>IF($IZ38&gt;=31,INDEX($GO:$GO,$IY38+31),"")</f>
      </c>
      <c r="HV38">
        <f>IF($IZ38&gt;=32,INDEX($GO:$GO,$IY38+32),"")</f>
      </c>
      <c r="HW38">
        <f>IF($IZ38&gt;=33,INDEX($GO:$GO,$IY38+33),"")</f>
      </c>
      <c r="HX38">
        <f>IF($IZ38&gt;=34,INDEX($GO:$GO,$IY38+34),"")</f>
      </c>
      <c r="HY38">
        <f>IF($IZ38&gt;=35,INDEX($GO:$GO,$IY38+35),"")</f>
      </c>
      <c r="HZ38">
        <f>IF($IZ38&gt;=36,INDEX($GO:$GO,$IY38+36),"")</f>
      </c>
      <c r="IA38">
        <f>IF($IZ38&gt;=37,INDEX($GO:$GO,$IY38+37),"")</f>
      </c>
      <c r="IB38">
        <f>IF($IZ38&gt;=38,INDEX($GO:$GO,$IY38+38),"")</f>
      </c>
      <c r="IC38">
        <f>IF($IZ38&gt;=39,INDEX($GO:$GO,$IY38+39),"")</f>
      </c>
      <c r="ID38">
        <f>IF($IZ38&gt;=40,INDEX($GO:$GO,$IY38+40),"")</f>
      </c>
      <c r="IE38">
        <f>IF($IZ38&gt;=41,INDEX($GO:$GO,$IY38+41),"")</f>
      </c>
      <c r="IF38">
        <f>IF($IZ38&gt;=42,INDEX($GO:$GO,$IY38+42),"")</f>
      </c>
      <c r="IG38">
        <f>IF($IZ38&gt;=43,INDEX($GO:$GO,$IY38+43),"")</f>
      </c>
      <c r="IH38">
        <f>IF($IZ38&gt;=44,INDEX($GO:$GO,$IY38+44),"")</f>
      </c>
      <c r="II38">
        <f>IF($IZ38&gt;=45,INDEX($GO:$GO,$IY38+45),"")</f>
      </c>
      <c r="IJ38">
        <f>IF($IZ38&gt;=46,INDEX($GO:$GO,$IY38+46),"")</f>
      </c>
      <c r="IK38">
        <f>IF($IZ38&gt;=47,INDEX($GO:$GO,$IY38+47),"")</f>
      </c>
      <c r="IL38">
        <f>IF($IZ38&gt;=48,INDEX($GO:$GO,$IY38+48),"")</f>
      </c>
      <c r="IM38">
        <f>IF($IZ38&gt;=49,INDEX($GO:$GO,$IY38+49),"")</f>
      </c>
      <c r="IN38">
        <f>IF($IZ38&gt;=50,INDEX($GO:$GO,$IY38+50),"")</f>
      </c>
      <c r="IO38">
        <f>IF($IZ38&gt;=51,INDEX($GO:$GO,$IY38+51),"")</f>
      </c>
      <c r="IP38">
        <f>IF($IZ38&gt;=52,INDEX($GO:$GO,$IY38+52),"")</f>
      </c>
      <c r="IQ38">
        <f>IF($IZ38&gt;=53,INDEX($GO:$GO,$IY38+53),"")</f>
      </c>
      <c r="IR38">
        <f>IF($IZ38&gt;=54,INDEX($GO:$GO,$IY38+54),"")</f>
      </c>
      <c r="IS38">
        <f>IF($IZ38&gt;=55,INDEX($GO:$GO,$IY38+55),"")</f>
      </c>
      <c r="IT38">
        <f>IF($IZ38&gt;=56,INDEX($GO:$GO,$IY38+56),"")</f>
      </c>
      <c r="IU38">
        <f>IF($IZ38&gt;=57,INDEX($GO:$GO,$IY38+57),"")</f>
      </c>
      <c r="IV38">
        <f>IF($IZ38&gt;=58,INDEX($GO:$GO,$IY38+58),"")</f>
      </c>
      <c r="IW38">
        <f>IF($IZ38&gt;=59,INDEX($GO:$GO,$IY38+59),"")</f>
      </c>
      <c r="IX38">
        <f>IF($IZ38&gt;=60,INDEX($GO:$GO,$IY38+60),"")</f>
      </c>
      <c r="IY38">
        <f>IFERROR(MATCH($GN38,$GO$2:$GO$827,0)+1,0)</f>
      </c>
      <c r="IZ38">
        <f>IFERROR(INDEX($GP$2:$GP$827,MATCH($GN38,$GO$2:$GO$827,0)),0)</f>
      </c>
      <c r="JA38" t="s">
        <v>23</v>
      </c>
      <c r="JB38" t="s">
        <v>23</v>
      </c>
    </row>
    <row r="39" spans="1:262" x14ac:dyDescent="0.25">
      <c r="F39" s="1"/>
      <c r="G39" s="1"/>
      <c r="H39" s="1"/>
      <c r="I39" s="1"/>
      <c r="J39" s="1">
        <f>IFERROR(IF(FIND(" - ",$F39)&gt;0,MID($F39,FIND(" - ",$F39)+3,LEN($F39)),""),"")</f>
      </c>
      <c r="L39" s="1"/>
      <c r="N39" t="s">
        <v>23</v>
      </c>
      <c r="P39">
        <f>IF(OR($N39="",$O39=""),"",IFERROR($N39/$O39,0))</f>
      </c>
      <c r="Q39">
        <f>IF($N39="","",
IF($G39="","",
IF(ISNUMBER(SEARCH("exempt",LOWER($G39))),0,
$N39*(VALUE(SUBSTITUTE($G39,"%",""))/100))))</f>
      </c>
      <c r="W39">
        <f>IF($N39="","",
SUM($N39,$Q39,$U39,$R39,$T39)-
IF($V39="",0,VALUE($V39)))</f>
      </c>
      <c r="AE39" t="s">
        <v>329</v>
      </c>
      <c r="AH39" t="s">
        <v>330</v>
      </c>
      <c r="AI39" t="s">
        <v>331</v>
      </c>
      <c r="AJ39" t="s">
        <v>332</v>
      </c>
      <c r="AK39" t="s">
        <v>330</v>
      </c>
      <c r="AL39" t="s">
        <v>333</v>
      </c>
      <c r="AM39">
        <f>IFERROR(LEFT($F39,FIND(" - ",$F39)-1),$F39)</f>
      </c>
      <c r="AN39" t="s">
        <v>291</v>
      </c>
      <c r="AP39">
        <f>IF($CE39&gt;=1,INDEX($AN:$AN,$CD39+1),"")</f>
      </c>
      <c r="AQ39">
        <f>IF($CE39&gt;=2,INDEX($AN:$AN,$CD39+2),"")</f>
      </c>
      <c r="AR39">
        <f>IF($CE39&gt;=3,INDEX($AN:$AN,$CD39+3),"")</f>
      </c>
      <c r="AS39">
        <f>IF($CE39&gt;=4,INDEX($AN:$AN,$CD39+4),"")</f>
      </c>
      <c r="AT39">
        <f>IF($CE39&gt;=5,INDEX($AN:$AN,$CD39+5),"")</f>
      </c>
      <c r="AU39">
        <f>IF($CE39&gt;=6,INDEX($AN:$AN,$CD39+6),"")</f>
      </c>
      <c r="AV39">
        <f>IF($CE39&gt;=7,INDEX($AN:$AN,$CD39+7),"")</f>
      </c>
      <c r="AW39">
        <f>IF($CE39&gt;=8,INDEX($AN:$AN,$CD39+8),"")</f>
      </c>
      <c r="AX39">
        <f>IF($CE39&gt;=9,INDEX($AN:$AN,$CD39+9),"")</f>
      </c>
      <c r="AY39">
        <f>IF($CE39&gt;=10,INDEX($AN:$AN,$CD39+10),"")</f>
      </c>
      <c r="AZ39">
        <f>IF($CE39&gt;=11,INDEX($AN:$AN,$CD39+11),"")</f>
      </c>
      <c r="BA39">
        <f>IF($CE39&gt;=12,INDEX($AN:$AN,$CD39+12),"")</f>
      </c>
      <c r="BB39">
        <f>IF($CE39&gt;=13,INDEX($AN:$AN,$CD39+13),"")</f>
      </c>
      <c r="BC39">
        <f>IF($CE39&gt;=14,INDEX($AN:$AN,$CD39+14),"")</f>
      </c>
      <c r="BD39">
        <f>IF($CE39&gt;=15,INDEX($AN:$AN,$CD39+15),"")</f>
      </c>
      <c r="BE39">
        <f>IF($CE39&gt;=16,INDEX($AN:$AN,$CD39+16),"")</f>
      </c>
      <c r="BF39">
        <f>IF($CE39&gt;=17,INDEX($AN:$AN,$CD39+17),"")</f>
      </c>
      <c r="BG39">
        <f>IF($CE39&gt;=18,INDEX($AN:$AN,$CD39+18),"")</f>
      </c>
      <c r="BH39">
        <f>IF($CE39&gt;=19,INDEX($AN:$AN,$CD39+19),"")</f>
      </c>
      <c r="BI39">
        <f>IF($CE39&gt;=20,INDEX($AN:$AN,$CD39+20),"")</f>
      </c>
      <c r="BJ39">
        <f>IF($CE39&gt;=21,INDEX($AN:$AN,$CD39+21),"")</f>
      </c>
      <c r="BK39">
        <f>IF($CE39&gt;=22,INDEX($AN:$AN,$CD39+22),"")</f>
      </c>
      <c r="BL39">
        <f>IF($CE39&gt;=23,INDEX($AN:$AN,$CD39+23),"")</f>
      </c>
      <c r="BM39">
        <f>IF($CE39&gt;=24,INDEX($AN:$AN,$CD39+24),"")</f>
      </c>
      <c r="BN39">
        <f>IF($CE39&gt;=25,INDEX($AN:$AN,$CD39+25),"")</f>
      </c>
      <c r="BO39">
        <f>IF($CE39&gt;=26,INDEX($AN:$AN,$CD39+26),"")</f>
      </c>
      <c r="BP39">
        <f>IF($CE39&gt;=27,INDEX($AN:$AN,$CD39+27),"")</f>
      </c>
      <c r="BQ39">
        <f>IF($CE39&gt;=28,INDEX($AN:$AN,$CD39+28),"")</f>
      </c>
      <c r="BR39">
        <f>IF($CE39&gt;=29,INDEX($AN:$AN,$CD39+29),"")</f>
      </c>
      <c r="BS39">
        <f>IF($CE39&gt;=30,INDEX($AN:$AN,$CD39+30),"")</f>
      </c>
      <c r="BT39">
        <f>IF($CE39&gt;=31,INDEX($AN:$AN,$CD39+31),"")</f>
      </c>
      <c r="BU39">
        <f>IF($CE39&gt;=32,INDEX($AN:$AN,$CD39+32),"")</f>
      </c>
      <c r="BV39">
        <f>IF($CE39&gt;=33,INDEX($AN:$AN,$CD39+33),"")</f>
      </c>
      <c r="BW39">
        <f>IF($CE39&gt;=34,INDEX($AN:$AN,$CD39+34),"")</f>
      </c>
      <c r="BX39">
        <f>IF($CE39&gt;=35,INDEX($AN:$AN,$CD39+35),"")</f>
      </c>
      <c r="BY39">
        <f>IF($CE39&gt;=36,INDEX($AN:$AN,$CD39+36),"")</f>
      </c>
      <c r="BZ39">
        <f>IF($CE39&gt;=37,INDEX($AN:$AN,$CD39+37),"")</f>
      </c>
      <c r="CA39">
        <f>IF($CE39&gt;=38,INDEX($AN:$AN,$CD39+38),"")</f>
      </c>
      <c r="CB39">
        <f>IF($CE39&gt;=39,INDEX($AN:$AN,$CD39+39),"")</f>
      </c>
      <c r="CC39">
        <f>IF($CE39&gt;=40,INDEX($AN:$AN,$CD39+40),"")</f>
      </c>
      <c r="CD39">
        <f>IFERROR(MATCH($AM39,$AN$2:$AN$133,0)+1,0)</f>
      </c>
      <c r="CE39">
        <f>IFERROR(INDEX($AO$2:$AO$133,MATCH($AM39,$AN$2:$AN$133,0)),0)</f>
      </c>
      <c r="CF39">
        <f>IFERROR(LEFT($K39,FIND(" - ",$K39)-1),$K39)</f>
      </c>
      <c r="CG39" t="s">
        <v>117</v>
      </c>
      <c r="CI39">
        <f>IF($DD39&gt;=1,INDEX($CG:$CG,$DC39+1),"")</f>
      </c>
      <c r="CJ39">
        <f>IF($DD39&gt;=2,INDEX($CG:$CG,$DC39+2),"")</f>
      </c>
      <c r="CK39">
        <f>IF($DD39&gt;=3,INDEX($CG:$CG,$DC39+3),"")</f>
      </c>
      <c r="CL39">
        <f>IF($DD39&gt;=4,INDEX($CG:$CG,$DC39+4),"")</f>
      </c>
      <c r="CM39">
        <f>IF($DD39&gt;=5,INDEX($CG:$CG,$DC39+5),"")</f>
      </c>
      <c r="CN39">
        <f>IF($DD39&gt;=6,INDEX($CG:$CG,$DC39+6),"")</f>
      </c>
      <c r="CO39">
        <f>IF($DD39&gt;=7,INDEX($CG:$CG,$DC39+7),"")</f>
      </c>
      <c r="CP39">
        <f>IF($DD39&gt;=8,INDEX($CG:$CG,$DC39+8),"")</f>
      </c>
      <c r="CQ39">
        <f>IF($DD39&gt;=9,INDEX($CG:$CG,$DC39+9),"")</f>
      </c>
      <c r="CR39">
        <f>IF($DD39&gt;=10,INDEX($CG:$CG,$DC39+10),"")</f>
      </c>
      <c r="CS39">
        <f>IF($DD39&gt;=11,INDEX($CG:$CG,$DC39+11),"")</f>
      </c>
      <c r="CT39">
        <f>IF($DD39&gt;=12,INDEX($CG:$CG,$DC39+12),"")</f>
      </c>
      <c r="CU39">
        <f>IF($DD39&gt;=13,INDEX($CG:$CG,$DC39+13),"")</f>
      </c>
      <c r="CV39">
        <f>IF($DD39&gt;=14,INDEX($CG:$CG,$DC39+14),"")</f>
      </c>
      <c r="CW39">
        <f>IF($DD39&gt;=15,INDEX($CG:$CG,$DC39+15),"")</f>
      </c>
      <c r="CX39">
        <f>IF($DD39&gt;=16,INDEX($CG:$CG,$DC39+16),"")</f>
      </c>
      <c r="CY39">
        <f>IF($DD39&gt;=17,INDEX($CG:$CG,$DC39+17),"")</f>
      </c>
      <c r="CZ39">
        <f>IF($DD39&gt;=18,INDEX($CG:$CG,$DC39+18),"")</f>
      </c>
      <c r="DA39">
        <f>IF($DD39&gt;=19,INDEX($CG:$CG,$DC39+19),"")</f>
      </c>
      <c r="DB39">
        <f>IF($DD39&gt;=20,INDEX($CG:$CG,$DC39+20),"")</f>
      </c>
      <c r="DC39">
        <f>IFERROR(MATCH($CF39,$CG$2:$CG$1558,0)+1,0)</f>
      </c>
      <c r="DD39">
        <f>IFERROR(INDEX($CH$2:$CH$1558,MATCH($CF39,$CG$2:$CG$1558,0)),0)</f>
      </c>
      <c r="DE39">
        <f>IFERROR(INDEX($AL:$AL,MATCH($G39,$AK:$AK,0))&amp;"","")</f>
      </c>
      <c r="DF39" t="s">
        <v>334</v>
      </c>
      <c r="DH39">
        <v>1</v>
      </c>
      <c r="DI39">
        <f>IF($GL39&gt;=1,INDEX($DF:$DF,$GK39+1),"")</f>
      </c>
      <c r="DJ39">
        <f>IF($GL39&gt;=2,INDEX($DF:$DF,$GK39+2),"")</f>
      </c>
      <c r="DK39">
        <f>IF($GL39&gt;=3,INDEX($DF:$DF,$GK39+3),"")</f>
      </c>
      <c r="DL39">
        <f>IF($GL39&gt;=4,INDEX($DF:$DF,$GK39+4),"")</f>
      </c>
      <c r="DM39">
        <f>IF($GL39&gt;=5,INDEX($DF:$DF,$GK39+5),"")</f>
      </c>
      <c r="DN39">
        <f>IF($GL39&gt;=6,INDEX($DF:$DF,$GK39+6),"")</f>
      </c>
      <c r="DO39">
        <f>IF($GL39&gt;=7,INDEX($DF:$DF,$GK39+7),"")</f>
      </c>
      <c r="DP39">
        <f>IF($GL39&gt;=8,INDEX($DF:$DF,$GK39+8),"")</f>
      </c>
      <c r="DQ39">
        <f>IF($GL39&gt;=9,INDEX($DF:$DF,$GK39+9),"")</f>
      </c>
      <c r="DR39">
        <f>IF($GL39&gt;=10,INDEX($DF:$DF,$GK39+10),"")</f>
      </c>
      <c r="DS39">
        <f>IF($GL39&gt;=11,INDEX($DF:$DF,$GK39+11),"")</f>
      </c>
      <c r="DT39">
        <f>IF($GL39&gt;=12,INDEX($DF:$DF,$GK39+12),"")</f>
      </c>
      <c r="DU39">
        <f>IF($GL39&gt;=13,INDEX($DF:$DF,$GK39+13),"")</f>
      </c>
      <c r="DV39">
        <f>IF($GL39&gt;=14,INDEX($DF:$DF,$GK39+14),"")</f>
      </c>
      <c r="DW39">
        <f>IF($GL39&gt;=15,INDEX($DF:$DF,$GK39+15),"")</f>
      </c>
      <c r="DX39">
        <f>IF($GL39&gt;=16,INDEX($DF:$DF,$GK39+16),"")</f>
      </c>
      <c r="DY39">
        <f>IF($GL39&gt;=17,INDEX($DF:$DF,$GK39+17),"")</f>
      </c>
      <c r="DZ39">
        <f>IF($GL39&gt;=18,INDEX($DF:$DF,$GK39+18),"")</f>
      </c>
      <c r="EA39">
        <f>IF($GL39&gt;=19,INDEX($DF:$DF,$GK39+19),"")</f>
      </c>
      <c r="EB39">
        <f>IF($GL39&gt;=20,INDEX($DF:$DF,$GK39+20),"")</f>
      </c>
      <c r="EC39">
        <f>IF($GL39&gt;=21,INDEX($DF:$DF,$GK39+21),"")</f>
      </c>
      <c r="ED39">
        <f>IF($GL39&gt;=22,INDEX($DF:$DF,$GK39+22),"")</f>
      </c>
      <c r="EE39">
        <f>IF($GL39&gt;=23,INDEX($DF:$DF,$GK39+23),"")</f>
      </c>
      <c r="EF39">
        <f>IF($GL39&gt;=24,INDEX($DF:$DF,$GK39+24),"")</f>
      </c>
      <c r="EG39">
        <f>IF($GL39&gt;=25,INDEX($DF:$DF,$GK39+25),"")</f>
      </c>
      <c r="EH39">
        <f>IF($GL39&gt;=26,INDEX($DF:$DF,$GK39+26),"")</f>
      </c>
      <c r="EI39">
        <f>IF($GL39&gt;=27,INDEX($DF:$DF,$GK39+27),"")</f>
      </c>
      <c r="EJ39">
        <f>IF($GL39&gt;=28,INDEX($DF:$DF,$GK39+28),"")</f>
      </c>
      <c r="EK39">
        <f>IF($GL39&gt;=29,INDEX($DF:$DF,$GK39+29),"")</f>
      </c>
      <c r="EL39">
        <f>IF($GL39&gt;=30,INDEX($DF:$DF,$GK39+30),"")</f>
      </c>
      <c r="EM39">
        <f>IF($GL39&gt;=31,INDEX($DF:$DF,$GK39+31),"")</f>
      </c>
      <c r="EN39">
        <f>IF($GL39&gt;=32,INDEX($DF:$DF,$GK39+32),"")</f>
      </c>
      <c r="EO39">
        <f>IF($GL39&gt;=33,INDEX($DF:$DF,$GK39+33),"")</f>
      </c>
      <c r="EP39">
        <f>IF($GL39&gt;=34,INDEX($DF:$DF,$GK39+34),"")</f>
      </c>
      <c r="EQ39">
        <f>IF($GL39&gt;=35,INDEX($DF:$DF,$GK39+35),"")</f>
      </c>
      <c r="ER39">
        <f>IF($GL39&gt;=36,INDEX($DF:$DF,$GK39+36),"")</f>
      </c>
      <c r="ES39">
        <f>IF($GL39&gt;=37,INDEX($DF:$DF,$GK39+37),"")</f>
      </c>
      <c r="ET39">
        <f>IF($GL39&gt;=38,INDEX($DF:$DF,$GK39+38),"")</f>
      </c>
      <c r="EU39">
        <f>IF($GL39&gt;=39,INDEX($DF:$DF,$GK39+39),"")</f>
      </c>
      <c r="EV39">
        <f>IF($GL39&gt;=40,INDEX($DF:$DF,$GK39+40),"")</f>
      </c>
      <c r="EW39">
        <f>IF($GL39&gt;=1,INDEX($DG:$DG,$GK39+1),"")</f>
      </c>
      <c r="EX39">
        <f>IF($GL39&gt;=2,INDEX($DG:$DG,$GK39+2),"")</f>
      </c>
      <c r="EY39">
        <f>IF($GL39&gt;=3,INDEX($DG:$DG,$GK39+3),"")</f>
      </c>
      <c r="EZ39">
        <f>IF($GL39&gt;=4,INDEX($DG:$DG,$GK39+4),"")</f>
      </c>
      <c r="FA39">
        <f>IF($GL39&gt;=5,INDEX($DG:$DG,$GK39+5),"")</f>
      </c>
      <c r="FB39">
        <f>IF($GL39&gt;=6,INDEX($DG:$DG,$GK39+6),"")</f>
      </c>
      <c r="FC39">
        <f>IF($GL39&gt;=7,INDEX($DG:$DG,$GK39+7),"")</f>
      </c>
      <c r="FD39">
        <f>IF($GL39&gt;=8,INDEX($DG:$DG,$GK39+8),"")</f>
      </c>
      <c r="FE39">
        <f>IF($GL39&gt;=9,INDEX($DG:$DG,$GK39+9),"")</f>
      </c>
      <c r="FF39">
        <f>IF($GL39&gt;=10,INDEX($DG:$DG,$GK39+10),"")</f>
      </c>
      <c r="FG39">
        <f>IF($GL39&gt;=11,INDEX($DG:$DG,$GK39+11),"")</f>
      </c>
      <c r="FH39">
        <f>IF($GL39&gt;=12,INDEX($DG:$DG,$GK39+12),"")</f>
      </c>
      <c r="FI39">
        <f>IF($GL39&gt;=13,INDEX($DG:$DG,$GK39+13),"")</f>
      </c>
      <c r="FJ39">
        <f>IF($GL39&gt;=14,INDEX($DG:$DG,$GK39+14),"")</f>
      </c>
      <c r="FK39">
        <f>IF($GL39&gt;=15,INDEX($DG:$DG,$GK39+15),"")</f>
      </c>
      <c r="FL39">
        <f>IF($GL39&gt;=16,INDEX($DG:$DG,$GK39+16),"")</f>
      </c>
      <c r="FM39">
        <f>IF($GL39&gt;=17,INDEX($DG:$DG,$GK39+17),"")</f>
      </c>
      <c r="FN39">
        <f>IF($GL39&gt;=18,INDEX($DG:$DG,$GK39+18),"")</f>
      </c>
      <c r="FO39">
        <f>IF($GL39&gt;=19,INDEX($DG:$DG,$GK39+19),"")</f>
      </c>
      <c r="FP39">
        <f>IF($GL39&gt;=20,INDEX($DG:$DG,$GK39+20),"")</f>
      </c>
      <c r="FQ39">
        <f>IF($GL39&gt;=21,INDEX($DG:$DG,$GK39+21),"")</f>
      </c>
      <c r="FR39">
        <f>IF($GL39&gt;=22,INDEX($DG:$DG,$GK39+22),"")</f>
      </c>
      <c r="FS39">
        <f>IF($GL39&gt;=23,INDEX($DG:$DG,$GK39+23),"")</f>
      </c>
      <c r="FT39">
        <f>IF($GL39&gt;=24,INDEX($DG:$DG,$GK39+24),"")</f>
      </c>
      <c r="FU39">
        <f>IF($GL39&gt;=25,INDEX($DG:$DG,$GK39+25),"")</f>
      </c>
      <c r="FV39">
        <f>IF($GL39&gt;=26,INDEX($DG:$DG,$GK39+26),"")</f>
      </c>
      <c r="FW39">
        <f>IF($GL39&gt;=27,INDEX($DG:$DG,$GK39+27),"")</f>
      </c>
      <c r="FX39">
        <f>IF($GL39&gt;=28,INDEX($DG:$DG,$GK39+28),"")</f>
      </c>
      <c r="FY39">
        <f>IF($GL39&gt;=29,INDEX($DG:$DG,$GK39+29),"")</f>
      </c>
      <c r="FZ39">
        <f>IF($GL39&gt;=30,INDEX($DG:$DG,$GK39+30),"")</f>
      </c>
      <c r="GA39">
        <f>IF($GL39&gt;=31,INDEX($DG:$DG,$GK39+31),"")</f>
      </c>
      <c r="GB39">
        <f>IF($GL39&gt;=32,INDEX($DG:$DG,$GK39+32),"")</f>
      </c>
      <c r="GC39">
        <f>IF($GL39&gt;=33,INDEX($DG:$DG,$GK39+33),"")</f>
      </c>
      <c r="GD39">
        <f>IF($GL39&gt;=34,INDEX($DG:$DG,$GK39+34),"")</f>
      </c>
      <c r="GE39">
        <f>IF($GL39&gt;=35,INDEX($DG:$DG,$GK39+35),"")</f>
      </c>
      <c r="GF39">
        <f>IF($GL39&gt;=36,INDEX($DG:$DG,$GK39+36),"")</f>
      </c>
      <c r="GG39">
        <f>IF($GL39&gt;=37,INDEX($DG:$DG,$GK39+37),"")</f>
      </c>
      <c r="GH39">
        <f>IF($GL39&gt;=38,INDEX($DG:$DG,$GK39+38),"")</f>
      </c>
      <c r="GI39">
        <f>IF($GL39&gt;=39,INDEX($DG:$DG,$GK39+39),"")</f>
      </c>
      <c r="GJ39">
        <f>IF($GL39&gt;=40,INDEX($DG:$DG,$GK39+40),"")</f>
      </c>
      <c r="GK39">
        <f>IFERROR(MATCH($DE39,$DF$2:$DF$166,0)+1,0)</f>
      </c>
      <c r="GL39">
        <f>IFERROR(INDEX($DH$2:$DH$166,MATCH($DE39,$DF$2:$DF$166,0)),0)</f>
      </c>
      <c r="GM39">
        <f>IFERROR(MATCH($H39,$DI$39:$EV$39,0),0)</f>
      </c>
      <c r="GN39">
        <f>IF($GM39&gt;0,INDEX($EW$39:$GJ$39,$GM39),"")</f>
      </c>
      <c r="GO39" t="s">
        <v>335</v>
      </c>
      <c r="GQ39">
        <f>IF($IZ39&gt;=1,INDEX($GO:$GO,$IY39+1),"")</f>
      </c>
      <c r="GR39">
        <f>IF($IZ39&gt;=2,INDEX($GO:$GO,$IY39+2),"")</f>
      </c>
      <c r="GS39">
        <f>IF($IZ39&gt;=3,INDEX($GO:$GO,$IY39+3),"")</f>
      </c>
      <c r="GT39">
        <f>IF($IZ39&gt;=4,INDEX($GO:$GO,$IY39+4),"")</f>
      </c>
      <c r="GU39">
        <f>IF($IZ39&gt;=5,INDEX($GO:$GO,$IY39+5),"")</f>
      </c>
      <c r="GV39">
        <f>IF($IZ39&gt;=6,INDEX($GO:$GO,$IY39+6),"")</f>
      </c>
      <c r="GW39">
        <f>IF($IZ39&gt;=7,INDEX($GO:$GO,$IY39+7),"")</f>
      </c>
      <c r="GX39">
        <f>IF($IZ39&gt;=8,INDEX($GO:$GO,$IY39+8),"")</f>
      </c>
      <c r="GY39">
        <f>IF($IZ39&gt;=9,INDEX($GO:$GO,$IY39+9),"")</f>
      </c>
      <c r="GZ39">
        <f>IF($IZ39&gt;=10,INDEX($GO:$GO,$IY39+10),"")</f>
      </c>
      <c r="HA39">
        <f>IF($IZ39&gt;=11,INDEX($GO:$GO,$IY39+11),"")</f>
      </c>
      <c r="HB39">
        <f>IF($IZ39&gt;=12,INDEX($GO:$GO,$IY39+12),"")</f>
      </c>
      <c r="HC39">
        <f>IF($IZ39&gt;=13,INDEX($GO:$GO,$IY39+13),"")</f>
      </c>
      <c r="HD39">
        <f>IF($IZ39&gt;=14,INDEX($GO:$GO,$IY39+14),"")</f>
      </c>
      <c r="HE39">
        <f>IF($IZ39&gt;=15,INDEX($GO:$GO,$IY39+15),"")</f>
      </c>
      <c r="HF39">
        <f>IF($IZ39&gt;=16,INDEX($GO:$GO,$IY39+16),"")</f>
      </c>
      <c r="HG39">
        <f>IF($IZ39&gt;=17,INDEX($GO:$GO,$IY39+17),"")</f>
      </c>
      <c r="HH39">
        <f>IF($IZ39&gt;=18,INDEX($GO:$GO,$IY39+18),"")</f>
      </c>
      <c r="HI39">
        <f>IF($IZ39&gt;=19,INDEX($GO:$GO,$IY39+19),"")</f>
      </c>
      <c r="HJ39">
        <f>IF($IZ39&gt;=20,INDEX($GO:$GO,$IY39+20),"")</f>
      </c>
      <c r="HK39">
        <f>IF($IZ39&gt;=21,INDEX($GO:$GO,$IY39+21),"")</f>
      </c>
      <c r="HL39">
        <f>IF($IZ39&gt;=22,INDEX($GO:$GO,$IY39+22),"")</f>
      </c>
      <c r="HM39">
        <f>IF($IZ39&gt;=23,INDEX($GO:$GO,$IY39+23),"")</f>
      </c>
      <c r="HN39">
        <f>IF($IZ39&gt;=24,INDEX($GO:$GO,$IY39+24),"")</f>
      </c>
      <c r="HO39">
        <f>IF($IZ39&gt;=25,INDEX($GO:$GO,$IY39+25),"")</f>
      </c>
      <c r="HP39">
        <f>IF($IZ39&gt;=26,INDEX($GO:$GO,$IY39+26),"")</f>
      </c>
      <c r="HQ39">
        <f>IF($IZ39&gt;=27,INDEX($GO:$GO,$IY39+27),"")</f>
      </c>
      <c r="HR39">
        <f>IF($IZ39&gt;=28,INDEX($GO:$GO,$IY39+28),"")</f>
      </c>
      <c r="HS39">
        <f>IF($IZ39&gt;=29,INDEX($GO:$GO,$IY39+29),"")</f>
      </c>
      <c r="HT39">
        <f>IF($IZ39&gt;=30,INDEX($GO:$GO,$IY39+30),"")</f>
      </c>
      <c r="HU39">
        <f>IF($IZ39&gt;=31,INDEX($GO:$GO,$IY39+31),"")</f>
      </c>
      <c r="HV39">
        <f>IF($IZ39&gt;=32,INDEX($GO:$GO,$IY39+32),"")</f>
      </c>
      <c r="HW39">
        <f>IF($IZ39&gt;=33,INDEX($GO:$GO,$IY39+33),"")</f>
      </c>
      <c r="HX39">
        <f>IF($IZ39&gt;=34,INDEX($GO:$GO,$IY39+34),"")</f>
      </c>
      <c r="HY39">
        <f>IF($IZ39&gt;=35,INDEX($GO:$GO,$IY39+35),"")</f>
      </c>
      <c r="HZ39">
        <f>IF($IZ39&gt;=36,INDEX($GO:$GO,$IY39+36),"")</f>
      </c>
      <c r="IA39">
        <f>IF($IZ39&gt;=37,INDEX($GO:$GO,$IY39+37),"")</f>
      </c>
      <c r="IB39">
        <f>IF($IZ39&gt;=38,INDEX($GO:$GO,$IY39+38),"")</f>
      </c>
      <c r="IC39">
        <f>IF($IZ39&gt;=39,INDEX($GO:$GO,$IY39+39),"")</f>
      </c>
      <c r="ID39">
        <f>IF($IZ39&gt;=40,INDEX($GO:$GO,$IY39+40),"")</f>
      </c>
      <c r="IE39">
        <f>IF($IZ39&gt;=41,INDEX($GO:$GO,$IY39+41),"")</f>
      </c>
      <c r="IF39">
        <f>IF($IZ39&gt;=42,INDEX($GO:$GO,$IY39+42),"")</f>
      </c>
      <c r="IG39">
        <f>IF($IZ39&gt;=43,INDEX($GO:$GO,$IY39+43),"")</f>
      </c>
      <c r="IH39">
        <f>IF($IZ39&gt;=44,INDEX($GO:$GO,$IY39+44),"")</f>
      </c>
      <c r="II39">
        <f>IF($IZ39&gt;=45,INDEX($GO:$GO,$IY39+45),"")</f>
      </c>
      <c r="IJ39">
        <f>IF($IZ39&gt;=46,INDEX($GO:$GO,$IY39+46),"")</f>
      </c>
      <c r="IK39">
        <f>IF($IZ39&gt;=47,INDEX($GO:$GO,$IY39+47),"")</f>
      </c>
      <c r="IL39">
        <f>IF($IZ39&gt;=48,INDEX($GO:$GO,$IY39+48),"")</f>
      </c>
      <c r="IM39">
        <f>IF($IZ39&gt;=49,INDEX($GO:$GO,$IY39+49),"")</f>
      </c>
      <c r="IN39">
        <f>IF($IZ39&gt;=50,INDEX($GO:$GO,$IY39+50),"")</f>
      </c>
      <c r="IO39">
        <f>IF($IZ39&gt;=51,INDEX($GO:$GO,$IY39+51),"")</f>
      </c>
      <c r="IP39">
        <f>IF($IZ39&gt;=52,INDEX($GO:$GO,$IY39+52),"")</f>
      </c>
      <c r="IQ39">
        <f>IF($IZ39&gt;=53,INDEX($GO:$GO,$IY39+53),"")</f>
      </c>
      <c r="IR39">
        <f>IF($IZ39&gt;=54,INDEX($GO:$GO,$IY39+54),"")</f>
      </c>
      <c r="IS39">
        <f>IF($IZ39&gt;=55,INDEX($GO:$GO,$IY39+55),"")</f>
      </c>
      <c r="IT39">
        <f>IF($IZ39&gt;=56,INDEX($GO:$GO,$IY39+56),"")</f>
      </c>
      <c r="IU39">
        <f>IF($IZ39&gt;=57,INDEX($GO:$GO,$IY39+57),"")</f>
      </c>
      <c r="IV39">
        <f>IF($IZ39&gt;=58,INDEX($GO:$GO,$IY39+58),"")</f>
      </c>
      <c r="IW39">
        <f>IF($IZ39&gt;=59,INDEX($GO:$GO,$IY39+59),"")</f>
      </c>
      <c r="IX39">
        <f>IF($IZ39&gt;=60,INDEX($GO:$GO,$IY39+60),"")</f>
      </c>
      <c r="IY39">
        <f>IFERROR(MATCH($GN39,$GO$2:$GO$827,0)+1,0)</f>
      </c>
      <c r="IZ39">
        <f>IFERROR(INDEX($GP$2:$GP$827,MATCH($GN39,$GO$2:$GO$827,0)),0)</f>
      </c>
      <c r="JA39" t="s">
        <v>23</v>
      </c>
      <c r="JB39" t="s">
        <v>23</v>
      </c>
    </row>
    <row r="40" spans="1:262" x14ac:dyDescent="0.25">
      <c r="F40" s="1"/>
      <c r="G40" s="1"/>
      <c r="H40" s="1"/>
      <c r="I40" s="1"/>
      <c r="J40" s="1">
        <f>IFERROR(IF(FIND(" - ",$F40)&gt;0,MID($F40,FIND(" - ",$F40)+3,LEN($F40)),""),"")</f>
      </c>
      <c r="L40" s="1"/>
      <c r="N40" t="s">
        <v>23</v>
      </c>
      <c r="P40">
        <f>IF(OR($N40="",$O40=""),"",IFERROR($N40/$O40,0))</f>
      </c>
      <c r="Q40">
        <f>IF($N40="","",
IF($G40="","",
IF(ISNUMBER(SEARCH("exempt",LOWER($G40))),0,
$N40*(VALUE(SUBSTITUTE($G40,"%",""))/100))))</f>
      </c>
      <c r="W40">
        <f>IF($N40="","",
SUM($N40,$Q40,$U40,$R40,$T40)-
IF($V40="",0,VALUE($V40)))</f>
      </c>
      <c r="AE40" t="s">
        <v>336</v>
      </c>
      <c r="AH40" t="s">
        <v>337</v>
      </c>
      <c r="AI40" t="s">
        <v>338</v>
      </c>
      <c r="AJ40" t="s">
        <v>339</v>
      </c>
      <c r="AK40" t="s">
        <v>337</v>
      </c>
      <c r="AL40" t="s">
        <v>340</v>
      </c>
      <c r="AM40">
        <f>IFERROR(LEFT($F40,FIND(" - ",$F40)-1),$F40)</f>
      </c>
      <c r="AN40" t="s">
        <v>298</v>
      </c>
      <c r="AP40">
        <f>IF($CE40&gt;=1,INDEX($AN:$AN,$CD40+1),"")</f>
      </c>
      <c r="AQ40">
        <f>IF($CE40&gt;=2,INDEX($AN:$AN,$CD40+2),"")</f>
      </c>
      <c r="AR40">
        <f>IF($CE40&gt;=3,INDEX($AN:$AN,$CD40+3),"")</f>
      </c>
      <c r="AS40">
        <f>IF($CE40&gt;=4,INDEX($AN:$AN,$CD40+4),"")</f>
      </c>
      <c r="AT40">
        <f>IF($CE40&gt;=5,INDEX($AN:$AN,$CD40+5),"")</f>
      </c>
      <c r="AU40">
        <f>IF($CE40&gt;=6,INDEX($AN:$AN,$CD40+6),"")</f>
      </c>
      <c r="AV40">
        <f>IF($CE40&gt;=7,INDEX($AN:$AN,$CD40+7),"")</f>
      </c>
      <c r="AW40">
        <f>IF($CE40&gt;=8,INDEX($AN:$AN,$CD40+8),"")</f>
      </c>
      <c r="AX40">
        <f>IF($CE40&gt;=9,INDEX($AN:$AN,$CD40+9),"")</f>
      </c>
      <c r="AY40">
        <f>IF($CE40&gt;=10,INDEX($AN:$AN,$CD40+10),"")</f>
      </c>
      <c r="AZ40">
        <f>IF($CE40&gt;=11,INDEX($AN:$AN,$CD40+11),"")</f>
      </c>
      <c r="BA40">
        <f>IF($CE40&gt;=12,INDEX($AN:$AN,$CD40+12),"")</f>
      </c>
      <c r="BB40">
        <f>IF($CE40&gt;=13,INDEX($AN:$AN,$CD40+13),"")</f>
      </c>
      <c r="BC40">
        <f>IF($CE40&gt;=14,INDEX($AN:$AN,$CD40+14),"")</f>
      </c>
      <c r="BD40">
        <f>IF($CE40&gt;=15,INDEX($AN:$AN,$CD40+15),"")</f>
      </c>
      <c r="BE40">
        <f>IF($CE40&gt;=16,INDEX($AN:$AN,$CD40+16),"")</f>
      </c>
      <c r="BF40">
        <f>IF($CE40&gt;=17,INDEX($AN:$AN,$CD40+17),"")</f>
      </c>
      <c r="BG40">
        <f>IF($CE40&gt;=18,INDEX($AN:$AN,$CD40+18),"")</f>
      </c>
      <c r="BH40">
        <f>IF($CE40&gt;=19,INDEX($AN:$AN,$CD40+19),"")</f>
      </c>
      <c r="BI40">
        <f>IF($CE40&gt;=20,INDEX($AN:$AN,$CD40+20),"")</f>
      </c>
      <c r="BJ40">
        <f>IF($CE40&gt;=21,INDEX($AN:$AN,$CD40+21),"")</f>
      </c>
      <c r="BK40">
        <f>IF($CE40&gt;=22,INDEX($AN:$AN,$CD40+22),"")</f>
      </c>
      <c r="BL40">
        <f>IF($CE40&gt;=23,INDEX($AN:$AN,$CD40+23),"")</f>
      </c>
      <c r="BM40">
        <f>IF($CE40&gt;=24,INDEX($AN:$AN,$CD40+24),"")</f>
      </c>
      <c r="BN40">
        <f>IF($CE40&gt;=25,INDEX($AN:$AN,$CD40+25),"")</f>
      </c>
      <c r="BO40">
        <f>IF($CE40&gt;=26,INDEX($AN:$AN,$CD40+26),"")</f>
      </c>
      <c r="BP40">
        <f>IF($CE40&gt;=27,INDEX($AN:$AN,$CD40+27),"")</f>
      </c>
      <c r="BQ40">
        <f>IF($CE40&gt;=28,INDEX($AN:$AN,$CD40+28),"")</f>
      </c>
      <c r="BR40">
        <f>IF($CE40&gt;=29,INDEX($AN:$AN,$CD40+29),"")</f>
      </c>
      <c r="BS40">
        <f>IF($CE40&gt;=30,INDEX($AN:$AN,$CD40+30),"")</f>
      </c>
      <c r="BT40">
        <f>IF($CE40&gt;=31,INDEX($AN:$AN,$CD40+31),"")</f>
      </c>
      <c r="BU40">
        <f>IF($CE40&gt;=32,INDEX($AN:$AN,$CD40+32),"")</f>
      </c>
      <c r="BV40">
        <f>IF($CE40&gt;=33,INDEX($AN:$AN,$CD40+33),"")</f>
      </c>
      <c r="BW40">
        <f>IF($CE40&gt;=34,INDEX($AN:$AN,$CD40+34),"")</f>
      </c>
      <c r="BX40">
        <f>IF($CE40&gt;=35,INDEX($AN:$AN,$CD40+35),"")</f>
      </c>
      <c r="BY40">
        <f>IF($CE40&gt;=36,INDEX($AN:$AN,$CD40+36),"")</f>
      </c>
      <c r="BZ40">
        <f>IF($CE40&gt;=37,INDEX($AN:$AN,$CD40+37),"")</f>
      </c>
      <c r="CA40">
        <f>IF($CE40&gt;=38,INDEX($AN:$AN,$CD40+38),"")</f>
      </c>
      <c r="CB40">
        <f>IF($CE40&gt;=39,INDEX($AN:$AN,$CD40+39),"")</f>
      </c>
      <c r="CC40">
        <f>IF($CE40&gt;=40,INDEX($AN:$AN,$CD40+40),"")</f>
      </c>
      <c r="CD40">
        <f>IFERROR(MATCH($AM40,$AN$2:$AN$133,0)+1,0)</f>
      </c>
      <c r="CE40">
        <f>IFERROR(INDEX($AO$2:$AO$133,MATCH($AM40,$AN$2:$AN$133,0)),0)</f>
      </c>
      <c r="CF40">
        <f>IFERROR(LEFT($K40,FIND(" - ",$K40)-1),$K40)</f>
      </c>
      <c r="CG40" t="s">
        <v>206</v>
      </c>
      <c r="CI40">
        <f>IF($DD40&gt;=1,INDEX($CG:$CG,$DC40+1),"")</f>
      </c>
      <c r="CJ40">
        <f>IF($DD40&gt;=2,INDEX($CG:$CG,$DC40+2),"")</f>
      </c>
      <c r="CK40">
        <f>IF($DD40&gt;=3,INDEX($CG:$CG,$DC40+3),"")</f>
      </c>
      <c r="CL40">
        <f>IF($DD40&gt;=4,INDEX($CG:$CG,$DC40+4),"")</f>
      </c>
      <c r="CM40">
        <f>IF($DD40&gt;=5,INDEX($CG:$CG,$DC40+5),"")</f>
      </c>
      <c r="CN40">
        <f>IF($DD40&gt;=6,INDEX($CG:$CG,$DC40+6),"")</f>
      </c>
      <c r="CO40">
        <f>IF($DD40&gt;=7,INDEX($CG:$CG,$DC40+7),"")</f>
      </c>
      <c r="CP40">
        <f>IF($DD40&gt;=8,INDEX($CG:$CG,$DC40+8),"")</f>
      </c>
      <c r="CQ40">
        <f>IF($DD40&gt;=9,INDEX($CG:$CG,$DC40+9),"")</f>
      </c>
      <c r="CR40">
        <f>IF($DD40&gt;=10,INDEX($CG:$CG,$DC40+10),"")</f>
      </c>
      <c r="CS40">
        <f>IF($DD40&gt;=11,INDEX($CG:$CG,$DC40+11),"")</f>
      </c>
      <c r="CT40">
        <f>IF($DD40&gt;=12,INDEX($CG:$CG,$DC40+12),"")</f>
      </c>
      <c r="CU40">
        <f>IF($DD40&gt;=13,INDEX($CG:$CG,$DC40+13),"")</f>
      </c>
      <c r="CV40">
        <f>IF($DD40&gt;=14,INDEX($CG:$CG,$DC40+14),"")</f>
      </c>
      <c r="CW40">
        <f>IF($DD40&gt;=15,INDEX($CG:$CG,$DC40+15),"")</f>
      </c>
      <c r="CX40">
        <f>IF($DD40&gt;=16,INDEX($CG:$CG,$DC40+16),"")</f>
      </c>
      <c r="CY40">
        <f>IF($DD40&gt;=17,INDEX($CG:$CG,$DC40+17),"")</f>
      </c>
      <c r="CZ40">
        <f>IF($DD40&gt;=18,INDEX($CG:$CG,$DC40+18),"")</f>
      </c>
      <c r="DA40">
        <f>IF($DD40&gt;=19,INDEX($CG:$CG,$DC40+19),"")</f>
      </c>
      <c r="DB40">
        <f>IF($DD40&gt;=20,INDEX($CG:$CG,$DC40+20),"")</f>
      </c>
      <c r="DC40">
        <f>IFERROR(MATCH($CF40,$CG$2:$CG$1558,0)+1,0)</f>
      </c>
      <c r="DD40">
        <f>IFERROR(INDEX($CH$2:$CH$1558,MATCH($CF40,$CG$2:$CG$1558,0)),0)</f>
      </c>
      <c r="DE40">
        <f>IFERROR(INDEX($AL:$AL,MATCH($G40,$AK:$AK,0))&amp;"","")</f>
      </c>
      <c r="DF40" t="s">
        <v>47</v>
      </c>
      <c r="DG40" t="s">
        <v>23</v>
      </c>
      <c r="DI40">
        <f>IF($GL40&gt;=1,INDEX($DF:$DF,$GK40+1),"")</f>
      </c>
      <c r="DJ40">
        <f>IF($GL40&gt;=2,INDEX($DF:$DF,$GK40+2),"")</f>
      </c>
      <c r="DK40">
        <f>IF($GL40&gt;=3,INDEX($DF:$DF,$GK40+3),"")</f>
      </c>
      <c r="DL40">
        <f>IF($GL40&gt;=4,INDEX($DF:$DF,$GK40+4),"")</f>
      </c>
      <c r="DM40">
        <f>IF($GL40&gt;=5,INDEX($DF:$DF,$GK40+5),"")</f>
      </c>
      <c r="DN40">
        <f>IF($GL40&gt;=6,INDEX($DF:$DF,$GK40+6),"")</f>
      </c>
      <c r="DO40">
        <f>IF($GL40&gt;=7,INDEX($DF:$DF,$GK40+7),"")</f>
      </c>
      <c r="DP40">
        <f>IF($GL40&gt;=8,INDEX($DF:$DF,$GK40+8),"")</f>
      </c>
      <c r="DQ40">
        <f>IF($GL40&gt;=9,INDEX($DF:$DF,$GK40+9),"")</f>
      </c>
      <c r="DR40">
        <f>IF($GL40&gt;=10,INDEX($DF:$DF,$GK40+10),"")</f>
      </c>
      <c r="DS40">
        <f>IF($GL40&gt;=11,INDEX($DF:$DF,$GK40+11),"")</f>
      </c>
      <c r="DT40">
        <f>IF($GL40&gt;=12,INDEX($DF:$DF,$GK40+12),"")</f>
      </c>
      <c r="DU40">
        <f>IF($GL40&gt;=13,INDEX($DF:$DF,$GK40+13),"")</f>
      </c>
      <c r="DV40">
        <f>IF($GL40&gt;=14,INDEX($DF:$DF,$GK40+14),"")</f>
      </c>
      <c r="DW40">
        <f>IF($GL40&gt;=15,INDEX($DF:$DF,$GK40+15),"")</f>
      </c>
      <c r="DX40">
        <f>IF($GL40&gt;=16,INDEX($DF:$DF,$GK40+16),"")</f>
      </c>
      <c r="DY40">
        <f>IF($GL40&gt;=17,INDEX($DF:$DF,$GK40+17),"")</f>
      </c>
      <c r="DZ40">
        <f>IF($GL40&gt;=18,INDEX($DF:$DF,$GK40+18),"")</f>
      </c>
      <c r="EA40">
        <f>IF($GL40&gt;=19,INDEX($DF:$DF,$GK40+19),"")</f>
      </c>
      <c r="EB40">
        <f>IF($GL40&gt;=20,INDEX($DF:$DF,$GK40+20),"")</f>
      </c>
      <c r="EC40">
        <f>IF($GL40&gt;=21,INDEX($DF:$DF,$GK40+21),"")</f>
      </c>
      <c r="ED40">
        <f>IF($GL40&gt;=22,INDEX($DF:$DF,$GK40+22),"")</f>
      </c>
      <c r="EE40">
        <f>IF($GL40&gt;=23,INDEX($DF:$DF,$GK40+23),"")</f>
      </c>
      <c r="EF40">
        <f>IF($GL40&gt;=24,INDEX($DF:$DF,$GK40+24),"")</f>
      </c>
      <c r="EG40">
        <f>IF($GL40&gt;=25,INDEX($DF:$DF,$GK40+25),"")</f>
      </c>
      <c r="EH40">
        <f>IF($GL40&gt;=26,INDEX($DF:$DF,$GK40+26),"")</f>
      </c>
      <c r="EI40">
        <f>IF($GL40&gt;=27,INDEX($DF:$DF,$GK40+27),"")</f>
      </c>
      <c r="EJ40">
        <f>IF($GL40&gt;=28,INDEX($DF:$DF,$GK40+28),"")</f>
      </c>
      <c r="EK40">
        <f>IF($GL40&gt;=29,INDEX($DF:$DF,$GK40+29),"")</f>
      </c>
      <c r="EL40">
        <f>IF($GL40&gt;=30,INDEX($DF:$DF,$GK40+30),"")</f>
      </c>
      <c r="EM40">
        <f>IF($GL40&gt;=31,INDEX($DF:$DF,$GK40+31),"")</f>
      </c>
      <c r="EN40">
        <f>IF($GL40&gt;=32,INDEX($DF:$DF,$GK40+32),"")</f>
      </c>
      <c r="EO40">
        <f>IF($GL40&gt;=33,INDEX($DF:$DF,$GK40+33),"")</f>
      </c>
      <c r="EP40">
        <f>IF($GL40&gt;=34,INDEX($DF:$DF,$GK40+34),"")</f>
      </c>
      <c r="EQ40">
        <f>IF($GL40&gt;=35,INDEX($DF:$DF,$GK40+35),"")</f>
      </c>
      <c r="ER40">
        <f>IF($GL40&gt;=36,INDEX($DF:$DF,$GK40+36),"")</f>
      </c>
      <c r="ES40">
        <f>IF($GL40&gt;=37,INDEX($DF:$DF,$GK40+37),"")</f>
      </c>
      <c r="ET40">
        <f>IF($GL40&gt;=38,INDEX($DF:$DF,$GK40+38),"")</f>
      </c>
      <c r="EU40">
        <f>IF($GL40&gt;=39,INDEX($DF:$DF,$GK40+39),"")</f>
      </c>
      <c r="EV40">
        <f>IF($GL40&gt;=40,INDEX($DF:$DF,$GK40+40),"")</f>
      </c>
      <c r="EW40">
        <f>IF($GL40&gt;=1,INDEX($DG:$DG,$GK40+1),"")</f>
      </c>
      <c r="EX40">
        <f>IF($GL40&gt;=2,INDEX($DG:$DG,$GK40+2),"")</f>
      </c>
      <c r="EY40">
        <f>IF($GL40&gt;=3,INDEX($DG:$DG,$GK40+3),"")</f>
      </c>
      <c r="EZ40">
        <f>IF($GL40&gt;=4,INDEX($DG:$DG,$GK40+4),"")</f>
      </c>
      <c r="FA40">
        <f>IF($GL40&gt;=5,INDEX($DG:$DG,$GK40+5),"")</f>
      </c>
      <c r="FB40">
        <f>IF($GL40&gt;=6,INDEX($DG:$DG,$GK40+6),"")</f>
      </c>
      <c r="FC40">
        <f>IF($GL40&gt;=7,INDEX($DG:$DG,$GK40+7),"")</f>
      </c>
      <c r="FD40">
        <f>IF($GL40&gt;=8,INDEX($DG:$DG,$GK40+8),"")</f>
      </c>
      <c r="FE40">
        <f>IF($GL40&gt;=9,INDEX($DG:$DG,$GK40+9),"")</f>
      </c>
      <c r="FF40">
        <f>IF($GL40&gt;=10,INDEX($DG:$DG,$GK40+10),"")</f>
      </c>
      <c r="FG40">
        <f>IF($GL40&gt;=11,INDEX($DG:$DG,$GK40+11),"")</f>
      </c>
      <c r="FH40">
        <f>IF($GL40&gt;=12,INDEX($DG:$DG,$GK40+12),"")</f>
      </c>
      <c r="FI40">
        <f>IF($GL40&gt;=13,INDEX($DG:$DG,$GK40+13),"")</f>
      </c>
      <c r="FJ40">
        <f>IF($GL40&gt;=14,INDEX($DG:$DG,$GK40+14),"")</f>
      </c>
      <c r="FK40">
        <f>IF($GL40&gt;=15,INDEX($DG:$DG,$GK40+15),"")</f>
      </c>
      <c r="FL40">
        <f>IF($GL40&gt;=16,INDEX($DG:$DG,$GK40+16),"")</f>
      </c>
      <c r="FM40">
        <f>IF($GL40&gt;=17,INDEX($DG:$DG,$GK40+17),"")</f>
      </c>
      <c r="FN40">
        <f>IF($GL40&gt;=18,INDEX($DG:$DG,$GK40+18),"")</f>
      </c>
      <c r="FO40">
        <f>IF($GL40&gt;=19,INDEX($DG:$DG,$GK40+19),"")</f>
      </c>
      <c r="FP40">
        <f>IF($GL40&gt;=20,INDEX($DG:$DG,$GK40+20),"")</f>
      </c>
      <c r="FQ40">
        <f>IF($GL40&gt;=21,INDEX($DG:$DG,$GK40+21),"")</f>
      </c>
      <c r="FR40">
        <f>IF($GL40&gt;=22,INDEX($DG:$DG,$GK40+22),"")</f>
      </c>
      <c r="FS40">
        <f>IF($GL40&gt;=23,INDEX($DG:$DG,$GK40+23),"")</f>
      </c>
      <c r="FT40">
        <f>IF($GL40&gt;=24,INDEX($DG:$DG,$GK40+24),"")</f>
      </c>
      <c r="FU40">
        <f>IF($GL40&gt;=25,INDEX($DG:$DG,$GK40+25),"")</f>
      </c>
      <c r="FV40">
        <f>IF($GL40&gt;=26,INDEX($DG:$DG,$GK40+26),"")</f>
      </c>
      <c r="FW40">
        <f>IF($GL40&gt;=27,INDEX($DG:$DG,$GK40+27),"")</f>
      </c>
      <c r="FX40">
        <f>IF($GL40&gt;=28,INDEX($DG:$DG,$GK40+28),"")</f>
      </c>
      <c r="FY40">
        <f>IF($GL40&gt;=29,INDEX($DG:$DG,$GK40+29),"")</f>
      </c>
      <c r="FZ40">
        <f>IF($GL40&gt;=30,INDEX($DG:$DG,$GK40+30),"")</f>
      </c>
      <c r="GA40">
        <f>IF($GL40&gt;=31,INDEX($DG:$DG,$GK40+31),"")</f>
      </c>
      <c r="GB40">
        <f>IF($GL40&gt;=32,INDEX($DG:$DG,$GK40+32),"")</f>
      </c>
      <c r="GC40">
        <f>IF($GL40&gt;=33,INDEX($DG:$DG,$GK40+33),"")</f>
      </c>
      <c r="GD40">
        <f>IF($GL40&gt;=34,INDEX($DG:$DG,$GK40+34),"")</f>
      </c>
      <c r="GE40">
        <f>IF($GL40&gt;=35,INDEX($DG:$DG,$GK40+35),"")</f>
      </c>
      <c r="GF40">
        <f>IF($GL40&gt;=36,INDEX($DG:$DG,$GK40+36),"")</f>
      </c>
      <c r="GG40">
        <f>IF($GL40&gt;=37,INDEX($DG:$DG,$GK40+37),"")</f>
      </c>
      <c r="GH40">
        <f>IF($GL40&gt;=38,INDEX($DG:$DG,$GK40+38),"")</f>
      </c>
      <c r="GI40">
        <f>IF($GL40&gt;=39,INDEX($DG:$DG,$GK40+39),"")</f>
      </c>
      <c r="GJ40">
        <f>IF($GL40&gt;=40,INDEX($DG:$DG,$GK40+40),"")</f>
      </c>
      <c r="GK40">
        <f>IFERROR(MATCH($DE40,$DF$2:$DF$166,0)+1,0)</f>
      </c>
      <c r="GL40">
        <f>IFERROR(INDEX($DH$2:$DH$166,MATCH($DE40,$DF$2:$DF$166,0)),0)</f>
      </c>
      <c r="GM40">
        <f>IFERROR(MATCH($H40,$DI$40:$EV$40,0),0)</f>
      </c>
      <c r="GN40">
        <f>IF($GM40&gt;0,INDEX($EW$40:$GJ$40,$GM40),"")</f>
      </c>
      <c r="GO40" t="s">
        <v>341</v>
      </c>
      <c r="GQ40">
        <f>IF($IZ40&gt;=1,INDEX($GO:$GO,$IY40+1),"")</f>
      </c>
      <c r="GR40">
        <f>IF($IZ40&gt;=2,INDEX($GO:$GO,$IY40+2),"")</f>
      </c>
      <c r="GS40">
        <f>IF($IZ40&gt;=3,INDEX($GO:$GO,$IY40+3),"")</f>
      </c>
      <c r="GT40">
        <f>IF($IZ40&gt;=4,INDEX($GO:$GO,$IY40+4),"")</f>
      </c>
      <c r="GU40">
        <f>IF($IZ40&gt;=5,INDEX($GO:$GO,$IY40+5),"")</f>
      </c>
      <c r="GV40">
        <f>IF($IZ40&gt;=6,INDEX($GO:$GO,$IY40+6),"")</f>
      </c>
      <c r="GW40">
        <f>IF($IZ40&gt;=7,INDEX($GO:$GO,$IY40+7),"")</f>
      </c>
      <c r="GX40">
        <f>IF($IZ40&gt;=8,INDEX($GO:$GO,$IY40+8),"")</f>
      </c>
      <c r="GY40">
        <f>IF($IZ40&gt;=9,INDEX($GO:$GO,$IY40+9),"")</f>
      </c>
      <c r="GZ40">
        <f>IF($IZ40&gt;=10,INDEX($GO:$GO,$IY40+10),"")</f>
      </c>
      <c r="HA40">
        <f>IF($IZ40&gt;=11,INDEX($GO:$GO,$IY40+11),"")</f>
      </c>
      <c r="HB40">
        <f>IF($IZ40&gt;=12,INDEX($GO:$GO,$IY40+12),"")</f>
      </c>
      <c r="HC40">
        <f>IF($IZ40&gt;=13,INDEX($GO:$GO,$IY40+13),"")</f>
      </c>
      <c r="HD40">
        <f>IF($IZ40&gt;=14,INDEX($GO:$GO,$IY40+14),"")</f>
      </c>
      <c r="HE40">
        <f>IF($IZ40&gt;=15,INDEX($GO:$GO,$IY40+15),"")</f>
      </c>
      <c r="HF40">
        <f>IF($IZ40&gt;=16,INDEX($GO:$GO,$IY40+16),"")</f>
      </c>
      <c r="HG40">
        <f>IF($IZ40&gt;=17,INDEX($GO:$GO,$IY40+17),"")</f>
      </c>
      <c r="HH40">
        <f>IF($IZ40&gt;=18,INDEX($GO:$GO,$IY40+18),"")</f>
      </c>
      <c r="HI40">
        <f>IF($IZ40&gt;=19,INDEX($GO:$GO,$IY40+19),"")</f>
      </c>
      <c r="HJ40">
        <f>IF($IZ40&gt;=20,INDEX($GO:$GO,$IY40+20),"")</f>
      </c>
      <c r="HK40">
        <f>IF($IZ40&gt;=21,INDEX($GO:$GO,$IY40+21),"")</f>
      </c>
      <c r="HL40">
        <f>IF($IZ40&gt;=22,INDEX($GO:$GO,$IY40+22),"")</f>
      </c>
      <c r="HM40">
        <f>IF($IZ40&gt;=23,INDEX($GO:$GO,$IY40+23),"")</f>
      </c>
      <c r="HN40">
        <f>IF($IZ40&gt;=24,INDEX($GO:$GO,$IY40+24),"")</f>
      </c>
      <c r="HO40">
        <f>IF($IZ40&gt;=25,INDEX($GO:$GO,$IY40+25),"")</f>
      </c>
      <c r="HP40">
        <f>IF($IZ40&gt;=26,INDEX($GO:$GO,$IY40+26),"")</f>
      </c>
      <c r="HQ40">
        <f>IF($IZ40&gt;=27,INDEX($GO:$GO,$IY40+27),"")</f>
      </c>
      <c r="HR40">
        <f>IF($IZ40&gt;=28,INDEX($GO:$GO,$IY40+28),"")</f>
      </c>
      <c r="HS40">
        <f>IF($IZ40&gt;=29,INDEX($GO:$GO,$IY40+29),"")</f>
      </c>
      <c r="HT40">
        <f>IF($IZ40&gt;=30,INDEX($GO:$GO,$IY40+30),"")</f>
      </c>
      <c r="HU40">
        <f>IF($IZ40&gt;=31,INDEX($GO:$GO,$IY40+31),"")</f>
      </c>
      <c r="HV40">
        <f>IF($IZ40&gt;=32,INDEX($GO:$GO,$IY40+32),"")</f>
      </c>
      <c r="HW40">
        <f>IF($IZ40&gt;=33,INDEX($GO:$GO,$IY40+33),"")</f>
      </c>
      <c r="HX40">
        <f>IF($IZ40&gt;=34,INDEX($GO:$GO,$IY40+34),"")</f>
      </c>
      <c r="HY40">
        <f>IF($IZ40&gt;=35,INDEX($GO:$GO,$IY40+35),"")</f>
      </c>
      <c r="HZ40">
        <f>IF($IZ40&gt;=36,INDEX($GO:$GO,$IY40+36),"")</f>
      </c>
      <c r="IA40">
        <f>IF($IZ40&gt;=37,INDEX($GO:$GO,$IY40+37),"")</f>
      </c>
      <c r="IB40">
        <f>IF($IZ40&gt;=38,INDEX($GO:$GO,$IY40+38),"")</f>
      </c>
      <c r="IC40">
        <f>IF($IZ40&gt;=39,INDEX($GO:$GO,$IY40+39),"")</f>
      </c>
      <c r="ID40">
        <f>IF($IZ40&gt;=40,INDEX($GO:$GO,$IY40+40),"")</f>
      </c>
      <c r="IE40">
        <f>IF($IZ40&gt;=41,INDEX($GO:$GO,$IY40+41),"")</f>
      </c>
      <c r="IF40">
        <f>IF($IZ40&gt;=42,INDEX($GO:$GO,$IY40+42),"")</f>
      </c>
      <c r="IG40">
        <f>IF($IZ40&gt;=43,INDEX($GO:$GO,$IY40+43),"")</f>
      </c>
      <c r="IH40">
        <f>IF($IZ40&gt;=44,INDEX($GO:$GO,$IY40+44),"")</f>
      </c>
      <c r="II40">
        <f>IF($IZ40&gt;=45,INDEX($GO:$GO,$IY40+45),"")</f>
      </c>
      <c r="IJ40">
        <f>IF($IZ40&gt;=46,INDEX($GO:$GO,$IY40+46),"")</f>
      </c>
      <c r="IK40">
        <f>IF($IZ40&gt;=47,INDEX($GO:$GO,$IY40+47),"")</f>
      </c>
      <c r="IL40">
        <f>IF($IZ40&gt;=48,INDEX($GO:$GO,$IY40+48),"")</f>
      </c>
      <c r="IM40">
        <f>IF($IZ40&gt;=49,INDEX($GO:$GO,$IY40+49),"")</f>
      </c>
      <c r="IN40">
        <f>IF($IZ40&gt;=50,INDEX($GO:$GO,$IY40+50),"")</f>
      </c>
      <c r="IO40">
        <f>IF($IZ40&gt;=51,INDEX($GO:$GO,$IY40+51),"")</f>
      </c>
      <c r="IP40">
        <f>IF($IZ40&gt;=52,INDEX($GO:$GO,$IY40+52),"")</f>
      </c>
      <c r="IQ40">
        <f>IF($IZ40&gt;=53,INDEX($GO:$GO,$IY40+53),"")</f>
      </c>
      <c r="IR40">
        <f>IF($IZ40&gt;=54,INDEX($GO:$GO,$IY40+54),"")</f>
      </c>
      <c r="IS40">
        <f>IF($IZ40&gt;=55,INDEX($GO:$GO,$IY40+55),"")</f>
      </c>
      <c r="IT40">
        <f>IF($IZ40&gt;=56,INDEX($GO:$GO,$IY40+56),"")</f>
      </c>
      <c r="IU40">
        <f>IF($IZ40&gt;=57,INDEX($GO:$GO,$IY40+57),"")</f>
      </c>
      <c r="IV40">
        <f>IF($IZ40&gt;=58,INDEX($GO:$GO,$IY40+58),"")</f>
      </c>
      <c r="IW40">
        <f>IF($IZ40&gt;=59,INDEX($GO:$GO,$IY40+59),"")</f>
      </c>
      <c r="IX40">
        <f>IF($IZ40&gt;=60,INDEX($GO:$GO,$IY40+60),"")</f>
      </c>
      <c r="IY40">
        <f>IFERROR(MATCH($GN40,$GO$2:$GO$827,0)+1,0)</f>
      </c>
      <c r="IZ40">
        <f>IFERROR(INDEX($GP$2:$GP$827,MATCH($GN40,$GO$2:$GO$827,0)),0)</f>
      </c>
      <c r="JA40" t="s">
        <v>23</v>
      </c>
      <c r="JB40" t="s">
        <v>23</v>
      </c>
    </row>
    <row r="41" spans="1:262" x14ac:dyDescent="0.25">
      <c r="F41" s="1"/>
      <c r="G41" s="1"/>
      <c r="H41" s="1"/>
      <c r="I41" s="1"/>
      <c r="J41" s="1">
        <f>IFERROR(IF(FIND(" - ",$F41)&gt;0,MID($F41,FIND(" - ",$F41)+3,LEN($F41)),""),"")</f>
      </c>
      <c r="L41" s="1"/>
      <c r="N41" t="s">
        <v>23</v>
      </c>
      <c r="P41">
        <f>IF(OR($N41="",$O41=""),"",IFERROR($N41/$O41,0))</f>
      </c>
      <c r="Q41">
        <f>IF($N41="","",
IF($G41="","",
IF(ISNUMBER(SEARCH("exempt",LOWER($G41))),0,
$N41*(VALUE(SUBSTITUTE($G41,"%",""))/100))))</f>
      </c>
      <c r="W41">
        <f>IF($N41="","",
SUM($N41,$Q41,$U41,$R41,$T41)-
IF($V41="",0,VALUE($V41)))</f>
      </c>
      <c r="AE41" t="s">
        <v>342</v>
      </c>
      <c r="AH41" t="s">
        <v>343</v>
      </c>
      <c r="AI41" t="s">
        <v>344</v>
      </c>
      <c r="AJ41" t="s">
        <v>59</v>
      </c>
      <c r="AK41" t="s">
        <v>343</v>
      </c>
      <c r="AL41" t="s">
        <v>345</v>
      </c>
      <c r="AM41">
        <f>IFERROR(LEFT($F41,FIND(" - ",$F41)-1),$F41)</f>
      </c>
      <c r="AN41" t="s">
        <v>304</v>
      </c>
      <c r="AP41">
        <f>IF($CE41&gt;=1,INDEX($AN:$AN,$CD41+1),"")</f>
      </c>
      <c r="AQ41">
        <f>IF($CE41&gt;=2,INDEX($AN:$AN,$CD41+2),"")</f>
      </c>
      <c r="AR41">
        <f>IF($CE41&gt;=3,INDEX($AN:$AN,$CD41+3),"")</f>
      </c>
      <c r="AS41">
        <f>IF($CE41&gt;=4,INDEX($AN:$AN,$CD41+4),"")</f>
      </c>
      <c r="AT41">
        <f>IF($CE41&gt;=5,INDEX($AN:$AN,$CD41+5),"")</f>
      </c>
      <c r="AU41">
        <f>IF($CE41&gt;=6,INDEX($AN:$AN,$CD41+6),"")</f>
      </c>
      <c r="AV41">
        <f>IF($CE41&gt;=7,INDEX($AN:$AN,$CD41+7),"")</f>
      </c>
      <c r="AW41">
        <f>IF($CE41&gt;=8,INDEX($AN:$AN,$CD41+8),"")</f>
      </c>
      <c r="AX41">
        <f>IF($CE41&gt;=9,INDEX($AN:$AN,$CD41+9),"")</f>
      </c>
      <c r="AY41">
        <f>IF($CE41&gt;=10,INDEX($AN:$AN,$CD41+10),"")</f>
      </c>
      <c r="AZ41">
        <f>IF($CE41&gt;=11,INDEX($AN:$AN,$CD41+11),"")</f>
      </c>
      <c r="BA41">
        <f>IF($CE41&gt;=12,INDEX($AN:$AN,$CD41+12),"")</f>
      </c>
      <c r="BB41">
        <f>IF($CE41&gt;=13,INDEX($AN:$AN,$CD41+13),"")</f>
      </c>
      <c r="BC41">
        <f>IF($CE41&gt;=14,INDEX($AN:$AN,$CD41+14),"")</f>
      </c>
      <c r="BD41">
        <f>IF($CE41&gt;=15,INDEX($AN:$AN,$CD41+15),"")</f>
      </c>
      <c r="BE41">
        <f>IF($CE41&gt;=16,INDEX($AN:$AN,$CD41+16),"")</f>
      </c>
      <c r="BF41">
        <f>IF($CE41&gt;=17,INDEX($AN:$AN,$CD41+17),"")</f>
      </c>
      <c r="BG41">
        <f>IF($CE41&gt;=18,INDEX($AN:$AN,$CD41+18),"")</f>
      </c>
      <c r="BH41">
        <f>IF($CE41&gt;=19,INDEX($AN:$AN,$CD41+19),"")</f>
      </c>
      <c r="BI41">
        <f>IF($CE41&gt;=20,INDEX($AN:$AN,$CD41+20),"")</f>
      </c>
      <c r="BJ41">
        <f>IF($CE41&gt;=21,INDEX($AN:$AN,$CD41+21),"")</f>
      </c>
      <c r="BK41">
        <f>IF($CE41&gt;=22,INDEX($AN:$AN,$CD41+22),"")</f>
      </c>
      <c r="BL41">
        <f>IF($CE41&gt;=23,INDEX($AN:$AN,$CD41+23),"")</f>
      </c>
      <c r="BM41">
        <f>IF($CE41&gt;=24,INDEX($AN:$AN,$CD41+24),"")</f>
      </c>
      <c r="BN41">
        <f>IF($CE41&gt;=25,INDEX($AN:$AN,$CD41+25),"")</f>
      </c>
      <c r="BO41">
        <f>IF($CE41&gt;=26,INDEX($AN:$AN,$CD41+26),"")</f>
      </c>
      <c r="BP41">
        <f>IF($CE41&gt;=27,INDEX($AN:$AN,$CD41+27),"")</f>
      </c>
      <c r="BQ41">
        <f>IF($CE41&gt;=28,INDEX($AN:$AN,$CD41+28),"")</f>
      </c>
      <c r="BR41">
        <f>IF($CE41&gt;=29,INDEX($AN:$AN,$CD41+29),"")</f>
      </c>
      <c r="BS41">
        <f>IF($CE41&gt;=30,INDEX($AN:$AN,$CD41+30),"")</f>
      </c>
      <c r="BT41">
        <f>IF($CE41&gt;=31,INDEX($AN:$AN,$CD41+31),"")</f>
      </c>
      <c r="BU41">
        <f>IF($CE41&gt;=32,INDEX($AN:$AN,$CD41+32),"")</f>
      </c>
      <c r="BV41">
        <f>IF($CE41&gt;=33,INDEX($AN:$AN,$CD41+33),"")</f>
      </c>
      <c r="BW41">
        <f>IF($CE41&gt;=34,INDEX($AN:$AN,$CD41+34),"")</f>
      </c>
      <c r="BX41">
        <f>IF($CE41&gt;=35,INDEX($AN:$AN,$CD41+35),"")</f>
      </c>
      <c r="BY41">
        <f>IF($CE41&gt;=36,INDEX($AN:$AN,$CD41+36),"")</f>
      </c>
      <c r="BZ41">
        <f>IF($CE41&gt;=37,INDEX($AN:$AN,$CD41+37),"")</f>
      </c>
      <c r="CA41">
        <f>IF($CE41&gt;=38,INDEX($AN:$AN,$CD41+38),"")</f>
      </c>
      <c r="CB41">
        <f>IF($CE41&gt;=39,INDEX($AN:$AN,$CD41+39),"")</f>
      </c>
      <c r="CC41">
        <f>IF($CE41&gt;=40,INDEX($AN:$AN,$CD41+40),"")</f>
      </c>
      <c r="CD41">
        <f>IFERROR(MATCH($AM41,$AN$2:$AN$133,0)+1,0)</f>
      </c>
      <c r="CE41">
        <f>IFERROR(INDEX($AO$2:$AO$133,MATCH($AM41,$AN$2:$AN$133,0)),0)</f>
      </c>
      <c r="CF41">
        <f>IFERROR(LEFT($K41,FIND(" - ",$K41)-1),$K41)</f>
      </c>
      <c r="CG41" t="s">
        <v>235</v>
      </c>
      <c r="CI41">
        <f>IF($DD41&gt;=1,INDEX($CG:$CG,$DC41+1),"")</f>
      </c>
      <c r="CJ41">
        <f>IF($DD41&gt;=2,INDEX($CG:$CG,$DC41+2),"")</f>
      </c>
      <c r="CK41">
        <f>IF($DD41&gt;=3,INDEX($CG:$CG,$DC41+3),"")</f>
      </c>
      <c r="CL41">
        <f>IF($DD41&gt;=4,INDEX($CG:$CG,$DC41+4),"")</f>
      </c>
      <c r="CM41">
        <f>IF($DD41&gt;=5,INDEX($CG:$CG,$DC41+5),"")</f>
      </c>
      <c r="CN41">
        <f>IF($DD41&gt;=6,INDEX($CG:$CG,$DC41+6),"")</f>
      </c>
      <c r="CO41">
        <f>IF($DD41&gt;=7,INDEX($CG:$CG,$DC41+7),"")</f>
      </c>
      <c r="CP41">
        <f>IF($DD41&gt;=8,INDEX($CG:$CG,$DC41+8),"")</f>
      </c>
      <c r="CQ41">
        <f>IF($DD41&gt;=9,INDEX($CG:$CG,$DC41+9),"")</f>
      </c>
      <c r="CR41">
        <f>IF($DD41&gt;=10,INDEX($CG:$CG,$DC41+10),"")</f>
      </c>
      <c r="CS41">
        <f>IF($DD41&gt;=11,INDEX($CG:$CG,$DC41+11),"")</f>
      </c>
      <c r="CT41">
        <f>IF($DD41&gt;=12,INDEX($CG:$CG,$DC41+12),"")</f>
      </c>
      <c r="CU41">
        <f>IF($DD41&gt;=13,INDEX($CG:$CG,$DC41+13),"")</f>
      </c>
      <c r="CV41">
        <f>IF($DD41&gt;=14,INDEX($CG:$CG,$DC41+14),"")</f>
      </c>
      <c r="CW41">
        <f>IF($DD41&gt;=15,INDEX($CG:$CG,$DC41+15),"")</f>
      </c>
      <c r="CX41">
        <f>IF($DD41&gt;=16,INDEX($CG:$CG,$DC41+16),"")</f>
      </c>
      <c r="CY41">
        <f>IF($DD41&gt;=17,INDEX($CG:$CG,$DC41+17),"")</f>
      </c>
      <c r="CZ41">
        <f>IF($DD41&gt;=18,INDEX($CG:$CG,$DC41+18),"")</f>
      </c>
      <c r="DA41">
        <f>IF($DD41&gt;=19,INDEX($CG:$CG,$DC41+19),"")</f>
      </c>
      <c r="DB41">
        <f>IF($DD41&gt;=20,INDEX($CG:$CG,$DC41+20),"")</f>
      </c>
      <c r="DC41">
        <f>IFERROR(MATCH($CF41,$CG$2:$CG$1558,0)+1,0)</f>
      </c>
      <c r="DD41">
        <f>IFERROR(INDEX($CH$2:$CH$1558,MATCH($CF41,$CG$2:$CG$1558,0)),0)</f>
      </c>
      <c r="DE41">
        <f>IFERROR(INDEX($AL:$AL,MATCH($G41,$AK:$AK,0))&amp;"","")</f>
      </c>
      <c r="DF41" t="s">
        <v>346</v>
      </c>
      <c r="DH41">
        <v>1</v>
      </c>
      <c r="DI41">
        <f>IF($GL41&gt;=1,INDEX($DF:$DF,$GK41+1),"")</f>
      </c>
      <c r="DJ41">
        <f>IF($GL41&gt;=2,INDEX($DF:$DF,$GK41+2),"")</f>
      </c>
      <c r="DK41">
        <f>IF($GL41&gt;=3,INDEX($DF:$DF,$GK41+3),"")</f>
      </c>
      <c r="DL41">
        <f>IF($GL41&gt;=4,INDEX($DF:$DF,$GK41+4),"")</f>
      </c>
      <c r="DM41">
        <f>IF($GL41&gt;=5,INDEX($DF:$DF,$GK41+5),"")</f>
      </c>
      <c r="DN41">
        <f>IF($GL41&gt;=6,INDEX($DF:$DF,$GK41+6),"")</f>
      </c>
      <c r="DO41">
        <f>IF($GL41&gt;=7,INDEX($DF:$DF,$GK41+7),"")</f>
      </c>
      <c r="DP41">
        <f>IF($GL41&gt;=8,INDEX($DF:$DF,$GK41+8),"")</f>
      </c>
      <c r="DQ41">
        <f>IF($GL41&gt;=9,INDEX($DF:$DF,$GK41+9),"")</f>
      </c>
      <c r="DR41">
        <f>IF($GL41&gt;=10,INDEX($DF:$DF,$GK41+10),"")</f>
      </c>
      <c r="DS41">
        <f>IF($GL41&gt;=11,INDEX($DF:$DF,$GK41+11),"")</f>
      </c>
      <c r="DT41">
        <f>IF($GL41&gt;=12,INDEX($DF:$DF,$GK41+12),"")</f>
      </c>
      <c r="DU41">
        <f>IF($GL41&gt;=13,INDEX($DF:$DF,$GK41+13),"")</f>
      </c>
      <c r="DV41">
        <f>IF($GL41&gt;=14,INDEX($DF:$DF,$GK41+14),"")</f>
      </c>
      <c r="DW41">
        <f>IF($GL41&gt;=15,INDEX($DF:$DF,$GK41+15),"")</f>
      </c>
      <c r="DX41">
        <f>IF($GL41&gt;=16,INDEX($DF:$DF,$GK41+16),"")</f>
      </c>
      <c r="DY41">
        <f>IF($GL41&gt;=17,INDEX($DF:$DF,$GK41+17),"")</f>
      </c>
      <c r="DZ41">
        <f>IF($GL41&gt;=18,INDEX($DF:$DF,$GK41+18),"")</f>
      </c>
      <c r="EA41">
        <f>IF($GL41&gt;=19,INDEX($DF:$DF,$GK41+19),"")</f>
      </c>
      <c r="EB41">
        <f>IF($GL41&gt;=20,INDEX($DF:$DF,$GK41+20),"")</f>
      </c>
      <c r="EC41">
        <f>IF($GL41&gt;=21,INDEX($DF:$DF,$GK41+21),"")</f>
      </c>
      <c r="ED41">
        <f>IF($GL41&gt;=22,INDEX($DF:$DF,$GK41+22),"")</f>
      </c>
      <c r="EE41">
        <f>IF($GL41&gt;=23,INDEX($DF:$DF,$GK41+23),"")</f>
      </c>
      <c r="EF41">
        <f>IF($GL41&gt;=24,INDEX($DF:$DF,$GK41+24),"")</f>
      </c>
      <c r="EG41">
        <f>IF($GL41&gt;=25,INDEX($DF:$DF,$GK41+25),"")</f>
      </c>
      <c r="EH41">
        <f>IF($GL41&gt;=26,INDEX($DF:$DF,$GK41+26),"")</f>
      </c>
      <c r="EI41">
        <f>IF($GL41&gt;=27,INDEX($DF:$DF,$GK41+27),"")</f>
      </c>
      <c r="EJ41">
        <f>IF($GL41&gt;=28,INDEX($DF:$DF,$GK41+28),"")</f>
      </c>
      <c r="EK41">
        <f>IF($GL41&gt;=29,INDEX($DF:$DF,$GK41+29),"")</f>
      </c>
      <c r="EL41">
        <f>IF($GL41&gt;=30,INDEX($DF:$DF,$GK41+30),"")</f>
      </c>
      <c r="EM41">
        <f>IF($GL41&gt;=31,INDEX($DF:$DF,$GK41+31),"")</f>
      </c>
      <c r="EN41">
        <f>IF($GL41&gt;=32,INDEX($DF:$DF,$GK41+32),"")</f>
      </c>
      <c r="EO41">
        <f>IF($GL41&gt;=33,INDEX($DF:$DF,$GK41+33),"")</f>
      </c>
      <c r="EP41">
        <f>IF($GL41&gt;=34,INDEX($DF:$DF,$GK41+34),"")</f>
      </c>
      <c r="EQ41">
        <f>IF($GL41&gt;=35,INDEX($DF:$DF,$GK41+35),"")</f>
      </c>
      <c r="ER41">
        <f>IF($GL41&gt;=36,INDEX($DF:$DF,$GK41+36),"")</f>
      </c>
      <c r="ES41">
        <f>IF($GL41&gt;=37,INDEX($DF:$DF,$GK41+37),"")</f>
      </c>
      <c r="ET41">
        <f>IF($GL41&gt;=38,INDEX($DF:$DF,$GK41+38),"")</f>
      </c>
      <c r="EU41">
        <f>IF($GL41&gt;=39,INDEX($DF:$DF,$GK41+39),"")</f>
      </c>
      <c r="EV41">
        <f>IF($GL41&gt;=40,INDEX($DF:$DF,$GK41+40),"")</f>
      </c>
      <c r="EW41">
        <f>IF($GL41&gt;=1,INDEX($DG:$DG,$GK41+1),"")</f>
      </c>
      <c r="EX41">
        <f>IF($GL41&gt;=2,INDEX($DG:$DG,$GK41+2),"")</f>
      </c>
      <c r="EY41">
        <f>IF($GL41&gt;=3,INDEX($DG:$DG,$GK41+3),"")</f>
      </c>
      <c r="EZ41">
        <f>IF($GL41&gt;=4,INDEX($DG:$DG,$GK41+4),"")</f>
      </c>
      <c r="FA41">
        <f>IF($GL41&gt;=5,INDEX($DG:$DG,$GK41+5),"")</f>
      </c>
      <c r="FB41">
        <f>IF($GL41&gt;=6,INDEX($DG:$DG,$GK41+6),"")</f>
      </c>
      <c r="FC41">
        <f>IF($GL41&gt;=7,INDEX($DG:$DG,$GK41+7),"")</f>
      </c>
      <c r="FD41">
        <f>IF($GL41&gt;=8,INDEX($DG:$DG,$GK41+8),"")</f>
      </c>
      <c r="FE41">
        <f>IF($GL41&gt;=9,INDEX($DG:$DG,$GK41+9),"")</f>
      </c>
      <c r="FF41">
        <f>IF($GL41&gt;=10,INDEX($DG:$DG,$GK41+10),"")</f>
      </c>
      <c r="FG41">
        <f>IF($GL41&gt;=11,INDEX($DG:$DG,$GK41+11),"")</f>
      </c>
      <c r="FH41">
        <f>IF($GL41&gt;=12,INDEX($DG:$DG,$GK41+12),"")</f>
      </c>
      <c r="FI41">
        <f>IF($GL41&gt;=13,INDEX($DG:$DG,$GK41+13),"")</f>
      </c>
      <c r="FJ41">
        <f>IF($GL41&gt;=14,INDEX($DG:$DG,$GK41+14),"")</f>
      </c>
      <c r="FK41">
        <f>IF($GL41&gt;=15,INDEX($DG:$DG,$GK41+15),"")</f>
      </c>
      <c r="FL41">
        <f>IF($GL41&gt;=16,INDEX($DG:$DG,$GK41+16),"")</f>
      </c>
      <c r="FM41">
        <f>IF($GL41&gt;=17,INDEX($DG:$DG,$GK41+17),"")</f>
      </c>
      <c r="FN41">
        <f>IF($GL41&gt;=18,INDEX($DG:$DG,$GK41+18),"")</f>
      </c>
      <c r="FO41">
        <f>IF($GL41&gt;=19,INDEX($DG:$DG,$GK41+19),"")</f>
      </c>
      <c r="FP41">
        <f>IF($GL41&gt;=20,INDEX($DG:$DG,$GK41+20),"")</f>
      </c>
      <c r="FQ41">
        <f>IF($GL41&gt;=21,INDEX($DG:$DG,$GK41+21),"")</f>
      </c>
      <c r="FR41">
        <f>IF($GL41&gt;=22,INDEX($DG:$DG,$GK41+22),"")</f>
      </c>
      <c r="FS41">
        <f>IF($GL41&gt;=23,INDEX($DG:$DG,$GK41+23),"")</f>
      </c>
      <c r="FT41">
        <f>IF($GL41&gt;=24,INDEX($DG:$DG,$GK41+24),"")</f>
      </c>
      <c r="FU41">
        <f>IF($GL41&gt;=25,INDEX($DG:$DG,$GK41+25),"")</f>
      </c>
      <c r="FV41">
        <f>IF($GL41&gt;=26,INDEX($DG:$DG,$GK41+26),"")</f>
      </c>
      <c r="FW41">
        <f>IF($GL41&gt;=27,INDEX($DG:$DG,$GK41+27),"")</f>
      </c>
      <c r="FX41">
        <f>IF($GL41&gt;=28,INDEX($DG:$DG,$GK41+28),"")</f>
      </c>
      <c r="FY41">
        <f>IF($GL41&gt;=29,INDEX($DG:$DG,$GK41+29),"")</f>
      </c>
      <c r="FZ41">
        <f>IF($GL41&gt;=30,INDEX($DG:$DG,$GK41+30),"")</f>
      </c>
      <c r="GA41">
        <f>IF($GL41&gt;=31,INDEX($DG:$DG,$GK41+31),"")</f>
      </c>
      <c r="GB41">
        <f>IF($GL41&gt;=32,INDEX($DG:$DG,$GK41+32),"")</f>
      </c>
      <c r="GC41">
        <f>IF($GL41&gt;=33,INDEX($DG:$DG,$GK41+33),"")</f>
      </c>
      <c r="GD41">
        <f>IF($GL41&gt;=34,INDEX($DG:$DG,$GK41+34),"")</f>
      </c>
      <c r="GE41">
        <f>IF($GL41&gt;=35,INDEX($DG:$DG,$GK41+35),"")</f>
      </c>
      <c r="GF41">
        <f>IF($GL41&gt;=36,INDEX($DG:$DG,$GK41+36),"")</f>
      </c>
      <c r="GG41">
        <f>IF($GL41&gt;=37,INDEX($DG:$DG,$GK41+37),"")</f>
      </c>
      <c r="GH41">
        <f>IF($GL41&gt;=38,INDEX($DG:$DG,$GK41+38),"")</f>
      </c>
      <c r="GI41">
        <f>IF($GL41&gt;=39,INDEX($DG:$DG,$GK41+39),"")</f>
      </c>
      <c r="GJ41">
        <f>IF($GL41&gt;=40,INDEX($DG:$DG,$GK41+40),"")</f>
      </c>
      <c r="GK41">
        <f>IFERROR(MATCH($DE41,$DF$2:$DF$166,0)+1,0)</f>
      </c>
      <c r="GL41">
        <f>IFERROR(INDEX($DH$2:$DH$166,MATCH($DE41,$DF$2:$DF$166,0)),0)</f>
      </c>
      <c r="GM41">
        <f>IFERROR(MATCH($H41,$DI$41:$EV$41,0),0)</f>
      </c>
      <c r="GN41">
        <f>IF($GM41&gt;0,INDEX($EW$41:$GJ$41,$GM41),"")</f>
      </c>
      <c r="GO41" t="s">
        <v>347</v>
      </c>
      <c r="GQ41">
        <f>IF($IZ41&gt;=1,INDEX($GO:$GO,$IY41+1),"")</f>
      </c>
      <c r="GR41">
        <f>IF($IZ41&gt;=2,INDEX($GO:$GO,$IY41+2),"")</f>
      </c>
      <c r="GS41">
        <f>IF($IZ41&gt;=3,INDEX($GO:$GO,$IY41+3),"")</f>
      </c>
      <c r="GT41">
        <f>IF($IZ41&gt;=4,INDEX($GO:$GO,$IY41+4),"")</f>
      </c>
      <c r="GU41">
        <f>IF($IZ41&gt;=5,INDEX($GO:$GO,$IY41+5),"")</f>
      </c>
      <c r="GV41">
        <f>IF($IZ41&gt;=6,INDEX($GO:$GO,$IY41+6),"")</f>
      </c>
      <c r="GW41">
        <f>IF($IZ41&gt;=7,INDEX($GO:$GO,$IY41+7),"")</f>
      </c>
      <c r="GX41">
        <f>IF($IZ41&gt;=8,INDEX($GO:$GO,$IY41+8),"")</f>
      </c>
      <c r="GY41">
        <f>IF($IZ41&gt;=9,INDEX($GO:$GO,$IY41+9),"")</f>
      </c>
      <c r="GZ41">
        <f>IF($IZ41&gt;=10,INDEX($GO:$GO,$IY41+10),"")</f>
      </c>
      <c r="HA41">
        <f>IF($IZ41&gt;=11,INDEX($GO:$GO,$IY41+11),"")</f>
      </c>
      <c r="HB41">
        <f>IF($IZ41&gt;=12,INDEX($GO:$GO,$IY41+12),"")</f>
      </c>
      <c r="HC41">
        <f>IF($IZ41&gt;=13,INDEX($GO:$GO,$IY41+13),"")</f>
      </c>
      <c r="HD41">
        <f>IF($IZ41&gt;=14,INDEX($GO:$GO,$IY41+14),"")</f>
      </c>
      <c r="HE41">
        <f>IF($IZ41&gt;=15,INDEX($GO:$GO,$IY41+15),"")</f>
      </c>
      <c r="HF41">
        <f>IF($IZ41&gt;=16,INDEX($GO:$GO,$IY41+16),"")</f>
      </c>
      <c r="HG41">
        <f>IF($IZ41&gt;=17,INDEX($GO:$GO,$IY41+17),"")</f>
      </c>
      <c r="HH41">
        <f>IF($IZ41&gt;=18,INDEX($GO:$GO,$IY41+18),"")</f>
      </c>
      <c r="HI41">
        <f>IF($IZ41&gt;=19,INDEX($GO:$GO,$IY41+19),"")</f>
      </c>
      <c r="HJ41">
        <f>IF($IZ41&gt;=20,INDEX($GO:$GO,$IY41+20),"")</f>
      </c>
      <c r="HK41">
        <f>IF($IZ41&gt;=21,INDEX($GO:$GO,$IY41+21),"")</f>
      </c>
      <c r="HL41">
        <f>IF($IZ41&gt;=22,INDEX($GO:$GO,$IY41+22),"")</f>
      </c>
      <c r="HM41">
        <f>IF($IZ41&gt;=23,INDEX($GO:$GO,$IY41+23),"")</f>
      </c>
      <c r="HN41">
        <f>IF($IZ41&gt;=24,INDEX($GO:$GO,$IY41+24),"")</f>
      </c>
      <c r="HO41">
        <f>IF($IZ41&gt;=25,INDEX($GO:$GO,$IY41+25),"")</f>
      </c>
      <c r="HP41">
        <f>IF($IZ41&gt;=26,INDEX($GO:$GO,$IY41+26),"")</f>
      </c>
      <c r="HQ41">
        <f>IF($IZ41&gt;=27,INDEX($GO:$GO,$IY41+27),"")</f>
      </c>
      <c r="HR41">
        <f>IF($IZ41&gt;=28,INDEX($GO:$GO,$IY41+28),"")</f>
      </c>
      <c r="HS41">
        <f>IF($IZ41&gt;=29,INDEX($GO:$GO,$IY41+29),"")</f>
      </c>
      <c r="HT41">
        <f>IF($IZ41&gt;=30,INDEX($GO:$GO,$IY41+30),"")</f>
      </c>
      <c r="HU41">
        <f>IF($IZ41&gt;=31,INDEX($GO:$GO,$IY41+31),"")</f>
      </c>
      <c r="HV41">
        <f>IF($IZ41&gt;=32,INDEX($GO:$GO,$IY41+32),"")</f>
      </c>
      <c r="HW41">
        <f>IF($IZ41&gt;=33,INDEX($GO:$GO,$IY41+33),"")</f>
      </c>
      <c r="HX41">
        <f>IF($IZ41&gt;=34,INDEX($GO:$GO,$IY41+34),"")</f>
      </c>
      <c r="HY41">
        <f>IF($IZ41&gt;=35,INDEX($GO:$GO,$IY41+35),"")</f>
      </c>
      <c r="HZ41">
        <f>IF($IZ41&gt;=36,INDEX($GO:$GO,$IY41+36),"")</f>
      </c>
      <c r="IA41">
        <f>IF($IZ41&gt;=37,INDEX($GO:$GO,$IY41+37),"")</f>
      </c>
      <c r="IB41">
        <f>IF($IZ41&gt;=38,INDEX($GO:$GO,$IY41+38),"")</f>
      </c>
      <c r="IC41">
        <f>IF($IZ41&gt;=39,INDEX($GO:$GO,$IY41+39),"")</f>
      </c>
      <c r="ID41">
        <f>IF($IZ41&gt;=40,INDEX($GO:$GO,$IY41+40),"")</f>
      </c>
      <c r="IE41">
        <f>IF($IZ41&gt;=41,INDEX($GO:$GO,$IY41+41),"")</f>
      </c>
      <c r="IF41">
        <f>IF($IZ41&gt;=42,INDEX($GO:$GO,$IY41+42),"")</f>
      </c>
      <c r="IG41">
        <f>IF($IZ41&gt;=43,INDEX($GO:$GO,$IY41+43),"")</f>
      </c>
      <c r="IH41">
        <f>IF($IZ41&gt;=44,INDEX($GO:$GO,$IY41+44),"")</f>
      </c>
      <c r="II41">
        <f>IF($IZ41&gt;=45,INDEX($GO:$GO,$IY41+45),"")</f>
      </c>
      <c r="IJ41">
        <f>IF($IZ41&gt;=46,INDEX($GO:$GO,$IY41+46),"")</f>
      </c>
      <c r="IK41">
        <f>IF($IZ41&gt;=47,INDEX($GO:$GO,$IY41+47),"")</f>
      </c>
      <c r="IL41">
        <f>IF($IZ41&gt;=48,INDEX($GO:$GO,$IY41+48),"")</f>
      </c>
      <c r="IM41">
        <f>IF($IZ41&gt;=49,INDEX($GO:$GO,$IY41+49),"")</f>
      </c>
      <c r="IN41">
        <f>IF($IZ41&gt;=50,INDEX($GO:$GO,$IY41+50),"")</f>
      </c>
      <c r="IO41">
        <f>IF($IZ41&gt;=51,INDEX($GO:$GO,$IY41+51),"")</f>
      </c>
      <c r="IP41">
        <f>IF($IZ41&gt;=52,INDEX($GO:$GO,$IY41+52),"")</f>
      </c>
      <c r="IQ41">
        <f>IF($IZ41&gt;=53,INDEX($GO:$GO,$IY41+53),"")</f>
      </c>
      <c r="IR41">
        <f>IF($IZ41&gt;=54,INDEX($GO:$GO,$IY41+54),"")</f>
      </c>
      <c r="IS41">
        <f>IF($IZ41&gt;=55,INDEX($GO:$GO,$IY41+55),"")</f>
      </c>
      <c r="IT41">
        <f>IF($IZ41&gt;=56,INDEX($GO:$GO,$IY41+56),"")</f>
      </c>
      <c r="IU41">
        <f>IF($IZ41&gt;=57,INDEX($GO:$GO,$IY41+57),"")</f>
      </c>
      <c r="IV41">
        <f>IF($IZ41&gt;=58,INDEX($GO:$GO,$IY41+58),"")</f>
      </c>
      <c r="IW41">
        <f>IF($IZ41&gt;=59,INDEX($GO:$GO,$IY41+59),"")</f>
      </c>
      <c r="IX41">
        <f>IF($IZ41&gt;=60,INDEX($GO:$GO,$IY41+60),"")</f>
      </c>
      <c r="IY41">
        <f>IFERROR(MATCH($GN41,$GO$2:$GO$827,0)+1,0)</f>
      </c>
      <c r="IZ41">
        <f>IFERROR(INDEX($GP$2:$GP$827,MATCH($GN41,$GO$2:$GO$827,0)),0)</f>
      </c>
      <c r="JA41" t="s">
        <v>23</v>
      </c>
      <c r="JB41" t="s">
        <v>23</v>
      </c>
    </row>
    <row r="42" spans="1:262" x14ac:dyDescent="0.25">
      <c r="F42" s="1"/>
      <c r="G42" s="1"/>
      <c r="H42" s="1"/>
      <c r="I42" s="1"/>
      <c r="J42" s="1">
        <f>IFERROR(IF(FIND(" - ",$F42)&gt;0,MID($F42,FIND(" - ",$F42)+3,LEN($F42)),""),"")</f>
      </c>
      <c r="L42" s="1"/>
      <c r="N42" t="s">
        <v>23</v>
      </c>
      <c r="P42">
        <f>IF(OR($N42="",$O42=""),"",IFERROR($N42/$O42,0))</f>
      </c>
      <c r="Q42">
        <f>IF($N42="","",
IF($G42="","",
IF(ISNUMBER(SEARCH("exempt",LOWER($G42))),0,
$N42*(VALUE(SUBSTITUTE($G42,"%",""))/100))))</f>
      </c>
      <c r="W42">
        <f>IF($N42="","",
SUM($N42,$Q42,$U42,$R42,$T42)-
IF($V42="",0,VALUE($V42)))</f>
      </c>
      <c r="AE42" t="s">
        <v>348</v>
      </c>
      <c r="AH42" t="s">
        <v>349</v>
      </c>
      <c r="AI42" t="s">
        <v>350</v>
      </c>
      <c r="AJ42" t="s">
        <v>351</v>
      </c>
      <c r="AK42" t="s">
        <v>349</v>
      </c>
      <c r="AL42" t="s">
        <v>352</v>
      </c>
      <c r="AM42">
        <f>IFERROR(LEFT($F42,FIND(" - ",$F42)-1),$F42)</f>
      </c>
      <c r="AN42" t="s">
        <v>311</v>
      </c>
      <c r="AP42">
        <f>IF($CE42&gt;=1,INDEX($AN:$AN,$CD42+1),"")</f>
      </c>
      <c r="AQ42">
        <f>IF($CE42&gt;=2,INDEX($AN:$AN,$CD42+2),"")</f>
      </c>
      <c r="AR42">
        <f>IF($CE42&gt;=3,INDEX($AN:$AN,$CD42+3),"")</f>
      </c>
      <c r="AS42">
        <f>IF($CE42&gt;=4,INDEX($AN:$AN,$CD42+4),"")</f>
      </c>
      <c r="AT42">
        <f>IF($CE42&gt;=5,INDEX($AN:$AN,$CD42+5),"")</f>
      </c>
      <c r="AU42">
        <f>IF($CE42&gt;=6,INDEX($AN:$AN,$CD42+6),"")</f>
      </c>
      <c r="AV42">
        <f>IF($CE42&gt;=7,INDEX($AN:$AN,$CD42+7),"")</f>
      </c>
      <c r="AW42">
        <f>IF($CE42&gt;=8,INDEX($AN:$AN,$CD42+8),"")</f>
      </c>
      <c r="AX42">
        <f>IF($CE42&gt;=9,INDEX($AN:$AN,$CD42+9),"")</f>
      </c>
      <c r="AY42">
        <f>IF($CE42&gt;=10,INDEX($AN:$AN,$CD42+10),"")</f>
      </c>
      <c r="AZ42">
        <f>IF($CE42&gt;=11,INDEX($AN:$AN,$CD42+11),"")</f>
      </c>
      <c r="BA42">
        <f>IF($CE42&gt;=12,INDEX($AN:$AN,$CD42+12),"")</f>
      </c>
      <c r="BB42">
        <f>IF($CE42&gt;=13,INDEX($AN:$AN,$CD42+13),"")</f>
      </c>
      <c r="BC42">
        <f>IF($CE42&gt;=14,INDEX($AN:$AN,$CD42+14),"")</f>
      </c>
      <c r="BD42">
        <f>IF($CE42&gt;=15,INDEX($AN:$AN,$CD42+15),"")</f>
      </c>
      <c r="BE42">
        <f>IF($CE42&gt;=16,INDEX($AN:$AN,$CD42+16),"")</f>
      </c>
      <c r="BF42">
        <f>IF($CE42&gt;=17,INDEX($AN:$AN,$CD42+17),"")</f>
      </c>
      <c r="BG42">
        <f>IF($CE42&gt;=18,INDEX($AN:$AN,$CD42+18),"")</f>
      </c>
      <c r="BH42">
        <f>IF($CE42&gt;=19,INDEX($AN:$AN,$CD42+19),"")</f>
      </c>
      <c r="BI42">
        <f>IF($CE42&gt;=20,INDEX($AN:$AN,$CD42+20),"")</f>
      </c>
      <c r="BJ42">
        <f>IF($CE42&gt;=21,INDEX($AN:$AN,$CD42+21),"")</f>
      </c>
      <c r="BK42">
        <f>IF($CE42&gt;=22,INDEX($AN:$AN,$CD42+22),"")</f>
      </c>
      <c r="BL42">
        <f>IF($CE42&gt;=23,INDEX($AN:$AN,$CD42+23),"")</f>
      </c>
      <c r="BM42">
        <f>IF($CE42&gt;=24,INDEX($AN:$AN,$CD42+24),"")</f>
      </c>
      <c r="BN42">
        <f>IF($CE42&gt;=25,INDEX($AN:$AN,$CD42+25),"")</f>
      </c>
      <c r="BO42">
        <f>IF($CE42&gt;=26,INDEX($AN:$AN,$CD42+26),"")</f>
      </c>
      <c r="BP42">
        <f>IF($CE42&gt;=27,INDEX($AN:$AN,$CD42+27),"")</f>
      </c>
      <c r="BQ42">
        <f>IF($CE42&gt;=28,INDEX($AN:$AN,$CD42+28),"")</f>
      </c>
      <c r="BR42">
        <f>IF($CE42&gt;=29,INDEX($AN:$AN,$CD42+29),"")</f>
      </c>
      <c r="BS42">
        <f>IF($CE42&gt;=30,INDEX($AN:$AN,$CD42+30),"")</f>
      </c>
      <c r="BT42">
        <f>IF($CE42&gt;=31,INDEX($AN:$AN,$CD42+31),"")</f>
      </c>
      <c r="BU42">
        <f>IF($CE42&gt;=32,INDEX($AN:$AN,$CD42+32),"")</f>
      </c>
      <c r="BV42">
        <f>IF($CE42&gt;=33,INDEX($AN:$AN,$CD42+33),"")</f>
      </c>
      <c r="BW42">
        <f>IF($CE42&gt;=34,INDEX($AN:$AN,$CD42+34),"")</f>
      </c>
      <c r="BX42">
        <f>IF($CE42&gt;=35,INDEX($AN:$AN,$CD42+35),"")</f>
      </c>
      <c r="BY42">
        <f>IF($CE42&gt;=36,INDEX($AN:$AN,$CD42+36),"")</f>
      </c>
      <c r="BZ42">
        <f>IF($CE42&gt;=37,INDEX($AN:$AN,$CD42+37),"")</f>
      </c>
      <c r="CA42">
        <f>IF($CE42&gt;=38,INDEX($AN:$AN,$CD42+38),"")</f>
      </c>
      <c r="CB42">
        <f>IF($CE42&gt;=39,INDEX($AN:$AN,$CD42+39),"")</f>
      </c>
      <c r="CC42">
        <f>IF($CE42&gt;=40,INDEX($AN:$AN,$CD42+40),"")</f>
      </c>
      <c r="CD42">
        <f>IFERROR(MATCH($AM42,$AN$2:$AN$133,0)+1,0)</f>
      </c>
      <c r="CE42">
        <f>IFERROR(INDEX($AO$2:$AO$133,MATCH($AM42,$AN$2:$AN$133,0)),0)</f>
      </c>
      <c r="CF42">
        <f>IFERROR(LEFT($K42,FIND(" - ",$K42)-1),$K42)</f>
      </c>
      <c r="CG42" t="s">
        <v>253</v>
      </c>
      <c r="CI42">
        <f>IF($DD42&gt;=1,INDEX($CG:$CG,$DC42+1),"")</f>
      </c>
      <c r="CJ42">
        <f>IF($DD42&gt;=2,INDEX($CG:$CG,$DC42+2),"")</f>
      </c>
      <c r="CK42">
        <f>IF($DD42&gt;=3,INDEX($CG:$CG,$DC42+3),"")</f>
      </c>
      <c r="CL42">
        <f>IF($DD42&gt;=4,INDEX($CG:$CG,$DC42+4),"")</f>
      </c>
      <c r="CM42">
        <f>IF($DD42&gt;=5,INDEX($CG:$CG,$DC42+5),"")</f>
      </c>
      <c r="CN42">
        <f>IF($DD42&gt;=6,INDEX($CG:$CG,$DC42+6),"")</f>
      </c>
      <c r="CO42">
        <f>IF($DD42&gt;=7,INDEX($CG:$CG,$DC42+7),"")</f>
      </c>
      <c r="CP42">
        <f>IF($DD42&gt;=8,INDEX($CG:$CG,$DC42+8),"")</f>
      </c>
      <c r="CQ42">
        <f>IF($DD42&gt;=9,INDEX($CG:$CG,$DC42+9),"")</f>
      </c>
      <c r="CR42">
        <f>IF($DD42&gt;=10,INDEX($CG:$CG,$DC42+10),"")</f>
      </c>
      <c r="CS42">
        <f>IF($DD42&gt;=11,INDEX($CG:$CG,$DC42+11),"")</f>
      </c>
      <c r="CT42">
        <f>IF($DD42&gt;=12,INDEX($CG:$CG,$DC42+12),"")</f>
      </c>
      <c r="CU42">
        <f>IF($DD42&gt;=13,INDEX($CG:$CG,$DC42+13),"")</f>
      </c>
      <c r="CV42">
        <f>IF($DD42&gt;=14,INDEX($CG:$CG,$DC42+14),"")</f>
      </c>
      <c r="CW42">
        <f>IF($DD42&gt;=15,INDEX($CG:$CG,$DC42+15),"")</f>
      </c>
      <c r="CX42">
        <f>IF($DD42&gt;=16,INDEX($CG:$CG,$DC42+16),"")</f>
      </c>
      <c r="CY42">
        <f>IF($DD42&gt;=17,INDEX($CG:$CG,$DC42+17),"")</f>
      </c>
      <c r="CZ42">
        <f>IF($DD42&gt;=18,INDEX($CG:$CG,$DC42+18),"")</f>
      </c>
      <c r="DA42">
        <f>IF($DD42&gt;=19,INDEX($CG:$CG,$DC42+19),"")</f>
      </c>
      <c r="DB42">
        <f>IF($DD42&gt;=20,INDEX($CG:$CG,$DC42+20),"")</f>
      </c>
      <c r="DC42">
        <f>IFERROR(MATCH($CF42,$CG$2:$CG$1558,0)+1,0)</f>
      </c>
      <c r="DD42">
        <f>IFERROR(INDEX($CH$2:$CH$1558,MATCH($CF42,$CG$2:$CG$1558,0)),0)</f>
      </c>
      <c r="DE42">
        <f>IFERROR(INDEX($AL:$AL,MATCH($G42,$AK:$AK,0))&amp;"","")</f>
      </c>
      <c r="DF42" t="s">
        <v>47</v>
      </c>
      <c r="DG42" t="s">
        <v>23</v>
      </c>
      <c r="DI42">
        <f>IF($GL42&gt;=1,INDEX($DF:$DF,$GK42+1),"")</f>
      </c>
      <c r="DJ42">
        <f>IF($GL42&gt;=2,INDEX($DF:$DF,$GK42+2),"")</f>
      </c>
      <c r="DK42">
        <f>IF($GL42&gt;=3,INDEX($DF:$DF,$GK42+3),"")</f>
      </c>
      <c r="DL42">
        <f>IF($GL42&gt;=4,INDEX($DF:$DF,$GK42+4),"")</f>
      </c>
      <c r="DM42">
        <f>IF($GL42&gt;=5,INDEX($DF:$DF,$GK42+5),"")</f>
      </c>
      <c r="DN42">
        <f>IF($GL42&gt;=6,INDEX($DF:$DF,$GK42+6),"")</f>
      </c>
      <c r="DO42">
        <f>IF($GL42&gt;=7,INDEX($DF:$DF,$GK42+7),"")</f>
      </c>
      <c r="DP42">
        <f>IF($GL42&gt;=8,INDEX($DF:$DF,$GK42+8),"")</f>
      </c>
      <c r="DQ42">
        <f>IF($GL42&gt;=9,INDEX($DF:$DF,$GK42+9),"")</f>
      </c>
      <c r="DR42">
        <f>IF($GL42&gt;=10,INDEX($DF:$DF,$GK42+10),"")</f>
      </c>
      <c r="DS42">
        <f>IF($GL42&gt;=11,INDEX($DF:$DF,$GK42+11),"")</f>
      </c>
      <c r="DT42">
        <f>IF($GL42&gt;=12,INDEX($DF:$DF,$GK42+12),"")</f>
      </c>
      <c r="DU42">
        <f>IF($GL42&gt;=13,INDEX($DF:$DF,$GK42+13),"")</f>
      </c>
      <c r="DV42">
        <f>IF($GL42&gt;=14,INDEX($DF:$DF,$GK42+14),"")</f>
      </c>
      <c r="DW42">
        <f>IF($GL42&gt;=15,INDEX($DF:$DF,$GK42+15),"")</f>
      </c>
      <c r="DX42">
        <f>IF($GL42&gt;=16,INDEX($DF:$DF,$GK42+16),"")</f>
      </c>
      <c r="DY42">
        <f>IF($GL42&gt;=17,INDEX($DF:$DF,$GK42+17),"")</f>
      </c>
      <c r="DZ42">
        <f>IF($GL42&gt;=18,INDEX($DF:$DF,$GK42+18),"")</f>
      </c>
      <c r="EA42">
        <f>IF($GL42&gt;=19,INDEX($DF:$DF,$GK42+19),"")</f>
      </c>
      <c r="EB42">
        <f>IF($GL42&gt;=20,INDEX($DF:$DF,$GK42+20),"")</f>
      </c>
      <c r="EC42">
        <f>IF($GL42&gt;=21,INDEX($DF:$DF,$GK42+21),"")</f>
      </c>
      <c r="ED42">
        <f>IF($GL42&gt;=22,INDEX($DF:$DF,$GK42+22),"")</f>
      </c>
      <c r="EE42">
        <f>IF($GL42&gt;=23,INDEX($DF:$DF,$GK42+23),"")</f>
      </c>
      <c r="EF42">
        <f>IF($GL42&gt;=24,INDEX($DF:$DF,$GK42+24),"")</f>
      </c>
      <c r="EG42">
        <f>IF($GL42&gt;=25,INDEX($DF:$DF,$GK42+25),"")</f>
      </c>
      <c r="EH42">
        <f>IF($GL42&gt;=26,INDEX($DF:$DF,$GK42+26),"")</f>
      </c>
      <c r="EI42">
        <f>IF($GL42&gt;=27,INDEX($DF:$DF,$GK42+27),"")</f>
      </c>
      <c r="EJ42">
        <f>IF($GL42&gt;=28,INDEX($DF:$DF,$GK42+28),"")</f>
      </c>
      <c r="EK42">
        <f>IF($GL42&gt;=29,INDEX($DF:$DF,$GK42+29),"")</f>
      </c>
      <c r="EL42">
        <f>IF($GL42&gt;=30,INDEX($DF:$DF,$GK42+30),"")</f>
      </c>
      <c r="EM42">
        <f>IF($GL42&gt;=31,INDEX($DF:$DF,$GK42+31),"")</f>
      </c>
      <c r="EN42">
        <f>IF($GL42&gt;=32,INDEX($DF:$DF,$GK42+32),"")</f>
      </c>
      <c r="EO42">
        <f>IF($GL42&gt;=33,INDEX($DF:$DF,$GK42+33),"")</f>
      </c>
      <c r="EP42">
        <f>IF($GL42&gt;=34,INDEX($DF:$DF,$GK42+34),"")</f>
      </c>
      <c r="EQ42">
        <f>IF($GL42&gt;=35,INDEX($DF:$DF,$GK42+35),"")</f>
      </c>
      <c r="ER42">
        <f>IF($GL42&gt;=36,INDEX($DF:$DF,$GK42+36),"")</f>
      </c>
      <c r="ES42">
        <f>IF($GL42&gt;=37,INDEX($DF:$DF,$GK42+37),"")</f>
      </c>
      <c r="ET42">
        <f>IF($GL42&gt;=38,INDEX($DF:$DF,$GK42+38),"")</f>
      </c>
      <c r="EU42">
        <f>IF($GL42&gt;=39,INDEX($DF:$DF,$GK42+39),"")</f>
      </c>
      <c r="EV42">
        <f>IF($GL42&gt;=40,INDEX($DF:$DF,$GK42+40),"")</f>
      </c>
      <c r="EW42">
        <f>IF($GL42&gt;=1,INDEX($DG:$DG,$GK42+1),"")</f>
      </c>
      <c r="EX42">
        <f>IF($GL42&gt;=2,INDEX($DG:$DG,$GK42+2),"")</f>
      </c>
      <c r="EY42">
        <f>IF($GL42&gt;=3,INDEX($DG:$DG,$GK42+3),"")</f>
      </c>
      <c r="EZ42">
        <f>IF($GL42&gt;=4,INDEX($DG:$DG,$GK42+4),"")</f>
      </c>
      <c r="FA42">
        <f>IF($GL42&gt;=5,INDEX($DG:$DG,$GK42+5),"")</f>
      </c>
      <c r="FB42">
        <f>IF($GL42&gt;=6,INDEX($DG:$DG,$GK42+6),"")</f>
      </c>
      <c r="FC42">
        <f>IF($GL42&gt;=7,INDEX($DG:$DG,$GK42+7),"")</f>
      </c>
      <c r="FD42">
        <f>IF($GL42&gt;=8,INDEX($DG:$DG,$GK42+8),"")</f>
      </c>
      <c r="FE42">
        <f>IF($GL42&gt;=9,INDEX($DG:$DG,$GK42+9),"")</f>
      </c>
      <c r="FF42">
        <f>IF($GL42&gt;=10,INDEX($DG:$DG,$GK42+10),"")</f>
      </c>
      <c r="FG42">
        <f>IF($GL42&gt;=11,INDEX($DG:$DG,$GK42+11),"")</f>
      </c>
      <c r="FH42">
        <f>IF($GL42&gt;=12,INDEX($DG:$DG,$GK42+12),"")</f>
      </c>
      <c r="FI42">
        <f>IF($GL42&gt;=13,INDEX($DG:$DG,$GK42+13),"")</f>
      </c>
      <c r="FJ42">
        <f>IF($GL42&gt;=14,INDEX($DG:$DG,$GK42+14),"")</f>
      </c>
      <c r="FK42">
        <f>IF($GL42&gt;=15,INDEX($DG:$DG,$GK42+15),"")</f>
      </c>
      <c r="FL42">
        <f>IF($GL42&gt;=16,INDEX($DG:$DG,$GK42+16),"")</f>
      </c>
      <c r="FM42">
        <f>IF($GL42&gt;=17,INDEX($DG:$DG,$GK42+17),"")</f>
      </c>
      <c r="FN42">
        <f>IF($GL42&gt;=18,INDEX($DG:$DG,$GK42+18),"")</f>
      </c>
      <c r="FO42">
        <f>IF($GL42&gt;=19,INDEX($DG:$DG,$GK42+19),"")</f>
      </c>
      <c r="FP42">
        <f>IF($GL42&gt;=20,INDEX($DG:$DG,$GK42+20),"")</f>
      </c>
      <c r="FQ42">
        <f>IF($GL42&gt;=21,INDEX($DG:$DG,$GK42+21),"")</f>
      </c>
      <c r="FR42">
        <f>IF($GL42&gt;=22,INDEX($DG:$DG,$GK42+22),"")</f>
      </c>
      <c r="FS42">
        <f>IF($GL42&gt;=23,INDEX($DG:$DG,$GK42+23),"")</f>
      </c>
      <c r="FT42">
        <f>IF($GL42&gt;=24,INDEX($DG:$DG,$GK42+24),"")</f>
      </c>
      <c r="FU42">
        <f>IF($GL42&gt;=25,INDEX($DG:$DG,$GK42+25),"")</f>
      </c>
      <c r="FV42">
        <f>IF($GL42&gt;=26,INDEX($DG:$DG,$GK42+26),"")</f>
      </c>
      <c r="FW42">
        <f>IF($GL42&gt;=27,INDEX($DG:$DG,$GK42+27),"")</f>
      </c>
      <c r="FX42">
        <f>IF($GL42&gt;=28,INDEX($DG:$DG,$GK42+28),"")</f>
      </c>
      <c r="FY42">
        <f>IF($GL42&gt;=29,INDEX($DG:$DG,$GK42+29),"")</f>
      </c>
      <c r="FZ42">
        <f>IF($GL42&gt;=30,INDEX($DG:$DG,$GK42+30),"")</f>
      </c>
      <c r="GA42">
        <f>IF($GL42&gt;=31,INDEX($DG:$DG,$GK42+31),"")</f>
      </c>
      <c r="GB42">
        <f>IF($GL42&gt;=32,INDEX($DG:$DG,$GK42+32),"")</f>
      </c>
      <c r="GC42">
        <f>IF($GL42&gt;=33,INDEX($DG:$DG,$GK42+33),"")</f>
      </c>
      <c r="GD42">
        <f>IF($GL42&gt;=34,INDEX($DG:$DG,$GK42+34),"")</f>
      </c>
      <c r="GE42">
        <f>IF($GL42&gt;=35,INDEX($DG:$DG,$GK42+35),"")</f>
      </c>
      <c r="GF42">
        <f>IF($GL42&gt;=36,INDEX($DG:$DG,$GK42+36),"")</f>
      </c>
      <c r="GG42">
        <f>IF($GL42&gt;=37,INDEX($DG:$DG,$GK42+37),"")</f>
      </c>
      <c r="GH42">
        <f>IF($GL42&gt;=38,INDEX($DG:$DG,$GK42+38),"")</f>
      </c>
      <c r="GI42">
        <f>IF($GL42&gt;=39,INDEX($DG:$DG,$GK42+39),"")</f>
      </c>
      <c r="GJ42">
        <f>IF($GL42&gt;=40,INDEX($DG:$DG,$GK42+40),"")</f>
      </c>
      <c r="GK42">
        <f>IFERROR(MATCH($DE42,$DF$2:$DF$166,0)+1,0)</f>
      </c>
      <c r="GL42">
        <f>IFERROR(INDEX($DH$2:$DH$166,MATCH($DE42,$DF$2:$DF$166,0)),0)</f>
      </c>
      <c r="GM42">
        <f>IFERROR(MATCH($H42,$DI$42:$EV$42,0),0)</f>
      </c>
      <c r="GN42">
        <f>IF($GM42&gt;0,INDEX($EW$42:$GJ$42,$GM42),"")</f>
      </c>
      <c r="GO42" t="s">
        <v>353</v>
      </c>
      <c r="GQ42">
        <f>IF($IZ42&gt;=1,INDEX($GO:$GO,$IY42+1),"")</f>
      </c>
      <c r="GR42">
        <f>IF($IZ42&gt;=2,INDEX($GO:$GO,$IY42+2),"")</f>
      </c>
      <c r="GS42">
        <f>IF($IZ42&gt;=3,INDEX($GO:$GO,$IY42+3),"")</f>
      </c>
      <c r="GT42">
        <f>IF($IZ42&gt;=4,INDEX($GO:$GO,$IY42+4),"")</f>
      </c>
      <c r="GU42">
        <f>IF($IZ42&gt;=5,INDEX($GO:$GO,$IY42+5),"")</f>
      </c>
      <c r="GV42">
        <f>IF($IZ42&gt;=6,INDEX($GO:$GO,$IY42+6),"")</f>
      </c>
      <c r="GW42">
        <f>IF($IZ42&gt;=7,INDEX($GO:$GO,$IY42+7),"")</f>
      </c>
      <c r="GX42">
        <f>IF($IZ42&gt;=8,INDEX($GO:$GO,$IY42+8),"")</f>
      </c>
      <c r="GY42">
        <f>IF($IZ42&gt;=9,INDEX($GO:$GO,$IY42+9),"")</f>
      </c>
      <c r="GZ42">
        <f>IF($IZ42&gt;=10,INDEX($GO:$GO,$IY42+10),"")</f>
      </c>
      <c r="HA42">
        <f>IF($IZ42&gt;=11,INDEX($GO:$GO,$IY42+11),"")</f>
      </c>
      <c r="HB42">
        <f>IF($IZ42&gt;=12,INDEX($GO:$GO,$IY42+12),"")</f>
      </c>
      <c r="HC42">
        <f>IF($IZ42&gt;=13,INDEX($GO:$GO,$IY42+13),"")</f>
      </c>
      <c r="HD42">
        <f>IF($IZ42&gt;=14,INDEX($GO:$GO,$IY42+14),"")</f>
      </c>
      <c r="HE42">
        <f>IF($IZ42&gt;=15,INDEX($GO:$GO,$IY42+15),"")</f>
      </c>
      <c r="HF42">
        <f>IF($IZ42&gt;=16,INDEX($GO:$GO,$IY42+16),"")</f>
      </c>
      <c r="HG42">
        <f>IF($IZ42&gt;=17,INDEX($GO:$GO,$IY42+17),"")</f>
      </c>
      <c r="HH42">
        <f>IF($IZ42&gt;=18,INDEX($GO:$GO,$IY42+18),"")</f>
      </c>
      <c r="HI42">
        <f>IF($IZ42&gt;=19,INDEX($GO:$GO,$IY42+19),"")</f>
      </c>
      <c r="HJ42">
        <f>IF($IZ42&gt;=20,INDEX($GO:$GO,$IY42+20),"")</f>
      </c>
      <c r="HK42">
        <f>IF($IZ42&gt;=21,INDEX($GO:$GO,$IY42+21),"")</f>
      </c>
      <c r="HL42">
        <f>IF($IZ42&gt;=22,INDEX($GO:$GO,$IY42+22),"")</f>
      </c>
      <c r="HM42">
        <f>IF($IZ42&gt;=23,INDEX($GO:$GO,$IY42+23),"")</f>
      </c>
      <c r="HN42">
        <f>IF($IZ42&gt;=24,INDEX($GO:$GO,$IY42+24),"")</f>
      </c>
      <c r="HO42">
        <f>IF($IZ42&gt;=25,INDEX($GO:$GO,$IY42+25),"")</f>
      </c>
      <c r="HP42">
        <f>IF($IZ42&gt;=26,INDEX($GO:$GO,$IY42+26),"")</f>
      </c>
      <c r="HQ42">
        <f>IF($IZ42&gt;=27,INDEX($GO:$GO,$IY42+27),"")</f>
      </c>
      <c r="HR42">
        <f>IF($IZ42&gt;=28,INDEX($GO:$GO,$IY42+28),"")</f>
      </c>
      <c r="HS42">
        <f>IF($IZ42&gt;=29,INDEX($GO:$GO,$IY42+29),"")</f>
      </c>
      <c r="HT42">
        <f>IF($IZ42&gt;=30,INDEX($GO:$GO,$IY42+30),"")</f>
      </c>
      <c r="HU42">
        <f>IF($IZ42&gt;=31,INDEX($GO:$GO,$IY42+31),"")</f>
      </c>
      <c r="HV42">
        <f>IF($IZ42&gt;=32,INDEX($GO:$GO,$IY42+32),"")</f>
      </c>
      <c r="HW42">
        <f>IF($IZ42&gt;=33,INDEX($GO:$GO,$IY42+33),"")</f>
      </c>
      <c r="HX42">
        <f>IF($IZ42&gt;=34,INDEX($GO:$GO,$IY42+34),"")</f>
      </c>
      <c r="HY42">
        <f>IF($IZ42&gt;=35,INDEX($GO:$GO,$IY42+35),"")</f>
      </c>
      <c r="HZ42">
        <f>IF($IZ42&gt;=36,INDEX($GO:$GO,$IY42+36),"")</f>
      </c>
      <c r="IA42">
        <f>IF($IZ42&gt;=37,INDEX($GO:$GO,$IY42+37),"")</f>
      </c>
      <c r="IB42">
        <f>IF($IZ42&gt;=38,INDEX($GO:$GO,$IY42+38),"")</f>
      </c>
      <c r="IC42">
        <f>IF($IZ42&gt;=39,INDEX($GO:$GO,$IY42+39),"")</f>
      </c>
      <c r="ID42">
        <f>IF($IZ42&gt;=40,INDEX($GO:$GO,$IY42+40),"")</f>
      </c>
      <c r="IE42">
        <f>IF($IZ42&gt;=41,INDEX($GO:$GO,$IY42+41),"")</f>
      </c>
      <c r="IF42">
        <f>IF($IZ42&gt;=42,INDEX($GO:$GO,$IY42+42),"")</f>
      </c>
      <c r="IG42">
        <f>IF($IZ42&gt;=43,INDEX($GO:$GO,$IY42+43),"")</f>
      </c>
      <c r="IH42">
        <f>IF($IZ42&gt;=44,INDEX($GO:$GO,$IY42+44),"")</f>
      </c>
      <c r="II42">
        <f>IF($IZ42&gt;=45,INDEX($GO:$GO,$IY42+45),"")</f>
      </c>
      <c r="IJ42">
        <f>IF($IZ42&gt;=46,INDEX($GO:$GO,$IY42+46),"")</f>
      </c>
      <c r="IK42">
        <f>IF($IZ42&gt;=47,INDEX($GO:$GO,$IY42+47),"")</f>
      </c>
      <c r="IL42">
        <f>IF($IZ42&gt;=48,INDEX($GO:$GO,$IY42+48),"")</f>
      </c>
      <c r="IM42">
        <f>IF($IZ42&gt;=49,INDEX($GO:$GO,$IY42+49),"")</f>
      </c>
      <c r="IN42">
        <f>IF($IZ42&gt;=50,INDEX($GO:$GO,$IY42+50),"")</f>
      </c>
      <c r="IO42">
        <f>IF($IZ42&gt;=51,INDEX($GO:$GO,$IY42+51),"")</f>
      </c>
      <c r="IP42">
        <f>IF($IZ42&gt;=52,INDEX($GO:$GO,$IY42+52),"")</f>
      </c>
      <c r="IQ42">
        <f>IF($IZ42&gt;=53,INDEX($GO:$GO,$IY42+53),"")</f>
      </c>
      <c r="IR42">
        <f>IF($IZ42&gt;=54,INDEX($GO:$GO,$IY42+54),"")</f>
      </c>
      <c r="IS42">
        <f>IF($IZ42&gt;=55,INDEX($GO:$GO,$IY42+55),"")</f>
      </c>
      <c r="IT42">
        <f>IF($IZ42&gt;=56,INDEX($GO:$GO,$IY42+56),"")</f>
      </c>
      <c r="IU42">
        <f>IF($IZ42&gt;=57,INDEX($GO:$GO,$IY42+57),"")</f>
      </c>
      <c r="IV42">
        <f>IF($IZ42&gt;=58,INDEX($GO:$GO,$IY42+58),"")</f>
      </c>
      <c r="IW42">
        <f>IF($IZ42&gt;=59,INDEX($GO:$GO,$IY42+59),"")</f>
      </c>
      <c r="IX42">
        <f>IF($IZ42&gt;=60,INDEX($GO:$GO,$IY42+60),"")</f>
      </c>
      <c r="IY42">
        <f>IFERROR(MATCH($GN42,$GO$2:$GO$827,0)+1,0)</f>
      </c>
      <c r="IZ42">
        <f>IFERROR(INDEX($GP$2:$GP$827,MATCH($GN42,$GO$2:$GO$827,0)),0)</f>
      </c>
      <c r="JA42" t="s">
        <v>23</v>
      </c>
      <c r="JB42" t="s">
        <v>23</v>
      </c>
    </row>
    <row r="43" spans="1:262" x14ac:dyDescent="0.25">
      <c r="F43" s="1"/>
      <c r="G43" s="1"/>
      <c r="H43" s="1"/>
      <c r="I43" s="1"/>
      <c r="J43" s="1">
        <f>IFERROR(IF(FIND(" - ",$F43)&gt;0,MID($F43,FIND(" - ",$F43)+3,LEN($F43)),""),"")</f>
      </c>
      <c r="L43" s="1"/>
      <c r="N43" t="s">
        <v>23</v>
      </c>
      <c r="P43">
        <f>IF(OR($N43="",$O43=""),"",IFERROR($N43/$O43,0))</f>
      </c>
      <c r="Q43">
        <f>IF($N43="","",
IF($G43="","",
IF(ISNUMBER(SEARCH("exempt",LOWER($G43))),0,
$N43*(VALUE(SUBSTITUTE($G43,"%",""))/100))))</f>
      </c>
      <c r="W43">
        <f>IF($N43="","",
SUM($N43,$Q43,$U43,$R43,$T43)-
IF($V43="",0,VALUE($V43)))</f>
      </c>
      <c r="AE43" t="s">
        <v>354</v>
      </c>
      <c r="AH43" t="s">
        <v>355</v>
      </c>
      <c r="AI43" t="s">
        <v>356</v>
      </c>
      <c r="AJ43" t="s">
        <v>357</v>
      </c>
      <c r="AK43" t="s">
        <v>355</v>
      </c>
      <c r="AL43" t="s">
        <v>358</v>
      </c>
      <c r="AM43">
        <f>IFERROR(LEFT($F43,FIND(" - ",$F43)-1),$F43)</f>
      </c>
      <c r="AN43" t="s">
        <v>317</v>
      </c>
      <c r="AP43">
        <f>IF($CE43&gt;=1,INDEX($AN:$AN,$CD43+1),"")</f>
      </c>
      <c r="AQ43">
        <f>IF($CE43&gt;=2,INDEX($AN:$AN,$CD43+2),"")</f>
      </c>
      <c r="AR43">
        <f>IF($CE43&gt;=3,INDEX($AN:$AN,$CD43+3),"")</f>
      </c>
      <c r="AS43">
        <f>IF($CE43&gt;=4,INDEX($AN:$AN,$CD43+4),"")</f>
      </c>
      <c r="AT43">
        <f>IF($CE43&gt;=5,INDEX($AN:$AN,$CD43+5),"")</f>
      </c>
      <c r="AU43">
        <f>IF($CE43&gt;=6,INDEX($AN:$AN,$CD43+6),"")</f>
      </c>
      <c r="AV43">
        <f>IF($CE43&gt;=7,INDEX($AN:$AN,$CD43+7),"")</f>
      </c>
      <c r="AW43">
        <f>IF($CE43&gt;=8,INDEX($AN:$AN,$CD43+8),"")</f>
      </c>
      <c r="AX43">
        <f>IF($CE43&gt;=9,INDEX($AN:$AN,$CD43+9),"")</f>
      </c>
      <c r="AY43">
        <f>IF($CE43&gt;=10,INDEX($AN:$AN,$CD43+10),"")</f>
      </c>
      <c r="AZ43">
        <f>IF($CE43&gt;=11,INDEX($AN:$AN,$CD43+11),"")</f>
      </c>
      <c r="BA43">
        <f>IF($CE43&gt;=12,INDEX($AN:$AN,$CD43+12),"")</f>
      </c>
      <c r="BB43">
        <f>IF($CE43&gt;=13,INDEX($AN:$AN,$CD43+13),"")</f>
      </c>
      <c r="BC43">
        <f>IF($CE43&gt;=14,INDEX($AN:$AN,$CD43+14),"")</f>
      </c>
      <c r="BD43">
        <f>IF($CE43&gt;=15,INDEX($AN:$AN,$CD43+15),"")</f>
      </c>
      <c r="BE43">
        <f>IF($CE43&gt;=16,INDEX($AN:$AN,$CD43+16),"")</f>
      </c>
      <c r="BF43">
        <f>IF($CE43&gt;=17,INDEX($AN:$AN,$CD43+17),"")</f>
      </c>
      <c r="BG43">
        <f>IF($CE43&gt;=18,INDEX($AN:$AN,$CD43+18),"")</f>
      </c>
      <c r="BH43">
        <f>IF($CE43&gt;=19,INDEX($AN:$AN,$CD43+19),"")</f>
      </c>
      <c r="BI43">
        <f>IF($CE43&gt;=20,INDEX($AN:$AN,$CD43+20),"")</f>
      </c>
      <c r="BJ43">
        <f>IF($CE43&gt;=21,INDEX($AN:$AN,$CD43+21),"")</f>
      </c>
      <c r="BK43">
        <f>IF($CE43&gt;=22,INDEX($AN:$AN,$CD43+22),"")</f>
      </c>
      <c r="BL43">
        <f>IF($CE43&gt;=23,INDEX($AN:$AN,$CD43+23),"")</f>
      </c>
      <c r="BM43">
        <f>IF($CE43&gt;=24,INDEX($AN:$AN,$CD43+24),"")</f>
      </c>
      <c r="BN43">
        <f>IF($CE43&gt;=25,INDEX($AN:$AN,$CD43+25),"")</f>
      </c>
      <c r="BO43">
        <f>IF($CE43&gt;=26,INDEX($AN:$AN,$CD43+26),"")</f>
      </c>
      <c r="BP43">
        <f>IF($CE43&gt;=27,INDEX($AN:$AN,$CD43+27),"")</f>
      </c>
      <c r="BQ43">
        <f>IF($CE43&gt;=28,INDEX($AN:$AN,$CD43+28),"")</f>
      </c>
      <c r="BR43">
        <f>IF($CE43&gt;=29,INDEX($AN:$AN,$CD43+29),"")</f>
      </c>
      <c r="BS43">
        <f>IF($CE43&gt;=30,INDEX($AN:$AN,$CD43+30),"")</f>
      </c>
      <c r="BT43">
        <f>IF($CE43&gt;=31,INDEX($AN:$AN,$CD43+31),"")</f>
      </c>
      <c r="BU43">
        <f>IF($CE43&gt;=32,INDEX($AN:$AN,$CD43+32),"")</f>
      </c>
      <c r="BV43">
        <f>IF($CE43&gt;=33,INDEX($AN:$AN,$CD43+33),"")</f>
      </c>
      <c r="BW43">
        <f>IF($CE43&gt;=34,INDEX($AN:$AN,$CD43+34),"")</f>
      </c>
      <c r="BX43">
        <f>IF($CE43&gt;=35,INDEX($AN:$AN,$CD43+35),"")</f>
      </c>
      <c r="BY43">
        <f>IF($CE43&gt;=36,INDEX($AN:$AN,$CD43+36),"")</f>
      </c>
      <c r="BZ43">
        <f>IF($CE43&gt;=37,INDEX($AN:$AN,$CD43+37),"")</f>
      </c>
      <c r="CA43">
        <f>IF($CE43&gt;=38,INDEX($AN:$AN,$CD43+38),"")</f>
      </c>
      <c r="CB43">
        <f>IF($CE43&gt;=39,INDEX($AN:$AN,$CD43+39),"")</f>
      </c>
      <c r="CC43">
        <f>IF($CE43&gt;=40,INDEX($AN:$AN,$CD43+40),"")</f>
      </c>
      <c r="CD43">
        <f>IFERROR(MATCH($AM43,$AN$2:$AN$133,0)+1,0)</f>
      </c>
      <c r="CE43">
        <f>IFERROR(INDEX($AO$2:$AO$133,MATCH($AM43,$AN$2:$AN$133,0)),0)</f>
      </c>
      <c r="CF43">
        <f>IFERROR(LEFT($K43,FIND(" - ",$K43)-1),$K43)</f>
      </c>
      <c r="CG43" t="s">
        <v>64</v>
      </c>
      <c r="CI43">
        <f>IF($DD43&gt;=1,INDEX($CG:$CG,$DC43+1),"")</f>
      </c>
      <c r="CJ43">
        <f>IF($DD43&gt;=2,INDEX($CG:$CG,$DC43+2),"")</f>
      </c>
      <c r="CK43">
        <f>IF($DD43&gt;=3,INDEX($CG:$CG,$DC43+3),"")</f>
      </c>
      <c r="CL43">
        <f>IF($DD43&gt;=4,INDEX($CG:$CG,$DC43+4),"")</f>
      </c>
      <c r="CM43">
        <f>IF($DD43&gt;=5,INDEX($CG:$CG,$DC43+5),"")</f>
      </c>
      <c r="CN43">
        <f>IF($DD43&gt;=6,INDEX($CG:$CG,$DC43+6),"")</f>
      </c>
      <c r="CO43">
        <f>IF($DD43&gt;=7,INDEX($CG:$CG,$DC43+7),"")</f>
      </c>
      <c r="CP43">
        <f>IF($DD43&gt;=8,INDEX($CG:$CG,$DC43+8),"")</f>
      </c>
      <c r="CQ43">
        <f>IF($DD43&gt;=9,INDEX($CG:$CG,$DC43+9),"")</f>
      </c>
      <c r="CR43">
        <f>IF($DD43&gt;=10,INDEX($CG:$CG,$DC43+10),"")</f>
      </c>
      <c r="CS43">
        <f>IF($DD43&gt;=11,INDEX($CG:$CG,$DC43+11),"")</f>
      </c>
      <c r="CT43">
        <f>IF($DD43&gt;=12,INDEX($CG:$CG,$DC43+12),"")</f>
      </c>
      <c r="CU43">
        <f>IF($DD43&gt;=13,INDEX($CG:$CG,$DC43+13),"")</f>
      </c>
      <c r="CV43">
        <f>IF($DD43&gt;=14,INDEX($CG:$CG,$DC43+14),"")</f>
      </c>
      <c r="CW43">
        <f>IF($DD43&gt;=15,INDEX($CG:$CG,$DC43+15),"")</f>
      </c>
      <c r="CX43">
        <f>IF($DD43&gt;=16,INDEX($CG:$CG,$DC43+16),"")</f>
      </c>
      <c r="CY43">
        <f>IF($DD43&gt;=17,INDEX($CG:$CG,$DC43+17),"")</f>
      </c>
      <c r="CZ43">
        <f>IF($DD43&gt;=18,INDEX($CG:$CG,$DC43+18),"")</f>
      </c>
      <c r="DA43">
        <f>IF($DD43&gt;=19,INDEX($CG:$CG,$DC43+19),"")</f>
      </c>
      <c r="DB43">
        <f>IF($DD43&gt;=20,INDEX($CG:$CG,$DC43+20),"")</f>
      </c>
      <c r="DC43">
        <f>IFERROR(MATCH($CF43,$CG$2:$CG$1558,0)+1,0)</f>
      </c>
      <c r="DD43">
        <f>IFERROR(INDEX($CH$2:$CH$1558,MATCH($CF43,$CG$2:$CG$1558,0)),0)</f>
      </c>
      <c r="DE43">
        <f>IFERROR(INDEX($AL:$AL,MATCH($G43,$AK:$AK,0))&amp;"","")</f>
      </c>
      <c r="DF43" t="s">
        <v>113</v>
      </c>
      <c r="DH43">
        <v>1</v>
      </c>
      <c r="DI43">
        <f>IF($GL43&gt;=1,INDEX($DF:$DF,$GK43+1),"")</f>
      </c>
      <c r="DJ43">
        <f>IF($GL43&gt;=2,INDEX($DF:$DF,$GK43+2),"")</f>
      </c>
      <c r="DK43">
        <f>IF($GL43&gt;=3,INDEX($DF:$DF,$GK43+3),"")</f>
      </c>
      <c r="DL43">
        <f>IF($GL43&gt;=4,INDEX($DF:$DF,$GK43+4),"")</f>
      </c>
      <c r="DM43">
        <f>IF($GL43&gt;=5,INDEX($DF:$DF,$GK43+5),"")</f>
      </c>
      <c r="DN43">
        <f>IF($GL43&gt;=6,INDEX($DF:$DF,$GK43+6),"")</f>
      </c>
      <c r="DO43">
        <f>IF($GL43&gt;=7,INDEX($DF:$DF,$GK43+7),"")</f>
      </c>
      <c r="DP43">
        <f>IF($GL43&gt;=8,INDEX($DF:$DF,$GK43+8),"")</f>
      </c>
      <c r="DQ43">
        <f>IF($GL43&gt;=9,INDEX($DF:$DF,$GK43+9),"")</f>
      </c>
      <c r="DR43">
        <f>IF($GL43&gt;=10,INDEX($DF:$DF,$GK43+10),"")</f>
      </c>
      <c r="DS43">
        <f>IF($GL43&gt;=11,INDEX($DF:$DF,$GK43+11),"")</f>
      </c>
      <c r="DT43">
        <f>IF($GL43&gt;=12,INDEX($DF:$DF,$GK43+12),"")</f>
      </c>
      <c r="DU43">
        <f>IF($GL43&gt;=13,INDEX($DF:$DF,$GK43+13),"")</f>
      </c>
      <c r="DV43">
        <f>IF($GL43&gt;=14,INDEX($DF:$DF,$GK43+14),"")</f>
      </c>
      <c r="DW43">
        <f>IF($GL43&gt;=15,INDEX($DF:$DF,$GK43+15),"")</f>
      </c>
      <c r="DX43">
        <f>IF($GL43&gt;=16,INDEX($DF:$DF,$GK43+16),"")</f>
      </c>
      <c r="DY43">
        <f>IF($GL43&gt;=17,INDEX($DF:$DF,$GK43+17),"")</f>
      </c>
      <c r="DZ43">
        <f>IF($GL43&gt;=18,INDEX($DF:$DF,$GK43+18),"")</f>
      </c>
      <c r="EA43">
        <f>IF($GL43&gt;=19,INDEX($DF:$DF,$GK43+19),"")</f>
      </c>
      <c r="EB43">
        <f>IF($GL43&gt;=20,INDEX($DF:$DF,$GK43+20),"")</f>
      </c>
      <c r="EC43">
        <f>IF($GL43&gt;=21,INDEX($DF:$DF,$GK43+21),"")</f>
      </c>
      <c r="ED43">
        <f>IF($GL43&gt;=22,INDEX($DF:$DF,$GK43+22),"")</f>
      </c>
      <c r="EE43">
        <f>IF($GL43&gt;=23,INDEX($DF:$DF,$GK43+23),"")</f>
      </c>
      <c r="EF43">
        <f>IF($GL43&gt;=24,INDEX($DF:$DF,$GK43+24),"")</f>
      </c>
      <c r="EG43">
        <f>IF($GL43&gt;=25,INDEX($DF:$DF,$GK43+25),"")</f>
      </c>
      <c r="EH43">
        <f>IF($GL43&gt;=26,INDEX($DF:$DF,$GK43+26),"")</f>
      </c>
      <c r="EI43">
        <f>IF($GL43&gt;=27,INDEX($DF:$DF,$GK43+27),"")</f>
      </c>
      <c r="EJ43">
        <f>IF($GL43&gt;=28,INDEX($DF:$DF,$GK43+28),"")</f>
      </c>
      <c r="EK43">
        <f>IF($GL43&gt;=29,INDEX($DF:$DF,$GK43+29),"")</f>
      </c>
      <c r="EL43">
        <f>IF($GL43&gt;=30,INDEX($DF:$DF,$GK43+30),"")</f>
      </c>
      <c r="EM43">
        <f>IF($GL43&gt;=31,INDEX($DF:$DF,$GK43+31),"")</f>
      </c>
      <c r="EN43">
        <f>IF($GL43&gt;=32,INDEX($DF:$DF,$GK43+32),"")</f>
      </c>
      <c r="EO43">
        <f>IF($GL43&gt;=33,INDEX($DF:$DF,$GK43+33),"")</f>
      </c>
      <c r="EP43">
        <f>IF($GL43&gt;=34,INDEX($DF:$DF,$GK43+34),"")</f>
      </c>
      <c r="EQ43">
        <f>IF($GL43&gt;=35,INDEX($DF:$DF,$GK43+35),"")</f>
      </c>
      <c r="ER43">
        <f>IF($GL43&gt;=36,INDEX($DF:$DF,$GK43+36),"")</f>
      </c>
      <c r="ES43">
        <f>IF($GL43&gt;=37,INDEX($DF:$DF,$GK43+37),"")</f>
      </c>
      <c r="ET43">
        <f>IF($GL43&gt;=38,INDEX($DF:$DF,$GK43+38),"")</f>
      </c>
      <c r="EU43">
        <f>IF($GL43&gt;=39,INDEX($DF:$DF,$GK43+39),"")</f>
      </c>
      <c r="EV43">
        <f>IF($GL43&gt;=40,INDEX($DF:$DF,$GK43+40),"")</f>
      </c>
      <c r="EW43">
        <f>IF($GL43&gt;=1,INDEX($DG:$DG,$GK43+1),"")</f>
      </c>
      <c r="EX43">
        <f>IF($GL43&gt;=2,INDEX($DG:$DG,$GK43+2),"")</f>
      </c>
      <c r="EY43">
        <f>IF($GL43&gt;=3,INDEX($DG:$DG,$GK43+3),"")</f>
      </c>
      <c r="EZ43">
        <f>IF($GL43&gt;=4,INDEX($DG:$DG,$GK43+4),"")</f>
      </c>
      <c r="FA43">
        <f>IF($GL43&gt;=5,INDEX($DG:$DG,$GK43+5),"")</f>
      </c>
      <c r="FB43">
        <f>IF($GL43&gt;=6,INDEX($DG:$DG,$GK43+6),"")</f>
      </c>
      <c r="FC43">
        <f>IF($GL43&gt;=7,INDEX($DG:$DG,$GK43+7),"")</f>
      </c>
      <c r="FD43">
        <f>IF($GL43&gt;=8,INDEX($DG:$DG,$GK43+8),"")</f>
      </c>
      <c r="FE43">
        <f>IF($GL43&gt;=9,INDEX($DG:$DG,$GK43+9),"")</f>
      </c>
      <c r="FF43">
        <f>IF($GL43&gt;=10,INDEX($DG:$DG,$GK43+10),"")</f>
      </c>
      <c r="FG43">
        <f>IF($GL43&gt;=11,INDEX($DG:$DG,$GK43+11),"")</f>
      </c>
      <c r="FH43">
        <f>IF($GL43&gt;=12,INDEX($DG:$DG,$GK43+12),"")</f>
      </c>
      <c r="FI43">
        <f>IF($GL43&gt;=13,INDEX($DG:$DG,$GK43+13),"")</f>
      </c>
      <c r="FJ43">
        <f>IF($GL43&gt;=14,INDEX($DG:$DG,$GK43+14),"")</f>
      </c>
      <c r="FK43">
        <f>IF($GL43&gt;=15,INDEX($DG:$DG,$GK43+15),"")</f>
      </c>
      <c r="FL43">
        <f>IF($GL43&gt;=16,INDEX($DG:$DG,$GK43+16),"")</f>
      </c>
      <c r="FM43">
        <f>IF($GL43&gt;=17,INDEX($DG:$DG,$GK43+17),"")</f>
      </c>
      <c r="FN43">
        <f>IF($GL43&gt;=18,INDEX($DG:$DG,$GK43+18),"")</f>
      </c>
      <c r="FO43">
        <f>IF($GL43&gt;=19,INDEX($DG:$DG,$GK43+19),"")</f>
      </c>
      <c r="FP43">
        <f>IF($GL43&gt;=20,INDEX($DG:$DG,$GK43+20),"")</f>
      </c>
      <c r="FQ43">
        <f>IF($GL43&gt;=21,INDEX($DG:$DG,$GK43+21),"")</f>
      </c>
      <c r="FR43">
        <f>IF($GL43&gt;=22,INDEX($DG:$DG,$GK43+22),"")</f>
      </c>
      <c r="FS43">
        <f>IF($GL43&gt;=23,INDEX($DG:$DG,$GK43+23),"")</f>
      </c>
      <c r="FT43">
        <f>IF($GL43&gt;=24,INDEX($DG:$DG,$GK43+24),"")</f>
      </c>
      <c r="FU43">
        <f>IF($GL43&gt;=25,INDEX($DG:$DG,$GK43+25),"")</f>
      </c>
      <c r="FV43">
        <f>IF($GL43&gt;=26,INDEX($DG:$DG,$GK43+26),"")</f>
      </c>
      <c r="FW43">
        <f>IF($GL43&gt;=27,INDEX($DG:$DG,$GK43+27),"")</f>
      </c>
      <c r="FX43">
        <f>IF($GL43&gt;=28,INDEX($DG:$DG,$GK43+28),"")</f>
      </c>
      <c r="FY43">
        <f>IF($GL43&gt;=29,INDEX($DG:$DG,$GK43+29),"")</f>
      </c>
      <c r="FZ43">
        <f>IF($GL43&gt;=30,INDEX($DG:$DG,$GK43+30),"")</f>
      </c>
      <c r="GA43">
        <f>IF($GL43&gt;=31,INDEX($DG:$DG,$GK43+31),"")</f>
      </c>
      <c r="GB43">
        <f>IF($GL43&gt;=32,INDEX($DG:$DG,$GK43+32),"")</f>
      </c>
      <c r="GC43">
        <f>IF($GL43&gt;=33,INDEX($DG:$DG,$GK43+33),"")</f>
      </c>
      <c r="GD43">
        <f>IF($GL43&gt;=34,INDEX($DG:$DG,$GK43+34),"")</f>
      </c>
      <c r="GE43">
        <f>IF($GL43&gt;=35,INDEX($DG:$DG,$GK43+35),"")</f>
      </c>
      <c r="GF43">
        <f>IF($GL43&gt;=36,INDEX($DG:$DG,$GK43+36),"")</f>
      </c>
      <c r="GG43">
        <f>IF($GL43&gt;=37,INDEX($DG:$DG,$GK43+37),"")</f>
      </c>
      <c r="GH43">
        <f>IF($GL43&gt;=38,INDEX($DG:$DG,$GK43+38),"")</f>
      </c>
      <c r="GI43">
        <f>IF($GL43&gt;=39,INDEX($DG:$DG,$GK43+39),"")</f>
      </c>
      <c r="GJ43">
        <f>IF($GL43&gt;=40,INDEX($DG:$DG,$GK43+40),"")</f>
      </c>
      <c r="GK43">
        <f>IFERROR(MATCH($DE43,$DF$2:$DF$166,0)+1,0)</f>
      </c>
      <c r="GL43">
        <f>IFERROR(INDEX($DH$2:$DH$166,MATCH($DE43,$DF$2:$DF$166,0)),0)</f>
      </c>
      <c r="GM43">
        <f>IFERROR(MATCH($H43,$DI$43:$EV$43,0),0)</f>
      </c>
      <c r="GN43">
        <f>IF($GM43&gt;0,INDEX($EW$43:$GJ$43,$GM43),"")</f>
      </c>
      <c r="GO43" t="s">
        <v>359</v>
      </c>
      <c r="GQ43">
        <f>IF($IZ43&gt;=1,INDEX($GO:$GO,$IY43+1),"")</f>
      </c>
      <c r="GR43">
        <f>IF($IZ43&gt;=2,INDEX($GO:$GO,$IY43+2),"")</f>
      </c>
      <c r="GS43">
        <f>IF($IZ43&gt;=3,INDEX($GO:$GO,$IY43+3),"")</f>
      </c>
      <c r="GT43">
        <f>IF($IZ43&gt;=4,INDEX($GO:$GO,$IY43+4),"")</f>
      </c>
      <c r="GU43">
        <f>IF($IZ43&gt;=5,INDEX($GO:$GO,$IY43+5),"")</f>
      </c>
      <c r="GV43">
        <f>IF($IZ43&gt;=6,INDEX($GO:$GO,$IY43+6),"")</f>
      </c>
      <c r="GW43">
        <f>IF($IZ43&gt;=7,INDEX($GO:$GO,$IY43+7),"")</f>
      </c>
      <c r="GX43">
        <f>IF($IZ43&gt;=8,INDEX($GO:$GO,$IY43+8),"")</f>
      </c>
      <c r="GY43">
        <f>IF($IZ43&gt;=9,INDEX($GO:$GO,$IY43+9),"")</f>
      </c>
      <c r="GZ43">
        <f>IF($IZ43&gt;=10,INDEX($GO:$GO,$IY43+10),"")</f>
      </c>
      <c r="HA43">
        <f>IF($IZ43&gt;=11,INDEX($GO:$GO,$IY43+11),"")</f>
      </c>
      <c r="HB43">
        <f>IF($IZ43&gt;=12,INDEX($GO:$GO,$IY43+12),"")</f>
      </c>
      <c r="HC43">
        <f>IF($IZ43&gt;=13,INDEX($GO:$GO,$IY43+13),"")</f>
      </c>
      <c r="HD43">
        <f>IF($IZ43&gt;=14,INDEX($GO:$GO,$IY43+14),"")</f>
      </c>
      <c r="HE43">
        <f>IF($IZ43&gt;=15,INDEX($GO:$GO,$IY43+15),"")</f>
      </c>
      <c r="HF43">
        <f>IF($IZ43&gt;=16,INDEX($GO:$GO,$IY43+16),"")</f>
      </c>
      <c r="HG43">
        <f>IF($IZ43&gt;=17,INDEX($GO:$GO,$IY43+17),"")</f>
      </c>
      <c r="HH43">
        <f>IF($IZ43&gt;=18,INDEX($GO:$GO,$IY43+18),"")</f>
      </c>
      <c r="HI43">
        <f>IF($IZ43&gt;=19,INDEX($GO:$GO,$IY43+19),"")</f>
      </c>
      <c r="HJ43">
        <f>IF($IZ43&gt;=20,INDEX($GO:$GO,$IY43+20),"")</f>
      </c>
      <c r="HK43">
        <f>IF($IZ43&gt;=21,INDEX($GO:$GO,$IY43+21),"")</f>
      </c>
      <c r="HL43">
        <f>IF($IZ43&gt;=22,INDEX($GO:$GO,$IY43+22),"")</f>
      </c>
      <c r="HM43">
        <f>IF($IZ43&gt;=23,INDEX($GO:$GO,$IY43+23),"")</f>
      </c>
      <c r="HN43">
        <f>IF($IZ43&gt;=24,INDEX($GO:$GO,$IY43+24),"")</f>
      </c>
      <c r="HO43">
        <f>IF($IZ43&gt;=25,INDEX($GO:$GO,$IY43+25),"")</f>
      </c>
      <c r="HP43">
        <f>IF($IZ43&gt;=26,INDEX($GO:$GO,$IY43+26),"")</f>
      </c>
      <c r="HQ43">
        <f>IF($IZ43&gt;=27,INDEX($GO:$GO,$IY43+27),"")</f>
      </c>
      <c r="HR43">
        <f>IF($IZ43&gt;=28,INDEX($GO:$GO,$IY43+28),"")</f>
      </c>
      <c r="HS43">
        <f>IF($IZ43&gt;=29,INDEX($GO:$GO,$IY43+29),"")</f>
      </c>
      <c r="HT43">
        <f>IF($IZ43&gt;=30,INDEX($GO:$GO,$IY43+30),"")</f>
      </c>
      <c r="HU43">
        <f>IF($IZ43&gt;=31,INDEX($GO:$GO,$IY43+31),"")</f>
      </c>
      <c r="HV43">
        <f>IF($IZ43&gt;=32,INDEX($GO:$GO,$IY43+32),"")</f>
      </c>
      <c r="HW43">
        <f>IF($IZ43&gt;=33,INDEX($GO:$GO,$IY43+33),"")</f>
      </c>
      <c r="HX43">
        <f>IF($IZ43&gt;=34,INDEX($GO:$GO,$IY43+34),"")</f>
      </c>
      <c r="HY43">
        <f>IF($IZ43&gt;=35,INDEX($GO:$GO,$IY43+35),"")</f>
      </c>
      <c r="HZ43">
        <f>IF($IZ43&gt;=36,INDEX($GO:$GO,$IY43+36),"")</f>
      </c>
      <c r="IA43">
        <f>IF($IZ43&gt;=37,INDEX($GO:$GO,$IY43+37),"")</f>
      </c>
      <c r="IB43">
        <f>IF($IZ43&gt;=38,INDEX($GO:$GO,$IY43+38),"")</f>
      </c>
      <c r="IC43">
        <f>IF($IZ43&gt;=39,INDEX($GO:$GO,$IY43+39),"")</f>
      </c>
      <c r="ID43">
        <f>IF($IZ43&gt;=40,INDEX($GO:$GO,$IY43+40),"")</f>
      </c>
      <c r="IE43">
        <f>IF($IZ43&gt;=41,INDEX($GO:$GO,$IY43+41),"")</f>
      </c>
      <c r="IF43">
        <f>IF($IZ43&gt;=42,INDEX($GO:$GO,$IY43+42),"")</f>
      </c>
      <c r="IG43">
        <f>IF($IZ43&gt;=43,INDEX($GO:$GO,$IY43+43),"")</f>
      </c>
      <c r="IH43">
        <f>IF($IZ43&gt;=44,INDEX($GO:$GO,$IY43+44),"")</f>
      </c>
      <c r="II43">
        <f>IF($IZ43&gt;=45,INDEX($GO:$GO,$IY43+45),"")</f>
      </c>
      <c r="IJ43">
        <f>IF($IZ43&gt;=46,INDEX($GO:$GO,$IY43+46),"")</f>
      </c>
      <c r="IK43">
        <f>IF($IZ43&gt;=47,INDEX($GO:$GO,$IY43+47),"")</f>
      </c>
      <c r="IL43">
        <f>IF($IZ43&gt;=48,INDEX($GO:$GO,$IY43+48),"")</f>
      </c>
      <c r="IM43">
        <f>IF($IZ43&gt;=49,INDEX($GO:$GO,$IY43+49),"")</f>
      </c>
      <c r="IN43">
        <f>IF($IZ43&gt;=50,INDEX($GO:$GO,$IY43+50),"")</f>
      </c>
      <c r="IO43">
        <f>IF($IZ43&gt;=51,INDEX($GO:$GO,$IY43+51),"")</f>
      </c>
      <c r="IP43">
        <f>IF($IZ43&gt;=52,INDEX($GO:$GO,$IY43+52),"")</f>
      </c>
      <c r="IQ43">
        <f>IF($IZ43&gt;=53,INDEX($GO:$GO,$IY43+53),"")</f>
      </c>
      <c r="IR43">
        <f>IF($IZ43&gt;=54,INDEX($GO:$GO,$IY43+54),"")</f>
      </c>
      <c r="IS43">
        <f>IF($IZ43&gt;=55,INDEX($GO:$GO,$IY43+55),"")</f>
      </c>
      <c r="IT43">
        <f>IF($IZ43&gt;=56,INDEX($GO:$GO,$IY43+56),"")</f>
      </c>
      <c r="IU43">
        <f>IF($IZ43&gt;=57,INDEX($GO:$GO,$IY43+57),"")</f>
      </c>
      <c r="IV43">
        <f>IF($IZ43&gt;=58,INDEX($GO:$GO,$IY43+58),"")</f>
      </c>
      <c r="IW43">
        <f>IF($IZ43&gt;=59,INDEX($GO:$GO,$IY43+59),"")</f>
      </c>
      <c r="IX43">
        <f>IF($IZ43&gt;=60,INDEX($GO:$GO,$IY43+60),"")</f>
      </c>
      <c r="IY43">
        <f>IFERROR(MATCH($GN43,$GO$2:$GO$827,0)+1,0)</f>
      </c>
      <c r="IZ43">
        <f>IFERROR(INDEX($GP$2:$GP$827,MATCH($GN43,$GO$2:$GO$827,0)),0)</f>
      </c>
      <c r="JA43" t="s">
        <v>23</v>
      </c>
      <c r="JB43" t="s">
        <v>23</v>
      </c>
    </row>
    <row r="44" spans="1:262" x14ac:dyDescent="0.25">
      <c r="F44" s="1"/>
      <c r="G44" s="1"/>
      <c r="H44" s="1"/>
      <c r="I44" s="1"/>
      <c r="J44" s="1">
        <f>IFERROR(IF(FIND(" - ",$F44)&gt;0,MID($F44,FIND(" - ",$F44)+3,LEN($F44)),""),"")</f>
      </c>
      <c r="L44" s="1"/>
      <c r="N44" t="s">
        <v>23</v>
      </c>
      <c r="P44">
        <f>IF(OR($N44="",$O44=""),"",IFERROR($N44/$O44,0))</f>
      </c>
      <c r="Q44">
        <f>IF($N44="","",
IF($G44="","",
IF(ISNUMBER(SEARCH("exempt",LOWER($G44))),0,
$N44*(VALUE(SUBSTITUTE($G44,"%",""))/100))))</f>
      </c>
      <c r="W44">
        <f>IF($N44="","",
SUM($N44,$Q44,$U44,$R44,$T44)-
IF($V44="",0,VALUE($V44)))</f>
      </c>
      <c r="AE44" t="s">
        <v>360</v>
      </c>
      <c r="AH44" t="s">
        <v>361</v>
      </c>
      <c r="AI44" t="s">
        <v>362</v>
      </c>
      <c r="AJ44" t="s">
        <v>363</v>
      </c>
      <c r="AK44" t="s">
        <v>361</v>
      </c>
      <c r="AL44" t="s">
        <v>364</v>
      </c>
      <c r="AM44">
        <f>IFERROR(LEFT($F44,FIND(" - ",$F44)-1),$F44)</f>
      </c>
      <c r="AN44" t="s">
        <v>324</v>
      </c>
      <c r="AP44">
        <f>IF($CE44&gt;=1,INDEX($AN:$AN,$CD44+1),"")</f>
      </c>
      <c r="AQ44">
        <f>IF($CE44&gt;=2,INDEX($AN:$AN,$CD44+2),"")</f>
      </c>
      <c r="AR44">
        <f>IF($CE44&gt;=3,INDEX($AN:$AN,$CD44+3),"")</f>
      </c>
      <c r="AS44">
        <f>IF($CE44&gt;=4,INDEX($AN:$AN,$CD44+4),"")</f>
      </c>
      <c r="AT44">
        <f>IF($CE44&gt;=5,INDEX($AN:$AN,$CD44+5),"")</f>
      </c>
      <c r="AU44">
        <f>IF($CE44&gt;=6,INDEX($AN:$AN,$CD44+6),"")</f>
      </c>
      <c r="AV44">
        <f>IF($CE44&gt;=7,INDEX($AN:$AN,$CD44+7),"")</f>
      </c>
      <c r="AW44">
        <f>IF($CE44&gt;=8,INDEX($AN:$AN,$CD44+8),"")</f>
      </c>
      <c r="AX44">
        <f>IF($CE44&gt;=9,INDEX($AN:$AN,$CD44+9),"")</f>
      </c>
      <c r="AY44">
        <f>IF($CE44&gt;=10,INDEX($AN:$AN,$CD44+10),"")</f>
      </c>
      <c r="AZ44">
        <f>IF($CE44&gt;=11,INDEX($AN:$AN,$CD44+11),"")</f>
      </c>
      <c r="BA44">
        <f>IF($CE44&gt;=12,INDEX($AN:$AN,$CD44+12),"")</f>
      </c>
      <c r="BB44">
        <f>IF($CE44&gt;=13,INDEX($AN:$AN,$CD44+13),"")</f>
      </c>
      <c r="BC44">
        <f>IF($CE44&gt;=14,INDEX($AN:$AN,$CD44+14),"")</f>
      </c>
      <c r="BD44">
        <f>IF($CE44&gt;=15,INDEX($AN:$AN,$CD44+15),"")</f>
      </c>
      <c r="BE44">
        <f>IF($CE44&gt;=16,INDEX($AN:$AN,$CD44+16),"")</f>
      </c>
      <c r="BF44">
        <f>IF($CE44&gt;=17,INDEX($AN:$AN,$CD44+17),"")</f>
      </c>
      <c r="BG44">
        <f>IF($CE44&gt;=18,INDEX($AN:$AN,$CD44+18),"")</f>
      </c>
      <c r="BH44">
        <f>IF($CE44&gt;=19,INDEX($AN:$AN,$CD44+19),"")</f>
      </c>
      <c r="BI44">
        <f>IF($CE44&gt;=20,INDEX($AN:$AN,$CD44+20),"")</f>
      </c>
      <c r="BJ44">
        <f>IF($CE44&gt;=21,INDEX($AN:$AN,$CD44+21),"")</f>
      </c>
      <c r="BK44">
        <f>IF($CE44&gt;=22,INDEX($AN:$AN,$CD44+22),"")</f>
      </c>
      <c r="BL44">
        <f>IF($CE44&gt;=23,INDEX($AN:$AN,$CD44+23),"")</f>
      </c>
      <c r="BM44">
        <f>IF($CE44&gt;=24,INDEX($AN:$AN,$CD44+24),"")</f>
      </c>
      <c r="BN44">
        <f>IF($CE44&gt;=25,INDEX($AN:$AN,$CD44+25),"")</f>
      </c>
      <c r="BO44">
        <f>IF($CE44&gt;=26,INDEX($AN:$AN,$CD44+26),"")</f>
      </c>
      <c r="BP44">
        <f>IF($CE44&gt;=27,INDEX($AN:$AN,$CD44+27),"")</f>
      </c>
      <c r="BQ44">
        <f>IF($CE44&gt;=28,INDEX($AN:$AN,$CD44+28),"")</f>
      </c>
      <c r="BR44">
        <f>IF($CE44&gt;=29,INDEX($AN:$AN,$CD44+29),"")</f>
      </c>
      <c r="BS44">
        <f>IF($CE44&gt;=30,INDEX($AN:$AN,$CD44+30),"")</f>
      </c>
      <c r="BT44">
        <f>IF($CE44&gt;=31,INDEX($AN:$AN,$CD44+31),"")</f>
      </c>
      <c r="BU44">
        <f>IF($CE44&gt;=32,INDEX($AN:$AN,$CD44+32),"")</f>
      </c>
      <c r="BV44">
        <f>IF($CE44&gt;=33,INDEX($AN:$AN,$CD44+33),"")</f>
      </c>
      <c r="BW44">
        <f>IF($CE44&gt;=34,INDEX($AN:$AN,$CD44+34),"")</f>
      </c>
      <c r="BX44">
        <f>IF($CE44&gt;=35,INDEX($AN:$AN,$CD44+35),"")</f>
      </c>
      <c r="BY44">
        <f>IF($CE44&gt;=36,INDEX($AN:$AN,$CD44+36),"")</f>
      </c>
      <c r="BZ44">
        <f>IF($CE44&gt;=37,INDEX($AN:$AN,$CD44+37),"")</f>
      </c>
      <c r="CA44">
        <f>IF($CE44&gt;=38,INDEX($AN:$AN,$CD44+38),"")</f>
      </c>
      <c r="CB44">
        <f>IF($CE44&gt;=39,INDEX($AN:$AN,$CD44+39),"")</f>
      </c>
      <c r="CC44">
        <f>IF($CE44&gt;=40,INDEX($AN:$AN,$CD44+40),"")</f>
      </c>
      <c r="CD44">
        <f>IFERROR(MATCH($AM44,$AN$2:$AN$133,0)+1,0)</f>
      </c>
      <c r="CE44">
        <f>IFERROR(INDEX($AO$2:$AO$133,MATCH($AM44,$AN$2:$AN$133,0)),0)</f>
      </c>
      <c r="CF44">
        <f>IFERROR(LEFT($K44,FIND(" - ",$K44)-1),$K44)</f>
      </c>
      <c r="CG44" t="s">
        <v>216</v>
      </c>
      <c r="CI44">
        <f>IF($DD44&gt;=1,INDEX($CG:$CG,$DC44+1),"")</f>
      </c>
      <c r="CJ44">
        <f>IF($DD44&gt;=2,INDEX($CG:$CG,$DC44+2),"")</f>
      </c>
      <c r="CK44">
        <f>IF($DD44&gt;=3,INDEX($CG:$CG,$DC44+3),"")</f>
      </c>
      <c r="CL44">
        <f>IF($DD44&gt;=4,INDEX($CG:$CG,$DC44+4),"")</f>
      </c>
      <c r="CM44">
        <f>IF($DD44&gt;=5,INDEX($CG:$CG,$DC44+5),"")</f>
      </c>
      <c r="CN44">
        <f>IF($DD44&gt;=6,INDEX($CG:$CG,$DC44+6),"")</f>
      </c>
      <c r="CO44">
        <f>IF($DD44&gt;=7,INDEX($CG:$CG,$DC44+7),"")</f>
      </c>
      <c r="CP44">
        <f>IF($DD44&gt;=8,INDEX($CG:$CG,$DC44+8),"")</f>
      </c>
      <c r="CQ44">
        <f>IF($DD44&gt;=9,INDEX($CG:$CG,$DC44+9),"")</f>
      </c>
      <c r="CR44">
        <f>IF($DD44&gt;=10,INDEX($CG:$CG,$DC44+10),"")</f>
      </c>
      <c r="CS44">
        <f>IF($DD44&gt;=11,INDEX($CG:$CG,$DC44+11),"")</f>
      </c>
      <c r="CT44">
        <f>IF($DD44&gt;=12,INDEX($CG:$CG,$DC44+12),"")</f>
      </c>
      <c r="CU44">
        <f>IF($DD44&gt;=13,INDEX($CG:$CG,$DC44+13),"")</f>
      </c>
      <c r="CV44">
        <f>IF($DD44&gt;=14,INDEX($CG:$CG,$DC44+14),"")</f>
      </c>
      <c r="CW44">
        <f>IF($DD44&gt;=15,INDEX($CG:$CG,$DC44+15),"")</f>
      </c>
      <c r="CX44">
        <f>IF($DD44&gt;=16,INDEX($CG:$CG,$DC44+16),"")</f>
      </c>
      <c r="CY44">
        <f>IF($DD44&gt;=17,INDEX($CG:$CG,$DC44+17),"")</f>
      </c>
      <c r="CZ44">
        <f>IF($DD44&gt;=18,INDEX($CG:$CG,$DC44+18),"")</f>
      </c>
      <c r="DA44">
        <f>IF($DD44&gt;=19,INDEX($CG:$CG,$DC44+19),"")</f>
      </c>
      <c r="DB44">
        <f>IF($DD44&gt;=20,INDEX($CG:$CG,$DC44+20),"")</f>
      </c>
      <c r="DC44">
        <f>IFERROR(MATCH($CF44,$CG$2:$CG$1558,0)+1,0)</f>
      </c>
      <c r="DD44">
        <f>IFERROR(INDEX($CH$2:$CH$1558,MATCH($CF44,$CG$2:$CG$1558,0)),0)</f>
      </c>
      <c r="DE44">
        <f>IFERROR(INDEX($AL:$AL,MATCH($G44,$AK:$AK,0))&amp;"","")</f>
      </c>
      <c r="DF44" t="s">
        <v>123</v>
      </c>
      <c r="DG44" t="s">
        <v>365</v>
      </c>
      <c r="DI44">
        <f>IF($GL44&gt;=1,INDEX($DF:$DF,$GK44+1),"")</f>
      </c>
      <c r="DJ44">
        <f>IF($GL44&gt;=2,INDEX($DF:$DF,$GK44+2),"")</f>
      </c>
      <c r="DK44">
        <f>IF($GL44&gt;=3,INDEX($DF:$DF,$GK44+3),"")</f>
      </c>
      <c r="DL44">
        <f>IF($GL44&gt;=4,INDEX($DF:$DF,$GK44+4),"")</f>
      </c>
      <c r="DM44">
        <f>IF($GL44&gt;=5,INDEX($DF:$DF,$GK44+5),"")</f>
      </c>
      <c r="DN44">
        <f>IF($GL44&gt;=6,INDEX($DF:$DF,$GK44+6),"")</f>
      </c>
      <c r="DO44">
        <f>IF($GL44&gt;=7,INDEX($DF:$DF,$GK44+7),"")</f>
      </c>
      <c r="DP44">
        <f>IF($GL44&gt;=8,INDEX($DF:$DF,$GK44+8),"")</f>
      </c>
      <c r="DQ44">
        <f>IF($GL44&gt;=9,INDEX($DF:$DF,$GK44+9),"")</f>
      </c>
      <c r="DR44">
        <f>IF($GL44&gt;=10,INDEX($DF:$DF,$GK44+10),"")</f>
      </c>
      <c r="DS44">
        <f>IF($GL44&gt;=11,INDEX($DF:$DF,$GK44+11),"")</f>
      </c>
      <c r="DT44">
        <f>IF($GL44&gt;=12,INDEX($DF:$DF,$GK44+12),"")</f>
      </c>
      <c r="DU44">
        <f>IF($GL44&gt;=13,INDEX($DF:$DF,$GK44+13),"")</f>
      </c>
      <c r="DV44">
        <f>IF($GL44&gt;=14,INDEX($DF:$DF,$GK44+14),"")</f>
      </c>
      <c r="DW44">
        <f>IF($GL44&gt;=15,INDEX($DF:$DF,$GK44+15),"")</f>
      </c>
      <c r="DX44">
        <f>IF($GL44&gt;=16,INDEX($DF:$DF,$GK44+16),"")</f>
      </c>
      <c r="DY44">
        <f>IF($GL44&gt;=17,INDEX($DF:$DF,$GK44+17),"")</f>
      </c>
      <c r="DZ44">
        <f>IF($GL44&gt;=18,INDEX($DF:$DF,$GK44+18),"")</f>
      </c>
      <c r="EA44">
        <f>IF($GL44&gt;=19,INDEX($DF:$DF,$GK44+19),"")</f>
      </c>
      <c r="EB44">
        <f>IF($GL44&gt;=20,INDEX($DF:$DF,$GK44+20),"")</f>
      </c>
      <c r="EC44">
        <f>IF($GL44&gt;=21,INDEX($DF:$DF,$GK44+21),"")</f>
      </c>
      <c r="ED44">
        <f>IF($GL44&gt;=22,INDEX($DF:$DF,$GK44+22),"")</f>
      </c>
      <c r="EE44">
        <f>IF($GL44&gt;=23,INDEX($DF:$DF,$GK44+23),"")</f>
      </c>
      <c r="EF44">
        <f>IF($GL44&gt;=24,INDEX($DF:$DF,$GK44+24),"")</f>
      </c>
      <c r="EG44">
        <f>IF($GL44&gt;=25,INDEX($DF:$DF,$GK44+25),"")</f>
      </c>
      <c r="EH44">
        <f>IF($GL44&gt;=26,INDEX($DF:$DF,$GK44+26),"")</f>
      </c>
      <c r="EI44">
        <f>IF($GL44&gt;=27,INDEX($DF:$DF,$GK44+27),"")</f>
      </c>
      <c r="EJ44">
        <f>IF($GL44&gt;=28,INDEX($DF:$DF,$GK44+28),"")</f>
      </c>
      <c r="EK44">
        <f>IF($GL44&gt;=29,INDEX($DF:$DF,$GK44+29),"")</f>
      </c>
      <c r="EL44">
        <f>IF($GL44&gt;=30,INDEX($DF:$DF,$GK44+30),"")</f>
      </c>
      <c r="EM44">
        <f>IF($GL44&gt;=31,INDEX($DF:$DF,$GK44+31),"")</f>
      </c>
      <c r="EN44">
        <f>IF($GL44&gt;=32,INDEX($DF:$DF,$GK44+32),"")</f>
      </c>
      <c r="EO44">
        <f>IF($GL44&gt;=33,INDEX($DF:$DF,$GK44+33),"")</f>
      </c>
      <c r="EP44">
        <f>IF($GL44&gt;=34,INDEX($DF:$DF,$GK44+34),"")</f>
      </c>
      <c r="EQ44">
        <f>IF($GL44&gt;=35,INDEX($DF:$DF,$GK44+35),"")</f>
      </c>
      <c r="ER44">
        <f>IF($GL44&gt;=36,INDEX($DF:$DF,$GK44+36),"")</f>
      </c>
      <c r="ES44">
        <f>IF($GL44&gt;=37,INDEX($DF:$DF,$GK44+37),"")</f>
      </c>
      <c r="ET44">
        <f>IF($GL44&gt;=38,INDEX($DF:$DF,$GK44+38),"")</f>
      </c>
      <c r="EU44">
        <f>IF($GL44&gt;=39,INDEX($DF:$DF,$GK44+39),"")</f>
      </c>
      <c r="EV44">
        <f>IF($GL44&gt;=40,INDEX($DF:$DF,$GK44+40),"")</f>
      </c>
      <c r="EW44">
        <f>IF($GL44&gt;=1,INDEX($DG:$DG,$GK44+1),"")</f>
      </c>
      <c r="EX44">
        <f>IF($GL44&gt;=2,INDEX($DG:$DG,$GK44+2),"")</f>
      </c>
      <c r="EY44">
        <f>IF($GL44&gt;=3,INDEX($DG:$DG,$GK44+3),"")</f>
      </c>
      <c r="EZ44">
        <f>IF($GL44&gt;=4,INDEX($DG:$DG,$GK44+4),"")</f>
      </c>
      <c r="FA44">
        <f>IF($GL44&gt;=5,INDEX($DG:$DG,$GK44+5),"")</f>
      </c>
      <c r="FB44">
        <f>IF($GL44&gt;=6,INDEX($DG:$DG,$GK44+6),"")</f>
      </c>
      <c r="FC44">
        <f>IF($GL44&gt;=7,INDEX($DG:$DG,$GK44+7),"")</f>
      </c>
      <c r="FD44">
        <f>IF($GL44&gt;=8,INDEX($DG:$DG,$GK44+8),"")</f>
      </c>
      <c r="FE44">
        <f>IF($GL44&gt;=9,INDEX($DG:$DG,$GK44+9),"")</f>
      </c>
      <c r="FF44">
        <f>IF($GL44&gt;=10,INDEX($DG:$DG,$GK44+10),"")</f>
      </c>
      <c r="FG44">
        <f>IF($GL44&gt;=11,INDEX($DG:$DG,$GK44+11),"")</f>
      </c>
      <c r="FH44">
        <f>IF($GL44&gt;=12,INDEX($DG:$DG,$GK44+12),"")</f>
      </c>
      <c r="FI44">
        <f>IF($GL44&gt;=13,INDEX($DG:$DG,$GK44+13),"")</f>
      </c>
      <c r="FJ44">
        <f>IF($GL44&gt;=14,INDEX($DG:$DG,$GK44+14),"")</f>
      </c>
      <c r="FK44">
        <f>IF($GL44&gt;=15,INDEX($DG:$DG,$GK44+15),"")</f>
      </c>
      <c r="FL44">
        <f>IF($GL44&gt;=16,INDEX($DG:$DG,$GK44+16),"")</f>
      </c>
      <c r="FM44">
        <f>IF($GL44&gt;=17,INDEX($DG:$DG,$GK44+17),"")</f>
      </c>
      <c r="FN44">
        <f>IF($GL44&gt;=18,INDEX($DG:$DG,$GK44+18),"")</f>
      </c>
      <c r="FO44">
        <f>IF($GL44&gt;=19,INDEX($DG:$DG,$GK44+19),"")</f>
      </c>
      <c r="FP44">
        <f>IF($GL44&gt;=20,INDEX($DG:$DG,$GK44+20),"")</f>
      </c>
      <c r="FQ44">
        <f>IF($GL44&gt;=21,INDEX($DG:$DG,$GK44+21),"")</f>
      </c>
      <c r="FR44">
        <f>IF($GL44&gt;=22,INDEX($DG:$DG,$GK44+22),"")</f>
      </c>
      <c r="FS44">
        <f>IF($GL44&gt;=23,INDEX($DG:$DG,$GK44+23),"")</f>
      </c>
      <c r="FT44">
        <f>IF($GL44&gt;=24,INDEX($DG:$DG,$GK44+24),"")</f>
      </c>
      <c r="FU44">
        <f>IF($GL44&gt;=25,INDEX($DG:$DG,$GK44+25),"")</f>
      </c>
      <c r="FV44">
        <f>IF($GL44&gt;=26,INDEX($DG:$DG,$GK44+26),"")</f>
      </c>
      <c r="FW44">
        <f>IF($GL44&gt;=27,INDEX($DG:$DG,$GK44+27),"")</f>
      </c>
      <c r="FX44">
        <f>IF($GL44&gt;=28,INDEX($DG:$DG,$GK44+28),"")</f>
      </c>
      <c r="FY44">
        <f>IF($GL44&gt;=29,INDEX($DG:$DG,$GK44+29),"")</f>
      </c>
      <c r="FZ44">
        <f>IF($GL44&gt;=30,INDEX($DG:$DG,$GK44+30),"")</f>
      </c>
      <c r="GA44">
        <f>IF($GL44&gt;=31,INDEX($DG:$DG,$GK44+31),"")</f>
      </c>
      <c r="GB44">
        <f>IF($GL44&gt;=32,INDEX($DG:$DG,$GK44+32),"")</f>
      </c>
      <c r="GC44">
        <f>IF($GL44&gt;=33,INDEX($DG:$DG,$GK44+33),"")</f>
      </c>
      <c r="GD44">
        <f>IF($GL44&gt;=34,INDEX($DG:$DG,$GK44+34),"")</f>
      </c>
      <c r="GE44">
        <f>IF($GL44&gt;=35,INDEX($DG:$DG,$GK44+35),"")</f>
      </c>
      <c r="GF44">
        <f>IF($GL44&gt;=36,INDEX($DG:$DG,$GK44+36),"")</f>
      </c>
      <c r="GG44">
        <f>IF($GL44&gt;=37,INDEX($DG:$DG,$GK44+37),"")</f>
      </c>
      <c r="GH44">
        <f>IF($GL44&gt;=38,INDEX($DG:$DG,$GK44+38),"")</f>
      </c>
      <c r="GI44">
        <f>IF($GL44&gt;=39,INDEX($DG:$DG,$GK44+39),"")</f>
      </c>
      <c r="GJ44">
        <f>IF($GL44&gt;=40,INDEX($DG:$DG,$GK44+40),"")</f>
      </c>
      <c r="GK44">
        <f>IFERROR(MATCH($DE44,$DF$2:$DF$166,0)+1,0)</f>
      </c>
      <c r="GL44">
        <f>IFERROR(INDEX($DH$2:$DH$166,MATCH($DE44,$DF$2:$DF$166,0)),0)</f>
      </c>
      <c r="GM44">
        <f>IFERROR(MATCH($H44,$DI$44:$EV$44,0),0)</f>
      </c>
      <c r="GN44">
        <f>IF($GM44&gt;0,INDEX($EW$44:$GJ$44,$GM44),"")</f>
      </c>
      <c r="GO44" t="s">
        <v>366</v>
      </c>
      <c r="GQ44">
        <f>IF($IZ44&gt;=1,INDEX($GO:$GO,$IY44+1),"")</f>
      </c>
      <c r="GR44">
        <f>IF($IZ44&gt;=2,INDEX($GO:$GO,$IY44+2),"")</f>
      </c>
      <c r="GS44">
        <f>IF($IZ44&gt;=3,INDEX($GO:$GO,$IY44+3),"")</f>
      </c>
      <c r="GT44">
        <f>IF($IZ44&gt;=4,INDEX($GO:$GO,$IY44+4),"")</f>
      </c>
      <c r="GU44">
        <f>IF($IZ44&gt;=5,INDEX($GO:$GO,$IY44+5),"")</f>
      </c>
      <c r="GV44">
        <f>IF($IZ44&gt;=6,INDEX($GO:$GO,$IY44+6),"")</f>
      </c>
      <c r="GW44">
        <f>IF($IZ44&gt;=7,INDEX($GO:$GO,$IY44+7),"")</f>
      </c>
      <c r="GX44">
        <f>IF($IZ44&gt;=8,INDEX($GO:$GO,$IY44+8),"")</f>
      </c>
      <c r="GY44">
        <f>IF($IZ44&gt;=9,INDEX($GO:$GO,$IY44+9),"")</f>
      </c>
      <c r="GZ44">
        <f>IF($IZ44&gt;=10,INDEX($GO:$GO,$IY44+10),"")</f>
      </c>
      <c r="HA44">
        <f>IF($IZ44&gt;=11,INDEX($GO:$GO,$IY44+11),"")</f>
      </c>
      <c r="HB44">
        <f>IF($IZ44&gt;=12,INDEX($GO:$GO,$IY44+12),"")</f>
      </c>
      <c r="HC44">
        <f>IF($IZ44&gt;=13,INDEX($GO:$GO,$IY44+13),"")</f>
      </c>
      <c r="HD44">
        <f>IF($IZ44&gt;=14,INDEX($GO:$GO,$IY44+14),"")</f>
      </c>
      <c r="HE44">
        <f>IF($IZ44&gt;=15,INDEX($GO:$GO,$IY44+15),"")</f>
      </c>
      <c r="HF44">
        <f>IF($IZ44&gt;=16,INDEX($GO:$GO,$IY44+16),"")</f>
      </c>
      <c r="HG44">
        <f>IF($IZ44&gt;=17,INDEX($GO:$GO,$IY44+17),"")</f>
      </c>
      <c r="HH44">
        <f>IF($IZ44&gt;=18,INDEX($GO:$GO,$IY44+18),"")</f>
      </c>
      <c r="HI44">
        <f>IF($IZ44&gt;=19,INDEX($GO:$GO,$IY44+19),"")</f>
      </c>
      <c r="HJ44">
        <f>IF($IZ44&gt;=20,INDEX($GO:$GO,$IY44+20),"")</f>
      </c>
      <c r="HK44">
        <f>IF($IZ44&gt;=21,INDEX($GO:$GO,$IY44+21),"")</f>
      </c>
      <c r="HL44">
        <f>IF($IZ44&gt;=22,INDEX($GO:$GO,$IY44+22),"")</f>
      </c>
      <c r="HM44">
        <f>IF($IZ44&gt;=23,INDEX($GO:$GO,$IY44+23),"")</f>
      </c>
      <c r="HN44">
        <f>IF($IZ44&gt;=24,INDEX($GO:$GO,$IY44+24),"")</f>
      </c>
      <c r="HO44">
        <f>IF($IZ44&gt;=25,INDEX($GO:$GO,$IY44+25),"")</f>
      </c>
      <c r="HP44">
        <f>IF($IZ44&gt;=26,INDEX($GO:$GO,$IY44+26),"")</f>
      </c>
      <c r="HQ44">
        <f>IF($IZ44&gt;=27,INDEX($GO:$GO,$IY44+27),"")</f>
      </c>
      <c r="HR44">
        <f>IF($IZ44&gt;=28,INDEX($GO:$GO,$IY44+28),"")</f>
      </c>
      <c r="HS44">
        <f>IF($IZ44&gt;=29,INDEX($GO:$GO,$IY44+29),"")</f>
      </c>
      <c r="HT44">
        <f>IF($IZ44&gt;=30,INDEX($GO:$GO,$IY44+30),"")</f>
      </c>
      <c r="HU44">
        <f>IF($IZ44&gt;=31,INDEX($GO:$GO,$IY44+31),"")</f>
      </c>
      <c r="HV44">
        <f>IF($IZ44&gt;=32,INDEX($GO:$GO,$IY44+32),"")</f>
      </c>
      <c r="HW44">
        <f>IF($IZ44&gt;=33,INDEX($GO:$GO,$IY44+33),"")</f>
      </c>
      <c r="HX44">
        <f>IF($IZ44&gt;=34,INDEX($GO:$GO,$IY44+34),"")</f>
      </c>
      <c r="HY44">
        <f>IF($IZ44&gt;=35,INDEX($GO:$GO,$IY44+35),"")</f>
      </c>
      <c r="HZ44">
        <f>IF($IZ44&gt;=36,INDEX($GO:$GO,$IY44+36),"")</f>
      </c>
      <c r="IA44">
        <f>IF($IZ44&gt;=37,INDEX($GO:$GO,$IY44+37),"")</f>
      </c>
      <c r="IB44">
        <f>IF($IZ44&gt;=38,INDEX($GO:$GO,$IY44+38),"")</f>
      </c>
      <c r="IC44">
        <f>IF($IZ44&gt;=39,INDEX($GO:$GO,$IY44+39),"")</f>
      </c>
      <c r="ID44">
        <f>IF($IZ44&gt;=40,INDEX($GO:$GO,$IY44+40),"")</f>
      </c>
      <c r="IE44">
        <f>IF($IZ44&gt;=41,INDEX($GO:$GO,$IY44+41),"")</f>
      </c>
      <c r="IF44">
        <f>IF($IZ44&gt;=42,INDEX($GO:$GO,$IY44+42),"")</f>
      </c>
      <c r="IG44">
        <f>IF($IZ44&gt;=43,INDEX($GO:$GO,$IY44+43),"")</f>
      </c>
      <c r="IH44">
        <f>IF($IZ44&gt;=44,INDEX($GO:$GO,$IY44+44),"")</f>
      </c>
      <c r="II44">
        <f>IF($IZ44&gt;=45,INDEX($GO:$GO,$IY44+45),"")</f>
      </c>
      <c r="IJ44">
        <f>IF($IZ44&gt;=46,INDEX($GO:$GO,$IY44+46),"")</f>
      </c>
      <c r="IK44">
        <f>IF($IZ44&gt;=47,INDEX($GO:$GO,$IY44+47),"")</f>
      </c>
      <c r="IL44">
        <f>IF($IZ44&gt;=48,INDEX($GO:$GO,$IY44+48),"")</f>
      </c>
      <c r="IM44">
        <f>IF($IZ44&gt;=49,INDEX($GO:$GO,$IY44+49),"")</f>
      </c>
      <c r="IN44">
        <f>IF($IZ44&gt;=50,INDEX($GO:$GO,$IY44+50),"")</f>
      </c>
      <c r="IO44">
        <f>IF($IZ44&gt;=51,INDEX($GO:$GO,$IY44+51),"")</f>
      </c>
      <c r="IP44">
        <f>IF($IZ44&gt;=52,INDEX($GO:$GO,$IY44+52),"")</f>
      </c>
      <c r="IQ44">
        <f>IF($IZ44&gt;=53,INDEX($GO:$GO,$IY44+53),"")</f>
      </c>
      <c r="IR44">
        <f>IF($IZ44&gt;=54,INDEX($GO:$GO,$IY44+54),"")</f>
      </c>
      <c r="IS44">
        <f>IF($IZ44&gt;=55,INDEX($GO:$GO,$IY44+55),"")</f>
      </c>
      <c r="IT44">
        <f>IF($IZ44&gt;=56,INDEX($GO:$GO,$IY44+56),"")</f>
      </c>
      <c r="IU44">
        <f>IF($IZ44&gt;=57,INDEX($GO:$GO,$IY44+57),"")</f>
      </c>
      <c r="IV44">
        <f>IF($IZ44&gt;=58,INDEX($GO:$GO,$IY44+58),"")</f>
      </c>
      <c r="IW44">
        <f>IF($IZ44&gt;=59,INDEX($GO:$GO,$IY44+59),"")</f>
      </c>
      <c r="IX44">
        <f>IF($IZ44&gt;=60,INDEX($GO:$GO,$IY44+60),"")</f>
      </c>
      <c r="IY44">
        <f>IFERROR(MATCH($GN44,$GO$2:$GO$827,0)+1,0)</f>
      </c>
      <c r="IZ44">
        <f>IFERROR(INDEX($GP$2:$GP$827,MATCH($GN44,$GO$2:$GO$827,0)),0)</f>
      </c>
      <c r="JA44" t="s">
        <v>23</v>
      </c>
      <c r="JB44" t="s">
        <v>23</v>
      </c>
    </row>
    <row r="45" spans="1:262" x14ac:dyDescent="0.25">
      <c r="F45" s="1"/>
      <c r="G45" s="1"/>
      <c r="H45" s="1"/>
      <c r="I45" s="1"/>
      <c r="J45" s="1">
        <f>IFERROR(IF(FIND(" - ",$F45)&gt;0,MID($F45,FIND(" - ",$F45)+3,LEN($F45)),""),"")</f>
      </c>
      <c r="L45" s="1"/>
      <c r="N45" t="s">
        <v>23</v>
      </c>
      <c r="P45">
        <f>IF(OR($N45="",$O45=""),"",IFERROR($N45/$O45,0))</f>
      </c>
      <c r="Q45">
        <f>IF($N45="","",
IF($G45="","",
IF(ISNUMBER(SEARCH("exempt",LOWER($G45))),0,
$N45*(VALUE(SUBSTITUTE($G45,"%",""))/100))))</f>
      </c>
      <c r="W45">
        <f>IF($N45="","",
SUM($N45,$Q45,$U45,$R45,$T45)-
IF($V45="",0,VALUE($V45)))</f>
      </c>
      <c r="AE45" t="s">
        <v>367</v>
      </c>
      <c r="AH45" t="s">
        <v>368</v>
      </c>
      <c r="AI45" t="s">
        <v>369</v>
      </c>
      <c r="AJ45" t="s">
        <v>370</v>
      </c>
      <c r="AK45" t="s">
        <v>368</v>
      </c>
      <c r="AL45" t="s">
        <v>371</v>
      </c>
      <c r="AM45">
        <f>IFERROR(LEFT($F45,FIND(" - ",$F45)-1),$F45)</f>
      </c>
      <c r="AN45" t="s">
        <v>330</v>
      </c>
      <c r="AP45">
        <f>IF($CE45&gt;=1,INDEX($AN:$AN,$CD45+1),"")</f>
      </c>
      <c r="AQ45">
        <f>IF($CE45&gt;=2,INDEX($AN:$AN,$CD45+2),"")</f>
      </c>
      <c r="AR45">
        <f>IF($CE45&gt;=3,INDEX($AN:$AN,$CD45+3),"")</f>
      </c>
      <c r="AS45">
        <f>IF($CE45&gt;=4,INDEX($AN:$AN,$CD45+4),"")</f>
      </c>
      <c r="AT45">
        <f>IF($CE45&gt;=5,INDEX($AN:$AN,$CD45+5),"")</f>
      </c>
      <c r="AU45">
        <f>IF($CE45&gt;=6,INDEX($AN:$AN,$CD45+6),"")</f>
      </c>
      <c r="AV45">
        <f>IF($CE45&gt;=7,INDEX($AN:$AN,$CD45+7),"")</f>
      </c>
      <c r="AW45">
        <f>IF($CE45&gt;=8,INDEX($AN:$AN,$CD45+8),"")</f>
      </c>
      <c r="AX45">
        <f>IF($CE45&gt;=9,INDEX($AN:$AN,$CD45+9),"")</f>
      </c>
      <c r="AY45">
        <f>IF($CE45&gt;=10,INDEX($AN:$AN,$CD45+10),"")</f>
      </c>
      <c r="AZ45">
        <f>IF($CE45&gt;=11,INDEX($AN:$AN,$CD45+11),"")</f>
      </c>
      <c r="BA45">
        <f>IF($CE45&gt;=12,INDEX($AN:$AN,$CD45+12),"")</f>
      </c>
      <c r="BB45">
        <f>IF($CE45&gt;=13,INDEX($AN:$AN,$CD45+13),"")</f>
      </c>
      <c r="BC45">
        <f>IF($CE45&gt;=14,INDEX($AN:$AN,$CD45+14),"")</f>
      </c>
      <c r="BD45">
        <f>IF($CE45&gt;=15,INDEX($AN:$AN,$CD45+15),"")</f>
      </c>
      <c r="BE45">
        <f>IF($CE45&gt;=16,INDEX($AN:$AN,$CD45+16),"")</f>
      </c>
      <c r="BF45">
        <f>IF($CE45&gt;=17,INDEX($AN:$AN,$CD45+17),"")</f>
      </c>
      <c r="BG45">
        <f>IF($CE45&gt;=18,INDEX($AN:$AN,$CD45+18),"")</f>
      </c>
      <c r="BH45">
        <f>IF($CE45&gt;=19,INDEX($AN:$AN,$CD45+19),"")</f>
      </c>
      <c r="BI45">
        <f>IF($CE45&gt;=20,INDEX($AN:$AN,$CD45+20),"")</f>
      </c>
      <c r="BJ45">
        <f>IF($CE45&gt;=21,INDEX($AN:$AN,$CD45+21),"")</f>
      </c>
      <c r="BK45">
        <f>IF($CE45&gt;=22,INDEX($AN:$AN,$CD45+22),"")</f>
      </c>
      <c r="BL45">
        <f>IF($CE45&gt;=23,INDEX($AN:$AN,$CD45+23),"")</f>
      </c>
      <c r="BM45">
        <f>IF($CE45&gt;=24,INDEX($AN:$AN,$CD45+24),"")</f>
      </c>
      <c r="BN45">
        <f>IF($CE45&gt;=25,INDEX($AN:$AN,$CD45+25),"")</f>
      </c>
      <c r="BO45">
        <f>IF($CE45&gt;=26,INDEX($AN:$AN,$CD45+26),"")</f>
      </c>
      <c r="BP45">
        <f>IF($CE45&gt;=27,INDEX($AN:$AN,$CD45+27),"")</f>
      </c>
      <c r="BQ45">
        <f>IF($CE45&gt;=28,INDEX($AN:$AN,$CD45+28),"")</f>
      </c>
      <c r="BR45">
        <f>IF($CE45&gt;=29,INDEX($AN:$AN,$CD45+29),"")</f>
      </c>
      <c r="BS45">
        <f>IF($CE45&gt;=30,INDEX($AN:$AN,$CD45+30),"")</f>
      </c>
      <c r="BT45">
        <f>IF($CE45&gt;=31,INDEX($AN:$AN,$CD45+31),"")</f>
      </c>
      <c r="BU45">
        <f>IF($CE45&gt;=32,INDEX($AN:$AN,$CD45+32),"")</f>
      </c>
      <c r="BV45">
        <f>IF($CE45&gt;=33,INDEX($AN:$AN,$CD45+33),"")</f>
      </c>
      <c r="BW45">
        <f>IF($CE45&gt;=34,INDEX($AN:$AN,$CD45+34),"")</f>
      </c>
      <c r="BX45">
        <f>IF($CE45&gt;=35,INDEX($AN:$AN,$CD45+35),"")</f>
      </c>
      <c r="BY45">
        <f>IF($CE45&gt;=36,INDEX($AN:$AN,$CD45+36),"")</f>
      </c>
      <c r="BZ45">
        <f>IF($CE45&gt;=37,INDEX($AN:$AN,$CD45+37),"")</f>
      </c>
      <c r="CA45">
        <f>IF($CE45&gt;=38,INDEX($AN:$AN,$CD45+38),"")</f>
      </c>
      <c r="CB45">
        <f>IF($CE45&gt;=39,INDEX($AN:$AN,$CD45+39),"")</f>
      </c>
      <c r="CC45">
        <f>IF($CE45&gt;=40,INDEX($AN:$AN,$CD45+40),"")</f>
      </c>
      <c r="CD45">
        <f>IFERROR(MATCH($AM45,$AN$2:$AN$133,0)+1,0)</f>
      </c>
      <c r="CE45">
        <f>IFERROR(INDEX($AO$2:$AO$133,MATCH($AM45,$AN$2:$AN$133,0)),0)</f>
      </c>
      <c r="CF45">
        <f>IFERROR(LEFT($K45,FIND(" - ",$K45)-1),$K45)</f>
      </c>
      <c r="CG45" t="s">
        <v>29</v>
      </c>
      <c r="CI45">
        <f>IF($DD45&gt;=1,INDEX($CG:$CG,$DC45+1),"")</f>
      </c>
      <c r="CJ45">
        <f>IF($DD45&gt;=2,INDEX($CG:$CG,$DC45+2),"")</f>
      </c>
      <c r="CK45">
        <f>IF($DD45&gt;=3,INDEX($CG:$CG,$DC45+3),"")</f>
      </c>
      <c r="CL45">
        <f>IF($DD45&gt;=4,INDEX($CG:$CG,$DC45+4),"")</f>
      </c>
      <c r="CM45">
        <f>IF($DD45&gt;=5,INDEX($CG:$CG,$DC45+5),"")</f>
      </c>
      <c r="CN45">
        <f>IF($DD45&gt;=6,INDEX($CG:$CG,$DC45+6),"")</f>
      </c>
      <c r="CO45">
        <f>IF($DD45&gt;=7,INDEX($CG:$CG,$DC45+7),"")</f>
      </c>
      <c r="CP45">
        <f>IF($DD45&gt;=8,INDEX($CG:$CG,$DC45+8),"")</f>
      </c>
      <c r="CQ45">
        <f>IF($DD45&gt;=9,INDEX($CG:$CG,$DC45+9),"")</f>
      </c>
      <c r="CR45">
        <f>IF($DD45&gt;=10,INDEX($CG:$CG,$DC45+10),"")</f>
      </c>
      <c r="CS45">
        <f>IF($DD45&gt;=11,INDEX($CG:$CG,$DC45+11),"")</f>
      </c>
      <c r="CT45">
        <f>IF($DD45&gt;=12,INDEX($CG:$CG,$DC45+12),"")</f>
      </c>
      <c r="CU45">
        <f>IF($DD45&gt;=13,INDEX($CG:$CG,$DC45+13),"")</f>
      </c>
      <c r="CV45">
        <f>IF($DD45&gt;=14,INDEX($CG:$CG,$DC45+14),"")</f>
      </c>
      <c r="CW45">
        <f>IF($DD45&gt;=15,INDEX($CG:$CG,$DC45+15),"")</f>
      </c>
      <c r="CX45">
        <f>IF($DD45&gt;=16,INDEX($CG:$CG,$DC45+16),"")</f>
      </c>
      <c r="CY45">
        <f>IF($DD45&gt;=17,INDEX($CG:$CG,$DC45+17),"")</f>
      </c>
      <c r="CZ45">
        <f>IF($DD45&gt;=18,INDEX($CG:$CG,$DC45+18),"")</f>
      </c>
      <c r="DA45">
        <f>IF($DD45&gt;=19,INDEX($CG:$CG,$DC45+19),"")</f>
      </c>
      <c r="DB45">
        <f>IF($DD45&gt;=20,INDEX($CG:$CG,$DC45+20),"")</f>
      </c>
      <c r="DC45">
        <f>IFERROR(MATCH($CF45,$CG$2:$CG$1558,0)+1,0)</f>
      </c>
      <c r="DD45">
        <f>IFERROR(INDEX($CH$2:$CH$1558,MATCH($CF45,$CG$2:$CG$1558,0)),0)</f>
      </c>
      <c r="DE45">
        <f>IFERROR(INDEX($AL:$AL,MATCH($G45,$AK:$AK,0))&amp;"","")</f>
      </c>
      <c r="DF45" t="s">
        <v>133</v>
      </c>
      <c r="DH45">
        <v>1</v>
      </c>
      <c r="DI45">
        <f>IF($GL45&gt;=1,INDEX($DF:$DF,$GK45+1),"")</f>
      </c>
      <c r="DJ45">
        <f>IF($GL45&gt;=2,INDEX($DF:$DF,$GK45+2),"")</f>
      </c>
      <c r="DK45">
        <f>IF($GL45&gt;=3,INDEX($DF:$DF,$GK45+3),"")</f>
      </c>
      <c r="DL45">
        <f>IF($GL45&gt;=4,INDEX($DF:$DF,$GK45+4),"")</f>
      </c>
      <c r="DM45">
        <f>IF($GL45&gt;=5,INDEX($DF:$DF,$GK45+5),"")</f>
      </c>
      <c r="DN45">
        <f>IF($GL45&gt;=6,INDEX($DF:$DF,$GK45+6),"")</f>
      </c>
      <c r="DO45">
        <f>IF($GL45&gt;=7,INDEX($DF:$DF,$GK45+7),"")</f>
      </c>
      <c r="DP45">
        <f>IF($GL45&gt;=8,INDEX($DF:$DF,$GK45+8),"")</f>
      </c>
      <c r="DQ45">
        <f>IF($GL45&gt;=9,INDEX($DF:$DF,$GK45+9),"")</f>
      </c>
      <c r="DR45">
        <f>IF($GL45&gt;=10,INDEX($DF:$DF,$GK45+10),"")</f>
      </c>
      <c r="DS45">
        <f>IF($GL45&gt;=11,INDEX($DF:$DF,$GK45+11),"")</f>
      </c>
      <c r="DT45">
        <f>IF($GL45&gt;=12,INDEX($DF:$DF,$GK45+12),"")</f>
      </c>
      <c r="DU45">
        <f>IF($GL45&gt;=13,INDEX($DF:$DF,$GK45+13),"")</f>
      </c>
      <c r="DV45">
        <f>IF($GL45&gt;=14,INDEX($DF:$DF,$GK45+14),"")</f>
      </c>
      <c r="DW45">
        <f>IF($GL45&gt;=15,INDEX($DF:$DF,$GK45+15),"")</f>
      </c>
      <c r="DX45">
        <f>IF($GL45&gt;=16,INDEX($DF:$DF,$GK45+16),"")</f>
      </c>
      <c r="DY45">
        <f>IF($GL45&gt;=17,INDEX($DF:$DF,$GK45+17),"")</f>
      </c>
      <c r="DZ45">
        <f>IF($GL45&gt;=18,INDEX($DF:$DF,$GK45+18),"")</f>
      </c>
      <c r="EA45">
        <f>IF($GL45&gt;=19,INDEX($DF:$DF,$GK45+19),"")</f>
      </c>
      <c r="EB45">
        <f>IF($GL45&gt;=20,INDEX($DF:$DF,$GK45+20),"")</f>
      </c>
      <c r="EC45">
        <f>IF($GL45&gt;=21,INDEX($DF:$DF,$GK45+21),"")</f>
      </c>
      <c r="ED45">
        <f>IF($GL45&gt;=22,INDEX($DF:$DF,$GK45+22),"")</f>
      </c>
      <c r="EE45">
        <f>IF($GL45&gt;=23,INDEX($DF:$DF,$GK45+23),"")</f>
      </c>
      <c r="EF45">
        <f>IF($GL45&gt;=24,INDEX($DF:$DF,$GK45+24),"")</f>
      </c>
      <c r="EG45">
        <f>IF($GL45&gt;=25,INDEX($DF:$DF,$GK45+25),"")</f>
      </c>
      <c r="EH45">
        <f>IF($GL45&gt;=26,INDEX($DF:$DF,$GK45+26),"")</f>
      </c>
      <c r="EI45">
        <f>IF($GL45&gt;=27,INDEX($DF:$DF,$GK45+27),"")</f>
      </c>
      <c r="EJ45">
        <f>IF($GL45&gt;=28,INDEX($DF:$DF,$GK45+28),"")</f>
      </c>
      <c r="EK45">
        <f>IF($GL45&gt;=29,INDEX($DF:$DF,$GK45+29),"")</f>
      </c>
      <c r="EL45">
        <f>IF($GL45&gt;=30,INDEX($DF:$DF,$GK45+30),"")</f>
      </c>
      <c r="EM45">
        <f>IF($GL45&gt;=31,INDEX($DF:$DF,$GK45+31),"")</f>
      </c>
      <c r="EN45">
        <f>IF($GL45&gt;=32,INDEX($DF:$DF,$GK45+32),"")</f>
      </c>
      <c r="EO45">
        <f>IF($GL45&gt;=33,INDEX($DF:$DF,$GK45+33),"")</f>
      </c>
      <c r="EP45">
        <f>IF($GL45&gt;=34,INDEX($DF:$DF,$GK45+34),"")</f>
      </c>
      <c r="EQ45">
        <f>IF($GL45&gt;=35,INDEX($DF:$DF,$GK45+35),"")</f>
      </c>
      <c r="ER45">
        <f>IF($GL45&gt;=36,INDEX($DF:$DF,$GK45+36),"")</f>
      </c>
      <c r="ES45">
        <f>IF($GL45&gt;=37,INDEX($DF:$DF,$GK45+37),"")</f>
      </c>
      <c r="ET45">
        <f>IF($GL45&gt;=38,INDEX($DF:$DF,$GK45+38),"")</f>
      </c>
      <c r="EU45">
        <f>IF($GL45&gt;=39,INDEX($DF:$DF,$GK45+39),"")</f>
      </c>
      <c r="EV45">
        <f>IF($GL45&gt;=40,INDEX($DF:$DF,$GK45+40),"")</f>
      </c>
      <c r="EW45">
        <f>IF($GL45&gt;=1,INDEX($DG:$DG,$GK45+1),"")</f>
      </c>
      <c r="EX45">
        <f>IF($GL45&gt;=2,INDEX($DG:$DG,$GK45+2),"")</f>
      </c>
      <c r="EY45">
        <f>IF($GL45&gt;=3,INDEX($DG:$DG,$GK45+3),"")</f>
      </c>
      <c r="EZ45">
        <f>IF($GL45&gt;=4,INDEX($DG:$DG,$GK45+4),"")</f>
      </c>
      <c r="FA45">
        <f>IF($GL45&gt;=5,INDEX($DG:$DG,$GK45+5),"")</f>
      </c>
      <c r="FB45">
        <f>IF($GL45&gt;=6,INDEX($DG:$DG,$GK45+6),"")</f>
      </c>
      <c r="FC45">
        <f>IF($GL45&gt;=7,INDEX($DG:$DG,$GK45+7),"")</f>
      </c>
      <c r="FD45">
        <f>IF($GL45&gt;=8,INDEX($DG:$DG,$GK45+8),"")</f>
      </c>
      <c r="FE45">
        <f>IF($GL45&gt;=9,INDEX($DG:$DG,$GK45+9),"")</f>
      </c>
      <c r="FF45">
        <f>IF($GL45&gt;=10,INDEX($DG:$DG,$GK45+10),"")</f>
      </c>
      <c r="FG45">
        <f>IF($GL45&gt;=11,INDEX($DG:$DG,$GK45+11),"")</f>
      </c>
      <c r="FH45">
        <f>IF($GL45&gt;=12,INDEX($DG:$DG,$GK45+12),"")</f>
      </c>
      <c r="FI45">
        <f>IF($GL45&gt;=13,INDEX($DG:$DG,$GK45+13),"")</f>
      </c>
      <c r="FJ45">
        <f>IF($GL45&gt;=14,INDEX($DG:$DG,$GK45+14),"")</f>
      </c>
      <c r="FK45">
        <f>IF($GL45&gt;=15,INDEX($DG:$DG,$GK45+15),"")</f>
      </c>
      <c r="FL45">
        <f>IF($GL45&gt;=16,INDEX($DG:$DG,$GK45+16),"")</f>
      </c>
      <c r="FM45">
        <f>IF($GL45&gt;=17,INDEX($DG:$DG,$GK45+17),"")</f>
      </c>
      <c r="FN45">
        <f>IF($GL45&gt;=18,INDEX($DG:$DG,$GK45+18),"")</f>
      </c>
      <c r="FO45">
        <f>IF($GL45&gt;=19,INDEX($DG:$DG,$GK45+19),"")</f>
      </c>
      <c r="FP45">
        <f>IF($GL45&gt;=20,INDEX($DG:$DG,$GK45+20),"")</f>
      </c>
      <c r="FQ45">
        <f>IF($GL45&gt;=21,INDEX($DG:$DG,$GK45+21),"")</f>
      </c>
      <c r="FR45">
        <f>IF($GL45&gt;=22,INDEX($DG:$DG,$GK45+22),"")</f>
      </c>
      <c r="FS45">
        <f>IF($GL45&gt;=23,INDEX($DG:$DG,$GK45+23),"")</f>
      </c>
      <c r="FT45">
        <f>IF($GL45&gt;=24,INDEX($DG:$DG,$GK45+24),"")</f>
      </c>
      <c r="FU45">
        <f>IF($GL45&gt;=25,INDEX($DG:$DG,$GK45+25),"")</f>
      </c>
      <c r="FV45">
        <f>IF($GL45&gt;=26,INDEX($DG:$DG,$GK45+26),"")</f>
      </c>
      <c r="FW45">
        <f>IF($GL45&gt;=27,INDEX($DG:$DG,$GK45+27),"")</f>
      </c>
      <c r="FX45">
        <f>IF($GL45&gt;=28,INDEX($DG:$DG,$GK45+28),"")</f>
      </c>
      <c r="FY45">
        <f>IF($GL45&gt;=29,INDEX($DG:$DG,$GK45+29),"")</f>
      </c>
      <c r="FZ45">
        <f>IF($GL45&gt;=30,INDEX($DG:$DG,$GK45+30),"")</f>
      </c>
      <c r="GA45">
        <f>IF($GL45&gt;=31,INDEX($DG:$DG,$GK45+31),"")</f>
      </c>
      <c r="GB45">
        <f>IF($GL45&gt;=32,INDEX($DG:$DG,$GK45+32),"")</f>
      </c>
      <c r="GC45">
        <f>IF($GL45&gt;=33,INDEX($DG:$DG,$GK45+33),"")</f>
      </c>
      <c r="GD45">
        <f>IF($GL45&gt;=34,INDEX($DG:$DG,$GK45+34),"")</f>
      </c>
      <c r="GE45">
        <f>IF($GL45&gt;=35,INDEX($DG:$DG,$GK45+35),"")</f>
      </c>
      <c r="GF45">
        <f>IF($GL45&gt;=36,INDEX($DG:$DG,$GK45+36),"")</f>
      </c>
      <c r="GG45">
        <f>IF($GL45&gt;=37,INDEX($DG:$DG,$GK45+37),"")</f>
      </c>
      <c r="GH45">
        <f>IF($GL45&gt;=38,INDEX($DG:$DG,$GK45+38),"")</f>
      </c>
      <c r="GI45">
        <f>IF($GL45&gt;=39,INDEX($DG:$DG,$GK45+39),"")</f>
      </c>
      <c r="GJ45">
        <f>IF($GL45&gt;=40,INDEX($DG:$DG,$GK45+40),"")</f>
      </c>
      <c r="GK45">
        <f>IFERROR(MATCH($DE45,$DF$2:$DF$166,0)+1,0)</f>
      </c>
      <c r="GL45">
        <f>IFERROR(INDEX($DH$2:$DH$166,MATCH($DE45,$DF$2:$DF$166,0)),0)</f>
      </c>
      <c r="GM45">
        <f>IFERROR(MATCH($H45,$DI$45:$EV$45,0),0)</f>
      </c>
      <c r="GN45">
        <f>IF($GM45&gt;0,INDEX($EW$45:$GJ$45,$GM45),"")</f>
      </c>
      <c r="GO45" t="s">
        <v>372</v>
      </c>
      <c r="GQ45">
        <f>IF($IZ45&gt;=1,INDEX($GO:$GO,$IY45+1),"")</f>
      </c>
      <c r="GR45">
        <f>IF($IZ45&gt;=2,INDEX($GO:$GO,$IY45+2),"")</f>
      </c>
      <c r="GS45">
        <f>IF($IZ45&gt;=3,INDEX($GO:$GO,$IY45+3),"")</f>
      </c>
      <c r="GT45">
        <f>IF($IZ45&gt;=4,INDEX($GO:$GO,$IY45+4),"")</f>
      </c>
      <c r="GU45">
        <f>IF($IZ45&gt;=5,INDEX($GO:$GO,$IY45+5),"")</f>
      </c>
      <c r="GV45">
        <f>IF($IZ45&gt;=6,INDEX($GO:$GO,$IY45+6),"")</f>
      </c>
      <c r="GW45">
        <f>IF($IZ45&gt;=7,INDEX($GO:$GO,$IY45+7),"")</f>
      </c>
      <c r="GX45">
        <f>IF($IZ45&gt;=8,INDEX($GO:$GO,$IY45+8),"")</f>
      </c>
      <c r="GY45">
        <f>IF($IZ45&gt;=9,INDEX($GO:$GO,$IY45+9),"")</f>
      </c>
      <c r="GZ45">
        <f>IF($IZ45&gt;=10,INDEX($GO:$GO,$IY45+10),"")</f>
      </c>
      <c r="HA45">
        <f>IF($IZ45&gt;=11,INDEX($GO:$GO,$IY45+11),"")</f>
      </c>
      <c r="HB45">
        <f>IF($IZ45&gt;=12,INDEX($GO:$GO,$IY45+12),"")</f>
      </c>
      <c r="HC45">
        <f>IF($IZ45&gt;=13,INDEX($GO:$GO,$IY45+13),"")</f>
      </c>
      <c r="HD45">
        <f>IF($IZ45&gt;=14,INDEX($GO:$GO,$IY45+14),"")</f>
      </c>
      <c r="HE45">
        <f>IF($IZ45&gt;=15,INDEX($GO:$GO,$IY45+15),"")</f>
      </c>
      <c r="HF45">
        <f>IF($IZ45&gt;=16,INDEX($GO:$GO,$IY45+16),"")</f>
      </c>
      <c r="HG45">
        <f>IF($IZ45&gt;=17,INDEX($GO:$GO,$IY45+17),"")</f>
      </c>
      <c r="HH45">
        <f>IF($IZ45&gt;=18,INDEX($GO:$GO,$IY45+18),"")</f>
      </c>
      <c r="HI45">
        <f>IF($IZ45&gt;=19,INDEX($GO:$GO,$IY45+19),"")</f>
      </c>
      <c r="HJ45">
        <f>IF($IZ45&gt;=20,INDEX($GO:$GO,$IY45+20),"")</f>
      </c>
      <c r="HK45">
        <f>IF($IZ45&gt;=21,INDEX($GO:$GO,$IY45+21),"")</f>
      </c>
      <c r="HL45">
        <f>IF($IZ45&gt;=22,INDEX($GO:$GO,$IY45+22),"")</f>
      </c>
      <c r="HM45">
        <f>IF($IZ45&gt;=23,INDEX($GO:$GO,$IY45+23),"")</f>
      </c>
      <c r="HN45">
        <f>IF($IZ45&gt;=24,INDEX($GO:$GO,$IY45+24),"")</f>
      </c>
      <c r="HO45">
        <f>IF($IZ45&gt;=25,INDEX($GO:$GO,$IY45+25),"")</f>
      </c>
      <c r="HP45">
        <f>IF($IZ45&gt;=26,INDEX($GO:$GO,$IY45+26),"")</f>
      </c>
      <c r="HQ45">
        <f>IF($IZ45&gt;=27,INDEX($GO:$GO,$IY45+27),"")</f>
      </c>
      <c r="HR45">
        <f>IF($IZ45&gt;=28,INDEX($GO:$GO,$IY45+28),"")</f>
      </c>
      <c r="HS45">
        <f>IF($IZ45&gt;=29,INDEX($GO:$GO,$IY45+29),"")</f>
      </c>
      <c r="HT45">
        <f>IF($IZ45&gt;=30,INDEX($GO:$GO,$IY45+30),"")</f>
      </c>
      <c r="HU45">
        <f>IF($IZ45&gt;=31,INDEX($GO:$GO,$IY45+31),"")</f>
      </c>
      <c r="HV45">
        <f>IF($IZ45&gt;=32,INDEX($GO:$GO,$IY45+32),"")</f>
      </c>
      <c r="HW45">
        <f>IF($IZ45&gt;=33,INDEX($GO:$GO,$IY45+33),"")</f>
      </c>
      <c r="HX45">
        <f>IF($IZ45&gt;=34,INDEX($GO:$GO,$IY45+34),"")</f>
      </c>
      <c r="HY45">
        <f>IF($IZ45&gt;=35,INDEX($GO:$GO,$IY45+35),"")</f>
      </c>
      <c r="HZ45">
        <f>IF($IZ45&gt;=36,INDEX($GO:$GO,$IY45+36),"")</f>
      </c>
      <c r="IA45">
        <f>IF($IZ45&gt;=37,INDEX($GO:$GO,$IY45+37),"")</f>
      </c>
      <c r="IB45">
        <f>IF($IZ45&gt;=38,INDEX($GO:$GO,$IY45+38),"")</f>
      </c>
      <c r="IC45">
        <f>IF($IZ45&gt;=39,INDEX($GO:$GO,$IY45+39),"")</f>
      </c>
      <c r="ID45">
        <f>IF($IZ45&gt;=40,INDEX($GO:$GO,$IY45+40),"")</f>
      </c>
      <c r="IE45">
        <f>IF($IZ45&gt;=41,INDEX($GO:$GO,$IY45+41),"")</f>
      </c>
      <c r="IF45">
        <f>IF($IZ45&gt;=42,INDEX($GO:$GO,$IY45+42),"")</f>
      </c>
      <c r="IG45">
        <f>IF($IZ45&gt;=43,INDEX($GO:$GO,$IY45+43),"")</f>
      </c>
      <c r="IH45">
        <f>IF($IZ45&gt;=44,INDEX($GO:$GO,$IY45+44),"")</f>
      </c>
      <c r="II45">
        <f>IF($IZ45&gt;=45,INDEX($GO:$GO,$IY45+45),"")</f>
      </c>
      <c r="IJ45">
        <f>IF($IZ45&gt;=46,INDEX($GO:$GO,$IY45+46),"")</f>
      </c>
      <c r="IK45">
        <f>IF($IZ45&gt;=47,INDEX($GO:$GO,$IY45+47),"")</f>
      </c>
      <c r="IL45">
        <f>IF($IZ45&gt;=48,INDEX($GO:$GO,$IY45+48),"")</f>
      </c>
      <c r="IM45">
        <f>IF($IZ45&gt;=49,INDEX($GO:$GO,$IY45+49),"")</f>
      </c>
      <c r="IN45">
        <f>IF($IZ45&gt;=50,INDEX($GO:$GO,$IY45+50),"")</f>
      </c>
      <c r="IO45">
        <f>IF($IZ45&gt;=51,INDEX($GO:$GO,$IY45+51),"")</f>
      </c>
      <c r="IP45">
        <f>IF($IZ45&gt;=52,INDEX($GO:$GO,$IY45+52),"")</f>
      </c>
      <c r="IQ45">
        <f>IF($IZ45&gt;=53,INDEX($GO:$GO,$IY45+53),"")</f>
      </c>
      <c r="IR45">
        <f>IF($IZ45&gt;=54,INDEX($GO:$GO,$IY45+54),"")</f>
      </c>
      <c r="IS45">
        <f>IF($IZ45&gt;=55,INDEX($GO:$GO,$IY45+55),"")</f>
      </c>
      <c r="IT45">
        <f>IF($IZ45&gt;=56,INDEX($GO:$GO,$IY45+56),"")</f>
      </c>
      <c r="IU45">
        <f>IF($IZ45&gt;=57,INDEX($GO:$GO,$IY45+57),"")</f>
      </c>
      <c r="IV45">
        <f>IF($IZ45&gt;=58,INDEX($GO:$GO,$IY45+58),"")</f>
      </c>
      <c r="IW45">
        <f>IF($IZ45&gt;=59,INDEX($GO:$GO,$IY45+59),"")</f>
      </c>
      <c r="IX45">
        <f>IF($IZ45&gt;=60,INDEX($GO:$GO,$IY45+60),"")</f>
      </c>
      <c r="IY45">
        <f>IFERROR(MATCH($GN45,$GO$2:$GO$827,0)+1,0)</f>
      </c>
      <c r="IZ45">
        <f>IFERROR(INDEX($GP$2:$GP$827,MATCH($GN45,$GO$2:$GO$827,0)),0)</f>
      </c>
      <c r="JA45" t="s">
        <v>23</v>
      </c>
      <c r="JB45" t="s">
        <v>23</v>
      </c>
    </row>
    <row r="46" spans="1:262" x14ac:dyDescent="0.25">
      <c r="F46" s="1"/>
      <c r="G46" s="1"/>
      <c r="H46" s="1"/>
      <c r="I46" s="1"/>
      <c r="J46" s="1">
        <f>IFERROR(IF(FIND(" - ",$F46)&gt;0,MID($F46,FIND(" - ",$F46)+3,LEN($F46)),""),"")</f>
      </c>
      <c r="L46" s="1"/>
      <c r="N46" t="s">
        <v>23</v>
      </c>
      <c r="P46">
        <f>IF(OR($N46="",$O46=""),"",IFERROR($N46/$O46,0))</f>
      </c>
      <c r="Q46">
        <f>IF($N46="","",
IF($G46="","",
IF(ISNUMBER(SEARCH("exempt",LOWER($G46))),0,
$N46*(VALUE(SUBSTITUTE($G46,"%",""))/100))))</f>
      </c>
      <c r="W46">
        <f>IF($N46="","",
SUM($N46,$Q46,$U46,$R46,$T46)-
IF($V46="",0,VALUE($V46)))</f>
      </c>
      <c r="AE46" t="s">
        <v>373</v>
      </c>
      <c r="AH46" t="s">
        <v>374</v>
      </c>
      <c r="AI46" t="s">
        <v>375</v>
      </c>
      <c r="AJ46" t="s">
        <v>376</v>
      </c>
      <c r="AK46" t="s">
        <v>374</v>
      </c>
      <c r="AL46" t="s">
        <v>377</v>
      </c>
      <c r="AM46">
        <f>IFERROR(LEFT($F46,FIND(" - ",$F46)-1),$F46)</f>
      </c>
      <c r="AN46" t="s">
        <v>337</v>
      </c>
      <c r="AP46">
        <f>IF($CE46&gt;=1,INDEX($AN:$AN,$CD46+1),"")</f>
      </c>
      <c r="AQ46">
        <f>IF($CE46&gt;=2,INDEX($AN:$AN,$CD46+2),"")</f>
      </c>
      <c r="AR46">
        <f>IF($CE46&gt;=3,INDEX($AN:$AN,$CD46+3),"")</f>
      </c>
      <c r="AS46">
        <f>IF($CE46&gt;=4,INDEX($AN:$AN,$CD46+4),"")</f>
      </c>
      <c r="AT46">
        <f>IF($CE46&gt;=5,INDEX($AN:$AN,$CD46+5),"")</f>
      </c>
      <c r="AU46">
        <f>IF($CE46&gt;=6,INDEX($AN:$AN,$CD46+6),"")</f>
      </c>
      <c r="AV46">
        <f>IF($CE46&gt;=7,INDEX($AN:$AN,$CD46+7),"")</f>
      </c>
      <c r="AW46">
        <f>IF($CE46&gt;=8,INDEX($AN:$AN,$CD46+8),"")</f>
      </c>
      <c r="AX46">
        <f>IF($CE46&gt;=9,INDEX($AN:$AN,$CD46+9),"")</f>
      </c>
      <c r="AY46">
        <f>IF($CE46&gt;=10,INDEX($AN:$AN,$CD46+10),"")</f>
      </c>
      <c r="AZ46">
        <f>IF($CE46&gt;=11,INDEX($AN:$AN,$CD46+11),"")</f>
      </c>
      <c r="BA46">
        <f>IF($CE46&gt;=12,INDEX($AN:$AN,$CD46+12),"")</f>
      </c>
      <c r="BB46">
        <f>IF($CE46&gt;=13,INDEX($AN:$AN,$CD46+13),"")</f>
      </c>
      <c r="BC46">
        <f>IF($CE46&gt;=14,INDEX($AN:$AN,$CD46+14),"")</f>
      </c>
      <c r="BD46">
        <f>IF($CE46&gt;=15,INDEX($AN:$AN,$CD46+15),"")</f>
      </c>
      <c r="BE46">
        <f>IF($CE46&gt;=16,INDEX($AN:$AN,$CD46+16),"")</f>
      </c>
      <c r="BF46">
        <f>IF($CE46&gt;=17,INDEX($AN:$AN,$CD46+17),"")</f>
      </c>
      <c r="BG46">
        <f>IF($CE46&gt;=18,INDEX($AN:$AN,$CD46+18),"")</f>
      </c>
      <c r="BH46">
        <f>IF($CE46&gt;=19,INDEX($AN:$AN,$CD46+19),"")</f>
      </c>
      <c r="BI46">
        <f>IF($CE46&gt;=20,INDEX($AN:$AN,$CD46+20),"")</f>
      </c>
      <c r="BJ46">
        <f>IF($CE46&gt;=21,INDEX($AN:$AN,$CD46+21),"")</f>
      </c>
      <c r="BK46">
        <f>IF($CE46&gt;=22,INDEX($AN:$AN,$CD46+22),"")</f>
      </c>
      <c r="BL46">
        <f>IF($CE46&gt;=23,INDEX($AN:$AN,$CD46+23),"")</f>
      </c>
      <c r="BM46">
        <f>IF($CE46&gt;=24,INDEX($AN:$AN,$CD46+24),"")</f>
      </c>
      <c r="BN46">
        <f>IF($CE46&gt;=25,INDEX($AN:$AN,$CD46+25),"")</f>
      </c>
      <c r="BO46">
        <f>IF($CE46&gt;=26,INDEX($AN:$AN,$CD46+26),"")</f>
      </c>
      <c r="BP46">
        <f>IF($CE46&gt;=27,INDEX($AN:$AN,$CD46+27),"")</f>
      </c>
      <c r="BQ46">
        <f>IF($CE46&gt;=28,INDEX($AN:$AN,$CD46+28),"")</f>
      </c>
      <c r="BR46">
        <f>IF($CE46&gt;=29,INDEX($AN:$AN,$CD46+29),"")</f>
      </c>
      <c r="BS46">
        <f>IF($CE46&gt;=30,INDEX($AN:$AN,$CD46+30),"")</f>
      </c>
      <c r="BT46">
        <f>IF($CE46&gt;=31,INDEX($AN:$AN,$CD46+31),"")</f>
      </c>
      <c r="BU46">
        <f>IF($CE46&gt;=32,INDEX($AN:$AN,$CD46+32),"")</f>
      </c>
      <c r="BV46">
        <f>IF($CE46&gt;=33,INDEX($AN:$AN,$CD46+33),"")</f>
      </c>
      <c r="BW46">
        <f>IF($CE46&gt;=34,INDEX($AN:$AN,$CD46+34),"")</f>
      </c>
      <c r="BX46">
        <f>IF($CE46&gt;=35,INDEX($AN:$AN,$CD46+35),"")</f>
      </c>
      <c r="BY46">
        <f>IF($CE46&gt;=36,INDEX($AN:$AN,$CD46+36),"")</f>
      </c>
      <c r="BZ46">
        <f>IF($CE46&gt;=37,INDEX($AN:$AN,$CD46+37),"")</f>
      </c>
      <c r="CA46">
        <f>IF($CE46&gt;=38,INDEX($AN:$AN,$CD46+38),"")</f>
      </c>
      <c r="CB46">
        <f>IF($CE46&gt;=39,INDEX($AN:$AN,$CD46+39),"")</f>
      </c>
      <c r="CC46">
        <f>IF($CE46&gt;=40,INDEX($AN:$AN,$CD46+40),"")</f>
      </c>
      <c r="CD46">
        <f>IFERROR(MATCH($AM46,$AN$2:$AN$133,0)+1,0)</f>
      </c>
      <c r="CE46">
        <f>IFERROR(INDEX($AO$2:$AO$133,MATCH($AM46,$AN$2:$AN$133,0)),0)</f>
      </c>
      <c r="CF46">
        <f>IFERROR(LEFT($K46,FIND(" - ",$K46)-1),$K46)</f>
      </c>
      <c r="CG46" t="s">
        <v>378</v>
      </c>
      <c r="CH46">
        <v>43</v>
      </c>
      <c r="CI46">
        <f>IF($DD46&gt;=1,INDEX($CG:$CG,$DC46+1),"")</f>
      </c>
      <c r="CJ46">
        <f>IF($DD46&gt;=2,INDEX($CG:$CG,$DC46+2),"")</f>
      </c>
      <c r="CK46">
        <f>IF($DD46&gt;=3,INDEX($CG:$CG,$DC46+3),"")</f>
      </c>
      <c r="CL46">
        <f>IF($DD46&gt;=4,INDEX($CG:$CG,$DC46+4),"")</f>
      </c>
      <c r="CM46">
        <f>IF($DD46&gt;=5,INDEX($CG:$CG,$DC46+5),"")</f>
      </c>
      <c r="CN46">
        <f>IF($DD46&gt;=6,INDEX($CG:$CG,$DC46+6),"")</f>
      </c>
      <c r="CO46">
        <f>IF($DD46&gt;=7,INDEX($CG:$CG,$DC46+7),"")</f>
      </c>
      <c r="CP46">
        <f>IF($DD46&gt;=8,INDEX($CG:$CG,$DC46+8),"")</f>
      </c>
      <c r="CQ46">
        <f>IF($DD46&gt;=9,INDEX($CG:$CG,$DC46+9),"")</f>
      </c>
      <c r="CR46">
        <f>IF($DD46&gt;=10,INDEX($CG:$CG,$DC46+10),"")</f>
      </c>
      <c r="CS46">
        <f>IF($DD46&gt;=11,INDEX($CG:$CG,$DC46+11),"")</f>
      </c>
      <c r="CT46">
        <f>IF($DD46&gt;=12,INDEX($CG:$CG,$DC46+12),"")</f>
      </c>
      <c r="CU46">
        <f>IF($DD46&gt;=13,INDEX($CG:$CG,$DC46+13),"")</f>
      </c>
      <c r="CV46">
        <f>IF($DD46&gt;=14,INDEX($CG:$CG,$DC46+14),"")</f>
      </c>
      <c r="CW46">
        <f>IF($DD46&gt;=15,INDEX($CG:$CG,$DC46+15),"")</f>
      </c>
      <c r="CX46">
        <f>IF($DD46&gt;=16,INDEX($CG:$CG,$DC46+16),"")</f>
      </c>
      <c r="CY46">
        <f>IF($DD46&gt;=17,INDEX($CG:$CG,$DC46+17),"")</f>
      </c>
      <c r="CZ46">
        <f>IF($DD46&gt;=18,INDEX($CG:$CG,$DC46+18),"")</f>
      </c>
      <c r="DA46">
        <f>IF($DD46&gt;=19,INDEX($CG:$CG,$DC46+19),"")</f>
      </c>
      <c r="DB46">
        <f>IF($DD46&gt;=20,INDEX($CG:$CG,$DC46+20),"")</f>
      </c>
      <c r="DC46">
        <f>IFERROR(MATCH($CF46,$CG$2:$CG$1558,0)+1,0)</f>
      </c>
      <c r="DD46">
        <f>IFERROR(INDEX($CH$2:$CH$1558,MATCH($CF46,$CG$2:$CG$1558,0)),0)</f>
      </c>
      <c r="DE46">
        <f>IFERROR(INDEX($AL:$AL,MATCH($G46,$AK:$AK,0))&amp;"","")</f>
      </c>
      <c r="DF46" t="s">
        <v>123</v>
      </c>
      <c r="DG46" t="s">
        <v>379</v>
      </c>
      <c r="DI46">
        <f>IF($GL46&gt;=1,INDEX($DF:$DF,$GK46+1),"")</f>
      </c>
      <c r="DJ46">
        <f>IF($GL46&gt;=2,INDEX($DF:$DF,$GK46+2),"")</f>
      </c>
      <c r="DK46">
        <f>IF($GL46&gt;=3,INDEX($DF:$DF,$GK46+3),"")</f>
      </c>
      <c r="DL46">
        <f>IF($GL46&gt;=4,INDEX($DF:$DF,$GK46+4),"")</f>
      </c>
      <c r="DM46">
        <f>IF($GL46&gt;=5,INDEX($DF:$DF,$GK46+5),"")</f>
      </c>
      <c r="DN46">
        <f>IF($GL46&gt;=6,INDEX($DF:$DF,$GK46+6),"")</f>
      </c>
      <c r="DO46">
        <f>IF($GL46&gt;=7,INDEX($DF:$DF,$GK46+7),"")</f>
      </c>
      <c r="DP46">
        <f>IF($GL46&gt;=8,INDEX($DF:$DF,$GK46+8),"")</f>
      </c>
      <c r="DQ46">
        <f>IF($GL46&gt;=9,INDEX($DF:$DF,$GK46+9),"")</f>
      </c>
      <c r="DR46">
        <f>IF($GL46&gt;=10,INDEX($DF:$DF,$GK46+10),"")</f>
      </c>
      <c r="DS46">
        <f>IF($GL46&gt;=11,INDEX($DF:$DF,$GK46+11),"")</f>
      </c>
      <c r="DT46">
        <f>IF($GL46&gt;=12,INDEX($DF:$DF,$GK46+12),"")</f>
      </c>
      <c r="DU46">
        <f>IF($GL46&gt;=13,INDEX($DF:$DF,$GK46+13),"")</f>
      </c>
      <c r="DV46">
        <f>IF($GL46&gt;=14,INDEX($DF:$DF,$GK46+14),"")</f>
      </c>
      <c r="DW46">
        <f>IF($GL46&gt;=15,INDEX($DF:$DF,$GK46+15),"")</f>
      </c>
      <c r="DX46">
        <f>IF($GL46&gt;=16,INDEX($DF:$DF,$GK46+16),"")</f>
      </c>
      <c r="DY46">
        <f>IF($GL46&gt;=17,INDEX($DF:$DF,$GK46+17),"")</f>
      </c>
      <c r="DZ46">
        <f>IF($GL46&gt;=18,INDEX($DF:$DF,$GK46+18),"")</f>
      </c>
      <c r="EA46">
        <f>IF($GL46&gt;=19,INDEX($DF:$DF,$GK46+19),"")</f>
      </c>
      <c r="EB46">
        <f>IF($GL46&gt;=20,INDEX($DF:$DF,$GK46+20),"")</f>
      </c>
      <c r="EC46">
        <f>IF($GL46&gt;=21,INDEX($DF:$DF,$GK46+21),"")</f>
      </c>
      <c r="ED46">
        <f>IF($GL46&gt;=22,INDEX($DF:$DF,$GK46+22),"")</f>
      </c>
      <c r="EE46">
        <f>IF($GL46&gt;=23,INDEX($DF:$DF,$GK46+23),"")</f>
      </c>
      <c r="EF46">
        <f>IF($GL46&gt;=24,INDEX($DF:$DF,$GK46+24),"")</f>
      </c>
      <c r="EG46">
        <f>IF($GL46&gt;=25,INDEX($DF:$DF,$GK46+25),"")</f>
      </c>
      <c r="EH46">
        <f>IF($GL46&gt;=26,INDEX($DF:$DF,$GK46+26),"")</f>
      </c>
      <c r="EI46">
        <f>IF($GL46&gt;=27,INDEX($DF:$DF,$GK46+27),"")</f>
      </c>
      <c r="EJ46">
        <f>IF($GL46&gt;=28,INDEX($DF:$DF,$GK46+28),"")</f>
      </c>
      <c r="EK46">
        <f>IF($GL46&gt;=29,INDEX($DF:$DF,$GK46+29),"")</f>
      </c>
      <c r="EL46">
        <f>IF($GL46&gt;=30,INDEX($DF:$DF,$GK46+30),"")</f>
      </c>
      <c r="EM46">
        <f>IF($GL46&gt;=31,INDEX($DF:$DF,$GK46+31),"")</f>
      </c>
      <c r="EN46">
        <f>IF($GL46&gt;=32,INDEX($DF:$DF,$GK46+32),"")</f>
      </c>
      <c r="EO46">
        <f>IF($GL46&gt;=33,INDEX($DF:$DF,$GK46+33),"")</f>
      </c>
      <c r="EP46">
        <f>IF($GL46&gt;=34,INDEX($DF:$DF,$GK46+34),"")</f>
      </c>
      <c r="EQ46">
        <f>IF($GL46&gt;=35,INDEX($DF:$DF,$GK46+35),"")</f>
      </c>
      <c r="ER46">
        <f>IF($GL46&gt;=36,INDEX($DF:$DF,$GK46+36),"")</f>
      </c>
      <c r="ES46">
        <f>IF($GL46&gt;=37,INDEX($DF:$DF,$GK46+37),"")</f>
      </c>
      <c r="ET46">
        <f>IF($GL46&gt;=38,INDEX($DF:$DF,$GK46+38),"")</f>
      </c>
      <c r="EU46">
        <f>IF($GL46&gt;=39,INDEX($DF:$DF,$GK46+39),"")</f>
      </c>
      <c r="EV46">
        <f>IF($GL46&gt;=40,INDEX($DF:$DF,$GK46+40),"")</f>
      </c>
      <c r="EW46">
        <f>IF($GL46&gt;=1,INDEX($DG:$DG,$GK46+1),"")</f>
      </c>
      <c r="EX46">
        <f>IF($GL46&gt;=2,INDEX($DG:$DG,$GK46+2),"")</f>
      </c>
      <c r="EY46">
        <f>IF($GL46&gt;=3,INDEX($DG:$DG,$GK46+3),"")</f>
      </c>
      <c r="EZ46">
        <f>IF($GL46&gt;=4,INDEX($DG:$DG,$GK46+4),"")</f>
      </c>
      <c r="FA46">
        <f>IF($GL46&gt;=5,INDEX($DG:$DG,$GK46+5),"")</f>
      </c>
      <c r="FB46">
        <f>IF($GL46&gt;=6,INDEX($DG:$DG,$GK46+6),"")</f>
      </c>
      <c r="FC46">
        <f>IF($GL46&gt;=7,INDEX($DG:$DG,$GK46+7),"")</f>
      </c>
      <c r="FD46">
        <f>IF($GL46&gt;=8,INDEX($DG:$DG,$GK46+8),"")</f>
      </c>
      <c r="FE46">
        <f>IF($GL46&gt;=9,INDEX($DG:$DG,$GK46+9),"")</f>
      </c>
      <c r="FF46">
        <f>IF($GL46&gt;=10,INDEX($DG:$DG,$GK46+10),"")</f>
      </c>
      <c r="FG46">
        <f>IF($GL46&gt;=11,INDEX($DG:$DG,$GK46+11),"")</f>
      </c>
      <c r="FH46">
        <f>IF($GL46&gt;=12,INDEX($DG:$DG,$GK46+12),"")</f>
      </c>
      <c r="FI46">
        <f>IF($GL46&gt;=13,INDEX($DG:$DG,$GK46+13),"")</f>
      </c>
      <c r="FJ46">
        <f>IF($GL46&gt;=14,INDEX($DG:$DG,$GK46+14),"")</f>
      </c>
      <c r="FK46">
        <f>IF($GL46&gt;=15,INDEX($DG:$DG,$GK46+15),"")</f>
      </c>
      <c r="FL46">
        <f>IF($GL46&gt;=16,INDEX($DG:$DG,$GK46+16),"")</f>
      </c>
      <c r="FM46">
        <f>IF($GL46&gt;=17,INDEX($DG:$DG,$GK46+17),"")</f>
      </c>
      <c r="FN46">
        <f>IF($GL46&gt;=18,INDEX($DG:$DG,$GK46+18),"")</f>
      </c>
      <c r="FO46">
        <f>IF($GL46&gt;=19,INDEX($DG:$DG,$GK46+19),"")</f>
      </c>
      <c r="FP46">
        <f>IF($GL46&gt;=20,INDEX($DG:$DG,$GK46+20),"")</f>
      </c>
      <c r="FQ46">
        <f>IF($GL46&gt;=21,INDEX($DG:$DG,$GK46+21),"")</f>
      </c>
      <c r="FR46">
        <f>IF($GL46&gt;=22,INDEX($DG:$DG,$GK46+22),"")</f>
      </c>
      <c r="FS46">
        <f>IF($GL46&gt;=23,INDEX($DG:$DG,$GK46+23),"")</f>
      </c>
      <c r="FT46">
        <f>IF($GL46&gt;=24,INDEX($DG:$DG,$GK46+24),"")</f>
      </c>
      <c r="FU46">
        <f>IF($GL46&gt;=25,INDEX($DG:$DG,$GK46+25),"")</f>
      </c>
      <c r="FV46">
        <f>IF($GL46&gt;=26,INDEX($DG:$DG,$GK46+26),"")</f>
      </c>
      <c r="FW46">
        <f>IF($GL46&gt;=27,INDEX($DG:$DG,$GK46+27),"")</f>
      </c>
      <c r="FX46">
        <f>IF($GL46&gt;=28,INDEX($DG:$DG,$GK46+28),"")</f>
      </c>
      <c r="FY46">
        <f>IF($GL46&gt;=29,INDEX($DG:$DG,$GK46+29),"")</f>
      </c>
      <c r="FZ46">
        <f>IF($GL46&gt;=30,INDEX($DG:$DG,$GK46+30),"")</f>
      </c>
      <c r="GA46">
        <f>IF($GL46&gt;=31,INDEX($DG:$DG,$GK46+31),"")</f>
      </c>
      <c r="GB46">
        <f>IF($GL46&gt;=32,INDEX($DG:$DG,$GK46+32),"")</f>
      </c>
      <c r="GC46">
        <f>IF($GL46&gt;=33,INDEX($DG:$DG,$GK46+33),"")</f>
      </c>
      <c r="GD46">
        <f>IF($GL46&gt;=34,INDEX($DG:$DG,$GK46+34),"")</f>
      </c>
      <c r="GE46">
        <f>IF($GL46&gt;=35,INDEX($DG:$DG,$GK46+35),"")</f>
      </c>
      <c r="GF46">
        <f>IF($GL46&gt;=36,INDEX($DG:$DG,$GK46+36),"")</f>
      </c>
      <c r="GG46">
        <f>IF($GL46&gt;=37,INDEX($DG:$DG,$GK46+37),"")</f>
      </c>
      <c r="GH46">
        <f>IF($GL46&gt;=38,INDEX($DG:$DG,$GK46+38),"")</f>
      </c>
      <c r="GI46">
        <f>IF($GL46&gt;=39,INDEX($DG:$DG,$GK46+39),"")</f>
      </c>
      <c r="GJ46">
        <f>IF($GL46&gt;=40,INDEX($DG:$DG,$GK46+40),"")</f>
      </c>
      <c r="GK46">
        <f>IFERROR(MATCH($DE46,$DF$2:$DF$166,0)+1,0)</f>
      </c>
      <c r="GL46">
        <f>IFERROR(INDEX($DH$2:$DH$166,MATCH($DE46,$DF$2:$DF$166,0)),0)</f>
      </c>
      <c r="GM46">
        <f>IFERROR(MATCH($H46,$DI$46:$EV$46,0),0)</f>
      </c>
      <c r="GN46">
        <f>IF($GM46&gt;0,INDEX($EW$46:$GJ$46,$GM46),"")</f>
      </c>
      <c r="GO46" t="s">
        <v>380</v>
      </c>
      <c r="GQ46">
        <f>IF($IZ46&gt;=1,INDEX($GO:$GO,$IY46+1),"")</f>
      </c>
      <c r="GR46">
        <f>IF($IZ46&gt;=2,INDEX($GO:$GO,$IY46+2),"")</f>
      </c>
      <c r="GS46">
        <f>IF($IZ46&gt;=3,INDEX($GO:$GO,$IY46+3),"")</f>
      </c>
      <c r="GT46">
        <f>IF($IZ46&gt;=4,INDEX($GO:$GO,$IY46+4),"")</f>
      </c>
      <c r="GU46">
        <f>IF($IZ46&gt;=5,INDEX($GO:$GO,$IY46+5),"")</f>
      </c>
      <c r="GV46">
        <f>IF($IZ46&gt;=6,INDEX($GO:$GO,$IY46+6),"")</f>
      </c>
      <c r="GW46">
        <f>IF($IZ46&gt;=7,INDEX($GO:$GO,$IY46+7),"")</f>
      </c>
      <c r="GX46">
        <f>IF($IZ46&gt;=8,INDEX($GO:$GO,$IY46+8),"")</f>
      </c>
      <c r="GY46">
        <f>IF($IZ46&gt;=9,INDEX($GO:$GO,$IY46+9),"")</f>
      </c>
      <c r="GZ46">
        <f>IF($IZ46&gt;=10,INDEX($GO:$GO,$IY46+10),"")</f>
      </c>
      <c r="HA46">
        <f>IF($IZ46&gt;=11,INDEX($GO:$GO,$IY46+11),"")</f>
      </c>
      <c r="HB46">
        <f>IF($IZ46&gt;=12,INDEX($GO:$GO,$IY46+12),"")</f>
      </c>
      <c r="HC46">
        <f>IF($IZ46&gt;=13,INDEX($GO:$GO,$IY46+13),"")</f>
      </c>
      <c r="HD46">
        <f>IF($IZ46&gt;=14,INDEX($GO:$GO,$IY46+14),"")</f>
      </c>
      <c r="HE46">
        <f>IF($IZ46&gt;=15,INDEX($GO:$GO,$IY46+15),"")</f>
      </c>
      <c r="HF46">
        <f>IF($IZ46&gt;=16,INDEX($GO:$GO,$IY46+16),"")</f>
      </c>
      <c r="HG46">
        <f>IF($IZ46&gt;=17,INDEX($GO:$GO,$IY46+17),"")</f>
      </c>
      <c r="HH46">
        <f>IF($IZ46&gt;=18,INDEX($GO:$GO,$IY46+18),"")</f>
      </c>
      <c r="HI46">
        <f>IF($IZ46&gt;=19,INDEX($GO:$GO,$IY46+19),"")</f>
      </c>
      <c r="HJ46">
        <f>IF($IZ46&gt;=20,INDEX($GO:$GO,$IY46+20),"")</f>
      </c>
      <c r="HK46">
        <f>IF($IZ46&gt;=21,INDEX($GO:$GO,$IY46+21),"")</f>
      </c>
      <c r="HL46">
        <f>IF($IZ46&gt;=22,INDEX($GO:$GO,$IY46+22),"")</f>
      </c>
      <c r="HM46">
        <f>IF($IZ46&gt;=23,INDEX($GO:$GO,$IY46+23),"")</f>
      </c>
      <c r="HN46">
        <f>IF($IZ46&gt;=24,INDEX($GO:$GO,$IY46+24),"")</f>
      </c>
      <c r="HO46">
        <f>IF($IZ46&gt;=25,INDEX($GO:$GO,$IY46+25),"")</f>
      </c>
      <c r="HP46">
        <f>IF($IZ46&gt;=26,INDEX($GO:$GO,$IY46+26),"")</f>
      </c>
      <c r="HQ46">
        <f>IF($IZ46&gt;=27,INDEX($GO:$GO,$IY46+27),"")</f>
      </c>
      <c r="HR46">
        <f>IF($IZ46&gt;=28,INDEX($GO:$GO,$IY46+28),"")</f>
      </c>
      <c r="HS46">
        <f>IF($IZ46&gt;=29,INDEX($GO:$GO,$IY46+29),"")</f>
      </c>
      <c r="HT46">
        <f>IF($IZ46&gt;=30,INDEX($GO:$GO,$IY46+30),"")</f>
      </c>
      <c r="HU46">
        <f>IF($IZ46&gt;=31,INDEX($GO:$GO,$IY46+31),"")</f>
      </c>
      <c r="HV46">
        <f>IF($IZ46&gt;=32,INDEX($GO:$GO,$IY46+32),"")</f>
      </c>
      <c r="HW46">
        <f>IF($IZ46&gt;=33,INDEX($GO:$GO,$IY46+33),"")</f>
      </c>
      <c r="HX46">
        <f>IF($IZ46&gt;=34,INDEX($GO:$GO,$IY46+34),"")</f>
      </c>
      <c r="HY46">
        <f>IF($IZ46&gt;=35,INDEX($GO:$GO,$IY46+35),"")</f>
      </c>
      <c r="HZ46">
        <f>IF($IZ46&gt;=36,INDEX($GO:$GO,$IY46+36),"")</f>
      </c>
      <c r="IA46">
        <f>IF($IZ46&gt;=37,INDEX($GO:$GO,$IY46+37),"")</f>
      </c>
      <c r="IB46">
        <f>IF($IZ46&gt;=38,INDEX($GO:$GO,$IY46+38),"")</f>
      </c>
      <c r="IC46">
        <f>IF($IZ46&gt;=39,INDEX($GO:$GO,$IY46+39),"")</f>
      </c>
      <c r="ID46">
        <f>IF($IZ46&gt;=40,INDEX($GO:$GO,$IY46+40),"")</f>
      </c>
      <c r="IE46">
        <f>IF($IZ46&gt;=41,INDEX($GO:$GO,$IY46+41),"")</f>
      </c>
      <c r="IF46">
        <f>IF($IZ46&gt;=42,INDEX($GO:$GO,$IY46+42),"")</f>
      </c>
      <c r="IG46">
        <f>IF($IZ46&gt;=43,INDEX($GO:$GO,$IY46+43),"")</f>
      </c>
      <c r="IH46">
        <f>IF($IZ46&gt;=44,INDEX($GO:$GO,$IY46+44),"")</f>
      </c>
      <c r="II46">
        <f>IF($IZ46&gt;=45,INDEX($GO:$GO,$IY46+45),"")</f>
      </c>
      <c r="IJ46">
        <f>IF($IZ46&gt;=46,INDEX($GO:$GO,$IY46+46),"")</f>
      </c>
      <c r="IK46">
        <f>IF($IZ46&gt;=47,INDEX($GO:$GO,$IY46+47),"")</f>
      </c>
      <c r="IL46">
        <f>IF($IZ46&gt;=48,INDEX($GO:$GO,$IY46+48),"")</f>
      </c>
      <c r="IM46">
        <f>IF($IZ46&gt;=49,INDEX($GO:$GO,$IY46+49),"")</f>
      </c>
      <c r="IN46">
        <f>IF($IZ46&gt;=50,INDEX($GO:$GO,$IY46+50),"")</f>
      </c>
      <c r="IO46">
        <f>IF($IZ46&gt;=51,INDEX($GO:$GO,$IY46+51),"")</f>
      </c>
      <c r="IP46">
        <f>IF($IZ46&gt;=52,INDEX($GO:$GO,$IY46+52),"")</f>
      </c>
      <c r="IQ46">
        <f>IF($IZ46&gt;=53,INDEX($GO:$GO,$IY46+53),"")</f>
      </c>
      <c r="IR46">
        <f>IF($IZ46&gt;=54,INDEX($GO:$GO,$IY46+54),"")</f>
      </c>
      <c r="IS46">
        <f>IF($IZ46&gt;=55,INDEX($GO:$GO,$IY46+55),"")</f>
      </c>
      <c r="IT46">
        <f>IF($IZ46&gt;=56,INDEX($GO:$GO,$IY46+56),"")</f>
      </c>
      <c r="IU46">
        <f>IF($IZ46&gt;=57,INDEX($GO:$GO,$IY46+57),"")</f>
      </c>
      <c r="IV46">
        <f>IF($IZ46&gt;=58,INDEX($GO:$GO,$IY46+58),"")</f>
      </c>
      <c r="IW46">
        <f>IF($IZ46&gt;=59,INDEX($GO:$GO,$IY46+59),"")</f>
      </c>
      <c r="IX46">
        <f>IF($IZ46&gt;=60,INDEX($GO:$GO,$IY46+60),"")</f>
      </c>
      <c r="IY46">
        <f>IFERROR(MATCH($GN46,$GO$2:$GO$827,0)+1,0)</f>
      </c>
      <c r="IZ46">
        <f>IFERROR(INDEX($GP$2:$GP$827,MATCH($GN46,$GO$2:$GO$827,0)),0)</f>
      </c>
      <c r="JA46" t="s">
        <v>23</v>
      </c>
      <c r="JB46" t="s">
        <v>23</v>
      </c>
    </row>
    <row r="47" spans="1:262" x14ac:dyDescent="0.25">
      <c r="F47" s="1"/>
      <c r="G47" s="1"/>
      <c r="H47" s="1"/>
      <c r="I47" s="1"/>
      <c r="J47" s="1">
        <f>IFERROR(IF(FIND(" - ",$F47)&gt;0,MID($F47,FIND(" - ",$F47)+3,LEN($F47)),""),"")</f>
      </c>
      <c r="L47" s="1"/>
      <c r="N47" t="s">
        <v>23</v>
      </c>
      <c r="P47">
        <f>IF(OR($N47="",$O47=""),"",IFERROR($N47/$O47,0))</f>
      </c>
      <c r="Q47">
        <f>IF($N47="","",
IF($G47="","",
IF(ISNUMBER(SEARCH("exempt",LOWER($G47))),0,
$N47*(VALUE(SUBSTITUTE($G47,"%",""))/100))))</f>
      </c>
      <c r="W47">
        <f>IF($N47="","",
SUM($N47,$Q47,$U47,$R47,$T47)-
IF($V47="",0,VALUE($V47)))</f>
      </c>
      <c r="AE47" t="s">
        <v>381</v>
      </c>
      <c r="AH47" t="s">
        <v>382</v>
      </c>
      <c r="AI47" t="s">
        <v>383</v>
      </c>
      <c r="AJ47" t="s">
        <v>384</v>
      </c>
      <c r="AK47" t="s">
        <v>382</v>
      </c>
      <c r="AL47" t="s">
        <v>385</v>
      </c>
      <c r="AM47">
        <f>IFERROR(LEFT($F47,FIND(" - ",$F47)-1),$F47)</f>
      </c>
      <c r="AN47" t="s">
        <v>343</v>
      </c>
      <c r="AP47">
        <f>IF($CE47&gt;=1,INDEX($AN:$AN,$CD47+1),"")</f>
      </c>
      <c r="AQ47">
        <f>IF($CE47&gt;=2,INDEX($AN:$AN,$CD47+2),"")</f>
      </c>
      <c r="AR47">
        <f>IF($CE47&gt;=3,INDEX($AN:$AN,$CD47+3),"")</f>
      </c>
      <c r="AS47">
        <f>IF($CE47&gt;=4,INDEX($AN:$AN,$CD47+4),"")</f>
      </c>
      <c r="AT47">
        <f>IF($CE47&gt;=5,INDEX($AN:$AN,$CD47+5),"")</f>
      </c>
      <c r="AU47">
        <f>IF($CE47&gt;=6,INDEX($AN:$AN,$CD47+6),"")</f>
      </c>
      <c r="AV47">
        <f>IF($CE47&gt;=7,INDEX($AN:$AN,$CD47+7),"")</f>
      </c>
      <c r="AW47">
        <f>IF($CE47&gt;=8,INDEX($AN:$AN,$CD47+8),"")</f>
      </c>
      <c r="AX47">
        <f>IF($CE47&gt;=9,INDEX($AN:$AN,$CD47+9),"")</f>
      </c>
      <c r="AY47">
        <f>IF($CE47&gt;=10,INDEX($AN:$AN,$CD47+10),"")</f>
      </c>
      <c r="AZ47">
        <f>IF($CE47&gt;=11,INDEX($AN:$AN,$CD47+11),"")</f>
      </c>
      <c r="BA47">
        <f>IF($CE47&gt;=12,INDEX($AN:$AN,$CD47+12),"")</f>
      </c>
      <c r="BB47">
        <f>IF($CE47&gt;=13,INDEX($AN:$AN,$CD47+13),"")</f>
      </c>
      <c r="BC47">
        <f>IF($CE47&gt;=14,INDEX($AN:$AN,$CD47+14),"")</f>
      </c>
      <c r="BD47">
        <f>IF($CE47&gt;=15,INDEX($AN:$AN,$CD47+15),"")</f>
      </c>
      <c r="BE47">
        <f>IF($CE47&gt;=16,INDEX($AN:$AN,$CD47+16),"")</f>
      </c>
      <c r="BF47">
        <f>IF($CE47&gt;=17,INDEX($AN:$AN,$CD47+17),"")</f>
      </c>
      <c r="BG47">
        <f>IF($CE47&gt;=18,INDEX($AN:$AN,$CD47+18),"")</f>
      </c>
      <c r="BH47">
        <f>IF($CE47&gt;=19,INDEX($AN:$AN,$CD47+19),"")</f>
      </c>
      <c r="BI47">
        <f>IF($CE47&gt;=20,INDEX($AN:$AN,$CD47+20),"")</f>
      </c>
      <c r="BJ47">
        <f>IF($CE47&gt;=21,INDEX($AN:$AN,$CD47+21),"")</f>
      </c>
      <c r="BK47">
        <f>IF($CE47&gt;=22,INDEX($AN:$AN,$CD47+22),"")</f>
      </c>
      <c r="BL47">
        <f>IF($CE47&gt;=23,INDEX($AN:$AN,$CD47+23),"")</f>
      </c>
      <c r="BM47">
        <f>IF($CE47&gt;=24,INDEX($AN:$AN,$CD47+24),"")</f>
      </c>
      <c r="BN47">
        <f>IF($CE47&gt;=25,INDEX($AN:$AN,$CD47+25),"")</f>
      </c>
      <c r="BO47">
        <f>IF($CE47&gt;=26,INDEX($AN:$AN,$CD47+26),"")</f>
      </c>
      <c r="BP47">
        <f>IF($CE47&gt;=27,INDEX($AN:$AN,$CD47+27),"")</f>
      </c>
      <c r="BQ47">
        <f>IF($CE47&gt;=28,INDEX($AN:$AN,$CD47+28),"")</f>
      </c>
      <c r="BR47">
        <f>IF($CE47&gt;=29,INDEX($AN:$AN,$CD47+29),"")</f>
      </c>
      <c r="BS47">
        <f>IF($CE47&gt;=30,INDEX($AN:$AN,$CD47+30),"")</f>
      </c>
      <c r="BT47">
        <f>IF($CE47&gt;=31,INDEX($AN:$AN,$CD47+31),"")</f>
      </c>
      <c r="BU47">
        <f>IF($CE47&gt;=32,INDEX($AN:$AN,$CD47+32),"")</f>
      </c>
      <c r="BV47">
        <f>IF($CE47&gt;=33,INDEX($AN:$AN,$CD47+33),"")</f>
      </c>
      <c r="BW47">
        <f>IF($CE47&gt;=34,INDEX($AN:$AN,$CD47+34),"")</f>
      </c>
      <c r="BX47">
        <f>IF($CE47&gt;=35,INDEX($AN:$AN,$CD47+35),"")</f>
      </c>
      <c r="BY47">
        <f>IF($CE47&gt;=36,INDEX($AN:$AN,$CD47+36),"")</f>
      </c>
      <c r="BZ47">
        <f>IF($CE47&gt;=37,INDEX($AN:$AN,$CD47+37),"")</f>
      </c>
      <c r="CA47">
        <f>IF($CE47&gt;=38,INDEX($AN:$AN,$CD47+38),"")</f>
      </c>
      <c r="CB47">
        <f>IF($CE47&gt;=39,INDEX($AN:$AN,$CD47+39),"")</f>
      </c>
      <c r="CC47">
        <f>IF($CE47&gt;=40,INDEX($AN:$AN,$CD47+40),"")</f>
      </c>
      <c r="CD47">
        <f>IFERROR(MATCH($AM47,$AN$2:$AN$133,0)+1,0)</f>
      </c>
      <c r="CE47">
        <f>IFERROR(INDEX($AO$2:$AO$133,MATCH($AM47,$AN$2:$AN$133,0)),0)</f>
      </c>
      <c r="CF47">
        <f>IFERROR(LEFT($K47,FIND(" - ",$K47)-1),$K47)</f>
      </c>
      <c r="CG47" t="s">
        <v>28</v>
      </c>
      <c r="CI47">
        <f>IF($DD47&gt;=1,INDEX($CG:$CG,$DC47+1),"")</f>
      </c>
      <c r="CJ47">
        <f>IF($DD47&gt;=2,INDEX($CG:$CG,$DC47+2),"")</f>
      </c>
      <c r="CK47">
        <f>IF($DD47&gt;=3,INDEX($CG:$CG,$DC47+3),"")</f>
      </c>
      <c r="CL47">
        <f>IF($DD47&gt;=4,INDEX($CG:$CG,$DC47+4),"")</f>
      </c>
      <c r="CM47">
        <f>IF($DD47&gt;=5,INDEX($CG:$CG,$DC47+5),"")</f>
      </c>
      <c r="CN47">
        <f>IF($DD47&gt;=6,INDEX($CG:$CG,$DC47+6),"")</f>
      </c>
      <c r="CO47">
        <f>IF($DD47&gt;=7,INDEX($CG:$CG,$DC47+7),"")</f>
      </c>
      <c r="CP47">
        <f>IF($DD47&gt;=8,INDEX($CG:$CG,$DC47+8),"")</f>
      </c>
      <c r="CQ47">
        <f>IF($DD47&gt;=9,INDEX($CG:$CG,$DC47+9),"")</f>
      </c>
      <c r="CR47">
        <f>IF($DD47&gt;=10,INDEX($CG:$CG,$DC47+10),"")</f>
      </c>
      <c r="CS47">
        <f>IF($DD47&gt;=11,INDEX($CG:$CG,$DC47+11),"")</f>
      </c>
      <c r="CT47">
        <f>IF($DD47&gt;=12,INDEX($CG:$CG,$DC47+12),"")</f>
      </c>
      <c r="CU47">
        <f>IF($DD47&gt;=13,INDEX($CG:$CG,$DC47+13),"")</f>
      </c>
      <c r="CV47">
        <f>IF($DD47&gt;=14,INDEX($CG:$CG,$DC47+14),"")</f>
      </c>
      <c r="CW47">
        <f>IF($DD47&gt;=15,INDEX($CG:$CG,$DC47+15),"")</f>
      </c>
      <c r="CX47">
        <f>IF($DD47&gt;=16,INDEX($CG:$CG,$DC47+16),"")</f>
      </c>
      <c r="CY47">
        <f>IF($DD47&gt;=17,INDEX($CG:$CG,$DC47+17),"")</f>
      </c>
      <c r="CZ47">
        <f>IF($DD47&gt;=18,INDEX($CG:$CG,$DC47+18),"")</f>
      </c>
      <c r="DA47">
        <f>IF($DD47&gt;=19,INDEX($CG:$CG,$DC47+19),"")</f>
      </c>
      <c r="DB47">
        <f>IF($DD47&gt;=20,INDEX($CG:$CG,$DC47+20),"")</f>
      </c>
      <c r="DC47">
        <f>IFERROR(MATCH($CF47,$CG$2:$CG$1558,0)+1,0)</f>
      </c>
      <c r="DD47">
        <f>IFERROR(INDEX($CH$2:$CH$1558,MATCH($CF47,$CG$2:$CG$1558,0)),0)</f>
      </c>
      <c r="DE47">
        <f>IFERROR(INDEX($AL:$AL,MATCH($G47,$AK:$AK,0))&amp;"","")</f>
      </c>
      <c r="DF47" t="s">
        <v>386</v>
      </c>
      <c r="DH47">
        <v>1</v>
      </c>
      <c r="DI47">
        <f>IF($GL47&gt;=1,INDEX($DF:$DF,$GK47+1),"")</f>
      </c>
      <c r="DJ47">
        <f>IF($GL47&gt;=2,INDEX($DF:$DF,$GK47+2),"")</f>
      </c>
      <c r="DK47">
        <f>IF($GL47&gt;=3,INDEX($DF:$DF,$GK47+3),"")</f>
      </c>
      <c r="DL47">
        <f>IF($GL47&gt;=4,INDEX($DF:$DF,$GK47+4),"")</f>
      </c>
      <c r="DM47">
        <f>IF($GL47&gt;=5,INDEX($DF:$DF,$GK47+5),"")</f>
      </c>
      <c r="DN47">
        <f>IF($GL47&gt;=6,INDEX($DF:$DF,$GK47+6),"")</f>
      </c>
      <c r="DO47">
        <f>IF($GL47&gt;=7,INDEX($DF:$DF,$GK47+7),"")</f>
      </c>
      <c r="DP47">
        <f>IF($GL47&gt;=8,INDEX($DF:$DF,$GK47+8),"")</f>
      </c>
      <c r="DQ47">
        <f>IF($GL47&gt;=9,INDEX($DF:$DF,$GK47+9),"")</f>
      </c>
      <c r="DR47">
        <f>IF($GL47&gt;=10,INDEX($DF:$DF,$GK47+10),"")</f>
      </c>
      <c r="DS47">
        <f>IF($GL47&gt;=11,INDEX($DF:$DF,$GK47+11),"")</f>
      </c>
      <c r="DT47">
        <f>IF($GL47&gt;=12,INDEX($DF:$DF,$GK47+12),"")</f>
      </c>
      <c r="DU47">
        <f>IF($GL47&gt;=13,INDEX($DF:$DF,$GK47+13),"")</f>
      </c>
      <c r="DV47">
        <f>IF($GL47&gt;=14,INDEX($DF:$DF,$GK47+14),"")</f>
      </c>
      <c r="DW47">
        <f>IF($GL47&gt;=15,INDEX($DF:$DF,$GK47+15),"")</f>
      </c>
      <c r="DX47">
        <f>IF($GL47&gt;=16,INDEX($DF:$DF,$GK47+16),"")</f>
      </c>
      <c r="DY47">
        <f>IF($GL47&gt;=17,INDEX($DF:$DF,$GK47+17),"")</f>
      </c>
      <c r="DZ47">
        <f>IF($GL47&gt;=18,INDEX($DF:$DF,$GK47+18),"")</f>
      </c>
      <c r="EA47">
        <f>IF($GL47&gt;=19,INDEX($DF:$DF,$GK47+19),"")</f>
      </c>
      <c r="EB47">
        <f>IF($GL47&gt;=20,INDEX($DF:$DF,$GK47+20),"")</f>
      </c>
      <c r="EC47">
        <f>IF($GL47&gt;=21,INDEX($DF:$DF,$GK47+21),"")</f>
      </c>
      <c r="ED47">
        <f>IF($GL47&gt;=22,INDEX($DF:$DF,$GK47+22),"")</f>
      </c>
      <c r="EE47">
        <f>IF($GL47&gt;=23,INDEX($DF:$DF,$GK47+23),"")</f>
      </c>
      <c r="EF47">
        <f>IF($GL47&gt;=24,INDEX($DF:$DF,$GK47+24),"")</f>
      </c>
      <c r="EG47">
        <f>IF($GL47&gt;=25,INDEX($DF:$DF,$GK47+25),"")</f>
      </c>
      <c r="EH47">
        <f>IF($GL47&gt;=26,INDEX($DF:$DF,$GK47+26),"")</f>
      </c>
      <c r="EI47">
        <f>IF($GL47&gt;=27,INDEX($DF:$DF,$GK47+27),"")</f>
      </c>
      <c r="EJ47">
        <f>IF($GL47&gt;=28,INDEX($DF:$DF,$GK47+28),"")</f>
      </c>
      <c r="EK47">
        <f>IF($GL47&gt;=29,INDEX($DF:$DF,$GK47+29),"")</f>
      </c>
      <c r="EL47">
        <f>IF($GL47&gt;=30,INDEX($DF:$DF,$GK47+30),"")</f>
      </c>
      <c r="EM47">
        <f>IF($GL47&gt;=31,INDEX($DF:$DF,$GK47+31),"")</f>
      </c>
      <c r="EN47">
        <f>IF($GL47&gt;=32,INDEX($DF:$DF,$GK47+32),"")</f>
      </c>
      <c r="EO47">
        <f>IF($GL47&gt;=33,INDEX($DF:$DF,$GK47+33),"")</f>
      </c>
      <c r="EP47">
        <f>IF($GL47&gt;=34,INDEX($DF:$DF,$GK47+34),"")</f>
      </c>
      <c r="EQ47">
        <f>IF($GL47&gt;=35,INDEX($DF:$DF,$GK47+35),"")</f>
      </c>
      <c r="ER47">
        <f>IF($GL47&gt;=36,INDEX($DF:$DF,$GK47+36),"")</f>
      </c>
      <c r="ES47">
        <f>IF($GL47&gt;=37,INDEX($DF:$DF,$GK47+37),"")</f>
      </c>
      <c r="ET47">
        <f>IF($GL47&gt;=38,INDEX($DF:$DF,$GK47+38),"")</f>
      </c>
      <c r="EU47">
        <f>IF($GL47&gt;=39,INDEX($DF:$DF,$GK47+39),"")</f>
      </c>
      <c r="EV47">
        <f>IF($GL47&gt;=40,INDEX($DF:$DF,$GK47+40),"")</f>
      </c>
      <c r="EW47">
        <f>IF($GL47&gt;=1,INDEX($DG:$DG,$GK47+1),"")</f>
      </c>
      <c r="EX47">
        <f>IF($GL47&gt;=2,INDEX($DG:$DG,$GK47+2),"")</f>
      </c>
      <c r="EY47">
        <f>IF($GL47&gt;=3,INDEX($DG:$DG,$GK47+3),"")</f>
      </c>
      <c r="EZ47">
        <f>IF($GL47&gt;=4,INDEX($DG:$DG,$GK47+4),"")</f>
      </c>
      <c r="FA47">
        <f>IF($GL47&gt;=5,INDEX($DG:$DG,$GK47+5),"")</f>
      </c>
      <c r="FB47">
        <f>IF($GL47&gt;=6,INDEX($DG:$DG,$GK47+6),"")</f>
      </c>
      <c r="FC47">
        <f>IF($GL47&gt;=7,INDEX($DG:$DG,$GK47+7),"")</f>
      </c>
      <c r="FD47">
        <f>IF($GL47&gt;=8,INDEX($DG:$DG,$GK47+8),"")</f>
      </c>
      <c r="FE47">
        <f>IF($GL47&gt;=9,INDEX($DG:$DG,$GK47+9),"")</f>
      </c>
      <c r="FF47">
        <f>IF($GL47&gt;=10,INDEX($DG:$DG,$GK47+10),"")</f>
      </c>
      <c r="FG47">
        <f>IF($GL47&gt;=11,INDEX($DG:$DG,$GK47+11),"")</f>
      </c>
      <c r="FH47">
        <f>IF($GL47&gt;=12,INDEX($DG:$DG,$GK47+12),"")</f>
      </c>
      <c r="FI47">
        <f>IF($GL47&gt;=13,INDEX($DG:$DG,$GK47+13),"")</f>
      </c>
      <c r="FJ47">
        <f>IF($GL47&gt;=14,INDEX($DG:$DG,$GK47+14),"")</f>
      </c>
      <c r="FK47">
        <f>IF($GL47&gt;=15,INDEX($DG:$DG,$GK47+15),"")</f>
      </c>
      <c r="FL47">
        <f>IF($GL47&gt;=16,INDEX($DG:$DG,$GK47+16),"")</f>
      </c>
      <c r="FM47">
        <f>IF($GL47&gt;=17,INDEX($DG:$DG,$GK47+17),"")</f>
      </c>
      <c r="FN47">
        <f>IF($GL47&gt;=18,INDEX($DG:$DG,$GK47+18),"")</f>
      </c>
      <c r="FO47">
        <f>IF($GL47&gt;=19,INDEX($DG:$DG,$GK47+19),"")</f>
      </c>
      <c r="FP47">
        <f>IF($GL47&gt;=20,INDEX($DG:$DG,$GK47+20),"")</f>
      </c>
      <c r="FQ47">
        <f>IF($GL47&gt;=21,INDEX($DG:$DG,$GK47+21),"")</f>
      </c>
      <c r="FR47">
        <f>IF($GL47&gt;=22,INDEX($DG:$DG,$GK47+22),"")</f>
      </c>
      <c r="FS47">
        <f>IF($GL47&gt;=23,INDEX($DG:$DG,$GK47+23),"")</f>
      </c>
      <c r="FT47">
        <f>IF($GL47&gt;=24,INDEX($DG:$DG,$GK47+24),"")</f>
      </c>
      <c r="FU47">
        <f>IF($GL47&gt;=25,INDEX($DG:$DG,$GK47+25),"")</f>
      </c>
      <c r="FV47">
        <f>IF($GL47&gt;=26,INDEX($DG:$DG,$GK47+26),"")</f>
      </c>
      <c r="FW47">
        <f>IF($GL47&gt;=27,INDEX($DG:$DG,$GK47+27),"")</f>
      </c>
      <c r="FX47">
        <f>IF($GL47&gt;=28,INDEX($DG:$DG,$GK47+28),"")</f>
      </c>
      <c r="FY47">
        <f>IF($GL47&gt;=29,INDEX($DG:$DG,$GK47+29),"")</f>
      </c>
      <c r="FZ47">
        <f>IF($GL47&gt;=30,INDEX($DG:$DG,$GK47+30),"")</f>
      </c>
      <c r="GA47">
        <f>IF($GL47&gt;=31,INDEX($DG:$DG,$GK47+31),"")</f>
      </c>
      <c r="GB47">
        <f>IF($GL47&gt;=32,INDEX($DG:$DG,$GK47+32),"")</f>
      </c>
      <c r="GC47">
        <f>IF($GL47&gt;=33,INDEX($DG:$DG,$GK47+33),"")</f>
      </c>
      <c r="GD47">
        <f>IF($GL47&gt;=34,INDEX($DG:$DG,$GK47+34),"")</f>
      </c>
      <c r="GE47">
        <f>IF($GL47&gt;=35,INDEX($DG:$DG,$GK47+35),"")</f>
      </c>
      <c r="GF47">
        <f>IF($GL47&gt;=36,INDEX($DG:$DG,$GK47+36),"")</f>
      </c>
      <c r="GG47">
        <f>IF($GL47&gt;=37,INDEX($DG:$DG,$GK47+37),"")</f>
      </c>
      <c r="GH47">
        <f>IF($GL47&gt;=38,INDEX($DG:$DG,$GK47+38),"")</f>
      </c>
      <c r="GI47">
        <f>IF($GL47&gt;=39,INDEX($DG:$DG,$GK47+39),"")</f>
      </c>
      <c r="GJ47">
        <f>IF($GL47&gt;=40,INDEX($DG:$DG,$GK47+40),"")</f>
      </c>
      <c r="GK47">
        <f>IFERROR(MATCH($DE47,$DF$2:$DF$166,0)+1,0)</f>
      </c>
      <c r="GL47">
        <f>IFERROR(INDEX($DH$2:$DH$166,MATCH($DE47,$DF$2:$DF$166,0)),0)</f>
      </c>
      <c r="GM47">
        <f>IFERROR(MATCH($H47,$DI$47:$EV$47,0),0)</f>
      </c>
      <c r="GN47">
        <f>IF($GM47&gt;0,INDEX($EW$47:$GJ$47,$GM47),"")</f>
      </c>
      <c r="GO47" t="s">
        <v>387</v>
      </c>
      <c r="GQ47">
        <f>IF($IZ47&gt;=1,INDEX($GO:$GO,$IY47+1),"")</f>
      </c>
      <c r="GR47">
        <f>IF($IZ47&gt;=2,INDEX($GO:$GO,$IY47+2),"")</f>
      </c>
      <c r="GS47">
        <f>IF($IZ47&gt;=3,INDEX($GO:$GO,$IY47+3),"")</f>
      </c>
      <c r="GT47">
        <f>IF($IZ47&gt;=4,INDEX($GO:$GO,$IY47+4),"")</f>
      </c>
      <c r="GU47">
        <f>IF($IZ47&gt;=5,INDEX($GO:$GO,$IY47+5),"")</f>
      </c>
      <c r="GV47">
        <f>IF($IZ47&gt;=6,INDEX($GO:$GO,$IY47+6),"")</f>
      </c>
      <c r="GW47">
        <f>IF($IZ47&gt;=7,INDEX($GO:$GO,$IY47+7),"")</f>
      </c>
      <c r="GX47">
        <f>IF($IZ47&gt;=8,INDEX($GO:$GO,$IY47+8),"")</f>
      </c>
      <c r="GY47">
        <f>IF($IZ47&gt;=9,INDEX($GO:$GO,$IY47+9),"")</f>
      </c>
      <c r="GZ47">
        <f>IF($IZ47&gt;=10,INDEX($GO:$GO,$IY47+10),"")</f>
      </c>
      <c r="HA47">
        <f>IF($IZ47&gt;=11,INDEX($GO:$GO,$IY47+11),"")</f>
      </c>
      <c r="HB47">
        <f>IF($IZ47&gt;=12,INDEX($GO:$GO,$IY47+12),"")</f>
      </c>
      <c r="HC47">
        <f>IF($IZ47&gt;=13,INDEX($GO:$GO,$IY47+13),"")</f>
      </c>
      <c r="HD47">
        <f>IF($IZ47&gt;=14,INDEX($GO:$GO,$IY47+14),"")</f>
      </c>
      <c r="HE47">
        <f>IF($IZ47&gt;=15,INDEX($GO:$GO,$IY47+15),"")</f>
      </c>
      <c r="HF47">
        <f>IF($IZ47&gt;=16,INDEX($GO:$GO,$IY47+16),"")</f>
      </c>
      <c r="HG47">
        <f>IF($IZ47&gt;=17,INDEX($GO:$GO,$IY47+17),"")</f>
      </c>
      <c r="HH47">
        <f>IF($IZ47&gt;=18,INDEX($GO:$GO,$IY47+18),"")</f>
      </c>
      <c r="HI47">
        <f>IF($IZ47&gt;=19,INDEX($GO:$GO,$IY47+19),"")</f>
      </c>
      <c r="HJ47">
        <f>IF($IZ47&gt;=20,INDEX($GO:$GO,$IY47+20),"")</f>
      </c>
      <c r="HK47">
        <f>IF($IZ47&gt;=21,INDEX($GO:$GO,$IY47+21),"")</f>
      </c>
      <c r="HL47">
        <f>IF($IZ47&gt;=22,INDEX($GO:$GO,$IY47+22),"")</f>
      </c>
      <c r="HM47">
        <f>IF($IZ47&gt;=23,INDEX($GO:$GO,$IY47+23),"")</f>
      </c>
      <c r="HN47">
        <f>IF($IZ47&gt;=24,INDEX($GO:$GO,$IY47+24),"")</f>
      </c>
      <c r="HO47">
        <f>IF($IZ47&gt;=25,INDEX($GO:$GO,$IY47+25),"")</f>
      </c>
      <c r="HP47">
        <f>IF($IZ47&gt;=26,INDEX($GO:$GO,$IY47+26),"")</f>
      </c>
      <c r="HQ47">
        <f>IF($IZ47&gt;=27,INDEX($GO:$GO,$IY47+27),"")</f>
      </c>
      <c r="HR47">
        <f>IF($IZ47&gt;=28,INDEX($GO:$GO,$IY47+28),"")</f>
      </c>
      <c r="HS47">
        <f>IF($IZ47&gt;=29,INDEX($GO:$GO,$IY47+29),"")</f>
      </c>
      <c r="HT47">
        <f>IF($IZ47&gt;=30,INDEX($GO:$GO,$IY47+30),"")</f>
      </c>
      <c r="HU47">
        <f>IF($IZ47&gt;=31,INDEX($GO:$GO,$IY47+31),"")</f>
      </c>
      <c r="HV47">
        <f>IF($IZ47&gt;=32,INDEX($GO:$GO,$IY47+32),"")</f>
      </c>
      <c r="HW47">
        <f>IF($IZ47&gt;=33,INDEX($GO:$GO,$IY47+33),"")</f>
      </c>
      <c r="HX47">
        <f>IF($IZ47&gt;=34,INDEX($GO:$GO,$IY47+34),"")</f>
      </c>
      <c r="HY47">
        <f>IF($IZ47&gt;=35,INDEX($GO:$GO,$IY47+35),"")</f>
      </c>
      <c r="HZ47">
        <f>IF($IZ47&gt;=36,INDEX($GO:$GO,$IY47+36),"")</f>
      </c>
      <c r="IA47">
        <f>IF($IZ47&gt;=37,INDEX($GO:$GO,$IY47+37),"")</f>
      </c>
      <c r="IB47">
        <f>IF($IZ47&gt;=38,INDEX($GO:$GO,$IY47+38),"")</f>
      </c>
      <c r="IC47">
        <f>IF($IZ47&gt;=39,INDEX($GO:$GO,$IY47+39),"")</f>
      </c>
      <c r="ID47">
        <f>IF($IZ47&gt;=40,INDEX($GO:$GO,$IY47+40),"")</f>
      </c>
      <c r="IE47">
        <f>IF($IZ47&gt;=41,INDEX($GO:$GO,$IY47+41),"")</f>
      </c>
      <c r="IF47">
        <f>IF($IZ47&gt;=42,INDEX($GO:$GO,$IY47+42),"")</f>
      </c>
      <c r="IG47">
        <f>IF($IZ47&gt;=43,INDEX($GO:$GO,$IY47+43),"")</f>
      </c>
      <c r="IH47">
        <f>IF($IZ47&gt;=44,INDEX($GO:$GO,$IY47+44),"")</f>
      </c>
      <c r="II47">
        <f>IF($IZ47&gt;=45,INDEX($GO:$GO,$IY47+45),"")</f>
      </c>
      <c r="IJ47">
        <f>IF($IZ47&gt;=46,INDEX($GO:$GO,$IY47+46),"")</f>
      </c>
      <c r="IK47">
        <f>IF($IZ47&gt;=47,INDEX($GO:$GO,$IY47+47),"")</f>
      </c>
      <c r="IL47">
        <f>IF($IZ47&gt;=48,INDEX($GO:$GO,$IY47+48),"")</f>
      </c>
      <c r="IM47">
        <f>IF($IZ47&gt;=49,INDEX($GO:$GO,$IY47+49),"")</f>
      </c>
      <c r="IN47">
        <f>IF($IZ47&gt;=50,INDEX($GO:$GO,$IY47+50),"")</f>
      </c>
      <c r="IO47">
        <f>IF($IZ47&gt;=51,INDEX($GO:$GO,$IY47+51),"")</f>
      </c>
      <c r="IP47">
        <f>IF($IZ47&gt;=52,INDEX($GO:$GO,$IY47+52),"")</f>
      </c>
      <c r="IQ47">
        <f>IF($IZ47&gt;=53,INDEX($GO:$GO,$IY47+53),"")</f>
      </c>
      <c r="IR47">
        <f>IF($IZ47&gt;=54,INDEX($GO:$GO,$IY47+54),"")</f>
      </c>
      <c r="IS47">
        <f>IF($IZ47&gt;=55,INDEX($GO:$GO,$IY47+55),"")</f>
      </c>
      <c r="IT47">
        <f>IF($IZ47&gt;=56,INDEX($GO:$GO,$IY47+56),"")</f>
      </c>
      <c r="IU47">
        <f>IF($IZ47&gt;=57,INDEX($GO:$GO,$IY47+57),"")</f>
      </c>
      <c r="IV47">
        <f>IF($IZ47&gt;=58,INDEX($GO:$GO,$IY47+58),"")</f>
      </c>
      <c r="IW47">
        <f>IF($IZ47&gt;=59,INDEX($GO:$GO,$IY47+59),"")</f>
      </c>
      <c r="IX47">
        <f>IF($IZ47&gt;=60,INDEX($GO:$GO,$IY47+60),"")</f>
      </c>
      <c r="IY47">
        <f>IFERROR(MATCH($GN47,$GO$2:$GO$827,0)+1,0)</f>
      </c>
      <c r="IZ47">
        <f>IFERROR(INDEX($GP$2:$GP$827,MATCH($GN47,$GO$2:$GO$827,0)),0)</f>
      </c>
      <c r="JA47" t="s">
        <v>23</v>
      </c>
      <c r="JB47" t="s">
        <v>23</v>
      </c>
    </row>
    <row r="48" spans="1:262" x14ac:dyDescent="0.25">
      <c r="F48" s="1"/>
      <c r="G48" s="1"/>
      <c r="H48" s="1"/>
      <c r="I48" s="1"/>
      <c r="J48" s="1">
        <f>IFERROR(IF(FIND(" - ",$F48)&gt;0,MID($F48,FIND(" - ",$F48)+3,LEN($F48)),""),"")</f>
      </c>
      <c r="L48" s="1"/>
      <c r="N48" t="s">
        <v>23</v>
      </c>
      <c r="P48">
        <f>IF(OR($N48="",$O48=""),"",IFERROR($N48/$O48,0))</f>
      </c>
      <c r="Q48">
        <f>IF($N48="","",
IF($G48="","",
IF(ISNUMBER(SEARCH("exempt",LOWER($G48))),0,
$N48*(VALUE(SUBSTITUTE($G48,"%",""))/100))))</f>
      </c>
      <c r="W48">
        <f>IF($N48="","",
SUM($N48,$Q48,$U48,$R48,$T48)-
IF($V48="",0,VALUE($V48)))</f>
      </c>
      <c r="AE48" t="s">
        <v>388</v>
      </c>
      <c r="AH48" t="s">
        <v>389</v>
      </c>
      <c r="AI48" t="s">
        <v>390</v>
      </c>
      <c r="AJ48" t="s">
        <v>391</v>
      </c>
      <c r="AK48" t="s">
        <v>389</v>
      </c>
      <c r="AL48" t="s">
        <v>392</v>
      </c>
      <c r="AM48">
        <f>IFERROR(LEFT($F48,FIND(" - ",$F48)-1),$F48)</f>
      </c>
      <c r="AN48" t="s">
        <v>349</v>
      </c>
      <c r="AP48">
        <f>IF($CE48&gt;=1,INDEX($AN:$AN,$CD48+1),"")</f>
      </c>
      <c r="AQ48">
        <f>IF($CE48&gt;=2,INDEX($AN:$AN,$CD48+2),"")</f>
      </c>
      <c r="AR48">
        <f>IF($CE48&gt;=3,INDEX($AN:$AN,$CD48+3),"")</f>
      </c>
      <c r="AS48">
        <f>IF($CE48&gt;=4,INDEX($AN:$AN,$CD48+4),"")</f>
      </c>
      <c r="AT48">
        <f>IF($CE48&gt;=5,INDEX($AN:$AN,$CD48+5),"")</f>
      </c>
      <c r="AU48">
        <f>IF($CE48&gt;=6,INDEX($AN:$AN,$CD48+6),"")</f>
      </c>
      <c r="AV48">
        <f>IF($CE48&gt;=7,INDEX($AN:$AN,$CD48+7),"")</f>
      </c>
      <c r="AW48">
        <f>IF($CE48&gt;=8,INDEX($AN:$AN,$CD48+8),"")</f>
      </c>
      <c r="AX48">
        <f>IF($CE48&gt;=9,INDEX($AN:$AN,$CD48+9),"")</f>
      </c>
      <c r="AY48">
        <f>IF($CE48&gt;=10,INDEX($AN:$AN,$CD48+10),"")</f>
      </c>
      <c r="AZ48">
        <f>IF($CE48&gt;=11,INDEX($AN:$AN,$CD48+11),"")</f>
      </c>
      <c r="BA48">
        <f>IF($CE48&gt;=12,INDEX($AN:$AN,$CD48+12),"")</f>
      </c>
      <c r="BB48">
        <f>IF($CE48&gt;=13,INDEX($AN:$AN,$CD48+13),"")</f>
      </c>
      <c r="BC48">
        <f>IF($CE48&gt;=14,INDEX($AN:$AN,$CD48+14),"")</f>
      </c>
      <c r="BD48">
        <f>IF($CE48&gt;=15,INDEX($AN:$AN,$CD48+15),"")</f>
      </c>
      <c r="BE48">
        <f>IF($CE48&gt;=16,INDEX($AN:$AN,$CD48+16),"")</f>
      </c>
      <c r="BF48">
        <f>IF($CE48&gt;=17,INDEX($AN:$AN,$CD48+17),"")</f>
      </c>
      <c r="BG48">
        <f>IF($CE48&gt;=18,INDEX($AN:$AN,$CD48+18),"")</f>
      </c>
      <c r="BH48">
        <f>IF($CE48&gt;=19,INDEX($AN:$AN,$CD48+19),"")</f>
      </c>
      <c r="BI48">
        <f>IF($CE48&gt;=20,INDEX($AN:$AN,$CD48+20),"")</f>
      </c>
      <c r="BJ48">
        <f>IF($CE48&gt;=21,INDEX($AN:$AN,$CD48+21),"")</f>
      </c>
      <c r="BK48">
        <f>IF($CE48&gt;=22,INDEX($AN:$AN,$CD48+22),"")</f>
      </c>
      <c r="BL48">
        <f>IF($CE48&gt;=23,INDEX($AN:$AN,$CD48+23),"")</f>
      </c>
      <c r="BM48">
        <f>IF($CE48&gt;=24,INDEX($AN:$AN,$CD48+24),"")</f>
      </c>
      <c r="BN48">
        <f>IF($CE48&gt;=25,INDEX($AN:$AN,$CD48+25),"")</f>
      </c>
      <c r="BO48">
        <f>IF($CE48&gt;=26,INDEX($AN:$AN,$CD48+26),"")</f>
      </c>
      <c r="BP48">
        <f>IF($CE48&gt;=27,INDEX($AN:$AN,$CD48+27),"")</f>
      </c>
      <c r="BQ48">
        <f>IF($CE48&gt;=28,INDEX($AN:$AN,$CD48+28),"")</f>
      </c>
      <c r="BR48">
        <f>IF($CE48&gt;=29,INDEX($AN:$AN,$CD48+29),"")</f>
      </c>
      <c r="BS48">
        <f>IF($CE48&gt;=30,INDEX($AN:$AN,$CD48+30),"")</f>
      </c>
      <c r="BT48">
        <f>IF($CE48&gt;=31,INDEX($AN:$AN,$CD48+31),"")</f>
      </c>
      <c r="BU48">
        <f>IF($CE48&gt;=32,INDEX($AN:$AN,$CD48+32),"")</f>
      </c>
      <c r="BV48">
        <f>IF($CE48&gt;=33,INDEX($AN:$AN,$CD48+33),"")</f>
      </c>
      <c r="BW48">
        <f>IF($CE48&gt;=34,INDEX($AN:$AN,$CD48+34),"")</f>
      </c>
      <c r="BX48">
        <f>IF($CE48&gt;=35,INDEX($AN:$AN,$CD48+35),"")</f>
      </c>
      <c r="BY48">
        <f>IF($CE48&gt;=36,INDEX($AN:$AN,$CD48+36),"")</f>
      </c>
      <c r="BZ48">
        <f>IF($CE48&gt;=37,INDEX($AN:$AN,$CD48+37),"")</f>
      </c>
      <c r="CA48">
        <f>IF($CE48&gt;=38,INDEX($AN:$AN,$CD48+38),"")</f>
      </c>
      <c r="CB48">
        <f>IF($CE48&gt;=39,INDEX($AN:$AN,$CD48+39),"")</f>
      </c>
      <c r="CC48">
        <f>IF($CE48&gt;=40,INDEX($AN:$AN,$CD48+40),"")</f>
      </c>
      <c r="CD48">
        <f>IFERROR(MATCH($AM48,$AN$2:$AN$133,0)+1,0)</f>
      </c>
      <c r="CE48">
        <f>IFERROR(INDEX($AO$2:$AO$133,MATCH($AM48,$AN$2:$AN$133,0)),0)</f>
      </c>
      <c r="CF48">
        <f>IFERROR(LEFT($K48,FIND(" - ",$K48)-1),$K48)</f>
      </c>
      <c r="CG48" t="s">
        <v>41</v>
      </c>
      <c r="CI48">
        <f>IF($DD48&gt;=1,INDEX($CG:$CG,$DC48+1),"")</f>
      </c>
      <c r="CJ48">
        <f>IF($DD48&gt;=2,INDEX($CG:$CG,$DC48+2),"")</f>
      </c>
      <c r="CK48">
        <f>IF($DD48&gt;=3,INDEX($CG:$CG,$DC48+3),"")</f>
      </c>
      <c r="CL48">
        <f>IF($DD48&gt;=4,INDEX($CG:$CG,$DC48+4),"")</f>
      </c>
      <c r="CM48">
        <f>IF($DD48&gt;=5,INDEX($CG:$CG,$DC48+5),"")</f>
      </c>
      <c r="CN48">
        <f>IF($DD48&gt;=6,INDEX($CG:$CG,$DC48+6),"")</f>
      </c>
      <c r="CO48">
        <f>IF($DD48&gt;=7,INDEX($CG:$CG,$DC48+7),"")</f>
      </c>
      <c r="CP48">
        <f>IF($DD48&gt;=8,INDEX($CG:$CG,$DC48+8),"")</f>
      </c>
      <c r="CQ48">
        <f>IF($DD48&gt;=9,INDEX($CG:$CG,$DC48+9),"")</f>
      </c>
      <c r="CR48">
        <f>IF($DD48&gt;=10,INDEX($CG:$CG,$DC48+10),"")</f>
      </c>
      <c r="CS48">
        <f>IF($DD48&gt;=11,INDEX($CG:$CG,$DC48+11),"")</f>
      </c>
      <c r="CT48">
        <f>IF($DD48&gt;=12,INDEX($CG:$CG,$DC48+12),"")</f>
      </c>
      <c r="CU48">
        <f>IF($DD48&gt;=13,INDEX($CG:$CG,$DC48+13),"")</f>
      </c>
      <c r="CV48">
        <f>IF($DD48&gt;=14,INDEX($CG:$CG,$DC48+14),"")</f>
      </c>
      <c r="CW48">
        <f>IF($DD48&gt;=15,INDEX($CG:$CG,$DC48+15),"")</f>
      </c>
      <c r="CX48">
        <f>IF($DD48&gt;=16,INDEX($CG:$CG,$DC48+16),"")</f>
      </c>
      <c r="CY48">
        <f>IF($DD48&gt;=17,INDEX($CG:$CG,$DC48+17),"")</f>
      </c>
      <c r="CZ48">
        <f>IF($DD48&gt;=18,INDEX($CG:$CG,$DC48+18),"")</f>
      </c>
      <c r="DA48">
        <f>IF($DD48&gt;=19,INDEX($CG:$CG,$DC48+19),"")</f>
      </c>
      <c r="DB48">
        <f>IF($DD48&gt;=20,INDEX($CG:$CG,$DC48+20),"")</f>
      </c>
      <c r="DC48">
        <f>IFERROR(MATCH($CF48,$CG$2:$CG$1558,0)+1,0)</f>
      </c>
      <c r="DD48">
        <f>IFERROR(INDEX($CH$2:$CH$1558,MATCH($CF48,$CG$2:$CG$1558,0)),0)</f>
      </c>
      <c r="DE48">
        <f>IFERROR(INDEX($AL:$AL,MATCH($G48,$AK:$AK,0))&amp;"","")</f>
      </c>
      <c r="DF48" t="s">
        <v>47</v>
      </c>
      <c r="DG48" t="s">
        <v>23</v>
      </c>
      <c r="DI48">
        <f>IF($GL48&gt;=1,INDEX($DF:$DF,$GK48+1),"")</f>
      </c>
      <c r="DJ48">
        <f>IF($GL48&gt;=2,INDEX($DF:$DF,$GK48+2),"")</f>
      </c>
      <c r="DK48">
        <f>IF($GL48&gt;=3,INDEX($DF:$DF,$GK48+3),"")</f>
      </c>
      <c r="DL48">
        <f>IF($GL48&gt;=4,INDEX($DF:$DF,$GK48+4),"")</f>
      </c>
      <c r="DM48">
        <f>IF($GL48&gt;=5,INDEX($DF:$DF,$GK48+5),"")</f>
      </c>
      <c r="DN48">
        <f>IF($GL48&gt;=6,INDEX($DF:$DF,$GK48+6),"")</f>
      </c>
      <c r="DO48">
        <f>IF($GL48&gt;=7,INDEX($DF:$DF,$GK48+7),"")</f>
      </c>
      <c r="DP48">
        <f>IF($GL48&gt;=8,INDEX($DF:$DF,$GK48+8),"")</f>
      </c>
      <c r="DQ48">
        <f>IF($GL48&gt;=9,INDEX($DF:$DF,$GK48+9),"")</f>
      </c>
      <c r="DR48">
        <f>IF($GL48&gt;=10,INDEX($DF:$DF,$GK48+10),"")</f>
      </c>
      <c r="DS48">
        <f>IF($GL48&gt;=11,INDEX($DF:$DF,$GK48+11),"")</f>
      </c>
      <c r="DT48">
        <f>IF($GL48&gt;=12,INDEX($DF:$DF,$GK48+12),"")</f>
      </c>
      <c r="DU48">
        <f>IF($GL48&gt;=13,INDEX($DF:$DF,$GK48+13),"")</f>
      </c>
      <c r="DV48">
        <f>IF($GL48&gt;=14,INDEX($DF:$DF,$GK48+14),"")</f>
      </c>
      <c r="DW48">
        <f>IF($GL48&gt;=15,INDEX($DF:$DF,$GK48+15),"")</f>
      </c>
      <c r="DX48">
        <f>IF($GL48&gt;=16,INDEX($DF:$DF,$GK48+16),"")</f>
      </c>
      <c r="DY48">
        <f>IF($GL48&gt;=17,INDEX($DF:$DF,$GK48+17),"")</f>
      </c>
      <c r="DZ48">
        <f>IF($GL48&gt;=18,INDEX($DF:$DF,$GK48+18),"")</f>
      </c>
      <c r="EA48">
        <f>IF($GL48&gt;=19,INDEX($DF:$DF,$GK48+19),"")</f>
      </c>
      <c r="EB48">
        <f>IF($GL48&gt;=20,INDEX($DF:$DF,$GK48+20),"")</f>
      </c>
      <c r="EC48">
        <f>IF($GL48&gt;=21,INDEX($DF:$DF,$GK48+21),"")</f>
      </c>
      <c r="ED48">
        <f>IF($GL48&gt;=22,INDEX($DF:$DF,$GK48+22),"")</f>
      </c>
      <c r="EE48">
        <f>IF($GL48&gt;=23,INDEX($DF:$DF,$GK48+23),"")</f>
      </c>
      <c r="EF48">
        <f>IF($GL48&gt;=24,INDEX($DF:$DF,$GK48+24),"")</f>
      </c>
      <c r="EG48">
        <f>IF($GL48&gt;=25,INDEX($DF:$DF,$GK48+25),"")</f>
      </c>
      <c r="EH48">
        <f>IF($GL48&gt;=26,INDEX($DF:$DF,$GK48+26),"")</f>
      </c>
      <c r="EI48">
        <f>IF($GL48&gt;=27,INDEX($DF:$DF,$GK48+27),"")</f>
      </c>
      <c r="EJ48">
        <f>IF($GL48&gt;=28,INDEX($DF:$DF,$GK48+28),"")</f>
      </c>
      <c r="EK48">
        <f>IF($GL48&gt;=29,INDEX($DF:$DF,$GK48+29),"")</f>
      </c>
      <c r="EL48">
        <f>IF($GL48&gt;=30,INDEX($DF:$DF,$GK48+30),"")</f>
      </c>
      <c r="EM48">
        <f>IF($GL48&gt;=31,INDEX($DF:$DF,$GK48+31),"")</f>
      </c>
      <c r="EN48">
        <f>IF($GL48&gt;=32,INDEX($DF:$DF,$GK48+32),"")</f>
      </c>
      <c r="EO48">
        <f>IF($GL48&gt;=33,INDEX($DF:$DF,$GK48+33),"")</f>
      </c>
      <c r="EP48">
        <f>IF($GL48&gt;=34,INDEX($DF:$DF,$GK48+34),"")</f>
      </c>
      <c r="EQ48">
        <f>IF($GL48&gt;=35,INDEX($DF:$DF,$GK48+35),"")</f>
      </c>
      <c r="ER48">
        <f>IF($GL48&gt;=36,INDEX($DF:$DF,$GK48+36),"")</f>
      </c>
      <c r="ES48">
        <f>IF($GL48&gt;=37,INDEX($DF:$DF,$GK48+37),"")</f>
      </c>
      <c r="ET48">
        <f>IF($GL48&gt;=38,INDEX($DF:$DF,$GK48+38),"")</f>
      </c>
      <c r="EU48">
        <f>IF($GL48&gt;=39,INDEX($DF:$DF,$GK48+39),"")</f>
      </c>
      <c r="EV48">
        <f>IF($GL48&gt;=40,INDEX($DF:$DF,$GK48+40),"")</f>
      </c>
      <c r="EW48">
        <f>IF($GL48&gt;=1,INDEX($DG:$DG,$GK48+1),"")</f>
      </c>
      <c r="EX48">
        <f>IF($GL48&gt;=2,INDEX($DG:$DG,$GK48+2),"")</f>
      </c>
      <c r="EY48">
        <f>IF($GL48&gt;=3,INDEX($DG:$DG,$GK48+3),"")</f>
      </c>
      <c r="EZ48">
        <f>IF($GL48&gt;=4,INDEX($DG:$DG,$GK48+4),"")</f>
      </c>
      <c r="FA48">
        <f>IF($GL48&gt;=5,INDEX($DG:$DG,$GK48+5),"")</f>
      </c>
      <c r="FB48">
        <f>IF($GL48&gt;=6,INDEX($DG:$DG,$GK48+6),"")</f>
      </c>
      <c r="FC48">
        <f>IF($GL48&gt;=7,INDEX($DG:$DG,$GK48+7),"")</f>
      </c>
      <c r="FD48">
        <f>IF($GL48&gt;=8,INDEX($DG:$DG,$GK48+8),"")</f>
      </c>
      <c r="FE48">
        <f>IF($GL48&gt;=9,INDEX($DG:$DG,$GK48+9),"")</f>
      </c>
      <c r="FF48">
        <f>IF($GL48&gt;=10,INDEX($DG:$DG,$GK48+10),"")</f>
      </c>
      <c r="FG48">
        <f>IF($GL48&gt;=11,INDEX($DG:$DG,$GK48+11),"")</f>
      </c>
      <c r="FH48">
        <f>IF($GL48&gt;=12,INDEX($DG:$DG,$GK48+12),"")</f>
      </c>
      <c r="FI48">
        <f>IF($GL48&gt;=13,INDEX($DG:$DG,$GK48+13),"")</f>
      </c>
      <c r="FJ48">
        <f>IF($GL48&gt;=14,INDEX($DG:$DG,$GK48+14),"")</f>
      </c>
      <c r="FK48">
        <f>IF($GL48&gt;=15,INDEX($DG:$DG,$GK48+15),"")</f>
      </c>
      <c r="FL48">
        <f>IF($GL48&gt;=16,INDEX($DG:$DG,$GK48+16),"")</f>
      </c>
      <c r="FM48">
        <f>IF($GL48&gt;=17,INDEX($DG:$DG,$GK48+17),"")</f>
      </c>
      <c r="FN48">
        <f>IF($GL48&gt;=18,INDEX($DG:$DG,$GK48+18),"")</f>
      </c>
      <c r="FO48">
        <f>IF($GL48&gt;=19,INDEX($DG:$DG,$GK48+19),"")</f>
      </c>
      <c r="FP48">
        <f>IF($GL48&gt;=20,INDEX($DG:$DG,$GK48+20),"")</f>
      </c>
      <c r="FQ48">
        <f>IF($GL48&gt;=21,INDEX($DG:$DG,$GK48+21),"")</f>
      </c>
      <c r="FR48">
        <f>IF($GL48&gt;=22,INDEX($DG:$DG,$GK48+22),"")</f>
      </c>
      <c r="FS48">
        <f>IF($GL48&gt;=23,INDEX($DG:$DG,$GK48+23),"")</f>
      </c>
      <c r="FT48">
        <f>IF($GL48&gt;=24,INDEX($DG:$DG,$GK48+24),"")</f>
      </c>
      <c r="FU48">
        <f>IF($GL48&gt;=25,INDEX($DG:$DG,$GK48+25),"")</f>
      </c>
      <c r="FV48">
        <f>IF($GL48&gt;=26,INDEX($DG:$DG,$GK48+26),"")</f>
      </c>
      <c r="FW48">
        <f>IF($GL48&gt;=27,INDEX($DG:$DG,$GK48+27),"")</f>
      </c>
      <c r="FX48">
        <f>IF($GL48&gt;=28,INDEX($DG:$DG,$GK48+28),"")</f>
      </c>
      <c r="FY48">
        <f>IF($GL48&gt;=29,INDEX($DG:$DG,$GK48+29),"")</f>
      </c>
      <c r="FZ48">
        <f>IF($GL48&gt;=30,INDEX($DG:$DG,$GK48+30),"")</f>
      </c>
      <c r="GA48">
        <f>IF($GL48&gt;=31,INDEX($DG:$DG,$GK48+31),"")</f>
      </c>
      <c r="GB48">
        <f>IF($GL48&gt;=32,INDEX($DG:$DG,$GK48+32),"")</f>
      </c>
      <c r="GC48">
        <f>IF($GL48&gt;=33,INDEX($DG:$DG,$GK48+33),"")</f>
      </c>
      <c r="GD48">
        <f>IF($GL48&gt;=34,INDEX($DG:$DG,$GK48+34),"")</f>
      </c>
      <c r="GE48">
        <f>IF($GL48&gt;=35,INDEX($DG:$DG,$GK48+35),"")</f>
      </c>
      <c r="GF48">
        <f>IF($GL48&gt;=36,INDEX($DG:$DG,$GK48+36),"")</f>
      </c>
      <c r="GG48">
        <f>IF($GL48&gt;=37,INDEX($DG:$DG,$GK48+37),"")</f>
      </c>
      <c r="GH48">
        <f>IF($GL48&gt;=38,INDEX($DG:$DG,$GK48+38),"")</f>
      </c>
      <c r="GI48">
        <f>IF($GL48&gt;=39,INDEX($DG:$DG,$GK48+39),"")</f>
      </c>
      <c r="GJ48">
        <f>IF($GL48&gt;=40,INDEX($DG:$DG,$GK48+40),"")</f>
      </c>
      <c r="GK48">
        <f>IFERROR(MATCH($DE48,$DF$2:$DF$166,0)+1,0)</f>
      </c>
      <c r="GL48">
        <f>IFERROR(INDEX($DH$2:$DH$166,MATCH($DE48,$DF$2:$DF$166,0)),0)</f>
      </c>
      <c r="GM48">
        <f>IFERROR(MATCH($H48,$DI$48:$EV$48,0),0)</f>
      </c>
      <c r="GN48">
        <f>IF($GM48&gt;0,INDEX($EW$48:$GJ$48,$GM48),"")</f>
      </c>
      <c r="GO48" t="s">
        <v>393</v>
      </c>
      <c r="GQ48">
        <f>IF($IZ48&gt;=1,INDEX($GO:$GO,$IY48+1),"")</f>
      </c>
      <c r="GR48">
        <f>IF($IZ48&gt;=2,INDEX($GO:$GO,$IY48+2),"")</f>
      </c>
      <c r="GS48">
        <f>IF($IZ48&gt;=3,INDEX($GO:$GO,$IY48+3),"")</f>
      </c>
      <c r="GT48">
        <f>IF($IZ48&gt;=4,INDEX($GO:$GO,$IY48+4),"")</f>
      </c>
      <c r="GU48">
        <f>IF($IZ48&gt;=5,INDEX($GO:$GO,$IY48+5),"")</f>
      </c>
      <c r="GV48">
        <f>IF($IZ48&gt;=6,INDEX($GO:$GO,$IY48+6),"")</f>
      </c>
      <c r="GW48">
        <f>IF($IZ48&gt;=7,INDEX($GO:$GO,$IY48+7),"")</f>
      </c>
      <c r="GX48">
        <f>IF($IZ48&gt;=8,INDEX($GO:$GO,$IY48+8),"")</f>
      </c>
      <c r="GY48">
        <f>IF($IZ48&gt;=9,INDEX($GO:$GO,$IY48+9),"")</f>
      </c>
      <c r="GZ48">
        <f>IF($IZ48&gt;=10,INDEX($GO:$GO,$IY48+10),"")</f>
      </c>
      <c r="HA48">
        <f>IF($IZ48&gt;=11,INDEX($GO:$GO,$IY48+11),"")</f>
      </c>
      <c r="HB48">
        <f>IF($IZ48&gt;=12,INDEX($GO:$GO,$IY48+12),"")</f>
      </c>
      <c r="HC48">
        <f>IF($IZ48&gt;=13,INDEX($GO:$GO,$IY48+13),"")</f>
      </c>
      <c r="HD48">
        <f>IF($IZ48&gt;=14,INDEX($GO:$GO,$IY48+14),"")</f>
      </c>
      <c r="HE48">
        <f>IF($IZ48&gt;=15,INDEX($GO:$GO,$IY48+15),"")</f>
      </c>
      <c r="HF48">
        <f>IF($IZ48&gt;=16,INDEX($GO:$GO,$IY48+16),"")</f>
      </c>
      <c r="HG48">
        <f>IF($IZ48&gt;=17,INDEX($GO:$GO,$IY48+17),"")</f>
      </c>
      <c r="HH48">
        <f>IF($IZ48&gt;=18,INDEX($GO:$GO,$IY48+18),"")</f>
      </c>
      <c r="HI48">
        <f>IF($IZ48&gt;=19,INDEX($GO:$GO,$IY48+19),"")</f>
      </c>
      <c r="HJ48">
        <f>IF($IZ48&gt;=20,INDEX($GO:$GO,$IY48+20),"")</f>
      </c>
      <c r="HK48">
        <f>IF($IZ48&gt;=21,INDEX($GO:$GO,$IY48+21),"")</f>
      </c>
      <c r="HL48">
        <f>IF($IZ48&gt;=22,INDEX($GO:$GO,$IY48+22),"")</f>
      </c>
      <c r="HM48">
        <f>IF($IZ48&gt;=23,INDEX($GO:$GO,$IY48+23),"")</f>
      </c>
      <c r="HN48">
        <f>IF($IZ48&gt;=24,INDEX($GO:$GO,$IY48+24),"")</f>
      </c>
      <c r="HO48">
        <f>IF($IZ48&gt;=25,INDEX($GO:$GO,$IY48+25),"")</f>
      </c>
      <c r="HP48">
        <f>IF($IZ48&gt;=26,INDEX($GO:$GO,$IY48+26),"")</f>
      </c>
      <c r="HQ48">
        <f>IF($IZ48&gt;=27,INDEX($GO:$GO,$IY48+27),"")</f>
      </c>
      <c r="HR48">
        <f>IF($IZ48&gt;=28,INDEX($GO:$GO,$IY48+28),"")</f>
      </c>
      <c r="HS48">
        <f>IF($IZ48&gt;=29,INDEX($GO:$GO,$IY48+29),"")</f>
      </c>
      <c r="HT48">
        <f>IF($IZ48&gt;=30,INDEX($GO:$GO,$IY48+30),"")</f>
      </c>
      <c r="HU48">
        <f>IF($IZ48&gt;=31,INDEX($GO:$GO,$IY48+31),"")</f>
      </c>
      <c r="HV48">
        <f>IF($IZ48&gt;=32,INDEX($GO:$GO,$IY48+32),"")</f>
      </c>
      <c r="HW48">
        <f>IF($IZ48&gt;=33,INDEX($GO:$GO,$IY48+33),"")</f>
      </c>
      <c r="HX48">
        <f>IF($IZ48&gt;=34,INDEX($GO:$GO,$IY48+34),"")</f>
      </c>
      <c r="HY48">
        <f>IF($IZ48&gt;=35,INDEX($GO:$GO,$IY48+35),"")</f>
      </c>
      <c r="HZ48">
        <f>IF($IZ48&gt;=36,INDEX($GO:$GO,$IY48+36),"")</f>
      </c>
      <c r="IA48">
        <f>IF($IZ48&gt;=37,INDEX($GO:$GO,$IY48+37),"")</f>
      </c>
      <c r="IB48">
        <f>IF($IZ48&gt;=38,INDEX($GO:$GO,$IY48+38),"")</f>
      </c>
      <c r="IC48">
        <f>IF($IZ48&gt;=39,INDEX($GO:$GO,$IY48+39),"")</f>
      </c>
      <c r="ID48">
        <f>IF($IZ48&gt;=40,INDEX($GO:$GO,$IY48+40),"")</f>
      </c>
      <c r="IE48">
        <f>IF($IZ48&gt;=41,INDEX($GO:$GO,$IY48+41),"")</f>
      </c>
      <c r="IF48">
        <f>IF($IZ48&gt;=42,INDEX($GO:$GO,$IY48+42),"")</f>
      </c>
      <c r="IG48">
        <f>IF($IZ48&gt;=43,INDEX($GO:$GO,$IY48+43),"")</f>
      </c>
      <c r="IH48">
        <f>IF($IZ48&gt;=44,INDEX($GO:$GO,$IY48+44),"")</f>
      </c>
      <c r="II48">
        <f>IF($IZ48&gt;=45,INDEX($GO:$GO,$IY48+45),"")</f>
      </c>
      <c r="IJ48">
        <f>IF($IZ48&gt;=46,INDEX($GO:$GO,$IY48+46),"")</f>
      </c>
      <c r="IK48">
        <f>IF($IZ48&gt;=47,INDEX($GO:$GO,$IY48+47),"")</f>
      </c>
      <c r="IL48">
        <f>IF($IZ48&gt;=48,INDEX($GO:$GO,$IY48+48),"")</f>
      </c>
      <c r="IM48">
        <f>IF($IZ48&gt;=49,INDEX($GO:$GO,$IY48+49),"")</f>
      </c>
      <c r="IN48">
        <f>IF($IZ48&gt;=50,INDEX($GO:$GO,$IY48+50),"")</f>
      </c>
      <c r="IO48">
        <f>IF($IZ48&gt;=51,INDEX($GO:$GO,$IY48+51),"")</f>
      </c>
      <c r="IP48">
        <f>IF($IZ48&gt;=52,INDEX($GO:$GO,$IY48+52),"")</f>
      </c>
      <c r="IQ48">
        <f>IF($IZ48&gt;=53,INDEX($GO:$GO,$IY48+53),"")</f>
      </c>
      <c r="IR48">
        <f>IF($IZ48&gt;=54,INDEX($GO:$GO,$IY48+54),"")</f>
      </c>
      <c r="IS48">
        <f>IF($IZ48&gt;=55,INDEX($GO:$GO,$IY48+55),"")</f>
      </c>
      <c r="IT48">
        <f>IF($IZ48&gt;=56,INDEX($GO:$GO,$IY48+56),"")</f>
      </c>
      <c r="IU48">
        <f>IF($IZ48&gt;=57,INDEX($GO:$GO,$IY48+57),"")</f>
      </c>
      <c r="IV48">
        <f>IF($IZ48&gt;=58,INDEX($GO:$GO,$IY48+58),"")</f>
      </c>
      <c r="IW48">
        <f>IF($IZ48&gt;=59,INDEX($GO:$GO,$IY48+59),"")</f>
      </c>
      <c r="IX48">
        <f>IF($IZ48&gt;=60,INDEX($GO:$GO,$IY48+60),"")</f>
      </c>
      <c r="IY48">
        <f>IFERROR(MATCH($GN48,$GO$2:$GO$827,0)+1,0)</f>
      </c>
      <c r="IZ48">
        <f>IFERROR(INDEX($GP$2:$GP$827,MATCH($GN48,$GO$2:$GO$827,0)),0)</f>
      </c>
      <c r="JA48" t="s">
        <v>23</v>
      </c>
      <c r="JB48" t="s">
        <v>23</v>
      </c>
    </row>
    <row r="49" spans="1:262" x14ac:dyDescent="0.25">
      <c r="F49" s="1"/>
      <c r="G49" s="1"/>
      <c r="H49" s="1"/>
      <c r="I49" s="1"/>
      <c r="J49" s="1">
        <f>IFERROR(IF(FIND(" - ",$F49)&gt;0,MID($F49,FIND(" - ",$F49)+3,LEN($F49)),""),"")</f>
      </c>
      <c r="L49" s="1"/>
      <c r="N49" t="s">
        <v>23</v>
      </c>
      <c r="P49">
        <f>IF(OR($N49="",$O49=""),"",IFERROR($N49/$O49,0))</f>
      </c>
      <c r="Q49">
        <f>IF($N49="","",
IF($G49="","",
IF(ISNUMBER(SEARCH("exempt",LOWER($G49))),0,
$N49*(VALUE(SUBSTITUTE($G49,"%",""))/100))))</f>
      </c>
      <c r="W49">
        <f>IF($N49="","",
SUM($N49,$Q49,$U49,$R49,$T49)-
IF($V49="",0,VALUE($V49)))</f>
      </c>
      <c r="AE49" t="s">
        <v>394</v>
      </c>
      <c r="AH49" t="s">
        <v>395</v>
      </c>
      <c r="AI49" t="s">
        <v>396</v>
      </c>
      <c r="AJ49" t="s">
        <v>397</v>
      </c>
      <c r="AK49" t="s">
        <v>395</v>
      </c>
      <c r="AL49" t="s">
        <v>398</v>
      </c>
      <c r="AM49">
        <f>IFERROR(LEFT($F49,FIND(" - ",$F49)-1),$F49)</f>
      </c>
      <c r="AN49" t="s">
        <v>355</v>
      </c>
      <c r="AP49">
        <f>IF($CE49&gt;=1,INDEX($AN:$AN,$CD49+1),"")</f>
      </c>
      <c r="AQ49">
        <f>IF($CE49&gt;=2,INDEX($AN:$AN,$CD49+2),"")</f>
      </c>
      <c r="AR49">
        <f>IF($CE49&gt;=3,INDEX($AN:$AN,$CD49+3),"")</f>
      </c>
      <c r="AS49">
        <f>IF($CE49&gt;=4,INDEX($AN:$AN,$CD49+4),"")</f>
      </c>
      <c r="AT49">
        <f>IF($CE49&gt;=5,INDEX($AN:$AN,$CD49+5),"")</f>
      </c>
      <c r="AU49">
        <f>IF($CE49&gt;=6,INDEX($AN:$AN,$CD49+6),"")</f>
      </c>
      <c r="AV49">
        <f>IF($CE49&gt;=7,INDEX($AN:$AN,$CD49+7),"")</f>
      </c>
      <c r="AW49">
        <f>IF($CE49&gt;=8,INDEX($AN:$AN,$CD49+8),"")</f>
      </c>
      <c r="AX49">
        <f>IF($CE49&gt;=9,INDEX($AN:$AN,$CD49+9),"")</f>
      </c>
      <c r="AY49">
        <f>IF($CE49&gt;=10,INDEX($AN:$AN,$CD49+10),"")</f>
      </c>
      <c r="AZ49">
        <f>IF($CE49&gt;=11,INDEX($AN:$AN,$CD49+11),"")</f>
      </c>
      <c r="BA49">
        <f>IF($CE49&gt;=12,INDEX($AN:$AN,$CD49+12),"")</f>
      </c>
      <c r="BB49">
        <f>IF($CE49&gt;=13,INDEX($AN:$AN,$CD49+13),"")</f>
      </c>
      <c r="BC49">
        <f>IF($CE49&gt;=14,INDEX($AN:$AN,$CD49+14),"")</f>
      </c>
      <c r="BD49">
        <f>IF($CE49&gt;=15,INDEX($AN:$AN,$CD49+15),"")</f>
      </c>
      <c r="BE49">
        <f>IF($CE49&gt;=16,INDEX($AN:$AN,$CD49+16),"")</f>
      </c>
      <c r="BF49">
        <f>IF($CE49&gt;=17,INDEX($AN:$AN,$CD49+17),"")</f>
      </c>
      <c r="BG49">
        <f>IF($CE49&gt;=18,INDEX($AN:$AN,$CD49+18),"")</f>
      </c>
      <c r="BH49">
        <f>IF($CE49&gt;=19,INDEX($AN:$AN,$CD49+19),"")</f>
      </c>
      <c r="BI49">
        <f>IF($CE49&gt;=20,INDEX($AN:$AN,$CD49+20),"")</f>
      </c>
      <c r="BJ49">
        <f>IF($CE49&gt;=21,INDEX($AN:$AN,$CD49+21),"")</f>
      </c>
      <c r="BK49">
        <f>IF($CE49&gt;=22,INDEX($AN:$AN,$CD49+22),"")</f>
      </c>
      <c r="BL49">
        <f>IF($CE49&gt;=23,INDEX($AN:$AN,$CD49+23),"")</f>
      </c>
      <c r="BM49">
        <f>IF($CE49&gt;=24,INDEX($AN:$AN,$CD49+24),"")</f>
      </c>
      <c r="BN49">
        <f>IF($CE49&gt;=25,INDEX($AN:$AN,$CD49+25),"")</f>
      </c>
      <c r="BO49">
        <f>IF($CE49&gt;=26,INDEX($AN:$AN,$CD49+26),"")</f>
      </c>
      <c r="BP49">
        <f>IF($CE49&gt;=27,INDEX($AN:$AN,$CD49+27),"")</f>
      </c>
      <c r="BQ49">
        <f>IF($CE49&gt;=28,INDEX($AN:$AN,$CD49+28),"")</f>
      </c>
      <c r="BR49">
        <f>IF($CE49&gt;=29,INDEX($AN:$AN,$CD49+29),"")</f>
      </c>
      <c r="BS49">
        <f>IF($CE49&gt;=30,INDEX($AN:$AN,$CD49+30),"")</f>
      </c>
      <c r="BT49">
        <f>IF($CE49&gt;=31,INDEX($AN:$AN,$CD49+31),"")</f>
      </c>
      <c r="BU49">
        <f>IF($CE49&gt;=32,INDEX($AN:$AN,$CD49+32),"")</f>
      </c>
      <c r="BV49">
        <f>IF($CE49&gt;=33,INDEX($AN:$AN,$CD49+33),"")</f>
      </c>
      <c r="BW49">
        <f>IF($CE49&gt;=34,INDEX($AN:$AN,$CD49+34),"")</f>
      </c>
      <c r="BX49">
        <f>IF($CE49&gt;=35,INDEX($AN:$AN,$CD49+35),"")</f>
      </c>
      <c r="BY49">
        <f>IF($CE49&gt;=36,INDEX($AN:$AN,$CD49+36),"")</f>
      </c>
      <c r="BZ49">
        <f>IF($CE49&gt;=37,INDEX($AN:$AN,$CD49+37),"")</f>
      </c>
      <c r="CA49">
        <f>IF($CE49&gt;=38,INDEX($AN:$AN,$CD49+38),"")</f>
      </c>
      <c r="CB49">
        <f>IF($CE49&gt;=39,INDEX($AN:$AN,$CD49+39),"")</f>
      </c>
      <c r="CC49">
        <f>IF($CE49&gt;=40,INDEX($AN:$AN,$CD49+40),"")</f>
      </c>
      <c r="CD49">
        <f>IFERROR(MATCH($AM49,$AN$2:$AN$133,0)+1,0)</f>
      </c>
      <c r="CE49">
        <f>IFERROR(INDEX($AO$2:$AO$133,MATCH($AM49,$AN$2:$AN$133,0)),0)</f>
      </c>
      <c r="CF49">
        <f>IFERROR(LEFT($K49,FIND(" - ",$K49)-1),$K49)</f>
      </c>
      <c r="CG49" t="s">
        <v>51</v>
      </c>
      <c r="CI49">
        <f>IF($DD49&gt;=1,INDEX($CG:$CG,$DC49+1),"")</f>
      </c>
      <c r="CJ49">
        <f>IF($DD49&gt;=2,INDEX($CG:$CG,$DC49+2),"")</f>
      </c>
      <c r="CK49">
        <f>IF($DD49&gt;=3,INDEX($CG:$CG,$DC49+3),"")</f>
      </c>
      <c r="CL49">
        <f>IF($DD49&gt;=4,INDEX($CG:$CG,$DC49+4),"")</f>
      </c>
      <c r="CM49">
        <f>IF($DD49&gt;=5,INDEX($CG:$CG,$DC49+5),"")</f>
      </c>
      <c r="CN49">
        <f>IF($DD49&gt;=6,INDEX($CG:$CG,$DC49+6),"")</f>
      </c>
      <c r="CO49">
        <f>IF($DD49&gt;=7,INDEX($CG:$CG,$DC49+7),"")</f>
      </c>
      <c r="CP49">
        <f>IF($DD49&gt;=8,INDEX($CG:$CG,$DC49+8),"")</f>
      </c>
      <c r="CQ49">
        <f>IF($DD49&gt;=9,INDEX($CG:$CG,$DC49+9),"")</f>
      </c>
      <c r="CR49">
        <f>IF($DD49&gt;=10,INDEX($CG:$CG,$DC49+10),"")</f>
      </c>
      <c r="CS49">
        <f>IF($DD49&gt;=11,INDEX($CG:$CG,$DC49+11),"")</f>
      </c>
      <c r="CT49">
        <f>IF($DD49&gt;=12,INDEX($CG:$CG,$DC49+12),"")</f>
      </c>
      <c r="CU49">
        <f>IF($DD49&gt;=13,INDEX($CG:$CG,$DC49+13),"")</f>
      </c>
      <c r="CV49">
        <f>IF($DD49&gt;=14,INDEX($CG:$CG,$DC49+14),"")</f>
      </c>
      <c r="CW49">
        <f>IF($DD49&gt;=15,INDEX($CG:$CG,$DC49+15),"")</f>
      </c>
      <c r="CX49">
        <f>IF($DD49&gt;=16,INDEX($CG:$CG,$DC49+16),"")</f>
      </c>
      <c r="CY49">
        <f>IF($DD49&gt;=17,INDEX($CG:$CG,$DC49+17),"")</f>
      </c>
      <c r="CZ49">
        <f>IF($DD49&gt;=18,INDEX($CG:$CG,$DC49+18),"")</f>
      </c>
      <c r="DA49">
        <f>IF($DD49&gt;=19,INDEX($CG:$CG,$DC49+19),"")</f>
      </c>
      <c r="DB49">
        <f>IF($DD49&gt;=20,INDEX($CG:$CG,$DC49+20),"")</f>
      </c>
      <c r="DC49">
        <f>IFERROR(MATCH($CF49,$CG$2:$CG$1558,0)+1,0)</f>
      </c>
      <c r="DD49">
        <f>IFERROR(INDEX($CH$2:$CH$1558,MATCH($CF49,$CG$2:$CG$1558,0)),0)</f>
      </c>
      <c r="DE49">
        <f>IFERROR(INDEX($AL:$AL,MATCH($G49,$AK:$AK,0))&amp;"","")</f>
      </c>
      <c r="DF49" t="s">
        <v>399</v>
      </c>
      <c r="DH49">
        <v>1</v>
      </c>
      <c r="DI49">
        <f>IF($GL49&gt;=1,INDEX($DF:$DF,$GK49+1),"")</f>
      </c>
      <c r="DJ49">
        <f>IF($GL49&gt;=2,INDEX($DF:$DF,$GK49+2),"")</f>
      </c>
      <c r="DK49">
        <f>IF($GL49&gt;=3,INDEX($DF:$DF,$GK49+3),"")</f>
      </c>
      <c r="DL49">
        <f>IF($GL49&gt;=4,INDEX($DF:$DF,$GK49+4),"")</f>
      </c>
      <c r="DM49">
        <f>IF($GL49&gt;=5,INDEX($DF:$DF,$GK49+5),"")</f>
      </c>
      <c r="DN49">
        <f>IF($GL49&gt;=6,INDEX($DF:$DF,$GK49+6),"")</f>
      </c>
      <c r="DO49">
        <f>IF($GL49&gt;=7,INDEX($DF:$DF,$GK49+7),"")</f>
      </c>
      <c r="DP49">
        <f>IF($GL49&gt;=8,INDEX($DF:$DF,$GK49+8),"")</f>
      </c>
      <c r="DQ49">
        <f>IF($GL49&gt;=9,INDEX($DF:$DF,$GK49+9),"")</f>
      </c>
      <c r="DR49">
        <f>IF($GL49&gt;=10,INDEX($DF:$DF,$GK49+10),"")</f>
      </c>
      <c r="DS49">
        <f>IF($GL49&gt;=11,INDEX($DF:$DF,$GK49+11),"")</f>
      </c>
      <c r="DT49">
        <f>IF($GL49&gt;=12,INDEX($DF:$DF,$GK49+12),"")</f>
      </c>
      <c r="DU49">
        <f>IF($GL49&gt;=13,INDEX($DF:$DF,$GK49+13),"")</f>
      </c>
      <c r="DV49">
        <f>IF($GL49&gt;=14,INDEX($DF:$DF,$GK49+14),"")</f>
      </c>
      <c r="DW49">
        <f>IF($GL49&gt;=15,INDEX($DF:$DF,$GK49+15),"")</f>
      </c>
      <c r="DX49">
        <f>IF($GL49&gt;=16,INDEX($DF:$DF,$GK49+16),"")</f>
      </c>
      <c r="DY49">
        <f>IF($GL49&gt;=17,INDEX($DF:$DF,$GK49+17),"")</f>
      </c>
      <c r="DZ49">
        <f>IF($GL49&gt;=18,INDEX($DF:$DF,$GK49+18),"")</f>
      </c>
      <c r="EA49">
        <f>IF($GL49&gt;=19,INDEX($DF:$DF,$GK49+19),"")</f>
      </c>
      <c r="EB49">
        <f>IF($GL49&gt;=20,INDEX($DF:$DF,$GK49+20),"")</f>
      </c>
      <c r="EC49">
        <f>IF($GL49&gt;=21,INDEX($DF:$DF,$GK49+21),"")</f>
      </c>
      <c r="ED49">
        <f>IF($GL49&gt;=22,INDEX($DF:$DF,$GK49+22),"")</f>
      </c>
      <c r="EE49">
        <f>IF($GL49&gt;=23,INDEX($DF:$DF,$GK49+23),"")</f>
      </c>
      <c r="EF49">
        <f>IF($GL49&gt;=24,INDEX($DF:$DF,$GK49+24),"")</f>
      </c>
      <c r="EG49">
        <f>IF($GL49&gt;=25,INDEX($DF:$DF,$GK49+25),"")</f>
      </c>
      <c r="EH49">
        <f>IF($GL49&gt;=26,INDEX($DF:$DF,$GK49+26),"")</f>
      </c>
      <c r="EI49">
        <f>IF($GL49&gt;=27,INDEX($DF:$DF,$GK49+27),"")</f>
      </c>
      <c r="EJ49">
        <f>IF($GL49&gt;=28,INDEX($DF:$DF,$GK49+28),"")</f>
      </c>
      <c r="EK49">
        <f>IF($GL49&gt;=29,INDEX($DF:$DF,$GK49+29),"")</f>
      </c>
      <c r="EL49">
        <f>IF($GL49&gt;=30,INDEX($DF:$DF,$GK49+30),"")</f>
      </c>
      <c r="EM49">
        <f>IF($GL49&gt;=31,INDEX($DF:$DF,$GK49+31),"")</f>
      </c>
      <c r="EN49">
        <f>IF($GL49&gt;=32,INDEX($DF:$DF,$GK49+32),"")</f>
      </c>
      <c r="EO49">
        <f>IF($GL49&gt;=33,INDEX($DF:$DF,$GK49+33),"")</f>
      </c>
      <c r="EP49">
        <f>IF($GL49&gt;=34,INDEX($DF:$DF,$GK49+34),"")</f>
      </c>
      <c r="EQ49">
        <f>IF($GL49&gt;=35,INDEX($DF:$DF,$GK49+35),"")</f>
      </c>
      <c r="ER49">
        <f>IF($GL49&gt;=36,INDEX($DF:$DF,$GK49+36),"")</f>
      </c>
      <c r="ES49">
        <f>IF($GL49&gt;=37,INDEX($DF:$DF,$GK49+37),"")</f>
      </c>
      <c r="ET49">
        <f>IF($GL49&gt;=38,INDEX($DF:$DF,$GK49+38),"")</f>
      </c>
      <c r="EU49">
        <f>IF($GL49&gt;=39,INDEX($DF:$DF,$GK49+39),"")</f>
      </c>
      <c r="EV49">
        <f>IF($GL49&gt;=40,INDEX($DF:$DF,$GK49+40),"")</f>
      </c>
      <c r="EW49">
        <f>IF($GL49&gt;=1,INDEX($DG:$DG,$GK49+1),"")</f>
      </c>
      <c r="EX49">
        <f>IF($GL49&gt;=2,INDEX($DG:$DG,$GK49+2),"")</f>
      </c>
      <c r="EY49">
        <f>IF($GL49&gt;=3,INDEX($DG:$DG,$GK49+3),"")</f>
      </c>
      <c r="EZ49">
        <f>IF($GL49&gt;=4,INDEX($DG:$DG,$GK49+4),"")</f>
      </c>
      <c r="FA49">
        <f>IF($GL49&gt;=5,INDEX($DG:$DG,$GK49+5),"")</f>
      </c>
      <c r="FB49">
        <f>IF($GL49&gt;=6,INDEX($DG:$DG,$GK49+6),"")</f>
      </c>
      <c r="FC49">
        <f>IF($GL49&gt;=7,INDEX($DG:$DG,$GK49+7),"")</f>
      </c>
      <c r="FD49">
        <f>IF($GL49&gt;=8,INDEX($DG:$DG,$GK49+8),"")</f>
      </c>
      <c r="FE49">
        <f>IF($GL49&gt;=9,INDEX($DG:$DG,$GK49+9),"")</f>
      </c>
      <c r="FF49">
        <f>IF($GL49&gt;=10,INDEX($DG:$DG,$GK49+10),"")</f>
      </c>
      <c r="FG49">
        <f>IF($GL49&gt;=11,INDEX($DG:$DG,$GK49+11),"")</f>
      </c>
      <c r="FH49">
        <f>IF($GL49&gt;=12,INDEX($DG:$DG,$GK49+12),"")</f>
      </c>
      <c r="FI49">
        <f>IF($GL49&gt;=13,INDEX($DG:$DG,$GK49+13),"")</f>
      </c>
      <c r="FJ49">
        <f>IF($GL49&gt;=14,INDEX($DG:$DG,$GK49+14),"")</f>
      </c>
      <c r="FK49">
        <f>IF($GL49&gt;=15,INDEX($DG:$DG,$GK49+15),"")</f>
      </c>
      <c r="FL49">
        <f>IF($GL49&gt;=16,INDEX($DG:$DG,$GK49+16),"")</f>
      </c>
      <c r="FM49">
        <f>IF($GL49&gt;=17,INDEX($DG:$DG,$GK49+17),"")</f>
      </c>
      <c r="FN49">
        <f>IF($GL49&gt;=18,INDEX($DG:$DG,$GK49+18),"")</f>
      </c>
      <c r="FO49">
        <f>IF($GL49&gt;=19,INDEX($DG:$DG,$GK49+19),"")</f>
      </c>
      <c r="FP49">
        <f>IF($GL49&gt;=20,INDEX($DG:$DG,$GK49+20),"")</f>
      </c>
      <c r="FQ49">
        <f>IF($GL49&gt;=21,INDEX($DG:$DG,$GK49+21),"")</f>
      </c>
      <c r="FR49">
        <f>IF($GL49&gt;=22,INDEX($DG:$DG,$GK49+22),"")</f>
      </c>
      <c r="FS49">
        <f>IF($GL49&gt;=23,INDEX($DG:$DG,$GK49+23),"")</f>
      </c>
      <c r="FT49">
        <f>IF($GL49&gt;=24,INDEX($DG:$DG,$GK49+24),"")</f>
      </c>
      <c r="FU49">
        <f>IF($GL49&gt;=25,INDEX($DG:$DG,$GK49+25),"")</f>
      </c>
      <c r="FV49">
        <f>IF($GL49&gt;=26,INDEX($DG:$DG,$GK49+26),"")</f>
      </c>
      <c r="FW49">
        <f>IF($GL49&gt;=27,INDEX($DG:$DG,$GK49+27),"")</f>
      </c>
      <c r="FX49">
        <f>IF($GL49&gt;=28,INDEX($DG:$DG,$GK49+28),"")</f>
      </c>
      <c r="FY49">
        <f>IF($GL49&gt;=29,INDEX($DG:$DG,$GK49+29),"")</f>
      </c>
      <c r="FZ49">
        <f>IF($GL49&gt;=30,INDEX($DG:$DG,$GK49+30),"")</f>
      </c>
      <c r="GA49">
        <f>IF($GL49&gt;=31,INDEX($DG:$DG,$GK49+31),"")</f>
      </c>
      <c r="GB49">
        <f>IF($GL49&gt;=32,INDEX($DG:$DG,$GK49+32),"")</f>
      </c>
      <c r="GC49">
        <f>IF($GL49&gt;=33,INDEX($DG:$DG,$GK49+33),"")</f>
      </c>
      <c r="GD49">
        <f>IF($GL49&gt;=34,INDEX($DG:$DG,$GK49+34),"")</f>
      </c>
      <c r="GE49">
        <f>IF($GL49&gt;=35,INDEX($DG:$DG,$GK49+35),"")</f>
      </c>
      <c r="GF49">
        <f>IF($GL49&gt;=36,INDEX($DG:$DG,$GK49+36),"")</f>
      </c>
      <c r="GG49">
        <f>IF($GL49&gt;=37,INDEX($DG:$DG,$GK49+37),"")</f>
      </c>
      <c r="GH49">
        <f>IF($GL49&gt;=38,INDEX($DG:$DG,$GK49+38),"")</f>
      </c>
      <c r="GI49">
        <f>IF($GL49&gt;=39,INDEX($DG:$DG,$GK49+39),"")</f>
      </c>
      <c r="GJ49">
        <f>IF($GL49&gt;=40,INDEX($DG:$DG,$GK49+40),"")</f>
      </c>
      <c r="GK49">
        <f>IFERROR(MATCH($DE49,$DF$2:$DF$166,0)+1,0)</f>
      </c>
      <c r="GL49">
        <f>IFERROR(INDEX($DH$2:$DH$166,MATCH($DE49,$DF$2:$DF$166,0)),0)</f>
      </c>
      <c r="GM49">
        <f>IFERROR(MATCH($H49,$DI$49:$EV$49,0),0)</f>
      </c>
      <c r="GN49">
        <f>IF($GM49&gt;0,INDEX($EW$49:$GJ$49,$GM49),"")</f>
      </c>
      <c r="GO49" t="s">
        <v>400</v>
      </c>
      <c r="GQ49">
        <f>IF($IZ49&gt;=1,INDEX($GO:$GO,$IY49+1),"")</f>
      </c>
      <c r="GR49">
        <f>IF($IZ49&gt;=2,INDEX($GO:$GO,$IY49+2),"")</f>
      </c>
      <c r="GS49">
        <f>IF($IZ49&gt;=3,INDEX($GO:$GO,$IY49+3),"")</f>
      </c>
      <c r="GT49">
        <f>IF($IZ49&gt;=4,INDEX($GO:$GO,$IY49+4),"")</f>
      </c>
      <c r="GU49">
        <f>IF($IZ49&gt;=5,INDEX($GO:$GO,$IY49+5),"")</f>
      </c>
      <c r="GV49">
        <f>IF($IZ49&gt;=6,INDEX($GO:$GO,$IY49+6),"")</f>
      </c>
      <c r="GW49">
        <f>IF($IZ49&gt;=7,INDEX($GO:$GO,$IY49+7),"")</f>
      </c>
      <c r="GX49">
        <f>IF($IZ49&gt;=8,INDEX($GO:$GO,$IY49+8),"")</f>
      </c>
      <c r="GY49">
        <f>IF($IZ49&gt;=9,INDEX($GO:$GO,$IY49+9),"")</f>
      </c>
      <c r="GZ49">
        <f>IF($IZ49&gt;=10,INDEX($GO:$GO,$IY49+10),"")</f>
      </c>
      <c r="HA49">
        <f>IF($IZ49&gt;=11,INDEX($GO:$GO,$IY49+11),"")</f>
      </c>
      <c r="HB49">
        <f>IF($IZ49&gt;=12,INDEX($GO:$GO,$IY49+12),"")</f>
      </c>
      <c r="HC49">
        <f>IF($IZ49&gt;=13,INDEX($GO:$GO,$IY49+13),"")</f>
      </c>
      <c r="HD49">
        <f>IF($IZ49&gt;=14,INDEX($GO:$GO,$IY49+14),"")</f>
      </c>
      <c r="HE49">
        <f>IF($IZ49&gt;=15,INDEX($GO:$GO,$IY49+15),"")</f>
      </c>
      <c r="HF49">
        <f>IF($IZ49&gt;=16,INDEX($GO:$GO,$IY49+16),"")</f>
      </c>
      <c r="HG49">
        <f>IF($IZ49&gt;=17,INDEX($GO:$GO,$IY49+17),"")</f>
      </c>
      <c r="HH49">
        <f>IF($IZ49&gt;=18,INDEX($GO:$GO,$IY49+18),"")</f>
      </c>
      <c r="HI49">
        <f>IF($IZ49&gt;=19,INDEX($GO:$GO,$IY49+19),"")</f>
      </c>
      <c r="HJ49">
        <f>IF($IZ49&gt;=20,INDEX($GO:$GO,$IY49+20),"")</f>
      </c>
      <c r="HK49">
        <f>IF($IZ49&gt;=21,INDEX($GO:$GO,$IY49+21),"")</f>
      </c>
      <c r="HL49">
        <f>IF($IZ49&gt;=22,INDEX($GO:$GO,$IY49+22),"")</f>
      </c>
      <c r="HM49">
        <f>IF($IZ49&gt;=23,INDEX($GO:$GO,$IY49+23),"")</f>
      </c>
      <c r="HN49">
        <f>IF($IZ49&gt;=24,INDEX($GO:$GO,$IY49+24),"")</f>
      </c>
      <c r="HO49">
        <f>IF($IZ49&gt;=25,INDEX($GO:$GO,$IY49+25),"")</f>
      </c>
      <c r="HP49">
        <f>IF($IZ49&gt;=26,INDEX($GO:$GO,$IY49+26),"")</f>
      </c>
      <c r="HQ49">
        <f>IF($IZ49&gt;=27,INDEX($GO:$GO,$IY49+27),"")</f>
      </c>
      <c r="HR49">
        <f>IF($IZ49&gt;=28,INDEX($GO:$GO,$IY49+28),"")</f>
      </c>
      <c r="HS49">
        <f>IF($IZ49&gt;=29,INDEX($GO:$GO,$IY49+29),"")</f>
      </c>
      <c r="HT49">
        <f>IF($IZ49&gt;=30,INDEX($GO:$GO,$IY49+30),"")</f>
      </c>
      <c r="HU49">
        <f>IF($IZ49&gt;=31,INDEX($GO:$GO,$IY49+31),"")</f>
      </c>
      <c r="HV49">
        <f>IF($IZ49&gt;=32,INDEX($GO:$GO,$IY49+32),"")</f>
      </c>
      <c r="HW49">
        <f>IF($IZ49&gt;=33,INDEX($GO:$GO,$IY49+33),"")</f>
      </c>
      <c r="HX49">
        <f>IF($IZ49&gt;=34,INDEX($GO:$GO,$IY49+34),"")</f>
      </c>
      <c r="HY49">
        <f>IF($IZ49&gt;=35,INDEX($GO:$GO,$IY49+35),"")</f>
      </c>
      <c r="HZ49">
        <f>IF($IZ49&gt;=36,INDEX($GO:$GO,$IY49+36),"")</f>
      </c>
      <c r="IA49">
        <f>IF($IZ49&gt;=37,INDEX($GO:$GO,$IY49+37),"")</f>
      </c>
      <c r="IB49">
        <f>IF($IZ49&gt;=38,INDEX($GO:$GO,$IY49+38),"")</f>
      </c>
      <c r="IC49">
        <f>IF($IZ49&gt;=39,INDEX($GO:$GO,$IY49+39),"")</f>
      </c>
      <c r="ID49">
        <f>IF($IZ49&gt;=40,INDEX($GO:$GO,$IY49+40),"")</f>
      </c>
      <c r="IE49">
        <f>IF($IZ49&gt;=41,INDEX($GO:$GO,$IY49+41),"")</f>
      </c>
      <c r="IF49">
        <f>IF($IZ49&gt;=42,INDEX($GO:$GO,$IY49+42),"")</f>
      </c>
      <c r="IG49">
        <f>IF($IZ49&gt;=43,INDEX($GO:$GO,$IY49+43),"")</f>
      </c>
      <c r="IH49">
        <f>IF($IZ49&gt;=44,INDEX($GO:$GO,$IY49+44),"")</f>
      </c>
      <c r="II49">
        <f>IF($IZ49&gt;=45,INDEX($GO:$GO,$IY49+45),"")</f>
      </c>
      <c r="IJ49">
        <f>IF($IZ49&gt;=46,INDEX($GO:$GO,$IY49+46),"")</f>
      </c>
      <c r="IK49">
        <f>IF($IZ49&gt;=47,INDEX($GO:$GO,$IY49+47),"")</f>
      </c>
      <c r="IL49">
        <f>IF($IZ49&gt;=48,INDEX($GO:$GO,$IY49+48),"")</f>
      </c>
      <c r="IM49">
        <f>IF($IZ49&gt;=49,INDEX($GO:$GO,$IY49+49),"")</f>
      </c>
      <c r="IN49">
        <f>IF($IZ49&gt;=50,INDEX($GO:$GO,$IY49+50),"")</f>
      </c>
      <c r="IO49">
        <f>IF($IZ49&gt;=51,INDEX($GO:$GO,$IY49+51),"")</f>
      </c>
      <c r="IP49">
        <f>IF($IZ49&gt;=52,INDEX($GO:$GO,$IY49+52),"")</f>
      </c>
      <c r="IQ49">
        <f>IF($IZ49&gt;=53,INDEX($GO:$GO,$IY49+53),"")</f>
      </c>
      <c r="IR49">
        <f>IF($IZ49&gt;=54,INDEX($GO:$GO,$IY49+54),"")</f>
      </c>
      <c r="IS49">
        <f>IF($IZ49&gt;=55,INDEX($GO:$GO,$IY49+55),"")</f>
      </c>
      <c r="IT49">
        <f>IF($IZ49&gt;=56,INDEX($GO:$GO,$IY49+56),"")</f>
      </c>
      <c r="IU49">
        <f>IF($IZ49&gt;=57,INDEX($GO:$GO,$IY49+57),"")</f>
      </c>
      <c r="IV49">
        <f>IF($IZ49&gt;=58,INDEX($GO:$GO,$IY49+58),"")</f>
      </c>
      <c r="IW49">
        <f>IF($IZ49&gt;=59,INDEX($GO:$GO,$IY49+59),"")</f>
      </c>
      <c r="IX49">
        <f>IF($IZ49&gt;=60,INDEX($GO:$GO,$IY49+60),"")</f>
      </c>
      <c r="IY49">
        <f>IFERROR(MATCH($GN49,$GO$2:$GO$827,0)+1,0)</f>
      </c>
      <c r="IZ49">
        <f>IFERROR(INDEX($GP$2:$GP$827,MATCH($GN49,$GO$2:$GO$827,0)),0)</f>
      </c>
      <c r="JA49" t="s">
        <v>23</v>
      </c>
      <c r="JB49" t="s">
        <v>23</v>
      </c>
    </row>
    <row r="50" spans="1:262" x14ac:dyDescent="0.25">
      <c r="F50" s="1"/>
      <c r="G50" s="1"/>
      <c r="H50" s="1"/>
      <c r="I50" s="1"/>
      <c r="J50" s="1">
        <f>IFERROR(IF(FIND(" - ",$F50)&gt;0,MID($F50,FIND(" - ",$F50)+3,LEN($F50)),""),"")</f>
      </c>
      <c r="L50" s="1"/>
      <c r="N50" t="s">
        <v>23</v>
      </c>
      <c r="P50">
        <f>IF(OR($N50="",$O50=""),"",IFERROR($N50/$O50,0))</f>
      </c>
      <c r="Q50">
        <f>IF($N50="","",
IF($G50="","",
IF(ISNUMBER(SEARCH("exempt",LOWER($G50))),0,
$N50*(VALUE(SUBSTITUTE($G50,"%",""))/100))))</f>
      </c>
      <c r="W50">
        <f>IF($N50="","",
SUM($N50,$Q50,$U50,$R50,$T50)-
IF($V50="",0,VALUE($V50)))</f>
      </c>
      <c r="AE50" t="s">
        <v>401</v>
      </c>
      <c r="AH50" t="s">
        <v>402</v>
      </c>
      <c r="AI50" t="s">
        <v>403</v>
      </c>
      <c r="AJ50" t="s">
        <v>404</v>
      </c>
      <c r="AK50" t="s">
        <v>402</v>
      </c>
      <c r="AL50" t="s">
        <v>405</v>
      </c>
      <c r="AM50">
        <f>IFERROR(LEFT($F50,FIND(" - ",$F50)-1),$F50)</f>
      </c>
      <c r="AN50" t="s">
        <v>361</v>
      </c>
      <c r="AP50">
        <f>IF($CE50&gt;=1,INDEX($AN:$AN,$CD50+1),"")</f>
      </c>
      <c r="AQ50">
        <f>IF($CE50&gt;=2,INDEX($AN:$AN,$CD50+2),"")</f>
      </c>
      <c r="AR50">
        <f>IF($CE50&gt;=3,INDEX($AN:$AN,$CD50+3),"")</f>
      </c>
      <c r="AS50">
        <f>IF($CE50&gt;=4,INDEX($AN:$AN,$CD50+4),"")</f>
      </c>
      <c r="AT50">
        <f>IF($CE50&gt;=5,INDEX($AN:$AN,$CD50+5),"")</f>
      </c>
      <c r="AU50">
        <f>IF($CE50&gt;=6,INDEX($AN:$AN,$CD50+6),"")</f>
      </c>
      <c r="AV50">
        <f>IF($CE50&gt;=7,INDEX($AN:$AN,$CD50+7),"")</f>
      </c>
      <c r="AW50">
        <f>IF($CE50&gt;=8,INDEX($AN:$AN,$CD50+8),"")</f>
      </c>
      <c r="AX50">
        <f>IF($CE50&gt;=9,INDEX($AN:$AN,$CD50+9),"")</f>
      </c>
      <c r="AY50">
        <f>IF($CE50&gt;=10,INDEX($AN:$AN,$CD50+10),"")</f>
      </c>
      <c r="AZ50">
        <f>IF($CE50&gt;=11,INDEX($AN:$AN,$CD50+11),"")</f>
      </c>
      <c r="BA50">
        <f>IF($CE50&gt;=12,INDEX($AN:$AN,$CD50+12),"")</f>
      </c>
      <c r="BB50">
        <f>IF($CE50&gt;=13,INDEX($AN:$AN,$CD50+13),"")</f>
      </c>
      <c r="BC50">
        <f>IF($CE50&gt;=14,INDEX($AN:$AN,$CD50+14),"")</f>
      </c>
      <c r="BD50">
        <f>IF($CE50&gt;=15,INDEX($AN:$AN,$CD50+15),"")</f>
      </c>
      <c r="BE50">
        <f>IF($CE50&gt;=16,INDEX($AN:$AN,$CD50+16),"")</f>
      </c>
      <c r="BF50">
        <f>IF($CE50&gt;=17,INDEX($AN:$AN,$CD50+17),"")</f>
      </c>
      <c r="BG50">
        <f>IF($CE50&gt;=18,INDEX($AN:$AN,$CD50+18),"")</f>
      </c>
      <c r="BH50">
        <f>IF($CE50&gt;=19,INDEX($AN:$AN,$CD50+19),"")</f>
      </c>
      <c r="BI50">
        <f>IF($CE50&gt;=20,INDEX($AN:$AN,$CD50+20),"")</f>
      </c>
      <c r="BJ50">
        <f>IF($CE50&gt;=21,INDEX($AN:$AN,$CD50+21),"")</f>
      </c>
      <c r="BK50">
        <f>IF($CE50&gt;=22,INDEX($AN:$AN,$CD50+22),"")</f>
      </c>
      <c r="BL50">
        <f>IF($CE50&gt;=23,INDEX($AN:$AN,$CD50+23),"")</f>
      </c>
      <c r="BM50">
        <f>IF($CE50&gt;=24,INDEX($AN:$AN,$CD50+24),"")</f>
      </c>
      <c r="BN50">
        <f>IF($CE50&gt;=25,INDEX($AN:$AN,$CD50+25),"")</f>
      </c>
      <c r="BO50">
        <f>IF($CE50&gt;=26,INDEX($AN:$AN,$CD50+26),"")</f>
      </c>
      <c r="BP50">
        <f>IF($CE50&gt;=27,INDEX($AN:$AN,$CD50+27),"")</f>
      </c>
      <c r="BQ50">
        <f>IF($CE50&gt;=28,INDEX($AN:$AN,$CD50+28),"")</f>
      </c>
      <c r="BR50">
        <f>IF($CE50&gt;=29,INDEX($AN:$AN,$CD50+29),"")</f>
      </c>
      <c r="BS50">
        <f>IF($CE50&gt;=30,INDEX($AN:$AN,$CD50+30),"")</f>
      </c>
      <c r="BT50">
        <f>IF($CE50&gt;=31,INDEX($AN:$AN,$CD50+31),"")</f>
      </c>
      <c r="BU50">
        <f>IF($CE50&gt;=32,INDEX($AN:$AN,$CD50+32),"")</f>
      </c>
      <c r="BV50">
        <f>IF($CE50&gt;=33,INDEX($AN:$AN,$CD50+33),"")</f>
      </c>
      <c r="BW50">
        <f>IF($CE50&gt;=34,INDEX($AN:$AN,$CD50+34),"")</f>
      </c>
      <c r="BX50">
        <f>IF($CE50&gt;=35,INDEX($AN:$AN,$CD50+35),"")</f>
      </c>
      <c r="BY50">
        <f>IF($CE50&gt;=36,INDEX($AN:$AN,$CD50+36),"")</f>
      </c>
      <c r="BZ50">
        <f>IF($CE50&gt;=37,INDEX($AN:$AN,$CD50+37),"")</f>
      </c>
      <c r="CA50">
        <f>IF($CE50&gt;=38,INDEX($AN:$AN,$CD50+38),"")</f>
      </c>
      <c r="CB50">
        <f>IF($CE50&gt;=39,INDEX($AN:$AN,$CD50+39),"")</f>
      </c>
      <c r="CC50">
        <f>IF($CE50&gt;=40,INDEX($AN:$AN,$CD50+40),"")</f>
      </c>
      <c r="CD50">
        <f>IFERROR(MATCH($AM50,$AN$2:$AN$133,0)+1,0)</f>
      </c>
      <c r="CE50">
        <f>IFERROR(INDEX($AO$2:$AO$133,MATCH($AM50,$AN$2:$AN$133,0)),0)</f>
      </c>
      <c r="CF50">
        <f>IFERROR(LEFT($K50,FIND(" - ",$K50)-1),$K50)</f>
      </c>
      <c r="CG50" t="s">
        <v>63</v>
      </c>
      <c r="CI50">
        <f>IF($DD50&gt;=1,INDEX($CG:$CG,$DC50+1),"")</f>
      </c>
      <c r="CJ50">
        <f>IF($DD50&gt;=2,INDEX($CG:$CG,$DC50+2),"")</f>
      </c>
      <c r="CK50">
        <f>IF($DD50&gt;=3,INDEX($CG:$CG,$DC50+3),"")</f>
      </c>
      <c r="CL50">
        <f>IF($DD50&gt;=4,INDEX($CG:$CG,$DC50+4),"")</f>
      </c>
      <c r="CM50">
        <f>IF($DD50&gt;=5,INDEX($CG:$CG,$DC50+5),"")</f>
      </c>
      <c r="CN50">
        <f>IF($DD50&gt;=6,INDEX($CG:$CG,$DC50+6),"")</f>
      </c>
      <c r="CO50">
        <f>IF($DD50&gt;=7,INDEX($CG:$CG,$DC50+7),"")</f>
      </c>
      <c r="CP50">
        <f>IF($DD50&gt;=8,INDEX($CG:$CG,$DC50+8),"")</f>
      </c>
      <c r="CQ50">
        <f>IF($DD50&gt;=9,INDEX($CG:$CG,$DC50+9),"")</f>
      </c>
      <c r="CR50">
        <f>IF($DD50&gt;=10,INDEX($CG:$CG,$DC50+10),"")</f>
      </c>
      <c r="CS50">
        <f>IF($DD50&gt;=11,INDEX($CG:$CG,$DC50+11),"")</f>
      </c>
      <c r="CT50">
        <f>IF($DD50&gt;=12,INDEX($CG:$CG,$DC50+12),"")</f>
      </c>
      <c r="CU50">
        <f>IF($DD50&gt;=13,INDEX($CG:$CG,$DC50+13),"")</f>
      </c>
      <c r="CV50">
        <f>IF($DD50&gt;=14,INDEX($CG:$CG,$DC50+14),"")</f>
      </c>
      <c r="CW50">
        <f>IF($DD50&gt;=15,INDEX($CG:$CG,$DC50+15),"")</f>
      </c>
      <c r="CX50">
        <f>IF($DD50&gt;=16,INDEX($CG:$CG,$DC50+16),"")</f>
      </c>
      <c r="CY50">
        <f>IF($DD50&gt;=17,INDEX($CG:$CG,$DC50+17),"")</f>
      </c>
      <c r="CZ50">
        <f>IF($DD50&gt;=18,INDEX($CG:$CG,$DC50+18),"")</f>
      </c>
      <c r="DA50">
        <f>IF($DD50&gt;=19,INDEX($CG:$CG,$DC50+19),"")</f>
      </c>
      <c r="DB50">
        <f>IF($DD50&gt;=20,INDEX($CG:$CG,$DC50+20),"")</f>
      </c>
      <c r="DC50">
        <f>IFERROR(MATCH($CF50,$CG$2:$CG$1558,0)+1,0)</f>
      </c>
      <c r="DD50">
        <f>IFERROR(INDEX($CH$2:$CH$1558,MATCH($CF50,$CG$2:$CG$1558,0)),0)</f>
      </c>
      <c r="DE50">
        <f>IFERROR(INDEX($AL:$AL,MATCH($G50,$AK:$AK,0))&amp;"","")</f>
      </c>
      <c r="DF50" t="s">
        <v>47</v>
      </c>
      <c r="DG50" t="s">
        <v>23</v>
      </c>
      <c r="DI50">
        <f>IF($GL50&gt;=1,INDEX($DF:$DF,$GK50+1),"")</f>
      </c>
      <c r="DJ50">
        <f>IF($GL50&gt;=2,INDEX($DF:$DF,$GK50+2),"")</f>
      </c>
      <c r="DK50">
        <f>IF($GL50&gt;=3,INDEX($DF:$DF,$GK50+3),"")</f>
      </c>
      <c r="DL50">
        <f>IF($GL50&gt;=4,INDEX($DF:$DF,$GK50+4),"")</f>
      </c>
      <c r="DM50">
        <f>IF($GL50&gt;=5,INDEX($DF:$DF,$GK50+5),"")</f>
      </c>
      <c r="DN50">
        <f>IF($GL50&gt;=6,INDEX($DF:$DF,$GK50+6),"")</f>
      </c>
      <c r="DO50">
        <f>IF($GL50&gt;=7,INDEX($DF:$DF,$GK50+7),"")</f>
      </c>
      <c r="DP50">
        <f>IF($GL50&gt;=8,INDEX($DF:$DF,$GK50+8),"")</f>
      </c>
      <c r="DQ50">
        <f>IF($GL50&gt;=9,INDEX($DF:$DF,$GK50+9),"")</f>
      </c>
      <c r="DR50">
        <f>IF($GL50&gt;=10,INDEX($DF:$DF,$GK50+10),"")</f>
      </c>
      <c r="DS50">
        <f>IF($GL50&gt;=11,INDEX($DF:$DF,$GK50+11),"")</f>
      </c>
      <c r="DT50">
        <f>IF($GL50&gt;=12,INDEX($DF:$DF,$GK50+12),"")</f>
      </c>
      <c r="DU50">
        <f>IF($GL50&gt;=13,INDEX($DF:$DF,$GK50+13),"")</f>
      </c>
      <c r="DV50">
        <f>IF($GL50&gt;=14,INDEX($DF:$DF,$GK50+14),"")</f>
      </c>
      <c r="DW50">
        <f>IF($GL50&gt;=15,INDEX($DF:$DF,$GK50+15),"")</f>
      </c>
      <c r="DX50">
        <f>IF($GL50&gt;=16,INDEX($DF:$DF,$GK50+16),"")</f>
      </c>
      <c r="DY50">
        <f>IF($GL50&gt;=17,INDEX($DF:$DF,$GK50+17),"")</f>
      </c>
      <c r="DZ50">
        <f>IF($GL50&gt;=18,INDEX($DF:$DF,$GK50+18),"")</f>
      </c>
      <c r="EA50">
        <f>IF($GL50&gt;=19,INDEX($DF:$DF,$GK50+19),"")</f>
      </c>
      <c r="EB50">
        <f>IF($GL50&gt;=20,INDEX($DF:$DF,$GK50+20),"")</f>
      </c>
      <c r="EC50">
        <f>IF($GL50&gt;=21,INDEX($DF:$DF,$GK50+21),"")</f>
      </c>
      <c r="ED50">
        <f>IF($GL50&gt;=22,INDEX($DF:$DF,$GK50+22),"")</f>
      </c>
      <c r="EE50">
        <f>IF($GL50&gt;=23,INDEX($DF:$DF,$GK50+23),"")</f>
      </c>
      <c r="EF50">
        <f>IF($GL50&gt;=24,INDEX($DF:$DF,$GK50+24),"")</f>
      </c>
      <c r="EG50">
        <f>IF($GL50&gt;=25,INDEX($DF:$DF,$GK50+25),"")</f>
      </c>
      <c r="EH50">
        <f>IF($GL50&gt;=26,INDEX($DF:$DF,$GK50+26),"")</f>
      </c>
      <c r="EI50">
        <f>IF($GL50&gt;=27,INDEX($DF:$DF,$GK50+27),"")</f>
      </c>
      <c r="EJ50">
        <f>IF($GL50&gt;=28,INDEX($DF:$DF,$GK50+28),"")</f>
      </c>
      <c r="EK50">
        <f>IF($GL50&gt;=29,INDEX($DF:$DF,$GK50+29),"")</f>
      </c>
      <c r="EL50">
        <f>IF($GL50&gt;=30,INDEX($DF:$DF,$GK50+30),"")</f>
      </c>
      <c r="EM50">
        <f>IF($GL50&gt;=31,INDEX($DF:$DF,$GK50+31),"")</f>
      </c>
      <c r="EN50">
        <f>IF($GL50&gt;=32,INDEX($DF:$DF,$GK50+32),"")</f>
      </c>
      <c r="EO50">
        <f>IF($GL50&gt;=33,INDEX($DF:$DF,$GK50+33),"")</f>
      </c>
      <c r="EP50">
        <f>IF($GL50&gt;=34,INDEX($DF:$DF,$GK50+34),"")</f>
      </c>
      <c r="EQ50">
        <f>IF($GL50&gt;=35,INDEX($DF:$DF,$GK50+35),"")</f>
      </c>
      <c r="ER50">
        <f>IF($GL50&gt;=36,INDEX($DF:$DF,$GK50+36),"")</f>
      </c>
      <c r="ES50">
        <f>IF($GL50&gt;=37,INDEX($DF:$DF,$GK50+37),"")</f>
      </c>
      <c r="ET50">
        <f>IF($GL50&gt;=38,INDEX($DF:$DF,$GK50+38),"")</f>
      </c>
      <c r="EU50">
        <f>IF($GL50&gt;=39,INDEX($DF:$DF,$GK50+39),"")</f>
      </c>
      <c r="EV50">
        <f>IF($GL50&gt;=40,INDEX($DF:$DF,$GK50+40),"")</f>
      </c>
      <c r="EW50">
        <f>IF($GL50&gt;=1,INDEX($DG:$DG,$GK50+1),"")</f>
      </c>
      <c r="EX50">
        <f>IF($GL50&gt;=2,INDEX($DG:$DG,$GK50+2),"")</f>
      </c>
      <c r="EY50">
        <f>IF($GL50&gt;=3,INDEX($DG:$DG,$GK50+3),"")</f>
      </c>
      <c r="EZ50">
        <f>IF($GL50&gt;=4,INDEX($DG:$DG,$GK50+4),"")</f>
      </c>
      <c r="FA50">
        <f>IF($GL50&gt;=5,INDEX($DG:$DG,$GK50+5),"")</f>
      </c>
      <c r="FB50">
        <f>IF($GL50&gt;=6,INDEX($DG:$DG,$GK50+6),"")</f>
      </c>
      <c r="FC50">
        <f>IF($GL50&gt;=7,INDEX($DG:$DG,$GK50+7),"")</f>
      </c>
      <c r="FD50">
        <f>IF($GL50&gt;=8,INDEX($DG:$DG,$GK50+8),"")</f>
      </c>
      <c r="FE50">
        <f>IF($GL50&gt;=9,INDEX($DG:$DG,$GK50+9),"")</f>
      </c>
      <c r="FF50">
        <f>IF($GL50&gt;=10,INDEX($DG:$DG,$GK50+10),"")</f>
      </c>
      <c r="FG50">
        <f>IF($GL50&gt;=11,INDEX($DG:$DG,$GK50+11),"")</f>
      </c>
      <c r="FH50">
        <f>IF($GL50&gt;=12,INDEX($DG:$DG,$GK50+12),"")</f>
      </c>
      <c r="FI50">
        <f>IF($GL50&gt;=13,INDEX($DG:$DG,$GK50+13),"")</f>
      </c>
      <c r="FJ50">
        <f>IF($GL50&gt;=14,INDEX($DG:$DG,$GK50+14),"")</f>
      </c>
      <c r="FK50">
        <f>IF($GL50&gt;=15,INDEX($DG:$DG,$GK50+15),"")</f>
      </c>
      <c r="FL50">
        <f>IF($GL50&gt;=16,INDEX($DG:$DG,$GK50+16),"")</f>
      </c>
      <c r="FM50">
        <f>IF($GL50&gt;=17,INDEX($DG:$DG,$GK50+17),"")</f>
      </c>
      <c r="FN50">
        <f>IF($GL50&gt;=18,INDEX($DG:$DG,$GK50+18),"")</f>
      </c>
      <c r="FO50">
        <f>IF($GL50&gt;=19,INDEX($DG:$DG,$GK50+19),"")</f>
      </c>
      <c r="FP50">
        <f>IF($GL50&gt;=20,INDEX($DG:$DG,$GK50+20),"")</f>
      </c>
      <c r="FQ50">
        <f>IF($GL50&gt;=21,INDEX($DG:$DG,$GK50+21),"")</f>
      </c>
      <c r="FR50">
        <f>IF($GL50&gt;=22,INDEX($DG:$DG,$GK50+22),"")</f>
      </c>
      <c r="FS50">
        <f>IF($GL50&gt;=23,INDEX($DG:$DG,$GK50+23),"")</f>
      </c>
      <c r="FT50">
        <f>IF($GL50&gt;=24,INDEX($DG:$DG,$GK50+24),"")</f>
      </c>
      <c r="FU50">
        <f>IF($GL50&gt;=25,INDEX($DG:$DG,$GK50+25),"")</f>
      </c>
      <c r="FV50">
        <f>IF($GL50&gt;=26,INDEX($DG:$DG,$GK50+26),"")</f>
      </c>
      <c r="FW50">
        <f>IF($GL50&gt;=27,INDEX($DG:$DG,$GK50+27),"")</f>
      </c>
      <c r="FX50">
        <f>IF($GL50&gt;=28,INDEX($DG:$DG,$GK50+28),"")</f>
      </c>
      <c r="FY50">
        <f>IF($GL50&gt;=29,INDEX($DG:$DG,$GK50+29),"")</f>
      </c>
      <c r="FZ50">
        <f>IF($GL50&gt;=30,INDEX($DG:$DG,$GK50+30),"")</f>
      </c>
      <c r="GA50">
        <f>IF($GL50&gt;=31,INDEX($DG:$DG,$GK50+31),"")</f>
      </c>
      <c r="GB50">
        <f>IF($GL50&gt;=32,INDEX($DG:$DG,$GK50+32),"")</f>
      </c>
      <c r="GC50">
        <f>IF($GL50&gt;=33,INDEX($DG:$DG,$GK50+33),"")</f>
      </c>
      <c r="GD50">
        <f>IF($GL50&gt;=34,INDEX($DG:$DG,$GK50+34),"")</f>
      </c>
      <c r="GE50">
        <f>IF($GL50&gt;=35,INDEX($DG:$DG,$GK50+35),"")</f>
      </c>
      <c r="GF50">
        <f>IF($GL50&gt;=36,INDEX($DG:$DG,$GK50+36),"")</f>
      </c>
      <c r="GG50">
        <f>IF($GL50&gt;=37,INDEX($DG:$DG,$GK50+37),"")</f>
      </c>
      <c r="GH50">
        <f>IF($GL50&gt;=38,INDEX($DG:$DG,$GK50+38),"")</f>
      </c>
      <c r="GI50">
        <f>IF($GL50&gt;=39,INDEX($DG:$DG,$GK50+39),"")</f>
      </c>
      <c r="GJ50">
        <f>IF($GL50&gt;=40,INDEX($DG:$DG,$GK50+40),"")</f>
      </c>
      <c r="GK50">
        <f>IFERROR(MATCH($DE50,$DF$2:$DF$166,0)+1,0)</f>
      </c>
      <c r="GL50">
        <f>IFERROR(INDEX($DH$2:$DH$166,MATCH($DE50,$DF$2:$DF$166,0)),0)</f>
      </c>
      <c r="GM50">
        <f>IFERROR(MATCH($H50,$DI$50:$EV$50,0),0)</f>
      </c>
      <c r="GN50">
        <f>IF($GM50&gt;0,INDEX($EW$50:$GJ$50,$GM50),"")</f>
      </c>
      <c r="GO50" t="s">
        <v>406</v>
      </c>
      <c r="GQ50">
        <f>IF($IZ50&gt;=1,INDEX($GO:$GO,$IY50+1),"")</f>
      </c>
      <c r="GR50">
        <f>IF($IZ50&gt;=2,INDEX($GO:$GO,$IY50+2),"")</f>
      </c>
      <c r="GS50">
        <f>IF($IZ50&gt;=3,INDEX($GO:$GO,$IY50+3),"")</f>
      </c>
      <c r="GT50">
        <f>IF($IZ50&gt;=4,INDEX($GO:$GO,$IY50+4),"")</f>
      </c>
      <c r="GU50">
        <f>IF($IZ50&gt;=5,INDEX($GO:$GO,$IY50+5),"")</f>
      </c>
      <c r="GV50">
        <f>IF($IZ50&gt;=6,INDEX($GO:$GO,$IY50+6),"")</f>
      </c>
      <c r="GW50">
        <f>IF($IZ50&gt;=7,INDEX($GO:$GO,$IY50+7),"")</f>
      </c>
      <c r="GX50">
        <f>IF($IZ50&gt;=8,INDEX($GO:$GO,$IY50+8),"")</f>
      </c>
      <c r="GY50">
        <f>IF($IZ50&gt;=9,INDEX($GO:$GO,$IY50+9),"")</f>
      </c>
      <c r="GZ50">
        <f>IF($IZ50&gt;=10,INDEX($GO:$GO,$IY50+10),"")</f>
      </c>
      <c r="HA50">
        <f>IF($IZ50&gt;=11,INDEX($GO:$GO,$IY50+11),"")</f>
      </c>
      <c r="HB50">
        <f>IF($IZ50&gt;=12,INDEX($GO:$GO,$IY50+12),"")</f>
      </c>
      <c r="HC50">
        <f>IF($IZ50&gt;=13,INDEX($GO:$GO,$IY50+13),"")</f>
      </c>
      <c r="HD50">
        <f>IF($IZ50&gt;=14,INDEX($GO:$GO,$IY50+14),"")</f>
      </c>
      <c r="HE50">
        <f>IF($IZ50&gt;=15,INDEX($GO:$GO,$IY50+15),"")</f>
      </c>
      <c r="HF50">
        <f>IF($IZ50&gt;=16,INDEX($GO:$GO,$IY50+16),"")</f>
      </c>
      <c r="HG50">
        <f>IF($IZ50&gt;=17,INDEX($GO:$GO,$IY50+17),"")</f>
      </c>
      <c r="HH50">
        <f>IF($IZ50&gt;=18,INDEX($GO:$GO,$IY50+18),"")</f>
      </c>
      <c r="HI50">
        <f>IF($IZ50&gt;=19,INDEX($GO:$GO,$IY50+19),"")</f>
      </c>
      <c r="HJ50">
        <f>IF($IZ50&gt;=20,INDEX($GO:$GO,$IY50+20),"")</f>
      </c>
      <c r="HK50">
        <f>IF($IZ50&gt;=21,INDEX($GO:$GO,$IY50+21),"")</f>
      </c>
      <c r="HL50">
        <f>IF($IZ50&gt;=22,INDEX($GO:$GO,$IY50+22),"")</f>
      </c>
      <c r="HM50">
        <f>IF($IZ50&gt;=23,INDEX($GO:$GO,$IY50+23),"")</f>
      </c>
      <c r="HN50">
        <f>IF($IZ50&gt;=24,INDEX($GO:$GO,$IY50+24),"")</f>
      </c>
      <c r="HO50">
        <f>IF($IZ50&gt;=25,INDEX($GO:$GO,$IY50+25),"")</f>
      </c>
      <c r="HP50">
        <f>IF($IZ50&gt;=26,INDEX($GO:$GO,$IY50+26),"")</f>
      </c>
      <c r="HQ50">
        <f>IF($IZ50&gt;=27,INDEX($GO:$GO,$IY50+27),"")</f>
      </c>
      <c r="HR50">
        <f>IF($IZ50&gt;=28,INDEX($GO:$GO,$IY50+28),"")</f>
      </c>
      <c r="HS50">
        <f>IF($IZ50&gt;=29,INDEX($GO:$GO,$IY50+29),"")</f>
      </c>
      <c r="HT50">
        <f>IF($IZ50&gt;=30,INDEX($GO:$GO,$IY50+30),"")</f>
      </c>
      <c r="HU50">
        <f>IF($IZ50&gt;=31,INDEX($GO:$GO,$IY50+31),"")</f>
      </c>
      <c r="HV50">
        <f>IF($IZ50&gt;=32,INDEX($GO:$GO,$IY50+32),"")</f>
      </c>
      <c r="HW50">
        <f>IF($IZ50&gt;=33,INDEX($GO:$GO,$IY50+33),"")</f>
      </c>
      <c r="HX50">
        <f>IF($IZ50&gt;=34,INDEX($GO:$GO,$IY50+34),"")</f>
      </c>
      <c r="HY50">
        <f>IF($IZ50&gt;=35,INDEX($GO:$GO,$IY50+35),"")</f>
      </c>
      <c r="HZ50">
        <f>IF($IZ50&gt;=36,INDEX($GO:$GO,$IY50+36),"")</f>
      </c>
      <c r="IA50">
        <f>IF($IZ50&gt;=37,INDEX($GO:$GO,$IY50+37),"")</f>
      </c>
      <c r="IB50">
        <f>IF($IZ50&gt;=38,INDEX($GO:$GO,$IY50+38),"")</f>
      </c>
      <c r="IC50">
        <f>IF($IZ50&gt;=39,INDEX($GO:$GO,$IY50+39),"")</f>
      </c>
      <c r="ID50">
        <f>IF($IZ50&gt;=40,INDEX($GO:$GO,$IY50+40),"")</f>
      </c>
      <c r="IE50">
        <f>IF($IZ50&gt;=41,INDEX($GO:$GO,$IY50+41),"")</f>
      </c>
      <c r="IF50">
        <f>IF($IZ50&gt;=42,INDEX($GO:$GO,$IY50+42),"")</f>
      </c>
      <c r="IG50">
        <f>IF($IZ50&gt;=43,INDEX($GO:$GO,$IY50+43),"")</f>
      </c>
      <c r="IH50">
        <f>IF($IZ50&gt;=44,INDEX($GO:$GO,$IY50+44),"")</f>
      </c>
      <c r="II50">
        <f>IF($IZ50&gt;=45,INDEX($GO:$GO,$IY50+45),"")</f>
      </c>
      <c r="IJ50">
        <f>IF($IZ50&gt;=46,INDEX($GO:$GO,$IY50+46),"")</f>
      </c>
      <c r="IK50">
        <f>IF($IZ50&gt;=47,INDEX($GO:$GO,$IY50+47),"")</f>
      </c>
      <c r="IL50">
        <f>IF($IZ50&gt;=48,INDEX($GO:$GO,$IY50+48),"")</f>
      </c>
      <c r="IM50">
        <f>IF($IZ50&gt;=49,INDEX($GO:$GO,$IY50+49),"")</f>
      </c>
      <c r="IN50">
        <f>IF($IZ50&gt;=50,INDEX($GO:$GO,$IY50+50),"")</f>
      </c>
      <c r="IO50">
        <f>IF($IZ50&gt;=51,INDEX($GO:$GO,$IY50+51),"")</f>
      </c>
      <c r="IP50">
        <f>IF($IZ50&gt;=52,INDEX($GO:$GO,$IY50+52),"")</f>
      </c>
      <c r="IQ50">
        <f>IF($IZ50&gt;=53,INDEX($GO:$GO,$IY50+53),"")</f>
      </c>
      <c r="IR50">
        <f>IF($IZ50&gt;=54,INDEX($GO:$GO,$IY50+54),"")</f>
      </c>
      <c r="IS50">
        <f>IF($IZ50&gt;=55,INDEX($GO:$GO,$IY50+55),"")</f>
      </c>
      <c r="IT50">
        <f>IF($IZ50&gt;=56,INDEX($GO:$GO,$IY50+56),"")</f>
      </c>
      <c r="IU50">
        <f>IF($IZ50&gt;=57,INDEX($GO:$GO,$IY50+57),"")</f>
      </c>
      <c r="IV50">
        <f>IF($IZ50&gt;=58,INDEX($GO:$GO,$IY50+58),"")</f>
      </c>
      <c r="IW50">
        <f>IF($IZ50&gt;=59,INDEX($GO:$GO,$IY50+59),"")</f>
      </c>
      <c r="IX50">
        <f>IF($IZ50&gt;=60,INDEX($GO:$GO,$IY50+60),"")</f>
      </c>
      <c r="IY50">
        <f>IFERROR(MATCH($GN50,$GO$2:$GO$827,0)+1,0)</f>
      </c>
      <c r="IZ50">
        <f>IFERROR(INDEX($GP$2:$GP$827,MATCH($GN50,$GO$2:$GO$827,0)),0)</f>
      </c>
      <c r="JA50" t="s">
        <v>23</v>
      </c>
      <c r="JB50" t="s">
        <v>23</v>
      </c>
    </row>
    <row r="51" spans="1:262" x14ac:dyDescent="0.25">
      <c r="F51" s="1"/>
      <c r="G51" s="1"/>
      <c r="H51" s="1"/>
      <c r="I51" s="1"/>
      <c r="J51" s="1">
        <f>IFERROR(IF(FIND(" - ",$F51)&gt;0,MID($F51,FIND(" - ",$F51)+3,LEN($F51)),""),"")</f>
      </c>
      <c r="L51" s="1"/>
      <c r="N51" t="s">
        <v>23</v>
      </c>
      <c r="P51">
        <f>IF(OR($N51="",$O51=""),"",IFERROR($N51/$O51,0))</f>
      </c>
      <c r="Q51">
        <f>IF($N51="","",
IF($G51="","",
IF(ISNUMBER(SEARCH("exempt",LOWER($G51))),0,
$N51*(VALUE(SUBSTITUTE($G51,"%",""))/100))))</f>
      </c>
      <c r="W51">
        <f>IF($N51="","",
SUM($N51,$Q51,$U51,$R51,$T51)-
IF($V51="",0,VALUE($V51)))</f>
      </c>
      <c r="AE51" t="s">
        <v>407</v>
      </c>
      <c r="AH51" t="s">
        <v>408</v>
      </c>
      <c r="AI51" t="s">
        <v>409</v>
      </c>
      <c r="AJ51" t="s">
        <v>410</v>
      </c>
      <c r="AK51" t="s">
        <v>408</v>
      </c>
      <c r="AL51" t="s">
        <v>411</v>
      </c>
      <c r="AM51">
        <f>IFERROR(LEFT($F51,FIND(" - ",$F51)-1),$F51)</f>
      </c>
      <c r="AN51" t="s">
        <v>368</v>
      </c>
      <c r="AP51">
        <f>IF($CE51&gt;=1,INDEX($AN:$AN,$CD51+1),"")</f>
      </c>
      <c r="AQ51">
        <f>IF($CE51&gt;=2,INDEX($AN:$AN,$CD51+2),"")</f>
      </c>
      <c r="AR51">
        <f>IF($CE51&gt;=3,INDEX($AN:$AN,$CD51+3),"")</f>
      </c>
      <c r="AS51">
        <f>IF($CE51&gt;=4,INDEX($AN:$AN,$CD51+4),"")</f>
      </c>
      <c r="AT51">
        <f>IF($CE51&gt;=5,INDEX($AN:$AN,$CD51+5),"")</f>
      </c>
      <c r="AU51">
        <f>IF($CE51&gt;=6,INDEX($AN:$AN,$CD51+6),"")</f>
      </c>
      <c r="AV51">
        <f>IF($CE51&gt;=7,INDEX($AN:$AN,$CD51+7),"")</f>
      </c>
      <c r="AW51">
        <f>IF($CE51&gt;=8,INDEX($AN:$AN,$CD51+8),"")</f>
      </c>
      <c r="AX51">
        <f>IF($CE51&gt;=9,INDEX($AN:$AN,$CD51+9),"")</f>
      </c>
      <c r="AY51">
        <f>IF($CE51&gt;=10,INDEX($AN:$AN,$CD51+10),"")</f>
      </c>
      <c r="AZ51">
        <f>IF($CE51&gt;=11,INDEX($AN:$AN,$CD51+11),"")</f>
      </c>
      <c r="BA51">
        <f>IF($CE51&gt;=12,INDEX($AN:$AN,$CD51+12),"")</f>
      </c>
      <c r="BB51">
        <f>IF($CE51&gt;=13,INDEX($AN:$AN,$CD51+13),"")</f>
      </c>
      <c r="BC51">
        <f>IF($CE51&gt;=14,INDEX($AN:$AN,$CD51+14),"")</f>
      </c>
      <c r="BD51">
        <f>IF($CE51&gt;=15,INDEX($AN:$AN,$CD51+15),"")</f>
      </c>
      <c r="BE51">
        <f>IF($CE51&gt;=16,INDEX($AN:$AN,$CD51+16),"")</f>
      </c>
      <c r="BF51">
        <f>IF($CE51&gt;=17,INDEX($AN:$AN,$CD51+17),"")</f>
      </c>
      <c r="BG51">
        <f>IF($CE51&gt;=18,INDEX($AN:$AN,$CD51+18),"")</f>
      </c>
      <c r="BH51">
        <f>IF($CE51&gt;=19,INDEX($AN:$AN,$CD51+19),"")</f>
      </c>
      <c r="BI51">
        <f>IF($CE51&gt;=20,INDEX($AN:$AN,$CD51+20),"")</f>
      </c>
      <c r="BJ51">
        <f>IF($CE51&gt;=21,INDEX($AN:$AN,$CD51+21),"")</f>
      </c>
      <c r="BK51">
        <f>IF($CE51&gt;=22,INDEX($AN:$AN,$CD51+22),"")</f>
      </c>
      <c r="BL51">
        <f>IF($CE51&gt;=23,INDEX($AN:$AN,$CD51+23),"")</f>
      </c>
      <c r="BM51">
        <f>IF($CE51&gt;=24,INDEX($AN:$AN,$CD51+24),"")</f>
      </c>
      <c r="BN51">
        <f>IF($CE51&gt;=25,INDEX($AN:$AN,$CD51+25),"")</f>
      </c>
      <c r="BO51">
        <f>IF($CE51&gt;=26,INDEX($AN:$AN,$CD51+26),"")</f>
      </c>
      <c r="BP51">
        <f>IF($CE51&gt;=27,INDEX($AN:$AN,$CD51+27),"")</f>
      </c>
      <c r="BQ51">
        <f>IF($CE51&gt;=28,INDEX($AN:$AN,$CD51+28),"")</f>
      </c>
      <c r="BR51">
        <f>IF($CE51&gt;=29,INDEX($AN:$AN,$CD51+29),"")</f>
      </c>
      <c r="BS51">
        <f>IF($CE51&gt;=30,INDEX($AN:$AN,$CD51+30),"")</f>
      </c>
      <c r="BT51">
        <f>IF($CE51&gt;=31,INDEX($AN:$AN,$CD51+31),"")</f>
      </c>
      <c r="BU51">
        <f>IF($CE51&gt;=32,INDEX($AN:$AN,$CD51+32),"")</f>
      </c>
      <c r="BV51">
        <f>IF($CE51&gt;=33,INDEX($AN:$AN,$CD51+33),"")</f>
      </c>
      <c r="BW51">
        <f>IF($CE51&gt;=34,INDEX($AN:$AN,$CD51+34),"")</f>
      </c>
      <c r="BX51">
        <f>IF($CE51&gt;=35,INDEX($AN:$AN,$CD51+35),"")</f>
      </c>
      <c r="BY51">
        <f>IF($CE51&gt;=36,INDEX($AN:$AN,$CD51+36),"")</f>
      </c>
      <c r="BZ51">
        <f>IF($CE51&gt;=37,INDEX($AN:$AN,$CD51+37),"")</f>
      </c>
      <c r="CA51">
        <f>IF($CE51&gt;=38,INDEX($AN:$AN,$CD51+38),"")</f>
      </c>
      <c r="CB51">
        <f>IF($CE51&gt;=39,INDEX($AN:$AN,$CD51+39),"")</f>
      </c>
      <c r="CC51">
        <f>IF($CE51&gt;=40,INDEX($AN:$AN,$CD51+40),"")</f>
      </c>
      <c r="CD51">
        <f>IFERROR(MATCH($AM51,$AN$2:$AN$133,0)+1,0)</f>
      </c>
      <c r="CE51">
        <f>IFERROR(INDEX($AO$2:$AO$133,MATCH($AM51,$AN$2:$AN$133,0)),0)</f>
      </c>
      <c r="CF51">
        <f>IFERROR(LEFT($K51,FIND(" - ",$K51)-1),$K51)</f>
      </c>
      <c r="CG51" t="s">
        <v>42</v>
      </c>
      <c r="CI51">
        <f>IF($DD51&gt;=1,INDEX($CG:$CG,$DC51+1),"")</f>
      </c>
      <c r="CJ51">
        <f>IF($DD51&gt;=2,INDEX($CG:$CG,$DC51+2),"")</f>
      </c>
      <c r="CK51">
        <f>IF($DD51&gt;=3,INDEX($CG:$CG,$DC51+3),"")</f>
      </c>
      <c r="CL51">
        <f>IF($DD51&gt;=4,INDEX($CG:$CG,$DC51+4),"")</f>
      </c>
      <c r="CM51">
        <f>IF($DD51&gt;=5,INDEX($CG:$CG,$DC51+5),"")</f>
      </c>
      <c r="CN51">
        <f>IF($DD51&gt;=6,INDEX($CG:$CG,$DC51+6),"")</f>
      </c>
      <c r="CO51">
        <f>IF($DD51&gt;=7,INDEX($CG:$CG,$DC51+7),"")</f>
      </c>
      <c r="CP51">
        <f>IF($DD51&gt;=8,INDEX($CG:$CG,$DC51+8),"")</f>
      </c>
      <c r="CQ51">
        <f>IF($DD51&gt;=9,INDEX($CG:$CG,$DC51+9),"")</f>
      </c>
      <c r="CR51">
        <f>IF($DD51&gt;=10,INDEX($CG:$CG,$DC51+10),"")</f>
      </c>
      <c r="CS51">
        <f>IF($DD51&gt;=11,INDEX($CG:$CG,$DC51+11),"")</f>
      </c>
      <c r="CT51">
        <f>IF($DD51&gt;=12,INDEX($CG:$CG,$DC51+12),"")</f>
      </c>
      <c r="CU51">
        <f>IF($DD51&gt;=13,INDEX($CG:$CG,$DC51+13),"")</f>
      </c>
      <c r="CV51">
        <f>IF($DD51&gt;=14,INDEX($CG:$CG,$DC51+14),"")</f>
      </c>
      <c r="CW51">
        <f>IF($DD51&gt;=15,INDEX($CG:$CG,$DC51+15),"")</f>
      </c>
      <c r="CX51">
        <f>IF($DD51&gt;=16,INDEX($CG:$CG,$DC51+16),"")</f>
      </c>
      <c r="CY51">
        <f>IF($DD51&gt;=17,INDEX($CG:$CG,$DC51+17),"")</f>
      </c>
      <c r="CZ51">
        <f>IF($DD51&gt;=18,INDEX($CG:$CG,$DC51+18),"")</f>
      </c>
      <c r="DA51">
        <f>IF($DD51&gt;=19,INDEX($CG:$CG,$DC51+19),"")</f>
      </c>
      <c r="DB51">
        <f>IF($DD51&gt;=20,INDEX($CG:$CG,$DC51+20),"")</f>
      </c>
      <c r="DC51">
        <f>IFERROR(MATCH($CF51,$CG$2:$CG$1558,0)+1,0)</f>
      </c>
      <c r="DD51">
        <f>IFERROR(INDEX($CH$2:$CH$1558,MATCH($CF51,$CG$2:$CG$1558,0)),0)</f>
      </c>
      <c r="DE51">
        <f>IFERROR(INDEX($AL:$AL,MATCH($G51,$AK:$AK,0))&amp;"","")</f>
      </c>
      <c r="DF51" t="s">
        <v>155</v>
      </c>
      <c r="DH51">
        <v>1</v>
      </c>
      <c r="DI51">
        <f>IF($GL51&gt;=1,INDEX($DF:$DF,$GK51+1),"")</f>
      </c>
      <c r="DJ51">
        <f>IF($GL51&gt;=2,INDEX($DF:$DF,$GK51+2),"")</f>
      </c>
      <c r="DK51">
        <f>IF($GL51&gt;=3,INDEX($DF:$DF,$GK51+3),"")</f>
      </c>
      <c r="DL51">
        <f>IF($GL51&gt;=4,INDEX($DF:$DF,$GK51+4),"")</f>
      </c>
      <c r="DM51">
        <f>IF($GL51&gt;=5,INDEX($DF:$DF,$GK51+5),"")</f>
      </c>
      <c r="DN51">
        <f>IF($GL51&gt;=6,INDEX($DF:$DF,$GK51+6),"")</f>
      </c>
      <c r="DO51">
        <f>IF($GL51&gt;=7,INDEX($DF:$DF,$GK51+7),"")</f>
      </c>
      <c r="DP51">
        <f>IF($GL51&gt;=8,INDEX($DF:$DF,$GK51+8),"")</f>
      </c>
      <c r="DQ51">
        <f>IF($GL51&gt;=9,INDEX($DF:$DF,$GK51+9),"")</f>
      </c>
      <c r="DR51">
        <f>IF($GL51&gt;=10,INDEX($DF:$DF,$GK51+10),"")</f>
      </c>
      <c r="DS51">
        <f>IF($GL51&gt;=11,INDEX($DF:$DF,$GK51+11),"")</f>
      </c>
      <c r="DT51">
        <f>IF($GL51&gt;=12,INDEX($DF:$DF,$GK51+12),"")</f>
      </c>
      <c r="DU51">
        <f>IF($GL51&gt;=13,INDEX($DF:$DF,$GK51+13),"")</f>
      </c>
      <c r="DV51">
        <f>IF($GL51&gt;=14,INDEX($DF:$DF,$GK51+14),"")</f>
      </c>
      <c r="DW51">
        <f>IF($GL51&gt;=15,INDEX($DF:$DF,$GK51+15),"")</f>
      </c>
      <c r="DX51">
        <f>IF($GL51&gt;=16,INDEX($DF:$DF,$GK51+16),"")</f>
      </c>
      <c r="DY51">
        <f>IF($GL51&gt;=17,INDEX($DF:$DF,$GK51+17),"")</f>
      </c>
      <c r="DZ51">
        <f>IF($GL51&gt;=18,INDEX($DF:$DF,$GK51+18),"")</f>
      </c>
      <c r="EA51">
        <f>IF($GL51&gt;=19,INDEX($DF:$DF,$GK51+19),"")</f>
      </c>
      <c r="EB51">
        <f>IF($GL51&gt;=20,INDEX($DF:$DF,$GK51+20),"")</f>
      </c>
      <c r="EC51">
        <f>IF($GL51&gt;=21,INDEX($DF:$DF,$GK51+21),"")</f>
      </c>
      <c r="ED51">
        <f>IF($GL51&gt;=22,INDEX($DF:$DF,$GK51+22),"")</f>
      </c>
      <c r="EE51">
        <f>IF($GL51&gt;=23,INDEX($DF:$DF,$GK51+23),"")</f>
      </c>
      <c r="EF51">
        <f>IF($GL51&gt;=24,INDEX($DF:$DF,$GK51+24),"")</f>
      </c>
      <c r="EG51">
        <f>IF($GL51&gt;=25,INDEX($DF:$DF,$GK51+25),"")</f>
      </c>
      <c r="EH51">
        <f>IF($GL51&gt;=26,INDEX($DF:$DF,$GK51+26),"")</f>
      </c>
      <c r="EI51">
        <f>IF($GL51&gt;=27,INDEX($DF:$DF,$GK51+27),"")</f>
      </c>
      <c r="EJ51">
        <f>IF($GL51&gt;=28,INDEX($DF:$DF,$GK51+28),"")</f>
      </c>
      <c r="EK51">
        <f>IF($GL51&gt;=29,INDEX($DF:$DF,$GK51+29),"")</f>
      </c>
      <c r="EL51">
        <f>IF($GL51&gt;=30,INDEX($DF:$DF,$GK51+30),"")</f>
      </c>
      <c r="EM51">
        <f>IF($GL51&gt;=31,INDEX($DF:$DF,$GK51+31),"")</f>
      </c>
      <c r="EN51">
        <f>IF($GL51&gt;=32,INDEX($DF:$DF,$GK51+32),"")</f>
      </c>
      <c r="EO51">
        <f>IF($GL51&gt;=33,INDEX($DF:$DF,$GK51+33),"")</f>
      </c>
      <c r="EP51">
        <f>IF($GL51&gt;=34,INDEX($DF:$DF,$GK51+34),"")</f>
      </c>
      <c r="EQ51">
        <f>IF($GL51&gt;=35,INDEX($DF:$DF,$GK51+35),"")</f>
      </c>
      <c r="ER51">
        <f>IF($GL51&gt;=36,INDEX($DF:$DF,$GK51+36),"")</f>
      </c>
      <c r="ES51">
        <f>IF($GL51&gt;=37,INDEX($DF:$DF,$GK51+37),"")</f>
      </c>
      <c r="ET51">
        <f>IF($GL51&gt;=38,INDEX($DF:$DF,$GK51+38),"")</f>
      </c>
      <c r="EU51">
        <f>IF($GL51&gt;=39,INDEX($DF:$DF,$GK51+39),"")</f>
      </c>
      <c r="EV51">
        <f>IF($GL51&gt;=40,INDEX($DF:$DF,$GK51+40),"")</f>
      </c>
      <c r="EW51">
        <f>IF($GL51&gt;=1,INDEX($DG:$DG,$GK51+1),"")</f>
      </c>
      <c r="EX51">
        <f>IF($GL51&gt;=2,INDEX($DG:$DG,$GK51+2),"")</f>
      </c>
      <c r="EY51">
        <f>IF($GL51&gt;=3,INDEX($DG:$DG,$GK51+3),"")</f>
      </c>
      <c r="EZ51">
        <f>IF($GL51&gt;=4,INDEX($DG:$DG,$GK51+4),"")</f>
      </c>
      <c r="FA51">
        <f>IF($GL51&gt;=5,INDEX($DG:$DG,$GK51+5),"")</f>
      </c>
      <c r="FB51">
        <f>IF($GL51&gt;=6,INDEX($DG:$DG,$GK51+6),"")</f>
      </c>
      <c r="FC51">
        <f>IF($GL51&gt;=7,INDEX($DG:$DG,$GK51+7),"")</f>
      </c>
      <c r="FD51">
        <f>IF($GL51&gt;=8,INDEX($DG:$DG,$GK51+8),"")</f>
      </c>
      <c r="FE51">
        <f>IF($GL51&gt;=9,INDEX($DG:$DG,$GK51+9),"")</f>
      </c>
      <c r="FF51">
        <f>IF($GL51&gt;=10,INDEX($DG:$DG,$GK51+10),"")</f>
      </c>
      <c r="FG51">
        <f>IF($GL51&gt;=11,INDEX($DG:$DG,$GK51+11),"")</f>
      </c>
      <c r="FH51">
        <f>IF($GL51&gt;=12,INDEX($DG:$DG,$GK51+12),"")</f>
      </c>
      <c r="FI51">
        <f>IF($GL51&gt;=13,INDEX($DG:$DG,$GK51+13),"")</f>
      </c>
      <c r="FJ51">
        <f>IF($GL51&gt;=14,INDEX($DG:$DG,$GK51+14),"")</f>
      </c>
      <c r="FK51">
        <f>IF($GL51&gt;=15,INDEX($DG:$DG,$GK51+15),"")</f>
      </c>
      <c r="FL51">
        <f>IF($GL51&gt;=16,INDEX($DG:$DG,$GK51+16),"")</f>
      </c>
      <c r="FM51">
        <f>IF($GL51&gt;=17,INDEX($DG:$DG,$GK51+17),"")</f>
      </c>
      <c r="FN51">
        <f>IF($GL51&gt;=18,INDEX($DG:$DG,$GK51+18),"")</f>
      </c>
      <c r="FO51">
        <f>IF($GL51&gt;=19,INDEX($DG:$DG,$GK51+19),"")</f>
      </c>
      <c r="FP51">
        <f>IF($GL51&gt;=20,INDEX($DG:$DG,$GK51+20),"")</f>
      </c>
      <c r="FQ51">
        <f>IF($GL51&gt;=21,INDEX($DG:$DG,$GK51+21),"")</f>
      </c>
      <c r="FR51">
        <f>IF($GL51&gt;=22,INDEX($DG:$DG,$GK51+22),"")</f>
      </c>
      <c r="FS51">
        <f>IF($GL51&gt;=23,INDEX($DG:$DG,$GK51+23),"")</f>
      </c>
      <c r="FT51">
        <f>IF($GL51&gt;=24,INDEX($DG:$DG,$GK51+24),"")</f>
      </c>
      <c r="FU51">
        <f>IF($GL51&gt;=25,INDEX($DG:$DG,$GK51+25),"")</f>
      </c>
      <c r="FV51">
        <f>IF($GL51&gt;=26,INDEX($DG:$DG,$GK51+26),"")</f>
      </c>
      <c r="FW51">
        <f>IF($GL51&gt;=27,INDEX($DG:$DG,$GK51+27),"")</f>
      </c>
      <c r="FX51">
        <f>IF($GL51&gt;=28,INDEX($DG:$DG,$GK51+28),"")</f>
      </c>
      <c r="FY51">
        <f>IF($GL51&gt;=29,INDEX($DG:$DG,$GK51+29),"")</f>
      </c>
      <c r="FZ51">
        <f>IF($GL51&gt;=30,INDEX($DG:$DG,$GK51+30),"")</f>
      </c>
      <c r="GA51">
        <f>IF($GL51&gt;=31,INDEX($DG:$DG,$GK51+31),"")</f>
      </c>
      <c r="GB51">
        <f>IF($GL51&gt;=32,INDEX($DG:$DG,$GK51+32),"")</f>
      </c>
      <c r="GC51">
        <f>IF($GL51&gt;=33,INDEX($DG:$DG,$GK51+33),"")</f>
      </c>
      <c r="GD51">
        <f>IF($GL51&gt;=34,INDEX($DG:$DG,$GK51+34),"")</f>
      </c>
      <c r="GE51">
        <f>IF($GL51&gt;=35,INDEX($DG:$DG,$GK51+35),"")</f>
      </c>
      <c r="GF51">
        <f>IF($GL51&gt;=36,INDEX($DG:$DG,$GK51+36),"")</f>
      </c>
      <c r="GG51">
        <f>IF($GL51&gt;=37,INDEX($DG:$DG,$GK51+37),"")</f>
      </c>
      <c r="GH51">
        <f>IF($GL51&gt;=38,INDEX($DG:$DG,$GK51+38),"")</f>
      </c>
      <c r="GI51">
        <f>IF($GL51&gt;=39,INDEX($DG:$DG,$GK51+39),"")</f>
      </c>
      <c r="GJ51">
        <f>IF($GL51&gt;=40,INDEX($DG:$DG,$GK51+40),"")</f>
      </c>
      <c r="GK51">
        <f>IFERROR(MATCH($DE51,$DF$2:$DF$166,0)+1,0)</f>
      </c>
      <c r="GL51">
        <f>IFERROR(INDEX($DH$2:$DH$166,MATCH($DE51,$DF$2:$DF$166,0)),0)</f>
      </c>
      <c r="GM51">
        <f>IFERROR(MATCH($H51,$DI$51:$EV$51,0),0)</f>
      </c>
      <c r="GN51">
        <f>IF($GM51&gt;0,INDEX($EW$51:$GJ$51,$GM51),"")</f>
      </c>
      <c r="GO51" t="s">
        <v>412</v>
      </c>
      <c r="GQ51">
        <f>IF($IZ51&gt;=1,INDEX($GO:$GO,$IY51+1),"")</f>
      </c>
      <c r="GR51">
        <f>IF($IZ51&gt;=2,INDEX($GO:$GO,$IY51+2),"")</f>
      </c>
      <c r="GS51">
        <f>IF($IZ51&gt;=3,INDEX($GO:$GO,$IY51+3),"")</f>
      </c>
      <c r="GT51">
        <f>IF($IZ51&gt;=4,INDEX($GO:$GO,$IY51+4),"")</f>
      </c>
      <c r="GU51">
        <f>IF($IZ51&gt;=5,INDEX($GO:$GO,$IY51+5),"")</f>
      </c>
      <c r="GV51">
        <f>IF($IZ51&gt;=6,INDEX($GO:$GO,$IY51+6),"")</f>
      </c>
      <c r="GW51">
        <f>IF($IZ51&gt;=7,INDEX($GO:$GO,$IY51+7),"")</f>
      </c>
      <c r="GX51">
        <f>IF($IZ51&gt;=8,INDEX($GO:$GO,$IY51+8),"")</f>
      </c>
      <c r="GY51">
        <f>IF($IZ51&gt;=9,INDEX($GO:$GO,$IY51+9),"")</f>
      </c>
      <c r="GZ51">
        <f>IF($IZ51&gt;=10,INDEX($GO:$GO,$IY51+10),"")</f>
      </c>
      <c r="HA51">
        <f>IF($IZ51&gt;=11,INDEX($GO:$GO,$IY51+11),"")</f>
      </c>
      <c r="HB51">
        <f>IF($IZ51&gt;=12,INDEX($GO:$GO,$IY51+12),"")</f>
      </c>
      <c r="HC51">
        <f>IF($IZ51&gt;=13,INDEX($GO:$GO,$IY51+13),"")</f>
      </c>
      <c r="HD51">
        <f>IF($IZ51&gt;=14,INDEX($GO:$GO,$IY51+14),"")</f>
      </c>
      <c r="HE51">
        <f>IF($IZ51&gt;=15,INDEX($GO:$GO,$IY51+15),"")</f>
      </c>
      <c r="HF51">
        <f>IF($IZ51&gt;=16,INDEX($GO:$GO,$IY51+16),"")</f>
      </c>
      <c r="HG51">
        <f>IF($IZ51&gt;=17,INDEX($GO:$GO,$IY51+17),"")</f>
      </c>
      <c r="HH51">
        <f>IF($IZ51&gt;=18,INDEX($GO:$GO,$IY51+18),"")</f>
      </c>
      <c r="HI51">
        <f>IF($IZ51&gt;=19,INDEX($GO:$GO,$IY51+19),"")</f>
      </c>
      <c r="HJ51">
        <f>IF($IZ51&gt;=20,INDEX($GO:$GO,$IY51+20),"")</f>
      </c>
      <c r="HK51">
        <f>IF($IZ51&gt;=21,INDEX($GO:$GO,$IY51+21),"")</f>
      </c>
      <c r="HL51">
        <f>IF($IZ51&gt;=22,INDEX($GO:$GO,$IY51+22),"")</f>
      </c>
      <c r="HM51">
        <f>IF($IZ51&gt;=23,INDEX($GO:$GO,$IY51+23),"")</f>
      </c>
      <c r="HN51">
        <f>IF($IZ51&gt;=24,INDEX($GO:$GO,$IY51+24),"")</f>
      </c>
      <c r="HO51">
        <f>IF($IZ51&gt;=25,INDEX($GO:$GO,$IY51+25),"")</f>
      </c>
      <c r="HP51">
        <f>IF($IZ51&gt;=26,INDEX($GO:$GO,$IY51+26),"")</f>
      </c>
      <c r="HQ51">
        <f>IF($IZ51&gt;=27,INDEX($GO:$GO,$IY51+27),"")</f>
      </c>
      <c r="HR51">
        <f>IF($IZ51&gt;=28,INDEX($GO:$GO,$IY51+28),"")</f>
      </c>
      <c r="HS51">
        <f>IF($IZ51&gt;=29,INDEX($GO:$GO,$IY51+29),"")</f>
      </c>
      <c r="HT51">
        <f>IF($IZ51&gt;=30,INDEX($GO:$GO,$IY51+30),"")</f>
      </c>
      <c r="HU51">
        <f>IF($IZ51&gt;=31,INDEX($GO:$GO,$IY51+31),"")</f>
      </c>
      <c r="HV51">
        <f>IF($IZ51&gt;=32,INDEX($GO:$GO,$IY51+32),"")</f>
      </c>
      <c r="HW51">
        <f>IF($IZ51&gt;=33,INDEX($GO:$GO,$IY51+33),"")</f>
      </c>
      <c r="HX51">
        <f>IF($IZ51&gt;=34,INDEX($GO:$GO,$IY51+34),"")</f>
      </c>
      <c r="HY51">
        <f>IF($IZ51&gt;=35,INDEX($GO:$GO,$IY51+35),"")</f>
      </c>
      <c r="HZ51">
        <f>IF($IZ51&gt;=36,INDEX($GO:$GO,$IY51+36),"")</f>
      </c>
      <c r="IA51">
        <f>IF($IZ51&gt;=37,INDEX($GO:$GO,$IY51+37),"")</f>
      </c>
      <c r="IB51">
        <f>IF($IZ51&gt;=38,INDEX($GO:$GO,$IY51+38),"")</f>
      </c>
      <c r="IC51">
        <f>IF($IZ51&gt;=39,INDEX($GO:$GO,$IY51+39),"")</f>
      </c>
      <c r="ID51">
        <f>IF($IZ51&gt;=40,INDEX($GO:$GO,$IY51+40),"")</f>
      </c>
      <c r="IE51">
        <f>IF($IZ51&gt;=41,INDEX($GO:$GO,$IY51+41),"")</f>
      </c>
      <c r="IF51">
        <f>IF($IZ51&gt;=42,INDEX($GO:$GO,$IY51+42),"")</f>
      </c>
      <c r="IG51">
        <f>IF($IZ51&gt;=43,INDEX($GO:$GO,$IY51+43),"")</f>
      </c>
      <c r="IH51">
        <f>IF($IZ51&gt;=44,INDEX($GO:$GO,$IY51+44),"")</f>
      </c>
      <c r="II51">
        <f>IF($IZ51&gt;=45,INDEX($GO:$GO,$IY51+45),"")</f>
      </c>
      <c r="IJ51">
        <f>IF($IZ51&gt;=46,INDEX($GO:$GO,$IY51+46),"")</f>
      </c>
      <c r="IK51">
        <f>IF($IZ51&gt;=47,INDEX($GO:$GO,$IY51+47),"")</f>
      </c>
      <c r="IL51">
        <f>IF($IZ51&gt;=48,INDEX($GO:$GO,$IY51+48),"")</f>
      </c>
      <c r="IM51">
        <f>IF($IZ51&gt;=49,INDEX($GO:$GO,$IY51+49),"")</f>
      </c>
      <c r="IN51">
        <f>IF($IZ51&gt;=50,INDEX($GO:$GO,$IY51+50),"")</f>
      </c>
      <c r="IO51">
        <f>IF($IZ51&gt;=51,INDEX($GO:$GO,$IY51+51),"")</f>
      </c>
      <c r="IP51">
        <f>IF($IZ51&gt;=52,INDEX($GO:$GO,$IY51+52),"")</f>
      </c>
      <c r="IQ51">
        <f>IF($IZ51&gt;=53,INDEX($GO:$GO,$IY51+53),"")</f>
      </c>
      <c r="IR51">
        <f>IF($IZ51&gt;=54,INDEX($GO:$GO,$IY51+54),"")</f>
      </c>
      <c r="IS51">
        <f>IF($IZ51&gt;=55,INDEX($GO:$GO,$IY51+55),"")</f>
      </c>
      <c r="IT51">
        <f>IF($IZ51&gt;=56,INDEX($GO:$GO,$IY51+56),"")</f>
      </c>
      <c r="IU51">
        <f>IF($IZ51&gt;=57,INDEX($GO:$GO,$IY51+57),"")</f>
      </c>
      <c r="IV51">
        <f>IF($IZ51&gt;=58,INDEX($GO:$GO,$IY51+58),"")</f>
      </c>
      <c r="IW51">
        <f>IF($IZ51&gt;=59,INDEX($GO:$GO,$IY51+59),"")</f>
      </c>
      <c r="IX51">
        <f>IF($IZ51&gt;=60,INDEX($GO:$GO,$IY51+60),"")</f>
      </c>
      <c r="IY51">
        <f>IFERROR(MATCH($GN51,$GO$2:$GO$827,0)+1,0)</f>
      </c>
      <c r="IZ51">
        <f>IFERROR(INDEX($GP$2:$GP$827,MATCH($GN51,$GO$2:$GO$827,0)),0)</f>
      </c>
      <c r="JA51" t="s">
        <v>23</v>
      </c>
      <c r="JB51" t="s">
        <v>23</v>
      </c>
    </row>
    <row r="52" spans="1:262" x14ac:dyDescent="0.25">
      <c r="F52" s="1"/>
      <c r="G52" s="1"/>
      <c r="H52" s="1"/>
      <c r="I52" s="1"/>
      <c r="J52" s="1">
        <f>IFERROR(IF(FIND(" - ",$F52)&gt;0,MID($F52,FIND(" - ",$F52)+3,LEN($F52)),""),"")</f>
      </c>
      <c r="L52" s="1"/>
      <c r="N52" t="s">
        <v>23</v>
      </c>
      <c r="P52">
        <f>IF(OR($N52="",$O52=""),"",IFERROR($N52/$O52,0))</f>
      </c>
      <c r="Q52">
        <f>IF($N52="","",
IF($G52="","",
IF(ISNUMBER(SEARCH("exempt",LOWER($G52))),0,
$N52*(VALUE(SUBSTITUTE($G52,"%",""))/100))))</f>
      </c>
      <c r="W52">
        <f>IF($N52="","",
SUM($N52,$Q52,$U52,$R52,$T52)-
IF($V52="",0,VALUE($V52)))</f>
      </c>
      <c r="AE52" t="s">
        <v>413</v>
      </c>
      <c r="AH52" t="s">
        <v>414</v>
      </c>
      <c r="AI52" t="s">
        <v>415</v>
      </c>
      <c r="AJ52" t="s">
        <v>416</v>
      </c>
      <c r="AK52" t="s">
        <v>414</v>
      </c>
      <c r="AL52" t="s">
        <v>417</v>
      </c>
      <c r="AM52">
        <f>IFERROR(LEFT($F52,FIND(" - ",$F52)-1),$F52)</f>
      </c>
      <c r="AN52" t="s">
        <v>374</v>
      </c>
      <c r="AP52">
        <f>IF($CE52&gt;=1,INDEX($AN:$AN,$CD52+1),"")</f>
      </c>
      <c r="AQ52">
        <f>IF($CE52&gt;=2,INDEX($AN:$AN,$CD52+2),"")</f>
      </c>
      <c r="AR52">
        <f>IF($CE52&gt;=3,INDEX($AN:$AN,$CD52+3),"")</f>
      </c>
      <c r="AS52">
        <f>IF($CE52&gt;=4,INDEX($AN:$AN,$CD52+4),"")</f>
      </c>
      <c r="AT52">
        <f>IF($CE52&gt;=5,INDEX($AN:$AN,$CD52+5),"")</f>
      </c>
      <c r="AU52">
        <f>IF($CE52&gt;=6,INDEX($AN:$AN,$CD52+6),"")</f>
      </c>
      <c r="AV52">
        <f>IF($CE52&gt;=7,INDEX($AN:$AN,$CD52+7),"")</f>
      </c>
      <c r="AW52">
        <f>IF($CE52&gt;=8,INDEX($AN:$AN,$CD52+8),"")</f>
      </c>
      <c r="AX52">
        <f>IF($CE52&gt;=9,INDEX($AN:$AN,$CD52+9),"")</f>
      </c>
      <c r="AY52">
        <f>IF($CE52&gt;=10,INDEX($AN:$AN,$CD52+10),"")</f>
      </c>
      <c r="AZ52">
        <f>IF($CE52&gt;=11,INDEX($AN:$AN,$CD52+11),"")</f>
      </c>
      <c r="BA52">
        <f>IF($CE52&gt;=12,INDEX($AN:$AN,$CD52+12),"")</f>
      </c>
      <c r="BB52">
        <f>IF($CE52&gt;=13,INDEX($AN:$AN,$CD52+13),"")</f>
      </c>
      <c r="BC52">
        <f>IF($CE52&gt;=14,INDEX($AN:$AN,$CD52+14),"")</f>
      </c>
      <c r="BD52">
        <f>IF($CE52&gt;=15,INDEX($AN:$AN,$CD52+15),"")</f>
      </c>
      <c r="BE52">
        <f>IF($CE52&gt;=16,INDEX($AN:$AN,$CD52+16),"")</f>
      </c>
      <c r="BF52">
        <f>IF($CE52&gt;=17,INDEX($AN:$AN,$CD52+17),"")</f>
      </c>
      <c r="BG52">
        <f>IF($CE52&gt;=18,INDEX($AN:$AN,$CD52+18),"")</f>
      </c>
      <c r="BH52">
        <f>IF($CE52&gt;=19,INDEX($AN:$AN,$CD52+19),"")</f>
      </c>
      <c r="BI52">
        <f>IF($CE52&gt;=20,INDEX($AN:$AN,$CD52+20),"")</f>
      </c>
      <c r="BJ52">
        <f>IF($CE52&gt;=21,INDEX($AN:$AN,$CD52+21),"")</f>
      </c>
      <c r="BK52">
        <f>IF($CE52&gt;=22,INDEX($AN:$AN,$CD52+22),"")</f>
      </c>
      <c r="BL52">
        <f>IF($CE52&gt;=23,INDEX($AN:$AN,$CD52+23),"")</f>
      </c>
      <c r="BM52">
        <f>IF($CE52&gt;=24,INDEX($AN:$AN,$CD52+24),"")</f>
      </c>
      <c r="BN52">
        <f>IF($CE52&gt;=25,INDEX($AN:$AN,$CD52+25),"")</f>
      </c>
      <c r="BO52">
        <f>IF($CE52&gt;=26,INDEX($AN:$AN,$CD52+26),"")</f>
      </c>
      <c r="BP52">
        <f>IF($CE52&gt;=27,INDEX($AN:$AN,$CD52+27),"")</f>
      </c>
      <c r="BQ52">
        <f>IF($CE52&gt;=28,INDEX($AN:$AN,$CD52+28),"")</f>
      </c>
      <c r="BR52">
        <f>IF($CE52&gt;=29,INDEX($AN:$AN,$CD52+29),"")</f>
      </c>
      <c r="BS52">
        <f>IF($CE52&gt;=30,INDEX($AN:$AN,$CD52+30),"")</f>
      </c>
      <c r="BT52">
        <f>IF($CE52&gt;=31,INDEX($AN:$AN,$CD52+31),"")</f>
      </c>
      <c r="BU52">
        <f>IF($CE52&gt;=32,INDEX($AN:$AN,$CD52+32),"")</f>
      </c>
      <c r="BV52">
        <f>IF($CE52&gt;=33,INDEX($AN:$AN,$CD52+33),"")</f>
      </c>
      <c r="BW52">
        <f>IF($CE52&gt;=34,INDEX($AN:$AN,$CD52+34),"")</f>
      </c>
      <c r="BX52">
        <f>IF($CE52&gt;=35,INDEX($AN:$AN,$CD52+35),"")</f>
      </c>
      <c r="BY52">
        <f>IF($CE52&gt;=36,INDEX($AN:$AN,$CD52+36),"")</f>
      </c>
      <c r="BZ52">
        <f>IF($CE52&gt;=37,INDEX($AN:$AN,$CD52+37),"")</f>
      </c>
      <c r="CA52">
        <f>IF($CE52&gt;=38,INDEX($AN:$AN,$CD52+38),"")</f>
      </c>
      <c r="CB52">
        <f>IF($CE52&gt;=39,INDEX($AN:$AN,$CD52+39),"")</f>
      </c>
      <c r="CC52">
        <f>IF($CE52&gt;=40,INDEX($AN:$AN,$CD52+40),"")</f>
      </c>
      <c r="CD52">
        <f>IFERROR(MATCH($AM52,$AN$2:$AN$133,0)+1,0)</f>
      </c>
      <c r="CE52">
        <f>IFERROR(INDEX($AO$2:$AO$133,MATCH($AM52,$AN$2:$AN$133,0)),0)</f>
      </c>
      <c r="CF52">
        <f>IFERROR(LEFT($K52,FIND(" - ",$K52)-1),$K52)</f>
      </c>
      <c r="CG52" t="s">
        <v>80</v>
      </c>
      <c r="CI52">
        <f>IF($DD52&gt;=1,INDEX($CG:$CG,$DC52+1),"")</f>
      </c>
      <c r="CJ52">
        <f>IF($DD52&gt;=2,INDEX($CG:$CG,$DC52+2),"")</f>
      </c>
      <c r="CK52">
        <f>IF($DD52&gt;=3,INDEX($CG:$CG,$DC52+3),"")</f>
      </c>
      <c r="CL52">
        <f>IF($DD52&gt;=4,INDEX($CG:$CG,$DC52+4),"")</f>
      </c>
      <c r="CM52">
        <f>IF($DD52&gt;=5,INDEX($CG:$CG,$DC52+5),"")</f>
      </c>
      <c r="CN52">
        <f>IF($DD52&gt;=6,INDEX($CG:$CG,$DC52+6),"")</f>
      </c>
      <c r="CO52">
        <f>IF($DD52&gt;=7,INDEX($CG:$CG,$DC52+7),"")</f>
      </c>
      <c r="CP52">
        <f>IF($DD52&gt;=8,INDEX($CG:$CG,$DC52+8),"")</f>
      </c>
      <c r="CQ52">
        <f>IF($DD52&gt;=9,INDEX($CG:$CG,$DC52+9),"")</f>
      </c>
      <c r="CR52">
        <f>IF($DD52&gt;=10,INDEX($CG:$CG,$DC52+10),"")</f>
      </c>
      <c r="CS52">
        <f>IF($DD52&gt;=11,INDEX($CG:$CG,$DC52+11),"")</f>
      </c>
      <c r="CT52">
        <f>IF($DD52&gt;=12,INDEX($CG:$CG,$DC52+12),"")</f>
      </c>
      <c r="CU52">
        <f>IF($DD52&gt;=13,INDEX($CG:$CG,$DC52+13),"")</f>
      </c>
      <c r="CV52">
        <f>IF($DD52&gt;=14,INDEX($CG:$CG,$DC52+14),"")</f>
      </c>
      <c r="CW52">
        <f>IF($DD52&gt;=15,INDEX($CG:$CG,$DC52+15),"")</f>
      </c>
      <c r="CX52">
        <f>IF($DD52&gt;=16,INDEX($CG:$CG,$DC52+16),"")</f>
      </c>
      <c r="CY52">
        <f>IF($DD52&gt;=17,INDEX($CG:$CG,$DC52+17),"")</f>
      </c>
      <c r="CZ52">
        <f>IF($DD52&gt;=18,INDEX($CG:$CG,$DC52+18),"")</f>
      </c>
      <c r="DA52">
        <f>IF($DD52&gt;=19,INDEX($CG:$CG,$DC52+19),"")</f>
      </c>
      <c r="DB52">
        <f>IF($DD52&gt;=20,INDEX($CG:$CG,$DC52+20),"")</f>
      </c>
      <c r="DC52">
        <f>IFERROR(MATCH($CF52,$CG$2:$CG$1558,0)+1,0)</f>
      </c>
      <c r="DD52">
        <f>IFERROR(INDEX($CH$2:$CH$1558,MATCH($CF52,$CG$2:$CG$1558,0)),0)</f>
      </c>
      <c r="DE52">
        <f>IFERROR(INDEX($AL:$AL,MATCH($G52,$AK:$AK,0))&amp;"","")</f>
      </c>
      <c r="DF52" t="s">
        <v>123</v>
      </c>
      <c r="DG52" t="s">
        <v>418</v>
      </c>
      <c r="DI52">
        <f>IF($GL52&gt;=1,INDEX($DF:$DF,$GK52+1),"")</f>
      </c>
      <c r="DJ52">
        <f>IF($GL52&gt;=2,INDEX($DF:$DF,$GK52+2),"")</f>
      </c>
      <c r="DK52">
        <f>IF($GL52&gt;=3,INDEX($DF:$DF,$GK52+3),"")</f>
      </c>
      <c r="DL52">
        <f>IF($GL52&gt;=4,INDEX($DF:$DF,$GK52+4),"")</f>
      </c>
      <c r="DM52">
        <f>IF($GL52&gt;=5,INDEX($DF:$DF,$GK52+5),"")</f>
      </c>
      <c r="DN52">
        <f>IF($GL52&gt;=6,INDEX($DF:$DF,$GK52+6),"")</f>
      </c>
      <c r="DO52">
        <f>IF($GL52&gt;=7,INDEX($DF:$DF,$GK52+7),"")</f>
      </c>
      <c r="DP52">
        <f>IF($GL52&gt;=8,INDEX($DF:$DF,$GK52+8),"")</f>
      </c>
      <c r="DQ52">
        <f>IF($GL52&gt;=9,INDEX($DF:$DF,$GK52+9),"")</f>
      </c>
      <c r="DR52">
        <f>IF($GL52&gt;=10,INDEX($DF:$DF,$GK52+10),"")</f>
      </c>
      <c r="DS52">
        <f>IF($GL52&gt;=11,INDEX($DF:$DF,$GK52+11),"")</f>
      </c>
      <c r="DT52">
        <f>IF($GL52&gt;=12,INDEX($DF:$DF,$GK52+12),"")</f>
      </c>
      <c r="DU52">
        <f>IF($GL52&gt;=13,INDEX($DF:$DF,$GK52+13),"")</f>
      </c>
      <c r="DV52">
        <f>IF($GL52&gt;=14,INDEX($DF:$DF,$GK52+14),"")</f>
      </c>
      <c r="DW52">
        <f>IF($GL52&gt;=15,INDEX($DF:$DF,$GK52+15),"")</f>
      </c>
      <c r="DX52">
        <f>IF($GL52&gt;=16,INDEX($DF:$DF,$GK52+16),"")</f>
      </c>
      <c r="DY52">
        <f>IF($GL52&gt;=17,INDEX($DF:$DF,$GK52+17),"")</f>
      </c>
      <c r="DZ52">
        <f>IF($GL52&gt;=18,INDEX($DF:$DF,$GK52+18),"")</f>
      </c>
      <c r="EA52">
        <f>IF($GL52&gt;=19,INDEX($DF:$DF,$GK52+19),"")</f>
      </c>
      <c r="EB52">
        <f>IF($GL52&gt;=20,INDEX($DF:$DF,$GK52+20),"")</f>
      </c>
      <c r="EC52">
        <f>IF($GL52&gt;=21,INDEX($DF:$DF,$GK52+21),"")</f>
      </c>
      <c r="ED52">
        <f>IF($GL52&gt;=22,INDEX($DF:$DF,$GK52+22),"")</f>
      </c>
      <c r="EE52">
        <f>IF($GL52&gt;=23,INDEX($DF:$DF,$GK52+23),"")</f>
      </c>
      <c r="EF52">
        <f>IF($GL52&gt;=24,INDEX($DF:$DF,$GK52+24),"")</f>
      </c>
      <c r="EG52">
        <f>IF($GL52&gt;=25,INDEX($DF:$DF,$GK52+25),"")</f>
      </c>
      <c r="EH52">
        <f>IF($GL52&gt;=26,INDEX($DF:$DF,$GK52+26),"")</f>
      </c>
      <c r="EI52">
        <f>IF($GL52&gt;=27,INDEX($DF:$DF,$GK52+27),"")</f>
      </c>
      <c r="EJ52">
        <f>IF($GL52&gt;=28,INDEX($DF:$DF,$GK52+28),"")</f>
      </c>
      <c r="EK52">
        <f>IF($GL52&gt;=29,INDEX($DF:$DF,$GK52+29),"")</f>
      </c>
      <c r="EL52">
        <f>IF($GL52&gt;=30,INDEX($DF:$DF,$GK52+30),"")</f>
      </c>
      <c r="EM52">
        <f>IF($GL52&gt;=31,INDEX($DF:$DF,$GK52+31),"")</f>
      </c>
      <c r="EN52">
        <f>IF($GL52&gt;=32,INDEX($DF:$DF,$GK52+32),"")</f>
      </c>
      <c r="EO52">
        <f>IF($GL52&gt;=33,INDEX($DF:$DF,$GK52+33),"")</f>
      </c>
      <c r="EP52">
        <f>IF($GL52&gt;=34,INDEX($DF:$DF,$GK52+34),"")</f>
      </c>
      <c r="EQ52">
        <f>IF($GL52&gt;=35,INDEX($DF:$DF,$GK52+35),"")</f>
      </c>
      <c r="ER52">
        <f>IF($GL52&gt;=36,INDEX($DF:$DF,$GK52+36),"")</f>
      </c>
      <c r="ES52">
        <f>IF($GL52&gt;=37,INDEX($DF:$DF,$GK52+37),"")</f>
      </c>
      <c r="ET52">
        <f>IF($GL52&gt;=38,INDEX($DF:$DF,$GK52+38),"")</f>
      </c>
      <c r="EU52">
        <f>IF($GL52&gt;=39,INDEX($DF:$DF,$GK52+39),"")</f>
      </c>
      <c r="EV52">
        <f>IF($GL52&gt;=40,INDEX($DF:$DF,$GK52+40),"")</f>
      </c>
      <c r="EW52">
        <f>IF($GL52&gt;=1,INDEX($DG:$DG,$GK52+1),"")</f>
      </c>
      <c r="EX52">
        <f>IF($GL52&gt;=2,INDEX($DG:$DG,$GK52+2),"")</f>
      </c>
      <c r="EY52">
        <f>IF($GL52&gt;=3,INDEX($DG:$DG,$GK52+3),"")</f>
      </c>
      <c r="EZ52">
        <f>IF($GL52&gt;=4,INDEX($DG:$DG,$GK52+4),"")</f>
      </c>
      <c r="FA52">
        <f>IF($GL52&gt;=5,INDEX($DG:$DG,$GK52+5),"")</f>
      </c>
      <c r="FB52">
        <f>IF($GL52&gt;=6,INDEX($DG:$DG,$GK52+6),"")</f>
      </c>
      <c r="FC52">
        <f>IF($GL52&gt;=7,INDEX($DG:$DG,$GK52+7),"")</f>
      </c>
      <c r="FD52">
        <f>IF($GL52&gt;=8,INDEX($DG:$DG,$GK52+8),"")</f>
      </c>
      <c r="FE52">
        <f>IF($GL52&gt;=9,INDEX($DG:$DG,$GK52+9),"")</f>
      </c>
      <c r="FF52">
        <f>IF($GL52&gt;=10,INDEX($DG:$DG,$GK52+10),"")</f>
      </c>
      <c r="FG52">
        <f>IF($GL52&gt;=11,INDEX($DG:$DG,$GK52+11),"")</f>
      </c>
      <c r="FH52">
        <f>IF($GL52&gt;=12,INDEX($DG:$DG,$GK52+12),"")</f>
      </c>
      <c r="FI52">
        <f>IF($GL52&gt;=13,INDEX($DG:$DG,$GK52+13),"")</f>
      </c>
      <c r="FJ52">
        <f>IF($GL52&gt;=14,INDEX($DG:$DG,$GK52+14),"")</f>
      </c>
      <c r="FK52">
        <f>IF($GL52&gt;=15,INDEX($DG:$DG,$GK52+15),"")</f>
      </c>
      <c r="FL52">
        <f>IF($GL52&gt;=16,INDEX($DG:$DG,$GK52+16),"")</f>
      </c>
      <c r="FM52">
        <f>IF($GL52&gt;=17,INDEX($DG:$DG,$GK52+17),"")</f>
      </c>
      <c r="FN52">
        <f>IF($GL52&gt;=18,INDEX($DG:$DG,$GK52+18),"")</f>
      </c>
      <c r="FO52">
        <f>IF($GL52&gt;=19,INDEX($DG:$DG,$GK52+19),"")</f>
      </c>
      <c r="FP52">
        <f>IF($GL52&gt;=20,INDEX($DG:$DG,$GK52+20),"")</f>
      </c>
      <c r="FQ52">
        <f>IF($GL52&gt;=21,INDEX($DG:$DG,$GK52+21),"")</f>
      </c>
      <c r="FR52">
        <f>IF($GL52&gt;=22,INDEX($DG:$DG,$GK52+22),"")</f>
      </c>
      <c r="FS52">
        <f>IF($GL52&gt;=23,INDEX($DG:$DG,$GK52+23),"")</f>
      </c>
      <c r="FT52">
        <f>IF($GL52&gt;=24,INDEX($DG:$DG,$GK52+24),"")</f>
      </c>
      <c r="FU52">
        <f>IF($GL52&gt;=25,INDEX($DG:$DG,$GK52+25),"")</f>
      </c>
      <c r="FV52">
        <f>IF($GL52&gt;=26,INDEX($DG:$DG,$GK52+26),"")</f>
      </c>
      <c r="FW52">
        <f>IF($GL52&gt;=27,INDEX($DG:$DG,$GK52+27),"")</f>
      </c>
      <c r="FX52">
        <f>IF($GL52&gt;=28,INDEX($DG:$DG,$GK52+28),"")</f>
      </c>
      <c r="FY52">
        <f>IF($GL52&gt;=29,INDEX($DG:$DG,$GK52+29),"")</f>
      </c>
      <c r="FZ52">
        <f>IF($GL52&gt;=30,INDEX($DG:$DG,$GK52+30),"")</f>
      </c>
      <c r="GA52">
        <f>IF($GL52&gt;=31,INDEX($DG:$DG,$GK52+31),"")</f>
      </c>
      <c r="GB52">
        <f>IF($GL52&gt;=32,INDEX($DG:$DG,$GK52+32),"")</f>
      </c>
      <c r="GC52">
        <f>IF($GL52&gt;=33,INDEX($DG:$DG,$GK52+33),"")</f>
      </c>
      <c r="GD52">
        <f>IF($GL52&gt;=34,INDEX($DG:$DG,$GK52+34),"")</f>
      </c>
      <c r="GE52">
        <f>IF($GL52&gt;=35,INDEX($DG:$DG,$GK52+35),"")</f>
      </c>
      <c r="GF52">
        <f>IF($GL52&gt;=36,INDEX($DG:$DG,$GK52+36),"")</f>
      </c>
      <c r="GG52">
        <f>IF($GL52&gt;=37,INDEX($DG:$DG,$GK52+37),"")</f>
      </c>
      <c r="GH52">
        <f>IF($GL52&gt;=38,INDEX($DG:$DG,$GK52+38),"")</f>
      </c>
      <c r="GI52">
        <f>IF($GL52&gt;=39,INDEX($DG:$DG,$GK52+39),"")</f>
      </c>
      <c r="GJ52">
        <f>IF($GL52&gt;=40,INDEX($DG:$DG,$GK52+40),"")</f>
      </c>
      <c r="GK52">
        <f>IFERROR(MATCH($DE52,$DF$2:$DF$166,0)+1,0)</f>
      </c>
      <c r="GL52">
        <f>IFERROR(INDEX($DH$2:$DH$166,MATCH($DE52,$DF$2:$DF$166,0)),0)</f>
      </c>
      <c r="GM52">
        <f>IFERROR(MATCH($H52,$DI$52:$EV$52,0),0)</f>
      </c>
      <c r="GN52">
        <f>IF($GM52&gt;0,INDEX($EW$52:$GJ$52,$GM52),"")</f>
      </c>
      <c r="GO52" t="s">
        <v>419</v>
      </c>
      <c r="GQ52">
        <f>IF($IZ52&gt;=1,INDEX($GO:$GO,$IY52+1),"")</f>
      </c>
      <c r="GR52">
        <f>IF($IZ52&gt;=2,INDEX($GO:$GO,$IY52+2),"")</f>
      </c>
      <c r="GS52">
        <f>IF($IZ52&gt;=3,INDEX($GO:$GO,$IY52+3),"")</f>
      </c>
      <c r="GT52">
        <f>IF($IZ52&gt;=4,INDEX($GO:$GO,$IY52+4),"")</f>
      </c>
      <c r="GU52">
        <f>IF($IZ52&gt;=5,INDEX($GO:$GO,$IY52+5),"")</f>
      </c>
      <c r="GV52">
        <f>IF($IZ52&gt;=6,INDEX($GO:$GO,$IY52+6),"")</f>
      </c>
      <c r="GW52">
        <f>IF($IZ52&gt;=7,INDEX($GO:$GO,$IY52+7),"")</f>
      </c>
      <c r="GX52">
        <f>IF($IZ52&gt;=8,INDEX($GO:$GO,$IY52+8),"")</f>
      </c>
      <c r="GY52">
        <f>IF($IZ52&gt;=9,INDEX($GO:$GO,$IY52+9),"")</f>
      </c>
      <c r="GZ52">
        <f>IF($IZ52&gt;=10,INDEX($GO:$GO,$IY52+10),"")</f>
      </c>
      <c r="HA52">
        <f>IF($IZ52&gt;=11,INDEX($GO:$GO,$IY52+11),"")</f>
      </c>
      <c r="HB52">
        <f>IF($IZ52&gt;=12,INDEX($GO:$GO,$IY52+12),"")</f>
      </c>
      <c r="HC52">
        <f>IF($IZ52&gt;=13,INDEX($GO:$GO,$IY52+13),"")</f>
      </c>
      <c r="HD52">
        <f>IF($IZ52&gt;=14,INDEX($GO:$GO,$IY52+14),"")</f>
      </c>
      <c r="HE52">
        <f>IF($IZ52&gt;=15,INDEX($GO:$GO,$IY52+15),"")</f>
      </c>
      <c r="HF52">
        <f>IF($IZ52&gt;=16,INDEX($GO:$GO,$IY52+16),"")</f>
      </c>
      <c r="HG52">
        <f>IF($IZ52&gt;=17,INDEX($GO:$GO,$IY52+17),"")</f>
      </c>
      <c r="HH52">
        <f>IF($IZ52&gt;=18,INDEX($GO:$GO,$IY52+18),"")</f>
      </c>
      <c r="HI52">
        <f>IF($IZ52&gt;=19,INDEX($GO:$GO,$IY52+19),"")</f>
      </c>
      <c r="HJ52">
        <f>IF($IZ52&gt;=20,INDEX($GO:$GO,$IY52+20),"")</f>
      </c>
      <c r="HK52">
        <f>IF($IZ52&gt;=21,INDEX($GO:$GO,$IY52+21),"")</f>
      </c>
      <c r="HL52">
        <f>IF($IZ52&gt;=22,INDEX($GO:$GO,$IY52+22),"")</f>
      </c>
      <c r="HM52">
        <f>IF($IZ52&gt;=23,INDEX($GO:$GO,$IY52+23),"")</f>
      </c>
      <c r="HN52">
        <f>IF($IZ52&gt;=24,INDEX($GO:$GO,$IY52+24),"")</f>
      </c>
      <c r="HO52">
        <f>IF($IZ52&gt;=25,INDEX($GO:$GO,$IY52+25),"")</f>
      </c>
      <c r="HP52">
        <f>IF($IZ52&gt;=26,INDEX($GO:$GO,$IY52+26),"")</f>
      </c>
      <c r="HQ52">
        <f>IF($IZ52&gt;=27,INDEX($GO:$GO,$IY52+27),"")</f>
      </c>
      <c r="HR52">
        <f>IF($IZ52&gt;=28,INDEX($GO:$GO,$IY52+28),"")</f>
      </c>
      <c r="HS52">
        <f>IF($IZ52&gt;=29,INDEX($GO:$GO,$IY52+29),"")</f>
      </c>
      <c r="HT52">
        <f>IF($IZ52&gt;=30,INDEX($GO:$GO,$IY52+30),"")</f>
      </c>
      <c r="HU52">
        <f>IF($IZ52&gt;=31,INDEX($GO:$GO,$IY52+31),"")</f>
      </c>
      <c r="HV52">
        <f>IF($IZ52&gt;=32,INDEX($GO:$GO,$IY52+32),"")</f>
      </c>
      <c r="HW52">
        <f>IF($IZ52&gt;=33,INDEX($GO:$GO,$IY52+33),"")</f>
      </c>
      <c r="HX52">
        <f>IF($IZ52&gt;=34,INDEX($GO:$GO,$IY52+34),"")</f>
      </c>
      <c r="HY52">
        <f>IF($IZ52&gt;=35,INDEX($GO:$GO,$IY52+35),"")</f>
      </c>
      <c r="HZ52">
        <f>IF($IZ52&gt;=36,INDEX($GO:$GO,$IY52+36),"")</f>
      </c>
      <c r="IA52">
        <f>IF($IZ52&gt;=37,INDEX($GO:$GO,$IY52+37),"")</f>
      </c>
      <c r="IB52">
        <f>IF($IZ52&gt;=38,INDEX($GO:$GO,$IY52+38),"")</f>
      </c>
      <c r="IC52">
        <f>IF($IZ52&gt;=39,INDEX($GO:$GO,$IY52+39),"")</f>
      </c>
      <c r="ID52">
        <f>IF($IZ52&gt;=40,INDEX($GO:$GO,$IY52+40),"")</f>
      </c>
      <c r="IE52">
        <f>IF($IZ52&gt;=41,INDEX($GO:$GO,$IY52+41),"")</f>
      </c>
      <c r="IF52">
        <f>IF($IZ52&gt;=42,INDEX($GO:$GO,$IY52+42),"")</f>
      </c>
      <c r="IG52">
        <f>IF($IZ52&gt;=43,INDEX($GO:$GO,$IY52+43),"")</f>
      </c>
      <c r="IH52">
        <f>IF($IZ52&gt;=44,INDEX($GO:$GO,$IY52+44),"")</f>
      </c>
      <c r="II52">
        <f>IF($IZ52&gt;=45,INDEX($GO:$GO,$IY52+45),"")</f>
      </c>
      <c r="IJ52">
        <f>IF($IZ52&gt;=46,INDEX($GO:$GO,$IY52+46),"")</f>
      </c>
      <c r="IK52">
        <f>IF($IZ52&gt;=47,INDEX($GO:$GO,$IY52+47),"")</f>
      </c>
      <c r="IL52">
        <f>IF($IZ52&gt;=48,INDEX($GO:$GO,$IY52+48),"")</f>
      </c>
      <c r="IM52">
        <f>IF($IZ52&gt;=49,INDEX($GO:$GO,$IY52+49),"")</f>
      </c>
      <c r="IN52">
        <f>IF($IZ52&gt;=50,INDEX($GO:$GO,$IY52+50),"")</f>
      </c>
      <c r="IO52">
        <f>IF($IZ52&gt;=51,INDEX($GO:$GO,$IY52+51),"")</f>
      </c>
      <c r="IP52">
        <f>IF($IZ52&gt;=52,INDEX($GO:$GO,$IY52+52),"")</f>
      </c>
      <c r="IQ52">
        <f>IF($IZ52&gt;=53,INDEX($GO:$GO,$IY52+53),"")</f>
      </c>
      <c r="IR52">
        <f>IF($IZ52&gt;=54,INDEX($GO:$GO,$IY52+54),"")</f>
      </c>
      <c r="IS52">
        <f>IF($IZ52&gt;=55,INDEX($GO:$GO,$IY52+55),"")</f>
      </c>
      <c r="IT52">
        <f>IF($IZ52&gt;=56,INDEX($GO:$GO,$IY52+56),"")</f>
      </c>
      <c r="IU52">
        <f>IF($IZ52&gt;=57,INDEX($GO:$GO,$IY52+57),"")</f>
      </c>
      <c r="IV52">
        <f>IF($IZ52&gt;=58,INDEX($GO:$GO,$IY52+58),"")</f>
      </c>
      <c r="IW52">
        <f>IF($IZ52&gt;=59,INDEX($GO:$GO,$IY52+59),"")</f>
      </c>
      <c r="IX52">
        <f>IF($IZ52&gt;=60,INDEX($GO:$GO,$IY52+60),"")</f>
      </c>
      <c r="IY52">
        <f>IFERROR(MATCH($GN52,$GO$2:$GO$827,0)+1,0)</f>
      </c>
      <c r="IZ52">
        <f>IFERROR(INDEX($GP$2:$GP$827,MATCH($GN52,$GO$2:$GO$827,0)),0)</f>
      </c>
      <c r="JA52" t="s">
        <v>23</v>
      </c>
      <c r="JB52" t="s">
        <v>23</v>
      </c>
    </row>
    <row r="53" spans="1:262" x14ac:dyDescent="0.25">
      <c r="F53" s="1"/>
      <c r="G53" s="1"/>
      <c r="H53" s="1"/>
      <c r="I53" s="1"/>
      <c r="J53" s="1">
        <f>IFERROR(IF(FIND(" - ",$F53)&gt;0,MID($F53,FIND(" - ",$F53)+3,LEN($F53)),""),"")</f>
      </c>
      <c r="L53" s="1"/>
      <c r="N53" t="s">
        <v>23</v>
      </c>
      <c r="P53">
        <f>IF(OR($N53="",$O53=""),"",IFERROR($N53/$O53,0))</f>
      </c>
      <c r="Q53">
        <f>IF($N53="","",
IF($G53="","",
IF(ISNUMBER(SEARCH("exempt",LOWER($G53))),0,
$N53*(VALUE(SUBSTITUTE($G53,"%",""))/100))))</f>
      </c>
      <c r="W53">
        <f>IF($N53="","",
SUM($N53,$Q53,$U53,$R53,$T53)-
IF($V53="",0,VALUE($V53)))</f>
      </c>
      <c r="AE53" t="s">
        <v>420</v>
      </c>
      <c r="AH53" t="s">
        <v>421</v>
      </c>
      <c r="AI53" t="s">
        <v>422</v>
      </c>
      <c r="AJ53" t="s">
        <v>423</v>
      </c>
      <c r="AK53" t="s">
        <v>421</v>
      </c>
      <c r="AL53" t="s">
        <v>424</v>
      </c>
      <c r="AM53">
        <f>IFERROR(LEFT($F53,FIND(" - ",$F53)-1),$F53)</f>
      </c>
      <c r="AN53" t="s">
        <v>152</v>
      </c>
      <c r="AP53">
        <f>IF($CE53&gt;=1,INDEX($AN:$AN,$CD53+1),"")</f>
      </c>
      <c r="AQ53">
        <f>IF($CE53&gt;=2,INDEX($AN:$AN,$CD53+2),"")</f>
      </c>
      <c r="AR53">
        <f>IF($CE53&gt;=3,INDEX($AN:$AN,$CD53+3),"")</f>
      </c>
      <c r="AS53">
        <f>IF($CE53&gt;=4,INDEX($AN:$AN,$CD53+4),"")</f>
      </c>
      <c r="AT53">
        <f>IF($CE53&gt;=5,INDEX($AN:$AN,$CD53+5),"")</f>
      </c>
      <c r="AU53">
        <f>IF($CE53&gt;=6,INDEX($AN:$AN,$CD53+6),"")</f>
      </c>
      <c r="AV53">
        <f>IF($CE53&gt;=7,INDEX($AN:$AN,$CD53+7),"")</f>
      </c>
      <c r="AW53">
        <f>IF($CE53&gt;=8,INDEX($AN:$AN,$CD53+8),"")</f>
      </c>
      <c r="AX53">
        <f>IF($CE53&gt;=9,INDEX($AN:$AN,$CD53+9),"")</f>
      </c>
      <c r="AY53">
        <f>IF($CE53&gt;=10,INDEX($AN:$AN,$CD53+10),"")</f>
      </c>
      <c r="AZ53">
        <f>IF($CE53&gt;=11,INDEX($AN:$AN,$CD53+11),"")</f>
      </c>
      <c r="BA53">
        <f>IF($CE53&gt;=12,INDEX($AN:$AN,$CD53+12),"")</f>
      </c>
      <c r="BB53">
        <f>IF($CE53&gt;=13,INDEX($AN:$AN,$CD53+13),"")</f>
      </c>
      <c r="BC53">
        <f>IF($CE53&gt;=14,INDEX($AN:$AN,$CD53+14),"")</f>
      </c>
      <c r="BD53">
        <f>IF($CE53&gt;=15,INDEX($AN:$AN,$CD53+15),"")</f>
      </c>
      <c r="BE53">
        <f>IF($CE53&gt;=16,INDEX($AN:$AN,$CD53+16),"")</f>
      </c>
      <c r="BF53">
        <f>IF($CE53&gt;=17,INDEX($AN:$AN,$CD53+17),"")</f>
      </c>
      <c r="BG53">
        <f>IF($CE53&gt;=18,INDEX($AN:$AN,$CD53+18),"")</f>
      </c>
      <c r="BH53">
        <f>IF($CE53&gt;=19,INDEX($AN:$AN,$CD53+19),"")</f>
      </c>
      <c r="BI53">
        <f>IF($CE53&gt;=20,INDEX($AN:$AN,$CD53+20),"")</f>
      </c>
      <c r="BJ53">
        <f>IF($CE53&gt;=21,INDEX($AN:$AN,$CD53+21),"")</f>
      </c>
      <c r="BK53">
        <f>IF($CE53&gt;=22,INDEX($AN:$AN,$CD53+22),"")</f>
      </c>
      <c r="BL53">
        <f>IF($CE53&gt;=23,INDEX($AN:$AN,$CD53+23),"")</f>
      </c>
      <c r="BM53">
        <f>IF($CE53&gt;=24,INDEX($AN:$AN,$CD53+24),"")</f>
      </c>
      <c r="BN53">
        <f>IF($CE53&gt;=25,INDEX($AN:$AN,$CD53+25),"")</f>
      </c>
      <c r="BO53">
        <f>IF($CE53&gt;=26,INDEX($AN:$AN,$CD53+26),"")</f>
      </c>
      <c r="BP53">
        <f>IF($CE53&gt;=27,INDEX($AN:$AN,$CD53+27),"")</f>
      </c>
      <c r="BQ53">
        <f>IF($CE53&gt;=28,INDEX($AN:$AN,$CD53+28),"")</f>
      </c>
      <c r="BR53">
        <f>IF($CE53&gt;=29,INDEX($AN:$AN,$CD53+29),"")</f>
      </c>
      <c r="BS53">
        <f>IF($CE53&gt;=30,INDEX($AN:$AN,$CD53+30),"")</f>
      </c>
      <c r="BT53">
        <f>IF($CE53&gt;=31,INDEX($AN:$AN,$CD53+31),"")</f>
      </c>
      <c r="BU53">
        <f>IF($CE53&gt;=32,INDEX($AN:$AN,$CD53+32),"")</f>
      </c>
      <c r="BV53">
        <f>IF($CE53&gt;=33,INDEX($AN:$AN,$CD53+33),"")</f>
      </c>
      <c r="BW53">
        <f>IF($CE53&gt;=34,INDEX($AN:$AN,$CD53+34),"")</f>
      </c>
      <c r="BX53">
        <f>IF($CE53&gt;=35,INDEX($AN:$AN,$CD53+35),"")</f>
      </c>
      <c r="BY53">
        <f>IF($CE53&gt;=36,INDEX($AN:$AN,$CD53+36),"")</f>
      </c>
      <c r="BZ53">
        <f>IF($CE53&gt;=37,INDEX($AN:$AN,$CD53+37),"")</f>
      </c>
      <c r="CA53">
        <f>IF($CE53&gt;=38,INDEX($AN:$AN,$CD53+38),"")</f>
      </c>
      <c r="CB53">
        <f>IF($CE53&gt;=39,INDEX($AN:$AN,$CD53+39),"")</f>
      </c>
      <c r="CC53">
        <f>IF($CE53&gt;=40,INDEX($AN:$AN,$CD53+40),"")</f>
      </c>
      <c r="CD53">
        <f>IFERROR(MATCH($AM53,$AN$2:$AN$133,0)+1,0)</f>
      </c>
      <c r="CE53">
        <f>IFERROR(INDEX($AO$2:$AO$133,MATCH($AM53,$AN$2:$AN$133,0)),0)</f>
      </c>
      <c r="CF53">
        <f>IFERROR(LEFT($K53,FIND(" - ",$K53)-1),$K53)</f>
      </c>
      <c r="CG53" t="s">
        <v>90</v>
      </c>
      <c r="CI53">
        <f>IF($DD53&gt;=1,INDEX($CG:$CG,$DC53+1),"")</f>
      </c>
      <c r="CJ53">
        <f>IF($DD53&gt;=2,INDEX($CG:$CG,$DC53+2),"")</f>
      </c>
      <c r="CK53">
        <f>IF($DD53&gt;=3,INDEX($CG:$CG,$DC53+3),"")</f>
      </c>
      <c r="CL53">
        <f>IF($DD53&gt;=4,INDEX($CG:$CG,$DC53+4),"")</f>
      </c>
      <c r="CM53">
        <f>IF($DD53&gt;=5,INDEX($CG:$CG,$DC53+5),"")</f>
      </c>
      <c r="CN53">
        <f>IF($DD53&gt;=6,INDEX($CG:$CG,$DC53+6),"")</f>
      </c>
      <c r="CO53">
        <f>IF($DD53&gt;=7,INDEX($CG:$CG,$DC53+7),"")</f>
      </c>
      <c r="CP53">
        <f>IF($DD53&gt;=8,INDEX($CG:$CG,$DC53+8),"")</f>
      </c>
      <c r="CQ53">
        <f>IF($DD53&gt;=9,INDEX($CG:$CG,$DC53+9),"")</f>
      </c>
      <c r="CR53">
        <f>IF($DD53&gt;=10,INDEX($CG:$CG,$DC53+10),"")</f>
      </c>
      <c r="CS53">
        <f>IF($DD53&gt;=11,INDEX($CG:$CG,$DC53+11),"")</f>
      </c>
      <c r="CT53">
        <f>IF($DD53&gt;=12,INDEX($CG:$CG,$DC53+12),"")</f>
      </c>
      <c r="CU53">
        <f>IF($DD53&gt;=13,INDEX($CG:$CG,$DC53+13),"")</f>
      </c>
      <c r="CV53">
        <f>IF($DD53&gt;=14,INDEX($CG:$CG,$DC53+14),"")</f>
      </c>
      <c r="CW53">
        <f>IF($DD53&gt;=15,INDEX($CG:$CG,$DC53+15),"")</f>
      </c>
      <c r="CX53">
        <f>IF($DD53&gt;=16,INDEX($CG:$CG,$DC53+16),"")</f>
      </c>
      <c r="CY53">
        <f>IF($DD53&gt;=17,INDEX($CG:$CG,$DC53+17),"")</f>
      </c>
      <c r="CZ53">
        <f>IF($DD53&gt;=18,INDEX($CG:$CG,$DC53+18),"")</f>
      </c>
      <c r="DA53">
        <f>IF($DD53&gt;=19,INDEX($CG:$CG,$DC53+19),"")</f>
      </c>
      <c r="DB53">
        <f>IF($DD53&gt;=20,INDEX($CG:$CG,$DC53+20),"")</f>
      </c>
      <c r="DC53">
        <f>IFERROR(MATCH($CF53,$CG$2:$CG$1558,0)+1,0)</f>
      </c>
      <c r="DD53">
        <f>IFERROR(INDEX($CH$2:$CH$1558,MATCH($CF53,$CG$2:$CG$1558,0)),0)</f>
      </c>
      <c r="DE53">
        <f>IFERROR(INDEX($AL:$AL,MATCH($G53,$AK:$AK,0))&amp;"","")</f>
      </c>
      <c r="DF53" t="s">
        <v>142</v>
      </c>
      <c r="DH53">
        <v>1</v>
      </c>
      <c r="DI53">
        <f>IF($GL53&gt;=1,INDEX($DF:$DF,$GK53+1),"")</f>
      </c>
      <c r="DJ53">
        <f>IF($GL53&gt;=2,INDEX($DF:$DF,$GK53+2),"")</f>
      </c>
      <c r="DK53">
        <f>IF($GL53&gt;=3,INDEX($DF:$DF,$GK53+3),"")</f>
      </c>
      <c r="DL53">
        <f>IF($GL53&gt;=4,INDEX($DF:$DF,$GK53+4),"")</f>
      </c>
      <c r="DM53">
        <f>IF($GL53&gt;=5,INDEX($DF:$DF,$GK53+5),"")</f>
      </c>
      <c r="DN53">
        <f>IF($GL53&gt;=6,INDEX($DF:$DF,$GK53+6),"")</f>
      </c>
      <c r="DO53">
        <f>IF($GL53&gt;=7,INDEX($DF:$DF,$GK53+7),"")</f>
      </c>
      <c r="DP53">
        <f>IF($GL53&gt;=8,INDEX($DF:$DF,$GK53+8),"")</f>
      </c>
      <c r="DQ53">
        <f>IF($GL53&gt;=9,INDEX($DF:$DF,$GK53+9),"")</f>
      </c>
      <c r="DR53">
        <f>IF($GL53&gt;=10,INDEX($DF:$DF,$GK53+10),"")</f>
      </c>
      <c r="DS53">
        <f>IF($GL53&gt;=11,INDEX($DF:$DF,$GK53+11),"")</f>
      </c>
      <c r="DT53">
        <f>IF($GL53&gt;=12,INDEX($DF:$DF,$GK53+12),"")</f>
      </c>
      <c r="DU53">
        <f>IF($GL53&gt;=13,INDEX($DF:$DF,$GK53+13),"")</f>
      </c>
      <c r="DV53">
        <f>IF($GL53&gt;=14,INDEX($DF:$DF,$GK53+14),"")</f>
      </c>
      <c r="DW53">
        <f>IF($GL53&gt;=15,INDEX($DF:$DF,$GK53+15),"")</f>
      </c>
      <c r="DX53">
        <f>IF($GL53&gt;=16,INDEX($DF:$DF,$GK53+16),"")</f>
      </c>
      <c r="DY53">
        <f>IF($GL53&gt;=17,INDEX($DF:$DF,$GK53+17),"")</f>
      </c>
      <c r="DZ53">
        <f>IF($GL53&gt;=18,INDEX($DF:$DF,$GK53+18),"")</f>
      </c>
      <c r="EA53">
        <f>IF($GL53&gt;=19,INDEX($DF:$DF,$GK53+19),"")</f>
      </c>
      <c r="EB53">
        <f>IF($GL53&gt;=20,INDEX($DF:$DF,$GK53+20),"")</f>
      </c>
      <c r="EC53">
        <f>IF($GL53&gt;=21,INDEX($DF:$DF,$GK53+21),"")</f>
      </c>
      <c r="ED53">
        <f>IF($GL53&gt;=22,INDEX($DF:$DF,$GK53+22),"")</f>
      </c>
      <c r="EE53">
        <f>IF($GL53&gt;=23,INDEX($DF:$DF,$GK53+23),"")</f>
      </c>
      <c r="EF53">
        <f>IF($GL53&gt;=24,INDEX($DF:$DF,$GK53+24),"")</f>
      </c>
      <c r="EG53">
        <f>IF($GL53&gt;=25,INDEX($DF:$DF,$GK53+25),"")</f>
      </c>
      <c r="EH53">
        <f>IF($GL53&gt;=26,INDEX($DF:$DF,$GK53+26),"")</f>
      </c>
      <c r="EI53">
        <f>IF($GL53&gt;=27,INDEX($DF:$DF,$GK53+27),"")</f>
      </c>
      <c r="EJ53">
        <f>IF($GL53&gt;=28,INDEX($DF:$DF,$GK53+28),"")</f>
      </c>
      <c r="EK53">
        <f>IF($GL53&gt;=29,INDEX($DF:$DF,$GK53+29),"")</f>
      </c>
      <c r="EL53">
        <f>IF($GL53&gt;=30,INDEX($DF:$DF,$GK53+30),"")</f>
      </c>
      <c r="EM53">
        <f>IF($GL53&gt;=31,INDEX($DF:$DF,$GK53+31),"")</f>
      </c>
      <c r="EN53">
        <f>IF($GL53&gt;=32,INDEX($DF:$DF,$GK53+32),"")</f>
      </c>
      <c r="EO53">
        <f>IF($GL53&gt;=33,INDEX($DF:$DF,$GK53+33),"")</f>
      </c>
      <c r="EP53">
        <f>IF($GL53&gt;=34,INDEX($DF:$DF,$GK53+34),"")</f>
      </c>
      <c r="EQ53">
        <f>IF($GL53&gt;=35,INDEX($DF:$DF,$GK53+35),"")</f>
      </c>
      <c r="ER53">
        <f>IF($GL53&gt;=36,INDEX($DF:$DF,$GK53+36),"")</f>
      </c>
      <c r="ES53">
        <f>IF($GL53&gt;=37,INDEX($DF:$DF,$GK53+37),"")</f>
      </c>
      <c r="ET53">
        <f>IF($GL53&gt;=38,INDEX($DF:$DF,$GK53+38),"")</f>
      </c>
      <c r="EU53">
        <f>IF($GL53&gt;=39,INDEX($DF:$DF,$GK53+39),"")</f>
      </c>
      <c r="EV53">
        <f>IF($GL53&gt;=40,INDEX($DF:$DF,$GK53+40),"")</f>
      </c>
      <c r="EW53">
        <f>IF($GL53&gt;=1,INDEX($DG:$DG,$GK53+1),"")</f>
      </c>
      <c r="EX53">
        <f>IF($GL53&gt;=2,INDEX($DG:$DG,$GK53+2),"")</f>
      </c>
      <c r="EY53">
        <f>IF($GL53&gt;=3,INDEX($DG:$DG,$GK53+3),"")</f>
      </c>
      <c r="EZ53">
        <f>IF($GL53&gt;=4,INDEX($DG:$DG,$GK53+4),"")</f>
      </c>
      <c r="FA53">
        <f>IF($GL53&gt;=5,INDEX($DG:$DG,$GK53+5),"")</f>
      </c>
      <c r="FB53">
        <f>IF($GL53&gt;=6,INDEX($DG:$DG,$GK53+6),"")</f>
      </c>
      <c r="FC53">
        <f>IF($GL53&gt;=7,INDEX($DG:$DG,$GK53+7),"")</f>
      </c>
      <c r="FD53">
        <f>IF($GL53&gt;=8,INDEX($DG:$DG,$GK53+8),"")</f>
      </c>
      <c r="FE53">
        <f>IF($GL53&gt;=9,INDEX($DG:$DG,$GK53+9),"")</f>
      </c>
      <c r="FF53">
        <f>IF($GL53&gt;=10,INDEX($DG:$DG,$GK53+10),"")</f>
      </c>
      <c r="FG53">
        <f>IF($GL53&gt;=11,INDEX($DG:$DG,$GK53+11),"")</f>
      </c>
      <c r="FH53">
        <f>IF($GL53&gt;=12,INDEX($DG:$DG,$GK53+12),"")</f>
      </c>
      <c r="FI53">
        <f>IF($GL53&gt;=13,INDEX($DG:$DG,$GK53+13),"")</f>
      </c>
      <c r="FJ53">
        <f>IF($GL53&gt;=14,INDEX($DG:$DG,$GK53+14),"")</f>
      </c>
      <c r="FK53">
        <f>IF($GL53&gt;=15,INDEX($DG:$DG,$GK53+15),"")</f>
      </c>
      <c r="FL53">
        <f>IF($GL53&gt;=16,INDEX($DG:$DG,$GK53+16),"")</f>
      </c>
      <c r="FM53">
        <f>IF($GL53&gt;=17,INDEX($DG:$DG,$GK53+17),"")</f>
      </c>
      <c r="FN53">
        <f>IF($GL53&gt;=18,INDEX($DG:$DG,$GK53+18),"")</f>
      </c>
      <c r="FO53">
        <f>IF($GL53&gt;=19,INDEX($DG:$DG,$GK53+19),"")</f>
      </c>
      <c r="FP53">
        <f>IF($GL53&gt;=20,INDEX($DG:$DG,$GK53+20),"")</f>
      </c>
      <c r="FQ53">
        <f>IF($GL53&gt;=21,INDEX($DG:$DG,$GK53+21),"")</f>
      </c>
      <c r="FR53">
        <f>IF($GL53&gt;=22,INDEX($DG:$DG,$GK53+22),"")</f>
      </c>
      <c r="FS53">
        <f>IF($GL53&gt;=23,INDEX($DG:$DG,$GK53+23),"")</f>
      </c>
      <c r="FT53">
        <f>IF($GL53&gt;=24,INDEX($DG:$DG,$GK53+24),"")</f>
      </c>
      <c r="FU53">
        <f>IF($GL53&gt;=25,INDEX($DG:$DG,$GK53+25),"")</f>
      </c>
      <c r="FV53">
        <f>IF($GL53&gt;=26,INDEX($DG:$DG,$GK53+26),"")</f>
      </c>
      <c r="FW53">
        <f>IF($GL53&gt;=27,INDEX($DG:$DG,$GK53+27),"")</f>
      </c>
      <c r="FX53">
        <f>IF($GL53&gt;=28,INDEX($DG:$DG,$GK53+28),"")</f>
      </c>
      <c r="FY53">
        <f>IF($GL53&gt;=29,INDEX($DG:$DG,$GK53+29),"")</f>
      </c>
      <c r="FZ53">
        <f>IF($GL53&gt;=30,INDEX($DG:$DG,$GK53+30),"")</f>
      </c>
      <c r="GA53">
        <f>IF($GL53&gt;=31,INDEX($DG:$DG,$GK53+31),"")</f>
      </c>
      <c r="GB53">
        <f>IF($GL53&gt;=32,INDEX($DG:$DG,$GK53+32),"")</f>
      </c>
      <c r="GC53">
        <f>IF($GL53&gt;=33,INDEX($DG:$DG,$GK53+33),"")</f>
      </c>
      <c r="GD53">
        <f>IF($GL53&gt;=34,INDEX($DG:$DG,$GK53+34),"")</f>
      </c>
      <c r="GE53">
        <f>IF($GL53&gt;=35,INDEX($DG:$DG,$GK53+35),"")</f>
      </c>
      <c r="GF53">
        <f>IF($GL53&gt;=36,INDEX($DG:$DG,$GK53+36),"")</f>
      </c>
      <c r="GG53">
        <f>IF($GL53&gt;=37,INDEX($DG:$DG,$GK53+37),"")</f>
      </c>
      <c r="GH53">
        <f>IF($GL53&gt;=38,INDEX($DG:$DG,$GK53+38),"")</f>
      </c>
      <c r="GI53">
        <f>IF($GL53&gt;=39,INDEX($DG:$DG,$GK53+39),"")</f>
      </c>
      <c r="GJ53">
        <f>IF($GL53&gt;=40,INDEX($DG:$DG,$GK53+40),"")</f>
      </c>
      <c r="GK53">
        <f>IFERROR(MATCH($DE53,$DF$2:$DF$166,0)+1,0)</f>
      </c>
      <c r="GL53">
        <f>IFERROR(INDEX($DH$2:$DH$166,MATCH($DE53,$DF$2:$DF$166,0)),0)</f>
      </c>
      <c r="GM53">
        <f>IFERROR(MATCH($H53,$DI$53:$EV$53,0),0)</f>
      </c>
      <c r="GN53">
        <f>IF($GM53&gt;0,INDEX($EW$53:$GJ$53,$GM53),"")</f>
      </c>
      <c r="GO53" t="s">
        <v>425</v>
      </c>
      <c r="GQ53">
        <f>IF($IZ53&gt;=1,INDEX($GO:$GO,$IY53+1),"")</f>
      </c>
      <c r="GR53">
        <f>IF($IZ53&gt;=2,INDEX($GO:$GO,$IY53+2),"")</f>
      </c>
      <c r="GS53">
        <f>IF($IZ53&gt;=3,INDEX($GO:$GO,$IY53+3),"")</f>
      </c>
      <c r="GT53">
        <f>IF($IZ53&gt;=4,INDEX($GO:$GO,$IY53+4),"")</f>
      </c>
      <c r="GU53">
        <f>IF($IZ53&gt;=5,INDEX($GO:$GO,$IY53+5),"")</f>
      </c>
      <c r="GV53">
        <f>IF($IZ53&gt;=6,INDEX($GO:$GO,$IY53+6),"")</f>
      </c>
      <c r="GW53">
        <f>IF($IZ53&gt;=7,INDEX($GO:$GO,$IY53+7),"")</f>
      </c>
      <c r="GX53">
        <f>IF($IZ53&gt;=8,INDEX($GO:$GO,$IY53+8),"")</f>
      </c>
      <c r="GY53">
        <f>IF($IZ53&gt;=9,INDEX($GO:$GO,$IY53+9),"")</f>
      </c>
      <c r="GZ53">
        <f>IF($IZ53&gt;=10,INDEX($GO:$GO,$IY53+10),"")</f>
      </c>
      <c r="HA53">
        <f>IF($IZ53&gt;=11,INDEX($GO:$GO,$IY53+11),"")</f>
      </c>
      <c r="HB53">
        <f>IF($IZ53&gt;=12,INDEX($GO:$GO,$IY53+12),"")</f>
      </c>
      <c r="HC53">
        <f>IF($IZ53&gt;=13,INDEX($GO:$GO,$IY53+13),"")</f>
      </c>
      <c r="HD53">
        <f>IF($IZ53&gt;=14,INDEX($GO:$GO,$IY53+14),"")</f>
      </c>
      <c r="HE53">
        <f>IF($IZ53&gt;=15,INDEX($GO:$GO,$IY53+15),"")</f>
      </c>
      <c r="HF53">
        <f>IF($IZ53&gt;=16,INDEX($GO:$GO,$IY53+16),"")</f>
      </c>
      <c r="HG53">
        <f>IF($IZ53&gt;=17,INDEX($GO:$GO,$IY53+17),"")</f>
      </c>
      <c r="HH53">
        <f>IF($IZ53&gt;=18,INDEX($GO:$GO,$IY53+18),"")</f>
      </c>
      <c r="HI53">
        <f>IF($IZ53&gt;=19,INDEX($GO:$GO,$IY53+19),"")</f>
      </c>
      <c r="HJ53">
        <f>IF($IZ53&gt;=20,INDEX($GO:$GO,$IY53+20),"")</f>
      </c>
      <c r="HK53">
        <f>IF($IZ53&gt;=21,INDEX($GO:$GO,$IY53+21),"")</f>
      </c>
      <c r="HL53">
        <f>IF($IZ53&gt;=22,INDEX($GO:$GO,$IY53+22),"")</f>
      </c>
      <c r="HM53">
        <f>IF($IZ53&gt;=23,INDEX($GO:$GO,$IY53+23),"")</f>
      </c>
      <c r="HN53">
        <f>IF($IZ53&gt;=24,INDEX($GO:$GO,$IY53+24),"")</f>
      </c>
      <c r="HO53">
        <f>IF($IZ53&gt;=25,INDEX($GO:$GO,$IY53+25),"")</f>
      </c>
      <c r="HP53">
        <f>IF($IZ53&gt;=26,INDEX($GO:$GO,$IY53+26),"")</f>
      </c>
      <c r="HQ53">
        <f>IF($IZ53&gt;=27,INDEX($GO:$GO,$IY53+27),"")</f>
      </c>
      <c r="HR53">
        <f>IF($IZ53&gt;=28,INDEX($GO:$GO,$IY53+28),"")</f>
      </c>
      <c r="HS53">
        <f>IF($IZ53&gt;=29,INDEX($GO:$GO,$IY53+29),"")</f>
      </c>
      <c r="HT53">
        <f>IF($IZ53&gt;=30,INDEX($GO:$GO,$IY53+30),"")</f>
      </c>
      <c r="HU53">
        <f>IF($IZ53&gt;=31,INDEX($GO:$GO,$IY53+31),"")</f>
      </c>
      <c r="HV53">
        <f>IF($IZ53&gt;=32,INDEX($GO:$GO,$IY53+32),"")</f>
      </c>
      <c r="HW53">
        <f>IF($IZ53&gt;=33,INDEX($GO:$GO,$IY53+33),"")</f>
      </c>
      <c r="HX53">
        <f>IF($IZ53&gt;=34,INDEX($GO:$GO,$IY53+34),"")</f>
      </c>
      <c r="HY53">
        <f>IF($IZ53&gt;=35,INDEX($GO:$GO,$IY53+35),"")</f>
      </c>
      <c r="HZ53">
        <f>IF($IZ53&gt;=36,INDEX($GO:$GO,$IY53+36),"")</f>
      </c>
      <c r="IA53">
        <f>IF($IZ53&gt;=37,INDEX($GO:$GO,$IY53+37),"")</f>
      </c>
      <c r="IB53">
        <f>IF($IZ53&gt;=38,INDEX($GO:$GO,$IY53+38),"")</f>
      </c>
      <c r="IC53">
        <f>IF($IZ53&gt;=39,INDEX($GO:$GO,$IY53+39),"")</f>
      </c>
      <c r="ID53">
        <f>IF($IZ53&gt;=40,INDEX($GO:$GO,$IY53+40),"")</f>
      </c>
      <c r="IE53">
        <f>IF($IZ53&gt;=41,INDEX($GO:$GO,$IY53+41),"")</f>
      </c>
      <c r="IF53">
        <f>IF($IZ53&gt;=42,INDEX($GO:$GO,$IY53+42),"")</f>
      </c>
      <c r="IG53">
        <f>IF($IZ53&gt;=43,INDEX($GO:$GO,$IY53+43),"")</f>
      </c>
      <c r="IH53">
        <f>IF($IZ53&gt;=44,INDEX($GO:$GO,$IY53+44),"")</f>
      </c>
      <c r="II53">
        <f>IF($IZ53&gt;=45,INDEX($GO:$GO,$IY53+45),"")</f>
      </c>
      <c r="IJ53">
        <f>IF($IZ53&gt;=46,INDEX($GO:$GO,$IY53+46),"")</f>
      </c>
      <c r="IK53">
        <f>IF($IZ53&gt;=47,INDEX($GO:$GO,$IY53+47),"")</f>
      </c>
      <c r="IL53">
        <f>IF($IZ53&gt;=48,INDEX($GO:$GO,$IY53+48),"")</f>
      </c>
      <c r="IM53">
        <f>IF($IZ53&gt;=49,INDEX($GO:$GO,$IY53+49),"")</f>
      </c>
      <c r="IN53">
        <f>IF($IZ53&gt;=50,INDEX($GO:$GO,$IY53+50),"")</f>
      </c>
      <c r="IO53">
        <f>IF($IZ53&gt;=51,INDEX($GO:$GO,$IY53+51),"")</f>
      </c>
      <c r="IP53">
        <f>IF($IZ53&gt;=52,INDEX($GO:$GO,$IY53+52),"")</f>
      </c>
      <c r="IQ53">
        <f>IF($IZ53&gt;=53,INDEX($GO:$GO,$IY53+53),"")</f>
      </c>
      <c r="IR53">
        <f>IF($IZ53&gt;=54,INDEX($GO:$GO,$IY53+54),"")</f>
      </c>
      <c r="IS53">
        <f>IF($IZ53&gt;=55,INDEX($GO:$GO,$IY53+55),"")</f>
      </c>
      <c r="IT53">
        <f>IF($IZ53&gt;=56,INDEX($GO:$GO,$IY53+56),"")</f>
      </c>
      <c r="IU53">
        <f>IF($IZ53&gt;=57,INDEX($GO:$GO,$IY53+57),"")</f>
      </c>
      <c r="IV53">
        <f>IF($IZ53&gt;=58,INDEX($GO:$GO,$IY53+58),"")</f>
      </c>
      <c r="IW53">
        <f>IF($IZ53&gt;=59,INDEX($GO:$GO,$IY53+59),"")</f>
      </c>
      <c r="IX53">
        <f>IF($IZ53&gt;=60,INDEX($GO:$GO,$IY53+60),"")</f>
      </c>
      <c r="IY53">
        <f>IFERROR(MATCH($GN53,$GO$2:$GO$827,0)+1,0)</f>
      </c>
      <c r="IZ53">
        <f>IFERROR(INDEX($GP$2:$GP$827,MATCH($GN53,$GO$2:$GO$827,0)),0)</f>
      </c>
      <c r="JA53" t="s">
        <v>23</v>
      </c>
      <c r="JB53" t="s">
        <v>23</v>
      </c>
    </row>
    <row r="54" spans="1:262" x14ac:dyDescent="0.25">
      <c r="F54" s="1"/>
      <c r="G54" s="1"/>
      <c r="H54" s="1"/>
      <c r="I54" s="1"/>
      <c r="J54" s="1">
        <f>IFERROR(IF(FIND(" - ",$F54)&gt;0,MID($F54,FIND(" - ",$F54)+3,LEN($F54)),""),"")</f>
      </c>
      <c r="L54" s="1"/>
      <c r="N54" t="s">
        <v>23</v>
      </c>
      <c r="P54">
        <f>IF(OR($N54="",$O54=""),"",IFERROR($N54/$O54,0))</f>
      </c>
      <c r="Q54">
        <f>IF($N54="","",
IF($G54="","",
IF(ISNUMBER(SEARCH("exempt",LOWER($G54))),0,
$N54*(VALUE(SUBSTITUTE($G54,"%",""))/100))))</f>
      </c>
      <c r="W54">
        <f>IF($N54="","",
SUM($N54,$Q54,$U54,$R54,$T54)-
IF($V54="",0,VALUE($V54)))</f>
      </c>
      <c r="AE54" t="s">
        <v>426</v>
      </c>
      <c r="AH54" t="s">
        <v>427</v>
      </c>
      <c r="AI54" t="s">
        <v>428</v>
      </c>
      <c r="AJ54" t="s">
        <v>429</v>
      </c>
      <c r="AK54" t="s">
        <v>427</v>
      </c>
      <c r="AL54" t="s">
        <v>430</v>
      </c>
      <c r="AM54">
        <f>IFERROR(LEFT($F54,FIND(" - ",$F54)-1),$F54)</f>
      </c>
      <c r="AN54" t="s">
        <v>382</v>
      </c>
      <c r="AP54">
        <f>IF($CE54&gt;=1,INDEX($AN:$AN,$CD54+1),"")</f>
      </c>
      <c r="AQ54">
        <f>IF($CE54&gt;=2,INDEX($AN:$AN,$CD54+2),"")</f>
      </c>
      <c r="AR54">
        <f>IF($CE54&gt;=3,INDEX($AN:$AN,$CD54+3),"")</f>
      </c>
      <c r="AS54">
        <f>IF($CE54&gt;=4,INDEX($AN:$AN,$CD54+4),"")</f>
      </c>
      <c r="AT54">
        <f>IF($CE54&gt;=5,INDEX($AN:$AN,$CD54+5),"")</f>
      </c>
      <c r="AU54">
        <f>IF($CE54&gt;=6,INDEX($AN:$AN,$CD54+6),"")</f>
      </c>
      <c r="AV54">
        <f>IF($CE54&gt;=7,INDEX($AN:$AN,$CD54+7),"")</f>
      </c>
      <c r="AW54">
        <f>IF($CE54&gt;=8,INDEX($AN:$AN,$CD54+8),"")</f>
      </c>
      <c r="AX54">
        <f>IF($CE54&gt;=9,INDEX($AN:$AN,$CD54+9),"")</f>
      </c>
      <c r="AY54">
        <f>IF($CE54&gt;=10,INDEX($AN:$AN,$CD54+10),"")</f>
      </c>
      <c r="AZ54">
        <f>IF($CE54&gt;=11,INDEX($AN:$AN,$CD54+11),"")</f>
      </c>
      <c r="BA54">
        <f>IF($CE54&gt;=12,INDEX($AN:$AN,$CD54+12),"")</f>
      </c>
      <c r="BB54">
        <f>IF($CE54&gt;=13,INDEX($AN:$AN,$CD54+13),"")</f>
      </c>
      <c r="BC54">
        <f>IF($CE54&gt;=14,INDEX($AN:$AN,$CD54+14),"")</f>
      </c>
      <c r="BD54">
        <f>IF($CE54&gt;=15,INDEX($AN:$AN,$CD54+15),"")</f>
      </c>
      <c r="BE54">
        <f>IF($CE54&gt;=16,INDEX($AN:$AN,$CD54+16),"")</f>
      </c>
      <c r="BF54">
        <f>IF($CE54&gt;=17,INDEX($AN:$AN,$CD54+17),"")</f>
      </c>
      <c r="BG54">
        <f>IF($CE54&gt;=18,INDEX($AN:$AN,$CD54+18),"")</f>
      </c>
      <c r="BH54">
        <f>IF($CE54&gt;=19,INDEX($AN:$AN,$CD54+19),"")</f>
      </c>
      <c r="BI54">
        <f>IF($CE54&gt;=20,INDEX($AN:$AN,$CD54+20),"")</f>
      </c>
      <c r="BJ54">
        <f>IF($CE54&gt;=21,INDEX($AN:$AN,$CD54+21),"")</f>
      </c>
      <c r="BK54">
        <f>IF($CE54&gt;=22,INDEX($AN:$AN,$CD54+22),"")</f>
      </c>
      <c r="BL54">
        <f>IF($CE54&gt;=23,INDEX($AN:$AN,$CD54+23),"")</f>
      </c>
      <c r="BM54">
        <f>IF($CE54&gt;=24,INDEX($AN:$AN,$CD54+24),"")</f>
      </c>
      <c r="BN54">
        <f>IF($CE54&gt;=25,INDEX($AN:$AN,$CD54+25),"")</f>
      </c>
      <c r="BO54">
        <f>IF($CE54&gt;=26,INDEX($AN:$AN,$CD54+26),"")</f>
      </c>
      <c r="BP54">
        <f>IF($CE54&gt;=27,INDEX($AN:$AN,$CD54+27),"")</f>
      </c>
      <c r="BQ54">
        <f>IF($CE54&gt;=28,INDEX($AN:$AN,$CD54+28),"")</f>
      </c>
      <c r="BR54">
        <f>IF($CE54&gt;=29,INDEX($AN:$AN,$CD54+29),"")</f>
      </c>
      <c r="BS54">
        <f>IF($CE54&gt;=30,INDEX($AN:$AN,$CD54+30),"")</f>
      </c>
      <c r="BT54">
        <f>IF($CE54&gt;=31,INDEX($AN:$AN,$CD54+31),"")</f>
      </c>
      <c r="BU54">
        <f>IF($CE54&gt;=32,INDEX($AN:$AN,$CD54+32),"")</f>
      </c>
      <c r="BV54">
        <f>IF($CE54&gt;=33,INDEX($AN:$AN,$CD54+33),"")</f>
      </c>
      <c r="BW54">
        <f>IF($CE54&gt;=34,INDEX($AN:$AN,$CD54+34),"")</f>
      </c>
      <c r="BX54">
        <f>IF($CE54&gt;=35,INDEX($AN:$AN,$CD54+35),"")</f>
      </c>
      <c r="BY54">
        <f>IF($CE54&gt;=36,INDEX($AN:$AN,$CD54+36),"")</f>
      </c>
      <c r="BZ54">
        <f>IF($CE54&gt;=37,INDEX($AN:$AN,$CD54+37),"")</f>
      </c>
      <c r="CA54">
        <f>IF($CE54&gt;=38,INDEX($AN:$AN,$CD54+38),"")</f>
      </c>
      <c r="CB54">
        <f>IF($CE54&gt;=39,INDEX($AN:$AN,$CD54+39),"")</f>
      </c>
      <c r="CC54">
        <f>IF($CE54&gt;=40,INDEX($AN:$AN,$CD54+40),"")</f>
      </c>
      <c r="CD54">
        <f>IFERROR(MATCH($AM54,$AN$2:$AN$133,0)+1,0)</f>
      </c>
      <c r="CE54">
        <f>IFERROR(INDEX($AO$2:$AO$133,MATCH($AM54,$AN$2:$AN$133,0)),0)</f>
      </c>
      <c r="CF54">
        <f>IFERROR(LEFT($K54,FIND(" - ",$K54)-1),$K54)</f>
      </c>
      <c r="CG54" t="s">
        <v>52</v>
      </c>
      <c r="CI54">
        <f>IF($DD54&gt;=1,INDEX($CG:$CG,$DC54+1),"")</f>
      </c>
      <c r="CJ54">
        <f>IF($DD54&gt;=2,INDEX($CG:$CG,$DC54+2),"")</f>
      </c>
      <c r="CK54">
        <f>IF($DD54&gt;=3,INDEX($CG:$CG,$DC54+3),"")</f>
      </c>
      <c r="CL54">
        <f>IF($DD54&gt;=4,INDEX($CG:$CG,$DC54+4),"")</f>
      </c>
      <c r="CM54">
        <f>IF($DD54&gt;=5,INDEX($CG:$CG,$DC54+5),"")</f>
      </c>
      <c r="CN54">
        <f>IF($DD54&gt;=6,INDEX($CG:$CG,$DC54+6),"")</f>
      </c>
      <c r="CO54">
        <f>IF($DD54&gt;=7,INDEX($CG:$CG,$DC54+7),"")</f>
      </c>
      <c r="CP54">
        <f>IF($DD54&gt;=8,INDEX($CG:$CG,$DC54+8),"")</f>
      </c>
      <c r="CQ54">
        <f>IF($DD54&gt;=9,INDEX($CG:$CG,$DC54+9),"")</f>
      </c>
      <c r="CR54">
        <f>IF($DD54&gt;=10,INDEX($CG:$CG,$DC54+10),"")</f>
      </c>
      <c r="CS54">
        <f>IF($DD54&gt;=11,INDEX($CG:$CG,$DC54+11),"")</f>
      </c>
      <c r="CT54">
        <f>IF($DD54&gt;=12,INDEX($CG:$CG,$DC54+12),"")</f>
      </c>
      <c r="CU54">
        <f>IF($DD54&gt;=13,INDEX($CG:$CG,$DC54+13),"")</f>
      </c>
      <c r="CV54">
        <f>IF($DD54&gt;=14,INDEX($CG:$CG,$DC54+14),"")</f>
      </c>
      <c r="CW54">
        <f>IF($DD54&gt;=15,INDEX($CG:$CG,$DC54+15),"")</f>
      </c>
      <c r="CX54">
        <f>IF($DD54&gt;=16,INDEX($CG:$CG,$DC54+16),"")</f>
      </c>
      <c r="CY54">
        <f>IF($DD54&gt;=17,INDEX($CG:$CG,$DC54+17),"")</f>
      </c>
      <c r="CZ54">
        <f>IF($DD54&gt;=18,INDEX($CG:$CG,$DC54+18),"")</f>
      </c>
      <c r="DA54">
        <f>IF($DD54&gt;=19,INDEX($CG:$CG,$DC54+19),"")</f>
      </c>
      <c r="DB54">
        <f>IF($DD54&gt;=20,INDEX($CG:$CG,$DC54+20),"")</f>
      </c>
      <c r="DC54">
        <f>IFERROR(MATCH($CF54,$CG$2:$CG$1558,0)+1,0)</f>
      </c>
      <c r="DD54">
        <f>IFERROR(INDEX($CH$2:$CH$1558,MATCH($CF54,$CG$2:$CG$1558,0)),0)</f>
      </c>
      <c r="DE54">
        <f>IFERROR(INDEX($AL:$AL,MATCH($G54,$AK:$AK,0))&amp;"","")</f>
      </c>
      <c r="DF54" t="s">
        <v>123</v>
      </c>
      <c r="DG54" t="s">
        <v>114</v>
      </c>
      <c r="DI54">
        <f>IF($GL54&gt;=1,INDEX($DF:$DF,$GK54+1),"")</f>
      </c>
      <c r="DJ54">
        <f>IF($GL54&gt;=2,INDEX($DF:$DF,$GK54+2),"")</f>
      </c>
      <c r="DK54">
        <f>IF($GL54&gt;=3,INDEX($DF:$DF,$GK54+3),"")</f>
      </c>
      <c r="DL54">
        <f>IF($GL54&gt;=4,INDEX($DF:$DF,$GK54+4),"")</f>
      </c>
      <c r="DM54">
        <f>IF($GL54&gt;=5,INDEX($DF:$DF,$GK54+5),"")</f>
      </c>
      <c r="DN54">
        <f>IF($GL54&gt;=6,INDEX($DF:$DF,$GK54+6),"")</f>
      </c>
      <c r="DO54">
        <f>IF($GL54&gt;=7,INDEX($DF:$DF,$GK54+7),"")</f>
      </c>
      <c r="DP54">
        <f>IF($GL54&gt;=8,INDEX($DF:$DF,$GK54+8),"")</f>
      </c>
      <c r="DQ54">
        <f>IF($GL54&gt;=9,INDEX($DF:$DF,$GK54+9),"")</f>
      </c>
      <c r="DR54">
        <f>IF($GL54&gt;=10,INDEX($DF:$DF,$GK54+10),"")</f>
      </c>
      <c r="DS54">
        <f>IF($GL54&gt;=11,INDEX($DF:$DF,$GK54+11),"")</f>
      </c>
      <c r="DT54">
        <f>IF($GL54&gt;=12,INDEX($DF:$DF,$GK54+12),"")</f>
      </c>
      <c r="DU54">
        <f>IF($GL54&gt;=13,INDEX($DF:$DF,$GK54+13),"")</f>
      </c>
      <c r="DV54">
        <f>IF($GL54&gt;=14,INDEX($DF:$DF,$GK54+14),"")</f>
      </c>
      <c r="DW54">
        <f>IF($GL54&gt;=15,INDEX($DF:$DF,$GK54+15),"")</f>
      </c>
      <c r="DX54">
        <f>IF($GL54&gt;=16,INDEX($DF:$DF,$GK54+16),"")</f>
      </c>
      <c r="DY54">
        <f>IF($GL54&gt;=17,INDEX($DF:$DF,$GK54+17),"")</f>
      </c>
      <c r="DZ54">
        <f>IF($GL54&gt;=18,INDEX($DF:$DF,$GK54+18),"")</f>
      </c>
      <c r="EA54">
        <f>IF($GL54&gt;=19,INDEX($DF:$DF,$GK54+19),"")</f>
      </c>
      <c r="EB54">
        <f>IF($GL54&gt;=20,INDEX($DF:$DF,$GK54+20),"")</f>
      </c>
      <c r="EC54">
        <f>IF($GL54&gt;=21,INDEX($DF:$DF,$GK54+21),"")</f>
      </c>
      <c r="ED54">
        <f>IF($GL54&gt;=22,INDEX($DF:$DF,$GK54+22),"")</f>
      </c>
      <c r="EE54">
        <f>IF($GL54&gt;=23,INDEX($DF:$DF,$GK54+23),"")</f>
      </c>
      <c r="EF54">
        <f>IF($GL54&gt;=24,INDEX($DF:$DF,$GK54+24),"")</f>
      </c>
      <c r="EG54">
        <f>IF($GL54&gt;=25,INDEX($DF:$DF,$GK54+25),"")</f>
      </c>
      <c r="EH54">
        <f>IF($GL54&gt;=26,INDEX($DF:$DF,$GK54+26),"")</f>
      </c>
      <c r="EI54">
        <f>IF($GL54&gt;=27,INDEX($DF:$DF,$GK54+27),"")</f>
      </c>
      <c r="EJ54">
        <f>IF($GL54&gt;=28,INDEX($DF:$DF,$GK54+28),"")</f>
      </c>
      <c r="EK54">
        <f>IF($GL54&gt;=29,INDEX($DF:$DF,$GK54+29),"")</f>
      </c>
      <c r="EL54">
        <f>IF($GL54&gt;=30,INDEX($DF:$DF,$GK54+30),"")</f>
      </c>
      <c r="EM54">
        <f>IF($GL54&gt;=31,INDEX($DF:$DF,$GK54+31),"")</f>
      </c>
      <c r="EN54">
        <f>IF($GL54&gt;=32,INDEX($DF:$DF,$GK54+32),"")</f>
      </c>
      <c r="EO54">
        <f>IF($GL54&gt;=33,INDEX($DF:$DF,$GK54+33),"")</f>
      </c>
      <c r="EP54">
        <f>IF($GL54&gt;=34,INDEX($DF:$DF,$GK54+34),"")</f>
      </c>
      <c r="EQ54">
        <f>IF($GL54&gt;=35,INDEX($DF:$DF,$GK54+35),"")</f>
      </c>
      <c r="ER54">
        <f>IF($GL54&gt;=36,INDEX($DF:$DF,$GK54+36),"")</f>
      </c>
      <c r="ES54">
        <f>IF($GL54&gt;=37,INDEX($DF:$DF,$GK54+37),"")</f>
      </c>
      <c r="ET54">
        <f>IF($GL54&gt;=38,INDEX($DF:$DF,$GK54+38),"")</f>
      </c>
      <c r="EU54">
        <f>IF($GL54&gt;=39,INDEX($DF:$DF,$GK54+39),"")</f>
      </c>
      <c r="EV54">
        <f>IF($GL54&gt;=40,INDEX($DF:$DF,$GK54+40),"")</f>
      </c>
      <c r="EW54">
        <f>IF($GL54&gt;=1,INDEX($DG:$DG,$GK54+1),"")</f>
      </c>
      <c r="EX54">
        <f>IF($GL54&gt;=2,INDEX($DG:$DG,$GK54+2),"")</f>
      </c>
      <c r="EY54">
        <f>IF($GL54&gt;=3,INDEX($DG:$DG,$GK54+3),"")</f>
      </c>
      <c r="EZ54">
        <f>IF($GL54&gt;=4,INDEX($DG:$DG,$GK54+4),"")</f>
      </c>
      <c r="FA54">
        <f>IF($GL54&gt;=5,INDEX($DG:$DG,$GK54+5),"")</f>
      </c>
      <c r="FB54">
        <f>IF($GL54&gt;=6,INDEX($DG:$DG,$GK54+6),"")</f>
      </c>
      <c r="FC54">
        <f>IF($GL54&gt;=7,INDEX($DG:$DG,$GK54+7),"")</f>
      </c>
      <c r="FD54">
        <f>IF($GL54&gt;=8,INDEX($DG:$DG,$GK54+8),"")</f>
      </c>
      <c r="FE54">
        <f>IF($GL54&gt;=9,INDEX($DG:$DG,$GK54+9),"")</f>
      </c>
      <c r="FF54">
        <f>IF($GL54&gt;=10,INDEX($DG:$DG,$GK54+10),"")</f>
      </c>
      <c r="FG54">
        <f>IF($GL54&gt;=11,INDEX($DG:$DG,$GK54+11),"")</f>
      </c>
      <c r="FH54">
        <f>IF($GL54&gt;=12,INDEX($DG:$DG,$GK54+12),"")</f>
      </c>
      <c r="FI54">
        <f>IF($GL54&gt;=13,INDEX($DG:$DG,$GK54+13),"")</f>
      </c>
      <c r="FJ54">
        <f>IF($GL54&gt;=14,INDEX($DG:$DG,$GK54+14),"")</f>
      </c>
      <c r="FK54">
        <f>IF($GL54&gt;=15,INDEX($DG:$DG,$GK54+15),"")</f>
      </c>
      <c r="FL54">
        <f>IF($GL54&gt;=16,INDEX($DG:$DG,$GK54+16),"")</f>
      </c>
      <c r="FM54">
        <f>IF($GL54&gt;=17,INDEX($DG:$DG,$GK54+17),"")</f>
      </c>
      <c r="FN54">
        <f>IF($GL54&gt;=18,INDEX($DG:$DG,$GK54+18),"")</f>
      </c>
      <c r="FO54">
        <f>IF($GL54&gt;=19,INDEX($DG:$DG,$GK54+19),"")</f>
      </c>
      <c r="FP54">
        <f>IF($GL54&gt;=20,INDEX($DG:$DG,$GK54+20),"")</f>
      </c>
      <c r="FQ54">
        <f>IF($GL54&gt;=21,INDEX($DG:$DG,$GK54+21),"")</f>
      </c>
      <c r="FR54">
        <f>IF($GL54&gt;=22,INDEX($DG:$DG,$GK54+22),"")</f>
      </c>
      <c r="FS54">
        <f>IF($GL54&gt;=23,INDEX($DG:$DG,$GK54+23),"")</f>
      </c>
      <c r="FT54">
        <f>IF($GL54&gt;=24,INDEX($DG:$DG,$GK54+24),"")</f>
      </c>
      <c r="FU54">
        <f>IF($GL54&gt;=25,INDEX($DG:$DG,$GK54+25),"")</f>
      </c>
      <c r="FV54">
        <f>IF($GL54&gt;=26,INDEX($DG:$DG,$GK54+26),"")</f>
      </c>
      <c r="FW54">
        <f>IF($GL54&gt;=27,INDEX($DG:$DG,$GK54+27),"")</f>
      </c>
      <c r="FX54">
        <f>IF($GL54&gt;=28,INDEX($DG:$DG,$GK54+28),"")</f>
      </c>
      <c r="FY54">
        <f>IF($GL54&gt;=29,INDEX($DG:$DG,$GK54+29),"")</f>
      </c>
      <c r="FZ54">
        <f>IF($GL54&gt;=30,INDEX($DG:$DG,$GK54+30),"")</f>
      </c>
      <c r="GA54">
        <f>IF($GL54&gt;=31,INDEX($DG:$DG,$GK54+31),"")</f>
      </c>
      <c r="GB54">
        <f>IF($GL54&gt;=32,INDEX($DG:$DG,$GK54+32),"")</f>
      </c>
      <c r="GC54">
        <f>IF($GL54&gt;=33,INDEX($DG:$DG,$GK54+33),"")</f>
      </c>
      <c r="GD54">
        <f>IF($GL54&gt;=34,INDEX($DG:$DG,$GK54+34),"")</f>
      </c>
      <c r="GE54">
        <f>IF($GL54&gt;=35,INDEX($DG:$DG,$GK54+35),"")</f>
      </c>
      <c r="GF54">
        <f>IF($GL54&gt;=36,INDEX($DG:$DG,$GK54+36),"")</f>
      </c>
      <c r="GG54">
        <f>IF($GL54&gt;=37,INDEX($DG:$DG,$GK54+37),"")</f>
      </c>
      <c r="GH54">
        <f>IF($GL54&gt;=38,INDEX($DG:$DG,$GK54+38),"")</f>
      </c>
      <c r="GI54">
        <f>IF($GL54&gt;=39,INDEX($DG:$DG,$GK54+39),"")</f>
      </c>
      <c r="GJ54">
        <f>IF($GL54&gt;=40,INDEX($DG:$DG,$GK54+40),"")</f>
      </c>
      <c r="GK54">
        <f>IFERROR(MATCH($DE54,$DF$2:$DF$166,0)+1,0)</f>
      </c>
      <c r="GL54">
        <f>IFERROR(INDEX($DH$2:$DH$166,MATCH($DE54,$DF$2:$DF$166,0)),0)</f>
      </c>
      <c r="GM54">
        <f>IFERROR(MATCH($H54,$DI$54:$EV$54,0),0)</f>
      </c>
      <c r="GN54">
        <f>IF($GM54&gt;0,INDEX($EW$54:$GJ$54,$GM54),"")</f>
      </c>
      <c r="GO54" t="s">
        <v>431</v>
      </c>
      <c r="GQ54">
        <f>IF($IZ54&gt;=1,INDEX($GO:$GO,$IY54+1),"")</f>
      </c>
      <c r="GR54">
        <f>IF($IZ54&gt;=2,INDEX($GO:$GO,$IY54+2),"")</f>
      </c>
      <c r="GS54">
        <f>IF($IZ54&gt;=3,INDEX($GO:$GO,$IY54+3),"")</f>
      </c>
      <c r="GT54">
        <f>IF($IZ54&gt;=4,INDEX($GO:$GO,$IY54+4),"")</f>
      </c>
      <c r="GU54">
        <f>IF($IZ54&gt;=5,INDEX($GO:$GO,$IY54+5),"")</f>
      </c>
      <c r="GV54">
        <f>IF($IZ54&gt;=6,INDEX($GO:$GO,$IY54+6),"")</f>
      </c>
      <c r="GW54">
        <f>IF($IZ54&gt;=7,INDEX($GO:$GO,$IY54+7),"")</f>
      </c>
      <c r="GX54">
        <f>IF($IZ54&gt;=8,INDEX($GO:$GO,$IY54+8),"")</f>
      </c>
      <c r="GY54">
        <f>IF($IZ54&gt;=9,INDEX($GO:$GO,$IY54+9),"")</f>
      </c>
      <c r="GZ54">
        <f>IF($IZ54&gt;=10,INDEX($GO:$GO,$IY54+10),"")</f>
      </c>
      <c r="HA54">
        <f>IF($IZ54&gt;=11,INDEX($GO:$GO,$IY54+11),"")</f>
      </c>
      <c r="HB54">
        <f>IF($IZ54&gt;=12,INDEX($GO:$GO,$IY54+12),"")</f>
      </c>
      <c r="HC54">
        <f>IF($IZ54&gt;=13,INDEX($GO:$GO,$IY54+13),"")</f>
      </c>
      <c r="HD54">
        <f>IF($IZ54&gt;=14,INDEX($GO:$GO,$IY54+14),"")</f>
      </c>
      <c r="HE54">
        <f>IF($IZ54&gt;=15,INDEX($GO:$GO,$IY54+15),"")</f>
      </c>
      <c r="HF54">
        <f>IF($IZ54&gt;=16,INDEX($GO:$GO,$IY54+16),"")</f>
      </c>
      <c r="HG54">
        <f>IF($IZ54&gt;=17,INDEX($GO:$GO,$IY54+17),"")</f>
      </c>
      <c r="HH54">
        <f>IF($IZ54&gt;=18,INDEX($GO:$GO,$IY54+18),"")</f>
      </c>
      <c r="HI54">
        <f>IF($IZ54&gt;=19,INDEX($GO:$GO,$IY54+19),"")</f>
      </c>
      <c r="HJ54">
        <f>IF($IZ54&gt;=20,INDEX($GO:$GO,$IY54+20),"")</f>
      </c>
      <c r="HK54">
        <f>IF($IZ54&gt;=21,INDEX($GO:$GO,$IY54+21),"")</f>
      </c>
      <c r="HL54">
        <f>IF($IZ54&gt;=22,INDEX($GO:$GO,$IY54+22),"")</f>
      </c>
      <c r="HM54">
        <f>IF($IZ54&gt;=23,INDEX($GO:$GO,$IY54+23),"")</f>
      </c>
      <c r="HN54">
        <f>IF($IZ54&gt;=24,INDEX($GO:$GO,$IY54+24),"")</f>
      </c>
      <c r="HO54">
        <f>IF($IZ54&gt;=25,INDEX($GO:$GO,$IY54+25),"")</f>
      </c>
      <c r="HP54">
        <f>IF($IZ54&gt;=26,INDEX($GO:$GO,$IY54+26),"")</f>
      </c>
      <c r="HQ54">
        <f>IF($IZ54&gt;=27,INDEX($GO:$GO,$IY54+27),"")</f>
      </c>
      <c r="HR54">
        <f>IF($IZ54&gt;=28,INDEX($GO:$GO,$IY54+28),"")</f>
      </c>
      <c r="HS54">
        <f>IF($IZ54&gt;=29,INDEX($GO:$GO,$IY54+29),"")</f>
      </c>
      <c r="HT54">
        <f>IF($IZ54&gt;=30,INDEX($GO:$GO,$IY54+30),"")</f>
      </c>
      <c r="HU54">
        <f>IF($IZ54&gt;=31,INDEX($GO:$GO,$IY54+31),"")</f>
      </c>
      <c r="HV54">
        <f>IF($IZ54&gt;=32,INDEX($GO:$GO,$IY54+32),"")</f>
      </c>
      <c r="HW54">
        <f>IF($IZ54&gt;=33,INDEX($GO:$GO,$IY54+33),"")</f>
      </c>
      <c r="HX54">
        <f>IF($IZ54&gt;=34,INDEX($GO:$GO,$IY54+34),"")</f>
      </c>
      <c r="HY54">
        <f>IF($IZ54&gt;=35,INDEX($GO:$GO,$IY54+35),"")</f>
      </c>
      <c r="HZ54">
        <f>IF($IZ54&gt;=36,INDEX($GO:$GO,$IY54+36),"")</f>
      </c>
      <c r="IA54">
        <f>IF($IZ54&gt;=37,INDEX($GO:$GO,$IY54+37),"")</f>
      </c>
      <c r="IB54">
        <f>IF($IZ54&gt;=38,INDEX($GO:$GO,$IY54+38),"")</f>
      </c>
      <c r="IC54">
        <f>IF($IZ54&gt;=39,INDEX($GO:$GO,$IY54+39),"")</f>
      </c>
      <c r="ID54">
        <f>IF($IZ54&gt;=40,INDEX($GO:$GO,$IY54+40),"")</f>
      </c>
      <c r="IE54">
        <f>IF($IZ54&gt;=41,INDEX($GO:$GO,$IY54+41),"")</f>
      </c>
      <c r="IF54">
        <f>IF($IZ54&gt;=42,INDEX($GO:$GO,$IY54+42),"")</f>
      </c>
      <c r="IG54">
        <f>IF($IZ54&gt;=43,INDEX($GO:$GO,$IY54+43),"")</f>
      </c>
      <c r="IH54">
        <f>IF($IZ54&gt;=44,INDEX($GO:$GO,$IY54+44),"")</f>
      </c>
      <c r="II54">
        <f>IF($IZ54&gt;=45,INDEX($GO:$GO,$IY54+45),"")</f>
      </c>
      <c r="IJ54">
        <f>IF($IZ54&gt;=46,INDEX($GO:$GO,$IY54+46),"")</f>
      </c>
      <c r="IK54">
        <f>IF($IZ54&gt;=47,INDEX($GO:$GO,$IY54+47),"")</f>
      </c>
      <c r="IL54">
        <f>IF($IZ54&gt;=48,INDEX($GO:$GO,$IY54+48),"")</f>
      </c>
      <c r="IM54">
        <f>IF($IZ54&gt;=49,INDEX($GO:$GO,$IY54+49),"")</f>
      </c>
      <c r="IN54">
        <f>IF($IZ54&gt;=50,INDEX($GO:$GO,$IY54+50),"")</f>
      </c>
      <c r="IO54">
        <f>IF($IZ54&gt;=51,INDEX($GO:$GO,$IY54+51),"")</f>
      </c>
      <c r="IP54">
        <f>IF($IZ54&gt;=52,INDEX($GO:$GO,$IY54+52),"")</f>
      </c>
      <c r="IQ54">
        <f>IF($IZ54&gt;=53,INDEX($GO:$GO,$IY54+53),"")</f>
      </c>
      <c r="IR54">
        <f>IF($IZ54&gt;=54,INDEX($GO:$GO,$IY54+54),"")</f>
      </c>
      <c r="IS54">
        <f>IF($IZ54&gt;=55,INDEX($GO:$GO,$IY54+55),"")</f>
      </c>
      <c r="IT54">
        <f>IF($IZ54&gt;=56,INDEX($GO:$GO,$IY54+56),"")</f>
      </c>
      <c r="IU54">
        <f>IF($IZ54&gt;=57,INDEX($GO:$GO,$IY54+57),"")</f>
      </c>
      <c r="IV54">
        <f>IF($IZ54&gt;=58,INDEX($GO:$GO,$IY54+58),"")</f>
      </c>
      <c r="IW54">
        <f>IF($IZ54&gt;=59,INDEX($GO:$GO,$IY54+59),"")</f>
      </c>
      <c r="IX54">
        <f>IF($IZ54&gt;=60,INDEX($GO:$GO,$IY54+60),"")</f>
      </c>
      <c r="IY54">
        <f>IFERROR(MATCH($GN54,$GO$2:$GO$827,0)+1,0)</f>
      </c>
      <c r="IZ54">
        <f>IFERROR(INDEX($GP$2:$GP$827,MATCH($GN54,$GO$2:$GO$827,0)),0)</f>
      </c>
      <c r="JA54" t="s">
        <v>23</v>
      </c>
      <c r="JB54" t="s">
        <v>23</v>
      </c>
    </row>
    <row r="55" spans="1:262" x14ac:dyDescent="0.25">
      <c r="F55" s="1"/>
      <c r="G55" s="1"/>
      <c r="H55" s="1"/>
      <c r="I55" s="1"/>
      <c r="J55" s="1">
        <f>IFERROR(IF(FIND(" - ",$F55)&gt;0,MID($F55,FIND(" - ",$F55)+3,LEN($F55)),""),"")</f>
      </c>
      <c r="L55" s="1"/>
      <c r="N55" t="s">
        <v>23</v>
      </c>
      <c r="P55">
        <f>IF(OR($N55="",$O55=""),"",IFERROR($N55/$O55,0))</f>
      </c>
      <c r="Q55">
        <f>IF($N55="","",
IF($G55="","",
IF(ISNUMBER(SEARCH("exempt",LOWER($G55))),0,
$N55*(VALUE(SUBSTITUTE($G55,"%",""))/100))))</f>
      </c>
      <c r="W55">
        <f>IF($N55="","",
SUM($N55,$Q55,$U55,$R55,$T55)-
IF($V55="",0,VALUE($V55)))</f>
      </c>
      <c r="AE55" t="s">
        <v>432</v>
      </c>
      <c r="AH55" t="s">
        <v>433</v>
      </c>
      <c r="AI55" t="s">
        <v>434</v>
      </c>
      <c r="AJ55" t="s">
        <v>435</v>
      </c>
      <c r="AK55" t="s">
        <v>433</v>
      </c>
      <c r="AL55" t="s">
        <v>436</v>
      </c>
      <c r="AM55">
        <f>IFERROR(LEFT($F55,FIND(" - ",$F55)-1),$F55)</f>
      </c>
      <c r="AN55" t="s">
        <v>389</v>
      </c>
      <c r="AP55">
        <f>IF($CE55&gt;=1,INDEX($AN:$AN,$CD55+1),"")</f>
      </c>
      <c r="AQ55">
        <f>IF($CE55&gt;=2,INDEX($AN:$AN,$CD55+2),"")</f>
      </c>
      <c r="AR55">
        <f>IF($CE55&gt;=3,INDEX($AN:$AN,$CD55+3),"")</f>
      </c>
      <c r="AS55">
        <f>IF($CE55&gt;=4,INDEX($AN:$AN,$CD55+4),"")</f>
      </c>
      <c r="AT55">
        <f>IF($CE55&gt;=5,INDEX($AN:$AN,$CD55+5),"")</f>
      </c>
      <c r="AU55">
        <f>IF($CE55&gt;=6,INDEX($AN:$AN,$CD55+6),"")</f>
      </c>
      <c r="AV55">
        <f>IF($CE55&gt;=7,INDEX($AN:$AN,$CD55+7),"")</f>
      </c>
      <c r="AW55">
        <f>IF($CE55&gt;=8,INDEX($AN:$AN,$CD55+8),"")</f>
      </c>
      <c r="AX55">
        <f>IF($CE55&gt;=9,INDEX($AN:$AN,$CD55+9),"")</f>
      </c>
      <c r="AY55">
        <f>IF($CE55&gt;=10,INDEX($AN:$AN,$CD55+10),"")</f>
      </c>
      <c r="AZ55">
        <f>IF($CE55&gt;=11,INDEX($AN:$AN,$CD55+11),"")</f>
      </c>
      <c r="BA55">
        <f>IF($CE55&gt;=12,INDEX($AN:$AN,$CD55+12),"")</f>
      </c>
      <c r="BB55">
        <f>IF($CE55&gt;=13,INDEX($AN:$AN,$CD55+13),"")</f>
      </c>
      <c r="BC55">
        <f>IF($CE55&gt;=14,INDEX($AN:$AN,$CD55+14),"")</f>
      </c>
      <c r="BD55">
        <f>IF($CE55&gt;=15,INDEX($AN:$AN,$CD55+15),"")</f>
      </c>
      <c r="BE55">
        <f>IF($CE55&gt;=16,INDEX($AN:$AN,$CD55+16),"")</f>
      </c>
      <c r="BF55">
        <f>IF($CE55&gt;=17,INDEX($AN:$AN,$CD55+17),"")</f>
      </c>
      <c r="BG55">
        <f>IF($CE55&gt;=18,INDEX($AN:$AN,$CD55+18),"")</f>
      </c>
      <c r="BH55">
        <f>IF($CE55&gt;=19,INDEX($AN:$AN,$CD55+19),"")</f>
      </c>
      <c r="BI55">
        <f>IF($CE55&gt;=20,INDEX($AN:$AN,$CD55+20),"")</f>
      </c>
      <c r="BJ55">
        <f>IF($CE55&gt;=21,INDEX($AN:$AN,$CD55+21),"")</f>
      </c>
      <c r="BK55">
        <f>IF($CE55&gt;=22,INDEX($AN:$AN,$CD55+22),"")</f>
      </c>
      <c r="BL55">
        <f>IF($CE55&gt;=23,INDEX($AN:$AN,$CD55+23),"")</f>
      </c>
      <c r="BM55">
        <f>IF($CE55&gt;=24,INDEX($AN:$AN,$CD55+24),"")</f>
      </c>
      <c r="BN55">
        <f>IF($CE55&gt;=25,INDEX($AN:$AN,$CD55+25),"")</f>
      </c>
      <c r="BO55">
        <f>IF($CE55&gt;=26,INDEX($AN:$AN,$CD55+26),"")</f>
      </c>
      <c r="BP55">
        <f>IF($CE55&gt;=27,INDEX($AN:$AN,$CD55+27),"")</f>
      </c>
      <c r="BQ55">
        <f>IF($CE55&gt;=28,INDEX($AN:$AN,$CD55+28),"")</f>
      </c>
      <c r="BR55">
        <f>IF($CE55&gt;=29,INDEX($AN:$AN,$CD55+29),"")</f>
      </c>
      <c r="BS55">
        <f>IF($CE55&gt;=30,INDEX($AN:$AN,$CD55+30),"")</f>
      </c>
      <c r="BT55">
        <f>IF($CE55&gt;=31,INDEX($AN:$AN,$CD55+31),"")</f>
      </c>
      <c r="BU55">
        <f>IF($CE55&gt;=32,INDEX($AN:$AN,$CD55+32),"")</f>
      </c>
      <c r="BV55">
        <f>IF($CE55&gt;=33,INDEX($AN:$AN,$CD55+33),"")</f>
      </c>
      <c r="BW55">
        <f>IF($CE55&gt;=34,INDEX($AN:$AN,$CD55+34),"")</f>
      </c>
      <c r="BX55">
        <f>IF($CE55&gt;=35,INDEX($AN:$AN,$CD55+35),"")</f>
      </c>
      <c r="BY55">
        <f>IF($CE55&gt;=36,INDEX($AN:$AN,$CD55+36),"")</f>
      </c>
      <c r="BZ55">
        <f>IF($CE55&gt;=37,INDEX($AN:$AN,$CD55+37),"")</f>
      </c>
      <c r="CA55">
        <f>IF($CE55&gt;=38,INDEX($AN:$AN,$CD55+38),"")</f>
      </c>
      <c r="CB55">
        <f>IF($CE55&gt;=39,INDEX($AN:$AN,$CD55+39),"")</f>
      </c>
      <c r="CC55">
        <f>IF($CE55&gt;=40,INDEX($AN:$AN,$CD55+40),"")</f>
      </c>
      <c r="CD55">
        <f>IFERROR(MATCH($AM55,$AN$2:$AN$133,0)+1,0)</f>
      </c>
      <c r="CE55">
        <f>IFERROR(INDEX($AO$2:$AO$133,MATCH($AM55,$AN$2:$AN$133,0)),0)</f>
      </c>
      <c r="CF55">
        <f>IFERROR(LEFT($K55,FIND(" - ",$K55)-1),$K55)</f>
      </c>
      <c r="CG55" t="s">
        <v>108</v>
      </c>
      <c r="CI55">
        <f>IF($DD55&gt;=1,INDEX($CG:$CG,$DC55+1),"")</f>
      </c>
      <c r="CJ55">
        <f>IF($DD55&gt;=2,INDEX($CG:$CG,$DC55+2),"")</f>
      </c>
      <c r="CK55">
        <f>IF($DD55&gt;=3,INDEX($CG:$CG,$DC55+3),"")</f>
      </c>
      <c r="CL55">
        <f>IF($DD55&gt;=4,INDEX($CG:$CG,$DC55+4),"")</f>
      </c>
      <c r="CM55">
        <f>IF($DD55&gt;=5,INDEX($CG:$CG,$DC55+5),"")</f>
      </c>
      <c r="CN55">
        <f>IF($DD55&gt;=6,INDEX($CG:$CG,$DC55+6),"")</f>
      </c>
      <c r="CO55">
        <f>IF($DD55&gt;=7,INDEX($CG:$CG,$DC55+7),"")</f>
      </c>
      <c r="CP55">
        <f>IF($DD55&gt;=8,INDEX($CG:$CG,$DC55+8),"")</f>
      </c>
      <c r="CQ55">
        <f>IF($DD55&gt;=9,INDEX($CG:$CG,$DC55+9),"")</f>
      </c>
      <c r="CR55">
        <f>IF($DD55&gt;=10,INDEX($CG:$CG,$DC55+10),"")</f>
      </c>
      <c r="CS55">
        <f>IF($DD55&gt;=11,INDEX($CG:$CG,$DC55+11),"")</f>
      </c>
      <c r="CT55">
        <f>IF($DD55&gt;=12,INDEX($CG:$CG,$DC55+12),"")</f>
      </c>
      <c r="CU55">
        <f>IF($DD55&gt;=13,INDEX($CG:$CG,$DC55+13),"")</f>
      </c>
      <c r="CV55">
        <f>IF($DD55&gt;=14,INDEX($CG:$CG,$DC55+14),"")</f>
      </c>
      <c r="CW55">
        <f>IF($DD55&gt;=15,INDEX($CG:$CG,$DC55+15),"")</f>
      </c>
      <c r="CX55">
        <f>IF($DD55&gt;=16,INDEX($CG:$CG,$DC55+16),"")</f>
      </c>
      <c r="CY55">
        <f>IF($DD55&gt;=17,INDEX($CG:$CG,$DC55+17),"")</f>
      </c>
      <c r="CZ55">
        <f>IF($DD55&gt;=18,INDEX($CG:$CG,$DC55+18),"")</f>
      </c>
      <c r="DA55">
        <f>IF($DD55&gt;=19,INDEX($CG:$CG,$DC55+19),"")</f>
      </c>
      <c r="DB55">
        <f>IF($DD55&gt;=20,INDEX($CG:$CG,$DC55+20),"")</f>
      </c>
      <c r="DC55">
        <f>IFERROR(MATCH($CF55,$CG$2:$CG$1558,0)+1,0)</f>
      </c>
      <c r="DD55">
        <f>IFERROR(INDEX($CH$2:$CH$1558,MATCH($CF55,$CG$2:$CG$1558,0)),0)</f>
      </c>
      <c r="DE55">
        <f>IFERROR(INDEX($AL:$AL,MATCH($G55,$AK:$AK,0))&amp;"","")</f>
      </c>
      <c r="DF55" t="s">
        <v>430</v>
      </c>
      <c r="DH55">
        <v>1</v>
      </c>
      <c r="DI55">
        <f>IF($GL55&gt;=1,INDEX($DF:$DF,$GK55+1),"")</f>
      </c>
      <c r="DJ55">
        <f>IF($GL55&gt;=2,INDEX($DF:$DF,$GK55+2),"")</f>
      </c>
      <c r="DK55">
        <f>IF($GL55&gt;=3,INDEX($DF:$DF,$GK55+3),"")</f>
      </c>
      <c r="DL55">
        <f>IF($GL55&gt;=4,INDEX($DF:$DF,$GK55+4),"")</f>
      </c>
      <c r="DM55">
        <f>IF($GL55&gt;=5,INDEX($DF:$DF,$GK55+5),"")</f>
      </c>
      <c r="DN55">
        <f>IF($GL55&gt;=6,INDEX($DF:$DF,$GK55+6),"")</f>
      </c>
      <c r="DO55">
        <f>IF($GL55&gt;=7,INDEX($DF:$DF,$GK55+7),"")</f>
      </c>
      <c r="DP55">
        <f>IF($GL55&gt;=8,INDEX($DF:$DF,$GK55+8),"")</f>
      </c>
      <c r="DQ55">
        <f>IF($GL55&gt;=9,INDEX($DF:$DF,$GK55+9),"")</f>
      </c>
      <c r="DR55">
        <f>IF($GL55&gt;=10,INDEX($DF:$DF,$GK55+10),"")</f>
      </c>
      <c r="DS55">
        <f>IF($GL55&gt;=11,INDEX($DF:$DF,$GK55+11),"")</f>
      </c>
      <c r="DT55">
        <f>IF($GL55&gt;=12,INDEX($DF:$DF,$GK55+12),"")</f>
      </c>
      <c r="DU55">
        <f>IF($GL55&gt;=13,INDEX($DF:$DF,$GK55+13),"")</f>
      </c>
      <c r="DV55">
        <f>IF($GL55&gt;=14,INDEX($DF:$DF,$GK55+14),"")</f>
      </c>
      <c r="DW55">
        <f>IF($GL55&gt;=15,INDEX($DF:$DF,$GK55+15),"")</f>
      </c>
      <c r="DX55">
        <f>IF($GL55&gt;=16,INDEX($DF:$DF,$GK55+16),"")</f>
      </c>
      <c r="DY55">
        <f>IF($GL55&gt;=17,INDEX($DF:$DF,$GK55+17),"")</f>
      </c>
      <c r="DZ55">
        <f>IF($GL55&gt;=18,INDEX($DF:$DF,$GK55+18),"")</f>
      </c>
      <c r="EA55">
        <f>IF($GL55&gt;=19,INDEX($DF:$DF,$GK55+19),"")</f>
      </c>
      <c r="EB55">
        <f>IF($GL55&gt;=20,INDEX($DF:$DF,$GK55+20),"")</f>
      </c>
      <c r="EC55">
        <f>IF($GL55&gt;=21,INDEX($DF:$DF,$GK55+21),"")</f>
      </c>
      <c r="ED55">
        <f>IF($GL55&gt;=22,INDEX($DF:$DF,$GK55+22),"")</f>
      </c>
      <c r="EE55">
        <f>IF($GL55&gt;=23,INDEX($DF:$DF,$GK55+23),"")</f>
      </c>
      <c r="EF55">
        <f>IF($GL55&gt;=24,INDEX($DF:$DF,$GK55+24),"")</f>
      </c>
      <c r="EG55">
        <f>IF($GL55&gt;=25,INDEX($DF:$DF,$GK55+25),"")</f>
      </c>
      <c r="EH55">
        <f>IF($GL55&gt;=26,INDEX($DF:$DF,$GK55+26),"")</f>
      </c>
      <c r="EI55">
        <f>IF($GL55&gt;=27,INDEX($DF:$DF,$GK55+27),"")</f>
      </c>
      <c r="EJ55">
        <f>IF($GL55&gt;=28,INDEX($DF:$DF,$GK55+28),"")</f>
      </c>
      <c r="EK55">
        <f>IF($GL55&gt;=29,INDEX($DF:$DF,$GK55+29),"")</f>
      </c>
      <c r="EL55">
        <f>IF($GL55&gt;=30,INDEX($DF:$DF,$GK55+30),"")</f>
      </c>
      <c r="EM55">
        <f>IF($GL55&gt;=31,INDEX($DF:$DF,$GK55+31),"")</f>
      </c>
      <c r="EN55">
        <f>IF($GL55&gt;=32,INDEX($DF:$DF,$GK55+32),"")</f>
      </c>
      <c r="EO55">
        <f>IF($GL55&gt;=33,INDEX($DF:$DF,$GK55+33),"")</f>
      </c>
      <c r="EP55">
        <f>IF($GL55&gt;=34,INDEX($DF:$DF,$GK55+34),"")</f>
      </c>
      <c r="EQ55">
        <f>IF($GL55&gt;=35,INDEX($DF:$DF,$GK55+35),"")</f>
      </c>
      <c r="ER55">
        <f>IF($GL55&gt;=36,INDEX($DF:$DF,$GK55+36),"")</f>
      </c>
      <c r="ES55">
        <f>IF($GL55&gt;=37,INDEX($DF:$DF,$GK55+37),"")</f>
      </c>
      <c r="ET55">
        <f>IF($GL55&gt;=38,INDEX($DF:$DF,$GK55+38),"")</f>
      </c>
      <c r="EU55">
        <f>IF($GL55&gt;=39,INDEX($DF:$DF,$GK55+39),"")</f>
      </c>
      <c r="EV55">
        <f>IF($GL55&gt;=40,INDEX($DF:$DF,$GK55+40),"")</f>
      </c>
      <c r="EW55">
        <f>IF($GL55&gt;=1,INDEX($DG:$DG,$GK55+1),"")</f>
      </c>
      <c r="EX55">
        <f>IF($GL55&gt;=2,INDEX($DG:$DG,$GK55+2),"")</f>
      </c>
      <c r="EY55">
        <f>IF($GL55&gt;=3,INDEX($DG:$DG,$GK55+3),"")</f>
      </c>
      <c r="EZ55">
        <f>IF($GL55&gt;=4,INDEX($DG:$DG,$GK55+4),"")</f>
      </c>
      <c r="FA55">
        <f>IF($GL55&gt;=5,INDEX($DG:$DG,$GK55+5),"")</f>
      </c>
      <c r="FB55">
        <f>IF($GL55&gt;=6,INDEX($DG:$DG,$GK55+6),"")</f>
      </c>
      <c r="FC55">
        <f>IF($GL55&gt;=7,INDEX($DG:$DG,$GK55+7),"")</f>
      </c>
      <c r="FD55">
        <f>IF($GL55&gt;=8,INDEX($DG:$DG,$GK55+8),"")</f>
      </c>
      <c r="FE55">
        <f>IF($GL55&gt;=9,INDEX($DG:$DG,$GK55+9),"")</f>
      </c>
      <c r="FF55">
        <f>IF($GL55&gt;=10,INDEX($DG:$DG,$GK55+10),"")</f>
      </c>
      <c r="FG55">
        <f>IF($GL55&gt;=11,INDEX($DG:$DG,$GK55+11),"")</f>
      </c>
      <c r="FH55">
        <f>IF($GL55&gt;=12,INDEX($DG:$DG,$GK55+12),"")</f>
      </c>
      <c r="FI55">
        <f>IF($GL55&gt;=13,INDEX($DG:$DG,$GK55+13),"")</f>
      </c>
      <c r="FJ55">
        <f>IF($GL55&gt;=14,INDEX($DG:$DG,$GK55+14),"")</f>
      </c>
      <c r="FK55">
        <f>IF($GL55&gt;=15,INDEX($DG:$DG,$GK55+15),"")</f>
      </c>
      <c r="FL55">
        <f>IF($GL55&gt;=16,INDEX($DG:$DG,$GK55+16),"")</f>
      </c>
      <c r="FM55">
        <f>IF($GL55&gt;=17,INDEX($DG:$DG,$GK55+17),"")</f>
      </c>
      <c r="FN55">
        <f>IF($GL55&gt;=18,INDEX($DG:$DG,$GK55+18),"")</f>
      </c>
      <c r="FO55">
        <f>IF($GL55&gt;=19,INDEX($DG:$DG,$GK55+19),"")</f>
      </c>
      <c r="FP55">
        <f>IF($GL55&gt;=20,INDEX($DG:$DG,$GK55+20),"")</f>
      </c>
      <c r="FQ55">
        <f>IF($GL55&gt;=21,INDEX($DG:$DG,$GK55+21),"")</f>
      </c>
      <c r="FR55">
        <f>IF($GL55&gt;=22,INDEX($DG:$DG,$GK55+22),"")</f>
      </c>
      <c r="FS55">
        <f>IF($GL55&gt;=23,INDEX($DG:$DG,$GK55+23),"")</f>
      </c>
      <c r="FT55">
        <f>IF($GL55&gt;=24,INDEX($DG:$DG,$GK55+24),"")</f>
      </c>
      <c r="FU55">
        <f>IF($GL55&gt;=25,INDEX($DG:$DG,$GK55+25),"")</f>
      </c>
      <c r="FV55">
        <f>IF($GL55&gt;=26,INDEX($DG:$DG,$GK55+26),"")</f>
      </c>
      <c r="FW55">
        <f>IF($GL55&gt;=27,INDEX($DG:$DG,$GK55+27),"")</f>
      </c>
      <c r="FX55">
        <f>IF($GL55&gt;=28,INDEX($DG:$DG,$GK55+28),"")</f>
      </c>
      <c r="FY55">
        <f>IF($GL55&gt;=29,INDEX($DG:$DG,$GK55+29),"")</f>
      </c>
      <c r="FZ55">
        <f>IF($GL55&gt;=30,INDEX($DG:$DG,$GK55+30),"")</f>
      </c>
      <c r="GA55">
        <f>IF($GL55&gt;=31,INDEX($DG:$DG,$GK55+31),"")</f>
      </c>
      <c r="GB55">
        <f>IF($GL55&gt;=32,INDEX($DG:$DG,$GK55+32),"")</f>
      </c>
      <c r="GC55">
        <f>IF($GL55&gt;=33,INDEX($DG:$DG,$GK55+33),"")</f>
      </c>
      <c r="GD55">
        <f>IF($GL55&gt;=34,INDEX($DG:$DG,$GK55+34),"")</f>
      </c>
      <c r="GE55">
        <f>IF($GL55&gt;=35,INDEX($DG:$DG,$GK55+35),"")</f>
      </c>
      <c r="GF55">
        <f>IF($GL55&gt;=36,INDEX($DG:$DG,$GK55+36),"")</f>
      </c>
      <c r="GG55">
        <f>IF($GL55&gt;=37,INDEX($DG:$DG,$GK55+37),"")</f>
      </c>
      <c r="GH55">
        <f>IF($GL55&gt;=38,INDEX($DG:$DG,$GK55+38),"")</f>
      </c>
      <c r="GI55">
        <f>IF($GL55&gt;=39,INDEX($DG:$DG,$GK55+39),"")</f>
      </c>
      <c r="GJ55">
        <f>IF($GL55&gt;=40,INDEX($DG:$DG,$GK55+40),"")</f>
      </c>
      <c r="GK55">
        <f>IFERROR(MATCH($DE55,$DF$2:$DF$166,0)+1,0)</f>
      </c>
      <c r="GL55">
        <f>IFERROR(INDEX($DH$2:$DH$166,MATCH($DE55,$DF$2:$DF$166,0)),0)</f>
      </c>
      <c r="GM55">
        <f>IFERROR(MATCH($H55,$DI$55:$EV$55,0),0)</f>
      </c>
      <c r="GN55">
        <f>IF($GM55&gt;0,INDEX($EW$55:$GJ$55,$GM55),"")</f>
      </c>
      <c r="GO55" t="s">
        <v>437</v>
      </c>
      <c r="GQ55">
        <f>IF($IZ55&gt;=1,INDEX($GO:$GO,$IY55+1),"")</f>
      </c>
      <c r="GR55">
        <f>IF($IZ55&gt;=2,INDEX($GO:$GO,$IY55+2),"")</f>
      </c>
      <c r="GS55">
        <f>IF($IZ55&gt;=3,INDEX($GO:$GO,$IY55+3),"")</f>
      </c>
      <c r="GT55">
        <f>IF($IZ55&gt;=4,INDEX($GO:$GO,$IY55+4),"")</f>
      </c>
      <c r="GU55">
        <f>IF($IZ55&gt;=5,INDEX($GO:$GO,$IY55+5),"")</f>
      </c>
      <c r="GV55">
        <f>IF($IZ55&gt;=6,INDEX($GO:$GO,$IY55+6),"")</f>
      </c>
      <c r="GW55">
        <f>IF($IZ55&gt;=7,INDEX($GO:$GO,$IY55+7),"")</f>
      </c>
      <c r="GX55">
        <f>IF($IZ55&gt;=8,INDEX($GO:$GO,$IY55+8),"")</f>
      </c>
      <c r="GY55">
        <f>IF($IZ55&gt;=9,INDEX($GO:$GO,$IY55+9),"")</f>
      </c>
      <c r="GZ55">
        <f>IF($IZ55&gt;=10,INDEX($GO:$GO,$IY55+10),"")</f>
      </c>
      <c r="HA55">
        <f>IF($IZ55&gt;=11,INDEX($GO:$GO,$IY55+11),"")</f>
      </c>
      <c r="HB55">
        <f>IF($IZ55&gt;=12,INDEX($GO:$GO,$IY55+12),"")</f>
      </c>
      <c r="HC55">
        <f>IF($IZ55&gt;=13,INDEX($GO:$GO,$IY55+13),"")</f>
      </c>
      <c r="HD55">
        <f>IF($IZ55&gt;=14,INDEX($GO:$GO,$IY55+14),"")</f>
      </c>
      <c r="HE55">
        <f>IF($IZ55&gt;=15,INDEX($GO:$GO,$IY55+15),"")</f>
      </c>
      <c r="HF55">
        <f>IF($IZ55&gt;=16,INDEX($GO:$GO,$IY55+16),"")</f>
      </c>
      <c r="HG55">
        <f>IF($IZ55&gt;=17,INDEX($GO:$GO,$IY55+17),"")</f>
      </c>
      <c r="HH55">
        <f>IF($IZ55&gt;=18,INDEX($GO:$GO,$IY55+18),"")</f>
      </c>
      <c r="HI55">
        <f>IF($IZ55&gt;=19,INDEX($GO:$GO,$IY55+19),"")</f>
      </c>
      <c r="HJ55">
        <f>IF($IZ55&gt;=20,INDEX($GO:$GO,$IY55+20),"")</f>
      </c>
      <c r="HK55">
        <f>IF($IZ55&gt;=21,INDEX($GO:$GO,$IY55+21),"")</f>
      </c>
      <c r="HL55">
        <f>IF($IZ55&gt;=22,INDEX($GO:$GO,$IY55+22),"")</f>
      </c>
      <c r="HM55">
        <f>IF($IZ55&gt;=23,INDEX($GO:$GO,$IY55+23),"")</f>
      </c>
      <c r="HN55">
        <f>IF($IZ55&gt;=24,INDEX($GO:$GO,$IY55+24),"")</f>
      </c>
      <c r="HO55">
        <f>IF($IZ55&gt;=25,INDEX($GO:$GO,$IY55+25),"")</f>
      </c>
      <c r="HP55">
        <f>IF($IZ55&gt;=26,INDEX($GO:$GO,$IY55+26),"")</f>
      </c>
      <c r="HQ55">
        <f>IF($IZ55&gt;=27,INDEX($GO:$GO,$IY55+27),"")</f>
      </c>
      <c r="HR55">
        <f>IF($IZ55&gt;=28,INDEX($GO:$GO,$IY55+28),"")</f>
      </c>
      <c r="HS55">
        <f>IF($IZ55&gt;=29,INDEX($GO:$GO,$IY55+29),"")</f>
      </c>
      <c r="HT55">
        <f>IF($IZ55&gt;=30,INDEX($GO:$GO,$IY55+30),"")</f>
      </c>
      <c r="HU55">
        <f>IF($IZ55&gt;=31,INDEX($GO:$GO,$IY55+31),"")</f>
      </c>
      <c r="HV55">
        <f>IF($IZ55&gt;=32,INDEX($GO:$GO,$IY55+32),"")</f>
      </c>
      <c r="HW55">
        <f>IF($IZ55&gt;=33,INDEX($GO:$GO,$IY55+33),"")</f>
      </c>
      <c r="HX55">
        <f>IF($IZ55&gt;=34,INDEX($GO:$GO,$IY55+34),"")</f>
      </c>
      <c r="HY55">
        <f>IF($IZ55&gt;=35,INDEX($GO:$GO,$IY55+35),"")</f>
      </c>
      <c r="HZ55">
        <f>IF($IZ55&gt;=36,INDEX($GO:$GO,$IY55+36),"")</f>
      </c>
      <c r="IA55">
        <f>IF($IZ55&gt;=37,INDEX($GO:$GO,$IY55+37),"")</f>
      </c>
      <c r="IB55">
        <f>IF($IZ55&gt;=38,INDEX($GO:$GO,$IY55+38),"")</f>
      </c>
      <c r="IC55">
        <f>IF($IZ55&gt;=39,INDEX($GO:$GO,$IY55+39),"")</f>
      </c>
      <c r="ID55">
        <f>IF($IZ55&gt;=40,INDEX($GO:$GO,$IY55+40),"")</f>
      </c>
      <c r="IE55">
        <f>IF($IZ55&gt;=41,INDEX($GO:$GO,$IY55+41),"")</f>
      </c>
      <c r="IF55">
        <f>IF($IZ55&gt;=42,INDEX($GO:$GO,$IY55+42),"")</f>
      </c>
      <c r="IG55">
        <f>IF($IZ55&gt;=43,INDEX($GO:$GO,$IY55+43),"")</f>
      </c>
      <c r="IH55">
        <f>IF($IZ55&gt;=44,INDEX($GO:$GO,$IY55+44),"")</f>
      </c>
      <c r="II55">
        <f>IF($IZ55&gt;=45,INDEX($GO:$GO,$IY55+45),"")</f>
      </c>
      <c r="IJ55">
        <f>IF($IZ55&gt;=46,INDEX($GO:$GO,$IY55+46),"")</f>
      </c>
      <c r="IK55">
        <f>IF($IZ55&gt;=47,INDEX($GO:$GO,$IY55+47),"")</f>
      </c>
      <c r="IL55">
        <f>IF($IZ55&gt;=48,INDEX($GO:$GO,$IY55+48),"")</f>
      </c>
      <c r="IM55">
        <f>IF($IZ55&gt;=49,INDEX($GO:$GO,$IY55+49),"")</f>
      </c>
      <c r="IN55">
        <f>IF($IZ55&gt;=50,INDEX($GO:$GO,$IY55+50),"")</f>
      </c>
      <c r="IO55">
        <f>IF($IZ55&gt;=51,INDEX($GO:$GO,$IY55+51),"")</f>
      </c>
      <c r="IP55">
        <f>IF($IZ55&gt;=52,INDEX($GO:$GO,$IY55+52),"")</f>
      </c>
      <c r="IQ55">
        <f>IF($IZ55&gt;=53,INDEX($GO:$GO,$IY55+53),"")</f>
      </c>
      <c r="IR55">
        <f>IF($IZ55&gt;=54,INDEX($GO:$GO,$IY55+54),"")</f>
      </c>
      <c r="IS55">
        <f>IF($IZ55&gt;=55,INDEX($GO:$GO,$IY55+55),"")</f>
      </c>
      <c r="IT55">
        <f>IF($IZ55&gt;=56,INDEX($GO:$GO,$IY55+56),"")</f>
      </c>
      <c r="IU55">
        <f>IF($IZ55&gt;=57,INDEX($GO:$GO,$IY55+57),"")</f>
      </c>
      <c r="IV55">
        <f>IF($IZ55&gt;=58,INDEX($GO:$GO,$IY55+58),"")</f>
      </c>
      <c r="IW55">
        <f>IF($IZ55&gt;=59,INDEX($GO:$GO,$IY55+59),"")</f>
      </c>
      <c r="IX55">
        <f>IF($IZ55&gt;=60,INDEX($GO:$GO,$IY55+60),"")</f>
      </c>
      <c r="IY55">
        <f>IFERROR(MATCH($GN55,$GO$2:$GO$827,0)+1,0)</f>
      </c>
      <c r="IZ55">
        <f>IFERROR(INDEX($GP$2:$GP$827,MATCH($GN55,$GO$2:$GO$827,0)),0)</f>
      </c>
      <c r="JA55" t="s">
        <v>23</v>
      </c>
      <c r="JB55" t="s">
        <v>23</v>
      </c>
    </row>
    <row r="56" spans="1:262" x14ac:dyDescent="0.25">
      <c r="F56" s="1"/>
      <c r="G56" s="1"/>
      <c r="H56" s="1"/>
      <c r="I56" s="1"/>
      <c r="J56" s="1">
        <f>IFERROR(IF(FIND(" - ",$F56)&gt;0,MID($F56,FIND(" - ",$F56)+3,LEN($F56)),""),"")</f>
      </c>
      <c r="L56" s="1"/>
      <c r="N56" t="s">
        <v>23</v>
      </c>
      <c r="P56">
        <f>IF(OR($N56="",$O56=""),"",IFERROR($N56/$O56,0))</f>
      </c>
      <c r="Q56">
        <f>IF($N56="","",
IF($G56="","",
IF(ISNUMBER(SEARCH("exempt",LOWER($G56))),0,
$N56*(VALUE(SUBSTITUTE($G56,"%",""))/100))))</f>
      </c>
      <c r="W56">
        <f>IF($N56="","",
SUM($N56,$Q56,$U56,$R56,$T56)-
IF($V56="",0,VALUE($V56)))</f>
      </c>
      <c r="AE56" t="s">
        <v>438</v>
      </c>
      <c r="AH56" t="s">
        <v>439</v>
      </c>
      <c r="AI56" t="s">
        <v>440</v>
      </c>
      <c r="AJ56" t="s">
        <v>441</v>
      </c>
      <c r="AK56" t="s">
        <v>439</v>
      </c>
      <c r="AL56" t="s">
        <v>442</v>
      </c>
      <c r="AM56">
        <f>IFERROR(LEFT($F56,FIND(" - ",$F56)-1),$F56)</f>
      </c>
      <c r="AN56" t="s">
        <v>30</v>
      </c>
      <c r="AP56">
        <f>IF($CE56&gt;=1,INDEX($AN:$AN,$CD56+1),"")</f>
      </c>
      <c r="AQ56">
        <f>IF($CE56&gt;=2,INDEX($AN:$AN,$CD56+2),"")</f>
      </c>
      <c r="AR56">
        <f>IF($CE56&gt;=3,INDEX($AN:$AN,$CD56+3),"")</f>
      </c>
      <c r="AS56">
        <f>IF($CE56&gt;=4,INDEX($AN:$AN,$CD56+4),"")</f>
      </c>
      <c r="AT56">
        <f>IF($CE56&gt;=5,INDEX($AN:$AN,$CD56+5),"")</f>
      </c>
      <c r="AU56">
        <f>IF($CE56&gt;=6,INDEX($AN:$AN,$CD56+6),"")</f>
      </c>
      <c r="AV56">
        <f>IF($CE56&gt;=7,INDEX($AN:$AN,$CD56+7),"")</f>
      </c>
      <c r="AW56">
        <f>IF($CE56&gt;=8,INDEX($AN:$AN,$CD56+8),"")</f>
      </c>
      <c r="AX56">
        <f>IF($CE56&gt;=9,INDEX($AN:$AN,$CD56+9),"")</f>
      </c>
      <c r="AY56">
        <f>IF($CE56&gt;=10,INDEX($AN:$AN,$CD56+10),"")</f>
      </c>
      <c r="AZ56">
        <f>IF($CE56&gt;=11,INDEX($AN:$AN,$CD56+11),"")</f>
      </c>
      <c r="BA56">
        <f>IF($CE56&gt;=12,INDEX($AN:$AN,$CD56+12),"")</f>
      </c>
      <c r="BB56">
        <f>IF($CE56&gt;=13,INDEX($AN:$AN,$CD56+13),"")</f>
      </c>
      <c r="BC56">
        <f>IF($CE56&gt;=14,INDEX($AN:$AN,$CD56+14),"")</f>
      </c>
      <c r="BD56">
        <f>IF($CE56&gt;=15,INDEX($AN:$AN,$CD56+15),"")</f>
      </c>
      <c r="BE56">
        <f>IF($CE56&gt;=16,INDEX($AN:$AN,$CD56+16),"")</f>
      </c>
      <c r="BF56">
        <f>IF($CE56&gt;=17,INDEX($AN:$AN,$CD56+17),"")</f>
      </c>
      <c r="BG56">
        <f>IF($CE56&gt;=18,INDEX($AN:$AN,$CD56+18),"")</f>
      </c>
      <c r="BH56">
        <f>IF($CE56&gt;=19,INDEX($AN:$AN,$CD56+19),"")</f>
      </c>
      <c r="BI56">
        <f>IF($CE56&gt;=20,INDEX($AN:$AN,$CD56+20),"")</f>
      </c>
      <c r="BJ56">
        <f>IF($CE56&gt;=21,INDEX($AN:$AN,$CD56+21),"")</f>
      </c>
      <c r="BK56">
        <f>IF($CE56&gt;=22,INDEX($AN:$AN,$CD56+22),"")</f>
      </c>
      <c r="BL56">
        <f>IF($CE56&gt;=23,INDEX($AN:$AN,$CD56+23),"")</f>
      </c>
      <c r="BM56">
        <f>IF($CE56&gt;=24,INDEX($AN:$AN,$CD56+24),"")</f>
      </c>
      <c r="BN56">
        <f>IF($CE56&gt;=25,INDEX($AN:$AN,$CD56+25),"")</f>
      </c>
      <c r="BO56">
        <f>IF($CE56&gt;=26,INDEX($AN:$AN,$CD56+26),"")</f>
      </c>
      <c r="BP56">
        <f>IF($CE56&gt;=27,INDEX($AN:$AN,$CD56+27),"")</f>
      </c>
      <c r="BQ56">
        <f>IF($CE56&gt;=28,INDEX($AN:$AN,$CD56+28),"")</f>
      </c>
      <c r="BR56">
        <f>IF($CE56&gt;=29,INDEX($AN:$AN,$CD56+29),"")</f>
      </c>
      <c r="BS56">
        <f>IF($CE56&gt;=30,INDEX($AN:$AN,$CD56+30),"")</f>
      </c>
      <c r="BT56">
        <f>IF($CE56&gt;=31,INDEX($AN:$AN,$CD56+31),"")</f>
      </c>
      <c r="BU56">
        <f>IF($CE56&gt;=32,INDEX($AN:$AN,$CD56+32),"")</f>
      </c>
      <c r="BV56">
        <f>IF($CE56&gt;=33,INDEX($AN:$AN,$CD56+33),"")</f>
      </c>
      <c r="BW56">
        <f>IF($CE56&gt;=34,INDEX($AN:$AN,$CD56+34),"")</f>
      </c>
      <c r="BX56">
        <f>IF($CE56&gt;=35,INDEX($AN:$AN,$CD56+35),"")</f>
      </c>
      <c r="BY56">
        <f>IF($CE56&gt;=36,INDEX($AN:$AN,$CD56+36),"")</f>
      </c>
      <c r="BZ56">
        <f>IF($CE56&gt;=37,INDEX($AN:$AN,$CD56+37),"")</f>
      </c>
      <c r="CA56">
        <f>IF($CE56&gt;=38,INDEX($AN:$AN,$CD56+38),"")</f>
      </c>
      <c r="CB56">
        <f>IF($CE56&gt;=39,INDEX($AN:$AN,$CD56+39),"")</f>
      </c>
      <c r="CC56">
        <f>IF($CE56&gt;=40,INDEX($AN:$AN,$CD56+40),"")</f>
      </c>
      <c r="CD56">
        <f>IFERROR(MATCH($AM56,$AN$2:$AN$133,0)+1,0)</f>
      </c>
      <c r="CE56">
        <f>IFERROR(INDEX($AO$2:$AO$133,MATCH($AM56,$AN$2:$AN$133,0)),0)</f>
      </c>
      <c r="CF56">
        <f>IFERROR(LEFT($K56,FIND(" - ",$K56)-1),$K56)</f>
      </c>
      <c r="CG56" t="s">
        <v>117</v>
      </c>
      <c r="CI56">
        <f>IF($DD56&gt;=1,INDEX($CG:$CG,$DC56+1),"")</f>
      </c>
      <c r="CJ56">
        <f>IF($DD56&gt;=2,INDEX($CG:$CG,$DC56+2),"")</f>
      </c>
      <c r="CK56">
        <f>IF($DD56&gt;=3,INDEX($CG:$CG,$DC56+3),"")</f>
      </c>
      <c r="CL56">
        <f>IF($DD56&gt;=4,INDEX($CG:$CG,$DC56+4),"")</f>
      </c>
      <c r="CM56">
        <f>IF($DD56&gt;=5,INDEX($CG:$CG,$DC56+5),"")</f>
      </c>
      <c r="CN56">
        <f>IF($DD56&gt;=6,INDEX($CG:$CG,$DC56+6),"")</f>
      </c>
      <c r="CO56">
        <f>IF($DD56&gt;=7,INDEX($CG:$CG,$DC56+7),"")</f>
      </c>
      <c r="CP56">
        <f>IF($DD56&gt;=8,INDEX($CG:$CG,$DC56+8),"")</f>
      </c>
      <c r="CQ56">
        <f>IF($DD56&gt;=9,INDEX($CG:$CG,$DC56+9),"")</f>
      </c>
      <c r="CR56">
        <f>IF($DD56&gt;=10,INDEX($CG:$CG,$DC56+10),"")</f>
      </c>
      <c r="CS56">
        <f>IF($DD56&gt;=11,INDEX($CG:$CG,$DC56+11),"")</f>
      </c>
      <c r="CT56">
        <f>IF($DD56&gt;=12,INDEX($CG:$CG,$DC56+12),"")</f>
      </c>
      <c r="CU56">
        <f>IF($DD56&gt;=13,INDEX($CG:$CG,$DC56+13),"")</f>
      </c>
      <c r="CV56">
        <f>IF($DD56&gt;=14,INDEX($CG:$CG,$DC56+14),"")</f>
      </c>
      <c r="CW56">
        <f>IF($DD56&gt;=15,INDEX($CG:$CG,$DC56+15),"")</f>
      </c>
      <c r="CX56">
        <f>IF($DD56&gt;=16,INDEX($CG:$CG,$DC56+16),"")</f>
      </c>
      <c r="CY56">
        <f>IF($DD56&gt;=17,INDEX($CG:$CG,$DC56+17),"")</f>
      </c>
      <c r="CZ56">
        <f>IF($DD56&gt;=18,INDEX($CG:$CG,$DC56+18),"")</f>
      </c>
      <c r="DA56">
        <f>IF($DD56&gt;=19,INDEX($CG:$CG,$DC56+19),"")</f>
      </c>
      <c r="DB56">
        <f>IF($DD56&gt;=20,INDEX($CG:$CG,$DC56+20),"")</f>
      </c>
      <c r="DC56">
        <f>IFERROR(MATCH($CF56,$CG$2:$CG$1558,0)+1,0)</f>
      </c>
      <c r="DD56">
        <f>IFERROR(INDEX($CH$2:$CH$1558,MATCH($CF56,$CG$2:$CG$1558,0)),0)</f>
      </c>
      <c r="DE56">
        <f>IFERROR(INDEX($AL:$AL,MATCH($G56,$AK:$AK,0))&amp;"","")</f>
      </c>
      <c r="DF56" t="s">
        <v>174</v>
      </c>
      <c r="DG56" t="s">
        <v>443</v>
      </c>
      <c r="DI56">
        <f>IF($GL56&gt;=1,INDEX($DF:$DF,$GK56+1),"")</f>
      </c>
      <c r="DJ56">
        <f>IF($GL56&gt;=2,INDEX($DF:$DF,$GK56+2),"")</f>
      </c>
      <c r="DK56">
        <f>IF($GL56&gt;=3,INDEX($DF:$DF,$GK56+3),"")</f>
      </c>
      <c r="DL56">
        <f>IF($GL56&gt;=4,INDEX($DF:$DF,$GK56+4),"")</f>
      </c>
      <c r="DM56">
        <f>IF($GL56&gt;=5,INDEX($DF:$DF,$GK56+5),"")</f>
      </c>
      <c r="DN56">
        <f>IF($GL56&gt;=6,INDEX($DF:$DF,$GK56+6),"")</f>
      </c>
      <c r="DO56">
        <f>IF($GL56&gt;=7,INDEX($DF:$DF,$GK56+7),"")</f>
      </c>
      <c r="DP56">
        <f>IF($GL56&gt;=8,INDEX($DF:$DF,$GK56+8),"")</f>
      </c>
      <c r="DQ56">
        <f>IF($GL56&gt;=9,INDEX($DF:$DF,$GK56+9),"")</f>
      </c>
      <c r="DR56">
        <f>IF($GL56&gt;=10,INDEX($DF:$DF,$GK56+10),"")</f>
      </c>
      <c r="DS56">
        <f>IF($GL56&gt;=11,INDEX($DF:$DF,$GK56+11),"")</f>
      </c>
      <c r="DT56">
        <f>IF($GL56&gt;=12,INDEX($DF:$DF,$GK56+12),"")</f>
      </c>
      <c r="DU56">
        <f>IF($GL56&gt;=13,INDEX($DF:$DF,$GK56+13),"")</f>
      </c>
      <c r="DV56">
        <f>IF($GL56&gt;=14,INDEX($DF:$DF,$GK56+14),"")</f>
      </c>
      <c r="DW56">
        <f>IF($GL56&gt;=15,INDEX($DF:$DF,$GK56+15),"")</f>
      </c>
      <c r="DX56">
        <f>IF($GL56&gt;=16,INDEX($DF:$DF,$GK56+16),"")</f>
      </c>
      <c r="DY56">
        <f>IF($GL56&gt;=17,INDEX($DF:$DF,$GK56+17),"")</f>
      </c>
      <c r="DZ56">
        <f>IF($GL56&gt;=18,INDEX($DF:$DF,$GK56+18),"")</f>
      </c>
      <c r="EA56">
        <f>IF($GL56&gt;=19,INDEX($DF:$DF,$GK56+19),"")</f>
      </c>
      <c r="EB56">
        <f>IF($GL56&gt;=20,INDEX($DF:$DF,$GK56+20),"")</f>
      </c>
      <c r="EC56">
        <f>IF($GL56&gt;=21,INDEX($DF:$DF,$GK56+21),"")</f>
      </c>
      <c r="ED56">
        <f>IF($GL56&gt;=22,INDEX($DF:$DF,$GK56+22),"")</f>
      </c>
      <c r="EE56">
        <f>IF($GL56&gt;=23,INDEX($DF:$DF,$GK56+23),"")</f>
      </c>
      <c r="EF56">
        <f>IF($GL56&gt;=24,INDEX($DF:$DF,$GK56+24),"")</f>
      </c>
      <c r="EG56">
        <f>IF($GL56&gt;=25,INDEX($DF:$DF,$GK56+25),"")</f>
      </c>
      <c r="EH56">
        <f>IF($GL56&gt;=26,INDEX($DF:$DF,$GK56+26),"")</f>
      </c>
      <c r="EI56">
        <f>IF($GL56&gt;=27,INDEX($DF:$DF,$GK56+27),"")</f>
      </c>
      <c r="EJ56">
        <f>IF($GL56&gt;=28,INDEX($DF:$DF,$GK56+28),"")</f>
      </c>
      <c r="EK56">
        <f>IF($GL56&gt;=29,INDEX($DF:$DF,$GK56+29),"")</f>
      </c>
      <c r="EL56">
        <f>IF($GL56&gt;=30,INDEX($DF:$DF,$GK56+30),"")</f>
      </c>
      <c r="EM56">
        <f>IF($GL56&gt;=31,INDEX($DF:$DF,$GK56+31),"")</f>
      </c>
      <c r="EN56">
        <f>IF($GL56&gt;=32,INDEX($DF:$DF,$GK56+32),"")</f>
      </c>
      <c r="EO56">
        <f>IF($GL56&gt;=33,INDEX($DF:$DF,$GK56+33),"")</f>
      </c>
      <c r="EP56">
        <f>IF($GL56&gt;=34,INDEX($DF:$DF,$GK56+34),"")</f>
      </c>
      <c r="EQ56">
        <f>IF($GL56&gt;=35,INDEX($DF:$DF,$GK56+35),"")</f>
      </c>
      <c r="ER56">
        <f>IF($GL56&gt;=36,INDEX($DF:$DF,$GK56+36),"")</f>
      </c>
      <c r="ES56">
        <f>IF($GL56&gt;=37,INDEX($DF:$DF,$GK56+37),"")</f>
      </c>
      <c r="ET56">
        <f>IF($GL56&gt;=38,INDEX($DF:$DF,$GK56+38),"")</f>
      </c>
      <c r="EU56">
        <f>IF($GL56&gt;=39,INDEX($DF:$DF,$GK56+39),"")</f>
      </c>
      <c r="EV56">
        <f>IF($GL56&gt;=40,INDEX($DF:$DF,$GK56+40),"")</f>
      </c>
      <c r="EW56">
        <f>IF($GL56&gt;=1,INDEX($DG:$DG,$GK56+1),"")</f>
      </c>
      <c r="EX56">
        <f>IF($GL56&gt;=2,INDEX($DG:$DG,$GK56+2),"")</f>
      </c>
      <c r="EY56">
        <f>IF($GL56&gt;=3,INDEX($DG:$DG,$GK56+3),"")</f>
      </c>
      <c r="EZ56">
        <f>IF($GL56&gt;=4,INDEX($DG:$DG,$GK56+4),"")</f>
      </c>
      <c r="FA56">
        <f>IF($GL56&gt;=5,INDEX($DG:$DG,$GK56+5),"")</f>
      </c>
      <c r="FB56">
        <f>IF($GL56&gt;=6,INDEX($DG:$DG,$GK56+6),"")</f>
      </c>
      <c r="FC56">
        <f>IF($GL56&gt;=7,INDEX($DG:$DG,$GK56+7),"")</f>
      </c>
      <c r="FD56">
        <f>IF($GL56&gt;=8,INDEX($DG:$DG,$GK56+8),"")</f>
      </c>
      <c r="FE56">
        <f>IF($GL56&gt;=9,INDEX($DG:$DG,$GK56+9),"")</f>
      </c>
      <c r="FF56">
        <f>IF($GL56&gt;=10,INDEX($DG:$DG,$GK56+10),"")</f>
      </c>
      <c r="FG56">
        <f>IF($GL56&gt;=11,INDEX($DG:$DG,$GK56+11),"")</f>
      </c>
      <c r="FH56">
        <f>IF($GL56&gt;=12,INDEX($DG:$DG,$GK56+12),"")</f>
      </c>
      <c r="FI56">
        <f>IF($GL56&gt;=13,INDEX($DG:$DG,$GK56+13),"")</f>
      </c>
      <c r="FJ56">
        <f>IF($GL56&gt;=14,INDEX($DG:$DG,$GK56+14),"")</f>
      </c>
      <c r="FK56">
        <f>IF($GL56&gt;=15,INDEX($DG:$DG,$GK56+15),"")</f>
      </c>
      <c r="FL56">
        <f>IF($GL56&gt;=16,INDEX($DG:$DG,$GK56+16),"")</f>
      </c>
      <c r="FM56">
        <f>IF($GL56&gt;=17,INDEX($DG:$DG,$GK56+17),"")</f>
      </c>
      <c r="FN56">
        <f>IF($GL56&gt;=18,INDEX($DG:$DG,$GK56+18),"")</f>
      </c>
      <c r="FO56">
        <f>IF($GL56&gt;=19,INDEX($DG:$DG,$GK56+19),"")</f>
      </c>
      <c r="FP56">
        <f>IF($GL56&gt;=20,INDEX($DG:$DG,$GK56+20),"")</f>
      </c>
      <c r="FQ56">
        <f>IF($GL56&gt;=21,INDEX($DG:$DG,$GK56+21),"")</f>
      </c>
      <c r="FR56">
        <f>IF($GL56&gt;=22,INDEX($DG:$DG,$GK56+22),"")</f>
      </c>
      <c r="FS56">
        <f>IF($GL56&gt;=23,INDEX($DG:$DG,$GK56+23),"")</f>
      </c>
      <c r="FT56">
        <f>IF($GL56&gt;=24,INDEX($DG:$DG,$GK56+24),"")</f>
      </c>
      <c r="FU56">
        <f>IF($GL56&gt;=25,INDEX($DG:$DG,$GK56+25),"")</f>
      </c>
      <c r="FV56">
        <f>IF($GL56&gt;=26,INDEX($DG:$DG,$GK56+26),"")</f>
      </c>
      <c r="FW56">
        <f>IF($GL56&gt;=27,INDEX($DG:$DG,$GK56+27),"")</f>
      </c>
      <c r="FX56">
        <f>IF($GL56&gt;=28,INDEX($DG:$DG,$GK56+28),"")</f>
      </c>
      <c r="FY56">
        <f>IF($GL56&gt;=29,INDEX($DG:$DG,$GK56+29),"")</f>
      </c>
      <c r="FZ56">
        <f>IF($GL56&gt;=30,INDEX($DG:$DG,$GK56+30),"")</f>
      </c>
      <c r="GA56">
        <f>IF($GL56&gt;=31,INDEX($DG:$DG,$GK56+31),"")</f>
      </c>
      <c r="GB56">
        <f>IF($GL56&gt;=32,INDEX($DG:$DG,$GK56+32),"")</f>
      </c>
      <c r="GC56">
        <f>IF($GL56&gt;=33,INDEX($DG:$DG,$GK56+33),"")</f>
      </c>
      <c r="GD56">
        <f>IF($GL56&gt;=34,INDEX($DG:$DG,$GK56+34),"")</f>
      </c>
      <c r="GE56">
        <f>IF($GL56&gt;=35,INDEX($DG:$DG,$GK56+35),"")</f>
      </c>
      <c r="GF56">
        <f>IF($GL56&gt;=36,INDEX($DG:$DG,$GK56+36),"")</f>
      </c>
      <c r="GG56">
        <f>IF($GL56&gt;=37,INDEX($DG:$DG,$GK56+37),"")</f>
      </c>
      <c r="GH56">
        <f>IF($GL56&gt;=38,INDEX($DG:$DG,$GK56+38),"")</f>
      </c>
      <c r="GI56">
        <f>IF($GL56&gt;=39,INDEX($DG:$DG,$GK56+39),"")</f>
      </c>
      <c r="GJ56">
        <f>IF($GL56&gt;=40,INDEX($DG:$DG,$GK56+40),"")</f>
      </c>
      <c r="GK56">
        <f>IFERROR(MATCH($DE56,$DF$2:$DF$166,0)+1,0)</f>
      </c>
      <c r="GL56">
        <f>IFERROR(INDEX($DH$2:$DH$166,MATCH($DE56,$DF$2:$DF$166,0)),0)</f>
      </c>
      <c r="GM56">
        <f>IFERROR(MATCH($H56,$DI$56:$EV$56,0),0)</f>
      </c>
      <c r="GN56">
        <f>IF($GM56&gt;0,INDEX($EW$56:$GJ$56,$GM56),"")</f>
      </c>
      <c r="GO56" t="s">
        <v>444</v>
      </c>
      <c r="GQ56">
        <f>IF($IZ56&gt;=1,INDEX($GO:$GO,$IY56+1),"")</f>
      </c>
      <c r="GR56">
        <f>IF($IZ56&gt;=2,INDEX($GO:$GO,$IY56+2),"")</f>
      </c>
      <c r="GS56">
        <f>IF($IZ56&gt;=3,INDEX($GO:$GO,$IY56+3),"")</f>
      </c>
      <c r="GT56">
        <f>IF($IZ56&gt;=4,INDEX($GO:$GO,$IY56+4),"")</f>
      </c>
      <c r="GU56">
        <f>IF($IZ56&gt;=5,INDEX($GO:$GO,$IY56+5),"")</f>
      </c>
      <c r="GV56">
        <f>IF($IZ56&gt;=6,INDEX($GO:$GO,$IY56+6),"")</f>
      </c>
      <c r="GW56">
        <f>IF($IZ56&gt;=7,INDEX($GO:$GO,$IY56+7),"")</f>
      </c>
      <c r="GX56">
        <f>IF($IZ56&gt;=8,INDEX($GO:$GO,$IY56+8),"")</f>
      </c>
      <c r="GY56">
        <f>IF($IZ56&gt;=9,INDEX($GO:$GO,$IY56+9),"")</f>
      </c>
      <c r="GZ56">
        <f>IF($IZ56&gt;=10,INDEX($GO:$GO,$IY56+10),"")</f>
      </c>
      <c r="HA56">
        <f>IF($IZ56&gt;=11,INDEX($GO:$GO,$IY56+11),"")</f>
      </c>
      <c r="HB56">
        <f>IF($IZ56&gt;=12,INDEX($GO:$GO,$IY56+12),"")</f>
      </c>
      <c r="HC56">
        <f>IF($IZ56&gt;=13,INDEX($GO:$GO,$IY56+13),"")</f>
      </c>
      <c r="HD56">
        <f>IF($IZ56&gt;=14,INDEX($GO:$GO,$IY56+14),"")</f>
      </c>
      <c r="HE56">
        <f>IF($IZ56&gt;=15,INDEX($GO:$GO,$IY56+15),"")</f>
      </c>
      <c r="HF56">
        <f>IF($IZ56&gt;=16,INDEX($GO:$GO,$IY56+16),"")</f>
      </c>
      <c r="HG56">
        <f>IF($IZ56&gt;=17,INDEX($GO:$GO,$IY56+17),"")</f>
      </c>
      <c r="HH56">
        <f>IF($IZ56&gt;=18,INDEX($GO:$GO,$IY56+18),"")</f>
      </c>
      <c r="HI56">
        <f>IF($IZ56&gt;=19,INDEX($GO:$GO,$IY56+19),"")</f>
      </c>
      <c r="HJ56">
        <f>IF($IZ56&gt;=20,INDEX($GO:$GO,$IY56+20),"")</f>
      </c>
      <c r="HK56">
        <f>IF($IZ56&gt;=21,INDEX($GO:$GO,$IY56+21),"")</f>
      </c>
      <c r="HL56">
        <f>IF($IZ56&gt;=22,INDEX($GO:$GO,$IY56+22),"")</f>
      </c>
      <c r="HM56">
        <f>IF($IZ56&gt;=23,INDEX($GO:$GO,$IY56+23),"")</f>
      </c>
      <c r="HN56">
        <f>IF($IZ56&gt;=24,INDEX($GO:$GO,$IY56+24),"")</f>
      </c>
      <c r="HO56">
        <f>IF($IZ56&gt;=25,INDEX($GO:$GO,$IY56+25),"")</f>
      </c>
      <c r="HP56">
        <f>IF($IZ56&gt;=26,INDEX($GO:$GO,$IY56+26),"")</f>
      </c>
      <c r="HQ56">
        <f>IF($IZ56&gt;=27,INDEX($GO:$GO,$IY56+27),"")</f>
      </c>
      <c r="HR56">
        <f>IF($IZ56&gt;=28,INDEX($GO:$GO,$IY56+28),"")</f>
      </c>
      <c r="HS56">
        <f>IF($IZ56&gt;=29,INDEX($GO:$GO,$IY56+29),"")</f>
      </c>
      <c r="HT56">
        <f>IF($IZ56&gt;=30,INDEX($GO:$GO,$IY56+30),"")</f>
      </c>
      <c r="HU56">
        <f>IF($IZ56&gt;=31,INDEX($GO:$GO,$IY56+31),"")</f>
      </c>
      <c r="HV56">
        <f>IF($IZ56&gt;=32,INDEX($GO:$GO,$IY56+32),"")</f>
      </c>
      <c r="HW56">
        <f>IF($IZ56&gt;=33,INDEX($GO:$GO,$IY56+33),"")</f>
      </c>
      <c r="HX56">
        <f>IF($IZ56&gt;=34,INDEX($GO:$GO,$IY56+34),"")</f>
      </c>
      <c r="HY56">
        <f>IF($IZ56&gt;=35,INDEX($GO:$GO,$IY56+35),"")</f>
      </c>
      <c r="HZ56">
        <f>IF($IZ56&gt;=36,INDEX($GO:$GO,$IY56+36),"")</f>
      </c>
      <c r="IA56">
        <f>IF($IZ56&gt;=37,INDEX($GO:$GO,$IY56+37),"")</f>
      </c>
      <c r="IB56">
        <f>IF($IZ56&gt;=38,INDEX($GO:$GO,$IY56+38),"")</f>
      </c>
      <c r="IC56">
        <f>IF($IZ56&gt;=39,INDEX($GO:$GO,$IY56+39),"")</f>
      </c>
      <c r="ID56">
        <f>IF($IZ56&gt;=40,INDEX($GO:$GO,$IY56+40),"")</f>
      </c>
      <c r="IE56">
        <f>IF($IZ56&gt;=41,INDEX($GO:$GO,$IY56+41),"")</f>
      </c>
      <c r="IF56">
        <f>IF($IZ56&gt;=42,INDEX($GO:$GO,$IY56+42),"")</f>
      </c>
      <c r="IG56">
        <f>IF($IZ56&gt;=43,INDEX($GO:$GO,$IY56+43),"")</f>
      </c>
      <c r="IH56">
        <f>IF($IZ56&gt;=44,INDEX($GO:$GO,$IY56+44),"")</f>
      </c>
      <c r="II56">
        <f>IF($IZ56&gt;=45,INDEX($GO:$GO,$IY56+45),"")</f>
      </c>
      <c r="IJ56">
        <f>IF($IZ56&gt;=46,INDEX($GO:$GO,$IY56+46),"")</f>
      </c>
      <c r="IK56">
        <f>IF($IZ56&gt;=47,INDEX($GO:$GO,$IY56+47),"")</f>
      </c>
      <c r="IL56">
        <f>IF($IZ56&gt;=48,INDEX($GO:$GO,$IY56+48),"")</f>
      </c>
      <c r="IM56">
        <f>IF($IZ56&gt;=49,INDEX($GO:$GO,$IY56+49),"")</f>
      </c>
      <c r="IN56">
        <f>IF($IZ56&gt;=50,INDEX($GO:$GO,$IY56+50),"")</f>
      </c>
      <c r="IO56">
        <f>IF($IZ56&gt;=51,INDEX($GO:$GO,$IY56+51),"")</f>
      </c>
      <c r="IP56">
        <f>IF($IZ56&gt;=52,INDEX($GO:$GO,$IY56+52),"")</f>
      </c>
      <c r="IQ56">
        <f>IF($IZ56&gt;=53,INDEX($GO:$GO,$IY56+53),"")</f>
      </c>
      <c r="IR56">
        <f>IF($IZ56&gt;=54,INDEX($GO:$GO,$IY56+54),"")</f>
      </c>
      <c r="IS56">
        <f>IF($IZ56&gt;=55,INDEX($GO:$GO,$IY56+55),"")</f>
      </c>
      <c r="IT56">
        <f>IF($IZ56&gt;=56,INDEX($GO:$GO,$IY56+56),"")</f>
      </c>
      <c r="IU56">
        <f>IF($IZ56&gt;=57,INDEX($GO:$GO,$IY56+57),"")</f>
      </c>
      <c r="IV56">
        <f>IF($IZ56&gt;=58,INDEX($GO:$GO,$IY56+58),"")</f>
      </c>
      <c r="IW56">
        <f>IF($IZ56&gt;=59,INDEX($GO:$GO,$IY56+59),"")</f>
      </c>
      <c r="IX56">
        <f>IF($IZ56&gt;=60,INDEX($GO:$GO,$IY56+60),"")</f>
      </c>
      <c r="IY56">
        <f>IFERROR(MATCH($GN56,$GO$2:$GO$827,0)+1,0)</f>
      </c>
      <c r="IZ56">
        <f>IFERROR(INDEX($GP$2:$GP$827,MATCH($GN56,$GO$2:$GO$827,0)),0)</f>
      </c>
      <c r="JA56" t="s">
        <v>23</v>
      </c>
      <c r="JB56" t="s">
        <v>23</v>
      </c>
    </row>
    <row r="57" spans="1:262" x14ac:dyDescent="0.25">
      <c r="F57" s="1"/>
      <c r="G57" s="1"/>
      <c r="H57" s="1"/>
      <c r="I57" s="1"/>
      <c r="J57" s="1">
        <f>IFERROR(IF(FIND(" - ",$F57)&gt;0,MID($F57,FIND(" - ",$F57)+3,LEN($F57)),""),"")</f>
      </c>
      <c r="L57" s="1"/>
      <c r="N57" t="s">
        <v>23</v>
      </c>
      <c r="P57">
        <f>IF(OR($N57="",$O57=""),"",IFERROR($N57/$O57,0))</f>
      </c>
      <c r="Q57">
        <f>IF($N57="","",
IF($G57="","",
IF(ISNUMBER(SEARCH("exempt",LOWER($G57))),0,
$N57*(VALUE(SUBSTITUTE($G57,"%",""))/100))))</f>
      </c>
      <c r="W57">
        <f>IF($N57="","",
SUM($N57,$Q57,$U57,$R57,$T57)-
IF($V57="",0,VALUE($V57)))</f>
      </c>
      <c r="AE57" t="s">
        <v>445</v>
      </c>
      <c r="AH57" t="s">
        <v>446</v>
      </c>
      <c r="AI57" t="s">
        <v>447</v>
      </c>
      <c r="AJ57" t="s">
        <v>448</v>
      </c>
      <c r="AK57" t="s">
        <v>446</v>
      </c>
      <c r="AL57" t="s">
        <v>449</v>
      </c>
      <c r="AM57">
        <f>IFERROR(LEFT($F57,FIND(" - ",$F57)-1),$F57)</f>
      </c>
      <c r="AN57" t="s">
        <v>450</v>
      </c>
      <c r="AO57">
        <v>2</v>
      </c>
      <c r="AP57">
        <f>IF($CE57&gt;=1,INDEX($AN:$AN,$CD57+1),"")</f>
      </c>
      <c r="AQ57">
        <f>IF($CE57&gt;=2,INDEX($AN:$AN,$CD57+2),"")</f>
      </c>
      <c r="AR57">
        <f>IF($CE57&gt;=3,INDEX($AN:$AN,$CD57+3),"")</f>
      </c>
      <c r="AS57">
        <f>IF($CE57&gt;=4,INDEX($AN:$AN,$CD57+4),"")</f>
      </c>
      <c r="AT57">
        <f>IF($CE57&gt;=5,INDEX($AN:$AN,$CD57+5),"")</f>
      </c>
      <c r="AU57">
        <f>IF($CE57&gt;=6,INDEX($AN:$AN,$CD57+6),"")</f>
      </c>
      <c r="AV57">
        <f>IF($CE57&gt;=7,INDEX($AN:$AN,$CD57+7),"")</f>
      </c>
      <c r="AW57">
        <f>IF($CE57&gt;=8,INDEX($AN:$AN,$CD57+8),"")</f>
      </c>
      <c r="AX57">
        <f>IF($CE57&gt;=9,INDEX($AN:$AN,$CD57+9),"")</f>
      </c>
      <c r="AY57">
        <f>IF($CE57&gt;=10,INDEX($AN:$AN,$CD57+10),"")</f>
      </c>
      <c r="AZ57">
        <f>IF($CE57&gt;=11,INDEX($AN:$AN,$CD57+11),"")</f>
      </c>
      <c r="BA57">
        <f>IF($CE57&gt;=12,INDEX($AN:$AN,$CD57+12),"")</f>
      </c>
      <c r="BB57">
        <f>IF($CE57&gt;=13,INDEX($AN:$AN,$CD57+13),"")</f>
      </c>
      <c r="BC57">
        <f>IF($CE57&gt;=14,INDEX($AN:$AN,$CD57+14),"")</f>
      </c>
      <c r="BD57">
        <f>IF($CE57&gt;=15,INDEX($AN:$AN,$CD57+15),"")</f>
      </c>
      <c r="BE57">
        <f>IF($CE57&gt;=16,INDEX($AN:$AN,$CD57+16),"")</f>
      </c>
      <c r="BF57">
        <f>IF($CE57&gt;=17,INDEX($AN:$AN,$CD57+17),"")</f>
      </c>
      <c r="BG57">
        <f>IF($CE57&gt;=18,INDEX($AN:$AN,$CD57+18),"")</f>
      </c>
      <c r="BH57">
        <f>IF($CE57&gt;=19,INDEX($AN:$AN,$CD57+19),"")</f>
      </c>
      <c r="BI57">
        <f>IF($CE57&gt;=20,INDEX($AN:$AN,$CD57+20),"")</f>
      </c>
      <c r="BJ57">
        <f>IF($CE57&gt;=21,INDEX($AN:$AN,$CD57+21),"")</f>
      </c>
      <c r="BK57">
        <f>IF($CE57&gt;=22,INDEX($AN:$AN,$CD57+22),"")</f>
      </c>
      <c r="BL57">
        <f>IF($CE57&gt;=23,INDEX($AN:$AN,$CD57+23),"")</f>
      </c>
      <c r="BM57">
        <f>IF($CE57&gt;=24,INDEX($AN:$AN,$CD57+24),"")</f>
      </c>
      <c r="BN57">
        <f>IF($CE57&gt;=25,INDEX($AN:$AN,$CD57+25),"")</f>
      </c>
      <c r="BO57">
        <f>IF($CE57&gt;=26,INDEX($AN:$AN,$CD57+26),"")</f>
      </c>
      <c r="BP57">
        <f>IF($CE57&gt;=27,INDEX($AN:$AN,$CD57+27),"")</f>
      </c>
      <c r="BQ57">
        <f>IF($CE57&gt;=28,INDEX($AN:$AN,$CD57+28),"")</f>
      </c>
      <c r="BR57">
        <f>IF($CE57&gt;=29,INDEX($AN:$AN,$CD57+29),"")</f>
      </c>
      <c r="BS57">
        <f>IF($CE57&gt;=30,INDEX($AN:$AN,$CD57+30),"")</f>
      </c>
      <c r="BT57">
        <f>IF($CE57&gt;=31,INDEX($AN:$AN,$CD57+31),"")</f>
      </c>
      <c r="BU57">
        <f>IF($CE57&gt;=32,INDEX($AN:$AN,$CD57+32),"")</f>
      </c>
      <c r="BV57">
        <f>IF($CE57&gt;=33,INDEX($AN:$AN,$CD57+33),"")</f>
      </c>
      <c r="BW57">
        <f>IF($CE57&gt;=34,INDEX($AN:$AN,$CD57+34),"")</f>
      </c>
      <c r="BX57">
        <f>IF($CE57&gt;=35,INDEX($AN:$AN,$CD57+35),"")</f>
      </c>
      <c r="BY57">
        <f>IF($CE57&gt;=36,INDEX($AN:$AN,$CD57+36),"")</f>
      </c>
      <c r="BZ57">
        <f>IF($CE57&gt;=37,INDEX($AN:$AN,$CD57+37),"")</f>
      </c>
      <c r="CA57">
        <f>IF($CE57&gt;=38,INDEX($AN:$AN,$CD57+38),"")</f>
      </c>
      <c r="CB57">
        <f>IF($CE57&gt;=39,INDEX($AN:$AN,$CD57+39),"")</f>
      </c>
      <c r="CC57">
        <f>IF($CE57&gt;=40,INDEX($AN:$AN,$CD57+40),"")</f>
      </c>
      <c r="CD57">
        <f>IFERROR(MATCH($AM57,$AN$2:$AN$133,0)+1,0)</f>
      </c>
      <c r="CE57">
        <f>IFERROR(INDEX($AO$2:$AO$133,MATCH($AM57,$AN$2:$AN$133,0)),0)</f>
      </c>
      <c r="CF57">
        <f>IFERROR(LEFT($K57,FIND(" - ",$K57)-1),$K57)</f>
      </c>
      <c r="CG57" t="s">
        <v>128</v>
      </c>
      <c r="CI57">
        <f>IF($DD57&gt;=1,INDEX($CG:$CG,$DC57+1),"")</f>
      </c>
      <c r="CJ57">
        <f>IF($DD57&gt;=2,INDEX($CG:$CG,$DC57+2),"")</f>
      </c>
      <c r="CK57">
        <f>IF($DD57&gt;=3,INDEX($CG:$CG,$DC57+3),"")</f>
      </c>
      <c r="CL57">
        <f>IF($DD57&gt;=4,INDEX($CG:$CG,$DC57+4),"")</f>
      </c>
      <c r="CM57">
        <f>IF($DD57&gt;=5,INDEX($CG:$CG,$DC57+5),"")</f>
      </c>
      <c r="CN57">
        <f>IF($DD57&gt;=6,INDEX($CG:$CG,$DC57+6),"")</f>
      </c>
      <c r="CO57">
        <f>IF($DD57&gt;=7,INDEX($CG:$CG,$DC57+7),"")</f>
      </c>
      <c r="CP57">
        <f>IF($DD57&gt;=8,INDEX($CG:$CG,$DC57+8),"")</f>
      </c>
      <c r="CQ57">
        <f>IF($DD57&gt;=9,INDEX($CG:$CG,$DC57+9),"")</f>
      </c>
      <c r="CR57">
        <f>IF($DD57&gt;=10,INDEX($CG:$CG,$DC57+10),"")</f>
      </c>
      <c r="CS57">
        <f>IF($DD57&gt;=11,INDEX($CG:$CG,$DC57+11),"")</f>
      </c>
      <c r="CT57">
        <f>IF($DD57&gt;=12,INDEX($CG:$CG,$DC57+12),"")</f>
      </c>
      <c r="CU57">
        <f>IF($DD57&gt;=13,INDEX($CG:$CG,$DC57+13),"")</f>
      </c>
      <c r="CV57">
        <f>IF($DD57&gt;=14,INDEX($CG:$CG,$DC57+14),"")</f>
      </c>
      <c r="CW57">
        <f>IF($DD57&gt;=15,INDEX($CG:$CG,$DC57+15),"")</f>
      </c>
      <c r="CX57">
        <f>IF($DD57&gt;=16,INDEX($CG:$CG,$DC57+16),"")</f>
      </c>
      <c r="CY57">
        <f>IF($DD57&gt;=17,INDEX($CG:$CG,$DC57+17),"")</f>
      </c>
      <c r="CZ57">
        <f>IF($DD57&gt;=18,INDEX($CG:$CG,$DC57+18),"")</f>
      </c>
      <c r="DA57">
        <f>IF($DD57&gt;=19,INDEX($CG:$CG,$DC57+19),"")</f>
      </c>
      <c r="DB57">
        <f>IF($DD57&gt;=20,INDEX($CG:$CG,$DC57+20),"")</f>
      </c>
      <c r="DC57">
        <f>IFERROR(MATCH($CF57,$CG$2:$CG$1558,0)+1,0)</f>
      </c>
      <c r="DD57">
        <f>IFERROR(INDEX($CH$2:$CH$1558,MATCH($CF57,$CG$2:$CG$1558,0)),0)</f>
      </c>
      <c r="DE57">
        <f>IFERROR(INDEX($AL:$AL,MATCH($G57,$AK:$AK,0))&amp;"","")</f>
      </c>
      <c r="DF57" t="s">
        <v>436</v>
      </c>
      <c r="DH57">
        <v>1</v>
      </c>
      <c r="DI57">
        <f>IF($GL57&gt;=1,INDEX($DF:$DF,$GK57+1),"")</f>
      </c>
      <c r="DJ57">
        <f>IF($GL57&gt;=2,INDEX($DF:$DF,$GK57+2),"")</f>
      </c>
      <c r="DK57">
        <f>IF($GL57&gt;=3,INDEX($DF:$DF,$GK57+3),"")</f>
      </c>
      <c r="DL57">
        <f>IF($GL57&gt;=4,INDEX($DF:$DF,$GK57+4),"")</f>
      </c>
      <c r="DM57">
        <f>IF($GL57&gt;=5,INDEX($DF:$DF,$GK57+5),"")</f>
      </c>
      <c r="DN57">
        <f>IF($GL57&gt;=6,INDEX($DF:$DF,$GK57+6),"")</f>
      </c>
      <c r="DO57">
        <f>IF($GL57&gt;=7,INDEX($DF:$DF,$GK57+7),"")</f>
      </c>
      <c r="DP57">
        <f>IF($GL57&gt;=8,INDEX($DF:$DF,$GK57+8),"")</f>
      </c>
      <c r="DQ57">
        <f>IF($GL57&gt;=9,INDEX($DF:$DF,$GK57+9),"")</f>
      </c>
      <c r="DR57">
        <f>IF($GL57&gt;=10,INDEX($DF:$DF,$GK57+10),"")</f>
      </c>
      <c r="DS57">
        <f>IF($GL57&gt;=11,INDEX($DF:$DF,$GK57+11),"")</f>
      </c>
      <c r="DT57">
        <f>IF($GL57&gt;=12,INDEX($DF:$DF,$GK57+12),"")</f>
      </c>
      <c r="DU57">
        <f>IF($GL57&gt;=13,INDEX($DF:$DF,$GK57+13),"")</f>
      </c>
      <c r="DV57">
        <f>IF($GL57&gt;=14,INDEX($DF:$DF,$GK57+14),"")</f>
      </c>
      <c r="DW57">
        <f>IF($GL57&gt;=15,INDEX($DF:$DF,$GK57+15),"")</f>
      </c>
      <c r="DX57">
        <f>IF($GL57&gt;=16,INDEX($DF:$DF,$GK57+16),"")</f>
      </c>
      <c r="DY57">
        <f>IF($GL57&gt;=17,INDEX($DF:$DF,$GK57+17),"")</f>
      </c>
      <c r="DZ57">
        <f>IF($GL57&gt;=18,INDEX($DF:$DF,$GK57+18),"")</f>
      </c>
      <c r="EA57">
        <f>IF($GL57&gt;=19,INDEX($DF:$DF,$GK57+19),"")</f>
      </c>
      <c r="EB57">
        <f>IF($GL57&gt;=20,INDEX($DF:$DF,$GK57+20),"")</f>
      </c>
      <c r="EC57">
        <f>IF($GL57&gt;=21,INDEX($DF:$DF,$GK57+21),"")</f>
      </c>
      <c r="ED57">
        <f>IF($GL57&gt;=22,INDEX($DF:$DF,$GK57+22),"")</f>
      </c>
      <c r="EE57">
        <f>IF($GL57&gt;=23,INDEX($DF:$DF,$GK57+23),"")</f>
      </c>
      <c r="EF57">
        <f>IF($GL57&gt;=24,INDEX($DF:$DF,$GK57+24),"")</f>
      </c>
      <c r="EG57">
        <f>IF($GL57&gt;=25,INDEX($DF:$DF,$GK57+25),"")</f>
      </c>
      <c r="EH57">
        <f>IF($GL57&gt;=26,INDEX($DF:$DF,$GK57+26),"")</f>
      </c>
      <c r="EI57">
        <f>IF($GL57&gt;=27,INDEX($DF:$DF,$GK57+27),"")</f>
      </c>
      <c r="EJ57">
        <f>IF($GL57&gt;=28,INDEX($DF:$DF,$GK57+28),"")</f>
      </c>
      <c r="EK57">
        <f>IF($GL57&gt;=29,INDEX($DF:$DF,$GK57+29),"")</f>
      </c>
      <c r="EL57">
        <f>IF($GL57&gt;=30,INDEX($DF:$DF,$GK57+30),"")</f>
      </c>
      <c r="EM57">
        <f>IF($GL57&gt;=31,INDEX($DF:$DF,$GK57+31),"")</f>
      </c>
      <c r="EN57">
        <f>IF($GL57&gt;=32,INDEX($DF:$DF,$GK57+32),"")</f>
      </c>
      <c r="EO57">
        <f>IF($GL57&gt;=33,INDEX($DF:$DF,$GK57+33),"")</f>
      </c>
      <c r="EP57">
        <f>IF($GL57&gt;=34,INDEX($DF:$DF,$GK57+34),"")</f>
      </c>
      <c r="EQ57">
        <f>IF($GL57&gt;=35,INDEX($DF:$DF,$GK57+35),"")</f>
      </c>
      <c r="ER57">
        <f>IF($GL57&gt;=36,INDEX($DF:$DF,$GK57+36),"")</f>
      </c>
      <c r="ES57">
        <f>IF($GL57&gt;=37,INDEX($DF:$DF,$GK57+37),"")</f>
      </c>
      <c r="ET57">
        <f>IF($GL57&gt;=38,INDEX($DF:$DF,$GK57+38),"")</f>
      </c>
      <c r="EU57">
        <f>IF($GL57&gt;=39,INDEX($DF:$DF,$GK57+39),"")</f>
      </c>
      <c r="EV57">
        <f>IF($GL57&gt;=40,INDEX($DF:$DF,$GK57+40),"")</f>
      </c>
      <c r="EW57">
        <f>IF($GL57&gt;=1,INDEX($DG:$DG,$GK57+1),"")</f>
      </c>
      <c r="EX57">
        <f>IF($GL57&gt;=2,INDEX($DG:$DG,$GK57+2),"")</f>
      </c>
      <c r="EY57">
        <f>IF($GL57&gt;=3,INDEX($DG:$DG,$GK57+3),"")</f>
      </c>
      <c r="EZ57">
        <f>IF($GL57&gt;=4,INDEX($DG:$DG,$GK57+4),"")</f>
      </c>
      <c r="FA57">
        <f>IF($GL57&gt;=5,INDEX($DG:$DG,$GK57+5),"")</f>
      </c>
      <c r="FB57">
        <f>IF($GL57&gt;=6,INDEX($DG:$DG,$GK57+6),"")</f>
      </c>
      <c r="FC57">
        <f>IF($GL57&gt;=7,INDEX($DG:$DG,$GK57+7),"")</f>
      </c>
      <c r="FD57">
        <f>IF($GL57&gt;=8,INDEX($DG:$DG,$GK57+8),"")</f>
      </c>
      <c r="FE57">
        <f>IF($GL57&gt;=9,INDEX($DG:$DG,$GK57+9),"")</f>
      </c>
      <c r="FF57">
        <f>IF($GL57&gt;=10,INDEX($DG:$DG,$GK57+10),"")</f>
      </c>
      <c r="FG57">
        <f>IF($GL57&gt;=11,INDEX($DG:$DG,$GK57+11),"")</f>
      </c>
      <c r="FH57">
        <f>IF($GL57&gt;=12,INDEX($DG:$DG,$GK57+12),"")</f>
      </c>
      <c r="FI57">
        <f>IF($GL57&gt;=13,INDEX($DG:$DG,$GK57+13),"")</f>
      </c>
      <c r="FJ57">
        <f>IF($GL57&gt;=14,INDEX($DG:$DG,$GK57+14),"")</f>
      </c>
      <c r="FK57">
        <f>IF($GL57&gt;=15,INDEX($DG:$DG,$GK57+15),"")</f>
      </c>
      <c r="FL57">
        <f>IF($GL57&gt;=16,INDEX($DG:$DG,$GK57+16),"")</f>
      </c>
      <c r="FM57">
        <f>IF($GL57&gt;=17,INDEX($DG:$DG,$GK57+17),"")</f>
      </c>
      <c r="FN57">
        <f>IF($GL57&gt;=18,INDEX($DG:$DG,$GK57+18),"")</f>
      </c>
      <c r="FO57">
        <f>IF($GL57&gt;=19,INDEX($DG:$DG,$GK57+19),"")</f>
      </c>
      <c r="FP57">
        <f>IF($GL57&gt;=20,INDEX($DG:$DG,$GK57+20),"")</f>
      </c>
      <c r="FQ57">
        <f>IF($GL57&gt;=21,INDEX($DG:$DG,$GK57+21),"")</f>
      </c>
      <c r="FR57">
        <f>IF($GL57&gt;=22,INDEX($DG:$DG,$GK57+22),"")</f>
      </c>
      <c r="FS57">
        <f>IF($GL57&gt;=23,INDEX($DG:$DG,$GK57+23),"")</f>
      </c>
      <c r="FT57">
        <f>IF($GL57&gt;=24,INDEX($DG:$DG,$GK57+24),"")</f>
      </c>
      <c r="FU57">
        <f>IF($GL57&gt;=25,INDEX($DG:$DG,$GK57+25),"")</f>
      </c>
      <c r="FV57">
        <f>IF($GL57&gt;=26,INDEX($DG:$DG,$GK57+26),"")</f>
      </c>
      <c r="FW57">
        <f>IF($GL57&gt;=27,INDEX($DG:$DG,$GK57+27),"")</f>
      </c>
      <c r="FX57">
        <f>IF($GL57&gt;=28,INDEX($DG:$DG,$GK57+28),"")</f>
      </c>
      <c r="FY57">
        <f>IF($GL57&gt;=29,INDEX($DG:$DG,$GK57+29),"")</f>
      </c>
      <c r="FZ57">
        <f>IF($GL57&gt;=30,INDEX($DG:$DG,$GK57+30),"")</f>
      </c>
      <c r="GA57">
        <f>IF($GL57&gt;=31,INDEX($DG:$DG,$GK57+31),"")</f>
      </c>
      <c r="GB57">
        <f>IF($GL57&gt;=32,INDEX($DG:$DG,$GK57+32),"")</f>
      </c>
      <c r="GC57">
        <f>IF($GL57&gt;=33,INDEX($DG:$DG,$GK57+33),"")</f>
      </c>
      <c r="GD57">
        <f>IF($GL57&gt;=34,INDEX($DG:$DG,$GK57+34),"")</f>
      </c>
      <c r="GE57">
        <f>IF($GL57&gt;=35,INDEX($DG:$DG,$GK57+35),"")</f>
      </c>
      <c r="GF57">
        <f>IF($GL57&gt;=36,INDEX($DG:$DG,$GK57+36),"")</f>
      </c>
      <c r="GG57">
        <f>IF($GL57&gt;=37,INDEX($DG:$DG,$GK57+37),"")</f>
      </c>
      <c r="GH57">
        <f>IF($GL57&gt;=38,INDEX($DG:$DG,$GK57+38),"")</f>
      </c>
      <c r="GI57">
        <f>IF($GL57&gt;=39,INDEX($DG:$DG,$GK57+39),"")</f>
      </c>
      <c r="GJ57">
        <f>IF($GL57&gt;=40,INDEX($DG:$DG,$GK57+40),"")</f>
      </c>
      <c r="GK57">
        <f>IFERROR(MATCH($DE57,$DF$2:$DF$166,0)+1,0)</f>
      </c>
      <c r="GL57">
        <f>IFERROR(INDEX($DH$2:$DH$166,MATCH($DE57,$DF$2:$DF$166,0)),0)</f>
      </c>
      <c r="GM57">
        <f>IFERROR(MATCH($H57,$DI$57:$EV$57,0),0)</f>
      </c>
      <c r="GN57">
        <f>IF($GM57&gt;0,INDEX($EW$57:$GJ$57,$GM57),"")</f>
      </c>
      <c r="GO57" t="s">
        <v>451</v>
      </c>
      <c r="GQ57">
        <f>IF($IZ57&gt;=1,INDEX($GO:$GO,$IY57+1),"")</f>
      </c>
      <c r="GR57">
        <f>IF($IZ57&gt;=2,INDEX($GO:$GO,$IY57+2),"")</f>
      </c>
      <c r="GS57">
        <f>IF($IZ57&gt;=3,INDEX($GO:$GO,$IY57+3),"")</f>
      </c>
      <c r="GT57">
        <f>IF($IZ57&gt;=4,INDEX($GO:$GO,$IY57+4),"")</f>
      </c>
      <c r="GU57">
        <f>IF($IZ57&gt;=5,INDEX($GO:$GO,$IY57+5),"")</f>
      </c>
      <c r="GV57">
        <f>IF($IZ57&gt;=6,INDEX($GO:$GO,$IY57+6),"")</f>
      </c>
      <c r="GW57">
        <f>IF($IZ57&gt;=7,INDEX($GO:$GO,$IY57+7),"")</f>
      </c>
      <c r="GX57">
        <f>IF($IZ57&gt;=8,INDEX($GO:$GO,$IY57+8),"")</f>
      </c>
      <c r="GY57">
        <f>IF($IZ57&gt;=9,INDEX($GO:$GO,$IY57+9),"")</f>
      </c>
      <c r="GZ57">
        <f>IF($IZ57&gt;=10,INDEX($GO:$GO,$IY57+10),"")</f>
      </c>
      <c r="HA57">
        <f>IF($IZ57&gt;=11,INDEX($GO:$GO,$IY57+11),"")</f>
      </c>
      <c r="HB57">
        <f>IF($IZ57&gt;=12,INDEX($GO:$GO,$IY57+12),"")</f>
      </c>
      <c r="HC57">
        <f>IF($IZ57&gt;=13,INDEX($GO:$GO,$IY57+13),"")</f>
      </c>
      <c r="HD57">
        <f>IF($IZ57&gt;=14,INDEX($GO:$GO,$IY57+14),"")</f>
      </c>
      <c r="HE57">
        <f>IF($IZ57&gt;=15,INDEX($GO:$GO,$IY57+15),"")</f>
      </c>
      <c r="HF57">
        <f>IF($IZ57&gt;=16,INDEX($GO:$GO,$IY57+16),"")</f>
      </c>
      <c r="HG57">
        <f>IF($IZ57&gt;=17,INDEX($GO:$GO,$IY57+17),"")</f>
      </c>
      <c r="HH57">
        <f>IF($IZ57&gt;=18,INDEX($GO:$GO,$IY57+18),"")</f>
      </c>
      <c r="HI57">
        <f>IF($IZ57&gt;=19,INDEX($GO:$GO,$IY57+19),"")</f>
      </c>
      <c r="HJ57">
        <f>IF($IZ57&gt;=20,INDEX($GO:$GO,$IY57+20),"")</f>
      </c>
      <c r="HK57">
        <f>IF($IZ57&gt;=21,INDEX($GO:$GO,$IY57+21),"")</f>
      </c>
      <c r="HL57">
        <f>IF($IZ57&gt;=22,INDEX($GO:$GO,$IY57+22),"")</f>
      </c>
      <c r="HM57">
        <f>IF($IZ57&gt;=23,INDEX($GO:$GO,$IY57+23),"")</f>
      </c>
      <c r="HN57">
        <f>IF($IZ57&gt;=24,INDEX($GO:$GO,$IY57+24),"")</f>
      </c>
      <c r="HO57">
        <f>IF($IZ57&gt;=25,INDEX($GO:$GO,$IY57+25),"")</f>
      </c>
      <c r="HP57">
        <f>IF($IZ57&gt;=26,INDEX($GO:$GO,$IY57+26),"")</f>
      </c>
      <c r="HQ57">
        <f>IF($IZ57&gt;=27,INDEX($GO:$GO,$IY57+27),"")</f>
      </c>
      <c r="HR57">
        <f>IF($IZ57&gt;=28,INDEX($GO:$GO,$IY57+28),"")</f>
      </c>
      <c r="HS57">
        <f>IF($IZ57&gt;=29,INDEX($GO:$GO,$IY57+29),"")</f>
      </c>
      <c r="HT57">
        <f>IF($IZ57&gt;=30,INDEX($GO:$GO,$IY57+30),"")</f>
      </c>
      <c r="HU57">
        <f>IF($IZ57&gt;=31,INDEX($GO:$GO,$IY57+31),"")</f>
      </c>
      <c r="HV57">
        <f>IF($IZ57&gt;=32,INDEX($GO:$GO,$IY57+32),"")</f>
      </c>
      <c r="HW57">
        <f>IF($IZ57&gt;=33,INDEX($GO:$GO,$IY57+33),"")</f>
      </c>
      <c r="HX57">
        <f>IF($IZ57&gt;=34,INDEX($GO:$GO,$IY57+34),"")</f>
      </c>
      <c r="HY57">
        <f>IF($IZ57&gt;=35,INDEX($GO:$GO,$IY57+35),"")</f>
      </c>
      <c r="HZ57">
        <f>IF($IZ57&gt;=36,INDEX($GO:$GO,$IY57+36),"")</f>
      </c>
      <c r="IA57">
        <f>IF($IZ57&gt;=37,INDEX($GO:$GO,$IY57+37),"")</f>
      </c>
      <c r="IB57">
        <f>IF($IZ57&gt;=38,INDEX($GO:$GO,$IY57+38),"")</f>
      </c>
      <c r="IC57">
        <f>IF($IZ57&gt;=39,INDEX($GO:$GO,$IY57+39),"")</f>
      </c>
      <c r="ID57">
        <f>IF($IZ57&gt;=40,INDEX($GO:$GO,$IY57+40),"")</f>
      </c>
      <c r="IE57">
        <f>IF($IZ57&gt;=41,INDEX($GO:$GO,$IY57+41),"")</f>
      </c>
      <c r="IF57">
        <f>IF($IZ57&gt;=42,INDEX($GO:$GO,$IY57+42),"")</f>
      </c>
      <c r="IG57">
        <f>IF($IZ57&gt;=43,INDEX($GO:$GO,$IY57+43),"")</f>
      </c>
      <c r="IH57">
        <f>IF($IZ57&gt;=44,INDEX($GO:$GO,$IY57+44),"")</f>
      </c>
      <c r="II57">
        <f>IF($IZ57&gt;=45,INDEX($GO:$GO,$IY57+45),"")</f>
      </c>
      <c r="IJ57">
        <f>IF($IZ57&gt;=46,INDEX($GO:$GO,$IY57+46),"")</f>
      </c>
      <c r="IK57">
        <f>IF($IZ57&gt;=47,INDEX($GO:$GO,$IY57+47),"")</f>
      </c>
      <c r="IL57">
        <f>IF($IZ57&gt;=48,INDEX($GO:$GO,$IY57+48),"")</f>
      </c>
      <c r="IM57">
        <f>IF($IZ57&gt;=49,INDEX($GO:$GO,$IY57+49),"")</f>
      </c>
      <c r="IN57">
        <f>IF($IZ57&gt;=50,INDEX($GO:$GO,$IY57+50),"")</f>
      </c>
      <c r="IO57">
        <f>IF($IZ57&gt;=51,INDEX($GO:$GO,$IY57+51),"")</f>
      </c>
      <c r="IP57">
        <f>IF($IZ57&gt;=52,INDEX($GO:$GO,$IY57+52),"")</f>
      </c>
      <c r="IQ57">
        <f>IF($IZ57&gt;=53,INDEX($GO:$GO,$IY57+53),"")</f>
      </c>
      <c r="IR57">
        <f>IF($IZ57&gt;=54,INDEX($GO:$GO,$IY57+54),"")</f>
      </c>
      <c r="IS57">
        <f>IF($IZ57&gt;=55,INDEX($GO:$GO,$IY57+55),"")</f>
      </c>
      <c r="IT57">
        <f>IF($IZ57&gt;=56,INDEX($GO:$GO,$IY57+56),"")</f>
      </c>
      <c r="IU57">
        <f>IF($IZ57&gt;=57,INDEX($GO:$GO,$IY57+57),"")</f>
      </c>
      <c r="IV57">
        <f>IF($IZ57&gt;=58,INDEX($GO:$GO,$IY57+58),"")</f>
      </c>
      <c r="IW57">
        <f>IF($IZ57&gt;=59,INDEX($GO:$GO,$IY57+59),"")</f>
      </c>
      <c r="IX57">
        <f>IF($IZ57&gt;=60,INDEX($GO:$GO,$IY57+60),"")</f>
      </c>
      <c r="IY57">
        <f>IFERROR(MATCH($GN57,$GO$2:$GO$827,0)+1,0)</f>
      </c>
      <c r="IZ57">
        <f>IFERROR(INDEX($GP$2:$GP$827,MATCH($GN57,$GO$2:$GO$827,0)),0)</f>
      </c>
      <c r="JA57" t="s">
        <v>23</v>
      </c>
      <c r="JB57" t="s">
        <v>23</v>
      </c>
    </row>
    <row r="58" spans="1:262" x14ac:dyDescent="0.25">
      <c r="F58" s="1"/>
      <c r="G58" s="1"/>
      <c r="H58" s="1"/>
      <c r="I58" s="1"/>
      <c r="J58" s="1">
        <f>IFERROR(IF(FIND(" - ",$F58)&gt;0,MID($F58,FIND(" - ",$F58)+3,LEN($F58)),""),"")</f>
      </c>
      <c r="L58" s="1"/>
      <c r="N58" t="s">
        <v>23</v>
      </c>
      <c r="P58">
        <f>IF(OR($N58="",$O58=""),"",IFERROR($N58/$O58,0))</f>
      </c>
      <c r="Q58">
        <f>IF($N58="","",
IF($G58="","",
IF(ISNUMBER(SEARCH("exempt",LOWER($G58))),0,
$N58*(VALUE(SUBSTITUTE($G58,"%",""))/100))))</f>
      </c>
      <c r="W58">
        <f>IF($N58="","",
SUM($N58,$Q58,$U58,$R58,$T58)-
IF($V58="",0,VALUE($V58)))</f>
      </c>
      <c r="AE58" t="s">
        <v>452</v>
      </c>
      <c r="AH58" t="s">
        <v>453</v>
      </c>
      <c r="AI58" t="s">
        <v>454</v>
      </c>
      <c r="AJ58" t="s">
        <v>455</v>
      </c>
      <c r="AK58" t="s">
        <v>453</v>
      </c>
      <c r="AL58" t="s">
        <v>35</v>
      </c>
      <c r="AM58">
        <f>IFERROR(LEFT($F58,FIND(" - ",$F58)-1),$F58)</f>
      </c>
      <c r="AN58" t="s">
        <v>101</v>
      </c>
      <c r="AP58">
        <f>IF($CE58&gt;=1,INDEX($AN:$AN,$CD58+1),"")</f>
      </c>
      <c r="AQ58">
        <f>IF($CE58&gt;=2,INDEX($AN:$AN,$CD58+2),"")</f>
      </c>
      <c r="AR58">
        <f>IF($CE58&gt;=3,INDEX($AN:$AN,$CD58+3),"")</f>
      </c>
      <c r="AS58">
        <f>IF($CE58&gt;=4,INDEX($AN:$AN,$CD58+4),"")</f>
      </c>
      <c r="AT58">
        <f>IF($CE58&gt;=5,INDEX($AN:$AN,$CD58+5),"")</f>
      </c>
      <c r="AU58">
        <f>IF($CE58&gt;=6,INDEX($AN:$AN,$CD58+6),"")</f>
      </c>
      <c r="AV58">
        <f>IF($CE58&gt;=7,INDEX($AN:$AN,$CD58+7),"")</f>
      </c>
      <c r="AW58">
        <f>IF($CE58&gt;=8,INDEX($AN:$AN,$CD58+8),"")</f>
      </c>
      <c r="AX58">
        <f>IF($CE58&gt;=9,INDEX($AN:$AN,$CD58+9),"")</f>
      </c>
      <c r="AY58">
        <f>IF($CE58&gt;=10,INDEX($AN:$AN,$CD58+10),"")</f>
      </c>
      <c r="AZ58">
        <f>IF($CE58&gt;=11,INDEX($AN:$AN,$CD58+11),"")</f>
      </c>
      <c r="BA58">
        <f>IF($CE58&gt;=12,INDEX($AN:$AN,$CD58+12),"")</f>
      </c>
      <c r="BB58">
        <f>IF($CE58&gt;=13,INDEX($AN:$AN,$CD58+13),"")</f>
      </c>
      <c r="BC58">
        <f>IF($CE58&gt;=14,INDEX($AN:$AN,$CD58+14),"")</f>
      </c>
      <c r="BD58">
        <f>IF($CE58&gt;=15,INDEX($AN:$AN,$CD58+15),"")</f>
      </c>
      <c r="BE58">
        <f>IF($CE58&gt;=16,INDEX($AN:$AN,$CD58+16),"")</f>
      </c>
      <c r="BF58">
        <f>IF($CE58&gt;=17,INDEX($AN:$AN,$CD58+17),"")</f>
      </c>
      <c r="BG58">
        <f>IF($CE58&gt;=18,INDEX($AN:$AN,$CD58+18),"")</f>
      </c>
      <c r="BH58">
        <f>IF($CE58&gt;=19,INDEX($AN:$AN,$CD58+19),"")</f>
      </c>
      <c r="BI58">
        <f>IF($CE58&gt;=20,INDEX($AN:$AN,$CD58+20),"")</f>
      </c>
      <c r="BJ58">
        <f>IF($CE58&gt;=21,INDEX($AN:$AN,$CD58+21),"")</f>
      </c>
      <c r="BK58">
        <f>IF($CE58&gt;=22,INDEX($AN:$AN,$CD58+22),"")</f>
      </c>
      <c r="BL58">
        <f>IF($CE58&gt;=23,INDEX($AN:$AN,$CD58+23),"")</f>
      </c>
      <c r="BM58">
        <f>IF($CE58&gt;=24,INDEX($AN:$AN,$CD58+24),"")</f>
      </c>
      <c r="BN58">
        <f>IF($CE58&gt;=25,INDEX($AN:$AN,$CD58+25),"")</f>
      </c>
      <c r="BO58">
        <f>IF($CE58&gt;=26,INDEX($AN:$AN,$CD58+26),"")</f>
      </c>
      <c r="BP58">
        <f>IF($CE58&gt;=27,INDEX($AN:$AN,$CD58+27),"")</f>
      </c>
      <c r="BQ58">
        <f>IF($CE58&gt;=28,INDEX($AN:$AN,$CD58+28),"")</f>
      </c>
      <c r="BR58">
        <f>IF($CE58&gt;=29,INDEX($AN:$AN,$CD58+29),"")</f>
      </c>
      <c r="BS58">
        <f>IF($CE58&gt;=30,INDEX($AN:$AN,$CD58+30),"")</f>
      </c>
      <c r="BT58">
        <f>IF($CE58&gt;=31,INDEX($AN:$AN,$CD58+31),"")</f>
      </c>
      <c r="BU58">
        <f>IF($CE58&gt;=32,INDEX($AN:$AN,$CD58+32),"")</f>
      </c>
      <c r="BV58">
        <f>IF($CE58&gt;=33,INDEX($AN:$AN,$CD58+33),"")</f>
      </c>
      <c r="BW58">
        <f>IF($CE58&gt;=34,INDEX($AN:$AN,$CD58+34),"")</f>
      </c>
      <c r="BX58">
        <f>IF($CE58&gt;=35,INDEX($AN:$AN,$CD58+35),"")</f>
      </c>
      <c r="BY58">
        <f>IF($CE58&gt;=36,INDEX($AN:$AN,$CD58+36),"")</f>
      </c>
      <c r="BZ58">
        <f>IF($CE58&gt;=37,INDEX($AN:$AN,$CD58+37),"")</f>
      </c>
      <c r="CA58">
        <f>IF($CE58&gt;=38,INDEX($AN:$AN,$CD58+38),"")</f>
      </c>
      <c r="CB58">
        <f>IF($CE58&gt;=39,INDEX($AN:$AN,$CD58+39),"")</f>
      </c>
      <c r="CC58">
        <f>IF($CE58&gt;=40,INDEX($AN:$AN,$CD58+40),"")</f>
      </c>
      <c r="CD58">
        <f>IFERROR(MATCH($AM58,$AN$2:$AN$133,0)+1,0)</f>
      </c>
      <c r="CE58">
        <f>IFERROR(INDEX($AO$2:$AO$133,MATCH($AM58,$AN$2:$AN$133,0)),0)</f>
      </c>
      <c r="CF58">
        <f>IFERROR(LEFT($K58,FIND(" - ",$K58)-1),$K58)</f>
      </c>
      <c r="CG58" t="s">
        <v>139</v>
      </c>
      <c r="CI58">
        <f>IF($DD58&gt;=1,INDEX($CG:$CG,$DC58+1),"")</f>
      </c>
      <c r="CJ58">
        <f>IF($DD58&gt;=2,INDEX($CG:$CG,$DC58+2),"")</f>
      </c>
      <c r="CK58">
        <f>IF($DD58&gt;=3,INDEX($CG:$CG,$DC58+3),"")</f>
      </c>
      <c r="CL58">
        <f>IF($DD58&gt;=4,INDEX($CG:$CG,$DC58+4),"")</f>
      </c>
      <c r="CM58">
        <f>IF($DD58&gt;=5,INDEX($CG:$CG,$DC58+5),"")</f>
      </c>
      <c r="CN58">
        <f>IF($DD58&gt;=6,INDEX($CG:$CG,$DC58+6),"")</f>
      </c>
      <c r="CO58">
        <f>IF($DD58&gt;=7,INDEX($CG:$CG,$DC58+7),"")</f>
      </c>
      <c r="CP58">
        <f>IF($DD58&gt;=8,INDEX($CG:$CG,$DC58+8),"")</f>
      </c>
      <c r="CQ58">
        <f>IF($DD58&gt;=9,INDEX($CG:$CG,$DC58+9),"")</f>
      </c>
      <c r="CR58">
        <f>IF($DD58&gt;=10,INDEX($CG:$CG,$DC58+10),"")</f>
      </c>
      <c r="CS58">
        <f>IF($DD58&gt;=11,INDEX($CG:$CG,$DC58+11),"")</f>
      </c>
      <c r="CT58">
        <f>IF($DD58&gt;=12,INDEX($CG:$CG,$DC58+12),"")</f>
      </c>
      <c r="CU58">
        <f>IF($DD58&gt;=13,INDEX($CG:$CG,$DC58+13),"")</f>
      </c>
      <c r="CV58">
        <f>IF($DD58&gt;=14,INDEX($CG:$CG,$DC58+14),"")</f>
      </c>
      <c r="CW58">
        <f>IF($DD58&gt;=15,INDEX($CG:$CG,$DC58+15),"")</f>
      </c>
      <c r="CX58">
        <f>IF($DD58&gt;=16,INDEX($CG:$CG,$DC58+16),"")</f>
      </c>
      <c r="CY58">
        <f>IF($DD58&gt;=17,INDEX($CG:$CG,$DC58+17),"")</f>
      </c>
      <c r="CZ58">
        <f>IF($DD58&gt;=18,INDEX($CG:$CG,$DC58+18),"")</f>
      </c>
      <c r="DA58">
        <f>IF($DD58&gt;=19,INDEX($CG:$CG,$DC58+19),"")</f>
      </c>
      <c r="DB58">
        <f>IF($DD58&gt;=20,INDEX($CG:$CG,$DC58+20),"")</f>
      </c>
      <c r="DC58">
        <f>IFERROR(MATCH($CF58,$CG$2:$CG$1558,0)+1,0)</f>
      </c>
      <c r="DD58">
        <f>IFERROR(INDEX($CH$2:$CH$1558,MATCH($CF58,$CG$2:$CG$1558,0)),0)</f>
      </c>
      <c r="DE58">
        <f>IFERROR(INDEX($AL:$AL,MATCH($G58,$AK:$AK,0))&amp;"","")</f>
      </c>
      <c r="DF58" t="s">
        <v>174</v>
      </c>
      <c r="DG58" t="s">
        <v>456</v>
      </c>
      <c r="DI58">
        <f>IF($GL58&gt;=1,INDEX($DF:$DF,$GK58+1),"")</f>
      </c>
      <c r="DJ58">
        <f>IF($GL58&gt;=2,INDEX($DF:$DF,$GK58+2),"")</f>
      </c>
      <c r="DK58">
        <f>IF($GL58&gt;=3,INDEX($DF:$DF,$GK58+3),"")</f>
      </c>
      <c r="DL58">
        <f>IF($GL58&gt;=4,INDEX($DF:$DF,$GK58+4),"")</f>
      </c>
      <c r="DM58">
        <f>IF($GL58&gt;=5,INDEX($DF:$DF,$GK58+5),"")</f>
      </c>
      <c r="DN58">
        <f>IF($GL58&gt;=6,INDEX($DF:$DF,$GK58+6),"")</f>
      </c>
      <c r="DO58">
        <f>IF($GL58&gt;=7,INDEX($DF:$DF,$GK58+7),"")</f>
      </c>
      <c r="DP58">
        <f>IF($GL58&gt;=8,INDEX($DF:$DF,$GK58+8),"")</f>
      </c>
      <c r="DQ58">
        <f>IF($GL58&gt;=9,INDEX($DF:$DF,$GK58+9),"")</f>
      </c>
      <c r="DR58">
        <f>IF($GL58&gt;=10,INDEX($DF:$DF,$GK58+10),"")</f>
      </c>
      <c r="DS58">
        <f>IF($GL58&gt;=11,INDEX($DF:$DF,$GK58+11),"")</f>
      </c>
      <c r="DT58">
        <f>IF($GL58&gt;=12,INDEX($DF:$DF,$GK58+12),"")</f>
      </c>
      <c r="DU58">
        <f>IF($GL58&gt;=13,INDEX($DF:$DF,$GK58+13),"")</f>
      </c>
      <c r="DV58">
        <f>IF($GL58&gt;=14,INDEX($DF:$DF,$GK58+14),"")</f>
      </c>
      <c r="DW58">
        <f>IF($GL58&gt;=15,INDEX($DF:$DF,$GK58+15),"")</f>
      </c>
      <c r="DX58">
        <f>IF($GL58&gt;=16,INDEX($DF:$DF,$GK58+16),"")</f>
      </c>
      <c r="DY58">
        <f>IF($GL58&gt;=17,INDEX($DF:$DF,$GK58+17),"")</f>
      </c>
      <c r="DZ58">
        <f>IF($GL58&gt;=18,INDEX($DF:$DF,$GK58+18),"")</f>
      </c>
      <c r="EA58">
        <f>IF($GL58&gt;=19,INDEX($DF:$DF,$GK58+19),"")</f>
      </c>
      <c r="EB58">
        <f>IF($GL58&gt;=20,INDEX($DF:$DF,$GK58+20),"")</f>
      </c>
      <c r="EC58">
        <f>IF($GL58&gt;=21,INDEX($DF:$DF,$GK58+21),"")</f>
      </c>
      <c r="ED58">
        <f>IF($GL58&gt;=22,INDEX($DF:$DF,$GK58+22),"")</f>
      </c>
      <c r="EE58">
        <f>IF($GL58&gt;=23,INDEX($DF:$DF,$GK58+23),"")</f>
      </c>
      <c r="EF58">
        <f>IF($GL58&gt;=24,INDEX($DF:$DF,$GK58+24),"")</f>
      </c>
      <c r="EG58">
        <f>IF($GL58&gt;=25,INDEX($DF:$DF,$GK58+25),"")</f>
      </c>
      <c r="EH58">
        <f>IF($GL58&gt;=26,INDEX($DF:$DF,$GK58+26),"")</f>
      </c>
      <c r="EI58">
        <f>IF($GL58&gt;=27,INDEX($DF:$DF,$GK58+27),"")</f>
      </c>
      <c r="EJ58">
        <f>IF($GL58&gt;=28,INDEX($DF:$DF,$GK58+28),"")</f>
      </c>
      <c r="EK58">
        <f>IF($GL58&gt;=29,INDEX($DF:$DF,$GK58+29),"")</f>
      </c>
      <c r="EL58">
        <f>IF($GL58&gt;=30,INDEX($DF:$DF,$GK58+30),"")</f>
      </c>
      <c r="EM58">
        <f>IF($GL58&gt;=31,INDEX($DF:$DF,$GK58+31),"")</f>
      </c>
      <c r="EN58">
        <f>IF($GL58&gt;=32,INDEX($DF:$DF,$GK58+32),"")</f>
      </c>
      <c r="EO58">
        <f>IF($GL58&gt;=33,INDEX($DF:$DF,$GK58+33),"")</f>
      </c>
      <c r="EP58">
        <f>IF($GL58&gt;=34,INDEX($DF:$DF,$GK58+34),"")</f>
      </c>
      <c r="EQ58">
        <f>IF($GL58&gt;=35,INDEX($DF:$DF,$GK58+35),"")</f>
      </c>
      <c r="ER58">
        <f>IF($GL58&gt;=36,INDEX($DF:$DF,$GK58+36),"")</f>
      </c>
      <c r="ES58">
        <f>IF($GL58&gt;=37,INDEX($DF:$DF,$GK58+37),"")</f>
      </c>
      <c r="ET58">
        <f>IF($GL58&gt;=38,INDEX($DF:$DF,$GK58+38),"")</f>
      </c>
      <c r="EU58">
        <f>IF($GL58&gt;=39,INDEX($DF:$DF,$GK58+39),"")</f>
      </c>
      <c r="EV58">
        <f>IF($GL58&gt;=40,INDEX($DF:$DF,$GK58+40),"")</f>
      </c>
      <c r="EW58">
        <f>IF($GL58&gt;=1,INDEX($DG:$DG,$GK58+1),"")</f>
      </c>
      <c r="EX58">
        <f>IF($GL58&gt;=2,INDEX($DG:$DG,$GK58+2),"")</f>
      </c>
      <c r="EY58">
        <f>IF($GL58&gt;=3,INDEX($DG:$DG,$GK58+3),"")</f>
      </c>
      <c r="EZ58">
        <f>IF($GL58&gt;=4,INDEX($DG:$DG,$GK58+4),"")</f>
      </c>
      <c r="FA58">
        <f>IF($GL58&gt;=5,INDEX($DG:$DG,$GK58+5),"")</f>
      </c>
      <c r="FB58">
        <f>IF($GL58&gt;=6,INDEX($DG:$DG,$GK58+6),"")</f>
      </c>
      <c r="FC58">
        <f>IF($GL58&gt;=7,INDEX($DG:$DG,$GK58+7),"")</f>
      </c>
      <c r="FD58">
        <f>IF($GL58&gt;=8,INDEX($DG:$DG,$GK58+8),"")</f>
      </c>
      <c r="FE58">
        <f>IF($GL58&gt;=9,INDEX($DG:$DG,$GK58+9),"")</f>
      </c>
      <c r="FF58">
        <f>IF($GL58&gt;=10,INDEX($DG:$DG,$GK58+10),"")</f>
      </c>
      <c r="FG58">
        <f>IF($GL58&gt;=11,INDEX($DG:$DG,$GK58+11),"")</f>
      </c>
      <c r="FH58">
        <f>IF($GL58&gt;=12,INDEX($DG:$DG,$GK58+12),"")</f>
      </c>
      <c r="FI58">
        <f>IF($GL58&gt;=13,INDEX($DG:$DG,$GK58+13),"")</f>
      </c>
      <c r="FJ58">
        <f>IF($GL58&gt;=14,INDEX($DG:$DG,$GK58+14),"")</f>
      </c>
      <c r="FK58">
        <f>IF($GL58&gt;=15,INDEX($DG:$DG,$GK58+15),"")</f>
      </c>
      <c r="FL58">
        <f>IF($GL58&gt;=16,INDEX($DG:$DG,$GK58+16),"")</f>
      </c>
      <c r="FM58">
        <f>IF($GL58&gt;=17,INDEX($DG:$DG,$GK58+17),"")</f>
      </c>
      <c r="FN58">
        <f>IF($GL58&gt;=18,INDEX($DG:$DG,$GK58+18),"")</f>
      </c>
      <c r="FO58">
        <f>IF($GL58&gt;=19,INDEX($DG:$DG,$GK58+19),"")</f>
      </c>
      <c r="FP58">
        <f>IF($GL58&gt;=20,INDEX($DG:$DG,$GK58+20),"")</f>
      </c>
      <c r="FQ58">
        <f>IF($GL58&gt;=21,INDEX($DG:$DG,$GK58+21),"")</f>
      </c>
      <c r="FR58">
        <f>IF($GL58&gt;=22,INDEX($DG:$DG,$GK58+22),"")</f>
      </c>
      <c r="FS58">
        <f>IF($GL58&gt;=23,INDEX($DG:$DG,$GK58+23),"")</f>
      </c>
      <c r="FT58">
        <f>IF($GL58&gt;=24,INDEX($DG:$DG,$GK58+24),"")</f>
      </c>
      <c r="FU58">
        <f>IF($GL58&gt;=25,INDEX($DG:$DG,$GK58+25),"")</f>
      </c>
      <c r="FV58">
        <f>IF($GL58&gt;=26,INDEX($DG:$DG,$GK58+26),"")</f>
      </c>
      <c r="FW58">
        <f>IF($GL58&gt;=27,INDEX($DG:$DG,$GK58+27),"")</f>
      </c>
      <c r="FX58">
        <f>IF($GL58&gt;=28,INDEX($DG:$DG,$GK58+28),"")</f>
      </c>
      <c r="FY58">
        <f>IF($GL58&gt;=29,INDEX($DG:$DG,$GK58+29),"")</f>
      </c>
      <c r="FZ58">
        <f>IF($GL58&gt;=30,INDEX($DG:$DG,$GK58+30),"")</f>
      </c>
      <c r="GA58">
        <f>IF($GL58&gt;=31,INDEX($DG:$DG,$GK58+31),"")</f>
      </c>
      <c r="GB58">
        <f>IF($GL58&gt;=32,INDEX($DG:$DG,$GK58+32),"")</f>
      </c>
      <c r="GC58">
        <f>IF($GL58&gt;=33,INDEX($DG:$DG,$GK58+33),"")</f>
      </c>
      <c r="GD58">
        <f>IF($GL58&gt;=34,INDEX($DG:$DG,$GK58+34),"")</f>
      </c>
      <c r="GE58">
        <f>IF($GL58&gt;=35,INDEX($DG:$DG,$GK58+35),"")</f>
      </c>
      <c r="GF58">
        <f>IF($GL58&gt;=36,INDEX($DG:$DG,$GK58+36),"")</f>
      </c>
      <c r="GG58">
        <f>IF($GL58&gt;=37,INDEX($DG:$DG,$GK58+37),"")</f>
      </c>
      <c r="GH58">
        <f>IF($GL58&gt;=38,INDEX($DG:$DG,$GK58+38),"")</f>
      </c>
      <c r="GI58">
        <f>IF($GL58&gt;=39,INDEX($DG:$DG,$GK58+39),"")</f>
      </c>
      <c r="GJ58">
        <f>IF($GL58&gt;=40,INDEX($DG:$DG,$GK58+40),"")</f>
      </c>
      <c r="GK58">
        <f>IFERROR(MATCH($DE58,$DF$2:$DF$166,0)+1,0)</f>
      </c>
      <c r="GL58">
        <f>IFERROR(INDEX($DH$2:$DH$166,MATCH($DE58,$DF$2:$DF$166,0)),0)</f>
      </c>
      <c r="GM58">
        <f>IFERROR(MATCH($H58,$DI$58:$EV$58,0),0)</f>
      </c>
      <c r="GN58">
        <f>IF($GM58&gt;0,INDEX($EW$58:$GJ$58,$GM58),"")</f>
      </c>
      <c r="GO58" t="s">
        <v>457</v>
      </c>
      <c r="GQ58">
        <f>IF($IZ58&gt;=1,INDEX($GO:$GO,$IY58+1),"")</f>
      </c>
      <c r="GR58">
        <f>IF($IZ58&gt;=2,INDEX($GO:$GO,$IY58+2),"")</f>
      </c>
      <c r="GS58">
        <f>IF($IZ58&gt;=3,INDEX($GO:$GO,$IY58+3),"")</f>
      </c>
      <c r="GT58">
        <f>IF($IZ58&gt;=4,INDEX($GO:$GO,$IY58+4),"")</f>
      </c>
      <c r="GU58">
        <f>IF($IZ58&gt;=5,INDEX($GO:$GO,$IY58+5),"")</f>
      </c>
      <c r="GV58">
        <f>IF($IZ58&gt;=6,INDEX($GO:$GO,$IY58+6),"")</f>
      </c>
      <c r="GW58">
        <f>IF($IZ58&gt;=7,INDEX($GO:$GO,$IY58+7),"")</f>
      </c>
      <c r="GX58">
        <f>IF($IZ58&gt;=8,INDEX($GO:$GO,$IY58+8),"")</f>
      </c>
      <c r="GY58">
        <f>IF($IZ58&gt;=9,INDEX($GO:$GO,$IY58+9),"")</f>
      </c>
      <c r="GZ58">
        <f>IF($IZ58&gt;=10,INDEX($GO:$GO,$IY58+10),"")</f>
      </c>
      <c r="HA58">
        <f>IF($IZ58&gt;=11,INDEX($GO:$GO,$IY58+11),"")</f>
      </c>
      <c r="HB58">
        <f>IF($IZ58&gt;=12,INDEX($GO:$GO,$IY58+12),"")</f>
      </c>
      <c r="HC58">
        <f>IF($IZ58&gt;=13,INDEX($GO:$GO,$IY58+13),"")</f>
      </c>
      <c r="HD58">
        <f>IF($IZ58&gt;=14,INDEX($GO:$GO,$IY58+14),"")</f>
      </c>
      <c r="HE58">
        <f>IF($IZ58&gt;=15,INDEX($GO:$GO,$IY58+15),"")</f>
      </c>
      <c r="HF58">
        <f>IF($IZ58&gt;=16,INDEX($GO:$GO,$IY58+16),"")</f>
      </c>
      <c r="HG58">
        <f>IF($IZ58&gt;=17,INDEX($GO:$GO,$IY58+17),"")</f>
      </c>
      <c r="HH58">
        <f>IF($IZ58&gt;=18,INDEX($GO:$GO,$IY58+18),"")</f>
      </c>
      <c r="HI58">
        <f>IF($IZ58&gt;=19,INDEX($GO:$GO,$IY58+19),"")</f>
      </c>
      <c r="HJ58">
        <f>IF($IZ58&gt;=20,INDEX($GO:$GO,$IY58+20),"")</f>
      </c>
      <c r="HK58">
        <f>IF($IZ58&gt;=21,INDEX($GO:$GO,$IY58+21),"")</f>
      </c>
      <c r="HL58">
        <f>IF($IZ58&gt;=22,INDEX($GO:$GO,$IY58+22),"")</f>
      </c>
      <c r="HM58">
        <f>IF($IZ58&gt;=23,INDEX($GO:$GO,$IY58+23),"")</f>
      </c>
      <c r="HN58">
        <f>IF($IZ58&gt;=24,INDEX($GO:$GO,$IY58+24),"")</f>
      </c>
      <c r="HO58">
        <f>IF($IZ58&gt;=25,INDEX($GO:$GO,$IY58+25),"")</f>
      </c>
      <c r="HP58">
        <f>IF($IZ58&gt;=26,INDEX($GO:$GO,$IY58+26),"")</f>
      </c>
      <c r="HQ58">
        <f>IF($IZ58&gt;=27,INDEX($GO:$GO,$IY58+27),"")</f>
      </c>
      <c r="HR58">
        <f>IF($IZ58&gt;=28,INDEX($GO:$GO,$IY58+28),"")</f>
      </c>
      <c r="HS58">
        <f>IF($IZ58&gt;=29,INDEX($GO:$GO,$IY58+29),"")</f>
      </c>
      <c r="HT58">
        <f>IF($IZ58&gt;=30,INDEX($GO:$GO,$IY58+30),"")</f>
      </c>
      <c r="HU58">
        <f>IF($IZ58&gt;=31,INDEX($GO:$GO,$IY58+31),"")</f>
      </c>
      <c r="HV58">
        <f>IF($IZ58&gt;=32,INDEX($GO:$GO,$IY58+32),"")</f>
      </c>
      <c r="HW58">
        <f>IF($IZ58&gt;=33,INDEX($GO:$GO,$IY58+33),"")</f>
      </c>
      <c r="HX58">
        <f>IF($IZ58&gt;=34,INDEX($GO:$GO,$IY58+34),"")</f>
      </c>
      <c r="HY58">
        <f>IF($IZ58&gt;=35,INDEX($GO:$GO,$IY58+35),"")</f>
      </c>
      <c r="HZ58">
        <f>IF($IZ58&gt;=36,INDEX($GO:$GO,$IY58+36),"")</f>
      </c>
      <c r="IA58">
        <f>IF($IZ58&gt;=37,INDEX($GO:$GO,$IY58+37),"")</f>
      </c>
      <c r="IB58">
        <f>IF($IZ58&gt;=38,INDEX($GO:$GO,$IY58+38),"")</f>
      </c>
      <c r="IC58">
        <f>IF($IZ58&gt;=39,INDEX($GO:$GO,$IY58+39),"")</f>
      </c>
      <c r="ID58">
        <f>IF($IZ58&gt;=40,INDEX($GO:$GO,$IY58+40),"")</f>
      </c>
      <c r="IE58">
        <f>IF($IZ58&gt;=41,INDEX($GO:$GO,$IY58+41),"")</f>
      </c>
      <c r="IF58">
        <f>IF($IZ58&gt;=42,INDEX($GO:$GO,$IY58+42),"")</f>
      </c>
      <c r="IG58">
        <f>IF($IZ58&gt;=43,INDEX($GO:$GO,$IY58+43),"")</f>
      </c>
      <c r="IH58">
        <f>IF($IZ58&gt;=44,INDEX($GO:$GO,$IY58+44),"")</f>
      </c>
      <c r="II58">
        <f>IF($IZ58&gt;=45,INDEX($GO:$GO,$IY58+45),"")</f>
      </c>
      <c r="IJ58">
        <f>IF($IZ58&gt;=46,INDEX($GO:$GO,$IY58+46),"")</f>
      </c>
      <c r="IK58">
        <f>IF($IZ58&gt;=47,INDEX($GO:$GO,$IY58+47),"")</f>
      </c>
      <c r="IL58">
        <f>IF($IZ58&gt;=48,INDEX($GO:$GO,$IY58+48),"")</f>
      </c>
      <c r="IM58">
        <f>IF($IZ58&gt;=49,INDEX($GO:$GO,$IY58+49),"")</f>
      </c>
      <c r="IN58">
        <f>IF($IZ58&gt;=50,INDEX($GO:$GO,$IY58+50),"")</f>
      </c>
      <c r="IO58">
        <f>IF($IZ58&gt;=51,INDEX($GO:$GO,$IY58+51),"")</f>
      </c>
      <c r="IP58">
        <f>IF($IZ58&gt;=52,INDEX($GO:$GO,$IY58+52),"")</f>
      </c>
      <c r="IQ58">
        <f>IF($IZ58&gt;=53,INDEX($GO:$GO,$IY58+53),"")</f>
      </c>
      <c r="IR58">
        <f>IF($IZ58&gt;=54,INDEX($GO:$GO,$IY58+54),"")</f>
      </c>
      <c r="IS58">
        <f>IF($IZ58&gt;=55,INDEX($GO:$GO,$IY58+55),"")</f>
      </c>
      <c r="IT58">
        <f>IF($IZ58&gt;=56,INDEX($GO:$GO,$IY58+56),"")</f>
      </c>
      <c r="IU58">
        <f>IF($IZ58&gt;=57,INDEX($GO:$GO,$IY58+57),"")</f>
      </c>
      <c r="IV58">
        <f>IF($IZ58&gt;=58,INDEX($GO:$GO,$IY58+58),"")</f>
      </c>
      <c r="IW58">
        <f>IF($IZ58&gt;=59,INDEX($GO:$GO,$IY58+59),"")</f>
      </c>
      <c r="IX58">
        <f>IF($IZ58&gt;=60,INDEX($GO:$GO,$IY58+60),"")</f>
      </c>
      <c r="IY58">
        <f>IFERROR(MATCH($GN58,$GO$2:$GO$827,0)+1,0)</f>
      </c>
      <c r="IZ58">
        <f>IFERROR(INDEX($GP$2:$GP$827,MATCH($GN58,$GO$2:$GO$827,0)),0)</f>
      </c>
      <c r="JA58" t="s">
        <v>23</v>
      </c>
      <c r="JB58" t="s">
        <v>23</v>
      </c>
    </row>
    <row r="59" spans="1:262" x14ac:dyDescent="0.25">
      <c r="F59" s="1"/>
      <c r="G59" s="1"/>
      <c r="H59" s="1"/>
      <c r="I59" s="1"/>
      <c r="J59" s="1">
        <f>IFERROR(IF(FIND(" - ",$F59)&gt;0,MID($F59,FIND(" - ",$F59)+3,LEN($F59)),""),"")</f>
      </c>
      <c r="L59" s="1"/>
      <c r="N59" t="s">
        <v>23</v>
      </c>
      <c r="P59">
        <f>IF(OR($N59="",$O59=""),"",IFERROR($N59/$O59,0))</f>
      </c>
      <c r="Q59">
        <f>IF($N59="","",
IF($G59="","",
IF(ISNUMBER(SEARCH("exempt",LOWER($G59))),0,
$N59*(VALUE(SUBSTITUTE($G59,"%",""))/100))))</f>
      </c>
      <c r="W59">
        <f>IF($N59="","",
SUM($N59,$Q59,$U59,$R59,$T59)-
IF($V59="",0,VALUE($V59)))</f>
      </c>
      <c r="AE59" t="s">
        <v>458</v>
      </c>
      <c r="AH59" t="s">
        <v>459</v>
      </c>
      <c r="AI59" t="s">
        <v>460</v>
      </c>
      <c r="AJ59" t="s">
        <v>461</v>
      </c>
      <c r="AK59" t="s">
        <v>459</v>
      </c>
      <c r="AL59" t="s">
        <v>58</v>
      </c>
      <c r="AM59">
        <f>IFERROR(LEFT($F59,FIND(" - ",$F59)-1),$F59)</f>
      </c>
      <c r="AN59" t="s">
        <v>119</v>
      </c>
      <c r="AP59">
        <f>IF($CE59&gt;=1,INDEX($AN:$AN,$CD59+1),"")</f>
      </c>
      <c r="AQ59">
        <f>IF($CE59&gt;=2,INDEX($AN:$AN,$CD59+2),"")</f>
      </c>
      <c r="AR59">
        <f>IF($CE59&gt;=3,INDEX($AN:$AN,$CD59+3),"")</f>
      </c>
      <c r="AS59">
        <f>IF($CE59&gt;=4,INDEX($AN:$AN,$CD59+4),"")</f>
      </c>
      <c r="AT59">
        <f>IF($CE59&gt;=5,INDEX($AN:$AN,$CD59+5),"")</f>
      </c>
      <c r="AU59">
        <f>IF($CE59&gt;=6,INDEX($AN:$AN,$CD59+6),"")</f>
      </c>
      <c r="AV59">
        <f>IF($CE59&gt;=7,INDEX($AN:$AN,$CD59+7),"")</f>
      </c>
      <c r="AW59">
        <f>IF($CE59&gt;=8,INDEX($AN:$AN,$CD59+8),"")</f>
      </c>
      <c r="AX59">
        <f>IF($CE59&gt;=9,INDEX($AN:$AN,$CD59+9),"")</f>
      </c>
      <c r="AY59">
        <f>IF($CE59&gt;=10,INDEX($AN:$AN,$CD59+10),"")</f>
      </c>
      <c r="AZ59">
        <f>IF($CE59&gt;=11,INDEX($AN:$AN,$CD59+11),"")</f>
      </c>
      <c r="BA59">
        <f>IF($CE59&gt;=12,INDEX($AN:$AN,$CD59+12),"")</f>
      </c>
      <c r="BB59">
        <f>IF($CE59&gt;=13,INDEX($AN:$AN,$CD59+13),"")</f>
      </c>
      <c r="BC59">
        <f>IF($CE59&gt;=14,INDEX($AN:$AN,$CD59+14),"")</f>
      </c>
      <c r="BD59">
        <f>IF($CE59&gt;=15,INDEX($AN:$AN,$CD59+15),"")</f>
      </c>
      <c r="BE59">
        <f>IF($CE59&gt;=16,INDEX($AN:$AN,$CD59+16),"")</f>
      </c>
      <c r="BF59">
        <f>IF($CE59&gt;=17,INDEX($AN:$AN,$CD59+17),"")</f>
      </c>
      <c r="BG59">
        <f>IF($CE59&gt;=18,INDEX($AN:$AN,$CD59+18),"")</f>
      </c>
      <c r="BH59">
        <f>IF($CE59&gt;=19,INDEX($AN:$AN,$CD59+19),"")</f>
      </c>
      <c r="BI59">
        <f>IF($CE59&gt;=20,INDEX($AN:$AN,$CD59+20),"")</f>
      </c>
      <c r="BJ59">
        <f>IF($CE59&gt;=21,INDEX($AN:$AN,$CD59+21),"")</f>
      </c>
      <c r="BK59">
        <f>IF($CE59&gt;=22,INDEX($AN:$AN,$CD59+22),"")</f>
      </c>
      <c r="BL59">
        <f>IF($CE59&gt;=23,INDEX($AN:$AN,$CD59+23),"")</f>
      </c>
      <c r="BM59">
        <f>IF($CE59&gt;=24,INDEX($AN:$AN,$CD59+24),"")</f>
      </c>
      <c r="BN59">
        <f>IF($CE59&gt;=25,INDEX($AN:$AN,$CD59+25),"")</f>
      </c>
      <c r="BO59">
        <f>IF($CE59&gt;=26,INDEX($AN:$AN,$CD59+26),"")</f>
      </c>
      <c r="BP59">
        <f>IF($CE59&gt;=27,INDEX($AN:$AN,$CD59+27),"")</f>
      </c>
      <c r="BQ59">
        <f>IF($CE59&gt;=28,INDEX($AN:$AN,$CD59+28),"")</f>
      </c>
      <c r="BR59">
        <f>IF($CE59&gt;=29,INDEX($AN:$AN,$CD59+29),"")</f>
      </c>
      <c r="BS59">
        <f>IF($CE59&gt;=30,INDEX($AN:$AN,$CD59+30),"")</f>
      </c>
      <c r="BT59">
        <f>IF($CE59&gt;=31,INDEX($AN:$AN,$CD59+31),"")</f>
      </c>
      <c r="BU59">
        <f>IF($CE59&gt;=32,INDEX($AN:$AN,$CD59+32),"")</f>
      </c>
      <c r="BV59">
        <f>IF($CE59&gt;=33,INDEX($AN:$AN,$CD59+33),"")</f>
      </c>
      <c r="BW59">
        <f>IF($CE59&gt;=34,INDEX($AN:$AN,$CD59+34),"")</f>
      </c>
      <c r="BX59">
        <f>IF($CE59&gt;=35,INDEX($AN:$AN,$CD59+35),"")</f>
      </c>
      <c r="BY59">
        <f>IF($CE59&gt;=36,INDEX($AN:$AN,$CD59+36),"")</f>
      </c>
      <c r="BZ59">
        <f>IF($CE59&gt;=37,INDEX($AN:$AN,$CD59+37),"")</f>
      </c>
      <c r="CA59">
        <f>IF($CE59&gt;=38,INDEX($AN:$AN,$CD59+38),"")</f>
      </c>
      <c r="CB59">
        <f>IF($CE59&gt;=39,INDEX($AN:$AN,$CD59+39),"")</f>
      </c>
      <c r="CC59">
        <f>IF($CE59&gt;=40,INDEX($AN:$AN,$CD59+40),"")</f>
      </c>
      <c r="CD59">
        <f>IFERROR(MATCH($AM59,$AN$2:$AN$133,0)+1,0)</f>
      </c>
      <c r="CE59">
        <f>IFERROR(INDEX($AO$2:$AO$133,MATCH($AM59,$AN$2:$AN$133,0)),0)</f>
      </c>
      <c r="CF59">
        <f>IFERROR(LEFT($K59,FIND(" - ",$K59)-1),$K59)</f>
      </c>
      <c r="CG59" t="s">
        <v>81</v>
      </c>
      <c r="CI59">
        <f>IF($DD59&gt;=1,INDEX($CG:$CG,$DC59+1),"")</f>
      </c>
      <c r="CJ59">
        <f>IF($DD59&gt;=2,INDEX($CG:$CG,$DC59+2),"")</f>
      </c>
      <c r="CK59">
        <f>IF($DD59&gt;=3,INDEX($CG:$CG,$DC59+3),"")</f>
      </c>
      <c r="CL59">
        <f>IF($DD59&gt;=4,INDEX($CG:$CG,$DC59+4),"")</f>
      </c>
      <c r="CM59">
        <f>IF($DD59&gt;=5,INDEX($CG:$CG,$DC59+5),"")</f>
      </c>
      <c r="CN59">
        <f>IF($DD59&gt;=6,INDEX($CG:$CG,$DC59+6),"")</f>
      </c>
      <c r="CO59">
        <f>IF($DD59&gt;=7,INDEX($CG:$CG,$DC59+7),"")</f>
      </c>
      <c r="CP59">
        <f>IF($DD59&gt;=8,INDEX($CG:$CG,$DC59+8),"")</f>
      </c>
      <c r="CQ59">
        <f>IF($DD59&gt;=9,INDEX($CG:$CG,$DC59+9),"")</f>
      </c>
      <c r="CR59">
        <f>IF($DD59&gt;=10,INDEX($CG:$CG,$DC59+10),"")</f>
      </c>
      <c r="CS59">
        <f>IF($DD59&gt;=11,INDEX($CG:$CG,$DC59+11),"")</f>
      </c>
      <c r="CT59">
        <f>IF($DD59&gt;=12,INDEX($CG:$CG,$DC59+12),"")</f>
      </c>
      <c r="CU59">
        <f>IF($DD59&gt;=13,INDEX($CG:$CG,$DC59+13),"")</f>
      </c>
      <c r="CV59">
        <f>IF($DD59&gt;=14,INDEX($CG:$CG,$DC59+14),"")</f>
      </c>
      <c r="CW59">
        <f>IF($DD59&gt;=15,INDEX($CG:$CG,$DC59+15),"")</f>
      </c>
      <c r="CX59">
        <f>IF($DD59&gt;=16,INDEX($CG:$CG,$DC59+16),"")</f>
      </c>
      <c r="CY59">
        <f>IF($DD59&gt;=17,INDEX($CG:$CG,$DC59+17),"")</f>
      </c>
      <c r="CZ59">
        <f>IF($DD59&gt;=18,INDEX($CG:$CG,$DC59+18),"")</f>
      </c>
      <c r="DA59">
        <f>IF($DD59&gt;=19,INDEX($CG:$CG,$DC59+19),"")</f>
      </c>
      <c r="DB59">
        <f>IF($DD59&gt;=20,INDEX($CG:$CG,$DC59+20),"")</f>
      </c>
      <c r="DC59">
        <f>IFERROR(MATCH($CF59,$CG$2:$CG$1558,0)+1,0)</f>
      </c>
      <c r="DD59">
        <f>IFERROR(INDEX($CH$2:$CH$1558,MATCH($CF59,$CG$2:$CG$1558,0)),0)</f>
      </c>
      <c r="DE59">
        <f>IFERROR(INDEX($AL:$AL,MATCH($G59,$AK:$AK,0))&amp;"","")</f>
      </c>
      <c r="DF59" t="s">
        <v>442</v>
      </c>
      <c r="DH59">
        <v>1</v>
      </c>
      <c r="DI59">
        <f>IF($GL59&gt;=1,INDEX($DF:$DF,$GK59+1),"")</f>
      </c>
      <c r="DJ59">
        <f>IF($GL59&gt;=2,INDEX($DF:$DF,$GK59+2),"")</f>
      </c>
      <c r="DK59">
        <f>IF($GL59&gt;=3,INDEX($DF:$DF,$GK59+3),"")</f>
      </c>
      <c r="DL59">
        <f>IF($GL59&gt;=4,INDEX($DF:$DF,$GK59+4),"")</f>
      </c>
      <c r="DM59">
        <f>IF($GL59&gt;=5,INDEX($DF:$DF,$GK59+5),"")</f>
      </c>
      <c r="DN59">
        <f>IF($GL59&gt;=6,INDEX($DF:$DF,$GK59+6),"")</f>
      </c>
      <c r="DO59">
        <f>IF($GL59&gt;=7,INDEX($DF:$DF,$GK59+7),"")</f>
      </c>
      <c r="DP59">
        <f>IF($GL59&gt;=8,INDEX($DF:$DF,$GK59+8),"")</f>
      </c>
      <c r="DQ59">
        <f>IF($GL59&gt;=9,INDEX($DF:$DF,$GK59+9),"")</f>
      </c>
      <c r="DR59">
        <f>IF($GL59&gt;=10,INDEX($DF:$DF,$GK59+10),"")</f>
      </c>
      <c r="DS59">
        <f>IF($GL59&gt;=11,INDEX($DF:$DF,$GK59+11),"")</f>
      </c>
      <c r="DT59">
        <f>IF($GL59&gt;=12,INDEX($DF:$DF,$GK59+12),"")</f>
      </c>
      <c r="DU59">
        <f>IF($GL59&gt;=13,INDEX($DF:$DF,$GK59+13),"")</f>
      </c>
      <c r="DV59">
        <f>IF($GL59&gt;=14,INDEX($DF:$DF,$GK59+14),"")</f>
      </c>
      <c r="DW59">
        <f>IF($GL59&gt;=15,INDEX($DF:$DF,$GK59+15),"")</f>
      </c>
      <c r="DX59">
        <f>IF($GL59&gt;=16,INDEX($DF:$DF,$GK59+16),"")</f>
      </c>
      <c r="DY59">
        <f>IF($GL59&gt;=17,INDEX($DF:$DF,$GK59+17),"")</f>
      </c>
      <c r="DZ59">
        <f>IF($GL59&gt;=18,INDEX($DF:$DF,$GK59+18),"")</f>
      </c>
      <c r="EA59">
        <f>IF($GL59&gt;=19,INDEX($DF:$DF,$GK59+19),"")</f>
      </c>
      <c r="EB59">
        <f>IF($GL59&gt;=20,INDEX($DF:$DF,$GK59+20),"")</f>
      </c>
      <c r="EC59">
        <f>IF($GL59&gt;=21,INDEX($DF:$DF,$GK59+21),"")</f>
      </c>
      <c r="ED59">
        <f>IF($GL59&gt;=22,INDEX($DF:$DF,$GK59+22),"")</f>
      </c>
      <c r="EE59">
        <f>IF($GL59&gt;=23,INDEX($DF:$DF,$GK59+23),"")</f>
      </c>
      <c r="EF59">
        <f>IF($GL59&gt;=24,INDEX($DF:$DF,$GK59+24),"")</f>
      </c>
      <c r="EG59">
        <f>IF($GL59&gt;=25,INDEX($DF:$DF,$GK59+25),"")</f>
      </c>
      <c r="EH59">
        <f>IF($GL59&gt;=26,INDEX($DF:$DF,$GK59+26),"")</f>
      </c>
      <c r="EI59">
        <f>IF($GL59&gt;=27,INDEX($DF:$DF,$GK59+27),"")</f>
      </c>
      <c r="EJ59">
        <f>IF($GL59&gt;=28,INDEX($DF:$DF,$GK59+28),"")</f>
      </c>
      <c r="EK59">
        <f>IF($GL59&gt;=29,INDEX($DF:$DF,$GK59+29),"")</f>
      </c>
      <c r="EL59">
        <f>IF($GL59&gt;=30,INDEX($DF:$DF,$GK59+30),"")</f>
      </c>
      <c r="EM59">
        <f>IF($GL59&gt;=31,INDEX($DF:$DF,$GK59+31),"")</f>
      </c>
      <c r="EN59">
        <f>IF($GL59&gt;=32,INDEX($DF:$DF,$GK59+32),"")</f>
      </c>
      <c r="EO59">
        <f>IF($GL59&gt;=33,INDEX($DF:$DF,$GK59+33),"")</f>
      </c>
      <c r="EP59">
        <f>IF($GL59&gt;=34,INDEX($DF:$DF,$GK59+34),"")</f>
      </c>
      <c r="EQ59">
        <f>IF($GL59&gt;=35,INDEX($DF:$DF,$GK59+35),"")</f>
      </c>
      <c r="ER59">
        <f>IF($GL59&gt;=36,INDEX($DF:$DF,$GK59+36),"")</f>
      </c>
      <c r="ES59">
        <f>IF($GL59&gt;=37,INDEX($DF:$DF,$GK59+37),"")</f>
      </c>
      <c r="ET59">
        <f>IF($GL59&gt;=38,INDEX($DF:$DF,$GK59+38),"")</f>
      </c>
      <c r="EU59">
        <f>IF($GL59&gt;=39,INDEX($DF:$DF,$GK59+39),"")</f>
      </c>
      <c r="EV59">
        <f>IF($GL59&gt;=40,INDEX($DF:$DF,$GK59+40),"")</f>
      </c>
      <c r="EW59">
        <f>IF($GL59&gt;=1,INDEX($DG:$DG,$GK59+1),"")</f>
      </c>
      <c r="EX59">
        <f>IF($GL59&gt;=2,INDEX($DG:$DG,$GK59+2),"")</f>
      </c>
      <c r="EY59">
        <f>IF($GL59&gt;=3,INDEX($DG:$DG,$GK59+3),"")</f>
      </c>
      <c r="EZ59">
        <f>IF($GL59&gt;=4,INDEX($DG:$DG,$GK59+4),"")</f>
      </c>
      <c r="FA59">
        <f>IF($GL59&gt;=5,INDEX($DG:$DG,$GK59+5),"")</f>
      </c>
      <c r="FB59">
        <f>IF($GL59&gt;=6,INDEX($DG:$DG,$GK59+6),"")</f>
      </c>
      <c r="FC59">
        <f>IF($GL59&gt;=7,INDEX($DG:$DG,$GK59+7),"")</f>
      </c>
      <c r="FD59">
        <f>IF($GL59&gt;=8,INDEX($DG:$DG,$GK59+8),"")</f>
      </c>
      <c r="FE59">
        <f>IF($GL59&gt;=9,INDEX($DG:$DG,$GK59+9),"")</f>
      </c>
      <c r="FF59">
        <f>IF($GL59&gt;=10,INDEX($DG:$DG,$GK59+10),"")</f>
      </c>
      <c r="FG59">
        <f>IF($GL59&gt;=11,INDEX($DG:$DG,$GK59+11),"")</f>
      </c>
      <c r="FH59">
        <f>IF($GL59&gt;=12,INDEX($DG:$DG,$GK59+12),"")</f>
      </c>
      <c r="FI59">
        <f>IF($GL59&gt;=13,INDEX($DG:$DG,$GK59+13),"")</f>
      </c>
      <c r="FJ59">
        <f>IF($GL59&gt;=14,INDEX($DG:$DG,$GK59+14),"")</f>
      </c>
      <c r="FK59">
        <f>IF($GL59&gt;=15,INDEX($DG:$DG,$GK59+15),"")</f>
      </c>
      <c r="FL59">
        <f>IF($GL59&gt;=16,INDEX($DG:$DG,$GK59+16),"")</f>
      </c>
      <c r="FM59">
        <f>IF($GL59&gt;=17,INDEX($DG:$DG,$GK59+17),"")</f>
      </c>
      <c r="FN59">
        <f>IF($GL59&gt;=18,INDEX($DG:$DG,$GK59+18),"")</f>
      </c>
      <c r="FO59">
        <f>IF($GL59&gt;=19,INDEX($DG:$DG,$GK59+19),"")</f>
      </c>
      <c r="FP59">
        <f>IF($GL59&gt;=20,INDEX($DG:$DG,$GK59+20),"")</f>
      </c>
      <c r="FQ59">
        <f>IF($GL59&gt;=21,INDEX($DG:$DG,$GK59+21),"")</f>
      </c>
      <c r="FR59">
        <f>IF($GL59&gt;=22,INDEX($DG:$DG,$GK59+22),"")</f>
      </c>
      <c r="FS59">
        <f>IF($GL59&gt;=23,INDEX($DG:$DG,$GK59+23),"")</f>
      </c>
      <c r="FT59">
        <f>IF($GL59&gt;=24,INDEX($DG:$DG,$GK59+24),"")</f>
      </c>
      <c r="FU59">
        <f>IF($GL59&gt;=25,INDEX($DG:$DG,$GK59+25),"")</f>
      </c>
      <c r="FV59">
        <f>IF($GL59&gt;=26,INDEX($DG:$DG,$GK59+26),"")</f>
      </c>
      <c r="FW59">
        <f>IF($GL59&gt;=27,INDEX($DG:$DG,$GK59+27),"")</f>
      </c>
      <c r="FX59">
        <f>IF($GL59&gt;=28,INDEX($DG:$DG,$GK59+28),"")</f>
      </c>
      <c r="FY59">
        <f>IF($GL59&gt;=29,INDEX($DG:$DG,$GK59+29),"")</f>
      </c>
      <c r="FZ59">
        <f>IF($GL59&gt;=30,INDEX($DG:$DG,$GK59+30),"")</f>
      </c>
      <c r="GA59">
        <f>IF($GL59&gt;=31,INDEX($DG:$DG,$GK59+31),"")</f>
      </c>
      <c r="GB59">
        <f>IF($GL59&gt;=32,INDEX($DG:$DG,$GK59+32),"")</f>
      </c>
      <c r="GC59">
        <f>IF($GL59&gt;=33,INDEX($DG:$DG,$GK59+33),"")</f>
      </c>
      <c r="GD59">
        <f>IF($GL59&gt;=34,INDEX($DG:$DG,$GK59+34),"")</f>
      </c>
      <c r="GE59">
        <f>IF($GL59&gt;=35,INDEX($DG:$DG,$GK59+35),"")</f>
      </c>
      <c r="GF59">
        <f>IF($GL59&gt;=36,INDEX($DG:$DG,$GK59+36),"")</f>
      </c>
      <c r="GG59">
        <f>IF($GL59&gt;=37,INDEX($DG:$DG,$GK59+37),"")</f>
      </c>
      <c r="GH59">
        <f>IF($GL59&gt;=38,INDEX($DG:$DG,$GK59+38),"")</f>
      </c>
      <c r="GI59">
        <f>IF($GL59&gt;=39,INDEX($DG:$DG,$GK59+39),"")</f>
      </c>
      <c r="GJ59">
        <f>IF($GL59&gt;=40,INDEX($DG:$DG,$GK59+40),"")</f>
      </c>
      <c r="GK59">
        <f>IFERROR(MATCH($DE59,$DF$2:$DF$166,0)+1,0)</f>
      </c>
      <c r="GL59">
        <f>IFERROR(INDEX($DH$2:$DH$166,MATCH($DE59,$DF$2:$DF$166,0)),0)</f>
      </c>
      <c r="GM59">
        <f>IFERROR(MATCH($H59,$DI$59:$EV$59,0),0)</f>
      </c>
      <c r="GN59">
        <f>IF($GM59&gt;0,INDEX($EW$59:$GJ$59,$GM59),"")</f>
      </c>
      <c r="GO59" t="s">
        <v>462</v>
      </c>
      <c r="GQ59">
        <f>IF($IZ59&gt;=1,INDEX($GO:$GO,$IY59+1),"")</f>
      </c>
      <c r="GR59">
        <f>IF($IZ59&gt;=2,INDEX($GO:$GO,$IY59+2),"")</f>
      </c>
      <c r="GS59">
        <f>IF($IZ59&gt;=3,INDEX($GO:$GO,$IY59+3),"")</f>
      </c>
      <c r="GT59">
        <f>IF($IZ59&gt;=4,INDEX($GO:$GO,$IY59+4),"")</f>
      </c>
      <c r="GU59">
        <f>IF($IZ59&gt;=5,INDEX($GO:$GO,$IY59+5),"")</f>
      </c>
      <c r="GV59">
        <f>IF($IZ59&gt;=6,INDEX($GO:$GO,$IY59+6),"")</f>
      </c>
      <c r="GW59">
        <f>IF($IZ59&gt;=7,INDEX($GO:$GO,$IY59+7),"")</f>
      </c>
      <c r="GX59">
        <f>IF($IZ59&gt;=8,INDEX($GO:$GO,$IY59+8),"")</f>
      </c>
      <c r="GY59">
        <f>IF($IZ59&gt;=9,INDEX($GO:$GO,$IY59+9),"")</f>
      </c>
      <c r="GZ59">
        <f>IF($IZ59&gt;=10,INDEX($GO:$GO,$IY59+10),"")</f>
      </c>
      <c r="HA59">
        <f>IF($IZ59&gt;=11,INDEX($GO:$GO,$IY59+11),"")</f>
      </c>
      <c r="HB59">
        <f>IF($IZ59&gt;=12,INDEX($GO:$GO,$IY59+12),"")</f>
      </c>
      <c r="HC59">
        <f>IF($IZ59&gt;=13,INDEX($GO:$GO,$IY59+13),"")</f>
      </c>
      <c r="HD59">
        <f>IF($IZ59&gt;=14,INDEX($GO:$GO,$IY59+14),"")</f>
      </c>
      <c r="HE59">
        <f>IF($IZ59&gt;=15,INDEX($GO:$GO,$IY59+15),"")</f>
      </c>
      <c r="HF59">
        <f>IF($IZ59&gt;=16,INDEX($GO:$GO,$IY59+16),"")</f>
      </c>
      <c r="HG59">
        <f>IF($IZ59&gt;=17,INDEX($GO:$GO,$IY59+17),"")</f>
      </c>
      <c r="HH59">
        <f>IF($IZ59&gt;=18,INDEX($GO:$GO,$IY59+18),"")</f>
      </c>
      <c r="HI59">
        <f>IF($IZ59&gt;=19,INDEX($GO:$GO,$IY59+19),"")</f>
      </c>
      <c r="HJ59">
        <f>IF($IZ59&gt;=20,INDEX($GO:$GO,$IY59+20),"")</f>
      </c>
      <c r="HK59">
        <f>IF($IZ59&gt;=21,INDEX($GO:$GO,$IY59+21),"")</f>
      </c>
      <c r="HL59">
        <f>IF($IZ59&gt;=22,INDEX($GO:$GO,$IY59+22),"")</f>
      </c>
      <c r="HM59">
        <f>IF($IZ59&gt;=23,INDEX($GO:$GO,$IY59+23),"")</f>
      </c>
      <c r="HN59">
        <f>IF($IZ59&gt;=24,INDEX($GO:$GO,$IY59+24),"")</f>
      </c>
      <c r="HO59">
        <f>IF($IZ59&gt;=25,INDEX($GO:$GO,$IY59+25),"")</f>
      </c>
      <c r="HP59">
        <f>IF($IZ59&gt;=26,INDEX($GO:$GO,$IY59+26),"")</f>
      </c>
      <c r="HQ59">
        <f>IF($IZ59&gt;=27,INDEX($GO:$GO,$IY59+27),"")</f>
      </c>
      <c r="HR59">
        <f>IF($IZ59&gt;=28,INDEX($GO:$GO,$IY59+28),"")</f>
      </c>
      <c r="HS59">
        <f>IF($IZ59&gt;=29,INDEX($GO:$GO,$IY59+29),"")</f>
      </c>
      <c r="HT59">
        <f>IF($IZ59&gt;=30,INDEX($GO:$GO,$IY59+30),"")</f>
      </c>
      <c r="HU59">
        <f>IF($IZ59&gt;=31,INDEX($GO:$GO,$IY59+31),"")</f>
      </c>
      <c r="HV59">
        <f>IF($IZ59&gt;=32,INDEX($GO:$GO,$IY59+32),"")</f>
      </c>
      <c r="HW59">
        <f>IF($IZ59&gt;=33,INDEX($GO:$GO,$IY59+33),"")</f>
      </c>
      <c r="HX59">
        <f>IF($IZ59&gt;=34,INDEX($GO:$GO,$IY59+34),"")</f>
      </c>
      <c r="HY59">
        <f>IF($IZ59&gt;=35,INDEX($GO:$GO,$IY59+35),"")</f>
      </c>
      <c r="HZ59">
        <f>IF($IZ59&gt;=36,INDEX($GO:$GO,$IY59+36),"")</f>
      </c>
      <c r="IA59">
        <f>IF($IZ59&gt;=37,INDEX($GO:$GO,$IY59+37),"")</f>
      </c>
      <c r="IB59">
        <f>IF($IZ59&gt;=38,INDEX($GO:$GO,$IY59+38),"")</f>
      </c>
      <c r="IC59">
        <f>IF($IZ59&gt;=39,INDEX($GO:$GO,$IY59+39),"")</f>
      </c>
      <c r="ID59">
        <f>IF($IZ59&gt;=40,INDEX($GO:$GO,$IY59+40),"")</f>
      </c>
      <c r="IE59">
        <f>IF($IZ59&gt;=41,INDEX($GO:$GO,$IY59+41),"")</f>
      </c>
      <c r="IF59">
        <f>IF($IZ59&gt;=42,INDEX($GO:$GO,$IY59+42),"")</f>
      </c>
      <c r="IG59">
        <f>IF($IZ59&gt;=43,INDEX($GO:$GO,$IY59+43),"")</f>
      </c>
      <c r="IH59">
        <f>IF($IZ59&gt;=44,INDEX($GO:$GO,$IY59+44),"")</f>
      </c>
      <c r="II59">
        <f>IF($IZ59&gt;=45,INDEX($GO:$GO,$IY59+45),"")</f>
      </c>
      <c r="IJ59">
        <f>IF($IZ59&gt;=46,INDEX($GO:$GO,$IY59+46),"")</f>
      </c>
      <c r="IK59">
        <f>IF($IZ59&gt;=47,INDEX($GO:$GO,$IY59+47),"")</f>
      </c>
      <c r="IL59">
        <f>IF($IZ59&gt;=48,INDEX($GO:$GO,$IY59+48),"")</f>
      </c>
      <c r="IM59">
        <f>IF($IZ59&gt;=49,INDEX($GO:$GO,$IY59+49),"")</f>
      </c>
      <c r="IN59">
        <f>IF($IZ59&gt;=50,INDEX($GO:$GO,$IY59+50),"")</f>
      </c>
      <c r="IO59">
        <f>IF($IZ59&gt;=51,INDEX($GO:$GO,$IY59+51),"")</f>
      </c>
      <c r="IP59">
        <f>IF($IZ59&gt;=52,INDEX($GO:$GO,$IY59+52),"")</f>
      </c>
      <c r="IQ59">
        <f>IF($IZ59&gt;=53,INDEX($GO:$GO,$IY59+53),"")</f>
      </c>
      <c r="IR59">
        <f>IF($IZ59&gt;=54,INDEX($GO:$GO,$IY59+54),"")</f>
      </c>
      <c r="IS59">
        <f>IF($IZ59&gt;=55,INDEX($GO:$GO,$IY59+55),"")</f>
      </c>
      <c r="IT59">
        <f>IF($IZ59&gt;=56,INDEX($GO:$GO,$IY59+56),"")</f>
      </c>
      <c r="IU59">
        <f>IF($IZ59&gt;=57,INDEX($GO:$GO,$IY59+57),"")</f>
      </c>
      <c r="IV59">
        <f>IF($IZ59&gt;=58,INDEX($GO:$GO,$IY59+58),"")</f>
      </c>
      <c r="IW59">
        <f>IF($IZ59&gt;=59,INDEX($GO:$GO,$IY59+59),"")</f>
      </c>
      <c r="IX59">
        <f>IF($IZ59&gt;=60,INDEX($GO:$GO,$IY59+60),"")</f>
      </c>
      <c r="IY59">
        <f>IFERROR(MATCH($GN59,$GO$2:$GO$827,0)+1,0)</f>
      </c>
      <c r="IZ59">
        <f>IFERROR(INDEX($GP$2:$GP$827,MATCH($GN59,$GO$2:$GO$827,0)),0)</f>
      </c>
      <c r="JA59" t="s">
        <v>23</v>
      </c>
      <c r="JB59" t="s">
        <v>23</v>
      </c>
    </row>
    <row r="60" spans="1:262" x14ac:dyDescent="0.25">
      <c r="F60" s="1"/>
      <c r="G60" s="1"/>
      <c r="H60" s="1"/>
      <c r="I60" s="1"/>
      <c r="J60" s="1">
        <f>IFERROR(IF(FIND(" - ",$F60)&gt;0,MID($F60,FIND(" - ",$F60)+3,LEN($F60)),""),"")</f>
      </c>
      <c r="L60" s="1"/>
      <c r="N60" t="s">
        <v>23</v>
      </c>
      <c r="P60">
        <f>IF(OR($N60="",$O60=""),"",IFERROR($N60/$O60,0))</f>
      </c>
      <c r="Q60">
        <f>IF($N60="","",
IF($G60="","",
IF(ISNUMBER(SEARCH("exempt",LOWER($G60))),0,
$N60*(VALUE(SUBSTITUTE($G60,"%",""))/100))))</f>
      </c>
      <c r="W60">
        <f>IF($N60="","",
SUM($N60,$Q60,$U60,$R60,$T60)-
IF($V60="",0,VALUE($V60)))</f>
      </c>
      <c r="AE60" t="s">
        <v>463</v>
      </c>
      <c r="AH60" t="s">
        <v>464</v>
      </c>
      <c r="AI60" t="s">
        <v>465</v>
      </c>
      <c r="AJ60" t="s">
        <v>466</v>
      </c>
      <c r="AK60" t="s">
        <v>464</v>
      </c>
      <c r="AL60" t="s">
        <v>96</v>
      </c>
      <c r="AM60">
        <f>IFERROR(LEFT($F60,FIND(" - ",$F60)-1),$F60)</f>
      </c>
      <c r="AN60" t="s">
        <v>147</v>
      </c>
      <c r="AO60">
        <v>1</v>
      </c>
      <c r="AP60">
        <f>IF($CE60&gt;=1,INDEX($AN:$AN,$CD60+1),"")</f>
      </c>
      <c r="AQ60">
        <f>IF($CE60&gt;=2,INDEX($AN:$AN,$CD60+2),"")</f>
      </c>
      <c r="AR60">
        <f>IF($CE60&gt;=3,INDEX($AN:$AN,$CD60+3),"")</f>
      </c>
      <c r="AS60">
        <f>IF($CE60&gt;=4,INDEX($AN:$AN,$CD60+4),"")</f>
      </c>
      <c r="AT60">
        <f>IF($CE60&gt;=5,INDEX($AN:$AN,$CD60+5),"")</f>
      </c>
      <c r="AU60">
        <f>IF($CE60&gt;=6,INDEX($AN:$AN,$CD60+6),"")</f>
      </c>
      <c r="AV60">
        <f>IF($CE60&gt;=7,INDEX($AN:$AN,$CD60+7),"")</f>
      </c>
      <c r="AW60">
        <f>IF($CE60&gt;=8,INDEX($AN:$AN,$CD60+8),"")</f>
      </c>
      <c r="AX60">
        <f>IF($CE60&gt;=9,INDEX($AN:$AN,$CD60+9),"")</f>
      </c>
      <c r="AY60">
        <f>IF($CE60&gt;=10,INDEX($AN:$AN,$CD60+10),"")</f>
      </c>
      <c r="AZ60">
        <f>IF($CE60&gt;=11,INDEX($AN:$AN,$CD60+11),"")</f>
      </c>
      <c r="BA60">
        <f>IF($CE60&gt;=12,INDEX($AN:$AN,$CD60+12),"")</f>
      </c>
      <c r="BB60">
        <f>IF($CE60&gt;=13,INDEX($AN:$AN,$CD60+13),"")</f>
      </c>
      <c r="BC60">
        <f>IF($CE60&gt;=14,INDEX($AN:$AN,$CD60+14),"")</f>
      </c>
      <c r="BD60">
        <f>IF($CE60&gt;=15,INDEX($AN:$AN,$CD60+15),"")</f>
      </c>
      <c r="BE60">
        <f>IF($CE60&gt;=16,INDEX($AN:$AN,$CD60+16),"")</f>
      </c>
      <c r="BF60">
        <f>IF($CE60&gt;=17,INDEX($AN:$AN,$CD60+17),"")</f>
      </c>
      <c r="BG60">
        <f>IF($CE60&gt;=18,INDEX($AN:$AN,$CD60+18),"")</f>
      </c>
      <c r="BH60">
        <f>IF($CE60&gt;=19,INDEX($AN:$AN,$CD60+19),"")</f>
      </c>
      <c r="BI60">
        <f>IF($CE60&gt;=20,INDEX($AN:$AN,$CD60+20),"")</f>
      </c>
      <c r="BJ60">
        <f>IF($CE60&gt;=21,INDEX($AN:$AN,$CD60+21),"")</f>
      </c>
      <c r="BK60">
        <f>IF($CE60&gt;=22,INDEX($AN:$AN,$CD60+22),"")</f>
      </c>
      <c r="BL60">
        <f>IF($CE60&gt;=23,INDEX($AN:$AN,$CD60+23),"")</f>
      </c>
      <c r="BM60">
        <f>IF($CE60&gt;=24,INDEX($AN:$AN,$CD60+24),"")</f>
      </c>
      <c r="BN60">
        <f>IF($CE60&gt;=25,INDEX($AN:$AN,$CD60+25),"")</f>
      </c>
      <c r="BO60">
        <f>IF($CE60&gt;=26,INDEX($AN:$AN,$CD60+26),"")</f>
      </c>
      <c r="BP60">
        <f>IF($CE60&gt;=27,INDEX($AN:$AN,$CD60+27),"")</f>
      </c>
      <c r="BQ60">
        <f>IF($CE60&gt;=28,INDEX($AN:$AN,$CD60+28),"")</f>
      </c>
      <c r="BR60">
        <f>IF($CE60&gt;=29,INDEX($AN:$AN,$CD60+29),"")</f>
      </c>
      <c r="BS60">
        <f>IF($CE60&gt;=30,INDEX($AN:$AN,$CD60+30),"")</f>
      </c>
      <c r="BT60">
        <f>IF($CE60&gt;=31,INDEX($AN:$AN,$CD60+31),"")</f>
      </c>
      <c r="BU60">
        <f>IF($CE60&gt;=32,INDEX($AN:$AN,$CD60+32),"")</f>
      </c>
      <c r="BV60">
        <f>IF($CE60&gt;=33,INDEX($AN:$AN,$CD60+33),"")</f>
      </c>
      <c r="BW60">
        <f>IF($CE60&gt;=34,INDEX($AN:$AN,$CD60+34),"")</f>
      </c>
      <c r="BX60">
        <f>IF($CE60&gt;=35,INDEX($AN:$AN,$CD60+35),"")</f>
      </c>
      <c r="BY60">
        <f>IF($CE60&gt;=36,INDEX($AN:$AN,$CD60+36),"")</f>
      </c>
      <c r="BZ60">
        <f>IF($CE60&gt;=37,INDEX($AN:$AN,$CD60+37),"")</f>
      </c>
      <c r="CA60">
        <f>IF($CE60&gt;=38,INDEX($AN:$AN,$CD60+38),"")</f>
      </c>
      <c r="CB60">
        <f>IF($CE60&gt;=39,INDEX($AN:$AN,$CD60+39),"")</f>
      </c>
      <c r="CC60">
        <f>IF($CE60&gt;=40,INDEX($AN:$AN,$CD60+40),"")</f>
      </c>
      <c r="CD60">
        <f>IFERROR(MATCH($AM60,$AN$2:$AN$133,0)+1,0)</f>
      </c>
      <c r="CE60">
        <f>IFERROR(INDEX($AO$2:$AO$133,MATCH($AM60,$AN$2:$AN$133,0)),0)</f>
      </c>
      <c r="CF60">
        <f>IFERROR(LEFT($K60,FIND(" - ",$K60)-1),$K60)</f>
      </c>
      <c r="CG60" t="s">
        <v>91</v>
      </c>
      <c r="CI60">
        <f>IF($DD60&gt;=1,INDEX($CG:$CG,$DC60+1),"")</f>
      </c>
      <c r="CJ60">
        <f>IF($DD60&gt;=2,INDEX($CG:$CG,$DC60+2),"")</f>
      </c>
      <c r="CK60">
        <f>IF($DD60&gt;=3,INDEX($CG:$CG,$DC60+3),"")</f>
      </c>
      <c r="CL60">
        <f>IF($DD60&gt;=4,INDEX($CG:$CG,$DC60+4),"")</f>
      </c>
      <c r="CM60">
        <f>IF($DD60&gt;=5,INDEX($CG:$CG,$DC60+5),"")</f>
      </c>
      <c r="CN60">
        <f>IF($DD60&gt;=6,INDEX($CG:$CG,$DC60+6),"")</f>
      </c>
      <c r="CO60">
        <f>IF($DD60&gt;=7,INDEX($CG:$CG,$DC60+7),"")</f>
      </c>
      <c r="CP60">
        <f>IF($DD60&gt;=8,INDEX($CG:$CG,$DC60+8),"")</f>
      </c>
      <c r="CQ60">
        <f>IF($DD60&gt;=9,INDEX($CG:$CG,$DC60+9),"")</f>
      </c>
      <c r="CR60">
        <f>IF($DD60&gt;=10,INDEX($CG:$CG,$DC60+10),"")</f>
      </c>
      <c r="CS60">
        <f>IF($DD60&gt;=11,INDEX($CG:$CG,$DC60+11),"")</f>
      </c>
      <c r="CT60">
        <f>IF($DD60&gt;=12,INDEX($CG:$CG,$DC60+12),"")</f>
      </c>
      <c r="CU60">
        <f>IF($DD60&gt;=13,INDEX($CG:$CG,$DC60+13),"")</f>
      </c>
      <c r="CV60">
        <f>IF($DD60&gt;=14,INDEX($CG:$CG,$DC60+14),"")</f>
      </c>
      <c r="CW60">
        <f>IF($DD60&gt;=15,INDEX($CG:$CG,$DC60+15),"")</f>
      </c>
      <c r="CX60">
        <f>IF($DD60&gt;=16,INDEX($CG:$CG,$DC60+16),"")</f>
      </c>
      <c r="CY60">
        <f>IF($DD60&gt;=17,INDEX($CG:$CG,$DC60+17),"")</f>
      </c>
      <c r="CZ60">
        <f>IF($DD60&gt;=18,INDEX($CG:$CG,$DC60+18),"")</f>
      </c>
      <c r="DA60">
        <f>IF($DD60&gt;=19,INDEX($CG:$CG,$DC60+19),"")</f>
      </c>
      <c r="DB60">
        <f>IF($DD60&gt;=20,INDEX($CG:$CG,$DC60+20),"")</f>
      </c>
      <c r="DC60">
        <f>IFERROR(MATCH($CF60,$CG$2:$CG$1558,0)+1,0)</f>
      </c>
      <c r="DD60">
        <f>IFERROR(INDEX($CH$2:$CH$1558,MATCH($CF60,$CG$2:$CG$1558,0)),0)</f>
      </c>
      <c r="DE60">
        <f>IFERROR(INDEX($AL:$AL,MATCH($G60,$AK:$AK,0))&amp;"","")</f>
      </c>
      <c r="DF60" t="s">
        <v>174</v>
      </c>
      <c r="DG60" t="s">
        <v>467</v>
      </c>
      <c r="DI60">
        <f>IF($GL60&gt;=1,INDEX($DF:$DF,$GK60+1),"")</f>
      </c>
      <c r="DJ60">
        <f>IF($GL60&gt;=2,INDEX($DF:$DF,$GK60+2),"")</f>
      </c>
      <c r="DK60">
        <f>IF($GL60&gt;=3,INDEX($DF:$DF,$GK60+3),"")</f>
      </c>
      <c r="DL60">
        <f>IF($GL60&gt;=4,INDEX($DF:$DF,$GK60+4),"")</f>
      </c>
      <c r="DM60">
        <f>IF($GL60&gt;=5,INDEX($DF:$DF,$GK60+5),"")</f>
      </c>
      <c r="DN60">
        <f>IF($GL60&gt;=6,INDEX($DF:$DF,$GK60+6),"")</f>
      </c>
      <c r="DO60">
        <f>IF($GL60&gt;=7,INDEX($DF:$DF,$GK60+7),"")</f>
      </c>
      <c r="DP60">
        <f>IF($GL60&gt;=8,INDEX($DF:$DF,$GK60+8),"")</f>
      </c>
      <c r="DQ60">
        <f>IF($GL60&gt;=9,INDEX($DF:$DF,$GK60+9),"")</f>
      </c>
      <c r="DR60">
        <f>IF($GL60&gt;=10,INDEX($DF:$DF,$GK60+10),"")</f>
      </c>
      <c r="DS60">
        <f>IF($GL60&gt;=11,INDEX($DF:$DF,$GK60+11),"")</f>
      </c>
      <c r="DT60">
        <f>IF($GL60&gt;=12,INDEX($DF:$DF,$GK60+12),"")</f>
      </c>
      <c r="DU60">
        <f>IF($GL60&gt;=13,INDEX($DF:$DF,$GK60+13),"")</f>
      </c>
      <c r="DV60">
        <f>IF($GL60&gt;=14,INDEX($DF:$DF,$GK60+14),"")</f>
      </c>
      <c r="DW60">
        <f>IF($GL60&gt;=15,INDEX($DF:$DF,$GK60+15),"")</f>
      </c>
      <c r="DX60">
        <f>IF($GL60&gt;=16,INDEX($DF:$DF,$GK60+16),"")</f>
      </c>
      <c r="DY60">
        <f>IF($GL60&gt;=17,INDEX($DF:$DF,$GK60+17),"")</f>
      </c>
      <c r="DZ60">
        <f>IF($GL60&gt;=18,INDEX($DF:$DF,$GK60+18),"")</f>
      </c>
      <c r="EA60">
        <f>IF($GL60&gt;=19,INDEX($DF:$DF,$GK60+19),"")</f>
      </c>
      <c r="EB60">
        <f>IF($GL60&gt;=20,INDEX($DF:$DF,$GK60+20),"")</f>
      </c>
      <c r="EC60">
        <f>IF($GL60&gt;=21,INDEX($DF:$DF,$GK60+21),"")</f>
      </c>
      <c r="ED60">
        <f>IF($GL60&gt;=22,INDEX($DF:$DF,$GK60+22),"")</f>
      </c>
      <c r="EE60">
        <f>IF($GL60&gt;=23,INDEX($DF:$DF,$GK60+23),"")</f>
      </c>
      <c r="EF60">
        <f>IF($GL60&gt;=24,INDEX($DF:$DF,$GK60+24),"")</f>
      </c>
      <c r="EG60">
        <f>IF($GL60&gt;=25,INDEX($DF:$DF,$GK60+25),"")</f>
      </c>
      <c r="EH60">
        <f>IF($GL60&gt;=26,INDEX($DF:$DF,$GK60+26),"")</f>
      </c>
      <c r="EI60">
        <f>IF($GL60&gt;=27,INDEX($DF:$DF,$GK60+27),"")</f>
      </c>
      <c r="EJ60">
        <f>IF($GL60&gt;=28,INDEX($DF:$DF,$GK60+28),"")</f>
      </c>
      <c r="EK60">
        <f>IF($GL60&gt;=29,INDEX($DF:$DF,$GK60+29),"")</f>
      </c>
      <c r="EL60">
        <f>IF($GL60&gt;=30,INDEX($DF:$DF,$GK60+30),"")</f>
      </c>
      <c r="EM60">
        <f>IF($GL60&gt;=31,INDEX($DF:$DF,$GK60+31),"")</f>
      </c>
      <c r="EN60">
        <f>IF($GL60&gt;=32,INDEX($DF:$DF,$GK60+32),"")</f>
      </c>
      <c r="EO60">
        <f>IF($GL60&gt;=33,INDEX($DF:$DF,$GK60+33),"")</f>
      </c>
      <c r="EP60">
        <f>IF($GL60&gt;=34,INDEX($DF:$DF,$GK60+34),"")</f>
      </c>
      <c r="EQ60">
        <f>IF($GL60&gt;=35,INDEX($DF:$DF,$GK60+35),"")</f>
      </c>
      <c r="ER60">
        <f>IF($GL60&gt;=36,INDEX($DF:$DF,$GK60+36),"")</f>
      </c>
      <c r="ES60">
        <f>IF($GL60&gt;=37,INDEX($DF:$DF,$GK60+37),"")</f>
      </c>
      <c r="ET60">
        <f>IF($GL60&gt;=38,INDEX($DF:$DF,$GK60+38),"")</f>
      </c>
      <c r="EU60">
        <f>IF($GL60&gt;=39,INDEX($DF:$DF,$GK60+39),"")</f>
      </c>
      <c r="EV60">
        <f>IF($GL60&gt;=40,INDEX($DF:$DF,$GK60+40),"")</f>
      </c>
      <c r="EW60">
        <f>IF($GL60&gt;=1,INDEX($DG:$DG,$GK60+1),"")</f>
      </c>
      <c r="EX60">
        <f>IF($GL60&gt;=2,INDEX($DG:$DG,$GK60+2),"")</f>
      </c>
      <c r="EY60">
        <f>IF($GL60&gt;=3,INDEX($DG:$DG,$GK60+3),"")</f>
      </c>
      <c r="EZ60">
        <f>IF($GL60&gt;=4,INDEX($DG:$DG,$GK60+4),"")</f>
      </c>
      <c r="FA60">
        <f>IF($GL60&gt;=5,INDEX($DG:$DG,$GK60+5),"")</f>
      </c>
      <c r="FB60">
        <f>IF($GL60&gt;=6,INDEX($DG:$DG,$GK60+6),"")</f>
      </c>
      <c r="FC60">
        <f>IF($GL60&gt;=7,INDEX($DG:$DG,$GK60+7),"")</f>
      </c>
      <c r="FD60">
        <f>IF($GL60&gt;=8,INDEX($DG:$DG,$GK60+8),"")</f>
      </c>
      <c r="FE60">
        <f>IF($GL60&gt;=9,INDEX($DG:$DG,$GK60+9),"")</f>
      </c>
      <c r="FF60">
        <f>IF($GL60&gt;=10,INDEX($DG:$DG,$GK60+10),"")</f>
      </c>
      <c r="FG60">
        <f>IF($GL60&gt;=11,INDEX($DG:$DG,$GK60+11),"")</f>
      </c>
      <c r="FH60">
        <f>IF($GL60&gt;=12,INDEX($DG:$DG,$GK60+12),"")</f>
      </c>
      <c r="FI60">
        <f>IF($GL60&gt;=13,INDEX($DG:$DG,$GK60+13),"")</f>
      </c>
      <c r="FJ60">
        <f>IF($GL60&gt;=14,INDEX($DG:$DG,$GK60+14),"")</f>
      </c>
      <c r="FK60">
        <f>IF($GL60&gt;=15,INDEX($DG:$DG,$GK60+15),"")</f>
      </c>
      <c r="FL60">
        <f>IF($GL60&gt;=16,INDEX($DG:$DG,$GK60+16),"")</f>
      </c>
      <c r="FM60">
        <f>IF($GL60&gt;=17,INDEX($DG:$DG,$GK60+17),"")</f>
      </c>
      <c r="FN60">
        <f>IF($GL60&gt;=18,INDEX($DG:$DG,$GK60+18),"")</f>
      </c>
      <c r="FO60">
        <f>IF($GL60&gt;=19,INDEX($DG:$DG,$GK60+19),"")</f>
      </c>
      <c r="FP60">
        <f>IF($GL60&gt;=20,INDEX($DG:$DG,$GK60+20),"")</f>
      </c>
      <c r="FQ60">
        <f>IF($GL60&gt;=21,INDEX($DG:$DG,$GK60+21),"")</f>
      </c>
      <c r="FR60">
        <f>IF($GL60&gt;=22,INDEX($DG:$DG,$GK60+22),"")</f>
      </c>
      <c r="FS60">
        <f>IF($GL60&gt;=23,INDEX($DG:$DG,$GK60+23),"")</f>
      </c>
      <c r="FT60">
        <f>IF($GL60&gt;=24,INDEX($DG:$DG,$GK60+24),"")</f>
      </c>
      <c r="FU60">
        <f>IF($GL60&gt;=25,INDEX($DG:$DG,$GK60+25),"")</f>
      </c>
      <c r="FV60">
        <f>IF($GL60&gt;=26,INDEX($DG:$DG,$GK60+26),"")</f>
      </c>
      <c r="FW60">
        <f>IF($GL60&gt;=27,INDEX($DG:$DG,$GK60+27),"")</f>
      </c>
      <c r="FX60">
        <f>IF($GL60&gt;=28,INDEX($DG:$DG,$GK60+28),"")</f>
      </c>
      <c r="FY60">
        <f>IF($GL60&gt;=29,INDEX($DG:$DG,$GK60+29),"")</f>
      </c>
      <c r="FZ60">
        <f>IF($GL60&gt;=30,INDEX($DG:$DG,$GK60+30),"")</f>
      </c>
      <c r="GA60">
        <f>IF($GL60&gt;=31,INDEX($DG:$DG,$GK60+31),"")</f>
      </c>
      <c r="GB60">
        <f>IF($GL60&gt;=32,INDEX($DG:$DG,$GK60+32),"")</f>
      </c>
      <c r="GC60">
        <f>IF($GL60&gt;=33,INDEX($DG:$DG,$GK60+33),"")</f>
      </c>
      <c r="GD60">
        <f>IF($GL60&gt;=34,INDEX($DG:$DG,$GK60+34),"")</f>
      </c>
      <c r="GE60">
        <f>IF($GL60&gt;=35,INDEX($DG:$DG,$GK60+35),"")</f>
      </c>
      <c r="GF60">
        <f>IF($GL60&gt;=36,INDEX($DG:$DG,$GK60+36),"")</f>
      </c>
      <c r="GG60">
        <f>IF($GL60&gt;=37,INDEX($DG:$DG,$GK60+37),"")</f>
      </c>
      <c r="GH60">
        <f>IF($GL60&gt;=38,INDEX($DG:$DG,$GK60+38),"")</f>
      </c>
      <c r="GI60">
        <f>IF($GL60&gt;=39,INDEX($DG:$DG,$GK60+39),"")</f>
      </c>
      <c r="GJ60">
        <f>IF($GL60&gt;=40,INDEX($DG:$DG,$GK60+40),"")</f>
      </c>
      <c r="GK60">
        <f>IFERROR(MATCH($DE60,$DF$2:$DF$166,0)+1,0)</f>
      </c>
      <c r="GL60">
        <f>IFERROR(INDEX($DH$2:$DH$166,MATCH($DE60,$DF$2:$DF$166,0)),0)</f>
      </c>
      <c r="GM60">
        <f>IFERROR(MATCH($H60,$DI$60:$EV$60,0),0)</f>
      </c>
      <c r="GN60">
        <f>IF($GM60&gt;0,INDEX($EW$60:$GJ$60,$GM60),"")</f>
      </c>
      <c r="GO60" t="s">
        <v>468</v>
      </c>
      <c r="GQ60">
        <f>IF($IZ60&gt;=1,INDEX($GO:$GO,$IY60+1),"")</f>
      </c>
      <c r="GR60">
        <f>IF($IZ60&gt;=2,INDEX($GO:$GO,$IY60+2),"")</f>
      </c>
      <c r="GS60">
        <f>IF($IZ60&gt;=3,INDEX($GO:$GO,$IY60+3),"")</f>
      </c>
      <c r="GT60">
        <f>IF($IZ60&gt;=4,INDEX($GO:$GO,$IY60+4),"")</f>
      </c>
      <c r="GU60">
        <f>IF($IZ60&gt;=5,INDEX($GO:$GO,$IY60+5),"")</f>
      </c>
      <c r="GV60">
        <f>IF($IZ60&gt;=6,INDEX($GO:$GO,$IY60+6),"")</f>
      </c>
      <c r="GW60">
        <f>IF($IZ60&gt;=7,INDEX($GO:$GO,$IY60+7),"")</f>
      </c>
      <c r="GX60">
        <f>IF($IZ60&gt;=8,INDEX($GO:$GO,$IY60+8),"")</f>
      </c>
      <c r="GY60">
        <f>IF($IZ60&gt;=9,INDEX($GO:$GO,$IY60+9),"")</f>
      </c>
      <c r="GZ60">
        <f>IF($IZ60&gt;=10,INDEX($GO:$GO,$IY60+10),"")</f>
      </c>
      <c r="HA60">
        <f>IF($IZ60&gt;=11,INDEX($GO:$GO,$IY60+11),"")</f>
      </c>
      <c r="HB60">
        <f>IF($IZ60&gt;=12,INDEX($GO:$GO,$IY60+12),"")</f>
      </c>
      <c r="HC60">
        <f>IF($IZ60&gt;=13,INDEX($GO:$GO,$IY60+13),"")</f>
      </c>
      <c r="HD60">
        <f>IF($IZ60&gt;=14,INDEX($GO:$GO,$IY60+14),"")</f>
      </c>
      <c r="HE60">
        <f>IF($IZ60&gt;=15,INDEX($GO:$GO,$IY60+15),"")</f>
      </c>
      <c r="HF60">
        <f>IF($IZ60&gt;=16,INDEX($GO:$GO,$IY60+16),"")</f>
      </c>
      <c r="HG60">
        <f>IF($IZ60&gt;=17,INDEX($GO:$GO,$IY60+17),"")</f>
      </c>
      <c r="HH60">
        <f>IF($IZ60&gt;=18,INDEX($GO:$GO,$IY60+18),"")</f>
      </c>
      <c r="HI60">
        <f>IF($IZ60&gt;=19,INDEX($GO:$GO,$IY60+19),"")</f>
      </c>
      <c r="HJ60">
        <f>IF($IZ60&gt;=20,INDEX($GO:$GO,$IY60+20),"")</f>
      </c>
      <c r="HK60">
        <f>IF($IZ60&gt;=21,INDEX($GO:$GO,$IY60+21),"")</f>
      </c>
      <c r="HL60">
        <f>IF($IZ60&gt;=22,INDEX($GO:$GO,$IY60+22),"")</f>
      </c>
      <c r="HM60">
        <f>IF($IZ60&gt;=23,INDEX($GO:$GO,$IY60+23),"")</f>
      </c>
      <c r="HN60">
        <f>IF($IZ60&gt;=24,INDEX($GO:$GO,$IY60+24),"")</f>
      </c>
      <c r="HO60">
        <f>IF($IZ60&gt;=25,INDEX($GO:$GO,$IY60+25),"")</f>
      </c>
      <c r="HP60">
        <f>IF($IZ60&gt;=26,INDEX($GO:$GO,$IY60+26),"")</f>
      </c>
      <c r="HQ60">
        <f>IF($IZ60&gt;=27,INDEX($GO:$GO,$IY60+27),"")</f>
      </c>
      <c r="HR60">
        <f>IF($IZ60&gt;=28,INDEX($GO:$GO,$IY60+28),"")</f>
      </c>
      <c r="HS60">
        <f>IF($IZ60&gt;=29,INDEX($GO:$GO,$IY60+29),"")</f>
      </c>
      <c r="HT60">
        <f>IF($IZ60&gt;=30,INDEX($GO:$GO,$IY60+30),"")</f>
      </c>
      <c r="HU60">
        <f>IF($IZ60&gt;=31,INDEX($GO:$GO,$IY60+31),"")</f>
      </c>
      <c r="HV60">
        <f>IF($IZ60&gt;=32,INDEX($GO:$GO,$IY60+32),"")</f>
      </c>
      <c r="HW60">
        <f>IF($IZ60&gt;=33,INDEX($GO:$GO,$IY60+33),"")</f>
      </c>
      <c r="HX60">
        <f>IF($IZ60&gt;=34,INDEX($GO:$GO,$IY60+34),"")</f>
      </c>
      <c r="HY60">
        <f>IF($IZ60&gt;=35,INDEX($GO:$GO,$IY60+35),"")</f>
      </c>
      <c r="HZ60">
        <f>IF($IZ60&gt;=36,INDEX($GO:$GO,$IY60+36),"")</f>
      </c>
      <c r="IA60">
        <f>IF($IZ60&gt;=37,INDEX($GO:$GO,$IY60+37),"")</f>
      </c>
      <c r="IB60">
        <f>IF($IZ60&gt;=38,INDEX($GO:$GO,$IY60+38),"")</f>
      </c>
      <c r="IC60">
        <f>IF($IZ60&gt;=39,INDEX($GO:$GO,$IY60+39),"")</f>
      </c>
      <c r="ID60">
        <f>IF($IZ60&gt;=40,INDEX($GO:$GO,$IY60+40),"")</f>
      </c>
      <c r="IE60">
        <f>IF($IZ60&gt;=41,INDEX($GO:$GO,$IY60+41),"")</f>
      </c>
      <c r="IF60">
        <f>IF($IZ60&gt;=42,INDEX($GO:$GO,$IY60+42),"")</f>
      </c>
      <c r="IG60">
        <f>IF($IZ60&gt;=43,INDEX($GO:$GO,$IY60+43),"")</f>
      </c>
      <c r="IH60">
        <f>IF($IZ60&gt;=44,INDEX($GO:$GO,$IY60+44),"")</f>
      </c>
      <c r="II60">
        <f>IF($IZ60&gt;=45,INDEX($GO:$GO,$IY60+45),"")</f>
      </c>
      <c r="IJ60">
        <f>IF($IZ60&gt;=46,INDEX($GO:$GO,$IY60+46),"")</f>
      </c>
      <c r="IK60">
        <f>IF($IZ60&gt;=47,INDEX($GO:$GO,$IY60+47),"")</f>
      </c>
      <c r="IL60">
        <f>IF($IZ60&gt;=48,INDEX($GO:$GO,$IY60+48),"")</f>
      </c>
      <c r="IM60">
        <f>IF($IZ60&gt;=49,INDEX($GO:$GO,$IY60+49),"")</f>
      </c>
      <c r="IN60">
        <f>IF($IZ60&gt;=50,INDEX($GO:$GO,$IY60+50),"")</f>
      </c>
      <c r="IO60">
        <f>IF($IZ60&gt;=51,INDEX($GO:$GO,$IY60+51),"")</f>
      </c>
      <c r="IP60">
        <f>IF($IZ60&gt;=52,INDEX($GO:$GO,$IY60+52),"")</f>
      </c>
      <c r="IQ60">
        <f>IF($IZ60&gt;=53,INDEX($GO:$GO,$IY60+53),"")</f>
      </c>
      <c r="IR60">
        <f>IF($IZ60&gt;=54,INDEX($GO:$GO,$IY60+54),"")</f>
      </c>
      <c r="IS60">
        <f>IF($IZ60&gt;=55,INDEX($GO:$GO,$IY60+55),"")</f>
      </c>
      <c r="IT60">
        <f>IF($IZ60&gt;=56,INDEX($GO:$GO,$IY60+56),"")</f>
      </c>
      <c r="IU60">
        <f>IF($IZ60&gt;=57,INDEX($GO:$GO,$IY60+57),"")</f>
      </c>
      <c r="IV60">
        <f>IF($IZ60&gt;=58,INDEX($GO:$GO,$IY60+58),"")</f>
      </c>
      <c r="IW60">
        <f>IF($IZ60&gt;=59,INDEX($GO:$GO,$IY60+59),"")</f>
      </c>
      <c r="IX60">
        <f>IF($IZ60&gt;=60,INDEX($GO:$GO,$IY60+60),"")</f>
      </c>
      <c r="IY60">
        <f>IFERROR(MATCH($GN60,$GO$2:$GO$827,0)+1,0)</f>
      </c>
      <c r="IZ60">
        <f>IFERROR(INDEX($GP$2:$GP$827,MATCH($GN60,$GO$2:$GO$827,0)),0)</f>
      </c>
      <c r="JA60" t="s">
        <v>23</v>
      </c>
      <c r="JB60" t="s">
        <v>23</v>
      </c>
    </row>
    <row r="61" spans="1:262" x14ac:dyDescent="0.25">
      <c r="F61" s="1"/>
      <c r="G61" s="1"/>
      <c r="H61" s="1"/>
      <c r="I61" s="1"/>
      <c r="J61" s="1">
        <f>IFERROR(IF(FIND(" - ",$F61)&gt;0,MID($F61,FIND(" - ",$F61)+3,LEN($F61)),""),"")</f>
      </c>
      <c r="L61" s="1"/>
      <c r="N61" t="s">
        <v>23</v>
      </c>
      <c r="P61">
        <f>IF(OR($N61="",$O61=""),"",IFERROR($N61/$O61,0))</f>
      </c>
      <c r="Q61">
        <f>IF($N61="","",
IF($G61="","",
IF(ISNUMBER(SEARCH("exempt",LOWER($G61))),0,
$N61*(VALUE(SUBSTITUTE($G61,"%",""))/100))))</f>
      </c>
      <c r="W61">
        <f>IF($N61="","",
SUM($N61,$Q61,$U61,$R61,$T61)-
IF($V61="",0,VALUE($V61)))</f>
      </c>
      <c r="AE61" t="s">
        <v>469</v>
      </c>
      <c r="AH61" t="s">
        <v>470</v>
      </c>
      <c r="AI61" t="s">
        <v>471</v>
      </c>
      <c r="AJ61" t="s">
        <v>472</v>
      </c>
      <c r="AK61" t="s">
        <v>470</v>
      </c>
      <c r="AL61" t="s">
        <v>76</v>
      </c>
      <c r="AM61">
        <f>IFERROR(LEFT($F61,FIND(" - ",$F61)-1),$F61)</f>
      </c>
      <c r="AN61" t="s">
        <v>395</v>
      </c>
      <c r="AP61">
        <f>IF($CE61&gt;=1,INDEX($AN:$AN,$CD61+1),"")</f>
      </c>
      <c r="AQ61">
        <f>IF($CE61&gt;=2,INDEX($AN:$AN,$CD61+2),"")</f>
      </c>
      <c r="AR61">
        <f>IF($CE61&gt;=3,INDEX($AN:$AN,$CD61+3),"")</f>
      </c>
      <c r="AS61">
        <f>IF($CE61&gt;=4,INDEX($AN:$AN,$CD61+4),"")</f>
      </c>
      <c r="AT61">
        <f>IF($CE61&gt;=5,INDEX($AN:$AN,$CD61+5),"")</f>
      </c>
      <c r="AU61">
        <f>IF($CE61&gt;=6,INDEX($AN:$AN,$CD61+6),"")</f>
      </c>
      <c r="AV61">
        <f>IF($CE61&gt;=7,INDEX($AN:$AN,$CD61+7),"")</f>
      </c>
      <c r="AW61">
        <f>IF($CE61&gt;=8,INDEX($AN:$AN,$CD61+8),"")</f>
      </c>
      <c r="AX61">
        <f>IF($CE61&gt;=9,INDEX($AN:$AN,$CD61+9),"")</f>
      </c>
      <c r="AY61">
        <f>IF($CE61&gt;=10,INDEX($AN:$AN,$CD61+10),"")</f>
      </c>
      <c r="AZ61">
        <f>IF($CE61&gt;=11,INDEX($AN:$AN,$CD61+11),"")</f>
      </c>
      <c r="BA61">
        <f>IF($CE61&gt;=12,INDEX($AN:$AN,$CD61+12),"")</f>
      </c>
      <c r="BB61">
        <f>IF($CE61&gt;=13,INDEX($AN:$AN,$CD61+13),"")</f>
      </c>
      <c r="BC61">
        <f>IF($CE61&gt;=14,INDEX($AN:$AN,$CD61+14),"")</f>
      </c>
      <c r="BD61">
        <f>IF($CE61&gt;=15,INDEX($AN:$AN,$CD61+15),"")</f>
      </c>
      <c r="BE61">
        <f>IF($CE61&gt;=16,INDEX($AN:$AN,$CD61+16),"")</f>
      </c>
      <c r="BF61">
        <f>IF($CE61&gt;=17,INDEX($AN:$AN,$CD61+17),"")</f>
      </c>
      <c r="BG61">
        <f>IF($CE61&gt;=18,INDEX($AN:$AN,$CD61+18),"")</f>
      </c>
      <c r="BH61">
        <f>IF($CE61&gt;=19,INDEX($AN:$AN,$CD61+19),"")</f>
      </c>
      <c r="BI61">
        <f>IF($CE61&gt;=20,INDEX($AN:$AN,$CD61+20),"")</f>
      </c>
      <c r="BJ61">
        <f>IF($CE61&gt;=21,INDEX($AN:$AN,$CD61+21),"")</f>
      </c>
      <c r="BK61">
        <f>IF($CE61&gt;=22,INDEX($AN:$AN,$CD61+22),"")</f>
      </c>
      <c r="BL61">
        <f>IF($CE61&gt;=23,INDEX($AN:$AN,$CD61+23),"")</f>
      </c>
      <c r="BM61">
        <f>IF($CE61&gt;=24,INDEX($AN:$AN,$CD61+24),"")</f>
      </c>
      <c r="BN61">
        <f>IF($CE61&gt;=25,INDEX($AN:$AN,$CD61+25),"")</f>
      </c>
      <c r="BO61">
        <f>IF($CE61&gt;=26,INDEX($AN:$AN,$CD61+26),"")</f>
      </c>
      <c r="BP61">
        <f>IF($CE61&gt;=27,INDEX($AN:$AN,$CD61+27),"")</f>
      </c>
      <c r="BQ61">
        <f>IF($CE61&gt;=28,INDEX($AN:$AN,$CD61+28),"")</f>
      </c>
      <c r="BR61">
        <f>IF($CE61&gt;=29,INDEX($AN:$AN,$CD61+29),"")</f>
      </c>
      <c r="BS61">
        <f>IF($CE61&gt;=30,INDEX($AN:$AN,$CD61+30),"")</f>
      </c>
      <c r="BT61">
        <f>IF($CE61&gt;=31,INDEX($AN:$AN,$CD61+31),"")</f>
      </c>
      <c r="BU61">
        <f>IF($CE61&gt;=32,INDEX($AN:$AN,$CD61+32),"")</f>
      </c>
      <c r="BV61">
        <f>IF($CE61&gt;=33,INDEX($AN:$AN,$CD61+33),"")</f>
      </c>
      <c r="BW61">
        <f>IF($CE61&gt;=34,INDEX($AN:$AN,$CD61+34),"")</f>
      </c>
      <c r="BX61">
        <f>IF($CE61&gt;=35,INDEX($AN:$AN,$CD61+35),"")</f>
      </c>
      <c r="BY61">
        <f>IF($CE61&gt;=36,INDEX($AN:$AN,$CD61+36),"")</f>
      </c>
      <c r="BZ61">
        <f>IF($CE61&gt;=37,INDEX($AN:$AN,$CD61+37),"")</f>
      </c>
      <c r="CA61">
        <f>IF($CE61&gt;=38,INDEX($AN:$AN,$CD61+38),"")</f>
      </c>
      <c r="CB61">
        <f>IF($CE61&gt;=39,INDEX($AN:$AN,$CD61+39),"")</f>
      </c>
      <c r="CC61">
        <f>IF($CE61&gt;=40,INDEX($AN:$AN,$CD61+40),"")</f>
      </c>
      <c r="CD61">
        <f>IFERROR(MATCH($AM61,$AN$2:$AN$133,0)+1,0)</f>
      </c>
      <c r="CE61">
        <f>IFERROR(INDEX($AO$2:$AO$133,MATCH($AM61,$AN$2:$AN$133,0)),0)</f>
      </c>
      <c r="CF61">
        <f>IFERROR(LEFT($K61,FIND(" - ",$K61)-1),$K61)</f>
      </c>
      <c r="CG61" t="s">
        <v>100</v>
      </c>
      <c r="CI61">
        <f>IF($DD61&gt;=1,INDEX($CG:$CG,$DC61+1),"")</f>
      </c>
      <c r="CJ61">
        <f>IF($DD61&gt;=2,INDEX($CG:$CG,$DC61+2),"")</f>
      </c>
      <c r="CK61">
        <f>IF($DD61&gt;=3,INDEX($CG:$CG,$DC61+3),"")</f>
      </c>
      <c r="CL61">
        <f>IF($DD61&gt;=4,INDEX($CG:$CG,$DC61+4),"")</f>
      </c>
      <c r="CM61">
        <f>IF($DD61&gt;=5,INDEX($CG:$CG,$DC61+5),"")</f>
      </c>
      <c r="CN61">
        <f>IF($DD61&gt;=6,INDEX($CG:$CG,$DC61+6),"")</f>
      </c>
      <c r="CO61">
        <f>IF($DD61&gt;=7,INDEX($CG:$CG,$DC61+7),"")</f>
      </c>
      <c r="CP61">
        <f>IF($DD61&gt;=8,INDEX($CG:$CG,$DC61+8),"")</f>
      </c>
      <c r="CQ61">
        <f>IF($DD61&gt;=9,INDEX($CG:$CG,$DC61+9),"")</f>
      </c>
      <c r="CR61">
        <f>IF($DD61&gt;=10,INDEX($CG:$CG,$DC61+10),"")</f>
      </c>
      <c r="CS61">
        <f>IF($DD61&gt;=11,INDEX($CG:$CG,$DC61+11),"")</f>
      </c>
      <c r="CT61">
        <f>IF($DD61&gt;=12,INDEX($CG:$CG,$DC61+12),"")</f>
      </c>
      <c r="CU61">
        <f>IF($DD61&gt;=13,INDEX($CG:$CG,$DC61+13),"")</f>
      </c>
      <c r="CV61">
        <f>IF($DD61&gt;=14,INDEX($CG:$CG,$DC61+14),"")</f>
      </c>
      <c r="CW61">
        <f>IF($DD61&gt;=15,INDEX($CG:$CG,$DC61+15),"")</f>
      </c>
      <c r="CX61">
        <f>IF($DD61&gt;=16,INDEX($CG:$CG,$DC61+16),"")</f>
      </c>
      <c r="CY61">
        <f>IF($DD61&gt;=17,INDEX($CG:$CG,$DC61+17),"")</f>
      </c>
      <c r="CZ61">
        <f>IF($DD61&gt;=18,INDEX($CG:$CG,$DC61+18),"")</f>
      </c>
      <c r="DA61">
        <f>IF($DD61&gt;=19,INDEX($CG:$CG,$DC61+19),"")</f>
      </c>
      <c r="DB61">
        <f>IF($DD61&gt;=20,INDEX($CG:$CG,$DC61+20),"")</f>
      </c>
      <c r="DC61">
        <f>IFERROR(MATCH($CF61,$CG$2:$CG$1558,0)+1,0)</f>
      </c>
      <c r="DD61">
        <f>IFERROR(INDEX($CH$2:$CH$1558,MATCH($CF61,$CG$2:$CG$1558,0)),0)</f>
      </c>
      <c r="DE61">
        <f>IFERROR(INDEX($AL:$AL,MATCH($G61,$AK:$AK,0))&amp;"","")</f>
      </c>
      <c r="DF61" t="s">
        <v>449</v>
      </c>
      <c r="DH61">
        <v>1</v>
      </c>
      <c r="DI61">
        <f>IF($GL61&gt;=1,INDEX($DF:$DF,$GK61+1),"")</f>
      </c>
      <c r="DJ61">
        <f>IF($GL61&gt;=2,INDEX($DF:$DF,$GK61+2),"")</f>
      </c>
      <c r="DK61">
        <f>IF($GL61&gt;=3,INDEX($DF:$DF,$GK61+3),"")</f>
      </c>
      <c r="DL61">
        <f>IF($GL61&gt;=4,INDEX($DF:$DF,$GK61+4),"")</f>
      </c>
      <c r="DM61">
        <f>IF($GL61&gt;=5,INDEX($DF:$DF,$GK61+5),"")</f>
      </c>
      <c r="DN61">
        <f>IF($GL61&gt;=6,INDEX($DF:$DF,$GK61+6),"")</f>
      </c>
      <c r="DO61">
        <f>IF($GL61&gt;=7,INDEX($DF:$DF,$GK61+7),"")</f>
      </c>
      <c r="DP61">
        <f>IF($GL61&gt;=8,INDEX($DF:$DF,$GK61+8),"")</f>
      </c>
      <c r="DQ61">
        <f>IF($GL61&gt;=9,INDEX($DF:$DF,$GK61+9),"")</f>
      </c>
      <c r="DR61">
        <f>IF($GL61&gt;=10,INDEX($DF:$DF,$GK61+10),"")</f>
      </c>
      <c r="DS61">
        <f>IF($GL61&gt;=11,INDEX($DF:$DF,$GK61+11),"")</f>
      </c>
      <c r="DT61">
        <f>IF($GL61&gt;=12,INDEX($DF:$DF,$GK61+12),"")</f>
      </c>
      <c r="DU61">
        <f>IF($GL61&gt;=13,INDEX($DF:$DF,$GK61+13),"")</f>
      </c>
      <c r="DV61">
        <f>IF($GL61&gt;=14,INDEX($DF:$DF,$GK61+14),"")</f>
      </c>
      <c r="DW61">
        <f>IF($GL61&gt;=15,INDEX($DF:$DF,$GK61+15),"")</f>
      </c>
      <c r="DX61">
        <f>IF($GL61&gt;=16,INDEX($DF:$DF,$GK61+16),"")</f>
      </c>
      <c r="DY61">
        <f>IF($GL61&gt;=17,INDEX($DF:$DF,$GK61+17),"")</f>
      </c>
      <c r="DZ61">
        <f>IF($GL61&gt;=18,INDEX($DF:$DF,$GK61+18),"")</f>
      </c>
      <c r="EA61">
        <f>IF($GL61&gt;=19,INDEX($DF:$DF,$GK61+19),"")</f>
      </c>
      <c r="EB61">
        <f>IF($GL61&gt;=20,INDEX($DF:$DF,$GK61+20),"")</f>
      </c>
      <c r="EC61">
        <f>IF($GL61&gt;=21,INDEX($DF:$DF,$GK61+21),"")</f>
      </c>
      <c r="ED61">
        <f>IF($GL61&gt;=22,INDEX($DF:$DF,$GK61+22),"")</f>
      </c>
      <c r="EE61">
        <f>IF($GL61&gt;=23,INDEX($DF:$DF,$GK61+23),"")</f>
      </c>
      <c r="EF61">
        <f>IF($GL61&gt;=24,INDEX($DF:$DF,$GK61+24),"")</f>
      </c>
      <c r="EG61">
        <f>IF($GL61&gt;=25,INDEX($DF:$DF,$GK61+25),"")</f>
      </c>
      <c r="EH61">
        <f>IF($GL61&gt;=26,INDEX($DF:$DF,$GK61+26),"")</f>
      </c>
      <c r="EI61">
        <f>IF($GL61&gt;=27,INDEX($DF:$DF,$GK61+27),"")</f>
      </c>
      <c r="EJ61">
        <f>IF($GL61&gt;=28,INDEX($DF:$DF,$GK61+28),"")</f>
      </c>
      <c r="EK61">
        <f>IF($GL61&gt;=29,INDEX($DF:$DF,$GK61+29),"")</f>
      </c>
      <c r="EL61">
        <f>IF($GL61&gt;=30,INDEX($DF:$DF,$GK61+30),"")</f>
      </c>
      <c r="EM61">
        <f>IF($GL61&gt;=31,INDEX($DF:$DF,$GK61+31),"")</f>
      </c>
      <c r="EN61">
        <f>IF($GL61&gt;=32,INDEX($DF:$DF,$GK61+32),"")</f>
      </c>
      <c r="EO61">
        <f>IF($GL61&gt;=33,INDEX($DF:$DF,$GK61+33),"")</f>
      </c>
      <c r="EP61">
        <f>IF($GL61&gt;=34,INDEX($DF:$DF,$GK61+34),"")</f>
      </c>
      <c r="EQ61">
        <f>IF($GL61&gt;=35,INDEX($DF:$DF,$GK61+35),"")</f>
      </c>
      <c r="ER61">
        <f>IF($GL61&gt;=36,INDEX($DF:$DF,$GK61+36),"")</f>
      </c>
      <c r="ES61">
        <f>IF($GL61&gt;=37,INDEX($DF:$DF,$GK61+37),"")</f>
      </c>
      <c r="ET61">
        <f>IF($GL61&gt;=38,INDEX($DF:$DF,$GK61+38),"")</f>
      </c>
      <c r="EU61">
        <f>IF($GL61&gt;=39,INDEX($DF:$DF,$GK61+39),"")</f>
      </c>
      <c r="EV61">
        <f>IF($GL61&gt;=40,INDEX($DF:$DF,$GK61+40),"")</f>
      </c>
      <c r="EW61">
        <f>IF($GL61&gt;=1,INDEX($DG:$DG,$GK61+1),"")</f>
      </c>
      <c r="EX61">
        <f>IF($GL61&gt;=2,INDEX($DG:$DG,$GK61+2),"")</f>
      </c>
      <c r="EY61">
        <f>IF($GL61&gt;=3,INDEX($DG:$DG,$GK61+3),"")</f>
      </c>
      <c r="EZ61">
        <f>IF($GL61&gt;=4,INDEX($DG:$DG,$GK61+4),"")</f>
      </c>
      <c r="FA61">
        <f>IF($GL61&gt;=5,INDEX($DG:$DG,$GK61+5),"")</f>
      </c>
      <c r="FB61">
        <f>IF($GL61&gt;=6,INDEX($DG:$DG,$GK61+6),"")</f>
      </c>
      <c r="FC61">
        <f>IF($GL61&gt;=7,INDEX($DG:$DG,$GK61+7),"")</f>
      </c>
      <c r="FD61">
        <f>IF($GL61&gt;=8,INDEX($DG:$DG,$GK61+8),"")</f>
      </c>
      <c r="FE61">
        <f>IF($GL61&gt;=9,INDEX($DG:$DG,$GK61+9),"")</f>
      </c>
      <c r="FF61">
        <f>IF($GL61&gt;=10,INDEX($DG:$DG,$GK61+10),"")</f>
      </c>
      <c r="FG61">
        <f>IF($GL61&gt;=11,INDEX($DG:$DG,$GK61+11),"")</f>
      </c>
      <c r="FH61">
        <f>IF($GL61&gt;=12,INDEX($DG:$DG,$GK61+12),"")</f>
      </c>
      <c r="FI61">
        <f>IF($GL61&gt;=13,INDEX($DG:$DG,$GK61+13),"")</f>
      </c>
      <c r="FJ61">
        <f>IF($GL61&gt;=14,INDEX($DG:$DG,$GK61+14),"")</f>
      </c>
      <c r="FK61">
        <f>IF($GL61&gt;=15,INDEX($DG:$DG,$GK61+15),"")</f>
      </c>
      <c r="FL61">
        <f>IF($GL61&gt;=16,INDEX($DG:$DG,$GK61+16),"")</f>
      </c>
      <c r="FM61">
        <f>IF($GL61&gt;=17,INDEX($DG:$DG,$GK61+17),"")</f>
      </c>
      <c r="FN61">
        <f>IF($GL61&gt;=18,INDEX($DG:$DG,$GK61+18),"")</f>
      </c>
      <c r="FO61">
        <f>IF($GL61&gt;=19,INDEX($DG:$DG,$GK61+19),"")</f>
      </c>
      <c r="FP61">
        <f>IF($GL61&gt;=20,INDEX($DG:$DG,$GK61+20),"")</f>
      </c>
      <c r="FQ61">
        <f>IF($GL61&gt;=21,INDEX($DG:$DG,$GK61+21),"")</f>
      </c>
      <c r="FR61">
        <f>IF($GL61&gt;=22,INDEX($DG:$DG,$GK61+22),"")</f>
      </c>
      <c r="FS61">
        <f>IF($GL61&gt;=23,INDEX($DG:$DG,$GK61+23),"")</f>
      </c>
      <c r="FT61">
        <f>IF($GL61&gt;=24,INDEX($DG:$DG,$GK61+24),"")</f>
      </c>
      <c r="FU61">
        <f>IF($GL61&gt;=25,INDEX($DG:$DG,$GK61+25),"")</f>
      </c>
      <c r="FV61">
        <f>IF($GL61&gt;=26,INDEX($DG:$DG,$GK61+26),"")</f>
      </c>
      <c r="FW61">
        <f>IF($GL61&gt;=27,INDEX($DG:$DG,$GK61+27),"")</f>
      </c>
      <c r="FX61">
        <f>IF($GL61&gt;=28,INDEX($DG:$DG,$GK61+28),"")</f>
      </c>
      <c r="FY61">
        <f>IF($GL61&gt;=29,INDEX($DG:$DG,$GK61+29),"")</f>
      </c>
      <c r="FZ61">
        <f>IF($GL61&gt;=30,INDEX($DG:$DG,$GK61+30),"")</f>
      </c>
      <c r="GA61">
        <f>IF($GL61&gt;=31,INDEX($DG:$DG,$GK61+31),"")</f>
      </c>
      <c r="GB61">
        <f>IF($GL61&gt;=32,INDEX($DG:$DG,$GK61+32),"")</f>
      </c>
      <c r="GC61">
        <f>IF($GL61&gt;=33,INDEX($DG:$DG,$GK61+33),"")</f>
      </c>
      <c r="GD61">
        <f>IF($GL61&gt;=34,INDEX($DG:$DG,$GK61+34),"")</f>
      </c>
      <c r="GE61">
        <f>IF($GL61&gt;=35,INDEX($DG:$DG,$GK61+35),"")</f>
      </c>
      <c r="GF61">
        <f>IF($GL61&gt;=36,INDEX($DG:$DG,$GK61+36),"")</f>
      </c>
      <c r="GG61">
        <f>IF($GL61&gt;=37,INDEX($DG:$DG,$GK61+37),"")</f>
      </c>
      <c r="GH61">
        <f>IF($GL61&gt;=38,INDEX($DG:$DG,$GK61+38),"")</f>
      </c>
      <c r="GI61">
        <f>IF($GL61&gt;=39,INDEX($DG:$DG,$GK61+39),"")</f>
      </c>
      <c r="GJ61">
        <f>IF($GL61&gt;=40,INDEX($DG:$DG,$GK61+40),"")</f>
      </c>
      <c r="GK61">
        <f>IFERROR(MATCH($DE61,$DF$2:$DF$166,0)+1,0)</f>
      </c>
      <c r="GL61">
        <f>IFERROR(INDEX($DH$2:$DH$166,MATCH($DE61,$DF$2:$DF$166,0)),0)</f>
      </c>
      <c r="GM61">
        <f>IFERROR(MATCH($H61,$DI$61:$EV$61,0),0)</f>
      </c>
      <c r="GN61">
        <f>IF($GM61&gt;0,INDEX($EW$61:$GJ$61,$GM61),"")</f>
      </c>
      <c r="GO61" t="s">
        <v>473</v>
      </c>
      <c r="GQ61">
        <f>IF($IZ61&gt;=1,INDEX($GO:$GO,$IY61+1),"")</f>
      </c>
      <c r="GR61">
        <f>IF($IZ61&gt;=2,INDEX($GO:$GO,$IY61+2),"")</f>
      </c>
      <c r="GS61">
        <f>IF($IZ61&gt;=3,INDEX($GO:$GO,$IY61+3),"")</f>
      </c>
      <c r="GT61">
        <f>IF($IZ61&gt;=4,INDEX($GO:$GO,$IY61+4),"")</f>
      </c>
      <c r="GU61">
        <f>IF($IZ61&gt;=5,INDEX($GO:$GO,$IY61+5),"")</f>
      </c>
      <c r="GV61">
        <f>IF($IZ61&gt;=6,INDEX($GO:$GO,$IY61+6),"")</f>
      </c>
      <c r="GW61">
        <f>IF($IZ61&gt;=7,INDEX($GO:$GO,$IY61+7),"")</f>
      </c>
      <c r="GX61">
        <f>IF($IZ61&gt;=8,INDEX($GO:$GO,$IY61+8),"")</f>
      </c>
      <c r="GY61">
        <f>IF($IZ61&gt;=9,INDEX($GO:$GO,$IY61+9),"")</f>
      </c>
      <c r="GZ61">
        <f>IF($IZ61&gt;=10,INDEX($GO:$GO,$IY61+10),"")</f>
      </c>
      <c r="HA61">
        <f>IF($IZ61&gt;=11,INDEX($GO:$GO,$IY61+11),"")</f>
      </c>
      <c r="HB61">
        <f>IF($IZ61&gt;=12,INDEX($GO:$GO,$IY61+12),"")</f>
      </c>
      <c r="HC61">
        <f>IF($IZ61&gt;=13,INDEX($GO:$GO,$IY61+13),"")</f>
      </c>
      <c r="HD61">
        <f>IF($IZ61&gt;=14,INDEX($GO:$GO,$IY61+14),"")</f>
      </c>
      <c r="HE61">
        <f>IF($IZ61&gt;=15,INDEX($GO:$GO,$IY61+15),"")</f>
      </c>
      <c r="HF61">
        <f>IF($IZ61&gt;=16,INDEX($GO:$GO,$IY61+16),"")</f>
      </c>
      <c r="HG61">
        <f>IF($IZ61&gt;=17,INDEX($GO:$GO,$IY61+17),"")</f>
      </c>
      <c r="HH61">
        <f>IF($IZ61&gt;=18,INDEX($GO:$GO,$IY61+18),"")</f>
      </c>
      <c r="HI61">
        <f>IF($IZ61&gt;=19,INDEX($GO:$GO,$IY61+19),"")</f>
      </c>
      <c r="HJ61">
        <f>IF($IZ61&gt;=20,INDEX($GO:$GO,$IY61+20),"")</f>
      </c>
      <c r="HK61">
        <f>IF($IZ61&gt;=21,INDEX($GO:$GO,$IY61+21),"")</f>
      </c>
      <c r="HL61">
        <f>IF($IZ61&gt;=22,INDEX($GO:$GO,$IY61+22),"")</f>
      </c>
      <c r="HM61">
        <f>IF($IZ61&gt;=23,INDEX($GO:$GO,$IY61+23),"")</f>
      </c>
      <c r="HN61">
        <f>IF($IZ61&gt;=24,INDEX($GO:$GO,$IY61+24),"")</f>
      </c>
      <c r="HO61">
        <f>IF($IZ61&gt;=25,INDEX($GO:$GO,$IY61+25),"")</f>
      </c>
      <c r="HP61">
        <f>IF($IZ61&gt;=26,INDEX($GO:$GO,$IY61+26),"")</f>
      </c>
      <c r="HQ61">
        <f>IF($IZ61&gt;=27,INDEX($GO:$GO,$IY61+27),"")</f>
      </c>
      <c r="HR61">
        <f>IF($IZ61&gt;=28,INDEX($GO:$GO,$IY61+28),"")</f>
      </c>
      <c r="HS61">
        <f>IF($IZ61&gt;=29,INDEX($GO:$GO,$IY61+29),"")</f>
      </c>
      <c r="HT61">
        <f>IF($IZ61&gt;=30,INDEX($GO:$GO,$IY61+30),"")</f>
      </c>
      <c r="HU61">
        <f>IF($IZ61&gt;=31,INDEX($GO:$GO,$IY61+31),"")</f>
      </c>
      <c r="HV61">
        <f>IF($IZ61&gt;=32,INDEX($GO:$GO,$IY61+32),"")</f>
      </c>
      <c r="HW61">
        <f>IF($IZ61&gt;=33,INDEX($GO:$GO,$IY61+33),"")</f>
      </c>
      <c r="HX61">
        <f>IF($IZ61&gt;=34,INDEX($GO:$GO,$IY61+34),"")</f>
      </c>
      <c r="HY61">
        <f>IF($IZ61&gt;=35,INDEX($GO:$GO,$IY61+35),"")</f>
      </c>
      <c r="HZ61">
        <f>IF($IZ61&gt;=36,INDEX($GO:$GO,$IY61+36),"")</f>
      </c>
      <c r="IA61">
        <f>IF($IZ61&gt;=37,INDEX($GO:$GO,$IY61+37),"")</f>
      </c>
      <c r="IB61">
        <f>IF($IZ61&gt;=38,INDEX($GO:$GO,$IY61+38),"")</f>
      </c>
      <c r="IC61">
        <f>IF($IZ61&gt;=39,INDEX($GO:$GO,$IY61+39),"")</f>
      </c>
      <c r="ID61">
        <f>IF($IZ61&gt;=40,INDEX($GO:$GO,$IY61+40),"")</f>
      </c>
      <c r="IE61">
        <f>IF($IZ61&gt;=41,INDEX($GO:$GO,$IY61+41),"")</f>
      </c>
      <c r="IF61">
        <f>IF($IZ61&gt;=42,INDEX($GO:$GO,$IY61+42),"")</f>
      </c>
      <c r="IG61">
        <f>IF($IZ61&gt;=43,INDEX($GO:$GO,$IY61+43),"")</f>
      </c>
      <c r="IH61">
        <f>IF($IZ61&gt;=44,INDEX($GO:$GO,$IY61+44),"")</f>
      </c>
      <c r="II61">
        <f>IF($IZ61&gt;=45,INDEX($GO:$GO,$IY61+45),"")</f>
      </c>
      <c r="IJ61">
        <f>IF($IZ61&gt;=46,INDEX($GO:$GO,$IY61+46),"")</f>
      </c>
      <c r="IK61">
        <f>IF($IZ61&gt;=47,INDEX($GO:$GO,$IY61+47),"")</f>
      </c>
      <c r="IL61">
        <f>IF($IZ61&gt;=48,INDEX($GO:$GO,$IY61+48),"")</f>
      </c>
      <c r="IM61">
        <f>IF($IZ61&gt;=49,INDEX($GO:$GO,$IY61+49),"")</f>
      </c>
      <c r="IN61">
        <f>IF($IZ61&gt;=50,INDEX($GO:$GO,$IY61+50),"")</f>
      </c>
      <c r="IO61">
        <f>IF($IZ61&gt;=51,INDEX($GO:$GO,$IY61+51),"")</f>
      </c>
      <c r="IP61">
        <f>IF($IZ61&gt;=52,INDEX($GO:$GO,$IY61+52),"")</f>
      </c>
      <c r="IQ61">
        <f>IF($IZ61&gt;=53,INDEX($GO:$GO,$IY61+53),"")</f>
      </c>
      <c r="IR61">
        <f>IF($IZ61&gt;=54,INDEX($GO:$GO,$IY61+54),"")</f>
      </c>
      <c r="IS61">
        <f>IF($IZ61&gt;=55,INDEX($GO:$GO,$IY61+55),"")</f>
      </c>
      <c r="IT61">
        <f>IF($IZ61&gt;=56,INDEX($GO:$GO,$IY61+56),"")</f>
      </c>
      <c r="IU61">
        <f>IF($IZ61&gt;=57,INDEX($GO:$GO,$IY61+57),"")</f>
      </c>
      <c r="IV61">
        <f>IF($IZ61&gt;=58,INDEX($GO:$GO,$IY61+58),"")</f>
      </c>
      <c r="IW61">
        <f>IF($IZ61&gt;=59,INDEX($GO:$GO,$IY61+59),"")</f>
      </c>
      <c r="IX61">
        <f>IF($IZ61&gt;=60,INDEX($GO:$GO,$IY61+60),"")</f>
      </c>
      <c r="IY61">
        <f>IFERROR(MATCH($GN61,$GO$2:$GO$827,0)+1,0)</f>
      </c>
      <c r="IZ61">
        <f>IFERROR(INDEX($GP$2:$GP$827,MATCH($GN61,$GO$2:$GO$827,0)),0)</f>
      </c>
      <c r="JA61" t="s">
        <v>23</v>
      </c>
      <c r="JB61" t="s">
        <v>23</v>
      </c>
    </row>
    <row r="62" spans="1:262" x14ac:dyDescent="0.25">
      <c r="F62" s="1"/>
      <c r="G62" s="1"/>
      <c r="H62" s="1"/>
      <c r="I62" s="1"/>
      <c r="J62" s="1">
        <f>IFERROR(IF(FIND(" - ",$F62)&gt;0,MID($F62,FIND(" - ",$F62)+3,LEN($F62)),""),"")</f>
      </c>
      <c r="L62" s="1"/>
      <c r="N62" t="s">
        <v>23</v>
      </c>
      <c r="P62">
        <f>IF(OR($N62="",$O62=""),"",IFERROR($N62/$O62,0))</f>
      </c>
      <c r="Q62">
        <f>IF($N62="","",
IF($G62="","",
IF(ISNUMBER(SEARCH("exempt",LOWER($G62))),0,
$N62*(VALUE(SUBSTITUTE($G62,"%",""))/100))))</f>
      </c>
      <c r="W62">
        <f>IF($N62="","",
SUM($N62,$Q62,$U62,$R62,$T62)-
IF($V62="",0,VALUE($V62)))</f>
      </c>
      <c r="AE62" t="s">
        <v>474</v>
      </c>
      <c r="AH62" t="s">
        <v>475</v>
      </c>
      <c r="AI62" t="s">
        <v>476</v>
      </c>
      <c r="AJ62" t="s">
        <v>477</v>
      </c>
      <c r="AK62" t="s">
        <v>475</v>
      </c>
      <c r="AL62" t="s">
        <v>478</v>
      </c>
      <c r="AM62">
        <f>IFERROR(LEFT($F62,FIND(" - ",$F62)-1),$F62)</f>
      </c>
      <c r="AN62" t="s">
        <v>177</v>
      </c>
      <c r="AO62">
        <v>1</v>
      </c>
      <c r="AP62">
        <f>IF($CE62&gt;=1,INDEX($AN:$AN,$CD62+1),"")</f>
      </c>
      <c r="AQ62">
        <f>IF($CE62&gt;=2,INDEX($AN:$AN,$CD62+2),"")</f>
      </c>
      <c r="AR62">
        <f>IF($CE62&gt;=3,INDEX($AN:$AN,$CD62+3),"")</f>
      </c>
      <c r="AS62">
        <f>IF($CE62&gt;=4,INDEX($AN:$AN,$CD62+4),"")</f>
      </c>
      <c r="AT62">
        <f>IF($CE62&gt;=5,INDEX($AN:$AN,$CD62+5),"")</f>
      </c>
      <c r="AU62">
        <f>IF($CE62&gt;=6,INDEX($AN:$AN,$CD62+6),"")</f>
      </c>
      <c r="AV62">
        <f>IF($CE62&gt;=7,INDEX($AN:$AN,$CD62+7),"")</f>
      </c>
      <c r="AW62">
        <f>IF($CE62&gt;=8,INDEX($AN:$AN,$CD62+8),"")</f>
      </c>
      <c r="AX62">
        <f>IF($CE62&gt;=9,INDEX($AN:$AN,$CD62+9),"")</f>
      </c>
      <c r="AY62">
        <f>IF($CE62&gt;=10,INDEX($AN:$AN,$CD62+10),"")</f>
      </c>
      <c r="AZ62">
        <f>IF($CE62&gt;=11,INDEX($AN:$AN,$CD62+11),"")</f>
      </c>
      <c r="BA62">
        <f>IF($CE62&gt;=12,INDEX($AN:$AN,$CD62+12),"")</f>
      </c>
      <c r="BB62">
        <f>IF($CE62&gt;=13,INDEX($AN:$AN,$CD62+13),"")</f>
      </c>
      <c r="BC62">
        <f>IF($CE62&gt;=14,INDEX($AN:$AN,$CD62+14),"")</f>
      </c>
      <c r="BD62">
        <f>IF($CE62&gt;=15,INDEX($AN:$AN,$CD62+15),"")</f>
      </c>
      <c r="BE62">
        <f>IF($CE62&gt;=16,INDEX($AN:$AN,$CD62+16),"")</f>
      </c>
      <c r="BF62">
        <f>IF($CE62&gt;=17,INDEX($AN:$AN,$CD62+17),"")</f>
      </c>
      <c r="BG62">
        <f>IF($CE62&gt;=18,INDEX($AN:$AN,$CD62+18),"")</f>
      </c>
      <c r="BH62">
        <f>IF($CE62&gt;=19,INDEX($AN:$AN,$CD62+19),"")</f>
      </c>
      <c r="BI62">
        <f>IF($CE62&gt;=20,INDEX($AN:$AN,$CD62+20),"")</f>
      </c>
      <c r="BJ62">
        <f>IF($CE62&gt;=21,INDEX($AN:$AN,$CD62+21),"")</f>
      </c>
      <c r="BK62">
        <f>IF($CE62&gt;=22,INDEX($AN:$AN,$CD62+22),"")</f>
      </c>
      <c r="BL62">
        <f>IF($CE62&gt;=23,INDEX($AN:$AN,$CD62+23),"")</f>
      </c>
      <c r="BM62">
        <f>IF($CE62&gt;=24,INDEX($AN:$AN,$CD62+24),"")</f>
      </c>
      <c r="BN62">
        <f>IF($CE62&gt;=25,INDEX($AN:$AN,$CD62+25),"")</f>
      </c>
      <c r="BO62">
        <f>IF($CE62&gt;=26,INDEX($AN:$AN,$CD62+26),"")</f>
      </c>
      <c r="BP62">
        <f>IF($CE62&gt;=27,INDEX($AN:$AN,$CD62+27),"")</f>
      </c>
      <c r="BQ62">
        <f>IF($CE62&gt;=28,INDEX($AN:$AN,$CD62+28),"")</f>
      </c>
      <c r="BR62">
        <f>IF($CE62&gt;=29,INDEX($AN:$AN,$CD62+29),"")</f>
      </c>
      <c r="BS62">
        <f>IF($CE62&gt;=30,INDEX($AN:$AN,$CD62+30),"")</f>
      </c>
      <c r="BT62">
        <f>IF($CE62&gt;=31,INDEX($AN:$AN,$CD62+31),"")</f>
      </c>
      <c r="BU62">
        <f>IF($CE62&gt;=32,INDEX($AN:$AN,$CD62+32),"")</f>
      </c>
      <c r="BV62">
        <f>IF($CE62&gt;=33,INDEX($AN:$AN,$CD62+33),"")</f>
      </c>
      <c r="BW62">
        <f>IF($CE62&gt;=34,INDEX($AN:$AN,$CD62+34),"")</f>
      </c>
      <c r="BX62">
        <f>IF($CE62&gt;=35,INDEX($AN:$AN,$CD62+35),"")</f>
      </c>
      <c r="BY62">
        <f>IF($CE62&gt;=36,INDEX($AN:$AN,$CD62+36),"")</f>
      </c>
      <c r="BZ62">
        <f>IF($CE62&gt;=37,INDEX($AN:$AN,$CD62+37),"")</f>
      </c>
      <c r="CA62">
        <f>IF($CE62&gt;=38,INDEX($AN:$AN,$CD62+38),"")</f>
      </c>
      <c r="CB62">
        <f>IF($CE62&gt;=39,INDEX($AN:$AN,$CD62+39),"")</f>
      </c>
      <c r="CC62">
        <f>IF($CE62&gt;=40,INDEX($AN:$AN,$CD62+40),"")</f>
      </c>
      <c r="CD62">
        <f>IFERROR(MATCH($AM62,$AN$2:$AN$133,0)+1,0)</f>
      </c>
      <c r="CE62">
        <f>IFERROR(INDEX($AO$2:$AO$133,MATCH($AM62,$AN$2:$AN$133,0)),0)</f>
      </c>
      <c r="CF62">
        <f>IFERROR(LEFT($K62,FIND(" - ",$K62)-1),$K62)</f>
      </c>
      <c r="CG62" t="s">
        <v>129</v>
      </c>
      <c r="CI62">
        <f>IF($DD62&gt;=1,INDEX($CG:$CG,$DC62+1),"")</f>
      </c>
      <c r="CJ62">
        <f>IF($DD62&gt;=2,INDEX($CG:$CG,$DC62+2),"")</f>
      </c>
      <c r="CK62">
        <f>IF($DD62&gt;=3,INDEX($CG:$CG,$DC62+3),"")</f>
      </c>
      <c r="CL62">
        <f>IF($DD62&gt;=4,INDEX($CG:$CG,$DC62+4),"")</f>
      </c>
      <c r="CM62">
        <f>IF($DD62&gt;=5,INDEX($CG:$CG,$DC62+5),"")</f>
      </c>
      <c r="CN62">
        <f>IF($DD62&gt;=6,INDEX($CG:$CG,$DC62+6),"")</f>
      </c>
      <c r="CO62">
        <f>IF($DD62&gt;=7,INDEX($CG:$CG,$DC62+7),"")</f>
      </c>
      <c r="CP62">
        <f>IF($DD62&gt;=8,INDEX($CG:$CG,$DC62+8),"")</f>
      </c>
      <c r="CQ62">
        <f>IF($DD62&gt;=9,INDEX($CG:$CG,$DC62+9),"")</f>
      </c>
      <c r="CR62">
        <f>IF($DD62&gt;=10,INDEX($CG:$CG,$DC62+10),"")</f>
      </c>
      <c r="CS62">
        <f>IF($DD62&gt;=11,INDEX($CG:$CG,$DC62+11),"")</f>
      </c>
      <c r="CT62">
        <f>IF($DD62&gt;=12,INDEX($CG:$CG,$DC62+12),"")</f>
      </c>
      <c r="CU62">
        <f>IF($DD62&gt;=13,INDEX($CG:$CG,$DC62+13),"")</f>
      </c>
      <c r="CV62">
        <f>IF($DD62&gt;=14,INDEX($CG:$CG,$DC62+14),"")</f>
      </c>
      <c r="CW62">
        <f>IF($DD62&gt;=15,INDEX($CG:$CG,$DC62+15),"")</f>
      </c>
      <c r="CX62">
        <f>IF($DD62&gt;=16,INDEX($CG:$CG,$DC62+16),"")</f>
      </c>
      <c r="CY62">
        <f>IF($DD62&gt;=17,INDEX($CG:$CG,$DC62+17),"")</f>
      </c>
      <c r="CZ62">
        <f>IF($DD62&gt;=18,INDEX($CG:$CG,$DC62+18),"")</f>
      </c>
      <c r="DA62">
        <f>IF($DD62&gt;=19,INDEX($CG:$CG,$DC62+19),"")</f>
      </c>
      <c r="DB62">
        <f>IF($DD62&gt;=20,INDEX($CG:$CG,$DC62+20),"")</f>
      </c>
      <c r="DC62">
        <f>IFERROR(MATCH($CF62,$CG$2:$CG$1558,0)+1,0)</f>
      </c>
      <c r="DD62">
        <f>IFERROR(INDEX($CH$2:$CH$1558,MATCH($CF62,$CG$2:$CG$1558,0)),0)</f>
      </c>
      <c r="DE62">
        <f>IFERROR(INDEX($AL:$AL,MATCH($G62,$AK:$AK,0))&amp;"","")</f>
      </c>
      <c r="DF62" t="s">
        <v>174</v>
      </c>
      <c r="DG62" t="s">
        <v>479</v>
      </c>
      <c r="DI62">
        <f>IF($GL62&gt;=1,INDEX($DF:$DF,$GK62+1),"")</f>
      </c>
      <c r="DJ62">
        <f>IF($GL62&gt;=2,INDEX($DF:$DF,$GK62+2),"")</f>
      </c>
      <c r="DK62">
        <f>IF($GL62&gt;=3,INDEX($DF:$DF,$GK62+3),"")</f>
      </c>
      <c r="DL62">
        <f>IF($GL62&gt;=4,INDEX($DF:$DF,$GK62+4),"")</f>
      </c>
      <c r="DM62">
        <f>IF($GL62&gt;=5,INDEX($DF:$DF,$GK62+5),"")</f>
      </c>
      <c r="DN62">
        <f>IF($GL62&gt;=6,INDEX($DF:$DF,$GK62+6),"")</f>
      </c>
      <c r="DO62">
        <f>IF($GL62&gt;=7,INDEX($DF:$DF,$GK62+7),"")</f>
      </c>
      <c r="DP62">
        <f>IF($GL62&gt;=8,INDEX($DF:$DF,$GK62+8),"")</f>
      </c>
      <c r="DQ62">
        <f>IF($GL62&gt;=9,INDEX($DF:$DF,$GK62+9),"")</f>
      </c>
      <c r="DR62">
        <f>IF($GL62&gt;=10,INDEX($DF:$DF,$GK62+10),"")</f>
      </c>
      <c r="DS62">
        <f>IF($GL62&gt;=11,INDEX($DF:$DF,$GK62+11),"")</f>
      </c>
      <c r="DT62">
        <f>IF($GL62&gt;=12,INDEX($DF:$DF,$GK62+12),"")</f>
      </c>
      <c r="DU62">
        <f>IF($GL62&gt;=13,INDEX($DF:$DF,$GK62+13),"")</f>
      </c>
      <c r="DV62">
        <f>IF($GL62&gt;=14,INDEX($DF:$DF,$GK62+14),"")</f>
      </c>
      <c r="DW62">
        <f>IF($GL62&gt;=15,INDEX($DF:$DF,$GK62+15),"")</f>
      </c>
      <c r="DX62">
        <f>IF($GL62&gt;=16,INDEX($DF:$DF,$GK62+16),"")</f>
      </c>
      <c r="DY62">
        <f>IF($GL62&gt;=17,INDEX($DF:$DF,$GK62+17),"")</f>
      </c>
      <c r="DZ62">
        <f>IF($GL62&gt;=18,INDEX($DF:$DF,$GK62+18),"")</f>
      </c>
      <c r="EA62">
        <f>IF($GL62&gt;=19,INDEX($DF:$DF,$GK62+19),"")</f>
      </c>
      <c r="EB62">
        <f>IF($GL62&gt;=20,INDEX($DF:$DF,$GK62+20),"")</f>
      </c>
      <c r="EC62">
        <f>IF($GL62&gt;=21,INDEX($DF:$DF,$GK62+21),"")</f>
      </c>
      <c r="ED62">
        <f>IF($GL62&gt;=22,INDEX($DF:$DF,$GK62+22),"")</f>
      </c>
      <c r="EE62">
        <f>IF($GL62&gt;=23,INDEX($DF:$DF,$GK62+23),"")</f>
      </c>
      <c r="EF62">
        <f>IF($GL62&gt;=24,INDEX($DF:$DF,$GK62+24),"")</f>
      </c>
      <c r="EG62">
        <f>IF($GL62&gt;=25,INDEX($DF:$DF,$GK62+25),"")</f>
      </c>
      <c r="EH62">
        <f>IF($GL62&gt;=26,INDEX($DF:$DF,$GK62+26),"")</f>
      </c>
      <c r="EI62">
        <f>IF($GL62&gt;=27,INDEX($DF:$DF,$GK62+27),"")</f>
      </c>
      <c r="EJ62">
        <f>IF($GL62&gt;=28,INDEX($DF:$DF,$GK62+28),"")</f>
      </c>
      <c r="EK62">
        <f>IF($GL62&gt;=29,INDEX($DF:$DF,$GK62+29),"")</f>
      </c>
      <c r="EL62">
        <f>IF($GL62&gt;=30,INDEX($DF:$DF,$GK62+30),"")</f>
      </c>
      <c r="EM62">
        <f>IF($GL62&gt;=31,INDEX($DF:$DF,$GK62+31),"")</f>
      </c>
      <c r="EN62">
        <f>IF($GL62&gt;=32,INDEX($DF:$DF,$GK62+32),"")</f>
      </c>
      <c r="EO62">
        <f>IF($GL62&gt;=33,INDEX($DF:$DF,$GK62+33),"")</f>
      </c>
      <c r="EP62">
        <f>IF($GL62&gt;=34,INDEX($DF:$DF,$GK62+34),"")</f>
      </c>
      <c r="EQ62">
        <f>IF($GL62&gt;=35,INDEX($DF:$DF,$GK62+35),"")</f>
      </c>
      <c r="ER62">
        <f>IF($GL62&gt;=36,INDEX($DF:$DF,$GK62+36),"")</f>
      </c>
      <c r="ES62">
        <f>IF($GL62&gt;=37,INDEX($DF:$DF,$GK62+37),"")</f>
      </c>
      <c r="ET62">
        <f>IF($GL62&gt;=38,INDEX($DF:$DF,$GK62+38),"")</f>
      </c>
      <c r="EU62">
        <f>IF($GL62&gt;=39,INDEX($DF:$DF,$GK62+39),"")</f>
      </c>
      <c r="EV62">
        <f>IF($GL62&gt;=40,INDEX($DF:$DF,$GK62+40),"")</f>
      </c>
      <c r="EW62">
        <f>IF($GL62&gt;=1,INDEX($DG:$DG,$GK62+1),"")</f>
      </c>
      <c r="EX62">
        <f>IF($GL62&gt;=2,INDEX($DG:$DG,$GK62+2),"")</f>
      </c>
      <c r="EY62">
        <f>IF($GL62&gt;=3,INDEX($DG:$DG,$GK62+3),"")</f>
      </c>
      <c r="EZ62">
        <f>IF($GL62&gt;=4,INDEX($DG:$DG,$GK62+4),"")</f>
      </c>
      <c r="FA62">
        <f>IF($GL62&gt;=5,INDEX($DG:$DG,$GK62+5),"")</f>
      </c>
      <c r="FB62">
        <f>IF($GL62&gt;=6,INDEX($DG:$DG,$GK62+6),"")</f>
      </c>
      <c r="FC62">
        <f>IF($GL62&gt;=7,INDEX($DG:$DG,$GK62+7),"")</f>
      </c>
      <c r="FD62">
        <f>IF($GL62&gt;=8,INDEX($DG:$DG,$GK62+8),"")</f>
      </c>
      <c r="FE62">
        <f>IF($GL62&gt;=9,INDEX($DG:$DG,$GK62+9),"")</f>
      </c>
      <c r="FF62">
        <f>IF($GL62&gt;=10,INDEX($DG:$DG,$GK62+10),"")</f>
      </c>
      <c r="FG62">
        <f>IF($GL62&gt;=11,INDEX($DG:$DG,$GK62+11),"")</f>
      </c>
      <c r="FH62">
        <f>IF($GL62&gt;=12,INDEX($DG:$DG,$GK62+12),"")</f>
      </c>
      <c r="FI62">
        <f>IF($GL62&gt;=13,INDEX($DG:$DG,$GK62+13),"")</f>
      </c>
      <c r="FJ62">
        <f>IF($GL62&gt;=14,INDEX($DG:$DG,$GK62+14),"")</f>
      </c>
      <c r="FK62">
        <f>IF($GL62&gt;=15,INDEX($DG:$DG,$GK62+15),"")</f>
      </c>
      <c r="FL62">
        <f>IF($GL62&gt;=16,INDEX($DG:$DG,$GK62+16),"")</f>
      </c>
      <c r="FM62">
        <f>IF($GL62&gt;=17,INDEX($DG:$DG,$GK62+17),"")</f>
      </c>
      <c r="FN62">
        <f>IF($GL62&gt;=18,INDEX($DG:$DG,$GK62+18),"")</f>
      </c>
      <c r="FO62">
        <f>IF($GL62&gt;=19,INDEX($DG:$DG,$GK62+19),"")</f>
      </c>
      <c r="FP62">
        <f>IF($GL62&gt;=20,INDEX($DG:$DG,$GK62+20),"")</f>
      </c>
      <c r="FQ62">
        <f>IF($GL62&gt;=21,INDEX($DG:$DG,$GK62+21),"")</f>
      </c>
      <c r="FR62">
        <f>IF($GL62&gt;=22,INDEX($DG:$DG,$GK62+22),"")</f>
      </c>
      <c r="FS62">
        <f>IF($GL62&gt;=23,INDEX($DG:$DG,$GK62+23),"")</f>
      </c>
      <c r="FT62">
        <f>IF($GL62&gt;=24,INDEX($DG:$DG,$GK62+24),"")</f>
      </c>
      <c r="FU62">
        <f>IF($GL62&gt;=25,INDEX($DG:$DG,$GK62+25),"")</f>
      </c>
      <c r="FV62">
        <f>IF($GL62&gt;=26,INDEX($DG:$DG,$GK62+26),"")</f>
      </c>
      <c r="FW62">
        <f>IF($GL62&gt;=27,INDEX($DG:$DG,$GK62+27),"")</f>
      </c>
      <c r="FX62">
        <f>IF($GL62&gt;=28,INDEX($DG:$DG,$GK62+28),"")</f>
      </c>
      <c r="FY62">
        <f>IF($GL62&gt;=29,INDEX($DG:$DG,$GK62+29),"")</f>
      </c>
      <c r="FZ62">
        <f>IF($GL62&gt;=30,INDEX($DG:$DG,$GK62+30),"")</f>
      </c>
      <c r="GA62">
        <f>IF($GL62&gt;=31,INDEX($DG:$DG,$GK62+31),"")</f>
      </c>
      <c r="GB62">
        <f>IF($GL62&gt;=32,INDEX($DG:$DG,$GK62+32),"")</f>
      </c>
      <c r="GC62">
        <f>IF($GL62&gt;=33,INDEX($DG:$DG,$GK62+33),"")</f>
      </c>
      <c r="GD62">
        <f>IF($GL62&gt;=34,INDEX($DG:$DG,$GK62+34),"")</f>
      </c>
      <c r="GE62">
        <f>IF($GL62&gt;=35,INDEX($DG:$DG,$GK62+35),"")</f>
      </c>
      <c r="GF62">
        <f>IF($GL62&gt;=36,INDEX($DG:$DG,$GK62+36),"")</f>
      </c>
      <c r="GG62">
        <f>IF($GL62&gt;=37,INDEX($DG:$DG,$GK62+37),"")</f>
      </c>
      <c r="GH62">
        <f>IF($GL62&gt;=38,INDEX($DG:$DG,$GK62+38),"")</f>
      </c>
      <c r="GI62">
        <f>IF($GL62&gt;=39,INDEX($DG:$DG,$GK62+39),"")</f>
      </c>
      <c r="GJ62">
        <f>IF($GL62&gt;=40,INDEX($DG:$DG,$GK62+40),"")</f>
      </c>
      <c r="GK62">
        <f>IFERROR(MATCH($DE62,$DF$2:$DF$166,0)+1,0)</f>
      </c>
      <c r="GL62">
        <f>IFERROR(INDEX($DH$2:$DH$166,MATCH($DE62,$DF$2:$DF$166,0)),0)</f>
      </c>
      <c r="GM62">
        <f>IFERROR(MATCH($H62,$DI$62:$EV$62,0),0)</f>
      </c>
      <c r="GN62">
        <f>IF($GM62&gt;0,INDEX($EW$62:$GJ$62,$GM62),"")</f>
      </c>
      <c r="GO62" t="s">
        <v>480</v>
      </c>
      <c r="GQ62">
        <f>IF($IZ62&gt;=1,INDEX($GO:$GO,$IY62+1),"")</f>
      </c>
      <c r="GR62">
        <f>IF($IZ62&gt;=2,INDEX($GO:$GO,$IY62+2),"")</f>
      </c>
      <c r="GS62">
        <f>IF($IZ62&gt;=3,INDEX($GO:$GO,$IY62+3),"")</f>
      </c>
      <c r="GT62">
        <f>IF($IZ62&gt;=4,INDEX($GO:$GO,$IY62+4),"")</f>
      </c>
      <c r="GU62">
        <f>IF($IZ62&gt;=5,INDEX($GO:$GO,$IY62+5),"")</f>
      </c>
      <c r="GV62">
        <f>IF($IZ62&gt;=6,INDEX($GO:$GO,$IY62+6),"")</f>
      </c>
      <c r="GW62">
        <f>IF($IZ62&gt;=7,INDEX($GO:$GO,$IY62+7),"")</f>
      </c>
      <c r="GX62">
        <f>IF($IZ62&gt;=8,INDEX($GO:$GO,$IY62+8),"")</f>
      </c>
      <c r="GY62">
        <f>IF($IZ62&gt;=9,INDEX($GO:$GO,$IY62+9),"")</f>
      </c>
      <c r="GZ62">
        <f>IF($IZ62&gt;=10,INDEX($GO:$GO,$IY62+10),"")</f>
      </c>
      <c r="HA62">
        <f>IF($IZ62&gt;=11,INDEX($GO:$GO,$IY62+11),"")</f>
      </c>
      <c r="HB62">
        <f>IF($IZ62&gt;=12,INDEX($GO:$GO,$IY62+12),"")</f>
      </c>
      <c r="HC62">
        <f>IF($IZ62&gt;=13,INDEX($GO:$GO,$IY62+13),"")</f>
      </c>
      <c r="HD62">
        <f>IF($IZ62&gt;=14,INDEX($GO:$GO,$IY62+14),"")</f>
      </c>
      <c r="HE62">
        <f>IF($IZ62&gt;=15,INDEX($GO:$GO,$IY62+15),"")</f>
      </c>
      <c r="HF62">
        <f>IF($IZ62&gt;=16,INDEX($GO:$GO,$IY62+16),"")</f>
      </c>
      <c r="HG62">
        <f>IF($IZ62&gt;=17,INDEX($GO:$GO,$IY62+17),"")</f>
      </c>
      <c r="HH62">
        <f>IF($IZ62&gt;=18,INDEX($GO:$GO,$IY62+18),"")</f>
      </c>
      <c r="HI62">
        <f>IF($IZ62&gt;=19,INDEX($GO:$GO,$IY62+19),"")</f>
      </c>
      <c r="HJ62">
        <f>IF($IZ62&gt;=20,INDEX($GO:$GO,$IY62+20),"")</f>
      </c>
      <c r="HK62">
        <f>IF($IZ62&gt;=21,INDEX($GO:$GO,$IY62+21),"")</f>
      </c>
      <c r="HL62">
        <f>IF($IZ62&gt;=22,INDEX($GO:$GO,$IY62+22),"")</f>
      </c>
      <c r="HM62">
        <f>IF($IZ62&gt;=23,INDEX($GO:$GO,$IY62+23),"")</f>
      </c>
      <c r="HN62">
        <f>IF($IZ62&gt;=24,INDEX($GO:$GO,$IY62+24),"")</f>
      </c>
      <c r="HO62">
        <f>IF($IZ62&gt;=25,INDEX($GO:$GO,$IY62+25),"")</f>
      </c>
      <c r="HP62">
        <f>IF($IZ62&gt;=26,INDEX($GO:$GO,$IY62+26),"")</f>
      </c>
      <c r="HQ62">
        <f>IF($IZ62&gt;=27,INDEX($GO:$GO,$IY62+27),"")</f>
      </c>
      <c r="HR62">
        <f>IF($IZ62&gt;=28,INDEX($GO:$GO,$IY62+28),"")</f>
      </c>
      <c r="HS62">
        <f>IF($IZ62&gt;=29,INDEX($GO:$GO,$IY62+29),"")</f>
      </c>
      <c r="HT62">
        <f>IF($IZ62&gt;=30,INDEX($GO:$GO,$IY62+30),"")</f>
      </c>
      <c r="HU62">
        <f>IF($IZ62&gt;=31,INDEX($GO:$GO,$IY62+31),"")</f>
      </c>
      <c r="HV62">
        <f>IF($IZ62&gt;=32,INDEX($GO:$GO,$IY62+32),"")</f>
      </c>
      <c r="HW62">
        <f>IF($IZ62&gt;=33,INDEX($GO:$GO,$IY62+33),"")</f>
      </c>
      <c r="HX62">
        <f>IF($IZ62&gt;=34,INDEX($GO:$GO,$IY62+34),"")</f>
      </c>
      <c r="HY62">
        <f>IF($IZ62&gt;=35,INDEX($GO:$GO,$IY62+35),"")</f>
      </c>
      <c r="HZ62">
        <f>IF($IZ62&gt;=36,INDEX($GO:$GO,$IY62+36),"")</f>
      </c>
      <c r="IA62">
        <f>IF($IZ62&gt;=37,INDEX($GO:$GO,$IY62+37),"")</f>
      </c>
      <c r="IB62">
        <f>IF($IZ62&gt;=38,INDEX($GO:$GO,$IY62+38),"")</f>
      </c>
      <c r="IC62">
        <f>IF($IZ62&gt;=39,INDEX($GO:$GO,$IY62+39),"")</f>
      </c>
      <c r="ID62">
        <f>IF($IZ62&gt;=40,INDEX($GO:$GO,$IY62+40),"")</f>
      </c>
      <c r="IE62">
        <f>IF($IZ62&gt;=41,INDEX($GO:$GO,$IY62+41),"")</f>
      </c>
      <c r="IF62">
        <f>IF($IZ62&gt;=42,INDEX($GO:$GO,$IY62+42),"")</f>
      </c>
      <c r="IG62">
        <f>IF($IZ62&gt;=43,INDEX($GO:$GO,$IY62+43),"")</f>
      </c>
      <c r="IH62">
        <f>IF($IZ62&gt;=44,INDEX($GO:$GO,$IY62+44),"")</f>
      </c>
      <c r="II62">
        <f>IF($IZ62&gt;=45,INDEX($GO:$GO,$IY62+45),"")</f>
      </c>
      <c r="IJ62">
        <f>IF($IZ62&gt;=46,INDEX($GO:$GO,$IY62+46),"")</f>
      </c>
      <c r="IK62">
        <f>IF($IZ62&gt;=47,INDEX($GO:$GO,$IY62+47),"")</f>
      </c>
      <c r="IL62">
        <f>IF($IZ62&gt;=48,INDEX($GO:$GO,$IY62+48),"")</f>
      </c>
      <c r="IM62">
        <f>IF($IZ62&gt;=49,INDEX($GO:$GO,$IY62+49),"")</f>
      </c>
      <c r="IN62">
        <f>IF($IZ62&gt;=50,INDEX($GO:$GO,$IY62+50),"")</f>
      </c>
      <c r="IO62">
        <f>IF($IZ62&gt;=51,INDEX($GO:$GO,$IY62+51),"")</f>
      </c>
      <c r="IP62">
        <f>IF($IZ62&gt;=52,INDEX($GO:$GO,$IY62+52),"")</f>
      </c>
      <c r="IQ62">
        <f>IF($IZ62&gt;=53,INDEX($GO:$GO,$IY62+53),"")</f>
      </c>
      <c r="IR62">
        <f>IF($IZ62&gt;=54,INDEX($GO:$GO,$IY62+54),"")</f>
      </c>
      <c r="IS62">
        <f>IF($IZ62&gt;=55,INDEX($GO:$GO,$IY62+55),"")</f>
      </c>
      <c r="IT62">
        <f>IF($IZ62&gt;=56,INDEX($GO:$GO,$IY62+56),"")</f>
      </c>
      <c r="IU62">
        <f>IF($IZ62&gt;=57,INDEX($GO:$GO,$IY62+57),"")</f>
      </c>
      <c r="IV62">
        <f>IF($IZ62&gt;=58,INDEX($GO:$GO,$IY62+58),"")</f>
      </c>
      <c r="IW62">
        <f>IF($IZ62&gt;=59,INDEX($GO:$GO,$IY62+59),"")</f>
      </c>
      <c r="IX62">
        <f>IF($IZ62&gt;=60,INDEX($GO:$GO,$IY62+60),"")</f>
      </c>
      <c r="IY62">
        <f>IFERROR(MATCH($GN62,$GO$2:$GO$827,0)+1,0)</f>
      </c>
      <c r="IZ62">
        <f>IFERROR(INDEX($GP$2:$GP$827,MATCH($GN62,$GO$2:$GO$827,0)),0)</f>
      </c>
      <c r="JA62" t="s">
        <v>23</v>
      </c>
      <c r="JB62" t="s">
        <v>23</v>
      </c>
    </row>
    <row r="63" spans="1:262" x14ac:dyDescent="0.25">
      <c r="F63" s="1"/>
      <c r="G63" s="1"/>
      <c r="H63" s="1"/>
      <c r="I63" s="1"/>
      <c r="J63" s="1">
        <f>IFERROR(IF(FIND(" - ",$F63)&gt;0,MID($F63,FIND(" - ",$F63)+3,LEN($F63)),""),"")</f>
      </c>
      <c r="L63" s="1"/>
      <c r="N63" t="s">
        <v>23</v>
      </c>
      <c r="P63">
        <f>IF(OR($N63="",$O63=""),"",IFERROR($N63/$O63,0))</f>
      </c>
      <c r="Q63">
        <f>IF($N63="","",
IF($G63="","",
IF(ISNUMBER(SEARCH("exempt",LOWER($G63))),0,
$N63*(VALUE(SUBSTITUTE($G63,"%",""))/100))))</f>
      </c>
      <c r="W63">
        <f>IF($N63="","",
SUM($N63,$Q63,$U63,$R63,$T63)-
IF($V63="",0,VALUE($V63)))</f>
      </c>
      <c r="AE63" t="s">
        <v>481</v>
      </c>
      <c r="AH63" t="s">
        <v>482</v>
      </c>
      <c r="AI63" t="s">
        <v>483</v>
      </c>
      <c r="AJ63" t="s">
        <v>484</v>
      </c>
      <c r="AK63" t="s">
        <v>482</v>
      </c>
      <c r="AL63" t="s">
        <v>386</v>
      </c>
      <c r="AM63">
        <f>IFERROR(LEFT($F63,FIND(" - ",$F63)-1),$F63)</f>
      </c>
      <c r="AN63" t="s">
        <v>30</v>
      </c>
      <c r="AP63">
        <f>IF($CE63&gt;=1,INDEX($AN:$AN,$CD63+1),"")</f>
      </c>
      <c r="AQ63">
        <f>IF($CE63&gt;=2,INDEX($AN:$AN,$CD63+2),"")</f>
      </c>
      <c r="AR63">
        <f>IF($CE63&gt;=3,INDEX($AN:$AN,$CD63+3),"")</f>
      </c>
      <c r="AS63">
        <f>IF($CE63&gt;=4,INDEX($AN:$AN,$CD63+4),"")</f>
      </c>
      <c r="AT63">
        <f>IF($CE63&gt;=5,INDEX($AN:$AN,$CD63+5),"")</f>
      </c>
      <c r="AU63">
        <f>IF($CE63&gt;=6,INDEX($AN:$AN,$CD63+6),"")</f>
      </c>
      <c r="AV63">
        <f>IF($CE63&gt;=7,INDEX($AN:$AN,$CD63+7),"")</f>
      </c>
      <c r="AW63">
        <f>IF($CE63&gt;=8,INDEX($AN:$AN,$CD63+8),"")</f>
      </c>
      <c r="AX63">
        <f>IF($CE63&gt;=9,INDEX($AN:$AN,$CD63+9),"")</f>
      </c>
      <c r="AY63">
        <f>IF($CE63&gt;=10,INDEX($AN:$AN,$CD63+10),"")</f>
      </c>
      <c r="AZ63">
        <f>IF($CE63&gt;=11,INDEX($AN:$AN,$CD63+11),"")</f>
      </c>
      <c r="BA63">
        <f>IF($CE63&gt;=12,INDEX($AN:$AN,$CD63+12),"")</f>
      </c>
      <c r="BB63">
        <f>IF($CE63&gt;=13,INDEX($AN:$AN,$CD63+13),"")</f>
      </c>
      <c r="BC63">
        <f>IF($CE63&gt;=14,INDEX($AN:$AN,$CD63+14),"")</f>
      </c>
      <c r="BD63">
        <f>IF($CE63&gt;=15,INDEX($AN:$AN,$CD63+15),"")</f>
      </c>
      <c r="BE63">
        <f>IF($CE63&gt;=16,INDEX($AN:$AN,$CD63+16),"")</f>
      </c>
      <c r="BF63">
        <f>IF($CE63&gt;=17,INDEX($AN:$AN,$CD63+17),"")</f>
      </c>
      <c r="BG63">
        <f>IF($CE63&gt;=18,INDEX($AN:$AN,$CD63+18),"")</f>
      </c>
      <c r="BH63">
        <f>IF($CE63&gt;=19,INDEX($AN:$AN,$CD63+19),"")</f>
      </c>
      <c r="BI63">
        <f>IF($CE63&gt;=20,INDEX($AN:$AN,$CD63+20),"")</f>
      </c>
      <c r="BJ63">
        <f>IF($CE63&gt;=21,INDEX($AN:$AN,$CD63+21),"")</f>
      </c>
      <c r="BK63">
        <f>IF($CE63&gt;=22,INDEX($AN:$AN,$CD63+22),"")</f>
      </c>
      <c r="BL63">
        <f>IF($CE63&gt;=23,INDEX($AN:$AN,$CD63+23),"")</f>
      </c>
      <c r="BM63">
        <f>IF($CE63&gt;=24,INDEX($AN:$AN,$CD63+24),"")</f>
      </c>
      <c r="BN63">
        <f>IF($CE63&gt;=25,INDEX($AN:$AN,$CD63+25),"")</f>
      </c>
      <c r="BO63">
        <f>IF($CE63&gt;=26,INDEX($AN:$AN,$CD63+26),"")</f>
      </c>
      <c r="BP63">
        <f>IF($CE63&gt;=27,INDEX($AN:$AN,$CD63+27),"")</f>
      </c>
      <c r="BQ63">
        <f>IF($CE63&gt;=28,INDEX($AN:$AN,$CD63+28),"")</f>
      </c>
      <c r="BR63">
        <f>IF($CE63&gt;=29,INDEX($AN:$AN,$CD63+29),"")</f>
      </c>
      <c r="BS63">
        <f>IF($CE63&gt;=30,INDEX($AN:$AN,$CD63+30),"")</f>
      </c>
      <c r="BT63">
        <f>IF($CE63&gt;=31,INDEX($AN:$AN,$CD63+31),"")</f>
      </c>
      <c r="BU63">
        <f>IF($CE63&gt;=32,INDEX($AN:$AN,$CD63+32),"")</f>
      </c>
      <c r="BV63">
        <f>IF($CE63&gt;=33,INDEX($AN:$AN,$CD63+33),"")</f>
      </c>
      <c r="BW63">
        <f>IF($CE63&gt;=34,INDEX($AN:$AN,$CD63+34),"")</f>
      </c>
      <c r="BX63">
        <f>IF($CE63&gt;=35,INDEX($AN:$AN,$CD63+35),"")</f>
      </c>
      <c r="BY63">
        <f>IF($CE63&gt;=36,INDEX($AN:$AN,$CD63+36),"")</f>
      </c>
      <c r="BZ63">
        <f>IF($CE63&gt;=37,INDEX($AN:$AN,$CD63+37),"")</f>
      </c>
      <c r="CA63">
        <f>IF($CE63&gt;=38,INDEX($AN:$AN,$CD63+38),"")</f>
      </c>
      <c r="CB63">
        <f>IF($CE63&gt;=39,INDEX($AN:$AN,$CD63+39),"")</f>
      </c>
      <c r="CC63">
        <f>IF($CE63&gt;=40,INDEX($AN:$AN,$CD63+40),"")</f>
      </c>
      <c r="CD63">
        <f>IFERROR(MATCH($AM63,$AN$2:$AN$133,0)+1,0)</f>
      </c>
      <c r="CE63">
        <f>IFERROR(INDEX($AO$2:$AO$133,MATCH($AM63,$AN$2:$AN$133,0)),0)</f>
      </c>
      <c r="CF63">
        <f>IFERROR(LEFT($K63,FIND(" - ",$K63)-1),$K63)</f>
      </c>
      <c r="CG63" t="s">
        <v>118</v>
      </c>
      <c r="CI63">
        <f>IF($DD63&gt;=1,INDEX($CG:$CG,$DC63+1),"")</f>
      </c>
      <c r="CJ63">
        <f>IF($DD63&gt;=2,INDEX($CG:$CG,$DC63+2),"")</f>
      </c>
      <c r="CK63">
        <f>IF($DD63&gt;=3,INDEX($CG:$CG,$DC63+3),"")</f>
      </c>
      <c r="CL63">
        <f>IF($DD63&gt;=4,INDEX($CG:$CG,$DC63+4),"")</f>
      </c>
      <c r="CM63">
        <f>IF($DD63&gt;=5,INDEX($CG:$CG,$DC63+5),"")</f>
      </c>
      <c r="CN63">
        <f>IF($DD63&gt;=6,INDEX($CG:$CG,$DC63+6),"")</f>
      </c>
      <c r="CO63">
        <f>IF($DD63&gt;=7,INDEX($CG:$CG,$DC63+7),"")</f>
      </c>
      <c r="CP63">
        <f>IF($DD63&gt;=8,INDEX($CG:$CG,$DC63+8),"")</f>
      </c>
      <c r="CQ63">
        <f>IF($DD63&gt;=9,INDEX($CG:$CG,$DC63+9),"")</f>
      </c>
      <c r="CR63">
        <f>IF($DD63&gt;=10,INDEX($CG:$CG,$DC63+10),"")</f>
      </c>
      <c r="CS63">
        <f>IF($DD63&gt;=11,INDEX($CG:$CG,$DC63+11),"")</f>
      </c>
      <c r="CT63">
        <f>IF($DD63&gt;=12,INDEX($CG:$CG,$DC63+12),"")</f>
      </c>
      <c r="CU63">
        <f>IF($DD63&gt;=13,INDEX($CG:$CG,$DC63+13),"")</f>
      </c>
      <c r="CV63">
        <f>IF($DD63&gt;=14,INDEX($CG:$CG,$DC63+14),"")</f>
      </c>
      <c r="CW63">
        <f>IF($DD63&gt;=15,INDEX($CG:$CG,$DC63+15),"")</f>
      </c>
      <c r="CX63">
        <f>IF($DD63&gt;=16,INDEX($CG:$CG,$DC63+16),"")</f>
      </c>
      <c r="CY63">
        <f>IF($DD63&gt;=17,INDEX($CG:$CG,$DC63+17),"")</f>
      </c>
      <c r="CZ63">
        <f>IF($DD63&gt;=18,INDEX($CG:$CG,$DC63+18),"")</f>
      </c>
      <c r="DA63">
        <f>IF($DD63&gt;=19,INDEX($CG:$CG,$DC63+19),"")</f>
      </c>
      <c r="DB63">
        <f>IF($DD63&gt;=20,INDEX($CG:$CG,$DC63+20),"")</f>
      </c>
      <c r="DC63">
        <f>IFERROR(MATCH($CF63,$CG$2:$CG$1558,0)+1,0)</f>
      </c>
      <c r="DD63">
        <f>IFERROR(INDEX($CH$2:$CH$1558,MATCH($CF63,$CG$2:$CG$1558,0)),0)</f>
      </c>
      <c r="DE63">
        <f>IFERROR(INDEX($AL:$AL,MATCH($G63,$AK:$AK,0))&amp;"","")</f>
      </c>
      <c r="DF63" t="s">
        <v>398</v>
      </c>
      <c r="DH63">
        <v>1</v>
      </c>
      <c r="DI63">
        <f>IF($GL63&gt;=1,INDEX($DF:$DF,$GK63+1),"")</f>
      </c>
      <c r="DJ63">
        <f>IF($GL63&gt;=2,INDEX($DF:$DF,$GK63+2),"")</f>
      </c>
      <c r="DK63">
        <f>IF($GL63&gt;=3,INDEX($DF:$DF,$GK63+3),"")</f>
      </c>
      <c r="DL63">
        <f>IF($GL63&gt;=4,INDEX($DF:$DF,$GK63+4),"")</f>
      </c>
      <c r="DM63">
        <f>IF($GL63&gt;=5,INDEX($DF:$DF,$GK63+5),"")</f>
      </c>
      <c r="DN63">
        <f>IF($GL63&gt;=6,INDEX($DF:$DF,$GK63+6),"")</f>
      </c>
      <c r="DO63">
        <f>IF($GL63&gt;=7,INDEX($DF:$DF,$GK63+7),"")</f>
      </c>
      <c r="DP63">
        <f>IF($GL63&gt;=8,INDEX($DF:$DF,$GK63+8),"")</f>
      </c>
      <c r="DQ63">
        <f>IF($GL63&gt;=9,INDEX($DF:$DF,$GK63+9),"")</f>
      </c>
      <c r="DR63">
        <f>IF($GL63&gt;=10,INDEX($DF:$DF,$GK63+10),"")</f>
      </c>
      <c r="DS63">
        <f>IF($GL63&gt;=11,INDEX($DF:$DF,$GK63+11),"")</f>
      </c>
      <c r="DT63">
        <f>IF($GL63&gt;=12,INDEX($DF:$DF,$GK63+12),"")</f>
      </c>
      <c r="DU63">
        <f>IF($GL63&gt;=13,INDEX($DF:$DF,$GK63+13),"")</f>
      </c>
      <c r="DV63">
        <f>IF($GL63&gt;=14,INDEX($DF:$DF,$GK63+14),"")</f>
      </c>
      <c r="DW63">
        <f>IF($GL63&gt;=15,INDEX($DF:$DF,$GK63+15),"")</f>
      </c>
      <c r="DX63">
        <f>IF($GL63&gt;=16,INDEX($DF:$DF,$GK63+16),"")</f>
      </c>
      <c r="DY63">
        <f>IF($GL63&gt;=17,INDEX($DF:$DF,$GK63+17),"")</f>
      </c>
      <c r="DZ63">
        <f>IF($GL63&gt;=18,INDEX($DF:$DF,$GK63+18),"")</f>
      </c>
      <c r="EA63">
        <f>IF($GL63&gt;=19,INDEX($DF:$DF,$GK63+19),"")</f>
      </c>
      <c r="EB63">
        <f>IF($GL63&gt;=20,INDEX($DF:$DF,$GK63+20),"")</f>
      </c>
      <c r="EC63">
        <f>IF($GL63&gt;=21,INDEX($DF:$DF,$GK63+21),"")</f>
      </c>
      <c r="ED63">
        <f>IF($GL63&gt;=22,INDEX($DF:$DF,$GK63+22),"")</f>
      </c>
      <c r="EE63">
        <f>IF($GL63&gt;=23,INDEX($DF:$DF,$GK63+23),"")</f>
      </c>
      <c r="EF63">
        <f>IF($GL63&gt;=24,INDEX($DF:$DF,$GK63+24),"")</f>
      </c>
      <c r="EG63">
        <f>IF($GL63&gt;=25,INDEX($DF:$DF,$GK63+25),"")</f>
      </c>
      <c r="EH63">
        <f>IF($GL63&gt;=26,INDEX($DF:$DF,$GK63+26),"")</f>
      </c>
      <c r="EI63">
        <f>IF($GL63&gt;=27,INDEX($DF:$DF,$GK63+27),"")</f>
      </c>
      <c r="EJ63">
        <f>IF($GL63&gt;=28,INDEX($DF:$DF,$GK63+28),"")</f>
      </c>
      <c r="EK63">
        <f>IF($GL63&gt;=29,INDEX($DF:$DF,$GK63+29),"")</f>
      </c>
      <c r="EL63">
        <f>IF($GL63&gt;=30,INDEX($DF:$DF,$GK63+30),"")</f>
      </c>
      <c r="EM63">
        <f>IF($GL63&gt;=31,INDEX($DF:$DF,$GK63+31),"")</f>
      </c>
      <c r="EN63">
        <f>IF($GL63&gt;=32,INDEX($DF:$DF,$GK63+32),"")</f>
      </c>
      <c r="EO63">
        <f>IF($GL63&gt;=33,INDEX($DF:$DF,$GK63+33),"")</f>
      </c>
      <c r="EP63">
        <f>IF($GL63&gt;=34,INDEX($DF:$DF,$GK63+34),"")</f>
      </c>
      <c r="EQ63">
        <f>IF($GL63&gt;=35,INDEX($DF:$DF,$GK63+35),"")</f>
      </c>
      <c r="ER63">
        <f>IF($GL63&gt;=36,INDEX($DF:$DF,$GK63+36),"")</f>
      </c>
      <c r="ES63">
        <f>IF($GL63&gt;=37,INDEX($DF:$DF,$GK63+37),"")</f>
      </c>
      <c r="ET63">
        <f>IF($GL63&gt;=38,INDEX($DF:$DF,$GK63+38),"")</f>
      </c>
      <c r="EU63">
        <f>IF($GL63&gt;=39,INDEX($DF:$DF,$GK63+39),"")</f>
      </c>
      <c r="EV63">
        <f>IF($GL63&gt;=40,INDEX($DF:$DF,$GK63+40),"")</f>
      </c>
      <c r="EW63">
        <f>IF($GL63&gt;=1,INDEX($DG:$DG,$GK63+1),"")</f>
      </c>
      <c r="EX63">
        <f>IF($GL63&gt;=2,INDEX($DG:$DG,$GK63+2),"")</f>
      </c>
      <c r="EY63">
        <f>IF($GL63&gt;=3,INDEX($DG:$DG,$GK63+3),"")</f>
      </c>
      <c r="EZ63">
        <f>IF($GL63&gt;=4,INDEX($DG:$DG,$GK63+4),"")</f>
      </c>
      <c r="FA63">
        <f>IF($GL63&gt;=5,INDEX($DG:$DG,$GK63+5),"")</f>
      </c>
      <c r="FB63">
        <f>IF($GL63&gt;=6,INDEX($DG:$DG,$GK63+6),"")</f>
      </c>
      <c r="FC63">
        <f>IF($GL63&gt;=7,INDEX($DG:$DG,$GK63+7),"")</f>
      </c>
      <c r="FD63">
        <f>IF($GL63&gt;=8,INDEX($DG:$DG,$GK63+8),"")</f>
      </c>
      <c r="FE63">
        <f>IF($GL63&gt;=9,INDEX($DG:$DG,$GK63+9),"")</f>
      </c>
      <c r="FF63">
        <f>IF($GL63&gt;=10,INDEX($DG:$DG,$GK63+10),"")</f>
      </c>
      <c r="FG63">
        <f>IF($GL63&gt;=11,INDEX($DG:$DG,$GK63+11),"")</f>
      </c>
      <c r="FH63">
        <f>IF($GL63&gt;=12,INDEX($DG:$DG,$GK63+12),"")</f>
      </c>
      <c r="FI63">
        <f>IF($GL63&gt;=13,INDEX($DG:$DG,$GK63+13),"")</f>
      </c>
      <c r="FJ63">
        <f>IF($GL63&gt;=14,INDEX($DG:$DG,$GK63+14),"")</f>
      </c>
      <c r="FK63">
        <f>IF($GL63&gt;=15,INDEX($DG:$DG,$GK63+15),"")</f>
      </c>
      <c r="FL63">
        <f>IF($GL63&gt;=16,INDEX($DG:$DG,$GK63+16),"")</f>
      </c>
      <c r="FM63">
        <f>IF($GL63&gt;=17,INDEX($DG:$DG,$GK63+17),"")</f>
      </c>
      <c r="FN63">
        <f>IF($GL63&gt;=18,INDEX($DG:$DG,$GK63+18),"")</f>
      </c>
      <c r="FO63">
        <f>IF($GL63&gt;=19,INDEX($DG:$DG,$GK63+19),"")</f>
      </c>
      <c r="FP63">
        <f>IF($GL63&gt;=20,INDEX($DG:$DG,$GK63+20),"")</f>
      </c>
      <c r="FQ63">
        <f>IF($GL63&gt;=21,INDEX($DG:$DG,$GK63+21),"")</f>
      </c>
      <c r="FR63">
        <f>IF($GL63&gt;=22,INDEX($DG:$DG,$GK63+22),"")</f>
      </c>
      <c r="FS63">
        <f>IF($GL63&gt;=23,INDEX($DG:$DG,$GK63+23),"")</f>
      </c>
      <c r="FT63">
        <f>IF($GL63&gt;=24,INDEX($DG:$DG,$GK63+24),"")</f>
      </c>
      <c r="FU63">
        <f>IF($GL63&gt;=25,INDEX($DG:$DG,$GK63+25),"")</f>
      </c>
      <c r="FV63">
        <f>IF($GL63&gt;=26,INDEX($DG:$DG,$GK63+26),"")</f>
      </c>
      <c r="FW63">
        <f>IF($GL63&gt;=27,INDEX($DG:$DG,$GK63+27),"")</f>
      </c>
      <c r="FX63">
        <f>IF($GL63&gt;=28,INDEX($DG:$DG,$GK63+28),"")</f>
      </c>
      <c r="FY63">
        <f>IF($GL63&gt;=29,INDEX($DG:$DG,$GK63+29),"")</f>
      </c>
      <c r="FZ63">
        <f>IF($GL63&gt;=30,INDEX($DG:$DG,$GK63+30),"")</f>
      </c>
      <c r="GA63">
        <f>IF($GL63&gt;=31,INDEX($DG:$DG,$GK63+31),"")</f>
      </c>
      <c r="GB63">
        <f>IF($GL63&gt;=32,INDEX($DG:$DG,$GK63+32),"")</f>
      </c>
      <c r="GC63">
        <f>IF($GL63&gt;=33,INDEX($DG:$DG,$GK63+33),"")</f>
      </c>
      <c r="GD63">
        <f>IF($GL63&gt;=34,INDEX($DG:$DG,$GK63+34),"")</f>
      </c>
      <c r="GE63">
        <f>IF($GL63&gt;=35,INDEX($DG:$DG,$GK63+35),"")</f>
      </c>
      <c r="GF63">
        <f>IF($GL63&gt;=36,INDEX($DG:$DG,$GK63+36),"")</f>
      </c>
      <c r="GG63">
        <f>IF($GL63&gt;=37,INDEX($DG:$DG,$GK63+37),"")</f>
      </c>
      <c r="GH63">
        <f>IF($GL63&gt;=38,INDEX($DG:$DG,$GK63+38),"")</f>
      </c>
      <c r="GI63">
        <f>IF($GL63&gt;=39,INDEX($DG:$DG,$GK63+39),"")</f>
      </c>
      <c r="GJ63">
        <f>IF($GL63&gt;=40,INDEX($DG:$DG,$GK63+40),"")</f>
      </c>
      <c r="GK63">
        <f>IFERROR(MATCH($DE63,$DF$2:$DF$166,0)+1,0)</f>
      </c>
      <c r="GL63">
        <f>IFERROR(INDEX($DH$2:$DH$166,MATCH($DE63,$DF$2:$DF$166,0)),0)</f>
      </c>
      <c r="GM63">
        <f>IFERROR(MATCH($H63,$DI$63:$EV$63,0),0)</f>
      </c>
      <c r="GN63">
        <f>IF($GM63&gt;0,INDEX($EW$63:$GJ$63,$GM63),"")</f>
      </c>
      <c r="GO63" t="s">
        <v>485</v>
      </c>
      <c r="GQ63">
        <f>IF($IZ63&gt;=1,INDEX($GO:$GO,$IY63+1),"")</f>
      </c>
      <c r="GR63">
        <f>IF($IZ63&gt;=2,INDEX($GO:$GO,$IY63+2),"")</f>
      </c>
      <c r="GS63">
        <f>IF($IZ63&gt;=3,INDEX($GO:$GO,$IY63+3),"")</f>
      </c>
      <c r="GT63">
        <f>IF($IZ63&gt;=4,INDEX($GO:$GO,$IY63+4),"")</f>
      </c>
      <c r="GU63">
        <f>IF($IZ63&gt;=5,INDEX($GO:$GO,$IY63+5),"")</f>
      </c>
      <c r="GV63">
        <f>IF($IZ63&gt;=6,INDEX($GO:$GO,$IY63+6),"")</f>
      </c>
      <c r="GW63">
        <f>IF($IZ63&gt;=7,INDEX($GO:$GO,$IY63+7),"")</f>
      </c>
      <c r="GX63">
        <f>IF($IZ63&gt;=8,INDEX($GO:$GO,$IY63+8),"")</f>
      </c>
      <c r="GY63">
        <f>IF($IZ63&gt;=9,INDEX($GO:$GO,$IY63+9),"")</f>
      </c>
      <c r="GZ63">
        <f>IF($IZ63&gt;=10,INDEX($GO:$GO,$IY63+10),"")</f>
      </c>
      <c r="HA63">
        <f>IF($IZ63&gt;=11,INDEX($GO:$GO,$IY63+11),"")</f>
      </c>
      <c r="HB63">
        <f>IF($IZ63&gt;=12,INDEX($GO:$GO,$IY63+12),"")</f>
      </c>
      <c r="HC63">
        <f>IF($IZ63&gt;=13,INDEX($GO:$GO,$IY63+13),"")</f>
      </c>
      <c r="HD63">
        <f>IF($IZ63&gt;=14,INDEX($GO:$GO,$IY63+14),"")</f>
      </c>
      <c r="HE63">
        <f>IF($IZ63&gt;=15,INDEX($GO:$GO,$IY63+15),"")</f>
      </c>
      <c r="HF63">
        <f>IF($IZ63&gt;=16,INDEX($GO:$GO,$IY63+16),"")</f>
      </c>
      <c r="HG63">
        <f>IF($IZ63&gt;=17,INDEX($GO:$GO,$IY63+17),"")</f>
      </c>
      <c r="HH63">
        <f>IF($IZ63&gt;=18,INDEX($GO:$GO,$IY63+18),"")</f>
      </c>
      <c r="HI63">
        <f>IF($IZ63&gt;=19,INDEX($GO:$GO,$IY63+19),"")</f>
      </c>
      <c r="HJ63">
        <f>IF($IZ63&gt;=20,INDEX($GO:$GO,$IY63+20),"")</f>
      </c>
      <c r="HK63">
        <f>IF($IZ63&gt;=21,INDEX($GO:$GO,$IY63+21),"")</f>
      </c>
      <c r="HL63">
        <f>IF($IZ63&gt;=22,INDEX($GO:$GO,$IY63+22),"")</f>
      </c>
      <c r="HM63">
        <f>IF($IZ63&gt;=23,INDEX($GO:$GO,$IY63+23),"")</f>
      </c>
      <c r="HN63">
        <f>IF($IZ63&gt;=24,INDEX($GO:$GO,$IY63+24),"")</f>
      </c>
      <c r="HO63">
        <f>IF($IZ63&gt;=25,INDEX($GO:$GO,$IY63+25),"")</f>
      </c>
      <c r="HP63">
        <f>IF($IZ63&gt;=26,INDEX($GO:$GO,$IY63+26),"")</f>
      </c>
      <c r="HQ63">
        <f>IF($IZ63&gt;=27,INDEX($GO:$GO,$IY63+27),"")</f>
      </c>
      <c r="HR63">
        <f>IF($IZ63&gt;=28,INDEX($GO:$GO,$IY63+28),"")</f>
      </c>
      <c r="HS63">
        <f>IF($IZ63&gt;=29,INDEX($GO:$GO,$IY63+29),"")</f>
      </c>
      <c r="HT63">
        <f>IF($IZ63&gt;=30,INDEX($GO:$GO,$IY63+30),"")</f>
      </c>
      <c r="HU63">
        <f>IF($IZ63&gt;=31,INDEX($GO:$GO,$IY63+31),"")</f>
      </c>
      <c r="HV63">
        <f>IF($IZ63&gt;=32,INDEX($GO:$GO,$IY63+32),"")</f>
      </c>
      <c r="HW63">
        <f>IF($IZ63&gt;=33,INDEX($GO:$GO,$IY63+33),"")</f>
      </c>
      <c r="HX63">
        <f>IF($IZ63&gt;=34,INDEX($GO:$GO,$IY63+34),"")</f>
      </c>
      <c r="HY63">
        <f>IF($IZ63&gt;=35,INDEX($GO:$GO,$IY63+35),"")</f>
      </c>
      <c r="HZ63">
        <f>IF($IZ63&gt;=36,INDEX($GO:$GO,$IY63+36),"")</f>
      </c>
      <c r="IA63">
        <f>IF($IZ63&gt;=37,INDEX($GO:$GO,$IY63+37),"")</f>
      </c>
      <c r="IB63">
        <f>IF($IZ63&gt;=38,INDEX($GO:$GO,$IY63+38),"")</f>
      </c>
      <c r="IC63">
        <f>IF($IZ63&gt;=39,INDEX($GO:$GO,$IY63+39),"")</f>
      </c>
      <c r="ID63">
        <f>IF($IZ63&gt;=40,INDEX($GO:$GO,$IY63+40),"")</f>
      </c>
      <c r="IE63">
        <f>IF($IZ63&gt;=41,INDEX($GO:$GO,$IY63+41),"")</f>
      </c>
      <c r="IF63">
        <f>IF($IZ63&gt;=42,INDEX($GO:$GO,$IY63+42),"")</f>
      </c>
      <c r="IG63">
        <f>IF($IZ63&gt;=43,INDEX($GO:$GO,$IY63+43),"")</f>
      </c>
      <c r="IH63">
        <f>IF($IZ63&gt;=44,INDEX($GO:$GO,$IY63+44),"")</f>
      </c>
      <c r="II63">
        <f>IF($IZ63&gt;=45,INDEX($GO:$GO,$IY63+45),"")</f>
      </c>
      <c r="IJ63">
        <f>IF($IZ63&gt;=46,INDEX($GO:$GO,$IY63+46),"")</f>
      </c>
      <c r="IK63">
        <f>IF($IZ63&gt;=47,INDEX($GO:$GO,$IY63+47),"")</f>
      </c>
      <c r="IL63">
        <f>IF($IZ63&gt;=48,INDEX($GO:$GO,$IY63+48),"")</f>
      </c>
      <c r="IM63">
        <f>IF($IZ63&gt;=49,INDEX($GO:$GO,$IY63+49),"")</f>
      </c>
      <c r="IN63">
        <f>IF($IZ63&gt;=50,INDEX($GO:$GO,$IY63+50),"")</f>
      </c>
      <c r="IO63">
        <f>IF($IZ63&gt;=51,INDEX($GO:$GO,$IY63+51),"")</f>
      </c>
      <c r="IP63">
        <f>IF($IZ63&gt;=52,INDEX($GO:$GO,$IY63+52),"")</f>
      </c>
      <c r="IQ63">
        <f>IF($IZ63&gt;=53,INDEX($GO:$GO,$IY63+53),"")</f>
      </c>
      <c r="IR63">
        <f>IF($IZ63&gt;=54,INDEX($GO:$GO,$IY63+54),"")</f>
      </c>
      <c r="IS63">
        <f>IF($IZ63&gt;=55,INDEX($GO:$GO,$IY63+55),"")</f>
      </c>
      <c r="IT63">
        <f>IF($IZ63&gt;=56,INDEX($GO:$GO,$IY63+56),"")</f>
      </c>
      <c r="IU63">
        <f>IF($IZ63&gt;=57,INDEX($GO:$GO,$IY63+57),"")</f>
      </c>
      <c r="IV63">
        <f>IF($IZ63&gt;=58,INDEX($GO:$GO,$IY63+58),"")</f>
      </c>
      <c r="IW63">
        <f>IF($IZ63&gt;=59,INDEX($GO:$GO,$IY63+59),"")</f>
      </c>
      <c r="IX63">
        <f>IF($IZ63&gt;=60,INDEX($GO:$GO,$IY63+60),"")</f>
      </c>
      <c r="IY63">
        <f>IFERROR(MATCH($GN63,$GO$2:$GO$827,0)+1,0)</f>
      </c>
      <c r="IZ63">
        <f>IFERROR(INDEX($GP$2:$GP$827,MATCH($GN63,$GO$2:$GO$827,0)),0)</f>
      </c>
      <c r="JA63" t="s">
        <v>23</v>
      </c>
      <c r="JB63" t="s">
        <v>23</v>
      </c>
    </row>
    <row r="64" spans="1:262" x14ac:dyDescent="0.25">
      <c r="F64" s="1"/>
      <c r="G64" s="1"/>
      <c r="H64" s="1"/>
      <c r="I64" s="1"/>
      <c r="J64" s="1">
        <f>IFERROR(IF(FIND(" - ",$F64)&gt;0,MID($F64,FIND(" - ",$F64)+3,LEN($F64)),""),"")</f>
      </c>
      <c r="L64" s="1"/>
      <c r="N64" t="s">
        <v>23</v>
      </c>
      <c r="P64">
        <f>IF(OR($N64="",$O64=""),"",IFERROR($N64/$O64,0))</f>
      </c>
      <c r="Q64">
        <f>IF($N64="","",
IF($G64="","",
IF(ISNUMBER(SEARCH("exempt",LOWER($G64))),0,
$N64*(VALUE(SUBSTITUTE($G64,"%",""))/100))))</f>
      </c>
      <c r="W64">
        <f>IF($N64="","",
SUM($N64,$Q64,$U64,$R64,$T64)-
IF($V64="",0,VALUE($V64)))</f>
      </c>
      <c r="AE64" t="s">
        <v>486</v>
      </c>
      <c r="AH64" t="s">
        <v>487</v>
      </c>
      <c r="AI64" t="s">
        <v>488</v>
      </c>
      <c r="AJ64" t="s">
        <v>489</v>
      </c>
      <c r="AK64" t="s">
        <v>487</v>
      </c>
      <c r="AL64" t="s">
        <v>399</v>
      </c>
      <c r="AM64">
        <f>IFERROR(LEFT($F64,FIND(" - ",$F64)-1),$F64)</f>
      </c>
      <c r="AN64" t="s">
        <v>490</v>
      </c>
      <c r="AO64">
        <v>9</v>
      </c>
      <c r="AP64">
        <f>IF($CE64&gt;=1,INDEX($AN:$AN,$CD64+1),"")</f>
      </c>
      <c r="AQ64">
        <f>IF($CE64&gt;=2,INDEX($AN:$AN,$CD64+2),"")</f>
      </c>
      <c r="AR64">
        <f>IF($CE64&gt;=3,INDEX($AN:$AN,$CD64+3),"")</f>
      </c>
      <c r="AS64">
        <f>IF($CE64&gt;=4,INDEX($AN:$AN,$CD64+4),"")</f>
      </c>
      <c r="AT64">
        <f>IF($CE64&gt;=5,INDEX($AN:$AN,$CD64+5),"")</f>
      </c>
      <c r="AU64">
        <f>IF($CE64&gt;=6,INDEX($AN:$AN,$CD64+6),"")</f>
      </c>
      <c r="AV64">
        <f>IF($CE64&gt;=7,INDEX($AN:$AN,$CD64+7),"")</f>
      </c>
      <c r="AW64">
        <f>IF($CE64&gt;=8,INDEX($AN:$AN,$CD64+8),"")</f>
      </c>
      <c r="AX64">
        <f>IF($CE64&gt;=9,INDEX($AN:$AN,$CD64+9),"")</f>
      </c>
      <c r="AY64">
        <f>IF($CE64&gt;=10,INDEX($AN:$AN,$CD64+10),"")</f>
      </c>
      <c r="AZ64">
        <f>IF($CE64&gt;=11,INDEX($AN:$AN,$CD64+11),"")</f>
      </c>
      <c r="BA64">
        <f>IF($CE64&gt;=12,INDEX($AN:$AN,$CD64+12),"")</f>
      </c>
      <c r="BB64">
        <f>IF($CE64&gt;=13,INDEX($AN:$AN,$CD64+13),"")</f>
      </c>
      <c r="BC64">
        <f>IF($CE64&gt;=14,INDEX($AN:$AN,$CD64+14),"")</f>
      </c>
      <c r="BD64">
        <f>IF($CE64&gt;=15,INDEX($AN:$AN,$CD64+15),"")</f>
      </c>
      <c r="BE64">
        <f>IF($CE64&gt;=16,INDEX($AN:$AN,$CD64+16),"")</f>
      </c>
      <c r="BF64">
        <f>IF($CE64&gt;=17,INDEX($AN:$AN,$CD64+17),"")</f>
      </c>
      <c r="BG64">
        <f>IF($CE64&gt;=18,INDEX($AN:$AN,$CD64+18),"")</f>
      </c>
      <c r="BH64">
        <f>IF($CE64&gt;=19,INDEX($AN:$AN,$CD64+19),"")</f>
      </c>
      <c r="BI64">
        <f>IF($CE64&gt;=20,INDEX($AN:$AN,$CD64+20),"")</f>
      </c>
      <c r="BJ64">
        <f>IF($CE64&gt;=21,INDEX($AN:$AN,$CD64+21),"")</f>
      </c>
      <c r="BK64">
        <f>IF($CE64&gt;=22,INDEX($AN:$AN,$CD64+22),"")</f>
      </c>
      <c r="BL64">
        <f>IF($CE64&gt;=23,INDEX($AN:$AN,$CD64+23),"")</f>
      </c>
      <c r="BM64">
        <f>IF($CE64&gt;=24,INDEX($AN:$AN,$CD64+24),"")</f>
      </c>
      <c r="BN64">
        <f>IF($CE64&gt;=25,INDEX($AN:$AN,$CD64+25),"")</f>
      </c>
      <c r="BO64">
        <f>IF($CE64&gt;=26,INDEX($AN:$AN,$CD64+26),"")</f>
      </c>
      <c r="BP64">
        <f>IF($CE64&gt;=27,INDEX($AN:$AN,$CD64+27),"")</f>
      </c>
      <c r="BQ64">
        <f>IF($CE64&gt;=28,INDEX($AN:$AN,$CD64+28),"")</f>
      </c>
      <c r="BR64">
        <f>IF($CE64&gt;=29,INDEX($AN:$AN,$CD64+29),"")</f>
      </c>
      <c r="BS64">
        <f>IF($CE64&gt;=30,INDEX($AN:$AN,$CD64+30),"")</f>
      </c>
      <c r="BT64">
        <f>IF($CE64&gt;=31,INDEX($AN:$AN,$CD64+31),"")</f>
      </c>
      <c r="BU64">
        <f>IF($CE64&gt;=32,INDEX($AN:$AN,$CD64+32),"")</f>
      </c>
      <c r="BV64">
        <f>IF($CE64&gt;=33,INDEX($AN:$AN,$CD64+33),"")</f>
      </c>
      <c r="BW64">
        <f>IF($CE64&gt;=34,INDEX($AN:$AN,$CD64+34),"")</f>
      </c>
      <c r="BX64">
        <f>IF($CE64&gt;=35,INDEX($AN:$AN,$CD64+35),"")</f>
      </c>
      <c r="BY64">
        <f>IF($CE64&gt;=36,INDEX($AN:$AN,$CD64+36),"")</f>
      </c>
      <c r="BZ64">
        <f>IF($CE64&gt;=37,INDEX($AN:$AN,$CD64+37),"")</f>
      </c>
      <c r="CA64">
        <f>IF($CE64&gt;=38,INDEX($AN:$AN,$CD64+38),"")</f>
      </c>
      <c r="CB64">
        <f>IF($CE64&gt;=39,INDEX($AN:$AN,$CD64+39),"")</f>
      </c>
      <c r="CC64">
        <f>IF($CE64&gt;=40,INDEX($AN:$AN,$CD64+40),"")</f>
      </c>
      <c r="CD64">
        <f>IFERROR(MATCH($AM64,$AN$2:$AN$133,0)+1,0)</f>
      </c>
      <c r="CE64">
        <f>IFERROR(INDEX($AO$2:$AO$133,MATCH($AM64,$AN$2:$AN$133,0)),0)</f>
      </c>
      <c r="CF64">
        <f>IFERROR(LEFT($K64,FIND(" - ",$K64)-1),$K64)</f>
      </c>
      <c r="CG64" t="s">
        <v>151</v>
      </c>
      <c r="CI64">
        <f>IF($DD64&gt;=1,INDEX($CG:$CG,$DC64+1),"")</f>
      </c>
      <c r="CJ64">
        <f>IF($DD64&gt;=2,INDEX($CG:$CG,$DC64+2),"")</f>
      </c>
      <c r="CK64">
        <f>IF($DD64&gt;=3,INDEX($CG:$CG,$DC64+3),"")</f>
      </c>
      <c r="CL64">
        <f>IF($DD64&gt;=4,INDEX($CG:$CG,$DC64+4),"")</f>
      </c>
      <c r="CM64">
        <f>IF($DD64&gt;=5,INDEX($CG:$CG,$DC64+5),"")</f>
      </c>
      <c r="CN64">
        <f>IF($DD64&gt;=6,INDEX($CG:$CG,$DC64+6),"")</f>
      </c>
      <c r="CO64">
        <f>IF($DD64&gt;=7,INDEX($CG:$CG,$DC64+7),"")</f>
      </c>
      <c r="CP64">
        <f>IF($DD64&gt;=8,INDEX($CG:$CG,$DC64+8),"")</f>
      </c>
      <c r="CQ64">
        <f>IF($DD64&gt;=9,INDEX($CG:$CG,$DC64+9),"")</f>
      </c>
      <c r="CR64">
        <f>IF($DD64&gt;=10,INDEX($CG:$CG,$DC64+10),"")</f>
      </c>
      <c r="CS64">
        <f>IF($DD64&gt;=11,INDEX($CG:$CG,$DC64+11),"")</f>
      </c>
      <c r="CT64">
        <f>IF($DD64&gt;=12,INDEX($CG:$CG,$DC64+12),"")</f>
      </c>
      <c r="CU64">
        <f>IF($DD64&gt;=13,INDEX($CG:$CG,$DC64+13),"")</f>
      </c>
      <c r="CV64">
        <f>IF($DD64&gt;=14,INDEX($CG:$CG,$DC64+14),"")</f>
      </c>
      <c r="CW64">
        <f>IF($DD64&gt;=15,INDEX($CG:$CG,$DC64+15),"")</f>
      </c>
      <c r="CX64">
        <f>IF($DD64&gt;=16,INDEX($CG:$CG,$DC64+16),"")</f>
      </c>
      <c r="CY64">
        <f>IF($DD64&gt;=17,INDEX($CG:$CG,$DC64+17),"")</f>
      </c>
      <c r="CZ64">
        <f>IF($DD64&gt;=18,INDEX($CG:$CG,$DC64+18),"")</f>
      </c>
      <c r="DA64">
        <f>IF($DD64&gt;=19,INDEX($CG:$CG,$DC64+19),"")</f>
      </c>
      <c r="DB64">
        <f>IF($DD64&gt;=20,INDEX($CG:$CG,$DC64+20),"")</f>
      </c>
      <c r="DC64">
        <f>IFERROR(MATCH($CF64,$CG$2:$CG$1558,0)+1,0)</f>
      </c>
      <c r="DD64">
        <f>IFERROR(INDEX($CH$2:$CH$1558,MATCH($CF64,$CG$2:$CG$1558,0)),0)</f>
      </c>
      <c r="DE64">
        <f>IFERROR(INDEX($AL:$AL,MATCH($G64,$AK:$AK,0))&amp;"","")</f>
      </c>
      <c r="DF64" t="s">
        <v>174</v>
      </c>
      <c r="DG64" t="s">
        <v>491</v>
      </c>
      <c r="DI64">
        <f>IF($GL64&gt;=1,INDEX($DF:$DF,$GK64+1),"")</f>
      </c>
      <c r="DJ64">
        <f>IF($GL64&gt;=2,INDEX($DF:$DF,$GK64+2),"")</f>
      </c>
      <c r="DK64">
        <f>IF($GL64&gt;=3,INDEX($DF:$DF,$GK64+3),"")</f>
      </c>
      <c r="DL64">
        <f>IF($GL64&gt;=4,INDEX($DF:$DF,$GK64+4),"")</f>
      </c>
      <c r="DM64">
        <f>IF($GL64&gt;=5,INDEX($DF:$DF,$GK64+5),"")</f>
      </c>
      <c r="DN64">
        <f>IF($GL64&gt;=6,INDEX($DF:$DF,$GK64+6),"")</f>
      </c>
      <c r="DO64">
        <f>IF($GL64&gt;=7,INDEX($DF:$DF,$GK64+7),"")</f>
      </c>
      <c r="DP64">
        <f>IF($GL64&gt;=8,INDEX($DF:$DF,$GK64+8),"")</f>
      </c>
      <c r="DQ64">
        <f>IF($GL64&gt;=9,INDEX($DF:$DF,$GK64+9),"")</f>
      </c>
      <c r="DR64">
        <f>IF($GL64&gt;=10,INDEX($DF:$DF,$GK64+10),"")</f>
      </c>
      <c r="DS64">
        <f>IF($GL64&gt;=11,INDEX($DF:$DF,$GK64+11),"")</f>
      </c>
      <c r="DT64">
        <f>IF($GL64&gt;=12,INDEX($DF:$DF,$GK64+12),"")</f>
      </c>
      <c r="DU64">
        <f>IF($GL64&gt;=13,INDEX($DF:$DF,$GK64+13),"")</f>
      </c>
      <c r="DV64">
        <f>IF($GL64&gt;=14,INDEX($DF:$DF,$GK64+14),"")</f>
      </c>
      <c r="DW64">
        <f>IF($GL64&gt;=15,INDEX($DF:$DF,$GK64+15),"")</f>
      </c>
      <c r="DX64">
        <f>IF($GL64&gt;=16,INDEX($DF:$DF,$GK64+16),"")</f>
      </c>
      <c r="DY64">
        <f>IF($GL64&gt;=17,INDEX($DF:$DF,$GK64+17),"")</f>
      </c>
      <c r="DZ64">
        <f>IF($GL64&gt;=18,INDEX($DF:$DF,$GK64+18),"")</f>
      </c>
      <c r="EA64">
        <f>IF($GL64&gt;=19,INDEX($DF:$DF,$GK64+19),"")</f>
      </c>
      <c r="EB64">
        <f>IF($GL64&gt;=20,INDEX($DF:$DF,$GK64+20),"")</f>
      </c>
      <c r="EC64">
        <f>IF($GL64&gt;=21,INDEX($DF:$DF,$GK64+21),"")</f>
      </c>
      <c r="ED64">
        <f>IF($GL64&gt;=22,INDEX($DF:$DF,$GK64+22),"")</f>
      </c>
      <c r="EE64">
        <f>IF($GL64&gt;=23,INDEX($DF:$DF,$GK64+23),"")</f>
      </c>
      <c r="EF64">
        <f>IF($GL64&gt;=24,INDEX($DF:$DF,$GK64+24),"")</f>
      </c>
      <c r="EG64">
        <f>IF($GL64&gt;=25,INDEX($DF:$DF,$GK64+25),"")</f>
      </c>
      <c r="EH64">
        <f>IF($GL64&gt;=26,INDEX($DF:$DF,$GK64+26),"")</f>
      </c>
      <c r="EI64">
        <f>IF($GL64&gt;=27,INDEX($DF:$DF,$GK64+27),"")</f>
      </c>
      <c r="EJ64">
        <f>IF($GL64&gt;=28,INDEX($DF:$DF,$GK64+28),"")</f>
      </c>
      <c r="EK64">
        <f>IF($GL64&gt;=29,INDEX($DF:$DF,$GK64+29),"")</f>
      </c>
      <c r="EL64">
        <f>IF($GL64&gt;=30,INDEX($DF:$DF,$GK64+30),"")</f>
      </c>
      <c r="EM64">
        <f>IF($GL64&gt;=31,INDEX($DF:$DF,$GK64+31),"")</f>
      </c>
      <c r="EN64">
        <f>IF($GL64&gt;=32,INDEX($DF:$DF,$GK64+32),"")</f>
      </c>
      <c r="EO64">
        <f>IF($GL64&gt;=33,INDEX($DF:$DF,$GK64+33),"")</f>
      </c>
      <c r="EP64">
        <f>IF($GL64&gt;=34,INDEX($DF:$DF,$GK64+34),"")</f>
      </c>
      <c r="EQ64">
        <f>IF($GL64&gt;=35,INDEX($DF:$DF,$GK64+35),"")</f>
      </c>
      <c r="ER64">
        <f>IF($GL64&gt;=36,INDEX($DF:$DF,$GK64+36),"")</f>
      </c>
      <c r="ES64">
        <f>IF($GL64&gt;=37,INDEX($DF:$DF,$GK64+37),"")</f>
      </c>
      <c r="ET64">
        <f>IF($GL64&gt;=38,INDEX($DF:$DF,$GK64+38),"")</f>
      </c>
      <c r="EU64">
        <f>IF($GL64&gt;=39,INDEX($DF:$DF,$GK64+39),"")</f>
      </c>
      <c r="EV64">
        <f>IF($GL64&gt;=40,INDEX($DF:$DF,$GK64+40),"")</f>
      </c>
      <c r="EW64">
        <f>IF($GL64&gt;=1,INDEX($DG:$DG,$GK64+1),"")</f>
      </c>
      <c r="EX64">
        <f>IF($GL64&gt;=2,INDEX($DG:$DG,$GK64+2),"")</f>
      </c>
      <c r="EY64">
        <f>IF($GL64&gt;=3,INDEX($DG:$DG,$GK64+3),"")</f>
      </c>
      <c r="EZ64">
        <f>IF($GL64&gt;=4,INDEX($DG:$DG,$GK64+4),"")</f>
      </c>
      <c r="FA64">
        <f>IF($GL64&gt;=5,INDEX($DG:$DG,$GK64+5),"")</f>
      </c>
      <c r="FB64">
        <f>IF($GL64&gt;=6,INDEX($DG:$DG,$GK64+6),"")</f>
      </c>
      <c r="FC64">
        <f>IF($GL64&gt;=7,INDEX($DG:$DG,$GK64+7),"")</f>
      </c>
      <c r="FD64">
        <f>IF($GL64&gt;=8,INDEX($DG:$DG,$GK64+8),"")</f>
      </c>
      <c r="FE64">
        <f>IF($GL64&gt;=9,INDEX($DG:$DG,$GK64+9),"")</f>
      </c>
      <c r="FF64">
        <f>IF($GL64&gt;=10,INDEX($DG:$DG,$GK64+10),"")</f>
      </c>
      <c r="FG64">
        <f>IF($GL64&gt;=11,INDEX($DG:$DG,$GK64+11),"")</f>
      </c>
      <c r="FH64">
        <f>IF($GL64&gt;=12,INDEX($DG:$DG,$GK64+12),"")</f>
      </c>
      <c r="FI64">
        <f>IF($GL64&gt;=13,INDEX($DG:$DG,$GK64+13),"")</f>
      </c>
      <c r="FJ64">
        <f>IF($GL64&gt;=14,INDEX($DG:$DG,$GK64+14),"")</f>
      </c>
      <c r="FK64">
        <f>IF($GL64&gt;=15,INDEX($DG:$DG,$GK64+15),"")</f>
      </c>
      <c r="FL64">
        <f>IF($GL64&gt;=16,INDEX($DG:$DG,$GK64+16),"")</f>
      </c>
      <c r="FM64">
        <f>IF($GL64&gt;=17,INDEX($DG:$DG,$GK64+17),"")</f>
      </c>
      <c r="FN64">
        <f>IF($GL64&gt;=18,INDEX($DG:$DG,$GK64+18),"")</f>
      </c>
      <c r="FO64">
        <f>IF($GL64&gt;=19,INDEX($DG:$DG,$GK64+19),"")</f>
      </c>
      <c r="FP64">
        <f>IF($GL64&gt;=20,INDEX($DG:$DG,$GK64+20),"")</f>
      </c>
      <c r="FQ64">
        <f>IF($GL64&gt;=21,INDEX($DG:$DG,$GK64+21),"")</f>
      </c>
      <c r="FR64">
        <f>IF($GL64&gt;=22,INDEX($DG:$DG,$GK64+22),"")</f>
      </c>
      <c r="FS64">
        <f>IF($GL64&gt;=23,INDEX($DG:$DG,$GK64+23),"")</f>
      </c>
      <c r="FT64">
        <f>IF($GL64&gt;=24,INDEX($DG:$DG,$GK64+24),"")</f>
      </c>
      <c r="FU64">
        <f>IF($GL64&gt;=25,INDEX($DG:$DG,$GK64+25),"")</f>
      </c>
      <c r="FV64">
        <f>IF($GL64&gt;=26,INDEX($DG:$DG,$GK64+26),"")</f>
      </c>
      <c r="FW64">
        <f>IF($GL64&gt;=27,INDEX($DG:$DG,$GK64+27),"")</f>
      </c>
      <c r="FX64">
        <f>IF($GL64&gt;=28,INDEX($DG:$DG,$GK64+28),"")</f>
      </c>
      <c r="FY64">
        <f>IF($GL64&gt;=29,INDEX($DG:$DG,$GK64+29),"")</f>
      </c>
      <c r="FZ64">
        <f>IF($GL64&gt;=30,INDEX($DG:$DG,$GK64+30),"")</f>
      </c>
      <c r="GA64">
        <f>IF($GL64&gt;=31,INDEX($DG:$DG,$GK64+31),"")</f>
      </c>
      <c r="GB64">
        <f>IF($GL64&gt;=32,INDEX($DG:$DG,$GK64+32),"")</f>
      </c>
      <c r="GC64">
        <f>IF($GL64&gt;=33,INDEX($DG:$DG,$GK64+33),"")</f>
      </c>
      <c r="GD64">
        <f>IF($GL64&gt;=34,INDEX($DG:$DG,$GK64+34),"")</f>
      </c>
      <c r="GE64">
        <f>IF($GL64&gt;=35,INDEX($DG:$DG,$GK64+35),"")</f>
      </c>
      <c r="GF64">
        <f>IF($GL64&gt;=36,INDEX($DG:$DG,$GK64+36),"")</f>
      </c>
      <c r="GG64">
        <f>IF($GL64&gt;=37,INDEX($DG:$DG,$GK64+37),"")</f>
      </c>
      <c r="GH64">
        <f>IF($GL64&gt;=38,INDEX($DG:$DG,$GK64+38),"")</f>
      </c>
      <c r="GI64">
        <f>IF($GL64&gt;=39,INDEX($DG:$DG,$GK64+39),"")</f>
      </c>
      <c r="GJ64">
        <f>IF($GL64&gt;=40,INDEX($DG:$DG,$GK64+40),"")</f>
      </c>
      <c r="GK64">
        <f>IFERROR(MATCH($DE64,$DF$2:$DF$166,0)+1,0)</f>
      </c>
      <c r="GL64">
        <f>IFERROR(INDEX($DH$2:$DH$166,MATCH($DE64,$DF$2:$DF$166,0)),0)</f>
      </c>
      <c r="GM64">
        <f>IFERROR(MATCH($H64,$DI$64:$EV$64,0),0)</f>
      </c>
      <c r="GN64">
        <f>IF($GM64&gt;0,INDEX($EW$64:$GJ$64,$GM64),"")</f>
      </c>
      <c r="GO64" t="s">
        <v>492</v>
      </c>
      <c r="GQ64">
        <f>IF($IZ64&gt;=1,INDEX($GO:$GO,$IY64+1),"")</f>
      </c>
      <c r="GR64">
        <f>IF($IZ64&gt;=2,INDEX($GO:$GO,$IY64+2),"")</f>
      </c>
      <c r="GS64">
        <f>IF($IZ64&gt;=3,INDEX($GO:$GO,$IY64+3),"")</f>
      </c>
      <c r="GT64">
        <f>IF($IZ64&gt;=4,INDEX($GO:$GO,$IY64+4),"")</f>
      </c>
      <c r="GU64">
        <f>IF($IZ64&gt;=5,INDEX($GO:$GO,$IY64+5),"")</f>
      </c>
      <c r="GV64">
        <f>IF($IZ64&gt;=6,INDEX($GO:$GO,$IY64+6),"")</f>
      </c>
      <c r="GW64">
        <f>IF($IZ64&gt;=7,INDEX($GO:$GO,$IY64+7),"")</f>
      </c>
      <c r="GX64">
        <f>IF($IZ64&gt;=8,INDEX($GO:$GO,$IY64+8),"")</f>
      </c>
      <c r="GY64">
        <f>IF($IZ64&gt;=9,INDEX($GO:$GO,$IY64+9),"")</f>
      </c>
      <c r="GZ64">
        <f>IF($IZ64&gt;=10,INDEX($GO:$GO,$IY64+10),"")</f>
      </c>
      <c r="HA64">
        <f>IF($IZ64&gt;=11,INDEX($GO:$GO,$IY64+11),"")</f>
      </c>
      <c r="HB64">
        <f>IF($IZ64&gt;=12,INDEX($GO:$GO,$IY64+12),"")</f>
      </c>
      <c r="HC64">
        <f>IF($IZ64&gt;=13,INDEX($GO:$GO,$IY64+13),"")</f>
      </c>
      <c r="HD64">
        <f>IF($IZ64&gt;=14,INDEX($GO:$GO,$IY64+14),"")</f>
      </c>
      <c r="HE64">
        <f>IF($IZ64&gt;=15,INDEX($GO:$GO,$IY64+15),"")</f>
      </c>
      <c r="HF64">
        <f>IF($IZ64&gt;=16,INDEX($GO:$GO,$IY64+16),"")</f>
      </c>
      <c r="HG64">
        <f>IF($IZ64&gt;=17,INDEX($GO:$GO,$IY64+17),"")</f>
      </c>
      <c r="HH64">
        <f>IF($IZ64&gt;=18,INDEX($GO:$GO,$IY64+18),"")</f>
      </c>
      <c r="HI64">
        <f>IF($IZ64&gt;=19,INDEX($GO:$GO,$IY64+19),"")</f>
      </c>
      <c r="HJ64">
        <f>IF($IZ64&gt;=20,INDEX($GO:$GO,$IY64+20),"")</f>
      </c>
      <c r="HK64">
        <f>IF($IZ64&gt;=21,INDEX($GO:$GO,$IY64+21),"")</f>
      </c>
      <c r="HL64">
        <f>IF($IZ64&gt;=22,INDEX($GO:$GO,$IY64+22),"")</f>
      </c>
      <c r="HM64">
        <f>IF($IZ64&gt;=23,INDEX($GO:$GO,$IY64+23),"")</f>
      </c>
      <c r="HN64">
        <f>IF($IZ64&gt;=24,INDEX($GO:$GO,$IY64+24),"")</f>
      </c>
      <c r="HO64">
        <f>IF($IZ64&gt;=25,INDEX($GO:$GO,$IY64+25),"")</f>
      </c>
      <c r="HP64">
        <f>IF($IZ64&gt;=26,INDEX($GO:$GO,$IY64+26),"")</f>
      </c>
      <c r="HQ64">
        <f>IF($IZ64&gt;=27,INDEX($GO:$GO,$IY64+27),"")</f>
      </c>
      <c r="HR64">
        <f>IF($IZ64&gt;=28,INDEX($GO:$GO,$IY64+28),"")</f>
      </c>
      <c r="HS64">
        <f>IF($IZ64&gt;=29,INDEX($GO:$GO,$IY64+29),"")</f>
      </c>
      <c r="HT64">
        <f>IF($IZ64&gt;=30,INDEX($GO:$GO,$IY64+30),"")</f>
      </c>
      <c r="HU64">
        <f>IF($IZ64&gt;=31,INDEX($GO:$GO,$IY64+31),"")</f>
      </c>
      <c r="HV64">
        <f>IF($IZ64&gt;=32,INDEX($GO:$GO,$IY64+32),"")</f>
      </c>
      <c r="HW64">
        <f>IF($IZ64&gt;=33,INDEX($GO:$GO,$IY64+33),"")</f>
      </c>
      <c r="HX64">
        <f>IF($IZ64&gt;=34,INDEX($GO:$GO,$IY64+34),"")</f>
      </c>
      <c r="HY64">
        <f>IF($IZ64&gt;=35,INDEX($GO:$GO,$IY64+35),"")</f>
      </c>
      <c r="HZ64">
        <f>IF($IZ64&gt;=36,INDEX($GO:$GO,$IY64+36),"")</f>
      </c>
      <c r="IA64">
        <f>IF($IZ64&gt;=37,INDEX($GO:$GO,$IY64+37),"")</f>
      </c>
      <c r="IB64">
        <f>IF($IZ64&gt;=38,INDEX($GO:$GO,$IY64+38),"")</f>
      </c>
      <c r="IC64">
        <f>IF($IZ64&gt;=39,INDEX($GO:$GO,$IY64+39),"")</f>
      </c>
      <c r="ID64">
        <f>IF($IZ64&gt;=40,INDEX($GO:$GO,$IY64+40),"")</f>
      </c>
      <c r="IE64">
        <f>IF($IZ64&gt;=41,INDEX($GO:$GO,$IY64+41),"")</f>
      </c>
      <c r="IF64">
        <f>IF($IZ64&gt;=42,INDEX($GO:$GO,$IY64+42),"")</f>
      </c>
      <c r="IG64">
        <f>IF($IZ64&gt;=43,INDEX($GO:$GO,$IY64+43),"")</f>
      </c>
      <c r="IH64">
        <f>IF($IZ64&gt;=44,INDEX($GO:$GO,$IY64+44),"")</f>
      </c>
      <c r="II64">
        <f>IF($IZ64&gt;=45,INDEX($GO:$GO,$IY64+45),"")</f>
      </c>
      <c r="IJ64">
        <f>IF($IZ64&gt;=46,INDEX($GO:$GO,$IY64+46),"")</f>
      </c>
      <c r="IK64">
        <f>IF($IZ64&gt;=47,INDEX($GO:$GO,$IY64+47),"")</f>
      </c>
      <c r="IL64">
        <f>IF($IZ64&gt;=48,INDEX($GO:$GO,$IY64+48),"")</f>
      </c>
      <c r="IM64">
        <f>IF($IZ64&gt;=49,INDEX($GO:$GO,$IY64+49),"")</f>
      </c>
      <c r="IN64">
        <f>IF($IZ64&gt;=50,INDEX($GO:$GO,$IY64+50),"")</f>
      </c>
      <c r="IO64">
        <f>IF($IZ64&gt;=51,INDEX($GO:$GO,$IY64+51),"")</f>
      </c>
      <c r="IP64">
        <f>IF($IZ64&gt;=52,INDEX($GO:$GO,$IY64+52),"")</f>
      </c>
      <c r="IQ64">
        <f>IF($IZ64&gt;=53,INDEX($GO:$GO,$IY64+53),"")</f>
      </c>
      <c r="IR64">
        <f>IF($IZ64&gt;=54,INDEX($GO:$GO,$IY64+54),"")</f>
      </c>
      <c r="IS64">
        <f>IF($IZ64&gt;=55,INDEX($GO:$GO,$IY64+55),"")</f>
      </c>
      <c r="IT64">
        <f>IF($IZ64&gt;=56,INDEX($GO:$GO,$IY64+56),"")</f>
      </c>
      <c r="IU64">
        <f>IF($IZ64&gt;=57,INDEX($GO:$GO,$IY64+57),"")</f>
      </c>
      <c r="IV64">
        <f>IF($IZ64&gt;=58,INDEX($GO:$GO,$IY64+58),"")</f>
      </c>
      <c r="IW64">
        <f>IF($IZ64&gt;=59,INDEX($GO:$GO,$IY64+59),"")</f>
      </c>
      <c r="IX64">
        <f>IF($IZ64&gt;=60,INDEX($GO:$GO,$IY64+60),"")</f>
      </c>
      <c r="IY64">
        <f>IFERROR(MATCH($GN64,$GO$2:$GO$827,0)+1,0)</f>
      </c>
      <c r="IZ64">
        <f>IFERROR(INDEX($GP$2:$GP$827,MATCH($GN64,$GO$2:$GO$827,0)),0)</f>
      </c>
      <c r="JA64" t="s">
        <v>23</v>
      </c>
      <c r="JB64" t="s">
        <v>23</v>
      </c>
    </row>
    <row r="65" spans="1:262" x14ac:dyDescent="0.25">
      <c r="F65" s="1"/>
      <c r="G65" s="1"/>
      <c r="H65" s="1"/>
      <c r="I65" s="1"/>
      <c r="J65" s="1">
        <f>IFERROR(IF(FIND(" - ",$F65)&gt;0,MID($F65,FIND(" - ",$F65)+3,LEN($F65)),""),"")</f>
      </c>
      <c r="L65" s="1"/>
      <c r="N65" t="s">
        <v>23</v>
      </c>
      <c r="P65">
        <f>IF(OR($N65="",$O65=""),"",IFERROR($N65/$O65,0))</f>
      </c>
      <c r="Q65">
        <f>IF($N65="","",
IF($G65="","",
IF(ISNUMBER(SEARCH("exempt",LOWER($G65))),0,
$N65*(VALUE(SUBSTITUTE($G65,"%",""))/100))))</f>
      </c>
      <c r="W65">
        <f>IF($N65="","",
SUM($N65,$Q65,$U65,$R65,$T65)-
IF($V65="",0,VALUE($V65)))</f>
      </c>
      <c r="AE65" t="s">
        <v>493</v>
      </c>
      <c r="AH65" t="s">
        <v>494</v>
      </c>
      <c r="AI65" t="s">
        <v>495</v>
      </c>
      <c r="AJ65" t="s">
        <v>496</v>
      </c>
      <c r="AK65" t="s">
        <v>494</v>
      </c>
      <c r="AL65" t="s">
        <v>497</v>
      </c>
      <c r="AM65">
        <f>IFERROR(LEFT($F65,FIND(" - ",$F65)-1),$F65)</f>
      </c>
      <c r="AN65" t="s">
        <v>402</v>
      </c>
      <c r="AP65">
        <f>IF($CE65&gt;=1,INDEX($AN:$AN,$CD65+1),"")</f>
      </c>
      <c r="AQ65">
        <f>IF($CE65&gt;=2,INDEX($AN:$AN,$CD65+2),"")</f>
      </c>
      <c r="AR65">
        <f>IF($CE65&gt;=3,INDEX($AN:$AN,$CD65+3),"")</f>
      </c>
      <c r="AS65">
        <f>IF($CE65&gt;=4,INDEX($AN:$AN,$CD65+4),"")</f>
      </c>
      <c r="AT65">
        <f>IF($CE65&gt;=5,INDEX($AN:$AN,$CD65+5),"")</f>
      </c>
      <c r="AU65">
        <f>IF($CE65&gt;=6,INDEX($AN:$AN,$CD65+6),"")</f>
      </c>
      <c r="AV65">
        <f>IF($CE65&gt;=7,INDEX($AN:$AN,$CD65+7),"")</f>
      </c>
      <c r="AW65">
        <f>IF($CE65&gt;=8,INDEX($AN:$AN,$CD65+8),"")</f>
      </c>
      <c r="AX65">
        <f>IF($CE65&gt;=9,INDEX($AN:$AN,$CD65+9),"")</f>
      </c>
      <c r="AY65">
        <f>IF($CE65&gt;=10,INDEX($AN:$AN,$CD65+10),"")</f>
      </c>
      <c r="AZ65">
        <f>IF($CE65&gt;=11,INDEX($AN:$AN,$CD65+11),"")</f>
      </c>
      <c r="BA65">
        <f>IF($CE65&gt;=12,INDEX($AN:$AN,$CD65+12),"")</f>
      </c>
      <c r="BB65">
        <f>IF($CE65&gt;=13,INDEX($AN:$AN,$CD65+13),"")</f>
      </c>
      <c r="BC65">
        <f>IF($CE65&gt;=14,INDEX($AN:$AN,$CD65+14),"")</f>
      </c>
      <c r="BD65">
        <f>IF($CE65&gt;=15,INDEX($AN:$AN,$CD65+15),"")</f>
      </c>
      <c r="BE65">
        <f>IF($CE65&gt;=16,INDEX($AN:$AN,$CD65+16),"")</f>
      </c>
      <c r="BF65">
        <f>IF($CE65&gt;=17,INDEX($AN:$AN,$CD65+17),"")</f>
      </c>
      <c r="BG65">
        <f>IF($CE65&gt;=18,INDEX($AN:$AN,$CD65+18),"")</f>
      </c>
      <c r="BH65">
        <f>IF($CE65&gt;=19,INDEX($AN:$AN,$CD65+19),"")</f>
      </c>
      <c r="BI65">
        <f>IF($CE65&gt;=20,INDEX($AN:$AN,$CD65+20),"")</f>
      </c>
      <c r="BJ65">
        <f>IF($CE65&gt;=21,INDEX($AN:$AN,$CD65+21),"")</f>
      </c>
      <c r="BK65">
        <f>IF($CE65&gt;=22,INDEX($AN:$AN,$CD65+22),"")</f>
      </c>
      <c r="BL65">
        <f>IF($CE65&gt;=23,INDEX($AN:$AN,$CD65+23),"")</f>
      </c>
      <c r="BM65">
        <f>IF($CE65&gt;=24,INDEX($AN:$AN,$CD65+24),"")</f>
      </c>
      <c r="BN65">
        <f>IF($CE65&gt;=25,INDEX($AN:$AN,$CD65+25),"")</f>
      </c>
      <c r="BO65">
        <f>IF($CE65&gt;=26,INDEX($AN:$AN,$CD65+26),"")</f>
      </c>
      <c r="BP65">
        <f>IF($CE65&gt;=27,INDEX($AN:$AN,$CD65+27),"")</f>
      </c>
      <c r="BQ65">
        <f>IF($CE65&gt;=28,INDEX($AN:$AN,$CD65+28),"")</f>
      </c>
      <c r="BR65">
        <f>IF($CE65&gt;=29,INDEX($AN:$AN,$CD65+29),"")</f>
      </c>
      <c r="BS65">
        <f>IF($CE65&gt;=30,INDEX($AN:$AN,$CD65+30),"")</f>
      </c>
      <c r="BT65">
        <f>IF($CE65&gt;=31,INDEX($AN:$AN,$CD65+31),"")</f>
      </c>
      <c r="BU65">
        <f>IF($CE65&gt;=32,INDEX($AN:$AN,$CD65+32),"")</f>
      </c>
      <c r="BV65">
        <f>IF($CE65&gt;=33,INDEX($AN:$AN,$CD65+33),"")</f>
      </c>
      <c r="BW65">
        <f>IF($CE65&gt;=34,INDEX($AN:$AN,$CD65+34),"")</f>
      </c>
      <c r="BX65">
        <f>IF($CE65&gt;=35,INDEX($AN:$AN,$CD65+35),"")</f>
      </c>
      <c r="BY65">
        <f>IF($CE65&gt;=36,INDEX($AN:$AN,$CD65+36),"")</f>
      </c>
      <c r="BZ65">
        <f>IF($CE65&gt;=37,INDEX($AN:$AN,$CD65+37),"")</f>
      </c>
      <c r="CA65">
        <f>IF($CE65&gt;=38,INDEX($AN:$AN,$CD65+38),"")</f>
      </c>
      <c r="CB65">
        <f>IF($CE65&gt;=39,INDEX($AN:$AN,$CD65+39),"")</f>
      </c>
      <c r="CC65">
        <f>IF($CE65&gt;=40,INDEX($AN:$AN,$CD65+40),"")</f>
      </c>
      <c r="CD65">
        <f>IFERROR(MATCH($AM65,$AN$2:$AN$133,0)+1,0)</f>
      </c>
      <c r="CE65">
        <f>IFERROR(INDEX($AO$2:$AO$133,MATCH($AM65,$AN$2:$AN$133,0)),0)</f>
      </c>
      <c r="CF65">
        <f>IFERROR(LEFT($K65,FIND(" - ",$K65)-1),$K65)</f>
      </c>
      <c r="CG65" t="s">
        <v>188</v>
      </c>
      <c r="CI65">
        <f>IF($DD65&gt;=1,INDEX($CG:$CG,$DC65+1),"")</f>
      </c>
      <c r="CJ65">
        <f>IF($DD65&gt;=2,INDEX($CG:$CG,$DC65+2),"")</f>
      </c>
      <c r="CK65">
        <f>IF($DD65&gt;=3,INDEX($CG:$CG,$DC65+3),"")</f>
      </c>
      <c r="CL65">
        <f>IF($DD65&gt;=4,INDEX($CG:$CG,$DC65+4),"")</f>
      </c>
      <c r="CM65">
        <f>IF($DD65&gt;=5,INDEX($CG:$CG,$DC65+5),"")</f>
      </c>
      <c r="CN65">
        <f>IF($DD65&gt;=6,INDEX($CG:$CG,$DC65+6),"")</f>
      </c>
      <c r="CO65">
        <f>IF($DD65&gt;=7,INDEX($CG:$CG,$DC65+7),"")</f>
      </c>
      <c r="CP65">
        <f>IF($DD65&gt;=8,INDEX($CG:$CG,$DC65+8),"")</f>
      </c>
      <c r="CQ65">
        <f>IF($DD65&gt;=9,INDEX($CG:$CG,$DC65+9),"")</f>
      </c>
      <c r="CR65">
        <f>IF($DD65&gt;=10,INDEX($CG:$CG,$DC65+10),"")</f>
      </c>
      <c r="CS65">
        <f>IF($DD65&gt;=11,INDEX($CG:$CG,$DC65+11),"")</f>
      </c>
      <c r="CT65">
        <f>IF($DD65&gt;=12,INDEX($CG:$CG,$DC65+12),"")</f>
      </c>
      <c r="CU65">
        <f>IF($DD65&gt;=13,INDEX($CG:$CG,$DC65+13),"")</f>
      </c>
      <c r="CV65">
        <f>IF($DD65&gt;=14,INDEX($CG:$CG,$DC65+14),"")</f>
      </c>
      <c r="CW65">
        <f>IF($DD65&gt;=15,INDEX($CG:$CG,$DC65+15),"")</f>
      </c>
      <c r="CX65">
        <f>IF($DD65&gt;=16,INDEX($CG:$CG,$DC65+16),"")</f>
      </c>
      <c r="CY65">
        <f>IF($DD65&gt;=17,INDEX($CG:$CG,$DC65+17),"")</f>
      </c>
      <c r="CZ65">
        <f>IF($DD65&gt;=18,INDEX($CG:$CG,$DC65+18),"")</f>
      </c>
      <c r="DA65">
        <f>IF($DD65&gt;=19,INDEX($CG:$CG,$DC65+19),"")</f>
      </c>
      <c r="DB65">
        <f>IF($DD65&gt;=20,INDEX($CG:$CG,$DC65+20),"")</f>
      </c>
      <c r="DC65">
        <f>IFERROR(MATCH($CF65,$CG$2:$CG$1558,0)+1,0)</f>
      </c>
      <c r="DD65">
        <f>IFERROR(INDEX($CH$2:$CH$1558,MATCH($CF65,$CG$2:$CG$1558,0)),0)</f>
      </c>
      <c r="DE65">
        <f>IFERROR(INDEX($AL:$AL,MATCH($G65,$AK:$AK,0))&amp;"","")</f>
      </c>
      <c r="DF65" t="s">
        <v>56</v>
      </c>
      <c r="DH65">
        <v>1</v>
      </c>
      <c r="DI65">
        <f>IF($GL65&gt;=1,INDEX($DF:$DF,$GK65+1),"")</f>
      </c>
      <c r="DJ65">
        <f>IF($GL65&gt;=2,INDEX($DF:$DF,$GK65+2),"")</f>
      </c>
      <c r="DK65">
        <f>IF($GL65&gt;=3,INDEX($DF:$DF,$GK65+3),"")</f>
      </c>
      <c r="DL65">
        <f>IF($GL65&gt;=4,INDEX($DF:$DF,$GK65+4),"")</f>
      </c>
      <c r="DM65">
        <f>IF($GL65&gt;=5,INDEX($DF:$DF,$GK65+5),"")</f>
      </c>
      <c r="DN65">
        <f>IF($GL65&gt;=6,INDEX($DF:$DF,$GK65+6),"")</f>
      </c>
      <c r="DO65">
        <f>IF($GL65&gt;=7,INDEX($DF:$DF,$GK65+7),"")</f>
      </c>
      <c r="DP65">
        <f>IF($GL65&gt;=8,INDEX($DF:$DF,$GK65+8),"")</f>
      </c>
      <c r="DQ65">
        <f>IF($GL65&gt;=9,INDEX($DF:$DF,$GK65+9),"")</f>
      </c>
      <c r="DR65">
        <f>IF($GL65&gt;=10,INDEX($DF:$DF,$GK65+10),"")</f>
      </c>
      <c r="DS65">
        <f>IF($GL65&gt;=11,INDEX($DF:$DF,$GK65+11),"")</f>
      </c>
      <c r="DT65">
        <f>IF($GL65&gt;=12,INDEX($DF:$DF,$GK65+12),"")</f>
      </c>
      <c r="DU65">
        <f>IF($GL65&gt;=13,INDEX($DF:$DF,$GK65+13),"")</f>
      </c>
      <c r="DV65">
        <f>IF($GL65&gt;=14,INDEX($DF:$DF,$GK65+14),"")</f>
      </c>
      <c r="DW65">
        <f>IF($GL65&gt;=15,INDEX($DF:$DF,$GK65+15),"")</f>
      </c>
      <c r="DX65">
        <f>IF($GL65&gt;=16,INDEX($DF:$DF,$GK65+16),"")</f>
      </c>
      <c r="DY65">
        <f>IF($GL65&gt;=17,INDEX($DF:$DF,$GK65+17),"")</f>
      </c>
      <c r="DZ65">
        <f>IF($GL65&gt;=18,INDEX($DF:$DF,$GK65+18),"")</f>
      </c>
      <c r="EA65">
        <f>IF($GL65&gt;=19,INDEX($DF:$DF,$GK65+19),"")</f>
      </c>
      <c r="EB65">
        <f>IF($GL65&gt;=20,INDEX($DF:$DF,$GK65+20),"")</f>
      </c>
      <c r="EC65">
        <f>IF($GL65&gt;=21,INDEX($DF:$DF,$GK65+21),"")</f>
      </c>
      <c r="ED65">
        <f>IF($GL65&gt;=22,INDEX($DF:$DF,$GK65+22),"")</f>
      </c>
      <c r="EE65">
        <f>IF($GL65&gt;=23,INDEX($DF:$DF,$GK65+23),"")</f>
      </c>
      <c r="EF65">
        <f>IF($GL65&gt;=24,INDEX($DF:$DF,$GK65+24),"")</f>
      </c>
      <c r="EG65">
        <f>IF($GL65&gt;=25,INDEX($DF:$DF,$GK65+25),"")</f>
      </c>
      <c r="EH65">
        <f>IF($GL65&gt;=26,INDEX($DF:$DF,$GK65+26),"")</f>
      </c>
      <c r="EI65">
        <f>IF($GL65&gt;=27,INDEX($DF:$DF,$GK65+27),"")</f>
      </c>
      <c r="EJ65">
        <f>IF($GL65&gt;=28,INDEX($DF:$DF,$GK65+28),"")</f>
      </c>
      <c r="EK65">
        <f>IF($GL65&gt;=29,INDEX($DF:$DF,$GK65+29),"")</f>
      </c>
      <c r="EL65">
        <f>IF($GL65&gt;=30,INDEX($DF:$DF,$GK65+30),"")</f>
      </c>
      <c r="EM65">
        <f>IF($GL65&gt;=31,INDEX($DF:$DF,$GK65+31),"")</f>
      </c>
      <c r="EN65">
        <f>IF($GL65&gt;=32,INDEX($DF:$DF,$GK65+32),"")</f>
      </c>
      <c r="EO65">
        <f>IF($GL65&gt;=33,INDEX($DF:$DF,$GK65+33),"")</f>
      </c>
      <c r="EP65">
        <f>IF($GL65&gt;=34,INDEX($DF:$DF,$GK65+34),"")</f>
      </c>
      <c r="EQ65">
        <f>IF($GL65&gt;=35,INDEX($DF:$DF,$GK65+35),"")</f>
      </c>
      <c r="ER65">
        <f>IF($GL65&gt;=36,INDEX($DF:$DF,$GK65+36),"")</f>
      </c>
      <c r="ES65">
        <f>IF($GL65&gt;=37,INDEX($DF:$DF,$GK65+37),"")</f>
      </c>
      <c r="ET65">
        <f>IF($GL65&gt;=38,INDEX($DF:$DF,$GK65+38),"")</f>
      </c>
      <c r="EU65">
        <f>IF($GL65&gt;=39,INDEX($DF:$DF,$GK65+39),"")</f>
      </c>
      <c r="EV65">
        <f>IF($GL65&gt;=40,INDEX($DF:$DF,$GK65+40),"")</f>
      </c>
      <c r="EW65">
        <f>IF($GL65&gt;=1,INDEX($DG:$DG,$GK65+1),"")</f>
      </c>
      <c r="EX65">
        <f>IF($GL65&gt;=2,INDEX($DG:$DG,$GK65+2),"")</f>
      </c>
      <c r="EY65">
        <f>IF($GL65&gt;=3,INDEX($DG:$DG,$GK65+3),"")</f>
      </c>
      <c r="EZ65">
        <f>IF($GL65&gt;=4,INDEX($DG:$DG,$GK65+4),"")</f>
      </c>
      <c r="FA65">
        <f>IF($GL65&gt;=5,INDEX($DG:$DG,$GK65+5),"")</f>
      </c>
      <c r="FB65">
        <f>IF($GL65&gt;=6,INDEX($DG:$DG,$GK65+6),"")</f>
      </c>
      <c r="FC65">
        <f>IF($GL65&gt;=7,INDEX($DG:$DG,$GK65+7),"")</f>
      </c>
      <c r="FD65">
        <f>IF($GL65&gt;=8,INDEX($DG:$DG,$GK65+8),"")</f>
      </c>
      <c r="FE65">
        <f>IF($GL65&gt;=9,INDEX($DG:$DG,$GK65+9),"")</f>
      </c>
      <c r="FF65">
        <f>IF($GL65&gt;=10,INDEX($DG:$DG,$GK65+10),"")</f>
      </c>
      <c r="FG65">
        <f>IF($GL65&gt;=11,INDEX($DG:$DG,$GK65+11),"")</f>
      </c>
      <c r="FH65">
        <f>IF($GL65&gt;=12,INDEX($DG:$DG,$GK65+12),"")</f>
      </c>
      <c r="FI65">
        <f>IF($GL65&gt;=13,INDEX($DG:$DG,$GK65+13),"")</f>
      </c>
      <c r="FJ65">
        <f>IF($GL65&gt;=14,INDEX($DG:$DG,$GK65+14),"")</f>
      </c>
      <c r="FK65">
        <f>IF($GL65&gt;=15,INDEX($DG:$DG,$GK65+15),"")</f>
      </c>
      <c r="FL65">
        <f>IF($GL65&gt;=16,INDEX($DG:$DG,$GK65+16),"")</f>
      </c>
      <c r="FM65">
        <f>IF($GL65&gt;=17,INDEX($DG:$DG,$GK65+17),"")</f>
      </c>
      <c r="FN65">
        <f>IF($GL65&gt;=18,INDEX($DG:$DG,$GK65+18),"")</f>
      </c>
      <c r="FO65">
        <f>IF($GL65&gt;=19,INDEX($DG:$DG,$GK65+19),"")</f>
      </c>
      <c r="FP65">
        <f>IF($GL65&gt;=20,INDEX($DG:$DG,$GK65+20),"")</f>
      </c>
      <c r="FQ65">
        <f>IF($GL65&gt;=21,INDEX($DG:$DG,$GK65+21),"")</f>
      </c>
      <c r="FR65">
        <f>IF($GL65&gt;=22,INDEX($DG:$DG,$GK65+22),"")</f>
      </c>
      <c r="FS65">
        <f>IF($GL65&gt;=23,INDEX($DG:$DG,$GK65+23),"")</f>
      </c>
      <c r="FT65">
        <f>IF($GL65&gt;=24,INDEX($DG:$DG,$GK65+24),"")</f>
      </c>
      <c r="FU65">
        <f>IF($GL65&gt;=25,INDEX($DG:$DG,$GK65+25),"")</f>
      </c>
      <c r="FV65">
        <f>IF($GL65&gt;=26,INDEX($DG:$DG,$GK65+26),"")</f>
      </c>
      <c r="FW65">
        <f>IF($GL65&gt;=27,INDEX($DG:$DG,$GK65+27),"")</f>
      </c>
      <c r="FX65">
        <f>IF($GL65&gt;=28,INDEX($DG:$DG,$GK65+28),"")</f>
      </c>
      <c r="FY65">
        <f>IF($GL65&gt;=29,INDEX($DG:$DG,$GK65+29),"")</f>
      </c>
      <c r="FZ65">
        <f>IF($GL65&gt;=30,INDEX($DG:$DG,$GK65+30),"")</f>
      </c>
      <c r="GA65">
        <f>IF($GL65&gt;=31,INDEX($DG:$DG,$GK65+31),"")</f>
      </c>
      <c r="GB65">
        <f>IF($GL65&gt;=32,INDEX($DG:$DG,$GK65+32),"")</f>
      </c>
      <c r="GC65">
        <f>IF($GL65&gt;=33,INDEX($DG:$DG,$GK65+33),"")</f>
      </c>
      <c r="GD65">
        <f>IF($GL65&gt;=34,INDEX($DG:$DG,$GK65+34),"")</f>
      </c>
      <c r="GE65">
        <f>IF($GL65&gt;=35,INDEX($DG:$DG,$GK65+35),"")</f>
      </c>
      <c r="GF65">
        <f>IF($GL65&gt;=36,INDEX($DG:$DG,$GK65+36),"")</f>
      </c>
      <c r="GG65">
        <f>IF($GL65&gt;=37,INDEX($DG:$DG,$GK65+37),"")</f>
      </c>
      <c r="GH65">
        <f>IF($GL65&gt;=38,INDEX($DG:$DG,$GK65+38),"")</f>
      </c>
      <c r="GI65">
        <f>IF($GL65&gt;=39,INDEX($DG:$DG,$GK65+39),"")</f>
      </c>
      <c r="GJ65">
        <f>IF($GL65&gt;=40,INDEX($DG:$DG,$GK65+40),"")</f>
      </c>
      <c r="GK65">
        <f>IFERROR(MATCH($DE65,$DF$2:$DF$166,0)+1,0)</f>
      </c>
      <c r="GL65">
        <f>IFERROR(INDEX($DH$2:$DH$166,MATCH($DE65,$DF$2:$DF$166,0)),0)</f>
      </c>
      <c r="GM65">
        <f>IFERROR(MATCH($H65,$DI$65:$EV$65,0),0)</f>
      </c>
      <c r="GN65">
        <f>IF($GM65&gt;0,INDEX($EW$65:$GJ$65,$GM65),"")</f>
      </c>
      <c r="GO65" t="s">
        <v>498</v>
      </c>
      <c r="GQ65">
        <f>IF($IZ65&gt;=1,INDEX($GO:$GO,$IY65+1),"")</f>
      </c>
      <c r="GR65">
        <f>IF($IZ65&gt;=2,INDEX($GO:$GO,$IY65+2),"")</f>
      </c>
      <c r="GS65">
        <f>IF($IZ65&gt;=3,INDEX($GO:$GO,$IY65+3),"")</f>
      </c>
      <c r="GT65">
        <f>IF($IZ65&gt;=4,INDEX($GO:$GO,$IY65+4),"")</f>
      </c>
      <c r="GU65">
        <f>IF($IZ65&gt;=5,INDEX($GO:$GO,$IY65+5),"")</f>
      </c>
      <c r="GV65">
        <f>IF($IZ65&gt;=6,INDEX($GO:$GO,$IY65+6),"")</f>
      </c>
      <c r="GW65">
        <f>IF($IZ65&gt;=7,INDEX($GO:$GO,$IY65+7),"")</f>
      </c>
      <c r="GX65">
        <f>IF($IZ65&gt;=8,INDEX($GO:$GO,$IY65+8),"")</f>
      </c>
      <c r="GY65">
        <f>IF($IZ65&gt;=9,INDEX($GO:$GO,$IY65+9),"")</f>
      </c>
      <c r="GZ65">
        <f>IF($IZ65&gt;=10,INDEX($GO:$GO,$IY65+10),"")</f>
      </c>
      <c r="HA65">
        <f>IF($IZ65&gt;=11,INDEX($GO:$GO,$IY65+11),"")</f>
      </c>
      <c r="HB65">
        <f>IF($IZ65&gt;=12,INDEX($GO:$GO,$IY65+12),"")</f>
      </c>
      <c r="HC65">
        <f>IF($IZ65&gt;=13,INDEX($GO:$GO,$IY65+13),"")</f>
      </c>
      <c r="HD65">
        <f>IF($IZ65&gt;=14,INDEX($GO:$GO,$IY65+14),"")</f>
      </c>
      <c r="HE65">
        <f>IF($IZ65&gt;=15,INDEX($GO:$GO,$IY65+15),"")</f>
      </c>
      <c r="HF65">
        <f>IF($IZ65&gt;=16,INDEX($GO:$GO,$IY65+16),"")</f>
      </c>
      <c r="HG65">
        <f>IF($IZ65&gt;=17,INDEX($GO:$GO,$IY65+17),"")</f>
      </c>
      <c r="HH65">
        <f>IF($IZ65&gt;=18,INDEX($GO:$GO,$IY65+18),"")</f>
      </c>
      <c r="HI65">
        <f>IF($IZ65&gt;=19,INDEX($GO:$GO,$IY65+19),"")</f>
      </c>
      <c r="HJ65">
        <f>IF($IZ65&gt;=20,INDEX($GO:$GO,$IY65+20),"")</f>
      </c>
      <c r="HK65">
        <f>IF($IZ65&gt;=21,INDEX($GO:$GO,$IY65+21),"")</f>
      </c>
      <c r="HL65">
        <f>IF($IZ65&gt;=22,INDEX($GO:$GO,$IY65+22),"")</f>
      </c>
      <c r="HM65">
        <f>IF($IZ65&gt;=23,INDEX($GO:$GO,$IY65+23),"")</f>
      </c>
      <c r="HN65">
        <f>IF($IZ65&gt;=24,INDEX($GO:$GO,$IY65+24),"")</f>
      </c>
      <c r="HO65">
        <f>IF($IZ65&gt;=25,INDEX($GO:$GO,$IY65+25),"")</f>
      </c>
      <c r="HP65">
        <f>IF($IZ65&gt;=26,INDEX($GO:$GO,$IY65+26),"")</f>
      </c>
      <c r="HQ65">
        <f>IF($IZ65&gt;=27,INDEX($GO:$GO,$IY65+27),"")</f>
      </c>
      <c r="HR65">
        <f>IF($IZ65&gt;=28,INDEX($GO:$GO,$IY65+28),"")</f>
      </c>
      <c r="HS65">
        <f>IF($IZ65&gt;=29,INDEX($GO:$GO,$IY65+29),"")</f>
      </c>
      <c r="HT65">
        <f>IF($IZ65&gt;=30,INDEX($GO:$GO,$IY65+30),"")</f>
      </c>
      <c r="HU65">
        <f>IF($IZ65&gt;=31,INDEX($GO:$GO,$IY65+31),"")</f>
      </c>
      <c r="HV65">
        <f>IF($IZ65&gt;=32,INDEX($GO:$GO,$IY65+32),"")</f>
      </c>
      <c r="HW65">
        <f>IF($IZ65&gt;=33,INDEX($GO:$GO,$IY65+33),"")</f>
      </c>
      <c r="HX65">
        <f>IF($IZ65&gt;=34,INDEX($GO:$GO,$IY65+34),"")</f>
      </c>
      <c r="HY65">
        <f>IF($IZ65&gt;=35,INDEX($GO:$GO,$IY65+35),"")</f>
      </c>
      <c r="HZ65">
        <f>IF($IZ65&gt;=36,INDEX($GO:$GO,$IY65+36),"")</f>
      </c>
      <c r="IA65">
        <f>IF($IZ65&gt;=37,INDEX($GO:$GO,$IY65+37),"")</f>
      </c>
      <c r="IB65">
        <f>IF($IZ65&gt;=38,INDEX($GO:$GO,$IY65+38),"")</f>
      </c>
      <c r="IC65">
        <f>IF($IZ65&gt;=39,INDEX($GO:$GO,$IY65+39),"")</f>
      </c>
      <c r="ID65">
        <f>IF($IZ65&gt;=40,INDEX($GO:$GO,$IY65+40),"")</f>
      </c>
      <c r="IE65">
        <f>IF($IZ65&gt;=41,INDEX($GO:$GO,$IY65+41),"")</f>
      </c>
      <c r="IF65">
        <f>IF($IZ65&gt;=42,INDEX($GO:$GO,$IY65+42),"")</f>
      </c>
      <c r="IG65">
        <f>IF($IZ65&gt;=43,INDEX($GO:$GO,$IY65+43),"")</f>
      </c>
      <c r="IH65">
        <f>IF($IZ65&gt;=44,INDEX($GO:$GO,$IY65+44),"")</f>
      </c>
      <c r="II65">
        <f>IF($IZ65&gt;=45,INDEX($GO:$GO,$IY65+45),"")</f>
      </c>
      <c r="IJ65">
        <f>IF($IZ65&gt;=46,INDEX($GO:$GO,$IY65+46),"")</f>
      </c>
      <c r="IK65">
        <f>IF($IZ65&gt;=47,INDEX($GO:$GO,$IY65+47),"")</f>
      </c>
      <c r="IL65">
        <f>IF($IZ65&gt;=48,INDEX($GO:$GO,$IY65+48),"")</f>
      </c>
      <c r="IM65">
        <f>IF($IZ65&gt;=49,INDEX($GO:$GO,$IY65+49),"")</f>
      </c>
      <c r="IN65">
        <f>IF($IZ65&gt;=50,INDEX($GO:$GO,$IY65+50),"")</f>
      </c>
      <c r="IO65">
        <f>IF($IZ65&gt;=51,INDEX($GO:$GO,$IY65+51),"")</f>
      </c>
      <c r="IP65">
        <f>IF($IZ65&gt;=52,INDEX($GO:$GO,$IY65+52),"")</f>
      </c>
      <c r="IQ65">
        <f>IF($IZ65&gt;=53,INDEX($GO:$GO,$IY65+53),"")</f>
      </c>
      <c r="IR65">
        <f>IF($IZ65&gt;=54,INDEX($GO:$GO,$IY65+54),"")</f>
      </c>
      <c r="IS65">
        <f>IF($IZ65&gt;=55,INDEX($GO:$GO,$IY65+55),"")</f>
      </c>
      <c r="IT65">
        <f>IF($IZ65&gt;=56,INDEX($GO:$GO,$IY65+56),"")</f>
      </c>
      <c r="IU65">
        <f>IF($IZ65&gt;=57,INDEX($GO:$GO,$IY65+57),"")</f>
      </c>
      <c r="IV65">
        <f>IF($IZ65&gt;=58,INDEX($GO:$GO,$IY65+58),"")</f>
      </c>
      <c r="IW65">
        <f>IF($IZ65&gt;=59,INDEX($GO:$GO,$IY65+59),"")</f>
      </c>
      <c r="IX65">
        <f>IF($IZ65&gt;=60,INDEX($GO:$GO,$IY65+60),"")</f>
      </c>
      <c r="IY65">
        <f>IFERROR(MATCH($GN65,$GO$2:$GO$827,0)+1,0)</f>
      </c>
      <c r="IZ65">
        <f>IFERROR(INDEX($GP$2:$GP$827,MATCH($GN65,$GO$2:$GO$827,0)),0)</f>
      </c>
      <c r="JA65" t="s">
        <v>23</v>
      </c>
      <c r="JB65" t="s">
        <v>23</v>
      </c>
    </row>
    <row r="66" spans="1:262" x14ac:dyDescent="0.25">
      <c r="F66" s="1"/>
      <c r="G66" s="1"/>
      <c r="H66" s="1"/>
      <c r="I66" s="1"/>
      <c r="J66" s="1">
        <f>IFERROR(IF(FIND(" - ",$F66)&gt;0,MID($F66,FIND(" - ",$F66)+3,LEN($F66)),""),"")</f>
      </c>
      <c r="L66" s="1"/>
      <c r="N66" t="s">
        <v>23</v>
      </c>
      <c r="P66">
        <f>IF(OR($N66="",$O66=""),"",IFERROR($N66/$O66,0))</f>
      </c>
      <c r="Q66">
        <f>IF($N66="","",
IF($G66="","",
IF(ISNUMBER(SEARCH("exempt",LOWER($G66))),0,
$N66*(VALUE(SUBSTITUTE($G66,"%",""))/100))))</f>
      </c>
      <c r="W66">
        <f>IF($N66="","",
SUM($N66,$Q66,$U66,$R66,$T66)-
IF($V66="",0,VALUE($V66)))</f>
      </c>
      <c r="AE66" t="s">
        <v>499</v>
      </c>
      <c r="AH66" t="s">
        <v>500</v>
      </c>
      <c r="AI66" t="s">
        <v>501</v>
      </c>
      <c r="AJ66" t="s">
        <v>502</v>
      </c>
      <c r="AK66" t="s">
        <v>500</v>
      </c>
      <c r="AL66" t="s">
        <v>272</v>
      </c>
      <c r="AM66">
        <f>IFERROR(LEFT($F66,FIND(" - ",$F66)-1),$F66)</f>
      </c>
      <c r="AN66" t="s">
        <v>30</v>
      </c>
      <c r="AP66">
        <f>IF($CE66&gt;=1,INDEX($AN:$AN,$CD66+1),"")</f>
      </c>
      <c r="AQ66">
        <f>IF($CE66&gt;=2,INDEX($AN:$AN,$CD66+2),"")</f>
      </c>
      <c r="AR66">
        <f>IF($CE66&gt;=3,INDEX($AN:$AN,$CD66+3),"")</f>
      </c>
      <c r="AS66">
        <f>IF($CE66&gt;=4,INDEX($AN:$AN,$CD66+4),"")</f>
      </c>
      <c r="AT66">
        <f>IF($CE66&gt;=5,INDEX($AN:$AN,$CD66+5),"")</f>
      </c>
      <c r="AU66">
        <f>IF($CE66&gt;=6,INDEX($AN:$AN,$CD66+6),"")</f>
      </c>
      <c r="AV66">
        <f>IF($CE66&gt;=7,INDEX($AN:$AN,$CD66+7),"")</f>
      </c>
      <c r="AW66">
        <f>IF($CE66&gt;=8,INDEX($AN:$AN,$CD66+8),"")</f>
      </c>
      <c r="AX66">
        <f>IF($CE66&gt;=9,INDEX($AN:$AN,$CD66+9),"")</f>
      </c>
      <c r="AY66">
        <f>IF($CE66&gt;=10,INDEX($AN:$AN,$CD66+10),"")</f>
      </c>
      <c r="AZ66">
        <f>IF($CE66&gt;=11,INDEX($AN:$AN,$CD66+11),"")</f>
      </c>
      <c r="BA66">
        <f>IF($CE66&gt;=12,INDEX($AN:$AN,$CD66+12),"")</f>
      </c>
      <c r="BB66">
        <f>IF($CE66&gt;=13,INDEX($AN:$AN,$CD66+13),"")</f>
      </c>
      <c r="BC66">
        <f>IF($CE66&gt;=14,INDEX($AN:$AN,$CD66+14),"")</f>
      </c>
      <c r="BD66">
        <f>IF($CE66&gt;=15,INDEX($AN:$AN,$CD66+15),"")</f>
      </c>
      <c r="BE66">
        <f>IF($CE66&gt;=16,INDEX($AN:$AN,$CD66+16),"")</f>
      </c>
      <c r="BF66">
        <f>IF($CE66&gt;=17,INDEX($AN:$AN,$CD66+17),"")</f>
      </c>
      <c r="BG66">
        <f>IF($CE66&gt;=18,INDEX($AN:$AN,$CD66+18),"")</f>
      </c>
      <c r="BH66">
        <f>IF($CE66&gt;=19,INDEX($AN:$AN,$CD66+19),"")</f>
      </c>
      <c r="BI66">
        <f>IF($CE66&gt;=20,INDEX($AN:$AN,$CD66+20),"")</f>
      </c>
      <c r="BJ66">
        <f>IF($CE66&gt;=21,INDEX($AN:$AN,$CD66+21),"")</f>
      </c>
      <c r="BK66">
        <f>IF($CE66&gt;=22,INDEX($AN:$AN,$CD66+22),"")</f>
      </c>
      <c r="BL66">
        <f>IF($CE66&gt;=23,INDEX($AN:$AN,$CD66+23),"")</f>
      </c>
      <c r="BM66">
        <f>IF($CE66&gt;=24,INDEX($AN:$AN,$CD66+24),"")</f>
      </c>
      <c r="BN66">
        <f>IF($CE66&gt;=25,INDEX($AN:$AN,$CD66+25),"")</f>
      </c>
      <c r="BO66">
        <f>IF($CE66&gt;=26,INDEX($AN:$AN,$CD66+26),"")</f>
      </c>
      <c r="BP66">
        <f>IF($CE66&gt;=27,INDEX($AN:$AN,$CD66+27),"")</f>
      </c>
      <c r="BQ66">
        <f>IF($CE66&gt;=28,INDEX($AN:$AN,$CD66+28),"")</f>
      </c>
      <c r="BR66">
        <f>IF($CE66&gt;=29,INDEX($AN:$AN,$CD66+29),"")</f>
      </c>
      <c r="BS66">
        <f>IF($CE66&gt;=30,INDEX($AN:$AN,$CD66+30),"")</f>
      </c>
      <c r="BT66">
        <f>IF($CE66&gt;=31,INDEX($AN:$AN,$CD66+31),"")</f>
      </c>
      <c r="BU66">
        <f>IF($CE66&gt;=32,INDEX($AN:$AN,$CD66+32),"")</f>
      </c>
      <c r="BV66">
        <f>IF($CE66&gt;=33,INDEX($AN:$AN,$CD66+33),"")</f>
      </c>
      <c r="BW66">
        <f>IF($CE66&gt;=34,INDEX($AN:$AN,$CD66+34),"")</f>
      </c>
      <c r="BX66">
        <f>IF($CE66&gt;=35,INDEX($AN:$AN,$CD66+35),"")</f>
      </c>
      <c r="BY66">
        <f>IF($CE66&gt;=36,INDEX($AN:$AN,$CD66+36),"")</f>
      </c>
      <c r="BZ66">
        <f>IF($CE66&gt;=37,INDEX($AN:$AN,$CD66+37),"")</f>
      </c>
      <c r="CA66">
        <f>IF($CE66&gt;=38,INDEX($AN:$AN,$CD66+38),"")</f>
      </c>
      <c r="CB66">
        <f>IF($CE66&gt;=39,INDEX($AN:$AN,$CD66+39),"")</f>
      </c>
      <c r="CC66">
        <f>IF($CE66&gt;=40,INDEX($AN:$AN,$CD66+40),"")</f>
      </c>
      <c r="CD66">
        <f>IFERROR(MATCH($AM66,$AN$2:$AN$133,0)+1,0)</f>
      </c>
      <c r="CE66">
        <f>IFERROR(INDEX($AO$2:$AO$133,MATCH($AM66,$AN$2:$AN$133,0)),0)</f>
      </c>
      <c r="CF66">
        <f>IFERROR(LEFT($K66,FIND(" - ",$K66)-1),$K66)</f>
      </c>
      <c r="CG66" t="s">
        <v>197</v>
      </c>
      <c r="CI66">
        <f>IF($DD66&gt;=1,INDEX($CG:$CG,$DC66+1),"")</f>
      </c>
      <c r="CJ66">
        <f>IF($DD66&gt;=2,INDEX($CG:$CG,$DC66+2),"")</f>
      </c>
      <c r="CK66">
        <f>IF($DD66&gt;=3,INDEX($CG:$CG,$DC66+3),"")</f>
      </c>
      <c r="CL66">
        <f>IF($DD66&gt;=4,INDEX($CG:$CG,$DC66+4),"")</f>
      </c>
      <c r="CM66">
        <f>IF($DD66&gt;=5,INDEX($CG:$CG,$DC66+5),"")</f>
      </c>
      <c r="CN66">
        <f>IF($DD66&gt;=6,INDEX($CG:$CG,$DC66+6),"")</f>
      </c>
      <c r="CO66">
        <f>IF($DD66&gt;=7,INDEX($CG:$CG,$DC66+7),"")</f>
      </c>
      <c r="CP66">
        <f>IF($DD66&gt;=8,INDEX($CG:$CG,$DC66+8),"")</f>
      </c>
      <c r="CQ66">
        <f>IF($DD66&gt;=9,INDEX($CG:$CG,$DC66+9),"")</f>
      </c>
      <c r="CR66">
        <f>IF($DD66&gt;=10,INDEX($CG:$CG,$DC66+10),"")</f>
      </c>
      <c r="CS66">
        <f>IF($DD66&gt;=11,INDEX($CG:$CG,$DC66+11),"")</f>
      </c>
      <c r="CT66">
        <f>IF($DD66&gt;=12,INDEX($CG:$CG,$DC66+12),"")</f>
      </c>
      <c r="CU66">
        <f>IF($DD66&gt;=13,INDEX($CG:$CG,$DC66+13),"")</f>
      </c>
      <c r="CV66">
        <f>IF($DD66&gt;=14,INDEX($CG:$CG,$DC66+14),"")</f>
      </c>
      <c r="CW66">
        <f>IF($DD66&gt;=15,INDEX($CG:$CG,$DC66+15),"")</f>
      </c>
      <c r="CX66">
        <f>IF($DD66&gt;=16,INDEX($CG:$CG,$DC66+16),"")</f>
      </c>
      <c r="CY66">
        <f>IF($DD66&gt;=17,INDEX($CG:$CG,$DC66+17),"")</f>
      </c>
      <c r="CZ66">
        <f>IF($DD66&gt;=18,INDEX($CG:$CG,$DC66+18),"")</f>
      </c>
      <c r="DA66">
        <f>IF($DD66&gt;=19,INDEX($CG:$CG,$DC66+19),"")</f>
      </c>
      <c r="DB66">
        <f>IF($DD66&gt;=20,INDEX($CG:$CG,$DC66+20),"")</f>
      </c>
      <c r="DC66">
        <f>IFERROR(MATCH($CF66,$CG$2:$CG$1558,0)+1,0)</f>
      </c>
      <c r="DD66">
        <f>IFERROR(INDEX($CH$2:$CH$1558,MATCH($CF66,$CG$2:$CG$1558,0)),0)</f>
      </c>
      <c r="DE66">
        <f>IFERROR(INDEX($AL:$AL,MATCH($G66,$AK:$AK,0))&amp;"","")</f>
      </c>
      <c r="DF66" t="s">
        <v>123</v>
      </c>
      <c r="DG66" t="s">
        <v>503</v>
      </c>
      <c r="DI66">
        <f>IF($GL66&gt;=1,INDEX($DF:$DF,$GK66+1),"")</f>
      </c>
      <c r="DJ66">
        <f>IF($GL66&gt;=2,INDEX($DF:$DF,$GK66+2),"")</f>
      </c>
      <c r="DK66">
        <f>IF($GL66&gt;=3,INDEX($DF:$DF,$GK66+3),"")</f>
      </c>
      <c r="DL66">
        <f>IF($GL66&gt;=4,INDEX($DF:$DF,$GK66+4),"")</f>
      </c>
      <c r="DM66">
        <f>IF($GL66&gt;=5,INDEX($DF:$DF,$GK66+5),"")</f>
      </c>
      <c r="DN66">
        <f>IF($GL66&gt;=6,INDEX($DF:$DF,$GK66+6),"")</f>
      </c>
      <c r="DO66">
        <f>IF($GL66&gt;=7,INDEX($DF:$DF,$GK66+7),"")</f>
      </c>
      <c r="DP66">
        <f>IF($GL66&gt;=8,INDEX($DF:$DF,$GK66+8),"")</f>
      </c>
      <c r="DQ66">
        <f>IF($GL66&gt;=9,INDEX($DF:$DF,$GK66+9),"")</f>
      </c>
      <c r="DR66">
        <f>IF($GL66&gt;=10,INDEX($DF:$DF,$GK66+10),"")</f>
      </c>
      <c r="DS66">
        <f>IF($GL66&gt;=11,INDEX($DF:$DF,$GK66+11),"")</f>
      </c>
      <c r="DT66">
        <f>IF($GL66&gt;=12,INDEX($DF:$DF,$GK66+12),"")</f>
      </c>
      <c r="DU66">
        <f>IF($GL66&gt;=13,INDEX($DF:$DF,$GK66+13),"")</f>
      </c>
      <c r="DV66">
        <f>IF($GL66&gt;=14,INDEX($DF:$DF,$GK66+14),"")</f>
      </c>
      <c r="DW66">
        <f>IF($GL66&gt;=15,INDEX($DF:$DF,$GK66+15),"")</f>
      </c>
      <c r="DX66">
        <f>IF($GL66&gt;=16,INDEX($DF:$DF,$GK66+16),"")</f>
      </c>
      <c r="DY66">
        <f>IF($GL66&gt;=17,INDEX($DF:$DF,$GK66+17),"")</f>
      </c>
      <c r="DZ66">
        <f>IF($GL66&gt;=18,INDEX($DF:$DF,$GK66+18),"")</f>
      </c>
      <c r="EA66">
        <f>IF($GL66&gt;=19,INDEX($DF:$DF,$GK66+19),"")</f>
      </c>
      <c r="EB66">
        <f>IF($GL66&gt;=20,INDEX($DF:$DF,$GK66+20),"")</f>
      </c>
      <c r="EC66">
        <f>IF($GL66&gt;=21,INDEX($DF:$DF,$GK66+21),"")</f>
      </c>
      <c r="ED66">
        <f>IF($GL66&gt;=22,INDEX($DF:$DF,$GK66+22),"")</f>
      </c>
      <c r="EE66">
        <f>IF($GL66&gt;=23,INDEX($DF:$DF,$GK66+23),"")</f>
      </c>
      <c r="EF66">
        <f>IF($GL66&gt;=24,INDEX($DF:$DF,$GK66+24),"")</f>
      </c>
      <c r="EG66">
        <f>IF($GL66&gt;=25,INDEX($DF:$DF,$GK66+25),"")</f>
      </c>
      <c r="EH66">
        <f>IF($GL66&gt;=26,INDEX($DF:$DF,$GK66+26),"")</f>
      </c>
      <c r="EI66">
        <f>IF($GL66&gt;=27,INDEX($DF:$DF,$GK66+27),"")</f>
      </c>
      <c r="EJ66">
        <f>IF($GL66&gt;=28,INDEX($DF:$DF,$GK66+28),"")</f>
      </c>
      <c r="EK66">
        <f>IF($GL66&gt;=29,INDEX($DF:$DF,$GK66+29),"")</f>
      </c>
      <c r="EL66">
        <f>IF($GL66&gt;=30,INDEX($DF:$DF,$GK66+30),"")</f>
      </c>
      <c r="EM66">
        <f>IF($GL66&gt;=31,INDEX($DF:$DF,$GK66+31),"")</f>
      </c>
      <c r="EN66">
        <f>IF($GL66&gt;=32,INDEX($DF:$DF,$GK66+32),"")</f>
      </c>
      <c r="EO66">
        <f>IF($GL66&gt;=33,INDEX($DF:$DF,$GK66+33),"")</f>
      </c>
      <c r="EP66">
        <f>IF($GL66&gt;=34,INDEX($DF:$DF,$GK66+34),"")</f>
      </c>
      <c r="EQ66">
        <f>IF($GL66&gt;=35,INDEX($DF:$DF,$GK66+35),"")</f>
      </c>
      <c r="ER66">
        <f>IF($GL66&gt;=36,INDEX($DF:$DF,$GK66+36),"")</f>
      </c>
      <c r="ES66">
        <f>IF($GL66&gt;=37,INDEX($DF:$DF,$GK66+37),"")</f>
      </c>
      <c r="ET66">
        <f>IF($GL66&gt;=38,INDEX($DF:$DF,$GK66+38),"")</f>
      </c>
      <c r="EU66">
        <f>IF($GL66&gt;=39,INDEX($DF:$DF,$GK66+39),"")</f>
      </c>
      <c r="EV66">
        <f>IF($GL66&gt;=40,INDEX($DF:$DF,$GK66+40),"")</f>
      </c>
      <c r="EW66">
        <f>IF($GL66&gt;=1,INDEX($DG:$DG,$GK66+1),"")</f>
      </c>
      <c r="EX66">
        <f>IF($GL66&gt;=2,INDEX($DG:$DG,$GK66+2),"")</f>
      </c>
      <c r="EY66">
        <f>IF($GL66&gt;=3,INDEX($DG:$DG,$GK66+3),"")</f>
      </c>
      <c r="EZ66">
        <f>IF($GL66&gt;=4,INDEX($DG:$DG,$GK66+4),"")</f>
      </c>
      <c r="FA66">
        <f>IF($GL66&gt;=5,INDEX($DG:$DG,$GK66+5),"")</f>
      </c>
      <c r="FB66">
        <f>IF($GL66&gt;=6,INDEX($DG:$DG,$GK66+6),"")</f>
      </c>
      <c r="FC66">
        <f>IF($GL66&gt;=7,INDEX($DG:$DG,$GK66+7),"")</f>
      </c>
      <c r="FD66">
        <f>IF($GL66&gt;=8,INDEX($DG:$DG,$GK66+8),"")</f>
      </c>
      <c r="FE66">
        <f>IF($GL66&gt;=9,INDEX($DG:$DG,$GK66+9),"")</f>
      </c>
      <c r="FF66">
        <f>IF($GL66&gt;=10,INDEX($DG:$DG,$GK66+10),"")</f>
      </c>
      <c r="FG66">
        <f>IF($GL66&gt;=11,INDEX($DG:$DG,$GK66+11),"")</f>
      </c>
      <c r="FH66">
        <f>IF($GL66&gt;=12,INDEX($DG:$DG,$GK66+12),"")</f>
      </c>
      <c r="FI66">
        <f>IF($GL66&gt;=13,INDEX($DG:$DG,$GK66+13),"")</f>
      </c>
      <c r="FJ66">
        <f>IF($GL66&gt;=14,INDEX($DG:$DG,$GK66+14),"")</f>
      </c>
      <c r="FK66">
        <f>IF($GL66&gt;=15,INDEX($DG:$DG,$GK66+15),"")</f>
      </c>
      <c r="FL66">
        <f>IF($GL66&gt;=16,INDEX($DG:$DG,$GK66+16),"")</f>
      </c>
      <c r="FM66">
        <f>IF($GL66&gt;=17,INDEX($DG:$DG,$GK66+17),"")</f>
      </c>
      <c r="FN66">
        <f>IF($GL66&gt;=18,INDEX($DG:$DG,$GK66+18),"")</f>
      </c>
      <c r="FO66">
        <f>IF($GL66&gt;=19,INDEX($DG:$DG,$GK66+19),"")</f>
      </c>
      <c r="FP66">
        <f>IF($GL66&gt;=20,INDEX($DG:$DG,$GK66+20),"")</f>
      </c>
      <c r="FQ66">
        <f>IF($GL66&gt;=21,INDEX($DG:$DG,$GK66+21),"")</f>
      </c>
      <c r="FR66">
        <f>IF($GL66&gt;=22,INDEX($DG:$DG,$GK66+22),"")</f>
      </c>
      <c r="FS66">
        <f>IF($GL66&gt;=23,INDEX($DG:$DG,$GK66+23),"")</f>
      </c>
      <c r="FT66">
        <f>IF($GL66&gt;=24,INDEX($DG:$DG,$GK66+24),"")</f>
      </c>
      <c r="FU66">
        <f>IF($GL66&gt;=25,INDEX($DG:$DG,$GK66+25),"")</f>
      </c>
      <c r="FV66">
        <f>IF($GL66&gt;=26,INDEX($DG:$DG,$GK66+26),"")</f>
      </c>
      <c r="FW66">
        <f>IF($GL66&gt;=27,INDEX($DG:$DG,$GK66+27),"")</f>
      </c>
      <c r="FX66">
        <f>IF($GL66&gt;=28,INDEX($DG:$DG,$GK66+28),"")</f>
      </c>
      <c r="FY66">
        <f>IF($GL66&gt;=29,INDEX($DG:$DG,$GK66+29),"")</f>
      </c>
      <c r="FZ66">
        <f>IF($GL66&gt;=30,INDEX($DG:$DG,$GK66+30),"")</f>
      </c>
      <c r="GA66">
        <f>IF($GL66&gt;=31,INDEX($DG:$DG,$GK66+31),"")</f>
      </c>
      <c r="GB66">
        <f>IF($GL66&gt;=32,INDEX($DG:$DG,$GK66+32),"")</f>
      </c>
      <c r="GC66">
        <f>IF($GL66&gt;=33,INDEX($DG:$DG,$GK66+33),"")</f>
      </c>
      <c r="GD66">
        <f>IF($GL66&gt;=34,INDEX($DG:$DG,$GK66+34),"")</f>
      </c>
      <c r="GE66">
        <f>IF($GL66&gt;=35,INDEX($DG:$DG,$GK66+35),"")</f>
      </c>
      <c r="GF66">
        <f>IF($GL66&gt;=36,INDEX($DG:$DG,$GK66+36),"")</f>
      </c>
      <c r="GG66">
        <f>IF($GL66&gt;=37,INDEX($DG:$DG,$GK66+37),"")</f>
      </c>
      <c r="GH66">
        <f>IF($GL66&gt;=38,INDEX($DG:$DG,$GK66+38),"")</f>
      </c>
      <c r="GI66">
        <f>IF($GL66&gt;=39,INDEX($DG:$DG,$GK66+39),"")</f>
      </c>
      <c r="GJ66">
        <f>IF($GL66&gt;=40,INDEX($DG:$DG,$GK66+40),"")</f>
      </c>
      <c r="GK66">
        <f>IFERROR(MATCH($DE66,$DF$2:$DF$166,0)+1,0)</f>
      </c>
      <c r="GL66">
        <f>IFERROR(INDEX($DH$2:$DH$166,MATCH($DE66,$DF$2:$DF$166,0)),0)</f>
      </c>
      <c r="GM66">
        <f>IFERROR(MATCH($H66,$DI$66:$EV$66,0),0)</f>
      </c>
      <c r="GN66">
        <f>IF($GM66&gt;0,INDEX($EW$66:$GJ$66,$GM66),"")</f>
      </c>
      <c r="GO66" t="s">
        <v>504</v>
      </c>
      <c r="GQ66">
        <f>IF($IZ66&gt;=1,INDEX($GO:$GO,$IY66+1),"")</f>
      </c>
      <c r="GR66">
        <f>IF($IZ66&gt;=2,INDEX($GO:$GO,$IY66+2),"")</f>
      </c>
      <c r="GS66">
        <f>IF($IZ66&gt;=3,INDEX($GO:$GO,$IY66+3),"")</f>
      </c>
      <c r="GT66">
        <f>IF($IZ66&gt;=4,INDEX($GO:$GO,$IY66+4),"")</f>
      </c>
      <c r="GU66">
        <f>IF($IZ66&gt;=5,INDEX($GO:$GO,$IY66+5),"")</f>
      </c>
      <c r="GV66">
        <f>IF($IZ66&gt;=6,INDEX($GO:$GO,$IY66+6),"")</f>
      </c>
      <c r="GW66">
        <f>IF($IZ66&gt;=7,INDEX($GO:$GO,$IY66+7),"")</f>
      </c>
      <c r="GX66">
        <f>IF($IZ66&gt;=8,INDEX($GO:$GO,$IY66+8),"")</f>
      </c>
      <c r="GY66">
        <f>IF($IZ66&gt;=9,INDEX($GO:$GO,$IY66+9),"")</f>
      </c>
      <c r="GZ66">
        <f>IF($IZ66&gt;=10,INDEX($GO:$GO,$IY66+10),"")</f>
      </c>
      <c r="HA66">
        <f>IF($IZ66&gt;=11,INDEX($GO:$GO,$IY66+11),"")</f>
      </c>
      <c r="HB66">
        <f>IF($IZ66&gt;=12,INDEX($GO:$GO,$IY66+12),"")</f>
      </c>
      <c r="HC66">
        <f>IF($IZ66&gt;=13,INDEX($GO:$GO,$IY66+13),"")</f>
      </c>
      <c r="HD66">
        <f>IF($IZ66&gt;=14,INDEX($GO:$GO,$IY66+14),"")</f>
      </c>
      <c r="HE66">
        <f>IF($IZ66&gt;=15,INDEX($GO:$GO,$IY66+15),"")</f>
      </c>
      <c r="HF66">
        <f>IF($IZ66&gt;=16,INDEX($GO:$GO,$IY66+16),"")</f>
      </c>
      <c r="HG66">
        <f>IF($IZ66&gt;=17,INDEX($GO:$GO,$IY66+17),"")</f>
      </c>
      <c r="HH66">
        <f>IF($IZ66&gt;=18,INDEX($GO:$GO,$IY66+18),"")</f>
      </c>
      <c r="HI66">
        <f>IF($IZ66&gt;=19,INDEX($GO:$GO,$IY66+19),"")</f>
      </c>
      <c r="HJ66">
        <f>IF($IZ66&gt;=20,INDEX($GO:$GO,$IY66+20),"")</f>
      </c>
      <c r="HK66">
        <f>IF($IZ66&gt;=21,INDEX($GO:$GO,$IY66+21),"")</f>
      </c>
      <c r="HL66">
        <f>IF($IZ66&gt;=22,INDEX($GO:$GO,$IY66+22),"")</f>
      </c>
      <c r="HM66">
        <f>IF($IZ66&gt;=23,INDEX($GO:$GO,$IY66+23),"")</f>
      </c>
      <c r="HN66">
        <f>IF($IZ66&gt;=24,INDEX($GO:$GO,$IY66+24),"")</f>
      </c>
      <c r="HO66">
        <f>IF($IZ66&gt;=25,INDEX($GO:$GO,$IY66+25),"")</f>
      </c>
      <c r="HP66">
        <f>IF($IZ66&gt;=26,INDEX($GO:$GO,$IY66+26),"")</f>
      </c>
      <c r="HQ66">
        <f>IF($IZ66&gt;=27,INDEX($GO:$GO,$IY66+27),"")</f>
      </c>
      <c r="HR66">
        <f>IF($IZ66&gt;=28,INDEX($GO:$GO,$IY66+28),"")</f>
      </c>
      <c r="HS66">
        <f>IF($IZ66&gt;=29,INDEX($GO:$GO,$IY66+29),"")</f>
      </c>
      <c r="HT66">
        <f>IF($IZ66&gt;=30,INDEX($GO:$GO,$IY66+30),"")</f>
      </c>
      <c r="HU66">
        <f>IF($IZ66&gt;=31,INDEX($GO:$GO,$IY66+31),"")</f>
      </c>
      <c r="HV66">
        <f>IF($IZ66&gt;=32,INDEX($GO:$GO,$IY66+32),"")</f>
      </c>
      <c r="HW66">
        <f>IF($IZ66&gt;=33,INDEX($GO:$GO,$IY66+33),"")</f>
      </c>
      <c r="HX66">
        <f>IF($IZ66&gt;=34,INDEX($GO:$GO,$IY66+34),"")</f>
      </c>
      <c r="HY66">
        <f>IF($IZ66&gt;=35,INDEX($GO:$GO,$IY66+35),"")</f>
      </c>
      <c r="HZ66">
        <f>IF($IZ66&gt;=36,INDEX($GO:$GO,$IY66+36),"")</f>
      </c>
      <c r="IA66">
        <f>IF($IZ66&gt;=37,INDEX($GO:$GO,$IY66+37),"")</f>
      </c>
      <c r="IB66">
        <f>IF($IZ66&gt;=38,INDEX($GO:$GO,$IY66+38),"")</f>
      </c>
      <c r="IC66">
        <f>IF($IZ66&gt;=39,INDEX($GO:$GO,$IY66+39),"")</f>
      </c>
      <c r="ID66">
        <f>IF($IZ66&gt;=40,INDEX($GO:$GO,$IY66+40),"")</f>
      </c>
      <c r="IE66">
        <f>IF($IZ66&gt;=41,INDEX($GO:$GO,$IY66+41),"")</f>
      </c>
      <c r="IF66">
        <f>IF($IZ66&gt;=42,INDEX($GO:$GO,$IY66+42),"")</f>
      </c>
      <c r="IG66">
        <f>IF($IZ66&gt;=43,INDEX($GO:$GO,$IY66+43),"")</f>
      </c>
      <c r="IH66">
        <f>IF($IZ66&gt;=44,INDEX($GO:$GO,$IY66+44),"")</f>
      </c>
      <c r="II66">
        <f>IF($IZ66&gt;=45,INDEX($GO:$GO,$IY66+45),"")</f>
      </c>
      <c r="IJ66">
        <f>IF($IZ66&gt;=46,INDEX($GO:$GO,$IY66+46),"")</f>
      </c>
      <c r="IK66">
        <f>IF($IZ66&gt;=47,INDEX($GO:$GO,$IY66+47),"")</f>
      </c>
      <c r="IL66">
        <f>IF($IZ66&gt;=48,INDEX($GO:$GO,$IY66+48),"")</f>
      </c>
      <c r="IM66">
        <f>IF($IZ66&gt;=49,INDEX($GO:$GO,$IY66+49),"")</f>
      </c>
      <c r="IN66">
        <f>IF($IZ66&gt;=50,INDEX($GO:$GO,$IY66+50),"")</f>
      </c>
      <c r="IO66">
        <f>IF($IZ66&gt;=51,INDEX($GO:$GO,$IY66+51),"")</f>
      </c>
      <c r="IP66">
        <f>IF($IZ66&gt;=52,INDEX($GO:$GO,$IY66+52),"")</f>
      </c>
      <c r="IQ66">
        <f>IF($IZ66&gt;=53,INDEX($GO:$GO,$IY66+53),"")</f>
      </c>
      <c r="IR66">
        <f>IF($IZ66&gt;=54,INDEX($GO:$GO,$IY66+54),"")</f>
      </c>
      <c r="IS66">
        <f>IF($IZ66&gt;=55,INDEX($GO:$GO,$IY66+55),"")</f>
      </c>
      <c r="IT66">
        <f>IF($IZ66&gt;=56,INDEX($GO:$GO,$IY66+56),"")</f>
      </c>
      <c r="IU66">
        <f>IF($IZ66&gt;=57,INDEX($GO:$GO,$IY66+57),"")</f>
      </c>
      <c r="IV66">
        <f>IF($IZ66&gt;=58,INDEX($GO:$GO,$IY66+58),"")</f>
      </c>
      <c r="IW66">
        <f>IF($IZ66&gt;=59,INDEX($GO:$GO,$IY66+59),"")</f>
      </c>
      <c r="IX66">
        <f>IF($IZ66&gt;=60,INDEX($GO:$GO,$IY66+60),"")</f>
      </c>
      <c r="IY66">
        <f>IFERROR(MATCH($GN66,$GO$2:$GO$827,0)+1,0)</f>
      </c>
      <c r="IZ66">
        <f>IFERROR(INDEX($GP$2:$GP$827,MATCH($GN66,$GO$2:$GO$827,0)),0)</f>
      </c>
      <c r="JA66" t="s">
        <v>23</v>
      </c>
      <c r="JB66" t="s">
        <v>23</v>
      </c>
    </row>
    <row r="67" spans="1:262" x14ac:dyDescent="0.25">
      <c r="F67" s="1"/>
      <c r="G67" s="1"/>
      <c r="H67" s="1"/>
      <c r="I67" s="1"/>
      <c r="J67" s="1">
        <f>IFERROR(IF(FIND(" - ",$F67)&gt;0,MID($F67,FIND(" - ",$F67)+3,LEN($F67)),""),"")</f>
      </c>
      <c r="L67" s="1"/>
      <c r="N67" t="s">
        <v>23</v>
      </c>
      <c r="P67">
        <f>IF(OR($N67="",$O67=""),"",IFERROR($N67/$O67,0))</f>
      </c>
      <c r="Q67">
        <f>IF($N67="","",
IF($G67="","",
IF(ISNUMBER(SEARCH("exempt",LOWER($G67))),0,
$N67*(VALUE(SUBSTITUTE($G67,"%",""))/100))))</f>
      </c>
      <c r="W67">
        <f>IF($N67="","",
SUM($N67,$Q67,$U67,$R67,$T67)-
IF($V67="",0,VALUE($V67)))</f>
      </c>
      <c r="AE67" t="s">
        <v>505</v>
      </c>
      <c r="AH67" t="s">
        <v>506</v>
      </c>
      <c r="AI67" t="s">
        <v>507</v>
      </c>
      <c r="AJ67" t="s">
        <v>508</v>
      </c>
      <c r="AK67" t="s">
        <v>506</v>
      </c>
      <c r="AL67" t="s">
        <v>509</v>
      </c>
      <c r="AM67">
        <f>IFERROR(LEFT($F67,FIND(" - ",$F67)-1),$F67)</f>
      </c>
      <c r="AN67" t="s">
        <v>408</v>
      </c>
      <c r="AP67">
        <f>IF($CE67&gt;=1,INDEX($AN:$AN,$CD67+1),"")</f>
      </c>
      <c r="AQ67">
        <f>IF($CE67&gt;=2,INDEX($AN:$AN,$CD67+2),"")</f>
      </c>
      <c r="AR67">
        <f>IF($CE67&gt;=3,INDEX($AN:$AN,$CD67+3),"")</f>
      </c>
      <c r="AS67">
        <f>IF($CE67&gt;=4,INDEX($AN:$AN,$CD67+4),"")</f>
      </c>
      <c r="AT67">
        <f>IF($CE67&gt;=5,INDEX($AN:$AN,$CD67+5),"")</f>
      </c>
      <c r="AU67">
        <f>IF($CE67&gt;=6,INDEX($AN:$AN,$CD67+6),"")</f>
      </c>
      <c r="AV67">
        <f>IF($CE67&gt;=7,INDEX($AN:$AN,$CD67+7),"")</f>
      </c>
      <c r="AW67">
        <f>IF($CE67&gt;=8,INDEX($AN:$AN,$CD67+8),"")</f>
      </c>
      <c r="AX67">
        <f>IF($CE67&gt;=9,INDEX($AN:$AN,$CD67+9),"")</f>
      </c>
      <c r="AY67">
        <f>IF($CE67&gt;=10,INDEX($AN:$AN,$CD67+10),"")</f>
      </c>
      <c r="AZ67">
        <f>IF($CE67&gt;=11,INDEX($AN:$AN,$CD67+11),"")</f>
      </c>
      <c r="BA67">
        <f>IF($CE67&gt;=12,INDEX($AN:$AN,$CD67+12),"")</f>
      </c>
      <c r="BB67">
        <f>IF($CE67&gt;=13,INDEX($AN:$AN,$CD67+13),"")</f>
      </c>
      <c r="BC67">
        <f>IF($CE67&gt;=14,INDEX($AN:$AN,$CD67+14),"")</f>
      </c>
      <c r="BD67">
        <f>IF($CE67&gt;=15,INDEX($AN:$AN,$CD67+15),"")</f>
      </c>
      <c r="BE67">
        <f>IF($CE67&gt;=16,INDEX($AN:$AN,$CD67+16),"")</f>
      </c>
      <c r="BF67">
        <f>IF($CE67&gt;=17,INDEX($AN:$AN,$CD67+17),"")</f>
      </c>
      <c r="BG67">
        <f>IF($CE67&gt;=18,INDEX($AN:$AN,$CD67+18),"")</f>
      </c>
      <c r="BH67">
        <f>IF($CE67&gt;=19,INDEX($AN:$AN,$CD67+19),"")</f>
      </c>
      <c r="BI67">
        <f>IF($CE67&gt;=20,INDEX($AN:$AN,$CD67+20),"")</f>
      </c>
      <c r="BJ67">
        <f>IF($CE67&gt;=21,INDEX($AN:$AN,$CD67+21),"")</f>
      </c>
      <c r="BK67">
        <f>IF($CE67&gt;=22,INDEX($AN:$AN,$CD67+22),"")</f>
      </c>
      <c r="BL67">
        <f>IF($CE67&gt;=23,INDEX($AN:$AN,$CD67+23),"")</f>
      </c>
      <c r="BM67">
        <f>IF($CE67&gt;=24,INDEX($AN:$AN,$CD67+24),"")</f>
      </c>
      <c r="BN67">
        <f>IF($CE67&gt;=25,INDEX($AN:$AN,$CD67+25),"")</f>
      </c>
      <c r="BO67">
        <f>IF($CE67&gt;=26,INDEX($AN:$AN,$CD67+26),"")</f>
      </c>
      <c r="BP67">
        <f>IF($CE67&gt;=27,INDEX($AN:$AN,$CD67+27),"")</f>
      </c>
      <c r="BQ67">
        <f>IF($CE67&gt;=28,INDEX($AN:$AN,$CD67+28),"")</f>
      </c>
      <c r="BR67">
        <f>IF($CE67&gt;=29,INDEX($AN:$AN,$CD67+29),"")</f>
      </c>
      <c r="BS67">
        <f>IF($CE67&gt;=30,INDEX($AN:$AN,$CD67+30),"")</f>
      </c>
      <c r="BT67">
        <f>IF($CE67&gt;=31,INDEX($AN:$AN,$CD67+31),"")</f>
      </c>
      <c r="BU67">
        <f>IF($CE67&gt;=32,INDEX($AN:$AN,$CD67+32),"")</f>
      </c>
      <c r="BV67">
        <f>IF($CE67&gt;=33,INDEX($AN:$AN,$CD67+33),"")</f>
      </c>
      <c r="BW67">
        <f>IF($CE67&gt;=34,INDEX($AN:$AN,$CD67+34),"")</f>
      </c>
      <c r="BX67">
        <f>IF($CE67&gt;=35,INDEX($AN:$AN,$CD67+35),"")</f>
      </c>
      <c r="BY67">
        <f>IF($CE67&gt;=36,INDEX($AN:$AN,$CD67+36),"")</f>
      </c>
      <c r="BZ67">
        <f>IF($CE67&gt;=37,INDEX($AN:$AN,$CD67+37),"")</f>
      </c>
      <c r="CA67">
        <f>IF($CE67&gt;=38,INDEX($AN:$AN,$CD67+38),"")</f>
      </c>
      <c r="CB67">
        <f>IF($CE67&gt;=39,INDEX($AN:$AN,$CD67+39),"")</f>
      </c>
      <c r="CC67">
        <f>IF($CE67&gt;=40,INDEX($AN:$AN,$CD67+40),"")</f>
      </c>
      <c r="CD67">
        <f>IFERROR(MATCH($AM67,$AN$2:$AN$133,0)+1,0)</f>
      </c>
      <c r="CE67">
        <f>IFERROR(INDEX($AO$2:$AO$133,MATCH($AM67,$AN$2:$AN$133,0)),0)</f>
      </c>
      <c r="CF67">
        <f>IFERROR(LEFT($K67,FIND(" - ",$K67)-1),$K67)</f>
      </c>
      <c r="CG67" t="s">
        <v>206</v>
      </c>
      <c r="CI67">
        <f>IF($DD67&gt;=1,INDEX($CG:$CG,$DC67+1),"")</f>
      </c>
      <c r="CJ67">
        <f>IF($DD67&gt;=2,INDEX($CG:$CG,$DC67+2),"")</f>
      </c>
      <c r="CK67">
        <f>IF($DD67&gt;=3,INDEX($CG:$CG,$DC67+3),"")</f>
      </c>
      <c r="CL67">
        <f>IF($DD67&gt;=4,INDEX($CG:$CG,$DC67+4),"")</f>
      </c>
      <c r="CM67">
        <f>IF($DD67&gt;=5,INDEX($CG:$CG,$DC67+5),"")</f>
      </c>
      <c r="CN67">
        <f>IF($DD67&gt;=6,INDEX($CG:$CG,$DC67+6),"")</f>
      </c>
      <c r="CO67">
        <f>IF($DD67&gt;=7,INDEX($CG:$CG,$DC67+7),"")</f>
      </c>
      <c r="CP67">
        <f>IF($DD67&gt;=8,INDEX($CG:$CG,$DC67+8),"")</f>
      </c>
      <c r="CQ67">
        <f>IF($DD67&gt;=9,INDEX($CG:$CG,$DC67+9),"")</f>
      </c>
      <c r="CR67">
        <f>IF($DD67&gt;=10,INDEX($CG:$CG,$DC67+10),"")</f>
      </c>
      <c r="CS67">
        <f>IF($DD67&gt;=11,INDEX($CG:$CG,$DC67+11),"")</f>
      </c>
      <c r="CT67">
        <f>IF($DD67&gt;=12,INDEX($CG:$CG,$DC67+12),"")</f>
      </c>
      <c r="CU67">
        <f>IF($DD67&gt;=13,INDEX($CG:$CG,$DC67+13),"")</f>
      </c>
      <c r="CV67">
        <f>IF($DD67&gt;=14,INDEX($CG:$CG,$DC67+14),"")</f>
      </c>
      <c r="CW67">
        <f>IF($DD67&gt;=15,INDEX($CG:$CG,$DC67+15),"")</f>
      </c>
      <c r="CX67">
        <f>IF($DD67&gt;=16,INDEX($CG:$CG,$DC67+16),"")</f>
      </c>
      <c r="CY67">
        <f>IF($DD67&gt;=17,INDEX($CG:$CG,$DC67+17),"")</f>
      </c>
      <c r="CZ67">
        <f>IF($DD67&gt;=18,INDEX($CG:$CG,$DC67+18),"")</f>
      </c>
      <c r="DA67">
        <f>IF($DD67&gt;=19,INDEX($CG:$CG,$DC67+19),"")</f>
      </c>
      <c r="DB67">
        <f>IF($DD67&gt;=20,INDEX($CG:$CG,$DC67+20),"")</f>
      </c>
      <c r="DC67">
        <f>IFERROR(MATCH($CF67,$CG$2:$CG$1558,0)+1,0)</f>
      </c>
      <c r="DD67">
        <f>IFERROR(INDEX($CH$2:$CH$1558,MATCH($CF67,$CG$2:$CG$1558,0)),0)</f>
      </c>
      <c r="DE67">
        <f>IFERROR(INDEX($AL:$AL,MATCH($G67,$AK:$AK,0))&amp;"","")</f>
      </c>
      <c r="DF67" t="s">
        <v>122</v>
      </c>
      <c r="DH67">
        <v>1</v>
      </c>
      <c r="DI67">
        <f>IF($GL67&gt;=1,INDEX($DF:$DF,$GK67+1),"")</f>
      </c>
      <c r="DJ67">
        <f>IF($GL67&gt;=2,INDEX($DF:$DF,$GK67+2),"")</f>
      </c>
      <c r="DK67">
        <f>IF($GL67&gt;=3,INDEX($DF:$DF,$GK67+3),"")</f>
      </c>
      <c r="DL67">
        <f>IF($GL67&gt;=4,INDEX($DF:$DF,$GK67+4),"")</f>
      </c>
      <c r="DM67">
        <f>IF($GL67&gt;=5,INDEX($DF:$DF,$GK67+5),"")</f>
      </c>
      <c r="DN67">
        <f>IF($GL67&gt;=6,INDEX($DF:$DF,$GK67+6),"")</f>
      </c>
      <c r="DO67">
        <f>IF($GL67&gt;=7,INDEX($DF:$DF,$GK67+7),"")</f>
      </c>
      <c r="DP67">
        <f>IF($GL67&gt;=8,INDEX($DF:$DF,$GK67+8),"")</f>
      </c>
      <c r="DQ67">
        <f>IF($GL67&gt;=9,INDEX($DF:$DF,$GK67+9),"")</f>
      </c>
      <c r="DR67">
        <f>IF($GL67&gt;=10,INDEX($DF:$DF,$GK67+10),"")</f>
      </c>
      <c r="DS67">
        <f>IF($GL67&gt;=11,INDEX($DF:$DF,$GK67+11),"")</f>
      </c>
      <c r="DT67">
        <f>IF($GL67&gt;=12,INDEX($DF:$DF,$GK67+12),"")</f>
      </c>
      <c r="DU67">
        <f>IF($GL67&gt;=13,INDEX($DF:$DF,$GK67+13),"")</f>
      </c>
      <c r="DV67">
        <f>IF($GL67&gt;=14,INDEX($DF:$DF,$GK67+14),"")</f>
      </c>
      <c r="DW67">
        <f>IF($GL67&gt;=15,INDEX($DF:$DF,$GK67+15),"")</f>
      </c>
      <c r="DX67">
        <f>IF($GL67&gt;=16,INDEX($DF:$DF,$GK67+16),"")</f>
      </c>
      <c r="DY67">
        <f>IF($GL67&gt;=17,INDEX($DF:$DF,$GK67+17),"")</f>
      </c>
      <c r="DZ67">
        <f>IF($GL67&gt;=18,INDEX($DF:$DF,$GK67+18),"")</f>
      </c>
      <c r="EA67">
        <f>IF($GL67&gt;=19,INDEX($DF:$DF,$GK67+19),"")</f>
      </c>
      <c r="EB67">
        <f>IF($GL67&gt;=20,INDEX($DF:$DF,$GK67+20),"")</f>
      </c>
      <c r="EC67">
        <f>IF($GL67&gt;=21,INDEX($DF:$DF,$GK67+21),"")</f>
      </c>
      <c r="ED67">
        <f>IF($GL67&gt;=22,INDEX($DF:$DF,$GK67+22),"")</f>
      </c>
      <c r="EE67">
        <f>IF($GL67&gt;=23,INDEX($DF:$DF,$GK67+23),"")</f>
      </c>
      <c r="EF67">
        <f>IF($GL67&gt;=24,INDEX($DF:$DF,$GK67+24),"")</f>
      </c>
      <c r="EG67">
        <f>IF($GL67&gt;=25,INDEX($DF:$DF,$GK67+25),"")</f>
      </c>
      <c r="EH67">
        <f>IF($GL67&gt;=26,INDEX($DF:$DF,$GK67+26),"")</f>
      </c>
      <c r="EI67">
        <f>IF($GL67&gt;=27,INDEX($DF:$DF,$GK67+27),"")</f>
      </c>
      <c r="EJ67">
        <f>IF($GL67&gt;=28,INDEX($DF:$DF,$GK67+28),"")</f>
      </c>
      <c r="EK67">
        <f>IF($GL67&gt;=29,INDEX($DF:$DF,$GK67+29),"")</f>
      </c>
      <c r="EL67">
        <f>IF($GL67&gt;=30,INDEX($DF:$DF,$GK67+30),"")</f>
      </c>
      <c r="EM67">
        <f>IF($GL67&gt;=31,INDEX($DF:$DF,$GK67+31),"")</f>
      </c>
      <c r="EN67">
        <f>IF($GL67&gt;=32,INDEX($DF:$DF,$GK67+32),"")</f>
      </c>
      <c r="EO67">
        <f>IF($GL67&gt;=33,INDEX($DF:$DF,$GK67+33),"")</f>
      </c>
      <c r="EP67">
        <f>IF($GL67&gt;=34,INDEX($DF:$DF,$GK67+34),"")</f>
      </c>
      <c r="EQ67">
        <f>IF($GL67&gt;=35,INDEX($DF:$DF,$GK67+35),"")</f>
      </c>
      <c r="ER67">
        <f>IF($GL67&gt;=36,INDEX($DF:$DF,$GK67+36),"")</f>
      </c>
      <c r="ES67">
        <f>IF($GL67&gt;=37,INDEX($DF:$DF,$GK67+37),"")</f>
      </c>
      <c r="ET67">
        <f>IF($GL67&gt;=38,INDEX($DF:$DF,$GK67+38),"")</f>
      </c>
      <c r="EU67">
        <f>IF($GL67&gt;=39,INDEX($DF:$DF,$GK67+39),"")</f>
      </c>
      <c r="EV67">
        <f>IF($GL67&gt;=40,INDEX($DF:$DF,$GK67+40),"")</f>
      </c>
      <c r="EW67">
        <f>IF($GL67&gt;=1,INDEX($DG:$DG,$GK67+1),"")</f>
      </c>
      <c r="EX67">
        <f>IF($GL67&gt;=2,INDEX($DG:$DG,$GK67+2),"")</f>
      </c>
      <c r="EY67">
        <f>IF($GL67&gt;=3,INDEX($DG:$DG,$GK67+3),"")</f>
      </c>
      <c r="EZ67">
        <f>IF($GL67&gt;=4,INDEX($DG:$DG,$GK67+4),"")</f>
      </c>
      <c r="FA67">
        <f>IF($GL67&gt;=5,INDEX($DG:$DG,$GK67+5),"")</f>
      </c>
      <c r="FB67">
        <f>IF($GL67&gt;=6,INDEX($DG:$DG,$GK67+6),"")</f>
      </c>
      <c r="FC67">
        <f>IF($GL67&gt;=7,INDEX($DG:$DG,$GK67+7),"")</f>
      </c>
      <c r="FD67">
        <f>IF($GL67&gt;=8,INDEX($DG:$DG,$GK67+8),"")</f>
      </c>
      <c r="FE67">
        <f>IF($GL67&gt;=9,INDEX($DG:$DG,$GK67+9),"")</f>
      </c>
      <c r="FF67">
        <f>IF($GL67&gt;=10,INDEX($DG:$DG,$GK67+10),"")</f>
      </c>
      <c r="FG67">
        <f>IF($GL67&gt;=11,INDEX($DG:$DG,$GK67+11),"")</f>
      </c>
      <c r="FH67">
        <f>IF($GL67&gt;=12,INDEX($DG:$DG,$GK67+12),"")</f>
      </c>
      <c r="FI67">
        <f>IF($GL67&gt;=13,INDEX($DG:$DG,$GK67+13),"")</f>
      </c>
      <c r="FJ67">
        <f>IF($GL67&gt;=14,INDEX($DG:$DG,$GK67+14),"")</f>
      </c>
      <c r="FK67">
        <f>IF($GL67&gt;=15,INDEX($DG:$DG,$GK67+15),"")</f>
      </c>
      <c r="FL67">
        <f>IF($GL67&gt;=16,INDEX($DG:$DG,$GK67+16),"")</f>
      </c>
      <c r="FM67">
        <f>IF($GL67&gt;=17,INDEX($DG:$DG,$GK67+17),"")</f>
      </c>
      <c r="FN67">
        <f>IF($GL67&gt;=18,INDEX($DG:$DG,$GK67+18),"")</f>
      </c>
      <c r="FO67">
        <f>IF($GL67&gt;=19,INDEX($DG:$DG,$GK67+19),"")</f>
      </c>
      <c r="FP67">
        <f>IF($GL67&gt;=20,INDEX($DG:$DG,$GK67+20),"")</f>
      </c>
      <c r="FQ67">
        <f>IF($GL67&gt;=21,INDEX($DG:$DG,$GK67+21),"")</f>
      </c>
      <c r="FR67">
        <f>IF($GL67&gt;=22,INDEX($DG:$DG,$GK67+22),"")</f>
      </c>
      <c r="FS67">
        <f>IF($GL67&gt;=23,INDEX($DG:$DG,$GK67+23),"")</f>
      </c>
      <c r="FT67">
        <f>IF($GL67&gt;=24,INDEX($DG:$DG,$GK67+24),"")</f>
      </c>
      <c r="FU67">
        <f>IF($GL67&gt;=25,INDEX($DG:$DG,$GK67+25),"")</f>
      </c>
      <c r="FV67">
        <f>IF($GL67&gt;=26,INDEX($DG:$DG,$GK67+26),"")</f>
      </c>
      <c r="FW67">
        <f>IF($GL67&gt;=27,INDEX($DG:$DG,$GK67+27),"")</f>
      </c>
      <c r="FX67">
        <f>IF($GL67&gt;=28,INDEX($DG:$DG,$GK67+28),"")</f>
      </c>
      <c r="FY67">
        <f>IF($GL67&gt;=29,INDEX($DG:$DG,$GK67+29),"")</f>
      </c>
      <c r="FZ67">
        <f>IF($GL67&gt;=30,INDEX($DG:$DG,$GK67+30),"")</f>
      </c>
      <c r="GA67">
        <f>IF($GL67&gt;=31,INDEX($DG:$DG,$GK67+31),"")</f>
      </c>
      <c r="GB67">
        <f>IF($GL67&gt;=32,INDEX($DG:$DG,$GK67+32),"")</f>
      </c>
      <c r="GC67">
        <f>IF($GL67&gt;=33,INDEX($DG:$DG,$GK67+33),"")</f>
      </c>
      <c r="GD67">
        <f>IF($GL67&gt;=34,INDEX($DG:$DG,$GK67+34),"")</f>
      </c>
      <c r="GE67">
        <f>IF($GL67&gt;=35,INDEX($DG:$DG,$GK67+35),"")</f>
      </c>
      <c r="GF67">
        <f>IF($GL67&gt;=36,INDEX($DG:$DG,$GK67+36),"")</f>
      </c>
      <c r="GG67">
        <f>IF($GL67&gt;=37,INDEX($DG:$DG,$GK67+37),"")</f>
      </c>
      <c r="GH67">
        <f>IF($GL67&gt;=38,INDEX($DG:$DG,$GK67+38),"")</f>
      </c>
      <c r="GI67">
        <f>IF($GL67&gt;=39,INDEX($DG:$DG,$GK67+39),"")</f>
      </c>
      <c r="GJ67">
        <f>IF($GL67&gt;=40,INDEX($DG:$DG,$GK67+40),"")</f>
      </c>
      <c r="GK67">
        <f>IFERROR(MATCH($DE67,$DF$2:$DF$166,0)+1,0)</f>
      </c>
      <c r="GL67">
        <f>IFERROR(INDEX($DH$2:$DH$166,MATCH($DE67,$DF$2:$DF$166,0)),0)</f>
      </c>
      <c r="GM67">
        <f>IFERROR(MATCH($H67,$DI$67:$EV$67,0),0)</f>
      </c>
      <c r="GN67">
        <f>IF($GM67&gt;0,INDEX($EW$67:$GJ$67,$GM67),"")</f>
      </c>
      <c r="GO67" t="s">
        <v>510</v>
      </c>
      <c r="GQ67">
        <f>IF($IZ67&gt;=1,INDEX($GO:$GO,$IY67+1),"")</f>
      </c>
      <c r="GR67">
        <f>IF($IZ67&gt;=2,INDEX($GO:$GO,$IY67+2),"")</f>
      </c>
      <c r="GS67">
        <f>IF($IZ67&gt;=3,INDEX($GO:$GO,$IY67+3),"")</f>
      </c>
      <c r="GT67">
        <f>IF($IZ67&gt;=4,INDEX($GO:$GO,$IY67+4),"")</f>
      </c>
      <c r="GU67">
        <f>IF($IZ67&gt;=5,INDEX($GO:$GO,$IY67+5),"")</f>
      </c>
      <c r="GV67">
        <f>IF($IZ67&gt;=6,INDEX($GO:$GO,$IY67+6),"")</f>
      </c>
      <c r="GW67">
        <f>IF($IZ67&gt;=7,INDEX($GO:$GO,$IY67+7),"")</f>
      </c>
      <c r="GX67">
        <f>IF($IZ67&gt;=8,INDEX($GO:$GO,$IY67+8),"")</f>
      </c>
      <c r="GY67">
        <f>IF($IZ67&gt;=9,INDEX($GO:$GO,$IY67+9),"")</f>
      </c>
      <c r="GZ67">
        <f>IF($IZ67&gt;=10,INDEX($GO:$GO,$IY67+10),"")</f>
      </c>
      <c r="HA67">
        <f>IF($IZ67&gt;=11,INDEX($GO:$GO,$IY67+11),"")</f>
      </c>
      <c r="HB67">
        <f>IF($IZ67&gt;=12,INDEX($GO:$GO,$IY67+12),"")</f>
      </c>
      <c r="HC67">
        <f>IF($IZ67&gt;=13,INDEX($GO:$GO,$IY67+13),"")</f>
      </c>
      <c r="HD67">
        <f>IF($IZ67&gt;=14,INDEX($GO:$GO,$IY67+14),"")</f>
      </c>
      <c r="HE67">
        <f>IF($IZ67&gt;=15,INDEX($GO:$GO,$IY67+15),"")</f>
      </c>
      <c r="HF67">
        <f>IF($IZ67&gt;=16,INDEX($GO:$GO,$IY67+16),"")</f>
      </c>
      <c r="HG67">
        <f>IF($IZ67&gt;=17,INDEX($GO:$GO,$IY67+17),"")</f>
      </c>
      <c r="HH67">
        <f>IF($IZ67&gt;=18,INDEX($GO:$GO,$IY67+18),"")</f>
      </c>
      <c r="HI67">
        <f>IF($IZ67&gt;=19,INDEX($GO:$GO,$IY67+19),"")</f>
      </c>
      <c r="HJ67">
        <f>IF($IZ67&gt;=20,INDEX($GO:$GO,$IY67+20),"")</f>
      </c>
      <c r="HK67">
        <f>IF($IZ67&gt;=21,INDEX($GO:$GO,$IY67+21),"")</f>
      </c>
      <c r="HL67">
        <f>IF($IZ67&gt;=22,INDEX($GO:$GO,$IY67+22),"")</f>
      </c>
      <c r="HM67">
        <f>IF($IZ67&gt;=23,INDEX($GO:$GO,$IY67+23),"")</f>
      </c>
      <c r="HN67">
        <f>IF($IZ67&gt;=24,INDEX($GO:$GO,$IY67+24),"")</f>
      </c>
      <c r="HO67">
        <f>IF($IZ67&gt;=25,INDEX($GO:$GO,$IY67+25),"")</f>
      </c>
      <c r="HP67">
        <f>IF($IZ67&gt;=26,INDEX($GO:$GO,$IY67+26),"")</f>
      </c>
      <c r="HQ67">
        <f>IF($IZ67&gt;=27,INDEX($GO:$GO,$IY67+27),"")</f>
      </c>
      <c r="HR67">
        <f>IF($IZ67&gt;=28,INDEX($GO:$GO,$IY67+28),"")</f>
      </c>
      <c r="HS67">
        <f>IF($IZ67&gt;=29,INDEX($GO:$GO,$IY67+29),"")</f>
      </c>
      <c r="HT67">
        <f>IF($IZ67&gt;=30,INDEX($GO:$GO,$IY67+30),"")</f>
      </c>
      <c r="HU67">
        <f>IF($IZ67&gt;=31,INDEX($GO:$GO,$IY67+31),"")</f>
      </c>
      <c r="HV67">
        <f>IF($IZ67&gt;=32,INDEX($GO:$GO,$IY67+32),"")</f>
      </c>
      <c r="HW67">
        <f>IF($IZ67&gt;=33,INDEX($GO:$GO,$IY67+33),"")</f>
      </c>
      <c r="HX67">
        <f>IF($IZ67&gt;=34,INDEX($GO:$GO,$IY67+34),"")</f>
      </c>
      <c r="HY67">
        <f>IF($IZ67&gt;=35,INDEX($GO:$GO,$IY67+35),"")</f>
      </c>
      <c r="HZ67">
        <f>IF($IZ67&gt;=36,INDEX($GO:$GO,$IY67+36),"")</f>
      </c>
      <c r="IA67">
        <f>IF($IZ67&gt;=37,INDEX($GO:$GO,$IY67+37),"")</f>
      </c>
      <c r="IB67">
        <f>IF($IZ67&gt;=38,INDEX($GO:$GO,$IY67+38),"")</f>
      </c>
      <c r="IC67">
        <f>IF($IZ67&gt;=39,INDEX($GO:$GO,$IY67+39),"")</f>
      </c>
      <c r="ID67">
        <f>IF($IZ67&gt;=40,INDEX($GO:$GO,$IY67+40),"")</f>
      </c>
      <c r="IE67">
        <f>IF($IZ67&gt;=41,INDEX($GO:$GO,$IY67+41),"")</f>
      </c>
      <c r="IF67">
        <f>IF($IZ67&gt;=42,INDEX($GO:$GO,$IY67+42),"")</f>
      </c>
      <c r="IG67">
        <f>IF($IZ67&gt;=43,INDEX($GO:$GO,$IY67+43),"")</f>
      </c>
      <c r="IH67">
        <f>IF($IZ67&gt;=44,INDEX($GO:$GO,$IY67+44),"")</f>
      </c>
      <c r="II67">
        <f>IF($IZ67&gt;=45,INDEX($GO:$GO,$IY67+45),"")</f>
      </c>
      <c r="IJ67">
        <f>IF($IZ67&gt;=46,INDEX($GO:$GO,$IY67+46),"")</f>
      </c>
      <c r="IK67">
        <f>IF($IZ67&gt;=47,INDEX($GO:$GO,$IY67+47),"")</f>
      </c>
      <c r="IL67">
        <f>IF($IZ67&gt;=48,INDEX($GO:$GO,$IY67+48),"")</f>
      </c>
      <c r="IM67">
        <f>IF($IZ67&gt;=49,INDEX($GO:$GO,$IY67+49),"")</f>
      </c>
      <c r="IN67">
        <f>IF($IZ67&gt;=50,INDEX($GO:$GO,$IY67+50),"")</f>
      </c>
      <c r="IO67">
        <f>IF($IZ67&gt;=51,INDEX($GO:$GO,$IY67+51),"")</f>
      </c>
      <c r="IP67">
        <f>IF($IZ67&gt;=52,INDEX($GO:$GO,$IY67+52),"")</f>
      </c>
      <c r="IQ67">
        <f>IF($IZ67&gt;=53,INDEX($GO:$GO,$IY67+53),"")</f>
      </c>
      <c r="IR67">
        <f>IF($IZ67&gt;=54,INDEX($GO:$GO,$IY67+54),"")</f>
      </c>
      <c r="IS67">
        <f>IF($IZ67&gt;=55,INDEX($GO:$GO,$IY67+55),"")</f>
      </c>
      <c r="IT67">
        <f>IF($IZ67&gt;=56,INDEX($GO:$GO,$IY67+56),"")</f>
      </c>
      <c r="IU67">
        <f>IF($IZ67&gt;=57,INDEX($GO:$GO,$IY67+57),"")</f>
      </c>
      <c r="IV67">
        <f>IF($IZ67&gt;=58,INDEX($GO:$GO,$IY67+58),"")</f>
      </c>
      <c r="IW67">
        <f>IF($IZ67&gt;=59,INDEX($GO:$GO,$IY67+59),"")</f>
      </c>
      <c r="IX67">
        <f>IF($IZ67&gt;=60,INDEX($GO:$GO,$IY67+60),"")</f>
      </c>
      <c r="IY67">
        <f>IFERROR(MATCH($GN67,$GO$2:$GO$827,0)+1,0)</f>
      </c>
      <c r="IZ67">
        <f>IFERROR(INDEX($GP$2:$GP$827,MATCH($GN67,$GO$2:$GO$827,0)),0)</f>
      </c>
      <c r="JA67" t="s">
        <v>23</v>
      </c>
      <c r="JB67" t="s">
        <v>23</v>
      </c>
    </row>
    <row r="68" spans="1:262" x14ac:dyDescent="0.25">
      <c r="F68" s="1"/>
      <c r="G68" s="1"/>
      <c r="H68" s="1"/>
      <c r="I68" s="1"/>
      <c r="J68" s="1">
        <f>IFERROR(IF(FIND(" - ",$F68)&gt;0,MID($F68,FIND(" - ",$F68)+3,LEN($F68)),""),"")</f>
      </c>
      <c r="L68" s="1"/>
      <c r="N68" t="s">
        <v>23</v>
      </c>
      <c r="P68">
        <f>IF(OR($N68="",$O68=""),"",IFERROR($N68/$O68,0))</f>
      </c>
      <c r="Q68">
        <f>IF($N68="","",
IF($G68="","",
IF(ISNUMBER(SEARCH("exempt",LOWER($G68))),0,
$N68*(VALUE(SUBSTITUTE($G68,"%",""))/100))))</f>
      </c>
      <c r="W68">
        <f>IF($N68="","",
SUM($N68,$Q68,$U68,$R68,$T68)-
IF($V68="",0,VALUE($V68)))</f>
      </c>
      <c r="AE68" t="s">
        <v>511</v>
      </c>
      <c r="AH68" t="s">
        <v>512</v>
      </c>
      <c r="AI68" t="s">
        <v>513</v>
      </c>
      <c r="AJ68" t="s">
        <v>514</v>
      </c>
      <c r="AK68" t="s">
        <v>512</v>
      </c>
      <c r="AL68" t="s">
        <v>515</v>
      </c>
      <c r="AM68">
        <f>IFERROR(LEFT($F68,FIND(" - ",$F68)-1),$F68)</f>
      </c>
      <c r="AN68" t="s">
        <v>414</v>
      </c>
      <c r="AP68">
        <f>IF($CE68&gt;=1,INDEX($AN:$AN,$CD68+1),"")</f>
      </c>
      <c r="AQ68">
        <f>IF($CE68&gt;=2,INDEX($AN:$AN,$CD68+2),"")</f>
      </c>
      <c r="AR68">
        <f>IF($CE68&gt;=3,INDEX($AN:$AN,$CD68+3),"")</f>
      </c>
      <c r="AS68">
        <f>IF($CE68&gt;=4,INDEX($AN:$AN,$CD68+4),"")</f>
      </c>
      <c r="AT68">
        <f>IF($CE68&gt;=5,INDEX($AN:$AN,$CD68+5),"")</f>
      </c>
      <c r="AU68">
        <f>IF($CE68&gt;=6,INDEX($AN:$AN,$CD68+6),"")</f>
      </c>
      <c r="AV68">
        <f>IF($CE68&gt;=7,INDEX($AN:$AN,$CD68+7),"")</f>
      </c>
      <c r="AW68">
        <f>IF($CE68&gt;=8,INDEX($AN:$AN,$CD68+8),"")</f>
      </c>
      <c r="AX68">
        <f>IF($CE68&gt;=9,INDEX($AN:$AN,$CD68+9),"")</f>
      </c>
      <c r="AY68">
        <f>IF($CE68&gt;=10,INDEX($AN:$AN,$CD68+10),"")</f>
      </c>
      <c r="AZ68">
        <f>IF($CE68&gt;=11,INDEX($AN:$AN,$CD68+11),"")</f>
      </c>
      <c r="BA68">
        <f>IF($CE68&gt;=12,INDEX($AN:$AN,$CD68+12),"")</f>
      </c>
      <c r="BB68">
        <f>IF($CE68&gt;=13,INDEX($AN:$AN,$CD68+13),"")</f>
      </c>
      <c r="BC68">
        <f>IF($CE68&gt;=14,INDEX($AN:$AN,$CD68+14),"")</f>
      </c>
      <c r="BD68">
        <f>IF($CE68&gt;=15,INDEX($AN:$AN,$CD68+15),"")</f>
      </c>
      <c r="BE68">
        <f>IF($CE68&gt;=16,INDEX($AN:$AN,$CD68+16),"")</f>
      </c>
      <c r="BF68">
        <f>IF($CE68&gt;=17,INDEX($AN:$AN,$CD68+17),"")</f>
      </c>
      <c r="BG68">
        <f>IF($CE68&gt;=18,INDEX($AN:$AN,$CD68+18),"")</f>
      </c>
      <c r="BH68">
        <f>IF($CE68&gt;=19,INDEX($AN:$AN,$CD68+19),"")</f>
      </c>
      <c r="BI68">
        <f>IF($CE68&gt;=20,INDEX($AN:$AN,$CD68+20),"")</f>
      </c>
      <c r="BJ68">
        <f>IF($CE68&gt;=21,INDEX($AN:$AN,$CD68+21),"")</f>
      </c>
      <c r="BK68">
        <f>IF($CE68&gt;=22,INDEX($AN:$AN,$CD68+22),"")</f>
      </c>
      <c r="BL68">
        <f>IF($CE68&gt;=23,INDEX($AN:$AN,$CD68+23),"")</f>
      </c>
      <c r="BM68">
        <f>IF($CE68&gt;=24,INDEX($AN:$AN,$CD68+24),"")</f>
      </c>
      <c r="BN68">
        <f>IF($CE68&gt;=25,INDEX($AN:$AN,$CD68+25),"")</f>
      </c>
      <c r="BO68">
        <f>IF($CE68&gt;=26,INDEX($AN:$AN,$CD68+26),"")</f>
      </c>
      <c r="BP68">
        <f>IF($CE68&gt;=27,INDEX($AN:$AN,$CD68+27),"")</f>
      </c>
      <c r="BQ68">
        <f>IF($CE68&gt;=28,INDEX($AN:$AN,$CD68+28),"")</f>
      </c>
      <c r="BR68">
        <f>IF($CE68&gt;=29,INDEX($AN:$AN,$CD68+29),"")</f>
      </c>
      <c r="BS68">
        <f>IF($CE68&gt;=30,INDEX($AN:$AN,$CD68+30),"")</f>
      </c>
      <c r="BT68">
        <f>IF($CE68&gt;=31,INDEX($AN:$AN,$CD68+31),"")</f>
      </c>
      <c r="BU68">
        <f>IF($CE68&gt;=32,INDEX($AN:$AN,$CD68+32),"")</f>
      </c>
      <c r="BV68">
        <f>IF($CE68&gt;=33,INDEX($AN:$AN,$CD68+33),"")</f>
      </c>
      <c r="BW68">
        <f>IF($CE68&gt;=34,INDEX($AN:$AN,$CD68+34),"")</f>
      </c>
      <c r="BX68">
        <f>IF($CE68&gt;=35,INDEX($AN:$AN,$CD68+35),"")</f>
      </c>
      <c r="BY68">
        <f>IF($CE68&gt;=36,INDEX($AN:$AN,$CD68+36),"")</f>
      </c>
      <c r="BZ68">
        <f>IF($CE68&gt;=37,INDEX($AN:$AN,$CD68+37),"")</f>
      </c>
      <c r="CA68">
        <f>IF($CE68&gt;=38,INDEX($AN:$AN,$CD68+38),"")</f>
      </c>
      <c r="CB68">
        <f>IF($CE68&gt;=39,INDEX($AN:$AN,$CD68+39),"")</f>
      </c>
      <c r="CC68">
        <f>IF($CE68&gt;=40,INDEX($AN:$AN,$CD68+40),"")</f>
      </c>
      <c r="CD68">
        <f>IFERROR(MATCH($AM68,$AN$2:$AN$133,0)+1,0)</f>
      </c>
      <c r="CE68">
        <f>IFERROR(INDEX($AO$2:$AO$133,MATCH($AM68,$AN$2:$AN$133,0)),0)</f>
      </c>
      <c r="CF68">
        <f>IFERROR(LEFT($K68,FIND(" - ",$K68)-1),$K68)</f>
      </c>
      <c r="CG68" t="s">
        <v>215</v>
      </c>
      <c r="CI68">
        <f>IF($DD68&gt;=1,INDEX($CG:$CG,$DC68+1),"")</f>
      </c>
      <c r="CJ68">
        <f>IF($DD68&gt;=2,INDEX($CG:$CG,$DC68+2),"")</f>
      </c>
      <c r="CK68">
        <f>IF($DD68&gt;=3,INDEX($CG:$CG,$DC68+3),"")</f>
      </c>
      <c r="CL68">
        <f>IF($DD68&gt;=4,INDEX($CG:$CG,$DC68+4),"")</f>
      </c>
      <c r="CM68">
        <f>IF($DD68&gt;=5,INDEX($CG:$CG,$DC68+5),"")</f>
      </c>
      <c r="CN68">
        <f>IF($DD68&gt;=6,INDEX($CG:$CG,$DC68+6),"")</f>
      </c>
      <c r="CO68">
        <f>IF($DD68&gt;=7,INDEX($CG:$CG,$DC68+7),"")</f>
      </c>
      <c r="CP68">
        <f>IF($DD68&gt;=8,INDEX($CG:$CG,$DC68+8),"")</f>
      </c>
      <c r="CQ68">
        <f>IF($DD68&gt;=9,INDEX($CG:$CG,$DC68+9),"")</f>
      </c>
      <c r="CR68">
        <f>IF($DD68&gt;=10,INDEX($CG:$CG,$DC68+10),"")</f>
      </c>
      <c r="CS68">
        <f>IF($DD68&gt;=11,INDEX($CG:$CG,$DC68+11),"")</f>
      </c>
      <c r="CT68">
        <f>IF($DD68&gt;=12,INDEX($CG:$CG,$DC68+12),"")</f>
      </c>
      <c r="CU68">
        <f>IF($DD68&gt;=13,INDEX($CG:$CG,$DC68+13),"")</f>
      </c>
      <c r="CV68">
        <f>IF($DD68&gt;=14,INDEX($CG:$CG,$DC68+14),"")</f>
      </c>
      <c r="CW68">
        <f>IF($DD68&gt;=15,INDEX($CG:$CG,$DC68+15),"")</f>
      </c>
      <c r="CX68">
        <f>IF($DD68&gt;=16,INDEX($CG:$CG,$DC68+16),"")</f>
      </c>
      <c r="CY68">
        <f>IF($DD68&gt;=17,INDEX($CG:$CG,$DC68+17),"")</f>
      </c>
      <c r="CZ68">
        <f>IF($DD68&gt;=18,INDEX($CG:$CG,$DC68+18),"")</f>
      </c>
      <c r="DA68">
        <f>IF($DD68&gt;=19,INDEX($CG:$CG,$DC68+19),"")</f>
      </c>
      <c r="DB68">
        <f>IF($DD68&gt;=20,INDEX($CG:$CG,$DC68+20),"")</f>
      </c>
      <c r="DC68">
        <f>IFERROR(MATCH($CF68,$CG$2:$CG$1558,0)+1,0)</f>
      </c>
      <c r="DD68">
        <f>IFERROR(INDEX($CH$2:$CH$1558,MATCH($CF68,$CG$2:$CG$1558,0)),0)</f>
      </c>
      <c r="DE68">
        <f>IFERROR(INDEX($AL:$AL,MATCH($G68,$AK:$AK,0))&amp;"","")</f>
      </c>
      <c r="DF68" t="s">
        <v>123</v>
      </c>
      <c r="DG68" t="s">
        <v>516</v>
      </c>
      <c r="DI68">
        <f>IF($GL68&gt;=1,INDEX($DF:$DF,$GK68+1),"")</f>
      </c>
      <c r="DJ68">
        <f>IF($GL68&gt;=2,INDEX($DF:$DF,$GK68+2),"")</f>
      </c>
      <c r="DK68">
        <f>IF($GL68&gt;=3,INDEX($DF:$DF,$GK68+3),"")</f>
      </c>
      <c r="DL68">
        <f>IF($GL68&gt;=4,INDEX($DF:$DF,$GK68+4),"")</f>
      </c>
      <c r="DM68">
        <f>IF($GL68&gt;=5,INDEX($DF:$DF,$GK68+5),"")</f>
      </c>
      <c r="DN68">
        <f>IF($GL68&gt;=6,INDEX($DF:$DF,$GK68+6),"")</f>
      </c>
      <c r="DO68">
        <f>IF($GL68&gt;=7,INDEX($DF:$DF,$GK68+7),"")</f>
      </c>
      <c r="DP68">
        <f>IF($GL68&gt;=8,INDEX($DF:$DF,$GK68+8),"")</f>
      </c>
      <c r="DQ68">
        <f>IF($GL68&gt;=9,INDEX($DF:$DF,$GK68+9),"")</f>
      </c>
      <c r="DR68">
        <f>IF($GL68&gt;=10,INDEX($DF:$DF,$GK68+10),"")</f>
      </c>
      <c r="DS68">
        <f>IF($GL68&gt;=11,INDEX($DF:$DF,$GK68+11),"")</f>
      </c>
      <c r="DT68">
        <f>IF($GL68&gt;=12,INDEX($DF:$DF,$GK68+12),"")</f>
      </c>
      <c r="DU68">
        <f>IF($GL68&gt;=13,INDEX($DF:$DF,$GK68+13),"")</f>
      </c>
      <c r="DV68">
        <f>IF($GL68&gt;=14,INDEX($DF:$DF,$GK68+14),"")</f>
      </c>
      <c r="DW68">
        <f>IF($GL68&gt;=15,INDEX($DF:$DF,$GK68+15),"")</f>
      </c>
      <c r="DX68">
        <f>IF($GL68&gt;=16,INDEX($DF:$DF,$GK68+16),"")</f>
      </c>
      <c r="DY68">
        <f>IF($GL68&gt;=17,INDEX($DF:$DF,$GK68+17),"")</f>
      </c>
      <c r="DZ68">
        <f>IF($GL68&gt;=18,INDEX($DF:$DF,$GK68+18),"")</f>
      </c>
      <c r="EA68">
        <f>IF($GL68&gt;=19,INDEX($DF:$DF,$GK68+19),"")</f>
      </c>
      <c r="EB68">
        <f>IF($GL68&gt;=20,INDEX($DF:$DF,$GK68+20),"")</f>
      </c>
      <c r="EC68">
        <f>IF($GL68&gt;=21,INDEX($DF:$DF,$GK68+21),"")</f>
      </c>
      <c r="ED68">
        <f>IF($GL68&gt;=22,INDEX($DF:$DF,$GK68+22),"")</f>
      </c>
      <c r="EE68">
        <f>IF($GL68&gt;=23,INDEX($DF:$DF,$GK68+23),"")</f>
      </c>
      <c r="EF68">
        <f>IF($GL68&gt;=24,INDEX($DF:$DF,$GK68+24),"")</f>
      </c>
      <c r="EG68">
        <f>IF($GL68&gt;=25,INDEX($DF:$DF,$GK68+25),"")</f>
      </c>
      <c r="EH68">
        <f>IF($GL68&gt;=26,INDEX($DF:$DF,$GK68+26),"")</f>
      </c>
      <c r="EI68">
        <f>IF($GL68&gt;=27,INDEX($DF:$DF,$GK68+27),"")</f>
      </c>
      <c r="EJ68">
        <f>IF($GL68&gt;=28,INDEX($DF:$DF,$GK68+28),"")</f>
      </c>
      <c r="EK68">
        <f>IF($GL68&gt;=29,INDEX($DF:$DF,$GK68+29),"")</f>
      </c>
      <c r="EL68">
        <f>IF($GL68&gt;=30,INDEX($DF:$DF,$GK68+30),"")</f>
      </c>
      <c r="EM68">
        <f>IF($GL68&gt;=31,INDEX($DF:$DF,$GK68+31),"")</f>
      </c>
      <c r="EN68">
        <f>IF($GL68&gt;=32,INDEX($DF:$DF,$GK68+32),"")</f>
      </c>
      <c r="EO68">
        <f>IF($GL68&gt;=33,INDEX($DF:$DF,$GK68+33),"")</f>
      </c>
      <c r="EP68">
        <f>IF($GL68&gt;=34,INDEX($DF:$DF,$GK68+34),"")</f>
      </c>
      <c r="EQ68">
        <f>IF($GL68&gt;=35,INDEX($DF:$DF,$GK68+35),"")</f>
      </c>
      <c r="ER68">
        <f>IF($GL68&gt;=36,INDEX($DF:$DF,$GK68+36),"")</f>
      </c>
      <c r="ES68">
        <f>IF($GL68&gt;=37,INDEX($DF:$DF,$GK68+37),"")</f>
      </c>
      <c r="ET68">
        <f>IF($GL68&gt;=38,INDEX($DF:$DF,$GK68+38),"")</f>
      </c>
      <c r="EU68">
        <f>IF($GL68&gt;=39,INDEX($DF:$DF,$GK68+39),"")</f>
      </c>
      <c r="EV68">
        <f>IF($GL68&gt;=40,INDEX($DF:$DF,$GK68+40),"")</f>
      </c>
      <c r="EW68">
        <f>IF($GL68&gt;=1,INDEX($DG:$DG,$GK68+1),"")</f>
      </c>
      <c r="EX68">
        <f>IF($GL68&gt;=2,INDEX($DG:$DG,$GK68+2),"")</f>
      </c>
      <c r="EY68">
        <f>IF($GL68&gt;=3,INDEX($DG:$DG,$GK68+3),"")</f>
      </c>
      <c r="EZ68">
        <f>IF($GL68&gt;=4,INDEX($DG:$DG,$GK68+4),"")</f>
      </c>
      <c r="FA68">
        <f>IF($GL68&gt;=5,INDEX($DG:$DG,$GK68+5),"")</f>
      </c>
      <c r="FB68">
        <f>IF($GL68&gt;=6,INDEX($DG:$DG,$GK68+6),"")</f>
      </c>
      <c r="FC68">
        <f>IF($GL68&gt;=7,INDEX($DG:$DG,$GK68+7),"")</f>
      </c>
      <c r="FD68">
        <f>IF($GL68&gt;=8,INDEX($DG:$DG,$GK68+8),"")</f>
      </c>
      <c r="FE68">
        <f>IF($GL68&gt;=9,INDEX($DG:$DG,$GK68+9),"")</f>
      </c>
      <c r="FF68">
        <f>IF($GL68&gt;=10,INDEX($DG:$DG,$GK68+10),"")</f>
      </c>
      <c r="FG68">
        <f>IF($GL68&gt;=11,INDEX($DG:$DG,$GK68+11),"")</f>
      </c>
      <c r="FH68">
        <f>IF($GL68&gt;=12,INDEX($DG:$DG,$GK68+12),"")</f>
      </c>
      <c r="FI68">
        <f>IF($GL68&gt;=13,INDEX($DG:$DG,$GK68+13),"")</f>
      </c>
      <c r="FJ68">
        <f>IF($GL68&gt;=14,INDEX($DG:$DG,$GK68+14),"")</f>
      </c>
      <c r="FK68">
        <f>IF($GL68&gt;=15,INDEX($DG:$DG,$GK68+15),"")</f>
      </c>
      <c r="FL68">
        <f>IF($GL68&gt;=16,INDEX($DG:$DG,$GK68+16),"")</f>
      </c>
      <c r="FM68">
        <f>IF($GL68&gt;=17,INDEX($DG:$DG,$GK68+17),"")</f>
      </c>
      <c r="FN68">
        <f>IF($GL68&gt;=18,INDEX($DG:$DG,$GK68+18),"")</f>
      </c>
      <c r="FO68">
        <f>IF($GL68&gt;=19,INDEX($DG:$DG,$GK68+19),"")</f>
      </c>
      <c r="FP68">
        <f>IF($GL68&gt;=20,INDEX($DG:$DG,$GK68+20),"")</f>
      </c>
      <c r="FQ68">
        <f>IF($GL68&gt;=21,INDEX($DG:$DG,$GK68+21),"")</f>
      </c>
      <c r="FR68">
        <f>IF($GL68&gt;=22,INDEX($DG:$DG,$GK68+22),"")</f>
      </c>
      <c r="FS68">
        <f>IF($GL68&gt;=23,INDEX($DG:$DG,$GK68+23),"")</f>
      </c>
      <c r="FT68">
        <f>IF($GL68&gt;=24,INDEX($DG:$DG,$GK68+24),"")</f>
      </c>
      <c r="FU68">
        <f>IF($GL68&gt;=25,INDEX($DG:$DG,$GK68+25),"")</f>
      </c>
      <c r="FV68">
        <f>IF($GL68&gt;=26,INDEX($DG:$DG,$GK68+26),"")</f>
      </c>
      <c r="FW68">
        <f>IF($GL68&gt;=27,INDEX($DG:$DG,$GK68+27),"")</f>
      </c>
      <c r="FX68">
        <f>IF($GL68&gt;=28,INDEX($DG:$DG,$GK68+28),"")</f>
      </c>
      <c r="FY68">
        <f>IF($GL68&gt;=29,INDEX($DG:$DG,$GK68+29),"")</f>
      </c>
      <c r="FZ68">
        <f>IF($GL68&gt;=30,INDEX($DG:$DG,$GK68+30),"")</f>
      </c>
      <c r="GA68">
        <f>IF($GL68&gt;=31,INDEX($DG:$DG,$GK68+31),"")</f>
      </c>
      <c r="GB68">
        <f>IF($GL68&gt;=32,INDEX($DG:$DG,$GK68+32),"")</f>
      </c>
      <c r="GC68">
        <f>IF($GL68&gt;=33,INDEX($DG:$DG,$GK68+33),"")</f>
      </c>
      <c r="GD68">
        <f>IF($GL68&gt;=34,INDEX($DG:$DG,$GK68+34),"")</f>
      </c>
      <c r="GE68">
        <f>IF($GL68&gt;=35,INDEX($DG:$DG,$GK68+35),"")</f>
      </c>
      <c r="GF68">
        <f>IF($GL68&gt;=36,INDEX($DG:$DG,$GK68+36),"")</f>
      </c>
      <c r="GG68">
        <f>IF($GL68&gt;=37,INDEX($DG:$DG,$GK68+37),"")</f>
      </c>
      <c r="GH68">
        <f>IF($GL68&gt;=38,INDEX($DG:$DG,$GK68+38),"")</f>
      </c>
      <c r="GI68">
        <f>IF($GL68&gt;=39,INDEX($DG:$DG,$GK68+39),"")</f>
      </c>
      <c r="GJ68">
        <f>IF($GL68&gt;=40,INDEX($DG:$DG,$GK68+40),"")</f>
      </c>
      <c r="GK68">
        <f>IFERROR(MATCH($DE68,$DF$2:$DF$166,0)+1,0)</f>
      </c>
      <c r="GL68">
        <f>IFERROR(INDEX($DH$2:$DH$166,MATCH($DE68,$DF$2:$DF$166,0)),0)</f>
      </c>
      <c r="GM68">
        <f>IFERROR(MATCH($H68,$DI$68:$EV$68,0),0)</f>
      </c>
      <c r="GN68">
        <f>IF($GM68&gt;0,INDEX($EW$68:$GJ$68,$GM68),"")</f>
      </c>
      <c r="GO68" t="s">
        <v>517</v>
      </c>
      <c r="GQ68">
        <f>IF($IZ68&gt;=1,INDEX($GO:$GO,$IY68+1),"")</f>
      </c>
      <c r="GR68">
        <f>IF($IZ68&gt;=2,INDEX($GO:$GO,$IY68+2),"")</f>
      </c>
      <c r="GS68">
        <f>IF($IZ68&gt;=3,INDEX($GO:$GO,$IY68+3),"")</f>
      </c>
      <c r="GT68">
        <f>IF($IZ68&gt;=4,INDEX($GO:$GO,$IY68+4),"")</f>
      </c>
      <c r="GU68">
        <f>IF($IZ68&gt;=5,INDEX($GO:$GO,$IY68+5),"")</f>
      </c>
      <c r="GV68">
        <f>IF($IZ68&gt;=6,INDEX($GO:$GO,$IY68+6),"")</f>
      </c>
      <c r="GW68">
        <f>IF($IZ68&gt;=7,INDEX($GO:$GO,$IY68+7),"")</f>
      </c>
      <c r="GX68">
        <f>IF($IZ68&gt;=8,INDEX($GO:$GO,$IY68+8),"")</f>
      </c>
      <c r="GY68">
        <f>IF($IZ68&gt;=9,INDEX($GO:$GO,$IY68+9),"")</f>
      </c>
      <c r="GZ68">
        <f>IF($IZ68&gt;=10,INDEX($GO:$GO,$IY68+10),"")</f>
      </c>
      <c r="HA68">
        <f>IF($IZ68&gt;=11,INDEX($GO:$GO,$IY68+11),"")</f>
      </c>
      <c r="HB68">
        <f>IF($IZ68&gt;=12,INDEX($GO:$GO,$IY68+12),"")</f>
      </c>
      <c r="HC68">
        <f>IF($IZ68&gt;=13,INDEX($GO:$GO,$IY68+13),"")</f>
      </c>
      <c r="HD68">
        <f>IF($IZ68&gt;=14,INDEX($GO:$GO,$IY68+14),"")</f>
      </c>
      <c r="HE68">
        <f>IF($IZ68&gt;=15,INDEX($GO:$GO,$IY68+15),"")</f>
      </c>
      <c r="HF68">
        <f>IF($IZ68&gt;=16,INDEX($GO:$GO,$IY68+16),"")</f>
      </c>
      <c r="HG68">
        <f>IF($IZ68&gt;=17,INDEX($GO:$GO,$IY68+17),"")</f>
      </c>
      <c r="HH68">
        <f>IF($IZ68&gt;=18,INDEX($GO:$GO,$IY68+18),"")</f>
      </c>
      <c r="HI68">
        <f>IF($IZ68&gt;=19,INDEX($GO:$GO,$IY68+19),"")</f>
      </c>
      <c r="HJ68">
        <f>IF($IZ68&gt;=20,INDEX($GO:$GO,$IY68+20),"")</f>
      </c>
      <c r="HK68">
        <f>IF($IZ68&gt;=21,INDEX($GO:$GO,$IY68+21),"")</f>
      </c>
      <c r="HL68">
        <f>IF($IZ68&gt;=22,INDEX($GO:$GO,$IY68+22),"")</f>
      </c>
      <c r="HM68">
        <f>IF($IZ68&gt;=23,INDEX($GO:$GO,$IY68+23),"")</f>
      </c>
      <c r="HN68">
        <f>IF($IZ68&gt;=24,INDEX($GO:$GO,$IY68+24),"")</f>
      </c>
      <c r="HO68">
        <f>IF($IZ68&gt;=25,INDEX($GO:$GO,$IY68+25),"")</f>
      </c>
      <c r="HP68">
        <f>IF($IZ68&gt;=26,INDEX($GO:$GO,$IY68+26),"")</f>
      </c>
      <c r="HQ68">
        <f>IF($IZ68&gt;=27,INDEX($GO:$GO,$IY68+27),"")</f>
      </c>
      <c r="HR68">
        <f>IF($IZ68&gt;=28,INDEX($GO:$GO,$IY68+28),"")</f>
      </c>
      <c r="HS68">
        <f>IF($IZ68&gt;=29,INDEX($GO:$GO,$IY68+29),"")</f>
      </c>
      <c r="HT68">
        <f>IF($IZ68&gt;=30,INDEX($GO:$GO,$IY68+30),"")</f>
      </c>
      <c r="HU68">
        <f>IF($IZ68&gt;=31,INDEX($GO:$GO,$IY68+31),"")</f>
      </c>
      <c r="HV68">
        <f>IF($IZ68&gt;=32,INDEX($GO:$GO,$IY68+32),"")</f>
      </c>
      <c r="HW68">
        <f>IF($IZ68&gt;=33,INDEX($GO:$GO,$IY68+33),"")</f>
      </c>
      <c r="HX68">
        <f>IF($IZ68&gt;=34,INDEX($GO:$GO,$IY68+34),"")</f>
      </c>
      <c r="HY68">
        <f>IF($IZ68&gt;=35,INDEX($GO:$GO,$IY68+35),"")</f>
      </c>
      <c r="HZ68">
        <f>IF($IZ68&gt;=36,INDEX($GO:$GO,$IY68+36),"")</f>
      </c>
      <c r="IA68">
        <f>IF($IZ68&gt;=37,INDEX($GO:$GO,$IY68+37),"")</f>
      </c>
      <c r="IB68">
        <f>IF($IZ68&gt;=38,INDEX($GO:$GO,$IY68+38),"")</f>
      </c>
      <c r="IC68">
        <f>IF($IZ68&gt;=39,INDEX($GO:$GO,$IY68+39),"")</f>
      </c>
      <c r="ID68">
        <f>IF($IZ68&gt;=40,INDEX($GO:$GO,$IY68+40),"")</f>
      </c>
      <c r="IE68">
        <f>IF($IZ68&gt;=41,INDEX($GO:$GO,$IY68+41),"")</f>
      </c>
      <c r="IF68">
        <f>IF($IZ68&gt;=42,INDEX($GO:$GO,$IY68+42),"")</f>
      </c>
      <c r="IG68">
        <f>IF($IZ68&gt;=43,INDEX($GO:$GO,$IY68+43),"")</f>
      </c>
      <c r="IH68">
        <f>IF($IZ68&gt;=44,INDEX($GO:$GO,$IY68+44),"")</f>
      </c>
      <c r="II68">
        <f>IF($IZ68&gt;=45,INDEX($GO:$GO,$IY68+45),"")</f>
      </c>
      <c r="IJ68">
        <f>IF($IZ68&gt;=46,INDEX($GO:$GO,$IY68+46),"")</f>
      </c>
      <c r="IK68">
        <f>IF($IZ68&gt;=47,INDEX($GO:$GO,$IY68+47),"")</f>
      </c>
      <c r="IL68">
        <f>IF($IZ68&gt;=48,INDEX($GO:$GO,$IY68+48),"")</f>
      </c>
      <c r="IM68">
        <f>IF($IZ68&gt;=49,INDEX($GO:$GO,$IY68+49),"")</f>
      </c>
      <c r="IN68">
        <f>IF($IZ68&gt;=50,INDEX($GO:$GO,$IY68+50),"")</f>
      </c>
      <c r="IO68">
        <f>IF($IZ68&gt;=51,INDEX($GO:$GO,$IY68+51),"")</f>
      </c>
      <c r="IP68">
        <f>IF($IZ68&gt;=52,INDEX($GO:$GO,$IY68+52),"")</f>
      </c>
      <c r="IQ68">
        <f>IF($IZ68&gt;=53,INDEX($GO:$GO,$IY68+53),"")</f>
      </c>
      <c r="IR68">
        <f>IF($IZ68&gt;=54,INDEX($GO:$GO,$IY68+54),"")</f>
      </c>
      <c r="IS68">
        <f>IF($IZ68&gt;=55,INDEX($GO:$GO,$IY68+55),"")</f>
      </c>
      <c r="IT68">
        <f>IF($IZ68&gt;=56,INDEX($GO:$GO,$IY68+56),"")</f>
      </c>
      <c r="IU68">
        <f>IF($IZ68&gt;=57,INDEX($GO:$GO,$IY68+57),"")</f>
      </c>
      <c r="IV68">
        <f>IF($IZ68&gt;=58,INDEX($GO:$GO,$IY68+58),"")</f>
      </c>
      <c r="IW68">
        <f>IF($IZ68&gt;=59,INDEX($GO:$GO,$IY68+59),"")</f>
      </c>
      <c r="IX68">
        <f>IF($IZ68&gt;=60,INDEX($GO:$GO,$IY68+60),"")</f>
      </c>
      <c r="IY68">
        <f>IFERROR(MATCH($GN68,$GO$2:$GO$827,0)+1,0)</f>
      </c>
      <c r="IZ68">
        <f>IFERROR(INDEX($GP$2:$GP$827,MATCH($GN68,$GO$2:$GO$827,0)),0)</f>
      </c>
      <c r="JA68" t="s">
        <v>23</v>
      </c>
      <c r="JB68" t="s">
        <v>23</v>
      </c>
    </row>
    <row r="69" spans="1:262" x14ac:dyDescent="0.25">
      <c r="F69" s="1"/>
      <c r="G69" s="1"/>
      <c r="H69" s="1"/>
      <c r="I69" s="1"/>
      <c r="J69" s="1">
        <f>IFERROR(IF(FIND(" - ",$F69)&gt;0,MID($F69,FIND(" - ",$F69)+3,LEN($F69)),""),"")</f>
      </c>
      <c r="L69" s="1"/>
      <c r="N69" t="s">
        <v>23</v>
      </c>
      <c r="P69">
        <f>IF(OR($N69="",$O69=""),"",IFERROR($N69/$O69,0))</f>
      </c>
      <c r="Q69">
        <f>IF($N69="","",
IF($G69="","",
IF(ISNUMBER(SEARCH("exempt",LOWER($G69))),0,
$N69*(VALUE(SUBSTITUTE($G69,"%",""))/100))))</f>
      </c>
      <c r="W69">
        <f>IF($N69="","",
SUM($N69,$Q69,$U69,$R69,$T69)-
IF($V69="",0,VALUE($V69)))</f>
      </c>
      <c r="AE69" t="s">
        <v>518</v>
      </c>
      <c r="AH69" t="s">
        <v>519</v>
      </c>
      <c r="AI69" t="s">
        <v>520</v>
      </c>
      <c r="AJ69" t="s">
        <v>521</v>
      </c>
      <c r="AK69" t="s">
        <v>519</v>
      </c>
      <c r="AL69" t="s">
        <v>522</v>
      </c>
      <c r="AM69">
        <f>IFERROR(LEFT($F69,FIND(" - ",$F69)-1),$F69)</f>
      </c>
      <c r="AN69" t="s">
        <v>421</v>
      </c>
      <c r="AP69">
        <f>IF($CE69&gt;=1,INDEX($AN:$AN,$CD69+1),"")</f>
      </c>
      <c r="AQ69">
        <f>IF($CE69&gt;=2,INDEX($AN:$AN,$CD69+2),"")</f>
      </c>
      <c r="AR69">
        <f>IF($CE69&gt;=3,INDEX($AN:$AN,$CD69+3),"")</f>
      </c>
      <c r="AS69">
        <f>IF($CE69&gt;=4,INDEX($AN:$AN,$CD69+4),"")</f>
      </c>
      <c r="AT69">
        <f>IF($CE69&gt;=5,INDEX($AN:$AN,$CD69+5),"")</f>
      </c>
      <c r="AU69">
        <f>IF($CE69&gt;=6,INDEX($AN:$AN,$CD69+6),"")</f>
      </c>
      <c r="AV69">
        <f>IF($CE69&gt;=7,INDEX($AN:$AN,$CD69+7),"")</f>
      </c>
      <c r="AW69">
        <f>IF($CE69&gt;=8,INDEX($AN:$AN,$CD69+8),"")</f>
      </c>
      <c r="AX69">
        <f>IF($CE69&gt;=9,INDEX($AN:$AN,$CD69+9),"")</f>
      </c>
      <c r="AY69">
        <f>IF($CE69&gt;=10,INDEX($AN:$AN,$CD69+10),"")</f>
      </c>
      <c r="AZ69">
        <f>IF($CE69&gt;=11,INDEX($AN:$AN,$CD69+11),"")</f>
      </c>
      <c r="BA69">
        <f>IF($CE69&gt;=12,INDEX($AN:$AN,$CD69+12),"")</f>
      </c>
      <c r="BB69">
        <f>IF($CE69&gt;=13,INDEX($AN:$AN,$CD69+13),"")</f>
      </c>
      <c r="BC69">
        <f>IF($CE69&gt;=14,INDEX($AN:$AN,$CD69+14),"")</f>
      </c>
      <c r="BD69">
        <f>IF($CE69&gt;=15,INDEX($AN:$AN,$CD69+15),"")</f>
      </c>
      <c r="BE69">
        <f>IF($CE69&gt;=16,INDEX($AN:$AN,$CD69+16),"")</f>
      </c>
      <c r="BF69">
        <f>IF($CE69&gt;=17,INDEX($AN:$AN,$CD69+17),"")</f>
      </c>
      <c r="BG69">
        <f>IF($CE69&gt;=18,INDEX($AN:$AN,$CD69+18),"")</f>
      </c>
      <c r="BH69">
        <f>IF($CE69&gt;=19,INDEX($AN:$AN,$CD69+19),"")</f>
      </c>
      <c r="BI69">
        <f>IF($CE69&gt;=20,INDEX($AN:$AN,$CD69+20),"")</f>
      </c>
      <c r="BJ69">
        <f>IF($CE69&gt;=21,INDEX($AN:$AN,$CD69+21),"")</f>
      </c>
      <c r="BK69">
        <f>IF($CE69&gt;=22,INDEX($AN:$AN,$CD69+22),"")</f>
      </c>
      <c r="BL69">
        <f>IF($CE69&gt;=23,INDEX($AN:$AN,$CD69+23),"")</f>
      </c>
      <c r="BM69">
        <f>IF($CE69&gt;=24,INDEX($AN:$AN,$CD69+24),"")</f>
      </c>
      <c r="BN69">
        <f>IF($CE69&gt;=25,INDEX($AN:$AN,$CD69+25),"")</f>
      </c>
      <c r="BO69">
        <f>IF($CE69&gt;=26,INDEX($AN:$AN,$CD69+26),"")</f>
      </c>
      <c r="BP69">
        <f>IF($CE69&gt;=27,INDEX($AN:$AN,$CD69+27),"")</f>
      </c>
      <c r="BQ69">
        <f>IF($CE69&gt;=28,INDEX($AN:$AN,$CD69+28),"")</f>
      </c>
      <c r="BR69">
        <f>IF($CE69&gt;=29,INDEX($AN:$AN,$CD69+29),"")</f>
      </c>
      <c r="BS69">
        <f>IF($CE69&gt;=30,INDEX($AN:$AN,$CD69+30),"")</f>
      </c>
      <c r="BT69">
        <f>IF($CE69&gt;=31,INDEX($AN:$AN,$CD69+31),"")</f>
      </c>
      <c r="BU69">
        <f>IF($CE69&gt;=32,INDEX($AN:$AN,$CD69+32),"")</f>
      </c>
      <c r="BV69">
        <f>IF($CE69&gt;=33,INDEX($AN:$AN,$CD69+33),"")</f>
      </c>
      <c r="BW69">
        <f>IF($CE69&gt;=34,INDEX($AN:$AN,$CD69+34),"")</f>
      </c>
      <c r="BX69">
        <f>IF($CE69&gt;=35,INDEX($AN:$AN,$CD69+35),"")</f>
      </c>
      <c r="BY69">
        <f>IF($CE69&gt;=36,INDEX($AN:$AN,$CD69+36),"")</f>
      </c>
      <c r="BZ69">
        <f>IF($CE69&gt;=37,INDEX($AN:$AN,$CD69+37),"")</f>
      </c>
      <c r="CA69">
        <f>IF($CE69&gt;=38,INDEX($AN:$AN,$CD69+38),"")</f>
      </c>
      <c r="CB69">
        <f>IF($CE69&gt;=39,INDEX($AN:$AN,$CD69+39),"")</f>
      </c>
      <c r="CC69">
        <f>IF($CE69&gt;=40,INDEX($AN:$AN,$CD69+40),"")</f>
      </c>
      <c r="CD69">
        <f>IFERROR(MATCH($AM69,$AN$2:$AN$133,0)+1,0)</f>
      </c>
      <c r="CE69">
        <f>IFERROR(INDEX($AO$2:$AO$133,MATCH($AM69,$AN$2:$AN$133,0)),0)</f>
      </c>
      <c r="CF69">
        <f>IFERROR(LEFT($K69,FIND(" - ",$K69)-1),$K69)</f>
      </c>
      <c r="CG69" t="s">
        <v>225</v>
      </c>
      <c r="CI69">
        <f>IF($DD69&gt;=1,INDEX($CG:$CG,$DC69+1),"")</f>
      </c>
      <c r="CJ69">
        <f>IF($DD69&gt;=2,INDEX($CG:$CG,$DC69+2),"")</f>
      </c>
      <c r="CK69">
        <f>IF($DD69&gt;=3,INDEX($CG:$CG,$DC69+3),"")</f>
      </c>
      <c r="CL69">
        <f>IF($DD69&gt;=4,INDEX($CG:$CG,$DC69+4),"")</f>
      </c>
      <c r="CM69">
        <f>IF($DD69&gt;=5,INDEX($CG:$CG,$DC69+5),"")</f>
      </c>
      <c r="CN69">
        <f>IF($DD69&gt;=6,INDEX($CG:$CG,$DC69+6),"")</f>
      </c>
      <c r="CO69">
        <f>IF($DD69&gt;=7,INDEX($CG:$CG,$DC69+7),"")</f>
      </c>
      <c r="CP69">
        <f>IF($DD69&gt;=8,INDEX($CG:$CG,$DC69+8),"")</f>
      </c>
      <c r="CQ69">
        <f>IF($DD69&gt;=9,INDEX($CG:$CG,$DC69+9),"")</f>
      </c>
      <c r="CR69">
        <f>IF($DD69&gt;=10,INDEX($CG:$CG,$DC69+10),"")</f>
      </c>
      <c r="CS69">
        <f>IF($DD69&gt;=11,INDEX($CG:$CG,$DC69+11),"")</f>
      </c>
      <c r="CT69">
        <f>IF($DD69&gt;=12,INDEX($CG:$CG,$DC69+12),"")</f>
      </c>
      <c r="CU69">
        <f>IF($DD69&gt;=13,INDEX($CG:$CG,$DC69+13),"")</f>
      </c>
      <c r="CV69">
        <f>IF($DD69&gt;=14,INDEX($CG:$CG,$DC69+14),"")</f>
      </c>
      <c r="CW69">
        <f>IF($DD69&gt;=15,INDEX($CG:$CG,$DC69+15),"")</f>
      </c>
      <c r="CX69">
        <f>IF($DD69&gt;=16,INDEX($CG:$CG,$DC69+16),"")</f>
      </c>
      <c r="CY69">
        <f>IF($DD69&gt;=17,INDEX($CG:$CG,$DC69+17),"")</f>
      </c>
      <c r="CZ69">
        <f>IF($DD69&gt;=18,INDEX($CG:$CG,$DC69+18),"")</f>
      </c>
      <c r="DA69">
        <f>IF($DD69&gt;=19,INDEX($CG:$CG,$DC69+19),"")</f>
      </c>
      <c r="DB69">
        <f>IF($DD69&gt;=20,INDEX($CG:$CG,$DC69+20),"")</f>
      </c>
      <c r="DC69">
        <f>IFERROR(MATCH($CF69,$CG$2:$CG$1558,0)+1,0)</f>
      </c>
      <c r="DD69">
        <f>IFERROR(INDEX($CH$2:$CH$1558,MATCH($CF69,$CG$2:$CG$1558,0)),0)</f>
      </c>
      <c r="DE69">
        <f>IFERROR(INDEX($AL:$AL,MATCH($G69,$AK:$AK,0))&amp;"","")</f>
      </c>
      <c r="DF69" t="s">
        <v>68</v>
      </c>
      <c r="DH69">
        <v>1</v>
      </c>
      <c r="DI69">
        <f>IF($GL69&gt;=1,INDEX($DF:$DF,$GK69+1),"")</f>
      </c>
      <c r="DJ69">
        <f>IF($GL69&gt;=2,INDEX($DF:$DF,$GK69+2),"")</f>
      </c>
      <c r="DK69">
        <f>IF($GL69&gt;=3,INDEX($DF:$DF,$GK69+3),"")</f>
      </c>
      <c r="DL69">
        <f>IF($GL69&gt;=4,INDEX($DF:$DF,$GK69+4),"")</f>
      </c>
      <c r="DM69">
        <f>IF($GL69&gt;=5,INDEX($DF:$DF,$GK69+5),"")</f>
      </c>
      <c r="DN69">
        <f>IF($GL69&gt;=6,INDEX($DF:$DF,$GK69+6),"")</f>
      </c>
      <c r="DO69">
        <f>IF($GL69&gt;=7,INDEX($DF:$DF,$GK69+7),"")</f>
      </c>
      <c r="DP69">
        <f>IF($GL69&gt;=8,INDEX($DF:$DF,$GK69+8),"")</f>
      </c>
      <c r="DQ69">
        <f>IF($GL69&gt;=9,INDEX($DF:$DF,$GK69+9),"")</f>
      </c>
      <c r="DR69">
        <f>IF($GL69&gt;=10,INDEX($DF:$DF,$GK69+10),"")</f>
      </c>
      <c r="DS69">
        <f>IF($GL69&gt;=11,INDEX($DF:$DF,$GK69+11),"")</f>
      </c>
      <c r="DT69">
        <f>IF($GL69&gt;=12,INDEX($DF:$DF,$GK69+12),"")</f>
      </c>
      <c r="DU69">
        <f>IF($GL69&gt;=13,INDEX($DF:$DF,$GK69+13),"")</f>
      </c>
      <c r="DV69">
        <f>IF($GL69&gt;=14,INDEX($DF:$DF,$GK69+14),"")</f>
      </c>
      <c r="DW69">
        <f>IF($GL69&gt;=15,INDEX($DF:$DF,$GK69+15),"")</f>
      </c>
      <c r="DX69">
        <f>IF($GL69&gt;=16,INDEX($DF:$DF,$GK69+16),"")</f>
      </c>
      <c r="DY69">
        <f>IF($GL69&gt;=17,INDEX($DF:$DF,$GK69+17),"")</f>
      </c>
      <c r="DZ69">
        <f>IF($GL69&gt;=18,INDEX($DF:$DF,$GK69+18),"")</f>
      </c>
      <c r="EA69">
        <f>IF($GL69&gt;=19,INDEX($DF:$DF,$GK69+19),"")</f>
      </c>
      <c r="EB69">
        <f>IF($GL69&gt;=20,INDEX($DF:$DF,$GK69+20),"")</f>
      </c>
      <c r="EC69">
        <f>IF($GL69&gt;=21,INDEX($DF:$DF,$GK69+21),"")</f>
      </c>
      <c r="ED69">
        <f>IF($GL69&gt;=22,INDEX($DF:$DF,$GK69+22),"")</f>
      </c>
      <c r="EE69">
        <f>IF($GL69&gt;=23,INDEX($DF:$DF,$GK69+23),"")</f>
      </c>
      <c r="EF69">
        <f>IF($GL69&gt;=24,INDEX($DF:$DF,$GK69+24),"")</f>
      </c>
      <c r="EG69">
        <f>IF($GL69&gt;=25,INDEX($DF:$DF,$GK69+25),"")</f>
      </c>
      <c r="EH69">
        <f>IF($GL69&gt;=26,INDEX($DF:$DF,$GK69+26),"")</f>
      </c>
      <c r="EI69">
        <f>IF($GL69&gt;=27,INDEX($DF:$DF,$GK69+27),"")</f>
      </c>
      <c r="EJ69">
        <f>IF($GL69&gt;=28,INDEX($DF:$DF,$GK69+28),"")</f>
      </c>
      <c r="EK69">
        <f>IF($GL69&gt;=29,INDEX($DF:$DF,$GK69+29),"")</f>
      </c>
      <c r="EL69">
        <f>IF($GL69&gt;=30,INDEX($DF:$DF,$GK69+30),"")</f>
      </c>
      <c r="EM69">
        <f>IF($GL69&gt;=31,INDEX($DF:$DF,$GK69+31),"")</f>
      </c>
      <c r="EN69">
        <f>IF($GL69&gt;=32,INDEX($DF:$DF,$GK69+32),"")</f>
      </c>
      <c r="EO69">
        <f>IF($GL69&gt;=33,INDEX($DF:$DF,$GK69+33),"")</f>
      </c>
      <c r="EP69">
        <f>IF($GL69&gt;=34,INDEX($DF:$DF,$GK69+34),"")</f>
      </c>
      <c r="EQ69">
        <f>IF($GL69&gt;=35,INDEX($DF:$DF,$GK69+35),"")</f>
      </c>
      <c r="ER69">
        <f>IF($GL69&gt;=36,INDEX($DF:$DF,$GK69+36),"")</f>
      </c>
      <c r="ES69">
        <f>IF($GL69&gt;=37,INDEX($DF:$DF,$GK69+37),"")</f>
      </c>
      <c r="ET69">
        <f>IF($GL69&gt;=38,INDEX($DF:$DF,$GK69+38),"")</f>
      </c>
      <c r="EU69">
        <f>IF($GL69&gt;=39,INDEX($DF:$DF,$GK69+39),"")</f>
      </c>
      <c r="EV69">
        <f>IF($GL69&gt;=40,INDEX($DF:$DF,$GK69+40),"")</f>
      </c>
      <c r="EW69">
        <f>IF($GL69&gt;=1,INDEX($DG:$DG,$GK69+1),"")</f>
      </c>
      <c r="EX69">
        <f>IF($GL69&gt;=2,INDEX($DG:$DG,$GK69+2),"")</f>
      </c>
      <c r="EY69">
        <f>IF($GL69&gt;=3,INDEX($DG:$DG,$GK69+3),"")</f>
      </c>
      <c r="EZ69">
        <f>IF($GL69&gt;=4,INDEX($DG:$DG,$GK69+4),"")</f>
      </c>
      <c r="FA69">
        <f>IF($GL69&gt;=5,INDEX($DG:$DG,$GK69+5),"")</f>
      </c>
      <c r="FB69">
        <f>IF($GL69&gt;=6,INDEX($DG:$DG,$GK69+6),"")</f>
      </c>
      <c r="FC69">
        <f>IF($GL69&gt;=7,INDEX($DG:$DG,$GK69+7),"")</f>
      </c>
      <c r="FD69">
        <f>IF($GL69&gt;=8,INDEX($DG:$DG,$GK69+8),"")</f>
      </c>
      <c r="FE69">
        <f>IF($GL69&gt;=9,INDEX($DG:$DG,$GK69+9),"")</f>
      </c>
      <c r="FF69">
        <f>IF($GL69&gt;=10,INDEX($DG:$DG,$GK69+10),"")</f>
      </c>
      <c r="FG69">
        <f>IF($GL69&gt;=11,INDEX($DG:$DG,$GK69+11),"")</f>
      </c>
      <c r="FH69">
        <f>IF($GL69&gt;=12,INDEX($DG:$DG,$GK69+12),"")</f>
      </c>
      <c r="FI69">
        <f>IF($GL69&gt;=13,INDEX($DG:$DG,$GK69+13),"")</f>
      </c>
      <c r="FJ69">
        <f>IF($GL69&gt;=14,INDEX($DG:$DG,$GK69+14),"")</f>
      </c>
      <c r="FK69">
        <f>IF($GL69&gt;=15,INDEX($DG:$DG,$GK69+15),"")</f>
      </c>
      <c r="FL69">
        <f>IF($GL69&gt;=16,INDEX($DG:$DG,$GK69+16),"")</f>
      </c>
      <c r="FM69">
        <f>IF($GL69&gt;=17,INDEX($DG:$DG,$GK69+17),"")</f>
      </c>
      <c r="FN69">
        <f>IF($GL69&gt;=18,INDEX($DG:$DG,$GK69+18),"")</f>
      </c>
      <c r="FO69">
        <f>IF($GL69&gt;=19,INDEX($DG:$DG,$GK69+19),"")</f>
      </c>
      <c r="FP69">
        <f>IF($GL69&gt;=20,INDEX($DG:$DG,$GK69+20),"")</f>
      </c>
      <c r="FQ69">
        <f>IF($GL69&gt;=21,INDEX($DG:$DG,$GK69+21),"")</f>
      </c>
      <c r="FR69">
        <f>IF($GL69&gt;=22,INDEX($DG:$DG,$GK69+22),"")</f>
      </c>
      <c r="FS69">
        <f>IF($GL69&gt;=23,INDEX($DG:$DG,$GK69+23),"")</f>
      </c>
      <c r="FT69">
        <f>IF($GL69&gt;=24,INDEX($DG:$DG,$GK69+24),"")</f>
      </c>
      <c r="FU69">
        <f>IF($GL69&gt;=25,INDEX($DG:$DG,$GK69+25),"")</f>
      </c>
      <c r="FV69">
        <f>IF($GL69&gt;=26,INDEX($DG:$DG,$GK69+26),"")</f>
      </c>
      <c r="FW69">
        <f>IF($GL69&gt;=27,INDEX($DG:$DG,$GK69+27),"")</f>
      </c>
      <c r="FX69">
        <f>IF($GL69&gt;=28,INDEX($DG:$DG,$GK69+28),"")</f>
      </c>
      <c r="FY69">
        <f>IF($GL69&gt;=29,INDEX($DG:$DG,$GK69+29),"")</f>
      </c>
      <c r="FZ69">
        <f>IF($GL69&gt;=30,INDEX($DG:$DG,$GK69+30),"")</f>
      </c>
      <c r="GA69">
        <f>IF($GL69&gt;=31,INDEX($DG:$DG,$GK69+31),"")</f>
      </c>
      <c r="GB69">
        <f>IF($GL69&gt;=32,INDEX($DG:$DG,$GK69+32),"")</f>
      </c>
      <c r="GC69">
        <f>IF($GL69&gt;=33,INDEX($DG:$DG,$GK69+33),"")</f>
      </c>
      <c r="GD69">
        <f>IF($GL69&gt;=34,INDEX($DG:$DG,$GK69+34),"")</f>
      </c>
      <c r="GE69">
        <f>IF($GL69&gt;=35,INDEX($DG:$DG,$GK69+35),"")</f>
      </c>
      <c r="GF69">
        <f>IF($GL69&gt;=36,INDEX($DG:$DG,$GK69+36),"")</f>
      </c>
      <c r="GG69">
        <f>IF($GL69&gt;=37,INDEX($DG:$DG,$GK69+37),"")</f>
      </c>
      <c r="GH69">
        <f>IF($GL69&gt;=38,INDEX($DG:$DG,$GK69+38),"")</f>
      </c>
      <c r="GI69">
        <f>IF($GL69&gt;=39,INDEX($DG:$DG,$GK69+39),"")</f>
      </c>
      <c r="GJ69">
        <f>IF($GL69&gt;=40,INDEX($DG:$DG,$GK69+40),"")</f>
      </c>
      <c r="GK69">
        <f>IFERROR(MATCH($DE69,$DF$2:$DF$166,0)+1,0)</f>
      </c>
      <c r="GL69">
        <f>IFERROR(INDEX($DH$2:$DH$166,MATCH($DE69,$DF$2:$DF$166,0)),0)</f>
      </c>
      <c r="GM69">
        <f>IFERROR(MATCH($H69,$DI$69:$EV$69,0),0)</f>
      </c>
      <c r="GN69">
        <f>IF($GM69&gt;0,INDEX($EW$69:$GJ$69,$GM69),"")</f>
      </c>
      <c r="GO69" t="s">
        <v>523</v>
      </c>
      <c r="GQ69">
        <f>IF($IZ69&gt;=1,INDEX($GO:$GO,$IY69+1),"")</f>
      </c>
      <c r="GR69">
        <f>IF($IZ69&gt;=2,INDEX($GO:$GO,$IY69+2),"")</f>
      </c>
      <c r="GS69">
        <f>IF($IZ69&gt;=3,INDEX($GO:$GO,$IY69+3),"")</f>
      </c>
      <c r="GT69">
        <f>IF($IZ69&gt;=4,INDEX($GO:$GO,$IY69+4),"")</f>
      </c>
      <c r="GU69">
        <f>IF($IZ69&gt;=5,INDEX($GO:$GO,$IY69+5),"")</f>
      </c>
      <c r="GV69">
        <f>IF($IZ69&gt;=6,INDEX($GO:$GO,$IY69+6),"")</f>
      </c>
      <c r="GW69">
        <f>IF($IZ69&gt;=7,INDEX($GO:$GO,$IY69+7),"")</f>
      </c>
      <c r="GX69">
        <f>IF($IZ69&gt;=8,INDEX($GO:$GO,$IY69+8),"")</f>
      </c>
      <c r="GY69">
        <f>IF($IZ69&gt;=9,INDEX($GO:$GO,$IY69+9),"")</f>
      </c>
      <c r="GZ69">
        <f>IF($IZ69&gt;=10,INDEX($GO:$GO,$IY69+10),"")</f>
      </c>
      <c r="HA69">
        <f>IF($IZ69&gt;=11,INDEX($GO:$GO,$IY69+11),"")</f>
      </c>
      <c r="HB69">
        <f>IF($IZ69&gt;=12,INDEX($GO:$GO,$IY69+12),"")</f>
      </c>
      <c r="HC69">
        <f>IF($IZ69&gt;=13,INDEX($GO:$GO,$IY69+13),"")</f>
      </c>
      <c r="HD69">
        <f>IF($IZ69&gt;=14,INDEX($GO:$GO,$IY69+14),"")</f>
      </c>
      <c r="HE69">
        <f>IF($IZ69&gt;=15,INDEX($GO:$GO,$IY69+15),"")</f>
      </c>
      <c r="HF69">
        <f>IF($IZ69&gt;=16,INDEX($GO:$GO,$IY69+16),"")</f>
      </c>
      <c r="HG69">
        <f>IF($IZ69&gt;=17,INDEX($GO:$GO,$IY69+17),"")</f>
      </c>
      <c r="HH69">
        <f>IF($IZ69&gt;=18,INDEX($GO:$GO,$IY69+18),"")</f>
      </c>
      <c r="HI69">
        <f>IF($IZ69&gt;=19,INDEX($GO:$GO,$IY69+19),"")</f>
      </c>
      <c r="HJ69">
        <f>IF($IZ69&gt;=20,INDEX($GO:$GO,$IY69+20),"")</f>
      </c>
      <c r="HK69">
        <f>IF($IZ69&gt;=21,INDEX($GO:$GO,$IY69+21),"")</f>
      </c>
      <c r="HL69">
        <f>IF($IZ69&gt;=22,INDEX($GO:$GO,$IY69+22),"")</f>
      </c>
      <c r="HM69">
        <f>IF($IZ69&gt;=23,INDEX($GO:$GO,$IY69+23),"")</f>
      </c>
      <c r="HN69">
        <f>IF($IZ69&gt;=24,INDEX($GO:$GO,$IY69+24),"")</f>
      </c>
      <c r="HO69">
        <f>IF($IZ69&gt;=25,INDEX($GO:$GO,$IY69+25),"")</f>
      </c>
      <c r="HP69">
        <f>IF($IZ69&gt;=26,INDEX($GO:$GO,$IY69+26),"")</f>
      </c>
      <c r="HQ69">
        <f>IF($IZ69&gt;=27,INDEX($GO:$GO,$IY69+27),"")</f>
      </c>
      <c r="HR69">
        <f>IF($IZ69&gt;=28,INDEX($GO:$GO,$IY69+28),"")</f>
      </c>
      <c r="HS69">
        <f>IF($IZ69&gt;=29,INDEX($GO:$GO,$IY69+29),"")</f>
      </c>
      <c r="HT69">
        <f>IF($IZ69&gt;=30,INDEX($GO:$GO,$IY69+30),"")</f>
      </c>
      <c r="HU69">
        <f>IF($IZ69&gt;=31,INDEX($GO:$GO,$IY69+31),"")</f>
      </c>
      <c r="HV69">
        <f>IF($IZ69&gt;=32,INDEX($GO:$GO,$IY69+32),"")</f>
      </c>
      <c r="HW69">
        <f>IF($IZ69&gt;=33,INDEX($GO:$GO,$IY69+33),"")</f>
      </c>
      <c r="HX69">
        <f>IF($IZ69&gt;=34,INDEX($GO:$GO,$IY69+34),"")</f>
      </c>
      <c r="HY69">
        <f>IF($IZ69&gt;=35,INDEX($GO:$GO,$IY69+35),"")</f>
      </c>
      <c r="HZ69">
        <f>IF($IZ69&gt;=36,INDEX($GO:$GO,$IY69+36),"")</f>
      </c>
      <c r="IA69">
        <f>IF($IZ69&gt;=37,INDEX($GO:$GO,$IY69+37),"")</f>
      </c>
      <c r="IB69">
        <f>IF($IZ69&gt;=38,INDEX($GO:$GO,$IY69+38),"")</f>
      </c>
      <c r="IC69">
        <f>IF($IZ69&gt;=39,INDEX($GO:$GO,$IY69+39),"")</f>
      </c>
      <c r="ID69">
        <f>IF($IZ69&gt;=40,INDEX($GO:$GO,$IY69+40),"")</f>
      </c>
      <c r="IE69">
        <f>IF($IZ69&gt;=41,INDEX($GO:$GO,$IY69+41),"")</f>
      </c>
      <c r="IF69">
        <f>IF($IZ69&gt;=42,INDEX($GO:$GO,$IY69+42),"")</f>
      </c>
      <c r="IG69">
        <f>IF($IZ69&gt;=43,INDEX($GO:$GO,$IY69+43),"")</f>
      </c>
      <c r="IH69">
        <f>IF($IZ69&gt;=44,INDEX($GO:$GO,$IY69+44),"")</f>
      </c>
      <c r="II69">
        <f>IF($IZ69&gt;=45,INDEX($GO:$GO,$IY69+45),"")</f>
      </c>
      <c r="IJ69">
        <f>IF($IZ69&gt;=46,INDEX($GO:$GO,$IY69+46),"")</f>
      </c>
      <c r="IK69">
        <f>IF($IZ69&gt;=47,INDEX($GO:$GO,$IY69+47),"")</f>
      </c>
      <c r="IL69">
        <f>IF($IZ69&gt;=48,INDEX($GO:$GO,$IY69+48),"")</f>
      </c>
      <c r="IM69">
        <f>IF($IZ69&gt;=49,INDEX($GO:$GO,$IY69+49),"")</f>
      </c>
      <c r="IN69">
        <f>IF($IZ69&gt;=50,INDEX($GO:$GO,$IY69+50),"")</f>
      </c>
      <c r="IO69">
        <f>IF($IZ69&gt;=51,INDEX($GO:$GO,$IY69+51),"")</f>
      </c>
      <c r="IP69">
        <f>IF($IZ69&gt;=52,INDEX($GO:$GO,$IY69+52),"")</f>
      </c>
      <c r="IQ69">
        <f>IF($IZ69&gt;=53,INDEX($GO:$GO,$IY69+53),"")</f>
      </c>
      <c r="IR69">
        <f>IF($IZ69&gt;=54,INDEX($GO:$GO,$IY69+54),"")</f>
      </c>
      <c r="IS69">
        <f>IF($IZ69&gt;=55,INDEX($GO:$GO,$IY69+55),"")</f>
      </c>
      <c r="IT69">
        <f>IF($IZ69&gt;=56,INDEX($GO:$GO,$IY69+56),"")</f>
      </c>
      <c r="IU69">
        <f>IF($IZ69&gt;=57,INDEX($GO:$GO,$IY69+57),"")</f>
      </c>
      <c r="IV69">
        <f>IF($IZ69&gt;=58,INDEX($GO:$GO,$IY69+58),"")</f>
      </c>
      <c r="IW69">
        <f>IF($IZ69&gt;=59,INDEX($GO:$GO,$IY69+59),"")</f>
      </c>
      <c r="IX69">
        <f>IF($IZ69&gt;=60,INDEX($GO:$GO,$IY69+60),"")</f>
      </c>
      <c r="IY69">
        <f>IFERROR(MATCH($GN69,$GO$2:$GO$827,0)+1,0)</f>
      </c>
      <c r="IZ69">
        <f>IFERROR(INDEX($GP$2:$GP$827,MATCH($GN69,$GO$2:$GO$827,0)),0)</f>
      </c>
      <c r="JA69" t="s">
        <v>23</v>
      </c>
      <c r="JB69" t="s">
        <v>23</v>
      </c>
    </row>
    <row r="70" spans="1:262" x14ac:dyDescent="0.25">
      <c r="F70" s="1"/>
      <c r="G70" s="1"/>
      <c r="H70" s="1"/>
      <c r="I70" s="1"/>
      <c r="J70" s="1">
        <f>IFERROR(IF(FIND(" - ",$F70)&gt;0,MID($F70,FIND(" - ",$F70)+3,LEN($F70)),""),"")</f>
      </c>
      <c r="L70" s="1"/>
      <c r="N70" t="s">
        <v>23</v>
      </c>
      <c r="P70">
        <f>IF(OR($N70="",$O70=""),"",IFERROR($N70/$O70,0))</f>
      </c>
      <c r="Q70">
        <f>IF($N70="","",
IF($G70="","",
IF(ISNUMBER(SEARCH("exempt",LOWER($G70))),0,
$N70*(VALUE(SUBSTITUTE($G70,"%",""))/100))))</f>
      </c>
      <c r="W70">
        <f>IF($N70="","",
SUM($N70,$Q70,$U70,$R70,$T70)-
IF($V70="",0,VALUE($V70)))</f>
      </c>
      <c r="AE70" t="s">
        <v>524</v>
      </c>
      <c r="AH70" t="s">
        <v>525</v>
      </c>
      <c r="AI70" t="s">
        <v>526</v>
      </c>
      <c r="AJ70" t="s">
        <v>527</v>
      </c>
      <c r="AK70" t="s">
        <v>525</v>
      </c>
      <c r="AL70" t="s">
        <v>528</v>
      </c>
      <c r="AM70">
        <f>IFERROR(LEFT($F70,FIND(" - ",$F70)-1),$F70)</f>
      </c>
      <c r="AN70" t="s">
        <v>427</v>
      </c>
      <c r="AP70">
        <f>IF($CE70&gt;=1,INDEX($AN:$AN,$CD70+1),"")</f>
      </c>
      <c r="AQ70">
        <f>IF($CE70&gt;=2,INDEX($AN:$AN,$CD70+2),"")</f>
      </c>
      <c r="AR70">
        <f>IF($CE70&gt;=3,INDEX($AN:$AN,$CD70+3),"")</f>
      </c>
      <c r="AS70">
        <f>IF($CE70&gt;=4,INDEX($AN:$AN,$CD70+4),"")</f>
      </c>
      <c r="AT70">
        <f>IF($CE70&gt;=5,INDEX($AN:$AN,$CD70+5),"")</f>
      </c>
      <c r="AU70">
        <f>IF($CE70&gt;=6,INDEX($AN:$AN,$CD70+6),"")</f>
      </c>
      <c r="AV70">
        <f>IF($CE70&gt;=7,INDEX($AN:$AN,$CD70+7),"")</f>
      </c>
      <c r="AW70">
        <f>IF($CE70&gt;=8,INDEX($AN:$AN,$CD70+8),"")</f>
      </c>
      <c r="AX70">
        <f>IF($CE70&gt;=9,INDEX($AN:$AN,$CD70+9),"")</f>
      </c>
      <c r="AY70">
        <f>IF($CE70&gt;=10,INDEX($AN:$AN,$CD70+10),"")</f>
      </c>
      <c r="AZ70">
        <f>IF($CE70&gt;=11,INDEX($AN:$AN,$CD70+11),"")</f>
      </c>
      <c r="BA70">
        <f>IF($CE70&gt;=12,INDEX($AN:$AN,$CD70+12),"")</f>
      </c>
      <c r="BB70">
        <f>IF($CE70&gt;=13,INDEX($AN:$AN,$CD70+13),"")</f>
      </c>
      <c r="BC70">
        <f>IF($CE70&gt;=14,INDEX($AN:$AN,$CD70+14),"")</f>
      </c>
      <c r="BD70">
        <f>IF($CE70&gt;=15,INDEX($AN:$AN,$CD70+15),"")</f>
      </c>
      <c r="BE70">
        <f>IF($CE70&gt;=16,INDEX($AN:$AN,$CD70+16),"")</f>
      </c>
      <c r="BF70">
        <f>IF($CE70&gt;=17,INDEX($AN:$AN,$CD70+17),"")</f>
      </c>
      <c r="BG70">
        <f>IF($CE70&gt;=18,INDEX($AN:$AN,$CD70+18),"")</f>
      </c>
      <c r="BH70">
        <f>IF($CE70&gt;=19,INDEX($AN:$AN,$CD70+19),"")</f>
      </c>
      <c r="BI70">
        <f>IF($CE70&gt;=20,INDEX($AN:$AN,$CD70+20),"")</f>
      </c>
      <c r="BJ70">
        <f>IF($CE70&gt;=21,INDEX($AN:$AN,$CD70+21),"")</f>
      </c>
      <c r="BK70">
        <f>IF($CE70&gt;=22,INDEX($AN:$AN,$CD70+22),"")</f>
      </c>
      <c r="BL70">
        <f>IF($CE70&gt;=23,INDEX($AN:$AN,$CD70+23),"")</f>
      </c>
      <c r="BM70">
        <f>IF($CE70&gt;=24,INDEX($AN:$AN,$CD70+24),"")</f>
      </c>
      <c r="BN70">
        <f>IF($CE70&gt;=25,INDEX($AN:$AN,$CD70+25),"")</f>
      </c>
      <c r="BO70">
        <f>IF($CE70&gt;=26,INDEX($AN:$AN,$CD70+26),"")</f>
      </c>
      <c r="BP70">
        <f>IF($CE70&gt;=27,INDEX($AN:$AN,$CD70+27),"")</f>
      </c>
      <c r="BQ70">
        <f>IF($CE70&gt;=28,INDEX($AN:$AN,$CD70+28),"")</f>
      </c>
      <c r="BR70">
        <f>IF($CE70&gt;=29,INDEX($AN:$AN,$CD70+29),"")</f>
      </c>
      <c r="BS70">
        <f>IF($CE70&gt;=30,INDEX($AN:$AN,$CD70+30),"")</f>
      </c>
      <c r="BT70">
        <f>IF($CE70&gt;=31,INDEX($AN:$AN,$CD70+31),"")</f>
      </c>
      <c r="BU70">
        <f>IF($CE70&gt;=32,INDEX($AN:$AN,$CD70+32),"")</f>
      </c>
      <c r="BV70">
        <f>IF($CE70&gt;=33,INDEX($AN:$AN,$CD70+33),"")</f>
      </c>
      <c r="BW70">
        <f>IF($CE70&gt;=34,INDEX($AN:$AN,$CD70+34),"")</f>
      </c>
      <c r="BX70">
        <f>IF($CE70&gt;=35,INDEX($AN:$AN,$CD70+35),"")</f>
      </c>
      <c r="BY70">
        <f>IF($CE70&gt;=36,INDEX($AN:$AN,$CD70+36),"")</f>
      </c>
      <c r="BZ70">
        <f>IF($CE70&gt;=37,INDEX($AN:$AN,$CD70+37),"")</f>
      </c>
      <c r="CA70">
        <f>IF($CE70&gt;=38,INDEX($AN:$AN,$CD70+38),"")</f>
      </c>
      <c r="CB70">
        <f>IF($CE70&gt;=39,INDEX($AN:$AN,$CD70+39),"")</f>
      </c>
      <c r="CC70">
        <f>IF($CE70&gt;=40,INDEX($AN:$AN,$CD70+40),"")</f>
      </c>
      <c r="CD70">
        <f>IFERROR(MATCH($AM70,$AN$2:$AN$133,0)+1,0)</f>
      </c>
      <c r="CE70">
        <f>IFERROR(INDEX($AO$2:$AO$133,MATCH($AM70,$AN$2:$AN$133,0)),0)</f>
      </c>
      <c r="CF70">
        <f>IFERROR(LEFT($K70,FIND(" - ",$K70)-1),$K70)</f>
      </c>
      <c r="CG70" t="s">
        <v>235</v>
      </c>
      <c r="CI70">
        <f>IF($DD70&gt;=1,INDEX($CG:$CG,$DC70+1),"")</f>
      </c>
      <c r="CJ70">
        <f>IF($DD70&gt;=2,INDEX($CG:$CG,$DC70+2),"")</f>
      </c>
      <c r="CK70">
        <f>IF($DD70&gt;=3,INDEX($CG:$CG,$DC70+3),"")</f>
      </c>
      <c r="CL70">
        <f>IF($DD70&gt;=4,INDEX($CG:$CG,$DC70+4),"")</f>
      </c>
      <c r="CM70">
        <f>IF($DD70&gt;=5,INDEX($CG:$CG,$DC70+5),"")</f>
      </c>
      <c r="CN70">
        <f>IF($DD70&gt;=6,INDEX($CG:$CG,$DC70+6),"")</f>
      </c>
      <c r="CO70">
        <f>IF($DD70&gt;=7,INDEX($CG:$CG,$DC70+7),"")</f>
      </c>
      <c r="CP70">
        <f>IF($DD70&gt;=8,INDEX($CG:$CG,$DC70+8),"")</f>
      </c>
      <c r="CQ70">
        <f>IF($DD70&gt;=9,INDEX($CG:$CG,$DC70+9),"")</f>
      </c>
      <c r="CR70">
        <f>IF($DD70&gt;=10,INDEX($CG:$CG,$DC70+10),"")</f>
      </c>
      <c r="CS70">
        <f>IF($DD70&gt;=11,INDEX($CG:$CG,$DC70+11),"")</f>
      </c>
      <c r="CT70">
        <f>IF($DD70&gt;=12,INDEX($CG:$CG,$DC70+12),"")</f>
      </c>
      <c r="CU70">
        <f>IF($DD70&gt;=13,INDEX($CG:$CG,$DC70+13),"")</f>
      </c>
      <c r="CV70">
        <f>IF($DD70&gt;=14,INDEX($CG:$CG,$DC70+14),"")</f>
      </c>
      <c r="CW70">
        <f>IF($DD70&gt;=15,INDEX($CG:$CG,$DC70+15),"")</f>
      </c>
      <c r="CX70">
        <f>IF($DD70&gt;=16,INDEX($CG:$CG,$DC70+16),"")</f>
      </c>
      <c r="CY70">
        <f>IF($DD70&gt;=17,INDEX($CG:$CG,$DC70+17),"")</f>
      </c>
      <c r="CZ70">
        <f>IF($DD70&gt;=18,INDEX($CG:$CG,$DC70+18),"")</f>
      </c>
      <c r="DA70">
        <f>IF($DD70&gt;=19,INDEX($CG:$CG,$DC70+19),"")</f>
      </c>
      <c r="DB70">
        <f>IF($DD70&gt;=20,INDEX($CG:$CG,$DC70+20),"")</f>
      </c>
      <c r="DC70">
        <f>IFERROR(MATCH($CF70,$CG$2:$CG$1558,0)+1,0)</f>
      </c>
      <c r="DD70">
        <f>IFERROR(INDEX($CH$2:$CH$1558,MATCH($CF70,$CG$2:$CG$1558,0)),0)</f>
      </c>
      <c r="DE70">
        <f>IFERROR(INDEX($AL:$AL,MATCH($G70,$AK:$AK,0))&amp;"","")</f>
      </c>
      <c r="DF70" t="s">
        <v>123</v>
      </c>
      <c r="DG70" t="s">
        <v>529</v>
      </c>
      <c r="DI70">
        <f>IF($GL70&gt;=1,INDEX($DF:$DF,$GK70+1),"")</f>
      </c>
      <c r="DJ70">
        <f>IF($GL70&gt;=2,INDEX($DF:$DF,$GK70+2),"")</f>
      </c>
      <c r="DK70">
        <f>IF($GL70&gt;=3,INDEX($DF:$DF,$GK70+3),"")</f>
      </c>
      <c r="DL70">
        <f>IF($GL70&gt;=4,INDEX($DF:$DF,$GK70+4),"")</f>
      </c>
      <c r="DM70">
        <f>IF($GL70&gt;=5,INDEX($DF:$DF,$GK70+5),"")</f>
      </c>
      <c r="DN70">
        <f>IF($GL70&gt;=6,INDEX($DF:$DF,$GK70+6),"")</f>
      </c>
      <c r="DO70">
        <f>IF($GL70&gt;=7,INDEX($DF:$DF,$GK70+7),"")</f>
      </c>
      <c r="DP70">
        <f>IF($GL70&gt;=8,INDEX($DF:$DF,$GK70+8),"")</f>
      </c>
      <c r="DQ70">
        <f>IF($GL70&gt;=9,INDEX($DF:$DF,$GK70+9),"")</f>
      </c>
      <c r="DR70">
        <f>IF($GL70&gt;=10,INDEX($DF:$DF,$GK70+10),"")</f>
      </c>
      <c r="DS70">
        <f>IF($GL70&gt;=11,INDEX($DF:$DF,$GK70+11),"")</f>
      </c>
      <c r="DT70">
        <f>IF($GL70&gt;=12,INDEX($DF:$DF,$GK70+12),"")</f>
      </c>
      <c r="DU70">
        <f>IF($GL70&gt;=13,INDEX($DF:$DF,$GK70+13),"")</f>
      </c>
      <c r="DV70">
        <f>IF($GL70&gt;=14,INDEX($DF:$DF,$GK70+14),"")</f>
      </c>
      <c r="DW70">
        <f>IF($GL70&gt;=15,INDEX($DF:$DF,$GK70+15),"")</f>
      </c>
      <c r="DX70">
        <f>IF($GL70&gt;=16,INDEX($DF:$DF,$GK70+16),"")</f>
      </c>
      <c r="DY70">
        <f>IF($GL70&gt;=17,INDEX($DF:$DF,$GK70+17),"")</f>
      </c>
      <c r="DZ70">
        <f>IF($GL70&gt;=18,INDEX($DF:$DF,$GK70+18),"")</f>
      </c>
      <c r="EA70">
        <f>IF($GL70&gt;=19,INDEX($DF:$DF,$GK70+19),"")</f>
      </c>
      <c r="EB70">
        <f>IF($GL70&gt;=20,INDEX($DF:$DF,$GK70+20),"")</f>
      </c>
      <c r="EC70">
        <f>IF($GL70&gt;=21,INDEX($DF:$DF,$GK70+21),"")</f>
      </c>
      <c r="ED70">
        <f>IF($GL70&gt;=22,INDEX($DF:$DF,$GK70+22),"")</f>
      </c>
      <c r="EE70">
        <f>IF($GL70&gt;=23,INDEX($DF:$DF,$GK70+23),"")</f>
      </c>
      <c r="EF70">
        <f>IF($GL70&gt;=24,INDEX($DF:$DF,$GK70+24),"")</f>
      </c>
      <c r="EG70">
        <f>IF($GL70&gt;=25,INDEX($DF:$DF,$GK70+25),"")</f>
      </c>
      <c r="EH70">
        <f>IF($GL70&gt;=26,INDEX($DF:$DF,$GK70+26),"")</f>
      </c>
      <c r="EI70">
        <f>IF($GL70&gt;=27,INDEX($DF:$DF,$GK70+27),"")</f>
      </c>
      <c r="EJ70">
        <f>IF($GL70&gt;=28,INDEX($DF:$DF,$GK70+28),"")</f>
      </c>
      <c r="EK70">
        <f>IF($GL70&gt;=29,INDEX($DF:$DF,$GK70+29),"")</f>
      </c>
      <c r="EL70">
        <f>IF($GL70&gt;=30,INDEX($DF:$DF,$GK70+30),"")</f>
      </c>
      <c r="EM70">
        <f>IF($GL70&gt;=31,INDEX($DF:$DF,$GK70+31),"")</f>
      </c>
      <c r="EN70">
        <f>IF($GL70&gt;=32,INDEX($DF:$DF,$GK70+32),"")</f>
      </c>
      <c r="EO70">
        <f>IF($GL70&gt;=33,INDEX($DF:$DF,$GK70+33),"")</f>
      </c>
      <c r="EP70">
        <f>IF($GL70&gt;=34,INDEX($DF:$DF,$GK70+34),"")</f>
      </c>
      <c r="EQ70">
        <f>IF($GL70&gt;=35,INDEX($DF:$DF,$GK70+35),"")</f>
      </c>
      <c r="ER70">
        <f>IF($GL70&gt;=36,INDEX($DF:$DF,$GK70+36),"")</f>
      </c>
      <c r="ES70">
        <f>IF($GL70&gt;=37,INDEX($DF:$DF,$GK70+37),"")</f>
      </c>
      <c r="ET70">
        <f>IF($GL70&gt;=38,INDEX($DF:$DF,$GK70+38),"")</f>
      </c>
      <c r="EU70">
        <f>IF($GL70&gt;=39,INDEX($DF:$DF,$GK70+39),"")</f>
      </c>
      <c r="EV70">
        <f>IF($GL70&gt;=40,INDEX($DF:$DF,$GK70+40),"")</f>
      </c>
      <c r="EW70">
        <f>IF($GL70&gt;=1,INDEX($DG:$DG,$GK70+1),"")</f>
      </c>
      <c r="EX70">
        <f>IF($GL70&gt;=2,INDEX($DG:$DG,$GK70+2),"")</f>
      </c>
      <c r="EY70">
        <f>IF($GL70&gt;=3,INDEX($DG:$DG,$GK70+3),"")</f>
      </c>
      <c r="EZ70">
        <f>IF($GL70&gt;=4,INDEX($DG:$DG,$GK70+4),"")</f>
      </c>
      <c r="FA70">
        <f>IF($GL70&gt;=5,INDEX($DG:$DG,$GK70+5),"")</f>
      </c>
      <c r="FB70">
        <f>IF($GL70&gt;=6,INDEX($DG:$DG,$GK70+6),"")</f>
      </c>
      <c r="FC70">
        <f>IF($GL70&gt;=7,INDEX($DG:$DG,$GK70+7),"")</f>
      </c>
      <c r="FD70">
        <f>IF($GL70&gt;=8,INDEX($DG:$DG,$GK70+8),"")</f>
      </c>
      <c r="FE70">
        <f>IF($GL70&gt;=9,INDEX($DG:$DG,$GK70+9),"")</f>
      </c>
      <c r="FF70">
        <f>IF($GL70&gt;=10,INDEX($DG:$DG,$GK70+10),"")</f>
      </c>
      <c r="FG70">
        <f>IF($GL70&gt;=11,INDEX($DG:$DG,$GK70+11),"")</f>
      </c>
      <c r="FH70">
        <f>IF($GL70&gt;=12,INDEX($DG:$DG,$GK70+12),"")</f>
      </c>
      <c r="FI70">
        <f>IF($GL70&gt;=13,INDEX($DG:$DG,$GK70+13),"")</f>
      </c>
      <c r="FJ70">
        <f>IF($GL70&gt;=14,INDEX($DG:$DG,$GK70+14),"")</f>
      </c>
      <c r="FK70">
        <f>IF($GL70&gt;=15,INDEX($DG:$DG,$GK70+15),"")</f>
      </c>
      <c r="FL70">
        <f>IF($GL70&gt;=16,INDEX($DG:$DG,$GK70+16),"")</f>
      </c>
      <c r="FM70">
        <f>IF($GL70&gt;=17,INDEX($DG:$DG,$GK70+17),"")</f>
      </c>
      <c r="FN70">
        <f>IF($GL70&gt;=18,INDEX($DG:$DG,$GK70+18),"")</f>
      </c>
      <c r="FO70">
        <f>IF($GL70&gt;=19,INDEX($DG:$DG,$GK70+19),"")</f>
      </c>
      <c r="FP70">
        <f>IF($GL70&gt;=20,INDEX($DG:$DG,$GK70+20),"")</f>
      </c>
      <c r="FQ70">
        <f>IF($GL70&gt;=21,INDEX($DG:$DG,$GK70+21),"")</f>
      </c>
      <c r="FR70">
        <f>IF($GL70&gt;=22,INDEX($DG:$DG,$GK70+22),"")</f>
      </c>
      <c r="FS70">
        <f>IF($GL70&gt;=23,INDEX($DG:$DG,$GK70+23),"")</f>
      </c>
      <c r="FT70">
        <f>IF($GL70&gt;=24,INDEX($DG:$DG,$GK70+24),"")</f>
      </c>
      <c r="FU70">
        <f>IF($GL70&gt;=25,INDEX($DG:$DG,$GK70+25),"")</f>
      </c>
      <c r="FV70">
        <f>IF($GL70&gt;=26,INDEX($DG:$DG,$GK70+26),"")</f>
      </c>
      <c r="FW70">
        <f>IF($GL70&gt;=27,INDEX($DG:$DG,$GK70+27),"")</f>
      </c>
      <c r="FX70">
        <f>IF($GL70&gt;=28,INDEX($DG:$DG,$GK70+28),"")</f>
      </c>
      <c r="FY70">
        <f>IF($GL70&gt;=29,INDEX($DG:$DG,$GK70+29),"")</f>
      </c>
      <c r="FZ70">
        <f>IF($GL70&gt;=30,INDEX($DG:$DG,$GK70+30),"")</f>
      </c>
      <c r="GA70">
        <f>IF($GL70&gt;=31,INDEX($DG:$DG,$GK70+31),"")</f>
      </c>
      <c r="GB70">
        <f>IF($GL70&gt;=32,INDEX($DG:$DG,$GK70+32),"")</f>
      </c>
      <c r="GC70">
        <f>IF($GL70&gt;=33,INDEX($DG:$DG,$GK70+33),"")</f>
      </c>
      <c r="GD70">
        <f>IF($GL70&gt;=34,INDEX($DG:$DG,$GK70+34),"")</f>
      </c>
      <c r="GE70">
        <f>IF($GL70&gt;=35,INDEX($DG:$DG,$GK70+35),"")</f>
      </c>
      <c r="GF70">
        <f>IF($GL70&gt;=36,INDEX($DG:$DG,$GK70+36),"")</f>
      </c>
      <c r="GG70">
        <f>IF($GL70&gt;=37,INDEX($DG:$DG,$GK70+37),"")</f>
      </c>
      <c r="GH70">
        <f>IF($GL70&gt;=38,INDEX($DG:$DG,$GK70+38),"")</f>
      </c>
      <c r="GI70">
        <f>IF($GL70&gt;=39,INDEX($DG:$DG,$GK70+39),"")</f>
      </c>
      <c r="GJ70">
        <f>IF($GL70&gt;=40,INDEX($DG:$DG,$GK70+40),"")</f>
      </c>
      <c r="GK70">
        <f>IFERROR(MATCH($DE70,$DF$2:$DF$166,0)+1,0)</f>
      </c>
      <c r="GL70">
        <f>IFERROR(INDEX($DH$2:$DH$166,MATCH($DE70,$DF$2:$DF$166,0)),0)</f>
      </c>
      <c r="GM70">
        <f>IFERROR(MATCH($H70,$DI$70:$EV$70,0),0)</f>
      </c>
      <c r="GN70">
        <f>IF($GM70&gt;0,INDEX($EW$70:$GJ$70,$GM70),"")</f>
      </c>
      <c r="GO70" t="s">
        <v>530</v>
      </c>
      <c r="GQ70">
        <f>IF($IZ70&gt;=1,INDEX($GO:$GO,$IY70+1),"")</f>
      </c>
      <c r="GR70">
        <f>IF($IZ70&gt;=2,INDEX($GO:$GO,$IY70+2),"")</f>
      </c>
      <c r="GS70">
        <f>IF($IZ70&gt;=3,INDEX($GO:$GO,$IY70+3),"")</f>
      </c>
      <c r="GT70">
        <f>IF($IZ70&gt;=4,INDEX($GO:$GO,$IY70+4),"")</f>
      </c>
      <c r="GU70">
        <f>IF($IZ70&gt;=5,INDEX($GO:$GO,$IY70+5),"")</f>
      </c>
      <c r="GV70">
        <f>IF($IZ70&gt;=6,INDEX($GO:$GO,$IY70+6),"")</f>
      </c>
      <c r="GW70">
        <f>IF($IZ70&gt;=7,INDEX($GO:$GO,$IY70+7),"")</f>
      </c>
      <c r="GX70">
        <f>IF($IZ70&gt;=8,INDEX($GO:$GO,$IY70+8),"")</f>
      </c>
      <c r="GY70">
        <f>IF($IZ70&gt;=9,INDEX($GO:$GO,$IY70+9),"")</f>
      </c>
      <c r="GZ70">
        <f>IF($IZ70&gt;=10,INDEX($GO:$GO,$IY70+10),"")</f>
      </c>
      <c r="HA70">
        <f>IF($IZ70&gt;=11,INDEX($GO:$GO,$IY70+11),"")</f>
      </c>
      <c r="HB70">
        <f>IF($IZ70&gt;=12,INDEX($GO:$GO,$IY70+12),"")</f>
      </c>
      <c r="HC70">
        <f>IF($IZ70&gt;=13,INDEX($GO:$GO,$IY70+13),"")</f>
      </c>
      <c r="HD70">
        <f>IF($IZ70&gt;=14,INDEX($GO:$GO,$IY70+14),"")</f>
      </c>
      <c r="HE70">
        <f>IF($IZ70&gt;=15,INDEX($GO:$GO,$IY70+15),"")</f>
      </c>
      <c r="HF70">
        <f>IF($IZ70&gt;=16,INDEX($GO:$GO,$IY70+16),"")</f>
      </c>
      <c r="HG70">
        <f>IF($IZ70&gt;=17,INDEX($GO:$GO,$IY70+17),"")</f>
      </c>
      <c r="HH70">
        <f>IF($IZ70&gt;=18,INDEX($GO:$GO,$IY70+18),"")</f>
      </c>
      <c r="HI70">
        <f>IF($IZ70&gt;=19,INDEX($GO:$GO,$IY70+19),"")</f>
      </c>
      <c r="HJ70">
        <f>IF($IZ70&gt;=20,INDEX($GO:$GO,$IY70+20),"")</f>
      </c>
      <c r="HK70">
        <f>IF($IZ70&gt;=21,INDEX($GO:$GO,$IY70+21),"")</f>
      </c>
      <c r="HL70">
        <f>IF($IZ70&gt;=22,INDEX($GO:$GO,$IY70+22),"")</f>
      </c>
      <c r="HM70">
        <f>IF($IZ70&gt;=23,INDEX($GO:$GO,$IY70+23),"")</f>
      </c>
      <c r="HN70">
        <f>IF($IZ70&gt;=24,INDEX($GO:$GO,$IY70+24),"")</f>
      </c>
      <c r="HO70">
        <f>IF($IZ70&gt;=25,INDEX($GO:$GO,$IY70+25),"")</f>
      </c>
      <c r="HP70">
        <f>IF($IZ70&gt;=26,INDEX($GO:$GO,$IY70+26),"")</f>
      </c>
      <c r="HQ70">
        <f>IF($IZ70&gt;=27,INDEX($GO:$GO,$IY70+27),"")</f>
      </c>
      <c r="HR70">
        <f>IF($IZ70&gt;=28,INDEX($GO:$GO,$IY70+28),"")</f>
      </c>
      <c r="HS70">
        <f>IF($IZ70&gt;=29,INDEX($GO:$GO,$IY70+29),"")</f>
      </c>
      <c r="HT70">
        <f>IF($IZ70&gt;=30,INDEX($GO:$GO,$IY70+30),"")</f>
      </c>
      <c r="HU70">
        <f>IF($IZ70&gt;=31,INDEX($GO:$GO,$IY70+31),"")</f>
      </c>
      <c r="HV70">
        <f>IF($IZ70&gt;=32,INDEX($GO:$GO,$IY70+32),"")</f>
      </c>
      <c r="HW70">
        <f>IF($IZ70&gt;=33,INDEX($GO:$GO,$IY70+33),"")</f>
      </c>
      <c r="HX70">
        <f>IF($IZ70&gt;=34,INDEX($GO:$GO,$IY70+34),"")</f>
      </c>
      <c r="HY70">
        <f>IF($IZ70&gt;=35,INDEX($GO:$GO,$IY70+35),"")</f>
      </c>
      <c r="HZ70">
        <f>IF($IZ70&gt;=36,INDEX($GO:$GO,$IY70+36),"")</f>
      </c>
      <c r="IA70">
        <f>IF($IZ70&gt;=37,INDEX($GO:$GO,$IY70+37),"")</f>
      </c>
      <c r="IB70">
        <f>IF($IZ70&gt;=38,INDEX($GO:$GO,$IY70+38),"")</f>
      </c>
      <c r="IC70">
        <f>IF($IZ70&gt;=39,INDEX($GO:$GO,$IY70+39),"")</f>
      </c>
      <c r="ID70">
        <f>IF($IZ70&gt;=40,INDEX($GO:$GO,$IY70+40),"")</f>
      </c>
      <c r="IE70">
        <f>IF($IZ70&gt;=41,INDEX($GO:$GO,$IY70+41),"")</f>
      </c>
      <c r="IF70">
        <f>IF($IZ70&gt;=42,INDEX($GO:$GO,$IY70+42),"")</f>
      </c>
      <c r="IG70">
        <f>IF($IZ70&gt;=43,INDEX($GO:$GO,$IY70+43),"")</f>
      </c>
      <c r="IH70">
        <f>IF($IZ70&gt;=44,INDEX($GO:$GO,$IY70+44),"")</f>
      </c>
      <c r="II70">
        <f>IF($IZ70&gt;=45,INDEX($GO:$GO,$IY70+45),"")</f>
      </c>
      <c r="IJ70">
        <f>IF($IZ70&gt;=46,INDEX($GO:$GO,$IY70+46),"")</f>
      </c>
      <c r="IK70">
        <f>IF($IZ70&gt;=47,INDEX($GO:$GO,$IY70+47),"")</f>
      </c>
      <c r="IL70">
        <f>IF($IZ70&gt;=48,INDEX($GO:$GO,$IY70+48),"")</f>
      </c>
      <c r="IM70">
        <f>IF($IZ70&gt;=49,INDEX($GO:$GO,$IY70+49),"")</f>
      </c>
      <c r="IN70">
        <f>IF($IZ70&gt;=50,INDEX($GO:$GO,$IY70+50),"")</f>
      </c>
      <c r="IO70">
        <f>IF($IZ70&gt;=51,INDEX($GO:$GO,$IY70+51),"")</f>
      </c>
      <c r="IP70">
        <f>IF($IZ70&gt;=52,INDEX($GO:$GO,$IY70+52),"")</f>
      </c>
      <c r="IQ70">
        <f>IF($IZ70&gt;=53,INDEX($GO:$GO,$IY70+53),"")</f>
      </c>
      <c r="IR70">
        <f>IF($IZ70&gt;=54,INDEX($GO:$GO,$IY70+54),"")</f>
      </c>
      <c r="IS70">
        <f>IF($IZ70&gt;=55,INDEX($GO:$GO,$IY70+55),"")</f>
      </c>
      <c r="IT70">
        <f>IF($IZ70&gt;=56,INDEX($GO:$GO,$IY70+56),"")</f>
      </c>
      <c r="IU70">
        <f>IF($IZ70&gt;=57,INDEX($GO:$GO,$IY70+57),"")</f>
      </c>
      <c r="IV70">
        <f>IF($IZ70&gt;=58,INDEX($GO:$GO,$IY70+58),"")</f>
      </c>
      <c r="IW70">
        <f>IF($IZ70&gt;=59,INDEX($GO:$GO,$IY70+59),"")</f>
      </c>
      <c r="IX70">
        <f>IF($IZ70&gt;=60,INDEX($GO:$GO,$IY70+60),"")</f>
      </c>
      <c r="IY70">
        <f>IFERROR(MATCH($GN70,$GO$2:$GO$827,0)+1,0)</f>
      </c>
      <c r="IZ70">
        <f>IFERROR(INDEX($GP$2:$GP$827,MATCH($GN70,$GO$2:$GO$827,0)),0)</f>
      </c>
      <c r="JA70" t="s">
        <v>23</v>
      </c>
      <c r="JB70" t="s">
        <v>23</v>
      </c>
    </row>
    <row r="71" spans="1:262" x14ac:dyDescent="0.25">
      <c r="F71" s="1"/>
      <c r="G71" s="1"/>
      <c r="H71" s="1"/>
      <c r="I71" s="1"/>
      <c r="J71" s="1">
        <f>IFERROR(IF(FIND(" - ",$F71)&gt;0,MID($F71,FIND(" - ",$F71)+3,LEN($F71)),""),"")</f>
      </c>
      <c r="L71" s="1"/>
      <c r="N71" t="s">
        <v>23</v>
      </c>
      <c r="P71">
        <f>IF(OR($N71="",$O71=""),"",IFERROR($N71/$O71,0))</f>
      </c>
      <c r="Q71">
        <f>IF($N71="","",
IF($G71="","",
IF(ISNUMBER(SEARCH("exempt",LOWER($G71))),0,
$N71*(VALUE(SUBSTITUTE($G71,"%",""))/100))))</f>
      </c>
      <c r="W71">
        <f>IF($N71="","",
SUM($N71,$Q71,$U71,$R71,$T71)-
IF($V71="",0,VALUE($V71)))</f>
      </c>
      <c r="AE71" t="s">
        <v>531</v>
      </c>
      <c r="AI71" t="s">
        <v>532</v>
      </c>
      <c r="AJ71" t="s">
        <v>533</v>
      </c>
      <c r="AM71">
        <f>IFERROR(LEFT($F71,FIND(" - ",$F71)-1),$F71)</f>
      </c>
      <c r="AN71" t="s">
        <v>433</v>
      </c>
      <c r="AP71">
        <f>IF($CE71&gt;=1,INDEX($AN:$AN,$CD71+1),"")</f>
      </c>
      <c r="AQ71">
        <f>IF($CE71&gt;=2,INDEX($AN:$AN,$CD71+2),"")</f>
      </c>
      <c r="AR71">
        <f>IF($CE71&gt;=3,INDEX($AN:$AN,$CD71+3),"")</f>
      </c>
      <c r="AS71">
        <f>IF($CE71&gt;=4,INDEX($AN:$AN,$CD71+4),"")</f>
      </c>
      <c r="AT71">
        <f>IF($CE71&gt;=5,INDEX($AN:$AN,$CD71+5),"")</f>
      </c>
      <c r="AU71">
        <f>IF($CE71&gt;=6,INDEX($AN:$AN,$CD71+6),"")</f>
      </c>
      <c r="AV71">
        <f>IF($CE71&gt;=7,INDEX($AN:$AN,$CD71+7),"")</f>
      </c>
      <c r="AW71">
        <f>IF($CE71&gt;=8,INDEX($AN:$AN,$CD71+8),"")</f>
      </c>
      <c r="AX71">
        <f>IF($CE71&gt;=9,INDEX($AN:$AN,$CD71+9),"")</f>
      </c>
      <c r="AY71">
        <f>IF($CE71&gt;=10,INDEX($AN:$AN,$CD71+10),"")</f>
      </c>
      <c r="AZ71">
        <f>IF($CE71&gt;=11,INDEX($AN:$AN,$CD71+11),"")</f>
      </c>
      <c r="BA71">
        <f>IF($CE71&gt;=12,INDEX($AN:$AN,$CD71+12),"")</f>
      </c>
      <c r="BB71">
        <f>IF($CE71&gt;=13,INDEX($AN:$AN,$CD71+13),"")</f>
      </c>
      <c r="BC71">
        <f>IF($CE71&gt;=14,INDEX($AN:$AN,$CD71+14),"")</f>
      </c>
      <c r="BD71">
        <f>IF($CE71&gt;=15,INDEX($AN:$AN,$CD71+15),"")</f>
      </c>
      <c r="BE71">
        <f>IF($CE71&gt;=16,INDEX($AN:$AN,$CD71+16),"")</f>
      </c>
      <c r="BF71">
        <f>IF($CE71&gt;=17,INDEX($AN:$AN,$CD71+17),"")</f>
      </c>
      <c r="BG71">
        <f>IF($CE71&gt;=18,INDEX($AN:$AN,$CD71+18),"")</f>
      </c>
      <c r="BH71">
        <f>IF($CE71&gt;=19,INDEX($AN:$AN,$CD71+19),"")</f>
      </c>
      <c r="BI71">
        <f>IF($CE71&gt;=20,INDEX($AN:$AN,$CD71+20),"")</f>
      </c>
      <c r="BJ71">
        <f>IF($CE71&gt;=21,INDEX($AN:$AN,$CD71+21),"")</f>
      </c>
      <c r="BK71">
        <f>IF($CE71&gt;=22,INDEX($AN:$AN,$CD71+22),"")</f>
      </c>
      <c r="BL71">
        <f>IF($CE71&gt;=23,INDEX($AN:$AN,$CD71+23),"")</f>
      </c>
      <c r="BM71">
        <f>IF($CE71&gt;=24,INDEX($AN:$AN,$CD71+24),"")</f>
      </c>
      <c r="BN71">
        <f>IF($CE71&gt;=25,INDEX($AN:$AN,$CD71+25),"")</f>
      </c>
      <c r="BO71">
        <f>IF($CE71&gt;=26,INDEX($AN:$AN,$CD71+26),"")</f>
      </c>
      <c r="BP71">
        <f>IF($CE71&gt;=27,INDEX($AN:$AN,$CD71+27),"")</f>
      </c>
      <c r="BQ71">
        <f>IF($CE71&gt;=28,INDEX($AN:$AN,$CD71+28),"")</f>
      </c>
      <c r="BR71">
        <f>IF($CE71&gt;=29,INDEX($AN:$AN,$CD71+29),"")</f>
      </c>
      <c r="BS71">
        <f>IF($CE71&gt;=30,INDEX($AN:$AN,$CD71+30),"")</f>
      </c>
      <c r="BT71">
        <f>IF($CE71&gt;=31,INDEX($AN:$AN,$CD71+31),"")</f>
      </c>
      <c r="BU71">
        <f>IF($CE71&gt;=32,INDEX($AN:$AN,$CD71+32),"")</f>
      </c>
      <c r="BV71">
        <f>IF($CE71&gt;=33,INDEX($AN:$AN,$CD71+33),"")</f>
      </c>
      <c r="BW71">
        <f>IF($CE71&gt;=34,INDEX($AN:$AN,$CD71+34),"")</f>
      </c>
      <c r="BX71">
        <f>IF($CE71&gt;=35,INDEX($AN:$AN,$CD71+35),"")</f>
      </c>
      <c r="BY71">
        <f>IF($CE71&gt;=36,INDEX($AN:$AN,$CD71+36),"")</f>
      </c>
      <c r="BZ71">
        <f>IF($CE71&gt;=37,INDEX($AN:$AN,$CD71+37),"")</f>
      </c>
      <c r="CA71">
        <f>IF($CE71&gt;=38,INDEX($AN:$AN,$CD71+38),"")</f>
      </c>
      <c r="CB71">
        <f>IF($CE71&gt;=39,INDEX($AN:$AN,$CD71+39),"")</f>
      </c>
      <c r="CC71">
        <f>IF($CE71&gt;=40,INDEX($AN:$AN,$CD71+40),"")</f>
      </c>
      <c r="CD71">
        <f>IFERROR(MATCH($AM71,$AN$2:$AN$133,0)+1,0)</f>
      </c>
      <c r="CE71">
        <f>IFERROR(INDEX($AO$2:$AO$133,MATCH($AM71,$AN$2:$AN$133,0)),0)</f>
      </c>
      <c r="CF71">
        <f>IFERROR(LEFT($K71,FIND(" - ",$K71)-1),$K71)</f>
      </c>
      <c r="CG71" t="s">
        <v>244</v>
      </c>
      <c r="CI71">
        <f>IF($DD71&gt;=1,INDEX($CG:$CG,$DC71+1),"")</f>
      </c>
      <c r="CJ71">
        <f>IF($DD71&gt;=2,INDEX($CG:$CG,$DC71+2),"")</f>
      </c>
      <c r="CK71">
        <f>IF($DD71&gt;=3,INDEX($CG:$CG,$DC71+3),"")</f>
      </c>
      <c r="CL71">
        <f>IF($DD71&gt;=4,INDEX($CG:$CG,$DC71+4),"")</f>
      </c>
      <c r="CM71">
        <f>IF($DD71&gt;=5,INDEX($CG:$CG,$DC71+5),"")</f>
      </c>
      <c r="CN71">
        <f>IF($DD71&gt;=6,INDEX($CG:$CG,$DC71+6),"")</f>
      </c>
      <c r="CO71">
        <f>IF($DD71&gt;=7,INDEX($CG:$CG,$DC71+7),"")</f>
      </c>
      <c r="CP71">
        <f>IF($DD71&gt;=8,INDEX($CG:$CG,$DC71+8),"")</f>
      </c>
      <c r="CQ71">
        <f>IF($DD71&gt;=9,INDEX($CG:$CG,$DC71+9),"")</f>
      </c>
      <c r="CR71">
        <f>IF($DD71&gt;=10,INDEX($CG:$CG,$DC71+10),"")</f>
      </c>
      <c r="CS71">
        <f>IF($DD71&gt;=11,INDEX($CG:$CG,$DC71+11),"")</f>
      </c>
      <c r="CT71">
        <f>IF($DD71&gt;=12,INDEX($CG:$CG,$DC71+12),"")</f>
      </c>
      <c r="CU71">
        <f>IF($DD71&gt;=13,INDEX($CG:$CG,$DC71+13),"")</f>
      </c>
      <c r="CV71">
        <f>IF($DD71&gt;=14,INDEX($CG:$CG,$DC71+14),"")</f>
      </c>
      <c r="CW71">
        <f>IF($DD71&gt;=15,INDEX($CG:$CG,$DC71+15),"")</f>
      </c>
      <c r="CX71">
        <f>IF($DD71&gt;=16,INDEX($CG:$CG,$DC71+16),"")</f>
      </c>
      <c r="CY71">
        <f>IF($DD71&gt;=17,INDEX($CG:$CG,$DC71+17),"")</f>
      </c>
      <c r="CZ71">
        <f>IF($DD71&gt;=18,INDEX($CG:$CG,$DC71+18),"")</f>
      </c>
      <c r="DA71">
        <f>IF($DD71&gt;=19,INDEX($CG:$CG,$DC71+19),"")</f>
      </c>
      <c r="DB71">
        <f>IF($DD71&gt;=20,INDEX($CG:$CG,$DC71+20),"")</f>
      </c>
      <c r="DC71">
        <f>IFERROR(MATCH($CF71,$CG$2:$CG$1558,0)+1,0)</f>
      </c>
      <c r="DD71">
        <f>IFERROR(INDEX($CH$2:$CH$1558,MATCH($CF71,$CG$2:$CG$1558,0)),0)</f>
      </c>
      <c r="DE71">
        <f>IFERROR(INDEX($AL:$AL,MATCH($G71,$AK:$AK,0))&amp;"","")</f>
      </c>
      <c r="DF71" t="s">
        <v>95</v>
      </c>
      <c r="DH71">
        <v>1</v>
      </c>
      <c r="DI71">
        <f>IF($GL71&gt;=1,INDEX($DF:$DF,$GK71+1),"")</f>
      </c>
      <c r="DJ71">
        <f>IF($GL71&gt;=2,INDEX($DF:$DF,$GK71+2),"")</f>
      </c>
      <c r="DK71">
        <f>IF($GL71&gt;=3,INDEX($DF:$DF,$GK71+3),"")</f>
      </c>
      <c r="DL71">
        <f>IF($GL71&gt;=4,INDEX($DF:$DF,$GK71+4),"")</f>
      </c>
      <c r="DM71">
        <f>IF($GL71&gt;=5,INDEX($DF:$DF,$GK71+5),"")</f>
      </c>
      <c r="DN71">
        <f>IF($GL71&gt;=6,INDEX($DF:$DF,$GK71+6),"")</f>
      </c>
      <c r="DO71">
        <f>IF($GL71&gt;=7,INDEX($DF:$DF,$GK71+7),"")</f>
      </c>
      <c r="DP71">
        <f>IF($GL71&gt;=8,INDEX($DF:$DF,$GK71+8),"")</f>
      </c>
      <c r="DQ71">
        <f>IF($GL71&gt;=9,INDEX($DF:$DF,$GK71+9),"")</f>
      </c>
      <c r="DR71">
        <f>IF($GL71&gt;=10,INDEX($DF:$DF,$GK71+10),"")</f>
      </c>
      <c r="DS71">
        <f>IF($GL71&gt;=11,INDEX($DF:$DF,$GK71+11),"")</f>
      </c>
      <c r="DT71">
        <f>IF($GL71&gt;=12,INDEX($DF:$DF,$GK71+12),"")</f>
      </c>
      <c r="DU71">
        <f>IF($GL71&gt;=13,INDEX($DF:$DF,$GK71+13),"")</f>
      </c>
      <c r="DV71">
        <f>IF($GL71&gt;=14,INDEX($DF:$DF,$GK71+14),"")</f>
      </c>
      <c r="DW71">
        <f>IF($GL71&gt;=15,INDEX($DF:$DF,$GK71+15),"")</f>
      </c>
      <c r="DX71">
        <f>IF($GL71&gt;=16,INDEX($DF:$DF,$GK71+16),"")</f>
      </c>
      <c r="DY71">
        <f>IF($GL71&gt;=17,INDEX($DF:$DF,$GK71+17),"")</f>
      </c>
      <c r="DZ71">
        <f>IF($GL71&gt;=18,INDEX($DF:$DF,$GK71+18),"")</f>
      </c>
      <c r="EA71">
        <f>IF($GL71&gt;=19,INDEX($DF:$DF,$GK71+19),"")</f>
      </c>
      <c r="EB71">
        <f>IF($GL71&gt;=20,INDEX($DF:$DF,$GK71+20),"")</f>
      </c>
      <c r="EC71">
        <f>IF($GL71&gt;=21,INDEX($DF:$DF,$GK71+21),"")</f>
      </c>
      <c r="ED71">
        <f>IF($GL71&gt;=22,INDEX($DF:$DF,$GK71+22),"")</f>
      </c>
      <c r="EE71">
        <f>IF($GL71&gt;=23,INDEX($DF:$DF,$GK71+23),"")</f>
      </c>
      <c r="EF71">
        <f>IF($GL71&gt;=24,INDEX($DF:$DF,$GK71+24),"")</f>
      </c>
      <c r="EG71">
        <f>IF($GL71&gt;=25,INDEX($DF:$DF,$GK71+25),"")</f>
      </c>
      <c r="EH71">
        <f>IF($GL71&gt;=26,INDEX($DF:$DF,$GK71+26),"")</f>
      </c>
      <c r="EI71">
        <f>IF($GL71&gt;=27,INDEX($DF:$DF,$GK71+27),"")</f>
      </c>
      <c r="EJ71">
        <f>IF($GL71&gt;=28,INDEX($DF:$DF,$GK71+28),"")</f>
      </c>
      <c r="EK71">
        <f>IF($GL71&gt;=29,INDEX($DF:$DF,$GK71+29),"")</f>
      </c>
      <c r="EL71">
        <f>IF($GL71&gt;=30,INDEX($DF:$DF,$GK71+30),"")</f>
      </c>
      <c r="EM71">
        <f>IF($GL71&gt;=31,INDEX($DF:$DF,$GK71+31),"")</f>
      </c>
      <c r="EN71">
        <f>IF($GL71&gt;=32,INDEX($DF:$DF,$GK71+32),"")</f>
      </c>
      <c r="EO71">
        <f>IF($GL71&gt;=33,INDEX($DF:$DF,$GK71+33),"")</f>
      </c>
      <c r="EP71">
        <f>IF($GL71&gt;=34,INDEX($DF:$DF,$GK71+34),"")</f>
      </c>
      <c r="EQ71">
        <f>IF($GL71&gt;=35,INDEX($DF:$DF,$GK71+35),"")</f>
      </c>
      <c r="ER71">
        <f>IF($GL71&gt;=36,INDEX($DF:$DF,$GK71+36),"")</f>
      </c>
      <c r="ES71">
        <f>IF($GL71&gt;=37,INDEX($DF:$DF,$GK71+37),"")</f>
      </c>
      <c r="ET71">
        <f>IF($GL71&gt;=38,INDEX($DF:$DF,$GK71+38),"")</f>
      </c>
      <c r="EU71">
        <f>IF($GL71&gt;=39,INDEX($DF:$DF,$GK71+39),"")</f>
      </c>
      <c r="EV71">
        <f>IF($GL71&gt;=40,INDEX($DF:$DF,$GK71+40),"")</f>
      </c>
      <c r="EW71">
        <f>IF($GL71&gt;=1,INDEX($DG:$DG,$GK71+1),"")</f>
      </c>
      <c r="EX71">
        <f>IF($GL71&gt;=2,INDEX($DG:$DG,$GK71+2),"")</f>
      </c>
      <c r="EY71">
        <f>IF($GL71&gt;=3,INDEX($DG:$DG,$GK71+3),"")</f>
      </c>
      <c r="EZ71">
        <f>IF($GL71&gt;=4,INDEX($DG:$DG,$GK71+4),"")</f>
      </c>
      <c r="FA71">
        <f>IF($GL71&gt;=5,INDEX($DG:$DG,$GK71+5),"")</f>
      </c>
      <c r="FB71">
        <f>IF($GL71&gt;=6,INDEX($DG:$DG,$GK71+6),"")</f>
      </c>
      <c r="FC71">
        <f>IF($GL71&gt;=7,INDEX($DG:$DG,$GK71+7),"")</f>
      </c>
      <c r="FD71">
        <f>IF($GL71&gt;=8,INDEX($DG:$DG,$GK71+8),"")</f>
      </c>
      <c r="FE71">
        <f>IF($GL71&gt;=9,INDEX($DG:$DG,$GK71+9),"")</f>
      </c>
      <c r="FF71">
        <f>IF($GL71&gt;=10,INDEX($DG:$DG,$GK71+10),"")</f>
      </c>
      <c r="FG71">
        <f>IF($GL71&gt;=11,INDEX($DG:$DG,$GK71+11),"")</f>
      </c>
      <c r="FH71">
        <f>IF($GL71&gt;=12,INDEX($DG:$DG,$GK71+12),"")</f>
      </c>
      <c r="FI71">
        <f>IF($GL71&gt;=13,INDEX($DG:$DG,$GK71+13),"")</f>
      </c>
      <c r="FJ71">
        <f>IF($GL71&gt;=14,INDEX($DG:$DG,$GK71+14),"")</f>
      </c>
      <c r="FK71">
        <f>IF($GL71&gt;=15,INDEX($DG:$DG,$GK71+15),"")</f>
      </c>
      <c r="FL71">
        <f>IF($GL71&gt;=16,INDEX($DG:$DG,$GK71+16),"")</f>
      </c>
      <c r="FM71">
        <f>IF($GL71&gt;=17,INDEX($DG:$DG,$GK71+17),"")</f>
      </c>
      <c r="FN71">
        <f>IF($GL71&gt;=18,INDEX($DG:$DG,$GK71+18),"")</f>
      </c>
      <c r="FO71">
        <f>IF($GL71&gt;=19,INDEX($DG:$DG,$GK71+19),"")</f>
      </c>
      <c r="FP71">
        <f>IF($GL71&gt;=20,INDEX($DG:$DG,$GK71+20),"")</f>
      </c>
      <c r="FQ71">
        <f>IF($GL71&gt;=21,INDEX($DG:$DG,$GK71+21),"")</f>
      </c>
      <c r="FR71">
        <f>IF($GL71&gt;=22,INDEX($DG:$DG,$GK71+22),"")</f>
      </c>
      <c r="FS71">
        <f>IF($GL71&gt;=23,INDEX($DG:$DG,$GK71+23),"")</f>
      </c>
      <c r="FT71">
        <f>IF($GL71&gt;=24,INDEX($DG:$DG,$GK71+24),"")</f>
      </c>
      <c r="FU71">
        <f>IF($GL71&gt;=25,INDEX($DG:$DG,$GK71+25),"")</f>
      </c>
      <c r="FV71">
        <f>IF($GL71&gt;=26,INDEX($DG:$DG,$GK71+26),"")</f>
      </c>
      <c r="FW71">
        <f>IF($GL71&gt;=27,INDEX($DG:$DG,$GK71+27),"")</f>
      </c>
      <c r="FX71">
        <f>IF($GL71&gt;=28,INDEX($DG:$DG,$GK71+28),"")</f>
      </c>
      <c r="FY71">
        <f>IF($GL71&gt;=29,INDEX($DG:$DG,$GK71+29),"")</f>
      </c>
      <c r="FZ71">
        <f>IF($GL71&gt;=30,INDEX($DG:$DG,$GK71+30),"")</f>
      </c>
      <c r="GA71">
        <f>IF($GL71&gt;=31,INDEX($DG:$DG,$GK71+31),"")</f>
      </c>
      <c r="GB71">
        <f>IF($GL71&gt;=32,INDEX($DG:$DG,$GK71+32),"")</f>
      </c>
      <c r="GC71">
        <f>IF($GL71&gt;=33,INDEX($DG:$DG,$GK71+33),"")</f>
      </c>
      <c r="GD71">
        <f>IF($GL71&gt;=34,INDEX($DG:$DG,$GK71+34),"")</f>
      </c>
      <c r="GE71">
        <f>IF($GL71&gt;=35,INDEX($DG:$DG,$GK71+35),"")</f>
      </c>
      <c r="GF71">
        <f>IF($GL71&gt;=36,INDEX($DG:$DG,$GK71+36),"")</f>
      </c>
      <c r="GG71">
        <f>IF($GL71&gt;=37,INDEX($DG:$DG,$GK71+37),"")</f>
      </c>
      <c r="GH71">
        <f>IF($GL71&gt;=38,INDEX($DG:$DG,$GK71+38),"")</f>
      </c>
      <c r="GI71">
        <f>IF($GL71&gt;=39,INDEX($DG:$DG,$GK71+39),"")</f>
      </c>
      <c r="GJ71">
        <f>IF($GL71&gt;=40,INDEX($DG:$DG,$GK71+40),"")</f>
      </c>
      <c r="GK71">
        <f>IFERROR(MATCH($DE71,$DF$2:$DF$166,0)+1,0)</f>
      </c>
      <c r="GL71">
        <f>IFERROR(INDEX($DH$2:$DH$166,MATCH($DE71,$DF$2:$DF$166,0)),0)</f>
      </c>
      <c r="GM71">
        <f>IFERROR(MATCH($H71,$DI$71:$EV$71,0),0)</f>
      </c>
      <c r="GN71">
        <f>IF($GM71&gt;0,INDEX($EW$71:$GJ$71,$GM71),"")</f>
      </c>
      <c r="GO71" t="s">
        <v>534</v>
      </c>
      <c r="GQ71">
        <f>IF($IZ71&gt;=1,INDEX($GO:$GO,$IY71+1),"")</f>
      </c>
      <c r="GR71">
        <f>IF($IZ71&gt;=2,INDEX($GO:$GO,$IY71+2),"")</f>
      </c>
      <c r="GS71">
        <f>IF($IZ71&gt;=3,INDEX($GO:$GO,$IY71+3),"")</f>
      </c>
      <c r="GT71">
        <f>IF($IZ71&gt;=4,INDEX($GO:$GO,$IY71+4),"")</f>
      </c>
      <c r="GU71">
        <f>IF($IZ71&gt;=5,INDEX($GO:$GO,$IY71+5),"")</f>
      </c>
      <c r="GV71">
        <f>IF($IZ71&gt;=6,INDEX($GO:$GO,$IY71+6),"")</f>
      </c>
      <c r="GW71">
        <f>IF($IZ71&gt;=7,INDEX($GO:$GO,$IY71+7),"")</f>
      </c>
      <c r="GX71">
        <f>IF($IZ71&gt;=8,INDEX($GO:$GO,$IY71+8),"")</f>
      </c>
      <c r="GY71">
        <f>IF($IZ71&gt;=9,INDEX($GO:$GO,$IY71+9),"")</f>
      </c>
      <c r="GZ71">
        <f>IF($IZ71&gt;=10,INDEX($GO:$GO,$IY71+10),"")</f>
      </c>
      <c r="HA71">
        <f>IF($IZ71&gt;=11,INDEX($GO:$GO,$IY71+11),"")</f>
      </c>
      <c r="HB71">
        <f>IF($IZ71&gt;=12,INDEX($GO:$GO,$IY71+12),"")</f>
      </c>
      <c r="HC71">
        <f>IF($IZ71&gt;=13,INDEX($GO:$GO,$IY71+13),"")</f>
      </c>
      <c r="HD71">
        <f>IF($IZ71&gt;=14,INDEX($GO:$GO,$IY71+14),"")</f>
      </c>
      <c r="HE71">
        <f>IF($IZ71&gt;=15,INDEX($GO:$GO,$IY71+15),"")</f>
      </c>
      <c r="HF71">
        <f>IF($IZ71&gt;=16,INDEX($GO:$GO,$IY71+16),"")</f>
      </c>
      <c r="HG71">
        <f>IF($IZ71&gt;=17,INDEX($GO:$GO,$IY71+17),"")</f>
      </c>
      <c r="HH71">
        <f>IF($IZ71&gt;=18,INDEX($GO:$GO,$IY71+18),"")</f>
      </c>
      <c r="HI71">
        <f>IF($IZ71&gt;=19,INDEX($GO:$GO,$IY71+19),"")</f>
      </c>
      <c r="HJ71">
        <f>IF($IZ71&gt;=20,INDEX($GO:$GO,$IY71+20),"")</f>
      </c>
      <c r="HK71">
        <f>IF($IZ71&gt;=21,INDEX($GO:$GO,$IY71+21),"")</f>
      </c>
      <c r="HL71">
        <f>IF($IZ71&gt;=22,INDEX($GO:$GO,$IY71+22),"")</f>
      </c>
      <c r="HM71">
        <f>IF($IZ71&gt;=23,INDEX($GO:$GO,$IY71+23),"")</f>
      </c>
      <c r="HN71">
        <f>IF($IZ71&gt;=24,INDEX($GO:$GO,$IY71+24),"")</f>
      </c>
      <c r="HO71">
        <f>IF($IZ71&gt;=25,INDEX($GO:$GO,$IY71+25),"")</f>
      </c>
      <c r="HP71">
        <f>IF($IZ71&gt;=26,INDEX($GO:$GO,$IY71+26),"")</f>
      </c>
      <c r="HQ71">
        <f>IF($IZ71&gt;=27,INDEX($GO:$GO,$IY71+27),"")</f>
      </c>
      <c r="HR71">
        <f>IF($IZ71&gt;=28,INDEX($GO:$GO,$IY71+28),"")</f>
      </c>
      <c r="HS71">
        <f>IF($IZ71&gt;=29,INDEX($GO:$GO,$IY71+29),"")</f>
      </c>
      <c r="HT71">
        <f>IF($IZ71&gt;=30,INDEX($GO:$GO,$IY71+30),"")</f>
      </c>
      <c r="HU71">
        <f>IF($IZ71&gt;=31,INDEX($GO:$GO,$IY71+31),"")</f>
      </c>
      <c r="HV71">
        <f>IF($IZ71&gt;=32,INDEX($GO:$GO,$IY71+32),"")</f>
      </c>
      <c r="HW71">
        <f>IF($IZ71&gt;=33,INDEX($GO:$GO,$IY71+33),"")</f>
      </c>
      <c r="HX71">
        <f>IF($IZ71&gt;=34,INDEX($GO:$GO,$IY71+34),"")</f>
      </c>
      <c r="HY71">
        <f>IF($IZ71&gt;=35,INDEX($GO:$GO,$IY71+35),"")</f>
      </c>
      <c r="HZ71">
        <f>IF($IZ71&gt;=36,INDEX($GO:$GO,$IY71+36),"")</f>
      </c>
      <c r="IA71">
        <f>IF($IZ71&gt;=37,INDEX($GO:$GO,$IY71+37),"")</f>
      </c>
      <c r="IB71">
        <f>IF($IZ71&gt;=38,INDEX($GO:$GO,$IY71+38),"")</f>
      </c>
      <c r="IC71">
        <f>IF($IZ71&gt;=39,INDEX($GO:$GO,$IY71+39),"")</f>
      </c>
      <c r="ID71">
        <f>IF($IZ71&gt;=40,INDEX($GO:$GO,$IY71+40),"")</f>
      </c>
      <c r="IE71">
        <f>IF($IZ71&gt;=41,INDEX($GO:$GO,$IY71+41),"")</f>
      </c>
      <c r="IF71">
        <f>IF($IZ71&gt;=42,INDEX($GO:$GO,$IY71+42),"")</f>
      </c>
      <c r="IG71">
        <f>IF($IZ71&gt;=43,INDEX($GO:$GO,$IY71+43),"")</f>
      </c>
      <c r="IH71">
        <f>IF($IZ71&gt;=44,INDEX($GO:$GO,$IY71+44),"")</f>
      </c>
      <c r="II71">
        <f>IF($IZ71&gt;=45,INDEX($GO:$GO,$IY71+45),"")</f>
      </c>
      <c r="IJ71">
        <f>IF($IZ71&gt;=46,INDEX($GO:$GO,$IY71+46),"")</f>
      </c>
      <c r="IK71">
        <f>IF($IZ71&gt;=47,INDEX($GO:$GO,$IY71+47),"")</f>
      </c>
      <c r="IL71">
        <f>IF($IZ71&gt;=48,INDEX($GO:$GO,$IY71+48),"")</f>
      </c>
      <c r="IM71">
        <f>IF($IZ71&gt;=49,INDEX($GO:$GO,$IY71+49),"")</f>
      </c>
      <c r="IN71">
        <f>IF($IZ71&gt;=50,INDEX($GO:$GO,$IY71+50),"")</f>
      </c>
      <c r="IO71">
        <f>IF($IZ71&gt;=51,INDEX($GO:$GO,$IY71+51),"")</f>
      </c>
      <c r="IP71">
        <f>IF($IZ71&gt;=52,INDEX($GO:$GO,$IY71+52),"")</f>
      </c>
      <c r="IQ71">
        <f>IF($IZ71&gt;=53,INDEX($GO:$GO,$IY71+53),"")</f>
      </c>
      <c r="IR71">
        <f>IF($IZ71&gt;=54,INDEX($GO:$GO,$IY71+54),"")</f>
      </c>
      <c r="IS71">
        <f>IF($IZ71&gt;=55,INDEX($GO:$GO,$IY71+55),"")</f>
      </c>
      <c r="IT71">
        <f>IF($IZ71&gt;=56,INDEX($GO:$GO,$IY71+56),"")</f>
      </c>
      <c r="IU71">
        <f>IF($IZ71&gt;=57,INDEX($GO:$GO,$IY71+57),"")</f>
      </c>
      <c r="IV71">
        <f>IF($IZ71&gt;=58,INDEX($GO:$GO,$IY71+58),"")</f>
      </c>
      <c r="IW71">
        <f>IF($IZ71&gt;=59,INDEX($GO:$GO,$IY71+59),"")</f>
      </c>
      <c r="IX71">
        <f>IF($IZ71&gt;=60,INDEX($GO:$GO,$IY71+60),"")</f>
      </c>
      <c r="IY71">
        <f>IFERROR(MATCH($GN71,$GO$2:$GO$827,0)+1,0)</f>
      </c>
      <c r="IZ71">
        <f>IFERROR(INDEX($GP$2:$GP$827,MATCH($GN71,$GO$2:$GO$827,0)),0)</f>
      </c>
      <c r="JA71" t="s">
        <v>23</v>
      </c>
      <c r="JB71" t="s">
        <v>23</v>
      </c>
    </row>
    <row r="72" spans="1:262" x14ac:dyDescent="0.25">
      <c r="F72" s="1"/>
      <c r="G72" s="1"/>
      <c r="H72" s="1"/>
      <c r="I72" s="1"/>
      <c r="J72" s="1">
        <f>IFERROR(IF(FIND(" - ",$F72)&gt;0,MID($F72,FIND(" - ",$F72)+3,LEN($F72)),""),"")</f>
      </c>
      <c r="L72" s="1"/>
      <c r="N72" t="s">
        <v>23</v>
      </c>
      <c r="P72">
        <f>IF(OR($N72="",$O72=""),"",IFERROR($N72/$O72,0))</f>
      </c>
      <c r="Q72">
        <f>IF($N72="","",
IF($G72="","",
IF(ISNUMBER(SEARCH("exempt",LOWER($G72))),0,
$N72*(VALUE(SUBSTITUTE($G72,"%",""))/100))))</f>
      </c>
      <c r="W72">
        <f>IF($N72="","",
SUM($N72,$Q72,$U72,$R72,$T72)-
IF($V72="",0,VALUE($V72)))</f>
      </c>
      <c r="AE72" t="s">
        <v>535</v>
      </c>
      <c r="AI72" t="s">
        <v>536</v>
      </c>
      <c r="AJ72" t="s">
        <v>537</v>
      </c>
      <c r="AM72">
        <f>IFERROR(LEFT($F72,FIND(" - ",$F72)-1),$F72)</f>
      </c>
      <c r="AN72" t="s">
        <v>439</v>
      </c>
      <c r="AP72">
        <f>IF($CE72&gt;=1,INDEX($AN:$AN,$CD72+1),"")</f>
      </c>
      <c r="AQ72">
        <f>IF($CE72&gt;=2,INDEX($AN:$AN,$CD72+2),"")</f>
      </c>
      <c r="AR72">
        <f>IF($CE72&gt;=3,INDEX($AN:$AN,$CD72+3),"")</f>
      </c>
      <c r="AS72">
        <f>IF($CE72&gt;=4,INDEX($AN:$AN,$CD72+4),"")</f>
      </c>
      <c r="AT72">
        <f>IF($CE72&gt;=5,INDEX($AN:$AN,$CD72+5),"")</f>
      </c>
      <c r="AU72">
        <f>IF($CE72&gt;=6,INDEX($AN:$AN,$CD72+6),"")</f>
      </c>
      <c r="AV72">
        <f>IF($CE72&gt;=7,INDEX($AN:$AN,$CD72+7),"")</f>
      </c>
      <c r="AW72">
        <f>IF($CE72&gt;=8,INDEX($AN:$AN,$CD72+8),"")</f>
      </c>
      <c r="AX72">
        <f>IF($CE72&gt;=9,INDEX($AN:$AN,$CD72+9),"")</f>
      </c>
      <c r="AY72">
        <f>IF($CE72&gt;=10,INDEX($AN:$AN,$CD72+10),"")</f>
      </c>
      <c r="AZ72">
        <f>IF($CE72&gt;=11,INDEX($AN:$AN,$CD72+11),"")</f>
      </c>
      <c r="BA72">
        <f>IF($CE72&gt;=12,INDEX($AN:$AN,$CD72+12),"")</f>
      </c>
      <c r="BB72">
        <f>IF($CE72&gt;=13,INDEX($AN:$AN,$CD72+13),"")</f>
      </c>
      <c r="BC72">
        <f>IF($CE72&gt;=14,INDEX($AN:$AN,$CD72+14),"")</f>
      </c>
      <c r="BD72">
        <f>IF($CE72&gt;=15,INDEX($AN:$AN,$CD72+15),"")</f>
      </c>
      <c r="BE72">
        <f>IF($CE72&gt;=16,INDEX($AN:$AN,$CD72+16),"")</f>
      </c>
      <c r="BF72">
        <f>IF($CE72&gt;=17,INDEX($AN:$AN,$CD72+17),"")</f>
      </c>
      <c r="BG72">
        <f>IF($CE72&gt;=18,INDEX($AN:$AN,$CD72+18),"")</f>
      </c>
      <c r="BH72">
        <f>IF($CE72&gt;=19,INDEX($AN:$AN,$CD72+19),"")</f>
      </c>
      <c r="BI72">
        <f>IF($CE72&gt;=20,INDEX($AN:$AN,$CD72+20),"")</f>
      </c>
      <c r="BJ72">
        <f>IF($CE72&gt;=21,INDEX($AN:$AN,$CD72+21),"")</f>
      </c>
      <c r="BK72">
        <f>IF($CE72&gt;=22,INDEX($AN:$AN,$CD72+22),"")</f>
      </c>
      <c r="BL72">
        <f>IF($CE72&gt;=23,INDEX($AN:$AN,$CD72+23),"")</f>
      </c>
      <c r="BM72">
        <f>IF($CE72&gt;=24,INDEX($AN:$AN,$CD72+24),"")</f>
      </c>
      <c r="BN72">
        <f>IF($CE72&gt;=25,INDEX($AN:$AN,$CD72+25),"")</f>
      </c>
      <c r="BO72">
        <f>IF($CE72&gt;=26,INDEX($AN:$AN,$CD72+26),"")</f>
      </c>
      <c r="BP72">
        <f>IF($CE72&gt;=27,INDEX($AN:$AN,$CD72+27),"")</f>
      </c>
      <c r="BQ72">
        <f>IF($CE72&gt;=28,INDEX($AN:$AN,$CD72+28),"")</f>
      </c>
      <c r="BR72">
        <f>IF($CE72&gt;=29,INDEX($AN:$AN,$CD72+29),"")</f>
      </c>
      <c r="BS72">
        <f>IF($CE72&gt;=30,INDEX($AN:$AN,$CD72+30),"")</f>
      </c>
      <c r="BT72">
        <f>IF($CE72&gt;=31,INDEX($AN:$AN,$CD72+31),"")</f>
      </c>
      <c r="BU72">
        <f>IF($CE72&gt;=32,INDEX($AN:$AN,$CD72+32),"")</f>
      </c>
      <c r="BV72">
        <f>IF($CE72&gt;=33,INDEX($AN:$AN,$CD72+33),"")</f>
      </c>
      <c r="BW72">
        <f>IF($CE72&gt;=34,INDEX($AN:$AN,$CD72+34),"")</f>
      </c>
      <c r="BX72">
        <f>IF($CE72&gt;=35,INDEX($AN:$AN,$CD72+35),"")</f>
      </c>
      <c r="BY72">
        <f>IF($CE72&gt;=36,INDEX($AN:$AN,$CD72+36),"")</f>
      </c>
      <c r="BZ72">
        <f>IF($CE72&gt;=37,INDEX($AN:$AN,$CD72+37),"")</f>
      </c>
      <c r="CA72">
        <f>IF($CE72&gt;=38,INDEX($AN:$AN,$CD72+38),"")</f>
      </c>
      <c r="CB72">
        <f>IF($CE72&gt;=39,INDEX($AN:$AN,$CD72+39),"")</f>
      </c>
      <c r="CC72">
        <f>IF($CE72&gt;=40,INDEX($AN:$AN,$CD72+40),"")</f>
      </c>
      <c r="CD72">
        <f>IFERROR(MATCH($AM72,$AN$2:$AN$133,0)+1,0)</f>
      </c>
      <c r="CE72">
        <f>IFERROR(INDEX($AO$2:$AO$133,MATCH($AM72,$AN$2:$AN$133,0)),0)</f>
      </c>
      <c r="CF72">
        <f>IFERROR(LEFT($K72,FIND(" - ",$K72)-1),$K72)</f>
      </c>
      <c r="CG72" t="s">
        <v>253</v>
      </c>
      <c r="CI72">
        <f>IF($DD72&gt;=1,INDEX($CG:$CG,$DC72+1),"")</f>
      </c>
      <c r="CJ72">
        <f>IF($DD72&gt;=2,INDEX($CG:$CG,$DC72+2),"")</f>
      </c>
      <c r="CK72">
        <f>IF($DD72&gt;=3,INDEX($CG:$CG,$DC72+3),"")</f>
      </c>
      <c r="CL72">
        <f>IF($DD72&gt;=4,INDEX($CG:$CG,$DC72+4),"")</f>
      </c>
      <c r="CM72">
        <f>IF($DD72&gt;=5,INDEX($CG:$CG,$DC72+5),"")</f>
      </c>
      <c r="CN72">
        <f>IF($DD72&gt;=6,INDEX($CG:$CG,$DC72+6),"")</f>
      </c>
      <c r="CO72">
        <f>IF($DD72&gt;=7,INDEX($CG:$CG,$DC72+7),"")</f>
      </c>
      <c r="CP72">
        <f>IF($DD72&gt;=8,INDEX($CG:$CG,$DC72+8),"")</f>
      </c>
      <c r="CQ72">
        <f>IF($DD72&gt;=9,INDEX($CG:$CG,$DC72+9),"")</f>
      </c>
      <c r="CR72">
        <f>IF($DD72&gt;=10,INDEX($CG:$CG,$DC72+10),"")</f>
      </c>
      <c r="CS72">
        <f>IF($DD72&gt;=11,INDEX($CG:$CG,$DC72+11),"")</f>
      </c>
      <c r="CT72">
        <f>IF($DD72&gt;=12,INDEX($CG:$CG,$DC72+12),"")</f>
      </c>
      <c r="CU72">
        <f>IF($DD72&gt;=13,INDEX($CG:$CG,$DC72+13),"")</f>
      </c>
      <c r="CV72">
        <f>IF($DD72&gt;=14,INDEX($CG:$CG,$DC72+14),"")</f>
      </c>
      <c r="CW72">
        <f>IF($DD72&gt;=15,INDEX($CG:$CG,$DC72+15),"")</f>
      </c>
      <c r="CX72">
        <f>IF($DD72&gt;=16,INDEX($CG:$CG,$DC72+16),"")</f>
      </c>
      <c r="CY72">
        <f>IF($DD72&gt;=17,INDEX($CG:$CG,$DC72+17),"")</f>
      </c>
      <c r="CZ72">
        <f>IF($DD72&gt;=18,INDEX($CG:$CG,$DC72+18),"")</f>
      </c>
      <c r="DA72">
        <f>IF($DD72&gt;=19,INDEX($CG:$CG,$DC72+19),"")</f>
      </c>
      <c r="DB72">
        <f>IF($DD72&gt;=20,INDEX($CG:$CG,$DC72+20),"")</f>
      </c>
      <c r="DC72">
        <f>IFERROR(MATCH($CF72,$CG$2:$CG$1558,0)+1,0)</f>
      </c>
      <c r="DD72">
        <f>IFERROR(INDEX($CH$2:$CH$1558,MATCH($CF72,$CG$2:$CG$1558,0)),0)</f>
      </c>
      <c r="DE72">
        <f>IFERROR(INDEX($AL:$AL,MATCH($G72,$AK:$AK,0))&amp;"","")</f>
      </c>
      <c r="DF72" t="s">
        <v>123</v>
      </c>
      <c r="DG72" t="s">
        <v>538</v>
      </c>
      <c r="DI72">
        <f>IF($GL72&gt;=1,INDEX($DF:$DF,$GK72+1),"")</f>
      </c>
      <c r="DJ72">
        <f>IF($GL72&gt;=2,INDEX($DF:$DF,$GK72+2),"")</f>
      </c>
      <c r="DK72">
        <f>IF($GL72&gt;=3,INDEX($DF:$DF,$GK72+3),"")</f>
      </c>
      <c r="DL72">
        <f>IF($GL72&gt;=4,INDEX($DF:$DF,$GK72+4),"")</f>
      </c>
      <c r="DM72">
        <f>IF($GL72&gt;=5,INDEX($DF:$DF,$GK72+5),"")</f>
      </c>
      <c r="DN72">
        <f>IF($GL72&gt;=6,INDEX($DF:$DF,$GK72+6),"")</f>
      </c>
      <c r="DO72">
        <f>IF($GL72&gt;=7,INDEX($DF:$DF,$GK72+7),"")</f>
      </c>
      <c r="DP72">
        <f>IF($GL72&gt;=8,INDEX($DF:$DF,$GK72+8),"")</f>
      </c>
      <c r="DQ72">
        <f>IF($GL72&gt;=9,INDEX($DF:$DF,$GK72+9),"")</f>
      </c>
      <c r="DR72">
        <f>IF($GL72&gt;=10,INDEX($DF:$DF,$GK72+10),"")</f>
      </c>
      <c r="DS72">
        <f>IF($GL72&gt;=11,INDEX($DF:$DF,$GK72+11),"")</f>
      </c>
      <c r="DT72">
        <f>IF($GL72&gt;=12,INDEX($DF:$DF,$GK72+12),"")</f>
      </c>
      <c r="DU72">
        <f>IF($GL72&gt;=13,INDEX($DF:$DF,$GK72+13),"")</f>
      </c>
      <c r="DV72">
        <f>IF($GL72&gt;=14,INDEX($DF:$DF,$GK72+14),"")</f>
      </c>
      <c r="DW72">
        <f>IF($GL72&gt;=15,INDEX($DF:$DF,$GK72+15),"")</f>
      </c>
      <c r="DX72">
        <f>IF($GL72&gt;=16,INDEX($DF:$DF,$GK72+16),"")</f>
      </c>
      <c r="DY72">
        <f>IF($GL72&gt;=17,INDEX($DF:$DF,$GK72+17),"")</f>
      </c>
      <c r="DZ72">
        <f>IF($GL72&gt;=18,INDEX($DF:$DF,$GK72+18),"")</f>
      </c>
      <c r="EA72">
        <f>IF($GL72&gt;=19,INDEX($DF:$DF,$GK72+19),"")</f>
      </c>
      <c r="EB72">
        <f>IF($GL72&gt;=20,INDEX($DF:$DF,$GK72+20),"")</f>
      </c>
      <c r="EC72">
        <f>IF($GL72&gt;=21,INDEX($DF:$DF,$GK72+21),"")</f>
      </c>
      <c r="ED72">
        <f>IF($GL72&gt;=22,INDEX($DF:$DF,$GK72+22),"")</f>
      </c>
      <c r="EE72">
        <f>IF($GL72&gt;=23,INDEX($DF:$DF,$GK72+23),"")</f>
      </c>
      <c r="EF72">
        <f>IF($GL72&gt;=24,INDEX($DF:$DF,$GK72+24),"")</f>
      </c>
      <c r="EG72">
        <f>IF($GL72&gt;=25,INDEX($DF:$DF,$GK72+25),"")</f>
      </c>
      <c r="EH72">
        <f>IF($GL72&gt;=26,INDEX($DF:$DF,$GK72+26),"")</f>
      </c>
      <c r="EI72">
        <f>IF($GL72&gt;=27,INDEX($DF:$DF,$GK72+27),"")</f>
      </c>
      <c r="EJ72">
        <f>IF($GL72&gt;=28,INDEX($DF:$DF,$GK72+28),"")</f>
      </c>
      <c r="EK72">
        <f>IF($GL72&gt;=29,INDEX($DF:$DF,$GK72+29),"")</f>
      </c>
      <c r="EL72">
        <f>IF($GL72&gt;=30,INDEX($DF:$DF,$GK72+30),"")</f>
      </c>
      <c r="EM72">
        <f>IF($GL72&gt;=31,INDEX($DF:$DF,$GK72+31),"")</f>
      </c>
      <c r="EN72">
        <f>IF($GL72&gt;=32,INDEX($DF:$DF,$GK72+32),"")</f>
      </c>
      <c r="EO72">
        <f>IF($GL72&gt;=33,INDEX($DF:$DF,$GK72+33),"")</f>
      </c>
      <c r="EP72">
        <f>IF($GL72&gt;=34,INDEX($DF:$DF,$GK72+34),"")</f>
      </c>
      <c r="EQ72">
        <f>IF($GL72&gt;=35,INDEX($DF:$DF,$GK72+35),"")</f>
      </c>
      <c r="ER72">
        <f>IF($GL72&gt;=36,INDEX($DF:$DF,$GK72+36),"")</f>
      </c>
      <c r="ES72">
        <f>IF($GL72&gt;=37,INDEX($DF:$DF,$GK72+37),"")</f>
      </c>
      <c r="ET72">
        <f>IF($GL72&gt;=38,INDEX($DF:$DF,$GK72+38),"")</f>
      </c>
      <c r="EU72">
        <f>IF($GL72&gt;=39,INDEX($DF:$DF,$GK72+39),"")</f>
      </c>
      <c r="EV72">
        <f>IF($GL72&gt;=40,INDEX($DF:$DF,$GK72+40),"")</f>
      </c>
      <c r="EW72">
        <f>IF($GL72&gt;=1,INDEX($DG:$DG,$GK72+1),"")</f>
      </c>
      <c r="EX72">
        <f>IF($GL72&gt;=2,INDEX($DG:$DG,$GK72+2),"")</f>
      </c>
      <c r="EY72">
        <f>IF($GL72&gt;=3,INDEX($DG:$DG,$GK72+3),"")</f>
      </c>
      <c r="EZ72">
        <f>IF($GL72&gt;=4,INDEX($DG:$DG,$GK72+4),"")</f>
      </c>
      <c r="FA72">
        <f>IF($GL72&gt;=5,INDEX($DG:$DG,$GK72+5),"")</f>
      </c>
      <c r="FB72">
        <f>IF($GL72&gt;=6,INDEX($DG:$DG,$GK72+6),"")</f>
      </c>
      <c r="FC72">
        <f>IF($GL72&gt;=7,INDEX($DG:$DG,$GK72+7),"")</f>
      </c>
      <c r="FD72">
        <f>IF($GL72&gt;=8,INDEX($DG:$DG,$GK72+8),"")</f>
      </c>
      <c r="FE72">
        <f>IF($GL72&gt;=9,INDEX($DG:$DG,$GK72+9),"")</f>
      </c>
      <c r="FF72">
        <f>IF($GL72&gt;=10,INDEX($DG:$DG,$GK72+10),"")</f>
      </c>
      <c r="FG72">
        <f>IF($GL72&gt;=11,INDEX($DG:$DG,$GK72+11),"")</f>
      </c>
      <c r="FH72">
        <f>IF($GL72&gt;=12,INDEX($DG:$DG,$GK72+12),"")</f>
      </c>
      <c r="FI72">
        <f>IF($GL72&gt;=13,INDEX($DG:$DG,$GK72+13),"")</f>
      </c>
      <c r="FJ72">
        <f>IF($GL72&gt;=14,INDEX($DG:$DG,$GK72+14),"")</f>
      </c>
      <c r="FK72">
        <f>IF($GL72&gt;=15,INDEX($DG:$DG,$GK72+15),"")</f>
      </c>
      <c r="FL72">
        <f>IF($GL72&gt;=16,INDEX($DG:$DG,$GK72+16),"")</f>
      </c>
      <c r="FM72">
        <f>IF($GL72&gt;=17,INDEX($DG:$DG,$GK72+17),"")</f>
      </c>
      <c r="FN72">
        <f>IF($GL72&gt;=18,INDEX($DG:$DG,$GK72+18),"")</f>
      </c>
      <c r="FO72">
        <f>IF($GL72&gt;=19,INDEX($DG:$DG,$GK72+19),"")</f>
      </c>
      <c r="FP72">
        <f>IF($GL72&gt;=20,INDEX($DG:$DG,$GK72+20),"")</f>
      </c>
      <c r="FQ72">
        <f>IF($GL72&gt;=21,INDEX($DG:$DG,$GK72+21),"")</f>
      </c>
      <c r="FR72">
        <f>IF($GL72&gt;=22,INDEX($DG:$DG,$GK72+22),"")</f>
      </c>
      <c r="FS72">
        <f>IF($GL72&gt;=23,INDEX($DG:$DG,$GK72+23),"")</f>
      </c>
      <c r="FT72">
        <f>IF($GL72&gt;=24,INDEX($DG:$DG,$GK72+24),"")</f>
      </c>
      <c r="FU72">
        <f>IF($GL72&gt;=25,INDEX($DG:$DG,$GK72+25),"")</f>
      </c>
      <c r="FV72">
        <f>IF($GL72&gt;=26,INDEX($DG:$DG,$GK72+26),"")</f>
      </c>
      <c r="FW72">
        <f>IF($GL72&gt;=27,INDEX($DG:$DG,$GK72+27),"")</f>
      </c>
      <c r="FX72">
        <f>IF($GL72&gt;=28,INDEX($DG:$DG,$GK72+28),"")</f>
      </c>
      <c r="FY72">
        <f>IF($GL72&gt;=29,INDEX($DG:$DG,$GK72+29),"")</f>
      </c>
      <c r="FZ72">
        <f>IF($GL72&gt;=30,INDEX($DG:$DG,$GK72+30),"")</f>
      </c>
      <c r="GA72">
        <f>IF($GL72&gt;=31,INDEX($DG:$DG,$GK72+31),"")</f>
      </c>
      <c r="GB72">
        <f>IF($GL72&gt;=32,INDEX($DG:$DG,$GK72+32),"")</f>
      </c>
      <c r="GC72">
        <f>IF($GL72&gt;=33,INDEX($DG:$DG,$GK72+33),"")</f>
      </c>
      <c r="GD72">
        <f>IF($GL72&gt;=34,INDEX($DG:$DG,$GK72+34),"")</f>
      </c>
      <c r="GE72">
        <f>IF($GL72&gt;=35,INDEX($DG:$DG,$GK72+35),"")</f>
      </c>
      <c r="GF72">
        <f>IF($GL72&gt;=36,INDEX($DG:$DG,$GK72+36),"")</f>
      </c>
      <c r="GG72">
        <f>IF($GL72&gt;=37,INDEX($DG:$DG,$GK72+37),"")</f>
      </c>
      <c r="GH72">
        <f>IF($GL72&gt;=38,INDEX($DG:$DG,$GK72+38),"")</f>
      </c>
      <c r="GI72">
        <f>IF($GL72&gt;=39,INDEX($DG:$DG,$GK72+39),"")</f>
      </c>
      <c r="GJ72">
        <f>IF($GL72&gt;=40,INDEX($DG:$DG,$GK72+40),"")</f>
      </c>
      <c r="GK72">
        <f>IFERROR(MATCH($DE72,$DF$2:$DF$166,0)+1,0)</f>
      </c>
      <c r="GL72">
        <f>IFERROR(INDEX($DH$2:$DH$166,MATCH($DE72,$DF$2:$DF$166,0)),0)</f>
      </c>
      <c r="GM72">
        <f>IFERROR(MATCH($H72,$DI$72:$EV$72,0),0)</f>
      </c>
      <c r="GN72">
        <f>IF($GM72&gt;0,INDEX($EW$72:$GJ$72,$GM72),"")</f>
      </c>
      <c r="GO72" t="s">
        <v>539</v>
      </c>
      <c r="GQ72">
        <f>IF($IZ72&gt;=1,INDEX($GO:$GO,$IY72+1),"")</f>
      </c>
      <c r="GR72">
        <f>IF($IZ72&gt;=2,INDEX($GO:$GO,$IY72+2),"")</f>
      </c>
      <c r="GS72">
        <f>IF($IZ72&gt;=3,INDEX($GO:$GO,$IY72+3),"")</f>
      </c>
      <c r="GT72">
        <f>IF($IZ72&gt;=4,INDEX($GO:$GO,$IY72+4),"")</f>
      </c>
      <c r="GU72">
        <f>IF($IZ72&gt;=5,INDEX($GO:$GO,$IY72+5),"")</f>
      </c>
      <c r="GV72">
        <f>IF($IZ72&gt;=6,INDEX($GO:$GO,$IY72+6),"")</f>
      </c>
      <c r="GW72">
        <f>IF($IZ72&gt;=7,INDEX($GO:$GO,$IY72+7),"")</f>
      </c>
      <c r="GX72">
        <f>IF($IZ72&gt;=8,INDEX($GO:$GO,$IY72+8),"")</f>
      </c>
      <c r="GY72">
        <f>IF($IZ72&gt;=9,INDEX($GO:$GO,$IY72+9),"")</f>
      </c>
      <c r="GZ72">
        <f>IF($IZ72&gt;=10,INDEX($GO:$GO,$IY72+10),"")</f>
      </c>
      <c r="HA72">
        <f>IF($IZ72&gt;=11,INDEX($GO:$GO,$IY72+11),"")</f>
      </c>
      <c r="HB72">
        <f>IF($IZ72&gt;=12,INDEX($GO:$GO,$IY72+12),"")</f>
      </c>
      <c r="HC72">
        <f>IF($IZ72&gt;=13,INDEX($GO:$GO,$IY72+13),"")</f>
      </c>
      <c r="HD72">
        <f>IF($IZ72&gt;=14,INDEX($GO:$GO,$IY72+14),"")</f>
      </c>
      <c r="HE72">
        <f>IF($IZ72&gt;=15,INDEX($GO:$GO,$IY72+15),"")</f>
      </c>
      <c r="HF72">
        <f>IF($IZ72&gt;=16,INDEX($GO:$GO,$IY72+16),"")</f>
      </c>
      <c r="HG72">
        <f>IF($IZ72&gt;=17,INDEX($GO:$GO,$IY72+17),"")</f>
      </c>
      <c r="HH72">
        <f>IF($IZ72&gt;=18,INDEX($GO:$GO,$IY72+18),"")</f>
      </c>
      <c r="HI72">
        <f>IF($IZ72&gt;=19,INDEX($GO:$GO,$IY72+19),"")</f>
      </c>
      <c r="HJ72">
        <f>IF($IZ72&gt;=20,INDEX($GO:$GO,$IY72+20),"")</f>
      </c>
      <c r="HK72">
        <f>IF($IZ72&gt;=21,INDEX($GO:$GO,$IY72+21),"")</f>
      </c>
      <c r="HL72">
        <f>IF($IZ72&gt;=22,INDEX($GO:$GO,$IY72+22),"")</f>
      </c>
      <c r="HM72">
        <f>IF($IZ72&gt;=23,INDEX($GO:$GO,$IY72+23),"")</f>
      </c>
      <c r="HN72">
        <f>IF($IZ72&gt;=24,INDEX($GO:$GO,$IY72+24),"")</f>
      </c>
      <c r="HO72">
        <f>IF($IZ72&gt;=25,INDEX($GO:$GO,$IY72+25),"")</f>
      </c>
      <c r="HP72">
        <f>IF($IZ72&gt;=26,INDEX($GO:$GO,$IY72+26),"")</f>
      </c>
      <c r="HQ72">
        <f>IF($IZ72&gt;=27,INDEX($GO:$GO,$IY72+27),"")</f>
      </c>
      <c r="HR72">
        <f>IF($IZ72&gt;=28,INDEX($GO:$GO,$IY72+28),"")</f>
      </c>
      <c r="HS72">
        <f>IF($IZ72&gt;=29,INDEX($GO:$GO,$IY72+29),"")</f>
      </c>
      <c r="HT72">
        <f>IF($IZ72&gt;=30,INDEX($GO:$GO,$IY72+30),"")</f>
      </c>
      <c r="HU72">
        <f>IF($IZ72&gt;=31,INDEX($GO:$GO,$IY72+31),"")</f>
      </c>
      <c r="HV72">
        <f>IF($IZ72&gt;=32,INDEX($GO:$GO,$IY72+32),"")</f>
      </c>
      <c r="HW72">
        <f>IF($IZ72&gt;=33,INDEX($GO:$GO,$IY72+33),"")</f>
      </c>
      <c r="HX72">
        <f>IF($IZ72&gt;=34,INDEX($GO:$GO,$IY72+34),"")</f>
      </c>
      <c r="HY72">
        <f>IF($IZ72&gt;=35,INDEX($GO:$GO,$IY72+35),"")</f>
      </c>
      <c r="HZ72">
        <f>IF($IZ72&gt;=36,INDEX($GO:$GO,$IY72+36),"")</f>
      </c>
      <c r="IA72">
        <f>IF($IZ72&gt;=37,INDEX($GO:$GO,$IY72+37),"")</f>
      </c>
      <c r="IB72">
        <f>IF($IZ72&gt;=38,INDEX($GO:$GO,$IY72+38),"")</f>
      </c>
      <c r="IC72">
        <f>IF($IZ72&gt;=39,INDEX($GO:$GO,$IY72+39),"")</f>
      </c>
      <c r="ID72">
        <f>IF($IZ72&gt;=40,INDEX($GO:$GO,$IY72+40),"")</f>
      </c>
      <c r="IE72">
        <f>IF($IZ72&gt;=41,INDEX($GO:$GO,$IY72+41),"")</f>
      </c>
      <c r="IF72">
        <f>IF($IZ72&gt;=42,INDEX($GO:$GO,$IY72+42),"")</f>
      </c>
      <c r="IG72">
        <f>IF($IZ72&gt;=43,INDEX($GO:$GO,$IY72+43),"")</f>
      </c>
      <c r="IH72">
        <f>IF($IZ72&gt;=44,INDEX($GO:$GO,$IY72+44),"")</f>
      </c>
      <c r="II72">
        <f>IF($IZ72&gt;=45,INDEX($GO:$GO,$IY72+45),"")</f>
      </c>
      <c r="IJ72">
        <f>IF($IZ72&gt;=46,INDEX($GO:$GO,$IY72+46),"")</f>
      </c>
      <c r="IK72">
        <f>IF($IZ72&gt;=47,INDEX($GO:$GO,$IY72+47),"")</f>
      </c>
      <c r="IL72">
        <f>IF($IZ72&gt;=48,INDEX($GO:$GO,$IY72+48),"")</f>
      </c>
      <c r="IM72">
        <f>IF($IZ72&gt;=49,INDEX($GO:$GO,$IY72+49),"")</f>
      </c>
      <c r="IN72">
        <f>IF($IZ72&gt;=50,INDEX($GO:$GO,$IY72+50),"")</f>
      </c>
      <c r="IO72">
        <f>IF($IZ72&gt;=51,INDEX($GO:$GO,$IY72+51),"")</f>
      </c>
      <c r="IP72">
        <f>IF($IZ72&gt;=52,INDEX($GO:$GO,$IY72+52),"")</f>
      </c>
      <c r="IQ72">
        <f>IF($IZ72&gt;=53,INDEX($GO:$GO,$IY72+53),"")</f>
      </c>
      <c r="IR72">
        <f>IF($IZ72&gt;=54,INDEX($GO:$GO,$IY72+54),"")</f>
      </c>
      <c r="IS72">
        <f>IF($IZ72&gt;=55,INDEX($GO:$GO,$IY72+55),"")</f>
      </c>
      <c r="IT72">
        <f>IF($IZ72&gt;=56,INDEX($GO:$GO,$IY72+56),"")</f>
      </c>
      <c r="IU72">
        <f>IF($IZ72&gt;=57,INDEX($GO:$GO,$IY72+57),"")</f>
      </c>
      <c r="IV72">
        <f>IF($IZ72&gt;=58,INDEX($GO:$GO,$IY72+58),"")</f>
      </c>
      <c r="IW72">
        <f>IF($IZ72&gt;=59,INDEX($GO:$GO,$IY72+59),"")</f>
      </c>
      <c r="IX72">
        <f>IF($IZ72&gt;=60,INDEX($GO:$GO,$IY72+60),"")</f>
      </c>
      <c r="IY72">
        <f>IFERROR(MATCH($GN72,$GO$2:$GO$827,0)+1,0)</f>
      </c>
      <c r="IZ72">
        <f>IFERROR(INDEX($GP$2:$GP$827,MATCH($GN72,$GO$2:$GO$827,0)),0)</f>
      </c>
      <c r="JA72" t="s">
        <v>23</v>
      </c>
      <c r="JB72" t="s">
        <v>23</v>
      </c>
    </row>
    <row r="73" spans="1:262" x14ac:dyDescent="0.25">
      <c r="F73" s="1"/>
      <c r="G73" s="1"/>
      <c r="H73" s="1"/>
      <c r="I73" s="1"/>
      <c r="J73" s="1">
        <f>IFERROR(IF(FIND(" - ",$F73)&gt;0,MID($F73,FIND(" - ",$F73)+3,LEN($F73)),""),"")</f>
      </c>
      <c r="L73" s="1"/>
      <c r="N73" t="s">
        <v>23</v>
      </c>
      <c r="P73">
        <f>IF(OR($N73="",$O73=""),"",IFERROR($N73/$O73,0))</f>
      </c>
      <c r="Q73">
        <f>IF($N73="","",
IF($G73="","",
IF(ISNUMBER(SEARCH("exempt",LOWER($G73))),0,
$N73*(VALUE(SUBSTITUTE($G73,"%",""))/100))))</f>
      </c>
      <c r="W73">
        <f>IF($N73="","",
SUM($N73,$Q73,$U73,$R73,$T73)-
IF($V73="",0,VALUE($V73)))</f>
      </c>
      <c r="AE73" t="s">
        <v>540</v>
      </c>
      <c r="AI73" t="s">
        <v>541</v>
      </c>
      <c r="AJ73" t="s">
        <v>542</v>
      </c>
      <c r="AM73">
        <f>IFERROR(LEFT($F73,FIND(" - ",$F73)-1),$F73)</f>
      </c>
      <c r="AN73" t="s">
        <v>446</v>
      </c>
      <c r="AP73">
        <f>IF($CE73&gt;=1,INDEX($AN:$AN,$CD73+1),"")</f>
      </c>
      <c r="AQ73">
        <f>IF($CE73&gt;=2,INDEX($AN:$AN,$CD73+2),"")</f>
      </c>
      <c r="AR73">
        <f>IF($CE73&gt;=3,INDEX($AN:$AN,$CD73+3),"")</f>
      </c>
      <c r="AS73">
        <f>IF($CE73&gt;=4,INDEX($AN:$AN,$CD73+4),"")</f>
      </c>
      <c r="AT73">
        <f>IF($CE73&gt;=5,INDEX($AN:$AN,$CD73+5),"")</f>
      </c>
      <c r="AU73">
        <f>IF($CE73&gt;=6,INDEX($AN:$AN,$CD73+6),"")</f>
      </c>
      <c r="AV73">
        <f>IF($CE73&gt;=7,INDEX($AN:$AN,$CD73+7),"")</f>
      </c>
      <c r="AW73">
        <f>IF($CE73&gt;=8,INDEX($AN:$AN,$CD73+8),"")</f>
      </c>
      <c r="AX73">
        <f>IF($CE73&gt;=9,INDEX($AN:$AN,$CD73+9),"")</f>
      </c>
      <c r="AY73">
        <f>IF($CE73&gt;=10,INDEX($AN:$AN,$CD73+10),"")</f>
      </c>
      <c r="AZ73">
        <f>IF($CE73&gt;=11,INDEX($AN:$AN,$CD73+11),"")</f>
      </c>
      <c r="BA73">
        <f>IF($CE73&gt;=12,INDEX($AN:$AN,$CD73+12),"")</f>
      </c>
      <c r="BB73">
        <f>IF($CE73&gt;=13,INDEX($AN:$AN,$CD73+13),"")</f>
      </c>
      <c r="BC73">
        <f>IF($CE73&gt;=14,INDEX($AN:$AN,$CD73+14),"")</f>
      </c>
      <c r="BD73">
        <f>IF($CE73&gt;=15,INDEX($AN:$AN,$CD73+15),"")</f>
      </c>
      <c r="BE73">
        <f>IF($CE73&gt;=16,INDEX($AN:$AN,$CD73+16),"")</f>
      </c>
      <c r="BF73">
        <f>IF($CE73&gt;=17,INDEX($AN:$AN,$CD73+17),"")</f>
      </c>
      <c r="BG73">
        <f>IF($CE73&gt;=18,INDEX($AN:$AN,$CD73+18),"")</f>
      </c>
      <c r="BH73">
        <f>IF($CE73&gt;=19,INDEX($AN:$AN,$CD73+19),"")</f>
      </c>
      <c r="BI73">
        <f>IF($CE73&gt;=20,INDEX($AN:$AN,$CD73+20),"")</f>
      </c>
      <c r="BJ73">
        <f>IF($CE73&gt;=21,INDEX($AN:$AN,$CD73+21),"")</f>
      </c>
      <c r="BK73">
        <f>IF($CE73&gt;=22,INDEX($AN:$AN,$CD73+22),"")</f>
      </c>
      <c r="BL73">
        <f>IF($CE73&gt;=23,INDEX($AN:$AN,$CD73+23),"")</f>
      </c>
      <c r="BM73">
        <f>IF($CE73&gt;=24,INDEX($AN:$AN,$CD73+24),"")</f>
      </c>
      <c r="BN73">
        <f>IF($CE73&gt;=25,INDEX($AN:$AN,$CD73+25),"")</f>
      </c>
      <c r="BO73">
        <f>IF($CE73&gt;=26,INDEX($AN:$AN,$CD73+26),"")</f>
      </c>
      <c r="BP73">
        <f>IF($CE73&gt;=27,INDEX($AN:$AN,$CD73+27),"")</f>
      </c>
      <c r="BQ73">
        <f>IF($CE73&gt;=28,INDEX($AN:$AN,$CD73+28),"")</f>
      </c>
      <c r="BR73">
        <f>IF($CE73&gt;=29,INDEX($AN:$AN,$CD73+29),"")</f>
      </c>
      <c r="BS73">
        <f>IF($CE73&gt;=30,INDEX($AN:$AN,$CD73+30),"")</f>
      </c>
      <c r="BT73">
        <f>IF($CE73&gt;=31,INDEX($AN:$AN,$CD73+31),"")</f>
      </c>
      <c r="BU73">
        <f>IF($CE73&gt;=32,INDEX($AN:$AN,$CD73+32),"")</f>
      </c>
      <c r="BV73">
        <f>IF($CE73&gt;=33,INDEX($AN:$AN,$CD73+33),"")</f>
      </c>
      <c r="BW73">
        <f>IF($CE73&gt;=34,INDEX($AN:$AN,$CD73+34),"")</f>
      </c>
      <c r="BX73">
        <f>IF($CE73&gt;=35,INDEX($AN:$AN,$CD73+35),"")</f>
      </c>
      <c r="BY73">
        <f>IF($CE73&gt;=36,INDEX($AN:$AN,$CD73+36),"")</f>
      </c>
      <c r="BZ73">
        <f>IF($CE73&gt;=37,INDEX($AN:$AN,$CD73+37),"")</f>
      </c>
      <c r="CA73">
        <f>IF($CE73&gt;=38,INDEX($AN:$AN,$CD73+38),"")</f>
      </c>
      <c r="CB73">
        <f>IF($CE73&gt;=39,INDEX($AN:$AN,$CD73+39),"")</f>
      </c>
      <c r="CC73">
        <f>IF($CE73&gt;=40,INDEX($AN:$AN,$CD73+40),"")</f>
      </c>
      <c r="CD73">
        <f>IFERROR(MATCH($AM73,$AN$2:$AN$133,0)+1,0)</f>
      </c>
      <c r="CE73">
        <f>IFERROR(INDEX($AO$2:$AO$133,MATCH($AM73,$AN$2:$AN$133,0)),0)</f>
      </c>
      <c r="CF73">
        <f>IFERROR(LEFT($K73,FIND(" - ",$K73)-1),$K73)</f>
      </c>
      <c r="CG73" t="s">
        <v>180</v>
      </c>
      <c r="CI73">
        <f>IF($DD73&gt;=1,INDEX($CG:$CG,$DC73+1),"")</f>
      </c>
      <c r="CJ73">
        <f>IF($DD73&gt;=2,INDEX($CG:$CG,$DC73+2),"")</f>
      </c>
      <c r="CK73">
        <f>IF($DD73&gt;=3,INDEX($CG:$CG,$DC73+3),"")</f>
      </c>
      <c r="CL73">
        <f>IF($DD73&gt;=4,INDEX($CG:$CG,$DC73+4),"")</f>
      </c>
      <c r="CM73">
        <f>IF($DD73&gt;=5,INDEX($CG:$CG,$DC73+5),"")</f>
      </c>
      <c r="CN73">
        <f>IF($DD73&gt;=6,INDEX($CG:$CG,$DC73+6),"")</f>
      </c>
      <c r="CO73">
        <f>IF($DD73&gt;=7,INDEX($CG:$CG,$DC73+7),"")</f>
      </c>
      <c r="CP73">
        <f>IF($DD73&gt;=8,INDEX($CG:$CG,$DC73+8),"")</f>
      </c>
      <c r="CQ73">
        <f>IF($DD73&gt;=9,INDEX($CG:$CG,$DC73+9),"")</f>
      </c>
      <c r="CR73">
        <f>IF($DD73&gt;=10,INDEX($CG:$CG,$DC73+10),"")</f>
      </c>
      <c r="CS73">
        <f>IF($DD73&gt;=11,INDEX($CG:$CG,$DC73+11),"")</f>
      </c>
      <c r="CT73">
        <f>IF($DD73&gt;=12,INDEX($CG:$CG,$DC73+12),"")</f>
      </c>
      <c r="CU73">
        <f>IF($DD73&gt;=13,INDEX($CG:$CG,$DC73+13),"")</f>
      </c>
      <c r="CV73">
        <f>IF($DD73&gt;=14,INDEX($CG:$CG,$DC73+14),"")</f>
      </c>
      <c r="CW73">
        <f>IF($DD73&gt;=15,INDEX($CG:$CG,$DC73+15),"")</f>
      </c>
      <c r="CX73">
        <f>IF($DD73&gt;=16,INDEX($CG:$CG,$DC73+16),"")</f>
      </c>
      <c r="CY73">
        <f>IF($DD73&gt;=17,INDEX($CG:$CG,$DC73+17),"")</f>
      </c>
      <c r="CZ73">
        <f>IF($DD73&gt;=18,INDEX($CG:$CG,$DC73+18),"")</f>
      </c>
      <c r="DA73">
        <f>IF($DD73&gt;=19,INDEX($CG:$CG,$DC73+19),"")</f>
      </c>
      <c r="DB73">
        <f>IF($DD73&gt;=20,INDEX($CG:$CG,$DC73+20),"")</f>
      </c>
      <c r="DC73">
        <f>IFERROR(MATCH($CF73,$CG$2:$CG$1558,0)+1,0)</f>
      </c>
      <c r="DD73">
        <f>IFERROR(INDEX($CH$2:$CH$1558,MATCH($CF73,$CG$2:$CG$1558,0)),0)</f>
      </c>
      <c r="DE73">
        <f>IFERROR(INDEX($AL:$AL,MATCH($G73,$AK:$AK,0))&amp;"","")</f>
      </c>
      <c r="DF73" t="s">
        <v>478</v>
      </c>
      <c r="DH73">
        <v>1</v>
      </c>
      <c r="DI73">
        <f>IF($GL73&gt;=1,INDEX($DF:$DF,$GK73+1),"")</f>
      </c>
      <c r="DJ73">
        <f>IF($GL73&gt;=2,INDEX($DF:$DF,$GK73+2),"")</f>
      </c>
      <c r="DK73">
        <f>IF($GL73&gt;=3,INDEX($DF:$DF,$GK73+3),"")</f>
      </c>
      <c r="DL73">
        <f>IF($GL73&gt;=4,INDEX($DF:$DF,$GK73+4),"")</f>
      </c>
      <c r="DM73">
        <f>IF($GL73&gt;=5,INDEX($DF:$DF,$GK73+5),"")</f>
      </c>
      <c r="DN73">
        <f>IF($GL73&gt;=6,INDEX($DF:$DF,$GK73+6),"")</f>
      </c>
      <c r="DO73">
        <f>IF($GL73&gt;=7,INDEX($DF:$DF,$GK73+7),"")</f>
      </c>
      <c r="DP73">
        <f>IF($GL73&gt;=8,INDEX($DF:$DF,$GK73+8),"")</f>
      </c>
      <c r="DQ73">
        <f>IF($GL73&gt;=9,INDEX($DF:$DF,$GK73+9),"")</f>
      </c>
      <c r="DR73">
        <f>IF($GL73&gt;=10,INDEX($DF:$DF,$GK73+10),"")</f>
      </c>
      <c r="DS73">
        <f>IF($GL73&gt;=11,INDEX($DF:$DF,$GK73+11),"")</f>
      </c>
      <c r="DT73">
        <f>IF($GL73&gt;=12,INDEX($DF:$DF,$GK73+12),"")</f>
      </c>
      <c r="DU73">
        <f>IF($GL73&gt;=13,INDEX($DF:$DF,$GK73+13),"")</f>
      </c>
      <c r="DV73">
        <f>IF($GL73&gt;=14,INDEX($DF:$DF,$GK73+14),"")</f>
      </c>
      <c r="DW73">
        <f>IF($GL73&gt;=15,INDEX($DF:$DF,$GK73+15),"")</f>
      </c>
      <c r="DX73">
        <f>IF($GL73&gt;=16,INDEX($DF:$DF,$GK73+16),"")</f>
      </c>
      <c r="DY73">
        <f>IF($GL73&gt;=17,INDEX($DF:$DF,$GK73+17),"")</f>
      </c>
      <c r="DZ73">
        <f>IF($GL73&gt;=18,INDEX($DF:$DF,$GK73+18),"")</f>
      </c>
      <c r="EA73">
        <f>IF($GL73&gt;=19,INDEX($DF:$DF,$GK73+19),"")</f>
      </c>
      <c r="EB73">
        <f>IF($GL73&gt;=20,INDEX($DF:$DF,$GK73+20),"")</f>
      </c>
      <c r="EC73">
        <f>IF($GL73&gt;=21,INDEX($DF:$DF,$GK73+21),"")</f>
      </c>
      <c r="ED73">
        <f>IF($GL73&gt;=22,INDEX($DF:$DF,$GK73+22),"")</f>
      </c>
      <c r="EE73">
        <f>IF($GL73&gt;=23,INDEX($DF:$DF,$GK73+23),"")</f>
      </c>
      <c r="EF73">
        <f>IF($GL73&gt;=24,INDEX($DF:$DF,$GK73+24),"")</f>
      </c>
      <c r="EG73">
        <f>IF($GL73&gt;=25,INDEX($DF:$DF,$GK73+25),"")</f>
      </c>
      <c r="EH73">
        <f>IF($GL73&gt;=26,INDEX($DF:$DF,$GK73+26),"")</f>
      </c>
      <c r="EI73">
        <f>IF($GL73&gt;=27,INDEX($DF:$DF,$GK73+27),"")</f>
      </c>
      <c r="EJ73">
        <f>IF($GL73&gt;=28,INDEX($DF:$DF,$GK73+28),"")</f>
      </c>
      <c r="EK73">
        <f>IF($GL73&gt;=29,INDEX($DF:$DF,$GK73+29),"")</f>
      </c>
      <c r="EL73">
        <f>IF($GL73&gt;=30,INDEX($DF:$DF,$GK73+30),"")</f>
      </c>
      <c r="EM73">
        <f>IF($GL73&gt;=31,INDEX($DF:$DF,$GK73+31),"")</f>
      </c>
      <c r="EN73">
        <f>IF($GL73&gt;=32,INDEX($DF:$DF,$GK73+32),"")</f>
      </c>
      <c r="EO73">
        <f>IF($GL73&gt;=33,INDEX($DF:$DF,$GK73+33),"")</f>
      </c>
      <c r="EP73">
        <f>IF($GL73&gt;=34,INDEX($DF:$DF,$GK73+34),"")</f>
      </c>
      <c r="EQ73">
        <f>IF($GL73&gt;=35,INDEX($DF:$DF,$GK73+35),"")</f>
      </c>
      <c r="ER73">
        <f>IF($GL73&gt;=36,INDEX($DF:$DF,$GK73+36),"")</f>
      </c>
      <c r="ES73">
        <f>IF($GL73&gt;=37,INDEX($DF:$DF,$GK73+37),"")</f>
      </c>
      <c r="ET73">
        <f>IF($GL73&gt;=38,INDEX($DF:$DF,$GK73+38),"")</f>
      </c>
      <c r="EU73">
        <f>IF($GL73&gt;=39,INDEX($DF:$DF,$GK73+39),"")</f>
      </c>
      <c r="EV73">
        <f>IF($GL73&gt;=40,INDEX($DF:$DF,$GK73+40),"")</f>
      </c>
      <c r="EW73">
        <f>IF($GL73&gt;=1,INDEX($DG:$DG,$GK73+1),"")</f>
      </c>
      <c r="EX73">
        <f>IF($GL73&gt;=2,INDEX($DG:$DG,$GK73+2),"")</f>
      </c>
      <c r="EY73">
        <f>IF($GL73&gt;=3,INDEX($DG:$DG,$GK73+3),"")</f>
      </c>
      <c r="EZ73">
        <f>IF($GL73&gt;=4,INDEX($DG:$DG,$GK73+4),"")</f>
      </c>
      <c r="FA73">
        <f>IF($GL73&gt;=5,INDEX($DG:$DG,$GK73+5),"")</f>
      </c>
      <c r="FB73">
        <f>IF($GL73&gt;=6,INDEX($DG:$DG,$GK73+6),"")</f>
      </c>
      <c r="FC73">
        <f>IF($GL73&gt;=7,INDEX($DG:$DG,$GK73+7),"")</f>
      </c>
      <c r="FD73">
        <f>IF($GL73&gt;=8,INDEX($DG:$DG,$GK73+8),"")</f>
      </c>
      <c r="FE73">
        <f>IF($GL73&gt;=9,INDEX($DG:$DG,$GK73+9),"")</f>
      </c>
      <c r="FF73">
        <f>IF($GL73&gt;=10,INDEX($DG:$DG,$GK73+10),"")</f>
      </c>
      <c r="FG73">
        <f>IF($GL73&gt;=11,INDEX($DG:$DG,$GK73+11),"")</f>
      </c>
      <c r="FH73">
        <f>IF($GL73&gt;=12,INDEX($DG:$DG,$GK73+12),"")</f>
      </c>
      <c r="FI73">
        <f>IF($GL73&gt;=13,INDEX($DG:$DG,$GK73+13),"")</f>
      </c>
      <c r="FJ73">
        <f>IF($GL73&gt;=14,INDEX($DG:$DG,$GK73+14),"")</f>
      </c>
      <c r="FK73">
        <f>IF($GL73&gt;=15,INDEX($DG:$DG,$GK73+15),"")</f>
      </c>
      <c r="FL73">
        <f>IF($GL73&gt;=16,INDEX($DG:$DG,$GK73+16),"")</f>
      </c>
      <c r="FM73">
        <f>IF($GL73&gt;=17,INDEX($DG:$DG,$GK73+17),"")</f>
      </c>
      <c r="FN73">
        <f>IF($GL73&gt;=18,INDEX($DG:$DG,$GK73+18),"")</f>
      </c>
      <c r="FO73">
        <f>IF($GL73&gt;=19,INDEX($DG:$DG,$GK73+19),"")</f>
      </c>
      <c r="FP73">
        <f>IF($GL73&gt;=20,INDEX($DG:$DG,$GK73+20),"")</f>
      </c>
      <c r="FQ73">
        <f>IF($GL73&gt;=21,INDEX($DG:$DG,$GK73+21),"")</f>
      </c>
      <c r="FR73">
        <f>IF($GL73&gt;=22,INDEX($DG:$DG,$GK73+22),"")</f>
      </c>
      <c r="FS73">
        <f>IF($GL73&gt;=23,INDEX($DG:$DG,$GK73+23),"")</f>
      </c>
      <c r="FT73">
        <f>IF($GL73&gt;=24,INDEX($DG:$DG,$GK73+24),"")</f>
      </c>
      <c r="FU73">
        <f>IF($GL73&gt;=25,INDEX($DG:$DG,$GK73+25),"")</f>
      </c>
      <c r="FV73">
        <f>IF($GL73&gt;=26,INDEX($DG:$DG,$GK73+26),"")</f>
      </c>
      <c r="FW73">
        <f>IF($GL73&gt;=27,INDEX($DG:$DG,$GK73+27),"")</f>
      </c>
      <c r="FX73">
        <f>IF($GL73&gt;=28,INDEX($DG:$DG,$GK73+28),"")</f>
      </c>
      <c r="FY73">
        <f>IF($GL73&gt;=29,INDEX($DG:$DG,$GK73+29),"")</f>
      </c>
      <c r="FZ73">
        <f>IF($GL73&gt;=30,INDEX($DG:$DG,$GK73+30),"")</f>
      </c>
      <c r="GA73">
        <f>IF($GL73&gt;=31,INDEX($DG:$DG,$GK73+31),"")</f>
      </c>
      <c r="GB73">
        <f>IF($GL73&gt;=32,INDEX($DG:$DG,$GK73+32),"")</f>
      </c>
      <c r="GC73">
        <f>IF($GL73&gt;=33,INDEX($DG:$DG,$GK73+33),"")</f>
      </c>
      <c r="GD73">
        <f>IF($GL73&gt;=34,INDEX($DG:$DG,$GK73+34),"")</f>
      </c>
      <c r="GE73">
        <f>IF($GL73&gt;=35,INDEX($DG:$DG,$GK73+35),"")</f>
      </c>
      <c r="GF73">
        <f>IF($GL73&gt;=36,INDEX($DG:$DG,$GK73+36),"")</f>
      </c>
      <c r="GG73">
        <f>IF($GL73&gt;=37,INDEX($DG:$DG,$GK73+37),"")</f>
      </c>
      <c r="GH73">
        <f>IF($GL73&gt;=38,INDEX($DG:$DG,$GK73+38),"")</f>
      </c>
      <c r="GI73">
        <f>IF($GL73&gt;=39,INDEX($DG:$DG,$GK73+39),"")</f>
      </c>
      <c r="GJ73">
        <f>IF($GL73&gt;=40,INDEX($DG:$DG,$GK73+40),"")</f>
      </c>
      <c r="GK73">
        <f>IFERROR(MATCH($DE73,$DF$2:$DF$166,0)+1,0)</f>
      </c>
      <c r="GL73">
        <f>IFERROR(INDEX($DH$2:$DH$166,MATCH($DE73,$DF$2:$DF$166,0)),0)</f>
      </c>
      <c r="GM73">
        <f>IFERROR(MATCH($H73,$DI$73:$EV$73,0),0)</f>
      </c>
      <c r="GN73">
        <f>IF($GM73&gt;0,INDEX($EW$73:$GJ$73,$GM73),"")</f>
      </c>
      <c r="GO73" t="s">
        <v>543</v>
      </c>
      <c r="GQ73">
        <f>IF($IZ73&gt;=1,INDEX($GO:$GO,$IY73+1),"")</f>
      </c>
      <c r="GR73">
        <f>IF($IZ73&gt;=2,INDEX($GO:$GO,$IY73+2),"")</f>
      </c>
      <c r="GS73">
        <f>IF($IZ73&gt;=3,INDEX($GO:$GO,$IY73+3),"")</f>
      </c>
      <c r="GT73">
        <f>IF($IZ73&gt;=4,INDEX($GO:$GO,$IY73+4),"")</f>
      </c>
      <c r="GU73">
        <f>IF($IZ73&gt;=5,INDEX($GO:$GO,$IY73+5),"")</f>
      </c>
      <c r="GV73">
        <f>IF($IZ73&gt;=6,INDEX($GO:$GO,$IY73+6),"")</f>
      </c>
      <c r="GW73">
        <f>IF($IZ73&gt;=7,INDEX($GO:$GO,$IY73+7),"")</f>
      </c>
      <c r="GX73">
        <f>IF($IZ73&gt;=8,INDEX($GO:$GO,$IY73+8),"")</f>
      </c>
      <c r="GY73">
        <f>IF($IZ73&gt;=9,INDEX($GO:$GO,$IY73+9),"")</f>
      </c>
      <c r="GZ73">
        <f>IF($IZ73&gt;=10,INDEX($GO:$GO,$IY73+10),"")</f>
      </c>
      <c r="HA73">
        <f>IF($IZ73&gt;=11,INDEX($GO:$GO,$IY73+11),"")</f>
      </c>
      <c r="HB73">
        <f>IF($IZ73&gt;=12,INDEX($GO:$GO,$IY73+12),"")</f>
      </c>
      <c r="HC73">
        <f>IF($IZ73&gt;=13,INDEX($GO:$GO,$IY73+13),"")</f>
      </c>
      <c r="HD73">
        <f>IF($IZ73&gt;=14,INDEX($GO:$GO,$IY73+14),"")</f>
      </c>
      <c r="HE73">
        <f>IF($IZ73&gt;=15,INDEX($GO:$GO,$IY73+15),"")</f>
      </c>
      <c r="HF73">
        <f>IF($IZ73&gt;=16,INDEX($GO:$GO,$IY73+16),"")</f>
      </c>
      <c r="HG73">
        <f>IF($IZ73&gt;=17,INDEX($GO:$GO,$IY73+17),"")</f>
      </c>
      <c r="HH73">
        <f>IF($IZ73&gt;=18,INDEX($GO:$GO,$IY73+18),"")</f>
      </c>
      <c r="HI73">
        <f>IF($IZ73&gt;=19,INDEX($GO:$GO,$IY73+19),"")</f>
      </c>
      <c r="HJ73">
        <f>IF($IZ73&gt;=20,INDEX($GO:$GO,$IY73+20),"")</f>
      </c>
      <c r="HK73">
        <f>IF($IZ73&gt;=21,INDEX($GO:$GO,$IY73+21),"")</f>
      </c>
      <c r="HL73">
        <f>IF($IZ73&gt;=22,INDEX($GO:$GO,$IY73+22),"")</f>
      </c>
      <c r="HM73">
        <f>IF($IZ73&gt;=23,INDEX($GO:$GO,$IY73+23),"")</f>
      </c>
      <c r="HN73">
        <f>IF($IZ73&gt;=24,INDEX($GO:$GO,$IY73+24),"")</f>
      </c>
      <c r="HO73">
        <f>IF($IZ73&gt;=25,INDEX($GO:$GO,$IY73+25),"")</f>
      </c>
      <c r="HP73">
        <f>IF($IZ73&gt;=26,INDEX($GO:$GO,$IY73+26),"")</f>
      </c>
      <c r="HQ73">
        <f>IF($IZ73&gt;=27,INDEX($GO:$GO,$IY73+27),"")</f>
      </c>
      <c r="HR73">
        <f>IF($IZ73&gt;=28,INDEX($GO:$GO,$IY73+28),"")</f>
      </c>
      <c r="HS73">
        <f>IF($IZ73&gt;=29,INDEX($GO:$GO,$IY73+29),"")</f>
      </c>
      <c r="HT73">
        <f>IF($IZ73&gt;=30,INDEX($GO:$GO,$IY73+30),"")</f>
      </c>
      <c r="HU73">
        <f>IF($IZ73&gt;=31,INDEX($GO:$GO,$IY73+31),"")</f>
      </c>
      <c r="HV73">
        <f>IF($IZ73&gt;=32,INDEX($GO:$GO,$IY73+32),"")</f>
      </c>
      <c r="HW73">
        <f>IF($IZ73&gt;=33,INDEX($GO:$GO,$IY73+33),"")</f>
      </c>
      <c r="HX73">
        <f>IF($IZ73&gt;=34,INDEX($GO:$GO,$IY73+34),"")</f>
      </c>
      <c r="HY73">
        <f>IF($IZ73&gt;=35,INDEX($GO:$GO,$IY73+35),"")</f>
      </c>
      <c r="HZ73">
        <f>IF($IZ73&gt;=36,INDEX($GO:$GO,$IY73+36),"")</f>
      </c>
      <c r="IA73">
        <f>IF($IZ73&gt;=37,INDEX($GO:$GO,$IY73+37),"")</f>
      </c>
      <c r="IB73">
        <f>IF($IZ73&gt;=38,INDEX($GO:$GO,$IY73+38),"")</f>
      </c>
      <c r="IC73">
        <f>IF($IZ73&gt;=39,INDEX($GO:$GO,$IY73+39),"")</f>
      </c>
      <c r="ID73">
        <f>IF($IZ73&gt;=40,INDEX($GO:$GO,$IY73+40),"")</f>
      </c>
      <c r="IE73">
        <f>IF($IZ73&gt;=41,INDEX($GO:$GO,$IY73+41),"")</f>
      </c>
      <c r="IF73">
        <f>IF($IZ73&gt;=42,INDEX($GO:$GO,$IY73+42),"")</f>
      </c>
      <c r="IG73">
        <f>IF($IZ73&gt;=43,INDEX($GO:$GO,$IY73+43),"")</f>
      </c>
      <c r="IH73">
        <f>IF($IZ73&gt;=44,INDEX($GO:$GO,$IY73+44),"")</f>
      </c>
      <c r="II73">
        <f>IF($IZ73&gt;=45,INDEX($GO:$GO,$IY73+45),"")</f>
      </c>
      <c r="IJ73">
        <f>IF($IZ73&gt;=46,INDEX($GO:$GO,$IY73+46),"")</f>
      </c>
      <c r="IK73">
        <f>IF($IZ73&gt;=47,INDEX($GO:$GO,$IY73+47),"")</f>
      </c>
      <c r="IL73">
        <f>IF($IZ73&gt;=48,INDEX($GO:$GO,$IY73+48),"")</f>
      </c>
      <c r="IM73">
        <f>IF($IZ73&gt;=49,INDEX($GO:$GO,$IY73+49),"")</f>
      </c>
      <c r="IN73">
        <f>IF($IZ73&gt;=50,INDEX($GO:$GO,$IY73+50),"")</f>
      </c>
      <c r="IO73">
        <f>IF($IZ73&gt;=51,INDEX($GO:$GO,$IY73+51),"")</f>
      </c>
      <c r="IP73">
        <f>IF($IZ73&gt;=52,INDEX($GO:$GO,$IY73+52),"")</f>
      </c>
      <c r="IQ73">
        <f>IF($IZ73&gt;=53,INDEX($GO:$GO,$IY73+53),"")</f>
      </c>
      <c r="IR73">
        <f>IF($IZ73&gt;=54,INDEX($GO:$GO,$IY73+54),"")</f>
      </c>
      <c r="IS73">
        <f>IF($IZ73&gt;=55,INDEX($GO:$GO,$IY73+55),"")</f>
      </c>
      <c r="IT73">
        <f>IF($IZ73&gt;=56,INDEX($GO:$GO,$IY73+56),"")</f>
      </c>
      <c r="IU73">
        <f>IF($IZ73&gt;=57,INDEX($GO:$GO,$IY73+57),"")</f>
      </c>
      <c r="IV73">
        <f>IF($IZ73&gt;=58,INDEX($GO:$GO,$IY73+58),"")</f>
      </c>
      <c r="IW73">
        <f>IF($IZ73&gt;=59,INDEX($GO:$GO,$IY73+59),"")</f>
      </c>
      <c r="IX73">
        <f>IF($IZ73&gt;=60,INDEX($GO:$GO,$IY73+60),"")</f>
      </c>
      <c r="IY73">
        <f>IFERROR(MATCH($GN73,$GO$2:$GO$827,0)+1,0)</f>
      </c>
      <c r="IZ73">
        <f>IFERROR(INDEX($GP$2:$GP$827,MATCH($GN73,$GO$2:$GO$827,0)),0)</f>
      </c>
      <c r="JA73" t="s">
        <v>23</v>
      </c>
      <c r="JB73" t="s">
        <v>23</v>
      </c>
    </row>
    <row r="74" spans="1:262" x14ac:dyDescent="0.25">
      <c r="F74" s="1"/>
      <c r="G74" s="1"/>
      <c r="H74" s="1"/>
      <c r="I74" s="1"/>
      <c r="J74" s="1">
        <f>IFERROR(IF(FIND(" - ",$F74)&gt;0,MID($F74,FIND(" - ",$F74)+3,LEN($F74)),""),"")</f>
      </c>
      <c r="L74" s="1"/>
      <c r="N74" t="s">
        <v>23</v>
      </c>
      <c r="P74">
        <f>IF(OR($N74="",$O74=""),"",IFERROR($N74/$O74,0))</f>
      </c>
      <c r="Q74">
        <f>IF($N74="","",
IF($G74="","",
IF(ISNUMBER(SEARCH("exempt",LOWER($G74))),0,
$N74*(VALUE(SUBSTITUTE($G74,"%",""))/100))))</f>
      </c>
      <c r="W74">
        <f>IF($N74="","",
SUM($N74,$Q74,$U74,$R74,$T74)-
IF($V74="",0,VALUE($V74)))</f>
      </c>
      <c r="AE74" t="s">
        <v>544</v>
      </c>
      <c r="AI74" t="s">
        <v>545</v>
      </c>
      <c r="AJ74" t="s">
        <v>546</v>
      </c>
      <c r="AM74">
        <f>IFERROR(LEFT($F74,FIND(" - ",$F74)-1),$F74)</f>
      </c>
      <c r="AN74" t="s">
        <v>547</v>
      </c>
      <c r="AO74">
        <v>4</v>
      </c>
      <c r="AP74">
        <f>IF($CE74&gt;=1,INDEX($AN:$AN,$CD74+1),"")</f>
      </c>
      <c r="AQ74">
        <f>IF($CE74&gt;=2,INDEX($AN:$AN,$CD74+2),"")</f>
      </c>
      <c r="AR74">
        <f>IF($CE74&gt;=3,INDEX($AN:$AN,$CD74+3),"")</f>
      </c>
      <c r="AS74">
        <f>IF($CE74&gt;=4,INDEX($AN:$AN,$CD74+4),"")</f>
      </c>
      <c r="AT74">
        <f>IF($CE74&gt;=5,INDEX($AN:$AN,$CD74+5),"")</f>
      </c>
      <c r="AU74">
        <f>IF($CE74&gt;=6,INDEX($AN:$AN,$CD74+6),"")</f>
      </c>
      <c r="AV74">
        <f>IF($CE74&gt;=7,INDEX($AN:$AN,$CD74+7),"")</f>
      </c>
      <c r="AW74">
        <f>IF($CE74&gt;=8,INDEX($AN:$AN,$CD74+8),"")</f>
      </c>
      <c r="AX74">
        <f>IF($CE74&gt;=9,INDEX($AN:$AN,$CD74+9),"")</f>
      </c>
      <c r="AY74">
        <f>IF($CE74&gt;=10,INDEX($AN:$AN,$CD74+10),"")</f>
      </c>
      <c r="AZ74">
        <f>IF($CE74&gt;=11,INDEX($AN:$AN,$CD74+11),"")</f>
      </c>
      <c r="BA74">
        <f>IF($CE74&gt;=12,INDEX($AN:$AN,$CD74+12),"")</f>
      </c>
      <c r="BB74">
        <f>IF($CE74&gt;=13,INDEX($AN:$AN,$CD74+13),"")</f>
      </c>
      <c r="BC74">
        <f>IF($CE74&gt;=14,INDEX($AN:$AN,$CD74+14),"")</f>
      </c>
      <c r="BD74">
        <f>IF($CE74&gt;=15,INDEX($AN:$AN,$CD74+15),"")</f>
      </c>
      <c r="BE74">
        <f>IF($CE74&gt;=16,INDEX($AN:$AN,$CD74+16),"")</f>
      </c>
      <c r="BF74">
        <f>IF($CE74&gt;=17,INDEX($AN:$AN,$CD74+17),"")</f>
      </c>
      <c r="BG74">
        <f>IF($CE74&gt;=18,INDEX($AN:$AN,$CD74+18),"")</f>
      </c>
      <c r="BH74">
        <f>IF($CE74&gt;=19,INDEX($AN:$AN,$CD74+19),"")</f>
      </c>
      <c r="BI74">
        <f>IF($CE74&gt;=20,INDEX($AN:$AN,$CD74+20),"")</f>
      </c>
      <c r="BJ74">
        <f>IF($CE74&gt;=21,INDEX($AN:$AN,$CD74+21),"")</f>
      </c>
      <c r="BK74">
        <f>IF($CE74&gt;=22,INDEX($AN:$AN,$CD74+22),"")</f>
      </c>
      <c r="BL74">
        <f>IF($CE74&gt;=23,INDEX($AN:$AN,$CD74+23),"")</f>
      </c>
      <c r="BM74">
        <f>IF($CE74&gt;=24,INDEX($AN:$AN,$CD74+24),"")</f>
      </c>
      <c r="BN74">
        <f>IF($CE74&gt;=25,INDEX($AN:$AN,$CD74+25),"")</f>
      </c>
      <c r="BO74">
        <f>IF($CE74&gt;=26,INDEX($AN:$AN,$CD74+26),"")</f>
      </c>
      <c r="BP74">
        <f>IF($CE74&gt;=27,INDEX($AN:$AN,$CD74+27),"")</f>
      </c>
      <c r="BQ74">
        <f>IF($CE74&gt;=28,INDEX($AN:$AN,$CD74+28),"")</f>
      </c>
      <c r="BR74">
        <f>IF($CE74&gt;=29,INDEX($AN:$AN,$CD74+29),"")</f>
      </c>
      <c r="BS74">
        <f>IF($CE74&gt;=30,INDEX($AN:$AN,$CD74+30),"")</f>
      </c>
      <c r="BT74">
        <f>IF($CE74&gt;=31,INDEX($AN:$AN,$CD74+31),"")</f>
      </c>
      <c r="BU74">
        <f>IF($CE74&gt;=32,INDEX($AN:$AN,$CD74+32),"")</f>
      </c>
      <c r="BV74">
        <f>IF($CE74&gt;=33,INDEX($AN:$AN,$CD74+33),"")</f>
      </c>
      <c r="BW74">
        <f>IF($CE74&gt;=34,INDEX($AN:$AN,$CD74+34),"")</f>
      </c>
      <c r="BX74">
        <f>IF($CE74&gt;=35,INDEX($AN:$AN,$CD74+35),"")</f>
      </c>
      <c r="BY74">
        <f>IF($CE74&gt;=36,INDEX($AN:$AN,$CD74+36),"")</f>
      </c>
      <c r="BZ74">
        <f>IF($CE74&gt;=37,INDEX($AN:$AN,$CD74+37),"")</f>
      </c>
      <c r="CA74">
        <f>IF($CE74&gt;=38,INDEX($AN:$AN,$CD74+38),"")</f>
      </c>
      <c r="CB74">
        <f>IF($CE74&gt;=39,INDEX($AN:$AN,$CD74+39),"")</f>
      </c>
      <c r="CC74">
        <f>IF($CE74&gt;=40,INDEX($AN:$AN,$CD74+40),"")</f>
      </c>
      <c r="CD74">
        <f>IFERROR(MATCH($AM74,$AN$2:$AN$133,0)+1,0)</f>
      </c>
      <c r="CE74">
        <f>IFERROR(INDEX($AO$2:$AO$133,MATCH($AM74,$AN$2:$AN$133,0)),0)</f>
      </c>
      <c r="CF74">
        <f>IFERROR(LEFT($K74,FIND(" - ",$K74)-1),$K74)</f>
      </c>
      <c r="CG74" t="s">
        <v>109</v>
      </c>
      <c r="CI74">
        <f>IF($DD74&gt;=1,INDEX($CG:$CG,$DC74+1),"")</f>
      </c>
      <c r="CJ74">
        <f>IF($DD74&gt;=2,INDEX($CG:$CG,$DC74+2),"")</f>
      </c>
      <c r="CK74">
        <f>IF($DD74&gt;=3,INDEX($CG:$CG,$DC74+3),"")</f>
      </c>
      <c r="CL74">
        <f>IF($DD74&gt;=4,INDEX($CG:$CG,$DC74+4),"")</f>
      </c>
      <c r="CM74">
        <f>IF($DD74&gt;=5,INDEX($CG:$CG,$DC74+5),"")</f>
      </c>
      <c r="CN74">
        <f>IF($DD74&gt;=6,INDEX($CG:$CG,$DC74+6),"")</f>
      </c>
      <c r="CO74">
        <f>IF($DD74&gt;=7,INDEX($CG:$CG,$DC74+7),"")</f>
      </c>
      <c r="CP74">
        <f>IF($DD74&gt;=8,INDEX($CG:$CG,$DC74+8),"")</f>
      </c>
      <c r="CQ74">
        <f>IF($DD74&gt;=9,INDEX($CG:$CG,$DC74+9),"")</f>
      </c>
      <c r="CR74">
        <f>IF($DD74&gt;=10,INDEX($CG:$CG,$DC74+10),"")</f>
      </c>
      <c r="CS74">
        <f>IF($DD74&gt;=11,INDEX($CG:$CG,$DC74+11),"")</f>
      </c>
      <c r="CT74">
        <f>IF($DD74&gt;=12,INDEX($CG:$CG,$DC74+12),"")</f>
      </c>
      <c r="CU74">
        <f>IF($DD74&gt;=13,INDEX($CG:$CG,$DC74+13),"")</f>
      </c>
      <c r="CV74">
        <f>IF($DD74&gt;=14,INDEX($CG:$CG,$DC74+14),"")</f>
      </c>
      <c r="CW74">
        <f>IF($DD74&gt;=15,INDEX($CG:$CG,$DC74+15),"")</f>
      </c>
      <c r="CX74">
        <f>IF($DD74&gt;=16,INDEX($CG:$CG,$DC74+16),"")</f>
      </c>
      <c r="CY74">
        <f>IF($DD74&gt;=17,INDEX($CG:$CG,$DC74+17),"")</f>
      </c>
      <c r="CZ74">
        <f>IF($DD74&gt;=18,INDEX($CG:$CG,$DC74+18),"")</f>
      </c>
      <c r="DA74">
        <f>IF($DD74&gt;=19,INDEX($CG:$CG,$DC74+19),"")</f>
      </c>
      <c r="DB74">
        <f>IF($DD74&gt;=20,INDEX($CG:$CG,$DC74+20),"")</f>
      </c>
      <c r="DC74">
        <f>IFERROR(MATCH($CF74,$CG$2:$CG$1558,0)+1,0)</f>
      </c>
      <c r="DD74">
        <f>IFERROR(INDEX($CH$2:$CH$1558,MATCH($CF74,$CG$2:$CG$1558,0)),0)</f>
      </c>
      <c r="DE74">
        <f>IFERROR(INDEX($AL:$AL,MATCH($G74,$AK:$AK,0))&amp;"","")</f>
      </c>
      <c r="DF74" t="s">
        <v>47</v>
      </c>
      <c r="DG74" t="s">
        <v>23</v>
      </c>
      <c r="DI74">
        <f>IF($GL74&gt;=1,INDEX($DF:$DF,$GK74+1),"")</f>
      </c>
      <c r="DJ74">
        <f>IF($GL74&gt;=2,INDEX($DF:$DF,$GK74+2),"")</f>
      </c>
      <c r="DK74">
        <f>IF($GL74&gt;=3,INDEX($DF:$DF,$GK74+3),"")</f>
      </c>
      <c r="DL74">
        <f>IF($GL74&gt;=4,INDEX($DF:$DF,$GK74+4),"")</f>
      </c>
      <c r="DM74">
        <f>IF($GL74&gt;=5,INDEX($DF:$DF,$GK74+5),"")</f>
      </c>
      <c r="DN74">
        <f>IF($GL74&gt;=6,INDEX($DF:$DF,$GK74+6),"")</f>
      </c>
      <c r="DO74">
        <f>IF($GL74&gt;=7,INDEX($DF:$DF,$GK74+7),"")</f>
      </c>
      <c r="DP74">
        <f>IF($GL74&gt;=8,INDEX($DF:$DF,$GK74+8),"")</f>
      </c>
      <c r="DQ74">
        <f>IF($GL74&gt;=9,INDEX($DF:$DF,$GK74+9),"")</f>
      </c>
      <c r="DR74">
        <f>IF($GL74&gt;=10,INDEX($DF:$DF,$GK74+10),"")</f>
      </c>
      <c r="DS74">
        <f>IF($GL74&gt;=11,INDEX($DF:$DF,$GK74+11),"")</f>
      </c>
      <c r="DT74">
        <f>IF($GL74&gt;=12,INDEX($DF:$DF,$GK74+12),"")</f>
      </c>
      <c r="DU74">
        <f>IF($GL74&gt;=13,INDEX($DF:$DF,$GK74+13),"")</f>
      </c>
      <c r="DV74">
        <f>IF($GL74&gt;=14,INDEX($DF:$DF,$GK74+14),"")</f>
      </c>
      <c r="DW74">
        <f>IF($GL74&gt;=15,INDEX($DF:$DF,$GK74+15),"")</f>
      </c>
      <c r="DX74">
        <f>IF($GL74&gt;=16,INDEX($DF:$DF,$GK74+16),"")</f>
      </c>
      <c r="DY74">
        <f>IF($GL74&gt;=17,INDEX($DF:$DF,$GK74+17),"")</f>
      </c>
      <c r="DZ74">
        <f>IF($GL74&gt;=18,INDEX($DF:$DF,$GK74+18),"")</f>
      </c>
      <c r="EA74">
        <f>IF($GL74&gt;=19,INDEX($DF:$DF,$GK74+19),"")</f>
      </c>
      <c r="EB74">
        <f>IF($GL74&gt;=20,INDEX($DF:$DF,$GK74+20),"")</f>
      </c>
      <c r="EC74">
        <f>IF($GL74&gt;=21,INDEX($DF:$DF,$GK74+21),"")</f>
      </c>
      <c r="ED74">
        <f>IF($GL74&gt;=22,INDEX($DF:$DF,$GK74+22),"")</f>
      </c>
      <c r="EE74">
        <f>IF($GL74&gt;=23,INDEX($DF:$DF,$GK74+23),"")</f>
      </c>
      <c r="EF74">
        <f>IF($GL74&gt;=24,INDEX($DF:$DF,$GK74+24),"")</f>
      </c>
      <c r="EG74">
        <f>IF($GL74&gt;=25,INDEX($DF:$DF,$GK74+25),"")</f>
      </c>
      <c r="EH74">
        <f>IF($GL74&gt;=26,INDEX($DF:$DF,$GK74+26),"")</f>
      </c>
      <c r="EI74">
        <f>IF($GL74&gt;=27,INDEX($DF:$DF,$GK74+27),"")</f>
      </c>
      <c r="EJ74">
        <f>IF($GL74&gt;=28,INDEX($DF:$DF,$GK74+28),"")</f>
      </c>
      <c r="EK74">
        <f>IF($GL74&gt;=29,INDEX($DF:$DF,$GK74+29),"")</f>
      </c>
      <c r="EL74">
        <f>IF($GL74&gt;=30,INDEX($DF:$DF,$GK74+30),"")</f>
      </c>
      <c r="EM74">
        <f>IF($GL74&gt;=31,INDEX($DF:$DF,$GK74+31),"")</f>
      </c>
      <c r="EN74">
        <f>IF($GL74&gt;=32,INDEX($DF:$DF,$GK74+32),"")</f>
      </c>
      <c r="EO74">
        <f>IF($GL74&gt;=33,INDEX($DF:$DF,$GK74+33),"")</f>
      </c>
      <c r="EP74">
        <f>IF($GL74&gt;=34,INDEX($DF:$DF,$GK74+34),"")</f>
      </c>
      <c r="EQ74">
        <f>IF($GL74&gt;=35,INDEX($DF:$DF,$GK74+35),"")</f>
      </c>
      <c r="ER74">
        <f>IF($GL74&gt;=36,INDEX($DF:$DF,$GK74+36),"")</f>
      </c>
      <c r="ES74">
        <f>IF($GL74&gt;=37,INDEX($DF:$DF,$GK74+37),"")</f>
      </c>
      <c r="ET74">
        <f>IF($GL74&gt;=38,INDEX($DF:$DF,$GK74+38),"")</f>
      </c>
      <c r="EU74">
        <f>IF($GL74&gt;=39,INDEX($DF:$DF,$GK74+39),"")</f>
      </c>
      <c r="EV74">
        <f>IF($GL74&gt;=40,INDEX($DF:$DF,$GK74+40),"")</f>
      </c>
      <c r="EW74">
        <f>IF($GL74&gt;=1,INDEX($DG:$DG,$GK74+1),"")</f>
      </c>
      <c r="EX74">
        <f>IF($GL74&gt;=2,INDEX($DG:$DG,$GK74+2),"")</f>
      </c>
      <c r="EY74">
        <f>IF($GL74&gt;=3,INDEX($DG:$DG,$GK74+3),"")</f>
      </c>
      <c r="EZ74">
        <f>IF($GL74&gt;=4,INDEX($DG:$DG,$GK74+4),"")</f>
      </c>
      <c r="FA74">
        <f>IF($GL74&gt;=5,INDEX($DG:$DG,$GK74+5),"")</f>
      </c>
      <c r="FB74">
        <f>IF($GL74&gt;=6,INDEX($DG:$DG,$GK74+6),"")</f>
      </c>
      <c r="FC74">
        <f>IF($GL74&gt;=7,INDEX($DG:$DG,$GK74+7),"")</f>
      </c>
      <c r="FD74">
        <f>IF($GL74&gt;=8,INDEX($DG:$DG,$GK74+8),"")</f>
      </c>
      <c r="FE74">
        <f>IF($GL74&gt;=9,INDEX($DG:$DG,$GK74+9),"")</f>
      </c>
      <c r="FF74">
        <f>IF($GL74&gt;=10,INDEX($DG:$DG,$GK74+10),"")</f>
      </c>
      <c r="FG74">
        <f>IF($GL74&gt;=11,INDEX($DG:$DG,$GK74+11),"")</f>
      </c>
      <c r="FH74">
        <f>IF($GL74&gt;=12,INDEX($DG:$DG,$GK74+12),"")</f>
      </c>
      <c r="FI74">
        <f>IF($GL74&gt;=13,INDEX($DG:$DG,$GK74+13),"")</f>
      </c>
      <c r="FJ74">
        <f>IF($GL74&gt;=14,INDEX($DG:$DG,$GK74+14),"")</f>
      </c>
      <c r="FK74">
        <f>IF($GL74&gt;=15,INDEX($DG:$DG,$GK74+15),"")</f>
      </c>
      <c r="FL74">
        <f>IF($GL74&gt;=16,INDEX($DG:$DG,$GK74+16),"")</f>
      </c>
      <c r="FM74">
        <f>IF($GL74&gt;=17,INDEX($DG:$DG,$GK74+17),"")</f>
      </c>
      <c r="FN74">
        <f>IF($GL74&gt;=18,INDEX($DG:$DG,$GK74+18),"")</f>
      </c>
      <c r="FO74">
        <f>IF($GL74&gt;=19,INDEX($DG:$DG,$GK74+19),"")</f>
      </c>
      <c r="FP74">
        <f>IF($GL74&gt;=20,INDEX($DG:$DG,$GK74+20),"")</f>
      </c>
      <c r="FQ74">
        <f>IF($GL74&gt;=21,INDEX($DG:$DG,$GK74+21),"")</f>
      </c>
      <c r="FR74">
        <f>IF($GL74&gt;=22,INDEX($DG:$DG,$GK74+22),"")</f>
      </c>
      <c r="FS74">
        <f>IF($GL74&gt;=23,INDEX($DG:$DG,$GK74+23),"")</f>
      </c>
      <c r="FT74">
        <f>IF($GL74&gt;=24,INDEX($DG:$DG,$GK74+24),"")</f>
      </c>
      <c r="FU74">
        <f>IF($GL74&gt;=25,INDEX($DG:$DG,$GK74+25),"")</f>
      </c>
      <c r="FV74">
        <f>IF($GL74&gt;=26,INDEX($DG:$DG,$GK74+26),"")</f>
      </c>
      <c r="FW74">
        <f>IF($GL74&gt;=27,INDEX($DG:$DG,$GK74+27),"")</f>
      </c>
      <c r="FX74">
        <f>IF($GL74&gt;=28,INDEX($DG:$DG,$GK74+28),"")</f>
      </c>
      <c r="FY74">
        <f>IF($GL74&gt;=29,INDEX($DG:$DG,$GK74+29),"")</f>
      </c>
      <c r="FZ74">
        <f>IF($GL74&gt;=30,INDEX($DG:$DG,$GK74+30),"")</f>
      </c>
      <c r="GA74">
        <f>IF($GL74&gt;=31,INDEX($DG:$DG,$GK74+31),"")</f>
      </c>
      <c r="GB74">
        <f>IF($GL74&gt;=32,INDEX($DG:$DG,$GK74+32),"")</f>
      </c>
      <c r="GC74">
        <f>IF($GL74&gt;=33,INDEX($DG:$DG,$GK74+33),"")</f>
      </c>
      <c r="GD74">
        <f>IF($GL74&gt;=34,INDEX($DG:$DG,$GK74+34),"")</f>
      </c>
      <c r="GE74">
        <f>IF($GL74&gt;=35,INDEX($DG:$DG,$GK74+35),"")</f>
      </c>
      <c r="GF74">
        <f>IF($GL74&gt;=36,INDEX($DG:$DG,$GK74+36),"")</f>
      </c>
      <c r="GG74">
        <f>IF($GL74&gt;=37,INDEX($DG:$DG,$GK74+37),"")</f>
      </c>
      <c r="GH74">
        <f>IF($GL74&gt;=38,INDEX($DG:$DG,$GK74+38),"")</f>
      </c>
      <c r="GI74">
        <f>IF($GL74&gt;=39,INDEX($DG:$DG,$GK74+39),"")</f>
      </c>
      <c r="GJ74">
        <f>IF($GL74&gt;=40,INDEX($DG:$DG,$GK74+40),"")</f>
      </c>
      <c r="GK74">
        <f>IFERROR(MATCH($DE74,$DF$2:$DF$166,0)+1,0)</f>
      </c>
      <c r="GL74">
        <f>IFERROR(INDEX($DH$2:$DH$166,MATCH($DE74,$DF$2:$DF$166,0)),0)</f>
      </c>
      <c r="GM74">
        <f>IFERROR(MATCH($H74,$DI$74:$EV$74,0),0)</f>
      </c>
      <c r="GN74">
        <f>IF($GM74&gt;0,INDEX($EW$74:$GJ$74,$GM74),"")</f>
      </c>
      <c r="GO74" t="s">
        <v>548</v>
      </c>
      <c r="GQ74">
        <f>IF($IZ74&gt;=1,INDEX($GO:$GO,$IY74+1),"")</f>
      </c>
      <c r="GR74">
        <f>IF($IZ74&gt;=2,INDEX($GO:$GO,$IY74+2),"")</f>
      </c>
      <c r="GS74">
        <f>IF($IZ74&gt;=3,INDEX($GO:$GO,$IY74+3),"")</f>
      </c>
      <c r="GT74">
        <f>IF($IZ74&gt;=4,INDEX($GO:$GO,$IY74+4),"")</f>
      </c>
      <c r="GU74">
        <f>IF($IZ74&gt;=5,INDEX($GO:$GO,$IY74+5),"")</f>
      </c>
      <c r="GV74">
        <f>IF($IZ74&gt;=6,INDEX($GO:$GO,$IY74+6),"")</f>
      </c>
      <c r="GW74">
        <f>IF($IZ74&gt;=7,INDEX($GO:$GO,$IY74+7),"")</f>
      </c>
      <c r="GX74">
        <f>IF($IZ74&gt;=8,INDEX($GO:$GO,$IY74+8),"")</f>
      </c>
      <c r="GY74">
        <f>IF($IZ74&gt;=9,INDEX($GO:$GO,$IY74+9),"")</f>
      </c>
      <c r="GZ74">
        <f>IF($IZ74&gt;=10,INDEX($GO:$GO,$IY74+10),"")</f>
      </c>
      <c r="HA74">
        <f>IF($IZ74&gt;=11,INDEX($GO:$GO,$IY74+11),"")</f>
      </c>
      <c r="HB74">
        <f>IF($IZ74&gt;=12,INDEX($GO:$GO,$IY74+12),"")</f>
      </c>
      <c r="HC74">
        <f>IF($IZ74&gt;=13,INDEX($GO:$GO,$IY74+13),"")</f>
      </c>
      <c r="HD74">
        <f>IF($IZ74&gt;=14,INDEX($GO:$GO,$IY74+14),"")</f>
      </c>
      <c r="HE74">
        <f>IF($IZ74&gt;=15,INDEX($GO:$GO,$IY74+15),"")</f>
      </c>
      <c r="HF74">
        <f>IF($IZ74&gt;=16,INDEX($GO:$GO,$IY74+16),"")</f>
      </c>
      <c r="HG74">
        <f>IF($IZ74&gt;=17,INDEX($GO:$GO,$IY74+17),"")</f>
      </c>
      <c r="HH74">
        <f>IF($IZ74&gt;=18,INDEX($GO:$GO,$IY74+18),"")</f>
      </c>
      <c r="HI74">
        <f>IF($IZ74&gt;=19,INDEX($GO:$GO,$IY74+19),"")</f>
      </c>
      <c r="HJ74">
        <f>IF($IZ74&gt;=20,INDEX($GO:$GO,$IY74+20),"")</f>
      </c>
      <c r="HK74">
        <f>IF($IZ74&gt;=21,INDEX($GO:$GO,$IY74+21),"")</f>
      </c>
      <c r="HL74">
        <f>IF($IZ74&gt;=22,INDEX($GO:$GO,$IY74+22),"")</f>
      </c>
      <c r="HM74">
        <f>IF($IZ74&gt;=23,INDEX($GO:$GO,$IY74+23),"")</f>
      </c>
      <c r="HN74">
        <f>IF($IZ74&gt;=24,INDEX($GO:$GO,$IY74+24),"")</f>
      </c>
      <c r="HO74">
        <f>IF($IZ74&gt;=25,INDEX($GO:$GO,$IY74+25),"")</f>
      </c>
      <c r="HP74">
        <f>IF($IZ74&gt;=26,INDEX($GO:$GO,$IY74+26),"")</f>
      </c>
      <c r="HQ74">
        <f>IF($IZ74&gt;=27,INDEX($GO:$GO,$IY74+27),"")</f>
      </c>
      <c r="HR74">
        <f>IF($IZ74&gt;=28,INDEX($GO:$GO,$IY74+28),"")</f>
      </c>
      <c r="HS74">
        <f>IF($IZ74&gt;=29,INDEX($GO:$GO,$IY74+29),"")</f>
      </c>
      <c r="HT74">
        <f>IF($IZ74&gt;=30,INDEX($GO:$GO,$IY74+30),"")</f>
      </c>
      <c r="HU74">
        <f>IF($IZ74&gt;=31,INDEX($GO:$GO,$IY74+31),"")</f>
      </c>
      <c r="HV74">
        <f>IF($IZ74&gt;=32,INDEX($GO:$GO,$IY74+32),"")</f>
      </c>
      <c r="HW74">
        <f>IF($IZ74&gt;=33,INDEX($GO:$GO,$IY74+33),"")</f>
      </c>
      <c r="HX74">
        <f>IF($IZ74&gt;=34,INDEX($GO:$GO,$IY74+34),"")</f>
      </c>
      <c r="HY74">
        <f>IF($IZ74&gt;=35,INDEX($GO:$GO,$IY74+35),"")</f>
      </c>
      <c r="HZ74">
        <f>IF($IZ74&gt;=36,INDEX($GO:$GO,$IY74+36),"")</f>
      </c>
      <c r="IA74">
        <f>IF($IZ74&gt;=37,INDEX($GO:$GO,$IY74+37),"")</f>
      </c>
      <c r="IB74">
        <f>IF($IZ74&gt;=38,INDEX($GO:$GO,$IY74+38),"")</f>
      </c>
      <c r="IC74">
        <f>IF($IZ74&gt;=39,INDEX($GO:$GO,$IY74+39),"")</f>
      </c>
      <c r="ID74">
        <f>IF($IZ74&gt;=40,INDEX($GO:$GO,$IY74+40),"")</f>
      </c>
      <c r="IE74">
        <f>IF($IZ74&gt;=41,INDEX($GO:$GO,$IY74+41),"")</f>
      </c>
      <c r="IF74">
        <f>IF($IZ74&gt;=42,INDEX($GO:$GO,$IY74+42),"")</f>
      </c>
      <c r="IG74">
        <f>IF($IZ74&gt;=43,INDEX($GO:$GO,$IY74+43),"")</f>
      </c>
      <c r="IH74">
        <f>IF($IZ74&gt;=44,INDEX($GO:$GO,$IY74+44),"")</f>
      </c>
      <c r="II74">
        <f>IF($IZ74&gt;=45,INDEX($GO:$GO,$IY74+45),"")</f>
      </c>
      <c r="IJ74">
        <f>IF($IZ74&gt;=46,INDEX($GO:$GO,$IY74+46),"")</f>
      </c>
      <c r="IK74">
        <f>IF($IZ74&gt;=47,INDEX($GO:$GO,$IY74+47),"")</f>
      </c>
      <c r="IL74">
        <f>IF($IZ74&gt;=48,INDEX($GO:$GO,$IY74+48),"")</f>
      </c>
      <c r="IM74">
        <f>IF($IZ74&gt;=49,INDEX($GO:$GO,$IY74+49),"")</f>
      </c>
      <c r="IN74">
        <f>IF($IZ74&gt;=50,INDEX($GO:$GO,$IY74+50),"")</f>
      </c>
      <c r="IO74">
        <f>IF($IZ74&gt;=51,INDEX($GO:$GO,$IY74+51),"")</f>
      </c>
      <c r="IP74">
        <f>IF($IZ74&gt;=52,INDEX($GO:$GO,$IY74+52),"")</f>
      </c>
      <c r="IQ74">
        <f>IF($IZ74&gt;=53,INDEX($GO:$GO,$IY74+53),"")</f>
      </c>
      <c r="IR74">
        <f>IF($IZ74&gt;=54,INDEX($GO:$GO,$IY74+54),"")</f>
      </c>
      <c r="IS74">
        <f>IF($IZ74&gt;=55,INDEX($GO:$GO,$IY74+55),"")</f>
      </c>
      <c r="IT74">
        <f>IF($IZ74&gt;=56,INDEX($GO:$GO,$IY74+56),"")</f>
      </c>
      <c r="IU74">
        <f>IF($IZ74&gt;=57,INDEX($GO:$GO,$IY74+57),"")</f>
      </c>
      <c r="IV74">
        <f>IF($IZ74&gt;=58,INDEX($GO:$GO,$IY74+58),"")</f>
      </c>
      <c r="IW74">
        <f>IF($IZ74&gt;=59,INDEX($GO:$GO,$IY74+59),"")</f>
      </c>
      <c r="IX74">
        <f>IF($IZ74&gt;=60,INDEX($GO:$GO,$IY74+60),"")</f>
      </c>
      <c r="IY74">
        <f>IFERROR(MATCH($GN74,$GO$2:$GO$827,0)+1,0)</f>
      </c>
      <c r="IZ74">
        <f>IFERROR(INDEX($GP$2:$GP$827,MATCH($GN74,$GO$2:$GO$827,0)),0)</f>
      </c>
      <c r="JA74" t="s">
        <v>23</v>
      </c>
      <c r="JB74" t="s">
        <v>23</v>
      </c>
    </row>
    <row r="75" spans="1:262" x14ac:dyDescent="0.25">
      <c r="F75" s="1"/>
      <c r="G75" s="1"/>
      <c r="H75" s="1"/>
      <c r="I75" s="1"/>
      <c r="J75" s="1">
        <f>IFERROR(IF(FIND(" - ",$F75)&gt;0,MID($F75,FIND(" - ",$F75)+3,LEN($F75)),""),"")</f>
      </c>
      <c r="L75" s="1"/>
      <c r="N75" t="s">
        <v>23</v>
      </c>
      <c r="P75">
        <f>IF(OR($N75="",$O75=""),"",IFERROR($N75/$O75,0))</f>
      </c>
      <c r="Q75">
        <f>IF($N75="","",
IF($G75="","",
IF(ISNUMBER(SEARCH("exempt",LOWER($G75))),0,
$N75*(VALUE(SUBSTITUTE($G75,"%",""))/100))))</f>
      </c>
      <c r="W75">
        <f>IF($N75="","",
SUM($N75,$Q75,$U75,$R75,$T75)-
IF($V75="",0,VALUE($V75)))</f>
      </c>
      <c r="AE75" t="s">
        <v>549</v>
      </c>
      <c r="AI75" t="s">
        <v>550</v>
      </c>
      <c r="AJ75" t="s">
        <v>551</v>
      </c>
      <c r="AM75">
        <f>IFERROR(LEFT($F75,FIND(" - ",$F75)-1),$F75)</f>
      </c>
      <c r="AN75" t="s">
        <v>199</v>
      </c>
      <c r="AP75">
        <f>IF($CE75&gt;=1,INDEX($AN:$AN,$CD75+1),"")</f>
      </c>
      <c r="AQ75">
        <f>IF($CE75&gt;=2,INDEX($AN:$AN,$CD75+2),"")</f>
      </c>
      <c r="AR75">
        <f>IF($CE75&gt;=3,INDEX($AN:$AN,$CD75+3),"")</f>
      </c>
      <c r="AS75">
        <f>IF($CE75&gt;=4,INDEX($AN:$AN,$CD75+4),"")</f>
      </c>
      <c r="AT75">
        <f>IF($CE75&gt;=5,INDEX($AN:$AN,$CD75+5),"")</f>
      </c>
      <c r="AU75">
        <f>IF($CE75&gt;=6,INDEX($AN:$AN,$CD75+6),"")</f>
      </c>
      <c r="AV75">
        <f>IF($CE75&gt;=7,INDEX($AN:$AN,$CD75+7),"")</f>
      </c>
      <c r="AW75">
        <f>IF($CE75&gt;=8,INDEX($AN:$AN,$CD75+8),"")</f>
      </c>
      <c r="AX75">
        <f>IF($CE75&gt;=9,INDEX($AN:$AN,$CD75+9),"")</f>
      </c>
      <c r="AY75">
        <f>IF($CE75&gt;=10,INDEX($AN:$AN,$CD75+10),"")</f>
      </c>
      <c r="AZ75">
        <f>IF($CE75&gt;=11,INDEX($AN:$AN,$CD75+11),"")</f>
      </c>
      <c r="BA75">
        <f>IF($CE75&gt;=12,INDEX($AN:$AN,$CD75+12),"")</f>
      </c>
      <c r="BB75">
        <f>IF($CE75&gt;=13,INDEX($AN:$AN,$CD75+13),"")</f>
      </c>
      <c r="BC75">
        <f>IF($CE75&gt;=14,INDEX($AN:$AN,$CD75+14),"")</f>
      </c>
      <c r="BD75">
        <f>IF($CE75&gt;=15,INDEX($AN:$AN,$CD75+15),"")</f>
      </c>
      <c r="BE75">
        <f>IF($CE75&gt;=16,INDEX($AN:$AN,$CD75+16),"")</f>
      </c>
      <c r="BF75">
        <f>IF($CE75&gt;=17,INDEX($AN:$AN,$CD75+17),"")</f>
      </c>
      <c r="BG75">
        <f>IF($CE75&gt;=18,INDEX($AN:$AN,$CD75+18),"")</f>
      </c>
      <c r="BH75">
        <f>IF($CE75&gt;=19,INDEX($AN:$AN,$CD75+19),"")</f>
      </c>
      <c r="BI75">
        <f>IF($CE75&gt;=20,INDEX($AN:$AN,$CD75+20),"")</f>
      </c>
      <c r="BJ75">
        <f>IF($CE75&gt;=21,INDEX($AN:$AN,$CD75+21),"")</f>
      </c>
      <c r="BK75">
        <f>IF($CE75&gt;=22,INDEX($AN:$AN,$CD75+22),"")</f>
      </c>
      <c r="BL75">
        <f>IF($CE75&gt;=23,INDEX($AN:$AN,$CD75+23),"")</f>
      </c>
      <c r="BM75">
        <f>IF($CE75&gt;=24,INDEX($AN:$AN,$CD75+24),"")</f>
      </c>
      <c r="BN75">
        <f>IF($CE75&gt;=25,INDEX($AN:$AN,$CD75+25),"")</f>
      </c>
      <c r="BO75">
        <f>IF($CE75&gt;=26,INDEX($AN:$AN,$CD75+26),"")</f>
      </c>
      <c r="BP75">
        <f>IF($CE75&gt;=27,INDEX($AN:$AN,$CD75+27),"")</f>
      </c>
      <c r="BQ75">
        <f>IF($CE75&gt;=28,INDEX($AN:$AN,$CD75+28),"")</f>
      </c>
      <c r="BR75">
        <f>IF($CE75&gt;=29,INDEX($AN:$AN,$CD75+29),"")</f>
      </c>
      <c r="BS75">
        <f>IF($CE75&gt;=30,INDEX($AN:$AN,$CD75+30),"")</f>
      </c>
      <c r="BT75">
        <f>IF($CE75&gt;=31,INDEX($AN:$AN,$CD75+31),"")</f>
      </c>
      <c r="BU75">
        <f>IF($CE75&gt;=32,INDEX($AN:$AN,$CD75+32),"")</f>
      </c>
      <c r="BV75">
        <f>IF($CE75&gt;=33,INDEX($AN:$AN,$CD75+33),"")</f>
      </c>
      <c r="BW75">
        <f>IF($CE75&gt;=34,INDEX($AN:$AN,$CD75+34),"")</f>
      </c>
      <c r="BX75">
        <f>IF($CE75&gt;=35,INDEX($AN:$AN,$CD75+35),"")</f>
      </c>
      <c r="BY75">
        <f>IF($CE75&gt;=36,INDEX($AN:$AN,$CD75+36),"")</f>
      </c>
      <c r="BZ75">
        <f>IF($CE75&gt;=37,INDEX($AN:$AN,$CD75+37),"")</f>
      </c>
      <c r="CA75">
        <f>IF($CE75&gt;=38,INDEX($AN:$AN,$CD75+38),"")</f>
      </c>
      <c r="CB75">
        <f>IF($CE75&gt;=39,INDEX($AN:$AN,$CD75+39),"")</f>
      </c>
      <c r="CC75">
        <f>IF($CE75&gt;=40,INDEX($AN:$AN,$CD75+40),"")</f>
      </c>
      <c r="CD75">
        <f>IFERROR(MATCH($AM75,$AN$2:$AN$133,0)+1,0)</f>
      </c>
      <c r="CE75">
        <f>IFERROR(INDEX($AO$2:$AO$133,MATCH($AM75,$AN$2:$AN$133,0)),0)</f>
      </c>
      <c r="CF75">
        <f>IFERROR(LEFT($K75,FIND(" - ",$K75)-1),$K75)</f>
      </c>
      <c r="CG75" t="s">
        <v>64</v>
      </c>
      <c r="CI75">
        <f>IF($DD75&gt;=1,INDEX($CG:$CG,$DC75+1),"")</f>
      </c>
      <c r="CJ75">
        <f>IF($DD75&gt;=2,INDEX($CG:$CG,$DC75+2),"")</f>
      </c>
      <c r="CK75">
        <f>IF($DD75&gt;=3,INDEX($CG:$CG,$DC75+3),"")</f>
      </c>
      <c r="CL75">
        <f>IF($DD75&gt;=4,INDEX($CG:$CG,$DC75+4),"")</f>
      </c>
      <c r="CM75">
        <f>IF($DD75&gt;=5,INDEX($CG:$CG,$DC75+5),"")</f>
      </c>
      <c r="CN75">
        <f>IF($DD75&gt;=6,INDEX($CG:$CG,$DC75+6),"")</f>
      </c>
      <c r="CO75">
        <f>IF($DD75&gt;=7,INDEX($CG:$CG,$DC75+7),"")</f>
      </c>
      <c r="CP75">
        <f>IF($DD75&gt;=8,INDEX($CG:$CG,$DC75+8),"")</f>
      </c>
      <c r="CQ75">
        <f>IF($DD75&gt;=9,INDEX($CG:$CG,$DC75+9),"")</f>
      </c>
      <c r="CR75">
        <f>IF($DD75&gt;=10,INDEX($CG:$CG,$DC75+10),"")</f>
      </c>
      <c r="CS75">
        <f>IF($DD75&gt;=11,INDEX($CG:$CG,$DC75+11),"")</f>
      </c>
      <c r="CT75">
        <f>IF($DD75&gt;=12,INDEX($CG:$CG,$DC75+12),"")</f>
      </c>
      <c r="CU75">
        <f>IF($DD75&gt;=13,INDEX($CG:$CG,$DC75+13),"")</f>
      </c>
      <c r="CV75">
        <f>IF($DD75&gt;=14,INDEX($CG:$CG,$DC75+14),"")</f>
      </c>
      <c r="CW75">
        <f>IF($DD75&gt;=15,INDEX($CG:$CG,$DC75+15),"")</f>
      </c>
      <c r="CX75">
        <f>IF($DD75&gt;=16,INDEX($CG:$CG,$DC75+16),"")</f>
      </c>
      <c r="CY75">
        <f>IF($DD75&gt;=17,INDEX($CG:$CG,$DC75+17),"")</f>
      </c>
      <c r="CZ75">
        <f>IF($DD75&gt;=18,INDEX($CG:$CG,$DC75+18),"")</f>
      </c>
      <c r="DA75">
        <f>IF($DD75&gt;=19,INDEX($CG:$CG,$DC75+19),"")</f>
      </c>
      <c r="DB75">
        <f>IF($DD75&gt;=20,INDEX($CG:$CG,$DC75+20),"")</f>
      </c>
      <c r="DC75">
        <f>IFERROR(MATCH($CF75,$CG$2:$CG$1558,0)+1,0)</f>
      </c>
      <c r="DD75">
        <f>IFERROR(INDEX($CH$2:$CH$1558,MATCH($CF75,$CG$2:$CG$1558,0)),0)</f>
      </c>
      <c r="DE75">
        <f>IFERROR(INDEX($AL:$AL,MATCH($G75,$AK:$AK,0))&amp;"","")</f>
      </c>
      <c r="DF75" t="s">
        <v>169</v>
      </c>
      <c r="DH75">
        <v>1</v>
      </c>
      <c r="DI75">
        <f>IF($GL75&gt;=1,INDEX($DF:$DF,$GK75+1),"")</f>
      </c>
      <c r="DJ75">
        <f>IF($GL75&gt;=2,INDEX($DF:$DF,$GK75+2),"")</f>
      </c>
      <c r="DK75">
        <f>IF($GL75&gt;=3,INDEX($DF:$DF,$GK75+3),"")</f>
      </c>
      <c r="DL75">
        <f>IF($GL75&gt;=4,INDEX($DF:$DF,$GK75+4),"")</f>
      </c>
      <c r="DM75">
        <f>IF($GL75&gt;=5,INDEX($DF:$DF,$GK75+5),"")</f>
      </c>
      <c r="DN75">
        <f>IF($GL75&gt;=6,INDEX($DF:$DF,$GK75+6),"")</f>
      </c>
      <c r="DO75">
        <f>IF($GL75&gt;=7,INDEX($DF:$DF,$GK75+7),"")</f>
      </c>
      <c r="DP75">
        <f>IF($GL75&gt;=8,INDEX($DF:$DF,$GK75+8),"")</f>
      </c>
      <c r="DQ75">
        <f>IF($GL75&gt;=9,INDEX($DF:$DF,$GK75+9),"")</f>
      </c>
      <c r="DR75">
        <f>IF($GL75&gt;=10,INDEX($DF:$DF,$GK75+10),"")</f>
      </c>
      <c r="DS75">
        <f>IF($GL75&gt;=11,INDEX($DF:$DF,$GK75+11),"")</f>
      </c>
      <c r="DT75">
        <f>IF($GL75&gt;=12,INDEX($DF:$DF,$GK75+12),"")</f>
      </c>
      <c r="DU75">
        <f>IF($GL75&gt;=13,INDEX($DF:$DF,$GK75+13),"")</f>
      </c>
      <c r="DV75">
        <f>IF($GL75&gt;=14,INDEX($DF:$DF,$GK75+14),"")</f>
      </c>
      <c r="DW75">
        <f>IF($GL75&gt;=15,INDEX($DF:$DF,$GK75+15),"")</f>
      </c>
      <c r="DX75">
        <f>IF($GL75&gt;=16,INDEX($DF:$DF,$GK75+16),"")</f>
      </c>
      <c r="DY75">
        <f>IF($GL75&gt;=17,INDEX($DF:$DF,$GK75+17),"")</f>
      </c>
      <c r="DZ75">
        <f>IF($GL75&gt;=18,INDEX($DF:$DF,$GK75+18),"")</f>
      </c>
      <c r="EA75">
        <f>IF($GL75&gt;=19,INDEX($DF:$DF,$GK75+19),"")</f>
      </c>
      <c r="EB75">
        <f>IF($GL75&gt;=20,INDEX($DF:$DF,$GK75+20),"")</f>
      </c>
      <c r="EC75">
        <f>IF($GL75&gt;=21,INDEX($DF:$DF,$GK75+21),"")</f>
      </c>
      <c r="ED75">
        <f>IF($GL75&gt;=22,INDEX($DF:$DF,$GK75+22),"")</f>
      </c>
      <c r="EE75">
        <f>IF($GL75&gt;=23,INDEX($DF:$DF,$GK75+23),"")</f>
      </c>
      <c r="EF75">
        <f>IF($GL75&gt;=24,INDEX($DF:$DF,$GK75+24),"")</f>
      </c>
      <c r="EG75">
        <f>IF($GL75&gt;=25,INDEX($DF:$DF,$GK75+25),"")</f>
      </c>
      <c r="EH75">
        <f>IF($GL75&gt;=26,INDEX($DF:$DF,$GK75+26),"")</f>
      </c>
      <c r="EI75">
        <f>IF($GL75&gt;=27,INDEX($DF:$DF,$GK75+27),"")</f>
      </c>
      <c r="EJ75">
        <f>IF($GL75&gt;=28,INDEX($DF:$DF,$GK75+28),"")</f>
      </c>
      <c r="EK75">
        <f>IF($GL75&gt;=29,INDEX($DF:$DF,$GK75+29),"")</f>
      </c>
      <c r="EL75">
        <f>IF($GL75&gt;=30,INDEX($DF:$DF,$GK75+30),"")</f>
      </c>
      <c r="EM75">
        <f>IF($GL75&gt;=31,INDEX($DF:$DF,$GK75+31),"")</f>
      </c>
      <c r="EN75">
        <f>IF($GL75&gt;=32,INDEX($DF:$DF,$GK75+32),"")</f>
      </c>
      <c r="EO75">
        <f>IF($GL75&gt;=33,INDEX($DF:$DF,$GK75+33),"")</f>
      </c>
      <c r="EP75">
        <f>IF($GL75&gt;=34,INDEX($DF:$DF,$GK75+34),"")</f>
      </c>
      <c r="EQ75">
        <f>IF($GL75&gt;=35,INDEX($DF:$DF,$GK75+35),"")</f>
      </c>
      <c r="ER75">
        <f>IF($GL75&gt;=36,INDEX($DF:$DF,$GK75+36),"")</f>
      </c>
      <c r="ES75">
        <f>IF($GL75&gt;=37,INDEX($DF:$DF,$GK75+37),"")</f>
      </c>
      <c r="ET75">
        <f>IF($GL75&gt;=38,INDEX($DF:$DF,$GK75+38),"")</f>
      </c>
      <c r="EU75">
        <f>IF($GL75&gt;=39,INDEX($DF:$DF,$GK75+39),"")</f>
      </c>
      <c r="EV75">
        <f>IF($GL75&gt;=40,INDEX($DF:$DF,$GK75+40),"")</f>
      </c>
      <c r="EW75">
        <f>IF($GL75&gt;=1,INDEX($DG:$DG,$GK75+1),"")</f>
      </c>
      <c r="EX75">
        <f>IF($GL75&gt;=2,INDEX($DG:$DG,$GK75+2),"")</f>
      </c>
      <c r="EY75">
        <f>IF($GL75&gt;=3,INDEX($DG:$DG,$GK75+3),"")</f>
      </c>
      <c r="EZ75">
        <f>IF($GL75&gt;=4,INDEX($DG:$DG,$GK75+4),"")</f>
      </c>
      <c r="FA75">
        <f>IF($GL75&gt;=5,INDEX($DG:$DG,$GK75+5),"")</f>
      </c>
      <c r="FB75">
        <f>IF($GL75&gt;=6,INDEX($DG:$DG,$GK75+6),"")</f>
      </c>
      <c r="FC75">
        <f>IF($GL75&gt;=7,INDEX($DG:$DG,$GK75+7),"")</f>
      </c>
      <c r="FD75">
        <f>IF($GL75&gt;=8,INDEX($DG:$DG,$GK75+8),"")</f>
      </c>
      <c r="FE75">
        <f>IF($GL75&gt;=9,INDEX($DG:$DG,$GK75+9),"")</f>
      </c>
      <c r="FF75">
        <f>IF($GL75&gt;=10,INDEX($DG:$DG,$GK75+10),"")</f>
      </c>
      <c r="FG75">
        <f>IF($GL75&gt;=11,INDEX($DG:$DG,$GK75+11),"")</f>
      </c>
      <c r="FH75">
        <f>IF($GL75&gt;=12,INDEX($DG:$DG,$GK75+12),"")</f>
      </c>
      <c r="FI75">
        <f>IF($GL75&gt;=13,INDEX($DG:$DG,$GK75+13),"")</f>
      </c>
      <c r="FJ75">
        <f>IF($GL75&gt;=14,INDEX($DG:$DG,$GK75+14),"")</f>
      </c>
      <c r="FK75">
        <f>IF($GL75&gt;=15,INDEX($DG:$DG,$GK75+15),"")</f>
      </c>
      <c r="FL75">
        <f>IF($GL75&gt;=16,INDEX($DG:$DG,$GK75+16),"")</f>
      </c>
      <c r="FM75">
        <f>IF($GL75&gt;=17,INDEX($DG:$DG,$GK75+17),"")</f>
      </c>
      <c r="FN75">
        <f>IF($GL75&gt;=18,INDEX($DG:$DG,$GK75+18),"")</f>
      </c>
      <c r="FO75">
        <f>IF($GL75&gt;=19,INDEX($DG:$DG,$GK75+19),"")</f>
      </c>
      <c r="FP75">
        <f>IF($GL75&gt;=20,INDEX($DG:$DG,$GK75+20),"")</f>
      </c>
      <c r="FQ75">
        <f>IF($GL75&gt;=21,INDEX($DG:$DG,$GK75+21),"")</f>
      </c>
      <c r="FR75">
        <f>IF($GL75&gt;=22,INDEX($DG:$DG,$GK75+22),"")</f>
      </c>
      <c r="FS75">
        <f>IF($GL75&gt;=23,INDEX($DG:$DG,$GK75+23),"")</f>
      </c>
      <c r="FT75">
        <f>IF($GL75&gt;=24,INDEX($DG:$DG,$GK75+24),"")</f>
      </c>
      <c r="FU75">
        <f>IF($GL75&gt;=25,INDEX($DG:$DG,$GK75+25),"")</f>
      </c>
      <c r="FV75">
        <f>IF($GL75&gt;=26,INDEX($DG:$DG,$GK75+26),"")</f>
      </c>
      <c r="FW75">
        <f>IF($GL75&gt;=27,INDEX($DG:$DG,$GK75+27),"")</f>
      </c>
      <c r="FX75">
        <f>IF($GL75&gt;=28,INDEX($DG:$DG,$GK75+28),"")</f>
      </c>
      <c r="FY75">
        <f>IF($GL75&gt;=29,INDEX($DG:$DG,$GK75+29),"")</f>
      </c>
      <c r="FZ75">
        <f>IF($GL75&gt;=30,INDEX($DG:$DG,$GK75+30),"")</f>
      </c>
      <c r="GA75">
        <f>IF($GL75&gt;=31,INDEX($DG:$DG,$GK75+31),"")</f>
      </c>
      <c r="GB75">
        <f>IF($GL75&gt;=32,INDEX($DG:$DG,$GK75+32),"")</f>
      </c>
      <c r="GC75">
        <f>IF($GL75&gt;=33,INDEX($DG:$DG,$GK75+33),"")</f>
      </c>
      <c r="GD75">
        <f>IF($GL75&gt;=34,INDEX($DG:$DG,$GK75+34),"")</f>
      </c>
      <c r="GE75">
        <f>IF($GL75&gt;=35,INDEX($DG:$DG,$GK75+35),"")</f>
      </c>
      <c r="GF75">
        <f>IF($GL75&gt;=36,INDEX($DG:$DG,$GK75+36),"")</f>
      </c>
      <c r="GG75">
        <f>IF($GL75&gt;=37,INDEX($DG:$DG,$GK75+37),"")</f>
      </c>
      <c r="GH75">
        <f>IF($GL75&gt;=38,INDEX($DG:$DG,$GK75+38),"")</f>
      </c>
      <c r="GI75">
        <f>IF($GL75&gt;=39,INDEX($DG:$DG,$GK75+39),"")</f>
      </c>
      <c r="GJ75">
        <f>IF($GL75&gt;=40,INDEX($DG:$DG,$GK75+40),"")</f>
      </c>
      <c r="GK75">
        <f>IFERROR(MATCH($DE75,$DF$2:$DF$166,0)+1,0)</f>
      </c>
      <c r="GL75">
        <f>IFERROR(INDEX($DH$2:$DH$166,MATCH($DE75,$DF$2:$DF$166,0)),0)</f>
      </c>
      <c r="GM75">
        <f>IFERROR(MATCH($H75,$DI$75:$EV$75,0),0)</f>
      </c>
      <c r="GN75">
        <f>IF($GM75&gt;0,INDEX($EW$75:$GJ$75,$GM75),"")</f>
      </c>
      <c r="GO75" t="s">
        <v>552</v>
      </c>
      <c r="GQ75">
        <f>IF($IZ75&gt;=1,INDEX($GO:$GO,$IY75+1),"")</f>
      </c>
      <c r="GR75">
        <f>IF($IZ75&gt;=2,INDEX($GO:$GO,$IY75+2),"")</f>
      </c>
      <c r="GS75">
        <f>IF($IZ75&gt;=3,INDEX($GO:$GO,$IY75+3),"")</f>
      </c>
      <c r="GT75">
        <f>IF($IZ75&gt;=4,INDEX($GO:$GO,$IY75+4),"")</f>
      </c>
      <c r="GU75">
        <f>IF($IZ75&gt;=5,INDEX($GO:$GO,$IY75+5),"")</f>
      </c>
      <c r="GV75">
        <f>IF($IZ75&gt;=6,INDEX($GO:$GO,$IY75+6),"")</f>
      </c>
      <c r="GW75">
        <f>IF($IZ75&gt;=7,INDEX($GO:$GO,$IY75+7),"")</f>
      </c>
      <c r="GX75">
        <f>IF($IZ75&gt;=8,INDEX($GO:$GO,$IY75+8),"")</f>
      </c>
      <c r="GY75">
        <f>IF($IZ75&gt;=9,INDEX($GO:$GO,$IY75+9),"")</f>
      </c>
      <c r="GZ75">
        <f>IF($IZ75&gt;=10,INDEX($GO:$GO,$IY75+10),"")</f>
      </c>
      <c r="HA75">
        <f>IF($IZ75&gt;=11,INDEX($GO:$GO,$IY75+11),"")</f>
      </c>
      <c r="HB75">
        <f>IF($IZ75&gt;=12,INDEX($GO:$GO,$IY75+12),"")</f>
      </c>
      <c r="HC75">
        <f>IF($IZ75&gt;=13,INDEX($GO:$GO,$IY75+13),"")</f>
      </c>
      <c r="HD75">
        <f>IF($IZ75&gt;=14,INDEX($GO:$GO,$IY75+14),"")</f>
      </c>
      <c r="HE75">
        <f>IF($IZ75&gt;=15,INDEX($GO:$GO,$IY75+15),"")</f>
      </c>
      <c r="HF75">
        <f>IF($IZ75&gt;=16,INDEX($GO:$GO,$IY75+16),"")</f>
      </c>
      <c r="HG75">
        <f>IF($IZ75&gt;=17,INDEX($GO:$GO,$IY75+17),"")</f>
      </c>
      <c r="HH75">
        <f>IF($IZ75&gt;=18,INDEX($GO:$GO,$IY75+18),"")</f>
      </c>
      <c r="HI75">
        <f>IF($IZ75&gt;=19,INDEX($GO:$GO,$IY75+19),"")</f>
      </c>
      <c r="HJ75">
        <f>IF($IZ75&gt;=20,INDEX($GO:$GO,$IY75+20),"")</f>
      </c>
      <c r="HK75">
        <f>IF($IZ75&gt;=21,INDEX($GO:$GO,$IY75+21),"")</f>
      </c>
      <c r="HL75">
        <f>IF($IZ75&gt;=22,INDEX($GO:$GO,$IY75+22),"")</f>
      </c>
      <c r="HM75">
        <f>IF($IZ75&gt;=23,INDEX($GO:$GO,$IY75+23),"")</f>
      </c>
      <c r="HN75">
        <f>IF($IZ75&gt;=24,INDEX($GO:$GO,$IY75+24),"")</f>
      </c>
      <c r="HO75">
        <f>IF($IZ75&gt;=25,INDEX($GO:$GO,$IY75+25),"")</f>
      </c>
      <c r="HP75">
        <f>IF($IZ75&gt;=26,INDEX($GO:$GO,$IY75+26),"")</f>
      </c>
      <c r="HQ75">
        <f>IF($IZ75&gt;=27,INDEX($GO:$GO,$IY75+27),"")</f>
      </c>
      <c r="HR75">
        <f>IF($IZ75&gt;=28,INDEX($GO:$GO,$IY75+28),"")</f>
      </c>
      <c r="HS75">
        <f>IF($IZ75&gt;=29,INDEX($GO:$GO,$IY75+29),"")</f>
      </c>
      <c r="HT75">
        <f>IF($IZ75&gt;=30,INDEX($GO:$GO,$IY75+30),"")</f>
      </c>
      <c r="HU75">
        <f>IF($IZ75&gt;=31,INDEX($GO:$GO,$IY75+31),"")</f>
      </c>
      <c r="HV75">
        <f>IF($IZ75&gt;=32,INDEX($GO:$GO,$IY75+32),"")</f>
      </c>
      <c r="HW75">
        <f>IF($IZ75&gt;=33,INDEX($GO:$GO,$IY75+33),"")</f>
      </c>
      <c r="HX75">
        <f>IF($IZ75&gt;=34,INDEX($GO:$GO,$IY75+34),"")</f>
      </c>
      <c r="HY75">
        <f>IF($IZ75&gt;=35,INDEX($GO:$GO,$IY75+35),"")</f>
      </c>
      <c r="HZ75">
        <f>IF($IZ75&gt;=36,INDEX($GO:$GO,$IY75+36),"")</f>
      </c>
      <c r="IA75">
        <f>IF($IZ75&gt;=37,INDEX($GO:$GO,$IY75+37),"")</f>
      </c>
      <c r="IB75">
        <f>IF($IZ75&gt;=38,INDEX($GO:$GO,$IY75+38),"")</f>
      </c>
      <c r="IC75">
        <f>IF($IZ75&gt;=39,INDEX($GO:$GO,$IY75+39),"")</f>
      </c>
      <c r="ID75">
        <f>IF($IZ75&gt;=40,INDEX($GO:$GO,$IY75+40),"")</f>
      </c>
      <c r="IE75">
        <f>IF($IZ75&gt;=41,INDEX($GO:$GO,$IY75+41),"")</f>
      </c>
      <c r="IF75">
        <f>IF($IZ75&gt;=42,INDEX($GO:$GO,$IY75+42),"")</f>
      </c>
      <c r="IG75">
        <f>IF($IZ75&gt;=43,INDEX($GO:$GO,$IY75+43),"")</f>
      </c>
      <c r="IH75">
        <f>IF($IZ75&gt;=44,INDEX($GO:$GO,$IY75+44),"")</f>
      </c>
      <c r="II75">
        <f>IF($IZ75&gt;=45,INDEX($GO:$GO,$IY75+45),"")</f>
      </c>
      <c r="IJ75">
        <f>IF($IZ75&gt;=46,INDEX($GO:$GO,$IY75+46),"")</f>
      </c>
      <c r="IK75">
        <f>IF($IZ75&gt;=47,INDEX($GO:$GO,$IY75+47),"")</f>
      </c>
      <c r="IL75">
        <f>IF($IZ75&gt;=48,INDEX($GO:$GO,$IY75+48),"")</f>
      </c>
      <c r="IM75">
        <f>IF($IZ75&gt;=49,INDEX($GO:$GO,$IY75+49),"")</f>
      </c>
      <c r="IN75">
        <f>IF($IZ75&gt;=50,INDEX($GO:$GO,$IY75+50),"")</f>
      </c>
      <c r="IO75">
        <f>IF($IZ75&gt;=51,INDEX($GO:$GO,$IY75+51),"")</f>
      </c>
      <c r="IP75">
        <f>IF($IZ75&gt;=52,INDEX($GO:$GO,$IY75+52),"")</f>
      </c>
      <c r="IQ75">
        <f>IF($IZ75&gt;=53,INDEX($GO:$GO,$IY75+53),"")</f>
      </c>
      <c r="IR75">
        <f>IF($IZ75&gt;=54,INDEX($GO:$GO,$IY75+54),"")</f>
      </c>
      <c r="IS75">
        <f>IF($IZ75&gt;=55,INDEX($GO:$GO,$IY75+55),"")</f>
      </c>
      <c r="IT75">
        <f>IF($IZ75&gt;=56,INDEX($GO:$GO,$IY75+56),"")</f>
      </c>
      <c r="IU75">
        <f>IF($IZ75&gt;=57,INDEX($GO:$GO,$IY75+57),"")</f>
      </c>
      <c r="IV75">
        <f>IF($IZ75&gt;=58,INDEX($GO:$GO,$IY75+58),"")</f>
      </c>
      <c r="IW75">
        <f>IF($IZ75&gt;=59,INDEX($GO:$GO,$IY75+59),"")</f>
      </c>
      <c r="IX75">
        <f>IF($IZ75&gt;=60,INDEX($GO:$GO,$IY75+60),"")</f>
      </c>
      <c r="IY75">
        <f>IFERROR(MATCH($GN75,$GO$2:$GO$827,0)+1,0)</f>
      </c>
      <c r="IZ75">
        <f>IFERROR(INDEX($GP$2:$GP$827,MATCH($GN75,$GO$2:$GO$827,0)),0)</f>
      </c>
      <c r="JA75" t="s">
        <v>23</v>
      </c>
      <c r="JB75" t="s">
        <v>23</v>
      </c>
    </row>
    <row r="76" spans="1:262" x14ac:dyDescent="0.25">
      <c r="F76" s="1"/>
      <c r="G76" s="1"/>
      <c r="H76" s="1"/>
      <c r="I76" s="1"/>
      <c r="J76" s="1">
        <f>IFERROR(IF(FIND(" - ",$F76)&gt;0,MID($F76,FIND(" - ",$F76)+3,LEN($F76)),""),"")</f>
      </c>
      <c r="L76" s="1"/>
      <c r="N76" t="s">
        <v>23</v>
      </c>
      <c r="P76">
        <f>IF(OR($N76="",$O76=""),"",IFERROR($N76/$O76,0))</f>
      </c>
      <c r="Q76">
        <f>IF($N76="","",
IF($G76="","",
IF(ISNUMBER(SEARCH("exempt",LOWER($G76))),0,
$N76*(VALUE(SUBSTITUTE($G76,"%",""))/100))))</f>
      </c>
      <c r="W76">
        <f>IF($N76="","",
SUM($N76,$Q76,$U76,$R76,$T76)-
IF($V76="",0,VALUE($V76)))</f>
      </c>
      <c r="AE76" t="s">
        <v>553</v>
      </c>
      <c r="AI76" t="s">
        <v>554</v>
      </c>
      <c r="AJ76" t="s">
        <v>555</v>
      </c>
      <c r="AM76">
        <f>IFERROR(LEFT($F76,FIND(" - ",$F76)-1),$F76)</f>
      </c>
      <c r="AN76" t="s">
        <v>82</v>
      </c>
      <c r="AP76">
        <f>IF($CE76&gt;=1,INDEX($AN:$AN,$CD76+1),"")</f>
      </c>
      <c r="AQ76">
        <f>IF($CE76&gt;=2,INDEX($AN:$AN,$CD76+2),"")</f>
      </c>
      <c r="AR76">
        <f>IF($CE76&gt;=3,INDEX($AN:$AN,$CD76+3),"")</f>
      </c>
      <c r="AS76">
        <f>IF($CE76&gt;=4,INDEX($AN:$AN,$CD76+4),"")</f>
      </c>
      <c r="AT76">
        <f>IF($CE76&gt;=5,INDEX($AN:$AN,$CD76+5),"")</f>
      </c>
      <c r="AU76">
        <f>IF($CE76&gt;=6,INDEX($AN:$AN,$CD76+6),"")</f>
      </c>
      <c r="AV76">
        <f>IF($CE76&gt;=7,INDEX($AN:$AN,$CD76+7),"")</f>
      </c>
      <c r="AW76">
        <f>IF($CE76&gt;=8,INDEX($AN:$AN,$CD76+8),"")</f>
      </c>
      <c r="AX76">
        <f>IF($CE76&gt;=9,INDEX($AN:$AN,$CD76+9),"")</f>
      </c>
      <c r="AY76">
        <f>IF($CE76&gt;=10,INDEX($AN:$AN,$CD76+10),"")</f>
      </c>
      <c r="AZ76">
        <f>IF($CE76&gt;=11,INDEX($AN:$AN,$CD76+11),"")</f>
      </c>
      <c r="BA76">
        <f>IF($CE76&gt;=12,INDEX($AN:$AN,$CD76+12),"")</f>
      </c>
      <c r="BB76">
        <f>IF($CE76&gt;=13,INDEX($AN:$AN,$CD76+13),"")</f>
      </c>
      <c r="BC76">
        <f>IF($CE76&gt;=14,INDEX($AN:$AN,$CD76+14),"")</f>
      </c>
      <c r="BD76">
        <f>IF($CE76&gt;=15,INDEX($AN:$AN,$CD76+15),"")</f>
      </c>
      <c r="BE76">
        <f>IF($CE76&gt;=16,INDEX($AN:$AN,$CD76+16),"")</f>
      </c>
      <c r="BF76">
        <f>IF($CE76&gt;=17,INDEX($AN:$AN,$CD76+17),"")</f>
      </c>
      <c r="BG76">
        <f>IF($CE76&gt;=18,INDEX($AN:$AN,$CD76+18),"")</f>
      </c>
      <c r="BH76">
        <f>IF($CE76&gt;=19,INDEX($AN:$AN,$CD76+19),"")</f>
      </c>
      <c r="BI76">
        <f>IF($CE76&gt;=20,INDEX($AN:$AN,$CD76+20),"")</f>
      </c>
      <c r="BJ76">
        <f>IF($CE76&gt;=21,INDEX($AN:$AN,$CD76+21),"")</f>
      </c>
      <c r="BK76">
        <f>IF($CE76&gt;=22,INDEX($AN:$AN,$CD76+22),"")</f>
      </c>
      <c r="BL76">
        <f>IF($CE76&gt;=23,INDEX($AN:$AN,$CD76+23),"")</f>
      </c>
      <c r="BM76">
        <f>IF($CE76&gt;=24,INDEX($AN:$AN,$CD76+24),"")</f>
      </c>
      <c r="BN76">
        <f>IF($CE76&gt;=25,INDEX($AN:$AN,$CD76+25),"")</f>
      </c>
      <c r="BO76">
        <f>IF($CE76&gt;=26,INDEX($AN:$AN,$CD76+26),"")</f>
      </c>
      <c r="BP76">
        <f>IF($CE76&gt;=27,INDEX($AN:$AN,$CD76+27),"")</f>
      </c>
      <c r="BQ76">
        <f>IF($CE76&gt;=28,INDEX($AN:$AN,$CD76+28),"")</f>
      </c>
      <c r="BR76">
        <f>IF($CE76&gt;=29,INDEX($AN:$AN,$CD76+29),"")</f>
      </c>
      <c r="BS76">
        <f>IF($CE76&gt;=30,INDEX($AN:$AN,$CD76+30),"")</f>
      </c>
      <c r="BT76">
        <f>IF($CE76&gt;=31,INDEX($AN:$AN,$CD76+31),"")</f>
      </c>
      <c r="BU76">
        <f>IF($CE76&gt;=32,INDEX($AN:$AN,$CD76+32),"")</f>
      </c>
      <c r="BV76">
        <f>IF($CE76&gt;=33,INDEX($AN:$AN,$CD76+33),"")</f>
      </c>
      <c r="BW76">
        <f>IF($CE76&gt;=34,INDEX($AN:$AN,$CD76+34),"")</f>
      </c>
      <c r="BX76">
        <f>IF($CE76&gt;=35,INDEX($AN:$AN,$CD76+35),"")</f>
      </c>
      <c r="BY76">
        <f>IF($CE76&gt;=36,INDEX($AN:$AN,$CD76+36),"")</f>
      </c>
      <c r="BZ76">
        <f>IF($CE76&gt;=37,INDEX($AN:$AN,$CD76+37),"")</f>
      </c>
      <c r="CA76">
        <f>IF($CE76&gt;=38,INDEX($AN:$AN,$CD76+38),"")</f>
      </c>
      <c r="CB76">
        <f>IF($CE76&gt;=39,INDEX($AN:$AN,$CD76+39),"")</f>
      </c>
      <c r="CC76">
        <f>IF($CE76&gt;=40,INDEX($AN:$AN,$CD76+40),"")</f>
      </c>
      <c r="CD76">
        <f>IFERROR(MATCH($AM76,$AN$2:$AN$133,0)+1,0)</f>
      </c>
      <c r="CE76">
        <f>IFERROR(INDEX($AO$2:$AO$133,MATCH($AM76,$AN$2:$AN$133,0)),0)</f>
      </c>
      <c r="CF76">
        <f>IFERROR(LEFT($K76,FIND(" - ",$K76)-1),$K76)</f>
      </c>
      <c r="CG76" t="s">
        <v>198</v>
      </c>
      <c r="CI76">
        <f>IF($DD76&gt;=1,INDEX($CG:$CG,$DC76+1),"")</f>
      </c>
      <c r="CJ76">
        <f>IF($DD76&gt;=2,INDEX($CG:$CG,$DC76+2),"")</f>
      </c>
      <c r="CK76">
        <f>IF($DD76&gt;=3,INDEX($CG:$CG,$DC76+3),"")</f>
      </c>
      <c r="CL76">
        <f>IF($DD76&gt;=4,INDEX($CG:$CG,$DC76+4),"")</f>
      </c>
      <c r="CM76">
        <f>IF($DD76&gt;=5,INDEX($CG:$CG,$DC76+5),"")</f>
      </c>
      <c r="CN76">
        <f>IF($DD76&gt;=6,INDEX($CG:$CG,$DC76+6),"")</f>
      </c>
      <c r="CO76">
        <f>IF($DD76&gt;=7,INDEX($CG:$CG,$DC76+7),"")</f>
      </c>
      <c r="CP76">
        <f>IF($DD76&gt;=8,INDEX($CG:$CG,$DC76+8),"")</f>
      </c>
      <c r="CQ76">
        <f>IF($DD76&gt;=9,INDEX($CG:$CG,$DC76+9),"")</f>
      </c>
      <c r="CR76">
        <f>IF($DD76&gt;=10,INDEX($CG:$CG,$DC76+10),"")</f>
      </c>
      <c r="CS76">
        <f>IF($DD76&gt;=11,INDEX($CG:$CG,$DC76+11),"")</f>
      </c>
      <c r="CT76">
        <f>IF($DD76&gt;=12,INDEX($CG:$CG,$DC76+12),"")</f>
      </c>
      <c r="CU76">
        <f>IF($DD76&gt;=13,INDEX($CG:$CG,$DC76+13),"")</f>
      </c>
      <c r="CV76">
        <f>IF($DD76&gt;=14,INDEX($CG:$CG,$DC76+14),"")</f>
      </c>
      <c r="CW76">
        <f>IF($DD76&gt;=15,INDEX($CG:$CG,$DC76+15),"")</f>
      </c>
      <c r="CX76">
        <f>IF($DD76&gt;=16,INDEX($CG:$CG,$DC76+16),"")</f>
      </c>
      <c r="CY76">
        <f>IF($DD76&gt;=17,INDEX($CG:$CG,$DC76+17),"")</f>
      </c>
      <c r="CZ76">
        <f>IF($DD76&gt;=18,INDEX($CG:$CG,$DC76+18),"")</f>
      </c>
      <c r="DA76">
        <f>IF($DD76&gt;=19,INDEX($CG:$CG,$DC76+19),"")</f>
      </c>
      <c r="DB76">
        <f>IF($DD76&gt;=20,INDEX($CG:$CG,$DC76+20),"")</f>
      </c>
      <c r="DC76">
        <f>IFERROR(MATCH($CF76,$CG$2:$CG$1558,0)+1,0)</f>
      </c>
      <c r="DD76">
        <f>IFERROR(INDEX($CH$2:$CH$1558,MATCH($CF76,$CG$2:$CG$1558,0)),0)</f>
      </c>
      <c r="DE76">
        <f>IFERROR(INDEX($AL:$AL,MATCH($G76,$AK:$AK,0))&amp;"","")</f>
      </c>
      <c r="DF76" t="s">
        <v>47</v>
      </c>
      <c r="DG76" t="s">
        <v>23</v>
      </c>
      <c r="DI76">
        <f>IF($GL76&gt;=1,INDEX($DF:$DF,$GK76+1),"")</f>
      </c>
      <c r="DJ76">
        <f>IF($GL76&gt;=2,INDEX($DF:$DF,$GK76+2),"")</f>
      </c>
      <c r="DK76">
        <f>IF($GL76&gt;=3,INDEX($DF:$DF,$GK76+3),"")</f>
      </c>
      <c r="DL76">
        <f>IF($GL76&gt;=4,INDEX($DF:$DF,$GK76+4),"")</f>
      </c>
      <c r="DM76">
        <f>IF($GL76&gt;=5,INDEX($DF:$DF,$GK76+5),"")</f>
      </c>
      <c r="DN76">
        <f>IF($GL76&gt;=6,INDEX($DF:$DF,$GK76+6),"")</f>
      </c>
      <c r="DO76">
        <f>IF($GL76&gt;=7,INDEX($DF:$DF,$GK76+7),"")</f>
      </c>
      <c r="DP76">
        <f>IF($GL76&gt;=8,INDEX($DF:$DF,$GK76+8),"")</f>
      </c>
      <c r="DQ76">
        <f>IF($GL76&gt;=9,INDEX($DF:$DF,$GK76+9),"")</f>
      </c>
      <c r="DR76">
        <f>IF($GL76&gt;=10,INDEX($DF:$DF,$GK76+10),"")</f>
      </c>
      <c r="DS76">
        <f>IF($GL76&gt;=11,INDEX($DF:$DF,$GK76+11),"")</f>
      </c>
      <c r="DT76">
        <f>IF($GL76&gt;=12,INDEX($DF:$DF,$GK76+12),"")</f>
      </c>
      <c r="DU76">
        <f>IF($GL76&gt;=13,INDEX($DF:$DF,$GK76+13),"")</f>
      </c>
      <c r="DV76">
        <f>IF($GL76&gt;=14,INDEX($DF:$DF,$GK76+14),"")</f>
      </c>
      <c r="DW76">
        <f>IF($GL76&gt;=15,INDEX($DF:$DF,$GK76+15),"")</f>
      </c>
      <c r="DX76">
        <f>IF($GL76&gt;=16,INDEX($DF:$DF,$GK76+16),"")</f>
      </c>
      <c r="DY76">
        <f>IF($GL76&gt;=17,INDEX($DF:$DF,$GK76+17),"")</f>
      </c>
      <c r="DZ76">
        <f>IF($GL76&gt;=18,INDEX($DF:$DF,$GK76+18),"")</f>
      </c>
      <c r="EA76">
        <f>IF($GL76&gt;=19,INDEX($DF:$DF,$GK76+19),"")</f>
      </c>
      <c r="EB76">
        <f>IF($GL76&gt;=20,INDEX($DF:$DF,$GK76+20),"")</f>
      </c>
      <c r="EC76">
        <f>IF($GL76&gt;=21,INDEX($DF:$DF,$GK76+21),"")</f>
      </c>
      <c r="ED76">
        <f>IF($GL76&gt;=22,INDEX($DF:$DF,$GK76+22),"")</f>
      </c>
      <c r="EE76">
        <f>IF($GL76&gt;=23,INDEX($DF:$DF,$GK76+23),"")</f>
      </c>
      <c r="EF76">
        <f>IF($GL76&gt;=24,INDEX($DF:$DF,$GK76+24),"")</f>
      </c>
      <c r="EG76">
        <f>IF($GL76&gt;=25,INDEX($DF:$DF,$GK76+25),"")</f>
      </c>
      <c r="EH76">
        <f>IF($GL76&gt;=26,INDEX($DF:$DF,$GK76+26),"")</f>
      </c>
      <c r="EI76">
        <f>IF($GL76&gt;=27,INDEX($DF:$DF,$GK76+27),"")</f>
      </c>
      <c r="EJ76">
        <f>IF($GL76&gt;=28,INDEX($DF:$DF,$GK76+28),"")</f>
      </c>
      <c r="EK76">
        <f>IF($GL76&gt;=29,INDEX($DF:$DF,$GK76+29),"")</f>
      </c>
      <c r="EL76">
        <f>IF($GL76&gt;=30,INDEX($DF:$DF,$GK76+30),"")</f>
      </c>
      <c r="EM76">
        <f>IF($GL76&gt;=31,INDEX($DF:$DF,$GK76+31),"")</f>
      </c>
      <c r="EN76">
        <f>IF($GL76&gt;=32,INDEX($DF:$DF,$GK76+32),"")</f>
      </c>
      <c r="EO76">
        <f>IF($GL76&gt;=33,INDEX($DF:$DF,$GK76+33),"")</f>
      </c>
      <c r="EP76">
        <f>IF($GL76&gt;=34,INDEX($DF:$DF,$GK76+34),"")</f>
      </c>
      <c r="EQ76">
        <f>IF($GL76&gt;=35,INDEX($DF:$DF,$GK76+35),"")</f>
      </c>
      <c r="ER76">
        <f>IF($GL76&gt;=36,INDEX($DF:$DF,$GK76+36),"")</f>
      </c>
      <c r="ES76">
        <f>IF($GL76&gt;=37,INDEX($DF:$DF,$GK76+37),"")</f>
      </c>
      <c r="ET76">
        <f>IF($GL76&gt;=38,INDEX($DF:$DF,$GK76+38),"")</f>
      </c>
      <c r="EU76">
        <f>IF($GL76&gt;=39,INDEX($DF:$DF,$GK76+39),"")</f>
      </c>
      <c r="EV76">
        <f>IF($GL76&gt;=40,INDEX($DF:$DF,$GK76+40),"")</f>
      </c>
      <c r="EW76">
        <f>IF($GL76&gt;=1,INDEX($DG:$DG,$GK76+1),"")</f>
      </c>
      <c r="EX76">
        <f>IF($GL76&gt;=2,INDEX($DG:$DG,$GK76+2),"")</f>
      </c>
      <c r="EY76">
        <f>IF($GL76&gt;=3,INDEX($DG:$DG,$GK76+3),"")</f>
      </c>
      <c r="EZ76">
        <f>IF($GL76&gt;=4,INDEX($DG:$DG,$GK76+4),"")</f>
      </c>
      <c r="FA76">
        <f>IF($GL76&gt;=5,INDEX($DG:$DG,$GK76+5),"")</f>
      </c>
      <c r="FB76">
        <f>IF($GL76&gt;=6,INDEX($DG:$DG,$GK76+6),"")</f>
      </c>
      <c r="FC76">
        <f>IF($GL76&gt;=7,INDEX($DG:$DG,$GK76+7),"")</f>
      </c>
      <c r="FD76">
        <f>IF($GL76&gt;=8,INDEX($DG:$DG,$GK76+8),"")</f>
      </c>
      <c r="FE76">
        <f>IF($GL76&gt;=9,INDEX($DG:$DG,$GK76+9),"")</f>
      </c>
      <c r="FF76">
        <f>IF($GL76&gt;=10,INDEX($DG:$DG,$GK76+10),"")</f>
      </c>
      <c r="FG76">
        <f>IF($GL76&gt;=11,INDEX($DG:$DG,$GK76+11),"")</f>
      </c>
      <c r="FH76">
        <f>IF($GL76&gt;=12,INDEX($DG:$DG,$GK76+12),"")</f>
      </c>
      <c r="FI76">
        <f>IF($GL76&gt;=13,INDEX($DG:$DG,$GK76+13),"")</f>
      </c>
      <c r="FJ76">
        <f>IF($GL76&gt;=14,INDEX($DG:$DG,$GK76+14),"")</f>
      </c>
      <c r="FK76">
        <f>IF($GL76&gt;=15,INDEX($DG:$DG,$GK76+15),"")</f>
      </c>
      <c r="FL76">
        <f>IF($GL76&gt;=16,INDEX($DG:$DG,$GK76+16),"")</f>
      </c>
      <c r="FM76">
        <f>IF($GL76&gt;=17,INDEX($DG:$DG,$GK76+17),"")</f>
      </c>
      <c r="FN76">
        <f>IF($GL76&gt;=18,INDEX($DG:$DG,$GK76+18),"")</f>
      </c>
      <c r="FO76">
        <f>IF($GL76&gt;=19,INDEX($DG:$DG,$GK76+19),"")</f>
      </c>
      <c r="FP76">
        <f>IF($GL76&gt;=20,INDEX($DG:$DG,$GK76+20),"")</f>
      </c>
      <c r="FQ76">
        <f>IF($GL76&gt;=21,INDEX($DG:$DG,$GK76+21),"")</f>
      </c>
      <c r="FR76">
        <f>IF($GL76&gt;=22,INDEX($DG:$DG,$GK76+22),"")</f>
      </c>
      <c r="FS76">
        <f>IF($GL76&gt;=23,INDEX($DG:$DG,$GK76+23),"")</f>
      </c>
      <c r="FT76">
        <f>IF($GL76&gt;=24,INDEX($DG:$DG,$GK76+24),"")</f>
      </c>
      <c r="FU76">
        <f>IF($GL76&gt;=25,INDEX($DG:$DG,$GK76+25),"")</f>
      </c>
      <c r="FV76">
        <f>IF($GL76&gt;=26,INDEX($DG:$DG,$GK76+26),"")</f>
      </c>
      <c r="FW76">
        <f>IF($GL76&gt;=27,INDEX($DG:$DG,$GK76+27),"")</f>
      </c>
      <c r="FX76">
        <f>IF($GL76&gt;=28,INDEX($DG:$DG,$GK76+28),"")</f>
      </c>
      <c r="FY76">
        <f>IF($GL76&gt;=29,INDEX($DG:$DG,$GK76+29),"")</f>
      </c>
      <c r="FZ76">
        <f>IF($GL76&gt;=30,INDEX($DG:$DG,$GK76+30),"")</f>
      </c>
      <c r="GA76">
        <f>IF($GL76&gt;=31,INDEX($DG:$DG,$GK76+31),"")</f>
      </c>
      <c r="GB76">
        <f>IF($GL76&gt;=32,INDEX($DG:$DG,$GK76+32),"")</f>
      </c>
      <c r="GC76">
        <f>IF($GL76&gt;=33,INDEX($DG:$DG,$GK76+33),"")</f>
      </c>
      <c r="GD76">
        <f>IF($GL76&gt;=34,INDEX($DG:$DG,$GK76+34),"")</f>
      </c>
      <c r="GE76">
        <f>IF($GL76&gt;=35,INDEX($DG:$DG,$GK76+35),"")</f>
      </c>
      <c r="GF76">
        <f>IF($GL76&gt;=36,INDEX($DG:$DG,$GK76+36),"")</f>
      </c>
      <c r="GG76">
        <f>IF($GL76&gt;=37,INDEX($DG:$DG,$GK76+37),"")</f>
      </c>
      <c r="GH76">
        <f>IF($GL76&gt;=38,INDEX($DG:$DG,$GK76+38),"")</f>
      </c>
      <c r="GI76">
        <f>IF($GL76&gt;=39,INDEX($DG:$DG,$GK76+39),"")</f>
      </c>
      <c r="GJ76">
        <f>IF($GL76&gt;=40,INDEX($DG:$DG,$GK76+40),"")</f>
      </c>
      <c r="GK76">
        <f>IFERROR(MATCH($DE76,$DF$2:$DF$166,0)+1,0)</f>
      </c>
      <c r="GL76">
        <f>IFERROR(INDEX($DH$2:$DH$166,MATCH($DE76,$DF$2:$DF$166,0)),0)</f>
      </c>
      <c r="GM76">
        <f>IFERROR(MATCH($H76,$DI$76:$EV$76,0),0)</f>
      </c>
      <c r="GN76">
        <f>IF($GM76&gt;0,INDEX($EW$76:$GJ$76,$GM76),"")</f>
      </c>
      <c r="GO76" t="s">
        <v>556</v>
      </c>
      <c r="GQ76">
        <f>IF($IZ76&gt;=1,INDEX($GO:$GO,$IY76+1),"")</f>
      </c>
      <c r="GR76">
        <f>IF($IZ76&gt;=2,INDEX($GO:$GO,$IY76+2),"")</f>
      </c>
      <c r="GS76">
        <f>IF($IZ76&gt;=3,INDEX($GO:$GO,$IY76+3),"")</f>
      </c>
      <c r="GT76">
        <f>IF($IZ76&gt;=4,INDEX($GO:$GO,$IY76+4),"")</f>
      </c>
      <c r="GU76">
        <f>IF($IZ76&gt;=5,INDEX($GO:$GO,$IY76+5),"")</f>
      </c>
      <c r="GV76">
        <f>IF($IZ76&gt;=6,INDEX($GO:$GO,$IY76+6),"")</f>
      </c>
      <c r="GW76">
        <f>IF($IZ76&gt;=7,INDEX($GO:$GO,$IY76+7),"")</f>
      </c>
      <c r="GX76">
        <f>IF($IZ76&gt;=8,INDEX($GO:$GO,$IY76+8),"")</f>
      </c>
      <c r="GY76">
        <f>IF($IZ76&gt;=9,INDEX($GO:$GO,$IY76+9),"")</f>
      </c>
      <c r="GZ76">
        <f>IF($IZ76&gt;=10,INDEX($GO:$GO,$IY76+10),"")</f>
      </c>
      <c r="HA76">
        <f>IF($IZ76&gt;=11,INDEX($GO:$GO,$IY76+11),"")</f>
      </c>
      <c r="HB76">
        <f>IF($IZ76&gt;=12,INDEX($GO:$GO,$IY76+12),"")</f>
      </c>
      <c r="HC76">
        <f>IF($IZ76&gt;=13,INDEX($GO:$GO,$IY76+13),"")</f>
      </c>
      <c r="HD76">
        <f>IF($IZ76&gt;=14,INDEX($GO:$GO,$IY76+14),"")</f>
      </c>
      <c r="HE76">
        <f>IF($IZ76&gt;=15,INDEX($GO:$GO,$IY76+15),"")</f>
      </c>
      <c r="HF76">
        <f>IF($IZ76&gt;=16,INDEX($GO:$GO,$IY76+16),"")</f>
      </c>
      <c r="HG76">
        <f>IF($IZ76&gt;=17,INDEX($GO:$GO,$IY76+17),"")</f>
      </c>
      <c r="HH76">
        <f>IF($IZ76&gt;=18,INDEX($GO:$GO,$IY76+18),"")</f>
      </c>
      <c r="HI76">
        <f>IF($IZ76&gt;=19,INDEX($GO:$GO,$IY76+19),"")</f>
      </c>
      <c r="HJ76">
        <f>IF($IZ76&gt;=20,INDEX($GO:$GO,$IY76+20),"")</f>
      </c>
      <c r="HK76">
        <f>IF($IZ76&gt;=21,INDEX($GO:$GO,$IY76+21),"")</f>
      </c>
      <c r="HL76">
        <f>IF($IZ76&gt;=22,INDEX($GO:$GO,$IY76+22),"")</f>
      </c>
      <c r="HM76">
        <f>IF($IZ76&gt;=23,INDEX($GO:$GO,$IY76+23),"")</f>
      </c>
      <c r="HN76">
        <f>IF($IZ76&gt;=24,INDEX($GO:$GO,$IY76+24),"")</f>
      </c>
      <c r="HO76">
        <f>IF($IZ76&gt;=25,INDEX($GO:$GO,$IY76+25),"")</f>
      </c>
      <c r="HP76">
        <f>IF($IZ76&gt;=26,INDEX($GO:$GO,$IY76+26),"")</f>
      </c>
      <c r="HQ76">
        <f>IF($IZ76&gt;=27,INDEX($GO:$GO,$IY76+27),"")</f>
      </c>
      <c r="HR76">
        <f>IF($IZ76&gt;=28,INDEX($GO:$GO,$IY76+28),"")</f>
      </c>
      <c r="HS76">
        <f>IF($IZ76&gt;=29,INDEX($GO:$GO,$IY76+29),"")</f>
      </c>
      <c r="HT76">
        <f>IF($IZ76&gt;=30,INDEX($GO:$GO,$IY76+30),"")</f>
      </c>
      <c r="HU76">
        <f>IF($IZ76&gt;=31,INDEX($GO:$GO,$IY76+31),"")</f>
      </c>
      <c r="HV76">
        <f>IF($IZ76&gt;=32,INDEX($GO:$GO,$IY76+32),"")</f>
      </c>
      <c r="HW76">
        <f>IF($IZ76&gt;=33,INDEX($GO:$GO,$IY76+33),"")</f>
      </c>
      <c r="HX76">
        <f>IF($IZ76&gt;=34,INDEX($GO:$GO,$IY76+34),"")</f>
      </c>
      <c r="HY76">
        <f>IF($IZ76&gt;=35,INDEX($GO:$GO,$IY76+35),"")</f>
      </c>
      <c r="HZ76">
        <f>IF($IZ76&gt;=36,INDEX($GO:$GO,$IY76+36),"")</f>
      </c>
      <c r="IA76">
        <f>IF($IZ76&gt;=37,INDEX($GO:$GO,$IY76+37),"")</f>
      </c>
      <c r="IB76">
        <f>IF($IZ76&gt;=38,INDEX($GO:$GO,$IY76+38),"")</f>
      </c>
      <c r="IC76">
        <f>IF($IZ76&gt;=39,INDEX($GO:$GO,$IY76+39),"")</f>
      </c>
      <c r="ID76">
        <f>IF($IZ76&gt;=40,INDEX($GO:$GO,$IY76+40),"")</f>
      </c>
      <c r="IE76">
        <f>IF($IZ76&gt;=41,INDEX($GO:$GO,$IY76+41),"")</f>
      </c>
      <c r="IF76">
        <f>IF($IZ76&gt;=42,INDEX($GO:$GO,$IY76+42),"")</f>
      </c>
      <c r="IG76">
        <f>IF($IZ76&gt;=43,INDEX($GO:$GO,$IY76+43),"")</f>
      </c>
      <c r="IH76">
        <f>IF($IZ76&gt;=44,INDEX($GO:$GO,$IY76+44),"")</f>
      </c>
      <c r="II76">
        <f>IF($IZ76&gt;=45,INDEX($GO:$GO,$IY76+45),"")</f>
      </c>
      <c r="IJ76">
        <f>IF($IZ76&gt;=46,INDEX($GO:$GO,$IY76+46),"")</f>
      </c>
      <c r="IK76">
        <f>IF($IZ76&gt;=47,INDEX($GO:$GO,$IY76+47),"")</f>
      </c>
      <c r="IL76">
        <f>IF($IZ76&gt;=48,INDEX($GO:$GO,$IY76+48),"")</f>
      </c>
      <c r="IM76">
        <f>IF($IZ76&gt;=49,INDEX($GO:$GO,$IY76+49),"")</f>
      </c>
      <c r="IN76">
        <f>IF($IZ76&gt;=50,INDEX($GO:$GO,$IY76+50),"")</f>
      </c>
      <c r="IO76">
        <f>IF($IZ76&gt;=51,INDEX($GO:$GO,$IY76+51),"")</f>
      </c>
      <c r="IP76">
        <f>IF($IZ76&gt;=52,INDEX($GO:$GO,$IY76+52),"")</f>
      </c>
      <c r="IQ76">
        <f>IF($IZ76&gt;=53,INDEX($GO:$GO,$IY76+53),"")</f>
      </c>
      <c r="IR76">
        <f>IF($IZ76&gt;=54,INDEX($GO:$GO,$IY76+54),"")</f>
      </c>
      <c r="IS76">
        <f>IF($IZ76&gt;=55,INDEX($GO:$GO,$IY76+55),"")</f>
      </c>
      <c r="IT76">
        <f>IF($IZ76&gt;=56,INDEX($GO:$GO,$IY76+56),"")</f>
      </c>
      <c r="IU76">
        <f>IF($IZ76&gt;=57,INDEX($GO:$GO,$IY76+57),"")</f>
      </c>
      <c r="IV76">
        <f>IF($IZ76&gt;=58,INDEX($GO:$GO,$IY76+58),"")</f>
      </c>
      <c r="IW76">
        <f>IF($IZ76&gt;=59,INDEX($GO:$GO,$IY76+59),"")</f>
      </c>
      <c r="IX76">
        <f>IF($IZ76&gt;=60,INDEX($GO:$GO,$IY76+60),"")</f>
      </c>
      <c r="IY76">
        <f>IFERROR(MATCH($GN76,$GO$2:$GO$827,0)+1,0)</f>
      </c>
      <c r="IZ76">
        <f>IFERROR(INDEX($GP$2:$GP$827,MATCH($GN76,$GO$2:$GO$827,0)),0)</f>
      </c>
      <c r="JA76" t="s">
        <v>23</v>
      </c>
      <c r="JB76" t="s">
        <v>23</v>
      </c>
    </row>
    <row r="77" spans="1:262" x14ac:dyDescent="0.25">
      <c r="F77" s="1"/>
      <c r="G77" s="1"/>
      <c r="H77" s="1"/>
      <c r="I77" s="1"/>
      <c r="J77" s="1">
        <f>IFERROR(IF(FIND(" - ",$F77)&gt;0,MID($F77,FIND(" - ",$F77)+3,LEN($F77)),""),"")</f>
      </c>
      <c r="L77" s="1"/>
      <c r="N77" t="s">
        <v>23</v>
      </c>
      <c r="P77">
        <f>IF(OR($N77="",$O77=""),"",IFERROR($N77/$O77,0))</f>
      </c>
      <c r="Q77">
        <f>IF($N77="","",
IF($G77="","",
IF(ISNUMBER(SEARCH("exempt",LOWER($G77))),0,
$N77*(VALUE(SUBSTITUTE($G77,"%",""))/100))))</f>
      </c>
      <c r="W77">
        <f>IF($N77="","",
SUM($N77,$Q77,$U77,$R77,$T77)-
IF($V77="",0,VALUE($V77)))</f>
      </c>
      <c r="AE77" t="s">
        <v>557</v>
      </c>
      <c r="AI77" t="s">
        <v>558</v>
      </c>
      <c r="AJ77" t="s">
        <v>559</v>
      </c>
      <c r="AM77">
        <f>IFERROR(LEFT($F77,FIND(" - ",$F77)-1),$F77)</f>
      </c>
      <c r="AN77" t="s">
        <v>101</v>
      </c>
      <c r="AP77">
        <f>IF($CE77&gt;=1,INDEX($AN:$AN,$CD77+1),"")</f>
      </c>
      <c r="AQ77">
        <f>IF($CE77&gt;=2,INDEX($AN:$AN,$CD77+2),"")</f>
      </c>
      <c r="AR77">
        <f>IF($CE77&gt;=3,INDEX($AN:$AN,$CD77+3),"")</f>
      </c>
      <c r="AS77">
        <f>IF($CE77&gt;=4,INDEX($AN:$AN,$CD77+4),"")</f>
      </c>
      <c r="AT77">
        <f>IF($CE77&gt;=5,INDEX($AN:$AN,$CD77+5),"")</f>
      </c>
      <c r="AU77">
        <f>IF($CE77&gt;=6,INDEX($AN:$AN,$CD77+6),"")</f>
      </c>
      <c r="AV77">
        <f>IF($CE77&gt;=7,INDEX($AN:$AN,$CD77+7),"")</f>
      </c>
      <c r="AW77">
        <f>IF($CE77&gt;=8,INDEX($AN:$AN,$CD77+8),"")</f>
      </c>
      <c r="AX77">
        <f>IF($CE77&gt;=9,INDEX($AN:$AN,$CD77+9),"")</f>
      </c>
      <c r="AY77">
        <f>IF($CE77&gt;=10,INDEX($AN:$AN,$CD77+10),"")</f>
      </c>
      <c r="AZ77">
        <f>IF($CE77&gt;=11,INDEX($AN:$AN,$CD77+11),"")</f>
      </c>
      <c r="BA77">
        <f>IF($CE77&gt;=12,INDEX($AN:$AN,$CD77+12),"")</f>
      </c>
      <c r="BB77">
        <f>IF($CE77&gt;=13,INDEX($AN:$AN,$CD77+13),"")</f>
      </c>
      <c r="BC77">
        <f>IF($CE77&gt;=14,INDEX($AN:$AN,$CD77+14),"")</f>
      </c>
      <c r="BD77">
        <f>IF($CE77&gt;=15,INDEX($AN:$AN,$CD77+15),"")</f>
      </c>
      <c r="BE77">
        <f>IF($CE77&gt;=16,INDEX($AN:$AN,$CD77+16),"")</f>
      </c>
      <c r="BF77">
        <f>IF($CE77&gt;=17,INDEX($AN:$AN,$CD77+17),"")</f>
      </c>
      <c r="BG77">
        <f>IF($CE77&gt;=18,INDEX($AN:$AN,$CD77+18),"")</f>
      </c>
      <c r="BH77">
        <f>IF($CE77&gt;=19,INDEX($AN:$AN,$CD77+19),"")</f>
      </c>
      <c r="BI77">
        <f>IF($CE77&gt;=20,INDEX($AN:$AN,$CD77+20),"")</f>
      </c>
      <c r="BJ77">
        <f>IF($CE77&gt;=21,INDEX($AN:$AN,$CD77+21),"")</f>
      </c>
      <c r="BK77">
        <f>IF($CE77&gt;=22,INDEX($AN:$AN,$CD77+22),"")</f>
      </c>
      <c r="BL77">
        <f>IF($CE77&gt;=23,INDEX($AN:$AN,$CD77+23),"")</f>
      </c>
      <c r="BM77">
        <f>IF($CE77&gt;=24,INDEX($AN:$AN,$CD77+24),"")</f>
      </c>
      <c r="BN77">
        <f>IF($CE77&gt;=25,INDEX($AN:$AN,$CD77+25),"")</f>
      </c>
      <c r="BO77">
        <f>IF($CE77&gt;=26,INDEX($AN:$AN,$CD77+26),"")</f>
      </c>
      <c r="BP77">
        <f>IF($CE77&gt;=27,INDEX($AN:$AN,$CD77+27),"")</f>
      </c>
      <c r="BQ77">
        <f>IF($CE77&gt;=28,INDEX($AN:$AN,$CD77+28),"")</f>
      </c>
      <c r="BR77">
        <f>IF($CE77&gt;=29,INDEX($AN:$AN,$CD77+29),"")</f>
      </c>
      <c r="BS77">
        <f>IF($CE77&gt;=30,INDEX($AN:$AN,$CD77+30),"")</f>
      </c>
      <c r="BT77">
        <f>IF($CE77&gt;=31,INDEX($AN:$AN,$CD77+31),"")</f>
      </c>
      <c r="BU77">
        <f>IF($CE77&gt;=32,INDEX($AN:$AN,$CD77+32),"")</f>
      </c>
      <c r="BV77">
        <f>IF($CE77&gt;=33,INDEX($AN:$AN,$CD77+33),"")</f>
      </c>
      <c r="BW77">
        <f>IF($CE77&gt;=34,INDEX($AN:$AN,$CD77+34),"")</f>
      </c>
      <c r="BX77">
        <f>IF($CE77&gt;=35,INDEX($AN:$AN,$CD77+35),"")</f>
      </c>
      <c r="BY77">
        <f>IF($CE77&gt;=36,INDEX($AN:$AN,$CD77+36),"")</f>
      </c>
      <c r="BZ77">
        <f>IF($CE77&gt;=37,INDEX($AN:$AN,$CD77+37),"")</f>
      </c>
      <c r="CA77">
        <f>IF($CE77&gt;=38,INDEX($AN:$AN,$CD77+38),"")</f>
      </c>
      <c r="CB77">
        <f>IF($CE77&gt;=39,INDEX($AN:$AN,$CD77+39),"")</f>
      </c>
      <c r="CC77">
        <f>IF($CE77&gt;=40,INDEX($AN:$AN,$CD77+40),"")</f>
      </c>
      <c r="CD77">
        <f>IFERROR(MATCH($AM77,$AN$2:$AN$133,0)+1,0)</f>
      </c>
      <c r="CE77">
        <f>IFERROR(INDEX($AO$2:$AO$133,MATCH($AM77,$AN$2:$AN$133,0)),0)</f>
      </c>
      <c r="CF77">
        <f>IFERROR(LEFT($K77,FIND(" - ",$K77)-1),$K77)</f>
      </c>
      <c r="CG77" t="s">
        <v>128</v>
      </c>
      <c r="CI77">
        <f>IF($DD77&gt;=1,INDEX($CG:$CG,$DC77+1),"")</f>
      </c>
      <c r="CJ77">
        <f>IF($DD77&gt;=2,INDEX($CG:$CG,$DC77+2),"")</f>
      </c>
      <c r="CK77">
        <f>IF($DD77&gt;=3,INDEX($CG:$CG,$DC77+3),"")</f>
      </c>
      <c r="CL77">
        <f>IF($DD77&gt;=4,INDEX($CG:$CG,$DC77+4),"")</f>
      </c>
      <c r="CM77">
        <f>IF($DD77&gt;=5,INDEX($CG:$CG,$DC77+5),"")</f>
      </c>
      <c r="CN77">
        <f>IF($DD77&gt;=6,INDEX($CG:$CG,$DC77+6),"")</f>
      </c>
      <c r="CO77">
        <f>IF($DD77&gt;=7,INDEX($CG:$CG,$DC77+7),"")</f>
      </c>
      <c r="CP77">
        <f>IF($DD77&gt;=8,INDEX($CG:$CG,$DC77+8),"")</f>
      </c>
      <c r="CQ77">
        <f>IF($DD77&gt;=9,INDEX($CG:$CG,$DC77+9),"")</f>
      </c>
      <c r="CR77">
        <f>IF($DD77&gt;=10,INDEX($CG:$CG,$DC77+10),"")</f>
      </c>
      <c r="CS77">
        <f>IF($DD77&gt;=11,INDEX($CG:$CG,$DC77+11),"")</f>
      </c>
      <c r="CT77">
        <f>IF($DD77&gt;=12,INDEX($CG:$CG,$DC77+12),"")</f>
      </c>
      <c r="CU77">
        <f>IF($DD77&gt;=13,INDEX($CG:$CG,$DC77+13),"")</f>
      </c>
      <c r="CV77">
        <f>IF($DD77&gt;=14,INDEX($CG:$CG,$DC77+14),"")</f>
      </c>
      <c r="CW77">
        <f>IF($DD77&gt;=15,INDEX($CG:$CG,$DC77+15),"")</f>
      </c>
      <c r="CX77">
        <f>IF($DD77&gt;=16,INDEX($CG:$CG,$DC77+16),"")</f>
      </c>
      <c r="CY77">
        <f>IF($DD77&gt;=17,INDEX($CG:$CG,$DC77+17),"")</f>
      </c>
      <c r="CZ77">
        <f>IF($DD77&gt;=18,INDEX($CG:$CG,$DC77+18),"")</f>
      </c>
      <c r="DA77">
        <f>IF($DD77&gt;=19,INDEX($CG:$CG,$DC77+19),"")</f>
      </c>
      <c r="DB77">
        <f>IF($DD77&gt;=20,INDEX($CG:$CG,$DC77+20),"")</f>
      </c>
      <c r="DC77">
        <f>IFERROR(MATCH($CF77,$CG$2:$CG$1558,0)+1,0)</f>
      </c>
      <c r="DD77">
        <f>IFERROR(INDEX($CH$2:$CH$1558,MATCH($CF77,$CG$2:$CG$1558,0)),0)</f>
      </c>
      <c r="DE77">
        <f>IFERROR(INDEX($AL:$AL,MATCH($G77,$AK:$AK,0))&amp;"","")</f>
      </c>
      <c r="DF77" t="s">
        <v>85</v>
      </c>
      <c r="DH77">
        <v>1</v>
      </c>
      <c r="DI77">
        <f>IF($GL77&gt;=1,INDEX($DF:$DF,$GK77+1),"")</f>
      </c>
      <c r="DJ77">
        <f>IF($GL77&gt;=2,INDEX($DF:$DF,$GK77+2),"")</f>
      </c>
      <c r="DK77">
        <f>IF($GL77&gt;=3,INDEX($DF:$DF,$GK77+3),"")</f>
      </c>
      <c r="DL77">
        <f>IF($GL77&gt;=4,INDEX($DF:$DF,$GK77+4),"")</f>
      </c>
      <c r="DM77">
        <f>IF($GL77&gt;=5,INDEX($DF:$DF,$GK77+5),"")</f>
      </c>
      <c r="DN77">
        <f>IF($GL77&gt;=6,INDEX($DF:$DF,$GK77+6),"")</f>
      </c>
      <c r="DO77">
        <f>IF($GL77&gt;=7,INDEX($DF:$DF,$GK77+7),"")</f>
      </c>
      <c r="DP77">
        <f>IF($GL77&gt;=8,INDEX($DF:$DF,$GK77+8),"")</f>
      </c>
      <c r="DQ77">
        <f>IF($GL77&gt;=9,INDEX($DF:$DF,$GK77+9),"")</f>
      </c>
      <c r="DR77">
        <f>IF($GL77&gt;=10,INDEX($DF:$DF,$GK77+10),"")</f>
      </c>
      <c r="DS77">
        <f>IF($GL77&gt;=11,INDEX($DF:$DF,$GK77+11),"")</f>
      </c>
      <c r="DT77">
        <f>IF($GL77&gt;=12,INDEX($DF:$DF,$GK77+12),"")</f>
      </c>
      <c r="DU77">
        <f>IF($GL77&gt;=13,INDEX($DF:$DF,$GK77+13),"")</f>
      </c>
      <c r="DV77">
        <f>IF($GL77&gt;=14,INDEX($DF:$DF,$GK77+14),"")</f>
      </c>
      <c r="DW77">
        <f>IF($GL77&gt;=15,INDEX($DF:$DF,$GK77+15),"")</f>
      </c>
      <c r="DX77">
        <f>IF($GL77&gt;=16,INDEX($DF:$DF,$GK77+16),"")</f>
      </c>
      <c r="DY77">
        <f>IF($GL77&gt;=17,INDEX($DF:$DF,$GK77+17),"")</f>
      </c>
      <c r="DZ77">
        <f>IF($GL77&gt;=18,INDEX($DF:$DF,$GK77+18),"")</f>
      </c>
      <c r="EA77">
        <f>IF($GL77&gt;=19,INDEX($DF:$DF,$GK77+19),"")</f>
      </c>
      <c r="EB77">
        <f>IF($GL77&gt;=20,INDEX($DF:$DF,$GK77+20),"")</f>
      </c>
      <c r="EC77">
        <f>IF($GL77&gt;=21,INDEX($DF:$DF,$GK77+21),"")</f>
      </c>
      <c r="ED77">
        <f>IF($GL77&gt;=22,INDEX($DF:$DF,$GK77+22),"")</f>
      </c>
      <c r="EE77">
        <f>IF($GL77&gt;=23,INDEX($DF:$DF,$GK77+23),"")</f>
      </c>
      <c r="EF77">
        <f>IF($GL77&gt;=24,INDEX($DF:$DF,$GK77+24),"")</f>
      </c>
      <c r="EG77">
        <f>IF($GL77&gt;=25,INDEX($DF:$DF,$GK77+25),"")</f>
      </c>
      <c r="EH77">
        <f>IF($GL77&gt;=26,INDEX($DF:$DF,$GK77+26),"")</f>
      </c>
      <c r="EI77">
        <f>IF($GL77&gt;=27,INDEX($DF:$DF,$GK77+27),"")</f>
      </c>
      <c r="EJ77">
        <f>IF($GL77&gt;=28,INDEX($DF:$DF,$GK77+28),"")</f>
      </c>
      <c r="EK77">
        <f>IF($GL77&gt;=29,INDEX($DF:$DF,$GK77+29),"")</f>
      </c>
      <c r="EL77">
        <f>IF($GL77&gt;=30,INDEX($DF:$DF,$GK77+30),"")</f>
      </c>
      <c r="EM77">
        <f>IF($GL77&gt;=31,INDEX($DF:$DF,$GK77+31),"")</f>
      </c>
      <c r="EN77">
        <f>IF($GL77&gt;=32,INDEX($DF:$DF,$GK77+32),"")</f>
      </c>
      <c r="EO77">
        <f>IF($GL77&gt;=33,INDEX($DF:$DF,$GK77+33),"")</f>
      </c>
      <c r="EP77">
        <f>IF($GL77&gt;=34,INDEX($DF:$DF,$GK77+34),"")</f>
      </c>
      <c r="EQ77">
        <f>IF($GL77&gt;=35,INDEX($DF:$DF,$GK77+35),"")</f>
      </c>
      <c r="ER77">
        <f>IF($GL77&gt;=36,INDEX($DF:$DF,$GK77+36),"")</f>
      </c>
      <c r="ES77">
        <f>IF($GL77&gt;=37,INDEX($DF:$DF,$GK77+37),"")</f>
      </c>
      <c r="ET77">
        <f>IF($GL77&gt;=38,INDEX($DF:$DF,$GK77+38),"")</f>
      </c>
      <c r="EU77">
        <f>IF($GL77&gt;=39,INDEX($DF:$DF,$GK77+39),"")</f>
      </c>
      <c r="EV77">
        <f>IF($GL77&gt;=40,INDEX($DF:$DF,$GK77+40),"")</f>
      </c>
      <c r="EW77">
        <f>IF($GL77&gt;=1,INDEX($DG:$DG,$GK77+1),"")</f>
      </c>
      <c r="EX77">
        <f>IF($GL77&gt;=2,INDEX($DG:$DG,$GK77+2),"")</f>
      </c>
      <c r="EY77">
        <f>IF($GL77&gt;=3,INDEX($DG:$DG,$GK77+3),"")</f>
      </c>
      <c r="EZ77">
        <f>IF($GL77&gt;=4,INDEX($DG:$DG,$GK77+4),"")</f>
      </c>
      <c r="FA77">
        <f>IF($GL77&gt;=5,INDEX($DG:$DG,$GK77+5),"")</f>
      </c>
      <c r="FB77">
        <f>IF($GL77&gt;=6,INDEX($DG:$DG,$GK77+6),"")</f>
      </c>
      <c r="FC77">
        <f>IF($GL77&gt;=7,INDEX($DG:$DG,$GK77+7),"")</f>
      </c>
      <c r="FD77">
        <f>IF($GL77&gt;=8,INDEX($DG:$DG,$GK77+8),"")</f>
      </c>
      <c r="FE77">
        <f>IF($GL77&gt;=9,INDEX($DG:$DG,$GK77+9),"")</f>
      </c>
      <c r="FF77">
        <f>IF($GL77&gt;=10,INDEX($DG:$DG,$GK77+10),"")</f>
      </c>
      <c r="FG77">
        <f>IF($GL77&gt;=11,INDEX($DG:$DG,$GK77+11),"")</f>
      </c>
      <c r="FH77">
        <f>IF($GL77&gt;=12,INDEX($DG:$DG,$GK77+12),"")</f>
      </c>
      <c r="FI77">
        <f>IF($GL77&gt;=13,INDEX($DG:$DG,$GK77+13),"")</f>
      </c>
      <c r="FJ77">
        <f>IF($GL77&gt;=14,INDEX($DG:$DG,$GK77+14),"")</f>
      </c>
      <c r="FK77">
        <f>IF($GL77&gt;=15,INDEX($DG:$DG,$GK77+15),"")</f>
      </c>
      <c r="FL77">
        <f>IF($GL77&gt;=16,INDEX($DG:$DG,$GK77+16),"")</f>
      </c>
      <c r="FM77">
        <f>IF($GL77&gt;=17,INDEX($DG:$DG,$GK77+17),"")</f>
      </c>
      <c r="FN77">
        <f>IF($GL77&gt;=18,INDEX($DG:$DG,$GK77+18),"")</f>
      </c>
      <c r="FO77">
        <f>IF($GL77&gt;=19,INDEX($DG:$DG,$GK77+19),"")</f>
      </c>
      <c r="FP77">
        <f>IF($GL77&gt;=20,INDEX($DG:$DG,$GK77+20),"")</f>
      </c>
      <c r="FQ77">
        <f>IF($GL77&gt;=21,INDEX($DG:$DG,$GK77+21),"")</f>
      </c>
      <c r="FR77">
        <f>IF($GL77&gt;=22,INDEX($DG:$DG,$GK77+22),"")</f>
      </c>
      <c r="FS77">
        <f>IF($GL77&gt;=23,INDEX($DG:$DG,$GK77+23),"")</f>
      </c>
      <c r="FT77">
        <f>IF($GL77&gt;=24,INDEX($DG:$DG,$GK77+24),"")</f>
      </c>
      <c r="FU77">
        <f>IF($GL77&gt;=25,INDEX($DG:$DG,$GK77+25),"")</f>
      </c>
      <c r="FV77">
        <f>IF($GL77&gt;=26,INDEX($DG:$DG,$GK77+26),"")</f>
      </c>
      <c r="FW77">
        <f>IF($GL77&gt;=27,INDEX($DG:$DG,$GK77+27),"")</f>
      </c>
      <c r="FX77">
        <f>IF($GL77&gt;=28,INDEX($DG:$DG,$GK77+28),"")</f>
      </c>
      <c r="FY77">
        <f>IF($GL77&gt;=29,INDEX($DG:$DG,$GK77+29),"")</f>
      </c>
      <c r="FZ77">
        <f>IF($GL77&gt;=30,INDEX($DG:$DG,$GK77+30),"")</f>
      </c>
      <c r="GA77">
        <f>IF($GL77&gt;=31,INDEX($DG:$DG,$GK77+31),"")</f>
      </c>
      <c r="GB77">
        <f>IF($GL77&gt;=32,INDEX($DG:$DG,$GK77+32),"")</f>
      </c>
      <c r="GC77">
        <f>IF($GL77&gt;=33,INDEX($DG:$DG,$GK77+33),"")</f>
      </c>
      <c r="GD77">
        <f>IF($GL77&gt;=34,INDEX($DG:$DG,$GK77+34),"")</f>
      </c>
      <c r="GE77">
        <f>IF($GL77&gt;=35,INDEX($DG:$DG,$GK77+35),"")</f>
      </c>
      <c r="GF77">
        <f>IF($GL77&gt;=36,INDEX($DG:$DG,$GK77+36),"")</f>
      </c>
      <c r="GG77">
        <f>IF($GL77&gt;=37,INDEX($DG:$DG,$GK77+37),"")</f>
      </c>
      <c r="GH77">
        <f>IF($GL77&gt;=38,INDEX($DG:$DG,$GK77+38),"")</f>
      </c>
      <c r="GI77">
        <f>IF($GL77&gt;=39,INDEX($DG:$DG,$GK77+39),"")</f>
      </c>
      <c r="GJ77">
        <f>IF($GL77&gt;=40,INDEX($DG:$DG,$GK77+40),"")</f>
      </c>
      <c r="GK77">
        <f>IFERROR(MATCH($DE77,$DF$2:$DF$166,0)+1,0)</f>
      </c>
      <c r="GL77">
        <f>IFERROR(INDEX($DH$2:$DH$166,MATCH($DE77,$DF$2:$DF$166,0)),0)</f>
      </c>
      <c r="GM77">
        <f>IFERROR(MATCH($H77,$DI$77:$EV$77,0),0)</f>
      </c>
      <c r="GN77">
        <f>IF($GM77&gt;0,INDEX($EW$77:$GJ$77,$GM77),"")</f>
      </c>
      <c r="GO77" t="s">
        <v>560</v>
      </c>
      <c r="GQ77">
        <f>IF($IZ77&gt;=1,INDEX($GO:$GO,$IY77+1),"")</f>
      </c>
      <c r="GR77">
        <f>IF($IZ77&gt;=2,INDEX($GO:$GO,$IY77+2),"")</f>
      </c>
      <c r="GS77">
        <f>IF($IZ77&gt;=3,INDEX($GO:$GO,$IY77+3),"")</f>
      </c>
      <c r="GT77">
        <f>IF($IZ77&gt;=4,INDEX($GO:$GO,$IY77+4),"")</f>
      </c>
      <c r="GU77">
        <f>IF($IZ77&gt;=5,INDEX($GO:$GO,$IY77+5),"")</f>
      </c>
      <c r="GV77">
        <f>IF($IZ77&gt;=6,INDEX($GO:$GO,$IY77+6),"")</f>
      </c>
      <c r="GW77">
        <f>IF($IZ77&gt;=7,INDEX($GO:$GO,$IY77+7),"")</f>
      </c>
      <c r="GX77">
        <f>IF($IZ77&gt;=8,INDEX($GO:$GO,$IY77+8),"")</f>
      </c>
      <c r="GY77">
        <f>IF($IZ77&gt;=9,INDEX($GO:$GO,$IY77+9),"")</f>
      </c>
      <c r="GZ77">
        <f>IF($IZ77&gt;=10,INDEX($GO:$GO,$IY77+10),"")</f>
      </c>
      <c r="HA77">
        <f>IF($IZ77&gt;=11,INDEX($GO:$GO,$IY77+11),"")</f>
      </c>
      <c r="HB77">
        <f>IF($IZ77&gt;=12,INDEX($GO:$GO,$IY77+12),"")</f>
      </c>
      <c r="HC77">
        <f>IF($IZ77&gt;=13,INDEX($GO:$GO,$IY77+13),"")</f>
      </c>
      <c r="HD77">
        <f>IF($IZ77&gt;=14,INDEX($GO:$GO,$IY77+14),"")</f>
      </c>
      <c r="HE77">
        <f>IF($IZ77&gt;=15,INDEX($GO:$GO,$IY77+15),"")</f>
      </c>
      <c r="HF77">
        <f>IF($IZ77&gt;=16,INDEX($GO:$GO,$IY77+16),"")</f>
      </c>
      <c r="HG77">
        <f>IF($IZ77&gt;=17,INDEX($GO:$GO,$IY77+17),"")</f>
      </c>
      <c r="HH77">
        <f>IF($IZ77&gt;=18,INDEX($GO:$GO,$IY77+18),"")</f>
      </c>
      <c r="HI77">
        <f>IF($IZ77&gt;=19,INDEX($GO:$GO,$IY77+19),"")</f>
      </c>
      <c r="HJ77">
        <f>IF($IZ77&gt;=20,INDEX($GO:$GO,$IY77+20),"")</f>
      </c>
      <c r="HK77">
        <f>IF($IZ77&gt;=21,INDEX($GO:$GO,$IY77+21),"")</f>
      </c>
      <c r="HL77">
        <f>IF($IZ77&gt;=22,INDEX($GO:$GO,$IY77+22),"")</f>
      </c>
      <c r="HM77">
        <f>IF($IZ77&gt;=23,INDEX($GO:$GO,$IY77+23),"")</f>
      </c>
      <c r="HN77">
        <f>IF($IZ77&gt;=24,INDEX($GO:$GO,$IY77+24),"")</f>
      </c>
      <c r="HO77">
        <f>IF($IZ77&gt;=25,INDEX($GO:$GO,$IY77+25),"")</f>
      </c>
      <c r="HP77">
        <f>IF($IZ77&gt;=26,INDEX($GO:$GO,$IY77+26),"")</f>
      </c>
      <c r="HQ77">
        <f>IF($IZ77&gt;=27,INDEX($GO:$GO,$IY77+27),"")</f>
      </c>
      <c r="HR77">
        <f>IF($IZ77&gt;=28,INDEX($GO:$GO,$IY77+28),"")</f>
      </c>
      <c r="HS77">
        <f>IF($IZ77&gt;=29,INDEX($GO:$GO,$IY77+29),"")</f>
      </c>
      <c r="HT77">
        <f>IF($IZ77&gt;=30,INDEX($GO:$GO,$IY77+30),"")</f>
      </c>
      <c r="HU77">
        <f>IF($IZ77&gt;=31,INDEX($GO:$GO,$IY77+31),"")</f>
      </c>
      <c r="HV77">
        <f>IF($IZ77&gt;=32,INDEX($GO:$GO,$IY77+32),"")</f>
      </c>
      <c r="HW77">
        <f>IF($IZ77&gt;=33,INDEX($GO:$GO,$IY77+33),"")</f>
      </c>
      <c r="HX77">
        <f>IF($IZ77&gt;=34,INDEX($GO:$GO,$IY77+34),"")</f>
      </c>
      <c r="HY77">
        <f>IF($IZ77&gt;=35,INDEX($GO:$GO,$IY77+35),"")</f>
      </c>
      <c r="HZ77">
        <f>IF($IZ77&gt;=36,INDEX($GO:$GO,$IY77+36),"")</f>
      </c>
      <c r="IA77">
        <f>IF($IZ77&gt;=37,INDEX($GO:$GO,$IY77+37),"")</f>
      </c>
      <c r="IB77">
        <f>IF($IZ77&gt;=38,INDEX($GO:$GO,$IY77+38),"")</f>
      </c>
      <c r="IC77">
        <f>IF($IZ77&gt;=39,INDEX($GO:$GO,$IY77+39),"")</f>
      </c>
      <c r="ID77">
        <f>IF($IZ77&gt;=40,INDEX($GO:$GO,$IY77+40),"")</f>
      </c>
      <c r="IE77">
        <f>IF($IZ77&gt;=41,INDEX($GO:$GO,$IY77+41),"")</f>
      </c>
      <c r="IF77">
        <f>IF($IZ77&gt;=42,INDEX($GO:$GO,$IY77+42),"")</f>
      </c>
      <c r="IG77">
        <f>IF($IZ77&gt;=43,INDEX($GO:$GO,$IY77+43),"")</f>
      </c>
      <c r="IH77">
        <f>IF($IZ77&gt;=44,INDEX($GO:$GO,$IY77+44),"")</f>
      </c>
      <c r="II77">
        <f>IF($IZ77&gt;=45,INDEX($GO:$GO,$IY77+45),"")</f>
      </c>
      <c r="IJ77">
        <f>IF($IZ77&gt;=46,INDEX($GO:$GO,$IY77+46),"")</f>
      </c>
      <c r="IK77">
        <f>IF($IZ77&gt;=47,INDEX($GO:$GO,$IY77+47),"")</f>
      </c>
      <c r="IL77">
        <f>IF($IZ77&gt;=48,INDEX($GO:$GO,$IY77+48),"")</f>
      </c>
      <c r="IM77">
        <f>IF($IZ77&gt;=49,INDEX($GO:$GO,$IY77+49),"")</f>
      </c>
      <c r="IN77">
        <f>IF($IZ77&gt;=50,INDEX($GO:$GO,$IY77+50),"")</f>
      </c>
      <c r="IO77">
        <f>IF($IZ77&gt;=51,INDEX($GO:$GO,$IY77+51),"")</f>
      </c>
      <c r="IP77">
        <f>IF($IZ77&gt;=52,INDEX($GO:$GO,$IY77+52),"")</f>
      </c>
      <c r="IQ77">
        <f>IF($IZ77&gt;=53,INDEX($GO:$GO,$IY77+53),"")</f>
      </c>
      <c r="IR77">
        <f>IF($IZ77&gt;=54,INDEX($GO:$GO,$IY77+54),"")</f>
      </c>
      <c r="IS77">
        <f>IF($IZ77&gt;=55,INDEX($GO:$GO,$IY77+55),"")</f>
      </c>
      <c r="IT77">
        <f>IF($IZ77&gt;=56,INDEX($GO:$GO,$IY77+56),"")</f>
      </c>
      <c r="IU77">
        <f>IF($IZ77&gt;=57,INDEX($GO:$GO,$IY77+57),"")</f>
      </c>
      <c r="IV77">
        <f>IF($IZ77&gt;=58,INDEX($GO:$GO,$IY77+58),"")</f>
      </c>
      <c r="IW77">
        <f>IF($IZ77&gt;=59,INDEX($GO:$GO,$IY77+59),"")</f>
      </c>
      <c r="IX77">
        <f>IF($IZ77&gt;=60,INDEX($GO:$GO,$IY77+60),"")</f>
      </c>
      <c r="IY77">
        <f>IFERROR(MATCH($GN77,$GO$2:$GO$827,0)+1,0)</f>
      </c>
      <c r="IZ77">
        <f>IFERROR(INDEX($GP$2:$GP$827,MATCH($GN77,$GO$2:$GO$827,0)),0)</f>
      </c>
      <c r="JA77" t="s">
        <v>23</v>
      </c>
      <c r="JB77" t="s">
        <v>23</v>
      </c>
    </row>
    <row r="78" spans="1:262" x14ac:dyDescent="0.25">
      <c r="F78" s="1"/>
      <c r="G78" s="1"/>
      <c r="H78" s="1"/>
      <c r="I78" s="1"/>
      <c r="J78" s="1">
        <f>IFERROR(IF(FIND(" - ",$F78)&gt;0,MID($F78,FIND(" - ",$F78)+3,LEN($F78)),""),"")</f>
      </c>
      <c r="L78" s="1"/>
      <c r="N78" t="s">
        <v>23</v>
      </c>
      <c r="P78">
        <f>IF(OR($N78="",$O78=""),"",IFERROR($N78/$O78,0))</f>
      </c>
      <c r="Q78">
        <f>IF($N78="","",
IF($G78="","",
IF(ISNUMBER(SEARCH("exempt",LOWER($G78))),0,
$N78*(VALUE(SUBSTITUTE($G78,"%",""))/100))))</f>
      </c>
      <c r="W78">
        <f>IF($N78="","",
SUM($N78,$Q78,$U78,$R78,$T78)-
IF($V78="",0,VALUE($V78)))</f>
      </c>
      <c r="AE78" t="s">
        <v>561</v>
      </c>
      <c r="AI78" t="s">
        <v>562</v>
      </c>
      <c r="AJ78" t="s">
        <v>563</v>
      </c>
      <c r="AM78">
        <f>IFERROR(LEFT($F78,FIND(" - ",$F78)-1),$F78)</f>
      </c>
      <c r="AN78" t="s">
        <v>30</v>
      </c>
      <c r="AP78">
        <f>IF($CE78&gt;=1,INDEX($AN:$AN,$CD78+1),"")</f>
      </c>
      <c r="AQ78">
        <f>IF($CE78&gt;=2,INDEX($AN:$AN,$CD78+2),"")</f>
      </c>
      <c r="AR78">
        <f>IF($CE78&gt;=3,INDEX($AN:$AN,$CD78+3),"")</f>
      </c>
      <c r="AS78">
        <f>IF($CE78&gt;=4,INDEX($AN:$AN,$CD78+4),"")</f>
      </c>
      <c r="AT78">
        <f>IF($CE78&gt;=5,INDEX($AN:$AN,$CD78+5),"")</f>
      </c>
      <c r="AU78">
        <f>IF($CE78&gt;=6,INDEX($AN:$AN,$CD78+6),"")</f>
      </c>
      <c r="AV78">
        <f>IF($CE78&gt;=7,INDEX($AN:$AN,$CD78+7),"")</f>
      </c>
      <c r="AW78">
        <f>IF($CE78&gt;=8,INDEX($AN:$AN,$CD78+8),"")</f>
      </c>
      <c r="AX78">
        <f>IF($CE78&gt;=9,INDEX($AN:$AN,$CD78+9),"")</f>
      </c>
      <c r="AY78">
        <f>IF($CE78&gt;=10,INDEX($AN:$AN,$CD78+10),"")</f>
      </c>
      <c r="AZ78">
        <f>IF($CE78&gt;=11,INDEX($AN:$AN,$CD78+11),"")</f>
      </c>
      <c r="BA78">
        <f>IF($CE78&gt;=12,INDEX($AN:$AN,$CD78+12),"")</f>
      </c>
      <c r="BB78">
        <f>IF($CE78&gt;=13,INDEX($AN:$AN,$CD78+13),"")</f>
      </c>
      <c r="BC78">
        <f>IF($CE78&gt;=14,INDEX($AN:$AN,$CD78+14),"")</f>
      </c>
      <c r="BD78">
        <f>IF($CE78&gt;=15,INDEX($AN:$AN,$CD78+15),"")</f>
      </c>
      <c r="BE78">
        <f>IF($CE78&gt;=16,INDEX($AN:$AN,$CD78+16),"")</f>
      </c>
      <c r="BF78">
        <f>IF($CE78&gt;=17,INDEX($AN:$AN,$CD78+17),"")</f>
      </c>
      <c r="BG78">
        <f>IF($CE78&gt;=18,INDEX($AN:$AN,$CD78+18),"")</f>
      </c>
      <c r="BH78">
        <f>IF($CE78&gt;=19,INDEX($AN:$AN,$CD78+19),"")</f>
      </c>
      <c r="BI78">
        <f>IF($CE78&gt;=20,INDEX($AN:$AN,$CD78+20),"")</f>
      </c>
      <c r="BJ78">
        <f>IF($CE78&gt;=21,INDEX($AN:$AN,$CD78+21),"")</f>
      </c>
      <c r="BK78">
        <f>IF($CE78&gt;=22,INDEX($AN:$AN,$CD78+22),"")</f>
      </c>
      <c r="BL78">
        <f>IF($CE78&gt;=23,INDEX($AN:$AN,$CD78+23),"")</f>
      </c>
      <c r="BM78">
        <f>IF($CE78&gt;=24,INDEX($AN:$AN,$CD78+24),"")</f>
      </c>
      <c r="BN78">
        <f>IF($CE78&gt;=25,INDEX($AN:$AN,$CD78+25),"")</f>
      </c>
      <c r="BO78">
        <f>IF($CE78&gt;=26,INDEX($AN:$AN,$CD78+26),"")</f>
      </c>
      <c r="BP78">
        <f>IF($CE78&gt;=27,INDEX($AN:$AN,$CD78+27),"")</f>
      </c>
      <c r="BQ78">
        <f>IF($CE78&gt;=28,INDEX($AN:$AN,$CD78+28),"")</f>
      </c>
      <c r="BR78">
        <f>IF($CE78&gt;=29,INDEX($AN:$AN,$CD78+29),"")</f>
      </c>
      <c r="BS78">
        <f>IF($CE78&gt;=30,INDEX($AN:$AN,$CD78+30),"")</f>
      </c>
      <c r="BT78">
        <f>IF($CE78&gt;=31,INDEX($AN:$AN,$CD78+31),"")</f>
      </c>
      <c r="BU78">
        <f>IF($CE78&gt;=32,INDEX($AN:$AN,$CD78+32),"")</f>
      </c>
      <c r="BV78">
        <f>IF($CE78&gt;=33,INDEX($AN:$AN,$CD78+33),"")</f>
      </c>
      <c r="BW78">
        <f>IF($CE78&gt;=34,INDEX($AN:$AN,$CD78+34),"")</f>
      </c>
      <c r="BX78">
        <f>IF($CE78&gt;=35,INDEX($AN:$AN,$CD78+35),"")</f>
      </c>
      <c r="BY78">
        <f>IF($CE78&gt;=36,INDEX($AN:$AN,$CD78+36),"")</f>
      </c>
      <c r="BZ78">
        <f>IF($CE78&gt;=37,INDEX($AN:$AN,$CD78+37),"")</f>
      </c>
      <c r="CA78">
        <f>IF($CE78&gt;=38,INDEX($AN:$AN,$CD78+38),"")</f>
      </c>
      <c r="CB78">
        <f>IF($CE78&gt;=39,INDEX($AN:$AN,$CD78+39),"")</f>
      </c>
      <c r="CC78">
        <f>IF($CE78&gt;=40,INDEX($AN:$AN,$CD78+40),"")</f>
      </c>
      <c r="CD78">
        <f>IFERROR(MATCH($AM78,$AN$2:$AN$133,0)+1,0)</f>
      </c>
      <c r="CE78">
        <f>IFERROR(INDEX($AO$2:$AO$133,MATCH($AM78,$AN$2:$AN$133,0)),0)</f>
      </c>
      <c r="CF78">
        <f>IFERROR(LEFT($K78,FIND(" - ",$K78)-1),$K78)</f>
      </c>
      <c r="CG78" t="s">
        <v>63</v>
      </c>
      <c r="CI78">
        <f>IF($DD78&gt;=1,INDEX($CG:$CG,$DC78+1),"")</f>
      </c>
      <c r="CJ78">
        <f>IF($DD78&gt;=2,INDEX($CG:$CG,$DC78+2),"")</f>
      </c>
      <c r="CK78">
        <f>IF($DD78&gt;=3,INDEX($CG:$CG,$DC78+3),"")</f>
      </c>
      <c r="CL78">
        <f>IF($DD78&gt;=4,INDEX($CG:$CG,$DC78+4),"")</f>
      </c>
      <c r="CM78">
        <f>IF($DD78&gt;=5,INDEX($CG:$CG,$DC78+5),"")</f>
      </c>
      <c r="CN78">
        <f>IF($DD78&gt;=6,INDEX($CG:$CG,$DC78+6),"")</f>
      </c>
      <c r="CO78">
        <f>IF($DD78&gt;=7,INDEX($CG:$CG,$DC78+7),"")</f>
      </c>
      <c r="CP78">
        <f>IF($DD78&gt;=8,INDEX($CG:$CG,$DC78+8),"")</f>
      </c>
      <c r="CQ78">
        <f>IF($DD78&gt;=9,INDEX($CG:$CG,$DC78+9),"")</f>
      </c>
      <c r="CR78">
        <f>IF($DD78&gt;=10,INDEX($CG:$CG,$DC78+10),"")</f>
      </c>
      <c r="CS78">
        <f>IF($DD78&gt;=11,INDEX($CG:$CG,$DC78+11),"")</f>
      </c>
      <c r="CT78">
        <f>IF($DD78&gt;=12,INDEX($CG:$CG,$DC78+12),"")</f>
      </c>
      <c r="CU78">
        <f>IF($DD78&gt;=13,INDEX($CG:$CG,$DC78+13),"")</f>
      </c>
      <c r="CV78">
        <f>IF($DD78&gt;=14,INDEX($CG:$CG,$DC78+14),"")</f>
      </c>
      <c r="CW78">
        <f>IF($DD78&gt;=15,INDEX($CG:$CG,$DC78+15),"")</f>
      </c>
      <c r="CX78">
        <f>IF($DD78&gt;=16,INDEX($CG:$CG,$DC78+16),"")</f>
      </c>
      <c r="CY78">
        <f>IF($DD78&gt;=17,INDEX($CG:$CG,$DC78+17),"")</f>
      </c>
      <c r="CZ78">
        <f>IF($DD78&gt;=18,INDEX($CG:$CG,$DC78+18),"")</f>
      </c>
      <c r="DA78">
        <f>IF($DD78&gt;=19,INDEX($CG:$CG,$DC78+19),"")</f>
      </c>
      <c r="DB78">
        <f>IF($DD78&gt;=20,INDEX($CG:$CG,$DC78+20),"")</f>
      </c>
      <c r="DC78">
        <f>IFERROR(MATCH($CF78,$CG$2:$CG$1558,0)+1,0)</f>
      </c>
      <c r="DD78">
        <f>IFERROR(INDEX($CH$2:$CH$1558,MATCH($CF78,$CG$2:$CG$1558,0)),0)</f>
      </c>
      <c r="DE78">
        <f>IFERROR(INDEX($AL:$AL,MATCH($G78,$AK:$AK,0))&amp;"","")</f>
      </c>
      <c r="DF78" t="s">
        <v>123</v>
      </c>
      <c r="DG78" t="s">
        <v>564</v>
      </c>
      <c r="DI78">
        <f>IF($GL78&gt;=1,INDEX($DF:$DF,$GK78+1),"")</f>
      </c>
      <c r="DJ78">
        <f>IF($GL78&gt;=2,INDEX($DF:$DF,$GK78+2),"")</f>
      </c>
      <c r="DK78">
        <f>IF($GL78&gt;=3,INDEX($DF:$DF,$GK78+3),"")</f>
      </c>
      <c r="DL78">
        <f>IF($GL78&gt;=4,INDEX($DF:$DF,$GK78+4),"")</f>
      </c>
      <c r="DM78">
        <f>IF($GL78&gt;=5,INDEX($DF:$DF,$GK78+5),"")</f>
      </c>
      <c r="DN78">
        <f>IF($GL78&gt;=6,INDEX($DF:$DF,$GK78+6),"")</f>
      </c>
      <c r="DO78">
        <f>IF($GL78&gt;=7,INDEX($DF:$DF,$GK78+7),"")</f>
      </c>
      <c r="DP78">
        <f>IF($GL78&gt;=8,INDEX($DF:$DF,$GK78+8),"")</f>
      </c>
      <c r="DQ78">
        <f>IF($GL78&gt;=9,INDEX($DF:$DF,$GK78+9),"")</f>
      </c>
      <c r="DR78">
        <f>IF($GL78&gt;=10,INDEX($DF:$DF,$GK78+10),"")</f>
      </c>
      <c r="DS78">
        <f>IF($GL78&gt;=11,INDEX($DF:$DF,$GK78+11),"")</f>
      </c>
      <c r="DT78">
        <f>IF($GL78&gt;=12,INDEX($DF:$DF,$GK78+12),"")</f>
      </c>
      <c r="DU78">
        <f>IF($GL78&gt;=13,INDEX($DF:$DF,$GK78+13),"")</f>
      </c>
      <c r="DV78">
        <f>IF($GL78&gt;=14,INDEX($DF:$DF,$GK78+14),"")</f>
      </c>
      <c r="DW78">
        <f>IF($GL78&gt;=15,INDEX($DF:$DF,$GK78+15),"")</f>
      </c>
      <c r="DX78">
        <f>IF($GL78&gt;=16,INDEX($DF:$DF,$GK78+16),"")</f>
      </c>
      <c r="DY78">
        <f>IF($GL78&gt;=17,INDEX($DF:$DF,$GK78+17),"")</f>
      </c>
      <c r="DZ78">
        <f>IF($GL78&gt;=18,INDEX($DF:$DF,$GK78+18),"")</f>
      </c>
      <c r="EA78">
        <f>IF($GL78&gt;=19,INDEX($DF:$DF,$GK78+19),"")</f>
      </c>
      <c r="EB78">
        <f>IF($GL78&gt;=20,INDEX($DF:$DF,$GK78+20),"")</f>
      </c>
      <c r="EC78">
        <f>IF($GL78&gt;=21,INDEX($DF:$DF,$GK78+21),"")</f>
      </c>
      <c r="ED78">
        <f>IF($GL78&gt;=22,INDEX($DF:$DF,$GK78+22),"")</f>
      </c>
      <c r="EE78">
        <f>IF($GL78&gt;=23,INDEX($DF:$DF,$GK78+23),"")</f>
      </c>
      <c r="EF78">
        <f>IF($GL78&gt;=24,INDEX($DF:$DF,$GK78+24),"")</f>
      </c>
      <c r="EG78">
        <f>IF($GL78&gt;=25,INDEX($DF:$DF,$GK78+25),"")</f>
      </c>
      <c r="EH78">
        <f>IF($GL78&gt;=26,INDEX($DF:$DF,$GK78+26),"")</f>
      </c>
      <c r="EI78">
        <f>IF($GL78&gt;=27,INDEX($DF:$DF,$GK78+27),"")</f>
      </c>
      <c r="EJ78">
        <f>IF($GL78&gt;=28,INDEX($DF:$DF,$GK78+28),"")</f>
      </c>
      <c r="EK78">
        <f>IF($GL78&gt;=29,INDEX($DF:$DF,$GK78+29),"")</f>
      </c>
      <c r="EL78">
        <f>IF($GL78&gt;=30,INDEX($DF:$DF,$GK78+30),"")</f>
      </c>
      <c r="EM78">
        <f>IF($GL78&gt;=31,INDEX($DF:$DF,$GK78+31),"")</f>
      </c>
      <c r="EN78">
        <f>IF($GL78&gt;=32,INDEX($DF:$DF,$GK78+32),"")</f>
      </c>
      <c r="EO78">
        <f>IF($GL78&gt;=33,INDEX($DF:$DF,$GK78+33),"")</f>
      </c>
      <c r="EP78">
        <f>IF($GL78&gt;=34,INDEX($DF:$DF,$GK78+34),"")</f>
      </c>
      <c r="EQ78">
        <f>IF($GL78&gt;=35,INDEX($DF:$DF,$GK78+35),"")</f>
      </c>
      <c r="ER78">
        <f>IF($GL78&gt;=36,INDEX($DF:$DF,$GK78+36),"")</f>
      </c>
      <c r="ES78">
        <f>IF($GL78&gt;=37,INDEX($DF:$DF,$GK78+37),"")</f>
      </c>
      <c r="ET78">
        <f>IF($GL78&gt;=38,INDEX($DF:$DF,$GK78+38),"")</f>
      </c>
      <c r="EU78">
        <f>IF($GL78&gt;=39,INDEX($DF:$DF,$GK78+39),"")</f>
      </c>
      <c r="EV78">
        <f>IF($GL78&gt;=40,INDEX($DF:$DF,$GK78+40),"")</f>
      </c>
      <c r="EW78">
        <f>IF($GL78&gt;=1,INDEX($DG:$DG,$GK78+1),"")</f>
      </c>
      <c r="EX78">
        <f>IF($GL78&gt;=2,INDEX($DG:$DG,$GK78+2),"")</f>
      </c>
      <c r="EY78">
        <f>IF($GL78&gt;=3,INDEX($DG:$DG,$GK78+3),"")</f>
      </c>
      <c r="EZ78">
        <f>IF($GL78&gt;=4,INDEX($DG:$DG,$GK78+4),"")</f>
      </c>
      <c r="FA78">
        <f>IF($GL78&gt;=5,INDEX($DG:$DG,$GK78+5),"")</f>
      </c>
      <c r="FB78">
        <f>IF($GL78&gt;=6,INDEX($DG:$DG,$GK78+6),"")</f>
      </c>
      <c r="FC78">
        <f>IF($GL78&gt;=7,INDEX($DG:$DG,$GK78+7),"")</f>
      </c>
      <c r="FD78">
        <f>IF($GL78&gt;=8,INDEX($DG:$DG,$GK78+8),"")</f>
      </c>
      <c r="FE78">
        <f>IF($GL78&gt;=9,INDEX($DG:$DG,$GK78+9),"")</f>
      </c>
      <c r="FF78">
        <f>IF($GL78&gt;=10,INDEX($DG:$DG,$GK78+10),"")</f>
      </c>
      <c r="FG78">
        <f>IF($GL78&gt;=11,INDEX($DG:$DG,$GK78+11),"")</f>
      </c>
      <c r="FH78">
        <f>IF($GL78&gt;=12,INDEX($DG:$DG,$GK78+12),"")</f>
      </c>
      <c r="FI78">
        <f>IF($GL78&gt;=13,INDEX($DG:$DG,$GK78+13),"")</f>
      </c>
      <c r="FJ78">
        <f>IF($GL78&gt;=14,INDEX($DG:$DG,$GK78+14),"")</f>
      </c>
      <c r="FK78">
        <f>IF($GL78&gt;=15,INDEX($DG:$DG,$GK78+15),"")</f>
      </c>
      <c r="FL78">
        <f>IF($GL78&gt;=16,INDEX($DG:$DG,$GK78+16),"")</f>
      </c>
      <c r="FM78">
        <f>IF($GL78&gt;=17,INDEX($DG:$DG,$GK78+17),"")</f>
      </c>
      <c r="FN78">
        <f>IF($GL78&gt;=18,INDEX($DG:$DG,$GK78+18),"")</f>
      </c>
      <c r="FO78">
        <f>IF($GL78&gt;=19,INDEX($DG:$DG,$GK78+19),"")</f>
      </c>
      <c r="FP78">
        <f>IF($GL78&gt;=20,INDEX($DG:$DG,$GK78+20),"")</f>
      </c>
      <c r="FQ78">
        <f>IF($GL78&gt;=21,INDEX($DG:$DG,$GK78+21),"")</f>
      </c>
      <c r="FR78">
        <f>IF($GL78&gt;=22,INDEX($DG:$DG,$GK78+22),"")</f>
      </c>
      <c r="FS78">
        <f>IF($GL78&gt;=23,INDEX($DG:$DG,$GK78+23),"")</f>
      </c>
      <c r="FT78">
        <f>IF($GL78&gt;=24,INDEX($DG:$DG,$GK78+24),"")</f>
      </c>
      <c r="FU78">
        <f>IF($GL78&gt;=25,INDEX($DG:$DG,$GK78+25),"")</f>
      </c>
      <c r="FV78">
        <f>IF($GL78&gt;=26,INDEX($DG:$DG,$GK78+26),"")</f>
      </c>
      <c r="FW78">
        <f>IF($GL78&gt;=27,INDEX($DG:$DG,$GK78+27),"")</f>
      </c>
      <c r="FX78">
        <f>IF($GL78&gt;=28,INDEX($DG:$DG,$GK78+28),"")</f>
      </c>
      <c r="FY78">
        <f>IF($GL78&gt;=29,INDEX($DG:$DG,$GK78+29),"")</f>
      </c>
      <c r="FZ78">
        <f>IF($GL78&gt;=30,INDEX($DG:$DG,$GK78+30),"")</f>
      </c>
      <c r="GA78">
        <f>IF($GL78&gt;=31,INDEX($DG:$DG,$GK78+31),"")</f>
      </c>
      <c r="GB78">
        <f>IF($GL78&gt;=32,INDEX($DG:$DG,$GK78+32),"")</f>
      </c>
      <c r="GC78">
        <f>IF($GL78&gt;=33,INDEX($DG:$DG,$GK78+33),"")</f>
      </c>
      <c r="GD78">
        <f>IF($GL78&gt;=34,INDEX($DG:$DG,$GK78+34),"")</f>
      </c>
      <c r="GE78">
        <f>IF($GL78&gt;=35,INDEX($DG:$DG,$GK78+35),"")</f>
      </c>
      <c r="GF78">
        <f>IF($GL78&gt;=36,INDEX($DG:$DG,$GK78+36),"")</f>
      </c>
      <c r="GG78">
        <f>IF($GL78&gt;=37,INDEX($DG:$DG,$GK78+37),"")</f>
      </c>
      <c r="GH78">
        <f>IF($GL78&gt;=38,INDEX($DG:$DG,$GK78+38),"")</f>
      </c>
      <c r="GI78">
        <f>IF($GL78&gt;=39,INDEX($DG:$DG,$GK78+39),"")</f>
      </c>
      <c r="GJ78">
        <f>IF($GL78&gt;=40,INDEX($DG:$DG,$GK78+40),"")</f>
      </c>
      <c r="GK78">
        <f>IFERROR(MATCH($DE78,$DF$2:$DF$166,0)+1,0)</f>
      </c>
      <c r="GL78">
        <f>IFERROR(INDEX($DH$2:$DH$166,MATCH($DE78,$DF$2:$DF$166,0)),0)</f>
      </c>
      <c r="GM78">
        <f>IFERROR(MATCH($H78,$DI$78:$EV$78,0),0)</f>
      </c>
      <c r="GN78">
        <f>IF($GM78&gt;0,INDEX($EW$78:$GJ$78,$GM78),"")</f>
      </c>
      <c r="GO78" t="s">
        <v>565</v>
      </c>
      <c r="GQ78">
        <f>IF($IZ78&gt;=1,INDEX($GO:$GO,$IY78+1),"")</f>
      </c>
      <c r="GR78">
        <f>IF($IZ78&gt;=2,INDEX($GO:$GO,$IY78+2),"")</f>
      </c>
      <c r="GS78">
        <f>IF($IZ78&gt;=3,INDEX($GO:$GO,$IY78+3),"")</f>
      </c>
      <c r="GT78">
        <f>IF($IZ78&gt;=4,INDEX($GO:$GO,$IY78+4),"")</f>
      </c>
      <c r="GU78">
        <f>IF($IZ78&gt;=5,INDEX($GO:$GO,$IY78+5),"")</f>
      </c>
      <c r="GV78">
        <f>IF($IZ78&gt;=6,INDEX($GO:$GO,$IY78+6),"")</f>
      </c>
      <c r="GW78">
        <f>IF($IZ78&gt;=7,INDEX($GO:$GO,$IY78+7),"")</f>
      </c>
      <c r="GX78">
        <f>IF($IZ78&gt;=8,INDEX($GO:$GO,$IY78+8),"")</f>
      </c>
      <c r="GY78">
        <f>IF($IZ78&gt;=9,INDEX($GO:$GO,$IY78+9),"")</f>
      </c>
      <c r="GZ78">
        <f>IF($IZ78&gt;=10,INDEX($GO:$GO,$IY78+10),"")</f>
      </c>
      <c r="HA78">
        <f>IF($IZ78&gt;=11,INDEX($GO:$GO,$IY78+11),"")</f>
      </c>
      <c r="HB78">
        <f>IF($IZ78&gt;=12,INDEX($GO:$GO,$IY78+12),"")</f>
      </c>
      <c r="HC78">
        <f>IF($IZ78&gt;=13,INDEX($GO:$GO,$IY78+13),"")</f>
      </c>
      <c r="HD78">
        <f>IF($IZ78&gt;=14,INDEX($GO:$GO,$IY78+14),"")</f>
      </c>
      <c r="HE78">
        <f>IF($IZ78&gt;=15,INDEX($GO:$GO,$IY78+15),"")</f>
      </c>
      <c r="HF78">
        <f>IF($IZ78&gt;=16,INDEX($GO:$GO,$IY78+16),"")</f>
      </c>
      <c r="HG78">
        <f>IF($IZ78&gt;=17,INDEX($GO:$GO,$IY78+17),"")</f>
      </c>
      <c r="HH78">
        <f>IF($IZ78&gt;=18,INDEX($GO:$GO,$IY78+18),"")</f>
      </c>
      <c r="HI78">
        <f>IF($IZ78&gt;=19,INDEX($GO:$GO,$IY78+19),"")</f>
      </c>
      <c r="HJ78">
        <f>IF($IZ78&gt;=20,INDEX($GO:$GO,$IY78+20),"")</f>
      </c>
      <c r="HK78">
        <f>IF($IZ78&gt;=21,INDEX($GO:$GO,$IY78+21),"")</f>
      </c>
      <c r="HL78">
        <f>IF($IZ78&gt;=22,INDEX($GO:$GO,$IY78+22),"")</f>
      </c>
      <c r="HM78">
        <f>IF($IZ78&gt;=23,INDEX($GO:$GO,$IY78+23),"")</f>
      </c>
      <c r="HN78">
        <f>IF($IZ78&gt;=24,INDEX($GO:$GO,$IY78+24),"")</f>
      </c>
      <c r="HO78">
        <f>IF($IZ78&gt;=25,INDEX($GO:$GO,$IY78+25),"")</f>
      </c>
      <c r="HP78">
        <f>IF($IZ78&gt;=26,INDEX($GO:$GO,$IY78+26),"")</f>
      </c>
      <c r="HQ78">
        <f>IF($IZ78&gt;=27,INDEX($GO:$GO,$IY78+27),"")</f>
      </c>
      <c r="HR78">
        <f>IF($IZ78&gt;=28,INDEX($GO:$GO,$IY78+28),"")</f>
      </c>
      <c r="HS78">
        <f>IF($IZ78&gt;=29,INDEX($GO:$GO,$IY78+29),"")</f>
      </c>
      <c r="HT78">
        <f>IF($IZ78&gt;=30,INDEX($GO:$GO,$IY78+30),"")</f>
      </c>
      <c r="HU78">
        <f>IF($IZ78&gt;=31,INDEX($GO:$GO,$IY78+31),"")</f>
      </c>
      <c r="HV78">
        <f>IF($IZ78&gt;=32,INDEX($GO:$GO,$IY78+32),"")</f>
      </c>
      <c r="HW78">
        <f>IF($IZ78&gt;=33,INDEX($GO:$GO,$IY78+33),"")</f>
      </c>
      <c r="HX78">
        <f>IF($IZ78&gt;=34,INDEX($GO:$GO,$IY78+34),"")</f>
      </c>
      <c r="HY78">
        <f>IF($IZ78&gt;=35,INDEX($GO:$GO,$IY78+35),"")</f>
      </c>
      <c r="HZ78">
        <f>IF($IZ78&gt;=36,INDEX($GO:$GO,$IY78+36),"")</f>
      </c>
      <c r="IA78">
        <f>IF($IZ78&gt;=37,INDEX($GO:$GO,$IY78+37),"")</f>
      </c>
      <c r="IB78">
        <f>IF($IZ78&gt;=38,INDEX($GO:$GO,$IY78+38),"")</f>
      </c>
      <c r="IC78">
        <f>IF($IZ78&gt;=39,INDEX($GO:$GO,$IY78+39),"")</f>
      </c>
      <c r="ID78">
        <f>IF($IZ78&gt;=40,INDEX($GO:$GO,$IY78+40),"")</f>
      </c>
      <c r="IE78">
        <f>IF($IZ78&gt;=41,INDEX($GO:$GO,$IY78+41),"")</f>
      </c>
      <c r="IF78">
        <f>IF($IZ78&gt;=42,INDEX($GO:$GO,$IY78+42),"")</f>
      </c>
      <c r="IG78">
        <f>IF($IZ78&gt;=43,INDEX($GO:$GO,$IY78+43),"")</f>
      </c>
      <c r="IH78">
        <f>IF($IZ78&gt;=44,INDEX($GO:$GO,$IY78+44),"")</f>
      </c>
      <c r="II78">
        <f>IF($IZ78&gt;=45,INDEX($GO:$GO,$IY78+45),"")</f>
      </c>
      <c r="IJ78">
        <f>IF($IZ78&gt;=46,INDEX($GO:$GO,$IY78+46),"")</f>
      </c>
      <c r="IK78">
        <f>IF($IZ78&gt;=47,INDEX($GO:$GO,$IY78+47),"")</f>
      </c>
      <c r="IL78">
        <f>IF($IZ78&gt;=48,INDEX($GO:$GO,$IY78+48),"")</f>
      </c>
      <c r="IM78">
        <f>IF($IZ78&gt;=49,INDEX($GO:$GO,$IY78+49),"")</f>
      </c>
      <c r="IN78">
        <f>IF($IZ78&gt;=50,INDEX($GO:$GO,$IY78+50),"")</f>
      </c>
      <c r="IO78">
        <f>IF($IZ78&gt;=51,INDEX($GO:$GO,$IY78+51),"")</f>
      </c>
      <c r="IP78">
        <f>IF($IZ78&gt;=52,INDEX($GO:$GO,$IY78+52),"")</f>
      </c>
      <c r="IQ78">
        <f>IF($IZ78&gt;=53,INDEX($GO:$GO,$IY78+53),"")</f>
      </c>
      <c r="IR78">
        <f>IF($IZ78&gt;=54,INDEX($GO:$GO,$IY78+54),"")</f>
      </c>
      <c r="IS78">
        <f>IF($IZ78&gt;=55,INDEX($GO:$GO,$IY78+55),"")</f>
      </c>
      <c r="IT78">
        <f>IF($IZ78&gt;=56,INDEX($GO:$GO,$IY78+56),"")</f>
      </c>
      <c r="IU78">
        <f>IF($IZ78&gt;=57,INDEX($GO:$GO,$IY78+57),"")</f>
      </c>
      <c r="IV78">
        <f>IF($IZ78&gt;=58,INDEX($GO:$GO,$IY78+58),"")</f>
      </c>
      <c r="IW78">
        <f>IF($IZ78&gt;=59,INDEX($GO:$GO,$IY78+59),"")</f>
      </c>
      <c r="IX78">
        <f>IF($IZ78&gt;=60,INDEX($GO:$GO,$IY78+60),"")</f>
      </c>
      <c r="IY78">
        <f>IFERROR(MATCH($GN78,$GO$2:$GO$827,0)+1,0)</f>
      </c>
      <c r="IZ78">
        <f>IFERROR(INDEX($GP$2:$GP$827,MATCH($GN78,$GO$2:$GO$827,0)),0)</f>
      </c>
      <c r="JA78" t="s">
        <v>23</v>
      </c>
      <c r="JB78" t="s">
        <v>23</v>
      </c>
    </row>
    <row r="79" spans="1:262" x14ac:dyDescent="0.25">
      <c r="F79" s="1"/>
      <c r="G79" s="1"/>
      <c r="H79" s="1"/>
      <c r="I79" s="1"/>
      <c r="J79" s="1">
        <f>IFERROR(IF(FIND(" - ",$F79)&gt;0,MID($F79,FIND(" - ",$F79)+3,LEN($F79)),""),"")</f>
      </c>
      <c r="L79" s="1"/>
      <c r="N79" t="s">
        <v>23</v>
      </c>
      <c r="P79">
        <f>IF(OR($N79="",$O79=""),"",IFERROR($N79/$O79,0))</f>
      </c>
      <c r="Q79">
        <f>IF($N79="","",
IF($G79="","",
IF(ISNUMBER(SEARCH("exempt",LOWER($G79))),0,
$N79*(VALUE(SUBSTITUTE($G79,"%",""))/100))))</f>
      </c>
      <c r="W79">
        <f>IF($N79="","",
SUM($N79,$Q79,$U79,$R79,$T79)-
IF($V79="",0,VALUE($V79)))</f>
      </c>
      <c r="AE79" t="s">
        <v>566</v>
      </c>
      <c r="AI79" t="s">
        <v>567</v>
      </c>
      <c r="AJ79" t="s">
        <v>568</v>
      </c>
      <c r="AM79">
        <f>IFERROR(LEFT($F79,FIND(" - ",$F79)-1),$F79)</f>
      </c>
      <c r="AN79" t="s">
        <v>58</v>
      </c>
      <c r="AO79">
        <v>2</v>
      </c>
      <c r="AP79">
        <f>IF($CE79&gt;=1,INDEX($AN:$AN,$CD79+1),"")</f>
      </c>
      <c r="AQ79">
        <f>IF($CE79&gt;=2,INDEX($AN:$AN,$CD79+2),"")</f>
      </c>
      <c r="AR79">
        <f>IF($CE79&gt;=3,INDEX($AN:$AN,$CD79+3),"")</f>
      </c>
      <c r="AS79">
        <f>IF($CE79&gt;=4,INDEX($AN:$AN,$CD79+4),"")</f>
      </c>
      <c r="AT79">
        <f>IF($CE79&gt;=5,INDEX($AN:$AN,$CD79+5),"")</f>
      </c>
      <c r="AU79">
        <f>IF($CE79&gt;=6,INDEX($AN:$AN,$CD79+6),"")</f>
      </c>
      <c r="AV79">
        <f>IF($CE79&gt;=7,INDEX($AN:$AN,$CD79+7),"")</f>
      </c>
      <c r="AW79">
        <f>IF($CE79&gt;=8,INDEX($AN:$AN,$CD79+8),"")</f>
      </c>
      <c r="AX79">
        <f>IF($CE79&gt;=9,INDEX($AN:$AN,$CD79+9),"")</f>
      </c>
      <c r="AY79">
        <f>IF($CE79&gt;=10,INDEX($AN:$AN,$CD79+10),"")</f>
      </c>
      <c r="AZ79">
        <f>IF($CE79&gt;=11,INDEX($AN:$AN,$CD79+11),"")</f>
      </c>
      <c r="BA79">
        <f>IF($CE79&gt;=12,INDEX($AN:$AN,$CD79+12),"")</f>
      </c>
      <c r="BB79">
        <f>IF($CE79&gt;=13,INDEX($AN:$AN,$CD79+13),"")</f>
      </c>
      <c r="BC79">
        <f>IF($CE79&gt;=14,INDEX($AN:$AN,$CD79+14),"")</f>
      </c>
      <c r="BD79">
        <f>IF($CE79&gt;=15,INDEX($AN:$AN,$CD79+15),"")</f>
      </c>
      <c r="BE79">
        <f>IF($CE79&gt;=16,INDEX($AN:$AN,$CD79+16),"")</f>
      </c>
      <c r="BF79">
        <f>IF($CE79&gt;=17,INDEX($AN:$AN,$CD79+17),"")</f>
      </c>
      <c r="BG79">
        <f>IF($CE79&gt;=18,INDEX($AN:$AN,$CD79+18),"")</f>
      </c>
      <c r="BH79">
        <f>IF($CE79&gt;=19,INDEX($AN:$AN,$CD79+19),"")</f>
      </c>
      <c r="BI79">
        <f>IF($CE79&gt;=20,INDEX($AN:$AN,$CD79+20),"")</f>
      </c>
      <c r="BJ79">
        <f>IF($CE79&gt;=21,INDEX($AN:$AN,$CD79+21),"")</f>
      </c>
      <c r="BK79">
        <f>IF($CE79&gt;=22,INDEX($AN:$AN,$CD79+22),"")</f>
      </c>
      <c r="BL79">
        <f>IF($CE79&gt;=23,INDEX($AN:$AN,$CD79+23),"")</f>
      </c>
      <c r="BM79">
        <f>IF($CE79&gt;=24,INDEX($AN:$AN,$CD79+24),"")</f>
      </c>
      <c r="BN79">
        <f>IF($CE79&gt;=25,INDEX($AN:$AN,$CD79+25),"")</f>
      </c>
      <c r="BO79">
        <f>IF($CE79&gt;=26,INDEX($AN:$AN,$CD79+26),"")</f>
      </c>
      <c r="BP79">
        <f>IF($CE79&gt;=27,INDEX($AN:$AN,$CD79+27),"")</f>
      </c>
      <c r="BQ79">
        <f>IF($CE79&gt;=28,INDEX($AN:$AN,$CD79+28),"")</f>
      </c>
      <c r="BR79">
        <f>IF($CE79&gt;=29,INDEX($AN:$AN,$CD79+29),"")</f>
      </c>
      <c r="BS79">
        <f>IF($CE79&gt;=30,INDEX($AN:$AN,$CD79+30),"")</f>
      </c>
      <c r="BT79">
        <f>IF($CE79&gt;=31,INDEX($AN:$AN,$CD79+31),"")</f>
      </c>
      <c r="BU79">
        <f>IF($CE79&gt;=32,INDEX($AN:$AN,$CD79+32),"")</f>
      </c>
      <c r="BV79">
        <f>IF($CE79&gt;=33,INDEX($AN:$AN,$CD79+33),"")</f>
      </c>
      <c r="BW79">
        <f>IF($CE79&gt;=34,INDEX($AN:$AN,$CD79+34),"")</f>
      </c>
      <c r="BX79">
        <f>IF($CE79&gt;=35,INDEX($AN:$AN,$CD79+35),"")</f>
      </c>
      <c r="BY79">
        <f>IF($CE79&gt;=36,INDEX($AN:$AN,$CD79+36),"")</f>
      </c>
      <c r="BZ79">
        <f>IF($CE79&gt;=37,INDEX($AN:$AN,$CD79+37),"")</f>
      </c>
      <c r="CA79">
        <f>IF($CE79&gt;=38,INDEX($AN:$AN,$CD79+38),"")</f>
      </c>
      <c r="CB79">
        <f>IF($CE79&gt;=39,INDEX($AN:$AN,$CD79+39),"")</f>
      </c>
      <c r="CC79">
        <f>IF($CE79&gt;=40,INDEX($AN:$AN,$CD79+40),"")</f>
      </c>
      <c r="CD79">
        <f>IFERROR(MATCH($AM79,$AN$2:$AN$133,0)+1,0)</f>
      </c>
      <c r="CE79">
        <f>IFERROR(INDEX($AO$2:$AO$133,MATCH($AM79,$AN$2:$AN$133,0)),0)</f>
      </c>
      <c r="CF79">
        <f>IFERROR(LEFT($K79,FIND(" - ",$K79)-1),$K79)</f>
      </c>
      <c r="CG79" t="s">
        <v>215</v>
      </c>
      <c r="CI79">
        <f>IF($DD79&gt;=1,INDEX($CG:$CG,$DC79+1),"")</f>
      </c>
      <c r="CJ79">
        <f>IF($DD79&gt;=2,INDEX($CG:$CG,$DC79+2),"")</f>
      </c>
      <c r="CK79">
        <f>IF($DD79&gt;=3,INDEX($CG:$CG,$DC79+3),"")</f>
      </c>
      <c r="CL79">
        <f>IF($DD79&gt;=4,INDEX($CG:$CG,$DC79+4),"")</f>
      </c>
      <c r="CM79">
        <f>IF($DD79&gt;=5,INDEX($CG:$CG,$DC79+5),"")</f>
      </c>
      <c r="CN79">
        <f>IF($DD79&gt;=6,INDEX($CG:$CG,$DC79+6),"")</f>
      </c>
      <c r="CO79">
        <f>IF($DD79&gt;=7,INDEX($CG:$CG,$DC79+7),"")</f>
      </c>
      <c r="CP79">
        <f>IF($DD79&gt;=8,INDEX($CG:$CG,$DC79+8),"")</f>
      </c>
      <c r="CQ79">
        <f>IF($DD79&gt;=9,INDEX($CG:$CG,$DC79+9),"")</f>
      </c>
      <c r="CR79">
        <f>IF($DD79&gt;=10,INDEX($CG:$CG,$DC79+10),"")</f>
      </c>
      <c r="CS79">
        <f>IF($DD79&gt;=11,INDEX($CG:$CG,$DC79+11),"")</f>
      </c>
      <c r="CT79">
        <f>IF($DD79&gt;=12,INDEX($CG:$CG,$DC79+12),"")</f>
      </c>
      <c r="CU79">
        <f>IF($DD79&gt;=13,INDEX($CG:$CG,$DC79+13),"")</f>
      </c>
      <c r="CV79">
        <f>IF($DD79&gt;=14,INDEX($CG:$CG,$DC79+14),"")</f>
      </c>
      <c r="CW79">
        <f>IF($DD79&gt;=15,INDEX($CG:$CG,$DC79+15),"")</f>
      </c>
      <c r="CX79">
        <f>IF($DD79&gt;=16,INDEX($CG:$CG,$DC79+16),"")</f>
      </c>
      <c r="CY79">
        <f>IF($DD79&gt;=17,INDEX($CG:$CG,$DC79+17),"")</f>
      </c>
      <c r="CZ79">
        <f>IF($DD79&gt;=18,INDEX($CG:$CG,$DC79+18),"")</f>
      </c>
      <c r="DA79">
        <f>IF($DD79&gt;=19,INDEX($CG:$CG,$DC79+19),"")</f>
      </c>
      <c r="DB79">
        <f>IF($DD79&gt;=20,INDEX($CG:$CG,$DC79+20),"")</f>
      </c>
      <c r="DC79">
        <f>IFERROR(MATCH($CF79,$CG$2:$CG$1558,0)+1,0)</f>
      </c>
      <c r="DD79">
        <f>IFERROR(INDEX($CH$2:$CH$1558,MATCH($CF79,$CG$2:$CG$1558,0)),0)</f>
      </c>
      <c r="DE79">
        <f>IFERROR(INDEX($AL:$AL,MATCH($G79,$AK:$AK,0))&amp;"","")</f>
      </c>
      <c r="DF79" t="s">
        <v>46</v>
      </c>
      <c r="DH79">
        <v>1</v>
      </c>
      <c r="DI79">
        <f>IF($GL79&gt;=1,INDEX($DF:$DF,$GK79+1),"")</f>
      </c>
      <c r="DJ79">
        <f>IF($GL79&gt;=2,INDEX($DF:$DF,$GK79+2),"")</f>
      </c>
      <c r="DK79">
        <f>IF($GL79&gt;=3,INDEX($DF:$DF,$GK79+3),"")</f>
      </c>
      <c r="DL79">
        <f>IF($GL79&gt;=4,INDEX($DF:$DF,$GK79+4),"")</f>
      </c>
      <c r="DM79">
        <f>IF($GL79&gt;=5,INDEX($DF:$DF,$GK79+5),"")</f>
      </c>
      <c r="DN79">
        <f>IF($GL79&gt;=6,INDEX($DF:$DF,$GK79+6),"")</f>
      </c>
      <c r="DO79">
        <f>IF($GL79&gt;=7,INDEX($DF:$DF,$GK79+7),"")</f>
      </c>
      <c r="DP79">
        <f>IF($GL79&gt;=8,INDEX($DF:$DF,$GK79+8),"")</f>
      </c>
      <c r="DQ79">
        <f>IF($GL79&gt;=9,INDEX($DF:$DF,$GK79+9),"")</f>
      </c>
      <c r="DR79">
        <f>IF($GL79&gt;=10,INDEX($DF:$DF,$GK79+10),"")</f>
      </c>
      <c r="DS79">
        <f>IF($GL79&gt;=11,INDEX($DF:$DF,$GK79+11),"")</f>
      </c>
      <c r="DT79">
        <f>IF($GL79&gt;=12,INDEX($DF:$DF,$GK79+12),"")</f>
      </c>
      <c r="DU79">
        <f>IF($GL79&gt;=13,INDEX($DF:$DF,$GK79+13),"")</f>
      </c>
      <c r="DV79">
        <f>IF($GL79&gt;=14,INDEX($DF:$DF,$GK79+14),"")</f>
      </c>
      <c r="DW79">
        <f>IF($GL79&gt;=15,INDEX($DF:$DF,$GK79+15),"")</f>
      </c>
      <c r="DX79">
        <f>IF($GL79&gt;=16,INDEX($DF:$DF,$GK79+16),"")</f>
      </c>
      <c r="DY79">
        <f>IF($GL79&gt;=17,INDEX($DF:$DF,$GK79+17),"")</f>
      </c>
      <c r="DZ79">
        <f>IF($GL79&gt;=18,INDEX($DF:$DF,$GK79+18),"")</f>
      </c>
      <c r="EA79">
        <f>IF($GL79&gt;=19,INDEX($DF:$DF,$GK79+19),"")</f>
      </c>
      <c r="EB79">
        <f>IF($GL79&gt;=20,INDEX($DF:$DF,$GK79+20),"")</f>
      </c>
      <c r="EC79">
        <f>IF($GL79&gt;=21,INDEX($DF:$DF,$GK79+21),"")</f>
      </c>
      <c r="ED79">
        <f>IF($GL79&gt;=22,INDEX($DF:$DF,$GK79+22),"")</f>
      </c>
      <c r="EE79">
        <f>IF($GL79&gt;=23,INDEX($DF:$DF,$GK79+23),"")</f>
      </c>
      <c r="EF79">
        <f>IF($GL79&gt;=24,INDEX($DF:$DF,$GK79+24),"")</f>
      </c>
      <c r="EG79">
        <f>IF($GL79&gt;=25,INDEX($DF:$DF,$GK79+25),"")</f>
      </c>
      <c r="EH79">
        <f>IF($GL79&gt;=26,INDEX($DF:$DF,$GK79+26),"")</f>
      </c>
      <c r="EI79">
        <f>IF($GL79&gt;=27,INDEX($DF:$DF,$GK79+27),"")</f>
      </c>
      <c r="EJ79">
        <f>IF($GL79&gt;=28,INDEX($DF:$DF,$GK79+28),"")</f>
      </c>
      <c r="EK79">
        <f>IF($GL79&gt;=29,INDEX($DF:$DF,$GK79+29),"")</f>
      </c>
      <c r="EL79">
        <f>IF($GL79&gt;=30,INDEX($DF:$DF,$GK79+30),"")</f>
      </c>
      <c r="EM79">
        <f>IF($GL79&gt;=31,INDEX($DF:$DF,$GK79+31),"")</f>
      </c>
      <c r="EN79">
        <f>IF($GL79&gt;=32,INDEX($DF:$DF,$GK79+32),"")</f>
      </c>
      <c r="EO79">
        <f>IF($GL79&gt;=33,INDEX($DF:$DF,$GK79+33),"")</f>
      </c>
      <c r="EP79">
        <f>IF($GL79&gt;=34,INDEX($DF:$DF,$GK79+34),"")</f>
      </c>
      <c r="EQ79">
        <f>IF($GL79&gt;=35,INDEX($DF:$DF,$GK79+35),"")</f>
      </c>
      <c r="ER79">
        <f>IF($GL79&gt;=36,INDEX($DF:$DF,$GK79+36),"")</f>
      </c>
      <c r="ES79">
        <f>IF($GL79&gt;=37,INDEX($DF:$DF,$GK79+37),"")</f>
      </c>
      <c r="ET79">
        <f>IF($GL79&gt;=38,INDEX($DF:$DF,$GK79+38),"")</f>
      </c>
      <c r="EU79">
        <f>IF($GL79&gt;=39,INDEX($DF:$DF,$GK79+39),"")</f>
      </c>
      <c r="EV79">
        <f>IF($GL79&gt;=40,INDEX($DF:$DF,$GK79+40),"")</f>
      </c>
      <c r="EW79">
        <f>IF($GL79&gt;=1,INDEX($DG:$DG,$GK79+1),"")</f>
      </c>
      <c r="EX79">
        <f>IF($GL79&gt;=2,INDEX($DG:$DG,$GK79+2),"")</f>
      </c>
      <c r="EY79">
        <f>IF($GL79&gt;=3,INDEX($DG:$DG,$GK79+3),"")</f>
      </c>
      <c r="EZ79">
        <f>IF($GL79&gt;=4,INDEX($DG:$DG,$GK79+4),"")</f>
      </c>
      <c r="FA79">
        <f>IF($GL79&gt;=5,INDEX($DG:$DG,$GK79+5),"")</f>
      </c>
      <c r="FB79">
        <f>IF($GL79&gt;=6,INDEX($DG:$DG,$GK79+6),"")</f>
      </c>
      <c r="FC79">
        <f>IF($GL79&gt;=7,INDEX($DG:$DG,$GK79+7),"")</f>
      </c>
      <c r="FD79">
        <f>IF($GL79&gt;=8,INDEX($DG:$DG,$GK79+8),"")</f>
      </c>
      <c r="FE79">
        <f>IF($GL79&gt;=9,INDEX($DG:$DG,$GK79+9),"")</f>
      </c>
      <c r="FF79">
        <f>IF($GL79&gt;=10,INDEX($DG:$DG,$GK79+10),"")</f>
      </c>
      <c r="FG79">
        <f>IF($GL79&gt;=11,INDEX($DG:$DG,$GK79+11),"")</f>
      </c>
      <c r="FH79">
        <f>IF($GL79&gt;=12,INDEX($DG:$DG,$GK79+12),"")</f>
      </c>
      <c r="FI79">
        <f>IF($GL79&gt;=13,INDEX($DG:$DG,$GK79+13),"")</f>
      </c>
      <c r="FJ79">
        <f>IF($GL79&gt;=14,INDEX($DG:$DG,$GK79+14),"")</f>
      </c>
      <c r="FK79">
        <f>IF($GL79&gt;=15,INDEX($DG:$DG,$GK79+15),"")</f>
      </c>
      <c r="FL79">
        <f>IF($GL79&gt;=16,INDEX($DG:$DG,$GK79+16),"")</f>
      </c>
      <c r="FM79">
        <f>IF($GL79&gt;=17,INDEX($DG:$DG,$GK79+17),"")</f>
      </c>
      <c r="FN79">
        <f>IF($GL79&gt;=18,INDEX($DG:$DG,$GK79+18),"")</f>
      </c>
      <c r="FO79">
        <f>IF($GL79&gt;=19,INDEX($DG:$DG,$GK79+19),"")</f>
      </c>
      <c r="FP79">
        <f>IF($GL79&gt;=20,INDEX($DG:$DG,$GK79+20),"")</f>
      </c>
      <c r="FQ79">
        <f>IF($GL79&gt;=21,INDEX($DG:$DG,$GK79+21),"")</f>
      </c>
      <c r="FR79">
        <f>IF($GL79&gt;=22,INDEX($DG:$DG,$GK79+22),"")</f>
      </c>
      <c r="FS79">
        <f>IF($GL79&gt;=23,INDEX($DG:$DG,$GK79+23),"")</f>
      </c>
      <c r="FT79">
        <f>IF($GL79&gt;=24,INDEX($DG:$DG,$GK79+24),"")</f>
      </c>
      <c r="FU79">
        <f>IF($GL79&gt;=25,INDEX($DG:$DG,$GK79+25),"")</f>
      </c>
      <c r="FV79">
        <f>IF($GL79&gt;=26,INDEX($DG:$DG,$GK79+26),"")</f>
      </c>
      <c r="FW79">
        <f>IF($GL79&gt;=27,INDEX($DG:$DG,$GK79+27),"")</f>
      </c>
      <c r="FX79">
        <f>IF($GL79&gt;=28,INDEX($DG:$DG,$GK79+28),"")</f>
      </c>
      <c r="FY79">
        <f>IF($GL79&gt;=29,INDEX($DG:$DG,$GK79+29),"")</f>
      </c>
      <c r="FZ79">
        <f>IF($GL79&gt;=30,INDEX($DG:$DG,$GK79+30),"")</f>
      </c>
      <c r="GA79">
        <f>IF($GL79&gt;=31,INDEX($DG:$DG,$GK79+31),"")</f>
      </c>
      <c r="GB79">
        <f>IF($GL79&gt;=32,INDEX($DG:$DG,$GK79+32),"")</f>
      </c>
      <c r="GC79">
        <f>IF($GL79&gt;=33,INDEX($DG:$DG,$GK79+33),"")</f>
      </c>
      <c r="GD79">
        <f>IF($GL79&gt;=34,INDEX($DG:$DG,$GK79+34),"")</f>
      </c>
      <c r="GE79">
        <f>IF($GL79&gt;=35,INDEX($DG:$DG,$GK79+35),"")</f>
      </c>
      <c r="GF79">
        <f>IF($GL79&gt;=36,INDEX($DG:$DG,$GK79+36),"")</f>
      </c>
      <c r="GG79">
        <f>IF($GL79&gt;=37,INDEX($DG:$DG,$GK79+37),"")</f>
      </c>
      <c r="GH79">
        <f>IF($GL79&gt;=38,INDEX($DG:$DG,$GK79+38),"")</f>
      </c>
      <c r="GI79">
        <f>IF($GL79&gt;=39,INDEX($DG:$DG,$GK79+39),"")</f>
      </c>
      <c r="GJ79">
        <f>IF($GL79&gt;=40,INDEX($DG:$DG,$GK79+40),"")</f>
      </c>
      <c r="GK79">
        <f>IFERROR(MATCH($DE79,$DF$2:$DF$166,0)+1,0)</f>
      </c>
      <c r="GL79">
        <f>IFERROR(INDEX($DH$2:$DH$166,MATCH($DE79,$DF$2:$DF$166,0)),0)</f>
      </c>
      <c r="GM79">
        <f>IFERROR(MATCH($H79,$DI$79:$EV$79,0),0)</f>
      </c>
      <c r="GN79">
        <f>IF($GM79&gt;0,INDEX($EW$79:$GJ$79,$GM79),"")</f>
      </c>
      <c r="GO79" t="s">
        <v>569</v>
      </c>
      <c r="GQ79">
        <f>IF($IZ79&gt;=1,INDEX($GO:$GO,$IY79+1),"")</f>
      </c>
      <c r="GR79">
        <f>IF($IZ79&gt;=2,INDEX($GO:$GO,$IY79+2),"")</f>
      </c>
      <c r="GS79">
        <f>IF($IZ79&gt;=3,INDEX($GO:$GO,$IY79+3),"")</f>
      </c>
      <c r="GT79">
        <f>IF($IZ79&gt;=4,INDEX($GO:$GO,$IY79+4),"")</f>
      </c>
      <c r="GU79">
        <f>IF($IZ79&gt;=5,INDEX($GO:$GO,$IY79+5),"")</f>
      </c>
      <c r="GV79">
        <f>IF($IZ79&gt;=6,INDEX($GO:$GO,$IY79+6),"")</f>
      </c>
      <c r="GW79">
        <f>IF($IZ79&gt;=7,INDEX($GO:$GO,$IY79+7),"")</f>
      </c>
      <c r="GX79">
        <f>IF($IZ79&gt;=8,INDEX($GO:$GO,$IY79+8),"")</f>
      </c>
      <c r="GY79">
        <f>IF($IZ79&gt;=9,INDEX($GO:$GO,$IY79+9),"")</f>
      </c>
      <c r="GZ79">
        <f>IF($IZ79&gt;=10,INDEX($GO:$GO,$IY79+10),"")</f>
      </c>
      <c r="HA79">
        <f>IF($IZ79&gt;=11,INDEX($GO:$GO,$IY79+11),"")</f>
      </c>
      <c r="HB79">
        <f>IF($IZ79&gt;=12,INDEX($GO:$GO,$IY79+12),"")</f>
      </c>
      <c r="HC79">
        <f>IF($IZ79&gt;=13,INDEX($GO:$GO,$IY79+13),"")</f>
      </c>
      <c r="HD79">
        <f>IF($IZ79&gt;=14,INDEX($GO:$GO,$IY79+14),"")</f>
      </c>
      <c r="HE79">
        <f>IF($IZ79&gt;=15,INDEX($GO:$GO,$IY79+15),"")</f>
      </c>
      <c r="HF79">
        <f>IF($IZ79&gt;=16,INDEX($GO:$GO,$IY79+16),"")</f>
      </c>
      <c r="HG79">
        <f>IF($IZ79&gt;=17,INDEX($GO:$GO,$IY79+17),"")</f>
      </c>
      <c r="HH79">
        <f>IF($IZ79&gt;=18,INDEX($GO:$GO,$IY79+18),"")</f>
      </c>
      <c r="HI79">
        <f>IF($IZ79&gt;=19,INDEX($GO:$GO,$IY79+19),"")</f>
      </c>
      <c r="HJ79">
        <f>IF($IZ79&gt;=20,INDEX($GO:$GO,$IY79+20),"")</f>
      </c>
      <c r="HK79">
        <f>IF($IZ79&gt;=21,INDEX($GO:$GO,$IY79+21),"")</f>
      </c>
      <c r="HL79">
        <f>IF($IZ79&gt;=22,INDEX($GO:$GO,$IY79+22),"")</f>
      </c>
      <c r="HM79">
        <f>IF($IZ79&gt;=23,INDEX($GO:$GO,$IY79+23),"")</f>
      </c>
      <c r="HN79">
        <f>IF($IZ79&gt;=24,INDEX($GO:$GO,$IY79+24),"")</f>
      </c>
      <c r="HO79">
        <f>IF($IZ79&gt;=25,INDEX($GO:$GO,$IY79+25),"")</f>
      </c>
      <c r="HP79">
        <f>IF($IZ79&gt;=26,INDEX($GO:$GO,$IY79+26),"")</f>
      </c>
      <c r="HQ79">
        <f>IF($IZ79&gt;=27,INDEX($GO:$GO,$IY79+27),"")</f>
      </c>
      <c r="HR79">
        <f>IF($IZ79&gt;=28,INDEX($GO:$GO,$IY79+28),"")</f>
      </c>
      <c r="HS79">
        <f>IF($IZ79&gt;=29,INDEX($GO:$GO,$IY79+29),"")</f>
      </c>
      <c r="HT79">
        <f>IF($IZ79&gt;=30,INDEX($GO:$GO,$IY79+30),"")</f>
      </c>
      <c r="HU79">
        <f>IF($IZ79&gt;=31,INDEX($GO:$GO,$IY79+31),"")</f>
      </c>
      <c r="HV79">
        <f>IF($IZ79&gt;=32,INDEX($GO:$GO,$IY79+32),"")</f>
      </c>
      <c r="HW79">
        <f>IF($IZ79&gt;=33,INDEX($GO:$GO,$IY79+33),"")</f>
      </c>
      <c r="HX79">
        <f>IF($IZ79&gt;=34,INDEX($GO:$GO,$IY79+34),"")</f>
      </c>
      <c r="HY79">
        <f>IF($IZ79&gt;=35,INDEX($GO:$GO,$IY79+35),"")</f>
      </c>
      <c r="HZ79">
        <f>IF($IZ79&gt;=36,INDEX($GO:$GO,$IY79+36),"")</f>
      </c>
      <c r="IA79">
        <f>IF($IZ79&gt;=37,INDEX($GO:$GO,$IY79+37),"")</f>
      </c>
      <c r="IB79">
        <f>IF($IZ79&gt;=38,INDEX($GO:$GO,$IY79+38),"")</f>
      </c>
      <c r="IC79">
        <f>IF($IZ79&gt;=39,INDEX($GO:$GO,$IY79+39),"")</f>
      </c>
      <c r="ID79">
        <f>IF($IZ79&gt;=40,INDEX($GO:$GO,$IY79+40),"")</f>
      </c>
      <c r="IE79">
        <f>IF($IZ79&gt;=41,INDEX($GO:$GO,$IY79+41),"")</f>
      </c>
      <c r="IF79">
        <f>IF($IZ79&gt;=42,INDEX($GO:$GO,$IY79+42),"")</f>
      </c>
      <c r="IG79">
        <f>IF($IZ79&gt;=43,INDEX($GO:$GO,$IY79+43),"")</f>
      </c>
      <c r="IH79">
        <f>IF($IZ79&gt;=44,INDEX($GO:$GO,$IY79+44),"")</f>
      </c>
      <c r="II79">
        <f>IF($IZ79&gt;=45,INDEX($GO:$GO,$IY79+45),"")</f>
      </c>
      <c r="IJ79">
        <f>IF($IZ79&gt;=46,INDEX($GO:$GO,$IY79+46),"")</f>
      </c>
      <c r="IK79">
        <f>IF($IZ79&gt;=47,INDEX($GO:$GO,$IY79+47),"")</f>
      </c>
      <c r="IL79">
        <f>IF($IZ79&gt;=48,INDEX($GO:$GO,$IY79+48),"")</f>
      </c>
      <c r="IM79">
        <f>IF($IZ79&gt;=49,INDEX($GO:$GO,$IY79+49),"")</f>
      </c>
      <c r="IN79">
        <f>IF($IZ79&gt;=50,INDEX($GO:$GO,$IY79+50),"")</f>
      </c>
      <c r="IO79">
        <f>IF($IZ79&gt;=51,INDEX($GO:$GO,$IY79+51),"")</f>
      </c>
      <c r="IP79">
        <f>IF($IZ79&gt;=52,INDEX($GO:$GO,$IY79+52),"")</f>
      </c>
      <c r="IQ79">
        <f>IF($IZ79&gt;=53,INDEX($GO:$GO,$IY79+53),"")</f>
      </c>
      <c r="IR79">
        <f>IF($IZ79&gt;=54,INDEX($GO:$GO,$IY79+54),"")</f>
      </c>
      <c r="IS79">
        <f>IF($IZ79&gt;=55,INDEX($GO:$GO,$IY79+55),"")</f>
      </c>
      <c r="IT79">
        <f>IF($IZ79&gt;=56,INDEX($GO:$GO,$IY79+56),"")</f>
      </c>
      <c r="IU79">
        <f>IF($IZ79&gt;=57,INDEX($GO:$GO,$IY79+57),"")</f>
      </c>
      <c r="IV79">
        <f>IF($IZ79&gt;=58,INDEX($GO:$GO,$IY79+58),"")</f>
      </c>
      <c r="IW79">
        <f>IF($IZ79&gt;=59,INDEX($GO:$GO,$IY79+59),"")</f>
      </c>
      <c r="IX79">
        <f>IF($IZ79&gt;=60,INDEX($GO:$GO,$IY79+60),"")</f>
      </c>
      <c r="IY79">
        <f>IFERROR(MATCH($GN79,$GO$2:$GO$827,0)+1,0)</f>
      </c>
      <c r="IZ79">
        <f>IFERROR(INDEX($GP$2:$GP$827,MATCH($GN79,$GO$2:$GO$827,0)),0)</f>
      </c>
      <c r="JA79" t="s">
        <v>23</v>
      </c>
      <c r="JB79" t="s">
        <v>23</v>
      </c>
    </row>
    <row r="80" spans="1:262" x14ac:dyDescent="0.25">
      <c r="F80" s="1"/>
      <c r="G80" s="1"/>
      <c r="H80" s="1"/>
      <c r="I80" s="1"/>
      <c r="J80" s="1">
        <f>IFERROR(IF(FIND(" - ",$F80)&gt;0,MID($F80,FIND(" - ",$F80)+3,LEN($F80)),""),"")</f>
      </c>
      <c r="L80" s="1"/>
      <c r="N80" t="s">
        <v>23</v>
      </c>
      <c r="P80">
        <f>IF(OR($N80="",$O80=""),"",IFERROR($N80/$O80,0))</f>
      </c>
      <c r="Q80">
        <f>IF($N80="","",
IF($G80="","",
IF(ISNUMBER(SEARCH("exempt",LOWER($G80))),0,
$N80*(VALUE(SUBSTITUTE($G80,"%",""))/100))))</f>
      </c>
      <c r="W80">
        <f>IF($N80="","",
SUM($N80,$Q80,$U80,$R80,$T80)-
IF($V80="",0,VALUE($V80)))</f>
      </c>
      <c r="AE80" t="s">
        <v>570</v>
      </c>
      <c r="AI80" t="s">
        <v>571</v>
      </c>
      <c r="AJ80" t="s">
        <v>572</v>
      </c>
      <c r="AM80">
        <f>IFERROR(LEFT($F80,FIND(" - ",$F80)-1),$F80)</f>
      </c>
      <c r="AN80" t="s">
        <v>30</v>
      </c>
      <c r="AP80">
        <f>IF($CE80&gt;=1,INDEX($AN:$AN,$CD80+1),"")</f>
      </c>
      <c r="AQ80">
        <f>IF($CE80&gt;=2,INDEX($AN:$AN,$CD80+2),"")</f>
      </c>
      <c r="AR80">
        <f>IF($CE80&gt;=3,INDEX($AN:$AN,$CD80+3),"")</f>
      </c>
      <c r="AS80">
        <f>IF($CE80&gt;=4,INDEX($AN:$AN,$CD80+4),"")</f>
      </c>
      <c r="AT80">
        <f>IF($CE80&gt;=5,INDEX($AN:$AN,$CD80+5),"")</f>
      </c>
      <c r="AU80">
        <f>IF($CE80&gt;=6,INDEX($AN:$AN,$CD80+6),"")</f>
      </c>
      <c r="AV80">
        <f>IF($CE80&gt;=7,INDEX($AN:$AN,$CD80+7),"")</f>
      </c>
      <c r="AW80">
        <f>IF($CE80&gt;=8,INDEX($AN:$AN,$CD80+8),"")</f>
      </c>
      <c r="AX80">
        <f>IF($CE80&gt;=9,INDEX($AN:$AN,$CD80+9),"")</f>
      </c>
      <c r="AY80">
        <f>IF($CE80&gt;=10,INDEX($AN:$AN,$CD80+10),"")</f>
      </c>
      <c r="AZ80">
        <f>IF($CE80&gt;=11,INDEX($AN:$AN,$CD80+11),"")</f>
      </c>
      <c r="BA80">
        <f>IF($CE80&gt;=12,INDEX($AN:$AN,$CD80+12),"")</f>
      </c>
      <c r="BB80">
        <f>IF($CE80&gt;=13,INDEX($AN:$AN,$CD80+13),"")</f>
      </c>
      <c r="BC80">
        <f>IF($CE80&gt;=14,INDEX($AN:$AN,$CD80+14),"")</f>
      </c>
      <c r="BD80">
        <f>IF($CE80&gt;=15,INDEX($AN:$AN,$CD80+15),"")</f>
      </c>
      <c r="BE80">
        <f>IF($CE80&gt;=16,INDEX($AN:$AN,$CD80+16),"")</f>
      </c>
      <c r="BF80">
        <f>IF($CE80&gt;=17,INDEX($AN:$AN,$CD80+17),"")</f>
      </c>
      <c r="BG80">
        <f>IF($CE80&gt;=18,INDEX($AN:$AN,$CD80+18),"")</f>
      </c>
      <c r="BH80">
        <f>IF($CE80&gt;=19,INDEX($AN:$AN,$CD80+19),"")</f>
      </c>
      <c r="BI80">
        <f>IF($CE80&gt;=20,INDEX($AN:$AN,$CD80+20),"")</f>
      </c>
      <c r="BJ80">
        <f>IF($CE80&gt;=21,INDEX($AN:$AN,$CD80+21),"")</f>
      </c>
      <c r="BK80">
        <f>IF($CE80&gt;=22,INDEX($AN:$AN,$CD80+22),"")</f>
      </c>
      <c r="BL80">
        <f>IF($CE80&gt;=23,INDEX($AN:$AN,$CD80+23),"")</f>
      </c>
      <c r="BM80">
        <f>IF($CE80&gt;=24,INDEX($AN:$AN,$CD80+24),"")</f>
      </c>
      <c r="BN80">
        <f>IF($CE80&gt;=25,INDEX($AN:$AN,$CD80+25),"")</f>
      </c>
      <c r="BO80">
        <f>IF($CE80&gt;=26,INDEX($AN:$AN,$CD80+26),"")</f>
      </c>
      <c r="BP80">
        <f>IF($CE80&gt;=27,INDEX($AN:$AN,$CD80+27),"")</f>
      </c>
      <c r="BQ80">
        <f>IF($CE80&gt;=28,INDEX($AN:$AN,$CD80+28),"")</f>
      </c>
      <c r="BR80">
        <f>IF($CE80&gt;=29,INDEX($AN:$AN,$CD80+29),"")</f>
      </c>
      <c r="BS80">
        <f>IF($CE80&gt;=30,INDEX($AN:$AN,$CD80+30),"")</f>
      </c>
      <c r="BT80">
        <f>IF($CE80&gt;=31,INDEX($AN:$AN,$CD80+31),"")</f>
      </c>
      <c r="BU80">
        <f>IF($CE80&gt;=32,INDEX($AN:$AN,$CD80+32),"")</f>
      </c>
      <c r="BV80">
        <f>IF($CE80&gt;=33,INDEX($AN:$AN,$CD80+33),"")</f>
      </c>
      <c r="BW80">
        <f>IF($CE80&gt;=34,INDEX($AN:$AN,$CD80+34),"")</f>
      </c>
      <c r="BX80">
        <f>IF($CE80&gt;=35,INDEX($AN:$AN,$CD80+35),"")</f>
      </c>
      <c r="BY80">
        <f>IF($CE80&gt;=36,INDEX($AN:$AN,$CD80+36),"")</f>
      </c>
      <c r="BZ80">
        <f>IF($CE80&gt;=37,INDEX($AN:$AN,$CD80+37),"")</f>
      </c>
      <c r="CA80">
        <f>IF($CE80&gt;=38,INDEX($AN:$AN,$CD80+38),"")</f>
      </c>
      <c r="CB80">
        <f>IF($CE80&gt;=39,INDEX($AN:$AN,$CD80+39),"")</f>
      </c>
      <c r="CC80">
        <f>IF($CE80&gt;=40,INDEX($AN:$AN,$CD80+40),"")</f>
      </c>
      <c r="CD80">
        <f>IFERROR(MATCH($AM80,$AN$2:$AN$133,0)+1,0)</f>
      </c>
      <c r="CE80">
        <f>IFERROR(INDEX($AO$2:$AO$133,MATCH($AM80,$AN$2:$AN$133,0)),0)</f>
      </c>
      <c r="CF80">
        <f>IFERROR(LEFT($K80,FIND(" - ",$K80)-1),$K80)</f>
      </c>
      <c r="CG80" t="s">
        <v>128</v>
      </c>
      <c r="CI80">
        <f>IF($DD80&gt;=1,INDEX($CG:$CG,$DC80+1),"")</f>
      </c>
      <c r="CJ80">
        <f>IF($DD80&gt;=2,INDEX($CG:$CG,$DC80+2),"")</f>
      </c>
      <c r="CK80">
        <f>IF($DD80&gt;=3,INDEX($CG:$CG,$DC80+3),"")</f>
      </c>
      <c r="CL80">
        <f>IF($DD80&gt;=4,INDEX($CG:$CG,$DC80+4),"")</f>
      </c>
      <c r="CM80">
        <f>IF($DD80&gt;=5,INDEX($CG:$CG,$DC80+5),"")</f>
      </c>
      <c r="CN80">
        <f>IF($DD80&gt;=6,INDEX($CG:$CG,$DC80+6),"")</f>
      </c>
      <c r="CO80">
        <f>IF($DD80&gt;=7,INDEX($CG:$CG,$DC80+7),"")</f>
      </c>
      <c r="CP80">
        <f>IF($DD80&gt;=8,INDEX($CG:$CG,$DC80+8),"")</f>
      </c>
      <c r="CQ80">
        <f>IF($DD80&gt;=9,INDEX($CG:$CG,$DC80+9),"")</f>
      </c>
      <c r="CR80">
        <f>IF($DD80&gt;=10,INDEX($CG:$CG,$DC80+10),"")</f>
      </c>
      <c r="CS80">
        <f>IF($DD80&gt;=11,INDEX($CG:$CG,$DC80+11),"")</f>
      </c>
      <c r="CT80">
        <f>IF($DD80&gt;=12,INDEX($CG:$CG,$DC80+12),"")</f>
      </c>
      <c r="CU80">
        <f>IF($DD80&gt;=13,INDEX($CG:$CG,$DC80+13),"")</f>
      </c>
      <c r="CV80">
        <f>IF($DD80&gt;=14,INDEX($CG:$CG,$DC80+14),"")</f>
      </c>
      <c r="CW80">
        <f>IF($DD80&gt;=15,INDEX($CG:$CG,$DC80+15),"")</f>
      </c>
      <c r="CX80">
        <f>IF($DD80&gt;=16,INDEX($CG:$CG,$DC80+16),"")</f>
      </c>
      <c r="CY80">
        <f>IF($DD80&gt;=17,INDEX($CG:$CG,$DC80+17),"")</f>
      </c>
      <c r="CZ80">
        <f>IF($DD80&gt;=18,INDEX($CG:$CG,$DC80+18),"")</f>
      </c>
      <c r="DA80">
        <f>IF($DD80&gt;=19,INDEX($CG:$CG,$DC80+19),"")</f>
      </c>
      <c r="DB80">
        <f>IF($DD80&gt;=20,INDEX($CG:$CG,$DC80+20),"")</f>
      </c>
      <c r="DC80">
        <f>IFERROR(MATCH($CF80,$CG$2:$CG$1558,0)+1,0)</f>
      </c>
      <c r="DD80">
        <f>IFERROR(INDEX($CH$2:$CH$1558,MATCH($CF80,$CG$2:$CG$1558,0)),0)</f>
      </c>
      <c r="DE80">
        <f>IFERROR(INDEX($AL:$AL,MATCH($G80,$AK:$AK,0))&amp;"","")</f>
      </c>
      <c r="DF80" t="s">
        <v>123</v>
      </c>
      <c r="DG80" t="s">
        <v>573</v>
      </c>
      <c r="DI80">
        <f>IF($GL80&gt;=1,INDEX($DF:$DF,$GK80+1),"")</f>
      </c>
      <c r="DJ80">
        <f>IF($GL80&gt;=2,INDEX($DF:$DF,$GK80+2),"")</f>
      </c>
      <c r="DK80">
        <f>IF($GL80&gt;=3,INDEX($DF:$DF,$GK80+3),"")</f>
      </c>
      <c r="DL80">
        <f>IF($GL80&gt;=4,INDEX($DF:$DF,$GK80+4),"")</f>
      </c>
      <c r="DM80">
        <f>IF($GL80&gt;=5,INDEX($DF:$DF,$GK80+5),"")</f>
      </c>
      <c r="DN80">
        <f>IF($GL80&gt;=6,INDEX($DF:$DF,$GK80+6),"")</f>
      </c>
      <c r="DO80">
        <f>IF($GL80&gt;=7,INDEX($DF:$DF,$GK80+7),"")</f>
      </c>
      <c r="DP80">
        <f>IF($GL80&gt;=8,INDEX($DF:$DF,$GK80+8),"")</f>
      </c>
      <c r="DQ80">
        <f>IF($GL80&gt;=9,INDEX($DF:$DF,$GK80+9),"")</f>
      </c>
      <c r="DR80">
        <f>IF($GL80&gt;=10,INDEX($DF:$DF,$GK80+10),"")</f>
      </c>
      <c r="DS80">
        <f>IF($GL80&gt;=11,INDEX($DF:$DF,$GK80+11),"")</f>
      </c>
      <c r="DT80">
        <f>IF($GL80&gt;=12,INDEX($DF:$DF,$GK80+12),"")</f>
      </c>
      <c r="DU80">
        <f>IF($GL80&gt;=13,INDEX($DF:$DF,$GK80+13),"")</f>
      </c>
      <c r="DV80">
        <f>IF($GL80&gt;=14,INDEX($DF:$DF,$GK80+14),"")</f>
      </c>
      <c r="DW80">
        <f>IF($GL80&gt;=15,INDEX($DF:$DF,$GK80+15),"")</f>
      </c>
      <c r="DX80">
        <f>IF($GL80&gt;=16,INDEX($DF:$DF,$GK80+16),"")</f>
      </c>
      <c r="DY80">
        <f>IF($GL80&gt;=17,INDEX($DF:$DF,$GK80+17),"")</f>
      </c>
      <c r="DZ80">
        <f>IF($GL80&gt;=18,INDEX($DF:$DF,$GK80+18),"")</f>
      </c>
      <c r="EA80">
        <f>IF($GL80&gt;=19,INDEX($DF:$DF,$GK80+19),"")</f>
      </c>
      <c r="EB80">
        <f>IF($GL80&gt;=20,INDEX($DF:$DF,$GK80+20),"")</f>
      </c>
      <c r="EC80">
        <f>IF($GL80&gt;=21,INDEX($DF:$DF,$GK80+21),"")</f>
      </c>
      <c r="ED80">
        <f>IF($GL80&gt;=22,INDEX($DF:$DF,$GK80+22),"")</f>
      </c>
      <c r="EE80">
        <f>IF($GL80&gt;=23,INDEX($DF:$DF,$GK80+23),"")</f>
      </c>
      <c r="EF80">
        <f>IF($GL80&gt;=24,INDEX($DF:$DF,$GK80+24),"")</f>
      </c>
      <c r="EG80">
        <f>IF($GL80&gt;=25,INDEX($DF:$DF,$GK80+25),"")</f>
      </c>
      <c r="EH80">
        <f>IF($GL80&gt;=26,INDEX($DF:$DF,$GK80+26),"")</f>
      </c>
      <c r="EI80">
        <f>IF($GL80&gt;=27,INDEX($DF:$DF,$GK80+27),"")</f>
      </c>
      <c r="EJ80">
        <f>IF($GL80&gt;=28,INDEX($DF:$DF,$GK80+28),"")</f>
      </c>
      <c r="EK80">
        <f>IF($GL80&gt;=29,INDEX($DF:$DF,$GK80+29),"")</f>
      </c>
      <c r="EL80">
        <f>IF($GL80&gt;=30,INDEX($DF:$DF,$GK80+30),"")</f>
      </c>
      <c r="EM80">
        <f>IF($GL80&gt;=31,INDEX($DF:$DF,$GK80+31),"")</f>
      </c>
      <c r="EN80">
        <f>IF($GL80&gt;=32,INDEX($DF:$DF,$GK80+32),"")</f>
      </c>
      <c r="EO80">
        <f>IF($GL80&gt;=33,INDEX($DF:$DF,$GK80+33),"")</f>
      </c>
      <c r="EP80">
        <f>IF($GL80&gt;=34,INDEX($DF:$DF,$GK80+34),"")</f>
      </c>
      <c r="EQ80">
        <f>IF($GL80&gt;=35,INDEX($DF:$DF,$GK80+35),"")</f>
      </c>
      <c r="ER80">
        <f>IF($GL80&gt;=36,INDEX($DF:$DF,$GK80+36),"")</f>
      </c>
      <c r="ES80">
        <f>IF($GL80&gt;=37,INDEX($DF:$DF,$GK80+37),"")</f>
      </c>
      <c r="ET80">
        <f>IF($GL80&gt;=38,INDEX($DF:$DF,$GK80+38),"")</f>
      </c>
      <c r="EU80">
        <f>IF($GL80&gt;=39,INDEX($DF:$DF,$GK80+39),"")</f>
      </c>
      <c r="EV80">
        <f>IF($GL80&gt;=40,INDEX($DF:$DF,$GK80+40),"")</f>
      </c>
      <c r="EW80">
        <f>IF($GL80&gt;=1,INDEX($DG:$DG,$GK80+1),"")</f>
      </c>
      <c r="EX80">
        <f>IF($GL80&gt;=2,INDEX($DG:$DG,$GK80+2),"")</f>
      </c>
      <c r="EY80">
        <f>IF($GL80&gt;=3,INDEX($DG:$DG,$GK80+3),"")</f>
      </c>
      <c r="EZ80">
        <f>IF($GL80&gt;=4,INDEX($DG:$DG,$GK80+4),"")</f>
      </c>
      <c r="FA80">
        <f>IF($GL80&gt;=5,INDEX($DG:$DG,$GK80+5),"")</f>
      </c>
      <c r="FB80">
        <f>IF($GL80&gt;=6,INDEX($DG:$DG,$GK80+6),"")</f>
      </c>
      <c r="FC80">
        <f>IF($GL80&gt;=7,INDEX($DG:$DG,$GK80+7),"")</f>
      </c>
      <c r="FD80">
        <f>IF($GL80&gt;=8,INDEX($DG:$DG,$GK80+8),"")</f>
      </c>
      <c r="FE80">
        <f>IF($GL80&gt;=9,INDEX($DG:$DG,$GK80+9),"")</f>
      </c>
      <c r="FF80">
        <f>IF($GL80&gt;=10,INDEX($DG:$DG,$GK80+10),"")</f>
      </c>
      <c r="FG80">
        <f>IF($GL80&gt;=11,INDEX($DG:$DG,$GK80+11),"")</f>
      </c>
      <c r="FH80">
        <f>IF($GL80&gt;=12,INDEX($DG:$DG,$GK80+12),"")</f>
      </c>
      <c r="FI80">
        <f>IF($GL80&gt;=13,INDEX($DG:$DG,$GK80+13),"")</f>
      </c>
      <c r="FJ80">
        <f>IF($GL80&gt;=14,INDEX($DG:$DG,$GK80+14),"")</f>
      </c>
      <c r="FK80">
        <f>IF($GL80&gt;=15,INDEX($DG:$DG,$GK80+15),"")</f>
      </c>
      <c r="FL80">
        <f>IF($GL80&gt;=16,INDEX($DG:$DG,$GK80+16),"")</f>
      </c>
      <c r="FM80">
        <f>IF($GL80&gt;=17,INDEX($DG:$DG,$GK80+17),"")</f>
      </c>
      <c r="FN80">
        <f>IF($GL80&gt;=18,INDEX($DG:$DG,$GK80+18),"")</f>
      </c>
      <c r="FO80">
        <f>IF($GL80&gt;=19,INDEX($DG:$DG,$GK80+19),"")</f>
      </c>
      <c r="FP80">
        <f>IF($GL80&gt;=20,INDEX($DG:$DG,$GK80+20),"")</f>
      </c>
      <c r="FQ80">
        <f>IF($GL80&gt;=21,INDEX($DG:$DG,$GK80+21),"")</f>
      </c>
      <c r="FR80">
        <f>IF($GL80&gt;=22,INDEX($DG:$DG,$GK80+22),"")</f>
      </c>
      <c r="FS80">
        <f>IF($GL80&gt;=23,INDEX($DG:$DG,$GK80+23),"")</f>
      </c>
      <c r="FT80">
        <f>IF($GL80&gt;=24,INDEX($DG:$DG,$GK80+24),"")</f>
      </c>
      <c r="FU80">
        <f>IF($GL80&gt;=25,INDEX($DG:$DG,$GK80+25),"")</f>
      </c>
      <c r="FV80">
        <f>IF($GL80&gt;=26,INDEX($DG:$DG,$GK80+26),"")</f>
      </c>
      <c r="FW80">
        <f>IF($GL80&gt;=27,INDEX($DG:$DG,$GK80+27),"")</f>
      </c>
      <c r="FX80">
        <f>IF($GL80&gt;=28,INDEX($DG:$DG,$GK80+28),"")</f>
      </c>
      <c r="FY80">
        <f>IF($GL80&gt;=29,INDEX($DG:$DG,$GK80+29),"")</f>
      </c>
      <c r="FZ80">
        <f>IF($GL80&gt;=30,INDEX($DG:$DG,$GK80+30),"")</f>
      </c>
      <c r="GA80">
        <f>IF($GL80&gt;=31,INDEX($DG:$DG,$GK80+31),"")</f>
      </c>
      <c r="GB80">
        <f>IF($GL80&gt;=32,INDEX($DG:$DG,$GK80+32),"")</f>
      </c>
      <c r="GC80">
        <f>IF($GL80&gt;=33,INDEX($DG:$DG,$GK80+33),"")</f>
      </c>
      <c r="GD80">
        <f>IF($GL80&gt;=34,INDEX($DG:$DG,$GK80+34),"")</f>
      </c>
      <c r="GE80">
        <f>IF($GL80&gt;=35,INDEX($DG:$DG,$GK80+35),"")</f>
      </c>
      <c r="GF80">
        <f>IF($GL80&gt;=36,INDEX($DG:$DG,$GK80+36),"")</f>
      </c>
      <c r="GG80">
        <f>IF($GL80&gt;=37,INDEX($DG:$DG,$GK80+37),"")</f>
      </c>
      <c r="GH80">
        <f>IF($GL80&gt;=38,INDEX($DG:$DG,$GK80+38),"")</f>
      </c>
      <c r="GI80">
        <f>IF($GL80&gt;=39,INDEX($DG:$DG,$GK80+39),"")</f>
      </c>
      <c r="GJ80">
        <f>IF($GL80&gt;=40,INDEX($DG:$DG,$GK80+40),"")</f>
      </c>
      <c r="GK80">
        <f>IFERROR(MATCH($DE80,$DF$2:$DF$166,0)+1,0)</f>
      </c>
      <c r="GL80">
        <f>IFERROR(INDEX($DH$2:$DH$166,MATCH($DE80,$DF$2:$DF$166,0)),0)</f>
      </c>
      <c r="GM80">
        <f>IFERROR(MATCH($H80,$DI$80:$EV$80,0),0)</f>
      </c>
      <c r="GN80">
        <f>IF($GM80&gt;0,INDEX($EW$80:$GJ$80,$GM80),"")</f>
      </c>
      <c r="GO80" t="s">
        <v>574</v>
      </c>
      <c r="GQ80">
        <f>IF($IZ80&gt;=1,INDEX($GO:$GO,$IY80+1),"")</f>
      </c>
      <c r="GR80">
        <f>IF($IZ80&gt;=2,INDEX($GO:$GO,$IY80+2),"")</f>
      </c>
      <c r="GS80">
        <f>IF($IZ80&gt;=3,INDEX($GO:$GO,$IY80+3),"")</f>
      </c>
      <c r="GT80">
        <f>IF($IZ80&gt;=4,INDEX($GO:$GO,$IY80+4),"")</f>
      </c>
      <c r="GU80">
        <f>IF($IZ80&gt;=5,INDEX($GO:$GO,$IY80+5),"")</f>
      </c>
      <c r="GV80">
        <f>IF($IZ80&gt;=6,INDEX($GO:$GO,$IY80+6),"")</f>
      </c>
      <c r="GW80">
        <f>IF($IZ80&gt;=7,INDEX($GO:$GO,$IY80+7),"")</f>
      </c>
      <c r="GX80">
        <f>IF($IZ80&gt;=8,INDEX($GO:$GO,$IY80+8),"")</f>
      </c>
      <c r="GY80">
        <f>IF($IZ80&gt;=9,INDEX($GO:$GO,$IY80+9),"")</f>
      </c>
      <c r="GZ80">
        <f>IF($IZ80&gt;=10,INDEX($GO:$GO,$IY80+10),"")</f>
      </c>
      <c r="HA80">
        <f>IF($IZ80&gt;=11,INDEX($GO:$GO,$IY80+11),"")</f>
      </c>
      <c r="HB80">
        <f>IF($IZ80&gt;=12,INDEX($GO:$GO,$IY80+12),"")</f>
      </c>
      <c r="HC80">
        <f>IF($IZ80&gt;=13,INDEX($GO:$GO,$IY80+13),"")</f>
      </c>
      <c r="HD80">
        <f>IF($IZ80&gt;=14,INDEX($GO:$GO,$IY80+14),"")</f>
      </c>
      <c r="HE80">
        <f>IF($IZ80&gt;=15,INDEX($GO:$GO,$IY80+15),"")</f>
      </c>
      <c r="HF80">
        <f>IF($IZ80&gt;=16,INDEX($GO:$GO,$IY80+16),"")</f>
      </c>
      <c r="HG80">
        <f>IF($IZ80&gt;=17,INDEX($GO:$GO,$IY80+17),"")</f>
      </c>
      <c r="HH80">
        <f>IF($IZ80&gt;=18,INDEX($GO:$GO,$IY80+18),"")</f>
      </c>
      <c r="HI80">
        <f>IF($IZ80&gt;=19,INDEX($GO:$GO,$IY80+19),"")</f>
      </c>
      <c r="HJ80">
        <f>IF($IZ80&gt;=20,INDEX($GO:$GO,$IY80+20),"")</f>
      </c>
      <c r="HK80">
        <f>IF($IZ80&gt;=21,INDEX($GO:$GO,$IY80+21),"")</f>
      </c>
      <c r="HL80">
        <f>IF($IZ80&gt;=22,INDEX($GO:$GO,$IY80+22),"")</f>
      </c>
      <c r="HM80">
        <f>IF($IZ80&gt;=23,INDEX($GO:$GO,$IY80+23),"")</f>
      </c>
      <c r="HN80">
        <f>IF($IZ80&gt;=24,INDEX($GO:$GO,$IY80+24),"")</f>
      </c>
      <c r="HO80">
        <f>IF($IZ80&gt;=25,INDEX($GO:$GO,$IY80+25),"")</f>
      </c>
      <c r="HP80">
        <f>IF($IZ80&gt;=26,INDEX($GO:$GO,$IY80+26),"")</f>
      </c>
      <c r="HQ80">
        <f>IF($IZ80&gt;=27,INDEX($GO:$GO,$IY80+27),"")</f>
      </c>
      <c r="HR80">
        <f>IF($IZ80&gt;=28,INDEX($GO:$GO,$IY80+28),"")</f>
      </c>
      <c r="HS80">
        <f>IF($IZ80&gt;=29,INDEX($GO:$GO,$IY80+29),"")</f>
      </c>
      <c r="HT80">
        <f>IF($IZ80&gt;=30,INDEX($GO:$GO,$IY80+30),"")</f>
      </c>
      <c r="HU80">
        <f>IF($IZ80&gt;=31,INDEX($GO:$GO,$IY80+31),"")</f>
      </c>
      <c r="HV80">
        <f>IF($IZ80&gt;=32,INDEX($GO:$GO,$IY80+32),"")</f>
      </c>
      <c r="HW80">
        <f>IF($IZ80&gt;=33,INDEX($GO:$GO,$IY80+33),"")</f>
      </c>
      <c r="HX80">
        <f>IF($IZ80&gt;=34,INDEX($GO:$GO,$IY80+34),"")</f>
      </c>
      <c r="HY80">
        <f>IF($IZ80&gt;=35,INDEX($GO:$GO,$IY80+35),"")</f>
      </c>
      <c r="HZ80">
        <f>IF($IZ80&gt;=36,INDEX($GO:$GO,$IY80+36),"")</f>
      </c>
      <c r="IA80">
        <f>IF($IZ80&gt;=37,INDEX($GO:$GO,$IY80+37),"")</f>
      </c>
      <c r="IB80">
        <f>IF($IZ80&gt;=38,INDEX($GO:$GO,$IY80+38),"")</f>
      </c>
      <c r="IC80">
        <f>IF($IZ80&gt;=39,INDEX($GO:$GO,$IY80+39),"")</f>
      </c>
      <c r="ID80">
        <f>IF($IZ80&gt;=40,INDEX($GO:$GO,$IY80+40),"")</f>
      </c>
      <c r="IE80">
        <f>IF($IZ80&gt;=41,INDEX($GO:$GO,$IY80+41),"")</f>
      </c>
      <c r="IF80">
        <f>IF($IZ80&gt;=42,INDEX($GO:$GO,$IY80+42),"")</f>
      </c>
      <c r="IG80">
        <f>IF($IZ80&gt;=43,INDEX($GO:$GO,$IY80+43),"")</f>
      </c>
      <c r="IH80">
        <f>IF($IZ80&gt;=44,INDEX($GO:$GO,$IY80+44),"")</f>
      </c>
      <c r="II80">
        <f>IF($IZ80&gt;=45,INDEX($GO:$GO,$IY80+45),"")</f>
      </c>
      <c r="IJ80">
        <f>IF($IZ80&gt;=46,INDEX($GO:$GO,$IY80+46),"")</f>
      </c>
      <c r="IK80">
        <f>IF($IZ80&gt;=47,INDEX($GO:$GO,$IY80+47),"")</f>
      </c>
      <c r="IL80">
        <f>IF($IZ80&gt;=48,INDEX($GO:$GO,$IY80+48),"")</f>
      </c>
      <c r="IM80">
        <f>IF($IZ80&gt;=49,INDEX($GO:$GO,$IY80+49),"")</f>
      </c>
      <c r="IN80">
        <f>IF($IZ80&gt;=50,INDEX($GO:$GO,$IY80+50),"")</f>
      </c>
      <c r="IO80">
        <f>IF($IZ80&gt;=51,INDEX($GO:$GO,$IY80+51),"")</f>
      </c>
      <c r="IP80">
        <f>IF($IZ80&gt;=52,INDEX($GO:$GO,$IY80+52),"")</f>
      </c>
      <c r="IQ80">
        <f>IF($IZ80&gt;=53,INDEX($GO:$GO,$IY80+53),"")</f>
      </c>
      <c r="IR80">
        <f>IF($IZ80&gt;=54,INDEX($GO:$GO,$IY80+54),"")</f>
      </c>
      <c r="IS80">
        <f>IF($IZ80&gt;=55,INDEX($GO:$GO,$IY80+55),"")</f>
      </c>
      <c r="IT80">
        <f>IF($IZ80&gt;=56,INDEX($GO:$GO,$IY80+56),"")</f>
      </c>
      <c r="IU80">
        <f>IF($IZ80&gt;=57,INDEX($GO:$GO,$IY80+57),"")</f>
      </c>
      <c r="IV80">
        <f>IF($IZ80&gt;=58,INDEX($GO:$GO,$IY80+58),"")</f>
      </c>
      <c r="IW80">
        <f>IF($IZ80&gt;=59,INDEX($GO:$GO,$IY80+59),"")</f>
      </c>
      <c r="IX80">
        <f>IF($IZ80&gt;=60,INDEX($GO:$GO,$IY80+60),"")</f>
      </c>
      <c r="IY80">
        <f>IFERROR(MATCH($GN80,$GO$2:$GO$827,0)+1,0)</f>
      </c>
      <c r="IZ80">
        <f>IFERROR(INDEX($GP$2:$GP$827,MATCH($GN80,$GO$2:$GO$827,0)),0)</f>
      </c>
      <c r="JA80" t="s">
        <v>23</v>
      </c>
      <c r="JB80" t="s">
        <v>23</v>
      </c>
    </row>
    <row r="81" spans="1:262" x14ac:dyDescent="0.25">
      <c r="F81" s="1"/>
      <c r="G81" s="1"/>
      <c r="H81" s="1"/>
      <c r="I81" s="1"/>
      <c r="J81" s="1">
        <f>IFERROR(IF(FIND(" - ",$F81)&gt;0,MID($F81,FIND(" - ",$F81)+3,LEN($F81)),""),"")</f>
      </c>
      <c r="L81" s="1"/>
      <c r="N81" t="s">
        <v>23</v>
      </c>
      <c r="P81">
        <f>IF(OR($N81="",$O81=""),"",IFERROR($N81/$O81,0))</f>
      </c>
      <c r="Q81">
        <f>IF($N81="","",
IF($G81="","",
IF(ISNUMBER(SEARCH("exempt",LOWER($G81))),0,
$N81*(VALUE(SUBSTITUTE($G81,"%",""))/100))))</f>
      </c>
      <c r="W81">
        <f>IF($N81="","",
SUM($N81,$Q81,$U81,$R81,$T81)-
IF($V81="",0,VALUE($V81)))</f>
      </c>
      <c r="AE81" t="s">
        <v>575</v>
      </c>
      <c r="AI81" t="s">
        <v>576</v>
      </c>
      <c r="AJ81" t="s">
        <v>577</v>
      </c>
      <c r="AM81">
        <f>IFERROR(LEFT($F81,FIND(" - ",$F81)-1),$F81)</f>
      </c>
      <c r="AN81" t="s">
        <v>408</v>
      </c>
      <c r="AP81">
        <f>IF($CE81&gt;=1,INDEX($AN:$AN,$CD81+1),"")</f>
      </c>
      <c r="AQ81">
        <f>IF($CE81&gt;=2,INDEX($AN:$AN,$CD81+2),"")</f>
      </c>
      <c r="AR81">
        <f>IF($CE81&gt;=3,INDEX($AN:$AN,$CD81+3),"")</f>
      </c>
      <c r="AS81">
        <f>IF($CE81&gt;=4,INDEX($AN:$AN,$CD81+4),"")</f>
      </c>
      <c r="AT81">
        <f>IF($CE81&gt;=5,INDEX($AN:$AN,$CD81+5),"")</f>
      </c>
      <c r="AU81">
        <f>IF($CE81&gt;=6,INDEX($AN:$AN,$CD81+6),"")</f>
      </c>
      <c r="AV81">
        <f>IF($CE81&gt;=7,INDEX($AN:$AN,$CD81+7),"")</f>
      </c>
      <c r="AW81">
        <f>IF($CE81&gt;=8,INDEX($AN:$AN,$CD81+8),"")</f>
      </c>
      <c r="AX81">
        <f>IF($CE81&gt;=9,INDEX($AN:$AN,$CD81+9),"")</f>
      </c>
      <c r="AY81">
        <f>IF($CE81&gt;=10,INDEX($AN:$AN,$CD81+10),"")</f>
      </c>
      <c r="AZ81">
        <f>IF($CE81&gt;=11,INDEX($AN:$AN,$CD81+11),"")</f>
      </c>
      <c r="BA81">
        <f>IF($CE81&gt;=12,INDEX($AN:$AN,$CD81+12),"")</f>
      </c>
      <c r="BB81">
        <f>IF($CE81&gt;=13,INDEX($AN:$AN,$CD81+13),"")</f>
      </c>
      <c r="BC81">
        <f>IF($CE81&gt;=14,INDEX($AN:$AN,$CD81+14),"")</f>
      </c>
      <c r="BD81">
        <f>IF($CE81&gt;=15,INDEX($AN:$AN,$CD81+15),"")</f>
      </c>
      <c r="BE81">
        <f>IF($CE81&gt;=16,INDEX($AN:$AN,$CD81+16),"")</f>
      </c>
      <c r="BF81">
        <f>IF($CE81&gt;=17,INDEX($AN:$AN,$CD81+17),"")</f>
      </c>
      <c r="BG81">
        <f>IF($CE81&gt;=18,INDEX($AN:$AN,$CD81+18),"")</f>
      </c>
      <c r="BH81">
        <f>IF($CE81&gt;=19,INDEX($AN:$AN,$CD81+19),"")</f>
      </c>
      <c r="BI81">
        <f>IF($CE81&gt;=20,INDEX($AN:$AN,$CD81+20),"")</f>
      </c>
      <c r="BJ81">
        <f>IF($CE81&gt;=21,INDEX($AN:$AN,$CD81+21),"")</f>
      </c>
      <c r="BK81">
        <f>IF($CE81&gt;=22,INDEX($AN:$AN,$CD81+22),"")</f>
      </c>
      <c r="BL81">
        <f>IF($CE81&gt;=23,INDEX($AN:$AN,$CD81+23),"")</f>
      </c>
      <c r="BM81">
        <f>IF($CE81&gt;=24,INDEX($AN:$AN,$CD81+24),"")</f>
      </c>
      <c r="BN81">
        <f>IF($CE81&gt;=25,INDEX($AN:$AN,$CD81+25),"")</f>
      </c>
      <c r="BO81">
        <f>IF($CE81&gt;=26,INDEX($AN:$AN,$CD81+26),"")</f>
      </c>
      <c r="BP81">
        <f>IF($CE81&gt;=27,INDEX($AN:$AN,$CD81+27),"")</f>
      </c>
      <c r="BQ81">
        <f>IF($CE81&gt;=28,INDEX($AN:$AN,$CD81+28),"")</f>
      </c>
      <c r="BR81">
        <f>IF($CE81&gt;=29,INDEX($AN:$AN,$CD81+29),"")</f>
      </c>
      <c r="BS81">
        <f>IF($CE81&gt;=30,INDEX($AN:$AN,$CD81+30),"")</f>
      </c>
      <c r="BT81">
        <f>IF($CE81&gt;=31,INDEX($AN:$AN,$CD81+31),"")</f>
      </c>
      <c r="BU81">
        <f>IF($CE81&gt;=32,INDEX($AN:$AN,$CD81+32),"")</f>
      </c>
      <c r="BV81">
        <f>IF($CE81&gt;=33,INDEX($AN:$AN,$CD81+33),"")</f>
      </c>
      <c r="BW81">
        <f>IF($CE81&gt;=34,INDEX($AN:$AN,$CD81+34),"")</f>
      </c>
      <c r="BX81">
        <f>IF($CE81&gt;=35,INDEX($AN:$AN,$CD81+35),"")</f>
      </c>
      <c r="BY81">
        <f>IF($CE81&gt;=36,INDEX($AN:$AN,$CD81+36),"")</f>
      </c>
      <c r="BZ81">
        <f>IF($CE81&gt;=37,INDEX($AN:$AN,$CD81+37),"")</f>
      </c>
      <c r="CA81">
        <f>IF($CE81&gt;=38,INDEX($AN:$AN,$CD81+38),"")</f>
      </c>
      <c r="CB81">
        <f>IF($CE81&gt;=39,INDEX($AN:$AN,$CD81+39),"")</f>
      </c>
      <c r="CC81">
        <f>IF($CE81&gt;=40,INDEX($AN:$AN,$CD81+40),"")</f>
      </c>
      <c r="CD81">
        <f>IFERROR(MATCH($AM81,$AN$2:$AN$133,0)+1,0)</f>
      </c>
      <c r="CE81">
        <f>IFERROR(INDEX($AO$2:$AO$133,MATCH($AM81,$AN$2:$AN$133,0)),0)</f>
      </c>
      <c r="CF81">
        <f>IFERROR(LEFT($K81,FIND(" - ",$K81)-1),$K81)</f>
      </c>
      <c r="CG81" t="s">
        <v>80</v>
      </c>
      <c r="CI81">
        <f>IF($DD81&gt;=1,INDEX($CG:$CG,$DC81+1),"")</f>
      </c>
      <c r="CJ81">
        <f>IF($DD81&gt;=2,INDEX($CG:$CG,$DC81+2),"")</f>
      </c>
      <c r="CK81">
        <f>IF($DD81&gt;=3,INDEX($CG:$CG,$DC81+3),"")</f>
      </c>
      <c r="CL81">
        <f>IF($DD81&gt;=4,INDEX($CG:$CG,$DC81+4),"")</f>
      </c>
      <c r="CM81">
        <f>IF($DD81&gt;=5,INDEX($CG:$CG,$DC81+5),"")</f>
      </c>
      <c r="CN81">
        <f>IF($DD81&gt;=6,INDEX($CG:$CG,$DC81+6),"")</f>
      </c>
      <c r="CO81">
        <f>IF($DD81&gt;=7,INDEX($CG:$CG,$DC81+7),"")</f>
      </c>
      <c r="CP81">
        <f>IF($DD81&gt;=8,INDEX($CG:$CG,$DC81+8),"")</f>
      </c>
      <c r="CQ81">
        <f>IF($DD81&gt;=9,INDEX($CG:$CG,$DC81+9),"")</f>
      </c>
      <c r="CR81">
        <f>IF($DD81&gt;=10,INDEX($CG:$CG,$DC81+10),"")</f>
      </c>
      <c r="CS81">
        <f>IF($DD81&gt;=11,INDEX($CG:$CG,$DC81+11),"")</f>
      </c>
      <c r="CT81">
        <f>IF($DD81&gt;=12,INDEX($CG:$CG,$DC81+12),"")</f>
      </c>
      <c r="CU81">
        <f>IF($DD81&gt;=13,INDEX($CG:$CG,$DC81+13),"")</f>
      </c>
      <c r="CV81">
        <f>IF($DD81&gt;=14,INDEX($CG:$CG,$DC81+14),"")</f>
      </c>
      <c r="CW81">
        <f>IF($DD81&gt;=15,INDEX($CG:$CG,$DC81+15),"")</f>
      </c>
      <c r="CX81">
        <f>IF($DD81&gt;=16,INDEX($CG:$CG,$DC81+16),"")</f>
      </c>
      <c r="CY81">
        <f>IF($DD81&gt;=17,INDEX($CG:$CG,$DC81+17),"")</f>
      </c>
      <c r="CZ81">
        <f>IF($DD81&gt;=18,INDEX($CG:$CG,$DC81+18),"")</f>
      </c>
      <c r="DA81">
        <f>IF($DD81&gt;=19,INDEX($CG:$CG,$DC81+19),"")</f>
      </c>
      <c r="DB81">
        <f>IF($DD81&gt;=20,INDEX($CG:$CG,$DC81+20),"")</f>
      </c>
      <c r="DC81">
        <f>IFERROR(MATCH($CF81,$CG$2:$CG$1558,0)+1,0)</f>
      </c>
      <c r="DD81">
        <f>IFERROR(INDEX($CH$2:$CH$1558,MATCH($CF81,$CG$2:$CG$1558,0)),0)</f>
      </c>
      <c r="DE81">
        <f>IFERROR(INDEX($AL:$AL,MATCH($G81,$AK:$AK,0))&amp;"","")</f>
      </c>
      <c r="DF81" t="s">
        <v>424</v>
      </c>
      <c r="DH81">
        <v>1</v>
      </c>
      <c r="DI81">
        <f>IF($GL81&gt;=1,INDEX($DF:$DF,$GK81+1),"")</f>
      </c>
      <c r="DJ81">
        <f>IF($GL81&gt;=2,INDEX($DF:$DF,$GK81+2),"")</f>
      </c>
      <c r="DK81">
        <f>IF($GL81&gt;=3,INDEX($DF:$DF,$GK81+3),"")</f>
      </c>
      <c r="DL81">
        <f>IF($GL81&gt;=4,INDEX($DF:$DF,$GK81+4),"")</f>
      </c>
      <c r="DM81">
        <f>IF($GL81&gt;=5,INDEX($DF:$DF,$GK81+5),"")</f>
      </c>
      <c r="DN81">
        <f>IF($GL81&gt;=6,INDEX($DF:$DF,$GK81+6),"")</f>
      </c>
      <c r="DO81">
        <f>IF($GL81&gt;=7,INDEX($DF:$DF,$GK81+7),"")</f>
      </c>
      <c r="DP81">
        <f>IF($GL81&gt;=8,INDEX($DF:$DF,$GK81+8),"")</f>
      </c>
      <c r="DQ81">
        <f>IF($GL81&gt;=9,INDEX($DF:$DF,$GK81+9),"")</f>
      </c>
      <c r="DR81">
        <f>IF($GL81&gt;=10,INDEX($DF:$DF,$GK81+10),"")</f>
      </c>
      <c r="DS81">
        <f>IF($GL81&gt;=11,INDEX($DF:$DF,$GK81+11),"")</f>
      </c>
      <c r="DT81">
        <f>IF($GL81&gt;=12,INDEX($DF:$DF,$GK81+12),"")</f>
      </c>
      <c r="DU81">
        <f>IF($GL81&gt;=13,INDEX($DF:$DF,$GK81+13),"")</f>
      </c>
      <c r="DV81">
        <f>IF($GL81&gt;=14,INDEX($DF:$DF,$GK81+14),"")</f>
      </c>
      <c r="DW81">
        <f>IF($GL81&gt;=15,INDEX($DF:$DF,$GK81+15),"")</f>
      </c>
      <c r="DX81">
        <f>IF($GL81&gt;=16,INDEX($DF:$DF,$GK81+16),"")</f>
      </c>
      <c r="DY81">
        <f>IF($GL81&gt;=17,INDEX($DF:$DF,$GK81+17),"")</f>
      </c>
      <c r="DZ81">
        <f>IF($GL81&gt;=18,INDEX($DF:$DF,$GK81+18),"")</f>
      </c>
      <c r="EA81">
        <f>IF($GL81&gt;=19,INDEX($DF:$DF,$GK81+19),"")</f>
      </c>
      <c r="EB81">
        <f>IF($GL81&gt;=20,INDEX($DF:$DF,$GK81+20),"")</f>
      </c>
      <c r="EC81">
        <f>IF($GL81&gt;=21,INDEX($DF:$DF,$GK81+21),"")</f>
      </c>
      <c r="ED81">
        <f>IF($GL81&gt;=22,INDEX($DF:$DF,$GK81+22),"")</f>
      </c>
      <c r="EE81">
        <f>IF($GL81&gt;=23,INDEX($DF:$DF,$GK81+23),"")</f>
      </c>
      <c r="EF81">
        <f>IF($GL81&gt;=24,INDEX($DF:$DF,$GK81+24),"")</f>
      </c>
      <c r="EG81">
        <f>IF($GL81&gt;=25,INDEX($DF:$DF,$GK81+25),"")</f>
      </c>
      <c r="EH81">
        <f>IF($GL81&gt;=26,INDEX($DF:$DF,$GK81+26),"")</f>
      </c>
      <c r="EI81">
        <f>IF($GL81&gt;=27,INDEX($DF:$DF,$GK81+27),"")</f>
      </c>
      <c r="EJ81">
        <f>IF($GL81&gt;=28,INDEX($DF:$DF,$GK81+28),"")</f>
      </c>
      <c r="EK81">
        <f>IF($GL81&gt;=29,INDEX($DF:$DF,$GK81+29),"")</f>
      </c>
      <c r="EL81">
        <f>IF($GL81&gt;=30,INDEX($DF:$DF,$GK81+30),"")</f>
      </c>
      <c r="EM81">
        <f>IF($GL81&gt;=31,INDEX($DF:$DF,$GK81+31),"")</f>
      </c>
      <c r="EN81">
        <f>IF($GL81&gt;=32,INDEX($DF:$DF,$GK81+32),"")</f>
      </c>
      <c r="EO81">
        <f>IF($GL81&gt;=33,INDEX($DF:$DF,$GK81+33),"")</f>
      </c>
      <c r="EP81">
        <f>IF($GL81&gt;=34,INDEX($DF:$DF,$GK81+34),"")</f>
      </c>
      <c r="EQ81">
        <f>IF($GL81&gt;=35,INDEX($DF:$DF,$GK81+35),"")</f>
      </c>
      <c r="ER81">
        <f>IF($GL81&gt;=36,INDEX($DF:$DF,$GK81+36),"")</f>
      </c>
      <c r="ES81">
        <f>IF($GL81&gt;=37,INDEX($DF:$DF,$GK81+37),"")</f>
      </c>
      <c r="ET81">
        <f>IF($GL81&gt;=38,INDEX($DF:$DF,$GK81+38),"")</f>
      </c>
      <c r="EU81">
        <f>IF($GL81&gt;=39,INDEX($DF:$DF,$GK81+39),"")</f>
      </c>
      <c r="EV81">
        <f>IF($GL81&gt;=40,INDEX($DF:$DF,$GK81+40),"")</f>
      </c>
      <c r="EW81">
        <f>IF($GL81&gt;=1,INDEX($DG:$DG,$GK81+1),"")</f>
      </c>
      <c r="EX81">
        <f>IF($GL81&gt;=2,INDEX($DG:$DG,$GK81+2),"")</f>
      </c>
      <c r="EY81">
        <f>IF($GL81&gt;=3,INDEX($DG:$DG,$GK81+3),"")</f>
      </c>
      <c r="EZ81">
        <f>IF($GL81&gt;=4,INDEX($DG:$DG,$GK81+4),"")</f>
      </c>
      <c r="FA81">
        <f>IF($GL81&gt;=5,INDEX($DG:$DG,$GK81+5),"")</f>
      </c>
      <c r="FB81">
        <f>IF($GL81&gt;=6,INDEX($DG:$DG,$GK81+6),"")</f>
      </c>
      <c r="FC81">
        <f>IF($GL81&gt;=7,INDEX($DG:$DG,$GK81+7),"")</f>
      </c>
      <c r="FD81">
        <f>IF($GL81&gt;=8,INDEX($DG:$DG,$GK81+8),"")</f>
      </c>
      <c r="FE81">
        <f>IF($GL81&gt;=9,INDEX($DG:$DG,$GK81+9),"")</f>
      </c>
      <c r="FF81">
        <f>IF($GL81&gt;=10,INDEX($DG:$DG,$GK81+10),"")</f>
      </c>
      <c r="FG81">
        <f>IF($GL81&gt;=11,INDEX($DG:$DG,$GK81+11),"")</f>
      </c>
      <c r="FH81">
        <f>IF($GL81&gt;=12,INDEX($DG:$DG,$GK81+12),"")</f>
      </c>
      <c r="FI81">
        <f>IF($GL81&gt;=13,INDEX($DG:$DG,$GK81+13),"")</f>
      </c>
      <c r="FJ81">
        <f>IF($GL81&gt;=14,INDEX($DG:$DG,$GK81+14),"")</f>
      </c>
      <c r="FK81">
        <f>IF($GL81&gt;=15,INDEX($DG:$DG,$GK81+15),"")</f>
      </c>
      <c r="FL81">
        <f>IF($GL81&gt;=16,INDEX($DG:$DG,$GK81+16),"")</f>
      </c>
      <c r="FM81">
        <f>IF($GL81&gt;=17,INDEX($DG:$DG,$GK81+17),"")</f>
      </c>
      <c r="FN81">
        <f>IF($GL81&gt;=18,INDEX($DG:$DG,$GK81+18),"")</f>
      </c>
      <c r="FO81">
        <f>IF($GL81&gt;=19,INDEX($DG:$DG,$GK81+19),"")</f>
      </c>
      <c r="FP81">
        <f>IF($GL81&gt;=20,INDEX($DG:$DG,$GK81+20),"")</f>
      </c>
      <c r="FQ81">
        <f>IF($GL81&gt;=21,INDEX($DG:$DG,$GK81+21),"")</f>
      </c>
      <c r="FR81">
        <f>IF($GL81&gt;=22,INDEX($DG:$DG,$GK81+22),"")</f>
      </c>
      <c r="FS81">
        <f>IF($GL81&gt;=23,INDEX($DG:$DG,$GK81+23),"")</f>
      </c>
      <c r="FT81">
        <f>IF($GL81&gt;=24,INDEX($DG:$DG,$GK81+24),"")</f>
      </c>
      <c r="FU81">
        <f>IF($GL81&gt;=25,INDEX($DG:$DG,$GK81+25),"")</f>
      </c>
      <c r="FV81">
        <f>IF($GL81&gt;=26,INDEX($DG:$DG,$GK81+26),"")</f>
      </c>
      <c r="FW81">
        <f>IF($GL81&gt;=27,INDEX($DG:$DG,$GK81+27),"")</f>
      </c>
      <c r="FX81">
        <f>IF($GL81&gt;=28,INDEX($DG:$DG,$GK81+28),"")</f>
      </c>
      <c r="FY81">
        <f>IF($GL81&gt;=29,INDEX($DG:$DG,$GK81+29),"")</f>
      </c>
      <c r="FZ81">
        <f>IF($GL81&gt;=30,INDEX($DG:$DG,$GK81+30),"")</f>
      </c>
      <c r="GA81">
        <f>IF($GL81&gt;=31,INDEX($DG:$DG,$GK81+31),"")</f>
      </c>
      <c r="GB81">
        <f>IF($GL81&gt;=32,INDEX($DG:$DG,$GK81+32),"")</f>
      </c>
      <c r="GC81">
        <f>IF($GL81&gt;=33,INDEX($DG:$DG,$GK81+33),"")</f>
      </c>
      <c r="GD81">
        <f>IF($GL81&gt;=34,INDEX($DG:$DG,$GK81+34),"")</f>
      </c>
      <c r="GE81">
        <f>IF($GL81&gt;=35,INDEX($DG:$DG,$GK81+35),"")</f>
      </c>
      <c r="GF81">
        <f>IF($GL81&gt;=36,INDEX($DG:$DG,$GK81+36),"")</f>
      </c>
      <c r="GG81">
        <f>IF($GL81&gt;=37,INDEX($DG:$DG,$GK81+37),"")</f>
      </c>
      <c r="GH81">
        <f>IF($GL81&gt;=38,INDEX($DG:$DG,$GK81+38),"")</f>
      </c>
      <c r="GI81">
        <f>IF($GL81&gt;=39,INDEX($DG:$DG,$GK81+39),"")</f>
      </c>
      <c r="GJ81">
        <f>IF($GL81&gt;=40,INDEX($DG:$DG,$GK81+40),"")</f>
      </c>
      <c r="GK81">
        <f>IFERROR(MATCH($DE81,$DF$2:$DF$166,0)+1,0)</f>
      </c>
      <c r="GL81">
        <f>IFERROR(INDEX($DH$2:$DH$166,MATCH($DE81,$DF$2:$DF$166,0)),0)</f>
      </c>
      <c r="GM81">
        <f>IFERROR(MATCH($H81,$DI$81:$EV$81,0),0)</f>
      </c>
      <c r="GN81">
        <f>IF($GM81&gt;0,INDEX($EW$81:$GJ$81,$GM81),"")</f>
      </c>
      <c r="GO81" t="s">
        <v>578</v>
      </c>
      <c r="GQ81">
        <f>IF($IZ81&gt;=1,INDEX($GO:$GO,$IY81+1),"")</f>
      </c>
      <c r="GR81">
        <f>IF($IZ81&gt;=2,INDEX($GO:$GO,$IY81+2),"")</f>
      </c>
      <c r="GS81">
        <f>IF($IZ81&gt;=3,INDEX($GO:$GO,$IY81+3),"")</f>
      </c>
      <c r="GT81">
        <f>IF($IZ81&gt;=4,INDEX($GO:$GO,$IY81+4),"")</f>
      </c>
      <c r="GU81">
        <f>IF($IZ81&gt;=5,INDEX($GO:$GO,$IY81+5),"")</f>
      </c>
      <c r="GV81">
        <f>IF($IZ81&gt;=6,INDEX($GO:$GO,$IY81+6),"")</f>
      </c>
      <c r="GW81">
        <f>IF($IZ81&gt;=7,INDEX($GO:$GO,$IY81+7),"")</f>
      </c>
      <c r="GX81">
        <f>IF($IZ81&gt;=8,INDEX($GO:$GO,$IY81+8),"")</f>
      </c>
      <c r="GY81">
        <f>IF($IZ81&gt;=9,INDEX($GO:$GO,$IY81+9),"")</f>
      </c>
      <c r="GZ81">
        <f>IF($IZ81&gt;=10,INDEX($GO:$GO,$IY81+10),"")</f>
      </c>
      <c r="HA81">
        <f>IF($IZ81&gt;=11,INDEX($GO:$GO,$IY81+11),"")</f>
      </c>
      <c r="HB81">
        <f>IF($IZ81&gt;=12,INDEX($GO:$GO,$IY81+12),"")</f>
      </c>
      <c r="HC81">
        <f>IF($IZ81&gt;=13,INDEX($GO:$GO,$IY81+13),"")</f>
      </c>
      <c r="HD81">
        <f>IF($IZ81&gt;=14,INDEX($GO:$GO,$IY81+14),"")</f>
      </c>
      <c r="HE81">
        <f>IF($IZ81&gt;=15,INDEX($GO:$GO,$IY81+15),"")</f>
      </c>
      <c r="HF81">
        <f>IF($IZ81&gt;=16,INDEX($GO:$GO,$IY81+16),"")</f>
      </c>
      <c r="HG81">
        <f>IF($IZ81&gt;=17,INDEX($GO:$GO,$IY81+17),"")</f>
      </c>
      <c r="HH81">
        <f>IF($IZ81&gt;=18,INDEX($GO:$GO,$IY81+18),"")</f>
      </c>
      <c r="HI81">
        <f>IF($IZ81&gt;=19,INDEX($GO:$GO,$IY81+19),"")</f>
      </c>
      <c r="HJ81">
        <f>IF($IZ81&gt;=20,INDEX($GO:$GO,$IY81+20),"")</f>
      </c>
      <c r="HK81">
        <f>IF($IZ81&gt;=21,INDEX($GO:$GO,$IY81+21),"")</f>
      </c>
      <c r="HL81">
        <f>IF($IZ81&gt;=22,INDEX($GO:$GO,$IY81+22),"")</f>
      </c>
      <c r="HM81">
        <f>IF($IZ81&gt;=23,INDEX($GO:$GO,$IY81+23),"")</f>
      </c>
      <c r="HN81">
        <f>IF($IZ81&gt;=24,INDEX($GO:$GO,$IY81+24),"")</f>
      </c>
      <c r="HO81">
        <f>IF($IZ81&gt;=25,INDEX($GO:$GO,$IY81+25),"")</f>
      </c>
      <c r="HP81">
        <f>IF($IZ81&gt;=26,INDEX($GO:$GO,$IY81+26),"")</f>
      </c>
      <c r="HQ81">
        <f>IF($IZ81&gt;=27,INDEX($GO:$GO,$IY81+27),"")</f>
      </c>
      <c r="HR81">
        <f>IF($IZ81&gt;=28,INDEX($GO:$GO,$IY81+28),"")</f>
      </c>
      <c r="HS81">
        <f>IF($IZ81&gt;=29,INDEX($GO:$GO,$IY81+29),"")</f>
      </c>
      <c r="HT81">
        <f>IF($IZ81&gt;=30,INDEX($GO:$GO,$IY81+30),"")</f>
      </c>
      <c r="HU81">
        <f>IF($IZ81&gt;=31,INDEX($GO:$GO,$IY81+31),"")</f>
      </c>
      <c r="HV81">
        <f>IF($IZ81&gt;=32,INDEX($GO:$GO,$IY81+32),"")</f>
      </c>
      <c r="HW81">
        <f>IF($IZ81&gt;=33,INDEX($GO:$GO,$IY81+33),"")</f>
      </c>
      <c r="HX81">
        <f>IF($IZ81&gt;=34,INDEX($GO:$GO,$IY81+34),"")</f>
      </c>
      <c r="HY81">
        <f>IF($IZ81&gt;=35,INDEX($GO:$GO,$IY81+35),"")</f>
      </c>
      <c r="HZ81">
        <f>IF($IZ81&gt;=36,INDEX($GO:$GO,$IY81+36),"")</f>
      </c>
      <c r="IA81">
        <f>IF($IZ81&gt;=37,INDEX($GO:$GO,$IY81+37),"")</f>
      </c>
      <c r="IB81">
        <f>IF($IZ81&gt;=38,INDEX($GO:$GO,$IY81+38),"")</f>
      </c>
      <c r="IC81">
        <f>IF($IZ81&gt;=39,INDEX($GO:$GO,$IY81+39),"")</f>
      </c>
      <c r="ID81">
        <f>IF($IZ81&gt;=40,INDEX($GO:$GO,$IY81+40),"")</f>
      </c>
      <c r="IE81">
        <f>IF($IZ81&gt;=41,INDEX($GO:$GO,$IY81+41),"")</f>
      </c>
      <c r="IF81">
        <f>IF($IZ81&gt;=42,INDEX($GO:$GO,$IY81+42),"")</f>
      </c>
      <c r="IG81">
        <f>IF($IZ81&gt;=43,INDEX($GO:$GO,$IY81+43),"")</f>
      </c>
      <c r="IH81">
        <f>IF($IZ81&gt;=44,INDEX($GO:$GO,$IY81+44),"")</f>
      </c>
      <c r="II81">
        <f>IF($IZ81&gt;=45,INDEX($GO:$GO,$IY81+45),"")</f>
      </c>
      <c r="IJ81">
        <f>IF($IZ81&gt;=46,INDEX($GO:$GO,$IY81+46),"")</f>
      </c>
      <c r="IK81">
        <f>IF($IZ81&gt;=47,INDEX($GO:$GO,$IY81+47),"")</f>
      </c>
      <c r="IL81">
        <f>IF($IZ81&gt;=48,INDEX($GO:$GO,$IY81+48),"")</f>
      </c>
      <c r="IM81">
        <f>IF($IZ81&gt;=49,INDEX($GO:$GO,$IY81+49),"")</f>
      </c>
      <c r="IN81">
        <f>IF($IZ81&gt;=50,INDEX($GO:$GO,$IY81+50),"")</f>
      </c>
      <c r="IO81">
        <f>IF($IZ81&gt;=51,INDEX($GO:$GO,$IY81+51),"")</f>
      </c>
      <c r="IP81">
        <f>IF($IZ81&gt;=52,INDEX($GO:$GO,$IY81+52),"")</f>
      </c>
      <c r="IQ81">
        <f>IF($IZ81&gt;=53,INDEX($GO:$GO,$IY81+53),"")</f>
      </c>
      <c r="IR81">
        <f>IF($IZ81&gt;=54,INDEX($GO:$GO,$IY81+54),"")</f>
      </c>
      <c r="IS81">
        <f>IF($IZ81&gt;=55,INDEX($GO:$GO,$IY81+55),"")</f>
      </c>
      <c r="IT81">
        <f>IF($IZ81&gt;=56,INDEX($GO:$GO,$IY81+56),"")</f>
      </c>
      <c r="IU81">
        <f>IF($IZ81&gt;=57,INDEX($GO:$GO,$IY81+57),"")</f>
      </c>
      <c r="IV81">
        <f>IF($IZ81&gt;=58,INDEX($GO:$GO,$IY81+58),"")</f>
      </c>
      <c r="IW81">
        <f>IF($IZ81&gt;=59,INDEX($GO:$GO,$IY81+59),"")</f>
      </c>
      <c r="IX81">
        <f>IF($IZ81&gt;=60,INDEX($GO:$GO,$IY81+60),"")</f>
      </c>
      <c r="IY81">
        <f>IFERROR(MATCH($GN81,$GO$2:$GO$827,0)+1,0)</f>
      </c>
      <c r="IZ81">
        <f>IFERROR(INDEX($GP$2:$GP$827,MATCH($GN81,$GO$2:$GO$827,0)),0)</f>
      </c>
      <c r="JA81" t="s">
        <v>23</v>
      </c>
      <c r="JB81" t="s">
        <v>23</v>
      </c>
    </row>
    <row r="82" spans="1:262" x14ac:dyDescent="0.25">
      <c r="F82" s="1"/>
      <c r="G82" s="1"/>
      <c r="H82" s="1"/>
      <c r="I82" s="1"/>
      <c r="J82" s="1">
        <f>IFERROR(IF(FIND(" - ",$F82)&gt;0,MID($F82,FIND(" - ",$F82)+3,LEN($F82)),""),"")</f>
      </c>
      <c r="L82" s="1"/>
      <c r="N82" t="s">
        <v>23</v>
      </c>
      <c r="P82">
        <f>IF(OR($N82="",$O82=""),"",IFERROR($N82/$O82,0))</f>
      </c>
      <c r="Q82">
        <f>IF($N82="","",
IF($G82="","",
IF(ISNUMBER(SEARCH("exempt",LOWER($G82))),0,
$N82*(VALUE(SUBSTITUTE($G82,"%",""))/100))))</f>
      </c>
      <c r="W82">
        <f>IF($N82="","",
SUM($N82,$Q82,$U82,$R82,$T82)-
IF($V82="",0,VALUE($V82)))</f>
      </c>
      <c r="AE82" t="s">
        <v>579</v>
      </c>
      <c r="AI82" t="s">
        <v>580</v>
      </c>
      <c r="AJ82" t="s">
        <v>581</v>
      </c>
      <c r="AM82">
        <f>IFERROR(LEFT($F82,FIND(" - ",$F82)-1),$F82)</f>
      </c>
      <c r="AN82" t="s">
        <v>582</v>
      </c>
      <c r="AO82">
        <v>3</v>
      </c>
      <c r="AP82">
        <f>IF($CE82&gt;=1,INDEX($AN:$AN,$CD82+1),"")</f>
      </c>
      <c r="AQ82">
        <f>IF($CE82&gt;=2,INDEX($AN:$AN,$CD82+2),"")</f>
      </c>
      <c r="AR82">
        <f>IF($CE82&gt;=3,INDEX($AN:$AN,$CD82+3),"")</f>
      </c>
      <c r="AS82">
        <f>IF($CE82&gt;=4,INDEX($AN:$AN,$CD82+4),"")</f>
      </c>
      <c r="AT82">
        <f>IF($CE82&gt;=5,INDEX($AN:$AN,$CD82+5),"")</f>
      </c>
      <c r="AU82">
        <f>IF($CE82&gt;=6,INDEX($AN:$AN,$CD82+6),"")</f>
      </c>
      <c r="AV82">
        <f>IF($CE82&gt;=7,INDEX($AN:$AN,$CD82+7),"")</f>
      </c>
      <c r="AW82">
        <f>IF($CE82&gt;=8,INDEX($AN:$AN,$CD82+8),"")</f>
      </c>
      <c r="AX82">
        <f>IF($CE82&gt;=9,INDEX($AN:$AN,$CD82+9),"")</f>
      </c>
      <c r="AY82">
        <f>IF($CE82&gt;=10,INDEX($AN:$AN,$CD82+10),"")</f>
      </c>
      <c r="AZ82">
        <f>IF($CE82&gt;=11,INDEX($AN:$AN,$CD82+11),"")</f>
      </c>
      <c r="BA82">
        <f>IF($CE82&gt;=12,INDEX($AN:$AN,$CD82+12),"")</f>
      </c>
      <c r="BB82">
        <f>IF($CE82&gt;=13,INDEX($AN:$AN,$CD82+13),"")</f>
      </c>
      <c r="BC82">
        <f>IF($CE82&gt;=14,INDEX($AN:$AN,$CD82+14),"")</f>
      </c>
      <c r="BD82">
        <f>IF($CE82&gt;=15,INDEX($AN:$AN,$CD82+15),"")</f>
      </c>
      <c r="BE82">
        <f>IF($CE82&gt;=16,INDEX($AN:$AN,$CD82+16),"")</f>
      </c>
      <c r="BF82">
        <f>IF($CE82&gt;=17,INDEX($AN:$AN,$CD82+17),"")</f>
      </c>
      <c r="BG82">
        <f>IF($CE82&gt;=18,INDEX($AN:$AN,$CD82+18),"")</f>
      </c>
      <c r="BH82">
        <f>IF($CE82&gt;=19,INDEX($AN:$AN,$CD82+19),"")</f>
      </c>
      <c r="BI82">
        <f>IF($CE82&gt;=20,INDEX($AN:$AN,$CD82+20),"")</f>
      </c>
      <c r="BJ82">
        <f>IF($CE82&gt;=21,INDEX($AN:$AN,$CD82+21),"")</f>
      </c>
      <c r="BK82">
        <f>IF($CE82&gt;=22,INDEX($AN:$AN,$CD82+22),"")</f>
      </c>
      <c r="BL82">
        <f>IF($CE82&gt;=23,INDEX($AN:$AN,$CD82+23),"")</f>
      </c>
      <c r="BM82">
        <f>IF($CE82&gt;=24,INDEX($AN:$AN,$CD82+24),"")</f>
      </c>
      <c r="BN82">
        <f>IF($CE82&gt;=25,INDEX($AN:$AN,$CD82+25),"")</f>
      </c>
      <c r="BO82">
        <f>IF($CE82&gt;=26,INDEX($AN:$AN,$CD82+26),"")</f>
      </c>
      <c r="BP82">
        <f>IF($CE82&gt;=27,INDEX($AN:$AN,$CD82+27),"")</f>
      </c>
      <c r="BQ82">
        <f>IF($CE82&gt;=28,INDEX($AN:$AN,$CD82+28),"")</f>
      </c>
      <c r="BR82">
        <f>IF($CE82&gt;=29,INDEX($AN:$AN,$CD82+29),"")</f>
      </c>
      <c r="BS82">
        <f>IF($CE82&gt;=30,INDEX($AN:$AN,$CD82+30),"")</f>
      </c>
      <c r="BT82">
        <f>IF($CE82&gt;=31,INDEX($AN:$AN,$CD82+31),"")</f>
      </c>
      <c r="BU82">
        <f>IF($CE82&gt;=32,INDEX($AN:$AN,$CD82+32),"")</f>
      </c>
      <c r="BV82">
        <f>IF($CE82&gt;=33,INDEX($AN:$AN,$CD82+33),"")</f>
      </c>
      <c r="BW82">
        <f>IF($CE82&gt;=34,INDEX($AN:$AN,$CD82+34),"")</f>
      </c>
      <c r="BX82">
        <f>IF($CE82&gt;=35,INDEX($AN:$AN,$CD82+35),"")</f>
      </c>
      <c r="BY82">
        <f>IF($CE82&gt;=36,INDEX($AN:$AN,$CD82+36),"")</f>
      </c>
      <c r="BZ82">
        <f>IF($CE82&gt;=37,INDEX($AN:$AN,$CD82+37),"")</f>
      </c>
      <c r="CA82">
        <f>IF($CE82&gt;=38,INDEX($AN:$AN,$CD82+38),"")</f>
      </c>
      <c r="CB82">
        <f>IF($CE82&gt;=39,INDEX($AN:$AN,$CD82+39),"")</f>
      </c>
      <c r="CC82">
        <f>IF($CE82&gt;=40,INDEX($AN:$AN,$CD82+40),"")</f>
      </c>
      <c r="CD82">
        <f>IFERROR(MATCH($AM82,$AN$2:$AN$133,0)+1,0)</f>
      </c>
      <c r="CE82">
        <f>IFERROR(INDEX($AO$2:$AO$133,MATCH($AM82,$AN$2:$AN$133,0)),0)</f>
      </c>
      <c r="CF82">
        <f>IFERROR(LEFT($K82,FIND(" - ",$K82)-1),$K82)</f>
      </c>
      <c r="CG82" t="s">
        <v>52</v>
      </c>
      <c r="CI82">
        <f>IF($DD82&gt;=1,INDEX($CG:$CG,$DC82+1),"")</f>
      </c>
      <c r="CJ82">
        <f>IF($DD82&gt;=2,INDEX($CG:$CG,$DC82+2),"")</f>
      </c>
      <c r="CK82">
        <f>IF($DD82&gt;=3,INDEX($CG:$CG,$DC82+3),"")</f>
      </c>
      <c r="CL82">
        <f>IF($DD82&gt;=4,INDEX($CG:$CG,$DC82+4),"")</f>
      </c>
      <c r="CM82">
        <f>IF($DD82&gt;=5,INDEX($CG:$CG,$DC82+5),"")</f>
      </c>
      <c r="CN82">
        <f>IF($DD82&gt;=6,INDEX($CG:$CG,$DC82+6),"")</f>
      </c>
      <c r="CO82">
        <f>IF($DD82&gt;=7,INDEX($CG:$CG,$DC82+7),"")</f>
      </c>
      <c r="CP82">
        <f>IF($DD82&gt;=8,INDEX($CG:$CG,$DC82+8),"")</f>
      </c>
      <c r="CQ82">
        <f>IF($DD82&gt;=9,INDEX($CG:$CG,$DC82+9),"")</f>
      </c>
      <c r="CR82">
        <f>IF($DD82&gt;=10,INDEX($CG:$CG,$DC82+10),"")</f>
      </c>
      <c r="CS82">
        <f>IF($DD82&gt;=11,INDEX($CG:$CG,$DC82+11),"")</f>
      </c>
      <c r="CT82">
        <f>IF($DD82&gt;=12,INDEX($CG:$CG,$DC82+12),"")</f>
      </c>
      <c r="CU82">
        <f>IF($DD82&gt;=13,INDEX($CG:$CG,$DC82+13),"")</f>
      </c>
      <c r="CV82">
        <f>IF($DD82&gt;=14,INDEX($CG:$CG,$DC82+14),"")</f>
      </c>
      <c r="CW82">
        <f>IF($DD82&gt;=15,INDEX($CG:$CG,$DC82+15),"")</f>
      </c>
      <c r="CX82">
        <f>IF($DD82&gt;=16,INDEX($CG:$CG,$DC82+16),"")</f>
      </c>
      <c r="CY82">
        <f>IF($DD82&gt;=17,INDEX($CG:$CG,$DC82+17),"")</f>
      </c>
      <c r="CZ82">
        <f>IF($DD82&gt;=18,INDEX($CG:$CG,$DC82+18),"")</f>
      </c>
      <c r="DA82">
        <f>IF($DD82&gt;=19,INDEX($CG:$CG,$DC82+19),"")</f>
      </c>
      <c r="DB82">
        <f>IF($DD82&gt;=20,INDEX($CG:$CG,$DC82+20),"")</f>
      </c>
      <c r="DC82">
        <f>IFERROR(MATCH($CF82,$CG$2:$CG$1558,0)+1,0)</f>
      </c>
      <c r="DD82">
        <f>IFERROR(INDEX($CH$2:$CH$1558,MATCH($CF82,$CG$2:$CG$1558,0)),0)</f>
      </c>
      <c r="DE82">
        <f>IFERROR(INDEX($AL:$AL,MATCH($G82,$AK:$AK,0))&amp;"","")</f>
      </c>
      <c r="DF82" t="s">
        <v>47</v>
      </c>
      <c r="DG82" t="s">
        <v>23</v>
      </c>
      <c r="DI82">
        <f>IF($GL82&gt;=1,INDEX($DF:$DF,$GK82+1),"")</f>
      </c>
      <c r="DJ82">
        <f>IF($GL82&gt;=2,INDEX($DF:$DF,$GK82+2),"")</f>
      </c>
      <c r="DK82">
        <f>IF($GL82&gt;=3,INDEX($DF:$DF,$GK82+3),"")</f>
      </c>
      <c r="DL82">
        <f>IF($GL82&gt;=4,INDEX($DF:$DF,$GK82+4),"")</f>
      </c>
      <c r="DM82">
        <f>IF($GL82&gt;=5,INDEX($DF:$DF,$GK82+5),"")</f>
      </c>
      <c r="DN82">
        <f>IF($GL82&gt;=6,INDEX($DF:$DF,$GK82+6),"")</f>
      </c>
      <c r="DO82">
        <f>IF($GL82&gt;=7,INDEX($DF:$DF,$GK82+7),"")</f>
      </c>
      <c r="DP82">
        <f>IF($GL82&gt;=8,INDEX($DF:$DF,$GK82+8),"")</f>
      </c>
      <c r="DQ82">
        <f>IF($GL82&gt;=9,INDEX($DF:$DF,$GK82+9),"")</f>
      </c>
      <c r="DR82">
        <f>IF($GL82&gt;=10,INDEX($DF:$DF,$GK82+10),"")</f>
      </c>
      <c r="DS82">
        <f>IF($GL82&gt;=11,INDEX($DF:$DF,$GK82+11),"")</f>
      </c>
      <c r="DT82">
        <f>IF($GL82&gt;=12,INDEX($DF:$DF,$GK82+12),"")</f>
      </c>
      <c r="DU82">
        <f>IF($GL82&gt;=13,INDEX($DF:$DF,$GK82+13),"")</f>
      </c>
      <c r="DV82">
        <f>IF($GL82&gt;=14,INDEX($DF:$DF,$GK82+14),"")</f>
      </c>
      <c r="DW82">
        <f>IF($GL82&gt;=15,INDEX($DF:$DF,$GK82+15),"")</f>
      </c>
      <c r="DX82">
        <f>IF($GL82&gt;=16,INDEX($DF:$DF,$GK82+16),"")</f>
      </c>
      <c r="DY82">
        <f>IF($GL82&gt;=17,INDEX($DF:$DF,$GK82+17),"")</f>
      </c>
      <c r="DZ82">
        <f>IF($GL82&gt;=18,INDEX($DF:$DF,$GK82+18),"")</f>
      </c>
      <c r="EA82">
        <f>IF($GL82&gt;=19,INDEX($DF:$DF,$GK82+19),"")</f>
      </c>
      <c r="EB82">
        <f>IF($GL82&gt;=20,INDEX($DF:$DF,$GK82+20),"")</f>
      </c>
      <c r="EC82">
        <f>IF($GL82&gt;=21,INDEX($DF:$DF,$GK82+21),"")</f>
      </c>
      <c r="ED82">
        <f>IF($GL82&gt;=22,INDEX($DF:$DF,$GK82+22),"")</f>
      </c>
      <c r="EE82">
        <f>IF($GL82&gt;=23,INDEX($DF:$DF,$GK82+23),"")</f>
      </c>
      <c r="EF82">
        <f>IF($GL82&gt;=24,INDEX($DF:$DF,$GK82+24),"")</f>
      </c>
      <c r="EG82">
        <f>IF($GL82&gt;=25,INDEX($DF:$DF,$GK82+25),"")</f>
      </c>
      <c r="EH82">
        <f>IF($GL82&gt;=26,INDEX($DF:$DF,$GK82+26),"")</f>
      </c>
      <c r="EI82">
        <f>IF($GL82&gt;=27,INDEX($DF:$DF,$GK82+27),"")</f>
      </c>
      <c r="EJ82">
        <f>IF($GL82&gt;=28,INDEX($DF:$DF,$GK82+28),"")</f>
      </c>
      <c r="EK82">
        <f>IF($GL82&gt;=29,INDEX($DF:$DF,$GK82+29),"")</f>
      </c>
      <c r="EL82">
        <f>IF($GL82&gt;=30,INDEX($DF:$DF,$GK82+30),"")</f>
      </c>
      <c r="EM82">
        <f>IF($GL82&gt;=31,INDEX($DF:$DF,$GK82+31),"")</f>
      </c>
      <c r="EN82">
        <f>IF($GL82&gt;=32,INDEX($DF:$DF,$GK82+32),"")</f>
      </c>
      <c r="EO82">
        <f>IF($GL82&gt;=33,INDEX($DF:$DF,$GK82+33),"")</f>
      </c>
      <c r="EP82">
        <f>IF($GL82&gt;=34,INDEX($DF:$DF,$GK82+34),"")</f>
      </c>
      <c r="EQ82">
        <f>IF($GL82&gt;=35,INDEX($DF:$DF,$GK82+35),"")</f>
      </c>
      <c r="ER82">
        <f>IF($GL82&gt;=36,INDEX($DF:$DF,$GK82+36),"")</f>
      </c>
      <c r="ES82">
        <f>IF($GL82&gt;=37,INDEX($DF:$DF,$GK82+37),"")</f>
      </c>
      <c r="ET82">
        <f>IF($GL82&gt;=38,INDEX($DF:$DF,$GK82+38),"")</f>
      </c>
      <c r="EU82">
        <f>IF($GL82&gt;=39,INDEX($DF:$DF,$GK82+39),"")</f>
      </c>
      <c r="EV82">
        <f>IF($GL82&gt;=40,INDEX($DF:$DF,$GK82+40),"")</f>
      </c>
      <c r="EW82">
        <f>IF($GL82&gt;=1,INDEX($DG:$DG,$GK82+1),"")</f>
      </c>
      <c r="EX82">
        <f>IF($GL82&gt;=2,INDEX($DG:$DG,$GK82+2),"")</f>
      </c>
      <c r="EY82">
        <f>IF($GL82&gt;=3,INDEX($DG:$DG,$GK82+3),"")</f>
      </c>
      <c r="EZ82">
        <f>IF($GL82&gt;=4,INDEX($DG:$DG,$GK82+4),"")</f>
      </c>
      <c r="FA82">
        <f>IF($GL82&gt;=5,INDEX($DG:$DG,$GK82+5),"")</f>
      </c>
      <c r="FB82">
        <f>IF($GL82&gt;=6,INDEX($DG:$DG,$GK82+6),"")</f>
      </c>
      <c r="FC82">
        <f>IF($GL82&gt;=7,INDEX($DG:$DG,$GK82+7),"")</f>
      </c>
      <c r="FD82">
        <f>IF($GL82&gt;=8,INDEX($DG:$DG,$GK82+8),"")</f>
      </c>
      <c r="FE82">
        <f>IF($GL82&gt;=9,INDEX($DG:$DG,$GK82+9),"")</f>
      </c>
      <c r="FF82">
        <f>IF($GL82&gt;=10,INDEX($DG:$DG,$GK82+10),"")</f>
      </c>
      <c r="FG82">
        <f>IF($GL82&gt;=11,INDEX($DG:$DG,$GK82+11),"")</f>
      </c>
      <c r="FH82">
        <f>IF($GL82&gt;=12,INDEX($DG:$DG,$GK82+12),"")</f>
      </c>
      <c r="FI82">
        <f>IF($GL82&gt;=13,INDEX($DG:$DG,$GK82+13),"")</f>
      </c>
      <c r="FJ82">
        <f>IF($GL82&gt;=14,INDEX($DG:$DG,$GK82+14),"")</f>
      </c>
      <c r="FK82">
        <f>IF($GL82&gt;=15,INDEX($DG:$DG,$GK82+15),"")</f>
      </c>
      <c r="FL82">
        <f>IF($GL82&gt;=16,INDEX($DG:$DG,$GK82+16),"")</f>
      </c>
      <c r="FM82">
        <f>IF($GL82&gt;=17,INDEX($DG:$DG,$GK82+17),"")</f>
      </c>
      <c r="FN82">
        <f>IF($GL82&gt;=18,INDEX($DG:$DG,$GK82+18),"")</f>
      </c>
      <c r="FO82">
        <f>IF($GL82&gt;=19,INDEX($DG:$DG,$GK82+19),"")</f>
      </c>
      <c r="FP82">
        <f>IF($GL82&gt;=20,INDEX($DG:$DG,$GK82+20),"")</f>
      </c>
      <c r="FQ82">
        <f>IF($GL82&gt;=21,INDEX($DG:$DG,$GK82+21),"")</f>
      </c>
      <c r="FR82">
        <f>IF($GL82&gt;=22,INDEX($DG:$DG,$GK82+22),"")</f>
      </c>
      <c r="FS82">
        <f>IF($GL82&gt;=23,INDEX($DG:$DG,$GK82+23),"")</f>
      </c>
      <c r="FT82">
        <f>IF($GL82&gt;=24,INDEX($DG:$DG,$GK82+24),"")</f>
      </c>
      <c r="FU82">
        <f>IF($GL82&gt;=25,INDEX($DG:$DG,$GK82+25),"")</f>
      </c>
      <c r="FV82">
        <f>IF($GL82&gt;=26,INDEX($DG:$DG,$GK82+26),"")</f>
      </c>
      <c r="FW82">
        <f>IF($GL82&gt;=27,INDEX($DG:$DG,$GK82+27),"")</f>
      </c>
      <c r="FX82">
        <f>IF($GL82&gt;=28,INDEX($DG:$DG,$GK82+28),"")</f>
      </c>
      <c r="FY82">
        <f>IF($GL82&gt;=29,INDEX($DG:$DG,$GK82+29),"")</f>
      </c>
      <c r="FZ82">
        <f>IF($GL82&gt;=30,INDEX($DG:$DG,$GK82+30),"")</f>
      </c>
      <c r="GA82">
        <f>IF($GL82&gt;=31,INDEX($DG:$DG,$GK82+31),"")</f>
      </c>
      <c r="GB82">
        <f>IF($GL82&gt;=32,INDEX($DG:$DG,$GK82+32),"")</f>
      </c>
      <c r="GC82">
        <f>IF($GL82&gt;=33,INDEX($DG:$DG,$GK82+33),"")</f>
      </c>
      <c r="GD82">
        <f>IF($GL82&gt;=34,INDEX($DG:$DG,$GK82+34),"")</f>
      </c>
      <c r="GE82">
        <f>IF($GL82&gt;=35,INDEX($DG:$DG,$GK82+35),"")</f>
      </c>
      <c r="GF82">
        <f>IF($GL82&gt;=36,INDEX($DG:$DG,$GK82+36),"")</f>
      </c>
      <c r="GG82">
        <f>IF($GL82&gt;=37,INDEX($DG:$DG,$GK82+37),"")</f>
      </c>
      <c r="GH82">
        <f>IF($GL82&gt;=38,INDEX($DG:$DG,$GK82+38),"")</f>
      </c>
      <c r="GI82">
        <f>IF($GL82&gt;=39,INDEX($DG:$DG,$GK82+39),"")</f>
      </c>
      <c r="GJ82">
        <f>IF($GL82&gt;=40,INDEX($DG:$DG,$GK82+40),"")</f>
      </c>
      <c r="GK82">
        <f>IFERROR(MATCH($DE82,$DF$2:$DF$166,0)+1,0)</f>
      </c>
      <c r="GL82">
        <f>IFERROR(INDEX($DH$2:$DH$166,MATCH($DE82,$DF$2:$DF$166,0)),0)</f>
      </c>
      <c r="GM82">
        <f>IFERROR(MATCH($H82,$DI$82:$EV$82,0),0)</f>
      </c>
      <c r="GN82">
        <f>IF($GM82&gt;0,INDEX($EW$82:$GJ$82,$GM82),"")</f>
      </c>
      <c r="GO82" t="s">
        <v>583</v>
      </c>
      <c r="GQ82">
        <f>IF($IZ82&gt;=1,INDEX($GO:$GO,$IY82+1),"")</f>
      </c>
      <c r="GR82">
        <f>IF($IZ82&gt;=2,INDEX($GO:$GO,$IY82+2),"")</f>
      </c>
      <c r="GS82">
        <f>IF($IZ82&gt;=3,INDEX($GO:$GO,$IY82+3),"")</f>
      </c>
      <c r="GT82">
        <f>IF($IZ82&gt;=4,INDEX($GO:$GO,$IY82+4),"")</f>
      </c>
      <c r="GU82">
        <f>IF($IZ82&gt;=5,INDEX($GO:$GO,$IY82+5),"")</f>
      </c>
      <c r="GV82">
        <f>IF($IZ82&gt;=6,INDEX($GO:$GO,$IY82+6),"")</f>
      </c>
      <c r="GW82">
        <f>IF($IZ82&gt;=7,INDEX($GO:$GO,$IY82+7),"")</f>
      </c>
      <c r="GX82">
        <f>IF($IZ82&gt;=8,INDEX($GO:$GO,$IY82+8),"")</f>
      </c>
      <c r="GY82">
        <f>IF($IZ82&gt;=9,INDEX($GO:$GO,$IY82+9),"")</f>
      </c>
      <c r="GZ82">
        <f>IF($IZ82&gt;=10,INDEX($GO:$GO,$IY82+10),"")</f>
      </c>
      <c r="HA82">
        <f>IF($IZ82&gt;=11,INDEX($GO:$GO,$IY82+11),"")</f>
      </c>
      <c r="HB82">
        <f>IF($IZ82&gt;=12,INDEX($GO:$GO,$IY82+12),"")</f>
      </c>
      <c r="HC82">
        <f>IF($IZ82&gt;=13,INDEX($GO:$GO,$IY82+13),"")</f>
      </c>
      <c r="HD82">
        <f>IF($IZ82&gt;=14,INDEX($GO:$GO,$IY82+14),"")</f>
      </c>
      <c r="HE82">
        <f>IF($IZ82&gt;=15,INDEX($GO:$GO,$IY82+15),"")</f>
      </c>
      <c r="HF82">
        <f>IF($IZ82&gt;=16,INDEX($GO:$GO,$IY82+16),"")</f>
      </c>
      <c r="HG82">
        <f>IF($IZ82&gt;=17,INDEX($GO:$GO,$IY82+17),"")</f>
      </c>
      <c r="HH82">
        <f>IF($IZ82&gt;=18,INDEX($GO:$GO,$IY82+18),"")</f>
      </c>
      <c r="HI82">
        <f>IF($IZ82&gt;=19,INDEX($GO:$GO,$IY82+19),"")</f>
      </c>
      <c r="HJ82">
        <f>IF($IZ82&gt;=20,INDEX($GO:$GO,$IY82+20),"")</f>
      </c>
      <c r="HK82">
        <f>IF($IZ82&gt;=21,INDEX($GO:$GO,$IY82+21),"")</f>
      </c>
      <c r="HL82">
        <f>IF($IZ82&gt;=22,INDEX($GO:$GO,$IY82+22),"")</f>
      </c>
      <c r="HM82">
        <f>IF($IZ82&gt;=23,INDEX($GO:$GO,$IY82+23),"")</f>
      </c>
      <c r="HN82">
        <f>IF($IZ82&gt;=24,INDEX($GO:$GO,$IY82+24),"")</f>
      </c>
      <c r="HO82">
        <f>IF($IZ82&gt;=25,INDEX($GO:$GO,$IY82+25),"")</f>
      </c>
      <c r="HP82">
        <f>IF($IZ82&gt;=26,INDEX($GO:$GO,$IY82+26),"")</f>
      </c>
      <c r="HQ82">
        <f>IF($IZ82&gt;=27,INDEX($GO:$GO,$IY82+27),"")</f>
      </c>
      <c r="HR82">
        <f>IF($IZ82&gt;=28,INDEX($GO:$GO,$IY82+28),"")</f>
      </c>
      <c r="HS82">
        <f>IF($IZ82&gt;=29,INDEX($GO:$GO,$IY82+29),"")</f>
      </c>
      <c r="HT82">
        <f>IF($IZ82&gt;=30,INDEX($GO:$GO,$IY82+30),"")</f>
      </c>
      <c r="HU82">
        <f>IF($IZ82&gt;=31,INDEX($GO:$GO,$IY82+31),"")</f>
      </c>
      <c r="HV82">
        <f>IF($IZ82&gt;=32,INDEX($GO:$GO,$IY82+32),"")</f>
      </c>
      <c r="HW82">
        <f>IF($IZ82&gt;=33,INDEX($GO:$GO,$IY82+33),"")</f>
      </c>
      <c r="HX82">
        <f>IF($IZ82&gt;=34,INDEX($GO:$GO,$IY82+34),"")</f>
      </c>
      <c r="HY82">
        <f>IF($IZ82&gt;=35,INDEX($GO:$GO,$IY82+35),"")</f>
      </c>
      <c r="HZ82">
        <f>IF($IZ82&gt;=36,INDEX($GO:$GO,$IY82+36),"")</f>
      </c>
      <c r="IA82">
        <f>IF($IZ82&gt;=37,INDEX($GO:$GO,$IY82+37),"")</f>
      </c>
      <c r="IB82">
        <f>IF($IZ82&gt;=38,INDEX($GO:$GO,$IY82+38),"")</f>
      </c>
      <c r="IC82">
        <f>IF($IZ82&gt;=39,INDEX($GO:$GO,$IY82+39),"")</f>
      </c>
      <c r="ID82">
        <f>IF($IZ82&gt;=40,INDEX($GO:$GO,$IY82+40),"")</f>
      </c>
      <c r="IE82">
        <f>IF($IZ82&gt;=41,INDEX($GO:$GO,$IY82+41),"")</f>
      </c>
      <c r="IF82">
        <f>IF($IZ82&gt;=42,INDEX($GO:$GO,$IY82+42),"")</f>
      </c>
      <c r="IG82">
        <f>IF($IZ82&gt;=43,INDEX($GO:$GO,$IY82+43),"")</f>
      </c>
      <c r="IH82">
        <f>IF($IZ82&gt;=44,INDEX($GO:$GO,$IY82+44),"")</f>
      </c>
      <c r="II82">
        <f>IF($IZ82&gt;=45,INDEX($GO:$GO,$IY82+45),"")</f>
      </c>
      <c r="IJ82">
        <f>IF($IZ82&gt;=46,INDEX($GO:$GO,$IY82+46),"")</f>
      </c>
      <c r="IK82">
        <f>IF($IZ82&gt;=47,INDEX($GO:$GO,$IY82+47),"")</f>
      </c>
      <c r="IL82">
        <f>IF($IZ82&gt;=48,INDEX($GO:$GO,$IY82+48),"")</f>
      </c>
      <c r="IM82">
        <f>IF($IZ82&gt;=49,INDEX($GO:$GO,$IY82+49),"")</f>
      </c>
      <c r="IN82">
        <f>IF($IZ82&gt;=50,INDEX($GO:$GO,$IY82+50),"")</f>
      </c>
      <c r="IO82">
        <f>IF($IZ82&gt;=51,INDEX($GO:$GO,$IY82+51),"")</f>
      </c>
      <c r="IP82">
        <f>IF($IZ82&gt;=52,INDEX($GO:$GO,$IY82+52),"")</f>
      </c>
      <c r="IQ82">
        <f>IF($IZ82&gt;=53,INDEX($GO:$GO,$IY82+53),"")</f>
      </c>
      <c r="IR82">
        <f>IF($IZ82&gt;=54,INDEX($GO:$GO,$IY82+54),"")</f>
      </c>
      <c r="IS82">
        <f>IF($IZ82&gt;=55,INDEX($GO:$GO,$IY82+55),"")</f>
      </c>
      <c r="IT82">
        <f>IF($IZ82&gt;=56,INDEX($GO:$GO,$IY82+56),"")</f>
      </c>
      <c r="IU82">
        <f>IF($IZ82&gt;=57,INDEX($GO:$GO,$IY82+57),"")</f>
      </c>
      <c r="IV82">
        <f>IF($IZ82&gt;=58,INDEX($GO:$GO,$IY82+58),"")</f>
      </c>
      <c r="IW82">
        <f>IF($IZ82&gt;=59,INDEX($GO:$GO,$IY82+59),"")</f>
      </c>
      <c r="IX82">
        <f>IF($IZ82&gt;=60,INDEX($GO:$GO,$IY82+60),"")</f>
      </c>
      <c r="IY82">
        <f>IFERROR(MATCH($GN82,$GO$2:$GO$827,0)+1,0)</f>
      </c>
      <c r="IZ82">
        <f>IFERROR(INDEX($GP$2:$GP$827,MATCH($GN82,$GO$2:$GO$827,0)),0)</f>
      </c>
      <c r="JA82" t="s">
        <v>23</v>
      </c>
      <c r="JB82" t="s">
        <v>23</v>
      </c>
    </row>
    <row r="83" spans="1:262" x14ac:dyDescent="0.25">
      <c r="F83" s="1"/>
      <c r="G83" s="1"/>
      <c r="H83" s="1"/>
      <c r="I83" s="1"/>
      <c r="J83" s="1">
        <f>IFERROR(IF(FIND(" - ",$F83)&gt;0,MID($F83,FIND(" - ",$F83)+3,LEN($F83)),""),"")</f>
      </c>
      <c r="L83" s="1"/>
      <c r="N83" t="s">
        <v>23</v>
      </c>
      <c r="P83">
        <f>IF(OR($N83="",$O83=""),"",IFERROR($N83/$O83,0))</f>
      </c>
      <c r="Q83">
        <f>IF($N83="","",
IF($G83="","",
IF(ISNUMBER(SEARCH("exempt",LOWER($G83))),0,
$N83*(VALUE(SUBSTITUTE($G83,"%",""))/100))))</f>
      </c>
      <c r="W83">
        <f>IF($N83="","",
SUM($N83,$Q83,$U83,$R83,$T83)-
IF($V83="",0,VALUE($V83)))</f>
      </c>
      <c r="AE83" t="s">
        <v>584</v>
      </c>
      <c r="AI83" t="s">
        <v>585</v>
      </c>
      <c r="AJ83" t="s">
        <v>586</v>
      </c>
      <c r="AM83">
        <f>IFERROR(LEFT($F83,FIND(" - ",$F83)-1),$F83)</f>
      </c>
      <c r="AN83" t="s">
        <v>43</v>
      </c>
      <c r="AP83">
        <f>IF($CE83&gt;=1,INDEX($AN:$AN,$CD83+1),"")</f>
      </c>
      <c r="AQ83">
        <f>IF($CE83&gt;=2,INDEX($AN:$AN,$CD83+2),"")</f>
      </c>
      <c r="AR83">
        <f>IF($CE83&gt;=3,INDEX($AN:$AN,$CD83+3),"")</f>
      </c>
      <c r="AS83">
        <f>IF($CE83&gt;=4,INDEX($AN:$AN,$CD83+4),"")</f>
      </c>
      <c r="AT83">
        <f>IF($CE83&gt;=5,INDEX($AN:$AN,$CD83+5),"")</f>
      </c>
      <c r="AU83">
        <f>IF($CE83&gt;=6,INDEX($AN:$AN,$CD83+6),"")</f>
      </c>
      <c r="AV83">
        <f>IF($CE83&gt;=7,INDEX($AN:$AN,$CD83+7),"")</f>
      </c>
      <c r="AW83">
        <f>IF($CE83&gt;=8,INDEX($AN:$AN,$CD83+8),"")</f>
      </c>
      <c r="AX83">
        <f>IF($CE83&gt;=9,INDEX($AN:$AN,$CD83+9),"")</f>
      </c>
      <c r="AY83">
        <f>IF($CE83&gt;=10,INDEX($AN:$AN,$CD83+10),"")</f>
      </c>
      <c r="AZ83">
        <f>IF($CE83&gt;=11,INDEX($AN:$AN,$CD83+11),"")</f>
      </c>
      <c r="BA83">
        <f>IF($CE83&gt;=12,INDEX($AN:$AN,$CD83+12),"")</f>
      </c>
      <c r="BB83">
        <f>IF($CE83&gt;=13,INDEX($AN:$AN,$CD83+13),"")</f>
      </c>
      <c r="BC83">
        <f>IF($CE83&gt;=14,INDEX($AN:$AN,$CD83+14),"")</f>
      </c>
      <c r="BD83">
        <f>IF($CE83&gt;=15,INDEX($AN:$AN,$CD83+15),"")</f>
      </c>
      <c r="BE83">
        <f>IF($CE83&gt;=16,INDEX($AN:$AN,$CD83+16),"")</f>
      </c>
      <c r="BF83">
        <f>IF($CE83&gt;=17,INDEX($AN:$AN,$CD83+17),"")</f>
      </c>
      <c r="BG83">
        <f>IF($CE83&gt;=18,INDEX($AN:$AN,$CD83+18),"")</f>
      </c>
      <c r="BH83">
        <f>IF($CE83&gt;=19,INDEX($AN:$AN,$CD83+19),"")</f>
      </c>
      <c r="BI83">
        <f>IF($CE83&gt;=20,INDEX($AN:$AN,$CD83+20),"")</f>
      </c>
      <c r="BJ83">
        <f>IF($CE83&gt;=21,INDEX($AN:$AN,$CD83+21),"")</f>
      </c>
      <c r="BK83">
        <f>IF($CE83&gt;=22,INDEX($AN:$AN,$CD83+22),"")</f>
      </c>
      <c r="BL83">
        <f>IF($CE83&gt;=23,INDEX($AN:$AN,$CD83+23),"")</f>
      </c>
      <c r="BM83">
        <f>IF($CE83&gt;=24,INDEX($AN:$AN,$CD83+24),"")</f>
      </c>
      <c r="BN83">
        <f>IF($CE83&gt;=25,INDEX($AN:$AN,$CD83+25),"")</f>
      </c>
      <c r="BO83">
        <f>IF($CE83&gt;=26,INDEX($AN:$AN,$CD83+26),"")</f>
      </c>
      <c r="BP83">
        <f>IF($CE83&gt;=27,INDEX($AN:$AN,$CD83+27),"")</f>
      </c>
      <c r="BQ83">
        <f>IF($CE83&gt;=28,INDEX($AN:$AN,$CD83+28),"")</f>
      </c>
      <c r="BR83">
        <f>IF($CE83&gt;=29,INDEX($AN:$AN,$CD83+29),"")</f>
      </c>
      <c r="BS83">
        <f>IF($CE83&gt;=30,INDEX($AN:$AN,$CD83+30),"")</f>
      </c>
      <c r="BT83">
        <f>IF($CE83&gt;=31,INDEX($AN:$AN,$CD83+31),"")</f>
      </c>
      <c r="BU83">
        <f>IF($CE83&gt;=32,INDEX($AN:$AN,$CD83+32),"")</f>
      </c>
      <c r="BV83">
        <f>IF($CE83&gt;=33,INDEX($AN:$AN,$CD83+33),"")</f>
      </c>
      <c r="BW83">
        <f>IF($CE83&gt;=34,INDEX($AN:$AN,$CD83+34),"")</f>
      </c>
      <c r="BX83">
        <f>IF($CE83&gt;=35,INDEX($AN:$AN,$CD83+35),"")</f>
      </c>
      <c r="BY83">
        <f>IF($CE83&gt;=36,INDEX($AN:$AN,$CD83+36),"")</f>
      </c>
      <c r="BZ83">
        <f>IF($CE83&gt;=37,INDEX($AN:$AN,$CD83+37),"")</f>
      </c>
      <c r="CA83">
        <f>IF($CE83&gt;=38,INDEX($AN:$AN,$CD83+38),"")</f>
      </c>
      <c r="CB83">
        <f>IF($CE83&gt;=39,INDEX($AN:$AN,$CD83+39),"")</f>
      </c>
      <c r="CC83">
        <f>IF($CE83&gt;=40,INDEX($AN:$AN,$CD83+40),"")</f>
      </c>
      <c r="CD83">
        <f>IFERROR(MATCH($AM83,$AN$2:$AN$133,0)+1,0)</f>
      </c>
      <c r="CE83">
        <f>IFERROR(INDEX($AO$2:$AO$133,MATCH($AM83,$AN$2:$AN$133,0)),0)</f>
      </c>
      <c r="CF83">
        <f>IFERROR(LEFT($K83,FIND(" - ",$K83)-1),$K83)</f>
      </c>
      <c r="CG83" t="s">
        <v>117</v>
      </c>
      <c r="CI83">
        <f>IF($DD83&gt;=1,INDEX($CG:$CG,$DC83+1),"")</f>
      </c>
      <c r="CJ83">
        <f>IF($DD83&gt;=2,INDEX($CG:$CG,$DC83+2),"")</f>
      </c>
      <c r="CK83">
        <f>IF($DD83&gt;=3,INDEX($CG:$CG,$DC83+3),"")</f>
      </c>
      <c r="CL83">
        <f>IF($DD83&gt;=4,INDEX($CG:$CG,$DC83+4),"")</f>
      </c>
      <c r="CM83">
        <f>IF($DD83&gt;=5,INDEX($CG:$CG,$DC83+5),"")</f>
      </c>
      <c r="CN83">
        <f>IF($DD83&gt;=6,INDEX($CG:$CG,$DC83+6),"")</f>
      </c>
      <c r="CO83">
        <f>IF($DD83&gt;=7,INDEX($CG:$CG,$DC83+7),"")</f>
      </c>
      <c r="CP83">
        <f>IF($DD83&gt;=8,INDEX($CG:$CG,$DC83+8),"")</f>
      </c>
      <c r="CQ83">
        <f>IF($DD83&gt;=9,INDEX($CG:$CG,$DC83+9),"")</f>
      </c>
      <c r="CR83">
        <f>IF($DD83&gt;=10,INDEX($CG:$CG,$DC83+10),"")</f>
      </c>
      <c r="CS83">
        <f>IF($DD83&gt;=11,INDEX($CG:$CG,$DC83+11),"")</f>
      </c>
      <c r="CT83">
        <f>IF($DD83&gt;=12,INDEX($CG:$CG,$DC83+12),"")</f>
      </c>
      <c r="CU83">
        <f>IF($DD83&gt;=13,INDEX($CG:$CG,$DC83+13),"")</f>
      </c>
      <c r="CV83">
        <f>IF($DD83&gt;=14,INDEX($CG:$CG,$DC83+14),"")</f>
      </c>
      <c r="CW83">
        <f>IF($DD83&gt;=15,INDEX($CG:$CG,$DC83+15),"")</f>
      </c>
      <c r="CX83">
        <f>IF($DD83&gt;=16,INDEX($CG:$CG,$DC83+16),"")</f>
      </c>
      <c r="CY83">
        <f>IF($DD83&gt;=17,INDEX($CG:$CG,$DC83+17),"")</f>
      </c>
      <c r="CZ83">
        <f>IF($DD83&gt;=18,INDEX($CG:$CG,$DC83+18),"")</f>
      </c>
      <c r="DA83">
        <f>IF($DD83&gt;=19,INDEX($CG:$CG,$DC83+19),"")</f>
      </c>
      <c r="DB83">
        <f>IF($DD83&gt;=20,INDEX($CG:$CG,$DC83+20),"")</f>
      </c>
      <c r="DC83">
        <f>IFERROR(MATCH($CF83,$CG$2:$CG$1558,0)+1,0)</f>
      </c>
      <c r="DD83">
        <f>IFERROR(INDEX($CH$2:$CH$1558,MATCH($CF83,$CG$2:$CG$1558,0)),0)</f>
      </c>
      <c r="DE83">
        <f>IFERROR(INDEX($AL:$AL,MATCH($G83,$AK:$AK,0))&amp;"","")</f>
      </c>
      <c r="DF83" t="s">
        <v>417</v>
      </c>
      <c r="DH83">
        <v>1</v>
      </c>
      <c r="DI83">
        <f>IF($GL83&gt;=1,INDEX($DF:$DF,$GK83+1),"")</f>
      </c>
      <c r="DJ83">
        <f>IF($GL83&gt;=2,INDEX($DF:$DF,$GK83+2),"")</f>
      </c>
      <c r="DK83">
        <f>IF($GL83&gt;=3,INDEX($DF:$DF,$GK83+3),"")</f>
      </c>
      <c r="DL83">
        <f>IF($GL83&gt;=4,INDEX($DF:$DF,$GK83+4),"")</f>
      </c>
      <c r="DM83">
        <f>IF($GL83&gt;=5,INDEX($DF:$DF,$GK83+5),"")</f>
      </c>
      <c r="DN83">
        <f>IF($GL83&gt;=6,INDEX($DF:$DF,$GK83+6),"")</f>
      </c>
      <c r="DO83">
        <f>IF($GL83&gt;=7,INDEX($DF:$DF,$GK83+7),"")</f>
      </c>
      <c r="DP83">
        <f>IF($GL83&gt;=8,INDEX($DF:$DF,$GK83+8),"")</f>
      </c>
      <c r="DQ83">
        <f>IF($GL83&gt;=9,INDEX($DF:$DF,$GK83+9),"")</f>
      </c>
      <c r="DR83">
        <f>IF($GL83&gt;=10,INDEX($DF:$DF,$GK83+10),"")</f>
      </c>
      <c r="DS83">
        <f>IF($GL83&gt;=11,INDEX($DF:$DF,$GK83+11),"")</f>
      </c>
      <c r="DT83">
        <f>IF($GL83&gt;=12,INDEX($DF:$DF,$GK83+12),"")</f>
      </c>
      <c r="DU83">
        <f>IF($GL83&gt;=13,INDEX($DF:$DF,$GK83+13),"")</f>
      </c>
      <c r="DV83">
        <f>IF($GL83&gt;=14,INDEX($DF:$DF,$GK83+14),"")</f>
      </c>
      <c r="DW83">
        <f>IF($GL83&gt;=15,INDEX($DF:$DF,$GK83+15),"")</f>
      </c>
      <c r="DX83">
        <f>IF($GL83&gt;=16,INDEX($DF:$DF,$GK83+16),"")</f>
      </c>
      <c r="DY83">
        <f>IF($GL83&gt;=17,INDEX($DF:$DF,$GK83+17),"")</f>
      </c>
      <c r="DZ83">
        <f>IF($GL83&gt;=18,INDEX($DF:$DF,$GK83+18),"")</f>
      </c>
      <c r="EA83">
        <f>IF($GL83&gt;=19,INDEX($DF:$DF,$GK83+19),"")</f>
      </c>
      <c r="EB83">
        <f>IF($GL83&gt;=20,INDEX($DF:$DF,$GK83+20),"")</f>
      </c>
      <c r="EC83">
        <f>IF($GL83&gt;=21,INDEX($DF:$DF,$GK83+21),"")</f>
      </c>
      <c r="ED83">
        <f>IF($GL83&gt;=22,INDEX($DF:$DF,$GK83+22),"")</f>
      </c>
      <c r="EE83">
        <f>IF($GL83&gt;=23,INDEX($DF:$DF,$GK83+23),"")</f>
      </c>
      <c r="EF83">
        <f>IF($GL83&gt;=24,INDEX($DF:$DF,$GK83+24),"")</f>
      </c>
      <c r="EG83">
        <f>IF($GL83&gt;=25,INDEX($DF:$DF,$GK83+25),"")</f>
      </c>
      <c r="EH83">
        <f>IF($GL83&gt;=26,INDEX($DF:$DF,$GK83+26),"")</f>
      </c>
      <c r="EI83">
        <f>IF($GL83&gt;=27,INDEX($DF:$DF,$GK83+27),"")</f>
      </c>
      <c r="EJ83">
        <f>IF($GL83&gt;=28,INDEX($DF:$DF,$GK83+28),"")</f>
      </c>
      <c r="EK83">
        <f>IF($GL83&gt;=29,INDEX($DF:$DF,$GK83+29),"")</f>
      </c>
      <c r="EL83">
        <f>IF($GL83&gt;=30,INDEX($DF:$DF,$GK83+30),"")</f>
      </c>
      <c r="EM83">
        <f>IF($GL83&gt;=31,INDEX($DF:$DF,$GK83+31),"")</f>
      </c>
      <c r="EN83">
        <f>IF($GL83&gt;=32,INDEX($DF:$DF,$GK83+32),"")</f>
      </c>
      <c r="EO83">
        <f>IF($GL83&gt;=33,INDEX($DF:$DF,$GK83+33),"")</f>
      </c>
      <c r="EP83">
        <f>IF($GL83&gt;=34,INDEX($DF:$DF,$GK83+34),"")</f>
      </c>
      <c r="EQ83">
        <f>IF($GL83&gt;=35,INDEX($DF:$DF,$GK83+35),"")</f>
      </c>
      <c r="ER83">
        <f>IF($GL83&gt;=36,INDEX($DF:$DF,$GK83+36),"")</f>
      </c>
      <c r="ES83">
        <f>IF($GL83&gt;=37,INDEX($DF:$DF,$GK83+37),"")</f>
      </c>
      <c r="ET83">
        <f>IF($GL83&gt;=38,INDEX($DF:$DF,$GK83+38),"")</f>
      </c>
      <c r="EU83">
        <f>IF($GL83&gt;=39,INDEX($DF:$DF,$GK83+39),"")</f>
      </c>
      <c r="EV83">
        <f>IF($GL83&gt;=40,INDEX($DF:$DF,$GK83+40),"")</f>
      </c>
      <c r="EW83">
        <f>IF($GL83&gt;=1,INDEX($DG:$DG,$GK83+1),"")</f>
      </c>
      <c r="EX83">
        <f>IF($GL83&gt;=2,INDEX($DG:$DG,$GK83+2),"")</f>
      </c>
      <c r="EY83">
        <f>IF($GL83&gt;=3,INDEX($DG:$DG,$GK83+3),"")</f>
      </c>
      <c r="EZ83">
        <f>IF($GL83&gt;=4,INDEX($DG:$DG,$GK83+4),"")</f>
      </c>
      <c r="FA83">
        <f>IF($GL83&gt;=5,INDEX($DG:$DG,$GK83+5),"")</f>
      </c>
      <c r="FB83">
        <f>IF($GL83&gt;=6,INDEX($DG:$DG,$GK83+6),"")</f>
      </c>
      <c r="FC83">
        <f>IF($GL83&gt;=7,INDEX($DG:$DG,$GK83+7),"")</f>
      </c>
      <c r="FD83">
        <f>IF($GL83&gt;=8,INDEX($DG:$DG,$GK83+8),"")</f>
      </c>
      <c r="FE83">
        <f>IF($GL83&gt;=9,INDEX($DG:$DG,$GK83+9),"")</f>
      </c>
      <c r="FF83">
        <f>IF($GL83&gt;=10,INDEX($DG:$DG,$GK83+10),"")</f>
      </c>
      <c r="FG83">
        <f>IF($GL83&gt;=11,INDEX($DG:$DG,$GK83+11),"")</f>
      </c>
      <c r="FH83">
        <f>IF($GL83&gt;=12,INDEX($DG:$DG,$GK83+12),"")</f>
      </c>
      <c r="FI83">
        <f>IF($GL83&gt;=13,INDEX($DG:$DG,$GK83+13),"")</f>
      </c>
      <c r="FJ83">
        <f>IF($GL83&gt;=14,INDEX($DG:$DG,$GK83+14),"")</f>
      </c>
      <c r="FK83">
        <f>IF($GL83&gt;=15,INDEX($DG:$DG,$GK83+15),"")</f>
      </c>
      <c r="FL83">
        <f>IF($GL83&gt;=16,INDEX($DG:$DG,$GK83+16),"")</f>
      </c>
      <c r="FM83">
        <f>IF($GL83&gt;=17,INDEX($DG:$DG,$GK83+17),"")</f>
      </c>
      <c r="FN83">
        <f>IF($GL83&gt;=18,INDEX($DG:$DG,$GK83+18),"")</f>
      </c>
      <c r="FO83">
        <f>IF($GL83&gt;=19,INDEX($DG:$DG,$GK83+19),"")</f>
      </c>
      <c r="FP83">
        <f>IF($GL83&gt;=20,INDEX($DG:$DG,$GK83+20),"")</f>
      </c>
      <c r="FQ83">
        <f>IF($GL83&gt;=21,INDEX($DG:$DG,$GK83+21),"")</f>
      </c>
      <c r="FR83">
        <f>IF($GL83&gt;=22,INDEX($DG:$DG,$GK83+22),"")</f>
      </c>
      <c r="FS83">
        <f>IF($GL83&gt;=23,INDEX($DG:$DG,$GK83+23),"")</f>
      </c>
      <c r="FT83">
        <f>IF($GL83&gt;=24,INDEX($DG:$DG,$GK83+24),"")</f>
      </c>
      <c r="FU83">
        <f>IF($GL83&gt;=25,INDEX($DG:$DG,$GK83+25),"")</f>
      </c>
      <c r="FV83">
        <f>IF($GL83&gt;=26,INDEX($DG:$DG,$GK83+26),"")</f>
      </c>
      <c r="FW83">
        <f>IF($GL83&gt;=27,INDEX($DG:$DG,$GK83+27),"")</f>
      </c>
      <c r="FX83">
        <f>IF($GL83&gt;=28,INDEX($DG:$DG,$GK83+28),"")</f>
      </c>
      <c r="FY83">
        <f>IF($GL83&gt;=29,INDEX($DG:$DG,$GK83+29),"")</f>
      </c>
      <c r="FZ83">
        <f>IF($GL83&gt;=30,INDEX($DG:$DG,$GK83+30),"")</f>
      </c>
      <c r="GA83">
        <f>IF($GL83&gt;=31,INDEX($DG:$DG,$GK83+31),"")</f>
      </c>
      <c r="GB83">
        <f>IF($GL83&gt;=32,INDEX($DG:$DG,$GK83+32),"")</f>
      </c>
      <c r="GC83">
        <f>IF($GL83&gt;=33,INDEX($DG:$DG,$GK83+33),"")</f>
      </c>
      <c r="GD83">
        <f>IF($GL83&gt;=34,INDEX($DG:$DG,$GK83+34),"")</f>
      </c>
      <c r="GE83">
        <f>IF($GL83&gt;=35,INDEX($DG:$DG,$GK83+35),"")</f>
      </c>
      <c r="GF83">
        <f>IF($GL83&gt;=36,INDEX($DG:$DG,$GK83+36),"")</f>
      </c>
      <c r="GG83">
        <f>IF($GL83&gt;=37,INDEX($DG:$DG,$GK83+37),"")</f>
      </c>
      <c r="GH83">
        <f>IF($GL83&gt;=38,INDEX($DG:$DG,$GK83+38),"")</f>
      </c>
      <c r="GI83">
        <f>IF($GL83&gt;=39,INDEX($DG:$DG,$GK83+39),"")</f>
      </c>
      <c r="GJ83">
        <f>IF($GL83&gt;=40,INDEX($DG:$DG,$GK83+40),"")</f>
      </c>
      <c r="GK83">
        <f>IFERROR(MATCH($DE83,$DF$2:$DF$166,0)+1,0)</f>
      </c>
      <c r="GL83">
        <f>IFERROR(INDEX($DH$2:$DH$166,MATCH($DE83,$DF$2:$DF$166,0)),0)</f>
      </c>
      <c r="GM83">
        <f>IFERROR(MATCH($H83,$DI$83:$EV$83,0),0)</f>
      </c>
      <c r="GN83">
        <f>IF($GM83&gt;0,INDEX($EW$83:$GJ$83,$GM83),"")</f>
      </c>
      <c r="GO83" t="s">
        <v>587</v>
      </c>
      <c r="GQ83">
        <f>IF($IZ83&gt;=1,INDEX($GO:$GO,$IY83+1),"")</f>
      </c>
      <c r="GR83">
        <f>IF($IZ83&gt;=2,INDEX($GO:$GO,$IY83+2),"")</f>
      </c>
      <c r="GS83">
        <f>IF($IZ83&gt;=3,INDEX($GO:$GO,$IY83+3),"")</f>
      </c>
      <c r="GT83">
        <f>IF($IZ83&gt;=4,INDEX($GO:$GO,$IY83+4),"")</f>
      </c>
      <c r="GU83">
        <f>IF($IZ83&gt;=5,INDEX($GO:$GO,$IY83+5),"")</f>
      </c>
      <c r="GV83">
        <f>IF($IZ83&gt;=6,INDEX($GO:$GO,$IY83+6),"")</f>
      </c>
      <c r="GW83">
        <f>IF($IZ83&gt;=7,INDEX($GO:$GO,$IY83+7),"")</f>
      </c>
      <c r="GX83">
        <f>IF($IZ83&gt;=8,INDEX($GO:$GO,$IY83+8),"")</f>
      </c>
      <c r="GY83">
        <f>IF($IZ83&gt;=9,INDEX($GO:$GO,$IY83+9),"")</f>
      </c>
      <c r="GZ83">
        <f>IF($IZ83&gt;=10,INDEX($GO:$GO,$IY83+10),"")</f>
      </c>
      <c r="HA83">
        <f>IF($IZ83&gt;=11,INDEX($GO:$GO,$IY83+11),"")</f>
      </c>
      <c r="HB83">
        <f>IF($IZ83&gt;=12,INDEX($GO:$GO,$IY83+12),"")</f>
      </c>
      <c r="HC83">
        <f>IF($IZ83&gt;=13,INDEX($GO:$GO,$IY83+13),"")</f>
      </c>
      <c r="HD83">
        <f>IF($IZ83&gt;=14,INDEX($GO:$GO,$IY83+14),"")</f>
      </c>
      <c r="HE83">
        <f>IF($IZ83&gt;=15,INDEX($GO:$GO,$IY83+15),"")</f>
      </c>
      <c r="HF83">
        <f>IF($IZ83&gt;=16,INDEX($GO:$GO,$IY83+16),"")</f>
      </c>
      <c r="HG83">
        <f>IF($IZ83&gt;=17,INDEX($GO:$GO,$IY83+17),"")</f>
      </c>
      <c r="HH83">
        <f>IF($IZ83&gt;=18,INDEX($GO:$GO,$IY83+18),"")</f>
      </c>
      <c r="HI83">
        <f>IF($IZ83&gt;=19,INDEX($GO:$GO,$IY83+19),"")</f>
      </c>
      <c r="HJ83">
        <f>IF($IZ83&gt;=20,INDEX($GO:$GO,$IY83+20),"")</f>
      </c>
      <c r="HK83">
        <f>IF($IZ83&gt;=21,INDEX($GO:$GO,$IY83+21),"")</f>
      </c>
      <c r="HL83">
        <f>IF($IZ83&gt;=22,INDEX($GO:$GO,$IY83+22),"")</f>
      </c>
      <c r="HM83">
        <f>IF($IZ83&gt;=23,INDEX($GO:$GO,$IY83+23),"")</f>
      </c>
      <c r="HN83">
        <f>IF($IZ83&gt;=24,INDEX($GO:$GO,$IY83+24),"")</f>
      </c>
      <c r="HO83">
        <f>IF($IZ83&gt;=25,INDEX($GO:$GO,$IY83+25),"")</f>
      </c>
      <c r="HP83">
        <f>IF($IZ83&gt;=26,INDEX($GO:$GO,$IY83+26),"")</f>
      </c>
      <c r="HQ83">
        <f>IF($IZ83&gt;=27,INDEX($GO:$GO,$IY83+27),"")</f>
      </c>
      <c r="HR83">
        <f>IF($IZ83&gt;=28,INDEX($GO:$GO,$IY83+28),"")</f>
      </c>
      <c r="HS83">
        <f>IF($IZ83&gt;=29,INDEX($GO:$GO,$IY83+29),"")</f>
      </c>
      <c r="HT83">
        <f>IF($IZ83&gt;=30,INDEX($GO:$GO,$IY83+30),"")</f>
      </c>
      <c r="HU83">
        <f>IF($IZ83&gt;=31,INDEX($GO:$GO,$IY83+31),"")</f>
      </c>
      <c r="HV83">
        <f>IF($IZ83&gt;=32,INDEX($GO:$GO,$IY83+32),"")</f>
      </c>
      <c r="HW83">
        <f>IF($IZ83&gt;=33,INDEX($GO:$GO,$IY83+33),"")</f>
      </c>
      <c r="HX83">
        <f>IF($IZ83&gt;=34,INDEX($GO:$GO,$IY83+34),"")</f>
      </c>
      <c r="HY83">
        <f>IF($IZ83&gt;=35,INDEX($GO:$GO,$IY83+35),"")</f>
      </c>
      <c r="HZ83">
        <f>IF($IZ83&gt;=36,INDEX($GO:$GO,$IY83+36),"")</f>
      </c>
      <c r="IA83">
        <f>IF($IZ83&gt;=37,INDEX($GO:$GO,$IY83+37),"")</f>
      </c>
      <c r="IB83">
        <f>IF($IZ83&gt;=38,INDEX($GO:$GO,$IY83+38),"")</f>
      </c>
      <c r="IC83">
        <f>IF($IZ83&gt;=39,INDEX($GO:$GO,$IY83+39),"")</f>
      </c>
      <c r="ID83">
        <f>IF($IZ83&gt;=40,INDEX($GO:$GO,$IY83+40),"")</f>
      </c>
      <c r="IE83">
        <f>IF($IZ83&gt;=41,INDEX($GO:$GO,$IY83+41),"")</f>
      </c>
      <c r="IF83">
        <f>IF($IZ83&gt;=42,INDEX($GO:$GO,$IY83+42),"")</f>
      </c>
      <c r="IG83">
        <f>IF($IZ83&gt;=43,INDEX($GO:$GO,$IY83+43),"")</f>
      </c>
      <c r="IH83">
        <f>IF($IZ83&gt;=44,INDEX($GO:$GO,$IY83+44),"")</f>
      </c>
      <c r="II83">
        <f>IF($IZ83&gt;=45,INDEX($GO:$GO,$IY83+45),"")</f>
      </c>
      <c r="IJ83">
        <f>IF($IZ83&gt;=46,INDEX($GO:$GO,$IY83+46),"")</f>
      </c>
      <c r="IK83">
        <f>IF($IZ83&gt;=47,INDEX($GO:$GO,$IY83+47),"")</f>
      </c>
      <c r="IL83">
        <f>IF($IZ83&gt;=48,INDEX($GO:$GO,$IY83+48),"")</f>
      </c>
      <c r="IM83">
        <f>IF($IZ83&gt;=49,INDEX($GO:$GO,$IY83+49),"")</f>
      </c>
      <c r="IN83">
        <f>IF($IZ83&gt;=50,INDEX($GO:$GO,$IY83+50),"")</f>
      </c>
      <c r="IO83">
        <f>IF($IZ83&gt;=51,INDEX($GO:$GO,$IY83+51),"")</f>
      </c>
      <c r="IP83">
        <f>IF($IZ83&gt;=52,INDEX($GO:$GO,$IY83+52),"")</f>
      </c>
      <c r="IQ83">
        <f>IF($IZ83&gt;=53,INDEX($GO:$GO,$IY83+53),"")</f>
      </c>
      <c r="IR83">
        <f>IF($IZ83&gt;=54,INDEX($GO:$GO,$IY83+54),"")</f>
      </c>
      <c r="IS83">
        <f>IF($IZ83&gt;=55,INDEX($GO:$GO,$IY83+55),"")</f>
      </c>
      <c r="IT83">
        <f>IF($IZ83&gt;=56,INDEX($GO:$GO,$IY83+56),"")</f>
      </c>
      <c r="IU83">
        <f>IF($IZ83&gt;=57,INDEX($GO:$GO,$IY83+57),"")</f>
      </c>
      <c r="IV83">
        <f>IF($IZ83&gt;=58,INDEX($GO:$GO,$IY83+58),"")</f>
      </c>
      <c r="IW83">
        <f>IF($IZ83&gt;=59,INDEX($GO:$GO,$IY83+59),"")</f>
      </c>
      <c r="IX83">
        <f>IF($IZ83&gt;=60,INDEX($GO:$GO,$IY83+60),"")</f>
      </c>
      <c r="IY83">
        <f>IFERROR(MATCH($GN83,$GO$2:$GO$827,0)+1,0)</f>
      </c>
      <c r="IZ83">
        <f>IFERROR(INDEX($GP$2:$GP$827,MATCH($GN83,$GO$2:$GO$827,0)),0)</f>
      </c>
      <c r="JA83" t="s">
        <v>23</v>
      </c>
      <c r="JB83" t="s">
        <v>23</v>
      </c>
    </row>
    <row r="84" spans="1:262" x14ac:dyDescent="0.25">
      <c r="F84" s="1"/>
      <c r="G84" s="1"/>
      <c r="H84" s="1"/>
      <c r="I84" s="1"/>
      <c r="J84" s="1">
        <f>IFERROR(IF(FIND(" - ",$F84)&gt;0,MID($F84,FIND(" - ",$F84)+3,LEN($F84)),""),"")</f>
      </c>
      <c r="L84" s="1"/>
      <c r="N84" t="s">
        <v>23</v>
      </c>
      <c r="P84">
        <f>IF(OR($N84="",$O84=""),"",IFERROR($N84/$O84,0))</f>
      </c>
      <c r="Q84">
        <f>IF($N84="","",
IF($G84="","",
IF(ISNUMBER(SEARCH("exempt",LOWER($G84))),0,
$N84*(VALUE(SUBSTITUTE($G84,"%",""))/100))))</f>
      </c>
      <c r="W84">
        <f>IF($N84="","",
SUM($N84,$Q84,$U84,$R84,$T84)-
IF($V84="",0,VALUE($V84)))</f>
      </c>
      <c r="AE84" t="s">
        <v>588</v>
      </c>
      <c r="AI84" t="s">
        <v>589</v>
      </c>
      <c r="AJ84" t="s">
        <v>590</v>
      </c>
      <c r="AM84">
        <f>IFERROR(LEFT($F84,FIND(" - ",$F84)-1),$F84)</f>
      </c>
      <c r="AN84" t="s">
        <v>130</v>
      </c>
      <c r="AP84">
        <f>IF($CE84&gt;=1,INDEX($AN:$AN,$CD84+1),"")</f>
      </c>
      <c r="AQ84">
        <f>IF($CE84&gt;=2,INDEX($AN:$AN,$CD84+2),"")</f>
      </c>
      <c r="AR84">
        <f>IF($CE84&gt;=3,INDEX($AN:$AN,$CD84+3),"")</f>
      </c>
      <c r="AS84">
        <f>IF($CE84&gt;=4,INDEX($AN:$AN,$CD84+4),"")</f>
      </c>
      <c r="AT84">
        <f>IF($CE84&gt;=5,INDEX($AN:$AN,$CD84+5),"")</f>
      </c>
      <c r="AU84">
        <f>IF($CE84&gt;=6,INDEX($AN:$AN,$CD84+6),"")</f>
      </c>
      <c r="AV84">
        <f>IF($CE84&gt;=7,INDEX($AN:$AN,$CD84+7),"")</f>
      </c>
      <c r="AW84">
        <f>IF($CE84&gt;=8,INDEX($AN:$AN,$CD84+8),"")</f>
      </c>
      <c r="AX84">
        <f>IF($CE84&gt;=9,INDEX($AN:$AN,$CD84+9),"")</f>
      </c>
      <c r="AY84">
        <f>IF($CE84&gt;=10,INDEX($AN:$AN,$CD84+10),"")</f>
      </c>
      <c r="AZ84">
        <f>IF($CE84&gt;=11,INDEX($AN:$AN,$CD84+11),"")</f>
      </c>
      <c r="BA84">
        <f>IF($CE84&gt;=12,INDEX($AN:$AN,$CD84+12),"")</f>
      </c>
      <c r="BB84">
        <f>IF($CE84&gt;=13,INDEX($AN:$AN,$CD84+13),"")</f>
      </c>
      <c r="BC84">
        <f>IF($CE84&gt;=14,INDEX($AN:$AN,$CD84+14),"")</f>
      </c>
      <c r="BD84">
        <f>IF($CE84&gt;=15,INDEX($AN:$AN,$CD84+15),"")</f>
      </c>
      <c r="BE84">
        <f>IF($CE84&gt;=16,INDEX($AN:$AN,$CD84+16),"")</f>
      </c>
      <c r="BF84">
        <f>IF($CE84&gt;=17,INDEX($AN:$AN,$CD84+17),"")</f>
      </c>
      <c r="BG84">
        <f>IF($CE84&gt;=18,INDEX($AN:$AN,$CD84+18),"")</f>
      </c>
      <c r="BH84">
        <f>IF($CE84&gt;=19,INDEX($AN:$AN,$CD84+19),"")</f>
      </c>
      <c r="BI84">
        <f>IF($CE84&gt;=20,INDEX($AN:$AN,$CD84+20),"")</f>
      </c>
      <c r="BJ84">
        <f>IF($CE84&gt;=21,INDEX($AN:$AN,$CD84+21),"")</f>
      </c>
      <c r="BK84">
        <f>IF($CE84&gt;=22,INDEX($AN:$AN,$CD84+22),"")</f>
      </c>
      <c r="BL84">
        <f>IF($CE84&gt;=23,INDEX($AN:$AN,$CD84+23),"")</f>
      </c>
      <c r="BM84">
        <f>IF($CE84&gt;=24,INDEX($AN:$AN,$CD84+24),"")</f>
      </c>
      <c r="BN84">
        <f>IF($CE84&gt;=25,INDEX($AN:$AN,$CD84+25),"")</f>
      </c>
      <c r="BO84">
        <f>IF($CE84&gt;=26,INDEX($AN:$AN,$CD84+26),"")</f>
      </c>
      <c r="BP84">
        <f>IF($CE84&gt;=27,INDEX($AN:$AN,$CD84+27),"")</f>
      </c>
      <c r="BQ84">
        <f>IF($CE84&gt;=28,INDEX($AN:$AN,$CD84+28),"")</f>
      </c>
      <c r="BR84">
        <f>IF($CE84&gt;=29,INDEX($AN:$AN,$CD84+29),"")</f>
      </c>
      <c r="BS84">
        <f>IF($CE84&gt;=30,INDEX($AN:$AN,$CD84+30),"")</f>
      </c>
      <c r="BT84">
        <f>IF($CE84&gt;=31,INDEX($AN:$AN,$CD84+31),"")</f>
      </c>
      <c r="BU84">
        <f>IF($CE84&gt;=32,INDEX($AN:$AN,$CD84+32),"")</f>
      </c>
      <c r="BV84">
        <f>IF($CE84&gt;=33,INDEX($AN:$AN,$CD84+33),"")</f>
      </c>
      <c r="BW84">
        <f>IF($CE84&gt;=34,INDEX($AN:$AN,$CD84+34),"")</f>
      </c>
      <c r="BX84">
        <f>IF($CE84&gt;=35,INDEX($AN:$AN,$CD84+35),"")</f>
      </c>
      <c r="BY84">
        <f>IF($CE84&gt;=36,INDEX($AN:$AN,$CD84+36),"")</f>
      </c>
      <c r="BZ84">
        <f>IF($CE84&gt;=37,INDEX($AN:$AN,$CD84+37),"")</f>
      </c>
      <c r="CA84">
        <f>IF($CE84&gt;=38,INDEX($AN:$AN,$CD84+38),"")</f>
      </c>
      <c r="CB84">
        <f>IF($CE84&gt;=39,INDEX($AN:$AN,$CD84+39),"")</f>
      </c>
      <c r="CC84">
        <f>IF($CE84&gt;=40,INDEX($AN:$AN,$CD84+40),"")</f>
      </c>
      <c r="CD84">
        <f>IFERROR(MATCH($AM84,$AN$2:$AN$133,0)+1,0)</f>
      </c>
      <c r="CE84">
        <f>IFERROR(INDEX($AO$2:$AO$133,MATCH($AM84,$AN$2:$AN$133,0)),0)</f>
      </c>
      <c r="CF84">
        <f>IFERROR(LEFT($K84,FIND(" - ",$K84)-1),$K84)</f>
      </c>
      <c r="CG84" t="s">
        <v>206</v>
      </c>
      <c r="CI84">
        <f>IF($DD84&gt;=1,INDEX($CG:$CG,$DC84+1),"")</f>
      </c>
      <c r="CJ84">
        <f>IF($DD84&gt;=2,INDEX($CG:$CG,$DC84+2),"")</f>
      </c>
      <c r="CK84">
        <f>IF($DD84&gt;=3,INDEX($CG:$CG,$DC84+3),"")</f>
      </c>
      <c r="CL84">
        <f>IF($DD84&gt;=4,INDEX($CG:$CG,$DC84+4),"")</f>
      </c>
      <c r="CM84">
        <f>IF($DD84&gt;=5,INDEX($CG:$CG,$DC84+5),"")</f>
      </c>
      <c r="CN84">
        <f>IF($DD84&gt;=6,INDEX($CG:$CG,$DC84+6),"")</f>
      </c>
      <c r="CO84">
        <f>IF($DD84&gt;=7,INDEX($CG:$CG,$DC84+7),"")</f>
      </c>
      <c r="CP84">
        <f>IF($DD84&gt;=8,INDEX($CG:$CG,$DC84+8),"")</f>
      </c>
      <c r="CQ84">
        <f>IF($DD84&gt;=9,INDEX($CG:$CG,$DC84+9),"")</f>
      </c>
      <c r="CR84">
        <f>IF($DD84&gt;=10,INDEX($CG:$CG,$DC84+10),"")</f>
      </c>
      <c r="CS84">
        <f>IF($DD84&gt;=11,INDEX($CG:$CG,$DC84+11),"")</f>
      </c>
      <c r="CT84">
        <f>IF($DD84&gt;=12,INDEX($CG:$CG,$DC84+12),"")</f>
      </c>
      <c r="CU84">
        <f>IF($DD84&gt;=13,INDEX($CG:$CG,$DC84+13),"")</f>
      </c>
      <c r="CV84">
        <f>IF($DD84&gt;=14,INDEX($CG:$CG,$DC84+14),"")</f>
      </c>
      <c r="CW84">
        <f>IF($DD84&gt;=15,INDEX($CG:$CG,$DC84+15),"")</f>
      </c>
      <c r="CX84">
        <f>IF($DD84&gt;=16,INDEX($CG:$CG,$DC84+16),"")</f>
      </c>
      <c r="CY84">
        <f>IF($DD84&gt;=17,INDEX($CG:$CG,$DC84+17),"")</f>
      </c>
      <c r="CZ84">
        <f>IF($DD84&gt;=18,INDEX($CG:$CG,$DC84+18),"")</f>
      </c>
      <c r="DA84">
        <f>IF($DD84&gt;=19,INDEX($CG:$CG,$DC84+19),"")</f>
      </c>
      <c r="DB84">
        <f>IF($DD84&gt;=20,INDEX($CG:$CG,$DC84+20),"")</f>
      </c>
      <c r="DC84">
        <f>IFERROR(MATCH($CF84,$CG$2:$CG$1558,0)+1,0)</f>
      </c>
      <c r="DD84">
        <f>IFERROR(INDEX($CH$2:$CH$1558,MATCH($CF84,$CG$2:$CG$1558,0)),0)</f>
      </c>
      <c r="DE84">
        <f>IFERROR(INDEX($AL:$AL,MATCH($G84,$AK:$AK,0))&amp;"","")</f>
      </c>
      <c r="DF84" t="s">
        <v>47</v>
      </c>
      <c r="DG84" t="s">
        <v>23</v>
      </c>
      <c r="DI84">
        <f>IF($GL84&gt;=1,INDEX($DF:$DF,$GK84+1),"")</f>
      </c>
      <c r="DJ84">
        <f>IF($GL84&gt;=2,INDEX($DF:$DF,$GK84+2),"")</f>
      </c>
      <c r="DK84">
        <f>IF($GL84&gt;=3,INDEX($DF:$DF,$GK84+3),"")</f>
      </c>
      <c r="DL84">
        <f>IF($GL84&gt;=4,INDEX($DF:$DF,$GK84+4),"")</f>
      </c>
      <c r="DM84">
        <f>IF($GL84&gt;=5,INDEX($DF:$DF,$GK84+5),"")</f>
      </c>
      <c r="DN84">
        <f>IF($GL84&gt;=6,INDEX($DF:$DF,$GK84+6),"")</f>
      </c>
      <c r="DO84">
        <f>IF($GL84&gt;=7,INDEX($DF:$DF,$GK84+7),"")</f>
      </c>
      <c r="DP84">
        <f>IF($GL84&gt;=8,INDEX($DF:$DF,$GK84+8),"")</f>
      </c>
      <c r="DQ84">
        <f>IF($GL84&gt;=9,INDEX($DF:$DF,$GK84+9),"")</f>
      </c>
      <c r="DR84">
        <f>IF($GL84&gt;=10,INDEX($DF:$DF,$GK84+10),"")</f>
      </c>
      <c r="DS84">
        <f>IF($GL84&gt;=11,INDEX($DF:$DF,$GK84+11),"")</f>
      </c>
      <c r="DT84">
        <f>IF($GL84&gt;=12,INDEX($DF:$DF,$GK84+12),"")</f>
      </c>
      <c r="DU84">
        <f>IF($GL84&gt;=13,INDEX($DF:$DF,$GK84+13),"")</f>
      </c>
      <c r="DV84">
        <f>IF($GL84&gt;=14,INDEX($DF:$DF,$GK84+14),"")</f>
      </c>
      <c r="DW84">
        <f>IF($GL84&gt;=15,INDEX($DF:$DF,$GK84+15),"")</f>
      </c>
      <c r="DX84">
        <f>IF($GL84&gt;=16,INDEX($DF:$DF,$GK84+16),"")</f>
      </c>
      <c r="DY84">
        <f>IF($GL84&gt;=17,INDEX($DF:$DF,$GK84+17),"")</f>
      </c>
      <c r="DZ84">
        <f>IF($GL84&gt;=18,INDEX($DF:$DF,$GK84+18),"")</f>
      </c>
      <c r="EA84">
        <f>IF($GL84&gt;=19,INDEX($DF:$DF,$GK84+19),"")</f>
      </c>
      <c r="EB84">
        <f>IF($GL84&gt;=20,INDEX($DF:$DF,$GK84+20),"")</f>
      </c>
      <c r="EC84">
        <f>IF($GL84&gt;=21,INDEX($DF:$DF,$GK84+21),"")</f>
      </c>
      <c r="ED84">
        <f>IF($GL84&gt;=22,INDEX($DF:$DF,$GK84+22),"")</f>
      </c>
      <c r="EE84">
        <f>IF($GL84&gt;=23,INDEX($DF:$DF,$GK84+23),"")</f>
      </c>
      <c r="EF84">
        <f>IF($GL84&gt;=24,INDEX($DF:$DF,$GK84+24),"")</f>
      </c>
      <c r="EG84">
        <f>IF($GL84&gt;=25,INDEX($DF:$DF,$GK84+25),"")</f>
      </c>
      <c r="EH84">
        <f>IF($GL84&gt;=26,INDEX($DF:$DF,$GK84+26),"")</f>
      </c>
      <c r="EI84">
        <f>IF($GL84&gt;=27,INDEX($DF:$DF,$GK84+27),"")</f>
      </c>
      <c r="EJ84">
        <f>IF($GL84&gt;=28,INDEX($DF:$DF,$GK84+28),"")</f>
      </c>
      <c r="EK84">
        <f>IF($GL84&gt;=29,INDEX($DF:$DF,$GK84+29),"")</f>
      </c>
      <c r="EL84">
        <f>IF($GL84&gt;=30,INDEX($DF:$DF,$GK84+30),"")</f>
      </c>
      <c r="EM84">
        <f>IF($GL84&gt;=31,INDEX($DF:$DF,$GK84+31),"")</f>
      </c>
      <c r="EN84">
        <f>IF($GL84&gt;=32,INDEX($DF:$DF,$GK84+32),"")</f>
      </c>
      <c r="EO84">
        <f>IF($GL84&gt;=33,INDEX($DF:$DF,$GK84+33),"")</f>
      </c>
      <c r="EP84">
        <f>IF($GL84&gt;=34,INDEX($DF:$DF,$GK84+34),"")</f>
      </c>
      <c r="EQ84">
        <f>IF($GL84&gt;=35,INDEX($DF:$DF,$GK84+35),"")</f>
      </c>
      <c r="ER84">
        <f>IF($GL84&gt;=36,INDEX($DF:$DF,$GK84+36),"")</f>
      </c>
      <c r="ES84">
        <f>IF($GL84&gt;=37,INDEX($DF:$DF,$GK84+37),"")</f>
      </c>
      <c r="ET84">
        <f>IF($GL84&gt;=38,INDEX($DF:$DF,$GK84+38),"")</f>
      </c>
      <c r="EU84">
        <f>IF($GL84&gt;=39,INDEX($DF:$DF,$GK84+39),"")</f>
      </c>
      <c r="EV84">
        <f>IF($GL84&gt;=40,INDEX($DF:$DF,$GK84+40),"")</f>
      </c>
      <c r="EW84">
        <f>IF($GL84&gt;=1,INDEX($DG:$DG,$GK84+1),"")</f>
      </c>
      <c r="EX84">
        <f>IF($GL84&gt;=2,INDEX($DG:$DG,$GK84+2),"")</f>
      </c>
      <c r="EY84">
        <f>IF($GL84&gt;=3,INDEX($DG:$DG,$GK84+3),"")</f>
      </c>
      <c r="EZ84">
        <f>IF($GL84&gt;=4,INDEX($DG:$DG,$GK84+4),"")</f>
      </c>
      <c r="FA84">
        <f>IF($GL84&gt;=5,INDEX($DG:$DG,$GK84+5),"")</f>
      </c>
      <c r="FB84">
        <f>IF($GL84&gt;=6,INDEX($DG:$DG,$GK84+6),"")</f>
      </c>
      <c r="FC84">
        <f>IF($GL84&gt;=7,INDEX($DG:$DG,$GK84+7),"")</f>
      </c>
      <c r="FD84">
        <f>IF($GL84&gt;=8,INDEX($DG:$DG,$GK84+8),"")</f>
      </c>
      <c r="FE84">
        <f>IF($GL84&gt;=9,INDEX($DG:$DG,$GK84+9),"")</f>
      </c>
      <c r="FF84">
        <f>IF($GL84&gt;=10,INDEX($DG:$DG,$GK84+10),"")</f>
      </c>
      <c r="FG84">
        <f>IF($GL84&gt;=11,INDEX($DG:$DG,$GK84+11),"")</f>
      </c>
      <c r="FH84">
        <f>IF($GL84&gt;=12,INDEX($DG:$DG,$GK84+12),"")</f>
      </c>
      <c r="FI84">
        <f>IF($GL84&gt;=13,INDEX($DG:$DG,$GK84+13),"")</f>
      </c>
      <c r="FJ84">
        <f>IF($GL84&gt;=14,INDEX($DG:$DG,$GK84+14),"")</f>
      </c>
      <c r="FK84">
        <f>IF($GL84&gt;=15,INDEX($DG:$DG,$GK84+15),"")</f>
      </c>
      <c r="FL84">
        <f>IF($GL84&gt;=16,INDEX($DG:$DG,$GK84+16),"")</f>
      </c>
      <c r="FM84">
        <f>IF($GL84&gt;=17,INDEX($DG:$DG,$GK84+17),"")</f>
      </c>
      <c r="FN84">
        <f>IF($GL84&gt;=18,INDEX($DG:$DG,$GK84+18),"")</f>
      </c>
      <c r="FO84">
        <f>IF($GL84&gt;=19,INDEX($DG:$DG,$GK84+19),"")</f>
      </c>
      <c r="FP84">
        <f>IF($GL84&gt;=20,INDEX($DG:$DG,$GK84+20),"")</f>
      </c>
      <c r="FQ84">
        <f>IF($GL84&gt;=21,INDEX($DG:$DG,$GK84+21),"")</f>
      </c>
      <c r="FR84">
        <f>IF($GL84&gt;=22,INDEX($DG:$DG,$GK84+22),"")</f>
      </c>
      <c r="FS84">
        <f>IF($GL84&gt;=23,INDEX($DG:$DG,$GK84+23),"")</f>
      </c>
      <c r="FT84">
        <f>IF($GL84&gt;=24,INDEX($DG:$DG,$GK84+24),"")</f>
      </c>
      <c r="FU84">
        <f>IF($GL84&gt;=25,INDEX($DG:$DG,$GK84+25),"")</f>
      </c>
      <c r="FV84">
        <f>IF($GL84&gt;=26,INDEX($DG:$DG,$GK84+26),"")</f>
      </c>
      <c r="FW84">
        <f>IF($GL84&gt;=27,INDEX($DG:$DG,$GK84+27),"")</f>
      </c>
      <c r="FX84">
        <f>IF($GL84&gt;=28,INDEX($DG:$DG,$GK84+28),"")</f>
      </c>
      <c r="FY84">
        <f>IF($GL84&gt;=29,INDEX($DG:$DG,$GK84+29),"")</f>
      </c>
      <c r="FZ84">
        <f>IF($GL84&gt;=30,INDEX($DG:$DG,$GK84+30),"")</f>
      </c>
      <c r="GA84">
        <f>IF($GL84&gt;=31,INDEX($DG:$DG,$GK84+31),"")</f>
      </c>
      <c r="GB84">
        <f>IF($GL84&gt;=32,INDEX($DG:$DG,$GK84+32),"")</f>
      </c>
      <c r="GC84">
        <f>IF($GL84&gt;=33,INDEX($DG:$DG,$GK84+33),"")</f>
      </c>
      <c r="GD84">
        <f>IF($GL84&gt;=34,INDEX($DG:$DG,$GK84+34),"")</f>
      </c>
      <c r="GE84">
        <f>IF($GL84&gt;=35,INDEX($DG:$DG,$GK84+35),"")</f>
      </c>
      <c r="GF84">
        <f>IF($GL84&gt;=36,INDEX($DG:$DG,$GK84+36),"")</f>
      </c>
      <c r="GG84">
        <f>IF($GL84&gt;=37,INDEX($DG:$DG,$GK84+37),"")</f>
      </c>
      <c r="GH84">
        <f>IF($GL84&gt;=38,INDEX($DG:$DG,$GK84+38),"")</f>
      </c>
      <c r="GI84">
        <f>IF($GL84&gt;=39,INDEX($DG:$DG,$GK84+39),"")</f>
      </c>
      <c r="GJ84">
        <f>IF($GL84&gt;=40,INDEX($DG:$DG,$GK84+40),"")</f>
      </c>
      <c r="GK84">
        <f>IFERROR(MATCH($DE84,$DF$2:$DF$166,0)+1,0)</f>
      </c>
      <c r="GL84">
        <f>IFERROR(INDEX($DH$2:$DH$166,MATCH($DE84,$DF$2:$DF$166,0)),0)</f>
      </c>
      <c r="GM84">
        <f>IFERROR(MATCH($H84,$DI$84:$EV$84,0),0)</f>
      </c>
      <c r="GN84">
        <f>IF($GM84&gt;0,INDEX($EW$84:$GJ$84,$GM84),"")</f>
      </c>
      <c r="GO84" t="s">
        <v>591</v>
      </c>
      <c r="GQ84">
        <f>IF($IZ84&gt;=1,INDEX($GO:$GO,$IY84+1),"")</f>
      </c>
      <c r="GR84">
        <f>IF($IZ84&gt;=2,INDEX($GO:$GO,$IY84+2),"")</f>
      </c>
      <c r="GS84">
        <f>IF($IZ84&gt;=3,INDEX($GO:$GO,$IY84+3),"")</f>
      </c>
      <c r="GT84">
        <f>IF($IZ84&gt;=4,INDEX($GO:$GO,$IY84+4),"")</f>
      </c>
      <c r="GU84">
        <f>IF($IZ84&gt;=5,INDEX($GO:$GO,$IY84+5),"")</f>
      </c>
      <c r="GV84">
        <f>IF($IZ84&gt;=6,INDEX($GO:$GO,$IY84+6),"")</f>
      </c>
      <c r="GW84">
        <f>IF($IZ84&gt;=7,INDEX($GO:$GO,$IY84+7),"")</f>
      </c>
      <c r="GX84">
        <f>IF($IZ84&gt;=8,INDEX($GO:$GO,$IY84+8),"")</f>
      </c>
      <c r="GY84">
        <f>IF($IZ84&gt;=9,INDEX($GO:$GO,$IY84+9),"")</f>
      </c>
      <c r="GZ84">
        <f>IF($IZ84&gt;=10,INDEX($GO:$GO,$IY84+10),"")</f>
      </c>
      <c r="HA84">
        <f>IF($IZ84&gt;=11,INDEX($GO:$GO,$IY84+11),"")</f>
      </c>
      <c r="HB84">
        <f>IF($IZ84&gt;=12,INDEX($GO:$GO,$IY84+12),"")</f>
      </c>
      <c r="HC84">
        <f>IF($IZ84&gt;=13,INDEX($GO:$GO,$IY84+13),"")</f>
      </c>
      <c r="HD84">
        <f>IF($IZ84&gt;=14,INDEX($GO:$GO,$IY84+14),"")</f>
      </c>
      <c r="HE84">
        <f>IF($IZ84&gt;=15,INDEX($GO:$GO,$IY84+15),"")</f>
      </c>
      <c r="HF84">
        <f>IF($IZ84&gt;=16,INDEX($GO:$GO,$IY84+16),"")</f>
      </c>
      <c r="HG84">
        <f>IF($IZ84&gt;=17,INDEX($GO:$GO,$IY84+17),"")</f>
      </c>
      <c r="HH84">
        <f>IF($IZ84&gt;=18,INDEX($GO:$GO,$IY84+18),"")</f>
      </c>
      <c r="HI84">
        <f>IF($IZ84&gt;=19,INDEX($GO:$GO,$IY84+19),"")</f>
      </c>
      <c r="HJ84">
        <f>IF($IZ84&gt;=20,INDEX($GO:$GO,$IY84+20),"")</f>
      </c>
      <c r="HK84">
        <f>IF($IZ84&gt;=21,INDEX($GO:$GO,$IY84+21),"")</f>
      </c>
      <c r="HL84">
        <f>IF($IZ84&gt;=22,INDEX($GO:$GO,$IY84+22),"")</f>
      </c>
      <c r="HM84">
        <f>IF($IZ84&gt;=23,INDEX($GO:$GO,$IY84+23),"")</f>
      </c>
      <c r="HN84">
        <f>IF($IZ84&gt;=24,INDEX($GO:$GO,$IY84+24),"")</f>
      </c>
      <c r="HO84">
        <f>IF($IZ84&gt;=25,INDEX($GO:$GO,$IY84+25),"")</f>
      </c>
      <c r="HP84">
        <f>IF($IZ84&gt;=26,INDEX($GO:$GO,$IY84+26),"")</f>
      </c>
      <c r="HQ84">
        <f>IF($IZ84&gt;=27,INDEX($GO:$GO,$IY84+27),"")</f>
      </c>
      <c r="HR84">
        <f>IF($IZ84&gt;=28,INDEX($GO:$GO,$IY84+28),"")</f>
      </c>
      <c r="HS84">
        <f>IF($IZ84&gt;=29,INDEX($GO:$GO,$IY84+29),"")</f>
      </c>
      <c r="HT84">
        <f>IF($IZ84&gt;=30,INDEX($GO:$GO,$IY84+30),"")</f>
      </c>
      <c r="HU84">
        <f>IF($IZ84&gt;=31,INDEX($GO:$GO,$IY84+31),"")</f>
      </c>
      <c r="HV84">
        <f>IF($IZ84&gt;=32,INDEX($GO:$GO,$IY84+32),"")</f>
      </c>
      <c r="HW84">
        <f>IF($IZ84&gt;=33,INDEX($GO:$GO,$IY84+33),"")</f>
      </c>
      <c r="HX84">
        <f>IF($IZ84&gt;=34,INDEX($GO:$GO,$IY84+34),"")</f>
      </c>
      <c r="HY84">
        <f>IF($IZ84&gt;=35,INDEX($GO:$GO,$IY84+35),"")</f>
      </c>
      <c r="HZ84">
        <f>IF($IZ84&gt;=36,INDEX($GO:$GO,$IY84+36),"")</f>
      </c>
      <c r="IA84">
        <f>IF($IZ84&gt;=37,INDEX($GO:$GO,$IY84+37),"")</f>
      </c>
      <c r="IB84">
        <f>IF($IZ84&gt;=38,INDEX($GO:$GO,$IY84+38),"")</f>
      </c>
      <c r="IC84">
        <f>IF($IZ84&gt;=39,INDEX($GO:$GO,$IY84+39),"")</f>
      </c>
      <c r="ID84">
        <f>IF($IZ84&gt;=40,INDEX($GO:$GO,$IY84+40),"")</f>
      </c>
      <c r="IE84">
        <f>IF($IZ84&gt;=41,INDEX($GO:$GO,$IY84+41),"")</f>
      </c>
      <c r="IF84">
        <f>IF($IZ84&gt;=42,INDEX($GO:$GO,$IY84+42),"")</f>
      </c>
      <c r="IG84">
        <f>IF($IZ84&gt;=43,INDEX($GO:$GO,$IY84+43),"")</f>
      </c>
      <c r="IH84">
        <f>IF($IZ84&gt;=44,INDEX($GO:$GO,$IY84+44),"")</f>
      </c>
      <c r="II84">
        <f>IF($IZ84&gt;=45,INDEX($GO:$GO,$IY84+45),"")</f>
      </c>
      <c r="IJ84">
        <f>IF($IZ84&gt;=46,INDEX($GO:$GO,$IY84+46),"")</f>
      </c>
      <c r="IK84">
        <f>IF($IZ84&gt;=47,INDEX($GO:$GO,$IY84+47),"")</f>
      </c>
      <c r="IL84">
        <f>IF($IZ84&gt;=48,INDEX($GO:$GO,$IY84+48),"")</f>
      </c>
      <c r="IM84">
        <f>IF($IZ84&gt;=49,INDEX($GO:$GO,$IY84+49),"")</f>
      </c>
      <c r="IN84">
        <f>IF($IZ84&gt;=50,INDEX($GO:$GO,$IY84+50),"")</f>
      </c>
      <c r="IO84">
        <f>IF($IZ84&gt;=51,INDEX($GO:$GO,$IY84+51),"")</f>
      </c>
      <c r="IP84">
        <f>IF($IZ84&gt;=52,INDEX($GO:$GO,$IY84+52),"")</f>
      </c>
      <c r="IQ84">
        <f>IF($IZ84&gt;=53,INDEX($GO:$GO,$IY84+53),"")</f>
      </c>
      <c r="IR84">
        <f>IF($IZ84&gt;=54,INDEX($GO:$GO,$IY84+54),"")</f>
      </c>
      <c r="IS84">
        <f>IF($IZ84&gt;=55,INDEX($GO:$GO,$IY84+55),"")</f>
      </c>
      <c r="IT84">
        <f>IF($IZ84&gt;=56,INDEX($GO:$GO,$IY84+56),"")</f>
      </c>
      <c r="IU84">
        <f>IF($IZ84&gt;=57,INDEX($GO:$GO,$IY84+57),"")</f>
      </c>
      <c r="IV84">
        <f>IF($IZ84&gt;=58,INDEX($GO:$GO,$IY84+58),"")</f>
      </c>
      <c r="IW84">
        <f>IF($IZ84&gt;=59,INDEX($GO:$GO,$IY84+59),"")</f>
      </c>
      <c r="IX84">
        <f>IF($IZ84&gt;=60,INDEX($GO:$GO,$IY84+60),"")</f>
      </c>
      <c r="IY84">
        <f>IFERROR(MATCH($GN84,$GO$2:$GO$827,0)+1,0)</f>
      </c>
      <c r="IZ84">
        <f>IFERROR(INDEX($GP$2:$GP$827,MATCH($GN84,$GO$2:$GO$827,0)),0)</f>
      </c>
      <c r="JA84" t="s">
        <v>23</v>
      </c>
      <c r="JB84" t="s">
        <v>23</v>
      </c>
    </row>
    <row r="85" spans="1:262" x14ac:dyDescent="0.25">
      <c r="F85" s="1"/>
      <c r="G85" s="1"/>
      <c r="H85" s="1"/>
      <c r="I85" s="1"/>
      <c r="J85" s="1">
        <f>IFERROR(IF(FIND(" - ",$F85)&gt;0,MID($F85,FIND(" - ",$F85)+3,LEN($F85)),""),"")</f>
      </c>
      <c r="L85" s="1"/>
      <c r="N85" t="s">
        <v>23</v>
      </c>
      <c r="P85">
        <f>IF(OR($N85="",$O85=""),"",IFERROR($N85/$O85,0))</f>
      </c>
      <c r="Q85">
        <f>IF($N85="","",
IF($G85="","",
IF(ISNUMBER(SEARCH("exempt",LOWER($G85))),0,
$N85*(VALUE(SUBSTITUTE($G85,"%",""))/100))))</f>
      </c>
      <c r="W85">
        <f>IF($N85="","",
SUM($N85,$Q85,$U85,$R85,$T85)-
IF($V85="",0,VALUE($V85)))</f>
      </c>
      <c r="AE85" t="s">
        <v>592</v>
      </c>
      <c r="AI85" t="s">
        <v>593</v>
      </c>
      <c r="AJ85" t="s">
        <v>594</v>
      </c>
      <c r="AM85">
        <f>IFERROR(LEFT($F85,FIND(" - ",$F85)-1),$F85)</f>
      </c>
      <c r="AN85" t="s">
        <v>181</v>
      </c>
      <c r="AP85">
        <f>IF($CE85&gt;=1,INDEX($AN:$AN,$CD85+1),"")</f>
      </c>
      <c r="AQ85">
        <f>IF($CE85&gt;=2,INDEX($AN:$AN,$CD85+2),"")</f>
      </c>
      <c r="AR85">
        <f>IF($CE85&gt;=3,INDEX($AN:$AN,$CD85+3),"")</f>
      </c>
      <c r="AS85">
        <f>IF($CE85&gt;=4,INDEX($AN:$AN,$CD85+4),"")</f>
      </c>
      <c r="AT85">
        <f>IF($CE85&gt;=5,INDEX($AN:$AN,$CD85+5),"")</f>
      </c>
      <c r="AU85">
        <f>IF($CE85&gt;=6,INDEX($AN:$AN,$CD85+6),"")</f>
      </c>
      <c r="AV85">
        <f>IF($CE85&gt;=7,INDEX($AN:$AN,$CD85+7),"")</f>
      </c>
      <c r="AW85">
        <f>IF($CE85&gt;=8,INDEX($AN:$AN,$CD85+8),"")</f>
      </c>
      <c r="AX85">
        <f>IF($CE85&gt;=9,INDEX($AN:$AN,$CD85+9),"")</f>
      </c>
      <c r="AY85">
        <f>IF($CE85&gt;=10,INDEX($AN:$AN,$CD85+10),"")</f>
      </c>
      <c r="AZ85">
        <f>IF($CE85&gt;=11,INDEX($AN:$AN,$CD85+11),"")</f>
      </c>
      <c r="BA85">
        <f>IF($CE85&gt;=12,INDEX($AN:$AN,$CD85+12),"")</f>
      </c>
      <c r="BB85">
        <f>IF($CE85&gt;=13,INDEX($AN:$AN,$CD85+13),"")</f>
      </c>
      <c r="BC85">
        <f>IF($CE85&gt;=14,INDEX($AN:$AN,$CD85+14),"")</f>
      </c>
      <c r="BD85">
        <f>IF($CE85&gt;=15,INDEX($AN:$AN,$CD85+15),"")</f>
      </c>
      <c r="BE85">
        <f>IF($CE85&gt;=16,INDEX($AN:$AN,$CD85+16),"")</f>
      </c>
      <c r="BF85">
        <f>IF($CE85&gt;=17,INDEX($AN:$AN,$CD85+17),"")</f>
      </c>
      <c r="BG85">
        <f>IF($CE85&gt;=18,INDEX($AN:$AN,$CD85+18),"")</f>
      </c>
      <c r="BH85">
        <f>IF($CE85&gt;=19,INDEX($AN:$AN,$CD85+19),"")</f>
      </c>
      <c r="BI85">
        <f>IF($CE85&gt;=20,INDEX($AN:$AN,$CD85+20),"")</f>
      </c>
      <c r="BJ85">
        <f>IF($CE85&gt;=21,INDEX($AN:$AN,$CD85+21),"")</f>
      </c>
      <c r="BK85">
        <f>IF($CE85&gt;=22,INDEX($AN:$AN,$CD85+22),"")</f>
      </c>
      <c r="BL85">
        <f>IF($CE85&gt;=23,INDEX($AN:$AN,$CD85+23),"")</f>
      </c>
      <c r="BM85">
        <f>IF($CE85&gt;=24,INDEX($AN:$AN,$CD85+24),"")</f>
      </c>
      <c r="BN85">
        <f>IF($CE85&gt;=25,INDEX($AN:$AN,$CD85+25),"")</f>
      </c>
      <c r="BO85">
        <f>IF($CE85&gt;=26,INDEX($AN:$AN,$CD85+26),"")</f>
      </c>
      <c r="BP85">
        <f>IF($CE85&gt;=27,INDEX($AN:$AN,$CD85+27),"")</f>
      </c>
      <c r="BQ85">
        <f>IF($CE85&gt;=28,INDEX($AN:$AN,$CD85+28),"")</f>
      </c>
      <c r="BR85">
        <f>IF($CE85&gt;=29,INDEX($AN:$AN,$CD85+29),"")</f>
      </c>
      <c r="BS85">
        <f>IF($CE85&gt;=30,INDEX($AN:$AN,$CD85+30),"")</f>
      </c>
      <c r="BT85">
        <f>IF($CE85&gt;=31,INDEX($AN:$AN,$CD85+31),"")</f>
      </c>
      <c r="BU85">
        <f>IF($CE85&gt;=32,INDEX($AN:$AN,$CD85+32),"")</f>
      </c>
      <c r="BV85">
        <f>IF($CE85&gt;=33,INDEX($AN:$AN,$CD85+33),"")</f>
      </c>
      <c r="BW85">
        <f>IF($CE85&gt;=34,INDEX($AN:$AN,$CD85+34),"")</f>
      </c>
      <c r="BX85">
        <f>IF($CE85&gt;=35,INDEX($AN:$AN,$CD85+35),"")</f>
      </c>
      <c r="BY85">
        <f>IF($CE85&gt;=36,INDEX($AN:$AN,$CD85+36),"")</f>
      </c>
      <c r="BZ85">
        <f>IF($CE85&gt;=37,INDEX($AN:$AN,$CD85+37),"")</f>
      </c>
      <c r="CA85">
        <f>IF($CE85&gt;=38,INDEX($AN:$AN,$CD85+38),"")</f>
      </c>
      <c r="CB85">
        <f>IF($CE85&gt;=39,INDEX($AN:$AN,$CD85+39),"")</f>
      </c>
      <c r="CC85">
        <f>IF($CE85&gt;=40,INDEX($AN:$AN,$CD85+40),"")</f>
      </c>
      <c r="CD85">
        <f>IFERROR(MATCH($AM85,$AN$2:$AN$133,0)+1,0)</f>
      </c>
      <c r="CE85">
        <f>IFERROR(INDEX($AO$2:$AO$133,MATCH($AM85,$AN$2:$AN$133,0)),0)</f>
      </c>
      <c r="CF85">
        <f>IFERROR(LEFT($K85,FIND(" - ",$K85)-1),$K85)</f>
      </c>
      <c r="CG85" t="s">
        <v>235</v>
      </c>
      <c r="CI85">
        <f>IF($DD85&gt;=1,INDEX($CG:$CG,$DC85+1),"")</f>
      </c>
      <c r="CJ85">
        <f>IF($DD85&gt;=2,INDEX($CG:$CG,$DC85+2),"")</f>
      </c>
      <c r="CK85">
        <f>IF($DD85&gt;=3,INDEX($CG:$CG,$DC85+3),"")</f>
      </c>
      <c r="CL85">
        <f>IF($DD85&gt;=4,INDEX($CG:$CG,$DC85+4),"")</f>
      </c>
      <c r="CM85">
        <f>IF($DD85&gt;=5,INDEX($CG:$CG,$DC85+5),"")</f>
      </c>
      <c r="CN85">
        <f>IF($DD85&gt;=6,INDEX($CG:$CG,$DC85+6),"")</f>
      </c>
      <c r="CO85">
        <f>IF($DD85&gt;=7,INDEX($CG:$CG,$DC85+7),"")</f>
      </c>
      <c r="CP85">
        <f>IF($DD85&gt;=8,INDEX($CG:$CG,$DC85+8),"")</f>
      </c>
      <c r="CQ85">
        <f>IF($DD85&gt;=9,INDEX($CG:$CG,$DC85+9),"")</f>
      </c>
      <c r="CR85">
        <f>IF($DD85&gt;=10,INDEX($CG:$CG,$DC85+10),"")</f>
      </c>
      <c r="CS85">
        <f>IF($DD85&gt;=11,INDEX($CG:$CG,$DC85+11),"")</f>
      </c>
      <c r="CT85">
        <f>IF($DD85&gt;=12,INDEX($CG:$CG,$DC85+12),"")</f>
      </c>
      <c r="CU85">
        <f>IF($DD85&gt;=13,INDEX($CG:$CG,$DC85+13),"")</f>
      </c>
      <c r="CV85">
        <f>IF($DD85&gt;=14,INDEX($CG:$CG,$DC85+14),"")</f>
      </c>
      <c r="CW85">
        <f>IF($DD85&gt;=15,INDEX($CG:$CG,$DC85+15),"")</f>
      </c>
      <c r="CX85">
        <f>IF($DD85&gt;=16,INDEX($CG:$CG,$DC85+16),"")</f>
      </c>
      <c r="CY85">
        <f>IF($DD85&gt;=17,INDEX($CG:$CG,$DC85+17),"")</f>
      </c>
      <c r="CZ85">
        <f>IF($DD85&gt;=18,INDEX($CG:$CG,$DC85+18),"")</f>
      </c>
      <c r="DA85">
        <f>IF($DD85&gt;=19,INDEX($CG:$CG,$DC85+19),"")</f>
      </c>
      <c r="DB85">
        <f>IF($DD85&gt;=20,INDEX($CG:$CG,$DC85+20),"")</f>
      </c>
      <c r="DC85">
        <f>IFERROR(MATCH($CF85,$CG$2:$CG$1558,0)+1,0)</f>
      </c>
      <c r="DD85">
        <f>IFERROR(INDEX($CH$2:$CH$1558,MATCH($CF85,$CG$2:$CG$1558,0)),0)</f>
      </c>
      <c r="DE85">
        <f>IFERROR(INDEX($AL:$AL,MATCH($G85,$AK:$AK,0))&amp;"","")</f>
      </c>
      <c r="DF85" t="s">
        <v>162</v>
      </c>
      <c r="DH85">
        <v>2</v>
      </c>
      <c r="DI85">
        <f>IF($GL85&gt;=1,INDEX($DF:$DF,$GK85+1),"")</f>
      </c>
      <c r="DJ85">
        <f>IF($GL85&gt;=2,INDEX($DF:$DF,$GK85+2),"")</f>
      </c>
      <c r="DK85">
        <f>IF($GL85&gt;=3,INDEX($DF:$DF,$GK85+3),"")</f>
      </c>
      <c r="DL85">
        <f>IF($GL85&gt;=4,INDEX($DF:$DF,$GK85+4),"")</f>
      </c>
      <c r="DM85">
        <f>IF($GL85&gt;=5,INDEX($DF:$DF,$GK85+5),"")</f>
      </c>
      <c r="DN85">
        <f>IF($GL85&gt;=6,INDEX($DF:$DF,$GK85+6),"")</f>
      </c>
      <c r="DO85">
        <f>IF($GL85&gt;=7,INDEX($DF:$DF,$GK85+7),"")</f>
      </c>
      <c r="DP85">
        <f>IF($GL85&gt;=8,INDEX($DF:$DF,$GK85+8),"")</f>
      </c>
      <c r="DQ85">
        <f>IF($GL85&gt;=9,INDEX($DF:$DF,$GK85+9),"")</f>
      </c>
      <c r="DR85">
        <f>IF($GL85&gt;=10,INDEX($DF:$DF,$GK85+10),"")</f>
      </c>
      <c r="DS85">
        <f>IF($GL85&gt;=11,INDEX($DF:$DF,$GK85+11),"")</f>
      </c>
      <c r="DT85">
        <f>IF($GL85&gt;=12,INDEX($DF:$DF,$GK85+12),"")</f>
      </c>
      <c r="DU85">
        <f>IF($GL85&gt;=13,INDEX($DF:$DF,$GK85+13),"")</f>
      </c>
      <c r="DV85">
        <f>IF($GL85&gt;=14,INDEX($DF:$DF,$GK85+14),"")</f>
      </c>
      <c r="DW85">
        <f>IF($GL85&gt;=15,INDEX($DF:$DF,$GK85+15),"")</f>
      </c>
      <c r="DX85">
        <f>IF($GL85&gt;=16,INDEX($DF:$DF,$GK85+16),"")</f>
      </c>
      <c r="DY85">
        <f>IF($GL85&gt;=17,INDEX($DF:$DF,$GK85+17),"")</f>
      </c>
      <c r="DZ85">
        <f>IF($GL85&gt;=18,INDEX($DF:$DF,$GK85+18),"")</f>
      </c>
      <c r="EA85">
        <f>IF($GL85&gt;=19,INDEX($DF:$DF,$GK85+19),"")</f>
      </c>
      <c r="EB85">
        <f>IF($GL85&gt;=20,INDEX($DF:$DF,$GK85+20),"")</f>
      </c>
      <c r="EC85">
        <f>IF($GL85&gt;=21,INDEX($DF:$DF,$GK85+21),"")</f>
      </c>
      <c r="ED85">
        <f>IF($GL85&gt;=22,INDEX($DF:$DF,$GK85+22),"")</f>
      </c>
      <c r="EE85">
        <f>IF($GL85&gt;=23,INDEX($DF:$DF,$GK85+23),"")</f>
      </c>
      <c r="EF85">
        <f>IF($GL85&gt;=24,INDEX($DF:$DF,$GK85+24),"")</f>
      </c>
      <c r="EG85">
        <f>IF($GL85&gt;=25,INDEX($DF:$DF,$GK85+25),"")</f>
      </c>
      <c r="EH85">
        <f>IF($GL85&gt;=26,INDEX($DF:$DF,$GK85+26),"")</f>
      </c>
      <c r="EI85">
        <f>IF($GL85&gt;=27,INDEX($DF:$DF,$GK85+27),"")</f>
      </c>
      <c r="EJ85">
        <f>IF($GL85&gt;=28,INDEX($DF:$DF,$GK85+28),"")</f>
      </c>
      <c r="EK85">
        <f>IF($GL85&gt;=29,INDEX($DF:$DF,$GK85+29),"")</f>
      </c>
      <c r="EL85">
        <f>IF($GL85&gt;=30,INDEX($DF:$DF,$GK85+30),"")</f>
      </c>
      <c r="EM85">
        <f>IF($GL85&gt;=31,INDEX($DF:$DF,$GK85+31),"")</f>
      </c>
      <c r="EN85">
        <f>IF($GL85&gt;=32,INDEX($DF:$DF,$GK85+32),"")</f>
      </c>
      <c r="EO85">
        <f>IF($GL85&gt;=33,INDEX($DF:$DF,$GK85+33),"")</f>
      </c>
      <c r="EP85">
        <f>IF($GL85&gt;=34,INDEX($DF:$DF,$GK85+34),"")</f>
      </c>
      <c r="EQ85">
        <f>IF($GL85&gt;=35,INDEX($DF:$DF,$GK85+35),"")</f>
      </c>
      <c r="ER85">
        <f>IF($GL85&gt;=36,INDEX($DF:$DF,$GK85+36),"")</f>
      </c>
      <c r="ES85">
        <f>IF($GL85&gt;=37,INDEX($DF:$DF,$GK85+37),"")</f>
      </c>
      <c r="ET85">
        <f>IF($GL85&gt;=38,INDEX($DF:$DF,$GK85+38),"")</f>
      </c>
      <c r="EU85">
        <f>IF($GL85&gt;=39,INDEX($DF:$DF,$GK85+39),"")</f>
      </c>
      <c r="EV85">
        <f>IF($GL85&gt;=40,INDEX($DF:$DF,$GK85+40),"")</f>
      </c>
      <c r="EW85">
        <f>IF($GL85&gt;=1,INDEX($DG:$DG,$GK85+1),"")</f>
      </c>
      <c r="EX85">
        <f>IF($GL85&gt;=2,INDEX($DG:$DG,$GK85+2),"")</f>
      </c>
      <c r="EY85">
        <f>IF($GL85&gt;=3,INDEX($DG:$DG,$GK85+3),"")</f>
      </c>
      <c r="EZ85">
        <f>IF($GL85&gt;=4,INDEX($DG:$DG,$GK85+4),"")</f>
      </c>
      <c r="FA85">
        <f>IF($GL85&gt;=5,INDEX($DG:$DG,$GK85+5),"")</f>
      </c>
      <c r="FB85">
        <f>IF($GL85&gt;=6,INDEX($DG:$DG,$GK85+6),"")</f>
      </c>
      <c r="FC85">
        <f>IF($GL85&gt;=7,INDEX($DG:$DG,$GK85+7),"")</f>
      </c>
      <c r="FD85">
        <f>IF($GL85&gt;=8,INDEX($DG:$DG,$GK85+8),"")</f>
      </c>
      <c r="FE85">
        <f>IF($GL85&gt;=9,INDEX($DG:$DG,$GK85+9),"")</f>
      </c>
      <c r="FF85">
        <f>IF($GL85&gt;=10,INDEX($DG:$DG,$GK85+10),"")</f>
      </c>
      <c r="FG85">
        <f>IF($GL85&gt;=11,INDEX($DG:$DG,$GK85+11),"")</f>
      </c>
      <c r="FH85">
        <f>IF($GL85&gt;=12,INDEX($DG:$DG,$GK85+12),"")</f>
      </c>
      <c r="FI85">
        <f>IF($GL85&gt;=13,INDEX($DG:$DG,$GK85+13),"")</f>
      </c>
      <c r="FJ85">
        <f>IF($GL85&gt;=14,INDEX($DG:$DG,$GK85+14),"")</f>
      </c>
      <c r="FK85">
        <f>IF($GL85&gt;=15,INDEX($DG:$DG,$GK85+15),"")</f>
      </c>
      <c r="FL85">
        <f>IF($GL85&gt;=16,INDEX($DG:$DG,$GK85+16),"")</f>
      </c>
      <c r="FM85">
        <f>IF($GL85&gt;=17,INDEX($DG:$DG,$GK85+17),"")</f>
      </c>
      <c r="FN85">
        <f>IF($GL85&gt;=18,INDEX($DG:$DG,$GK85+18),"")</f>
      </c>
      <c r="FO85">
        <f>IF($GL85&gt;=19,INDEX($DG:$DG,$GK85+19),"")</f>
      </c>
      <c r="FP85">
        <f>IF($GL85&gt;=20,INDEX($DG:$DG,$GK85+20),"")</f>
      </c>
      <c r="FQ85">
        <f>IF($GL85&gt;=21,INDEX($DG:$DG,$GK85+21),"")</f>
      </c>
      <c r="FR85">
        <f>IF($GL85&gt;=22,INDEX($DG:$DG,$GK85+22),"")</f>
      </c>
      <c r="FS85">
        <f>IF($GL85&gt;=23,INDEX($DG:$DG,$GK85+23),"")</f>
      </c>
      <c r="FT85">
        <f>IF($GL85&gt;=24,INDEX($DG:$DG,$GK85+24),"")</f>
      </c>
      <c r="FU85">
        <f>IF($GL85&gt;=25,INDEX($DG:$DG,$GK85+25),"")</f>
      </c>
      <c r="FV85">
        <f>IF($GL85&gt;=26,INDEX($DG:$DG,$GK85+26),"")</f>
      </c>
      <c r="FW85">
        <f>IF($GL85&gt;=27,INDEX($DG:$DG,$GK85+27),"")</f>
      </c>
      <c r="FX85">
        <f>IF($GL85&gt;=28,INDEX($DG:$DG,$GK85+28),"")</f>
      </c>
      <c r="FY85">
        <f>IF($GL85&gt;=29,INDEX($DG:$DG,$GK85+29),"")</f>
      </c>
      <c r="FZ85">
        <f>IF($GL85&gt;=30,INDEX($DG:$DG,$GK85+30),"")</f>
      </c>
      <c r="GA85">
        <f>IF($GL85&gt;=31,INDEX($DG:$DG,$GK85+31),"")</f>
      </c>
      <c r="GB85">
        <f>IF($GL85&gt;=32,INDEX($DG:$DG,$GK85+32),"")</f>
      </c>
      <c r="GC85">
        <f>IF($GL85&gt;=33,INDEX($DG:$DG,$GK85+33),"")</f>
      </c>
      <c r="GD85">
        <f>IF($GL85&gt;=34,INDEX($DG:$DG,$GK85+34),"")</f>
      </c>
      <c r="GE85">
        <f>IF($GL85&gt;=35,INDEX($DG:$DG,$GK85+35),"")</f>
      </c>
      <c r="GF85">
        <f>IF($GL85&gt;=36,INDEX($DG:$DG,$GK85+36),"")</f>
      </c>
      <c r="GG85">
        <f>IF($GL85&gt;=37,INDEX($DG:$DG,$GK85+37),"")</f>
      </c>
      <c r="GH85">
        <f>IF($GL85&gt;=38,INDEX($DG:$DG,$GK85+38),"")</f>
      </c>
      <c r="GI85">
        <f>IF($GL85&gt;=39,INDEX($DG:$DG,$GK85+39),"")</f>
      </c>
      <c r="GJ85">
        <f>IF($GL85&gt;=40,INDEX($DG:$DG,$GK85+40),"")</f>
      </c>
      <c r="GK85">
        <f>IFERROR(MATCH($DE85,$DF$2:$DF$166,0)+1,0)</f>
      </c>
      <c r="GL85">
        <f>IFERROR(INDEX($DH$2:$DH$166,MATCH($DE85,$DF$2:$DF$166,0)),0)</f>
      </c>
      <c r="GM85">
        <f>IFERROR(MATCH($H85,$DI$85:$EV$85,0),0)</f>
      </c>
      <c r="GN85">
        <f>IF($GM85&gt;0,INDEX($EW$85:$GJ$85,$GM85),"")</f>
      </c>
      <c r="GO85" t="s">
        <v>595</v>
      </c>
      <c r="GQ85">
        <f>IF($IZ85&gt;=1,INDEX($GO:$GO,$IY85+1),"")</f>
      </c>
      <c r="GR85">
        <f>IF($IZ85&gt;=2,INDEX($GO:$GO,$IY85+2),"")</f>
      </c>
      <c r="GS85">
        <f>IF($IZ85&gt;=3,INDEX($GO:$GO,$IY85+3),"")</f>
      </c>
      <c r="GT85">
        <f>IF($IZ85&gt;=4,INDEX($GO:$GO,$IY85+4),"")</f>
      </c>
      <c r="GU85">
        <f>IF($IZ85&gt;=5,INDEX($GO:$GO,$IY85+5),"")</f>
      </c>
      <c r="GV85">
        <f>IF($IZ85&gt;=6,INDEX($GO:$GO,$IY85+6),"")</f>
      </c>
      <c r="GW85">
        <f>IF($IZ85&gt;=7,INDEX($GO:$GO,$IY85+7),"")</f>
      </c>
      <c r="GX85">
        <f>IF($IZ85&gt;=8,INDEX($GO:$GO,$IY85+8),"")</f>
      </c>
      <c r="GY85">
        <f>IF($IZ85&gt;=9,INDEX($GO:$GO,$IY85+9),"")</f>
      </c>
      <c r="GZ85">
        <f>IF($IZ85&gt;=10,INDEX($GO:$GO,$IY85+10),"")</f>
      </c>
      <c r="HA85">
        <f>IF($IZ85&gt;=11,INDEX($GO:$GO,$IY85+11),"")</f>
      </c>
      <c r="HB85">
        <f>IF($IZ85&gt;=12,INDEX($GO:$GO,$IY85+12),"")</f>
      </c>
      <c r="HC85">
        <f>IF($IZ85&gt;=13,INDEX($GO:$GO,$IY85+13),"")</f>
      </c>
      <c r="HD85">
        <f>IF($IZ85&gt;=14,INDEX($GO:$GO,$IY85+14),"")</f>
      </c>
      <c r="HE85">
        <f>IF($IZ85&gt;=15,INDEX($GO:$GO,$IY85+15),"")</f>
      </c>
      <c r="HF85">
        <f>IF($IZ85&gt;=16,INDEX($GO:$GO,$IY85+16),"")</f>
      </c>
      <c r="HG85">
        <f>IF($IZ85&gt;=17,INDEX($GO:$GO,$IY85+17),"")</f>
      </c>
      <c r="HH85">
        <f>IF($IZ85&gt;=18,INDEX($GO:$GO,$IY85+18),"")</f>
      </c>
      <c r="HI85">
        <f>IF($IZ85&gt;=19,INDEX($GO:$GO,$IY85+19),"")</f>
      </c>
      <c r="HJ85">
        <f>IF($IZ85&gt;=20,INDEX($GO:$GO,$IY85+20),"")</f>
      </c>
      <c r="HK85">
        <f>IF($IZ85&gt;=21,INDEX($GO:$GO,$IY85+21),"")</f>
      </c>
      <c r="HL85">
        <f>IF($IZ85&gt;=22,INDEX($GO:$GO,$IY85+22),"")</f>
      </c>
      <c r="HM85">
        <f>IF($IZ85&gt;=23,INDEX($GO:$GO,$IY85+23),"")</f>
      </c>
      <c r="HN85">
        <f>IF($IZ85&gt;=24,INDEX($GO:$GO,$IY85+24),"")</f>
      </c>
      <c r="HO85">
        <f>IF($IZ85&gt;=25,INDEX($GO:$GO,$IY85+25),"")</f>
      </c>
      <c r="HP85">
        <f>IF($IZ85&gt;=26,INDEX($GO:$GO,$IY85+26),"")</f>
      </c>
      <c r="HQ85">
        <f>IF($IZ85&gt;=27,INDEX($GO:$GO,$IY85+27),"")</f>
      </c>
      <c r="HR85">
        <f>IF($IZ85&gt;=28,INDEX($GO:$GO,$IY85+28),"")</f>
      </c>
      <c r="HS85">
        <f>IF($IZ85&gt;=29,INDEX($GO:$GO,$IY85+29),"")</f>
      </c>
      <c r="HT85">
        <f>IF($IZ85&gt;=30,INDEX($GO:$GO,$IY85+30),"")</f>
      </c>
      <c r="HU85">
        <f>IF($IZ85&gt;=31,INDEX($GO:$GO,$IY85+31),"")</f>
      </c>
      <c r="HV85">
        <f>IF($IZ85&gt;=32,INDEX($GO:$GO,$IY85+32),"")</f>
      </c>
      <c r="HW85">
        <f>IF($IZ85&gt;=33,INDEX($GO:$GO,$IY85+33),"")</f>
      </c>
      <c r="HX85">
        <f>IF($IZ85&gt;=34,INDEX($GO:$GO,$IY85+34),"")</f>
      </c>
      <c r="HY85">
        <f>IF($IZ85&gt;=35,INDEX($GO:$GO,$IY85+35),"")</f>
      </c>
      <c r="HZ85">
        <f>IF($IZ85&gt;=36,INDEX($GO:$GO,$IY85+36),"")</f>
      </c>
      <c r="IA85">
        <f>IF($IZ85&gt;=37,INDEX($GO:$GO,$IY85+37),"")</f>
      </c>
      <c r="IB85">
        <f>IF($IZ85&gt;=38,INDEX($GO:$GO,$IY85+38),"")</f>
      </c>
      <c r="IC85">
        <f>IF($IZ85&gt;=39,INDEX($GO:$GO,$IY85+39),"")</f>
      </c>
      <c r="ID85">
        <f>IF($IZ85&gt;=40,INDEX($GO:$GO,$IY85+40),"")</f>
      </c>
      <c r="IE85">
        <f>IF($IZ85&gt;=41,INDEX($GO:$GO,$IY85+41),"")</f>
      </c>
      <c r="IF85">
        <f>IF($IZ85&gt;=42,INDEX($GO:$GO,$IY85+42),"")</f>
      </c>
      <c r="IG85">
        <f>IF($IZ85&gt;=43,INDEX($GO:$GO,$IY85+43),"")</f>
      </c>
      <c r="IH85">
        <f>IF($IZ85&gt;=44,INDEX($GO:$GO,$IY85+44),"")</f>
      </c>
      <c r="II85">
        <f>IF($IZ85&gt;=45,INDEX($GO:$GO,$IY85+45),"")</f>
      </c>
      <c r="IJ85">
        <f>IF($IZ85&gt;=46,INDEX($GO:$GO,$IY85+46),"")</f>
      </c>
      <c r="IK85">
        <f>IF($IZ85&gt;=47,INDEX($GO:$GO,$IY85+47),"")</f>
      </c>
      <c r="IL85">
        <f>IF($IZ85&gt;=48,INDEX($GO:$GO,$IY85+48),"")</f>
      </c>
      <c r="IM85">
        <f>IF($IZ85&gt;=49,INDEX($GO:$GO,$IY85+49),"")</f>
      </c>
      <c r="IN85">
        <f>IF($IZ85&gt;=50,INDEX($GO:$GO,$IY85+50),"")</f>
      </c>
      <c r="IO85">
        <f>IF($IZ85&gt;=51,INDEX($GO:$GO,$IY85+51),"")</f>
      </c>
      <c r="IP85">
        <f>IF($IZ85&gt;=52,INDEX($GO:$GO,$IY85+52),"")</f>
      </c>
      <c r="IQ85">
        <f>IF($IZ85&gt;=53,INDEX($GO:$GO,$IY85+53),"")</f>
      </c>
      <c r="IR85">
        <f>IF($IZ85&gt;=54,INDEX($GO:$GO,$IY85+54),"")</f>
      </c>
      <c r="IS85">
        <f>IF($IZ85&gt;=55,INDEX($GO:$GO,$IY85+55),"")</f>
      </c>
      <c r="IT85">
        <f>IF($IZ85&gt;=56,INDEX($GO:$GO,$IY85+56),"")</f>
      </c>
      <c r="IU85">
        <f>IF($IZ85&gt;=57,INDEX($GO:$GO,$IY85+57),"")</f>
      </c>
      <c r="IV85">
        <f>IF($IZ85&gt;=58,INDEX($GO:$GO,$IY85+58),"")</f>
      </c>
      <c r="IW85">
        <f>IF($IZ85&gt;=59,INDEX($GO:$GO,$IY85+59),"")</f>
      </c>
      <c r="IX85">
        <f>IF($IZ85&gt;=60,INDEX($GO:$GO,$IY85+60),"")</f>
      </c>
      <c r="IY85">
        <f>IFERROR(MATCH($GN85,$GO$2:$GO$827,0)+1,0)</f>
      </c>
      <c r="IZ85">
        <f>IFERROR(INDEX($GP$2:$GP$827,MATCH($GN85,$GO$2:$GO$827,0)),0)</f>
      </c>
      <c r="JA85" t="s">
        <v>23</v>
      </c>
      <c r="JB85" t="s">
        <v>23</v>
      </c>
    </row>
    <row r="86" spans="1:262" x14ac:dyDescent="0.25">
      <c r="F86" s="1"/>
      <c r="G86" s="1"/>
      <c r="H86" s="1"/>
      <c r="I86" s="1"/>
      <c r="J86" s="1">
        <f>IFERROR(IF(FIND(" - ",$F86)&gt;0,MID($F86,FIND(" - ",$F86)+3,LEN($F86)),""),"")</f>
      </c>
      <c r="L86" s="1"/>
      <c r="N86" t="s">
        <v>23</v>
      </c>
      <c r="P86">
        <f>IF(OR($N86="",$O86=""),"",IFERROR($N86/$O86,0))</f>
      </c>
      <c r="Q86">
        <f>IF($N86="","",
IF($G86="","",
IF(ISNUMBER(SEARCH("exempt",LOWER($G86))),0,
$N86*(VALUE(SUBSTITUTE($G86,"%",""))/100))))</f>
      </c>
      <c r="W86">
        <f>IF($N86="","",
SUM($N86,$Q86,$U86,$R86,$T86)-
IF($V86="",0,VALUE($V86)))</f>
      </c>
      <c r="AE86" t="s">
        <v>596</v>
      </c>
      <c r="AI86" t="s">
        <v>597</v>
      </c>
      <c r="AJ86" t="s">
        <v>598</v>
      </c>
      <c r="AM86">
        <f>IFERROR(LEFT($F86,FIND(" - ",$F86)-1),$F86)</f>
      </c>
      <c r="AN86" t="s">
        <v>35</v>
      </c>
      <c r="AO86">
        <v>5</v>
      </c>
      <c r="AP86">
        <f>IF($CE86&gt;=1,INDEX($AN:$AN,$CD86+1),"")</f>
      </c>
      <c r="AQ86">
        <f>IF($CE86&gt;=2,INDEX($AN:$AN,$CD86+2),"")</f>
      </c>
      <c r="AR86">
        <f>IF($CE86&gt;=3,INDEX($AN:$AN,$CD86+3),"")</f>
      </c>
      <c r="AS86">
        <f>IF($CE86&gt;=4,INDEX($AN:$AN,$CD86+4),"")</f>
      </c>
      <c r="AT86">
        <f>IF($CE86&gt;=5,INDEX($AN:$AN,$CD86+5),"")</f>
      </c>
      <c r="AU86">
        <f>IF($CE86&gt;=6,INDEX($AN:$AN,$CD86+6),"")</f>
      </c>
      <c r="AV86">
        <f>IF($CE86&gt;=7,INDEX($AN:$AN,$CD86+7),"")</f>
      </c>
      <c r="AW86">
        <f>IF($CE86&gt;=8,INDEX($AN:$AN,$CD86+8),"")</f>
      </c>
      <c r="AX86">
        <f>IF($CE86&gt;=9,INDEX($AN:$AN,$CD86+9),"")</f>
      </c>
      <c r="AY86">
        <f>IF($CE86&gt;=10,INDEX($AN:$AN,$CD86+10),"")</f>
      </c>
      <c r="AZ86">
        <f>IF($CE86&gt;=11,INDEX($AN:$AN,$CD86+11),"")</f>
      </c>
      <c r="BA86">
        <f>IF($CE86&gt;=12,INDEX($AN:$AN,$CD86+12),"")</f>
      </c>
      <c r="BB86">
        <f>IF($CE86&gt;=13,INDEX($AN:$AN,$CD86+13),"")</f>
      </c>
      <c r="BC86">
        <f>IF($CE86&gt;=14,INDEX($AN:$AN,$CD86+14),"")</f>
      </c>
      <c r="BD86">
        <f>IF($CE86&gt;=15,INDEX($AN:$AN,$CD86+15),"")</f>
      </c>
      <c r="BE86">
        <f>IF($CE86&gt;=16,INDEX($AN:$AN,$CD86+16),"")</f>
      </c>
      <c r="BF86">
        <f>IF($CE86&gt;=17,INDEX($AN:$AN,$CD86+17),"")</f>
      </c>
      <c r="BG86">
        <f>IF($CE86&gt;=18,INDEX($AN:$AN,$CD86+18),"")</f>
      </c>
      <c r="BH86">
        <f>IF($CE86&gt;=19,INDEX($AN:$AN,$CD86+19),"")</f>
      </c>
      <c r="BI86">
        <f>IF($CE86&gt;=20,INDEX($AN:$AN,$CD86+20),"")</f>
      </c>
      <c r="BJ86">
        <f>IF($CE86&gt;=21,INDEX($AN:$AN,$CD86+21),"")</f>
      </c>
      <c r="BK86">
        <f>IF($CE86&gt;=22,INDEX($AN:$AN,$CD86+22),"")</f>
      </c>
      <c r="BL86">
        <f>IF($CE86&gt;=23,INDEX($AN:$AN,$CD86+23),"")</f>
      </c>
      <c r="BM86">
        <f>IF($CE86&gt;=24,INDEX($AN:$AN,$CD86+24),"")</f>
      </c>
      <c r="BN86">
        <f>IF($CE86&gt;=25,INDEX($AN:$AN,$CD86+25),"")</f>
      </c>
      <c r="BO86">
        <f>IF($CE86&gt;=26,INDEX($AN:$AN,$CD86+26),"")</f>
      </c>
      <c r="BP86">
        <f>IF($CE86&gt;=27,INDEX($AN:$AN,$CD86+27),"")</f>
      </c>
      <c r="BQ86">
        <f>IF($CE86&gt;=28,INDEX($AN:$AN,$CD86+28),"")</f>
      </c>
      <c r="BR86">
        <f>IF($CE86&gt;=29,INDEX($AN:$AN,$CD86+29),"")</f>
      </c>
      <c r="BS86">
        <f>IF($CE86&gt;=30,INDEX($AN:$AN,$CD86+30),"")</f>
      </c>
      <c r="BT86">
        <f>IF($CE86&gt;=31,INDEX($AN:$AN,$CD86+31),"")</f>
      </c>
      <c r="BU86">
        <f>IF($CE86&gt;=32,INDEX($AN:$AN,$CD86+32),"")</f>
      </c>
      <c r="BV86">
        <f>IF($CE86&gt;=33,INDEX($AN:$AN,$CD86+33),"")</f>
      </c>
      <c r="BW86">
        <f>IF($CE86&gt;=34,INDEX($AN:$AN,$CD86+34),"")</f>
      </c>
      <c r="BX86">
        <f>IF($CE86&gt;=35,INDEX($AN:$AN,$CD86+35),"")</f>
      </c>
      <c r="BY86">
        <f>IF($CE86&gt;=36,INDEX($AN:$AN,$CD86+36),"")</f>
      </c>
      <c r="BZ86">
        <f>IF($CE86&gt;=37,INDEX($AN:$AN,$CD86+37),"")</f>
      </c>
      <c r="CA86">
        <f>IF($CE86&gt;=38,INDEX($AN:$AN,$CD86+38),"")</f>
      </c>
      <c r="CB86">
        <f>IF($CE86&gt;=39,INDEX($AN:$AN,$CD86+39),"")</f>
      </c>
      <c r="CC86">
        <f>IF($CE86&gt;=40,INDEX($AN:$AN,$CD86+40),"")</f>
      </c>
      <c r="CD86">
        <f>IFERROR(MATCH($AM86,$AN$2:$AN$133,0)+1,0)</f>
      </c>
      <c r="CE86">
        <f>IFERROR(INDEX($AO$2:$AO$133,MATCH($AM86,$AN$2:$AN$133,0)),0)</f>
      </c>
      <c r="CF86">
        <f>IFERROR(LEFT($K86,FIND(" - ",$K86)-1),$K86)</f>
      </c>
      <c r="CG86" t="s">
        <v>253</v>
      </c>
      <c r="CI86">
        <f>IF($DD86&gt;=1,INDEX($CG:$CG,$DC86+1),"")</f>
      </c>
      <c r="CJ86">
        <f>IF($DD86&gt;=2,INDEX($CG:$CG,$DC86+2),"")</f>
      </c>
      <c r="CK86">
        <f>IF($DD86&gt;=3,INDEX($CG:$CG,$DC86+3),"")</f>
      </c>
      <c r="CL86">
        <f>IF($DD86&gt;=4,INDEX($CG:$CG,$DC86+4),"")</f>
      </c>
      <c r="CM86">
        <f>IF($DD86&gt;=5,INDEX($CG:$CG,$DC86+5),"")</f>
      </c>
      <c r="CN86">
        <f>IF($DD86&gt;=6,INDEX($CG:$CG,$DC86+6),"")</f>
      </c>
      <c r="CO86">
        <f>IF($DD86&gt;=7,INDEX($CG:$CG,$DC86+7),"")</f>
      </c>
      <c r="CP86">
        <f>IF($DD86&gt;=8,INDEX($CG:$CG,$DC86+8),"")</f>
      </c>
      <c r="CQ86">
        <f>IF($DD86&gt;=9,INDEX($CG:$CG,$DC86+9),"")</f>
      </c>
      <c r="CR86">
        <f>IF($DD86&gt;=10,INDEX($CG:$CG,$DC86+10),"")</f>
      </c>
      <c r="CS86">
        <f>IF($DD86&gt;=11,INDEX($CG:$CG,$DC86+11),"")</f>
      </c>
      <c r="CT86">
        <f>IF($DD86&gt;=12,INDEX($CG:$CG,$DC86+12),"")</f>
      </c>
      <c r="CU86">
        <f>IF($DD86&gt;=13,INDEX($CG:$CG,$DC86+13),"")</f>
      </c>
      <c r="CV86">
        <f>IF($DD86&gt;=14,INDEX($CG:$CG,$DC86+14),"")</f>
      </c>
      <c r="CW86">
        <f>IF($DD86&gt;=15,INDEX($CG:$CG,$DC86+15),"")</f>
      </c>
      <c r="CX86">
        <f>IF($DD86&gt;=16,INDEX($CG:$CG,$DC86+16),"")</f>
      </c>
      <c r="CY86">
        <f>IF($DD86&gt;=17,INDEX($CG:$CG,$DC86+17),"")</f>
      </c>
      <c r="CZ86">
        <f>IF($DD86&gt;=18,INDEX($CG:$CG,$DC86+18),"")</f>
      </c>
      <c r="DA86">
        <f>IF($DD86&gt;=19,INDEX($CG:$CG,$DC86+19),"")</f>
      </c>
      <c r="DB86">
        <f>IF($DD86&gt;=20,INDEX($CG:$CG,$DC86+20),"")</f>
      </c>
      <c r="DC86">
        <f>IFERROR(MATCH($CF86,$CG$2:$CG$1558,0)+1,0)</f>
      </c>
      <c r="DD86">
        <f>IFERROR(INDEX($CH$2:$CH$1558,MATCH($CF86,$CG$2:$CG$1558,0)),0)</f>
      </c>
      <c r="DE86">
        <f>IFERROR(INDEX($AL:$AL,MATCH($G86,$AK:$AK,0))&amp;"","")</f>
      </c>
      <c r="DF86" t="s">
        <v>93</v>
      </c>
      <c r="DG86" t="s">
        <v>430</v>
      </c>
      <c r="DI86">
        <f>IF($GL86&gt;=1,INDEX($DF:$DF,$GK86+1),"")</f>
      </c>
      <c r="DJ86">
        <f>IF($GL86&gt;=2,INDEX($DF:$DF,$GK86+2),"")</f>
      </c>
      <c r="DK86">
        <f>IF($GL86&gt;=3,INDEX($DF:$DF,$GK86+3),"")</f>
      </c>
      <c r="DL86">
        <f>IF($GL86&gt;=4,INDEX($DF:$DF,$GK86+4),"")</f>
      </c>
      <c r="DM86">
        <f>IF($GL86&gt;=5,INDEX($DF:$DF,$GK86+5),"")</f>
      </c>
      <c r="DN86">
        <f>IF($GL86&gt;=6,INDEX($DF:$DF,$GK86+6),"")</f>
      </c>
      <c r="DO86">
        <f>IF($GL86&gt;=7,INDEX($DF:$DF,$GK86+7),"")</f>
      </c>
      <c r="DP86">
        <f>IF($GL86&gt;=8,INDEX($DF:$DF,$GK86+8),"")</f>
      </c>
      <c r="DQ86">
        <f>IF($GL86&gt;=9,INDEX($DF:$DF,$GK86+9),"")</f>
      </c>
      <c r="DR86">
        <f>IF($GL86&gt;=10,INDEX($DF:$DF,$GK86+10),"")</f>
      </c>
      <c r="DS86">
        <f>IF($GL86&gt;=11,INDEX($DF:$DF,$GK86+11),"")</f>
      </c>
      <c r="DT86">
        <f>IF($GL86&gt;=12,INDEX($DF:$DF,$GK86+12),"")</f>
      </c>
      <c r="DU86">
        <f>IF($GL86&gt;=13,INDEX($DF:$DF,$GK86+13),"")</f>
      </c>
      <c r="DV86">
        <f>IF($GL86&gt;=14,INDEX($DF:$DF,$GK86+14),"")</f>
      </c>
      <c r="DW86">
        <f>IF($GL86&gt;=15,INDEX($DF:$DF,$GK86+15),"")</f>
      </c>
      <c r="DX86">
        <f>IF($GL86&gt;=16,INDEX($DF:$DF,$GK86+16),"")</f>
      </c>
      <c r="DY86">
        <f>IF($GL86&gt;=17,INDEX($DF:$DF,$GK86+17),"")</f>
      </c>
      <c r="DZ86">
        <f>IF($GL86&gt;=18,INDEX($DF:$DF,$GK86+18),"")</f>
      </c>
      <c r="EA86">
        <f>IF($GL86&gt;=19,INDEX($DF:$DF,$GK86+19),"")</f>
      </c>
      <c r="EB86">
        <f>IF($GL86&gt;=20,INDEX($DF:$DF,$GK86+20),"")</f>
      </c>
      <c r="EC86">
        <f>IF($GL86&gt;=21,INDEX($DF:$DF,$GK86+21),"")</f>
      </c>
      <c r="ED86">
        <f>IF($GL86&gt;=22,INDEX($DF:$DF,$GK86+22),"")</f>
      </c>
      <c r="EE86">
        <f>IF($GL86&gt;=23,INDEX($DF:$DF,$GK86+23),"")</f>
      </c>
      <c r="EF86">
        <f>IF($GL86&gt;=24,INDEX($DF:$DF,$GK86+24),"")</f>
      </c>
      <c r="EG86">
        <f>IF($GL86&gt;=25,INDEX($DF:$DF,$GK86+25),"")</f>
      </c>
      <c r="EH86">
        <f>IF($GL86&gt;=26,INDEX($DF:$DF,$GK86+26),"")</f>
      </c>
      <c r="EI86">
        <f>IF($GL86&gt;=27,INDEX($DF:$DF,$GK86+27),"")</f>
      </c>
      <c r="EJ86">
        <f>IF($GL86&gt;=28,INDEX($DF:$DF,$GK86+28),"")</f>
      </c>
      <c r="EK86">
        <f>IF($GL86&gt;=29,INDEX($DF:$DF,$GK86+29),"")</f>
      </c>
      <c r="EL86">
        <f>IF($GL86&gt;=30,INDEX($DF:$DF,$GK86+30),"")</f>
      </c>
      <c r="EM86">
        <f>IF($GL86&gt;=31,INDEX($DF:$DF,$GK86+31),"")</f>
      </c>
      <c r="EN86">
        <f>IF($GL86&gt;=32,INDEX($DF:$DF,$GK86+32),"")</f>
      </c>
      <c r="EO86">
        <f>IF($GL86&gt;=33,INDEX($DF:$DF,$GK86+33),"")</f>
      </c>
      <c r="EP86">
        <f>IF($GL86&gt;=34,INDEX($DF:$DF,$GK86+34),"")</f>
      </c>
      <c r="EQ86">
        <f>IF($GL86&gt;=35,INDEX($DF:$DF,$GK86+35),"")</f>
      </c>
      <c r="ER86">
        <f>IF($GL86&gt;=36,INDEX($DF:$DF,$GK86+36),"")</f>
      </c>
      <c r="ES86">
        <f>IF($GL86&gt;=37,INDEX($DF:$DF,$GK86+37),"")</f>
      </c>
      <c r="ET86">
        <f>IF($GL86&gt;=38,INDEX($DF:$DF,$GK86+38),"")</f>
      </c>
      <c r="EU86">
        <f>IF($GL86&gt;=39,INDEX($DF:$DF,$GK86+39),"")</f>
      </c>
      <c r="EV86">
        <f>IF($GL86&gt;=40,INDEX($DF:$DF,$GK86+40),"")</f>
      </c>
      <c r="EW86">
        <f>IF($GL86&gt;=1,INDEX($DG:$DG,$GK86+1),"")</f>
      </c>
      <c r="EX86">
        <f>IF($GL86&gt;=2,INDEX($DG:$DG,$GK86+2),"")</f>
      </c>
      <c r="EY86">
        <f>IF($GL86&gt;=3,INDEX($DG:$DG,$GK86+3),"")</f>
      </c>
      <c r="EZ86">
        <f>IF($GL86&gt;=4,INDEX($DG:$DG,$GK86+4),"")</f>
      </c>
      <c r="FA86">
        <f>IF($GL86&gt;=5,INDEX($DG:$DG,$GK86+5),"")</f>
      </c>
      <c r="FB86">
        <f>IF($GL86&gt;=6,INDEX($DG:$DG,$GK86+6),"")</f>
      </c>
      <c r="FC86">
        <f>IF($GL86&gt;=7,INDEX($DG:$DG,$GK86+7),"")</f>
      </c>
      <c r="FD86">
        <f>IF($GL86&gt;=8,INDEX($DG:$DG,$GK86+8),"")</f>
      </c>
      <c r="FE86">
        <f>IF($GL86&gt;=9,INDEX($DG:$DG,$GK86+9),"")</f>
      </c>
      <c r="FF86">
        <f>IF($GL86&gt;=10,INDEX($DG:$DG,$GK86+10),"")</f>
      </c>
      <c r="FG86">
        <f>IF($GL86&gt;=11,INDEX($DG:$DG,$GK86+11),"")</f>
      </c>
      <c r="FH86">
        <f>IF($GL86&gt;=12,INDEX($DG:$DG,$GK86+12),"")</f>
      </c>
      <c r="FI86">
        <f>IF($GL86&gt;=13,INDEX($DG:$DG,$GK86+13),"")</f>
      </c>
      <c r="FJ86">
        <f>IF($GL86&gt;=14,INDEX($DG:$DG,$GK86+14),"")</f>
      </c>
      <c r="FK86">
        <f>IF($GL86&gt;=15,INDEX($DG:$DG,$GK86+15),"")</f>
      </c>
      <c r="FL86">
        <f>IF($GL86&gt;=16,INDEX($DG:$DG,$GK86+16),"")</f>
      </c>
      <c r="FM86">
        <f>IF($GL86&gt;=17,INDEX($DG:$DG,$GK86+17),"")</f>
      </c>
      <c r="FN86">
        <f>IF($GL86&gt;=18,INDEX($DG:$DG,$GK86+18),"")</f>
      </c>
      <c r="FO86">
        <f>IF($GL86&gt;=19,INDEX($DG:$DG,$GK86+19),"")</f>
      </c>
      <c r="FP86">
        <f>IF($GL86&gt;=20,INDEX($DG:$DG,$GK86+20),"")</f>
      </c>
      <c r="FQ86">
        <f>IF($GL86&gt;=21,INDEX($DG:$DG,$GK86+21),"")</f>
      </c>
      <c r="FR86">
        <f>IF($GL86&gt;=22,INDEX($DG:$DG,$GK86+22),"")</f>
      </c>
      <c r="FS86">
        <f>IF($GL86&gt;=23,INDEX($DG:$DG,$GK86+23),"")</f>
      </c>
      <c r="FT86">
        <f>IF($GL86&gt;=24,INDEX($DG:$DG,$GK86+24),"")</f>
      </c>
      <c r="FU86">
        <f>IF($GL86&gt;=25,INDEX($DG:$DG,$GK86+25),"")</f>
      </c>
      <c r="FV86">
        <f>IF($GL86&gt;=26,INDEX($DG:$DG,$GK86+26),"")</f>
      </c>
      <c r="FW86">
        <f>IF($GL86&gt;=27,INDEX($DG:$DG,$GK86+27),"")</f>
      </c>
      <c r="FX86">
        <f>IF($GL86&gt;=28,INDEX($DG:$DG,$GK86+28),"")</f>
      </c>
      <c r="FY86">
        <f>IF($GL86&gt;=29,INDEX($DG:$DG,$GK86+29),"")</f>
      </c>
      <c r="FZ86">
        <f>IF($GL86&gt;=30,INDEX($DG:$DG,$GK86+30),"")</f>
      </c>
      <c r="GA86">
        <f>IF($GL86&gt;=31,INDEX($DG:$DG,$GK86+31),"")</f>
      </c>
      <c r="GB86">
        <f>IF($GL86&gt;=32,INDEX($DG:$DG,$GK86+32),"")</f>
      </c>
      <c r="GC86">
        <f>IF($GL86&gt;=33,INDEX($DG:$DG,$GK86+33),"")</f>
      </c>
      <c r="GD86">
        <f>IF($GL86&gt;=34,INDEX($DG:$DG,$GK86+34),"")</f>
      </c>
      <c r="GE86">
        <f>IF($GL86&gt;=35,INDEX($DG:$DG,$GK86+35),"")</f>
      </c>
      <c r="GF86">
        <f>IF($GL86&gt;=36,INDEX($DG:$DG,$GK86+36),"")</f>
      </c>
      <c r="GG86">
        <f>IF($GL86&gt;=37,INDEX($DG:$DG,$GK86+37),"")</f>
      </c>
      <c r="GH86">
        <f>IF($GL86&gt;=38,INDEX($DG:$DG,$GK86+38),"")</f>
      </c>
      <c r="GI86">
        <f>IF($GL86&gt;=39,INDEX($DG:$DG,$GK86+39),"")</f>
      </c>
      <c r="GJ86">
        <f>IF($GL86&gt;=40,INDEX($DG:$DG,$GK86+40),"")</f>
      </c>
      <c r="GK86">
        <f>IFERROR(MATCH($DE86,$DF$2:$DF$166,0)+1,0)</f>
      </c>
      <c r="GL86">
        <f>IFERROR(INDEX($DH$2:$DH$166,MATCH($DE86,$DF$2:$DF$166,0)),0)</f>
      </c>
      <c r="GM86">
        <f>IFERROR(MATCH($H86,$DI$86:$EV$86,0),0)</f>
      </c>
      <c r="GN86">
        <f>IF($GM86&gt;0,INDEX($EW$86:$GJ$86,$GM86),"")</f>
      </c>
      <c r="GO86" t="s">
        <v>599</v>
      </c>
      <c r="GQ86">
        <f>IF($IZ86&gt;=1,INDEX($GO:$GO,$IY86+1),"")</f>
      </c>
      <c r="GR86">
        <f>IF($IZ86&gt;=2,INDEX($GO:$GO,$IY86+2),"")</f>
      </c>
      <c r="GS86">
        <f>IF($IZ86&gt;=3,INDEX($GO:$GO,$IY86+3),"")</f>
      </c>
      <c r="GT86">
        <f>IF($IZ86&gt;=4,INDEX($GO:$GO,$IY86+4),"")</f>
      </c>
      <c r="GU86">
        <f>IF($IZ86&gt;=5,INDEX($GO:$GO,$IY86+5),"")</f>
      </c>
      <c r="GV86">
        <f>IF($IZ86&gt;=6,INDEX($GO:$GO,$IY86+6),"")</f>
      </c>
      <c r="GW86">
        <f>IF($IZ86&gt;=7,INDEX($GO:$GO,$IY86+7),"")</f>
      </c>
      <c r="GX86">
        <f>IF($IZ86&gt;=8,INDEX($GO:$GO,$IY86+8),"")</f>
      </c>
      <c r="GY86">
        <f>IF($IZ86&gt;=9,INDEX($GO:$GO,$IY86+9),"")</f>
      </c>
      <c r="GZ86">
        <f>IF($IZ86&gt;=10,INDEX($GO:$GO,$IY86+10),"")</f>
      </c>
      <c r="HA86">
        <f>IF($IZ86&gt;=11,INDEX($GO:$GO,$IY86+11),"")</f>
      </c>
      <c r="HB86">
        <f>IF($IZ86&gt;=12,INDEX($GO:$GO,$IY86+12),"")</f>
      </c>
      <c r="HC86">
        <f>IF($IZ86&gt;=13,INDEX($GO:$GO,$IY86+13),"")</f>
      </c>
      <c r="HD86">
        <f>IF($IZ86&gt;=14,INDEX($GO:$GO,$IY86+14),"")</f>
      </c>
      <c r="HE86">
        <f>IF($IZ86&gt;=15,INDEX($GO:$GO,$IY86+15),"")</f>
      </c>
      <c r="HF86">
        <f>IF($IZ86&gt;=16,INDEX($GO:$GO,$IY86+16),"")</f>
      </c>
      <c r="HG86">
        <f>IF($IZ86&gt;=17,INDEX($GO:$GO,$IY86+17),"")</f>
      </c>
      <c r="HH86">
        <f>IF($IZ86&gt;=18,INDEX($GO:$GO,$IY86+18),"")</f>
      </c>
      <c r="HI86">
        <f>IF($IZ86&gt;=19,INDEX($GO:$GO,$IY86+19),"")</f>
      </c>
      <c r="HJ86">
        <f>IF($IZ86&gt;=20,INDEX($GO:$GO,$IY86+20),"")</f>
      </c>
      <c r="HK86">
        <f>IF($IZ86&gt;=21,INDEX($GO:$GO,$IY86+21),"")</f>
      </c>
      <c r="HL86">
        <f>IF($IZ86&gt;=22,INDEX($GO:$GO,$IY86+22),"")</f>
      </c>
      <c r="HM86">
        <f>IF($IZ86&gt;=23,INDEX($GO:$GO,$IY86+23),"")</f>
      </c>
      <c r="HN86">
        <f>IF($IZ86&gt;=24,INDEX($GO:$GO,$IY86+24),"")</f>
      </c>
      <c r="HO86">
        <f>IF($IZ86&gt;=25,INDEX($GO:$GO,$IY86+25),"")</f>
      </c>
      <c r="HP86">
        <f>IF($IZ86&gt;=26,INDEX($GO:$GO,$IY86+26),"")</f>
      </c>
      <c r="HQ86">
        <f>IF($IZ86&gt;=27,INDEX($GO:$GO,$IY86+27),"")</f>
      </c>
      <c r="HR86">
        <f>IF($IZ86&gt;=28,INDEX($GO:$GO,$IY86+28),"")</f>
      </c>
      <c r="HS86">
        <f>IF($IZ86&gt;=29,INDEX($GO:$GO,$IY86+29),"")</f>
      </c>
      <c r="HT86">
        <f>IF($IZ86&gt;=30,INDEX($GO:$GO,$IY86+30),"")</f>
      </c>
      <c r="HU86">
        <f>IF($IZ86&gt;=31,INDEX($GO:$GO,$IY86+31),"")</f>
      </c>
      <c r="HV86">
        <f>IF($IZ86&gt;=32,INDEX($GO:$GO,$IY86+32),"")</f>
      </c>
      <c r="HW86">
        <f>IF($IZ86&gt;=33,INDEX($GO:$GO,$IY86+33),"")</f>
      </c>
      <c r="HX86">
        <f>IF($IZ86&gt;=34,INDEX($GO:$GO,$IY86+34),"")</f>
      </c>
      <c r="HY86">
        <f>IF($IZ86&gt;=35,INDEX($GO:$GO,$IY86+35),"")</f>
      </c>
      <c r="HZ86">
        <f>IF($IZ86&gt;=36,INDEX($GO:$GO,$IY86+36),"")</f>
      </c>
      <c r="IA86">
        <f>IF($IZ86&gt;=37,INDEX($GO:$GO,$IY86+37),"")</f>
      </c>
      <c r="IB86">
        <f>IF($IZ86&gt;=38,INDEX($GO:$GO,$IY86+38),"")</f>
      </c>
      <c r="IC86">
        <f>IF($IZ86&gt;=39,INDEX($GO:$GO,$IY86+39),"")</f>
      </c>
      <c r="ID86">
        <f>IF($IZ86&gt;=40,INDEX($GO:$GO,$IY86+40),"")</f>
      </c>
      <c r="IE86">
        <f>IF($IZ86&gt;=41,INDEX($GO:$GO,$IY86+41),"")</f>
      </c>
      <c r="IF86">
        <f>IF($IZ86&gt;=42,INDEX($GO:$GO,$IY86+42),"")</f>
      </c>
      <c r="IG86">
        <f>IF($IZ86&gt;=43,INDEX($GO:$GO,$IY86+43),"")</f>
      </c>
      <c r="IH86">
        <f>IF($IZ86&gt;=44,INDEX($GO:$GO,$IY86+44),"")</f>
      </c>
      <c r="II86">
        <f>IF($IZ86&gt;=45,INDEX($GO:$GO,$IY86+45),"")</f>
      </c>
      <c r="IJ86">
        <f>IF($IZ86&gt;=46,INDEX($GO:$GO,$IY86+46),"")</f>
      </c>
      <c r="IK86">
        <f>IF($IZ86&gt;=47,INDEX($GO:$GO,$IY86+47),"")</f>
      </c>
      <c r="IL86">
        <f>IF($IZ86&gt;=48,INDEX($GO:$GO,$IY86+48),"")</f>
      </c>
      <c r="IM86">
        <f>IF($IZ86&gt;=49,INDEX($GO:$GO,$IY86+49),"")</f>
      </c>
      <c r="IN86">
        <f>IF($IZ86&gt;=50,INDEX($GO:$GO,$IY86+50),"")</f>
      </c>
      <c r="IO86">
        <f>IF($IZ86&gt;=51,INDEX($GO:$GO,$IY86+51),"")</f>
      </c>
      <c r="IP86">
        <f>IF($IZ86&gt;=52,INDEX($GO:$GO,$IY86+52),"")</f>
      </c>
      <c r="IQ86">
        <f>IF($IZ86&gt;=53,INDEX($GO:$GO,$IY86+53),"")</f>
      </c>
      <c r="IR86">
        <f>IF($IZ86&gt;=54,INDEX($GO:$GO,$IY86+54),"")</f>
      </c>
      <c r="IS86">
        <f>IF($IZ86&gt;=55,INDEX($GO:$GO,$IY86+55),"")</f>
      </c>
      <c r="IT86">
        <f>IF($IZ86&gt;=56,INDEX($GO:$GO,$IY86+56),"")</f>
      </c>
      <c r="IU86">
        <f>IF($IZ86&gt;=57,INDEX($GO:$GO,$IY86+57),"")</f>
      </c>
      <c r="IV86">
        <f>IF($IZ86&gt;=58,INDEX($GO:$GO,$IY86+58),"")</f>
      </c>
      <c r="IW86">
        <f>IF($IZ86&gt;=59,INDEX($GO:$GO,$IY86+59),"")</f>
      </c>
      <c r="IX86">
        <f>IF($IZ86&gt;=60,INDEX($GO:$GO,$IY86+60),"")</f>
      </c>
      <c r="IY86">
        <f>IFERROR(MATCH($GN86,$GO$2:$GO$827,0)+1,0)</f>
      </c>
      <c r="IZ86">
        <f>IFERROR(INDEX($GP$2:$GP$827,MATCH($GN86,$GO$2:$GO$827,0)),0)</f>
      </c>
      <c r="JA86" t="s">
        <v>23</v>
      </c>
      <c r="JB86" t="s">
        <v>23</v>
      </c>
    </row>
    <row r="87" spans="1:262" x14ac:dyDescent="0.25">
      <c r="F87" s="1"/>
      <c r="G87" s="1"/>
      <c r="H87" s="1"/>
      <c r="I87" s="1"/>
      <c r="J87" s="1">
        <f>IFERROR(IF(FIND(" - ",$F87)&gt;0,MID($F87,FIND(" - ",$F87)+3,LEN($F87)),""),"")</f>
      </c>
      <c r="L87" s="1"/>
      <c r="N87" t="s">
        <v>23</v>
      </c>
      <c r="P87">
        <f>IF(OR($N87="",$O87=""),"",IFERROR($N87/$O87,0))</f>
      </c>
      <c r="Q87">
        <f>IF($N87="","",
IF($G87="","",
IF(ISNUMBER(SEARCH("exempt",LOWER($G87))),0,
$N87*(VALUE(SUBSTITUTE($G87,"%",""))/100))))</f>
      </c>
      <c r="W87">
        <f>IF($N87="","",
SUM($N87,$Q87,$U87,$R87,$T87)-
IF($V87="",0,VALUE($V87)))</f>
      </c>
      <c r="AE87" t="s">
        <v>600</v>
      </c>
      <c r="AI87" t="s">
        <v>601</v>
      </c>
      <c r="AJ87" t="s">
        <v>602</v>
      </c>
      <c r="AM87">
        <f>IFERROR(LEFT($F87,FIND(" - ",$F87)-1),$F87)</f>
      </c>
      <c r="AN87" t="s">
        <v>130</v>
      </c>
      <c r="AP87">
        <f>IF($CE87&gt;=1,INDEX($AN:$AN,$CD87+1),"")</f>
      </c>
      <c r="AQ87">
        <f>IF($CE87&gt;=2,INDEX($AN:$AN,$CD87+2),"")</f>
      </c>
      <c r="AR87">
        <f>IF($CE87&gt;=3,INDEX($AN:$AN,$CD87+3),"")</f>
      </c>
      <c r="AS87">
        <f>IF($CE87&gt;=4,INDEX($AN:$AN,$CD87+4),"")</f>
      </c>
      <c r="AT87">
        <f>IF($CE87&gt;=5,INDEX($AN:$AN,$CD87+5),"")</f>
      </c>
      <c r="AU87">
        <f>IF($CE87&gt;=6,INDEX($AN:$AN,$CD87+6),"")</f>
      </c>
      <c r="AV87">
        <f>IF($CE87&gt;=7,INDEX($AN:$AN,$CD87+7),"")</f>
      </c>
      <c r="AW87">
        <f>IF($CE87&gt;=8,INDEX($AN:$AN,$CD87+8),"")</f>
      </c>
      <c r="AX87">
        <f>IF($CE87&gt;=9,INDEX($AN:$AN,$CD87+9),"")</f>
      </c>
      <c r="AY87">
        <f>IF($CE87&gt;=10,INDEX($AN:$AN,$CD87+10),"")</f>
      </c>
      <c r="AZ87">
        <f>IF($CE87&gt;=11,INDEX($AN:$AN,$CD87+11),"")</f>
      </c>
      <c r="BA87">
        <f>IF($CE87&gt;=12,INDEX($AN:$AN,$CD87+12),"")</f>
      </c>
      <c r="BB87">
        <f>IF($CE87&gt;=13,INDEX($AN:$AN,$CD87+13),"")</f>
      </c>
      <c r="BC87">
        <f>IF($CE87&gt;=14,INDEX($AN:$AN,$CD87+14),"")</f>
      </c>
      <c r="BD87">
        <f>IF($CE87&gt;=15,INDEX($AN:$AN,$CD87+15),"")</f>
      </c>
      <c r="BE87">
        <f>IF($CE87&gt;=16,INDEX($AN:$AN,$CD87+16),"")</f>
      </c>
      <c r="BF87">
        <f>IF($CE87&gt;=17,INDEX($AN:$AN,$CD87+17),"")</f>
      </c>
      <c r="BG87">
        <f>IF($CE87&gt;=18,INDEX($AN:$AN,$CD87+18),"")</f>
      </c>
      <c r="BH87">
        <f>IF($CE87&gt;=19,INDEX($AN:$AN,$CD87+19),"")</f>
      </c>
      <c r="BI87">
        <f>IF($CE87&gt;=20,INDEX($AN:$AN,$CD87+20),"")</f>
      </c>
      <c r="BJ87">
        <f>IF($CE87&gt;=21,INDEX($AN:$AN,$CD87+21),"")</f>
      </c>
      <c r="BK87">
        <f>IF($CE87&gt;=22,INDEX($AN:$AN,$CD87+22),"")</f>
      </c>
      <c r="BL87">
        <f>IF($CE87&gt;=23,INDEX($AN:$AN,$CD87+23),"")</f>
      </c>
      <c r="BM87">
        <f>IF($CE87&gt;=24,INDEX($AN:$AN,$CD87+24),"")</f>
      </c>
      <c r="BN87">
        <f>IF($CE87&gt;=25,INDEX($AN:$AN,$CD87+25),"")</f>
      </c>
      <c r="BO87">
        <f>IF($CE87&gt;=26,INDEX($AN:$AN,$CD87+26),"")</f>
      </c>
      <c r="BP87">
        <f>IF($CE87&gt;=27,INDEX($AN:$AN,$CD87+27),"")</f>
      </c>
      <c r="BQ87">
        <f>IF($CE87&gt;=28,INDEX($AN:$AN,$CD87+28),"")</f>
      </c>
      <c r="BR87">
        <f>IF($CE87&gt;=29,INDEX($AN:$AN,$CD87+29),"")</f>
      </c>
      <c r="BS87">
        <f>IF($CE87&gt;=30,INDEX($AN:$AN,$CD87+30),"")</f>
      </c>
      <c r="BT87">
        <f>IF($CE87&gt;=31,INDEX($AN:$AN,$CD87+31),"")</f>
      </c>
      <c r="BU87">
        <f>IF($CE87&gt;=32,INDEX($AN:$AN,$CD87+32),"")</f>
      </c>
      <c r="BV87">
        <f>IF($CE87&gt;=33,INDEX($AN:$AN,$CD87+33),"")</f>
      </c>
      <c r="BW87">
        <f>IF($CE87&gt;=34,INDEX($AN:$AN,$CD87+34),"")</f>
      </c>
      <c r="BX87">
        <f>IF($CE87&gt;=35,INDEX($AN:$AN,$CD87+35),"")</f>
      </c>
      <c r="BY87">
        <f>IF($CE87&gt;=36,INDEX($AN:$AN,$CD87+36),"")</f>
      </c>
      <c r="BZ87">
        <f>IF($CE87&gt;=37,INDEX($AN:$AN,$CD87+37),"")</f>
      </c>
      <c r="CA87">
        <f>IF($CE87&gt;=38,INDEX($AN:$AN,$CD87+38),"")</f>
      </c>
      <c r="CB87">
        <f>IF($CE87&gt;=39,INDEX($AN:$AN,$CD87+39),"")</f>
      </c>
      <c r="CC87">
        <f>IF($CE87&gt;=40,INDEX($AN:$AN,$CD87+40),"")</f>
      </c>
      <c r="CD87">
        <f>IFERROR(MATCH($AM87,$AN$2:$AN$133,0)+1,0)</f>
      </c>
      <c r="CE87">
        <f>IFERROR(INDEX($AO$2:$AO$133,MATCH($AM87,$AN$2:$AN$133,0)),0)</f>
      </c>
      <c r="CF87">
        <f>IFERROR(LEFT($K87,FIND(" - ",$K87)-1),$K87)</f>
      </c>
      <c r="CG87" t="s">
        <v>64</v>
      </c>
      <c r="CI87">
        <f>IF($DD87&gt;=1,INDEX($CG:$CG,$DC87+1),"")</f>
      </c>
      <c r="CJ87">
        <f>IF($DD87&gt;=2,INDEX($CG:$CG,$DC87+2),"")</f>
      </c>
      <c r="CK87">
        <f>IF($DD87&gt;=3,INDEX($CG:$CG,$DC87+3),"")</f>
      </c>
      <c r="CL87">
        <f>IF($DD87&gt;=4,INDEX($CG:$CG,$DC87+4),"")</f>
      </c>
      <c r="CM87">
        <f>IF($DD87&gt;=5,INDEX($CG:$CG,$DC87+5),"")</f>
      </c>
      <c r="CN87">
        <f>IF($DD87&gt;=6,INDEX($CG:$CG,$DC87+6),"")</f>
      </c>
      <c r="CO87">
        <f>IF($DD87&gt;=7,INDEX($CG:$CG,$DC87+7),"")</f>
      </c>
      <c r="CP87">
        <f>IF($DD87&gt;=8,INDEX($CG:$CG,$DC87+8),"")</f>
      </c>
      <c r="CQ87">
        <f>IF($DD87&gt;=9,INDEX($CG:$CG,$DC87+9),"")</f>
      </c>
      <c r="CR87">
        <f>IF($DD87&gt;=10,INDEX($CG:$CG,$DC87+10),"")</f>
      </c>
      <c r="CS87">
        <f>IF($DD87&gt;=11,INDEX($CG:$CG,$DC87+11),"")</f>
      </c>
      <c r="CT87">
        <f>IF($DD87&gt;=12,INDEX($CG:$CG,$DC87+12),"")</f>
      </c>
      <c r="CU87">
        <f>IF($DD87&gt;=13,INDEX($CG:$CG,$DC87+13),"")</f>
      </c>
      <c r="CV87">
        <f>IF($DD87&gt;=14,INDEX($CG:$CG,$DC87+14),"")</f>
      </c>
      <c r="CW87">
        <f>IF($DD87&gt;=15,INDEX($CG:$CG,$DC87+15),"")</f>
      </c>
      <c r="CX87">
        <f>IF($DD87&gt;=16,INDEX($CG:$CG,$DC87+16),"")</f>
      </c>
      <c r="CY87">
        <f>IF($DD87&gt;=17,INDEX($CG:$CG,$DC87+17),"")</f>
      </c>
      <c r="CZ87">
        <f>IF($DD87&gt;=18,INDEX($CG:$CG,$DC87+18),"")</f>
      </c>
      <c r="DA87">
        <f>IF($DD87&gt;=19,INDEX($CG:$CG,$DC87+19),"")</f>
      </c>
      <c r="DB87">
        <f>IF($DD87&gt;=20,INDEX($CG:$CG,$DC87+20),"")</f>
      </c>
      <c r="DC87">
        <f>IFERROR(MATCH($CF87,$CG$2:$CG$1558,0)+1,0)</f>
      </c>
      <c r="DD87">
        <f>IFERROR(INDEX($CH$2:$CH$1558,MATCH($CF87,$CG$2:$CG$1558,0)),0)</f>
      </c>
      <c r="DE87">
        <f>IFERROR(INDEX($AL:$AL,MATCH($G87,$AK:$AK,0))&amp;"","")</f>
      </c>
      <c r="DF87" t="s">
        <v>123</v>
      </c>
      <c r="DG87" t="s">
        <v>603</v>
      </c>
      <c r="DI87">
        <f>IF($GL87&gt;=1,INDEX($DF:$DF,$GK87+1),"")</f>
      </c>
      <c r="DJ87">
        <f>IF($GL87&gt;=2,INDEX($DF:$DF,$GK87+2),"")</f>
      </c>
      <c r="DK87">
        <f>IF($GL87&gt;=3,INDEX($DF:$DF,$GK87+3),"")</f>
      </c>
      <c r="DL87">
        <f>IF($GL87&gt;=4,INDEX($DF:$DF,$GK87+4),"")</f>
      </c>
      <c r="DM87">
        <f>IF($GL87&gt;=5,INDEX($DF:$DF,$GK87+5),"")</f>
      </c>
      <c r="DN87">
        <f>IF($GL87&gt;=6,INDEX($DF:$DF,$GK87+6),"")</f>
      </c>
      <c r="DO87">
        <f>IF($GL87&gt;=7,INDEX($DF:$DF,$GK87+7),"")</f>
      </c>
      <c r="DP87">
        <f>IF($GL87&gt;=8,INDEX($DF:$DF,$GK87+8),"")</f>
      </c>
      <c r="DQ87">
        <f>IF($GL87&gt;=9,INDEX($DF:$DF,$GK87+9),"")</f>
      </c>
      <c r="DR87">
        <f>IF($GL87&gt;=10,INDEX($DF:$DF,$GK87+10),"")</f>
      </c>
      <c r="DS87">
        <f>IF($GL87&gt;=11,INDEX($DF:$DF,$GK87+11),"")</f>
      </c>
      <c r="DT87">
        <f>IF($GL87&gt;=12,INDEX($DF:$DF,$GK87+12),"")</f>
      </c>
      <c r="DU87">
        <f>IF($GL87&gt;=13,INDEX($DF:$DF,$GK87+13),"")</f>
      </c>
      <c r="DV87">
        <f>IF($GL87&gt;=14,INDEX($DF:$DF,$GK87+14),"")</f>
      </c>
      <c r="DW87">
        <f>IF($GL87&gt;=15,INDEX($DF:$DF,$GK87+15),"")</f>
      </c>
      <c r="DX87">
        <f>IF($GL87&gt;=16,INDEX($DF:$DF,$GK87+16),"")</f>
      </c>
      <c r="DY87">
        <f>IF($GL87&gt;=17,INDEX($DF:$DF,$GK87+17),"")</f>
      </c>
      <c r="DZ87">
        <f>IF($GL87&gt;=18,INDEX($DF:$DF,$GK87+18),"")</f>
      </c>
      <c r="EA87">
        <f>IF($GL87&gt;=19,INDEX($DF:$DF,$GK87+19),"")</f>
      </c>
      <c r="EB87">
        <f>IF($GL87&gt;=20,INDEX($DF:$DF,$GK87+20),"")</f>
      </c>
      <c r="EC87">
        <f>IF($GL87&gt;=21,INDEX($DF:$DF,$GK87+21),"")</f>
      </c>
      <c r="ED87">
        <f>IF($GL87&gt;=22,INDEX($DF:$DF,$GK87+22),"")</f>
      </c>
      <c r="EE87">
        <f>IF($GL87&gt;=23,INDEX($DF:$DF,$GK87+23),"")</f>
      </c>
      <c r="EF87">
        <f>IF($GL87&gt;=24,INDEX($DF:$DF,$GK87+24),"")</f>
      </c>
      <c r="EG87">
        <f>IF($GL87&gt;=25,INDEX($DF:$DF,$GK87+25),"")</f>
      </c>
      <c r="EH87">
        <f>IF($GL87&gt;=26,INDEX($DF:$DF,$GK87+26),"")</f>
      </c>
      <c r="EI87">
        <f>IF($GL87&gt;=27,INDEX($DF:$DF,$GK87+27),"")</f>
      </c>
      <c r="EJ87">
        <f>IF($GL87&gt;=28,INDEX($DF:$DF,$GK87+28),"")</f>
      </c>
      <c r="EK87">
        <f>IF($GL87&gt;=29,INDEX($DF:$DF,$GK87+29),"")</f>
      </c>
      <c r="EL87">
        <f>IF($GL87&gt;=30,INDEX($DF:$DF,$GK87+30),"")</f>
      </c>
      <c r="EM87">
        <f>IF($GL87&gt;=31,INDEX($DF:$DF,$GK87+31),"")</f>
      </c>
      <c r="EN87">
        <f>IF($GL87&gt;=32,INDEX($DF:$DF,$GK87+32),"")</f>
      </c>
      <c r="EO87">
        <f>IF($GL87&gt;=33,INDEX($DF:$DF,$GK87+33),"")</f>
      </c>
      <c r="EP87">
        <f>IF($GL87&gt;=34,INDEX($DF:$DF,$GK87+34),"")</f>
      </c>
      <c r="EQ87">
        <f>IF($GL87&gt;=35,INDEX($DF:$DF,$GK87+35),"")</f>
      </c>
      <c r="ER87">
        <f>IF($GL87&gt;=36,INDEX($DF:$DF,$GK87+36),"")</f>
      </c>
      <c r="ES87">
        <f>IF($GL87&gt;=37,INDEX($DF:$DF,$GK87+37),"")</f>
      </c>
      <c r="ET87">
        <f>IF($GL87&gt;=38,INDEX($DF:$DF,$GK87+38),"")</f>
      </c>
      <c r="EU87">
        <f>IF($GL87&gt;=39,INDEX($DF:$DF,$GK87+39),"")</f>
      </c>
      <c r="EV87">
        <f>IF($GL87&gt;=40,INDEX($DF:$DF,$GK87+40),"")</f>
      </c>
      <c r="EW87">
        <f>IF($GL87&gt;=1,INDEX($DG:$DG,$GK87+1),"")</f>
      </c>
      <c r="EX87">
        <f>IF($GL87&gt;=2,INDEX($DG:$DG,$GK87+2),"")</f>
      </c>
      <c r="EY87">
        <f>IF($GL87&gt;=3,INDEX($DG:$DG,$GK87+3),"")</f>
      </c>
      <c r="EZ87">
        <f>IF($GL87&gt;=4,INDEX($DG:$DG,$GK87+4),"")</f>
      </c>
      <c r="FA87">
        <f>IF($GL87&gt;=5,INDEX($DG:$DG,$GK87+5),"")</f>
      </c>
      <c r="FB87">
        <f>IF($GL87&gt;=6,INDEX($DG:$DG,$GK87+6),"")</f>
      </c>
      <c r="FC87">
        <f>IF($GL87&gt;=7,INDEX($DG:$DG,$GK87+7),"")</f>
      </c>
      <c r="FD87">
        <f>IF($GL87&gt;=8,INDEX($DG:$DG,$GK87+8),"")</f>
      </c>
      <c r="FE87">
        <f>IF($GL87&gt;=9,INDEX($DG:$DG,$GK87+9),"")</f>
      </c>
      <c r="FF87">
        <f>IF($GL87&gt;=10,INDEX($DG:$DG,$GK87+10),"")</f>
      </c>
      <c r="FG87">
        <f>IF($GL87&gt;=11,INDEX($DG:$DG,$GK87+11),"")</f>
      </c>
      <c r="FH87">
        <f>IF($GL87&gt;=12,INDEX($DG:$DG,$GK87+12),"")</f>
      </c>
      <c r="FI87">
        <f>IF($GL87&gt;=13,INDEX($DG:$DG,$GK87+13),"")</f>
      </c>
      <c r="FJ87">
        <f>IF($GL87&gt;=14,INDEX($DG:$DG,$GK87+14),"")</f>
      </c>
      <c r="FK87">
        <f>IF($GL87&gt;=15,INDEX($DG:$DG,$GK87+15),"")</f>
      </c>
      <c r="FL87">
        <f>IF($GL87&gt;=16,INDEX($DG:$DG,$GK87+16),"")</f>
      </c>
      <c r="FM87">
        <f>IF($GL87&gt;=17,INDEX($DG:$DG,$GK87+17),"")</f>
      </c>
      <c r="FN87">
        <f>IF($GL87&gt;=18,INDEX($DG:$DG,$GK87+18),"")</f>
      </c>
      <c r="FO87">
        <f>IF($GL87&gt;=19,INDEX($DG:$DG,$GK87+19),"")</f>
      </c>
      <c r="FP87">
        <f>IF($GL87&gt;=20,INDEX($DG:$DG,$GK87+20),"")</f>
      </c>
      <c r="FQ87">
        <f>IF($GL87&gt;=21,INDEX($DG:$DG,$GK87+21),"")</f>
      </c>
      <c r="FR87">
        <f>IF($GL87&gt;=22,INDEX($DG:$DG,$GK87+22),"")</f>
      </c>
      <c r="FS87">
        <f>IF($GL87&gt;=23,INDEX($DG:$DG,$GK87+23),"")</f>
      </c>
      <c r="FT87">
        <f>IF($GL87&gt;=24,INDEX($DG:$DG,$GK87+24),"")</f>
      </c>
      <c r="FU87">
        <f>IF($GL87&gt;=25,INDEX($DG:$DG,$GK87+25),"")</f>
      </c>
      <c r="FV87">
        <f>IF($GL87&gt;=26,INDEX($DG:$DG,$GK87+26),"")</f>
      </c>
      <c r="FW87">
        <f>IF($GL87&gt;=27,INDEX($DG:$DG,$GK87+27),"")</f>
      </c>
      <c r="FX87">
        <f>IF($GL87&gt;=28,INDEX($DG:$DG,$GK87+28),"")</f>
      </c>
      <c r="FY87">
        <f>IF($GL87&gt;=29,INDEX($DG:$DG,$GK87+29),"")</f>
      </c>
      <c r="FZ87">
        <f>IF($GL87&gt;=30,INDEX($DG:$DG,$GK87+30),"")</f>
      </c>
      <c r="GA87">
        <f>IF($GL87&gt;=31,INDEX($DG:$DG,$GK87+31),"")</f>
      </c>
      <c r="GB87">
        <f>IF($GL87&gt;=32,INDEX($DG:$DG,$GK87+32),"")</f>
      </c>
      <c r="GC87">
        <f>IF($GL87&gt;=33,INDEX($DG:$DG,$GK87+33),"")</f>
      </c>
      <c r="GD87">
        <f>IF($GL87&gt;=34,INDEX($DG:$DG,$GK87+34),"")</f>
      </c>
      <c r="GE87">
        <f>IF($GL87&gt;=35,INDEX($DG:$DG,$GK87+35),"")</f>
      </c>
      <c r="GF87">
        <f>IF($GL87&gt;=36,INDEX($DG:$DG,$GK87+36),"")</f>
      </c>
      <c r="GG87">
        <f>IF($GL87&gt;=37,INDEX($DG:$DG,$GK87+37),"")</f>
      </c>
      <c r="GH87">
        <f>IF($GL87&gt;=38,INDEX($DG:$DG,$GK87+38),"")</f>
      </c>
      <c r="GI87">
        <f>IF($GL87&gt;=39,INDEX($DG:$DG,$GK87+39),"")</f>
      </c>
      <c r="GJ87">
        <f>IF($GL87&gt;=40,INDEX($DG:$DG,$GK87+40),"")</f>
      </c>
      <c r="GK87">
        <f>IFERROR(MATCH($DE87,$DF$2:$DF$166,0)+1,0)</f>
      </c>
      <c r="GL87">
        <f>IFERROR(INDEX($DH$2:$DH$166,MATCH($DE87,$DF$2:$DF$166,0)),0)</f>
      </c>
      <c r="GM87">
        <f>IFERROR(MATCH($H87,$DI$87:$EV$87,0),0)</f>
      </c>
      <c r="GN87">
        <f>IF($GM87&gt;0,INDEX($EW$87:$GJ$87,$GM87),"")</f>
      </c>
      <c r="GO87" t="s">
        <v>604</v>
      </c>
      <c r="GQ87">
        <f>IF($IZ87&gt;=1,INDEX($GO:$GO,$IY87+1),"")</f>
      </c>
      <c r="GR87">
        <f>IF($IZ87&gt;=2,INDEX($GO:$GO,$IY87+2),"")</f>
      </c>
      <c r="GS87">
        <f>IF($IZ87&gt;=3,INDEX($GO:$GO,$IY87+3),"")</f>
      </c>
      <c r="GT87">
        <f>IF($IZ87&gt;=4,INDEX($GO:$GO,$IY87+4),"")</f>
      </c>
      <c r="GU87">
        <f>IF($IZ87&gt;=5,INDEX($GO:$GO,$IY87+5),"")</f>
      </c>
      <c r="GV87">
        <f>IF($IZ87&gt;=6,INDEX($GO:$GO,$IY87+6),"")</f>
      </c>
      <c r="GW87">
        <f>IF($IZ87&gt;=7,INDEX($GO:$GO,$IY87+7),"")</f>
      </c>
      <c r="GX87">
        <f>IF($IZ87&gt;=8,INDEX($GO:$GO,$IY87+8),"")</f>
      </c>
      <c r="GY87">
        <f>IF($IZ87&gt;=9,INDEX($GO:$GO,$IY87+9),"")</f>
      </c>
      <c r="GZ87">
        <f>IF($IZ87&gt;=10,INDEX($GO:$GO,$IY87+10),"")</f>
      </c>
      <c r="HA87">
        <f>IF($IZ87&gt;=11,INDEX($GO:$GO,$IY87+11),"")</f>
      </c>
      <c r="HB87">
        <f>IF($IZ87&gt;=12,INDEX($GO:$GO,$IY87+12),"")</f>
      </c>
      <c r="HC87">
        <f>IF($IZ87&gt;=13,INDEX($GO:$GO,$IY87+13),"")</f>
      </c>
      <c r="HD87">
        <f>IF($IZ87&gt;=14,INDEX($GO:$GO,$IY87+14),"")</f>
      </c>
      <c r="HE87">
        <f>IF($IZ87&gt;=15,INDEX($GO:$GO,$IY87+15),"")</f>
      </c>
      <c r="HF87">
        <f>IF($IZ87&gt;=16,INDEX($GO:$GO,$IY87+16),"")</f>
      </c>
      <c r="HG87">
        <f>IF($IZ87&gt;=17,INDEX($GO:$GO,$IY87+17),"")</f>
      </c>
      <c r="HH87">
        <f>IF($IZ87&gt;=18,INDEX($GO:$GO,$IY87+18),"")</f>
      </c>
      <c r="HI87">
        <f>IF($IZ87&gt;=19,INDEX($GO:$GO,$IY87+19),"")</f>
      </c>
      <c r="HJ87">
        <f>IF($IZ87&gt;=20,INDEX($GO:$GO,$IY87+20),"")</f>
      </c>
      <c r="HK87">
        <f>IF($IZ87&gt;=21,INDEX($GO:$GO,$IY87+21),"")</f>
      </c>
      <c r="HL87">
        <f>IF($IZ87&gt;=22,INDEX($GO:$GO,$IY87+22),"")</f>
      </c>
      <c r="HM87">
        <f>IF($IZ87&gt;=23,INDEX($GO:$GO,$IY87+23),"")</f>
      </c>
      <c r="HN87">
        <f>IF($IZ87&gt;=24,INDEX($GO:$GO,$IY87+24),"")</f>
      </c>
      <c r="HO87">
        <f>IF($IZ87&gt;=25,INDEX($GO:$GO,$IY87+25),"")</f>
      </c>
      <c r="HP87">
        <f>IF($IZ87&gt;=26,INDEX($GO:$GO,$IY87+26),"")</f>
      </c>
      <c r="HQ87">
        <f>IF($IZ87&gt;=27,INDEX($GO:$GO,$IY87+27),"")</f>
      </c>
      <c r="HR87">
        <f>IF($IZ87&gt;=28,INDEX($GO:$GO,$IY87+28),"")</f>
      </c>
      <c r="HS87">
        <f>IF($IZ87&gt;=29,INDEX($GO:$GO,$IY87+29),"")</f>
      </c>
      <c r="HT87">
        <f>IF($IZ87&gt;=30,INDEX($GO:$GO,$IY87+30),"")</f>
      </c>
      <c r="HU87">
        <f>IF($IZ87&gt;=31,INDEX($GO:$GO,$IY87+31),"")</f>
      </c>
      <c r="HV87">
        <f>IF($IZ87&gt;=32,INDEX($GO:$GO,$IY87+32),"")</f>
      </c>
      <c r="HW87">
        <f>IF($IZ87&gt;=33,INDEX($GO:$GO,$IY87+33),"")</f>
      </c>
      <c r="HX87">
        <f>IF($IZ87&gt;=34,INDEX($GO:$GO,$IY87+34),"")</f>
      </c>
      <c r="HY87">
        <f>IF($IZ87&gt;=35,INDEX($GO:$GO,$IY87+35),"")</f>
      </c>
      <c r="HZ87">
        <f>IF($IZ87&gt;=36,INDEX($GO:$GO,$IY87+36),"")</f>
      </c>
      <c r="IA87">
        <f>IF($IZ87&gt;=37,INDEX($GO:$GO,$IY87+37),"")</f>
      </c>
      <c r="IB87">
        <f>IF($IZ87&gt;=38,INDEX($GO:$GO,$IY87+38),"")</f>
      </c>
      <c r="IC87">
        <f>IF($IZ87&gt;=39,INDEX($GO:$GO,$IY87+39),"")</f>
      </c>
      <c r="ID87">
        <f>IF($IZ87&gt;=40,INDEX($GO:$GO,$IY87+40),"")</f>
      </c>
      <c r="IE87">
        <f>IF($IZ87&gt;=41,INDEX($GO:$GO,$IY87+41),"")</f>
      </c>
      <c r="IF87">
        <f>IF($IZ87&gt;=42,INDEX($GO:$GO,$IY87+42),"")</f>
      </c>
      <c r="IG87">
        <f>IF($IZ87&gt;=43,INDEX($GO:$GO,$IY87+43),"")</f>
      </c>
      <c r="IH87">
        <f>IF($IZ87&gt;=44,INDEX($GO:$GO,$IY87+44),"")</f>
      </c>
      <c r="II87">
        <f>IF($IZ87&gt;=45,INDEX($GO:$GO,$IY87+45),"")</f>
      </c>
      <c r="IJ87">
        <f>IF($IZ87&gt;=46,INDEX($GO:$GO,$IY87+46),"")</f>
      </c>
      <c r="IK87">
        <f>IF($IZ87&gt;=47,INDEX($GO:$GO,$IY87+47),"")</f>
      </c>
      <c r="IL87">
        <f>IF($IZ87&gt;=48,INDEX($GO:$GO,$IY87+48),"")</f>
      </c>
      <c r="IM87">
        <f>IF($IZ87&gt;=49,INDEX($GO:$GO,$IY87+49),"")</f>
      </c>
      <c r="IN87">
        <f>IF($IZ87&gt;=50,INDEX($GO:$GO,$IY87+50),"")</f>
      </c>
      <c r="IO87">
        <f>IF($IZ87&gt;=51,INDEX($GO:$GO,$IY87+51),"")</f>
      </c>
      <c r="IP87">
        <f>IF($IZ87&gt;=52,INDEX($GO:$GO,$IY87+52),"")</f>
      </c>
      <c r="IQ87">
        <f>IF($IZ87&gt;=53,INDEX($GO:$GO,$IY87+53),"")</f>
      </c>
      <c r="IR87">
        <f>IF($IZ87&gt;=54,INDEX($GO:$GO,$IY87+54),"")</f>
      </c>
      <c r="IS87">
        <f>IF($IZ87&gt;=55,INDEX($GO:$GO,$IY87+55),"")</f>
      </c>
      <c r="IT87">
        <f>IF($IZ87&gt;=56,INDEX($GO:$GO,$IY87+56),"")</f>
      </c>
      <c r="IU87">
        <f>IF($IZ87&gt;=57,INDEX($GO:$GO,$IY87+57),"")</f>
      </c>
      <c r="IV87">
        <f>IF($IZ87&gt;=58,INDEX($GO:$GO,$IY87+58),"")</f>
      </c>
      <c r="IW87">
        <f>IF($IZ87&gt;=59,INDEX($GO:$GO,$IY87+59),"")</f>
      </c>
      <c r="IX87">
        <f>IF($IZ87&gt;=60,INDEX($GO:$GO,$IY87+60),"")</f>
      </c>
      <c r="IY87">
        <f>IFERROR(MATCH($GN87,$GO$2:$GO$827,0)+1,0)</f>
      </c>
      <c r="IZ87">
        <f>IFERROR(INDEX($GP$2:$GP$827,MATCH($GN87,$GO$2:$GO$827,0)),0)</f>
      </c>
      <c r="JA87" t="s">
        <v>23</v>
      </c>
      <c r="JB87" t="s">
        <v>23</v>
      </c>
    </row>
    <row r="88" spans="1:262" x14ac:dyDescent="0.25">
      <c r="F88" s="1"/>
      <c r="G88" s="1"/>
      <c r="H88" s="1"/>
      <c r="I88" s="1"/>
      <c r="J88" s="1">
        <f>IFERROR(IF(FIND(" - ",$F88)&gt;0,MID($F88,FIND(" - ",$F88)+3,LEN($F88)),""),"")</f>
      </c>
      <c r="L88" s="1"/>
      <c r="N88" t="s">
        <v>23</v>
      </c>
      <c r="P88">
        <f>IF(OR($N88="",$O88=""),"",IFERROR($N88/$O88,0))</f>
      </c>
      <c r="Q88">
        <f>IF($N88="","",
IF($G88="","",
IF(ISNUMBER(SEARCH("exempt",LOWER($G88))),0,
$N88*(VALUE(SUBSTITUTE($G88,"%",""))/100))))</f>
      </c>
      <c r="W88">
        <f>IF($N88="","",
SUM($N88,$Q88,$U88,$R88,$T88)-
IF($V88="",0,VALUE($V88)))</f>
      </c>
      <c r="AE88" t="s">
        <v>605</v>
      </c>
      <c r="AI88" t="s">
        <v>606</v>
      </c>
      <c r="AJ88" t="s">
        <v>607</v>
      </c>
      <c r="AM88">
        <f>IFERROR(LEFT($F88,FIND(" - ",$F88)-1),$F88)</f>
      </c>
      <c r="AN88" t="s">
        <v>453</v>
      </c>
      <c r="AP88">
        <f>IF($CE88&gt;=1,INDEX($AN:$AN,$CD88+1),"")</f>
      </c>
      <c r="AQ88">
        <f>IF($CE88&gt;=2,INDEX($AN:$AN,$CD88+2),"")</f>
      </c>
      <c r="AR88">
        <f>IF($CE88&gt;=3,INDEX($AN:$AN,$CD88+3),"")</f>
      </c>
      <c r="AS88">
        <f>IF($CE88&gt;=4,INDEX($AN:$AN,$CD88+4),"")</f>
      </c>
      <c r="AT88">
        <f>IF($CE88&gt;=5,INDEX($AN:$AN,$CD88+5),"")</f>
      </c>
      <c r="AU88">
        <f>IF($CE88&gt;=6,INDEX($AN:$AN,$CD88+6),"")</f>
      </c>
      <c r="AV88">
        <f>IF($CE88&gt;=7,INDEX($AN:$AN,$CD88+7),"")</f>
      </c>
      <c r="AW88">
        <f>IF($CE88&gt;=8,INDEX($AN:$AN,$CD88+8),"")</f>
      </c>
      <c r="AX88">
        <f>IF($CE88&gt;=9,INDEX($AN:$AN,$CD88+9),"")</f>
      </c>
      <c r="AY88">
        <f>IF($CE88&gt;=10,INDEX($AN:$AN,$CD88+10),"")</f>
      </c>
      <c r="AZ88">
        <f>IF($CE88&gt;=11,INDEX($AN:$AN,$CD88+11),"")</f>
      </c>
      <c r="BA88">
        <f>IF($CE88&gt;=12,INDEX($AN:$AN,$CD88+12),"")</f>
      </c>
      <c r="BB88">
        <f>IF($CE88&gt;=13,INDEX($AN:$AN,$CD88+13),"")</f>
      </c>
      <c r="BC88">
        <f>IF($CE88&gt;=14,INDEX($AN:$AN,$CD88+14),"")</f>
      </c>
      <c r="BD88">
        <f>IF($CE88&gt;=15,INDEX($AN:$AN,$CD88+15),"")</f>
      </c>
      <c r="BE88">
        <f>IF($CE88&gt;=16,INDEX($AN:$AN,$CD88+16),"")</f>
      </c>
      <c r="BF88">
        <f>IF($CE88&gt;=17,INDEX($AN:$AN,$CD88+17),"")</f>
      </c>
      <c r="BG88">
        <f>IF($CE88&gt;=18,INDEX($AN:$AN,$CD88+18),"")</f>
      </c>
      <c r="BH88">
        <f>IF($CE88&gt;=19,INDEX($AN:$AN,$CD88+19),"")</f>
      </c>
      <c r="BI88">
        <f>IF($CE88&gt;=20,INDEX($AN:$AN,$CD88+20),"")</f>
      </c>
      <c r="BJ88">
        <f>IF($CE88&gt;=21,INDEX($AN:$AN,$CD88+21),"")</f>
      </c>
      <c r="BK88">
        <f>IF($CE88&gt;=22,INDEX($AN:$AN,$CD88+22),"")</f>
      </c>
      <c r="BL88">
        <f>IF($CE88&gt;=23,INDEX($AN:$AN,$CD88+23),"")</f>
      </c>
      <c r="BM88">
        <f>IF($CE88&gt;=24,INDEX($AN:$AN,$CD88+24),"")</f>
      </c>
      <c r="BN88">
        <f>IF($CE88&gt;=25,INDEX($AN:$AN,$CD88+25),"")</f>
      </c>
      <c r="BO88">
        <f>IF($CE88&gt;=26,INDEX($AN:$AN,$CD88+26),"")</f>
      </c>
      <c r="BP88">
        <f>IF($CE88&gt;=27,INDEX($AN:$AN,$CD88+27),"")</f>
      </c>
      <c r="BQ88">
        <f>IF($CE88&gt;=28,INDEX($AN:$AN,$CD88+28),"")</f>
      </c>
      <c r="BR88">
        <f>IF($CE88&gt;=29,INDEX($AN:$AN,$CD88+29),"")</f>
      </c>
      <c r="BS88">
        <f>IF($CE88&gt;=30,INDEX($AN:$AN,$CD88+30),"")</f>
      </c>
      <c r="BT88">
        <f>IF($CE88&gt;=31,INDEX($AN:$AN,$CD88+31),"")</f>
      </c>
      <c r="BU88">
        <f>IF($CE88&gt;=32,INDEX($AN:$AN,$CD88+32),"")</f>
      </c>
      <c r="BV88">
        <f>IF($CE88&gt;=33,INDEX($AN:$AN,$CD88+33),"")</f>
      </c>
      <c r="BW88">
        <f>IF($CE88&gt;=34,INDEX($AN:$AN,$CD88+34),"")</f>
      </c>
      <c r="BX88">
        <f>IF($CE88&gt;=35,INDEX($AN:$AN,$CD88+35),"")</f>
      </c>
      <c r="BY88">
        <f>IF($CE88&gt;=36,INDEX($AN:$AN,$CD88+36),"")</f>
      </c>
      <c r="BZ88">
        <f>IF($CE88&gt;=37,INDEX($AN:$AN,$CD88+37),"")</f>
      </c>
      <c r="CA88">
        <f>IF($CE88&gt;=38,INDEX($AN:$AN,$CD88+38),"")</f>
      </c>
      <c r="CB88">
        <f>IF($CE88&gt;=39,INDEX($AN:$AN,$CD88+39),"")</f>
      </c>
      <c r="CC88">
        <f>IF($CE88&gt;=40,INDEX($AN:$AN,$CD88+40),"")</f>
      </c>
      <c r="CD88">
        <f>IFERROR(MATCH($AM88,$AN$2:$AN$133,0)+1,0)</f>
      </c>
      <c r="CE88">
        <f>IFERROR(INDEX($AO$2:$AO$133,MATCH($AM88,$AN$2:$AN$133,0)),0)</f>
      </c>
      <c r="CF88">
        <f>IFERROR(LEFT($K88,FIND(" - ",$K88)-1),$K88)</f>
      </c>
      <c r="CG88" t="s">
        <v>216</v>
      </c>
      <c r="CI88">
        <f>IF($DD88&gt;=1,INDEX($CG:$CG,$DC88+1),"")</f>
      </c>
      <c r="CJ88">
        <f>IF($DD88&gt;=2,INDEX($CG:$CG,$DC88+2),"")</f>
      </c>
      <c r="CK88">
        <f>IF($DD88&gt;=3,INDEX($CG:$CG,$DC88+3),"")</f>
      </c>
      <c r="CL88">
        <f>IF($DD88&gt;=4,INDEX($CG:$CG,$DC88+4),"")</f>
      </c>
      <c r="CM88">
        <f>IF($DD88&gt;=5,INDEX($CG:$CG,$DC88+5),"")</f>
      </c>
      <c r="CN88">
        <f>IF($DD88&gt;=6,INDEX($CG:$CG,$DC88+6),"")</f>
      </c>
      <c r="CO88">
        <f>IF($DD88&gt;=7,INDEX($CG:$CG,$DC88+7),"")</f>
      </c>
      <c r="CP88">
        <f>IF($DD88&gt;=8,INDEX($CG:$CG,$DC88+8),"")</f>
      </c>
      <c r="CQ88">
        <f>IF($DD88&gt;=9,INDEX($CG:$CG,$DC88+9),"")</f>
      </c>
      <c r="CR88">
        <f>IF($DD88&gt;=10,INDEX($CG:$CG,$DC88+10),"")</f>
      </c>
      <c r="CS88">
        <f>IF($DD88&gt;=11,INDEX($CG:$CG,$DC88+11),"")</f>
      </c>
      <c r="CT88">
        <f>IF($DD88&gt;=12,INDEX($CG:$CG,$DC88+12),"")</f>
      </c>
      <c r="CU88">
        <f>IF($DD88&gt;=13,INDEX($CG:$CG,$DC88+13),"")</f>
      </c>
      <c r="CV88">
        <f>IF($DD88&gt;=14,INDEX($CG:$CG,$DC88+14),"")</f>
      </c>
      <c r="CW88">
        <f>IF($DD88&gt;=15,INDEX($CG:$CG,$DC88+15),"")</f>
      </c>
      <c r="CX88">
        <f>IF($DD88&gt;=16,INDEX($CG:$CG,$DC88+16),"")</f>
      </c>
      <c r="CY88">
        <f>IF($DD88&gt;=17,INDEX($CG:$CG,$DC88+17),"")</f>
      </c>
      <c r="CZ88">
        <f>IF($DD88&gt;=18,INDEX($CG:$CG,$DC88+18),"")</f>
      </c>
      <c r="DA88">
        <f>IF($DD88&gt;=19,INDEX($CG:$CG,$DC88+19),"")</f>
      </c>
      <c r="DB88">
        <f>IF($DD88&gt;=20,INDEX($CG:$CG,$DC88+20),"")</f>
      </c>
      <c r="DC88">
        <f>IFERROR(MATCH($CF88,$CG$2:$CG$1558,0)+1,0)</f>
      </c>
      <c r="DD88">
        <f>IFERROR(INDEX($CH$2:$CH$1558,MATCH($CF88,$CG$2:$CG$1558,0)),0)</f>
      </c>
      <c r="DE88">
        <f>IFERROR(INDEX($AL:$AL,MATCH($G88,$AK:$AK,0))&amp;"","")</f>
      </c>
      <c r="DF88" t="s">
        <v>405</v>
      </c>
      <c r="DH88">
        <v>1</v>
      </c>
      <c r="DI88">
        <f>IF($GL88&gt;=1,INDEX($DF:$DF,$GK88+1),"")</f>
      </c>
      <c r="DJ88">
        <f>IF($GL88&gt;=2,INDEX($DF:$DF,$GK88+2),"")</f>
      </c>
      <c r="DK88">
        <f>IF($GL88&gt;=3,INDEX($DF:$DF,$GK88+3),"")</f>
      </c>
      <c r="DL88">
        <f>IF($GL88&gt;=4,INDEX($DF:$DF,$GK88+4),"")</f>
      </c>
      <c r="DM88">
        <f>IF($GL88&gt;=5,INDEX($DF:$DF,$GK88+5),"")</f>
      </c>
      <c r="DN88">
        <f>IF($GL88&gt;=6,INDEX($DF:$DF,$GK88+6),"")</f>
      </c>
      <c r="DO88">
        <f>IF($GL88&gt;=7,INDEX($DF:$DF,$GK88+7),"")</f>
      </c>
      <c r="DP88">
        <f>IF($GL88&gt;=8,INDEX($DF:$DF,$GK88+8),"")</f>
      </c>
      <c r="DQ88">
        <f>IF($GL88&gt;=9,INDEX($DF:$DF,$GK88+9),"")</f>
      </c>
      <c r="DR88">
        <f>IF($GL88&gt;=10,INDEX($DF:$DF,$GK88+10),"")</f>
      </c>
      <c r="DS88">
        <f>IF($GL88&gt;=11,INDEX($DF:$DF,$GK88+11),"")</f>
      </c>
      <c r="DT88">
        <f>IF($GL88&gt;=12,INDEX($DF:$DF,$GK88+12),"")</f>
      </c>
      <c r="DU88">
        <f>IF($GL88&gt;=13,INDEX($DF:$DF,$GK88+13),"")</f>
      </c>
      <c r="DV88">
        <f>IF($GL88&gt;=14,INDEX($DF:$DF,$GK88+14),"")</f>
      </c>
      <c r="DW88">
        <f>IF($GL88&gt;=15,INDEX($DF:$DF,$GK88+15),"")</f>
      </c>
      <c r="DX88">
        <f>IF($GL88&gt;=16,INDEX($DF:$DF,$GK88+16),"")</f>
      </c>
      <c r="DY88">
        <f>IF($GL88&gt;=17,INDEX($DF:$DF,$GK88+17),"")</f>
      </c>
      <c r="DZ88">
        <f>IF($GL88&gt;=18,INDEX($DF:$DF,$GK88+18),"")</f>
      </c>
      <c r="EA88">
        <f>IF($GL88&gt;=19,INDEX($DF:$DF,$GK88+19),"")</f>
      </c>
      <c r="EB88">
        <f>IF($GL88&gt;=20,INDEX($DF:$DF,$GK88+20),"")</f>
      </c>
      <c r="EC88">
        <f>IF($GL88&gt;=21,INDEX($DF:$DF,$GK88+21),"")</f>
      </c>
      <c r="ED88">
        <f>IF($GL88&gt;=22,INDEX($DF:$DF,$GK88+22),"")</f>
      </c>
      <c r="EE88">
        <f>IF($GL88&gt;=23,INDEX($DF:$DF,$GK88+23),"")</f>
      </c>
      <c r="EF88">
        <f>IF($GL88&gt;=24,INDEX($DF:$DF,$GK88+24),"")</f>
      </c>
      <c r="EG88">
        <f>IF($GL88&gt;=25,INDEX($DF:$DF,$GK88+25),"")</f>
      </c>
      <c r="EH88">
        <f>IF($GL88&gt;=26,INDEX($DF:$DF,$GK88+26),"")</f>
      </c>
      <c r="EI88">
        <f>IF($GL88&gt;=27,INDEX($DF:$DF,$GK88+27),"")</f>
      </c>
      <c r="EJ88">
        <f>IF($GL88&gt;=28,INDEX($DF:$DF,$GK88+28),"")</f>
      </c>
      <c r="EK88">
        <f>IF($GL88&gt;=29,INDEX($DF:$DF,$GK88+29),"")</f>
      </c>
      <c r="EL88">
        <f>IF($GL88&gt;=30,INDEX($DF:$DF,$GK88+30),"")</f>
      </c>
      <c r="EM88">
        <f>IF($GL88&gt;=31,INDEX($DF:$DF,$GK88+31),"")</f>
      </c>
      <c r="EN88">
        <f>IF($GL88&gt;=32,INDEX($DF:$DF,$GK88+32),"")</f>
      </c>
      <c r="EO88">
        <f>IF($GL88&gt;=33,INDEX($DF:$DF,$GK88+33),"")</f>
      </c>
      <c r="EP88">
        <f>IF($GL88&gt;=34,INDEX($DF:$DF,$GK88+34),"")</f>
      </c>
      <c r="EQ88">
        <f>IF($GL88&gt;=35,INDEX($DF:$DF,$GK88+35),"")</f>
      </c>
      <c r="ER88">
        <f>IF($GL88&gt;=36,INDEX($DF:$DF,$GK88+36),"")</f>
      </c>
      <c r="ES88">
        <f>IF($GL88&gt;=37,INDEX($DF:$DF,$GK88+37),"")</f>
      </c>
      <c r="ET88">
        <f>IF($GL88&gt;=38,INDEX($DF:$DF,$GK88+38),"")</f>
      </c>
      <c r="EU88">
        <f>IF($GL88&gt;=39,INDEX($DF:$DF,$GK88+39),"")</f>
      </c>
      <c r="EV88">
        <f>IF($GL88&gt;=40,INDEX($DF:$DF,$GK88+40),"")</f>
      </c>
      <c r="EW88">
        <f>IF($GL88&gt;=1,INDEX($DG:$DG,$GK88+1),"")</f>
      </c>
      <c r="EX88">
        <f>IF($GL88&gt;=2,INDEX($DG:$DG,$GK88+2),"")</f>
      </c>
      <c r="EY88">
        <f>IF($GL88&gt;=3,INDEX($DG:$DG,$GK88+3),"")</f>
      </c>
      <c r="EZ88">
        <f>IF($GL88&gt;=4,INDEX($DG:$DG,$GK88+4),"")</f>
      </c>
      <c r="FA88">
        <f>IF($GL88&gt;=5,INDEX($DG:$DG,$GK88+5),"")</f>
      </c>
      <c r="FB88">
        <f>IF($GL88&gt;=6,INDEX($DG:$DG,$GK88+6),"")</f>
      </c>
      <c r="FC88">
        <f>IF($GL88&gt;=7,INDEX($DG:$DG,$GK88+7),"")</f>
      </c>
      <c r="FD88">
        <f>IF($GL88&gt;=8,INDEX($DG:$DG,$GK88+8),"")</f>
      </c>
      <c r="FE88">
        <f>IF($GL88&gt;=9,INDEX($DG:$DG,$GK88+9),"")</f>
      </c>
      <c r="FF88">
        <f>IF($GL88&gt;=10,INDEX($DG:$DG,$GK88+10),"")</f>
      </c>
      <c r="FG88">
        <f>IF($GL88&gt;=11,INDEX($DG:$DG,$GK88+11),"")</f>
      </c>
      <c r="FH88">
        <f>IF($GL88&gt;=12,INDEX($DG:$DG,$GK88+12),"")</f>
      </c>
      <c r="FI88">
        <f>IF($GL88&gt;=13,INDEX($DG:$DG,$GK88+13),"")</f>
      </c>
      <c r="FJ88">
        <f>IF($GL88&gt;=14,INDEX($DG:$DG,$GK88+14),"")</f>
      </c>
      <c r="FK88">
        <f>IF($GL88&gt;=15,INDEX($DG:$DG,$GK88+15),"")</f>
      </c>
      <c r="FL88">
        <f>IF($GL88&gt;=16,INDEX($DG:$DG,$GK88+16),"")</f>
      </c>
      <c r="FM88">
        <f>IF($GL88&gt;=17,INDEX($DG:$DG,$GK88+17),"")</f>
      </c>
      <c r="FN88">
        <f>IF($GL88&gt;=18,INDEX($DG:$DG,$GK88+18),"")</f>
      </c>
      <c r="FO88">
        <f>IF($GL88&gt;=19,INDEX($DG:$DG,$GK88+19),"")</f>
      </c>
      <c r="FP88">
        <f>IF($GL88&gt;=20,INDEX($DG:$DG,$GK88+20),"")</f>
      </c>
      <c r="FQ88">
        <f>IF($GL88&gt;=21,INDEX($DG:$DG,$GK88+21),"")</f>
      </c>
      <c r="FR88">
        <f>IF($GL88&gt;=22,INDEX($DG:$DG,$GK88+22),"")</f>
      </c>
      <c r="FS88">
        <f>IF($GL88&gt;=23,INDEX($DG:$DG,$GK88+23),"")</f>
      </c>
      <c r="FT88">
        <f>IF($GL88&gt;=24,INDEX($DG:$DG,$GK88+24),"")</f>
      </c>
      <c r="FU88">
        <f>IF($GL88&gt;=25,INDEX($DG:$DG,$GK88+25),"")</f>
      </c>
      <c r="FV88">
        <f>IF($GL88&gt;=26,INDEX($DG:$DG,$GK88+26),"")</f>
      </c>
      <c r="FW88">
        <f>IF($GL88&gt;=27,INDEX($DG:$DG,$GK88+27),"")</f>
      </c>
      <c r="FX88">
        <f>IF($GL88&gt;=28,INDEX($DG:$DG,$GK88+28),"")</f>
      </c>
      <c r="FY88">
        <f>IF($GL88&gt;=29,INDEX($DG:$DG,$GK88+29),"")</f>
      </c>
      <c r="FZ88">
        <f>IF($GL88&gt;=30,INDEX($DG:$DG,$GK88+30),"")</f>
      </c>
      <c r="GA88">
        <f>IF($GL88&gt;=31,INDEX($DG:$DG,$GK88+31),"")</f>
      </c>
      <c r="GB88">
        <f>IF($GL88&gt;=32,INDEX($DG:$DG,$GK88+32),"")</f>
      </c>
      <c r="GC88">
        <f>IF($GL88&gt;=33,INDEX($DG:$DG,$GK88+33),"")</f>
      </c>
      <c r="GD88">
        <f>IF($GL88&gt;=34,INDEX($DG:$DG,$GK88+34),"")</f>
      </c>
      <c r="GE88">
        <f>IF($GL88&gt;=35,INDEX($DG:$DG,$GK88+35),"")</f>
      </c>
      <c r="GF88">
        <f>IF($GL88&gt;=36,INDEX($DG:$DG,$GK88+36),"")</f>
      </c>
      <c r="GG88">
        <f>IF($GL88&gt;=37,INDEX($DG:$DG,$GK88+37),"")</f>
      </c>
      <c r="GH88">
        <f>IF($GL88&gt;=38,INDEX($DG:$DG,$GK88+38),"")</f>
      </c>
      <c r="GI88">
        <f>IF($GL88&gt;=39,INDEX($DG:$DG,$GK88+39),"")</f>
      </c>
      <c r="GJ88">
        <f>IF($GL88&gt;=40,INDEX($DG:$DG,$GK88+40),"")</f>
      </c>
      <c r="GK88">
        <f>IFERROR(MATCH($DE88,$DF$2:$DF$166,0)+1,0)</f>
      </c>
      <c r="GL88">
        <f>IFERROR(INDEX($DH$2:$DH$166,MATCH($DE88,$DF$2:$DF$166,0)),0)</f>
      </c>
      <c r="GM88">
        <f>IFERROR(MATCH($H88,$DI$88:$EV$88,0),0)</f>
      </c>
      <c r="GN88">
        <f>IF($GM88&gt;0,INDEX($EW$88:$GJ$88,$GM88),"")</f>
      </c>
      <c r="GO88" t="s">
        <v>608</v>
      </c>
      <c r="GQ88">
        <f>IF($IZ88&gt;=1,INDEX($GO:$GO,$IY88+1),"")</f>
      </c>
      <c r="GR88">
        <f>IF($IZ88&gt;=2,INDEX($GO:$GO,$IY88+2),"")</f>
      </c>
      <c r="GS88">
        <f>IF($IZ88&gt;=3,INDEX($GO:$GO,$IY88+3),"")</f>
      </c>
      <c r="GT88">
        <f>IF($IZ88&gt;=4,INDEX($GO:$GO,$IY88+4),"")</f>
      </c>
      <c r="GU88">
        <f>IF($IZ88&gt;=5,INDEX($GO:$GO,$IY88+5),"")</f>
      </c>
      <c r="GV88">
        <f>IF($IZ88&gt;=6,INDEX($GO:$GO,$IY88+6),"")</f>
      </c>
      <c r="GW88">
        <f>IF($IZ88&gt;=7,INDEX($GO:$GO,$IY88+7),"")</f>
      </c>
      <c r="GX88">
        <f>IF($IZ88&gt;=8,INDEX($GO:$GO,$IY88+8),"")</f>
      </c>
      <c r="GY88">
        <f>IF($IZ88&gt;=9,INDEX($GO:$GO,$IY88+9),"")</f>
      </c>
      <c r="GZ88">
        <f>IF($IZ88&gt;=10,INDEX($GO:$GO,$IY88+10),"")</f>
      </c>
      <c r="HA88">
        <f>IF($IZ88&gt;=11,INDEX($GO:$GO,$IY88+11),"")</f>
      </c>
      <c r="HB88">
        <f>IF($IZ88&gt;=12,INDEX($GO:$GO,$IY88+12),"")</f>
      </c>
      <c r="HC88">
        <f>IF($IZ88&gt;=13,INDEX($GO:$GO,$IY88+13),"")</f>
      </c>
      <c r="HD88">
        <f>IF($IZ88&gt;=14,INDEX($GO:$GO,$IY88+14),"")</f>
      </c>
      <c r="HE88">
        <f>IF($IZ88&gt;=15,INDEX($GO:$GO,$IY88+15),"")</f>
      </c>
      <c r="HF88">
        <f>IF($IZ88&gt;=16,INDEX($GO:$GO,$IY88+16),"")</f>
      </c>
      <c r="HG88">
        <f>IF($IZ88&gt;=17,INDEX($GO:$GO,$IY88+17),"")</f>
      </c>
      <c r="HH88">
        <f>IF($IZ88&gt;=18,INDEX($GO:$GO,$IY88+18),"")</f>
      </c>
      <c r="HI88">
        <f>IF($IZ88&gt;=19,INDEX($GO:$GO,$IY88+19),"")</f>
      </c>
      <c r="HJ88">
        <f>IF($IZ88&gt;=20,INDEX($GO:$GO,$IY88+20),"")</f>
      </c>
      <c r="HK88">
        <f>IF($IZ88&gt;=21,INDEX($GO:$GO,$IY88+21),"")</f>
      </c>
      <c r="HL88">
        <f>IF($IZ88&gt;=22,INDEX($GO:$GO,$IY88+22),"")</f>
      </c>
      <c r="HM88">
        <f>IF($IZ88&gt;=23,INDEX($GO:$GO,$IY88+23),"")</f>
      </c>
      <c r="HN88">
        <f>IF($IZ88&gt;=24,INDEX($GO:$GO,$IY88+24),"")</f>
      </c>
      <c r="HO88">
        <f>IF($IZ88&gt;=25,INDEX($GO:$GO,$IY88+25),"")</f>
      </c>
      <c r="HP88">
        <f>IF($IZ88&gt;=26,INDEX($GO:$GO,$IY88+26),"")</f>
      </c>
      <c r="HQ88">
        <f>IF($IZ88&gt;=27,INDEX($GO:$GO,$IY88+27),"")</f>
      </c>
      <c r="HR88">
        <f>IF($IZ88&gt;=28,INDEX($GO:$GO,$IY88+28),"")</f>
      </c>
      <c r="HS88">
        <f>IF($IZ88&gt;=29,INDEX($GO:$GO,$IY88+29),"")</f>
      </c>
      <c r="HT88">
        <f>IF($IZ88&gt;=30,INDEX($GO:$GO,$IY88+30),"")</f>
      </c>
      <c r="HU88">
        <f>IF($IZ88&gt;=31,INDEX($GO:$GO,$IY88+31),"")</f>
      </c>
      <c r="HV88">
        <f>IF($IZ88&gt;=32,INDEX($GO:$GO,$IY88+32),"")</f>
      </c>
      <c r="HW88">
        <f>IF($IZ88&gt;=33,INDEX($GO:$GO,$IY88+33),"")</f>
      </c>
      <c r="HX88">
        <f>IF($IZ88&gt;=34,INDEX($GO:$GO,$IY88+34),"")</f>
      </c>
      <c r="HY88">
        <f>IF($IZ88&gt;=35,INDEX($GO:$GO,$IY88+35),"")</f>
      </c>
      <c r="HZ88">
        <f>IF($IZ88&gt;=36,INDEX($GO:$GO,$IY88+36),"")</f>
      </c>
      <c r="IA88">
        <f>IF($IZ88&gt;=37,INDEX($GO:$GO,$IY88+37),"")</f>
      </c>
      <c r="IB88">
        <f>IF($IZ88&gt;=38,INDEX($GO:$GO,$IY88+38),"")</f>
      </c>
      <c r="IC88">
        <f>IF($IZ88&gt;=39,INDEX($GO:$GO,$IY88+39),"")</f>
      </c>
      <c r="ID88">
        <f>IF($IZ88&gt;=40,INDEX($GO:$GO,$IY88+40),"")</f>
      </c>
      <c r="IE88">
        <f>IF($IZ88&gt;=41,INDEX($GO:$GO,$IY88+41),"")</f>
      </c>
      <c r="IF88">
        <f>IF($IZ88&gt;=42,INDEX($GO:$GO,$IY88+42),"")</f>
      </c>
      <c r="IG88">
        <f>IF($IZ88&gt;=43,INDEX($GO:$GO,$IY88+43),"")</f>
      </c>
      <c r="IH88">
        <f>IF($IZ88&gt;=44,INDEX($GO:$GO,$IY88+44),"")</f>
      </c>
      <c r="II88">
        <f>IF($IZ88&gt;=45,INDEX($GO:$GO,$IY88+45),"")</f>
      </c>
      <c r="IJ88">
        <f>IF($IZ88&gt;=46,INDEX($GO:$GO,$IY88+46),"")</f>
      </c>
      <c r="IK88">
        <f>IF($IZ88&gt;=47,INDEX($GO:$GO,$IY88+47),"")</f>
      </c>
      <c r="IL88">
        <f>IF($IZ88&gt;=48,INDEX($GO:$GO,$IY88+48),"")</f>
      </c>
      <c r="IM88">
        <f>IF($IZ88&gt;=49,INDEX($GO:$GO,$IY88+49),"")</f>
      </c>
      <c r="IN88">
        <f>IF($IZ88&gt;=50,INDEX($GO:$GO,$IY88+50),"")</f>
      </c>
      <c r="IO88">
        <f>IF($IZ88&gt;=51,INDEX($GO:$GO,$IY88+51),"")</f>
      </c>
      <c r="IP88">
        <f>IF($IZ88&gt;=52,INDEX($GO:$GO,$IY88+52),"")</f>
      </c>
      <c r="IQ88">
        <f>IF($IZ88&gt;=53,INDEX($GO:$GO,$IY88+53),"")</f>
      </c>
      <c r="IR88">
        <f>IF($IZ88&gt;=54,INDEX($GO:$GO,$IY88+54),"")</f>
      </c>
      <c r="IS88">
        <f>IF($IZ88&gt;=55,INDEX($GO:$GO,$IY88+55),"")</f>
      </c>
      <c r="IT88">
        <f>IF($IZ88&gt;=56,INDEX($GO:$GO,$IY88+56),"")</f>
      </c>
      <c r="IU88">
        <f>IF($IZ88&gt;=57,INDEX($GO:$GO,$IY88+57),"")</f>
      </c>
      <c r="IV88">
        <f>IF($IZ88&gt;=58,INDEX($GO:$GO,$IY88+58),"")</f>
      </c>
      <c r="IW88">
        <f>IF($IZ88&gt;=59,INDEX($GO:$GO,$IY88+59),"")</f>
      </c>
      <c r="IX88">
        <f>IF($IZ88&gt;=60,INDEX($GO:$GO,$IY88+60),"")</f>
      </c>
      <c r="IY88">
        <f>IFERROR(MATCH($GN88,$GO$2:$GO$827,0)+1,0)</f>
      </c>
      <c r="IZ88">
        <f>IFERROR(INDEX($GP$2:$GP$827,MATCH($GN88,$GO$2:$GO$827,0)),0)</f>
      </c>
      <c r="JA88" t="s">
        <v>23</v>
      </c>
      <c r="JB88" t="s">
        <v>23</v>
      </c>
    </row>
    <row r="89" spans="1:262" x14ac:dyDescent="0.25">
      <c r="F89" s="1"/>
      <c r="G89" s="1"/>
      <c r="H89" s="1"/>
      <c r="I89" s="1"/>
      <c r="J89" s="1">
        <f>IFERROR(IF(FIND(" - ",$F89)&gt;0,MID($F89,FIND(" - ",$F89)+3,LEN($F89)),""),"")</f>
      </c>
      <c r="L89" s="1"/>
      <c r="N89" t="s">
        <v>23</v>
      </c>
      <c r="P89">
        <f>IF(OR($N89="",$O89=""),"",IFERROR($N89/$O89,0))</f>
      </c>
      <c r="Q89">
        <f>IF($N89="","",
IF($G89="","",
IF(ISNUMBER(SEARCH("exempt",LOWER($G89))),0,
$N89*(VALUE(SUBSTITUTE($G89,"%",""))/100))))</f>
      </c>
      <c r="W89">
        <f>IF($N89="","",
SUM($N89,$Q89,$U89,$R89,$T89)-
IF($V89="",0,VALUE($V89)))</f>
      </c>
      <c r="AE89" t="s">
        <v>609</v>
      </c>
      <c r="AI89" t="s">
        <v>610</v>
      </c>
      <c r="AJ89" t="s">
        <v>611</v>
      </c>
      <c r="AM89">
        <f>IFERROR(LEFT($F89,FIND(" - ",$F89)-1),$F89)</f>
      </c>
      <c r="AN89" t="s">
        <v>181</v>
      </c>
      <c r="AP89">
        <f>IF($CE89&gt;=1,INDEX($AN:$AN,$CD89+1),"")</f>
      </c>
      <c r="AQ89">
        <f>IF($CE89&gt;=2,INDEX($AN:$AN,$CD89+2),"")</f>
      </c>
      <c r="AR89">
        <f>IF($CE89&gt;=3,INDEX($AN:$AN,$CD89+3),"")</f>
      </c>
      <c r="AS89">
        <f>IF($CE89&gt;=4,INDEX($AN:$AN,$CD89+4),"")</f>
      </c>
      <c r="AT89">
        <f>IF($CE89&gt;=5,INDEX($AN:$AN,$CD89+5),"")</f>
      </c>
      <c r="AU89">
        <f>IF($CE89&gt;=6,INDEX($AN:$AN,$CD89+6),"")</f>
      </c>
      <c r="AV89">
        <f>IF($CE89&gt;=7,INDEX($AN:$AN,$CD89+7),"")</f>
      </c>
      <c r="AW89">
        <f>IF($CE89&gt;=8,INDEX($AN:$AN,$CD89+8),"")</f>
      </c>
      <c r="AX89">
        <f>IF($CE89&gt;=9,INDEX($AN:$AN,$CD89+9),"")</f>
      </c>
      <c r="AY89">
        <f>IF($CE89&gt;=10,INDEX($AN:$AN,$CD89+10),"")</f>
      </c>
      <c r="AZ89">
        <f>IF($CE89&gt;=11,INDEX($AN:$AN,$CD89+11),"")</f>
      </c>
      <c r="BA89">
        <f>IF($CE89&gt;=12,INDEX($AN:$AN,$CD89+12),"")</f>
      </c>
      <c r="BB89">
        <f>IF($CE89&gt;=13,INDEX($AN:$AN,$CD89+13),"")</f>
      </c>
      <c r="BC89">
        <f>IF($CE89&gt;=14,INDEX($AN:$AN,$CD89+14),"")</f>
      </c>
      <c r="BD89">
        <f>IF($CE89&gt;=15,INDEX($AN:$AN,$CD89+15),"")</f>
      </c>
      <c r="BE89">
        <f>IF($CE89&gt;=16,INDEX($AN:$AN,$CD89+16),"")</f>
      </c>
      <c r="BF89">
        <f>IF($CE89&gt;=17,INDEX($AN:$AN,$CD89+17),"")</f>
      </c>
      <c r="BG89">
        <f>IF($CE89&gt;=18,INDEX($AN:$AN,$CD89+18),"")</f>
      </c>
      <c r="BH89">
        <f>IF($CE89&gt;=19,INDEX($AN:$AN,$CD89+19),"")</f>
      </c>
      <c r="BI89">
        <f>IF($CE89&gt;=20,INDEX($AN:$AN,$CD89+20),"")</f>
      </c>
      <c r="BJ89">
        <f>IF($CE89&gt;=21,INDEX($AN:$AN,$CD89+21),"")</f>
      </c>
      <c r="BK89">
        <f>IF($CE89&gt;=22,INDEX($AN:$AN,$CD89+22),"")</f>
      </c>
      <c r="BL89">
        <f>IF($CE89&gt;=23,INDEX($AN:$AN,$CD89+23),"")</f>
      </c>
      <c r="BM89">
        <f>IF($CE89&gt;=24,INDEX($AN:$AN,$CD89+24),"")</f>
      </c>
      <c r="BN89">
        <f>IF($CE89&gt;=25,INDEX($AN:$AN,$CD89+25),"")</f>
      </c>
      <c r="BO89">
        <f>IF($CE89&gt;=26,INDEX($AN:$AN,$CD89+26),"")</f>
      </c>
      <c r="BP89">
        <f>IF($CE89&gt;=27,INDEX($AN:$AN,$CD89+27),"")</f>
      </c>
      <c r="BQ89">
        <f>IF($CE89&gt;=28,INDEX($AN:$AN,$CD89+28),"")</f>
      </c>
      <c r="BR89">
        <f>IF($CE89&gt;=29,INDEX($AN:$AN,$CD89+29),"")</f>
      </c>
      <c r="BS89">
        <f>IF($CE89&gt;=30,INDEX($AN:$AN,$CD89+30),"")</f>
      </c>
      <c r="BT89">
        <f>IF($CE89&gt;=31,INDEX($AN:$AN,$CD89+31),"")</f>
      </c>
      <c r="BU89">
        <f>IF($CE89&gt;=32,INDEX($AN:$AN,$CD89+32),"")</f>
      </c>
      <c r="BV89">
        <f>IF($CE89&gt;=33,INDEX($AN:$AN,$CD89+33),"")</f>
      </c>
      <c r="BW89">
        <f>IF($CE89&gt;=34,INDEX($AN:$AN,$CD89+34),"")</f>
      </c>
      <c r="BX89">
        <f>IF($CE89&gt;=35,INDEX($AN:$AN,$CD89+35),"")</f>
      </c>
      <c r="BY89">
        <f>IF($CE89&gt;=36,INDEX($AN:$AN,$CD89+36),"")</f>
      </c>
      <c r="BZ89">
        <f>IF($CE89&gt;=37,INDEX($AN:$AN,$CD89+37),"")</f>
      </c>
      <c r="CA89">
        <f>IF($CE89&gt;=38,INDEX($AN:$AN,$CD89+38),"")</f>
      </c>
      <c r="CB89">
        <f>IF($CE89&gt;=39,INDEX($AN:$AN,$CD89+39),"")</f>
      </c>
      <c r="CC89">
        <f>IF($CE89&gt;=40,INDEX($AN:$AN,$CD89+40),"")</f>
      </c>
      <c r="CD89">
        <f>IFERROR(MATCH($AM89,$AN$2:$AN$133,0)+1,0)</f>
      </c>
      <c r="CE89">
        <f>IFERROR(INDEX($AO$2:$AO$133,MATCH($AM89,$AN$2:$AN$133,0)),0)</f>
      </c>
      <c r="CF89">
        <f>IFERROR(LEFT($K89,FIND(" - ",$K89)-1),$K89)</f>
      </c>
      <c r="CG89" t="s">
        <v>29</v>
      </c>
      <c r="CI89">
        <f>IF($DD89&gt;=1,INDEX($CG:$CG,$DC89+1),"")</f>
      </c>
      <c r="CJ89">
        <f>IF($DD89&gt;=2,INDEX($CG:$CG,$DC89+2),"")</f>
      </c>
      <c r="CK89">
        <f>IF($DD89&gt;=3,INDEX($CG:$CG,$DC89+3),"")</f>
      </c>
      <c r="CL89">
        <f>IF($DD89&gt;=4,INDEX($CG:$CG,$DC89+4),"")</f>
      </c>
      <c r="CM89">
        <f>IF($DD89&gt;=5,INDEX($CG:$CG,$DC89+5),"")</f>
      </c>
      <c r="CN89">
        <f>IF($DD89&gt;=6,INDEX($CG:$CG,$DC89+6),"")</f>
      </c>
      <c r="CO89">
        <f>IF($DD89&gt;=7,INDEX($CG:$CG,$DC89+7),"")</f>
      </c>
      <c r="CP89">
        <f>IF($DD89&gt;=8,INDEX($CG:$CG,$DC89+8),"")</f>
      </c>
      <c r="CQ89">
        <f>IF($DD89&gt;=9,INDEX($CG:$CG,$DC89+9),"")</f>
      </c>
      <c r="CR89">
        <f>IF($DD89&gt;=10,INDEX($CG:$CG,$DC89+10),"")</f>
      </c>
      <c r="CS89">
        <f>IF($DD89&gt;=11,INDEX($CG:$CG,$DC89+11),"")</f>
      </c>
      <c r="CT89">
        <f>IF($DD89&gt;=12,INDEX($CG:$CG,$DC89+12),"")</f>
      </c>
      <c r="CU89">
        <f>IF($DD89&gt;=13,INDEX($CG:$CG,$DC89+13),"")</f>
      </c>
      <c r="CV89">
        <f>IF($DD89&gt;=14,INDEX($CG:$CG,$DC89+14),"")</f>
      </c>
      <c r="CW89">
        <f>IF($DD89&gt;=15,INDEX($CG:$CG,$DC89+15),"")</f>
      </c>
      <c r="CX89">
        <f>IF($DD89&gt;=16,INDEX($CG:$CG,$DC89+16),"")</f>
      </c>
      <c r="CY89">
        <f>IF($DD89&gt;=17,INDEX($CG:$CG,$DC89+17),"")</f>
      </c>
      <c r="CZ89">
        <f>IF($DD89&gt;=18,INDEX($CG:$CG,$DC89+18),"")</f>
      </c>
      <c r="DA89">
        <f>IF($DD89&gt;=19,INDEX($CG:$CG,$DC89+19),"")</f>
      </c>
      <c r="DB89">
        <f>IF($DD89&gt;=20,INDEX($CG:$CG,$DC89+20),"")</f>
      </c>
      <c r="DC89">
        <f>IFERROR(MATCH($CF89,$CG$2:$CG$1558,0)+1,0)</f>
      </c>
      <c r="DD89">
        <f>IFERROR(INDEX($CH$2:$CH$1558,MATCH($CF89,$CG$2:$CG$1558,0)),0)</f>
      </c>
      <c r="DE89">
        <f>IFERROR(INDEX($AL:$AL,MATCH($G89,$AK:$AK,0))&amp;"","")</f>
      </c>
      <c r="DF89" t="s">
        <v>47</v>
      </c>
      <c r="DG89" t="s">
        <v>23</v>
      </c>
      <c r="DI89">
        <f>IF($GL89&gt;=1,INDEX($DF:$DF,$GK89+1),"")</f>
      </c>
      <c r="DJ89">
        <f>IF($GL89&gt;=2,INDEX($DF:$DF,$GK89+2),"")</f>
      </c>
      <c r="DK89">
        <f>IF($GL89&gt;=3,INDEX($DF:$DF,$GK89+3),"")</f>
      </c>
      <c r="DL89">
        <f>IF($GL89&gt;=4,INDEX($DF:$DF,$GK89+4),"")</f>
      </c>
      <c r="DM89">
        <f>IF($GL89&gt;=5,INDEX($DF:$DF,$GK89+5),"")</f>
      </c>
      <c r="DN89">
        <f>IF($GL89&gt;=6,INDEX($DF:$DF,$GK89+6),"")</f>
      </c>
      <c r="DO89">
        <f>IF($GL89&gt;=7,INDEX($DF:$DF,$GK89+7),"")</f>
      </c>
      <c r="DP89">
        <f>IF($GL89&gt;=8,INDEX($DF:$DF,$GK89+8),"")</f>
      </c>
      <c r="DQ89">
        <f>IF($GL89&gt;=9,INDEX($DF:$DF,$GK89+9),"")</f>
      </c>
      <c r="DR89">
        <f>IF($GL89&gt;=10,INDEX($DF:$DF,$GK89+10),"")</f>
      </c>
      <c r="DS89">
        <f>IF($GL89&gt;=11,INDEX($DF:$DF,$GK89+11),"")</f>
      </c>
      <c r="DT89">
        <f>IF($GL89&gt;=12,INDEX($DF:$DF,$GK89+12),"")</f>
      </c>
      <c r="DU89">
        <f>IF($GL89&gt;=13,INDEX($DF:$DF,$GK89+13),"")</f>
      </c>
      <c r="DV89">
        <f>IF($GL89&gt;=14,INDEX($DF:$DF,$GK89+14),"")</f>
      </c>
      <c r="DW89">
        <f>IF($GL89&gt;=15,INDEX($DF:$DF,$GK89+15),"")</f>
      </c>
      <c r="DX89">
        <f>IF($GL89&gt;=16,INDEX($DF:$DF,$GK89+16),"")</f>
      </c>
      <c r="DY89">
        <f>IF($GL89&gt;=17,INDEX($DF:$DF,$GK89+17),"")</f>
      </c>
      <c r="DZ89">
        <f>IF($GL89&gt;=18,INDEX($DF:$DF,$GK89+18),"")</f>
      </c>
      <c r="EA89">
        <f>IF($GL89&gt;=19,INDEX($DF:$DF,$GK89+19),"")</f>
      </c>
      <c r="EB89">
        <f>IF($GL89&gt;=20,INDEX($DF:$DF,$GK89+20),"")</f>
      </c>
      <c r="EC89">
        <f>IF($GL89&gt;=21,INDEX($DF:$DF,$GK89+21),"")</f>
      </c>
      <c r="ED89">
        <f>IF($GL89&gt;=22,INDEX($DF:$DF,$GK89+22),"")</f>
      </c>
      <c r="EE89">
        <f>IF($GL89&gt;=23,INDEX($DF:$DF,$GK89+23),"")</f>
      </c>
      <c r="EF89">
        <f>IF($GL89&gt;=24,INDEX($DF:$DF,$GK89+24),"")</f>
      </c>
      <c r="EG89">
        <f>IF($GL89&gt;=25,INDEX($DF:$DF,$GK89+25),"")</f>
      </c>
      <c r="EH89">
        <f>IF($GL89&gt;=26,INDEX($DF:$DF,$GK89+26),"")</f>
      </c>
      <c r="EI89">
        <f>IF($GL89&gt;=27,INDEX($DF:$DF,$GK89+27),"")</f>
      </c>
      <c r="EJ89">
        <f>IF($GL89&gt;=28,INDEX($DF:$DF,$GK89+28),"")</f>
      </c>
      <c r="EK89">
        <f>IF($GL89&gt;=29,INDEX($DF:$DF,$GK89+29),"")</f>
      </c>
      <c r="EL89">
        <f>IF($GL89&gt;=30,INDEX($DF:$DF,$GK89+30),"")</f>
      </c>
      <c r="EM89">
        <f>IF($GL89&gt;=31,INDEX($DF:$DF,$GK89+31),"")</f>
      </c>
      <c r="EN89">
        <f>IF($GL89&gt;=32,INDEX($DF:$DF,$GK89+32),"")</f>
      </c>
      <c r="EO89">
        <f>IF($GL89&gt;=33,INDEX($DF:$DF,$GK89+33),"")</f>
      </c>
      <c r="EP89">
        <f>IF($GL89&gt;=34,INDEX($DF:$DF,$GK89+34),"")</f>
      </c>
      <c r="EQ89">
        <f>IF($GL89&gt;=35,INDEX($DF:$DF,$GK89+35),"")</f>
      </c>
      <c r="ER89">
        <f>IF($GL89&gt;=36,INDEX($DF:$DF,$GK89+36),"")</f>
      </c>
      <c r="ES89">
        <f>IF($GL89&gt;=37,INDEX($DF:$DF,$GK89+37),"")</f>
      </c>
      <c r="ET89">
        <f>IF($GL89&gt;=38,INDEX($DF:$DF,$GK89+38),"")</f>
      </c>
      <c r="EU89">
        <f>IF($GL89&gt;=39,INDEX($DF:$DF,$GK89+39),"")</f>
      </c>
      <c r="EV89">
        <f>IF($GL89&gt;=40,INDEX($DF:$DF,$GK89+40),"")</f>
      </c>
      <c r="EW89">
        <f>IF($GL89&gt;=1,INDEX($DG:$DG,$GK89+1),"")</f>
      </c>
      <c r="EX89">
        <f>IF($GL89&gt;=2,INDEX($DG:$DG,$GK89+2),"")</f>
      </c>
      <c r="EY89">
        <f>IF($GL89&gt;=3,INDEX($DG:$DG,$GK89+3),"")</f>
      </c>
      <c r="EZ89">
        <f>IF($GL89&gt;=4,INDEX($DG:$DG,$GK89+4),"")</f>
      </c>
      <c r="FA89">
        <f>IF($GL89&gt;=5,INDEX($DG:$DG,$GK89+5),"")</f>
      </c>
      <c r="FB89">
        <f>IF($GL89&gt;=6,INDEX($DG:$DG,$GK89+6),"")</f>
      </c>
      <c r="FC89">
        <f>IF($GL89&gt;=7,INDEX($DG:$DG,$GK89+7),"")</f>
      </c>
      <c r="FD89">
        <f>IF($GL89&gt;=8,INDEX($DG:$DG,$GK89+8),"")</f>
      </c>
      <c r="FE89">
        <f>IF($GL89&gt;=9,INDEX($DG:$DG,$GK89+9),"")</f>
      </c>
      <c r="FF89">
        <f>IF($GL89&gt;=10,INDEX($DG:$DG,$GK89+10),"")</f>
      </c>
      <c r="FG89">
        <f>IF($GL89&gt;=11,INDEX($DG:$DG,$GK89+11),"")</f>
      </c>
      <c r="FH89">
        <f>IF($GL89&gt;=12,INDEX($DG:$DG,$GK89+12),"")</f>
      </c>
      <c r="FI89">
        <f>IF($GL89&gt;=13,INDEX($DG:$DG,$GK89+13),"")</f>
      </c>
      <c r="FJ89">
        <f>IF($GL89&gt;=14,INDEX($DG:$DG,$GK89+14),"")</f>
      </c>
      <c r="FK89">
        <f>IF($GL89&gt;=15,INDEX($DG:$DG,$GK89+15),"")</f>
      </c>
      <c r="FL89">
        <f>IF($GL89&gt;=16,INDEX($DG:$DG,$GK89+16),"")</f>
      </c>
      <c r="FM89">
        <f>IF($GL89&gt;=17,INDEX($DG:$DG,$GK89+17),"")</f>
      </c>
      <c r="FN89">
        <f>IF($GL89&gt;=18,INDEX($DG:$DG,$GK89+18),"")</f>
      </c>
      <c r="FO89">
        <f>IF($GL89&gt;=19,INDEX($DG:$DG,$GK89+19),"")</f>
      </c>
      <c r="FP89">
        <f>IF($GL89&gt;=20,INDEX($DG:$DG,$GK89+20),"")</f>
      </c>
      <c r="FQ89">
        <f>IF($GL89&gt;=21,INDEX($DG:$DG,$GK89+21),"")</f>
      </c>
      <c r="FR89">
        <f>IF($GL89&gt;=22,INDEX($DG:$DG,$GK89+22),"")</f>
      </c>
      <c r="FS89">
        <f>IF($GL89&gt;=23,INDEX($DG:$DG,$GK89+23),"")</f>
      </c>
      <c r="FT89">
        <f>IF($GL89&gt;=24,INDEX($DG:$DG,$GK89+24),"")</f>
      </c>
      <c r="FU89">
        <f>IF($GL89&gt;=25,INDEX($DG:$DG,$GK89+25),"")</f>
      </c>
      <c r="FV89">
        <f>IF($GL89&gt;=26,INDEX($DG:$DG,$GK89+26),"")</f>
      </c>
      <c r="FW89">
        <f>IF($GL89&gt;=27,INDEX($DG:$DG,$GK89+27),"")</f>
      </c>
      <c r="FX89">
        <f>IF($GL89&gt;=28,INDEX($DG:$DG,$GK89+28),"")</f>
      </c>
      <c r="FY89">
        <f>IF($GL89&gt;=29,INDEX($DG:$DG,$GK89+29),"")</f>
      </c>
      <c r="FZ89">
        <f>IF($GL89&gt;=30,INDEX($DG:$DG,$GK89+30),"")</f>
      </c>
      <c r="GA89">
        <f>IF($GL89&gt;=31,INDEX($DG:$DG,$GK89+31),"")</f>
      </c>
      <c r="GB89">
        <f>IF($GL89&gt;=32,INDEX($DG:$DG,$GK89+32),"")</f>
      </c>
      <c r="GC89">
        <f>IF($GL89&gt;=33,INDEX($DG:$DG,$GK89+33),"")</f>
      </c>
      <c r="GD89">
        <f>IF($GL89&gt;=34,INDEX($DG:$DG,$GK89+34),"")</f>
      </c>
      <c r="GE89">
        <f>IF($GL89&gt;=35,INDEX($DG:$DG,$GK89+35),"")</f>
      </c>
      <c r="GF89">
        <f>IF($GL89&gt;=36,INDEX($DG:$DG,$GK89+36),"")</f>
      </c>
      <c r="GG89">
        <f>IF($GL89&gt;=37,INDEX($DG:$DG,$GK89+37),"")</f>
      </c>
      <c r="GH89">
        <f>IF($GL89&gt;=38,INDEX($DG:$DG,$GK89+38),"")</f>
      </c>
      <c r="GI89">
        <f>IF($GL89&gt;=39,INDEX($DG:$DG,$GK89+39),"")</f>
      </c>
      <c r="GJ89">
        <f>IF($GL89&gt;=40,INDEX($DG:$DG,$GK89+40),"")</f>
      </c>
      <c r="GK89">
        <f>IFERROR(MATCH($DE89,$DF$2:$DF$166,0)+1,0)</f>
      </c>
      <c r="GL89">
        <f>IFERROR(INDEX($DH$2:$DH$166,MATCH($DE89,$DF$2:$DF$166,0)),0)</f>
      </c>
      <c r="GM89">
        <f>IFERROR(MATCH($H89,$DI$89:$EV$89,0),0)</f>
      </c>
      <c r="GN89">
        <f>IF($GM89&gt;0,INDEX($EW$89:$GJ$89,$GM89),"")</f>
      </c>
      <c r="GO89" t="s">
        <v>156</v>
      </c>
      <c r="GQ89">
        <f>IF($IZ89&gt;=1,INDEX($GO:$GO,$IY89+1),"")</f>
      </c>
      <c r="GR89">
        <f>IF($IZ89&gt;=2,INDEX($GO:$GO,$IY89+2),"")</f>
      </c>
      <c r="GS89">
        <f>IF($IZ89&gt;=3,INDEX($GO:$GO,$IY89+3),"")</f>
      </c>
      <c r="GT89">
        <f>IF($IZ89&gt;=4,INDEX($GO:$GO,$IY89+4),"")</f>
      </c>
      <c r="GU89">
        <f>IF($IZ89&gt;=5,INDEX($GO:$GO,$IY89+5),"")</f>
      </c>
      <c r="GV89">
        <f>IF($IZ89&gt;=6,INDEX($GO:$GO,$IY89+6),"")</f>
      </c>
      <c r="GW89">
        <f>IF($IZ89&gt;=7,INDEX($GO:$GO,$IY89+7),"")</f>
      </c>
      <c r="GX89">
        <f>IF($IZ89&gt;=8,INDEX($GO:$GO,$IY89+8),"")</f>
      </c>
      <c r="GY89">
        <f>IF($IZ89&gt;=9,INDEX($GO:$GO,$IY89+9),"")</f>
      </c>
      <c r="GZ89">
        <f>IF($IZ89&gt;=10,INDEX($GO:$GO,$IY89+10),"")</f>
      </c>
      <c r="HA89">
        <f>IF($IZ89&gt;=11,INDEX($GO:$GO,$IY89+11),"")</f>
      </c>
      <c r="HB89">
        <f>IF($IZ89&gt;=12,INDEX($GO:$GO,$IY89+12),"")</f>
      </c>
      <c r="HC89">
        <f>IF($IZ89&gt;=13,INDEX($GO:$GO,$IY89+13),"")</f>
      </c>
      <c r="HD89">
        <f>IF($IZ89&gt;=14,INDEX($GO:$GO,$IY89+14),"")</f>
      </c>
      <c r="HE89">
        <f>IF($IZ89&gt;=15,INDEX($GO:$GO,$IY89+15),"")</f>
      </c>
      <c r="HF89">
        <f>IF($IZ89&gt;=16,INDEX($GO:$GO,$IY89+16),"")</f>
      </c>
      <c r="HG89">
        <f>IF($IZ89&gt;=17,INDEX($GO:$GO,$IY89+17),"")</f>
      </c>
      <c r="HH89">
        <f>IF($IZ89&gt;=18,INDEX($GO:$GO,$IY89+18),"")</f>
      </c>
      <c r="HI89">
        <f>IF($IZ89&gt;=19,INDEX($GO:$GO,$IY89+19),"")</f>
      </c>
      <c r="HJ89">
        <f>IF($IZ89&gt;=20,INDEX($GO:$GO,$IY89+20),"")</f>
      </c>
      <c r="HK89">
        <f>IF($IZ89&gt;=21,INDEX($GO:$GO,$IY89+21),"")</f>
      </c>
      <c r="HL89">
        <f>IF($IZ89&gt;=22,INDEX($GO:$GO,$IY89+22),"")</f>
      </c>
      <c r="HM89">
        <f>IF($IZ89&gt;=23,INDEX($GO:$GO,$IY89+23),"")</f>
      </c>
      <c r="HN89">
        <f>IF($IZ89&gt;=24,INDEX($GO:$GO,$IY89+24),"")</f>
      </c>
      <c r="HO89">
        <f>IF($IZ89&gt;=25,INDEX($GO:$GO,$IY89+25),"")</f>
      </c>
      <c r="HP89">
        <f>IF($IZ89&gt;=26,INDEX($GO:$GO,$IY89+26),"")</f>
      </c>
      <c r="HQ89">
        <f>IF($IZ89&gt;=27,INDEX($GO:$GO,$IY89+27),"")</f>
      </c>
      <c r="HR89">
        <f>IF($IZ89&gt;=28,INDEX($GO:$GO,$IY89+28),"")</f>
      </c>
      <c r="HS89">
        <f>IF($IZ89&gt;=29,INDEX($GO:$GO,$IY89+29),"")</f>
      </c>
      <c r="HT89">
        <f>IF($IZ89&gt;=30,INDEX($GO:$GO,$IY89+30),"")</f>
      </c>
      <c r="HU89">
        <f>IF($IZ89&gt;=31,INDEX($GO:$GO,$IY89+31),"")</f>
      </c>
      <c r="HV89">
        <f>IF($IZ89&gt;=32,INDEX($GO:$GO,$IY89+32),"")</f>
      </c>
      <c r="HW89">
        <f>IF($IZ89&gt;=33,INDEX($GO:$GO,$IY89+33),"")</f>
      </c>
      <c r="HX89">
        <f>IF($IZ89&gt;=34,INDEX($GO:$GO,$IY89+34),"")</f>
      </c>
      <c r="HY89">
        <f>IF($IZ89&gt;=35,INDEX($GO:$GO,$IY89+35),"")</f>
      </c>
      <c r="HZ89">
        <f>IF($IZ89&gt;=36,INDEX($GO:$GO,$IY89+36),"")</f>
      </c>
      <c r="IA89">
        <f>IF($IZ89&gt;=37,INDEX($GO:$GO,$IY89+37),"")</f>
      </c>
      <c r="IB89">
        <f>IF($IZ89&gt;=38,INDEX($GO:$GO,$IY89+38),"")</f>
      </c>
      <c r="IC89">
        <f>IF($IZ89&gt;=39,INDEX($GO:$GO,$IY89+39),"")</f>
      </c>
      <c r="ID89">
        <f>IF($IZ89&gt;=40,INDEX($GO:$GO,$IY89+40),"")</f>
      </c>
      <c r="IE89">
        <f>IF($IZ89&gt;=41,INDEX($GO:$GO,$IY89+41),"")</f>
      </c>
      <c r="IF89">
        <f>IF($IZ89&gt;=42,INDEX($GO:$GO,$IY89+42),"")</f>
      </c>
      <c r="IG89">
        <f>IF($IZ89&gt;=43,INDEX($GO:$GO,$IY89+43),"")</f>
      </c>
      <c r="IH89">
        <f>IF($IZ89&gt;=44,INDEX($GO:$GO,$IY89+44),"")</f>
      </c>
      <c r="II89">
        <f>IF($IZ89&gt;=45,INDEX($GO:$GO,$IY89+45),"")</f>
      </c>
      <c r="IJ89">
        <f>IF($IZ89&gt;=46,INDEX($GO:$GO,$IY89+46),"")</f>
      </c>
      <c r="IK89">
        <f>IF($IZ89&gt;=47,INDEX($GO:$GO,$IY89+47),"")</f>
      </c>
      <c r="IL89">
        <f>IF($IZ89&gt;=48,INDEX($GO:$GO,$IY89+48),"")</f>
      </c>
      <c r="IM89">
        <f>IF($IZ89&gt;=49,INDEX($GO:$GO,$IY89+49),"")</f>
      </c>
      <c r="IN89">
        <f>IF($IZ89&gt;=50,INDEX($GO:$GO,$IY89+50),"")</f>
      </c>
      <c r="IO89">
        <f>IF($IZ89&gt;=51,INDEX($GO:$GO,$IY89+51),"")</f>
      </c>
      <c r="IP89">
        <f>IF($IZ89&gt;=52,INDEX($GO:$GO,$IY89+52),"")</f>
      </c>
      <c r="IQ89">
        <f>IF($IZ89&gt;=53,INDEX($GO:$GO,$IY89+53),"")</f>
      </c>
      <c r="IR89">
        <f>IF($IZ89&gt;=54,INDEX($GO:$GO,$IY89+54),"")</f>
      </c>
      <c r="IS89">
        <f>IF($IZ89&gt;=55,INDEX($GO:$GO,$IY89+55),"")</f>
      </c>
      <c r="IT89">
        <f>IF($IZ89&gt;=56,INDEX($GO:$GO,$IY89+56),"")</f>
      </c>
      <c r="IU89">
        <f>IF($IZ89&gt;=57,INDEX($GO:$GO,$IY89+57),"")</f>
      </c>
      <c r="IV89">
        <f>IF($IZ89&gt;=58,INDEX($GO:$GO,$IY89+58),"")</f>
      </c>
      <c r="IW89">
        <f>IF($IZ89&gt;=59,INDEX($GO:$GO,$IY89+59),"")</f>
      </c>
      <c r="IX89">
        <f>IF($IZ89&gt;=60,INDEX($GO:$GO,$IY89+60),"")</f>
      </c>
      <c r="IY89">
        <f>IFERROR(MATCH($GN89,$GO$2:$GO$827,0)+1,0)</f>
      </c>
      <c r="IZ89">
        <f>IFERROR(INDEX($GP$2:$GP$827,MATCH($GN89,$GO$2:$GO$827,0)),0)</f>
      </c>
      <c r="JA89" t="s">
        <v>23</v>
      </c>
      <c r="JB89" t="s">
        <v>23</v>
      </c>
    </row>
    <row r="90" spans="1:262" x14ac:dyDescent="0.25">
      <c r="F90" s="1"/>
      <c r="G90" s="1"/>
      <c r="H90" s="1"/>
      <c r="I90" s="1"/>
      <c r="J90" s="1">
        <f>IFERROR(IF(FIND(" - ",$F90)&gt;0,MID($F90,FIND(" - ",$F90)+3,LEN($F90)),""),"")</f>
      </c>
      <c r="L90" s="1"/>
      <c r="N90" t="s">
        <v>23</v>
      </c>
      <c r="P90">
        <f>IF(OR($N90="",$O90=""),"",IFERROR($N90/$O90,0))</f>
      </c>
      <c r="Q90">
        <f>IF($N90="","",
IF($G90="","",
IF(ISNUMBER(SEARCH("exempt",LOWER($G90))),0,
$N90*(VALUE(SUBSTITUTE($G90,"%",""))/100))))</f>
      </c>
      <c r="W90">
        <f>IF($N90="","",
SUM($N90,$Q90,$U90,$R90,$T90)-
IF($V90="",0,VALUE($V90)))</f>
      </c>
      <c r="AE90" t="s">
        <v>612</v>
      </c>
      <c r="AI90" t="s">
        <v>613</v>
      </c>
      <c r="AJ90" t="s">
        <v>614</v>
      </c>
      <c r="AM90">
        <f>IFERROR(LEFT($F90,FIND(" - ",$F90)-1),$F90)</f>
      </c>
      <c r="AN90" t="s">
        <v>459</v>
      </c>
      <c r="AP90">
        <f>IF($CE90&gt;=1,INDEX($AN:$AN,$CD90+1),"")</f>
      </c>
      <c r="AQ90">
        <f>IF($CE90&gt;=2,INDEX($AN:$AN,$CD90+2),"")</f>
      </c>
      <c r="AR90">
        <f>IF($CE90&gt;=3,INDEX($AN:$AN,$CD90+3),"")</f>
      </c>
      <c r="AS90">
        <f>IF($CE90&gt;=4,INDEX($AN:$AN,$CD90+4),"")</f>
      </c>
      <c r="AT90">
        <f>IF($CE90&gt;=5,INDEX($AN:$AN,$CD90+5),"")</f>
      </c>
      <c r="AU90">
        <f>IF($CE90&gt;=6,INDEX($AN:$AN,$CD90+6),"")</f>
      </c>
      <c r="AV90">
        <f>IF($CE90&gt;=7,INDEX($AN:$AN,$CD90+7),"")</f>
      </c>
      <c r="AW90">
        <f>IF($CE90&gt;=8,INDEX($AN:$AN,$CD90+8),"")</f>
      </c>
      <c r="AX90">
        <f>IF($CE90&gt;=9,INDEX($AN:$AN,$CD90+9),"")</f>
      </c>
      <c r="AY90">
        <f>IF($CE90&gt;=10,INDEX($AN:$AN,$CD90+10),"")</f>
      </c>
      <c r="AZ90">
        <f>IF($CE90&gt;=11,INDEX($AN:$AN,$CD90+11),"")</f>
      </c>
      <c r="BA90">
        <f>IF($CE90&gt;=12,INDEX($AN:$AN,$CD90+12),"")</f>
      </c>
      <c r="BB90">
        <f>IF($CE90&gt;=13,INDEX($AN:$AN,$CD90+13),"")</f>
      </c>
      <c r="BC90">
        <f>IF($CE90&gt;=14,INDEX($AN:$AN,$CD90+14),"")</f>
      </c>
      <c r="BD90">
        <f>IF($CE90&gt;=15,INDEX($AN:$AN,$CD90+15),"")</f>
      </c>
      <c r="BE90">
        <f>IF($CE90&gt;=16,INDEX($AN:$AN,$CD90+16),"")</f>
      </c>
      <c r="BF90">
        <f>IF($CE90&gt;=17,INDEX($AN:$AN,$CD90+17),"")</f>
      </c>
      <c r="BG90">
        <f>IF($CE90&gt;=18,INDEX($AN:$AN,$CD90+18),"")</f>
      </c>
      <c r="BH90">
        <f>IF($CE90&gt;=19,INDEX($AN:$AN,$CD90+19),"")</f>
      </c>
      <c r="BI90">
        <f>IF($CE90&gt;=20,INDEX($AN:$AN,$CD90+20),"")</f>
      </c>
      <c r="BJ90">
        <f>IF($CE90&gt;=21,INDEX($AN:$AN,$CD90+21),"")</f>
      </c>
      <c r="BK90">
        <f>IF($CE90&gt;=22,INDEX($AN:$AN,$CD90+22),"")</f>
      </c>
      <c r="BL90">
        <f>IF($CE90&gt;=23,INDEX($AN:$AN,$CD90+23),"")</f>
      </c>
      <c r="BM90">
        <f>IF($CE90&gt;=24,INDEX($AN:$AN,$CD90+24),"")</f>
      </c>
      <c r="BN90">
        <f>IF($CE90&gt;=25,INDEX($AN:$AN,$CD90+25),"")</f>
      </c>
      <c r="BO90">
        <f>IF($CE90&gt;=26,INDEX($AN:$AN,$CD90+26),"")</f>
      </c>
      <c r="BP90">
        <f>IF($CE90&gt;=27,INDEX($AN:$AN,$CD90+27),"")</f>
      </c>
      <c r="BQ90">
        <f>IF($CE90&gt;=28,INDEX($AN:$AN,$CD90+28),"")</f>
      </c>
      <c r="BR90">
        <f>IF($CE90&gt;=29,INDEX($AN:$AN,$CD90+29),"")</f>
      </c>
      <c r="BS90">
        <f>IF($CE90&gt;=30,INDEX($AN:$AN,$CD90+30),"")</f>
      </c>
      <c r="BT90">
        <f>IF($CE90&gt;=31,INDEX($AN:$AN,$CD90+31),"")</f>
      </c>
      <c r="BU90">
        <f>IF($CE90&gt;=32,INDEX($AN:$AN,$CD90+32),"")</f>
      </c>
      <c r="BV90">
        <f>IF($CE90&gt;=33,INDEX($AN:$AN,$CD90+33),"")</f>
      </c>
      <c r="BW90">
        <f>IF($CE90&gt;=34,INDEX($AN:$AN,$CD90+34),"")</f>
      </c>
      <c r="BX90">
        <f>IF($CE90&gt;=35,INDEX($AN:$AN,$CD90+35),"")</f>
      </c>
      <c r="BY90">
        <f>IF($CE90&gt;=36,INDEX($AN:$AN,$CD90+36),"")</f>
      </c>
      <c r="BZ90">
        <f>IF($CE90&gt;=37,INDEX($AN:$AN,$CD90+37),"")</f>
      </c>
      <c r="CA90">
        <f>IF($CE90&gt;=38,INDEX($AN:$AN,$CD90+38),"")</f>
      </c>
      <c r="CB90">
        <f>IF($CE90&gt;=39,INDEX($AN:$AN,$CD90+39),"")</f>
      </c>
      <c r="CC90">
        <f>IF($CE90&gt;=40,INDEX($AN:$AN,$CD90+40),"")</f>
      </c>
      <c r="CD90">
        <f>IFERROR(MATCH($AM90,$AN$2:$AN$133,0)+1,0)</f>
      </c>
      <c r="CE90">
        <f>IFERROR(INDEX($AO$2:$AO$133,MATCH($AM90,$AN$2:$AN$133,0)),0)</f>
      </c>
      <c r="CF90">
        <f>IFERROR(LEFT($K90,FIND(" - ",$K90)-1),$K90)</f>
      </c>
      <c r="CG90" t="s">
        <v>615</v>
      </c>
      <c r="CH90">
        <v>43</v>
      </c>
      <c r="CI90">
        <f>IF($DD90&gt;=1,INDEX($CG:$CG,$DC90+1),"")</f>
      </c>
      <c r="CJ90">
        <f>IF($DD90&gt;=2,INDEX($CG:$CG,$DC90+2),"")</f>
      </c>
      <c r="CK90">
        <f>IF($DD90&gt;=3,INDEX($CG:$CG,$DC90+3),"")</f>
      </c>
      <c r="CL90">
        <f>IF($DD90&gt;=4,INDEX($CG:$CG,$DC90+4),"")</f>
      </c>
      <c r="CM90">
        <f>IF($DD90&gt;=5,INDEX($CG:$CG,$DC90+5),"")</f>
      </c>
      <c r="CN90">
        <f>IF($DD90&gt;=6,INDEX($CG:$CG,$DC90+6),"")</f>
      </c>
      <c r="CO90">
        <f>IF($DD90&gt;=7,INDEX($CG:$CG,$DC90+7),"")</f>
      </c>
      <c r="CP90">
        <f>IF($DD90&gt;=8,INDEX($CG:$CG,$DC90+8),"")</f>
      </c>
      <c r="CQ90">
        <f>IF($DD90&gt;=9,INDEX($CG:$CG,$DC90+9),"")</f>
      </c>
      <c r="CR90">
        <f>IF($DD90&gt;=10,INDEX($CG:$CG,$DC90+10),"")</f>
      </c>
      <c r="CS90">
        <f>IF($DD90&gt;=11,INDEX($CG:$CG,$DC90+11),"")</f>
      </c>
      <c r="CT90">
        <f>IF($DD90&gt;=12,INDEX($CG:$CG,$DC90+12),"")</f>
      </c>
      <c r="CU90">
        <f>IF($DD90&gt;=13,INDEX($CG:$CG,$DC90+13),"")</f>
      </c>
      <c r="CV90">
        <f>IF($DD90&gt;=14,INDEX($CG:$CG,$DC90+14),"")</f>
      </c>
      <c r="CW90">
        <f>IF($DD90&gt;=15,INDEX($CG:$CG,$DC90+15),"")</f>
      </c>
      <c r="CX90">
        <f>IF($DD90&gt;=16,INDEX($CG:$CG,$DC90+16),"")</f>
      </c>
      <c r="CY90">
        <f>IF($DD90&gt;=17,INDEX($CG:$CG,$DC90+17),"")</f>
      </c>
      <c r="CZ90">
        <f>IF($DD90&gt;=18,INDEX($CG:$CG,$DC90+18),"")</f>
      </c>
      <c r="DA90">
        <f>IF($DD90&gt;=19,INDEX($CG:$CG,$DC90+19),"")</f>
      </c>
      <c r="DB90">
        <f>IF($DD90&gt;=20,INDEX($CG:$CG,$DC90+20),"")</f>
      </c>
      <c r="DC90">
        <f>IFERROR(MATCH($CF90,$CG$2:$CG$1558,0)+1,0)</f>
      </c>
      <c r="DD90">
        <f>IFERROR(INDEX($CH$2:$CH$1558,MATCH($CF90,$CG$2:$CG$1558,0)),0)</f>
      </c>
      <c r="DE90">
        <f>IFERROR(INDEX($AL:$AL,MATCH($G90,$AK:$AK,0))&amp;"","")</f>
      </c>
      <c r="DF90" t="s">
        <v>509</v>
      </c>
      <c r="DH90">
        <v>1</v>
      </c>
      <c r="DI90">
        <f>IF($GL90&gt;=1,INDEX($DF:$DF,$GK90+1),"")</f>
      </c>
      <c r="DJ90">
        <f>IF($GL90&gt;=2,INDEX($DF:$DF,$GK90+2),"")</f>
      </c>
      <c r="DK90">
        <f>IF($GL90&gt;=3,INDEX($DF:$DF,$GK90+3),"")</f>
      </c>
      <c r="DL90">
        <f>IF($GL90&gt;=4,INDEX($DF:$DF,$GK90+4),"")</f>
      </c>
      <c r="DM90">
        <f>IF($GL90&gt;=5,INDEX($DF:$DF,$GK90+5),"")</f>
      </c>
      <c r="DN90">
        <f>IF($GL90&gt;=6,INDEX($DF:$DF,$GK90+6),"")</f>
      </c>
      <c r="DO90">
        <f>IF($GL90&gt;=7,INDEX($DF:$DF,$GK90+7),"")</f>
      </c>
      <c r="DP90">
        <f>IF($GL90&gt;=8,INDEX($DF:$DF,$GK90+8),"")</f>
      </c>
      <c r="DQ90">
        <f>IF($GL90&gt;=9,INDEX($DF:$DF,$GK90+9),"")</f>
      </c>
      <c r="DR90">
        <f>IF($GL90&gt;=10,INDEX($DF:$DF,$GK90+10),"")</f>
      </c>
      <c r="DS90">
        <f>IF($GL90&gt;=11,INDEX($DF:$DF,$GK90+11),"")</f>
      </c>
      <c r="DT90">
        <f>IF($GL90&gt;=12,INDEX($DF:$DF,$GK90+12),"")</f>
      </c>
      <c r="DU90">
        <f>IF($GL90&gt;=13,INDEX($DF:$DF,$GK90+13),"")</f>
      </c>
      <c r="DV90">
        <f>IF($GL90&gt;=14,INDEX($DF:$DF,$GK90+14),"")</f>
      </c>
      <c r="DW90">
        <f>IF($GL90&gt;=15,INDEX($DF:$DF,$GK90+15),"")</f>
      </c>
      <c r="DX90">
        <f>IF($GL90&gt;=16,INDEX($DF:$DF,$GK90+16),"")</f>
      </c>
      <c r="DY90">
        <f>IF($GL90&gt;=17,INDEX($DF:$DF,$GK90+17),"")</f>
      </c>
      <c r="DZ90">
        <f>IF($GL90&gt;=18,INDEX($DF:$DF,$GK90+18),"")</f>
      </c>
      <c r="EA90">
        <f>IF($GL90&gt;=19,INDEX($DF:$DF,$GK90+19),"")</f>
      </c>
      <c r="EB90">
        <f>IF($GL90&gt;=20,INDEX($DF:$DF,$GK90+20),"")</f>
      </c>
      <c r="EC90">
        <f>IF($GL90&gt;=21,INDEX($DF:$DF,$GK90+21),"")</f>
      </c>
      <c r="ED90">
        <f>IF($GL90&gt;=22,INDEX($DF:$DF,$GK90+22),"")</f>
      </c>
      <c r="EE90">
        <f>IF($GL90&gt;=23,INDEX($DF:$DF,$GK90+23),"")</f>
      </c>
      <c r="EF90">
        <f>IF($GL90&gt;=24,INDEX($DF:$DF,$GK90+24),"")</f>
      </c>
      <c r="EG90">
        <f>IF($GL90&gt;=25,INDEX($DF:$DF,$GK90+25),"")</f>
      </c>
      <c r="EH90">
        <f>IF($GL90&gt;=26,INDEX($DF:$DF,$GK90+26),"")</f>
      </c>
      <c r="EI90">
        <f>IF($GL90&gt;=27,INDEX($DF:$DF,$GK90+27),"")</f>
      </c>
      <c r="EJ90">
        <f>IF($GL90&gt;=28,INDEX($DF:$DF,$GK90+28),"")</f>
      </c>
      <c r="EK90">
        <f>IF($GL90&gt;=29,INDEX($DF:$DF,$GK90+29),"")</f>
      </c>
      <c r="EL90">
        <f>IF($GL90&gt;=30,INDEX($DF:$DF,$GK90+30),"")</f>
      </c>
      <c r="EM90">
        <f>IF($GL90&gt;=31,INDEX($DF:$DF,$GK90+31),"")</f>
      </c>
      <c r="EN90">
        <f>IF($GL90&gt;=32,INDEX($DF:$DF,$GK90+32),"")</f>
      </c>
      <c r="EO90">
        <f>IF($GL90&gt;=33,INDEX($DF:$DF,$GK90+33),"")</f>
      </c>
      <c r="EP90">
        <f>IF($GL90&gt;=34,INDEX($DF:$DF,$GK90+34),"")</f>
      </c>
      <c r="EQ90">
        <f>IF($GL90&gt;=35,INDEX($DF:$DF,$GK90+35),"")</f>
      </c>
      <c r="ER90">
        <f>IF($GL90&gt;=36,INDEX($DF:$DF,$GK90+36),"")</f>
      </c>
      <c r="ES90">
        <f>IF($GL90&gt;=37,INDEX($DF:$DF,$GK90+37),"")</f>
      </c>
      <c r="ET90">
        <f>IF($GL90&gt;=38,INDEX($DF:$DF,$GK90+38),"")</f>
      </c>
      <c r="EU90">
        <f>IF($GL90&gt;=39,INDEX($DF:$DF,$GK90+39),"")</f>
      </c>
      <c r="EV90">
        <f>IF($GL90&gt;=40,INDEX($DF:$DF,$GK90+40),"")</f>
      </c>
      <c r="EW90">
        <f>IF($GL90&gt;=1,INDEX($DG:$DG,$GK90+1),"")</f>
      </c>
      <c r="EX90">
        <f>IF($GL90&gt;=2,INDEX($DG:$DG,$GK90+2),"")</f>
      </c>
      <c r="EY90">
        <f>IF($GL90&gt;=3,INDEX($DG:$DG,$GK90+3),"")</f>
      </c>
      <c r="EZ90">
        <f>IF($GL90&gt;=4,INDEX($DG:$DG,$GK90+4),"")</f>
      </c>
      <c r="FA90">
        <f>IF($GL90&gt;=5,INDEX($DG:$DG,$GK90+5),"")</f>
      </c>
      <c r="FB90">
        <f>IF($GL90&gt;=6,INDEX($DG:$DG,$GK90+6),"")</f>
      </c>
      <c r="FC90">
        <f>IF($GL90&gt;=7,INDEX($DG:$DG,$GK90+7),"")</f>
      </c>
      <c r="FD90">
        <f>IF($GL90&gt;=8,INDEX($DG:$DG,$GK90+8),"")</f>
      </c>
      <c r="FE90">
        <f>IF($GL90&gt;=9,INDEX($DG:$DG,$GK90+9),"")</f>
      </c>
      <c r="FF90">
        <f>IF($GL90&gt;=10,INDEX($DG:$DG,$GK90+10),"")</f>
      </c>
      <c r="FG90">
        <f>IF($GL90&gt;=11,INDEX($DG:$DG,$GK90+11),"")</f>
      </c>
      <c r="FH90">
        <f>IF($GL90&gt;=12,INDEX($DG:$DG,$GK90+12),"")</f>
      </c>
      <c r="FI90">
        <f>IF($GL90&gt;=13,INDEX($DG:$DG,$GK90+13),"")</f>
      </c>
      <c r="FJ90">
        <f>IF($GL90&gt;=14,INDEX($DG:$DG,$GK90+14),"")</f>
      </c>
      <c r="FK90">
        <f>IF($GL90&gt;=15,INDEX($DG:$DG,$GK90+15),"")</f>
      </c>
      <c r="FL90">
        <f>IF($GL90&gt;=16,INDEX($DG:$DG,$GK90+16),"")</f>
      </c>
      <c r="FM90">
        <f>IF($GL90&gt;=17,INDEX($DG:$DG,$GK90+17),"")</f>
      </c>
      <c r="FN90">
        <f>IF($GL90&gt;=18,INDEX($DG:$DG,$GK90+18),"")</f>
      </c>
      <c r="FO90">
        <f>IF($GL90&gt;=19,INDEX($DG:$DG,$GK90+19),"")</f>
      </c>
      <c r="FP90">
        <f>IF($GL90&gt;=20,INDEX($DG:$DG,$GK90+20),"")</f>
      </c>
      <c r="FQ90">
        <f>IF($GL90&gt;=21,INDEX($DG:$DG,$GK90+21),"")</f>
      </c>
      <c r="FR90">
        <f>IF($GL90&gt;=22,INDEX($DG:$DG,$GK90+22),"")</f>
      </c>
      <c r="FS90">
        <f>IF($GL90&gt;=23,INDEX($DG:$DG,$GK90+23),"")</f>
      </c>
      <c r="FT90">
        <f>IF($GL90&gt;=24,INDEX($DG:$DG,$GK90+24),"")</f>
      </c>
      <c r="FU90">
        <f>IF($GL90&gt;=25,INDEX($DG:$DG,$GK90+25),"")</f>
      </c>
      <c r="FV90">
        <f>IF($GL90&gt;=26,INDEX($DG:$DG,$GK90+26),"")</f>
      </c>
      <c r="FW90">
        <f>IF($GL90&gt;=27,INDEX($DG:$DG,$GK90+27),"")</f>
      </c>
      <c r="FX90">
        <f>IF($GL90&gt;=28,INDEX($DG:$DG,$GK90+28),"")</f>
      </c>
      <c r="FY90">
        <f>IF($GL90&gt;=29,INDEX($DG:$DG,$GK90+29),"")</f>
      </c>
      <c r="FZ90">
        <f>IF($GL90&gt;=30,INDEX($DG:$DG,$GK90+30),"")</f>
      </c>
      <c r="GA90">
        <f>IF($GL90&gt;=31,INDEX($DG:$DG,$GK90+31),"")</f>
      </c>
      <c r="GB90">
        <f>IF($GL90&gt;=32,INDEX($DG:$DG,$GK90+32),"")</f>
      </c>
      <c r="GC90">
        <f>IF($GL90&gt;=33,INDEX($DG:$DG,$GK90+33),"")</f>
      </c>
      <c r="GD90">
        <f>IF($GL90&gt;=34,INDEX($DG:$DG,$GK90+34),"")</f>
      </c>
      <c r="GE90">
        <f>IF($GL90&gt;=35,INDEX($DG:$DG,$GK90+35),"")</f>
      </c>
      <c r="GF90">
        <f>IF($GL90&gt;=36,INDEX($DG:$DG,$GK90+36),"")</f>
      </c>
      <c r="GG90">
        <f>IF($GL90&gt;=37,INDEX($DG:$DG,$GK90+37),"")</f>
      </c>
      <c r="GH90">
        <f>IF($GL90&gt;=38,INDEX($DG:$DG,$GK90+38),"")</f>
      </c>
      <c r="GI90">
        <f>IF($GL90&gt;=39,INDEX($DG:$DG,$GK90+39),"")</f>
      </c>
      <c r="GJ90">
        <f>IF($GL90&gt;=40,INDEX($DG:$DG,$GK90+40),"")</f>
      </c>
      <c r="GK90">
        <f>IFERROR(MATCH($DE90,$DF$2:$DF$166,0)+1,0)</f>
      </c>
      <c r="GL90">
        <f>IFERROR(INDEX($DH$2:$DH$166,MATCH($DE90,$DF$2:$DF$166,0)),0)</f>
      </c>
      <c r="GM90">
        <f>IFERROR(MATCH($H90,$DI$90:$EV$90,0),0)</f>
      </c>
      <c r="GN90">
        <f>IF($GM90&gt;0,INDEX($EW$90:$GJ$90,$GM90),"")</f>
      </c>
      <c r="GO90" t="s">
        <v>616</v>
      </c>
      <c r="GQ90">
        <f>IF($IZ90&gt;=1,INDEX($GO:$GO,$IY90+1),"")</f>
      </c>
      <c r="GR90">
        <f>IF($IZ90&gt;=2,INDEX($GO:$GO,$IY90+2),"")</f>
      </c>
      <c r="GS90">
        <f>IF($IZ90&gt;=3,INDEX($GO:$GO,$IY90+3),"")</f>
      </c>
      <c r="GT90">
        <f>IF($IZ90&gt;=4,INDEX($GO:$GO,$IY90+4),"")</f>
      </c>
      <c r="GU90">
        <f>IF($IZ90&gt;=5,INDEX($GO:$GO,$IY90+5),"")</f>
      </c>
      <c r="GV90">
        <f>IF($IZ90&gt;=6,INDEX($GO:$GO,$IY90+6),"")</f>
      </c>
      <c r="GW90">
        <f>IF($IZ90&gt;=7,INDEX($GO:$GO,$IY90+7),"")</f>
      </c>
      <c r="GX90">
        <f>IF($IZ90&gt;=8,INDEX($GO:$GO,$IY90+8),"")</f>
      </c>
      <c r="GY90">
        <f>IF($IZ90&gt;=9,INDEX($GO:$GO,$IY90+9),"")</f>
      </c>
      <c r="GZ90">
        <f>IF($IZ90&gt;=10,INDEX($GO:$GO,$IY90+10),"")</f>
      </c>
      <c r="HA90">
        <f>IF($IZ90&gt;=11,INDEX($GO:$GO,$IY90+11),"")</f>
      </c>
      <c r="HB90">
        <f>IF($IZ90&gt;=12,INDEX($GO:$GO,$IY90+12),"")</f>
      </c>
      <c r="HC90">
        <f>IF($IZ90&gt;=13,INDEX($GO:$GO,$IY90+13),"")</f>
      </c>
      <c r="HD90">
        <f>IF($IZ90&gt;=14,INDEX($GO:$GO,$IY90+14),"")</f>
      </c>
      <c r="HE90">
        <f>IF($IZ90&gt;=15,INDEX($GO:$GO,$IY90+15),"")</f>
      </c>
      <c r="HF90">
        <f>IF($IZ90&gt;=16,INDEX($GO:$GO,$IY90+16),"")</f>
      </c>
      <c r="HG90">
        <f>IF($IZ90&gt;=17,INDEX($GO:$GO,$IY90+17),"")</f>
      </c>
      <c r="HH90">
        <f>IF($IZ90&gt;=18,INDEX($GO:$GO,$IY90+18),"")</f>
      </c>
      <c r="HI90">
        <f>IF($IZ90&gt;=19,INDEX($GO:$GO,$IY90+19),"")</f>
      </c>
      <c r="HJ90">
        <f>IF($IZ90&gt;=20,INDEX($GO:$GO,$IY90+20),"")</f>
      </c>
      <c r="HK90">
        <f>IF($IZ90&gt;=21,INDEX($GO:$GO,$IY90+21),"")</f>
      </c>
      <c r="HL90">
        <f>IF($IZ90&gt;=22,INDEX($GO:$GO,$IY90+22),"")</f>
      </c>
      <c r="HM90">
        <f>IF($IZ90&gt;=23,INDEX($GO:$GO,$IY90+23),"")</f>
      </c>
      <c r="HN90">
        <f>IF($IZ90&gt;=24,INDEX($GO:$GO,$IY90+24),"")</f>
      </c>
      <c r="HO90">
        <f>IF($IZ90&gt;=25,INDEX($GO:$GO,$IY90+25),"")</f>
      </c>
      <c r="HP90">
        <f>IF($IZ90&gt;=26,INDEX($GO:$GO,$IY90+26),"")</f>
      </c>
      <c r="HQ90">
        <f>IF($IZ90&gt;=27,INDEX($GO:$GO,$IY90+27),"")</f>
      </c>
      <c r="HR90">
        <f>IF($IZ90&gt;=28,INDEX($GO:$GO,$IY90+28),"")</f>
      </c>
      <c r="HS90">
        <f>IF($IZ90&gt;=29,INDEX($GO:$GO,$IY90+29),"")</f>
      </c>
      <c r="HT90">
        <f>IF($IZ90&gt;=30,INDEX($GO:$GO,$IY90+30),"")</f>
      </c>
      <c r="HU90">
        <f>IF($IZ90&gt;=31,INDEX($GO:$GO,$IY90+31),"")</f>
      </c>
      <c r="HV90">
        <f>IF($IZ90&gt;=32,INDEX($GO:$GO,$IY90+32),"")</f>
      </c>
      <c r="HW90">
        <f>IF($IZ90&gt;=33,INDEX($GO:$GO,$IY90+33),"")</f>
      </c>
      <c r="HX90">
        <f>IF($IZ90&gt;=34,INDEX($GO:$GO,$IY90+34),"")</f>
      </c>
      <c r="HY90">
        <f>IF($IZ90&gt;=35,INDEX($GO:$GO,$IY90+35),"")</f>
      </c>
      <c r="HZ90">
        <f>IF($IZ90&gt;=36,INDEX($GO:$GO,$IY90+36),"")</f>
      </c>
      <c r="IA90">
        <f>IF($IZ90&gt;=37,INDEX($GO:$GO,$IY90+37),"")</f>
      </c>
      <c r="IB90">
        <f>IF($IZ90&gt;=38,INDEX($GO:$GO,$IY90+38),"")</f>
      </c>
      <c r="IC90">
        <f>IF($IZ90&gt;=39,INDEX($GO:$GO,$IY90+39),"")</f>
      </c>
      <c r="ID90">
        <f>IF($IZ90&gt;=40,INDEX($GO:$GO,$IY90+40),"")</f>
      </c>
      <c r="IE90">
        <f>IF($IZ90&gt;=41,INDEX($GO:$GO,$IY90+41),"")</f>
      </c>
      <c r="IF90">
        <f>IF($IZ90&gt;=42,INDEX($GO:$GO,$IY90+42),"")</f>
      </c>
      <c r="IG90">
        <f>IF($IZ90&gt;=43,INDEX($GO:$GO,$IY90+43),"")</f>
      </c>
      <c r="IH90">
        <f>IF($IZ90&gt;=44,INDEX($GO:$GO,$IY90+44),"")</f>
      </c>
      <c r="II90">
        <f>IF($IZ90&gt;=45,INDEX($GO:$GO,$IY90+45),"")</f>
      </c>
      <c r="IJ90">
        <f>IF($IZ90&gt;=46,INDEX($GO:$GO,$IY90+46),"")</f>
      </c>
      <c r="IK90">
        <f>IF($IZ90&gt;=47,INDEX($GO:$GO,$IY90+47),"")</f>
      </c>
      <c r="IL90">
        <f>IF($IZ90&gt;=48,INDEX($GO:$GO,$IY90+48),"")</f>
      </c>
      <c r="IM90">
        <f>IF($IZ90&gt;=49,INDEX($GO:$GO,$IY90+49),"")</f>
      </c>
      <c r="IN90">
        <f>IF($IZ90&gt;=50,INDEX($GO:$GO,$IY90+50),"")</f>
      </c>
      <c r="IO90">
        <f>IF($IZ90&gt;=51,INDEX($GO:$GO,$IY90+51),"")</f>
      </c>
      <c r="IP90">
        <f>IF($IZ90&gt;=52,INDEX($GO:$GO,$IY90+52),"")</f>
      </c>
      <c r="IQ90">
        <f>IF($IZ90&gt;=53,INDEX($GO:$GO,$IY90+53),"")</f>
      </c>
      <c r="IR90">
        <f>IF($IZ90&gt;=54,INDEX($GO:$GO,$IY90+54),"")</f>
      </c>
      <c r="IS90">
        <f>IF($IZ90&gt;=55,INDEX($GO:$GO,$IY90+55),"")</f>
      </c>
      <c r="IT90">
        <f>IF($IZ90&gt;=56,INDEX($GO:$GO,$IY90+56),"")</f>
      </c>
      <c r="IU90">
        <f>IF($IZ90&gt;=57,INDEX($GO:$GO,$IY90+57),"")</f>
      </c>
      <c r="IV90">
        <f>IF($IZ90&gt;=58,INDEX($GO:$GO,$IY90+58),"")</f>
      </c>
      <c r="IW90">
        <f>IF($IZ90&gt;=59,INDEX($GO:$GO,$IY90+59),"")</f>
      </c>
      <c r="IX90">
        <f>IF($IZ90&gt;=60,INDEX($GO:$GO,$IY90+60),"")</f>
      </c>
      <c r="IY90">
        <f>IFERROR(MATCH($GN90,$GO$2:$GO$827,0)+1,0)</f>
      </c>
      <c r="IZ90">
        <f>IFERROR(INDEX($GP$2:$GP$827,MATCH($GN90,$GO$2:$GO$827,0)),0)</f>
      </c>
      <c r="JA90" t="s">
        <v>23</v>
      </c>
      <c r="JB90" t="s">
        <v>23</v>
      </c>
    </row>
    <row r="91" spans="1:262" x14ac:dyDescent="0.25">
      <c r="F91" s="1"/>
      <c r="G91" s="1"/>
      <c r="H91" s="1"/>
      <c r="I91" s="1"/>
      <c r="J91" s="1">
        <f>IFERROR(IF(FIND(" - ",$F91)&gt;0,MID($F91,FIND(" - ",$F91)+3,LEN($F91)),""),"")</f>
      </c>
      <c r="L91" s="1"/>
      <c r="N91" t="s">
        <v>23</v>
      </c>
      <c r="P91">
        <f>IF(OR($N91="",$O91=""),"",IFERROR($N91/$O91,0))</f>
      </c>
      <c r="Q91">
        <f>IF($N91="","",
IF($G91="","",
IF(ISNUMBER(SEARCH("exempt",LOWER($G91))),0,
$N91*(VALUE(SUBSTITUTE($G91,"%",""))/100))))</f>
      </c>
      <c r="W91">
        <f>IF($N91="","",
SUM($N91,$Q91,$U91,$R91,$T91)-
IF($V91="",0,VALUE($V91)))</f>
      </c>
      <c r="AE91" t="s">
        <v>617</v>
      </c>
      <c r="AI91" t="s">
        <v>618</v>
      </c>
      <c r="AJ91" t="s">
        <v>619</v>
      </c>
      <c r="AM91">
        <f>IFERROR(LEFT($F91,FIND(" - ",$F91)-1),$F91)</f>
      </c>
      <c r="AN91" t="s">
        <v>464</v>
      </c>
      <c r="AP91">
        <f>IF($CE91&gt;=1,INDEX($AN:$AN,$CD91+1),"")</f>
      </c>
      <c r="AQ91">
        <f>IF($CE91&gt;=2,INDEX($AN:$AN,$CD91+2),"")</f>
      </c>
      <c r="AR91">
        <f>IF($CE91&gt;=3,INDEX($AN:$AN,$CD91+3),"")</f>
      </c>
      <c r="AS91">
        <f>IF($CE91&gt;=4,INDEX($AN:$AN,$CD91+4),"")</f>
      </c>
      <c r="AT91">
        <f>IF($CE91&gt;=5,INDEX($AN:$AN,$CD91+5),"")</f>
      </c>
      <c r="AU91">
        <f>IF($CE91&gt;=6,INDEX($AN:$AN,$CD91+6),"")</f>
      </c>
      <c r="AV91">
        <f>IF($CE91&gt;=7,INDEX($AN:$AN,$CD91+7),"")</f>
      </c>
      <c r="AW91">
        <f>IF($CE91&gt;=8,INDEX($AN:$AN,$CD91+8),"")</f>
      </c>
      <c r="AX91">
        <f>IF($CE91&gt;=9,INDEX($AN:$AN,$CD91+9),"")</f>
      </c>
      <c r="AY91">
        <f>IF($CE91&gt;=10,INDEX($AN:$AN,$CD91+10),"")</f>
      </c>
      <c r="AZ91">
        <f>IF($CE91&gt;=11,INDEX($AN:$AN,$CD91+11),"")</f>
      </c>
      <c r="BA91">
        <f>IF($CE91&gt;=12,INDEX($AN:$AN,$CD91+12),"")</f>
      </c>
      <c r="BB91">
        <f>IF($CE91&gt;=13,INDEX($AN:$AN,$CD91+13),"")</f>
      </c>
      <c r="BC91">
        <f>IF($CE91&gt;=14,INDEX($AN:$AN,$CD91+14),"")</f>
      </c>
      <c r="BD91">
        <f>IF($CE91&gt;=15,INDEX($AN:$AN,$CD91+15),"")</f>
      </c>
      <c r="BE91">
        <f>IF($CE91&gt;=16,INDEX($AN:$AN,$CD91+16),"")</f>
      </c>
      <c r="BF91">
        <f>IF($CE91&gt;=17,INDEX($AN:$AN,$CD91+17),"")</f>
      </c>
      <c r="BG91">
        <f>IF($CE91&gt;=18,INDEX($AN:$AN,$CD91+18),"")</f>
      </c>
      <c r="BH91">
        <f>IF($CE91&gt;=19,INDEX($AN:$AN,$CD91+19),"")</f>
      </c>
      <c r="BI91">
        <f>IF($CE91&gt;=20,INDEX($AN:$AN,$CD91+20),"")</f>
      </c>
      <c r="BJ91">
        <f>IF($CE91&gt;=21,INDEX($AN:$AN,$CD91+21),"")</f>
      </c>
      <c r="BK91">
        <f>IF($CE91&gt;=22,INDEX($AN:$AN,$CD91+22),"")</f>
      </c>
      <c r="BL91">
        <f>IF($CE91&gt;=23,INDEX($AN:$AN,$CD91+23),"")</f>
      </c>
      <c r="BM91">
        <f>IF($CE91&gt;=24,INDEX($AN:$AN,$CD91+24),"")</f>
      </c>
      <c r="BN91">
        <f>IF($CE91&gt;=25,INDEX($AN:$AN,$CD91+25),"")</f>
      </c>
      <c r="BO91">
        <f>IF($CE91&gt;=26,INDEX($AN:$AN,$CD91+26),"")</f>
      </c>
      <c r="BP91">
        <f>IF($CE91&gt;=27,INDEX($AN:$AN,$CD91+27),"")</f>
      </c>
      <c r="BQ91">
        <f>IF($CE91&gt;=28,INDEX($AN:$AN,$CD91+28),"")</f>
      </c>
      <c r="BR91">
        <f>IF($CE91&gt;=29,INDEX($AN:$AN,$CD91+29),"")</f>
      </c>
      <c r="BS91">
        <f>IF($CE91&gt;=30,INDEX($AN:$AN,$CD91+30),"")</f>
      </c>
      <c r="BT91">
        <f>IF($CE91&gt;=31,INDEX($AN:$AN,$CD91+31),"")</f>
      </c>
      <c r="BU91">
        <f>IF($CE91&gt;=32,INDEX($AN:$AN,$CD91+32),"")</f>
      </c>
      <c r="BV91">
        <f>IF($CE91&gt;=33,INDEX($AN:$AN,$CD91+33),"")</f>
      </c>
      <c r="BW91">
        <f>IF($CE91&gt;=34,INDEX($AN:$AN,$CD91+34),"")</f>
      </c>
      <c r="BX91">
        <f>IF($CE91&gt;=35,INDEX($AN:$AN,$CD91+35),"")</f>
      </c>
      <c r="BY91">
        <f>IF($CE91&gt;=36,INDEX($AN:$AN,$CD91+36),"")</f>
      </c>
      <c r="BZ91">
        <f>IF($CE91&gt;=37,INDEX($AN:$AN,$CD91+37),"")</f>
      </c>
      <c r="CA91">
        <f>IF($CE91&gt;=38,INDEX($AN:$AN,$CD91+38),"")</f>
      </c>
      <c r="CB91">
        <f>IF($CE91&gt;=39,INDEX($AN:$AN,$CD91+39),"")</f>
      </c>
      <c r="CC91">
        <f>IF($CE91&gt;=40,INDEX($AN:$AN,$CD91+40),"")</f>
      </c>
      <c r="CD91">
        <f>IFERROR(MATCH($AM91,$AN$2:$AN$133,0)+1,0)</f>
      </c>
      <c r="CE91">
        <f>IFERROR(INDEX($AO$2:$AO$133,MATCH($AM91,$AN$2:$AN$133,0)),0)</f>
      </c>
      <c r="CF91">
        <f>IFERROR(LEFT($K91,FIND(" - ",$K91)-1),$K91)</f>
      </c>
      <c r="CG91" t="s">
        <v>28</v>
      </c>
      <c r="CI91">
        <f>IF($DD91&gt;=1,INDEX($CG:$CG,$DC91+1),"")</f>
      </c>
      <c r="CJ91">
        <f>IF($DD91&gt;=2,INDEX($CG:$CG,$DC91+2),"")</f>
      </c>
      <c r="CK91">
        <f>IF($DD91&gt;=3,INDEX($CG:$CG,$DC91+3),"")</f>
      </c>
      <c r="CL91">
        <f>IF($DD91&gt;=4,INDEX($CG:$CG,$DC91+4),"")</f>
      </c>
      <c r="CM91">
        <f>IF($DD91&gt;=5,INDEX($CG:$CG,$DC91+5),"")</f>
      </c>
      <c r="CN91">
        <f>IF($DD91&gt;=6,INDEX($CG:$CG,$DC91+6),"")</f>
      </c>
      <c r="CO91">
        <f>IF($DD91&gt;=7,INDEX($CG:$CG,$DC91+7),"")</f>
      </c>
      <c r="CP91">
        <f>IF($DD91&gt;=8,INDEX($CG:$CG,$DC91+8),"")</f>
      </c>
      <c r="CQ91">
        <f>IF($DD91&gt;=9,INDEX($CG:$CG,$DC91+9),"")</f>
      </c>
      <c r="CR91">
        <f>IF($DD91&gt;=10,INDEX($CG:$CG,$DC91+10),"")</f>
      </c>
      <c r="CS91">
        <f>IF($DD91&gt;=11,INDEX($CG:$CG,$DC91+11),"")</f>
      </c>
      <c r="CT91">
        <f>IF($DD91&gt;=12,INDEX($CG:$CG,$DC91+12),"")</f>
      </c>
      <c r="CU91">
        <f>IF($DD91&gt;=13,INDEX($CG:$CG,$DC91+13),"")</f>
      </c>
      <c r="CV91">
        <f>IF($DD91&gt;=14,INDEX($CG:$CG,$DC91+14),"")</f>
      </c>
      <c r="CW91">
        <f>IF($DD91&gt;=15,INDEX($CG:$CG,$DC91+15),"")</f>
      </c>
      <c r="CX91">
        <f>IF($DD91&gt;=16,INDEX($CG:$CG,$DC91+16),"")</f>
      </c>
      <c r="CY91">
        <f>IF($DD91&gt;=17,INDEX($CG:$CG,$DC91+17),"")</f>
      </c>
      <c r="CZ91">
        <f>IF($DD91&gt;=18,INDEX($CG:$CG,$DC91+18),"")</f>
      </c>
      <c r="DA91">
        <f>IF($DD91&gt;=19,INDEX($CG:$CG,$DC91+19),"")</f>
      </c>
      <c r="DB91">
        <f>IF($DD91&gt;=20,INDEX($CG:$CG,$DC91+20),"")</f>
      </c>
      <c r="DC91">
        <f>IFERROR(MATCH($CF91,$CG$2:$CG$1558,0)+1,0)</f>
      </c>
      <c r="DD91">
        <f>IFERROR(INDEX($CH$2:$CH$1558,MATCH($CF91,$CG$2:$CG$1558,0)),0)</f>
      </c>
      <c r="DE91">
        <f>IFERROR(INDEX($AL:$AL,MATCH($G91,$AK:$AK,0))&amp;"","")</f>
      </c>
      <c r="DF91" t="s">
        <v>47</v>
      </c>
      <c r="DG91" t="s">
        <v>23</v>
      </c>
      <c r="DI91">
        <f>IF($GL91&gt;=1,INDEX($DF:$DF,$GK91+1),"")</f>
      </c>
      <c r="DJ91">
        <f>IF($GL91&gt;=2,INDEX($DF:$DF,$GK91+2),"")</f>
      </c>
      <c r="DK91">
        <f>IF($GL91&gt;=3,INDEX($DF:$DF,$GK91+3),"")</f>
      </c>
      <c r="DL91">
        <f>IF($GL91&gt;=4,INDEX($DF:$DF,$GK91+4),"")</f>
      </c>
      <c r="DM91">
        <f>IF($GL91&gt;=5,INDEX($DF:$DF,$GK91+5),"")</f>
      </c>
      <c r="DN91">
        <f>IF($GL91&gt;=6,INDEX($DF:$DF,$GK91+6),"")</f>
      </c>
      <c r="DO91">
        <f>IF($GL91&gt;=7,INDEX($DF:$DF,$GK91+7),"")</f>
      </c>
      <c r="DP91">
        <f>IF($GL91&gt;=8,INDEX($DF:$DF,$GK91+8),"")</f>
      </c>
      <c r="DQ91">
        <f>IF($GL91&gt;=9,INDEX($DF:$DF,$GK91+9),"")</f>
      </c>
      <c r="DR91">
        <f>IF($GL91&gt;=10,INDEX($DF:$DF,$GK91+10),"")</f>
      </c>
      <c r="DS91">
        <f>IF($GL91&gt;=11,INDEX($DF:$DF,$GK91+11),"")</f>
      </c>
      <c r="DT91">
        <f>IF($GL91&gt;=12,INDEX($DF:$DF,$GK91+12),"")</f>
      </c>
      <c r="DU91">
        <f>IF($GL91&gt;=13,INDEX($DF:$DF,$GK91+13),"")</f>
      </c>
      <c r="DV91">
        <f>IF($GL91&gt;=14,INDEX($DF:$DF,$GK91+14),"")</f>
      </c>
      <c r="DW91">
        <f>IF($GL91&gt;=15,INDEX($DF:$DF,$GK91+15),"")</f>
      </c>
      <c r="DX91">
        <f>IF($GL91&gt;=16,INDEX($DF:$DF,$GK91+16),"")</f>
      </c>
      <c r="DY91">
        <f>IF($GL91&gt;=17,INDEX($DF:$DF,$GK91+17),"")</f>
      </c>
      <c r="DZ91">
        <f>IF($GL91&gt;=18,INDEX($DF:$DF,$GK91+18),"")</f>
      </c>
      <c r="EA91">
        <f>IF($GL91&gt;=19,INDEX($DF:$DF,$GK91+19),"")</f>
      </c>
      <c r="EB91">
        <f>IF($GL91&gt;=20,INDEX($DF:$DF,$GK91+20),"")</f>
      </c>
      <c r="EC91">
        <f>IF($GL91&gt;=21,INDEX($DF:$DF,$GK91+21),"")</f>
      </c>
      <c r="ED91">
        <f>IF($GL91&gt;=22,INDEX($DF:$DF,$GK91+22),"")</f>
      </c>
      <c r="EE91">
        <f>IF($GL91&gt;=23,INDEX($DF:$DF,$GK91+23),"")</f>
      </c>
      <c r="EF91">
        <f>IF($GL91&gt;=24,INDEX($DF:$DF,$GK91+24),"")</f>
      </c>
      <c r="EG91">
        <f>IF($GL91&gt;=25,INDEX($DF:$DF,$GK91+25),"")</f>
      </c>
      <c r="EH91">
        <f>IF($GL91&gt;=26,INDEX($DF:$DF,$GK91+26),"")</f>
      </c>
      <c r="EI91">
        <f>IF($GL91&gt;=27,INDEX($DF:$DF,$GK91+27),"")</f>
      </c>
      <c r="EJ91">
        <f>IF($GL91&gt;=28,INDEX($DF:$DF,$GK91+28),"")</f>
      </c>
      <c r="EK91">
        <f>IF($GL91&gt;=29,INDEX($DF:$DF,$GK91+29),"")</f>
      </c>
      <c r="EL91">
        <f>IF($GL91&gt;=30,INDEX($DF:$DF,$GK91+30),"")</f>
      </c>
      <c r="EM91">
        <f>IF($GL91&gt;=31,INDEX($DF:$DF,$GK91+31),"")</f>
      </c>
      <c r="EN91">
        <f>IF($GL91&gt;=32,INDEX($DF:$DF,$GK91+32),"")</f>
      </c>
      <c r="EO91">
        <f>IF($GL91&gt;=33,INDEX($DF:$DF,$GK91+33),"")</f>
      </c>
      <c r="EP91">
        <f>IF($GL91&gt;=34,INDEX($DF:$DF,$GK91+34),"")</f>
      </c>
      <c r="EQ91">
        <f>IF($GL91&gt;=35,INDEX($DF:$DF,$GK91+35),"")</f>
      </c>
      <c r="ER91">
        <f>IF($GL91&gt;=36,INDEX($DF:$DF,$GK91+36),"")</f>
      </c>
      <c r="ES91">
        <f>IF($GL91&gt;=37,INDEX($DF:$DF,$GK91+37),"")</f>
      </c>
      <c r="ET91">
        <f>IF($GL91&gt;=38,INDEX($DF:$DF,$GK91+38),"")</f>
      </c>
      <c r="EU91">
        <f>IF($GL91&gt;=39,INDEX($DF:$DF,$GK91+39),"")</f>
      </c>
      <c r="EV91">
        <f>IF($GL91&gt;=40,INDEX($DF:$DF,$GK91+40),"")</f>
      </c>
      <c r="EW91">
        <f>IF($GL91&gt;=1,INDEX($DG:$DG,$GK91+1),"")</f>
      </c>
      <c r="EX91">
        <f>IF($GL91&gt;=2,INDEX($DG:$DG,$GK91+2),"")</f>
      </c>
      <c r="EY91">
        <f>IF($GL91&gt;=3,INDEX($DG:$DG,$GK91+3),"")</f>
      </c>
      <c r="EZ91">
        <f>IF($GL91&gt;=4,INDEX($DG:$DG,$GK91+4),"")</f>
      </c>
      <c r="FA91">
        <f>IF($GL91&gt;=5,INDEX($DG:$DG,$GK91+5),"")</f>
      </c>
      <c r="FB91">
        <f>IF($GL91&gt;=6,INDEX($DG:$DG,$GK91+6),"")</f>
      </c>
      <c r="FC91">
        <f>IF($GL91&gt;=7,INDEX($DG:$DG,$GK91+7),"")</f>
      </c>
      <c r="FD91">
        <f>IF($GL91&gt;=8,INDEX($DG:$DG,$GK91+8),"")</f>
      </c>
      <c r="FE91">
        <f>IF($GL91&gt;=9,INDEX($DG:$DG,$GK91+9),"")</f>
      </c>
      <c r="FF91">
        <f>IF($GL91&gt;=10,INDEX($DG:$DG,$GK91+10),"")</f>
      </c>
      <c r="FG91">
        <f>IF($GL91&gt;=11,INDEX($DG:$DG,$GK91+11),"")</f>
      </c>
      <c r="FH91">
        <f>IF($GL91&gt;=12,INDEX($DG:$DG,$GK91+12),"")</f>
      </c>
      <c r="FI91">
        <f>IF($GL91&gt;=13,INDEX($DG:$DG,$GK91+13),"")</f>
      </c>
      <c r="FJ91">
        <f>IF($GL91&gt;=14,INDEX($DG:$DG,$GK91+14),"")</f>
      </c>
      <c r="FK91">
        <f>IF($GL91&gt;=15,INDEX($DG:$DG,$GK91+15),"")</f>
      </c>
      <c r="FL91">
        <f>IF($GL91&gt;=16,INDEX($DG:$DG,$GK91+16),"")</f>
      </c>
      <c r="FM91">
        <f>IF($GL91&gt;=17,INDEX($DG:$DG,$GK91+17),"")</f>
      </c>
      <c r="FN91">
        <f>IF($GL91&gt;=18,INDEX($DG:$DG,$GK91+18),"")</f>
      </c>
      <c r="FO91">
        <f>IF($GL91&gt;=19,INDEX($DG:$DG,$GK91+19),"")</f>
      </c>
      <c r="FP91">
        <f>IF($GL91&gt;=20,INDEX($DG:$DG,$GK91+20),"")</f>
      </c>
      <c r="FQ91">
        <f>IF($GL91&gt;=21,INDEX($DG:$DG,$GK91+21),"")</f>
      </c>
      <c r="FR91">
        <f>IF($GL91&gt;=22,INDEX($DG:$DG,$GK91+22),"")</f>
      </c>
      <c r="FS91">
        <f>IF($GL91&gt;=23,INDEX($DG:$DG,$GK91+23),"")</f>
      </c>
      <c r="FT91">
        <f>IF($GL91&gt;=24,INDEX($DG:$DG,$GK91+24),"")</f>
      </c>
      <c r="FU91">
        <f>IF($GL91&gt;=25,INDEX($DG:$DG,$GK91+25),"")</f>
      </c>
      <c r="FV91">
        <f>IF($GL91&gt;=26,INDEX($DG:$DG,$GK91+26),"")</f>
      </c>
      <c r="FW91">
        <f>IF($GL91&gt;=27,INDEX($DG:$DG,$GK91+27),"")</f>
      </c>
      <c r="FX91">
        <f>IF($GL91&gt;=28,INDEX($DG:$DG,$GK91+28),"")</f>
      </c>
      <c r="FY91">
        <f>IF($GL91&gt;=29,INDEX($DG:$DG,$GK91+29),"")</f>
      </c>
      <c r="FZ91">
        <f>IF($GL91&gt;=30,INDEX($DG:$DG,$GK91+30),"")</f>
      </c>
      <c r="GA91">
        <f>IF($GL91&gt;=31,INDEX($DG:$DG,$GK91+31),"")</f>
      </c>
      <c r="GB91">
        <f>IF($GL91&gt;=32,INDEX($DG:$DG,$GK91+32),"")</f>
      </c>
      <c r="GC91">
        <f>IF($GL91&gt;=33,INDEX($DG:$DG,$GK91+33),"")</f>
      </c>
      <c r="GD91">
        <f>IF($GL91&gt;=34,INDEX($DG:$DG,$GK91+34),"")</f>
      </c>
      <c r="GE91">
        <f>IF($GL91&gt;=35,INDEX($DG:$DG,$GK91+35),"")</f>
      </c>
      <c r="GF91">
        <f>IF($GL91&gt;=36,INDEX($DG:$DG,$GK91+36),"")</f>
      </c>
      <c r="GG91">
        <f>IF($GL91&gt;=37,INDEX($DG:$DG,$GK91+37),"")</f>
      </c>
      <c r="GH91">
        <f>IF($GL91&gt;=38,INDEX($DG:$DG,$GK91+38),"")</f>
      </c>
      <c r="GI91">
        <f>IF($GL91&gt;=39,INDEX($DG:$DG,$GK91+39),"")</f>
      </c>
      <c r="GJ91">
        <f>IF($GL91&gt;=40,INDEX($DG:$DG,$GK91+40),"")</f>
      </c>
      <c r="GK91">
        <f>IFERROR(MATCH($DE91,$DF$2:$DF$166,0)+1,0)</f>
      </c>
      <c r="GL91">
        <f>IFERROR(INDEX($DH$2:$DH$166,MATCH($DE91,$DF$2:$DF$166,0)),0)</f>
      </c>
      <c r="GM91">
        <f>IFERROR(MATCH($H91,$DI$91:$EV$91,0),0)</f>
      </c>
      <c r="GN91">
        <f>IF($GM91&gt;0,INDEX($EW$91:$GJ$91,$GM91),"")</f>
      </c>
      <c r="GO91" t="s">
        <v>620</v>
      </c>
      <c r="GQ91">
        <f>IF($IZ91&gt;=1,INDEX($GO:$GO,$IY91+1),"")</f>
      </c>
      <c r="GR91">
        <f>IF($IZ91&gt;=2,INDEX($GO:$GO,$IY91+2),"")</f>
      </c>
      <c r="GS91">
        <f>IF($IZ91&gt;=3,INDEX($GO:$GO,$IY91+3),"")</f>
      </c>
      <c r="GT91">
        <f>IF($IZ91&gt;=4,INDEX($GO:$GO,$IY91+4),"")</f>
      </c>
      <c r="GU91">
        <f>IF($IZ91&gt;=5,INDEX($GO:$GO,$IY91+5),"")</f>
      </c>
      <c r="GV91">
        <f>IF($IZ91&gt;=6,INDEX($GO:$GO,$IY91+6),"")</f>
      </c>
      <c r="GW91">
        <f>IF($IZ91&gt;=7,INDEX($GO:$GO,$IY91+7),"")</f>
      </c>
      <c r="GX91">
        <f>IF($IZ91&gt;=8,INDEX($GO:$GO,$IY91+8),"")</f>
      </c>
      <c r="GY91">
        <f>IF($IZ91&gt;=9,INDEX($GO:$GO,$IY91+9),"")</f>
      </c>
      <c r="GZ91">
        <f>IF($IZ91&gt;=10,INDEX($GO:$GO,$IY91+10),"")</f>
      </c>
      <c r="HA91">
        <f>IF($IZ91&gt;=11,INDEX($GO:$GO,$IY91+11),"")</f>
      </c>
      <c r="HB91">
        <f>IF($IZ91&gt;=12,INDEX($GO:$GO,$IY91+12),"")</f>
      </c>
      <c r="HC91">
        <f>IF($IZ91&gt;=13,INDEX($GO:$GO,$IY91+13),"")</f>
      </c>
      <c r="HD91">
        <f>IF($IZ91&gt;=14,INDEX($GO:$GO,$IY91+14),"")</f>
      </c>
      <c r="HE91">
        <f>IF($IZ91&gt;=15,INDEX($GO:$GO,$IY91+15),"")</f>
      </c>
      <c r="HF91">
        <f>IF($IZ91&gt;=16,INDEX($GO:$GO,$IY91+16),"")</f>
      </c>
      <c r="HG91">
        <f>IF($IZ91&gt;=17,INDEX($GO:$GO,$IY91+17),"")</f>
      </c>
      <c r="HH91">
        <f>IF($IZ91&gt;=18,INDEX($GO:$GO,$IY91+18),"")</f>
      </c>
      <c r="HI91">
        <f>IF($IZ91&gt;=19,INDEX($GO:$GO,$IY91+19),"")</f>
      </c>
      <c r="HJ91">
        <f>IF($IZ91&gt;=20,INDEX($GO:$GO,$IY91+20),"")</f>
      </c>
      <c r="HK91">
        <f>IF($IZ91&gt;=21,INDEX($GO:$GO,$IY91+21),"")</f>
      </c>
      <c r="HL91">
        <f>IF($IZ91&gt;=22,INDEX($GO:$GO,$IY91+22),"")</f>
      </c>
      <c r="HM91">
        <f>IF($IZ91&gt;=23,INDEX($GO:$GO,$IY91+23),"")</f>
      </c>
      <c r="HN91">
        <f>IF($IZ91&gt;=24,INDEX($GO:$GO,$IY91+24),"")</f>
      </c>
      <c r="HO91">
        <f>IF($IZ91&gt;=25,INDEX($GO:$GO,$IY91+25),"")</f>
      </c>
      <c r="HP91">
        <f>IF($IZ91&gt;=26,INDEX($GO:$GO,$IY91+26),"")</f>
      </c>
      <c r="HQ91">
        <f>IF($IZ91&gt;=27,INDEX($GO:$GO,$IY91+27),"")</f>
      </c>
      <c r="HR91">
        <f>IF($IZ91&gt;=28,INDEX($GO:$GO,$IY91+28),"")</f>
      </c>
      <c r="HS91">
        <f>IF($IZ91&gt;=29,INDEX($GO:$GO,$IY91+29),"")</f>
      </c>
      <c r="HT91">
        <f>IF($IZ91&gt;=30,INDEX($GO:$GO,$IY91+30),"")</f>
      </c>
      <c r="HU91">
        <f>IF($IZ91&gt;=31,INDEX($GO:$GO,$IY91+31),"")</f>
      </c>
      <c r="HV91">
        <f>IF($IZ91&gt;=32,INDEX($GO:$GO,$IY91+32),"")</f>
      </c>
      <c r="HW91">
        <f>IF($IZ91&gt;=33,INDEX($GO:$GO,$IY91+33),"")</f>
      </c>
      <c r="HX91">
        <f>IF($IZ91&gt;=34,INDEX($GO:$GO,$IY91+34),"")</f>
      </c>
      <c r="HY91">
        <f>IF($IZ91&gt;=35,INDEX($GO:$GO,$IY91+35),"")</f>
      </c>
      <c r="HZ91">
        <f>IF($IZ91&gt;=36,INDEX($GO:$GO,$IY91+36),"")</f>
      </c>
      <c r="IA91">
        <f>IF($IZ91&gt;=37,INDEX($GO:$GO,$IY91+37),"")</f>
      </c>
      <c r="IB91">
        <f>IF($IZ91&gt;=38,INDEX($GO:$GO,$IY91+38),"")</f>
      </c>
      <c r="IC91">
        <f>IF($IZ91&gt;=39,INDEX($GO:$GO,$IY91+39),"")</f>
      </c>
      <c r="ID91">
        <f>IF($IZ91&gt;=40,INDEX($GO:$GO,$IY91+40),"")</f>
      </c>
      <c r="IE91">
        <f>IF($IZ91&gt;=41,INDEX($GO:$GO,$IY91+41),"")</f>
      </c>
      <c r="IF91">
        <f>IF($IZ91&gt;=42,INDEX($GO:$GO,$IY91+42),"")</f>
      </c>
      <c r="IG91">
        <f>IF($IZ91&gt;=43,INDEX($GO:$GO,$IY91+43),"")</f>
      </c>
      <c r="IH91">
        <f>IF($IZ91&gt;=44,INDEX($GO:$GO,$IY91+44),"")</f>
      </c>
      <c r="II91">
        <f>IF($IZ91&gt;=45,INDEX($GO:$GO,$IY91+45),"")</f>
      </c>
      <c r="IJ91">
        <f>IF($IZ91&gt;=46,INDEX($GO:$GO,$IY91+46),"")</f>
      </c>
      <c r="IK91">
        <f>IF($IZ91&gt;=47,INDEX($GO:$GO,$IY91+47),"")</f>
      </c>
      <c r="IL91">
        <f>IF($IZ91&gt;=48,INDEX($GO:$GO,$IY91+48),"")</f>
      </c>
      <c r="IM91">
        <f>IF($IZ91&gt;=49,INDEX($GO:$GO,$IY91+49),"")</f>
      </c>
      <c r="IN91">
        <f>IF($IZ91&gt;=50,INDEX($GO:$GO,$IY91+50),"")</f>
      </c>
      <c r="IO91">
        <f>IF($IZ91&gt;=51,INDEX($GO:$GO,$IY91+51),"")</f>
      </c>
      <c r="IP91">
        <f>IF($IZ91&gt;=52,INDEX($GO:$GO,$IY91+52),"")</f>
      </c>
      <c r="IQ91">
        <f>IF($IZ91&gt;=53,INDEX($GO:$GO,$IY91+53),"")</f>
      </c>
      <c r="IR91">
        <f>IF($IZ91&gt;=54,INDEX($GO:$GO,$IY91+54),"")</f>
      </c>
      <c r="IS91">
        <f>IF($IZ91&gt;=55,INDEX($GO:$GO,$IY91+55),"")</f>
      </c>
      <c r="IT91">
        <f>IF($IZ91&gt;=56,INDEX($GO:$GO,$IY91+56),"")</f>
      </c>
      <c r="IU91">
        <f>IF($IZ91&gt;=57,INDEX($GO:$GO,$IY91+57),"")</f>
      </c>
      <c r="IV91">
        <f>IF($IZ91&gt;=58,INDEX($GO:$GO,$IY91+58),"")</f>
      </c>
      <c r="IW91">
        <f>IF($IZ91&gt;=59,INDEX($GO:$GO,$IY91+59),"")</f>
      </c>
      <c r="IX91">
        <f>IF($IZ91&gt;=60,INDEX($GO:$GO,$IY91+60),"")</f>
      </c>
      <c r="IY91">
        <f>IFERROR(MATCH($GN91,$GO$2:$GO$827,0)+1,0)</f>
      </c>
      <c r="IZ91">
        <f>IFERROR(INDEX($GP$2:$GP$827,MATCH($GN91,$GO$2:$GO$827,0)),0)</f>
      </c>
      <c r="JA91" t="s">
        <v>23</v>
      </c>
      <c r="JB91" t="s">
        <v>23</v>
      </c>
    </row>
    <row r="92" spans="1:262" x14ac:dyDescent="0.25">
      <c r="F92" s="1"/>
      <c r="G92" s="1"/>
      <c r="H92" s="1"/>
      <c r="I92" s="1"/>
      <c r="J92" s="1">
        <f>IFERROR(IF(FIND(" - ",$F92)&gt;0,MID($F92,FIND(" - ",$F92)+3,LEN($F92)),""),"")</f>
      </c>
      <c r="L92" s="1"/>
      <c r="N92" t="s">
        <v>23</v>
      </c>
      <c r="P92">
        <f>IF(OR($N92="",$O92=""),"",IFERROR($N92/$O92,0))</f>
      </c>
      <c r="Q92">
        <f>IF($N92="","",
IF($G92="","",
IF(ISNUMBER(SEARCH("exempt",LOWER($G92))),0,
$N92*(VALUE(SUBSTITUTE($G92,"%",""))/100))))</f>
      </c>
      <c r="W92">
        <f>IF($N92="","",
SUM($N92,$Q92,$U92,$R92,$T92)-
IF($V92="",0,VALUE($V92)))</f>
      </c>
      <c r="AE92" t="s">
        <v>621</v>
      </c>
      <c r="AI92" t="s">
        <v>622</v>
      </c>
      <c r="AJ92" t="s">
        <v>623</v>
      </c>
      <c r="AM92">
        <f>IFERROR(LEFT($F92,FIND(" - ",$F92)-1),$F92)</f>
      </c>
      <c r="AN92" t="s">
        <v>624</v>
      </c>
      <c r="AO92">
        <v>10</v>
      </c>
      <c r="AP92">
        <f>IF($CE92&gt;=1,INDEX($AN:$AN,$CD92+1),"")</f>
      </c>
      <c r="AQ92">
        <f>IF($CE92&gt;=2,INDEX($AN:$AN,$CD92+2),"")</f>
      </c>
      <c r="AR92">
        <f>IF($CE92&gt;=3,INDEX($AN:$AN,$CD92+3),"")</f>
      </c>
      <c r="AS92">
        <f>IF($CE92&gt;=4,INDEX($AN:$AN,$CD92+4),"")</f>
      </c>
      <c r="AT92">
        <f>IF($CE92&gt;=5,INDEX($AN:$AN,$CD92+5),"")</f>
      </c>
      <c r="AU92">
        <f>IF($CE92&gt;=6,INDEX($AN:$AN,$CD92+6),"")</f>
      </c>
      <c r="AV92">
        <f>IF($CE92&gt;=7,INDEX($AN:$AN,$CD92+7),"")</f>
      </c>
      <c r="AW92">
        <f>IF($CE92&gt;=8,INDEX($AN:$AN,$CD92+8),"")</f>
      </c>
      <c r="AX92">
        <f>IF($CE92&gt;=9,INDEX($AN:$AN,$CD92+9),"")</f>
      </c>
      <c r="AY92">
        <f>IF($CE92&gt;=10,INDEX($AN:$AN,$CD92+10),"")</f>
      </c>
      <c r="AZ92">
        <f>IF($CE92&gt;=11,INDEX($AN:$AN,$CD92+11),"")</f>
      </c>
      <c r="BA92">
        <f>IF($CE92&gt;=12,INDEX($AN:$AN,$CD92+12),"")</f>
      </c>
      <c r="BB92">
        <f>IF($CE92&gt;=13,INDEX($AN:$AN,$CD92+13),"")</f>
      </c>
      <c r="BC92">
        <f>IF($CE92&gt;=14,INDEX($AN:$AN,$CD92+14),"")</f>
      </c>
      <c r="BD92">
        <f>IF($CE92&gt;=15,INDEX($AN:$AN,$CD92+15),"")</f>
      </c>
      <c r="BE92">
        <f>IF($CE92&gt;=16,INDEX($AN:$AN,$CD92+16),"")</f>
      </c>
      <c r="BF92">
        <f>IF($CE92&gt;=17,INDEX($AN:$AN,$CD92+17),"")</f>
      </c>
      <c r="BG92">
        <f>IF($CE92&gt;=18,INDEX($AN:$AN,$CD92+18),"")</f>
      </c>
      <c r="BH92">
        <f>IF($CE92&gt;=19,INDEX($AN:$AN,$CD92+19),"")</f>
      </c>
      <c r="BI92">
        <f>IF($CE92&gt;=20,INDEX($AN:$AN,$CD92+20),"")</f>
      </c>
      <c r="BJ92">
        <f>IF($CE92&gt;=21,INDEX($AN:$AN,$CD92+21),"")</f>
      </c>
      <c r="BK92">
        <f>IF($CE92&gt;=22,INDEX($AN:$AN,$CD92+22),"")</f>
      </c>
      <c r="BL92">
        <f>IF($CE92&gt;=23,INDEX($AN:$AN,$CD92+23),"")</f>
      </c>
      <c r="BM92">
        <f>IF($CE92&gt;=24,INDEX($AN:$AN,$CD92+24),"")</f>
      </c>
      <c r="BN92">
        <f>IF($CE92&gt;=25,INDEX($AN:$AN,$CD92+25),"")</f>
      </c>
      <c r="BO92">
        <f>IF($CE92&gt;=26,INDEX($AN:$AN,$CD92+26),"")</f>
      </c>
      <c r="BP92">
        <f>IF($CE92&gt;=27,INDEX($AN:$AN,$CD92+27),"")</f>
      </c>
      <c r="BQ92">
        <f>IF($CE92&gt;=28,INDEX($AN:$AN,$CD92+28),"")</f>
      </c>
      <c r="BR92">
        <f>IF($CE92&gt;=29,INDEX($AN:$AN,$CD92+29),"")</f>
      </c>
      <c r="BS92">
        <f>IF($CE92&gt;=30,INDEX($AN:$AN,$CD92+30),"")</f>
      </c>
      <c r="BT92">
        <f>IF($CE92&gt;=31,INDEX($AN:$AN,$CD92+31),"")</f>
      </c>
      <c r="BU92">
        <f>IF($CE92&gt;=32,INDEX($AN:$AN,$CD92+32),"")</f>
      </c>
      <c r="BV92">
        <f>IF($CE92&gt;=33,INDEX($AN:$AN,$CD92+33),"")</f>
      </c>
      <c r="BW92">
        <f>IF($CE92&gt;=34,INDEX($AN:$AN,$CD92+34),"")</f>
      </c>
      <c r="BX92">
        <f>IF($CE92&gt;=35,INDEX($AN:$AN,$CD92+35),"")</f>
      </c>
      <c r="BY92">
        <f>IF($CE92&gt;=36,INDEX($AN:$AN,$CD92+36),"")</f>
      </c>
      <c r="BZ92">
        <f>IF($CE92&gt;=37,INDEX($AN:$AN,$CD92+37),"")</f>
      </c>
      <c r="CA92">
        <f>IF($CE92&gt;=38,INDEX($AN:$AN,$CD92+38),"")</f>
      </c>
      <c r="CB92">
        <f>IF($CE92&gt;=39,INDEX($AN:$AN,$CD92+39),"")</f>
      </c>
      <c r="CC92">
        <f>IF($CE92&gt;=40,INDEX($AN:$AN,$CD92+40),"")</f>
      </c>
      <c r="CD92">
        <f>IFERROR(MATCH($AM92,$AN$2:$AN$133,0)+1,0)</f>
      </c>
      <c r="CE92">
        <f>IFERROR(INDEX($AO$2:$AO$133,MATCH($AM92,$AN$2:$AN$133,0)),0)</f>
      </c>
      <c r="CF92">
        <f>IFERROR(LEFT($K92,FIND(" - ",$K92)-1),$K92)</f>
      </c>
      <c r="CG92" t="s">
        <v>41</v>
      </c>
      <c r="CI92">
        <f>IF($DD92&gt;=1,INDEX($CG:$CG,$DC92+1),"")</f>
      </c>
      <c r="CJ92">
        <f>IF($DD92&gt;=2,INDEX($CG:$CG,$DC92+2),"")</f>
      </c>
      <c r="CK92">
        <f>IF($DD92&gt;=3,INDEX($CG:$CG,$DC92+3),"")</f>
      </c>
      <c r="CL92">
        <f>IF($DD92&gt;=4,INDEX($CG:$CG,$DC92+4),"")</f>
      </c>
      <c r="CM92">
        <f>IF($DD92&gt;=5,INDEX($CG:$CG,$DC92+5),"")</f>
      </c>
      <c r="CN92">
        <f>IF($DD92&gt;=6,INDEX($CG:$CG,$DC92+6),"")</f>
      </c>
      <c r="CO92">
        <f>IF($DD92&gt;=7,INDEX($CG:$CG,$DC92+7),"")</f>
      </c>
      <c r="CP92">
        <f>IF($DD92&gt;=8,INDEX($CG:$CG,$DC92+8),"")</f>
      </c>
      <c r="CQ92">
        <f>IF($DD92&gt;=9,INDEX($CG:$CG,$DC92+9),"")</f>
      </c>
      <c r="CR92">
        <f>IF($DD92&gt;=10,INDEX($CG:$CG,$DC92+10),"")</f>
      </c>
      <c r="CS92">
        <f>IF($DD92&gt;=11,INDEX($CG:$CG,$DC92+11),"")</f>
      </c>
      <c r="CT92">
        <f>IF($DD92&gt;=12,INDEX($CG:$CG,$DC92+12),"")</f>
      </c>
      <c r="CU92">
        <f>IF($DD92&gt;=13,INDEX($CG:$CG,$DC92+13),"")</f>
      </c>
      <c r="CV92">
        <f>IF($DD92&gt;=14,INDEX($CG:$CG,$DC92+14),"")</f>
      </c>
      <c r="CW92">
        <f>IF($DD92&gt;=15,INDEX($CG:$CG,$DC92+15),"")</f>
      </c>
      <c r="CX92">
        <f>IF($DD92&gt;=16,INDEX($CG:$CG,$DC92+16),"")</f>
      </c>
      <c r="CY92">
        <f>IF($DD92&gt;=17,INDEX($CG:$CG,$DC92+17),"")</f>
      </c>
      <c r="CZ92">
        <f>IF($DD92&gt;=18,INDEX($CG:$CG,$DC92+18),"")</f>
      </c>
      <c r="DA92">
        <f>IF($DD92&gt;=19,INDEX($CG:$CG,$DC92+19),"")</f>
      </c>
      <c r="DB92">
        <f>IF($DD92&gt;=20,INDEX($CG:$CG,$DC92+20),"")</f>
      </c>
      <c r="DC92">
        <f>IFERROR(MATCH($CF92,$CG$2:$CG$1558,0)+1,0)</f>
      </c>
      <c r="DD92">
        <f>IFERROR(INDEX($CH$2:$CH$1558,MATCH($CF92,$CG$2:$CG$1558,0)),0)</f>
      </c>
      <c r="DE92">
        <f>IFERROR(INDEX($AL:$AL,MATCH($G92,$AK:$AK,0))&amp;"","")</f>
      </c>
      <c r="DF92" t="s">
        <v>515</v>
      </c>
      <c r="DH92">
        <v>1</v>
      </c>
      <c r="DI92">
        <f>IF($GL92&gt;=1,INDEX($DF:$DF,$GK92+1),"")</f>
      </c>
      <c r="DJ92">
        <f>IF($GL92&gt;=2,INDEX($DF:$DF,$GK92+2),"")</f>
      </c>
      <c r="DK92">
        <f>IF($GL92&gt;=3,INDEX($DF:$DF,$GK92+3),"")</f>
      </c>
      <c r="DL92">
        <f>IF($GL92&gt;=4,INDEX($DF:$DF,$GK92+4),"")</f>
      </c>
      <c r="DM92">
        <f>IF($GL92&gt;=5,INDEX($DF:$DF,$GK92+5),"")</f>
      </c>
      <c r="DN92">
        <f>IF($GL92&gt;=6,INDEX($DF:$DF,$GK92+6),"")</f>
      </c>
      <c r="DO92">
        <f>IF($GL92&gt;=7,INDEX($DF:$DF,$GK92+7),"")</f>
      </c>
      <c r="DP92">
        <f>IF($GL92&gt;=8,INDEX($DF:$DF,$GK92+8),"")</f>
      </c>
      <c r="DQ92">
        <f>IF($GL92&gt;=9,INDEX($DF:$DF,$GK92+9),"")</f>
      </c>
      <c r="DR92">
        <f>IF($GL92&gt;=10,INDEX($DF:$DF,$GK92+10),"")</f>
      </c>
      <c r="DS92">
        <f>IF($GL92&gt;=11,INDEX($DF:$DF,$GK92+11),"")</f>
      </c>
      <c r="DT92">
        <f>IF($GL92&gt;=12,INDEX($DF:$DF,$GK92+12),"")</f>
      </c>
      <c r="DU92">
        <f>IF($GL92&gt;=13,INDEX($DF:$DF,$GK92+13),"")</f>
      </c>
      <c r="DV92">
        <f>IF($GL92&gt;=14,INDEX($DF:$DF,$GK92+14),"")</f>
      </c>
      <c r="DW92">
        <f>IF($GL92&gt;=15,INDEX($DF:$DF,$GK92+15),"")</f>
      </c>
      <c r="DX92">
        <f>IF($GL92&gt;=16,INDEX($DF:$DF,$GK92+16),"")</f>
      </c>
      <c r="DY92">
        <f>IF($GL92&gt;=17,INDEX($DF:$DF,$GK92+17),"")</f>
      </c>
      <c r="DZ92">
        <f>IF($GL92&gt;=18,INDEX($DF:$DF,$GK92+18),"")</f>
      </c>
      <c r="EA92">
        <f>IF($GL92&gt;=19,INDEX($DF:$DF,$GK92+19),"")</f>
      </c>
      <c r="EB92">
        <f>IF($GL92&gt;=20,INDEX($DF:$DF,$GK92+20),"")</f>
      </c>
      <c r="EC92">
        <f>IF($GL92&gt;=21,INDEX($DF:$DF,$GK92+21),"")</f>
      </c>
      <c r="ED92">
        <f>IF($GL92&gt;=22,INDEX($DF:$DF,$GK92+22),"")</f>
      </c>
      <c r="EE92">
        <f>IF($GL92&gt;=23,INDEX($DF:$DF,$GK92+23),"")</f>
      </c>
      <c r="EF92">
        <f>IF($GL92&gt;=24,INDEX($DF:$DF,$GK92+24),"")</f>
      </c>
      <c r="EG92">
        <f>IF($GL92&gt;=25,INDEX($DF:$DF,$GK92+25),"")</f>
      </c>
      <c r="EH92">
        <f>IF($GL92&gt;=26,INDEX($DF:$DF,$GK92+26),"")</f>
      </c>
      <c r="EI92">
        <f>IF($GL92&gt;=27,INDEX($DF:$DF,$GK92+27),"")</f>
      </c>
      <c r="EJ92">
        <f>IF($GL92&gt;=28,INDEX($DF:$DF,$GK92+28),"")</f>
      </c>
      <c r="EK92">
        <f>IF($GL92&gt;=29,INDEX($DF:$DF,$GK92+29),"")</f>
      </c>
      <c r="EL92">
        <f>IF($GL92&gt;=30,INDEX($DF:$DF,$GK92+30),"")</f>
      </c>
      <c r="EM92">
        <f>IF($GL92&gt;=31,INDEX($DF:$DF,$GK92+31),"")</f>
      </c>
      <c r="EN92">
        <f>IF($GL92&gt;=32,INDEX($DF:$DF,$GK92+32),"")</f>
      </c>
      <c r="EO92">
        <f>IF($GL92&gt;=33,INDEX($DF:$DF,$GK92+33),"")</f>
      </c>
      <c r="EP92">
        <f>IF($GL92&gt;=34,INDEX($DF:$DF,$GK92+34),"")</f>
      </c>
      <c r="EQ92">
        <f>IF($GL92&gt;=35,INDEX($DF:$DF,$GK92+35),"")</f>
      </c>
      <c r="ER92">
        <f>IF($GL92&gt;=36,INDEX($DF:$DF,$GK92+36),"")</f>
      </c>
      <c r="ES92">
        <f>IF($GL92&gt;=37,INDEX($DF:$DF,$GK92+37),"")</f>
      </c>
      <c r="ET92">
        <f>IF($GL92&gt;=38,INDEX($DF:$DF,$GK92+38),"")</f>
      </c>
      <c r="EU92">
        <f>IF($GL92&gt;=39,INDEX($DF:$DF,$GK92+39),"")</f>
      </c>
      <c r="EV92">
        <f>IF($GL92&gt;=40,INDEX($DF:$DF,$GK92+40),"")</f>
      </c>
      <c r="EW92">
        <f>IF($GL92&gt;=1,INDEX($DG:$DG,$GK92+1),"")</f>
      </c>
      <c r="EX92">
        <f>IF($GL92&gt;=2,INDEX($DG:$DG,$GK92+2),"")</f>
      </c>
      <c r="EY92">
        <f>IF($GL92&gt;=3,INDEX($DG:$DG,$GK92+3),"")</f>
      </c>
      <c r="EZ92">
        <f>IF($GL92&gt;=4,INDEX($DG:$DG,$GK92+4),"")</f>
      </c>
      <c r="FA92">
        <f>IF($GL92&gt;=5,INDEX($DG:$DG,$GK92+5),"")</f>
      </c>
      <c r="FB92">
        <f>IF($GL92&gt;=6,INDEX($DG:$DG,$GK92+6),"")</f>
      </c>
      <c r="FC92">
        <f>IF($GL92&gt;=7,INDEX($DG:$DG,$GK92+7),"")</f>
      </c>
      <c r="FD92">
        <f>IF($GL92&gt;=8,INDEX($DG:$DG,$GK92+8),"")</f>
      </c>
      <c r="FE92">
        <f>IF($GL92&gt;=9,INDEX($DG:$DG,$GK92+9),"")</f>
      </c>
      <c r="FF92">
        <f>IF($GL92&gt;=10,INDEX($DG:$DG,$GK92+10),"")</f>
      </c>
      <c r="FG92">
        <f>IF($GL92&gt;=11,INDEX($DG:$DG,$GK92+11),"")</f>
      </c>
      <c r="FH92">
        <f>IF($GL92&gt;=12,INDEX($DG:$DG,$GK92+12),"")</f>
      </c>
      <c r="FI92">
        <f>IF($GL92&gt;=13,INDEX($DG:$DG,$GK92+13),"")</f>
      </c>
      <c r="FJ92">
        <f>IF($GL92&gt;=14,INDEX($DG:$DG,$GK92+14),"")</f>
      </c>
      <c r="FK92">
        <f>IF($GL92&gt;=15,INDEX($DG:$DG,$GK92+15),"")</f>
      </c>
      <c r="FL92">
        <f>IF($GL92&gt;=16,INDEX($DG:$DG,$GK92+16),"")</f>
      </c>
      <c r="FM92">
        <f>IF($GL92&gt;=17,INDEX($DG:$DG,$GK92+17),"")</f>
      </c>
      <c r="FN92">
        <f>IF($GL92&gt;=18,INDEX($DG:$DG,$GK92+18),"")</f>
      </c>
      <c r="FO92">
        <f>IF($GL92&gt;=19,INDEX($DG:$DG,$GK92+19),"")</f>
      </c>
      <c r="FP92">
        <f>IF($GL92&gt;=20,INDEX($DG:$DG,$GK92+20),"")</f>
      </c>
      <c r="FQ92">
        <f>IF($GL92&gt;=21,INDEX($DG:$DG,$GK92+21),"")</f>
      </c>
      <c r="FR92">
        <f>IF($GL92&gt;=22,INDEX($DG:$DG,$GK92+22),"")</f>
      </c>
      <c r="FS92">
        <f>IF($GL92&gt;=23,INDEX($DG:$DG,$GK92+23),"")</f>
      </c>
      <c r="FT92">
        <f>IF($GL92&gt;=24,INDEX($DG:$DG,$GK92+24),"")</f>
      </c>
      <c r="FU92">
        <f>IF($GL92&gt;=25,INDEX($DG:$DG,$GK92+25),"")</f>
      </c>
      <c r="FV92">
        <f>IF($GL92&gt;=26,INDEX($DG:$DG,$GK92+26),"")</f>
      </c>
      <c r="FW92">
        <f>IF($GL92&gt;=27,INDEX($DG:$DG,$GK92+27),"")</f>
      </c>
      <c r="FX92">
        <f>IF($GL92&gt;=28,INDEX($DG:$DG,$GK92+28),"")</f>
      </c>
      <c r="FY92">
        <f>IF($GL92&gt;=29,INDEX($DG:$DG,$GK92+29),"")</f>
      </c>
      <c r="FZ92">
        <f>IF($GL92&gt;=30,INDEX($DG:$DG,$GK92+30),"")</f>
      </c>
      <c r="GA92">
        <f>IF($GL92&gt;=31,INDEX($DG:$DG,$GK92+31),"")</f>
      </c>
      <c r="GB92">
        <f>IF($GL92&gt;=32,INDEX($DG:$DG,$GK92+32),"")</f>
      </c>
      <c r="GC92">
        <f>IF($GL92&gt;=33,INDEX($DG:$DG,$GK92+33),"")</f>
      </c>
      <c r="GD92">
        <f>IF($GL92&gt;=34,INDEX($DG:$DG,$GK92+34),"")</f>
      </c>
      <c r="GE92">
        <f>IF($GL92&gt;=35,INDEX($DG:$DG,$GK92+35),"")</f>
      </c>
      <c r="GF92">
        <f>IF($GL92&gt;=36,INDEX($DG:$DG,$GK92+36),"")</f>
      </c>
      <c r="GG92">
        <f>IF($GL92&gt;=37,INDEX($DG:$DG,$GK92+37),"")</f>
      </c>
      <c r="GH92">
        <f>IF($GL92&gt;=38,INDEX($DG:$DG,$GK92+38),"")</f>
      </c>
      <c r="GI92">
        <f>IF($GL92&gt;=39,INDEX($DG:$DG,$GK92+39),"")</f>
      </c>
      <c r="GJ92">
        <f>IF($GL92&gt;=40,INDEX($DG:$DG,$GK92+40),"")</f>
      </c>
      <c r="GK92">
        <f>IFERROR(MATCH($DE92,$DF$2:$DF$166,0)+1,0)</f>
      </c>
      <c r="GL92">
        <f>IFERROR(INDEX($DH$2:$DH$166,MATCH($DE92,$DF$2:$DF$166,0)),0)</f>
      </c>
      <c r="GM92">
        <f>IFERROR(MATCH($H92,$DI$92:$EV$92,0),0)</f>
      </c>
      <c r="GN92">
        <f>IF($GM92&gt;0,INDEX($EW$92:$GJ$92,$GM92),"")</f>
      </c>
      <c r="GO92" t="s">
        <v>625</v>
      </c>
      <c r="GQ92">
        <f>IF($IZ92&gt;=1,INDEX($GO:$GO,$IY92+1),"")</f>
      </c>
      <c r="GR92">
        <f>IF($IZ92&gt;=2,INDEX($GO:$GO,$IY92+2),"")</f>
      </c>
      <c r="GS92">
        <f>IF($IZ92&gt;=3,INDEX($GO:$GO,$IY92+3),"")</f>
      </c>
      <c r="GT92">
        <f>IF($IZ92&gt;=4,INDEX($GO:$GO,$IY92+4),"")</f>
      </c>
      <c r="GU92">
        <f>IF($IZ92&gt;=5,INDEX($GO:$GO,$IY92+5),"")</f>
      </c>
      <c r="GV92">
        <f>IF($IZ92&gt;=6,INDEX($GO:$GO,$IY92+6),"")</f>
      </c>
      <c r="GW92">
        <f>IF($IZ92&gt;=7,INDEX($GO:$GO,$IY92+7),"")</f>
      </c>
      <c r="GX92">
        <f>IF($IZ92&gt;=8,INDEX($GO:$GO,$IY92+8),"")</f>
      </c>
      <c r="GY92">
        <f>IF($IZ92&gt;=9,INDEX($GO:$GO,$IY92+9),"")</f>
      </c>
      <c r="GZ92">
        <f>IF($IZ92&gt;=10,INDEX($GO:$GO,$IY92+10),"")</f>
      </c>
      <c r="HA92">
        <f>IF($IZ92&gt;=11,INDEX($GO:$GO,$IY92+11),"")</f>
      </c>
      <c r="HB92">
        <f>IF($IZ92&gt;=12,INDEX($GO:$GO,$IY92+12),"")</f>
      </c>
      <c r="HC92">
        <f>IF($IZ92&gt;=13,INDEX($GO:$GO,$IY92+13),"")</f>
      </c>
      <c r="HD92">
        <f>IF($IZ92&gt;=14,INDEX($GO:$GO,$IY92+14),"")</f>
      </c>
      <c r="HE92">
        <f>IF($IZ92&gt;=15,INDEX($GO:$GO,$IY92+15),"")</f>
      </c>
      <c r="HF92">
        <f>IF($IZ92&gt;=16,INDEX($GO:$GO,$IY92+16),"")</f>
      </c>
      <c r="HG92">
        <f>IF($IZ92&gt;=17,INDEX($GO:$GO,$IY92+17),"")</f>
      </c>
      <c r="HH92">
        <f>IF($IZ92&gt;=18,INDEX($GO:$GO,$IY92+18),"")</f>
      </c>
      <c r="HI92">
        <f>IF($IZ92&gt;=19,INDEX($GO:$GO,$IY92+19),"")</f>
      </c>
      <c r="HJ92">
        <f>IF($IZ92&gt;=20,INDEX($GO:$GO,$IY92+20),"")</f>
      </c>
      <c r="HK92">
        <f>IF($IZ92&gt;=21,INDEX($GO:$GO,$IY92+21),"")</f>
      </c>
      <c r="HL92">
        <f>IF($IZ92&gt;=22,INDEX($GO:$GO,$IY92+22),"")</f>
      </c>
      <c r="HM92">
        <f>IF($IZ92&gt;=23,INDEX($GO:$GO,$IY92+23),"")</f>
      </c>
      <c r="HN92">
        <f>IF($IZ92&gt;=24,INDEX($GO:$GO,$IY92+24),"")</f>
      </c>
      <c r="HO92">
        <f>IF($IZ92&gt;=25,INDEX($GO:$GO,$IY92+25),"")</f>
      </c>
      <c r="HP92">
        <f>IF($IZ92&gt;=26,INDEX($GO:$GO,$IY92+26),"")</f>
      </c>
      <c r="HQ92">
        <f>IF($IZ92&gt;=27,INDEX($GO:$GO,$IY92+27),"")</f>
      </c>
      <c r="HR92">
        <f>IF($IZ92&gt;=28,INDEX($GO:$GO,$IY92+28),"")</f>
      </c>
      <c r="HS92">
        <f>IF($IZ92&gt;=29,INDEX($GO:$GO,$IY92+29),"")</f>
      </c>
      <c r="HT92">
        <f>IF($IZ92&gt;=30,INDEX($GO:$GO,$IY92+30),"")</f>
      </c>
      <c r="HU92">
        <f>IF($IZ92&gt;=31,INDEX($GO:$GO,$IY92+31),"")</f>
      </c>
      <c r="HV92">
        <f>IF($IZ92&gt;=32,INDEX($GO:$GO,$IY92+32),"")</f>
      </c>
      <c r="HW92">
        <f>IF($IZ92&gt;=33,INDEX($GO:$GO,$IY92+33),"")</f>
      </c>
      <c r="HX92">
        <f>IF($IZ92&gt;=34,INDEX($GO:$GO,$IY92+34),"")</f>
      </c>
      <c r="HY92">
        <f>IF($IZ92&gt;=35,INDEX($GO:$GO,$IY92+35),"")</f>
      </c>
      <c r="HZ92">
        <f>IF($IZ92&gt;=36,INDEX($GO:$GO,$IY92+36),"")</f>
      </c>
      <c r="IA92">
        <f>IF($IZ92&gt;=37,INDEX($GO:$GO,$IY92+37),"")</f>
      </c>
      <c r="IB92">
        <f>IF($IZ92&gt;=38,INDEX($GO:$GO,$IY92+38),"")</f>
      </c>
      <c r="IC92">
        <f>IF($IZ92&gt;=39,INDEX($GO:$GO,$IY92+39),"")</f>
      </c>
      <c r="ID92">
        <f>IF($IZ92&gt;=40,INDEX($GO:$GO,$IY92+40),"")</f>
      </c>
      <c r="IE92">
        <f>IF($IZ92&gt;=41,INDEX($GO:$GO,$IY92+41),"")</f>
      </c>
      <c r="IF92">
        <f>IF($IZ92&gt;=42,INDEX($GO:$GO,$IY92+42),"")</f>
      </c>
      <c r="IG92">
        <f>IF($IZ92&gt;=43,INDEX($GO:$GO,$IY92+43),"")</f>
      </c>
      <c r="IH92">
        <f>IF($IZ92&gt;=44,INDEX($GO:$GO,$IY92+44),"")</f>
      </c>
      <c r="II92">
        <f>IF($IZ92&gt;=45,INDEX($GO:$GO,$IY92+45),"")</f>
      </c>
      <c r="IJ92">
        <f>IF($IZ92&gt;=46,INDEX($GO:$GO,$IY92+46),"")</f>
      </c>
      <c r="IK92">
        <f>IF($IZ92&gt;=47,INDEX($GO:$GO,$IY92+47),"")</f>
      </c>
      <c r="IL92">
        <f>IF($IZ92&gt;=48,INDEX($GO:$GO,$IY92+48),"")</f>
      </c>
      <c r="IM92">
        <f>IF($IZ92&gt;=49,INDEX($GO:$GO,$IY92+49),"")</f>
      </c>
      <c r="IN92">
        <f>IF($IZ92&gt;=50,INDEX($GO:$GO,$IY92+50),"")</f>
      </c>
      <c r="IO92">
        <f>IF($IZ92&gt;=51,INDEX($GO:$GO,$IY92+51),"")</f>
      </c>
      <c r="IP92">
        <f>IF($IZ92&gt;=52,INDEX($GO:$GO,$IY92+52),"")</f>
      </c>
      <c r="IQ92">
        <f>IF($IZ92&gt;=53,INDEX($GO:$GO,$IY92+53),"")</f>
      </c>
      <c r="IR92">
        <f>IF($IZ92&gt;=54,INDEX($GO:$GO,$IY92+54),"")</f>
      </c>
      <c r="IS92">
        <f>IF($IZ92&gt;=55,INDEX($GO:$GO,$IY92+55),"")</f>
      </c>
      <c r="IT92">
        <f>IF($IZ92&gt;=56,INDEX($GO:$GO,$IY92+56),"")</f>
      </c>
      <c r="IU92">
        <f>IF($IZ92&gt;=57,INDEX($GO:$GO,$IY92+57),"")</f>
      </c>
      <c r="IV92">
        <f>IF($IZ92&gt;=58,INDEX($GO:$GO,$IY92+58),"")</f>
      </c>
      <c r="IW92">
        <f>IF($IZ92&gt;=59,INDEX($GO:$GO,$IY92+59),"")</f>
      </c>
      <c r="IX92">
        <f>IF($IZ92&gt;=60,INDEX($GO:$GO,$IY92+60),"")</f>
      </c>
      <c r="IY92">
        <f>IFERROR(MATCH($GN92,$GO$2:$GO$827,0)+1,0)</f>
      </c>
      <c r="IZ92">
        <f>IFERROR(INDEX($GP$2:$GP$827,MATCH($GN92,$GO$2:$GO$827,0)),0)</f>
      </c>
      <c r="JA92" t="s">
        <v>23</v>
      </c>
      <c r="JB92" t="s">
        <v>23</v>
      </c>
    </row>
    <row r="93" spans="1:262" x14ac:dyDescent="0.25">
      <c r="F93" s="1"/>
      <c r="G93" s="1"/>
      <c r="H93" s="1"/>
      <c r="I93" s="1"/>
      <c r="J93" s="1">
        <f>IFERROR(IF(FIND(" - ",$F93)&gt;0,MID($F93,FIND(" - ",$F93)+3,LEN($F93)),""),"")</f>
      </c>
      <c r="L93" s="1"/>
      <c r="N93" t="s">
        <v>23</v>
      </c>
      <c r="P93">
        <f>IF(OR($N93="",$O93=""),"",IFERROR($N93/$O93,0))</f>
      </c>
      <c r="Q93">
        <f>IF($N93="","",
IF($G93="","",
IF(ISNUMBER(SEARCH("exempt",LOWER($G93))),0,
$N93*(VALUE(SUBSTITUTE($G93,"%",""))/100))))</f>
      </c>
      <c r="W93">
        <f>IF($N93="","",
SUM($N93,$Q93,$U93,$R93,$T93)-
IF($V93="",0,VALUE($V93)))</f>
      </c>
      <c r="AE93" t="s">
        <v>626</v>
      </c>
      <c r="AI93" t="s">
        <v>627</v>
      </c>
      <c r="AJ93" t="s">
        <v>628</v>
      </c>
      <c r="AM93">
        <f>IFERROR(LEFT($F93,FIND(" - ",$F93)-1),$F93)</f>
      </c>
      <c r="AN93" t="s">
        <v>470</v>
      </c>
      <c r="AP93">
        <f>IF($CE93&gt;=1,INDEX($AN:$AN,$CD93+1),"")</f>
      </c>
      <c r="AQ93">
        <f>IF($CE93&gt;=2,INDEX($AN:$AN,$CD93+2),"")</f>
      </c>
      <c r="AR93">
        <f>IF($CE93&gt;=3,INDEX($AN:$AN,$CD93+3),"")</f>
      </c>
      <c r="AS93">
        <f>IF($CE93&gt;=4,INDEX($AN:$AN,$CD93+4),"")</f>
      </c>
      <c r="AT93">
        <f>IF($CE93&gt;=5,INDEX($AN:$AN,$CD93+5),"")</f>
      </c>
      <c r="AU93">
        <f>IF($CE93&gt;=6,INDEX($AN:$AN,$CD93+6),"")</f>
      </c>
      <c r="AV93">
        <f>IF($CE93&gt;=7,INDEX($AN:$AN,$CD93+7),"")</f>
      </c>
      <c r="AW93">
        <f>IF($CE93&gt;=8,INDEX($AN:$AN,$CD93+8),"")</f>
      </c>
      <c r="AX93">
        <f>IF($CE93&gt;=9,INDEX($AN:$AN,$CD93+9),"")</f>
      </c>
      <c r="AY93">
        <f>IF($CE93&gt;=10,INDEX($AN:$AN,$CD93+10),"")</f>
      </c>
      <c r="AZ93">
        <f>IF($CE93&gt;=11,INDEX($AN:$AN,$CD93+11),"")</f>
      </c>
      <c r="BA93">
        <f>IF($CE93&gt;=12,INDEX($AN:$AN,$CD93+12),"")</f>
      </c>
      <c r="BB93">
        <f>IF($CE93&gt;=13,INDEX($AN:$AN,$CD93+13),"")</f>
      </c>
      <c r="BC93">
        <f>IF($CE93&gt;=14,INDEX($AN:$AN,$CD93+14),"")</f>
      </c>
      <c r="BD93">
        <f>IF($CE93&gt;=15,INDEX($AN:$AN,$CD93+15),"")</f>
      </c>
      <c r="BE93">
        <f>IF($CE93&gt;=16,INDEX($AN:$AN,$CD93+16),"")</f>
      </c>
      <c r="BF93">
        <f>IF($CE93&gt;=17,INDEX($AN:$AN,$CD93+17),"")</f>
      </c>
      <c r="BG93">
        <f>IF($CE93&gt;=18,INDEX($AN:$AN,$CD93+18),"")</f>
      </c>
      <c r="BH93">
        <f>IF($CE93&gt;=19,INDEX($AN:$AN,$CD93+19),"")</f>
      </c>
      <c r="BI93">
        <f>IF($CE93&gt;=20,INDEX($AN:$AN,$CD93+20),"")</f>
      </c>
      <c r="BJ93">
        <f>IF($CE93&gt;=21,INDEX($AN:$AN,$CD93+21),"")</f>
      </c>
      <c r="BK93">
        <f>IF($CE93&gt;=22,INDEX($AN:$AN,$CD93+22),"")</f>
      </c>
      <c r="BL93">
        <f>IF($CE93&gt;=23,INDEX($AN:$AN,$CD93+23),"")</f>
      </c>
      <c r="BM93">
        <f>IF($CE93&gt;=24,INDEX($AN:$AN,$CD93+24),"")</f>
      </c>
      <c r="BN93">
        <f>IF($CE93&gt;=25,INDEX($AN:$AN,$CD93+25),"")</f>
      </c>
      <c r="BO93">
        <f>IF($CE93&gt;=26,INDEX($AN:$AN,$CD93+26),"")</f>
      </c>
      <c r="BP93">
        <f>IF($CE93&gt;=27,INDEX($AN:$AN,$CD93+27),"")</f>
      </c>
      <c r="BQ93">
        <f>IF($CE93&gt;=28,INDEX($AN:$AN,$CD93+28),"")</f>
      </c>
      <c r="BR93">
        <f>IF($CE93&gt;=29,INDEX($AN:$AN,$CD93+29),"")</f>
      </c>
      <c r="BS93">
        <f>IF($CE93&gt;=30,INDEX($AN:$AN,$CD93+30),"")</f>
      </c>
      <c r="BT93">
        <f>IF($CE93&gt;=31,INDEX($AN:$AN,$CD93+31),"")</f>
      </c>
      <c r="BU93">
        <f>IF($CE93&gt;=32,INDEX($AN:$AN,$CD93+32),"")</f>
      </c>
      <c r="BV93">
        <f>IF($CE93&gt;=33,INDEX($AN:$AN,$CD93+33),"")</f>
      </c>
      <c r="BW93">
        <f>IF($CE93&gt;=34,INDEX($AN:$AN,$CD93+34),"")</f>
      </c>
      <c r="BX93">
        <f>IF($CE93&gt;=35,INDEX($AN:$AN,$CD93+35),"")</f>
      </c>
      <c r="BY93">
        <f>IF($CE93&gt;=36,INDEX($AN:$AN,$CD93+36),"")</f>
      </c>
      <c r="BZ93">
        <f>IF($CE93&gt;=37,INDEX($AN:$AN,$CD93+37),"")</f>
      </c>
      <c r="CA93">
        <f>IF($CE93&gt;=38,INDEX($AN:$AN,$CD93+38),"")</f>
      </c>
      <c r="CB93">
        <f>IF($CE93&gt;=39,INDEX($AN:$AN,$CD93+39),"")</f>
      </c>
      <c r="CC93">
        <f>IF($CE93&gt;=40,INDEX($AN:$AN,$CD93+40),"")</f>
      </c>
      <c r="CD93">
        <f>IFERROR(MATCH($AM93,$AN$2:$AN$133,0)+1,0)</f>
      </c>
      <c r="CE93">
        <f>IFERROR(INDEX($AO$2:$AO$133,MATCH($AM93,$AN$2:$AN$133,0)),0)</f>
      </c>
      <c r="CF93">
        <f>IFERROR(LEFT($K93,FIND(" - ",$K93)-1),$K93)</f>
      </c>
      <c r="CG93" t="s">
        <v>51</v>
      </c>
      <c r="CI93">
        <f>IF($DD93&gt;=1,INDEX($CG:$CG,$DC93+1),"")</f>
      </c>
      <c r="CJ93">
        <f>IF($DD93&gt;=2,INDEX($CG:$CG,$DC93+2),"")</f>
      </c>
      <c r="CK93">
        <f>IF($DD93&gt;=3,INDEX($CG:$CG,$DC93+3),"")</f>
      </c>
      <c r="CL93">
        <f>IF($DD93&gt;=4,INDEX($CG:$CG,$DC93+4),"")</f>
      </c>
      <c r="CM93">
        <f>IF($DD93&gt;=5,INDEX($CG:$CG,$DC93+5),"")</f>
      </c>
      <c r="CN93">
        <f>IF($DD93&gt;=6,INDEX($CG:$CG,$DC93+6),"")</f>
      </c>
      <c r="CO93">
        <f>IF($DD93&gt;=7,INDEX($CG:$CG,$DC93+7),"")</f>
      </c>
      <c r="CP93">
        <f>IF($DD93&gt;=8,INDEX($CG:$CG,$DC93+8),"")</f>
      </c>
      <c r="CQ93">
        <f>IF($DD93&gt;=9,INDEX($CG:$CG,$DC93+9),"")</f>
      </c>
      <c r="CR93">
        <f>IF($DD93&gt;=10,INDEX($CG:$CG,$DC93+10),"")</f>
      </c>
      <c r="CS93">
        <f>IF($DD93&gt;=11,INDEX($CG:$CG,$DC93+11),"")</f>
      </c>
      <c r="CT93">
        <f>IF($DD93&gt;=12,INDEX($CG:$CG,$DC93+12),"")</f>
      </c>
      <c r="CU93">
        <f>IF($DD93&gt;=13,INDEX($CG:$CG,$DC93+13),"")</f>
      </c>
      <c r="CV93">
        <f>IF($DD93&gt;=14,INDEX($CG:$CG,$DC93+14),"")</f>
      </c>
      <c r="CW93">
        <f>IF($DD93&gt;=15,INDEX($CG:$CG,$DC93+15),"")</f>
      </c>
      <c r="CX93">
        <f>IF($DD93&gt;=16,INDEX($CG:$CG,$DC93+16),"")</f>
      </c>
      <c r="CY93">
        <f>IF($DD93&gt;=17,INDEX($CG:$CG,$DC93+17),"")</f>
      </c>
      <c r="CZ93">
        <f>IF($DD93&gt;=18,INDEX($CG:$CG,$DC93+18),"")</f>
      </c>
      <c r="DA93">
        <f>IF($DD93&gt;=19,INDEX($CG:$CG,$DC93+19),"")</f>
      </c>
      <c r="DB93">
        <f>IF($DD93&gt;=20,INDEX($CG:$CG,$DC93+20),"")</f>
      </c>
      <c r="DC93">
        <f>IFERROR(MATCH($CF93,$CG$2:$CG$1558,0)+1,0)</f>
      </c>
      <c r="DD93">
        <f>IFERROR(INDEX($CH$2:$CH$1558,MATCH($CF93,$CG$2:$CG$1558,0)),0)</f>
      </c>
      <c r="DE93">
        <f>IFERROR(INDEX($AL:$AL,MATCH($G93,$AK:$AK,0))&amp;"","")</f>
      </c>
      <c r="DF93" t="s">
        <v>47</v>
      </c>
      <c r="DG93" t="s">
        <v>23</v>
      </c>
      <c r="DI93">
        <f>IF($GL93&gt;=1,INDEX($DF:$DF,$GK93+1),"")</f>
      </c>
      <c r="DJ93">
        <f>IF($GL93&gt;=2,INDEX($DF:$DF,$GK93+2),"")</f>
      </c>
      <c r="DK93">
        <f>IF($GL93&gt;=3,INDEX($DF:$DF,$GK93+3),"")</f>
      </c>
      <c r="DL93">
        <f>IF($GL93&gt;=4,INDEX($DF:$DF,$GK93+4),"")</f>
      </c>
      <c r="DM93">
        <f>IF($GL93&gt;=5,INDEX($DF:$DF,$GK93+5),"")</f>
      </c>
      <c r="DN93">
        <f>IF($GL93&gt;=6,INDEX($DF:$DF,$GK93+6),"")</f>
      </c>
      <c r="DO93">
        <f>IF($GL93&gt;=7,INDEX($DF:$DF,$GK93+7),"")</f>
      </c>
      <c r="DP93">
        <f>IF($GL93&gt;=8,INDEX($DF:$DF,$GK93+8),"")</f>
      </c>
      <c r="DQ93">
        <f>IF($GL93&gt;=9,INDEX($DF:$DF,$GK93+9),"")</f>
      </c>
      <c r="DR93">
        <f>IF($GL93&gt;=10,INDEX($DF:$DF,$GK93+10),"")</f>
      </c>
      <c r="DS93">
        <f>IF($GL93&gt;=11,INDEX($DF:$DF,$GK93+11),"")</f>
      </c>
      <c r="DT93">
        <f>IF($GL93&gt;=12,INDEX($DF:$DF,$GK93+12),"")</f>
      </c>
      <c r="DU93">
        <f>IF($GL93&gt;=13,INDEX($DF:$DF,$GK93+13),"")</f>
      </c>
      <c r="DV93">
        <f>IF($GL93&gt;=14,INDEX($DF:$DF,$GK93+14),"")</f>
      </c>
      <c r="DW93">
        <f>IF($GL93&gt;=15,INDEX($DF:$DF,$GK93+15),"")</f>
      </c>
      <c r="DX93">
        <f>IF($GL93&gt;=16,INDEX($DF:$DF,$GK93+16),"")</f>
      </c>
      <c r="DY93">
        <f>IF($GL93&gt;=17,INDEX($DF:$DF,$GK93+17),"")</f>
      </c>
      <c r="DZ93">
        <f>IF($GL93&gt;=18,INDEX($DF:$DF,$GK93+18),"")</f>
      </c>
      <c r="EA93">
        <f>IF($GL93&gt;=19,INDEX($DF:$DF,$GK93+19),"")</f>
      </c>
      <c r="EB93">
        <f>IF($GL93&gt;=20,INDEX($DF:$DF,$GK93+20),"")</f>
      </c>
      <c r="EC93">
        <f>IF($GL93&gt;=21,INDEX($DF:$DF,$GK93+21),"")</f>
      </c>
      <c r="ED93">
        <f>IF($GL93&gt;=22,INDEX($DF:$DF,$GK93+22),"")</f>
      </c>
      <c r="EE93">
        <f>IF($GL93&gt;=23,INDEX($DF:$DF,$GK93+23),"")</f>
      </c>
      <c r="EF93">
        <f>IF($GL93&gt;=24,INDEX($DF:$DF,$GK93+24),"")</f>
      </c>
      <c r="EG93">
        <f>IF($GL93&gt;=25,INDEX($DF:$DF,$GK93+25),"")</f>
      </c>
      <c r="EH93">
        <f>IF($GL93&gt;=26,INDEX($DF:$DF,$GK93+26),"")</f>
      </c>
      <c r="EI93">
        <f>IF($GL93&gt;=27,INDEX($DF:$DF,$GK93+27),"")</f>
      </c>
      <c r="EJ93">
        <f>IF($GL93&gt;=28,INDEX($DF:$DF,$GK93+28),"")</f>
      </c>
      <c r="EK93">
        <f>IF($GL93&gt;=29,INDEX($DF:$DF,$GK93+29),"")</f>
      </c>
      <c r="EL93">
        <f>IF($GL93&gt;=30,INDEX($DF:$DF,$GK93+30),"")</f>
      </c>
      <c r="EM93">
        <f>IF($GL93&gt;=31,INDEX($DF:$DF,$GK93+31),"")</f>
      </c>
      <c r="EN93">
        <f>IF($GL93&gt;=32,INDEX($DF:$DF,$GK93+32),"")</f>
      </c>
      <c r="EO93">
        <f>IF($GL93&gt;=33,INDEX($DF:$DF,$GK93+33),"")</f>
      </c>
      <c r="EP93">
        <f>IF($GL93&gt;=34,INDEX($DF:$DF,$GK93+34),"")</f>
      </c>
      <c r="EQ93">
        <f>IF($GL93&gt;=35,INDEX($DF:$DF,$GK93+35),"")</f>
      </c>
      <c r="ER93">
        <f>IF($GL93&gt;=36,INDEX($DF:$DF,$GK93+36),"")</f>
      </c>
      <c r="ES93">
        <f>IF($GL93&gt;=37,INDEX($DF:$DF,$GK93+37),"")</f>
      </c>
      <c r="ET93">
        <f>IF($GL93&gt;=38,INDEX($DF:$DF,$GK93+38),"")</f>
      </c>
      <c r="EU93">
        <f>IF($GL93&gt;=39,INDEX($DF:$DF,$GK93+39),"")</f>
      </c>
      <c r="EV93">
        <f>IF($GL93&gt;=40,INDEX($DF:$DF,$GK93+40),"")</f>
      </c>
      <c r="EW93">
        <f>IF($GL93&gt;=1,INDEX($DG:$DG,$GK93+1),"")</f>
      </c>
      <c r="EX93">
        <f>IF($GL93&gt;=2,INDEX($DG:$DG,$GK93+2),"")</f>
      </c>
      <c r="EY93">
        <f>IF($GL93&gt;=3,INDEX($DG:$DG,$GK93+3),"")</f>
      </c>
      <c r="EZ93">
        <f>IF($GL93&gt;=4,INDEX($DG:$DG,$GK93+4),"")</f>
      </c>
      <c r="FA93">
        <f>IF($GL93&gt;=5,INDEX($DG:$DG,$GK93+5),"")</f>
      </c>
      <c r="FB93">
        <f>IF($GL93&gt;=6,INDEX($DG:$DG,$GK93+6),"")</f>
      </c>
      <c r="FC93">
        <f>IF($GL93&gt;=7,INDEX($DG:$DG,$GK93+7),"")</f>
      </c>
      <c r="FD93">
        <f>IF($GL93&gt;=8,INDEX($DG:$DG,$GK93+8),"")</f>
      </c>
      <c r="FE93">
        <f>IF($GL93&gt;=9,INDEX($DG:$DG,$GK93+9),"")</f>
      </c>
      <c r="FF93">
        <f>IF($GL93&gt;=10,INDEX($DG:$DG,$GK93+10),"")</f>
      </c>
      <c r="FG93">
        <f>IF($GL93&gt;=11,INDEX($DG:$DG,$GK93+11),"")</f>
      </c>
      <c r="FH93">
        <f>IF($GL93&gt;=12,INDEX($DG:$DG,$GK93+12),"")</f>
      </c>
      <c r="FI93">
        <f>IF($GL93&gt;=13,INDEX($DG:$DG,$GK93+13),"")</f>
      </c>
      <c r="FJ93">
        <f>IF($GL93&gt;=14,INDEX($DG:$DG,$GK93+14),"")</f>
      </c>
      <c r="FK93">
        <f>IF($GL93&gt;=15,INDEX($DG:$DG,$GK93+15),"")</f>
      </c>
      <c r="FL93">
        <f>IF($GL93&gt;=16,INDEX($DG:$DG,$GK93+16),"")</f>
      </c>
      <c r="FM93">
        <f>IF($GL93&gt;=17,INDEX($DG:$DG,$GK93+17),"")</f>
      </c>
      <c r="FN93">
        <f>IF($GL93&gt;=18,INDEX($DG:$DG,$GK93+18),"")</f>
      </c>
      <c r="FO93">
        <f>IF($GL93&gt;=19,INDEX($DG:$DG,$GK93+19),"")</f>
      </c>
      <c r="FP93">
        <f>IF($GL93&gt;=20,INDEX($DG:$DG,$GK93+20),"")</f>
      </c>
      <c r="FQ93">
        <f>IF($GL93&gt;=21,INDEX($DG:$DG,$GK93+21),"")</f>
      </c>
      <c r="FR93">
        <f>IF($GL93&gt;=22,INDEX($DG:$DG,$GK93+22),"")</f>
      </c>
      <c r="FS93">
        <f>IF($GL93&gt;=23,INDEX($DG:$DG,$GK93+23),"")</f>
      </c>
      <c r="FT93">
        <f>IF($GL93&gt;=24,INDEX($DG:$DG,$GK93+24),"")</f>
      </c>
      <c r="FU93">
        <f>IF($GL93&gt;=25,INDEX($DG:$DG,$GK93+25),"")</f>
      </c>
      <c r="FV93">
        <f>IF($GL93&gt;=26,INDEX($DG:$DG,$GK93+26),"")</f>
      </c>
      <c r="FW93">
        <f>IF($GL93&gt;=27,INDEX($DG:$DG,$GK93+27),"")</f>
      </c>
      <c r="FX93">
        <f>IF($GL93&gt;=28,INDEX($DG:$DG,$GK93+28),"")</f>
      </c>
      <c r="FY93">
        <f>IF($GL93&gt;=29,INDEX($DG:$DG,$GK93+29),"")</f>
      </c>
      <c r="FZ93">
        <f>IF($GL93&gt;=30,INDEX($DG:$DG,$GK93+30),"")</f>
      </c>
      <c r="GA93">
        <f>IF($GL93&gt;=31,INDEX($DG:$DG,$GK93+31),"")</f>
      </c>
      <c r="GB93">
        <f>IF($GL93&gt;=32,INDEX($DG:$DG,$GK93+32),"")</f>
      </c>
      <c r="GC93">
        <f>IF($GL93&gt;=33,INDEX($DG:$DG,$GK93+33),"")</f>
      </c>
      <c r="GD93">
        <f>IF($GL93&gt;=34,INDEX($DG:$DG,$GK93+34),"")</f>
      </c>
      <c r="GE93">
        <f>IF($GL93&gt;=35,INDEX($DG:$DG,$GK93+35),"")</f>
      </c>
      <c r="GF93">
        <f>IF($GL93&gt;=36,INDEX($DG:$DG,$GK93+36),"")</f>
      </c>
      <c r="GG93">
        <f>IF($GL93&gt;=37,INDEX($DG:$DG,$GK93+37),"")</f>
      </c>
      <c r="GH93">
        <f>IF($GL93&gt;=38,INDEX($DG:$DG,$GK93+38),"")</f>
      </c>
      <c r="GI93">
        <f>IF($GL93&gt;=39,INDEX($DG:$DG,$GK93+39),"")</f>
      </c>
      <c r="GJ93">
        <f>IF($GL93&gt;=40,INDEX($DG:$DG,$GK93+40),"")</f>
      </c>
      <c r="GK93">
        <f>IFERROR(MATCH($DE93,$DF$2:$DF$166,0)+1,0)</f>
      </c>
      <c r="GL93">
        <f>IFERROR(INDEX($DH$2:$DH$166,MATCH($DE93,$DF$2:$DF$166,0)),0)</f>
      </c>
      <c r="GM93">
        <f>IFERROR(MATCH($H93,$DI$93:$EV$93,0),0)</f>
      </c>
      <c r="GN93">
        <f>IF($GM93&gt;0,INDEX($EW$93:$GJ$93,$GM93),"")</f>
      </c>
      <c r="GO93" t="s">
        <v>177</v>
      </c>
      <c r="GQ93">
        <f>IF($IZ93&gt;=1,INDEX($GO:$GO,$IY93+1),"")</f>
      </c>
      <c r="GR93">
        <f>IF($IZ93&gt;=2,INDEX($GO:$GO,$IY93+2),"")</f>
      </c>
      <c r="GS93">
        <f>IF($IZ93&gt;=3,INDEX($GO:$GO,$IY93+3),"")</f>
      </c>
      <c r="GT93">
        <f>IF($IZ93&gt;=4,INDEX($GO:$GO,$IY93+4),"")</f>
      </c>
      <c r="GU93">
        <f>IF($IZ93&gt;=5,INDEX($GO:$GO,$IY93+5),"")</f>
      </c>
      <c r="GV93">
        <f>IF($IZ93&gt;=6,INDEX($GO:$GO,$IY93+6),"")</f>
      </c>
      <c r="GW93">
        <f>IF($IZ93&gt;=7,INDEX($GO:$GO,$IY93+7),"")</f>
      </c>
      <c r="GX93">
        <f>IF($IZ93&gt;=8,INDEX($GO:$GO,$IY93+8),"")</f>
      </c>
      <c r="GY93">
        <f>IF($IZ93&gt;=9,INDEX($GO:$GO,$IY93+9),"")</f>
      </c>
      <c r="GZ93">
        <f>IF($IZ93&gt;=10,INDEX($GO:$GO,$IY93+10),"")</f>
      </c>
      <c r="HA93">
        <f>IF($IZ93&gt;=11,INDEX($GO:$GO,$IY93+11),"")</f>
      </c>
      <c r="HB93">
        <f>IF($IZ93&gt;=12,INDEX($GO:$GO,$IY93+12),"")</f>
      </c>
      <c r="HC93">
        <f>IF($IZ93&gt;=13,INDEX($GO:$GO,$IY93+13),"")</f>
      </c>
      <c r="HD93">
        <f>IF($IZ93&gt;=14,INDEX($GO:$GO,$IY93+14),"")</f>
      </c>
      <c r="HE93">
        <f>IF($IZ93&gt;=15,INDEX($GO:$GO,$IY93+15),"")</f>
      </c>
      <c r="HF93">
        <f>IF($IZ93&gt;=16,INDEX($GO:$GO,$IY93+16),"")</f>
      </c>
      <c r="HG93">
        <f>IF($IZ93&gt;=17,INDEX($GO:$GO,$IY93+17),"")</f>
      </c>
      <c r="HH93">
        <f>IF($IZ93&gt;=18,INDEX($GO:$GO,$IY93+18),"")</f>
      </c>
      <c r="HI93">
        <f>IF($IZ93&gt;=19,INDEX($GO:$GO,$IY93+19),"")</f>
      </c>
      <c r="HJ93">
        <f>IF($IZ93&gt;=20,INDEX($GO:$GO,$IY93+20),"")</f>
      </c>
      <c r="HK93">
        <f>IF($IZ93&gt;=21,INDEX($GO:$GO,$IY93+21),"")</f>
      </c>
      <c r="HL93">
        <f>IF($IZ93&gt;=22,INDEX($GO:$GO,$IY93+22),"")</f>
      </c>
      <c r="HM93">
        <f>IF($IZ93&gt;=23,INDEX($GO:$GO,$IY93+23),"")</f>
      </c>
      <c r="HN93">
        <f>IF($IZ93&gt;=24,INDEX($GO:$GO,$IY93+24),"")</f>
      </c>
      <c r="HO93">
        <f>IF($IZ93&gt;=25,INDEX($GO:$GO,$IY93+25),"")</f>
      </c>
      <c r="HP93">
        <f>IF($IZ93&gt;=26,INDEX($GO:$GO,$IY93+26),"")</f>
      </c>
      <c r="HQ93">
        <f>IF($IZ93&gt;=27,INDEX($GO:$GO,$IY93+27),"")</f>
      </c>
      <c r="HR93">
        <f>IF($IZ93&gt;=28,INDEX($GO:$GO,$IY93+28),"")</f>
      </c>
      <c r="HS93">
        <f>IF($IZ93&gt;=29,INDEX($GO:$GO,$IY93+29),"")</f>
      </c>
      <c r="HT93">
        <f>IF($IZ93&gt;=30,INDEX($GO:$GO,$IY93+30),"")</f>
      </c>
      <c r="HU93">
        <f>IF($IZ93&gt;=31,INDEX($GO:$GO,$IY93+31),"")</f>
      </c>
      <c r="HV93">
        <f>IF($IZ93&gt;=32,INDEX($GO:$GO,$IY93+32),"")</f>
      </c>
      <c r="HW93">
        <f>IF($IZ93&gt;=33,INDEX($GO:$GO,$IY93+33),"")</f>
      </c>
      <c r="HX93">
        <f>IF($IZ93&gt;=34,INDEX($GO:$GO,$IY93+34),"")</f>
      </c>
      <c r="HY93">
        <f>IF($IZ93&gt;=35,INDEX($GO:$GO,$IY93+35),"")</f>
      </c>
      <c r="HZ93">
        <f>IF($IZ93&gt;=36,INDEX($GO:$GO,$IY93+36),"")</f>
      </c>
      <c r="IA93">
        <f>IF($IZ93&gt;=37,INDEX($GO:$GO,$IY93+37),"")</f>
      </c>
      <c r="IB93">
        <f>IF($IZ93&gt;=38,INDEX($GO:$GO,$IY93+38),"")</f>
      </c>
      <c r="IC93">
        <f>IF($IZ93&gt;=39,INDEX($GO:$GO,$IY93+39),"")</f>
      </c>
      <c r="ID93">
        <f>IF($IZ93&gt;=40,INDEX($GO:$GO,$IY93+40),"")</f>
      </c>
      <c r="IE93">
        <f>IF($IZ93&gt;=41,INDEX($GO:$GO,$IY93+41),"")</f>
      </c>
      <c r="IF93">
        <f>IF($IZ93&gt;=42,INDEX($GO:$GO,$IY93+42),"")</f>
      </c>
      <c r="IG93">
        <f>IF($IZ93&gt;=43,INDEX($GO:$GO,$IY93+43),"")</f>
      </c>
      <c r="IH93">
        <f>IF($IZ93&gt;=44,INDEX($GO:$GO,$IY93+44),"")</f>
      </c>
      <c r="II93">
        <f>IF($IZ93&gt;=45,INDEX($GO:$GO,$IY93+45),"")</f>
      </c>
      <c r="IJ93">
        <f>IF($IZ93&gt;=46,INDEX($GO:$GO,$IY93+46),"")</f>
      </c>
      <c r="IK93">
        <f>IF($IZ93&gt;=47,INDEX($GO:$GO,$IY93+47),"")</f>
      </c>
      <c r="IL93">
        <f>IF($IZ93&gt;=48,INDEX($GO:$GO,$IY93+48),"")</f>
      </c>
      <c r="IM93">
        <f>IF($IZ93&gt;=49,INDEX($GO:$GO,$IY93+49),"")</f>
      </c>
      <c r="IN93">
        <f>IF($IZ93&gt;=50,INDEX($GO:$GO,$IY93+50),"")</f>
      </c>
      <c r="IO93">
        <f>IF($IZ93&gt;=51,INDEX($GO:$GO,$IY93+51),"")</f>
      </c>
      <c r="IP93">
        <f>IF($IZ93&gt;=52,INDEX($GO:$GO,$IY93+52),"")</f>
      </c>
      <c r="IQ93">
        <f>IF($IZ93&gt;=53,INDEX($GO:$GO,$IY93+53),"")</f>
      </c>
      <c r="IR93">
        <f>IF($IZ93&gt;=54,INDEX($GO:$GO,$IY93+54),"")</f>
      </c>
      <c r="IS93">
        <f>IF($IZ93&gt;=55,INDEX($GO:$GO,$IY93+55),"")</f>
      </c>
      <c r="IT93">
        <f>IF($IZ93&gt;=56,INDEX($GO:$GO,$IY93+56),"")</f>
      </c>
      <c r="IU93">
        <f>IF($IZ93&gt;=57,INDEX($GO:$GO,$IY93+57),"")</f>
      </c>
      <c r="IV93">
        <f>IF($IZ93&gt;=58,INDEX($GO:$GO,$IY93+58),"")</f>
      </c>
      <c r="IW93">
        <f>IF($IZ93&gt;=59,INDEX($GO:$GO,$IY93+59),"")</f>
      </c>
      <c r="IX93">
        <f>IF($IZ93&gt;=60,INDEX($GO:$GO,$IY93+60),"")</f>
      </c>
      <c r="IY93">
        <f>IFERROR(MATCH($GN93,$GO$2:$GO$827,0)+1,0)</f>
      </c>
      <c r="IZ93">
        <f>IFERROR(INDEX($GP$2:$GP$827,MATCH($GN93,$GO$2:$GO$827,0)),0)</f>
      </c>
      <c r="JA93" t="s">
        <v>23</v>
      </c>
      <c r="JB93" t="s">
        <v>23</v>
      </c>
    </row>
    <row r="94" spans="1:262" x14ac:dyDescent="0.25">
      <c r="F94" s="1"/>
      <c r="G94" s="1"/>
      <c r="H94" s="1"/>
      <c r="I94" s="1"/>
      <c r="J94" s="1">
        <f>IFERROR(IF(FIND(" - ",$F94)&gt;0,MID($F94,FIND(" - ",$F94)+3,LEN($F94)),""),"")</f>
      </c>
      <c r="L94" s="1"/>
      <c r="N94" t="s">
        <v>23</v>
      </c>
      <c r="P94">
        <f>IF(OR($N94="",$O94=""),"",IFERROR($N94/$O94,0))</f>
      </c>
      <c r="Q94">
        <f>IF($N94="","",
IF($G94="","",
IF(ISNUMBER(SEARCH("exempt",LOWER($G94))),0,
$N94*(VALUE(SUBSTITUTE($G94,"%",""))/100))))</f>
      </c>
      <c r="W94">
        <f>IF($N94="","",
SUM($N94,$Q94,$U94,$R94,$T94)-
IF($V94="",0,VALUE($V94)))</f>
      </c>
      <c r="AE94" t="s">
        <v>629</v>
      </c>
      <c r="AI94" t="s">
        <v>630</v>
      </c>
      <c r="AJ94" t="s">
        <v>631</v>
      </c>
      <c r="AM94">
        <f>IFERROR(LEFT($F94,FIND(" - ",$F94)-1),$F94)</f>
      </c>
      <c r="AN94" t="s">
        <v>199</v>
      </c>
      <c r="AP94">
        <f>IF($CE94&gt;=1,INDEX($AN:$AN,$CD94+1),"")</f>
      </c>
      <c r="AQ94">
        <f>IF($CE94&gt;=2,INDEX($AN:$AN,$CD94+2),"")</f>
      </c>
      <c r="AR94">
        <f>IF($CE94&gt;=3,INDEX($AN:$AN,$CD94+3),"")</f>
      </c>
      <c r="AS94">
        <f>IF($CE94&gt;=4,INDEX($AN:$AN,$CD94+4),"")</f>
      </c>
      <c r="AT94">
        <f>IF($CE94&gt;=5,INDEX($AN:$AN,$CD94+5),"")</f>
      </c>
      <c r="AU94">
        <f>IF($CE94&gt;=6,INDEX($AN:$AN,$CD94+6),"")</f>
      </c>
      <c r="AV94">
        <f>IF($CE94&gt;=7,INDEX($AN:$AN,$CD94+7),"")</f>
      </c>
      <c r="AW94">
        <f>IF($CE94&gt;=8,INDEX($AN:$AN,$CD94+8),"")</f>
      </c>
      <c r="AX94">
        <f>IF($CE94&gt;=9,INDEX($AN:$AN,$CD94+9),"")</f>
      </c>
      <c r="AY94">
        <f>IF($CE94&gt;=10,INDEX($AN:$AN,$CD94+10),"")</f>
      </c>
      <c r="AZ94">
        <f>IF($CE94&gt;=11,INDEX($AN:$AN,$CD94+11),"")</f>
      </c>
      <c r="BA94">
        <f>IF($CE94&gt;=12,INDEX($AN:$AN,$CD94+12),"")</f>
      </c>
      <c r="BB94">
        <f>IF($CE94&gt;=13,INDEX($AN:$AN,$CD94+13),"")</f>
      </c>
      <c r="BC94">
        <f>IF($CE94&gt;=14,INDEX($AN:$AN,$CD94+14),"")</f>
      </c>
      <c r="BD94">
        <f>IF($CE94&gt;=15,INDEX($AN:$AN,$CD94+15),"")</f>
      </c>
      <c r="BE94">
        <f>IF($CE94&gt;=16,INDEX($AN:$AN,$CD94+16),"")</f>
      </c>
      <c r="BF94">
        <f>IF($CE94&gt;=17,INDEX($AN:$AN,$CD94+17),"")</f>
      </c>
      <c r="BG94">
        <f>IF($CE94&gt;=18,INDEX($AN:$AN,$CD94+18),"")</f>
      </c>
      <c r="BH94">
        <f>IF($CE94&gt;=19,INDEX($AN:$AN,$CD94+19),"")</f>
      </c>
      <c r="BI94">
        <f>IF($CE94&gt;=20,INDEX($AN:$AN,$CD94+20),"")</f>
      </c>
      <c r="BJ94">
        <f>IF($CE94&gt;=21,INDEX($AN:$AN,$CD94+21),"")</f>
      </c>
      <c r="BK94">
        <f>IF($CE94&gt;=22,INDEX($AN:$AN,$CD94+22),"")</f>
      </c>
      <c r="BL94">
        <f>IF($CE94&gt;=23,INDEX($AN:$AN,$CD94+23),"")</f>
      </c>
      <c r="BM94">
        <f>IF($CE94&gt;=24,INDEX($AN:$AN,$CD94+24),"")</f>
      </c>
      <c r="BN94">
        <f>IF($CE94&gt;=25,INDEX($AN:$AN,$CD94+25),"")</f>
      </c>
      <c r="BO94">
        <f>IF($CE94&gt;=26,INDEX($AN:$AN,$CD94+26),"")</f>
      </c>
      <c r="BP94">
        <f>IF($CE94&gt;=27,INDEX($AN:$AN,$CD94+27),"")</f>
      </c>
      <c r="BQ94">
        <f>IF($CE94&gt;=28,INDEX($AN:$AN,$CD94+28),"")</f>
      </c>
      <c r="BR94">
        <f>IF($CE94&gt;=29,INDEX($AN:$AN,$CD94+29),"")</f>
      </c>
      <c r="BS94">
        <f>IF($CE94&gt;=30,INDEX($AN:$AN,$CD94+30),"")</f>
      </c>
      <c r="BT94">
        <f>IF($CE94&gt;=31,INDEX($AN:$AN,$CD94+31),"")</f>
      </c>
      <c r="BU94">
        <f>IF($CE94&gt;=32,INDEX($AN:$AN,$CD94+32),"")</f>
      </c>
      <c r="BV94">
        <f>IF($CE94&gt;=33,INDEX($AN:$AN,$CD94+33),"")</f>
      </c>
      <c r="BW94">
        <f>IF($CE94&gt;=34,INDEX($AN:$AN,$CD94+34),"")</f>
      </c>
      <c r="BX94">
        <f>IF($CE94&gt;=35,INDEX($AN:$AN,$CD94+35),"")</f>
      </c>
      <c r="BY94">
        <f>IF($CE94&gt;=36,INDEX($AN:$AN,$CD94+36),"")</f>
      </c>
      <c r="BZ94">
        <f>IF($CE94&gt;=37,INDEX($AN:$AN,$CD94+37),"")</f>
      </c>
      <c r="CA94">
        <f>IF($CE94&gt;=38,INDEX($AN:$AN,$CD94+38),"")</f>
      </c>
      <c r="CB94">
        <f>IF($CE94&gt;=39,INDEX($AN:$AN,$CD94+39),"")</f>
      </c>
      <c r="CC94">
        <f>IF($CE94&gt;=40,INDEX($AN:$AN,$CD94+40),"")</f>
      </c>
      <c r="CD94">
        <f>IFERROR(MATCH($AM94,$AN$2:$AN$133,0)+1,0)</f>
      </c>
      <c r="CE94">
        <f>IFERROR(INDEX($AO$2:$AO$133,MATCH($AM94,$AN$2:$AN$133,0)),0)</f>
      </c>
      <c r="CF94">
        <f>IFERROR(LEFT($K94,FIND(" - ",$K94)-1),$K94)</f>
      </c>
      <c r="CG94" t="s">
        <v>63</v>
      </c>
      <c r="CI94">
        <f>IF($DD94&gt;=1,INDEX($CG:$CG,$DC94+1),"")</f>
      </c>
      <c r="CJ94">
        <f>IF($DD94&gt;=2,INDEX($CG:$CG,$DC94+2),"")</f>
      </c>
      <c r="CK94">
        <f>IF($DD94&gt;=3,INDEX($CG:$CG,$DC94+3),"")</f>
      </c>
      <c r="CL94">
        <f>IF($DD94&gt;=4,INDEX($CG:$CG,$DC94+4),"")</f>
      </c>
      <c r="CM94">
        <f>IF($DD94&gt;=5,INDEX($CG:$CG,$DC94+5),"")</f>
      </c>
      <c r="CN94">
        <f>IF($DD94&gt;=6,INDEX($CG:$CG,$DC94+6),"")</f>
      </c>
      <c r="CO94">
        <f>IF($DD94&gt;=7,INDEX($CG:$CG,$DC94+7),"")</f>
      </c>
      <c r="CP94">
        <f>IF($DD94&gt;=8,INDEX($CG:$CG,$DC94+8),"")</f>
      </c>
      <c r="CQ94">
        <f>IF($DD94&gt;=9,INDEX($CG:$CG,$DC94+9),"")</f>
      </c>
      <c r="CR94">
        <f>IF($DD94&gt;=10,INDEX($CG:$CG,$DC94+10),"")</f>
      </c>
      <c r="CS94">
        <f>IF($DD94&gt;=11,INDEX($CG:$CG,$DC94+11),"")</f>
      </c>
      <c r="CT94">
        <f>IF($DD94&gt;=12,INDEX($CG:$CG,$DC94+12),"")</f>
      </c>
      <c r="CU94">
        <f>IF($DD94&gt;=13,INDEX($CG:$CG,$DC94+13),"")</f>
      </c>
      <c r="CV94">
        <f>IF($DD94&gt;=14,INDEX($CG:$CG,$DC94+14),"")</f>
      </c>
      <c r="CW94">
        <f>IF($DD94&gt;=15,INDEX($CG:$CG,$DC94+15),"")</f>
      </c>
      <c r="CX94">
        <f>IF($DD94&gt;=16,INDEX($CG:$CG,$DC94+16),"")</f>
      </c>
      <c r="CY94">
        <f>IF($DD94&gt;=17,INDEX($CG:$CG,$DC94+17),"")</f>
      </c>
      <c r="CZ94">
        <f>IF($DD94&gt;=18,INDEX($CG:$CG,$DC94+18),"")</f>
      </c>
      <c r="DA94">
        <f>IF($DD94&gt;=19,INDEX($CG:$CG,$DC94+19),"")</f>
      </c>
      <c r="DB94">
        <f>IF($DD94&gt;=20,INDEX($CG:$CG,$DC94+20),"")</f>
      </c>
      <c r="DC94">
        <f>IFERROR(MATCH($CF94,$CG$2:$CG$1558,0)+1,0)</f>
      </c>
      <c r="DD94">
        <f>IFERROR(INDEX($CH$2:$CH$1558,MATCH($CF94,$CG$2:$CG$1558,0)),0)</f>
      </c>
      <c r="DE94">
        <f>IFERROR(INDEX($AL:$AL,MATCH($G94,$AK:$AK,0))&amp;"","")</f>
      </c>
      <c r="DF94" t="s">
        <v>522</v>
      </c>
      <c r="DH94">
        <v>1</v>
      </c>
      <c r="DI94">
        <f>IF($GL94&gt;=1,INDEX($DF:$DF,$GK94+1),"")</f>
      </c>
      <c r="DJ94">
        <f>IF($GL94&gt;=2,INDEX($DF:$DF,$GK94+2),"")</f>
      </c>
      <c r="DK94">
        <f>IF($GL94&gt;=3,INDEX($DF:$DF,$GK94+3),"")</f>
      </c>
      <c r="DL94">
        <f>IF($GL94&gt;=4,INDEX($DF:$DF,$GK94+4),"")</f>
      </c>
      <c r="DM94">
        <f>IF($GL94&gt;=5,INDEX($DF:$DF,$GK94+5),"")</f>
      </c>
      <c r="DN94">
        <f>IF($GL94&gt;=6,INDEX($DF:$DF,$GK94+6),"")</f>
      </c>
      <c r="DO94">
        <f>IF($GL94&gt;=7,INDEX($DF:$DF,$GK94+7),"")</f>
      </c>
      <c r="DP94">
        <f>IF($GL94&gt;=8,INDEX($DF:$DF,$GK94+8),"")</f>
      </c>
      <c r="DQ94">
        <f>IF($GL94&gt;=9,INDEX($DF:$DF,$GK94+9),"")</f>
      </c>
      <c r="DR94">
        <f>IF($GL94&gt;=10,INDEX($DF:$DF,$GK94+10),"")</f>
      </c>
      <c r="DS94">
        <f>IF($GL94&gt;=11,INDEX($DF:$DF,$GK94+11),"")</f>
      </c>
      <c r="DT94">
        <f>IF($GL94&gt;=12,INDEX($DF:$DF,$GK94+12),"")</f>
      </c>
      <c r="DU94">
        <f>IF($GL94&gt;=13,INDEX($DF:$DF,$GK94+13),"")</f>
      </c>
      <c r="DV94">
        <f>IF($GL94&gt;=14,INDEX($DF:$DF,$GK94+14),"")</f>
      </c>
      <c r="DW94">
        <f>IF($GL94&gt;=15,INDEX($DF:$DF,$GK94+15),"")</f>
      </c>
      <c r="DX94">
        <f>IF($GL94&gt;=16,INDEX($DF:$DF,$GK94+16),"")</f>
      </c>
      <c r="DY94">
        <f>IF($GL94&gt;=17,INDEX($DF:$DF,$GK94+17),"")</f>
      </c>
      <c r="DZ94">
        <f>IF($GL94&gt;=18,INDEX($DF:$DF,$GK94+18),"")</f>
      </c>
      <c r="EA94">
        <f>IF($GL94&gt;=19,INDEX($DF:$DF,$GK94+19),"")</f>
      </c>
      <c r="EB94">
        <f>IF($GL94&gt;=20,INDEX($DF:$DF,$GK94+20),"")</f>
      </c>
      <c r="EC94">
        <f>IF($GL94&gt;=21,INDEX($DF:$DF,$GK94+21),"")</f>
      </c>
      <c r="ED94">
        <f>IF($GL94&gt;=22,INDEX($DF:$DF,$GK94+22),"")</f>
      </c>
      <c r="EE94">
        <f>IF($GL94&gt;=23,INDEX($DF:$DF,$GK94+23),"")</f>
      </c>
      <c r="EF94">
        <f>IF($GL94&gt;=24,INDEX($DF:$DF,$GK94+24),"")</f>
      </c>
      <c r="EG94">
        <f>IF($GL94&gt;=25,INDEX($DF:$DF,$GK94+25),"")</f>
      </c>
      <c r="EH94">
        <f>IF($GL94&gt;=26,INDEX($DF:$DF,$GK94+26),"")</f>
      </c>
      <c r="EI94">
        <f>IF($GL94&gt;=27,INDEX($DF:$DF,$GK94+27),"")</f>
      </c>
      <c r="EJ94">
        <f>IF($GL94&gt;=28,INDEX($DF:$DF,$GK94+28),"")</f>
      </c>
      <c r="EK94">
        <f>IF($GL94&gt;=29,INDEX($DF:$DF,$GK94+29),"")</f>
      </c>
      <c r="EL94">
        <f>IF($GL94&gt;=30,INDEX($DF:$DF,$GK94+30),"")</f>
      </c>
      <c r="EM94">
        <f>IF($GL94&gt;=31,INDEX($DF:$DF,$GK94+31),"")</f>
      </c>
      <c r="EN94">
        <f>IF($GL94&gt;=32,INDEX($DF:$DF,$GK94+32),"")</f>
      </c>
      <c r="EO94">
        <f>IF($GL94&gt;=33,INDEX($DF:$DF,$GK94+33),"")</f>
      </c>
      <c r="EP94">
        <f>IF($GL94&gt;=34,INDEX($DF:$DF,$GK94+34),"")</f>
      </c>
      <c r="EQ94">
        <f>IF($GL94&gt;=35,INDEX($DF:$DF,$GK94+35),"")</f>
      </c>
      <c r="ER94">
        <f>IF($GL94&gt;=36,INDEX($DF:$DF,$GK94+36),"")</f>
      </c>
      <c r="ES94">
        <f>IF($GL94&gt;=37,INDEX($DF:$DF,$GK94+37),"")</f>
      </c>
      <c r="ET94">
        <f>IF($GL94&gt;=38,INDEX($DF:$DF,$GK94+38),"")</f>
      </c>
      <c r="EU94">
        <f>IF($GL94&gt;=39,INDEX($DF:$DF,$GK94+39),"")</f>
      </c>
      <c r="EV94">
        <f>IF($GL94&gt;=40,INDEX($DF:$DF,$GK94+40),"")</f>
      </c>
      <c r="EW94">
        <f>IF($GL94&gt;=1,INDEX($DG:$DG,$GK94+1),"")</f>
      </c>
      <c r="EX94">
        <f>IF($GL94&gt;=2,INDEX($DG:$DG,$GK94+2),"")</f>
      </c>
      <c r="EY94">
        <f>IF($GL94&gt;=3,INDEX($DG:$DG,$GK94+3),"")</f>
      </c>
      <c r="EZ94">
        <f>IF($GL94&gt;=4,INDEX($DG:$DG,$GK94+4),"")</f>
      </c>
      <c r="FA94">
        <f>IF($GL94&gt;=5,INDEX($DG:$DG,$GK94+5),"")</f>
      </c>
      <c r="FB94">
        <f>IF($GL94&gt;=6,INDEX($DG:$DG,$GK94+6),"")</f>
      </c>
      <c r="FC94">
        <f>IF($GL94&gt;=7,INDEX($DG:$DG,$GK94+7),"")</f>
      </c>
      <c r="FD94">
        <f>IF($GL94&gt;=8,INDEX($DG:$DG,$GK94+8),"")</f>
      </c>
      <c r="FE94">
        <f>IF($GL94&gt;=9,INDEX($DG:$DG,$GK94+9),"")</f>
      </c>
      <c r="FF94">
        <f>IF($GL94&gt;=10,INDEX($DG:$DG,$GK94+10),"")</f>
      </c>
      <c r="FG94">
        <f>IF($GL94&gt;=11,INDEX($DG:$DG,$GK94+11),"")</f>
      </c>
      <c r="FH94">
        <f>IF($GL94&gt;=12,INDEX($DG:$DG,$GK94+12),"")</f>
      </c>
      <c r="FI94">
        <f>IF($GL94&gt;=13,INDEX($DG:$DG,$GK94+13),"")</f>
      </c>
      <c r="FJ94">
        <f>IF($GL94&gt;=14,INDEX($DG:$DG,$GK94+14),"")</f>
      </c>
      <c r="FK94">
        <f>IF($GL94&gt;=15,INDEX($DG:$DG,$GK94+15),"")</f>
      </c>
      <c r="FL94">
        <f>IF($GL94&gt;=16,INDEX($DG:$DG,$GK94+16),"")</f>
      </c>
      <c r="FM94">
        <f>IF($GL94&gt;=17,INDEX($DG:$DG,$GK94+17),"")</f>
      </c>
      <c r="FN94">
        <f>IF($GL94&gt;=18,INDEX($DG:$DG,$GK94+18),"")</f>
      </c>
      <c r="FO94">
        <f>IF($GL94&gt;=19,INDEX($DG:$DG,$GK94+19),"")</f>
      </c>
      <c r="FP94">
        <f>IF($GL94&gt;=20,INDEX($DG:$DG,$GK94+20),"")</f>
      </c>
      <c r="FQ94">
        <f>IF($GL94&gt;=21,INDEX($DG:$DG,$GK94+21),"")</f>
      </c>
      <c r="FR94">
        <f>IF($GL94&gt;=22,INDEX($DG:$DG,$GK94+22),"")</f>
      </c>
      <c r="FS94">
        <f>IF($GL94&gt;=23,INDEX($DG:$DG,$GK94+23),"")</f>
      </c>
      <c r="FT94">
        <f>IF($GL94&gt;=24,INDEX($DG:$DG,$GK94+24),"")</f>
      </c>
      <c r="FU94">
        <f>IF($GL94&gt;=25,INDEX($DG:$DG,$GK94+25),"")</f>
      </c>
      <c r="FV94">
        <f>IF($GL94&gt;=26,INDEX($DG:$DG,$GK94+26),"")</f>
      </c>
      <c r="FW94">
        <f>IF($GL94&gt;=27,INDEX($DG:$DG,$GK94+27),"")</f>
      </c>
      <c r="FX94">
        <f>IF($GL94&gt;=28,INDEX($DG:$DG,$GK94+28),"")</f>
      </c>
      <c r="FY94">
        <f>IF($GL94&gt;=29,INDEX($DG:$DG,$GK94+29),"")</f>
      </c>
      <c r="FZ94">
        <f>IF($GL94&gt;=30,INDEX($DG:$DG,$GK94+30),"")</f>
      </c>
      <c r="GA94">
        <f>IF($GL94&gt;=31,INDEX($DG:$DG,$GK94+31),"")</f>
      </c>
      <c r="GB94">
        <f>IF($GL94&gt;=32,INDEX($DG:$DG,$GK94+32),"")</f>
      </c>
      <c r="GC94">
        <f>IF($GL94&gt;=33,INDEX($DG:$DG,$GK94+33),"")</f>
      </c>
      <c r="GD94">
        <f>IF($GL94&gt;=34,INDEX($DG:$DG,$GK94+34),"")</f>
      </c>
      <c r="GE94">
        <f>IF($GL94&gt;=35,INDEX($DG:$DG,$GK94+35),"")</f>
      </c>
      <c r="GF94">
        <f>IF($GL94&gt;=36,INDEX($DG:$DG,$GK94+36),"")</f>
      </c>
      <c r="GG94">
        <f>IF($GL94&gt;=37,INDEX($DG:$DG,$GK94+37),"")</f>
      </c>
      <c r="GH94">
        <f>IF($GL94&gt;=38,INDEX($DG:$DG,$GK94+38),"")</f>
      </c>
      <c r="GI94">
        <f>IF($GL94&gt;=39,INDEX($DG:$DG,$GK94+39),"")</f>
      </c>
      <c r="GJ94">
        <f>IF($GL94&gt;=40,INDEX($DG:$DG,$GK94+40),"")</f>
      </c>
      <c r="GK94">
        <f>IFERROR(MATCH($DE94,$DF$2:$DF$166,0)+1,0)</f>
      </c>
      <c r="GL94">
        <f>IFERROR(INDEX($DH$2:$DH$166,MATCH($DE94,$DF$2:$DF$166,0)),0)</f>
      </c>
      <c r="GM94">
        <f>IFERROR(MATCH($H94,$DI$94:$EV$94,0),0)</f>
      </c>
      <c r="GN94">
        <f>IF($GM94&gt;0,INDEX($EW$94:$GJ$94,$GM94),"")</f>
      </c>
      <c r="GO94" t="s">
        <v>632</v>
      </c>
      <c r="GQ94">
        <f>IF($IZ94&gt;=1,INDEX($GO:$GO,$IY94+1),"")</f>
      </c>
      <c r="GR94">
        <f>IF($IZ94&gt;=2,INDEX($GO:$GO,$IY94+2),"")</f>
      </c>
      <c r="GS94">
        <f>IF($IZ94&gt;=3,INDEX($GO:$GO,$IY94+3),"")</f>
      </c>
      <c r="GT94">
        <f>IF($IZ94&gt;=4,INDEX($GO:$GO,$IY94+4),"")</f>
      </c>
      <c r="GU94">
        <f>IF($IZ94&gt;=5,INDEX($GO:$GO,$IY94+5),"")</f>
      </c>
      <c r="GV94">
        <f>IF($IZ94&gt;=6,INDEX($GO:$GO,$IY94+6),"")</f>
      </c>
      <c r="GW94">
        <f>IF($IZ94&gt;=7,INDEX($GO:$GO,$IY94+7),"")</f>
      </c>
      <c r="GX94">
        <f>IF($IZ94&gt;=8,INDEX($GO:$GO,$IY94+8),"")</f>
      </c>
      <c r="GY94">
        <f>IF($IZ94&gt;=9,INDEX($GO:$GO,$IY94+9),"")</f>
      </c>
      <c r="GZ94">
        <f>IF($IZ94&gt;=10,INDEX($GO:$GO,$IY94+10),"")</f>
      </c>
      <c r="HA94">
        <f>IF($IZ94&gt;=11,INDEX($GO:$GO,$IY94+11),"")</f>
      </c>
      <c r="HB94">
        <f>IF($IZ94&gt;=12,INDEX($GO:$GO,$IY94+12),"")</f>
      </c>
      <c r="HC94">
        <f>IF($IZ94&gt;=13,INDEX($GO:$GO,$IY94+13),"")</f>
      </c>
      <c r="HD94">
        <f>IF($IZ94&gt;=14,INDEX($GO:$GO,$IY94+14),"")</f>
      </c>
      <c r="HE94">
        <f>IF($IZ94&gt;=15,INDEX($GO:$GO,$IY94+15),"")</f>
      </c>
      <c r="HF94">
        <f>IF($IZ94&gt;=16,INDEX($GO:$GO,$IY94+16),"")</f>
      </c>
      <c r="HG94">
        <f>IF($IZ94&gt;=17,INDEX($GO:$GO,$IY94+17),"")</f>
      </c>
      <c r="HH94">
        <f>IF($IZ94&gt;=18,INDEX($GO:$GO,$IY94+18),"")</f>
      </c>
      <c r="HI94">
        <f>IF($IZ94&gt;=19,INDEX($GO:$GO,$IY94+19),"")</f>
      </c>
      <c r="HJ94">
        <f>IF($IZ94&gt;=20,INDEX($GO:$GO,$IY94+20),"")</f>
      </c>
      <c r="HK94">
        <f>IF($IZ94&gt;=21,INDEX($GO:$GO,$IY94+21),"")</f>
      </c>
      <c r="HL94">
        <f>IF($IZ94&gt;=22,INDEX($GO:$GO,$IY94+22),"")</f>
      </c>
      <c r="HM94">
        <f>IF($IZ94&gt;=23,INDEX($GO:$GO,$IY94+23),"")</f>
      </c>
      <c r="HN94">
        <f>IF($IZ94&gt;=24,INDEX($GO:$GO,$IY94+24),"")</f>
      </c>
      <c r="HO94">
        <f>IF($IZ94&gt;=25,INDEX($GO:$GO,$IY94+25),"")</f>
      </c>
      <c r="HP94">
        <f>IF($IZ94&gt;=26,INDEX($GO:$GO,$IY94+26),"")</f>
      </c>
      <c r="HQ94">
        <f>IF($IZ94&gt;=27,INDEX($GO:$GO,$IY94+27),"")</f>
      </c>
      <c r="HR94">
        <f>IF($IZ94&gt;=28,INDEX($GO:$GO,$IY94+28),"")</f>
      </c>
      <c r="HS94">
        <f>IF($IZ94&gt;=29,INDEX($GO:$GO,$IY94+29),"")</f>
      </c>
      <c r="HT94">
        <f>IF($IZ94&gt;=30,INDEX($GO:$GO,$IY94+30),"")</f>
      </c>
      <c r="HU94">
        <f>IF($IZ94&gt;=31,INDEX($GO:$GO,$IY94+31),"")</f>
      </c>
      <c r="HV94">
        <f>IF($IZ94&gt;=32,INDEX($GO:$GO,$IY94+32),"")</f>
      </c>
      <c r="HW94">
        <f>IF($IZ94&gt;=33,INDEX($GO:$GO,$IY94+33),"")</f>
      </c>
      <c r="HX94">
        <f>IF($IZ94&gt;=34,INDEX($GO:$GO,$IY94+34),"")</f>
      </c>
      <c r="HY94">
        <f>IF($IZ94&gt;=35,INDEX($GO:$GO,$IY94+35),"")</f>
      </c>
      <c r="HZ94">
        <f>IF($IZ94&gt;=36,INDEX($GO:$GO,$IY94+36),"")</f>
      </c>
      <c r="IA94">
        <f>IF($IZ94&gt;=37,INDEX($GO:$GO,$IY94+37),"")</f>
      </c>
      <c r="IB94">
        <f>IF($IZ94&gt;=38,INDEX($GO:$GO,$IY94+38),"")</f>
      </c>
      <c r="IC94">
        <f>IF($IZ94&gt;=39,INDEX($GO:$GO,$IY94+39),"")</f>
      </c>
      <c r="ID94">
        <f>IF($IZ94&gt;=40,INDEX($GO:$GO,$IY94+40),"")</f>
      </c>
      <c r="IE94">
        <f>IF($IZ94&gt;=41,INDEX($GO:$GO,$IY94+41),"")</f>
      </c>
      <c r="IF94">
        <f>IF($IZ94&gt;=42,INDEX($GO:$GO,$IY94+42),"")</f>
      </c>
      <c r="IG94">
        <f>IF($IZ94&gt;=43,INDEX($GO:$GO,$IY94+43),"")</f>
      </c>
      <c r="IH94">
        <f>IF($IZ94&gt;=44,INDEX($GO:$GO,$IY94+44),"")</f>
      </c>
      <c r="II94">
        <f>IF($IZ94&gt;=45,INDEX($GO:$GO,$IY94+45),"")</f>
      </c>
      <c r="IJ94">
        <f>IF($IZ94&gt;=46,INDEX($GO:$GO,$IY94+46),"")</f>
      </c>
      <c r="IK94">
        <f>IF($IZ94&gt;=47,INDEX($GO:$GO,$IY94+47),"")</f>
      </c>
      <c r="IL94">
        <f>IF($IZ94&gt;=48,INDEX($GO:$GO,$IY94+48),"")</f>
      </c>
      <c r="IM94">
        <f>IF($IZ94&gt;=49,INDEX($GO:$GO,$IY94+49),"")</f>
      </c>
      <c r="IN94">
        <f>IF($IZ94&gt;=50,INDEX($GO:$GO,$IY94+50),"")</f>
      </c>
      <c r="IO94">
        <f>IF($IZ94&gt;=51,INDEX($GO:$GO,$IY94+51),"")</f>
      </c>
      <c r="IP94">
        <f>IF($IZ94&gt;=52,INDEX($GO:$GO,$IY94+52),"")</f>
      </c>
      <c r="IQ94">
        <f>IF($IZ94&gt;=53,INDEX($GO:$GO,$IY94+53),"")</f>
      </c>
      <c r="IR94">
        <f>IF($IZ94&gt;=54,INDEX($GO:$GO,$IY94+54),"")</f>
      </c>
      <c r="IS94">
        <f>IF($IZ94&gt;=55,INDEX($GO:$GO,$IY94+55),"")</f>
      </c>
      <c r="IT94">
        <f>IF($IZ94&gt;=56,INDEX($GO:$GO,$IY94+56),"")</f>
      </c>
      <c r="IU94">
        <f>IF($IZ94&gt;=57,INDEX($GO:$GO,$IY94+57),"")</f>
      </c>
      <c r="IV94">
        <f>IF($IZ94&gt;=58,INDEX($GO:$GO,$IY94+58),"")</f>
      </c>
      <c r="IW94">
        <f>IF($IZ94&gt;=59,INDEX($GO:$GO,$IY94+59),"")</f>
      </c>
      <c r="IX94">
        <f>IF($IZ94&gt;=60,INDEX($GO:$GO,$IY94+60),"")</f>
      </c>
      <c r="IY94">
        <f>IFERROR(MATCH($GN94,$GO$2:$GO$827,0)+1,0)</f>
      </c>
      <c r="IZ94">
        <f>IFERROR(INDEX($GP$2:$GP$827,MATCH($GN94,$GO$2:$GO$827,0)),0)</f>
      </c>
      <c r="JA94" t="s">
        <v>23</v>
      </c>
      <c r="JB94" t="s">
        <v>23</v>
      </c>
    </row>
    <row r="95" spans="1:262" x14ac:dyDescent="0.25">
      <c r="F95" s="1"/>
      <c r="G95" s="1"/>
      <c r="H95" s="1"/>
      <c r="I95" s="1"/>
      <c r="J95" s="1">
        <f>IFERROR(IF(FIND(" - ",$F95)&gt;0,MID($F95,FIND(" - ",$F95)+3,LEN($F95)),""),"")</f>
      </c>
      <c r="L95" s="1"/>
      <c r="N95" t="s">
        <v>23</v>
      </c>
      <c r="P95">
        <f>IF(OR($N95="",$O95=""),"",IFERROR($N95/$O95,0))</f>
      </c>
      <c r="Q95">
        <f>IF($N95="","",
IF($G95="","",
IF(ISNUMBER(SEARCH("exempt",LOWER($G95))),0,
$N95*(VALUE(SUBSTITUTE($G95,"%",""))/100))))</f>
      </c>
      <c r="W95">
        <f>IF($N95="","",
SUM($N95,$Q95,$U95,$R95,$T95)-
IF($V95="",0,VALUE($V95)))</f>
      </c>
      <c r="AE95" t="s">
        <v>633</v>
      </c>
      <c r="AI95" t="s">
        <v>634</v>
      </c>
      <c r="AJ95" t="s">
        <v>635</v>
      </c>
      <c r="AM95">
        <f>IFERROR(LEFT($F95,FIND(" - ",$F95)-1),$F95)</f>
      </c>
      <c r="AN95" t="s">
        <v>101</v>
      </c>
      <c r="AP95">
        <f>IF($CE95&gt;=1,INDEX($AN:$AN,$CD95+1),"")</f>
      </c>
      <c r="AQ95">
        <f>IF($CE95&gt;=2,INDEX($AN:$AN,$CD95+2),"")</f>
      </c>
      <c r="AR95">
        <f>IF($CE95&gt;=3,INDEX($AN:$AN,$CD95+3),"")</f>
      </c>
      <c r="AS95">
        <f>IF($CE95&gt;=4,INDEX($AN:$AN,$CD95+4),"")</f>
      </c>
      <c r="AT95">
        <f>IF($CE95&gt;=5,INDEX($AN:$AN,$CD95+5),"")</f>
      </c>
      <c r="AU95">
        <f>IF($CE95&gt;=6,INDEX($AN:$AN,$CD95+6),"")</f>
      </c>
      <c r="AV95">
        <f>IF($CE95&gt;=7,INDEX($AN:$AN,$CD95+7),"")</f>
      </c>
      <c r="AW95">
        <f>IF($CE95&gt;=8,INDEX($AN:$AN,$CD95+8),"")</f>
      </c>
      <c r="AX95">
        <f>IF($CE95&gt;=9,INDEX($AN:$AN,$CD95+9),"")</f>
      </c>
      <c r="AY95">
        <f>IF($CE95&gt;=10,INDEX($AN:$AN,$CD95+10),"")</f>
      </c>
      <c r="AZ95">
        <f>IF($CE95&gt;=11,INDEX($AN:$AN,$CD95+11),"")</f>
      </c>
      <c r="BA95">
        <f>IF($CE95&gt;=12,INDEX($AN:$AN,$CD95+12),"")</f>
      </c>
      <c r="BB95">
        <f>IF($CE95&gt;=13,INDEX($AN:$AN,$CD95+13),"")</f>
      </c>
      <c r="BC95">
        <f>IF($CE95&gt;=14,INDEX($AN:$AN,$CD95+14),"")</f>
      </c>
      <c r="BD95">
        <f>IF($CE95&gt;=15,INDEX($AN:$AN,$CD95+15),"")</f>
      </c>
      <c r="BE95">
        <f>IF($CE95&gt;=16,INDEX($AN:$AN,$CD95+16),"")</f>
      </c>
      <c r="BF95">
        <f>IF($CE95&gt;=17,INDEX($AN:$AN,$CD95+17),"")</f>
      </c>
      <c r="BG95">
        <f>IF($CE95&gt;=18,INDEX($AN:$AN,$CD95+18),"")</f>
      </c>
      <c r="BH95">
        <f>IF($CE95&gt;=19,INDEX($AN:$AN,$CD95+19),"")</f>
      </c>
      <c r="BI95">
        <f>IF($CE95&gt;=20,INDEX($AN:$AN,$CD95+20),"")</f>
      </c>
      <c r="BJ95">
        <f>IF($CE95&gt;=21,INDEX($AN:$AN,$CD95+21),"")</f>
      </c>
      <c r="BK95">
        <f>IF($CE95&gt;=22,INDEX($AN:$AN,$CD95+22),"")</f>
      </c>
      <c r="BL95">
        <f>IF($CE95&gt;=23,INDEX($AN:$AN,$CD95+23),"")</f>
      </c>
      <c r="BM95">
        <f>IF($CE95&gt;=24,INDEX($AN:$AN,$CD95+24),"")</f>
      </c>
      <c r="BN95">
        <f>IF($CE95&gt;=25,INDEX($AN:$AN,$CD95+25),"")</f>
      </c>
      <c r="BO95">
        <f>IF($CE95&gt;=26,INDEX($AN:$AN,$CD95+26),"")</f>
      </c>
      <c r="BP95">
        <f>IF($CE95&gt;=27,INDEX($AN:$AN,$CD95+27),"")</f>
      </c>
      <c r="BQ95">
        <f>IF($CE95&gt;=28,INDEX($AN:$AN,$CD95+28),"")</f>
      </c>
      <c r="BR95">
        <f>IF($CE95&gt;=29,INDEX($AN:$AN,$CD95+29),"")</f>
      </c>
      <c r="BS95">
        <f>IF($CE95&gt;=30,INDEX($AN:$AN,$CD95+30),"")</f>
      </c>
      <c r="BT95">
        <f>IF($CE95&gt;=31,INDEX($AN:$AN,$CD95+31),"")</f>
      </c>
      <c r="BU95">
        <f>IF($CE95&gt;=32,INDEX($AN:$AN,$CD95+32),"")</f>
      </c>
      <c r="BV95">
        <f>IF($CE95&gt;=33,INDEX($AN:$AN,$CD95+33),"")</f>
      </c>
      <c r="BW95">
        <f>IF($CE95&gt;=34,INDEX($AN:$AN,$CD95+34),"")</f>
      </c>
      <c r="BX95">
        <f>IF($CE95&gt;=35,INDEX($AN:$AN,$CD95+35),"")</f>
      </c>
      <c r="BY95">
        <f>IF($CE95&gt;=36,INDEX($AN:$AN,$CD95+36),"")</f>
      </c>
      <c r="BZ95">
        <f>IF($CE95&gt;=37,INDEX($AN:$AN,$CD95+37),"")</f>
      </c>
      <c r="CA95">
        <f>IF($CE95&gt;=38,INDEX($AN:$AN,$CD95+38),"")</f>
      </c>
      <c r="CB95">
        <f>IF($CE95&gt;=39,INDEX($AN:$AN,$CD95+39),"")</f>
      </c>
      <c r="CC95">
        <f>IF($CE95&gt;=40,INDEX($AN:$AN,$CD95+40),"")</f>
      </c>
      <c r="CD95">
        <f>IFERROR(MATCH($AM95,$AN$2:$AN$133,0)+1,0)</f>
      </c>
      <c r="CE95">
        <f>IFERROR(INDEX($AO$2:$AO$133,MATCH($AM95,$AN$2:$AN$133,0)),0)</f>
      </c>
      <c r="CF95">
        <f>IFERROR(LEFT($K95,FIND(" - ",$K95)-1),$K95)</f>
      </c>
      <c r="CG95" t="s">
        <v>42</v>
      </c>
      <c r="CI95">
        <f>IF($DD95&gt;=1,INDEX($CG:$CG,$DC95+1),"")</f>
      </c>
      <c r="CJ95">
        <f>IF($DD95&gt;=2,INDEX($CG:$CG,$DC95+2),"")</f>
      </c>
      <c r="CK95">
        <f>IF($DD95&gt;=3,INDEX($CG:$CG,$DC95+3),"")</f>
      </c>
      <c r="CL95">
        <f>IF($DD95&gt;=4,INDEX($CG:$CG,$DC95+4),"")</f>
      </c>
      <c r="CM95">
        <f>IF($DD95&gt;=5,INDEX($CG:$CG,$DC95+5),"")</f>
      </c>
      <c r="CN95">
        <f>IF($DD95&gt;=6,INDEX($CG:$CG,$DC95+6),"")</f>
      </c>
      <c r="CO95">
        <f>IF($DD95&gt;=7,INDEX($CG:$CG,$DC95+7),"")</f>
      </c>
      <c r="CP95">
        <f>IF($DD95&gt;=8,INDEX($CG:$CG,$DC95+8),"")</f>
      </c>
      <c r="CQ95">
        <f>IF($DD95&gt;=9,INDEX($CG:$CG,$DC95+9),"")</f>
      </c>
      <c r="CR95">
        <f>IF($DD95&gt;=10,INDEX($CG:$CG,$DC95+10),"")</f>
      </c>
      <c r="CS95">
        <f>IF($DD95&gt;=11,INDEX($CG:$CG,$DC95+11),"")</f>
      </c>
      <c r="CT95">
        <f>IF($DD95&gt;=12,INDEX($CG:$CG,$DC95+12),"")</f>
      </c>
      <c r="CU95">
        <f>IF($DD95&gt;=13,INDEX($CG:$CG,$DC95+13),"")</f>
      </c>
      <c r="CV95">
        <f>IF($DD95&gt;=14,INDEX($CG:$CG,$DC95+14),"")</f>
      </c>
      <c r="CW95">
        <f>IF($DD95&gt;=15,INDEX($CG:$CG,$DC95+15),"")</f>
      </c>
      <c r="CX95">
        <f>IF($DD95&gt;=16,INDEX($CG:$CG,$DC95+16),"")</f>
      </c>
      <c r="CY95">
        <f>IF($DD95&gt;=17,INDEX($CG:$CG,$DC95+17),"")</f>
      </c>
      <c r="CZ95">
        <f>IF($DD95&gt;=18,INDEX($CG:$CG,$DC95+18),"")</f>
      </c>
      <c r="DA95">
        <f>IF($DD95&gt;=19,INDEX($CG:$CG,$DC95+19),"")</f>
      </c>
      <c r="DB95">
        <f>IF($DD95&gt;=20,INDEX($CG:$CG,$DC95+20),"")</f>
      </c>
      <c r="DC95">
        <f>IFERROR(MATCH($CF95,$CG$2:$CG$1558,0)+1,0)</f>
      </c>
      <c r="DD95">
        <f>IFERROR(INDEX($CH$2:$CH$1558,MATCH($CF95,$CG$2:$CG$1558,0)),0)</f>
      </c>
      <c r="DE95">
        <f>IFERROR(INDEX($AL:$AL,MATCH($G95,$AK:$AK,0))&amp;"","")</f>
      </c>
      <c r="DF95" t="s">
        <v>47</v>
      </c>
      <c r="DG95" t="s">
        <v>23</v>
      </c>
      <c r="DI95">
        <f>IF($GL95&gt;=1,INDEX($DF:$DF,$GK95+1),"")</f>
      </c>
      <c r="DJ95">
        <f>IF($GL95&gt;=2,INDEX($DF:$DF,$GK95+2),"")</f>
      </c>
      <c r="DK95">
        <f>IF($GL95&gt;=3,INDEX($DF:$DF,$GK95+3),"")</f>
      </c>
      <c r="DL95">
        <f>IF($GL95&gt;=4,INDEX($DF:$DF,$GK95+4),"")</f>
      </c>
      <c r="DM95">
        <f>IF($GL95&gt;=5,INDEX($DF:$DF,$GK95+5),"")</f>
      </c>
      <c r="DN95">
        <f>IF($GL95&gt;=6,INDEX($DF:$DF,$GK95+6),"")</f>
      </c>
      <c r="DO95">
        <f>IF($GL95&gt;=7,INDEX($DF:$DF,$GK95+7),"")</f>
      </c>
      <c r="DP95">
        <f>IF($GL95&gt;=8,INDEX($DF:$DF,$GK95+8),"")</f>
      </c>
      <c r="DQ95">
        <f>IF($GL95&gt;=9,INDEX($DF:$DF,$GK95+9),"")</f>
      </c>
      <c r="DR95">
        <f>IF($GL95&gt;=10,INDEX($DF:$DF,$GK95+10),"")</f>
      </c>
      <c r="DS95">
        <f>IF($GL95&gt;=11,INDEX($DF:$DF,$GK95+11),"")</f>
      </c>
      <c r="DT95">
        <f>IF($GL95&gt;=12,INDEX($DF:$DF,$GK95+12),"")</f>
      </c>
      <c r="DU95">
        <f>IF($GL95&gt;=13,INDEX($DF:$DF,$GK95+13),"")</f>
      </c>
      <c r="DV95">
        <f>IF($GL95&gt;=14,INDEX($DF:$DF,$GK95+14),"")</f>
      </c>
      <c r="DW95">
        <f>IF($GL95&gt;=15,INDEX($DF:$DF,$GK95+15),"")</f>
      </c>
      <c r="DX95">
        <f>IF($GL95&gt;=16,INDEX($DF:$DF,$GK95+16),"")</f>
      </c>
      <c r="DY95">
        <f>IF($GL95&gt;=17,INDEX($DF:$DF,$GK95+17),"")</f>
      </c>
      <c r="DZ95">
        <f>IF($GL95&gt;=18,INDEX($DF:$DF,$GK95+18),"")</f>
      </c>
      <c r="EA95">
        <f>IF($GL95&gt;=19,INDEX($DF:$DF,$GK95+19),"")</f>
      </c>
      <c r="EB95">
        <f>IF($GL95&gt;=20,INDEX($DF:$DF,$GK95+20),"")</f>
      </c>
      <c r="EC95">
        <f>IF($GL95&gt;=21,INDEX($DF:$DF,$GK95+21),"")</f>
      </c>
      <c r="ED95">
        <f>IF($GL95&gt;=22,INDEX($DF:$DF,$GK95+22),"")</f>
      </c>
      <c r="EE95">
        <f>IF($GL95&gt;=23,INDEX($DF:$DF,$GK95+23),"")</f>
      </c>
      <c r="EF95">
        <f>IF($GL95&gt;=24,INDEX($DF:$DF,$GK95+24),"")</f>
      </c>
      <c r="EG95">
        <f>IF($GL95&gt;=25,INDEX($DF:$DF,$GK95+25),"")</f>
      </c>
      <c r="EH95">
        <f>IF($GL95&gt;=26,INDEX($DF:$DF,$GK95+26),"")</f>
      </c>
      <c r="EI95">
        <f>IF($GL95&gt;=27,INDEX($DF:$DF,$GK95+27),"")</f>
      </c>
      <c r="EJ95">
        <f>IF($GL95&gt;=28,INDEX($DF:$DF,$GK95+28),"")</f>
      </c>
      <c r="EK95">
        <f>IF($GL95&gt;=29,INDEX($DF:$DF,$GK95+29),"")</f>
      </c>
      <c r="EL95">
        <f>IF($GL95&gt;=30,INDEX($DF:$DF,$GK95+30),"")</f>
      </c>
      <c r="EM95">
        <f>IF($GL95&gt;=31,INDEX($DF:$DF,$GK95+31),"")</f>
      </c>
      <c r="EN95">
        <f>IF($GL95&gt;=32,INDEX($DF:$DF,$GK95+32),"")</f>
      </c>
      <c r="EO95">
        <f>IF($GL95&gt;=33,INDEX($DF:$DF,$GK95+33),"")</f>
      </c>
      <c r="EP95">
        <f>IF($GL95&gt;=34,INDEX($DF:$DF,$GK95+34),"")</f>
      </c>
      <c r="EQ95">
        <f>IF($GL95&gt;=35,INDEX($DF:$DF,$GK95+35),"")</f>
      </c>
      <c r="ER95">
        <f>IF($GL95&gt;=36,INDEX($DF:$DF,$GK95+36),"")</f>
      </c>
      <c r="ES95">
        <f>IF($GL95&gt;=37,INDEX($DF:$DF,$GK95+37),"")</f>
      </c>
      <c r="ET95">
        <f>IF($GL95&gt;=38,INDEX($DF:$DF,$GK95+38),"")</f>
      </c>
      <c r="EU95">
        <f>IF($GL95&gt;=39,INDEX($DF:$DF,$GK95+39),"")</f>
      </c>
      <c r="EV95">
        <f>IF($GL95&gt;=40,INDEX($DF:$DF,$GK95+40),"")</f>
      </c>
      <c r="EW95">
        <f>IF($GL95&gt;=1,INDEX($DG:$DG,$GK95+1),"")</f>
      </c>
      <c r="EX95">
        <f>IF($GL95&gt;=2,INDEX($DG:$DG,$GK95+2),"")</f>
      </c>
      <c r="EY95">
        <f>IF($GL95&gt;=3,INDEX($DG:$DG,$GK95+3),"")</f>
      </c>
      <c r="EZ95">
        <f>IF($GL95&gt;=4,INDEX($DG:$DG,$GK95+4),"")</f>
      </c>
      <c r="FA95">
        <f>IF($GL95&gt;=5,INDEX($DG:$DG,$GK95+5),"")</f>
      </c>
      <c r="FB95">
        <f>IF($GL95&gt;=6,INDEX($DG:$DG,$GK95+6),"")</f>
      </c>
      <c r="FC95">
        <f>IF($GL95&gt;=7,INDEX($DG:$DG,$GK95+7),"")</f>
      </c>
      <c r="FD95">
        <f>IF($GL95&gt;=8,INDEX($DG:$DG,$GK95+8),"")</f>
      </c>
      <c r="FE95">
        <f>IF($GL95&gt;=9,INDEX($DG:$DG,$GK95+9),"")</f>
      </c>
      <c r="FF95">
        <f>IF($GL95&gt;=10,INDEX($DG:$DG,$GK95+10),"")</f>
      </c>
      <c r="FG95">
        <f>IF($GL95&gt;=11,INDEX($DG:$DG,$GK95+11),"")</f>
      </c>
      <c r="FH95">
        <f>IF($GL95&gt;=12,INDEX($DG:$DG,$GK95+12),"")</f>
      </c>
      <c r="FI95">
        <f>IF($GL95&gt;=13,INDEX($DG:$DG,$GK95+13),"")</f>
      </c>
      <c r="FJ95">
        <f>IF($GL95&gt;=14,INDEX($DG:$DG,$GK95+14),"")</f>
      </c>
      <c r="FK95">
        <f>IF($GL95&gt;=15,INDEX($DG:$DG,$GK95+15),"")</f>
      </c>
      <c r="FL95">
        <f>IF($GL95&gt;=16,INDEX($DG:$DG,$GK95+16),"")</f>
      </c>
      <c r="FM95">
        <f>IF($GL95&gt;=17,INDEX($DG:$DG,$GK95+17),"")</f>
      </c>
      <c r="FN95">
        <f>IF($GL95&gt;=18,INDEX($DG:$DG,$GK95+18),"")</f>
      </c>
      <c r="FO95">
        <f>IF($GL95&gt;=19,INDEX($DG:$DG,$GK95+19),"")</f>
      </c>
      <c r="FP95">
        <f>IF($GL95&gt;=20,INDEX($DG:$DG,$GK95+20),"")</f>
      </c>
      <c r="FQ95">
        <f>IF($GL95&gt;=21,INDEX($DG:$DG,$GK95+21),"")</f>
      </c>
      <c r="FR95">
        <f>IF($GL95&gt;=22,INDEX($DG:$DG,$GK95+22),"")</f>
      </c>
      <c r="FS95">
        <f>IF($GL95&gt;=23,INDEX($DG:$DG,$GK95+23),"")</f>
      </c>
      <c r="FT95">
        <f>IF($GL95&gt;=24,INDEX($DG:$DG,$GK95+24),"")</f>
      </c>
      <c r="FU95">
        <f>IF($GL95&gt;=25,INDEX($DG:$DG,$GK95+25),"")</f>
      </c>
      <c r="FV95">
        <f>IF($GL95&gt;=26,INDEX($DG:$DG,$GK95+26),"")</f>
      </c>
      <c r="FW95">
        <f>IF($GL95&gt;=27,INDEX($DG:$DG,$GK95+27),"")</f>
      </c>
      <c r="FX95">
        <f>IF($GL95&gt;=28,INDEX($DG:$DG,$GK95+28),"")</f>
      </c>
      <c r="FY95">
        <f>IF($GL95&gt;=29,INDEX($DG:$DG,$GK95+29),"")</f>
      </c>
      <c r="FZ95">
        <f>IF($GL95&gt;=30,INDEX($DG:$DG,$GK95+30),"")</f>
      </c>
      <c r="GA95">
        <f>IF($GL95&gt;=31,INDEX($DG:$DG,$GK95+31),"")</f>
      </c>
      <c r="GB95">
        <f>IF($GL95&gt;=32,INDEX($DG:$DG,$GK95+32),"")</f>
      </c>
      <c r="GC95">
        <f>IF($GL95&gt;=33,INDEX($DG:$DG,$GK95+33),"")</f>
      </c>
      <c r="GD95">
        <f>IF($GL95&gt;=34,INDEX($DG:$DG,$GK95+34),"")</f>
      </c>
      <c r="GE95">
        <f>IF($GL95&gt;=35,INDEX($DG:$DG,$GK95+35),"")</f>
      </c>
      <c r="GF95">
        <f>IF($GL95&gt;=36,INDEX($DG:$DG,$GK95+36),"")</f>
      </c>
      <c r="GG95">
        <f>IF($GL95&gt;=37,INDEX($DG:$DG,$GK95+37),"")</f>
      </c>
      <c r="GH95">
        <f>IF($GL95&gt;=38,INDEX($DG:$DG,$GK95+38),"")</f>
      </c>
      <c r="GI95">
        <f>IF($GL95&gt;=39,INDEX($DG:$DG,$GK95+39),"")</f>
      </c>
      <c r="GJ95">
        <f>IF($GL95&gt;=40,INDEX($DG:$DG,$GK95+40),"")</f>
      </c>
      <c r="GK95">
        <f>IFERROR(MATCH($DE95,$DF$2:$DF$166,0)+1,0)</f>
      </c>
      <c r="GL95">
        <f>IFERROR(INDEX($DH$2:$DH$166,MATCH($DE95,$DF$2:$DF$166,0)),0)</f>
      </c>
      <c r="GM95">
        <f>IFERROR(MATCH($H95,$DI$95:$EV$95,0),0)</f>
      </c>
      <c r="GN95">
        <f>IF($GM95&gt;0,INDEX($EW$95:$GJ$95,$GM95),"")</f>
      </c>
      <c r="GO95" t="s">
        <v>148</v>
      </c>
      <c r="GP95">
        <v>1</v>
      </c>
      <c r="GQ95">
        <f>IF($IZ95&gt;=1,INDEX($GO:$GO,$IY95+1),"")</f>
      </c>
      <c r="GR95">
        <f>IF($IZ95&gt;=2,INDEX($GO:$GO,$IY95+2),"")</f>
      </c>
      <c r="GS95">
        <f>IF($IZ95&gt;=3,INDEX($GO:$GO,$IY95+3),"")</f>
      </c>
      <c r="GT95">
        <f>IF($IZ95&gt;=4,INDEX($GO:$GO,$IY95+4),"")</f>
      </c>
      <c r="GU95">
        <f>IF($IZ95&gt;=5,INDEX($GO:$GO,$IY95+5),"")</f>
      </c>
      <c r="GV95">
        <f>IF($IZ95&gt;=6,INDEX($GO:$GO,$IY95+6),"")</f>
      </c>
      <c r="GW95">
        <f>IF($IZ95&gt;=7,INDEX($GO:$GO,$IY95+7),"")</f>
      </c>
      <c r="GX95">
        <f>IF($IZ95&gt;=8,INDEX($GO:$GO,$IY95+8),"")</f>
      </c>
      <c r="GY95">
        <f>IF($IZ95&gt;=9,INDEX($GO:$GO,$IY95+9),"")</f>
      </c>
      <c r="GZ95">
        <f>IF($IZ95&gt;=10,INDEX($GO:$GO,$IY95+10),"")</f>
      </c>
      <c r="HA95">
        <f>IF($IZ95&gt;=11,INDEX($GO:$GO,$IY95+11),"")</f>
      </c>
      <c r="HB95">
        <f>IF($IZ95&gt;=12,INDEX($GO:$GO,$IY95+12),"")</f>
      </c>
      <c r="HC95">
        <f>IF($IZ95&gt;=13,INDEX($GO:$GO,$IY95+13),"")</f>
      </c>
      <c r="HD95">
        <f>IF($IZ95&gt;=14,INDEX($GO:$GO,$IY95+14),"")</f>
      </c>
      <c r="HE95">
        <f>IF($IZ95&gt;=15,INDEX($GO:$GO,$IY95+15),"")</f>
      </c>
      <c r="HF95">
        <f>IF($IZ95&gt;=16,INDEX($GO:$GO,$IY95+16),"")</f>
      </c>
      <c r="HG95">
        <f>IF($IZ95&gt;=17,INDEX($GO:$GO,$IY95+17),"")</f>
      </c>
      <c r="HH95">
        <f>IF($IZ95&gt;=18,INDEX($GO:$GO,$IY95+18),"")</f>
      </c>
      <c r="HI95">
        <f>IF($IZ95&gt;=19,INDEX($GO:$GO,$IY95+19),"")</f>
      </c>
      <c r="HJ95">
        <f>IF($IZ95&gt;=20,INDEX($GO:$GO,$IY95+20),"")</f>
      </c>
      <c r="HK95">
        <f>IF($IZ95&gt;=21,INDEX($GO:$GO,$IY95+21),"")</f>
      </c>
      <c r="HL95">
        <f>IF($IZ95&gt;=22,INDEX($GO:$GO,$IY95+22),"")</f>
      </c>
      <c r="HM95">
        <f>IF($IZ95&gt;=23,INDEX($GO:$GO,$IY95+23),"")</f>
      </c>
      <c r="HN95">
        <f>IF($IZ95&gt;=24,INDEX($GO:$GO,$IY95+24),"")</f>
      </c>
      <c r="HO95">
        <f>IF($IZ95&gt;=25,INDEX($GO:$GO,$IY95+25),"")</f>
      </c>
      <c r="HP95">
        <f>IF($IZ95&gt;=26,INDEX($GO:$GO,$IY95+26),"")</f>
      </c>
      <c r="HQ95">
        <f>IF($IZ95&gt;=27,INDEX($GO:$GO,$IY95+27),"")</f>
      </c>
      <c r="HR95">
        <f>IF($IZ95&gt;=28,INDEX($GO:$GO,$IY95+28),"")</f>
      </c>
      <c r="HS95">
        <f>IF($IZ95&gt;=29,INDEX($GO:$GO,$IY95+29),"")</f>
      </c>
      <c r="HT95">
        <f>IF($IZ95&gt;=30,INDEX($GO:$GO,$IY95+30),"")</f>
      </c>
      <c r="HU95">
        <f>IF($IZ95&gt;=31,INDEX($GO:$GO,$IY95+31),"")</f>
      </c>
      <c r="HV95">
        <f>IF($IZ95&gt;=32,INDEX($GO:$GO,$IY95+32),"")</f>
      </c>
      <c r="HW95">
        <f>IF($IZ95&gt;=33,INDEX($GO:$GO,$IY95+33),"")</f>
      </c>
      <c r="HX95">
        <f>IF($IZ95&gt;=34,INDEX($GO:$GO,$IY95+34),"")</f>
      </c>
      <c r="HY95">
        <f>IF($IZ95&gt;=35,INDEX($GO:$GO,$IY95+35),"")</f>
      </c>
      <c r="HZ95">
        <f>IF($IZ95&gt;=36,INDEX($GO:$GO,$IY95+36),"")</f>
      </c>
      <c r="IA95">
        <f>IF($IZ95&gt;=37,INDEX($GO:$GO,$IY95+37),"")</f>
      </c>
      <c r="IB95">
        <f>IF($IZ95&gt;=38,INDEX($GO:$GO,$IY95+38),"")</f>
      </c>
      <c r="IC95">
        <f>IF($IZ95&gt;=39,INDEX($GO:$GO,$IY95+39),"")</f>
      </c>
      <c r="ID95">
        <f>IF($IZ95&gt;=40,INDEX($GO:$GO,$IY95+40),"")</f>
      </c>
      <c r="IE95">
        <f>IF($IZ95&gt;=41,INDEX($GO:$GO,$IY95+41),"")</f>
      </c>
      <c r="IF95">
        <f>IF($IZ95&gt;=42,INDEX($GO:$GO,$IY95+42),"")</f>
      </c>
      <c r="IG95">
        <f>IF($IZ95&gt;=43,INDEX($GO:$GO,$IY95+43),"")</f>
      </c>
      <c r="IH95">
        <f>IF($IZ95&gt;=44,INDEX($GO:$GO,$IY95+44),"")</f>
      </c>
      <c r="II95">
        <f>IF($IZ95&gt;=45,INDEX($GO:$GO,$IY95+45),"")</f>
      </c>
      <c r="IJ95">
        <f>IF($IZ95&gt;=46,INDEX($GO:$GO,$IY95+46),"")</f>
      </c>
      <c r="IK95">
        <f>IF($IZ95&gt;=47,INDEX($GO:$GO,$IY95+47),"")</f>
      </c>
      <c r="IL95">
        <f>IF($IZ95&gt;=48,INDEX($GO:$GO,$IY95+48),"")</f>
      </c>
      <c r="IM95">
        <f>IF($IZ95&gt;=49,INDEX($GO:$GO,$IY95+49),"")</f>
      </c>
      <c r="IN95">
        <f>IF($IZ95&gt;=50,INDEX($GO:$GO,$IY95+50),"")</f>
      </c>
      <c r="IO95">
        <f>IF($IZ95&gt;=51,INDEX($GO:$GO,$IY95+51),"")</f>
      </c>
      <c r="IP95">
        <f>IF($IZ95&gt;=52,INDEX($GO:$GO,$IY95+52),"")</f>
      </c>
      <c r="IQ95">
        <f>IF($IZ95&gt;=53,INDEX($GO:$GO,$IY95+53),"")</f>
      </c>
      <c r="IR95">
        <f>IF($IZ95&gt;=54,INDEX($GO:$GO,$IY95+54),"")</f>
      </c>
      <c r="IS95">
        <f>IF($IZ95&gt;=55,INDEX($GO:$GO,$IY95+55),"")</f>
      </c>
      <c r="IT95">
        <f>IF($IZ95&gt;=56,INDEX($GO:$GO,$IY95+56),"")</f>
      </c>
      <c r="IU95">
        <f>IF($IZ95&gt;=57,INDEX($GO:$GO,$IY95+57),"")</f>
      </c>
      <c r="IV95">
        <f>IF($IZ95&gt;=58,INDEX($GO:$GO,$IY95+58),"")</f>
      </c>
      <c r="IW95">
        <f>IF($IZ95&gt;=59,INDEX($GO:$GO,$IY95+59),"")</f>
      </c>
      <c r="IX95">
        <f>IF($IZ95&gt;=60,INDEX($GO:$GO,$IY95+60),"")</f>
      </c>
      <c r="IY95">
        <f>IFERROR(MATCH($GN95,$GO$2:$GO$827,0)+1,0)</f>
      </c>
      <c r="IZ95">
        <f>IFERROR(INDEX($GP$2:$GP$827,MATCH($GN95,$GO$2:$GO$827,0)),0)</f>
      </c>
      <c r="JA95" t="s">
        <v>23</v>
      </c>
      <c r="JB95" t="s">
        <v>23</v>
      </c>
    </row>
    <row r="96" spans="1:262" x14ac:dyDescent="0.25">
      <c r="F96" s="1"/>
      <c r="G96" s="1"/>
      <c r="H96" s="1"/>
      <c r="I96" s="1"/>
      <c r="J96" s="1">
        <f>IFERROR(IF(FIND(" - ",$F96)&gt;0,MID($F96,FIND(" - ",$F96)+3,LEN($F96)),""),"")</f>
      </c>
      <c r="L96" s="1"/>
      <c r="N96" t="s">
        <v>23</v>
      </c>
      <c r="P96">
        <f>IF(OR($N96="",$O96=""),"",IFERROR($N96/$O96,0))</f>
      </c>
      <c r="Q96">
        <f>IF($N96="","",
IF($G96="","",
IF(ISNUMBER(SEARCH("exempt",LOWER($G96))),0,
$N96*(VALUE(SUBSTITUTE($G96,"%",""))/100))))</f>
      </c>
      <c r="W96">
        <f>IF($N96="","",
SUM($N96,$Q96,$U96,$R96,$T96)-
IF($V96="",0,VALUE($V96)))</f>
      </c>
      <c r="AE96" t="s">
        <v>636</v>
      </c>
      <c r="AI96" t="s">
        <v>637</v>
      </c>
      <c r="AJ96" t="s">
        <v>638</v>
      </c>
      <c r="AM96">
        <f>IFERROR(LEFT($F96,FIND(" - ",$F96)-1),$F96)</f>
      </c>
      <c r="AN96" t="s">
        <v>173</v>
      </c>
      <c r="AP96">
        <f>IF($CE96&gt;=1,INDEX($AN:$AN,$CD96+1),"")</f>
      </c>
      <c r="AQ96">
        <f>IF($CE96&gt;=2,INDEX($AN:$AN,$CD96+2),"")</f>
      </c>
      <c r="AR96">
        <f>IF($CE96&gt;=3,INDEX($AN:$AN,$CD96+3),"")</f>
      </c>
      <c r="AS96">
        <f>IF($CE96&gt;=4,INDEX($AN:$AN,$CD96+4),"")</f>
      </c>
      <c r="AT96">
        <f>IF($CE96&gt;=5,INDEX($AN:$AN,$CD96+5),"")</f>
      </c>
      <c r="AU96">
        <f>IF($CE96&gt;=6,INDEX($AN:$AN,$CD96+6),"")</f>
      </c>
      <c r="AV96">
        <f>IF($CE96&gt;=7,INDEX($AN:$AN,$CD96+7),"")</f>
      </c>
      <c r="AW96">
        <f>IF($CE96&gt;=8,INDEX($AN:$AN,$CD96+8),"")</f>
      </c>
      <c r="AX96">
        <f>IF($CE96&gt;=9,INDEX($AN:$AN,$CD96+9),"")</f>
      </c>
      <c r="AY96">
        <f>IF($CE96&gt;=10,INDEX($AN:$AN,$CD96+10),"")</f>
      </c>
      <c r="AZ96">
        <f>IF($CE96&gt;=11,INDEX($AN:$AN,$CD96+11),"")</f>
      </c>
      <c r="BA96">
        <f>IF($CE96&gt;=12,INDEX($AN:$AN,$CD96+12),"")</f>
      </c>
      <c r="BB96">
        <f>IF($CE96&gt;=13,INDEX($AN:$AN,$CD96+13),"")</f>
      </c>
      <c r="BC96">
        <f>IF($CE96&gt;=14,INDEX($AN:$AN,$CD96+14),"")</f>
      </c>
      <c r="BD96">
        <f>IF($CE96&gt;=15,INDEX($AN:$AN,$CD96+15),"")</f>
      </c>
      <c r="BE96">
        <f>IF($CE96&gt;=16,INDEX($AN:$AN,$CD96+16),"")</f>
      </c>
      <c r="BF96">
        <f>IF($CE96&gt;=17,INDEX($AN:$AN,$CD96+17),"")</f>
      </c>
      <c r="BG96">
        <f>IF($CE96&gt;=18,INDEX($AN:$AN,$CD96+18),"")</f>
      </c>
      <c r="BH96">
        <f>IF($CE96&gt;=19,INDEX($AN:$AN,$CD96+19),"")</f>
      </c>
      <c r="BI96">
        <f>IF($CE96&gt;=20,INDEX($AN:$AN,$CD96+20),"")</f>
      </c>
      <c r="BJ96">
        <f>IF($CE96&gt;=21,INDEX($AN:$AN,$CD96+21),"")</f>
      </c>
      <c r="BK96">
        <f>IF($CE96&gt;=22,INDEX($AN:$AN,$CD96+22),"")</f>
      </c>
      <c r="BL96">
        <f>IF($CE96&gt;=23,INDEX($AN:$AN,$CD96+23),"")</f>
      </c>
      <c r="BM96">
        <f>IF($CE96&gt;=24,INDEX($AN:$AN,$CD96+24),"")</f>
      </c>
      <c r="BN96">
        <f>IF($CE96&gt;=25,INDEX($AN:$AN,$CD96+25),"")</f>
      </c>
      <c r="BO96">
        <f>IF($CE96&gt;=26,INDEX($AN:$AN,$CD96+26),"")</f>
      </c>
      <c r="BP96">
        <f>IF($CE96&gt;=27,INDEX($AN:$AN,$CD96+27),"")</f>
      </c>
      <c r="BQ96">
        <f>IF($CE96&gt;=28,INDEX($AN:$AN,$CD96+28),"")</f>
      </c>
      <c r="BR96">
        <f>IF($CE96&gt;=29,INDEX($AN:$AN,$CD96+29),"")</f>
      </c>
      <c r="BS96">
        <f>IF($CE96&gt;=30,INDEX($AN:$AN,$CD96+30),"")</f>
      </c>
      <c r="BT96">
        <f>IF($CE96&gt;=31,INDEX($AN:$AN,$CD96+31),"")</f>
      </c>
      <c r="BU96">
        <f>IF($CE96&gt;=32,INDEX($AN:$AN,$CD96+32),"")</f>
      </c>
      <c r="BV96">
        <f>IF($CE96&gt;=33,INDEX($AN:$AN,$CD96+33),"")</f>
      </c>
      <c r="BW96">
        <f>IF($CE96&gt;=34,INDEX($AN:$AN,$CD96+34),"")</f>
      </c>
      <c r="BX96">
        <f>IF($CE96&gt;=35,INDEX($AN:$AN,$CD96+35),"")</f>
      </c>
      <c r="BY96">
        <f>IF($CE96&gt;=36,INDEX($AN:$AN,$CD96+36),"")</f>
      </c>
      <c r="BZ96">
        <f>IF($CE96&gt;=37,INDEX($AN:$AN,$CD96+37),"")</f>
      </c>
      <c r="CA96">
        <f>IF($CE96&gt;=38,INDEX($AN:$AN,$CD96+38),"")</f>
      </c>
      <c r="CB96">
        <f>IF($CE96&gt;=39,INDEX($AN:$AN,$CD96+39),"")</f>
      </c>
      <c r="CC96">
        <f>IF($CE96&gt;=40,INDEX($AN:$AN,$CD96+40),"")</f>
      </c>
      <c r="CD96">
        <f>IFERROR(MATCH($AM96,$AN$2:$AN$133,0)+1,0)</f>
      </c>
      <c r="CE96">
        <f>IFERROR(INDEX($AO$2:$AO$133,MATCH($AM96,$AN$2:$AN$133,0)),0)</f>
      </c>
      <c r="CF96">
        <f>IFERROR(LEFT($K96,FIND(" - ",$K96)-1),$K96)</f>
      </c>
      <c r="CG96" t="s">
        <v>80</v>
      </c>
      <c r="CI96">
        <f>IF($DD96&gt;=1,INDEX($CG:$CG,$DC96+1),"")</f>
      </c>
      <c r="CJ96">
        <f>IF($DD96&gt;=2,INDEX($CG:$CG,$DC96+2),"")</f>
      </c>
      <c r="CK96">
        <f>IF($DD96&gt;=3,INDEX($CG:$CG,$DC96+3),"")</f>
      </c>
      <c r="CL96">
        <f>IF($DD96&gt;=4,INDEX($CG:$CG,$DC96+4),"")</f>
      </c>
      <c r="CM96">
        <f>IF($DD96&gt;=5,INDEX($CG:$CG,$DC96+5),"")</f>
      </c>
      <c r="CN96">
        <f>IF($DD96&gt;=6,INDEX($CG:$CG,$DC96+6),"")</f>
      </c>
      <c r="CO96">
        <f>IF($DD96&gt;=7,INDEX($CG:$CG,$DC96+7),"")</f>
      </c>
      <c r="CP96">
        <f>IF($DD96&gt;=8,INDEX($CG:$CG,$DC96+8),"")</f>
      </c>
      <c r="CQ96">
        <f>IF($DD96&gt;=9,INDEX($CG:$CG,$DC96+9),"")</f>
      </c>
      <c r="CR96">
        <f>IF($DD96&gt;=10,INDEX($CG:$CG,$DC96+10),"")</f>
      </c>
      <c r="CS96">
        <f>IF($DD96&gt;=11,INDEX($CG:$CG,$DC96+11),"")</f>
      </c>
      <c r="CT96">
        <f>IF($DD96&gt;=12,INDEX($CG:$CG,$DC96+12),"")</f>
      </c>
      <c r="CU96">
        <f>IF($DD96&gt;=13,INDEX($CG:$CG,$DC96+13),"")</f>
      </c>
      <c r="CV96">
        <f>IF($DD96&gt;=14,INDEX($CG:$CG,$DC96+14),"")</f>
      </c>
      <c r="CW96">
        <f>IF($DD96&gt;=15,INDEX($CG:$CG,$DC96+15),"")</f>
      </c>
      <c r="CX96">
        <f>IF($DD96&gt;=16,INDEX($CG:$CG,$DC96+16),"")</f>
      </c>
      <c r="CY96">
        <f>IF($DD96&gt;=17,INDEX($CG:$CG,$DC96+17),"")</f>
      </c>
      <c r="CZ96">
        <f>IF($DD96&gt;=18,INDEX($CG:$CG,$DC96+18),"")</f>
      </c>
      <c r="DA96">
        <f>IF($DD96&gt;=19,INDEX($CG:$CG,$DC96+19),"")</f>
      </c>
      <c r="DB96">
        <f>IF($DD96&gt;=20,INDEX($CG:$CG,$DC96+20),"")</f>
      </c>
      <c r="DC96">
        <f>IFERROR(MATCH($CF96,$CG$2:$CG$1558,0)+1,0)</f>
      </c>
      <c r="DD96">
        <f>IFERROR(INDEX($CH$2:$CH$1558,MATCH($CF96,$CG$2:$CG$1558,0)),0)</f>
      </c>
      <c r="DE96">
        <f>IFERROR(INDEX($AL:$AL,MATCH($G96,$AK:$AK,0))&amp;"","")</f>
      </c>
      <c r="DF96" t="s">
        <v>385</v>
      </c>
      <c r="DH96">
        <v>1</v>
      </c>
      <c r="DI96">
        <f>IF($GL96&gt;=1,INDEX($DF:$DF,$GK96+1),"")</f>
      </c>
      <c r="DJ96">
        <f>IF($GL96&gt;=2,INDEX($DF:$DF,$GK96+2),"")</f>
      </c>
      <c r="DK96">
        <f>IF($GL96&gt;=3,INDEX($DF:$DF,$GK96+3),"")</f>
      </c>
      <c r="DL96">
        <f>IF($GL96&gt;=4,INDEX($DF:$DF,$GK96+4),"")</f>
      </c>
      <c r="DM96">
        <f>IF($GL96&gt;=5,INDEX($DF:$DF,$GK96+5),"")</f>
      </c>
      <c r="DN96">
        <f>IF($GL96&gt;=6,INDEX($DF:$DF,$GK96+6),"")</f>
      </c>
      <c r="DO96">
        <f>IF($GL96&gt;=7,INDEX($DF:$DF,$GK96+7),"")</f>
      </c>
      <c r="DP96">
        <f>IF($GL96&gt;=8,INDEX($DF:$DF,$GK96+8),"")</f>
      </c>
      <c r="DQ96">
        <f>IF($GL96&gt;=9,INDEX($DF:$DF,$GK96+9),"")</f>
      </c>
      <c r="DR96">
        <f>IF($GL96&gt;=10,INDEX($DF:$DF,$GK96+10),"")</f>
      </c>
      <c r="DS96">
        <f>IF($GL96&gt;=11,INDEX($DF:$DF,$GK96+11),"")</f>
      </c>
      <c r="DT96">
        <f>IF($GL96&gt;=12,INDEX($DF:$DF,$GK96+12),"")</f>
      </c>
      <c r="DU96">
        <f>IF($GL96&gt;=13,INDEX($DF:$DF,$GK96+13),"")</f>
      </c>
      <c r="DV96">
        <f>IF($GL96&gt;=14,INDEX($DF:$DF,$GK96+14),"")</f>
      </c>
      <c r="DW96">
        <f>IF($GL96&gt;=15,INDEX($DF:$DF,$GK96+15),"")</f>
      </c>
      <c r="DX96">
        <f>IF($GL96&gt;=16,INDEX($DF:$DF,$GK96+16),"")</f>
      </c>
      <c r="DY96">
        <f>IF($GL96&gt;=17,INDEX($DF:$DF,$GK96+17),"")</f>
      </c>
      <c r="DZ96">
        <f>IF($GL96&gt;=18,INDEX($DF:$DF,$GK96+18),"")</f>
      </c>
      <c r="EA96">
        <f>IF($GL96&gt;=19,INDEX($DF:$DF,$GK96+19),"")</f>
      </c>
      <c r="EB96">
        <f>IF($GL96&gt;=20,INDEX($DF:$DF,$GK96+20),"")</f>
      </c>
      <c r="EC96">
        <f>IF($GL96&gt;=21,INDEX($DF:$DF,$GK96+21),"")</f>
      </c>
      <c r="ED96">
        <f>IF($GL96&gt;=22,INDEX($DF:$DF,$GK96+22),"")</f>
      </c>
      <c r="EE96">
        <f>IF($GL96&gt;=23,INDEX($DF:$DF,$GK96+23),"")</f>
      </c>
      <c r="EF96">
        <f>IF($GL96&gt;=24,INDEX($DF:$DF,$GK96+24),"")</f>
      </c>
      <c r="EG96">
        <f>IF($GL96&gt;=25,INDEX($DF:$DF,$GK96+25),"")</f>
      </c>
      <c r="EH96">
        <f>IF($GL96&gt;=26,INDEX($DF:$DF,$GK96+26),"")</f>
      </c>
      <c r="EI96">
        <f>IF($GL96&gt;=27,INDEX($DF:$DF,$GK96+27),"")</f>
      </c>
      <c r="EJ96">
        <f>IF($GL96&gt;=28,INDEX($DF:$DF,$GK96+28),"")</f>
      </c>
      <c r="EK96">
        <f>IF($GL96&gt;=29,INDEX($DF:$DF,$GK96+29),"")</f>
      </c>
      <c r="EL96">
        <f>IF($GL96&gt;=30,INDEX($DF:$DF,$GK96+30),"")</f>
      </c>
      <c r="EM96">
        <f>IF($GL96&gt;=31,INDEX($DF:$DF,$GK96+31),"")</f>
      </c>
      <c r="EN96">
        <f>IF($GL96&gt;=32,INDEX($DF:$DF,$GK96+32),"")</f>
      </c>
      <c r="EO96">
        <f>IF($GL96&gt;=33,INDEX($DF:$DF,$GK96+33),"")</f>
      </c>
      <c r="EP96">
        <f>IF($GL96&gt;=34,INDEX($DF:$DF,$GK96+34),"")</f>
      </c>
      <c r="EQ96">
        <f>IF($GL96&gt;=35,INDEX($DF:$DF,$GK96+35),"")</f>
      </c>
      <c r="ER96">
        <f>IF($GL96&gt;=36,INDEX($DF:$DF,$GK96+36),"")</f>
      </c>
      <c r="ES96">
        <f>IF($GL96&gt;=37,INDEX($DF:$DF,$GK96+37),"")</f>
      </c>
      <c r="ET96">
        <f>IF($GL96&gt;=38,INDEX($DF:$DF,$GK96+38),"")</f>
      </c>
      <c r="EU96">
        <f>IF($GL96&gt;=39,INDEX($DF:$DF,$GK96+39),"")</f>
      </c>
      <c r="EV96">
        <f>IF($GL96&gt;=40,INDEX($DF:$DF,$GK96+40),"")</f>
      </c>
      <c r="EW96">
        <f>IF($GL96&gt;=1,INDEX($DG:$DG,$GK96+1),"")</f>
      </c>
      <c r="EX96">
        <f>IF($GL96&gt;=2,INDEX($DG:$DG,$GK96+2),"")</f>
      </c>
      <c r="EY96">
        <f>IF($GL96&gt;=3,INDEX($DG:$DG,$GK96+3),"")</f>
      </c>
      <c r="EZ96">
        <f>IF($GL96&gt;=4,INDEX($DG:$DG,$GK96+4),"")</f>
      </c>
      <c r="FA96">
        <f>IF($GL96&gt;=5,INDEX($DG:$DG,$GK96+5),"")</f>
      </c>
      <c r="FB96">
        <f>IF($GL96&gt;=6,INDEX($DG:$DG,$GK96+6),"")</f>
      </c>
      <c r="FC96">
        <f>IF($GL96&gt;=7,INDEX($DG:$DG,$GK96+7),"")</f>
      </c>
      <c r="FD96">
        <f>IF($GL96&gt;=8,INDEX($DG:$DG,$GK96+8),"")</f>
      </c>
      <c r="FE96">
        <f>IF($GL96&gt;=9,INDEX($DG:$DG,$GK96+9),"")</f>
      </c>
      <c r="FF96">
        <f>IF($GL96&gt;=10,INDEX($DG:$DG,$GK96+10),"")</f>
      </c>
      <c r="FG96">
        <f>IF($GL96&gt;=11,INDEX($DG:$DG,$GK96+11),"")</f>
      </c>
      <c r="FH96">
        <f>IF($GL96&gt;=12,INDEX($DG:$DG,$GK96+12),"")</f>
      </c>
      <c r="FI96">
        <f>IF($GL96&gt;=13,INDEX($DG:$DG,$GK96+13),"")</f>
      </c>
      <c r="FJ96">
        <f>IF($GL96&gt;=14,INDEX($DG:$DG,$GK96+14),"")</f>
      </c>
      <c r="FK96">
        <f>IF($GL96&gt;=15,INDEX($DG:$DG,$GK96+15),"")</f>
      </c>
      <c r="FL96">
        <f>IF($GL96&gt;=16,INDEX($DG:$DG,$GK96+16),"")</f>
      </c>
      <c r="FM96">
        <f>IF($GL96&gt;=17,INDEX($DG:$DG,$GK96+17),"")</f>
      </c>
      <c r="FN96">
        <f>IF($GL96&gt;=18,INDEX($DG:$DG,$GK96+18),"")</f>
      </c>
      <c r="FO96">
        <f>IF($GL96&gt;=19,INDEX($DG:$DG,$GK96+19),"")</f>
      </c>
      <c r="FP96">
        <f>IF($GL96&gt;=20,INDEX($DG:$DG,$GK96+20),"")</f>
      </c>
      <c r="FQ96">
        <f>IF($GL96&gt;=21,INDEX($DG:$DG,$GK96+21),"")</f>
      </c>
      <c r="FR96">
        <f>IF($GL96&gt;=22,INDEX($DG:$DG,$GK96+22),"")</f>
      </c>
      <c r="FS96">
        <f>IF($GL96&gt;=23,INDEX($DG:$DG,$GK96+23),"")</f>
      </c>
      <c r="FT96">
        <f>IF($GL96&gt;=24,INDEX($DG:$DG,$GK96+24),"")</f>
      </c>
      <c r="FU96">
        <f>IF($GL96&gt;=25,INDEX($DG:$DG,$GK96+25),"")</f>
      </c>
      <c r="FV96">
        <f>IF($GL96&gt;=26,INDEX($DG:$DG,$GK96+26),"")</f>
      </c>
      <c r="FW96">
        <f>IF($GL96&gt;=27,INDEX($DG:$DG,$GK96+27),"")</f>
      </c>
      <c r="FX96">
        <f>IF($GL96&gt;=28,INDEX($DG:$DG,$GK96+28),"")</f>
      </c>
      <c r="FY96">
        <f>IF($GL96&gt;=29,INDEX($DG:$DG,$GK96+29),"")</f>
      </c>
      <c r="FZ96">
        <f>IF($GL96&gt;=30,INDEX($DG:$DG,$GK96+30),"")</f>
      </c>
      <c r="GA96">
        <f>IF($GL96&gt;=31,INDEX($DG:$DG,$GK96+31),"")</f>
      </c>
      <c r="GB96">
        <f>IF($GL96&gt;=32,INDEX($DG:$DG,$GK96+32),"")</f>
      </c>
      <c r="GC96">
        <f>IF($GL96&gt;=33,INDEX($DG:$DG,$GK96+33),"")</f>
      </c>
      <c r="GD96">
        <f>IF($GL96&gt;=34,INDEX($DG:$DG,$GK96+34),"")</f>
      </c>
      <c r="GE96">
        <f>IF($GL96&gt;=35,INDEX($DG:$DG,$GK96+35),"")</f>
      </c>
      <c r="GF96">
        <f>IF($GL96&gt;=36,INDEX($DG:$DG,$GK96+36),"")</f>
      </c>
      <c r="GG96">
        <f>IF($GL96&gt;=37,INDEX($DG:$DG,$GK96+37),"")</f>
      </c>
      <c r="GH96">
        <f>IF($GL96&gt;=38,INDEX($DG:$DG,$GK96+38),"")</f>
      </c>
      <c r="GI96">
        <f>IF($GL96&gt;=39,INDEX($DG:$DG,$GK96+39),"")</f>
      </c>
      <c r="GJ96">
        <f>IF($GL96&gt;=40,INDEX($DG:$DG,$GK96+40),"")</f>
      </c>
      <c r="GK96">
        <f>IFERROR(MATCH($DE96,$DF$2:$DF$166,0)+1,0)</f>
      </c>
      <c r="GL96">
        <f>IFERROR(INDEX($DH$2:$DH$166,MATCH($DE96,$DF$2:$DF$166,0)),0)</f>
      </c>
      <c r="GM96">
        <f>IFERROR(MATCH($H96,$DI$96:$EV$96,0),0)</f>
      </c>
      <c r="GN96">
        <f>IF($GM96&gt;0,INDEX($EW$96:$GJ$96,$GM96),"")</f>
      </c>
      <c r="GO96" t="s">
        <v>639</v>
      </c>
      <c r="GQ96">
        <f>IF($IZ96&gt;=1,INDEX($GO:$GO,$IY96+1),"")</f>
      </c>
      <c r="GR96">
        <f>IF($IZ96&gt;=2,INDEX($GO:$GO,$IY96+2),"")</f>
      </c>
      <c r="GS96">
        <f>IF($IZ96&gt;=3,INDEX($GO:$GO,$IY96+3),"")</f>
      </c>
      <c r="GT96">
        <f>IF($IZ96&gt;=4,INDEX($GO:$GO,$IY96+4),"")</f>
      </c>
      <c r="GU96">
        <f>IF($IZ96&gt;=5,INDEX($GO:$GO,$IY96+5),"")</f>
      </c>
      <c r="GV96">
        <f>IF($IZ96&gt;=6,INDEX($GO:$GO,$IY96+6),"")</f>
      </c>
      <c r="GW96">
        <f>IF($IZ96&gt;=7,INDEX($GO:$GO,$IY96+7),"")</f>
      </c>
      <c r="GX96">
        <f>IF($IZ96&gt;=8,INDEX($GO:$GO,$IY96+8),"")</f>
      </c>
      <c r="GY96">
        <f>IF($IZ96&gt;=9,INDEX($GO:$GO,$IY96+9),"")</f>
      </c>
      <c r="GZ96">
        <f>IF($IZ96&gt;=10,INDEX($GO:$GO,$IY96+10),"")</f>
      </c>
      <c r="HA96">
        <f>IF($IZ96&gt;=11,INDEX($GO:$GO,$IY96+11),"")</f>
      </c>
      <c r="HB96">
        <f>IF($IZ96&gt;=12,INDEX($GO:$GO,$IY96+12),"")</f>
      </c>
      <c r="HC96">
        <f>IF($IZ96&gt;=13,INDEX($GO:$GO,$IY96+13),"")</f>
      </c>
      <c r="HD96">
        <f>IF($IZ96&gt;=14,INDEX($GO:$GO,$IY96+14),"")</f>
      </c>
      <c r="HE96">
        <f>IF($IZ96&gt;=15,INDEX($GO:$GO,$IY96+15),"")</f>
      </c>
      <c r="HF96">
        <f>IF($IZ96&gt;=16,INDEX($GO:$GO,$IY96+16),"")</f>
      </c>
      <c r="HG96">
        <f>IF($IZ96&gt;=17,INDEX($GO:$GO,$IY96+17),"")</f>
      </c>
      <c r="HH96">
        <f>IF($IZ96&gt;=18,INDEX($GO:$GO,$IY96+18),"")</f>
      </c>
      <c r="HI96">
        <f>IF($IZ96&gt;=19,INDEX($GO:$GO,$IY96+19),"")</f>
      </c>
      <c r="HJ96">
        <f>IF($IZ96&gt;=20,INDEX($GO:$GO,$IY96+20),"")</f>
      </c>
      <c r="HK96">
        <f>IF($IZ96&gt;=21,INDEX($GO:$GO,$IY96+21),"")</f>
      </c>
      <c r="HL96">
        <f>IF($IZ96&gt;=22,INDEX($GO:$GO,$IY96+22),"")</f>
      </c>
      <c r="HM96">
        <f>IF($IZ96&gt;=23,INDEX($GO:$GO,$IY96+23),"")</f>
      </c>
      <c r="HN96">
        <f>IF($IZ96&gt;=24,INDEX($GO:$GO,$IY96+24),"")</f>
      </c>
      <c r="HO96">
        <f>IF($IZ96&gt;=25,INDEX($GO:$GO,$IY96+25),"")</f>
      </c>
      <c r="HP96">
        <f>IF($IZ96&gt;=26,INDEX($GO:$GO,$IY96+26),"")</f>
      </c>
      <c r="HQ96">
        <f>IF($IZ96&gt;=27,INDEX($GO:$GO,$IY96+27),"")</f>
      </c>
      <c r="HR96">
        <f>IF($IZ96&gt;=28,INDEX($GO:$GO,$IY96+28),"")</f>
      </c>
      <c r="HS96">
        <f>IF($IZ96&gt;=29,INDEX($GO:$GO,$IY96+29),"")</f>
      </c>
      <c r="HT96">
        <f>IF($IZ96&gt;=30,INDEX($GO:$GO,$IY96+30),"")</f>
      </c>
      <c r="HU96">
        <f>IF($IZ96&gt;=31,INDEX($GO:$GO,$IY96+31),"")</f>
      </c>
      <c r="HV96">
        <f>IF($IZ96&gt;=32,INDEX($GO:$GO,$IY96+32),"")</f>
      </c>
      <c r="HW96">
        <f>IF($IZ96&gt;=33,INDEX($GO:$GO,$IY96+33),"")</f>
      </c>
      <c r="HX96">
        <f>IF($IZ96&gt;=34,INDEX($GO:$GO,$IY96+34),"")</f>
      </c>
      <c r="HY96">
        <f>IF($IZ96&gt;=35,INDEX($GO:$GO,$IY96+35),"")</f>
      </c>
      <c r="HZ96">
        <f>IF($IZ96&gt;=36,INDEX($GO:$GO,$IY96+36),"")</f>
      </c>
      <c r="IA96">
        <f>IF($IZ96&gt;=37,INDEX($GO:$GO,$IY96+37),"")</f>
      </c>
      <c r="IB96">
        <f>IF($IZ96&gt;=38,INDEX($GO:$GO,$IY96+38),"")</f>
      </c>
      <c r="IC96">
        <f>IF($IZ96&gt;=39,INDEX($GO:$GO,$IY96+39),"")</f>
      </c>
      <c r="ID96">
        <f>IF($IZ96&gt;=40,INDEX($GO:$GO,$IY96+40),"")</f>
      </c>
      <c r="IE96">
        <f>IF($IZ96&gt;=41,INDEX($GO:$GO,$IY96+41),"")</f>
      </c>
      <c r="IF96">
        <f>IF($IZ96&gt;=42,INDEX($GO:$GO,$IY96+42),"")</f>
      </c>
      <c r="IG96">
        <f>IF($IZ96&gt;=43,INDEX($GO:$GO,$IY96+43),"")</f>
      </c>
      <c r="IH96">
        <f>IF($IZ96&gt;=44,INDEX($GO:$GO,$IY96+44),"")</f>
      </c>
      <c r="II96">
        <f>IF($IZ96&gt;=45,INDEX($GO:$GO,$IY96+45),"")</f>
      </c>
      <c r="IJ96">
        <f>IF($IZ96&gt;=46,INDEX($GO:$GO,$IY96+46),"")</f>
      </c>
      <c r="IK96">
        <f>IF($IZ96&gt;=47,INDEX($GO:$GO,$IY96+47),"")</f>
      </c>
      <c r="IL96">
        <f>IF($IZ96&gt;=48,INDEX($GO:$GO,$IY96+48),"")</f>
      </c>
      <c r="IM96">
        <f>IF($IZ96&gt;=49,INDEX($GO:$GO,$IY96+49),"")</f>
      </c>
      <c r="IN96">
        <f>IF($IZ96&gt;=50,INDEX($GO:$GO,$IY96+50),"")</f>
      </c>
      <c r="IO96">
        <f>IF($IZ96&gt;=51,INDEX($GO:$GO,$IY96+51),"")</f>
      </c>
      <c r="IP96">
        <f>IF($IZ96&gt;=52,INDEX($GO:$GO,$IY96+52),"")</f>
      </c>
      <c r="IQ96">
        <f>IF($IZ96&gt;=53,INDEX($GO:$GO,$IY96+53),"")</f>
      </c>
      <c r="IR96">
        <f>IF($IZ96&gt;=54,INDEX($GO:$GO,$IY96+54),"")</f>
      </c>
      <c r="IS96">
        <f>IF($IZ96&gt;=55,INDEX($GO:$GO,$IY96+55),"")</f>
      </c>
      <c r="IT96">
        <f>IF($IZ96&gt;=56,INDEX($GO:$GO,$IY96+56),"")</f>
      </c>
      <c r="IU96">
        <f>IF($IZ96&gt;=57,INDEX($GO:$GO,$IY96+57),"")</f>
      </c>
      <c r="IV96">
        <f>IF($IZ96&gt;=58,INDEX($GO:$GO,$IY96+58),"")</f>
      </c>
      <c r="IW96">
        <f>IF($IZ96&gt;=59,INDEX($GO:$GO,$IY96+59),"")</f>
      </c>
      <c r="IX96">
        <f>IF($IZ96&gt;=60,INDEX($GO:$GO,$IY96+60),"")</f>
      </c>
      <c r="IY96">
        <f>IFERROR(MATCH($GN96,$GO$2:$GO$827,0)+1,0)</f>
      </c>
      <c r="IZ96">
        <f>IFERROR(INDEX($GP$2:$GP$827,MATCH($GN96,$GO$2:$GO$827,0)),0)</f>
      </c>
      <c r="JA96" t="s">
        <v>23</v>
      </c>
      <c r="JB96" t="s">
        <v>23</v>
      </c>
    </row>
    <row r="97" spans="1:262" x14ac:dyDescent="0.25">
      <c r="F97" s="1"/>
      <c r="G97" s="1"/>
      <c r="H97" s="1"/>
      <c r="I97" s="1"/>
      <c r="J97" s="1">
        <f>IFERROR(IF(FIND(" - ",$F97)&gt;0,MID($F97,FIND(" - ",$F97)+3,LEN($F97)),""),"")</f>
      </c>
      <c r="L97" s="1"/>
      <c r="N97" t="s">
        <v>23</v>
      </c>
      <c r="P97">
        <f>IF(OR($N97="",$O97=""),"",IFERROR($N97/$O97,0))</f>
      </c>
      <c r="Q97">
        <f>IF($N97="","",
IF($G97="","",
IF(ISNUMBER(SEARCH("exempt",LOWER($G97))),0,
$N97*(VALUE(SUBSTITUTE($G97,"%",""))/100))))</f>
      </c>
      <c r="W97">
        <f>IF($N97="","",
SUM($N97,$Q97,$U97,$R97,$T97)-
IF($V97="",0,VALUE($V97)))</f>
      </c>
      <c r="AE97" t="s">
        <v>640</v>
      </c>
      <c r="AI97" t="s">
        <v>641</v>
      </c>
      <c r="AJ97" t="s">
        <v>642</v>
      </c>
      <c r="AM97">
        <f>IFERROR(LEFT($F97,FIND(" - ",$F97)-1),$F97)</f>
      </c>
      <c r="AN97" t="s">
        <v>453</v>
      </c>
      <c r="AP97">
        <f>IF($CE97&gt;=1,INDEX($AN:$AN,$CD97+1),"")</f>
      </c>
      <c r="AQ97">
        <f>IF($CE97&gt;=2,INDEX($AN:$AN,$CD97+2),"")</f>
      </c>
      <c r="AR97">
        <f>IF($CE97&gt;=3,INDEX($AN:$AN,$CD97+3),"")</f>
      </c>
      <c r="AS97">
        <f>IF($CE97&gt;=4,INDEX($AN:$AN,$CD97+4),"")</f>
      </c>
      <c r="AT97">
        <f>IF($CE97&gt;=5,INDEX($AN:$AN,$CD97+5),"")</f>
      </c>
      <c r="AU97">
        <f>IF($CE97&gt;=6,INDEX($AN:$AN,$CD97+6),"")</f>
      </c>
      <c r="AV97">
        <f>IF($CE97&gt;=7,INDEX($AN:$AN,$CD97+7),"")</f>
      </c>
      <c r="AW97">
        <f>IF($CE97&gt;=8,INDEX($AN:$AN,$CD97+8),"")</f>
      </c>
      <c r="AX97">
        <f>IF($CE97&gt;=9,INDEX($AN:$AN,$CD97+9),"")</f>
      </c>
      <c r="AY97">
        <f>IF($CE97&gt;=10,INDEX($AN:$AN,$CD97+10),"")</f>
      </c>
      <c r="AZ97">
        <f>IF($CE97&gt;=11,INDEX($AN:$AN,$CD97+11),"")</f>
      </c>
      <c r="BA97">
        <f>IF($CE97&gt;=12,INDEX($AN:$AN,$CD97+12),"")</f>
      </c>
      <c r="BB97">
        <f>IF($CE97&gt;=13,INDEX($AN:$AN,$CD97+13),"")</f>
      </c>
      <c r="BC97">
        <f>IF($CE97&gt;=14,INDEX($AN:$AN,$CD97+14),"")</f>
      </c>
      <c r="BD97">
        <f>IF($CE97&gt;=15,INDEX($AN:$AN,$CD97+15),"")</f>
      </c>
      <c r="BE97">
        <f>IF($CE97&gt;=16,INDEX($AN:$AN,$CD97+16),"")</f>
      </c>
      <c r="BF97">
        <f>IF($CE97&gt;=17,INDEX($AN:$AN,$CD97+17),"")</f>
      </c>
      <c r="BG97">
        <f>IF($CE97&gt;=18,INDEX($AN:$AN,$CD97+18),"")</f>
      </c>
      <c r="BH97">
        <f>IF($CE97&gt;=19,INDEX($AN:$AN,$CD97+19),"")</f>
      </c>
      <c r="BI97">
        <f>IF($CE97&gt;=20,INDEX($AN:$AN,$CD97+20),"")</f>
      </c>
      <c r="BJ97">
        <f>IF($CE97&gt;=21,INDEX($AN:$AN,$CD97+21),"")</f>
      </c>
      <c r="BK97">
        <f>IF($CE97&gt;=22,INDEX($AN:$AN,$CD97+22),"")</f>
      </c>
      <c r="BL97">
        <f>IF($CE97&gt;=23,INDEX($AN:$AN,$CD97+23),"")</f>
      </c>
      <c r="BM97">
        <f>IF($CE97&gt;=24,INDEX($AN:$AN,$CD97+24),"")</f>
      </c>
      <c r="BN97">
        <f>IF($CE97&gt;=25,INDEX($AN:$AN,$CD97+25),"")</f>
      </c>
      <c r="BO97">
        <f>IF($CE97&gt;=26,INDEX($AN:$AN,$CD97+26),"")</f>
      </c>
      <c r="BP97">
        <f>IF($CE97&gt;=27,INDEX($AN:$AN,$CD97+27),"")</f>
      </c>
      <c r="BQ97">
        <f>IF($CE97&gt;=28,INDEX($AN:$AN,$CD97+28),"")</f>
      </c>
      <c r="BR97">
        <f>IF($CE97&gt;=29,INDEX($AN:$AN,$CD97+29),"")</f>
      </c>
      <c r="BS97">
        <f>IF($CE97&gt;=30,INDEX($AN:$AN,$CD97+30),"")</f>
      </c>
      <c r="BT97">
        <f>IF($CE97&gt;=31,INDEX($AN:$AN,$CD97+31),"")</f>
      </c>
      <c r="BU97">
        <f>IF($CE97&gt;=32,INDEX($AN:$AN,$CD97+32),"")</f>
      </c>
      <c r="BV97">
        <f>IF($CE97&gt;=33,INDEX($AN:$AN,$CD97+33),"")</f>
      </c>
      <c r="BW97">
        <f>IF($CE97&gt;=34,INDEX($AN:$AN,$CD97+34),"")</f>
      </c>
      <c r="BX97">
        <f>IF($CE97&gt;=35,INDEX($AN:$AN,$CD97+35),"")</f>
      </c>
      <c r="BY97">
        <f>IF($CE97&gt;=36,INDEX($AN:$AN,$CD97+36),"")</f>
      </c>
      <c r="BZ97">
        <f>IF($CE97&gt;=37,INDEX($AN:$AN,$CD97+37),"")</f>
      </c>
      <c r="CA97">
        <f>IF($CE97&gt;=38,INDEX($AN:$AN,$CD97+38),"")</f>
      </c>
      <c r="CB97">
        <f>IF($CE97&gt;=39,INDEX($AN:$AN,$CD97+39),"")</f>
      </c>
      <c r="CC97">
        <f>IF($CE97&gt;=40,INDEX($AN:$AN,$CD97+40),"")</f>
      </c>
      <c r="CD97">
        <f>IFERROR(MATCH($AM97,$AN$2:$AN$133,0)+1,0)</f>
      </c>
      <c r="CE97">
        <f>IFERROR(INDEX($AO$2:$AO$133,MATCH($AM97,$AN$2:$AN$133,0)),0)</f>
      </c>
      <c r="CF97">
        <f>IFERROR(LEFT($K97,FIND(" - ",$K97)-1),$K97)</f>
      </c>
      <c r="CG97" t="s">
        <v>90</v>
      </c>
      <c r="CI97">
        <f>IF($DD97&gt;=1,INDEX($CG:$CG,$DC97+1),"")</f>
      </c>
      <c r="CJ97">
        <f>IF($DD97&gt;=2,INDEX($CG:$CG,$DC97+2),"")</f>
      </c>
      <c r="CK97">
        <f>IF($DD97&gt;=3,INDEX($CG:$CG,$DC97+3),"")</f>
      </c>
      <c r="CL97">
        <f>IF($DD97&gt;=4,INDEX($CG:$CG,$DC97+4),"")</f>
      </c>
      <c r="CM97">
        <f>IF($DD97&gt;=5,INDEX($CG:$CG,$DC97+5),"")</f>
      </c>
      <c r="CN97">
        <f>IF($DD97&gt;=6,INDEX($CG:$CG,$DC97+6),"")</f>
      </c>
      <c r="CO97">
        <f>IF($DD97&gt;=7,INDEX($CG:$CG,$DC97+7),"")</f>
      </c>
      <c r="CP97">
        <f>IF($DD97&gt;=8,INDEX($CG:$CG,$DC97+8),"")</f>
      </c>
      <c r="CQ97">
        <f>IF($DD97&gt;=9,INDEX($CG:$CG,$DC97+9),"")</f>
      </c>
      <c r="CR97">
        <f>IF($DD97&gt;=10,INDEX($CG:$CG,$DC97+10),"")</f>
      </c>
      <c r="CS97">
        <f>IF($DD97&gt;=11,INDEX($CG:$CG,$DC97+11),"")</f>
      </c>
      <c r="CT97">
        <f>IF($DD97&gt;=12,INDEX($CG:$CG,$DC97+12),"")</f>
      </c>
      <c r="CU97">
        <f>IF($DD97&gt;=13,INDEX($CG:$CG,$DC97+13),"")</f>
      </c>
      <c r="CV97">
        <f>IF($DD97&gt;=14,INDEX($CG:$CG,$DC97+14),"")</f>
      </c>
      <c r="CW97">
        <f>IF($DD97&gt;=15,INDEX($CG:$CG,$DC97+15),"")</f>
      </c>
      <c r="CX97">
        <f>IF($DD97&gt;=16,INDEX($CG:$CG,$DC97+16),"")</f>
      </c>
      <c r="CY97">
        <f>IF($DD97&gt;=17,INDEX($CG:$CG,$DC97+17),"")</f>
      </c>
      <c r="CZ97">
        <f>IF($DD97&gt;=18,INDEX($CG:$CG,$DC97+18),"")</f>
      </c>
      <c r="DA97">
        <f>IF($DD97&gt;=19,INDEX($CG:$CG,$DC97+19),"")</f>
      </c>
      <c r="DB97">
        <f>IF($DD97&gt;=20,INDEX($CG:$CG,$DC97+20),"")</f>
      </c>
      <c r="DC97">
        <f>IFERROR(MATCH($CF97,$CG$2:$CG$1558,0)+1,0)</f>
      </c>
      <c r="DD97">
        <f>IFERROR(INDEX($CH$2:$CH$1558,MATCH($CF97,$CG$2:$CG$1558,0)),0)</f>
      </c>
      <c r="DE97">
        <f>IFERROR(INDEX($AL:$AL,MATCH($G97,$AK:$AK,0))&amp;"","")</f>
      </c>
      <c r="DF97" t="s">
        <v>47</v>
      </c>
      <c r="DG97" t="s">
        <v>23</v>
      </c>
      <c r="DI97">
        <f>IF($GL97&gt;=1,INDEX($DF:$DF,$GK97+1),"")</f>
      </c>
      <c r="DJ97">
        <f>IF($GL97&gt;=2,INDEX($DF:$DF,$GK97+2),"")</f>
      </c>
      <c r="DK97">
        <f>IF($GL97&gt;=3,INDEX($DF:$DF,$GK97+3),"")</f>
      </c>
      <c r="DL97">
        <f>IF($GL97&gt;=4,INDEX($DF:$DF,$GK97+4),"")</f>
      </c>
      <c r="DM97">
        <f>IF($GL97&gt;=5,INDEX($DF:$DF,$GK97+5),"")</f>
      </c>
      <c r="DN97">
        <f>IF($GL97&gt;=6,INDEX($DF:$DF,$GK97+6),"")</f>
      </c>
      <c r="DO97">
        <f>IF($GL97&gt;=7,INDEX($DF:$DF,$GK97+7),"")</f>
      </c>
      <c r="DP97">
        <f>IF($GL97&gt;=8,INDEX($DF:$DF,$GK97+8),"")</f>
      </c>
      <c r="DQ97">
        <f>IF($GL97&gt;=9,INDEX($DF:$DF,$GK97+9),"")</f>
      </c>
      <c r="DR97">
        <f>IF($GL97&gt;=10,INDEX($DF:$DF,$GK97+10),"")</f>
      </c>
      <c r="DS97">
        <f>IF($GL97&gt;=11,INDEX($DF:$DF,$GK97+11),"")</f>
      </c>
      <c r="DT97">
        <f>IF($GL97&gt;=12,INDEX($DF:$DF,$GK97+12),"")</f>
      </c>
      <c r="DU97">
        <f>IF($GL97&gt;=13,INDEX($DF:$DF,$GK97+13),"")</f>
      </c>
      <c r="DV97">
        <f>IF($GL97&gt;=14,INDEX($DF:$DF,$GK97+14),"")</f>
      </c>
      <c r="DW97">
        <f>IF($GL97&gt;=15,INDEX($DF:$DF,$GK97+15),"")</f>
      </c>
      <c r="DX97">
        <f>IF($GL97&gt;=16,INDEX($DF:$DF,$GK97+16),"")</f>
      </c>
      <c r="DY97">
        <f>IF($GL97&gt;=17,INDEX($DF:$DF,$GK97+17),"")</f>
      </c>
      <c r="DZ97">
        <f>IF($GL97&gt;=18,INDEX($DF:$DF,$GK97+18),"")</f>
      </c>
      <c r="EA97">
        <f>IF($GL97&gt;=19,INDEX($DF:$DF,$GK97+19),"")</f>
      </c>
      <c r="EB97">
        <f>IF($GL97&gt;=20,INDEX($DF:$DF,$GK97+20),"")</f>
      </c>
      <c r="EC97">
        <f>IF($GL97&gt;=21,INDEX($DF:$DF,$GK97+21),"")</f>
      </c>
      <c r="ED97">
        <f>IF($GL97&gt;=22,INDEX($DF:$DF,$GK97+22),"")</f>
      </c>
      <c r="EE97">
        <f>IF($GL97&gt;=23,INDEX($DF:$DF,$GK97+23),"")</f>
      </c>
      <c r="EF97">
        <f>IF($GL97&gt;=24,INDEX($DF:$DF,$GK97+24),"")</f>
      </c>
      <c r="EG97">
        <f>IF($GL97&gt;=25,INDEX($DF:$DF,$GK97+25),"")</f>
      </c>
      <c r="EH97">
        <f>IF($GL97&gt;=26,INDEX($DF:$DF,$GK97+26),"")</f>
      </c>
      <c r="EI97">
        <f>IF($GL97&gt;=27,INDEX($DF:$DF,$GK97+27),"")</f>
      </c>
      <c r="EJ97">
        <f>IF($GL97&gt;=28,INDEX($DF:$DF,$GK97+28),"")</f>
      </c>
      <c r="EK97">
        <f>IF($GL97&gt;=29,INDEX($DF:$DF,$GK97+29),"")</f>
      </c>
      <c r="EL97">
        <f>IF($GL97&gt;=30,INDEX($DF:$DF,$GK97+30),"")</f>
      </c>
      <c r="EM97">
        <f>IF($GL97&gt;=31,INDEX($DF:$DF,$GK97+31),"")</f>
      </c>
      <c r="EN97">
        <f>IF($GL97&gt;=32,INDEX($DF:$DF,$GK97+32),"")</f>
      </c>
      <c r="EO97">
        <f>IF($GL97&gt;=33,INDEX($DF:$DF,$GK97+33),"")</f>
      </c>
      <c r="EP97">
        <f>IF($GL97&gt;=34,INDEX($DF:$DF,$GK97+34),"")</f>
      </c>
      <c r="EQ97">
        <f>IF($GL97&gt;=35,INDEX($DF:$DF,$GK97+35),"")</f>
      </c>
      <c r="ER97">
        <f>IF($GL97&gt;=36,INDEX($DF:$DF,$GK97+36),"")</f>
      </c>
      <c r="ES97">
        <f>IF($GL97&gt;=37,INDEX($DF:$DF,$GK97+37),"")</f>
      </c>
      <c r="ET97">
        <f>IF($GL97&gt;=38,INDEX($DF:$DF,$GK97+38),"")</f>
      </c>
      <c r="EU97">
        <f>IF($GL97&gt;=39,INDEX($DF:$DF,$GK97+39),"")</f>
      </c>
      <c r="EV97">
        <f>IF($GL97&gt;=40,INDEX($DF:$DF,$GK97+40),"")</f>
      </c>
      <c r="EW97">
        <f>IF($GL97&gt;=1,INDEX($DG:$DG,$GK97+1),"")</f>
      </c>
      <c r="EX97">
        <f>IF($GL97&gt;=2,INDEX($DG:$DG,$GK97+2),"")</f>
      </c>
      <c r="EY97">
        <f>IF($GL97&gt;=3,INDEX($DG:$DG,$GK97+3),"")</f>
      </c>
      <c r="EZ97">
        <f>IF($GL97&gt;=4,INDEX($DG:$DG,$GK97+4),"")</f>
      </c>
      <c r="FA97">
        <f>IF($GL97&gt;=5,INDEX($DG:$DG,$GK97+5),"")</f>
      </c>
      <c r="FB97">
        <f>IF($GL97&gt;=6,INDEX($DG:$DG,$GK97+6),"")</f>
      </c>
      <c r="FC97">
        <f>IF($GL97&gt;=7,INDEX($DG:$DG,$GK97+7),"")</f>
      </c>
      <c r="FD97">
        <f>IF($GL97&gt;=8,INDEX($DG:$DG,$GK97+8),"")</f>
      </c>
      <c r="FE97">
        <f>IF($GL97&gt;=9,INDEX($DG:$DG,$GK97+9),"")</f>
      </c>
      <c r="FF97">
        <f>IF($GL97&gt;=10,INDEX($DG:$DG,$GK97+10),"")</f>
      </c>
      <c r="FG97">
        <f>IF($GL97&gt;=11,INDEX($DG:$DG,$GK97+11),"")</f>
      </c>
      <c r="FH97">
        <f>IF($GL97&gt;=12,INDEX($DG:$DG,$GK97+12),"")</f>
      </c>
      <c r="FI97">
        <f>IF($GL97&gt;=13,INDEX($DG:$DG,$GK97+13),"")</f>
      </c>
      <c r="FJ97">
        <f>IF($GL97&gt;=14,INDEX($DG:$DG,$GK97+14),"")</f>
      </c>
      <c r="FK97">
        <f>IF($GL97&gt;=15,INDEX($DG:$DG,$GK97+15),"")</f>
      </c>
      <c r="FL97">
        <f>IF($GL97&gt;=16,INDEX($DG:$DG,$GK97+16),"")</f>
      </c>
      <c r="FM97">
        <f>IF($GL97&gt;=17,INDEX($DG:$DG,$GK97+17),"")</f>
      </c>
      <c r="FN97">
        <f>IF($GL97&gt;=18,INDEX($DG:$DG,$GK97+18),"")</f>
      </c>
      <c r="FO97">
        <f>IF($GL97&gt;=19,INDEX($DG:$DG,$GK97+19),"")</f>
      </c>
      <c r="FP97">
        <f>IF($GL97&gt;=20,INDEX($DG:$DG,$GK97+20),"")</f>
      </c>
      <c r="FQ97">
        <f>IF($GL97&gt;=21,INDEX($DG:$DG,$GK97+21),"")</f>
      </c>
      <c r="FR97">
        <f>IF($GL97&gt;=22,INDEX($DG:$DG,$GK97+22),"")</f>
      </c>
      <c r="FS97">
        <f>IF($GL97&gt;=23,INDEX($DG:$DG,$GK97+23),"")</f>
      </c>
      <c r="FT97">
        <f>IF($GL97&gt;=24,INDEX($DG:$DG,$GK97+24),"")</f>
      </c>
      <c r="FU97">
        <f>IF($GL97&gt;=25,INDEX($DG:$DG,$GK97+25),"")</f>
      </c>
      <c r="FV97">
        <f>IF($GL97&gt;=26,INDEX($DG:$DG,$GK97+26),"")</f>
      </c>
      <c r="FW97">
        <f>IF($GL97&gt;=27,INDEX($DG:$DG,$GK97+27),"")</f>
      </c>
      <c r="FX97">
        <f>IF($GL97&gt;=28,INDEX($DG:$DG,$GK97+28),"")</f>
      </c>
      <c r="FY97">
        <f>IF($GL97&gt;=29,INDEX($DG:$DG,$GK97+29),"")</f>
      </c>
      <c r="FZ97">
        <f>IF($GL97&gt;=30,INDEX($DG:$DG,$GK97+30),"")</f>
      </c>
      <c r="GA97">
        <f>IF($GL97&gt;=31,INDEX($DG:$DG,$GK97+31),"")</f>
      </c>
      <c r="GB97">
        <f>IF($GL97&gt;=32,INDEX($DG:$DG,$GK97+32),"")</f>
      </c>
      <c r="GC97">
        <f>IF($GL97&gt;=33,INDEX($DG:$DG,$GK97+33),"")</f>
      </c>
      <c r="GD97">
        <f>IF($GL97&gt;=34,INDEX($DG:$DG,$GK97+34),"")</f>
      </c>
      <c r="GE97">
        <f>IF($GL97&gt;=35,INDEX($DG:$DG,$GK97+35),"")</f>
      </c>
      <c r="GF97">
        <f>IF($GL97&gt;=36,INDEX($DG:$DG,$GK97+36),"")</f>
      </c>
      <c r="GG97">
        <f>IF($GL97&gt;=37,INDEX($DG:$DG,$GK97+37),"")</f>
      </c>
      <c r="GH97">
        <f>IF($GL97&gt;=38,INDEX($DG:$DG,$GK97+38),"")</f>
      </c>
      <c r="GI97">
        <f>IF($GL97&gt;=39,INDEX($DG:$DG,$GK97+39),"")</f>
      </c>
      <c r="GJ97">
        <f>IF($GL97&gt;=40,INDEX($DG:$DG,$GK97+40),"")</f>
      </c>
      <c r="GK97">
        <f>IFERROR(MATCH($DE97,$DF$2:$DF$166,0)+1,0)</f>
      </c>
      <c r="GL97">
        <f>IFERROR(INDEX($DH$2:$DH$166,MATCH($DE97,$DF$2:$DF$166,0)),0)</f>
      </c>
      <c r="GM97">
        <f>IFERROR(MATCH($H97,$DI$97:$EV$97,0),0)</f>
      </c>
      <c r="GN97">
        <f>IF($GM97&gt;0,INDEX($EW$97:$GJ$97,$GM97),"")</f>
      </c>
      <c r="GO97" t="s">
        <v>365</v>
      </c>
      <c r="GP97">
        <v>8</v>
      </c>
      <c r="GQ97">
        <f>IF($IZ97&gt;=1,INDEX($GO:$GO,$IY97+1),"")</f>
      </c>
      <c r="GR97">
        <f>IF($IZ97&gt;=2,INDEX($GO:$GO,$IY97+2),"")</f>
      </c>
      <c r="GS97">
        <f>IF($IZ97&gt;=3,INDEX($GO:$GO,$IY97+3),"")</f>
      </c>
      <c r="GT97">
        <f>IF($IZ97&gt;=4,INDEX($GO:$GO,$IY97+4),"")</f>
      </c>
      <c r="GU97">
        <f>IF($IZ97&gt;=5,INDEX($GO:$GO,$IY97+5),"")</f>
      </c>
      <c r="GV97">
        <f>IF($IZ97&gt;=6,INDEX($GO:$GO,$IY97+6),"")</f>
      </c>
      <c r="GW97">
        <f>IF($IZ97&gt;=7,INDEX($GO:$GO,$IY97+7),"")</f>
      </c>
      <c r="GX97">
        <f>IF($IZ97&gt;=8,INDEX($GO:$GO,$IY97+8),"")</f>
      </c>
      <c r="GY97">
        <f>IF($IZ97&gt;=9,INDEX($GO:$GO,$IY97+9),"")</f>
      </c>
      <c r="GZ97">
        <f>IF($IZ97&gt;=10,INDEX($GO:$GO,$IY97+10),"")</f>
      </c>
      <c r="HA97">
        <f>IF($IZ97&gt;=11,INDEX($GO:$GO,$IY97+11),"")</f>
      </c>
      <c r="HB97">
        <f>IF($IZ97&gt;=12,INDEX($GO:$GO,$IY97+12),"")</f>
      </c>
      <c r="HC97">
        <f>IF($IZ97&gt;=13,INDEX($GO:$GO,$IY97+13),"")</f>
      </c>
      <c r="HD97">
        <f>IF($IZ97&gt;=14,INDEX($GO:$GO,$IY97+14),"")</f>
      </c>
      <c r="HE97">
        <f>IF($IZ97&gt;=15,INDEX($GO:$GO,$IY97+15),"")</f>
      </c>
      <c r="HF97">
        <f>IF($IZ97&gt;=16,INDEX($GO:$GO,$IY97+16),"")</f>
      </c>
      <c r="HG97">
        <f>IF($IZ97&gt;=17,INDEX($GO:$GO,$IY97+17),"")</f>
      </c>
      <c r="HH97">
        <f>IF($IZ97&gt;=18,INDEX($GO:$GO,$IY97+18),"")</f>
      </c>
      <c r="HI97">
        <f>IF($IZ97&gt;=19,INDEX($GO:$GO,$IY97+19),"")</f>
      </c>
      <c r="HJ97">
        <f>IF($IZ97&gt;=20,INDEX($GO:$GO,$IY97+20),"")</f>
      </c>
      <c r="HK97">
        <f>IF($IZ97&gt;=21,INDEX($GO:$GO,$IY97+21),"")</f>
      </c>
      <c r="HL97">
        <f>IF($IZ97&gt;=22,INDEX($GO:$GO,$IY97+22),"")</f>
      </c>
      <c r="HM97">
        <f>IF($IZ97&gt;=23,INDEX($GO:$GO,$IY97+23),"")</f>
      </c>
      <c r="HN97">
        <f>IF($IZ97&gt;=24,INDEX($GO:$GO,$IY97+24),"")</f>
      </c>
      <c r="HO97">
        <f>IF($IZ97&gt;=25,INDEX($GO:$GO,$IY97+25),"")</f>
      </c>
      <c r="HP97">
        <f>IF($IZ97&gt;=26,INDEX($GO:$GO,$IY97+26),"")</f>
      </c>
      <c r="HQ97">
        <f>IF($IZ97&gt;=27,INDEX($GO:$GO,$IY97+27),"")</f>
      </c>
      <c r="HR97">
        <f>IF($IZ97&gt;=28,INDEX($GO:$GO,$IY97+28),"")</f>
      </c>
      <c r="HS97">
        <f>IF($IZ97&gt;=29,INDEX($GO:$GO,$IY97+29),"")</f>
      </c>
      <c r="HT97">
        <f>IF($IZ97&gt;=30,INDEX($GO:$GO,$IY97+30),"")</f>
      </c>
      <c r="HU97">
        <f>IF($IZ97&gt;=31,INDEX($GO:$GO,$IY97+31),"")</f>
      </c>
      <c r="HV97">
        <f>IF($IZ97&gt;=32,INDEX($GO:$GO,$IY97+32),"")</f>
      </c>
      <c r="HW97">
        <f>IF($IZ97&gt;=33,INDEX($GO:$GO,$IY97+33),"")</f>
      </c>
      <c r="HX97">
        <f>IF($IZ97&gt;=34,INDEX($GO:$GO,$IY97+34),"")</f>
      </c>
      <c r="HY97">
        <f>IF($IZ97&gt;=35,INDEX($GO:$GO,$IY97+35),"")</f>
      </c>
      <c r="HZ97">
        <f>IF($IZ97&gt;=36,INDEX($GO:$GO,$IY97+36),"")</f>
      </c>
      <c r="IA97">
        <f>IF($IZ97&gt;=37,INDEX($GO:$GO,$IY97+37),"")</f>
      </c>
      <c r="IB97">
        <f>IF($IZ97&gt;=38,INDEX($GO:$GO,$IY97+38),"")</f>
      </c>
      <c r="IC97">
        <f>IF($IZ97&gt;=39,INDEX($GO:$GO,$IY97+39),"")</f>
      </c>
      <c r="ID97">
        <f>IF($IZ97&gt;=40,INDEX($GO:$GO,$IY97+40),"")</f>
      </c>
      <c r="IE97">
        <f>IF($IZ97&gt;=41,INDEX($GO:$GO,$IY97+41),"")</f>
      </c>
      <c r="IF97">
        <f>IF($IZ97&gt;=42,INDEX($GO:$GO,$IY97+42),"")</f>
      </c>
      <c r="IG97">
        <f>IF($IZ97&gt;=43,INDEX($GO:$GO,$IY97+43),"")</f>
      </c>
      <c r="IH97">
        <f>IF($IZ97&gt;=44,INDEX($GO:$GO,$IY97+44),"")</f>
      </c>
      <c r="II97">
        <f>IF($IZ97&gt;=45,INDEX($GO:$GO,$IY97+45),"")</f>
      </c>
      <c r="IJ97">
        <f>IF($IZ97&gt;=46,INDEX($GO:$GO,$IY97+46),"")</f>
      </c>
      <c r="IK97">
        <f>IF($IZ97&gt;=47,INDEX($GO:$GO,$IY97+47),"")</f>
      </c>
      <c r="IL97">
        <f>IF($IZ97&gt;=48,INDEX($GO:$GO,$IY97+48),"")</f>
      </c>
      <c r="IM97">
        <f>IF($IZ97&gt;=49,INDEX($GO:$GO,$IY97+49),"")</f>
      </c>
      <c r="IN97">
        <f>IF($IZ97&gt;=50,INDEX($GO:$GO,$IY97+50),"")</f>
      </c>
      <c r="IO97">
        <f>IF($IZ97&gt;=51,INDEX($GO:$GO,$IY97+51),"")</f>
      </c>
      <c r="IP97">
        <f>IF($IZ97&gt;=52,INDEX($GO:$GO,$IY97+52),"")</f>
      </c>
      <c r="IQ97">
        <f>IF($IZ97&gt;=53,INDEX($GO:$GO,$IY97+53),"")</f>
      </c>
      <c r="IR97">
        <f>IF($IZ97&gt;=54,INDEX($GO:$GO,$IY97+54),"")</f>
      </c>
      <c r="IS97">
        <f>IF($IZ97&gt;=55,INDEX($GO:$GO,$IY97+55),"")</f>
      </c>
      <c r="IT97">
        <f>IF($IZ97&gt;=56,INDEX($GO:$GO,$IY97+56),"")</f>
      </c>
      <c r="IU97">
        <f>IF($IZ97&gt;=57,INDEX($GO:$GO,$IY97+57),"")</f>
      </c>
      <c r="IV97">
        <f>IF($IZ97&gt;=58,INDEX($GO:$GO,$IY97+58),"")</f>
      </c>
      <c r="IW97">
        <f>IF($IZ97&gt;=59,INDEX($GO:$GO,$IY97+59),"")</f>
      </c>
      <c r="IX97">
        <f>IF($IZ97&gt;=60,INDEX($GO:$GO,$IY97+60),"")</f>
      </c>
      <c r="IY97">
        <f>IFERROR(MATCH($GN97,$GO$2:$GO$827,0)+1,0)</f>
      </c>
      <c r="IZ97">
        <f>IFERROR(INDEX($GP$2:$GP$827,MATCH($GN97,$GO$2:$GO$827,0)),0)</f>
      </c>
      <c r="JA97" t="s">
        <v>23</v>
      </c>
      <c r="JB97" t="s">
        <v>23</v>
      </c>
    </row>
    <row r="98" spans="1:262" x14ac:dyDescent="0.25">
      <c r="F98" s="1"/>
      <c r="G98" s="1"/>
      <c r="H98" s="1"/>
      <c r="I98" s="1"/>
      <c r="J98" s="1">
        <f>IFERROR(IF(FIND(" - ",$F98)&gt;0,MID($F98,FIND(" - ",$F98)+3,LEN($F98)),""),"")</f>
      </c>
      <c r="L98" s="1"/>
      <c r="N98" t="s">
        <v>23</v>
      </c>
      <c r="P98">
        <f>IF(OR($N98="",$O98=""),"",IFERROR($N98/$O98,0))</f>
      </c>
      <c r="Q98">
        <f>IF($N98="","",
IF($G98="","",
IF(ISNUMBER(SEARCH("exempt",LOWER($G98))),0,
$N98*(VALUE(SUBSTITUTE($G98,"%",""))/100))))</f>
      </c>
      <c r="W98">
        <f>IF($N98="","",
SUM($N98,$Q98,$U98,$R98,$T98)-
IF($V98="",0,VALUE($V98)))</f>
      </c>
      <c r="AE98" t="s">
        <v>643</v>
      </c>
      <c r="AI98" t="s">
        <v>644</v>
      </c>
      <c r="AJ98" t="s">
        <v>645</v>
      </c>
      <c r="AM98">
        <f>IFERROR(LEFT($F98,FIND(" - ",$F98)-1),$F98)</f>
      </c>
      <c r="AN98" t="s">
        <v>181</v>
      </c>
      <c r="AP98">
        <f>IF($CE98&gt;=1,INDEX($AN:$AN,$CD98+1),"")</f>
      </c>
      <c r="AQ98">
        <f>IF($CE98&gt;=2,INDEX($AN:$AN,$CD98+2),"")</f>
      </c>
      <c r="AR98">
        <f>IF($CE98&gt;=3,INDEX($AN:$AN,$CD98+3),"")</f>
      </c>
      <c r="AS98">
        <f>IF($CE98&gt;=4,INDEX($AN:$AN,$CD98+4),"")</f>
      </c>
      <c r="AT98">
        <f>IF($CE98&gt;=5,INDEX($AN:$AN,$CD98+5),"")</f>
      </c>
      <c r="AU98">
        <f>IF($CE98&gt;=6,INDEX($AN:$AN,$CD98+6),"")</f>
      </c>
      <c r="AV98">
        <f>IF($CE98&gt;=7,INDEX($AN:$AN,$CD98+7),"")</f>
      </c>
      <c r="AW98">
        <f>IF($CE98&gt;=8,INDEX($AN:$AN,$CD98+8),"")</f>
      </c>
      <c r="AX98">
        <f>IF($CE98&gt;=9,INDEX($AN:$AN,$CD98+9),"")</f>
      </c>
      <c r="AY98">
        <f>IF($CE98&gt;=10,INDEX($AN:$AN,$CD98+10),"")</f>
      </c>
      <c r="AZ98">
        <f>IF($CE98&gt;=11,INDEX($AN:$AN,$CD98+11),"")</f>
      </c>
      <c r="BA98">
        <f>IF($CE98&gt;=12,INDEX($AN:$AN,$CD98+12),"")</f>
      </c>
      <c r="BB98">
        <f>IF($CE98&gt;=13,INDEX($AN:$AN,$CD98+13),"")</f>
      </c>
      <c r="BC98">
        <f>IF($CE98&gt;=14,INDEX($AN:$AN,$CD98+14),"")</f>
      </c>
      <c r="BD98">
        <f>IF($CE98&gt;=15,INDEX($AN:$AN,$CD98+15),"")</f>
      </c>
      <c r="BE98">
        <f>IF($CE98&gt;=16,INDEX($AN:$AN,$CD98+16),"")</f>
      </c>
      <c r="BF98">
        <f>IF($CE98&gt;=17,INDEX($AN:$AN,$CD98+17),"")</f>
      </c>
      <c r="BG98">
        <f>IF($CE98&gt;=18,INDEX($AN:$AN,$CD98+18),"")</f>
      </c>
      <c r="BH98">
        <f>IF($CE98&gt;=19,INDEX($AN:$AN,$CD98+19),"")</f>
      </c>
      <c r="BI98">
        <f>IF($CE98&gt;=20,INDEX($AN:$AN,$CD98+20),"")</f>
      </c>
      <c r="BJ98">
        <f>IF($CE98&gt;=21,INDEX($AN:$AN,$CD98+21),"")</f>
      </c>
      <c r="BK98">
        <f>IF($CE98&gt;=22,INDEX($AN:$AN,$CD98+22),"")</f>
      </c>
      <c r="BL98">
        <f>IF($CE98&gt;=23,INDEX($AN:$AN,$CD98+23),"")</f>
      </c>
      <c r="BM98">
        <f>IF($CE98&gt;=24,INDEX($AN:$AN,$CD98+24),"")</f>
      </c>
      <c r="BN98">
        <f>IF($CE98&gt;=25,INDEX($AN:$AN,$CD98+25),"")</f>
      </c>
      <c r="BO98">
        <f>IF($CE98&gt;=26,INDEX($AN:$AN,$CD98+26),"")</f>
      </c>
      <c r="BP98">
        <f>IF($CE98&gt;=27,INDEX($AN:$AN,$CD98+27),"")</f>
      </c>
      <c r="BQ98">
        <f>IF($CE98&gt;=28,INDEX($AN:$AN,$CD98+28),"")</f>
      </c>
      <c r="BR98">
        <f>IF($CE98&gt;=29,INDEX($AN:$AN,$CD98+29),"")</f>
      </c>
      <c r="BS98">
        <f>IF($CE98&gt;=30,INDEX($AN:$AN,$CD98+30),"")</f>
      </c>
      <c r="BT98">
        <f>IF($CE98&gt;=31,INDEX($AN:$AN,$CD98+31),"")</f>
      </c>
      <c r="BU98">
        <f>IF($CE98&gt;=32,INDEX($AN:$AN,$CD98+32),"")</f>
      </c>
      <c r="BV98">
        <f>IF($CE98&gt;=33,INDEX($AN:$AN,$CD98+33),"")</f>
      </c>
      <c r="BW98">
        <f>IF($CE98&gt;=34,INDEX($AN:$AN,$CD98+34),"")</f>
      </c>
      <c r="BX98">
        <f>IF($CE98&gt;=35,INDEX($AN:$AN,$CD98+35),"")</f>
      </c>
      <c r="BY98">
        <f>IF($CE98&gt;=36,INDEX($AN:$AN,$CD98+36),"")</f>
      </c>
      <c r="BZ98">
        <f>IF($CE98&gt;=37,INDEX($AN:$AN,$CD98+37),"")</f>
      </c>
      <c r="CA98">
        <f>IF($CE98&gt;=38,INDEX($AN:$AN,$CD98+38),"")</f>
      </c>
      <c r="CB98">
        <f>IF($CE98&gt;=39,INDEX($AN:$AN,$CD98+39),"")</f>
      </c>
      <c r="CC98">
        <f>IF($CE98&gt;=40,INDEX($AN:$AN,$CD98+40),"")</f>
      </c>
      <c r="CD98">
        <f>IFERROR(MATCH($AM98,$AN$2:$AN$133,0)+1,0)</f>
      </c>
      <c r="CE98">
        <f>IFERROR(INDEX($AO$2:$AO$133,MATCH($AM98,$AN$2:$AN$133,0)),0)</f>
      </c>
      <c r="CF98">
        <f>IFERROR(LEFT($K98,FIND(" - ",$K98)-1),$K98)</f>
      </c>
      <c r="CG98" t="s">
        <v>52</v>
      </c>
      <c r="CI98">
        <f>IF($DD98&gt;=1,INDEX($CG:$CG,$DC98+1),"")</f>
      </c>
      <c r="CJ98">
        <f>IF($DD98&gt;=2,INDEX($CG:$CG,$DC98+2),"")</f>
      </c>
      <c r="CK98">
        <f>IF($DD98&gt;=3,INDEX($CG:$CG,$DC98+3),"")</f>
      </c>
      <c r="CL98">
        <f>IF($DD98&gt;=4,INDEX($CG:$CG,$DC98+4),"")</f>
      </c>
      <c r="CM98">
        <f>IF($DD98&gt;=5,INDEX($CG:$CG,$DC98+5),"")</f>
      </c>
      <c r="CN98">
        <f>IF($DD98&gt;=6,INDEX($CG:$CG,$DC98+6),"")</f>
      </c>
      <c r="CO98">
        <f>IF($DD98&gt;=7,INDEX($CG:$CG,$DC98+7),"")</f>
      </c>
      <c r="CP98">
        <f>IF($DD98&gt;=8,INDEX($CG:$CG,$DC98+8),"")</f>
      </c>
      <c r="CQ98">
        <f>IF($DD98&gt;=9,INDEX($CG:$CG,$DC98+9),"")</f>
      </c>
      <c r="CR98">
        <f>IF($DD98&gt;=10,INDEX($CG:$CG,$DC98+10),"")</f>
      </c>
      <c r="CS98">
        <f>IF($DD98&gt;=11,INDEX($CG:$CG,$DC98+11),"")</f>
      </c>
      <c r="CT98">
        <f>IF($DD98&gt;=12,INDEX($CG:$CG,$DC98+12),"")</f>
      </c>
      <c r="CU98">
        <f>IF($DD98&gt;=13,INDEX($CG:$CG,$DC98+13),"")</f>
      </c>
      <c r="CV98">
        <f>IF($DD98&gt;=14,INDEX($CG:$CG,$DC98+14),"")</f>
      </c>
      <c r="CW98">
        <f>IF($DD98&gt;=15,INDEX($CG:$CG,$DC98+15),"")</f>
      </c>
      <c r="CX98">
        <f>IF($DD98&gt;=16,INDEX($CG:$CG,$DC98+16),"")</f>
      </c>
      <c r="CY98">
        <f>IF($DD98&gt;=17,INDEX($CG:$CG,$DC98+17),"")</f>
      </c>
      <c r="CZ98">
        <f>IF($DD98&gt;=18,INDEX($CG:$CG,$DC98+18),"")</f>
      </c>
      <c r="DA98">
        <f>IF($DD98&gt;=19,INDEX($CG:$CG,$DC98+19),"")</f>
      </c>
      <c r="DB98">
        <f>IF($DD98&gt;=20,INDEX($CG:$CG,$DC98+20),"")</f>
      </c>
      <c r="DC98">
        <f>IFERROR(MATCH($CF98,$CG$2:$CG$1558,0)+1,0)</f>
      </c>
      <c r="DD98">
        <f>IFERROR(INDEX($CH$2:$CH$1558,MATCH($CF98,$CG$2:$CG$1558,0)),0)</f>
      </c>
      <c r="DE98">
        <f>IFERROR(INDEX($AL:$AL,MATCH($G98,$AK:$AK,0))&amp;"","")</f>
      </c>
      <c r="DF98" t="s">
        <v>320</v>
      </c>
      <c r="DH98">
        <v>1</v>
      </c>
      <c r="DI98">
        <f>IF($GL98&gt;=1,INDEX($DF:$DF,$GK98+1),"")</f>
      </c>
      <c r="DJ98">
        <f>IF($GL98&gt;=2,INDEX($DF:$DF,$GK98+2),"")</f>
      </c>
      <c r="DK98">
        <f>IF($GL98&gt;=3,INDEX($DF:$DF,$GK98+3),"")</f>
      </c>
      <c r="DL98">
        <f>IF($GL98&gt;=4,INDEX($DF:$DF,$GK98+4),"")</f>
      </c>
      <c r="DM98">
        <f>IF($GL98&gt;=5,INDEX($DF:$DF,$GK98+5),"")</f>
      </c>
      <c r="DN98">
        <f>IF($GL98&gt;=6,INDEX($DF:$DF,$GK98+6),"")</f>
      </c>
      <c r="DO98">
        <f>IF($GL98&gt;=7,INDEX($DF:$DF,$GK98+7),"")</f>
      </c>
      <c r="DP98">
        <f>IF($GL98&gt;=8,INDEX($DF:$DF,$GK98+8),"")</f>
      </c>
      <c r="DQ98">
        <f>IF($GL98&gt;=9,INDEX($DF:$DF,$GK98+9),"")</f>
      </c>
      <c r="DR98">
        <f>IF($GL98&gt;=10,INDEX($DF:$DF,$GK98+10),"")</f>
      </c>
      <c r="DS98">
        <f>IF($GL98&gt;=11,INDEX($DF:$DF,$GK98+11),"")</f>
      </c>
      <c r="DT98">
        <f>IF($GL98&gt;=12,INDEX($DF:$DF,$GK98+12),"")</f>
      </c>
      <c r="DU98">
        <f>IF($GL98&gt;=13,INDEX($DF:$DF,$GK98+13),"")</f>
      </c>
      <c r="DV98">
        <f>IF($GL98&gt;=14,INDEX($DF:$DF,$GK98+14),"")</f>
      </c>
      <c r="DW98">
        <f>IF($GL98&gt;=15,INDEX($DF:$DF,$GK98+15),"")</f>
      </c>
      <c r="DX98">
        <f>IF($GL98&gt;=16,INDEX($DF:$DF,$GK98+16),"")</f>
      </c>
      <c r="DY98">
        <f>IF($GL98&gt;=17,INDEX($DF:$DF,$GK98+17),"")</f>
      </c>
      <c r="DZ98">
        <f>IF($GL98&gt;=18,INDEX($DF:$DF,$GK98+18),"")</f>
      </c>
      <c r="EA98">
        <f>IF($GL98&gt;=19,INDEX($DF:$DF,$GK98+19),"")</f>
      </c>
      <c r="EB98">
        <f>IF($GL98&gt;=20,INDEX($DF:$DF,$GK98+20),"")</f>
      </c>
      <c r="EC98">
        <f>IF($GL98&gt;=21,INDEX($DF:$DF,$GK98+21),"")</f>
      </c>
      <c r="ED98">
        <f>IF($GL98&gt;=22,INDEX($DF:$DF,$GK98+22),"")</f>
      </c>
      <c r="EE98">
        <f>IF($GL98&gt;=23,INDEX($DF:$DF,$GK98+23),"")</f>
      </c>
      <c r="EF98">
        <f>IF($GL98&gt;=24,INDEX($DF:$DF,$GK98+24),"")</f>
      </c>
      <c r="EG98">
        <f>IF($GL98&gt;=25,INDEX($DF:$DF,$GK98+25),"")</f>
      </c>
      <c r="EH98">
        <f>IF($GL98&gt;=26,INDEX($DF:$DF,$GK98+26),"")</f>
      </c>
      <c r="EI98">
        <f>IF($GL98&gt;=27,INDEX($DF:$DF,$GK98+27),"")</f>
      </c>
      <c r="EJ98">
        <f>IF($GL98&gt;=28,INDEX($DF:$DF,$GK98+28),"")</f>
      </c>
      <c r="EK98">
        <f>IF($GL98&gt;=29,INDEX($DF:$DF,$GK98+29),"")</f>
      </c>
      <c r="EL98">
        <f>IF($GL98&gt;=30,INDEX($DF:$DF,$GK98+30),"")</f>
      </c>
      <c r="EM98">
        <f>IF($GL98&gt;=31,INDEX($DF:$DF,$GK98+31),"")</f>
      </c>
      <c r="EN98">
        <f>IF($GL98&gt;=32,INDEX($DF:$DF,$GK98+32),"")</f>
      </c>
      <c r="EO98">
        <f>IF($GL98&gt;=33,INDEX($DF:$DF,$GK98+33),"")</f>
      </c>
      <c r="EP98">
        <f>IF($GL98&gt;=34,INDEX($DF:$DF,$GK98+34),"")</f>
      </c>
      <c r="EQ98">
        <f>IF($GL98&gt;=35,INDEX($DF:$DF,$GK98+35),"")</f>
      </c>
      <c r="ER98">
        <f>IF($GL98&gt;=36,INDEX($DF:$DF,$GK98+36),"")</f>
      </c>
      <c r="ES98">
        <f>IF($GL98&gt;=37,INDEX($DF:$DF,$GK98+37),"")</f>
      </c>
      <c r="ET98">
        <f>IF($GL98&gt;=38,INDEX($DF:$DF,$GK98+38),"")</f>
      </c>
      <c r="EU98">
        <f>IF($GL98&gt;=39,INDEX($DF:$DF,$GK98+39),"")</f>
      </c>
      <c r="EV98">
        <f>IF($GL98&gt;=40,INDEX($DF:$DF,$GK98+40),"")</f>
      </c>
      <c r="EW98">
        <f>IF($GL98&gt;=1,INDEX($DG:$DG,$GK98+1),"")</f>
      </c>
      <c r="EX98">
        <f>IF($GL98&gt;=2,INDEX($DG:$DG,$GK98+2),"")</f>
      </c>
      <c r="EY98">
        <f>IF($GL98&gt;=3,INDEX($DG:$DG,$GK98+3),"")</f>
      </c>
      <c r="EZ98">
        <f>IF($GL98&gt;=4,INDEX($DG:$DG,$GK98+4),"")</f>
      </c>
      <c r="FA98">
        <f>IF($GL98&gt;=5,INDEX($DG:$DG,$GK98+5),"")</f>
      </c>
      <c r="FB98">
        <f>IF($GL98&gt;=6,INDEX($DG:$DG,$GK98+6),"")</f>
      </c>
      <c r="FC98">
        <f>IF($GL98&gt;=7,INDEX($DG:$DG,$GK98+7),"")</f>
      </c>
      <c r="FD98">
        <f>IF($GL98&gt;=8,INDEX($DG:$DG,$GK98+8),"")</f>
      </c>
      <c r="FE98">
        <f>IF($GL98&gt;=9,INDEX($DG:$DG,$GK98+9),"")</f>
      </c>
      <c r="FF98">
        <f>IF($GL98&gt;=10,INDEX($DG:$DG,$GK98+10),"")</f>
      </c>
      <c r="FG98">
        <f>IF($GL98&gt;=11,INDEX($DG:$DG,$GK98+11),"")</f>
      </c>
      <c r="FH98">
        <f>IF($GL98&gt;=12,INDEX($DG:$DG,$GK98+12),"")</f>
      </c>
      <c r="FI98">
        <f>IF($GL98&gt;=13,INDEX($DG:$DG,$GK98+13),"")</f>
      </c>
      <c r="FJ98">
        <f>IF($GL98&gt;=14,INDEX($DG:$DG,$GK98+14),"")</f>
      </c>
      <c r="FK98">
        <f>IF($GL98&gt;=15,INDEX($DG:$DG,$GK98+15),"")</f>
      </c>
      <c r="FL98">
        <f>IF($GL98&gt;=16,INDEX($DG:$DG,$GK98+16),"")</f>
      </c>
      <c r="FM98">
        <f>IF($GL98&gt;=17,INDEX($DG:$DG,$GK98+17),"")</f>
      </c>
      <c r="FN98">
        <f>IF($GL98&gt;=18,INDEX($DG:$DG,$GK98+18),"")</f>
      </c>
      <c r="FO98">
        <f>IF($GL98&gt;=19,INDEX($DG:$DG,$GK98+19),"")</f>
      </c>
      <c r="FP98">
        <f>IF($GL98&gt;=20,INDEX($DG:$DG,$GK98+20),"")</f>
      </c>
      <c r="FQ98">
        <f>IF($GL98&gt;=21,INDEX($DG:$DG,$GK98+21),"")</f>
      </c>
      <c r="FR98">
        <f>IF($GL98&gt;=22,INDEX($DG:$DG,$GK98+22),"")</f>
      </c>
      <c r="FS98">
        <f>IF($GL98&gt;=23,INDEX($DG:$DG,$GK98+23),"")</f>
      </c>
      <c r="FT98">
        <f>IF($GL98&gt;=24,INDEX($DG:$DG,$GK98+24),"")</f>
      </c>
      <c r="FU98">
        <f>IF($GL98&gt;=25,INDEX($DG:$DG,$GK98+25),"")</f>
      </c>
      <c r="FV98">
        <f>IF($GL98&gt;=26,INDEX($DG:$DG,$GK98+26),"")</f>
      </c>
      <c r="FW98">
        <f>IF($GL98&gt;=27,INDEX($DG:$DG,$GK98+27),"")</f>
      </c>
      <c r="FX98">
        <f>IF($GL98&gt;=28,INDEX($DG:$DG,$GK98+28),"")</f>
      </c>
      <c r="FY98">
        <f>IF($GL98&gt;=29,INDEX($DG:$DG,$GK98+29),"")</f>
      </c>
      <c r="FZ98">
        <f>IF($GL98&gt;=30,INDEX($DG:$DG,$GK98+30),"")</f>
      </c>
      <c r="GA98">
        <f>IF($GL98&gt;=31,INDEX($DG:$DG,$GK98+31),"")</f>
      </c>
      <c r="GB98">
        <f>IF($GL98&gt;=32,INDEX($DG:$DG,$GK98+32),"")</f>
      </c>
      <c r="GC98">
        <f>IF($GL98&gt;=33,INDEX($DG:$DG,$GK98+33),"")</f>
      </c>
      <c r="GD98">
        <f>IF($GL98&gt;=34,INDEX($DG:$DG,$GK98+34),"")</f>
      </c>
      <c r="GE98">
        <f>IF($GL98&gt;=35,INDEX($DG:$DG,$GK98+35),"")</f>
      </c>
      <c r="GF98">
        <f>IF($GL98&gt;=36,INDEX($DG:$DG,$GK98+36),"")</f>
      </c>
      <c r="GG98">
        <f>IF($GL98&gt;=37,INDEX($DG:$DG,$GK98+37),"")</f>
      </c>
      <c r="GH98">
        <f>IF($GL98&gt;=38,INDEX($DG:$DG,$GK98+38),"")</f>
      </c>
      <c r="GI98">
        <f>IF($GL98&gt;=39,INDEX($DG:$DG,$GK98+39),"")</f>
      </c>
      <c r="GJ98">
        <f>IF($GL98&gt;=40,INDEX($DG:$DG,$GK98+40),"")</f>
      </c>
      <c r="GK98">
        <f>IFERROR(MATCH($DE98,$DF$2:$DF$166,0)+1,0)</f>
      </c>
      <c r="GL98">
        <f>IFERROR(INDEX($DH$2:$DH$166,MATCH($DE98,$DF$2:$DF$166,0)),0)</f>
      </c>
      <c r="GM98">
        <f>IFERROR(MATCH($H98,$DI$98:$EV$98,0),0)</f>
      </c>
      <c r="GN98">
        <f>IF($GM98&gt;0,INDEX($EW$98:$GJ$98,$GM98),"")</f>
      </c>
      <c r="GO98" t="s">
        <v>646</v>
      </c>
      <c r="GQ98">
        <f>IF($IZ98&gt;=1,INDEX($GO:$GO,$IY98+1),"")</f>
      </c>
      <c r="GR98">
        <f>IF($IZ98&gt;=2,INDEX($GO:$GO,$IY98+2),"")</f>
      </c>
      <c r="GS98">
        <f>IF($IZ98&gt;=3,INDEX($GO:$GO,$IY98+3),"")</f>
      </c>
      <c r="GT98">
        <f>IF($IZ98&gt;=4,INDEX($GO:$GO,$IY98+4),"")</f>
      </c>
      <c r="GU98">
        <f>IF($IZ98&gt;=5,INDEX($GO:$GO,$IY98+5),"")</f>
      </c>
      <c r="GV98">
        <f>IF($IZ98&gt;=6,INDEX($GO:$GO,$IY98+6),"")</f>
      </c>
      <c r="GW98">
        <f>IF($IZ98&gt;=7,INDEX($GO:$GO,$IY98+7),"")</f>
      </c>
      <c r="GX98">
        <f>IF($IZ98&gt;=8,INDEX($GO:$GO,$IY98+8),"")</f>
      </c>
      <c r="GY98">
        <f>IF($IZ98&gt;=9,INDEX($GO:$GO,$IY98+9),"")</f>
      </c>
      <c r="GZ98">
        <f>IF($IZ98&gt;=10,INDEX($GO:$GO,$IY98+10),"")</f>
      </c>
      <c r="HA98">
        <f>IF($IZ98&gt;=11,INDEX($GO:$GO,$IY98+11),"")</f>
      </c>
      <c r="HB98">
        <f>IF($IZ98&gt;=12,INDEX($GO:$GO,$IY98+12),"")</f>
      </c>
      <c r="HC98">
        <f>IF($IZ98&gt;=13,INDEX($GO:$GO,$IY98+13),"")</f>
      </c>
      <c r="HD98">
        <f>IF($IZ98&gt;=14,INDEX($GO:$GO,$IY98+14),"")</f>
      </c>
      <c r="HE98">
        <f>IF($IZ98&gt;=15,INDEX($GO:$GO,$IY98+15),"")</f>
      </c>
      <c r="HF98">
        <f>IF($IZ98&gt;=16,INDEX($GO:$GO,$IY98+16),"")</f>
      </c>
      <c r="HG98">
        <f>IF($IZ98&gt;=17,INDEX($GO:$GO,$IY98+17),"")</f>
      </c>
      <c r="HH98">
        <f>IF($IZ98&gt;=18,INDEX($GO:$GO,$IY98+18),"")</f>
      </c>
      <c r="HI98">
        <f>IF($IZ98&gt;=19,INDEX($GO:$GO,$IY98+19),"")</f>
      </c>
      <c r="HJ98">
        <f>IF($IZ98&gt;=20,INDEX($GO:$GO,$IY98+20),"")</f>
      </c>
      <c r="HK98">
        <f>IF($IZ98&gt;=21,INDEX($GO:$GO,$IY98+21),"")</f>
      </c>
      <c r="HL98">
        <f>IF($IZ98&gt;=22,INDEX($GO:$GO,$IY98+22),"")</f>
      </c>
      <c r="HM98">
        <f>IF($IZ98&gt;=23,INDEX($GO:$GO,$IY98+23),"")</f>
      </c>
      <c r="HN98">
        <f>IF($IZ98&gt;=24,INDEX($GO:$GO,$IY98+24),"")</f>
      </c>
      <c r="HO98">
        <f>IF($IZ98&gt;=25,INDEX($GO:$GO,$IY98+25),"")</f>
      </c>
      <c r="HP98">
        <f>IF($IZ98&gt;=26,INDEX($GO:$GO,$IY98+26),"")</f>
      </c>
      <c r="HQ98">
        <f>IF($IZ98&gt;=27,INDEX($GO:$GO,$IY98+27),"")</f>
      </c>
      <c r="HR98">
        <f>IF($IZ98&gt;=28,INDEX($GO:$GO,$IY98+28),"")</f>
      </c>
      <c r="HS98">
        <f>IF($IZ98&gt;=29,INDEX($GO:$GO,$IY98+29),"")</f>
      </c>
      <c r="HT98">
        <f>IF($IZ98&gt;=30,INDEX($GO:$GO,$IY98+30),"")</f>
      </c>
      <c r="HU98">
        <f>IF($IZ98&gt;=31,INDEX($GO:$GO,$IY98+31),"")</f>
      </c>
      <c r="HV98">
        <f>IF($IZ98&gt;=32,INDEX($GO:$GO,$IY98+32),"")</f>
      </c>
      <c r="HW98">
        <f>IF($IZ98&gt;=33,INDEX($GO:$GO,$IY98+33),"")</f>
      </c>
      <c r="HX98">
        <f>IF($IZ98&gt;=34,INDEX($GO:$GO,$IY98+34),"")</f>
      </c>
      <c r="HY98">
        <f>IF($IZ98&gt;=35,INDEX($GO:$GO,$IY98+35),"")</f>
      </c>
      <c r="HZ98">
        <f>IF($IZ98&gt;=36,INDEX($GO:$GO,$IY98+36),"")</f>
      </c>
      <c r="IA98">
        <f>IF($IZ98&gt;=37,INDEX($GO:$GO,$IY98+37),"")</f>
      </c>
      <c r="IB98">
        <f>IF($IZ98&gt;=38,INDEX($GO:$GO,$IY98+38),"")</f>
      </c>
      <c r="IC98">
        <f>IF($IZ98&gt;=39,INDEX($GO:$GO,$IY98+39),"")</f>
      </c>
      <c r="ID98">
        <f>IF($IZ98&gt;=40,INDEX($GO:$GO,$IY98+40),"")</f>
      </c>
      <c r="IE98">
        <f>IF($IZ98&gt;=41,INDEX($GO:$GO,$IY98+41),"")</f>
      </c>
      <c r="IF98">
        <f>IF($IZ98&gt;=42,INDEX($GO:$GO,$IY98+42),"")</f>
      </c>
      <c r="IG98">
        <f>IF($IZ98&gt;=43,INDEX($GO:$GO,$IY98+43),"")</f>
      </c>
      <c r="IH98">
        <f>IF($IZ98&gt;=44,INDEX($GO:$GO,$IY98+44),"")</f>
      </c>
      <c r="II98">
        <f>IF($IZ98&gt;=45,INDEX($GO:$GO,$IY98+45),"")</f>
      </c>
      <c r="IJ98">
        <f>IF($IZ98&gt;=46,INDEX($GO:$GO,$IY98+46),"")</f>
      </c>
      <c r="IK98">
        <f>IF($IZ98&gt;=47,INDEX($GO:$GO,$IY98+47),"")</f>
      </c>
      <c r="IL98">
        <f>IF($IZ98&gt;=48,INDEX($GO:$GO,$IY98+48),"")</f>
      </c>
      <c r="IM98">
        <f>IF($IZ98&gt;=49,INDEX($GO:$GO,$IY98+49),"")</f>
      </c>
      <c r="IN98">
        <f>IF($IZ98&gt;=50,INDEX($GO:$GO,$IY98+50),"")</f>
      </c>
      <c r="IO98">
        <f>IF($IZ98&gt;=51,INDEX($GO:$GO,$IY98+51),"")</f>
      </c>
      <c r="IP98">
        <f>IF($IZ98&gt;=52,INDEX($GO:$GO,$IY98+52),"")</f>
      </c>
      <c r="IQ98">
        <f>IF($IZ98&gt;=53,INDEX($GO:$GO,$IY98+53),"")</f>
      </c>
      <c r="IR98">
        <f>IF($IZ98&gt;=54,INDEX($GO:$GO,$IY98+54),"")</f>
      </c>
      <c r="IS98">
        <f>IF($IZ98&gt;=55,INDEX($GO:$GO,$IY98+55),"")</f>
      </c>
      <c r="IT98">
        <f>IF($IZ98&gt;=56,INDEX($GO:$GO,$IY98+56),"")</f>
      </c>
      <c r="IU98">
        <f>IF($IZ98&gt;=57,INDEX($GO:$GO,$IY98+57),"")</f>
      </c>
      <c r="IV98">
        <f>IF($IZ98&gt;=58,INDEX($GO:$GO,$IY98+58),"")</f>
      </c>
      <c r="IW98">
        <f>IF($IZ98&gt;=59,INDEX($GO:$GO,$IY98+59),"")</f>
      </c>
      <c r="IX98">
        <f>IF($IZ98&gt;=60,INDEX($GO:$GO,$IY98+60),"")</f>
      </c>
      <c r="IY98">
        <f>IFERROR(MATCH($GN98,$GO$2:$GO$827,0)+1,0)</f>
      </c>
      <c r="IZ98">
        <f>IFERROR(INDEX($GP$2:$GP$827,MATCH($GN98,$GO$2:$GO$827,0)),0)</f>
      </c>
      <c r="JA98" t="s">
        <v>23</v>
      </c>
      <c r="JB98" t="s">
        <v>23</v>
      </c>
    </row>
    <row r="99" spans="1:262" x14ac:dyDescent="0.25">
      <c r="F99" s="1"/>
      <c r="G99" s="1"/>
      <c r="H99" s="1"/>
      <c r="I99" s="1"/>
      <c r="J99" s="1">
        <f>IFERROR(IF(FIND(" - ",$F99)&gt;0,MID($F99,FIND(" - ",$F99)+3,LEN($F99)),""),"")</f>
      </c>
      <c r="L99" s="1"/>
      <c r="N99" t="s">
        <v>23</v>
      </c>
      <c r="P99">
        <f>IF(OR($N99="",$O99=""),"",IFERROR($N99/$O99,0))</f>
      </c>
      <c r="Q99">
        <f>IF($N99="","",
IF($G99="","",
IF(ISNUMBER(SEARCH("exempt",LOWER($G99))),0,
$N99*(VALUE(SUBSTITUTE($G99,"%",""))/100))))</f>
      </c>
      <c r="W99">
        <f>IF($N99="","",
SUM($N99,$Q99,$U99,$R99,$T99)-
IF($V99="",0,VALUE($V99)))</f>
      </c>
      <c r="AE99" t="s">
        <v>647</v>
      </c>
      <c r="AI99" t="s">
        <v>648</v>
      </c>
      <c r="AJ99" t="s">
        <v>649</v>
      </c>
      <c r="AM99">
        <f>IFERROR(LEFT($F99,FIND(" - ",$F99)-1),$F99)</f>
      </c>
      <c r="AN99" t="s">
        <v>475</v>
      </c>
      <c r="AP99">
        <f>IF($CE99&gt;=1,INDEX($AN:$AN,$CD99+1),"")</f>
      </c>
      <c r="AQ99">
        <f>IF($CE99&gt;=2,INDEX($AN:$AN,$CD99+2),"")</f>
      </c>
      <c r="AR99">
        <f>IF($CE99&gt;=3,INDEX($AN:$AN,$CD99+3),"")</f>
      </c>
      <c r="AS99">
        <f>IF($CE99&gt;=4,INDEX($AN:$AN,$CD99+4),"")</f>
      </c>
      <c r="AT99">
        <f>IF($CE99&gt;=5,INDEX($AN:$AN,$CD99+5),"")</f>
      </c>
      <c r="AU99">
        <f>IF($CE99&gt;=6,INDEX($AN:$AN,$CD99+6),"")</f>
      </c>
      <c r="AV99">
        <f>IF($CE99&gt;=7,INDEX($AN:$AN,$CD99+7),"")</f>
      </c>
      <c r="AW99">
        <f>IF($CE99&gt;=8,INDEX($AN:$AN,$CD99+8),"")</f>
      </c>
      <c r="AX99">
        <f>IF($CE99&gt;=9,INDEX($AN:$AN,$CD99+9),"")</f>
      </c>
      <c r="AY99">
        <f>IF($CE99&gt;=10,INDEX($AN:$AN,$CD99+10),"")</f>
      </c>
      <c r="AZ99">
        <f>IF($CE99&gt;=11,INDEX($AN:$AN,$CD99+11),"")</f>
      </c>
      <c r="BA99">
        <f>IF($CE99&gt;=12,INDEX($AN:$AN,$CD99+12),"")</f>
      </c>
      <c r="BB99">
        <f>IF($CE99&gt;=13,INDEX($AN:$AN,$CD99+13),"")</f>
      </c>
      <c r="BC99">
        <f>IF($CE99&gt;=14,INDEX($AN:$AN,$CD99+14),"")</f>
      </c>
      <c r="BD99">
        <f>IF($CE99&gt;=15,INDEX($AN:$AN,$CD99+15),"")</f>
      </c>
      <c r="BE99">
        <f>IF($CE99&gt;=16,INDEX($AN:$AN,$CD99+16),"")</f>
      </c>
      <c r="BF99">
        <f>IF($CE99&gt;=17,INDEX($AN:$AN,$CD99+17),"")</f>
      </c>
      <c r="BG99">
        <f>IF($CE99&gt;=18,INDEX($AN:$AN,$CD99+18),"")</f>
      </c>
      <c r="BH99">
        <f>IF($CE99&gt;=19,INDEX($AN:$AN,$CD99+19),"")</f>
      </c>
      <c r="BI99">
        <f>IF($CE99&gt;=20,INDEX($AN:$AN,$CD99+20),"")</f>
      </c>
      <c r="BJ99">
        <f>IF($CE99&gt;=21,INDEX($AN:$AN,$CD99+21),"")</f>
      </c>
      <c r="BK99">
        <f>IF($CE99&gt;=22,INDEX($AN:$AN,$CD99+22),"")</f>
      </c>
      <c r="BL99">
        <f>IF($CE99&gt;=23,INDEX($AN:$AN,$CD99+23),"")</f>
      </c>
      <c r="BM99">
        <f>IF($CE99&gt;=24,INDEX($AN:$AN,$CD99+24),"")</f>
      </c>
      <c r="BN99">
        <f>IF($CE99&gt;=25,INDEX($AN:$AN,$CD99+25),"")</f>
      </c>
      <c r="BO99">
        <f>IF($CE99&gt;=26,INDEX($AN:$AN,$CD99+26),"")</f>
      </c>
      <c r="BP99">
        <f>IF($CE99&gt;=27,INDEX($AN:$AN,$CD99+27),"")</f>
      </c>
      <c r="BQ99">
        <f>IF($CE99&gt;=28,INDEX($AN:$AN,$CD99+28),"")</f>
      </c>
      <c r="BR99">
        <f>IF($CE99&gt;=29,INDEX($AN:$AN,$CD99+29),"")</f>
      </c>
      <c r="BS99">
        <f>IF($CE99&gt;=30,INDEX($AN:$AN,$CD99+30),"")</f>
      </c>
      <c r="BT99">
        <f>IF($CE99&gt;=31,INDEX($AN:$AN,$CD99+31),"")</f>
      </c>
      <c r="BU99">
        <f>IF($CE99&gt;=32,INDEX($AN:$AN,$CD99+32),"")</f>
      </c>
      <c r="BV99">
        <f>IF($CE99&gt;=33,INDEX($AN:$AN,$CD99+33),"")</f>
      </c>
      <c r="BW99">
        <f>IF($CE99&gt;=34,INDEX($AN:$AN,$CD99+34),"")</f>
      </c>
      <c r="BX99">
        <f>IF($CE99&gt;=35,INDEX($AN:$AN,$CD99+35),"")</f>
      </c>
      <c r="BY99">
        <f>IF($CE99&gt;=36,INDEX($AN:$AN,$CD99+36),"")</f>
      </c>
      <c r="BZ99">
        <f>IF($CE99&gt;=37,INDEX($AN:$AN,$CD99+37),"")</f>
      </c>
      <c r="CA99">
        <f>IF($CE99&gt;=38,INDEX($AN:$AN,$CD99+38),"")</f>
      </c>
      <c r="CB99">
        <f>IF($CE99&gt;=39,INDEX($AN:$AN,$CD99+39),"")</f>
      </c>
      <c r="CC99">
        <f>IF($CE99&gt;=40,INDEX($AN:$AN,$CD99+40),"")</f>
      </c>
      <c r="CD99">
        <f>IFERROR(MATCH($AM99,$AN$2:$AN$133,0)+1,0)</f>
      </c>
      <c r="CE99">
        <f>IFERROR(INDEX($AO$2:$AO$133,MATCH($AM99,$AN$2:$AN$133,0)),0)</f>
      </c>
      <c r="CF99">
        <f>IFERROR(LEFT($K99,FIND(" - ",$K99)-1),$K99)</f>
      </c>
      <c r="CG99" t="s">
        <v>108</v>
      </c>
      <c r="CI99">
        <f>IF($DD99&gt;=1,INDEX($CG:$CG,$DC99+1),"")</f>
      </c>
      <c r="CJ99">
        <f>IF($DD99&gt;=2,INDEX($CG:$CG,$DC99+2),"")</f>
      </c>
      <c r="CK99">
        <f>IF($DD99&gt;=3,INDEX($CG:$CG,$DC99+3),"")</f>
      </c>
      <c r="CL99">
        <f>IF($DD99&gt;=4,INDEX($CG:$CG,$DC99+4),"")</f>
      </c>
      <c r="CM99">
        <f>IF($DD99&gt;=5,INDEX($CG:$CG,$DC99+5),"")</f>
      </c>
      <c r="CN99">
        <f>IF($DD99&gt;=6,INDEX($CG:$CG,$DC99+6),"")</f>
      </c>
      <c r="CO99">
        <f>IF($DD99&gt;=7,INDEX($CG:$CG,$DC99+7),"")</f>
      </c>
      <c r="CP99">
        <f>IF($DD99&gt;=8,INDEX($CG:$CG,$DC99+8),"")</f>
      </c>
      <c r="CQ99">
        <f>IF($DD99&gt;=9,INDEX($CG:$CG,$DC99+9),"")</f>
      </c>
      <c r="CR99">
        <f>IF($DD99&gt;=10,INDEX($CG:$CG,$DC99+10),"")</f>
      </c>
      <c r="CS99">
        <f>IF($DD99&gt;=11,INDEX($CG:$CG,$DC99+11),"")</f>
      </c>
      <c r="CT99">
        <f>IF($DD99&gt;=12,INDEX($CG:$CG,$DC99+12),"")</f>
      </c>
      <c r="CU99">
        <f>IF($DD99&gt;=13,INDEX($CG:$CG,$DC99+13),"")</f>
      </c>
      <c r="CV99">
        <f>IF($DD99&gt;=14,INDEX($CG:$CG,$DC99+14),"")</f>
      </c>
      <c r="CW99">
        <f>IF($DD99&gt;=15,INDEX($CG:$CG,$DC99+15),"")</f>
      </c>
      <c r="CX99">
        <f>IF($DD99&gt;=16,INDEX($CG:$CG,$DC99+16),"")</f>
      </c>
      <c r="CY99">
        <f>IF($DD99&gt;=17,INDEX($CG:$CG,$DC99+17),"")</f>
      </c>
      <c r="CZ99">
        <f>IF($DD99&gt;=18,INDEX($CG:$CG,$DC99+18),"")</f>
      </c>
      <c r="DA99">
        <f>IF($DD99&gt;=19,INDEX($CG:$CG,$DC99+19),"")</f>
      </c>
      <c r="DB99">
        <f>IF($DD99&gt;=20,INDEX($CG:$CG,$DC99+20),"")</f>
      </c>
      <c r="DC99">
        <f>IFERROR(MATCH($CF99,$CG$2:$CG$1558,0)+1,0)</f>
      </c>
      <c r="DD99">
        <f>IFERROR(INDEX($CH$2:$CH$1558,MATCH($CF99,$CG$2:$CG$1558,0)),0)</f>
      </c>
      <c r="DE99">
        <f>IFERROR(INDEX($AL:$AL,MATCH($G99,$AK:$AK,0))&amp;"","")</f>
      </c>
      <c r="DF99" t="s">
        <v>47</v>
      </c>
      <c r="DG99" t="s">
        <v>23</v>
      </c>
      <c r="DI99">
        <f>IF($GL99&gt;=1,INDEX($DF:$DF,$GK99+1),"")</f>
      </c>
      <c r="DJ99">
        <f>IF($GL99&gt;=2,INDEX($DF:$DF,$GK99+2),"")</f>
      </c>
      <c r="DK99">
        <f>IF($GL99&gt;=3,INDEX($DF:$DF,$GK99+3),"")</f>
      </c>
      <c r="DL99">
        <f>IF($GL99&gt;=4,INDEX($DF:$DF,$GK99+4),"")</f>
      </c>
      <c r="DM99">
        <f>IF($GL99&gt;=5,INDEX($DF:$DF,$GK99+5),"")</f>
      </c>
      <c r="DN99">
        <f>IF($GL99&gt;=6,INDEX($DF:$DF,$GK99+6),"")</f>
      </c>
      <c r="DO99">
        <f>IF($GL99&gt;=7,INDEX($DF:$DF,$GK99+7),"")</f>
      </c>
      <c r="DP99">
        <f>IF($GL99&gt;=8,INDEX($DF:$DF,$GK99+8),"")</f>
      </c>
      <c r="DQ99">
        <f>IF($GL99&gt;=9,INDEX($DF:$DF,$GK99+9),"")</f>
      </c>
      <c r="DR99">
        <f>IF($GL99&gt;=10,INDEX($DF:$DF,$GK99+10),"")</f>
      </c>
      <c r="DS99">
        <f>IF($GL99&gt;=11,INDEX($DF:$DF,$GK99+11),"")</f>
      </c>
      <c r="DT99">
        <f>IF($GL99&gt;=12,INDEX($DF:$DF,$GK99+12),"")</f>
      </c>
      <c r="DU99">
        <f>IF($GL99&gt;=13,INDEX($DF:$DF,$GK99+13),"")</f>
      </c>
      <c r="DV99">
        <f>IF($GL99&gt;=14,INDEX($DF:$DF,$GK99+14),"")</f>
      </c>
      <c r="DW99">
        <f>IF($GL99&gt;=15,INDEX($DF:$DF,$GK99+15),"")</f>
      </c>
      <c r="DX99">
        <f>IF($GL99&gt;=16,INDEX($DF:$DF,$GK99+16),"")</f>
      </c>
      <c r="DY99">
        <f>IF($GL99&gt;=17,INDEX($DF:$DF,$GK99+17),"")</f>
      </c>
      <c r="DZ99">
        <f>IF($GL99&gt;=18,INDEX($DF:$DF,$GK99+18),"")</f>
      </c>
      <c r="EA99">
        <f>IF($GL99&gt;=19,INDEX($DF:$DF,$GK99+19),"")</f>
      </c>
      <c r="EB99">
        <f>IF($GL99&gt;=20,INDEX($DF:$DF,$GK99+20),"")</f>
      </c>
      <c r="EC99">
        <f>IF($GL99&gt;=21,INDEX($DF:$DF,$GK99+21),"")</f>
      </c>
      <c r="ED99">
        <f>IF($GL99&gt;=22,INDEX($DF:$DF,$GK99+22),"")</f>
      </c>
      <c r="EE99">
        <f>IF($GL99&gt;=23,INDEX($DF:$DF,$GK99+23),"")</f>
      </c>
      <c r="EF99">
        <f>IF($GL99&gt;=24,INDEX($DF:$DF,$GK99+24),"")</f>
      </c>
      <c r="EG99">
        <f>IF($GL99&gt;=25,INDEX($DF:$DF,$GK99+25),"")</f>
      </c>
      <c r="EH99">
        <f>IF($GL99&gt;=26,INDEX($DF:$DF,$GK99+26),"")</f>
      </c>
      <c r="EI99">
        <f>IF($GL99&gt;=27,INDEX($DF:$DF,$GK99+27),"")</f>
      </c>
      <c r="EJ99">
        <f>IF($GL99&gt;=28,INDEX($DF:$DF,$GK99+28),"")</f>
      </c>
      <c r="EK99">
        <f>IF($GL99&gt;=29,INDEX($DF:$DF,$GK99+29),"")</f>
      </c>
      <c r="EL99">
        <f>IF($GL99&gt;=30,INDEX($DF:$DF,$GK99+30),"")</f>
      </c>
      <c r="EM99">
        <f>IF($GL99&gt;=31,INDEX($DF:$DF,$GK99+31),"")</f>
      </c>
      <c r="EN99">
        <f>IF($GL99&gt;=32,INDEX($DF:$DF,$GK99+32),"")</f>
      </c>
      <c r="EO99">
        <f>IF($GL99&gt;=33,INDEX($DF:$DF,$GK99+33),"")</f>
      </c>
      <c r="EP99">
        <f>IF($GL99&gt;=34,INDEX($DF:$DF,$GK99+34),"")</f>
      </c>
      <c r="EQ99">
        <f>IF($GL99&gt;=35,INDEX($DF:$DF,$GK99+35),"")</f>
      </c>
      <c r="ER99">
        <f>IF($GL99&gt;=36,INDEX($DF:$DF,$GK99+36),"")</f>
      </c>
      <c r="ES99">
        <f>IF($GL99&gt;=37,INDEX($DF:$DF,$GK99+37),"")</f>
      </c>
      <c r="ET99">
        <f>IF($GL99&gt;=38,INDEX($DF:$DF,$GK99+38),"")</f>
      </c>
      <c r="EU99">
        <f>IF($GL99&gt;=39,INDEX($DF:$DF,$GK99+39),"")</f>
      </c>
      <c r="EV99">
        <f>IF($GL99&gt;=40,INDEX($DF:$DF,$GK99+40),"")</f>
      </c>
      <c r="EW99">
        <f>IF($GL99&gt;=1,INDEX($DG:$DG,$GK99+1),"")</f>
      </c>
      <c r="EX99">
        <f>IF($GL99&gt;=2,INDEX($DG:$DG,$GK99+2),"")</f>
      </c>
      <c r="EY99">
        <f>IF($GL99&gt;=3,INDEX($DG:$DG,$GK99+3),"")</f>
      </c>
      <c r="EZ99">
        <f>IF($GL99&gt;=4,INDEX($DG:$DG,$GK99+4),"")</f>
      </c>
      <c r="FA99">
        <f>IF($GL99&gt;=5,INDEX($DG:$DG,$GK99+5),"")</f>
      </c>
      <c r="FB99">
        <f>IF($GL99&gt;=6,INDEX($DG:$DG,$GK99+6),"")</f>
      </c>
      <c r="FC99">
        <f>IF($GL99&gt;=7,INDEX($DG:$DG,$GK99+7),"")</f>
      </c>
      <c r="FD99">
        <f>IF($GL99&gt;=8,INDEX($DG:$DG,$GK99+8),"")</f>
      </c>
      <c r="FE99">
        <f>IF($GL99&gt;=9,INDEX($DG:$DG,$GK99+9),"")</f>
      </c>
      <c r="FF99">
        <f>IF($GL99&gt;=10,INDEX($DG:$DG,$GK99+10),"")</f>
      </c>
      <c r="FG99">
        <f>IF($GL99&gt;=11,INDEX($DG:$DG,$GK99+11),"")</f>
      </c>
      <c r="FH99">
        <f>IF($GL99&gt;=12,INDEX($DG:$DG,$GK99+12),"")</f>
      </c>
      <c r="FI99">
        <f>IF($GL99&gt;=13,INDEX($DG:$DG,$GK99+13),"")</f>
      </c>
      <c r="FJ99">
        <f>IF($GL99&gt;=14,INDEX($DG:$DG,$GK99+14),"")</f>
      </c>
      <c r="FK99">
        <f>IF($GL99&gt;=15,INDEX($DG:$DG,$GK99+15),"")</f>
      </c>
      <c r="FL99">
        <f>IF($GL99&gt;=16,INDEX($DG:$DG,$GK99+16),"")</f>
      </c>
      <c r="FM99">
        <f>IF($GL99&gt;=17,INDEX($DG:$DG,$GK99+17),"")</f>
      </c>
      <c r="FN99">
        <f>IF($GL99&gt;=18,INDEX($DG:$DG,$GK99+18),"")</f>
      </c>
      <c r="FO99">
        <f>IF($GL99&gt;=19,INDEX($DG:$DG,$GK99+19),"")</f>
      </c>
      <c r="FP99">
        <f>IF($GL99&gt;=20,INDEX($DG:$DG,$GK99+20),"")</f>
      </c>
      <c r="FQ99">
        <f>IF($GL99&gt;=21,INDEX($DG:$DG,$GK99+21),"")</f>
      </c>
      <c r="FR99">
        <f>IF($GL99&gt;=22,INDEX($DG:$DG,$GK99+22),"")</f>
      </c>
      <c r="FS99">
        <f>IF($GL99&gt;=23,INDEX($DG:$DG,$GK99+23),"")</f>
      </c>
      <c r="FT99">
        <f>IF($GL99&gt;=24,INDEX($DG:$DG,$GK99+24),"")</f>
      </c>
      <c r="FU99">
        <f>IF($GL99&gt;=25,INDEX($DG:$DG,$GK99+25),"")</f>
      </c>
      <c r="FV99">
        <f>IF($GL99&gt;=26,INDEX($DG:$DG,$GK99+26),"")</f>
      </c>
      <c r="FW99">
        <f>IF($GL99&gt;=27,INDEX($DG:$DG,$GK99+27),"")</f>
      </c>
      <c r="FX99">
        <f>IF($GL99&gt;=28,INDEX($DG:$DG,$GK99+28),"")</f>
      </c>
      <c r="FY99">
        <f>IF($GL99&gt;=29,INDEX($DG:$DG,$GK99+29),"")</f>
      </c>
      <c r="FZ99">
        <f>IF($GL99&gt;=30,INDEX($DG:$DG,$GK99+30),"")</f>
      </c>
      <c r="GA99">
        <f>IF($GL99&gt;=31,INDEX($DG:$DG,$GK99+31),"")</f>
      </c>
      <c r="GB99">
        <f>IF($GL99&gt;=32,INDEX($DG:$DG,$GK99+32),"")</f>
      </c>
      <c r="GC99">
        <f>IF($GL99&gt;=33,INDEX($DG:$DG,$GK99+33),"")</f>
      </c>
      <c r="GD99">
        <f>IF($GL99&gt;=34,INDEX($DG:$DG,$GK99+34),"")</f>
      </c>
      <c r="GE99">
        <f>IF($GL99&gt;=35,INDEX($DG:$DG,$GK99+35),"")</f>
      </c>
      <c r="GF99">
        <f>IF($GL99&gt;=36,INDEX($DG:$DG,$GK99+36),"")</f>
      </c>
      <c r="GG99">
        <f>IF($GL99&gt;=37,INDEX($DG:$DG,$GK99+37),"")</f>
      </c>
      <c r="GH99">
        <f>IF($GL99&gt;=38,INDEX($DG:$DG,$GK99+38),"")</f>
      </c>
      <c r="GI99">
        <f>IF($GL99&gt;=39,INDEX($DG:$DG,$GK99+39),"")</f>
      </c>
      <c r="GJ99">
        <f>IF($GL99&gt;=40,INDEX($DG:$DG,$GK99+40),"")</f>
      </c>
      <c r="GK99">
        <f>IFERROR(MATCH($DE99,$DF$2:$DF$166,0)+1,0)</f>
      </c>
      <c r="GL99">
        <f>IFERROR(INDEX($DH$2:$DH$166,MATCH($DE99,$DF$2:$DF$166,0)),0)</f>
      </c>
      <c r="GM99">
        <f>IFERROR(MATCH($H99,$DI$99:$EV$99,0),0)</f>
      </c>
      <c r="GN99">
        <f>IF($GM99&gt;0,INDEX($EW$99:$GJ$99,$GM99),"")</f>
      </c>
      <c r="GO99" t="s">
        <v>646</v>
      </c>
      <c r="GQ99">
        <f>IF($IZ99&gt;=1,INDEX($GO:$GO,$IY99+1),"")</f>
      </c>
      <c r="GR99">
        <f>IF($IZ99&gt;=2,INDEX($GO:$GO,$IY99+2),"")</f>
      </c>
      <c r="GS99">
        <f>IF($IZ99&gt;=3,INDEX($GO:$GO,$IY99+3),"")</f>
      </c>
      <c r="GT99">
        <f>IF($IZ99&gt;=4,INDEX($GO:$GO,$IY99+4),"")</f>
      </c>
      <c r="GU99">
        <f>IF($IZ99&gt;=5,INDEX($GO:$GO,$IY99+5),"")</f>
      </c>
      <c r="GV99">
        <f>IF($IZ99&gt;=6,INDEX($GO:$GO,$IY99+6),"")</f>
      </c>
      <c r="GW99">
        <f>IF($IZ99&gt;=7,INDEX($GO:$GO,$IY99+7),"")</f>
      </c>
      <c r="GX99">
        <f>IF($IZ99&gt;=8,INDEX($GO:$GO,$IY99+8),"")</f>
      </c>
      <c r="GY99">
        <f>IF($IZ99&gt;=9,INDEX($GO:$GO,$IY99+9),"")</f>
      </c>
      <c r="GZ99">
        <f>IF($IZ99&gt;=10,INDEX($GO:$GO,$IY99+10),"")</f>
      </c>
      <c r="HA99">
        <f>IF($IZ99&gt;=11,INDEX($GO:$GO,$IY99+11),"")</f>
      </c>
      <c r="HB99">
        <f>IF($IZ99&gt;=12,INDEX($GO:$GO,$IY99+12),"")</f>
      </c>
      <c r="HC99">
        <f>IF($IZ99&gt;=13,INDEX($GO:$GO,$IY99+13),"")</f>
      </c>
      <c r="HD99">
        <f>IF($IZ99&gt;=14,INDEX($GO:$GO,$IY99+14),"")</f>
      </c>
      <c r="HE99">
        <f>IF($IZ99&gt;=15,INDEX($GO:$GO,$IY99+15),"")</f>
      </c>
      <c r="HF99">
        <f>IF($IZ99&gt;=16,INDEX($GO:$GO,$IY99+16),"")</f>
      </c>
      <c r="HG99">
        <f>IF($IZ99&gt;=17,INDEX($GO:$GO,$IY99+17),"")</f>
      </c>
      <c r="HH99">
        <f>IF($IZ99&gt;=18,INDEX($GO:$GO,$IY99+18),"")</f>
      </c>
      <c r="HI99">
        <f>IF($IZ99&gt;=19,INDEX($GO:$GO,$IY99+19),"")</f>
      </c>
      <c r="HJ99">
        <f>IF($IZ99&gt;=20,INDEX($GO:$GO,$IY99+20),"")</f>
      </c>
      <c r="HK99">
        <f>IF($IZ99&gt;=21,INDEX($GO:$GO,$IY99+21),"")</f>
      </c>
      <c r="HL99">
        <f>IF($IZ99&gt;=22,INDEX($GO:$GO,$IY99+22),"")</f>
      </c>
      <c r="HM99">
        <f>IF($IZ99&gt;=23,INDEX($GO:$GO,$IY99+23),"")</f>
      </c>
      <c r="HN99">
        <f>IF($IZ99&gt;=24,INDEX($GO:$GO,$IY99+24),"")</f>
      </c>
      <c r="HO99">
        <f>IF($IZ99&gt;=25,INDEX($GO:$GO,$IY99+25),"")</f>
      </c>
      <c r="HP99">
        <f>IF($IZ99&gt;=26,INDEX($GO:$GO,$IY99+26),"")</f>
      </c>
      <c r="HQ99">
        <f>IF($IZ99&gt;=27,INDEX($GO:$GO,$IY99+27),"")</f>
      </c>
      <c r="HR99">
        <f>IF($IZ99&gt;=28,INDEX($GO:$GO,$IY99+28),"")</f>
      </c>
      <c r="HS99">
        <f>IF($IZ99&gt;=29,INDEX($GO:$GO,$IY99+29),"")</f>
      </c>
      <c r="HT99">
        <f>IF($IZ99&gt;=30,INDEX($GO:$GO,$IY99+30),"")</f>
      </c>
      <c r="HU99">
        <f>IF($IZ99&gt;=31,INDEX($GO:$GO,$IY99+31),"")</f>
      </c>
      <c r="HV99">
        <f>IF($IZ99&gt;=32,INDEX($GO:$GO,$IY99+32),"")</f>
      </c>
      <c r="HW99">
        <f>IF($IZ99&gt;=33,INDEX($GO:$GO,$IY99+33),"")</f>
      </c>
      <c r="HX99">
        <f>IF($IZ99&gt;=34,INDEX($GO:$GO,$IY99+34),"")</f>
      </c>
      <c r="HY99">
        <f>IF($IZ99&gt;=35,INDEX($GO:$GO,$IY99+35),"")</f>
      </c>
      <c r="HZ99">
        <f>IF($IZ99&gt;=36,INDEX($GO:$GO,$IY99+36),"")</f>
      </c>
      <c r="IA99">
        <f>IF($IZ99&gt;=37,INDEX($GO:$GO,$IY99+37),"")</f>
      </c>
      <c r="IB99">
        <f>IF($IZ99&gt;=38,INDEX($GO:$GO,$IY99+38),"")</f>
      </c>
      <c r="IC99">
        <f>IF($IZ99&gt;=39,INDEX($GO:$GO,$IY99+39),"")</f>
      </c>
      <c r="ID99">
        <f>IF($IZ99&gt;=40,INDEX($GO:$GO,$IY99+40),"")</f>
      </c>
      <c r="IE99">
        <f>IF($IZ99&gt;=41,INDEX($GO:$GO,$IY99+41),"")</f>
      </c>
      <c r="IF99">
        <f>IF($IZ99&gt;=42,INDEX($GO:$GO,$IY99+42),"")</f>
      </c>
      <c r="IG99">
        <f>IF($IZ99&gt;=43,INDEX($GO:$GO,$IY99+43),"")</f>
      </c>
      <c r="IH99">
        <f>IF($IZ99&gt;=44,INDEX($GO:$GO,$IY99+44),"")</f>
      </c>
      <c r="II99">
        <f>IF($IZ99&gt;=45,INDEX($GO:$GO,$IY99+45),"")</f>
      </c>
      <c r="IJ99">
        <f>IF($IZ99&gt;=46,INDEX($GO:$GO,$IY99+46),"")</f>
      </c>
      <c r="IK99">
        <f>IF($IZ99&gt;=47,INDEX($GO:$GO,$IY99+47),"")</f>
      </c>
      <c r="IL99">
        <f>IF($IZ99&gt;=48,INDEX($GO:$GO,$IY99+48),"")</f>
      </c>
      <c r="IM99">
        <f>IF($IZ99&gt;=49,INDEX($GO:$GO,$IY99+49),"")</f>
      </c>
      <c r="IN99">
        <f>IF($IZ99&gt;=50,INDEX($GO:$GO,$IY99+50),"")</f>
      </c>
      <c r="IO99">
        <f>IF($IZ99&gt;=51,INDEX($GO:$GO,$IY99+51),"")</f>
      </c>
      <c r="IP99">
        <f>IF($IZ99&gt;=52,INDEX($GO:$GO,$IY99+52),"")</f>
      </c>
      <c r="IQ99">
        <f>IF($IZ99&gt;=53,INDEX($GO:$GO,$IY99+53),"")</f>
      </c>
      <c r="IR99">
        <f>IF($IZ99&gt;=54,INDEX($GO:$GO,$IY99+54),"")</f>
      </c>
      <c r="IS99">
        <f>IF($IZ99&gt;=55,INDEX($GO:$GO,$IY99+55),"")</f>
      </c>
      <c r="IT99">
        <f>IF($IZ99&gt;=56,INDEX($GO:$GO,$IY99+56),"")</f>
      </c>
      <c r="IU99">
        <f>IF($IZ99&gt;=57,INDEX($GO:$GO,$IY99+57),"")</f>
      </c>
      <c r="IV99">
        <f>IF($IZ99&gt;=58,INDEX($GO:$GO,$IY99+58),"")</f>
      </c>
      <c r="IW99">
        <f>IF($IZ99&gt;=59,INDEX($GO:$GO,$IY99+59),"")</f>
      </c>
      <c r="IX99">
        <f>IF($IZ99&gt;=60,INDEX($GO:$GO,$IY99+60),"")</f>
      </c>
      <c r="IY99">
        <f>IFERROR(MATCH($GN99,$GO$2:$GO$827,0)+1,0)</f>
      </c>
      <c r="IZ99">
        <f>IFERROR(INDEX($GP$2:$GP$827,MATCH($GN99,$GO$2:$GO$827,0)),0)</f>
      </c>
      <c r="JA99" t="s">
        <v>23</v>
      </c>
      <c r="JB99" t="s">
        <v>23</v>
      </c>
    </row>
    <row r="100" spans="1:262" x14ac:dyDescent="0.25">
      <c r="F100" s="1"/>
      <c r="G100" s="1"/>
      <c r="H100" s="1"/>
      <c r="I100" s="1"/>
      <c r="J100" s="1">
        <f>IFERROR(IF(FIND(" - ",$F100)&gt;0,MID($F100,FIND(" - ",$F100)+3,LEN($F100)),""),"")</f>
      </c>
      <c r="L100" s="1"/>
      <c r="N100" t="s">
        <v>23</v>
      </c>
      <c r="P100">
        <f>IF(OR($N100="",$O100=""),"",IFERROR($N100/$O100,0))</f>
      </c>
      <c r="Q100">
        <f>IF($N100="","",
IF($G100="","",
IF(ISNUMBER(SEARCH("exempt",LOWER($G100))),0,
$N100*(VALUE(SUBSTITUTE($G100,"%",""))/100))))</f>
      </c>
      <c r="W100">
        <f>IF($N100="","",
SUM($N100,$Q100,$U100,$R100,$T100)-
IF($V100="",0,VALUE($V100)))</f>
      </c>
      <c r="AE100" t="s">
        <v>650</v>
      </c>
      <c r="AI100" t="s">
        <v>651</v>
      </c>
      <c r="AJ100" t="s">
        <v>652</v>
      </c>
      <c r="AM100">
        <f>IFERROR(LEFT($F100,FIND(" - ",$F100)-1),$F100)</f>
      </c>
      <c r="AN100" t="s">
        <v>482</v>
      </c>
      <c r="AP100">
        <f>IF($CE100&gt;=1,INDEX($AN:$AN,$CD100+1),"")</f>
      </c>
      <c r="AQ100">
        <f>IF($CE100&gt;=2,INDEX($AN:$AN,$CD100+2),"")</f>
      </c>
      <c r="AR100">
        <f>IF($CE100&gt;=3,INDEX($AN:$AN,$CD100+3),"")</f>
      </c>
      <c r="AS100">
        <f>IF($CE100&gt;=4,INDEX($AN:$AN,$CD100+4),"")</f>
      </c>
      <c r="AT100">
        <f>IF($CE100&gt;=5,INDEX($AN:$AN,$CD100+5),"")</f>
      </c>
      <c r="AU100">
        <f>IF($CE100&gt;=6,INDEX($AN:$AN,$CD100+6),"")</f>
      </c>
      <c r="AV100">
        <f>IF($CE100&gt;=7,INDEX($AN:$AN,$CD100+7),"")</f>
      </c>
      <c r="AW100">
        <f>IF($CE100&gt;=8,INDEX($AN:$AN,$CD100+8),"")</f>
      </c>
      <c r="AX100">
        <f>IF($CE100&gt;=9,INDEX($AN:$AN,$CD100+9),"")</f>
      </c>
      <c r="AY100">
        <f>IF($CE100&gt;=10,INDEX($AN:$AN,$CD100+10),"")</f>
      </c>
      <c r="AZ100">
        <f>IF($CE100&gt;=11,INDEX($AN:$AN,$CD100+11),"")</f>
      </c>
      <c r="BA100">
        <f>IF($CE100&gt;=12,INDEX($AN:$AN,$CD100+12),"")</f>
      </c>
      <c r="BB100">
        <f>IF($CE100&gt;=13,INDEX($AN:$AN,$CD100+13),"")</f>
      </c>
      <c r="BC100">
        <f>IF($CE100&gt;=14,INDEX($AN:$AN,$CD100+14),"")</f>
      </c>
      <c r="BD100">
        <f>IF($CE100&gt;=15,INDEX($AN:$AN,$CD100+15),"")</f>
      </c>
      <c r="BE100">
        <f>IF($CE100&gt;=16,INDEX($AN:$AN,$CD100+16),"")</f>
      </c>
      <c r="BF100">
        <f>IF($CE100&gt;=17,INDEX($AN:$AN,$CD100+17),"")</f>
      </c>
      <c r="BG100">
        <f>IF($CE100&gt;=18,INDEX($AN:$AN,$CD100+18),"")</f>
      </c>
      <c r="BH100">
        <f>IF($CE100&gt;=19,INDEX($AN:$AN,$CD100+19),"")</f>
      </c>
      <c r="BI100">
        <f>IF($CE100&gt;=20,INDEX($AN:$AN,$CD100+20),"")</f>
      </c>
      <c r="BJ100">
        <f>IF($CE100&gt;=21,INDEX($AN:$AN,$CD100+21),"")</f>
      </c>
      <c r="BK100">
        <f>IF($CE100&gt;=22,INDEX($AN:$AN,$CD100+22),"")</f>
      </c>
      <c r="BL100">
        <f>IF($CE100&gt;=23,INDEX($AN:$AN,$CD100+23),"")</f>
      </c>
      <c r="BM100">
        <f>IF($CE100&gt;=24,INDEX($AN:$AN,$CD100+24),"")</f>
      </c>
      <c r="BN100">
        <f>IF($CE100&gt;=25,INDEX($AN:$AN,$CD100+25),"")</f>
      </c>
      <c r="BO100">
        <f>IF($CE100&gt;=26,INDEX($AN:$AN,$CD100+26),"")</f>
      </c>
      <c r="BP100">
        <f>IF($CE100&gt;=27,INDEX($AN:$AN,$CD100+27),"")</f>
      </c>
      <c r="BQ100">
        <f>IF($CE100&gt;=28,INDEX($AN:$AN,$CD100+28),"")</f>
      </c>
      <c r="BR100">
        <f>IF($CE100&gt;=29,INDEX($AN:$AN,$CD100+29),"")</f>
      </c>
      <c r="BS100">
        <f>IF($CE100&gt;=30,INDEX($AN:$AN,$CD100+30),"")</f>
      </c>
      <c r="BT100">
        <f>IF($CE100&gt;=31,INDEX($AN:$AN,$CD100+31),"")</f>
      </c>
      <c r="BU100">
        <f>IF($CE100&gt;=32,INDEX($AN:$AN,$CD100+32),"")</f>
      </c>
      <c r="BV100">
        <f>IF($CE100&gt;=33,INDEX($AN:$AN,$CD100+33),"")</f>
      </c>
      <c r="BW100">
        <f>IF($CE100&gt;=34,INDEX($AN:$AN,$CD100+34),"")</f>
      </c>
      <c r="BX100">
        <f>IF($CE100&gt;=35,INDEX($AN:$AN,$CD100+35),"")</f>
      </c>
      <c r="BY100">
        <f>IF($CE100&gt;=36,INDEX($AN:$AN,$CD100+36),"")</f>
      </c>
      <c r="BZ100">
        <f>IF($CE100&gt;=37,INDEX($AN:$AN,$CD100+37),"")</f>
      </c>
      <c r="CA100">
        <f>IF($CE100&gt;=38,INDEX($AN:$AN,$CD100+38),"")</f>
      </c>
      <c r="CB100">
        <f>IF($CE100&gt;=39,INDEX($AN:$AN,$CD100+39),"")</f>
      </c>
      <c r="CC100">
        <f>IF($CE100&gt;=40,INDEX($AN:$AN,$CD100+40),"")</f>
      </c>
      <c r="CD100">
        <f>IFERROR(MATCH($AM100,$AN$2:$AN$133,0)+1,0)</f>
      </c>
      <c r="CE100">
        <f>IFERROR(INDEX($AO$2:$AO$133,MATCH($AM100,$AN$2:$AN$133,0)),0)</f>
      </c>
      <c r="CF100">
        <f>IFERROR(LEFT($K100,FIND(" - ",$K100)-1),$K100)</f>
      </c>
      <c r="CG100" t="s">
        <v>117</v>
      </c>
      <c r="CI100">
        <f>IF($DD100&gt;=1,INDEX($CG:$CG,$DC100+1),"")</f>
      </c>
      <c r="CJ100">
        <f>IF($DD100&gt;=2,INDEX($CG:$CG,$DC100+2),"")</f>
      </c>
      <c r="CK100">
        <f>IF($DD100&gt;=3,INDEX($CG:$CG,$DC100+3),"")</f>
      </c>
      <c r="CL100">
        <f>IF($DD100&gt;=4,INDEX($CG:$CG,$DC100+4),"")</f>
      </c>
      <c r="CM100">
        <f>IF($DD100&gt;=5,INDEX($CG:$CG,$DC100+5),"")</f>
      </c>
      <c r="CN100">
        <f>IF($DD100&gt;=6,INDEX($CG:$CG,$DC100+6),"")</f>
      </c>
      <c r="CO100">
        <f>IF($DD100&gt;=7,INDEX($CG:$CG,$DC100+7),"")</f>
      </c>
      <c r="CP100">
        <f>IF($DD100&gt;=8,INDEX($CG:$CG,$DC100+8),"")</f>
      </c>
      <c r="CQ100">
        <f>IF($DD100&gt;=9,INDEX($CG:$CG,$DC100+9),"")</f>
      </c>
      <c r="CR100">
        <f>IF($DD100&gt;=10,INDEX($CG:$CG,$DC100+10),"")</f>
      </c>
      <c r="CS100">
        <f>IF($DD100&gt;=11,INDEX($CG:$CG,$DC100+11),"")</f>
      </c>
      <c r="CT100">
        <f>IF($DD100&gt;=12,INDEX($CG:$CG,$DC100+12),"")</f>
      </c>
      <c r="CU100">
        <f>IF($DD100&gt;=13,INDEX($CG:$CG,$DC100+13),"")</f>
      </c>
      <c r="CV100">
        <f>IF($DD100&gt;=14,INDEX($CG:$CG,$DC100+14),"")</f>
      </c>
      <c r="CW100">
        <f>IF($DD100&gt;=15,INDEX($CG:$CG,$DC100+15),"")</f>
      </c>
      <c r="CX100">
        <f>IF($DD100&gt;=16,INDEX($CG:$CG,$DC100+16),"")</f>
      </c>
      <c r="CY100">
        <f>IF($DD100&gt;=17,INDEX($CG:$CG,$DC100+17),"")</f>
      </c>
      <c r="CZ100">
        <f>IF($DD100&gt;=18,INDEX($CG:$CG,$DC100+18),"")</f>
      </c>
      <c r="DA100">
        <f>IF($DD100&gt;=19,INDEX($CG:$CG,$DC100+19),"")</f>
      </c>
      <c r="DB100">
        <f>IF($DD100&gt;=20,INDEX($CG:$CG,$DC100+20),"")</f>
      </c>
      <c r="DC100">
        <f>IFERROR(MATCH($CF100,$CG$2:$CG$1558,0)+1,0)</f>
      </c>
      <c r="DD100">
        <f>IFERROR(INDEX($CH$2:$CH$1558,MATCH($CF100,$CG$2:$CG$1558,0)),0)</f>
      </c>
      <c r="DE100">
        <f>IFERROR(INDEX($AL:$AL,MATCH($G100,$AK:$AK,0))&amp;"","")</f>
      </c>
      <c r="DF100" t="s">
        <v>352</v>
      </c>
      <c r="DH100">
        <v>1</v>
      </c>
      <c r="DI100">
        <f>IF($GL100&gt;=1,INDEX($DF:$DF,$GK100+1),"")</f>
      </c>
      <c r="DJ100">
        <f>IF($GL100&gt;=2,INDEX($DF:$DF,$GK100+2),"")</f>
      </c>
      <c r="DK100">
        <f>IF($GL100&gt;=3,INDEX($DF:$DF,$GK100+3),"")</f>
      </c>
      <c r="DL100">
        <f>IF($GL100&gt;=4,INDEX($DF:$DF,$GK100+4),"")</f>
      </c>
      <c r="DM100">
        <f>IF($GL100&gt;=5,INDEX($DF:$DF,$GK100+5),"")</f>
      </c>
      <c r="DN100">
        <f>IF($GL100&gt;=6,INDEX($DF:$DF,$GK100+6),"")</f>
      </c>
      <c r="DO100">
        <f>IF($GL100&gt;=7,INDEX($DF:$DF,$GK100+7),"")</f>
      </c>
      <c r="DP100">
        <f>IF($GL100&gt;=8,INDEX($DF:$DF,$GK100+8),"")</f>
      </c>
      <c r="DQ100">
        <f>IF($GL100&gt;=9,INDEX($DF:$DF,$GK100+9),"")</f>
      </c>
      <c r="DR100">
        <f>IF($GL100&gt;=10,INDEX($DF:$DF,$GK100+10),"")</f>
      </c>
      <c r="DS100">
        <f>IF($GL100&gt;=11,INDEX($DF:$DF,$GK100+11),"")</f>
      </c>
      <c r="DT100">
        <f>IF($GL100&gt;=12,INDEX($DF:$DF,$GK100+12),"")</f>
      </c>
      <c r="DU100">
        <f>IF($GL100&gt;=13,INDEX($DF:$DF,$GK100+13),"")</f>
      </c>
      <c r="DV100">
        <f>IF($GL100&gt;=14,INDEX($DF:$DF,$GK100+14),"")</f>
      </c>
      <c r="DW100">
        <f>IF($GL100&gt;=15,INDEX($DF:$DF,$GK100+15),"")</f>
      </c>
      <c r="DX100">
        <f>IF($GL100&gt;=16,INDEX($DF:$DF,$GK100+16),"")</f>
      </c>
      <c r="DY100">
        <f>IF($GL100&gt;=17,INDEX($DF:$DF,$GK100+17),"")</f>
      </c>
      <c r="DZ100">
        <f>IF($GL100&gt;=18,INDEX($DF:$DF,$GK100+18),"")</f>
      </c>
      <c r="EA100">
        <f>IF($GL100&gt;=19,INDEX($DF:$DF,$GK100+19),"")</f>
      </c>
      <c r="EB100">
        <f>IF($GL100&gt;=20,INDEX($DF:$DF,$GK100+20),"")</f>
      </c>
      <c r="EC100">
        <f>IF($GL100&gt;=21,INDEX($DF:$DF,$GK100+21),"")</f>
      </c>
      <c r="ED100">
        <f>IF($GL100&gt;=22,INDEX($DF:$DF,$GK100+22),"")</f>
      </c>
      <c r="EE100">
        <f>IF($GL100&gt;=23,INDEX($DF:$DF,$GK100+23),"")</f>
      </c>
      <c r="EF100">
        <f>IF($GL100&gt;=24,INDEX($DF:$DF,$GK100+24),"")</f>
      </c>
      <c r="EG100">
        <f>IF($GL100&gt;=25,INDEX($DF:$DF,$GK100+25),"")</f>
      </c>
      <c r="EH100">
        <f>IF($GL100&gt;=26,INDEX($DF:$DF,$GK100+26),"")</f>
      </c>
      <c r="EI100">
        <f>IF($GL100&gt;=27,INDEX($DF:$DF,$GK100+27),"")</f>
      </c>
      <c r="EJ100">
        <f>IF($GL100&gt;=28,INDEX($DF:$DF,$GK100+28),"")</f>
      </c>
      <c r="EK100">
        <f>IF($GL100&gt;=29,INDEX($DF:$DF,$GK100+29),"")</f>
      </c>
      <c r="EL100">
        <f>IF($GL100&gt;=30,INDEX($DF:$DF,$GK100+30),"")</f>
      </c>
      <c r="EM100">
        <f>IF($GL100&gt;=31,INDEX($DF:$DF,$GK100+31),"")</f>
      </c>
      <c r="EN100">
        <f>IF($GL100&gt;=32,INDEX($DF:$DF,$GK100+32),"")</f>
      </c>
      <c r="EO100">
        <f>IF($GL100&gt;=33,INDEX($DF:$DF,$GK100+33),"")</f>
      </c>
      <c r="EP100">
        <f>IF($GL100&gt;=34,INDEX($DF:$DF,$GK100+34),"")</f>
      </c>
      <c r="EQ100">
        <f>IF($GL100&gt;=35,INDEX($DF:$DF,$GK100+35),"")</f>
      </c>
      <c r="ER100">
        <f>IF($GL100&gt;=36,INDEX($DF:$DF,$GK100+36),"")</f>
      </c>
      <c r="ES100">
        <f>IF($GL100&gt;=37,INDEX($DF:$DF,$GK100+37),"")</f>
      </c>
      <c r="ET100">
        <f>IF($GL100&gt;=38,INDEX($DF:$DF,$GK100+38),"")</f>
      </c>
      <c r="EU100">
        <f>IF($GL100&gt;=39,INDEX($DF:$DF,$GK100+39),"")</f>
      </c>
      <c r="EV100">
        <f>IF($GL100&gt;=40,INDEX($DF:$DF,$GK100+40),"")</f>
      </c>
      <c r="EW100">
        <f>IF($GL100&gt;=1,INDEX($DG:$DG,$GK100+1),"")</f>
      </c>
      <c r="EX100">
        <f>IF($GL100&gt;=2,INDEX($DG:$DG,$GK100+2),"")</f>
      </c>
      <c r="EY100">
        <f>IF($GL100&gt;=3,INDEX($DG:$DG,$GK100+3),"")</f>
      </c>
      <c r="EZ100">
        <f>IF($GL100&gt;=4,INDEX($DG:$DG,$GK100+4),"")</f>
      </c>
      <c r="FA100">
        <f>IF($GL100&gt;=5,INDEX($DG:$DG,$GK100+5),"")</f>
      </c>
      <c r="FB100">
        <f>IF($GL100&gt;=6,INDEX($DG:$DG,$GK100+6),"")</f>
      </c>
      <c r="FC100">
        <f>IF($GL100&gt;=7,INDEX($DG:$DG,$GK100+7),"")</f>
      </c>
      <c r="FD100">
        <f>IF($GL100&gt;=8,INDEX($DG:$DG,$GK100+8),"")</f>
      </c>
      <c r="FE100">
        <f>IF($GL100&gt;=9,INDEX($DG:$DG,$GK100+9),"")</f>
      </c>
      <c r="FF100">
        <f>IF($GL100&gt;=10,INDEX($DG:$DG,$GK100+10),"")</f>
      </c>
      <c r="FG100">
        <f>IF($GL100&gt;=11,INDEX($DG:$DG,$GK100+11),"")</f>
      </c>
      <c r="FH100">
        <f>IF($GL100&gt;=12,INDEX($DG:$DG,$GK100+12),"")</f>
      </c>
      <c r="FI100">
        <f>IF($GL100&gt;=13,INDEX($DG:$DG,$GK100+13),"")</f>
      </c>
      <c r="FJ100">
        <f>IF($GL100&gt;=14,INDEX($DG:$DG,$GK100+14),"")</f>
      </c>
      <c r="FK100">
        <f>IF($GL100&gt;=15,INDEX($DG:$DG,$GK100+15),"")</f>
      </c>
      <c r="FL100">
        <f>IF($GL100&gt;=16,INDEX($DG:$DG,$GK100+16),"")</f>
      </c>
      <c r="FM100">
        <f>IF($GL100&gt;=17,INDEX($DG:$DG,$GK100+17),"")</f>
      </c>
      <c r="FN100">
        <f>IF($GL100&gt;=18,INDEX($DG:$DG,$GK100+18),"")</f>
      </c>
      <c r="FO100">
        <f>IF($GL100&gt;=19,INDEX($DG:$DG,$GK100+19),"")</f>
      </c>
      <c r="FP100">
        <f>IF($GL100&gt;=20,INDEX($DG:$DG,$GK100+20),"")</f>
      </c>
      <c r="FQ100">
        <f>IF($GL100&gt;=21,INDEX($DG:$DG,$GK100+21),"")</f>
      </c>
      <c r="FR100">
        <f>IF($GL100&gt;=22,INDEX($DG:$DG,$GK100+22),"")</f>
      </c>
      <c r="FS100">
        <f>IF($GL100&gt;=23,INDEX($DG:$DG,$GK100+23),"")</f>
      </c>
      <c r="FT100">
        <f>IF($GL100&gt;=24,INDEX($DG:$DG,$GK100+24),"")</f>
      </c>
      <c r="FU100">
        <f>IF($GL100&gt;=25,INDEX($DG:$DG,$GK100+25),"")</f>
      </c>
      <c r="FV100">
        <f>IF($GL100&gt;=26,INDEX($DG:$DG,$GK100+26),"")</f>
      </c>
      <c r="FW100">
        <f>IF($GL100&gt;=27,INDEX($DG:$DG,$GK100+27),"")</f>
      </c>
      <c r="FX100">
        <f>IF($GL100&gt;=28,INDEX($DG:$DG,$GK100+28),"")</f>
      </c>
      <c r="FY100">
        <f>IF($GL100&gt;=29,INDEX($DG:$DG,$GK100+29),"")</f>
      </c>
      <c r="FZ100">
        <f>IF($GL100&gt;=30,INDEX($DG:$DG,$GK100+30),"")</f>
      </c>
      <c r="GA100">
        <f>IF($GL100&gt;=31,INDEX($DG:$DG,$GK100+31),"")</f>
      </c>
      <c r="GB100">
        <f>IF($GL100&gt;=32,INDEX($DG:$DG,$GK100+32),"")</f>
      </c>
      <c r="GC100">
        <f>IF($GL100&gt;=33,INDEX($DG:$DG,$GK100+33),"")</f>
      </c>
      <c r="GD100">
        <f>IF($GL100&gt;=34,INDEX($DG:$DG,$GK100+34),"")</f>
      </c>
      <c r="GE100">
        <f>IF($GL100&gt;=35,INDEX($DG:$DG,$GK100+35),"")</f>
      </c>
      <c r="GF100">
        <f>IF($GL100&gt;=36,INDEX($DG:$DG,$GK100+36),"")</f>
      </c>
      <c r="GG100">
        <f>IF($GL100&gt;=37,INDEX($DG:$DG,$GK100+37),"")</f>
      </c>
      <c r="GH100">
        <f>IF($GL100&gt;=38,INDEX($DG:$DG,$GK100+38),"")</f>
      </c>
      <c r="GI100">
        <f>IF($GL100&gt;=39,INDEX($DG:$DG,$GK100+39),"")</f>
      </c>
      <c r="GJ100">
        <f>IF($GL100&gt;=40,INDEX($DG:$DG,$GK100+40),"")</f>
      </c>
      <c r="GK100">
        <f>IFERROR(MATCH($DE100,$DF$2:$DF$166,0)+1,0)</f>
      </c>
      <c r="GL100">
        <f>IFERROR(INDEX($DH$2:$DH$166,MATCH($DE100,$DF$2:$DF$166,0)),0)</f>
      </c>
      <c r="GM100">
        <f>IFERROR(MATCH($H100,$DI$100:$EV$100,0),0)</f>
      </c>
      <c r="GN100">
        <f>IF($GM100&gt;0,INDEX($EW$100:$GJ$100,$GM100),"")</f>
      </c>
      <c r="GO100" t="s">
        <v>653</v>
      </c>
      <c r="GQ100">
        <f>IF($IZ100&gt;=1,INDEX($GO:$GO,$IY100+1),"")</f>
      </c>
      <c r="GR100">
        <f>IF($IZ100&gt;=2,INDEX($GO:$GO,$IY100+2),"")</f>
      </c>
      <c r="GS100">
        <f>IF($IZ100&gt;=3,INDEX($GO:$GO,$IY100+3),"")</f>
      </c>
      <c r="GT100">
        <f>IF($IZ100&gt;=4,INDEX($GO:$GO,$IY100+4),"")</f>
      </c>
      <c r="GU100">
        <f>IF($IZ100&gt;=5,INDEX($GO:$GO,$IY100+5),"")</f>
      </c>
      <c r="GV100">
        <f>IF($IZ100&gt;=6,INDEX($GO:$GO,$IY100+6),"")</f>
      </c>
      <c r="GW100">
        <f>IF($IZ100&gt;=7,INDEX($GO:$GO,$IY100+7),"")</f>
      </c>
      <c r="GX100">
        <f>IF($IZ100&gt;=8,INDEX($GO:$GO,$IY100+8),"")</f>
      </c>
      <c r="GY100">
        <f>IF($IZ100&gt;=9,INDEX($GO:$GO,$IY100+9),"")</f>
      </c>
      <c r="GZ100">
        <f>IF($IZ100&gt;=10,INDEX($GO:$GO,$IY100+10),"")</f>
      </c>
      <c r="HA100">
        <f>IF($IZ100&gt;=11,INDEX($GO:$GO,$IY100+11),"")</f>
      </c>
      <c r="HB100">
        <f>IF($IZ100&gt;=12,INDEX($GO:$GO,$IY100+12),"")</f>
      </c>
      <c r="HC100">
        <f>IF($IZ100&gt;=13,INDEX($GO:$GO,$IY100+13),"")</f>
      </c>
      <c r="HD100">
        <f>IF($IZ100&gt;=14,INDEX($GO:$GO,$IY100+14),"")</f>
      </c>
      <c r="HE100">
        <f>IF($IZ100&gt;=15,INDEX($GO:$GO,$IY100+15),"")</f>
      </c>
      <c r="HF100">
        <f>IF($IZ100&gt;=16,INDEX($GO:$GO,$IY100+16),"")</f>
      </c>
      <c r="HG100">
        <f>IF($IZ100&gt;=17,INDEX($GO:$GO,$IY100+17),"")</f>
      </c>
      <c r="HH100">
        <f>IF($IZ100&gt;=18,INDEX($GO:$GO,$IY100+18),"")</f>
      </c>
      <c r="HI100">
        <f>IF($IZ100&gt;=19,INDEX($GO:$GO,$IY100+19),"")</f>
      </c>
      <c r="HJ100">
        <f>IF($IZ100&gt;=20,INDEX($GO:$GO,$IY100+20),"")</f>
      </c>
      <c r="HK100">
        <f>IF($IZ100&gt;=21,INDEX($GO:$GO,$IY100+21),"")</f>
      </c>
      <c r="HL100">
        <f>IF($IZ100&gt;=22,INDEX($GO:$GO,$IY100+22),"")</f>
      </c>
      <c r="HM100">
        <f>IF($IZ100&gt;=23,INDEX($GO:$GO,$IY100+23),"")</f>
      </c>
      <c r="HN100">
        <f>IF($IZ100&gt;=24,INDEX($GO:$GO,$IY100+24),"")</f>
      </c>
      <c r="HO100">
        <f>IF($IZ100&gt;=25,INDEX($GO:$GO,$IY100+25),"")</f>
      </c>
      <c r="HP100">
        <f>IF($IZ100&gt;=26,INDEX($GO:$GO,$IY100+26),"")</f>
      </c>
      <c r="HQ100">
        <f>IF($IZ100&gt;=27,INDEX($GO:$GO,$IY100+27),"")</f>
      </c>
      <c r="HR100">
        <f>IF($IZ100&gt;=28,INDEX($GO:$GO,$IY100+28),"")</f>
      </c>
      <c r="HS100">
        <f>IF($IZ100&gt;=29,INDEX($GO:$GO,$IY100+29),"")</f>
      </c>
      <c r="HT100">
        <f>IF($IZ100&gt;=30,INDEX($GO:$GO,$IY100+30),"")</f>
      </c>
      <c r="HU100">
        <f>IF($IZ100&gt;=31,INDEX($GO:$GO,$IY100+31),"")</f>
      </c>
      <c r="HV100">
        <f>IF($IZ100&gt;=32,INDEX($GO:$GO,$IY100+32),"")</f>
      </c>
      <c r="HW100">
        <f>IF($IZ100&gt;=33,INDEX($GO:$GO,$IY100+33),"")</f>
      </c>
      <c r="HX100">
        <f>IF($IZ100&gt;=34,INDEX($GO:$GO,$IY100+34),"")</f>
      </c>
      <c r="HY100">
        <f>IF($IZ100&gt;=35,INDEX($GO:$GO,$IY100+35),"")</f>
      </c>
      <c r="HZ100">
        <f>IF($IZ100&gt;=36,INDEX($GO:$GO,$IY100+36),"")</f>
      </c>
      <c r="IA100">
        <f>IF($IZ100&gt;=37,INDEX($GO:$GO,$IY100+37),"")</f>
      </c>
      <c r="IB100">
        <f>IF($IZ100&gt;=38,INDEX($GO:$GO,$IY100+38),"")</f>
      </c>
      <c r="IC100">
        <f>IF($IZ100&gt;=39,INDEX($GO:$GO,$IY100+39),"")</f>
      </c>
      <c r="ID100">
        <f>IF($IZ100&gt;=40,INDEX($GO:$GO,$IY100+40),"")</f>
      </c>
      <c r="IE100">
        <f>IF($IZ100&gt;=41,INDEX($GO:$GO,$IY100+41),"")</f>
      </c>
      <c r="IF100">
        <f>IF($IZ100&gt;=42,INDEX($GO:$GO,$IY100+42),"")</f>
      </c>
      <c r="IG100">
        <f>IF($IZ100&gt;=43,INDEX($GO:$GO,$IY100+43),"")</f>
      </c>
      <c r="IH100">
        <f>IF($IZ100&gt;=44,INDEX($GO:$GO,$IY100+44),"")</f>
      </c>
      <c r="II100">
        <f>IF($IZ100&gt;=45,INDEX($GO:$GO,$IY100+45),"")</f>
      </c>
      <c r="IJ100">
        <f>IF($IZ100&gt;=46,INDEX($GO:$GO,$IY100+46),"")</f>
      </c>
      <c r="IK100">
        <f>IF($IZ100&gt;=47,INDEX($GO:$GO,$IY100+47),"")</f>
      </c>
      <c r="IL100">
        <f>IF($IZ100&gt;=48,INDEX($GO:$GO,$IY100+48),"")</f>
      </c>
      <c r="IM100">
        <f>IF($IZ100&gt;=49,INDEX($GO:$GO,$IY100+49),"")</f>
      </c>
      <c r="IN100">
        <f>IF($IZ100&gt;=50,INDEX($GO:$GO,$IY100+50),"")</f>
      </c>
      <c r="IO100">
        <f>IF($IZ100&gt;=51,INDEX($GO:$GO,$IY100+51),"")</f>
      </c>
      <c r="IP100">
        <f>IF($IZ100&gt;=52,INDEX($GO:$GO,$IY100+52),"")</f>
      </c>
      <c r="IQ100">
        <f>IF($IZ100&gt;=53,INDEX($GO:$GO,$IY100+53),"")</f>
      </c>
      <c r="IR100">
        <f>IF($IZ100&gt;=54,INDEX($GO:$GO,$IY100+54),"")</f>
      </c>
      <c r="IS100">
        <f>IF($IZ100&gt;=55,INDEX($GO:$GO,$IY100+55),"")</f>
      </c>
      <c r="IT100">
        <f>IF($IZ100&gt;=56,INDEX($GO:$GO,$IY100+56),"")</f>
      </c>
      <c r="IU100">
        <f>IF($IZ100&gt;=57,INDEX($GO:$GO,$IY100+57),"")</f>
      </c>
      <c r="IV100">
        <f>IF($IZ100&gt;=58,INDEX($GO:$GO,$IY100+58),"")</f>
      </c>
      <c r="IW100">
        <f>IF($IZ100&gt;=59,INDEX($GO:$GO,$IY100+59),"")</f>
      </c>
      <c r="IX100">
        <f>IF($IZ100&gt;=60,INDEX($GO:$GO,$IY100+60),"")</f>
      </c>
      <c r="IY100">
        <f>IFERROR(MATCH($GN100,$GO$2:$GO$827,0)+1,0)</f>
      </c>
      <c r="IZ100">
        <f>IFERROR(INDEX($GP$2:$GP$827,MATCH($GN100,$GO$2:$GO$827,0)),0)</f>
      </c>
      <c r="JA100" t="s">
        <v>23</v>
      </c>
      <c r="JB100" t="s">
        <v>23</v>
      </c>
    </row>
    <row r="101" spans="1:262" x14ac:dyDescent="0.25">
      <c r="F101" s="1"/>
      <c r="G101" s="1"/>
      <c r="H101" s="1"/>
      <c r="I101" s="1"/>
      <c r="J101" s="1">
        <f>IFERROR(IF(FIND(" - ",$F101)&gt;0,MID($F101,FIND(" - ",$F101)+3,LEN($F101)),""),"")</f>
      </c>
      <c r="L101" s="1"/>
      <c r="N101" t="s">
        <v>23</v>
      </c>
      <c r="P101">
        <f>IF(OR($N101="",$O101=""),"",IFERROR($N101/$O101,0))</f>
      </c>
      <c r="Q101">
        <f>IF($N101="","",
IF($G101="","",
IF(ISNUMBER(SEARCH("exempt",LOWER($G101))),0,
$N101*(VALUE(SUBSTITUTE($G101,"%",""))/100))))</f>
      </c>
      <c r="W101">
        <f>IF($N101="","",
SUM($N101,$Q101,$U101,$R101,$T101)-
IF($V101="",0,VALUE($V101)))</f>
      </c>
      <c r="AE101" t="s">
        <v>654</v>
      </c>
      <c r="AI101" t="s">
        <v>655</v>
      </c>
      <c r="AJ101" t="s">
        <v>656</v>
      </c>
      <c r="AM101">
        <f>IFERROR(LEFT($F101,FIND(" - ",$F101)-1),$F101)</f>
      </c>
      <c r="AN101" t="s">
        <v>487</v>
      </c>
      <c r="AP101">
        <f>IF($CE101&gt;=1,INDEX($AN:$AN,$CD101+1),"")</f>
      </c>
      <c r="AQ101">
        <f>IF($CE101&gt;=2,INDEX($AN:$AN,$CD101+2),"")</f>
      </c>
      <c r="AR101">
        <f>IF($CE101&gt;=3,INDEX($AN:$AN,$CD101+3),"")</f>
      </c>
      <c r="AS101">
        <f>IF($CE101&gt;=4,INDEX($AN:$AN,$CD101+4),"")</f>
      </c>
      <c r="AT101">
        <f>IF($CE101&gt;=5,INDEX($AN:$AN,$CD101+5),"")</f>
      </c>
      <c r="AU101">
        <f>IF($CE101&gt;=6,INDEX($AN:$AN,$CD101+6),"")</f>
      </c>
      <c r="AV101">
        <f>IF($CE101&gt;=7,INDEX($AN:$AN,$CD101+7),"")</f>
      </c>
      <c r="AW101">
        <f>IF($CE101&gt;=8,INDEX($AN:$AN,$CD101+8),"")</f>
      </c>
      <c r="AX101">
        <f>IF($CE101&gt;=9,INDEX($AN:$AN,$CD101+9),"")</f>
      </c>
      <c r="AY101">
        <f>IF($CE101&gt;=10,INDEX($AN:$AN,$CD101+10),"")</f>
      </c>
      <c r="AZ101">
        <f>IF($CE101&gt;=11,INDEX($AN:$AN,$CD101+11),"")</f>
      </c>
      <c r="BA101">
        <f>IF($CE101&gt;=12,INDEX($AN:$AN,$CD101+12),"")</f>
      </c>
      <c r="BB101">
        <f>IF($CE101&gt;=13,INDEX($AN:$AN,$CD101+13),"")</f>
      </c>
      <c r="BC101">
        <f>IF($CE101&gt;=14,INDEX($AN:$AN,$CD101+14),"")</f>
      </c>
      <c r="BD101">
        <f>IF($CE101&gt;=15,INDEX($AN:$AN,$CD101+15),"")</f>
      </c>
      <c r="BE101">
        <f>IF($CE101&gt;=16,INDEX($AN:$AN,$CD101+16),"")</f>
      </c>
      <c r="BF101">
        <f>IF($CE101&gt;=17,INDEX($AN:$AN,$CD101+17),"")</f>
      </c>
      <c r="BG101">
        <f>IF($CE101&gt;=18,INDEX($AN:$AN,$CD101+18),"")</f>
      </c>
      <c r="BH101">
        <f>IF($CE101&gt;=19,INDEX($AN:$AN,$CD101+19),"")</f>
      </c>
      <c r="BI101">
        <f>IF($CE101&gt;=20,INDEX($AN:$AN,$CD101+20),"")</f>
      </c>
      <c r="BJ101">
        <f>IF($CE101&gt;=21,INDEX($AN:$AN,$CD101+21),"")</f>
      </c>
      <c r="BK101">
        <f>IF($CE101&gt;=22,INDEX($AN:$AN,$CD101+22),"")</f>
      </c>
      <c r="BL101">
        <f>IF($CE101&gt;=23,INDEX($AN:$AN,$CD101+23),"")</f>
      </c>
      <c r="BM101">
        <f>IF($CE101&gt;=24,INDEX($AN:$AN,$CD101+24),"")</f>
      </c>
      <c r="BN101">
        <f>IF($CE101&gt;=25,INDEX($AN:$AN,$CD101+25),"")</f>
      </c>
      <c r="BO101">
        <f>IF($CE101&gt;=26,INDEX($AN:$AN,$CD101+26),"")</f>
      </c>
      <c r="BP101">
        <f>IF($CE101&gt;=27,INDEX($AN:$AN,$CD101+27),"")</f>
      </c>
      <c r="BQ101">
        <f>IF($CE101&gt;=28,INDEX($AN:$AN,$CD101+28),"")</f>
      </c>
      <c r="BR101">
        <f>IF($CE101&gt;=29,INDEX($AN:$AN,$CD101+29),"")</f>
      </c>
      <c r="BS101">
        <f>IF($CE101&gt;=30,INDEX($AN:$AN,$CD101+30),"")</f>
      </c>
      <c r="BT101">
        <f>IF($CE101&gt;=31,INDEX($AN:$AN,$CD101+31),"")</f>
      </c>
      <c r="BU101">
        <f>IF($CE101&gt;=32,INDEX($AN:$AN,$CD101+32),"")</f>
      </c>
      <c r="BV101">
        <f>IF($CE101&gt;=33,INDEX($AN:$AN,$CD101+33),"")</f>
      </c>
      <c r="BW101">
        <f>IF($CE101&gt;=34,INDEX($AN:$AN,$CD101+34),"")</f>
      </c>
      <c r="BX101">
        <f>IF($CE101&gt;=35,INDEX($AN:$AN,$CD101+35),"")</f>
      </c>
      <c r="BY101">
        <f>IF($CE101&gt;=36,INDEX($AN:$AN,$CD101+36),"")</f>
      </c>
      <c r="BZ101">
        <f>IF($CE101&gt;=37,INDEX($AN:$AN,$CD101+37),"")</f>
      </c>
      <c r="CA101">
        <f>IF($CE101&gt;=38,INDEX($AN:$AN,$CD101+38),"")</f>
      </c>
      <c r="CB101">
        <f>IF($CE101&gt;=39,INDEX($AN:$AN,$CD101+39),"")</f>
      </c>
      <c r="CC101">
        <f>IF($CE101&gt;=40,INDEX($AN:$AN,$CD101+40),"")</f>
      </c>
      <c r="CD101">
        <f>IFERROR(MATCH($AM101,$AN$2:$AN$133,0)+1,0)</f>
      </c>
      <c r="CE101">
        <f>IFERROR(INDEX($AO$2:$AO$133,MATCH($AM101,$AN$2:$AN$133,0)),0)</f>
      </c>
      <c r="CF101">
        <f>IFERROR(LEFT($K101,FIND(" - ",$K101)-1),$K101)</f>
      </c>
      <c r="CG101" t="s">
        <v>128</v>
      </c>
      <c r="CI101">
        <f>IF($DD101&gt;=1,INDEX($CG:$CG,$DC101+1),"")</f>
      </c>
      <c r="CJ101">
        <f>IF($DD101&gt;=2,INDEX($CG:$CG,$DC101+2),"")</f>
      </c>
      <c r="CK101">
        <f>IF($DD101&gt;=3,INDEX($CG:$CG,$DC101+3),"")</f>
      </c>
      <c r="CL101">
        <f>IF($DD101&gt;=4,INDEX($CG:$CG,$DC101+4),"")</f>
      </c>
      <c r="CM101">
        <f>IF($DD101&gt;=5,INDEX($CG:$CG,$DC101+5),"")</f>
      </c>
      <c r="CN101">
        <f>IF($DD101&gt;=6,INDEX($CG:$CG,$DC101+6),"")</f>
      </c>
      <c r="CO101">
        <f>IF($DD101&gt;=7,INDEX($CG:$CG,$DC101+7),"")</f>
      </c>
      <c r="CP101">
        <f>IF($DD101&gt;=8,INDEX($CG:$CG,$DC101+8),"")</f>
      </c>
      <c r="CQ101">
        <f>IF($DD101&gt;=9,INDEX($CG:$CG,$DC101+9),"")</f>
      </c>
      <c r="CR101">
        <f>IF($DD101&gt;=10,INDEX($CG:$CG,$DC101+10),"")</f>
      </c>
      <c r="CS101">
        <f>IF($DD101&gt;=11,INDEX($CG:$CG,$DC101+11),"")</f>
      </c>
      <c r="CT101">
        <f>IF($DD101&gt;=12,INDEX($CG:$CG,$DC101+12),"")</f>
      </c>
      <c r="CU101">
        <f>IF($DD101&gt;=13,INDEX($CG:$CG,$DC101+13),"")</f>
      </c>
      <c r="CV101">
        <f>IF($DD101&gt;=14,INDEX($CG:$CG,$DC101+14),"")</f>
      </c>
      <c r="CW101">
        <f>IF($DD101&gt;=15,INDEX($CG:$CG,$DC101+15),"")</f>
      </c>
      <c r="CX101">
        <f>IF($DD101&gt;=16,INDEX($CG:$CG,$DC101+16),"")</f>
      </c>
      <c r="CY101">
        <f>IF($DD101&gt;=17,INDEX($CG:$CG,$DC101+17),"")</f>
      </c>
      <c r="CZ101">
        <f>IF($DD101&gt;=18,INDEX($CG:$CG,$DC101+18),"")</f>
      </c>
      <c r="DA101">
        <f>IF($DD101&gt;=19,INDEX($CG:$CG,$DC101+19),"")</f>
      </c>
      <c r="DB101">
        <f>IF($DD101&gt;=20,INDEX($CG:$CG,$DC101+20),"")</f>
      </c>
      <c r="DC101">
        <f>IFERROR(MATCH($CF101,$CG$2:$CG$1558,0)+1,0)</f>
      </c>
      <c r="DD101">
        <f>IFERROR(INDEX($CH$2:$CH$1558,MATCH($CF101,$CG$2:$CG$1558,0)),0)</f>
      </c>
      <c r="DE101">
        <f>IFERROR(INDEX($AL:$AL,MATCH($G101,$AK:$AK,0))&amp;"","")</f>
      </c>
      <c r="DF101" t="s">
        <v>47</v>
      </c>
      <c r="DG101" t="s">
        <v>23</v>
      </c>
      <c r="DI101">
        <f>IF($GL101&gt;=1,INDEX($DF:$DF,$GK101+1),"")</f>
      </c>
      <c r="DJ101">
        <f>IF($GL101&gt;=2,INDEX($DF:$DF,$GK101+2),"")</f>
      </c>
      <c r="DK101">
        <f>IF($GL101&gt;=3,INDEX($DF:$DF,$GK101+3),"")</f>
      </c>
      <c r="DL101">
        <f>IF($GL101&gt;=4,INDEX($DF:$DF,$GK101+4),"")</f>
      </c>
      <c r="DM101">
        <f>IF($GL101&gt;=5,INDEX($DF:$DF,$GK101+5),"")</f>
      </c>
      <c r="DN101">
        <f>IF($GL101&gt;=6,INDEX($DF:$DF,$GK101+6),"")</f>
      </c>
      <c r="DO101">
        <f>IF($GL101&gt;=7,INDEX($DF:$DF,$GK101+7),"")</f>
      </c>
      <c r="DP101">
        <f>IF($GL101&gt;=8,INDEX($DF:$DF,$GK101+8),"")</f>
      </c>
      <c r="DQ101">
        <f>IF($GL101&gt;=9,INDEX($DF:$DF,$GK101+9),"")</f>
      </c>
      <c r="DR101">
        <f>IF($GL101&gt;=10,INDEX($DF:$DF,$GK101+10),"")</f>
      </c>
      <c r="DS101">
        <f>IF($GL101&gt;=11,INDEX($DF:$DF,$GK101+11),"")</f>
      </c>
      <c r="DT101">
        <f>IF($GL101&gt;=12,INDEX($DF:$DF,$GK101+12),"")</f>
      </c>
      <c r="DU101">
        <f>IF($GL101&gt;=13,INDEX($DF:$DF,$GK101+13),"")</f>
      </c>
      <c r="DV101">
        <f>IF($GL101&gt;=14,INDEX($DF:$DF,$GK101+14),"")</f>
      </c>
      <c r="DW101">
        <f>IF($GL101&gt;=15,INDEX($DF:$DF,$GK101+15),"")</f>
      </c>
      <c r="DX101">
        <f>IF($GL101&gt;=16,INDEX($DF:$DF,$GK101+16),"")</f>
      </c>
      <c r="DY101">
        <f>IF($GL101&gt;=17,INDEX($DF:$DF,$GK101+17),"")</f>
      </c>
      <c r="DZ101">
        <f>IF($GL101&gt;=18,INDEX($DF:$DF,$GK101+18),"")</f>
      </c>
      <c r="EA101">
        <f>IF($GL101&gt;=19,INDEX($DF:$DF,$GK101+19),"")</f>
      </c>
      <c r="EB101">
        <f>IF($GL101&gt;=20,INDEX($DF:$DF,$GK101+20),"")</f>
      </c>
      <c r="EC101">
        <f>IF($GL101&gt;=21,INDEX($DF:$DF,$GK101+21),"")</f>
      </c>
      <c r="ED101">
        <f>IF($GL101&gt;=22,INDEX($DF:$DF,$GK101+22),"")</f>
      </c>
      <c r="EE101">
        <f>IF($GL101&gt;=23,INDEX($DF:$DF,$GK101+23),"")</f>
      </c>
      <c r="EF101">
        <f>IF($GL101&gt;=24,INDEX($DF:$DF,$GK101+24),"")</f>
      </c>
      <c r="EG101">
        <f>IF($GL101&gt;=25,INDEX($DF:$DF,$GK101+25),"")</f>
      </c>
      <c r="EH101">
        <f>IF($GL101&gt;=26,INDEX($DF:$DF,$GK101+26),"")</f>
      </c>
      <c r="EI101">
        <f>IF($GL101&gt;=27,INDEX($DF:$DF,$GK101+27),"")</f>
      </c>
      <c r="EJ101">
        <f>IF($GL101&gt;=28,INDEX($DF:$DF,$GK101+28),"")</f>
      </c>
      <c r="EK101">
        <f>IF($GL101&gt;=29,INDEX($DF:$DF,$GK101+29),"")</f>
      </c>
      <c r="EL101">
        <f>IF($GL101&gt;=30,INDEX($DF:$DF,$GK101+30),"")</f>
      </c>
      <c r="EM101">
        <f>IF($GL101&gt;=31,INDEX($DF:$DF,$GK101+31),"")</f>
      </c>
      <c r="EN101">
        <f>IF($GL101&gt;=32,INDEX($DF:$DF,$GK101+32),"")</f>
      </c>
      <c r="EO101">
        <f>IF($GL101&gt;=33,INDEX($DF:$DF,$GK101+33),"")</f>
      </c>
      <c r="EP101">
        <f>IF($GL101&gt;=34,INDEX($DF:$DF,$GK101+34),"")</f>
      </c>
      <c r="EQ101">
        <f>IF($GL101&gt;=35,INDEX($DF:$DF,$GK101+35),"")</f>
      </c>
      <c r="ER101">
        <f>IF($GL101&gt;=36,INDEX($DF:$DF,$GK101+36),"")</f>
      </c>
      <c r="ES101">
        <f>IF($GL101&gt;=37,INDEX($DF:$DF,$GK101+37),"")</f>
      </c>
      <c r="ET101">
        <f>IF($GL101&gt;=38,INDEX($DF:$DF,$GK101+38),"")</f>
      </c>
      <c r="EU101">
        <f>IF($GL101&gt;=39,INDEX($DF:$DF,$GK101+39),"")</f>
      </c>
      <c r="EV101">
        <f>IF($GL101&gt;=40,INDEX($DF:$DF,$GK101+40),"")</f>
      </c>
      <c r="EW101">
        <f>IF($GL101&gt;=1,INDEX($DG:$DG,$GK101+1),"")</f>
      </c>
      <c r="EX101">
        <f>IF($GL101&gt;=2,INDEX($DG:$DG,$GK101+2),"")</f>
      </c>
      <c r="EY101">
        <f>IF($GL101&gt;=3,INDEX($DG:$DG,$GK101+3),"")</f>
      </c>
      <c r="EZ101">
        <f>IF($GL101&gt;=4,INDEX($DG:$DG,$GK101+4),"")</f>
      </c>
      <c r="FA101">
        <f>IF($GL101&gt;=5,INDEX($DG:$DG,$GK101+5),"")</f>
      </c>
      <c r="FB101">
        <f>IF($GL101&gt;=6,INDEX($DG:$DG,$GK101+6),"")</f>
      </c>
      <c r="FC101">
        <f>IF($GL101&gt;=7,INDEX($DG:$DG,$GK101+7),"")</f>
      </c>
      <c r="FD101">
        <f>IF($GL101&gt;=8,INDEX($DG:$DG,$GK101+8),"")</f>
      </c>
      <c r="FE101">
        <f>IF($GL101&gt;=9,INDEX($DG:$DG,$GK101+9),"")</f>
      </c>
      <c r="FF101">
        <f>IF($GL101&gt;=10,INDEX($DG:$DG,$GK101+10),"")</f>
      </c>
      <c r="FG101">
        <f>IF($GL101&gt;=11,INDEX($DG:$DG,$GK101+11),"")</f>
      </c>
      <c r="FH101">
        <f>IF($GL101&gt;=12,INDEX($DG:$DG,$GK101+12),"")</f>
      </c>
      <c r="FI101">
        <f>IF($GL101&gt;=13,INDEX($DG:$DG,$GK101+13),"")</f>
      </c>
      <c r="FJ101">
        <f>IF($GL101&gt;=14,INDEX($DG:$DG,$GK101+14),"")</f>
      </c>
      <c r="FK101">
        <f>IF($GL101&gt;=15,INDEX($DG:$DG,$GK101+15),"")</f>
      </c>
      <c r="FL101">
        <f>IF($GL101&gt;=16,INDEX($DG:$DG,$GK101+16),"")</f>
      </c>
      <c r="FM101">
        <f>IF($GL101&gt;=17,INDEX($DG:$DG,$GK101+17),"")</f>
      </c>
      <c r="FN101">
        <f>IF($GL101&gt;=18,INDEX($DG:$DG,$GK101+18),"")</f>
      </c>
      <c r="FO101">
        <f>IF($GL101&gt;=19,INDEX($DG:$DG,$GK101+19),"")</f>
      </c>
      <c r="FP101">
        <f>IF($GL101&gt;=20,INDEX($DG:$DG,$GK101+20),"")</f>
      </c>
      <c r="FQ101">
        <f>IF($GL101&gt;=21,INDEX($DG:$DG,$GK101+21),"")</f>
      </c>
      <c r="FR101">
        <f>IF($GL101&gt;=22,INDEX($DG:$DG,$GK101+22),"")</f>
      </c>
      <c r="FS101">
        <f>IF($GL101&gt;=23,INDEX($DG:$DG,$GK101+23),"")</f>
      </c>
      <c r="FT101">
        <f>IF($GL101&gt;=24,INDEX($DG:$DG,$GK101+24),"")</f>
      </c>
      <c r="FU101">
        <f>IF($GL101&gt;=25,INDEX($DG:$DG,$GK101+25),"")</f>
      </c>
      <c r="FV101">
        <f>IF($GL101&gt;=26,INDEX($DG:$DG,$GK101+26),"")</f>
      </c>
      <c r="FW101">
        <f>IF($GL101&gt;=27,INDEX($DG:$DG,$GK101+27),"")</f>
      </c>
      <c r="FX101">
        <f>IF($GL101&gt;=28,INDEX($DG:$DG,$GK101+28),"")</f>
      </c>
      <c r="FY101">
        <f>IF($GL101&gt;=29,INDEX($DG:$DG,$GK101+29),"")</f>
      </c>
      <c r="FZ101">
        <f>IF($GL101&gt;=30,INDEX($DG:$DG,$GK101+30),"")</f>
      </c>
      <c r="GA101">
        <f>IF($GL101&gt;=31,INDEX($DG:$DG,$GK101+31),"")</f>
      </c>
      <c r="GB101">
        <f>IF($GL101&gt;=32,INDEX($DG:$DG,$GK101+32),"")</f>
      </c>
      <c r="GC101">
        <f>IF($GL101&gt;=33,INDEX($DG:$DG,$GK101+33),"")</f>
      </c>
      <c r="GD101">
        <f>IF($GL101&gt;=34,INDEX($DG:$DG,$GK101+34),"")</f>
      </c>
      <c r="GE101">
        <f>IF($GL101&gt;=35,INDEX($DG:$DG,$GK101+35),"")</f>
      </c>
      <c r="GF101">
        <f>IF($GL101&gt;=36,INDEX($DG:$DG,$GK101+36),"")</f>
      </c>
      <c r="GG101">
        <f>IF($GL101&gt;=37,INDEX($DG:$DG,$GK101+37),"")</f>
      </c>
      <c r="GH101">
        <f>IF($GL101&gt;=38,INDEX($DG:$DG,$GK101+38),"")</f>
      </c>
      <c r="GI101">
        <f>IF($GL101&gt;=39,INDEX($DG:$DG,$GK101+39),"")</f>
      </c>
      <c r="GJ101">
        <f>IF($GL101&gt;=40,INDEX($DG:$DG,$GK101+40),"")</f>
      </c>
      <c r="GK101">
        <f>IFERROR(MATCH($DE101,$DF$2:$DF$166,0)+1,0)</f>
      </c>
      <c r="GL101">
        <f>IFERROR(INDEX($DH$2:$DH$166,MATCH($DE101,$DF$2:$DF$166,0)),0)</f>
      </c>
      <c r="GM101">
        <f>IFERROR(MATCH($H101,$DI$101:$EV$101,0),0)</f>
      </c>
      <c r="GN101">
        <f>IF($GM101&gt;0,INDEX($EW$101:$GJ$101,$GM101),"")</f>
      </c>
      <c r="GO101" t="s">
        <v>653</v>
      </c>
      <c r="GQ101">
        <f>IF($IZ101&gt;=1,INDEX($GO:$GO,$IY101+1),"")</f>
      </c>
      <c r="GR101">
        <f>IF($IZ101&gt;=2,INDEX($GO:$GO,$IY101+2),"")</f>
      </c>
      <c r="GS101">
        <f>IF($IZ101&gt;=3,INDEX($GO:$GO,$IY101+3),"")</f>
      </c>
      <c r="GT101">
        <f>IF($IZ101&gt;=4,INDEX($GO:$GO,$IY101+4),"")</f>
      </c>
      <c r="GU101">
        <f>IF($IZ101&gt;=5,INDEX($GO:$GO,$IY101+5),"")</f>
      </c>
      <c r="GV101">
        <f>IF($IZ101&gt;=6,INDEX($GO:$GO,$IY101+6),"")</f>
      </c>
      <c r="GW101">
        <f>IF($IZ101&gt;=7,INDEX($GO:$GO,$IY101+7),"")</f>
      </c>
      <c r="GX101">
        <f>IF($IZ101&gt;=8,INDEX($GO:$GO,$IY101+8),"")</f>
      </c>
      <c r="GY101">
        <f>IF($IZ101&gt;=9,INDEX($GO:$GO,$IY101+9),"")</f>
      </c>
      <c r="GZ101">
        <f>IF($IZ101&gt;=10,INDEX($GO:$GO,$IY101+10),"")</f>
      </c>
      <c r="HA101">
        <f>IF($IZ101&gt;=11,INDEX($GO:$GO,$IY101+11),"")</f>
      </c>
      <c r="HB101">
        <f>IF($IZ101&gt;=12,INDEX($GO:$GO,$IY101+12),"")</f>
      </c>
      <c r="HC101">
        <f>IF($IZ101&gt;=13,INDEX($GO:$GO,$IY101+13),"")</f>
      </c>
      <c r="HD101">
        <f>IF($IZ101&gt;=14,INDEX($GO:$GO,$IY101+14),"")</f>
      </c>
      <c r="HE101">
        <f>IF($IZ101&gt;=15,INDEX($GO:$GO,$IY101+15),"")</f>
      </c>
      <c r="HF101">
        <f>IF($IZ101&gt;=16,INDEX($GO:$GO,$IY101+16),"")</f>
      </c>
      <c r="HG101">
        <f>IF($IZ101&gt;=17,INDEX($GO:$GO,$IY101+17),"")</f>
      </c>
      <c r="HH101">
        <f>IF($IZ101&gt;=18,INDEX($GO:$GO,$IY101+18),"")</f>
      </c>
      <c r="HI101">
        <f>IF($IZ101&gt;=19,INDEX($GO:$GO,$IY101+19),"")</f>
      </c>
      <c r="HJ101">
        <f>IF($IZ101&gt;=20,INDEX($GO:$GO,$IY101+20),"")</f>
      </c>
      <c r="HK101">
        <f>IF($IZ101&gt;=21,INDEX($GO:$GO,$IY101+21),"")</f>
      </c>
      <c r="HL101">
        <f>IF($IZ101&gt;=22,INDEX($GO:$GO,$IY101+22),"")</f>
      </c>
      <c r="HM101">
        <f>IF($IZ101&gt;=23,INDEX($GO:$GO,$IY101+23),"")</f>
      </c>
      <c r="HN101">
        <f>IF($IZ101&gt;=24,INDEX($GO:$GO,$IY101+24),"")</f>
      </c>
      <c r="HO101">
        <f>IF($IZ101&gt;=25,INDEX($GO:$GO,$IY101+25),"")</f>
      </c>
      <c r="HP101">
        <f>IF($IZ101&gt;=26,INDEX($GO:$GO,$IY101+26),"")</f>
      </c>
      <c r="HQ101">
        <f>IF($IZ101&gt;=27,INDEX($GO:$GO,$IY101+27),"")</f>
      </c>
      <c r="HR101">
        <f>IF($IZ101&gt;=28,INDEX($GO:$GO,$IY101+28),"")</f>
      </c>
      <c r="HS101">
        <f>IF($IZ101&gt;=29,INDEX($GO:$GO,$IY101+29),"")</f>
      </c>
      <c r="HT101">
        <f>IF($IZ101&gt;=30,INDEX($GO:$GO,$IY101+30),"")</f>
      </c>
      <c r="HU101">
        <f>IF($IZ101&gt;=31,INDEX($GO:$GO,$IY101+31),"")</f>
      </c>
      <c r="HV101">
        <f>IF($IZ101&gt;=32,INDEX($GO:$GO,$IY101+32),"")</f>
      </c>
      <c r="HW101">
        <f>IF($IZ101&gt;=33,INDEX($GO:$GO,$IY101+33),"")</f>
      </c>
      <c r="HX101">
        <f>IF($IZ101&gt;=34,INDEX($GO:$GO,$IY101+34),"")</f>
      </c>
      <c r="HY101">
        <f>IF($IZ101&gt;=35,INDEX($GO:$GO,$IY101+35),"")</f>
      </c>
      <c r="HZ101">
        <f>IF($IZ101&gt;=36,INDEX($GO:$GO,$IY101+36),"")</f>
      </c>
      <c r="IA101">
        <f>IF($IZ101&gt;=37,INDEX($GO:$GO,$IY101+37),"")</f>
      </c>
      <c r="IB101">
        <f>IF($IZ101&gt;=38,INDEX($GO:$GO,$IY101+38),"")</f>
      </c>
      <c r="IC101">
        <f>IF($IZ101&gt;=39,INDEX($GO:$GO,$IY101+39),"")</f>
      </c>
      <c r="ID101">
        <f>IF($IZ101&gt;=40,INDEX($GO:$GO,$IY101+40),"")</f>
      </c>
      <c r="IE101">
        <f>IF($IZ101&gt;=41,INDEX($GO:$GO,$IY101+41),"")</f>
      </c>
      <c r="IF101">
        <f>IF($IZ101&gt;=42,INDEX($GO:$GO,$IY101+42),"")</f>
      </c>
      <c r="IG101">
        <f>IF($IZ101&gt;=43,INDEX($GO:$GO,$IY101+43),"")</f>
      </c>
      <c r="IH101">
        <f>IF($IZ101&gt;=44,INDEX($GO:$GO,$IY101+44),"")</f>
      </c>
      <c r="II101">
        <f>IF($IZ101&gt;=45,INDEX($GO:$GO,$IY101+45),"")</f>
      </c>
      <c r="IJ101">
        <f>IF($IZ101&gt;=46,INDEX($GO:$GO,$IY101+46),"")</f>
      </c>
      <c r="IK101">
        <f>IF($IZ101&gt;=47,INDEX($GO:$GO,$IY101+47),"")</f>
      </c>
      <c r="IL101">
        <f>IF($IZ101&gt;=48,INDEX($GO:$GO,$IY101+48),"")</f>
      </c>
      <c r="IM101">
        <f>IF($IZ101&gt;=49,INDEX($GO:$GO,$IY101+49),"")</f>
      </c>
      <c r="IN101">
        <f>IF($IZ101&gt;=50,INDEX($GO:$GO,$IY101+50),"")</f>
      </c>
      <c r="IO101">
        <f>IF($IZ101&gt;=51,INDEX($GO:$GO,$IY101+51),"")</f>
      </c>
      <c r="IP101">
        <f>IF($IZ101&gt;=52,INDEX($GO:$GO,$IY101+52),"")</f>
      </c>
      <c r="IQ101">
        <f>IF($IZ101&gt;=53,INDEX($GO:$GO,$IY101+53),"")</f>
      </c>
      <c r="IR101">
        <f>IF($IZ101&gt;=54,INDEX($GO:$GO,$IY101+54),"")</f>
      </c>
      <c r="IS101">
        <f>IF($IZ101&gt;=55,INDEX($GO:$GO,$IY101+55),"")</f>
      </c>
      <c r="IT101">
        <f>IF($IZ101&gt;=56,INDEX($GO:$GO,$IY101+56),"")</f>
      </c>
      <c r="IU101">
        <f>IF($IZ101&gt;=57,INDEX($GO:$GO,$IY101+57),"")</f>
      </c>
      <c r="IV101">
        <f>IF($IZ101&gt;=58,INDEX($GO:$GO,$IY101+58),"")</f>
      </c>
      <c r="IW101">
        <f>IF($IZ101&gt;=59,INDEX($GO:$GO,$IY101+59),"")</f>
      </c>
      <c r="IX101">
        <f>IF($IZ101&gt;=60,INDEX($GO:$GO,$IY101+60),"")</f>
      </c>
      <c r="IY101">
        <f>IFERROR(MATCH($GN101,$GO$2:$GO$827,0)+1,0)</f>
      </c>
      <c r="IZ101">
        <f>IFERROR(INDEX($GP$2:$GP$827,MATCH($GN101,$GO$2:$GO$827,0)),0)</f>
      </c>
      <c r="JA101" t="s">
        <v>23</v>
      </c>
      <c r="JB101" t="s">
        <v>23</v>
      </c>
    </row>
    <row r="102" spans="1:262" x14ac:dyDescent="0.25">
      <c r="F102" s="1"/>
      <c r="G102" s="1"/>
      <c r="H102" s="1"/>
      <c r="I102" s="1"/>
      <c r="J102" s="1">
        <f>IFERROR(IF(FIND(" - ",$F102)&gt;0,MID($F102,FIND(" - ",$F102)+3,LEN($F102)),""),"")</f>
      </c>
      <c r="L102" s="1"/>
      <c r="N102" t="s">
        <v>23</v>
      </c>
      <c r="P102">
        <f>IF(OR($N102="",$O102=""),"",IFERROR($N102/$O102,0))</f>
      </c>
      <c r="Q102">
        <f>IF($N102="","",
IF($G102="","",
IF(ISNUMBER(SEARCH("exempt",LOWER($G102))),0,
$N102*(VALUE(SUBSTITUTE($G102,"%",""))/100))))</f>
      </c>
      <c r="W102">
        <f>IF($N102="","",
SUM($N102,$Q102,$U102,$R102,$T102)-
IF($V102="",0,VALUE($V102)))</f>
      </c>
      <c r="AE102" t="s">
        <v>657</v>
      </c>
      <c r="AI102" t="s">
        <v>658</v>
      </c>
      <c r="AJ102" t="s">
        <v>659</v>
      </c>
      <c r="AM102">
        <f>IFERROR(LEFT($F102,FIND(" - ",$F102)-1),$F102)</f>
      </c>
      <c r="AN102" t="s">
        <v>494</v>
      </c>
      <c r="AP102">
        <f>IF($CE102&gt;=1,INDEX($AN:$AN,$CD102+1),"")</f>
      </c>
      <c r="AQ102">
        <f>IF($CE102&gt;=2,INDEX($AN:$AN,$CD102+2),"")</f>
      </c>
      <c r="AR102">
        <f>IF($CE102&gt;=3,INDEX($AN:$AN,$CD102+3),"")</f>
      </c>
      <c r="AS102">
        <f>IF($CE102&gt;=4,INDEX($AN:$AN,$CD102+4),"")</f>
      </c>
      <c r="AT102">
        <f>IF($CE102&gt;=5,INDEX($AN:$AN,$CD102+5),"")</f>
      </c>
      <c r="AU102">
        <f>IF($CE102&gt;=6,INDEX($AN:$AN,$CD102+6),"")</f>
      </c>
      <c r="AV102">
        <f>IF($CE102&gt;=7,INDEX($AN:$AN,$CD102+7),"")</f>
      </c>
      <c r="AW102">
        <f>IF($CE102&gt;=8,INDEX($AN:$AN,$CD102+8),"")</f>
      </c>
      <c r="AX102">
        <f>IF($CE102&gt;=9,INDEX($AN:$AN,$CD102+9),"")</f>
      </c>
      <c r="AY102">
        <f>IF($CE102&gt;=10,INDEX($AN:$AN,$CD102+10),"")</f>
      </c>
      <c r="AZ102">
        <f>IF($CE102&gt;=11,INDEX($AN:$AN,$CD102+11),"")</f>
      </c>
      <c r="BA102">
        <f>IF($CE102&gt;=12,INDEX($AN:$AN,$CD102+12),"")</f>
      </c>
      <c r="BB102">
        <f>IF($CE102&gt;=13,INDEX($AN:$AN,$CD102+13),"")</f>
      </c>
      <c r="BC102">
        <f>IF($CE102&gt;=14,INDEX($AN:$AN,$CD102+14),"")</f>
      </c>
      <c r="BD102">
        <f>IF($CE102&gt;=15,INDEX($AN:$AN,$CD102+15),"")</f>
      </c>
      <c r="BE102">
        <f>IF($CE102&gt;=16,INDEX($AN:$AN,$CD102+16),"")</f>
      </c>
      <c r="BF102">
        <f>IF($CE102&gt;=17,INDEX($AN:$AN,$CD102+17),"")</f>
      </c>
      <c r="BG102">
        <f>IF($CE102&gt;=18,INDEX($AN:$AN,$CD102+18),"")</f>
      </c>
      <c r="BH102">
        <f>IF($CE102&gt;=19,INDEX($AN:$AN,$CD102+19),"")</f>
      </c>
      <c r="BI102">
        <f>IF($CE102&gt;=20,INDEX($AN:$AN,$CD102+20),"")</f>
      </c>
      <c r="BJ102">
        <f>IF($CE102&gt;=21,INDEX($AN:$AN,$CD102+21),"")</f>
      </c>
      <c r="BK102">
        <f>IF($CE102&gt;=22,INDEX($AN:$AN,$CD102+22),"")</f>
      </c>
      <c r="BL102">
        <f>IF($CE102&gt;=23,INDEX($AN:$AN,$CD102+23),"")</f>
      </c>
      <c r="BM102">
        <f>IF($CE102&gt;=24,INDEX($AN:$AN,$CD102+24),"")</f>
      </c>
      <c r="BN102">
        <f>IF($CE102&gt;=25,INDEX($AN:$AN,$CD102+25),"")</f>
      </c>
      <c r="BO102">
        <f>IF($CE102&gt;=26,INDEX($AN:$AN,$CD102+26),"")</f>
      </c>
      <c r="BP102">
        <f>IF($CE102&gt;=27,INDEX($AN:$AN,$CD102+27),"")</f>
      </c>
      <c r="BQ102">
        <f>IF($CE102&gt;=28,INDEX($AN:$AN,$CD102+28),"")</f>
      </c>
      <c r="BR102">
        <f>IF($CE102&gt;=29,INDEX($AN:$AN,$CD102+29),"")</f>
      </c>
      <c r="BS102">
        <f>IF($CE102&gt;=30,INDEX($AN:$AN,$CD102+30),"")</f>
      </c>
      <c r="BT102">
        <f>IF($CE102&gt;=31,INDEX($AN:$AN,$CD102+31),"")</f>
      </c>
      <c r="BU102">
        <f>IF($CE102&gt;=32,INDEX($AN:$AN,$CD102+32),"")</f>
      </c>
      <c r="BV102">
        <f>IF($CE102&gt;=33,INDEX($AN:$AN,$CD102+33),"")</f>
      </c>
      <c r="BW102">
        <f>IF($CE102&gt;=34,INDEX($AN:$AN,$CD102+34),"")</f>
      </c>
      <c r="BX102">
        <f>IF($CE102&gt;=35,INDEX($AN:$AN,$CD102+35),"")</f>
      </c>
      <c r="BY102">
        <f>IF($CE102&gt;=36,INDEX($AN:$AN,$CD102+36),"")</f>
      </c>
      <c r="BZ102">
        <f>IF($CE102&gt;=37,INDEX($AN:$AN,$CD102+37),"")</f>
      </c>
      <c r="CA102">
        <f>IF($CE102&gt;=38,INDEX($AN:$AN,$CD102+38),"")</f>
      </c>
      <c r="CB102">
        <f>IF($CE102&gt;=39,INDEX($AN:$AN,$CD102+39),"")</f>
      </c>
      <c r="CC102">
        <f>IF($CE102&gt;=40,INDEX($AN:$AN,$CD102+40),"")</f>
      </c>
      <c r="CD102">
        <f>IFERROR(MATCH($AM102,$AN$2:$AN$133,0)+1,0)</f>
      </c>
      <c r="CE102">
        <f>IFERROR(INDEX($AO$2:$AO$133,MATCH($AM102,$AN$2:$AN$133,0)),0)</f>
      </c>
      <c r="CF102">
        <f>IFERROR(LEFT($K102,FIND(" - ",$K102)-1),$K102)</f>
      </c>
      <c r="CG102" t="s">
        <v>139</v>
      </c>
      <c r="CI102">
        <f>IF($DD102&gt;=1,INDEX($CG:$CG,$DC102+1),"")</f>
      </c>
      <c r="CJ102">
        <f>IF($DD102&gt;=2,INDEX($CG:$CG,$DC102+2),"")</f>
      </c>
      <c r="CK102">
        <f>IF($DD102&gt;=3,INDEX($CG:$CG,$DC102+3),"")</f>
      </c>
      <c r="CL102">
        <f>IF($DD102&gt;=4,INDEX($CG:$CG,$DC102+4),"")</f>
      </c>
      <c r="CM102">
        <f>IF($DD102&gt;=5,INDEX($CG:$CG,$DC102+5),"")</f>
      </c>
      <c r="CN102">
        <f>IF($DD102&gt;=6,INDEX($CG:$CG,$DC102+6),"")</f>
      </c>
      <c r="CO102">
        <f>IF($DD102&gt;=7,INDEX($CG:$CG,$DC102+7),"")</f>
      </c>
      <c r="CP102">
        <f>IF($DD102&gt;=8,INDEX($CG:$CG,$DC102+8),"")</f>
      </c>
      <c r="CQ102">
        <f>IF($DD102&gt;=9,INDEX($CG:$CG,$DC102+9),"")</f>
      </c>
      <c r="CR102">
        <f>IF($DD102&gt;=10,INDEX($CG:$CG,$DC102+10),"")</f>
      </c>
      <c r="CS102">
        <f>IF($DD102&gt;=11,INDEX($CG:$CG,$DC102+11),"")</f>
      </c>
      <c r="CT102">
        <f>IF($DD102&gt;=12,INDEX($CG:$CG,$DC102+12),"")</f>
      </c>
      <c r="CU102">
        <f>IF($DD102&gt;=13,INDEX($CG:$CG,$DC102+13),"")</f>
      </c>
      <c r="CV102">
        <f>IF($DD102&gt;=14,INDEX($CG:$CG,$DC102+14),"")</f>
      </c>
      <c r="CW102">
        <f>IF($DD102&gt;=15,INDEX($CG:$CG,$DC102+15),"")</f>
      </c>
      <c r="CX102">
        <f>IF($DD102&gt;=16,INDEX($CG:$CG,$DC102+16),"")</f>
      </c>
      <c r="CY102">
        <f>IF($DD102&gt;=17,INDEX($CG:$CG,$DC102+17),"")</f>
      </c>
      <c r="CZ102">
        <f>IF($DD102&gt;=18,INDEX($CG:$CG,$DC102+18),"")</f>
      </c>
      <c r="DA102">
        <f>IF($DD102&gt;=19,INDEX($CG:$CG,$DC102+19),"")</f>
      </c>
      <c r="DB102">
        <f>IF($DD102&gt;=20,INDEX($CG:$CG,$DC102+20),"")</f>
      </c>
      <c r="DC102">
        <f>IFERROR(MATCH($CF102,$CG$2:$CG$1558,0)+1,0)</f>
      </c>
      <c r="DD102">
        <f>IFERROR(INDEX($CH$2:$CH$1558,MATCH($CF102,$CG$2:$CG$1558,0)),0)</f>
      </c>
      <c r="DE102">
        <f>IFERROR(INDEX($AL:$AL,MATCH($G102,$AK:$AK,0))&amp;"","")</f>
      </c>
      <c r="DF102" t="s">
        <v>271</v>
      </c>
      <c r="DH102">
        <v>1</v>
      </c>
      <c r="DI102">
        <f>IF($GL102&gt;=1,INDEX($DF:$DF,$GK102+1),"")</f>
      </c>
      <c r="DJ102">
        <f>IF($GL102&gt;=2,INDEX($DF:$DF,$GK102+2),"")</f>
      </c>
      <c r="DK102">
        <f>IF($GL102&gt;=3,INDEX($DF:$DF,$GK102+3),"")</f>
      </c>
      <c r="DL102">
        <f>IF($GL102&gt;=4,INDEX($DF:$DF,$GK102+4),"")</f>
      </c>
      <c r="DM102">
        <f>IF($GL102&gt;=5,INDEX($DF:$DF,$GK102+5),"")</f>
      </c>
      <c r="DN102">
        <f>IF($GL102&gt;=6,INDEX($DF:$DF,$GK102+6),"")</f>
      </c>
      <c r="DO102">
        <f>IF($GL102&gt;=7,INDEX($DF:$DF,$GK102+7),"")</f>
      </c>
      <c r="DP102">
        <f>IF($GL102&gt;=8,INDEX($DF:$DF,$GK102+8),"")</f>
      </c>
      <c r="DQ102">
        <f>IF($GL102&gt;=9,INDEX($DF:$DF,$GK102+9),"")</f>
      </c>
      <c r="DR102">
        <f>IF($GL102&gt;=10,INDEX($DF:$DF,$GK102+10),"")</f>
      </c>
      <c r="DS102">
        <f>IF($GL102&gt;=11,INDEX($DF:$DF,$GK102+11),"")</f>
      </c>
      <c r="DT102">
        <f>IF($GL102&gt;=12,INDEX($DF:$DF,$GK102+12),"")</f>
      </c>
      <c r="DU102">
        <f>IF($GL102&gt;=13,INDEX($DF:$DF,$GK102+13),"")</f>
      </c>
      <c r="DV102">
        <f>IF($GL102&gt;=14,INDEX($DF:$DF,$GK102+14),"")</f>
      </c>
      <c r="DW102">
        <f>IF($GL102&gt;=15,INDEX($DF:$DF,$GK102+15),"")</f>
      </c>
      <c r="DX102">
        <f>IF($GL102&gt;=16,INDEX($DF:$DF,$GK102+16),"")</f>
      </c>
      <c r="DY102">
        <f>IF($GL102&gt;=17,INDEX($DF:$DF,$GK102+17),"")</f>
      </c>
      <c r="DZ102">
        <f>IF($GL102&gt;=18,INDEX($DF:$DF,$GK102+18),"")</f>
      </c>
      <c r="EA102">
        <f>IF($GL102&gt;=19,INDEX($DF:$DF,$GK102+19),"")</f>
      </c>
      <c r="EB102">
        <f>IF($GL102&gt;=20,INDEX($DF:$DF,$GK102+20),"")</f>
      </c>
      <c r="EC102">
        <f>IF($GL102&gt;=21,INDEX($DF:$DF,$GK102+21),"")</f>
      </c>
      <c r="ED102">
        <f>IF($GL102&gt;=22,INDEX($DF:$DF,$GK102+22),"")</f>
      </c>
      <c r="EE102">
        <f>IF($GL102&gt;=23,INDEX($DF:$DF,$GK102+23),"")</f>
      </c>
      <c r="EF102">
        <f>IF($GL102&gt;=24,INDEX($DF:$DF,$GK102+24),"")</f>
      </c>
      <c r="EG102">
        <f>IF($GL102&gt;=25,INDEX($DF:$DF,$GK102+25),"")</f>
      </c>
      <c r="EH102">
        <f>IF($GL102&gt;=26,INDEX($DF:$DF,$GK102+26),"")</f>
      </c>
      <c r="EI102">
        <f>IF($GL102&gt;=27,INDEX($DF:$DF,$GK102+27),"")</f>
      </c>
      <c r="EJ102">
        <f>IF($GL102&gt;=28,INDEX($DF:$DF,$GK102+28),"")</f>
      </c>
      <c r="EK102">
        <f>IF($GL102&gt;=29,INDEX($DF:$DF,$GK102+29),"")</f>
      </c>
      <c r="EL102">
        <f>IF($GL102&gt;=30,INDEX($DF:$DF,$GK102+30),"")</f>
      </c>
      <c r="EM102">
        <f>IF($GL102&gt;=31,INDEX($DF:$DF,$GK102+31),"")</f>
      </c>
      <c r="EN102">
        <f>IF($GL102&gt;=32,INDEX($DF:$DF,$GK102+32),"")</f>
      </c>
      <c r="EO102">
        <f>IF($GL102&gt;=33,INDEX($DF:$DF,$GK102+33),"")</f>
      </c>
      <c r="EP102">
        <f>IF($GL102&gt;=34,INDEX($DF:$DF,$GK102+34),"")</f>
      </c>
      <c r="EQ102">
        <f>IF($GL102&gt;=35,INDEX($DF:$DF,$GK102+35),"")</f>
      </c>
      <c r="ER102">
        <f>IF($GL102&gt;=36,INDEX($DF:$DF,$GK102+36),"")</f>
      </c>
      <c r="ES102">
        <f>IF($GL102&gt;=37,INDEX($DF:$DF,$GK102+37),"")</f>
      </c>
      <c r="ET102">
        <f>IF($GL102&gt;=38,INDEX($DF:$DF,$GK102+38),"")</f>
      </c>
      <c r="EU102">
        <f>IF($GL102&gt;=39,INDEX($DF:$DF,$GK102+39),"")</f>
      </c>
      <c r="EV102">
        <f>IF($GL102&gt;=40,INDEX($DF:$DF,$GK102+40),"")</f>
      </c>
      <c r="EW102">
        <f>IF($GL102&gt;=1,INDEX($DG:$DG,$GK102+1),"")</f>
      </c>
      <c r="EX102">
        <f>IF($GL102&gt;=2,INDEX($DG:$DG,$GK102+2),"")</f>
      </c>
      <c r="EY102">
        <f>IF($GL102&gt;=3,INDEX($DG:$DG,$GK102+3),"")</f>
      </c>
      <c r="EZ102">
        <f>IF($GL102&gt;=4,INDEX($DG:$DG,$GK102+4),"")</f>
      </c>
      <c r="FA102">
        <f>IF($GL102&gt;=5,INDEX($DG:$DG,$GK102+5),"")</f>
      </c>
      <c r="FB102">
        <f>IF($GL102&gt;=6,INDEX($DG:$DG,$GK102+6),"")</f>
      </c>
      <c r="FC102">
        <f>IF($GL102&gt;=7,INDEX($DG:$DG,$GK102+7),"")</f>
      </c>
      <c r="FD102">
        <f>IF($GL102&gt;=8,INDEX($DG:$DG,$GK102+8),"")</f>
      </c>
      <c r="FE102">
        <f>IF($GL102&gt;=9,INDEX($DG:$DG,$GK102+9),"")</f>
      </c>
      <c r="FF102">
        <f>IF($GL102&gt;=10,INDEX($DG:$DG,$GK102+10),"")</f>
      </c>
      <c r="FG102">
        <f>IF($GL102&gt;=11,INDEX($DG:$DG,$GK102+11),"")</f>
      </c>
      <c r="FH102">
        <f>IF($GL102&gt;=12,INDEX($DG:$DG,$GK102+12),"")</f>
      </c>
      <c r="FI102">
        <f>IF($GL102&gt;=13,INDEX($DG:$DG,$GK102+13),"")</f>
      </c>
      <c r="FJ102">
        <f>IF($GL102&gt;=14,INDEX($DG:$DG,$GK102+14),"")</f>
      </c>
      <c r="FK102">
        <f>IF($GL102&gt;=15,INDEX($DG:$DG,$GK102+15),"")</f>
      </c>
      <c r="FL102">
        <f>IF($GL102&gt;=16,INDEX($DG:$DG,$GK102+16),"")</f>
      </c>
      <c r="FM102">
        <f>IF($GL102&gt;=17,INDEX($DG:$DG,$GK102+17),"")</f>
      </c>
      <c r="FN102">
        <f>IF($GL102&gt;=18,INDEX($DG:$DG,$GK102+18),"")</f>
      </c>
      <c r="FO102">
        <f>IF($GL102&gt;=19,INDEX($DG:$DG,$GK102+19),"")</f>
      </c>
      <c r="FP102">
        <f>IF($GL102&gt;=20,INDEX($DG:$DG,$GK102+20),"")</f>
      </c>
      <c r="FQ102">
        <f>IF($GL102&gt;=21,INDEX($DG:$DG,$GK102+21),"")</f>
      </c>
      <c r="FR102">
        <f>IF($GL102&gt;=22,INDEX($DG:$DG,$GK102+22),"")</f>
      </c>
      <c r="FS102">
        <f>IF($GL102&gt;=23,INDEX($DG:$DG,$GK102+23),"")</f>
      </c>
      <c r="FT102">
        <f>IF($GL102&gt;=24,INDEX($DG:$DG,$GK102+24),"")</f>
      </c>
      <c r="FU102">
        <f>IF($GL102&gt;=25,INDEX($DG:$DG,$GK102+25),"")</f>
      </c>
      <c r="FV102">
        <f>IF($GL102&gt;=26,INDEX($DG:$DG,$GK102+26),"")</f>
      </c>
      <c r="FW102">
        <f>IF($GL102&gt;=27,INDEX($DG:$DG,$GK102+27),"")</f>
      </c>
      <c r="FX102">
        <f>IF($GL102&gt;=28,INDEX($DG:$DG,$GK102+28),"")</f>
      </c>
      <c r="FY102">
        <f>IF($GL102&gt;=29,INDEX($DG:$DG,$GK102+29),"")</f>
      </c>
      <c r="FZ102">
        <f>IF($GL102&gt;=30,INDEX($DG:$DG,$GK102+30),"")</f>
      </c>
      <c r="GA102">
        <f>IF($GL102&gt;=31,INDEX($DG:$DG,$GK102+31),"")</f>
      </c>
      <c r="GB102">
        <f>IF($GL102&gt;=32,INDEX($DG:$DG,$GK102+32),"")</f>
      </c>
      <c r="GC102">
        <f>IF($GL102&gt;=33,INDEX($DG:$DG,$GK102+33),"")</f>
      </c>
      <c r="GD102">
        <f>IF($GL102&gt;=34,INDEX($DG:$DG,$GK102+34),"")</f>
      </c>
      <c r="GE102">
        <f>IF($GL102&gt;=35,INDEX($DG:$DG,$GK102+35),"")</f>
      </c>
      <c r="GF102">
        <f>IF($GL102&gt;=36,INDEX($DG:$DG,$GK102+36),"")</f>
      </c>
      <c r="GG102">
        <f>IF($GL102&gt;=37,INDEX($DG:$DG,$GK102+37),"")</f>
      </c>
      <c r="GH102">
        <f>IF($GL102&gt;=38,INDEX($DG:$DG,$GK102+38),"")</f>
      </c>
      <c r="GI102">
        <f>IF($GL102&gt;=39,INDEX($DG:$DG,$GK102+39),"")</f>
      </c>
      <c r="GJ102">
        <f>IF($GL102&gt;=40,INDEX($DG:$DG,$GK102+40),"")</f>
      </c>
      <c r="GK102">
        <f>IFERROR(MATCH($DE102,$DF$2:$DF$166,0)+1,0)</f>
      </c>
      <c r="GL102">
        <f>IFERROR(INDEX($DH$2:$DH$166,MATCH($DE102,$DF$2:$DF$166,0)),0)</f>
      </c>
      <c r="GM102">
        <f>IFERROR(MATCH($H102,$DI$102:$EV$102,0),0)</f>
      </c>
      <c r="GN102">
        <f>IF($GM102&gt;0,INDEX($EW$102:$GJ$102,$GM102),"")</f>
      </c>
      <c r="GO102" t="s">
        <v>660</v>
      </c>
      <c r="GQ102">
        <f>IF($IZ102&gt;=1,INDEX($GO:$GO,$IY102+1),"")</f>
      </c>
      <c r="GR102">
        <f>IF($IZ102&gt;=2,INDEX($GO:$GO,$IY102+2),"")</f>
      </c>
      <c r="GS102">
        <f>IF($IZ102&gt;=3,INDEX($GO:$GO,$IY102+3),"")</f>
      </c>
      <c r="GT102">
        <f>IF($IZ102&gt;=4,INDEX($GO:$GO,$IY102+4),"")</f>
      </c>
      <c r="GU102">
        <f>IF($IZ102&gt;=5,INDEX($GO:$GO,$IY102+5),"")</f>
      </c>
      <c r="GV102">
        <f>IF($IZ102&gt;=6,INDEX($GO:$GO,$IY102+6),"")</f>
      </c>
      <c r="GW102">
        <f>IF($IZ102&gt;=7,INDEX($GO:$GO,$IY102+7),"")</f>
      </c>
      <c r="GX102">
        <f>IF($IZ102&gt;=8,INDEX($GO:$GO,$IY102+8),"")</f>
      </c>
      <c r="GY102">
        <f>IF($IZ102&gt;=9,INDEX($GO:$GO,$IY102+9),"")</f>
      </c>
      <c r="GZ102">
        <f>IF($IZ102&gt;=10,INDEX($GO:$GO,$IY102+10),"")</f>
      </c>
      <c r="HA102">
        <f>IF($IZ102&gt;=11,INDEX($GO:$GO,$IY102+11),"")</f>
      </c>
      <c r="HB102">
        <f>IF($IZ102&gt;=12,INDEX($GO:$GO,$IY102+12),"")</f>
      </c>
      <c r="HC102">
        <f>IF($IZ102&gt;=13,INDEX($GO:$GO,$IY102+13),"")</f>
      </c>
      <c r="HD102">
        <f>IF($IZ102&gt;=14,INDEX($GO:$GO,$IY102+14),"")</f>
      </c>
      <c r="HE102">
        <f>IF($IZ102&gt;=15,INDEX($GO:$GO,$IY102+15),"")</f>
      </c>
      <c r="HF102">
        <f>IF($IZ102&gt;=16,INDEX($GO:$GO,$IY102+16),"")</f>
      </c>
      <c r="HG102">
        <f>IF($IZ102&gt;=17,INDEX($GO:$GO,$IY102+17),"")</f>
      </c>
      <c r="HH102">
        <f>IF($IZ102&gt;=18,INDEX($GO:$GO,$IY102+18),"")</f>
      </c>
      <c r="HI102">
        <f>IF($IZ102&gt;=19,INDEX($GO:$GO,$IY102+19),"")</f>
      </c>
      <c r="HJ102">
        <f>IF($IZ102&gt;=20,INDEX($GO:$GO,$IY102+20),"")</f>
      </c>
      <c r="HK102">
        <f>IF($IZ102&gt;=21,INDEX($GO:$GO,$IY102+21),"")</f>
      </c>
      <c r="HL102">
        <f>IF($IZ102&gt;=22,INDEX($GO:$GO,$IY102+22),"")</f>
      </c>
      <c r="HM102">
        <f>IF($IZ102&gt;=23,INDEX($GO:$GO,$IY102+23),"")</f>
      </c>
      <c r="HN102">
        <f>IF($IZ102&gt;=24,INDEX($GO:$GO,$IY102+24),"")</f>
      </c>
      <c r="HO102">
        <f>IF($IZ102&gt;=25,INDEX($GO:$GO,$IY102+25),"")</f>
      </c>
      <c r="HP102">
        <f>IF($IZ102&gt;=26,INDEX($GO:$GO,$IY102+26),"")</f>
      </c>
      <c r="HQ102">
        <f>IF($IZ102&gt;=27,INDEX($GO:$GO,$IY102+27),"")</f>
      </c>
      <c r="HR102">
        <f>IF($IZ102&gt;=28,INDEX($GO:$GO,$IY102+28),"")</f>
      </c>
      <c r="HS102">
        <f>IF($IZ102&gt;=29,INDEX($GO:$GO,$IY102+29),"")</f>
      </c>
      <c r="HT102">
        <f>IF($IZ102&gt;=30,INDEX($GO:$GO,$IY102+30),"")</f>
      </c>
      <c r="HU102">
        <f>IF($IZ102&gt;=31,INDEX($GO:$GO,$IY102+31),"")</f>
      </c>
      <c r="HV102">
        <f>IF($IZ102&gt;=32,INDEX($GO:$GO,$IY102+32),"")</f>
      </c>
      <c r="HW102">
        <f>IF($IZ102&gt;=33,INDEX($GO:$GO,$IY102+33),"")</f>
      </c>
      <c r="HX102">
        <f>IF($IZ102&gt;=34,INDEX($GO:$GO,$IY102+34),"")</f>
      </c>
      <c r="HY102">
        <f>IF($IZ102&gt;=35,INDEX($GO:$GO,$IY102+35),"")</f>
      </c>
      <c r="HZ102">
        <f>IF($IZ102&gt;=36,INDEX($GO:$GO,$IY102+36),"")</f>
      </c>
      <c r="IA102">
        <f>IF($IZ102&gt;=37,INDEX($GO:$GO,$IY102+37),"")</f>
      </c>
      <c r="IB102">
        <f>IF($IZ102&gt;=38,INDEX($GO:$GO,$IY102+38),"")</f>
      </c>
      <c r="IC102">
        <f>IF($IZ102&gt;=39,INDEX($GO:$GO,$IY102+39),"")</f>
      </c>
      <c r="ID102">
        <f>IF($IZ102&gt;=40,INDEX($GO:$GO,$IY102+40),"")</f>
      </c>
      <c r="IE102">
        <f>IF($IZ102&gt;=41,INDEX($GO:$GO,$IY102+41),"")</f>
      </c>
      <c r="IF102">
        <f>IF($IZ102&gt;=42,INDEX($GO:$GO,$IY102+42),"")</f>
      </c>
      <c r="IG102">
        <f>IF($IZ102&gt;=43,INDEX($GO:$GO,$IY102+43),"")</f>
      </c>
      <c r="IH102">
        <f>IF($IZ102&gt;=44,INDEX($GO:$GO,$IY102+44),"")</f>
      </c>
      <c r="II102">
        <f>IF($IZ102&gt;=45,INDEX($GO:$GO,$IY102+45),"")</f>
      </c>
      <c r="IJ102">
        <f>IF($IZ102&gt;=46,INDEX($GO:$GO,$IY102+46),"")</f>
      </c>
      <c r="IK102">
        <f>IF($IZ102&gt;=47,INDEX($GO:$GO,$IY102+47),"")</f>
      </c>
      <c r="IL102">
        <f>IF($IZ102&gt;=48,INDEX($GO:$GO,$IY102+48),"")</f>
      </c>
      <c r="IM102">
        <f>IF($IZ102&gt;=49,INDEX($GO:$GO,$IY102+49),"")</f>
      </c>
      <c r="IN102">
        <f>IF($IZ102&gt;=50,INDEX($GO:$GO,$IY102+50),"")</f>
      </c>
      <c r="IO102">
        <f>IF($IZ102&gt;=51,INDEX($GO:$GO,$IY102+51),"")</f>
      </c>
      <c r="IP102">
        <f>IF($IZ102&gt;=52,INDEX($GO:$GO,$IY102+52),"")</f>
      </c>
      <c r="IQ102">
        <f>IF($IZ102&gt;=53,INDEX($GO:$GO,$IY102+53),"")</f>
      </c>
      <c r="IR102">
        <f>IF($IZ102&gt;=54,INDEX($GO:$GO,$IY102+54),"")</f>
      </c>
      <c r="IS102">
        <f>IF($IZ102&gt;=55,INDEX($GO:$GO,$IY102+55),"")</f>
      </c>
      <c r="IT102">
        <f>IF($IZ102&gt;=56,INDEX($GO:$GO,$IY102+56),"")</f>
      </c>
      <c r="IU102">
        <f>IF($IZ102&gt;=57,INDEX($GO:$GO,$IY102+57),"")</f>
      </c>
      <c r="IV102">
        <f>IF($IZ102&gt;=58,INDEX($GO:$GO,$IY102+58),"")</f>
      </c>
      <c r="IW102">
        <f>IF($IZ102&gt;=59,INDEX($GO:$GO,$IY102+59),"")</f>
      </c>
      <c r="IX102">
        <f>IF($IZ102&gt;=60,INDEX($GO:$GO,$IY102+60),"")</f>
      </c>
      <c r="IY102">
        <f>IFERROR(MATCH($GN102,$GO$2:$GO$827,0)+1,0)</f>
      </c>
      <c r="IZ102">
        <f>IFERROR(INDEX($GP$2:$GP$827,MATCH($GN102,$GO$2:$GO$827,0)),0)</f>
      </c>
      <c r="JA102" t="s">
        <v>23</v>
      </c>
      <c r="JB102" t="s">
        <v>23</v>
      </c>
    </row>
    <row r="103" spans="1:262" x14ac:dyDescent="0.25">
      <c r="F103" s="1"/>
      <c r="G103" s="1"/>
      <c r="H103" s="1"/>
      <c r="I103" s="1"/>
      <c r="J103" s="1">
        <f>IFERROR(IF(FIND(" - ",$F103)&gt;0,MID($F103,FIND(" - ",$F103)+3,LEN($F103)),""),"")</f>
      </c>
      <c r="L103" s="1"/>
      <c r="N103" t="s">
        <v>23</v>
      </c>
      <c r="P103">
        <f>IF(OR($N103="",$O103=""),"",IFERROR($N103/$O103,0))</f>
      </c>
      <c r="Q103">
        <f>IF($N103="","",
IF($G103="","",
IF(ISNUMBER(SEARCH("exempt",LOWER($G103))),0,
$N103*(VALUE(SUBSTITUTE($G103,"%",""))/100))))</f>
      </c>
      <c r="W103">
        <f>IF($N103="","",
SUM($N103,$Q103,$U103,$R103,$T103)-
IF($V103="",0,VALUE($V103)))</f>
      </c>
      <c r="AE103" t="s">
        <v>661</v>
      </c>
      <c r="AI103" t="s">
        <v>662</v>
      </c>
      <c r="AJ103" t="s">
        <v>663</v>
      </c>
      <c r="AM103">
        <f>IFERROR(LEFT($F103,FIND(" - ",$F103)-1),$F103)</f>
      </c>
      <c r="AN103" t="s">
        <v>664</v>
      </c>
      <c r="AO103">
        <v>1</v>
      </c>
      <c r="AP103">
        <f>IF($CE103&gt;=1,INDEX($AN:$AN,$CD103+1),"")</f>
      </c>
      <c r="AQ103">
        <f>IF($CE103&gt;=2,INDEX($AN:$AN,$CD103+2),"")</f>
      </c>
      <c r="AR103">
        <f>IF($CE103&gt;=3,INDEX($AN:$AN,$CD103+3),"")</f>
      </c>
      <c r="AS103">
        <f>IF($CE103&gt;=4,INDEX($AN:$AN,$CD103+4),"")</f>
      </c>
      <c r="AT103">
        <f>IF($CE103&gt;=5,INDEX($AN:$AN,$CD103+5),"")</f>
      </c>
      <c r="AU103">
        <f>IF($CE103&gt;=6,INDEX($AN:$AN,$CD103+6),"")</f>
      </c>
      <c r="AV103">
        <f>IF($CE103&gt;=7,INDEX($AN:$AN,$CD103+7),"")</f>
      </c>
      <c r="AW103">
        <f>IF($CE103&gt;=8,INDEX($AN:$AN,$CD103+8),"")</f>
      </c>
      <c r="AX103">
        <f>IF($CE103&gt;=9,INDEX($AN:$AN,$CD103+9),"")</f>
      </c>
      <c r="AY103">
        <f>IF($CE103&gt;=10,INDEX($AN:$AN,$CD103+10),"")</f>
      </c>
      <c r="AZ103">
        <f>IF($CE103&gt;=11,INDEX($AN:$AN,$CD103+11),"")</f>
      </c>
      <c r="BA103">
        <f>IF($CE103&gt;=12,INDEX($AN:$AN,$CD103+12),"")</f>
      </c>
      <c r="BB103">
        <f>IF($CE103&gt;=13,INDEX($AN:$AN,$CD103+13),"")</f>
      </c>
      <c r="BC103">
        <f>IF($CE103&gt;=14,INDEX($AN:$AN,$CD103+14),"")</f>
      </c>
      <c r="BD103">
        <f>IF($CE103&gt;=15,INDEX($AN:$AN,$CD103+15),"")</f>
      </c>
      <c r="BE103">
        <f>IF($CE103&gt;=16,INDEX($AN:$AN,$CD103+16),"")</f>
      </c>
      <c r="BF103">
        <f>IF($CE103&gt;=17,INDEX($AN:$AN,$CD103+17),"")</f>
      </c>
      <c r="BG103">
        <f>IF($CE103&gt;=18,INDEX($AN:$AN,$CD103+18),"")</f>
      </c>
      <c r="BH103">
        <f>IF($CE103&gt;=19,INDEX($AN:$AN,$CD103+19),"")</f>
      </c>
      <c r="BI103">
        <f>IF($CE103&gt;=20,INDEX($AN:$AN,$CD103+20),"")</f>
      </c>
      <c r="BJ103">
        <f>IF($CE103&gt;=21,INDEX($AN:$AN,$CD103+21),"")</f>
      </c>
      <c r="BK103">
        <f>IF($CE103&gt;=22,INDEX($AN:$AN,$CD103+22),"")</f>
      </c>
      <c r="BL103">
        <f>IF($CE103&gt;=23,INDEX($AN:$AN,$CD103+23),"")</f>
      </c>
      <c r="BM103">
        <f>IF($CE103&gt;=24,INDEX($AN:$AN,$CD103+24),"")</f>
      </c>
      <c r="BN103">
        <f>IF($CE103&gt;=25,INDEX($AN:$AN,$CD103+25),"")</f>
      </c>
      <c r="BO103">
        <f>IF($CE103&gt;=26,INDEX($AN:$AN,$CD103+26),"")</f>
      </c>
      <c r="BP103">
        <f>IF($CE103&gt;=27,INDEX($AN:$AN,$CD103+27),"")</f>
      </c>
      <c r="BQ103">
        <f>IF($CE103&gt;=28,INDEX($AN:$AN,$CD103+28),"")</f>
      </c>
      <c r="BR103">
        <f>IF($CE103&gt;=29,INDEX($AN:$AN,$CD103+29),"")</f>
      </c>
      <c r="BS103">
        <f>IF($CE103&gt;=30,INDEX($AN:$AN,$CD103+30),"")</f>
      </c>
      <c r="BT103">
        <f>IF($CE103&gt;=31,INDEX($AN:$AN,$CD103+31),"")</f>
      </c>
      <c r="BU103">
        <f>IF($CE103&gt;=32,INDEX($AN:$AN,$CD103+32),"")</f>
      </c>
      <c r="BV103">
        <f>IF($CE103&gt;=33,INDEX($AN:$AN,$CD103+33),"")</f>
      </c>
      <c r="BW103">
        <f>IF($CE103&gt;=34,INDEX($AN:$AN,$CD103+34),"")</f>
      </c>
      <c r="BX103">
        <f>IF($CE103&gt;=35,INDEX($AN:$AN,$CD103+35),"")</f>
      </c>
      <c r="BY103">
        <f>IF($CE103&gt;=36,INDEX($AN:$AN,$CD103+36),"")</f>
      </c>
      <c r="BZ103">
        <f>IF($CE103&gt;=37,INDEX($AN:$AN,$CD103+37),"")</f>
      </c>
      <c r="CA103">
        <f>IF($CE103&gt;=38,INDEX($AN:$AN,$CD103+38),"")</f>
      </c>
      <c r="CB103">
        <f>IF($CE103&gt;=39,INDEX($AN:$AN,$CD103+39),"")</f>
      </c>
      <c r="CC103">
        <f>IF($CE103&gt;=40,INDEX($AN:$AN,$CD103+40),"")</f>
      </c>
      <c r="CD103">
        <f>IFERROR(MATCH($AM103,$AN$2:$AN$133,0)+1,0)</f>
      </c>
      <c r="CE103">
        <f>IFERROR(INDEX($AO$2:$AO$133,MATCH($AM103,$AN$2:$AN$133,0)),0)</f>
      </c>
      <c r="CF103">
        <f>IFERROR(LEFT($K103,FIND(" - ",$K103)-1),$K103)</f>
      </c>
      <c r="CG103" t="s">
        <v>81</v>
      </c>
      <c r="CI103">
        <f>IF($DD103&gt;=1,INDEX($CG:$CG,$DC103+1),"")</f>
      </c>
      <c r="CJ103">
        <f>IF($DD103&gt;=2,INDEX($CG:$CG,$DC103+2),"")</f>
      </c>
      <c r="CK103">
        <f>IF($DD103&gt;=3,INDEX($CG:$CG,$DC103+3),"")</f>
      </c>
      <c r="CL103">
        <f>IF($DD103&gt;=4,INDEX($CG:$CG,$DC103+4),"")</f>
      </c>
      <c r="CM103">
        <f>IF($DD103&gt;=5,INDEX($CG:$CG,$DC103+5),"")</f>
      </c>
      <c r="CN103">
        <f>IF($DD103&gt;=6,INDEX($CG:$CG,$DC103+6),"")</f>
      </c>
      <c r="CO103">
        <f>IF($DD103&gt;=7,INDEX($CG:$CG,$DC103+7),"")</f>
      </c>
      <c r="CP103">
        <f>IF($DD103&gt;=8,INDEX($CG:$CG,$DC103+8),"")</f>
      </c>
      <c r="CQ103">
        <f>IF($DD103&gt;=9,INDEX($CG:$CG,$DC103+9),"")</f>
      </c>
      <c r="CR103">
        <f>IF($DD103&gt;=10,INDEX($CG:$CG,$DC103+10),"")</f>
      </c>
      <c r="CS103">
        <f>IF($DD103&gt;=11,INDEX($CG:$CG,$DC103+11),"")</f>
      </c>
      <c r="CT103">
        <f>IF($DD103&gt;=12,INDEX($CG:$CG,$DC103+12),"")</f>
      </c>
      <c r="CU103">
        <f>IF($DD103&gt;=13,INDEX($CG:$CG,$DC103+13),"")</f>
      </c>
      <c r="CV103">
        <f>IF($DD103&gt;=14,INDEX($CG:$CG,$DC103+14),"")</f>
      </c>
      <c r="CW103">
        <f>IF($DD103&gt;=15,INDEX($CG:$CG,$DC103+15),"")</f>
      </c>
      <c r="CX103">
        <f>IF($DD103&gt;=16,INDEX($CG:$CG,$DC103+16),"")</f>
      </c>
      <c r="CY103">
        <f>IF($DD103&gt;=17,INDEX($CG:$CG,$DC103+17),"")</f>
      </c>
      <c r="CZ103">
        <f>IF($DD103&gt;=18,INDEX($CG:$CG,$DC103+18),"")</f>
      </c>
      <c r="DA103">
        <f>IF($DD103&gt;=19,INDEX($CG:$CG,$DC103+19),"")</f>
      </c>
      <c r="DB103">
        <f>IF($DD103&gt;=20,INDEX($CG:$CG,$DC103+20),"")</f>
      </c>
      <c r="DC103">
        <f>IFERROR(MATCH($CF103,$CG$2:$CG$1558,0)+1,0)</f>
      </c>
      <c r="DD103">
        <f>IFERROR(INDEX($CH$2:$CH$1558,MATCH($CF103,$CG$2:$CG$1558,0)),0)</f>
      </c>
      <c r="DE103">
        <f>IFERROR(INDEX($AL:$AL,MATCH($G103,$AK:$AK,0))&amp;"","")</f>
      </c>
      <c r="DF103" t="s">
        <v>47</v>
      </c>
      <c r="DG103" t="s">
        <v>23</v>
      </c>
      <c r="DI103">
        <f>IF($GL103&gt;=1,INDEX($DF:$DF,$GK103+1),"")</f>
      </c>
      <c r="DJ103">
        <f>IF($GL103&gt;=2,INDEX($DF:$DF,$GK103+2),"")</f>
      </c>
      <c r="DK103">
        <f>IF($GL103&gt;=3,INDEX($DF:$DF,$GK103+3),"")</f>
      </c>
      <c r="DL103">
        <f>IF($GL103&gt;=4,INDEX($DF:$DF,$GK103+4),"")</f>
      </c>
      <c r="DM103">
        <f>IF($GL103&gt;=5,INDEX($DF:$DF,$GK103+5),"")</f>
      </c>
      <c r="DN103">
        <f>IF($GL103&gt;=6,INDEX($DF:$DF,$GK103+6),"")</f>
      </c>
      <c r="DO103">
        <f>IF($GL103&gt;=7,INDEX($DF:$DF,$GK103+7),"")</f>
      </c>
      <c r="DP103">
        <f>IF($GL103&gt;=8,INDEX($DF:$DF,$GK103+8),"")</f>
      </c>
      <c r="DQ103">
        <f>IF($GL103&gt;=9,INDEX($DF:$DF,$GK103+9),"")</f>
      </c>
      <c r="DR103">
        <f>IF($GL103&gt;=10,INDEX($DF:$DF,$GK103+10),"")</f>
      </c>
      <c r="DS103">
        <f>IF($GL103&gt;=11,INDEX($DF:$DF,$GK103+11),"")</f>
      </c>
      <c r="DT103">
        <f>IF($GL103&gt;=12,INDEX($DF:$DF,$GK103+12),"")</f>
      </c>
      <c r="DU103">
        <f>IF($GL103&gt;=13,INDEX($DF:$DF,$GK103+13),"")</f>
      </c>
      <c r="DV103">
        <f>IF($GL103&gt;=14,INDEX($DF:$DF,$GK103+14),"")</f>
      </c>
      <c r="DW103">
        <f>IF($GL103&gt;=15,INDEX($DF:$DF,$GK103+15),"")</f>
      </c>
      <c r="DX103">
        <f>IF($GL103&gt;=16,INDEX($DF:$DF,$GK103+16),"")</f>
      </c>
      <c r="DY103">
        <f>IF($GL103&gt;=17,INDEX($DF:$DF,$GK103+17),"")</f>
      </c>
      <c r="DZ103">
        <f>IF($GL103&gt;=18,INDEX($DF:$DF,$GK103+18),"")</f>
      </c>
      <c r="EA103">
        <f>IF($GL103&gt;=19,INDEX($DF:$DF,$GK103+19),"")</f>
      </c>
      <c r="EB103">
        <f>IF($GL103&gt;=20,INDEX($DF:$DF,$GK103+20),"")</f>
      </c>
      <c r="EC103">
        <f>IF($GL103&gt;=21,INDEX($DF:$DF,$GK103+21),"")</f>
      </c>
      <c r="ED103">
        <f>IF($GL103&gt;=22,INDEX($DF:$DF,$GK103+22),"")</f>
      </c>
      <c r="EE103">
        <f>IF($GL103&gt;=23,INDEX($DF:$DF,$GK103+23),"")</f>
      </c>
      <c r="EF103">
        <f>IF($GL103&gt;=24,INDEX($DF:$DF,$GK103+24),"")</f>
      </c>
      <c r="EG103">
        <f>IF($GL103&gt;=25,INDEX($DF:$DF,$GK103+25),"")</f>
      </c>
      <c r="EH103">
        <f>IF($GL103&gt;=26,INDEX($DF:$DF,$GK103+26),"")</f>
      </c>
      <c r="EI103">
        <f>IF($GL103&gt;=27,INDEX($DF:$DF,$GK103+27),"")</f>
      </c>
      <c r="EJ103">
        <f>IF($GL103&gt;=28,INDEX($DF:$DF,$GK103+28),"")</f>
      </c>
      <c r="EK103">
        <f>IF($GL103&gt;=29,INDEX($DF:$DF,$GK103+29),"")</f>
      </c>
      <c r="EL103">
        <f>IF($GL103&gt;=30,INDEX($DF:$DF,$GK103+30),"")</f>
      </c>
      <c r="EM103">
        <f>IF($GL103&gt;=31,INDEX($DF:$DF,$GK103+31),"")</f>
      </c>
      <c r="EN103">
        <f>IF($GL103&gt;=32,INDEX($DF:$DF,$GK103+32),"")</f>
      </c>
      <c r="EO103">
        <f>IF($GL103&gt;=33,INDEX($DF:$DF,$GK103+33),"")</f>
      </c>
      <c r="EP103">
        <f>IF($GL103&gt;=34,INDEX($DF:$DF,$GK103+34),"")</f>
      </c>
      <c r="EQ103">
        <f>IF($GL103&gt;=35,INDEX($DF:$DF,$GK103+35),"")</f>
      </c>
      <c r="ER103">
        <f>IF($GL103&gt;=36,INDEX($DF:$DF,$GK103+36),"")</f>
      </c>
      <c r="ES103">
        <f>IF($GL103&gt;=37,INDEX($DF:$DF,$GK103+37),"")</f>
      </c>
      <c r="ET103">
        <f>IF($GL103&gt;=38,INDEX($DF:$DF,$GK103+38),"")</f>
      </c>
      <c r="EU103">
        <f>IF($GL103&gt;=39,INDEX($DF:$DF,$GK103+39),"")</f>
      </c>
      <c r="EV103">
        <f>IF($GL103&gt;=40,INDEX($DF:$DF,$GK103+40),"")</f>
      </c>
      <c r="EW103">
        <f>IF($GL103&gt;=1,INDEX($DG:$DG,$GK103+1),"")</f>
      </c>
      <c r="EX103">
        <f>IF($GL103&gt;=2,INDEX($DG:$DG,$GK103+2),"")</f>
      </c>
      <c r="EY103">
        <f>IF($GL103&gt;=3,INDEX($DG:$DG,$GK103+3),"")</f>
      </c>
      <c r="EZ103">
        <f>IF($GL103&gt;=4,INDEX($DG:$DG,$GK103+4),"")</f>
      </c>
      <c r="FA103">
        <f>IF($GL103&gt;=5,INDEX($DG:$DG,$GK103+5),"")</f>
      </c>
      <c r="FB103">
        <f>IF($GL103&gt;=6,INDEX($DG:$DG,$GK103+6),"")</f>
      </c>
      <c r="FC103">
        <f>IF($GL103&gt;=7,INDEX($DG:$DG,$GK103+7),"")</f>
      </c>
      <c r="FD103">
        <f>IF($GL103&gt;=8,INDEX($DG:$DG,$GK103+8),"")</f>
      </c>
      <c r="FE103">
        <f>IF($GL103&gt;=9,INDEX($DG:$DG,$GK103+9),"")</f>
      </c>
      <c r="FF103">
        <f>IF($GL103&gt;=10,INDEX($DG:$DG,$GK103+10),"")</f>
      </c>
      <c r="FG103">
        <f>IF($GL103&gt;=11,INDEX($DG:$DG,$GK103+11),"")</f>
      </c>
      <c r="FH103">
        <f>IF($GL103&gt;=12,INDEX($DG:$DG,$GK103+12),"")</f>
      </c>
      <c r="FI103">
        <f>IF($GL103&gt;=13,INDEX($DG:$DG,$GK103+13),"")</f>
      </c>
      <c r="FJ103">
        <f>IF($GL103&gt;=14,INDEX($DG:$DG,$GK103+14),"")</f>
      </c>
      <c r="FK103">
        <f>IF($GL103&gt;=15,INDEX($DG:$DG,$GK103+15),"")</f>
      </c>
      <c r="FL103">
        <f>IF($GL103&gt;=16,INDEX($DG:$DG,$GK103+16),"")</f>
      </c>
      <c r="FM103">
        <f>IF($GL103&gt;=17,INDEX($DG:$DG,$GK103+17),"")</f>
      </c>
      <c r="FN103">
        <f>IF($GL103&gt;=18,INDEX($DG:$DG,$GK103+18),"")</f>
      </c>
      <c r="FO103">
        <f>IF($GL103&gt;=19,INDEX($DG:$DG,$GK103+19),"")</f>
      </c>
      <c r="FP103">
        <f>IF($GL103&gt;=20,INDEX($DG:$DG,$GK103+20),"")</f>
      </c>
      <c r="FQ103">
        <f>IF($GL103&gt;=21,INDEX($DG:$DG,$GK103+21),"")</f>
      </c>
      <c r="FR103">
        <f>IF($GL103&gt;=22,INDEX($DG:$DG,$GK103+22),"")</f>
      </c>
      <c r="FS103">
        <f>IF($GL103&gt;=23,INDEX($DG:$DG,$GK103+23),"")</f>
      </c>
      <c r="FT103">
        <f>IF($GL103&gt;=24,INDEX($DG:$DG,$GK103+24),"")</f>
      </c>
      <c r="FU103">
        <f>IF($GL103&gt;=25,INDEX($DG:$DG,$GK103+25),"")</f>
      </c>
      <c r="FV103">
        <f>IF($GL103&gt;=26,INDEX($DG:$DG,$GK103+26),"")</f>
      </c>
      <c r="FW103">
        <f>IF($GL103&gt;=27,INDEX($DG:$DG,$GK103+27),"")</f>
      </c>
      <c r="FX103">
        <f>IF($GL103&gt;=28,INDEX($DG:$DG,$GK103+28),"")</f>
      </c>
      <c r="FY103">
        <f>IF($GL103&gt;=29,INDEX($DG:$DG,$GK103+29),"")</f>
      </c>
      <c r="FZ103">
        <f>IF($GL103&gt;=30,INDEX($DG:$DG,$GK103+30),"")</f>
      </c>
      <c r="GA103">
        <f>IF($GL103&gt;=31,INDEX($DG:$DG,$GK103+31),"")</f>
      </c>
      <c r="GB103">
        <f>IF($GL103&gt;=32,INDEX($DG:$DG,$GK103+32),"")</f>
      </c>
      <c r="GC103">
        <f>IF($GL103&gt;=33,INDEX($DG:$DG,$GK103+33),"")</f>
      </c>
      <c r="GD103">
        <f>IF($GL103&gt;=34,INDEX($DG:$DG,$GK103+34),"")</f>
      </c>
      <c r="GE103">
        <f>IF($GL103&gt;=35,INDEX($DG:$DG,$GK103+35),"")</f>
      </c>
      <c r="GF103">
        <f>IF($GL103&gt;=36,INDEX($DG:$DG,$GK103+36),"")</f>
      </c>
      <c r="GG103">
        <f>IF($GL103&gt;=37,INDEX($DG:$DG,$GK103+37),"")</f>
      </c>
      <c r="GH103">
        <f>IF($GL103&gt;=38,INDEX($DG:$DG,$GK103+38),"")</f>
      </c>
      <c r="GI103">
        <f>IF($GL103&gt;=39,INDEX($DG:$DG,$GK103+39),"")</f>
      </c>
      <c r="GJ103">
        <f>IF($GL103&gt;=40,INDEX($DG:$DG,$GK103+40),"")</f>
      </c>
      <c r="GK103">
        <f>IFERROR(MATCH($DE103,$DF$2:$DF$166,0)+1,0)</f>
      </c>
      <c r="GL103">
        <f>IFERROR(INDEX($DH$2:$DH$166,MATCH($DE103,$DF$2:$DF$166,0)),0)</f>
      </c>
      <c r="GM103">
        <f>IFERROR(MATCH($H103,$DI$103:$EV$103,0),0)</f>
      </c>
      <c r="GN103">
        <f>IF($GM103&gt;0,INDEX($EW$103:$GJ$103,$GM103),"")</f>
      </c>
      <c r="GO103" t="s">
        <v>665</v>
      </c>
      <c r="GQ103">
        <f>IF($IZ103&gt;=1,INDEX($GO:$GO,$IY103+1),"")</f>
      </c>
      <c r="GR103">
        <f>IF($IZ103&gt;=2,INDEX($GO:$GO,$IY103+2),"")</f>
      </c>
      <c r="GS103">
        <f>IF($IZ103&gt;=3,INDEX($GO:$GO,$IY103+3),"")</f>
      </c>
      <c r="GT103">
        <f>IF($IZ103&gt;=4,INDEX($GO:$GO,$IY103+4),"")</f>
      </c>
      <c r="GU103">
        <f>IF($IZ103&gt;=5,INDEX($GO:$GO,$IY103+5),"")</f>
      </c>
      <c r="GV103">
        <f>IF($IZ103&gt;=6,INDEX($GO:$GO,$IY103+6),"")</f>
      </c>
      <c r="GW103">
        <f>IF($IZ103&gt;=7,INDEX($GO:$GO,$IY103+7),"")</f>
      </c>
      <c r="GX103">
        <f>IF($IZ103&gt;=8,INDEX($GO:$GO,$IY103+8),"")</f>
      </c>
      <c r="GY103">
        <f>IF($IZ103&gt;=9,INDEX($GO:$GO,$IY103+9),"")</f>
      </c>
      <c r="GZ103">
        <f>IF($IZ103&gt;=10,INDEX($GO:$GO,$IY103+10),"")</f>
      </c>
      <c r="HA103">
        <f>IF($IZ103&gt;=11,INDEX($GO:$GO,$IY103+11),"")</f>
      </c>
      <c r="HB103">
        <f>IF($IZ103&gt;=12,INDEX($GO:$GO,$IY103+12),"")</f>
      </c>
      <c r="HC103">
        <f>IF($IZ103&gt;=13,INDEX($GO:$GO,$IY103+13),"")</f>
      </c>
      <c r="HD103">
        <f>IF($IZ103&gt;=14,INDEX($GO:$GO,$IY103+14),"")</f>
      </c>
      <c r="HE103">
        <f>IF($IZ103&gt;=15,INDEX($GO:$GO,$IY103+15),"")</f>
      </c>
      <c r="HF103">
        <f>IF($IZ103&gt;=16,INDEX($GO:$GO,$IY103+16),"")</f>
      </c>
      <c r="HG103">
        <f>IF($IZ103&gt;=17,INDEX($GO:$GO,$IY103+17),"")</f>
      </c>
      <c r="HH103">
        <f>IF($IZ103&gt;=18,INDEX($GO:$GO,$IY103+18),"")</f>
      </c>
      <c r="HI103">
        <f>IF($IZ103&gt;=19,INDEX($GO:$GO,$IY103+19),"")</f>
      </c>
      <c r="HJ103">
        <f>IF($IZ103&gt;=20,INDEX($GO:$GO,$IY103+20),"")</f>
      </c>
      <c r="HK103">
        <f>IF($IZ103&gt;=21,INDEX($GO:$GO,$IY103+21),"")</f>
      </c>
      <c r="HL103">
        <f>IF($IZ103&gt;=22,INDEX($GO:$GO,$IY103+22),"")</f>
      </c>
      <c r="HM103">
        <f>IF($IZ103&gt;=23,INDEX($GO:$GO,$IY103+23),"")</f>
      </c>
      <c r="HN103">
        <f>IF($IZ103&gt;=24,INDEX($GO:$GO,$IY103+24),"")</f>
      </c>
      <c r="HO103">
        <f>IF($IZ103&gt;=25,INDEX($GO:$GO,$IY103+25),"")</f>
      </c>
      <c r="HP103">
        <f>IF($IZ103&gt;=26,INDEX($GO:$GO,$IY103+26),"")</f>
      </c>
      <c r="HQ103">
        <f>IF($IZ103&gt;=27,INDEX($GO:$GO,$IY103+27),"")</f>
      </c>
      <c r="HR103">
        <f>IF($IZ103&gt;=28,INDEX($GO:$GO,$IY103+28),"")</f>
      </c>
      <c r="HS103">
        <f>IF($IZ103&gt;=29,INDEX($GO:$GO,$IY103+29),"")</f>
      </c>
      <c r="HT103">
        <f>IF($IZ103&gt;=30,INDEX($GO:$GO,$IY103+30),"")</f>
      </c>
      <c r="HU103">
        <f>IF($IZ103&gt;=31,INDEX($GO:$GO,$IY103+31),"")</f>
      </c>
      <c r="HV103">
        <f>IF($IZ103&gt;=32,INDEX($GO:$GO,$IY103+32),"")</f>
      </c>
      <c r="HW103">
        <f>IF($IZ103&gt;=33,INDEX($GO:$GO,$IY103+33),"")</f>
      </c>
      <c r="HX103">
        <f>IF($IZ103&gt;=34,INDEX($GO:$GO,$IY103+34),"")</f>
      </c>
      <c r="HY103">
        <f>IF($IZ103&gt;=35,INDEX($GO:$GO,$IY103+35),"")</f>
      </c>
      <c r="HZ103">
        <f>IF($IZ103&gt;=36,INDEX($GO:$GO,$IY103+36),"")</f>
      </c>
      <c r="IA103">
        <f>IF($IZ103&gt;=37,INDEX($GO:$GO,$IY103+37),"")</f>
      </c>
      <c r="IB103">
        <f>IF($IZ103&gt;=38,INDEX($GO:$GO,$IY103+38),"")</f>
      </c>
      <c r="IC103">
        <f>IF($IZ103&gt;=39,INDEX($GO:$GO,$IY103+39),"")</f>
      </c>
      <c r="ID103">
        <f>IF($IZ103&gt;=40,INDEX($GO:$GO,$IY103+40),"")</f>
      </c>
      <c r="IE103">
        <f>IF($IZ103&gt;=41,INDEX($GO:$GO,$IY103+41),"")</f>
      </c>
      <c r="IF103">
        <f>IF($IZ103&gt;=42,INDEX($GO:$GO,$IY103+42),"")</f>
      </c>
      <c r="IG103">
        <f>IF($IZ103&gt;=43,INDEX($GO:$GO,$IY103+43),"")</f>
      </c>
      <c r="IH103">
        <f>IF($IZ103&gt;=44,INDEX($GO:$GO,$IY103+44),"")</f>
      </c>
      <c r="II103">
        <f>IF($IZ103&gt;=45,INDEX($GO:$GO,$IY103+45),"")</f>
      </c>
      <c r="IJ103">
        <f>IF($IZ103&gt;=46,INDEX($GO:$GO,$IY103+46),"")</f>
      </c>
      <c r="IK103">
        <f>IF($IZ103&gt;=47,INDEX($GO:$GO,$IY103+47),"")</f>
      </c>
      <c r="IL103">
        <f>IF($IZ103&gt;=48,INDEX($GO:$GO,$IY103+48),"")</f>
      </c>
      <c r="IM103">
        <f>IF($IZ103&gt;=49,INDEX($GO:$GO,$IY103+49),"")</f>
      </c>
      <c r="IN103">
        <f>IF($IZ103&gt;=50,INDEX($GO:$GO,$IY103+50),"")</f>
      </c>
      <c r="IO103">
        <f>IF($IZ103&gt;=51,INDEX($GO:$GO,$IY103+51),"")</f>
      </c>
      <c r="IP103">
        <f>IF($IZ103&gt;=52,INDEX($GO:$GO,$IY103+52),"")</f>
      </c>
      <c r="IQ103">
        <f>IF($IZ103&gt;=53,INDEX($GO:$GO,$IY103+53),"")</f>
      </c>
      <c r="IR103">
        <f>IF($IZ103&gt;=54,INDEX($GO:$GO,$IY103+54),"")</f>
      </c>
      <c r="IS103">
        <f>IF($IZ103&gt;=55,INDEX($GO:$GO,$IY103+55),"")</f>
      </c>
      <c r="IT103">
        <f>IF($IZ103&gt;=56,INDEX($GO:$GO,$IY103+56),"")</f>
      </c>
      <c r="IU103">
        <f>IF($IZ103&gt;=57,INDEX($GO:$GO,$IY103+57),"")</f>
      </c>
      <c r="IV103">
        <f>IF($IZ103&gt;=58,INDEX($GO:$GO,$IY103+58),"")</f>
      </c>
      <c r="IW103">
        <f>IF($IZ103&gt;=59,INDEX($GO:$GO,$IY103+59),"")</f>
      </c>
      <c r="IX103">
        <f>IF($IZ103&gt;=60,INDEX($GO:$GO,$IY103+60),"")</f>
      </c>
      <c r="IY103">
        <f>IFERROR(MATCH($GN103,$GO$2:$GO$827,0)+1,0)</f>
      </c>
      <c r="IZ103">
        <f>IFERROR(INDEX($GP$2:$GP$827,MATCH($GN103,$GO$2:$GO$827,0)),0)</f>
      </c>
      <c r="JA103" t="s">
        <v>23</v>
      </c>
      <c r="JB103" t="s">
        <v>23</v>
      </c>
    </row>
    <row r="104" spans="1:262" x14ac:dyDescent="0.25">
      <c r="F104" s="1"/>
      <c r="G104" s="1"/>
      <c r="H104" s="1"/>
      <c r="I104" s="1"/>
      <c r="J104" s="1">
        <f>IFERROR(IF(FIND(" - ",$F104)&gt;0,MID($F104,FIND(" - ",$F104)+3,LEN($F104)),""),"")</f>
      </c>
      <c r="L104" s="1"/>
      <c r="N104" t="s">
        <v>23</v>
      </c>
      <c r="P104">
        <f>IF(OR($N104="",$O104=""),"",IFERROR($N104/$O104,0))</f>
      </c>
      <c r="Q104">
        <f>IF($N104="","",
IF($G104="","",
IF(ISNUMBER(SEARCH("exempt",LOWER($G104))),0,
$N104*(VALUE(SUBSTITUTE($G104,"%",""))/100))))</f>
      </c>
      <c r="W104">
        <f>IF($N104="","",
SUM($N104,$Q104,$U104,$R104,$T104)-
IF($V104="",0,VALUE($V104)))</f>
      </c>
      <c r="AE104" t="s">
        <v>666</v>
      </c>
      <c r="AI104" t="s">
        <v>667</v>
      </c>
      <c r="AJ104" t="s">
        <v>668</v>
      </c>
      <c r="AM104">
        <f>IFERROR(LEFT($F104,FIND(" - ",$F104)-1),$F104)</f>
      </c>
      <c r="AN104" t="s">
        <v>470</v>
      </c>
      <c r="AP104">
        <f>IF($CE104&gt;=1,INDEX($AN:$AN,$CD104+1),"")</f>
      </c>
      <c r="AQ104">
        <f>IF($CE104&gt;=2,INDEX($AN:$AN,$CD104+2),"")</f>
      </c>
      <c r="AR104">
        <f>IF($CE104&gt;=3,INDEX($AN:$AN,$CD104+3),"")</f>
      </c>
      <c r="AS104">
        <f>IF($CE104&gt;=4,INDEX($AN:$AN,$CD104+4),"")</f>
      </c>
      <c r="AT104">
        <f>IF($CE104&gt;=5,INDEX($AN:$AN,$CD104+5),"")</f>
      </c>
      <c r="AU104">
        <f>IF($CE104&gt;=6,INDEX($AN:$AN,$CD104+6),"")</f>
      </c>
      <c r="AV104">
        <f>IF($CE104&gt;=7,INDEX($AN:$AN,$CD104+7),"")</f>
      </c>
      <c r="AW104">
        <f>IF($CE104&gt;=8,INDEX($AN:$AN,$CD104+8),"")</f>
      </c>
      <c r="AX104">
        <f>IF($CE104&gt;=9,INDEX($AN:$AN,$CD104+9),"")</f>
      </c>
      <c r="AY104">
        <f>IF($CE104&gt;=10,INDEX($AN:$AN,$CD104+10),"")</f>
      </c>
      <c r="AZ104">
        <f>IF($CE104&gt;=11,INDEX($AN:$AN,$CD104+11),"")</f>
      </c>
      <c r="BA104">
        <f>IF($CE104&gt;=12,INDEX($AN:$AN,$CD104+12),"")</f>
      </c>
      <c r="BB104">
        <f>IF($CE104&gt;=13,INDEX($AN:$AN,$CD104+13),"")</f>
      </c>
      <c r="BC104">
        <f>IF($CE104&gt;=14,INDEX($AN:$AN,$CD104+14),"")</f>
      </c>
      <c r="BD104">
        <f>IF($CE104&gt;=15,INDEX($AN:$AN,$CD104+15),"")</f>
      </c>
      <c r="BE104">
        <f>IF($CE104&gt;=16,INDEX($AN:$AN,$CD104+16),"")</f>
      </c>
      <c r="BF104">
        <f>IF($CE104&gt;=17,INDEX($AN:$AN,$CD104+17),"")</f>
      </c>
      <c r="BG104">
        <f>IF($CE104&gt;=18,INDEX($AN:$AN,$CD104+18),"")</f>
      </c>
      <c r="BH104">
        <f>IF($CE104&gt;=19,INDEX($AN:$AN,$CD104+19),"")</f>
      </c>
      <c r="BI104">
        <f>IF($CE104&gt;=20,INDEX($AN:$AN,$CD104+20),"")</f>
      </c>
      <c r="BJ104">
        <f>IF($CE104&gt;=21,INDEX($AN:$AN,$CD104+21),"")</f>
      </c>
      <c r="BK104">
        <f>IF($CE104&gt;=22,INDEX($AN:$AN,$CD104+22),"")</f>
      </c>
      <c r="BL104">
        <f>IF($CE104&gt;=23,INDEX($AN:$AN,$CD104+23),"")</f>
      </c>
      <c r="BM104">
        <f>IF($CE104&gt;=24,INDEX($AN:$AN,$CD104+24),"")</f>
      </c>
      <c r="BN104">
        <f>IF($CE104&gt;=25,INDEX($AN:$AN,$CD104+25),"")</f>
      </c>
      <c r="BO104">
        <f>IF($CE104&gt;=26,INDEX($AN:$AN,$CD104+26),"")</f>
      </c>
      <c r="BP104">
        <f>IF($CE104&gt;=27,INDEX($AN:$AN,$CD104+27),"")</f>
      </c>
      <c r="BQ104">
        <f>IF($CE104&gt;=28,INDEX($AN:$AN,$CD104+28),"")</f>
      </c>
      <c r="BR104">
        <f>IF($CE104&gt;=29,INDEX($AN:$AN,$CD104+29),"")</f>
      </c>
      <c r="BS104">
        <f>IF($CE104&gt;=30,INDEX($AN:$AN,$CD104+30),"")</f>
      </c>
      <c r="BT104">
        <f>IF($CE104&gt;=31,INDEX($AN:$AN,$CD104+31),"")</f>
      </c>
      <c r="BU104">
        <f>IF($CE104&gt;=32,INDEX($AN:$AN,$CD104+32),"")</f>
      </c>
      <c r="BV104">
        <f>IF($CE104&gt;=33,INDEX($AN:$AN,$CD104+33),"")</f>
      </c>
      <c r="BW104">
        <f>IF($CE104&gt;=34,INDEX($AN:$AN,$CD104+34),"")</f>
      </c>
      <c r="BX104">
        <f>IF($CE104&gt;=35,INDEX($AN:$AN,$CD104+35),"")</f>
      </c>
      <c r="BY104">
        <f>IF($CE104&gt;=36,INDEX($AN:$AN,$CD104+36),"")</f>
      </c>
      <c r="BZ104">
        <f>IF($CE104&gt;=37,INDEX($AN:$AN,$CD104+37),"")</f>
      </c>
      <c r="CA104">
        <f>IF($CE104&gt;=38,INDEX($AN:$AN,$CD104+38),"")</f>
      </c>
      <c r="CB104">
        <f>IF($CE104&gt;=39,INDEX($AN:$AN,$CD104+39),"")</f>
      </c>
      <c r="CC104">
        <f>IF($CE104&gt;=40,INDEX($AN:$AN,$CD104+40),"")</f>
      </c>
      <c r="CD104">
        <f>IFERROR(MATCH($AM104,$AN$2:$AN$133,0)+1,0)</f>
      </c>
      <c r="CE104">
        <f>IFERROR(INDEX($AO$2:$AO$133,MATCH($AM104,$AN$2:$AN$133,0)),0)</f>
      </c>
      <c r="CF104">
        <f>IFERROR(LEFT($K104,FIND(" - ",$K104)-1),$K104)</f>
      </c>
      <c r="CG104" t="s">
        <v>91</v>
      </c>
      <c r="CI104">
        <f>IF($DD104&gt;=1,INDEX($CG:$CG,$DC104+1),"")</f>
      </c>
      <c r="CJ104">
        <f>IF($DD104&gt;=2,INDEX($CG:$CG,$DC104+2),"")</f>
      </c>
      <c r="CK104">
        <f>IF($DD104&gt;=3,INDEX($CG:$CG,$DC104+3),"")</f>
      </c>
      <c r="CL104">
        <f>IF($DD104&gt;=4,INDEX($CG:$CG,$DC104+4),"")</f>
      </c>
      <c r="CM104">
        <f>IF($DD104&gt;=5,INDEX($CG:$CG,$DC104+5),"")</f>
      </c>
      <c r="CN104">
        <f>IF($DD104&gt;=6,INDEX($CG:$CG,$DC104+6),"")</f>
      </c>
      <c r="CO104">
        <f>IF($DD104&gt;=7,INDEX($CG:$CG,$DC104+7),"")</f>
      </c>
      <c r="CP104">
        <f>IF($DD104&gt;=8,INDEX($CG:$CG,$DC104+8),"")</f>
      </c>
      <c r="CQ104">
        <f>IF($DD104&gt;=9,INDEX($CG:$CG,$DC104+9),"")</f>
      </c>
      <c r="CR104">
        <f>IF($DD104&gt;=10,INDEX($CG:$CG,$DC104+10),"")</f>
      </c>
      <c r="CS104">
        <f>IF($DD104&gt;=11,INDEX($CG:$CG,$DC104+11),"")</f>
      </c>
      <c r="CT104">
        <f>IF($DD104&gt;=12,INDEX($CG:$CG,$DC104+12),"")</f>
      </c>
      <c r="CU104">
        <f>IF($DD104&gt;=13,INDEX($CG:$CG,$DC104+13),"")</f>
      </c>
      <c r="CV104">
        <f>IF($DD104&gt;=14,INDEX($CG:$CG,$DC104+14),"")</f>
      </c>
      <c r="CW104">
        <f>IF($DD104&gt;=15,INDEX($CG:$CG,$DC104+15),"")</f>
      </c>
      <c r="CX104">
        <f>IF($DD104&gt;=16,INDEX($CG:$CG,$DC104+16),"")</f>
      </c>
      <c r="CY104">
        <f>IF($DD104&gt;=17,INDEX($CG:$CG,$DC104+17),"")</f>
      </c>
      <c r="CZ104">
        <f>IF($DD104&gt;=18,INDEX($CG:$CG,$DC104+18),"")</f>
      </c>
      <c r="DA104">
        <f>IF($DD104&gt;=19,INDEX($CG:$CG,$DC104+19),"")</f>
      </c>
      <c r="DB104">
        <f>IF($DD104&gt;=20,INDEX($CG:$CG,$DC104+20),"")</f>
      </c>
      <c r="DC104">
        <f>IFERROR(MATCH($CF104,$CG$2:$CG$1558,0)+1,0)</f>
      </c>
      <c r="DD104">
        <f>IFERROR(INDEX($CH$2:$CH$1558,MATCH($CF104,$CG$2:$CG$1558,0)),0)</f>
      </c>
      <c r="DE104">
        <f>IFERROR(INDEX($AL:$AL,MATCH($G104,$AK:$AK,0))&amp;"","")</f>
      </c>
      <c r="DF104" t="s">
        <v>345</v>
      </c>
      <c r="DH104">
        <v>1</v>
      </c>
      <c r="DI104">
        <f>IF($GL104&gt;=1,INDEX($DF:$DF,$GK104+1),"")</f>
      </c>
      <c r="DJ104">
        <f>IF($GL104&gt;=2,INDEX($DF:$DF,$GK104+2),"")</f>
      </c>
      <c r="DK104">
        <f>IF($GL104&gt;=3,INDEX($DF:$DF,$GK104+3),"")</f>
      </c>
      <c r="DL104">
        <f>IF($GL104&gt;=4,INDEX($DF:$DF,$GK104+4),"")</f>
      </c>
      <c r="DM104">
        <f>IF($GL104&gt;=5,INDEX($DF:$DF,$GK104+5),"")</f>
      </c>
      <c r="DN104">
        <f>IF($GL104&gt;=6,INDEX($DF:$DF,$GK104+6),"")</f>
      </c>
      <c r="DO104">
        <f>IF($GL104&gt;=7,INDEX($DF:$DF,$GK104+7),"")</f>
      </c>
      <c r="DP104">
        <f>IF($GL104&gt;=8,INDEX($DF:$DF,$GK104+8),"")</f>
      </c>
      <c r="DQ104">
        <f>IF($GL104&gt;=9,INDEX($DF:$DF,$GK104+9),"")</f>
      </c>
      <c r="DR104">
        <f>IF($GL104&gt;=10,INDEX($DF:$DF,$GK104+10),"")</f>
      </c>
      <c r="DS104">
        <f>IF($GL104&gt;=11,INDEX($DF:$DF,$GK104+11),"")</f>
      </c>
      <c r="DT104">
        <f>IF($GL104&gt;=12,INDEX($DF:$DF,$GK104+12),"")</f>
      </c>
      <c r="DU104">
        <f>IF($GL104&gt;=13,INDEX($DF:$DF,$GK104+13),"")</f>
      </c>
      <c r="DV104">
        <f>IF($GL104&gt;=14,INDEX($DF:$DF,$GK104+14),"")</f>
      </c>
      <c r="DW104">
        <f>IF($GL104&gt;=15,INDEX($DF:$DF,$GK104+15),"")</f>
      </c>
      <c r="DX104">
        <f>IF($GL104&gt;=16,INDEX($DF:$DF,$GK104+16),"")</f>
      </c>
      <c r="DY104">
        <f>IF($GL104&gt;=17,INDEX($DF:$DF,$GK104+17),"")</f>
      </c>
      <c r="DZ104">
        <f>IF($GL104&gt;=18,INDEX($DF:$DF,$GK104+18),"")</f>
      </c>
      <c r="EA104">
        <f>IF($GL104&gt;=19,INDEX($DF:$DF,$GK104+19),"")</f>
      </c>
      <c r="EB104">
        <f>IF($GL104&gt;=20,INDEX($DF:$DF,$GK104+20),"")</f>
      </c>
      <c r="EC104">
        <f>IF($GL104&gt;=21,INDEX($DF:$DF,$GK104+21),"")</f>
      </c>
      <c r="ED104">
        <f>IF($GL104&gt;=22,INDEX($DF:$DF,$GK104+22),"")</f>
      </c>
      <c r="EE104">
        <f>IF($GL104&gt;=23,INDEX($DF:$DF,$GK104+23),"")</f>
      </c>
      <c r="EF104">
        <f>IF($GL104&gt;=24,INDEX($DF:$DF,$GK104+24),"")</f>
      </c>
      <c r="EG104">
        <f>IF($GL104&gt;=25,INDEX($DF:$DF,$GK104+25),"")</f>
      </c>
      <c r="EH104">
        <f>IF($GL104&gt;=26,INDEX($DF:$DF,$GK104+26),"")</f>
      </c>
      <c r="EI104">
        <f>IF($GL104&gt;=27,INDEX($DF:$DF,$GK104+27),"")</f>
      </c>
      <c r="EJ104">
        <f>IF($GL104&gt;=28,INDEX($DF:$DF,$GK104+28),"")</f>
      </c>
      <c r="EK104">
        <f>IF($GL104&gt;=29,INDEX($DF:$DF,$GK104+29),"")</f>
      </c>
      <c r="EL104">
        <f>IF($GL104&gt;=30,INDEX($DF:$DF,$GK104+30),"")</f>
      </c>
      <c r="EM104">
        <f>IF($GL104&gt;=31,INDEX($DF:$DF,$GK104+31),"")</f>
      </c>
      <c r="EN104">
        <f>IF($GL104&gt;=32,INDEX($DF:$DF,$GK104+32),"")</f>
      </c>
      <c r="EO104">
        <f>IF($GL104&gt;=33,INDEX($DF:$DF,$GK104+33),"")</f>
      </c>
      <c r="EP104">
        <f>IF($GL104&gt;=34,INDEX($DF:$DF,$GK104+34),"")</f>
      </c>
      <c r="EQ104">
        <f>IF($GL104&gt;=35,INDEX($DF:$DF,$GK104+35),"")</f>
      </c>
      <c r="ER104">
        <f>IF($GL104&gt;=36,INDEX($DF:$DF,$GK104+36),"")</f>
      </c>
      <c r="ES104">
        <f>IF($GL104&gt;=37,INDEX($DF:$DF,$GK104+37),"")</f>
      </c>
      <c r="ET104">
        <f>IF($GL104&gt;=38,INDEX($DF:$DF,$GK104+38),"")</f>
      </c>
      <c r="EU104">
        <f>IF($GL104&gt;=39,INDEX($DF:$DF,$GK104+39),"")</f>
      </c>
      <c r="EV104">
        <f>IF($GL104&gt;=40,INDEX($DF:$DF,$GK104+40),"")</f>
      </c>
      <c r="EW104">
        <f>IF($GL104&gt;=1,INDEX($DG:$DG,$GK104+1),"")</f>
      </c>
      <c r="EX104">
        <f>IF($GL104&gt;=2,INDEX($DG:$DG,$GK104+2),"")</f>
      </c>
      <c r="EY104">
        <f>IF($GL104&gt;=3,INDEX($DG:$DG,$GK104+3),"")</f>
      </c>
      <c r="EZ104">
        <f>IF($GL104&gt;=4,INDEX($DG:$DG,$GK104+4),"")</f>
      </c>
      <c r="FA104">
        <f>IF($GL104&gt;=5,INDEX($DG:$DG,$GK104+5),"")</f>
      </c>
      <c r="FB104">
        <f>IF($GL104&gt;=6,INDEX($DG:$DG,$GK104+6),"")</f>
      </c>
      <c r="FC104">
        <f>IF($GL104&gt;=7,INDEX($DG:$DG,$GK104+7),"")</f>
      </c>
      <c r="FD104">
        <f>IF($GL104&gt;=8,INDEX($DG:$DG,$GK104+8),"")</f>
      </c>
      <c r="FE104">
        <f>IF($GL104&gt;=9,INDEX($DG:$DG,$GK104+9),"")</f>
      </c>
      <c r="FF104">
        <f>IF($GL104&gt;=10,INDEX($DG:$DG,$GK104+10),"")</f>
      </c>
      <c r="FG104">
        <f>IF($GL104&gt;=11,INDEX($DG:$DG,$GK104+11),"")</f>
      </c>
      <c r="FH104">
        <f>IF($GL104&gt;=12,INDEX($DG:$DG,$GK104+12),"")</f>
      </c>
      <c r="FI104">
        <f>IF($GL104&gt;=13,INDEX($DG:$DG,$GK104+13),"")</f>
      </c>
      <c r="FJ104">
        <f>IF($GL104&gt;=14,INDEX($DG:$DG,$GK104+14),"")</f>
      </c>
      <c r="FK104">
        <f>IF($GL104&gt;=15,INDEX($DG:$DG,$GK104+15),"")</f>
      </c>
      <c r="FL104">
        <f>IF($GL104&gt;=16,INDEX($DG:$DG,$GK104+16),"")</f>
      </c>
      <c r="FM104">
        <f>IF($GL104&gt;=17,INDEX($DG:$DG,$GK104+17),"")</f>
      </c>
      <c r="FN104">
        <f>IF($GL104&gt;=18,INDEX($DG:$DG,$GK104+18),"")</f>
      </c>
      <c r="FO104">
        <f>IF($GL104&gt;=19,INDEX($DG:$DG,$GK104+19),"")</f>
      </c>
      <c r="FP104">
        <f>IF($GL104&gt;=20,INDEX($DG:$DG,$GK104+20),"")</f>
      </c>
      <c r="FQ104">
        <f>IF($GL104&gt;=21,INDEX($DG:$DG,$GK104+21),"")</f>
      </c>
      <c r="FR104">
        <f>IF($GL104&gt;=22,INDEX($DG:$DG,$GK104+22),"")</f>
      </c>
      <c r="FS104">
        <f>IF($GL104&gt;=23,INDEX($DG:$DG,$GK104+23),"")</f>
      </c>
      <c r="FT104">
        <f>IF($GL104&gt;=24,INDEX($DG:$DG,$GK104+24),"")</f>
      </c>
      <c r="FU104">
        <f>IF($GL104&gt;=25,INDEX($DG:$DG,$GK104+25),"")</f>
      </c>
      <c r="FV104">
        <f>IF($GL104&gt;=26,INDEX($DG:$DG,$GK104+26),"")</f>
      </c>
      <c r="FW104">
        <f>IF($GL104&gt;=27,INDEX($DG:$DG,$GK104+27),"")</f>
      </c>
      <c r="FX104">
        <f>IF($GL104&gt;=28,INDEX($DG:$DG,$GK104+28),"")</f>
      </c>
      <c r="FY104">
        <f>IF($GL104&gt;=29,INDEX($DG:$DG,$GK104+29),"")</f>
      </c>
      <c r="FZ104">
        <f>IF($GL104&gt;=30,INDEX($DG:$DG,$GK104+30),"")</f>
      </c>
      <c r="GA104">
        <f>IF($GL104&gt;=31,INDEX($DG:$DG,$GK104+31),"")</f>
      </c>
      <c r="GB104">
        <f>IF($GL104&gt;=32,INDEX($DG:$DG,$GK104+32),"")</f>
      </c>
      <c r="GC104">
        <f>IF($GL104&gt;=33,INDEX($DG:$DG,$GK104+33),"")</f>
      </c>
      <c r="GD104">
        <f>IF($GL104&gt;=34,INDEX($DG:$DG,$GK104+34),"")</f>
      </c>
      <c r="GE104">
        <f>IF($GL104&gt;=35,INDEX($DG:$DG,$GK104+35),"")</f>
      </c>
      <c r="GF104">
        <f>IF($GL104&gt;=36,INDEX($DG:$DG,$GK104+36),"")</f>
      </c>
      <c r="GG104">
        <f>IF($GL104&gt;=37,INDEX($DG:$DG,$GK104+37),"")</f>
      </c>
      <c r="GH104">
        <f>IF($GL104&gt;=38,INDEX($DG:$DG,$GK104+38),"")</f>
      </c>
      <c r="GI104">
        <f>IF($GL104&gt;=39,INDEX($DG:$DG,$GK104+39),"")</f>
      </c>
      <c r="GJ104">
        <f>IF($GL104&gt;=40,INDEX($DG:$DG,$GK104+40),"")</f>
      </c>
      <c r="GK104">
        <f>IFERROR(MATCH($DE104,$DF$2:$DF$166,0)+1,0)</f>
      </c>
      <c r="GL104">
        <f>IFERROR(INDEX($DH$2:$DH$166,MATCH($DE104,$DF$2:$DF$166,0)),0)</f>
      </c>
      <c r="GM104">
        <f>IFERROR(MATCH($H104,$DI$104:$EV$104,0),0)</f>
      </c>
      <c r="GN104">
        <f>IF($GM104&gt;0,INDEX($EW$104:$GJ$104,$GM104),"")</f>
      </c>
      <c r="GO104" t="s">
        <v>669</v>
      </c>
      <c r="GQ104">
        <f>IF($IZ104&gt;=1,INDEX($GO:$GO,$IY104+1),"")</f>
      </c>
      <c r="GR104">
        <f>IF($IZ104&gt;=2,INDEX($GO:$GO,$IY104+2),"")</f>
      </c>
      <c r="GS104">
        <f>IF($IZ104&gt;=3,INDEX($GO:$GO,$IY104+3),"")</f>
      </c>
      <c r="GT104">
        <f>IF($IZ104&gt;=4,INDEX($GO:$GO,$IY104+4),"")</f>
      </c>
      <c r="GU104">
        <f>IF($IZ104&gt;=5,INDEX($GO:$GO,$IY104+5),"")</f>
      </c>
      <c r="GV104">
        <f>IF($IZ104&gt;=6,INDEX($GO:$GO,$IY104+6),"")</f>
      </c>
      <c r="GW104">
        <f>IF($IZ104&gt;=7,INDEX($GO:$GO,$IY104+7),"")</f>
      </c>
      <c r="GX104">
        <f>IF($IZ104&gt;=8,INDEX($GO:$GO,$IY104+8),"")</f>
      </c>
      <c r="GY104">
        <f>IF($IZ104&gt;=9,INDEX($GO:$GO,$IY104+9),"")</f>
      </c>
      <c r="GZ104">
        <f>IF($IZ104&gt;=10,INDEX($GO:$GO,$IY104+10),"")</f>
      </c>
      <c r="HA104">
        <f>IF($IZ104&gt;=11,INDEX($GO:$GO,$IY104+11),"")</f>
      </c>
      <c r="HB104">
        <f>IF($IZ104&gt;=12,INDEX($GO:$GO,$IY104+12),"")</f>
      </c>
      <c r="HC104">
        <f>IF($IZ104&gt;=13,INDEX($GO:$GO,$IY104+13),"")</f>
      </c>
      <c r="HD104">
        <f>IF($IZ104&gt;=14,INDEX($GO:$GO,$IY104+14),"")</f>
      </c>
      <c r="HE104">
        <f>IF($IZ104&gt;=15,INDEX($GO:$GO,$IY104+15),"")</f>
      </c>
      <c r="HF104">
        <f>IF($IZ104&gt;=16,INDEX($GO:$GO,$IY104+16),"")</f>
      </c>
      <c r="HG104">
        <f>IF($IZ104&gt;=17,INDEX($GO:$GO,$IY104+17),"")</f>
      </c>
      <c r="HH104">
        <f>IF($IZ104&gt;=18,INDEX($GO:$GO,$IY104+18),"")</f>
      </c>
      <c r="HI104">
        <f>IF($IZ104&gt;=19,INDEX($GO:$GO,$IY104+19),"")</f>
      </c>
      <c r="HJ104">
        <f>IF($IZ104&gt;=20,INDEX($GO:$GO,$IY104+20),"")</f>
      </c>
      <c r="HK104">
        <f>IF($IZ104&gt;=21,INDEX($GO:$GO,$IY104+21),"")</f>
      </c>
      <c r="HL104">
        <f>IF($IZ104&gt;=22,INDEX($GO:$GO,$IY104+22),"")</f>
      </c>
      <c r="HM104">
        <f>IF($IZ104&gt;=23,INDEX($GO:$GO,$IY104+23),"")</f>
      </c>
      <c r="HN104">
        <f>IF($IZ104&gt;=24,INDEX($GO:$GO,$IY104+24),"")</f>
      </c>
      <c r="HO104">
        <f>IF($IZ104&gt;=25,INDEX($GO:$GO,$IY104+25),"")</f>
      </c>
      <c r="HP104">
        <f>IF($IZ104&gt;=26,INDEX($GO:$GO,$IY104+26),"")</f>
      </c>
      <c r="HQ104">
        <f>IF($IZ104&gt;=27,INDEX($GO:$GO,$IY104+27),"")</f>
      </c>
      <c r="HR104">
        <f>IF($IZ104&gt;=28,INDEX($GO:$GO,$IY104+28),"")</f>
      </c>
      <c r="HS104">
        <f>IF($IZ104&gt;=29,INDEX($GO:$GO,$IY104+29),"")</f>
      </c>
      <c r="HT104">
        <f>IF($IZ104&gt;=30,INDEX($GO:$GO,$IY104+30),"")</f>
      </c>
      <c r="HU104">
        <f>IF($IZ104&gt;=31,INDEX($GO:$GO,$IY104+31),"")</f>
      </c>
      <c r="HV104">
        <f>IF($IZ104&gt;=32,INDEX($GO:$GO,$IY104+32),"")</f>
      </c>
      <c r="HW104">
        <f>IF($IZ104&gt;=33,INDEX($GO:$GO,$IY104+33),"")</f>
      </c>
      <c r="HX104">
        <f>IF($IZ104&gt;=34,INDEX($GO:$GO,$IY104+34),"")</f>
      </c>
      <c r="HY104">
        <f>IF($IZ104&gt;=35,INDEX($GO:$GO,$IY104+35),"")</f>
      </c>
      <c r="HZ104">
        <f>IF($IZ104&gt;=36,INDEX($GO:$GO,$IY104+36),"")</f>
      </c>
      <c r="IA104">
        <f>IF($IZ104&gt;=37,INDEX($GO:$GO,$IY104+37),"")</f>
      </c>
      <c r="IB104">
        <f>IF($IZ104&gt;=38,INDEX($GO:$GO,$IY104+38),"")</f>
      </c>
      <c r="IC104">
        <f>IF($IZ104&gt;=39,INDEX($GO:$GO,$IY104+39),"")</f>
      </c>
      <c r="ID104">
        <f>IF($IZ104&gt;=40,INDEX($GO:$GO,$IY104+40),"")</f>
      </c>
      <c r="IE104">
        <f>IF($IZ104&gt;=41,INDEX($GO:$GO,$IY104+41),"")</f>
      </c>
      <c r="IF104">
        <f>IF($IZ104&gt;=42,INDEX($GO:$GO,$IY104+42),"")</f>
      </c>
      <c r="IG104">
        <f>IF($IZ104&gt;=43,INDEX($GO:$GO,$IY104+43),"")</f>
      </c>
      <c r="IH104">
        <f>IF($IZ104&gt;=44,INDEX($GO:$GO,$IY104+44),"")</f>
      </c>
      <c r="II104">
        <f>IF($IZ104&gt;=45,INDEX($GO:$GO,$IY104+45),"")</f>
      </c>
      <c r="IJ104">
        <f>IF($IZ104&gt;=46,INDEX($GO:$GO,$IY104+46),"")</f>
      </c>
      <c r="IK104">
        <f>IF($IZ104&gt;=47,INDEX($GO:$GO,$IY104+47),"")</f>
      </c>
      <c r="IL104">
        <f>IF($IZ104&gt;=48,INDEX($GO:$GO,$IY104+48),"")</f>
      </c>
      <c r="IM104">
        <f>IF($IZ104&gt;=49,INDEX($GO:$GO,$IY104+49),"")</f>
      </c>
      <c r="IN104">
        <f>IF($IZ104&gt;=50,INDEX($GO:$GO,$IY104+50),"")</f>
      </c>
      <c r="IO104">
        <f>IF($IZ104&gt;=51,INDEX($GO:$GO,$IY104+51),"")</f>
      </c>
      <c r="IP104">
        <f>IF($IZ104&gt;=52,INDEX($GO:$GO,$IY104+52),"")</f>
      </c>
      <c r="IQ104">
        <f>IF($IZ104&gt;=53,INDEX($GO:$GO,$IY104+53),"")</f>
      </c>
      <c r="IR104">
        <f>IF($IZ104&gt;=54,INDEX($GO:$GO,$IY104+54),"")</f>
      </c>
      <c r="IS104">
        <f>IF($IZ104&gt;=55,INDEX($GO:$GO,$IY104+55),"")</f>
      </c>
      <c r="IT104">
        <f>IF($IZ104&gt;=56,INDEX($GO:$GO,$IY104+56),"")</f>
      </c>
      <c r="IU104">
        <f>IF($IZ104&gt;=57,INDEX($GO:$GO,$IY104+57),"")</f>
      </c>
      <c r="IV104">
        <f>IF($IZ104&gt;=58,INDEX($GO:$GO,$IY104+58),"")</f>
      </c>
      <c r="IW104">
        <f>IF($IZ104&gt;=59,INDEX($GO:$GO,$IY104+59),"")</f>
      </c>
      <c r="IX104">
        <f>IF($IZ104&gt;=60,INDEX($GO:$GO,$IY104+60),"")</f>
      </c>
      <c r="IY104">
        <f>IFERROR(MATCH($GN104,$GO$2:$GO$827,0)+1,0)</f>
      </c>
      <c r="IZ104">
        <f>IFERROR(INDEX($GP$2:$GP$827,MATCH($GN104,$GO$2:$GO$827,0)),0)</f>
      </c>
      <c r="JA104" t="s">
        <v>23</v>
      </c>
      <c r="JB104" t="s">
        <v>23</v>
      </c>
    </row>
    <row r="105" spans="1:262" x14ac:dyDescent="0.25">
      <c r="F105" s="1"/>
      <c r="G105" s="1"/>
      <c r="H105" s="1"/>
      <c r="I105" s="1"/>
      <c r="J105" s="1">
        <f>IFERROR(IF(FIND(" - ",$F105)&gt;0,MID($F105,FIND(" - ",$F105)+3,LEN($F105)),""),"")</f>
      </c>
      <c r="L105" s="1"/>
      <c r="N105" t="s">
        <v>23</v>
      </c>
      <c r="P105">
        <f>IF(OR($N105="",$O105=""),"",IFERROR($N105/$O105,0))</f>
      </c>
      <c r="Q105">
        <f>IF($N105="","",
IF($G105="","",
IF(ISNUMBER(SEARCH("exempt",LOWER($G105))),0,
$N105*(VALUE(SUBSTITUTE($G105,"%",""))/100))))</f>
      </c>
      <c r="W105">
        <f>IF($N105="","",
SUM($N105,$Q105,$U105,$R105,$T105)-
IF($V105="",0,VALUE($V105)))</f>
      </c>
      <c r="AE105" t="s">
        <v>670</v>
      </c>
      <c r="AI105" t="s">
        <v>671</v>
      </c>
      <c r="AJ105" t="s">
        <v>672</v>
      </c>
      <c r="AM105">
        <f>IFERROR(LEFT($F105,FIND(" - ",$F105)-1),$F105)</f>
      </c>
      <c r="AN105" t="s">
        <v>673</v>
      </c>
      <c r="AO105">
        <v>1</v>
      </c>
      <c r="AP105">
        <f>IF($CE105&gt;=1,INDEX($AN:$AN,$CD105+1),"")</f>
      </c>
      <c r="AQ105">
        <f>IF($CE105&gt;=2,INDEX($AN:$AN,$CD105+2),"")</f>
      </c>
      <c r="AR105">
        <f>IF($CE105&gt;=3,INDEX($AN:$AN,$CD105+3),"")</f>
      </c>
      <c r="AS105">
        <f>IF($CE105&gt;=4,INDEX($AN:$AN,$CD105+4),"")</f>
      </c>
      <c r="AT105">
        <f>IF($CE105&gt;=5,INDEX($AN:$AN,$CD105+5),"")</f>
      </c>
      <c r="AU105">
        <f>IF($CE105&gt;=6,INDEX($AN:$AN,$CD105+6),"")</f>
      </c>
      <c r="AV105">
        <f>IF($CE105&gt;=7,INDEX($AN:$AN,$CD105+7),"")</f>
      </c>
      <c r="AW105">
        <f>IF($CE105&gt;=8,INDEX($AN:$AN,$CD105+8),"")</f>
      </c>
      <c r="AX105">
        <f>IF($CE105&gt;=9,INDEX($AN:$AN,$CD105+9),"")</f>
      </c>
      <c r="AY105">
        <f>IF($CE105&gt;=10,INDEX($AN:$AN,$CD105+10),"")</f>
      </c>
      <c r="AZ105">
        <f>IF($CE105&gt;=11,INDEX($AN:$AN,$CD105+11),"")</f>
      </c>
      <c r="BA105">
        <f>IF($CE105&gt;=12,INDEX($AN:$AN,$CD105+12),"")</f>
      </c>
      <c r="BB105">
        <f>IF($CE105&gt;=13,INDEX($AN:$AN,$CD105+13),"")</f>
      </c>
      <c r="BC105">
        <f>IF($CE105&gt;=14,INDEX($AN:$AN,$CD105+14),"")</f>
      </c>
      <c r="BD105">
        <f>IF($CE105&gt;=15,INDEX($AN:$AN,$CD105+15),"")</f>
      </c>
      <c r="BE105">
        <f>IF($CE105&gt;=16,INDEX($AN:$AN,$CD105+16),"")</f>
      </c>
      <c r="BF105">
        <f>IF($CE105&gt;=17,INDEX($AN:$AN,$CD105+17),"")</f>
      </c>
      <c r="BG105">
        <f>IF($CE105&gt;=18,INDEX($AN:$AN,$CD105+18),"")</f>
      </c>
      <c r="BH105">
        <f>IF($CE105&gt;=19,INDEX($AN:$AN,$CD105+19),"")</f>
      </c>
      <c r="BI105">
        <f>IF($CE105&gt;=20,INDEX($AN:$AN,$CD105+20),"")</f>
      </c>
      <c r="BJ105">
        <f>IF($CE105&gt;=21,INDEX($AN:$AN,$CD105+21),"")</f>
      </c>
      <c r="BK105">
        <f>IF($CE105&gt;=22,INDEX($AN:$AN,$CD105+22),"")</f>
      </c>
      <c r="BL105">
        <f>IF($CE105&gt;=23,INDEX($AN:$AN,$CD105+23),"")</f>
      </c>
      <c r="BM105">
        <f>IF($CE105&gt;=24,INDEX($AN:$AN,$CD105+24),"")</f>
      </c>
      <c r="BN105">
        <f>IF($CE105&gt;=25,INDEX($AN:$AN,$CD105+25),"")</f>
      </c>
      <c r="BO105">
        <f>IF($CE105&gt;=26,INDEX($AN:$AN,$CD105+26),"")</f>
      </c>
      <c r="BP105">
        <f>IF($CE105&gt;=27,INDEX($AN:$AN,$CD105+27),"")</f>
      </c>
      <c r="BQ105">
        <f>IF($CE105&gt;=28,INDEX($AN:$AN,$CD105+28),"")</f>
      </c>
      <c r="BR105">
        <f>IF($CE105&gt;=29,INDEX($AN:$AN,$CD105+29),"")</f>
      </c>
      <c r="BS105">
        <f>IF($CE105&gt;=30,INDEX($AN:$AN,$CD105+30),"")</f>
      </c>
      <c r="BT105">
        <f>IF($CE105&gt;=31,INDEX($AN:$AN,$CD105+31),"")</f>
      </c>
      <c r="BU105">
        <f>IF($CE105&gt;=32,INDEX($AN:$AN,$CD105+32),"")</f>
      </c>
      <c r="BV105">
        <f>IF($CE105&gt;=33,INDEX($AN:$AN,$CD105+33),"")</f>
      </c>
      <c r="BW105">
        <f>IF($CE105&gt;=34,INDEX($AN:$AN,$CD105+34),"")</f>
      </c>
      <c r="BX105">
        <f>IF($CE105&gt;=35,INDEX($AN:$AN,$CD105+35),"")</f>
      </c>
      <c r="BY105">
        <f>IF($CE105&gt;=36,INDEX($AN:$AN,$CD105+36),"")</f>
      </c>
      <c r="BZ105">
        <f>IF($CE105&gt;=37,INDEX($AN:$AN,$CD105+37),"")</f>
      </c>
      <c r="CA105">
        <f>IF($CE105&gt;=38,INDEX($AN:$AN,$CD105+38),"")</f>
      </c>
      <c r="CB105">
        <f>IF($CE105&gt;=39,INDEX($AN:$AN,$CD105+39),"")</f>
      </c>
      <c r="CC105">
        <f>IF($CE105&gt;=40,INDEX($AN:$AN,$CD105+40),"")</f>
      </c>
      <c r="CD105">
        <f>IFERROR(MATCH($AM105,$AN$2:$AN$133,0)+1,0)</f>
      </c>
      <c r="CE105">
        <f>IFERROR(INDEX($AO$2:$AO$133,MATCH($AM105,$AN$2:$AN$133,0)),0)</f>
      </c>
      <c r="CF105">
        <f>IFERROR(LEFT($K105,FIND(" - ",$K105)-1),$K105)</f>
      </c>
      <c r="CG105" t="s">
        <v>100</v>
      </c>
      <c r="CI105">
        <f>IF($DD105&gt;=1,INDEX($CG:$CG,$DC105+1),"")</f>
      </c>
      <c r="CJ105">
        <f>IF($DD105&gt;=2,INDEX($CG:$CG,$DC105+2),"")</f>
      </c>
      <c r="CK105">
        <f>IF($DD105&gt;=3,INDEX($CG:$CG,$DC105+3),"")</f>
      </c>
      <c r="CL105">
        <f>IF($DD105&gt;=4,INDEX($CG:$CG,$DC105+4),"")</f>
      </c>
      <c r="CM105">
        <f>IF($DD105&gt;=5,INDEX($CG:$CG,$DC105+5),"")</f>
      </c>
      <c r="CN105">
        <f>IF($DD105&gt;=6,INDEX($CG:$CG,$DC105+6),"")</f>
      </c>
      <c r="CO105">
        <f>IF($DD105&gt;=7,INDEX($CG:$CG,$DC105+7),"")</f>
      </c>
      <c r="CP105">
        <f>IF($DD105&gt;=8,INDEX($CG:$CG,$DC105+8),"")</f>
      </c>
      <c r="CQ105">
        <f>IF($DD105&gt;=9,INDEX($CG:$CG,$DC105+9),"")</f>
      </c>
      <c r="CR105">
        <f>IF($DD105&gt;=10,INDEX($CG:$CG,$DC105+10),"")</f>
      </c>
      <c r="CS105">
        <f>IF($DD105&gt;=11,INDEX($CG:$CG,$DC105+11),"")</f>
      </c>
      <c r="CT105">
        <f>IF($DD105&gt;=12,INDEX($CG:$CG,$DC105+12),"")</f>
      </c>
      <c r="CU105">
        <f>IF($DD105&gt;=13,INDEX($CG:$CG,$DC105+13),"")</f>
      </c>
      <c r="CV105">
        <f>IF($DD105&gt;=14,INDEX($CG:$CG,$DC105+14),"")</f>
      </c>
      <c r="CW105">
        <f>IF($DD105&gt;=15,INDEX($CG:$CG,$DC105+15),"")</f>
      </c>
      <c r="CX105">
        <f>IF($DD105&gt;=16,INDEX($CG:$CG,$DC105+16),"")</f>
      </c>
      <c r="CY105">
        <f>IF($DD105&gt;=17,INDEX($CG:$CG,$DC105+17),"")</f>
      </c>
      <c r="CZ105">
        <f>IF($DD105&gt;=18,INDEX($CG:$CG,$DC105+18),"")</f>
      </c>
      <c r="DA105">
        <f>IF($DD105&gt;=19,INDEX($CG:$CG,$DC105+19),"")</f>
      </c>
      <c r="DB105">
        <f>IF($DD105&gt;=20,INDEX($CG:$CG,$DC105+20),"")</f>
      </c>
      <c r="DC105">
        <f>IFERROR(MATCH($CF105,$CG$2:$CG$1558,0)+1,0)</f>
      </c>
      <c r="DD105">
        <f>IFERROR(INDEX($CH$2:$CH$1558,MATCH($CF105,$CG$2:$CG$1558,0)),0)</f>
      </c>
      <c r="DE105">
        <f>IFERROR(INDEX($AL:$AL,MATCH($G105,$AK:$AK,0))&amp;"","")</f>
      </c>
      <c r="DF105" t="s">
        <v>47</v>
      </c>
      <c r="DG105" t="s">
        <v>23</v>
      </c>
      <c r="DI105">
        <f>IF($GL105&gt;=1,INDEX($DF:$DF,$GK105+1),"")</f>
      </c>
      <c r="DJ105">
        <f>IF($GL105&gt;=2,INDEX($DF:$DF,$GK105+2),"")</f>
      </c>
      <c r="DK105">
        <f>IF($GL105&gt;=3,INDEX($DF:$DF,$GK105+3),"")</f>
      </c>
      <c r="DL105">
        <f>IF($GL105&gt;=4,INDEX($DF:$DF,$GK105+4),"")</f>
      </c>
      <c r="DM105">
        <f>IF($GL105&gt;=5,INDEX($DF:$DF,$GK105+5),"")</f>
      </c>
      <c r="DN105">
        <f>IF($GL105&gt;=6,INDEX($DF:$DF,$GK105+6),"")</f>
      </c>
      <c r="DO105">
        <f>IF($GL105&gt;=7,INDEX($DF:$DF,$GK105+7),"")</f>
      </c>
      <c r="DP105">
        <f>IF($GL105&gt;=8,INDEX($DF:$DF,$GK105+8),"")</f>
      </c>
      <c r="DQ105">
        <f>IF($GL105&gt;=9,INDEX($DF:$DF,$GK105+9),"")</f>
      </c>
      <c r="DR105">
        <f>IF($GL105&gt;=10,INDEX($DF:$DF,$GK105+10),"")</f>
      </c>
      <c r="DS105">
        <f>IF($GL105&gt;=11,INDEX($DF:$DF,$GK105+11),"")</f>
      </c>
      <c r="DT105">
        <f>IF($GL105&gt;=12,INDEX($DF:$DF,$GK105+12),"")</f>
      </c>
      <c r="DU105">
        <f>IF($GL105&gt;=13,INDEX($DF:$DF,$GK105+13),"")</f>
      </c>
      <c r="DV105">
        <f>IF($GL105&gt;=14,INDEX($DF:$DF,$GK105+14),"")</f>
      </c>
      <c r="DW105">
        <f>IF($GL105&gt;=15,INDEX($DF:$DF,$GK105+15),"")</f>
      </c>
      <c r="DX105">
        <f>IF($GL105&gt;=16,INDEX($DF:$DF,$GK105+16),"")</f>
      </c>
      <c r="DY105">
        <f>IF($GL105&gt;=17,INDEX($DF:$DF,$GK105+17),"")</f>
      </c>
      <c r="DZ105">
        <f>IF($GL105&gt;=18,INDEX($DF:$DF,$GK105+18),"")</f>
      </c>
      <c r="EA105">
        <f>IF($GL105&gt;=19,INDEX($DF:$DF,$GK105+19),"")</f>
      </c>
      <c r="EB105">
        <f>IF($GL105&gt;=20,INDEX($DF:$DF,$GK105+20),"")</f>
      </c>
      <c r="EC105">
        <f>IF($GL105&gt;=21,INDEX($DF:$DF,$GK105+21),"")</f>
      </c>
      <c r="ED105">
        <f>IF($GL105&gt;=22,INDEX($DF:$DF,$GK105+22),"")</f>
      </c>
      <c r="EE105">
        <f>IF($GL105&gt;=23,INDEX($DF:$DF,$GK105+23),"")</f>
      </c>
      <c r="EF105">
        <f>IF($GL105&gt;=24,INDEX($DF:$DF,$GK105+24),"")</f>
      </c>
      <c r="EG105">
        <f>IF($GL105&gt;=25,INDEX($DF:$DF,$GK105+25),"")</f>
      </c>
      <c r="EH105">
        <f>IF($GL105&gt;=26,INDEX($DF:$DF,$GK105+26),"")</f>
      </c>
      <c r="EI105">
        <f>IF($GL105&gt;=27,INDEX($DF:$DF,$GK105+27),"")</f>
      </c>
      <c r="EJ105">
        <f>IF($GL105&gt;=28,INDEX($DF:$DF,$GK105+28),"")</f>
      </c>
      <c r="EK105">
        <f>IF($GL105&gt;=29,INDEX($DF:$DF,$GK105+29),"")</f>
      </c>
      <c r="EL105">
        <f>IF($GL105&gt;=30,INDEX($DF:$DF,$GK105+30),"")</f>
      </c>
      <c r="EM105">
        <f>IF($GL105&gt;=31,INDEX($DF:$DF,$GK105+31),"")</f>
      </c>
      <c r="EN105">
        <f>IF($GL105&gt;=32,INDEX($DF:$DF,$GK105+32),"")</f>
      </c>
      <c r="EO105">
        <f>IF($GL105&gt;=33,INDEX($DF:$DF,$GK105+33),"")</f>
      </c>
      <c r="EP105">
        <f>IF($GL105&gt;=34,INDEX($DF:$DF,$GK105+34),"")</f>
      </c>
      <c r="EQ105">
        <f>IF($GL105&gt;=35,INDEX($DF:$DF,$GK105+35),"")</f>
      </c>
      <c r="ER105">
        <f>IF($GL105&gt;=36,INDEX($DF:$DF,$GK105+36),"")</f>
      </c>
      <c r="ES105">
        <f>IF($GL105&gt;=37,INDEX($DF:$DF,$GK105+37),"")</f>
      </c>
      <c r="ET105">
        <f>IF($GL105&gt;=38,INDEX($DF:$DF,$GK105+38),"")</f>
      </c>
      <c r="EU105">
        <f>IF($GL105&gt;=39,INDEX($DF:$DF,$GK105+39),"")</f>
      </c>
      <c r="EV105">
        <f>IF($GL105&gt;=40,INDEX($DF:$DF,$GK105+40),"")</f>
      </c>
      <c r="EW105">
        <f>IF($GL105&gt;=1,INDEX($DG:$DG,$GK105+1),"")</f>
      </c>
      <c r="EX105">
        <f>IF($GL105&gt;=2,INDEX($DG:$DG,$GK105+2),"")</f>
      </c>
      <c r="EY105">
        <f>IF($GL105&gt;=3,INDEX($DG:$DG,$GK105+3),"")</f>
      </c>
      <c r="EZ105">
        <f>IF($GL105&gt;=4,INDEX($DG:$DG,$GK105+4),"")</f>
      </c>
      <c r="FA105">
        <f>IF($GL105&gt;=5,INDEX($DG:$DG,$GK105+5),"")</f>
      </c>
      <c r="FB105">
        <f>IF($GL105&gt;=6,INDEX($DG:$DG,$GK105+6),"")</f>
      </c>
      <c r="FC105">
        <f>IF($GL105&gt;=7,INDEX($DG:$DG,$GK105+7),"")</f>
      </c>
      <c r="FD105">
        <f>IF($GL105&gt;=8,INDEX($DG:$DG,$GK105+8),"")</f>
      </c>
      <c r="FE105">
        <f>IF($GL105&gt;=9,INDEX($DG:$DG,$GK105+9),"")</f>
      </c>
      <c r="FF105">
        <f>IF($GL105&gt;=10,INDEX($DG:$DG,$GK105+10),"")</f>
      </c>
      <c r="FG105">
        <f>IF($GL105&gt;=11,INDEX($DG:$DG,$GK105+11),"")</f>
      </c>
      <c r="FH105">
        <f>IF($GL105&gt;=12,INDEX($DG:$DG,$GK105+12),"")</f>
      </c>
      <c r="FI105">
        <f>IF($GL105&gt;=13,INDEX($DG:$DG,$GK105+13),"")</f>
      </c>
      <c r="FJ105">
        <f>IF($GL105&gt;=14,INDEX($DG:$DG,$GK105+14),"")</f>
      </c>
      <c r="FK105">
        <f>IF($GL105&gt;=15,INDEX($DG:$DG,$GK105+15),"")</f>
      </c>
      <c r="FL105">
        <f>IF($GL105&gt;=16,INDEX($DG:$DG,$GK105+16),"")</f>
      </c>
      <c r="FM105">
        <f>IF($GL105&gt;=17,INDEX($DG:$DG,$GK105+17),"")</f>
      </c>
      <c r="FN105">
        <f>IF($GL105&gt;=18,INDEX($DG:$DG,$GK105+18),"")</f>
      </c>
      <c r="FO105">
        <f>IF($GL105&gt;=19,INDEX($DG:$DG,$GK105+19),"")</f>
      </c>
      <c r="FP105">
        <f>IF($GL105&gt;=20,INDEX($DG:$DG,$GK105+20),"")</f>
      </c>
      <c r="FQ105">
        <f>IF($GL105&gt;=21,INDEX($DG:$DG,$GK105+21),"")</f>
      </c>
      <c r="FR105">
        <f>IF($GL105&gt;=22,INDEX($DG:$DG,$GK105+22),"")</f>
      </c>
      <c r="FS105">
        <f>IF($GL105&gt;=23,INDEX($DG:$DG,$GK105+23),"")</f>
      </c>
      <c r="FT105">
        <f>IF($GL105&gt;=24,INDEX($DG:$DG,$GK105+24),"")</f>
      </c>
      <c r="FU105">
        <f>IF($GL105&gt;=25,INDEX($DG:$DG,$GK105+25),"")</f>
      </c>
      <c r="FV105">
        <f>IF($GL105&gt;=26,INDEX($DG:$DG,$GK105+26),"")</f>
      </c>
      <c r="FW105">
        <f>IF($GL105&gt;=27,INDEX($DG:$DG,$GK105+27),"")</f>
      </c>
      <c r="FX105">
        <f>IF($GL105&gt;=28,INDEX($DG:$DG,$GK105+28),"")</f>
      </c>
      <c r="FY105">
        <f>IF($GL105&gt;=29,INDEX($DG:$DG,$GK105+29),"")</f>
      </c>
      <c r="FZ105">
        <f>IF($GL105&gt;=30,INDEX($DG:$DG,$GK105+30),"")</f>
      </c>
      <c r="GA105">
        <f>IF($GL105&gt;=31,INDEX($DG:$DG,$GK105+31),"")</f>
      </c>
      <c r="GB105">
        <f>IF($GL105&gt;=32,INDEX($DG:$DG,$GK105+32),"")</f>
      </c>
      <c r="GC105">
        <f>IF($GL105&gt;=33,INDEX($DG:$DG,$GK105+33),"")</f>
      </c>
      <c r="GD105">
        <f>IF($GL105&gt;=34,INDEX($DG:$DG,$GK105+34),"")</f>
      </c>
      <c r="GE105">
        <f>IF($GL105&gt;=35,INDEX($DG:$DG,$GK105+35),"")</f>
      </c>
      <c r="GF105">
        <f>IF($GL105&gt;=36,INDEX($DG:$DG,$GK105+36),"")</f>
      </c>
      <c r="GG105">
        <f>IF($GL105&gt;=37,INDEX($DG:$DG,$GK105+37),"")</f>
      </c>
      <c r="GH105">
        <f>IF($GL105&gt;=38,INDEX($DG:$DG,$GK105+38),"")</f>
      </c>
      <c r="GI105">
        <f>IF($GL105&gt;=39,INDEX($DG:$DG,$GK105+39),"")</f>
      </c>
      <c r="GJ105">
        <f>IF($GL105&gt;=40,INDEX($DG:$DG,$GK105+40),"")</f>
      </c>
      <c r="GK105">
        <f>IFERROR(MATCH($DE105,$DF$2:$DF$166,0)+1,0)</f>
      </c>
      <c r="GL105">
        <f>IFERROR(INDEX($DH$2:$DH$166,MATCH($DE105,$DF$2:$DF$166,0)),0)</f>
      </c>
      <c r="GM105">
        <f>IFERROR(MATCH($H105,$DI$105:$EV$105,0),0)</f>
      </c>
      <c r="GN105">
        <f>IF($GM105&gt;0,INDEX($EW$105:$GJ$105,$GM105),"")</f>
      </c>
      <c r="GO105" t="s">
        <v>674</v>
      </c>
      <c r="GQ105">
        <f>IF($IZ105&gt;=1,INDEX($GO:$GO,$IY105+1),"")</f>
      </c>
      <c r="GR105">
        <f>IF($IZ105&gt;=2,INDEX($GO:$GO,$IY105+2),"")</f>
      </c>
      <c r="GS105">
        <f>IF($IZ105&gt;=3,INDEX($GO:$GO,$IY105+3),"")</f>
      </c>
      <c r="GT105">
        <f>IF($IZ105&gt;=4,INDEX($GO:$GO,$IY105+4),"")</f>
      </c>
      <c r="GU105">
        <f>IF($IZ105&gt;=5,INDEX($GO:$GO,$IY105+5),"")</f>
      </c>
      <c r="GV105">
        <f>IF($IZ105&gt;=6,INDEX($GO:$GO,$IY105+6),"")</f>
      </c>
      <c r="GW105">
        <f>IF($IZ105&gt;=7,INDEX($GO:$GO,$IY105+7),"")</f>
      </c>
      <c r="GX105">
        <f>IF($IZ105&gt;=8,INDEX($GO:$GO,$IY105+8),"")</f>
      </c>
      <c r="GY105">
        <f>IF($IZ105&gt;=9,INDEX($GO:$GO,$IY105+9),"")</f>
      </c>
      <c r="GZ105">
        <f>IF($IZ105&gt;=10,INDEX($GO:$GO,$IY105+10),"")</f>
      </c>
      <c r="HA105">
        <f>IF($IZ105&gt;=11,INDEX($GO:$GO,$IY105+11),"")</f>
      </c>
      <c r="HB105">
        <f>IF($IZ105&gt;=12,INDEX($GO:$GO,$IY105+12),"")</f>
      </c>
      <c r="HC105">
        <f>IF($IZ105&gt;=13,INDEX($GO:$GO,$IY105+13),"")</f>
      </c>
      <c r="HD105">
        <f>IF($IZ105&gt;=14,INDEX($GO:$GO,$IY105+14),"")</f>
      </c>
      <c r="HE105">
        <f>IF($IZ105&gt;=15,INDEX($GO:$GO,$IY105+15),"")</f>
      </c>
      <c r="HF105">
        <f>IF($IZ105&gt;=16,INDEX($GO:$GO,$IY105+16),"")</f>
      </c>
      <c r="HG105">
        <f>IF($IZ105&gt;=17,INDEX($GO:$GO,$IY105+17),"")</f>
      </c>
      <c r="HH105">
        <f>IF($IZ105&gt;=18,INDEX($GO:$GO,$IY105+18),"")</f>
      </c>
      <c r="HI105">
        <f>IF($IZ105&gt;=19,INDEX($GO:$GO,$IY105+19),"")</f>
      </c>
      <c r="HJ105">
        <f>IF($IZ105&gt;=20,INDEX($GO:$GO,$IY105+20),"")</f>
      </c>
      <c r="HK105">
        <f>IF($IZ105&gt;=21,INDEX($GO:$GO,$IY105+21),"")</f>
      </c>
      <c r="HL105">
        <f>IF($IZ105&gt;=22,INDEX($GO:$GO,$IY105+22),"")</f>
      </c>
      <c r="HM105">
        <f>IF($IZ105&gt;=23,INDEX($GO:$GO,$IY105+23),"")</f>
      </c>
      <c r="HN105">
        <f>IF($IZ105&gt;=24,INDEX($GO:$GO,$IY105+24),"")</f>
      </c>
      <c r="HO105">
        <f>IF($IZ105&gt;=25,INDEX($GO:$GO,$IY105+25),"")</f>
      </c>
      <c r="HP105">
        <f>IF($IZ105&gt;=26,INDEX($GO:$GO,$IY105+26),"")</f>
      </c>
      <c r="HQ105">
        <f>IF($IZ105&gt;=27,INDEX($GO:$GO,$IY105+27),"")</f>
      </c>
      <c r="HR105">
        <f>IF($IZ105&gt;=28,INDEX($GO:$GO,$IY105+28),"")</f>
      </c>
      <c r="HS105">
        <f>IF($IZ105&gt;=29,INDEX($GO:$GO,$IY105+29),"")</f>
      </c>
      <c r="HT105">
        <f>IF($IZ105&gt;=30,INDEX($GO:$GO,$IY105+30),"")</f>
      </c>
      <c r="HU105">
        <f>IF($IZ105&gt;=31,INDEX($GO:$GO,$IY105+31),"")</f>
      </c>
      <c r="HV105">
        <f>IF($IZ105&gt;=32,INDEX($GO:$GO,$IY105+32),"")</f>
      </c>
      <c r="HW105">
        <f>IF($IZ105&gt;=33,INDEX($GO:$GO,$IY105+33),"")</f>
      </c>
      <c r="HX105">
        <f>IF($IZ105&gt;=34,INDEX($GO:$GO,$IY105+34),"")</f>
      </c>
      <c r="HY105">
        <f>IF($IZ105&gt;=35,INDEX($GO:$GO,$IY105+35),"")</f>
      </c>
      <c r="HZ105">
        <f>IF($IZ105&gt;=36,INDEX($GO:$GO,$IY105+36),"")</f>
      </c>
      <c r="IA105">
        <f>IF($IZ105&gt;=37,INDEX($GO:$GO,$IY105+37),"")</f>
      </c>
      <c r="IB105">
        <f>IF($IZ105&gt;=38,INDEX($GO:$GO,$IY105+38),"")</f>
      </c>
      <c r="IC105">
        <f>IF($IZ105&gt;=39,INDEX($GO:$GO,$IY105+39),"")</f>
      </c>
      <c r="ID105">
        <f>IF($IZ105&gt;=40,INDEX($GO:$GO,$IY105+40),"")</f>
      </c>
      <c r="IE105">
        <f>IF($IZ105&gt;=41,INDEX($GO:$GO,$IY105+41),"")</f>
      </c>
      <c r="IF105">
        <f>IF($IZ105&gt;=42,INDEX($GO:$GO,$IY105+42),"")</f>
      </c>
      <c r="IG105">
        <f>IF($IZ105&gt;=43,INDEX($GO:$GO,$IY105+43),"")</f>
      </c>
      <c r="IH105">
        <f>IF($IZ105&gt;=44,INDEX($GO:$GO,$IY105+44),"")</f>
      </c>
      <c r="II105">
        <f>IF($IZ105&gt;=45,INDEX($GO:$GO,$IY105+45),"")</f>
      </c>
      <c r="IJ105">
        <f>IF($IZ105&gt;=46,INDEX($GO:$GO,$IY105+46),"")</f>
      </c>
      <c r="IK105">
        <f>IF($IZ105&gt;=47,INDEX($GO:$GO,$IY105+47),"")</f>
      </c>
      <c r="IL105">
        <f>IF($IZ105&gt;=48,INDEX($GO:$GO,$IY105+48),"")</f>
      </c>
      <c r="IM105">
        <f>IF($IZ105&gt;=49,INDEX($GO:$GO,$IY105+49),"")</f>
      </c>
      <c r="IN105">
        <f>IF($IZ105&gt;=50,INDEX($GO:$GO,$IY105+50),"")</f>
      </c>
      <c r="IO105">
        <f>IF($IZ105&gt;=51,INDEX($GO:$GO,$IY105+51),"")</f>
      </c>
      <c r="IP105">
        <f>IF($IZ105&gt;=52,INDEX($GO:$GO,$IY105+52),"")</f>
      </c>
      <c r="IQ105">
        <f>IF($IZ105&gt;=53,INDEX($GO:$GO,$IY105+53),"")</f>
      </c>
      <c r="IR105">
        <f>IF($IZ105&gt;=54,INDEX($GO:$GO,$IY105+54),"")</f>
      </c>
      <c r="IS105">
        <f>IF($IZ105&gt;=55,INDEX($GO:$GO,$IY105+55),"")</f>
      </c>
      <c r="IT105">
        <f>IF($IZ105&gt;=56,INDEX($GO:$GO,$IY105+56),"")</f>
      </c>
      <c r="IU105">
        <f>IF($IZ105&gt;=57,INDEX($GO:$GO,$IY105+57),"")</f>
      </c>
      <c r="IV105">
        <f>IF($IZ105&gt;=58,INDEX($GO:$GO,$IY105+58),"")</f>
      </c>
      <c r="IW105">
        <f>IF($IZ105&gt;=59,INDEX($GO:$GO,$IY105+59),"")</f>
      </c>
      <c r="IX105">
        <f>IF($IZ105&gt;=60,INDEX($GO:$GO,$IY105+60),"")</f>
      </c>
      <c r="IY105">
        <f>IFERROR(MATCH($GN105,$GO$2:$GO$827,0)+1,0)</f>
      </c>
      <c r="IZ105">
        <f>IFERROR(INDEX($GP$2:$GP$827,MATCH($GN105,$GO$2:$GO$827,0)),0)</f>
      </c>
      <c r="JA105" t="s">
        <v>23</v>
      </c>
      <c r="JB105" t="s">
        <v>23</v>
      </c>
    </row>
    <row r="106" spans="1:262" x14ac:dyDescent="0.25">
      <c r="F106" s="1"/>
      <c r="G106" s="1"/>
      <c r="H106" s="1"/>
      <c r="I106" s="1"/>
      <c r="J106" s="1">
        <f>IFERROR(IF(FIND(" - ",$F106)&gt;0,MID($F106,FIND(" - ",$F106)+3,LEN($F106)),""),"")</f>
      </c>
      <c r="L106" s="1"/>
      <c r="N106" t="s">
        <v>23</v>
      </c>
      <c r="P106">
        <f>IF(OR($N106="",$O106=""),"",IFERROR($N106/$O106,0))</f>
      </c>
      <c r="Q106">
        <f>IF($N106="","",
IF($G106="","",
IF(ISNUMBER(SEARCH("exempt",LOWER($G106))),0,
$N106*(VALUE(SUBSTITUTE($G106,"%",""))/100))))</f>
      </c>
      <c r="W106">
        <f>IF($N106="","",
SUM($N106,$Q106,$U106,$R106,$T106)-
IF($V106="",0,VALUE($V106)))</f>
      </c>
      <c r="AE106" t="s">
        <v>675</v>
      </c>
      <c r="AI106" t="s">
        <v>676</v>
      </c>
      <c r="AJ106" t="s">
        <v>677</v>
      </c>
      <c r="AM106">
        <f>IFERROR(LEFT($F106,FIND(" - ",$F106)-1),$F106)</f>
      </c>
      <c r="AN106" t="s">
        <v>500</v>
      </c>
      <c r="AP106">
        <f>IF($CE106&gt;=1,INDEX($AN:$AN,$CD106+1),"")</f>
      </c>
      <c r="AQ106">
        <f>IF($CE106&gt;=2,INDEX($AN:$AN,$CD106+2),"")</f>
      </c>
      <c r="AR106">
        <f>IF($CE106&gt;=3,INDEX($AN:$AN,$CD106+3),"")</f>
      </c>
      <c r="AS106">
        <f>IF($CE106&gt;=4,INDEX($AN:$AN,$CD106+4),"")</f>
      </c>
      <c r="AT106">
        <f>IF($CE106&gt;=5,INDEX($AN:$AN,$CD106+5),"")</f>
      </c>
      <c r="AU106">
        <f>IF($CE106&gt;=6,INDEX($AN:$AN,$CD106+6),"")</f>
      </c>
      <c r="AV106">
        <f>IF($CE106&gt;=7,INDEX($AN:$AN,$CD106+7),"")</f>
      </c>
      <c r="AW106">
        <f>IF($CE106&gt;=8,INDEX($AN:$AN,$CD106+8),"")</f>
      </c>
      <c r="AX106">
        <f>IF($CE106&gt;=9,INDEX($AN:$AN,$CD106+9),"")</f>
      </c>
      <c r="AY106">
        <f>IF($CE106&gt;=10,INDEX($AN:$AN,$CD106+10),"")</f>
      </c>
      <c r="AZ106">
        <f>IF($CE106&gt;=11,INDEX($AN:$AN,$CD106+11),"")</f>
      </c>
      <c r="BA106">
        <f>IF($CE106&gt;=12,INDEX($AN:$AN,$CD106+12),"")</f>
      </c>
      <c r="BB106">
        <f>IF($CE106&gt;=13,INDEX($AN:$AN,$CD106+13),"")</f>
      </c>
      <c r="BC106">
        <f>IF($CE106&gt;=14,INDEX($AN:$AN,$CD106+14),"")</f>
      </c>
      <c r="BD106">
        <f>IF($CE106&gt;=15,INDEX($AN:$AN,$CD106+15),"")</f>
      </c>
      <c r="BE106">
        <f>IF($CE106&gt;=16,INDEX($AN:$AN,$CD106+16),"")</f>
      </c>
      <c r="BF106">
        <f>IF($CE106&gt;=17,INDEX($AN:$AN,$CD106+17),"")</f>
      </c>
      <c r="BG106">
        <f>IF($CE106&gt;=18,INDEX($AN:$AN,$CD106+18),"")</f>
      </c>
      <c r="BH106">
        <f>IF($CE106&gt;=19,INDEX($AN:$AN,$CD106+19),"")</f>
      </c>
      <c r="BI106">
        <f>IF($CE106&gt;=20,INDEX($AN:$AN,$CD106+20),"")</f>
      </c>
      <c r="BJ106">
        <f>IF($CE106&gt;=21,INDEX($AN:$AN,$CD106+21),"")</f>
      </c>
      <c r="BK106">
        <f>IF($CE106&gt;=22,INDEX($AN:$AN,$CD106+22),"")</f>
      </c>
      <c r="BL106">
        <f>IF($CE106&gt;=23,INDEX($AN:$AN,$CD106+23),"")</f>
      </c>
      <c r="BM106">
        <f>IF($CE106&gt;=24,INDEX($AN:$AN,$CD106+24),"")</f>
      </c>
      <c r="BN106">
        <f>IF($CE106&gt;=25,INDEX($AN:$AN,$CD106+25),"")</f>
      </c>
      <c r="BO106">
        <f>IF($CE106&gt;=26,INDEX($AN:$AN,$CD106+26),"")</f>
      </c>
      <c r="BP106">
        <f>IF($CE106&gt;=27,INDEX($AN:$AN,$CD106+27),"")</f>
      </c>
      <c r="BQ106">
        <f>IF($CE106&gt;=28,INDEX($AN:$AN,$CD106+28),"")</f>
      </c>
      <c r="BR106">
        <f>IF($CE106&gt;=29,INDEX($AN:$AN,$CD106+29),"")</f>
      </c>
      <c r="BS106">
        <f>IF($CE106&gt;=30,INDEX($AN:$AN,$CD106+30),"")</f>
      </c>
      <c r="BT106">
        <f>IF($CE106&gt;=31,INDEX($AN:$AN,$CD106+31),"")</f>
      </c>
      <c r="BU106">
        <f>IF($CE106&gt;=32,INDEX($AN:$AN,$CD106+32),"")</f>
      </c>
      <c r="BV106">
        <f>IF($CE106&gt;=33,INDEX($AN:$AN,$CD106+33),"")</f>
      </c>
      <c r="BW106">
        <f>IF($CE106&gt;=34,INDEX($AN:$AN,$CD106+34),"")</f>
      </c>
      <c r="BX106">
        <f>IF($CE106&gt;=35,INDEX($AN:$AN,$CD106+35),"")</f>
      </c>
      <c r="BY106">
        <f>IF($CE106&gt;=36,INDEX($AN:$AN,$CD106+36),"")</f>
      </c>
      <c r="BZ106">
        <f>IF($CE106&gt;=37,INDEX($AN:$AN,$CD106+37),"")</f>
      </c>
      <c r="CA106">
        <f>IF($CE106&gt;=38,INDEX($AN:$AN,$CD106+38),"")</f>
      </c>
      <c r="CB106">
        <f>IF($CE106&gt;=39,INDEX($AN:$AN,$CD106+39),"")</f>
      </c>
      <c r="CC106">
        <f>IF($CE106&gt;=40,INDEX($AN:$AN,$CD106+40),"")</f>
      </c>
      <c r="CD106">
        <f>IFERROR(MATCH($AM106,$AN$2:$AN$133,0)+1,0)</f>
      </c>
      <c r="CE106">
        <f>IFERROR(INDEX($AO$2:$AO$133,MATCH($AM106,$AN$2:$AN$133,0)),0)</f>
      </c>
      <c r="CF106">
        <f>IFERROR(LEFT($K106,FIND(" - ",$K106)-1),$K106)</f>
      </c>
      <c r="CG106" t="s">
        <v>129</v>
      </c>
      <c r="CI106">
        <f>IF($DD106&gt;=1,INDEX($CG:$CG,$DC106+1),"")</f>
      </c>
      <c r="CJ106">
        <f>IF($DD106&gt;=2,INDEX($CG:$CG,$DC106+2),"")</f>
      </c>
      <c r="CK106">
        <f>IF($DD106&gt;=3,INDEX($CG:$CG,$DC106+3),"")</f>
      </c>
      <c r="CL106">
        <f>IF($DD106&gt;=4,INDEX($CG:$CG,$DC106+4),"")</f>
      </c>
      <c r="CM106">
        <f>IF($DD106&gt;=5,INDEX($CG:$CG,$DC106+5),"")</f>
      </c>
      <c r="CN106">
        <f>IF($DD106&gt;=6,INDEX($CG:$CG,$DC106+6),"")</f>
      </c>
      <c r="CO106">
        <f>IF($DD106&gt;=7,INDEX($CG:$CG,$DC106+7),"")</f>
      </c>
      <c r="CP106">
        <f>IF($DD106&gt;=8,INDEX($CG:$CG,$DC106+8),"")</f>
      </c>
      <c r="CQ106">
        <f>IF($DD106&gt;=9,INDEX($CG:$CG,$DC106+9),"")</f>
      </c>
      <c r="CR106">
        <f>IF($DD106&gt;=10,INDEX($CG:$CG,$DC106+10),"")</f>
      </c>
      <c r="CS106">
        <f>IF($DD106&gt;=11,INDEX($CG:$CG,$DC106+11),"")</f>
      </c>
      <c r="CT106">
        <f>IF($DD106&gt;=12,INDEX($CG:$CG,$DC106+12),"")</f>
      </c>
      <c r="CU106">
        <f>IF($DD106&gt;=13,INDEX($CG:$CG,$DC106+13),"")</f>
      </c>
      <c r="CV106">
        <f>IF($DD106&gt;=14,INDEX($CG:$CG,$DC106+14),"")</f>
      </c>
      <c r="CW106">
        <f>IF($DD106&gt;=15,INDEX($CG:$CG,$DC106+15),"")</f>
      </c>
      <c r="CX106">
        <f>IF($DD106&gt;=16,INDEX($CG:$CG,$DC106+16),"")</f>
      </c>
      <c r="CY106">
        <f>IF($DD106&gt;=17,INDEX($CG:$CG,$DC106+17),"")</f>
      </c>
      <c r="CZ106">
        <f>IF($DD106&gt;=18,INDEX($CG:$CG,$DC106+18),"")</f>
      </c>
      <c r="DA106">
        <f>IF($DD106&gt;=19,INDEX($CG:$CG,$DC106+19),"")</f>
      </c>
      <c r="DB106">
        <f>IF($DD106&gt;=20,INDEX($CG:$CG,$DC106+20),"")</f>
      </c>
      <c r="DC106">
        <f>IFERROR(MATCH($CF106,$CG$2:$CG$1558,0)+1,0)</f>
      </c>
      <c r="DD106">
        <f>IFERROR(INDEX($CH$2:$CH$1558,MATCH($CF106,$CG$2:$CG$1558,0)),0)</f>
      </c>
      <c r="DE106">
        <f>IFERROR(INDEX($AL:$AL,MATCH($G106,$AK:$AK,0))&amp;"","")</f>
      </c>
      <c r="DF106" t="s">
        <v>264</v>
      </c>
      <c r="DH106">
        <v>1</v>
      </c>
      <c r="DI106">
        <f>IF($GL106&gt;=1,INDEX($DF:$DF,$GK106+1),"")</f>
      </c>
      <c r="DJ106">
        <f>IF($GL106&gt;=2,INDEX($DF:$DF,$GK106+2),"")</f>
      </c>
      <c r="DK106">
        <f>IF($GL106&gt;=3,INDEX($DF:$DF,$GK106+3),"")</f>
      </c>
      <c r="DL106">
        <f>IF($GL106&gt;=4,INDEX($DF:$DF,$GK106+4),"")</f>
      </c>
      <c r="DM106">
        <f>IF($GL106&gt;=5,INDEX($DF:$DF,$GK106+5),"")</f>
      </c>
      <c r="DN106">
        <f>IF($GL106&gt;=6,INDEX($DF:$DF,$GK106+6),"")</f>
      </c>
      <c r="DO106">
        <f>IF($GL106&gt;=7,INDEX($DF:$DF,$GK106+7),"")</f>
      </c>
      <c r="DP106">
        <f>IF($GL106&gt;=8,INDEX($DF:$DF,$GK106+8),"")</f>
      </c>
      <c r="DQ106">
        <f>IF($GL106&gt;=9,INDEX($DF:$DF,$GK106+9),"")</f>
      </c>
      <c r="DR106">
        <f>IF($GL106&gt;=10,INDEX($DF:$DF,$GK106+10),"")</f>
      </c>
      <c r="DS106">
        <f>IF($GL106&gt;=11,INDEX($DF:$DF,$GK106+11),"")</f>
      </c>
      <c r="DT106">
        <f>IF($GL106&gt;=12,INDEX($DF:$DF,$GK106+12),"")</f>
      </c>
      <c r="DU106">
        <f>IF($GL106&gt;=13,INDEX($DF:$DF,$GK106+13),"")</f>
      </c>
      <c r="DV106">
        <f>IF($GL106&gt;=14,INDEX($DF:$DF,$GK106+14),"")</f>
      </c>
      <c r="DW106">
        <f>IF($GL106&gt;=15,INDEX($DF:$DF,$GK106+15),"")</f>
      </c>
      <c r="DX106">
        <f>IF($GL106&gt;=16,INDEX($DF:$DF,$GK106+16),"")</f>
      </c>
      <c r="DY106">
        <f>IF($GL106&gt;=17,INDEX($DF:$DF,$GK106+17),"")</f>
      </c>
      <c r="DZ106">
        <f>IF($GL106&gt;=18,INDEX($DF:$DF,$GK106+18),"")</f>
      </c>
      <c r="EA106">
        <f>IF($GL106&gt;=19,INDEX($DF:$DF,$GK106+19),"")</f>
      </c>
      <c r="EB106">
        <f>IF($GL106&gt;=20,INDEX($DF:$DF,$GK106+20),"")</f>
      </c>
      <c r="EC106">
        <f>IF($GL106&gt;=21,INDEX($DF:$DF,$GK106+21),"")</f>
      </c>
      <c r="ED106">
        <f>IF($GL106&gt;=22,INDEX($DF:$DF,$GK106+22),"")</f>
      </c>
      <c r="EE106">
        <f>IF($GL106&gt;=23,INDEX($DF:$DF,$GK106+23),"")</f>
      </c>
      <c r="EF106">
        <f>IF($GL106&gt;=24,INDEX($DF:$DF,$GK106+24),"")</f>
      </c>
      <c r="EG106">
        <f>IF($GL106&gt;=25,INDEX($DF:$DF,$GK106+25),"")</f>
      </c>
      <c r="EH106">
        <f>IF($GL106&gt;=26,INDEX($DF:$DF,$GK106+26),"")</f>
      </c>
      <c r="EI106">
        <f>IF($GL106&gt;=27,INDEX($DF:$DF,$GK106+27),"")</f>
      </c>
      <c r="EJ106">
        <f>IF($GL106&gt;=28,INDEX($DF:$DF,$GK106+28),"")</f>
      </c>
      <c r="EK106">
        <f>IF($GL106&gt;=29,INDEX($DF:$DF,$GK106+29),"")</f>
      </c>
      <c r="EL106">
        <f>IF($GL106&gt;=30,INDEX($DF:$DF,$GK106+30),"")</f>
      </c>
      <c r="EM106">
        <f>IF($GL106&gt;=31,INDEX($DF:$DF,$GK106+31),"")</f>
      </c>
      <c r="EN106">
        <f>IF($GL106&gt;=32,INDEX($DF:$DF,$GK106+32),"")</f>
      </c>
      <c r="EO106">
        <f>IF($GL106&gt;=33,INDEX($DF:$DF,$GK106+33),"")</f>
      </c>
      <c r="EP106">
        <f>IF($GL106&gt;=34,INDEX($DF:$DF,$GK106+34),"")</f>
      </c>
      <c r="EQ106">
        <f>IF($GL106&gt;=35,INDEX($DF:$DF,$GK106+35),"")</f>
      </c>
      <c r="ER106">
        <f>IF($GL106&gt;=36,INDEX($DF:$DF,$GK106+36),"")</f>
      </c>
      <c r="ES106">
        <f>IF($GL106&gt;=37,INDEX($DF:$DF,$GK106+37),"")</f>
      </c>
      <c r="ET106">
        <f>IF($GL106&gt;=38,INDEX($DF:$DF,$GK106+38),"")</f>
      </c>
      <c r="EU106">
        <f>IF($GL106&gt;=39,INDEX($DF:$DF,$GK106+39),"")</f>
      </c>
      <c r="EV106">
        <f>IF($GL106&gt;=40,INDEX($DF:$DF,$GK106+40),"")</f>
      </c>
      <c r="EW106">
        <f>IF($GL106&gt;=1,INDEX($DG:$DG,$GK106+1),"")</f>
      </c>
      <c r="EX106">
        <f>IF($GL106&gt;=2,INDEX($DG:$DG,$GK106+2),"")</f>
      </c>
      <c r="EY106">
        <f>IF($GL106&gt;=3,INDEX($DG:$DG,$GK106+3),"")</f>
      </c>
      <c r="EZ106">
        <f>IF($GL106&gt;=4,INDEX($DG:$DG,$GK106+4),"")</f>
      </c>
      <c r="FA106">
        <f>IF($GL106&gt;=5,INDEX($DG:$DG,$GK106+5),"")</f>
      </c>
      <c r="FB106">
        <f>IF($GL106&gt;=6,INDEX($DG:$DG,$GK106+6),"")</f>
      </c>
      <c r="FC106">
        <f>IF($GL106&gt;=7,INDEX($DG:$DG,$GK106+7),"")</f>
      </c>
      <c r="FD106">
        <f>IF($GL106&gt;=8,INDEX($DG:$DG,$GK106+8),"")</f>
      </c>
      <c r="FE106">
        <f>IF($GL106&gt;=9,INDEX($DG:$DG,$GK106+9),"")</f>
      </c>
      <c r="FF106">
        <f>IF($GL106&gt;=10,INDEX($DG:$DG,$GK106+10),"")</f>
      </c>
      <c r="FG106">
        <f>IF($GL106&gt;=11,INDEX($DG:$DG,$GK106+11),"")</f>
      </c>
      <c r="FH106">
        <f>IF($GL106&gt;=12,INDEX($DG:$DG,$GK106+12),"")</f>
      </c>
      <c r="FI106">
        <f>IF($GL106&gt;=13,INDEX($DG:$DG,$GK106+13),"")</f>
      </c>
      <c r="FJ106">
        <f>IF($GL106&gt;=14,INDEX($DG:$DG,$GK106+14),"")</f>
      </c>
      <c r="FK106">
        <f>IF($GL106&gt;=15,INDEX($DG:$DG,$GK106+15),"")</f>
      </c>
      <c r="FL106">
        <f>IF($GL106&gt;=16,INDEX($DG:$DG,$GK106+16),"")</f>
      </c>
      <c r="FM106">
        <f>IF($GL106&gt;=17,INDEX($DG:$DG,$GK106+17),"")</f>
      </c>
      <c r="FN106">
        <f>IF($GL106&gt;=18,INDEX($DG:$DG,$GK106+18),"")</f>
      </c>
      <c r="FO106">
        <f>IF($GL106&gt;=19,INDEX($DG:$DG,$GK106+19),"")</f>
      </c>
      <c r="FP106">
        <f>IF($GL106&gt;=20,INDEX($DG:$DG,$GK106+20),"")</f>
      </c>
      <c r="FQ106">
        <f>IF($GL106&gt;=21,INDEX($DG:$DG,$GK106+21),"")</f>
      </c>
      <c r="FR106">
        <f>IF($GL106&gt;=22,INDEX($DG:$DG,$GK106+22),"")</f>
      </c>
      <c r="FS106">
        <f>IF($GL106&gt;=23,INDEX($DG:$DG,$GK106+23),"")</f>
      </c>
      <c r="FT106">
        <f>IF($GL106&gt;=24,INDEX($DG:$DG,$GK106+24),"")</f>
      </c>
      <c r="FU106">
        <f>IF($GL106&gt;=25,INDEX($DG:$DG,$GK106+25),"")</f>
      </c>
      <c r="FV106">
        <f>IF($GL106&gt;=26,INDEX($DG:$DG,$GK106+26),"")</f>
      </c>
      <c r="FW106">
        <f>IF($GL106&gt;=27,INDEX($DG:$DG,$GK106+27),"")</f>
      </c>
      <c r="FX106">
        <f>IF($GL106&gt;=28,INDEX($DG:$DG,$GK106+28),"")</f>
      </c>
      <c r="FY106">
        <f>IF($GL106&gt;=29,INDEX($DG:$DG,$GK106+29),"")</f>
      </c>
      <c r="FZ106">
        <f>IF($GL106&gt;=30,INDEX($DG:$DG,$GK106+30),"")</f>
      </c>
      <c r="GA106">
        <f>IF($GL106&gt;=31,INDEX($DG:$DG,$GK106+31),"")</f>
      </c>
      <c r="GB106">
        <f>IF($GL106&gt;=32,INDEX($DG:$DG,$GK106+32),"")</f>
      </c>
      <c r="GC106">
        <f>IF($GL106&gt;=33,INDEX($DG:$DG,$GK106+33),"")</f>
      </c>
      <c r="GD106">
        <f>IF($GL106&gt;=34,INDEX($DG:$DG,$GK106+34),"")</f>
      </c>
      <c r="GE106">
        <f>IF($GL106&gt;=35,INDEX($DG:$DG,$GK106+35),"")</f>
      </c>
      <c r="GF106">
        <f>IF($GL106&gt;=36,INDEX($DG:$DG,$GK106+36),"")</f>
      </c>
      <c r="GG106">
        <f>IF($GL106&gt;=37,INDEX($DG:$DG,$GK106+37),"")</f>
      </c>
      <c r="GH106">
        <f>IF($GL106&gt;=38,INDEX($DG:$DG,$GK106+38),"")</f>
      </c>
      <c r="GI106">
        <f>IF($GL106&gt;=39,INDEX($DG:$DG,$GK106+39),"")</f>
      </c>
      <c r="GJ106">
        <f>IF($GL106&gt;=40,INDEX($DG:$DG,$GK106+40),"")</f>
      </c>
      <c r="GK106">
        <f>IFERROR(MATCH($DE106,$DF$2:$DF$166,0)+1,0)</f>
      </c>
      <c r="GL106">
        <f>IFERROR(INDEX($DH$2:$DH$166,MATCH($DE106,$DF$2:$DF$166,0)),0)</f>
      </c>
      <c r="GM106">
        <f>IFERROR(MATCH($H106,$DI$106:$EV$106,0),0)</f>
      </c>
      <c r="GN106">
        <f>IF($GM106&gt;0,INDEX($EW$106:$GJ$106,$GM106),"")</f>
      </c>
      <c r="GO106" t="s">
        <v>379</v>
      </c>
      <c r="GP106">
        <v>1</v>
      </c>
      <c r="GQ106">
        <f>IF($IZ106&gt;=1,INDEX($GO:$GO,$IY106+1),"")</f>
      </c>
      <c r="GR106">
        <f>IF($IZ106&gt;=2,INDEX($GO:$GO,$IY106+2),"")</f>
      </c>
      <c r="GS106">
        <f>IF($IZ106&gt;=3,INDEX($GO:$GO,$IY106+3),"")</f>
      </c>
      <c r="GT106">
        <f>IF($IZ106&gt;=4,INDEX($GO:$GO,$IY106+4),"")</f>
      </c>
      <c r="GU106">
        <f>IF($IZ106&gt;=5,INDEX($GO:$GO,$IY106+5),"")</f>
      </c>
      <c r="GV106">
        <f>IF($IZ106&gt;=6,INDEX($GO:$GO,$IY106+6),"")</f>
      </c>
      <c r="GW106">
        <f>IF($IZ106&gt;=7,INDEX($GO:$GO,$IY106+7),"")</f>
      </c>
      <c r="GX106">
        <f>IF($IZ106&gt;=8,INDEX($GO:$GO,$IY106+8),"")</f>
      </c>
      <c r="GY106">
        <f>IF($IZ106&gt;=9,INDEX($GO:$GO,$IY106+9),"")</f>
      </c>
      <c r="GZ106">
        <f>IF($IZ106&gt;=10,INDEX($GO:$GO,$IY106+10),"")</f>
      </c>
      <c r="HA106">
        <f>IF($IZ106&gt;=11,INDEX($GO:$GO,$IY106+11),"")</f>
      </c>
      <c r="HB106">
        <f>IF($IZ106&gt;=12,INDEX($GO:$GO,$IY106+12),"")</f>
      </c>
      <c r="HC106">
        <f>IF($IZ106&gt;=13,INDEX($GO:$GO,$IY106+13),"")</f>
      </c>
      <c r="HD106">
        <f>IF($IZ106&gt;=14,INDEX($GO:$GO,$IY106+14),"")</f>
      </c>
      <c r="HE106">
        <f>IF($IZ106&gt;=15,INDEX($GO:$GO,$IY106+15),"")</f>
      </c>
      <c r="HF106">
        <f>IF($IZ106&gt;=16,INDEX($GO:$GO,$IY106+16),"")</f>
      </c>
      <c r="HG106">
        <f>IF($IZ106&gt;=17,INDEX($GO:$GO,$IY106+17),"")</f>
      </c>
      <c r="HH106">
        <f>IF($IZ106&gt;=18,INDEX($GO:$GO,$IY106+18),"")</f>
      </c>
      <c r="HI106">
        <f>IF($IZ106&gt;=19,INDEX($GO:$GO,$IY106+19),"")</f>
      </c>
      <c r="HJ106">
        <f>IF($IZ106&gt;=20,INDEX($GO:$GO,$IY106+20),"")</f>
      </c>
      <c r="HK106">
        <f>IF($IZ106&gt;=21,INDEX($GO:$GO,$IY106+21),"")</f>
      </c>
      <c r="HL106">
        <f>IF($IZ106&gt;=22,INDEX($GO:$GO,$IY106+22),"")</f>
      </c>
      <c r="HM106">
        <f>IF($IZ106&gt;=23,INDEX($GO:$GO,$IY106+23),"")</f>
      </c>
      <c r="HN106">
        <f>IF($IZ106&gt;=24,INDEX($GO:$GO,$IY106+24),"")</f>
      </c>
      <c r="HO106">
        <f>IF($IZ106&gt;=25,INDEX($GO:$GO,$IY106+25),"")</f>
      </c>
      <c r="HP106">
        <f>IF($IZ106&gt;=26,INDEX($GO:$GO,$IY106+26),"")</f>
      </c>
      <c r="HQ106">
        <f>IF($IZ106&gt;=27,INDEX($GO:$GO,$IY106+27),"")</f>
      </c>
      <c r="HR106">
        <f>IF($IZ106&gt;=28,INDEX($GO:$GO,$IY106+28),"")</f>
      </c>
      <c r="HS106">
        <f>IF($IZ106&gt;=29,INDEX($GO:$GO,$IY106+29),"")</f>
      </c>
      <c r="HT106">
        <f>IF($IZ106&gt;=30,INDEX($GO:$GO,$IY106+30),"")</f>
      </c>
      <c r="HU106">
        <f>IF($IZ106&gt;=31,INDEX($GO:$GO,$IY106+31),"")</f>
      </c>
      <c r="HV106">
        <f>IF($IZ106&gt;=32,INDEX($GO:$GO,$IY106+32),"")</f>
      </c>
      <c r="HW106">
        <f>IF($IZ106&gt;=33,INDEX($GO:$GO,$IY106+33),"")</f>
      </c>
      <c r="HX106">
        <f>IF($IZ106&gt;=34,INDEX($GO:$GO,$IY106+34),"")</f>
      </c>
      <c r="HY106">
        <f>IF($IZ106&gt;=35,INDEX($GO:$GO,$IY106+35),"")</f>
      </c>
      <c r="HZ106">
        <f>IF($IZ106&gt;=36,INDEX($GO:$GO,$IY106+36),"")</f>
      </c>
      <c r="IA106">
        <f>IF($IZ106&gt;=37,INDEX($GO:$GO,$IY106+37),"")</f>
      </c>
      <c r="IB106">
        <f>IF($IZ106&gt;=38,INDEX($GO:$GO,$IY106+38),"")</f>
      </c>
      <c r="IC106">
        <f>IF($IZ106&gt;=39,INDEX($GO:$GO,$IY106+39),"")</f>
      </c>
      <c r="ID106">
        <f>IF($IZ106&gt;=40,INDEX($GO:$GO,$IY106+40),"")</f>
      </c>
      <c r="IE106">
        <f>IF($IZ106&gt;=41,INDEX($GO:$GO,$IY106+41),"")</f>
      </c>
      <c r="IF106">
        <f>IF($IZ106&gt;=42,INDEX($GO:$GO,$IY106+42),"")</f>
      </c>
      <c r="IG106">
        <f>IF($IZ106&gt;=43,INDEX($GO:$GO,$IY106+43),"")</f>
      </c>
      <c r="IH106">
        <f>IF($IZ106&gt;=44,INDEX($GO:$GO,$IY106+44),"")</f>
      </c>
      <c r="II106">
        <f>IF($IZ106&gt;=45,INDEX($GO:$GO,$IY106+45),"")</f>
      </c>
      <c r="IJ106">
        <f>IF($IZ106&gt;=46,INDEX($GO:$GO,$IY106+46),"")</f>
      </c>
      <c r="IK106">
        <f>IF($IZ106&gt;=47,INDEX($GO:$GO,$IY106+47),"")</f>
      </c>
      <c r="IL106">
        <f>IF($IZ106&gt;=48,INDEX($GO:$GO,$IY106+48),"")</f>
      </c>
      <c r="IM106">
        <f>IF($IZ106&gt;=49,INDEX($GO:$GO,$IY106+49),"")</f>
      </c>
      <c r="IN106">
        <f>IF($IZ106&gt;=50,INDEX($GO:$GO,$IY106+50),"")</f>
      </c>
      <c r="IO106">
        <f>IF($IZ106&gt;=51,INDEX($GO:$GO,$IY106+51),"")</f>
      </c>
      <c r="IP106">
        <f>IF($IZ106&gt;=52,INDEX($GO:$GO,$IY106+52),"")</f>
      </c>
      <c r="IQ106">
        <f>IF($IZ106&gt;=53,INDEX($GO:$GO,$IY106+53),"")</f>
      </c>
      <c r="IR106">
        <f>IF($IZ106&gt;=54,INDEX($GO:$GO,$IY106+54),"")</f>
      </c>
      <c r="IS106">
        <f>IF($IZ106&gt;=55,INDEX($GO:$GO,$IY106+55),"")</f>
      </c>
      <c r="IT106">
        <f>IF($IZ106&gt;=56,INDEX($GO:$GO,$IY106+56),"")</f>
      </c>
      <c r="IU106">
        <f>IF($IZ106&gt;=57,INDEX($GO:$GO,$IY106+57),"")</f>
      </c>
      <c r="IV106">
        <f>IF($IZ106&gt;=58,INDEX($GO:$GO,$IY106+58),"")</f>
      </c>
      <c r="IW106">
        <f>IF($IZ106&gt;=59,INDEX($GO:$GO,$IY106+59),"")</f>
      </c>
      <c r="IX106">
        <f>IF($IZ106&gt;=60,INDEX($GO:$GO,$IY106+60),"")</f>
      </c>
      <c r="IY106">
        <f>IFERROR(MATCH($GN106,$GO$2:$GO$827,0)+1,0)</f>
      </c>
      <c r="IZ106">
        <f>IFERROR(INDEX($GP$2:$GP$827,MATCH($GN106,$GO$2:$GO$827,0)),0)</f>
      </c>
      <c r="JA106" t="s">
        <v>23</v>
      </c>
      <c r="JB106" t="s">
        <v>23</v>
      </c>
    </row>
    <row r="107" spans="1:262" x14ac:dyDescent="0.25">
      <c r="F107" s="1"/>
      <c r="G107" s="1"/>
      <c r="H107" s="1"/>
      <c r="I107" s="1"/>
      <c r="J107" s="1">
        <f>IFERROR(IF(FIND(" - ",$F107)&gt;0,MID($F107,FIND(" - ",$F107)+3,LEN($F107)),""),"")</f>
      </c>
      <c r="L107" s="1"/>
      <c r="N107" t="s">
        <v>23</v>
      </c>
      <c r="P107">
        <f>IF(OR($N107="",$O107=""),"",IFERROR($N107/$O107,0))</f>
      </c>
      <c r="Q107">
        <f>IF($N107="","",
IF($G107="","",
IF(ISNUMBER(SEARCH("exempt",LOWER($G107))),0,
$N107*(VALUE(SUBSTITUTE($G107,"%",""))/100))))</f>
      </c>
      <c r="W107">
        <f>IF($N107="","",
SUM($N107,$Q107,$U107,$R107,$T107)-
IF($V107="",0,VALUE($V107)))</f>
      </c>
      <c r="AE107" t="s">
        <v>678</v>
      </c>
      <c r="AI107" t="s">
        <v>679</v>
      </c>
      <c r="AJ107" t="s">
        <v>680</v>
      </c>
      <c r="AM107">
        <f>IFERROR(LEFT($F107,FIND(" - ",$F107)-1),$F107)</f>
      </c>
      <c r="AN107" t="s">
        <v>681</v>
      </c>
      <c r="AO107">
        <v>1</v>
      </c>
      <c r="AP107">
        <f>IF($CE107&gt;=1,INDEX($AN:$AN,$CD107+1),"")</f>
      </c>
      <c r="AQ107">
        <f>IF($CE107&gt;=2,INDEX($AN:$AN,$CD107+2),"")</f>
      </c>
      <c r="AR107">
        <f>IF($CE107&gt;=3,INDEX($AN:$AN,$CD107+3),"")</f>
      </c>
      <c r="AS107">
        <f>IF($CE107&gt;=4,INDEX($AN:$AN,$CD107+4),"")</f>
      </c>
      <c r="AT107">
        <f>IF($CE107&gt;=5,INDEX($AN:$AN,$CD107+5),"")</f>
      </c>
      <c r="AU107">
        <f>IF($CE107&gt;=6,INDEX($AN:$AN,$CD107+6),"")</f>
      </c>
      <c r="AV107">
        <f>IF($CE107&gt;=7,INDEX($AN:$AN,$CD107+7),"")</f>
      </c>
      <c r="AW107">
        <f>IF($CE107&gt;=8,INDEX($AN:$AN,$CD107+8),"")</f>
      </c>
      <c r="AX107">
        <f>IF($CE107&gt;=9,INDEX($AN:$AN,$CD107+9),"")</f>
      </c>
      <c r="AY107">
        <f>IF($CE107&gt;=10,INDEX($AN:$AN,$CD107+10),"")</f>
      </c>
      <c r="AZ107">
        <f>IF($CE107&gt;=11,INDEX($AN:$AN,$CD107+11),"")</f>
      </c>
      <c r="BA107">
        <f>IF($CE107&gt;=12,INDEX($AN:$AN,$CD107+12),"")</f>
      </c>
      <c r="BB107">
        <f>IF($CE107&gt;=13,INDEX($AN:$AN,$CD107+13),"")</f>
      </c>
      <c r="BC107">
        <f>IF($CE107&gt;=14,INDEX($AN:$AN,$CD107+14),"")</f>
      </c>
      <c r="BD107">
        <f>IF($CE107&gt;=15,INDEX($AN:$AN,$CD107+15),"")</f>
      </c>
      <c r="BE107">
        <f>IF($CE107&gt;=16,INDEX($AN:$AN,$CD107+16),"")</f>
      </c>
      <c r="BF107">
        <f>IF($CE107&gt;=17,INDEX($AN:$AN,$CD107+17),"")</f>
      </c>
      <c r="BG107">
        <f>IF($CE107&gt;=18,INDEX($AN:$AN,$CD107+18),"")</f>
      </c>
      <c r="BH107">
        <f>IF($CE107&gt;=19,INDEX($AN:$AN,$CD107+19),"")</f>
      </c>
      <c r="BI107">
        <f>IF($CE107&gt;=20,INDEX($AN:$AN,$CD107+20),"")</f>
      </c>
      <c r="BJ107">
        <f>IF($CE107&gt;=21,INDEX($AN:$AN,$CD107+21),"")</f>
      </c>
      <c r="BK107">
        <f>IF($CE107&gt;=22,INDEX($AN:$AN,$CD107+22),"")</f>
      </c>
      <c r="BL107">
        <f>IF($CE107&gt;=23,INDEX($AN:$AN,$CD107+23),"")</f>
      </c>
      <c r="BM107">
        <f>IF($CE107&gt;=24,INDEX($AN:$AN,$CD107+24),"")</f>
      </c>
      <c r="BN107">
        <f>IF($CE107&gt;=25,INDEX($AN:$AN,$CD107+25),"")</f>
      </c>
      <c r="BO107">
        <f>IF($CE107&gt;=26,INDEX($AN:$AN,$CD107+26),"")</f>
      </c>
      <c r="BP107">
        <f>IF($CE107&gt;=27,INDEX($AN:$AN,$CD107+27),"")</f>
      </c>
      <c r="BQ107">
        <f>IF($CE107&gt;=28,INDEX($AN:$AN,$CD107+28),"")</f>
      </c>
      <c r="BR107">
        <f>IF($CE107&gt;=29,INDEX($AN:$AN,$CD107+29),"")</f>
      </c>
      <c r="BS107">
        <f>IF($CE107&gt;=30,INDEX($AN:$AN,$CD107+30),"")</f>
      </c>
      <c r="BT107">
        <f>IF($CE107&gt;=31,INDEX($AN:$AN,$CD107+31),"")</f>
      </c>
      <c r="BU107">
        <f>IF($CE107&gt;=32,INDEX($AN:$AN,$CD107+32),"")</f>
      </c>
      <c r="BV107">
        <f>IF($CE107&gt;=33,INDEX($AN:$AN,$CD107+33),"")</f>
      </c>
      <c r="BW107">
        <f>IF($CE107&gt;=34,INDEX($AN:$AN,$CD107+34),"")</f>
      </c>
      <c r="BX107">
        <f>IF($CE107&gt;=35,INDEX($AN:$AN,$CD107+35),"")</f>
      </c>
      <c r="BY107">
        <f>IF($CE107&gt;=36,INDEX($AN:$AN,$CD107+36),"")</f>
      </c>
      <c r="BZ107">
        <f>IF($CE107&gt;=37,INDEX($AN:$AN,$CD107+37),"")</f>
      </c>
      <c r="CA107">
        <f>IF($CE107&gt;=38,INDEX($AN:$AN,$CD107+38),"")</f>
      </c>
      <c r="CB107">
        <f>IF($CE107&gt;=39,INDEX($AN:$AN,$CD107+39),"")</f>
      </c>
      <c r="CC107">
        <f>IF($CE107&gt;=40,INDEX($AN:$AN,$CD107+40),"")</f>
      </c>
      <c r="CD107">
        <f>IFERROR(MATCH($AM107,$AN$2:$AN$133,0)+1,0)</f>
      </c>
      <c r="CE107">
        <f>IFERROR(INDEX($AO$2:$AO$133,MATCH($AM107,$AN$2:$AN$133,0)),0)</f>
      </c>
      <c r="CF107">
        <f>IFERROR(LEFT($K107,FIND(" - ",$K107)-1),$K107)</f>
      </c>
      <c r="CG107" t="s">
        <v>118</v>
      </c>
      <c r="CI107">
        <f>IF($DD107&gt;=1,INDEX($CG:$CG,$DC107+1),"")</f>
      </c>
      <c r="CJ107">
        <f>IF($DD107&gt;=2,INDEX($CG:$CG,$DC107+2),"")</f>
      </c>
      <c r="CK107">
        <f>IF($DD107&gt;=3,INDEX($CG:$CG,$DC107+3),"")</f>
      </c>
      <c r="CL107">
        <f>IF($DD107&gt;=4,INDEX($CG:$CG,$DC107+4),"")</f>
      </c>
      <c r="CM107">
        <f>IF($DD107&gt;=5,INDEX($CG:$CG,$DC107+5),"")</f>
      </c>
      <c r="CN107">
        <f>IF($DD107&gt;=6,INDEX($CG:$CG,$DC107+6),"")</f>
      </c>
      <c r="CO107">
        <f>IF($DD107&gt;=7,INDEX($CG:$CG,$DC107+7),"")</f>
      </c>
      <c r="CP107">
        <f>IF($DD107&gt;=8,INDEX($CG:$CG,$DC107+8),"")</f>
      </c>
      <c r="CQ107">
        <f>IF($DD107&gt;=9,INDEX($CG:$CG,$DC107+9),"")</f>
      </c>
      <c r="CR107">
        <f>IF($DD107&gt;=10,INDEX($CG:$CG,$DC107+10),"")</f>
      </c>
      <c r="CS107">
        <f>IF($DD107&gt;=11,INDEX($CG:$CG,$DC107+11),"")</f>
      </c>
      <c r="CT107">
        <f>IF($DD107&gt;=12,INDEX($CG:$CG,$DC107+12),"")</f>
      </c>
      <c r="CU107">
        <f>IF($DD107&gt;=13,INDEX($CG:$CG,$DC107+13),"")</f>
      </c>
      <c r="CV107">
        <f>IF($DD107&gt;=14,INDEX($CG:$CG,$DC107+14),"")</f>
      </c>
      <c r="CW107">
        <f>IF($DD107&gt;=15,INDEX($CG:$CG,$DC107+15),"")</f>
      </c>
      <c r="CX107">
        <f>IF($DD107&gt;=16,INDEX($CG:$CG,$DC107+16),"")</f>
      </c>
      <c r="CY107">
        <f>IF($DD107&gt;=17,INDEX($CG:$CG,$DC107+17),"")</f>
      </c>
      <c r="CZ107">
        <f>IF($DD107&gt;=18,INDEX($CG:$CG,$DC107+18),"")</f>
      </c>
      <c r="DA107">
        <f>IF($DD107&gt;=19,INDEX($CG:$CG,$DC107+19),"")</f>
      </c>
      <c r="DB107">
        <f>IF($DD107&gt;=20,INDEX($CG:$CG,$DC107+20),"")</f>
      </c>
      <c r="DC107">
        <f>IFERROR(MATCH($CF107,$CG$2:$CG$1558,0)+1,0)</f>
      </c>
      <c r="DD107">
        <f>IFERROR(INDEX($CH$2:$CH$1558,MATCH($CF107,$CG$2:$CG$1558,0)),0)</f>
      </c>
      <c r="DE107">
        <f>IFERROR(INDEX($AL:$AL,MATCH($G107,$AK:$AK,0))&amp;"","")</f>
      </c>
      <c r="DF107" t="s">
        <v>47</v>
      </c>
      <c r="DG107" t="s">
        <v>23</v>
      </c>
      <c r="DI107">
        <f>IF($GL107&gt;=1,INDEX($DF:$DF,$GK107+1),"")</f>
      </c>
      <c r="DJ107">
        <f>IF($GL107&gt;=2,INDEX($DF:$DF,$GK107+2),"")</f>
      </c>
      <c r="DK107">
        <f>IF($GL107&gt;=3,INDEX($DF:$DF,$GK107+3),"")</f>
      </c>
      <c r="DL107">
        <f>IF($GL107&gt;=4,INDEX($DF:$DF,$GK107+4),"")</f>
      </c>
      <c r="DM107">
        <f>IF($GL107&gt;=5,INDEX($DF:$DF,$GK107+5),"")</f>
      </c>
      <c r="DN107">
        <f>IF($GL107&gt;=6,INDEX($DF:$DF,$GK107+6),"")</f>
      </c>
      <c r="DO107">
        <f>IF($GL107&gt;=7,INDEX($DF:$DF,$GK107+7),"")</f>
      </c>
      <c r="DP107">
        <f>IF($GL107&gt;=8,INDEX($DF:$DF,$GK107+8),"")</f>
      </c>
      <c r="DQ107">
        <f>IF($GL107&gt;=9,INDEX($DF:$DF,$GK107+9),"")</f>
      </c>
      <c r="DR107">
        <f>IF($GL107&gt;=10,INDEX($DF:$DF,$GK107+10),"")</f>
      </c>
      <c r="DS107">
        <f>IF($GL107&gt;=11,INDEX($DF:$DF,$GK107+11),"")</f>
      </c>
      <c r="DT107">
        <f>IF($GL107&gt;=12,INDEX($DF:$DF,$GK107+12),"")</f>
      </c>
      <c r="DU107">
        <f>IF($GL107&gt;=13,INDEX($DF:$DF,$GK107+13),"")</f>
      </c>
      <c r="DV107">
        <f>IF($GL107&gt;=14,INDEX($DF:$DF,$GK107+14),"")</f>
      </c>
      <c r="DW107">
        <f>IF($GL107&gt;=15,INDEX($DF:$DF,$GK107+15),"")</f>
      </c>
      <c r="DX107">
        <f>IF($GL107&gt;=16,INDEX($DF:$DF,$GK107+16),"")</f>
      </c>
      <c r="DY107">
        <f>IF($GL107&gt;=17,INDEX($DF:$DF,$GK107+17),"")</f>
      </c>
      <c r="DZ107">
        <f>IF($GL107&gt;=18,INDEX($DF:$DF,$GK107+18),"")</f>
      </c>
      <c r="EA107">
        <f>IF($GL107&gt;=19,INDEX($DF:$DF,$GK107+19),"")</f>
      </c>
      <c r="EB107">
        <f>IF($GL107&gt;=20,INDEX($DF:$DF,$GK107+20),"")</f>
      </c>
      <c r="EC107">
        <f>IF($GL107&gt;=21,INDEX($DF:$DF,$GK107+21),"")</f>
      </c>
      <c r="ED107">
        <f>IF($GL107&gt;=22,INDEX($DF:$DF,$GK107+22),"")</f>
      </c>
      <c r="EE107">
        <f>IF($GL107&gt;=23,INDEX($DF:$DF,$GK107+23),"")</f>
      </c>
      <c r="EF107">
        <f>IF($GL107&gt;=24,INDEX($DF:$DF,$GK107+24),"")</f>
      </c>
      <c r="EG107">
        <f>IF($GL107&gt;=25,INDEX($DF:$DF,$GK107+25),"")</f>
      </c>
      <c r="EH107">
        <f>IF($GL107&gt;=26,INDEX($DF:$DF,$GK107+26),"")</f>
      </c>
      <c r="EI107">
        <f>IF($GL107&gt;=27,INDEX($DF:$DF,$GK107+27),"")</f>
      </c>
      <c r="EJ107">
        <f>IF($GL107&gt;=28,INDEX($DF:$DF,$GK107+28),"")</f>
      </c>
      <c r="EK107">
        <f>IF($GL107&gt;=29,INDEX($DF:$DF,$GK107+29),"")</f>
      </c>
      <c r="EL107">
        <f>IF($GL107&gt;=30,INDEX($DF:$DF,$GK107+30),"")</f>
      </c>
      <c r="EM107">
        <f>IF($GL107&gt;=31,INDEX($DF:$DF,$GK107+31),"")</f>
      </c>
      <c r="EN107">
        <f>IF($GL107&gt;=32,INDEX($DF:$DF,$GK107+32),"")</f>
      </c>
      <c r="EO107">
        <f>IF($GL107&gt;=33,INDEX($DF:$DF,$GK107+33),"")</f>
      </c>
      <c r="EP107">
        <f>IF($GL107&gt;=34,INDEX($DF:$DF,$GK107+34),"")</f>
      </c>
      <c r="EQ107">
        <f>IF($GL107&gt;=35,INDEX($DF:$DF,$GK107+35),"")</f>
      </c>
      <c r="ER107">
        <f>IF($GL107&gt;=36,INDEX($DF:$DF,$GK107+36),"")</f>
      </c>
      <c r="ES107">
        <f>IF($GL107&gt;=37,INDEX($DF:$DF,$GK107+37),"")</f>
      </c>
      <c r="ET107">
        <f>IF($GL107&gt;=38,INDEX($DF:$DF,$GK107+38),"")</f>
      </c>
      <c r="EU107">
        <f>IF($GL107&gt;=39,INDEX($DF:$DF,$GK107+39),"")</f>
      </c>
      <c r="EV107">
        <f>IF($GL107&gt;=40,INDEX($DF:$DF,$GK107+40),"")</f>
      </c>
      <c r="EW107">
        <f>IF($GL107&gt;=1,INDEX($DG:$DG,$GK107+1),"")</f>
      </c>
      <c r="EX107">
        <f>IF($GL107&gt;=2,INDEX($DG:$DG,$GK107+2),"")</f>
      </c>
      <c r="EY107">
        <f>IF($GL107&gt;=3,INDEX($DG:$DG,$GK107+3),"")</f>
      </c>
      <c r="EZ107">
        <f>IF($GL107&gt;=4,INDEX($DG:$DG,$GK107+4),"")</f>
      </c>
      <c r="FA107">
        <f>IF($GL107&gt;=5,INDEX($DG:$DG,$GK107+5),"")</f>
      </c>
      <c r="FB107">
        <f>IF($GL107&gt;=6,INDEX($DG:$DG,$GK107+6),"")</f>
      </c>
      <c r="FC107">
        <f>IF($GL107&gt;=7,INDEX($DG:$DG,$GK107+7),"")</f>
      </c>
      <c r="FD107">
        <f>IF($GL107&gt;=8,INDEX($DG:$DG,$GK107+8),"")</f>
      </c>
      <c r="FE107">
        <f>IF($GL107&gt;=9,INDEX($DG:$DG,$GK107+9),"")</f>
      </c>
      <c r="FF107">
        <f>IF($GL107&gt;=10,INDEX($DG:$DG,$GK107+10),"")</f>
      </c>
      <c r="FG107">
        <f>IF($GL107&gt;=11,INDEX($DG:$DG,$GK107+11),"")</f>
      </c>
      <c r="FH107">
        <f>IF($GL107&gt;=12,INDEX($DG:$DG,$GK107+12),"")</f>
      </c>
      <c r="FI107">
        <f>IF($GL107&gt;=13,INDEX($DG:$DG,$GK107+13),"")</f>
      </c>
      <c r="FJ107">
        <f>IF($GL107&gt;=14,INDEX($DG:$DG,$GK107+14),"")</f>
      </c>
      <c r="FK107">
        <f>IF($GL107&gt;=15,INDEX($DG:$DG,$GK107+15),"")</f>
      </c>
      <c r="FL107">
        <f>IF($GL107&gt;=16,INDEX($DG:$DG,$GK107+16),"")</f>
      </c>
      <c r="FM107">
        <f>IF($GL107&gt;=17,INDEX($DG:$DG,$GK107+17),"")</f>
      </c>
      <c r="FN107">
        <f>IF($GL107&gt;=18,INDEX($DG:$DG,$GK107+18),"")</f>
      </c>
      <c r="FO107">
        <f>IF($GL107&gt;=19,INDEX($DG:$DG,$GK107+19),"")</f>
      </c>
      <c r="FP107">
        <f>IF($GL107&gt;=20,INDEX($DG:$DG,$GK107+20),"")</f>
      </c>
      <c r="FQ107">
        <f>IF($GL107&gt;=21,INDEX($DG:$DG,$GK107+21),"")</f>
      </c>
      <c r="FR107">
        <f>IF($GL107&gt;=22,INDEX($DG:$DG,$GK107+22),"")</f>
      </c>
      <c r="FS107">
        <f>IF($GL107&gt;=23,INDEX($DG:$DG,$GK107+23),"")</f>
      </c>
      <c r="FT107">
        <f>IF($GL107&gt;=24,INDEX($DG:$DG,$GK107+24),"")</f>
      </c>
      <c r="FU107">
        <f>IF($GL107&gt;=25,INDEX($DG:$DG,$GK107+25),"")</f>
      </c>
      <c r="FV107">
        <f>IF($GL107&gt;=26,INDEX($DG:$DG,$GK107+26),"")</f>
      </c>
      <c r="FW107">
        <f>IF($GL107&gt;=27,INDEX($DG:$DG,$GK107+27),"")</f>
      </c>
      <c r="FX107">
        <f>IF($GL107&gt;=28,INDEX($DG:$DG,$GK107+28),"")</f>
      </c>
      <c r="FY107">
        <f>IF($GL107&gt;=29,INDEX($DG:$DG,$GK107+29),"")</f>
      </c>
      <c r="FZ107">
        <f>IF($GL107&gt;=30,INDEX($DG:$DG,$GK107+30),"")</f>
      </c>
      <c r="GA107">
        <f>IF($GL107&gt;=31,INDEX($DG:$DG,$GK107+31),"")</f>
      </c>
      <c r="GB107">
        <f>IF($GL107&gt;=32,INDEX($DG:$DG,$GK107+32),"")</f>
      </c>
      <c r="GC107">
        <f>IF($GL107&gt;=33,INDEX($DG:$DG,$GK107+33),"")</f>
      </c>
      <c r="GD107">
        <f>IF($GL107&gt;=34,INDEX($DG:$DG,$GK107+34),"")</f>
      </c>
      <c r="GE107">
        <f>IF($GL107&gt;=35,INDEX($DG:$DG,$GK107+35),"")</f>
      </c>
      <c r="GF107">
        <f>IF($GL107&gt;=36,INDEX($DG:$DG,$GK107+36),"")</f>
      </c>
      <c r="GG107">
        <f>IF($GL107&gt;=37,INDEX($DG:$DG,$GK107+37),"")</f>
      </c>
      <c r="GH107">
        <f>IF($GL107&gt;=38,INDEX($DG:$DG,$GK107+38),"")</f>
      </c>
      <c r="GI107">
        <f>IF($GL107&gt;=39,INDEX($DG:$DG,$GK107+39),"")</f>
      </c>
      <c r="GJ107">
        <f>IF($GL107&gt;=40,INDEX($DG:$DG,$GK107+40),"")</f>
      </c>
      <c r="GK107">
        <f>IFERROR(MATCH($DE107,$DF$2:$DF$166,0)+1,0)</f>
      </c>
      <c r="GL107">
        <f>IFERROR(INDEX($DH$2:$DH$166,MATCH($DE107,$DF$2:$DF$166,0)),0)</f>
      </c>
      <c r="GM107">
        <f>IFERROR(MATCH($H107,$DI$107:$EV$107,0),0)</f>
      </c>
      <c r="GN107">
        <f>IF($GM107&gt;0,INDEX($EW$107:$GJ$107,$GM107),"")</f>
      </c>
      <c r="GO107" t="s">
        <v>639</v>
      </c>
      <c r="GQ107">
        <f>IF($IZ107&gt;=1,INDEX($GO:$GO,$IY107+1),"")</f>
      </c>
      <c r="GR107">
        <f>IF($IZ107&gt;=2,INDEX($GO:$GO,$IY107+2),"")</f>
      </c>
      <c r="GS107">
        <f>IF($IZ107&gt;=3,INDEX($GO:$GO,$IY107+3),"")</f>
      </c>
      <c r="GT107">
        <f>IF($IZ107&gt;=4,INDEX($GO:$GO,$IY107+4),"")</f>
      </c>
      <c r="GU107">
        <f>IF($IZ107&gt;=5,INDEX($GO:$GO,$IY107+5),"")</f>
      </c>
      <c r="GV107">
        <f>IF($IZ107&gt;=6,INDEX($GO:$GO,$IY107+6),"")</f>
      </c>
      <c r="GW107">
        <f>IF($IZ107&gt;=7,INDEX($GO:$GO,$IY107+7),"")</f>
      </c>
      <c r="GX107">
        <f>IF($IZ107&gt;=8,INDEX($GO:$GO,$IY107+8),"")</f>
      </c>
      <c r="GY107">
        <f>IF($IZ107&gt;=9,INDEX($GO:$GO,$IY107+9),"")</f>
      </c>
      <c r="GZ107">
        <f>IF($IZ107&gt;=10,INDEX($GO:$GO,$IY107+10),"")</f>
      </c>
      <c r="HA107">
        <f>IF($IZ107&gt;=11,INDEX($GO:$GO,$IY107+11),"")</f>
      </c>
      <c r="HB107">
        <f>IF($IZ107&gt;=12,INDEX($GO:$GO,$IY107+12),"")</f>
      </c>
      <c r="HC107">
        <f>IF($IZ107&gt;=13,INDEX($GO:$GO,$IY107+13),"")</f>
      </c>
      <c r="HD107">
        <f>IF($IZ107&gt;=14,INDEX($GO:$GO,$IY107+14),"")</f>
      </c>
      <c r="HE107">
        <f>IF($IZ107&gt;=15,INDEX($GO:$GO,$IY107+15),"")</f>
      </c>
      <c r="HF107">
        <f>IF($IZ107&gt;=16,INDEX($GO:$GO,$IY107+16),"")</f>
      </c>
      <c r="HG107">
        <f>IF($IZ107&gt;=17,INDEX($GO:$GO,$IY107+17),"")</f>
      </c>
      <c r="HH107">
        <f>IF($IZ107&gt;=18,INDEX($GO:$GO,$IY107+18),"")</f>
      </c>
      <c r="HI107">
        <f>IF($IZ107&gt;=19,INDEX($GO:$GO,$IY107+19),"")</f>
      </c>
      <c r="HJ107">
        <f>IF($IZ107&gt;=20,INDEX($GO:$GO,$IY107+20),"")</f>
      </c>
      <c r="HK107">
        <f>IF($IZ107&gt;=21,INDEX($GO:$GO,$IY107+21),"")</f>
      </c>
      <c r="HL107">
        <f>IF($IZ107&gt;=22,INDEX($GO:$GO,$IY107+22),"")</f>
      </c>
      <c r="HM107">
        <f>IF($IZ107&gt;=23,INDEX($GO:$GO,$IY107+23),"")</f>
      </c>
      <c r="HN107">
        <f>IF($IZ107&gt;=24,INDEX($GO:$GO,$IY107+24),"")</f>
      </c>
      <c r="HO107">
        <f>IF($IZ107&gt;=25,INDEX($GO:$GO,$IY107+25),"")</f>
      </c>
      <c r="HP107">
        <f>IF($IZ107&gt;=26,INDEX($GO:$GO,$IY107+26),"")</f>
      </c>
      <c r="HQ107">
        <f>IF($IZ107&gt;=27,INDEX($GO:$GO,$IY107+27),"")</f>
      </c>
      <c r="HR107">
        <f>IF($IZ107&gt;=28,INDEX($GO:$GO,$IY107+28),"")</f>
      </c>
      <c r="HS107">
        <f>IF($IZ107&gt;=29,INDEX($GO:$GO,$IY107+29),"")</f>
      </c>
      <c r="HT107">
        <f>IF($IZ107&gt;=30,INDEX($GO:$GO,$IY107+30),"")</f>
      </c>
      <c r="HU107">
        <f>IF($IZ107&gt;=31,INDEX($GO:$GO,$IY107+31),"")</f>
      </c>
      <c r="HV107">
        <f>IF($IZ107&gt;=32,INDEX($GO:$GO,$IY107+32),"")</f>
      </c>
      <c r="HW107">
        <f>IF($IZ107&gt;=33,INDEX($GO:$GO,$IY107+33),"")</f>
      </c>
      <c r="HX107">
        <f>IF($IZ107&gt;=34,INDEX($GO:$GO,$IY107+34),"")</f>
      </c>
      <c r="HY107">
        <f>IF($IZ107&gt;=35,INDEX($GO:$GO,$IY107+35),"")</f>
      </c>
      <c r="HZ107">
        <f>IF($IZ107&gt;=36,INDEX($GO:$GO,$IY107+36),"")</f>
      </c>
      <c r="IA107">
        <f>IF($IZ107&gt;=37,INDEX($GO:$GO,$IY107+37),"")</f>
      </c>
      <c r="IB107">
        <f>IF($IZ107&gt;=38,INDEX($GO:$GO,$IY107+38),"")</f>
      </c>
      <c r="IC107">
        <f>IF($IZ107&gt;=39,INDEX($GO:$GO,$IY107+39),"")</f>
      </c>
      <c r="ID107">
        <f>IF($IZ107&gt;=40,INDEX($GO:$GO,$IY107+40),"")</f>
      </c>
      <c r="IE107">
        <f>IF($IZ107&gt;=41,INDEX($GO:$GO,$IY107+41),"")</f>
      </c>
      <c r="IF107">
        <f>IF($IZ107&gt;=42,INDEX($GO:$GO,$IY107+42),"")</f>
      </c>
      <c r="IG107">
        <f>IF($IZ107&gt;=43,INDEX($GO:$GO,$IY107+43),"")</f>
      </c>
      <c r="IH107">
        <f>IF($IZ107&gt;=44,INDEX($GO:$GO,$IY107+44),"")</f>
      </c>
      <c r="II107">
        <f>IF($IZ107&gt;=45,INDEX($GO:$GO,$IY107+45),"")</f>
      </c>
      <c r="IJ107">
        <f>IF($IZ107&gt;=46,INDEX($GO:$GO,$IY107+46),"")</f>
      </c>
      <c r="IK107">
        <f>IF($IZ107&gt;=47,INDEX($GO:$GO,$IY107+47),"")</f>
      </c>
      <c r="IL107">
        <f>IF($IZ107&gt;=48,INDEX($GO:$GO,$IY107+48),"")</f>
      </c>
      <c r="IM107">
        <f>IF($IZ107&gt;=49,INDEX($GO:$GO,$IY107+49),"")</f>
      </c>
      <c r="IN107">
        <f>IF($IZ107&gt;=50,INDEX($GO:$GO,$IY107+50),"")</f>
      </c>
      <c r="IO107">
        <f>IF($IZ107&gt;=51,INDEX($GO:$GO,$IY107+51),"")</f>
      </c>
      <c r="IP107">
        <f>IF($IZ107&gt;=52,INDEX($GO:$GO,$IY107+52),"")</f>
      </c>
      <c r="IQ107">
        <f>IF($IZ107&gt;=53,INDEX($GO:$GO,$IY107+53),"")</f>
      </c>
      <c r="IR107">
        <f>IF($IZ107&gt;=54,INDEX($GO:$GO,$IY107+54),"")</f>
      </c>
      <c r="IS107">
        <f>IF($IZ107&gt;=55,INDEX($GO:$GO,$IY107+55),"")</f>
      </c>
      <c r="IT107">
        <f>IF($IZ107&gt;=56,INDEX($GO:$GO,$IY107+56),"")</f>
      </c>
      <c r="IU107">
        <f>IF($IZ107&gt;=57,INDEX($GO:$GO,$IY107+57),"")</f>
      </c>
      <c r="IV107">
        <f>IF($IZ107&gt;=58,INDEX($GO:$GO,$IY107+58),"")</f>
      </c>
      <c r="IW107">
        <f>IF($IZ107&gt;=59,INDEX($GO:$GO,$IY107+59),"")</f>
      </c>
      <c r="IX107">
        <f>IF($IZ107&gt;=60,INDEX($GO:$GO,$IY107+60),"")</f>
      </c>
      <c r="IY107">
        <f>IFERROR(MATCH($GN107,$GO$2:$GO$827,0)+1,0)</f>
      </c>
      <c r="IZ107">
        <f>IFERROR(INDEX($GP$2:$GP$827,MATCH($GN107,$GO$2:$GO$827,0)),0)</f>
      </c>
      <c r="JA107" t="s">
        <v>23</v>
      </c>
      <c r="JB107" t="s">
        <v>23</v>
      </c>
    </row>
    <row r="108" spans="1:262" x14ac:dyDescent="0.25">
      <c r="F108" s="1"/>
      <c r="G108" s="1"/>
      <c r="H108" s="1"/>
      <c r="I108" s="1"/>
      <c r="J108" s="1">
        <f>IFERROR(IF(FIND(" - ",$F108)&gt;0,MID($F108,FIND(" - ",$F108)+3,LEN($F108)),""),"")</f>
      </c>
      <c r="L108" s="1"/>
      <c r="N108" t="s">
        <v>23</v>
      </c>
      <c r="P108">
        <f>IF(OR($N108="",$O108=""),"",IFERROR($N108/$O108,0))</f>
      </c>
      <c r="Q108">
        <f>IF($N108="","",
IF($G108="","",
IF(ISNUMBER(SEARCH("exempt",LOWER($G108))),0,
$N108*(VALUE(SUBSTITUTE($G108,"%",""))/100))))</f>
      </c>
      <c r="W108">
        <f>IF($N108="","",
SUM($N108,$Q108,$U108,$R108,$T108)-
IF($V108="",0,VALUE($V108)))</f>
      </c>
      <c r="AE108" t="s">
        <v>682</v>
      </c>
      <c r="AI108" t="s">
        <v>683</v>
      </c>
      <c r="AJ108" t="s">
        <v>684</v>
      </c>
      <c r="AM108">
        <f>IFERROR(LEFT($F108,FIND(" - ",$F108)-1),$F108)</f>
      </c>
      <c r="AN108" t="s">
        <v>30</v>
      </c>
      <c r="AP108">
        <f>IF($CE108&gt;=1,INDEX($AN:$AN,$CD108+1),"")</f>
      </c>
      <c r="AQ108">
        <f>IF($CE108&gt;=2,INDEX($AN:$AN,$CD108+2),"")</f>
      </c>
      <c r="AR108">
        <f>IF($CE108&gt;=3,INDEX($AN:$AN,$CD108+3),"")</f>
      </c>
      <c r="AS108">
        <f>IF($CE108&gt;=4,INDEX($AN:$AN,$CD108+4),"")</f>
      </c>
      <c r="AT108">
        <f>IF($CE108&gt;=5,INDEX($AN:$AN,$CD108+5),"")</f>
      </c>
      <c r="AU108">
        <f>IF($CE108&gt;=6,INDEX($AN:$AN,$CD108+6),"")</f>
      </c>
      <c r="AV108">
        <f>IF($CE108&gt;=7,INDEX($AN:$AN,$CD108+7),"")</f>
      </c>
      <c r="AW108">
        <f>IF($CE108&gt;=8,INDEX($AN:$AN,$CD108+8),"")</f>
      </c>
      <c r="AX108">
        <f>IF($CE108&gt;=9,INDEX($AN:$AN,$CD108+9),"")</f>
      </c>
      <c r="AY108">
        <f>IF($CE108&gt;=10,INDEX($AN:$AN,$CD108+10),"")</f>
      </c>
      <c r="AZ108">
        <f>IF($CE108&gt;=11,INDEX($AN:$AN,$CD108+11),"")</f>
      </c>
      <c r="BA108">
        <f>IF($CE108&gt;=12,INDEX($AN:$AN,$CD108+12),"")</f>
      </c>
      <c r="BB108">
        <f>IF($CE108&gt;=13,INDEX($AN:$AN,$CD108+13),"")</f>
      </c>
      <c r="BC108">
        <f>IF($CE108&gt;=14,INDEX($AN:$AN,$CD108+14),"")</f>
      </c>
      <c r="BD108">
        <f>IF($CE108&gt;=15,INDEX($AN:$AN,$CD108+15),"")</f>
      </c>
      <c r="BE108">
        <f>IF($CE108&gt;=16,INDEX($AN:$AN,$CD108+16),"")</f>
      </c>
      <c r="BF108">
        <f>IF($CE108&gt;=17,INDEX($AN:$AN,$CD108+17),"")</f>
      </c>
      <c r="BG108">
        <f>IF($CE108&gt;=18,INDEX($AN:$AN,$CD108+18),"")</f>
      </c>
      <c r="BH108">
        <f>IF($CE108&gt;=19,INDEX($AN:$AN,$CD108+19),"")</f>
      </c>
      <c r="BI108">
        <f>IF($CE108&gt;=20,INDEX($AN:$AN,$CD108+20),"")</f>
      </c>
      <c r="BJ108">
        <f>IF($CE108&gt;=21,INDEX($AN:$AN,$CD108+21),"")</f>
      </c>
      <c r="BK108">
        <f>IF($CE108&gt;=22,INDEX($AN:$AN,$CD108+22),"")</f>
      </c>
      <c r="BL108">
        <f>IF($CE108&gt;=23,INDEX($AN:$AN,$CD108+23),"")</f>
      </c>
      <c r="BM108">
        <f>IF($CE108&gt;=24,INDEX($AN:$AN,$CD108+24),"")</f>
      </c>
      <c r="BN108">
        <f>IF($CE108&gt;=25,INDEX($AN:$AN,$CD108+25),"")</f>
      </c>
      <c r="BO108">
        <f>IF($CE108&gt;=26,INDEX($AN:$AN,$CD108+26),"")</f>
      </c>
      <c r="BP108">
        <f>IF($CE108&gt;=27,INDEX($AN:$AN,$CD108+27),"")</f>
      </c>
      <c r="BQ108">
        <f>IF($CE108&gt;=28,INDEX($AN:$AN,$CD108+28),"")</f>
      </c>
      <c r="BR108">
        <f>IF($CE108&gt;=29,INDEX($AN:$AN,$CD108+29),"")</f>
      </c>
      <c r="BS108">
        <f>IF($CE108&gt;=30,INDEX($AN:$AN,$CD108+30),"")</f>
      </c>
      <c r="BT108">
        <f>IF($CE108&gt;=31,INDEX($AN:$AN,$CD108+31),"")</f>
      </c>
      <c r="BU108">
        <f>IF($CE108&gt;=32,INDEX($AN:$AN,$CD108+32),"")</f>
      </c>
      <c r="BV108">
        <f>IF($CE108&gt;=33,INDEX($AN:$AN,$CD108+33),"")</f>
      </c>
      <c r="BW108">
        <f>IF($CE108&gt;=34,INDEX($AN:$AN,$CD108+34),"")</f>
      </c>
      <c r="BX108">
        <f>IF($CE108&gt;=35,INDEX($AN:$AN,$CD108+35),"")</f>
      </c>
      <c r="BY108">
        <f>IF($CE108&gt;=36,INDEX($AN:$AN,$CD108+36),"")</f>
      </c>
      <c r="BZ108">
        <f>IF($CE108&gt;=37,INDEX($AN:$AN,$CD108+37),"")</f>
      </c>
      <c r="CA108">
        <f>IF($CE108&gt;=38,INDEX($AN:$AN,$CD108+38),"")</f>
      </c>
      <c r="CB108">
        <f>IF($CE108&gt;=39,INDEX($AN:$AN,$CD108+39),"")</f>
      </c>
      <c r="CC108">
        <f>IF($CE108&gt;=40,INDEX($AN:$AN,$CD108+40),"")</f>
      </c>
      <c r="CD108">
        <f>IFERROR(MATCH($AM108,$AN$2:$AN$133,0)+1,0)</f>
      </c>
      <c r="CE108">
        <f>IFERROR(INDEX($AO$2:$AO$133,MATCH($AM108,$AN$2:$AN$133,0)),0)</f>
      </c>
      <c r="CF108">
        <f>IFERROR(LEFT($K108,FIND(" - ",$K108)-1),$K108)</f>
      </c>
      <c r="CG108" t="s">
        <v>151</v>
      </c>
      <c r="CI108">
        <f>IF($DD108&gt;=1,INDEX($CG:$CG,$DC108+1),"")</f>
      </c>
      <c r="CJ108">
        <f>IF($DD108&gt;=2,INDEX($CG:$CG,$DC108+2),"")</f>
      </c>
      <c r="CK108">
        <f>IF($DD108&gt;=3,INDEX($CG:$CG,$DC108+3),"")</f>
      </c>
      <c r="CL108">
        <f>IF($DD108&gt;=4,INDEX($CG:$CG,$DC108+4),"")</f>
      </c>
      <c r="CM108">
        <f>IF($DD108&gt;=5,INDEX($CG:$CG,$DC108+5),"")</f>
      </c>
      <c r="CN108">
        <f>IF($DD108&gt;=6,INDEX($CG:$CG,$DC108+6),"")</f>
      </c>
      <c r="CO108">
        <f>IF($DD108&gt;=7,INDEX($CG:$CG,$DC108+7),"")</f>
      </c>
      <c r="CP108">
        <f>IF($DD108&gt;=8,INDEX($CG:$CG,$DC108+8),"")</f>
      </c>
      <c r="CQ108">
        <f>IF($DD108&gt;=9,INDEX($CG:$CG,$DC108+9),"")</f>
      </c>
      <c r="CR108">
        <f>IF($DD108&gt;=10,INDEX($CG:$CG,$DC108+10),"")</f>
      </c>
      <c r="CS108">
        <f>IF($DD108&gt;=11,INDEX($CG:$CG,$DC108+11),"")</f>
      </c>
      <c r="CT108">
        <f>IF($DD108&gt;=12,INDEX($CG:$CG,$DC108+12),"")</f>
      </c>
      <c r="CU108">
        <f>IF($DD108&gt;=13,INDEX($CG:$CG,$DC108+13),"")</f>
      </c>
      <c r="CV108">
        <f>IF($DD108&gt;=14,INDEX($CG:$CG,$DC108+14),"")</f>
      </c>
      <c r="CW108">
        <f>IF($DD108&gt;=15,INDEX($CG:$CG,$DC108+15),"")</f>
      </c>
      <c r="CX108">
        <f>IF($DD108&gt;=16,INDEX($CG:$CG,$DC108+16),"")</f>
      </c>
      <c r="CY108">
        <f>IF($DD108&gt;=17,INDEX($CG:$CG,$DC108+17),"")</f>
      </c>
      <c r="CZ108">
        <f>IF($DD108&gt;=18,INDEX($CG:$CG,$DC108+18),"")</f>
      </c>
      <c r="DA108">
        <f>IF($DD108&gt;=19,INDEX($CG:$CG,$DC108+19),"")</f>
      </c>
      <c r="DB108">
        <f>IF($DD108&gt;=20,INDEX($CG:$CG,$DC108+20),"")</f>
      </c>
      <c r="DC108">
        <f>IFERROR(MATCH($CF108,$CG$2:$CG$1558,0)+1,0)</f>
      </c>
      <c r="DD108">
        <f>IFERROR(INDEX($CH$2:$CH$1558,MATCH($CF108,$CG$2:$CG$1558,0)),0)</f>
      </c>
      <c r="DE108">
        <f>IFERROR(INDEX($AL:$AL,MATCH($G108,$AK:$AK,0))&amp;"","")</f>
      </c>
      <c r="DF108" t="s">
        <v>289</v>
      </c>
      <c r="DH108">
        <v>1</v>
      </c>
      <c r="DI108">
        <f>IF($GL108&gt;=1,INDEX($DF:$DF,$GK108+1),"")</f>
      </c>
      <c r="DJ108">
        <f>IF($GL108&gt;=2,INDEX($DF:$DF,$GK108+2),"")</f>
      </c>
      <c r="DK108">
        <f>IF($GL108&gt;=3,INDEX($DF:$DF,$GK108+3),"")</f>
      </c>
      <c r="DL108">
        <f>IF($GL108&gt;=4,INDEX($DF:$DF,$GK108+4),"")</f>
      </c>
      <c r="DM108">
        <f>IF($GL108&gt;=5,INDEX($DF:$DF,$GK108+5),"")</f>
      </c>
      <c r="DN108">
        <f>IF($GL108&gt;=6,INDEX($DF:$DF,$GK108+6),"")</f>
      </c>
      <c r="DO108">
        <f>IF($GL108&gt;=7,INDEX($DF:$DF,$GK108+7),"")</f>
      </c>
      <c r="DP108">
        <f>IF($GL108&gt;=8,INDEX($DF:$DF,$GK108+8),"")</f>
      </c>
      <c r="DQ108">
        <f>IF($GL108&gt;=9,INDEX($DF:$DF,$GK108+9),"")</f>
      </c>
      <c r="DR108">
        <f>IF($GL108&gt;=10,INDEX($DF:$DF,$GK108+10),"")</f>
      </c>
      <c r="DS108">
        <f>IF($GL108&gt;=11,INDEX($DF:$DF,$GK108+11),"")</f>
      </c>
      <c r="DT108">
        <f>IF($GL108&gt;=12,INDEX($DF:$DF,$GK108+12),"")</f>
      </c>
      <c r="DU108">
        <f>IF($GL108&gt;=13,INDEX($DF:$DF,$GK108+13),"")</f>
      </c>
      <c r="DV108">
        <f>IF($GL108&gt;=14,INDEX($DF:$DF,$GK108+14),"")</f>
      </c>
      <c r="DW108">
        <f>IF($GL108&gt;=15,INDEX($DF:$DF,$GK108+15),"")</f>
      </c>
      <c r="DX108">
        <f>IF($GL108&gt;=16,INDEX($DF:$DF,$GK108+16),"")</f>
      </c>
      <c r="DY108">
        <f>IF($GL108&gt;=17,INDEX($DF:$DF,$GK108+17),"")</f>
      </c>
      <c r="DZ108">
        <f>IF($GL108&gt;=18,INDEX($DF:$DF,$GK108+18),"")</f>
      </c>
      <c r="EA108">
        <f>IF($GL108&gt;=19,INDEX($DF:$DF,$GK108+19),"")</f>
      </c>
      <c r="EB108">
        <f>IF($GL108&gt;=20,INDEX($DF:$DF,$GK108+20),"")</f>
      </c>
      <c r="EC108">
        <f>IF($GL108&gt;=21,INDEX($DF:$DF,$GK108+21),"")</f>
      </c>
      <c r="ED108">
        <f>IF($GL108&gt;=22,INDEX($DF:$DF,$GK108+22),"")</f>
      </c>
      <c r="EE108">
        <f>IF($GL108&gt;=23,INDEX($DF:$DF,$GK108+23),"")</f>
      </c>
      <c r="EF108">
        <f>IF($GL108&gt;=24,INDEX($DF:$DF,$GK108+24),"")</f>
      </c>
      <c r="EG108">
        <f>IF($GL108&gt;=25,INDEX($DF:$DF,$GK108+25),"")</f>
      </c>
      <c r="EH108">
        <f>IF($GL108&gt;=26,INDEX($DF:$DF,$GK108+26),"")</f>
      </c>
      <c r="EI108">
        <f>IF($GL108&gt;=27,INDEX($DF:$DF,$GK108+27),"")</f>
      </c>
      <c r="EJ108">
        <f>IF($GL108&gt;=28,INDEX($DF:$DF,$GK108+28),"")</f>
      </c>
      <c r="EK108">
        <f>IF($GL108&gt;=29,INDEX($DF:$DF,$GK108+29),"")</f>
      </c>
      <c r="EL108">
        <f>IF($GL108&gt;=30,INDEX($DF:$DF,$GK108+30),"")</f>
      </c>
      <c r="EM108">
        <f>IF($GL108&gt;=31,INDEX($DF:$DF,$GK108+31),"")</f>
      </c>
      <c r="EN108">
        <f>IF($GL108&gt;=32,INDEX($DF:$DF,$GK108+32),"")</f>
      </c>
      <c r="EO108">
        <f>IF($GL108&gt;=33,INDEX($DF:$DF,$GK108+33),"")</f>
      </c>
      <c r="EP108">
        <f>IF($GL108&gt;=34,INDEX($DF:$DF,$GK108+34),"")</f>
      </c>
      <c r="EQ108">
        <f>IF($GL108&gt;=35,INDEX($DF:$DF,$GK108+35),"")</f>
      </c>
      <c r="ER108">
        <f>IF($GL108&gt;=36,INDEX($DF:$DF,$GK108+36),"")</f>
      </c>
      <c r="ES108">
        <f>IF($GL108&gt;=37,INDEX($DF:$DF,$GK108+37),"")</f>
      </c>
      <c r="ET108">
        <f>IF($GL108&gt;=38,INDEX($DF:$DF,$GK108+38),"")</f>
      </c>
      <c r="EU108">
        <f>IF($GL108&gt;=39,INDEX($DF:$DF,$GK108+39),"")</f>
      </c>
      <c r="EV108">
        <f>IF($GL108&gt;=40,INDEX($DF:$DF,$GK108+40),"")</f>
      </c>
      <c r="EW108">
        <f>IF($GL108&gt;=1,INDEX($DG:$DG,$GK108+1),"")</f>
      </c>
      <c r="EX108">
        <f>IF($GL108&gt;=2,INDEX($DG:$DG,$GK108+2),"")</f>
      </c>
      <c r="EY108">
        <f>IF($GL108&gt;=3,INDEX($DG:$DG,$GK108+3),"")</f>
      </c>
      <c r="EZ108">
        <f>IF($GL108&gt;=4,INDEX($DG:$DG,$GK108+4),"")</f>
      </c>
      <c r="FA108">
        <f>IF($GL108&gt;=5,INDEX($DG:$DG,$GK108+5),"")</f>
      </c>
      <c r="FB108">
        <f>IF($GL108&gt;=6,INDEX($DG:$DG,$GK108+6),"")</f>
      </c>
      <c r="FC108">
        <f>IF($GL108&gt;=7,INDEX($DG:$DG,$GK108+7),"")</f>
      </c>
      <c r="FD108">
        <f>IF($GL108&gt;=8,INDEX($DG:$DG,$GK108+8),"")</f>
      </c>
      <c r="FE108">
        <f>IF($GL108&gt;=9,INDEX($DG:$DG,$GK108+9),"")</f>
      </c>
      <c r="FF108">
        <f>IF($GL108&gt;=10,INDEX($DG:$DG,$GK108+10),"")</f>
      </c>
      <c r="FG108">
        <f>IF($GL108&gt;=11,INDEX($DG:$DG,$GK108+11),"")</f>
      </c>
      <c r="FH108">
        <f>IF($GL108&gt;=12,INDEX($DG:$DG,$GK108+12),"")</f>
      </c>
      <c r="FI108">
        <f>IF($GL108&gt;=13,INDEX($DG:$DG,$GK108+13),"")</f>
      </c>
      <c r="FJ108">
        <f>IF($GL108&gt;=14,INDEX($DG:$DG,$GK108+14),"")</f>
      </c>
      <c r="FK108">
        <f>IF($GL108&gt;=15,INDEX($DG:$DG,$GK108+15),"")</f>
      </c>
      <c r="FL108">
        <f>IF($GL108&gt;=16,INDEX($DG:$DG,$GK108+16),"")</f>
      </c>
      <c r="FM108">
        <f>IF($GL108&gt;=17,INDEX($DG:$DG,$GK108+17),"")</f>
      </c>
      <c r="FN108">
        <f>IF($GL108&gt;=18,INDEX($DG:$DG,$GK108+18),"")</f>
      </c>
      <c r="FO108">
        <f>IF($GL108&gt;=19,INDEX($DG:$DG,$GK108+19),"")</f>
      </c>
      <c r="FP108">
        <f>IF($GL108&gt;=20,INDEX($DG:$DG,$GK108+20),"")</f>
      </c>
      <c r="FQ108">
        <f>IF($GL108&gt;=21,INDEX($DG:$DG,$GK108+21),"")</f>
      </c>
      <c r="FR108">
        <f>IF($GL108&gt;=22,INDEX($DG:$DG,$GK108+22),"")</f>
      </c>
      <c r="FS108">
        <f>IF($GL108&gt;=23,INDEX($DG:$DG,$GK108+23),"")</f>
      </c>
      <c r="FT108">
        <f>IF($GL108&gt;=24,INDEX($DG:$DG,$GK108+24),"")</f>
      </c>
      <c r="FU108">
        <f>IF($GL108&gt;=25,INDEX($DG:$DG,$GK108+25),"")</f>
      </c>
      <c r="FV108">
        <f>IF($GL108&gt;=26,INDEX($DG:$DG,$GK108+26),"")</f>
      </c>
      <c r="FW108">
        <f>IF($GL108&gt;=27,INDEX($DG:$DG,$GK108+27),"")</f>
      </c>
      <c r="FX108">
        <f>IF($GL108&gt;=28,INDEX($DG:$DG,$GK108+28),"")</f>
      </c>
      <c r="FY108">
        <f>IF($GL108&gt;=29,INDEX($DG:$DG,$GK108+29),"")</f>
      </c>
      <c r="FZ108">
        <f>IF($GL108&gt;=30,INDEX($DG:$DG,$GK108+30),"")</f>
      </c>
      <c r="GA108">
        <f>IF($GL108&gt;=31,INDEX($DG:$DG,$GK108+31),"")</f>
      </c>
      <c r="GB108">
        <f>IF($GL108&gt;=32,INDEX($DG:$DG,$GK108+32),"")</f>
      </c>
      <c r="GC108">
        <f>IF($GL108&gt;=33,INDEX($DG:$DG,$GK108+33),"")</f>
      </c>
      <c r="GD108">
        <f>IF($GL108&gt;=34,INDEX($DG:$DG,$GK108+34),"")</f>
      </c>
      <c r="GE108">
        <f>IF($GL108&gt;=35,INDEX($DG:$DG,$GK108+35),"")</f>
      </c>
      <c r="GF108">
        <f>IF($GL108&gt;=36,INDEX($DG:$DG,$GK108+36),"")</f>
      </c>
      <c r="GG108">
        <f>IF($GL108&gt;=37,INDEX($DG:$DG,$GK108+37),"")</f>
      </c>
      <c r="GH108">
        <f>IF($GL108&gt;=38,INDEX($DG:$DG,$GK108+38),"")</f>
      </c>
      <c r="GI108">
        <f>IF($GL108&gt;=39,INDEX($DG:$DG,$GK108+39),"")</f>
      </c>
      <c r="GJ108">
        <f>IF($GL108&gt;=40,INDEX($DG:$DG,$GK108+40),"")</f>
      </c>
      <c r="GK108">
        <f>IFERROR(MATCH($DE108,$DF$2:$DF$166,0)+1,0)</f>
      </c>
      <c r="GL108">
        <f>IFERROR(INDEX($DH$2:$DH$166,MATCH($DE108,$DF$2:$DF$166,0)),0)</f>
      </c>
      <c r="GM108">
        <f>IFERROR(MATCH($H108,$DI$108:$EV$108,0),0)</f>
      </c>
      <c r="GN108">
        <f>IF($GM108&gt;0,INDEX($EW$108:$GJ$108,$GM108),"")</f>
      </c>
      <c r="GO108" t="s">
        <v>418</v>
      </c>
      <c r="GP108">
        <v>3</v>
      </c>
      <c r="GQ108">
        <f>IF($IZ108&gt;=1,INDEX($GO:$GO,$IY108+1),"")</f>
      </c>
      <c r="GR108">
        <f>IF($IZ108&gt;=2,INDEX($GO:$GO,$IY108+2),"")</f>
      </c>
      <c r="GS108">
        <f>IF($IZ108&gt;=3,INDEX($GO:$GO,$IY108+3),"")</f>
      </c>
      <c r="GT108">
        <f>IF($IZ108&gt;=4,INDEX($GO:$GO,$IY108+4),"")</f>
      </c>
      <c r="GU108">
        <f>IF($IZ108&gt;=5,INDEX($GO:$GO,$IY108+5),"")</f>
      </c>
      <c r="GV108">
        <f>IF($IZ108&gt;=6,INDEX($GO:$GO,$IY108+6),"")</f>
      </c>
      <c r="GW108">
        <f>IF($IZ108&gt;=7,INDEX($GO:$GO,$IY108+7),"")</f>
      </c>
      <c r="GX108">
        <f>IF($IZ108&gt;=8,INDEX($GO:$GO,$IY108+8),"")</f>
      </c>
      <c r="GY108">
        <f>IF($IZ108&gt;=9,INDEX($GO:$GO,$IY108+9),"")</f>
      </c>
      <c r="GZ108">
        <f>IF($IZ108&gt;=10,INDEX($GO:$GO,$IY108+10),"")</f>
      </c>
      <c r="HA108">
        <f>IF($IZ108&gt;=11,INDEX($GO:$GO,$IY108+11),"")</f>
      </c>
      <c r="HB108">
        <f>IF($IZ108&gt;=12,INDEX($GO:$GO,$IY108+12),"")</f>
      </c>
      <c r="HC108">
        <f>IF($IZ108&gt;=13,INDEX($GO:$GO,$IY108+13),"")</f>
      </c>
      <c r="HD108">
        <f>IF($IZ108&gt;=14,INDEX($GO:$GO,$IY108+14),"")</f>
      </c>
      <c r="HE108">
        <f>IF($IZ108&gt;=15,INDEX($GO:$GO,$IY108+15),"")</f>
      </c>
      <c r="HF108">
        <f>IF($IZ108&gt;=16,INDEX($GO:$GO,$IY108+16),"")</f>
      </c>
      <c r="HG108">
        <f>IF($IZ108&gt;=17,INDEX($GO:$GO,$IY108+17),"")</f>
      </c>
      <c r="HH108">
        <f>IF($IZ108&gt;=18,INDEX($GO:$GO,$IY108+18),"")</f>
      </c>
      <c r="HI108">
        <f>IF($IZ108&gt;=19,INDEX($GO:$GO,$IY108+19),"")</f>
      </c>
      <c r="HJ108">
        <f>IF($IZ108&gt;=20,INDEX($GO:$GO,$IY108+20),"")</f>
      </c>
      <c r="HK108">
        <f>IF($IZ108&gt;=21,INDEX($GO:$GO,$IY108+21),"")</f>
      </c>
      <c r="HL108">
        <f>IF($IZ108&gt;=22,INDEX($GO:$GO,$IY108+22),"")</f>
      </c>
      <c r="HM108">
        <f>IF($IZ108&gt;=23,INDEX($GO:$GO,$IY108+23),"")</f>
      </c>
      <c r="HN108">
        <f>IF($IZ108&gt;=24,INDEX($GO:$GO,$IY108+24),"")</f>
      </c>
      <c r="HO108">
        <f>IF($IZ108&gt;=25,INDEX($GO:$GO,$IY108+25),"")</f>
      </c>
      <c r="HP108">
        <f>IF($IZ108&gt;=26,INDEX($GO:$GO,$IY108+26),"")</f>
      </c>
      <c r="HQ108">
        <f>IF($IZ108&gt;=27,INDEX($GO:$GO,$IY108+27),"")</f>
      </c>
      <c r="HR108">
        <f>IF($IZ108&gt;=28,INDEX($GO:$GO,$IY108+28),"")</f>
      </c>
      <c r="HS108">
        <f>IF($IZ108&gt;=29,INDEX($GO:$GO,$IY108+29),"")</f>
      </c>
      <c r="HT108">
        <f>IF($IZ108&gt;=30,INDEX($GO:$GO,$IY108+30),"")</f>
      </c>
      <c r="HU108">
        <f>IF($IZ108&gt;=31,INDEX($GO:$GO,$IY108+31),"")</f>
      </c>
      <c r="HV108">
        <f>IF($IZ108&gt;=32,INDEX($GO:$GO,$IY108+32),"")</f>
      </c>
      <c r="HW108">
        <f>IF($IZ108&gt;=33,INDEX($GO:$GO,$IY108+33),"")</f>
      </c>
      <c r="HX108">
        <f>IF($IZ108&gt;=34,INDEX($GO:$GO,$IY108+34),"")</f>
      </c>
      <c r="HY108">
        <f>IF($IZ108&gt;=35,INDEX($GO:$GO,$IY108+35),"")</f>
      </c>
      <c r="HZ108">
        <f>IF($IZ108&gt;=36,INDEX($GO:$GO,$IY108+36),"")</f>
      </c>
      <c r="IA108">
        <f>IF($IZ108&gt;=37,INDEX($GO:$GO,$IY108+37),"")</f>
      </c>
      <c r="IB108">
        <f>IF($IZ108&gt;=38,INDEX($GO:$GO,$IY108+38),"")</f>
      </c>
      <c r="IC108">
        <f>IF($IZ108&gt;=39,INDEX($GO:$GO,$IY108+39),"")</f>
      </c>
      <c r="ID108">
        <f>IF($IZ108&gt;=40,INDEX($GO:$GO,$IY108+40),"")</f>
      </c>
      <c r="IE108">
        <f>IF($IZ108&gt;=41,INDEX($GO:$GO,$IY108+41),"")</f>
      </c>
      <c r="IF108">
        <f>IF($IZ108&gt;=42,INDEX($GO:$GO,$IY108+42),"")</f>
      </c>
      <c r="IG108">
        <f>IF($IZ108&gt;=43,INDEX($GO:$GO,$IY108+43),"")</f>
      </c>
      <c r="IH108">
        <f>IF($IZ108&gt;=44,INDEX($GO:$GO,$IY108+44),"")</f>
      </c>
      <c r="II108">
        <f>IF($IZ108&gt;=45,INDEX($GO:$GO,$IY108+45),"")</f>
      </c>
      <c r="IJ108">
        <f>IF($IZ108&gt;=46,INDEX($GO:$GO,$IY108+46),"")</f>
      </c>
      <c r="IK108">
        <f>IF($IZ108&gt;=47,INDEX($GO:$GO,$IY108+47),"")</f>
      </c>
      <c r="IL108">
        <f>IF($IZ108&gt;=48,INDEX($GO:$GO,$IY108+48),"")</f>
      </c>
      <c r="IM108">
        <f>IF($IZ108&gt;=49,INDEX($GO:$GO,$IY108+49),"")</f>
      </c>
      <c r="IN108">
        <f>IF($IZ108&gt;=50,INDEX($GO:$GO,$IY108+50),"")</f>
      </c>
      <c r="IO108">
        <f>IF($IZ108&gt;=51,INDEX($GO:$GO,$IY108+51),"")</f>
      </c>
      <c r="IP108">
        <f>IF($IZ108&gt;=52,INDEX($GO:$GO,$IY108+52),"")</f>
      </c>
      <c r="IQ108">
        <f>IF($IZ108&gt;=53,INDEX($GO:$GO,$IY108+53),"")</f>
      </c>
      <c r="IR108">
        <f>IF($IZ108&gt;=54,INDEX($GO:$GO,$IY108+54),"")</f>
      </c>
      <c r="IS108">
        <f>IF($IZ108&gt;=55,INDEX($GO:$GO,$IY108+55),"")</f>
      </c>
      <c r="IT108">
        <f>IF($IZ108&gt;=56,INDEX($GO:$GO,$IY108+56),"")</f>
      </c>
      <c r="IU108">
        <f>IF($IZ108&gt;=57,INDEX($GO:$GO,$IY108+57),"")</f>
      </c>
      <c r="IV108">
        <f>IF($IZ108&gt;=58,INDEX($GO:$GO,$IY108+58),"")</f>
      </c>
      <c r="IW108">
        <f>IF($IZ108&gt;=59,INDEX($GO:$GO,$IY108+59),"")</f>
      </c>
      <c r="IX108">
        <f>IF($IZ108&gt;=60,INDEX($GO:$GO,$IY108+60),"")</f>
      </c>
      <c r="IY108">
        <f>IFERROR(MATCH($GN108,$GO$2:$GO$827,0)+1,0)</f>
      </c>
      <c r="IZ108">
        <f>IFERROR(INDEX($GP$2:$GP$827,MATCH($GN108,$GO$2:$GO$827,0)),0)</f>
      </c>
      <c r="JA108" t="s">
        <v>23</v>
      </c>
      <c r="JB108" t="s">
        <v>23</v>
      </c>
    </row>
    <row r="109" spans="1:262" x14ac:dyDescent="0.25">
      <c r="F109" s="1"/>
      <c r="G109" s="1"/>
      <c r="H109" s="1"/>
      <c r="I109" s="1"/>
      <c r="J109" s="1">
        <f>IFERROR(IF(FIND(" - ",$F109)&gt;0,MID($F109,FIND(" - ",$F109)+3,LEN($F109)),""),"")</f>
      </c>
      <c r="L109" s="1"/>
      <c r="N109" t="s">
        <v>23</v>
      </c>
      <c r="P109">
        <f>IF(OR($N109="",$O109=""),"",IFERROR($N109/$O109,0))</f>
      </c>
      <c r="Q109">
        <f>IF($N109="","",
IF($G109="","",
IF(ISNUMBER(SEARCH("exempt",LOWER($G109))),0,
$N109*(VALUE(SUBSTITUTE($G109,"%",""))/100))))</f>
      </c>
      <c r="W109">
        <f>IF($N109="","",
SUM($N109,$Q109,$U109,$R109,$T109)-
IF($V109="",0,VALUE($V109)))</f>
      </c>
      <c r="AE109" t="s">
        <v>685</v>
      </c>
      <c r="AI109" t="s">
        <v>686</v>
      </c>
      <c r="AJ109" t="s">
        <v>687</v>
      </c>
      <c r="AM109">
        <f>IFERROR(LEFT($F109,FIND(" - ",$F109)-1),$F109)</f>
      </c>
      <c r="AN109" t="s">
        <v>688</v>
      </c>
      <c r="AO109">
        <v>1</v>
      </c>
      <c r="AP109">
        <f>IF($CE109&gt;=1,INDEX($AN:$AN,$CD109+1),"")</f>
      </c>
      <c r="AQ109">
        <f>IF($CE109&gt;=2,INDEX($AN:$AN,$CD109+2),"")</f>
      </c>
      <c r="AR109">
        <f>IF($CE109&gt;=3,INDEX($AN:$AN,$CD109+3),"")</f>
      </c>
      <c r="AS109">
        <f>IF($CE109&gt;=4,INDEX($AN:$AN,$CD109+4),"")</f>
      </c>
      <c r="AT109">
        <f>IF($CE109&gt;=5,INDEX($AN:$AN,$CD109+5),"")</f>
      </c>
      <c r="AU109">
        <f>IF($CE109&gt;=6,INDEX($AN:$AN,$CD109+6),"")</f>
      </c>
      <c r="AV109">
        <f>IF($CE109&gt;=7,INDEX($AN:$AN,$CD109+7),"")</f>
      </c>
      <c r="AW109">
        <f>IF($CE109&gt;=8,INDEX($AN:$AN,$CD109+8),"")</f>
      </c>
      <c r="AX109">
        <f>IF($CE109&gt;=9,INDEX($AN:$AN,$CD109+9),"")</f>
      </c>
      <c r="AY109">
        <f>IF($CE109&gt;=10,INDEX($AN:$AN,$CD109+10),"")</f>
      </c>
      <c r="AZ109">
        <f>IF($CE109&gt;=11,INDEX($AN:$AN,$CD109+11),"")</f>
      </c>
      <c r="BA109">
        <f>IF($CE109&gt;=12,INDEX($AN:$AN,$CD109+12),"")</f>
      </c>
      <c r="BB109">
        <f>IF($CE109&gt;=13,INDEX($AN:$AN,$CD109+13),"")</f>
      </c>
      <c r="BC109">
        <f>IF($CE109&gt;=14,INDEX($AN:$AN,$CD109+14),"")</f>
      </c>
      <c r="BD109">
        <f>IF($CE109&gt;=15,INDEX($AN:$AN,$CD109+15),"")</f>
      </c>
      <c r="BE109">
        <f>IF($CE109&gt;=16,INDEX($AN:$AN,$CD109+16),"")</f>
      </c>
      <c r="BF109">
        <f>IF($CE109&gt;=17,INDEX($AN:$AN,$CD109+17),"")</f>
      </c>
      <c r="BG109">
        <f>IF($CE109&gt;=18,INDEX($AN:$AN,$CD109+18),"")</f>
      </c>
      <c r="BH109">
        <f>IF($CE109&gt;=19,INDEX($AN:$AN,$CD109+19),"")</f>
      </c>
      <c r="BI109">
        <f>IF($CE109&gt;=20,INDEX($AN:$AN,$CD109+20),"")</f>
      </c>
      <c r="BJ109">
        <f>IF($CE109&gt;=21,INDEX($AN:$AN,$CD109+21),"")</f>
      </c>
      <c r="BK109">
        <f>IF($CE109&gt;=22,INDEX($AN:$AN,$CD109+22),"")</f>
      </c>
      <c r="BL109">
        <f>IF($CE109&gt;=23,INDEX($AN:$AN,$CD109+23),"")</f>
      </c>
      <c r="BM109">
        <f>IF($CE109&gt;=24,INDEX($AN:$AN,$CD109+24),"")</f>
      </c>
      <c r="BN109">
        <f>IF($CE109&gt;=25,INDEX($AN:$AN,$CD109+25),"")</f>
      </c>
      <c r="BO109">
        <f>IF($CE109&gt;=26,INDEX($AN:$AN,$CD109+26),"")</f>
      </c>
      <c r="BP109">
        <f>IF($CE109&gt;=27,INDEX($AN:$AN,$CD109+27),"")</f>
      </c>
      <c r="BQ109">
        <f>IF($CE109&gt;=28,INDEX($AN:$AN,$CD109+28),"")</f>
      </c>
      <c r="BR109">
        <f>IF($CE109&gt;=29,INDEX($AN:$AN,$CD109+29),"")</f>
      </c>
      <c r="BS109">
        <f>IF($CE109&gt;=30,INDEX($AN:$AN,$CD109+30),"")</f>
      </c>
      <c r="BT109">
        <f>IF($CE109&gt;=31,INDEX($AN:$AN,$CD109+31),"")</f>
      </c>
      <c r="BU109">
        <f>IF($CE109&gt;=32,INDEX($AN:$AN,$CD109+32),"")</f>
      </c>
      <c r="BV109">
        <f>IF($CE109&gt;=33,INDEX($AN:$AN,$CD109+33),"")</f>
      </c>
      <c r="BW109">
        <f>IF($CE109&gt;=34,INDEX($AN:$AN,$CD109+34),"")</f>
      </c>
      <c r="BX109">
        <f>IF($CE109&gt;=35,INDEX($AN:$AN,$CD109+35),"")</f>
      </c>
      <c r="BY109">
        <f>IF($CE109&gt;=36,INDEX($AN:$AN,$CD109+36),"")</f>
      </c>
      <c r="BZ109">
        <f>IF($CE109&gt;=37,INDEX($AN:$AN,$CD109+37),"")</f>
      </c>
      <c r="CA109">
        <f>IF($CE109&gt;=38,INDEX($AN:$AN,$CD109+38),"")</f>
      </c>
      <c r="CB109">
        <f>IF($CE109&gt;=39,INDEX($AN:$AN,$CD109+39),"")</f>
      </c>
      <c r="CC109">
        <f>IF($CE109&gt;=40,INDEX($AN:$AN,$CD109+40),"")</f>
      </c>
      <c r="CD109">
        <f>IFERROR(MATCH($AM109,$AN$2:$AN$133,0)+1,0)</f>
      </c>
      <c r="CE109">
        <f>IFERROR(INDEX($AO$2:$AO$133,MATCH($AM109,$AN$2:$AN$133,0)),0)</f>
      </c>
      <c r="CF109">
        <f>IFERROR(LEFT($K109,FIND(" - ",$K109)-1),$K109)</f>
      </c>
      <c r="CG109" t="s">
        <v>188</v>
      </c>
      <c r="CI109">
        <f>IF($DD109&gt;=1,INDEX($CG:$CG,$DC109+1),"")</f>
      </c>
      <c r="CJ109">
        <f>IF($DD109&gt;=2,INDEX($CG:$CG,$DC109+2),"")</f>
      </c>
      <c r="CK109">
        <f>IF($DD109&gt;=3,INDEX($CG:$CG,$DC109+3),"")</f>
      </c>
      <c r="CL109">
        <f>IF($DD109&gt;=4,INDEX($CG:$CG,$DC109+4),"")</f>
      </c>
      <c r="CM109">
        <f>IF($DD109&gt;=5,INDEX($CG:$CG,$DC109+5),"")</f>
      </c>
      <c r="CN109">
        <f>IF($DD109&gt;=6,INDEX($CG:$CG,$DC109+6),"")</f>
      </c>
      <c r="CO109">
        <f>IF($DD109&gt;=7,INDEX($CG:$CG,$DC109+7),"")</f>
      </c>
      <c r="CP109">
        <f>IF($DD109&gt;=8,INDEX($CG:$CG,$DC109+8),"")</f>
      </c>
      <c r="CQ109">
        <f>IF($DD109&gt;=9,INDEX($CG:$CG,$DC109+9),"")</f>
      </c>
      <c r="CR109">
        <f>IF($DD109&gt;=10,INDEX($CG:$CG,$DC109+10),"")</f>
      </c>
      <c r="CS109">
        <f>IF($DD109&gt;=11,INDEX($CG:$CG,$DC109+11),"")</f>
      </c>
      <c r="CT109">
        <f>IF($DD109&gt;=12,INDEX($CG:$CG,$DC109+12),"")</f>
      </c>
      <c r="CU109">
        <f>IF($DD109&gt;=13,INDEX($CG:$CG,$DC109+13),"")</f>
      </c>
      <c r="CV109">
        <f>IF($DD109&gt;=14,INDEX($CG:$CG,$DC109+14),"")</f>
      </c>
      <c r="CW109">
        <f>IF($DD109&gt;=15,INDEX($CG:$CG,$DC109+15),"")</f>
      </c>
      <c r="CX109">
        <f>IF($DD109&gt;=16,INDEX($CG:$CG,$DC109+16),"")</f>
      </c>
      <c r="CY109">
        <f>IF($DD109&gt;=17,INDEX($CG:$CG,$DC109+17),"")</f>
      </c>
      <c r="CZ109">
        <f>IF($DD109&gt;=18,INDEX($CG:$CG,$DC109+18),"")</f>
      </c>
      <c r="DA109">
        <f>IF($DD109&gt;=19,INDEX($CG:$CG,$DC109+19),"")</f>
      </c>
      <c r="DB109">
        <f>IF($DD109&gt;=20,INDEX($CG:$CG,$DC109+20),"")</f>
      </c>
      <c r="DC109">
        <f>IFERROR(MATCH($CF109,$CG$2:$CG$1558,0)+1,0)</f>
      </c>
      <c r="DD109">
        <f>IFERROR(INDEX($CH$2:$CH$1558,MATCH($CF109,$CG$2:$CG$1558,0)),0)</f>
      </c>
      <c r="DE109">
        <f>IFERROR(INDEX($AL:$AL,MATCH($G109,$AK:$AK,0))&amp;"","")</f>
      </c>
      <c r="DF109" t="s">
        <v>54</v>
      </c>
      <c r="DG109" t="s">
        <v>689</v>
      </c>
      <c r="DI109">
        <f>IF($GL109&gt;=1,INDEX($DF:$DF,$GK109+1),"")</f>
      </c>
      <c r="DJ109">
        <f>IF($GL109&gt;=2,INDEX($DF:$DF,$GK109+2),"")</f>
      </c>
      <c r="DK109">
        <f>IF($GL109&gt;=3,INDEX($DF:$DF,$GK109+3),"")</f>
      </c>
      <c r="DL109">
        <f>IF($GL109&gt;=4,INDEX($DF:$DF,$GK109+4),"")</f>
      </c>
      <c r="DM109">
        <f>IF($GL109&gt;=5,INDEX($DF:$DF,$GK109+5),"")</f>
      </c>
      <c r="DN109">
        <f>IF($GL109&gt;=6,INDEX($DF:$DF,$GK109+6),"")</f>
      </c>
      <c r="DO109">
        <f>IF($GL109&gt;=7,INDEX($DF:$DF,$GK109+7),"")</f>
      </c>
      <c r="DP109">
        <f>IF($GL109&gt;=8,INDEX($DF:$DF,$GK109+8),"")</f>
      </c>
      <c r="DQ109">
        <f>IF($GL109&gt;=9,INDEX($DF:$DF,$GK109+9),"")</f>
      </c>
      <c r="DR109">
        <f>IF($GL109&gt;=10,INDEX($DF:$DF,$GK109+10),"")</f>
      </c>
      <c r="DS109">
        <f>IF($GL109&gt;=11,INDEX($DF:$DF,$GK109+11),"")</f>
      </c>
      <c r="DT109">
        <f>IF($GL109&gt;=12,INDEX($DF:$DF,$GK109+12),"")</f>
      </c>
      <c r="DU109">
        <f>IF($GL109&gt;=13,INDEX($DF:$DF,$GK109+13),"")</f>
      </c>
      <c r="DV109">
        <f>IF($GL109&gt;=14,INDEX($DF:$DF,$GK109+14),"")</f>
      </c>
      <c r="DW109">
        <f>IF($GL109&gt;=15,INDEX($DF:$DF,$GK109+15),"")</f>
      </c>
      <c r="DX109">
        <f>IF($GL109&gt;=16,INDEX($DF:$DF,$GK109+16),"")</f>
      </c>
      <c r="DY109">
        <f>IF($GL109&gt;=17,INDEX($DF:$DF,$GK109+17),"")</f>
      </c>
      <c r="DZ109">
        <f>IF($GL109&gt;=18,INDEX($DF:$DF,$GK109+18),"")</f>
      </c>
      <c r="EA109">
        <f>IF($GL109&gt;=19,INDEX($DF:$DF,$GK109+19),"")</f>
      </c>
      <c r="EB109">
        <f>IF($GL109&gt;=20,INDEX($DF:$DF,$GK109+20),"")</f>
      </c>
      <c r="EC109">
        <f>IF($GL109&gt;=21,INDEX($DF:$DF,$GK109+21),"")</f>
      </c>
      <c r="ED109">
        <f>IF($GL109&gt;=22,INDEX($DF:$DF,$GK109+22),"")</f>
      </c>
      <c r="EE109">
        <f>IF($GL109&gt;=23,INDEX($DF:$DF,$GK109+23),"")</f>
      </c>
      <c r="EF109">
        <f>IF($GL109&gt;=24,INDEX($DF:$DF,$GK109+24),"")</f>
      </c>
      <c r="EG109">
        <f>IF($GL109&gt;=25,INDEX($DF:$DF,$GK109+25),"")</f>
      </c>
      <c r="EH109">
        <f>IF($GL109&gt;=26,INDEX($DF:$DF,$GK109+26),"")</f>
      </c>
      <c r="EI109">
        <f>IF($GL109&gt;=27,INDEX($DF:$DF,$GK109+27),"")</f>
      </c>
      <c r="EJ109">
        <f>IF($GL109&gt;=28,INDEX($DF:$DF,$GK109+28),"")</f>
      </c>
      <c r="EK109">
        <f>IF($GL109&gt;=29,INDEX($DF:$DF,$GK109+29),"")</f>
      </c>
      <c r="EL109">
        <f>IF($GL109&gt;=30,INDEX($DF:$DF,$GK109+30),"")</f>
      </c>
      <c r="EM109">
        <f>IF($GL109&gt;=31,INDEX($DF:$DF,$GK109+31),"")</f>
      </c>
      <c r="EN109">
        <f>IF($GL109&gt;=32,INDEX($DF:$DF,$GK109+32),"")</f>
      </c>
      <c r="EO109">
        <f>IF($GL109&gt;=33,INDEX($DF:$DF,$GK109+33),"")</f>
      </c>
      <c r="EP109">
        <f>IF($GL109&gt;=34,INDEX($DF:$DF,$GK109+34),"")</f>
      </c>
      <c r="EQ109">
        <f>IF($GL109&gt;=35,INDEX($DF:$DF,$GK109+35),"")</f>
      </c>
      <c r="ER109">
        <f>IF($GL109&gt;=36,INDEX($DF:$DF,$GK109+36),"")</f>
      </c>
      <c r="ES109">
        <f>IF($GL109&gt;=37,INDEX($DF:$DF,$GK109+37),"")</f>
      </c>
      <c r="ET109">
        <f>IF($GL109&gt;=38,INDEX($DF:$DF,$GK109+38),"")</f>
      </c>
      <c r="EU109">
        <f>IF($GL109&gt;=39,INDEX($DF:$DF,$GK109+39),"")</f>
      </c>
      <c r="EV109">
        <f>IF($GL109&gt;=40,INDEX($DF:$DF,$GK109+40),"")</f>
      </c>
      <c r="EW109">
        <f>IF($GL109&gt;=1,INDEX($DG:$DG,$GK109+1),"")</f>
      </c>
      <c r="EX109">
        <f>IF($GL109&gt;=2,INDEX($DG:$DG,$GK109+2),"")</f>
      </c>
      <c r="EY109">
        <f>IF($GL109&gt;=3,INDEX($DG:$DG,$GK109+3),"")</f>
      </c>
      <c r="EZ109">
        <f>IF($GL109&gt;=4,INDEX($DG:$DG,$GK109+4),"")</f>
      </c>
      <c r="FA109">
        <f>IF($GL109&gt;=5,INDEX($DG:$DG,$GK109+5),"")</f>
      </c>
      <c r="FB109">
        <f>IF($GL109&gt;=6,INDEX($DG:$DG,$GK109+6),"")</f>
      </c>
      <c r="FC109">
        <f>IF($GL109&gt;=7,INDEX($DG:$DG,$GK109+7),"")</f>
      </c>
      <c r="FD109">
        <f>IF($GL109&gt;=8,INDEX($DG:$DG,$GK109+8),"")</f>
      </c>
      <c r="FE109">
        <f>IF($GL109&gt;=9,INDEX($DG:$DG,$GK109+9),"")</f>
      </c>
      <c r="FF109">
        <f>IF($GL109&gt;=10,INDEX($DG:$DG,$GK109+10),"")</f>
      </c>
      <c r="FG109">
        <f>IF($GL109&gt;=11,INDEX($DG:$DG,$GK109+11),"")</f>
      </c>
      <c r="FH109">
        <f>IF($GL109&gt;=12,INDEX($DG:$DG,$GK109+12),"")</f>
      </c>
      <c r="FI109">
        <f>IF($GL109&gt;=13,INDEX($DG:$DG,$GK109+13),"")</f>
      </c>
      <c r="FJ109">
        <f>IF($GL109&gt;=14,INDEX($DG:$DG,$GK109+14),"")</f>
      </c>
      <c r="FK109">
        <f>IF($GL109&gt;=15,INDEX($DG:$DG,$GK109+15),"")</f>
      </c>
      <c r="FL109">
        <f>IF($GL109&gt;=16,INDEX($DG:$DG,$GK109+16),"")</f>
      </c>
      <c r="FM109">
        <f>IF($GL109&gt;=17,INDEX($DG:$DG,$GK109+17),"")</f>
      </c>
      <c r="FN109">
        <f>IF($GL109&gt;=18,INDEX($DG:$DG,$GK109+18),"")</f>
      </c>
      <c r="FO109">
        <f>IF($GL109&gt;=19,INDEX($DG:$DG,$GK109+19),"")</f>
      </c>
      <c r="FP109">
        <f>IF($GL109&gt;=20,INDEX($DG:$DG,$GK109+20),"")</f>
      </c>
      <c r="FQ109">
        <f>IF($GL109&gt;=21,INDEX($DG:$DG,$GK109+21),"")</f>
      </c>
      <c r="FR109">
        <f>IF($GL109&gt;=22,INDEX($DG:$DG,$GK109+22),"")</f>
      </c>
      <c r="FS109">
        <f>IF($GL109&gt;=23,INDEX($DG:$DG,$GK109+23),"")</f>
      </c>
      <c r="FT109">
        <f>IF($GL109&gt;=24,INDEX($DG:$DG,$GK109+24),"")</f>
      </c>
      <c r="FU109">
        <f>IF($GL109&gt;=25,INDEX($DG:$DG,$GK109+25),"")</f>
      </c>
      <c r="FV109">
        <f>IF($GL109&gt;=26,INDEX($DG:$DG,$GK109+26),"")</f>
      </c>
      <c r="FW109">
        <f>IF($GL109&gt;=27,INDEX($DG:$DG,$GK109+27),"")</f>
      </c>
      <c r="FX109">
        <f>IF($GL109&gt;=28,INDEX($DG:$DG,$GK109+28),"")</f>
      </c>
      <c r="FY109">
        <f>IF($GL109&gt;=29,INDEX($DG:$DG,$GK109+29),"")</f>
      </c>
      <c r="FZ109">
        <f>IF($GL109&gt;=30,INDEX($DG:$DG,$GK109+30),"")</f>
      </c>
      <c r="GA109">
        <f>IF($GL109&gt;=31,INDEX($DG:$DG,$GK109+31),"")</f>
      </c>
      <c r="GB109">
        <f>IF($GL109&gt;=32,INDEX($DG:$DG,$GK109+32),"")</f>
      </c>
      <c r="GC109">
        <f>IF($GL109&gt;=33,INDEX($DG:$DG,$GK109+33),"")</f>
      </c>
      <c r="GD109">
        <f>IF($GL109&gt;=34,INDEX($DG:$DG,$GK109+34),"")</f>
      </c>
      <c r="GE109">
        <f>IF($GL109&gt;=35,INDEX($DG:$DG,$GK109+35),"")</f>
      </c>
      <c r="GF109">
        <f>IF($GL109&gt;=36,INDEX($DG:$DG,$GK109+36),"")</f>
      </c>
      <c r="GG109">
        <f>IF($GL109&gt;=37,INDEX($DG:$DG,$GK109+37),"")</f>
      </c>
      <c r="GH109">
        <f>IF($GL109&gt;=38,INDEX($DG:$DG,$GK109+38),"")</f>
      </c>
      <c r="GI109">
        <f>IF($GL109&gt;=39,INDEX($DG:$DG,$GK109+39),"")</f>
      </c>
      <c r="GJ109">
        <f>IF($GL109&gt;=40,INDEX($DG:$DG,$GK109+40),"")</f>
      </c>
      <c r="GK109">
        <f>IFERROR(MATCH($DE109,$DF$2:$DF$166,0)+1,0)</f>
      </c>
      <c r="GL109">
        <f>IFERROR(INDEX($DH$2:$DH$166,MATCH($DE109,$DF$2:$DF$166,0)),0)</f>
      </c>
      <c r="GM109">
        <f>IFERROR(MATCH($H109,$DI$109:$EV$109,0),0)</f>
      </c>
      <c r="GN109">
        <f>IF($GM109&gt;0,INDEX($EW$109:$GJ$109,$GM109),"")</f>
      </c>
      <c r="GO109" t="s">
        <v>690</v>
      </c>
      <c r="GQ109">
        <f>IF($IZ109&gt;=1,INDEX($GO:$GO,$IY109+1),"")</f>
      </c>
      <c r="GR109">
        <f>IF($IZ109&gt;=2,INDEX($GO:$GO,$IY109+2),"")</f>
      </c>
      <c r="GS109">
        <f>IF($IZ109&gt;=3,INDEX($GO:$GO,$IY109+3),"")</f>
      </c>
      <c r="GT109">
        <f>IF($IZ109&gt;=4,INDEX($GO:$GO,$IY109+4),"")</f>
      </c>
      <c r="GU109">
        <f>IF($IZ109&gt;=5,INDEX($GO:$GO,$IY109+5),"")</f>
      </c>
      <c r="GV109">
        <f>IF($IZ109&gt;=6,INDEX($GO:$GO,$IY109+6),"")</f>
      </c>
      <c r="GW109">
        <f>IF($IZ109&gt;=7,INDEX($GO:$GO,$IY109+7),"")</f>
      </c>
      <c r="GX109">
        <f>IF($IZ109&gt;=8,INDEX($GO:$GO,$IY109+8),"")</f>
      </c>
      <c r="GY109">
        <f>IF($IZ109&gt;=9,INDEX($GO:$GO,$IY109+9),"")</f>
      </c>
      <c r="GZ109">
        <f>IF($IZ109&gt;=10,INDEX($GO:$GO,$IY109+10),"")</f>
      </c>
      <c r="HA109">
        <f>IF($IZ109&gt;=11,INDEX($GO:$GO,$IY109+11),"")</f>
      </c>
      <c r="HB109">
        <f>IF($IZ109&gt;=12,INDEX($GO:$GO,$IY109+12),"")</f>
      </c>
      <c r="HC109">
        <f>IF($IZ109&gt;=13,INDEX($GO:$GO,$IY109+13),"")</f>
      </c>
      <c r="HD109">
        <f>IF($IZ109&gt;=14,INDEX($GO:$GO,$IY109+14),"")</f>
      </c>
      <c r="HE109">
        <f>IF($IZ109&gt;=15,INDEX($GO:$GO,$IY109+15),"")</f>
      </c>
      <c r="HF109">
        <f>IF($IZ109&gt;=16,INDEX($GO:$GO,$IY109+16),"")</f>
      </c>
      <c r="HG109">
        <f>IF($IZ109&gt;=17,INDEX($GO:$GO,$IY109+17),"")</f>
      </c>
      <c r="HH109">
        <f>IF($IZ109&gt;=18,INDEX($GO:$GO,$IY109+18),"")</f>
      </c>
      <c r="HI109">
        <f>IF($IZ109&gt;=19,INDEX($GO:$GO,$IY109+19),"")</f>
      </c>
      <c r="HJ109">
        <f>IF($IZ109&gt;=20,INDEX($GO:$GO,$IY109+20),"")</f>
      </c>
      <c r="HK109">
        <f>IF($IZ109&gt;=21,INDEX($GO:$GO,$IY109+21),"")</f>
      </c>
      <c r="HL109">
        <f>IF($IZ109&gt;=22,INDEX($GO:$GO,$IY109+22),"")</f>
      </c>
      <c r="HM109">
        <f>IF($IZ109&gt;=23,INDEX($GO:$GO,$IY109+23),"")</f>
      </c>
      <c r="HN109">
        <f>IF($IZ109&gt;=24,INDEX($GO:$GO,$IY109+24),"")</f>
      </c>
      <c r="HO109">
        <f>IF($IZ109&gt;=25,INDEX($GO:$GO,$IY109+25),"")</f>
      </c>
      <c r="HP109">
        <f>IF($IZ109&gt;=26,INDEX($GO:$GO,$IY109+26),"")</f>
      </c>
      <c r="HQ109">
        <f>IF($IZ109&gt;=27,INDEX($GO:$GO,$IY109+27),"")</f>
      </c>
      <c r="HR109">
        <f>IF($IZ109&gt;=28,INDEX($GO:$GO,$IY109+28),"")</f>
      </c>
      <c r="HS109">
        <f>IF($IZ109&gt;=29,INDEX($GO:$GO,$IY109+29),"")</f>
      </c>
      <c r="HT109">
        <f>IF($IZ109&gt;=30,INDEX($GO:$GO,$IY109+30),"")</f>
      </c>
      <c r="HU109">
        <f>IF($IZ109&gt;=31,INDEX($GO:$GO,$IY109+31),"")</f>
      </c>
      <c r="HV109">
        <f>IF($IZ109&gt;=32,INDEX($GO:$GO,$IY109+32),"")</f>
      </c>
      <c r="HW109">
        <f>IF($IZ109&gt;=33,INDEX($GO:$GO,$IY109+33),"")</f>
      </c>
      <c r="HX109">
        <f>IF($IZ109&gt;=34,INDEX($GO:$GO,$IY109+34),"")</f>
      </c>
      <c r="HY109">
        <f>IF($IZ109&gt;=35,INDEX($GO:$GO,$IY109+35),"")</f>
      </c>
      <c r="HZ109">
        <f>IF($IZ109&gt;=36,INDEX($GO:$GO,$IY109+36),"")</f>
      </c>
      <c r="IA109">
        <f>IF($IZ109&gt;=37,INDEX($GO:$GO,$IY109+37),"")</f>
      </c>
      <c r="IB109">
        <f>IF($IZ109&gt;=38,INDEX($GO:$GO,$IY109+38),"")</f>
      </c>
      <c r="IC109">
        <f>IF($IZ109&gt;=39,INDEX($GO:$GO,$IY109+39),"")</f>
      </c>
      <c r="ID109">
        <f>IF($IZ109&gt;=40,INDEX($GO:$GO,$IY109+40),"")</f>
      </c>
      <c r="IE109">
        <f>IF($IZ109&gt;=41,INDEX($GO:$GO,$IY109+41),"")</f>
      </c>
      <c r="IF109">
        <f>IF($IZ109&gt;=42,INDEX($GO:$GO,$IY109+42),"")</f>
      </c>
      <c r="IG109">
        <f>IF($IZ109&gt;=43,INDEX($GO:$GO,$IY109+43),"")</f>
      </c>
      <c r="IH109">
        <f>IF($IZ109&gt;=44,INDEX($GO:$GO,$IY109+44),"")</f>
      </c>
      <c r="II109">
        <f>IF($IZ109&gt;=45,INDEX($GO:$GO,$IY109+45),"")</f>
      </c>
      <c r="IJ109">
        <f>IF($IZ109&gt;=46,INDEX($GO:$GO,$IY109+46),"")</f>
      </c>
      <c r="IK109">
        <f>IF($IZ109&gt;=47,INDEX($GO:$GO,$IY109+47),"")</f>
      </c>
      <c r="IL109">
        <f>IF($IZ109&gt;=48,INDEX($GO:$GO,$IY109+48),"")</f>
      </c>
      <c r="IM109">
        <f>IF($IZ109&gt;=49,INDEX($GO:$GO,$IY109+49),"")</f>
      </c>
      <c r="IN109">
        <f>IF($IZ109&gt;=50,INDEX($GO:$GO,$IY109+50),"")</f>
      </c>
      <c r="IO109">
        <f>IF($IZ109&gt;=51,INDEX($GO:$GO,$IY109+51),"")</f>
      </c>
      <c r="IP109">
        <f>IF($IZ109&gt;=52,INDEX($GO:$GO,$IY109+52),"")</f>
      </c>
      <c r="IQ109">
        <f>IF($IZ109&gt;=53,INDEX($GO:$GO,$IY109+53),"")</f>
      </c>
      <c r="IR109">
        <f>IF($IZ109&gt;=54,INDEX($GO:$GO,$IY109+54),"")</f>
      </c>
      <c r="IS109">
        <f>IF($IZ109&gt;=55,INDEX($GO:$GO,$IY109+55),"")</f>
      </c>
      <c r="IT109">
        <f>IF($IZ109&gt;=56,INDEX($GO:$GO,$IY109+56),"")</f>
      </c>
      <c r="IU109">
        <f>IF($IZ109&gt;=57,INDEX($GO:$GO,$IY109+57),"")</f>
      </c>
      <c r="IV109">
        <f>IF($IZ109&gt;=58,INDEX($GO:$GO,$IY109+58),"")</f>
      </c>
      <c r="IW109">
        <f>IF($IZ109&gt;=59,INDEX($GO:$GO,$IY109+59),"")</f>
      </c>
      <c r="IX109">
        <f>IF($IZ109&gt;=60,INDEX($GO:$GO,$IY109+60),"")</f>
      </c>
      <c r="IY109">
        <f>IFERROR(MATCH($GN109,$GO$2:$GO$827,0)+1,0)</f>
      </c>
      <c r="IZ109">
        <f>IFERROR(INDEX($GP$2:$GP$827,MATCH($GN109,$GO$2:$GO$827,0)),0)</f>
      </c>
      <c r="JA109" t="s">
        <v>23</v>
      </c>
      <c r="JB109" t="s">
        <v>23</v>
      </c>
    </row>
    <row r="110" spans="1:262" x14ac:dyDescent="0.25">
      <c r="F110" s="1"/>
      <c r="G110" s="1"/>
      <c r="H110" s="1"/>
      <c r="I110" s="1"/>
      <c r="J110" s="1">
        <f>IFERROR(IF(FIND(" - ",$F110)&gt;0,MID($F110,FIND(" - ",$F110)+3,LEN($F110)),""),"")</f>
      </c>
      <c r="L110" s="1"/>
      <c r="N110" t="s">
        <v>23</v>
      </c>
      <c r="P110">
        <f>IF(OR($N110="",$O110=""),"",IFERROR($N110/$O110,0))</f>
      </c>
      <c r="Q110">
        <f>IF($N110="","",
IF($G110="","",
IF(ISNUMBER(SEARCH("exempt",LOWER($G110))),0,
$N110*(VALUE(SUBSTITUTE($G110,"%",""))/100))))</f>
      </c>
      <c r="W110">
        <f>IF($N110="","",
SUM($N110,$Q110,$U110,$R110,$T110)-
IF($V110="",0,VALUE($V110)))</f>
      </c>
      <c r="AE110" t="s">
        <v>691</v>
      </c>
      <c r="AI110" t="s">
        <v>692</v>
      </c>
      <c r="AJ110" t="s">
        <v>693</v>
      </c>
      <c r="AM110">
        <f>IFERROR(LEFT($F110,FIND(" - ",$F110)-1),$F110)</f>
      </c>
      <c r="AN110" t="s">
        <v>53</v>
      </c>
      <c r="AP110">
        <f>IF($CE110&gt;=1,INDEX($AN:$AN,$CD110+1),"")</f>
      </c>
      <c r="AQ110">
        <f>IF($CE110&gt;=2,INDEX($AN:$AN,$CD110+2),"")</f>
      </c>
      <c r="AR110">
        <f>IF($CE110&gt;=3,INDEX($AN:$AN,$CD110+3),"")</f>
      </c>
      <c r="AS110">
        <f>IF($CE110&gt;=4,INDEX($AN:$AN,$CD110+4),"")</f>
      </c>
      <c r="AT110">
        <f>IF($CE110&gt;=5,INDEX($AN:$AN,$CD110+5),"")</f>
      </c>
      <c r="AU110">
        <f>IF($CE110&gt;=6,INDEX($AN:$AN,$CD110+6),"")</f>
      </c>
      <c r="AV110">
        <f>IF($CE110&gt;=7,INDEX($AN:$AN,$CD110+7),"")</f>
      </c>
      <c r="AW110">
        <f>IF($CE110&gt;=8,INDEX($AN:$AN,$CD110+8),"")</f>
      </c>
      <c r="AX110">
        <f>IF($CE110&gt;=9,INDEX($AN:$AN,$CD110+9),"")</f>
      </c>
      <c r="AY110">
        <f>IF($CE110&gt;=10,INDEX($AN:$AN,$CD110+10),"")</f>
      </c>
      <c r="AZ110">
        <f>IF($CE110&gt;=11,INDEX($AN:$AN,$CD110+11),"")</f>
      </c>
      <c r="BA110">
        <f>IF($CE110&gt;=12,INDEX($AN:$AN,$CD110+12),"")</f>
      </c>
      <c r="BB110">
        <f>IF($CE110&gt;=13,INDEX($AN:$AN,$CD110+13),"")</f>
      </c>
      <c r="BC110">
        <f>IF($CE110&gt;=14,INDEX($AN:$AN,$CD110+14),"")</f>
      </c>
      <c r="BD110">
        <f>IF($CE110&gt;=15,INDEX($AN:$AN,$CD110+15),"")</f>
      </c>
      <c r="BE110">
        <f>IF($CE110&gt;=16,INDEX($AN:$AN,$CD110+16),"")</f>
      </c>
      <c r="BF110">
        <f>IF($CE110&gt;=17,INDEX($AN:$AN,$CD110+17),"")</f>
      </c>
      <c r="BG110">
        <f>IF($CE110&gt;=18,INDEX($AN:$AN,$CD110+18),"")</f>
      </c>
      <c r="BH110">
        <f>IF($CE110&gt;=19,INDEX($AN:$AN,$CD110+19),"")</f>
      </c>
      <c r="BI110">
        <f>IF($CE110&gt;=20,INDEX($AN:$AN,$CD110+20),"")</f>
      </c>
      <c r="BJ110">
        <f>IF($CE110&gt;=21,INDEX($AN:$AN,$CD110+21),"")</f>
      </c>
      <c r="BK110">
        <f>IF($CE110&gt;=22,INDEX($AN:$AN,$CD110+22),"")</f>
      </c>
      <c r="BL110">
        <f>IF($CE110&gt;=23,INDEX($AN:$AN,$CD110+23),"")</f>
      </c>
      <c r="BM110">
        <f>IF($CE110&gt;=24,INDEX($AN:$AN,$CD110+24),"")</f>
      </c>
      <c r="BN110">
        <f>IF($CE110&gt;=25,INDEX($AN:$AN,$CD110+25),"")</f>
      </c>
      <c r="BO110">
        <f>IF($CE110&gt;=26,INDEX($AN:$AN,$CD110+26),"")</f>
      </c>
      <c r="BP110">
        <f>IF($CE110&gt;=27,INDEX($AN:$AN,$CD110+27),"")</f>
      </c>
      <c r="BQ110">
        <f>IF($CE110&gt;=28,INDEX($AN:$AN,$CD110+28),"")</f>
      </c>
      <c r="BR110">
        <f>IF($CE110&gt;=29,INDEX($AN:$AN,$CD110+29),"")</f>
      </c>
      <c r="BS110">
        <f>IF($CE110&gt;=30,INDEX($AN:$AN,$CD110+30),"")</f>
      </c>
      <c r="BT110">
        <f>IF($CE110&gt;=31,INDEX($AN:$AN,$CD110+31),"")</f>
      </c>
      <c r="BU110">
        <f>IF($CE110&gt;=32,INDEX($AN:$AN,$CD110+32),"")</f>
      </c>
      <c r="BV110">
        <f>IF($CE110&gt;=33,INDEX($AN:$AN,$CD110+33),"")</f>
      </c>
      <c r="BW110">
        <f>IF($CE110&gt;=34,INDEX($AN:$AN,$CD110+34),"")</f>
      </c>
      <c r="BX110">
        <f>IF($CE110&gt;=35,INDEX($AN:$AN,$CD110+35),"")</f>
      </c>
      <c r="BY110">
        <f>IF($CE110&gt;=36,INDEX($AN:$AN,$CD110+36),"")</f>
      </c>
      <c r="BZ110">
        <f>IF($CE110&gt;=37,INDEX($AN:$AN,$CD110+37),"")</f>
      </c>
      <c r="CA110">
        <f>IF($CE110&gt;=38,INDEX($AN:$AN,$CD110+38),"")</f>
      </c>
      <c r="CB110">
        <f>IF($CE110&gt;=39,INDEX($AN:$AN,$CD110+39),"")</f>
      </c>
      <c r="CC110">
        <f>IF($CE110&gt;=40,INDEX($AN:$AN,$CD110+40),"")</f>
      </c>
      <c r="CD110">
        <f>IFERROR(MATCH($AM110,$AN$2:$AN$133,0)+1,0)</f>
      </c>
      <c r="CE110">
        <f>IFERROR(INDEX($AO$2:$AO$133,MATCH($AM110,$AN$2:$AN$133,0)),0)</f>
      </c>
      <c r="CF110">
        <f>IFERROR(LEFT($K110,FIND(" - ",$K110)-1),$K110)</f>
      </c>
      <c r="CG110" t="s">
        <v>197</v>
      </c>
      <c r="CI110">
        <f>IF($DD110&gt;=1,INDEX($CG:$CG,$DC110+1),"")</f>
      </c>
      <c r="CJ110">
        <f>IF($DD110&gt;=2,INDEX($CG:$CG,$DC110+2),"")</f>
      </c>
      <c r="CK110">
        <f>IF($DD110&gt;=3,INDEX($CG:$CG,$DC110+3),"")</f>
      </c>
      <c r="CL110">
        <f>IF($DD110&gt;=4,INDEX($CG:$CG,$DC110+4),"")</f>
      </c>
      <c r="CM110">
        <f>IF($DD110&gt;=5,INDEX($CG:$CG,$DC110+5),"")</f>
      </c>
      <c r="CN110">
        <f>IF($DD110&gt;=6,INDEX($CG:$CG,$DC110+6),"")</f>
      </c>
      <c r="CO110">
        <f>IF($DD110&gt;=7,INDEX($CG:$CG,$DC110+7),"")</f>
      </c>
      <c r="CP110">
        <f>IF($DD110&gt;=8,INDEX($CG:$CG,$DC110+8),"")</f>
      </c>
      <c r="CQ110">
        <f>IF($DD110&gt;=9,INDEX($CG:$CG,$DC110+9),"")</f>
      </c>
      <c r="CR110">
        <f>IF($DD110&gt;=10,INDEX($CG:$CG,$DC110+10),"")</f>
      </c>
      <c r="CS110">
        <f>IF($DD110&gt;=11,INDEX($CG:$CG,$DC110+11),"")</f>
      </c>
      <c r="CT110">
        <f>IF($DD110&gt;=12,INDEX($CG:$CG,$DC110+12),"")</f>
      </c>
      <c r="CU110">
        <f>IF($DD110&gt;=13,INDEX($CG:$CG,$DC110+13),"")</f>
      </c>
      <c r="CV110">
        <f>IF($DD110&gt;=14,INDEX($CG:$CG,$DC110+14),"")</f>
      </c>
      <c r="CW110">
        <f>IF($DD110&gt;=15,INDEX($CG:$CG,$DC110+15),"")</f>
      </c>
      <c r="CX110">
        <f>IF($DD110&gt;=16,INDEX($CG:$CG,$DC110+16),"")</f>
      </c>
      <c r="CY110">
        <f>IF($DD110&gt;=17,INDEX($CG:$CG,$DC110+17),"")</f>
      </c>
      <c r="CZ110">
        <f>IF($DD110&gt;=18,INDEX($CG:$CG,$DC110+18),"")</f>
      </c>
      <c r="DA110">
        <f>IF($DD110&gt;=19,INDEX($CG:$CG,$DC110+19),"")</f>
      </c>
      <c r="DB110">
        <f>IF($DD110&gt;=20,INDEX($CG:$CG,$DC110+20),"")</f>
      </c>
      <c r="DC110">
        <f>IFERROR(MATCH($CF110,$CG$2:$CG$1558,0)+1,0)</f>
      </c>
      <c r="DD110">
        <f>IFERROR(INDEX($CH$2:$CH$1558,MATCH($CF110,$CG$2:$CG$1558,0)),0)</f>
      </c>
      <c r="DE110">
        <f>IFERROR(INDEX($AL:$AL,MATCH($G110,$AK:$AK,0))&amp;"","")</f>
      </c>
      <c r="DF110" t="s">
        <v>210</v>
      </c>
      <c r="DH110">
        <v>1</v>
      </c>
      <c r="DI110">
        <f>IF($GL110&gt;=1,INDEX($DF:$DF,$GK110+1),"")</f>
      </c>
      <c r="DJ110">
        <f>IF($GL110&gt;=2,INDEX($DF:$DF,$GK110+2),"")</f>
      </c>
      <c r="DK110">
        <f>IF($GL110&gt;=3,INDEX($DF:$DF,$GK110+3),"")</f>
      </c>
      <c r="DL110">
        <f>IF($GL110&gt;=4,INDEX($DF:$DF,$GK110+4),"")</f>
      </c>
      <c r="DM110">
        <f>IF($GL110&gt;=5,INDEX($DF:$DF,$GK110+5),"")</f>
      </c>
      <c r="DN110">
        <f>IF($GL110&gt;=6,INDEX($DF:$DF,$GK110+6),"")</f>
      </c>
      <c r="DO110">
        <f>IF($GL110&gt;=7,INDEX($DF:$DF,$GK110+7),"")</f>
      </c>
      <c r="DP110">
        <f>IF($GL110&gt;=8,INDEX($DF:$DF,$GK110+8),"")</f>
      </c>
      <c r="DQ110">
        <f>IF($GL110&gt;=9,INDEX($DF:$DF,$GK110+9),"")</f>
      </c>
      <c r="DR110">
        <f>IF($GL110&gt;=10,INDEX($DF:$DF,$GK110+10),"")</f>
      </c>
      <c r="DS110">
        <f>IF($GL110&gt;=11,INDEX($DF:$DF,$GK110+11),"")</f>
      </c>
      <c r="DT110">
        <f>IF($GL110&gt;=12,INDEX($DF:$DF,$GK110+12),"")</f>
      </c>
      <c r="DU110">
        <f>IF($GL110&gt;=13,INDEX($DF:$DF,$GK110+13),"")</f>
      </c>
      <c r="DV110">
        <f>IF($GL110&gt;=14,INDEX($DF:$DF,$GK110+14),"")</f>
      </c>
      <c r="DW110">
        <f>IF($GL110&gt;=15,INDEX($DF:$DF,$GK110+15),"")</f>
      </c>
      <c r="DX110">
        <f>IF($GL110&gt;=16,INDEX($DF:$DF,$GK110+16),"")</f>
      </c>
      <c r="DY110">
        <f>IF($GL110&gt;=17,INDEX($DF:$DF,$GK110+17),"")</f>
      </c>
      <c r="DZ110">
        <f>IF($GL110&gt;=18,INDEX($DF:$DF,$GK110+18),"")</f>
      </c>
      <c r="EA110">
        <f>IF($GL110&gt;=19,INDEX($DF:$DF,$GK110+19),"")</f>
      </c>
      <c r="EB110">
        <f>IF($GL110&gt;=20,INDEX($DF:$DF,$GK110+20),"")</f>
      </c>
      <c r="EC110">
        <f>IF($GL110&gt;=21,INDEX($DF:$DF,$GK110+21),"")</f>
      </c>
      <c r="ED110">
        <f>IF($GL110&gt;=22,INDEX($DF:$DF,$GK110+22),"")</f>
      </c>
      <c r="EE110">
        <f>IF($GL110&gt;=23,INDEX($DF:$DF,$GK110+23),"")</f>
      </c>
      <c r="EF110">
        <f>IF($GL110&gt;=24,INDEX($DF:$DF,$GK110+24),"")</f>
      </c>
      <c r="EG110">
        <f>IF($GL110&gt;=25,INDEX($DF:$DF,$GK110+25),"")</f>
      </c>
      <c r="EH110">
        <f>IF($GL110&gt;=26,INDEX($DF:$DF,$GK110+26),"")</f>
      </c>
      <c r="EI110">
        <f>IF($GL110&gt;=27,INDEX($DF:$DF,$GK110+27),"")</f>
      </c>
      <c r="EJ110">
        <f>IF($GL110&gt;=28,INDEX($DF:$DF,$GK110+28),"")</f>
      </c>
      <c r="EK110">
        <f>IF($GL110&gt;=29,INDEX($DF:$DF,$GK110+29),"")</f>
      </c>
      <c r="EL110">
        <f>IF($GL110&gt;=30,INDEX($DF:$DF,$GK110+30),"")</f>
      </c>
      <c r="EM110">
        <f>IF($GL110&gt;=31,INDEX($DF:$DF,$GK110+31),"")</f>
      </c>
      <c r="EN110">
        <f>IF($GL110&gt;=32,INDEX($DF:$DF,$GK110+32),"")</f>
      </c>
      <c r="EO110">
        <f>IF($GL110&gt;=33,INDEX($DF:$DF,$GK110+33),"")</f>
      </c>
      <c r="EP110">
        <f>IF($GL110&gt;=34,INDEX($DF:$DF,$GK110+34),"")</f>
      </c>
      <c r="EQ110">
        <f>IF($GL110&gt;=35,INDEX($DF:$DF,$GK110+35),"")</f>
      </c>
      <c r="ER110">
        <f>IF($GL110&gt;=36,INDEX($DF:$DF,$GK110+36),"")</f>
      </c>
      <c r="ES110">
        <f>IF($GL110&gt;=37,INDEX($DF:$DF,$GK110+37),"")</f>
      </c>
      <c r="ET110">
        <f>IF($GL110&gt;=38,INDEX($DF:$DF,$GK110+38),"")</f>
      </c>
      <c r="EU110">
        <f>IF($GL110&gt;=39,INDEX($DF:$DF,$GK110+39),"")</f>
      </c>
      <c r="EV110">
        <f>IF($GL110&gt;=40,INDEX($DF:$DF,$GK110+40),"")</f>
      </c>
      <c r="EW110">
        <f>IF($GL110&gt;=1,INDEX($DG:$DG,$GK110+1),"")</f>
      </c>
      <c r="EX110">
        <f>IF($GL110&gt;=2,INDEX($DG:$DG,$GK110+2),"")</f>
      </c>
      <c r="EY110">
        <f>IF($GL110&gt;=3,INDEX($DG:$DG,$GK110+3),"")</f>
      </c>
      <c r="EZ110">
        <f>IF($GL110&gt;=4,INDEX($DG:$DG,$GK110+4),"")</f>
      </c>
      <c r="FA110">
        <f>IF($GL110&gt;=5,INDEX($DG:$DG,$GK110+5),"")</f>
      </c>
      <c r="FB110">
        <f>IF($GL110&gt;=6,INDEX($DG:$DG,$GK110+6),"")</f>
      </c>
      <c r="FC110">
        <f>IF($GL110&gt;=7,INDEX($DG:$DG,$GK110+7),"")</f>
      </c>
      <c r="FD110">
        <f>IF($GL110&gt;=8,INDEX($DG:$DG,$GK110+8),"")</f>
      </c>
      <c r="FE110">
        <f>IF($GL110&gt;=9,INDEX($DG:$DG,$GK110+9),"")</f>
      </c>
      <c r="FF110">
        <f>IF($GL110&gt;=10,INDEX($DG:$DG,$GK110+10),"")</f>
      </c>
      <c r="FG110">
        <f>IF($GL110&gt;=11,INDEX($DG:$DG,$GK110+11),"")</f>
      </c>
      <c r="FH110">
        <f>IF($GL110&gt;=12,INDEX($DG:$DG,$GK110+12),"")</f>
      </c>
      <c r="FI110">
        <f>IF($GL110&gt;=13,INDEX($DG:$DG,$GK110+13),"")</f>
      </c>
      <c r="FJ110">
        <f>IF($GL110&gt;=14,INDEX($DG:$DG,$GK110+14),"")</f>
      </c>
      <c r="FK110">
        <f>IF($GL110&gt;=15,INDEX($DG:$DG,$GK110+15),"")</f>
      </c>
      <c r="FL110">
        <f>IF($GL110&gt;=16,INDEX($DG:$DG,$GK110+16),"")</f>
      </c>
      <c r="FM110">
        <f>IF($GL110&gt;=17,INDEX($DG:$DG,$GK110+17),"")</f>
      </c>
      <c r="FN110">
        <f>IF($GL110&gt;=18,INDEX($DG:$DG,$GK110+18),"")</f>
      </c>
      <c r="FO110">
        <f>IF($GL110&gt;=19,INDEX($DG:$DG,$GK110+19),"")</f>
      </c>
      <c r="FP110">
        <f>IF($GL110&gt;=20,INDEX($DG:$DG,$GK110+20),"")</f>
      </c>
      <c r="FQ110">
        <f>IF($GL110&gt;=21,INDEX($DG:$DG,$GK110+21),"")</f>
      </c>
      <c r="FR110">
        <f>IF($GL110&gt;=22,INDEX($DG:$DG,$GK110+22),"")</f>
      </c>
      <c r="FS110">
        <f>IF($GL110&gt;=23,INDEX($DG:$DG,$GK110+23),"")</f>
      </c>
      <c r="FT110">
        <f>IF($GL110&gt;=24,INDEX($DG:$DG,$GK110+24),"")</f>
      </c>
      <c r="FU110">
        <f>IF($GL110&gt;=25,INDEX($DG:$DG,$GK110+25),"")</f>
      </c>
      <c r="FV110">
        <f>IF($GL110&gt;=26,INDEX($DG:$DG,$GK110+26),"")</f>
      </c>
      <c r="FW110">
        <f>IF($GL110&gt;=27,INDEX($DG:$DG,$GK110+27),"")</f>
      </c>
      <c r="FX110">
        <f>IF($GL110&gt;=28,INDEX($DG:$DG,$GK110+28),"")</f>
      </c>
      <c r="FY110">
        <f>IF($GL110&gt;=29,INDEX($DG:$DG,$GK110+29),"")</f>
      </c>
      <c r="FZ110">
        <f>IF($GL110&gt;=30,INDEX($DG:$DG,$GK110+30),"")</f>
      </c>
      <c r="GA110">
        <f>IF($GL110&gt;=31,INDEX($DG:$DG,$GK110+31),"")</f>
      </c>
      <c r="GB110">
        <f>IF($GL110&gt;=32,INDEX($DG:$DG,$GK110+32),"")</f>
      </c>
      <c r="GC110">
        <f>IF($GL110&gt;=33,INDEX($DG:$DG,$GK110+33),"")</f>
      </c>
      <c r="GD110">
        <f>IF($GL110&gt;=34,INDEX($DG:$DG,$GK110+34),"")</f>
      </c>
      <c r="GE110">
        <f>IF($GL110&gt;=35,INDEX($DG:$DG,$GK110+35),"")</f>
      </c>
      <c r="GF110">
        <f>IF($GL110&gt;=36,INDEX($DG:$DG,$GK110+36),"")</f>
      </c>
      <c r="GG110">
        <f>IF($GL110&gt;=37,INDEX($DG:$DG,$GK110+37),"")</f>
      </c>
      <c r="GH110">
        <f>IF($GL110&gt;=38,INDEX($DG:$DG,$GK110+38),"")</f>
      </c>
      <c r="GI110">
        <f>IF($GL110&gt;=39,INDEX($DG:$DG,$GK110+39),"")</f>
      </c>
      <c r="GJ110">
        <f>IF($GL110&gt;=40,INDEX($DG:$DG,$GK110+40),"")</f>
      </c>
      <c r="GK110">
        <f>IFERROR(MATCH($DE110,$DF$2:$DF$166,0)+1,0)</f>
      </c>
      <c r="GL110">
        <f>IFERROR(INDEX($DH$2:$DH$166,MATCH($DE110,$DF$2:$DF$166,0)),0)</f>
      </c>
      <c r="GM110">
        <f>IFERROR(MATCH($H110,$DI$110:$EV$110,0),0)</f>
      </c>
      <c r="GN110">
        <f>IF($GM110&gt;0,INDEX($EW$110:$GJ$110,$GM110),"")</f>
      </c>
      <c r="GO110" t="s">
        <v>694</v>
      </c>
      <c r="GQ110">
        <f>IF($IZ110&gt;=1,INDEX($GO:$GO,$IY110+1),"")</f>
      </c>
      <c r="GR110">
        <f>IF($IZ110&gt;=2,INDEX($GO:$GO,$IY110+2),"")</f>
      </c>
      <c r="GS110">
        <f>IF($IZ110&gt;=3,INDEX($GO:$GO,$IY110+3),"")</f>
      </c>
      <c r="GT110">
        <f>IF($IZ110&gt;=4,INDEX($GO:$GO,$IY110+4),"")</f>
      </c>
      <c r="GU110">
        <f>IF($IZ110&gt;=5,INDEX($GO:$GO,$IY110+5),"")</f>
      </c>
      <c r="GV110">
        <f>IF($IZ110&gt;=6,INDEX($GO:$GO,$IY110+6),"")</f>
      </c>
      <c r="GW110">
        <f>IF($IZ110&gt;=7,INDEX($GO:$GO,$IY110+7),"")</f>
      </c>
      <c r="GX110">
        <f>IF($IZ110&gt;=8,INDEX($GO:$GO,$IY110+8),"")</f>
      </c>
      <c r="GY110">
        <f>IF($IZ110&gt;=9,INDEX($GO:$GO,$IY110+9),"")</f>
      </c>
      <c r="GZ110">
        <f>IF($IZ110&gt;=10,INDEX($GO:$GO,$IY110+10),"")</f>
      </c>
      <c r="HA110">
        <f>IF($IZ110&gt;=11,INDEX($GO:$GO,$IY110+11),"")</f>
      </c>
      <c r="HB110">
        <f>IF($IZ110&gt;=12,INDEX($GO:$GO,$IY110+12),"")</f>
      </c>
      <c r="HC110">
        <f>IF($IZ110&gt;=13,INDEX($GO:$GO,$IY110+13),"")</f>
      </c>
      <c r="HD110">
        <f>IF($IZ110&gt;=14,INDEX($GO:$GO,$IY110+14),"")</f>
      </c>
      <c r="HE110">
        <f>IF($IZ110&gt;=15,INDEX($GO:$GO,$IY110+15),"")</f>
      </c>
      <c r="HF110">
        <f>IF($IZ110&gt;=16,INDEX($GO:$GO,$IY110+16),"")</f>
      </c>
      <c r="HG110">
        <f>IF($IZ110&gt;=17,INDEX($GO:$GO,$IY110+17),"")</f>
      </c>
      <c r="HH110">
        <f>IF($IZ110&gt;=18,INDEX($GO:$GO,$IY110+18),"")</f>
      </c>
      <c r="HI110">
        <f>IF($IZ110&gt;=19,INDEX($GO:$GO,$IY110+19),"")</f>
      </c>
      <c r="HJ110">
        <f>IF($IZ110&gt;=20,INDEX($GO:$GO,$IY110+20),"")</f>
      </c>
      <c r="HK110">
        <f>IF($IZ110&gt;=21,INDEX($GO:$GO,$IY110+21),"")</f>
      </c>
      <c r="HL110">
        <f>IF($IZ110&gt;=22,INDEX($GO:$GO,$IY110+22),"")</f>
      </c>
      <c r="HM110">
        <f>IF($IZ110&gt;=23,INDEX($GO:$GO,$IY110+23),"")</f>
      </c>
      <c r="HN110">
        <f>IF($IZ110&gt;=24,INDEX($GO:$GO,$IY110+24),"")</f>
      </c>
      <c r="HO110">
        <f>IF($IZ110&gt;=25,INDEX($GO:$GO,$IY110+25),"")</f>
      </c>
      <c r="HP110">
        <f>IF($IZ110&gt;=26,INDEX($GO:$GO,$IY110+26),"")</f>
      </c>
      <c r="HQ110">
        <f>IF($IZ110&gt;=27,INDEX($GO:$GO,$IY110+27),"")</f>
      </c>
      <c r="HR110">
        <f>IF($IZ110&gt;=28,INDEX($GO:$GO,$IY110+28),"")</f>
      </c>
      <c r="HS110">
        <f>IF($IZ110&gt;=29,INDEX($GO:$GO,$IY110+29),"")</f>
      </c>
      <c r="HT110">
        <f>IF($IZ110&gt;=30,INDEX($GO:$GO,$IY110+30),"")</f>
      </c>
      <c r="HU110">
        <f>IF($IZ110&gt;=31,INDEX($GO:$GO,$IY110+31),"")</f>
      </c>
      <c r="HV110">
        <f>IF($IZ110&gt;=32,INDEX($GO:$GO,$IY110+32),"")</f>
      </c>
      <c r="HW110">
        <f>IF($IZ110&gt;=33,INDEX($GO:$GO,$IY110+33),"")</f>
      </c>
      <c r="HX110">
        <f>IF($IZ110&gt;=34,INDEX($GO:$GO,$IY110+34),"")</f>
      </c>
      <c r="HY110">
        <f>IF($IZ110&gt;=35,INDEX($GO:$GO,$IY110+35),"")</f>
      </c>
      <c r="HZ110">
        <f>IF($IZ110&gt;=36,INDEX($GO:$GO,$IY110+36),"")</f>
      </c>
      <c r="IA110">
        <f>IF($IZ110&gt;=37,INDEX($GO:$GO,$IY110+37),"")</f>
      </c>
      <c r="IB110">
        <f>IF($IZ110&gt;=38,INDEX($GO:$GO,$IY110+38),"")</f>
      </c>
      <c r="IC110">
        <f>IF($IZ110&gt;=39,INDEX($GO:$GO,$IY110+39),"")</f>
      </c>
      <c r="ID110">
        <f>IF($IZ110&gt;=40,INDEX($GO:$GO,$IY110+40),"")</f>
      </c>
      <c r="IE110">
        <f>IF($IZ110&gt;=41,INDEX($GO:$GO,$IY110+41),"")</f>
      </c>
      <c r="IF110">
        <f>IF($IZ110&gt;=42,INDEX($GO:$GO,$IY110+42),"")</f>
      </c>
      <c r="IG110">
        <f>IF($IZ110&gt;=43,INDEX($GO:$GO,$IY110+43),"")</f>
      </c>
      <c r="IH110">
        <f>IF($IZ110&gt;=44,INDEX($GO:$GO,$IY110+44),"")</f>
      </c>
      <c r="II110">
        <f>IF($IZ110&gt;=45,INDEX($GO:$GO,$IY110+45),"")</f>
      </c>
      <c r="IJ110">
        <f>IF($IZ110&gt;=46,INDEX($GO:$GO,$IY110+46),"")</f>
      </c>
      <c r="IK110">
        <f>IF($IZ110&gt;=47,INDEX($GO:$GO,$IY110+47),"")</f>
      </c>
      <c r="IL110">
        <f>IF($IZ110&gt;=48,INDEX($GO:$GO,$IY110+48),"")</f>
      </c>
      <c r="IM110">
        <f>IF($IZ110&gt;=49,INDEX($GO:$GO,$IY110+49),"")</f>
      </c>
      <c r="IN110">
        <f>IF($IZ110&gt;=50,INDEX($GO:$GO,$IY110+50),"")</f>
      </c>
      <c r="IO110">
        <f>IF($IZ110&gt;=51,INDEX($GO:$GO,$IY110+51),"")</f>
      </c>
      <c r="IP110">
        <f>IF($IZ110&gt;=52,INDEX($GO:$GO,$IY110+52),"")</f>
      </c>
      <c r="IQ110">
        <f>IF($IZ110&gt;=53,INDEX($GO:$GO,$IY110+53),"")</f>
      </c>
      <c r="IR110">
        <f>IF($IZ110&gt;=54,INDEX($GO:$GO,$IY110+54),"")</f>
      </c>
      <c r="IS110">
        <f>IF($IZ110&gt;=55,INDEX($GO:$GO,$IY110+55),"")</f>
      </c>
      <c r="IT110">
        <f>IF($IZ110&gt;=56,INDEX($GO:$GO,$IY110+56),"")</f>
      </c>
      <c r="IU110">
        <f>IF($IZ110&gt;=57,INDEX($GO:$GO,$IY110+57),"")</f>
      </c>
      <c r="IV110">
        <f>IF($IZ110&gt;=58,INDEX($GO:$GO,$IY110+58),"")</f>
      </c>
      <c r="IW110">
        <f>IF($IZ110&gt;=59,INDEX($GO:$GO,$IY110+59),"")</f>
      </c>
      <c r="IX110">
        <f>IF($IZ110&gt;=60,INDEX($GO:$GO,$IY110+60),"")</f>
      </c>
      <c r="IY110">
        <f>IFERROR(MATCH($GN110,$GO$2:$GO$827,0)+1,0)</f>
      </c>
      <c r="IZ110">
        <f>IFERROR(INDEX($GP$2:$GP$827,MATCH($GN110,$GO$2:$GO$827,0)),0)</f>
      </c>
      <c r="JA110" t="s">
        <v>23</v>
      </c>
      <c r="JB110" t="s">
        <v>23</v>
      </c>
    </row>
    <row r="111" spans="1:262" x14ac:dyDescent="0.25">
      <c r="F111" s="1"/>
      <c r="G111" s="1"/>
      <c r="H111" s="1"/>
      <c r="I111" s="1"/>
      <c r="J111" s="1">
        <f>IFERROR(IF(FIND(" - ",$F111)&gt;0,MID($F111,FIND(" - ",$F111)+3,LEN($F111)),""),"")</f>
      </c>
      <c r="L111" s="1"/>
      <c r="N111" t="s">
        <v>23</v>
      </c>
      <c r="P111">
        <f>IF(OR($N111="",$O111=""),"",IFERROR($N111/$O111,0))</f>
      </c>
      <c r="Q111">
        <f>IF($N111="","",
IF($G111="","",
IF(ISNUMBER(SEARCH("exempt",LOWER($G111))),0,
$N111*(VALUE(SUBSTITUTE($G111,"%",""))/100))))</f>
      </c>
      <c r="W111">
        <f>IF($N111="","",
SUM($N111,$Q111,$U111,$R111,$T111)-
IF($V111="",0,VALUE($V111)))</f>
      </c>
      <c r="AE111" t="s">
        <v>695</v>
      </c>
      <c r="AI111" t="s">
        <v>696</v>
      </c>
      <c r="AJ111" t="s">
        <v>697</v>
      </c>
      <c r="AM111">
        <f>IFERROR(LEFT($F111,FIND(" - ",$F111)-1),$F111)</f>
      </c>
      <c r="AN111" t="s">
        <v>272</v>
      </c>
      <c r="AO111">
        <v>4</v>
      </c>
      <c r="AP111">
        <f>IF($CE111&gt;=1,INDEX($AN:$AN,$CD111+1),"")</f>
      </c>
      <c r="AQ111">
        <f>IF($CE111&gt;=2,INDEX($AN:$AN,$CD111+2),"")</f>
      </c>
      <c r="AR111">
        <f>IF($CE111&gt;=3,INDEX($AN:$AN,$CD111+3),"")</f>
      </c>
      <c r="AS111">
        <f>IF($CE111&gt;=4,INDEX($AN:$AN,$CD111+4),"")</f>
      </c>
      <c r="AT111">
        <f>IF($CE111&gt;=5,INDEX($AN:$AN,$CD111+5),"")</f>
      </c>
      <c r="AU111">
        <f>IF($CE111&gt;=6,INDEX($AN:$AN,$CD111+6),"")</f>
      </c>
      <c r="AV111">
        <f>IF($CE111&gt;=7,INDEX($AN:$AN,$CD111+7),"")</f>
      </c>
      <c r="AW111">
        <f>IF($CE111&gt;=8,INDEX($AN:$AN,$CD111+8),"")</f>
      </c>
      <c r="AX111">
        <f>IF($CE111&gt;=9,INDEX($AN:$AN,$CD111+9),"")</f>
      </c>
      <c r="AY111">
        <f>IF($CE111&gt;=10,INDEX($AN:$AN,$CD111+10),"")</f>
      </c>
      <c r="AZ111">
        <f>IF($CE111&gt;=11,INDEX($AN:$AN,$CD111+11),"")</f>
      </c>
      <c r="BA111">
        <f>IF($CE111&gt;=12,INDEX($AN:$AN,$CD111+12),"")</f>
      </c>
      <c r="BB111">
        <f>IF($CE111&gt;=13,INDEX($AN:$AN,$CD111+13),"")</f>
      </c>
      <c r="BC111">
        <f>IF($CE111&gt;=14,INDEX($AN:$AN,$CD111+14),"")</f>
      </c>
      <c r="BD111">
        <f>IF($CE111&gt;=15,INDEX($AN:$AN,$CD111+15),"")</f>
      </c>
      <c r="BE111">
        <f>IF($CE111&gt;=16,INDEX($AN:$AN,$CD111+16),"")</f>
      </c>
      <c r="BF111">
        <f>IF($CE111&gt;=17,INDEX($AN:$AN,$CD111+17),"")</f>
      </c>
      <c r="BG111">
        <f>IF($CE111&gt;=18,INDEX($AN:$AN,$CD111+18),"")</f>
      </c>
      <c r="BH111">
        <f>IF($CE111&gt;=19,INDEX($AN:$AN,$CD111+19),"")</f>
      </c>
      <c r="BI111">
        <f>IF($CE111&gt;=20,INDEX($AN:$AN,$CD111+20),"")</f>
      </c>
      <c r="BJ111">
        <f>IF($CE111&gt;=21,INDEX($AN:$AN,$CD111+21),"")</f>
      </c>
      <c r="BK111">
        <f>IF($CE111&gt;=22,INDEX($AN:$AN,$CD111+22),"")</f>
      </c>
      <c r="BL111">
        <f>IF($CE111&gt;=23,INDEX($AN:$AN,$CD111+23),"")</f>
      </c>
      <c r="BM111">
        <f>IF($CE111&gt;=24,INDEX($AN:$AN,$CD111+24),"")</f>
      </c>
      <c r="BN111">
        <f>IF($CE111&gt;=25,INDEX($AN:$AN,$CD111+25),"")</f>
      </c>
      <c r="BO111">
        <f>IF($CE111&gt;=26,INDEX($AN:$AN,$CD111+26),"")</f>
      </c>
      <c r="BP111">
        <f>IF($CE111&gt;=27,INDEX($AN:$AN,$CD111+27),"")</f>
      </c>
      <c r="BQ111">
        <f>IF($CE111&gt;=28,INDEX($AN:$AN,$CD111+28),"")</f>
      </c>
      <c r="BR111">
        <f>IF($CE111&gt;=29,INDEX($AN:$AN,$CD111+29),"")</f>
      </c>
      <c r="BS111">
        <f>IF($CE111&gt;=30,INDEX($AN:$AN,$CD111+30),"")</f>
      </c>
      <c r="BT111">
        <f>IF($CE111&gt;=31,INDEX($AN:$AN,$CD111+31),"")</f>
      </c>
      <c r="BU111">
        <f>IF($CE111&gt;=32,INDEX($AN:$AN,$CD111+32),"")</f>
      </c>
      <c r="BV111">
        <f>IF($CE111&gt;=33,INDEX($AN:$AN,$CD111+33),"")</f>
      </c>
      <c r="BW111">
        <f>IF($CE111&gt;=34,INDEX($AN:$AN,$CD111+34),"")</f>
      </c>
      <c r="BX111">
        <f>IF($CE111&gt;=35,INDEX($AN:$AN,$CD111+35),"")</f>
      </c>
      <c r="BY111">
        <f>IF($CE111&gt;=36,INDEX($AN:$AN,$CD111+36),"")</f>
      </c>
      <c r="BZ111">
        <f>IF($CE111&gt;=37,INDEX($AN:$AN,$CD111+37),"")</f>
      </c>
      <c r="CA111">
        <f>IF($CE111&gt;=38,INDEX($AN:$AN,$CD111+38),"")</f>
      </c>
      <c r="CB111">
        <f>IF($CE111&gt;=39,INDEX($AN:$AN,$CD111+39),"")</f>
      </c>
      <c r="CC111">
        <f>IF($CE111&gt;=40,INDEX($AN:$AN,$CD111+40),"")</f>
      </c>
      <c r="CD111">
        <f>IFERROR(MATCH($AM111,$AN$2:$AN$133,0)+1,0)</f>
      </c>
      <c r="CE111">
        <f>IFERROR(INDEX($AO$2:$AO$133,MATCH($AM111,$AN$2:$AN$133,0)),0)</f>
      </c>
      <c r="CF111">
        <f>IFERROR(LEFT($K111,FIND(" - ",$K111)-1),$K111)</f>
      </c>
      <c r="CG111" t="s">
        <v>206</v>
      </c>
      <c r="CI111">
        <f>IF($DD111&gt;=1,INDEX($CG:$CG,$DC111+1),"")</f>
      </c>
      <c r="CJ111">
        <f>IF($DD111&gt;=2,INDEX($CG:$CG,$DC111+2),"")</f>
      </c>
      <c r="CK111">
        <f>IF($DD111&gt;=3,INDEX($CG:$CG,$DC111+3),"")</f>
      </c>
      <c r="CL111">
        <f>IF($DD111&gt;=4,INDEX($CG:$CG,$DC111+4),"")</f>
      </c>
      <c r="CM111">
        <f>IF($DD111&gt;=5,INDEX($CG:$CG,$DC111+5),"")</f>
      </c>
      <c r="CN111">
        <f>IF($DD111&gt;=6,INDEX($CG:$CG,$DC111+6),"")</f>
      </c>
      <c r="CO111">
        <f>IF($DD111&gt;=7,INDEX($CG:$CG,$DC111+7),"")</f>
      </c>
      <c r="CP111">
        <f>IF($DD111&gt;=8,INDEX($CG:$CG,$DC111+8),"")</f>
      </c>
      <c r="CQ111">
        <f>IF($DD111&gt;=9,INDEX($CG:$CG,$DC111+9),"")</f>
      </c>
      <c r="CR111">
        <f>IF($DD111&gt;=10,INDEX($CG:$CG,$DC111+10),"")</f>
      </c>
      <c r="CS111">
        <f>IF($DD111&gt;=11,INDEX($CG:$CG,$DC111+11),"")</f>
      </c>
      <c r="CT111">
        <f>IF($DD111&gt;=12,INDEX($CG:$CG,$DC111+12),"")</f>
      </c>
      <c r="CU111">
        <f>IF($DD111&gt;=13,INDEX($CG:$CG,$DC111+13),"")</f>
      </c>
      <c r="CV111">
        <f>IF($DD111&gt;=14,INDEX($CG:$CG,$DC111+14),"")</f>
      </c>
      <c r="CW111">
        <f>IF($DD111&gt;=15,INDEX($CG:$CG,$DC111+15),"")</f>
      </c>
      <c r="CX111">
        <f>IF($DD111&gt;=16,INDEX($CG:$CG,$DC111+16),"")</f>
      </c>
      <c r="CY111">
        <f>IF($DD111&gt;=17,INDEX($CG:$CG,$DC111+17),"")</f>
      </c>
      <c r="CZ111">
        <f>IF($DD111&gt;=18,INDEX($CG:$CG,$DC111+18),"")</f>
      </c>
      <c r="DA111">
        <f>IF($DD111&gt;=19,INDEX($CG:$CG,$DC111+19),"")</f>
      </c>
      <c r="DB111">
        <f>IF($DD111&gt;=20,INDEX($CG:$CG,$DC111+20),"")</f>
      </c>
      <c r="DC111">
        <f>IFERROR(MATCH($CF111,$CG$2:$CG$1558,0)+1,0)</f>
      </c>
      <c r="DD111">
        <f>IFERROR(INDEX($CH$2:$CH$1558,MATCH($CF111,$CG$2:$CG$1558,0)),0)</f>
      </c>
      <c r="DE111">
        <f>IFERROR(INDEX($AL:$AL,MATCH($G111,$AK:$AK,0))&amp;"","")</f>
      </c>
      <c r="DF111" t="s">
        <v>54</v>
      </c>
      <c r="DG111" t="s">
        <v>698</v>
      </c>
      <c r="DI111">
        <f>IF($GL111&gt;=1,INDEX($DF:$DF,$GK111+1),"")</f>
      </c>
      <c r="DJ111">
        <f>IF($GL111&gt;=2,INDEX($DF:$DF,$GK111+2),"")</f>
      </c>
      <c r="DK111">
        <f>IF($GL111&gt;=3,INDEX($DF:$DF,$GK111+3),"")</f>
      </c>
      <c r="DL111">
        <f>IF($GL111&gt;=4,INDEX($DF:$DF,$GK111+4),"")</f>
      </c>
      <c r="DM111">
        <f>IF($GL111&gt;=5,INDEX($DF:$DF,$GK111+5),"")</f>
      </c>
      <c r="DN111">
        <f>IF($GL111&gt;=6,INDEX($DF:$DF,$GK111+6),"")</f>
      </c>
      <c r="DO111">
        <f>IF($GL111&gt;=7,INDEX($DF:$DF,$GK111+7),"")</f>
      </c>
      <c r="DP111">
        <f>IF($GL111&gt;=8,INDEX($DF:$DF,$GK111+8),"")</f>
      </c>
      <c r="DQ111">
        <f>IF($GL111&gt;=9,INDEX($DF:$DF,$GK111+9),"")</f>
      </c>
      <c r="DR111">
        <f>IF($GL111&gt;=10,INDEX($DF:$DF,$GK111+10),"")</f>
      </c>
      <c r="DS111">
        <f>IF($GL111&gt;=11,INDEX($DF:$DF,$GK111+11),"")</f>
      </c>
      <c r="DT111">
        <f>IF($GL111&gt;=12,INDEX($DF:$DF,$GK111+12),"")</f>
      </c>
      <c r="DU111">
        <f>IF($GL111&gt;=13,INDEX($DF:$DF,$GK111+13),"")</f>
      </c>
      <c r="DV111">
        <f>IF($GL111&gt;=14,INDEX($DF:$DF,$GK111+14),"")</f>
      </c>
      <c r="DW111">
        <f>IF($GL111&gt;=15,INDEX($DF:$DF,$GK111+15),"")</f>
      </c>
      <c r="DX111">
        <f>IF($GL111&gt;=16,INDEX($DF:$DF,$GK111+16),"")</f>
      </c>
      <c r="DY111">
        <f>IF($GL111&gt;=17,INDEX($DF:$DF,$GK111+17),"")</f>
      </c>
      <c r="DZ111">
        <f>IF($GL111&gt;=18,INDEX($DF:$DF,$GK111+18),"")</f>
      </c>
      <c r="EA111">
        <f>IF($GL111&gt;=19,INDEX($DF:$DF,$GK111+19),"")</f>
      </c>
      <c r="EB111">
        <f>IF($GL111&gt;=20,INDEX($DF:$DF,$GK111+20),"")</f>
      </c>
      <c r="EC111">
        <f>IF($GL111&gt;=21,INDEX($DF:$DF,$GK111+21),"")</f>
      </c>
      <c r="ED111">
        <f>IF($GL111&gt;=22,INDEX($DF:$DF,$GK111+22),"")</f>
      </c>
      <c r="EE111">
        <f>IF($GL111&gt;=23,INDEX($DF:$DF,$GK111+23),"")</f>
      </c>
      <c r="EF111">
        <f>IF($GL111&gt;=24,INDEX($DF:$DF,$GK111+24),"")</f>
      </c>
      <c r="EG111">
        <f>IF($GL111&gt;=25,INDEX($DF:$DF,$GK111+25),"")</f>
      </c>
      <c r="EH111">
        <f>IF($GL111&gt;=26,INDEX($DF:$DF,$GK111+26),"")</f>
      </c>
      <c r="EI111">
        <f>IF($GL111&gt;=27,INDEX($DF:$DF,$GK111+27),"")</f>
      </c>
      <c r="EJ111">
        <f>IF($GL111&gt;=28,INDEX($DF:$DF,$GK111+28),"")</f>
      </c>
      <c r="EK111">
        <f>IF($GL111&gt;=29,INDEX($DF:$DF,$GK111+29),"")</f>
      </c>
      <c r="EL111">
        <f>IF($GL111&gt;=30,INDEX($DF:$DF,$GK111+30),"")</f>
      </c>
      <c r="EM111">
        <f>IF($GL111&gt;=31,INDEX($DF:$DF,$GK111+31),"")</f>
      </c>
      <c r="EN111">
        <f>IF($GL111&gt;=32,INDEX($DF:$DF,$GK111+32),"")</f>
      </c>
      <c r="EO111">
        <f>IF($GL111&gt;=33,INDEX($DF:$DF,$GK111+33),"")</f>
      </c>
      <c r="EP111">
        <f>IF($GL111&gt;=34,INDEX($DF:$DF,$GK111+34),"")</f>
      </c>
      <c r="EQ111">
        <f>IF($GL111&gt;=35,INDEX($DF:$DF,$GK111+35),"")</f>
      </c>
      <c r="ER111">
        <f>IF($GL111&gt;=36,INDEX($DF:$DF,$GK111+36),"")</f>
      </c>
      <c r="ES111">
        <f>IF($GL111&gt;=37,INDEX($DF:$DF,$GK111+37),"")</f>
      </c>
      <c r="ET111">
        <f>IF($GL111&gt;=38,INDEX($DF:$DF,$GK111+38),"")</f>
      </c>
      <c r="EU111">
        <f>IF($GL111&gt;=39,INDEX($DF:$DF,$GK111+39),"")</f>
      </c>
      <c r="EV111">
        <f>IF($GL111&gt;=40,INDEX($DF:$DF,$GK111+40),"")</f>
      </c>
      <c r="EW111">
        <f>IF($GL111&gt;=1,INDEX($DG:$DG,$GK111+1),"")</f>
      </c>
      <c r="EX111">
        <f>IF($GL111&gt;=2,INDEX($DG:$DG,$GK111+2),"")</f>
      </c>
      <c r="EY111">
        <f>IF($GL111&gt;=3,INDEX($DG:$DG,$GK111+3),"")</f>
      </c>
      <c r="EZ111">
        <f>IF($GL111&gt;=4,INDEX($DG:$DG,$GK111+4),"")</f>
      </c>
      <c r="FA111">
        <f>IF($GL111&gt;=5,INDEX($DG:$DG,$GK111+5),"")</f>
      </c>
      <c r="FB111">
        <f>IF($GL111&gt;=6,INDEX($DG:$DG,$GK111+6),"")</f>
      </c>
      <c r="FC111">
        <f>IF($GL111&gt;=7,INDEX($DG:$DG,$GK111+7),"")</f>
      </c>
      <c r="FD111">
        <f>IF($GL111&gt;=8,INDEX($DG:$DG,$GK111+8),"")</f>
      </c>
      <c r="FE111">
        <f>IF($GL111&gt;=9,INDEX($DG:$DG,$GK111+9),"")</f>
      </c>
      <c r="FF111">
        <f>IF($GL111&gt;=10,INDEX($DG:$DG,$GK111+10),"")</f>
      </c>
      <c r="FG111">
        <f>IF($GL111&gt;=11,INDEX($DG:$DG,$GK111+11),"")</f>
      </c>
      <c r="FH111">
        <f>IF($GL111&gt;=12,INDEX($DG:$DG,$GK111+12),"")</f>
      </c>
      <c r="FI111">
        <f>IF($GL111&gt;=13,INDEX($DG:$DG,$GK111+13),"")</f>
      </c>
      <c r="FJ111">
        <f>IF($GL111&gt;=14,INDEX($DG:$DG,$GK111+14),"")</f>
      </c>
      <c r="FK111">
        <f>IF($GL111&gt;=15,INDEX($DG:$DG,$GK111+15),"")</f>
      </c>
      <c r="FL111">
        <f>IF($GL111&gt;=16,INDEX($DG:$DG,$GK111+16),"")</f>
      </c>
      <c r="FM111">
        <f>IF($GL111&gt;=17,INDEX($DG:$DG,$GK111+17),"")</f>
      </c>
      <c r="FN111">
        <f>IF($GL111&gt;=18,INDEX($DG:$DG,$GK111+18),"")</f>
      </c>
      <c r="FO111">
        <f>IF($GL111&gt;=19,INDEX($DG:$DG,$GK111+19),"")</f>
      </c>
      <c r="FP111">
        <f>IF($GL111&gt;=20,INDEX($DG:$DG,$GK111+20),"")</f>
      </c>
      <c r="FQ111">
        <f>IF($GL111&gt;=21,INDEX($DG:$DG,$GK111+21),"")</f>
      </c>
      <c r="FR111">
        <f>IF($GL111&gt;=22,INDEX($DG:$DG,$GK111+22),"")</f>
      </c>
      <c r="FS111">
        <f>IF($GL111&gt;=23,INDEX($DG:$DG,$GK111+23),"")</f>
      </c>
      <c r="FT111">
        <f>IF($GL111&gt;=24,INDEX($DG:$DG,$GK111+24),"")</f>
      </c>
      <c r="FU111">
        <f>IF($GL111&gt;=25,INDEX($DG:$DG,$GK111+25),"")</f>
      </c>
      <c r="FV111">
        <f>IF($GL111&gt;=26,INDEX($DG:$DG,$GK111+26),"")</f>
      </c>
      <c r="FW111">
        <f>IF($GL111&gt;=27,INDEX($DG:$DG,$GK111+27),"")</f>
      </c>
      <c r="FX111">
        <f>IF($GL111&gt;=28,INDEX($DG:$DG,$GK111+28),"")</f>
      </c>
      <c r="FY111">
        <f>IF($GL111&gt;=29,INDEX($DG:$DG,$GK111+29),"")</f>
      </c>
      <c r="FZ111">
        <f>IF($GL111&gt;=30,INDEX($DG:$DG,$GK111+30),"")</f>
      </c>
      <c r="GA111">
        <f>IF($GL111&gt;=31,INDEX($DG:$DG,$GK111+31),"")</f>
      </c>
      <c r="GB111">
        <f>IF($GL111&gt;=32,INDEX($DG:$DG,$GK111+32),"")</f>
      </c>
      <c r="GC111">
        <f>IF($GL111&gt;=33,INDEX($DG:$DG,$GK111+33),"")</f>
      </c>
      <c r="GD111">
        <f>IF($GL111&gt;=34,INDEX($DG:$DG,$GK111+34),"")</f>
      </c>
      <c r="GE111">
        <f>IF($GL111&gt;=35,INDEX($DG:$DG,$GK111+35),"")</f>
      </c>
      <c r="GF111">
        <f>IF($GL111&gt;=36,INDEX($DG:$DG,$GK111+36),"")</f>
      </c>
      <c r="GG111">
        <f>IF($GL111&gt;=37,INDEX($DG:$DG,$GK111+37),"")</f>
      </c>
      <c r="GH111">
        <f>IF($GL111&gt;=38,INDEX($DG:$DG,$GK111+38),"")</f>
      </c>
      <c r="GI111">
        <f>IF($GL111&gt;=39,INDEX($DG:$DG,$GK111+39),"")</f>
      </c>
      <c r="GJ111">
        <f>IF($GL111&gt;=40,INDEX($DG:$DG,$GK111+40),"")</f>
      </c>
      <c r="GK111">
        <f>IFERROR(MATCH($DE111,$DF$2:$DF$166,0)+1,0)</f>
      </c>
      <c r="GL111">
        <f>IFERROR(INDEX($DH$2:$DH$166,MATCH($DE111,$DF$2:$DF$166,0)),0)</f>
      </c>
      <c r="GM111">
        <f>IFERROR(MATCH($H111,$DI$111:$EV$111,0),0)</f>
      </c>
      <c r="GN111">
        <f>IF($GM111&gt;0,INDEX($EW$111:$GJ$111,$GM111),"")</f>
      </c>
      <c r="GO111" t="s">
        <v>699</v>
      </c>
      <c r="GQ111">
        <f>IF($IZ111&gt;=1,INDEX($GO:$GO,$IY111+1),"")</f>
      </c>
      <c r="GR111">
        <f>IF($IZ111&gt;=2,INDEX($GO:$GO,$IY111+2),"")</f>
      </c>
      <c r="GS111">
        <f>IF($IZ111&gt;=3,INDEX($GO:$GO,$IY111+3),"")</f>
      </c>
      <c r="GT111">
        <f>IF($IZ111&gt;=4,INDEX($GO:$GO,$IY111+4),"")</f>
      </c>
      <c r="GU111">
        <f>IF($IZ111&gt;=5,INDEX($GO:$GO,$IY111+5),"")</f>
      </c>
      <c r="GV111">
        <f>IF($IZ111&gt;=6,INDEX($GO:$GO,$IY111+6),"")</f>
      </c>
      <c r="GW111">
        <f>IF($IZ111&gt;=7,INDEX($GO:$GO,$IY111+7),"")</f>
      </c>
      <c r="GX111">
        <f>IF($IZ111&gt;=8,INDEX($GO:$GO,$IY111+8),"")</f>
      </c>
      <c r="GY111">
        <f>IF($IZ111&gt;=9,INDEX($GO:$GO,$IY111+9),"")</f>
      </c>
      <c r="GZ111">
        <f>IF($IZ111&gt;=10,INDEX($GO:$GO,$IY111+10),"")</f>
      </c>
      <c r="HA111">
        <f>IF($IZ111&gt;=11,INDEX($GO:$GO,$IY111+11),"")</f>
      </c>
      <c r="HB111">
        <f>IF($IZ111&gt;=12,INDEX($GO:$GO,$IY111+12),"")</f>
      </c>
      <c r="HC111">
        <f>IF($IZ111&gt;=13,INDEX($GO:$GO,$IY111+13),"")</f>
      </c>
      <c r="HD111">
        <f>IF($IZ111&gt;=14,INDEX($GO:$GO,$IY111+14),"")</f>
      </c>
      <c r="HE111">
        <f>IF($IZ111&gt;=15,INDEX($GO:$GO,$IY111+15),"")</f>
      </c>
      <c r="HF111">
        <f>IF($IZ111&gt;=16,INDEX($GO:$GO,$IY111+16),"")</f>
      </c>
      <c r="HG111">
        <f>IF($IZ111&gt;=17,INDEX($GO:$GO,$IY111+17),"")</f>
      </c>
      <c r="HH111">
        <f>IF($IZ111&gt;=18,INDEX($GO:$GO,$IY111+18),"")</f>
      </c>
      <c r="HI111">
        <f>IF($IZ111&gt;=19,INDEX($GO:$GO,$IY111+19),"")</f>
      </c>
      <c r="HJ111">
        <f>IF($IZ111&gt;=20,INDEX($GO:$GO,$IY111+20),"")</f>
      </c>
      <c r="HK111">
        <f>IF($IZ111&gt;=21,INDEX($GO:$GO,$IY111+21),"")</f>
      </c>
      <c r="HL111">
        <f>IF($IZ111&gt;=22,INDEX($GO:$GO,$IY111+22),"")</f>
      </c>
      <c r="HM111">
        <f>IF($IZ111&gt;=23,INDEX($GO:$GO,$IY111+23),"")</f>
      </c>
      <c r="HN111">
        <f>IF($IZ111&gt;=24,INDEX($GO:$GO,$IY111+24),"")</f>
      </c>
      <c r="HO111">
        <f>IF($IZ111&gt;=25,INDEX($GO:$GO,$IY111+25),"")</f>
      </c>
      <c r="HP111">
        <f>IF($IZ111&gt;=26,INDEX($GO:$GO,$IY111+26),"")</f>
      </c>
      <c r="HQ111">
        <f>IF($IZ111&gt;=27,INDEX($GO:$GO,$IY111+27),"")</f>
      </c>
      <c r="HR111">
        <f>IF($IZ111&gt;=28,INDEX($GO:$GO,$IY111+28),"")</f>
      </c>
      <c r="HS111">
        <f>IF($IZ111&gt;=29,INDEX($GO:$GO,$IY111+29),"")</f>
      </c>
      <c r="HT111">
        <f>IF($IZ111&gt;=30,INDEX($GO:$GO,$IY111+30),"")</f>
      </c>
      <c r="HU111">
        <f>IF($IZ111&gt;=31,INDEX($GO:$GO,$IY111+31),"")</f>
      </c>
      <c r="HV111">
        <f>IF($IZ111&gt;=32,INDEX($GO:$GO,$IY111+32),"")</f>
      </c>
      <c r="HW111">
        <f>IF($IZ111&gt;=33,INDEX($GO:$GO,$IY111+33),"")</f>
      </c>
      <c r="HX111">
        <f>IF($IZ111&gt;=34,INDEX($GO:$GO,$IY111+34),"")</f>
      </c>
      <c r="HY111">
        <f>IF($IZ111&gt;=35,INDEX($GO:$GO,$IY111+35),"")</f>
      </c>
      <c r="HZ111">
        <f>IF($IZ111&gt;=36,INDEX($GO:$GO,$IY111+36),"")</f>
      </c>
      <c r="IA111">
        <f>IF($IZ111&gt;=37,INDEX($GO:$GO,$IY111+37),"")</f>
      </c>
      <c r="IB111">
        <f>IF($IZ111&gt;=38,INDEX($GO:$GO,$IY111+38),"")</f>
      </c>
      <c r="IC111">
        <f>IF($IZ111&gt;=39,INDEX($GO:$GO,$IY111+39),"")</f>
      </c>
      <c r="ID111">
        <f>IF($IZ111&gt;=40,INDEX($GO:$GO,$IY111+40),"")</f>
      </c>
      <c r="IE111">
        <f>IF($IZ111&gt;=41,INDEX($GO:$GO,$IY111+41),"")</f>
      </c>
      <c r="IF111">
        <f>IF($IZ111&gt;=42,INDEX($GO:$GO,$IY111+42),"")</f>
      </c>
      <c r="IG111">
        <f>IF($IZ111&gt;=43,INDEX($GO:$GO,$IY111+43),"")</f>
      </c>
      <c r="IH111">
        <f>IF($IZ111&gt;=44,INDEX($GO:$GO,$IY111+44),"")</f>
      </c>
      <c r="II111">
        <f>IF($IZ111&gt;=45,INDEX($GO:$GO,$IY111+45),"")</f>
      </c>
      <c r="IJ111">
        <f>IF($IZ111&gt;=46,INDEX($GO:$GO,$IY111+46),"")</f>
      </c>
      <c r="IK111">
        <f>IF($IZ111&gt;=47,INDEX($GO:$GO,$IY111+47),"")</f>
      </c>
      <c r="IL111">
        <f>IF($IZ111&gt;=48,INDEX($GO:$GO,$IY111+48),"")</f>
      </c>
      <c r="IM111">
        <f>IF($IZ111&gt;=49,INDEX($GO:$GO,$IY111+49),"")</f>
      </c>
      <c r="IN111">
        <f>IF($IZ111&gt;=50,INDEX($GO:$GO,$IY111+50),"")</f>
      </c>
      <c r="IO111">
        <f>IF($IZ111&gt;=51,INDEX($GO:$GO,$IY111+51),"")</f>
      </c>
      <c r="IP111">
        <f>IF($IZ111&gt;=52,INDEX($GO:$GO,$IY111+52),"")</f>
      </c>
      <c r="IQ111">
        <f>IF($IZ111&gt;=53,INDEX($GO:$GO,$IY111+53),"")</f>
      </c>
      <c r="IR111">
        <f>IF($IZ111&gt;=54,INDEX($GO:$GO,$IY111+54),"")</f>
      </c>
      <c r="IS111">
        <f>IF($IZ111&gt;=55,INDEX($GO:$GO,$IY111+55),"")</f>
      </c>
      <c r="IT111">
        <f>IF($IZ111&gt;=56,INDEX($GO:$GO,$IY111+56),"")</f>
      </c>
      <c r="IU111">
        <f>IF($IZ111&gt;=57,INDEX($GO:$GO,$IY111+57),"")</f>
      </c>
      <c r="IV111">
        <f>IF($IZ111&gt;=58,INDEX($GO:$GO,$IY111+58),"")</f>
      </c>
      <c r="IW111">
        <f>IF($IZ111&gt;=59,INDEX($GO:$GO,$IY111+59),"")</f>
      </c>
      <c r="IX111">
        <f>IF($IZ111&gt;=60,INDEX($GO:$GO,$IY111+60),"")</f>
      </c>
      <c r="IY111">
        <f>IFERROR(MATCH($GN111,$GO$2:$GO$827,0)+1,0)</f>
      </c>
      <c r="IZ111">
        <f>IFERROR(INDEX($GP$2:$GP$827,MATCH($GN111,$GO$2:$GO$827,0)),0)</f>
      </c>
      <c r="JA111" t="s">
        <v>23</v>
      </c>
      <c r="JB111" t="s">
        <v>23</v>
      </c>
    </row>
    <row r="112" spans="1:262" x14ac:dyDescent="0.25">
      <c r="F112" s="1"/>
      <c r="G112" s="1"/>
      <c r="H112" s="1"/>
      <c r="I112" s="1"/>
      <c r="J112" s="1">
        <f>IFERROR(IF(FIND(" - ",$F112)&gt;0,MID($F112,FIND(" - ",$F112)+3,LEN($F112)),""),"")</f>
      </c>
      <c r="L112" s="1"/>
      <c r="N112" t="s">
        <v>23</v>
      </c>
      <c r="P112">
        <f>IF(OR($N112="",$O112=""),"",IFERROR($N112/$O112,0))</f>
      </c>
      <c r="Q112">
        <f>IF($N112="","",
IF($G112="","",
IF(ISNUMBER(SEARCH("exempt",LOWER($G112))),0,
$N112*(VALUE(SUBSTITUTE($G112,"%",""))/100))))</f>
      </c>
      <c r="W112">
        <f>IF($N112="","",
SUM($N112,$Q112,$U112,$R112,$T112)-
IF($V112="",0,VALUE($V112)))</f>
      </c>
      <c r="AE112" t="s">
        <v>700</v>
      </c>
      <c r="AI112" t="s">
        <v>701</v>
      </c>
      <c r="AJ112" t="s">
        <v>702</v>
      </c>
      <c r="AM112">
        <f>IFERROR(LEFT($F112,FIND(" - ",$F112)-1),$F112)</f>
      </c>
      <c r="AN112" t="s">
        <v>506</v>
      </c>
      <c r="AP112">
        <f>IF($CE112&gt;=1,INDEX($AN:$AN,$CD112+1),"")</f>
      </c>
      <c r="AQ112">
        <f>IF($CE112&gt;=2,INDEX($AN:$AN,$CD112+2),"")</f>
      </c>
      <c r="AR112">
        <f>IF($CE112&gt;=3,INDEX($AN:$AN,$CD112+3),"")</f>
      </c>
      <c r="AS112">
        <f>IF($CE112&gt;=4,INDEX($AN:$AN,$CD112+4),"")</f>
      </c>
      <c r="AT112">
        <f>IF($CE112&gt;=5,INDEX($AN:$AN,$CD112+5),"")</f>
      </c>
      <c r="AU112">
        <f>IF($CE112&gt;=6,INDEX($AN:$AN,$CD112+6),"")</f>
      </c>
      <c r="AV112">
        <f>IF($CE112&gt;=7,INDEX($AN:$AN,$CD112+7),"")</f>
      </c>
      <c r="AW112">
        <f>IF($CE112&gt;=8,INDEX($AN:$AN,$CD112+8),"")</f>
      </c>
      <c r="AX112">
        <f>IF($CE112&gt;=9,INDEX($AN:$AN,$CD112+9),"")</f>
      </c>
      <c r="AY112">
        <f>IF($CE112&gt;=10,INDEX($AN:$AN,$CD112+10),"")</f>
      </c>
      <c r="AZ112">
        <f>IF($CE112&gt;=11,INDEX($AN:$AN,$CD112+11),"")</f>
      </c>
      <c r="BA112">
        <f>IF($CE112&gt;=12,INDEX($AN:$AN,$CD112+12),"")</f>
      </c>
      <c r="BB112">
        <f>IF($CE112&gt;=13,INDEX($AN:$AN,$CD112+13),"")</f>
      </c>
      <c r="BC112">
        <f>IF($CE112&gt;=14,INDEX($AN:$AN,$CD112+14),"")</f>
      </c>
      <c r="BD112">
        <f>IF($CE112&gt;=15,INDEX($AN:$AN,$CD112+15),"")</f>
      </c>
      <c r="BE112">
        <f>IF($CE112&gt;=16,INDEX($AN:$AN,$CD112+16),"")</f>
      </c>
      <c r="BF112">
        <f>IF($CE112&gt;=17,INDEX($AN:$AN,$CD112+17),"")</f>
      </c>
      <c r="BG112">
        <f>IF($CE112&gt;=18,INDEX($AN:$AN,$CD112+18),"")</f>
      </c>
      <c r="BH112">
        <f>IF($CE112&gt;=19,INDEX($AN:$AN,$CD112+19),"")</f>
      </c>
      <c r="BI112">
        <f>IF($CE112&gt;=20,INDEX($AN:$AN,$CD112+20),"")</f>
      </c>
      <c r="BJ112">
        <f>IF($CE112&gt;=21,INDEX($AN:$AN,$CD112+21),"")</f>
      </c>
      <c r="BK112">
        <f>IF($CE112&gt;=22,INDEX($AN:$AN,$CD112+22),"")</f>
      </c>
      <c r="BL112">
        <f>IF($CE112&gt;=23,INDEX($AN:$AN,$CD112+23),"")</f>
      </c>
      <c r="BM112">
        <f>IF($CE112&gt;=24,INDEX($AN:$AN,$CD112+24),"")</f>
      </c>
      <c r="BN112">
        <f>IF($CE112&gt;=25,INDEX($AN:$AN,$CD112+25),"")</f>
      </c>
      <c r="BO112">
        <f>IF($CE112&gt;=26,INDEX($AN:$AN,$CD112+26),"")</f>
      </c>
      <c r="BP112">
        <f>IF($CE112&gt;=27,INDEX($AN:$AN,$CD112+27),"")</f>
      </c>
      <c r="BQ112">
        <f>IF($CE112&gt;=28,INDEX($AN:$AN,$CD112+28),"")</f>
      </c>
      <c r="BR112">
        <f>IF($CE112&gt;=29,INDEX($AN:$AN,$CD112+29),"")</f>
      </c>
      <c r="BS112">
        <f>IF($CE112&gt;=30,INDEX($AN:$AN,$CD112+30),"")</f>
      </c>
      <c r="BT112">
        <f>IF($CE112&gt;=31,INDEX($AN:$AN,$CD112+31),"")</f>
      </c>
      <c r="BU112">
        <f>IF($CE112&gt;=32,INDEX($AN:$AN,$CD112+32),"")</f>
      </c>
      <c r="BV112">
        <f>IF($CE112&gt;=33,INDEX($AN:$AN,$CD112+33),"")</f>
      </c>
      <c r="BW112">
        <f>IF($CE112&gt;=34,INDEX($AN:$AN,$CD112+34),"")</f>
      </c>
      <c r="BX112">
        <f>IF($CE112&gt;=35,INDEX($AN:$AN,$CD112+35),"")</f>
      </c>
      <c r="BY112">
        <f>IF($CE112&gt;=36,INDEX($AN:$AN,$CD112+36),"")</f>
      </c>
      <c r="BZ112">
        <f>IF($CE112&gt;=37,INDEX($AN:$AN,$CD112+37),"")</f>
      </c>
      <c r="CA112">
        <f>IF($CE112&gt;=38,INDEX($AN:$AN,$CD112+38),"")</f>
      </c>
      <c r="CB112">
        <f>IF($CE112&gt;=39,INDEX($AN:$AN,$CD112+39),"")</f>
      </c>
      <c r="CC112">
        <f>IF($CE112&gt;=40,INDEX($AN:$AN,$CD112+40),"")</f>
      </c>
      <c r="CD112">
        <f>IFERROR(MATCH($AM112,$AN$2:$AN$133,0)+1,0)</f>
      </c>
      <c r="CE112">
        <f>IFERROR(INDEX($AO$2:$AO$133,MATCH($AM112,$AN$2:$AN$133,0)),0)</f>
      </c>
      <c r="CF112">
        <f>IFERROR(LEFT($K112,FIND(" - ",$K112)-1),$K112)</f>
      </c>
      <c r="CG112" t="s">
        <v>215</v>
      </c>
      <c r="CI112">
        <f>IF($DD112&gt;=1,INDEX($CG:$CG,$DC112+1),"")</f>
      </c>
      <c r="CJ112">
        <f>IF($DD112&gt;=2,INDEX($CG:$CG,$DC112+2),"")</f>
      </c>
      <c r="CK112">
        <f>IF($DD112&gt;=3,INDEX($CG:$CG,$DC112+3),"")</f>
      </c>
      <c r="CL112">
        <f>IF($DD112&gt;=4,INDEX($CG:$CG,$DC112+4),"")</f>
      </c>
      <c r="CM112">
        <f>IF($DD112&gt;=5,INDEX($CG:$CG,$DC112+5),"")</f>
      </c>
      <c r="CN112">
        <f>IF($DD112&gt;=6,INDEX($CG:$CG,$DC112+6),"")</f>
      </c>
      <c r="CO112">
        <f>IF($DD112&gt;=7,INDEX($CG:$CG,$DC112+7),"")</f>
      </c>
      <c r="CP112">
        <f>IF($DD112&gt;=8,INDEX($CG:$CG,$DC112+8),"")</f>
      </c>
      <c r="CQ112">
        <f>IF($DD112&gt;=9,INDEX($CG:$CG,$DC112+9),"")</f>
      </c>
      <c r="CR112">
        <f>IF($DD112&gt;=10,INDEX($CG:$CG,$DC112+10),"")</f>
      </c>
      <c r="CS112">
        <f>IF($DD112&gt;=11,INDEX($CG:$CG,$DC112+11),"")</f>
      </c>
      <c r="CT112">
        <f>IF($DD112&gt;=12,INDEX($CG:$CG,$DC112+12),"")</f>
      </c>
      <c r="CU112">
        <f>IF($DD112&gt;=13,INDEX($CG:$CG,$DC112+13),"")</f>
      </c>
      <c r="CV112">
        <f>IF($DD112&gt;=14,INDEX($CG:$CG,$DC112+14),"")</f>
      </c>
      <c r="CW112">
        <f>IF($DD112&gt;=15,INDEX($CG:$CG,$DC112+15),"")</f>
      </c>
      <c r="CX112">
        <f>IF($DD112&gt;=16,INDEX($CG:$CG,$DC112+16),"")</f>
      </c>
      <c r="CY112">
        <f>IF($DD112&gt;=17,INDEX($CG:$CG,$DC112+17),"")</f>
      </c>
      <c r="CZ112">
        <f>IF($DD112&gt;=18,INDEX($CG:$CG,$DC112+18),"")</f>
      </c>
      <c r="DA112">
        <f>IF($DD112&gt;=19,INDEX($CG:$CG,$DC112+19),"")</f>
      </c>
      <c r="DB112">
        <f>IF($DD112&gt;=20,INDEX($CG:$CG,$DC112+20),"")</f>
      </c>
      <c r="DC112">
        <f>IFERROR(MATCH($CF112,$CG$2:$CG$1558,0)+1,0)</f>
      </c>
      <c r="DD112">
        <f>IFERROR(INDEX($CH$2:$CH$1558,MATCH($CF112,$CG$2:$CG$1558,0)),0)</f>
      </c>
      <c r="DE112">
        <f>IFERROR(INDEX($AL:$AL,MATCH($G112,$AK:$AK,0))&amp;"","")</f>
      </c>
      <c r="DF112" t="s">
        <v>392</v>
      </c>
      <c r="DH112">
        <v>1</v>
      </c>
      <c r="DI112">
        <f>IF($GL112&gt;=1,INDEX($DF:$DF,$GK112+1),"")</f>
      </c>
      <c r="DJ112">
        <f>IF($GL112&gt;=2,INDEX($DF:$DF,$GK112+2),"")</f>
      </c>
      <c r="DK112">
        <f>IF($GL112&gt;=3,INDEX($DF:$DF,$GK112+3),"")</f>
      </c>
      <c r="DL112">
        <f>IF($GL112&gt;=4,INDEX($DF:$DF,$GK112+4),"")</f>
      </c>
      <c r="DM112">
        <f>IF($GL112&gt;=5,INDEX($DF:$DF,$GK112+5),"")</f>
      </c>
      <c r="DN112">
        <f>IF($GL112&gt;=6,INDEX($DF:$DF,$GK112+6),"")</f>
      </c>
      <c r="DO112">
        <f>IF($GL112&gt;=7,INDEX($DF:$DF,$GK112+7),"")</f>
      </c>
      <c r="DP112">
        <f>IF($GL112&gt;=8,INDEX($DF:$DF,$GK112+8),"")</f>
      </c>
      <c r="DQ112">
        <f>IF($GL112&gt;=9,INDEX($DF:$DF,$GK112+9),"")</f>
      </c>
      <c r="DR112">
        <f>IF($GL112&gt;=10,INDEX($DF:$DF,$GK112+10),"")</f>
      </c>
      <c r="DS112">
        <f>IF($GL112&gt;=11,INDEX($DF:$DF,$GK112+11),"")</f>
      </c>
      <c r="DT112">
        <f>IF($GL112&gt;=12,INDEX($DF:$DF,$GK112+12),"")</f>
      </c>
      <c r="DU112">
        <f>IF($GL112&gt;=13,INDEX($DF:$DF,$GK112+13),"")</f>
      </c>
      <c r="DV112">
        <f>IF($GL112&gt;=14,INDEX($DF:$DF,$GK112+14),"")</f>
      </c>
      <c r="DW112">
        <f>IF($GL112&gt;=15,INDEX($DF:$DF,$GK112+15),"")</f>
      </c>
      <c r="DX112">
        <f>IF($GL112&gt;=16,INDEX($DF:$DF,$GK112+16),"")</f>
      </c>
      <c r="DY112">
        <f>IF($GL112&gt;=17,INDEX($DF:$DF,$GK112+17),"")</f>
      </c>
      <c r="DZ112">
        <f>IF($GL112&gt;=18,INDEX($DF:$DF,$GK112+18),"")</f>
      </c>
      <c r="EA112">
        <f>IF($GL112&gt;=19,INDEX($DF:$DF,$GK112+19),"")</f>
      </c>
      <c r="EB112">
        <f>IF($GL112&gt;=20,INDEX($DF:$DF,$GK112+20),"")</f>
      </c>
      <c r="EC112">
        <f>IF($GL112&gt;=21,INDEX($DF:$DF,$GK112+21),"")</f>
      </c>
      <c r="ED112">
        <f>IF($GL112&gt;=22,INDEX($DF:$DF,$GK112+22),"")</f>
      </c>
      <c r="EE112">
        <f>IF($GL112&gt;=23,INDEX($DF:$DF,$GK112+23),"")</f>
      </c>
      <c r="EF112">
        <f>IF($GL112&gt;=24,INDEX($DF:$DF,$GK112+24),"")</f>
      </c>
      <c r="EG112">
        <f>IF($GL112&gt;=25,INDEX($DF:$DF,$GK112+25),"")</f>
      </c>
      <c r="EH112">
        <f>IF($GL112&gt;=26,INDEX($DF:$DF,$GK112+26),"")</f>
      </c>
      <c r="EI112">
        <f>IF($GL112&gt;=27,INDEX($DF:$DF,$GK112+27),"")</f>
      </c>
      <c r="EJ112">
        <f>IF($GL112&gt;=28,INDEX($DF:$DF,$GK112+28),"")</f>
      </c>
      <c r="EK112">
        <f>IF($GL112&gt;=29,INDEX($DF:$DF,$GK112+29),"")</f>
      </c>
      <c r="EL112">
        <f>IF($GL112&gt;=30,INDEX($DF:$DF,$GK112+30),"")</f>
      </c>
      <c r="EM112">
        <f>IF($GL112&gt;=31,INDEX($DF:$DF,$GK112+31),"")</f>
      </c>
      <c r="EN112">
        <f>IF($GL112&gt;=32,INDEX($DF:$DF,$GK112+32),"")</f>
      </c>
      <c r="EO112">
        <f>IF($GL112&gt;=33,INDEX($DF:$DF,$GK112+33),"")</f>
      </c>
      <c r="EP112">
        <f>IF($GL112&gt;=34,INDEX($DF:$DF,$GK112+34),"")</f>
      </c>
      <c r="EQ112">
        <f>IF($GL112&gt;=35,INDEX($DF:$DF,$GK112+35),"")</f>
      </c>
      <c r="ER112">
        <f>IF($GL112&gt;=36,INDEX($DF:$DF,$GK112+36),"")</f>
      </c>
      <c r="ES112">
        <f>IF($GL112&gt;=37,INDEX($DF:$DF,$GK112+37),"")</f>
      </c>
      <c r="ET112">
        <f>IF($GL112&gt;=38,INDEX($DF:$DF,$GK112+38),"")</f>
      </c>
      <c r="EU112">
        <f>IF($GL112&gt;=39,INDEX($DF:$DF,$GK112+39),"")</f>
      </c>
      <c r="EV112">
        <f>IF($GL112&gt;=40,INDEX($DF:$DF,$GK112+40),"")</f>
      </c>
      <c r="EW112">
        <f>IF($GL112&gt;=1,INDEX($DG:$DG,$GK112+1),"")</f>
      </c>
      <c r="EX112">
        <f>IF($GL112&gt;=2,INDEX($DG:$DG,$GK112+2),"")</f>
      </c>
      <c r="EY112">
        <f>IF($GL112&gt;=3,INDEX($DG:$DG,$GK112+3),"")</f>
      </c>
      <c r="EZ112">
        <f>IF($GL112&gt;=4,INDEX($DG:$DG,$GK112+4),"")</f>
      </c>
      <c r="FA112">
        <f>IF($GL112&gt;=5,INDEX($DG:$DG,$GK112+5),"")</f>
      </c>
      <c r="FB112">
        <f>IF($GL112&gt;=6,INDEX($DG:$DG,$GK112+6),"")</f>
      </c>
      <c r="FC112">
        <f>IF($GL112&gt;=7,INDEX($DG:$DG,$GK112+7),"")</f>
      </c>
      <c r="FD112">
        <f>IF($GL112&gt;=8,INDEX($DG:$DG,$GK112+8),"")</f>
      </c>
      <c r="FE112">
        <f>IF($GL112&gt;=9,INDEX($DG:$DG,$GK112+9),"")</f>
      </c>
      <c r="FF112">
        <f>IF($GL112&gt;=10,INDEX($DG:$DG,$GK112+10),"")</f>
      </c>
      <c r="FG112">
        <f>IF($GL112&gt;=11,INDEX($DG:$DG,$GK112+11),"")</f>
      </c>
      <c r="FH112">
        <f>IF($GL112&gt;=12,INDEX($DG:$DG,$GK112+12),"")</f>
      </c>
      <c r="FI112">
        <f>IF($GL112&gt;=13,INDEX($DG:$DG,$GK112+13),"")</f>
      </c>
      <c r="FJ112">
        <f>IF($GL112&gt;=14,INDEX($DG:$DG,$GK112+14),"")</f>
      </c>
      <c r="FK112">
        <f>IF($GL112&gt;=15,INDEX($DG:$DG,$GK112+15),"")</f>
      </c>
      <c r="FL112">
        <f>IF($GL112&gt;=16,INDEX($DG:$DG,$GK112+16),"")</f>
      </c>
      <c r="FM112">
        <f>IF($GL112&gt;=17,INDEX($DG:$DG,$GK112+17),"")</f>
      </c>
      <c r="FN112">
        <f>IF($GL112&gt;=18,INDEX($DG:$DG,$GK112+18),"")</f>
      </c>
      <c r="FO112">
        <f>IF($GL112&gt;=19,INDEX($DG:$DG,$GK112+19),"")</f>
      </c>
      <c r="FP112">
        <f>IF($GL112&gt;=20,INDEX($DG:$DG,$GK112+20),"")</f>
      </c>
      <c r="FQ112">
        <f>IF($GL112&gt;=21,INDEX($DG:$DG,$GK112+21),"")</f>
      </c>
      <c r="FR112">
        <f>IF($GL112&gt;=22,INDEX($DG:$DG,$GK112+22),"")</f>
      </c>
      <c r="FS112">
        <f>IF($GL112&gt;=23,INDEX($DG:$DG,$GK112+23),"")</f>
      </c>
      <c r="FT112">
        <f>IF($GL112&gt;=24,INDEX($DG:$DG,$GK112+24),"")</f>
      </c>
      <c r="FU112">
        <f>IF($GL112&gt;=25,INDEX($DG:$DG,$GK112+25),"")</f>
      </c>
      <c r="FV112">
        <f>IF($GL112&gt;=26,INDEX($DG:$DG,$GK112+26),"")</f>
      </c>
      <c r="FW112">
        <f>IF($GL112&gt;=27,INDEX($DG:$DG,$GK112+27),"")</f>
      </c>
      <c r="FX112">
        <f>IF($GL112&gt;=28,INDEX($DG:$DG,$GK112+28),"")</f>
      </c>
      <c r="FY112">
        <f>IF($GL112&gt;=29,INDEX($DG:$DG,$GK112+29),"")</f>
      </c>
      <c r="FZ112">
        <f>IF($GL112&gt;=30,INDEX($DG:$DG,$GK112+30),"")</f>
      </c>
      <c r="GA112">
        <f>IF($GL112&gt;=31,INDEX($DG:$DG,$GK112+31),"")</f>
      </c>
      <c r="GB112">
        <f>IF($GL112&gt;=32,INDEX($DG:$DG,$GK112+32),"")</f>
      </c>
      <c r="GC112">
        <f>IF($GL112&gt;=33,INDEX($DG:$DG,$GK112+33),"")</f>
      </c>
      <c r="GD112">
        <f>IF($GL112&gt;=34,INDEX($DG:$DG,$GK112+34),"")</f>
      </c>
      <c r="GE112">
        <f>IF($GL112&gt;=35,INDEX($DG:$DG,$GK112+35),"")</f>
      </c>
      <c r="GF112">
        <f>IF($GL112&gt;=36,INDEX($DG:$DG,$GK112+36),"")</f>
      </c>
      <c r="GG112">
        <f>IF($GL112&gt;=37,INDEX($DG:$DG,$GK112+37),"")</f>
      </c>
      <c r="GH112">
        <f>IF($GL112&gt;=38,INDEX($DG:$DG,$GK112+38),"")</f>
      </c>
      <c r="GI112">
        <f>IF($GL112&gt;=39,INDEX($DG:$DG,$GK112+39),"")</f>
      </c>
      <c r="GJ112">
        <f>IF($GL112&gt;=40,INDEX($DG:$DG,$GK112+40),"")</f>
      </c>
      <c r="GK112">
        <f>IFERROR(MATCH($DE112,$DF$2:$DF$166,0)+1,0)</f>
      </c>
      <c r="GL112">
        <f>IFERROR(INDEX($DH$2:$DH$166,MATCH($DE112,$DF$2:$DF$166,0)),0)</f>
      </c>
      <c r="GM112">
        <f>IFERROR(MATCH($H112,$DI$112:$EV$112,0),0)</f>
      </c>
      <c r="GN112">
        <f>IF($GM112&gt;0,INDEX($EW$112:$GJ$112,$GM112),"")</f>
      </c>
      <c r="GO112" t="s">
        <v>170</v>
      </c>
      <c r="GP112">
        <v>3</v>
      </c>
      <c r="GQ112">
        <f>IF($IZ112&gt;=1,INDEX($GO:$GO,$IY112+1),"")</f>
      </c>
      <c r="GR112">
        <f>IF($IZ112&gt;=2,INDEX($GO:$GO,$IY112+2),"")</f>
      </c>
      <c r="GS112">
        <f>IF($IZ112&gt;=3,INDEX($GO:$GO,$IY112+3),"")</f>
      </c>
      <c r="GT112">
        <f>IF($IZ112&gt;=4,INDEX($GO:$GO,$IY112+4),"")</f>
      </c>
      <c r="GU112">
        <f>IF($IZ112&gt;=5,INDEX($GO:$GO,$IY112+5),"")</f>
      </c>
      <c r="GV112">
        <f>IF($IZ112&gt;=6,INDEX($GO:$GO,$IY112+6),"")</f>
      </c>
      <c r="GW112">
        <f>IF($IZ112&gt;=7,INDEX($GO:$GO,$IY112+7),"")</f>
      </c>
      <c r="GX112">
        <f>IF($IZ112&gt;=8,INDEX($GO:$GO,$IY112+8),"")</f>
      </c>
      <c r="GY112">
        <f>IF($IZ112&gt;=9,INDEX($GO:$GO,$IY112+9),"")</f>
      </c>
      <c r="GZ112">
        <f>IF($IZ112&gt;=10,INDEX($GO:$GO,$IY112+10),"")</f>
      </c>
      <c r="HA112">
        <f>IF($IZ112&gt;=11,INDEX($GO:$GO,$IY112+11),"")</f>
      </c>
      <c r="HB112">
        <f>IF($IZ112&gt;=12,INDEX($GO:$GO,$IY112+12),"")</f>
      </c>
      <c r="HC112">
        <f>IF($IZ112&gt;=13,INDEX($GO:$GO,$IY112+13),"")</f>
      </c>
      <c r="HD112">
        <f>IF($IZ112&gt;=14,INDEX($GO:$GO,$IY112+14),"")</f>
      </c>
      <c r="HE112">
        <f>IF($IZ112&gt;=15,INDEX($GO:$GO,$IY112+15),"")</f>
      </c>
      <c r="HF112">
        <f>IF($IZ112&gt;=16,INDEX($GO:$GO,$IY112+16),"")</f>
      </c>
      <c r="HG112">
        <f>IF($IZ112&gt;=17,INDEX($GO:$GO,$IY112+17),"")</f>
      </c>
      <c r="HH112">
        <f>IF($IZ112&gt;=18,INDEX($GO:$GO,$IY112+18),"")</f>
      </c>
      <c r="HI112">
        <f>IF($IZ112&gt;=19,INDEX($GO:$GO,$IY112+19),"")</f>
      </c>
      <c r="HJ112">
        <f>IF($IZ112&gt;=20,INDEX($GO:$GO,$IY112+20),"")</f>
      </c>
      <c r="HK112">
        <f>IF($IZ112&gt;=21,INDEX($GO:$GO,$IY112+21),"")</f>
      </c>
      <c r="HL112">
        <f>IF($IZ112&gt;=22,INDEX($GO:$GO,$IY112+22),"")</f>
      </c>
      <c r="HM112">
        <f>IF($IZ112&gt;=23,INDEX($GO:$GO,$IY112+23),"")</f>
      </c>
      <c r="HN112">
        <f>IF($IZ112&gt;=24,INDEX($GO:$GO,$IY112+24),"")</f>
      </c>
      <c r="HO112">
        <f>IF($IZ112&gt;=25,INDEX($GO:$GO,$IY112+25),"")</f>
      </c>
      <c r="HP112">
        <f>IF($IZ112&gt;=26,INDEX($GO:$GO,$IY112+26),"")</f>
      </c>
      <c r="HQ112">
        <f>IF($IZ112&gt;=27,INDEX($GO:$GO,$IY112+27),"")</f>
      </c>
      <c r="HR112">
        <f>IF($IZ112&gt;=28,INDEX($GO:$GO,$IY112+28),"")</f>
      </c>
      <c r="HS112">
        <f>IF($IZ112&gt;=29,INDEX($GO:$GO,$IY112+29),"")</f>
      </c>
      <c r="HT112">
        <f>IF($IZ112&gt;=30,INDEX($GO:$GO,$IY112+30),"")</f>
      </c>
      <c r="HU112">
        <f>IF($IZ112&gt;=31,INDEX($GO:$GO,$IY112+31),"")</f>
      </c>
      <c r="HV112">
        <f>IF($IZ112&gt;=32,INDEX($GO:$GO,$IY112+32),"")</f>
      </c>
      <c r="HW112">
        <f>IF($IZ112&gt;=33,INDEX($GO:$GO,$IY112+33),"")</f>
      </c>
      <c r="HX112">
        <f>IF($IZ112&gt;=34,INDEX($GO:$GO,$IY112+34),"")</f>
      </c>
      <c r="HY112">
        <f>IF($IZ112&gt;=35,INDEX($GO:$GO,$IY112+35),"")</f>
      </c>
      <c r="HZ112">
        <f>IF($IZ112&gt;=36,INDEX($GO:$GO,$IY112+36),"")</f>
      </c>
      <c r="IA112">
        <f>IF($IZ112&gt;=37,INDEX($GO:$GO,$IY112+37),"")</f>
      </c>
      <c r="IB112">
        <f>IF($IZ112&gt;=38,INDEX($GO:$GO,$IY112+38),"")</f>
      </c>
      <c r="IC112">
        <f>IF($IZ112&gt;=39,INDEX($GO:$GO,$IY112+39),"")</f>
      </c>
      <c r="ID112">
        <f>IF($IZ112&gt;=40,INDEX($GO:$GO,$IY112+40),"")</f>
      </c>
      <c r="IE112">
        <f>IF($IZ112&gt;=41,INDEX($GO:$GO,$IY112+41),"")</f>
      </c>
      <c r="IF112">
        <f>IF($IZ112&gt;=42,INDEX($GO:$GO,$IY112+42),"")</f>
      </c>
      <c r="IG112">
        <f>IF($IZ112&gt;=43,INDEX($GO:$GO,$IY112+43),"")</f>
      </c>
      <c r="IH112">
        <f>IF($IZ112&gt;=44,INDEX($GO:$GO,$IY112+44),"")</f>
      </c>
      <c r="II112">
        <f>IF($IZ112&gt;=45,INDEX($GO:$GO,$IY112+45),"")</f>
      </c>
      <c r="IJ112">
        <f>IF($IZ112&gt;=46,INDEX($GO:$GO,$IY112+46),"")</f>
      </c>
      <c r="IK112">
        <f>IF($IZ112&gt;=47,INDEX($GO:$GO,$IY112+47),"")</f>
      </c>
      <c r="IL112">
        <f>IF($IZ112&gt;=48,INDEX($GO:$GO,$IY112+48),"")</f>
      </c>
      <c r="IM112">
        <f>IF($IZ112&gt;=49,INDEX($GO:$GO,$IY112+49),"")</f>
      </c>
      <c r="IN112">
        <f>IF($IZ112&gt;=50,INDEX($GO:$GO,$IY112+50),"")</f>
      </c>
      <c r="IO112">
        <f>IF($IZ112&gt;=51,INDEX($GO:$GO,$IY112+51),"")</f>
      </c>
      <c r="IP112">
        <f>IF($IZ112&gt;=52,INDEX($GO:$GO,$IY112+52),"")</f>
      </c>
      <c r="IQ112">
        <f>IF($IZ112&gt;=53,INDEX($GO:$GO,$IY112+53),"")</f>
      </c>
      <c r="IR112">
        <f>IF($IZ112&gt;=54,INDEX($GO:$GO,$IY112+54),"")</f>
      </c>
      <c r="IS112">
        <f>IF($IZ112&gt;=55,INDEX($GO:$GO,$IY112+55),"")</f>
      </c>
      <c r="IT112">
        <f>IF($IZ112&gt;=56,INDEX($GO:$GO,$IY112+56),"")</f>
      </c>
      <c r="IU112">
        <f>IF($IZ112&gt;=57,INDEX($GO:$GO,$IY112+57),"")</f>
      </c>
      <c r="IV112">
        <f>IF($IZ112&gt;=58,INDEX($GO:$GO,$IY112+58),"")</f>
      </c>
      <c r="IW112">
        <f>IF($IZ112&gt;=59,INDEX($GO:$GO,$IY112+59),"")</f>
      </c>
      <c r="IX112">
        <f>IF($IZ112&gt;=60,INDEX($GO:$GO,$IY112+60),"")</f>
      </c>
      <c r="IY112">
        <f>IFERROR(MATCH($GN112,$GO$2:$GO$827,0)+1,0)</f>
      </c>
      <c r="IZ112">
        <f>IFERROR(INDEX($GP$2:$GP$827,MATCH($GN112,$GO$2:$GO$827,0)),0)</f>
      </c>
      <c r="JA112" t="s">
        <v>23</v>
      </c>
      <c r="JB112" t="s">
        <v>23</v>
      </c>
    </row>
    <row r="113" spans="1:262" x14ac:dyDescent="0.25">
      <c r="F113" s="1"/>
      <c r="G113" s="1"/>
      <c r="H113" s="1"/>
      <c r="I113" s="1"/>
      <c r="J113" s="1">
        <f>IFERROR(IF(FIND(" - ",$F113)&gt;0,MID($F113,FIND(" - ",$F113)+3,LEN($F113)),""),"")</f>
      </c>
      <c r="L113" s="1"/>
      <c r="N113" t="s">
        <v>23</v>
      </c>
      <c r="P113">
        <f>IF(OR($N113="",$O113=""),"",IFERROR($N113/$O113,0))</f>
      </c>
      <c r="Q113">
        <f>IF($N113="","",
IF($G113="","",
IF(ISNUMBER(SEARCH("exempt",LOWER($G113))),0,
$N113*(VALUE(SUBSTITUTE($G113,"%",""))/100))))</f>
      </c>
      <c r="W113">
        <f>IF($N113="","",
SUM($N113,$Q113,$U113,$R113,$T113)-
IF($V113="",0,VALUE($V113)))</f>
      </c>
      <c r="AE113" t="s">
        <v>703</v>
      </c>
      <c r="AI113" t="s">
        <v>704</v>
      </c>
      <c r="AJ113" t="s">
        <v>705</v>
      </c>
      <c r="AM113">
        <f>IFERROR(LEFT($F113,FIND(" - ",$F113)-1),$F113)</f>
      </c>
      <c r="AN113" t="s">
        <v>512</v>
      </c>
      <c r="AP113">
        <f>IF($CE113&gt;=1,INDEX($AN:$AN,$CD113+1),"")</f>
      </c>
      <c r="AQ113">
        <f>IF($CE113&gt;=2,INDEX($AN:$AN,$CD113+2),"")</f>
      </c>
      <c r="AR113">
        <f>IF($CE113&gt;=3,INDEX($AN:$AN,$CD113+3),"")</f>
      </c>
      <c r="AS113">
        <f>IF($CE113&gt;=4,INDEX($AN:$AN,$CD113+4),"")</f>
      </c>
      <c r="AT113">
        <f>IF($CE113&gt;=5,INDEX($AN:$AN,$CD113+5),"")</f>
      </c>
      <c r="AU113">
        <f>IF($CE113&gt;=6,INDEX($AN:$AN,$CD113+6),"")</f>
      </c>
      <c r="AV113">
        <f>IF($CE113&gt;=7,INDEX($AN:$AN,$CD113+7),"")</f>
      </c>
      <c r="AW113">
        <f>IF($CE113&gt;=8,INDEX($AN:$AN,$CD113+8),"")</f>
      </c>
      <c r="AX113">
        <f>IF($CE113&gt;=9,INDEX($AN:$AN,$CD113+9),"")</f>
      </c>
      <c r="AY113">
        <f>IF($CE113&gt;=10,INDEX($AN:$AN,$CD113+10),"")</f>
      </c>
      <c r="AZ113">
        <f>IF($CE113&gt;=11,INDEX($AN:$AN,$CD113+11),"")</f>
      </c>
      <c r="BA113">
        <f>IF($CE113&gt;=12,INDEX($AN:$AN,$CD113+12),"")</f>
      </c>
      <c r="BB113">
        <f>IF($CE113&gt;=13,INDEX($AN:$AN,$CD113+13),"")</f>
      </c>
      <c r="BC113">
        <f>IF($CE113&gt;=14,INDEX($AN:$AN,$CD113+14),"")</f>
      </c>
      <c r="BD113">
        <f>IF($CE113&gt;=15,INDEX($AN:$AN,$CD113+15),"")</f>
      </c>
      <c r="BE113">
        <f>IF($CE113&gt;=16,INDEX($AN:$AN,$CD113+16),"")</f>
      </c>
      <c r="BF113">
        <f>IF($CE113&gt;=17,INDEX($AN:$AN,$CD113+17),"")</f>
      </c>
      <c r="BG113">
        <f>IF($CE113&gt;=18,INDEX($AN:$AN,$CD113+18),"")</f>
      </c>
      <c r="BH113">
        <f>IF($CE113&gt;=19,INDEX($AN:$AN,$CD113+19),"")</f>
      </c>
      <c r="BI113">
        <f>IF($CE113&gt;=20,INDEX($AN:$AN,$CD113+20),"")</f>
      </c>
      <c r="BJ113">
        <f>IF($CE113&gt;=21,INDEX($AN:$AN,$CD113+21),"")</f>
      </c>
      <c r="BK113">
        <f>IF($CE113&gt;=22,INDEX($AN:$AN,$CD113+22),"")</f>
      </c>
      <c r="BL113">
        <f>IF($CE113&gt;=23,INDEX($AN:$AN,$CD113+23),"")</f>
      </c>
      <c r="BM113">
        <f>IF($CE113&gt;=24,INDEX($AN:$AN,$CD113+24),"")</f>
      </c>
      <c r="BN113">
        <f>IF($CE113&gt;=25,INDEX($AN:$AN,$CD113+25),"")</f>
      </c>
      <c r="BO113">
        <f>IF($CE113&gt;=26,INDEX($AN:$AN,$CD113+26),"")</f>
      </c>
      <c r="BP113">
        <f>IF($CE113&gt;=27,INDEX($AN:$AN,$CD113+27),"")</f>
      </c>
      <c r="BQ113">
        <f>IF($CE113&gt;=28,INDEX($AN:$AN,$CD113+28),"")</f>
      </c>
      <c r="BR113">
        <f>IF($CE113&gt;=29,INDEX($AN:$AN,$CD113+29),"")</f>
      </c>
      <c r="BS113">
        <f>IF($CE113&gt;=30,INDEX($AN:$AN,$CD113+30),"")</f>
      </c>
      <c r="BT113">
        <f>IF($CE113&gt;=31,INDEX($AN:$AN,$CD113+31),"")</f>
      </c>
      <c r="BU113">
        <f>IF($CE113&gt;=32,INDEX($AN:$AN,$CD113+32),"")</f>
      </c>
      <c r="BV113">
        <f>IF($CE113&gt;=33,INDEX($AN:$AN,$CD113+33),"")</f>
      </c>
      <c r="BW113">
        <f>IF($CE113&gt;=34,INDEX($AN:$AN,$CD113+34),"")</f>
      </c>
      <c r="BX113">
        <f>IF($CE113&gt;=35,INDEX($AN:$AN,$CD113+35),"")</f>
      </c>
      <c r="BY113">
        <f>IF($CE113&gt;=36,INDEX($AN:$AN,$CD113+36),"")</f>
      </c>
      <c r="BZ113">
        <f>IF($CE113&gt;=37,INDEX($AN:$AN,$CD113+37),"")</f>
      </c>
      <c r="CA113">
        <f>IF($CE113&gt;=38,INDEX($AN:$AN,$CD113+38),"")</f>
      </c>
      <c r="CB113">
        <f>IF($CE113&gt;=39,INDEX($AN:$AN,$CD113+39),"")</f>
      </c>
      <c r="CC113">
        <f>IF($CE113&gt;=40,INDEX($AN:$AN,$CD113+40),"")</f>
      </c>
      <c r="CD113">
        <f>IFERROR(MATCH($AM113,$AN$2:$AN$133,0)+1,0)</f>
      </c>
      <c r="CE113">
        <f>IFERROR(INDEX($AO$2:$AO$133,MATCH($AM113,$AN$2:$AN$133,0)),0)</f>
      </c>
      <c r="CF113">
        <f>IFERROR(LEFT($K113,FIND(" - ",$K113)-1),$K113)</f>
      </c>
      <c r="CG113" t="s">
        <v>225</v>
      </c>
      <c r="CI113">
        <f>IF($DD113&gt;=1,INDEX($CG:$CG,$DC113+1),"")</f>
      </c>
      <c r="CJ113">
        <f>IF($DD113&gt;=2,INDEX($CG:$CG,$DC113+2),"")</f>
      </c>
      <c r="CK113">
        <f>IF($DD113&gt;=3,INDEX($CG:$CG,$DC113+3),"")</f>
      </c>
      <c r="CL113">
        <f>IF($DD113&gt;=4,INDEX($CG:$CG,$DC113+4),"")</f>
      </c>
      <c r="CM113">
        <f>IF($DD113&gt;=5,INDEX($CG:$CG,$DC113+5),"")</f>
      </c>
      <c r="CN113">
        <f>IF($DD113&gt;=6,INDEX($CG:$CG,$DC113+6),"")</f>
      </c>
      <c r="CO113">
        <f>IF($DD113&gt;=7,INDEX($CG:$CG,$DC113+7),"")</f>
      </c>
      <c r="CP113">
        <f>IF($DD113&gt;=8,INDEX($CG:$CG,$DC113+8),"")</f>
      </c>
      <c r="CQ113">
        <f>IF($DD113&gt;=9,INDEX($CG:$CG,$DC113+9),"")</f>
      </c>
      <c r="CR113">
        <f>IF($DD113&gt;=10,INDEX($CG:$CG,$DC113+10),"")</f>
      </c>
      <c r="CS113">
        <f>IF($DD113&gt;=11,INDEX($CG:$CG,$DC113+11),"")</f>
      </c>
      <c r="CT113">
        <f>IF($DD113&gt;=12,INDEX($CG:$CG,$DC113+12),"")</f>
      </c>
      <c r="CU113">
        <f>IF($DD113&gt;=13,INDEX($CG:$CG,$DC113+13),"")</f>
      </c>
      <c r="CV113">
        <f>IF($DD113&gt;=14,INDEX($CG:$CG,$DC113+14),"")</f>
      </c>
      <c r="CW113">
        <f>IF($DD113&gt;=15,INDEX($CG:$CG,$DC113+15),"")</f>
      </c>
      <c r="CX113">
        <f>IF($DD113&gt;=16,INDEX($CG:$CG,$DC113+16),"")</f>
      </c>
      <c r="CY113">
        <f>IF($DD113&gt;=17,INDEX($CG:$CG,$DC113+17),"")</f>
      </c>
      <c r="CZ113">
        <f>IF($DD113&gt;=18,INDEX($CG:$CG,$DC113+18),"")</f>
      </c>
      <c r="DA113">
        <f>IF($DD113&gt;=19,INDEX($CG:$CG,$DC113+19),"")</f>
      </c>
      <c r="DB113">
        <f>IF($DD113&gt;=20,INDEX($CG:$CG,$DC113+20),"")</f>
      </c>
      <c r="DC113">
        <f>IFERROR(MATCH($CF113,$CG$2:$CG$1558,0)+1,0)</f>
      </c>
      <c r="DD113">
        <f>IFERROR(INDEX($CH$2:$CH$1558,MATCH($CF113,$CG$2:$CG$1558,0)),0)</f>
      </c>
      <c r="DE113">
        <f>IFERROR(INDEX($AL:$AL,MATCH($G113,$AK:$AK,0))&amp;"","")</f>
      </c>
      <c r="DF113" t="s">
        <v>47</v>
      </c>
      <c r="DG113" t="s">
        <v>23</v>
      </c>
      <c r="DI113">
        <f>IF($GL113&gt;=1,INDEX($DF:$DF,$GK113+1),"")</f>
      </c>
      <c r="DJ113">
        <f>IF($GL113&gt;=2,INDEX($DF:$DF,$GK113+2),"")</f>
      </c>
      <c r="DK113">
        <f>IF($GL113&gt;=3,INDEX($DF:$DF,$GK113+3),"")</f>
      </c>
      <c r="DL113">
        <f>IF($GL113&gt;=4,INDEX($DF:$DF,$GK113+4),"")</f>
      </c>
      <c r="DM113">
        <f>IF($GL113&gt;=5,INDEX($DF:$DF,$GK113+5),"")</f>
      </c>
      <c r="DN113">
        <f>IF($GL113&gt;=6,INDEX($DF:$DF,$GK113+6),"")</f>
      </c>
      <c r="DO113">
        <f>IF($GL113&gt;=7,INDEX($DF:$DF,$GK113+7),"")</f>
      </c>
      <c r="DP113">
        <f>IF($GL113&gt;=8,INDEX($DF:$DF,$GK113+8),"")</f>
      </c>
      <c r="DQ113">
        <f>IF($GL113&gt;=9,INDEX($DF:$DF,$GK113+9),"")</f>
      </c>
      <c r="DR113">
        <f>IF($GL113&gt;=10,INDEX($DF:$DF,$GK113+10),"")</f>
      </c>
      <c r="DS113">
        <f>IF($GL113&gt;=11,INDEX($DF:$DF,$GK113+11),"")</f>
      </c>
      <c r="DT113">
        <f>IF($GL113&gt;=12,INDEX($DF:$DF,$GK113+12),"")</f>
      </c>
      <c r="DU113">
        <f>IF($GL113&gt;=13,INDEX($DF:$DF,$GK113+13),"")</f>
      </c>
      <c r="DV113">
        <f>IF($GL113&gt;=14,INDEX($DF:$DF,$GK113+14),"")</f>
      </c>
      <c r="DW113">
        <f>IF($GL113&gt;=15,INDEX($DF:$DF,$GK113+15),"")</f>
      </c>
      <c r="DX113">
        <f>IF($GL113&gt;=16,INDEX($DF:$DF,$GK113+16),"")</f>
      </c>
      <c r="DY113">
        <f>IF($GL113&gt;=17,INDEX($DF:$DF,$GK113+17),"")</f>
      </c>
      <c r="DZ113">
        <f>IF($GL113&gt;=18,INDEX($DF:$DF,$GK113+18),"")</f>
      </c>
      <c r="EA113">
        <f>IF($GL113&gt;=19,INDEX($DF:$DF,$GK113+19),"")</f>
      </c>
      <c r="EB113">
        <f>IF($GL113&gt;=20,INDEX($DF:$DF,$GK113+20),"")</f>
      </c>
      <c r="EC113">
        <f>IF($GL113&gt;=21,INDEX($DF:$DF,$GK113+21),"")</f>
      </c>
      <c r="ED113">
        <f>IF($GL113&gt;=22,INDEX($DF:$DF,$GK113+22),"")</f>
      </c>
      <c r="EE113">
        <f>IF($GL113&gt;=23,INDEX($DF:$DF,$GK113+23),"")</f>
      </c>
      <c r="EF113">
        <f>IF($GL113&gt;=24,INDEX($DF:$DF,$GK113+24),"")</f>
      </c>
      <c r="EG113">
        <f>IF($GL113&gt;=25,INDEX($DF:$DF,$GK113+25),"")</f>
      </c>
      <c r="EH113">
        <f>IF($GL113&gt;=26,INDEX($DF:$DF,$GK113+26),"")</f>
      </c>
      <c r="EI113">
        <f>IF($GL113&gt;=27,INDEX($DF:$DF,$GK113+27),"")</f>
      </c>
      <c r="EJ113">
        <f>IF($GL113&gt;=28,INDEX($DF:$DF,$GK113+28),"")</f>
      </c>
      <c r="EK113">
        <f>IF($GL113&gt;=29,INDEX($DF:$DF,$GK113+29),"")</f>
      </c>
      <c r="EL113">
        <f>IF($GL113&gt;=30,INDEX($DF:$DF,$GK113+30),"")</f>
      </c>
      <c r="EM113">
        <f>IF($GL113&gt;=31,INDEX($DF:$DF,$GK113+31),"")</f>
      </c>
      <c r="EN113">
        <f>IF($GL113&gt;=32,INDEX($DF:$DF,$GK113+32),"")</f>
      </c>
      <c r="EO113">
        <f>IF($GL113&gt;=33,INDEX($DF:$DF,$GK113+33),"")</f>
      </c>
      <c r="EP113">
        <f>IF($GL113&gt;=34,INDEX($DF:$DF,$GK113+34),"")</f>
      </c>
      <c r="EQ113">
        <f>IF($GL113&gt;=35,INDEX($DF:$DF,$GK113+35),"")</f>
      </c>
      <c r="ER113">
        <f>IF($GL113&gt;=36,INDEX($DF:$DF,$GK113+36),"")</f>
      </c>
      <c r="ES113">
        <f>IF($GL113&gt;=37,INDEX($DF:$DF,$GK113+37),"")</f>
      </c>
      <c r="ET113">
        <f>IF($GL113&gt;=38,INDEX($DF:$DF,$GK113+38),"")</f>
      </c>
      <c r="EU113">
        <f>IF($GL113&gt;=39,INDEX($DF:$DF,$GK113+39),"")</f>
      </c>
      <c r="EV113">
        <f>IF($GL113&gt;=40,INDEX($DF:$DF,$GK113+40),"")</f>
      </c>
      <c r="EW113">
        <f>IF($GL113&gt;=1,INDEX($DG:$DG,$GK113+1),"")</f>
      </c>
      <c r="EX113">
        <f>IF($GL113&gt;=2,INDEX($DG:$DG,$GK113+2),"")</f>
      </c>
      <c r="EY113">
        <f>IF($GL113&gt;=3,INDEX($DG:$DG,$GK113+3),"")</f>
      </c>
      <c r="EZ113">
        <f>IF($GL113&gt;=4,INDEX($DG:$DG,$GK113+4),"")</f>
      </c>
      <c r="FA113">
        <f>IF($GL113&gt;=5,INDEX($DG:$DG,$GK113+5),"")</f>
      </c>
      <c r="FB113">
        <f>IF($GL113&gt;=6,INDEX($DG:$DG,$GK113+6),"")</f>
      </c>
      <c r="FC113">
        <f>IF($GL113&gt;=7,INDEX($DG:$DG,$GK113+7),"")</f>
      </c>
      <c r="FD113">
        <f>IF($GL113&gt;=8,INDEX($DG:$DG,$GK113+8),"")</f>
      </c>
      <c r="FE113">
        <f>IF($GL113&gt;=9,INDEX($DG:$DG,$GK113+9),"")</f>
      </c>
      <c r="FF113">
        <f>IF($GL113&gt;=10,INDEX($DG:$DG,$GK113+10),"")</f>
      </c>
      <c r="FG113">
        <f>IF($GL113&gt;=11,INDEX($DG:$DG,$GK113+11),"")</f>
      </c>
      <c r="FH113">
        <f>IF($GL113&gt;=12,INDEX($DG:$DG,$GK113+12),"")</f>
      </c>
      <c r="FI113">
        <f>IF($GL113&gt;=13,INDEX($DG:$DG,$GK113+13),"")</f>
      </c>
      <c r="FJ113">
        <f>IF($GL113&gt;=14,INDEX($DG:$DG,$GK113+14),"")</f>
      </c>
      <c r="FK113">
        <f>IF($GL113&gt;=15,INDEX($DG:$DG,$GK113+15),"")</f>
      </c>
      <c r="FL113">
        <f>IF($GL113&gt;=16,INDEX($DG:$DG,$GK113+16),"")</f>
      </c>
      <c r="FM113">
        <f>IF($GL113&gt;=17,INDEX($DG:$DG,$GK113+17),"")</f>
      </c>
      <c r="FN113">
        <f>IF($GL113&gt;=18,INDEX($DG:$DG,$GK113+18),"")</f>
      </c>
      <c r="FO113">
        <f>IF($GL113&gt;=19,INDEX($DG:$DG,$GK113+19),"")</f>
      </c>
      <c r="FP113">
        <f>IF($GL113&gt;=20,INDEX($DG:$DG,$GK113+20),"")</f>
      </c>
      <c r="FQ113">
        <f>IF($GL113&gt;=21,INDEX($DG:$DG,$GK113+21),"")</f>
      </c>
      <c r="FR113">
        <f>IF($GL113&gt;=22,INDEX($DG:$DG,$GK113+22),"")</f>
      </c>
      <c r="FS113">
        <f>IF($GL113&gt;=23,INDEX($DG:$DG,$GK113+23),"")</f>
      </c>
      <c r="FT113">
        <f>IF($GL113&gt;=24,INDEX($DG:$DG,$GK113+24),"")</f>
      </c>
      <c r="FU113">
        <f>IF($GL113&gt;=25,INDEX($DG:$DG,$GK113+25),"")</f>
      </c>
      <c r="FV113">
        <f>IF($GL113&gt;=26,INDEX($DG:$DG,$GK113+26),"")</f>
      </c>
      <c r="FW113">
        <f>IF($GL113&gt;=27,INDEX($DG:$DG,$GK113+27),"")</f>
      </c>
      <c r="FX113">
        <f>IF($GL113&gt;=28,INDEX($DG:$DG,$GK113+28),"")</f>
      </c>
      <c r="FY113">
        <f>IF($GL113&gt;=29,INDEX($DG:$DG,$GK113+29),"")</f>
      </c>
      <c r="FZ113">
        <f>IF($GL113&gt;=30,INDEX($DG:$DG,$GK113+30),"")</f>
      </c>
      <c r="GA113">
        <f>IF($GL113&gt;=31,INDEX($DG:$DG,$GK113+31),"")</f>
      </c>
      <c r="GB113">
        <f>IF($GL113&gt;=32,INDEX($DG:$DG,$GK113+32),"")</f>
      </c>
      <c r="GC113">
        <f>IF($GL113&gt;=33,INDEX($DG:$DG,$GK113+33),"")</f>
      </c>
      <c r="GD113">
        <f>IF($GL113&gt;=34,INDEX($DG:$DG,$GK113+34),"")</f>
      </c>
      <c r="GE113">
        <f>IF($GL113&gt;=35,INDEX($DG:$DG,$GK113+35),"")</f>
      </c>
      <c r="GF113">
        <f>IF($GL113&gt;=36,INDEX($DG:$DG,$GK113+36),"")</f>
      </c>
      <c r="GG113">
        <f>IF($GL113&gt;=37,INDEX($DG:$DG,$GK113+37),"")</f>
      </c>
      <c r="GH113">
        <f>IF($GL113&gt;=38,INDEX($DG:$DG,$GK113+38),"")</f>
      </c>
      <c r="GI113">
        <f>IF($GL113&gt;=39,INDEX($DG:$DG,$GK113+39),"")</f>
      </c>
      <c r="GJ113">
        <f>IF($GL113&gt;=40,INDEX($DG:$DG,$GK113+40),"")</f>
      </c>
      <c r="GK113">
        <f>IFERROR(MATCH($DE113,$DF$2:$DF$166,0)+1,0)</f>
      </c>
      <c r="GL113">
        <f>IFERROR(INDEX($DH$2:$DH$166,MATCH($DE113,$DF$2:$DF$166,0)),0)</f>
      </c>
      <c r="GM113">
        <f>IFERROR(MATCH($H113,$DI$113:$EV$113,0),0)</f>
      </c>
      <c r="GN113">
        <f>IF($GM113&gt;0,INDEX($EW$113:$GJ$113,$GM113),"")</f>
      </c>
      <c r="GO113" t="s">
        <v>55</v>
      </c>
      <c r="GQ113">
        <f>IF($IZ113&gt;=1,INDEX($GO:$GO,$IY113+1),"")</f>
      </c>
      <c r="GR113">
        <f>IF($IZ113&gt;=2,INDEX($GO:$GO,$IY113+2),"")</f>
      </c>
      <c r="GS113">
        <f>IF($IZ113&gt;=3,INDEX($GO:$GO,$IY113+3),"")</f>
      </c>
      <c r="GT113">
        <f>IF($IZ113&gt;=4,INDEX($GO:$GO,$IY113+4),"")</f>
      </c>
      <c r="GU113">
        <f>IF($IZ113&gt;=5,INDEX($GO:$GO,$IY113+5),"")</f>
      </c>
      <c r="GV113">
        <f>IF($IZ113&gt;=6,INDEX($GO:$GO,$IY113+6),"")</f>
      </c>
      <c r="GW113">
        <f>IF($IZ113&gt;=7,INDEX($GO:$GO,$IY113+7),"")</f>
      </c>
      <c r="GX113">
        <f>IF($IZ113&gt;=8,INDEX($GO:$GO,$IY113+8),"")</f>
      </c>
      <c r="GY113">
        <f>IF($IZ113&gt;=9,INDEX($GO:$GO,$IY113+9),"")</f>
      </c>
      <c r="GZ113">
        <f>IF($IZ113&gt;=10,INDEX($GO:$GO,$IY113+10),"")</f>
      </c>
      <c r="HA113">
        <f>IF($IZ113&gt;=11,INDEX($GO:$GO,$IY113+11),"")</f>
      </c>
      <c r="HB113">
        <f>IF($IZ113&gt;=12,INDEX($GO:$GO,$IY113+12),"")</f>
      </c>
      <c r="HC113">
        <f>IF($IZ113&gt;=13,INDEX($GO:$GO,$IY113+13),"")</f>
      </c>
      <c r="HD113">
        <f>IF($IZ113&gt;=14,INDEX($GO:$GO,$IY113+14),"")</f>
      </c>
      <c r="HE113">
        <f>IF($IZ113&gt;=15,INDEX($GO:$GO,$IY113+15),"")</f>
      </c>
      <c r="HF113">
        <f>IF($IZ113&gt;=16,INDEX($GO:$GO,$IY113+16),"")</f>
      </c>
      <c r="HG113">
        <f>IF($IZ113&gt;=17,INDEX($GO:$GO,$IY113+17),"")</f>
      </c>
      <c r="HH113">
        <f>IF($IZ113&gt;=18,INDEX($GO:$GO,$IY113+18),"")</f>
      </c>
      <c r="HI113">
        <f>IF($IZ113&gt;=19,INDEX($GO:$GO,$IY113+19),"")</f>
      </c>
      <c r="HJ113">
        <f>IF($IZ113&gt;=20,INDEX($GO:$GO,$IY113+20),"")</f>
      </c>
      <c r="HK113">
        <f>IF($IZ113&gt;=21,INDEX($GO:$GO,$IY113+21),"")</f>
      </c>
      <c r="HL113">
        <f>IF($IZ113&gt;=22,INDEX($GO:$GO,$IY113+22),"")</f>
      </c>
      <c r="HM113">
        <f>IF($IZ113&gt;=23,INDEX($GO:$GO,$IY113+23),"")</f>
      </c>
      <c r="HN113">
        <f>IF($IZ113&gt;=24,INDEX($GO:$GO,$IY113+24),"")</f>
      </c>
      <c r="HO113">
        <f>IF($IZ113&gt;=25,INDEX($GO:$GO,$IY113+25),"")</f>
      </c>
      <c r="HP113">
        <f>IF($IZ113&gt;=26,INDEX($GO:$GO,$IY113+26),"")</f>
      </c>
      <c r="HQ113">
        <f>IF($IZ113&gt;=27,INDEX($GO:$GO,$IY113+27),"")</f>
      </c>
      <c r="HR113">
        <f>IF($IZ113&gt;=28,INDEX($GO:$GO,$IY113+28),"")</f>
      </c>
      <c r="HS113">
        <f>IF($IZ113&gt;=29,INDEX($GO:$GO,$IY113+29),"")</f>
      </c>
      <c r="HT113">
        <f>IF($IZ113&gt;=30,INDEX($GO:$GO,$IY113+30),"")</f>
      </c>
      <c r="HU113">
        <f>IF($IZ113&gt;=31,INDEX($GO:$GO,$IY113+31),"")</f>
      </c>
      <c r="HV113">
        <f>IF($IZ113&gt;=32,INDEX($GO:$GO,$IY113+32),"")</f>
      </c>
      <c r="HW113">
        <f>IF($IZ113&gt;=33,INDEX($GO:$GO,$IY113+33),"")</f>
      </c>
      <c r="HX113">
        <f>IF($IZ113&gt;=34,INDEX($GO:$GO,$IY113+34),"")</f>
      </c>
      <c r="HY113">
        <f>IF($IZ113&gt;=35,INDEX($GO:$GO,$IY113+35),"")</f>
      </c>
      <c r="HZ113">
        <f>IF($IZ113&gt;=36,INDEX($GO:$GO,$IY113+36),"")</f>
      </c>
      <c r="IA113">
        <f>IF($IZ113&gt;=37,INDEX($GO:$GO,$IY113+37),"")</f>
      </c>
      <c r="IB113">
        <f>IF($IZ113&gt;=38,INDEX($GO:$GO,$IY113+38),"")</f>
      </c>
      <c r="IC113">
        <f>IF($IZ113&gt;=39,INDEX($GO:$GO,$IY113+39),"")</f>
      </c>
      <c r="ID113">
        <f>IF($IZ113&gt;=40,INDEX($GO:$GO,$IY113+40),"")</f>
      </c>
      <c r="IE113">
        <f>IF($IZ113&gt;=41,INDEX($GO:$GO,$IY113+41),"")</f>
      </c>
      <c r="IF113">
        <f>IF($IZ113&gt;=42,INDEX($GO:$GO,$IY113+42),"")</f>
      </c>
      <c r="IG113">
        <f>IF($IZ113&gt;=43,INDEX($GO:$GO,$IY113+43),"")</f>
      </c>
      <c r="IH113">
        <f>IF($IZ113&gt;=44,INDEX($GO:$GO,$IY113+44),"")</f>
      </c>
      <c r="II113">
        <f>IF($IZ113&gt;=45,INDEX($GO:$GO,$IY113+45),"")</f>
      </c>
      <c r="IJ113">
        <f>IF($IZ113&gt;=46,INDEX($GO:$GO,$IY113+46),"")</f>
      </c>
      <c r="IK113">
        <f>IF($IZ113&gt;=47,INDEX($GO:$GO,$IY113+47),"")</f>
      </c>
      <c r="IL113">
        <f>IF($IZ113&gt;=48,INDEX($GO:$GO,$IY113+48),"")</f>
      </c>
      <c r="IM113">
        <f>IF($IZ113&gt;=49,INDEX($GO:$GO,$IY113+49),"")</f>
      </c>
      <c r="IN113">
        <f>IF($IZ113&gt;=50,INDEX($GO:$GO,$IY113+50),"")</f>
      </c>
      <c r="IO113">
        <f>IF($IZ113&gt;=51,INDEX($GO:$GO,$IY113+51),"")</f>
      </c>
      <c r="IP113">
        <f>IF($IZ113&gt;=52,INDEX($GO:$GO,$IY113+52),"")</f>
      </c>
      <c r="IQ113">
        <f>IF($IZ113&gt;=53,INDEX($GO:$GO,$IY113+53),"")</f>
      </c>
      <c r="IR113">
        <f>IF($IZ113&gt;=54,INDEX($GO:$GO,$IY113+54),"")</f>
      </c>
      <c r="IS113">
        <f>IF($IZ113&gt;=55,INDEX($GO:$GO,$IY113+55),"")</f>
      </c>
      <c r="IT113">
        <f>IF($IZ113&gt;=56,INDEX($GO:$GO,$IY113+56),"")</f>
      </c>
      <c r="IU113">
        <f>IF($IZ113&gt;=57,INDEX($GO:$GO,$IY113+57),"")</f>
      </c>
      <c r="IV113">
        <f>IF($IZ113&gt;=58,INDEX($GO:$GO,$IY113+58),"")</f>
      </c>
      <c r="IW113">
        <f>IF($IZ113&gt;=59,INDEX($GO:$GO,$IY113+59),"")</f>
      </c>
      <c r="IX113">
        <f>IF($IZ113&gt;=60,INDEX($GO:$GO,$IY113+60),"")</f>
      </c>
      <c r="IY113">
        <f>IFERROR(MATCH($GN113,$GO$2:$GO$827,0)+1,0)</f>
      </c>
      <c r="IZ113">
        <f>IFERROR(INDEX($GP$2:$GP$827,MATCH($GN113,$GO$2:$GO$827,0)),0)</f>
      </c>
      <c r="JA113" t="s">
        <v>23</v>
      </c>
      <c r="JB113" t="s">
        <v>23</v>
      </c>
    </row>
    <row r="114" spans="1:262" x14ac:dyDescent="0.25">
      <c r="F114" s="1"/>
      <c r="G114" s="1"/>
      <c r="H114" s="1"/>
      <c r="I114" s="1"/>
      <c r="J114" s="1">
        <f>IFERROR(IF(FIND(" - ",$F114)&gt;0,MID($F114,FIND(" - ",$F114)+3,LEN($F114)),""),"")</f>
      </c>
      <c r="L114" s="1"/>
      <c r="N114" t="s">
        <v>23</v>
      </c>
      <c r="P114">
        <f>IF(OR($N114="",$O114=""),"",IFERROR($N114/$O114,0))</f>
      </c>
      <c r="Q114">
        <f>IF($N114="","",
IF($G114="","",
IF(ISNUMBER(SEARCH("exempt",LOWER($G114))),0,
$N114*(VALUE(SUBSTITUTE($G114,"%",""))/100))))</f>
      </c>
      <c r="W114">
        <f>IF($N114="","",
SUM($N114,$Q114,$U114,$R114,$T114)-
IF($V114="",0,VALUE($V114)))</f>
      </c>
      <c r="AE114" t="s">
        <v>706</v>
      </c>
      <c r="AI114" t="s">
        <v>707</v>
      </c>
      <c r="AJ114" t="s">
        <v>708</v>
      </c>
      <c r="AM114">
        <f>IFERROR(LEFT($F114,FIND(" - ",$F114)-1),$F114)</f>
      </c>
      <c r="AN114" t="s">
        <v>519</v>
      </c>
      <c r="AP114">
        <f>IF($CE114&gt;=1,INDEX($AN:$AN,$CD114+1),"")</f>
      </c>
      <c r="AQ114">
        <f>IF($CE114&gt;=2,INDEX($AN:$AN,$CD114+2),"")</f>
      </c>
      <c r="AR114">
        <f>IF($CE114&gt;=3,INDEX($AN:$AN,$CD114+3),"")</f>
      </c>
      <c r="AS114">
        <f>IF($CE114&gt;=4,INDEX($AN:$AN,$CD114+4),"")</f>
      </c>
      <c r="AT114">
        <f>IF($CE114&gt;=5,INDEX($AN:$AN,$CD114+5),"")</f>
      </c>
      <c r="AU114">
        <f>IF($CE114&gt;=6,INDEX($AN:$AN,$CD114+6),"")</f>
      </c>
      <c r="AV114">
        <f>IF($CE114&gt;=7,INDEX($AN:$AN,$CD114+7),"")</f>
      </c>
      <c r="AW114">
        <f>IF($CE114&gt;=8,INDEX($AN:$AN,$CD114+8),"")</f>
      </c>
      <c r="AX114">
        <f>IF($CE114&gt;=9,INDEX($AN:$AN,$CD114+9),"")</f>
      </c>
      <c r="AY114">
        <f>IF($CE114&gt;=10,INDEX($AN:$AN,$CD114+10),"")</f>
      </c>
      <c r="AZ114">
        <f>IF($CE114&gt;=11,INDEX($AN:$AN,$CD114+11),"")</f>
      </c>
      <c r="BA114">
        <f>IF($CE114&gt;=12,INDEX($AN:$AN,$CD114+12),"")</f>
      </c>
      <c r="BB114">
        <f>IF($CE114&gt;=13,INDEX($AN:$AN,$CD114+13),"")</f>
      </c>
      <c r="BC114">
        <f>IF($CE114&gt;=14,INDEX($AN:$AN,$CD114+14),"")</f>
      </c>
      <c r="BD114">
        <f>IF($CE114&gt;=15,INDEX($AN:$AN,$CD114+15),"")</f>
      </c>
      <c r="BE114">
        <f>IF($CE114&gt;=16,INDEX($AN:$AN,$CD114+16),"")</f>
      </c>
      <c r="BF114">
        <f>IF($CE114&gt;=17,INDEX($AN:$AN,$CD114+17),"")</f>
      </c>
      <c r="BG114">
        <f>IF($CE114&gt;=18,INDEX($AN:$AN,$CD114+18),"")</f>
      </c>
      <c r="BH114">
        <f>IF($CE114&gt;=19,INDEX($AN:$AN,$CD114+19),"")</f>
      </c>
      <c r="BI114">
        <f>IF($CE114&gt;=20,INDEX($AN:$AN,$CD114+20),"")</f>
      </c>
      <c r="BJ114">
        <f>IF($CE114&gt;=21,INDEX($AN:$AN,$CD114+21),"")</f>
      </c>
      <c r="BK114">
        <f>IF($CE114&gt;=22,INDEX($AN:$AN,$CD114+22),"")</f>
      </c>
      <c r="BL114">
        <f>IF($CE114&gt;=23,INDEX($AN:$AN,$CD114+23),"")</f>
      </c>
      <c r="BM114">
        <f>IF($CE114&gt;=24,INDEX($AN:$AN,$CD114+24),"")</f>
      </c>
      <c r="BN114">
        <f>IF($CE114&gt;=25,INDEX($AN:$AN,$CD114+25),"")</f>
      </c>
      <c r="BO114">
        <f>IF($CE114&gt;=26,INDEX($AN:$AN,$CD114+26),"")</f>
      </c>
      <c r="BP114">
        <f>IF($CE114&gt;=27,INDEX($AN:$AN,$CD114+27),"")</f>
      </c>
      <c r="BQ114">
        <f>IF($CE114&gt;=28,INDEX($AN:$AN,$CD114+28),"")</f>
      </c>
      <c r="BR114">
        <f>IF($CE114&gt;=29,INDEX($AN:$AN,$CD114+29),"")</f>
      </c>
      <c r="BS114">
        <f>IF($CE114&gt;=30,INDEX($AN:$AN,$CD114+30),"")</f>
      </c>
      <c r="BT114">
        <f>IF($CE114&gt;=31,INDEX($AN:$AN,$CD114+31),"")</f>
      </c>
      <c r="BU114">
        <f>IF($CE114&gt;=32,INDEX($AN:$AN,$CD114+32),"")</f>
      </c>
      <c r="BV114">
        <f>IF($CE114&gt;=33,INDEX($AN:$AN,$CD114+33),"")</f>
      </c>
      <c r="BW114">
        <f>IF($CE114&gt;=34,INDEX($AN:$AN,$CD114+34),"")</f>
      </c>
      <c r="BX114">
        <f>IF($CE114&gt;=35,INDEX($AN:$AN,$CD114+35),"")</f>
      </c>
      <c r="BY114">
        <f>IF($CE114&gt;=36,INDEX($AN:$AN,$CD114+36),"")</f>
      </c>
      <c r="BZ114">
        <f>IF($CE114&gt;=37,INDEX($AN:$AN,$CD114+37),"")</f>
      </c>
      <c r="CA114">
        <f>IF($CE114&gt;=38,INDEX($AN:$AN,$CD114+38),"")</f>
      </c>
      <c r="CB114">
        <f>IF($CE114&gt;=39,INDEX($AN:$AN,$CD114+39),"")</f>
      </c>
      <c r="CC114">
        <f>IF($CE114&gt;=40,INDEX($AN:$AN,$CD114+40),"")</f>
      </c>
      <c r="CD114">
        <f>IFERROR(MATCH($AM114,$AN$2:$AN$133,0)+1,0)</f>
      </c>
      <c r="CE114">
        <f>IFERROR(INDEX($AO$2:$AO$133,MATCH($AM114,$AN$2:$AN$133,0)),0)</f>
      </c>
      <c r="CF114">
        <f>IFERROR(LEFT($K114,FIND(" - ",$K114)-1),$K114)</f>
      </c>
      <c r="CG114" t="s">
        <v>235</v>
      </c>
      <c r="CI114">
        <f>IF($DD114&gt;=1,INDEX($CG:$CG,$DC114+1),"")</f>
      </c>
      <c r="CJ114">
        <f>IF($DD114&gt;=2,INDEX($CG:$CG,$DC114+2),"")</f>
      </c>
      <c r="CK114">
        <f>IF($DD114&gt;=3,INDEX($CG:$CG,$DC114+3),"")</f>
      </c>
      <c r="CL114">
        <f>IF($DD114&gt;=4,INDEX($CG:$CG,$DC114+4),"")</f>
      </c>
      <c r="CM114">
        <f>IF($DD114&gt;=5,INDEX($CG:$CG,$DC114+5),"")</f>
      </c>
      <c r="CN114">
        <f>IF($DD114&gt;=6,INDEX($CG:$CG,$DC114+6),"")</f>
      </c>
      <c r="CO114">
        <f>IF($DD114&gt;=7,INDEX($CG:$CG,$DC114+7),"")</f>
      </c>
      <c r="CP114">
        <f>IF($DD114&gt;=8,INDEX($CG:$CG,$DC114+8),"")</f>
      </c>
      <c r="CQ114">
        <f>IF($DD114&gt;=9,INDEX($CG:$CG,$DC114+9),"")</f>
      </c>
      <c r="CR114">
        <f>IF($DD114&gt;=10,INDEX($CG:$CG,$DC114+10),"")</f>
      </c>
      <c r="CS114">
        <f>IF($DD114&gt;=11,INDEX($CG:$CG,$DC114+11),"")</f>
      </c>
      <c r="CT114">
        <f>IF($DD114&gt;=12,INDEX($CG:$CG,$DC114+12),"")</f>
      </c>
      <c r="CU114">
        <f>IF($DD114&gt;=13,INDEX($CG:$CG,$DC114+13),"")</f>
      </c>
      <c r="CV114">
        <f>IF($DD114&gt;=14,INDEX($CG:$CG,$DC114+14),"")</f>
      </c>
      <c r="CW114">
        <f>IF($DD114&gt;=15,INDEX($CG:$CG,$DC114+15),"")</f>
      </c>
      <c r="CX114">
        <f>IF($DD114&gt;=16,INDEX($CG:$CG,$DC114+16),"")</f>
      </c>
      <c r="CY114">
        <f>IF($DD114&gt;=17,INDEX($CG:$CG,$DC114+17),"")</f>
      </c>
      <c r="CZ114">
        <f>IF($DD114&gt;=18,INDEX($CG:$CG,$DC114+18),"")</f>
      </c>
      <c r="DA114">
        <f>IF($DD114&gt;=19,INDEX($CG:$CG,$DC114+19),"")</f>
      </c>
      <c r="DB114">
        <f>IF($DD114&gt;=20,INDEX($CG:$CG,$DC114+20),"")</f>
      </c>
      <c r="DC114">
        <f>IFERROR(MATCH($CF114,$CG$2:$CG$1558,0)+1,0)</f>
      </c>
      <c r="DD114">
        <f>IFERROR(INDEX($CH$2:$CH$1558,MATCH($CF114,$CG$2:$CG$1558,0)),0)</f>
      </c>
      <c r="DE114">
        <f>IFERROR(INDEX($AL:$AL,MATCH($G114,$AK:$AK,0))&amp;"","")</f>
      </c>
      <c r="DF114" t="s">
        <v>371</v>
      </c>
      <c r="DH114">
        <v>1</v>
      </c>
      <c r="DI114">
        <f>IF($GL114&gt;=1,INDEX($DF:$DF,$GK114+1),"")</f>
      </c>
      <c r="DJ114">
        <f>IF($GL114&gt;=2,INDEX($DF:$DF,$GK114+2),"")</f>
      </c>
      <c r="DK114">
        <f>IF($GL114&gt;=3,INDEX($DF:$DF,$GK114+3),"")</f>
      </c>
      <c r="DL114">
        <f>IF($GL114&gt;=4,INDEX($DF:$DF,$GK114+4),"")</f>
      </c>
      <c r="DM114">
        <f>IF($GL114&gt;=5,INDEX($DF:$DF,$GK114+5),"")</f>
      </c>
      <c r="DN114">
        <f>IF($GL114&gt;=6,INDEX($DF:$DF,$GK114+6),"")</f>
      </c>
      <c r="DO114">
        <f>IF($GL114&gt;=7,INDEX($DF:$DF,$GK114+7),"")</f>
      </c>
      <c r="DP114">
        <f>IF($GL114&gt;=8,INDEX($DF:$DF,$GK114+8),"")</f>
      </c>
      <c r="DQ114">
        <f>IF($GL114&gt;=9,INDEX($DF:$DF,$GK114+9),"")</f>
      </c>
      <c r="DR114">
        <f>IF($GL114&gt;=10,INDEX($DF:$DF,$GK114+10),"")</f>
      </c>
      <c r="DS114">
        <f>IF($GL114&gt;=11,INDEX($DF:$DF,$GK114+11),"")</f>
      </c>
      <c r="DT114">
        <f>IF($GL114&gt;=12,INDEX($DF:$DF,$GK114+12),"")</f>
      </c>
      <c r="DU114">
        <f>IF($GL114&gt;=13,INDEX($DF:$DF,$GK114+13),"")</f>
      </c>
      <c r="DV114">
        <f>IF($GL114&gt;=14,INDEX($DF:$DF,$GK114+14),"")</f>
      </c>
      <c r="DW114">
        <f>IF($GL114&gt;=15,INDEX($DF:$DF,$GK114+15),"")</f>
      </c>
      <c r="DX114">
        <f>IF($GL114&gt;=16,INDEX($DF:$DF,$GK114+16),"")</f>
      </c>
      <c r="DY114">
        <f>IF($GL114&gt;=17,INDEX($DF:$DF,$GK114+17),"")</f>
      </c>
      <c r="DZ114">
        <f>IF($GL114&gt;=18,INDEX($DF:$DF,$GK114+18),"")</f>
      </c>
      <c r="EA114">
        <f>IF($GL114&gt;=19,INDEX($DF:$DF,$GK114+19),"")</f>
      </c>
      <c r="EB114">
        <f>IF($GL114&gt;=20,INDEX($DF:$DF,$GK114+20),"")</f>
      </c>
      <c r="EC114">
        <f>IF($GL114&gt;=21,INDEX($DF:$DF,$GK114+21),"")</f>
      </c>
      <c r="ED114">
        <f>IF($GL114&gt;=22,INDEX($DF:$DF,$GK114+22),"")</f>
      </c>
      <c r="EE114">
        <f>IF($GL114&gt;=23,INDEX($DF:$DF,$GK114+23),"")</f>
      </c>
      <c r="EF114">
        <f>IF($GL114&gt;=24,INDEX($DF:$DF,$GK114+24),"")</f>
      </c>
      <c r="EG114">
        <f>IF($GL114&gt;=25,INDEX($DF:$DF,$GK114+25),"")</f>
      </c>
      <c r="EH114">
        <f>IF($GL114&gt;=26,INDEX($DF:$DF,$GK114+26),"")</f>
      </c>
      <c r="EI114">
        <f>IF($GL114&gt;=27,INDEX($DF:$DF,$GK114+27),"")</f>
      </c>
      <c r="EJ114">
        <f>IF($GL114&gt;=28,INDEX($DF:$DF,$GK114+28),"")</f>
      </c>
      <c r="EK114">
        <f>IF($GL114&gt;=29,INDEX($DF:$DF,$GK114+29),"")</f>
      </c>
      <c r="EL114">
        <f>IF($GL114&gt;=30,INDEX($DF:$DF,$GK114+30),"")</f>
      </c>
      <c r="EM114">
        <f>IF($GL114&gt;=31,INDEX($DF:$DF,$GK114+31),"")</f>
      </c>
      <c r="EN114">
        <f>IF($GL114&gt;=32,INDEX($DF:$DF,$GK114+32),"")</f>
      </c>
      <c r="EO114">
        <f>IF($GL114&gt;=33,INDEX($DF:$DF,$GK114+33),"")</f>
      </c>
      <c r="EP114">
        <f>IF($GL114&gt;=34,INDEX($DF:$DF,$GK114+34),"")</f>
      </c>
      <c r="EQ114">
        <f>IF($GL114&gt;=35,INDEX($DF:$DF,$GK114+35),"")</f>
      </c>
      <c r="ER114">
        <f>IF($GL114&gt;=36,INDEX($DF:$DF,$GK114+36),"")</f>
      </c>
      <c r="ES114">
        <f>IF($GL114&gt;=37,INDEX($DF:$DF,$GK114+37),"")</f>
      </c>
      <c r="ET114">
        <f>IF($GL114&gt;=38,INDEX($DF:$DF,$GK114+38),"")</f>
      </c>
      <c r="EU114">
        <f>IF($GL114&gt;=39,INDEX($DF:$DF,$GK114+39),"")</f>
      </c>
      <c r="EV114">
        <f>IF($GL114&gt;=40,INDEX($DF:$DF,$GK114+40),"")</f>
      </c>
      <c r="EW114">
        <f>IF($GL114&gt;=1,INDEX($DG:$DG,$GK114+1),"")</f>
      </c>
      <c r="EX114">
        <f>IF($GL114&gt;=2,INDEX($DG:$DG,$GK114+2),"")</f>
      </c>
      <c r="EY114">
        <f>IF($GL114&gt;=3,INDEX($DG:$DG,$GK114+3),"")</f>
      </c>
      <c r="EZ114">
        <f>IF($GL114&gt;=4,INDEX($DG:$DG,$GK114+4),"")</f>
      </c>
      <c r="FA114">
        <f>IF($GL114&gt;=5,INDEX($DG:$DG,$GK114+5),"")</f>
      </c>
      <c r="FB114">
        <f>IF($GL114&gt;=6,INDEX($DG:$DG,$GK114+6),"")</f>
      </c>
      <c r="FC114">
        <f>IF($GL114&gt;=7,INDEX($DG:$DG,$GK114+7),"")</f>
      </c>
      <c r="FD114">
        <f>IF($GL114&gt;=8,INDEX($DG:$DG,$GK114+8),"")</f>
      </c>
      <c r="FE114">
        <f>IF($GL114&gt;=9,INDEX($DG:$DG,$GK114+9),"")</f>
      </c>
      <c r="FF114">
        <f>IF($GL114&gt;=10,INDEX($DG:$DG,$GK114+10),"")</f>
      </c>
      <c r="FG114">
        <f>IF($GL114&gt;=11,INDEX($DG:$DG,$GK114+11),"")</f>
      </c>
      <c r="FH114">
        <f>IF($GL114&gt;=12,INDEX($DG:$DG,$GK114+12),"")</f>
      </c>
      <c r="FI114">
        <f>IF($GL114&gt;=13,INDEX($DG:$DG,$GK114+13),"")</f>
      </c>
      <c r="FJ114">
        <f>IF($GL114&gt;=14,INDEX($DG:$DG,$GK114+14),"")</f>
      </c>
      <c r="FK114">
        <f>IF($GL114&gt;=15,INDEX($DG:$DG,$GK114+15),"")</f>
      </c>
      <c r="FL114">
        <f>IF($GL114&gt;=16,INDEX($DG:$DG,$GK114+16),"")</f>
      </c>
      <c r="FM114">
        <f>IF($GL114&gt;=17,INDEX($DG:$DG,$GK114+17),"")</f>
      </c>
      <c r="FN114">
        <f>IF($GL114&gt;=18,INDEX($DG:$DG,$GK114+18),"")</f>
      </c>
      <c r="FO114">
        <f>IF($GL114&gt;=19,INDEX($DG:$DG,$GK114+19),"")</f>
      </c>
      <c r="FP114">
        <f>IF($GL114&gt;=20,INDEX($DG:$DG,$GK114+20),"")</f>
      </c>
      <c r="FQ114">
        <f>IF($GL114&gt;=21,INDEX($DG:$DG,$GK114+21),"")</f>
      </c>
      <c r="FR114">
        <f>IF($GL114&gt;=22,INDEX($DG:$DG,$GK114+22),"")</f>
      </c>
      <c r="FS114">
        <f>IF($GL114&gt;=23,INDEX($DG:$DG,$GK114+23),"")</f>
      </c>
      <c r="FT114">
        <f>IF($GL114&gt;=24,INDEX($DG:$DG,$GK114+24),"")</f>
      </c>
      <c r="FU114">
        <f>IF($GL114&gt;=25,INDEX($DG:$DG,$GK114+25),"")</f>
      </c>
      <c r="FV114">
        <f>IF($GL114&gt;=26,INDEX($DG:$DG,$GK114+26),"")</f>
      </c>
      <c r="FW114">
        <f>IF($GL114&gt;=27,INDEX($DG:$DG,$GK114+27),"")</f>
      </c>
      <c r="FX114">
        <f>IF($GL114&gt;=28,INDEX($DG:$DG,$GK114+28),"")</f>
      </c>
      <c r="FY114">
        <f>IF($GL114&gt;=29,INDEX($DG:$DG,$GK114+29),"")</f>
      </c>
      <c r="FZ114">
        <f>IF($GL114&gt;=30,INDEX($DG:$DG,$GK114+30),"")</f>
      </c>
      <c r="GA114">
        <f>IF($GL114&gt;=31,INDEX($DG:$DG,$GK114+31),"")</f>
      </c>
      <c r="GB114">
        <f>IF($GL114&gt;=32,INDEX($DG:$DG,$GK114+32),"")</f>
      </c>
      <c r="GC114">
        <f>IF($GL114&gt;=33,INDEX($DG:$DG,$GK114+33),"")</f>
      </c>
      <c r="GD114">
        <f>IF($GL114&gt;=34,INDEX($DG:$DG,$GK114+34),"")</f>
      </c>
      <c r="GE114">
        <f>IF($GL114&gt;=35,INDEX($DG:$DG,$GK114+35),"")</f>
      </c>
      <c r="GF114">
        <f>IF($GL114&gt;=36,INDEX($DG:$DG,$GK114+36),"")</f>
      </c>
      <c r="GG114">
        <f>IF($GL114&gt;=37,INDEX($DG:$DG,$GK114+37),"")</f>
      </c>
      <c r="GH114">
        <f>IF($GL114&gt;=38,INDEX($DG:$DG,$GK114+38),"")</f>
      </c>
      <c r="GI114">
        <f>IF($GL114&gt;=39,INDEX($DG:$DG,$GK114+39),"")</f>
      </c>
      <c r="GJ114">
        <f>IF($GL114&gt;=40,INDEX($DG:$DG,$GK114+40),"")</f>
      </c>
      <c r="GK114">
        <f>IFERROR(MATCH($DE114,$DF$2:$DF$166,0)+1,0)</f>
      </c>
      <c r="GL114">
        <f>IFERROR(INDEX($DH$2:$DH$166,MATCH($DE114,$DF$2:$DF$166,0)),0)</f>
      </c>
      <c r="GM114">
        <f>IFERROR(MATCH($H114,$DI$114:$EV$114,0),0)</f>
      </c>
      <c r="GN114">
        <f>IF($GM114&gt;0,INDEX($EW$114:$GJ$114,$GM114),"")</f>
      </c>
      <c r="GO114" t="s">
        <v>620</v>
      </c>
      <c r="GQ114">
        <f>IF($IZ114&gt;=1,INDEX($GO:$GO,$IY114+1),"")</f>
      </c>
      <c r="GR114">
        <f>IF($IZ114&gt;=2,INDEX($GO:$GO,$IY114+2),"")</f>
      </c>
      <c r="GS114">
        <f>IF($IZ114&gt;=3,INDEX($GO:$GO,$IY114+3),"")</f>
      </c>
      <c r="GT114">
        <f>IF($IZ114&gt;=4,INDEX($GO:$GO,$IY114+4),"")</f>
      </c>
      <c r="GU114">
        <f>IF($IZ114&gt;=5,INDEX($GO:$GO,$IY114+5),"")</f>
      </c>
      <c r="GV114">
        <f>IF($IZ114&gt;=6,INDEX($GO:$GO,$IY114+6),"")</f>
      </c>
      <c r="GW114">
        <f>IF($IZ114&gt;=7,INDEX($GO:$GO,$IY114+7),"")</f>
      </c>
      <c r="GX114">
        <f>IF($IZ114&gt;=8,INDEX($GO:$GO,$IY114+8),"")</f>
      </c>
      <c r="GY114">
        <f>IF($IZ114&gt;=9,INDEX($GO:$GO,$IY114+9),"")</f>
      </c>
      <c r="GZ114">
        <f>IF($IZ114&gt;=10,INDEX($GO:$GO,$IY114+10),"")</f>
      </c>
      <c r="HA114">
        <f>IF($IZ114&gt;=11,INDEX($GO:$GO,$IY114+11),"")</f>
      </c>
      <c r="HB114">
        <f>IF($IZ114&gt;=12,INDEX($GO:$GO,$IY114+12),"")</f>
      </c>
      <c r="HC114">
        <f>IF($IZ114&gt;=13,INDEX($GO:$GO,$IY114+13),"")</f>
      </c>
      <c r="HD114">
        <f>IF($IZ114&gt;=14,INDEX($GO:$GO,$IY114+14),"")</f>
      </c>
      <c r="HE114">
        <f>IF($IZ114&gt;=15,INDEX($GO:$GO,$IY114+15),"")</f>
      </c>
      <c r="HF114">
        <f>IF($IZ114&gt;=16,INDEX($GO:$GO,$IY114+16),"")</f>
      </c>
      <c r="HG114">
        <f>IF($IZ114&gt;=17,INDEX($GO:$GO,$IY114+17),"")</f>
      </c>
      <c r="HH114">
        <f>IF($IZ114&gt;=18,INDEX($GO:$GO,$IY114+18),"")</f>
      </c>
      <c r="HI114">
        <f>IF($IZ114&gt;=19,INDEX($GO:$GO,$IY114+19),"")</f>
      </c>
      <c r="HJ114">
        <f>IF($IZ114&gt;=20,INDEX($GO:$GO,$IY114+20),"")</f>
      </c>
      <c r="HK114">
        <f>IF($IZ114&gt;=21,INDEX($GO:$GO,$IY114+21),"")</f>
      </c>
      <c r="HL114">
        <f>IF($IZ114&gt;=22,INDEX($GO:$GO,$IY114+22),"")</f>
      </c>
      <c r="HM114">
        <f>IF($IZ114&gt;=23,INDEX($GO:$GO,$IY114+23),"")</f>
      </c>
      <c r="HN114">
        <f>IF($IZ114&gt;=24,INDEX($GO:$GO,$IY114+24),"")</f>
      </c>
      <c r="HO114">
        <f>IF($IZ114&gt;=25,INDEX($GO:$GO,$IY114+25),"")</f>
      </c>
      <c r="HP114">
        <f>IF($IZ114&gt;=26,INDEX($GO:$GO,$IY114+26),"")</f>
      </c>
      <c r="HQ114">
        <f>IF($IZ114&gt;=27,INDEX($GO:$GO,$IY114+27),"")</f>
      </c>
      <c r="HR114">
        <f>IF($IZ114&gt;=28,INDEX($GO:$GO,$IY114+28),"")</f>
      </c>
      <c r="HS114">
        <f>IF($IZ114&gt;=29,INDEX($GO:$GO,$IY114+29),"")</f>
      </c>
      <c r="HT114">
        <f>IF($IZ114&gt;=30,INDEX($GO:$GO,$IY114+30),"")</f>
      </c>
      <c r="HU114">
        <f>IF($IZ114&gt;=31,INDEX($GO:$GO,$IY114+31),"")</f>
      </c>
      <c r="HV114">
        <f>IF($IZ114&gt;=32,INDEX($GO:$GO,$IY114+32),"")</f>
      </c>
      <c r="HW114">
        <f>IF($IZ114&gt;=33,INDEX($GO:$GO,$IY114+33),"")</f>
      </c>
      <c r="HX114">
        <f>IF($IZ114&gt;=34,INDEX($GO:$GO,$IY114+34),"")</f>
      </c>
      <c r="HY114">
        <f>IF($IZ114&gt;=35,INDEX($GO:$GO,$IY114+35),"")</f>
      </c>
      <c r="HZ114">
        <f>IF($IZ114&gt;=36,INDEX($GO:$GO,$IY114+36),"")</f>
      </c>
      <c r="IA114">
        <f>IF($IZ114&gt;=37,INDEX($GO:$GO,$IY114+37),"")</f>
      </c>
      <c r="IB114">
        <f>IF($IZ114&gt;=38,INDEX($GO:$GO,$IY114+38),"")</f>
      </c>
      <c r="IC114">
        <f>IF($IZ114&gt;=39,INDEX($GO:$GO,$IY114+39),"")</f>
      </c>
      <c r="ID114">
        <f>IF($IZ114&gt;=40,INDEX($GO:$GO,$IY114+40),"")</f>
      </c>
      <c r="IE114">
        <f>IF($IZ114&gt;=41,INDEX($GO:$GO,$IY114+41),"")</f>
      </c>
      <c r="IF114">
        <f>IF($IZ114&gt;=42,INDEX($GO:$GO,$IY114+42),"")</f>
      </c>
      <c r="IG114">
        <f>IF($IZ114&gt;=43,INDEX($GO:$GO,$IY114+43),"")</f>
      </c>
      <c r="IH114">
        <f>IF($IZ114&gt;=44,INDEX($GO:$GO,$IY114+44),"")</f>
      </c>
      <c r="II114">
        <f>IF($IZ114&gt;=45,INDEX($GO:$GO,$IY114+45),"")</f>
      </c>
      <c r="IJ114">
        <f>IF($IZ114&gt;=46,INDEX($GO:$GO,$IY114+46),"")</f>
      </c>
      <c r="IK114">
        <f>IF($IZ114&gt;=47,INDEX($GO:$GO,$IY114+47),"")</f>
      </c>
      <c r="IL114">
        <f>IF($IZ114&gt;=48,INDEX($GO:$GO,$IY114+48),"")</f>
      </c>
      <c r="IM114">
        <f>IF($IZ114&gt;=49,INDEX($GO:$GO,$IY114+49),"")</f>
      </c>
      <c r="IN114">
        <f>IF($IZ114&gt;=50,INDEX($GO:$GO,$IY114+50),"")</f>
      </c>
      <c r="IO114">
        <f>IF($IZ114&gt;=51,INDEX($GO:$GO,$IY114+51),"")</f>
      </c>
      <c r="IP114">
        <f>IF($IZ114&gt;=52,INDEX($GO:$GO,$IY114+52),"")</f>
      </c>
      <c r="IQ114">
        <f>IF($IZ114&gt;=53,INDEX($GO:$GO,$IY114+53),"")</f>
      </c>
      <c r="IR114">
        <f>IF($IZ114&gt;=54,INDEX($GO:$GO,$IY114+54),"")</f>
      </c>
      <c r="IS114">
        <f>IF($IZ114&gt;=55,INDEX($GO:$GO,$IY114+55),"")</f>
      </c>
      <c r="IT114">
        <f>IF($IZ114&gt;=56,INDEX($GO:$GO,$IY114+56),"")</f>
      </c>
      <c r="IU114">
        <f>IF($IZ114&gt;=57,INDEX($GO:$GO,$IY114+57),"")</f>
      </c>
      <c r="IV114">
        <f>IF($IZ114&gt;=58,INDEX($GO:$GO,$IY114+58),"")</f>
      </c>
      <c r="IW114">
        <f>IF($IZ114&gt;=59,INDEX($GO:$GO,$IY114+59),"")</f>
      </c>
      <c r="IX114">
        <f>IF($IZ114&gt;=60,INDEX($GO:$GO,$IY114+60),"")</f>
      </c>
      <c r="IY114">
        <f>IFERROR(MATCH($GN114,$GO$2:$GO$827,0)+1,0)</f>
      </c>
      <c r="IZ114">
        <f>IFERROR(INDEX($GP$2:$GP$827,MATCH($GN114,$GO$2:$GO$827,0)),0)</f>
      </c>
      <c r="JA114" t="s">
        <v>23</v>
      </c>
      <c r="JB114" t="s">
        <v>23</v>
      </c>
    </row>
    <row r="115" spans="1:262" x14ac:dyDescent="0.25">
      <c r="F115" s="1"/>
      <c r="G115" s="1"/>
      <c r="H115" s="1"/>
      <c r="I115" s="1"/>
      <c r="J115" s="1">
        <f>IFERROR(IF(FIND(" - ",$F115)&gt;0,MID($F115,FIND(" - ",$F115)+3,LEN($F115)),""),"")</f>
      </c>
      <c r="L115" s="1"/>
      <c r="N115" t="s">
        <v>23</v>
      </c>
      <c r="P115">
        <f>IF(OR($N115="",$O115=""),"",IFERROR($N115/$O115,0))</f>
      </c>
      <c r="Q115">
        <f>IF($N115="","",
IF($G115="","",
IF(ISNUMBER(SEARCH("exempt",LOWER($G115))),0,
$N115*(VALUE(SUBSTITUTE($G115,"%",""))/100))))</f>
      </c>
      <c r="W115">
        <f>IF($N115="","",
SUM($N115,$Q115,$U115,$R115,$T115)-
IF($V115="",0,VALUE($V115)))</f>
      </c>
      <c r="AE115" t="s">
        <v>709</v>
      </c>
      <c r="AI115" t="s">
        <v>710</v>
      </c>
      <c r="AJ115" t="s">
        <v>711</v>
      </c>
      <c r="AM115">
        <f>IFERROR(LEFT($F115,FIND(" - ",$F115)-1),$F115)</f>
      </c>
      <c r="AN115" t="s">
        <v>402</v>
      </c>
      <c r="AP115">
        <f>IF($CE115&gt;=1,INDEX($AN:$AN,$CD115+1),"")</f>
      </c>
      <c r="AQ115">
        <f>IF($CE115&gt;=2,INDEX($AN:$AN,$CD115+2),"")</f>
      </c>
      <c r="AR115">
        <f>IF($CE115&gt;=3,INDEX($AN:$AN,$CD115+3),"")</f>
      </c>
      <c r="AS115">
        <f>IF($CE115&gt;=4,INDEX($AN:$AN,$CD115+4),"")</f>
      </c>
      <c r="AT115">
        <f>IF($CE115&gt;=5,INDEX($AN:$AN,$CD115+5),"")</f>
      </c>
      <c r="AU115">
        <f>IF($CE115&gt;=6,INDEX($AN:$AN,$CD115+6),"")</f>
      </c>
      <c r="AV115">
        <f>IF($CE115&gt;=7,INDEX($AN:$AN,$CD115+7),"")</f>
      </c>
      <c r="AW115">
        <f>IF($CE115&gt;=8,INDEX($AN:$AN,$CD115+8),"")</f>
      </c>
      <c r="AX115">
        <f>IF($CE115&gt;=9,INDEX($AN:$AN,$CD115+9),"")</f>
      </c>
      <c r="AY115">
        <f>IF($CE115&gt;=10,INDEX($AN:$AN,$CD115+10),"")</f>
      </c>
      <c r="AZ115">
        <f>IF($CE115&gt;=11,INDEX($AN:$AN,$CD115+11),"")</f>
      </c>
      <c r="BA115">
        <f>IF($CE115&gt;=12,INDEX($AN:$AN,$CD115+12),"")</f>
      </c>
      <c r="BB115">
        <f>IF($CE115&gt;=13,INDEX($AN:$AN,$CD115+13),"")</f>
      </c>
      <c r="BC115">
        <f>IF($CE115&gt;=14,INDEX($AN:$AN,$CD115+14),"")</f>
      </c>
      <c r="BD115">
        <f>IF($CE115&gt;=15,INDEX($AN:$AN,$CD115+15),"")</f>
      </c>
      <c r="BE115">
        <f>IF($CE115&gt;=16,INDEX($AN:$AN,$CD115+16),"")</f>
      </c>
      <c r="BF115">
        <f>IF($CE115&gt;=17,INDEX($AN:$AN,$CD115+17),"")</f>
      </c>
      <c r="BG115">
        <f>IF($CE115&gt;=18,INDEX($AN:$AN,$CD115+18),"")</f>
      </c>
      <c r="BH115">
        <f>IF($CE115&gt;=19,INDEX($AN:$AN,$CD115+19),"")</f>
      </c>
      <c r="BI115">
        <f>IF($CE115&gt;=20,INDEX($AN:$AN,$CD115+20),"")</f>
      </c>
      <c r="BJ115">
        <f>IF($CE115&gt;=21,INDEX($AN:$AN,$CD115+21),"")</f>
      </c>
      <c r="BK115">
        <f>IF($CE115&gt;=22,INDEX($AN:$AN,$CD115+22),"")</f>
      </c>
      <c r="BL115">
        <f>IF($CE115&gt;=23,INDEX($AN:$AN,$CD115+23),"")</f>
      </c>
      <c r="BM115">
        <f>IF($CE115&gt;=24,INDEX($AN:$AN,$CD115+24),"")</f>
      </c>
      <c r="BN115">
        <f>IF($CE115&gt;=25,INDEX($AN:$AN,$CD115+25),"")</f>
      </c>
      <c r="BO115">
        <f>IF($CE115&gt;=26,INDEX($AN:$AN,$CD115+26),"")</f>
      </c>
      <c r="BP115">
        <f>IF($CE115&gt;=27,INDEX($AN:$AN,$CD115+27),"")</f>
      </c>
      <c r="BQ115">
        <f>IF($CE115&gt;=28,INDEX($AN:$AN,$CD115+28),"")</f>
      </c>
      <c r="BR115">
        <f>IF($CE115&gt;=29,INDEX($AN:$AN,$CD115+29),"")</f>
      </c>
      <c r="BS115">
        <f>IF($CE115&gt;=30,INDEX($AN:$AN,$CD115+30),"")</f>
      </c>
      <c r="BT115">
        <f>IF($CE115&gt;=31,INDEX($AN:$AN,$CD115+31),"")</f>
      </c>
      <c r="BU115">
        <f>IF($CE115&gt;=32,INDEX($AN:$AN,$CD115+32),"")</f>
      </c>
      <c r="BV115">
        <f>IF($CE115&gt;=33,INDEX($AN:$AN,$CD115+33),"")</f>
      </c>
      <c r="BW115">
        <f>IF($CE115&gt;=34,INDEX($AN:$AN,$CD115+34),"")</f>
      </c>
      <c r="BX115">
        <f>IF($CE115&gt;=35,INDEX($AN:$AN,$CD115+35),"")</f>
      </c>
      <c r="BY115">
        <f>IF($CE115&gt;=36,INDEX($AN:$AN,$CD115+36),"")</f>
      </c>
      <c r="BZ115">
        <f>IF($CE115&gt;=37,INDEX($AN:$AN,$CD115+37),"")</f>
      </c>
      <c r="CA115">
        <f>IF($CE115&gt;=38,INDEX($AN:$AN,$CD115+38),"")</f>
      </c>
      <c r="CB115">
        <f>IF($CE115&gt;=39,INDEX($AN:$AN,$CD115+39),"")</f>
      </c>
      <c r="CC115">
        <f>IF($CE115&gt;=40,INDEX($AN:$AN,$CD115+40),"")</f>
      </c>
      <c r="CD115">
        <f>IFERROR(MATCH($AM115,$AN$2:$AN$133,0)+1,0)</f>
      </c>
      <c r="CE115">
        <f>IFERROR(INDEX($AO$2:$AO$133,MATCH($AM115,$AN$2:$AN$133,0)),0)</f>
      </c>
      <c r="CF115">
        <f>IFERROR(LEFT($K115,FIND(" - ",$K115)-1),$K115)</f>
      </c>
      <c r="CG115" t="s">
        <v>244</v>
      </c>
      <c r="CI115">
        <f>IF($DD115&gt;=1,INDEX($CG:$CG,$DC115+1),"")</f>
      </c>
      <c r="CJ115">
        <f>IF($DD115&gt;=2,INDEX($CG:$CG,$DC115+2),"")</f>
      </c>
      <c r="CK115">
        <f>IF($DD115&gt;=3,INDEX($CG:$CG,$DC115+3),"")</f>
      </c>
      <c r="CL115">
        <f>IF($DD115&gt;=4,INDEX($CG:$CG,$DC115+4),"")</f>
      </c>
      <c r="CM115">
        <f>IF($DD115&gt;=5,INDEX($CG:$CG,$DC115+5),"")</f>
      </c>
      <c r="CN115">
        <f>IF($DD115&gt;=6,INDEX($CG:$CG,$DC115+6),"")</f>
      </c>
      <c r="CO115">
        <f>IF($DD115&gt;=7,INDEX($CG:$CG,$DC115+7),"")</f>
      </c>
      <c r="CP115">
        <f>IF($DD115&gt;=8,INDEX($CG:$CG,$DC115+8),"")</f>
      </c>
      <c r="CQ115">
        <f>IF($DD115&gt;=9,INDEX($CG:$CG,$DC115+9),"")</f>
      </c>
      <c r="CR115">
        <f>IF($DD115&gt;=10,INDEX($CG:$CG,$DC115+10),"")</f>
      </c>
      <c r="CS115">
        <f>IF($DD115&gt;=11,INDEX($CG:$CG,$DC115+11),"")</f>
      </c>
      <c r="CT115">
        <f>IF($DD115&gt;=12,INDEX($CG:$CG,$DC115+12),"")</f>
      </c>
      <c r="CU115">
        <f>IF($DD115&gt;=13,INDEX($CG:$CG,$DC115+13),"")</f>
      </c>
      <c r="CV115">
        <f>IF($DD115&gt;=14,INDEX($CG:$CG,$DC115+14),"")</f>
      </c>
      <c r="CW115">
        <f>IF($DD115&gt;=15,INDEX($CG:$CG,$DC115+15),"")</f>
      </c>
      <c r="CX115">
        <f>IF($DD115&gt;=16,INDEX($CG:$CG,$DC115+16),"")</f>
      </c>
      <c r="CY115">
        <f>IF($DD115&gt;=17,INDEX($CG:$CG,$DC115+17),"")</f>
      </c>
      <c r="CZ115">
        <f>IF($DD115&gt;=18,INDEX($CG:$CG,$DC115+18),"")</f>
      </c>
      <c r="DA115">
        <f>IF($DD115&gt;=19,INDEX($CG:$CG,$DC115+19),"")</f>
      </c>
      <c r="DB115">
        <f>IF($DD115&gt;=20,INDEX($CG:$CG,$DC115+20),"")</f>
      </c>
      <c r="DC115">
        <f>IFERROR(MATCH($CF115,$CG$2:$CG$1558,0)+1,0)</f>
      </c>
      <c r="DD115">
        <f>IFERROR(INDEX($CH$2:$CH$1558,MATCH($CF115,$CG$2:$CG$1558,0)),0)</f>
      </c>
      <c r="DE115">
        <f>IFERROR(INDEX($AL:$AL,MATCH($G115,$AK:$AK,0))&amp;"","")</f>
      </c>
      <c r="DF115" t="s">
        <v>47</v>
      </c>
      <c r="DG115" t="s">
        <v>23</v>
      </c>
      <c r="DI115">
        <f>IF($GL115&gt;=1,INDEX($DF:$DF,$GK115+1),"")</f>
      </c>
      <c r="DJ115">
        <f>IF($GL115&gt;=2,INDEX($DF:$DF,$GK115+2),"")</f>
      </c>
      <c r="DK115">
        <f>IF($GL115&gt;=3,INDEX($DF:$DF,$GK115+3),"")</f>
      </c>
      <c r="DL115">
        <f>IF($GL115&gt;=4,INDEX($DF:$DF,$GK115+4),"")</f>
      </c>
      <c r="DM115">
        <f>IF($GL115&gt;=5,INDEX($DF:$DF,$GK115+5),"")</f>
      </c>
      <c r="DN115">
        <f>IF($GL115&gt;=6,INDEX($DF:$DF,$GK115+6),"")</f>
      </c>
      <c r="DO115">
        <f>IF($GL115&gt;=7,INDEX($DF:$DF,$GK115+7),"")</f>
      </c>
      <c r="DP115">
        <f>IF($GL115&gt;=8,INDEX($DF:$DF,$GK115+8),"")</f>
      </c>
      <c r="DQ115">
        <f>IF($GL115&gt;=9,INDEX($DF:$DF,$GK115+9),"")</f>
      </c>
      <c r="DR115">
        <f>IF($GL115&gt;=10,INDEX($DF:$DF,$GK115+10),"")</f>
      </c>
      <c r="DS115">
        <f>IF($GL115&gt;=11,INDEX($DF:$DF,$GK115+11),"")</f>
      </c>
      <c r="DT115">
        <f>IF($GL115&gt;=12,INDEX($DF:$DF,$GK115+12),"")</f>
      </c>
      <c r="DU115">
        <f>IF($GL115&gt;=13,INDEX($DF:$DF,$GK115+13),"")</f>
      </c>
      <c r="DV115">
        <f>IF($GL115&gt;=14,INDEX($DF:$DF,$GK115+14),"")</f>
      </c>
      <c r="DW115">
        <f>IF($GL115&gt;=15,INDEX($DF:$DF,$GK115+15),"")</f>
      </c>
      <c r="DX115">
        <f>IF($GL115&gt;=16,INDEX($DF:$DF,$GK115+16),"")</f>
      </c>
      <c r="DY115">
        <f>IF($GL115&gt;=17,INDEX($DF:$DF,$GK115+17),"")</f>
      </c>
      <c r="DZ115">
        <f>IF($GL115&gt;=18,INDEX($DF:$DF,$GK115+18),"")</f>
      </c>
      <c r="EA115">
        <f>IF($GL115&gt;=19,INDEX($DF:$DF,$GK115+19),"")</f>
      </c>
      <c r="EB115">
        <f>IF($GL115&gt;=20,INDEX($DF:$DF,$GK115+20),"")</f>
      </c>
      <c r="EC115">
        <f>IF($GL115&gt;=21,INDEX($DF:$DF,$GK115+21),"")</f>
      </c>
      <c r="ED115">
        <f>IF($GL115&gt;=22,INDEX($DF:$DF,$GK115+22),"")</f>
      </c>
      <c r="EE115">
        <f>IF($GL115&gt;=23,INDEX($DF:$DF,$GK115+23),"")</f>
      </c>
      <c r="EF115">
        <f>IF($GL115&gt;=24,INDEX($DF:$DF,$GK115+24),"")</f>
      </c>
      <c r="EG115">
        <f>IF($GL115&gt;=25,INDEX($DF:$DF,$GK115+25),"")</f>
      </c>
      <c r="EH115">
        <f>IF($GL115&gt;=26,INDEX($DF:$DF,$GK115+26),"")</f>
      </c>
      <c r="EI115">
        <f>IF($GL115&gt;=27,INDEX($DF:$DF,$GK115+27),"")</f>
      </c>
      <c r="EJ115">
        <f>IF($GL115&gt;=28,INDEX($DF:$DF,$GK115+28),"")</f>
      </c>
      <c r="EK115">
        <f>IF($GL115&gt;=29,INDEX($DF:$DF,$GK115+29),"")</f>
      </c>
      <c r="EL115">
        <f>IF($GL115&gt;=30,INDEX($DF:$DF,$GK115+30),"")</f>
      </c>
      <c r="EM115">
        <f>IF($GL115&gt;=31,INDEX($DF:$DF,$GK115+31),"")</f>
      </c>
      <c r="EN115">
        <f>IF($GL115&gt;=32,INDEX($DF:$DF,$GK115+32),"")</f>
      </c>
      <c r="EO115">
        <f>IF($GL115&gt;=33,INDEX($DF:$DF,$GK115+33),"")</f>
      </c>
      <c r="EP115">
        <f>IF($GL115&gt;=34,INDEX($DF:$DF,$GK115+34),"")</f>
      </c>
      <c r="EQ115">
        <f>IF($GL115&gt;=35,INDEX($DF:$DF,$GK115+35),"")</f>
      </c>
      <c r="ER115">
        <f>IF($GL115&gt;=36,INDEX($DF:$DF,$GK115+36),"")</f>
      </c>
      <c r="ES115">
        <f>IF($GL115&gt;=37,INDEX($DF:$DF,$GK115+37),"")</f>
      </c>
      <c r="ET115">
        <f>IF($GL115&gt;=38,INDEX($DF:$DF,$GK115+38),"")</f>
      </c>
      <c r="EU115">
        <f>IF($GL115&gt;=39,INDEX($DF:$DF,$GK115+39),"")</f>
      </c>
      <c r="EV115">
        <f>IF($GL115&gt;=40,INDEX($DF:$DF,$GK115+40),"")</f>
      </c>
      <c r="EW115">
        <f>IF($GL115&gt;=1,INDEX($DG:$DG,$GK115+1),"")</f>
      </c>
      <c r="EX115">
        <f>IF($GL115&gt;=2,INDEX($DG:$DG,$GK115+2),"")</f>
      </c>
      <c r="EY115">
        <f>IF($GL115&gt;=3,INDEX($DG:$DG,$GK115+3),"")</f>
      </c>
      <c r="EZ115">
        <f>IF($GL115&gt;=4,INDEX($DG:$DG,$GK115+4),"")</f>
      </c>
      <c r="FA115">
        <f>IF($GL115&gt;=5,INDEX($DG:$DG,$GK115+5),"")</f>
      </c>
      <c r="FB115">
        <f>IF($GL115&gt;=6,INDEX($DG:$DG,$GK115+6),"")</f>
      </c>
      <c r="FC115">
        <f>IF($GL115&gt;=7,INDEX($DG:$DG,$GK115+7),"")</f>
      </c>
      <c r="FD115">
        <f>IF($GL115&gt;=8,INDEX($DG:$DG,$GK115+8),"")</f>
      </c>
      <c r="FE115">
        <f>IF($GL115&gt;=9,INDEX($DG:$DG,$GK115+9),"")</f>
      </c>
      <c r="FF115">
        <f>IF($GL115&gt;=10,INDEX($DG:$DG,$GK115+10),"")</f>
      </c>
      <c r="FG115">
        <f>IF($GL115&gt;=11,INDEX($DG:$DG,$GK115+11),"")</f>
      </c>
      <c r="FH115">
        <f>IF($GL115&gt;=12,INDEX($DG:$DG,$GK115+12),"")</f>
      </c>
      <c r="FI115">
        <f>IF($GL115&gt;=13,INDEX($DG:$DG,$GK115+13),"")</f>
      </c>
      <c r="FJ115">
        <f>IF($GL115&gt;=14,INDEX($DG:$DG,$GK115+14),"")</f>
      </c>
      <c r="FK115">
        <f>IF($GL115&gt;=15,INDEX($DG:$DG,$GK115+15),"")</f>
      </c>
      <c r="FL115">
        <f>IF($GL115&gt;=16,INDEX($DG:$DG,$GK115+16),"")</f>
      </c>
      <c r="FM115">
        <f>IF($GL115&gt;=17,INDEX($DG:$DG,$GK115+17),"")</f>
      </c>
      <c r="FN115">
        <f>IF($GL115&gt;=18,INDEX($DG:$DG,$GK115+18),"")</f>
      </c>
      <c r="FO115">
        <f>IF($GL115&gt;=19,INDEX($DG:$DG,$GK115+19),"")</f>
      </c>
      <c r="FP115">
        <f>IF($GL115&gt;=20,INDEX($DG:$DG,$GK115+20),"")</f>
      </c>
      <c r="FQ115">
        <f>IF($GL115&gt;=21,INDEX($DG:$DG,$GK115+21),"")</f>
      </c>
      <c r="FR115">
        <f>IF($GL115&gt;=22,INDEX($DG:$DG,$GK115+22),"")</f>
      </c>
      <c r="FS115">
        <f>IF($GL115&gt;=23,INDEX($DG:$DG,$GK115+23),"")</f>
      </c>
      <c r="FT115">
        <f>IF($GL115&gt;=24,INDEX($DG:$DG,$GK115+24),"")</f>
      </c>
      <c r="FU115">
        <f>IF($GL115&gt;=25,INDEX($DG:$DG,$GK115+25),"")</f>
      </c>
      <c r="FV115">
        <f>IF($GL115&gt;=26,INDEX($DG:$DG,$GK115+26),"")</f>
      </c>
      <c r="FW115">
        <f>IF($GL115&gt;=27,INDEX($DG:$DG,$GK115+27),"")</f>
      </c>
      <c r="FX115">
        <f>IF($GL115&gt;=28,INDEX($DG:$DG,$GK115+28),"")</f>
      </c>
      <c r="FY115">
        <f>IF($GL115&gt;=29,INDEX($DG:$DG,$GK115+29),"")</f>
      </c>
      <c r="FZ115">
        <f>IF($GL115&gt;=30,INDEX($DG:$DG,$GK115+30),"")</f>
      </c>
      <c r="GA115">
        <f>IF($GL115&gt;=31,INDEX($DG:$DG,$GK115+31),"")</f>
      </c>
      <c r="GB115">
        <f>IF($GL115&gt;=32,INDEX($DG:$DG,$GK115+32),"")</f>
      </c>
      <c r="GC115">
        <f>IF($GL115&gt;=33,INDEX($DG:$DG,$GK115+33),"")</f>
      </c>
      <c r="GD115">
        <f>IF($GL115&gt;=34,INDEX($DG:$DG,$GK115+34),"")</f>
      </c>
      <c r="GE115">
        <f>IF($GL115&gt;=35,INDEX($DG:$DG,$GK115+35),"")</f>
      </c>
      <c r="GF115">
        <f>IF($GL115&gt;=36,INDEX($DG:$DG,$GK115+36),"")</f>
      </c>
      <c r="GG115">
        <f>IF($GL115&gt;=37,INDEX($DG:$DG,$GK115+37),"")</f>
      </c>
      <c r="GH115">
        <f>IF($GL115&gt;=38,INDEX($DG:$DG,$GK115+38),"")</f>
      </c>
      <c r="GI115">
        <f>IF($GL115&gt;=39,INDEX($DG:$DG,$GK115+39),"")</f>
      </c>
      <c r="GJ115">
        <f>IF($GL115&gt;=40,INDEX($DG:$DG,$GK115+40),"")</f>
      </c>
      <c r="GK115">
        <f>IFERROR(MATCH($DE115,$DF$2:$DF$166,0)+1,0)</f>
      </c>
      <c r="GL115">
        <f>IFERROR(INDEX($DH$2:$DH$166,MATCH($DE115,$DF$2:$DF$166,0)),0)</f>
      </c>
      <c r="GM115">
        <f>IFERROR(MATCH($H115,$DI$115:$EV$115,0),0)</f>
      </c>
      <c r="GN115">
        <f>IF($GM115&gt;0,INDEX($EW$115:$GJ$115,$GM115),"")</f>
      </c>
      <c r="GO115" t="s">
        <v>712</v>
      </c>
      <c r="GQ115">
        <f>IF($IZ115&gt;=1,INDEX($GO:$GO,$IY115+1),"")</f>
      </c>
      <c r="GR115">
        <f>IF($IZ115&gt;=2,INDEX($GO:$GO,$IY115+2),"")</f>
      </c>
      <c r="GS115">
        <f>IF($IZ115&gt;=3,INDEX($GO:$GO,$IY115+3),"")</f>
      </c>
      <c r="GT115">
        <f>IF($IZ115&gt;=4,INDEX($GO:$GO,$IY115+4),"")</f>
      </c>
      <c r="GU115">
        <f>IF($IZ115&gt;=5,INDEX($GO:$GO,$IY115+5),"")</f>
      </c>
      <c r="GV115">
        <f>IF($IZ115&gt;=6,INDEX($GO:$GO,$IY115+6),"")</f>
      </c>
      <c r="GW115">
        <f>IF($IZ115&gt;=7,INDEX($GO:$GO,$IY115+7),"")</f>
      </c>
      <c r="GX115">
        <f>IF($IZ115&gt;=8,INDEX($GO:$GO,$IY115+8),"")</f>
      </c>
      <c r="GY115">
        <f>IF($IZ115&gt;=9,INDEX($GO:$GO,$IY115+9),"")</f>
      </c>
      <c r="GZ115">
        <f>IF($IZ115&gt;=10,INDEX($GO:$GO,$IY115+10),"")</f>
      </c>
      <c r="HA115">
        <f>IF($IZ115&gt;=11,INDEX($GO:$GO,$IY115+11),"")</f>
      </c>
      <c r="HB115">
        <f>IF($IZ115&gt;=12,INDEX($GO:$GO,$IY115+12),"")</f>
      </c>
      <c r="HC115">
        <f>IF($IZ115&gt;=13,INDEX($GO:$GO,$IY115+13),"")</f>
      </c>
      <c r="HD115">
        <f>IF($IZ115&gt;=14,INDEX($GO:$GO,$IY115+14),"")</f>
      </c>
      <c r="HE115">
        <f>IF($IZ115&gt;=15,INDEX($GO:$GO,$IY115+15),"")</f>
      </c>
      <c r="HF115">
        <f>IF($IZ115&gt;=16,INDEX($GO:$GO,$IY115+16),"")</f>
      </c>
      <c r="HG115">
        <f>IF($IZ115&gt;=17,INDEX($GO:$GO,$IY115+17),"")</f>
      </c>
      <c r="HH115">
        <f>IF($IZ115&gt;=18,INDEX($GO:$GO,$IY115+18),"")</f>
      </c>
      <c r="HI115">
        <f>IF($IZ115&gt;=19,INDEX($GO:$GO,$IY115+19),"")</f>
      </c>
      <c r="HJ115">
        <f>IF($IZ115&gt;=20,INDEX($GO:$GO,$IY115+20),"")</f>
      </c>
      <c r="HK115">
        <f>IF($IZ115&gt;=21,INDEX($GO:$GO,$IY115+21),"")</f>
      </c>
      <c r="HL115">
        <f>IF($IZ115&gt;=22,INDEX($GO:$GO,$IY115+22),"")</f>
      </c>
      <c r="HM115">
        <f>IF($IZ115&gt;=23,INDEX($GO:$GO,$IY115+23),"")</f>
      </c>
      <c r="HN115">
        <f>IF($IZ115&gt;=24,INDEX($GO:$GO,$IY115+24),"")</f>
      </c>
      <c r="HO115">
        <f>IF($IZ115&gt;=25,INDEX($GO:$GO,$IY115+25),"")</f>
      </c>
      <c r="HP115">
        <f>IF($IZ115&gt;=26,INDEX($GO:$GO,$IY115+26),"")</f>
      </c>
      <c r="HQ115">
        <f>IF($IZ115&gt;=27,INDEX($GO:$GO,$IY115+27),"")</f>
      </c>
      <c r="HR115">
        <f>IF($IZ115&gt;=28,INDEX($GO:$GO,$IY115+28),"")</f>
      </c>
      <c r="HS115">
        <f>IF($IZ115&gt;=29,INDEX($GO:$GO,$IY115+29),"")</f>
      </c>
      <c r="HT115">
        <f>IF($IZ115&gt;=30,INDEX($GO:$GO,$IY115+30),"")</f>
      </c>
      <c r="HU115">
        <f>IF($IZ115&gt;=31,INDEX($GO:$GO,$IY115+31),"")</f>
      </c>
      <c r="HV115">
        <f>IF($IZ115&gt;=32,INDEX($GO:$GO,$IY115+32),"")</f>
      </c>
      <c r="HW115">
        <f>IF($IZ115&gt;=33,INDEX($GO:$GO,$IY115+33),"")</f>
      </c>
      <c r="HX115">
        <f>IF($IZ115&gt;=34,INDEX($GO:$GO,$IY115+34),"")</f>
      </c>
      <c r="HY115">
        <f>IF($IZ115&gt;=35,INDEX($GO:$GO,$IY115+35),"")</f>
      </c>
      <c r="HZ115">
        <f>IF($IZ115&gt;=36,INDEX($GO:$GO,$IY115+36),"")</f>
      </c>
      <c r="IA115">
        <f>IF($IZ115&gt;=37,INDEX($GO:$GO,$IY115+37),"")</f>
      </c>
      <c r="IB115">
        <f>IF($IZ115&gt;=38,INDEX($GO:$GO,$IY115+38),"")</f>
      </c>
      <c r="IC115">
        <f>IF($IZ115&gt;=39,INDEX($GO:$GO,$IY115+39),"")</f>
      </c>
      <c r="ID115">
        <f>IF($IZ115&gt;=40,INDEX($GO:$GO,$IY115+40),"")</f>
      </c>
      <c r="IE115">
        <f>IF($IZ115&gt;=41,INDEX($GO:$GO,$IY115+41),"")</f>
      </c>
      <c r="IF115">
        <f>IF($IZ115&gt;=42,INDEX($GO:$GO,$IY115+42),"")</f>
      </c>
      <c r="IG115">
        <f>IF($IZ115&gt;=43,INDEX($GO:$GO,$IY115+43),"")</f>
      </c>
      <c r="IH115">
        <f>IF($IZ115&gt;=44,INDEX($GO:$GO,$IY115+44),"")</f>
      </c>
      <c r="II115">
        <f>IF($IZ115&gt;=45,INDEX($GO:$GO,$IY115+45),"")</f>
      </c>
      <c r="IJ115">
        <f>IF($IZ115&gt;=46,INDEX($GO:$GO,$IY115+46),"")</f>
      </c>
      <c r="IK115">
        <f>IF($IZ115&gt;=47,INDEX($GO:$GO,$IY115+47),"")</f>
      </c>
      <c r="IL115">
        <f>IF($IZ115&gt;=48,INDEX($GO:$GO,$IY115+48),"")</f>
      </c>
      <c r="IM115">
        <f>IF($IZ115&gt;=49,INDEX($GO:$GO,$IY115+49),"")</f>
      </c>
      <c r="IN115">
        <f>IF($IZ115&gt;=50,INDEX($GO:$GO,$IY115+50),"")</f>
      </c>
      <c r="IO115">
        <f>IF($IZ115&gt;=51,INDEX($GO:$GO,$IY115+51),"")</f>
      </c>
      <c r="IP115">
        <f>IF($IZ115&gt;=52,INDEX($GO:$GO,$IY115+52),"")</f>
      </c>
      <c r="IQ115">
        <f>IF($IZ115&gt;=53,INDEX($GO:$GO,$IY115+53),"")</f>
      </c>
      <c r="IR115">
        <f>IF($IZ115&gt;=54,INDEX($GO:$GO,$IY115+54),"")</f>
      </c>
      <c r="IS115">
        <f>IF($IZ115&gt;=55,INDEX($GO:$GO,$IY115+55),"")</f>
      </c>
      <c r="IT115">
        <f>IF($IZ115&gt;=56,INDEX($GO:$GO,$IY115+56),"")</f>
      </c>
      <c r="IU115">
        <f>IF($IZ115&gt;=57,INDEX($GO:$GO,$IY115+57),"")</f>
      </c>
      <c r="IV115">
        <f>IF($IZ115&gt;=58,INDEX($GO:$GO,$IY115+58),"")</f>
      </c>
      <c r="IW115">
        <f>IF($IZ115&gt;=59,INDEX($GO:$GO,$IY115+59),"")</f>
      </c>
      <c r="IX115">
        <f>IF($IZ115&gt;=60,INDEX($GO:$GO,$IY115+60),"")</f>
      </c>
      <c r="IY115">
        <f>IFERROR(MATCH($GN115,$GO$2:$GO$827,0)+1,0)</f>
      </c>
      <c r="IZ115">
        <f>IFERROR(INDEX($GP$2:$GP$827,MATCH($GN115,$GO$2:$GO$827,0)),0)</f>
      </c>
      <c r="JA115" t="s">
        <v>23</v>
      </c>
      <c r="JB115" t="s">
        <v>23</v>
      </c>
    </row>
    <row r="116" spans="1:262" x14ac:dyDescent="0.25">
      <c r="F116" s="1"/>
      <c r="G116" s="1"/>
      <c r="H116" s="1"/>
      <c r="I116" s="1"/>
      <c r="J116" s="1">
        <f>IFERROR(IF(FIND(" - ",$F116)&gt;0,MID($F116,FIND(" - ",$F116)+3,LEN($F116)),""),"")</f>
      </c>
      <c r="L116" s="1"/>
      <c r="N116" t="s">
        <v>23</v>
      </c>
      <c r="P116">
        <f>IF(OR($N116="",$O116=""),"",IFERROR($N116/$O116,0))</f>
      </c>
      <c r="Q116">
        <f>IF($N116="","",
IF($G116="","",
IF(ISNUMBER(SEARCH("exempt",LOWER($G116))),0,
$N116*(VALUE(SUBSTITUTE($G116,"%",""))/100))))</f>
      </c>
      <c r="W116">
        <f>IF($N116="","",
SUM($N116,$Q116,$U116,$R116,$T116)-
IF($V116="",0,VALUE($V116)))</f>
      </c>
      <c r="AE116" t="s">
        <v>713</v>
      </c>
      <c r="AI116" t="s">
        <v>714</v>
      </c>
      <c r="AJ116" t="s">
        <v>715</v>
      </c>
      <c r="AM116">
        <f>IFERROR(LEFT($F116,FIND(" - ",$F116)-1),$F116)</f>
      </c>
      <c r="AN116" t="s">
        <v>716</v>
      </c>
      <c r="AO116">
        <v>3</v>
      </c>
      <c r="AP116">
        <f>IF($CE116&gt;=1,INDEX($AN:$AN,$CD116+1),"")</f>
      </c>
      <c r="AQ116">
        <f>IF($CE116&gt;=2,INDEX($AN:$AN,$CD116+2),"")</f>
      </c>
      <c r="AR116">
        <f>IF($CE116&gt;=3,INDEX($AN:$AN,$CD116+3),"")</f>
      </c>
      <c r="AS116">
        <f>IF($CE116&gt;=4,INDEX($AN:$AN,$CD116+4),"")</f>
      </c>
      <c r="AT116">
        <f>IF($CE116&gt;=5,INDEX($AN:$AN,$CD116+5),"")</f>
      </c>
      <c r="AU116">
        <f>IF($CE116&gt;=6,INDEX($AN:$AN,$CD116+6),"")</f>
      </c>
      <c r="AV116">
        <f>IF($CE116&gt;=7,INDEX($AN:$AN,$CD116+7),"")</f>
      </c>
      <c r="AW116">
        <f>IF($CE116&gt;=8,INDEX($AN:$AN,$CD116+8),"")</f>
      </c>
      <c r="AX116">
        <f>IF($CE116&gt;=9,INDEX($AN:$AN,$CD116+9),"")</f>
      </c>
      <c r="AY116">
        <f>IF($CE116&gt;=10,INDEX($AN:$AN,$CD116+10),"")</f>
      </c>
      <c r="AZ116">
        <f>IF($CE116&gt;=11,INDEX($AN:$AN,$CD116+11),"")</f>
      </c>
      <c r="BA116">
        <f>IF($CE116&gt;=12,INDEX($AN:$AN,$CD116+12),"")</f>
      </c>
      <c r="BB116">
        <f>IF($CE116&gt;=13,INDEX($AN:$AN,$CD116+13),"")</f>
      </c>
      <c r="BC116">
        <f>IF($CE116&gt;=14,INDEX($AN:$AN,$CD116+14),"")</f>
      </c>
      <c r="BD116">
        <f>IF($CE116&gt;=15,INDEX($AN:$AN,$CD116+15),"")</f>
      </c>
      <c r="BE116">
        <f>IF($CE116&gt;=16,INDEX($AN:$AN,$CD116+16),"")</f>
      </c>
      <c r="BF116">
        <f>IF($CE116&gt;=17,INDEX($AN:$AN,$CD116+17),"")</f>
      </c>
      <c r="BG116">
        <f>IF($CE116&gt;=18,INDEX($AN:$AN,$CD116+18),"")</f>
      </c>
      <c r="BH116">
        <f>IF($CE116&gt;=19,INDEX($AN:$AN,$CD116+19),"")</f>
      </c>
      <c r="BI116">
        <f>IF($CE116&gt;=20,INDEX($AN:$AN,$CD116+20),"")</f>
      </c>
      <c r="BJ116">
        <f>IF($CE116&gt;=21,INDEX($AN:$AN,$CD116+21),"")</f>
      </c>
      <c r="BK116">
        <f>IF($CE116&gt;=22,INDEX($AN:$AN,$CD116+22),"")</f>
      </c>
      <c r="BL116">
        <f>IF($CE116&gt;=23,INDEX($AN:$AN,$CD116+23),"")</f>
      </c>
      <c r="BM116">
        <f>IF($CE116&gt;=24,INDEX($AN:$AN,$CD116+24),"")</f>
      </c>
      <c r="BN116">
        <f>IF($CE116&gt;=25,INDEX($AN:$AN,$CD116+25),"")</f>
      </c>
      <c r="BO116">
        <f>IF($CE116&gt;=26,INDEX($AN:$AN,$CD116+26),"")</f>
      </c>
      <c r="BP116">
        <f>IF($CE116&gt;=27,INDEX($AN:$AN,$CD116+27),"")</f>
      </c>
      <c r="BQ116">
        <f>IF($CE116&gt;=28,INDEX($AN:$AN,$CD116+28),"")</f>
      </c>
      <c r="BR116">
        <f>IF($CE116&gt;=29,INDEX($AN:$AN,$CD116+29),"")</f>
      </c>
      <c r="BS116">
        <f>IF($CE116&gt;=30,INDEX($AN:$AN,$CD116+30),"")</f>
      </c>
      <c r="BT116">
        <f>IF($CE116&gt;=31,INDEX($AN:$AN,$CD116+31),"")</f>
      </c>
      <c r="BU116">
        <f>IF($CE116&gt;=32,INDEX($AN:$AN,$CD116+32),"")</f>
      </c>
      <c r="BV116">
        <f>IF($CE116&gt;=33,INDEX($AN:$AN,$CD116+33),"")</f>
      </c>
      <c r="BW116">
        <f>IF($CE116&gt;=34,INDEX($AN:$AN,$CD116+34),"")</f>
      </c>
      <c r="BX116">
        <f>IF($CE116&gt;=35,INDEX($AN:$AN,$CD116+35),"")</f>
      </c>
      <c r="BY116">
        <f>IF($CE116&gt;=36,INDEX($AN:$AN,$CD116+36),"")</f>
      </c>
      <c r="BZ116">
        <f>IF($CE116&gt;=37,INDEX($AN:$AN,$CD116+37),"")</f>
      </c>
      <c r="CA116">
        <f>IF($CE116&gt;=38,INDEX($AN:$AN,$CD116+38),"")</f>
      </c>
      <c r="CB116">
        <f>IF($CE116&gt;=39,INDEX($AN:$AN,$CD116+39),"")</f>
      </c>
      <c r="CC116">
        <f>IF($CE116&gt;=40,INDEX($AN:$AN,$CD116+40),"")</f>
      </c>
      <c r="CD116">
        <f>IFERROR(MATCH($AM116,$AN$2:$AN$133,0)+1,0)</f>
      </c>
      <c r="CE116">
        <f>IFERROR(INDEX($AO$2:$AO$133,MATCH($AM116,$AN$2:$AN$133,0)),0)</f>
      </c>
      <c r="CF116">
        <f>IFERROR(LEFT($K116,FIND(" - ",$K116)-1),$K116)</f>
      </c>
      <c r="CG116" t="s">
        <v>253</v>
      </c>
      <c r="CI116">
        <f>IF($DD116&gt;=1,INDEX($CG:$CG,$DC116+1),"")</f>
      </c>
      <c r="CJ116">
        <f>IF($DD116&gt;=2,INDEX($CG:$CG,$DC116+2),"")</f>
      </c>
      <c r="CK116">
        <f>IF($DD116&gt;=3,INDEX($CG:$CG,$DC116+3),"")</f>
      </c>
      <c r="CL116">
        <f>IF($DD116&gt;=4,INDEX($CG:$CG,$DC116+4),"")</f>
      </c>
      <c r="CM116">
        <f>IF($DD116&gt;=5,INDEX($CG:$CG,$DC116+5),"")</f>
      </c>
      <c r="CN116">
        <f>IF($DD116&gt;=6,INDEX($CG:$CG,$DC116+6),"")</f>
      </c>
      <c r="CO116">
        <f>IF($DD116&gt;=7,INDEX($CG:$CG,$DC116+7),"")</f>
      </c>
      <c r="CP116">
        <f>IF($DD116&gt;=8,INDEX($CG:$CG,$DC116+8),"")</f>
      </c>
      <c r="CQ116">
        <f>IF($DD116&gt;=9,INDEX($CG:$CG,$DC116+9),"")</f>
      </c>
      <c r="CR116">
        <f>IF($DD116&gt;=10,INDEX($CG:$CG,$DC116+10),"")</f>
      </c>
      <c r="CS116">
        <f>IF($DD116&gt;=11,INDEX($CG:$CG,$DC116+11),"")</f>
      </c>
      <c r="CT116">
        <f>IF($DD116&gt;=12,INDEX($CG:$CG,$DC116+12),"")</f>
      </c>
      <c r="CU116">
        <f>IF($DD116&gt;=13,INDEX($CG:$CG,$DC116+13),"")</f>
      </c>
      <c r="CV116">
        <f>IF($DD116&gt;=14,INDEX($CG:$CG,$DC116+14),"")</f>
      </c>
      <c r="CW116">
        <f>IF($DD116&gt;=15,INDEX($CG:$CG,$DC116+15),"")</f>
      </c>
      <c r="CX116">
        <f>IF($DD116&gt;=16,INDEX($CG:$CG,$DC116+16),"")</f>
      </c>
      <c r="CY116">
        <f>IF($DD116&gt;=17,INDEX($CG:$CG,$DC116+17),"")</f>
      </c>
      <c r="CZ116">
        <f>IF($DD116&gt;=18,INDEX($CG:$CG,$DC116+18),"")</f>
      </c>
      <c r="DA116">
        <f>IF($DD116&gt;=19,INDEX($CG:$CG,$DC116+19),"")</f>
      </c>
      <c r="DB116">
        <f>IF($DD116&gt;=20,INDEX($CG:$CG,$DC116+20),"")</f>
      </c>
      <c r="DC116">
        <f>IFERROR(MATCH($CF116,$CG$2:$CG$1558,0)+1,0)</f>
      </c>
      <c r="DD116">
        <f>IFERROR(INDEX($CH$2:$CH$1558,MATCH($CF116,$CG$2:$CG$1558,0)),0)</f>
      </c>
      <c r="DE116">
        <f>IFERROR(INDEX($AL:$AL,MATCH($G116,$AK:$AK,0))&amp;"","")</f>
      </c>
      <c r="DF116" t="s">
        <v>364</v>
      </c>
      <c r="DH116">
        <v>1</v>
      </c>
      <c r="DI116">
        <f>IF($GL116&gt;=1,INDEX($DF:$DF,$GK116+1),"")</f>
      </c>
      <c r="DJ116">
        <f>IF($GL116&gt;=2,INDEX($DF:$DF,$GK116+2),"")</f>
      </c>
      <c r="DK116">
        <f>IF($GL116&gt;=3,INDEX($DF:$DF,$GK116+3),"")</f>
      </c>
      <c r="DL116">
        <f>IF($GL116&gt;=4,INDEX($DF:$DF,$GK116+4),"")</f>
      </c>
      <c r="DM116">
        <f>IF($GL116&gt;=5,INDEX($DF:$DF,$GK116+5),"")</f>
      </c>
      <c r="DN116">
        <f>IF($GL116&gt;=6,INDEX($DF:$DF,$GK116+6),"")</f>
      </c>
      <c r="DO116">
        <f>IF($GL116&gt;=7,INDEX($DF:$DF,$GK116+7),"")</f>
      </c>
      <c r="DP116">
        <f>IF($GL116&gt;=8,INDEX($DF:$DF,$GK116+8),"")</f>
      </c>
      <c r="DQ116">
        <f>IF($GL116&gt;=9,INDEX($DF:$DF,$GK116+9),"")</f>
      </c>
      <c r="DR116">
        <f>IF($GL116&gt;=10,INDEX($DF:$DF,$GK116+10),"")</f>
      </c>
      <c r="DS116">
        <f>IF($GL116&gt;=11,INDEX($DF:$DF,$GK116+11),"")</f>
      </c>
      <c r="DT116">
        <f>IF($GL116&gt;=12,INDEX($DF:$DF,$GK116+12),"")</f>
      </c>
      <c r="DU116">
        <f>IF($GL116&gt;=13,INDEX($DF:$DF,$GK116+13),"")</f>
      </c>
      <c r="DV116">
        <f>IF($GL116&gt;=14,INDEX($DF:$DF,$GK116+14),"")</f>
      </c>
      <c r="DW116">
        <f>IF($GL116&gt;=15,INDEX($DF:$DF,$GK116+15),"")</f>
      </c>
      <c r="DX116">
        <f>IF($GL116&gt;=16,INDEX($DF:$DF,$GK116+16),"")</f>
      </c>
      <c r="DY116">
        <f>IF($GL116&gt;=17,INDEX($DF:$DF,$GK116+17),"")</f>
      </c>
      <c r="DZ116">
        <f>IF($GL116&gt;=18,INDEX($DF:$DF,$GK116+18),"")</f>
      </c>
      <c r="EA116">
        <f>IF($GL116&gt;=19,INDEX($DF:$DF,$GK116+19),"")</f>
      </c>
      <c r="EB116">
        <f>IF($GL116&gt;=20,INDEX($DF:$DF,$GK116+20),"")</f>
      </c>
      <c r="EC116">
        <f>IF($GL116&gt;=21,INDEX($DF:$DF,$GK116+21),"")</f>
      </c>
      <c r="ED116">
        <f>IF($GL116&gt;=22,INDEX($DF:$DF,$GK116+22),"")</f>
      </c>
      <c r="EE116">
        <f>IF($GL116&gt;=23,INDEX($DF:$DF,$GK116+23),"")</f>
      </c>
      <c r="EF116">
        <f>IF($GL116&gt;=24,INDEX($DF:$DF,$GK116+24),"")</f>
      </c>
      <c r="EG116">
        <f>IF($GL116&gt;=25,INDEX($DF:$DF,$GK116+25),"")</f>
      </c>
      <c r="EH116">
        <f>IF($GL116&gt;=26,INDEX($DF:$DF,$GK116+26),"")</f>
      </c>
      <c r="EI116">
        <f>IF($GL116&gt;=27,INDEX($DF:$DF,$GK116+27),"")</f>
      </c>
      <c r="EJ116">
        <f>IF($GL116&gt;=28,INDEX($DF:$DF,$GK116+28),"")</f>
      </c>
      <c r="EK116">
        <f>IF($GL116&gt;=29,INDEX($DF:$DF,$GK116+29),"")</f>
      </c>
      <c r="EL116">
        <f>IF($GL116&gt;=30,INDEX($DF:$DF,$GK116+30),"")</f>
      </c>
      <c r="EM116">
        <f>IF($GL116&gt;=31,INDEX($DF:$DF,$GK116+31),"")</f>
      </c>
      <c r="EN116">
        <f>IF($GL116&gt;=32,INDEX($DF:$DF,$GK116+32),"")</f>
      </c>
      <c r="EO116">
        <f>IF($GL116&gt;=33,INDEX($DF:$DF,$GK116+33),"")</f>
      </c>
      <c r="EP116">
        <f>IF($GL116&gt;=34,INDEX($DF:$DF,$GK116+34),"")</f>
      </c>
      <c r="EQ116">
        <f>IF($GL116&gt;=35,INDEX($DF:$DF,$GK116+35),"")</f>
      </c>
      <c r="ER116">
        <f>IF($GL116&gt;=36,INDEX($DF:$DF,$GK116+36),"")</f>
      </c>
      <c r="ES116">
        <f>IF($GL116&gt;=37,INDEX($DF:$DF,$GK116+37),"")</f>
      </c>
      <c r="ET116">
        <f>IF($GL116&gt;=38,INDEX($DF:$DF,$GK116+38),"")</f>
      </c>
      <c r="EU116">
        <f>IF($GL116&gt;=39,INDEX($DF:$DF,$GK116+39),"")</f>
      </c>
      <c r="EV116">
        <f>IF($GL116&gt;=40,INDEX($DF:$DF,$GK116+40),"")</f>
      </c>
      <c r="EW116">
        <f>IF($GL116&gt;=1,INDEX($DG:$DG,$GK116+1),"")</f>
      </c>
      <c r="EX116">
        <f>IF($GL116&gt;=2,INDEX($DG:$DG,$GK116+2),"")</f>
      </c>
      <c r="EY116">
        <f>IF($GL116&gt;=3,INDEX($DG:$DG,$GK116+3),"")</f>
      </c>
      <c r="EZ116">
        <f>IF($GL116&gt;=4,INDEX($DG:$DG,$GK116+4),"")</f>
      </c>
      <c r="FA116">
        <f>IF($GL116&gt;=5,INDEX($DG:$DG,$GK116+5),"")</f>
      </c>
      <c r="FB116">
        <f>IF($GL116&gt;=6,INDEX($DG:$DG,$GK116+6),"")</f>
      </c>
      <c r="FC116">
        <f>IF($GL116&gt;=7,INDEX($DG:$DG,$GK116+7),"")</f>
      </c>
      <c r="FD116">
        <f>IF($GL116&gt;=8,INDEX($DG:$DG,$GK116+8),"")</f>
      </c>
      <c r="FE116">
        <f>IF($GL116&gt;=9,INDEX($DG:$DG,$GK116+9),"")</f>
      </c>
      <c r="FF116">
        <f>IF($GL116&gt;=10,INDEX($DG:$DG,$GK116+10),"")</f>
      </c>
      <c r="FG116">
        <f>IF($GL116&gt;=11,INDEX($DG:$DG,$GK116+11),"")</f>
      </c>
      <c r="FH116">
        <f>IF($GL116&gt;=12,INDEX($DG:$DG,$GK116+12),"")</f>
      </c>
      <c r="FI116">
        <f>IF($GL116&gt;=13,INDEX($DG:$DG,$GK116+13),"")</f>
      </c>
      <c r="FJ116">
        <f>IF($GL116&gt;=14,INDEX($DG:$DG,$GK116+14),"")</f>
      </c>
      <c r="FK116">
        <f>IF($GL116&gt;=15,INDEX($DG:$DG,$GK116+15),"")</f>
      </c>
      <c r="FL116">
        <f>IF($GL116&gt;=16,INDEX($DG:$DG,$GK116+16),"")</f>
      </c>
      <c r="FM116">
        <f>IF($GL116&gt;=17,INDEX($DG:$DG,$GK116+17),"")</f>
      </c>
      <c r="FN116">
        <f>IF($GL116&gt;=18,INDEX($DG:$DG,$GK116+18),"")</f>
      </c>
      <c r="FO116">
        <f>IF($GL116&gt;=19,INDEX($DG:$DG,$GK116+19),"")</f>
      </c>
      <c r="FP116">
        <f>IF($GL116&gt;=20,INDEX($DG:$DG,$GK116+20),"")</f>
      </c>
      <c r="FQ116">
        <f>IF($GL116&gt;=21,INDEX($DG:$DG,$GK116+21),"")</f>
      </c>
      <c r="FR116">
        <f>IF($GL116&gt;=22,INDEX($DG:$DG,$GK116+22),"")</f>
      </c>
      <c r="FS116">
        <f>IF($GL116&gt;=23,INDEX($DG:$DG,$GK116+23),"")</f>
      </c>
      <c r="FT116">
        <f>IF($GL116&gt;=24,INDEX($DG:$DG,$GK116+24),"")</f>
      </c>
      <c r="FU116">
        <f>IF($GL116&gt;=25,INDEX($DG:$DG,$GK116+25),"")</f>
      </c>
      <c r="FV116">
        <f>IF($GL116&gt;=26,INDEX($DG:$DG,$GK116+26),"")</f>
      </c>
      <c r="FW116">
        <f>IF($GL116&gt;=27,INDEX($DG:$DG,$GK116+27),"")</f>
      </c>
      <c r="FX116">
        <f>IF($GL116&gt;=28,INDEX($DG:$DG,$GK116+28),"")</f>
      </c>
      <c r="FY116">
        <f>IF($GL116&gt;=29,INDEX($DG:$DG,$GK116+29),"")</f>
      </c>
      <c r="FZ116">
        <f>IF($GL116&gt;=30,INDEX($DG:$DG,$GK116+30),"")</f>
      </c>
      <c r="GA116">
        <f>IF($GL116&gt;=31,INDEX($DG:$DG,$GK116+31),"")</f>
      </c>
      <c r="GB116">
        <f>IF($GL116&gt;=32,INDEX($DG:$DG,$GK116+32),"")</f>
      </c>
      <c r="GC116">
        <f>IF($GL116&gt;=33,INDEX($DG:$DG,$GK116+33),"")</f>
      </c>
      <c r="GD116">
        <f>IF($GL116&gt;=34,INDEX($DG:$DG,$GK116+34),"")</f>
      </c>
      <c r="GE116">
        <f>IF($GL116&gt;=35,INDEX($DG:$DG,$GK116+35),"")</f>
      </c>
      <c r="GF116">
        <f>IF($GL116&gt;=36,INDEX($DG:$DG,$GK116+36),"")</f>
      </c>
      <c r="GG116">
        <f>IF($GL116&gt;=37,INDEX($DG:$DG,$GK116+37),"")</f>
      </c>
      <c r="GH116">
        <f>IF($GL116&gt;=38,INDEX($DG:$DG,$GK116+38),"")</f>
      </c>
      <c r="GI116">
        <f>IF($GL116&gt;=39,INDEX($DG:$DG,$GK116+39),"")</f>
      </c>
      <c r="GJ116">
        <f>IF($GL116&gt;=40,INDEX($DG:$DG,$GK116+40),"")</f>
      </c>
      <c r="GK116">
        <f>IFERROR(MATCH($DE116,$DF$2:$DF$166,0)+1,0)</f>
      </c>
      <c r="GL116">
        <f>IFERROR(INDEX($DH$2:$DH$166,MATCH($DE116,$DF$2:$DF$166,0)),0)</f>
      </c>
      <c r="GM116">
        <f>IFERROR(MATCH($H116,$DI$116:$EV$116,0),0)</f>
      </c>
      <c r="GN116">
        <f>IF($GM116&gt;0,INDEX($EW$116:$GJ$116,$GM116),"")</f>
      </c>
      <c r="GO116" t="s">
        <v>135</v>
      </c>
      <c r="GP116">
        <v>9</v>
      </c>
      <c r="GQ116">
        <f>IF($IZ116&gt;=1,INDEX($GO:$GO,$IY116+1),"")</f>
      </c>
      <c r="GR116">
        <f>IF($IZ116&gt;=2,INDEX($GO:$GO,$IY116+2),"")</f>
      </c>
      <c r="GS116">
        <f>IF($IZ116&gt;=3,INDEX($GO:$GO,$IY116+3),"")</f>
      </c>
      <c r="GT116">
        <f>IF($IZ116&gt;=4,INDEX($GO:$GO,$IY116+4),"")</f>
      </c>
      <c r="GU116">
        <f>IF($IZ116&gt;=5,INDEX($GO:$GO,$IY116+5),"")</f>
      </c>
      <c r="GV116">
        <f>IF($IZ116&gt;=6,INDEX($GO:$GO,$IY116+6),"")</f>
      </c>
      <c r="GW116">
        <f>IF($IZ116&gt;=7,INDEX($GO:$GO,$IY116+7),"")</f>
      </c>
      <c r="GX116">
        <f>IF($IZ116&gt;=8,INDEX($GO:$GO,$IY116+8),"")</f>
      </c>
      <c r="GY116">
        <f>IF($IZ116&gt;=9,INDEX($GO:$GO,$IY116+9),"")</f>
      </c>
      <c r="GZ116">
        <f>IF($IZ116&gt;=10,INDEX($GO:$GO,$IY116+10),"")</f>
      </c>
      <c r="HA116">
        <f>IF($IZ116&gt;=11,INDEX($GO:$GO,$IY116+11),"")</f>
      </c>
      <c r="HB116">
        <f>IF($IZ116&gt;=12,INDEX($GO:$GO,$IY116+12),"")</f>
      </c>
      <c r="HC116">
        <f>IF($IZ116&gt;=13,INDEX($GO:$GO,$IY116+13),"")</f>
      </c>
      <c r="HD116">
        <f>IF($IZ116&gt;=14,INDEX($GO:$GO,$IY116+14),"")</f>
      </c>
      <c r="HE116">
        <f>IF($IZ116&gt;=15,INDEX($GO:$GO,$IY116+15),"")</f>
      </c>
      <c r="HF116">
        <f>IF($IZ116&gt;=16,INDEX($GO:$GO,$IY116+16),"")</f>
      </c>
      <c r="HG116">
        <f>IF($IZ116&gt;=17,INDEX($GO:$GO,$IY116+17),"")</f>
      </c>
      <c r="HH116">
        <f>IF($IZ116&gt;=18,INDEX($GO:$GO,$IY116+18),"")</f>
      </c>
      <c r="HI116">
        <f>IF($IZ116&gt;=19,INDEX($GO:$GO,$IY116+19),"")</f>
      </c>
      <c r="HJ116">
        <f>IF($IZ116&gt;=20,INDEX($GO:$GO,$IY116+20),"")</f>
      </c>
      <c r="HK116">
        <f>IF($IZ116&gt;=21,INDEX($GO:$GO,$IY116+21),"")</f>
      </c>
      <c r="HL116">
        <f>IF($IZ116&gt;=22,INDEX($GO:$GO,$IY116+22),"")</f>
      </c>
      <c r="HM116">
        <f>IF($IZ116&gt;=23,INDEX($GO:$GO,$IY116+23),"")</f>
      </c>
      <c r="HN116">
        <f>IF($IZ116&gt;=24,INDEX($GO:$GO,$IY116+24),"")</f>
      </c>
      <c r="HO116">
        <f>IF($IZ116&gt;=25,INDEX($GO:$GO,$IY116+25),"")</f>
      </c>
      <c r="HP116">
        <f>IF($IZ116&gt;=26,INDEX($GO:$GO,$IY116+26),"")</f>
      </c>
      <c r="HQ116">
        <f>IF($IZ116&gt;=27,INDEX($GO:$GO,$IY116+27),"")</f>
      </c>
      <c r="HR116">
        <f>IF($IZ116&gt;=28,INDEX($GO:$GO,$IY116+28),"")</f>
      </c>
      <c r="HS116">
        <f>IF($IZ116&gt;=29,INDEX($GO:$GO,$IY116+29),"")</f>
      </c>
      <c r="HT116">
        <f>IF($IZ116&gt;=30,INDEX($GO:$GO,$IY116+30),"")</f>
      </c>
      <c r="HU116">
        <f>IF($IZ116&gt;=31,INDEX($GO:$GO,$IY116+31),"")</f>
      </c>
      <c r="HV116">
        <f>IF($IZ116&gt;=32,INDEX($GO:$GO,$IY116+32),"")</f>
      </c>
      <c r="HW116">
        <f>IF($IZ116&gt;=33,INDEX($GO:$GO,$IY116+33),"")</f>
      </c>
      <c r="HX116">
        <f>IF($IZ116&gt;=34,INDEX($GO:$GO,$IY116+34),"")</f>
      </c>
      <c r="HY116">
        <f>IF($IZ116&gt;=35,INDEX($GO:$GO,$IY116+35),"")</f>
      </c>
      <c r="HZ116">
        <f>IF($IZ116&gt;=36,INDEX($GO:$GO,$IY116+36),"")</f>
      </c>
      <c r="IA116">
        <f>IF($IZ116&gt;=37,INDEX($GO:$GO,$IY116+37),"")</f>
      </c>
      <c r="IB116">
        <f>IF($IZ116&gt;=38,INDEX($GO:$GO,$IY116+38),"")</f>
      </c>
      <c r="IC116">
        <f>IF($IZ116&gt;=39,INDEX($GO:$GO,$IY116+39),"")</f>
      </c>
      <c r="ID116">
        <f>IF($IZ116&gt;=40,INDEX($GO:$GO,$IY116+40),"")</f>
      </c>
      <c r="IE116">
        <f>IF($IZ116&gt;=41,INDEX($GO:$GO,$IY116+41),"")</f>
      </c>
      <c r="IF116">
        <f>IF($IZ116&gt;=42,INDEX($GO:$GO,$IY116+42),"")</f>
      </c>
      <c r="IG116">
        <f>IF($IZ116&gt;=43,INDEX($GO:$GO,$IY116+43),"")</f>
      </c>
      <c r="IH116">
        <f>IF($IZ116&gt;=44,INDEX($GO:$GO,$IY116+44),"")</f>
      </c>
      <c r="II116">
        <f>IF($IZ116&gt;=45,INDEX($GO:$GO,$IY116+45),"")</f>
      </c>
      <c r="IJ116">
        <f>IF($IZ116&gt;=46,INDEX($GO:$GO,$IY116+46),"")</f>
      </c>
      <c r="IK116">
        <f>IF($IZ116&gt;=47,INDEX($GO:$GO,$IY116+47),"")</f>
      </c>
      <c r="IL116">
        <f>IF($IZ116&gt;=48,INDEX($GO:$GO,$IY116+48),"")</f>
      </c>
      <c r="IM116">
        <f>IF($IZ116&gt;=49,INDEX($GO:$GO,$IY116+49),"")</f>
      </c>
      <c r="IN116">
        <f>IF($IZ116&gt;=50,INDEX($GO:$GO,$IY116+50),"")</f>
      </c>
      <c r="IO116">
        <f>IF($IZ116&gt;=51,INDEX($GO:$GO,$IY116+51),"")</f>
      </c>
      <c r="IP116">
        <f>IF($IZ116&gt;=52,INDEX($GO:$GO,$IY116+52),"")</f>
      </c>
      <c r="IQ116">
        <f>IF($IZ116&gt;=53,INDEX($GO:$GO,$IY116+53),"")</f>
      </c>
      <c r="IR116">
        <f>IF($IZ116&gt;=54,INDEX($GO:$GO,$IY116+54),"")</f>
      </c>
      <c r="IS116">
        <f>IF($IZ116&gt;=55,INDEX($GO:$GO,$IY116+55),"")</f>
      </c>
      <c r="IT116">
        <f>IF($IZ116&gt;=56,INDEX($GO:$GO,$IY116+56),"")</f>
      </c>
      <c r="IU116">
        <f>IF($IZ116&gt;=57,INDEX($GO:$GO,$IY116+57),"")</f>
      </c>
      <c r="IV116">
        <f>IF($IZ116&gt;=58,INDEX($GO:$GO,$IY116+58),"")</f>
      </c>
      <c r="IW116">
        <f>IF($IZ116&gt;=59,INDEX($GO:$GO,$IY116+59),"")</f>
      </c>
      <c r="IX116">
        <f>IF($IZ116&gt;=60,INDEX($GO:$GO,$IY116+60),"")</f>
      </c>
      <c r="IY116">
        <f>IFERROR(MATCH($GN116,$GO$2:$GO$827,0)+1,0)</f>
      </c>
      <c r="IZ116">
        <f>IFERROR(INDEX($GP$2:$GP$827,MATCH($GN116,$GO$2:$GO$827,0)),0)</f>
      </c>
      <c r="JA116" t="s">
        <v>23</v>
      </c>
      <c r="JB116" t="s">
        <v>23</v>
      </c>
    </row>
    <row r="117" spans="1:262" x14ac:dyDescent="0.25">
      <c r="F117" s="1"/>
      <c r="G117" s="1"/>
      <c r="H117" s="1"/>
      <c r="I117" s="1"/>
      <c r="J117" s="1">
        <f>IFERROR(IF(FIND(" - ",$F117)&gt;0,MID($F117,FIND(" - ",$F117)+3,LEN($F117)),""),"")</f>
      </c>
      <c r="L117" s="1"/>
      <c r="N117" t="s">
        <v>23</v>
      </c>
      <c r="P117">
        <f>IF(OR($N117="",$O117=""),"",IFERROR($N117/$O117,0))</f>
      </c>
      <c r="Q117">
        <f>IF($N117="","",
IF($G117="","",
IF(ISNUMBER(SEARCH("exempt",LOWER($G117))),0,
$N117*(VALUE(SUBSTITUTE($G117,"%",""))/100))))</f>
      </c>
      <c r="W117">
        <f>IF($N117="","",
SUM($N117,$Q117,$U117,$R117,$T117)-
IF($V117="",0,VALUE($V117)))</f>
      </c>
      <c r="AE117" t="s">
        <v>717</v>
      </c>
      <c r="AI117" t="s">
        <v>718</v>
      </c>
      <c r="AJ117" t="s">
        <v>719</v>
      </c>
      <c r="AM117">
        <f>IFERROR(LEFT($F117,FIND(" - ",$F117)-1),$F117)</f>
      </c>
      <c r="AN117" t="s">
        <v>181</v>
      </c>
      <c r="AP117">
        <f>IF($CE117&gt;=1,INDEX($AN:$AN,$CD117+1),"")</f>
      </c>
      <c r="AQ117">
        <f>IF($CE117&gt;=2,INDEX($AN:$AN,$CD117+2),"")</f>
      </c>
      <c r="AR117">
        <f>IF($CE117&gt;=3,INDEX($AN:$AN,$CD117+3),"")</f>
      </c>
      <c r="AS117">
        <f>IF($CE117&gt;=4,INDEX($AN:$AN,$CD117+4),"")</f>
      </c>
      <c r="AT117">
        <f>IF($CE117&gt;=5,INDEX($AN:$AN,$CD117+5),"")</f>
      </c>
      <c r="AU117">
        <f>IF($CE117&gt;=6,INDEX($AN:$AN,$CD117+6),"")</f>
      </c>
      <c r="AV117">
        <f>IF($CE117&gt;=7,INDEX($AN:$AN,$CD117+7),"")</f>
      </c>
      <c r="AW117">
        <f>IF($CE117&gt;=8,INDEX($AN:$AN,$CD117+8),"")</f>
      </c>
      <c r="AX117">
        <f>IF($CE117&gt;=9,INDEX($AN:$AN,$CD117+9),"")</f>
      </c>
      <c r="AY117">
        <f>IF($CE117&gt;=10,INDEX($AN:$AN,$CD117+10),"")</f>
      </c>
      <c r="AZ117">
        <f>IF($CE117&gt;=11,INDEX($AN:$AN,$CD117+11),"")</f>
      </c>
      <c r="BA117">
        <f>IF($CE117&gt;=12,INDEX($AN:$AN,$CD117+12),"")</f>
      </c>
      <c r="BB117">
        <f>IF($CE117&gt;=13,INDEX($AN:$AN,$CD117+13),"")</f>
      </c>
      <c r="BC117">
        <f>IF($CE117&gt;=14,INDEX($AN:$AN,$CD117+14),"")</f>
      </c>
      <c r="BD117">
        <f>IF($CE117&gt;=15,INDEX($AN:$AN,$CD117+15),"")</f>
      </c>
      <c r="BE117">
        <f>IF($CE117&gt;=16,INDEX($AN:$AN,$CD117+16),"")</f>
      </c>
      <c r="BF117">
        <f>IF($CE117&gt;=17,INDEX($AN:$AN,$CD117+17),"")</f>
      </c>
      <c r="BG117">
        <f>IF($CE117&gt;=18,INDEX($AN:$AN,$CD117+18),"")</f>
      </c>
      <c r="BH117">
        <f>IF($CE117&gt;=19,INDEX($AN:$AN,$CD117+19),"")</f>
      </c>
      <c r="BI117">
        <f>IF($CE117&gt;=20,INDEX($AN:$AN,$CD117+20),"")</f>
      </c>
      <c r="BJ117">
        <f>IF($CE117&gt;=21,INDEX($AN:$AN,$CD117+21),"")</f>
      </c>
      <c r="BK117">
        <f>IF($CE117&gt;=22,INDEX($AN:$AN,$CD117+22),"")</f>
      </c>
      <c r="BL117">
        <f>IF($CE117&gt;=23,INDEX($AN:$AN,$CD117+23),"")</f>
      </c>
      <c r="BM117">
        <f>IF($CE117&gt;=24,INDEX($AN:$AN,$CD117+24),"")</f>
      </c>
      <c r="BN117">
        <f>IF($CE117&gt;=25,INDEX($AN:$AN,$CD117+25),"")</f>
      </c>
      <c r="BO117">
        <f>IF($CE117&gt;=26,INDEX($AN:$AN,$CD117+26),"")</f>
      </c>
      <c r="BP117">
        <f>IF($CE117&gt;=27,INDEX($AN:$AN,$CD117+27),"")</f>
      </c>
      <c r="BQ117">
        <f>IF($CE117&gt;=28,INDEX($AN:$AN,$CD117+28),"")</f>
      </c>
      <c r="BR117">
        <f>IF($CE117&gt;=29,INDEX($AN:$AN,$CD117+29),"")</f>
      </c>
      <c r="BS117">
        <f>IF($CE117&gt;=30,INDEX($AN:$AN,$CD117+30),"")</f>
      </c>
      <c r="BT117">
        <f>IF($CE117&gt;=31,INDEX($AN:$AN,$CD117+31),"")</f>
      </c>
      <c r="BU117">
        <f>IF($CE117&gt;=32,INDEX($AN:$AN,$CD117+32),"")</f>
      </c>
      <c r="BV117">
        <f>IF($CE117&gt;=33,INDEX($AN:$AN,$CD117+33),"")</f>
      </c>
      <c r="BW117">
        <f>IF($CE117&gt;=34,INDEX($AN:$AN,$CD117+34),"")</f>
      </c>
      <c r="BX117">
        <f>IF($CE117&gt;=35,INDEX($AN:$AN,$CD117+35),"")</f>
      </c>
      <c r="BY117">
        <f>IF($CE117&gt;=36,INDEX($AN:$AN,$CD117+36),"")</f>
      </c>
      <c r="BZ117">
        <f>IF($CE117&gt;=37,INDEX($AN:$AN,$CD117+37),"")</f>
      </c>
      <c r="CA117">
        <f>IF($CE117&gt;=38,INDEX($AN:$AN,$CD117+38),"")</f>
      </c>
      <c r="CB117">
        <f>IF($CE117&gt;=39,INDEX($AN:$AN,$CD117+39),"")</f>
      </c>
      <c r="CC117">
        <f>IF($CE117&gt;=40,INDEX($AN:$AN,$CD117+40),"")</f>
      </c>
      <c r="CD117">
        <f>IFERROR(MATCH($AM117,$AN$2:$AN$133,0)+1,0)</f>
      </c>
      <c r="CE117">
        <f>IFERROR(INDEX($AO$2:$AO$133,MATCH($AM117,$AN$2:$AN$133,0)),0)</f>
      </c>
      <c r="CF117">
        <f>IFERROR(LEFT($K117,FIND(" - ",$K117)-1),$K117)</f>
      </c>
      <c r="CG117" t="s">
        <v>180</v>
      </c>
      <c r="CI117">
        <f>IF($DD117&gt;=1,INDEX($CG:$CG,$DC117+1),"")</f>
      </c>
      <c r="CJ117">
        <f>IF($DD117&gt;=2,INDEX($CG:$CG,$DC117+2),"")</f>
      </c>
      <c r="CK117">
        <f>IF($DD117&gt;=3,INDEX($CG:$CG,$DC117+3),"")</f>
      </c>
      <c r="CL117">
        <f>IF($DD117&gt;=4,INDEX($CG:$CG,$DC117+4),"")</f>
      </c>
      <c r="CM117">
        <f>IF($DD117&gt;=5,INDEX($CG:$CG,$DC117+5),"")</f>
      </c>
      <c r="CN117">
        <f>IF($DD117&gt;=6,INDEX($CG:$CG,$DC117+6),"")</f>
      </c>
      <c r="CO117">
        <f>IF($DD117&gt;=7,INDEX($CG:$CG,$DC117+7),"")</f>
      </c>
      <c r="CP117">
        <f>IF($DD117&gt;=8,INDEX($CG:$CG,$DC117+8),"")</f>
      </c>
      <c r="CQ117">
        <f>IF($DD117&gt;=9,INDEX($CG:$CG,$DC117+9),"")</f>
      </c>
      <c r="CR117">
        <f>IF($DD117&gt;=10,INDEX($CG:$CG,$DC117+10),"")</f>
      </c>
      <c r="CS117">
        <f>IF($DD117&gt;=11,INDEX($CG:$CG,$DC117+11),"")</f>
      </c>
      <c r="CT117">
        <f>IF($DD117&gt;=12,INDEX($CG:$CG,$DC117+12),"")</f>
      </c>
      <c r="CU117">
        <f>IF($DD117&gt;=13,INDEX($CG:$CG,$DC117+13),"")</f>
      </c>
      <c r="CV117">
        <f>IF($DD117&gt;=14,INDEX($CG:$CG,$DC117+14),"")</f>
      </c>
      <c r="CW117">
        <f>IF($DD117&gt;=15,INDEX($CG:$CG,$DC117+15),"")</f>
      </c>
      <c r="CX117">
        <f>IF($DD117&gt;=16,INDEX($CG:$CG,$DC117+16),"")</f>
      </c>
      <c r="CY117">
        <f>IF($DD117&gt;=17,INDEX($CG:$CG,$DC117+17),"")</f>
      </c>
      <c r="CZ117">
        <f>IF($DD117&gt;=18,INDEX($CG:$CG,$DC117+18),"")</f>
      </c>
      <c r="DA117">
        <f>IF($DD117&gt;=19,INDEX($CG:$CG,$DC117+19),"")</f>
      </c>
      <c r="DB117">
        <f>IF($DD117&gt;=20,INDEX($CG:$CG,$DC117+20),"")</f>
      </c>
      <c r="DC117">
        <f>IFERROR(MATCH($CF117,$CG$2:$CG$1558,0)+1,0)</f>
      </c>
      <c r="DD117">
        <f>IFERROR(INDEX($CH$2:$CH$1558,MATCH($CF117,$CG$2:$CG$1558,0)),0)</f>
      </c>
      <c r="DE117">
        <f>IFERROR(INDEX($AL:$AL,MATCH($G117,$AK:$AK,0))&amp;"","")</f>
      </c>
      <c r="DF117" t="s">
        <v>47</v>
      </c>
      <c r="DG117" t="s">
        <v>23</v>
      </c>
      <c r="DI117">
        <f>IF($GL117&gt;=1,INDEX($DF:$DF,$GK117+1),"")</f>
      </c>
      <c r="DJ117">
        <f>IF($GL117&gt;=2,INDEX($DF:$DF,$GK117+2),"")</f>
      </c>
      <c r="DK117">
        <f>IF($GL117&gt;=3,INDEX($DF:$DF,$GK117+3),"")</f>
      </c>
      <c r="DL117">
        <f>IF($GL117&gt;=4,INDEX($DF:$DF,$GK117+4),"")</f>
      </c>
      <c r="DM117">
        <f>IF($GL117&gt;=5,INDEX($DF:$DF,$GK117+5),"")</f>
      </c>
      <c r="DN117">
        <f>IF($GL117&gt;=6,INDEX($DF:$DF,$GK117+6),"")</f>
      </c>
      <c r="DO117">
        <f>IF($GL117&gt;=7,INDEX($DF:$DF,$GK117+7),"")</f>
      </c>
      <c r="DP117">
        <f>IF($GL117&gt;=8,INDEX($DF:$DF,$GK117+8),"")</f>
      </c>
      <c r="DQ117">
        <f>IF($GL117&gt;=9,INDEX($DF:$DF,$GK117+9),"")</f>
      </c>
      <c r="DR117">
        <f>IF($GL117&gt;=10,INDEX($DF:$DF,$GK117+10),"")</f>
      </c>
      <c r="DS117">
        <f>IF($GL117&gt;=11,INDEX($DF:$DF,$GK117+11),"")</f>
      </c>
      <c r="DT117">
        <f>IF($GL117&gt;=12,INDEX($DF:$DF,$GK117+12),"")</f>
      </c>
      <c r="DU117">
        <f>IF($GL117&gt;=13,INDEX($DF:$DF,$GK117+13),"")</f>
      </c>
      <c r="DV117">
        <f>IF($GL117&gt;=14,INDEX($DF:$DF,$GK117+14),"")</f>
      </c>
      <c r="DW117">
        <f>IF($GL117&gt;=15,INDEX($DF:$DF,$GK117+15),"")</f>
      </c>
      <c r="DX117">
        <f>IF($GL117&gt;=16,INDEX($DF:$DF,$GK117+16),"")</f>
      </c>
      <c r="DY117">
        <f>IF($GL117&gt;=17,INDEX($DF:$DF,$GK117+17),"")</f>
      </c>
      <c r="DZ117">
        <f>IF($GL117&gt;=18,INDEX($DF:$DF,$GK117+18),"")</f>
      </c>
      <c r="EA117">
        <f>IF($GL117&gt;=19,INDEX($DF:$DF,$GK117+19),"")</f>
      </c>
      <c r="EB117">
        <f>IF($GL117&gt;=20,INDEX($DF:$DF,$GK117+20),"")</f>
      </c>
      <c r="EC117">
        <f>IF($GL117&gt;=21,INDEX($DF:$DF,$GK117+21),"")</f>
      </c>
      <c r="ED117">
        <f>IF($GL117&gt;=22,INDEX($DF:$DF,$GK117+22),"")</f>
      </c>
      <c r="EE117">
        <f>IF($GL117&gt;=23,INDEX($DF:$DF,$GK117+23),"")</f>
      </c>
      <c r="EF117">
        <f>IF($GL117&gt;=24,INDEX($DF:$DF,$GK117+24),"")</f>
      </c>
      <c r="EG117">
        <f>IF($GL117&gt;=25,INDEX($DF:$DF,$GK117+25),"")</f>
      </c>
      <c r="EH117">
        <f>IF($GL117&gt;=26,INDEX($DF:$DF,$GK117+26),"")</f>
      </c>
      <c r="EI117">
        <f>IF($GL117&gt;=27,INDEX($DF:$DF,$GK117+27),"")</f>
      </c>
      <c r="EJ117">
        <f>IF($GL117&gt;=28,INDEX($DF:$DF,$GK117+28),"")</f>
      </c>
      <c r="EK117">
        <f>IF($GL117&gt;=29,INDEX($DF:$DF,$GK117+29),"")</f>
      </c>
      <c r="EL117">
        <f>IF($GL117&gt;=30,INDEX($DF:$DF,$GK117+30),"")</f>
      </c>
      <c r="EM117">
        <f>IF($GL117&gt;=31,INDEX($DF:$DF,$GK117+31),"")</f>
      </c>
      <c r="EN117">
        <f>IF($GL117&gt;=32,INDEX($DF:$DF,$GK117+32),"")</f>
      </c>
      <c r="EO117">
        <f>IF($GL117&gt;=33,INDEX($DF:$DF,$GK117+33),"")</f>
      </c>
      <c r="EP117">
        <f>IF($GL117&gt;=34,INDEX($DF:$DF,$GK117+34),"")</f>
      </c>
      <c r="EQ117">
        <f>IF($GL117&gt;=35,INDEX($DF:$DF,$GK117+35),"")</f>
      </c>
      <c r="ER117">
        <f>IF($GL117&gt;=36,INDEX($DF:$DF,$GK117+36),"")</f>
      </c>
      <c r="ES117">
        <f>IF($GL117&gt;=37,INDEX($DF:$DF,$GK117+37),"")</f>
      </c>
      <c r="ET117">
        <f>IF($GL117&gt;=38,INDEX($DF:$DF,$GK117+38),"")</f>
      </c>
      <c r="EU117">
        <f>IF($GL117&gt;=39,INDEX($DF:$DF,$GK117+39),"")</f>
      </c>
      <c r="EV117">
        <f>IF($GL117&gt;=40,INDEX($DF:$DF,$GK117+40),"")</f>
      </c>
      <c r="EW117">
        <f>IF($GL117&gt;=1,INDEX($DG:$DG,$GK117+1),"")</f>
      </c>
      <c r="EX117">
        <f>IF($GL117&gt;=2,INDEX($DG:$DG,$GK117+2),"")</f>
      </c>
      <c r="EY117">
        <f>IF($GL117&gt;=3,INDEX($DG:$DG,$GK117+3),"")</f>
      </c>
      <c r="EZ117">
        <f>IF($GL117&gt;=4,INDEX($DG:$DG,$GK117+4),"")</f>
      </c>
      <c r="FA117">
        <f>IF($GL117&gt;=5,INDEX($DG:$DG,$GK117+5),"")</f>
      </c>
      <c r="FB117">
        <f>IF($GL117&gt;=6,INDEX($DG:$DG,$GK117+6),"")</f>
      </c>
      <c r="FC117">
        <f>IF($GL117&gt;=7,INDEX($DG:$DG,$GK117+7),"")</f>
      </c>
      <c r="FD117">
        <f>IF($GL117&gt;=8,INDEX($DG:$DG,$GK117+8),"")</f>
      </c>
      <c r="FE117">
        <f>IF($GL117&gt;=9,INDEX($DG:$DG,$GK117+9),"")</f>
      </c>
      <c r="FF117">
        <f>IF($GL117&gt;=10,INDEX($DG:$DG,$GK117+10),"")</f>
      </c>
      <c r="FG117">
        <f>IF($GL117&gt;=11,INDEX($DG:$DG,$GK117+11),"")</f>
      </c>
      <c r="FH117">
        <f>IF($GL117&gt;=12,INDEX($DG:$DG,$GK117+12),"")</f>
      </c>
      <c r="FI117">
        <f>IF($GL117&gt;=13,INDEX($DG:$DG,$GK117+13),"")</f>
      </c>
      <c r="FJ117">
        <f>IF($GL117&gt;=14,INDEX($DG:$DG,$GK117+14),"")</f>
      </c>
      <c r="FK117">
        <f>IF($GL117&gt;=15,INDEX($DG:$DG,$GK117+15),"")</f>
      </c>
      <c r="FL117">
        <f>IF($GL117&gt;=16,INDEX($DG:$DG,$GK117+16),"")</f>
      </c>
      <c r="FM117">
        <f>IF($GL117&gt;=17,INDEX($DG:$DG,$GK117+17),"")</f>
      </c>
      <c r="FN117">
        <f>IF($GL117&gt;=18,INDEX($DG:$DG,$GK117+18),"")</f>
      </c>
      <c r="FO117">
        <f>IF($GL117&gt;=19,INDEX($DG:$DG,$GK117+19),"")</f>
      </c>
      <c r="FP117">
        <f>IF($GL117&gt;=20,INDEX($DG:$DG,$GK117+20),"")</f>
      </c>
      <c r="FQ117">
        <f>IF($GL117&gt;=21,INDEX($DG:$DG,$GK117+21),"")</f>
      </c>
      <c r="FR117">
        <f>IF($GL117&gt;=22,INDEX($DG:$DG,$GK117+22),"")</f>
      </c>
      <c r="FS117">
        <f>IF($GL117&gt;=23,INDEX($DG:$DG,$GK117+23),"")</f>
      </c>
      <c r="FT117">
        <f>IF($GL117&gt;=24,INDEX($DG:$DG,$GK117+24),"")</f>
      </c>
      <c r="FU117">
        <f>IF($GL117&gt;=25,INDEX($DG:$DG,$GK117+25),"")</f>
      </c>
      <c r="FV117">
        <f>IF($GL117&gt;=26,INDEX($DG:$DG,$GK117+26),"")</f>
      </c>
      <c r="FW117">
        <f>IF($GL117&gt;=27,INDEX($DG:$DG,$GK117+27),"")</f>
      </c>
      <c r="FX117">
        <f>IF($GL117&gt;=28,INDEX($DG:$DG,$GK117+28),"")</f>
      </c>
      <c r="FY117">
        <f>IF($GL117&gt;=29,INDEX($DG:$DG,$GK117+29),"")</f>
      </c>
      <c r="FZ117">
        <f>IF($GL117&gt;=30,INDEX($DG:$DG,$GK117+30),"")</f>
      </c>
      <c r="GA117">
        <f>IF($GL117&gt;=31,INDEX($DG:$DG,$GK117+31),"")</f>
      </c>
      <c r="GB117">
        <f>IF($GL117&gt;=32,INDEX($DG:$DG,$GK117+32),"")</f>
      </c>
      <c r="GC117">
        <f>IF($GL117&gt;=33,INDEX($DG:$DG,$GK117+33),"")</f>
      </c>
      <c r="GD117">
        <f>IF($GL117&gt;=34,INDEX($DG:$DG,$GK117+34),"")</f>
      </c>
      <c r="GE117">
        <f>IF($GL117&gt;=35,INDEX($DG:$DG,$GK117+35),"")</f>
      </c>
      <c r="GF117">
        <f>IF($GL117&gt;=36,INDEX($DG:$DG,$GK117+36),"")</f>
      </c>
      <c r="GG117">
        <f>IF($GL117&gt;=37,INDEX($DG:$DG,$GK117+37),"")</f>
      </c>
      <c r="GH117">
        <f>IF($GL117&gt;=38,INDEX($DG:$DG,$GK117+38),"")</f>
      </c>
      <c r="GI117">
        <f>IF($GL117&gt;=39,INDEX($DG:$DG,$GK117+39),"")</f>
      </c>
      <c r="GJ117">
        <f>IF($GL117&gt;=40,INDEX($DG:$DG,$GK117+40),"")</f>
      </c>
      <c r="GK117">
        <f>IFERROR(MATCH($DE117,$DF$2:$DF$166,0)+1,0)</f>
      </c>
      <c r="GL117">
        <f>IFERROR(INDEX($DH$2:$DH$166,MATCH($DE117,$DF$2:$DF$166,0)),0)</f>
      </c>
      <c r="GM117">
        <f>IFERROR(MATCH($H117,$DI$117:$EV$117,0),0)</f>
      </c>
      <c r="GN117">
        <f>IF($GM117&gt;0,INDEX($EW$117:$GJ$117,$GM117),"")</f>
      </c>
      <c r="GO117" t="s">
        <v>86</v>
      </c>
      <c r="GQ117">
        <f>IF($IZ117&gt;=1,INDEX($GO:$GO,$IY117+1),"")</f>
      </c>
      <c r="GR117">
        <f>IF($IZ117&gt;=2,INDEX($GO:$GO,$IY117+2),"")</f>
      </c>
      <c r="GS117">
        <f>IF($IZ117&gt;=3,INDEX($GO:$GO,$IY117+3),"")</f>
      </c>
      <c r="GT117">
        <f>IF($IZ117&gt;=4,INDEX($GO:$GO,$IY117+4),"")</f>
      </c>
      <c r="GU117">
        <f>IF($IZ117&gt;=5,INDEX($GO:$GO,$IY117+5),"")</f>
      </c>
      <c r="GV117">
        <f>IF($IZ117&gt;=6,INDEX($GO:$GO,$IY117+6),"")</f>
      </c>
      <c r="GW117">
        <f>IF($IZ117&gt;=7,INDEX($GO:$GO,$IY117+7),"")</f>
      </c>
      <c r="GX117">
        <f>IF($IZ117&gt;=8,INDEX($GO:$GO,$IY117+8),"")</f>
      </c>
      <c r="GY117">
        <f>IF($IZ117&gt;=9,INDEX($GO:$GO,$IY117+9),"")</f>
      </c>
      <c r="GZ117">
        <f>IF($IZ117&gt;=10,INDEX($GO:$GO,$IY117+10),"")</f>
      </c>
      <c r="HA117">
        <f>IF($IZ117&gt;=11,INDEX($GO:$GO,$IY117+11),"")</f>
      </c>
      <c r="HB117">
        <f>IF($IZ117&gt;=12,INDEX($GO:$GO,$IY117+12),"")</f>
      </c>
      <c r="HC117">
        <f>IF($IZ117&gt;=13,INDEX($GO:$GO,$IY117+13),"")</f>
      </c>
      <c r="HD117">
        <f>IF($IZ117&gt;=14,INDEX($GO:$GO,$IY117+14),"")</f>
      </c>
      <c r="HE117">
        <f>IF($IZ117&gt;=15,INDEX($GO:$GO,$IY117+15),"")</f>
      </c>
      <c r="HF117">
        <f>IF($IZ117&gt;=16,INDEX($GO:$GO,$IY117+16),"")</f>
      </c>
      <c r="HG117">
        <f>IF($IZ117&gt;=17,INDEX($GO:$GO,$IY117+17),"")</f>
      </c>
      <c r="HH117">
        <f>IF($IZ117&gt;=18,INDEX($GO:$GO,$IY117+18),"")</f>
      </c>
      <c r="HI117">
        <f>IF($IZ117&gt;=19,INDEX($GO:$GO,$IY117+19),"")</f>
      </c>
      <c r="HJ117">
        <f>IF($IZ117&gt;=20,INDEX($GO:$GO,$IY117+20),"")</f>
      </c>
      <c r="HK117">
        <f>IF($IZ117&gt;=21,INDEX($GO:$GO,$IY117+21),"")</f>
      </c>
      <c r="HL117">
        <f>IF($IZ117&gt;=22,INDEX($GO:$GO,$IY117+22),"")</f>
      </c>
      <c r="HM117">
        <f>IF($IZ117&gt;=23,INDEX($GO:$GO,$IY117+23),"")</f>
      </c>
      <c r="HN117">
        <f>IF($IZ117&gt;=24,INDEX($GO:$GO,$IY117+24),"")</f>
      </c>
      <c r="HO117">
        <f>IF($IZ117&gt;=25,INDEX($GO:$GO,$IY117+25),"")</f>
      </c>
      <c r="HP117">
        <f>IF($IZ117&gt;=26,INDEX($GO:$GO,$IY117+26),"")</f>
      </c>
      <c r="HQ117">
        <f>IF($IZ117&gt;=27,INDEX($GO:$GO,$IY117+27),"")</f>
      </c>
      <c r="HR117">
        <f>IF($IZ117&gt;=28,INDEX($GO:$GO,$IY117+28),"")</f>
      </c>
      <c r="HS117">
        <f>IF($IZ117&gt;=29,INDEX($GO:$GO,$IY117+29),"")</f>
      </c>
      <c r="HT117">
        <f>IF($IZ117&gt;=30,INDEX($GO:$GO,$IY117+30),"")</f>
      </c>
      <c r="HU117">
        <f>IF($IZ117&gt;=31,INDEX($GO:$GO,$IY117+31),"")</f>
      </c>
      <c r="HV117">
        <f>IF($IZ117&gt;=32,INDEX($GO:$GO,$IY117+32),"")</f>
      </c>
      <c r="HW117">
        <f>IF($IZ117&gt;=33,INDEX($GO:$GO,$IY117+33),"")</f>
      </c>
      <c r="HX117">
        <f>IF($IZ117&gt;=34,INDEX($GO:$GO,$IY117+34),"")</f>
      </c>
      <c r="HY117">
        <f>IF($IZ117&gt;=35,INDEX($GO:$GO,$IY117+35),"")</f>
      </c>
      <c r="HZ117">
        <f>IF($IZ117&gt;=36,INDEX($GO:$GO,$IY117+36),"")</f>
      </c>
      <c r="IA117">
        <f>IF($IZ117&gt;=37,INDEX($GO:$GO,$IY117+37),"")</f>
      </c>
      <c r="IB117">
        <f>IF($IZ117&gt;=38,INDEX($GO:$GO,$IY117+38),"")</f>
      </c>
      <c r="IC117">
        <f>IF($IZ117&gt;=39,INDEX($GO:$GO,$IY117+39),"")</f>
      </c>
      <c r="ID117">
        <f>IF($IZ117&gt;=40,INDEX($GO:$GO,$IY117+40),"")</f>
      </c>
      <c r="IE117">
        <f>IF($IZ117&gt;=41,INDEX($GO:$GO,$IY117+41),"")</f>
      </c>
      <c r="IF117">
        <f>IF($IZ117&gt;=42,INDEX($GO:$GO,$IY117+42),"")</f>
      </c>
      <c r="IG117">
        <f>IF($IZ117&gt;=43,INDEX($GO:$GO,$IY117+43),"")</f>
      </c>
      <c r="IH117">
        <f>IF($IZ117&gt;=44,INDEX($GO:$GO,$IY117+44),"")</f>
      </c>
      <c r="II117">
        <f>IF($IZ117&gt;=45,INDEX($GO:$GO,$IY117+45),"")</f>
      </c>
      <c r="IJ117">
        <f>IF($IZ117&gt;=46,INDEX($GO:$GO,$IY117+46),"")</f>
      </c>
      <c r="IK117">
        <f>IF($IZ117&gt;=47,INDEX($GO:$GO,$IY117+47),"")</f>
      </c>
      <c r="IL117">
        <f>IF($IZ117&gt;=48,INDEX($GO:$GO,$IY117+48),"")</f>
      </c>
      <c r="IM117">
        <f>IF($IZ117&gt;=49,INDEX($GO:$GO,$IY117+49),"")</f>
      </c>
      <c r="IN117">
        <f>IF($IZ117&gt;=50,INDEX($GO:$GO,$IY117+50),"")</f>
      </c>
      <c r="IO117">
        <f>IF($IZ117&gt;=51,INDEX($GO:$GO,$IY117+51),"")</f>
      </c>
      <c r="IP117">
        <f>IF($IZ117&gt;=52,INDEX($GO:$GO,$IY117+52),"")</f>
      </c>
      <c r="IQ117">
        <f>IF($IZ117&gt;=53,INDEX($GO:$GO,$IY117+53),"")</f>
      </c>
      <c r="IR117">
        <f>IF($IZ117&gt;=54,INDEX($GO:$GO,$IY117+54),"")</f>
      </c>
      <c r="IS117">
        <f>IF($IZ117&gt;=55,INDEX($GO:$GO,$IY117+55),"")</f>
      </c>
      <c r="IT117">
        <f>IF($IZ117&gt;=56,INDEX($GO:$GO,$IY117+56),"")</f>
      </c>
      <c r="IU117">
        <f>IF($IZ117&gt;=57,INDEX($GO:$GO,$IY117+57),"")</f>
      </c>
      <c r="IV117">
        <f>IF($IZ117&gt;=58,INDEX($GO:$GO,$IY117+58),"")</f>
      </c>
      <c r="IW117">
        <f>IF($IZ117&gt;=59,INDEX($GO:$GO,$IY117+59),"")</f>
      </c>
      <c r="IX117">
        <f>IF($IZ117&gt;=60,INDEX($GO:$GO,$IY117+60),"")</f>
      </c>
      <c r="IY117">
        <f>IFERROR(MATCH($GN117,$GO$2:$GO$827,0)+1,0)</f>
      </c>
      <c r="IZ117">
        <f>IFERROR(INDEX($GP$2:$GP$827,MATCH($GN117,$GO$2:$GO$827,0)),0)</f>
      </c>
      <c r="JA117" t="s">
        <v>23</v>
      </c>
      <c r="JB117" t="s">
        <v>23</v>
      </c>
    </row>
    <row r="118" spans="1:262" x14ac:dyDescent="0.25">
      <c r="F118" s="1"/>
      <c r="G118" s="1"/>
      <c r="H118" s="1"/>
      <c r="I118" s="1"/>
      <c r="J118" s="1">
        <f>IFERROR(IF(FIND(" - ",$F118)&gt;0,MID($F118,FIND(" - ",$F118)+3,LEN($F118)),""),"")</f>
      </c>
      <c r="L118" s="1"/>
      <c r="N118" t="s">
        <v>23</v>
      </c>
      <c r="P118">
        <f>IF(OR($N118="",$O118=""),"",IFERROR($N118/$O118,0))</f>
      </c>
      <c r="Q118">
        <f>IF($N118="","",
IF($G118="","",
IF(ISNUMBER(SEARCH("exempt",LOWER($G118))),0,
$N118*(VALUE(SUBSTITUTE($G118,"%",""))/100))))</f>
      </c>
      <c r="W118">
        <f>IF($N118="","",
SUM($N118,$Q118,$U118,$R118,$T118)-
IF($V118="",0,VALUE($V118)))</f>
      </c>
      <c r="AE118" t="s">
        <v>720</v>
      </c>
      <c r="AI118" t="s">
        <v>721</v>
      </c>
      <c r="AJ118" t="s">
        <v>722</v>
      </c>
      <c r="AM118">
        <f>IFERROR(LEFT($F118,FIND(" - ",$F118)-1),$F118)</f>
      </c>
      <c r="AN118" t="s">
        <v>475</v>
      </c>
      <c r="AP118">
        <f>IF($CE118&gt;=1,INDEX($AN:$AN,$CD118+1),"")</f>
      </c>
      <c r="AQ118">
        <f>IF($CE118&gt;=2,INDEX($AN:$AN,$CD118+2),"")</f>
      </c>
      <c r="AR118">
        <f>IF($CE118&gt;=3,INDEX($AN:$AN,$CD118+3),"")</f>
      </c>
      <c r="AS118">
        <f>IF($CE118&gt;=4,INDEX($AN:$AN,$CD118+4),"")</f>
      </c>
      <c r="AT118">
        <f>IF($CE118&gt;=5,INDEX($AN:$AN,$CD118+5),"")</f>
      </c>
      <c r="AU118">
        <f>IF($CE118&gt;=6,INDEX($AN:$AN,$CD118+6),"")</f>
      </c>
      <c r="AV118">
        <f>IF($CE118&gt;=7,INDEX($AN:$AN,$CD118+7),"")</f>
      </c>
      <c r="AW118">
        <f>IF($CE118&gt;=8,INDEX($AN:$AN,$CD118+8),"")</f>
      </c>
      <c r="AX118">
        <f>IF($CE118&gt;=9,INDEX($AN:$AN,$CD118+9),"")</f>
      </c>
      <c r="AY118">
        <f>IF($CE118&gt;=10,INDEX($AN:$AN,$CD118+10),"")</f>
      </c>
      <c r="AZ118">
        <f>IF($CE118&gt;=11,INDEX($AN:$AN,$CD118+11),"")</f>
      </c>
      <c r="BA118">
        <f>IF($CE118&gt;=12,INDEX($AN:$AN,$CD118+12),"")</f>
      </c>
      <c r="BB118">
        <f>IF($CE118&gt;=13,INDEX($AN:$AN,$CD118+13),"")</f>
      </c>
      <c r="BC118">
        <f>IF($CE118&gt;=14,INDEX($AN:$AN,$CD118+14),"")</f>
      </c>
      <c r="BD118">
        <f>IF($CE118&gt;=15,INDEX($AN:$AN,$CD118+15),"")</f>
      </c>
      <c r="BE118">
        <f>IF($CE118&gt;=16,INDEX($AN:$AN,$CD118+16),"")</f>
      </c>
      <c r="BF118">
        <f>IF($CE118&gt;=17,INDEX($AN:$AN,$CD118+17),"")</f>
      </c>
      <c r="BG118">
        <f>IF($CE118&gt;=18,INDEX($AN:$AN,$CD118+18),"")</f>
      </c>
      <c r="BH118">
        <f>IF($CE118&gt;=19,INDEX($AN:$AN,$CD118+19),"")</f>
      </c>
      <c r="BI118">
        <f>IF($CE118&gt;=20,INDEX($AN:$AN,$CD118+20),"")</f>
      </c>
      <c r="BJ118">
        <f>IF($CE118&gt;=21,INDEX($AN:$AN,$CD118+21),"")</f>
      </c>
      <c r="BK118">
        <f>IF($CE118&gt;=22,INDEX($AN:$AN,$CD118+22),"")</f>
      </c>
      <c r="BL118">
        <f>IF($CE118&gt;=23,INDEX($AN:$AN,$CD118+23),"")</f>
      </c>
      <c r="BM118">
        <f>IF($CE118&gt;=24,INDEX($AN:$AN,$CD118+24),"")</f>
      </c>
      <c r="BN118">
        <f>IF($CE118&gt;=25,INDEX($AN:$AN,$CD118+25),"")</f>
      </c>
      <c r="BO118">
        <f>IF($CE118&gt;=26,INDEX($AN:$AN,$CD118+26),"")</f>
      </c>
      <c r="BP118">
        <f>IF($CE118&gt;=27,INDEX($AN:$AN,$CD118+27),"")</f>
      </c>
      <c r="BQ118">
        <f>IF($CE118&gt;=28,INDEX($AN:$AN,$CD118+28),"")</f>
      </c>
      <c r="BR118">
        <f>IF($CE118&gt;=29,INDEX($AN:$AN,$CD118+29),"")</f>
      </c>
      <c r="BS118">
        <f>IF($CE118&gt;=30,INDEX($AN:$AN,$CD118+30),"")</f>
      </c>
      <c r="BT118">
        <f>IF($CE118&gt;=31,INDEX($AN:$AN,$CD118+31),"")</f>
      </c>
      <c r="BU118">
        <f>IF($CE118&gt;=32,INDEX($AN:$AN,$CD118+32),"")</f>
      </c>
      <c r="BV118">
        <f>IF($CE118&gt;=33,INDEX($AN:$AN,$CD118+33),"")</f>
      </c>
      <c r="BW118">
        <f>IF($CE118&gt;=34,INDEX($AN:$AN,$CD118+34),"")</f>
      </c>
      <c r="BX118">
        <f>IF($CE118&gt;=35,INDEX($AN:$AN,$CD118+35),"")</f>
      </c>
      <c r="BY118">
        <f>IF($CE118&gt;=36,INDEX($AN:$AN,$CD118+36),"")</f>
      </c>
      <c r="BZ118">
        <f>IF($CE118&gt;=37,INDEX($AN:$AN,$CD118+37),"")</f>
      </c>
      <c r="CA118">
        <f>IF($CE118&gt;=38,INDEX($AN:$AN,$CD118+38),"")</f>
      </c>
      <c r="CB118">
        <f>IF($CE118&gt;=39,INDEX($AN:$AN,$CD118+39),"")</f>
      </c>
      <c r="CC118">
        <f>IF($CE118&gt;=40,INDEX($AN:$AN,$CD118+40),"")</f>
      </c>
      <c r="CD118">
        <f>IFERROR(MATCH($AM118,$AN$2:$AN$133,0)+1,0)</f>
      </c>
      <c r="CE118">
        <f>IFERROR(INDEX($AO$2:$AO$133,MATCH($AM118,$AN$2:$AN$133,0)),0)</f>
      </c>
      <c r="CF118">
        <f>IFERROR(LEFT($K118,FIND(" - ",$K118)-1),$K118)</f>
      </c>
      <c r="CG118" t="s">
        <v>109</v>
      </c>
      <c r="CI118">
        <f>IF($DD118&gt;=1,INDEX($CG:$CG,$DC118+1),"")</f>
      </c>
      <c r="CJ118">
        <f>IF($DD118&gt;=2,INDEX($CG:$CG,$DC118+2),"")</f>
      </c>
      <c r="CK118">
        <f>IF($DD118&gt;=3,INDEX($CG:$CG,$DC118+3),"")</f>
      </c>
      <c r="CL118">
        <f>IF($DD118&gt;=4,INDEX($CG:$CG,$DC118+4),"")</f>
      </c>
      <c r="CM118">
        <f>IF($DD118&gt;=5,INDEX($CG:$CG,$DC118+5),"")</f>
      </c>
      <c r="CN118">
        <f>IF($DD118&gt;=6,INDEX($CG:$CG,$DC118+6),"")</f>
      </c>
      <c r="CO118">
        <f>IF($DD118&gt;=7,INDEX($CG:$CG,$DC118+7),"")</f>
      </c>
      <c r="CP118">
        <f>IF($DD118&gt;=8,INDEX($CG:$CG,$DC118+8),"")</f>
      </c>
      <c r="CQ118">
        <f>IF($DD118&gt;=9,INDEX($CG:$CG,$DC118+9),"")</f>
      </c>
      <c r="CR118">
        <f>IF($DD118&gt;=10,INDEX($CG:$CG,$DC118+10),"")</f>
      </c>
      <c r="CS118">
        <f>IF($DD118&gt;=11,INDEX($CG:$CG,$DC118+11),"")</f>
      </c>
      <c r="CT118">
        <f>IF($DD118&gt;=12,INDEX($CG:$CG,$DC118+12),"")</f>
      </c>
      <c r="CU118">
        <f>IF($DD118&gt;=13,INDEX($CG:$CG,$DC118+13),"")</f>
      </c>
      <c r="CV118">
        <f>IF($DD118&gt;=14,INDEX($CG:$CG,$DC118+14),"")</f>
      </c>
      <c r="CW118">
        <f>IF($DD118&gt;=15,INDEX($CG:$CG,$DC118+15),"")</f>
      </c>
      <c r="CX118">
        <f>IF($DD118&gt;=16,INDEX($CG:$CG,$DC118+16),"")</f>
      </c>
      <c r="CY118">
        <f>IF($DD118&gt;=17,INDEX($CG:$CG,$DC118+17),"")</f>
      </c>
      <c r="CZ118">
        <f>IF($DD118&gt;=18,INDEX($CG:$CG,$DC118+18),"")</f>
      </c>
      <c r="DA118">
        <f>IF($DD118&gt;=19,INDEX($CG:$CG,$DC118+19),"")</f>
      </c>
      <c r="DB118">
        <f>IF($DD118&gt;=20,INDEX($CG:$CG,$DC118+20),"")</f>
      </c>
      <c r="DC118">
        <f>IFERROR(MATCH($CF118,$CG$2:$CG$1558,0)+1,0)</f>
      </c>
      <c r="DD118">
        <f>IFERROR(INDEX($CH$2:$CH$1558,MATCH($CF118,$CG$2:$CG$1558,0)),0)</f>
      </c>
      <c r="DE118">
        <f>IFERROR(INDEX($AL:$AL,MATCH($G118,$AK:$AK,0))&amp;"","")</f>
      </c>
      <c r="DF118" t="s">
        <v>377</v>
      </c>
      <c r="DH118">
        <v>1</v>
      </c>
      <c r="DI118">
        <f>IF($GL118&gt;=1,INDEX($DF:$DF,$GK118+1),"")</f>
      </c>
      <c r="DJ118">
        <f>IF($GL118&gt;=2,INDEX($DF:$DF,$GK118+2),"")</f>
      </c>
      <c r="DK118">
        <f>IF($GL118&gt;=3,INDEX($DF:$DF,$GK118+3),"")</f>
      </c>
      <c r="DL118">
        <f>IF($GL118&gt;=4,INDEX($DF:$DF,$GK118+4),"")</f>
      </c>
      <c r="DM118">
        <f>IF($GL118&gt;=5,INDEX($DF:$DF,$GK118+5),"")</f>
      </c>
      <c r="DN118">
        <f>IF($GL118&gt;=6,INDEX($DF:$DF,$GK118+6),"")</f>
      </c>
      <c r="DO118">
        <f>IF($GL118&gt;=7,INDEX($DF:$DF,$GK118+7),"")</f>
      </c>
      <c r="DP118">
        <f>IF($GL118&gt;=8,INDEX($DF:$DF,$GK118+8),"")</f>
      </c>
      <c r="DQ118">
        <f>IF($GL118&gt;=9,INDEX($DF:$DF,$GK118+9),"")</f>
      </c>
      <c r="DR118">
        <f>IF($GL118&gt;=10,INDEX($DF:$DF,$GK118+10),"")</f>
      </c>
      <c r="DS118">
        <f>IF($GL118&gt;=11,INDEX($DF:$DF,$GK118+11),"")</f>
      </c>
      <c r="DT118">
        <f>IF($GL118&gt;=12,INDEX($DF:$DF,$GK118+12),"")</f>
      </c>
      <c r="DU118">
        <f>IF($GL118&gt;=13,INDEX($DF:$DF,$GK118+13),"")</f>
      </c>
      <c r="DV118">
        <f>IF($GL118&gt;=14,INDEX($DF:$DF,$GK118+14),"")</f>
      </c>
      <c r="DW118">
        <f>IF($GL118&gt;=15,INDEX($DF:$DF,$GK118+15),"")</f>
      </c>
      <c r="DX118">
        <f>IF($GL118&gt;=16,INDEX($DF:$DF,$GK118+16),"")</f>
      </c>
      <c r="DY118">
        <f>IF($GL118&gt;=17,INDEX($DF:$DF,$GK118+17),"")</f>
      </c>
      <c r="DZ118">
        <f>IF($GL118&gt;=18,INDEX($DF:$DF,$GK118+18),"")</f>
      </c>
      <c r="EA118">
        <f>IF($GL118&gt;=19,INDEX($DF:$DF,$GK118+19),"")</f>
      </c>
      <c r="EB118">
        <f>IF($GL118&gt;=20,INDEX($DF:$DF,$GK118+20),"")</f>
      </c>
      <c r="EC118">
        <f>IF($GL118&gt;=21,INDEX($DF:$DF,$GK118+21),"")</f>
      </c>
      <c r="ED118">
        <f>IF($GL118&gt;=22,INDEX($DF:$DF,$GK118+22),"")</f>
      </c>
      <c r="EE118">
        <f>IF($GL118&gt;=23,INDEX($DF:$DF,$GK118+23),"")</f>
      </c>
      <c r="EF118">
        <f>IF($GL118&gt;=24,INDEX($DF:$DF,$GK118+24),"")</f>
      </c>
      <c r="EG118">
        <f>IF($GL118&gt;=25,INDEX($DF:$DF,$GK118+25),"")</f>
      </c>
      <c r="EH118">
        <f>IF($GL118&gt;=26,INDEX($DF:$DF,$GK118+26),"")</f>
      </c>
      <c r="EI118">
        <f>IF($GL118&gt;=27,INDEX($DF:$DF,$GK118+27),"")</f>
      </c>
      <c r="EJ118">
        <f>IF($GL118&gt;=28,INDEX($DF:$DF,$GK118+28),"")</f>
      </c>
      <c r="EK118">
        <f>IF($GL118&gt;=29,INDEX($DF:$DF,$GK118+29),"")</f>
      </c>
      <c r="EL118">
        <f>IF($GL118&gt;=30,INDEX($DF:$DF,$GK118+30),"")</f>
      </c>
      <c r="EM118">
        <f>IF($GL118&gt;=31,INDEX($DF:$DF,$GK118+31),"")</f>
      </c>
      <c r="EN118">
        <f>IF($GL118&gt;=32,INDEX($DF:$DF,$GK118+32),"")</f>
      </c>
      <c r="EO118">
        <f>IF($GL118&gt;=33,INDEX($DF:$DF,$GK118+33),"")</f>
      </c>
      <c r="EP118">
        <f>IF($GL118&gt;=34,INDEX($DF:$DF,$GK118+34),"")</f>
      </c>
      <c r="EQ118">
        <f>IF($GL118&gt;=35,INDEX($DF:$DF,$GK118+35),"")</f>
      </c>
      <c r="ER118">
        <f>IF($GL118&gt;=36,INDEX($DF:$DF,$GK118+36),"")</f>
      </c>
      <c r="ES118">
        <f>IF($GL118&gt;=37,INDEX($DF:$DF,$GK118+37),"")</f>
      </c>
      <c r="ET118">
        <f>IF($GL118&gt;=38,INDEX($DF:$DF,$GK118+38),"")</f>
      </c>
      <c r="EU118">
        <f>IF($GL118&gt;=39,INDEX($DF:$DF,$GK118+39),"")</f>
      </c>
      <c r="EV118">
        <f>IF($GL118&gt;=40,INDEX($DF:$DF,$GK118+40),"")</f>
      </c>
      <c r="EW118">
        <f>IF($GL118&gt;=1,INDEX($DG:$DG,$GK118+1),"")</f>
      </c>
      <c r="EX118">
        <f>IF($GL118&gt;=2,INDEX($DG:$DG,$GK118+2),"")</f>
      </c>
      <c r="EY118">
        <f>IF($GL118&gt;=3,INDEX($DG:$DG,$GK118+3),"")</f>
      </c>
      <c r="EZ118">
        <f>IF($GL118&gt;=4,INDEX($DG:$DG,$GK118+4),"")</f>
      </c>
      <c r="FA118">
        <f>IF($GL118&gt;=5,INDEX($DG:$DG,$GK118+5),"")</f>
      </c>
      <c r="FB118">
        <f>IF($GL118&gt;=6,INDEX($DG:$DG,$GK118+6),"")</f>
      </c>
      <c r="FC118">
        <f>IF($GL118&gt;=7,INDEX($DG:$DG,$GK118+7),"")</f>
      </c>
      <c r="FD118">
        <f>IF($GL118&gt;=8,INDEX($DG:$DG,$GK118+8),"")</f>
      </c>
      <c r="FE118">
        <f>IF($GL118&gt;=9,INDEX($DG:$DG,$GK118+9),"")</f>
      </c>
      <c r="FF118">
        <f>IF($GL118&gt;=10,INDEX($DG:$DG,$GK118+10),"")</f>
      </c>
      <c r="FG118">
        <f>IF($GL118&gt;=11,INDEX($DG:$DG,$GK118+11),"")</f>
      </c>
      <c r="FH118">
        <f>IF($GL118&gt;=12,INDEX($DG:$DG,$GK118+12),"")</f>
      </c>
      <c r="FI118">
        <f>IF($GL118&gt;=13,INDEX($DG:$DG,$GK118+13),"")</f>
      </c>
      <c r="FJ118">
        <f>IF($GL118&gt;=14,INDEX($DG:$DG,$GK118+14),"")</f>
      </c>
      <c r="FK118">
        <f>IF($GL118&gt;=15,INDEX($DG:$DG,$GK118+15),"")</f>
      </c>
      <c r="FL118">
        <f>IF($GL118&gt;=16,INDEX($DG:$DG,$GK118+16),"")</f>
      </c>
      <c r="FM118">
        <f>IF($GL118&gt;=17,INDEX($DG:$DG,$GK118+17),"")</f>
      </c>
      <c r="FN118">
        <f>IF($GL118&gt;=18,INDEX($DG:$DG,$GK118+18),"")</f>
      </c>
      <c r="FO118">
        <f>IF($GL118&gt;=19,INDEX($DG:$DG,$GK118+19),"")</f>
      </c>
      <c r="FP118">
        <f>IF($GL118&gt;=20,INDEX($DG:$DG,$GK118+20),"")</f>
      </c>
      <c r="FQ118">
        <f>IF($GL118&gt;=21,INDEX($DG:$DG,$GK118+21),"")</f>
      </c>
      <c r="FR118">
        <f>IF($GL118&gt;=22,INDEX($DG:$DG,$GK118+22),"")</f>
      </c>
      <c r="FS118">
        <f>IF($GL118&gt;=23,INDEX($DG:$DG,$GK118+23),"")</f>
      </c>
      <c r="FT118">
        <f>IF($GL118&gt;=24,INDEX($DG:$DG,$GK118+24),"")</f>
      </c>
      <c r="FU118">
        <f>IF($GL118&gt;=25,INDEX($DG:$DG,$GK118+25),"")</f>
      </c>
      <c r="FV118">
        <f>IF($GL118&gt;=26,INDEX($DG:$DG,$GK118+26),"")</f>
      </c>
      <c r="FW118">
        <f>IF($GL118&gt;=27,INDEX($DG:$DG,$GK118+27),"")</f>
      </c>
      <c r="FX118">
        <f>IF($GL118&gt;=28,INDEX($DG:$DG,$GK118+28),"")</f>
      </c>
      <c r="FY118">
        <f>IF($GL118&gt;=29,INDEX($DG:$DG,$GK118+29),"")</f>
      </c>
      <c r="FZ118">
        <f>IF($GL118&gt;=30,INDEX($DG:$DG,$GK118+30),"")</f>
      </c>
      <c r="GA118">
        <f>IF($GL118&gt;=31,INDEX($DG:$DG,$GK118+31),"")</f>
      </c>
      <c r="GB118">
        <f>IF($GL118&gt;=32,INDEX($DG:$DG,$GK118+32),"")</f>
      </c>
      <c r="GC118">
        <f>IF($GL118&gt;=33,INDEX($DG:$DG,$GK118+33),"")</f>
      </c>
      <c r="GD118">
        <f>IF($GL118&gt;=34,INDEX($DG:$DG,$GK118+34),"")</f>
      </c>
      <c r="GE118">
        <f>IF($GL118&gt;=35,INDEX($DG:$DG,$GK118+35),"")</f>
      </c>
      <c r="GF118">
        <f>IF($GL118&gt;=36,INDEX($DG:$DG,$GK118+36),"")</f>
      </c>
      <c r="GG118">
        <f>IF($GL118&gt;=37,INDEX($DG:$DG,$GK118+37),"")</f>
      </c>
      <c r="GH118">
        <f>IF($GL118&gt;=38,INDEX($DG:$DG,$GK118+38),"")</f>
      </c>
      <c r="GI118">
        <f>IF($GL118&gt;=39,INDEX($DG:$DG,$GK118+39),"")</f>
      </c>
      <c r="GJ118">
        <f>IF($GL118&gt;=40,INDEX($DG:$DG,$GK118+40),"")</f>
      </c>
      <c r="GK118">
        <f>IFERROR(MATCH($DE118,$DF$2:$DF$166,0)+1,0)</f>
      </c>
      <c r="GL118">
        <f>IFERROR(INDEX($DH$2:$DH$166,MATCH($DE118,$DF$2:$DF$166,0)),0)</f>
      </c>
      <c r="GM118">
        <f>IFERROR(MATCH($H118,$DI$118:$EV$118,0),0)</f>
      </c>
      <c r="GN118">
        <f>IF($GM118&gt;0,INDEX($EW$118:$GJ$118,$GM118),"")</f>
      </c>
      <c r="GO118" t="s">
        <v>723</v>
      </c>
      <c r="GQ118">
        <f>IF($IZ118&gt;=1,INDEX($GO:$GO,$IY118+1),"")</f>
      </c>
      <c r="GR118">
        <f>IF($IZ118&gt;=2,INDEX($GO:$GO,$IY118+2),"")</f>
      </c>
      <c r="GS118">
        <f>IF($IZ118&gt;=3,INDEX($GO:$GO,$IY118+3),"")</f>
      </c>
      <c r="GT118">
        <f>IF($IZ118&gt;=4,INDEX($GO:$GO,$IY118+4),"")</f>
      </c>
      <c r="GU118">
        <f>IF($IZ118&gt;=5,INDEX($GO:$GO,$IY118+5),"")</f>
      </c>
      <c r="GV118">
        <f>IF($IZ118&gt;=6,INDEX($GO:$GO,$IY118+6),"")</f>
      </c>
      <c r="GW118">
        <f>IF($IZ118&gt;=7,INDEX($GO:$GO,$IY118+7),"")</f>
      </c>
      <c r="GX118">
        <f>IF($IZ118&gt;=8,INDEX($GO:$GO,$IY118+8),"")</f>
      </c>
      <c r="GY118">
        <f>IF($IZ118&gt;=9,INDEX($GO:$GO,$IY118+9),"")</f>
      </c>
      <c r="GZ118">
        <f>IF($IZ118&gt;=10,INDEX($GO:$GO,$IY118+10),"")</f>
      </c>
      <c r="HA118">
        <f>IF($IZ118&gt;=11,INDEX($GO:$GO,$IY118+11),"")</f>
      </c>
      <c r="HB118">
        <f>IF($IZ118&gt;=12,INDEX($GO:$GO,$IY118+12),"")</f>
      </c>
      <c r="HC118">
        <f>IF($IZ118&gt;=13,INDEX($GO:$GO,$IY118+13),"")</f>
      </c>
      <c r="HD118">
        <f>IF($IZ118&gt;=14,INDEX($GO:$GO,$IY118+14),"")</f>
      </c>
      <c r="HE118">
        <f>IF($IZ118&gt;=15,INDEX($GO:$GO,$IY118+15),"")</f>
      </c>
      <c r="HF118">
        <f>IF($IZ118&gt;=16,INDEX($GO:$GO,$IY118+16),"")</f>
      </c>
      <c r="HG118">
        <f>IF($IZ118&gt;=17,INDEX($GO:$GO,$IY118+17),"")</f>
      </c>
      <c r="HH118">
        <f>IF($IZ118&gt;=18,INDEX($GO:$GO,$IY118+18),"")</f>
      </c>
      <c r="HI118">
        <f>IF($IZ118&gt;=19,INDEX($GO:$GO,$IY118+19),"")</f>
      </c>
      <c r="HJ118">
        <f>IF($IZ118&gt;=20,INDEX($GO:$GO,$IY118+20),"")</f>
      </c>
      <c r="HK118">
        <f>IF($IZ118&gt;=21,INDEX($GO:$GO,$IY118+21),"")</f>
      </c>
      <c r="HL118">
        <f>IF($IZ118&gt;=22,INDEX($GO:$GO,$IY118+22),"")</f>
      </c>
      <c r="HM118">
        <f>IF($IZ118&gt;=23,INDEX($GO:$GO,$IY118+23),"")</f>
      </c>
      <c r="HN118">
        <f>IF($IZ118&gt;=24,INDEX($GO:$GO,$IY118+24),"")</f>
      </c>
      <c r="HO118">
        <f>IF($IZ118&gt;=25,INDEX($GO:$GO,$IY118+25),"")</f>
      </c>
      <c r="HP118">
        <f>IF($IZ118&gt;=26,INDEX($GO:$GO,$IY118+26),"")</f>
      </c>
      <c r="HQ118">
        <f>IF($IZ118&gt;=27,INDEX($GO:$GO,$IY118+27),"")</f>
      </c>
      <c r="HR118">
        <f>IF($IZ118&gt;=28,INDEX($GO:$GO,$IY118+28),"")</f>
      </c>
      <c r="HS118">
        <f>IF($IZ118&gt;=29,INDEX($GO:$GO,$IY118+29),"")</f>
      </c>
      <c r="HT118">
        <f>IF($IZ118&gt;=30,INDEX($GO:$GO,$IY118+30),"")</f>
      </c>
      <c r="HU118">
        <f>IF($IZ118&gt;=31,INDEX($GO:$GO,$IY118+31),"")</f>
      </c>
      <c r="HV118">
        <f>IF($IZ118&gt;=32,INDEX($GO:$GO,$IY118+32),"")</f>
      </c>
      <c r="HW118">
        <f>IF($IZ118&gt;=33,INDEX($GO:$GO,$IY118+33),"")</f>
      </c>
      <c r="HX118">
        <f>IF($IZ118&gt;=34,INDEX($GO:$GO,$IY118+34),"")</f>
      </c>
      <c r="HY118">
        <f>IF($IZ118&gt;=35,INDEX($GO:$GO,$IY118+35),"")</f>
      </c>
      <c r="HZ118">
        <f>IF($IZ118&gt;=36,INDEX($GO:$GO,$IY118+36),"")</f>
      </c>
      <c r="IA118">
        <f>IF($IZ118&gt;=37,INDEX($GO:$GO,$IY118+37),"")</f>
      </c>
      <c r="IB118">
        <f>IF($IZ118&gt;=38,INDEX($GO:$GO,$IY118+38),"")</f>
      </c>
      <c r="IC118">
        <f>IF($IZ118&gt;=39,INDEX($GO:$GO,$IY118+39),"")</f>
      </c>
      <c r="ID118">
        <f>IF($IZ118&gt;=40,INDEX($GO:$GO,$IY118+40),"")</f>
      </c>
      <c r="IE118">
        <f>IF($IZ118&gt;=41,INDEX($GO:$GO,$IY118+41),"")</f>
      </c>
      <c r="IF118">
        <f>IF($IZ118&gt;=42,INDEX($GO:$GO,$IY118+42),"")</f>
      </c>
      <c r="IG118">
        <f>IF($IZ118&gt;=43,INDEX($GO:$GO,$IY118+43),"")</f>
      </c>
      <c r="IH118">
        <f>IF($IZ118&gt;=44,INDEX($GO:$GO,$IY118+44),"")</f>
      </c>
      <c r="II118">
        <f>IF($IZ118&gt;=45,INDEX($GO:$GO,$IY118+45),"")</f>
      </c>
      <c r="IJ118">
        <f>IF($IZ118&gt;=46,INDEX($GO:$GO,$IY118+46),"")</f>
      </c>
      <c r="IK118">
        <f>IF($IZ118&gt;=47,INDEX($GO:$GO,$IY118+47),"")</f>
      </c>
      <c r="IL118">
        <f>IF($IZ118&gt;=48,INDEX($GO:$GO,$IY118+48),"")</f>
      </c>
      <c r="IM118">
        <f>IF($IZ118&gt;=49,INDEX($GO:$GO,$IY118+49),"")</f>
      </c>
      <c r="IN118">
        <f>IF($IZ118&gt;=50,INDEX($GO:$GO,$IY118+50),"")</f>
      </c>
      <c r="IO118">
        <f>IF($IZ118&gt;=51,INDEX($GO:$GO,$IY118+51),"")</f>
      </c>
      <c r="IP118">
        <f>IF($IZ118&gt;=52,INDEX($GO:$GO,$IY118+52),"")</f>
      </c>
      <c r="IQ118">
        <f>IF($IZ118&gt;=53,INDEX($GO:$GO,$IY118+53),"")</f>
      </c>
      <c r="IR118">
        <f>IF($IZ118&gt;=54,INDEX($GO:$GO,$IY118+54),"")</f>
      </c>
      <c r="IS118">
        <f>IF($IZ118&gt;=55,INDEX($GO:$GO,$IY118+55),"")</f>
      </c>
      <c r="IT118">
        <f>IF($IZ118&gt;=56,INDEX($GO:$GO,$IY118+56),"")</f>
      </c>
      <c r="IU118">
        <f>IF($IZ118&gt;=57,INDEX($GO:$GO,$IY118+57),"")</f>
      </c>
      <c r="IV118">
        <f>IF($IZ118&gt;=58,INDEX($GO:$GO,$IY118+58),"")</f>
      </c>
      <c r="IW118">
        <f>IF($IZ118&gt;=59,INDEX($GO:$GO,$IY118+59),"")</f>
      </c>
      <c r="IX118">
        <f>IF($IZ118&gt;=60,INDEX($GO:$GO,$IY118+60),"")</f>
      </c>
      <c r="IY118">
        <f>IFERROR(MATCH($GN118,$GO$2:$GO$827,0)+1,0)</f>
      </c>
      <c r="IZ118">
        <f>IFERROR(INDEX($GP$2:$GP$827,MATCH($GN118,$GO$2:$GO$827,0)),0)</f>
      </c>
      <c r="JA118" t="s">
        <v>23</v>
      </c>
      <c r="JB118" t="s">
        <v>23</v>
      </c>
    </row>
    <row r="119" spans="1:262" x14ac:dyDescent="0.25">
      <c r="F119" s="1"/>
      <c r="G119" s="1"/>
      <c r="H119" s="1"/>
      <c r="I119" s="1"/>
      <c r="J119" s="1">
        <f>IFERROR(IF(FIND(" - ",$F119)&gt;0,MID($F119,FIND(" - ",$F119)+3,LEN($F119)),""),"")</f>
      </c>
      <c r="L119" s="1"/>
      <c r="N119" t="s">
        <v>23</v>
      </c>
      <c r="P119">
        <f>IF(OR($N119="",$O119=""),"",IFERROR($N119/$O119,0))</f>
      </c>
      <c r="Q119">
        <f>IF($N119="","",
IF($G119="","",
IF(ISNUMBER(SEARCH("exempt",LOWER($G119))),0,
$N119*(VALUE(SUBSTITUTE($G119,"%",""))/100))))</f>
      </c>
      <c r="W119">
        <f>IF($N119="","",
SUM($N119,$Q119,$U119,$R119,$T119)-
IF($V119="",0,VALUE($V119)))</f>
      </c>
      <c r="AE119" t="s">
        <v>724</v>
      </c>
      <c r="AI119" t="s">
        <v>725</v>
      </c>
      <c r="AJ119" t="s">
        <v>726</v>
      </c>
      <c r="AM119">
        <f>IFERROR(LEFT($F119,FIND(" - ",$F119)-1),$F119)</f>
      </c>
      <c r="AN119" t="s">
        <v>459</v>
      </c>
      <c r="AP119">
        <f>IF($CE119&gt;=1,INDEX($AN:$AN,$CD119+1),"")</f>
      </c>
      <c r="AQ119">
        <f>IF($CE119&gt;=2,INDEX($AN:$AN,$CD119+2),"")</f>
      </c>
      <c r="AR119">
        <f>IF($CE119&gt;=3,INDEX($AN:$AN,$CD119+3),"")</f>
      </c>
      <c r="AS119">
        <f>IF($CE119&gt;=4,INDEX($AN:$AN,$CD119+4),"")</f>
      </c>
      <c r="AT119">
        <f>IF($CE119&gt;=5,INDEX($AN:$AN,$CD119+5),"")</f>
      </c>
      <c r="AU119">
        <f>IF($CE119&gt;=6,INDEX($AN:$AN,$CD119+6),"")</f>
      </c>
      <c r="AV119">
        <f>IF($CE119&gt;=7,INDEX($AN:$AN,$CD119+7),"")</f>
      </c>
      <c r="AW119">
        <f>IF($CE119&gt;=8,INDEX($AN:$AN,$CD119+8),"")</f>
      </c>
      <c r="AX119">
        <f>IF($CE119&gt;=9,INDEX($AN:$AN,$CD119+9),"")</f>
      </c>
      <c r="AY119">
        <f>IF($CE119&gt;=10,INDEX($AN:$AN,$CD119+10),"")</f>
      </c>
      <c r="AZ119">
        <f>IF($CE119&gt;=11,INDEX($AN:$AN,$CD119+11),"")</f>
      </c>
      <c r="BA119">
        <f>IF($CE119&gt;=12,INDEX($AN:$AN,$CD119+12),"")</f>
      </c>
      <c r="BB119">
        <f>IF($CE119&gt;=13,INDEX($AN:$AN,$CD119+13),"")</f>
      </c>
      <c r="BC119">
        <f>IF($CE119&gt;=14,INDEX($AN:$AN,$CD119+14),"")</f>
      </c>
      <c r="BD119">
        <f>IF($CE119&gt;=15,INDEX($AN:$AN,$CD119+15),"")</f>
      </c>
      <c r="BE119">
        <f>IF($CE119&gt;=16,INDEX($AN:$AN,$CD119+16),"")</f>
      </c>
      <c r="BF119">
        <f>IF($CE119&gt;=17,INDEX($AN:$AN,$CD119+17),"")</f>
      </c>
      <c r="BG119">
        <f>IF($CE119&gt;=18,INDEX($AN:$AN,$CD119+18),"")</f>
      </c>
      <c r="BH119">
        <f>IF($CE119&gt;=19,INDEX($AN:$AN,$CD119+19),"")</f>
      </c>
      <c r="BI119">
        <f>IF($CE119&gt;=20,INDEX($AN:$AN,$CD119+20),"")</f>
      </c>
      <c r="BJ119">
        <f>IF($CE119&gt;=21,INDEX($AN:$AN,$CD119+21),"")</f>
      </c>
      <c r="BK119">
        <f>IF($CE119&gt;=22,INDEX($AN:$AN,$CD119+22),"")</f>
      </c>
      <c r="BL119">
        <f>IF($CE119&gt;=23,INDEX($AN:$AN,$CD119+23),"")</f>
      </c>
      <c r="BM119">
        <f>IF($CE119&gt;=24,INDEX($AN:$AN,$CD119+24),"")</f>
      </c>
      <c r="BN119">
        <f>IF($CE119&gt;=25,INDEX($AN:$AN,$CD119+25),"")</f>
      </c>
      <c r="BO119">
        <f>IF($CE119&gt;=26,INDEX($AN:$AN,$CD119+26),"")</f>
      </c>
      <c r="BP119">
        <f>IF($CE119&gt;=27,INDEX($AN:$AN,$CD119+27),"")</f>
      </c>
      <c r="BQ119">
        <f>IF($CE119&gt;=28,INDEX($AN:$AN,$CD119+28),"")</f>
      </c>
      <c r="BR119">
        <f>IF($CE119&gt;=29,INDEX($AN:$AN,$CD119+29),"")</f>
      </c>
      <c r="BS119">
        <f>IF($CE119&gt;=30,INDEX($AN:$AN,$CD119+30),"")</f>
      </c>
      <c r="BT119">
        <f>IF($CE119&gt;=31,INDEX($AN:$AN,$CD119+31),"")</f>
      </c>
      <c r="BU119">
        <f>IF($CE119&gt;=32,INDEX($AN:$AN,$CD119+32),"")</f>
      </c>
      <c r="BV119">
        <f>IF($CE119&gt;=33,INDEX($AN:$AN,$CD119+33),"")</f>
      </c>
      <c r="BW119">
        <f>IF($CE119&gt;=34,INDEX($AN:$AN,$CD119+34),"")</f>
      </c>
      <c r="BX119">
        <f>IF($CE119&gt;=35,INDEX($AN:$AN,$CD119+35),"")</f>
      </c>
      <c r="BY119">
        <f>IF($CE119&gt;=36,INDEX($AN:$AN,$CD119+36),"")</f>
      </c>
      <c r="BZ119">
        <f>IF($CE119&gt;=37,INDEX($AN:$AN,$CD119+37),"")</f>
      </c>
      <c r="CA119">
        <f>IF($CE119&gt;=38,INDEX($AN:$AN,$CD119+38),"")</f>
      </c>
      <c r="CB119">
        <f>IF($CE119&gt;=39,INDEX($AN:$AN,$CD119+39),"")</f>
      </c>
      <c r="CC119">
        <f>IF($CE119&gt;=40,INDEX($AN:$AN,$CD119+40),"")</f>
      </c>
      <c r="CD119">
        <f>IFERROR(MATCH($AM119,$AN$2:$AN$133,0)+1,0)</f>
      </c>
      <c r="CE119">
        <f>IFERROR(INDEX($AO$2:$AO$133,MATCH($AM119,$AN$2:$AN$133,0)),0)</f>
      </c>
      <c r="CF119">
        <f>IFERROR(LEFT($K119,FIND(" - ",$K119)-1),$K119)</f>
      </c>
      <c r="CG119" t="s">
        <v>64</v>
      </c>
      <c r="CI119">
        <f>IF($DD119&gt;=1,INDEX($CG:$CG,$DC119+1),"")</f>
      </c>
      <c r="CJ119">
        <f>IF($DD119&gt;=2,INDEX($CG:$CG,$DC119+2),"")</f>
      </c>
      <c r="CK119">
        <f>IF($DD119&gt;=3,INDEX($CG:$CG,$DC119+3),"")</f>
      </c>
      <c r="CL119">
        <f>IF($DD119&gt;=4,INDEX($CG:$CG,$DC119+4),"")</f>
      </c>
      <c r="CM119">
        <f>IF($DD119&gt;=5,INDEX($CG:$CG,$DC119+5),"")</f>
      </c>
      <c r="CN119">
        <f>IF($DD119&gt;=6,INDEX($CG:$CG,$DC119+6),"")</f>
      </c>
      <c r="CO119">
        <f>IF($DD119&gt;=7,INDEX($CG:$CG,$DC119+7),"")</f>
      </c>
      <c r="CP119">
        <f>IF($DD119&gt;=8,INDEX($CG:$CG,$DC119+8),"")</f>
      </c>
      <c r="CQ119">
        <f>IF($DD119&gt;=9,INDEX($CG:$CG,$DC119+9),"")</f>
      </c>
      <c r="CR119">
        <f>IF($DD119&gt;=10,INDEX($CG:$CG,$DC119+10),"")</f>
      </c>
      <c r="CS119">
        <f>IF($DD119&gt;=11,INDEX($CG:$CG,$DC119+11),"")</f>
      </c>
      <c r="CT119">
        <f>IF($DD119&gt;=12,INDEX($CG:$CG,$DC119+12),"")</f>
      </c>
      <c r="CU119">
        <f>IF($DD119&gt;=13,INDEX($CG:$CG,$DC119+13),"")</f>
      </c>
      <c r="CV119">
        <f>IF($DD119&gt;=14,INDEX($CG:$CG,$DC119+14),"")</f>
      </c>
      <c r="CW119">
        <f>IF($DD119&gt;=15,INDEX($CG:$CG,$DC119+15),"")</f>
      </c>
      <c r="CX119">
        <f>IF($DD119&gt;=16,INDEX($CG:$CG,$DC119+16),"")</f>
      </c>
      <c r="CY119">
        <f>IF($DD119&gt;=17,INDEX($CG:$CG,$DC119+17),"")</f>
      </c>
      <c r="CZ119">
        <f>IF($DD119&gt;=18,INDEX($CG:$CG,$DC119+18),"")</f>
      </c>
      <c r="DA119">
        <f>IF($DD119&gt;=19,INDEX($CG:$CG,$DC119+19),"")</f>
      </c>
      <c r="DB119">
        <f>IF($DD119&gt;=20,INDEX($CG:$CG,$DC119+20),"")</f>
      </c>
      <c r="DC119">
        <f>IFERROR(MATCH($CF119,$CG$2:$CG$1558,0)+1,0)</f>
      </c>
      <c r="DD119">
        <f>IFERROR(INDEX($CH$2:$CH$1558,MATCH($CF119,$CG$2:$CG$1558,0)),0)</f>
      </c>
      <c r="DE119">
        <f>IFERROR(INDEX($AL:$AL,MATCH($G119,$AK:$AK,0))&amp;"","")</f>
      </c>
      <c r="DF119" t="s">
        <v>47</v>
      </c>
      <c r="DG119" t="s">
        <v>23</v>
      </c>
      <c r="DI119">
        <f>IF($GL119&gt;=1,INDEX($DF:$DF,$GK119+1),"")</f>
      </c>
      <c r="DJ119">
        <f>IF($GL119&gt;=2,INDEX($DF:$DF,$GK119+2),"")</f>
      </c>
      <c r="DK119">
        <f>IF($GL119&gt;=3,INDEX($DF:$DF,$GK119+3),"")</f>
      </c>
      <c r="DL119">
        <f>IF($GL119&gt;=4,INDEX($DF:$DF,$GK119+4),"")</f>
      </c>
      <c r="DM119">
        <f>IF($GL119&gt;=5,INDEX($DF:$DF,$GK119+5),"")</f>
      </c>
      <c r="DN119">
        <f>IF($GL119&gt;=6,INDEX($DF:$DF,$GK119+6),"")</f>
      </c>
      <c r="DO119">
        <f>IF($GL119&gt;=7,INDEX($DF:$DF,$GK119+7),"")</f>
      </c>
      <c r="DP119">
        <f>IF($GL119&gt;=8,INDEX($DF:$DF,$GK119+8),"")</f>
      </c>
      <c r="DQ119">
        <f>IF($GL119&gt;=9,INDEX($DF:$DF,$GK119+9),"")</f>
      </c>
      <c r="DR119">
        <f>IF($GL119&gt;=10,INDEX($DF:$DF,$GK119+10),"")</f>
      </c>
      <c r="DS119">
        <f>IF($GL119&gt;=11,INDEX($DF:$DF,$GK119+11),"")</f>
      </c>
      <c r="DT119">
        <f>IF($GL119&gt;=12,INDEX($DF:$DF,$GK119+12),"")</f>
      </c>
      <c r="DU119">
        <f>IF($GL119&gt;=13,INDEX($DF:$DF,$GK119+13),"")</f>
      </c>
      <c r="DV119">
        <f>IF($GL119&gt;=14,INDEX($DF:$DF,$GK119+14),"")</f>
      </c>
      <c r="DW119">
        <f>IF($GL119&gt;=15,INDEX($DF:$DF,$GK119+15),"")</f>
      </c>
      <c r="DX119">
        <f>IF($GL119&gt;=16,INDEX($DF:$DF,$GK119+16),"")</f>
      </c>
      <c r="DY119">
        <f>IF($GL119&gt;=17,INDEX($DF:$DF,$GK119+17),"")</f>
      </c>
      <c r="DZ119">
        <f>IF($GL119&gt;=18,INDEX($DF:$DF,$GK119+18),"")</f>
      </c>
      <c r="EA119">
        <f>IF($GL119&gt;=19,INDEX($DF:$DF,$GK119+19),"")</f>
      </c>
      <c r="EB119">
        <f>IF($GL119&gt;=20,INDEX($DF:$DF,$GK119+20),"")</f>
      </c>
      <c r="EC119">
        <f>IF($GL119&gt;=21,INDEX($DF:$DF,$GK119+21),"")</f>
      </c>
      <c r="ED119">
        <f>IF($GL119&gt;=22,INDEX($DF:$DF,$GK119+22),"")</f>
      </c>
      <c r="EE119">
        <f>IF($GL119&gt;=23,INDEX($DF:$DF,$GK119+23),"")</f>
      </c>
      <c r="EF119">
        <f>IF($GL119&gt;=24,INDEX($DF:$DF,$GK119+24),"")</f>
      </c>
      <c r="EG119">
        <f>IF($GL119&gt;=25,INDEX($DF:$DF,$GK119+25),"")</f>
      </c>
      <c r="EH119">
        <f>IF($GL119&gt;=26,INDEX($DF:$DF,$GK119+26),"")</f>
      </c>
      <c r="EI119">
        <f>IF($GL119&gt;=27,INDEX($DF:$DF,$GK119+27),"")</f>
      </c>
      <c r="EJ119">
        <f>IF($GL119&gt;=28,INDEX($DF:$DF,$GK119+28),"")</f>
      </c>
      <c r="EK119">
        <f>IF($GL119&gt;=29,INDEX($DF:$DF,$GK119+29),"")</f>
      </c>
      <c r="EL119">
        <f>IF($GL119&gt;=30,INDEX($DF:$DF,$GK119+30),"")</f>
      </c>
      <c r="EM119">
        <f>IF($GL119&gt;=31,INDEX($DF:$DF,$GK119+31),"")</f>
      </c>
      <c r="EN119">
        <f>IF($GL119&gt;=32,INDEX($DF:$DF,$GK119+32),"")</f>
      </c>
      <c r="EO119">
        <f>IF($GL119&gt;=33,INDEX($DF:$DF,$GK119+33),"")</f>
      </c>
      <c r="EP119">
        <f>IF($GL119&gt;=34,INDEX($DF:$DF,$GK119+34),"")</f>
      </c>
      <c r="EQ119">
        <f>IF($GL119&gt;=35,INDEX($DF:$DF,$GK119+35),"")</f>
      </c>
      <c r="ER119">
        <f>IF($GL119&gt;=36,INDEX($DF:$DF,$GK119+36),"")</f>
      </c>
      <c r="ES119">
        <f>IF($GL119&gt;=37,INDEX($DF:$DF,$GK119+37),"")</f>
      </c>
      <c r="ET119">
        <f>IF($GL119&gt;=38,INDEX($DF:$DF,$GK119+38),"")</f>
      </c>
      <c r="EU119">
        <f>IF($GL119&gt;=39,INDEX($DF:$DF,$GK119+39),"")</f>
      </c>
      <c r="EV119">
        <f>IF($GL119&gt;=40,INDEX($DF:$DF,$GK119+40),"")</f>
      </c>
      <c r="EW119">
        <f>IF($GL119&gt;=1,INDEX($DG:$DG,$GK119+1),"")</f>
      </c>
      <c r="EX119">
        <f>IF($GL119&gt;=2,INDEX($DG:$DG,$GK119+2),"")</f>
      </c>
      <c r="EY119">
        <f>IF($GL119&gt;=3,INDEX($DG:$DG,$GK119+3),"")</f>
      </c>
      <c r="EZ119">
        <f>IF($GL119&gt;=4,INDEX($DG:$DG,$GK119+4),"")</f>
      </c>
      <c r="FA119">
        <f>IF($GL119&gt;=5,INDEX($DG:$DG,$GK119+5),"")</f>
      </c>
      <c r="FB119">
        <f>IF($GL119&gt;=6,INDEX($DG:$DG,$GK119+6),"")</f>
      </c>
      <c r="FC119">
        <f>IF($GL119&gt;=7,INDEX($DG:$DG,$GK119+7),"")</f>
      </c>
      <c r="FD119">
        <f>IF($GL119&gt;=8,INDEX($DG:$DG,$GK119+8),"")</f>
      </c>
      <c r="FE119">
        <f>IF($GL119&gt;=9,INDEX($DG:$DG,$GK119+9),"")</f>
      </c>
      <c r="FF119">
        <f>IF($GL119&gt;=10,INDEX($DG:$DG,$GK119+10),"")</f>
      </c>
      <c r="FG119">
        <f>IF($GL119&gt;=11,INDEX($DG:$DG,$GK119+11),"")</f>
      </c>
      <c r="FH119">
        <f>IF($GL119&gt;=12,INDEX($DG:$DG,$GK119+12),"")</f>
      </c>
      <c r="FI119">
        <f>IF($GL119&gt;=13,INDEX($DG:$DG,$GK119+13),"")</f>
      </c>
      <c r="FJ119">
        <f>IF($GL119&gt;=14,INDEX($DG:$DG,$GK119+14),"")</f>
      </c>
      <c r="FK119">
        <f>IF($GL119&gt;=15,INDEX($DG:$DG,$GK119+15),"")</f>
      </c>
      <c r="FL119">
        <f>IF($GL119&gt;=16,INDEX($DG:$DG,$GK119+16),"")</f>
      </c>
      <c r="FM119">
        <f>IF($GL119&gt;=17,INDEX($DG:$DG,$GK119+17),"")</f>
      </c>
      <c r="FN119">
        <f>IF($GL119&gt;=18,INDEX($DG:$DG,$GK119+18),"")</f>
      </c>
      <c r="FO119">
        <f>IF($GL119&gt;=19,INDEX($DG:$DG,$GK119+19),"")</f>
      </c>
      <c r="FP119">
        <f>IF($GL119&gt;=20,INDEX($DG:$DG,$GK119+20),"")</f>
      </c>
      <c r="FQ119">
        <f>IF($GL119&gt;=21,INDEX($DG:$DG,$GK119+21),"")</f>
      </c>
      <c r="FR119">
        <f>IF($GL119&gt;=22,INDEX($DG:$DG,$GK119+22),"")</f>
      </c>
      <c r="FS119">
        <f>IF($GL119&gt;=23,INDEX($DG:$DG,$GK119+23),"")</f>
      </c>
      <c r="FT119">
        <f>IF($GL119&gt;=24,INDEX($DG:$DG,$GK119+24),"")</f>
      </c>
      <c r="FU119">
        <f>IF($GL119&gt;=25,INDEX($DG:$DG,$GK119+25),"")</f>
      </c>
      <c r="FV119">
        <f>IF($GL119&gt;=26,INDEX($DG:$DG,$GK119+26),"")</f>
      </c>
      <c r="FW119">
        <f>IF($GL119&gt;=27,INDEX($DG:$DG,$GK119+27),"")</f>
      </c>
      <c r="FX119">
        <f>IF($GL119&gt;=28,INDEX($DG:$DG,$GK119+28),"")</f>
      </c>
      <c r="FY119">
        <f>IF($GL119&gt;=29,INDEX($DG:$DG,$GK119+29),"")</f>
      </c>
      <c r="FZ119">
        <f>IF($GL119&gt;=30,INDEX($DG:$DG,$GK119+30),"")</f>
      </c>
      <c r="GA119">
        <f>IF($GL119&gt;=31,INDEX($DG:$DG,$GK119+31),"")</f>
      </c>
      <c r="GB119">
        <f>IF($GL119&gt;=32,INDEX($DG:$DG,$GK119+32),"")</f>
      </c>
      <c r="GC119">
        <f>IF($GL119&gt;=33,INDEX($DG:$DG,$GK119+33),"")</f>
      </c>
      <c r="GD119">
        <f>IF($GL119&gt;=34,INDEX($DG:$DG,$GK119+34),"")</f>
      </c>
      <c r="GE119">
        <f>IF($GL119&gt;=35,INDEX($DG:$DG,$GK119+35),"")</f>
      </c>
      <c r="GF119">
        <f>IF($GL119&gt;=36,INDEX($DG:$DG,$GK119+36),"")</f>
      </c>
      <c r="GG119">
        <f>IF($GL119&gt;=37,INDEX($DG:$DG,$GK119+37),"")</f>
      </c>
      <c r="GH119">
        <f>IF($GL119&gt;=38,INDEX($DG:$DG,$GK119+38),"")</f>
      </c>
      <c r="GI119">
        <f>IF($GL119&gt;=39,INDEX($DG:$DG,$GK119+39),"")</f>
      </c>
      <c r="GJ119">
        <f>IF($GL119&gt;=40,INDEX($DG:$DG,$GK119+40),"")</f>
      </c>
      <c r="GK119">
        <f>IFERROR(MATCH($DE119,$DF$2:$DF$166,0)+1,0)</f>
      </c>
      <c r="GL119">
        <f>IFERROR(INDEX($DH$2:$DH$166,MATCH($DE119,$DF$2:$DF$166,0)),0)</f>
      </c>
      <c r="GM119">
        <f>IFERROR(MATCH($H119,$DI$119:$EV$119,0),0)</f>
      </c>
      <c r="GN119">
        <f>IF($GM119&gt;0,INDEX($EW$119:$GJ$119,$GM119),"")</f>
      </c>
      <c r="GO119" t="s">
        <v>727</v>
      </c>
      <c r="GQ119">
        <f>IF($IZ119&gt;=1,INDEX($GO:$GO,$IY119+1),"")</f>
      </c>
      <c r="GR119">
        <f>IF($IZ119&gt;=2,INDEX($GO:$GO,$IY119+2),"")</f>
      </c>
      <c r="GS119">
        <f>IF($IZ119&gt;=3,INDEX($GO:$GO,$IY119+3),"")</f>
      </c>
      <c r="GT119">
        <f>IF($IZ119&gt;=4,INDEX($GO:$GO,$IY119+4),"")</f>
      </c>
      <c r="GU119">
        <f>IF($IZ119&gt;=5,INDEX($GO:$GO,$IY119+5),"")</f>
      </c>
      <c r="GV119">
        <f>IF($IZ119&gt;=6,INDEX($GO:$GO,$IY119+6),"")</f>
      </c>
      <c r="GW119">
        <f>IF($IZ119&gt;=7,INDEX($GO:$GO,$IY119+7),"")</f>
      </c>
      <c r="GX119">
        <f>IF($IZ119&gt;=8,INDEX($GO:$GO,$IY119+8),"")</f>
      </c>
      <c r="GY119">
        <f>IF($IZ119&gt;=9,INDEX($GO:$GO,$IY119+9),"")</f>
      </c>
      <c r="GZ119">
        <f>IF($IZ119&gt;=10,INDEX($GO:$GO,$IY119+10),"")</f>
      </c>
      <c r="HA119">
        <f>IF($IZ119&gt;=11,INDEX($GO:$GO,$IY119+11),"")</f>
      </c>
      <c r="HB119">
        <f>IF($IZ119&gt;=12,INDEX($GO:$GO,$IY119+12),"")</f>
      </c>
      <c r="HC119">
        <f>IF($IZ119&gt;=13,INDEX($GO:$GO,$IY119+13),"")</f>
      </c>
      <c r="HD119">
        <f>IF($IZ119&gt;=14,INDEX($GO:$GO,$IY119+14),"")</f>
      </c>
      <c r="HE119">
        <f>IF($IZ119&gt;=15,INDEX($GO:$GO,$IY119+15),"")</f>
      </c>
      <c r="HF119">
        <f>IF($IZ119&gt;=16,INDEX($GO:$GO,$IY119+16),"")</f>
      </c>
      <c r="HG119">
        <f>IF($IZ119&gt;=17,INDEX($GO:$GO,$IY119+17),"")</f>
      </c>
      <c r="HH119">
        <f>IF($IZ119&gt;=18,INDEX($GO:$GO,$IY119+18),"")</f>
      </c>
      <c r="HI119">
        <f>IF($IZ119&gt;=19,INDEX($GO:$GO,$IY119+19),"")</f>
      </c>
      <c r="HJ119">
        <f>IF($IZ119&gt;=20,INDEX($GO:$GO,$IY119+20),"")</f>
      </c>
      <c r="HK119">
        <f>IF($IZ119&gt;=21,INDEX($GO:$GO,$IY119+21),"")</f>
      </c>
      <c r="HL119">
        <f>IF($IZ119&gt;=22,INDEX($GO:$GO,$IY119+22),"")</f>
      </c>
      <c r="HM119">
        <f>IF($IZ119&gt;=23,INDEX($GO:$GO,$IY119+23),"")</f>
      </c>
      <c r="HN119">
        <f>IF($IZ119&gt;=24,INDEX($GO:$GO,$IY119+24),"")</f>
      </c>
      <c r="HO119">
        <f>IF($IZ119&gt;=25,INDEX($GO:$GO,$IY119+25),"")</f>
      </c>
      <c r="HP119">
        <f>IF($IZ119&gt;=26,INDEX($GO:$GO,$IY119+26),"")</f>
      </c>
      <c r="HQ119">
        <f>IF($IZ119&gt;=27,INDEX($GO:$GO,$IY119+27),"")</f>
      </c>
      <c r="HR119">
        <f>IF($IZ119&gt;=28,INDEX($GO:$GO,$IY119+28),"")</f>
      </c>
      <c r="HS119">
        <f>IF($IZ119&gt;=29,INDEX($GO:$GO,$IY119+29),"")</f>
      </c>
      <c r="HT119">
        <f>IF($IZ119&gt;=30,INDEX($GO:$GO,$IY119+30),"")</f>
      </c>
      <c r="HU119">
        <f>IF($IZ119&gt;=31,INDEX($GO:$GO,$IY119+31),"")</f>
      </c>
      <c r="HV119">
        <f>IF($IZ119&gt;=32,INDEX($GO:$GO,$IY119+32),"")</f>
      </c>
      <c r="HW119">
        <f>IF($IZ119&gt;=33,INDEX($GO:$GO,$IY119+33),"")</f>
      </c>
      <c r="HX119">
        <f>IF($IZ119&gt;=34,INDEX($GO:$GO,$IY119+34),"")</f>
      </c>
      <c r="HY119">
        <f>IF($IZ119&gt;=35,INDEX($GO:$GO,$IY119+35),"")</f>
      </c>
      <c r="HZ119">
        <f>IF($IZ119&gt;=36,INDEX($GO:$GO,$IY119+36),"")</f>
      </c>
      <c r="IA119">
        <f>IF($IZ119&gt;=37,INDEX($GO:$GO,$IY119+37),"")</f>
      </c>
      <c r="IB119">
        <f>IF($IZ119&gt;=38,INDEX($GO:$GO,$IY119+38),"")</f>
      </c>
      <c r="IC119">
        <f>IF($IZ119&gt;=39,INDEX($GO:$GO,$IY119+39),"")</f>
      </c>
      <c r="ID119">
        <f>IF($IZ119&gt;=40,INDEX($GO:$GO,$IY119+40),"")</f>
      </c>
      <c r="IE119">
        <f>IF($IZ119&gt;=41,INDEX($GO:$GO,$IY119+41),"")</f>
      </c>
      <c r="IF119">
        <f>IF($IZ119&gt;=42,INDEX($GO:$GO,$IY119+42),"")</f>
      </c>
      <c r="IG119">
        <f>IF($IZ119&gt;=43,INDEX($GO:$GO,$IY119+43),"")</f>
      </c>
      <c r="IH119">
        <f>IF($IZ119&gt;=44,INDEX($GO:$GO,$IY119+44),"")</f>
      </c>
      <c r="II119">
        <f>IF($IZ119&gt;=45,INDEX($GO:$GO,$IY119+45),"")</f>
      </c>
      <c r="IJ119">
        <f>IF($IZ119&gt;=46,INDEX($GO:$GO,$IY119+46),"")</f>
      </c>
      <c r="IK119">
        <f>IF($IZ119&gt;=47,INDEX($GO:$GO,$IY119+47),"")</f>
      </c>
      <c r="IL119">
        <f>IF($IZ119&gt;=48,INDEX($GO:$GO,$IY119+48),"")</f>
      </c>
      <c r="IM119">
        <f>IF($IZ119&gt;=49,INDEX($GO:$GO,$IY119+49),"")</f>
      </c>
      <c r="IN119">
        <f>IF($IZ119&gt;=50,INDEX($GO:$GO,$IY119+50),"")</f>
      </c>
      <c r="IO119">
        <f>IF($IZ119&gt;=51,INDEX($GO:$GO,$IY119+51),"")</f>
      </c>
      <c r="IP119">
        <f>IF($IZ119&gt;=52,INDEX($GO:$GO,$IY119+52),"")</f>
      </c>
      <c r="IQ119">
        <f>IF($IZ119&gt;=53,INDEX($GO:$GO,$IY119+53),"")</f>
      </c>
      <c r="IR119">
        <f>IF($IZ119&gt;=54,INDEX($GO:$GO,$IY119+54),"")</f>
      </c>
      <c r="IS119">
        <f>IF($IZ119&gt;=55,INDEX($GO:$GO,$IY119+55),"")</f>
      </c>
      <c r="IT119">
        <f>IF($IZ119&gt;=56,INDEX($GO:$GO,$IY119+56),"")</f>
      </c>
      <c r="IU119">
        <f>IF($IZ119&gt;=57,INDEX($GO:$GO,$IY119+57),"")</f>
      </c>
      <c r="IV119">
        <f>IF($IZ119&gt;=58,INDEX($GO:$GO,$IY119+58),"")</f>
      </c>
      <c r="IW119">
        <f>IF($IZ119&gt;=59,INDEX($GO:$GO,$IY119+59),"")</f>
      </c>
      <c r="IX119">
        <f>IF($IZ119&gt;=60,INDEX($GO:$GO,$IY119+60),"")</f>
      </c>
      <c r="IY119">
        <f>IFERROR(MATCH($GN119,$GO$2:$GO$827,0)+1,0)</f>
      </c>
      <c r="IZ119">
        <f>IFERROR(INDEX($GP$2:$GP$827,MATCH($GN119,$GO$2:$GO$827,0)),0)</f>
      </c>
      <c r="JA119" t="s">
        <v>23</v>
      </c>
      <c r="JB119" t="s">
        <v>23</v>
      </c>
    </row>
    <row r="120" spans="1:262" x14ac:dyDescent="0.25">
      <c r="F120" s="1"/>
      <c r="G120" s="1"/>
      <c r="H120" s="1"/>
      <c r="I120" s="1"/>
      <c r="J120" s="1">
        <f>IFERROR(IF(FIND(" - ",$F120)&gt;0,MID($F120,FIND(" - ",$F120)+3,LEN($F120)),""),"")</f>
      </c>
      <c r="L120" s="1"/>
      <c r="N120" t="s">
        <v>23</v>
      </c>
      <c r="P120">
        <f>IF(OR($N120="",$O120=""),"",IFERROR($N120/$O120,0))</f>
      </c>
      <c r="Q120">
        <f>IF($N120="","",
IF($G120="","",
IF(ISNUMBER(SEARCH("exempt",LOWER($G120))),0,
$N120*(VALUE(SUBSTITUTE($G120,"%",""))/100))))</f>
      </c>
      <c r="W120">
        <f>IF($N120="","",
SUM($N120,$Q120,$U120,$R120,$T120)-
IF($V120="",0,VALUE($V120)))</f>
      </c>
      <c r="AE120" t="s">
        <v>728</v>
      </c>
      <c r="AI120" t="s">
        <v>729</v>
      </c>
      <c r="AJ120" t="s">
        <v>730</v>
      </c>
      <c r="AM120">
        <f>IFERROR(LEFT($F120,FIND(" - ",$F120)-1),$F120)</f>
      </c>
      <c r="AN120" t="s">
        <v>731</v>
      </c>
      <c r="AO120">
        <v>1</v>
      </c>
      <c r="AP120">
        <f>IF($CE120&gt;=1,INDEX($AN:$AN,$CD120+1),"")</f>
      </c>
      <c r="AQ120">
        <f>IF($CE120&gt;=2,INDEX($AN:$AN,$CD120+2),"")</f>
      </c>
      <c r="AR120">
        <f>IF($CE120&gt;=3,INDEX($AN:$AN,$CD120+3),"")</f>
      </c>
      <c r="AS120">
        <f>IF($CE120&gt;=4,INDEX($AN:$AN,$CD120+4),"")</f>
      </c>
      <c r="AT120">
        <f>IF($CE120&gt;=5,INDEX($AN:$AN,$CD120+5),"")</f>
      </c>
      <c r="AU120">
        <f>IF($CE120&gt;=6,INDEX($AN:$AN,$CD120+6),"")</f>
      </c>
      <c r="AV120">
        <f>IF($CE120&gt;=7,INDEX($AN:$AN,$CD120+7),"")</f>
      </c>
      <c r="AW120">
        <f>IF($CE120&gt;=8,INDEX($AN:$AN,$CD120+8),"")</f>
      </c>
      <c r="AX120">
        <f>IF($CE120&gt;=9,INDEX($AN:$AN,$CD120+9),"")</f>
      </c>
      <c r="AY120">
        <f>IF($CE120&gt;=10,INDEX($AN:$AN,$CD120+10),"")</f>
      </c>
      <c r="AZ120">
        <f>IF($CE120&gt;=11,INDEX($AN:$AN,$CD120+11),"")</f>
      </c>
      <c r="BA120">
        <f>IF($CE120&gt;=12,INDEX($AN:$AN,$CD120+12),"")</f>
      </c>
      <c r="BB120">
        <f>IF($CE120&gt;=13,INDEX($AN:$AN,$CD120+13),"")</f>
      </c>
      <c r="BC120">
        <f>IF($CE120&gt;=14,INDEX($AN:$AN,$CD120+14),"")</f>
      </c>
      <c r="BD120">
        <f>IF($CE120&gt;=15,INDEX($AN:$AN,$CD120+15),"")</f>
      </c>
      <c r="BE120">
        <f>IF($CE120&gt;=16,INDEX($AN:$AN,$CD120+16),"")</f>
      </c>
      <c r="BF120">
        <f>IF($CE120&gt;=17,INDEX($AN:$AN,$CD120+17),"")</f>
      </c>
      <c r="BG120">
        <f>IF($CE120&gt;=18,INDEX($AN:$AN,$CD120+18),"")</f>
      </c>
      <c r="BH120">
        <f>IF($CE120&gt;=19,INDEX($AN:$AN,$CD120+19),"")</f>
      </c>
      <c r="BI120">
        <f>IF($CE120&gt;=20,INDEX($AN:$AN,$CD120+20),"")</f>
      </c>
      <c r="BJ120">
        <f>IF($CE120&gt;=21,INDEX($AN:$AN,$CD120+21),"")</f>
      </c>
      <c r="BK120">
        <f>IF($CE120&gt;=22,INDEX($AN:$AN,$CD120+22),"")</f>
      </c>
      <c r="BL120">
        <f>IF($CE120&gt;=23,INDEX($AN:$AN,$CD120+23),"")</f>
      </c>
      <c r="BM120">
        <f>IF($CE120&gt;=24,INDEX($AN:$AN,$CD120+24),"")</f>
      </c>
      <c r="BN120">
        <f>IF($CE120&gt;=25,INDEX($AN:$AN,$CD120+25),"")</f>
      </c>
      <c r="BO120">
        <f>IF($CE120&gt;=26,INDEX($AN:$AN,$CD120+26),"")</f>
      </c>
      <c r="BP120">
        <f>IF($CE120&gt;=27,INDEX($AN:$AN,$CD120+27),"")</f>
      </c>
      <c r="BQ120">
        <f>IF($CE120&gt;=28,INDEX($AN:$AN,$CD120+28),"")</f>
      </c>
      <c r="BR120">
        <f>IF($CE120&gt;=29,INDEX($AN:$AN,$CD120+29),"")</f>
      </c>
      <c r="BS120">
        <f>IF($CE120&gt;=30,INDEX($AN:$AN,$CD120+30),"")</f>
      </c>
      <c r="BT120">
        <f>IF($CE120&gt;=31,INDEX($AN:$AN,$CD120+31),"")</f>
      </c>
      <c r="BU120">
        <f>IF($CE120&gt;=32,INDEX($AN:$AN,$CD120+32),"")</f>
      </c>
      <c r="BV120">
        <f>IF($CE120&gt;=33,INDEX($AN:$AN,$CD120+33),"")</f>
      </c>
      <c r="BW120">
        <f>IF($CE120&gt;=34,INDEX($AN:$AN,$CD120+34),"")</f>
      </c>
      <c r="BX120">
        <f>IF($CE120&gt;=35,INDEX($AN:$AN,$CD120+35),"")</f>
      </c>
      <c r="BY120">
        <f>IF($CE120&gt;=36,INDEX($AN:$AN,$CD120+36),"")</f>
      </c>
      <c r="BZ120">
        <f>IF($CE120&gt;=37,INDEX($AN:$AN,$CD120+37),"")</f>
      </c>
      <c r="CA120">
        <f>IF($CE120&gt;=38,INDEX($AN:$AN,$CD120+38),"")</f>
      </c>
      <c r="CB120">
        <f>IF($CE120&gt;=39,INDEX($AN:$AN,$CD120+39),"")</f>
      </c>
      <c r="CC120">
        <f>IF($CE120&gt;=40,INDEX($AN:$AN,$CD120+40),"")</f>
      </c>
      <c r="CD120">
        <f>IFERROR(MATCH($AM120,$AN$2:$AN$133,0)+1,0)</f>
      </c>
      <c r="CE120">
        <f>IFERROR(INDEX($AO$2:$AO$133,MATCH($AM120,$AN$2:$AN$133,0)),0)</f>
      </c>
      <c r="CF120">
        <f>IFERROR(LEFT($K120,FIND(" - ",$K120)-1),$K120)</f>
      </c>
      <c r="CG120" t="s">
        <v>198</v>
      </c>
      <c r="CI120">
        <f>IF($DD120&gt;=1,INDEX($CG:$CG,$DC120+1),"")</f>
      </c>
      <c r="CJ120">
        <f>IF($DD120&gt;=2,INDEX($CG:$CG,$DC120+2),"")</f>
      </c>
      <c r="CK120">
        <f>IF($DD120&gt;=3,INDEX($CG:$CG,$DC120+3),"")</f>
      </c>
      <c r="CL120">
        <f>IF($DD120&gt;=4,INDEX($CG:$CG,$DC120+4),"")</f>
      </c>
      <c r="CM120">
        <f>IF($DD120&gt;=5,INDEX($CG:$CG,$DC120+5),"")</f>
      </c>
      <c r="CN120">
        <f>IF($DD120&gt;=6,INDEX($CG:$CG,$DC120+6),"")</f>
      </c>
      <c r="CO120">
        <f>IF($DD120&gt;=7,INDEX($CG:$CG,$DC120+7),"")</f>
      </c>
      <c r="CP120">
        <f>IF($DD120&gt;=8,INDEX($CG:$CG,$DC120+8),"")</f>
      </c>
      <c r="CQ120">
        <f>IF($DD120&gt;=9,INDEX($CG:$CG,$DC120+9),"")</f>
      </c>
      <c r="CR120">
        <f>IF($DD120&gt;=10,INDEX($CG:$CG,$DC120+10),"")</f>
      </c>
      <c r="CS120">
        <f>IF($DD120&gt;=11,INDEX($CG:$CG,$DC120+11),"")</f>
      </c>
      <c r="CT120">
        <f>IF($DD120&gt;=12,INDEX($CG:$CG,$DC120+12),"")</f>
      </c>
      <c r="CU120">
        <f>IF($DD120&gt;=13,INDEX($CG:$CG,$DC120+13),"")</f>
      </c>
      <c r="CV120">
        <f>IF($DD120&gt;=14,INDEX($CG:$CG,$DC120+14),"")</f>
      </c>
      <c r="CW120">
        <f>IF($DD120&gt;=15,INDEX($CG:$CG,$DC120+15),"")</f>
      </c>
      <c r="CX120">
        <f>IF($DD120&gt;=16,INDEX($CG:$CG,$DC120+16),"")</f>
      </c>
      <c r="CY120">
        <f>IF($DD120&gt;=17,INDEX($CG:$CG,$DC120+17),"")</f>
      </c>
      <c r="CZ120">
        <f>IF($DD120&gt;=18,INDEX($CG:$CG,$DC120+18),"")</f>
      </c>
      <c r="DA120">
        <f>IF($DD120&gt;=19,INDEX($CG:$CG,$DC120+19),"")</f>
      </c>
      <c r="DB120">
        <f>IF($DD120&gt;=20,INDEX($CG:$CG,$DC120+20),"")</f>
      </c>
      <c r="DC120">
        <f>IFERROR(MATCH($CF120,$CG$2:$CG$1558,0)+1,0)</f>
      </c>
      <c r="DD120">
        <f>IFERROR(INDEX($CH$2:$CH$1558,MATCH($CF120,$CG$2:$CG$1558,0)),0)</f>
      </c>
      <c r="DE120">
        <f>IFERROR(INDEX($AL:$AL,MATCH($G120,$AK:$AK,0))&amp;"","")</f>
      </c>
      <c r="DF120" t="s">
        <v>301</v>
      </c>
      <c r="DH120">
        <v>1</v>
      </c>
      <c r="DI120">
        <f>IF($GL120&gt;=1,INDEX($DF:$DF,$GK120+1),"")</f>
      </c>
      <c r="DJ120">
        <f>IF($GL120&gt;=2,INDEX($DF:$DF,$GK120+2),"")</f>
      </c>
      <c r="DK120">
        <f>IF($GL120&gt;=3,INDEX($DF:$DF,$GK120+3),"")</f>
      </c>
      <c r="DL120">
        <f>IF($GL120&gt;=4,INDEX($DF:$DF,$GK120+4),"")</f>
      </c>
      <c r="DM120">
        <f>IF($GL120&gt;=5,INDEX($DF:$DF,$GK120+5),"")</f>
      </c>
      <c r="DN120">
        <f>IF($GL120&gt;=6,INDEX($DF:$DF,$GK120+6),"")</f>
      </c>
      <c r="DO120">
        <f>IF($GL120&gt;=7,INDEX($DF:$DF,$GK120+7),"")</f>
      </c>
      <c r="DP120">
        <f>IF($GL120&gt;=8,INDEX($DF:$DF,$GK120+8),"")</f>
      </c>
      <c r="DQ120">
        <f>IF($GL120&gt;=9,INDEX($DF:$DF,$GK120+9),"")</f>
      </c>
      <c r="DR120">
        <f>IF($GL120&gt;=10,INDEX($DF:$DF,$GK120+10),"")</f>
      </c>
      <c r="DS120">
        <f>IF($GL120&gt;=11,INDEX($DF:$DF,$GK120+11),"")</f>
      </c>
      <c r="DT120">
        <f>IF($GL120&gt;=12,INDEX($DF:$DF,$GK120+12),"")</f>
      </c>
      <c r="DU120">
        <f>IF($GL120&gt;=13,INDEX($DF:$DF,$GK120+13),"")</f>
      </c>
      <c r="DV120">
        <f>IF($GL120&gt;=14,INDEX($DF:$DF,$GK120+14),"")</f>
      </c>
      <c r="DW120">
        <f>IF($GL120&gt;=15,INDEX($DF:$DF,$GK120+15),"")</f>
      </c>
      <c r="DX120">
        <f>IF($GL120&gt;=16,INDEX($DF:$DF,$GK120+16),"")</f>
      </c>
      <c r="DY120">
        <f>IF($GL120&gt;=17,INDEX($DF:$DF,$GK120+17),"")</f>
      </c>
      <c r="DZ120">
        <f>IF($GL120&gt;=18,INDEX($DF:$DF,$GK120+18),"")</f>
      </c>
      <c r="EA120">
        <f>IF($GL120&gt;=19,INDEX($DF:$DF,$GK120+19),"")</f>
      </c>
      <c r="EB120">
        <f>IF($GL120&gt;=20,INDEX($DF:$DF,$GK120+20),"")</f>
      </c>
      <c r="EC120">
        <f>IF($GL120&gt;=21,INDEX($DF:$DF,$GK120+21),"")</f>
      </c>
      <c r="ED120">
        <f>IF($GL120&gt;=22,INDEX($DF:$DF,$GK120+22),"")</f>
      </c>
      <c r="EE120">
        <f>IF($GL120&gt;=23,INDEX($DF:$DF,$GK120+23),"")</f>
      </c>
      <c r="EF120">
        <f>IF($GL120&gt;=24,INDEX($DF:$DF,$GK120+24),"")</f>
      </c>
      <c r="EG120">
        <f>IF($GL120&gt;=25,INDEX($DF:$DF,$GK120+25),"")</f>
      </c>
      <c r="EH120">
        <f>IF($GL120&gt;=26,INDEX($DF:$DF,$GK120+26),"")</f>
      </c>
      <c r="EI120">
        <f>IF($GL120&gt;=27,INDEX($DF:$DF,$GK120+27),"")</f>
      </c>
      <c r="EJ120">
        <f>IF($GL120&gt;=28,INDEX($DF:$DF,$GK120+28),"")</f>
      </c>
      <c r="EK120">
        <f>IF($GL120&gt;=29,INDEX($DF:$DF,$GK120+29),"")</f>
      </c>
      <c r="EL120">
        <f>IF($GL120&gt;=30,INDEX($DF:$DF,$GK120+30),"")</f>
      </c>
      <c r="EM120">
        <f>IF($GL120&gt;=31,INDEX($DF:$DF,$GK120+31),"")</f>
      </c>
      <c r="EN120">
        <f>IF($GL120&gt;=32,INDEX($DF:$DF,$GK120+32),"")</f>
      </c>
      <c r="EO120">
        <f>IF($GL120&gt;=33,INDEX($DF:$DF,$GK120+33),"")</f>
      </c>
      <c r="EP120">
        <f>IF($GL120&gt;=34,INDEX($DF:$DF,$GK120+34),"")</f>
      </c>
      <c r="EQ120">
        <f>IF($GL120&gt;=35,INDEX($DF:$DF,$GK120+35),"")</f>
      </c>
      <c r="ER120">
        <f>IF($GL120&gt;=36,INDEX($DF:$DF,$GK120+36),"")</f>
      </c>
      <c r="ES120">
        <f>IF($GL120&gt;=37,INDEX($DF:$DF,$GK120+37),"")</f>
      </c>
      <c r="ET120">
        <f>IF($GL120&gt;=38,INDEX($DF:$DF,$GK120+38),"")</f>
      </c>
      <c r="EU120">
        <f>IF($GL120&gt;=39,INDEX($DF:$DF,$GK120+39),"")</f>
      </c>
      <c r="EV120">
        <f>IF($GL120&gt;=40,INDEX($DF:$DF,$GK120+40),"")</f>
      </c>
      <c r="EW120">
        <f>IF($GL120&gt;=1,INDEX($DG:$DG,$GK120+1),"")</f>
      </c>
      <c r="EX120">
        <f>IF($GL120&gt;=2,INDEX($DG:$DG,$GK120+2),"")</f>
      </c>
      <c r="EY120">
        <f>IF($GL120&gt;=3,INDEX($DG:$DG,$GK120+3),"")</f>
      </c>
      <c r="EZ120">
        <f>IF($GL120&gt;=4,INDEX($DG:$DG,$GK120+4),"")</f>
      </c>
      <c r="FA120">
        <f>IF($GL120&gt;=5,INDEX($DG:$DG,$GK120+5),"")</f>
      </c>
      <c r="FB120">
        <f>IF($GL120&gt;=6,INDEX($DG:$DG,$GK120+6),"")</f>
      </c>
      <c r="FC120">
        <f>IF($GL120&gt;=7,INDEX($DG:$DG,$GK120+7),"")</f>
      </c>
      <c r="FD120">
        <f>IF($GL120&gt;=8,INDEX($DG:$DG,$GK120+8),"")</f>
      </c>
      <c r="FE120">
        <f>IF($GL120&gt;=9,INDEX($DG:$DG,$GK120+9),"")</f>
      </c>
      <c r="FF120">
        <f>IF($GL120&gt;=10,INDEX($DG:$DG,$GK120+10),"")</f>
      </c>
      <c r="FG120">
        <f>IF($GL120&gt;=11,INDEX($DG:$DG,$GK120+11),"")</f>
      </c>
      <c r="FH120">
        <f>IF($GL120&gt;=12,INDEX($DG:$DG,$GK120+12),"")</f>
      </c>
      <c r="FI120">
        <f>IF($GL120&gt;=13,INDEX($DG:$DG,$GK120+13),"")</f>
      </c>
      <c r="FJ120">
        <f>IF($GL120&gt;=14,INDEX($DG:$DG,$GK120+14),"")</f>
      </c>
      <c r="FK120">
        <f>IF($GL120&gt;=15,INDEX($DG:$DG,$GK120+15),"")</f>
      </c>
      <c r="FL120">
        <f>IF($GL120&gt;=16,INDEX($DG:$DG,$GK120+16),"")</f>
      </c>
      <c r="FM120">
        <f>IF($GL120&gt;=17,INDEX($DG:$DG,$GK120+17),"")</f>
      </c>
      <c r="FN120">
        <f>IF($GL120&gt;=18,INDEX($DG:$DG,$GK120+18),"")</f>
      </c>
      <c r="FO120">
        <f>IF($GL120&gt;=19,INDEX($DG:$DG,$GK120+19),"")</f>
      </c>
      <c r="FP120">
        <f>IF($GL120&gt;=20,INDEX($DG:$DG,$GK120+20),"")</f>
      </c>
      <c r="FQ120">
        <f>IF($GL120&gt;=21,INDEX($DG:$DG,$GK120+21),"")</f>
      </c>
      <c r="FR120">
        <f>IF($GL120&gt;=22,INDEX($DG:$DG,$GK120+22),"")</f>
      </c>
      <c r="FS120">
        <f>IF($GL120&gt;=23,INDEX($DG:$DG,$GK120+23),"")</f>
      </c>
      <c r="FT120">
        <f>IF($GL120&gt;=24,INDEX($DG:$DG,$GK120+24),"")</f>
      </c>
      <c r="FU120">
        <f>IF($GL120&gt;=25,INDEX($DG:$DG,$GK120+25),"")</f>
      </c>
      <c r="FV120">
        <f>IF($GL120&gt;=26,INDEX($DG:$DG,$GK120+26),"")</f>
      </c>
      <c r="FW120">
        <f>IF($GL120&gt;=27,INDEX($DG:$DG,$GK120+27),"")</f>
      </c>
      <c r="FX120">
        <f>IF($GL120&gt;=28,INDEX($DG:$DG,$GK120+28),"")</f>
      </c>
      <c r="FY120">
        <f>IF($GL120&gt;=29,INDEX($DG:$DG,$GK120+29),"")</f>
      </c>
      <c r="FZ120">
        <f>IF($GL120&gt;=30,INDEX($DG:$DG,$GK120+30),"")</f>
      </c>
      <c r="GA120">
        <f>IF($GL120&gt;=31,INDEX($DG:$DG,$GK120+31),"")</f>
      </c>
      <c r="GB120">
        <f>IF($GL120&gt;=32,INDEX($DG:$DG,$GK120+32),"")</f>
      </c>
      <c r="GC120">
        <f>IF($GL120&gt;=33,INDEX($DG:$DG,$GK120+33),"")</f>
      </c>
      <c r="GD120">
        <f>IF($GL120&gt;=34,INDEX($DG:$DG,$GK120+34),"")</f>
      </c>
      <c r="GE120">
        <f>IF($GL120&gt;=35,INDEX($DG:$DG,$GK120+35),"")</f>
      </c>
      <c r="GF120">
        <f>IF($GL120&gt;=36,INDEX($DG:$DG,$GK120+36),"")</f>
      </c>
      <c r="GG120">
        <f>IF($GL120&gt;=37,INDEX($DG:$DG,$GK120+37),"")</f>
      </c>
      <c r="GH120">
        <f>IF($GL120&gt;=38,INDEX($DG:$DG,$GK120+38),"")</f>
      </c>
      <c r="GI120">
        <f>IF($GL120&gt;=39,INDEX($DG:$DG,$GK120+39),"")</f>
      </c>
      <c r="GJ120">
        <f>IF($GL120&gt;=40,INDEX($DG:$DG,$GK120+40),"")</f>
      </c>
      <c r="GK120">
        <f>IFERROR(MATCH($DE120,$DF$2:$DF$166,0)+1,0)</f>
      </c>
      <c r="GL120">
        <f>IFERROR(INDEX($DH$2:$DH$166,MATCH($DE120,$DF$2:$DF$166,0)),0)</f>
      </c>
      <c r="GM120">
        <f>IFERROR(MATCH($H120,$DI$120:$EV$120,0),0)</f>
      </c>
      <c r="GN120">
        <f>IF($GM120&gt;0,INDEX($EW$120:$GJ$120,$GM120),"")</f>
      </c>
      <c r="GO120" t="s">
        <v>732</v>
      </c>
      <c r="GQ120">
        <f>IF($IZ120&gt;=1,INDEX($GO:$GO,$IY120+1),"")</f>
      </c>
      <c r="GR120">
        <f>IF($IZ120&gt;=2,INDEX($GO:$GO,$IY120+2),"")</f>
      </c>
      <c r="GS120">
        <f>IF($IZ120&gt;=3,INDEX($GO:$GO,$IY120+3),"")</f>
      </c>
      <c r="GT120">
        <f>IF($IZ120&gt;=4,INDEX($GO:$GO,$IY120+4),"")</f>
      </c>
      <c r="GU120">
        <f>IF($IZ120&gt;=5,INDEX($GO:$GO,$IY120+5),"")</f>
      </c>
      <c r="GV120">
        <f>IF($IZ120&gt;=6,INDEX($GO:$GO,$IY120+6),"")</f>
      </c>
      <c r="GW120">
        <f>IF($IZ120&gt;=7,INDEX($GO:$GO,$IY120+7),"")</f>
      </c>
      <c r="GX120">
        <f>IF($IZ120&gt;=8,INDEX($GO:$GO,$IY120+8),"")</f>
      </c>
      <c r="GY120">
        <f>IF($IZ120&gt;=9,INDEX($GO:$GO,$IY120+9),"")</f>
      </c>
      <c r="GZ120">
        <f>IF($IZ120&gt;=10,INDEX($GO:$GO,$IY120+10),"")</f>
      </c>
      <c r="HA120">
        <f>IF($IZ120&gt;=11,INDEX($GO:$GO,$IY120+11),"")</f>
      </c>
      <c r="HB120">
        <f>IF($IZ120&gt;=12,INDEX($GO:$GO,$IY120+12),"")</f>
      </c>
      <c r="HC120">
        <f>IF($IZ120&gt;=13,INDEX($GO:$GO,$IY120+13),"")</f>
      </c>
      <c r="HD120">
        <f>IF($IZ120&gt;=14,INDEX($GO:$GO,$IY120+14),"")</f>
      </c>
      <c r="HE120">
        <f>IF($IZ120&gt;=15,INDEX($GO:$GO,$IY120+15),"")</f>
      </c>
      <c r="HF120">
        <f>IF($IZ120&gt;=16,INDEX($GO:$GO,$IY120+16),"")</f>
      </c>
      <c r="HG120">
        <f>IF($IZ120&gt;=17,INDEX($GO:$GO,$IY120+17),"")</f>
      </c>
      <c r="HH120">
        <f>IF($IZ120&gt;=18,INDEX($GO:$GO,$IY120+18),"")</f>
      </c>
      <c r="HI120">
        <f>IF($IZ120&gt;=19,INDEX($GO:$GO,$IY120+19),"")</f>
      </c>
      <c r="HJ120">
        <f>IF($IZ120&gt;=20,INDEX($GO:$GO,$IY120+20),"")</f>
      </c>
      <c r="HK120">
        <f>IF($IZ120&gt;=21,INDEX($GO:$GO,$IY120+21),"")</f>
      </c>
      <c r="HL120">
        <f>IF($IZ120&gt;=22,INDEX($GO:$GO,$IY120+22),"")</f>
      </c>
      <c r="HM120">
        <f>IF($IZ120&gt;=23,INDEX($GO:$GO,$IY120+23),"")</f>
      </c>
      <c r="HN120">
        <f>IF($IZ120&gt;=24,INDEX($GO:$GO,$IY120+24),"")</f>
      </c>
      <c r="HO120">
        <f>IF($IZ120&gt;=25,INDEX($GO:$GO,$IY120+25),"")</f>
      </c>
      <c r="HP120">
        <f>IF($IZ120&gt;=26,INDEX($GO:$GO,$IY120+26),"")</f>
      </c>
      <c r="HQ120">
        <f>IF($IZ120&gt;=27,INDEX($GO:$GO,$IY120+27),"")</f>
      </c>
      <c r="HR120">
        <f>IF($IZ120&gt;=28,INDEX($GO:$GO,$IY120+28),"")</f>
      </c>
      <c r="HS120">
        <f>IF($IZ120&gt;=29,INDEX($GO:$GO,$IY120+29),"")</f>
      </c>
      <c r="HT120">
        <f>IF($IZ120&gt;=30,INDEX($GO:$GO,$IY120+30),"")</f>
      </c>
      <c r="HU120">
        <f>IF($IZ120&gt;=31,INDEX($GO:$GO,$IY120+31),"")</f>
      </c>
      <c r="HV120">
        <f>IF($IZ120&gt;=32,INDEX($GO:$GO,$IY120+32),"")</f>
      </c>
      <c r="HW120">
        <f>IF($IZ120&gt;=33,INDEX($GO:$GO,$IY120+33),"")</f>
      </c>
      <c r="HX120">
        <f>IF($IZ120&gt;=34,INDEX($GO:$GO,$IY120+34),"")</f>
      </c>
      <c r="HY120">
        <f>IF($IZ120&gt;=35,INDEX($GO:$GO,$IY120+35),"")</f>
      </c>
      <c r="HZ120">
        <f>IF($IZ120&gt;=36,INDEX($GO:$GO,$IY120+36),"")</f>
      </c>
      <c r="IA120">
        <f>IF($IZ120&gt;=37,INDEX($GO:$GO,$IY120+37),"")</f>
      </c>
      <c r="IB120">
        <f>IF($IZ120&gt;=38,INDEX($GO:$GO,$IY120+38),"")</f>
      </c>
      <c r="IC120">
        <f>IF($IZ120&gt;=39,INDEX($GO:$GO,$IY120+39),"")</f>
      </c>
      <c r="ID120">
        <f>IF($IZ120&gt;=40,INDEX($GO:$GO,$IY120+40),"")</f>
      </c>
      <c r="IE120">
        <f>IF($IZ120&gt;=41,INDEX($GO:$GO,$IY120+41),"")</f>
      </c>
      <c r="IF120">
        <f>IF($IZ120&gt;=42,INDEX($GO:$GO,$IY120+42),"")</f>
      </c>
      <c r="IG120">
        <f>IF($IZ120&gt;=43,INDEX($GO:$GO,$IY120+43),"")</f>
      </c>
      <c r="IH120">
        <f>IF($IZ120&gt;=44,INDEX($GO:$GO,$IY120+44),"")</f>
      </c>
      <c r="II120">
        <f>IF($IZ120&gt;=45,INDEX($GO:$GO,$IY120+45),"")</f>
      </c>
      <c r="IJ120">
        <f>IF($IZ120&gt;=46,INDEX($GO:$GO,$IY120+46),"")</f>
      </c>
      <c r="IK120">
        <f>IF($IZ120&gt;=47,INDEX($GO:$GO,$IY120+47),"")</f>
      </c>
      <c r="IL120">
        <f>IF($IZ120&gt;=48,INDEX($GO:$GO,$IY120+48),"")</f>
      </c>
      <c r="IM120">
        <f>IF($IZ120&gt;=49,INDEX($GO:$GO,$IY120+49),"")</f>
      </c>
      <c r="IN120">
        <f>IF($IZ120&gt;=50,INDEX($GO:$GO,$IY120+50),"")</f>
      </c>
      <c r="IO120">
        <f>IF($IZ120&gt;=51,INDEX($GO:$GO,$IY120+51),"")</f>
      </c>
      <c r="IP120">
        <f>IF($IZ120&gt;=52,INDEX($GO:$GO,$IY120+52),"")</f>
      </c>
      <c r="IQ120">
        <f>IF($IZ120&gt;=53,INDEX($GO:$GO,$IY120+53),"")</f>
      </c>
      <c r="IR120">
        <f>IF($IZ120&gt;=54,INDEX($GO:$GO,$IY120+54),"")</f>
      </c>
      <c r="IS120">
        <f>IF($IZ120&gt;=55,INDEX($GO:$GO,$IY120+55),"")</f>
      </c>
      <c r="IT120">
        <f>IF($IZ120&gt;=56,INDEX($GO:$GO,$IY120+56),"")</f>
      </c>
      <c r="IU120">
        <f>IF($IZ120&gt;=57,INDEX($GO:$GO,$IY120+57),"")</f>
      </c>
      <c r="IV120">
        <f>IF($IZ120&gt;=58,INDEX($GO:$GO,$IY120+58),"")</f>
      </c>
      <c r="IW120">
        <f>IF($IZ120&gt;=59,INDEX($GO:$GO,$IY120+59),"")</f>
      </c>
      <c r="IX120">
        <f>IF($IZ120&gt;=60,INDEX($GO:$GO,$IY120+60),"")</f>
      </c>
      <c r="IY120">
        <f>IFERROR(MATCH($GN120,$GO$2:$GO$827,0)+1,0)</f>
      </c>
      <c r="IZ120">
        <f>IFERROR(INDEX($GP$2:$GP$827,MATCH($GN120,$GO$2:$GO$827,0)),0)</f>
      </c>
      <c r="JA120" t="s">
        <v>23</v>
      </c>
      <c r="JB120" t="s">
        <v>23</v>
      </c>
    </row>
    <row r="121" spans="1:262" x14ac:dyDescent="0.25">
      <c r="F121" s="1"/>
      <c r="G121" s="1"/>
      <c r="H121" s="1"/>
      <c r="I121" s="1"/>
      <c r="J121" s="1">
        <f>IFERROR(IF(FIND(" - ",$F121)&gt;0,MID($F121,FIND(" - ",$F121)+3,LEN($F121)),""),"")</f>
      </c>
      <c r="L121" s="1"/>
      <c r="N121" t="s">
        <v>23</v>
      </c>
      <c r="P121">
        <f>IF(OR($N121="",$O121=""),"",IFERROR($N121/$O121,0))</f>
      </c>
      <c r="Q121">
        <f>IF($N121="","",
IF($G121="","",
IF(ISNUMBER(SEARCH("exempt",LOWER($G121))),0,
$N121*(VALUE(SUBSTITUTE($G121,"%",""))/100))))</f>
      </c>
      <c r="W121">
        <f>IF($N121="","",
SUM($N121,$Q121,$U121,$R121,$T121)-
IF($V121="",0,VALUE($V121)))</f>
      </c>
      <c r="AE121" t="s">
        <v>733</v>
      </c>
      <c r="AI121" t="s">
        <v>734</v>
      </c>
      <c r="AJ121" t="s">
        <v>735</v>
      </c>
      <c r="AM121">
        <f>IFERROR(LEFT($F121,FIND(" - ",$F121)-1),$F121)</f>
      </c>
      <c r="AN121" t="s">
        <v>30</v>
      </c>
      <c r="AP121">
        <f>IF($CE121&gt;=1,INDEX($AN:$AN,$CD121+1),"")</f>
      </c>
      <c r="AQ121">
        <f>IF($CE121&gt;=2,INDEX($AN:$AN,$CD121+2),"")</f>
      </c>
      <c r="AR121">
        <f>IF($CE121&gt;=3,INDEX($AN:$AN,$CD121+3),"")</f>
      </c>
      <c r="AS121">
        <f>IF($CE121&gt;=4,INDEX($AN:$AN,$CD121+4),"")</f>
      </c>
      <c r="AT121">
        <f>IF($CE121&gt;=5,INDEX($AN:$AN,$CD121+5),"")</f>
      </c>
      <c r="AU121">
        <f>IF($CE121&gt;=6,INDEX($AN:$AN,$CD121+6),"")</f>
      </c>
      <c r="AV121">
        <f>IF($CE121&gt;=7,INDEX($AN:$AN,$CD121+7),"")</f>
      </c>
      <c r="AW121">
        <f>IF($CE121&gt;=8,INDEX($AN:$AN,$CD121+8),"")</f>
      </c>
      <c r="AX121">
        <f>IF($CE121&gt;=9,INDEX($AN:$AN,$CD121+9),"")</f>
      </c>
      <c r="AY121">
        <f>IF($CE121&gt;=10,INDEX($AN:$AN,$CD121+10),"")</f>
      </c>
      <c r="AZ121">
        <f>IF($CE121&gt;=11,INDEX($AN:$AN,$CD121+11),"")</f>
      </c>
      <c r="BA121">
        <f>IF($CE121&gt;=12,INDEX($AN:$AN,$CD121+12),"")</f>
      </c>
      <c r="BB121">
        <f>IF($CE121&gt;=13,INDEX($AN:$AN,$CD121+13),"")</f>
      </c>
      <c r="BC121">
        <f>IF($CE121&gt;=14,INDEX($AN:$AN,$CD121+14),"")</f>
      </c>
      <c r="BD121">
        <f>IF($CE121&gt;=15,INDEX($AN:$AN,$CD121+15),"")</f>
      </c>
      <c r="BE121">
        <f>IF($CE121&gt;=16,INDEX($AN:$AN,$CD121+16),"")</f>
      </c>
      <c r="BF121">
        <f>IF($CE121&gt;=17,INDEX($AN:$AN,$CD121+17),"")</f>
      </c>
      <c r="BG121">
        <f>IF($CE121&gt;=18,INDEX($AN:$AN,$CD121+18),"")</f>
      </c>
      <c r="BH121">
        <f>IF($CE121&gt;=19,INDEX($AN:$AN,$CD121+19),"")</f>
      </c>
      <c r="BI121">
        <f>IF($CE121&gt;=20,INDEX($AN:$AN,$CD121+20),"")</f>
      </c>
      <c r="BJ121">
        <f>IF($CE121&gt;=21,INDEX($AN:$AN,$CD121+21),"")</f>
      </c>
      <c r="BK121">
        <f>IF($CE121&gt;=22,INDEX($AN:$AN,$CD121+22),"")</f>
      </c>
      <c r="BL121">
        <f>IF($CE121&gt;=23,INDEX($AN:$AN,$CD121+23),"")</f>
      </c>
      <c r="BM121">
        <f>IF($CE121&gt;=24,INDEX($AN:$AN,$CD121+24),"")</f>
      </c>
      <c r="BN121">
        <f>IF($CE121&gt;=25,INDEX($AN:$AN,$CD121+25),"")</f>
      </c>
      <c r="BO121">
        <f>IF($CE121&gt;=26,INDEX($AN:$AN,$CD121+26),"")</f>
      </c>
      <c r="BP121">
        <f>IF($CE121&gt;=27,INDEX($AN:$AN,$CD121+27),"")</f>
      </c>
      <c r="BQ121">
        <f>IF($CE121&gt;=28,INDEX($AN:$AN,$CD121+28),"")</f>
      </c>
      <c r="BR121">
        <f>IF($CE121&gt;=29,INDEX($AN:$AN,$CD121+29),"")</f>
      </c>
      <c r="BS121">
        <f>IF($CE121&gt;=30,INDEX($AN:$AN,$CD121+30),"")</f>
      </c>
      <c r="BT121">
        <f>IF($CE121&gt;=31,INDEX($AN:$AN,$CD121+31),"")</f>
      </c>
      <c r="BU121">
        <f>IF($CE121&gt;=32,INDEX($AN:$AN,$CD121+32),"")</f>
      </c>
      <c r="BV121">
        <f>IF($CE121&gt;=33,INDEX($AN:$AN,$CD121+33),"")</f>
      </c>
      <c r="BW121">
        <f>IF($CE121&gt;=34,INDEX($AN:$AN,$CD121+34),"")</f>
      </c>
      <c r="BX121">
        <f>IF($CE121&gt;=35,INDEX($AN:$AN,$CD121+35),"")</f>
      </c>
      <c r="BY121">
        <f>IF($CE121&gt;=36,INDEX($AN:$AN,$CD121+36),"")</f>
      </c>
      <c r="BZ121">
        <f>IF($CE121&gt;=37,INDEX($AN:$AN,$CD121+37),"")</f>
      </c>
      <c r="CA121">
        <f>IF($CE121&gt;=38,INDEX($AN:$AN,$CD121+38),"")</f>
      </c>
      <c r="CB121">
        <f>IF($CE121&gt;=39,INDEX($AN:$AN,$CD121+39),"")</f>
      </c>
      <c r="CC121">
        <f>IF($CE121&gt;=40,INDEX($AN:$AN,$CD121+40),"")</f>
      </c>
      <c r="CD121">
        <f>IFERROR(MATCH($AM121,$AN$2:$AN$133,0)+1,0)</f>
      </c>
      <c r="CE121">
        <f>IFERROR(INDEX($AO$2:$AO$133,MATCH($AM121,$AN$2:$AN$133,0)),0)</f>
      </c>
      <c r="CF121">
        <f>IFERROR(LEFT($K121,FIND(" - ",$K121)-1),$K121)</f>
      </c>
      <c r="CG121" t="s">
        <v>128</v>
      </c>
      <c r="CI121">
        <f>IF($DD121&gt;=1,INDEX($CG:$CG,$DC121+1),"")</f>
      </c>
      <c r="CJ121">
        <f>IF($DD121&gt;=2,INDEX($CG:$CG,$DC121+2),"")</f>
      </c>
      <c r="CK121">
        <f>IF($DD121&gt;=3,INDEX($CG:$CG,$DC121+3),"")</f>
      </c>
      <c r="CL121">
        <f>IF($DD121&gt;=4,INDEX($CG:$CG,$DC121+4),"")</f>
      </c>
      <c r="CM121">
        <f>IF($DD121&gt;=5,INDEX($CG:$CG,$DC121+5),"")</f>
      </c>
      <c r="CN121">
        <f>IF($DD121&gt;=6,INDEX($CG:$CG,$DC121+6),"")</f>
      </c>
      <c r="CO121">
        <f>IF($DD121&gt;=7,INDEX($CG:$CG,$DC121+7),"")</f>
      </c>
      <c r="CP121">
        <f>IF($DD121&gt;=8,INDEX($CG:$CG,$DC121+8),"")</f>
      </c>
      <c r="CQ121">
        <f>IF($DD121&gt;=9,INDEX($CG:$CG,$DC121+9),"")</f>
      </c>
      <c r="CR121">
        <f>IF($DD121&gt;=10,INDEX($CG:$CG,$DC121+10),"")</f>
      </c>
      <c r="CS121">
        <f>IF($DD121&gt;=11,INDEX($CG:$CG,$DC121+11),"")</f>
      </c>
      <c r="CT121">
        <f>IF($DD121&gt;=12,INDEX($CG:$CG,$DC121+12),"")</f>
      </c>
      <c r="CU121">
        <f>IF($DD121&gt;=13,INDEX($CG:$CG,$DC121+13),"")</f>
      </c>
      <c r="CV121">
        <f>IF($DD121&gt;=14,INDEX($CG:$CG,$DC121+14),"")</f>
      </c>
      <c r="CW121">
        <f>IF($DD121&gt;=15,INDEX($CG:$CG,$DC121+15),"")</f>
      </c>
      <c r="CX121">
        <f>IF($DD121&gt;=16,INDEX($CG:$CG,$DC121+16),"")</f>
      </c>
      <c r="CY121">
        <f>IF($DD121&gt;=17,INDEX($CG:$CG,$DC121+17),"")</f>
      </c>
      <c r="CZ121">
        <f>IF($DD121&gt;=18,INDEX($CG:$CG,$DC121+18),"")</f>
      </c>
      <c r="DA121">
        <f>IF($DD121&gt;=19,INDEX($CG:$CG,$DC121+19),"")</f>
      </c>
      <c r="DB121">
        <f>IF($DD121&gt;=20,INDEX($CG:$CG,$DC121+20),"")</f>
      </c>
      <c r="DC121">
        <f>IFERROR(MATCH($CF121,$CG$2:$CG$1558,0)+1,0)</f>
      </c>
      <c r="DD121">
        <f>IFERROR(INDEX($CH$2:$CH$1558,MATCH($CF121,$CG$2:$CG$1558,0)),0)</f>
      </c>
      <c r="DE121">
        <f>IFERROR(INDEX($AL:$AL,MATCH($G121,$AK:$AK,0))&amp;"","")</f>
      </c>
      <c r="DF121" t="s">
        <v>47</v>
      </c>
      <c r="DG121" t="s">
        <v>23</v>
      </c>
      <c r="DI121">
        <f>IF($GL121&gt;=1,INDEX($DF:$DF,$GK121+1),"")</f>
      </c>
      <c r="DJ121">
        <f>IF($GL121&gt;=2,INDEX($DF:$DF,$GK121+2),"")</f>
      </c>
      <c r="DK121">
        <f>IF($GL121&gt;=3,INDEX($DF:$DF,$GK121+3),"")</f>
      </c>
      <c r="DL121">
        <f>IF($GL121&gt;=4,INDEX($DF:$DF,$GK121+4),"")</f>
      </c>
      <c r="DM121">
        <f>IF($GL121&gt;=5,INDEX($DF:$DF,$GK121+5),"")</f>
      </c>
      <c r="DN121">
        <f>IF($GL121&gt;=6,INDEX($DF:$DF,$GK121+6),"")</f>
      </c>
      <c r="DO121">
        <f>IF($GL121&gt;=7,INDEX($DF:$DF,$GK121+7),"")</f>
      </c>
      <c r="DP121">
        <f>IF($GL121&gt;=8,INDEX($DF:$DF,$GK121+8),"")</f>
      </c>
      <c r="DQ121">
        <f>IF($GL121&gt;=9,INDEX($DF:$DF,$GK121+9),"")</f>
      </c>
      <c r="DR121">
        <f>IF($GL121&gt;=10,INDEX($DF:$DF,$GK121+10),"")</f>
      </c>
      <c r="DS121">
        <f>IF($GL121&gt;=11,INDEX($DF:$DF,$GK121+11),"")</f>
      </c>
      <c r="DT121">
        <f>IF($GL121&gt;=12,INDEX($DF:$DF,$GK121+12),"")</f>
      </c>
      <c r="DU121">
        <f>IF($GL121&gt;=13,INDEX($DF:$DF,$GK121+13),"")</f>
      </c>
      <c r="DV121">
        <f>IF($GL121&gt;=14,INDEX($DF:$DF,$GK121+14),"")</f>
      </c>
      <c r="DW121">
        <f>IF($GL121&gt;=15,INDEX($DF:$DF,$GK121+15),"")</f>
      </c>
      <c r="DX121">
        <f>IF($GL121&gt;=16,INDEX($DF:$DF,$GK121+16),"")</f>
      </c>
      <c r="DY121">
        <f>IF($GL121&gt;=17,INDEX($DF:$DF,$GK121+17),"")</f>
      </c>
      <c r="DZ121">
        <f>IF($GL121&gt;=18,INDEX($DF:$DF,$GK121+18),"")</f>
      </c>
      <c r="EA121">
        <f>IF($GL121&gt;=19,INDEX($DF:$DF,$GK121+19),"")</f>
      </c>
      <c r="EB121">
        <f>IF($GL121&gt;=20,INDEX($DF:$DF,$GK121+20),"")</f>
      </c>
      <c r="EC121">
        <f>IF($GL121&gt;=21,INDEX($DF:$DF,$GK121+21),"")</f>
      </c>
      <c r="ED121">
        <f>IF($GL121&gt;=22,INDEX($DF:$DF,$GK121+22),"")</f>
      </c>
      <c r="EE121">
        <f>IF($GL121&gt;=23,INDEX($DF:$DF,$GK121+23),"")</f>
      </c>
      <c r="EF121">
        <f>IF($GL121&gt;=24,INDEX($DF:$DF,$GK121+24),"")</f>
      </c>
      <c r="EG121">
        <f>IF($GL121&gt;=25,INDEX($DF:$DF,$GK121+25),"")</f>
      </c>
      <c r="EH121">
        <f>IF($GL121&gt;=26,INDEX($DF:$DF,$GK121+26),"")</f>
      </c>
      <c r="EI121">
        <f>IF($GL121&gt;=27,INDEX($DF:$DF,$GK121+27),"")</f>
      </c>
      <c r="EJ121">
        <f>IF($GL121&gt;=28,INDEX($DF:$DF,$GK121+28),"")</f>
      </c>
      <c r="EK121">
        <f>IF($GL121&gt;=29,INDEX($DF:$DF,$GK121+29),"")</f>
      </c>
      <c r="EL121">
        <f>IF($GL121&gt;=30,INDEX($DF:$DF,$GK121+30),"")</f>
      </c>
      <c r="EM121">
        <f>IF($GL121&gt;=31,INDEX($DF:$DF,$GK121+31),"")</f>
      </c>
      <c r="EN121">
        <f>IF($GL121&gt;=32,INDEX($DF:$DF,$GK121+32),"")</f>
      </c>
      <c r="EO121">
        <f>IF($GL121&gt;=33,INDEX($DF:$DF,$GK121+33),"")</f>
      </c>
      <c r="EP121">
        <f>IF($GL121&gt;=34,INDEX($DF:$DF,$GK121+34),"")</f>
      </c>
      <c r="EQ121">
        <f>IF($GL121&gt;=35,INDEX($DF:$DF,$GK121+35),"")</f>
      </c>
      <c r="ER121">
        <f>IF($GL121&gt;=36,INDEX($DF:$DF,$GK121+36),"")</f>
      </c>
      <c r="ES121">
        <f>IF($GL121&gt;=37,INDEX($DF:$DF,$GK121+37),"")</f>
      </c>
      <c r="ET121">
        <f>IF($GL121&gt;=38,INDEX($DF:$DF,$GK121+38),"")</f>
      </c>
      <c r="EU121">
        <f>IF($GL121&gt;=39,INDEX($DF:$DF,$GK121+39),"")</f>
      </c>
      <c r="EV121">
        <f>IF($GL121&gt;=40,INDEX($DF:$DF,$GK121+40),"")</f>
      </c>
      <c r="EW121">
        <f>IF($GL121&gt;=1,INDEX($DG:$DG,$GK121+1),"")</f>
      </c>
      <c r="EX121">
        <f>IF($GL121&gt;=2,INDEX($DG:$DG,$GK121+2),"")</f>
      </c>
      <c r="EY121">
        <f>IF($GL121&gt;=3,INDEX($DG:$DG,$GK121+3),"")</f>
      </c>
      <c r="EZ121">
        <f>IF($GL121&gt;=4,INDEX($DG:$DG,$GK121+4),"")</f>
      </c>
      <c r="FA121">
        <f>IF($GL121&gt;=5,INDEX($DG:$DG,$GK121+5),"")</f>
      </c>
      <c r="FB121">
        <f>IF($GL121&gt;=6,INDEX($DG:$DG,$GK121+6),"")</f>
      </c>
      <c r="FC121">
        <f>IF($GL121&gt;=7,INDEX($DG:$DG,$GK121+7),"")</f>
      </c>
      <c r="FD121">
        <f>IF($GL121&gt;=8,INDEX($DG:$DG,$GK121+8),"")</f>
      </c>
      <c r="FE121">
        <f>IF($GL121&gt;=9,INDEX($DG:$DG,$GK121+9),"")</f>
      </c>
      <c r="FF121">
        <f>IF($GL121&gt;=10,INDEX($DG:$DG,$GK121+10),"")</f>
      </c>
      <c r="FG121">
        <f>IF($GL121&gt;=11,INDEX($DG:$DG,$GK121+11),"")</f>
      </c>
      <c r="FH121">
        <f>IF($GL121&gt;=12,INDEX($DG:$DG,$GK121+12),"")</f>
      </c>
      <c r="FI121">
        <f>IF($GL121&gt;=13,INDEX($DG:$DG,$GK121+13),"")</f>
      </c>
      <c r="FJ121">
        <f>IF($GL121&gt;=14,INDEX($DG:$DG,$GK121+14),"")</f>
      </c>
      <c r="FK121">
        <f>IF($GL121&gt;=15,INDEX($DG:$DG,$GK121+15),"")</f>
      </c>
      <c r="FL121">
        <f>IF($GL121&gt;=16,INDEX($DG:$DG,$GK121+16),"")</f>
      </c>
      <c r="FM121">
        <f>IF($GL121&gt;=17,INDEX($DG:$DG,$GK121+17),"")</f>
      </c>
      <c r="FN121">
        <f>IF($GL121&gt;=18,INDEX($DG:$DG,$GK121+18),"")</f>
      </c>
      <c r="FO121">
        <f>IF($GL121&gt;=19,INDEX($DG:$DG,$GK121+19),"")</f>
      </c>
      <c r="FP121">
        <f>IF($GL121&gt;=20,INDEX($DG:$DG,$GK121+20),"")</f>
      </c>
      <c r="FQ121">
        <f>IF($GL121&gt;=21,INDEX($DG:$DG,$GK121+21),"")</f>
      </c>
      <c r="FR121">
        <f>IF($GL121&gt;=22,INDEX($DG:$DG,$GK121+22),"")</f>
      </c>
      <c r="FS121">
        <f>IF($GL121&gt;=23,INDEX($DG:$DG,$GK121+23),"")</f>
      </c>
      <c r="FT121">
        <f>IF($GL121&gt;=24,INDEX($DG:$DG,$GK121+24),"")</f>
      </c>
      <c r="FU121">
        <f>IF($GL121&gt;=25,INDEX($DG:$DG,$GK121+25),"")</f>
      </c>
      <c r="FV121">
        <f>IF($GL121&gt;=26,INDEX($DG:$DG,$GK121+26),"")</f>
      </c>
      <c r="FW121">
        <f>IF($GL121&gt;=27,INDEX($DG:$DG,$GK121+27),"")</f>
      </c>
      <c r="FX121">
        <f>IF($GL121&gt;=28,INDEX($DG:$DG,$GK121+28),"")</f>
      </c>
      <c r="FY121">
        <f>IF($GL121&gt;=29,INDEX($DG:$DG,$GK121+29),"")</f>
      </c>
      <c r="FZ121">
        <f>IF($GL121&gt;=30,INDEX($DG:$DG,$GK121+30),"")</f>
      </c>
      <c r="GA121">
        <f>IF($GL121&gt;=31,INDEX($DG:$DG,$GK121+31),"")</f>
      </c>
      <c r="GB121">
        <f>IF($GL121&gt;=32,INDEX($DG:$DG,$GK121+32),"")</f>
      </c>
      <c r="GC121">
        <f>IF($GL121&gt;=33,INDEX($DG:$DG,$GK121+33),"")</f>
      </c>
      <c r="GD121">
        <f>IF($GL121&gt;=34,INDEX($DG:$DG,$GK121+34),"")</f>
      </c>
      <c r="GE121">
        <f>IF($GL121&gt;=35,INDEX($DG:$DG,$GK121+35),"")</f>
      </c>
      <c r="GF121">
        <f>IF($GL121&gt;=36,INDEX($DG:$DG,$GK121+36),"")</f>
      </c>
      <c r="GG121">
        <f>IF($GL121&gt;=37,INDEX($DG:$DG,$GK121+37),"")</f>
      </c>
      <c r="GH121">
        <f>IF($GL121&gt;=38,INDEX($DG:$DG,$GK121+38),"")</f>
      </c>
      <c r="GI121">
        <f>IF($GL121&gt;=39,INDEX($DG:$DG,$GK121+39),"")</f>
      </c>
      <c r="GJ121">
        <f>IF($GL121&gt;=40,INDEX($DG:$DG,$GK121+40),"")</f>
      </c>
      <c r="GK121">
        <f>IFERROR(MATCH($DE121,$DF$2:$DF$166,0)+1,0)</f>
      </c>
      <c r="GL121">
        <f>IFERROR(INDEX($DH$2:$DH$166,MATCH($DE121,$DF$2:$DF$166,0)),0)</f>
      </c>
      <c r="GM121">
        <f>IFERROR(MATCH($H121,$DI$121:$EV$121,0),0)</f>
      </c>
      <c r="GN121">
        <f>IF($GM121&gt;0,INDEX($EW$121:$GJ$121,$GM121),"")</f>
      </c>
      <c r="GO121" t="s">
        <v>736</v>
      </c>
      <c r="GQ121">
        <f>IF($IZ121&gt;=1,INDEX($GO:$GO,$IY121+1),"")</f>
      </c>
      <c r="GR121">
        <f>IF($IZ121&gt;=2,INDEX($GO:$GO,$IY121+2),"")</f>
      </c>
      <c r="GS121">
        <f>IF($IZ121&gt;=3,INDEX($GO:$GO,$IY121+3),"")</f>
      </c>
      <c r="GT121">
        <f>IF($IZ121&gt;=4,INDEX($GO:$GO,$IY121+4),"")</f>
      </c>
      <c r="GU121">
        <f>IF($IZ121&gt;=5,INDEX($GO:$GO,$IY121+5),"")</f>
      </c>
      <c r="GV121">
        <f>IF($IZ121&gt;=6,INDEX($GO:$GO,$IY121+6),"")</f>
      </c>
      <c r="GW121">
        <f>IF($IZ121&gt;=7,INDEX($GO:$GO,$IY121+7),"")</f>
      </c>
      <c r="GX121">
        <f>IF($IZ121&gt;=8,INDEX($GO:$GO,$IY121+8),"")</f>
      </c>
      <c r="GY121">
        <f>IF($IZ121&gt;=9,INDEX($GO:$GO,$IY121+9),"")</f>
      </c>
      <c r="GZ121">
        <f>IF($IZ121&gt;=10,INDEX($GO:$GO,$IY121+10),"")</f>
      </c>
      <c r="HA121">
        <f>IF($IZ121&gt;=11,INDEX($GO:$GO,$IY121+11),"")</f>
      </c>
      <c r="HB121">
        <f>IF($IZ121&gt;=12,INDEX($GO:$GO,$IY121+12),"")</f>
      </c>
      <c r="HC121">
        <f>IF($IZ121&gt;=13,INDEX($GO:$GO,$IY121+13),"")</f>
      </c>
      <c r="HD121">
        <f>IF($IZ121&gt;=14,INDEX($GO:$GO,$IY121+14),"")</f>
      </c>
      <c r="HE121">
        <f>IF($IZ121&gt;=15,INDEX($GO:$GO,$IY121+15),"")</f>
      </c>
      <c r="HF121">
        <f>IF($IZ121&gt;=16,INDEX($GO:$GO,$IY121+16),"")</f>
      </c>
      <c r="HG121">
        <f>IF($IZ121&gt;=17,INDEX($GO:$GO,$IY121+17),"")</f>
      </c>
      <c r="HH121">
        <f>IF($IZ121&gt;=18,INDEX($GO:$GO,$IY121+18),"")</f>
      </c>
      <c r="HI121">
        <f>IF($IZ121&gt;=19,INDEX($GO:$GO,$IY121+19),"")</f>
      </c>
      <c r="HJ121">
        <f>IF($IZ121&gt;=20,INDEX($GO:$GO,$IY121+20),"")</f>
      </c>
      <c r="HK121">
        <f>IF($IZ121&gt;=21,INDEX($GO:$GO,$IY121+21),"")</f>
      </c>
      <c r="HL121">
        <f>IF($IZ121&gt;=22,INDEX($GO:$GO,$IY121+22),"")</f>
      </c>
      <c r="HM121">
        <f>IF($IZ121&gt;=23,INDEX($GO:$GO,$IY121+23),"")</f>
      </c>
      <c r="HN121">
        <f>IF($IZ121&gt;=24,INDEX($GO:$GO,$IY121+24),"")</f>
      </c>
      <c r="HO121">
        <f>IF($IZ121&gt;=25,INDEX($GO:$GO,$IY121+25),"")</f>
      </c>
      <c r="HP121">
        <f>IF($IZ121&gt;=26,INDEX($GO:$GO,$IY121+26),"")</f>
      </c>
      <c r="HQ121">
        <f>IF($IZ121&gt;=27,INDEX($GO:$GO,$IY121+27),"")</f>
      </c>
      <c r="HR121">
        <f>IF($IZ121&gt;=28,INDEX($GO:$GO,$IY121+28),"")</f>
      </c>
      <c r="HS121">
        <f>IF($IZ121&gt;=29,INDEX($GO:$GO,$IY121+29),"")</f>
      </c>
      <c r="HT121">
        <f>IF($IZ121&gt;=30,INDEX($GO:$GO,$IY121+30),"")</f>
      </c>
      <c r="HU121">
        <f>IF($IZ121&gt;=31,INDEX($GO:$GO,$IY121+31),"")</f>
      </c>
      <c r="HV121">
        <f>IF($IZ121&gt;=32,INDEX($GO:$GO,$IY121+32),"")</f>
      </c>
      <c r="HW121">
        <f>IF($IZ121&gt;=33,INDEX($GO:$GO,$IY121+33),"")</f>
      </c>
      <c r="HX121">
        <f>IF($IZ121&gt;=34,INDEX($GO:$GO,$IY121+34),"")</f>
      </c>
      <c r="HY121">
        <f>IF($IZ121&gt;=35,INDEX($GO:$GO,$IY121+35),"")</f>
      </c>
      <c r="HZ121">
        <f>IF($IZ121&gt;=36,INDEX($GO:$GO,$IY121+36),"")</f>
      </c>
      <c r="IA121">
        <f>IF($IZ121&gt;=37,INDEX($GO:$GO,$IY121+37),"")</f>
      </c>
      <c r="IB121">
        <f>IF($IZ121&gt;=38,INDEX($GO:$GO,$IY121+38),"")</f>
      </c>
      <c r="IC121">
        <f>IF($IZ121&gt;=39,INDEX($GO:$GO,$IY121+39),"")</f>
      </c>
      <c r="ID121">
        <f>IF($IZ121&gt;=40,INDEX($GO:$GO,$IY121+40),"")</f>
      </c>
      <c r="IE121">
        <f>IF($IZ121&gt;=41,INDEX($GO:$GO,$IY121+41),"")</f>
      </c>
      <c r="IF121">
        <f>IF($IZ121&gt;=42,INDEX($GO:$GO,$IY121+42),"")</f>
      </c>
      <c r="IG121">
        <f>IF($IZ121&gt;=43,INDEX($GO:$GO,$IY121+43),"")</f>
      </c>
      <c r="IH121">
        <f>IF($IZ121&gt;=44,INDEX($GO:$GO,$IY121+44),"")</f>
      </c>
      <c r="II121">
        <f>IF($IZ121&gt;=45,INDEX($GO:$GO,$IY121+45),"")</f>
      </c>
      <c r="IJ121">
        <f>IF($IZ121&gt;=46,INDEX($GO:$GO,$IY121+46),"")</f>
      </c>
      <c r="IK121">
        <f>IF($IZ121&gt;=47,INDEX($GO:$GO,$IY121+47),"")</f>
      </c>
      <c r="IL121">
        <f>IF($IZ121&gt;=48,INDEX($GO:$GO,$IY121+48),"")</f>
      </c>
      <c r="IM121">
        <f>IF($IZ121&gt;=49,INDEX($GO:$GO,$IY121+49),"")</f>
      </c>
      <c r="IN121">
        <f>IF($IZ121&gt;=50,INDEX($GO:$GO,$IY121+50),"")</f>
      </c>
      <c r="IO121">
        <f>IF($IZ121&gt;=51,INDEX($GO:$GO,$IY121+51),"")</f>
      </c>
      <c r="IP121">
        <f>IF($IZ121&gt;=52,INDEX($GO:$GO,$IY121+52),"")</f>
      </c>
      <c r="IQ121">
        <f>IF($IZ121&gt;=53,INDEX($GO:$GO,$IY121+53),"")</f>
      </c>
      <c r="IR121">
        <f>IF($IZ121&gt;=54,INDEX($GO:$GO,$IY121+54),"")</f>
      </c>
      <c r="IS121">
        <f>IF($IZ121&gt;=55,INDEX($GO:$GO,$IY121+55),"")</f>
      </c>
      <c r="IT121">
        <f>IF($IZ121&gt;=56,INDEX($GO:$GO,$IY121+56),"")</f>
      </c>
      <c r="IU121">
        <f>IF($IZ121&gt;=57,INDEX($GO:$GO,$IY121+57),"")</f>
      </c>
      <c r="IV121">
        <f>IF($IZ121&gt;=58,INDEX($GO:$GO,$IY121+58),"")</f>
      </c>
      <c r="IW121">
        <f>IF($IZ121&gt;=59,INDEX($GO:$GO,$IY121+59),"")</f>
      </c>
      <c r="IX121">
        <f>IF($IZ121&gt;=60,INDEX($GO:$GO,$IY121+60),"")</f>
      </c>
      <c r="IY121">
        <f>IFERROR(MATCH($GN121,$GO$2:$GO$827,0)+1,0)</f>
      </c>
      <c r="IZ121">
        <f>IFERROR(INDEX($GP$2:$GP$827,MATCH($GN121,$GO$2:$GO$827,0)),0)</f>
      </c>
      <c r="JA121" t="s">
        <v>23</v>
      </c>
      <c r="JB121" t="s">
        <v>23</v>
      </c>
    </row>
    <row r="122" spans="1:262" x14ac:dyDescent="0.25">
      <c r="F122" s="1"/>
      <c r="G122" s="1"/>
      <c r="H122" s="1"/>
      <c r="I122" s="1"/>
      <c r="J122" s="1">
        <f>IFERROR(IF(FIND(" - ",$F122)&gt;0,MID($F122,FIND(" - ",$F122)+3,LEN($F122)),""),"")</f>
      </c>
      <c r="L122" s="1"/>
      <c r="N122" t="s">
        <v>23</v>
      </c>
      <c r="P122">
        <f>IF(OR($N122="",$O122=""),"",IFERROR($N122/$O122,0))</f>
      </c>
      <c r="Q122">
        <f>IF($N122="","",
IF($G122="","",
IF(ISNUMBER(SEARCH("exempt",LOWER($G122))),0,
$N122*(VALUE(SUBSTITUTE($G122,"%",""))/100))))</f>
      </c>
      <c r="W122">
        <f>IF($N122="","",
SUM($N122,$Q122,$U122,$R122,$T122)-
IF($V122="",0,VALUE($V122)))</f>
      </c>
      <c r="AE122" t="s">
        <v>737</v>
      </c>
      <c r="AI122" t="s">
        <v>738</v>
      </c>
      <c r="AJ122" t="s">
        <v>739</v>
      </c>
      <c r="AM122">
        <f>IFERROR(LEFT($F122,FIND(" - ",$F122)-1),$F122)</f>
      </c>
      <c r="AN122" t="s">
        <v>740</v>
      </c>
      <c r="AO122">
        <v>1</v>
      </c>
      <c r="AP122">
        <f>IF($CE122&gt;=1,INDEX($AN:$AN,$CD122+1),"")</f>
      </c>
      <c r="AQ122">
        <f>IF($CE122&gt;=2,INDEX($AN:$AN,$CD122+2),"")</f>
      </c>
      <c r="AR122">
        <f>IF($CE122&gt;=3,INDEX($AN:$AN,$CD122+3),"")</f>
      </c>
      <c r="AS122">
        <f>IF($CE122&gt;=4,INDEX($AN:$AN,$CD122+4),"")</f>
      </c>
      <c r="AT122">
        <f>IF($CE122&gt;=5,INDEX($AN:$AN,$CD122+5),"")</f>
      </c>
      <c r="AU122">
        <f>IF($CE122&gt;=6,INDEX($AN:$AN,$CD122+6),"")</f>
      </c>
      <c r="AV122">
        <f>IF($CE122&gt;=7,INDEX($AN:$AN,$CD122+7),"")</f>
      </c>
      <c r="AW122">
        <f>IF($CE122&gt;=8,INDEX($AN:$AN,$CD122+8),"")</f>
      </c>
      <c r="AX122">
        <f>IF($CE122&gt;=9,INDEX($AN:$AN,$CD122+9),"")</f>
      </c>
      <c r="AY122">
        <f>IF($CE122&gt;=10,INDEX($AN:$AN,$CD122+10),"")</f>
      </c>
      <c r="AZ122">
        <f>IF($CE122&gt;=11,INDEX($AN:$AN,$CD122+11),"")</f>
      </c>
      <c r="BA122">
        <f>IF($CE122&gt;=12,INDEX($AN:$AN,$CD122+12),"")</f>
      </c>
      <c r="BB122">
        <f>IF($CE122&gt;=13,INDEX($AN:$AN,$CD122+13),"")</f>
      </c>
      <c r="BC122">
        <f>IF($CE122&gt;=14,INDEX($AN:$AN,$CD122+14),"")</f>
      </c>
      <c r="BD122">
        <f>IF($CE122&gt;=15,INDEX($AN:$AN,$CD122+15),"")</f>
      </c>
      <c r="BE122">
        <f>IF($CE122&gt;=16,INDEX($AN:$AN,$CD122+16),"")</f>
      </c>
      <c r="BF122">
        <f>IF($CE122&gt;=17,INDEX($AN:$AN,$CD122+17),"")</f>
      </c>
      <c r="BG122">
        <f>IF($CE122&gt;=18,INDEX($AN:$AN,$CD122+18),"")</f>
      </c>
      <c r="BH122">
        <f>IF($CE122&gt;=19,INDEX($AN:$AN,$CD122+19),"")</f>
      </c>
      <c r="BI122">
        <f>IF($CE122&gt;=20,INDEX($AN:$AN,$CD122+20),"")</f>
      </c>
      <c r="BJ122">
        <f>IF($CE122&gt;=21,INDEX($AN:$AN,$CD122+21),"")</f>
      </c>
      <c r="BK122">
        <f>IF($CE122&gt;=22,INDEX($AN:$AN,$CD122+22),"")</f>
      </c>
      <c r="BL122">
        <f>IF($CE122&gt;=23,INDEX($AN:$AN,$CD122+23),"")</f>
      </c>
      <c r="BM122">
        <f>IF($CE122&gt;=24,INDEX($AN:$AN,$CD122+24),"")</f>
      </c>
      <c r="BN122">
        <f>IF($CE122&gt;=25,INDEX($AN:$AN,$CD122+25),"")</f>
      </c>
      <c r="BO122">
        <f>IF($CE122&gt;=26,INDEX($AN:$AN,$CD122+26),"")</f>
      </c>
      <c r="BP122">
        <f>IF($CE122&gt;=27,INDEX($AN:$AN,$CD122+27),"")</f>
      </c>
      <c r="BQ122">
        <f>IF($CE122&gt;=28,INDEX($AN:$AN,$CD122+28),"")</f>
      </c>
      <c r="BR122">
        <f>IF($CE122&gt;=29,INDEX($AN:$AN,$CD122+29),"")</f>
      </c>
      <c r="BS122">
        <f>IF($CE122&gt;=30,INDEX($AN:$AN,$CD122+30),"")</f>
      </c>
      <c r="BT122">
        <f>IF($CE122&gt;=31,INDEX($AN:$AN,$CD122+31),"")</f>
      </c>
      <c r="BU122">
        <f>IF($CE122&gt;=32,INDEX($AN:$AN,$CD122+32),"")</f>
      </c>
      <c r="BV122">
        <f>IF($CE122&gt;=33,INDEX($AN:$AN,$CD122+33),"")</f>
      </c>
      <c r="BW122">
        <f>IF($CE122&gt;=34,INDEX($AN:$AN,$CD122+34),"")</f>
      </c>
      <c r="BX122">
        <f>IF($CE122&gt;=35,INDEX($AN:$AN,$CD122+35),"")</f>
      </c>
      <c r="BY122">
        <f>IF($CE122&gt;=36,INDEX($AN:$AN,$CD122+36),"")</f>
      </c>
      <c r="BZ122">
        <f>IF($CE122&gt;=37,INDEX($AN:$AN,$CD122+37),"")</f>
      </c>
      <c r="CA122">
        <f>IF($CE122&gt;=38,INDEX($AN:$AN,$CD122+38),"")</f>
      </c>
      <c r="CB122">
        <f>IF($CE122&gt;=39,INDEX($AN:$AN,$CD122+39),"")</f>
      </c>
      <c r="CC122">
        <f>IF($CE122&gt;=40,INDEX($AN:$AN,$CD122+40),"")</f>
      </c>
      <c r="CD122">
        <f>IFERROR(MATCH($AM122,$AN$2:$AN$133,0)+1,0)</f>
      </c>
      <c r="CE122">
        <f>IFERROR(INDEX($AO$2:$AO$133,MATCH($AM122,$AN$2:$AN$133,0)),0)</f>
      </c>
      <c r="CF122">
        <f>IFERROR(LEFT($K122,FIND(" - ",$K122)-1),$K122)</f>
      </c>
      <c r="CG122" t="s">
        <v>63</v>
      </c>
      <c r="CI122">
        <f>IF($DD122&gt;=1,INDEX($CG:$CG,$DC122+1),"")</f>
      </c>
      <c r="CJ122">
        <f>IF($DD122&gt;=2,INDEX($CG:$CG,$DC122+2),"")</f>
      </c>
      <c r="CK122">
        <f>IF($DD122&gt;=3,INDEX($CG:$CG,$DC122+3),"")</f>
      </c>
      <c r="CL122">
        <f>IF($DD122&gt;=4,INDEX($CG:$CG,$DC122+4),"")</f>
      </c>
      <c r="CM122">
        <f>IF($DD122&gt;=5,INDEX($CG:$CG,$DC122+5),"")</f>
      </c>
      <c r="CN122">
        <f>IF($DD122&gt;=6,INDEX($CG:$CG,$DC122+6),"")</f>
      </c>
      <c r="CO122">
        <f>IF($DD122&gt;=7,INDEX($CG:$CG,$DC122+7),"")</f>
      </c>
      <c r="CP122">
        <f>IF($DD122&gt;=8,INDEX($CG:$CG,$DC122+8),"")</f>
      </c>
      <c r="CQ122">
        <f>IF($DD122&gt;=9,INDEX($CG:$CG,$DC122+9),"")</f>
      </c>
      <c r="CR122">
        <f>IF($DD122&gt;=10,INDEX($CG:$CG,$DC122+10),"")</f>
      </c>
      <c r="CS122">
        <f>IF($DD122&gt;=11,INDEX($CG:$CG,$DC122+11),"")</f>
      </c>
      <c r="CT122">
        <f>IF($DD122&gt;=12,INDEX($CG:$CG,$DC122+12),"")</f>
      </c>
      <c r="CU122">
        <f>IF($DD122&gt;=13,INDEX($CG:$CG,$DC122+13),"")</f>
      </c>
      <c r="CV122">
        <f>IF($DD122&gt;=14,INDEX($CG:$CG,$DC122+14),"")</f>
      </c>
      <c r="CW122">
        <f>IF($DD122&gt;=15,INDEX($CG:$CG,$DC122+15),"")</f>
      </c>
      <c r="CX122">
        <f>IF($DD122&gt;=16,INDEX($CG:$CG,$DC122+16),"")</f>
      </c>
      <c r="CY122">
        <f>IF($DD122&gt;=17,INDEX($CG:$CG,$DC122+17),"")</f>
      </c>
      <c r="CZ122">
        <f>IF($DD122&gt;=18,INDEX($CG:$CG,$DC122+18),"")</f>
      </c>
      <c r="DA122">
        <f>IF($DD122&gt;=19,INDEX($CG:$CG,$DC122+19),"")</f>
      </c>
      <c r="DB122">
        <f>IF($DD122&gt;=20,INDEX($CG:$CG,$DC122+20),"")</f>
      </c>
      <c r="DC122">
        <f>IFERROR(MATCH($CF122,$CG$2:$CG$1558,0)+1,0)</f>
      </c>
      <c r="DD122">
        <f>IFERROR(INDEX($CH$2:$CH$1558,MATCH($CF122,$CG$2:$CG$1558,0)),0)</f>
      </c>
      <c r="DE122">
        <f>IFERROR(INDEX($AL:$AL,MATCH($G122,$AK:$AK,0))&amp;"","")</f>
      </c>
      <c r="DF122" t="s">
        <v>358</v>
      </c>
      <c r="DH122">
        <v>1</v>
      </c>
      <c r="DI122">
        <f>IF($GL122&gt;=1,INDEX($DF:$DF,$GK122+1),"")</f>
      </c>
      <c r="DJ122">
        <f>IF($GL122&gt;=2,INDEX($DF:$DF,$GK122+2),"")</f>
      </c>
      <c r="DK122">
        <f>IF($GL122&gt;=3,INDEX($DF:$DF,$GK122+3),"")</f>
      </c>
      <c r="DL122">
        <f>IF($GL122&gt;=4,INDEX($DF:$DF,$GK122+4),"")</f>
      </c>
      <c r="DM122">
        <f>IF($GL122&gt;=5,INDEX($DF:$DF,$GK122+5),"")</f>
      </c>
      <c r="DN122">
        <f>IF($GL122&gt;=6,INDEX($DF:$DF,$GK122+6),"")</f>
      </c>
      <c r="DO122">
        <f>IF($GL122&gt;=7,INDEX($DF:$DF,$GK122+7),"")</f>
      </c>
      <c r="DP122">
        <f>IF($GL122&gt;=8,INDEX($DF:$DF,$GK122+8),"")</f>
      </c>
      <c r="DQ122">
        <f>IF($GL122&gt;=9,INDEX($DF:$DF,$GK122+9),"")</f>
      </c>
      <c r="DR122">
        <f>IF($GL122&gt;=10,INDEX($DF:$DF,$GK122+10),"")</f>
      </c>
      <c r="DS122">
        <f>IF($GL122&gt;=11,INDEX($DF:$DF,$GK122+11),"")</f>
      </c>
      <c r="DT122">
        <f>IF($GL122&gt;=12,INDEX($DF:$DF,$GK122+12),"")</f>
      </c>
      <c r="DU122">
        <f>IF($GL122&gt;=13,INDEX($DF:$DF,$GK122+13),"")</f>
      </c>
      <c r="DV122">
        <f>IF($GL122&gt;=14,INDEX($DF:$DF,$GK122+14),"")</f>
      </c>
      <c r="DW122">
        <f>IF($GL122&gt;=15,INDEX($DF:$DF,$GK122+15),"")</f>
      </c>
      <c r="DX122">
        <f>IF($GL122&gt;=16,INDEX($DF:$DF,$GK122+16),"")</f>
      </c>
      <c r="DY122">
        <f>IF($GL122&gt;=17,INDEX($DF:$DF,$GK122+17),"")</f>
      </c>
      <c r="DZ122">
        <f>IF($GL122&gt;=18,INDEX($DF:$DF,$GK122+18),"")</f>
      </c>
      <c r="EA122">
        <f>IF($GL122&gt;=19,INDEX($DF:$DF,$GK122+19),"")</f>
      </c>
      <c r="EB122">
        <f>IF($GL122&gt;=20,INDEX($DF:$DF,$GK122+20),"")</f>
      </c>
      <c r="EC122">
        <f>IF($GL122&gt;=21,INDEX($DF:$DF,$GK122+21),"")</f>
      </c>
      <c r="ED122">
        <f>IF($GL122&gt;=22,INDEX($DF:$DF,$GK122+22),"")</f>
      </c>
      <c r="EE122">
        <f>IF($GL122&gt;=23,INDEX($DF:$DF,$GK122+23),"")</f>
      </c>
      <c r="EF122">
        <f>IF($GL122&gt;=24,INDEX($DF:$DF,$GK122+24),"")</f>
      </c>
      <c r="EG122">
        <f>IF($GL122&gt;=25,INDEX($DF:$DF,$GK122+25),"")</f>
      </c>
      <c r="EH122">
        <f>IF($GL122&gt;=26,INDEX($DF:$DF,$GK122+26),"")</f>
      </c>
      <c r="EI122">
        <f>IF($GL122&gt;=27,INDEX($DF:$DF,$GK122+27),"")</f>
      </c>
      <c r="EJ122">
        <f>IF($GL122&gt;=28,INDEX($DF:$DF,$GK122+28),"")</f>
      </c>
      <c r="EK122">
        <f>IF($GL122&gt;=29,INDEX($DF:$DF,$GK122+29),"")</f>
      </c>
      <c r="EL122">
        <f>IF($GL122&gt;=30,INDEX($DF:$DF,$GK122+30),"")</f>
      </c>
      <c r="EM122">
        <f>IF($GL122&gt;=31,INDEX($DF:$DF,$GK122+31),"")</f>
      </c>
      <c r="EN122">
        <f>IF($GL122&gt;=32,INDEX($DF:$DF,$GK122+32),"")</f>
      </c>
      <c r="EO122">
        <f>IF($GL122&gt;=33,INDEX($DF:$DF,$GK122+33),"")</f>
      </c>
      <c r="EP122">
        <f>IF($GL122&gt;=34,INDEX($DF:$DF,$GK122+34),"")</f>
      </c>
      <c r="EQ122">
        <f>IF($GL122&gt;=35,INDEX($DF:$DF,$GK122+35),"")</f>
      </c>
      <c r="ER122">
        <f>IF($GL122&gt;=36,INDEX($DF:$DF,$GK122+36),"")</f>
      </c>
      <c r="ES122">
        <f>IF($GL122&gt;=37,INDEX($DF:$DF,$GK122+37),"")</f>
      </c>
      <c r="ET122">
        <f>IF($GL122&gt;=38,INDEX($DF:$DF,$GK122+38),"")</f>
      </c>
      <c r="EU122">
        <f>IF($GL122&gt;=39,INDEX($DF:$DF,$GK122+39),"")</f>
      </c>
      <c r="EV122">
        <f>IF($GL122&gt;=40,INDEX($DF:$DF,$GK122+40),"")</f>
      </c>
      <c r="EW122">
        <f>IF($GL122&gt;=1,INDEX($DG:$DG,$GK122+1),"")</f>
      </c>
      <c r="EX122">
        <f>IF($GL122&gt;=2,INDEX($DG:$DG,$GK122+2),"")</f>
      </c>
      <c r="EY122">
        <f>IF($GL122&gt;=3,INDEX($DG:$DG,$GK122+3),"")</f>
      </c>
      <c r="EZ122">
        <f>IF($GL122&gt;=4,INDEX($DG:$DG,$GK122+4),"")</f>
      </c>
      <c r="FA122">
        <f>IF($GL122&gt;=5,INDEX($DG:$DG,$GK122+5),"")</f>
      </c>
      <c r="FB122">
        <f>IF($GL122&gt;=6,INDEX($DG:$DG,$GK122+6),"")</f>
      </c>
      <c r="FC122">
        <f>IF($GL122&gt;=7,INDEX($DG:$DG,$GK122+7),"")</f>
      </c>
      <c r="FD122">
        <f>IF($GL122&gt;=8,INDEX($DG:$DG,$GK122+8),"")</f>
      </c>
      <c r="FE122">
        <f>IF($GL122&gt;=9,INDEX($DG:$DG,$GK122+9),"")</f>
      </c>
      <c r="FF122">
        <f>IF($GL122&gt;=10,INDEX($DG:$DG,$GK122+10),"")</f>
      </c>
      <c r="FG122">
        <f>IF($GL122&gt;=11,INDEX($DG:$DG,$GK122+11),"")</f>
      </c>
      <c r="FH122">
        <f>IF($GL122&gt;=12,INDEX($DG:$DG,$GK122+12),"")</f>
      </c>
      <c r="FI122">
        <f>IF($GL122&gt;=13,INDEX($DG:$DG,$GK122+13),"")</f>
      </c>
      <c r="FJ122">
        <f>IF($GL122&gt;=14,INDEX($DG:$DG,$GK122+14),"")</f>
      </c>
      <c r="FK122">
        <f>IF($GL122&gt;=15,INDEX($DG:$DG,$GK122+15),"")</f>
      </c>
      <c r="FL122">
        <f>IF($GL122&gt;=16,INDEX($DG:$DG,$GK122+16),"")</f>
      </c>
      <c r="FM122">
        <f>IF($GL122&gt;=17,INDEX($DG:$DG,$GK122+17),"")</f>
      </c>
      <c r="FN122">
        <f>IF($GL122&gt;=18,INDEX($DG:$DG,$GK122+18),"")</f>
      </c>
      <c r="FO122">
        <f>IF($GL122&gt;=19,INDEX($DG:$DG,$GK122+19),"")</f>
      </c>
      <c r="FP122">
        <f>IF($GL122&gt;=20,INDEX($DG:$DG,$GK122+20),"")</f>
      </c>
      <c r="FQ122">
        <f>IF($GL122&gt;=21,INDEX($DG:$DG,$GK122+21),"")</f>
      </c>
      <c r="FR122">
        <f>IF($GL122&gt;=22,INDEX($DG:$DG,$GK122+22),"")</f>
      </c>
      <c r="FS122">
        <f>IF($GL122&gt;=23,INDEX($DG:$DG,$GK122+23),"")</f>
      </c>
      <c r="FT122">
        <f>IF($GL122&gt;=24,INDEX($DG:$DG,$GK122+24),"")</f>
      </c>
      <c r="FU122">
        <f>IF($GL122&gt;=25,INDEX($DG:$DG,$GK122+25),"")</f>
      </c>
      <c r="FV122">
        <f>IF($GL122&gt;=26,INDEX($DG:$DG,$GK122+26),"")</f>
      </c>
      <c r="FW122">
        <f>IF($GL122&gt;=27,INDEX($DG:$DG,$GK122+27),"")</f>
      </c>
      <c r="FX122">
        <f>IF($GL122&gt;=28,INDEX($DG:$DG,$GK122+28),"")</f>
      </c>
      <c r="FY122">
        <f>IF($GL122&gt;=29,INDEX($DG:$DG,$GK122+29),"")</f>
      </c>
      <c r="FZ122">
        <f>IF($GL122&gt;=30,INDEX($DG:$DG,$GK122+30),"")</f>
      </c>
      <c r="GA122">
        <f>IF($GL122&gt;=31,INDEX($DG:$DG,$GK122+31),"")</f>
      </c>
      <c r="GB122">
        <f>IF($GL122&gt;=32,INDEX($DG:$DG,$GK122+32),"")</f>
      </c>
      <c r="GC122">
        <f>IF($GL122&gt;=33,INDEX($DG:$DG,$GK122+33),"")</f>
      </c>
      <c r="GD122">
        <f>IF($GL122&gt;=34,INDEX($DG:$DG,$GK122+34),"")</f>
      </c>
      <c r="GE122">
        <f>IF($GL122&gt;=35,INDEX($DG:$DG,$GK122+35),"")</f>
      </c>
      <c r="GF122">
        <f>IF($GL122&gt;=36,INDEX($DG:$DG,$GK122+36),"")</f>
      </c>
      <c r="GG122">
        <f>IF($GL122&gt;=37,INDEX($DG:$DG,$GK122+37),"")</f>
      </c>
      <c r="GH122">
        <f>IF($GL122&gt;=38,INDEX($DG:$DG,$GK122+38),"")</f>
      </c>
      <c r="GI122">
        <f>IF($GL122&gt;=39,INDEX($DG:$DG,$GK122+39),"")</f>
      </c>
      <c r="GJ122">
        <f>IF($GL122&gt;=40,INDEX($DG:$DG,$GK122+40),"")</f>
      </c>
      <c r="GK122">
        <f>IFERROR(MATCH($DE122,$DF$2:$DF$166,0)+1,0)</f>
      </c>
      <c r="GL122">
        <f>IFERROR(INDEX($DH$2:$DH$166,MATCH($DE122,$DF$2:$DF$166,0)),0)</f>
      </c>
      <c r="GM122">
        <f>IFERROR(MATCH($H122,$DI$122:$EV$122,0),0)</f>
      </c>
      <c r="GN122">
        <f>IF($GM122&gt;0,INDEX($EW$122:$GJ$122,$GM122),"")</f>
      </c>
      <c r="GO122" t="s">
        <v>741</v>
      </c>
      <c r="GQ122">
        <f>IF($IZ122&gt;=1,INDEX($GO:$GO,$IY122+1),"")</f>
      </c>
      <c r="GR122">
        <f>IF($IZ122&gt;=2,INDEX($GO:$GO,$IY122+2),"")</f>
      </c>
      <c r="GS122">
        <f>IF($IZ122&gt;=3,INDEX($GO:$GO,$IY122+3),"")</f>
      </c>
      <c r="GT122">
        <f>IF($IZ122&gt;=4,INDEX($GO:$GO,$IY122+4),"")</f>
      </c>
      <c r="GU122">
        <f>IF($IZ122&gt;=5,INDEX($GO:$GO,$IY122+5),"")</f>
      </c>
      <c r="GV122">
        <f>IF($IZ122&gt;=6,INDEX($GO:$GO,$IY122+6),"")</f>
      </c>
      <c r="GW122">
        <f>IF($IZ122&gt;=7,INDEX($GO:$GO,$IY122+7),"")</f>
      </c>
      <c r="GX122">
        <f>IF($IZ122&gt;=8,INDEX($GO:$GO,$IY122+8),"")</f>
      </c>
      <c r="GY122">
        <f>IF($IZ122&gt;=9,INDEX($GO:$GO,$IY122+9),"")</f>
      </c>
      <c r="GZ122">
        <f>IF($IZ122&gt;=10,INDEX($GO:$GO,$IY122+10),"")</f>
      </c>
      <c r="HA122">
        <f>IF($IZ122&gt;=11,INDEX($GO:$GO,$IY122+11),"")</f>
      </c>
      <c r="HB122">
        <f>IF($IZ122&gt;=12,INDEX($GO:$GO,$IY122+12),"")</f>
      </c>
      <c r="HC122">
        <f>IF($IZ122&gt;=13,INDEX($GO:$GO,$IY122+13),"")</f>
      </c>
      <c r="HD122">
        <f>IF($IZ122&gt;=14,INDEX($GO:$GO,$IY122+14),"")</f>
      </c>
      <c r="HE122">
        <f>IF($IZ122&gt;=15,INDEX($GO:$GO,$IY122+15),"")</f>
      </c>
      <c r="HF122">
        <f>IF($IZ122&gt;=16,INDEX($GO:$GO,$IY122+16),"")</f>
      </c>
      <c r="HG122">
        <f>IF($IZ122&gt;=17,INDEX($GO:$GO,$IY122+17),"")</f>
      </c>
      <c r="HH122">
        <f>IF($IZ122&gt;=18,INDEX($GO:$GO,$IY122+18),"")</f>
      </c>
      <c r="HI122">
        <f>IF($IZ122&gt;=19,INDEX($GO:$GO,$IY122+19),"")</f>
      </c>
      <c r="HJ122">
        <f>IF($IZ122&gt;=20,INDEX($GO:$GO,$IY122+20),"")</f>
      </c>
      <c r="HK122">
        <f>IF($IZ122&gt;=21,INDEX($GO:$GO,$IY122+21),"")</f>
      </c>
      <c r="HL122">
        <f>IF($IZ122&gt;=22,INDEX($GO:$GO,$IY122+22),"")</f>
      </c>
      <c r="HM122">
        <f>IF($IZ122&gt;=23,INDEX($GO:$GO,$IY122+23),"")</f>
      </c>
      <c r="HN122">
        <f>IF($IZ122&gt;=24,INDEX($GO:$GO,$IY122+24),"")</f>
      </c>
      <c r="HO122">
        <f>IF($IZ122&gt;=25,INDEX($GO:$GO,$IY122+25),"")</f>
      </c>
      <c r="HP122">
        <f>IF($IZ122&gt;=26,INDEX($GO:$GO,$IY122+26),"")</f>
      </c>
      <c r="HQ122">
        <f>IF($IZ122&gt;=27,INDEX($GO:$GO,$IY122+27),"")</f>
      </c>
      <c r="HR122">
        <f>IF($IZ122&gt;=28,INDEX($GO:$GO,$IY122+28),"")</f>
      </c>
      <c r="HS122">
        <f>IF($IZ122&gt;=29,INDEX($GO:$GO,$IY122+29),"")</f>
      </c>
      <c r="HT122">
        <f>IF($IZ122&gt;=30,INDEX($GO:$GO,$IY122+30),"")</f>
      </c>
      <c r="HU122">
        <f>IF($IZ122&gt;=31,INDEX($GO:$GO,$IY122+31),"")</f>
      </c>
      <c r="HV122">
        <f>IF($IZ122&gt;=32,INDEX($GO:$GO,$IY122+32),"")</f>
      </c>
      <c r="HW122">
        <f>IF($IZ122&gt;=33,INDEX($GO:$GO,$IY122+33),"")</f>
      </c>
      <c r="HX122">
        <f>IF($IZ122&gt;=34,INDEX($GO:$GO,$IY122+34),"")</f>
      </c>
      <c r="HY122">
        <f>IF($IZ122&gt;=35,INDEX($GO:$GO,$IY122+35),"")</f>
      </c>
      <c r="HZ122">
        <f>IF($IZ122&gt;=36,INDEX($GO:$GO,$IY122+36),"")</f>
      </c>
      <c r="IA122">
        <f>IF($IZ122&gt;=37,INDEX($GO:$GO,$IY122+37),"")</f>
      </c>
      <c r="IB122">
        <f>IF($IZ122&gt;=38,INDEX($GO:$GO,$IY122+38),"")</f>
      </c>
      <c r="IC122">
        <f>IF($IZ122&gt;=39,INDEX($GO:$GO,$IY122+39),"")</f>
      </c>
      <c r="ID122">
        <f>IF($IZ122&gt;=40,INDEX($GO:$GO,$IY122+40),"")</f>
      </c>
      <c r="IE122">
        <f>IF($IZ122&gt;=41,INDEX($GO:$GO,$IY122+41),"")</f>
      </c>
      <c r="IF122">
        <f>IF($IZ122&gt;=42,INDEX($GO:$GO,$IY122+42),"")</f>
      </c>
      <c r="IG122">
        <f>IF($IZ122&gt;=43,INDEX($GO:$GO,$IY122+43),"")</f>
      </c>
      <c r="IH122">
        <f>IF($IZ122&gt;=44,INDEX($GO:$GO,$IY122+44),"")</f>
      </c>
      <c r="II122">
        <f>IF($IZ122&gt;=45,INDEX($GO:$GO,$IY122+45),"")</f>
      </c>
      <c r="IJ122">
        <f>IF($IZ122&gt;=46,INDEX($GO:$GO,$IY122+46),"")</f>
      </c>
      <c r="IK122">
        <f>IF($IZ122&gt;=47,INDEX($GO:$GO,$IY122+47),"")</f>
      </c>
      <c r="IL122">
        <f>IF($IZ122&gt;=48,INDEX($GO:$GO,$IY122+48),"")</f>
      </c>
      <c r="IM122">
        <f>IF($IZ122&gt;=49,INDEX($GO:$GO,$IY122+49),"")</f>
      </c>
      <c r="IN122">
        <f>IF($IZ122&gt;=50,INDEX($GO:$GO,$IY122+50),"")</f>
      </c>
      <c r="IO122">
        <f>IF($IZ122&gt;=51,INDEX($GO:$GO,$IY122+51),"")</f>
      </c>
      <c r="IP122">
        <f>IF($IZ122&gt;=52,INDEX($GO:$GO,$IY122+52),"")</f>
      </c>
      <c r="IQ122">
        <f>IF($IZ122&gt;=53,INDEX($GO:$GO,$IY122+53),"")</f>
      </c>
      <c r="IR122">
        <f>IF($IZ122&gt;=54,INDEX($GO:$GO,$IY122+54),"")</f>
      </c>
      <c r="IS122">
        <f>IF($IZ122&gt;=55,INDEX($GO:$GO,$IY122+55),"")</f>
      </c>
      <c r="IT122">
        <f>IF($IZ122&gt;=56,INDEX($GO:$GO,$IY122+56),"")</f>
      </c>
      <c r="IU122">
        <f>IF($IZ122&gt;=57,INDEX($GO:$GO,$IY122+57),"")</f>
      </c>
      <c r="IV122">
        <f>IF($IZ122&gt;=58,INDEX($GO:$GO,$IY122+58),"")</f>
      </c>
      <c r="IW122">
        <f>IF($IZ122&gt;=59,INDEX($GO:$GO,$IY122+59),"")</f>
      </c>
      <c r="IX122">
        <f>IF($IZ122&gt;=60,INDEX($GO:$GO,$IY122+60),"")</f>
      </c>
      <c r="IY122">
        <f>IFERROR(MATCH($GN122,$GO$2:$GO$827,0)+1,0)</f>
      </c>
      <c r="IZ122">
        <f>IFERROR(INDEX($GP$2:$GP$827,MATCH($GN122,$GO$2:$GO$827,0)),0)</f>
      </c>
      <c r="JA122" t="s">
        <v>23</v>
      </c>
      <c r="JB122" t="s">
        <v>23</v>
      </c>
    </row>
    <row r="123" spans="1:262" x14ac:dyDescent="0.25">
      <c r="F123" s="1"/>
      <c r="G123" s="1"/>
      <c r="H123" s="1"/>
      <c r="I123" s="1"/>
      <c r="J123" s="1">
        <f>IFERROR(IF(FIND(" - ",$F123)&gt;0,MID($F123,FIND(" - ",$F123)+3,LEN($F123)),""),"")</f>
      </c>
      <c r="L123" s="1"/>
      <c r="N123" t="s">
        <v>23</v>
      </c>
      <c r="P123">
        <f>IF(OR($N123="",$O123=""),"",IFERROR($N123/$O123,0))</f>
      </c>
      <c r="Q123">
        <f>IF($N123="","",
IF($G123="","",
IF(ISNUMBER(SEARCH("exempt",LOWER($G123))),0,
$N123*(VALUE(SUBSTITUTE($G123,"%",""))/100))))</f>
      </c>
      <c r="W123">
        <f>IF($N123="","",
SUM($N123,$Q123,$U123,$R123,$T123)-
IF($V123="",0,VALUE($V123)))</f>
      </c>
      <c r="AE123" t="s">
        <v>742</v>
      </c>
      <c r="AI123" t="s">
        <v>743</v>
      </c>
      <c r="AJ123" t="s">
        <v>744</v>
      </c>
      <c r="AM123">
        <f>IFERROR(LEFT($F123,FIND(" - ",$F123)-1),$F123)</f>
      </c>
      <c r="AN123" t="s">
        <v>30</v>
      </c>
      <c r="AP123">
        <f>IF($CE123&gt;=1,INDEX($AN:$AN,$CD123+1),"")</f>
      </c>
      <c r="AQ123">
        <f>IF($CE123&gt;=2,INDEX($AN:$AN,$CD123+2),"")</f>
      </c>
      <c r="AR123">
        <f>IF($CE123&gt;=3,INDEX($AN:$AN,$CD123+3),"")</f>
      </c>
      <c r="AS123">
        <f>IF($CE123&gt;=4,INDEX($AN:$AN,$CD123+4),"")</f>
      </c>
      <c r="AT123">
        <f>IF($CE123&gt;=5,INDEX($AN:$AN,$CD123+5),"")</f>
      </c>
      <c r="AU123">
        <f>IF($CE123&gt;=6,INDEX($AN:$AN,$CD123+6),"")</f>
      </c>
      <c r="AV123">
        <f>IF($CE123&gt;=7,INDEX($AN:$AN,$CD123+7),"")</f>
      </c>
      <c r="AW123">
        <f>IF($CE123&gt;=8,INDEX($AN:$AN,$CD123+8),"")</f>
      </c>
      <c r="AX123">
        <f>IF($CE123&gt;=9,INDEX($AN:$AN,$CD123+9),"")</f>
      </c>
      <c r="AY123">
        <f>IF($CE123&gt;=10,INDEX($AN:$AN,$CD123+10),"")</f>
      </c>
      <c r="AZ123">
        <f>IF($CE123&gt;=11,INDEX($AN:$AN,$CD123+11),"")</f>
      </c>
      <c r="BA123">
        <f>IF($CE123&gt;=12,INDEX($AN:$AN,$CD123+12),"")</f>
      </c>
      <c r="BB123">
        <f>IF($CE123&gt;=13,INDEX($AN:$AN,$CD123+13),"")</f>
      </c>
      <c r="BC123">
        <f>IF($CE123&gt;=14,INDEX($AN:$AN,$CD123+14),"")</f>
      </c>
      <c r="BD123">
        <f>IF($CE123&gt;=15,INDEX($AN:$AN,$CD123+15),"")</f>
      </c>
      <c r="BE123">
        <f>IF($CE123&gt;=16,INDEX($AN:$AN,$CD123+16),"")</f>
      </c>
      <c r="BF123">
        <f>IF($CE123&gt;=17,INDEX($AN:$AN,$CD123+17),"")</f>
      </c>
      <c r="BG123">
        <f>IF($CE123&gt;=18,INDEX($AN:$AN,$CD123+18),"")</f>
      </c>
      <c r="BH123">
        <f>IF($CE123&gt;=19,INDEX($AN:$AN,$CD123+19),"")</f>
      </c>
      <c r="BI123">
        <f>IF($CE123&gt;=20,INDEX($AN:$AN,$CD123+20),"")</f>
      </c>
      <c r="BJ123">
        <f>IF($CE123&gt;=21,INDEX($AN:$AN,$CD123+21),"")</f>
      </c>
      <c r="BK123">
        <f>IF($CE123&gt;=22,INDEX($AN:$AN,$CD123+22),"")</f>
      </c>
      <c r="BL123">
        <f>IF($CE123&gt;=23,INDEX($AN:$AN,$CD123+23),"")</f>
      </c>
      <c r="BM123">
        <f>IF($CE123&gt;=24,INDEX($AN:$AN,$CD123+24),"")</f>
      </c>
      <c r="BN123">
        <f>IF($CE123&gt;=25,INDEX($AN:$AN,$CD123+25),"")</f>
      </c>
      <c r="BO123">
        <f>IF($CE123&gt;=26,INDEX($AN:$AN,$CD123+26),"")</f>
      </c>
      <c r="BP123">
        <f>IF($CE123&gt;=27,INDEX($AN:$AN,$CD123+27),"")</f>
      </c>
      <c r="BQ123">
        <f>IF($CE123&gt;=28,INDEX($AN:$AN,$CD123+28),"")</f>
      </c>
      <c r="BR123">
        <f>IF($CE123&gt;=29,INDEX($AN:$AN,$CD123+29),"")</f>
      </c>
      <c r="BS123">
        <f>IF($CE123&gt;=30,INDEX($AN:$AN,$CD123+30),"")</f>
      </c>
      <c r="BT123">
        <f>IF($CE123&gt;=31,INDEX($AN:$AN,$CD123+31),"")</f>
      </c>
      <c r="BU123">
        <f>IF($CE123&gt;=32,INDEX($AN:$AN,$CD123+32),"")</f>
      </c>
      <c r="BV123">
        <f>IF($CE123&gt;=33,INDEX($AN:$AN,$CD123+33),"")</f>
      </c>
      <c r="BW123">
        <f>IF($CE123&gt;=34,INDEX($AN:$AN,$CD123+34),"")</f>
      </c>
      <c r="BX123">
        <f>IF($CE123&gt;=35,INDEX($AN:$AN,$CD123+35),"")</f>
      </c>
      <c r="BY123">
        <f>IF($CE123&gt;=36,INDEX($AN:$AN,$CD123+36),"")</f>
      </c>
      <c r="BZ123">
        <f>IF($CE123&gt;=37,INDEX($AN:$AN,$CD123+37),"")</f>
      </c>
      <c r="CA123">
        <f>IF($CE123&gt;=38,INDEX($AN:$AN,$CD123+38),"")</f>
      </c>
      <c r="CB123">
        <f>IF($CE123&gt;=39,INDEX($AN:$AN,$CD123+39),"")</f>
      </c>
      <c r="CC123">
        <f>IF($CE123&gt;=40,INDEX($AN:$AN,$CD123+40),"")</f>
      </c>
      <c r="CD123">
        <f>IFERROR(MATCH($AM123,$AN$2:$AN$133,0)+1,0)</f>
      </c>
      <c r="CE123">
        <f>IFERROR(INDEX($AO$2:$AO$133,MATCH($AM123,$AN$2:$AN$133,0)),0)</f>
      </c>
      <c r="CF123">
        <f>IFERROR(LEFT($K123,FIND(" - ",$K123)-1),$K123)</f>
      </c>
      <c r="CG123" t="s">
        <v>215</v>
      </c>
      <c r="CI123">
        <f>IF($DD123&gt;=1,INDEX($CG:$CG,$DC123+1),"")</f>
      </c>
      <c r="CJ123">
        <f>IF($DD123&gt;=2,INDEX($CG:$CG,$DC123+2),"")</f>
      </c>
      <c r="CK123">
        <f>IF($DD123&gt;=3,INDEX($CG:$CG,$DC123+3),"")</f>
      </c>
      <c r="CL123">
        <f>IF($DD123&gt;=4,INDEX($CG:$CG,$DC123+4),"")</f>
      </c>
      <c r="CM123">
        <f>IF($DD123&gt;=5,INDEX($CG:$CG,$DC123+5),"")</f>
      </c>
      <c r="CN123">
        <f>IF($DD123&gt;=6,INDEX($CG:$CG,$DC123+6),"")</f>
      </c>
      <c r="CO123">
        <f>IF($DD123&gt;=7,INDEX($CG:$CG,$DC123+7),"")</f>
      </c>
      <c r="CP123">
        <f>IF($DD123&gt;=8,INDEX($CG:$CG,$DC123+8),"")</f>
      </c>
      <c r="CQ123">
        <f>IF($DD123&gt;=9,INDEX($CG:$CG,$DC123+9),"")</f>
      </c>
      <c r="CR123">
        <f>IF($DD123&gt;=10,INDEX($CG:$CG,$DC123+10),"")</f>
      </c>
      <c r="CS123">
        <f>IF($DD123&gt;=11,INDEX($CG:$CG,$DC123+11),"")</f>
      </c>
      <c r="CT123">
        <f>IF($DD123&gt;=12,INDEX($CG:$CG,$DC123+12),"")</f>
      </c>
      <c r="CU123">
        <f>IF($DD123&gt;=13,INDEX($CG:$CG,$DC123+13),"")</f>
      </c>
      <c r="CV123">
        <f>IF($DD123&gt;=14,INDEX($CG:$CG,$DC123+14),"")</f>
      </c>
      <c r="CW123">
        <f>IF($DD123&gt;=15,INDEX($CG:$CG,$DC123+15),"")</f>
      </c>
      <c r="CX123">
        <f>IF($DD123&gt;=16,INDEX($CG:$CG,$DC123+16),"")</f>
      </c>
      <c r="CY123">
        <f>IF($DD123&gt;=17,INDEX($CG:$CG,$DC123+17),"")</f>
      </c>
      <c r="CZ123">
        <f>IF($DD123&gt;=18,INDEX($CG:$CG,$DC123+18),"")</f>
      </c>
      <c r="DA123">
        <f>IF($DD123&gt;=19,INDEX($CG:$CG,$DC123+19),"")</f>
      </c>
      <c r="DB123">
        <f>IF($DD123&gt;=20,INDEX($CG:$CG,$DC123+20),"")</f>
      </c>
      <c r="DC123">
        <f>IFERROR(MATCH($CF123,$CG$2:$CG$1558,0)+1,0)</f>
      </c>
      <c r="DD123">
        <f>IFERROR(INDEX($CH$2:$CH$1558,MATCH($CF123,$CG$2:$CG$1558,0)),0)</f>
      </c>
      <c r="DE123">
        <f>IFERROR(INDEX($AL:$AL,MATCH($G123,$AK:$AK,0))&amp;"","")</f>
      </c>
      <c r="DF123" t="s">
        <v>47</v>
      </c>
      <c r="DG123" t="s">
        <v>23</v>
      </c>
      <c r="DI123">
        <f>IF($GL123&gt;=1,INDEX($DF:$DF,$GK123+1),"")</f>
      </c>
      <c r="DJ123">
        <f>IF($GL123&gt;=2,INDEX($DF:$DF,$GK123+2),"")</f>
      </c>
      <c r="DK123">
        <f>IF($GL123&gt;=3,INDEX($DF:$DF,$GK123+3),"")</f>
      </c>
      <c r="DL123">
        <f>IF($GL123&gt;=4,INDEX($DF:$DF,$GK123+4),"")</f>
      </c>
      <c r="DM123">
        <f>IF($GL123&gt;=5,INDEX($DF:$DF,$GK123+5),"")</f>
      </c>
      <c r="DN123">
        <f>IF($GL123&gt;=6,INDEX($DF:$DF,$GK123+6),"")</f>
      </c>
      <c r="DO123">
        <f>IF($GL123&gt;=7,INDEX($DF:$DF,$GK123+7),"")</f>
      </c>
      <c r="DP123">
        <f>IF($GL123&gt;=8,INDEX($DF:$DF,$GK123+8),"")</f>
      </c>
      <c r="DQ123">
        <f>IF($GL123&gt;=9,INDEX($DF:$DF,$GK123+9),"")</f>
      </c>
      <c r="DR123">
        <f>IF($GL123&gt;=10,INDEX($DF:$DF,$GK123+10),"")</f>
      </c>
      <c r="DS123">
        <f>IF($GL123&gt;=11,INDEX($DF:$DF,$GK123+11),"")</f>
      </c>
      <c r="DT123">
        <f>IF($GL123&gt;=12,INDEX($DF:$DF,$GK123+12),"")</f>
      </c>
      <c r="DU123">
        <f>IF($GL123&gt;=13,INDEX($DF:$DF,$GK123+13),"")</f>
      </c>
      <c r="DV123">
        <f>IF($GL123&gt;=14,INDEX($DF:$DF,$GK123+14),"")</f>
      </c>
      <c r="DW123">
        <f>IF($GL123&gt;=15,INDEX($DF:$DF,$GK123+15),"")</f>
      </c>
      <c r="DX123">
        <f>IF($GL123&gt;=16,INDEX($DF:$DF,$GK123+16),"")</f>
      </c>
      <c r="DY123">
        <f>IF($GL123&gt;=17,INDEX($DF:$DF,$GK123+17),"")</f>
      </c>
      <c r="DZ123">
        <f>IF($GL123&gt;=18,INDEX($DF:$DF,$GK123+18),"")</f>
      </c>
      <c r="EA123">
        <f>IF($GL123&gt;=19,INDEX($DF:$DF,$GK123+19),"")</f>
      </c>
      <c r="EB123">
        <f>IF($GL123&gt;=20,INDEX($DF:$DF,$GK123+20),"")</f>
      </c>
      <c r="EC123">
        <f>IF($GL123&gt;=21,INDEX($DF:$DF,$GK123+21),"")</f>
      </c>
      <c r="ED123">
        <f>IF($GL123&gt;=22,INDEX($DF:$DF,$GK123+22),"")</f>
      </c>
      <c r="EE123">
        <f>IF($GL123&gt;=23,INDEX($DF:$DF,$GK123+23),"")</f>
      </c>
      <c r="EF123">
        <f>IF($GL123&gt;=24,INDEX($DF:$DF,$GK123+24),"")</f>
      </c>
      <c r="EG123">
        <f>IF($GL123&gt;=25,INDEX($DF:$DF,$GK123+25),"")</f>
      </c>
      <c r="EH123">
        <f>IF($GL123&gt;=26,INDEX($DF:$DF,$GK123+26),"")</f>
      </c>
      <c r="EI123">
        <f>IF($GL123&gt;=27,INDEX($DF:$DF,$GK123+27),"")</f>
      </c>
      <c r="EJ123">
        <f>IF($GL123&gt;=28,INDEX($DF:$DF,$GK123+28),"")</f>
      </c>
      <c r="EK123">
        <f>IF($GL123&gt;=29,INDEX($DF:$DF,$GK123+29),"")</f>
      </c>
      <c r="EL123">
        <f>IF($GL123&gt;=30,INDEX($DF:$DF,$GK123+30),"")</f>
      </c>
      <c r="EM123">
        <f>IF($GL123&gt;=31,INDEX($DF:$DF,$GK123+31),"")</f>
      </c>
      <c r="EN123">
        <f>IF($GL123&gt;=32,INDEX($DF:$DF,$GK123+32),"")</f>
      </c>
      <c r="EO123">
        <f>IF($GL123&gt;=33,INDEX($DF:$DF,$GK123+33),"")</f>
      </c>
      <c r="EP123">
        <f>IF($GL123&gt;=34,INDEX($DF:$DF,$GK123+34),"")</f>
      </c>
      <c r="EQ123">
        <f>IF($GL123&gt;=35,INDEX($DF:$DF,$GK123+35),"")</f>
      </c>
      <c r="ER123">
        <f>IF($GL123&gt;=36,INDEX($DF:$DF,$GK123+36),"")</f>
      </c>
      <c r="ES123">
        <f>IF($GL123&gt;=37,INDEX($DF:$DF,$GK123+37),"")</f>
      </c>
      <c r="ET123">
        <f>IF($GL123&gt;=38,INDEX($DF:$DF,$GK123+38),"")</f>
      </c>
      <c r="EU123">
        <f>IF($GL123&gt;=39,INDEX($DF:$DF,$GK123+39),"")</f>
      </c>
      <c r="EV123">
        <f>IF($GL123&gt;=40,INDEX($DF:$DF,$GK123+40),"")</f>
      </c>
      <c r="EW123">
        <f>IF($GL123&gt;=1,INDEX($DG:$DG,$GK123+1),"")</f>
      </c>
      <c r="EX123">
        <f>IF($GL123&gt;=2,INDEX($DG:$DG,$GK123+2),"")</f>
      </c>
      <c r="EY123">
        <f>IF($GL123&gt;=3,INDEX($DG:$DG,$GK123+3),"")</f>
      </c>
      <c r="EZ123">
        <f>IF($GL123&gt;=4,INDEX($DG:$DG,$GK123+4),"")</f>
      </c>
      <c r="FA123">
        <f>IF($GL123&gt;=5,INDEX($DG:$DG,$GK123+5),"")</f>
      </c>
      <c r="FB123">
        <f>IF($GL123&gt;=6,INDEX($DG:$DG,$GK123+6),"")</f>
      </c>
      <c r="FC123">
        <f>IF($GL123&gt;=7,INDEX($DG:$DG,$GK123+7),"")</f>
      </c>
      <c r="FD123">
        <f>IF($GL123&gt;=8,INDEX($DG:$DG,$GK123+8),"")</f>
      </c>
      <c r="FE123">
        <f>IF($GL123&gt;=9,INDEX($DG:$DG,$GK123+9),"")</f>
      </c>
      <c r="FF123">
        <f>IF($GL123&gt;=10,INDEX($DG:$DG,$GK123+10),"")</f>
      </c>
      <c r="FG123">
        <f>IF($GL123&gt;=11,INDEX($DG:$DG,$GK123+11),"")</f>
      </c>
      <c r="FH123">
        <f>IF($GL123&gt;=12,INDEX($DG:$DG,$GK123+12),"")</f>
      </c>
      <c r="FI123">
        <f>IF($GL123&gt;=13,INDEX($DG:$DG,$GK123+13),"")</f>
      </c>
      <c r="FJ123">
        <f>IF($GL123&gt;=14,INDEX($DG:$DG,$GK123+14),"")</f>
      </c>
      <c r="FK123">
        <f>IF($GL123&gt;=15,INDEX($DG:$DG,$GK123+15),"")</f>
      </c>
      <c r="FL123">
        <f>IF($GL123&gt;=16,INDEX($DG:$DG,$GK123+16),"")</f>
      </c>
      <c r="FM123">
        <f>IF($GL123&gt;=17,INDEX($DG:$DG,$GK123+17),"")</f>
      </c>
      <c r="FN123">
        <f>IF($GL123&gt;=18,INDEX($DG:$DG,$GK123+18),"")</f>
      </c>
      <c r="FO123">
        <f>IF($GL123&gt;=19,INDEX($DG:$DG,$GK123+19),"")</f>
      </c>
      <c r="FP123">
        <f>IF($GL123&gt;=20,INDEX($DG:$DG,$GK123+20),"")</f>
      </c>
      <c r="FQ123">
        <f>IF($GL123&gt;=21,INDEX($DG:$DG,$GK123+21),"")</f>
      </c>
      <c r="FR123">
        <f>IF($GL123&gt;=22,INDEX($DG:$DG,$GK123+22),"")</f>
      </c>
      <c r="FS123">
        <f>IF($GL123&gt;=23,INDEX($DG:$DG,$GK123+23),"")</f>
      </c>
      <c r="FT123">
        <f>IF($GL123&gt;=24,INDEX($DG:$DG,$GK123+24),"")</f>
      </c>
      <c r="FU123">
        <f>IF($GL123&gt;=25,INDEX($DG:$DG,$GK123+25),"")</f>
      </c>
      <c r="FV123">
        <f>IF($GL123&gt;=26,INDEX($DG:$DG,$GK123+26),"")</f>
      </c>
      <c r="FW123">
        <f>IF($GL123&gt;=27,INDEX($DG:$DG,$GK123+27),"")</f>
      </c>
      <c r="FX123">
        <f>IF($GL123&gt;=28,INDEX($DG:$DG,$GK123+28),"")</f>
      </c>
      <c r="FY123">
        <f>IF($GL123&gt;=29,INDEX($DG:$DG,$GK123+29),"")</f>
      </c>
      <c r="FZ123">
        <f>IF($GL123&gt;=30,INDEX($DG:$DG,$GK123+30),"")</f>
      </c>
      <c r="GA123">
        <f>IF($GL123&gt;=31,INDEX($DG:$DG,$GK123+31),"")</f>
      </c>
      <c r="GB123">
        <f>IF($GL123&gt;=32,INDEX($DG:$DG,$GK123+32),"")</f>
      </c>
      <c r="GC123">
        <f>IF($GL123&gt;=33,INDEX($DG:$DG,$GK123+33),"")</f>
      </c>
      <c r="GD123">
        <f>IF($GL123&gt;=34,INDEX($DG:$DG,$GK123+34),"")</f>
      </c>
      <c r="GE123">
        <f>IF($GL123&gt;=35,INDEX($DG:$DG,$GK123+35),"")</f>
      </c>
      <c r="GF123">
        <f>IF($GL123&gt;=36,INDEX($DG:$DG,$GK123+36),"")</f>
      </c>
      <c r="GG123">
        <f>IF($GL123&gt;=37,INDEX($DG:$DG,$GK123+37),"")</f>
      </c>
      <c r="GH123">
        <f>IF($GL123&gt;=38,INDEX($DG:$DG,$GK123+38),"")</f>
      </c>
      <c r="GI123">
        <f>IF($GL123&gt;=39,INDEX($DG:$DG,$GK123+39),"")</f>
      </c>
      <c r="GJ123">
        <f>IF($GL123&gt;=40,INDEX($DG:$DG,$GK123+40),"")</f>
      </c>
      <c r="GK123">
        <f>IFERROR(MATCH($DE123,$DF$2:$DF$166,0)+1,0)</f>
      </c>
      <c r="GL123">
        <f>IFERROR(INDEX($DH$2:$DH$166,MATCH($DE123,$DF$2:$DF$166,0)),0)</f>
      </c>
      <c r="GM123">
        <f>IFERROR(MATCH($H123,$DI$123:$EV$123,0),0)</f>
      </c>
      <c r="GN123">
        <f>IF($GM123&gt;0,INDEX($EW$123:$GJ$123,$GM123),"")</f>
      </c>
      <c r="GO123" t="s">
        <v>745</v>
      </c>
      <c r="GQ123">
        <f>IF($IZ123&gt;=1,INDEX($GO:$GO,$IY123+1),"")</f>
      </c>
      <c r="GR123">
        <f>IF($IZ123&gt;=2,INDEX($GO:$GO,$IY123+2),"")</f>
      </c>
      <c r="GS123">
        <f>IF($IZ123&gt;=3,INDEX($GO:$GO,$IY123+3),"")</f>
      </c>
      <c r="GT123">
        <f>IF($IZ123&gt;=4,INDEX($GO:$GO,$IY123+4),"")</f>
      </c>
      <c r="GU123">
        <f>IF($IZ123&gt;=5,INDEX($GO:$GO,$IY123+5),"")</f>
      </c>
      <c r="GV123">
        <f>IF($IZ123&gt;=6,INDEX($GO:$GO,$IY123+6),"")</f>
      </c>
      <c r="GW123">
        <f>IF($IZ123&gt;=7,INDEX($GO:$GO,$IY123+7),"")</f>
      </c>
      <c r="GX123">
        <f>IF($IZ123&gt;=8,INDEX($GO:$GO,$IY123+8),"")</f>
      </c>
      <c r="GY123">
        <f>IF($IZ123&gt;=9,INDEX($GO:$GO,$IY123+9),"")</f>
      </c>
      <c r="GZ123">
        <f>IF($IZ123&gt;=10,INDEX($GO:$GO,$IY123+10),"")</f>
      </c>
      <c r="HA123">
        <f>IF($IZ123&gt;=11,INDEX($GO:$GO,$IY123+11),"")</f>
      </c>
      <c r="HB123">
        <f>IF($IZ123&gt;=12,INDEX($GO:$GO,$IY123+12),"")</f>
      </c>
      <c r="HC123">
        <f>IF($IZ123&gt;=13,INDEX($GO:$GO,$IY123+13),"")</f>
      </c>
      <c r="HD123">
        <f>IF($IZ123&gt;=14,INDEX($GO:$GO,$IY123+14),"")</f>
      </c>
      <c r="HE123">
        <f>IF($IZ123&gt;=15,INDEX($GO:$GO,$IY123+15),"")</f>
      </c>
      <c r="HF123">
        <f>IF($IZ123&gt;=16,INDEX($GO:$GO,$IY123+16),"")</f>
      </c>
      <c r="HG123">
        <f>IF($IZ123&gt;=17,INDEX($GO:$GO,$IY123+17),"")</f>
      </c>
      <c r="HH123">
        <f>IF($IZ123&gt;=18,INDEX($GO:$GO,$IY123+18),"")</f>
      </c>
      <c r="HI123">
        <f>IF($IZ123&gt;=19,INDEX($GO:$GO,$IY123+19),"")</f>
      </c>
      <c r="HJ123">
        <f>IF($IZ123&gt;=20,INDEX($GO:$GO,$IY123+20),"")</f>
      </c>
      <c r="HK123">
        <f>IF($IZ123&gt;=21,INDEX($GO:$GO,$IY123+21),"")</f>
      </c>
      <c r="HL123">
        <f>IF($IZ123&gt;=22,INDEX($GO:$GO,$IY123+22),"")</f>
      </c>
      <c r="HM123">
        <f>IF($IZ123&gt;=23,INDEX($GO:$GO,$IY123+23),"")</f>
      </c>
      <c r="HN123">
        <f>IF($IZ123&gt;=24,INDEX($GO:$GO,$IY123+24),"")</f>
      </c>
      <c r="HO123">
        <f>IF($IZ123&gt;=25,INDEX($GO:$GO,$IY123+25),"")</f>
      </c>
      <c r="HP123">
        <f>IF($IZ123&gt;=26,INDEX($GO:$GO,$IY123+26),"")</f>
      </c>
      <c r="HQ123">
        <f>IF($IZ123&gt;=27,INDEX($GO:$GO,$IY123+27),"")</f>
      </c>
      <c r="HR123">
        <f>IF($IZ123&gt;=28,INDEX($GO:$GO,$IY123+28),"")</f>
      </c>
      <c r="HS123">
        <f>IF($IZ123&gt;=29,INDEX($GO:$GO,$IY123+29),"")</f>
      </c>
      <c r="HT123">
        <f>IF($IZ123&gt;=30,INDEX($GO:$GO,$IY123+30),"")</f>
      </c>
      <c r="HU123">
        <f>IF($IZ123&gt;=31,INDEX($GO:$GO,$IY123+31),"")</f>
      </c>
      <c r="HV123">
        <f>IF($IZ123&gt;=32,INDEX($GO:$GO,$IY123+32),"")</f>
      </c>
      <c r="HW123">
        <f>IF($IZ123&gt;=33,INDEX($GO:$GO,$IY123+33),"")</f>
      </c>
      <c r="HX123">
        <f>IF($IZ123&gt;=34,INDEX($GO:$GO,$IY123+34),"")</f>
      </c>
      <c r="HY123">
        <f>IF($IZ123&gt;=35,INDEX($GO:$GO,$IY123+35),"")</f>
      </c>
      <c r="HZ123">
        <f>IF($IZ123&gt;=36,INDEX($GO:$GO,$IY123+36),"")</f>
      </c>
      <c r="IA123">
        <f>IF($IZ123&gt;=37,INDEX($GO:$GO,$IY123+37),"")</f>
      </c>
      <c r="IB123">
        <f>IF($IZ123&gt;=38,INDEX($GO:$GO,$IY123+38),"")</f>
      </c>
      <c r="IC123">
        <f>IF($IZ123&gt;=39,INDEX($GO:$GO,$IY123+39),"")</f>
      </c>
      <c r="ID123">
        <f>IF($IZ123&gt;=40,INDEX($GO:$GO,$IY123+40),"")</f>
      </c>
      <c r="IE123">
        <f>IF($IZ123&gt;=41,INDEX($GO:$GO,$IY123+41),"")</f>
      </c>
      <c r="IF123">
        <f>IF($IZ123&gt;=42,INDEX($GO:$GO,$IY123+42),"")</f>
      </c>
      <c r="IG123">
        <f>IF($IZ123&gt;=43,INDEX($GO:$GO,$IY123+43),"")</f>
      </c>
      <c r="IH123">
        <f>IF($IZ123&gt;=44,INDEX($GO:$GO,$IY123+44),"")</f>
      </c>
      <c r="II123">
        <f>IF($IZ123&gt;=45,INDEX($GO:$GO,$IY123+45),"")</f>
      </c>
      <c r="IJ123">
        <f>IF($IZ123&gt;=46,INDEX($GO:$GO,$IY123+46),"")</f>
      </c>
      <c r="IK123">
        <f>IF($IZ123&gt;=47,INDEX($GO:$GO,$IY123+47),"")</f>
      </c>
      <c r="IL123">
        <f>IF($IZ123&gt;=48,INDEX($GO:$GO,$IY123+48),"")</f>
      </c>
      <c r="IM123">
        <f>IF($IZ123&gt;=49,INDEX($GO:$GO,$IY123+49),"")</f>
      </c>
      <c r="IN123">
        <f>IF($IZ123&gt;=50,INDEX($GO:$GO,$IY123+50),"")</f>
      </c>
      <c r="IO123">
        <f>IF($IZ123&gt;=51,INDEX($GO:$GO,$IY123+51),"")</f>
      </c>
      <c r="IP123">
        <f>IF($IZ123&gt;=52,INDEX($GO:$GO,$IY123+52),"")</f>
      </c>
      <c r="IQ123">
        <f>IF($IZ123&gt;=53,INDEX($GO:$GO,$IY123+53),"")</f>
      </c>
      <c r="IR123">
        <f>IF($IZ123&gt;=54,INDEX($GO:$GO,$IY123+54),"")</f>
      </c>
      <c r="IS123">
        <f>IF($IZ123&gt;=55,INDEX($GO:$GO,$IY123+55),"")</f>
      </c>
      <c r="IT123">
        <f>IF($IZ123&gt;=56,INDEX($GO:$GO,$IY123+56),"")</f>
      </c>
      <c r="IU123">
        <f>IF($IZ123&gt;=57,INDEX($GO:$GO,$IY123+57),"")</f>
      </c>
      <c r="IV123">
        <f>IF($IZ123&gt;=58,INDEX($GO:$GO,$IY123+58),"")</f>
      </c>
      <c r="IW123">
        <f>IF($IZ123&gt;=59,INDEX($GO:$GO,$IY123+59),"")</f>
      </c>
      <c r="IX123">
        <f>IF($IZ123&gt;=60,INDEX($GO:$GO,$IY123+60),"")</f>
      </c>
      <c r="IY123">
        <f>IFERROR(MATCH($GN123,$GO$2:$GO$827,0)+1,0)</f>
      </c>
      <c r="IZ123">
        <f>IFERROR(INDEX($GP$2:$GP$827,MATCH($GN123,$GO$2:$GO$827,0)),0)</f>
      </c>
      <c r="JA123" t="s">
        <v>23</v>
      </c>
      <c r="JB123" t="s">
        <v>23</v>
      </c>
    </row>
    <row r="124" spans="1:262" x14ac:dyDescent="0.25">
      <c r="F124" s="1"/>
      <c r="G124" s="1"/>
      <c r="H124" s="1"/>
      <c r="I124" s="1"/>
      <c r="J124" s="1">
        <f>IFERROR(IF(FIND(" - ",$F124)&gt;0,MID($F124,FIND(" - ",$F124)+3,LEN($F124)),""),"")</f>
      </c>
      <c r="L124" s="1"/>
      <c r="N124" t="s">
        <v>23</v>
      </c>
      <c r="P124">
        <f>IF(OR($N124="",$O124=""),"",IFERROR($N124/$O124,0))</f>
      </c>
      <c r="Q124">
        <f>IF($N124="","",
IF($G124="","",
IF(ISNUMBER(SEARCH("exempt",LOWER($G124))),0,
$N124*(VALUE(SUBSTITUTE($G124,"%",""))/100))))</f>
      </c>
      <c r="W124">
        <f>IF($N124="","",
SUM($N124,$Q124,$U124,$R124,$T124)-
IF($V124="",0,VALUE($V124)))</f>
      </c>
      <c r="AE124" t="s">
        <v>746</v>
      </c>
      <c r="AI124" t="s">
        <v>747</v>
      </c>
      <c r="AJ124" t="s">
        <v>748</v>
      </c>
      <c r="AM124">
        <f>IFERROR(LEFT($F124,FIND(" - ",$F124)-1),$F124)</f>
      </c>
      <c r="AN124" t="s">
        <v>749</v>
      </c>
      <c r="AO124">
        <v>1</v>
      </c>
      <c r="AP124">
        <f>IF($CE124&gt;=1,INDEX($AN:$AN,$CD124+1),"")</f>
      </c>
      <c r="AQ124">
        <f>IF($CE124&gt;=2,INDEX($AN:$AN,$CD124+2),"")</f>
      </c>
      <c r="AR124">
        <f>IF($CE124&gt;=3,INDEX($AN:$AN,$CD124+3),"")</f>
      </c>
      <c r="AS124">
        <f>IF($CE124&gt;=4,INDEX($AN:$AN,$CD124+4),"")</f>
      </c>
      <c r="AT124">
        <f>IF($CE124&gt;=5,INDEX($AN:$AN,$CD124+5),"")</f>
      </c>
      <c r="AU124">
        <f>IF($CE124&gt;=6,INDEX($AN:$AN,$CD124+6),"")</f>
      </c>
      <c r="AV124">
        <f>IF($CE124&gt;=7,INDEX($AN:$AN,$CD124+7),"")</f>
      </c>
      <c r="AW124">
        <f>IF($CE124&gt;=8,INDEX($AN:$AN,$CD124+8),"")</f>
      </c>
      <c r="AX124">
        <f>IF($CE124&gt;=9,INDEX($AN:$AN,$CD124+9),"")</f>
      </c>
      <c r="AY124">
        <f>IF($CE124&gt;=10,INDEX($AN:$AN,$CD124+10),"")</f>
      </c>
      <c r="AZ124">
        <f>IF($CE124&gt;=11,INDEX($AN:$AN,$CD124+11),"")</f>
      </c>
      <c r="BA124">
        <f>IF($CE124&gt;=12,INDEX($AN:$AN,$CD124+12),"")</f>
      </c>
      <c r="BB124">
        <f>IF($CE124&gt;=13,INDEX($AN:$AN,$CD124+13),"")</f>
      </c>
      <c r="BC124">
        <f>IF($CE124&gt;=14,INDEX($AN:$AN,$CD124+14),"")</f>
      </c>
      <c r="BD124">
        <f>IF($CE124&gt;=15,INDEX($AN:$AN,$CD124+15),"")</f>
      </c>
      <c r="BE124">
        <f>IF($CE124&gt;=16,INDEX($AN:$AN,$CD124+16),"")</f>
      </c>
      <c r="BF124">
        <f>IF($CE124&gt;=17,INDEX($AN:$AN,$CD124+17),"")</f>
      </c>
      <c r="BG124">
        <f>IF($CE124&gt;=18,INDEX($AN:$AN,$CD124+18),"")</f>
      </c>
      <c r="BH124">
        <f>IF($CE124&gt;=19,INDEX($AN:$AN,$CD124+19),"")</f>
      </c>
      <c r="BI124">
        <f>IF($CE124&gt;=20,INDEX($AN:$AN,$CD124+20),"")</f>
      </c>
      <c r="BJ124">
        <f>IF($CE124&gt;=21,INDEX($AN:$AN,$CD124+21),"")</f>
      </c>
      <c r="BK124">
        <f>IF($CE124&gt;=22,INDEX($AN:$AN,$CD124+22),"")</f>
      </c>
      <c r="BL124">
        <f>IF($CE124&gt;=23,INDEX($AN:$AN,$CD124+23),"")</f>
      </c>
      <c r="BM124">
        <f>IF($CE124&gt;=24,INDEX($AN:$AN,$CD124+24),"")</f>
      </c>
      <c r="BN124">
        <f>IF($CE124&gt;=25,INDEX($AN:$AN,$CD124+25),"")</f>
      </c>
      <c r="BO124">
        <f>IF($CE124&gt;=26,INDEX($AN:$AN,$CD124+26),"")</f>
      </c>
      <c r="BP124">
        <f>IF($CE124&gt;=27,INDEX($AN:$AN,$CD124+27),"")</f>
      </c>
      <c r="BQ124">
        <f>IF($CE124&gt;=28,INDEX($AN:$AN,$CD124+28),"")</f>
      </c>
      <c r="BR124">
        <f>IF($CE124&gt;=29,INDEX($AN:$AN,$CD124+29),"")</f>
      </c>
      <c r="BS124">
        <f>IF($CE124&gt;=30,INDEX($AN:$AN,$CD124+30),"")</f>
      </c>
      <c r="BT124">
        <f>IF($CE124&gt;=31,INDEX($AN:$AN,$CD124+31),"")</f>
      </c>
      <c r="BU124">
        <f>IF($CE124&gt;=32,INDEX($AN:$AN,$CD124+32),"")</f>
      </c>
      <c r="BV124">
        <f>IF($CE124&gt;=33,INDEX($AN:$AN,$CD124+33),"")</f>
      </c>
      <c r="BW124">
        <f>IF($CE124&gt;=34,INDEX($AN:$AN,$CD124+34),"")</f>
      </c>
      <c r="BX124">
        <f>IF($CE124&gt;=35,INDEX($AN:$AN,$CD124+35),"")</f>
      </c>
      <c r="BY124">
        <f>IF($CE124&gt;=36,INDEX($AN:$AN,$CD124+36),"")</f>
      </c>
      <c r="BZ124">
        <f>IF($CE124&gt;=37,INDEX($AN:$AN,$CD124+37),"")</f>
      </c>
      <c r="CA124">
        <f>IF($CE124&gt;=38,INDEX($AN:$AN,$CD124+38),"")</f>
      </c>
      <c r="CB124">
        <f>IF($CE124&gt;=39,INDEX($AN:$AN,$CD124+39),"")</f>
      </c>
      <c r="CC124">
        <f>IF($CE124&gt;=40,INDEX($AN:$AN,$CD124+40),"")</f>
      </c>
      <c r="CD124">
        <f>IFERROR(MATCH($AM124,$AN$2:$AN$133,0)+1,0)</f>
      </c>
      <c r="CE124">
        <f>IFERROR(INDEX($AO$2:$AO$133,MATCH($AM124,$AN$2:$AN$133,0)),0)</f>
      </c>
      <c r="CF124">
        <f>IFERROR(LEFT($K124,FIND(" - ",$K124)-1),$K124)</f>
      </c>
      <c r="CG124" t="s">
        <v>128</v>
      </c>
      <c r="CI124">
        <f>IF($DD124&gt;=1,INDEX($CG:$CG,$DC124+1),"")</f>
      </c>
      <c r="CJ124">
        <f>IF($DD124&gt;=2,INDEX($CG:$CG,$DC124+2),"")</f>
      </c>
      <c r="CK124">
        <f>IF($DD124&gt;=3,INDEX($CG:$CG,$DC124+3),"")</f>
      </c>
      <c r="CL124">
        <f>IF($DD124&gt;=4,INDEX($CG:$CG,$DC124+4),"")</f>
      </c>
      <c r="CM124">
        <f>IF($DD124&gt;=5,INDEX($CG:$CG,$DC124+5),"")</f>
      </c>
      <c r="CN124">
        <f>IF($DD124&gt;=6,INDEX($CG:$CG,$DC124+6),"")</f>
      </c>
      <c r="CO124">
        <f>IF($DD124&gt;=7,INDEX($CG:$CG,$DC124+7),"")</f>
      </c>
      <c r="CP124">
        <f>IF($DD124&gt;=8,INDEX($CG:$CG,$DC124+8),"")</f>
      </c>
      <c r="CQ124">
        <f>IF($DD124&gt;=9,INDEX($CG:$CG,$DC124+9),"")</f>
      </c>
      <c r="CR124">
        <f>IF($DD124&gt;=10,INDEX($CG:$CG,$DC124+10),"")</f>
      </c>
      <c r="CS124">
        <f>IF($DD124&gt;=11,INDEX($CG:$CG,$DC124+11),"")</f>
      </c>
      <c r="CT124">
        <f>IF($DD124&gt;=12,INDEX($CG:$CG,$DC124+12),"")</f>
      </c>
      <c r="CU124">
        <f>IF($DD124&gt;=13,INDEX($CG:$CG,$DC124+13),"")</f>
      </c>
      <c r="CV124">
        <f>IF($DD124&gt;=14,INDEX($CG:$CG,$DC124+14),"")</f>
      </c>
      <c r="CW124">
        <f>IF($DD124&gt;=15,INDEX($CG:$CG,$DC124+15),"")</f>
      </c>
      <c r="CX124">
        <f>IF($DD124&gt;=16,INDEX($CG:$CG,$DC124+16),"")</f>
      </c>
      <c r="CY124">
        <f>IF($DD124&gt;=17,INDEX($CG:$CG,$DC124+17),"")</f>
      </c>
      <c r="CZ124">
        <f>IF($DD124&gt;=18,INDEX($CG:$CG,$DC124+18),"")</f>
      </c>
      <c r="DA124">
        <f>IF($DD124&gt;=19,INDEX($CG:$CG,$DC124+19),"")</f>
      </c>
      <c r="DB124">
        <f>IF($DD124&gt;=20,INDEX($CG:$CG,$DC124+20),"")</f>
      </c>
      <c r="DC124">
        <f>IFERROR(MATCH($CF124,$CG$2:$CG$1558,0)+1,0)</f>
      </c>
      <c r="DD124">
        <f>IFERROR(INDEX($CH$2:$CH$1558,MATCH($CF124,$CG$2:$CG$1558,0)),0)</f>
      </c>
      <c r="DE124">
        <f>IFERROR(INDEX($AL:$AL,MATCH($G124,$AK:$AK,0))&amp;"","")</f>
      </c>
      <c r="DF124" t="s">
        <v>294</v>
      </c>
      <c r="DH124">
        <v>1</v>
      </c>
      <c r="DI124">
        <f>IF($GL124&gt;=1,INDEX($DF:$DF,$GK124+1),"")</f>
      </c>
      <c r="DJ124">
        <f>IF($GL124&gt;=2,INDEX($DF:$DF,$GK124+2),"")</f>
      </c>
      <c r="DK124">
        <f>IF($GL124&gt;=3,INDEX($DF:$DF,$GK124+3),"")</f>
      </c>
      <c r="DL124">
        <f>IF($GL124&gt;=4,INDEX($DF:$DF,$GK124+4),"")</f>
      </c>
      <c r="DM124">
        <f>IF($GL124&gt;=5,INDEX($DF:$DF,$GK124+5),"")</f>
      </c>
      <c r="DN124">
        <f>IF($GL124&gt;=6,INDEX($DF:$DF,$GK124+6),"")</f>
      </c>
      <c r="DO124">
        <f>IF($GL124&gt;=7,INDEX($DF:$DF,$GK124+7),"")</f>
      </c>
      <c r="DP124">
        <f>IF($GL124&gt;=8,INDEX($DF:$DF,$GK124+8),"")</f>
      </c>
      <c r="DQ124">
        <f>IF($GL124&gt;=9,INDEX($DF:$DF,$GK124+9),"")</f>
      </c>
      <c r="DR124">
        <f>IF($GL124&gt;=10,INDEX($DF:$DF,$GK124+10),"")</f>
      </c>
      <c r="DS124">
        <f>IF($GL124&gt;=11,INDEX($DF:$DF,$GK124+11),"")</f>
      </c>
      <c r="DT124">
        <f>IF($GL124&gt;=12,INDEX($DF:$DF,$GK124+12),"")</f>
      </c>
      <c r="DU124">
        <f>IF($GL124&gt;=13,INDEX($DF:$DF,$GK124+13),"")</f>
      </c>
      <c r="DV124">
        <f>IF($GL124&gt;=14,INDEX($DF:$DF,$GK124+14),"")</f>
      </c>
      <c r="DW124">
        <f>IF($GL124&gt;=15,INDEX($DF:$DF,$GK124+15),"")</f>
      </c>
      <c r="DX124">
        <f>IF($GL124&gt;=16,INDEX($DF:$DF,$GK124+16),"")</f>
      </c>
      <c r="DY124">
        <f>IF($GL124&gt;=17,INDEX($DF:$DF,$GK124+17),"")</f>
      </c>
      <c r="DZ124">
        <f>IF($GL124&gt;=18,INDEX($DF:$DF,$GK124+18),"")</f>
      </c>
      <c r="EA124">
        <f>IF($GL124&gt;=19,INDEX($DF:$DF,$GK124+19),"")</f>
      </c>
      <c r="EB124">
        <f>IF($GL124&gt;=20,INDEX($DF:$DF,$GK124+20),"")</f>
      </c>
      <c r="EC124">
        <f>IF($GL124&gt;=21,INDEX($DF:$DF,$GK124+21),"")</f>
      </c>
      <c r="ED124">
        <f>IF($GL124&gt;=22,INDEX($DF:$DF,$GK124+22),"")</f>
      </c>
      <c r="EE124">
        <f>IF($GL124&gt;=23,INDEX($DF:$DF,$GK124+23),"")</f>
      </c>
      <c r="EF124">
        <f>IF($GL124&gt;=24,INDEX($DF:$DF,$GK124+24),"")</f>
      </c>
      <c r="EG124">
        <f>IF($GL124&gt;=25,INDEX($DF:$DF,$GK124+25),"")</f>
      </c>
      <c r="EH124">
        <f>IF($GL124&gt;=26,INDEX($DF:$DF,$GK124+26),"")</f>
      </c>
      <c r="EI124">
        <f>IF($GL124&gt;=27,INDEX($DF:$DF,$GK124+27),"")</f>
      </c>
      <c r="EJ124">
        <f>IF($GL124&gt;=28,INDEX($DF:$DF,$GK124+28),"")</f>
      </c>
      <c r="EK124">
        <f>IF($GL124&gt;=29,INDEX($DF:$DF,$GK124+29),"")</f>
      </c>
      <c r="EL124">
        <f>IF($GL124&gt;=30,INDEX($DF:$DF,$GK124+30),"")</f>
      </c>
      <c r="EM124">
        <f>IF($GL124&gt;=31,INDEX($DF:$DF,$GK124+31),"")</f>
      </c>
      <c r="EN124">
        <f>IF($GL124&gt;=32,INDEX($DF:$DF,$GK124+32),"")</f>
      </c>
      <c r="EO124">
        <f>IF($GL124&gt;=33,INDEX($DF:$DF,$GK124+33),"")</f>
      </c>
      <c r="EP124">
        <f>IF($GL124&gt;=34,INDEX($DF:$DF,$GK124+34),"")</f>
      </c>
      <c r="EQ124">
        <f>IF($GL124&gt;=35,INDEX($DF:$DF,$GK124+35),"")</f>
      </c>
      <c r="ER124">
        <f>IF($GL124&gt;=36,INDEX($DF:$DF,$GK124+36),"")</f>
      </c>
      <c r="ES124">
        <f>IF($GL124&gt;=37,INDEX($DF:$DF,$GK124+37),"")</f>
      </c>
      <c r="ET124">
        <f>IF($GL124&gt;=38,INDEX($DF:$DF,$GK124+38),"")</f>
      </c>
      <c r="EU124">
        <f>IF($GL124&gt;=39,INDEX($DF:$DF,$GK124+39),"")</f>
      </c>
      <c r="EV124">
        <f>IF($GL124&gt;=40,INDEX($DF:$DF,$GK124+40),"")</f>
      </c>
      <c r="EW124">
        <f>IF($GL124&gt;=1,INDEX($DG:$DG,$GK124+1),"")</f>
      </c>
      <c r="EX124">
        <f>IF($GL124&gt;=2,INDEX($DG:$DG,$GK124+2),"")</f>
      </c>
      <c r="EY124">
        <f>IF($GL124&gt;=3,INDEX($DG:$DG,$GK124+3),"")</f>
      </c>
      <c r="EZ124">
        <f>IF($GL124&gt;=4,INDEX($DG:$DG,$GK124+4),"")</f>
      </c>
      <c r="FA124">
        <f>IF($GL124&gt;=5,INDEX($DG:$DG,$GK124+5),"")</f>
      </c>
      <c r="FB124">
        <f>IF($GL124&gt;=6,INDEX($DG:$DG,$GK124+6),"")</f>
      </c>
      <c r="FC124">
        <f>IF($GL124&gt;=7,INDEX($DG:$DG,$GK124+7),"")</f>
      </c>
      <c r="FD124">
        <f>IF($GL124&gt;=8,INDEX($DG:$DG,$GK124+8),"")</f>
      </c>
      <c r="FE124">
        <f>IF($GL124&gt;=9,INDEX($DG:$DG,$GK124+9),"")</f>
      </c>
      <c r="FF124">
        <f>IF($GL124&gt;=10,INDEX($DG:$DG,$GK124+10),"")</f>
      </c>
      <c r="FG124">
        <f>IF($GL124&gt;=11,INDEX($DG:$DG,$GK124+11),"")</f>
      </c>
      <c r="FH124">
        <f>IF($GL124&gt;=12,INDEX($DG:$DG,$GK124+12),"")</f>
      </c>
      <c r="FI124">
        <f>IF($GL124&gt;=13,INDEX($DG:$DG,$GK124+13),"")</f>
      </c>
      <c r="FJ124">
        <f>IF($GL124&gt;=14,INDEX($DG:$DG,$GK124+14),"")</f>
      </c>
      <c r="FK124">
        <f>IF($GL124&gt;=15,INDEX($DG:$DG,$GK124+15),"")</f>
      </c>
      <c r="FL124">
        <f>IF($GL124&gt;=16,INDEX($DG:$DG,$GK124+16),"")</f>
      </c>
      <c r="FM124">
        <f>IF($GL124&gt;=17,INDEX($DG:$DG,$GK124+17),"")</f>
      </c>
      <c r="FN124">
        <f>IF($GL124&gt;=18,INDEX($DG:$DG,$GK124+18),"")</f>
      </c>
      <c r="FO124">
        <f>IF($GL124&gt;=19,INDEX($DG:$DG,$GK124+19),"")</f>
      </c>
      <c r="FP124">
        <f>IF($GL124&gt;=20,INDEX($DG:$DG,$GK124+20),"")</f>
      </c>
      <c r="FQ124">
        <f>IF($GL124&gt;=21,INDEX($DG:$DG,$GK124+21),"")</f>
      </c>
      <c r="FR124">
        <f>IF($GL124&gt;=22,INDEX($DG:$DG,$GK124+22),"")</f>
      </c>
      <c r="FS124">
        <f>IF($GL124&gt;=23,INDEX($DG:$DG,$GK124+23),"")</f>
      </c>
      <c r="FT124">
        <f>IF($GL124&gt;=24,INDEX($DG:$DG,$GK124+24),"")</f>
      </c>
      <c r="FU124">
        <f>IF($GL124&gt;=25,INDEX($DG:$DG,$GK124+25),"")</f>
      </c>
      <c r="FV124">
        <f>IF($GL124&gt;=26,INDEX($DG:$DG,$GK124+26),"")</f>
      </c>
      <c r="FW124">
        <f>IF($GL124&gt;=27,INDEX($DG:$DG,$GK124+27),"")</f>
      </c>
      <c r="FX124">
        <f>IF($GL124&gt;=28,INDEX($DG:$DG,$GK124+28),"")</f>
      </c>
      <c r="FY124">
        <f>IF($GL124&gt;=29,INDEX($DG:$DG,$GK124+29),"")</f>
      </c>
      <c r="FZ124">
        <f>IF($GL124&gt;=30,INDEX($DG:$DG,$GK124+30),"")</f>
      </c>
      <c r="GA124">
        <f>IF($GL124&gt;=31,INDEX($DG:$DG,$GK124+31),"")</f>
      </c>
      <c r="GB124">
        <f>IF($GL124&gt;=32,INDEX($DG:$DG,$GK124+32),"")</f>
      </c>
      <c r="GC124">
        <f>IF($GL124&gt;=33,INDEX($DG:$DG,$GK124+33),"")</f>
      </c>
      <c r="GD124">
        <f>IF($GL124&gt;=34,INDEX($DG:$DG,$GK124+34),"")</f>
      </c>
      <c r="GE124">
        <f>IF($GL124&gt;=35,INDEX($DG:$DG,$GK124+35),"")</f>
      </c>
      <c r="GF124">
        <f>IF($GL124&gt;=36,INDEX($DG:$DG,$GK124+36),"")</f>
      </c>
      <c r="GG124">
        <f>IF($GL124&gt;=37,INDEX($DG:$DG,$GK124+37),"")</f>
      </c>
      <c r="GH124">
        <f>IF($GL124&gt;=38,INDEX($DG:$DG,$GK124+38),"")</f>
      </c>
      <c r="GI124">
        <f>IF($GL124&gt;=39,INDEX($DG:$DG,$GK124+39),"")</f>
      </c>
      <c r="GJ124">
        <f>IF($GL124&gt;=40,INDEX($DG:$DG,$GK124+40),"")</f>
      </c>
      <c r="GK124">
        <f>IFERROR(MATCH($DE124,$DF$2:$DF$166,0)+1,0)</f>
      </c>
      <c r="GL124">
        <f>IFERROR(INDEX($DH$2:$DH$166,MATCH($DE124,$DF$2:$DF$166,0)),0)</f>
      </c>
      <c r="GM124">
        <f>IFERROR(MATCH($H124,$DI$124:$EV$124,0),0)</f>
      </c>
      <c r="GN124">
        <f>IF($GM124&gt;0,INDEX($EW$124:$GJ$124,$GM124),"")</f>
      </c>
      <c r="GO124" t="s">
        <v>750</v>
      </c>
      <c r="GQ124">
        <f>IF($IZ124&gt;=1,INDEX($GO:$GO,$IY124+1),"")</f>
      </c>
      <c r="GR124">
        <f>IF($IZ124&gt;=2,INDEX($GO:$GO,$IY124+2),"")</f>
      </c>
      <c r="GS124">
        <f>IF($IZ124&gt;=3,INDEX($GO:$GO,$IY124+3),"")</f>
      </c>
      <c r="GT124">
        <f>IF($IZ124&gt;=4,INDEX($GO:$GO,$IY124+4),"")</f>
      </c>
      <c r="GU124">
        <f>IF($IZ124&gt;=5,INDEX($GO:$GO,$IY124+5),"")</f>
      </c>
      <c r="GV124">
        <f>IF($IZ124&gt;=6,INDEX($GO:$GO,$IY124+6),"")</f>
      </c>
      <c r="GW124">
        <f>IF($IZ124&gt;=7,INDEX($GO:$GO,$IY124+7),"")</f>
      </c>
      <c r="GX124">
        <f>IF($IZ124&gt;=8,INDEX($GO:$GO,$IY124+8),"")</f>
      </c>
      <c r="GY124">
        <f>IF($IZ124&gt;=9,INDEX($GO:$GO,$IY124+9),"")</f>
      </c>
      <c r="GZ124">
        <f>IF($IZ124&gt;=10,INDEX($GO:$GO,$IY124+10),"")</f>
      </c>
      <c r="HA124">
        <f>IF($IZ124&gt;=11,INDEX($GO:$GO,$IY124+11),"")</f>
      </c>
      <c r="HB124">
        <f>IF($IZ124&gt;=12,INDEX($GO:$GO,$IY124+12),"")</f>
      </c>
      <c r="HC124">
        <f>IF($IZ124&gt;=13,INDEX($GO:$GO,$IY124+13),"")</f>
      </c>
      <c r="HD124">
        <f>IF($IZ124&gt;=14,INDEX($GO:$GO,$IY124+14),"")</f>
      </c>
      <c r="HE124">
        <f>IF($IZ124&gt;=15,INDEX($GO:$GO,$IY124+15),"")</f>
      </c>
      <c r="HF124">
        <f>IF($IZ124&gt;=16,INDEX($GO:$GO,$IY124+16),"")</f>
      </c>
      <c r="HG124">
        <f>IF($IZ124&gt;=17,INDEX($GO:$GO,$IY124+17),"")</f>
      </c>
      <c r="HH124">
        <f>IF($IZ124&gt;=18,INDEX($GO:$GO,$IY124+18),"")</f>
      </c>
      <c r="HI124">
        <f>IF($IZ124&gt;=19,INDEX($GO:$GO,$IY124+19),"")</f>
      </c>
      <c r="HJ124">
        <f>IF($IZ124&gt;=20,INDEX($GO:$GO,$IY124+20),"")</f>
      </c>
      <c r="HK124">
        <f>IF($IZ124&gt;=21,INDEX($GO:$GO,$IY124+21),"")</f>
      </c>
      <c r="HL124">
        <f>IF($IZ124&gt;=22,INDEX($GO:$GO,$IY124+22),"")</f>
      </c>
      <c r="HM124">
        <f>IF($IZ124&gt;=23,INDEX($GO:$GO,$IY124+23),"")</f>
      </c>
      <c r="HN124">
        <f>IF($IZ124&gt;=24,INDEX($GO:$GO,$IY124+24),"")</f>
      </c>
      <c r="HO124">
        <f>IF($IZ124&gt;=25,INDEX($GO:$GO,$IY124+25),"")</f>
      </c>
      <c r="HP124">
        <f>IF($IZ124&gt;=26,INDEX($GO:$GO,$IY124+26),"")</f>
      </c>
      <c r="HQ124">
        <f>IF($IZ124&gt;=27,INDEX($GO:$GO,$IY124+27),"")</f>
      </c>
      <c r="HR124">
        <f>IF($IZ124&gt;=28,INDEX($GO:$GO,$IY124+28),"")</f>
      </c>
      <c r="HS124">
        <f>IF($IZ124&gt;=29,INDEX($GO:$GO,$IY124+29),"")</f>
      </c>
      <c r="HT124">
        <f>IF($IZ124&gt;=30,INDEX($GO:$GO,$IY124+30),"")</f>
      </c>
      <c r="HU124">
        <f>IF($IZ124&gt;=31,INDEX($GO:$GO,$IY124+31),"")</f>
      </c>
      <c r="HV124">
        <f>IF($IZ124&gt;=32,INDEX($GO:$GO,$IY124+32),"")</f>
      </c>
      <c r="HW124">
        <f>IF($IZ124&gt;=33,INDEX($GO:$GO,$IY124+33),"")</f>
      </c>
      <c r="HX124">
        <f>IF($IZ124&gt;=34,INDEX($GO:$GO,$IY124+34),"")</f>
      </c>
      <c r="HY124">
        <f>IF($IZ124&gt;=35,INDEX($GO:$GO,$IY124+35),"")</f>
      </c>
      <c r="HZ124">
        <f>IF($IZ124&gt;=36,INDEX($GO:$GO,$IY124+36),"")</f>
      </c>
      <c r="IA124">
        <f>IF($IZ124&gt;=37,INDEX($GO:$GO,$IY124+37),"")</f>
      </c>
      <c r="IB124">
        <f>IF($IZ124&gt;=38,INDEX($GO:$GO,$IY124+38),"")</f>
      </c>
      <c r="IC124">
        <f>IF($IZ124&gt;=39,INDEX($GO:$GO,$IY124+39),"")</f>
      </c>
      <c r="ID124">
        <f>IF($IZ124&gt;=40,INDEX($GO:$GO,$IY124+40),"")</f>
      </c>
      <c r="IE124">
        <f>IF($IZ124&gt;=41,INDEX($GO:$GO,$IY124+41),"")</f>
      </c>
      <c r="IF124">
        <f>IF($IZ124&gt;=42,INDEX($GO:$GO,$IY124+42),"")</f>
      </c>
      <c r="IG124">
        <f>IF($IZ124&gt;=43,INDEX($GO:$GO,$IY124+43),"")</f>
      </c>
      <c r="IH124">
        <f>IF($IZ124&gt;=44,INDEX($GO:$GO,$IY124+44),"")</f>
      </c>
      <c r="II124">
        <f>IF($IZ124&gt;=45,INDEX($GO:$GO,$IY124+45),"")</f>
      </c>
      <c r="IJ124">
        <f>IF($IZ124&gt;=46,INDEX($GO:$GO,$IY124+46),"")</f>
      </c>
      <c r="IK124">
        <f>IF($IZ124&gt;=47,INDEX($GO:$GO,$IY124+47),"")</f>
      </c>
      <c r="IL124">
        <f>IF($IZ124&gt;=48,INDEX($GO:$GO,$IY124+48),"")</f>
      </c>
      <c r="IM124">
        <f>IF($IZ124&gt;=49,INDEX($GO:$GO,$IY124+49),"")</f>
      </c>
      <c r="IN124">
        <f>IF($IZ124&gt;=50,INDEX($GO:$GO,$IY124+50),"")</f>
      </c>
      <c r="IO124">
        <f>IF($IZ124&gt;=51,INDEX($GO:$GO,$IY124+51),"")</f>
      </c>
      <c r="IP124">
        <f>IF($IZ124&gt;=52,INDEX($GO:$GO,$IY124+52),"")</f>
      </c>
      <c r="IQ124">
        <f>IF($IZ124&gt;=53,INDEX($GO:$GO,$IY124+53),"")</f>
      </c>
      <c r="IR124">
        <f>IF($IZ124&gt;=54,INDEX($GO:$GO,$IY124+54),"")</f>
      </c>
      <c r="IS124">
        <f>IF($IZ124&gt;=55,INDEX($GO:$GO,$IY124+55),"")</f>
      </c>
      <c r="IT124">
        <f>IF($IZ124&gt;=56,INDEX($GO:$GO,$IY124+56),"")</f>
      </c>
      <c r="IU124">
        <f>IF($IZ124&gt;=57,INDEX($GO:$GO,$IY124+57),"")</f>
      </c>
      <c r="IV124">
        <f>IF($IZ124&gt;=58,INDEX($GO:$GO,$IY124+58),"")</f>
      </c>
      <c r="IW124">
        <f>IF($IZ124&gt;=59,INDEX($GO:$GO,$IY124+59),"")</f>
      </c>
      <c r="IX124">
        <f>IF($IZ124&gt;=60,INDEX($GO:$GO,$IY124+60),"")</f>
      </c>
      <c r="IY124">
        <f>IFERROR(MATCH($GN124,$GO$2:$GO$827,0)+1,0)</f>
      </c>
      <c r="IZ124">
        <f>IFERROR(INDEX($GP$2:$GP$827,MATCH($GN124,$GO$2:$GO$827,0)),0)</f>
      </c>
      <c r="JA124" t="s">
        <v>23</v>
      </c>
      <c r="JB124" t="s">
        <v>23</v>
      </c>
    </row>
    <row r="125" spans="1:262" x14ac:dyDescent="0.25">
      <c r="F125" s="1"/>
      <c r="G125" s="1"/>
      <c r="H125" s="1"/>
      <c r="I125" s="1"/>
      <c r="J125" s="1">
        <f>IFERROR(IF(FIND(" - ",$F125)&gt;0,MID($F125,FIND(" - ",$F125)+3,LEN($F125)),""),"")</f>
      </c>
      <c r="L125" s="1"/>
      <c r="N125" t="s">
        <v>23</v>
      </c>
      <c r="P125">
        <f>IF(OR($N125="",$O125=""),"",IFERROR($N125/$O125,0))</f>
      </c>
      <c r="Q125">
        <f>IF($N125="","",
IF($G125="","",
IF(ISNUMBER(SEARCH("exempt",LOWER($G125))),0,
$N125*(VALUE(SUBSTITUTE($G125,"%",""))/100))))</f>
      </c>
      <c r="W125">
        <f>IF($N125="","",
SUM($N125,$Q125,$U125,$R125,$T125)-
IF($V125="",0,VALUE($V125)))</f>
      </c>
      <c r="AE125" t="s">
        <v>751</v>
      </c>
      <c r="AI125" t="s">
        <v>752</v>
      </c>
      <c r="AJ125" t="s">
        <v>753</v>
      </c>
      <c r="AM125">
        <f>IFERROR(LEFT($F125,FIND(" - ",$F125)-1),$F125)</f>
      </c>
      <c r="AN125" t="s">
        <v>525</v>
      </c>
      <c r="AP125">
        <f>IF($CE125&gt;=1,INDEX($AN:$AN,$CD125+1),"")</f>
      </c>
      <c r="AQ125">
        <f>IF($CE125&gt;=2,INDEX($AN:$AN,$CD125+2),"")</f>
      </c>
      <c r="AR125">
        <f>IF($CE125&gt;=3,INDEX($AN:$AN,$CD125+3),"")</f>
      </c>
      <c r="AS125">
        <f>IF($CE125&gt;=4,INDEX($AN:$AN,$CD125+4),"")</f>
      </c>
      <c r="AT125">
        <f>IF($CE125&gt;=5,INDEX($AN:$AN,$CD125+5),"")</f>
      </c>
      <c r="AU125">
        <f>IF($CE125&gt;=6,INDEX($AN:$AN,$CD125+6),"")</f>
      </c>
      <c r="AV125">
        <f>IF($CE125&gt;=7,INDEX($AN:$AN,$CD125+7),"")</f>
      </c>
      <c r="AW125">
        <f>IF($CE125&gt;=8,INDEX($AN:$AN,$CD125+8),"")</f>
      </c>
      <c r="AX125">
        <f>IF($CE125&gt;=9,INDEX($AN:$AN,$CD125+9),"")</f>
      </c>
      <c r="AY125">
        <f>IF($CE125&gt;=10,INDEX($AN:$AN,$CD125+10),"")</f>
      </c>
      <c r="AZ125">
        <f>IF($CE125&gt;=11,INDEX($AN:$AN,$CD125+11),"")</f>
      </c>
      <c r="BA125">
        <f>IF($CE125&gt;=12,INDEX($AN:$AN,$CD125+12),"")</f>
      </c>
      <c r="BB125">
        <f>IF($CE125&gt;=13,INDEX($AN:$AN,$CD125+13),"")</f>
      </c>
      <c r="BC125">
        <f>IF($CE125&gt;=14,INDEX($AN:$AN,$CD125+14),"")</f>
      </c>
      <c r="BD125">
        <f>IF($CE125&gt;=15,INDEX($AN:$AN,$CD125+15),"")</f>
      </c>
      <c r="BE125">
        <f>IF($CE125&gt;=16,INDEX($AN:$AN,$CD125+16),"")</f>
      </c>
      <c r="BF125">
        <f>IF($CE125&gt;=17,INDEX($AN:$AN,$CD125+17),"")</f>
      </c>
      <c r="BG125">
        <f>IF($CE125&gt;=18,INDEX($AN:$AN,$CD125+18),"")</f>
      </c>
      <c r="BH125">
        <f>IF($CE125&gt;=19,INDEX($AN:$AN,$CD125+19),"")</f>
      </c>
      <c r="BI125">
        <f>IF($CE125&gt;=20,INDEX($AN:$AN,$CD125+20),"")</f>
      </c>
      <c r="BJ125">
        <f>IF($CE125&gt;=21,INDEX($AN:$AN,$CD125+21),"")</f>
      </c>
      <c r="BK125">
        <f>IF($CE125&gt;=22,INDEX($AN:$AN,$CD125+22),"")</f>
      </c>
      <c r="BL125">
        <f>IF($CE125&gt;=23,INDEX($AN:$AN,$CD125+23),"")</f>
      </c>
      <c r="BM125">
        <f>IF($CE125&gt;=24,INDEX($AN:$AN,$CD125+24),"")</f>
      </c>
      <c r="BN125">
        <f>IF($CE125&gt;=25,INDEX($AN:$AN,$CD125+25),"")</f>
      </c>
      <c r="BO125">
        <f>IF($CE125&gt;=26,INDEX($AN:$AN,$CD125+26),"")</f>
      </c>
      <c r="BP125">
        <f>IF($CE125&gt;=27,INDEX($AN:$AN,$CD125+27),"")</f>
      </c>
      <c r="BQ125">
        <f>IF($CE125&gt;=28,INDEX($AN:$AN,$CD125+28),"")</f>
      </c>
      <c r="BR125">
        <f>IF($CE125&gt;=29,INDEX($AN:$AN,$CD125+29),"")</f>
      </c>
      <c r="BS125">
        <f>IF($CE125&gt;=30,INDEX($AN:$AN,$CD125+30),"")</f>
      </c>
      <c r="BT125">
        <f>IF($CE125&gt;=31,INDEX($AN:$AN,$CD125+31),"")</f>
      </c>
      <c r="BU125">
        <f>IF($CE125&gt;=32,INDEX($AN:$AN,$CD125+32),"")</f>
      </c>
      <c r="BV125">
        <f>IF($CE125&gt;=33,INDEX($AN:$AN,$CD125+33),"")</f>
      </c>
      <c r="BW125">
        <f>IF($CE125&gt;=34,INDEX($AN:$AN,$CD125+34),"")</f>
      </c>
      <c r="BX125">
        <f>IF($CE125&gt;=35,INDEX($AN:$AN,$CD125+35),"")</f>
      </c>
      <c r="BY125">
        <f>IF($CE125&gt;=36,INDEX($AN:$AN,$CD125+36),"")</f>
      </c>
      <c r="BZ125">
        <f>IF($CE125&gt;=37,INDEX($AN:$AN,$CD125+37),"")</f>
      </c>
      <c r="CA125">
        <f>IF($CE125&gt;=38,INDEX($AN:$AN,$CD125+38),"")</f>
      </c>
      <c r="CB125">
        <f>IF($CE125&gt;=39,INDEX($AN:$AN,$CD125+39),"")</f>
      </c>
      <c r="CC125">
        <f>IF($CE125&gt;=40,INDEX($AN:$AN,$CD125+40),"")</f>
      </c>
      <c r="CD125">
        <f>IFERROR(MATCH($AM125,$AN$2:$AN$133,0)+1,0)</f>
      </c>
      <c r="CE125">
        <f>IFERROR(INDEX($AO$2:$AO$133,MATCH($AM125,$AN$2:$AN$133,0)),0)</f>
      </c>
      <c r="CF125">
        <f>IFERROR(LEFT($K125,FIND(" - ",$K125)-1),$K125)</f>
      </c>
      <c r="CG125" t="s">
        <v>80</v>
      </c>
      <c r="CI125">
        <f>IF($DD125&gt;=1,INDEX($CG:$CG,$DC125+1),"")</f>
      </c>
      <c r="CJ125">
        <f>IF($DD125&gt;=2,INDEX($CG:$CG,$DC125+2),"")</f>
      </c>
      <c r="CK125">
        <f>IF($DD125&gt;=3,INDEX($CG:$CG,$DC125+3),"")</f>
      </c>
      <c r="CL125">
        <f>IF($DD125&gt;=4,INDEX($CG:$CG,$DC125+4),"")</f>
      </c>
      <c r="CM125">
        <f>IF($DD125&gt;=5,INDEX($CG:$CG,$DC125+5),"")</f>
      </c>
      <c r="CN125">
        <f>IF($DD125&gt;=6,INDEX($CG:$CG,$DC125+6),"")</f>
      </c>
      <c r="CO125">
        <f>IF($DD125&gt;=7,INDEX($CG:$CG,$DC125+7),"")</f>
      </c>
      <c r="CP125">
        <f>IF($DD125&gt;=8,INDEX($CG:$CG,$DC125+8),"")</f>
      </c>
      <c r="CQ125">
        <f>IF($DD125&gt;=9,INDEX($CG:$CG,$DC125+9),"")</f>
      </c>
      <c r="CR125">
        <f>IF($DD125&gt;=10,INDEX($CG:$CG,$DC125+10),"")</f>
      </c>
      <c r="CS125">
        <f>IF($DD125&gt;=11,INDEX($CG:$CG,$DC125+11),"")</f>
      </c>
      <c r="CT125">
        <f>IF($DD125&gt;=12,INDEX($CG:$CG,$DC125+12),"")</f>
      </c>
      <c r="CU125">
        <f>IF($DD125&gt;=13,INDEX($CG:$CG,$DC125+13),"")</f>
      </c>
      <c r="CV125">
        <f>IF($DD125&gt;=14,INDEX($CG:$CG,$DC125+14),"")</f>
      </c>
      <c r="CW125">
        <f>IF($DD125&gt;=15,INDEX($CG:$CG,$DC125+15),"")</f>
      </c>
      <c r="CX125">
        <f>IF($DD125&gt;=16,INDEX($CG:$CG,$DC125+16),"")</f>
      </c>
      <c r="CY125">
        <f>IF($DD125&gt;=17,INDEX($CG:$CG,$DC125+17),"")</f>
      </c>
      <c r="CZ125">
        <f>IF($DD125&gt;=18,INDEX($CG:$CG,$DC125+18),"")</f>
      </c>
      <c r="DA125">
        <f>IF($DD125&gt;=19,INDEX($CG:$CG,$DC125+19),"")</f>
      </c>
      <c r="DB125">
        <f>IF($DD125&gt;=20,INDEX($CG:$CG,$DC125+20),"")</f>
      </c>
      <c r="DC125">
        <f>IFERROR(MATCH($CF125,$CG$2:$CG$1558,0)+1,0)</f>
      </c>
      <c r="DD125">
        <f>IFERROR(INDEX($CH$2:$CH$1558,MATCH($CF125,$CG$2:$CG$1558,0)),0)</f>
      </c>
      <c r="DE125">
        <f>IFERROR(INDEX($AL:$AL,MATCH($G125,$AK:$AK,0))&amp;"","")</f>
      </c>
      <c r="DF125" t="s">
        <v>54</v>
      </c>
      <c r="DG125" t="s">
        <v>754</v>
      </c>
      <c r="DI125">
        <f>IF($GL125&gt;=1,INDEX($DF:$DF,$GK125+1),"")</f>
      </c>
      <c r="DJ125">
        <f>IF($GL125&gt;=2,INDEX($DF:$DF,$GK125+2),"")</f>
      </c>
      <c r="DK125">
        <f>IF($GL125&gt;=3,INDEX($DF:$DF,$GK125+3),"")</f>
      </c>
      <c r="DL125">
        <f>IF($GL125&gt;=4,INDEX($DF:$DF,$GK125+4),"")</f>
      </c>
      <c r="DM125">
        <f>IF($GL125&gt;=5,INDEX($DF:$DF,$GK125+5),"")</f>
      </c>
      <c r="DN125">
        <f>IF($GL125&gt;=6,INDEX($DF:$DF,$GK125+6),"")</f>
      </c>
      <c r="DO125">
        <f>IF($GL125&gt;=7,INDEX($DF:$DF,$GK125+7),"")</f>
      </c>
      <c r="DP125">
        <f>IF($GL125&gt;=8,INDEX($DF:$DF,$GK125+8),"")</f>
      </c>
      <c r="DQ125">
        <f>IF($GL125&gt;=9,INDEX($DF:$DF,$GK125+9),"")</f>
      </c>
      <c r="DR125">
        <f>IF($GL125&gt;=10,INDEX($DF:$DF,$GK125+10),"")</f>
      </c>
      <c r="DS125">
        <f>IF($GL125&gt;=11,INDEX($DF:$DF,$GK125+11),"")</f>
      </c>
      <c r="DT125">
        <f>IF($GL125&gt;=12,INDEX($DF:$DF,$GK125+12),"")</f>
      </c>
      <c r="DU125">
        <f>IF($GL125&gt;=13,INDEX($DF:$DF,$GK125+13),"")</f>
      </c>
      <c r="DV125">
        <f>IF($GL125&gt;=14,INDEX($DF:$DF,$GK125+14),"")</f>
      </c>
      <c r="DW125">
        <f>IF($GL125&gt;=15,INDEX($DF:$DF,$GK125+15),"")</f>
      </c>
      <c r="DX125">
        <f>IF($GL125&gt;=16,INDEX($DF:$DF,$GK125+16),"")</f>
      </c>
      <c r="DY125">
        <f>IF($GL125&gt;=17,INDEX($DF:$DF,$GK125+17),"")</f>
      </c>
      <c r="DZ125">
        <f>IF($GL125&gt;=18,INDEX($DF:$DF,$GK125+18),"")</f>
      </c>
      <c r="EA125">
        <f>IF($GL125&gt;=19,INDEX($DF:$DF,$GK125+19),"")</f>
      </c>
      <c r="EB125">
        <f>IF($GL125&gt;=20,INDEX($DF:$DF,$GK125+20),"")</f>
      </c>
      <c r="EC125">
        <f>IF($GL125&gt;=21,INDEX($DF:$DF,$GK125+21),"")</f>
      </c>
      <c r="ED125">
        <f>IF($GL125&gt;=22,INDEX($DF:$DF,$GK125+22),"")</f>
      </c>
      <c r="EE125">
        <f>IF($GL125&gt;=23,INDEX($DF:$DF,$GK125+23),"")</f>
      </c>
      <c r="EF125">
        <f>IF($GL125&gt;=24,INDEX($DF:$DF,$GK125+24),"")</f>
      </c>
      <c r="EG125">
        <f>IF($GL125&gt;=25,INDEX($DF:$DF,$GK125+25),"")</f>
      </c>
      <c r="EH125">
        <f>IF($GL125&gt;=26,INDEX($DF:$DF,$GK125+26),"")</f>
      </c>
      <c r="EI125">
        <f>IF($GL125&gt;=27,INDEX($DF:$DF,$GK125+27),"")</f>
      </c>
      <c r="EJ125">
        <f>IF($GL125&gt;=28,INDEX($DF:$DF,$GK125+28),"")</f>
      </c>
      <c r="EK125">
        <f>IF($GL125&gt;=29,INDEX($DF:$DF,$GK125+29),"")</f>
      </c>
      <c r="EL125">
        <f>IF($GL125&gt;=30,INDEX($DF:$DF,$GK125+30),"")</f>
      </c>
      <c r="EM125">
        <f>IF($GL125&gt;=31,INDEX($DF:$DF,$GK125+31),"")</f>
      </c>
      <c r="EN125">
        <f>IF($GL125&gt;=32,INDEX($DF:$DF,$GK125+32),"")</f>
      </c>
      <c r="EO125">
        <f>IF($GL125&gt;=33,INDEX($DF:$DF,$GK125+33),"")</f>
      </c>
      <c r="EP125">
        <f>IF($GL125&gt;=34,INDEX($DF:$DF,$GK125+34),"")</f>
      </c>
      <c r="EQ125">
        <f>IF($GL125&gt;=35,INDEX($DF:$DF,$GK125+35),"")</f>
      </c>
      <c r="ER125">
        <f>IF($GL125&gt;=36,INDEX($DF:$DF,$GK125+36),"")</f>
      </c>
      <c r="ES125">
        <f>IF($GL125&gt;=37,INDEX($DF:$DF,$GK125+37),"")</f>
      </c>
      <c r="ET125">
        <f>IF($GL125&gt;=38,INDEX($DF:$DF,$GK125+38),"")</f>
      </c>
      <c r="EU125">
        <f>IF($GL125&gt;=39,INDEX($DF:$DF,$GK125+39),"")</f>
      </c>
      <c r="EV125">
        <f>IF($GL125&gt;=40,INDEX($DF:$DF,$GK125+40),"")</f>
      </c>
      <c r="EW125">
        <f>IF($GL125&gt;=1,INDEX($DG:$DG,$GK125+1),"")</f>
      </c>
      <c r="EX125">
        <f>IF($GL125&gt;=2,INDEX($DG:$DG,$GK125+2),"")</f>
      </c>
      <c r="EY125">
        <f>IF($GL125&gt;=3,INDEX($DG:$DG,$GK125+3),"")</f>
      </c>
      <c r="EZ125">
        <f>IF($GL125&gt;=4,INDEX($DG:$DG,$GK125+4),"")</f>
      </c>
      <c r="FA125">
        <f>IF($GL125&gt;=5,INDEX($DG:$DG,$GK125+5),"")</f>
      </c>
      <c r="FB125">
        <f>IF($GL125&gt;=6,INDEX($DG:$DG,$GK125+6),"")</f>
      </c>
      <c r="FC125">
        <f>IF($GL125&gt;=7,INDEX($DG:$DG,$GK125+7),"")</f>
      </c>
      <c r="FD125">
        <f>IF($GL125&gt;=8,INDEX($DG:$DG,$GK125+8),"")</f>
      </c>
      <c r="FE125">
        <f>IF($GL125&gt;=9,INDEX($DG:$DG,$GK125+9),"")</f>
      </c>
      <c r="FF125">
        <f>IF($GL125&gt;=10,INDEX($DG:$DG,$GK125+10),"")</f>
      </c>
      <c r="FG125">
        <f>IF($GL125&gt;=11,INDEX($DG:$DG,$GK125+11),"")</f>
      </c>
      <c r="FH125">
        <f>IF($GL125&gt;=12,INDEX($DG:$DG,$GK125+12),"")</f>
      </c>
      <c r="FI125">
        <f>IF($GL125&gt;=13,INDEX($DG:$DG,$GK125+13),"")</f>
      </c>
      <c r="FJ125">
        <f>IF($GL125&gt;=14,INDEX($DG:$DG,$GK125+14),"")</f>
      </c>
      <c r="FK125">
        <f>IF($GL125&gt;=15,INDEX($DG:$DG,$GK125+15),"")</f>
      </c>
      <c r="FL125">
        <f>IF($GL125&gt;=16,INDEX($DG:$DG,$GK125+16),"")</f>
      </c>
      <c r="FM125">
        <f>IF($GL125&gt;=17,INDEX($DG:$DG,$GK125+17),"")</f>
      </c>
      <c r="FN125">
        <f>IF($GL125&gt;=18,INDEX($DG:$DG,$GK125+18),"")</f>
      </c>
      <c r="FO125">
        <f>IF($GL125&gt;=19,INDEX($DG:$DG,$GK125+19),"")</f>
      </c>
      <c r="FP125">
        <f>IF($GL125&gt;=20,INDEX($DG:$DG,$GK125+20),"")</f>
      </c>
      <c r="FQ125">
        <f>IF($GL125&gt;=21,INDEX($DG:$DG,$GK125+21),"")</f>
      </c>
      <c r="FR125">
        <f>IF($GL125&gt;=22,INDEX($DG:$DG,$GK125+22),"")</f>
      </c>
      <c r="FS125">
        <f>IF($GL125&gt;=23,INDEX($DG:$DG,$GK125+23),"")</f>
      </c>
      <c r="FT125">
        <f>IF($GL125&gt;=24,INDEX($DG:$DG,$GK125+24),"")</f>
      </c>
      <c r="FU125">
        <f>IF($GL125&gt;=25,INDEX($DG:$DG,$GK125+25),"")</f>
      </c>
      <c r="FV125">
        <f>IF($GL125&gt;=26,INDEX($DG:$DG,$GK125+26),"")</f>
      </c>
      <c r="FW125">
        <f>IF($GL125&gt;=27,INDEX($DG:$DG,$GK125+27),"")</f>
      </c>
      <c r="FX125">
        <f>IF($GL125&gt;=28,INDEX($DG:$DG,$GK125+28),"")</f>
      </c>
      <c r="FY125">
        <f>IF($GL125&gt;=29,INDEX($DG:$DG,$GK125+29),"")</f>
      </c>
      <c r="FZ125">
        <f>IF($GL125&gt;=30,INDEX($DG:$DG,$GK125+30),"")</f>
      </c>
      <c r="GA125">
        <f>IF($GL125&gt;=31,INDEX($DG:$DG,$GK125+31),"")</f>
      </c>
      <c r="GB125">
        <f>IF($GL125&gt;=32,INDEX($DG:$DG,$GK125+32),"")</f>
      </c>
      <c r="GC125">
        <f>IF($GL125&gt;=33,INDEX($DG:$DG,$GK125+33),"")</f>
      </c>
      <c r="GD125">
        <f>IF($GL125&gt;=34,INDEX($DG:$DG,$GK125+34),"")</f>
      </c>
      <c r="GE125">
        <f>IF($GL125&gt;=35,INDEX($DG:$DG,$GK125+35),"")</f>
      </c>
      <c r="GF125">
        <f>IF($GL125&gt;=36,INDEX($DG:$DG,$GK125+36),"")</f>
      </c>
      <c r="GG125">
        <f>IF($GL125&gt;=37,INDEX($DG:$DG,$GK125+37),"")</f>
      </c>
      <c r="GH125">
        <f>IF($GL125&gt;=38,INDEX($DG:$DG,$GK125+38),"")</f>
      </c>
      <c r="GI125">
        <f>IF($GL125&gt;=39,INDEX($DG:$DG,$GK125+39),"")</f>
      </c>
      <c r="GJ125">
        <f>IF($GL125&gt;=40,INDEX($DG:$DG,$GK125+40),"")</f>
      </c>
      <c r="GK125">
        <f>IFERROR(MATCH($DE125,$DF$2:$DF$166,0)+1,0)</f>
      </c>
      <c r="GL125">
        <f>IFERROR(INDEX($DH$2:$DH$166,MATCH($DE125,$DF$2:$DF$166,0)),0)</f>
      </c>
      <c r="GM125">
        <f>IFERROR(MATCH($H125,$DI$125:$EV$125,0),0)</f>
      </c>
      <c r="GN125">
        <f>IF($GM125&gt;0,INDEX($EW$125:$GJ$125,$GM125),"")</f>
      </c>
      <c r="GO125" t="s">
        <v>755</v>
      </c>
      <c r="GQ125">
        <f>IF($IZ125&gt;=1,INDEX($GO:$GO,$IY125+1),"")</f>
      </c>
      <c r="GR125">
        <f>IF($IZ125&gt;=2,INDEX($GO:$GO,$IY125+2),"")</f>
      </c>
      <c r="GS125">
        <f>IF($IZ125&gt;=3,INDEX($GO:$GO,$IY125+3),"")</f>
      </c>
      <c r="GT125">
        <f>IF($IZ125&gt;=4,INDEX($GO:$GO,$IY125+4),"")</f>
      </c>
      <c r="GU125">
        <f>IF($IZ125&gt;=5,INDEX($GO:$GO,$IY125+5),"")</f>
      </c>
      <c r="GV125">
        <f>IF($IZ125&gt;=6,INDEX($GO:$GO,$IY125+6),"")</f>
      </c>
      <c r="GW125">
        <f>IF($IZ125&gt;=7,INDEX($GO:$GO,$IY125+7),"")</f>
      </c>
      <c r="GX125">
        <f>IF($IZ125&gt;=8,INDEX($GO:$GO,$IY125+8),"")</f>
      </c>
      <c r="GY125">
        <f>IF($IZ125&gt;=9,INDEX($GO:$GO,$IY125+9),"")</f>
      </c>
      <c r="GZ125">
        <f>IF($IZ125&gt;=10,INDEX($GO:$GO,$IY125+10),"")</f>
      </c>
      <c r="HA125">
        <f>IF($IZ125&gt;=11,INDEX($GO:$GO,$IY125+11),"")</f>
      </c>
      <c r="HB125">
        <f>IF($IZ125&gt;=12,INDEX($GO:$GO,$IY125+12),"")</f>
      </c>
      <c r="HC125">
        <f>IF($IZ125&gt;=13,INDEX($GO:$GO,$IY125+13),"")</f>
      </c>
      <c r="HD125">
        <f>IF($IZ125&gt;=14,INDEX($GO:$GO,$IY125+14),"")</f>
      </c>
      <c r="HE125">
        <f>IF($IZ125&gt;=15,INDEX($GO:$GO,$IY125+15),"")</f>
      </c>
      <c r="HF125">
        <f>IF($IZ125&gt;=16,INDEX($GO:$GO,$IY125+16),"")</f>
      </c>
      <c r="HG125">
        <f>IF($IZ125&gt;=17,INDEX($GO:$GO,$IY125+17),"")</f>
      </c>
      <c r="HH125">
        <f>IF($IZ125&gt;=18,INDEX($GO:$GO,$IY125+18),"")</f>
      </c>
      <c r="HI125">
        <f>IF($IZ125&gt;=19,INDEX($GO:$GO,$IY125+19),"")</f>
      </c>
      <c r="HJ125">
        <f>IF($IZ125&gt;=20,INDEX($GO:$GO,$IY125+20),"")</f>
      </c>
      <c r="HK125">
        <f>IF($IZ125&gt;=21,INDEX($GO:$GO,$IY125+21),"")</f>
      </c>
      <c r="HL125">
        <f>IF($IZ125&gt;=22,INDEX($GO:$GO,$IY125+22),"")</f>
      </c>
      <c r="HM125">
        <f>IF($IZ125&gt;=23,INDEX($GO:$GO,$IY125+23),"")</f>
      </c>
      <c r="HN125">
        <f>IF($IZ125&gt;=24,INDEX($GO:$GO,$IY125+24),"")</f>
      </c>
      <c r="HO125">
        <f>IF($IZ125&gt;=25,INDEX($GO:$GO,$IY125+25),"")</f>
      </c>
      <c r="HP125">
        <f>IF($IZ125&gt;=26,INDEX($GO:$GO,$IY125+26),"")</f>
      </c>
      <c r="HQ125">
        <f>IF($IZ125&gt;=27,INDEX($GO:$GO,$IY125+27),"")</f>
      </c>
      <c r="HR125">
        <f>IF($IZ125&gt;=28,INDEX($GO:$GO,$IY125+28),"")</f>
      </c>
      <c r="HS125">
        <f>IF($IZ125&gt;=29,INDEX($GO:$GO,$IY125+29),"")</f>
      </c>
      <c r="HT125">
        <f>IF($IZ125&gt;=30,INDEX($GO:$GO,$IY125+30),"")</f>
      </c>
      <c r="HU125">
        <f>IF($IZ125&gt;=31,INDEX($GO:$GO,$IY125+31),"")</f>
      </c>
      <c r="HV125">
        <f>IF($IZ125&gt;=32,INDEX($GO:$GO,$IY125+32),"")</f>
      </c>
      <c r="HW125">
        <f>IF($IZ125&gt;=33,INDEX($GO:$GO,$IY125+33),"")</f>
      </c>
      <c r="HX125">
        <f>IF($IZ125&gt;=34,INDEX($GO:$GO,$IY125+34),"")</f>
      </c>
      <c r="HY125">
        <f>IF($IZ125&gt;=35,INDEX($GO:$GO,$IY125+35),"")</f>
      </c>
      <c r="HZ125">
        <f>IF($IZ125&gt;=36,INDEX($GO:$GO,$IY125+36),"")</f>
      </c>
      <c r="IA125">
        <f>IF($IZ125&gt;=37,INDEX($GO:$GO,$IY125+37),"")</f>
      </c>
      <c r="IB125">
        <f>IF($IZ125&gt;=38,INDEX($GO:$GO,$IY125+38),"")</f>
      </c>
      <c r="IC125">
        <f>IF($IZ125&gt;=39,INDEX($GO:$GO,$IY125+39),"")</f>
      </c>
      <c r="ID125">
        <f>IF($IZ125&gt;=40,INDEX($GO:$GO,$IY125+40),"")</f>
      </c>
      <c r="IE125">
        <f>IF($IZ125&gt;=41,INDEX($GO:$GO,$IY125+41),"")</f>
      </c>
      <c r="IF125">
        <f>IF($IZ125&gt;=42,INDEX($GO:$GO,$IY125+42),"")</f>
      </c>
      <c r="IG125">
        <f>IF($IZ125&gt;=43,INDEX($GO:$GO,$IY125+43),"")</f>
      </c>
      <c r="IH125">
        <f>IF($IZ125&gt;=44,INDEX($GO:$GO,$IY125+44),"")</f>
      </c>
      <c r="II125">
        <f>IF($IZ125&gt;=45,INDEX($GO:$GO,$IY125+45),"")</f>
      </c>
      <c r="IJ125">
        <f>IF($IZ125&gt;=46,INDEX($GO:$GO,$IY125+46),"")</f>
      </c>
      <c r="IK125">
        <f>IF($IZ125&gt;=47,INDEX($GO:$GO,$IY125+47),"")</f>
      </c>
      <c r="IL125">
        <f>IF($IZ125&gt;=48,INDEX($GO:$GO,$IY125+48),"")</f>
      </c>
      <c r="IM125">
        <f>IF($IZ125&gt;=49,INDEX($GO:$GO,$IY125+49),"")</f>
      </c>
      <c r="IN125">
        <f>IF($IZ125&gt;=50,INDEX($GO:$GO,$IY125+50),"")</f>
      </c>
      <c r="IO125">
        <f>IF($IZ125&gt;=51,INDEX($GO:$GO,$IY125+51),"")</f>
      </c>
      <c r="IP125">
        <f>IF($IZ125&gt;=52,INDEX($GO:$GO,$IY125+52),"")</f>
      </c>
      <c r="IQ125">
        <f>IF($IZ125&gt;=53,INDEX($GO:$GO,$IY125+53),"")</f>
      </c>
      <c r="IR125">
        <f>IF($IZ125&gt;=54,INDEX($GO:$GO,$IY125+54),"")</f>
      </c>
      <c r="IS125">
        <f>IF($IZ125&gt;=55,INDEX($GO:$GO,$IY125+55),"")</f>
      </c>
      <c r="IT125">
        <f>IF($IZ125&gt;=56,INDEX($GO:$GO,$IY125+56),"")</f>
      </c>
      <c r="IU125">
        <f>IF($IZ125&gt;=57,INDEX($GO:$GO,$IY125+57),"")</f>
      </c>
      <c r="IV125">
        <f>IF($IZ125&gt;=58,INDEX($GO:$GO,$IY125+58),"")</f>
      </c>
      <c r="IW125">
        <f>IF($IZ125&gt;=59,INDEX($GO:$GO,$IY125+59),"")</f>
      </c>
      <c r="IX125">
        <f>IF($IZ125&gt;=60,INDEX($GO:$GO,$IY125+60),"")</f>
      </c>
      <c r="IY125">
        <f>IFERROR(MATCH($GN125,$GO$2:$GO$827,0)+1,0)</f>
      </c>
      <c r="IZ125">
        <f>IFERROR(INDEX($GP$2:$GP$827,MATCH($GN125,$GO$2:$GO$827,0)),0)</f>
      </c>
      <c r="JA125" t="s">
        <v>23</v>
      </c>
      <c r="JB125" t="s">
        <v>23</v>
      </c>
    </row>
    <row r="126" spans="1:262" x14ac:dyDescent="0.25">
      <c r="F126" s="1"/>
      <c r="G126" s="1"/>
      <c r="H126" s="1"/>
      <c r="I126" s="1"/>
      <c r="J126" s="1">
        <f>IFERROR(IF(FIND(" - ",$F126)&gt;0,MID($F126,FIND(" - ",$F126)+3,LEN($F126)),""),"")</f>
      </c>
      <c r="L126" s="1"/>
      <c r="N126" t="s">
        <v>23</v>
      </c>
      <c r="P126">
        <f>IF(OR($N126="",$O126=""),"",IFERROR($N126/$O126,0))</f>
      </c>
      <c r="Q126">
        <f>IF($N126="","",
IF($G126="","",
IF(ISNUMBER(SEARCH("exempt",LOWER($G126))),0,
$N126*(VALUE(SUBSTITUTE($G126,"%",""))/100))))</f>
      </c>
      <c r="W126">
        <f>IF($N126="","",
SUM($N126,$Q126,$U126,$R126,$T126)-
IF($V126="",0,VALUE($V126)))</f>
      </c>
      <c r="AE126" t="s">
        <v>756</v>
      </c>
      <c r="AI126" t="s">
        <v>757</v>
      </c>
      <c r="AJ126" t="s">
        <v>758</v>
      </c>
      <c r="AM126">
        <f>IFERROR(LEFT($F126,FIND(" - ",$F126)-1),$F126)</f>
      </c>
      <c r="AN126" t="s">
        <v>759</v>
      </c>
      <c r="AO126">
        <v>1</v>
      </c>
      <c r="AP126">
        <f>IF($CE126&gt;=1,INDEX($AN:$AN,$CD126+1),"")</f>
      </c>
      <c r="AQ126">
        <f>IF($CE126&gt;=2,INDEX($AN:$AN,$CD126+2),"")</f>
      </c>
      <c r="AR126">
        <f>IF($CE126&gt;=3,INDEX($AN:$AN,$CD126+3),"")</f>
      </c>
      <c r="AS126">
        <f>IF($CE126&gt;=4,INDEX($AN:$AN,$CD126+4),"")</f>
      </c>
      <c r="AT126">
        <f>IF($CE126&gt;=5,INDEX($AN:$AN,$CD126+5),"")</f>
      </c>
      <c r="AU126">
        <f>IF($CE126&gt;=6,INDEX($AN:$AN,$CD126+6),"")</f>
      </c>
      <c r="AV126">
        <f>IF($CE126&gt;=7,INDEX($AN:$AN,$CD126+7),"")</f>
      </c>
      <c r="AW126">
        <f>IF($CE126&gt;=8,INDEX($AN:$AN,$CD126+8),"")</f>
      </c>
      <c r="AX126">
        <f>IF($CE126&gt;=9,INDEX($AN:$AN,$CD126+9),"")</f>
      </c>
      <c r="AY126">
        <f>IF($CE126&gt;=10,INDEX($AN:$AN,$CD126+10),"")</f>
      </c>
      <c r="AZ126">
        <f>IF($CE126&gt;=11,INDEX($AN:$AN,$CD126+11),"")</f>
      </c>
      <c r="BA126">
        <f>IF($CE126&gt;=12,INDEX($AN:$AN,$CD126+12),"")</f>
      </c>
      <c r="BB126">
        <f>IF($CE126&gt;=13,INDEX($AN:$AN,$CD126+13),"")</f>
      </c>
      <c r="BC126">
        <f>IF($CE126&gt;=14,INDEX($AN:$AN,$CD126+14),"")</f>
      </c>
      <c r="BD126">
        <f>IF($CE126&gt;=15,INDEX($AN:$AN,$CD126+15),"")</f>
      </c>
      <c r="BE126">
        <f>IF($CE126&gt;=16,INDEX($AN:$AN,$CD126+16),"")</f>
      </c>
      <c r="BF126">
        <f>IF($CE126&gt;=17,INDEX($AN:$AN,$CD126+17),"")</f>
      </c>
      <c r="BG126">
        <f>IF($CE126&gt;=18,INDEX($AN:$AN,$CD126+18),"")</f>
      </c>
      <c r="BH126">
        <f>IF($CE126&gt;=19,INDEX($AN:$AN,$CD126+19),"")</f>
      </c>
      <c r="BI126">
        <f>IF($CE126&gt;=20,INDEX($AN:$AN,$CD126+20),"")</f>
      </c>
      <c r="BJ126">
        <f>IF($CE126&gt;=21,INDEX($AN:$AN,$CD126+21),"")</f>
      </c>
      <c r="BK126">
        <f>IF($CE126&gt;=22,INDEX($AN:$AN,$CD126+22),"")</f>
      </c>
      <c r="BL126">
        <f>IF($CE126&gt;=23,INDEX($AN:$AN,$CD126+23),"")</f>
      </c>
      <c r="BM126">
        <f>IF($CE126&gt;=24,INDEX($AN:$AN,$CD126+24),"")</f>
      </c>
      <c r="BN126">
        <f>IF($CE126&gt;=25,INDEX($AN:$AN,$CD126+25),"")</f>
      </c>
      <c r="BO126">
        <f>IF($CE126&gt;=26,INDEX($AN:$AN,$CD126+26),"")</f>
      </c>
      <c r="BP126">
        <f>IF($CE126&gt;=27,INDEX($AN:$AN,$CD126+27),"")</f>
      </c>
      <c r="BQ126">
        <f>IF($CE126&gt;=28,INDEX($AN:$AN,$CD126+28),"")</f>
      </c>
      <c r="BR126">
        <f>IF($CE126&gt;=29,INDEX($AN:$AN,$CD126+29),"")</f>
      </c>
      <c r="BS126">
        <f>IF($CE126&gt;=30,INDEX($AN:$AN,$CD126+30),"")</f>
      </c>
      <c r="BT126">
        <f>IF($CE126&gt;=31,INDEX($AN:$AN,$CD126+31),"")</f>
      </c>
      <c r="BU126">
        <f>IF($CE126&gt;=32,INDEX($AN:$AN,$CD126+32),"")</f>
      </c>
      <c r="BV126">
        <f>IF($CE126&gt;=33,INDEX($AN:$AN,$CD126+33),"")</f>
      </c>
      <c r="BW126">
        <f>IF($CE126&gt;=34,INDEX($AN:$AN,$CD126+34),"")</f>
      </c>
      <c r="BX126">
        <f>IF($CE126&gt;=35,INDEX($AN:$AN,$CD126+35),"")</f>
      </c>
      <c r="BY126">
        <f>IF($CE126&gt;=36,INDEX($AN:$AN,$CD126+36),"")</f>
      </c>
      <c r="BZ126">
        <f>IF($CE126&gt;=37,INDEX($AN:$AN,$CD126+37),"")</f>
      </c>
      <c r="CA126">
        <f>IF($CE126&gt;=38,INDEX($AN:$AN,$CD126+38),"")</f>
      </c>
      <c r="CB126">
        <f>IF($CE126&gt;=39,INDEX($AN:$AN,$CD126+39),"")</f>
      </c>
      <c r="CC126">
        <f>IF($CE126&gt;=40,INDEX($AN:$AN,$CD126+40),"")</f>
      </c>
      <c r="CD126">
        <f>IFERROR(MATCH($AM126,$AN$2:$AN$133,0)+1,0)</f>
      </c>
      <c r="CE126">
        <f>IFERROR(INDEX($AO$2:$AO$133,MATCH($AM126,$AN$2:$AN$133,0)),0)</f>
      </c>
      <c r="CF126">
        <f>IFERROR(LEFT($K126,FIND(" - ",$K126)-1),$K126)</f>
      </c>
      <c r="CG126" t="s">
        <v>52</v>
      </c>
      <c r="CI126">
        <f>IF($DD126&gt;=1,INDEX($CG:$CG,$DC126+1),"")</f>
      </c>
      <c r="CJ126">
        <f>IF($DD126&gt;=2,INDEX($CG:$CG,$DC126+2),"")</f>
      </c>
      <c r="CK126">
        <f>IF($DD126&gt;=3,INDEX($CG:$CG,$DC126+3),"")</f>
      </c>
      <c r="CL126">
        <f>IF($DD126&gt;=4,INDEX($CG:$CG,$DC126+4),"")</f>
      </c>
      <c r="CM126">
        <f>IF($DD126&gt;=5,INDEX($CG:$CG,$DC126+5),"")</f>
      </c>
      <c r="CN126">
        <f>IF($DD126&gt;=6,INDEX($CG:$CG,$DC126+6),"")</f>
      </c>
      <c r="CO126">
        <f>IF($DD126&gt;=7,INDEX($CG:$CG,$DC126+7),"")</f>
      </c>
      <c r="CP126">
        <f>IF($DD126&gt;=8,INDEX($CG:$CG,$DC126+8),"")</f>
      </c>
      <c r="CQ126">
        <f>IF($DD126&gt;=9,INDEX($CG:$CG,$DC126+9),"")</f>
      </c>
      <c r="CR126">
        <f>IF($DD126&gt;=10,INDEX($CG:$CG,$DC126+10),"")</f>
      </c>
      <c r="CS126">
        <f>IF($DD126&gt;=11,INDEX($CG:$CG,$DC126+11),"")</f>
      </c>
      <c r="CT126">
        <f>IF($DD126&gt;=12,INDEX($CG:$CG,$DC126+12),"")</f>
      </c>
      <c r="CU126">
        <f>IF($DD126&gt;=13,INDEX($CG:$CG,$DC126+13),"")</f>
      </c>
      <c r="CV126">
        <f>IF($DD126&gt;=14,INDEX($CG:$CG,$DC126+14),"")</f>
      </c>
      <c r="CW126">
        <f>IF($DD126&gt;=15,INDEX($CG:$CG,$DC126+15),"")</f>
      </c>
      <c r="CX126">
        <f>IF($DD126&gt;=16,INDEX($CG:$CG,$DC126+16),"")</f>
      </c>
      <c r="CY126">
        <f>IF($DD126&gt;=17,INDEX($CG:$CG,$DC126+17),"")</f>
      </c>
      <c r="CZ126">
        <f>IF($DD126&gt;=18,INDEX($CG:$CG,$DC126+18),"")</f>
      </c>
      <c r="DA126">
        <f>IF($DD126&gt;=19,INDEX($CG:$CG,$DC126+19),"")</f>
      </c>
      <c r="DB126">
        <f>IF($DD126&gt;=20,INDEX($CG:$CG,$DC126+20),"")</f>
      </c>
      <c r="DC126">
        <f>IFERROR(MATCH($CF126,$CG$2:$CG$1558,0)+1,0)</f>
      </c>
      <c r="DD126">
        <f>IFERROR(INDEX($CH$2:$CH$1558,MATCH($CF126,$CG$2:$CG$1558,0)),0)</f>
      </c>
      <c r="DE126">
        <f>IFERROR(INDEX($AL:$AL,MATCH($G126,$AK:$AK,0))&amp;"","")</f>
      </c>
      <c r="DF126" t="s">
        <v>229</v>
      </c>
      <c r="DH126">
        <v>1</v>
      </c>
      <c r="DI126">
        <f>IF($GL126&gt;=1,INDEX($DF:$DF,$GK126+1),"")</f>
      </c>
      <c r="DJ126">
        <f>IF($GL126&gt;=2,INDEX($DF:$DF,$GK126+2),"")</f>
      </c>
      <c r="DK126">
        <f>IF($GL126&gt;=3,INDEX($DF:$DF,$GK126+3),"")</f>
      </c>
      <c r="DL126">
        <f>IF($GL126&gt;=4,INDEX($DF:$DF,$GK126+4),"")</f>
      </c>
      <c r="DM126">
        <f>IF($GL126&gt;=5,INDEX($DF:$DF,$GK126+5),"")</f>
      </c>
      <c r="DN126">
        <f>IF($GL126&gt;=6,INDEX($DF:$DF,$GK126+6),"")</f>
      </c>
      <c r="DO126">
        <f>IF($GL126&gt;=7,INDEX($DF:$DF,$GK126+7),"")</f>
      </c>
      <c r="DP126">
        <f>IF($GL126&gt;=8,INDEX($DF:$DF,$GK126+8),"")</f>
      </c>
      <c r="DQ126">
        <f>IF($GL126&gt;=9,INDEX($DF:$DF,$GK126+9),"")</f>
      </c>
      <c r="DR126">
        <f>IF($GL126&gt;=10,INDEX($DF:$DF,$GK126+10),"")</f>
      </c>
      <c r="DS126">
        <f>IF($GL126&gt;=11,INDEX($DF:$DF,$GK126+11),"")</f>
      </c>
      <c r="DT126">
        <f>IF($GL126&gt;=12,INDEX($DF:$DF,$GK126+12),"")</f>
      </c>
      <c r="DU126">
        <f>IF($GL126&gt;=13,INDEX($DF:$DF,$GK126+13),"")</f>
      </c>
      <c r="DV126">
        <f>IF($GL126&gt;=14,INDEX($DF:$DF,$GK126+14),"")</f>
      </c>
      <c r="DW126">
        <f>IF($GL126&gt;=15,INDEX($DF:$DF,$GK126+15),"")</f>
      </c>
      <c r="DX126">
        <f>IF($GL126&gt;=16,INDEX($DF:$DF,$GK126+16),"")</f>
      </c>
      <c r="DY126">
        <f>IF($GL126&gt;=17,INDEX($DF:$DF,$GK126+17),"")</f>
      </c>
      <c r="DZ126">
        <f>IF($GL126&gt;=18,INDEX($DF:$DF,$GK126+18),"")</f>
      </c>
      <c r="EA126">
        <f>IF($GL126&gt;=19,INDEX($DF:$DF,$GK126+19),"")</f>
      </c>
      <c r="EB126">
        <f>IF($GL126&gt;=20,INDEX($DF:$DF,$GK126+20),"")</f>
      </c>
      <c r="EC126">
        <f>IF($GL126&gt;=21,INDEX($DF:$DF,$GK126+21),"")</f>
      </c>
      <c r="ED126">
        <f>IF($GL126&gt;=22,INDEX($DF:$DF,$GK126+22),"")</f>
      </c>
      <c r="EE126">
        <f>IF($GL126&gt;=23,INDEX($DF:$DF,$GK126+23),"")</f>
      </c>
      <c r="EF126">
        <f>IF($GL126&gt;=24,INDEX($DF:$DF,$GK126+24),"")</f>
      </c>
      <c r="EG126">
        <f>IF($GL126&gt;=25,INDEX($DF:$DF,$GK126+25),"")</f>
      </c>
      <c r="EH126">
        <f>IF($GL126&gt;=26,INDEX($DF:$DF,$GK126+26),"")</f>
      </c>
      <c r="EI126">
        <f>IF($GL126&gt;=27,INDEX($DF:$DF,$GK126+27),"")</f>
      </c>
      <c r="EJ126">
        <f>IF($GL126&gt;=28,INDEX($DF:$DF,$GK126+28),"")</f>
      </c>
      <c r="EK126">
        <f>IF($GL126&gt;=29,INDEX($DF:$DF,$GK126+29),"")</f>
      </c>
      <c r="EL126">
        <f>IF($GL126&gt;=30,INDEX($DF:$DF,$GK126+30),"")</f>
      </c>
      <c r="EM126">
        <f>IF($GL126&gt;=31,INDEX($DF:$DF,$GK126+31),"")</f>
      </c>
      <c r="EN126">
        <f>IF($GL126&gt;=32,INDEX($DF:$DF,$GK126+32),"")</f>
      </c>
      <c r="EO126">
        <f>IF($GL126&gt;=33,INDEX($DF:$DF,$GK126+33),"")</f>
      </c>
      <c r="EP126">
        <f>IF($GL126&gt;=34,INDEX($DF:$DF,$GK126+34),"")</f>
      </c>
      <c r="EQ126">
        <f>IF($GL126&gt;=35,INDEX($DF:$DF,$GK126+35),"")</f>
      </c>
      <c r="ER126">
        <f>IF($GL126&gt;=36,INDEX($DF:$DF,$GK126+36),"")</f>
      </c>
      <c r="ES126">
        <f>IF($GL126&gt;=37,INDEX($DF:$DF,$GK126+37),"")</f>
      </c>
      <c r="ET126">
        <f>IF($GL126&gt;=38,INDEX($DF:$DF,$GK126+38),"")</f>
      </c>
      <c r="EU126">
        <f>IF($GL126&gt;=39,INDEX($DF:$DF,$GK126+39),"")</f>
      </c>
      <c r="EV126">
        <f>IF($GL126&gt;=40,INDEX($DF:$DF,$GK126+40),"")</f>
      </c>
      <c r="EW126">
        <f>IF($GL126&gt;=1,INDEX($DG:$DG,$GK126+1),"")</f>
      </c>
      <c r="EX126">
        <f>IF($GL126&gt;=2,INDEX($DG:$DG,$GK126+2),"")</f>
      </c>
      <c r="EY126">
        <f>IF($GL126&gt;=3,INDEX($DG:$DG,$GK126+3),"")</f>
      </c>
      <c r="EZ126">
        <f>IF($GL126&gt;=4,INDEX($DG:$DG,$GK126+4),"")</f>
      </c>
      <c r="FA126">
        <f>IF($GL126&gt;=5,INDEX($DG:$DG,$GK126+5),"")</f>
      </c>
      <c r="FB126">
        <f>IF($GL126&gt;=6,INDEX($DG:$DG,$GK126+6),"")</f>
      </c>
      <c r="FC126">
        <f>IF($GL126&gt;=7,INDEX($DG:$DG,$GK126+7),"")</f>
      </c>
      <c r="FD126">
        <f>IF($GL126&gt;=8,INDEX($DG:$DG,$GK126+8),"")</f>
      </c>
      <c r="FE126">
        <f>IF($GL126&gt;=9,INDEX($DG:$DG,$GK126+9),"")</f>
      </c>
      <c r="FF126">
        <f>IF($GL126&gt;=10,INDEX($DG:$DG,$GK126+10),"")</f>
      </c>
      <c r="FG126">
        <f>IF($GL126&gt;=11,INDEX($DG:$DG,$GK126+11),"")</f>
      </c>
      <c r="FH126">
        <f>IF($GL126&gt;=12,INDEX($DG:$DG,$GK126+12),"")</f>
      </c>
      <c r="FI126">
        <f>IF($GL126&gt;=13,INDEX($DG:$DG,$GK126+13),"")</f>
      </c>
      <c r="FJ126">
        <f>IF($GL126&gt;=14,INDEX($DG:$DG,$GK126+14),"")</f>
      </c>
      <c r="FK126">
        <f>IF($GL126&gt;=15,INDEX($DG:$DG,$GK126+15),"")</f>
      </c>
      <c r="FL126">
        <f>IF($GL126&gt;=16,INDEX($DG:$DG,$GK126+16),"")</f>
      </c>
      <c r="FM126">
        <f>IF($GL126&gt;=17,INDEX($DG:$DG,$GK126+17),"")</f>
      </c>
      <c r="FN126">
        <f>IF($GL126&gt;=18,INDEX($DG:$DG,$GK126+18),"")</f>
      </c>
      <c r="FO126">
        <f>IF($GL126&gt;=19,INDEX($DG:$DG,$GK126+19),"")</f>
      </c>
      <c r="FP126">
        <f>IF($GL126&gt;=20,INDEX($DG:$DG,$GK126+20),"")</f>
      </c>
      <c r="FQ126">
        <f>IF($GL126&gt;=21,INDEX($DG:$DG,$GK126+21),"")</f>
      </c>
      <c r="FR126">
        <f>IF($GL126&gt;=22,INDEX($DG:$DG,$GK126+22),"")</f>
      </c>
      <c r="FS126">
        <f>IF($GL126&gt;=23,INDEX($DG:$DG,$GK126+23),"")</f>
      </c>
      <c r="FT126">
        <f>IF($GL126&gt;=24,INDEX($DG:$DG,$GK126+24),"")</f>
      </c>
      <c r="FU126">
        <f>IF($GL126&gt;=25,INDEX($DG:$DG,$GK126+25),"")</f>
      </c>
      <c r="FV126">
        <f>IF($GL126&gt;=26,INDEX($DG:$DG,$GK126+26),"")</f>
      </c>
      <c r="FW126">
        <f>IF($GL126&gt;=27,INDEX($DG:$DG,$GK126+27),"")</f>
      </c>
      <c r="FX126">
        <f>IF($GL126&gt;=28,INDEX($DG:$DG,$GK126+28),"")</f>
      </c>
      <c r="FY126">
        <f>IF($GL126&gt;=29,INDEX($DG:$DG,$GK126+29),"")</f>
      </c>
      <c r="FZ126">
        <f>IF($GL126&gt;=30,INDEX($DG:$DG,$GK126+30),"")</f>
      </c>
      <c r="GA126">
        <f>IF($GL126&gt;=31,INDEX($DG:$DG,$GK126+31),"")</f>
      </c>
      <c r="GB126">
        <f>IF($GL126&gt;=32,INDEX($DG:$DG,$GK126+32),"")</f>
      </c>
      <c r="GC126">
        <f>IF($GL126&gt;=33,INDEX($DG:$DG,$GK126+33),"")</f>
      </c>
      <c r="GD126">
        <f>IF($GL126&gt;=34,INDEX($DG:$DG,$GK126+34),"")</f>
      </c>
      <c r="GE126">
        <f>IF($GL126&gt;=35,INDEX($DG:$DG,$GK126+35),"")</f>
      </c>
      <c r="GF126">
        <f>IF($GL126&gt;=36,INDEX($DG:$DG,$GK126+36),"")</f>
      </c>
      <c r="GG126">
        <f>IF($GL126&gt;=37,INDEX($DG:$DG,$GK126+37),"")</f>
      </c>
      <c r="GH126">
        <f>IF($GL126&gt;=38,INDEX($DG:$DG,$GK126+38),"")</f>
      </c>
      <c r="GI126">
        <f>IF($GL126&gt;=39,INDEX($DG:$DG,$GK126+39),"")</f>
      </c>
      <c r="GJ126">
        <f>IF($GL126&gt;=40,INDEX($DG:$DG,$GK126+40),"")</f>
      </c>
      <c r="GK126">
        <f>IFERROR(MATCH($DE126,$DF$2:$DF$166,0)+1,0)</f>
      </c>
      <c r="GL126">
        <f>IFERROR(INDEX($DH$2:$DH$166,MATCH($DE126,$DF$2:$DF$166,0)),0)</f>
      </c>
      <c r="GM126">
        <f>IFERROR(MATCH($H126,$DI$126:$EV$126,0),0)</f>
      </c>
      <c r="GN126">
        <f>IF($GM126&gt;0,INDEX($EW$126:$GJ$126,$GM126),"")</f>
      </c>
      <c r="GO126" t="s">
        <v>503</v>
      </c>
      <c r="GP126">
        <v>4</v>
      </c>
      <c r="GQ126">
        <f>IF($IZ126&gt;=1,INDEX($GO:$GO,$IY126+1),"")</f>
      </c>
      <c r="GR126">
        <f>IF($IZ126&gt;=2,INDEX($GO:$GO,$IY126+2),"")</f>
      </c>
      <c r="GS126">
        <f>IF($IZ126&gt;=3,INDEX($GO:$GO,$IY126+3),"")</f>
      </c>
      <c r="GT126">
        <f>IF($IZ126&gt;=4,INDEX($GO:$GO,$IY126+4),"")</f>
      </c>
      <c r="GU126">
        <f>IF($IZ126&gt;=5,INDEX($GO:$GO,$IY126+5),"")</f>
      </c>
      <c r="GV126">
        <f>IF($IZ126&gt;=6,INDEX($GO:$GO,$IY126+6),"")</f>
      </c>
      <c r="GW126">
        <f>IF($IZ126&gt;=7,INDEX($GO:$GO,$IY126+7),"")</f>
      </c>
      <c r="GX126">
        <f>IF($IZ126&gt;=8,INDEX($GO:$GO,$IY126+8),"")</f>
      </c>
      <c r="GY126">
        <f>IF($IZ126&gt;=9,INDEX($GO:$GO,$IY126+9),"")</f>
      </c>
      <c r="GZ126">
        <f>IF($IZ126&gt;=10,INDEX($GO:$GO,$IY126+10),"")</f>
      </c>
      <c r="HA126">
        <f>IF($IZ126&gt;=11,INDEX($GO:$GO,$IY126+11),"")</f>
      </c>
      <c r="HB126">
        <f>IF($IZ126&gt;=12,INDEX($GO:$GO,$IY126+12),"")</f>
      </c>
      <c r="HC126">
        <f>IF($IZ126&gt;=13,INDEX($GO:$GO,$IY126+13),"")</f>
      </c>
      <c r="HD126">
        <f>IF($IZ126&gt;=14,INDEX($GO:$GO,$IY126+14),"")</f>
      </c>
      <c r="HE126">
        <f>IF($IZ126&gt;=15,INDEX($GO:$GO,$IY126+15),"")</f>
      </c>
      <c r="HF126">
        <f>IF($IZ126&gt;=16,INDEX($GO:$GO,$IY126+16),"")</f>
      </c>
      <c r="HG126">
        <f>IF($IZ126&gt;=17,INDEX($GO:$GO,$IY126+17),"")</f>
      </c>
      <c r="HH126">
        <f>IF($IZ126&gt;=18,INDEX($GO:$GO,$IY126+18),"")</f>
      </c>
      <c r="HI126">
        <f>IF($IZ126&gt;=19,INDEX($GO:$GO,$IY126+19),"")</f>
      </c>
      <c r="HJ126">
        <f>IF($IZ126&gt;=20,INDEX($GO:$GO,$IY126+20),"")</f>
      </c>
      <c r="HK126">
        <f>IF($IZ126&gt;=21,INDEX($GO:$GO,$IY126+21),"")</f>
      </c>
      <c r="HL126">
        <f>IF($IZ126&gt;=22,INDEX($GO:$GO,$IY126+22),"")</f>
      </c>
      <c r="HM126">
        <f>IF($IZ126&gt;=23,INDEX($GO:$GO,$IY126+23),"")</f>
      </c>
      <c r="HN126">
        <f>IF($IZ126&gt;=24,INDEX($GO:$GO,$IY126+24),"")</f>
      </c>
      <c r="HO126">
        <f>IF($IZ126&gt;=25,INDEX($GO:$GO,$IY126+25),"")</f>
      </c>
      <c r="HP126">
        <f>IF($IZ126&gt;=26,INDEX($GO:$GO,$IY126+26),"")</f>
      </c>
      <c r="HQ126">
        <f>IF($IZ126&gt;=27,INDEX($GO:$GO,$IY126+27),"")</f>
      </c>
      <c r="HR126">
        <f>IF($IZ126&gt;=28,INDEX($GO:$GO,$IY126+28),"")</f>
      </c>
      <c r="HS126">
        <f>IF($IZ126&gt;=29,INDEX($GO:$GO,$IY126+29),"")</f>
      </c>
      <c r="HT126">
        <f>IF($IZ126&gt;=30,INDEX($GO:$GO,$IY126+30),"")</f>
      </c>
      <c r="HU126">
        <f>IF($IZ126&gt;=31,INDEX($GO:$GO,$IY126+31),"")</f>
      </c>
      <c r="HV126">
        <f>IF($IZ126&gt;=32,INDEX($GO:$GO,$IY126+32),"")</f>
      </c>
      <c r="HW126">
        <f>IF($IZ126&gt;=33,INDEX($GO:$GO,$IY126+33),"")</f>
      </c>
      <c r="HX126">
        <f>IF($IZ126&gt;=34,INDEX($GO:$GO,$IY126+34),"")</f>
      </c>
      <c r="HY126">
        <f>IF($IZ126&gt;=35,INDEX($GO:$GO,$IY126+35),"")</f>
      </c>
      <c r="HZ126">
        <f>IF($IZ126&gt;=36,INDEX($GO:$GO,$IY126+36),"")</f>
      </c>
      <c r="IA126">
        <f>IF($IZ126&gt;=37,INDEX($GO:$GO,$IY126+37),"")</f>
      </c>
      <c r="IB126">
        <f>IF($IZ126&gt;=38,INDEX($GO:$GO,$IY126+38),"")</f>
      </c>
      <c r="IC126">
        <f>IF($IZ126&gt;=39,INDEX($GO:$GO,$IY126+39),"")</f>
      </c>
      <c r="ID126">
        <f>IF($IZ126&gt;=40,INDEX($GO:$GO,$IY126+40),"")</f>
      </c>
      <c r="IE126">
        <f>IF($IZ126&gt;=41,INDEX($GO:$GO,$IY126+41),"")</f>
      </c>
      <c r="IF126">
        <f>IF($IZ126&gt;=42,INDEX($GO:$GO,$IY126+42),"")</f>
      </c>
      <c r="IG126">
        <f>IF($IZ126&gt;=43,INDEX($GO:$GO,$IY126+43),"")</f>
      </c>
      <c r="IH126">
        <f>IF($IZ126&gt;=44,INDEX($GO:$GO,$IY126+44),"")</f>
      </c>
      <c r="II126">
        <f>IF($IZ126&gt;=45,INDEX($GO:$GO,$IY126+45),"")</f>
      </c>
      <c r="IJ126">
        <f>IF($IZ126&gt;=46,INDEX($GO:$GO,$IY126+46),"")</f>
      </c>
      <c r="IK126">
        <f>IF($IZ126&gt;=47,INDEX($GO:$GO,$IY126+47),"")</f>
      </c>
      <c r="IL126">
        <f>IF($IZ126&gt;=48,INDEX($GO:$GO,$IY126+48),"")</f>
      </c>
      <c r="IM126">
        <f>IF($IZ126&gt;=49,INDEX($GO:$GO,$IY126+49),"")</f>
      </c>
      <c r="IN126">
        <f>IF($IZ126&gt;=50,INDEX($GO:$GO,$IY126+50),"")</f>
      </c>
      <c r="IO126">
        <f>IF($IZ126&gt;=51,INDEX($GO:$GO,$IY126+51),"")</f>
      </c>
      <c r="IP126">
        <f>IF($IZ126&gt;=52,INDEX($GO:$GO,$IY126+52),"")</f>
      </c>
      <c r="IQ126">
        <f>IF($IZ126&gt;=53,INDEX($GO:$GO,$IY126+53),"")</f>
      </c>
      <c r="IR126">
        <f>IF($IZ126&gt;=54,INDEX($GO:$GO,$IY126+54),"")</f>
      </c>
      <c r="IS126">
        <f>IF($IZ126&gt;=55,INDEX($GO:$GO,$IY126+55),"")</f>
      </c>
      <c r="IT126">
        <f>IF($IZ126&gt;=56,INDEX($GO:$GO,$IY126+56),"")</f>
      </c>
      <c r="IU126">
        <f>IF($IZ126&gt;=57,INDEX($GO:$GO,$IY126+57),"")</f>
      </c>
      <c r="IV126">
        <f>IF($IZ126&gt;=58,INDEX($GO:$GO,$IY126+58),"")</f>
      </c>
      <c r="IW126">
        <f>IF($IZ126&gt;=59,INDEX($GO:$GO,$IY126+59),"")</f>
      </c>
      <c r="IX126">
        <f>IF($IZ126&gt;=60,INDEX($GO:$GO,$IY126+60),"")</f>
      </c>
      <c r="IY126">
        <f>IFERROR(MATCH($GN126,$GO$2:$GO$827,0)+1,0)</f>
      </c>
      <c r="IZ126">
        <f>IFERROR(INDEX($GP$2:$GP$827,MATCH($GN126,$GO$2:$GO$827,0)),0)</f>
      </c>
      <c r="JA126" t="s">
        <v>23</v>
      </c>
      <c r="JB126" t="s">
        <v>23</v>
      </c>
    </row>
    <row r="127" spans="1:262" x14ac:dyDescent="0.25">
      <c r="F127" s="1"/>
      <c r="G127" s="1"/>
      <c r="H127" s="1"/>
      <c r="I127" s="1"/>
      <c r="J127" s="1">
        <f>IFERROR(IF(FIND(" - ",$F127)&gt;0,MID($F127,FIND(" - ",$F127)+3,LEN($F127)),""),"")</f>
      </c>
      <c r="L127" s="1"/>
      <c r="N127" t="s">
        <v>23</v>
      </c>
      <c r="P127">
        <f>IF(OR($N127="",$O127=""),"",IFERROR($N127/$O127,0))</f>
      </c>
      <c r="Q127">
        <f>IF($N127="","",
IF($G127="","",
IF(ISNUMBER(SEARCH("exempt",LOWER($G127))),0,
$N127*(VALUE(SUBSTITUTE($G127,"%",""))/100))))</f>
      </c>
      <c r="W127">
        <f>IF($N127="","",
SUM($N127,$Q127,$U127,$R127,$T127)-
IF($V127="",0,VALUE($V127)))</f>
      </c>
      <c r="AE127" t="s">
        <v>760</v>
      </c>
      <c r="AI127" t="s">
        <v>761</v>
      </c>
      <c r="AJ127" t="s">
        <v>762</v>
      </c>
      <c r="AM127">
        <f>IFERROR(LEFT($F127,FIND(" - ",$F127)-1),$F127)</f>
      </c>
      <c r="AN127" t="s">
        <v>763</v>
      </c>
      <c r="AP127">
        <f>IF($CE127&gt;=1,INDEX($AN:$AN,$CD127+1),"")</f>
      </c>
      <c r="AQ127">
        <f>IF($CE127&gt;=2,INDEX($AN:$AN,$CD127+2),"")</f>
      </c>
      <c r="AR127">
        <f>IF($CE127&gt;=3,INDEX($AN:$AN,$CD127+3),"")</f>
      </c>
      <c r="AS127">
        <f>IF($CE127&gt;=4,INDEX($AN:$AN,$CD127+4),"")</f>
      </c>
      <c r="AT127">
        <f>IF($CE127&gt;=5,INDEX($AN:$AN,$CD127+5),"")</f>
      </c>
      <c r="AU127">
        <f>IF($CE127&gt;=6,INDEX($AN:$AN,$CD127+6),"")</f>
      </c>
      <c r="AV127">
        <f>IF($CE127&gt;=7,INDEX($AN:$AN,$CD127+7),"")</f>
      </c>
      <c r="AW127">
        <f>IF($CE127&gt;=8,INDEX($AN:$AN,$CD127+8),"")</f>
      </c>
      <c r="AX127">
        <f>IF($CE127&gt;=9,INDEX($AN:$AN,$CD127+9),"")</f>
      </c>
      <c r="AY127">
        <f>IF($CE127&gt;=10,INDEX($AN:$AN,$CD127+10),"")</f>
      </c>
      <c r="AZ127">
        <f>IF($CE127&gt;=11,INDEX($AN:$AN,$CD127+11),"")</f>
      </c>
      <c r="BA127">
        <f>IF($CE127&gt;=12,INDEX($AN:$AN,$CD127+12),"")</f>
      </c>
      <c r="BB127">
        <f>IF($CE127&gt;=13,INDEX($AN:$AN,$CD127+13),"")</f>
      </c>
      <c r="BC127">
        <f>IF($CE127&gt;=14,INDEX($AN:$AN,$CD127+14),"")</f>
      </c>
      <c r="BD127">
        <f>IF($CE127&gt;=15,INDEX($AN:$AN,$CD127+15),"")</f>
      </c>
      <c r="BE127">
        <f>IF($CE127&gt;=16,INDEX($AN:$AN,$CD127+16),"")</f>
      </c>
      <c r="BF127">
        <f>IF($CE127&gt;=17,INDEX($AN:$AN,$CD127+17),"")</f>
      </c>
      <c r="BG127">
        <f>IF($CE127&gt;=18,INDEX($AN:$AN,$CD127+18),"")</f>
      </c>
      <c r="BH127">
        <f>IF($CE127&gt;=19,INDEX($AN:$AN,$CD127+19),"")</f>
      </c>
      <c r="BI127">
        <f>IF($CE127&gt;=20,INDEX($AN:$AN,$CD127+20),"")</f>
      </c>
      <c r="BJ127">
        <f>IF($CE127&gt;=21,INDEX($AN:$AN,$CD127+21),"")</f>
      </c>
      <c r="BK127">
        <f>IF($CE127&gt;=22,INDEX($AN:$AN,$CD127+22),"")</f>
      </c>
      <c r="BL127">
        <f>IF($CE127&gt;=23,INDEX($AN:$AN,$CD127+23),"")</f>
      </c>
      <c r="BM127">
        <f>IF($CE127&gt;=24,INDEX($AN:$AN,$CD127+24),"")</f>
      </c>
      <c r="BN127">
        <f>IF($CE127&gt;=25,INDEX($AN:$AN,$CD127+25),"")</f>
      </c>
      <c r="BO127">
        <f>IF($CE127&gt;=26,INDEX($AN:$AN,$CD127+26),"")</f>
      </c>
      <c r="BP127">
        <f>IF($CE127&gt;=27,INDEX($AN:$AN,$CD127+27),"")</f>
      </c>
      <c r="BQ127">
        <f>IF($CE127&gt;=28,INDEX($AN:$AN,$CD127+28),"")</f>
      </c>
      <c r="BR127">
        <f>IF($CE127&gt;=29,INDEX($AN:$AN,$CD127+29),"")</f>
      </c>
      <c r="BS127">
        <f>IF($CE127&gt;=30,INDEX($AN:$AN,$CD127+30),"")</f>
      </c>
      <c r="BT127">
        <f>IF($CE127&gt;=31,INDEX($AN:$AN,$CD127+31),"")</f>
      </c>
      <c r="BU127">
        <f>IF($CE127&gt;=32,INDEX($AN:$AN,$CD127+32),"")</f>
      </c>
      <c r="BV127">
        <f>IF($CE127&gt;=33,INDEX($AN:$AN,$CD127+33),"")</f>
      </c>
      <c r="BW127">
        <f>IF($CE127&gt;=34,INDEX($AN:$AN,$CD127+34),"")</f>
      </c>
      <c r="BX127">
        <f>IF($CE127&gt;=35,INDEX($AN:$AN,$CD127+35),"")</f>
      </c>
      <c r="BY127">
        <f>IF($CE127&gt;=36,INDEX($AN:$AN,$CD127+36),"")</f>
      </c>
      <c r="BZ127">
        <f>IF($CE127&gt;=37,INDEX($AN:$AN,$CD127+37),"")</f>
      </c>
      <c r="CA127">
        <f>IF($CE127&gt;=38,INDEX($AN:$AN,$CD127+38),"")</f>
      </c>
      <c r="CB127">
        <f>IF($CE127&gt;=39,INDEX($AN:$AN,$CD127+39),"")</f>
      </c>
      <c r="CC127">
        <f>IF($CE127&gt;=40,INDEX($AN:$AN,$CD127+40),"")</f>
      </c>
      <c r="CD127">
        <f>IFERROR(MATCH($AM127,$AN$2:$AN$133,0)+1,0)</f>
      </c>
      <c r="CE127">
        <f>IFERROR(INDEX($AO$2:$AO$133,MATCH($AM127,$AN$2:$AN$133,0)),0)</f>
      </c>
      <c r="CF127">
        <f>IFERROR(LEFT($K127,FIND(" - ",$K127)-1),$K127)</f>
      </c>
      <c r="CG127" t="s">
        <v>117</v>
      </c>
      <c r="CI127">
        <f>IF($DD127&gt;=1,INDEX($CG:$CG,$DC127+1),"")</f>
      </c>
      <c r="CJ127">
        <f>IF($DD127&gt;=2,INDEX($CG:$CG,$DC127+2),"")</f>
      </c>
      <c r="CK127">
        <f>IF($DD127&gt;=3,INDEX($CG:$CG,$DC127+3),"")</f>
      </c>
      <c r="CL127">
        <f>IF($DD127&gt;=4,INDEX($CG:$CG,$DC127+4),"")</f>
      </c>
      <c r="CM127">
        <f>IF($DD127&gt;=5,INDEX($CG:$CG,$DC127+5),"")</f>
      </c>
      <c r="CN127">
        <f>IF($DD127&gt;=6,INDEX($CG:$CG,$DC127+6),"")</f>
      </c>
      <c r="CO127">
        <f>IF($DD127&gt;=7,INDEX($CG:$CG,$DC127+7),"")</f>
      </c>
      <c r="CP127">
        <f>IF($DD127&gt;=8,INDEX($CG:$CG,$DC127+8),"")</f>
      </c>
      <c r="CQ127">
        <f>IF($DD127&gt;=9,INDEX($CG:$CG,$DC127+9),"")</f>
      </c>
      <c r="CR127">
        <f>IF($DD127&gt;=10,INDEX($CG:$CG,$DC127+10),"")</f>
      </c>
      <c r="CS127">
        <f>IF($DD127&gt;=11,INDEX($CG:$CG,$DC127+11),"")</f>
      </c>
      <c r="CT127">
        <f>IF($DD127&gt;=12,INDEX($CG:$CG,$DC127+12),"")</f>
      </c>
      <c r="CU127">
        <f>IF($DD127&gt;=13,INDEX($CG:$CG,$DC127+13),"")</f>
      </c>
      <c r="CV127">
        <f>IF($DD127&gt;=14,INDEX($CG:$CG,$DC127+14),"")</f>
      </c>
      <c r="CW127">
        <f>IF($DD127&gt;=15,INDEX($CG:$CG,$DC127+15),"")</f>
      </c>
      <c r="CX127">
        <f>IF($DD127&gt;=16,INDEX($CG:$CG,$DC127+16),"")</f>
      </c>
      <c r="CY127">
        <f>IF($DD127&gt;=17,INDEX($CG:$CG,$DC127+17),"")</f>
      </c>
      <c r="CZ127">
        <f>IF($DD127&gt;=18,INDEX($CG:$CG,$DC127+18),"")</f>
      </c>
      <c r="DA127">
        <f>IF($DD127&gt;=19,INDEX($CG:$CG,$DC127+19),"")</f>
      </c>
      <c r="DB127">
        <f>IF($DD127&gt;=20,INDEX($CG:$CG,$DC127+20),"")</f>
      </c>
      <c r="DC127">
        <f>IFERROR(MATCH($CF127,$CG$2:$CG$1558,0)+1,0)</f>
      </c>
      <c r="DD127">
        <f>IFERROR(INDEX($CH$2:$CH$1558,MATCH($CF127,$CG$2:$CG$1558,0)),0)</f>
      </c>
      <c r="DE127">
        <f>IFERROR(INDEX($AL:$AL,MATCH($G127,$AK:$AK,0))&amp;"","")</f>
      </c>
      <c r="DF127" t="s">
        <v>54</v>
      </c>
      <c r="DG127" t="s">
        <v>764</v>
      </c>
      <c r="DI127">
        <f>IF($GL127&gt;=1,INDEX($DF:$DF,$GK127+1),"")</f>
      </c>
      <c r="DJ127">
        <f>IF($GL127&gt;=2,INDEX($DF:$DF,$GK127+2),"")</f>
      </c>
      <c r="DK127">
        <f>IF($GL127&gt;=3,INDEX($DF:$DF,$GK127+3),"")</f>
      </c>
      <c r="DL127">
        <f>IF($GL127&gt;=4,INDEX($DF:$DF,$GK127+4),"")</f>
      </c>
      <c r="DM127">
        <f>IF($GL127&gt;=5,INDEX($DF:$DF,$GK127+5),"")</f>
      </c>
      <c r="DN127">
        <f>IF($GL127&gt;=6,INDEX($DF:$DF,$GK127+6),"")</f>
      </c>
      <c r="DO127">
        <f>IF($GL127&gt;=7,INDEX($DF:$DF,$GK127+7),"")</f>
      </c>
      <c r="DP127">
        <f>IF($GL127&gt;=8,INDEX($DF:$DF,$GK127+8),"")</f>
      </c>
      <c r="DQ127">
        <f>IF($GL127&gt;=9,INDEX($DF:$DF,$GK127+9),"")</f>
      </c>
      <c r="DR127">
        <f>IF($GL127&gt;=10,INDEX($DF:$DF,$GK127+10),"")</f>
      </c>
      <c r="DS127">
        <f>IF($GL127&gt;=11,INDEX($DF:$DF,$GK127+11),"")</f>
      </c>
      <c r="DT127">
        <f>IF($GL127&gt;=12,INDEX($DF:$DF,$GK127+12),"")</f>
      </c>
      <c r="DU127">
        <f>IF($GL127&gt;=13,INDEX($DF:$DF,$GK127+13),"")</f>
      </c>
      <c r="DV127">
        <f>IF($GL127&gt;=14,INDEX($DF:$DF,$GK127+14),"")</f>
      </c>
      <c r="DW127">
        <f>IF($GL127&gt;=15,INDEX($DF:$DF,$GK127+15),"")</f>
      </c>
      <c r="DX127">
        <f>IF($GL127&gt;=16,INDEX($DF:$DF,$GK127+16),"")</f>
      </c>
      <c r="DY127">
        <f>IF($GL127&gt;=17,INDEX($DF:$DF,$GK127+17),"")</f>
      </c>
      <c r="DZ127">
        <f>IF($GL127&gt;=18,INDEX($DF:$DF,$GK127+18),"")</f>
      </c>
      <c r="EA127">
        <f>IF($GL127&gt;=19,INDEX($DF:$DF,$GK127+19),"")</f>
      </c>
      <c r="EB127">
        <f>IF($GL127&gt;=20,INDEX($DF:$DF,$GK127+20),"")</f>
      </c>
      <c r="EC127">
        <f>IF($GL127&gt;=21,INDEX($DF:$DF,$GK127+21),"")</f>
      </c>
      <c r="ED127">
        <f>IF($GL127&gt;=22,INDEX($DF:$DF,$GK127+22),"")</f>
      </c>
      <c r="EE127">
        <f>IF($GL127&gt;=23,INDEX($DF:$DF,$GK127+23),"")</f>
      </c>
      <c r="EF127">
        <f>IF($GL127&gt;=24,INDEX($DF:$DF,$GK127+24),"")</f>
      </c>
      <c r="EG127">
        <f>IF($GL127&gt;=25,INDEX($DF:$DF,$GK127+25),"")</f>
      </c>
      <c r="EH127">
        <f>IF($GL127&gt;=26,INDEX($DF:$DF,$GK127+26),"")</f>
      </c>
      <c r="EI127">
        <f>IF($GL127&gt;=27,INDEX($DF:$DF,$GK127+27),"")</f>
      </c>
      <c r="EJ127">
        <f>IF($GL127&gt;=28,INDEX($DF:$DF,$GK127+28),"")</f>
      </c>
      <c r="EK127">
        <f>IF($GL127&gt;=29,INDEX($DF:$DF,$GK127+29),"")</f>
      </c>
      <c r="EL127">
        <f>IF($GL127&gt;=30,INDEX($DF:$DF,$GK127+30),"")</f>
      </c>
      <c r="EM127">
        <f>IF($GL127&gt;=31,INDEX($DF:$DF,$GK127+31),"")</f>
      </c>
      <c r="EN127">
        <f>IF($GL127&gt;=32,INDEX($DF:$DF,$GK127+32),"")</f>
      </c>
      <c r="EO127">
        <f>IF($GL127&gt;=33,INDEX($DF:$DF,$GK127+33),"")</f>
      </c>
      <c r="EP127">
        <f>IF($GL127&gt;=34,INDEX($DF:$DF,$GK127+34),"")</f>
      </c>
      <c r="EQ127">
        <f>IF($GL127&gt;=35,INDEX($DF:$DF,$GK127+35),"")</f>
      </c>
      <c r="ER127">
        <f>IF($GL127&gt;=36,INDEX($DF:$DF,$GK127+36),"")</f>
      </c>
      <c r="ES127">
        <f>IF($GL127&gt;=37,INDEX($DF:$DF,$GK127+37),"")</f>
      </c>
      <c r="ET127">
        <f>IF($GL127&gt;=38,INDEX($DF:$DF,$GK127+38),"")</f>
      </c>
      <c r="EU127">
        <f>IF($GL127&gt;=39,INDEX($DF:$DF,$GK127+39),"")</f>
      </c>
      <c r="EV127">
        <f>IF($GL127&gt;=40,INDEX($DF:$DF,$GK127+40),"")</f>
      </c>
      <c r="EW127">
        <f>IF($GL127&gt;=1,INDEX($DG:$DG,$GK127+1),"")</f>
      </c>
      <c r="EX127">
        <f>IF($GL127&gt;=2,INDEX($DG:$DG,$GK127+2),"")</f>
      </c>
      <c r="EY127">
        <f>IF($GL127&gt;=3,INDEX($DG:$DG,$GK127+3),"")</f>
      </c>
      <c r="EZ127">
        <f>IF($GL127&gt;=4,INDEX($DG:$DG,$GK127+4),"")</f>
      </c>
      <c r="FA127">
        <f>IF($GL127&gt;=5,INDEX($DG:$DG,$GK127+5),"")</f>
      </c>
      <c r="FB127">
        <f>IF($GL127&gt;=6,INDEX($DG:$DG,$GK127+6),"")</f>
      </c>
      <c r="FC127">
        <f>IF($GL127&gt;=7,INDEX($DG:$DG,$GK127+7),"")</f>
      </c>
      <c r="FD127">
        <f>IF($GL127&gt;=8,INDEX($DG:$DG,$GK127+8),"")</f>
      </c>
      <c r="FE127">
        <f>IF($GL127&gt;=9,INDEX($DG:$DG,$GK127+9),"")</f>
      </c>
      <c r="FF127">
        <f>IF($GL127&gt;=10,INDEX($DG:$DG,$GK127+10),"")</f>
      </c>
      <c r="FG127">
        <f>IF($GL127&gt;=11,INDEX($DG:$DG,$GK127+11),"")</f>
      </c>
      <c r="FH127">
        <f>IF($GL127&gt;=12,INDEX($DG:$DG,$GK127+12),"")</f>
      </c>
      <c r="FI127">
        <f>IF($GL127&gt;=13,INDEX($DG:$DG,$GK127+13),"")</f>
      </c>
      <c r="FJ127">
        <f>IF($GL127&gt;=14,INDEX($DG:$DG,$GK127+14),"")</f>
      </c>
      <c r="FK127">
        <f>IF($GL127&gt;=15,INDEX($DG:$DG,$GK127+15),"")</f>
      </c>
      <c r="FL127">
        <f>IF($GL127&gt;=16,INDEX($DG:$DG,$GK127+16),"")</f>
      </c>
      <c r="FM127">
        <f>IF($GL127&gt;=17,INDEX($DG:$DG,$GK127+17),"")</f>
      </c>
      <c r="FN127">
        <f>IF($GL127&gt;=18,INDEX($DG:$DG,$GK127+18),"")</f>
      </c>
      <c r="FO127">
        <f>IF($GL127&gt;=19,INDEX($DG:$DG,$GK127+19),"")</f>
      </c>
      <c r="FP127">
        <f>IF($GL127&gt;=20,INDEX($DG:$DG,$GK127+20),"")</f>
      </c>
      <c r="FQ127">
        <f>IF($GL127&gt;=21,INDEX($DG:$DG,$GK127+21),"")</f>
      </c>
      <c r="FR127">
        <f>IF($GL127&gt;=22,INDEX($DG:$DG,$GK127+22),"")</f>
      </c>
      <c r="FS127">
        <f>IF($GL127&gt;=23,INDEX($DG:$DG,$GK127+23),"")</f>
      </c>
      <c r="FT127">
        <f>IF($GL127&gt;=24,INDEX($DG:$DG,$GK127+24),"")</f>
      </c>
      <c r="FU127">
        <f>IF($GL127&gt;=25,INDEX($DG:$DG,$GK127+25),"")</f>
      </c>
      <c r="FV127">
        <f>IF($GL127&gt;=26,INDEX($DG:$DG,$GK127+26),"")</f>
      </c>
      <c r="FW127">
        <f>IF($GL127&gt;=27,INDEX($DG:$DG,$GK127+27),"")</f>
      </c>
      <c r="FX127">
        <f>IF($GL127&gt;=28,INDEX($DG:$DG,$GK127+28),"")</f>
      </c>
      <c r="FY127">
        <f>IF($GL127&gt;=29,INDEX($DG:$DG,$GK127+29),"")</f>
      </c>
      <c r="FZ127">
        <f>IF($GL127&gt;=30,INDEX($DG:$DG,$GK127+30),"")</f>
      </c>
      <c r="GA127">
        <f>IF($GL127&gt;=31,INDEX($DG:$DG,$GK127+31),"")</f>
      </c>
      <c r="GB127">
        <f>IF($GL127&gt;=32,INDEX($DG:$DG,$GK127+32),"")</f>
      </c>
      <c r="GC127">
        <f>IF($GL127&gt;=33,INDEX($DG:$DG,$GK127+33),"")</f>
      </c>
      <c r="GD127">
        <f>IF($GL127&gt;=34,INDEX($DG:$DG,$GK127+34),"")</f>
      </c>
      <c r="GE127">
        <f>IF($GL127&gt;=35,INDEX($DG:$DG,$GK127+35),"")</f>
      </c>
      <c r="GF127">
        <f>IF($GL127&gt;=36,INDEX($DG:$DG,$GK127+36),"")</f>
      </c>
      <c r="GG127">
        <f>IF($GL127&gt;=37,INDEX($DG:$DG,$GK127+37),"")</f>
      </c>
      <c r="GH127">
        <f>IF($GL127&gt;=38,INDEX($DG:$DG,$GK127+38),"")</f>
      </c>
      <c r="GI127">
        <f>IF($GL127&gt;=39,INDEX($DG:$DG,$GK127+39),"")</f>
      </c>
      <c r="GJ127">
        <f>IF($GL127&gt;=40,INDEX($DG:$DG,$GK127+40),"")</f>
      </c>
      <c r="GK127">
        <f>IFERROR(MATCH($DE127,$DF$2:$DF$166,0)+1,0)</f>
      </c>
      <c r="GL127">
        <f>IFERROR(INDEX($DH$2:$DH$166,MATCH($DE127,$DF$2:$DF$166,0)),0)</f>
      </c>
      <c r="GM127">
        <f>IFERROR(MATCH($H127,$DI$127:$EV$127,0),0)</f>
      </c>
      <c r="GN127">
        <f>IF($GM127&gt;0,INDEX($EW$127:$GJ$127,$GM127),"")</f>
      </c>
      <c r="GO127" t="s">
        <v>765</v>
      </c>
      <c r="GQ127">
        <f>IF($IZ127&gt;=1,INDEX($GO:$GO,$IY127+1),"")</f>
      </c>
      <c r="GR127">
        <f>IF($IZ127&gt;=2,INDEX($GO:$GO,$IY127+2),"")</f>
      </c>
      <c r="GS127">
        <f>IF($IZ127&gt;=3,INDEX($GO:$GO,$IY127+3),"")</f>
      </c>
      <c r="GT127">
        <f>IF($IZ127&gt;=4,INDEX($GO:$GO,$IY127+4),"")</f>
      </c>
      <c r="GU127">
        <f>IF($IZ127&gt;=5,INDEX($GO:$GO,$IY127+5),"")</f>
      </c>
      <c r="GV127">
        <f>IF($IZ127&gt;=6,INDEX($GO:$GO,$IY127+6),"")</f>
      </c>
      <c r="GW127">
        <f>IF($IZ127&gt;=7,INDEX($GO:$GO,$IY127+7),"")</f>
      </c>
      <c r="GX127">
        <f>IF($IZ127&gt;=8,INDEX($GO:$GO,$IY127+8),"")</f>
      </c>
      <c r="GY127">
        <f>IF($IZ127&gt;=9,INDEX($GO:$GO,$IY127+9),"")</f>
      </c>
      <c r="GZ127">
        <f>IF($IZ127&gt;=10,INDEX($GO:$GO,$IY127+10),"")</f>
      </c>
      <c r="HA127">
        <f>IF($IZ127&gt;=11,INDEX($GO:$GO,$IY127+11),"")</f>
      </c>
      <c r="HB127">
        <f>IF($IZ127&gt;=12,INDEX($GO:$GO,$IY127+12),"")</f>
      </c>
      <c r="HC127">
        <f>IF($IZ127&gt;=13,INDEX($GO:$GO,$IY127+13),"")</f>
      </c>
      <c r="HD127">
        <f>IF($IZ127&gt;=14,INDEX($GO:$GO,$IY127+14),"")</f>
      </c>
      <c r="HE127">
        <f>IF($IZ127&gt;=15,INDEX($GO:$GO,$IY127+15),"")</f>
      </c>
      <c r="HF127">
        <f>IF($IZ127&gt;=16,INDEX($GO:$GO,$IY127+16),"")</f>
      </c>
      <c r="HG127">
        <f>IF($IZ127&gt;=17,INDEX($GO:$GO,$IY127+17),"")</f>
      </c>
      <c r="HH127">
        <f>IF($IZ127&gt;=18,INDEX($GO:$GO,$IY127+18),"")</f>
      </c>
      <c r="HI127">
        <f>IF($IZ127&gt;=19,INDEX($GO:$GO,$IY127+19),"")</f>
      </c>
      <c r="HJ127">
        <f>IF($IZ127&gt;=20,INDEX($GO:$GO,$IY127+20),"")</f>
      </c>
      <c r="HK127">
        <f>IF($IZ127&gt;=21,INDEX($GO:$GO,$IY127+21),"")</f>
      </c>
      <c r="HL127">
        <f>IF($IZ127&gt;=22,INDEX($GO:$GO,$IY127+22),"")</f>
      </c>
      <c r="HM127">
        <f>IF($IZ127&gt;=23,INDEX($GO:$GO,$IY127+23),"")</f>
      </c>
      <c r="HN127">
        <f>IF($IZ127&gt;=24,INDEX($GO:$GO,$IY127+24),"")</f>
      </c>
      <c r="HO127">
        <f>IF($IZ127&gt;=25,INDEX($GO:$GO,$IY127+25),"")</f>
      </c>
      <c r="HP127">
        <f>IF($IZ127&gt;=26,INDEX($GO:$GO,$IY127+26),"")</f>
      </c>
      <c r="HQ127">
        <f>IF($IZ127&gt;=27,INDEX($GO:$GO,$IY127+27),"")</f>
      </c>
      <c r="HR127">
        <f>IF($IZ127&gt;=28,INDEX($GO:$GO,$IY127+28),"")</f>
      </c>
      <c r="HS127">
        <f>IF($IZ127&gt;=29,INDEX($GO:$GO,$IY127+29),"")</f>
      </c>
      <c r="HT127">
        <f>IF($IZ127&gt;=30,INDEX($GO:$GO,$IY127+30),"")</f>
      </c>
      <c r="HU127">
        <f>IF($IZ127&gt;=31,INDEX($GO:$GO,$IY127+31),"")</f>
      </c>
      <c r="HV127">
        <f>IF($IZ127&gt;=32,INDEX($GO:$GO,$IY127+32),"")</f>
      </c>
      <c r="HW127">
        <f>IF($IZ127&gt;=33,INDEX($GO:$GO,$IY127+33),"")</f>
      </c>
      <c r="HX127">
        <f>IF($IZ127&gt;=34,INDEX($GO:$GO,$IY127+34),"")</f>
      </c>
      <c r="HY127">
        <f>IF($IZ127&gt;=35,INDEX($GO:$GO,$IY127+35),"")</f>
      </c>
      <c r="HZ127">
        <f>IF($IZ127&gt;=36,INDEX($GO:$GO,$IY127+36),"")</f>
      </c>
      <c r="IA127">
        <f>IF($IZ127&gt;=37,INDEX($GO:$GO,$IY127+37),"")</f>
      </c>
      <c r="IB127">
        <f>IF($IZ127&gt;=38,INDEX($GO:$GO,$IY127+38),"")</f>
      </c>
      <c r="IC127">
        <f>IF($IZ127&gt;=39,INDEX($GO:$GO,$IY127+39),"")</f>
      </c>
      <c r="ID127">
        <f>IF($IZ127&gt;=40,INDEX($GO:$GO,$IY127+40),"")</f>
      </c>
      <c r="IE127">
        <f>IF($IZ127&gt;=41,INDEX($GO:$GO,$IY127+41),"")</f>
      </c>
      <c r="IF127">
        <f>IF($IZ127&gt;=42,INDEX($GO:$GO,$IY127+42),"")</f>
      </c>
      <c r="IG127">
        <f>IF($IZ127&gt;=43,INDEX($GO:$GO,$IY127+43),"")</f>
      </c>
      <c r="IH127">
        <f>IF($IZ127&gt;=44,INDEX($GO:$GO,$IY127+44),"")</f>
      </c>
      <c r="II127">
        <f>IF($IZ127&gt;=45,INDEX($GO:$GO,$IY127+45),"")</f>
      </c>
      <c r="IJ127">
        <f>IF($IZ127&gt;=46,INDEX($GO:$GO,$IY127+46),"")</f>
      </c>
      <c r="IK127">
        <f>IF($IZ127&gt;=47,INDEX($GO:$GO,$IY127+47),"")</f>
      </c>
      <c r="IL127">
        <f>IF($IZ127&gt;=48,INDEX($GO:$GO,$IY127+48),"")</f>
      </c>
      <c r="IM127">
        <f>IF($IZ127&gt;=49,INDEX($GO:$GO,$IY127+49),"")</f>
      </c>
      <c r="IN127">
        <f>IF($IZ127&gt;=50,INDEX($GO:$GO,$IY127+50),"")</f>
      </c>
      <c r="IO127">
        <f>IF($IZ127&gt;=51,INDEX($GO:$GO,$IY127+51),"")</f>
      </c>
      <c r="IP127">
        <f>IF($IZ127&gt;=52,INDEX($GO:$GO,$IY127+52),"")</f>
      </c>
      <c r="IQ127">
        <f>IF($IZ127&gt;=53,INDEX($GO:$GO,$IY127+53),"")</f>
      </c>
      <c r="IR127">
        <f>IF($IZ127&gt;=54,INDEX($GO:$GO,$IY127+54),"")</f>
      </c>
      <c r="IS127">
        <f>IF($IZ127&gt;=55,INDEX($GO:$GO,$IY127+55),"")</f>
      </c>
      <c r="IT127">
        <f>IF($IZ127&gt;=56,INDEX($GO:$GO,$IY127+56),"")</f>
      </c>
      <c r="IU127">
        <f>IF($IZ127&gt;=57,INDEX($GO:$GO,$IY127+57),"")</f>
      </c>
      <c r="IV127">
        <f>IF($IZ127&gt;=58,INDEX($GO:$GO,$IY127+58),"")</f>
      </c>
      <c r="IW127">
        <f>IF($IZ127&gt;=59,INDEX($GO:$GO,$IY127+59),"")</f>
      </c>
      <c r="IX127">
        <f>IF($IZ127&gt;=60,INDEX($GO:$GO,$IY127+60),"")</f>
      </c>
      <c r="IY127">
        <f>IFERROR(MATCH($GN127,$GO$2:$GO$827,0)+1,0)</f>
      </c>
      <c r="IZ127">
        <f>IFERROR(INDEX($GP$2:$GP$827,MATCH($GN127,$GO$2:$GO$827,0)),0)</f>
      </c>
      <c r="JA127" t="s">
        <v>23</v>
      </c>
      <c r="JB127" t="s">
        <v>23</v>
      </c>
    </row>
    <row r="128" spans="1:262" x14ac:dyDescent="0.25">
      <c r="F128" s="1"/>
      <c r="G128" s="1"/>
      <c r="H128" s="1"/>
      <c r="I128" s="1"/>
      <c r="J128" s="1">
        <f>IFERROR(IF(FIND(" - ",$F128)&gt;0,MID($F128,FIND(" - ",$F128)+3,LEN($F128)),""),"")</f>
      </c>
      <c r="L128" s="1"/>
      <c r="N128" t="s">
        <v>23</v>
      </c>
      <c r="P128">
        <f>IF(OR($N128="",$O128=""),"",IFERROR($N128/$O128,0))</f>
      </c>
      <c r="Q128">
        <f>IF($N128="","",
IF($G128="","",
IF(ISNUMBER(SEARCH("exempt",LOWER($G128))),0,
$N128*(VALUE(SUBSTITUTE($G128,"%",""))/100))))</f>
      </c>
      <c r="W128">
        <f>IF($N128="","",
SUM($N128,$Q128,$U128,$R128,$T128)-
IF($V128="",0,VALUE($V128)))</f>
      </c>
      <c r="AE128" t="s">
        <v>766</v>
      </c>
      <c r="AI128" t="s">
        <v>767</v>
      </c>
      <c r="AJ128" t="s">
        <v>768</v>
      </c>
      <c r="AM128">
        <f>IFERROR(LEFT($F128,FIND(" - ",$F128)-1),$F128)</f>
      </c>
      <c r="AN128" t="s">
        <v>769</v>
      </c>
      <c r="AO128">
        <v>1</v>
      </c>
      <c r="AP128">
        <f>IF($CE128&gt;=1,INDEX($AN:$AN,$CD128+1),"")</f>
      </c>
      <c r="AQ128">
        <f>IF($CE128&gt;=2,INDEX($AN:$AN,$CD128+2),"")</f>
      </c>
      <c r="AR128">
        <f>IF($CE128&gt;=3,INDEX($AN:$AN,$CD128+3),"")</f>
      </c>
      <c r="AS128">
        <f>IF($CE128&gt;=4,INDEX($AN:$AN,$CD128+4),"")</f>
      </c>
      <c r="AT128">
        <f>IF($CE128&gt;=5,INDEX($AN:$AN,$CD128+5),"")</f>
      </c>
      <c r="AU128">
        <f>IF($CE128&gt;=6,INDEX($AN:$AN,$CD128+6),"")</f>
      </c>
      <c r="AV128">
        <f>IF($CE128&gt;=7,INDEX($AN:$AN,$CD128+7),"")</f>
      </c>
      <c r="AW128">
        <f>IF($CE128&gt;=8,INDEX($AN:$AN,$CD128+8),"")</f>
      </c>
      <c r="AX128">
        <f>IF($CE128&gt;=9,INDEX($AN:$AN,$CD128+9),"")</f>
      </c>
      <c r="AY128">
        <f>IF($CE128&gt;=10,INDEX($AN:$AN,$CD128+10),"")</f>
      </c>
      <c r="AZ128">
        <f>IF($CE128&gt;=11,INDEX($AN:$AN,$CD128+11),"")</f>
      </c>
      <c r="BA128">
        <f>IF($CE128&gt;=12,INDEX($AN:$AN,$CD128+12),"")</f>
      </c>
      <c r="BB128">
        <f>IF($CE128&gt;=13,INDEX($AN:$AN,$CD128+13),"")</f>
      </c>
      <c r="BC128">
        <f>IF($CE128&gt;=14,INDEX($AN:$AN,$CD128+14),"")</f>
      </c>
      <c r="BD128">
        <f>IF($CE128&gt;=15,INDEX($AN:$AN,$CD128+15),"")</f>
      </c>
      <c r="BE128">
        <f>IF($CE128&gt;=16,INDEX($AN:$AN,$CD128+16),"")</f>
      </c>
      <c r="BF128">
        <f>IF($CE128&gt;=17,INDEX($AN:$AN,$CD128+17),"")</f>
      </c>
      <c r="BG128">
        <f>IF($CE128&gt;=18,INDEX($AN:$AN,$CD128+18),"")</f>
      </c>
      <c r="BH128">
        <f>IF($CE128&gt;=19,INDEX($AN:$AN,$CD128+19),"")</f>
      </c>
      <c r="BI128">
        <f>IF($CE128&gt;=20,INDEX($AN:$AN,$CD128+20),"")</f>
      </c>
      <c r="BJ128">
        <f>IF($CE128&gt;=21,INDEX($AN:$AN,$CD128+21),"")</f>
      </c>
      <c r="BK128">
        <f>IF($CE128&gt;=22,INDEX($AN:$AN,$CD128+22),"")</f>
      </c>
      <c r="BL128">
        <f>IF($CE128&gt;=23,INDEX($AN:$AN,$CD128+23),"")</f>
      </c>
      <c r="BM128">
        <f>IF($CE128&gt;=24,INDEX($AN:$AN,$CD128+24),"")</f>
      </c>
      <c r="BN128">
        <f>IF($CE128&gt;=25,INDEX($AN:$AN,$CD128+25),"")</f>
      </c>
      <c r="BO128">
        <f>IF($CE128&gt;=26,INDEX($AN:$AN,$CD128+26),"")</f>
      </c>
      <c r="BP128">
        <f>IF($CE128&gt;=27,INDEX($AN:$AN,$CD128+27),"")</f>
      </c>
      <c r="BQ128">
        <f>IF($CE128&gt;=28,INDEX($AN:$AN,$CD128+28),"")</f>
      </c>
      <c r="BR128">
        <f>IF($CE128&gt;=29,INDEX($AN:$AN,$CD128+29),"")</f>
      </c>
      <c r="BS128">
        <f>IF($CE128&gt;=30,INDEX($AN:$AN,$CD128+30),"")</f>
      </c>
      <c r="BT128">
        <f>IF($CE128&gt;=31,INDEX($AN:$AN,$CD128+31),"")</f>
      </c>
      <c r="BU128">
        <f>IF($CE128&gt;=32,INDEX($AN:$AN,$CD128+32),"")</f>
      </c>
      <c r="BV128">
        <f>IF($CE128&gt;=33,INDEX($AN:$AN,$CD128+33),"")</f>
      </c>
      <c r="BW128">
        <f>IF($CE128&gt;=34,INDEX($AN:$AN,$CD128+34),"")</f>
      </c>
      <c r="BX128">
        <f>IF($CE128&gt;=35,INDEX($AN:$AN,$CD128+35),"")</f>
      </c>
      <c r="BY128">
        <f>IF($CE128&gt;=36,INDEX($AN:$AN,$CD128+36),"")</f>
      </c>
      <c r="BZ128">
        <f>IF($CE128&gt;=37,INDEX($AN:$AN,$CD128+37),"")</f>
      </c>
      <c r="CA128">
        <f>IF($CE128&gt;=38,INDEX($AN:$AN,$CD128+38),"")</f>
      </c>
      <c r="CB128">
        <f>IF($CE128&gt;=39,INDEX($AN:$AN,$CD128+39),"")</f>
      </c>
      <c r="CC128">
        <f>IF($CE128&gt;=40,INDEX($AN:$AN,$CD128+40),"")</f>
      </c>
      <c r="CD128">
        <f>IFERROR(MATCH($AM128,$AN$2:$AN$133,0)+1,0)</f>
      </c>
      <c r="CE128">
        <f>IFERROR(INDEX($AO$2:$AO$133,MATCH($AM128,$AN$2:$AN$133,0)),0)</f>
      </c>
      <c r="CF128">
        <f>IFERROR(LEFT($K128,FIND(" - ",$K128)-1),$K128)</f>
      </c>
      <c r="CG128" t="s">
        <v>206</v>
      </c>
      <c r="CI128">
        <f>IF($DD128&gt;=1,INDEX($CG:$CG,$DC128+1),"")</f>
      </c>
      <c r="CJ128">
        <f>IF($DD128&gt;=2,INDEX($CG:$CG,$DC128+2),"")</f>
      </c>
      <c r="CK128">
        <f>IF($DD128&gt;=3,INDEX($CG:$CG,$DC128+3),"")</f>
      </c>
      <c r="CL128">
        <f>IF($DD128&gt;=4,INDEX($CG:$CG,$DC128+4),"")</f>
      </c>
      <c r="CM128">
        <f>IF($DD128&gt;=5,INDEX($CG:$CG,$DC128+5),"")</f>
      </c>
      <c r="CN128">
        <f>IF($DD128&gt;=6,INDEX($CG:$CG,$DC128+6),"")</f>
      </c>
      <c r="CO128">
        <f>IF($DD128&gt;=7,INDEX($CG:$CG,$DC128+7),"")</f>
      </c>
      <c r="CP128">
        <f>IF($DD128&gt;=8,INDEX($CG:$CG,$DC128+8),"")</f>
      </c>
      <c r="CQ128">
        <f>IF($DD128&gt;=9,INDEX($CG:$CG,$DC128+9),"")</f>
      </c>
      <c r="CR128">
        <f>IF($DD128&gt;=10,INDEX($CG:$CG,$DC128+10),"")</f>
      </c>
      <c r="CS128">
        <f>IF($DD128&gt;=11,INDEX($CG:$CG,$DC128+11),"")</f>
      </c>
      <c r="CT128">
        <f>IF($DD128&gt;=12,INDEX($CG:$CG,$DC128+12),"")</f>
      </c>
      <c r="CU128">
        <f>IF($DD128&gt;=13,INDEX($CG:$CG,$DC128+13),"")</f>
      </c>
      <c r="CV128">
        <f>IF($DD128&gt;=14,INDEX($CG:$CG,$DC128+14),"")</f>
      </c>
      <c r="CW128">
        <f>IF($DD128&gt;=15,INDEX($CG:$CG,$DC128+15),"")</f>
      </c>
      <c r="CX128">
        <f>IF($DD128&gt;=16,INDEX($CG:$CG,$DC128+16),"")</f>
      </c>
      <c r="CY128">
        <f>IF($DD128&gt;=17,INDEX($CG:$CG,$DC128+17),"")</f>
      </c>
      <c r="CZ128">
        <f>IF($DD128&gt;=18,INDEX($CG:$CG,$DC128+18),"")</f>
      </c>
      <c r="DA128">
        <f>IF($DD128&gt;=19,INDEX($CG:$CG,$DC128+19),"")</f>
      </c>
      <c r="DB128">
        <f>IF($DD128&gt;=20,INDEX($CG:$CG,$DC128+20),"")</f>
      </c>
      <c r="DC128">
        <f>IFERROR(MATCH($CF128,$CG$2:$CG$1558,0)+1,0)</f>
      </c>
      <c r="DD128">
        <f>IFERROR(INDEX($CH$2:$CH$1558,MATCH($CF128,$CG$2:$CG$1558,0)),0)</f>
      </c>
      <c r="DE128">
        <f>IFERROR(INDEX($AL:$AL,MATCH($G128,$AK:$AK,0))&amp;"","")</f>
      </c>
      <c r="DF128" t="s">
        <v>307</v>
      </c>
      <c r="DH128">
        <v>1</v>
      </c>
      <c r="DI128">
        <f>IF($GL128&gt;=1,INDEX($DF:$DF,$GK128+1),"")</f>
      </c>
      <c r="DJ128">
        <f>IF($GL128&gt;=2,INDEX($DF:$DF,$GK128+2),"")</f>
      </c>
      <c r="DK128">
        <f>IF($GL128&gt;=3,INDEX($DF:$DF,$GK128+3),"")</f>
      </c>
      <c r="DL128">
        <f>IF($GL128&gt;=4,INDEX($DF:$DF,$GK128+4),"")</f>
      </c>
      <c r="DM128">
        <f>IF($GL128&gt;=5,INDEX($DF:$DF,$GK128+5),"")</f>
      </c>
      <c r="DN128">
        <f>IF($GL128&gt;=6,INDEX($DF:$DF,$GK128+6),"")</f>
      </c>
      <c r="DO128">
        <f>IF($GL128&gt;=7,INDEX($DF:$DF,$GK128+7),"")</f>
      </c>
      <c r="DP128">
        <f>IF($GL128&gt;=8,INDEX($DF:$DF,$GK128+8),"")</f>
      </c>
      <c r="DQ128">
        <f>IF($GL128&gt;=9,INDEX($DF:$DF,$GK128+9),"")</f>
      </c>
      <c r="DR128">
        <f>IF($GL128&gt;=10,INDEX($DF:$DF,$GK128+10),"")</f>
      </c>
      <c r="DS128">
        <f>IF($GL128&gt;=11,INDEX($DF:$DF,$GK128+11),"")</f>
      </c>
      <c r="DT128">
        <f>IF($GL128&gt;=12,INDEX($DF:$DF,$GK128+12),"")</f>
      </c>
      <c r="DU128">
        <f>IF($GL128&gt;=13,INDEX($DF:$DF,$GK128+13),"")</f>
      </c>
      <c r="DV128">
        <f>IF($GL128&gt;=14,INDEX($DF:$DF,$GK128+14),"")</f>
      </c>
      <c r="DW128">
        <f>IF($GL128&gt;=15,INDEX($DF:$DF,$GK128+15),"")</f>
      </c>
      <c r="DX128">
        <f>IF($GL128&gt;=16,INDEX($DF:$DF,$GK128+16),"")</f>
      </c>
      <c r="DY128">
        <f>IF($GL128&gt;=17,INDEX($DF:$DF,$GK128+17),"")</f>
      </c>
      <c r="DZ128">
        <f>IF($GL128&gt;=18,INDEX($DF:$DF,$GK128+18),"")</f>
      </c>
      <c r="EA128">
        <f>IF($GL128&gt;=19,INDEX($DF:$DF,$GK128+19),"")</f>
      </c>
      <c r="EB128">
        <f>IF($GL128&gt;=20,INDEX($DF:$DF,$GK128+20),"")</f>
      </c>
      <c r="EC128">
        <f>IF($GL128&gt;=21,INDEX($DF:$DF,$GK128+21),"")</f>
      </c>
      <c r="ED128">
        <f>IF($GL128&gt;=22,INDEX($DF:$DF,$GK128+22),"")</f>
      </c>
      <c r="EE128">
        <f>IF($GL128&gt;=23,INDEX($DF:$DF,$GK128+23),"")</f>
      </c>
      <c r="EF128">
        <f>IF($GL128&gt;=24,INDEX($DF:$DF,$GK128+24),"")</f>
      </c>
      <c r="EG128">
        <f>IF($GL128&gt;=25,INDEX($DF:$DF,$GK128+25),"")</f>
      </c>
      <c r="EH128">
        <f>IF($GL128&gt;=26,INDEX($DF:$DF,$GK128+26),"")</f>
      </c>
      <c r="EI128">
        <f>IF($GL128&gt;=27,INDEX($DF:$DF,$GK128+27),"")</f>
      </c>
      <c r="EJ128">
        <f>IF($GL128&gt;=28,INDEX($DF:$DF,$GK128+28),"")</f>
      </c>
      <c r="EK128">
        <f>IF($GL128&gt;=29,INDEX($DF:$DF,$GK128+29),"")</f>
      </c>
      <c r="EL128">
        <f>IF($GL128&gt;=30,INDEX($DF:$DF,$GK128+30),"")</f>
      </c>
      <c r="EM128">
        <f>IF($GL128&gt;=31,INDEX($DF:$DF,$GK128+31),"")</f>
      </c>
      <c r="EN128">
        <f>IF($GL128&gt;=32,INDEX($DF:$DF,$GK128+32),"")</f>
      </c>
      <c r="EO128">
        <f>IF($GL128&gt;=33,INDEX($DF:$DF,$GK128+33),"")</f>
      </c>
      <c r="EP128">
        <f>IF($GL128&gt;=34,INDEX($DF:$DF,$GK128+34),"")</f>
      </c>
      <c r="EQ128">
        <f>IF($GL128&gt;=35,INDEX($DF:$DF,$GK128+35),"")</f>
      </c>
      <c r="ER128">
        <f>IF($GL128&gt;=36,INDEX($DF:$DF,$GK128+36),"")</f>
      </c>
      <c r="ES128">
        <f>IF($GL128&gt;=37,INDEX($DF:$DF,$GK128+37),"")</f>
      </c>
      <c r="ET128">
        <f>IF($GL128&gt;=38,INDEX($DF:$DF,$GK128+38),"")</f>
      </c>
      <c r="EU128">
        <f>IF($GL128&gt;=39,INDEX($DF:$DF,$GK128+39),"")</f>
      </c>
      <c r="EV128">
        <f>IF($GL128&gt;=40,INDEX($DF:$DF,$GK128+40),"")</f>
      </c>
      <c r="EW128">
        <f>IF($GL128&gt;=1,INDEX($DG:$DG,$GK128+1),"")</f>
      </c>
      <c r="EX128">
        <f>IF($GL128&gt;=2,INDEX($DG:$DG,$GK128+2),"")</f>
      </c>
      <c r="EY128">
        <f>IF($GL128&gt;=3,INDEX($DG:$DG,$GK128+3),"")</f>
      </c>
      <c r="EZ128">
        <f>IF($GL128&gt;=4,INDEX($DG:$DG,$GK128+4),"")</f>
      </c>
      <c r="FA128">
        <f>IF($GL128&gt;=5,INDEX($DG:$DG,$GK128+5),"")</f>
      </c>
      <c r="FB128">
        <f>IF($GL128&gt;=6,INDEX($DG:$DG,$GK128+6),"")</f>
      </c>
      <c r="FC128">
        <f>IF($GL128&gt;=7,INDEX($DG:$DG,$GK128+7),"")</f>
      </c>
      <c r="FD128">
        <f>IF($GL128&gt;=8,INDEX($DG:$DG,$GK128+8),"")</f>
      </c>
      <c r="FE128">
        <f>IF($GL128&gt;=9,INDEX($DG:$DG,$GK128+9),"")</f>
      </c>
      <c r="FF128">
        <f>IF($GL128&gt;=10,INDEX($DG:$DG,$GK128+10),"")</f>
      </c>
      <c r="FG128">
        <f>IF($GL128&gt;=11,INDEX($DG:$DG,$GK128+11),"")</f>
      </c>
      <c r="FH128">
        <f>IF($GL128&gt;=12,INDEX($DG:$DG,$GK128+12),"")</f>
      </c>
      <c r="FI128">
        <f>IF($GL128&gt;=13,INDEX($DG:$DG,$GK128+13),"")</f>
      </c>
      <c r="FJ128">
        <f>IF($GL128&gt;=14,INDEX($DG:$DG,$GK128+14),"")</f>
      </c>
      <c r="FK128">
        <f>IF($GL128&gt;=15,INDEX($DG:$DG,$GK128+15),"")</f>
      </c>
      <c r="FL128">
        <f>IF($GL128&gt;=16,INDEX($DG:$DG,$GK128+16),"")</f>
      </c>
      <c r="FM128">
        <f>IF($GL128&gt;=17,INDEX($DG:$DG,$GK128+17),"")</f>
      </c>
      <c r="FN128">
        <f>IF($GL128&gt;=18,INDEX($DG:$DG,$GK128+18),"")</f>
      </c>
      <c r="FO128">
        <f>IF($GL128&gt;=19,INDEX($DG:$DG,$GK128+19),"")</f>
      </c>
      <c r="FP128">
        <f>IF($GL128&gt;=20,INDEX($DG:$DG,$GK128+20),"")</f>
      </c>
      <c r="FQ128">
        <f>IF($GL128&gt;=21,INDEX($DG:$DG,$GK128+21),"")</f>
      </c>
      <c r="FR128">
        <f>IF($GL128&gt;=22,INDEX($DG:$DG,$GK128+22),"")</f>
      </c>
      <c r="FS128">
        <f>IF($GL128&gt;=23,INDEX($DG:$DG,$GK128+23),"")</f>
      </c>
      <c r="FT128">
        <f>IF($GL128&gt;=24,INDEX($DG:$DG,$GK128+24),"")</f>
      </c>
      <c r="FU128">
        <f>IF($GL128&gt;=25,INDEX($DG:$DG,$GK128+25),"")</f>
      </c>
      <c r="FV128">
        <f>IF($GL128&gt;=26,INDEX($DG:$DG,$GK128+26),"")</f>
      </c>
      <c r="FW128">
        <f>IF($GL128&gt;=27,INDEX($DG:$DG,$GK128+27),"")</f>
      </c>
      <c r="FX128">
        <f>IF($GL128&gt;=28,INDEX($DG:$DG,$GK128+28),"")</f>
      </c>
      <c r="FY128">
        <f>IF($GL128&gt;=29,INDEX($DG:$DG,$GK128+29),"")</f>
      </c>
      <c r="FZ128">
        <f>IF($GL128&gt;=30,INDEX($DG:$DG,$GK128+30),"")</f>
      </c>
      <c r="GA128">
        <f>IF($GL128&gt;=31,INDEX($DG:$DG,$GK128+31),"")</f>
      </c>
      <c r="GB128">
        <f>IF($GL128&gt;=32,INDEX($DG:$DG,$GK128+32),"")</f>
      </c>
      <c r="GC128">
        <f>IF($GL128&gt;=33,INDEX($DG:$DG,$GK128+33),"")</f>
      </c>
      <c r="GD128">
        <f>IF($GL128&gt;=34,INDEX($DG:$DG,$GK128+34),"")</f>
      </c>
      <c r="GE128">
        <f>IF($GL128&gt;=35,INDEX($DG:$DG,$GK128+35),"")</f>
      </c>
      <c r="GF128">
        <f>IF($GL128&gt;=36,INDEX($DG:$DG,$GK128+36),"")</f>
      </c>
      <c r="GG128">
        <f>IF($GL128&gt;=37,INDEX($DG:$DG,$GK128+37),"")</f>
      </c>
      <c r="GH128">
        <f>IF($GL128&gt;=38,INDEX($DG:$DG,$GK128+38),"")</f>
      </c>
      <c r="GI128">
        <f>IF($GL128&gt;=39,INDEX($DG:$DG,$GK128+39),"")</f>
      </c>
      <c r="GJ128">
        <f>IF($GL128&gt;=40,INDEX($DG:$DG,$GK128+40),"")</f>
      </c>
      <c r="GK128">
        <f>IFERROR(MATCH($DE128,$DF$2:$DF$166,0)+1,0)</f>
      </c>
      <c r="GL128">
        <f>IFERROR(INDEX($DH$2:$DH$166,MATCH($DE128,$DF$2:$DF$166,0)),0)</f>
      </c>
      <c r="GM128">
        <f>IFERROR(MATCH($H128,$DI$128:$EV$128,0),0)</f>
      </c>
      <c r="GN128">
        <f>IF($GM128&gt;0,INDEX($EW$128:$GJ$128,$GM128),"")</f>
      </c>
      <c r="GO128" t="s">
        <v>230</v>
      </c>
      <c r="GQ128">
        <f>IF($IZ128&gt;=1,INDEX($GO:$GO,$IY128+1),"")</f>
      </c>
      <c r="GR128">
        <f>IF($IZ128&gt;=2,INDEX($GO:$GO,$IY128+2),"")</f>
      </c>
      <c r="GS128">
        <f>IF($IZ128&gt;=3,INDEX($GO:$GO,$IY128+3),"")</f>
      </c>
      <c r="GT128">
        <f>IF($IZ128&gt;=4,INDEX($GO:$GO,$IY128+4),"")</f>
      </c>
      <c r="GU128">
        <f>IF($IZ128&gt;=5,INDEX($GO:$GO,$IY128+5),"")</f>
      </c>
      <c r="GV128">
        <f>IF($IZ128&gt;=6,INDEX($GO:$GO,$IY128+6),"")</f>
      </c>
      <c r="GW128">
        <f>IF($IZ128&gt;=7,INDEX($GO:$GO,$IY128+7),"")</f>
      </c>
      <c r="GX128">
        <f>IF($IZ128&gt;=8,INDEX($GO:$GO,$IY128+8),"")</f>
      </c>
      <c r="GY128">
        <f>IF($IZ128&gt;=9,INDEX($GO:$GO,$IY128+9),"")</f>
      </c>
      <c r="GZ128">
        <f>IF($IZ128&gt;=10,INDEX($GO:$GO,$IY128+10),"")</f>
      </c>
      <c r="HA128">
        <f>IF($IZ128&gt;=11,INDEX($GO:$GO,$IY128+11),"")</f>
      </c>
      <c r="HB128">
        <f>IF($IZ128&gt;=12,INDEX($GO:$GO,$IY128+12),"")</f>
      </c>
      <c r="HC128">
        <f>IF($IZ128&gt;=13,INDEX($GO:$GO,$IY128+13),"")</f>
      </c>
      <c r="HD128">
        <f>IF($IZ128&gt;=14,INDEX($GO:$GO,$IY128+14),"")</f>
      </c>
      <c r="HE128">
        <f>IF($IZ128&gt;=15,INDEX($GO:$GO,$IY128+15),"")</f>
      </c>
      <c r="HF128">
        <f>IF($IZ128&gt;=16,INDEX($GO:$GO,$IY128+16),"")</f>
      </c>
      <c r="HG128">
        <f>IF($IZ128&gt;=17,INDEX($GO:$GO,$IY128+17),"")</f>
      </c>
      <c r="HH128">
        <f>IF($IZ128&gt;=18,INDEX($GO:$GO,$IY128+18),"")</f>
      </c>
      <c r="HI128">
        <f>IF($IZ128&gt;=19,INDEX($GO:$GO,$IY128+19),"")</f>
      </c>
      <c r="HJ128">
        <f>IF($IZ128&gt;=20,INDEX($GO:$GO,$IY128+20),"")</f>
      </c>
      <c r="HK128">
        <f>IF($IZ128&gt;=21,INDEX($GO:$GO,$IY128+21),"")</f>
      </c>
      <c r="HL128">
        <f>IF($IZ128&gt;=22,INDEX($GO:$GO,$IY128+22),"")</f>
      </c>
      <c r="HM128">
        <f>IF($IZ128&gt;=23,INDEX($GO:$GO,$IY128+23),"")</f>
      </c>
      <c r="HN128">
        <f>IF($IZ128&gt;=24,INDEX($GO:$GO,$IY128+24),"")</f>
      </c>
      <c r="HO128">
        <f>IF($IZ128&gt;=25,INDEX($GO:$GO,$IY128+25),"")</f>
      </c>
      <c r="HP128">
        <f>IF($IZ128&gt;=26,INDEX($GO:$GO,$IY128+26),"")</f>
      </c>
      <c r="HQ128">
        <f>IF($IZ128&gt;=27,INDEX($GO:$GO,$IY128+27),"")</f>
      </c>
      <c r="HR128">
        <f>IF($IZ128&gt;=28,INDEX($GO:$GO,$IY128+28),"")</f>
      </c>
      <c r="HS128">
        <f>IF($IZ128&gt;=29,INDEX($GO:$GO,$IY128+29),"")</f>
      </c>
      <c r="HT128">
        <f>IF($IZ128&gt;=30,INDEX($GO:$GO,$IY128+30),"")</f>
      </c>
      <c r="HU128">
        <f>IF($IZ128&gt;=31,INDEX($GO:$GO,$IY128+31),"")</f>
      </c>
      <c r="HV128">
        <f>IF($IZ128&gt;=32,INDEX($GO:$GO,$IY128+32),"")</f>
      </c>
      <c r="HW128">
        <f>IF($IZ128&gt;=33,INDEX($GO:$GO,$IY128+33),"")</f>
      </c>
      <c r="HX128">
        <f>IF($IZ128&gt;=34,INDEX($GO:$GO,$IY128+34),"")</f>
      </c>
      <c r="HY128">
        <f>IF($IZ128&gt;=35,INDEX($GO:$GO,$IY128+35),"")</f>
      </c>
      <c r="HZ128">
        <f>IF($IZ128&gt;=36,INDEX($GO:$GO,$IY128+36),"")</f>
      </c>
      <c r="IA128">
        <f>IF($IZ128&gt;=37,INDEX($GO:$GO,$IY128+37),"")</f>
      </c>
      <c r="IB128">
        <f>IF($IZ128&gt;=38,INDEX($GO:$GO,$IY128+38),"")</f>
      </c>
      <c r="IC128">
        <f>IF($IZ128&gt;=39,INDEX($GO:$GO,$IY128+39),"")</f>
      </c>
      <c r="ID128">
        <f>IF($IZ128&gt;=40,INDEX($GO:$GO,$IY128+40),"")</f>
      </c>
      <c r="IE128">
        <f>IF($IZ128&gt;=41,INDEX($GO:$GO,$IY128+41),"")</f>
      </c>
      <c r="IF128">
        <f>IF($IZ128&gt;=42,INDEX($GO:$GO,$IY128+42),"")</f>
      </c>
      <c r="IG128">
        <f>IF($IZ128&gt;=43,INDEX($GO:$GO,$IY128+43),"")</f>
      </c>
      <c r="IH128">
        <f>IF($IZ128&gt;=44,INDEX($GO:$GO,$IY128+44),"")</f>
      </c>
      <c r="II128">
        <f>IF($IZ128&gt;=45,INDEX($GO:$GO,$IY128+45),"")</f>
      </c>
      <c r="IJ128">
        <f>IF($IZ128&gt;=46,INDEX($GO:$GO,$IY128+46),"")</f>
      </c>
      <c r="IK128">
        <f>IF($IZ128&gt;=47,INDEX($GO:$GO,$IY128+47),"")</f>
      </c>
      <c r="IL128">
        <f>IF($IZ128&gt;=48,INDEX($GO:$GO,$IY128+48),"")</f>
      </c>
      <c r="IM128">
        <f>IF($IZ128&gt;=49,INDEX($GO:$GO,$IY128+49),"")</f>
      </c>
      <c r="IN128">
        <f>IF($IZ128&gt;=50,INDEX($GO:$GO,$IY128+50),"")</f>
      </c>
      <c r="IO128">
        <f>IF($IZ128&gt;=51,INDEX($GO:$GO,$IY128+51),"")</f>
      </c>
      <c r="IP128">
        <f>IF($IZ128&gt;=52,INDEX($GO:$GO,$IY128+52),"")</f>
      </c>
      <c r="IQ128">
        <f>IF($IZ128&gt;=53,INDEX($GO:$GO,$IY128+53),"")</f>
      </c>
      <c r="IR128">
        <f>IF($IZ128&gt;=54,INDEX($GO:$GO,$IY128+54),"")</f>
      </c>
      <c r="IS128">
        <f>IF($IZ128&gt;=55,INDEX($GO:$GO,$IY128+55),"")</f>
      </c>
      <c r="IT128">
        <f>IF($IZ128&gt;=56,INDEX($GO:$GO,$IY128+56),"")</f>
      </c>
      <c r="IU128">
        <f>IF($IZ128&gt;=57,INDEX($GO:$GO,$IY128+57),"")</f>
      </c>
      <c r="IV128">
        <f>IF($IZ128&gt;=58,INDEX($GO:$GO,$IY128+58),"")</f>
      </c>
      <c r="IW128">
        <f>IF($IZ128&gt;=59,INDEX($GO:$GO,$IY128+59),"")</f>
      </c>
      <c r="IX128">
        <f>IF($IZ128&gt;=60,INDEX($GO:$GO,$IY128+60),"")</f>
      </c>
      <c r="IY128">
        <f>IFERROR(MATCH($GN128,$GO$2:$GO$827,0)+1,0)</f>
      </c>
      <c r="IZ128">
        <f>IFERROR(INDEX($GP$2:$GP$827,MATCH($GN128,$GO$2:$GO$827,0)),0)</f>
      </c>
      <c r="JA128" t="s">
        <v>23</v>
      </c>
      <c r="JB128" t="s">
        <v>23</v>
      </c>
    </row>
    <row r="129" spans="1:262" x14ac:dyDescent="0.25">
      <c r="F129" s="1"/>
      <c r="G129" s="1"/>
      <c r="H129" s="1"/>
      <c r="I129" s="1"/>
      <c r="J129" s="1">
        <f>IFERROR(IF(FIND(" - ",$F129)&gt;0,MID($F129,FIND(" - ",$F129)+3,LEN($F129)),""),"")</f>
      </c>
      <c r="L129" s="1"/>
      <c r="N129" t="s">
        <v>23</v>
      </c>
      <c r="P129">
        <f>IF(OR($N129="",$O129=""),"",IFERROR($N129/$O129,0))</f>
      </c>
      <c r="Q129">
        <f>IF($N129="","",
IF($G129="","",
IF(ISNUMBER(SEARCH("exempt",LOWER($G129))),0,
$N129*(VALUE(SUBSTITUTE($G129,"%",""))/100))))</f>
      </c>
      <c r="W129">
        <f>IF($N129="","",
SUM($N129,$Q129,$U129,$R129,$T129)-
IF($V129="",0,VALUE($V129)))</f>
      </c>
      <c r="AE129" t="s">
        <v>770</v>
      </c>
      <c r="AI129" t="s">
        <v>771</v>
      </c>
      <c r="AJ129" t="s">
        <v>772</v>
      </c>
      <c r="AM129">
        <f>IFERROR(LEFT($F129,FIND(" - ",$F129)-1),$F129)</f>
      </c>
      <c r="AN129" t="s">
        <v>763</v>
      </c>
      <c r="AP129">
        <f>IF($CE129&gt;=1,INDEX($AN:$AN,$CD129+1),"")</f>
      </c>
      <c r="AQ129">
        <f>IF($CE129&gt;=2,INDEX($AN:$AN,$CD129+2),"")</f>
      </c>
      <c r="AR129">
        <f>IF($CE129&gt;=3,INDEX($AN:$AN,$CD129+3),"")</f>
      </c>
      <c r="AS129">
        <f>IF($CE129&gt;=4,INDEX($AN:$AN,$CD129+4),"")</f>
      </c>
      <c r="AT129">
        <f>IF($CE129&gt;=5,INDEX($AN:$AN,$CD129+5),"")</f>
      </c>
      <c r="AU129">
        <f>IF($CE129&gt;=6,INDEX($AN:$AN,$CD129+6),"")</f>
      </c>
      <c r="AV129">
        <f>IF($CE129&gt;=7,INDEX($AN:$AN,$CD129+7),"")</f>
      </c>
      <c r="AW129">
        <f>IF($CE129&gt;=8,INDEX($AN:$AN,$CD129+8),"")</f>
      </c>
      <c r="AX129">
        <f>IF($CE129&gt;=9,INDEX($AN:$AN,$CD129+9),"")</f>
      </c>
      <c r="AY129">
        <f>IF($CE129&gt;=10,INDEX($AN:$AN,$CD129+10),"")</f>
      </c>
      <c r="AZ129">
        <f>IF($CE129&gt;=11,INDEX($AN:$AN,$CD129+11),"")</f>
      </c>
      <c r="BA129">
        <f>IF($CE129&gt;=12,INDEX($AN:$AN,$CD129+12),"")</f>
      </c>
      <c r="BB129">
        <f>IF($CE129&gt;=13,INDEX($AN:$AN,$CD129+13),"")</f>
      </c>
      <c r="BC129">
        <f>IF($CE129&gt;=14,INDEX($AN:$AN,$CD129+14),"")</f>
      </c>
      <c r="BD129">
        <f>IF($CE129&gt;=15,INDEX($AN:$AN,$CD129+15),"")</f>
      </c>
      <c r="BE129">
        <f>IF($CE129&gt;=16,INDEX($AN:$AN,$CD129+16),"")</f>
      </c>
      <c r="BF129">
        <f>IF($CE129&gt;=17,INDEX($AN:$AN,$CD129+17),"")</f>
      </c>
      <c r="BG129">
        <f>IF($CE129&gt;=18,INDEX($AN:$AN,$CD129+18),"")</f>
      </c>
      <c r="BH129">
        <f>IF($CE129&gt;=19,INDEX($AN:$AN,$CD129+19),"")</f>
      </c>
      <c r="BI129">
        <f>IF($CE129&gt;=20,INDEX($AN:$AN,$CD129+20),"")</f>
      </c>
      <c r="BJ129">
        <f>IF($CE129&gt;=21,INDEX($AN:$AN,$CD129+21),"")</f>
      </c>
      <c r="BK129">
        <f>IF($CE129&gt;=22,INDEX($AN:$AN,$CD129+22),"")</f>
      </c>
      <c r="BL129">
        <f>IF($CE129&gt;=23,INDEX($AN:$AN,$CD129+23),"")</f>
      </c>
      <c r="BM129">
        <f>IF($CE129&gt;=24,INDEX($AN:$AN,$CD129+24),"")</f>
      </c>
      <c r="BN129">
        <f>IF($CE129&gt;=25,INDEX($AN:$AN,$CD129+25),"")</f>
      </c>
      <c r="BO129">
        <f>IF($CE129&gt;=26,INDEX($AN:$AN,$CD129+26),"")</f>
      </c>
      <c r="BP129">
        <f>IF($CE129&gt;=27,INDEX($AN:$AN,$CD129+27),"")</f>
      </c>
      <c r="BQ129">
        <f>IF($CE129&gt;=28,INDEX($AN:$AN,$CD129+28),"")</f>
      </c>
      <c r="BR129">
        <f>IF($CE129&gt;=29,INDEX($AN:$AN,$CD129+29),"")</f>
      </c>
      <c r="BS129">
        <f>IF($CE129&gt;=30,INDEX($AN:$AN,$CD129+30),"")</f>
      </c>
      <c r="BT129">
        <f>IF($CE129&gt;=31,INDEX($AN:$AN,$CD129+31),"")</f>
      </c>
      <c r="BU129">
        <f>IF($CE129&gt;=32,INDEX($AN:$AN,$CD129+32),"")</f>
      </c>
      <c r="BV129">
        <f>IF($CE129&gt;=33,INDEX($AN:$AN,$CD129+33),"")</f>
      </c>
      <c r="BW129">
        <f>IF($CE129&gt;=34,INDEX($AN:$AN,$CD129+34),"")</f>
      </c>
      <c r="BX129">
        <f>IF($CE129&gt;=35,INDEX($AN:$AN,$CD129+35),"")</f>
      </c>
      <c r="BY129">
        <f>IF($CE129&gt;=36,INDEX($AN:$AN,$CD129+36),"")</f>
      </c>
      <c r="BZ129">
        <f>IF($CE129&gt;=37,INDEX($AN:$AN,$CD129+37),"")</f>
      </c>
      <c r="CA129">
        <f>IF($CE129&gt;=38,INDEX($AN:$AN,$CD129+38),"")</f>
      </c>
      <c r="CB129">
        <f>IF($CE129&gt;=39,INDEX($AN:$AN,$CD129+39),"")</f>
      </c>
      <c r="CC129">
        <f>IF($CE129&gt;=40,INDEX($AN:$AN,$CD129+40),"")</f>
      </c>
      <c r="CD129">
        <f>IFERROR(MATCH($AM129,$AN$2:$AN$133,0)+1,0)</f>
      </c>
      <c r="CE129">
        <f>IFERROR(INDEX($AO$2:$AO$133,MATCH($AM129,$AN$2:$AN$133,0)),0)</f>
      </c>
      <c r="CF129">
        <f>IFERROR(LEFT($K129,FIND(" - ",$K129)-1),$K129)</f>
      </c>
      <c r="CG129" t="s">
        <v>235</v>
      </c>
      <c r="CI129">
        <f>IF($DD129&gt;=1,INDEX($CG:$CG,$DC129+1),"")</f>
      </c>
      <c r="CJ129">
        <f>IF($DD129&gt;=2,INDEX($CG:$CG,$DC129+2),"")</f>
      </c>
      <c r="CK129">
        <f>IF($DD129&gt;=3,INDEX($CG:$CG,$DC129+3),"")</f>
      </c>
      <c r="CL129">
        <f>IF($DD129&gt;=4,INDEX($CG:$CG,$DC129+4),"")</f>
      </c>
      <c r="CM129">
        <f>IF($DD129&gt;=5,INDEX($CG:$CG,$DC129+5),"")</f>
      </c>
      <c r="CN129">
        <f>IF($DD129&gt;=6,INDEX($CG:$CG,$DC129+6),"")</f>
      </c>
      <c r="CO129">
        <f>IF($DD129&gt;=7,INDEX($CG:$CG,$DC129+7),"")</f>
      </c>
      <c r="CP129">
        <f>IF($DD129&gt;=8,INDEX($CG:$CG,$DC129+8),"")</f>
      </c>
      <c r="CQ129">
        <f>IF($DD129&gt;=9,INDEX($CG:$CG,$DC129+9),"")</f>
      </c>
      <c r="CR129">
        <f>IF($DD129&gt;=10,INDEX($CG:$CG,$DC129+10),"")</f>
      </c>
      <c r="CS129">
        <f>IF($DD129&gt;=11,INDEX($CG:$CG,$DC129+11),"")</f>
      </c>
      <c r="CT129">
        <f>IF($DD129&gt;=12,INDEX($CG:$CG,$DC129+12),"")</f>
      </c>
      <c r="CU129">
        <f>IF($DD129&gt;=13,INDEX($CG:$CG,$DC129+13),"")</f>
      </c>
      <c r="CV129">
        <f>IF($DD129&gt;=14,INDEX($CG:$CG,$DC129+14),"")</f>
      </c>
      <c r="CW129">
        <f>IF($DD129&gt;=15,INDEX($CG:$CG,$DC129+15),"")</f>
      </c>
      <c r="CX129">
        <f>IF($DD129&gt;=16,INDEX($CG:$CG,$DC129+16),"")</f>
      </c>
      <c r="CY129">
        <f>IF($DD129&gt;=17,INDEX($CG:$CG,$DC129+17),"")</f>
      </c>
      <c r="CZ129">
        <f>IF($DD129&gt;=18,INDEX($CG:$CG,$DC129+18),"")</f>
      </c>
      <c r="DA129">
        <f>IF($DD129&gt;=19,INDEX($CG:$CG,$DC129+19),"")</f>
      </c>
      <c r="DB129">
        <f>IF($DD129&gt;=20,INDEX($CG:$CG,$DC129+20),"")</f>
      </c>
      <c r="DC129">
        <f>IFERROR(MATCH($CF129,$CG$2:$CG$1558,0)+1,0)</f>
      </c>
      <c r="DD129">
        <f>IFERROR(INDEX($CH$2:$CH$1558,MATCH($CF129,$CG$2:$CG$1558,0)),0)</f>
      </c>
      <c r="DE129">
        <f>IFERROR(INDEX($AL:$AL,MATCH($G129,$AK:$AK,0))&amp;"","")</f>
      </c>
      <c r="DF129" t="s">
        <v>66</v>
      </c>
      <c r="DG129" t="s">
        <v>773</v>
      </c>
      <c r="DI129">
        <f>IF($GL129&gt;=1,INDEX($DF:$DF,$GK129+1),"")</f>
      </c>
      <c r="DJ129">
        <f>IF($GL129&gt;=2,INDEX($DF:$DF,$GK129+2),"")</f>
      </c>
      <c r="DK129">
        <f>IF($GL129&gt;=3,INDEX($DF:$DF,$GK129+3),"")</f>
      </c>
      <c r="DL129">
        <f>IF($GL129&gt;=4,INDEX($DF:$DF,$GK129+4),"")</f>
      </c>
      <c r="DM129">
        <f>IF($GL129&gt;=5,INDEX($DF:$DF,$GK129+5),"")</f>
      </c>
      <c r="DN129">
        <f>IF($GL129&gt;=6,INDEX($DF:$DF,$GK129+6),"")</f>
      </c>
      <c r="DO129">
        <f>IF($GL129&gt;=7,INDEX($DF:$DF,$GK129+7),"")</f>
      </c>
      <c r="DP129">
        <f>IF($GL129&gt;=8,INDEX($DF:$DF,$GK129+8),"")</f>
      </c>
      <c r="DQ129">
        <f>IF($GL129&gt;=9,INDEX($DF:$DF,$GK129+9),"")</f>
      </c>
      <c r="DR129">
        <f>IF($GL129&gt;=10,INDEX($DF:$DF,$GK129+10),"")</f>
      </c>
      <c r="DS129">
        <f>IF($GL129&gt;=11,INDEX($DF:$DF,$GK129+11),"")</f>
      </c>
      <c r="DT129">
        <f>IF($GL129&gt;=12,INDEX($DF:$DF,$GK129+12),"")</f>
      </c>
      <c r="DU129">
        <f>IF($GL129&gt;=13,INDEX($DF:$DF,$GK129+13),"")</f>
      </c>
      <c r="DV129">
        <f>IF($GL129&gt;=14,INDEX($DF:$DF,$GK129+14),"")</f>
      </c>
      <c r="DW129">
        <f>IF($GL129&gt;=15,INDEX($DF:$DF,$GK129+15),"")</f>
      </c>
      <c r="DX129">
        <f>IF($GL129&gt;=16,INDEX($DF:$DF,$GK129+16),"")</f>
      </c>
      <c r="DY129">
        <f>IF($GL129&gt;=17,INDEX($DF:$DF,$GK129+17),"")</f>
      </c>
      <c r="DZ129">
        <f>IF($GL129&gt;=18,INDEX($DF:$DF,$GK129+18),"")</f>
      </c>
      <c r="EA129">
        <f>IF($GL129&gt;=19,INDEX($DF:$DF,$GK129+19),"")</f>
      </c>
      <c r="EB129">
        <f>IF($GL129&gt;=20,INDEX($DF:$DF,$GK129+20),"")</f>
      </c>
      <c r="EC129">
        <f>IF($GL129&gt;=21,INDEX($DF:$DF,$GK129+21),"")</f>
      </c>
      <c r="ED129">
        <f>IF($GL129&gt;=22,INDEX($DF:$DF,$GK129+22),"")</f>
      </c>
      <c r="EE129">
        <f>IF($GL129&gt;=23,INDEX($DF:$DF,$GK129+23),"")</f>
      </c>
      <c r="EF129">
        <f>IF($GL129&gt;=24,INDEX($DF:$DF,$GK129+24),"")</f>
      </c>
      <c r="EG129">
        <f>IF($GL129&gt;=25,INDEX($DF:$DF,$GK129+25),"")</f>
      </c>
      <c r="EH129">
        <f>IF($GL129&gt;=26,INDEX($DF:$DF,$GK129+26),"")</f>
      </c>
      <c r="EI129">
        <f>IF($GL129&gt;=27,INDEX($DF:$DF,$GK129+27),"")</f>
      </c>
      <c r="EJ129">
        <f>IF($GL129&gt;=28,INDEX($DF:$DF,$GK129+28),"")</f>
      </c>
      <c r="EK129">
        <f>IF($GL129&gt;=29,INDEX($DF:$DF,$GK129+29),"")</f>
      </c>
      <c r="EL129">
        <f>IF($GL129&gt;=30,INDEX($DF:$DF,$GK129+30),"")</f>
      </c>
      <c r="EM129">
        <f>IF($GL129&gt;=31,INDEX($DF:$DF,$GK129+31),"")</f>
      </c>
      <c r="EN129">
        <f>IF($GL129&gt;=32,INDEX($DF:$DF,$GK129+32),"")</f>
      </c>
      <c r="EO129">
        <f>IF($GL129&gt;=33,INDEX($DF:$DF,$GK129+33),"")</f>
      </c>
      <c r="EP129">
        <f>IF($GL129&gt;=34,INDEX($DF:$DF,$GK129+34),"")</f>
      </c>
      <c r="EQ129">
        <f>IF($GL129&gt;=35,INDEX($DF:$DF,$GK129+35),"")</f>
      </c>
      <c r="ER129">
        <f>IF($GL129&gt;=36,INDEX($DF:$DF,$GK129+36),"")</f>
      </c>
      <c r="ES129">
        <f>IF($GL129&gt;=37,INDEX($DF:$DF,$GK129+37),"")</f>
      </c>
      <c r="ET129">
        <f>IF($GL129&gt;=38,INDEX($DF:$DF,$GK129+38),"")</f>
      </c>
      <c r="EU129">
        <f>IF($GL129&gt;=39,INDEX($DF:$DF,$GK129+39),"")</f>
      </c>
      <c r="EV129">
        <f>IF($GL129&gt;=40,INDEX($DF:$DF,$GK129+40),"")</f>
      </c>
      <c r="EW129">
        <f>IF($GL129&gt;=1,INDEX($DG:$DG,$GK129+1),"")</f>
      </c>
      <c r="EX129">
        <f>IF($GL129&gt;=2,INDEX($DG:$DG,$GK129+2),"")</f>
      </c>
      <c r="EY129">
        <f>IF($GL129&gt;=3,INDEX($DG:$DG,$GK129+3),"")</f>
      </c>
      <c r="EZ129">
        <f>IF($GL129&gt;=4,INDEX($DG:$DG,$GK129+4),"")</f>
      </c>
      <c r="FA129">
        <f>IF($GL129&gt;=5,INDEX($DG:$DG,$GK129+5),"")</f>
      </c>
      <c r="FB129">
        <f>IF($GL129&gt;=6,INDEX($DG:$DG,$GK129+6),"")</f>
      </c>
      <c r="FC129">
        <f>IF($GL129&gt;=7,INDEX($DG:$DG,$GK129+7),"")</f>
      </c>
      <c r="FD129">
        <f>IF($GL129&gt;=8,INDEX($DG:$DG,$GK129+8),"")</f>
      </c>
      <c r="FE129">
        <f>IF($GL129&gt;=9,INDEX($DG:$DG,$GK129+9),"")</f>
      </c>
      <c r="FF129">
        <f>IF($GL129&gt;=10,INDEX($DG:$DG,$GK129+10),"")</f>
      </c>
      <c r="FG129">
        <f>IF($GL129&gt;=11,INDEX($DG:$DG,$GK129+11),"")</f>
      </c>
      <c r="FH129">
        <f>IF($GL129&gt;=12,INDEX($DG:$DG,$GK129+12),"")</f>
      </c>
      <c r="FI129">
        <f>IF($GL129&gt;=13,INDEX($DG:$DG,$GK129+13),"")</f>
      </c>
      <c r="FJ129">
        <f>IF($GL129&gt;=14,INDEX($DG:$DG,$GK129+14),"")</f>
      </c>
      <c r="FK129">
        <f>IF($GL129&gt;=15,INDEX($DG:$DG,$GK129+15),"")</f>
      </c>
      <c r="FL129">
        <f>IF($GL129&gt;=16,INDEX($DG:$DG,$GK129+16),"")</f>
      </c>
      <c r="FM129">
        <f>IF($GL129&gt;=17,INDEX($DG:$DG,$GK129+17),"")</f>
      </c>
      <c r="FN129">
        <f>IF($GL129&gt;=18,INDEX($DG:$DG,$GK129+18),"")</f>
      </c>
      <c r="FO129">
        <f>IF($GL129&gt;=19,INDEX($DG:$DG,$GK129+19),"")</f>
      </c>
      <c r="FP129">
        <f>IF($GL129&gt;=20,INDEX($DG:$DG,$GK129+20),"")</f>
      </c>
      <c r="FQ129">
        <f>IF($GL129&gt;=21,INDEX($DG:$DG,$GK129+21),"")</f>
      </c>
      <c r="FR129">
        <f>IF($GL129&gt;=22,INDEX($DG:$DG,$GK129+22),"")</f>
      </c>
      <c r="FS129">
        <f>IF($GL129&gt;=23,INDEX($DG:$DG,$GK129+23),"")</f>
      </c>
      <c r="FT129">
        <f>IF($GL129&gt;=24,INDEX($DG:$DG,$GK129+24),"")</f>
      </c>
      <c r="FU129">
        <f>IF($GL129&gt;=25,INDEX($DG:$DG,$GK129+25),"")</f>
      </c>
      <c r="FV129">
        <f>IF($GL129&gt;=26,INDEX($DG:$DG,$GK129+26),"")</f>
      </c>
      <c r="FW129">
        <f>IF($GL129&gt;=27,INDEX($DG:$DG,$GK129+27),"")</f>
      </c>
      <c r="FX129">
        <f>IF($GL129&gt;=28,INDEX($DG:$DG,$GK129+28),"")</f>
      </c>
      <c r="FY129">
        <f>IF($GL129&gt;=29,INDEX($DG:$DG,$GK129+29),"")</f>
      </c>
      <c r="FZ129">
        <f>IF($GL129&gt;=30,INDEX($DG:$DG,$GK129+30),"")</f>
      </c>
      <c r="GA129">
        <f>IF($GL129&gt;=31,INDEX($DG:$DG,$GK129+31),"")</f>
      </c>
      <c r="GB129">
        <f>IF($GL129&gt;=32,INDEX($DG:$DG,$GK129+32),"")</f>
      </c>
      <c r="GC129">
        <f>IF($GL129&gt;=33,INDEX($DG:$DG,$GK129+33),"")</f>
      </c>
      <c r="GD129">
        <f>IF($GL129&gt;=34,INDEX($DG:$DG,$GK129+34),"")</f>
      </c>
      <c r="GE129">
        <f>IF($GL129&gt;=35,INDEX($DG:$DG,$GK129+35),"")</f>
      </c>
      <c r="GF129">
        <f>IF($GL129&gt;=36,INDEX($DG:$DG,$GK129+36),"")</f>
      </c>
      <c r="GG129">
        <f>IF($GL129&gt;=37,INDEX($DG:$DG,$GK129+37),"")</f>
      </c>
      <c r="GH129">
        <f>IF($GL129&gt;=38,INDEX($DG:$DG,$GK129+38),"")</f>
      </c>
      <c r="GI129">
        <f>IF($GL129&gt;=39,INDEX($DG:$DG,$GK129+39),"")</f>
      </c>
      <c r="GJ129">
        <f>IF($GL129&gt;=40,INDEX($DG:$DG,$GK129+40),"")</f>
      </c>
      <c r="GK129">
        <f>IFERROR(MATCH($DE129,$DF$2:$DF$166,0)+1,0)</f>
      </c>
      <c r="GL129">
        <f>IFERROR(INDEX($DH$2:$DH$166,MATCH($DE129,$DF$2:$DF$166,0)),0)</f>
      </c>
      <c r="GM129">
        <f>IFERROR(MATCH($H129,$DI$129:$EV$129,0),0)</f>
      </c>
      <c r="GN129">
        <f>IF($GM129&gt;0,INDEX($EW$129:$GJ$129,$GM129),"")</f>
      </c>
      <c r="GO129" t="s">
        <v>664</v>
      </c>
      <c r="GQ129">
        <f>IF($IZ129&gt;=1,INDEX($GO:$GO,$IY129+1),"")</f>
      </c>
      <c r="GR129">
        <f>IF($IZ129&gt;=2,INDEX($GO:$GO,$IY129+2),"")</f>
      </c>
      <c r="GS129">
        <f>IF($IZ129&gt;=3,INDEX($GO:$GO,$IY129+3),"")</f>
      </c>
      <c r="GT129">
        <f>IF($IZ129&gt;=4,INDEX($GO:$GO,$IY129+4),"")</f>
      </c>
      <c r="GU129">
        <f>IF($IZ129&gt;=5,INDEX($GO:$GO,$IY129+5),"")</f>
      </c>
      <c r="GV129">
        <f>IF($IZ129&gt;=6,INDEX($GO:$GO,$IY129+6),"")</f>
      </c>
      <c r="GW129">
        <f>IF($IZ129&gt;=7,INDEX($GO:$GO,$IY129+7),"")</f>
      </c>
      <c r="GX129">
        <f>IF($IZ129&gt;=8,INDEX($GO:$GO,$IY129+8),"")</f>
      </c>
      <c r="GY129">
        <f>IF($IZ129&gt;=9,INDEX($GO:$GO,$IY129+9),"")</f>
      </c>
      <c r="GZ129">
        <f>IF($IZ129&gt;=10,INDEX($GO:$GO,$IY129+10),"")</f>
      </c>
      <c r="HA129">
        <f>IF($IZ129&gt;=11,INDEX($GO:$GO,$IY129+11),"")</f>
      </c>
      <c r="HB129">
        <f>IF($IZ129&gt;=12,INDEX($GO:$GO,$IY129+12),"")</f>
      </c>
      <c r="HC129">
        <f>IF($IZ129&gt;=13,INDEX($GO:$GO,$IY129+13),"")</f>
      </c>
      <c r="HD129">
        <f>IF($IZ129&gt;=14,INDEX($GO:$GO,$IY129+14),"")</f>
      </c>
      <c r="HE129">
        <f>IF($IZ129&gt;=15,INDEX($GO:$GO,$IY129+15),"")</f>
      </c>
      <c r="HF129">
        <f>IF($IZ129&gt;=16,INDEX($GO:$GO,$IY129+16),"")</f>
      </c>
      <c r="HG129">
        <f>IF($IZ129&gt;=17,INDEX($GO:$GO,$IY129+17),"")</f>
      </c>
      <c r="HH129">
        <f>IF($IZ129&gt;=18,INDEX($GO:$GO,$IY129+18),"")</f>
      </c>
      <c r="HI129">
        <f>IF($IZ129&gt;=19,INDEX($GO:$GO,$IY129+19),"")</f>
      </c>
      <c r="HJ129">
        <f>IF($IZ129&gt;=20,INDEX($GO:$GO,$IY129+20),"")</f>
      </c>
      <c r="HK129">
        <f>IF($IZ129&gt;=21,INDEX($GO:$GO,$IY129+21),"")</f>
      </c>
      <c r="HL129">
        <f>IF($IZ129&gt;=22,INDEX($GO:$GO,$IY129+22),"")</f>
      </c>
      <c r="HM129">
        <f>IF($IZ129&gt;=23,INDEX($GO:$GO,$IY129+23),"")</f>
      </c>
      <c r="HN129">
        <f>IF($IZ129&gt;=24,INDEX($GO:$GO,$IY129+24),"")</f>
      </c>
      <c r="HO129">
        <f>IF($IZ129&gt;=25,INDEX($GO:$GO,$IY129+25),"")</f>
      </c>
      <c r="HP129">
        <f>IF($IZ129&gt;=26,INDEX($GO:$GO,$IY129+26),"")</f>
      </c>
      <c r="HQ129">
        <f>IF($IZ129&gt;=27,INDEX($GO:$GO,$IY129+27),"")</f>
      </c>
      <c r="HR129">
        <f>IF($IZ129&gt;=28,INDEX($GO:$GO,$IY129+28),"")</f>
      </c>
      <c r="HS129">
        <f>IF($IZ129&gt;=29,INDEX($GO:$GO,$IY129+29),"")</f>
      </c>
      <c r="HT129">
        <f>IF($IZ129&gt;=30,INDEX($GO:$GO,$IY129+30),"")</f>
      </c>
      <c r="HU129">
        <f>IF($IZ129&gt;=31,INDEX($GO:$GO,$IY129+31),"")</f>
      </c>
      <c r="HV129">
        <f>IF($IZ129&gt;=32,INDEX($GO:$GO,$IY129+32),"")</f>
      </c>
      <c r="HW129">
        <f>IF($IZ129&gt;=33,INDEX($GO:$GO,$IY129+33),"")</f>
      </c>
      <c r="HX129">
        <f>IF($IZ129&gt;=34,INDEX($GO:$GO,$IY129+34),"")</f>
      </c>
      <c r="HY129">
        <f>IF($IZ129&gt;=35,INDEX($GO:$GO,$IY129+35),"")</f>
      </c>
      <c r="HZ129">
        <f>IF($IZ129&gt;=36,INDEX($GO:$GO,$IY129+36),"")</f>
      </c>
      <c r="IA129">
        <f>IF($IZ129&gt;=37,INDEX($GO:$GO,$IY129+37),"")</f>
      </c>
      <c r="IB129">
        <f>IF($IZ129&gt;=38,INDEX($GO:$GO,$IY129+38),"")</f>
      </c>
      <c r="IC129">
        <f>IF($IZ129&gt;=39,INDEX($GO:$GO,$IY129+39),"")</f>
      </c>
      <c r="ID129">
        <f>IF($IZ129&gt;=40,INDEX($GO:$GO,$IY129+40),"")</f>
      </c>
      <c r="IE129">
        <f>IF($IZ129&gt;=41,INDEX($GO:$GO,$IY129+41),"")</f>
      </c>
      <c r="IF129">
        <f>IF($IZ129&gt;=42,INDEX($GO:$GO,$IY129+42),"")</f>
      </c>
      <c r="IG129">
        <f>IF($IZ129&gt;=43,INDEX($GO:$GO,$IY129+43),"")</f>
      </c>
      <c r="IH129">
        <f>IF($IZ129&gt;=44,INDEX($GO:$GO,$IY129+44),"")</f>
      </c>
      <c r="II129">
        <f>IF($IZ129&gt;=45,INDEX($GO:$GO,$IY129+45),"")</f>
      </c>
      <c r="IJ129">
        <f>IF($IZ129&gt;=46,INDEX($GO:$GO,$IY129+46),"")</f>
      </c>
      <c r="IK129">
        <f>IF($IZ129&gt;=47,INDEX($GO:$GO,$IY129+47),"")</f>
      </c>
      <c r="IL129">
        <f>IF($IZ129&gt;=48,INDEX($GO:$GO,$IY129+48),"")</f>
      </c>
      <c r="IM129">
        <f>IF($IZ129&gt;=49,INDEX($GO:$GO,$IY129+49),"")</f>
      </c>
      <c r="IN129">
        <f>IF($IZ129&gt;=50,INDEX($GO:$GO,$IY129+50),"")</f>
      </c>
      <c r="IO129">
        <f>IF($IZ129&gt;=51,INDEX($GO:$GO,$IY129+51),"")</f>
      </c>
      <c r="IP129">
        <f>IF($IZ129&gt;=52,INDEX($GO:$GO,$IY129+52),"")</f>
      </c>
      <c r="IQ129">
        <f>IF($IZ129&gt;=53,INDEX($GO:$GO,$IY129+53),"")</f>
      </c>
      <c r="IR129">
        <f>IF($IZ129&gt;=54,INDEX($GO:$GO,$IY129+54),"")</f>
      </c>
      <c r="IS129">
        <f>IF($IZ129&gt;=55,INDEX($GO:$GO,$IY129+55),"")</f>
      </c>
      <c r="IT129">
        <f>IF($IZ129&gt;=56,INDEX($GO:$GO,$IY129+56),"")</f>
      </c>
      <c r="IU129">
        <f>IF($IZ129&gt;=57,INDEX($GO:$GO,$IY129+57),"")</f>
      </c>
      <c r="IV129">
        <f>IF($IZ129&gt;=58,INDEX($GO:$GO,$IY129+58),"")</f>
      </c>
      <c r="IW129">
        <f>IF($IZ129&gt;=59,INDEX($GO:$GO,$IY129+59),"")</f>
      </c>
      <c r="IX129">
        <f>IF($IZ129&gt;=60,INDEX($GO:$GO,$IY129+60),"")</f>
      </c>
      <c r="IY129">
        <f>IFERROR(MATCH($GN129,$GO$2:$GO$827,0)+1,0)</f>
      </c>
      <c r="IZ129">
        <f>IFERROR(INDEX($GP$2:$GP$827,MATCH($GN129,$GO$2:$GO$827,0)),0)</f>
      </c>
      <c r="JA129" t="s">
        <v>23</v>
      </c>
      <c r="JB129" t="s">
        <v>23</v>
      </c>
    </row>
    <row r="130" spans="1:262" x14ac:dyDescent="0.25">
      <c r="F130" s="1"/>
      <c r="G130" s="1"/>
      <c r="H130" s="1"/>
      <c r="I130" s="1"/>
      <c r="J130" s="1">
        <f>IFERROR(IF(FIND(" - ",$F130)&gt;0,MID($F130,FIND(" - ",$F130)+3,LEN($F130)),""),"")</f>
      </c>
      <c r="L130" s="1"/>
      <c r="N130" t="s">
        <v>23</v>
      </c>
      <c r="P130">
        <f>IF(OR($N130="",$O130=""),"",IFERROR($N130/$O130,0))</f>
      </c>
      <c r="Q130">
        <f>IF($N130="","",
IF($G130="","",
IF(ISNUMBER(SEARCH("exempt",LOWER($G130))),0,
$N130*(VALUE(SUBSTITUTE($G130,"%",""))/100))))</f>
      </c>
      <c r="W130">
        <f>IF($N130="","",
SUM($N130,$Q130,$U130,$R130,$T130)-
IF($V130="",0,VALUE($V130)))</f>
      </c>
      <c r="AE130" t="s">
        <v>774</v>
      </c>
      <c r="AI130" t="s">
        <v>775</v>
      </c>
      <c r="AJ130" t="s">
        <v>776</v>
      </c>
      <c r="AM130">
        <f>IFERROR(LEFT($F130,FIND(" - ",$F130)-1),$F130)</f>
      </c>
      <c r="AN130" t="s">
        <v>321</v>
      </c>
      <c r="AO130">
        <v>1</v>
      </c>
      <c r="AP130">
        <f>IF($CE130&gt;=1,INDEX($AN:$AN,$CD130+1),"")</f>
      </c>
      <c r="AQ130">
        <f>IF($CE130&gt;=2,INDEX($AN:$AN,$CD130+2),"")</f>
      </c>
      <c r="AR130">
        <f>IF($CE130&gt;=3,INDEX($AN:$AN,$CD130+3),"")</f>
      </c>
      <c r="AS130">
        <f>IF($CE130&gt;=4,INDEX($AN:$AN,$CD130+4),"")</f>
      </c>
      <c r="AT130">
        <f>IF($CE130&gt;=5,INDEX($AN:$AN,$CD130+5),"")</f>
      </c>
      <c r="AU130">
        <f>IF($CE130&gt;=6,INDEX($AN:$AN,$CD130+6),"")</f>
      </c>
      <c r="AV130">
        <f>IF($CE130&gt;=7,INDEX($AN:$AN,$CD130+7),"")</f>
      </c>
      <c r="AW130">
        <f>IF($CE130&gt;=8,INDEX($AN:$AN,$CD130+8),"")</f>
      </c>
      <c r="AX130">
        <f>IF($CE130&gt;=9,INDEX($AN:$AN,$CD130+9),"")</f>
      </c>
      <c r="AY130">
        <f>IF($CE130&gt;=10,INDEX($AN:$AN,$CD130+10),"")</f>
      </c>
      <c r="AZ130">
        <f>IF($CE130&gt;=11,INDEX($AN:$AN,$CD130+11),"")</f>
      </c>
      <c r="BA130">
        <f>IF($CE130&gt;=12,INDEX($AN:$AN,$CD130+12),"")</f>
      </c>
      <c r="BB130">
        <f>IF($CE130&gt;=13,INDEX($AN:$AN,$CD130+13),"")</f>
      </c>
      <c r="BC130">
        <f>IF($CE130&gt;=14,INDEX($AN:$AN,$CD130+14),"")</f>
      </c>
      <c r="BD130">
        <f>IF($CE130&gt;=15,INDEX($AN:$AN,$CD130+15),"")</f>
      </c>
      <c r="BE130">
        <f>IF($CE130&gt;=16,INDEX($AN:$AN,$CD130+16),"")</f>
      </c>
      <c r="BF130">
        <f>IF($CE130&gt;=17,INDEX($AN:$AN,$CD130+17),"")</f>
      </c>
      <c r="BG130">
        <f>IF($CE130&gt;=18,INDEX($AN:$AN,$CD130+18),"")</f>
      </c>
      <c r="BH130">
        <f>IF($CE130&gt;=19,INDEX($AN:$AN,$CD130+19),"")</f>
      </c>
      <c r="BI130">
        <f>IF($CE130&gt;=20,INDEX($AN:$AN,$CD130+20),"")</f>
      </c>
      <c r="BJ130">
        <f>IF($CE130&gt;=21,INDEX($AN:$AN,$CD130+21),"")</f>
      </c>
      <c r="BK130">
        <f>IF($CE130&gt;=22,INDEX($AN:$AN,$CD130+22),"")</f>
      </c>
      <c r="BL130">
        <f>IF($CE130&gt;=23,INDEX($AN:$AN,$CD130+23),"")</f>
      </c>
      <c r="BM130">
        <f>IF($CE130&gt;=24,INDEX($AN:$AN,$CD130+24),"")</f>
      </c>
      <c r="BN130">
        <f>IF($CE130&gt;=25,INDEX($AN:$AN,$CD130+25),"")</f>
      </c>
      <c r="BO130">
        <f>IF($CE130&gt;=26,INDEX($AN:$AN,$CD130+26),"")</f>
      </c>
      <c r="BP130">
        <f>IF($CE130&gt;=27,INDEX($AN:$AN,$CD130+27),"")</f>
      </c>
      <c r="BQ130">
        <f>IF($CE130&gt;=28,INDEX($AN:$AN,$CD130+28),"")</f>
      </c>
      <c r="BR130">
        <f>IF($CE130&gt;=29,INDEX($AN:$AN,$CD130+29),"")</f>
      </c>
      <c r="BS130">
        <f>IF($CE130&gt;=30,INDEX($AN:$AN,$CD130+30),"")</f>
      </c>
      <c r="BT130">
        <f>IF($CE130&gt;=31,INDEX($AN:$AN,$CD130+31),"")</f>
      </c>
      <c r="BU130">
        <f>IF($CE130&gt;=32,INDEX($AN:$AN,$CD130+32),"")</f>
      </c>
      <c r="BV130">
        <f>IF($CE130&gt;=33,INDEX($AN:$AN,$CD130+33),"")</f>
      </c>
      <c r="BW130">
        <f>IF($CE130&gt;=34,INDEX($AN:$AN,$CD130+34),"")</f>
      </c>
      <c r="BX130">
        <f>IF($CE130&gt;=35,INDEX($AN:$AN,$CD130+35),"")</f>
      </c>
      <c r="BY130">
        <f>IF($CE130&gt;=36,INDEX($AN:$AN,$CD130+36),"")</f>
      </c>
      <c r="BZ130">
        <f>IF($CE130&gt;=37,INDEX($AN:$AN,$CD130+37),"")</f>
      </c>
      <c r="CA130">
        <f>IF($CE130&gt;=38,INDEX($AN:$AN,$CD130+38),"")</f>
      </c>
      <c r="CB130">
        <f>IF($CE130&gt;=39,INDEX($AN:$AN,$CD130+39),"")</f>
      </c>
      <c r="CC130">
        <f>IF($CE130&gt;=40,INDEX($AN:$AN,$CD130+40),"")</f>
      </c>
      <c r="CD130">
        <f>IFERROR(MATCH($AM130,$AN$2:$AN$133,0)+1,0)</f>
      </c>
      <c r="CE130">
        <f>IFERROR(INDEX($AO$2:$AO$133,MATCH($AM130,$AN$2:$AN$133,0)),0)</f>
      </c>
      <c r="CF130">
        <f>IFERROR(LEFT($K130,FIND(" - ",$K130)-1),$K130)</f>
      </c>
      <c r="CG130" t="s">
        <v>253</v>
      </c>
      <c r="CI130">
        <f>IF($DD130&gt;=1,INDEX($CG:$CG,$DC130+1),"")</f>
      </c>
      <c r="CJ130">
        <f>IF($DD130&gt;=2,INDEX($CG:$CG,$DC130+2),"")</f>
      </c>
      <c r="CK130">
        <f>IF($DD130&gt;=3,INDEX($CG:$CG,$DC130+3),"")</f>
      </c>
      <c r="CL130">
        <f>IF($DD130&gt;=4,INDEX($CG:$CG,$DC130+4),"")</f>
      </c>
      <c r="CM130">
        <f>IF($DD130&gt;=5,INDEX($CG:$CG,$DC130+5),"")</f>
      </c>
      <c r="CN130">
        <f>IF($DD130&gt;=6,INDEX($CG:$CG,$DC130+6),"")</f>
      </c>
      <c r="CO130">
        <f>IF($DD130&gt;=7,INDEX($CG:$CG,$DC130+7),"")</f>
      </c>
      <c r="CP130">
        <f>IF($DD130&gt;=8,INDEX($CG:$CG,$DC130+8),"")</f>
      </c>
      <c r="CQ130">
        <f>IF($DD130&gt;=9,INDEX($CG:$CG,$DC130+9),"")</f>
      </c>
      <c r="CR130">
        <f>IF($DD130&gt;=10,INDEX($CG:$CG,$DC130+10),"")</f>
      </c>
      <c r="CS130">
        <f>IF($DD130&gt;=11,INDEX($CG:$CG,$DC130+11),"")</f>
      </c>
      <c r="CT130">
        <f>IF($DD130&gt;=12,INDEX($CG:$CG,$DC130+12),"")</f>
      </c>
      <c r="CU130">
        <f>IF($DD130&gt;=13,INDEX($CG:$CG,$DC130+13),"")</f>
      </c>
      <c r="CV130">
        <f>IF($DD130&gt;=14,INDEX($CG:$CG,$DC130+14),"")</f>
      </c>
      <c r="CW130">
        <f>IF($DD130&gt;=15,INDEX($CG:$CG,$DC130+15),"")</f>
      </c>
      <c r="CX130">
        <f>IF($DD130&gt;=16,INDEX($CG:$CG,$DC130+16),"")</f>
      </c>
      <c r="CY130">
        <f>IF($DD130&gt;=17,INDEX($CG:$CG,$DC130+17),"")</f>
      </c>
      <c r="CZ130">
        <f>IF($DD130&gt;=18,INDEX($CG:$CG,$DC130+18),"")</f>
      </c>
      <c r="DA130">
        <f>IF($DD130&gt;=19,INDEX($CG:$CG,$DC130+19),"")</f>
      </c>
      <c r="DB130">
        <f>IF($DD130&gt;=20,INDEX($CG:$CG,$DC130+20),"")</f>
      </c>
      <c r="DC130">
        <f>IFERROR(MATCH($CF130,$CG$2:$CG$1558,0)+1,0)</f>
      </c>
      <c r="DD130">
        <f>IFERROR(INDEX($CH$2:$CH$1558,MATCH($CF130,$CG$2:$CG$1558,0)),0)</f>
      </c>
      <c r="DE130">
        <f>IFERROR(INDEX($AL:$AL,MATCH($G130,$AK:$AK,0))&amp;"","")</f>
      </c>
      <c r="DF130" t="s">
        <v>239</v>
      </c>
      <c r="DH130">
        <v>1</v>
      </c>
      <c r="DI130">
        <f>IF($GL130&gt;=1,INDEX($DF:$DF,$GK130+1),"")</f>
      </c>
      <c r="DJ130">
        <f>IF($GL130&gt;=2,INDEX($DF:$DF,$GK130+2),"")</f>
      </c>
      <c r="DK130">
        <f>IF($GL130&gt;=3,INDEX($DF:$DF,$GK130+3),"")</f>
      </c>
      <c r="DL130">
        <f>IF($GL130&gt;=4,INDEX($DF:$DF,$GK130+4),"")</f>
      </c>
      <c r="DM130">
        <f>IF($GL130&gt;=5,INDEX($DF:$DF,$GK130+5),"")</f>
      </c>
      <c r="DN130">
        <f>IF($GL130&gt;=6,INDEX($DF:$DF,$GK130+6),"")</f>
      </c>
      <c r="DO130">
        <f>IF($GL130&gt;=7,INDEX($DF:$DF,$GK130+7),"")</f>
      </c>
      <c r="DP130">
        <f>IF($GL130&gt;=8,INDEX($DF:$DF,$GK130+8),"")</f>
      </c>
      <c r="DQ130">
        <f>IF($GL130&gt;=9,INDEX($DF:$DF,$GK130+9),"")</f>
      </c>
      <c r="DR130">
        <f>IF($GL130&gt;=10,INDEX($DF:$DF,$GK130+10),"")</f>
      </c>
      <c r="DS130">
        <f>IF($GL130&gt;=11,INDEX($DF:$DF,$GK130+11),"")</f>
      </c>
      <c r="DT130">
        <f>IF($GL130&gt;=12,INDEX($DF:$DF,$GK130+12),"")</f>
      </c>
      <c r="DU130">
        <f>IF($GL130&gt;=13,INDEX($DF:$DF,$GK130+13),"")</f>
      </c>
      <c r="DV130">
        <f>IF($GL130&gt;=14,INDEX($DF:$DF,$GK130+14),"")</f>
      </c>
      <c r="DW130">
        <f>IF($GL130&gt;=15,INDEX($DF:$DF,$GK130+15),"")</f>
      </c>
      <c r="DX130">
        <f>IF($GL130&gt;=16,INDEX($DF:$DF,$GK130+16),"")</f>
      </c>
      <c r="DY130">
        <f>IF($GL130&gt;=17,INDEX($DF:$DF,$GK130+17),"")</f>
      </c>
      <c r="DZ130">
        <f>IF($GL130&gt;=18,INDEX($DF:$DF,$GK130+18),"")</f>
      </c>
      <c r="EA130">
        <f>IF($GL130&gt;=19,INDEX($DF:$DF,$GK130+19),"")</f>
      </c>
      <c r="EB130">
        <f>IF($GL130&gt;=20,INDEX($DF:$DF,$GK130+20),"")</f>
      </c>
      <c r="EC130">
        <f>IF($GL130&gt;=21,INDEX($DF:$DF,$GK130+21),"")</f>
      </c>
      <c r="ED130">
        <f>IF($GL130&gt;=22,INDEX($DF:$DF,$GK130+22),"")</f>
      </c>
      <c r="EE130">
        <f>IF($GL130&gt;=23,INDEX($DF:$DF,$GK130+23),"")</f>
      </c>
      <c r="EF130">
        <f>IF($GL130&gt;=24,INDEX($DF:$DF,$GK130+24),"")</f>
      </c>
      <c r="EG130">
        <f>IF($GL130&gt;=25,INDEX($DF:$DF,$GK130+25),"")</f>
      </c>
      <c r="EH130">
        <f>IF($GL130&gt;=26,INDEX($DF:$DF,$GK130+26),"")</f>
      </c>
      <c r="EI130">
        <f>IF($GL130&gt;=27,INDEX($DF:$DF,$GK130+27),"")</f>
      </c>
      <c r="EJ130">
        <f>IF($GL130&gt;=28,INDEX($DF:$DF,$GK130+28),"")</f>
      </c>
      <c r="EK130">
        <f>IF($GL130&gt;=29,INDEX($DF:$DF,$GK130+29),"")</f>
      </c>
      <c r="EL130">
        <f>IF($GL130&gt;=30,INDEX($DF:$DF,$GK130+30),"")</f>
      </c>
      <c r="EM130">
        <f>IF($GL130&gt;=31,INDEX($DF:$DF,$GK130+31),"")</f>
      </c>
      <c r="EN130">
        <f>IF($GL130&gt;=32,INDEX($DF:$DF,$GK130+32),"")</f>
      </c>
      <c r="EO130">
        <f>IF($GL130&gt;=33,INDEX($DF:$DF,$GK130+33),"")</f>
      </c>
      <c r="EP130">
        <f>IF($GL130&gt;=34,INDEX($DF:$DF,$GK130+34),"")</f>
      </c>
      <c r="EQ130">
        <f>IF($GL130&gt;=35,INDEX($DF:$DF,$GK130+35),"")</f>
      </c>
      <c r="ER130">
        <f>IF($GL130&gt;=36,INDEX($DF:$DF,$GK130+36),"")</f>
      </c>
      <c r="ES130">
        <f>IF($GL130&gt;=37,INDEX($DF:$DF,$GK130+37),"")</f>
      </c>
      <c r="ET130">
        <f>IF($GL130&gt;=38,INDEX($DF:$DF,$GK130+38),"")</f>
      </c>
      <c r="EU130">
        <f>IF($GL130&gt;=39,INDEX($DF:$DF,$GK130+39),"")</f>
      </c>
      <c r="EV130">
        <f>IF($GL130&gt;=40,INDEX($DF:$DF,$GK130+40),"")</f>
      </c>
      <c r="EW130">
        <f>IF($GL130&gt;=1,INDEX($DG:$DG,$GK130+1),"")</f>
      </c>
      <c r="EX130">
        <f>IF($GL130&gt;=2,INDEX($DG:$DG,$GK130+2),"")</f>
      </c>
      <c r="EY130">
        <f>IF($GL130&gt;=3,INDEX($DG:$DG,$GK130+3),"")</f>
      </c>
      <c r="EZ130">
        <f>IF($GL130&gt;=4,INDEX($DG:$DG,$GK130+4),"")</f>
      </c>
      <c r="FA130">
        <f>IF($GL130&gt;=5,INDEX($DG:$DG,$GK130+5),"")</f>
      </c>
      <c r="FB130">
        <f>IF($GL130&gt;=6,INDEX($DG:$DG,$GK130+6),"")</f>
      </c>
      <c r="FC130">
        <f>IF($GL130&gt;=7,INDEX($DG:$DG,$GK130+7),"")</f>
      </c>
      <c r="FD130">
        <f>IF($GL130&gt;=8,INDEX($DG:$DG,$GK130+8),"")</f>
      </c>
      <c r="FE130">
        <f>IF($GL130&gt;=9,INDEX($DG:$DG,$GK130+9),"")</f>
      </c>
      <c r="FF130">
        <f>IF($GL130&gt;=10,INDEX($DG:$DG,$GK130+10),"")</f>
      </c>
      <c r="FG130">
        <f>IF($GL130&gt;=11,INDEX($DG:$DG,$GK130+11),"")</f>
      </c>
      <c r="FH130">
        <f>IF($GL130&gt;=12,INDEX($DG:$DG,$GK130+12),"")</f>
      </c>
      <c r="FI130">
        <f>IF($GL130&gt;=13,INDEX($DG:$DG,$GK130+13),"")</f>
      </c>
      <c r="FJ130">
        <f>IF($GL130&gt;=14,INDEX($DG:$DG,$GK130+14),"")</f>
      </c>
      <c r="FK130">
        <f>IF($GL130&gt;=15,INDEX($DG:$DG,$GK130+15),"")</f>
      </c>
      <c r="FL130">
        <f>IF($GL130&gt;=16,INDEX($DG:$DG,$GK130+16),"")</f>
      </c>
      <c r="FM130">
        <f>IF($GL130&gt;=17,INDEX($DG:$DG,$GK130+17),"")</f>
      </c>
      <c r="FN130">
        <f>IF($GL130&gt;=18,INDEX($DG:$DG,$GK130+18),"")</f>
      </c>
      <c r="FO130">
        <f>IF($GL130&gt;=19,INDEX($DG:$DG,$GK130+19),"")</f>
      </c>
      <c r="FP130">
        <f>IF($GL130&gt;=20,INDEX($DG:$DG,$GK130+20),"")</f>
      </c>
      <c r="FQ130">
        <f>IF($GL130&gt;=21,INDEX($DG:$DG,$GK130+21),"")</f>
      </c>
      <c r="FR130">
        <f>IF($GL130&gt;=22,INDEX($DG:$DG,$GK130+22),"")</f>
      </c>
      <c r="FS130">
        <f>IF($GL130&gt;=23,INDEX($DG:$DG,$GK130+23),"")</f>
      </c>
      <c r="FT130">
        <f>IF($GL130&gt;=24,INDEX($DG:$DG,$GK130+24),"")</f>
      </c>
      <c r="FU130">
        <f>IF($GL130&gt;=25,INDEX($DG:$DG,$GK130+25),"")</f>
      </c>
      <c r="FV130">
        <f>IF($GL130&gt;=26,INDEX($DG:$DG,$GK130+26),"")</f>
      </c>
      <c r="FW130">
        <f>IF($GL130&gt;=27,INDEX($DG:$DG,$GK130+27),"")</f>
      </c>
      <c r="FX130">
        <f>IF($GL130&gt;=28,INDEX($DG:$DG,$GK130+28),"")</f>
      </c>
      <c r="FY130">
        <f>IF($GL130&gt;=29,INDEX($DG:$DG,$GK130+29),"")</f>
      </c>
      <c r="FZ130">
        <f>IF($GL130&gt;=30,INDEX($DG:$DG,$GK130+30),"")</f>
      </c>
      <c r="GA130">
        <f>IF($GL130&gt;=31,INDEX($DG:$DG,$GK130+31),"")</f>
      </c>
      <c r="GB130">
        <f>IF($GL130&gt;=32,INDEX($DG:$DG,$GK130+32),"")</f>
      </c>
      <c r="GC130">
        <f>IF($GL130&gt;=33,INDEX($DG:$DG,$GK130+33),"")</f>
      </c>
      <c r="GD130">
        <f>IF($GL130&gt;=34,INDEX($DG:$DG,$GK130+34),"")</f>
      </c>
      <c r="GE130">
        <f>IF($GL130&gt;=35,INDEX($DG:$DG,$GK130+35),"")</f>
      </c>
      <c r="GF130">
        <f>IF($GL130&gt;=36,INDEX($DG:$DG,$GK130+36),"")</f>
      </c>
      <c r="GG130">
        <f>IF($GL130&gt;=37,INDEX($DG:$DG,$GK130+37),"")</f>
      </c>
      <c r="GH130">
        <f>IF($GL130&gt;=38,INDEX($DG:$DG,$GK130+38),"")</f>
      </c>
      <c r="GI130">
        <f>IF($GL130&gt;=39,INDEX($DG:$DG,$GK130+39),"")</f>
      </c>
      <c r="GJ130">
        <f>IF($GL130&gt;=40,INDEX($DG:$DG,$GK130+40),"")</f>
      </c>
      <c r="GK130">
        <f>IFERROR(MATCH($DE130,$DF$2:$DF$166,0)+1,0)</f>
      </c>
      <c r="GL130">
        <f>IFERROR(INDEX($DH$2:$DH$166,MATCH($DE130,$DF$2:$DF$166,0)),0)</f>
      </c>
      <c r="GM130">
        <f>IFERROR(MATCH($H130,$DI$130:$EV$130,0),0)</f>
      </c>
      <c r="GN130">
        <f>IF($GM130&gt;0,INDEX($EW$130:$GJ$130,$GM130),"")</f>
      </c>
      <c r="GO130" t="s">
        <v>673</v>
      </c>
      <c r="GQ130">
        <f>IF($IZ130&gt;=1,INDEX($GO:$GO,$IY130+1),"")</f>
      </c>
      <c r="GR130">
        <f>IF($IZ130&gt;=2,INDEX($GO:$GO,$IY130+2),"")</f>
      </c>
      <c r="GS130">
        <f>IF($IZ130&gt;=3,INDEX($GO:$GO,$IY130+3),"")</f>
      </c>
      <c r="GT130">
        <f>IF($IZ130&gt;=4,INDEX($GO:$GO,$IY130+4),"")</f>
      </c>
      <c r="GU130">
        <f>IF($IZ130&gt;=5,INDEX($GO:$GO,$IY130+5),"")</f>
      </c>
      <c r="GV130">
        <f>IF($IZ130&gt;=6,INDEX($GO:$GO,$IY130+6),"")</f>
      </c>
      <c r="GW130">
        <f>IF($IZ130&gt;=7,INDEX($GO:$GO,$IY130+7),"")</f>
      </c>
      <c r="GX130">
        <f>IF($IZ130&gt;=8,INDEX($GO:$GO,$IY130+8),"")</f>
      </c>
      <c r="GY130">
        <f>IF($IZ130&gt;=9,INDEX($GO:$GO,$IY130+9),"")</f>
      </c>
      <c r="GZ130">
        <f>IF($IZ130&gt;=10,INDEX($GO:$GO,$IY130+10),"")</f>
      </c>
      <c r="HA130">
        <f>IF($IZ130&gt;=11,INDEX($GO:$GO,$IY130+11),"")</f>
      </c>
      <c r="HB130">
        <f>IF($IZ130&gt;=12,INDEX($GO:$GO,$IY130+12),"")</f>
      </c>
      <c r="HC130">
        <f>IF($IZ130&gt;=13,INDEX($GO:$GO,$IY130+13),"")</f>
      </c>
      <c r="HD130">
        <f>IF($IZ130&gt;=14,INDEX($GO:$GO,$IY130+14),"")</f>
      </c>
      <c r="HE130">
        <f>IF($IZ130&gt;=15,INDEX($GO:$GO,$IY130+15),"")</f>
      </c>
      <c r="HF130">
        <f>IF($IZ130&gt;=16,INDEX($GO:$GO,$IY130+16),"")</f>
      </c>
      <c r="HG130">
        <f>IF($IZ130&gt;=17,INDEX($GO:$GO,$IY130+17),"")</f>
      </c>
      <c r="HH130">
        <f>IF($IZ130&gt;=18,INDEX($GO:$GO,$IY130+18),"")</f>
      </c>
      <c r="HI130">
        <f>IF($IZ130&gt;=19,INDEX($GO:$GO,$IY130+19),"")</f>
      </c>
      <c r="HJ130">
        <f>IF($IZ130&gt;=20,INDEX($GO:$GO,$IY130+20),"")</f>
      </c>
      <c r="HK130">
        <f>IF($IZ130&gt;=21,INDEX($GO:$GO,$IY130+21),"")</f>
      </c>
      <c r="HL130">
        <f>IF($IZ130&gt;=22,INDEX($GO:$GO,$IY130+22),"")</f>
      </c>
      <c r="HM130">
        <f>IF($IZ130&gt;=23,INDEX($GO:$GO,$IY130+23),"")</f>
      </c>
      <c r="HN130">
        <f>IF($IZ130&gt;=24,INDEX($GO:$GO,$IY130+24),"")</f>
      </c>
      <c r="HO130">
        <f>IF($IZ130&gt;=25,INDEX($GO:$GO,$IY130+25),"")</f>
      </c>
      <c r="HP130">
        <f>IF($IZ130&gt;=26,INDEX($GO:$GO,$IY130+26),"")</f>
      </c>
      <c r="HQ130">
        <f>IF($IZ130&gt;=27,INDEX($GO:$GO,$IY130+27),"")</f>
      </c>
      <c r="HR130">
        <f>IF($IZ130&gt;=28,INDEX($GO:$GO,$IY130+28),"")</f>
      </c>
      <c r="HS130">
        <f>IF($IZ130&gt;=29,INDEX($GO:$GO,$IY130+29),"")</f>
      </c>
      <c r="HT130">
        <f>IF($IZ130&gt;=30,INDEX($GO:$GO,$IY130+30),"")</f>
      </c>
      <c r="HU130">
        <f>IF($IZ130&gt;=31,INDEX($GO:$GO,$IY130+31),"")</f>
      </c>
      <c r="HV130">
        <f>IF($IZ130&gt;=32,INDEX($GO:$GO,$IY130+32),"")</f>
      </c>
      <c r="HW130">
        <f>IF($IZ130&gt;=33,INDEX($GO:$GO,$IY130+33),"")</f>
      </c>
      <c r="HX130">
        <f>IF($IZ130&gt;=34,INDEX($GO:$GO,$IY130+34),"")</f>
      </c>
      <c r="HY130">
        <f>IF($IZ130&gt;=35,INDEX($GO:$GO,$IY130+35),"")</f>
      </c>
      <c r="HZ130">
        <f>IF($IZ130&gt;=36,INDEX($GO:$GO,$IY130+36),"")</f>
      </c>
      <c r="IA130">
        <f>IF($IZ130&gt;=37,INDEX($GO:$GO,$IY130+37),"")</f>
      </c>
      <c r="IB130">
        <f>IF($IZ130&gt;=38,INDEX($GO:$GO,$IY130+38),"")</f>
      </c>
      <c r="IC130">
        <f>IF($IZ130&gt;=39,INDEX($GO:$GO,$IY130+39),"")</f>
      </c>
      <c r="ID130">
        <f>IF($IZ130&gt;=40,INDEX($GO:$GO,$IY130+40),"")</f>
      </c>
      <c r="IE130">
        <f>IF($IZ130&gt;=41,INDEX($GO:$GO,$IY130+41),"")</f>
      </c>
      <c r="IF130">
        <f>IF($IZ130&gt;=42,INDEX($GO:$GO,$IY130+42),"")</f>
      </c>
      <c r="IG130">
        <f>IF($IZ130&gt;=43,INDEX($GO:$GO,$IY130+43),"")</f>
      </c>
      <c r="IH130">
        <f>IF($IZ130&gt;=44,INDEX($GO:$GO,$IY130+44),"")</f>
      </c>
      <c r="II130">
        <f>IF($IZ130&gt;=45,INDEX($GO:$GO,$IY130+45),"")</f>
      </c>
      <c r="IJ130">
        <f>IF($IZ130&gt;=46,INDEX($GO:$GO,$IY130+46),"")</f>
      </c>
      <c r="IK130">
        <f>IF($IZ130&gt;=47,INDEX($GO:$GO,$IY130+47),"")</f>
      </c>
      <c r="IL130">
        <f>IF($IZ130&gt;=48,INDEX($GO:$GO,$IY130+48),"")</f>
      </c>
      <c r="IM130">
        <f>IF($IZ130&gt;=49,INDEX($GO:$GO,$IY130+49),"")</f>
      </c>
      <c r="IN130">
        <f>IF($IZ130&gt;=50,INDEX($GO:$GO,$IY130+50),"")</f>
      </c>
      <c r="IO130">
        <f>IF($IZ130&gt;=51,INDEX($GO:$GO,$IY130+51),"")</f>
      </c>
      <c r="IP130">
        <f>IF($IZ130&gt;=52,INDEX($GO:$GO,$IY130+52),"")</f>
      </c>
      <c r="IQ130">
        <f>IF($IZ130&gt;=53,INDEX($GO:$GO,$IY130+53),"")</f>
      </c>
      <c r="IR130">
        <f>IF($IZ130&gt;=54,INDEX($GO:$GO,$IY130+54),"")</f>
      </c>
      <c r="IS130">
        <f>IF($IZ130&gt;=55,INDEX($GO:$GO,$IY130+55),"")</f>
      </c>
      <c r="IT130">
        <f>IF($IZ130&gt;=56,INDEX($GO:$GO,$IY130+56),"")</f>
      </c>
      <c r="IU130">
        <f>IF($IZ130&gt;=57,INDEX($GO:$GO,$IY130+57),"")</f>
      </c>
      <c r="IV130">
        <f>IF($IZ130&gt;=58,INDEX($GO:$GO,$IY130+58),"")</f>
      </c>
      <c r="IW130">
        <f>IF($IZ130&gt;=59,INDEX($GO:$GO,$IY130+59),"")</f>
      </c>
      <c r="IX130">
        <f>IF($IZ130&gt;=60,INDEX($GO:$GO,$IY130+60),"")</f>
      </c>
      <c r="IY130">
        <f>IFERROR(MATCH($GN130,$GO$2:$GO$827,0)+1,0)</f>
      </c>
      <c r="IZ130">
        <f>IFERROR(INDEX($GP$2:$GP$827,MATCH($GN130,$GO$2:$GO$827,0)),0)</f>
      </c>
      <c r="JA130" t="s">
        <v>23</v>
      </c>
      <c r="JB130" t="s">
        <v>23</v>
      </c>
    </row>
    <row r="131" spans="1:262" x14ac:dyDescent="0.25">
      <c r="F131" s="1"/>
      <c r="G131" s="1"/>
      <c r="H131" s="1"/>
      <c r="I131" s="1"/>
      <c r="J131" s="1">
        <f>IFERROR(IF(FIND(" - ",$F131)&gt;0,MID($F131,FIND(" - ",$F131)+3,LEN($F131)),""),"")</f>
      </c>
      <c r="L131" s="1"/>
      <c r="N131" t="s">
        <v>23</v>
      </c>
      <c r="P131">
        <f>IF(OR($N131="",$O131=""),"",IFERROR($N131/$O131,0))</f>
      </c>
      <c r="Q131">
        <f>IF($N131="","",
IF($G131="","",
IF(ISNUMBER(SEARCH("exempt",LOWER($G131))),0,
$N131*(VALUE(SUBSTITUTE($G131,"%",""))/100))))</f>
      </c>
      <c r="W131">
        <f>IF($N131="","",
SUM($N131,$Q131,$U131,$R131,$T131)-
IF($V131="",0,VALUE($V131)))</f>
      </c>
      <c r="AE131" t="s">
        <v>777</v>
      </c>
      <c r="AI131" t="s">
        <v>778</v>
      </c>
      <c r="AJ131" t="s">
        <v>779</v>
      </c>
      <c r="AM131">
        <f>IFERROR(LEFT($F131,FIND(" - ",$F131)-1),$F131)</f>
      </c>
      <c r="AN131" t="s">
        <v>199</v>
      </c>
      <c r="AP131">
        <f>IF($CE131&gt;=1,INDEX($AN:$AN,$CD131+1),"")</f>
      </c>
      <c r="AQ131">
        <f>IF($CE131&gt;=2,INDEX($AN:$AN,$CD131+2),"")</f>
      </c>
      <c r="AR131">
        <f>IF($CE131&gt;=3,INDEX($AN:$AN,$CD131+3),"")</f>
      </c>
      <c r="AS131">
        <f>IF($CE131&gt;=4,INDEX($AN:$AN,$CD131+4),"")</f>
      </c>
      <c r="AT131">
        <f>IF($CE131&gt;=5,INDEX($AN:$AN,$CD131+5),"")</f>
      </c>
      <c r="AU131">
        <f>IF($CE131&gt;=6,INDEX($AN:$AN,$CD131+6),"")</f>
      </c>
      <c r="AV131">
        <f>IF($CE131&gt;=7,INDEX($AN:$AN,$CD131+7),"")</f>
      </c>
      <c r="AW131">
        <f>IF($CE131&gt;=8,INDEX($AN:$AN,$CD131+8),"")</f>
      </c>
      <c r="AX131">
        <f>IF($CE131&gt;=9,INDEX($AN:$AN,$CD131+9),"")</f>
      </c>
      <c r="AY131">
        <f>IF($CE131&gt;=10,INDEX($AN:$AN,$CD131+10),"")</f>
      </c>
      <c r="AZ131">
        <f>IF($CE131&gt;=11,INDEX($AN:$AN,$CD131+11),"")</f>
      </c>
      <c r="BA131">
        <f>IF($CE131&gt;=12,INDEX($AN:$AN,$CD131+12),"")</f>
      </c>
      <c r="BB131">
        <f>IF($CE131&gt;=13,INDEX($AN:$AN,$CD131+13),"")</f>
      </c>
      <c r="BC131">
        <f>IF($CE131&gt;=14,INDEX($AN:$AN,$CD131+14),"")</f>
      </c>
      <c r="BD131">
        <f>IF($CE131&gt;=15,INDEX($AN:$AN,$CD131+15),"")</f>
      </c>
      <c r="BE131">
        <f>IF($CE131&gt;=16,INDEX($AN:$AN,$CD131+16),"")</f>
      </c>
      <c r="BF131">
        <f>IF($CE131&gt;=17,INDEX($AN:$AN,$CD131+17),"")</f>
      </c>
      <c r="BG131">
        <f>IF($CE131&gt;=18,INDEX($AN:$AN,$CD131+18),"")</f>
      </c>
      <c r="BH131">
        <f>IF($CE131&gt;=19,INDEX($AN:$AN,$CD131+19),"")</f>
      </c>
      <c r="BI131">
        <f>IF($CE131&gt;=20,INDEX($AN:$AN,$CD131+20),"")</f>
      </c>
      <c r="BJ131">
        <f>IF($CE131&gt;=21,INDEX($AN:$AN,$CD131+21),"")</f>
      </c>
      <c r="BK131">
        <f>IF($CE131&gt;=22,INDEX($AN:$AN,$CD131+22),"")</f>
      </c>
      <c r="BL131">
        <f>IF($CE131&gt;=23,INDEX($AN:$AN,$CD131+23),"")</f>
      </c>
      <c r="BM131">
        <f>IF($CE131&gt;=24,INDEX($AN:$AN,$CD131+24),"")</f>
      </c>
      <c r="BN131">
        <f>IF($CE131&gt;=25,INDEX($AN:$AN,$CD131+25),"")</f>
      </c>
      <c r="BO131">
        <f>IF($CE131&gt;=26,INDEX($AN:$AN,$CD131+26),"")</f>
      </c>
      <c r="BP131">
        <f>IF($CE131&gt;=27,INDEX($AN:$AN,$CD131+27),"")</f>
      </c>
      <c r="BQ131">
        <f>IF($CE131&gt;=28,INDEX($AN:$AN,$CD131+28),"")</f>
      </c>
      <c r="BR131">
        <f>IF($CE131&gt;=29,INDEX($AN:$AN,$CD131+29),"")</f>
      </c>
      <c r="BS131">
        <f>IF($CE131&gt;=30,INDEX($AN:$AN,$CD131+30),"")</f>
      </c>
      <c r="BT131">
        <f>IF($CE131&gt;=31,INDEX($AN:$AN,$CD131+31),"")</f>
      </c>
      <c r="BU131">
        <f>IF($CE131&gt;=32,INDEX($AN:$AN,$CD131+32),"")</f>
      </c>
      <c r="BV131">
        <f>IF($CE131&gt;=33,INDEX($AN:$AN,$CD131+33),"")</f>
      </c>
      <c r="BW131">
        <f>IF($CE131&gt;=34,INDEX($AN:$AN,$CD131+34),"")</f>
      </c>
      <c r="BX131">
        <f>IF($CE131&gt;=35,INDEX($AN:$AN,$CD131+35),"")</f>
      </c>
      <c r="BY131">
        <f>IF($CE131&gt;=36,INDEX($AN:$AN,$CD131+36),"")</f>
      </c>
      <c r="BZ131">
        <f>IF($CE131&gt;=37,INDEX($AN:$AN,$CD131+37),"")</f>
      </c>
      <c r="CA131">
        <f>IF($CE131&gt;=38,INDEX($AN:$AN,$CD131+38),"")</f>
      </c>
      <c r="CB131">
        <f>IF($CE131&gt;=39,INDEX($AN:$AN,$CD131+39),"")</f>
      </c>
      <c r="CC131">
        <f>IF($CE131&gt;=40,INDEX($AN:$AN,$CD131+40),"")</f>
      </c>
      <c r="CD131">
        <f>IFERROR(MATCH($AM131,$AN$2:$AN$133,0)+1,0)</f>
      </c>
      <c r="CE131">
        <f>IFERROR(INDEX($AO$2:$AO$133,MATCH($AM131,$AN$2:$AN$133,0)),0)</f>
      </c>
      <c r="CF131">
        <f>IFERROR(LEFT($K131,FIND(" - ",$K131)-1),$K131)</f>
      </c>
      <c r="CG131" t="s">
        <v>64</v>
      </c>
      <c r="CI131">
        <f>IF($DD131&gt;=1,INDEX($CG:$CG,$DC131+1),"")</f>
      </c>
      <c r="CJ131">
        <f>IF($DD131&gt;=2,INDEX($CG:$CG,$DC131+2),"")</f>
      </c>
      <c r="CK131">
        <f>IF($DD131&gt;=3,INDEX($CG:$CG,$DC131+3),"")</f>
      </c>
      <c r="CL131">
        <f>IF($DD131&gt;=4,INDEX($CG:$CG,$DC131+4),"")</f>
      </c>
      <c r="CM131">
        <f>IF($DD131&gt;=5,INDEX($CG:$CG,$DC131+5),"")</f>
      </c>
      <c r="CN131">
        <f>IF($DD131&gt;=6,INDEX($CG:$CG,$DC131+6),"")</f>
      </c>
      <c r="CO131">
        <f>IF($DD131&gt;=7,INDEX($CG:$CG,$DC131+7),"")</f>
      </c>
      <c r="CP131">
        <f>IF($DD131&gt;=8,INDEX($CG:$CG,$DC131+8),"")</f>
      </c>
      <c r="CQ131">
        <f>IF($DD131&gt;=9,INDEX($CG:$CG,$DC131+9),"")</f>
      </c>
      <c r="CR131">
        <f>IF($DD131&gt;=10,INDEX($CG:$CG,$DC131+10),"")</f>
      </c>
      <c r="CS131">
        <f>IF($DD131&gt;=11,INDEX($CG:$CG,$DC131+11),"")</f>
      </c>
      <c r="CT131">
        <f>IF($DD131&gt;=12,INDEX($CG:$CG,$DC131+12),"")</f>
      </c>
      <c r="CU131">
        <f>IF($DD131&gt;=13,INDEX($CG:$CG,$DC131+13),"")</f>
      </c>
      <c r="CV131">
        <f>IF($DD131&gt;=14,INDEX($CG:$CG,$DC131+14),"")</f>
      </c>
      <c r="CW131">
        <f>IF($DD131&gt;=15,INDEX($CG:$CG,$DC131+15),"")</f>
      </c>
      <c r="CX131">
        <f>IF($DD131&gt;=16,INDEX($CG:$CG,$DC131+16),"")</f>
      </c>
      <c r="CY131">
        <f>IF($DD131&gt;=17,INDEX($CG:$CG,$DC131+17),"")</f>
      </c>
      <c r="CZ131">
        <f>IF($DD131&gt;=18,INDEX($CG:$CG,$DC131+18),"")</f>
      </c>
      <c r="DA131">
        <f>IF($DD131&gt;=19,INDEX($CG:$CG,$DC131+19),"")</f>
      </c>
      <c r="DB131">
        <f>IF($DD131&gt;=20,INDEX($CG:$CG,$DC131+20),"")</f>
      </c>
      <c r="DC131">
        <f>IFERROR(MATCH($CF131,$CG$2:$CG$1558,0)+1,0)</f>
      </c>
      <c r="DD131">
        <f>IFERROR(INDEX($CH$2:$CH$1558,MATCH($CF131,$CG$2:$CG$1558,0)),0)</f>
      </c>
      <c r="DE131">
        <f>IFERROR(INDEX($AL:$AL,MATCH($G131,$AK:$AK,0))&amp;"","")</f>
      </c>
      <c r="DF131" t="s">
        <v>73</v>
      </c>
      <c r="DG131" t="s">
        <v>449</v>
      </c>
      <c r="DI131">
        <f>IF($GL131&gt;=1,INDEX($DF:$DF,$GK131+1),"")</f>
      </c>
      <c r="DJ131">
        <f>IF($GL131&gt;=2,INDEX($DF:$DF,$GK131+2),"")</f>
      </c>
      <c r="DK131">
        <f>IF($GL131&gt;=3,INDEX($DF:$DF,$GK131+3),"")</f>
      </c>
      <c r="DL131">
        <f>IF($GL131&gt;=4,INDEX($DF:$DF,$GK131+4),"")</f>
      </c>
      <c r="DM131">
        <f>IF($GL131&gt;=5,INDEX($DF:$DF,$GK131+5),"")</f>
      </c>
      <c r="DN131">
        <f>IF($GL131&gt;=6,INDEX($DF:$DF,$GK131+6),"")</f>
      </c>
      <c r="DO131">
        <f>IF($GL131&gt;=7,INDEX($DF:$DF,$GK131+7),"")</f>
      </c>
      <c r="DP131">
        <f>IF($GL131&gt;=8,INDEX($DF:$DF,$GK131+8),"")</f>
      </c>
      <c r="DQ131">
        <f>IF($GL131&gt;=9,INDEX($DF:$DF,$GK131+9),"")</f>
      </c>
      <c r="DR131">
        <f>IF($GL131&gt;=10,INDEX($DF:$DF,$GK131+10),"")</f>
      </c>
      <c r="DS131">
        <f>IF($GL131&gt;=11,INDEX($DF:$DF,$GK131+11),"")</f>
      </c>
      <c r="DT131">
        <f>IF($GL131&gt;=12,INDEX($DF:$DF,$GK131+12),"")</f>
      </c>
      <c r="DU131">
        <f>IF($GL131&gt;=13,INDEX($DF:$DF,$GK131+13),"")</f>
      </c>
      <c r="DV131">
        <f>IF($GL131&gt;=14,INDEX($DF:$DF,$GK131+14),"")</f>
      </c>
      <c r="DW131">
        <f>IF($GL131&gt;=15,INDEX($DF:$DF,$GK131+15),"")</f>
      </c>
      <c r="DX131">
        <f>IF($GL131&gt;=16,INDEX($DF:$DF,$GK131+16),"")</f>
      </c>
      <c r="DY131">
        <f>IF($GL131&gt;=17,INDEX($DF:$DF,$GK131+17),"")</f>
      </c>
      <c r="DZ131">
        <f>IF($GL131&gt;=18,INDEX($DF:$DF,$GK131+18),"")</f>
      </c>
      <c r="EA131">
        <f>IF($GL131&gt;=19,INDEX($DF:$DF,$GK131+19),"")</f>
      </c>
      <c r="EB131">
        <f>IF($GL131&gt;=20,INDEX($DF:$DF,$GK131+20),"")</f>
      </c>
      <c r="EC131">
        <f>IF($GL131&gt;=21,INDEX($DF:$DF,$GK131+21),"")</f>
      </c>
      <c r="ED131">
        <f>IF($GL131&gt;=22,INDEX($DF:$DF,$GK131+22),"")</f>
      </c>
      <c r="EE131">
        <f>IF($GL131&gt;=23,INDEX($DF:$DF,$GK131+23),"")</f>
      </c>
      <c r="EF131">
        <f>IF($GL131&gt;=24,INDEX($DF:$DF,$GK131+24),"")</f>
      </c>
      <c r="EG131">
        <f>IF($GL131&gt;=25,INDEX($DF:$DF,$GK131+25),"")</f>
      </c>
      <c r="EH131">
        <f>IF($GL131&gt;=26,INDEX($DF:$DF,$GK131+26),"")</f>
      </c>
      <c r="EI131">
        <f>IF($GL131&gt;=27,INDEX($DF:$DF,$GK131+27),"")</f>
      </c>
      <c r="EJ131">
        <f>IF($GL131&gt;=28,INDEX($DF:$DF,$GK131+28),"")</f>
      </c>
      <c r="EK131">
        <f>IF($GL131&gt;=29,INDEX($DF:$DF,$GK131+29),"")</f>
      </c>
      <c r="EL131">
        <f>IF($GL131&gt;=30,INDEX($DF:$DF,$GK131+30),"")</f>
      </c>
      <c r="EM131">
        <f>IF($GL131&gt;=31,INDEX($DF:$DF,$GK131+31),"")</f>
      </c>
      <c r="EN131">
        <f>IF($GL131&gt;=32,INDEX($DF:$DF,$GK131+32),"")</f>
      </c>
      <c r="EO131">
        <f>IF($GL131&gt;=33,INDEX($DF:$DF,$GK131+33),"")</f>
      </c>
      <c r="EP131">
        <f>IF($GL131&gt;=34,INDEX($DF:$DF,$GK131+34),"")</f>
      </c>
      <c r="EQ131">
        <f>IF($GL131&gt;=35,INDEX($DF:$DF,$GK131+35),"")</f>
      </c>
      <c r="ER131">
        <f>IF($GL131&gt;=36,INDEX($DF:$DF,$GK131+36),"")</f>
      </c>
      <c r="ES131">
        <f>IF($GL131&gt;=37,INDEX($DF:$DF,$GK131+37),"")</f>
      </c>
      <c r="ET131">
        <f>IF($GL131&gt;=38,INDEX($DF:$DF,$GK131+38),"")</f>
      </c>
      <c r="EU131">
        <f>IF($GL131&gt;=39,INDEX($DF:$DF,$GK131+39),"")</f>
      </c>
      <c r="EV131">
        <f>IF($GL131&gt;=40,INDEX($DF:$DF,$GK131+40),"")</f>
      </c>
      <c r="EW131">
        <f>IF($GL131&gt;=1,INDEX($DG:$DG,$GK131+1),"")</f>
      </c>
      <c r="EX131">
        <f>IF($GL131&gt;=2,INDEX($DG:$DG,$GK131+2),"")</f>
      </c>
      <c r="EY131">
        <f>IF($GL131&gt;=3,INDEX($DG:$DG,$GK131+3),"")</f>
      </c>
      <c r="EZ131">
        <f>IF($GL131&gt;=4,INDEX($DG:$DG,$GK131+4),"")</f>
      </c>
      <c r="FA131">
        <f>IF($GL131&gt;=5,INDEX($DG:$DG,$GK131+5),"")</f>
      </c>
      <c r="FB131">
        <f>IF($GL131&gt;=6,INDEX($DG:$DG,$GK131+6),"")</f>
      </c>
      <c r="FC131">
        <f>IF($GL131&gt;=7,INDEX($DG:$DG,$GK131+7),"")</f>
      </c>
      <c r="FD131">
        <f>IF($GL131&gt;=8,INDEX($DG:$DG,$GK131+8),"")</f>
      </c>
      <c r="FE131">
        <f>IF($GL131&gt;=9,INDEX($DG:$DG,$GK131+9),"")</f>
      </c>
      <c r="FF131">
        <f>IF($GL131&gt;=10,INDEX($DG:$DG,$GK131+10),"")</f>
      </c>
      <c r="FG131">
        <f>IF($GL131&gt;=11,INDEX($DG:$DG,$GK131+11),"")</f>
      </c>
      <c r="FH131">
        <f>IF($GL131&gt;=12,INDEX($DG:$DG,$GK131+12),"")</f>
      </c>
      <c r="FI131">
        <f>IF($GL131&gt;=13,INDEX($DG:$DG,$GK131+13),"")</f>
      </c>
      <c r="FJ131">
        <f>IF($GL131&gt;=14,INDEX($DG:$DG,$GK131+14),"")</f>
      </c>
      <c r="FK131">
        <f>IF($GL131&gt;=15,INDEX($DG:$DG,$GK131+15),"")</f>
      </c>
      <c r="FL131">
        <f>IF($GL131&gt;=16,INDEX($DG:$DG,$GK131+16),"")</f>
      </c>
      <c r="FM131">
        <f>IF($GL131&gt;=17,INDEX($DG:$DG,$GK131+17),"")</f>
      </c>
      <c r="FN131">
        <f>IF($GL131&gt;=18,INDEX($DG:$DG,$GK131+18),"")</f>
      </c>
      <c r="FO131">
        <f>IF($GL131&gt;=19,INDEX($DG:$DG,$GK131+19),"")</f>
      </c>
      <c r="FP131">
        <f>IF($GL131&gt;=20,INDEX($DG:$DG,$GK131+20),"")</f>
      </c>
      <c r="FQ131">
        <f>IF($GL131&gt;=21,INDEX($DG:$DG,$GK131+21),"")</f>
      </c>
      <c r="FR131">
        <f>IF($GL131&gt;=22,INDEX($DG:$DG,$GK131+22),"")</f>
      </c>
      <c r="FS131">
        <f>IF($GL131&gt;=23,INDEX($DG:$DG,$GK131+23),"")</f>
      </c>
      <c r="FT131">
        <f>IF($GL131&gt;=24,INDEX($DG:$DG,$GK131+24),"")</f>
      </c>
      <c r="FU131">
        <f>IF($GL131&gt;=25,INDEX($DG:$DG,$GK131+25),"")</f>
      </c>
      <c r="FV131">
        <f>IF($GL131&gt;=26,INDEX($DG:$DG,$GK131+26),"")</f>
      </c>
      <c r="FW131">
        <f>IF($GL131&gt;=27,INDEX($DG:$DG,$GK131+27),"")</f>
      </c>
      <c r="FX131">
        <f>IF($GL131&gt;=28,INDEX($DG:$DG,$GK131+28),"")</f>
      </c>
      <c r="FY131">
        <f>IF($GL131&gt;=29,INDEX($DG:$DG,$GK131+29),"")</f>
      </c>
      <c r="FZ131">
        <f>IF($GL131&gt;=30,INDEX($DG:$DG,$GK131+30),"")</f>
      </c>
      <c r="GA131">
        <f>IF($GL131&gt;=31,INDEX($DG:$DG,$GK131+31),"")</f>
      </c>
      <c r="GB131">
        <f>IF($GL131&gt;=32,INDEX($DG:$DG,$GK131+32),"")</f>
      </c>
      <c r="GC131">
        <f>IF($GL131&gt;=33,INDEX($DG:$DG,$GK131+33),"")</f>
      </c>
      <c r="GD131">
        <f>IF($GL131&gt;=34,INDEX($DG:$DG,$GK131+34),"")</f>
      </c>
      <c r="GE131">
        <f>IF($GL131&gt;=35,INDEX($DG:$DG,$GK131+35),"")</f>
      </c>
      <c r="GF131">
        <f>IF($GL131&gt;=36,INDEX($DG:$DG,$GK131+36),"")</f>
      </c>
      <c r="GG131">
        <f>IF($GL131&gt;=37,INDEX($DG:$DG,$GK131+37),"")</f>
      </c>
      <c r="GH131">
        <f>IF($GL131&gt;=38,INDEX($DG:$DG,$GK131+38),"")</f>
      </c>
      <c r="GI131">
        <f>IF($GL131&gt;=39,INDEX($DG:$DG,$GK131+39),"")</f>
      </c>
      <c r="GJ131">
        <f>IF($GL131&gt;=40,INDEX($DG:$DG,$GK131+40),"")</f>
      </c>
      <c r="GK131">
        <f>IFERROR(MATCH($DE131,$DF$2:$DF$166,0)+1,0)</f>
      </c>
      <c r="GL131">
        <f>IFERROR(INDEX($DH$2:$DH$166,MATCH($DE131,$DF$2:$DF$166,0)),0)</f>
      </c>
      <c r="GM131">
        <f>IFERROR(MATCH($H131,$DI$131:$EV$131,0),0)</f>
      </c>
      <c r="GN131">
        <f>IF($GM131&gt;0,INDEX($EW$131:$GJ$131,$GM131),"")</f>
      </c>
      <c r="GO131" t="s">
        <v>516</v>
      </c>
      <c r="GP131">
        <v>1</v>
      </c>
      <c r="GQ131">
        <f>IF($IZ131&gt;=1,INDEX($GO:$GO,$IY131+1),"")</f>
      </c>
      <c r="GR131">
        <f>IF($IZ131&gt;=2,INDEX($GO:$GO,$IY131+2),"")</f>
      </c>
      <c r="GS131">
        <f>IF($IZ131&gt;=3,INDEX($GO:$GO,$IY131+3),"")</f>
      </c>
      <c r="GT131">
        <f>IF($IZ131&gt;=4,INDEX($GO:$GO,$IY131+4),"")</f>
      </c>
      <c r="GU131">
        <f>IF($IZ131&gt;=5,INDEX($GO:$GO,$IY131+5),"")</f>
      </c>
      <c r="GV131">
        <f>IF($IZ131&gt;=6,INDEX($GO:$GO,$IY131+6),"")</f>
      </c>
      <c r="GW131">
        <f>IF($IZ131&gt;=7,INDEX($GO:$GO,$IY131+7),"")</f>
      </c>
      <c r="GX131">
        <f>IF($IZ131&gt;=8,INDEX($GO:$GO,$IY131+8),"")</f>
      </c>
      <c r="GY131">
        <f>IF($IZ131&gt;=9,INDEX($GO:$GO,$IY131+9),"")</f>
      </c>
      <c r="GZ131">
        <f>IF($IZ131&gt;=10,INDEX($GO:$GO,$IY131+10),"")</f>
      </c>
      <c r="HA131">
        <f>IF($IZ131&gt;=11,INDEX($GO:$GO,$IY131+11),"")</f>
      </c>
      <c r="HB131">
        <f>IF($IZ131&gt;=12,INDEX($GO:$GO,$IY131+12),"")</f>
      </c>
      <c r="HC131">
        <f>IF($IZ131&gt;=13,INDEX($GO:$GO,$IY131+13),"")</f>
      </c>
      <c r="HD131">
        <f>IF($IZ131&gt;=14,INDEX($GO:$GO,$IY131+14),"")</f>
      </c>
      <c r="HE131">
        <f>IF($IZ131&gt;=15,INDEX($GO:$GO,$IY131+15),"")</f>
      </c>
      <c r="HF131">
        <f>IF($IZ131&gt;=16,INDEX($GO:$GO,$IY131+16),"")</f>
      </c>
      <c r="HG131">
        <f>IF($IZ131&gt;=17,INDEX($GO:$GO,$IY131+17),"")</f>
      </c>
      <c r="HH131">
        <f>IF($IZ131&gt;=18,INDEX($GO:$GO,$IY131+18),"")</f>
      </c>
      <c r="HI131">
        <f>IF($IZ131&gt;=19,INDEX($GO:$GO,$IY131+19),"")</f>
      </c>
      <c r="HJ131">
        <f>IF($IZ131&gt;=20,INDEX($GO:$GO,$IY131+20),"")</f>
      </c>
      <c r="HK131">
        <f>IF($IZ131&gt;=21,INDEX($GO:$GO,$IY131+21),"")</f>
      </c>
      <c r="HL131">
        <f>IF($IZ131&gt;=22,INDEX($GO:$GO,$IY131+22),"")</f>
      </c>
      <c r="HM131">
        <f>IF($IZ131&gt;=23,INDEX($GO:$GO,$IY131+23),"")</f>
      </c>
      <c r="HN131">
        <f>IF($IZ131&gt;=24,INDEX($GO:$GO,$IY131+24),"")</f>
      </c>
      <c r="HO131">
        <f>IF($IZ131&gt;=25,INDEX($GO:$GO,$IY131+25),"")</f>
      </c>
      <c r="HP131">
        <f>IF($IZ131&gt;=26,INDEX($GO:$GO,$IY131+26),"")</f>
      </c>
      <c r="HQ131">
        <f>IF($IZ131&gt;=27,INDEX($GO:$GO,$IY131+27),"")</f>
      </c>
      <c r="HR131">
        <f>IF($IZ131&gt;=28,INDEX($GO:$GO,$IY131+28),"")</f>
      </c>
      <c r="HS131">
        <f>IF($IZ131&gt;=29,INDEX($GO:$GO,$IY131+29),"")</f>
      </c>
      <c r="HT131">
        <f>IF($IZ131&gt;=30,INDEX($GO:$GO,$IY131+30),"")</f>
      </c>
      <c r="HU131">
        <f>IF($IZ131&gt;=31,INDEX($GO:$GO,$IY131+31),"")</f>
      </c>
      <c r="HV131">
        <f>IF($IZ131&gt;=32,INDEX($GO:$GO,$IY131+32),"")</f>
      </c>
      <c r="HW131">
        <f>IF($IZ131&gt;=33,INDEX($GO:$GO,$IY131+33),"")</f>
      </c>
      <c r="HX131">
        <f>IF($IZ131&gt;=34,INDEX($GO:$GO,$IY131+34),"")</f>
      </c>
      <c r="HY131">
        <f>IF($IZ131&gt;=35,INDEX($GO:$GO,$IY131+35),"")</f>
      </c>
      <c r="HZ131">
        <f>IF($IZ131&gt;=36,INDEX($GO:$GO,$IY131+36),"")</f>
      </c>
      <c r="IA131">
        <f>IF($IZ131&gt;=37,INDEX($GO:$GO,$IY131+37),"")</f>
      </c>
      <c r="IB131">
        <f>IF($IZ131&gt;=38,INDEX($GO:$GO,$IY131+38),"")</f>
      </c>
      <c r="IC131">
        <f>IF($IZ131&gt;=39,INDEX($GO:$GO,$IY131+39),"")</f>
      </c>
      <c r="ID131">
        <f>IF($IZ131&gt;=40,INDEX($GO:$GO,$IY131+40),"")</f>
      </c>
      <c r="IE131">
        <f>IF($IZ131&gt;=41,INDEX($GO:$GO,$IY131+41),"")</f>
      </c>
      <c r="IF131">
        <f>IF($IZ131&gt;=42,INDEX($GO:$GO,$IY131+42),"")</f>
      </c>
      <c r="IG131">
        <f>IF($IZ131&gt;=43,INDEX($GO:$GO,$IY131+43),"")</f>
      </c>
      <c r="IH131">
        <f>IF($IZ131&gt;=44,INDEX($GO:$GO,$IY131+44),"")</f>
      </c>
      <c r="II131">
        <f>IF($IZ131&gt;=45,INDEX($GO:$GO,$IY131+45),"")</f>
      </c>
      <c r="IJ131">
        <f>IF($IZ131&gt;=46,INDEX($GO:$GO,$IY131+46),"")</f>
      </c>
      <c r="IK131">
        <f>IF($IZ131&gt;=47,INDEX($GO:$GO,$IY131+47),"")</f>
      </c>
      <c r="IL131">
        <f>IF($IZ131&gt;=48,INDEX($GO:$GO,$IY131+48),"")</f>
      </c>
      <c r="IM131">
        <f>IF($IZ131&gt;=49,INDEX($GO:$GO,$IY131+49),"")</f>
      </c>
      <c r="IN131">
        <f>IF($IZ131&gt;=50,INDEX($GO:$GO,$IY131+50),"")</f>
      </c>
      <c r="IO131">
        <f>IF($IZ131&gt;=51,INDEX($GO:$GO,$IY131+51),"")</f>
      </c>
      <c r="IP131">
        <f>IF($IZ131&gt;=52,INDEX($GO:$GO,$IY131+52),"")</f>
      </c>
      <c r="IQ131">
        <f>IF($IZ131&gt;=53,INDEX($GO:$GO,$IY131+53),"")</f>
      </c>
      <c r="IR131">
        <f>IF($IZ131&gt;=54,INDEX($GO:$GO,$IY131+54),"")</f>
      </c>
      <c r="IS131">
        <f>IF($IZ131&gt;=55,INDEX($GO:$GO,$IY131+55),"")</f>
      </c>
      <c r="IT131">
        <f>IF($IZ131&gt;=56,INDEX($GO:$GO,$IY131+56),"")</f>
      </c>
      <c r="IU131">
        <f>IF($IZ131&gt;=57,INDEX($GO:$GO,$IY131+57),"")</f>
      </c>
      <c r="IV131">
        <f>IF($IZ131&gt;=58,INDEX($GO:$GO,$IY131+58),"")</f>
      </c>
      <c r="IW131">
        <f>IF($IZ131&gt;=59,INDEX($GO:$GO,$IY131+59),"")</f>
      </c>
      <c r="IX131">
        <f>IF($IZ131&gt;=60,INDEX($GO:$GO,$IY131+60),"")</f>
      </c>
      <c r="IY131">
        <f>IFERROR(MATCH($GN131,$GO$2:$GO$827,0)+1,0)</f>
      </c>
      <c r="IZ131">
        <f>IFERROR(INDEX($GP$2:$GP$827,MATCH($GN131,$GO$2:$GO$827,0)),0)</f>
      </c>
      <c r="JA131" t="s">
        <v>23</v>
      </c>
      <c r="JB131" t="s">
        <v>23</v>
      </c>
    </row>
    <row r="132" spans="1:262" x14ac:dyDescent="0.25">
      <c r="F132" s="1"/>
      <c r="G132" s="1"/>
      <c r="H132" s="1"/>
      <c r="I132" s="1"/>
      <c r="J132" s="1">
        <f>IFERROR(IF(FIND(" - ",$F132)&gt;0,MID($F132,FIND(" - ",$F132)+3,LEN($F132)),""),"")</f>
      </c>
      <c r="L132" s="1"/>
      <c r="N132" t="s">
        <v>23</v>
      </c>
      <c r="P132">
        <f>IF(OR($N132="",$O132=""),"",IFERROR($N132/$O132,0))</f>
      </c>
      <c r="Q132">
        <f>IF($N132="","",
IF($G132="","",
IF(ISNUMBER(SEARCH("exempt",LOWER($G132))),0,
$N132*(VALUE(SUBSTITUTE($G132,"%",""))/100))))</f>
      </c>
      <c r="W132">
        <f>IF($N132="","",
SUM($N132,$Q132,$U132,$R132,$T132)-
IF($V132="",0,VALUE($V132)))</f>
      </c>
      <c r="AE132" t="s">
        <v>780</v>
      </c>
      <c r="AI132" t="s">
        <v>781</v>
      </c>
      <c r="AJ132" t="s">
        <v>782</v>
      </c>
      <c r="AM132">
        <f>IFERROR(LEFT($F132,FIND(" - ",$F132)-1),$F132)</f>
      </c>
      <c r="AN132" t="s">
        <v>334</v>
      </c>
      <c r="AO132">
        <v>1</v>
      </c>
      <c r="AP132">
        <f>IF($CE132&gt;=1,INDEX($AN:$AN,$CD132+1),"")</f>
      </c>
      <c r="AQ132">
        <f>IF($CE132&gt;=2,INDEX($AN:$AN,$CD132+2),"")</f>
      </c>
      <c r="AR132">
        <f>IF($CE132&gt;=3,INDEX($AN:$AN,$CD132+3),"")</f>
      </c>
      <c r="AS132">
        <f>IF($CE132&gt;=4,INDEX($AN:$AN,$CD132+4),"")</f>
      </c>
      <c r="AT132">
        <f>IF($CE132&gt;=5,INDEX($AN:$AN,$CD132+5),"")</f>
      </c>
      <c r="AU132">
        <f>IF($CE132&gt;=6,INDEX($AN:$AN,$CD132+6),"")</f>
      </c>
      <c r="AV132">
        <f>IF($CE132&gt;=7,INDEX($AN:$AN,$CD132+7),"")</f>
      </c>
      <c r="AW132">
        <f>IF($CE132&gt;=8,INDEX($AN:$AN,$CD132+8),"")</f>
      </c>
      <c r="AX132">
        <f>IF($CE132&gt;=9,INDEX($AN:$AN,$CD132+9),"")</f>
      </c>
      <c r="AY132">
        <f>IF($CE132&gt;=10,INDEX($AN:$AN,$CD132+10),"")</f>
      </c>
      <c r="AZ132">
        <f>IF($CE132&gt;=11,INDEX($AN:$AN,$CD132+11),"")</f>
      </c>
      <c r="BA132">
        <f>IF($CE132&gt;=12,INDEX($AN:$AN,$CD132+12),"")</f>
      </c>
      <c r="BB132">
        <f>IF($CE132&gt;=13,INDEX($AN:$AN,$CD132+13),"")</f>
      </c>
      <c r="BC132">
        <f>IF($CE132&gt;=14,INDEX($AN:$AN,$CD132+14),"")</f>
      </c>
      <c r="BD132">
        <f>IF($CE132&gt;=15,INDEX($AN:$AN,$CD132+15),"")</f>
      </c>
      <c r="BE132">
        <f>IF($CE132&gt;=16,INDEX($AN:$AN,$CD132+16),"")</f>
      </c>
      <c r="BF132">
        <f>IF($CE132&gt;=17,INDEX($AN:$AN,$CD132+17),"")</f>
      </c>
      <c r="BG132">
        <f>IF($CE132&gt;=18,INDEX($AN:$AN,$CD132+18),"")</f>
      </c>
      <c r="BH132">
        <f>IF($CE132&gt;=19,INDEX($AN:$AN,$CD132+19),"")</f>
      </c>
      <c r="BI132">
        <f>IF($CE132&gt;=20,INDEX($AN:$AN,$CD132+20),"")</f>
      </c>
      <c r="BJ132">
        <f>IF($CE132&gt;=21,INDEX($AN:$AN,$CD132+21),"")</f>
      </c>
      <c r="BK132">
        <f>IF($CE132&gt;=22,INDEX($AN:$AN,$CD132+22),"")</f>
      </c>
      <c r="BL132">
        <f>IF($CE132&gt;=23,INDEX($AN:$AN,$CD132+23),"")</f>
      </c>
      <c r="BM132">
        <f>IF($CE132&gt;=24,INDEX($AN:$AN,$CD132+24),"")</f>
      </c>
      <c r="BN132">
        <f>IF($CE132&gt;=25,INDEX($AN:$AN,$CD132+25),"")</f>
      </c>
      <c r="BO132">
        <f>IF($CE132&gt;=26,INDEX($AN:$AN,$CD132+26),"")</f>
      </c>
      <c r="BP132">
        <f>IF($CE132&gt;=27,INDEX($AN:$AN,$CD132+27),"")</f>
      </c>
      <c r="BQ132">
        <f>IF($CE132&gt;=28,INDEX($AN:$AN,$CD132+28),"")</f>
      </c>
      <c r="BR132">
        <f>IF($CE132&gt;=29,INDEX($AN:$AN,$CD132+29),"")</f>
      </c>
      <c r="BS132">
        <f>IF($CE132&gt;=30,INDEX($AN:$AN,$CD132+30),"")</f>
      </c>
      <c r="BT132">
        <f>IF($CE132&gt;=31,INDEX($AN:$AN,$CD132+31),"")</f>
      </c>
      <c r="BU132">
        <f>IF($CE132&gt;=32,INDEX($AN:$AN,$CD132+32),"")</f>
      </c>
      <c r="BV132">
        <f>IF($CE132&gt;=33,INDEX($AN:$AN,$CD132+33),"")</f>
      </c>
      <c r="BW132">
        <f>IF($CE132&gt;=34,INDEX($AN:$AN,$CD132+34),"")</f>
      </c>
      <c r="BX132">
        <f>IF($CE132&gt;=35,INDEX($AN:$AN,$CD132+35),"")</f>
      </c>
      <c r="BY132">
        <f>IF($CE132&gt;=36,INDEX($AN:$AN,$CD132+36),"")</f>
      </c>
      <c r="BZ132">
        <f>IF($CE132&gt;=37,INDEX($AN:$AN,$CD132+37),"")</f>
      </c>
      <c r="CA132">
        <f>IF($CE132&gt;=38,INDEX($AN:$AN,$CD132+38),"")</f>
      </c>
      <c r="CB132">
        <f>IF($CE132&gt;=39,INDEX($AN:$AN,$CD132+39),"")</f>
      </c>
      <c r="CC132">
        <f>IF($CE132&gt;=40,INDEX($AN:$AN,$CD132+40),"")</f>
      </c>
      <c r="CD132">
        <f>IFERROR(MATCH($AM132,$AN$2:$AN$133,0)+1,0)</f>
      </c>
      <c r="CE132">
        <f>IFERROR(INDEX($AO$2:$AO$133,MATCH($AM132,$AN$2:$AN$133,0)),0)</f>
      </c>
      <c r="CF132">
        <f>IFERROR(LEFT($K132,FIND(" - ",$K132)-1),$K132)</f>
      </c>
      <c r="CG132" t="s">
        <v>216</v>
      </c>
      <c r="CI132">
        <f>IF($DD132&gt;=1,INDEX($CG:$CG,$DC132+1),"")</f>
      </c>
      <c r="CJ132">
        <f>IF($DD132&gt;=2,INDEX($CG:$CG,$DC132+2),"")</f>
      </c>
      <c r="CK132">
        <f>IF($DD132&gt;=3,INDEX($CG:$CG,$DC132+3),"")</f>
      </c>
      <c r="CL132">
        <f>IF($DD132&gt;=4,INDEX($CG:$CG,$DC132+4),"")</f>
      </c>
      <c r="CM132">
        <f>IF($DD132&gt;=5,INDEX($CG:$CG,$DC132+5),"")</f>
      </c>
      <c r="CN132">
        <f>IF($DD132&gt;=6,INDEX($CG:$CG,$DC132+6),"")</f>
      </c>
      <c r="CO132">
        <f>IF($DD132&gt;=7,INDEX($CG:$CG,$DC132+7),"")</f>
      </c>
      <c r="CP132">
        <f>IF($DD132&gt;=8,INDEX($CG:$CG,$DC132+8),"")</f>
      </c>
      <c r="CQ132">
        <f>IF($DD132&gt;=9,INDEX($CG:$CG,$DC132+9),"")</f>
      </c>
      <c r="CR132">
        <f>IF($DD132&gt;=10,INDEX($CG:$CG,$DC132+10),"")</f>
      </c>
      <c r="CS132">
        <f>IF($DD132&gt;=11,INDEX($CG:$CG,$DC132+11),"")</f>
      </c>
      <c r="CT132">
        <f>IF($DD132&gt;=12,INDEX($CG:$CG,$DC132+12),"")</f>
      </c>
      <c r="CU132">
        <f>IF($DD132&gt;=13,INDEX($CG:$CG,$DC132+13),"")</f>
      </c>
      <c r="CV132">
        <f>IF($DD132&gt;=14,INDEX($CG:$CG,$DC132+14),"")</f>
      </c>
      <c r="CW132">
        <f>IF($DD132&gt;=15,INDEX($CG:$CG,$DC132+15),"")</f>
      </c>
      <c r="CX132">
        <f>IF($DD132&gt;=16,INDEX($CG:$CG,$DC132+16),"")</f>
      </c>
      <c r="CY132">
        <f>IF($DD132&gt;=17,INDEX($CG:$CG,$DC132+17),"")</f>
      </c>
      <c r="CZ132">
        <f>IF($DD132&gt;=18,INDEX($CG:$CG,$DC132+18),"")</f>
      </c>
      <c r="DA132">
        <f>IF($DD132&gt;=19,INDEX($CG:$CG,$DC132+19),"")</f>
      </c>
      <c r="DB132">
        <f>IF($DD132&gt;=20,INDEX($CG:$CG,$DC132+20),"")</f>
      </c>
      <c r="DC132">
        <f>IFERROR(MATCH($CF132,$CG$2:$CG$1558,0)+1,0)</f>
      </c>
      <c r="DD132">
        <f>IFERROR(INDEX($CH$2:$CH$1558,MATCH($CF132,$CG$2:$CG$1558,0)),0)</f>
      </c>
      <c r="DE132">
        <f>IFERROR(INDEX($AL:$AL,MATCH($G132,$AK:$AK,0))&amp;"","")</f>
      </c>
      <c r="DF132" t="s">
        <v>314</v>
      </c>
      <c r="DH132">
        <v>1</v>
      </c>
      <c r="DI132">
        <f>IF($GL132&gt;=1,INDEX($DF:$DF,$GK132+1),"")</f>
      </c>
      <c r="DJ132">
        <f>IF($GL132&gt;=2,INDEX($DF:$DF,$GK132+2),"")</f>
      </c>
      <c r="DK132">
        <f>IF($GL132&gt;=3,INDEX($DF:$DF,$GK132+3),"")</f>
      </c>
      <c r="DL132">
        <f>IF($GL132&gt;=4,INDEX($DF:$DF,$GK132+4),"")</f>
      </c>
      <c r="DM132">
        <f>IF($GL132&gt;=5,INDEX($DF:$DF,$GK132+5),"")</f>
      </c>
      <c r="DN132">
        <f>IF($GL132&gt;=6,INDEX($DF:$DF,$GK132+6),"")</f>
      </c>
      <c r="DO132">
        <f>IF($GL132&gt;=7,INDEX($DF:$DF,$GK132+7),"")</f>
      </c>
      <c r="DP132">
        <f>IF($GL132&gt;=8,INDEX($DF:$DF,$GK132+8),"")</f>
      </c>
      <c r="DQ132">
        <f>IF($GL132&gt;=9,INDEX($DF:$DF,$GK132+9),"")</f>
      </c>
      <c r="DR132">
        <f>IF($GL132&gt;=10,INDEX($DF:$DF,$GK132+10),"")</f>
      </c>
      <c r="DS132">
        <f>IF($GL132&gt;=11,INDEX($DF:$DF,$GK132+11),"")</f>
      </c>
      <c r="DT132">
        <f>IF($GL132&gt;=12,INDEX($DF:$DF,$GK132+12),"")</f>
      </c>
      <c r="DU132">
        <f>IF($GL132&gt;=13,INDEX($DF:$DF,$GK132+13),"")</f>
      </c>
      <c r="DV132">
        <f>IF($GL132&gt;=14,INDEX($DF:$DF,$GK132+14),"")</f>
      </c>
      <c r="DW132">
        <f>IF($GL132&gt;=15,INDEX($DF:$DF,$GK132+15),"")</f>
      </c>
      <c r="DX132">
        <f>IF($GL132&gt;=16,INDEX($DF:$DF,$GK132+16),"")</f>
      </c>
      <c r="DY132">
        <f>IF($GL132&gt;=17,INDEX($DF:$DF,$GK132+17),"")</f>
      </c>
      <c r="DZ132">
        <f>IF($GL132&gt;=18,INDEX($DF:$DF,$GK132+18),"")</f>
      </c>
      <c r="EA132">
        <f>IF($GL132&gt;=19,INDEX($DF:$DF,$GK132+19),"")</f>
      </c>
      <c r="EB132">
        <f>IF($GL132&gt;=20,INDEX($DF:$DF,$GK132+20),"")</f>
      </c>
      <c r="EC132">
        <f>IF($GL132&gt;=21,INDEX($DF:$DF,$GK132+21),"")</f>
      </c>
      <c r="ED132">
        <f>IF($GL132&gt;=22,INDEX($DF:$DF,$GK132+22),"")</f>
      </c>
      <c r="EE132">
        <f>IF($GL132&gt;=23,INDEX($DF:$DF,$GK132+23),"")</f>
      </c>
      <c r="EF132">
        <f>IF($GL132&gt;=24,INDEX($DF:$DF,$GK132+24),"")</f>
      </c>
      <c r="EG132">
        <f>IF($GL132&gt;=25,INDEX($DF:$DF,$GK132+25),"")</f>
      </c>
      <c r="EH132">
        <f>IF($GL132&gt;=26,INDEX($DF:$DF,$GK132+26),"")</f>
      </c>
      <c r="EI132">
        <f>IF($GL132&gt;=27,INDEX($DF:$DF,$GK132+27),"")</f>
      </c>
      <c r="EJ132">
        <f>IF($GL132&gt;=28,INDEX($DF:$DF,$GK132+28),"")</f>
      </c>
      <c r="EK132">
        <f>IF($GL132&gt;=29,INDEX($DF:$DF,$GK132+29),"")</f>
      </c>
      <c r="EL132">
        <f>IF($GL132&gt;=30,INDEX($DF:$DF,$GK132+30),"")</f>
      </c>
      <c r="EM132">
        <f>IF($GL132&gt;=31,INDEX($DF:$DF,$GK132+31),"")</f>
      </c>
      <c r="EN132">
        <f>IF($GL132&gt;=32,INDEX($DF:$DF,$GK132+32),"")</f>
      </c>
      <c r="EO132">
        <f>IF($GL132&gt;=33,INDEX($DF:$DF,$GK132+33),"")</f>
      </c>
      <c r="EP132">
        <f>IF($GL132&gt;=34,INDEX($DF:$DF,$GK132+34),"")</f>
      </c>
      <c r="EQ132">
        <f>IF($GL132&gt;=35,INDEX($DF:$DF,$GK132+35),"")</f>
      </c>
      <c r="ER132">
        <f>IF($GL132&gt;=36,INDEX($DF:$DF,$GK132+36),"")</f>
      </c>
      <c r="ES132">
        <f>IF($GL132&gt;=37,INDEX($DF:$DF,$GK132+37),"")</f>
      </c>
      <c r="ET132">
        <f>IF($GL132&gt;=38,INDEX($DF:$DF,$GK132+38),"")</f>
      </c>
      <c r="EU132">
        <f>IF($GL132&gt;=39,INDEX($DF:$DF,$GK132+39),"")</f>
      </c>
      <c r="EV132">
        <f>IF($GL132&gt;=40,INDEX($DF:$DF,$GK132+40),"")</f>
      </c>
      <c r="EW132">
        <f>IF($GL132&gt;=1,INDEX($DG:$DG,$GK132+1),"")</f>
      </c>
      <c r="EX132">
        <f>IF($GL132&gt;=2,INDEX($DG:$DG,$GK132+2),"")</f>
      </c>
      <c r="EY132">
        <f>IF($GL132&gt;=3,INDEX($DG:$DG,$GK132+3),"")</f>
      </c>
      <c r="EZ132">
        <f>IF($GL132&gt;=4,INDEX($DG:$DG,$GK132+4),"")</f>
      </c>
      <c r="FA132">
        <f>IF($GL132&gt;=5,INDEX($DG:$DG,$GK132+5),"")</f>
      </c>
      <c r="FB132">
        <f>IF($GL132&gt;=6,INDEX($DG:$DG,$GK132+6),"")</f>
      </c>
      <c r="FC132">
        <f>IF($GL132&gt;=7,INDEX($DG:$DG,$GK132+7),"")</f>
      </c>
      <c r="FD132">
        <f>IF($GL132&gt;=8,INDEX($DG:$DG,$GK132+8),"")</f>
      </c>
      <c r="FE132">
        <f>IF($GL132&gt;=9,INDEX($DG:$DG,$GK132+9),"")</f>
      </c>
      <c r="FF132">
        <f>IF($GL132&gt;=10,INDEX($DG:$DG,$GK132+10),"")</f>
      </c>
      <c r="FG132">
        <f>IF($GL132&gt;=11,INDEX($DG:$DG,$GK132+11),"")</f>
      </c>
      <c r="FH132">
        <f>IF($GL132&gt;=12,INDEX($DG:$DG,$GK132+12),"")</f>
      </c>
      <c r="FI132">
        <f>IF($GL132&gt;=13,INDEX($DG:$DG,$GK132+13),"")</f>
      </c>
      <c r="FJ132">
        <f>IF($GL132&gt;=14,INDEX($DG:$DG,$GK132+14),"")</f>
      </c>
      <c r="FK132">
        <f>IF($GL132&gt;=15,INDEX($DG:$DG,$GK132+15),"")</f>
      </c>
      <c r="FL132">
        <f>IF($GL132&gt;=16,INDEX($DG:$DG,$GK132+16),"")</f>
      </c>
      <c r="FM132">
        <f>IF($GL132&gt;=17,INDEX($DG:$DG,$GK132+17),"")</f>
      </c>
      <c r="FN132">
        <f>IF($GL132&gt;=18,INDEX($DG:$DG,$GK132+18),"")</f>
      </c>
      <c r="FO132">
        <f>IF($GL132&gt;=19,INDEX($DG:$DG,$GK132+19),"")</f>
      </c>
      <c r="FP132">
        <f>IF($GL132&gt;=20,INDEX($DG:$DG,$GK132+20),"")</f>
      </c>
      <c r="FQ132">
        <f>IF($GL132&gt;=21,INDEX($DG:$DG,$GK132+21),"")</f>
      </c>
      <c r="FR132">
        <f>IF($GL132&gt;=22,INDEX($DG:$DG,$GK132+22),"")</f>
      </c>
      <c r="FS132">
        <f>IF($GL132&gt;=23,INDEX($DG:$DG,$GK132+23),"")</f>
      </c>
      <c r="FT132">
        <f>IF($GL132&gt;=24,INDEX($DG:$DG,$GK132+24),"")</f>
      </c>
      <c r="FU132">
        <f>IF($GL132&gt;=25,INDEX($DG:$DG,$GK132+25),"")</f>
      </c>
      <c r="FV132">
        <f>IF($GL132&gt;=26,INDEX($DG:$DG,$GK132+26),"")</f>
      </c>
      <c r="FW132">
        <f>IF($GL132&gt;=27,INDEX($DG:$DG,$GK132+27),"")</f>
      </c>
      <c r="FX132">
        <f>IF($GL132&gt;=28,INDEX($DG:$DG,$GK132+28),"")</f>
      </c>
      <c r="FY132">
        <f>IF($GL132&gt;=29,INDEX($DG:$DG,$GK132+29),"")</f>
      </c>
      <c r="FZ132">
        <f>IF($GL132&gt;=30,INDEX($DG:$DG,$GK132+30),"")</f>
      </c>
      <c r="GA132">
        <f>IF($GL132&gt;=31,INDEX($DG:$DG,$GK132+31),"")</f>
      </c>
      <c r="GB132">
        <f>IF($GL132&gt;=32,INDEX($DG:$DG,$GK132+32),"")</f>
      </c>
      <c r="GC132">
        <f>IF($GL132&gt;=33,INDEX($DG:$DG,$GK132+33),"")</f>
      </c>
      <c r="GD132">
        <f>IF($GL132&gt;=34,INDEX($DG:$DG,$GK132+34),"")</f>
      </c>
      <c r="GE132">
        <f>IF($GL132&gt;=35,INDEX($DG:$DG,$GK132+35),"")</f>
      </c>
      <c r="GF132">
        <f>IF($GL132&gt;=36,INDEX($DG:$DG,$GK132+36),"")</f>
      </c>
      <c r="GG132">
        <f>IF($GL132&gt;=37,INDEX($DG:$DG,$GK132+37),"")</f>
      </c>
      <c r="GH132">
        <f>IF($GL132&gt;=38,INDEX($DG:$DG,$GK132+38),"")</f>
      </c>
      <c r="GI132">
        <f>IF($GL132&gt;=39,INDEX($DG:$DG,$GK132+39),"")</f>
      </c>
      <c r="GJ132">
        <f>IF($GL132&gt;=40,INDEX($DG:$DG,$GK132+40),"")</f>
      </c>
      <c r="GK132">
        <f>IFERROR(MATCH($DE132,$DF$2:$DF$166,0)+1,0)</f>
      </c>
      <c r="GL132">
        <f>IFERROR(INDEX($DH$2:$DH$166,MATCH($DE132,$DF$2:$DF$166,0)),0)</f>
      </c>
      <c r="GM132">
        <f>IFERROR(MATCH($H132,$DI$132:$EV$132,0),0)</f>
      </c>
      <c r="GN132">
        <f>IF($GM132&gt;0,INDEX($EW$132:$GJ$132,$GM132),"")</f>
      </c>
      <c r="GO132" t="s">
        <v>639</v>
      </c>
      <c r="GQ132">
        <f>IF($IZ132&gt;=1,INDEX($GO:$GO,$IY132+1),"")</f>
      </c>
      <c r="GR132">
        <f>IF($IZ132&gt;=2,INDEX($GO:$GO,$IY132+2),"")</f>
      </c>
      <c r="GS132">
        <f>IF($IZ132&gt;=3,INDEX($GO:$GO,$IY132+3),"")</f>
      </c>
      <c r="GT132">
        <f>IF($IZ132&gt;=4,INDEX($GO:$GO,$IY132+4),"")</f>
      </c>
      <c r="GU132">
        <f>IF($IZ132&gt;=5,INDEX($GO:$GO,$IY132+5),"")</f>
      </c>
      <c r="GV132">
        <f>IF($IZ132&gt;=6,INDEX($GO:$GO,$IY132+6),"")</f>
      </c>
      <c r="GW132">
        <f>IF($IZ132&gt;=7,INDEX($GO:$GO,$IY132+7),"")</f>
      </c>
      <c r="GX132">
        <f>IF($IZ132&gt;=8,INDEX($GO:$GO,$IY132+8),"")</f>
      </c>
      <c r="GY132">
        <f>IF($IZ132&gt;=9,INDEX($GO:$GO,$IY132+9),"")</f>
      </c>
      <c r="GZ132">
        <f>IF($IZ132&gt;=10,INDEX($GO:$GO,$IY132+10),"")</f>
      </c>
      <c r="HA132">
        <f>IF($IZ132&gt;=11,INDEX($GO:$GO,$IY132+11),"")</f>
      </c>
      <c r="HB132">
        <f>IF($IZ132&gt;=12,INDEX($GO:$GO,$IY132+12),"")</f>
      </c>
      <c r="HC132">
        <f>IF($IZ132&gt;=13,INDEX($GO:$GO,$IY132+13),"")</f>
      </c>
      <c r="HD132">
        <f>IF($IZ132&gt;=14,INDEX($GO:$GO,$IY132+14),"")</f>
      </c>
      <c r="HE132">
        <f>IF($IZ132&gt;=15,INDEX($GO:$GO,$IY132+15),"")</f>
      </c>
      <c r="HF132">
        <f>IF($IZ132&gt;=16,INDEX($GO:$GO,$IY132+16),"")</f>
      </c>
      <c r="HG132">
        <f>IF($IZ132&gt;=17,INDEX($GO:$GO,$IY132+17),"")</f>
      </c>
      <c r="HH132">
        <f>IF($IZ132&gt;=18,INDEX($GO:$GO,$IY132+18),"")</f>
      </c>
      <c r="HI132">
        <f>IF($IZ132&gt;=19,INDEX($GO:$GO,$IY132+19),"")</f>
      </c>
      <c r="HJ132">
        <f>IF($IZ132&gt;=20,INDEX($GO:$GO,$IY132+20),"")</f>
      </c>
      <c r="HK132">
        <f>IF($IZ132&gt;=21,INDEX($GO:$GO,$IY132+21),"")</f>
      </c>
      <c r="HL132">
        <f>IF($IZ132&gt;=22,INDEX($GO:$GO,$IY132+22),"")</f>
      </c>
      <c r="HM132">
        <f>IF($IZ132&gt;=23,INDEX($GO:$GO,$IY132+23),"")</f>
      </c>
      <c r="HN132">
        <f>IF($IZ132&gt;=24,INDEX($GO:$GO,$IY132+24),"")</f>
      </c>
      <c r="HO132">
        <f>IF($IZ132&gt;=25,INDEX($GO:$GO,$IY132+25),"")</f>
      </c>
      <c r="HP132">
        <f>IF($IZ132&gt;=26,INDEX($GO:$GO,$IY132+26),"")</f>
      </c>
      <c r="HQ132">
        <f>IF($IZ132&gt;=27,INDEX($GO:$GO,$IY132+27),"")</f>
      </c>
      <c r="HR132">
        <f>IF($IZ132&gt;=28,INDEX($GO:$GO,$IY132+28),"")</f>
      </c>
      <c r="HS132">
        <f>IF($IZ132&gt;=29,INDEX($GO:$GO,$IY132+29),"")</f>
      </c>
      <c r="HT132">
        <f>IF($IZ132&gt;=30,INDEX($GO:$GO,$IY132+30),"")</f>
      </c>
      <c r="HU132">
        <f>IF($IZ132&gt;=31,INDEX($GO:$GO,$IY132+31),"")</f>
      </c>
      <c r="HV132">
        <f>IF($IZ132&gt;=32,INDEX($GO:$GO,$IY132+32),"")</f>
      </c>
      <c r="HW132">
        <f>IF($IZ132&gt;=33,INDEX($GO:$GO,$IY132+33),"")</f>
      </c>
      <c r="HX132">
        <f>IF($IZ132&gt;=34,INDEX($GO:$GO,$IY132+34),"")</f>
      </c>
      <c r="HY132">
        <f>IF($IZ132&gt;=35,INDEX($GO:$GO,$IY132+35),"")</f>
      </c>
      <c r="HZ132">
        <f>IF($IZ132&gt;=36,INDEX($GO:$GO,$IY132+36),"")</f>
      </c>
      <c r="IA132">
        <f>IF($IZ132&gt;=37,INDEX($GO:$GO,$IY132+37),"")</f>
      </c>
      <c r="IB132">
        <f>IF($IZ132&gt;=38,INDEX($GO:$GO,$IY132+38),"")</f>
      </c>
      <c r="IC132">
        <f>IF($IZ132&gt;=39,INDEX($GO:$GO,$IY132+39),"")</f>
      </c>
      <c r="ID132">
        <f>IF($IZ132&gt;=40,INDEX($GO:$GO,$IY132+40),"")</f>
      </c>
      <c r="IE132">
        <f>IF($IZ132&gt;=41,INDEX($GO:$GO,$IY132+41),"")</f>
      </c>
      <c r="IF132">
        <f>IF($IZ132&gt;=42,INDEX($GO:$GO,$IY132+42),"")</f>
      </c>
      <c r="IG132">
        <f>IF($IZ132&gt;=43,INDEX($GO:$GO,$IY132+43),"")</f>
      </c>
      <c r="IH132">
        <f>IF($IZ132&gt;=44,INDEX($GO:$GO,$IY132+44),"")</f>
      </c>
      <c r="II132">
        <f>IF($IZ132&gt;=45,INDEX($GO:$GO,$IY132+45),"")</f>
      </c>
      <c r="IJ132">
        <f>IF($IZ132&gt;=46,INDEX($GO:$GO,$IY132+46),"")</f>
      </c>
      <c r="IK132">
        <f>IF($IZ132&gt;=47,INDEX($GO:$GO,$IY132+47),"")</f>
      </c>
      <c r="IL132">
        <f>IF($IZ132&gt;=48,INDEX($GO:$GO,$IY132+48),"")</f>
      </c>
      <c r="IM132">
        <f>IF($IZ132&gt;=49,INDEX($GO:$GO,$IY132+49),"")</f>
      </c>
      <c r="IN132">
        <f>IF($IZ132&gt;=50,INDEX($GO:$GO,$IY132+50),"")</f>
      </c>
      <c r="IO132">
        <f>IF($IZ132&gt;=51,INDEX($GO:$GO,$IY132+51),"")</f>
      </c>
      <c r="IP132">
        <f>IF($IZ132&gt;=52,INDEX($GO:$GO,$IY132+52),"")</f>
      </c>
      <c r="IQ132">
        <f>IF($IZ132&gt;=53,INDEX($GO:$GO,$IY132+53),"")</f>
      </c>
      <c r="IR132">
        <f>IF($IZ132&gt;=54,INDEX($GO:$GO,$IY132+54),"")</f>
      </c>
      <c r="IS132">
        <f>IF($IZ132&gt;=55,INDEX($GO:$GO,$IY132+55),"")</f>
      </c>
      <c r="IT132">
        <f>IF($IZ132&gt;=56,INDEX($GO:$GO,$IY132+56),"")</f>
      </c>
      <c r="IU132">
        <f>IF($IZ132&gt;=57,INDEX($GO:$GO,$IY132+57),"")</f>
      </c>
      <c r="IV132">
        <f>IF($IZ132&gt;=58,INDEX($GO:$GO,$IY132+58),"")</f>
      </c>
      <c r="IW132">
        <f>IF($IZ132&gt;=59,INDEX($GO:$GO,$IY132+59),"")</f>
      </c>
      <c r="IX132">
        <f>IF($IZ132&gt;=60,INDEX($GO:$GO,$IY132+60),"")</f>
      </c>
      <c r="IY132">
        <f>IFERROR(MATCH($GN132,$GO$2:$GO$827,0)+1,0)</f>
      </c>
      <c r="IZ132">
        <f>IFERROR(INDEX($GP$2:$GP$827,MATCH($GN132,$GO$2:$GO$827,0)),0)</f>
      </c>
      <c r="JA132" t="s">
        <v>23</v>
      </c>
      <c r="JB132" t="s">
        <v>23</v>
      </c>
    </row>
    <row r="133" spans="1:262" x14ac:dyDescent="0.25">
      <c r="F133" s="1"/>
      <c r="G133" s="1"/>
      <c r="H133" s="1"/>
      <c r="I133" s="1"/>
      <c r="J133" s="1">
        <f>IFERROR(IF(FIND(" - ",$F133)&gt;0,MID($F133,FIND(" - ",$F133)+3,LEN($F133)),""),"")</f>
      </c>
      <c r="L133" s="1"/>
      <c r="N133" t="s">
        <v>23</v>
      </c>
      <c r="P133">
        <f>IF(OR($N133="",$O133=""),"",IFERROR($N133/$O133,0))</f>
      </c>
      <c r="Q133">
        <f>IF($N133="","",
IF($G133="","",
IF(ISNUMBER(SEARCH("exempt",LOWER($G133))),0,
$N133*(VALUE(SUBSTITUTE($G133,"%",""))/100))))</f>
      </c>
      <c r="W133">
        <f>IF($N133="","",
SUM($N133,$Q133,$U133,$R133,$T133)-
IF($V133="",0,VALUE($V133)))</f>
      </c>
      <c r="AE133" t="s">
        <v>783</v>
      </c>
      <c r="AI133" t="s">
        <v>784</v>
      </c>
      <c r="AJ133" t="s">
        <v>785</v>
      </c>
      <c r="AM133">
        <f>IFERROR(LEFT($F133,FIND(" - ",$F133)-1),$F133)</f>
      </c>
      <c r="AN133" t="s">
        <v>408</v>
      </c>
      <c r="AP133">
        <f>IF($CE133&gt;=1,INDEX($AN:$AN,$CD133+1),"")</f>
      </c>
      <c r="AQ133">
        <f>IF($CE133&gt;=2,INDEX($AN:$AN,$CD133+2),"")</f>
      </c>
      <c r="AR133">
        <f>IF($CE133&gt;=3,INDEX($AN:$AN,$CD133+3),"")</f>
      </c>
      <c r="AS133">
        <f>IF($CE133&gt;=4,INDEX($AN:$AN,$CD133+4),"")</f>
      </c>
      <c r="AT133">
        <f>IF($CE133&gt;=5,INDEX($AN:$AN,$CD133+5),"")</f>
      </c>
      <c r="AU133">
        <f>IF($CE133&gt;=6,INDEX($AN:$AN,$CD133+6),"")</f>
      </c>
      <c r="AV133">
        <f>IF($CE133&gt;=7,INDEX($AN:$AN,$CD133+7),"")</f>
      </c>
      <c r="AW133">
        <f>IF($CE133&gt;=8,INDEX($AN:$AN,$CD133+8),"")</f>
      </c>
      <c r="AX133">
        <f>IF($CE133&gt;=9,INDEX($AN:$AN,$CD133+9),"")</f>
      </c>
      <c r="AY133">
        <f>IF($CE133&gt;=10,INDEX($AN:$AN,$CD133+10),"")</f>
      </c>
      <c r="AZ133">
        <f>IF($CE133&gt;=11,INDEX($AN:$AN,$CD133+11),"")</f>
      </c>
      <c r="BA133">
        <f>IF($CE133&gt;=12,INDEX($AN:$AN,$CD133+12),"")</f>
      </c>
      <c r="BB133">
        <f>IF($CE133&gt;=13,INDEX($AN:$AN,$CD133+13),"")</f>
      </c>
      <c r="BC133">
        <f>IF($CE133&gt;=14,INDEX($AN:$AN,$CD133+14),"")</f>
      </c>
      <c r="BD133">
        <f>IF($CE133&gt;=15,INDEX($AN:$AN,$CD133+15),"")</f>
      </c>
      <c r="BE133">
        <f>IF($CE133&gt;=16,INDEX($AN:$AN,$CD133+16),"")</f>
      </c>
      <c r="BF133">
        <f>IF($CE133&gt;=17,INDEX($AN:$AN,$CD133+17),"")</f>
      </c>
      <c r="BG133">
        <f>IF($CE133&gt;=18,INDEX($AN:$AN,$CD133+18),"")</f>
      </c>
      <c r="BH133">
        <f>IF($CE133&gt;=19,INDEX($AN:$AN,$CD133+19),"")</f>
      </c>
      <c r="BI133">
        <f>IF($CE133&gt;=20,INDEX($AN:$AN,$CD133+20),"")</f>
      </c>
      <c r="BJ133">
        <f>IF($CE133&gt;=21,INDEX($AN:$AN,$CD133+21),"")</f>
      </c>
      <c r="BK133">
        <f>IF($CE133&gt;=22,INDEX($AN:$AN,$CD133+22),"")</f>
      </c>
      <c r="BL133">
        <f>IF($CE133&gt;=23,INDEX($AN:$AN,$CD133+23),"")</f>
      </c>
      <c r="BM133">
        <f>IF($CE133&gt;=24,INDEX($AN:$AN,$CD133+24),"")</f>
      </c>
      <c r="BN133">
        <f>IF($CE133&gt;=25,INDEX($AN:$AN,$CD133+25),"")</f>
      </c>
      <c r="BO133">
        <f>IF($CE133&gt;=26,INDEX($AN:$AN,$CD133+26),"")</f>
      </c>
      <c r="BP133">
        <f>IF($CE133&gt;=27,INDEX($AN:$AN,$CD133+27),"")</f>
      </c>
      <c r="BQ133">
        <f>IF($CE133&gt;=28,INDEX($AN:$AN,$CD133+28),"")</f>
      </c>
      <c r="BR133">
        <f>IF($CE133&gt;=29,INDEX($AN:$AN,$CD133+29),"")</f>
      </c>
      <c r="BS133">
        <f>IF($CE133&gt;=30,INDEX($AN:$AN,$CD133+30),"")</f>
      </c>
      <c r="BT133">
        <f>IF($CE133&gt;=31,INDEX($AN:$AN,$CD133+31),"")</f>
      </c>
      <c r="BU133">
        <f>IF($CE133&gt;=32,INDEX($AN:$AN,$CD133+32),"")</f>
      </c>
      <c r="BV133">
        <f>IF($CE133&gt;=33,INDEX($AN:$AN,$CD133+33),"")</f>
      </c>
      <c r="BW133">
        <f>IF($CE133&gt;=34,INDEX($AN:$AN,$CD133+34),"")</f>
      </c>
      <c r="BX133">
        <f>IF($CE133&gt;=35,INDEX($AN:$AN,$CD133+35),"")</f>
      </c>
      <c r="BY133">
        <f>IF($CE133&gt;=36,INDEX($AN:$AN,$CD133+36),"")</f>
      </c>
      <c r="BZ133">
        <f>IF($CE133&gt;=37,INDEX($AN:$AN,$CD133+37),"")</f>
      </c>
      <c r="CA133">
        <f>IF($CE133&gt;=38,INDEX($AN:$AN,$CD133+38),"")</f>
      </c>
      <c r="CB133">
        <f>IF($CE133&gt;=39,INDEX($AN:$AN,$CD133+39),"")</f>
      </c>
      <c r="CC133">
        <f>IF($CE133&gt;=40,INDEX($AN:$AN,$CD133+40),"")</f>
      </c>
      <c r="CD133">
        <f>IFERROR(MATCH($AM133,$AN$2:$AN$133,0)+1,0)</f>
      </c>
      <c r="CE133">
        <f>IFERROR(INDEX($AO$2:$AO$133,MATCH($AM133,$AN$2:$AN$133,0)),0)</f>
      </c>
      <c r="CF133">
        <f>IFERROR(LEFT($K133,FIND(" - ",$K133)-1),$K133)</f>
      </c>
      <c r="CG133" t="s">
        <v>29</v>
      </c>
      <c r="CI133">
        <f>IF($DD133&gt;=1,INDEX($CG:$CG,$DC133+1),"")</f>
      </c>
      <c r="CJ133">
        <f>IF($DD133&gt;=2,INDEX($CG:$CG,$DC133+2),"")</f>
      </c>
      <c r="CK133">
        <f>IF($DD133&gt;=3,INDEX($CG:$CG,$DC133+3),"")</f>
      </c>
      <c r="CL133">
        <f>IF($DD133&gt;=4,INDEX($CG:$CG,$DC133+4),"")</f>
      </c>
      <c r="CM133">
        <f>IF($DD133&gt;=5,INDEX($CG:$CG,$DC133+5),"")</f>
      </c>
      <c r="CN133">
        <f>IF($DD133&gt;=6,INDEX($CG:$CG,$DC133+6),"")</f>
      </c>
      <c r="CO133">
        <f>IF($DD133&gt;=7,INDEX($CG:$CG,$DC133+7),"")</f>
      </c>
      <c r="CP133">
        <f>IF($DD133&gt;=8,INDEX($CG:$CG,$DC133+8),"")</f>
      </c>
      <c r="CQ133">
        <f>IF($DD133&gt;=9,INDEX($CG:$CG,$DC133+9),"")</f>
      </c>
      <c r="CR133">
        <f>IF($DD133&gt;=10,INDEX($CG:$CG,$DC133+10),"")</f>
      </c>
      <c r="CS133">
        <f>IF($DD133&gt;=11,INDEX($CG:$CG,$DC133+11),"")</f>
      </c>
      <c r="CT133">
        <f>IF($DD133&gt;=12,INDEX($CG:$CG,$DC133+12),"")</f>
      </c>
      <c r="CU133">
        <f>IF($DD133&gt;=13,INDEX($CG:$CG,$DC133+13),"")</f>
      </c>
      <c r="CV133">
        <f>IF($DD133&gt;=14,INDEX($CG:$CG,$DC133+14),"")</f>
      </c>
      <c r="CW133">
        <f>IF($DD133&gt;=15,INDEX($CG:$CG,$DC133+15),"")</f>
      </c>
      <c r="CX133">
        <f>IF($DD133&gt;=16,INDEX($CG:$CG,$DC133+16),"")</f>
      </c>
      <c r="CY133">
        <f>IF($DD133&gt;=17,INDEX($CG:$CG,$DC133+17),"")</f>
      </c>
      <c r="CZ133">
        <f>IF($DD133&gt;=18,INDEX($CG:$CG,$DC133+18),"")</f>
      </c>
      <c r="DA133">
        <f>IF($DD133&gt;=19,INDEX($CG:$CG,$DC133+19),"")</f>
      </c>
      <c r="DB133">
        <f>IF($DD133&gt;=20,INDEX($CG:$CG,$DC133+20),"")</f>
      </c>
      <c r="DC133">
        <f>IFERROR(MATCH($CF133,$CG$2:$CG$1558,0)+1,0)</f>
      </c>
      <c r="DD133">
        <f>IFERROR(INDEX($CH$2:$CH$1558,MATCH($CF133,$CG$2:$CG$1558,0)),0)</f>
      </c>
      <c r="DE133">
        <f>IFERROR(INDEX($AL:$AL,MATCH($G133,$AK:$AK,0))&amp;"","")</f>
      </c>
      <c r="DF133" t="s">
        <v>73</v>
      </c>
      <c r="DG133" t="s">
        <v>786</v>
      </c>
      <c r="DI133">
        <f>IF($GL133&gt;=1,INDEX($DF:$DF,$GK133+1),"")</f>
      </c>
      <c r="DJ133">
        <f>IF($GL133&gt;=2,INDEX($DF:$DF,$GK133+2),"")</f>
      </c>
      <c r="DK133">
        <f>IF($GL133&gt;=3,INDEX($DF:$DF,$GK133+3),"")</f>
      </c>
      <c r="DL133">
        <f>IF($GL133&gt;=4,INDEX($DF:$DF,$GK133+4),"")</f>
      </c>
      <c r="DM133">
        <f>IF($GL133&gt;=5,INDEX($DF:$DF,$GK133+5),"")</f>
      </c>
      <c r="DN133">
        <f>IF($GL133&gt;=6,INDEX($DF:$DF,$GK133+6),"")</f>
      </c>
      <c r="DO133">
        <f>IF($GL133&gt;=7,INDEX($DF:$DF,$GK133+7),"")</f>
      </c>
      <c r="DP133">
        <f>IF($GL133&gt;=8,INDEX($DF:$DF,$GK133+8),"")</f>
      </c>
      <c r="DQ133">
        <f>IF($GL133&gt;=9,INDEX($DF:$DF,$GK133+9),"")</f>
      </c>
      <c r="DR133">
        <f>IF($GL133&gt;=10,INDEX($DF:$DF,$GK133+10),"")</f>
      </c>
      <c r="DS133">
        <f>IF($GL133&gt;=11,INDEX($DF:$DF,$GK133+11),"")</f>
      </c>
      <c r="DT133">
        <f>IF($GL133&gt;=12,INDEX($DF:$DF,$GK133+12),"")</f>
      </c>
      <c r="DU133">
        <f>IF($GL133&gt;=13,INDEX($DF:$DF,$GK133+13),"")</f>
      </c>
      <c r="DV133">
        <f>IF($GL133&gt;=14,INDEX($DF:$DF,$GK133+14),"")</f>
      </c>
      <c r="DW133">
        <f>IF($GL133&gt;=15,INDEX($DF:$DF,$GK133+15),"")</f>
      </c>
      <c r="DX133">
        <f>IF($GL133&gt;=16,INDEX($DF:$DF,$GK133+16),"")</f>
      </c>
      <c r="DY133">
        <f>IF($GL133&gt;=17,INDEX($DF:$DF,$GK133+17),"")</f>
      </c>
      <c r="DZ133">
        <f>IF($GL133&gt;=18,INDEX($DF:$DF,$GK133+18),"")</f>
      </c>
      <c r="EA133">
        <f>IF($GL133&gt;=19,INDEX($DF:$DF,$GK133+19),"")</f>
      </c>
      <c r="EB133">
        <f>IF($GL133&gt;=20,INDEX($DF:$DF,$GK133+20),"")</f>
      </c>
      <c r="EC133">
        <f>IF($GL133&gt;=21,INDEX($DF:$DF,$GK133+21),"")</f>
      </c>
      <c r="ED133">
        <f>IF($GL133&gt;=22,INDEX($DF:$DF,$GK133+22),"")</f>
      </c>
      <c r="EE133">
        <f>IF($GL133&gt;=23,INDEX($DF:$DF,$GK133+23),"")</f>
      </c>
      <c r="EF133">
        <f>IF($GL133&gt;=24,INDEX($DF:$DF,$GK133+24),"")</f>
      </c>
      <c r="EG133">
        <f>IF($GL133&gt;=25,INDEX($DF:$DF,$GK133+25),"")</f>
      </c>
      <c r="EH133">
        <f>IF($GL133&gt;=26,INDEX($DF:$DF,$GK133+26),"")</f>
      </c>
      <c r="EI133">
        <f>IF($GL133&gt;=27,INDEX($DF:$DF,$GK133+27),"")</f>
      </c>
      <c r="EJ133">
        <f>IF($GL133&gt;=28,INDEX($DF:$DF,$GK133+28),"")</f>
      </c>
      <c r="EK133">
        <f>IF($GL133&gt;=29,INDEX($DF:$DF,$GK133+29),"")</f>
      </c>
      <c r="EL133">
        <f>IF($GL133&gt;=30,INDEX($DF:$DF,$GK133+30),"")</f>
      </c>
      <c r="EM133">
        <f>IF($GL133&gt;=31,INDEX($DF:$DF,$GK133+31),"")</f>
      </c>
      <c r="EN133">
        <f>IF($GL133&gt;=32,INDEX($DF:$DF,$GK133+32),"")</f>
      </c>
      <c r="EO133">
        <f>IF($GL133&gt;=33,INDEX($DF:$DF,$GK133+33),"")</f>
      </c>
      <c r="EP133">
        <f>IF($GL133&gt;=34,INDEX($DF:$DF,$GK133+34),"")</f>
      </c>
      <c r="EQ133">
        <f>IF($GL133&gt;=35,INDEX($DF:$DF,$GK133+35),"")</f>
      </c>
      <c r="ER133">
        <f>IF($GL133&gt;=36,INDEX($DF:$DF,$GK133+36),"")</f>
      </c>
      <c r="ES133">
        <f>IF($GL133&gt;=37,INDEX($DF:$DF,$GK133+37),"")</f>
      </c>
      <c r="ET133">
        <f>IF($GL133&gt;=38,INDEX($DF:$DF,$GK133+38),"")</f>
      </c>
      <c r="EU133">
        <f>IF($GL133&gt;=39,INDEX($DF:$DF,$GK133+39),"")</f>
      </c>
      <c r="EV133">
        <f>IF($GL133&gt;=40,INDEX($DF:$DF,$GK133+40),"")</f>
      </c>
      <c r="EW133">
        <f>IF($GL133&gt;=1,INDEX($DG:$DG,$GK133+1),"")</f>
      </c>
      <c r="EX133">
        <f>IF($GL133&gt;=2,INDEX($DG:$DG,$GK133+2),"")</f>
      </c>
      <c r="EY133">
        <f>IF($GL133&gt;=3,INDEX($DG:$DG,$GK133+3),"")</f>
      </c>
      <c r="EZ133">
        <f>IF($GL133&gt;=4,INDEX($DG:$DG,$GK133+4),"")</f>
      </c>
      <c r="FA133">
        <f>IF($GL133&gt;=5,INDEX($DG:$DG,$GK133+5),"")</f>
      </c>
      <c r="FB133">
        <f>IF($GL133&gt;=6,INDEX($DG:$DG,$GK133+6),"")</f>
      </c>
      <c r="FC133">
        <f>IF($GL133&gt;=7,INDEX($DG:$DG,$GK133+7),"")</f>
      </c>
      <c r="FD133">
        <f>IF($GL133&gt;=8,INDEX($DG:$DG,$GK133+8),"")</f>
      </c>
      <c r="FE133">
        <f>IF($GL133&gt;=9,INDEX($DG:$DG,$GK133+9),"")</f>
      </c>
      <c r="FF133">
        <f>IF($GL133&gt;=10,INDEX($DG:$DG,$GK133+10),"")</f>
      </c>
      <c r="FG133">
        <f>IF($GL133&gt;=11,INDEX($DG:$DG,$GK133+11),"")</f>
      </c>
      <c r="FH133">
        <f>IF($GL133&gt;=12,INDEX($DG:$DG,$GK133+12),"")</f>
      </c>
      <c r="FI133">
        <f>IF($GL133&gt;=13,INDEX($DG:$DG,$GK133+13),"")</f>
      </c>
      <c r="FJ133">
        <f>IF($GL133&gt;=14,INDEX($DG:$DG,$GK133+14),"")</f>
      </c>
      <c r="FK133">
        <f>IF($GL133&gt;=15,INDEX($DG:$DG,$GK133+15),"")</f>
      </c>
      <c r="FL133">
        <f>IF($GL133&gt;=16,INDEX($DG:$DG,$GK133+16),"")</f>
      </c>
      <c r="FM133">
        <f>IF($GL133&gt;=17,INDEX($DG:$DG,$GK133+17),"")</f>
      </c>
      <c r="FN133">
        <f>IF($GL133&gt;=18,INDEX($DG:$DG,$GK133+18),"")</f>
      </c>
      <c r="FO133">
        <f>IF($GL133&gt;=19,INDEX($DG:$DG,$GK133+19),"")</f>
      </c>
      <c r="FP133">
        <f>IF($GL133&gt;=20,INDEX($DG:$DG,$GK133+20),"")</f>
      </c>
      <c r="FQ133">
        <f>IF($GL133&gt;=21,INDEX($DG:$DG,$GK133+21),"")</f>
      </c>
      <c r="FR133">
        <f>IF($GL133&gt;=22,INDEX($DG:$DG,$GK133+22),"")</f>
      </c>
      <c r="FS133">
        <f>IF($GL133&gt;=23,INDEX($DG:$DG,$GK133+23),"")</f>
      </c>
      <c r="FT133">
        <f>IF($GL133&gt;=24,INDEX($DG:$DG,$GK133+24),"")</f>
      </c>
      <c r="FU133">
        <f>IF($GL133&gt;=25,INDEX($DG:$DG,$GK133+25),"")</f>
      </c>
      <c r="FV133">
        <f>IF($GL133&gt;=26,INDEX($DG:$DG,$GK133+26),"")</f>
      </c>
      <c r="FW133">
        <f>IF($GL133&gt;=27,INDEX($DG:$DG,$GK133+27),"")</f>
      </c>
      <c r="FX133">
        <f>IF($GL133&gt;=28,INDEX($DG:$DG,$GK133+28),"")</f>
      </c>
      <c r="FY133">
        <f>IF($GL133&gt;=29,INDEX($DG:$DG,$GK133+29),"")</f>
      </c>
      <c r="FZ133">
        <f>IF($GL133&gt;=30,INDEX($DG:$DG,$GK133+30),"")</f>
      </c>
      <c r="GA133">
        <f>IF($GL133&gt;=31,INDEX($DG:$DG,$GK133+31),"")</f>
      </c>
      <c r="GB133">
        <f>IF($GL133&gt;=32,INDEX($DG:$DG,$GK133+32),"")</f>
      </c>
      <c r="GC133">
        <f>IF($GL133&gt;=33,INDEX($DG:$DG,$GK133+33),"")</f>
      </c>
      <c r="GD133">
        <f>IF($GL133&gt;=34,INDEX($DG:$DG,$GK133+34),"")</f>
      </c>
      <c r="GE133">
        <f>IF($GL133&gt;=35,INDEX($DG:$DG,$GK133+35),"")</f>
      </c>
      <c r="GF133">
        <f>IF($GL133&gt;=36,INDEX($DG:$DG,$GK133+36),"")</f>
      </c>
      <c r="GG133">
        <f>IF($GL133&gt;=37,INDEX($DG:$DG,$GK133+37),"")</f>
      </c>
      <c r="GH133">
        <f>IF($GL133&gt;=38,INDEX($DG:$DG,$GK133+38),"")</f>
      </c>
      <c r="GI133">
        <f>IF($GL133&gt;=39,INDEX($DG:$DG,$GK133+39),"")</f>
      </c>
      <c r="GJ133">
        <f>IF($GL133&gt;=40,INDEX($DG:$DG,$GK133+40),"")</f>
      </c>
      <c r="GK133">
        <f>IFERROR(MATCH($DE133,$DF$2:$DF$166,0)+1,0)</f>
      </c>
      <c r="GL133">
        <f>IFERROR(INDEX($DH$2:$DH$166,MATCH($DE133,$DF$2:$DF$166,0)),0)</f>
      </c>
      <c r="GM133">
        <f>IFERROR(MATCH($H133,$DI$133:$EV$133,0),0)</f>
      </c>
      <c r="GN133">
        <f>IF($GM133&gt;0,INDEX($EW$133:$GJ$133,$GM133),"")</f>
      </c>
      <c r="GO133" t="s">
        <v>529</v>
      </c>
      <c r="GP133">
        <v>1</v>
      </c>
      <c r="GQ133">
        <f>IF($IZ133&gt;=1,INDEX($GO:$GO,$IY133+1),"")</f>
      </c>
      <c r="GR133">
        <f>IF($IZ133&gt;=2,INDEX($GO:$GO,$IY133+2),"")</f>
      </c>
      <c r="GS133">
        <f>IF($IZ133&gt;=3,INDEX($GO:$GO,$IY133+3),"")</f>
      </c>
      <c r="GT133">
        <f>IF($IZ133&gt;=4,INDEX($GO:$GO,$IY133+4),"")</f>
      </c>
      <c r="GU133">
        <f>IF($IZ133&gt;=5,INDEX($GO:$GO,$IY133+5),"")</f>
      </c>
      <c r="GV133">
        <f>IF($IZ133&gt;=6,INDEX($GO:$GO,$IY133+6),"")</f>
      </c>
      <c r="GW133">
        <f>IF($IZ133&gt;=7,INDEX($GO:$GO,$IY133+7),"")</f>
      </c>
      <c r="GX133">
        <f>IF($IZ133&gt;=8,INDEX($GO:$GO,$IY133+8),"")</f>
      </c>
      <c r="GY133">
        <f>IF($IZ133&gt;=9,INDEX($GO:$GO,$IY133+9),"")</f>
      </c>
      <c r="GZ133">
        <f>IF($IZ133&gt;=10,INDEX($GO:$GO,$IY133+10),"")</f>
      </c>
      <c r="HA133">
        <f>IF($IZ133&gt;=11,INDEX($GO:$GO,$IY133+11),"")</f>
      </c>
      <c r="HB133">
        <f>IF($IZ133&gt;=12,INDEX($GO:$GO,$IY133+12),"")</f>
      </c>
      <c r="HC133">
        <f>IF($IZ133&gt;=13,INDEX($GO:$GO,$IY133+13),"")</f>
      </c>
      <c r="HD133">
        <f>IF($IZ133&gt;=14,INDEX($GO:$GO,$IY133+14),"")</f>
      </c>
      <c r="HE133">
        <f>IF($IZ133&gt;=15,INDEX($GO:$GO,$IY133+15),"")</f>
      </c>
      <c r="HF133">
        <f>IF($IZ133&gt;=16,INDEX($GO:$GO,$IY133+16),"")</f>
      </c>
      <c r="HG133">
        <f>IF($IZ133&gt;=17,INDEX($GO:$GO,$IY133+17),"")</f>
      </c>
      <c r="HH133">
        <f>IF($IZ133&gt;=18,INDEX($GO:$GO,$IY133+18),"")</f>
      </c>
      <c r="HI133">
        <f>IF($IZ133&gt;=19,INDEX($GO:$GO,$IY133+19),"")</f>
      </c>
      <c r="HJ133">
        <f>IF($IZ133&gt;=20,INDEX($GO:$GO,$IY133+20),"")</f>
      </c>
      <c r="HK133">
        <f>IF($IZ133&gt;=21,INDEX($GO:$GO,$IY133+21),"")</f>
      </c>
      <c r="HL133">
        <f>IF($IZ133&gt;=22,INDEX($GO:$GO,$IY133+22),"")</f>
      </c>
      <c r="HM133">
        <f>IF($IZ133&gt;=23,INDEX($GO:$GO,$IY133+23),"")</f>
      </c>
      <c r="HN133">
        <f>IF($IZ133&gt;=24,INDEX($GO:$GO,$IY133+24),"")</f>
      </c>
      <c r="HO133">
        <f>IF($IZ133&gt;=25,INDEX($GO:$GO,$IY133+25),"")</f>
      </c>
      <c r="HP133">
        <f>IF($IZ133&gt;=26,INDEX($GO:$GO,$IY133+26),"")</f>
      </c>
      <c r="HQ133">
        <f>IF($IZ133&gt;=27,INDEX($GO:$GO,$IY133+27),"")</f>
      </c>
      <c r="HR133">
        <f>IF($IZ133&gt;=28,INDEX($GO:$GO,$IY133+28),"")</f>
      </c>
      <c r="HS133">
        <f>IF($IZ133&gt;=29,INDEX($GO:$GO,$IY133+29),"")</f>
      </c>
      <c r="HT133">
        <f>IF($IZ133&gt;=30,INDEX($GO:$GO,$IY133+30),"")</f>
      </c>
      <c r="HU133">
        <f>IF($IZ133&gt;=31,INDEX($GO:$GO,$IY133+31),"")</f>
      </c>
      <c r="HV133">
        <f>IF($IZ133&gt;=32,INDEX($GO:$GO,$IY133+32),"")</f>
      </c>
      <c r="HW133">
        <f>IF($IZ133&gt;=33,INDEX($GO:$GO,$IY133+33),"")</f>
      </c>
      <c r="HX133">
        <f>IF($IZ133&gt;=34,INDEX($GO:$GO,$IY133+34),"")</f>
      </c>
      <c r="HY133">
        <f>IF($IZ133&gt;=35,INDEX($GO:$GO,$IY133+35),"")</f>
      </c>
      <c r="HZ133">
        <f>IF($IZ133&gt;=36,INDEX($GO:$GO,$IY133+36),"")</f>
      </c>
      <c r="IA133">
        <f>IF($IZ133&gt;=37,INDEX($GO:$GO,$IY133+37),"")</f>
      </c>
      <c r="IB133">
        <f>IF($IZ133&gt;=38,INDEX($GO:$GO,$IY133+38),"")</f>
      </c>
      <c r="IC133">
        <f>IF($IZ133&gt;=39,INDEX($GO:$GO,$IY133+39),"")</f>
      </c>
      <c r="ID133">
        <f>IF($IZ133&gt;=40,INDEX($GO:$GO,$IY133+40),"")</f>
      </c>
      <c r="IE133">
        <f>IF($IZ133&gt;=41,INDEX($GO:$GO,$IY133+41),"")</f>
      </c>
      <c r="IF133">
        <f>IF($IZ133&gt;=42,INDEX($GO:$GO,$IY133+42),"")</f>
      </c>
      <c r="IG133">
        <f>IF($IZ133&gt;=43,INDEX($GO:$GO,$IY133+43),"")</f>
      </c>
      <c r="IH133">
        <f>IF($IZ133&gt;=44,INDEX($GO:$GO,$IY133+44),"")</f>
      </c>
      <c r="II133">
        <f>IF($IZ133&gt;=45,INDEX($GO:$GO,$IY133+45),"")</f>
      </c>
      <c r="IJ133">
        <f>IF($IZ133&gt;=46,INDEX($GO:$GO,$IY133+46),"")</f>
      </c>
      <c r="IK133">
        <f>IF($IZ133&gt;=47,INDEX($GO:$GO,$IY133+47),"")</f>
      </c>
      <c r="IL133">
        <f>IF($IZ133&gt;=48,INDEX($GO:$GO,$IY133+48),"")</f>
      </c>
      <c r="IM133">
        <f>IF($IZ133&gt;=49,INDEX($GO:$GO,$IY133+49),"")</f>
      </c>
      <c r="IN133">
        <f>IF($IZ133&gt;=50,INDEX($GO:$GO,$IY133+50),"")</f>
      </c>
      <c r="IO133">
        <f>IF($IZ133&gt;=51,INDEX($GO:$GO,$IY133+51),"")</f>
      </c>
      <c r="IP133">
        <f>IF($IZ133&gt;=52,INDEX($GO:$GO,$IY133+52),"")</f>
      </c>
      <c r="IQ133">
        <f>IF($IZ133&gt;=53,INDEX($GO:$GO,$IY133+53),"")</f>
      </c>
      <c r="IR133">
        <f>IF($IZ133&gt;=54,INDEX($GO:$GO,$IY133+54),"")</f>
      </c>
      <c r="IS133">
        <f>IF($IZ133&gt;=55,INDEX($GO:$GO,$IY133+55),"")</f>
      </c>
      <c r="IT133">
        <f>IF($IZ133&gt;=56,INDEX($GO:$GO,$IY133+56),"")</f>
      </c>
      <c r="IU133">
        <f>IF($IZ133&gt;=57,INDEX($GO:$GO,$IY133+57),"")</f>
      </c>
      <c r="IV133">
        <f>IF($IZ133&gt;=58,INDEX($GO:$GO,$IY133+58),"")</f>
      </c>
      <c r="IW133">
        <f>IF($IZ133&gt;=59,INDEX($GO:$GO,$IY133+59),"")</f>
      </c>
      <c r="IX133">
        <f>IF($IZ133&gt;=60,INDEX($GO:$GO,$IY133+60),"")</f>
      </c>
      <c r="IY133">
        <f>IFERROR(MATCH($GN133,$GO$2:$GO$827,0)+1,0)</f>
      </c>
      <c r="IZ133">
        <f>IFERROR(INDEX($GP$2:$GP$827,MATCH($GN133,$GO$2:$GO$827,0)),0)</f>
      </c>
      <c r="JA133" t="s">
        <v>23</v>
      </c>
      <c r="JB133" t="s">
        <v>23</v>
      </c>
    </row>
    <row r="134" spans="1:262" x14ac:dyDescent="0.25">
      <c r="F134" s="1"/>
      <c r="G134" s="1"/>
      <c r="H134" s="1"/>
      <c r="I134" s="1"/>
      <c r="J134" s="1">
        <f>IFERROR(IF(FIND(" - ",$F134)&gt;0,MID($F134,FIND(" - ",$F134)+3,LEN($F134)),""),"")</f>
      </c>
      <c r="L134" s="1"/>
      <c r="N134" t="s">
        <v>23</v>
      </c>
      <c r="P134">
        <f>IF(OR($N134="",$O134=""),"",IFERROR($N134/$O134,0))</f>
      </c>
      <c r="Q134">
        <f>IF($N134="","",
IF($G134="","",
IF(ISNUMBER(SEARCH("exempt",LOWER($G134))),0,
$N134*(VALUE(SUBSTITUTE($G134,"%",""))/100))))</f>
      </c>
      <c r="W134">
        <f>IF($N134="","",
SUM($N134,$Q134,$U134,$R134,$T134)-
IF($V134="",0,VALUE($V134)))</f>
      </c>
      <c r="AE134" t="s">
        <v>787</v>
      </c>
      <c r="AI134" t="s">
        <v>788</v>
      </c>
      <c r="AJ134" t="s">
        <v>789</v>
      </c>
      <c r="AM134">
        <f>IFERROR(LEFT($F134,FIND(" - ",$F134)-1),$F134)</f>
      </c>
      <c r="AP134">
        <f>IF($CE134&gt;=1,INDEX($AN:$AN,$CD134+1),"")</f>
      </c>
      <c r="AQ134">
        <f>IF($CE134&gt;=2,INDEX($AN:$AN,$CD134+2),"")</f>
      </c>
      <c r="AR134">
        <f>IF($CE134&gt;=3,INDEX($AN:$AN,$CD134+3),"")</f>
      </c>
      <c r="AS134">
        <f>IF($CE134&gt;=4,INDEX($AN:$AN,$CD134+4),"")</f>
      </c>
      <c r="AT134">
        <f>IF($CE134&gt;=5,INDEX($AN:$AN,$CD134+5),"")</f>
      </c>
      <c r="AU134">
        <f>IF($CE134&gt;=6,INDEX($AN:$AN,$CD134+6),"")</f>
      </c>
      <c r="AV134">
        <f>IF($CE134&gt;=7,INDEX($AN:$AN,$CD134+7),"")</f>
      </c>
      <c r="AW134">
        <f>IF($CE134&gt;=8,INDEX($AN:$AN,$CD134+8),"")</f>
      </c>
      <c r="AX134">
        <f>IF($CE134&gt;=9,INDEX($AN:$AN,$CD134+9),"")</f>
      </c>
      <c r="AY134">
        <f>IF($CE134&gt;=10,INDEX($AN:$AN,$CD134+10),"")</f>
      </c>
      <c r="AZ134">
        <f>IF($CE134&gt;=11,INDEX($AN:$AN,$CD134+11),"")</f>
      </c>
      <c r="BA134">
        <f>IF($CE134&gt;=12,INDEX($AN:$AN,$CD134+12),"")</f>
      </c>
      <c r="BB134">
        <f>IF($CE134&gt;=13,INDEX($AN:$AN,$CD134+13),"")</f>
      </c>
      <c r="BC134">
        <f>IF($CE134&gt;=14,INDEX($AN:$AN,$CD134+14),"")</f>
      </c>
      <c r="BD134">
        <f>IF($CE134&gt;=15,INDEX($AN:$AN,$CD134+15),"")</f>
      </c>
      <c r="BE134">
        <f>IF($CE134&gt;=16,INDEX($AN:$AN,$CD134+16),"")</f>
      </c>
      <c r="BF134">
        <f>IF($CE134&gt;=17,INDEX($AN:$AN,$CD134+17),"")</f>
      </c>
      <c r="BG134">
        <f>IF($CE134&gt;=18,INDEX($AN:$AN,$CD134+18),"")</f>
      </c>
      <c r="BH134">
        <f>IF($CE134&gt;=19,INDEX($AN:$AN,$CD134+19),"")</f>
      </c>
      <c r="BI134">
        <f>IF($CE134&gt;=20,INDEX($AN:$AN,$CD134+20),"")</f>
      </c>
      <c r="BJ134">
        <f>IF($CE134&gt;=21,INDEX($AN:$AN,$CD134+21),"")</f>
      </c>
      <c r="BK134">
        <f>IF($CE134&gt;=22,INDEX($AN:$AN,$CD134+22),"")</f>
      </c>
      <c r="BL134">
        <f>IF($CE134&gt;=23,INDEX($AN:$AN,$CD134+23),"")</f>
      </c>
      <c r="BM134">
        <f>IF($CE134&gt;=24,INDEX($AN:$AN,$CD134+24),"")</f>
      </c>
      <c r="BN134">
        <f>IF($CE134&gt;=25,INDEX($AN:$AN,$CD134+25),"")</f>
      </c>
      <c r="BO134">
        <f>IF($CE134&gt;=26,INDEX($AN:$AN,$CD134+26),"")</f>
      </c>
      <c r="BP134">
        <f>IF($CE134&gt;=27,INDEX($AN:$AN,$CD134+27),"")</f>
      </c>
      <c r="BQ134">
        <f>IF($CE134&gt;=28,INDEX($AN:$AN,$CD134+28),"")</f>
      </c>
      <c r="BR134">
        <f>IF($CE134&gt;=29,INDEX($AN:$AN,$CD134+29),"")</f>
      </c>
      <c r="BS134">
        <f>IF($CE134&gt;=30,INDEX($AN:$AN,$CD134+30),"")</f>
      </c>
      <c r="BT134">
        <f>IF($CE134&gt;=31,INDEX($AN:$AN,$CD134+31),"")</f>
      </c>
      <c r="BU134">
        <f>IF($CE134&gt;=32,INDEX($AN:$AN,$CD134+32),"")</f>
      </c>
      <c r="BV134">
        <f>IF($CE134&gt;=33,INDEX($AN:$AN,$CD134+33),"")</f>
      </c>
      <c r="BW134">
        <f>IF($CE134&gt;=34,INDEX($AN:$AN,$CD134+34),"")</f>
      </c>
      <c r="BX134">
        <f>IF($CE134&gt;=35,INDEX($AN:$AN,$CD134+35),"")</f>
      </c>
      <c r="BY134">
        <f>IF($CE134&gt;=36,INDEX($AN:$AN,$CD134+36),"")</f>
      </c>
      <c r="BZ134">
        <f>IF($CE134&gt;=37,INDEX($AN:$AN,$CD134+37),"")</f>
      </c>
      <c r="CA134">
        <f>IF($CE134&gt;=38,INDEX($AN:$AN,$CD134+38),"")</f>
      </c>
      <c r="CB134">
        <f>IF($CE134&gt;=39,INDEX($AN:$AN,$CD134+39),"")</f>
      </c>
      <c r="CC134">
        <f>IF($CE134&gt;=40,INDEX($AN:$AN,$CD134+40),"")</f>
      </c>
      <c r="CD134">
        <f>IFERROR(MATCH($AM134,$AN$2:$AN$133,0)+1,0)</f>
      </c>
      <c r="CE134">
        <f>IFERROR(INDEX($AO$2:$AO$133,MATCH($AM134,$AN$2:$AN$133,0)),0)</f>
      </c>
      <c r="CF134">
        <f>IFERROR(LEFT($K134,FIND(" - ",$K134)-1),$K134)</f>
      </c>
      <c r="CG134" t="s">
        <v>790</v>
      </c>
      <c r="CH134">
        <v>43</v>
      </c>
      <c r="CI134">
        <f>IF($DD134&gt;=1,INDEX($CG:$CG,$DC134+1),"")</f>
      </c>
      <c r="CJ134">
        <f>IF($DD134&gt;=2,INDEX($CG:$CG,$DC134+2),"")</f>
      </c>
      <c r="CK134">
        <f>IF($DD134&gt;=3,INDEX($CG:$CG,$DC134+3),"")</f>
      </c>
      <c r="CL134">
        <f>IF($DD134&gt;=4,INDEX($CG:$CG,$DC134+4),"")</f>
      </c>
      <c r="CM134">
        <f>IF($DD134&gt;=5,INDEX($CG:$CG,$DC134+5),"")</f>
      </c>
      <c r="CN134">
        <f>IF($DD134&gt;=6,INDEX($CG:$CG,$DC134+6),"")</f>
      </c>
      <c r="CO134">
        <f>IF($DD134&gt;=7,INDEX($CG:$CG,$DC134+7),"")</f>
      </c>
      <c r="CP134">
        <f>IF($DD134&gt;=8,INDEX($CG:$CG,$DC134+8),"")</f>
      </c>
      <c r="CQ134">
        <f>IF($DD134&gt;=9,INDEX($CG:$CG,$DC134+9),"")</f>
      </c>
      <c r="CR134">
        <f>IF($DD134&gt;=10,INDEX($CG:$CG,$DC134+10),"")</f>
      </c>
      <c r="CS134">
        <f>IF($DD134&gt;=11,INDEX($CG:$CG,$DC134+11),"")</f>
      </c>
      <c r="CT134">
        <f>IF($DD134&gt;=12,INDEX($CG:$CG,$DC134+12),"")</f>
      </c>
      <c r="CU134">
        <f>IF($DD134&gt;=13,INDEX($CG:$CG,$DC134+13),"")</f>
      </c>
      <c r="CV134">
        <f>IF($DD134&gt;=14,INDEX($CG:$CG,$DC134+14),"")</f>
      </c>
      <c r="CW134">
        <f>IF($DD134&gt;=15,INDEX($CG:$CG,$DC134+15),"")</f>
      </c>
      <c r="CX134">
        <f>IF($DD134&gt;=16,INDEX($CG:$CG,$DC134+16),"")</f>
      </c>
      <c r="CY134">
        <f>IF($DD134&gt;=17,INDEX($CG:$CG,$DC134+17),"")</f>
      </c>
      <c r="CZ134">
        <f>IF($DD134&gt;=18,INDEX($CG:$CG,$DC134+18),"")</f>
      </c>
      <c r="DA134">
        <f>IF($DD134&gt;=19,INDEX($CG:$CG,$DC134+19),"")</f>
      </c>
      <c r="DB134">
        <f>IF($DD134&gt;=20,INDEX($CG:$CG,$DC134+20),"")</f>
      </c>
      <c r="DC134">
        <f>IFERROR(MATCH($CF134,$CG$2:$CG$1558,0)+1,0)</f>
      </c>
      <c r="DD134">
        <f>IFERROR(INDEX($CH$2:$CH$1558,MATCH($CF134,$CG$2:$CG$1558,0)),0)</f>
      </c>
      <c r="DE134">
        <f>IFERROR(INDEX($AL:$AL,MATCH($G134,$AK:$AK,0))&amp;"","")</f>
      </c>
      <c r="DF134" t="s">
        <v>327</v>
      </c>
      <c r="DH134">
        <v>1</v>
      </c>
      <c r="DI134">
        <f>IF($GL134&gt;=1,INDEX($DF:$DF,$GK134+1),"")</f>
      </c>
      <c r="DJ134">
        <f>IF($GL134&gt;=2,INDEX($DF:$DF,$GK134+2),"")</f>
      </c>
      <c r="DK134">
        <f>IF($GL134&gt;=3,INDEX($DF:$DF,$GK134+3),"")</f>
      </c>
      <c r="DL134">
        <f>IF($GL134&gt;=4,INDEX($DF:$DF,$GK134+4),"")</f>
      </c>
      <c r="DM134">
        <f>IF($GL134&gt;=5,INDEX($DF:$DF,$GK134+5),"")</f>
      </c>
      <c r="DN134">
        <f>IF($GL134&gt;=6,INDEX($DF:$DF,$GK134+6),"")</f>
      </c>
      <c r="DO134">
        <f>IF($GL134&gt;=7,INDEX($DF:$DF,$GK134+7),"")</f>
      </c>
      <c r="DP134">
        <f>IF($GL134&gt;=8,INDEX($DF:$DF,$GK134+8),"")</f>
      </c>
      <c r="DQ134">
        <f>IF($GL134&gt;=9,INDEX($DF:$DF,$GK134+9),"")</f>
      </c>
      <c r="DR134">
        <f>IF($GL134&gt;=10,INDEX($DF:$DF,$GK134+10),"")</f>
      </c>
      <c r="DS134">
        <f>IF($GL134&gt;=11,INDEX($DF:$DF,$GK134+11),"")</f>
      </c>
      <c r="DT134">
        <f>IF($GL134&gt;=12,INDEX($DF:$DF,$GK134+12),"")</f>
      </c>
      <c r="DU134">
        <f>IF($GL134&gt;=13,INDEX($DF:$DF,$GK134+13),"")</f>
      </c>
      <c r="DV134">
        <f>IF($GL134&gt;=14,INDEX($DF:$DF,$GK134+14),"")</f>
      </c>
      <c r="DW134">
        <f>IF($GL134&gt;=15,INDEX($DF:$DF,$GK134+15),"")</f>
      </c>
      <c r="DX134">
        <f>IF($GL134&gt;=16,INDEX($DF:$DF,$GK134+16),"")</f>
      </c>
      <c r="DY134">
        <f>IF($GL134&gt;=17,INDEX($DF:$DF,$GK134+17),"")</f>
      </c>
      <c r="DZ134">
        <f>IF($GL134&gt;=18,INDEX($DF:$DF,$GK134+18),"")</f>
      </c>
      <c r="EA134">
        <f>IF($GL134&gt;=19,INDEX($DF:$DF,$GK134+19),"")</f>
      </c>
      <c r="EB134">
        <f>IF($GL134&gt;=20,INDEX($DF:$DF,$GK134+20),"")</f>
      </c>
      <c r="EC134">
        <f>IF($GL134&gt;=21,INDEX($DF:$DF,$GK134+21),"")</f>
      </c>
      <c r="ED134">
        <f>IF($GL134&gt;=22,INDEX($DF:$DF,$GK134+22),"")</f>
      </c>
      <c r="EE134">
        <f>IF($GL134&gt;=23,INDEX($DF:$DF,$GK134+23),"")</f>
      </c>
      <c r="EF134">
        <f>IF($GL134&gt;=24,INDEX($DF:$DF,$GK134+24),"")</f>
      </c>
      <c r="EG134">
        <f>IF($GL134&gt;=25,INDEX($DF:$DF,$GK134+25),"")</f>
      </c>
      <c r="EH134">
        <f>IF($GL134&gt;=26,INDEX($DF:$DF,$GK134+26),"")</f>
      </c>
      <c r="EI134">
        <f>IF($GL134&gt;=27,INDEX($DF:$DF,$GK134+27),"")</f>
      </c>
      <c r="EJ134">
        <f>IF($GL134&gt;=28,INDEX($DF:$DF,$GK134+28),"")</f>
      </c>
      <c r="EK134">
        <f>IF($GL134&gt;=29,INDEX($DF:$DF,$GK134+29),"")</f>
      </c>
      <c r="EL134">
        <f>IF($GL134&gt;=30,INDEX($DF:$DF,$GK134+30),"")</f>
      </c>
      <c r="EM134">
        <f>IF($GL134&gt;=31,INDEX($DF:$DF,$GK134+31),"")</f>
      </c>
      <c r="EN134">
        <f>IF($GL134&gt;=32,INDEX($DF:$DF,$GK134+32),"")</f>
      </c>
      <c r="EO134">
        <f>IF($GL134&gt;=33,INDEX($DF:$DF,$GK134+33),"")</f>
      </c>
      <c r="EP134">
        <f>IF($GL134&gt;=34,INDEX($DF:$DF,$GK134+34),"")</f>
      </c>
      <c r="EQ134">
        <f>IF($GL134&gt;=35,INDEX($DF:$DF,$GK134+35),"")</f>
      </c>
      <c r="ER134">
        <f>IF($GL134&gt;=36,INDEX($DF:$DF,$GK134+36),"")</f>
      </c>
      <c r="ES134">
        <f>IF($GL134&gt;=37,INDEX($DF:$DF,$GK134+37),"")</f>
      </c>
      <c r="ET134">
        <f>IF($GL134&gt;=38,INDEX($DF:$DF,$GK134+38),"")</f>
      </c>
      <c r="EU134">
        <f>IF($GL134&gt;=39,INDEX($DF:$DF,$GK134+39),"")</f>
      </c>
      <c r="EV134">
        <f>IF($GL134&gt;=40,INDEX($DF:$DF,$GK134+40),"")</f>
      </c>
      <c r="EW134">
        <f>IF($GL134&gt;=1,INDEX($DG:$DG,$GK134+1),"")</f>
      </c>
      <c r="EX134">
        <f>IF($GL134&gt;=2,INDEX($DG:$DG,$GK134+2),"")</f>
      </c>
      <c r="EY134">
        <f>IF($GL134&gt;=3,INDEX($DG:$DG,$GK134+3),"")</f>
      </c>
      <c r="EZ134">
        <f>IF($GL134&gt;=4,INDEX($DG:$DG,$GK134+4),"")</f>
      </c>
      <c r="FA134">
        <f>IF($GL134&gt;=5,INDEX($DG:$DG,$GK134+5),"")</f>
      </c>
      <c r="FB134">
        <f>IF($GL134&gt;=6,INDEX($DG:$DG,$GK134+6),"")</f>
      </c>
      <c r="FC134">
        <f>IF($GL134&gt;=7,INDEX($DG:$DG,$GK134+7),"")</f>
      </c>
      <c r="FD134">
        <f>IF($GL134&gt;=8,INDEX($DG:$DG,$GK134+8),"")</f>
      </c>
      <c r="FE134">
        <f>IF($GL134&gt;=9,INDEX($DG:$DG,$GK134+9),"")</f>
      </c>
      <c r="FF134">
        <f>IF($GL134&gt;=10,INDEX($DG:$DG,$GK134+10),"")</f>
      </c>
      <c r="FG134">
        <f>IF($GL134&gt;=11,INDEX($DG:$DG,$GK134+11),"")</f>
      </c>
      <c r="FH134">
        <f>IF($GL134&gt;=12,INDEX($DG:$DG,$GK134+12),"")</f>
      </c>
      <c r="FI134">
        <f>IF($GL134&gt;=13,INDEX($DG:$DG,$GK134+13),"")</f>
      </c>
      <c r="FJ134">
        <f>IF($GL134&gt;=14,INDEX($DG:$DG,$GK134+14),"")</f>
      </c>
      <c r="FK134">
        <f>IF($GL134&gt;=15,INDEX($DG:$DG,$GK134+15),"")</f>
      </c>
      <c r="FL134">
        <f>IF($GL134&gt;=16,INDEX($DG:$DG,$GK134+16),"")</f>
      </c>
      <c r="FM134">
        <f>IF($GL134&gt;=17,INDEX($DG:$DG,$GK134+17),"")</f>
      </c>
      <c r="FN134">
        <f>IF($GL134&gt;=18,INDEX($DG:$DG,$GK134+18),"")</f>
      </c>
      <c r="FO134">
        <f>IF($GL134&gt;=19,INDEX($DG:$DG,$GK134+19),"")</f>
      </c>
      <c r="FP134">
        <f>IF($GL134&gt;=20,INDEX($DG:$DG,$GK134+20),"")</f>
      </c>
      <c r="FQ134">
        <f>IF($GL134&gt;=21,INDEX($DG:$DG,$GK134+21),"")</f>
      </c>
      <c r="FR134">
        <f>IF($GL134&gt;=22,INDEX($DG:$DG,$GK134+22),"")</f>
      </c>
      <c r="FS134">
        <f>IF($GL134&gt;=23,INDEX($DG:$DG,$GK134+23),"")</f>
      </c>
      <c r="FT134">
        <f>IF($GL134&gt;=24,INDEX($DG:$DG,$GK134+24),"")</f>
      </c>
      <c r="FU134">
        <f>IF($GL134&gt;=25,INDEX($DG:$DG,$GK134+25),"")</f>
      </c>
      <c r="FV134">
        <f>IF($GL134&gt;=26,INDEX($DG:$DG,$GK134+26),"")</f>
      </c>
      <c r="FW134">
        <f>IF($GL134&gt;=27,INDEX($DG:$DG,$GK134+27),"")</f>
      </c>
      <c r="FX134">
        <f>IF($GL134&gt;=28,INDEX($DG:$DG,$GK134+28),"")</f>
      </c>
      <c r="FY134">
        <f>IF($GL134&gt;=29,INDEX($DG:$DG,$GK134+29),"")</f>
      </c>
      <c r="FZ134">
        <f>IF($GL134&gt;=30,INDEX($DG:$DG,$GK134+30),"")</f>
      </c>
      <c r="GA134">
        <f>IF($GL134&gt;=31,INDEX($DG:$DG,$GK134+31),"")</f>
      </c>
      <c r="GB134">
        <f>IF($GL134&gt;=32,INDEX($DG:$DG,$GK134+32),"")</f>
      </c>
      <c r="GC134">
        <f>IF($GL134&gt;=33,INDEX($DG:$DG,$GK134+33),"")</f>
      </c>
      <c r="GD134">
        <f>IF($GL134&gt;=34,INDEX($DG:$DG,$GK134+34),"")</f>
      </c>
      <c r="GE134">
        <f>IF($GL134&gt;=35,INDEX($DG:$DG,$GK134+35),"")</f>
      </c>
      <c r="GF134">
        <f>IF($GL134&gt;=36,INDEX($DG:$DG,$GK134+36),"")</f>
      </c>
      <c r="GG134">
        <f>IF($GL134&gt;=37,INDEX($DG:$DG,$GK134+37),"")</f>
      </c>
      <c r="GH134">
        <f>IF($GL134&gt;=38,INDEX($DG:$DG,$GK134+38),"")</f>
      </c>
      <c r="GI134">
        <f>IF($GL134&gt;=39,INDEX($DG:$DG,$GK134+39),"")</f>
      </c>
      <c r="GJ134">
        <f>IF($GL134&gt;=40,INDEX($DG:$DG,$GK134+40),"")</f>
      </c>
      <c r="GK134">
        <f>IFERROR(MATCH($DE134,$DF$2:$DF$166,0)+1,0)</f>
      </c>
      <c r="GL134">
        <f>IFERROR(INDEX($DH$2:$DH$166,MATCH($DE134,$DF$2:$DF$166,0)),0)</f>
      </c>
      <c r="GM134">
        <f>IFERROR(MATCH($H134,$DI$134:$EV$134,0),0)</f>
      </c>
      <c r="GN134">
        <f>IF($GM134&gt;0,INDEX($EW$134:$GJ$134,$GM134),"")</f>
      </c>
      <c r="GO134" t="s">
        <v>639</v>
      </c>
      <c r="GQ134">
        <f>IF($IZ134&gt;=1,INDEX($GO:$GO,$IY134+1),"")</f>
      </c>
      <c r="GR134">
        <f>IF($IZ134&gt;=2,INDEX($GO:$GO,$IY134+2),"")</f>
      </c>
      <c r="GS134">
        <f>IF($IZ134&gt;=3,INDEX($GO:$GO,$IY134+3),"")</f>
      </c>
      <c r="GT134">
        <f>IF($IZ134&gt;=4,INDEX($GO:$GO,$IY134+4),"")</f>
      </c>
      <c r="GU134">
        <f>IF($IZ134&gt;=5,INDEX($GO:$GO,$IY134+5),"")</f>
      </c>
      <c r="GV134">
        <f>IF($IZ134&gt;=6,INDEX($GO:$GO,$IY134+6),"")</f>
      </c>
      <c r="GW134">
        <f>IF($IZ134&gt;=7,INDEX($GO:$GO,$IY134+7),"")</f>
      </c>
      <c r="GX134">
        <f>IF($IZ134&gt;=8,INDEX($GO:$GO,$IY134+8),"")</f>
      </c>
      <c r="GY134">
        <f>IF($IZ134&gt;=9,INDEX($GO:$GO,$IY134+9),"")</f>
      </c>
      <c r="GZ134">
        <f>IF($IZ134&gt;=10,INDEX($GO:$GO,$IY134+10),"")</f>
      </c>
      <c r="HA134">
        <f>IF($IZ134&gt;=11,INDEX($GO:$GO,$IY134+11),"")</f>
      </c>
      <c r="HB134">
        <f>IF($IZ134&gt;=12,INDEX($GO:$GO,$IY134+12),"")</f>
      </c>
      <c r="HC134">
        <f>IF($IZ134&gt;=13,INDEX($GO:$GO,$IY134+13),"")</f>
      </c>
      <c r="HD134">
        <f>IF($IZ134&gt;=14,INDEX($GO:$GO,$IY134+14),"")</f>
      </c>
      <c r="HE134">
        <f>IF($IZ134&gt;=15,INDEX($GO:$GO,$IY134+15),"")</f>
      </c>
      <c r="HF134">
        <f>IF($IZ134&gt;=16,INDEX($GO:$GO,$IY134+16),"")</f>
      </c>
      <c r="HG134">
        <f>IF($IZ134&gt;=17,INDEX($GO:$GO,$IY134+17),"")</f>
      </c>
      <c r="HH134">
        <f>IF($IZ134&gt;=18,INDEX($GO:$GO,$IY134+18),"")</f>
      </c>
      <c r="HI134">
        <f>IF($IZ134&gt;=19,INDEX($GO:$GO,$IY134+19),"")</f>
      </c>
      <c r="HJ134">
        <f>IF($IZ134&gt;=20,INDEX($GO:$GO,$IY134+20),"")</f>
      </c>
      <c r="HK134">
        <f>IF($IZ134&gt;=21,INDEX($GO:$GO,$IY134+21),"")</f>
      </c>
      <c r="HL134">
        <f>IF($IZ134&gt;=22,INDEX($GO:$GO,$IY134+22),"")</f>
      </c>
      <c r="HM134">
        <f>IF($IZ134&gt;=23,INDEX($GO:$GO,$IY134+23),"")</f>
      </c>
      <c r="HN134">
        <f>IF($IZ134&gt;=24,INDEX($GO:$GO,$IY134+24),"")</f>
      </c>
      <c r="HO134">
        <f>IF($IZ134&gt;=25,INDEX($GO:$GO,$IY134+25),"")</f>
      </c>
      <c r="HP134">
        <f>IF($IZ134&gt;=26,INDEX($GO:$GO,$IY134+26),"")</f>
      </c>
      <c r="HQ134">
        <f>IF($IZ134&gt;=27,INDEX($GO:$GO,$IY134+27),"")</f>
      </c>
      <c r="HR134">
        <f>IF($IZ134&gt;=28,INDEX($GO:$GO,$IY134+28),"")</f>
      </c>
      <c r="HS134">
        <f>IF($IZ134&gt;=29,INDEX($GO:$GO,$IY134+29),"")</f>
      </c>
      <c r="HT134">
        <f>IF($IZ134&gt;=30,INDEX($GO:$GO,$IY134+30),"")</f>
      </c>
      <c r="HU134">
        <f>IF($IZ134&gt;=31,INDEX($GO:$GO,$IY134+31),"")</f>
      </c>
      <c r="HV134">
        <f>IF($IZ134&gt;=32,INDEX($GO:$GO,$IY134+32),"")</f>
      </c>
      <c r="HW134">
        <f>IF($IZ134&gt;=33,INDEX($GO:$GO,$IY134+33),"")</f>
      </c>
      <c r="HX134">
        <f>IF($IZ134&gt;=34,INDEX($GO:$GO,$IY134+34),"")</f>
      </c>
      <c r="HY134">
        <f>IF($IZ134&gt;=35,INDEX($GO:$GO,$IY134+35),"")</f>
      </c>
      <c r="HZ134">
        <f>IF($IZ134&gt;=36,INDEX($GO:$GO,$IY134+36),"")</f>
      </c>
      <c r="IA134">
        <f>IF($IZ134&gt;=37,INDEX($GO:$GO,$IY134+37),"")</f>
      </c>
      <c r="IB134">
        <f>IF($IZ134&gt;=38,INDEX($GO:$GO,$IY134+38),"")</f>
      </c>
      <c r="IC134">
        <f>IF($IZ134&gt;=39,INDEX($GO:$GO,$IY134+39),"")</f>
      </c>
      <c r="ID134">
        <f>IF($IZ134&gt;=40,INDEX($GO:$GO,$IY134+40),"")</f>
      </c>
      <c r="IE134">
        <f>IF($IZ134&gt;=41,INDEX($GO:$GO,$IY134+41),"")</f>
      </c>
      <c r="IF134">
        <f>IF($IZ134&gt;=42,INDEX($GO:$GO,$IY134+42),"")</f>
      </c>
      <c r="IG134">
        <f>IF($IZ134&gt;=43,INDEX($GO:$GO,$IY134+43),"")</f>
      </c>
      <c r="IH134">
        <f>IF($IZ134&gt;=44,INDEX($GO:$GO,$IY134+44),"")</f>
      </c>
      <c r="II134">
        <f>IF($IZ134&gt;=45,INDEX($GO:$GO,$IY134+45),"")</f>
      </c>
      <c r="IJ134">
        <f>IF($IZ134&gt;=46,INDEX($GO:$GO,$IY134+46),"")</f>
      </c>
      <c r="IK134">
        <f>IF($IZ134&gt;=47,INDEX($GO:$GO,$IY134+47),"")</f>
      </c>
      <c r="IL134">
        <f>IF($IZ134&gt;=48,INDEX($GO:$GO,$IY134+48),"")</f>
      </c>
      <c r="IM134">
        <f>IF($IZ134&gt;=49,INDEX($GO:$GO,$IY134+49),"")</f>
      </c>
      <c r="IN134">
        <f>IF($IZ134&gt;=50,INDEX($GO:$GO,$IY134+50),"")</f>
      </c>
      <c r="IO134">
        <f>IF($IZ134&gt;=51,INDEX($GO:$GO,$IY134+51),"")</f>
      </c>
      <c r="IP134">
        <f>IF($IZ134&gt;=52,INDEX($GO:$GO,$IY134+52),"")</f>
      </c>
      <c r="IQ134">
        <f>IF($IZ134&gt;=53,INDEX($GO:$GO,$IY134+53),"")</f>
      </c>
      <c r="IR134">
        <f>IF($IZ134&gt;=54,INDEX($GO:$GO,$IY134+54),"")</f>
      </c>
      <c r="IS134">
        <f>IF($IZ134&gt;=55,INDEX($GO:$GO,$IY134+55),"")</f>
      </c>
      <c r="IT134">
        <f>IF($IZ134&gt;=56,INDEX($GO:$GO,$IY134+56),"")</f>
      </c>
      <c r="IU134">
        <f>IF($IZ134&gt;=57,INDEX($GO:$GO,$IY134+57),"")</f>
      </c>
      <c r="IV134">
        <f>IF($IZ134&gt;=58,INDEX($GO:$GO,$IY134+58),"")</f>
      </c>
      <c r="IW134">
        <f>IF($IZ134&gt;=59,INDEX($GO:$GO,$IY134+59),"")</f>
      </c>
      <c r="IX134">
        <f>IF($IZ134&gt;=60,INDEX($GO:$GO,$IY134+60),"")</f>
      </c>
      <c r="IY134">
        <f>IFERROR(MATCH($GN134,$GO$2:$GO$827,0)+1,0)</f>
      </c>
      <c r="IZ134">
        <f>IFERROR(INDEX($GP$2:$GP$827,MATCH($GN134,$GO$2:$GO$827,0)),0)</f>
      </c>
      <c r="JA134" t="s">
        <v>23</v>
      </c>
      <c r="JB134" t="s">
        <v>23</v>
      </c>
    </row>
    <row r="135" spans="1:262" x14ac:dyDescent="0.25">
      <c r="F135" s="1"/>
      <c r="G135" s="1"/>
      <c r="H135" s="1"/>
      <c r="I135" s="1"/>
      <c r="J135" s="1">
        <f>IFERROR(IF(FIND(" - ",$F135)&gt;0,MID($F135,FIND(" - ",$F135)+3,LEN($F135)),""),"")</f>
      </c>
      <c r="L135" s="1"/>
      <c r="N135" t="s">
        <v>23</v>
      </c>
      <c r="P135">
        <f>IF(OR($N135="",$O135=""),"",IFERROR($N135/$O135,0))</f>
      </c>
      <c r="Q135">
        <f>IF($N135="","",
IF($G135="","",
IF(ISNUMBER(SEARCH("exempt",LOWER($G135))),0,
$N135*(VALUE(SUBSTITUTE($G135,"%",""))/100))))</f>
      </c>
      <c r="W135">
        <f>IF($N135="","",
SUM($N135,$Q135,$U135,$R135,$T135)-
IF($V135="",0,VALUE($V135)))</f>
      </c>
      <c r="AE135" t="s">
        <v>791</v>
      </c>
      <c r="AI135" t="s">
        <v>792</v>
      </c>
      <c r="AJ135" t="s">
        <v>793</v>
      </c>
      <c r="AM135">
        <f>IFERROR(LEFT($F135,FIND(" - ",$F135)-1),$F135)</f>
      </c>
      <c r="AP135">
        <f>IF($CE135&gt;=1,INDEX($AN:$AN,$CD135+1),"")</f>
      </c>
      <c r="AQ135">
        <f>IF($CE135&gt;=2,INDEX($AN:$AN,$CD135+2),"")</f>
      </c>
      <c r="AR135">
        <f>IF($CE135&gt;=3,INDEX($AN:$AN,$CD135+3),"")</f>
      </c>
      <c r="AS135">
        <f>IF($CE135&gt;=4,INDEX($AN:$AN,$CD135+4),"")</f>
      </c>
      <c r="AT135">
        <f>IF($CE135&gt;=5,INDEX($AN:$AN,$CD135+5),"")</f>
      </c>
      <c r="AU135">
        <f>IF($CE135&gt;=6,INDEX($AN:$AN,$CD135+6),"")</f>
      </c>
      <c r="AV135">
        <f>IF($CE135&gt;=7,INDEX($AN:$AN,$CD135+7),"")</f>
      </c>
      <c r="AW135">
        <f>IF($CE135&gt;=8,INDEX($AN:$AN,$CD135+8),"")</f>
      </c>
      <c r="AX135">
        <f>IF($CE135&gt;=9,INDEX($AN:$AN,$CD135+9),"")</f>
      </c>
      <c r="AY135">
        <f>IF($CE135&gt;=10,INDEX($AN:$AN,$CD135+10),"")</f>
      </c>
      <c r="AZ135">
        <f>IF($CE135&gt;=11,INDEX($AN:$AN,$CD135+11),"")</f>
      </c>
      <c r="BA135">
        <f>IF($CE135&gt;=12,INDEX($AN:$AN,$CD135+12),"")</f>
      </c>
      <c r="BB135">
        <f>IF($CE135&gt;=13,INDEX($AN:$AN,$CD135+13),"")</f>
      </c>
      <c r="BC135">
        <f>IF($CE135&gt;=14,INDEX($AN:$AN,$CD135+14),"")</f>
      </c>
      <c r="BD135">
        <f>IF($CE135&gt;=15,INDEX($AN:$AN,$CD135+15),"")</f>
      </c>
      <c r="BE135">
        <f>IF($CE135&gt;=16,INDEX($AN:$AN,$CD135+16),"")</f>
      </c>
      <c r="BF135">
        <f>IF($CE135&gt;=17,INDEX($AN:$AN,$CD135+17),"")</f>
      </c>
      <c r="BG135">
        <f>IF($CE135&gt;=18,INDEX($AN:$AN,$CD135+18),"")</f>
      </c>
      <c r="BH135">
        <f>IF($CE135&gt;=19,INDEX($AN:$AN,$CD135+19),"")</f>
      </c>
      <c r="BI135">
        <f>IF($CE135&gt;=20,INDEX($AN:$AN,$CD135+20),"")</f>
      </c>
      <c r="BJ135">
        <f>IF($CE135&gt;=21,INDEX($AN:$AN,$CD135+21),"")</f>
      </c>
      <c r="BK135">
        <f>IF($CE135&gt;=22,INDEX($AN:$AN,$CD135+22),"")</f>
      </c>
      <c r="BL135">
        <f>IF($CE135&gt;=23,INDEX($AN:$AN,$CD135+23),"")</f>
      </c>
      <c r="BM135">
        <f>IF($CE135&gt;=24,INDEX($AN:$AN,$CD135+24),"")</f>
      </c>
      <c r="BN135">
        <f>IF($CE135&gt;=25,INDEX($AN:$AN,$CD135+25),"")</f>
      </c>
      <c r="BO135">
        <f>IF($CE135&gt;=26,INDEX($AN:$AN,$CD135+26),"")</f>
      </c>
      <c r="BP135">
        <f>IF($CE135&gt;=27,INDEX($AN:$AN,$CD135+27),"")</f>
      </c>
      <c r="BQ135">
        <f>IF($CE135&gt;=28,INDEX($AN:$AN,$CD135+28),"")</f>
      </c>
      <c r="BR135">
        <f>IF($CE135&gt;=29,INDEX($AN:$AN,$CD135+29),"")</f>
      </c>
      <c r="BS135">
        <f>IF($CE135&gt;=30,INDEX($AN:$AN,$CD135+30),"")</f>
      </c>
      <c r="BT135">
        <f>IF($CE135&gt;=31,INDEX($AN:$AN,$CD135+31),"")</f>
      </c>
      <c r="BU135">
        <f>IF($CE135&gt;=32,INDEX($AN:$AN,$CD135+32),"")</f>
      </c>
      <c r="BV135">
        <f>IF($CE135&gt;=33,INDEX($AN:$AN,$CD135+33),"")</f>
      </c>
      <c r="BW135">
        <f>IF($CE135&gt;=34,INDEX($AN:$AN,$CD135+34),"")</f>
      </c>
      <c r="BX135">
        <f>IF($CE135&gt;=35,INDEX($AN:$AN,$CD135+35),"")</f>
      </c>
      <c r="BY135">
        <f>IF($CE135&gt;=36,INDEX($AN:$AN,$CD135+36),"")</f>
      </c>
      <c r="BZ135">
        <f>IF($CE135&gt;=37,INDEX($AN:$AN,$CD135+37),"")</f>
      </c>
      <c r="CA135">
        <f>IF($CE135&gt;=38,INDEX($AN:$AN,$CD135+38),"")</f>
      </c>
      <c r="CB135">
        <f>IF($CE135&gt;=39,INDEX($AN:$AN,$CD135+39),"")</f>
      </c>
      <c r="CC135">
        <f>IF($CE135&gt;=40,INDEX($AN:$AN,$CD135+40),"")</f>
      </c>
      <c r="CD135">
        <f>IFERROR(MATCH($AM135,$AN$2:$AN$133,0)+1,0)</f>
      </c>
      <c r="CE135">
        <f>IFERROR(INDEX($AO$2:$AO$133,MATCH($AM135,$AN$2:$AN$133,0)),0)</f>
      </c>
      <c r="CF135">
        <f>IFERROR(LEFT($K135,FIND(" - ",$K135)-1),$K135)</f>
      </c>
      <c r="CG135" t="s">
        <v>28</v>
      </c>
      <c r="CI135">
        <f>IF($DD135&gt;=1,INDEX($CG:$CG,$DC135+1),"")</f>
      </c>
      <c r="CJ135">
        <f>IF($DD135&gt;=2,INDEX($CG:$CG,$DC135+2),"")</f>
      </c>
      <c r="CK135">
        <f>IF($DD135&gt;=3,INDEX($CG:$CG,$DC135+3),"")</f>
      </c>
      <c r="CL135">
        <f>IF($DD135&gt;=4,INDEX($CG:$CG,$DC135+4),"")</f>
      </c>
      <c r="CM135">
        <f>IF($DD135&gt;=5,INDEX($CG:$CG,$DC135+5),"")</f>
      </c>
      <c r="CN135">
        <f>IF($DD135&gt;=6,INDEX($CG:$CG,$DC135+6),"")</f>
      </c>
      <c r="CO135">
        <f>IF($DD135&gt;=7,INDEX($CG:$CG,$DC135+7),"")</f>
      </c>
      <c r="CP135">
        <f>IF($DD135&gt;=8,INDEX($CG:$CG,$DC135+8),"")</f>
      </c>
      <c r="CQ135">
        <f>IF($DD135&gt;=9,INDEX($CG:$CG,$DC135+9),"")</f>
      </c>
      <c r="CR135">
        <f>IF($DD135&gt;=10,INDEX($CG:$CG,$DC135+10),"")</f>
      </c>
      <c r="CS135">
        <f>IF($DD135&gt;=11,INDEX($CG:$CG,$DC135+11),"")</f>
      </c>
      <c r="CT135">
        <f>IF($DD135&gt;=12,INDEX($CG:$CG,$DC135+12),"")</f>
      </c>
      <c r="CU135">
        <f>IF($DD135&gt;=13,INDEX($CG:$CG,$DC135+13),"")</f>
      </c>
      <c r="CV135">
        <f>IF($DD135&gt;=14,INDEX($CG:$CG,$DC135+14),"")</f>
      </c>
      <c r="CW135">
        <f>IF($DD135&gt;=15,INDEX($CG:$CG,$DC135+15),"")</f>
      </c>
      <c r="CX135">
        <f>IF($DD135&gt;=16,INDEX($CG:$CG,$DC135+16),"")</f>
      </c>
      <c r="CY135">
        <f>IF($DD135&gt;=17,INDEX($CG:$CG,$DC135+17),"")</f>
      </c>
      <c r="CZ135">
        <f>IF($DD135&gt;=18,INDEX($CG:$CG,$DC135+18),"")</f>
      </c>
      <c r="DA135">
        <f>IF($DD135&gt;=19,INDEX($CG:$CG,$DC135+19),"")</f>
      </c>
      <c r="DB135">
        <f>IF($DD135&gt;=20,INDEX($CG:$CG,$DC135+20),"")</f>
      </c>
      <c r="DC135">
        <f>IFERROR(MATCH($CF135,$CG$2:$CG$1558,0)+1,0)</f>
      </c>
      <c r="DD135">
        <f>IFERROR(INDEX($CH$2:$CH$1558,MATCH($CF135,$CG$2:$CG$1558,0)),0)</f>
      </c>
      <c r="DE135">
        <f>IFERROR(INDEX($AL:$AL,MATCH($G135,$AK:$AK,0))&amp;"","")</f>
      </c>
      <c r="DF135" t="s">
        <v>73</v>
      </c>
      <c r="DG135" t="s">
        <v>398</v>
      </c>
      <c r="DI135">
        <f>IF($GL135&gt;=1,INDEX($DF:$DF,$GK135+1),"")</f>
      </c>
      <c r="DJ135">
        <f>IF($GL135&gt;=2,INDEX($DF:$DF,$GK135+2),"")</f>
      </c>
      <c r="DK135">
        <f>IF($GL135&gt;=3,INDEX($DF:$DF,$GK135+3),"")</f>
      </c>
      <c r="DL135">
        <f>IF($GL135&gt;=4,INDEX($DF:$DF,$GK135+4),"")</f>
      </c>
      <c r="DM135">
        <f>IF($GL135&gt;=5,INDEX($DF:$DF,$GK135+5),"")</f>
      </c>
      <c r="DN135">
        <f>IF($GL135&gt;=6,INDEX($DF:$DF,$GK135+6),"")</f>
      </c>
      <c r="DO135">
        <f>IF($GL135&gt;=7,INDEX($DF:$DF,$GK135+7),"")</f>
      </c>
      <c r="DP135">
        <f>IF($GL135&gt;=8,INDEX($DF:$DF,$GK135+8),"")</f>
      </c>
      <c r="DQ135">
        <f>IF($GL135&gt;=9,INDEX($DF:$DF,$GK135+9),"")</f>
      </c>
      <c r="DR135">
        <f>IF($GL135&gt;=10,INDEX($DF:$DF,$GK135+10),"")</f>
      </c>
      <c r="DS135">
        <f>IF($GL135&gt;=11,INDEX($DF:$DF,$GK135+11),"")</f>
      </c>
      <c r="DT135">
        <f>IF($GL135&gt;=12,INDEX($DF:$DF,$GK135+12),"")</f>
      </c>
      <c r="DU135">
        <f>IF($GL135&gt;=13,INDEX($DF:$DF,$GK135+13),"")</f>
      </c>
      <c r="DV135">
        <f>IF($GL135&gt;=14,INDEX($DF:$DF,$GK135+14),"")</f>
      </c>
      <c r="DW135">
        <f>IF($GL135&gt;=15,INDEX($DF:$DF,$GK135+15),"")</f>
      </c>
      <c r="DX135">
        <f>IF($GL135&gt;=16,INDEX($DF:$DF,$GK135+16),"")</f>
      </c>
      <c r="DY135">
        <f>IF($GL135&gt;=17,INDEX($DF:$DF,$GK135+17),"")</f>
      </c>
      <c r="DZ135">
        <f>IF($GL135&gt;=18,INDEX($DF:$DF,$GK135+18),"")</f>
      </c>
      <c r="EA135">
        <f>IF($GL135&gt;=19,INDEX($DF:$DF,$GK135+19),"")</f>
      </c>
      <c r="EB135">
        <f>IF($GL135&gt;=20,INDEX($DF:$DF,$GK135+20),"")</f>
      </c>
      <c r="EC135">
        <f>IF($GL135&gt;=21,INDEX($DF:$DF,$GK135+21),"")</f>
      </c>
      <c r="ED135">
        <f>IF($GL135&gt;=22,INDEX($DF:$DF,$GK135+22),"")</f>
      </c>
      <c r="EE135">
        <f>IF($GL135&gt;=23,INDEX($DF:$DF,$GK135+23),"")</f>
      </c>
      <c r="EF135">
        <f>IF($GL135&gt;=24,INDEX($DF:$DF,$GK135+24),"")</f>
      </c>
      <c r="EG135">
        <f>IF($GL135&gt;=25,INDEX($DF:$DF,$GK135+25),"")</f>
      </c>
      <c r="EH135">
        <f>IF($GL135&gt;=26,INDEX($DF:$DF,$GK135+26),"")</f>
      </c>
      <c r="EI135">
        <f>IF($GL135&gt;=27,INDEX($DF:$DF,$GK135+27),"")</f>
      </c>
      <c r="EJ135">
        <f>IF($GL135&gt;=28,INDEX($DF:$DF,$GK135+28),"")</f>
      </c>
      <c r="EK135">
        <f>IF($GL135&gt;=29,INDEX($DF:$DF,$GK135+29),"")</f>
      </c>
      <c r="EL135">
        <f>IF($GL135&gt;=30,INDEX($DF:$DF,$GK135+30),"")</f>
      </c>
      <c r="EM135">
        <f>IF($GL135&gt;=31,INDEX($DF:$DF,$GK135+31),"")</f>
      </c>
      <c r="EN135">
        <f>IF($GL135&gt;=32,INDEX($DF:$DF,$GK135+32),"")</f>
      </c>
      <c r="EO135">
        <f>IF($GL135&gt;=33,INDEX($DF:$DF,$GK135+33),"")</f>
      </c>
      <c r="EP135">
        <f>IF($GL135&gt;=34,INDEX($DF:$DF,$GK135+34),"")</f>
      </c>
      <c r="EQ135">
        <f>IF($GL135&gt;=35,INDEX($DF:$DF,$GK135+35),"")</f>
      </c>
      <c r="ER135">
        <f>IF($GL135&gt;=36,INDEX($DF:$DF,$GK135+36),"")</f>
      </c>
      <c r="ES135">
        <f>IF($GL135&gt;=37,INDEX($DF:$DF,$GK135+37),"")</f>
      </c>
      <c r="ET135">
        <f>IF($GL135&gt;=38,INDEX($DF:$DF,$GK135+38),"")</f>
      </c>
      <c r="EU135">
        <f>IF($GL135&gt;=39,INDEX($DF:$DF,$GK135+39),"")</f>
      </c>
      <c r="EV135">
        <f>IF($GL135&gt;=40,INDEX($DF:$DF,$GK135+40),"")</f>
      </c>
      <c r="EW135">
        <f>IF($GL135&gt;=1,INDEX($DG:$DG,$GK135+1),"")</f>
      </c>
      <c r="EX135">
        <f>IF($GL135&gt;=2,INDEX($DG:$DG,$GK135+2),"")</f>
      </c>
      <c r="EY135">
        <f>IF($GL135&gt;=3,INDEX($DG:$DG,$GK135+3),"")</f>
      </c>
      <c r="EZ135">
        <f>IF($GL135&gt;=4,INDEX($DG:$DG,$GK135+4),"")</f>
      </c>
      <c r="FA135">
        <f>IF($GL135&gt;=5,INDEX($DG:$DG,$GK135+5),"")</f>
      </c>
      <c r="FB135">
        <f>IF($GL135&gt;=6,INDEX($DG:$DG,$GK135+6),"")</f>
      </c>
      <c r="FC135">
        <f>IF($GL135&gt;=7,INDEX($DG:$DG,$GK135+7),"")</f>
      </c>
      <c r="FD135">
        <f>IF($GL135&gt;=8,INDEX($DG:$DG,$GK135+8),"")</f>
      </c>
      <c r="FE135">
        <f>IF($GL135&gt;=9,INDEX($DG:$DG,$GK135+9),"")</f>
      </c>
      <c r="FF135">
        <f>IF($GL135&gt;=10,INDEX($DG:$DG,$GK135+10),"")</f>
      </c>
      <c r="FG135">
        <f>IF($GL135&gt;=11,INDEX($DG:$DG,$GK135+11),"")</f>
      </c>
      <c r="FH135">
        <f>IF($GL135&gt;=12,INDEX($DG:$DG,$GK135+12),"")</f>
      </c>
      <c r="FI135">
        <f>IF($GL135&gt;=13,INDEX($DG:$DG,$GK135+13),"")</f>
      </c>
      <c r="FJ135">
        <f>IF($GL135&gt;=14,INDEX($DG:$DG,$GK135+14),"")</f>
      </c>
      <c r="FK135">
        <f>IF($GL135&gt;=15,INDEX($DG:$DG,$GK135+15),"")</f>
      </c>
      <c r="FL135">
        <f>IF($GL135&gt;=16,INDEX($DG:$DG,$GK135+16),"")</f>
      </c>
      <c r="FM135">
        <f>IF($GL135&gt;=17,INDEX($DG:$DG,$GK135+17),"")</f>
      </c>
      <c r="FN135">
        <f>IF($GL135&gt;=18,INDEX($DG:$DG,$GK135+18),"")</f>
      </c>
      <c r="FO135">
        <f>IF($GL135&gt;=19,INDEX($DG:$DG,$GK135+19),"")</f>
      </c>
      <c r="FP135">
        <f>IF($GL135&gt;=20,INDEX($DG:$DG,$GK135+20),"")</f>
      </c>
      <c r="FQ135">
        <f>IF($GL135&gt;=21,INDEX($DG:$DG,$GK135+21),"")</f>
      </c>
      <c r="FR135">
        <f>IF($GL135&gt;=22,INDEX($DG:$DG,$GK135+22),"")</f>
      </c>
      <c r="FS135">
        <f>IF($GL135&gt;=23,INDEX($DG:$DG,$GK135+23),"")</f>
      </c>
      <c r="FT135">
        <f>IF($GL135&gt;=24,INDEX($DG:$DG,$GK135+24),"")</f>
      </c>
      <c r="FU135">
        <f>IF($GL135&gt;=25,INDEX($DG:$DG,$GK135+25),"")</f>
      </c>
      <c r="FV135">
        <f>IF($GL135&gt;=26,INDEX($DG:$DG,$GK135+26),"")</f>
      </c>
      <c r="FW135">
        <f>IF($GL135&gt;=27,INDEX($DG:$DG,$GK135+27),"")</f>
      </c>
      <c r="FX135">
        <f>IF($GL135&gt;=28,INDEX($DG:$DG,$GK135+28),"")</f>
      </c>
      <c r="FY135">
        <f>IF($GL135&gt;=29,INDEX($DG:$DG,$GK135+29),"")</f>
      </c>
      <c r="FZ135">
        <f>IF($GL135&gt;=30,INDEX($DG:$DG,$GK135+30),"")</f>
      </c>
      <c r="GA135">
        <f>IF($GL135&gt;=31,INDEX($DG:$DG,$GK135+31),"")</f>
      </c>
      <c r="GB135">
        <f>IF($GL135&gt;=32,INDEX($DG:$DG,$GK135+32),"")</f>
      </c>
      <c r="GC135">
        <f>IF($GL135&gt;=33,INDEX($DG:$DG,$GK135+33),"")</f>
      </c>
      <c r="GD135">
        <f>IF($GL135&gt;=34,INDEX($DG:$DG,$GK135+34),"")</f>
      </c>
      <c r="GE135">
        <f>IF($GL135&gt;=35,INDEX($DG:$DG,$GK135+35),"")</f>
      </c>
      <c r="GF135">
        <f>IF($GL135&gt;=36,INDEX($DG:$DG,$GK135+36),"")</f>
      </c>
      <c r="GG135">
        <f>IF($GL135&gt;=37,INDEX($DG:$DG,$GK135+37),"")</f>
      </c>
      <c r="GH135">
        <f>IF($GL135&gt;=38,INDEX($DG:$DG,$GK135+38),"")</f>
      </c>
      <c r="GI135">
        <f>IF($GL135&gt;=39,INDEX($DG:$DG,$GK135+39),"")</f>
      </c>
      <c r="GJ135">
        <f>IF($GL135&gt;=40,INDEX($DG:$DG,$GK135+40),"")</f>
      </c>
      <c r="GK135">
        <f>IFERROR(MATCH($DE135,$DF$2:$DF$166,0)+1,0)</f>
      </c>
      <c r="GL135">
        <f>IFERROR(INDEX($DH$2:$DH$166,MATCH($DE135,$DF$2:$DF$166,0)),0)</f>
      </c>
      <c r="GM135">
        <f>IFERROR(MATCH($H135,$DI$135:$EV$135,0),0)</f>
      </c>
      <c r="GN135">
        <f>IF($GM135&gt;0,INDEX($EW$135:$GJ$135,$GM135),"")</f>
      </c>
      <c r="GO135" t="s">
        <v>491</v>
      </c>
      <c r="GP135">
        <v>1</v>
      </c>
      <c r="GQ135">
        <f>IF($IZ135&gt;=1,INDEX($GO:$GO,$IY135+1),"")</f>
      </c>
      <c r="GR135">
        <f>IF($IZ135&gt;=2,INDEX($GO:$GO,$IY135+2),"")</f>
      </c>
      <c r="GS135">
        <f>IF($IZ135&gt;=3,INDEX($GO:$GO,$IY135+3),"")</f>
      </c>
      <c r="GT135">
        <f>IF($IZ135&gt;=4,INDEX($GO:$GO,$IY135+4),"")</f>
      </c>
      <c r="GU135">
        <f>IF($IZ135&gt;=5,INDEX($GO:$GO,$IY135+5),"")</f>
      </c>
      <c r="GV135">
        <f>IF($IZ135&gt;=6,INDEX($GO:$GO,$IY135+6),"")</f>
      </c>
      <c r="GW135">
        <f>IF($IZ135&gt;=7,INDEX($GO:$GO,$IY135+7),"")</f>
      </c>
      <c r="GX135">
        <f>IF($IZ135&gt;=8,INDEX($GO:$GO,$IY135+8),"")</f>
      </c>
      <c r="GY135">
        <f>IF($IZ135&gt;=9,INDEX($GO:$GO,$IY135+9),"")</f>
      </c>
      <c r="GZ135">
        <f>IF($IZ135&gt;=10,INDEX($GO:$GO,$IY135+10),"")</f>
      </c>
      <c r="HA135">
        <f>IF($IZ135&gt;=11,INDEX($GO:$GO,$IY135+11),"")</f>
      </c>
      <c r="HB135">
        <f>IF($IZ135&gt;=12,INDEX($GO:$GO,$IY135+12),"")</f>
      </c>
      <c r="HC135">
        <f>IF($IZ135&gt;=13,INDEX($GO:$GO,$IY135+13),"")</f>
      </c>
      <c r="HD135">
        <f>IF($IZ135&gt;=14,INDEX($GO:$GO,$IY135+14),"")</f>
      </c>
      <c r="HE135">
        <f>IF($IZ135&gt;=15,INDEX($GO:$GO,$IY135+15),"")</f>
      </c>
      <c r="HF135">
        <f>IF($IZ135&gt;=16,INDEX($GO:$GO,$IY135+16),"")</f>
      </c>
      <c r="HG135">
        <f>IF($IZ135&gt;=17,INDEX($GO:$GO,$IY135+17),"")</f>
      </c>
      <c r="HH135">
        <f>IF($IZ135&gt;=18,INDEX($GO:$GO,$IY135+18),"")</f>
      </c>
      <c r="HI135">
        <f>IF($IZ135&gt;=19,INDEX($GO:$GO,$IY135+19),"")</f>
      </c>
      <c r="HJ135">
        <f>IF($IZ135&gt;=20,INDEX($GO:$GO,$IY135+20),"")</f>
      </c>
      <c r="HK135">
        <f>IF($IZ135&gt;=21,INDEX($GO:$GO,$IY135+21),"")</f>
      </c>
      <c r="HL135">
        <f>IF($IZ135&gt;=22,INDEX($GO:$GO,$IY135+22),"")</f>
      </c>
      <c r="HM135">
        <f>IF($IZ135&gt;=23,INDEX($GO:$GO,$IY135+23),"")</f>
      </c>
      <c r="HN135">
        <f>IF($IZ135&gt;=24,INDEX($GO:$GO,$IY135+24),"")</f>
      </c>
      <c r="HO135">
        <f>IF($IZ135&gt;=25,INDEX($GO:$GO,$IY135+25),"")</f>
      </c>
      <c r="HP135">
        <f>IF($IZ135&gt;=26,INDEX($GO:$GO,$IY135+26),"")</f>
      </c>
      <c r="HQ135">
        <f>IF($IZ135&gt;=27,INDEX($GO:$GO,$IY135+27),"")</f>
      </c>
      <c r="HR135">
        <f>IF($IZ135&gt;=28,INDEX($GO:$GO,$IY135+28),"")</f>
      </c>
      <c r="HS135">
        <f>IF($IZ135&gt;=29,INDEX($GO:$GO,$IY135+29),"")</f>
      </c>
      <c r="HT135">
        <f>IF($IZ135&gt;=30,INDEX($GO:$GO,$IY135+30),"")</f>
      </c>
      <c r="HU135">
        <f>IF($IZ135&gt;=31,INDEX($GO:$GO,$IY135+31),"")</f>
      </c>
      <c r="HV135">
        <f>IF($IZ135&gt;=32,INDEX($GO:$GO,$IY135+32),"")</f>
      </c>
      <c r="HW135">
        <f>IF($IZ135&gt;=33,INDEX($GO:$GO,$IY135+33),"")</f>
      </c>
      <c r="HX135">
        <f>IF($IZ135&gt;=34,INDEX($GO:$GO,$IY135+34),"")</f>
      </c>
      <c r="HY135">
        <f>IF($IZ135&gt;=35,INDEX($GO:$GO,$IY135+35),"")</f>
      </c>
      <c r="HZ135">
        <f>IF($IZ135&gt;=36,INDEX($GO:$GO,$IY135+36),"")</f>
      </c>
      <c r="IA135">
        <f>IF($IZ135&gt;=37,INDEX($GO:$GO,$IY135+37),"")</f>
      </c>
      <c r="IB135">
        <f>IF($IZ135&gt;=38,INDEX($GO:$GO,$IY135+38),"")</f>
      </c>
      <c r="IC135">
        <f>IF($IZ135&gt;=39,INDEX($GO:$GO,$IY135+39),"")</f>
      </c>
      <c r="ID135">
        <f>IF($IZ135&gt;=40,INDEX($GO:$GO,$IY135+40),"")</f>
      </c>
      <c r="IE135">
        <f>IF($IZ135&gt;=41,INDEX($GO:$GO,$IY135+41),"")</f>
      </c>
      <c r="IF135">
        <f>IF($IZ135&gt;=42,INDEX($GO:$GO,$IY135+42),"")</f>
      </c>
      <c r="IG135">
        <f>IF($IZ135&gt;=43,INDEX($GO:$GO,$IY135+43),"")</f>
      </c>
      <c r="IH135">
        <f>IF($IZ135&gt;=44,INDEX($GO:$GO,$IY135+44),"")</f>
      </c>
      <c r="II135">
        <f>IF($IZ135&gt;=45,INDEX($GO:$GO,$IY135+45),"")</f>
      </c>
      <c r="IJ135">
        <f>IF($IZ135&gt;=46,INDEX($GO:$GO,$IY135+46),"")</f>
      </c>
      <c r="IK135">
        <f>IF($IZ135&gt;=47,INDEX($GO:$GO,$IY135+47),"")</f>
      </c>
      <c r="IL135">
        <f>IF($IZ135&gt;=48,INDEX($GO:$GO,$IY135+48),"")</f>
      </c>
      <c r="IM135">
        <f>IF($IZ135&gt;=49,INDEX($GO:$GO,$IY135+49),"")</f>
      </c>
      <c r="IN135">
        <f>IF($IZ135&gt;=50,INDEX($GO:$GO,$IY135+50),"")</f>
      </c>
      <c r="IO135">
        <f>IF($IZ135&gt;=51,INDEX($GO:$GO,$IY135+51),"")</f>
      </c>
      <c r="IP135">
        <f>IF($IZ135&gt;=52,INDEX($GO:$GO,$IY135+52),"")</f>
      </c>
      <c r="IQ135">
        <f>IF($IZ135&gt;=53,INDEX($GO:$GO,$IY135+53),"")</f>
      </c>
      <c r="IR135">
        <f>IF($IZ135&gt;=54,INDEX($GO:$GO,$IY135+54),"")</f>
      </c>
      <c r="IS135">
        <f>IF($IZ135&gt;=55,INDEX($GO:$GO,$IY135+55),"")</f>
      </c>
      <c r="IT135">
        <f>IF($IZ135&gt;=56,INDEX($GO:$GO,$IY135+56),"")</f>
      </c>
      <c r="IU135">
        <f>IF($IZ135&gt;=57,INDEX($GO:$GO,$IY135+57),"")</f>
      </c>
      <c r="IV135">
        <f>IF($IZ135&gt;=58,INDEX($GO:$GO,$IY135+58),"")</f>
      </c>
      <c r="IW135">
        <f>IF($IZ135&gt;=59,INDEX($GO:$GO,$IY135+59),"")</f>
      </c>
      <c r="IX135">
        <f>IF($IZ135&gt;=60,INDEX($GO:$GO,$IY135+60),"")</f>
      </c>
      <c r="IY135">
        <f>IFERROR(MATCH($GN135,$GO$2:$GO$827,0)+1,0)</f>
      </c>
      <c r="IZ135">
        <f>IFERROR(INDEX($GP$2:$GP$827,MATCH($GN135,$GO$2:$GO$827,0)),0)</f>
      </c>
      <c r="JA135" t="s">
        <v>23</v>
      </c>
      <c r="JB135" t="s">
        <v>23</v>
      </c>
    </row>
    <row r="136" spans="1:262" x14ac:dyDescent="0.25">
      <c r="F136" s="1"/>
      <c r="G136" s="1"/>
      <c r="H136" s="1"/>
      <c r="I136" s="1"/>
      <c r="J136" s="1">
        <f>IFERROR(IF(FIND(" - ",$F136)&gt;0,MID($F136,FIND(" - ",$F136)+3,LEN($F136)),""),"")</f>
      </c>
      <c r="L136" s="1"/>
      <c r="N136" t="s">
        <v>23</v>
      </c>
      <c r="P136">
        <f>IF(OR($N136="",$O136=""),"",IFERROR($N136/$O136,0))</f>
      </c>
      <c r="Q136">
        <f>IF($N136="","",
IF($G136="","",
IF(ISNUMBER(SEARCH("exempt",LOWER($G136))),0,
$N136*(VALUE(SUBSTITUTE($G136,"%",""))/100))))</f>
      </c>
      <c r="W136">
        <f>IF($N136="","",
SUM($N136,$Q136,$U136,$R136,$T136)-
IF($V136="",0,VALUE($V136)))</f>
      </c>
      <c r="AE136" t="s">
        <v>794</v>
      </c>
      <c r="AI136" t="s">
        <v>795</v>
      </c>
      <c r="AJ136" t="s">
        <v>796</v>
      </c>
      <c r="AM136">
        <f>IFERROR(LEFT($F136,FIND(" - ",$F136)-1),$F136)</f>
      </c>
      <c r="AP136">
        <f>IF($CE136&gt;=1,INDEX($AN:$AN,$CD136+1),"")</f>
      </c>
      <c r="AQ136">
        <f>IF($CE136&gt;=2,INDEX($AN:$AN,$CD136+2),"")</f>
      </c>
      <c r="AR136">
        <f>IF($CE136&gt;=3,INDEX($AN:$AN,$CD136+3),"")</f>
      </c>
      <c r="AS136">
        <f>IF($CE136&gt;=4,INDEX($AN:$AN,$CD136+4),"")</f>
      </c>
      <c r="AT136">
        <f>IF($CE136&gt;=5,INDEX($AN:$AN,$CD136+5),"")</f>
      </c>
      <c r="AU136">
        <f>IF($CE136&gt;=6,INDEX($AN:$AN,$CD136+6),"")</f>
      </c>
      <c r="AV136">
        <f>IF($CE136&gt;=7,INDEX($AN:$AN,$CD136+7),"")</f>
      </c>
      <c r="AW136">
        <f>IF($CE136&gt;=8,INDEX($AN:$AN,$CD136+8),"")</f>
      </c>
      <c r="AX136">
        <f>IF($CE136&gt;=9,INDEX($AN:$AN,$CD136+9),"")</f>
      </c>
      <c r="AY136">
        <f>IF($CE136&gt;=10,INDEX($AN:$AN,$CD136+10),"")</f>
      </c>
      <c r="AZ136">
        <f>IF($CE136&gt;=11,INDEX($AN:$AN,$CD136+11),"")</f>
      </c>
      <c r="BA136">
        <f>IF($CE136&gt;=12,INDEX($AN:$AN,$CD136+12),"")</f>
      </c>
      <c r="BB136">
        <f>IF($CE136&gt;=13,INDEX($AN:$AN,$CD136+13),"")</f>
      </c>
      <c r="BC136">
        <f>IF($CE136&gt;=14,INDEX($AN:$AN,$CD136+14),"")</f>
      </c>
      <c r="BD136">
        <f>IF($CE136&gt;=15,INDEX($AN:$AN,$CD136+15),"")</f>
      </c>
      <c r="BE136">
        <f>IF($CE136&gt;=16,INDEX($AN:$AN,$CD136+16),"")</f>
      </c>
      <c r="BF136">
        <f>IF($CE136&gt;=17,INDEX($AN:$AN,$CD136+17),"")</f>
      </c>
      <c r="BG136">
        <f>IF($CE136&gt;=18,INDEX($AN:$AN,$CD136+18),"")</f>
      </c>
      <c r="BH136">
        <f>IF($CE136&gt;=19,INDEX($AN:$AN,$CD136+19),"")</f>
      </c>
      <c r="BI136">
        <f>IF($CE136&gt;=20,INDEX($AN:$AN,$CD136+20),"")</f>
      </c>
      <c r="BJ136">
        <f>IF($CE136&gt;=21,INDEX($AN:$AN,$CD136+21),"")</f>
      </c>
      <c r="BK136">
        <f>IF($CE136&gt;=22,INDEX($AN:$AN,$CD136+22),"")</f>
      </c>
      <c r="BL136">
        <f>IF($CE136&gt;=23,INDEX($AN:$AN,$CD136+23),"")</f>
      </c>
      <c r="BM136">
        <f>IF($CE136&gt;=24,INDEX($AN:$AN,$CD136+24),"")</f>
      </c>
      <c r="BN136">
        <f>IF($CE136&gt;=25,INDEX($AN:$AN,$CD136+25),"")</f>
      </c>
      <c r="BO136">
        <f>IF($CE136&gt;=26,INDEX($AN:$AN,$CD136+26),"")</f>
      </c>
      <c r="BP136">
        <f>IF($CE136&gt;=27,INDEX($AN:$AN,$CD136+27),"")</f>
      </c>
      <c r="BQ136">
        <f>IF($CE136&gt;=28,INDEX($AN:$AN,$CD136+28),"")</f>
      </c>
      <c r="BR136">
        <f>IF($CE136&gt;=29,INDEX($AN:$AN,$CD136+29),"")</f>
      </c>
      <c r="BS136">
        <f>IF($CE136&gt;=30,INDEX($AN:$AN,$CD136+30),"")</f>
      </c>
      <c r="BT136">
        <f>IF($CE136&gt;=31,INDEX($AN:$AN,$CD136+31),"")</f>
      </c>
      <c r="BU136">
        <f>IF($CE136&gt;=32,INDEX($AN:$AN,$CD136+32),"")</f>
      </c>
      <c r="BV136">
        <f>IF($CE136&gt;=33,INDEX($AN:$AN,$CD136+33),"")</f>
      </c>
      <c r="BW136">
        <f>IF($CE136&gt;=34,INDEX($AN:$AN,$CD136+34),"")</f>
      </c>
      <c r="BX136">
        <f>IF($CE136&gt;=35,INDEX($AN:$AN,$CD136+35),"")</f>
      </c>
      <c r="BY136">
        <f>IF($CE136&gt;=36,INDEX($AN:$AN,$CD136+36),"")</f>
      </c>
      <c r="BZ136">
        <f>IF($CE136&gt;=37,INDEX($AN:$AN,$CD136+37),"")</f>
      </c>
      <c r="CA136">
        <f>IF($CE136&gt;=38,INDEX($AN:$AN,$CD136+38),"")</f>
      </c>
      <c r="CB136">
        <f>IF($CE136&gt;=39,INDEX($AN:$AN,$CD136+39),"")</f>
      </c>
      <c r="CC136">
        <f>IF($CE136&gt;=40,INDEX($AN:$AN,$CD136+40),"")</f>
      </c>
      <c r="CD136">
        <f>IFERROR(MATCH($AM136,$AN$2:$AN$133,0)+1,0)</f>
      </c>
      <c r="CE136">
        <f>IFERROR(INDEX($AO$2:$AO$133,MATCH($AM136,$AN$2:$AN$133,0)),0)</f>
      </c>
      <c r="CF136">
        <f>IFERROR(LEFT($K136,FIND(" - ",$K136)-1),$K136)</f>
      </c>
      <c r="CG136" t="s">
        <v>41</v>
      </c>
      <c r="CI136">
        <f>IF($DD136&gt;=1,INDEX($CG:$CG,$DC136+1),"")</f>
      </c>
      <c r="CJ136">
        <f>IF($DD136&gt;=2,INDEX($CG:$CG,$DC136+2),"")</f>
      </c>
      <c r="CK136">
        <f>IF($DD136&gt;=3,INDEX($CG:$CG,$DC136+3),"")</f>
      </c>
      <c r="CL136">
        <f>IF($DD136&gt;=4,INDEX($CG:$CG,$DC136+4),"")</f>
      </c>
      <c r="CM136">
        <f>IF($DD136&gt;=5,INDEX($CG:$CG,$DC136+5),"")</f>
      </c>
      <c r="CN136">
        <f>IF($DD136&gt;=6,INDEX($CG:$CG,$DC136+6),"")</f>
      </c>
      <c r="CO136">
        <f>IF($DD136&gt;=7,INDEX($CG:$CG,$DC136+7),"")</f>
      </c>
      <c r="CP136">
        <f>IF($DD136&gt;=8,INDEX($CG:$CG,$DC136+8),"")</f>
      </c>
      <c r="CQ136">
        <f>IF($DD136&gt;=9,INDEX($CG:$CG,$DC136+9),"")</f>
      </c>
      <c r="CR136">
        <f>IF($DD136&gt;=10,INDEX($CG:$CG,$DC136+10),"")</f>
      </c>
      <c r="CS136">
        <f>IF($DD136&gt;=11,INDEX($CG:$CG,$DC136+11),"")</f>
      </c>
      <c r="CT136">
        <f>IF($DD136&gt;=12,INDEX($CG:$CG,$DC136+12),"")</f>
      </c>
      <c r="CU136">
        <f>IF($DD136&gt;=13,INDEX($CG:$CG,$DC136+13),"")</f>
      </c>
      <c r="CV136">
        <f>IF($DD136&gt;=14,INDEX($CG:$CG,$DC136+14),"")</f>
      </c>
      <c r="CW136">
        <f>IF($DD136&gt;=15,INDEX($CG:$CG,$DC136+15),"")</f>
      </c>
      <c r="CX136">
        <f>IF($DD136&gt;=16,INDEX($CG:$CG,$DC136+16),"")</f>
      </c>
      <c r="CY136">
        <f>IF($DD136&gt;=17,INDEX($CG:$CG,$DC136+17),"")</f>
      </c>
      <c r="CZ136">
        <f>IF($DD136&gt;=18,INDEX($CG:$CG,$DC136+18),"")</f>
      </c>
      <c r="DA136">
        <f>IF($DD136&gt;=19,INDEX($CG:$CG,$DC136+19),"")</f>
      </c>
      <c r="DB136">
        <f>IF($DD136&gt;=20,INDEX($CG:$CG,$DC136+20),"")</f>
      </c>
      <c r="DC136">
        <f>IFERROR(MATCH($CF136,$CG$2:$CG$1558,0)+1,0)</f>
      </c>
      <c r="DD136">
        <f>IFERROR(INDEX($CH$2:$CH$1558,MATCH($CF136,$CG$2:$CG$1558,0)),0)</f>
      </c>
      <c r="DE136">
        <f>IFERROR(INDEX($AL:$AL,MATCH($G136,$AK:$AK,0))&amp;"","")</f>
      </c>
      <c r="DF136" t="s">
        <v>220</v>
      </c>
      <c r="DH136">
        <v>2</v>
      </c>
      <c r="DI136">
        <f>IF($GL136&gt;=1,INDEX($DF:$DF,$GK136+1),"")</f>
      </c>
      <c r="DJ136">
        <f>IF($GL136&gt;=2,INDEX($DF:$DF,$GK136+2),"")</f>
      </c>
      <c r="DK136">
        <f>IF($GL136&gt;=3,INDEX($DF:$DF,$GK136+3),"")</f>
      </c>
      <c r="DL136">
        <f>IF($GL136&gt;=4,INDEX($DF:$DF,$GK136+4),"")</f>
      </c>
      <c r="DM136">
        <f>IF($GL136&gt;=5,INDEX($DF:$DF,$GK136+5),"")</f>
      </c>
      <c r="DN136">
        <f>IF($GL136&gt;=6,INDEX($DF:$DF,$GK136+6),"")</f>
      </c>
      <c r="DO136">
        <f>IF($GL136&gt;=7,INDEX($DF:$DF,$GK136+7),"")</f>
      </c>
      <c r="DP136">
        <f>IF($GL136&gt;=8,INDEX($DF:$DF,$GK136+8),"")</f>
      </c>
      <c r="DQ136">
        <f>IF($GL136&gt;=9,INDEX($DF:$DF,$GK136+9),"")</f>
      </c>
      <c r="DR136">
        <f>IF($GL136&gt;=10,INDEX($DF:$DF,$GK136+10),"")</f>
      </c>
      <c r="DS136">
        <f>IF($GL136&gt;=11,INDEX($DF:$DF,$GK136+11),"")</f>
      </c>
      <c r="DT136">
        <f>IF($GL136&gt;=12,INDEX($DF:$DF,$GK136+12),"")</f>
      </c>
      <c r="DU136">
        <f>IF($GL136&gt;=13,INDEX($DF:$DF,$GK136+13),"")</f>
      </c>
      <c r="DV136">
        <f>IF($GL136&gt;=14,INDEX($DF:$DF,$GK136+14),"")</f>
      </c>
      <c r="DW136">
        <f>IF($GL136&gt;=15,INDEX($DF:$DF,$GK136+15),"")</f>
      </c>
      <c r="DX136">
        <f>IF($GL136&gt;=16,INDEX($DF:$DF,$GK136+16),"")</f>
      </c>
      <c r="DY136">
        <f>IF($GL136&gt;=17,INDEX($DF:$DF,$GK136+17),"")</f>
      </c>
      <c r="DZ136">
        <f>IF($GL136&gt;=18,INDEX($DF:$DF,$GK136+18),"")</f>
      </c>
      <c r="EA136">
        <f>IF($GL136&gt;=19,INDEX($DF:$DF,$GK136+19),"")</f>
      </c>
      <c r="EB136">
        <f>IF($GL136&gt;=20,INDEX($DF:$DF,$GK136+20),"")</f>
      </c>
      <c r="EC136">
        <f>IF($GL136&gt;=21,INDEX($DF:$DF,$GK136+21),"")</f>
      </c>
      <c r="ED136">
        <f>IF($GL136&gt;=22,INDEX($DF:$DF,$GK136+22),"")</f>
      </c>
      <c r="EE136">
        <f>IF($GL136&gt;=23,INDEX($DF:$DF,$GK136+23),"")</f>
      </c>
      <c r="EF136">
        <f>IF($GL136&gt;=24,INDEX($DF:$DF,$GK136+24),"")</f>
      </c>
      <c r="EG136">
        <f>IF($GL136&gt;=25,INDEX($DF:$DF,$GK136+25),"")</f>
      </c>
      <c r="EH136">
        <f>IF($GL136&gt;=26,INDEX($DF:$DF,$GK136+26),"")</f>
      </c>
      <c r="EI136">
        <f>IF($GL136&gt;=27,INDEX($DF:$DF,$GK136+27),"")</f>
      </c>
      <c r="EJ136">
        <f>IF($GL136&gt;=28,INDEX($DF:$DF,$GK136+28),"")</f>
      </c>
      <c r="EK136">
        <f>IF($GL136&gt;=29,INDEX($DF:$DF,$GK136+29),"")</f>
      </c>
      <c r="EL136">
        <f>IF($GL136&gt;=30,INDEX($DF:$DF,$GK136+30),"")</f>
      </c>
      <c r="EM136">
        <f>IF($GL136&gt;=31,INDEX($DF:$DF,$GK136+31),"")</f>
      </c>
      <c r="EN136">
        <f>IF($GL136&gt;=32,INDEX($DF:$DF,$GK136+32),"")</f>
      </c>
      <c r="EO136">
        <f>IF($GL136&gt;=33,INDEX($DF:$DF,$GK136+33),"")</f>
      </c>
      <c r="EP136">
        <f>IF($GL136&gt;=34,INDEX($DF:$DF,$GK136+34),"")</f>
      </c>
      <c r="EQ136">
        <f>IF($GL136&gt;=35,INDEX($DF:$DF,$GK136+35),"")</f>
      </c>
      <c r="ER136">
        <f>IF($GL136&gt;=36,INDEX($DF:$DF,$GK136+36),"")</f>
      </c>
      <c r="ES136">
        <f>IF($GL136&gt;=37,INDEX($DF:$DF,$GK136+37),"")</f>
      </c>
      <c r="ET136">
        <f>IF($GL136&gt;=38,INDEX($DF:$DF,$GK136+38),"")</f>
      </c>
      <c r="EU136">
        <f>IF($GL136&gt;=39,INDEX($DF:$DF,$GK136+39),"")</f>
      </c>
      <c r="EV136">
        <f>IF($GL136&gt;=40,INDEX($DF:$DF,$GK136+40),"")</f>
      </c>
      <c r="EW136">
        <f>IF($GL136&gt;=1,INDEX($DG:$DG,$GK136+1),"")</f>
      </c>
      <c r="EX136">
        <f>IF($GL136&gt;=2,INDEX($DG:$DG,$GK136+2),"")</f>
      </c>
      <c r="EY136">
        <f>IF($GL136&gt;=3,INDEX($DG:$DG,$GK136+3),"")</f>
      </c>
      <c r="EZ136">
        <f>IF($GL136&gt;=4,INDEX($DG:$DG,$GK136+4),"")</f>
      </c>
      <c r="FA136">
        <f>IF($GL136&gt;=5,INDEX($DG:$DG,$GK136+5),"")</f>
      </c>
      <c r="FB136">
        <f>IF($GL136&gt;=6,INDEX($DG:$DG,$GK136+6),"")</f>
      </c>
      <c r="FC136">
        <f>IF($GL136&gt;=7,INDEX($DG:$DG,$GK136+7),"")</f>
      </c>
      <c r="FD136">
        <f>IF($GL136&gt;=8,INDEX($DG:$DG,$GK136+8),"")</f>
      </c>
      <c r="FE136">
        <f>IF($GL136&gt;=9,INDEX($DG:$DG,$GK136+9),"")</f>
      </c>
      <c r="FF136">
        <f>IF($GL136&gt;=10,INDEX($DG:$DG,$GK136+10),"")</f>
      </c>
      <c r="FG136">
        <f>IF($GL136&gt;=11,INDEX($DG:$DG,$GK136+11),"")</f>
      </c>
      <c r="FH136">
        <f>IF($GL136&gt;=12,INDEX($DG:$DG,$GK136+12),"")</f>
      </c>
      <c r="FI136">
        <f>IF($GL136&gt;=13,INDEX($DG:$DG,$GK136+13),"")</f>
      </c>
      <c r="FJ136">
        <f>IF($GL136&gt;=14,INDEX($DG:$DG,$GK136+14),"")</f>
      </c>
      <c r="FK136">
        <f>IF($GL136&gt;=15,INDEX($DG:$DG,$GK136+15),"")</f>
      </c>
      <c r="FL136">
        <f>IF($GL136&gt;=16,INDEX($DG:$DG,$GK136+16),"")</f>
      </c>
      <c r="FM136">
        <f>IF($GL136&gt;=17,INDEX($DG:$DG,$GK136+17),"")</f>
      </c>
      <c r="FN136">
        <f>IF($GL136&gt;=18,INDEX($DG:$DG,$GK136+18),"")</f>
      </c>
      <c r="FO136">
        <f>IF($GL136&gt;=19,INDEX($DG:$DG,$GK136+19),"")</f>
      </c>
      <c r="FP136">
        <f>IF($GL136&gt;=20,INDEX($DG:$DG,$GK136+20),"")</f>
      </c>
      <c r="FQ136">
        <f>IF($GL136&gt;=21,INDEX($DG:$DG,$GK136+21),"")</f>
      </c>
      <c r="FR136">
        <f>IF($GL136&gt;=22,INDEX($DG:$DG,$GK136+22),"")</f>
      </c>
      <c r="FS136">
        <f>IF($GL136&gt;=23,INDEX($DG:$DG,$GK136+23),"")</f>
      </c>
      <c r="FT136">
        <f>IF($GL136&gt;=24,INDEX($DG:$DG,$GK136+24),"")</f>
      </c>
      <c r="FU136">
        <f>IF($GL136&gt;=25,INDEX($DG:$DG,$GK136+25),"")</f>
      </c>
      <c r="FV136">
        <f>IF($GL136&gt;=26,INDEX($DG:$DG,$GK136+26),"")</f>
      </c>
      <c r="FW136">
        <f>IF($GL136&gt;=27,INDEX($DG:$DG,$GK136+27),"")</f>
      </c>
      <c r="FX136">
        <f>IF($GL136&gt;=28,INDEX($DG:$DG,$GK136+28),"")</f>
      </c>
      <c r="FY136">
        <f>IF($GL136&gt;=29,INDEX($DG:$DG,$GK136+29),"")</f>
      </c>
      <c r="FZ136">
        <f>IF($GL136&gt;=30,INDEX($DG:$DG,$GK136+30),"")</f>
      </c>
      <c r="GA136">
        <f>IF($GL136&gt;=31,INDEX($DG:$DG,$GK136+31),"")</f>
      </c>
      <c r="GB136">
        <f>IF($GL136&gt;=32,INDEX($DG:$DG,$GK136+32),"")</f>
      </c>
      <c r="GC136">
        <f>IF($GL136&gt;=33,INDEX($DG:$DG,$GK136+33),"")</f>
      </c>
      <c r="GD136">
        <f>IF($GL136&gt;=34,INDEX($DG:$DG,$GK136+34),"")</f>
      </c>
      <c r="GE136">
        <f>IF($GL136&gt;=35,INDEX($DG:$DG,$GK136+35),"")</f>
      </c>
      <c r="GF136">
        <f>IF($GL136&gt;=36,INDEX($DG:$DG,$GK136+36),"")</f>
      </c>
      <c r="GG136">
        <f>IF($GL136&gt;=37,INDEX($DG:$DG,$GK136+37),"")</f>
      </c>
      <c r="GH136">
        <f>IF($GL136&gt;=38,INDEX($DG:$DG,$GK136+38),"")</f>
      </c>
      <c r="GI136">
        <f>IF($GL136&gt;=39,INDEX($DG:$DG,$GK136+39),"")</f>
      </c>
      <c r="GJ136">
        <f>IF($GL136&gt;=40,INDEX($DG:$DG,$GK136+40),"")</f>
      </c>
      <c r="GK136">
        <f>IFERROR(MATCH($DE136,$DF$2:$DF$166,0)+1,0)</f>
      </c>
      <c r="GL136">
        <f>IFERROR(INDEX($DH$2:$DH$166,MATCH($DE136,$DF$2:$DF$166,0)),0)</f>
      </c>
      <c r="GM136">
        <f>IFERROR(MATCH($H136,$DI$136:$EV$136,0),0)</f>
      </c>
      <c r="GN136">
        <f>IF($GM136&gt;0,INDEX($EW$136:$GJ$136,$GM136),"")</f>
      </c>
      <c r="GO136" t="s">
        <v>55</v>
      </c>
      <c r="GQ136">
        <f>IF($IZ136&gt;=1,INDEX($GO:$GO,$IY136+1),"")</f>
      </c>
      <c r="GR136">
        <f>IF($IZ136&gt;=2,INDEX($GO:$GO,$IY136+2),"")</f>
      </c>
      <c r="GS136">
        <f>IF($IZ136&gt;=3,INDEX($GO:$GO,$IY136+3),"")</f>
      </c>
      <c r="GT136">
        <f>IF($IZ136&gt;=4,INDEX($GO:$GO,$IY136+4),"")</f>
      </c>
      <c r="GU136">
        <f>IF($IZ136&gt;=5,INDEX($GO:$GO,$IY136+5),"")</f>
      </c>
      <c r="GV136">
        <f>IF($IZ136&gt;=6,INDEX($GO:$GO,$IY136+6),"")</f>
      </c>
      <c r="GW136">
        <f>IF($IZ136&gt;=7,INDEX($GO:$GO,$IY136+7),"")</f>
      </c>
      <c r="GX136">
        <f>IF($IZ136&gt;=8,INDEX($GO:$GO,$IY136+8),"")</f>
      </c>
      <c r="GY136">
        <f>IF($IZ136&gt;=9,INDEX($GO:$GO,$IY136+9),"")</f>
      </c>
      <c r="GZ136">
        <f>IF($IZ136&gt;=10,INDEX($GO:$GO,$IY136+10),"")</f>
      </c>
      <c r="HA136">
        <f>IF($IZ136&gt;=11,INDEX($GO:$GO,$IY136+11),"")</f>
      </c>
      <c r="HB136">
        <f>IF($IZ136&gt;=12,INDEX($GO:$GO,$IY136+12),"")</f>
      </c>
      <c r="HC136">
        <f>IF($IZ136&gt;=13,INDEX($GO:$GO,$IY136+13),"")</f>
      </c>
      <c r="HD136">
        <f>IF($IZ136&gt;=14,INDEX($GO:$GO,$IY136+14),"")</f>
      </c>
      <c r="HE136">
        <f>IF($IZ136&gt;=15,INDEX($GO:$GO,$IY136+15),"")</f>
      </c>
      <c r="HF136">
        <f>IF($IZ136&gt;=16,INDEX($GO:$GO,$IY136+16),"")</f>
      </c>
      <c r="HG136">
        <f>IF($IZ136&gt;=17,INDEX($GO:$GO,$IY136+17),"")</f>
      </c>
      <c r="HH136">
        <f>IF($IZ136&gt;=18,INDEX($GO:$GO,$IY136+18),"")</f>
      </c>
      <c r="HI136">
        <f>IF($IZ136&gt;=19,INDEX($GO:$GO,$IY136+19),"")</f>
      </c>
      <c r="HJ136">
        <f>IF($IZ136&gt;=20,INDEX($GO:$GO,$IY136+20),"")</f>
      </c>
      <c r="HK136">
        <f>IF($IZ136&gt;=21,INDEX($GO:$GO,$IY136+21),"")</f>
      </c>
      <c r="HL136">
        <f>IF($IZ136&gt;=22,INDEX($GO:$GO,$IY136+22),"")</f>
      </c>
      <c r="HM136">
        <f>IF($IZ136&gt;=23,INDEX($GO:$GO,$IY136+23),"")</f>
      </c>
      <c r="HN136">
        <f>IF($IZ136&gt;=24,INDEX($GO:$GO,$IY136+24),"")</f>
      </c>
      <c r="HO136">
        <f>IF($IZ136&gt;=25,INDEX($GO:$GO,$IY136+25),"")</f>
      </c>
      <c r="HP136">
        <f>IF($IZ136&gt;=26,INDEX($GO:$GO,$IY136+26),"")</f>
      </c>
      <c r="HQ136">
        <f>IF($IZ136&gt;=27,INDEX($GO:$GO,$IY136+27),"")</f>
      </c>
      <c r="HR136">
        <f>IF($IZ136&gt;=28,INDEX($GO:$GO,$IY136+28),"")</f>
      </c>
      <c r="HS136">
        <f>IF($IZ136&gt;=29,INDEX($GO:$GO,$IY136+29),"")</f>
      </c>
      <c r="HT136">
        <f>IF($IZ136&gt;=30,INDEX($GO:$GO,$IY136+30),"")</f>
      </c>
      <c r="HU136">
        <f>IF($IZ136&gt;=31,INDEX($GO:$GO,$IY136+31),"")</f>
      </c>
      <c r="HV136">
        <f>IF($IZ136&gt;=32,INDEX($GO:$GO,$IY136+32),"")</f>
      </c>
      <c r="HW136">
        <f>IF($IZ136&gt;=33,INDEX($GO:$GO,$IY136+33),"")</f>
      </c>
      <c r="HX136">
        <f>IF($IZ136&gt;=34,INDEX($GO:$GO,$IY136+34),"")</f>
      </c>
      <c r="HY136">
        <f>IF($IZ136&gt;=35,INDEX($GO:$GO,$IY136+35),"")</f>
      </c>
      <c r="HZ136">
        <f>IF($IZ136&gt;=36,INDEX($GO:$GO,$IY136+36),"")</f>
      </c>
      <c r="IA136">
        <f>IF($IZ136&gt;=37,INDEX($GO:$GO,$IY136+37),"")</f>
      </c>
      <c r="IB136">
        <f>IF($IZ136&gt;=38,INDEX($GO:$GO,$IY136+38),"")</f>
      </c>
      <c r="IC136">
        <f>IF($IZ136&gt;=39,INDEX($GO:$GO,$IY136+39),"")</f>
      </c>
      <c r="ID136">
        <f>IF($IZ136&gt;=40,INDEX($GO:$GO,$IY136+40),"")</f>
      </c>
      <c r="IE136">
        <f>IF($IZ136&gt;=41,INDEX($GO:$GO,$IY136+41),"")</f>
      </c>
      <c r="IF136">
        <f>IF($IZ136&gt;=42,INDEX($GO:$GO,$IY136+42),"")</f>
      </c>
      <c r="IG136">
        <f>IF($IZ136&gt;=43,INDEX($GO:$GO,$IY136+43),"")</f>
      </c>
      <c r="IH136">
        <f>IF($IZ136&gt;=44,INDEX($GO:$GO,$IY136+44),"")</f>
      </c>
      <c r="II136">
        <f>IF($IZ136&gt;=45,INDEX($GO:$GO,$IY136+45),"")</f>
      </c>
      <c r="IJ136">
        <f>IF($IZ136&gt;=46,INDEX($GO:$GO,$IY136+46),"")</f>
      </c>
      <c r="IK136">
        <f>IF($IZ136&gt;=47,INDEX($GO:$GO,$IY136+47),"")</f>
      </c>
      <c r="IL136">
        <f>IF($IZ136&gt;=48,INDEX($GO:$GO,$IY136+48),"")</f>
      </c>
      <c r="IM136">
        <f>IF($IZ136&gt;=49,INDEX($GO:$GO,$IY136+49),"")</f>
      </c>
      <c r="IN136">
        <f>IF($IZ136&gt;=50,INDEX($GO:$GO,$IY136+50),"")</f>
      </c>
      <c r="IO136">
        <f>IF($IZ136&gt;=51,INDEX($GO:$GO,$IY136+51),"")</f>
      </c>
      <c r="IP136">
        <f>IF($IZ136&gt;=52,INDEX($GO:$GO,$IY136+52),"")</f>
      </c>
      <c r="IQ136">
        <f>IF($IZ136&gt;=53,INDEX($GO:$GO,$IY136+53),"")</f>
      </c>
      <c r="IR136">
        <f>IF($IZ136&gt;=54,INDEX($GO:$GO,$IY136+54),"")</f>
      </c>
      <c r="IS136">
        <f>IF($IZ136&gt;=55,INDEX($GO:$GO,$IY136+55),"")</f>
      </c>
      <c r="IT136">
        <f>IF($IZ136&gt;=56,INDEX($GO:$GO,$IY136+56),"")</f>
      </c>
      <c r="IU136">
        <f>IF($IZ136&gt;=57,INDEX($GO:$GO,$IY136+57),"")</f>
      </c>
      <c r="IV136">
        <f>IF($IZ136&gt;=58,INDEX($GO:$GO,$IY136+58),"")</f>
      </c>
      <c r="IW136">
        <f>IF($IZ136&gt;=59,INDEX($GO:$GO,$IY136+59),"")</f>
      </c>
      <c r="IX136">
        <f>IF($IZ136&gt;=60,INDEX($GO:$GO,$IY136+60),"")</f>
      </c>
      <c r="IY136">
        <f>IFERROR(MATCH($GN136,$GO$2:$GO$827,0)+1,0)</f>
      </c>
      <c r="IZ136">
        <f>IFERROR(INDEX($GP$2:$GP$827,MATCH($GN136,$GO$2:$GO$827,0)),0)</f>
      </c>
      <c r="JA136" t="s">
        <v>23</v>
      </c>
      <c r="JB136" t="s">
        <v>23</v>
      </c>
    </row>
    <row r="137" spans="1:262" x14ac:dyDescent="0.25">
      <c r="F137" s="1"/>
      <c r="G137" s="1"/>
      <c r="H137" s="1"/>
      <c r="I137" s="1"/>
      <c r="J137" s="1">
        <f>IFERROR(IF(FIND(" - ",$F137)&gt;0,MID($F137,FIND(" - ",$F137)+3,LEN($F137)),""),"")</f>
      </c>
      <c r="L137" s="1"/>
      <c r="N137" t="s">
        <v>23</v>
      </c>
      <c r="P137">
        <f>IF(OR($N137="",$O137=""),"",IFERROR($N137/$O137,0))</f>
      </c>
      <c r="Q137">
        <f>IF($N137="","",
IF($G137="","",
IF(ISNUMBER(SEARCH("exempt",LOWER($G137))),0,
$N137*(VALUE(SUBSTITUTE($G137,"%",""))/100))))</f>
      </c>
      <c r="W137">
        <f>IF($N137="","",
SUM($N137,$Q137,$U137,$R137,$T137)-
IF($V137="",0,VALUE($V137)))</f>
      </c>
      <c r="AE137" t="s">
        <v>797</v>
      </c>
      <c r="AI137" t="s">
        <v>798</v>
      </c>
      <c r="AJ137" t="s">
        <v>799</v>
      </c>
      <c r="AM137">
        <f>IFERROR(LEFT($F137,FIND(" - ",$F137)-1),$F137)</f>
      </c>
      <c r="AP137">
        <f>IF($CE137&gt;=1,INDEX($AN:$AN,$CD137+1),"")</f>
      </c>
      <c r="AQ137">
        <f>IF($CE137&gt;=2,INDEX($AN:$AN,$CD137+2),"")</f>
      </c>
      <c r="AR137">
        <f>IF($CE137&gt;=3,INDEX($AN:$AN,$CD137+3),"")</f>
      </c>
      <c r="AS137">
        <f>IF($CE137&gt;=4,INDEX($AN:$AN,$CD137+4),"")</f>
      </c>
      <c r="AT137">
        <f>IF($CE137&gt;=5,INDEX($AN:$AN,$CD137+5),"")</f>
      </c>
      <c r="AU137">
        <f>IF($CE137&gt;=6,INDEX($AN:$AN,$CD137+6),"")</f>
      </c>
      <c r="AV137">
        <f>IF($CE137&gt;=7,INDEX($AN:$AN,$CD137+7),"")</f>
      </c>
      <c r="AW137">
        <f>IF($CE137&gt;=8,INDEX($AN:$AN,$CD137+8),"")</f>
      </c>
      <c r="AX137">
        <f>IF($CE137&gt;=9,INDEX($AN:$AN,$CD137+9),"")</f>
      </c>
      <c r="AY137">
        <f>IF($CE137&gt;=10,INDEX($AN:$AN,$CD137+10),"")</f>
      </c>
      <c r="AZ137">
        <f>IF($CE137&gt;=11,INDEX($AN:$AN,$CD137+11),"")</f>
      </c>
      <c r="BA137">
        <f>IF($CE137&gt;=12,INDEX($AN:$AN,$CD137+12),"")</f>
      </c>
      <c r="BB137">
        <f>IF($CE137&gt;=13,INDEX($AN:$AN,$CD137+13),"")</f>
      </c>
      <c r="BC137">
        <f>IF($CE137&gt;=14,INDEX($AN:$AN,$CD137+14),"")</f>
      </c>
      <c r="BD137">
        <f>IF($CE137&gt;=15,INDEX($AN:$AN,$CD137+15),"")</f>
      </c>
      <c r="BE137">
        <f>IF($CE137&gt;=16,INDEX($AN:$AN,$CD137+16),"")</f>
      </c>
      <c r="BF137">
        <f>IF($CE137&gt;=17,INDEX($AN:$AN,$CD137+17),"")</f>
      </c>
      <c r="BG137">
        <f>IF($CE137&gt;=18,INDEX($AN:$AN,$CD137+18),"")</f>
      </c>
      <c r="BH137">
        <f>IF($CE137&gt;=19,INDEX($AN:$AN,$CD137+19),"")</f>
      </c>
      <c r="BI137">
        <f>IF($CE137&gt;=20,INDEX($AN:$AN,$CD137+20),"")</f>
      </c>
      <c r="BJ137">
        <f>IF($CE137&gt;=21,INDEX($AN:$AN,$CD137+21),"")</f>
      </c>
      <c r="BK137">
        <f>IF($CE137&gt;=22,INDEX($AN:$AN,$CD137+22),"")</f>
      </c>
      <c r="BL137">
        <f>IF($CE137&gt;=23,INDEX($AN:$AN,$CD137+23),"")</f>
      </c>
      <c r="BM137">
        <f>IF($CE137&gt;=24,INDEX($AN:$AN,$CD137+24),"")</f>
      </c>
      <c r="BN137">
        <f>IF($CE137&gt;=25,INDEX($AN:$AN,$CD137+25),"")</f>
      </c>
      <c r="BO137">
        <f>IF($CE137&gt;=26,INDEX($AN:$AN,$CD137+26),"")</f>
      </c>
      <c r="BP137">
        <f>IF($CE137&gt;=27,INDEX($AN:$AN,$CD137+27),"")</f>
      </c>
      <c r="BQ137">
        <f>IF($CE137&gt;=28,INDEX($AN:$AN,$CD137+28),"")</f>
      </c>
      <c r="BR137">
        <f>IF($CE137&gt;=29,INDEX($AN:$AN,$CD137+29),"")</f>
      </c>
      <c r="BS137">
        <f>IF($CE137&gt;=30,INDEX($AN:$AN,$CD137+30),"")</f>
      </c>
      <c r="BT137">
        <f>IF($CE137&gt;=31,INDEX($AN:$AN,$CD137+31),"")</f>
      </c>
      <c r="BU137">
        <f>IF($CE137&gt;=32,INDEX($AN:$AN,$CD137+32),"")</f>
      </c>
      <c r="BV137">
        <f>IF($CE137&gt;=33,INDEX($AN:$AN,$CD137+33),"")</f>
      </c>
      <c r="BW137">
        <f>IF($CE137&gt;=34,INDEX($AN:$AN,$CD137+34),"")</f>
      </c>
      <c r="BX137">
        <f>IF($CE137&gt;=35,INDEX($AN:$AN,$CD137+35),"")</f>
      </c>
      <c r="BY137">
        <f>IF($CE137&gt;=36,INDEX($AN:$AN,$CD137+36),"")</f>
      </c>
      <c r="BZ137">
        <f>IF($CE137&gt;=37,INDEX($AN:$AN,$CD137+37),"")</f>
      </c>
      <c r="CA137">
        <f>IF($CE137&gt;=38,INDEX($AN:$AN,$CD137+38),"")</f>
      </c>
      <c r="CB137">
        <f>IF($CE137&gt;=39,INDEX($AN:$AN,$CD137+39),"")</f>
      </c>
      <c r="CC137">
        <f>IF($CE137&gt;=40,INDEX($AN:$AN,$CD137+40),"")</f>
      </c>
      <c r="CD137">
        <f>IFERROR(MATCH($AM137,$AN$2:$AN$133,0)+1,0)</f>
      </c>
      <c r="CE137">
        <f>IFERROR(INDEX($AO$2:$AO$133,MATCH($AM137,$AN$2:$AN$133,0)),0)</f>
      </c>
      <c r="CF137">
        <f>IFERROR(LEFT($K137,FIND(" - ",$K137)-1),$K137)</f>
      </c>
      <c r="CG137" t="s">
        <v>51</v>
      </c>
      <c r="CI137">
        <f>IF($DD137&gt;=1,INDEX($CG:$CG,$DC137+1),"")</f>
      </c>
      <c r="CJ137">
        <f>IF($DD137&gt;=2,INDEX($CG:$CG,$DC137+2),"")</f>
      </c>
      <c r="CK137">
        <f>IF($DD137&gt;=3,INDEX($CG:$CG,$DC137+3),"")</f>
      </c>
      <c r="CL137">
        <f>IF($DD137&gt;=4,INDEX($CG:$CG,$DC137+4),"")</f>
      </c>
      <c r="CM137">
        <f>IF($DD137&gt;=5,INDEX($CG:$CG,$DC137+5),"")</f>
      </c>
      <c r="CN137">
        <f>IF($DD137&gt;=6,INDEX($CG:$CG,$DC137+6),"")</f>
      </c>
      <c r="CO137">
        <f>IF($DD137&gt;=7,INDEX($CG:$CG,$DC137+7),"")</f>
      </c>
      <c r="CP137">
        <f>IF($DD137&gt;=8,INDEX($CG:$CG,$DC137+8),"")</f>
      </c>
      <c r="CQ137">
        <f>IF($DD137&gt;=9,INDEX($CG:$CG,$DC137+9),"")</f>
      </c>
      <c r="CR137">
        <f>IF($DD137&gt;=10,INDEX($CG:$CG,$DC137+10),"")</f>
      </c>
      <c r="CS137">
        <f>IF($DD137&gt;=11,INDEX($CG:$CG,$DC137+11),"")</f>
      </c>
      <c r="CT137">
        <f>IF($DD137&gt;=12,INDEX($CG:$CG,$DC137+12),"")</f>
      </c>
      <c r="CU137">
        <f>IF($DD137&gt;=13,INDEX($CG:$CG,$DC137+13),"")</f>
      </c>
      <c r="CV137">
        <f>IF($DD137&gt;=14,INDEX($CG:$CG,$DC137+14),"")</f>
      </c>
      <c r="CW137">
        <f>IF($DD137&gt;=15,INDEX($CG:$CG,$DC137+15),"")</f>
      </c>
      <c r="CX137">
        <f>IF($DD137&gt;=16,INDEX($CG:$CG,$DC137+16),"")</f>
      </c>
      <c r="CY137">
        <f>IF($DD137&gt;=17,INDEX($CG:$CG,$DC137+17),"")</f>
      </c>
      <c r="CZ137">
        <f>IF($DD137&gt;=18,INDEX($CG:$CG,$DC137+18),"")</f>
      </c>
      <c r="DA137">
        <f>IF($DD137&gt;=19,INDEX($CG:$CG,$DC137+19),"")</f>
      </c>
      <c r="DB137">
        <f>IF($DD137&gt;=20,INDEX($CG:$CG,$DC137+20),"")</f>
      </c>
      <c r="DC137">
        <f>IFERROR(MATCH($CF137,$CG$2:$CG$1558,0)+1,0)</f>
      </c>
      <c r="DD137">
        <f>IFERROR(INDEX($CH$2:$CH$1558,MATCH($CF137,$CG$2:$CG$1558,0)),0)</f>
      </c>
      <c r="DE137">
        <f>IFERROR(INDEX($AL:$AL,MATCH($G137,$AK:$AK,0))&amp;"","")</f>
      </c>
      <c r="DF137" t="s">
        <v>66</v>
      </c>
      <c r="DG137" t="s">
        <v>800</v>
      </c>
      <c r="DI137">
        <f>IF($GL137&gt;=1,INDEX($DF:$DF,$GK137+1),"")</f>
      </c>
      <c r="DJ137">
        <f>IF($GL137&gt;=2,INDEX($DF:$DF,$GK137+2),"")</f>
      </c>
      <c r="DK137">
        <f>IF($GL137&gt;=3,INDEX($DF:$DF,$GK137+3),"")</f>
      </c>
      <c r="DL137">
        <f>IF($GL137&gt;=4,INDEX($DF:$DF,$GK137+4),"")</f>
      </c>
      <c r="DM137">
        <f>IF($GL137&gt;=5,INDEX($DF:$DF,$GK137+5),"")</f>
      </c>
      <c r="DN137">
        <f>IF($GL137&gt;=6,INDEX($DF:$DF,$GK137+6),"")</f>
      </c>
      <c r="DO137">
        <f>IF($GL137&gt;=7,INDEX($DF:$DF,$GK137+7),"")</f>
      </c>
      <c r="DP137">
        <f>IF($GL137&gt;=8,INDEX($DF:$DF,$GK137+8),"")</f>
      </c>
      <c r="DQ137">
        <f>IF($GL137&gt;=9,INDEX($DF:$DF,$GK137+9),"")</f>
      </c>
      <c r="DR137">
        <f>IF($GL137&gt;=10,INDEX($DF:$DF,$GK137+10),"")</f>
      </c>
      <c r="DS137">
        <f>IF($GL137&gt;=11,INDEX($DF:$DF,$GK137+11),"")</f>
      </c>
      <c r="DT137">
        <f>IF($GL137&gt;=12,INDEX($DF:$DF,$GK137+12),"")</f>
      </c>
      <c r="DU137">
        <f>IF($GL137&gt;=13,INDEX($DF:$DF,$GK137+13),"")</f>
      </c>
      <c r="DV137">
        <f>IF($GL137&gt;=14,INDEX($DF:$DF,$GK137+14),"")</f>
      </c>
      <c r="DW137">
        <f>IF($GL137&gt;=15,INDEX($DF:$DF,$GK137+15),"")</f>
      </c>
      <c r="DX137">
        <f>IF($GL137&gt;=16,INDEX($DF:$DF,$GK137+16),"")</f>
      </c>
      <c r="DY137">
        <f>IF($GL137&gt;=17,INDEX($DF:$DF,$GK137+17),"")</f>
      </c>
      <c r="DZ137">
        <f>IF($GL137&gt;=18,INDEX($DF:$DF,$GK137+18),"")</f>
      </c>
      <c r="EA137">
        <f>IF($GL137&gt;=19,INDEX($DF:$DF,$GK137+19),"")</f>
      </c>
      <c r="EB137">
        <f>IF($GL137&gt;=20,INDEX($DF:$DF,$GK137+20),"")</f>
      </c>
      <c r="EC137">
        <f>IF($GL137&gt;=21,INDEX($DF:$DF,$GK137+21),"")</f>
      </c>
      <c r="ED137">
        <f>IF($GL137&gt;=22,INDEX($DF:$DF,$GK137+22),"")</f>
      </c>
      <c r="EE137">
        <f>IF($GL137&gt;=23,INDEX($DF:$DF,$GK137+23),"")</f>
      </c>
      <c r="EF137">
        <f>IF($GL137&gt;=24,INDEX($DF:$DF,$GK137+24),"")</f>
      </c>
      <c r="EG137">
        <f>IF($GL137&gt;=25,INDEX($DF:$DF,$GK137+25),"")</f>
      </c>
      <c r="EH137">
        <f>IF($GL137&gt;=26,INDEX($DF:$DF,$GK137+26),"")</f>
      </c>
      <c r="EI137">
        <f>IF($GL137&gt;=27,INDEX($DF:$DF,$GK137+27),"")</f>
      </c>
      <c r="EJ137">
        <f>IF($GL137&gt;=28,INDEX($DF:$DF,$GK137+28),"")</f>
      </c>
      <c r="EK137">
        <f>IF($GL137&gt;=29,INDEX($DF:$DF,$GK137+29),"")</f>
      </c>
      <c r="EL137">
        <f>IF($GL137&gt;=30,INDEX($DF:$DF,$GK137+30),"")</f>
      </c>
      <c r="EM137">
        <f>IF($GL137&gt;=31,INDEX($DF:$DF,$GK137+31),"")</f>
      </c>
      <c r="EN137">
        <f>IF($GL137&gt;=32,INDEX($DF:$DF,$GK137+32),"")</f>
      </c>
      <c r="EO137">
        <f>IF($GL137&gt;=33,INDEX($DF:$DF,$GK137+33),"")</f>
      </c>
      <c r="EP137">
        <f>IF($GL137&gt;=34,INDEX($DF:$DF,$GK137+34),"")</f>
      </c>
      <c r="EQ137">
        <f>IF($GL137&gt;=35,INDEX($DF:$DF,$GK137+35),"")</f>
      </c>
      <c r="ER137">
        <f>IF($GL137&gt;=36,INDEX($DF:$DF,$GK137+36),"")</f>
      </c>
      <c r="ES137">
        <f>IF($GL137&gt;=37,INDEX($DF:$DF,$GK137+37),"")</f>
      </c>
      <c r="ET137">
        <f>IF($GL137&gt;=38,INDEX($DF:$DF,$GK137+38),"")</f>
      </c>
      <c r="EU137">
        <f>IF($GL137&gt;=39,INDEX($DF:$DF,$GK137+39),"")</f>
      </c>
      <c r="EV137">
        <f>IF($GL137&gt;=40,INDEX($DF:$DF,$GK137+40),"")</f>
      </c>
      <c r="EW137">
        <f>IF($GL137&gt;=1,INDEX($DG:$DG,$GK137+1),"")</f>
      </c>
      <c r="EX137">
        <f>IF($GL137&gt;=2,INDEX($DG:$DG,$GK137+2),"")</f>
      </c>
      <c r="EY137">
        <f>IF($GL137&gt;=3,INDEX($DG:$DG,$GK137+3),"")</f>
      </c>
      <c r="EZ137">
        <f>IF($GL137&gt;=4,INDEX($DG:$DG,$GK137+4),"")</f>
      </c>
      <c r="FA137">
        <f>IF($GL137&gt;=5,INDEX($DG:$DG,$GK137+5),"")</f>
      </c>
      <c r="FB137">
        <f>IF($GL137&gt;=6,INDEX($DG:$DG,$GK137+6),"")</f>
      </c>
      <c r="FC137">
        <f>IF($GL137&gt;=7,INDEX($DG:$DG,$GK137+7),"")</f>
      </c>
      <c r="FD137">
        <f>IF($GL137&gt;=8,INDEX($DG:$DG,$GK137+8),"")</f>
      </c>
      <c r="FE137">
        <f>IF($GL137&gt;=9,INDEX($DG:$DG,$GK137+9),"")</f>
      </c>
      <c r="FF137">
        <f>IF($GL137&gt;=10,INDEX($DG:$DG,$GK137+10),"")</f>
      </c>
      <c r="FG137">
        <f>IF($GL137&gt;=11,INDEX($DG:$DG,$GK137+11),"")</f>
      </c>
      <c r="FH137">
        <f>IF($GL137&gt;=12,INDEX($DG:$DG,$GK137+12),"")</f>
      </c>
      <c r="FI137">
        <f>IF($GL137&gt;=13,INDEX($DG:$DG,$GK137+13),"")</f>
      </c>
      <c r="FJ137">
        <f>IF($GL137&gt;=14,INDEX($DG:$DG,$GK137+14),"")</f>
      </c>
      <c r="FK137">
        <f>IF($GL137&gt;=15,INDEX($DG:$DG,$GK137+15),"")</f>
      </c>
      <c r="FL137">
        <f>IF($GL137&gt;=16,INDEX($DG:$DG,$GK137+16),"")</f>
      </c>
      <c r="FM137">
        <f>IF($GL137&gt;=17,INDEX($DG:$DG,$GK137+17),"")</f>
      </c>
      <c r="FN137">
        <f>IF($GL137&gt;=18,INDEX($DG:$DG,$GK137+18),"")</f>
      </c>
      <c r="FO137">
        <f>IF($GL137&gt;=19,INDEX($DG:$DG,$GK137+19),"")</f>
      </c>
      <c r="FP137">
        <f>IF($GL137&gt;=20,INDEX($DG:$DG,$GK137+20),"")</f>
      </c>
      <c r="FQ137">
        <f>IF($GL137&gt;=21,INDEX($DG:$DG,$GK137+21),"")</f>
      </c>
      <c r="FR137">
        <f>IF($GL137&gt;=22,INDEX($DG:$DG,$GK137+22),"")</f>
      </c>
      <c r="FS137">
        <f>IF($GL137&gt;=23,INDEX($DG:$DG,$GK137+23),"")</f>
      </c>
      <c r="FT137">
        <f>IF($GL137&gt;=24,INDEX($DG:$DG,$GK137+24),"")</f>
      </c>
      <c r="FU137">
        <f>IF($GL137&gt;=25,INDEX($DG:$DG,$GK137+25),"")</f>
      </c>
      <c r="FV137">
        <f>IF($GL137&gt;=26,INDEX($DG:$DG,$GK137+26),"")</f>
      </c>
      <c r="FW137">
        <f>IF($GL137&gt;=27,INDEX($DG:$DG,$GK137+27),"")</f>
      </c>
      <c r="FX137">
        <f>IF($GL137&gt;=28,INDEX($DG:$DG,$GK137+28),"")</f>
      </c>
      <c r="FY137">
        <f>IF($GL137&gt;=29,INDEX($DG:$DG,$GK137+29),"")</f>
      </c>
      <c r="FZ137">
        <f>IF($GL137&gt;=30,INDEX($DG:$DG,$GK137+30),"")</f>
      </c>
      <c r="GA137">
        <f>IF($GL137&gt;=31,INDEX($DG:$DG,$GK137+31),"")</f>
      </c>
      <c r="GB137">
        <f>IF($GL137&gt;=32,INDEX($DG:$DG,$GK137+32),"")</f>
      </c>
      <c r="GC137">
        <f>IF($GL137&gt;=33,INDEX($DG:$DG,$GK137+33),"")</f>
      </c>
      <c r="GD137">
        <f>IF($GL137&gt;=34,INDEX($DG:$DG,$GK137+34),"")</f>
      </c>
      <c r="GE137">
        <f>IF($GL137&gt;=35,INDEX($DG:$DG,$GK137+35),"")</f>
      </c>
      <c r="GF137">
        <f>IF($GL137&gt;=36,INDEX($DG:$DG,$GK137+36),"")</f>
      </c>
      <c r="GG137">
        <f>IF($GL137&gt;=37,INDEX($DG:$DG,$GK137+37),"")</f>
      </c>
      <c r="GH137">
        <f>IF($GL137&gt;=38,INDEX($DG:$DG,$GK137+38),"")</f>
      </c>
      <c r="GI137">
        <f>IF($GL137&gt;=39,INDEX($DG:$DG,$GK137+39),"")</f>
      </c>
      <c r="GJ137">
        <f>IF($GL137&gt;=40,INDEX($DG:$DG,$GK137+40),"")</f>
      </c>
      <c r="GK137">
        <f>IFERROR(MATCH($DE137,$DF$2:$DF$166,0)+1,0)</f>
      </c>
      <c r="GL137">
        <f>IFERROR(INDEX($DH$2:$DH$166,MATCH($DE137,$DF$2:$DF$166,0)),0)</f>
      </c>
      <c r="GM137">
        <f>IFERROR(MATCH($H137,$DI$137:$EV$137,0),0)</f>
      </c>
      <c r="GN137">
        <f>IF($GM137&gt;0,INDEX($EW$137:$GJ$137,$GM137),"")</f>
      </c>
      <c r="GO137" t="s">
        <v>443</v>
      </c>
      <c r="GP137">
        <v>1</v>
      </c>
      <c r="GQ137">
        <f>IF($IZ137&gt;=1,INDEX($GO:$GO,$IY137+1),"")</f>
      </c>
      <c r="GR137">
        <f>IF($IZ137&gt;=2,INDEX($GO:$GO,$IY137+2),"")</f>
      </c>
      <c r="GS137">
        <f>IF($IZ137&gt;=3,INDEX($GO:$GO,$IY137+3),"")</f>
      </c>
      <c r="GT137">
        <f>IF($IZ137&gt;=4,INDEX($GO:$GO,$IY137+4),"")</f>
      </c>
      <c r="GU137">
        <f>IF($IZ137&gt;=5,INDEX($GO:$GO,$IY137+5),"")</f>
      </c>
      <c r="GV137">
        <f>IF($IZ137&gt;=6,INDEX($GO:$GO,$IY137+6),"")</f>
      </c>
      <c r="GW137">
        <f>IF($IZ137&gt;=7,INDEX($GO:$GO,$IY137+7),"")</f>
      </c>
      <c r="GX137">
        <f>IF($IZ137&gt;=8,INDEX($GO:$GO,$IY137+8),"")</f>
      </c>
      <c r="GY137">
        <f>IF($IZ137&gt;=9,INDEX($GO:$GO,$IY137+9),"")</f>
      </c>
      <c r="GZ137">
        <f>IF($IZ137&gt;=10,INDEX($GO:$GO,$IY137+10),"")</f>
      </c>
      <c r="HA137">
        <f>IF($IZ137&gt;=11,INDEX($GO:$GO,$IY137+11),"")</f>
      </c>
      <c r="HB137">
        <f>IF($IZ137&gt;=12,INDEX($GO:$GO,$IY137+12),"")</f>
      </c>
      <c r="HC137">
        <f>IF($IZ137&gt;=13,INDEX($GO:$GO,$IY137+13),"")</f>
      </c>
      <c r="HD137">
        <f>IF($IZ137&gt;=14,INDEX($GO:$GO,$IY137+14),"")</f>
      </c>
      <c r="HE137">
        <f>IF($IZ137&gt;=15,INDEX($GO:$GO,$IY137+15),"")</f>
      </c>
      <c r="HF137">
        <f>IF($IZ137&gt;=16,INDEX($GO:$GO,$IY137+16),"")</f>
      </c>
      <c r="HG137">
        <f>IF($IZ137&gt;=17,INDEX($GO:$GO,$IY137+17),"")</f>
      </c>
      <c r="HH137">
        <f>IF($IZ137&gt;=18,INDEX($GO:$GO,$IY137+18),"")</f>
      </c>
      <c r="HI137">
        <f>IF($IZ137&gt;=19,INDEX($GO:$GO,$IY137+19),"")</f>
      </c>
      <c r="HJ137">
        <f>IF($IZ137&gt;=20,INDEX($GO:$GO,$IY137+20),"")</f>
      </c>
      <c r="HK137">
        <f>IF($IZ137&gt;=21,INDEX($GO:$GO,$IY137+21),"")</f>
      </c>
      <c r="HL137">
        <f>IF($IZ137&gt;=22,INDEX($GO:$GO,$IY137+22),"")</f>
      </c>
      <c r="HM137">
        <f>IF($IZ137&gt;=23,INDEX($GO:$GO,$IY137+23),"")</f>
      </c>
      <c r="HN137">
        <f>IF($IZ137&gt;=24,INDEX($GO:$GO,$IY137+24),"")</f>
      </c>
      <c r="HO137">
        <f>IF($IZ137&gt;=25,INDEX($GO:$GO,$IY137+25),"")</f>
      </c>
      <c r="HP137">
        <f>IF($IZ137&gt;=26,INDEX($GO:$GO,$IY137+26),"")</f>
      </c>
      <c r="HQ137">
        <f>IF($IZ137&gt;=27,INDEX($GO:$GO,$IY137+27),"")</f>
      </c>
      <c r="HR137">
        <f>IF($IZ137&gt;=28,INDEX($GO:$GO,$IY137+28),"")</f>
      </c>
      <c r="HS137">
        <f>IF($IZ137&gt;=29,INDEX($GO:$GO,$IY137+29),"")</f>
      </c>
      <c r="HT137">
        <f>IF($IZ137&gt;=30,INDEX($GO:$GO,$IY137+30),"")</f>
      </c>
      <c r="HU137">
        <f>IF($IZ137&gt;=31,INDEX($GO:$GO,$IY137+31),"")</f>
      </c>
      <c r="HV137">
        <f>IF($IZ137&gt;=32,INDEX($GO:$GO,$IY137+32),"")</f>
      </c>
      <c r="HW137">
        <f>IF($IZ137&gt;=33,INDEX($GO:$GO,$IY137+33),"")</f>
      </c>
      <c r="HX137">
        <f>IF($IZ137&gt;=34,INDEX($GO:$GO,$IY137+34),"")</f>
      </c>
      <c r="HY137">
        <f>IF($IZ137&gt;=35,INDEX($GO:$GO,$IY137+35),"")</f>
      </c>
      <c r="HZ137">
        <f>IF($IZ137&gt;=36,INDEX($GO:$GO,$IY137+36),"")</f>
      </c>
      <c r="IA137">
        <f>IF($IZ137&gt;=37,INDEX($GO:$GO,$IY137+37),"")</f>
      </c>
      <c r="IB137">
        <f>IF($IZ137&gt;=38,INDEX($GO:$GO,$IY137+38),"")</f>
      </c>
      <c r="IC137">
        <f>IF($IZ137&gt;=39,INDEX($GO:$GO,$IY137+39),"")</f>
      </c>
      <c r="ID137">
        <f>IF($IZ137&gt;=40,INDEX($GO:$GO,$IY137+40),"")</f>
      </c>
      <c r="IE137">
        <f>IF($IZ137&gt;=41,INDEX($GO:$GO,$IY137+41),"")</f>
      </c>
      <c r="IF137">
        <f>IF($IZ137&gt;=42,INDEX($GO:$GO,$IY137+42),"")</f>
      </c>
      <c r="IG137">
        <f>IF($IZ137&gt;=43,INDEX($GO:$GO,$IY137+43),"")</f>
      </c>
      <c r="IH137">
        <f>IF($IZ137&gt;=44,INDEX($GO:$GO,$IY137+44),"")</f>
      </c>
      <c r="II137">
        <f>IF($IZ137&gt;=45,INDEX($GO:$GO,$IY137+45),"")</f>
      </c>
      <c r="IJ137">
        <f>IF($IZ137&gt;=46,INDEX($GO:$GO,$IY137+46),"")</f>
      </c>
      <c r="IK137">
        <f>IF($IZ137&gt;=47,INDEX($GO:$GO,$IY137+47),"")</f>
      </c>
      <c r="IL137">
        <f>IF($IZ137&gt;=48,INDEX($GO:$GO,$IY137+48),"")</f>
      </c>
      <c r="IM137">
        <f>IF($IZ137&gt;=49,INDEX($GO:$GO,$IY137+49),"")</f>
      </c>
      <c r="IN137">
        <f>IF($IZ137&gt;=50,INDEX($GO:$GO,$IY137+50),"")</f>
      </c>
      <c r="IO137">
        <f>IF($IZ137&gt;=51,INDEX($GO:$GO,$IY137+51),"")</f>
      </c>
      <c r="IP137">
        <f>IF($IZ137&gt;=52,INDEX($GO:$GO,$IY137+52),"")</f>
      </c>
      <c r="IQ137">
        <f>IF($IZ137&gt;=53,INDEX($GO:$GO,$IY137+53),"")</f>
      </c>
      <c r="IR137">
        <f>IF($IZ137&gt;=54,INDEX($GO:$GO,$IY137+54),"")</f>
      </c>
      <c r="IS137">
        <f>IF($IZ137&gt;=55,INDEX($GO:$GO,$IY137+55),"")</f>
      </c>
      <c r="IT137">
        <f>IF($IZ137&gt;=56,INDEX($GO:$GO,$IY137+56),"")</f>
      </c>
      <c r="IU137">
        <f>IF($IZ137&gt;=57,INDEX($GO:$GO,$IY137+57),"")</f>
      </c>
      <c r="IV137">
        <f>IF($IZ137&gt;=58,INDEX($GO:$GO,$IY137+58),"")</f>
      </c>
      <c r="IW137">
        <f>IF($IZ137&gt;=59,INDEX($GO:$GO,$IY137+59),"")</f>
      </c>
      <c r="IX137">
        <f>IF($IZ137&gt;=60,INDEX($GO:$GO,$IY137+60),"")</f>
      </c>
      <c r="IY137">
        <f>IFERROR(MATCH($GN137,$GO$2:$GO$827,0)+1,0)</f>
      </c>
      <c r="IZ137">
        <f>IFERROR(INDEX($GP$2:$GP$827,MATCH($GN137,$GO$2:$GO$827,0)),0)</f>
      </c>
      <c r="JA137" t="s">
        <v>23</v>
      </c>
      <c r="JB137" t="s">
        <v>23</v>
      </c>
    </row>
    <row r="138" spans="1:262" x14ac:dyDescent="0.25">
      <c r="F138" s="1"/>
      <c r="G138" s="1"/>
      <c r="H138" s="1"/>
      <c r="I138" s="1"/>
      <c r="J138" s="1">
        <f>IFERROR(IF(FIND(" - ",$F138)&gt;0,MID($F138,FIND(" - ",$F138)+3,LEN($F138)),""),"")</f>
      </c>
      <c r="L138" s="1"/>
      <c r="N138" t="s">
        <v>23</v>
      </c>
      <c r="P138">
        <f>IF(OR($N138="",$O138=""),"",IFERROR($N138/$O138,0))</f>
      </c>
      <c r="Q138">
        <f>IF($N138="","",
IF($G138="","",
IF(ISNUMBER(SEARCH("exempt",LOWER($G138))),0,
$N138*(VALUE(SUBSTITUTE($G138,"%",""))/100))))</f>
      </c>
      <c r="W138">
        <f>IF($N138="","",
SUM($N138,$Q138,$U138,$R138,$T138)-
IF($V138="",0,VALUE($V138)))</f>
      </c>
      <c r="AE138" t="s">
        <v>801</v>
      </c>
      <c r="AI138" t="s">
        <v>802</v>
      </c>
      <c r="AJ138" t="s">
        <v>803</v>
      </c>
      <c r="AM138">
        <f>IFERROR(LEFT($F138,FIND(" - ",$F138)-1),$F138)</f>
      </c>
      <c r="AP138">
        <f>IF($CE138&gt;=1,INDEX($AN:$AN,$CD138+1),"")</f>
      </c>
      <c r="AQ138">
        <f>IF($CE138&gt;=2,INDEX($AN:$AN,$CD138+2),"")</f>
      </c>
      <c r="AR138">
        <f>IF($CE138&gt;=3,INDEX($AN:$AN,$CD138+3),"")</f>
      </c>
      <c r="AS138">
        <f>IF($CE138&gt;=4,INDEX($AN:$AN,$CD138+4),"")</f>
      </c>
      <c r="AT138">
        <f>IF($CE138&gt;=5,INDEX($AN:$AN,$CD138+5),"")</f>
      </c>
      <c r="AU138">
        <f>IF($CE138&gt;=6,INDEX($AN:$AN,$CD138+6),"")</f>
      </c>
      <c r="AV138">
        <f>IF($CE138&gt;=7,INDEX($AN:$AN,$CD138+7),"")</f>
      </c>
      <c r="AW138">
        <f>IF($CE138&gt;=8,INDEX($AN:$AN,$CD138+8),"")</f>
      </c>
      <c r="AX138">
        <f>IF($CE138&gt;=9,INDEX($AN:$AN,$CD138+9),"")</f>
      </c>
      <c r="AY138">
        <f>IF($CE138&gt;=10,INDEX($AN:$AN,$CD138+10),"")</f>
      </c>
      <c r="AZ138">
        <f>IF($CE138&gt;=11,INDEX($AN:$AN,$CD138+11),"")</f>
      </c>
      <c r="BA138">
        <f>IF($CE138&gt;=12,INDEX($AN:$AN,$CD138+12),"")</f>
      </c>
      <c r="BB138">
        <f>IF($CE138&gt;=13,INDEX($AN:$AN,$CD138+13),"")</f>
      </c>
      <c r="BC138">
        <f>IF($CE138&gt;=14,INDEX($AN:$AN,$CD138+14),"")</f>
      </c>
      <c r="BD138">
        <f>IF($CE138&gt;=15,INDEX($AN:$AN,$CD138+15),"")</f>
      </c>
      <c r="BE138">
        <f>IF($CE138&gt;=16,INDEX($AN:$AN,$CD138+16),"")</f>
      </c>
      <c r="BF138">
        <f>IF($CE138&gt;=17,INDEX($AN:$AN,$CD138+17),"")</f>
      </c>
      <c r="BG138">
        <f>IF($CE138&gt;=18,INDEX($AN:$AN,$CD138+18),"")</f>
      </c>
      <c r="BH138">
        <f>IF($CE138&gt;=19,INDEX($AN:$AN,$CD138+19),"")</f>
      </c>
      <c r="BI138">
        <f>IF($CE138&gt;=20,INDEX($AN:$AN,$CD138+20),"")</f>
      </c>
      <c r="BJ138">
        <f>IF($CE138&gt;=21,INDEX($AN:$AN,$CD138+21),"")</f>
      </c>
      <c r="BK138">
        <f>IF($CE138&gt;=22,INDEX($AN:$AN,$CD138+22),"")</f>
      </c>
      <c r="BL138">
        <f>IF($CE138&gt;=23,INDEX($AN:$AN,$CD138+23),"")</f>
      </c>
      <c r="BM138">
        <f>IF($CE138&gt;=24,INDEX($AN:$AN,$CD138+24),"")</f>
      </c>
      <c r="BN138">
        <f>IF($CE138&gt;=25,INDEX($AN:$AN,$CD138+25),"")</f>
      </c>
      <c r="BO138">
        <f>IF($CE138&gt;=26,INDEX($AN:$AN,$CD138+26),"")</f>
      </c>
      <c r="BP138">
        <f>IF($CE138&gt;=27,INDEX($AN:$AN,$CD138+27),"")</f>
      </c>
      <c r="BQ138">
        <f>IF($CE138&gt;=28,INDEX($AN:$AN,$CD138+28),"")</f>
      </c>
      <c r="BR138">
        <f>IF($CE138&gt;=29,INDEX($AN:$AN,$CD138+29),"")</f>
      </c>
      <c r="BS138">
        <f>IF($CE138&gt;=30,INDEX($AN:$AN,$CD138+30),"")</f>
      </c>
      <c r="BT138">
        <f>IF($CE138&gt;=31,INDEX($AN:$AN,$CD138+31),"")</f>
      </c>
      <c r="BU138">
        <f>IF($CE138&gt;=32,INDEX($AN:$AN,$CD138+32),"")</f>
      </c>
      <c r="BV138">
        <f>IF($CE138&gt;=33,INDEX($AN:$AN,$CD138+33),"")</f>
      </c>
      <c r="BW138">
        <f>IF($CE138&gt;=34,INDEX($AN:$AN,$CD138+34),"")</f>
      </c>
      <c r="BX138">
        <f>IF($CE138&gt;=35,INDEX($AN:$AN,$CD138+35),"")</f>
      </c>
      <c r="BY138">
        <f>IF($CE138&gt;=36,INDEX($AN:$AN,$CD138+36),"")</f>
      </c>
      <c r="BZ138">
        <f>IF($CE138&gt;=37,INDEX($AN:$AN,$CD138+37),"")</f>
      </c>
      <c r="CA138">
        <f>IF($CE138&gt;=38,INDEX($AN:$AN,$CD138+38),"")</f>
      </c>
      <c r="CB138">
        <f>IF($CE138&gt;=39,INDEX($AN:$AN,$CD138+39),"")</f>
      </c>
      <c r="CC138">
        <f>IF($CE138&gt;=40,INDEX($AN:$AN,$CD138+40),"")</f>
      </c>
      <c r="CD138">
        <f>IFERROR(MATCH($AM138,$AN$2:$AN$133,0)+1,0)</f>
      </c>
      <c r="CE138">
        <f>IFERROR(INDEX($AO$2:$AO$133,MATCH($AM138,$AN$2:$AN$133,0)),0)</f>
      </c>
      <c r="CF138">
        <f>IFERROR(LEFT($K138,FIND(" - ",$K138)-1),$K138)</f>
      </c>
      <c r="CG138" t="s">
        <v>63</v>
      </c>
      <c r="CI138">
        <f>IF($DD138&gt;=1,INDEX($CG:$CG,$DC138+1),"")</f>
      </c>
      <c r="CJ138">
        <f>IF($DD138&gt;=2,INDEX($CG:$CG,$DC138+2),"")</f>
      </c>
      <c r="CK138">
        <f>IF($DD138&gt;=3,INDEX($CG:$CG,$DC138+3),"")</f>
      </c>
      <c r="CL138">
        <f>IF($DD138&gt;=4,INDEX($CG:$CG,$DC138+4),"")</f>
      </c>
      <c r="CM138">
        <f>IF($DD138&gt;=5,INDEX($CG:$CG,$DC138+5),"")</f>
      </c>
      <c r="CN138">
        <f>IF($DD138&gt;=6,INDEX($CG:$CG,$DC138+6),"")</f>
      </c>
      <c r="CO138">
        <f>IF($DD138&gt;=7,INDEX($CG:$CG,$DC138+7),"")</f>
      </c>
      <c r="CP138">
        <f>IF($DD138&gt;=8,INDEX($CG:$CG,$DC138+8),"")</f>
      </c>
      <c r="CQ138">
        <f>IF($DD138&gt;=9,INDEX($CG:$CG,$DC138+9),"")</f>
      </c>
      <c r="CR138">
        <f>IF($DD138&gt;=10,INDEX($CG:$CG,$DC138+10),"")</f>
      </c>
      <c r="CS138">
        <f>IF($DD138&gt;=11,INDEX($CG:$CG,$DC138+11),"")</f>
      </c>
      <c r="CT138">
        <f>IF($DD138&gt;=12,INDEX($CG:$CG,$DC138+12),"")</f>
      </c>
      <c r="CU138">
        <f>IF($DD138&gt;=13,INDEX($CG:$CG,$DC138+13),"")</f>
      </c>
      <c r="CV138">
        <f>IF($DD138&gt;=14,INDEX($CG:$CG,$DC138+14),"")</f>
      </c>
      <c r="CW138">
        <f>IF($DD138&gt;=15,INDEX($CG:$CG,$DC138+15),"")</f>
      </c>
      <c r="CX138">
        <f>IF($DD138&gt;=16,INDEX($CG:$CG,$DC138+16),"")</f>
      </c>
      <c r="CY138">
        <f>IF($DD138&gt;=17,INDEX($CG:$CG,$DC138+17),"")</f>
      </c>
      <c r="CZ138">
        <f>IF($DD138&gt;=18,INDEX($CG:$CG,$DC138+18),"")</f>
      </c>
      <c r="DA138">
        <f>IF($DD138&gt;=19,INDEX($CG:$CG,$DC138+19),"")</f>
      </c>
      <c r="DB138">
        <f>IF($DD138&gt;=20,INDEX($CG:$CG,$DC138+20),"")</f>
      </c>
      <c r="DC138">
        <f>IFERROR(MATCH($CF138,$CG$2:$CG$1558,0)+1,0)</f>
      </c>
      <c r="DD138">
        <f>IFERROR(INDEX($CH$2:$CH$1558,MATCH($CF138,$CG$2:$CG$1558,0)),0)</f>
      </c>
      <c r="DE138">
        <f>IFERROR(INDEX($AL:$AL,MATCH($G138,$AK:$AK,0))&amp;"","")</f>
      </c>
      <c r="DF138" t="s">
        <v>73</v>
      </c>
      <c r="DG138" t="s">
        <v>804</v>
      </c>
      <c r="DI138">
        <f>IF($GL138&gt;=1,INDEX($DF:$DF,$GK138+1),"")</f>
      </c>
      <c r="DJ138">
        <f>IF($GL138&gt;=2,INDEX($DF:$DF,$GK138+2),"")</f>
      </c>
      <c r="DK138">
        <f>IF($GL138&gt;=3,INDEX($DF:$DF,$GK138+3),"")</f>
      </c>
      <c r="DL138">
        <f>IF($GL138&gt;=4,INDEX($DF:$DF,$GK138+4),"")</f>
      </c>
      <c r="DM138">
        <f>IF($GL138&gt;=5,INDEX($DF:$DF,$GK138+5),"")</f>
      </c>
      <c r="DN138">
        <f>IF($GL138&gt;=6,INDEX($DF:$DF,$GK138+6),"")</f>
      </c>
      <c r="DO138">
        <f>IF($GL138&gt;=7,INDEX($DF:$DF,$GK138+7),"")</f>
      </c>
      <c r="DP138">
        <f>IF($GL138&gt;=8,INDEX($DF:$DF,$GK138+8),"")</f>
      </c>
      <c r="DQ138">
        <f>IF($GL138&gt;=9,INDEX($DF:$DF,$GK138+9),"")</f>
      </c>
      <c r="DR138">
        <f>IF($GL138&gt;=10,INDEX($DF:$DF,$GK138+10),"")</f>
      </c>
      <c r="DS138">
        <f>IF($GL138&gt;=11,INDEX($DF:$DF,$GK138+11),"")</f>
      </c>
      <c r="DT138">
        <f>IF($GL138&gt;=12,INDEX($DF:$DF,$GK138+12),"")</f>
      </c>
      <c r="DU138">
        <f>IF($GL138&gt;=13,INDEX($DF:$DF,$GK138+13),"")</f>
      </c>
      <c r="DV138">
        <f>IF($GL138&gt;=14,INDEX($DF:$DF,$GK138+14),"")</f>
      </c>
      <c r="DW138">
        <f>IF($GL138&gt;=15,INDEX($DF:$DF,$GK138+15),"")</f>
      </c>
      <c r="DX138">
        <f>IF($GL138&gt;=16,INDEX($DF:$DF,$GK138+16),"")</f>
      </c>
      <c r="DY138">
        <f>IF($GL138&gt;=17,INDEX($DF:$DF,$GK138+17),"")</f>
      </c>
      <c r="DZ138">
        <f>IF($GL138&gt;=18,INDEX($DF:$DF,$GK138+18),"")</f>
      </c>
      <c r="EA138">
        <f>IF($GL138&gt;=19,INDEX($DF:$DF,$GK138+19),"")</f>
      </c>
      <c r="EB138">
        <f>IF($GL138&gt;=20,INDEX($DF:$DF,$GK138+20),"")</f>
      </c>
      <c r="EC138">
        <f>IF($GL138&gt;=21,INDEX($DF:$DF,$GK138+21),"")</f>
      </c>
      <c r="ED138">
        <f>IF($GL138&gt;=22,INDEX($DF:$DF,$GK138+22),"")</f>
      </c>
      <c r="EE138">
        <f>IF($GL138&gt;=23,INDEX($DF:$DF,$GK138+23),"")</f>
      </c>
      <c r="EF138">
        <f>IF($GL138&gt;=24,INDEX($DF:$DF,$GK138+24),"")</f>
      </c>
      <c r="EG138">
        <f>IF($GL138&gt;=25,INDEX($DF:$DF,$GK138+25),"")</f>
      </c>
      <c r="EH138">
        <f>IF($GL138&gt;=26,INDEX($DF:$DF,$GK138+26),"")</f>
      </c>
      <c r="EI138">
        <f>IF($GL138&gt;=27,INDEX($DF:$DF,$GK138+27),"")</f>
      </c>
      <c r="EJ138">
        <f>IF($GL138&gt;=28,INDEX($DF:$DF,$GK138+28),"")</f>
      </c>
      <c r="EK138">
        <f>IF($GL138&gt;=29,INDEX($DF:$DF,$GK138+29),"")</f>
      </c>
      <c r="EL138">
        <f>IF($GL138&gt;=30,INDEX($DF:$DF,$GK138+30),"")</f>
      </c>
      <c r="EM138">
        <f>IF($GL138&gt;=31,INDEX($DF:$DF,$GK138+31),"")</f>
      </c>
      <c r="EN138">
        <f>IF($GL138&gt;=32,INDEX($DF:$DF,$GK138+32),"")</f>
      </c>
      <c r="EO138">
        <f>IF($GL138&gt;=33,INDEX($DF:$DF,$GK138+33),"")</f>
      </c>
      <c r="EP138">
        <f>IF($GL138&gt;=34,INDEX($DF:$DF,$GK138+34),"")</f>
      </c>
      <c r="EQ138">
        <f>IF($GL138&gt;=35,INDEX($DF:$DF,$GK138+35),"")</f>
      </c>
      <c r="ER138">
        <f>IF($GL138&gt;=36,INDEX($DF:$DF,$GK138+36),"")</f>
      </c>
      <c r="ES138">
        <f>IF($GL138&gt;=37,INDEX($DF:$DF,$GK138+37),"")</f>
      </c>
      <c r="ET138">
        <f>IF($GL138&gt;=38,INDEX($DF:$DF,$GK138+38),"")</f>
      </c>
      <c r="EU138">
        <f>IF($GL138&gt;=39,INDEX($DF:$DF,$GK138+39),"")</f>
      </c>
      <c r="EV138">
        <f>IF($GL138&gt;=40,INDEX($DF:$DF,$GK138+40),"")</f>
      </c>
      <c r="EW138">
        <f>IF($GL138&gt;=1,INDEX($DG:$DG,$GK138+1),"")</f>
      </c>
      <c r="EX138">
        <f>IF($GL138&gt;=2,INDEX($DG:$DG,$GK138+2),"")</f>
      </c>
      <c r="EY138">
        <f>IF($GL138&gt;=3,INDEX($DG:$DG,$GK138+3),"")</f>
      </c>
      <c r="EZ138">
        <f>IF($GL138&gt;=4,INDEX($DG:$DG,$GK138+4),"")</f>
      </c>
      <c r="FA138">
        <f>IF($GL138&gt;=5,INDEX($DG:$DG,$GK138+5),"")</f>
      </c>
      <c r="FB138">
        <f>IF($GL138&gt;=6,INDEX($DG:$DG,$GK138+6),"")</f>
      </c>
      <c r="FC138">
        <f>IF($GL138&gt;=7,INDEX($DG:$DG,$GK138+7),"")</f>
      </c>
      <c r="FD138">
        <f>IF($GL138&gt;=8,INDEX($DG:$DG,$GK138+8),"")</f>
      </c>
      <c r="FE138">
        <f>IF($GL138&gt;=9,INDEX($DG:$DG,$GK138+9),"")</f>
      </c>
      <c r="FF138">
        <f>IF($GL138&gt;=10,INDEX($DG:$DG,$GK138+10),"")</f>
      </c>
      <c r="FG138">
        <f>IF($GL138&gt;=11,INDEX($DG:$DG,$GK138+11),"")</f>
      </c>
      <c r="FH138">
        <f>IF($GL138&gt;=12,INDEX($DG:$DG,$GK138+12),"")</f>
      </c>
      <c r="FI138">
        <f>IF($GL138&gt;=13,INDEX($DG:$DG,$GK138+13),"")</f>
      </c>
      <c r="FJ138">
        <f>IF($GL138&gt;=14,INDEX($DG:$DG,$GK138+14),"")</f>
      </c>
      <c r="FK138">
        <f>IF($GL138&gt;=15,INDEX($DG:$DG,$GK138+15),"")</f>
      </c>
      <c r="FL138">
        <f>IF($GL138&gt;=16,INDEX($DG:$DG,$GK138+16),"")</f>
      </c>
      <c r="FM138">
        <f>IF($GL138&gt;=17,INDEX($DG:$DG,$GK138+17),"")</f>
      </c>
      <c r="FN138">
        <f>IF($GL138&gt;=18,INDEX($DG:$DG,$GK138+18),"")</f>
      </c>
      <c r="FO138">
        <f>IF($GL138&gt;=19,INDEX($DG:$DG,$GK138+19),"")</f>
      </c>
      <c r="FP138">
        <f>IF($GL138&gt;=20,INDEX($DG:$DG,$GK138+20),"")</f>
      </c>
      <c r="FQ138">
        <f>IF($GL138&gt;=21,INDEX($DG:$DG,$GK138+21),"")</f>
      </c>
      <c r="FR138">
        <f>IF($GL138&gt;=22,INDEX($DG:$DG,$GK138+22),"")</f>
      </c>
      <c r="FS138">
        <f>IF($GL138&gt;=23,INDEX($DG:$DG,$GK138+23),"")</f>
      </c>
      <c r="FT138">
        <f>IF($GL138&gt;=24,INDEX($DG:$DG,$GK138+24),"")</f>
      </c>
      <c r="FU138">
        <f>IF($GL138&gt;=25,INDEX($DG:$DG,$GK138+25),"")</f>
      </c>
      <c r="FV138">
        <f>IF($GL138&gt;=26,INDEX($DG:$DG,$GK138+26),"")</f>
      </c>
      <c r="FW138">
        <f>IF($GL138&gt;=27,INDEX($DG:$DG,$GK138+27),"")</f>
      </c>
      <c r="FX138">
        <f>IF($GL138&gt;=28,INDEX($DG:$DG,$GK138+28),"")</f>
      </c>
      <c r="FY138">
        <f>IF($GL138&gt;=29,INDEX($DG:$DG,$GK138+29),"")</f>
      </c>
      <c r="FZ138">
        <f>IF($GL138&gt;=30,INDEX($DG:$DG,$GK138+30),"")</f>
      </c>
      <c r="GA138">
        <f>IF($GL138&gt;=31,INDEX($DG:$DG,$GK138+31),"")</f>
      </c>
      <c r="GB138">
        <f>IF($GL138&gt;=32,INDEX($DG:$DG,$GK138+32),"")</f>
      </c>
      <c r="GC138">
        <f>IF($GL138&gt;=33,INDEX($DG:$DG,$GK138+33),"")</f>
      </c>
      <c r="GD138">
        <f>IF($GL138&gt;=34,INDEX($DG:$DG,$GK138+34),"")</f>
      </c>
      <c r="GE138">
        <f>IF($GL138&gt;=35,INDEX($DG:$DG,$GK138+35),"")</f>
      </c>
      <c r="GF138">
        <f>IF($GL138&gt;=36,INDEX($DG:$DG,$GK138+36),"")</f>
      </c>
      <c r="GG138">
        <f>IF($GL138&gt;=37,INDEX($DG:$DG,$GK138+37),"")</f>
      </c>
      <c r="GH138">
        <f>IF($GL138&gt;=38,INDEX($DG:$DG,$GK138+38),"")</f>
      </c>
      <c r="GI138">
        <f>IF($GL138&gt;=39,INDEX($DG:$DG,$GK138+39),"")</f>
      </c>
      <c r="GJ138">
        <f>IF($GL138&gt;=40,INDEX($DG:$DG,$GK138+40),"")</f>
      </c>
      <c r="GK138">
        <f>IFERROR(MATCH($DE138,$DF$2:$DF$166,0)+1,0)</f>
      </c>
      <c r="GL138">
        <f>IFERROR(INDEX($DH$2:$DH$166,MATCH($DE138,$DF$2:$DF$166,0)),0)</f>
      </c>
      <c r="GM138">
        <f>IFERROR(MATCH($H138,$DI$138:$EV$138,0),0)</f>
      </c>
      <c r="GN138">
        <f>IF($GM138&gt;0,INDEX($EW$138:$GJ$138,$GM138),"")</f>
      </c>
      <c r="GO138" t="s">
        <v>805</v>
      </c>
      <c r="GQ138">
        <f>IF($IZ138&gt;=1,INDEX($GO:$GO,$IY138+1),"")</f>
      </c>
      <c r="GR138">
        <f>IF($IZ138&gt;=2,INDEX($GO:$GO,$IY138+2),"")</f>
      </c>
      <c r="GS138">
        <f>IF($IZ138&gt;=3,INDEX($GO:$GO,$IY138+3),"")</f>
      </c>
      <c r="GT138">
        <f>IF($IZ138&gt;=4,INDEX($GO:$GO,$IY138+4),"")</f>
      </c>
      <c r="GU138">
        <f>IF($IZ138&gt;=5,INDEX($GO:$GO,$IY138+5),"")</f>
      </c>
      <c r="GV138">
        <f>IF($IZ138&gt;=6,INDEX($GO:$GO,$IY138+6),"")</f>
      </c>
      <c r="GW138">
        <f>IF($IZ138&gt;=7,INDEX($GO:$GO,$IY138+7),"")</f>
      </c>
      <c r="GX138">
        <f>IF($IZ138&gt;=8,INDEX($GO:$GO,$IY138+8),"")</f>
      </c>
      <c r="GY138">
        <f>IF($IZ138&gt;=9,INDEX($GO:$GO,$IY138+9),"")</f>
      </c>
      <c r="GZ138">
        <f>IF($IZ138&gt;=10,INDEX($GO:$GO,$IY138+10),"")</f>
      </c>
      <c r="HA138">
        <f>IF($IZ138&gt;=11,INDEX($GO:$GO,$IY138+11),"")</f>
      </c>
      <c r="HB138">
        <f>IF($IZ138&gt;=12,INDEX($GO:$GO,$IY138+12),"")</f>
      </c>
      <c r="HC138">
        <f>IF($IZ138&gt;=13,INDEX($GO:$GO,$IY138+13),"")</f>
      </c>
      <c r="HD138">
        <f>IF($IZ138&gt;=14,INDEX($GO:$GO,$IY138+14),"")</f>
      </c>
      <c r="HE138">
        <f>IF($IZ138&gt;=15,INDEX($GO:$GO,$IY138+15),"")</f>
      </c>
      <c r="HF138">
        <f>IF($IZ138&gt;=16,INDEX($GO:$GO,$IY138+16),"")</f>
      </c>
      <c r="HG138">
        <f>IF($IZ138&gt;=17,INDEX($GO:$GO,$IY138+17),"")</f>
      </c>
      <c r="HH138">
        <f>IF($IZ138&gt;=18,INDEX($GO:$GO,$IY138+18),"")</f>
      </c>
      <c r="HI138">
        <f>IF($IZ138&gt;=19,INDEX($GO:$GO,$IY138+19),"")</f>
      </c>
      <c r="HJ138">
        <f>IF($IZ138&gt;=20,INDEX($GO:$GO,$IY138+20),"")</f>
      </c>
      <c r="HK138">
        <f>IF($IZ138&gt;=21,INDEX($GO:$GO,$IY138+21),"")</f>
      </c>
      <c r="HL138">
        <f>IF($IZ138&gt;=22,INDEX($GO:$GO,$IY138+22),"")</f>
      </c>
      <c r="HM138">
        <f>IF($IZ138&gt;=23,INDEX($GO:$GO,$IY138+23),"")</f>
      </c>
      <c r="HN138">
        <f>IF($IZ138&gt;=24,INDEX($GO:$GO,$IY138+24),"")</f>
      </c>
      <c r="HO138">
        <f>IF($IZ138&gt;=25,INDEX($GO:$GO,$IY138+25),"")</f>
      </c>
      <c r="HP138">
        <f>IF($IZ138&gt;=26,INDEX($GO:$GO,$IY138+26),"")</f>
      </c>
      <c r="HQ138">
        <f>IF($IZ138&gt;=27,INDEX($GO:$GO,$IY138+27),"")</f>
      </c>
      <c r="HR138">
        <f>IF($IZ138&gt;=28,INDEX($GO:$GO,$IY138+28),"")</f>
      </c>
      <c r="HS138">
        <f>IF($IZ138&gt;=29,INDEX($GO:$GO,$IY138+29),"")</f>
      </c>
      <c r="HT138">
        <f>IF($IZ138&gt;=30,INDEX($GO:$GO,$IY138+30),"")</f>
      </c>
      <c r="HU138">
        <f>IF($IZ138&gt;=31,INDEX($GO:$GO,$IY138+31),"")</f>
      </c>
      <c r="HV138">
        <f>IF($IZ138&gt;=32,INDEX($GO:$GO,$IY138+32),"")</f>
      </c>
      <c r="HW138">
        <f>IF($IZ138&gt;=33,INDEX($GO:$GO,$IY138+33),"")</f>
      </c>
      <c r="HX138">
        <f>IF($IZ138&gt;=34,INDEX($GO:$GO,$IY138+34),"")</f>
      </c>
      <c r="HY138">
        <f>IF($IZ138&gt;=35,INDEX($GO:$GO,$IY138+35),"")</f>
      </c>
      <c r="HZ138">
        <f>IF($IZ138&gt;=36,INDEX($GO:$GO,$IY138+36),"")</f>
      </c>
      <c r="IA138">
        <f>IF($IZ138&gt;=37,INDEX($GO:$GO,$IY138+37),"")</f>
      </c>
      <c r="IB138">
        <f>IF($IZ138&gt;=38,INDEX($GO:$GO,$IY138+38),"")</f>
      </c>
      <c r="IC138">
        <f>IF($IZ138&gt;=39,INDEX($GO:$GO,$IY138+39),"")</f>
      </c>
      <c r="ID138">
        <f>IF($IZ138&gt;=40,INDEX($GO:$GO,$IY138+40),"")</f>
      </c>
      <c r="IE138">
        <f>IF($IZ138&gt;=41,INDEX($GO:$GO,$IY138+41),"")</f>
      </c>
      <c r="IF138">
        <f>IF($IZ138&gt;=42,INDEX($GO:$GO,$IY138+42),"")</f>
      </c>
      <c r="IG138">
        <f>IF($IZ138&gt;=43,INDEX($GO:$GO,$IY138+43),"")</f>
      </c>
      <c r="IH138">
        <f>IF($IZ138&gt;=44,INDEX($GO:$GO,$IY138+44),"")</f>
      </c>
      <c r="II138">
        <f>IF($IZ138&gt;=45,INDEX($GO:$GO,$IY138+45),"")</f>
      </c>
      <c r="IJ138">
        <f>IF($IZ138&gt;=46,INDEX($GO:$GO,$IY138+46),"")</f>
      </c>
      <c r="IK138">
        <f>IF($IZ138&gt;=47,INDEX($GO:$GO,$IY138+47),"")</f>
      </c>
      <c r="IL138">
        <f>IF($IZ138&gt;=48,INDEX($GO:$GO,$IY138+48),"")</f>
      </c>
      <c r="IM138">
        <f>IF($IZ138&gt;=49,INDEX($GO:$GO,$IY138+49),"")</f>
      </c>
      <c r="IN138">
        <f>IF($IZ138&gt;=50,INDEX($GO:$GO,$IY138+50),"")</f>
      </c>
      <c r="IO138">
        <f>IF($IZ138&gt;=51,INDEX($GO:$GO,$IY138+51),"")</f>
      </c>
      <c r="IP138">
        <f>IF($IZ138&gt;=52,INDEX($GO:$GO,$IY138+52),"")</f>
      </c>
      <c r="IQ138">
        <f>IF($IZ138&gt;=53,INDEX($GO:$GO,$IY138+53),"")</f>
      </c>
      <c r="IR138">
        <f>IF($IZ138&gt;=54,INDEX($GO:$GO,$IY138+54),"")</f>
      </c>
      <c r="IS138">
        <f>IF($IZ138&gt;=55,INDEX($GO:$GO,$IY138+55),"")</f>
      </c>
      <c r="IT138">
        <f>IF($IZ138&gt;=56,INDEX($GO:$GO,$IY138+56),"")</f>
      </c>
      <c r="IU138">
        <f>IF($IZ138&gt;=57,INDEX($GO:$GO,$IY138+57),"")</f>
      </c>
      <c r="IV138">
        <f>IF($IZ138&gt;=58,INDEX($GO:$GO,$IY138+58),"")</f>
      </c>
      <c r="IW138">
        <f>IF($IZ138&gt;=59,INDEX($GO:$GO,$IY138+59),"")</f>
      </c>
      <c r="IX138">
        <f>IF($IZ138&gt;=60,INDEX($GO:$GO,$IY138+60),"")</f>
      </c>
      <c r="IY138">
        <f>IFERROR(MATCH($GN138,$GO$2:$GO$827,0)+1,0)</f>
      </c>
      <c r="IZ138">
        <f>IFERROR(INDEX($GP$2:$GP$827,MATCH($GN138,$GO$2:$GO$827,0)),0)</f>
      </c>
      <c r="JA138" t="s">
        <v>23</v>
      </c>
      <c r="JB138" t="s">
        <v>23</v>
      </c>
    </row>
    <row r="139" spans="1:262" x14ac:dyDescent="0.25">
      <c r="F139" s="1"/>
      <c r="G139" s="1"/>
      <c r="H139" s="1"/>
      <c r="I139" s="1"/>
      <c r="J139" s="1">
        <f>IFERROR(IF(FIND(" - ",$F139)&gt;0,MID($F139,FIND(" - ",$F139)+3,LEN($F139)),""),"")</f>
      </c>
      <c r="L139" s="1"/>
      <c r="N139" t="s">
        <v>23</v>
      </c>
      <c r="P139">
        <f>IF(OR($N139="",$O139=""),"",IFERROR($N139/$O139,0))</f>
      </c>
      <c r="Q139">
        <f>IF($N139="","",
IF($G139="","",
IF(ISNUMBER(SEARCH("exempt",LOWER($G139))),0,
$N139*(VALUE(SUBSTITUTE($G139,"%",""))/100))))</f>
      </c>
      <c r="W139">
        <f>IF($N139="","",
SUM($N139,$Q139,$U139,$R139,$T139)-
IF($V139="",0,VALUE($V139)))</f>
      </c>
      <c r="AE139" t="s">
        <v>806</v>
      </c>
      <c r="AI139" t="s">
        <v>807</v>
      </c>
      <c r="AJ139" t="s">
        <v>808</v>
      </c>
      <c r="AM139">
        <f>IFERROR(LEFT($F139,FIND(" - ",$F139)-1),$F139)</f>
      </c>
      <c r="AP139">
        <f>IF($CE139&gt;=1,INDEX($AN:$AN,$CD139+1),"")</f>
      </c>
      <c r="AQ139">
        <f>IF($CE139&gt;=2,INDEX($AN:$AN,$CD139+2),"")</f>
      </c>
      <c r="AR139">
        <f>IF($CE139&gt;=3,INDEX($AN:$AN,$CD139+3),"")</f>
      </c>
      <c r="AS139">
        <f>IF($CE139&gt;=4,INDEX($AN:$AN,$CD139+4),"")</f>
      </c>
      <c r="AT139">
        <f>IF($CE139&gt;=5,INDEX($AN:$AN,$CD139+5),"")</f>
      </c>
      <c r="AU139">
        <f>IF($CE139&gt;=6,INDEX($AN:$AN,$CD139+6),"")</f>
      </c>
      <c r="AV139">
        <f>IF($CE139&gt;=7,INDEX($AN:$AN,$CD139+7),"")</f>
      </c>
      <c r="AW139">
        <f>IF($CE139&gt;=8,INDEX($AN:$AN,$CD139+8),"")</f>
      </c>
      <c r="AX139">
        <f>IF($CE139&gt;=9,INDEX($AN:$AN,$CD139+9),"")</f>
      </c>
      <c r="AY139">
        <f>IF($CE139&gt;=10,INDEX($AN:$AN,$CD139+10),"")</f>
      </c>
      <c r="AZ139">
        <f>IF($CE139&gt;=11,INDEX($AN:$AN,$CD139+11),"")</f>
      </c>
      <c r="BA139">
        <f>IF($CE139&gt;=12,INDEX($AN:$AN,$CD139+12),"")</f>
      </c>
      <c r="BB139">
        <f>IF($CE139&gt;=13,INDEX($AN:$AN,$CD139+13),"")</f>
      </c>
      <c r="BC139">
        <f>IF($CE139&gt;=14,INDEX($AN:$AN,$CD139+14),"")</f>
      </c>
      <c r="BD139">
        <f>IF($CE139&gt;=15,INDEX($AN:$AN,$CD139+15),"")</f>
      </c>
      <c r="BE139">
        <f>IF($CE139&gt;=16,INDEX($AN:$AN,$CD139+16),"")</f>
      </c>
      <c r="BF139">
        <f>IF($CE139&gt;=17,INDEX($AN:$AN,$CD139+17),"")</f>
      </c>
      <c r="BG139">
        <f>IF($CE139&gt;=18,INDEX($AN:$AN,$CD139+18),"")</f>
      </c>
      <c r="BH139">
        <f>IF($CE139&gt;=19,INDEX($AN:$AN,$CD139+19),"")</f>
      </c>
      <c r="BI139">
        <f>IF($CE139&gt;=20,INDEX($AN:$AN,$CD139+20),"")</f>
      </c>
      <c r="BJ139">
        <f>IF($CE139&gt;=21,INDEX($AN:$AN,$CD139+21),"")</f>
      </c>
      <c r="BK139">
        <f>IF($CE139&gt;=22,INDEX($AN:$AN,$CD139+22),"")</f>
      </c>
      <c r="BL139">
        <f>IF($CE139&gt;=23,INDEX($AN:$AN,$CD139+23),"")</f>
      </c>
      <c r="BM139">
        <f>IF($CE139&gt;=24,INDEX($AN:$AN,$CD139+24),"")</f>
      </c>
      <c r="BN139">
        <f>IF($CE139&gt;=25,INDEX($AN:$AN,$CD139+25),"")</f>
      </c>
      <c r="BO139">
        <f>IF($CE139&gt;=26,INDEX($AN:$AN,$CD139+26),"")</f>
      </c>
      <c r="BP139">
        <f>IF($CE139&gt;=27,INDEX($AN:$AN,$CD139+27),"")</f>
      </c>
      <c r="BQ139">
        <f>IF($CE139&gt;=28,INDEX($AN:$AN,$CD139+28),"")</f>
      </c>
      <c r="BR139">
        <f>IF($CE139&gt;=29,INDEX($AN:$AN,$CD139+29),"")</f>
      </c>
      <c r="BS139">
        <f>IF($CE139&gt;=30,INDEX($AN:$AN,$CD139+30),"")</f>
      </c>
      <c r="BT139">
        <f>IF($CE139&gt;=31,INDEX($AN:$AN,$CD139+31),"")</f>
      </c>
      <c r="BU139">
        <f>IF($CE139&gt;=32,INDEX($AN:$AN,$CD139+32),"")</f>
      </c>
      <c r="BV139">
        <f>IF($CE139&gt;=33,INDEX($AN:$AN,$CD139+33),"")</f>
      </c>
      <c r="BW139">
        <f>IF($CE139&gt;=34,INDEX($AN:$AN,$CD139+34),"")</f>
      </c>
      <c r="BX139">
        <f>IF($CE139&gt;=35,INDEX($AN:$AN,$CD139+35),"")</f>
      </c>
      <c r="BY139">
        <f>IF($CE139&gt;=36,INDEX($AN:$AN,$CD139+36),"")</f>
      </c>
      <c r="BZ139">
        <f>IF($CE139&gt;=37,INDEX($AN:$AN,$CD139+37),"")</f>
      </c>
      <c r="CA139">
        <f>IF($CE139&gt;=38,INDEX($AN:$AN,$CD139+38),"")</f>
      </c>
      <c r="CB139">
        <f>IF($CE139&gt;=39,INDEX($AN:$AN,$CD139+39),"")</f>
      </c>
      <c r="CC139">
        <f>IF($CE139&gt;=40,INDEX($AN:$AN,$CD139+40),"")</f>
      </c>
      <c r="CD139">
        <f>IFERROR(MATCH($AM139,$AN$2:$AN$133,0)+1,0)</f>
      </c>
      <c r="CE139">
        <f>IFERROR(INDEX($AO$2:$AO$133,MATCH($AM139,$AN$2:$AN$133,0)),0)</f>
      </c>
      <c r="CF139">
        <f>IFERROR(LEFT($K139,FIND(" - ",$K139)-1),$K139)</f>
      </c>
      <c r="CG139" t="s">
        <v>42</v>
      </c>
      <c r="CI139">
        <f>IF($DD139&gt;=1,INDEX($CG:$CG,$DC139+1),"")</f>
      </c>
      <c r="CJ139">
        <f>IF($DD139&gt;=2,INDEX($CG:$CG,$DC139+2),"")</f>
      </c>
      <c r="CK139">
        <f>IF($DD139&gt;=3,INDEX($CG:$CG,$DC139+3),"")</f>
      </c>
      <c r="CL139">
        <f>IF($DD139&gt;=4,INDEX($CG:$CG,$DC139+4),"")</f>
      </c>
      <c r="CM139">
        <f>IF($DD139&gt;=5,INDEX($CG:$CG,$DC139+5),"")</f>
      </c>
      <c r="CN139">
        <f>IF($DD139&gt;=6,INDEX($CG:$CG,$DC139+6),"")</f>
      </c>
      <c r="CO139">
        <f>IF($DD139&gt;=7,INDEX($CG:$CG,$DC139+7),"")</f>
      </c>
      <c r="CP139">
        <f>IF($DD139&gt;=8,INDEX($CG:$CG,$DC139+8),"")</f>
      </c>
      <c r="CQ139">
        <f>IF($DD139&gt;=9,INDEX($CG:$CG,$DC139+9),"")</f>
      </c>
      <c r="CR139">
        <f>IF($DD139&gt;=10,INDEX($CG:$CG,$DC139+10),"")</f>
      </c>
      <c r="CS139">
        <f>IF($DD139&gt;=11,INDEX($CG:$CG,$DC139+11),"")</f>
      </c>
      <c r="CT139">
        <f>IF($DD139&gt;=12,INDEX($CG:$CG,$DC139+12),"")</f>
      </c>
      <c r="CU139">
        <f>IF($DD139&gt;=13,INDEX($CG:$CG,$DC139+13),"")</f>
      </c>
      <c r="CV139">
        <f>IF($DD139&gt;=14,INDEX($CG:$CG,$DC139+14),"")</f>
      </c>
      <c r="CW139">
        <f>IF($DD139&gt;=15,INDEX($CG:$CG,$DC139+15),"")</f>
      </c>
      <c r="CX139">
        <f>IF($DD139&gt;=16,INDEX($CG:$CG,$DC139+16),"")</f>
      </c>
      <c r="CY139">
        <f>IF($DD139&gt;=17,INDEX($CG:$CG,$DC139+17),"")</f>
      </c>
      <c r="CZ139">
        <f>IF($DD139&gt;=18,INDEX($CG:$CG,$DC139+18),"")</f>
      </c>
      <c r="DA139">
        <f>IF($DD139&gt;=19,INDEX($CG:$CG,$DC139+19),"")</f>
      </c>
      <c r="DB139">
        <f>IF($DD139&gt;=20,INDEX($CG:$CG,$DC139+20),"")</f>
      </c>
      <c r="DC139">
        <f>IFERROR(MATCH($CF139,$CG$2:$CG$1558,0)+1,0)</f>
      </c>
      <c r="DD139">
        <f>IFERROR(INDEX($CH$2:$CH$1558,MATCH($CF139,$CG$2:$CG$1558,0)),0)</f>
      </c>
      <c r="DE139">
        <f>IFERROR(INDEX($AL:$AL,MATCH($G139,$AK:$AK,0))&amp;"","")</f>
      </c>
      <c r="DF139" t="s">
        <v>257</v>
      </c>
      <c r="DH139">
        <v>2</v>
      </c>
      <c r="DI139">
        <f>IF($GL139&gt;=1,INDEX($DF:$DF,$GK139+1),"")</f>
      </c>
      <c r="DJ139">
        <f>IF($GL139&gt;=2,INDEX($DF:$DF,$GK139+2),"")</f>
      </c>
      <c r="DK139">
        <f>IF($GL139&gt;=3,INDEX($DF:$DF,$GK139+3),"")</f>
      </c>
      <c r="DL139">
        <f>IF($GL139&gt;=4,INDEX($DF:$DF,$GK139+4),"")</f>
      </c>
      <c r="DM139">
        <f>IF($GL139&gt;=5,INDEX($DF:$DF,$GK139+5),"")</f>
      </c>
      <c r="DN139">
        <f>IF($GL139&gt;=6,INDEX($DF:$DF,$GK139+6),"")</f>
      </c>
      <c r="DO139">
        <f>IF($GL139&gt;=7,INDEX($DF:$DF,$GK139+7),"")</f>
      </c>
      <c r="DP139">
        <f>IF($GL139&gt;=8,INDEX($DF:$DF,$GK139+8),"")</f>
      </c>
      <c r="DQ139">
        <f>IF($GL139&gt;=9,INDEX($DF:$DF,$GK139+9),"")</f>
      </c>
      <c r="DR139">
        <f>IF($GL139&gt;=10,INDEX($DF:$DF,$GK139+10),"")</f>
      </c>
      <c r="DS139">
        <f>IF($GL139&gt;=11,INDEX($DF:$DF,$GK139+11),"")</f>
      </c>
      <c r="DT139">
        <f>IF($GL139&gt;=12,INDEX($DF:$DF,$GK139+12),"")</f>
      </c>
      <c r="DU139">
        <f>IF($GL139&gt;=13,INDEX($DF:$DF,$GK139+13),"")</f>
      </c>
      <c r="DV139">
        <f>IF($GL139&gt;=14,INDEX($DF:$DF,$GK139+14),"")</f>
      </c>
      <c r="DW139">
        <f>IF($GL139&gt;=15,INDEX($DF:$DF,$GK139+15),"")</f>
      </c>
      <c r="DX139">
        <f>IF($GL139&gt;=16,INDEX($DF:$DF,$GK139+16),"")</f>
      </c>
      <c r="DY139">
        <f>IF($GL139&gt;=17,INDEX($DF:$DF,$GK139+17),"")</f>
      </c>
      <c r="DZ139">
        <f>IF($GL139&gt;=18,INDEX($DF:$DF,$GK139+18),"")</f>
      </c>
      <c r="EA139">
        <f>IF($GL139&gt;=19,INDEX($DF:$DF,$GK139+19),"")</f>
      </c>
      <c r="EB139">
        <f>IF($GL139&gt;=20,INDEX($DF:$DF,$GK139+20),"")</f>
      </c>
      <c r="EC139">
        <f>IF($GL139&gt;=21,INDEX($DF:$DF,$GK139+21),"")</f>
      </c>
      <c r="ED139">
        <f>IF($GL139&gt;=22,INDEX($DF:$DF,$GK139+22),"")</f>
      </c>
      <c r="EE139">
        <f>IF($GL139&gt;=23,INDEX($DF:$DF,$GK139+23),"")</f>
      </c>
      <c r="EF139">
        <f>IF($GL139&gt;=24,INDEX($DF:$DF,$GK139+24),"")</f>
      </c>
      <c r="EG139">
        <f>IF($GL139&gt;=25,INDEX($DF:$DF,$GK139+25),"")</f>
      </c>
      <c r="EH139">
        <f>IF($GL139&gt;=26,INDEX($DF:$DF,$GK139+26),"")</f>
      </c>
      <c r="EI139">
        <f>IF($GL139&gt;=27,INDEX($DF:$DF,$GK139+27),"")</f>
      </c>
      <c r="EJ139">
        <f>IF($GL139&gt;=28,INDEX($DF:$DF,$GK139+28),"")</f>
      </c>
      <c r="EK139">
        <f>IF($GL139&gt;=29,INDEX($DF:$DF,$GK139+29),"")</f>
      </c>
      <c r="EL139">
        <f>IF($GL139&gt;=30,INDEX($DF:$DF,$GK139+30),"")</f>
      </c>
      <c r="EM139">
        <f>IF($GL139&gt;=31,INDEX($DF:$DF,$GK139+31),"")</f>
      </c>
      <c r="EN139">
        <f>IF($GL139&gt;=32,INDEX($DF:$DF,$GK139+32),"")</f>
      </c>
      <c r="EO139">
        <f>IF($GL139&gt;=33,INDEX($DF:$DF,$GK139+33),"")</f>
      </c>
      <c r="EP139">
        <f>IF($GL139&gt;=34,INDEX($DF:$DF,$GK139+34),"")</f>
      </c>
      <c r="EQ139">
        <f>IF($GL139&gt;=35,INDEX($DF:$DF,$GK139+35),"")</f>
      </c>
      <c r="ER139">
        <f>IF($GL139&gt;=36,INDEX($DF:$DF,$GK139+36),"")</f>
      </c>
      <c r="ES139">
        <f>IF($GL139&gt;=37,INDEX($DF:$DF,$GK139+37),"")</f>
      </c>
      <c r="ET139">
        <f>IF($GL139&gt;=38,INDEX($DF:$DF,$GK139+38),"")</f>
      </c>
      <c r="EU139">
        <f>IF($GL139&gt;=39,INDEX($DF:$DF,$GK139+39),"")</f>
      </c>
      <c r="EV139">
        <f>IF($GL139&gt;=40,INDEX($DF:$DF,$GK139+40),"")</f>
      </c>
      <c r="EW139">
        <f>IF($GL139&gt;=1,INDEX($DG:$DG,$GK139+1),"")</f>
      </c>
      <c r="EX139">
        <f>IF($GL139&gt;=2,INDEX($DG:$DG,$GK139+2),"")</f>
      </c>
      <c r="EY139">
        <f>IF($GL139&gt;=3,INDEX($DG:$DG,$GK139+3),"")</f>
      </c>
      <c r="EZ139">
        <f>IF($GL139&gt;=4,INDEX($DG:$DG,$GK139+4),"")</f>
      </c>
      <c r="FA139">
        <f>IF($GL139&gt;=5,INDEX($DG:$DG,$GK139+5),"")</f>
      </c>
      <c r="FB139">
        <f>IF($GL139&gt;=6,INDEX($DG:$DG,$GK139+6),"")</f>
      </c>
      <c r="FC139">
        <f>IF($GL139&gt;=7,INDEX($DG:$DG,$GK139+7),"")</f>
      </c>
      <c r="FD139">
        <f>IF($GL139&gt;=8,INDEX($DG:$DG,$GK139+8),"")</f>
      </c>
      <c r="FE139">
        <f>IF($GL139&gt;=9,INDEX($DG:$DG,$GK139+9),"")</f>
      </c>
      <c r="FF139">
        <f>IF($GL139&gt;=10,INDEX($DG:$DG,$GK139+10),"")</f>
      </c>
      <c r="FG139">
        <f>IF($GL139&gt;=11,INDEX($DG:$DG,$GK139+11),"")</f>
      </c>
      <c r="FH139">
        <f>IF($GL139&gt;=12,INDEX($DG:$DG,$GK139+12),"")</f>
      </c>
      <c r="FI139">
        <f>IF($GL139&gt;=13,INDEX($DG:$DG,$GK139+13),"")</f>
      </c>
      <c r="FJ139">
        <f>IF($GL139&gt;=14,INDEX($DG:$DG,$GK139+14),"")</f>
      </c>
      <c r="FK139">
        <f>IF($GL139&gt;=15,INDEX($DG:$DG,$GK139+15),"")</f>
      </c>
      <c r="FL139">
        <f>IF($GL139&gt;=16,INDEX($DG:$DG,$GK139+16),"")</f>
      </c>
      <c r="FM139">
        <f>IF($GL139&gt;=17,INDEX($DG:$DG,$GK139+17),"")</f>
      </c>
      <c r="FN139">
        <f>IF($GL139&gt;=18,INDEX($DG:$DG,$GK139+18),"")</f>
      </c>
      <c r="FO139">
        <f>IF($GL139&gt;=19,INDEX($DG:$DG,$GK139+19),"")</f>
      </c>
      <c r="FP139">
        <f>IF($GL139&gt;=20,INDEX($DG:$DG,$GK139+20),"")</f>
      </c>
      <c r="FQ139">
        <f>IF($GL139&gt;=21,INDEX($DG:$DG,$GK139+21),"")</f>
      </c>
      <c r="FR139">
        <f>IF($GL139&gt;=22,INDEX($DG:$DG,$GK139+22),"")</f>
      </c>
      <c r="FS139">
        <f>IF($GL139&gt;=23,INDEX($DG:$DG,$GK139+23),"")</f>
      </c>
      <c r="FT139">
        <f>IF($GL139&gt;=24,INDEX($DG:$DG,$GK139+24),"")</f>
      </c>
      <c r="FU139">
        <f>IF($GL139&gt;=25,INDEX($DG:$DG,$GK139+25),"")</f>
      </c>
      <c r="FV139">
        <f>IF($GL139&gt;=26,INDEX($DG:$DG,$GK139+26),"")</f>
      </c>
      <c r="FW139">
        <f>IF($GL139&gt;=27,INDEX($DG:$DG,$GK139+27),"")</f>
      </c>
      <c r="FX139">
        <f>IF($GL139&gt;=28,INDEX($DG:$DG,$GK139+28),"")</f>
      </c>
      <c r="FY139">
        <f>IF($GL139&gt;=29,INDEX($DG:$DG,$GK139+29),"")</f>
      </c>
      <c r="FZ139">
        <f>IF($GL139&gt;=30,INDEX($DG:$DG,$GK139+30),"")</f>
      </c>
      <c r="GA139">
        <f>IF($GL139&gt;=31,INDEX($DG:$DG,$GK139+31),"")</f>
      </c>
      <c r="GB139">
        <f>IF($GL139&gt;=32,INDEX($DG:$DG,$GK139+32),"")</f>
      </c>
      <c r="GC139">
        <f>IF($GL139&gt;=33,INDEX($DG:$DG,$GK139+33),"")</f>
      </c>
      <c r="GD139">
        <f>IF($GL139&gt;=34,INDEX($DG:$DG,$GK139+34),"")</f>
      </c>
      <c r="GE139">
        <f>IF($GL139&gt;=35,INDEX($DG:$DG,$GK139+35),"")</f>
      </c>
      <c r="GF139">
        <f>IF($GL139&gt;=36,INDEX($DG:$DG,$GK139+36),"")</f>
      </c>
      <c r="GG139">
        <f>IF($GL139&gt;=37,INDEX($DG:$DG,$GK139+37),"")</f>
      </c>
      <c r="GH139">
        <f>IF($GL139&gt;=38,INDEX($DG:$DG,$GK139+38),"")</f>
      </c>
      <c r="GI139">
        <f>IF($GL139&gt;=39,INDEX($DG:$DG,$GK139+39),"")</f>
      </c>
      <c r="GJ139">
        <f>IF($GL139&gt;=40,INDEX($DG:$DG,$GK139+40),"")</f>
      </c>
      <c r="GK139">
        <f>IFERROR(MATCH($DE139,$DF$2:$DF$166,0)+1,0)</f>
      </c>
      <c r="GL139">
        <f>IFERROR(INDEX($DH$2:$DH$166,MATCH($DE139,$DF$2:$DF$166,0)),0)</f>
      </c>
      <c r="GM139">
        <f>IFERROR(MATCH($H139,$DI$139:$EV$139,0),0)</f>
      </c>
      <c r="GN139">
        <f>IF($GM139&gt;0,INDEX($EW$139:$GJ$139,$GM139),"")</f>
      </c>
      <c r="GO139" t="s">
        <v>456</v>
      </c>
      <c r="GP139">
        <v>1</v>
      </c>
      <c r="GQ139">
        <f>IF($IZ139&gt;=1,INDEX($GO:$GO,$IY139+1),"")</f>
      </c>
      <c r="GR139">
        <f>IF($IZ139&gt;=2,INDEX($GO:$GO,$IY139+2),"")</f>
      </c>
      <c r="GS139">
        <f>IF($IZ139&gt;=3,INDEX($GO:$GO,$IY139+3),"")</f>
      </c>
      <c r="GT139">
        <f>IF($IZ139&gt;=4,INDEX($GO:$GO,$IY139+4),"")</f>
      </c>
      <c r="GU139">
        <f>IF($IZ139&gt;=5,INDEX($GO:$GO,$IY139+5),"")</f>
      </c>
      <c r="GV139">
        <f>IF($IZ139&gt;=6,INDEX($GO:$GO,$IY139+6),"")</f>
      </c>
      <c r="GW139">
        <f>IF($IZ139&gt;=7,INDEX($GO:$GO,$IY139+7),"")</f>
      </c>
      <c r="GX139">
        <f>IF($IZ139&gt;=8,INDEX($GO:$GO,$IY139+8),"")</f>
      </c>
      <c r="GY139">
        <f>IF($IZ139&gt;=9,INDEX($GO:$GO,$IY139+9),"")</f>
      </c>
      <c r="GZ139">
        <f>IF($IZ139&gt;=10,INDEX($GO:$GO,$IY139+10),"")</f>
      </c>
      <c r="HA139">
        <f>IF($IZ139&gt;=11,INDEX($GO:$GO,$IY139+11),"")</f>
      </c>
      <c r="HB139">
        <f>IF($IZ139&gt;=12,INDEX($GO:$GO,$IY139+12),"")</f>
      </c>
      <c r="HC139">
        <f>IF($IZ139&gt;=13,INDEX($GO:$GO,$IY139+13),"")</f>
      </c>
      <c r="HD139">
        <f>IF($IZ139&gt;=14,INDEX($GO:$GO,$IY139+14),"")</f>
      </c>
      <c r="HE139">
        <f>IF($IZ139&gt;=15,INDEX($GO:$GO,$IY139+15),"")</f>
      </c>
      <c r="HF139">
        <f>IF($IZ139&gt;=16,INDEX($GO:$GO,$IY139+16),"")</f>
      </c>
      <c r="HG139">
        <f>IF($IZ139&gt;=17,INDEX($GO:$GO,$IY139+17),"")</f>
      </c>
      <c r="HH139">
        <f>IF($IZ139&gt;=18,INDEX($GO:$GO,$IY139+18),"")</f>
      </c>
      <c r="HI139">
        <f>IF($IZ139&gt;=19,INDEX($GO:$GO,$IY139+19),"")</f>
      </c>
      <c r="HJ139">
        <f>IF($IZ139&gt;=20,INDEX($GO:$GO,$IY139+20),"")</f>
      </c>
      <c r="HK139">
        <f>IF($IZ139&gt;=21,INDEX($GO:$GO,$IY139+21),"")</f>
      </c>
      <c r="HL139">
        <f>IF($IZ139&gt;=22,INDEX($GO:$GO,$IY139+22),"")</f>
      </c>
      <c r="HM139">
        <f>IF($IZ139&gt;=23,INDEX($GO:$GO,$IY139+23),"")</f>
      </c>
      <c r="HN139">
        <f>IF($IZ139&gt;=24,INDEX($GO:$GO,$IY139+24),"")</f>
      </c>
      <c r="HO139">
        <f>IF($IZ139&gt;=25,INDEX($GO:$GO,$IY139+25),"")</f>
      </c>
      <c r="HP139">
        <f>IF($IZ139&gt;=26,INDEX($GO:$GO,$IY139+26),"")</f>
      </c>
      <c r="HQ139">
        <f>IF($IZ139&gt;=27,INDEX($GO:$GO,$IY139+27),"")</f>
      </c>
      <c r="HR139">
        <f>IF($IZ139&gt;=28,INDEX($GO:$GO,$IY139+28),"")</f>
      </c>
      <c r="HS139">
        <f>IF($IZ139&gt;=29,INDEX($GO:$GO,$IY139+29),"")</f>
      </c>
      <c r="HT139">
        <f>IF($IZ139&gt;=30,INDEX($GO:$GO,$IY139+30),"")</f>
      </c>
      <c r="HU139">
        <f>IF($IZ139&gt;=31,INDEX($GO:$GO,$IY139+31),"")</f>
      </c>
      <c r="HV139">
        <f>IF($IZ139&gt;=32,INDEX($GO:$GO,$IY139+32),"")</f>
      </c>
      <c r="HW139">
        <f>IF($IZ139&gt;=33,INDEX($GO:$GO,$IY139+33),"")</f>
      </c>
      <c r="HX139">
        <f>IF($IZ139&gt;=34,INDEX($GO:$GO,$IY139+34),"")</f>
      </c>
      <c r="HY139">
        <f>IF($IZ139&gt;=35,INDEX($GO:$GO,$IY139+35),"")</f>
      </c>
      <c r="HZ139">
        <f>IF($IZ139&gt;=36,INDEX($GO:$GO,$IY139+36),"")</f>
      </c>
      <c r="IA139">
        <f>IF($IZ139&gt;=37,INDEX($GO:$GO,$IY139+37),"")</f>
      </c>
      <c r="IB139">
        <f>IF($IZ139&gt;=38,INDEX($GO:$GO,$IY139+38),"")</f>
      </c>
      <c r="IC139">
        <f>IF($IZ139&gt;=39,INDEX($GO:$GO,$IY139+39),"")</f>
      </c>
      <c r="ID139">
        <f>IF($IZ139&gt;=40,INDEX($GO:$GO,$IY139+40),"")</f>
      </c>
      <c r="IE139">
        <f>IF($IZ139&gt;=41,INDEX($GO:$GO,$IY139+41),"")</f>
      </c>
      <c r="IF139">
        <f>IF($IZ139&gt;=42,INDEX($GO:$GO,$IY139+42),"")</f>
      </c>
      <c r="IG139">
        <f>IF($IZ139&gt;=43,INDEX($GO:$GO,$IY139+43),"")</f>
      </c>
      <c r="IH139">
        <f>IF($IZ139&gt;=44,INDEX($GO:$GO,$IY139+44),"")</f>
      </c>
      <c r="II139">
        <f>IF($IZ139&gt;=45,INDEX($GO:$GO,$IY139+45),"")</f>
      </c>
      <c r="IJ139">
        <f>IF($IZ139&gt;=46,INDEX($GO:$GO,$IY139+46),"")</f>
      </c>
      <c r="IK139">
        <f>IF($IZ139&gt;=47,INDEX($GO:$GO,$IY139+47),"")</f>
      </c>
      <c r="IL139">
        <f>IF($IZ139&gt;=48,INDEX($GO:$GO,$IY139+48),"")</f>
      </c>
      <c r="IM139">
        <f>IF($IZ139&gt;=49,INDEX($GO:$GO,$IY139+49),"")</f>
      </c>
      <c r="IN139">
        <f>IF($IZ139&gt;=50,INDEX($GO:$GO,$IY139+50),"")</f>
      </c>
      <c r="IO139">
        <f>IF($IZ139&gt;=51,INDEX($GO:$GO,$IY139+51),"")</f>
      </c>
      <c r="IP139">
        <f>IF($IZ139&gt;=52,INDEX($GO:$GO,$IY139+52),"")</f>
      </c>
      <c r="IQ139">
        <f>IF($IZ139&gt;=53,INDEX($GO:$GO,$IY139+53),"")</f>
      </c>
      <c r="IR139">
        <f>IF($IZ139&gt;=54,INDEX($GO:$GO,$IY139+54),"")</f>
      </c>
      <c r="IS139">
        <f>IF($IZ139&gt;=55,INDEX($GO:$GO,$IY139+55),"")</f>
      </c>
      <c r="IT139">
        <f>IF($IZ139&gt;=56,INDEX($GO:$GO,$IY139+56),"")</f>
      </c>
      <c r="IU139">
        <f>IF($IZ139&gt;=57,INDEX($GO:$GO,$IY139+57),"")</f>
      </c>
      <c r="IV139">
        <f>IF($IZ139&gt;=58,INDEX($GO:$GO,$IY139+58),"")</f>
      </c>
      <c r="IW139">
        <f>IF($IZ139&gt;=59,INDEX($GO:$GO,$IY139+59),"")</f>
      </c>
      <c r="IX139">
        <f>IF($IZ139&gt;=60,INDEX($GO:$GO,$IY139+60),"")</f>
      </c>
      <c r="IY139">
        <f>IFERROR(MATCH($GN139,$GO$2:$GO$827,0)+1,0)</f>
      </c>
      <c r="IZ139">
        <f>IFERROR(INDEX($GP$2:$GP$827,MATCH($GN139,$GO$2:$GO$827,0)),0)</f>
      </c>
      <c r="JA139" t="s">
        <v>23</v>
      </c>
      <c r="JB139" t="s">
        <v>23</v>
      </c>
    </row>
    <row r="140" spans="1:262" x14ac:dyDescent="0.25">
      <c r="F140" s="1"/>
      <c r="G140" s="1"/>
      <c r="H140" s="1"/>
      <c r="I140" s="1"/>
      <c r="J140" s="1">
        <f>IFERROR(IF(FIND(" - ",$F140)&gt;0,MID($F140,FIND(" - ",$F140)+3,LEN($F140)),""),"")</f>
      </c>
      <c r="L140" s="1"/>
      <c r="N140" t="s">
        <v>23</v>
      </c>
      <c r="P140">
        <f>IF(OR($N140="",$O140=""),"",IFERROR($N140/$O140,0))</f>
      </c>
      <c r="Q140">
        <f>IF($N140="","",
IF($G140="","",
IF(ISNUMBER(SEARCH("exempt",LOWER($G140))),0,
$N140*(VALUE(SUBSTITUTE($G140,"%",""))/100))))</f>
      </c>
      <c r="W140">
        <f>IF($N140="","",
SUM($N140,$Q140,$U140,$R140,$T140)-
IF($V140="",0,VALUE($V140)))</f>
      </c>
      <c r="AE140" t="s">
        <v>809</v>
      </c>
      <c r="AI140" t="s">
        <v>810</v>
      </c>
      <c r="AJ140" t="s">
        <v>811</v>
      </c>
      <c r="AM140">
        <f>IFERROR(LEFT($F140,FIND(" - ",$F140)-1),$F140)</f>
      </c>
      <c r="AP140">
        <f>IF($CE140&gt;=1,INDEX($AN:$AN,$CD140+1),"")</f>
      </c>
      <c r="AQ140">
        <f>IF($CE140&gt;=2,INDEX($AN:$AN,$CD140+2),"")</f>
      </c>
      <c r="AR140">
        <f>IF($CE140&gt;=3,INDEX($AN:$AN,$CD140+3),"")</f>
      </c>
      <c r="AS140">
        <f>IF($CE140&gt;=4,INDEX($AN:$AN,$CD140+4),"")</f>
      </c>
      <c r="AT140">
        <f>IF($CE140&gt;=5,INDEX($AN:$AN,$CD140+5),"")</f>
      </c>
      <c r="AU140">
        <f>IF($CE140&gt;=6,INDEX($AN:$AN,$CD140+6),"")</f>
      </c>
      <c r="AV140">
        <f>IF($CE140&gt;=7,INDEX($AN:$AN,$CD140+7),"")</f>
      </c>
      <c r="AW140">
        <f>IF($CE140&gt;=8,INDEX($AN:$AN,$CD140+8),"")</f>
      </c>
      <c r="AX140">
        <f>IF($CE140&gt;=9,INDEX($AN:$AN,$CD140+9),"")</f>
      </c>
      <c r="AY140">
        <f>IF($CE140&gt;=10,INDEX($AN:$AN,$CD140+10),"")</f>
      </c>
      <c r="AZ140">
        <f>IF($CE140&gt;=11,INDEX($AN:$AN,$CD140+11),"")</f>
      </c>
      <c r="BA140">
        <f>IF($CE140&gt;=12,INDEX($AN:$AN,$CD140+12),"")</f>
      </c>
      <c r="BB140">
        <f>IF($CE140&gt;=13,INDEX($AN:$AN,$CD140+13),"")</f>
      </c>
      <c r="BC140">
        <f>IF($CE140&gt;=14,INDEX($AN:$AN,$CD140+14),"")</f>
      </c>
      <c r="BD140">
        <f>IF($CE140&gt;=15,INDEX($AN:$AN,$CD140+15),"")</f>
      </c>
      <c r="BE140">
        <f>IF($CE140&gt;=16,INDEX($AN:$AN,$CD140+16),"")</f>
      </c>
      <c r="BF140">
        <f>IF($CE140&gt;=17,INDEX($AN:$AN,$CD140+17),"")</f>
      </c>
      <c r="BG140">
        <f>IF($CE140&gt;=18,INDEX($AN:$AN,$CD140+18),"")</f>
      </c>
      <c r="BH140">
        <f>IF($CE140&gt;=19,INDEX($AN:$AN,$CD140+19),"")</f>
      </c>
      <c r="BI140">
        <f>IF($CE140&gt;=20,INDEX($AN:$AN,$CD140+20),"")</f>
      </c>
      <c r="BJ140">
        <f>IF($CE140&gt;=21,INDEX($AN:$AN,$CD140+21),"")</f>
      </c>
      <c r="BK140">
        <f>IF($CE140&gt;=22,INDEX($AN:$AN,$CD140+22),"")</f>
      </c>
      <c r="BL140">
        <f>IF($CE140&gt;=23,INDEX($AN:$AN,$CD140+23),"")</f>
      </c>
      <c r="BM140">
        <f>IF($CE140&gt;=24,INDEX($AN:$AN,$CD140+24),"")</f>
      </c>
      <c r="BN140">
        <f>IF($CE140&gt;=25,INDEX($AN:$AN,$CD140+25),"")</f>
      </c>
      <c r="BO140">
        <f>IF($CE140&gt;=26,INDEX($AN:$AN,$CD140+26),"")</f>
      </c>
      <c r="BP140">
        <f>IF($CE140&gt;=27,INDEX($AN:$AN,$CD140+27),"")</f>
      </c>
      <c r="BQ140">
        <f>IF($CE140&gt;=28,INDEX($AN:$AN,$CD140+28),"")</f>
      </c>
      <c r="BR140">
        <f>IF($CE140&gt;=29,INDEX($AN:$AN,$CD140+29),"")</f>
      </c>
      <c r="BS140">
        <f>IF($CE140&gt;=30,INDEX($AN:$AN,$CD140+30),"")</f>
      </c>
      <c r="BT140">
        <f>IF($CE140&gt;=31,INDEX($AN:$AN,$CD140+31),"")</f>
      </c>
      <c r="BU140">
        <f>IF($CE140&gt;=32,INDEX($AN:$AN,$CD140+32),"")</f>
      </c>
      <c r="BV140">
        <f>IF($CE140&gt;=33,INDEX($AN:$AN,$CD140+33),"")</f>
      </c>
      <c r="BW140">
        <f>IF($CE140&gt;=34,INDEX($AN:$AN,$CD140+34),"")</f>
      </c>
      <c r="BX140">
        <f>IF($CE140&gt;=35,INDEX($AN:$AN,$CD140+35),"")</f>
      </c>
      <c r="BY140">
        <f>IF($CE140&gt;=36,INDEX($AN:$AN,$CD140+36),"")</f>
      </c>
      <c r="BZ140">
        <f>IF($CE140&gt;=37,INDEX($AN:$AN,$CD140+37),"")</f>
      </c>
      <c r="CA140">
        <f>IF($CE140&gt;=38,INDEX($AN:$AN,$CD140+38),"")</f>
      </c>
      <c r="CB140">
        <f>IF($CE140&gt;=39,INDEX($AN:$AN,$CD140+39),"")</f>
      </c>
      <c r="CC140">
        <f>IF($CE140&gt;=40,INDEX($AN:$AN,$CD140+40),"")</f>
      </c>
      <c r="CD140">
        <f>IFERROR(MATCH($AM140,$AN$2:$AN$133,0)+1,0)</f>
      </c>
      <c r="CE140">
        <f>IFERROR(INDEX($AO$2:$AO$133,MATCH($AM140,$AN$2:$AN$133,0)),0)</f>
      </c>
      <c r="CF140">
        <f>IFERROR(LEFT($K140,FIND(" - ",$K140)-1),$K140)</f>
      </c>
      <c r="CG140" t="s">
        <v>80</v>
      </c>
      <c r="CI140">
        <f>IF($DD140&gt;=1,INDEX($CG:$CG,$DC140+1),"")</f>
      </c>
      <c r="CJ140">
        <f>IF($DD140&gt;=2,INDEX($CG:$CG,$DC140+2),"")</f>
      </c>
      <c r="CK140">
        <f>IF($DD140&gt;=3,INDEX($CG:$CG,$DC140+3),"")</f>
      </c>
      <c r="CL140">
        <f>IF($DD140&gt;=4,INDEX($CG:$CG,$DC140+4),"")</f>
      </c>
      <c r="CM140">
        <f>IF($DD140&gt;=5,INDEX($CG:$CG,$DC140+5),"")</f>
      </c>
      <c r="CN140">
        <f>IF($DD140&gt;=6,INDEX($CG:$CG,$DC140+6),"")</f>
      </c>
      <c r="CO140">
        <f>IF($DD140&gt;=7,INDEX($CG:$CG,$DC140+7),"")</f>
      </c>
      <c r="CP140">
        <f>IF($DD140&gt;=8,INDEX($CG:$CG,$DC140+8),"")</f>
      </c>
      <c r="CQ140">
        <f>IF($DD140&gt;=9,INDEX($CG:$CG,$DC140+9),"")</f>
      </c>
      <c r="CR140">
        <f>IF($DD140&gt;=10,INDEX($CG:$CG,$DC140+10),"")</f>
      </c>
      <c r="CS140">
        <f>IF($DD140&gt;=11,INDEX($CG:$CG,$DC140+11),"")</f>
      </c>
      <c r="CT140">
        <f>IF($DD140&gt;=12,INDEX($CG:$CG,$DC140+12),"")</f>
      </c>
      <c r="CU140">
        <f>IF($DD140&gt;=13,INDEX($CG:$CG,$DC140+13),"")</f>
      </c>
      <c r="CV140">
        <f>IF($DD140&gt;=14,INDEX($CG:$CG,$DC140+14),"")</f>
      </c>
      <c r="CW140">
        <f>IF($DD140&gt;=15,INDEX($CG:$CG,$DC140+15),"")</f>
      </c>
      <c r="CX140">
        <f>IF($DD140&gt;=16,INDEX($CG:$CG,$DC140+16),"")</f>
      </c>
      <c r="CY140">
        <f>IF($DD140&gt;=17,INDEX($CG:$CG,$DC140+17),"")</f>
      </c>
      <c r="CZ140">
        <f>IF($DD140&gt;=18,INDEX($CG:$CG,$DC140+18),"")</f>
      </c>
      <c r="DA140">
        <f>IF($DD140&gt;=19,INDEX($CG:$CG,$DC140+19),"")</f>
      </c>
      <c r="DB140">
        <f>IF($DD140&gt;=20,INDEX($CG:$CG,$DC140+20),"")</f>
      </c>
      <c r="DC140">
        <f>IFERROR(MATCH($CF140,$CG$2:$CG$1558,0)+1,0)</f>
      </c>
      <c r="DD140">
        <f>IFERROR(INDEX($CH$2:$CH$1558,MATCH($CF140,$CG$2:$CG$1558,0)),0)</f>
      </c>
      <c r="DE140">
        <f>IFERROR(INDEX($AL:$AL,MATCH($G140,$AK:$AK,0))&amp;"","")</f>
      </c>
      <c r="DF140" t="s">
        <v>44</v>
      </c>
      <c r="DG140" t="s">
        <v>812</v>
      </c>
      <c r="DI140">
        <f>IF($GL140&gt;=1,INDEX($DF:$DF,$GK140+1),"")</f>
      </c>
      <c r="DJ140">
        <f>IF($GL140&gt;=2,INDEX($DF:$DF,$GK140+2),"")</f>
      </c>
      <c r="DK140">
        <f>IF($GL140&gt;=3,INDEX($DF:$DF,$GK140+3),"")</f>
      </c>
      <c r="DL140">
        <f>IF($GL140&gt;=4,INDEX($DF:$DF,$GK140+4),"")</f>
      </c>
      <c r="DM140">
        <f>IF($GL140&gt;=5,INDEX($DF:$DF,$GK140+5),"")</f>
      </c>
      <c r="DN140">
        <f>IF($GL140&gt;=6,INDEX($DF:$DF,$GK140+6),"")</f>
      </c>
      <c r="DO140">
        <f>IF($GL140&gt;=7,INDEX($DF:$DF,$GK140+7),"")</f>
      </c>
      <c r="DP140">
        <f>IF($GL140&gt;=8,INDEX($DF:$DF,$GK140+8),"")</f>
      </c>
      <c r="DQ140">
        <f>IF($GL140&gt;=9,INDEX($DF:$DF,$GK140+9),"")</f>
      </c>
      <c r="DR140">
        <f>IF($GL140&gt;=10,INDEX($DF:$DF,$GK140+10),"")</f>
      </c>
      <c r="DS140">
        <f>IF($GL140&gt;=11,INDEX($DF:$DF,$GK140+11),"")</f>
      </c>
      <c r="DT140">
        <f>IF($GL140&gt;=12,INDEX($DF:$DF,$GK140+12),"")</f>
      </c>
      <c r="DU140">
        <f>IF($GL140&gt;=13,INDEX($DF:$DF,$GK140+13),"")</f>
      </c>
      <c r="DV140">
        <f>IF($GL140&gt;=14,INDEX($DF:$DF,$GK140+14),"")</f>
      </c>
      <c r="DW140">
        <f>IF($GL140&gt;=15,INDEX($DF:$DF,$GK140+15),"")</f>
      </c>
      <c r="DX140">
        <f>IF($GL140&gt;=16,INDEX($DF:$DF,$GK140+16),"")</f>
      </c>
      <c r="DY140">
        <f>IF($GL140&gt;=17,INDEX($DF:$DF,$GK140+17),"")</f>
      </c>
      <c r="DZ140">
        <f>IF($GL140&gt;=18,INDEX($DF:$DF,$GK140+18),"")</f>
      </c>
      <c r="EA140">
        <f>IF($GL140&gt;=19,INDEX($DF:$DF,$GK140+19),"")</f>
      </c>
      <c r="EB140">
        <f>IF($GL140&gt;=20,INDEX($DF:$DF,$GK140+20),"")</f>
      </c>
      <c r="EC140">
        <f>IF($GL140&gt;=21,INDEX($DF:$DF,$GK140+21),"")</f>
      </c>
      <c r="ED140">
        <f>IF($GL140&gt;=22,INDEX($DF:$DF,$GK140+22),"")</f>
      </c>
      <c r="EE140">
        <f>IF($GL140&gt;=23,INDEX($DF:$DF,$GK140+23),"")</f>
      </c>
      <c r="EF140">
        <f>IF($GL140&gt;=24,INDEX($DF:$DF,$GK140+24),"")</f>
      </c>
      <c r="EG140">
        <f>IF($GL140&gt;=25,INDEX($DF:$DF,$GK140+25),"")</f>
      </c>
      <c r="EH140">
        <f>IF($GL140&gt;=26,INDEX($DF:$DF,$GK140+26),"")</f>
      </c>
      <c r="EI140">
        <f>IF($GL140&gt;=27,INDEX($DF:$DF,$GK140+27),"")</f>
      </c>
      <c r="EJ140">
        <f>IF($GL140&gt;=28,INDEX($DF:$DF,$GK140+28),"")</f>
      </c>
      <c r="EK140">
        <f>IF($GL140&gt;=29,INDEX($DF:$DF,$GK140+29),"")</f>
      </c>
      <c r="EL140">
        <f>IF($GL140&gt;=30,INDEX($DF:$DF,$GK140+30),"")</f>
      </c>
      <c r="EM140">
        <f>IF($GL140&gt;=31,INDEX($DF:$DF,$GK140+31),"")</f>
      </c>
      <c r="EN140">
        <f>IF($GL140&gt;=32,INDEX($DF:$DF,$GK140+32),"")</f>
      </c>
      <c r="EO140">
        <f>IF($GL140&gt;=33,INDEX($DF:$DF,$GK140+33),"")</f>
      </c>
      <c r="EP140">
        <f>IF($GL140&gt;=34,INDEX($DF:$DF,$GK140+34),"")</f>
      </c>
      <c r="EQ140">
        <f>IF($GL140&gt;=35,INDEX($DF:$DF,$GK140+35),"")</f>
      </c>
      <c r="ER140">
        <f>IF($GL140&gt;=36,INDEX($DF:$DF,$GK140+36),"")</f>
      </c>
      <c r="ES140">
        <f>IF($GL140&gt;=37,INDEX($DF:$DF,$GK140+37),"")</f>
      </c>
      <c r="ET140">
        <f>IF($GL140&gt;=38,INDEX($DF:$DF,$GK140+38),"")</f>
      </c>
      <c r="EU140">
        <f>IF($GL140&gt;=39,INDEX($DF:$DF,$GK140+39),"")</f>
      </c>
      <c r="EV140">
        <f>IF($GL140&gt;=40,INDEX($DF:$DF,$GK140+40),"")</f>
      </c>
      <c r="EW140">
        <f>IF($GL140&gt;=1,INDEX($DG:$DG,$GK140+1),"")</f>
      </c>
      <c r="EX140">
        <f>IF($GL140&gt;=2,INDEX($DG:$DG,$GK140+2),"")</f>
      </c>
      <c r="EY140">
        <f>IF($GL140&gt;=3,INDEX($DG:$DG,$GK140+3),"")</f>
      </c>
      <c r="EZ140">
        <f>IF($GL140&gt;=4,INDEX($DG:$DG,$GK140+4),"")</f>
      </c>
      <c r="FA140">
        <f>IF($GL140&gt;=5,INDEX($DG:$DG,$GK140+5),"")</f>
      </c>
      <c r="FB140">
        <f>IF($GL140&gt;=6,INDEX($DG:$DG,$GK140+6),"")</f>
      </c>
      <c r="FC140">
        <f>IF($GL140&gt;=7,INDEX($DG:$DG,$GK140+7),"")</f>
      </c>
      <c r="FD140">
        <f>IF($GL140&gt;=8,INDEX($DG:$DG,$GK140+8),"")</f>
      </c>
      <c r="FE140">
        <f>IF($GL140&gt;=9,INDEX($DG:$DG,$GK140+9),"")</f>
      </c>
      <c r="FF140">
        <f>IF($GL140&gt;=10,INDEX($DG:$DG,$GK140+10),"")</f>
      </c>
      <c r="FG140">
        <f>IF($GL140&gt;=11,INDEX($DG:$DG,$GK140+11),"")</f>
      </c>
      <c r="FH140">
        <f>IF($GL140&gt;=12,INDEX($DG:$DG,$GK140+12),"")</f>
      </c>
      <c r="FI140">
        <f>IF($GL140&gt;=13,INDEX($DG:$DG,$GK140+13),"")</f>
      </c>
      <c r="FJ140">
        <f>IF($GL140&gt;=14,INDEX($DG:$DG,$GK140+14),"")</f>
      </c>
      <c r="FK140">
        <f>IF($GL140&gt;=15,INDEX($DG:$DG,$GK140+15),"")</f>
      </c>
      <c r="FL140">
        <f>IF($GL140&gt;=16,INDEX($DG:$DG,$GK140+16),"")</f>
      </c>
      <c r="FM140">
        <f>IF($GL140&gt;=17,INDEX($DG:$DG,$GK140+17),"")</f>
      </c>
      <c r="FN140">
        <f>IF($GL140&gt;=18,INDEX($DG:$DG,$GK140+18),"")</f>
      </c>
      <c r="FO140">
        <f>IF($GL140&gt;=19,INDEX($DG:$DG,$GK140+19),"")</f>
      </c>
      <c r="FP140">
        <f>IF($GL140&gt;=20,INDEX($DG:$DG,$GK140+20),"")</f>
      </c>
      <c r="FQ140">
        <f>IF($GL140&gt;=21,INDEX($DG:$DG,$GK140+21),"")</f>
      </c>
      <c r="FR140">
        <f>IF($GL140&gt;=22,INDEX($DG:$DG,$GK140+22),"")</f>
      </c>
      <c r="FS140">
        <f>IF($GL140&gt;=23,INDEX($DG:$DG,$GK140+23),"")</f>
      </c>
      <c r="FT140">
        <f>IF($GL140&gt;=24,INDEX($DG:$DG,$GK140+24),"")</f>
      </c>
      <c r="FU140">
        <f>IF($GL140&gt;=25,INDEX($DG:$DG,$GK140+25),"")</f>
      </c>
      <c r="FV140">
        <f>IF($GL140&gt;=26,INDEX($DG:$DG,$GK140+26),"")</f>
      </c>
      <c r="FW140">
        <f>IF($GL140&gt;=27,INDEX($DG:$DG,$GK140+27),"")</f>
      </c>
      <c r="FX140">
        <f>IF($GL140&gt;=28,INDEX($DG:$DG,$GK140+28),"")</f>
      </c>
      <c r="FY140">
        <f>IF($GL140&gt;=29,INDEX($DG:$DG,$GK140+29),"")</f>
      </c>
      <c r="FZ140">
        <f>IF($GL140&gt;=30,INDEX($DG:$DG,$GK140+30),"")</f>
      </c>
      <c r="GA140">
        <f>IF($GL140&gt;=31,INDEX($DG:$DG,$GK140+31),"")</f>
      </c>
      <c r="GB140">
        <f>IF($GL140&gt;=32,INDEX($DG:$DG,$GK140+32),"")</f>
      </c>
      <c r="GC140">
        <f>IF($GL140&gt;=33,INDEX($DG:$DG,$GK140+33),"")</f>
      </c>
      <c r="GD140">
        <f>IF($GL140&gt;=34,INDEX($DG:$DG,$GK140+34),"")</f>
      </c>
      <c r="GE140">
        <f>IF($GL140&gt;=35,INDEX($DG:$DG,$GK140+35),"")</f>
      </c>
      <c r="GF140">
        <f>IF($GL140&gt;=36,INDEX($DG:$DG,$GK140+36),"")</f>
      </c>
      <c r="GG140">
        <f>IF($GL140&gt;=37,INDEX($DG:$DG,$GK140+37),"")</f>
      </c>
      <c r="GH140">
        <f>IF($GL140&gt;=38,INDEX($DG:$DG,$GK140+38),"")</f>
      </c>
      <c r="GI140">
        <f>IF($GL140&gt;=39,INDEX($DG:$DG,$GK140+39),"")</f>
      </c>
      <c r="GJ140">
        <f>IF($GL140&gt;=40,INDEX($DG:$DG,$GK140+40),"")</f>
      </c>
      <c r="GK140">
        <f>IFERROR(MATCH($DE140,$DF$2:$DF$166,0)+1,0)</f>
      </c>
      <c r="GL140">
        <f>IFERROR(INDEX($DH$2:$DH$166,MATCH($DE140,$DF$2:$DF$166,0)),0)</f>
      </c>
      <c r="GM140">
        <f>IFERROR(MATCH($H140,$DI$140:$EV$140,0),0)</f>
      </c>
      <c r="GN140">
        <f>IF($GM140&gt;0,INDEX($EW$140:$GJ$140,$GM140),"")</f>
      </c>
      <c r="GO140" t="s">
        <v>813</v>
      </c>
      <c r="GQ140">
        <f>IF($IZ140&gt;=1,INDEX($GO:$GO,$IY140+1),"")</f>
      </c>
      <c r="GR140">
        <f>IF($IZ140&gt;=2,INDEX($GO:$GO,$IY140+2),"")</f>
      </c>
      <c r="GS140">
        <f>IF($IZ140&gt;=3,INDEX($GO:$GO,$IY140+3),"")</f>
      </c>
      <c r="GT140">
        <f>IF($IZ140&gt;=4,INDEX($GO:$GO,$IY140+4),"")</f>
      </c>
      <c r="GU140">
        <f>IF($IZ140&gt;=5,INDEX($GO:$GO,$IY140+5),"")</f>
      </c>
      <c r="GV140">
        <f>IF($IZ140&gt;=6,INDEX($GO:$GO,$IY140+6),"")</f>
      </c>
      <c r="GW140">
        <f>IF($IZ140&gt;=7,INDEX($GO:$GO,$IY140+7),"")</f>
      </c>
      <c r="GX140">
        <f>IF($IZ140&gt;=8,INDEX($GO:$GO,$IY140+8),"")</f>
      </c>
      <c r="GY140">
        <f>IF($IZ140&gt;=9,INDEX($GO:$GO,$IY140+9),"")</f>
      </c>
      <c r="GZ140">
        <f>IF($IZ140&gt;=10,INDEX($GO:$GO,$IY140+10),"")</f>
      </c>
      <c r="HA140">
        <f>IF($IZ140&gt;=11,INDEX($GO:$GO,$IY140+11),"")</f>
      </c>
      <c r="HB140">
        <f>IF($IZ140&gt;=12,INDEX($GO:$GO,$IY140+12),"")</f>
      </c>
      <c r="HC140">
        <f>IF($IZ140&gt;=13,INDEX($GO:$GO,$IY140+13),"")</f>
      </c>
      <c r="HD140">
        <f>IF($IZ140&gt;=14,INDEX($GO:$GO,$IY140+14),"")</f>
      </c>
      <c r="HE140">
        <f>IF($IZ140&gt;=15,INDEX($GO:$GO,$IY140+15),"")</f>
      </c>
      <c r="HF140">
        <f>IF($IZ140&gt;=16,INDEX($GO:$GO,$IY140+16),"")</f>
      </c>
      <c r="HG140">
        <f>IF($IZ140&gt;=17,INDEX($GO:$GO,$IY140+17),"")</f>
      </c>
      <c r="HH140">
        <f>IF($IZ140&gt;=18,INDEX($GO:$GO,$IY140+18),"")</f>
      </c>
      <c r="HI140">
        <f>IF($IZ140&gt;=19,INDEX($GO:$GO,$IY140+19),"")</f>
      </c>
      <c r="HJ140">
        <f>IF($IZ140&gt;=20,INDEX($GO:$GO,$IY140+20),"")</f>
      </c>
      <c r="HK140">
        <f>IF($IZ140&gt;=21,INDEX($GO:$GO,$IY140+21),"")</f>
      </c>
      <c r="HL140">
        <f>IF($IZ140&gt;=22,INDEX($GO:$GO,$IY140+22),"")</f>
      </c>
      <c r="HM140">
        <f>IF($IZ140&gt;=23,INDEX($GO:$GO,$IY140+23),"")</f>
      </c>
      <c r="HN140">
        <f>IF($IZ140&gt;=24,INDEX($GO:$GO,$IY140+24),"")</f>
      </c>
      <c r="HO140">
        <f>IF($IZ140&gt;=25,INDEX($GO:$GO,$IY140+25),"")</f>
      </c>
      <c r="HP140">
        <f>IF($IZ140&gt;=26,INDEX($GO:$GO,$IY140+26),"")</f>
      </c>
      <c r="HQ140">
        <f>IF($IZ140&gt;=27,INDEX($GO:$GO,$IY140+27),"")</f>
      </c>
      <c r="HR140">
        <f>IF($IZ140&gt;=28,INDEX($GO:$GO,$IY140+28),"")</f>
      </c>
      <c r="HS140">
        <f>IF($IZ140&gt;=29,INDEX($GO:$GO,$IY140+29),"")</f>
      </c>
      <c r="HT140">
        <f>IF($IZ140&gt;=30,INDEX($GO:$GO,$IY140+30),"")</f>
      </c>
      <c r="HU140">
        <f>IF($IZ140&gt;=31,INDEX($GO:$GO,$IY140+31),"")</f>
      </c>
      <c r="HV140">
        <f>IF($IZ140&gt;=32,INDEX($GO:$GO,$IY140+32),"")</f>
      </c>
      <c r="HW140">
        <f>IF($IZ140&gt;=33,INDEX($GO:$GO,$IY140+33),"")</f>
      </c>
      <c r="HX140">
        <f>IF($IZ140&gt;=34,INDEX($GO:$GO,$IY140+34),"")</f>
      </c>
      <c r="HY140">
        <f>IF($IZ140&gt;=35,INDEX($GO:$GO,$IY140+35),"")</f>
      </c>
      <c r="HZ140">
        <f>IF($IZ140&gt;=36,INDEX($GO:$GO,$IY140+36),"")</f>
      </c>
      <c r="IA140">
        <f>IF($IZ140&gt;=37,INDEX($GO:$GO,$IY140+37),"")</f>
      </c>
      <c r="IB140">
        <f>IF($IZ140&gt;=38,INDEX($GO:$GO,$IY140+38),"")</f>
      </c>
      <c r="IC140">
        <f>IF($IZ140&gt;=39,INDEX($GO:$GO,$IY140+39),"")</f>
      </c>
      <c r="ID140">
        <f>IF($IZ140&gt;=40,INDEX($GO:$GO,$IY140+40),"")</f>
      </c>
      <c r="IE140">
        <f>IF($IZ140&gt;=41,INDEX($GO:$GO,$IY140+41),"")</f>
      </c>
      <c r="IF140">
        <f>IF($IZ140&gt;=42,INDEX($GO:$GO,$IY140+42),"")</f>
      </c>
      <c r="IG140">
        <f>IF($IZ140&gt;=43,INDEX($GO:$GO,$IY140+43),"")</f>
      </c>
      <c r="IH140">
        <f>IF($IZ140&gt;=44,INDEX($GO:$GO,$IY140+44),"")</f>
      </c>
      <c r="II140">
        <f>IF($IZ140&gt;=45,INDEX($GO:$GO,$IY140+45),"")</f>
      </c>
      <c r="IJ140">
        <f>IF($IZ140&gt;=46,INDEX($GO:$GO,$IY140+46),"")</f>
      </c>
      <c r="IK140">
        <f>IF($IZ140&gt;=47,INDEX($GO:$GO,$IY140+47),"")</f>
      </c>
      <c r="IL140">
        <f>IF($IZ140&gt;=48,INDEX($GO:$GO,$IY140+48),"")</f>
      </c>
      <c r="IM140">
        <f>IF($IZ140&gt;=49,INDEX($GO:$GO,$IY140+49),"")</f>
      </c>
      <c r="IN140">
        <f>IF($IZ140&gt;=50,INDEX($GO:$GO,$IY140+50),"")</f>
      </c>
      <c r="IO140">
        <f>IF($IZ140&gt;=51,INDEX($GO:$GO,$IY140+51),"")</f>
      </c>
      <c r="IP140">
        <f>IF($IZ140&gt;=52,INDEX($GO:$GO,$IY140+52),"")</f>
      </c>
      <c r="IQ140">
        <f>IF($IZ140&gt;=53,INDEX($GO:$GO,$IY140+53),"")</f>
      </c>
      <c r="IR140">
        <f>IF($IZ140&gt;=54,INDEX($GO:$GO,$IY140+54),"")</f>
      </c>
      <c r="IS140">
        <f>IF($IZ140&gt;=55,INDEX($GO:$GO,$IY140+55),"")</f>
      </c>
      <c r="IT140">
        <f>IF($IZ140&gt;=56,INDEX($GO:$GO,$IY140+56),"")</f>
      </c>
      <c r="IU140">
        <f>IF($IZ140&gt;=57,INDEX($GO:$GO,$IY140+57),"")</f>
      </c>
      <c r="IV140">
        <f>IF($IZ140&gt;=58,INDEX($GO:$GO,$IY140+58),"")</f>
      </c>
      <c r="IW140">
        <f>IF($IZ140&gt;=59,INDEX($GO:$GO,$IY140+59),"")</f>
      </c>
      <c r="IX140">
        <f>IF($IZ140&gt;=60,INDEX($GO:$GO,$IY140+60),"")</f>
      </c>
      <c r="IY140">
        <f>IFERROR(MATCH($GN140,$GO$2:$GO$827,0)+1,0)</f>
      </c>
      <c r="IZ140">
        <f>IFERROR(INDEX($GP$2:$GP$827,MATCH($GN140,$GO$2:$GO$827,0)),0)</f>
      </c>
      <c r="JA140" t="s">
        <v>23</v>
      </c>
      <c r="JB140" t="s">
        <v>23</v>
      </c>
    </row>
    <row r="141" spans="1:262" x14ac:dyDescent="0.25">
      <c r="F141" s="1"/>
      <c r="G141" s="1"/>
      <c r="H141" s="1"/>
      <c r="I141" s="1"/>
      <c r="J141" s="1">
        <f>IFERROR(IF(FIND(" - ",$F141)&gt;0,MID($F141,FIND(" - ",$F141)+3,LEN($F141)),""),"")</f>
      </c>
      <c r="L141" s="1"/>
      <c r="N141" t="s">
        <v>23</v>
      </c>
      <c r="P141">
        <f>IF(OR($N141="",$O141=""),"",IFERROR($N141/$O141,0))</f>
      </c>
      <c r="Q141">
        <f>IF($N141="","",
IF($G141="","",
IF(ISNUMBER(SEARCH("exempt",LOWER($G141))),0,
$N141*(VALUE(SUBSTITUTE($G141,"%",""))/100))))</f>
      </c>
      <c r="W141">
        <f>IF($N141="","",
SUM($N141,$Q141,$U141,$R141,$T141)-
IF($V141="",0,VALUE($V141)))</f>
      </c>
      <c r="AE141" t="s">
        <v>814</v>
      </c>
      <c r="AI141" t="s">
        <v>815</v>
      </c>
      <c r="AJ141" t="s">
        <v>816</v>
      </c>
      <c r="AM141">
        <f>IFERROR(LEFT($F141,FIND(" - ",$F141)-1),$F141)</f>
      </c>
      <c r="AP141">
        <f>IF($CE141&gt;=1,INDEX($AN:$AN,$CD141+1),"")</f>
      </c>
      <c r="AQ141">
        <f>IF($CE141&gt;=2,INDEX($AN:$AN,$CD141+2),"")</f>
      </c>
      <c r="AR141">
        <f>IF($CE141&gt;=3,INDEX($AN:$AN,$CD141+3),"")</f>
      </c>
      <c r="AS141">
        <f>IF($CE141&gt;=4,INDEX($AN:$AN,$CD141+4),"")</f>
      </c>
      <c r="AT141">
        <f>IF($CE141&gt;=5,INDEX($AN:$AN,$CD141+5),"")</f>
      </c>
      <c r="AU141">
        <f>IF($CE141&gt;=6,INDEX($AN:$AN,$CD141+6),"")</f>
      </c>
      <c r="AV141">
        <f>IF($CE141&gt;=7,INDEX($AN:$AN,$CD141+7),"")</f>
      </c>
      <c r="AW141">
        <f>IF($CE141&gt;=8,INDEX($AN:$AN,$CD141+8),"")</f>
      </c>
      <c r="AX141">
        <f>IF($CE141&gt;=9,INDEX($AN:$AN,$CD141+9),"")</f>
      </c>
      <c r="AY141">
        <f>IF($CE141&gt;=10,INDEX($AN:$AN,$CD141+10),"")</f>
      </c>
      <c r="AZ141">
        <f>IF($CE141&gt;=11,INDEX($AN:$AN,$CD141+11),"")</f>
      </c>
      <c r="BA141">
        <f>IF($CE141&gt;=12,INDEX($AN:$AN,$CD141+12),"")</f>
      </c>
      <c r="BB141">
        <f>IF($CE141&gt;=13,INDEX($AN:$AN,$CD141+13),"")</f>
      </c>
      <c r="BC141">
        <f>IF($CE141&gt;=14,INDEX($AN:$AN,$CD141+14),"")</f>
      </c>
      <c r="BD141">
        <f>IF($CE141&gt;=15,INDEX($AN:$AN,$CD141+15),"")</f>
      </c>
      <c r="BE141">
        <f>IF($CE141&gt;=16,INDEX($AN:$AN,$CD141+16),"")</f>
      </c>
      <c r="BF141">
        <f>IF($CE141&gt;=17,INDEX($AN:$AN,$CD141+17),"")</f>
      </c>
      <c r="BG141">
        <f>IF($CE141&gt;=18,INDEX($AN:$AN,$CD141+18),"")</f>
      </c>
      <c r="BH141">
        <f>IF($CE141&gt;=19,INDEX($AN:$AN,$CD141+19),"")</f>
      </c>
      <c r="BI141">
        <f>IF($CE141&gt;=20,INDEX($AN:$AN,$CD141+20),"")</f>
      </c>
      <c r="BJ141">
        <f>IF($CE141&gt;=21,INDEX($AN:$AN,$CD141+21),"")</f>
      </c>
      <c r="BK141">
        <f>IF($CE141&gt;=22,INDEX($AN:$AN,$CD141+22),"")</f>
      </c>
      <c r="BL141">
        <f>IF($CE141&gt;=23,INDEX($AN:$AN,$CD141+23),"")</f>
      </c>
      <c r="BM141">
        <f>IF($CE141&gt;=24,INDEX($AN:$AN,$CD141+24),"")</f>
      </c>
      <c r="BN141">
        <f>IF($CE141&gt;=25,INDEX($AN:$AN,$CD141+25),"")</f>
      </c>
      <c r="BO141">
        <f>IF($CE141&gt;=26,INDEX($AN:$AN,$CD141+26),"")</f>
      </c>
      <c r="BP141">
        <f>IF($CE141&gt;=27,INDEX($AN:$AN,$CD141+27),"")</f>
      </c>
      <c r="BQ141">
        <f>IF($CE141&gt;=28,INDEX($AN:$AN,$CD141+28),"")</f>
      </c>
      <c r="BR141">
        <f>IF($CE141&gt;=29,INDEX($AN:$AN,$CD141+29),"")</f>
      </c>
      <c r="BS141">
        <f>IF($CE141&gt;=30,INDEX($AN:$AN,$CD141+30),"")</f>
      </c>
      <c r="BT141">
        <f>IF($CE141&gt;=31,INDEX($AN:$AN,$CD141+31),"")</f>
      </c>
      <c r="BU141">
        <f>IF($CE141&gt;=32,INDEX($AN:$AN,$CD141+32),"")</f>
      </c>
      <c r="BV141">
        <f>IF($CE141&gt;=33,INDEX($AN:$AN,$CD141+33),"")</f>
      </c>
      <c r="BW141">
        <f>IF($CE141&gt;=34,INDEX($AN:$AN,$CD141+34),"")</f>
      </c>
      <c r="BX141">
        <f>IF($CE141&gt;=35,INDEX($AN:$AN,$CD141+35),"")</f>
      </c>
      <c r="BY141">
        <f>IF($CE141&gt;=36,INDEX($AN:$AN,$CD141+36),"")</f>
      </c>
      <c r="BZ141">
        <f>IF($CE141&gt;=37,INDEX($AN:$AN,$CD141+37),"")</f>
      </c>
      <c r="CA141">
        <f>IF($CE141&gt;=38,INDEX($AN:$AN,$CD141+38),"")</f>
      </c>
      <c r="CB141">
        <f>IF($CE141&gt;=39,INDEX($AN:$AN,$CD141+39),"")</f>
      </c>
      <c r="CC141">
        <f>IF($CE141&gt;=40,INDEX($AN:$AN,$CD141+40),"")</f>
      </c>
      <c r="CD141">
        <f>IFERROR(MATCH($AM141,$AN$2:$AN$133,0)+1,0)</f>
      </c>
      <c r="CE141">
        <f>IFERROR(INDEX($AO$2:$AO$133,MATCH($AM141,$AN$2:$AN$133,0)),0)</f>
      </c>
      <c r="CF141">
        <f>IFERROR(LEFT($K141,FIND(" - ",$K141)-1),$K141)</f>
      </c>
      <c r="CG141" t="s">
        <v>90</v>
      </c>
      <c r="CI141">
        <f>IF($DD141&gt;=1,INDEX($CG:$CG,$DC141+1),"")</f>
      </c>
      <c r="CJ141">
        <f>IF($DD141&gt;=2,INDEX($CG:$CG,$DC141+2),"")</f>
      </c>
      <c r="CK141">
        <f>IF($DD141&gt;=3,INDEX($CG:$CG,$DC141+3),"")</f>
      </c>
      <c r="CL141">
        <f>IF($DD141&gt;=4,INDEX($CG:$CG,$DC141+4),"")</f>
      </c>
      <c r="CM141">
        <f>IF($DD141&gt;=5,INDEX($CG:$CG,$DC141+5),"")</f>
      </c>
      <c r="CN141">
        <f>IF($DD141&gt;=6,INDEX($CG:$CG,$DC141+6),"")</f>
      </c>
      <c r="CO141">
        <f>IF($DD141&gt;=7,INDEX($CG:$CG,$DC141+7),"")</f>
      </c>
      <c r="CP141">
        <f>IF($DD141&gt;=8,INDEX($CG:$CG,$DC141+8),"")</f>
      </c>
      <c r="CQ141">
        <f>IF($DD141&gt;=9,INDEX($CG:$CG,$DC141+9),"")</f>
      </c>
      <c r="CR141">
        <f>IF($DD141&gt;=10,INDEX($CG:$CG,$DC141+10),"")</f>
      </c>
      <c r="CS141">
        <f>IF($DD141&gt;=11,INDEX($CG:$CG,$DC141+11),"")</f>
      </c>
      <c r="CT141">
        <f>IF($DD141&gt;=12,INDEX($CG:$CG,$DC141+12),"")</f>
      </c>
      <c r="CU141">
        <f>IF($DD141&gt;=13,INDEX($CG:$CG,$DC141+13),"")</f>
      </c>
      <c r="CV141">
        <f>IF($DD141&gt;=14,INDEX($CG:$CG,$DC141+14),"")</f>
      </c>
      <c r="CW141">
        <f>IF($DD141&gt;=15,INDEX($CG:$CG,$DC141+15),"")</f>
      </c>
      <c r="CX141">
        <f>IF($DD141&gt;=16,INDEX($CG:$CG,$DC141+16),"")</f>
      </c>
      <c r="CY141">
        <f>IF($DD141&gt;=17,INDEX($CG:$CG,$DC141+17),"")</f>
      </c>
      <c r="CZ141">
        <f>IF($DD141&gt;=18,INDEX($CG:$CG,$DC141+18),"")</f>
      </c>
      <c r="DA141">
        <f>IF($DD141&gt;=19,INDEX($CG:$CG,$DC141+19),"")</f>
      </c>
      <c r="DB141">
        <f>IF($DD141&gt;=20,INDEX($CG:$CG,$DC141+20),"")</f>
      </c>
      <c r="DC141">
        <f>IFERROR(MATCH($CF141,$CG$2:$CG$1558,0)+1,0)</f>
      </c>
      <c r="DD141">
        <f>IFERROR(INDEX($CH$2:$CH$1558,MATCH($CF141,$CG$2:$CG$1558,0)),0)</f>
      </c>
      <c r="DE141">
        <f>IFERROR(INDEX($AL:$AL,MATCH($G141,$AK:$AK,0))&amp;"","")</f>
      </c>
      <c r="DF141" t="s">
        <v>131</v>
      </c>
      <c r="DG141" t="s">
        <v>817</v>
      </c>
      <c r="DI141">
        <f>IF($GL141&gt;=1,INDEX($DF:$DF,$GK141+1),"")</f>
      </c>
      <c r="DJ141">
        <f>IF($GL141&gt;=2,INDEX($DF:$DF,$GK141+2),"")</f>
      </c>
      <c r="DK141">
        <f>IF($GL141&gt;=3,INDEX($DF:$DF,$GK141+3),"")</f>
      </c>
      <c r="DL141">
        <f>IF($GL141&gt;=4,INDEX($DF:$DF,$GK141+4),"")</f>
      </c>
      <c r="DM141">
        <f>IF($GL141&gt;=5,INDEX($DF:$DF,$GK141+5),"")</f>
      </c>
      <c r="DN141">
        <f>IF($GL141&gt;=6,INDEX($DF:$DF,$GK141+6),"")</f>
      </c>
      <c r="DO141">
        <f>IF($GL141&gt;=7,INDEX($DF:$DF,$GK141+7),"")</f>
      </c>
      <c r="DP141">
        <f>IF($GL141&gt;=8,INDEX($DF:$DF,$GK141+8),"")</f>
      </c>
      <c r="DQ141">
        <f>IF($GL141&gt;=9,INDEX($DF:$DF,$GK141+9),"")</f>
      </c>
      <c r="DR141">
        <f>IF($GL141&gt;=10,INDEX($DF:$DF,$GK141+10),"")</f>
      </c>
      <c r="DS141">
        <f>IF($GL141&gt;=11,INDEX($DF:$DF,$GK141+11),"")</f>
      </c>
      <c r="DT141">
        <f>IF($GL141&gt;=12,INDEX($DF:$DF,$GK141+12),"")</f>
      </c>
      <c r="DU141">
        <f>IF($GL141&gt;=13,INDEX($DF:$DF,$GK141+13),"")</f>
      </c>
      <c r="DV141">
        <f>IF($GL141&gt;=14,INDEX($DF:$DF,$GK141+14),"")</f>
      </c>
      <c r="DW141">
        <f>IF($GL141&gt;=15,INDEX($DF:$DF,$GK141+15),"")</f>
      </c>
      <c r="DX141">
        <f>IF($GL141&gt;=16,INDEX($DF:$DF,$GK141+16),"")</f>
      </c>
      <c r="DY141">
        <f>IF($GL141&gt;=17,INDEX($DF:$DF,$GK141+17),"")</f>
      </c>
      <c r="DZ141">
        <f>IF($GL141&gt;=18,INDEX($DF:$DF,$GK141+18),"")</f>
      </c>
      <c r="EA141">
        <f>IF($GL141&gt;=19,INDEX($DF:$DF,$GK141+19),"")</f>
      </c>
      <c r="EB141">
        <f>IF($GL141&gt;=20,INDEX($DF:$DF,$GK141+20),"")</f>
      </c>
      <c r="EC141">
        <f>IF($GL141&gt;=21,INDEX($DF:$DF,$GK141+21),"")</f>
      </c>
      <c r="ED141">
        <f>IF($GL141&gt;=22,INDEX($DF:$DF,$GK141+22),"")</f>
      </c>
      <c r="EE141">
        <f>IF($GL141&gt;=23,INDEX($DF:$DF,$GK141+23),"")</f>
      </c>
      <c r="EF141">
        <f>IF($GL141&gt;=24,INDEX($DF:$DF,$GK141+24),"")</f>
      </c>
      <c r="EG141">
        <f>IF($GL141&gt;=25,INDEX($DF:$DF,$GK141+25),"")</f>
      </c>
      <c r="EH141">
        <f>IF($GL141&gt;=26,INDEX($DF:$DF,$GK141+26),"")</f>
      </c>
      <c r="EI141">
        <f>IF($GL141&gt;=27,INDEX($DF:$DF,$GK141+27),"")</f>
      </c>
      <c r="EJ141">
        <f>IF($GL141&gt;=28,INDEX($DF:$DF,$GK141+28),"")</f>
      </c>
      <c r="EK141">
        <f>IF($GL141&gt;=29,INDEX($DF:$DF,$GK141+29),"")</f>
      </c>
      <c r="EL141">
        <f>IF($GL141&gt;=30,INDEX($DF:$DF,$GK141+30),"")</f>
      </c>
      <c r="EM141">
        <f>IF($GL141&gt;=31,INDEX($DF:$DF,$GK141+31),"")</f>
      </c>
      <c r="EN141">
        <f>IF($GL141&gt;=32,INDEX($DF:$DF,$GK141+32),"")</f>
      </c>
      <c r="EO141">
        <f>IF($GL141&gt;=33,INDEX($DF:$DF,$GK141+33),"")</f>
      </c>
      <c r="EP141">
        <f>IF($GL141&gt;=34,INDEX($DF:$DF,$GK141+34),"")</f>
      </c>
      <c r="EQ141">
        <f>IF($GL141&gt;=35,INDEX($DF:$DF,$GK141+35),"")</f>
      </c>
      <c r="ER141">
        <f>IF($GL141&gt;=36,INDEX($DF:$DF,$GK141+36),"")</f>
      </c>
      <c r="ES141">
        <f>IF($GL141&gt;=37,INDEX($DF:$DF,$GK141+37),"")</f>
      </c>
      <c r="ET141">
        <f>IF($GL141&gt;=38,INDEX($DF:$DF,$GK141+38),"")</f>
      </c>
      <c r="EU141">
        <f>IF($GL141&gt;=39,INDEX($DF:$DF,$GK141+39),"")</f>
      </c>
      <c r="EV141">
        <f>IF($GL141&gt;=40,INDEX($DF:$DF,$GK141+40),"")</f>
      </c>
      <c r="EW141">
        <f>IF($GL141&gt;=1,INDEX($DG:$DG,$GK141+1),"")</f>
      </c>
      <c r="EX141">
        <f>IF($GL141&gt;=2,INDEX($DG:$DG,$GK141+2),"")</f>
      </c>
      <c r="EY141">
        <f>IF($GL141&gt;=3,INDEX($DG:$DG,$GK141+3),"")</f>
      </c>
      <c r="EZ141">
        <f>IF($GL141&gt;=4,INDEX($DG:$DG,$GK141+4),"")</f>
      </c>
      <c r="FA141">
        <f>IF($GL141&gt;=5,INDEX($DG:$DG,$GK141+5),"")</f>
      </c>
      <c r="FB141">
        <f>IF($GL141&gt;=6,INDEX($DG:$DG,$GK141+6),"")</f>
      </c>
      <c r="FC141">
        <f>IF($GL141&gt;=7,INDEX($DG:$DG,$GK141+7),"")</f>
      </c>
      <c r="FD141">
        <f>IF($GL141&gt;=8,INDEX($DG:$DG,$GK141+8),"")</f>
      </c>
      <c r="FE141">
        <f>IF($GL141&gt;=9,INDEX($DG:$DG,$GK141+9),"")</f>
      </c>
      <c r="FF141">
        <f>IF($GL141&gt;=10,INDEX($DG:$DG,$GK141+10),"")</f>
      </c>
      <c r="FG141">
        <f>IF($GL141&gt;=11,INDEX($DG:$DG,$GK141+11),"")</f>
      </c>
      <c r="FH141">
        <f>IF($GL141&gt;=12,INDEX($DG:$DG,$GK141+12),"")</f>
      </c>
      <c r="FI141">
        <f>IF($GL141&gt;=13,INDEX($DG:$DG,$GK141+13),"")</f>
      </c>
      <c r="FJ141">
        <f>IF($GL141&gt;=14,INDEX($DG:$DG,$GK141+14),"")</f>
      </c>
      <c r="FK141">
        <f>IF($GL141&gt;=15,INDEX($DG:$DG,$GK141+15),"")</f>
      </c>
      <c r="FL141">
        <f>IF($GL141&gt;=16,INDEX($DG:$DG,$GK141+16),"")</f>
      </c>
      <c r="FM141">
        <f>IF($GL141&gt;=17,INDEX($DG:$DG,$GK141+17),"")</f>
      </c>
      <c r="FN141">
        <f>IF($GL141&gt;=18,INDEX($DG:$DG,$GK141+18),"")</f>
      </c>
      <c r="FO141">
        <f>IF($GL141&gt;=19,INDEX($DG:$DG,$GK141+19),"")</f>
      </c>
      <c r="FP141">
        <f>IF($GL141&gt;=20,INDEX($DG:$DG,$GK141+20),"")</f>
      </c>
      <c r="FQ141">
        <f>IF($GL141&gt;=21,INDEX($DG:$DG,$GK141+21),"")</f>
      </c>
      <c r="FR141">
        <f>IF($GL141&gt;=22,INDEX($DG:$DG,$GK141+22),"")</f>
      </c>
      <c r="FS141">
        <f>IF($GL141&gt;=23,INDEX($DG:$DG,$GK141+23),"")</f>
      </c>
      <c r="FT141">
        <f>IF($GL141&gt;=24,INDEX($DG:$DG,$GK141+24),"")</f>
      </c>
      <c r="FU141">
        <f>IF($GL141&gt;=25,INDEX($DG:$DG,$GK141+25),"")</f>
      </c>
      <c r="FV141">
        <f>IF($GL141&gt;=26,INDEX($DG:$DG,$GK141+26),"")</f>
      </c>
      <c r="FW141">
        <f>IF($GL141&gt;=27,INDEX($DG:$DG,$GK141+27),"")</f>
      </c>
      <c r="FX141">
        <f>IF($GL141&gt;=28,INDEX($DG:$DG,$GK141+28),"")</f>
      </c>
      <c r="FY141">
        <f>IF($GL141&gt;=29,INDEX($DG:$DG,$GK141+29),"")</f>
      </c>
      <c r="FZ141">
        <f>IF($GL141&gt;=30,INDEX($DG:$DG,$GK141+30),"")</f>
      </c>
      <c r="GA141">
        <f>IF($GL141&gt;=31,INDEX($DG:$DG,$GK141+31),"")</f>
      </c>
      <c r="GB141">
        <f>IF($GL141&gt;=32,INDEX($DG:$DG,$GK141+32),"")</f>
      </c>
      <c r="GC141">
        <f>IF($GL141&gt;=33,INDEX($DG:$DG,$GK141+33),"")</f>
      </c>
      <c r="GD141">
        <f>IF($GL141&gt;=34,INDEX($DG:$DG,$GK141+34),"")</f>
      </c>
      <c r="GE141">
        <f>IF($GL141&gt;=35,INDEX($DG:$DG,$GK141+35),"")</f>
      </c>
      <c r="GF141">
        <f>IF($GL141&gt;=36,INDEX($DG:$DG,$GK141+36),"")</f>
      </c>
      <c r="GG141">
        <f>IF($GL141&gt;=37,INDEX($DG:$DG,$GK141+37),"")</f>
      </c>
      <c r="GH141">
        <f>IF($GL141&gt;=38,INDEX($DG:$DG,$GK141+38),"")</f>
      </c>
      <c r="GI141">
        <f>IF($GL141&gt;=39,INDEX($DG:$DG,$GK141+39),"")</f>
      </c>
      <c r="GJ141">
        <f>IF($GL141&gt;=40,INDEX($DG:$DG,$GK141+40),"")</f>
      </c>
      <c r="GK141">
        <f>IFERROR(MATCH($DE141,$DF$2:$DF$166,0)+1,0)</f>
      </c>
      <c r="GL141">
        <f>IFERROR(INDEX($DH$2:$DH$166,MATCH($DE141,$DF$2:$DF$166,0)),0)</f>
      </c>
      <c r="GM141">
        <f>IFERROR(MATCH($H141,$DI$141:$EV$141,0),0)</f>
      </c>
      <c r="GN141">
        <f>IF($GM141&gt;0,INDEX($EW$141:$GJ$141,$GM141),"")</f>
      </c>
      <c r="GO141" t="s">
        <v>467</v>
      </c>
      <c r="GP141">
        <v>1</v>
      </c>
      <c r="GQ141">
        <f>IF($IZ141&gt;=1,INDEX($GO:$GO,$IY141+1),"")</f>
      </c>
      <c r="GR141">
        <f>IF($IZ141&gt;=2,INDEX($GO:$GO,$IY141+2),"")</f>
      </c>
      <c r="GS141">
        <f>IF($IZ141&gt;=3,INDEX($GO:$GO,$IY141+3),"")</f>
      </c>
      <c r="GT141">
        <f>IF($IZ141&gt;=4,INDEX($GO:$GO,$IY141+4),"")</f>
      </c>
      <c r="GU141">
        <f>IF($IZ141&gt;=5,INDEX($GO:$GO,$IY141+5),"")</f>
      </c>
      <c r="GV141">
        <f>IF($IZ141&gt;=6,INDEX($GO:$GO,$IY141+6),"")</f>
      </c>
      <c r="GW141">
        <f>IF($IZ141&gt;=7,INDEX($GO:$GO,$IY141+7),"")</f>
      </c>
      <c r="GX141">
        <f>IF($IZ141&gt;=8,INDEX($GO:$GO,$IY141+8),"")</f>
      </c>
      <c r="GY141">
        <f>IF($IZ141&gt;=9,INDEX($GO:$GO,$IY141+9),"")</f>
      </c>
      <c r="GZ141">
        <f>IF($IZ141&gt;=10,INDEX($GO:$GO,$IY141+10),"")</f>
      </c>
      <c r="HA141">
        <f>IF($IZ141&gt;=11,INDEX($GO:$GO,$IY141+11),"")</f>
      </c>
      <c r="HB141">
        <f>IF($IZ141&gt;=12,INDEX($GO:$GO,$IY141+12),"")</f>
      </c>
      <c r="HC141">
        <f>IF($IZ141&gt;=13,INDEX($GO:$GO,$IY141+13),"")</f>
      </c>
      <c r="HD141">
        <f>IF($IZ141&gt;=14,INDEX($GO:$GO,$IY141+14),"")</f>
      </c>
      <c r="HE141">
        <f>IF($IZ141&gt;=15,INDEX($GO:$GO,$IY141+15),"")</f>
      </c>
      <c r="HF141">
        <f>IF($IZ141&gt;=16,INDEX($GO:$GO,$IY141+16),"")</f>
      </c>
      <c r="HG141">
        <f>IF($IZ141&gt;=17,INDEX($GO:$GO,$IY141+17),"")</f>
      </c>
      <c r="HH141">
        <f>IF($IZ141&gt;=18,INDEX($GO:$GO,$IY141+18),"")</f>
      </c>
      <c r="HI141">
        <f>IF($IZ141&gt;=19,INDEX($GO:$GO,$IY141+19),"")</f>
      </c>
      <c r="HJ141">
        <f>IF($IZ141&gt;=20,INDEX($GO:$GO,$IY141+20),"")</f>
      </c>
      <c r="HK141">
        <f>IF($IZ141&gt;=21,INDEX($GO:$GO,$IY141+21),"")</f>
      </c>
      <c r="HL141">
        <f>IF($IZ141&gt;=22,INDEX($GO:$GO,$IY141+22),"")</f>
      </c>
      <c r="HM141">
        <f>IF($IZ141&gt;=23,INDEX($GO:$GO,$IY141+23),"")</f>
      </c>
      <c r="HN141">
        <f>IF($IZ141&gt;=24,INDEX($GO:$GO,$IY141+24),"")</f>
      </c>
      <c r="HO141">
        <f>IF($IZ141&gt;=25,INDEX($GO:$GO,$IY141+25),"")</f>
      </c>
      <c r="HP141">
        <f>IF($IZ141&gt;=26,INDEX($GO:$GO,$IY141+26),"")</f>
      </c>
      <c r="HQ141">
        <f>IF($IZ141&gt;=27,INDEX($GO:$GO,$IY141+27),"")</f>
      </c>
      <c r="HR141">
        <f>IF($IZ141&gt;=28,INDEX($GO:$GO,$IY141+28),"")</f>
      </c>
      <c r="HS141">
        <f>IF($IZ141&gt;=29,INDEX($GO:$GO,$IY141+29),"")</f>
      </c>
      <c r="HT141">
        <f>IF($IZ141&gt;=30,INDEX($GO:$GO,$IY141+30),"")</f>
      </c>
      <c r="HU141">
        <f>IF($IZ141&gt;=31,INDEX($GO:$GO,$IY141+31),"")</f>
      </c>
      <c r="HV141">
        <f>IF($IZ141&gt;=32,INDEX($GO:$GO,$IY141+32),"")</f>
      </c>
      <c r="HW141">
        <f>IF($IZ141&gt;=33,INDEX($GO:$GO,$IY141+33),"")</f>
      </c>
      <c r="HX141">
        <f>IF($IZ141&gt;=34,INDEX($GO:$GO,$IY141+34),"")</f>
      </c>
      <c r="HY141">
        <f>IF($IZ141&gt;=35,INDEX($GO:$GO,$IY141+35),"")</f>
      </c>
      <c r="HZ141">
        <f>IF($IZ141&gt;=36,INDEX($GO:$GO,$IY141+36),"")</f>
      </c>
      <c r="IA141">
        <f>IF($IZ141&gt;=37,INDEX($GO:$GO,$IY141+37),"")</f>
      </c>
      <c r="IB141">
        <f>IF($IZ141&gt;=38,INDEX($GO:$GO,$IY141+38),"")</f>
      </c>
      <c r="IC141">
        <f>IF($IZ141&gt;=39,INDEX($GO:$GO,$IY141+39),"")</f>
      </c>
      <c r="ID141">
        <f>IF($IZ141&gt;=40,INDEX($GO:$GO,$IY141+40),"")</f>
      </c>
      <c r="IE141">
        <f>IF($IZ141&gt;=41,INDEX($GO:$GO,$IY141+41),"")</f>
      </c>
      <c r="IF141">
        <f>IF($IZ141&gt;=42,INDEX($GO:$GO,$IY141+42),"")</f>
      </c>
      <c r="IG141">
        <f>IF($IZ141&gt;=43,INDEX($GO:$GO,$IY141+43),"")</f>
      </c>
      <c r="IH141">
        <f>IF($IZ141&gt;=44,INDEX($GO:$GO,$IY141+44),"")</f>
      </c>
      <c r="II141">
        <f>IF($IZ141&gt;=45,INDEX($GO:$GO,$IY141+45),"")</f>
      </c>
      <c r="IJ141">
        <f>IF($IZ141&gt;=46,INDEX($GO:$GO,$IY141+46),"")</f>
      </c>
      <c r="IK141">
        <f>IF($IZ141&gt;=47,INDEX($GO:$GO,$IY141+47),"")</f>
      </c>
      <c r="IL141">
        <f>IF($IZ141&gt;=48,INDEX($GO:$GO,$IY141+48),"")</f>
      </c>
      <c r="IM141">
        <f>IF($IZ141&gt;=49,INDEX($GO:$GO,$IY141+49),"")</f>
      </c>
      <c r="IN141">
        <f>IF($IZ141&gt;=50,INDEX($GO:$GO,$IY141+50),"")</f>
      </c>
      <c r="IO141">
        <f>IF($IZ141&gt;=51,INDEX($GO:$GO,$IY141+51),"")</f>
      </c>
      <c r="IP141">
        <f>IF($IZ141&gt;=52,INDEX($GO:$GO,$IY141+52),"")</f>
      </c>
      <c r="IQ141">
        <f>IF($IZ141&gt;=53,INDEX($GO:$GO,$IY141+53),"")</f>
      </c>
      <c r="IR141">
        <f>IF($IZ141&gt;=54,INDEX($GO:$GO,$IY141+54),"")</f>
      </c>
      <c r="IS141">
        <f>IF($IZ141&gt;=55,INDEX($GO:$GO,$IY141+55),"")</f>
      </c>
      <c r="IT141">
        <f>IF($IZ141&gt;=56,INDEX($GO:$GO,$IY141+56),"")</f>
      </c>
      <c r="IU141">
        <f>IF($IZ141&gt;=57,INDEX($GO:$GO,$IY141+57),"")</f>
      </c>
      <c r="IV141">
        <f>IF($IZ141&gt;=58,INDEX($GO:$GO,$IY141+58),"")</f>
      </c>
      <c r="IW141">
        <f>IF($IZ141&gt;=59,INDEX($GO:$GO,$IY141+59),"")</f>
      </c>
      <c r="IX141">
        <f>IF($IZ141&gt;=60,INDEX($GO:$GO,$IY141+60),"")</f>
      </c>
      <c r="IY141">
        <f>IFERROR(MATCH($GN141,$GO$2:$GO$827,0)+1,0)</f>
      </c>
      <c r="IZ141">
        <f>IFERROR(INDEX($GP$2:$GP$827,MATCH($GN141,$GO$2:$GO$827,0)),0)</f>
      </c>
      <c r="JA141" t="s">
        <v>23</v>
      </c>
      <c r="JB141" t="s">
        <v>23</v>
      </c>
    </row>
    <row r="142" spans="1:262" x14ac:dyDescent="0.25">
      <c r="F142" s="1"/>
      <c r="G142" s="1"/>
      <c r="H142" s="1"/>
      <c r="I142" s="1"/>
      <c r="J142" s="1">
        <f>IFERROR(IF(FIND(" - ",$F142)&gt;0,MID($F142,FIND(" - ",$F142)+3,LEN($F142)),""),"")</f>
      </c>
      <c r="L142" s="1"/>
      <c r="N142" t="s">
        <v>23</v>
      </c>
      <c r="P142">
        <f>IF(OR($N142="",$O142=""),"",IFERROR($N142/$O142,0))</f>
      </c>
      <c r="Q142">
        <f>IF($N142="","",
IF($G142="","",
IF(ISNUMBER(SEARCH("exempt",LOWER($G142))),0,
$N142*(VALUE(SUBSTITUTE($G142,"%",""))/100))))</f>
      </c>
      <c r="W142">
        <f>IF($N142="","",
SUM($N142,$Q142,$U142,$R142,$T142)-
IF($V142="",0,VALUE($V142)))</f>
      </c>
      <c r="AE142" t="s">
        <v>818</v>
      </c>
      <c r="AI142" t="s">
        <v>819</v>
      </c>
      <c r="AJ142" t="s">
        <v>820</v>
      </c>
      <c r="AM142">
        <f>IFERROR(LEFT($F142,FIND(" - ",$F142)-1),$F142)</f>
      </c>
      <c r="AP142">
        <f>IF($CE142&gt;=1,INDEX($AN:$AN,$CD142+1),"")</f>
      </c>
      <c r="AQ142">
        <f>IF($CE142&gt;=2,INDEX($AN:$AN,$CD142+2),"")</f>
      </c>
      <c r="AR142">
        <f>IF($CE142&gt;=3,INDEX($AN:$AN,$CD142+3),"")</f>
      </c>
      <c r="AS142">
        <f>IF($CE142&gt;=4,INDEX($AN:$AN,$CD142+4),"")</f>
      </c>
      <c r="AT142">
        <f>IF($CE142&gt;=5,INDEX($AN:$AN,$CD142+5),"")</f>
      </c>
      <c r="AU142">
        <f>IF($CE142&gt;=6,INDEX($AN:$AN,$CD142+6),"")</f>
      </c>
      <c r="AV142">
        <f>IF($CE142&gt;=7,INDEX($AN:$AN,$CD142+7),"")</f>
      </c>
      <c r="AW142">
        <f>IF($CE142&gt;=8,INDEX($AN:$AN,$CD142+8),"")</f>
      </c>
      <c r="AX142">
        <f>IF($CE142&gt;=9,INDEX($AN:$AN,$CD142+9),"")</f>
      </c>
      <c r="AY142">
        <f>IF($CE142&gt;=10,INDEX($AN:$AN,$CD142+10),"")</f>
      </c>
      <c r="AZ142">
        <f>IF($CE142&gt;=11,INDEX($AN:$AN,$CD142+11),"")</f>
      </c>
      <c r="BA142">
        <f>IF($CE142&gt;=12,INDEX($AN:$AN,$CD142+12),"")</f>
      </c>
      <c r="BB142">
        <f>IF($CE142&gt;=13,INDEX($AN:$AN,$CD142+13),"")</f>
      </c>
      <c r="BC142">
        <f>IF($CE142&gt;=14,INDEX($AN:$AN,$CD142+14),"")</f>
      </c>
      <c r="BD142">
        <f>IF($CE142&gt;=15,INDEX($AN:$AN,$CD142+15),"")</f>
      </c>
      <c r="BE142">
        <f>IF($CE142&gt;=16,INDEX($AN:$AN,$CD142+16),"")</f>
      </c>
      <c r="BF142">
        <f>IF($CE142&gt;=17,INDEX($AN:$AN,$CD142+17),"")</f>
      </c>
      <c r="BG142">
        <f>IF($CE142&gt;=18,INDEX($AN:$AN,$CD142+18),"")</f>
      </c>
      <c r="BH142">
        <f>IF($CE142&gt;=19,INDEX($AN:$AN,$CD142+19),"")</f>
      </c>
      <c r="BI142">
        <f>IF($CE142&gt;=20,INDEX($AN:$AN,$CD142+20),"")</f>
      </c>
      <c r="BJ142">
        <f>IF($CE142&gt;=21,INDEX($AN:$AN,$CD142+21),"")</f>
      </c>
      <c r="BK142">
        <f>IF($CE142&gt;=22,INDEX($AN:$AN,$CD142+22),"")</f>
      </c>
      <c r="BL142">
        <f>IF($CE142&gt;=23,INDEX($AN:$AN,$CD142+23),"")</f>
      </c>
      <c r="BM142">
        <f>IF($CE142&gt;=24,INDEX($AN:$AN,$CD142+24),"")</f>
      </c>
      <c r="BN142">
        <f>IF($CE142&gt;=25,INDEX($AN:$AN,$CD142+25),"")</f>
      </c>
      <c r="BO142">
        <f>IF($CE142&gt;=26,INDEX($AN:$AN,$CD142+26),"")</f>
      </c>
      <c r="BP142">
        <f>IF($CE142&gt;=27,INDEX($AN:$AN,$CD142+27),"")</f>
      </c>
      <c r="BQ142">
        <f>IF($CE142&gt;=28,INDEX($AN:$AN,$CD142+28),"")</f>
      </c>
      <c r="BR142">
        <f>IF($CE142&gt;=29,INDEX($AN:$AN,$CD142+29),"")</f>
      </c>
      <c r="BS142">
        <f>IF($CE142&gt;=30,INDEX($AN:$AN,$CD142+30),"")</f>
      </c>
      <c r="BT142">
        <f>IF($CE142&gt;=31,INDEX($AN:$AN,$CD142+31),"")</f>
      </c>
      <c r="BU142">
        <f>IF($CE142&gt;=32,INDEX($AN:$AN,$CD142+32),"")</f>
      </c>
      <c r="BV142">
        <f>IF($CE142&gt;=33,INDEX($AN:$AN,$CD142+33),"")</f>
      </c>
      <c r="BW142">
        <f>IF($CE142&gt;=34,INDEX($AN:$AN,$CD142+34),"")</f>
      </c>
      <c r="BX142">
        <f>IF($CE142&gt;=35,INDEX($AN:$AN,$CD142+35),"")</f>
      </c>
      <c r="BY142">
        <f>IF($CE142&gt;=36,INDEX($AN:$AN,$CD142+36),"")</f>
      </c>
      <c r="BZ142">
        <f>IF($CE142&gt;=37,INDEX($AN:$AN,$CD142+37),"")</f>
      </c>
      <c r="CA142">
        <f>IF($CE142&gt;=38,INDEX($AN:$AN,$CD142+38),"")</f>
      </c>
      <c r="CB142">
        <f>IF($CE142&gt;=39,INDEX($AN:$AN,$CD142+39),"")</f>
      </c>
      <c r="CC142">
        <f>IF($CE142&gt;=40,INDEX($AN:$AN,$CD142+40),"")</f>
      </c>
      <c r="CD142">
        <f>IFERROR(MATCH($AM142,$AN$2:$AN$133,0)+1,0)</f>
      </c>
      <c r="CE142">
        <f>IFERROR(INDEX($AO$2:$AO$133,MATCH($AM142,$AN$2:$AN$133,0)),0)</f>
      </c>
      <c r="CF142">
        <f>IFERROR(LEFT($K142,FIND(" - ",$K142)-1),$K142)</f>
      </c>
      <c r="CG142" t="s">
        <v>52</v>
      </c>
      <c r="CI142">
        <f>IF($DD142&gt;=1,INDEX($CG:$CG,$DC142+1),"")</f>
      </c>
      <c r="CJ142">
        <f>IF($DD142&gt;=2,INDEX($CG:$CG,$DC142+2),"")</f>
      </c>
      <c r="CK142">
        <f>IF($DD142&gt;=3,INDEX($CG:$CG,$DC142+3),"")</f>
      </c>
      <c r="CL142">
        <f>IF($DD142&gt;=4,INDEX($CG:$CG,$DC142+4),"")</f>
      </c>
      <c r="CM142">
        <f>IF($DD142&gt;=5,INDEX($CG:$CG,$DC142+5),"")</f>
      </c>
      <c r="CN142">
        <f>IF($DD142&gt;=6,INDEX($CG:$CG,$DC142+6),"")</f>
      </c>
      <c r="CO142">
        <f>IF($DD142&gt;=7,INDEX($CG:$CG,$DC142+7),"")</f>
      </c>
      <c r="CP142">
        <f>IF($DD142&gt;=8,INDEX($CG:$CG,$DC142+8),"")</f>
      </c>
      <c r="CQ142">
        <f>IF($DD142&gt;=9,INDEX($CG:$CG,$DC142+9),"")</f>
      </c>
      <c r="CR142">
        <f>IF($DD142&gt;=10,INDEX($CG:$CG,$DC142+10),"")</f>
      </c>
      <c r="CS142">
        <f>IF($DD142&gt;=11,INDEX($CG:$CG,$DC142+11),"")</f>
      </c>
      <c r="CT142">
        <f>IF($DD142&gt;=12,INDEX($CG:$CG,$DC142+12),"")</f>
      </c>
      <c r="CU142">
        <f>IF($DD142&gt;=13,INDEX($CG:$CG,$DC142+13),"")</f>
      </c>
      <c r="CV142">
        <f>IF($DD142&gt;=14,INDEX($CG:$CG,$DC142+14),"")</f>
      </c>
      <c r="CW142">
        <f>IF($DD142&gt;=15,INDEX($CG:$CG,$DC142+15),"")</f>
      </c>
      <c r="CX142">
        <f>IF($DD142&gt;=16,INDEX($CG:$CG,$DC142+16),"")</f>
      </c>
      <c r="CY142">
        <f>IF($DD142&gt;=17,INDEX($CG:$CG,$DC142+17),"")</f>
      </c>
      <c r="CZ142">
        <f>IF($DD142&gt;=18,INDEX($CG:$CG,$DC142+18),"")</f>
      </c>
      <c r="DA142">
        <f>IF($DD142&gt;=19,INDEX($CG:$CG,$DC142+19),"")</f>
      </c>
      <c r="DB142">
        <f>IF($DD142&gt;=20,INDEX($CG:$CG,$DC142+20),"")</f>
      </c>
      <c r="DC142">
        <f>IFERROR(MATCH($CF142,$CG$2:$CG$1558,0)+1,0)</f>
      </c>
      <c r="DD142">
        <f>IFERROR(INDEX($CH$2:$CH$1558,MATCH($CF142,$CG$2:$CG$1558,0)),0)</f>
      </c>
      <c r="DE142">
        <f>IFERROR(INDEX($AL:$AL,MATCH($G142,$AK:$AK,0))&amp;"","")</f>
      </c>
      <c r="DF142" t="s">
        <v>277</v>
      </c>
      <c r="DH142">
        <v>1</v>
      </c>
      <c r="DI142">
        <f>IF($GL142&gt;=1,INDEX($DF:$DF,$GK142+1),"")</f>
      </c>
      <c r="DJ142">
        <f>IF($GL142&gt;=2,INDEX($DF:$DF,$GK142+2),"")</f>
      </c>
      <c r="DK142">
        <f>IF($GL142&gt;=3,INDEX($DF:$DF,$GK142+3),"")</f>
      </c>
      <c r="DL142">
        <f>IF($GL142&gt;=4,INDEX($DF:$DF,$GK142+4),"")</f>
      </c>
      <c r="DM142">
        <f>IF($GL142&gt;=5,INDEX($DF:$DF,$GK142+5),"")</f>
      </c>
      <c r="DN142">
        <f>IF($GL142&gt;=6,INDEX($DF:$DF,$GK142+6),"")</f>
      </c>
      <c r="DO142">
        <f>IF($GL142&gt;=7,INDEX($DF:$DF,$GK142+7),"")</f>
      </c>
      <c r="DP142">
        <f>IF($GL142&gt;=8,INDEX($DF:$DF,$GK142+8),"")</f>
      </c>
      <c r="DQ142">
        <f>IF($GL142&gt;=9,INDEX($DF:$DF,$GK142+9),"")</f>
      </c>
      <c r="DR142">
        <f>IF($GL142&gt;=10,INDEX($DF:$DF,$GK142+10),"")</f>
      </c>
      <c r="DS142">
        <f>IF($GL142&gt;=11,INDEX($DF:$DF,$GK142+11),"")</f>
      </c>
      <c r="DT142">
        <f>IF($GL142&gt;=12,INDEX($DF:$DF,$GK142+12),"")</f>
      </c>
      <c r="DU142">
        <f>IF($GL142&gt;=13,INDEX($DF:$DF,$GK142+13),"")</f>
      </c>
      <c r="DV142">
        <f>IF($GL142&gt;=14,INDEX($DF:$DF,$GK142+14),"")</f>
      </c>
      <c r="DW142">
        <f>IF($GL142&gt;=15,INDEX($DF:$DF,$GK142+15),"")</f>
      </c>
      <c r="DX142">
        <f>IF($GL142&gt;=16,INDEX($DF:$DF,$GK142+16),"")</f>
      </c>
      <c r="DY142">
        <f>IF($GL142&gt;=17,INDEX($DF:$DF,$GK142+17),"")</f>
      </c>
      <c r="DZ142">
        <f>IF($GL142&gt;=18,INDEX($DF:$DF,$GK142+18),"")</f>
      </c>
      <c r="EA142">
        <f>IF($GL142&gt;=19,INDEX($DF:$DF,$GK142+19),"")</f>
      </c>
      <c r="EB142">
        <f>IF($GL142&gt;=20,INDEX($DF:$DF,$GK142+20),"")</f>
      </c>
      <c r="EC142">
        <f>IF($GL142&gt;=21,INDEX($DF:$DF,$GK142+21),"")</f>
      </c>
      <c r="ED142">
        <f>IF($GL142&gt;=22,INDEX($DF:$DF,$GK142+22),"")</f>
      </c>
      <c r="EE142">
        <f>IF($GL142&gt;=23,INDEX($DF:$DF,$GK142+23),"")</f>
      </c>
      <c r="EF142">
        <f>IF($GL142&gt;=24,INDEX($DF:$DF,$GK142+24),"")</f>
      </c>
      <c r="EG142">
        <f>IF($GL142&gt;=25,INDEX($DF:$DF,$GK142+25),"")</f>
      </c>
      <c r="EH142">
        <f>IF($GL142&gt;=26,INDEX($DF:$DF,$GK142+26),"")</f>
      </c>
      <c r="EI142">
        <f>IF($GL142&gt;=27,INDEX($DF:$DF,$GK142+27),"")</f>
      </c>
      <c r="EJ142">
        <f>IF($GL142&gt;=28,INDEX($DF:$DF,$GK142+28),"")</f>
      </c>
      <c r="EK142">
        <f>IF($GL142&gt;=29,INDEX($DF:$DF,$GK142+29),"")</f>
      </c>
      <c r="EL142">
        <f>IF($GL142&gt;=30,INDEX($DF:$DF,$GK142+30),"")</f>
      </c>
      <c r="EM142">
        <f>IF($GL142&gt;=31,INDEX($DF:$DF,$GK142+31),"")</f>
      </c>
      <c r="EN142">
        <f>IF($GL142&gt;=32,INDEX($DF:$DF,$GK142+32),"")</f>
      </c>
      <c r="EO142">
        <f>IF($GL142&gt;=33,INDEX($DF:$DF,$GK142+33),"")</f>
      </c>
      <c r="EP142">
        <f>IF($GL142&gt;=34,INDEX($DF:$DF,$GK142+34),"")</f>
      </c>
      <c r="EQ142">
        <f>IF($GL142&gt;=35,INDEX($DF:$DF,$GK142+35),"")</f>
      </c>
      <c r="ER142">
        <f>IF($GL142&gt;=36,INDEX($DF:$DF,$GK142+36),"")</f>
      </c>
      <c r="ES142">
        <f>IF($GL142&gt;=37,INDEX($DF:$DF,$GK142+37),"")</f>
      </c>
      <c r="ET142">
        <f>IF($GL142&gt;=38,INDEX($DF:$DF,$GK142+38),"")</f>
      </c>
      <c r="EU142">
        <f>IF($GL142&gt;=39,INDEX($DF:$DF,$GK142+39),"")</f>
      </c>
      <c r="EV142">
        <f>IF($GL142&gt;=40,INDEX($DF:$DF,$GK142+40),"")</f>
      </c>
      <c r="EW142">
        <f>IF($GL142&gt;=1,INDEX($DG:$DG,$GK142+1),"")</f>
      </c>
      <c r="EX142">
        <f>IF($GL142&gt;=2,INDEX($DG:$DG,$GK142+2),"")</f>
      </c>
      <c r="EY142">
        <f>IF($GL142&gt;=3,INDEX($DG:$DG,$GK142+3),"")</f>
      </c>
      <c r="EZ142">
        <f>IF($GL142&gt;=4,INDEX($DG:$DG,$GK142+4),"")</f>
      </c>
      <c r="FA142">
        <f>IF($GL142&gt;=5,INDEX($DG:$DG,$GK142+5),"")</f>
      </c>
      <c r="FB142">
        <f>IF($GL142&gt;=6,INDEX($DG:$DG,$GK142+6),"")</f>
      </c>
      <c r="FC142">
        <f>IF($GL142&gt;=7,INDEX($DG:$DG,$GK142+7),"")</f>
      </c>
      <c r="FD142">
        <f>IF($GL142&gt;=8,INDEX($DG:$DG,$GK142+8),"")</f>
      </c>
      <c r="FE142">
        <f>IF($GL142&gt;=9,INDEX($DG:$DG,$GK142+9),"")</f>
      </c>
      <c r="FF142">
        <f>IF($GL142&gt;=10,INDEX($DG:$DG,$GK142+10),"")</f>
      </c>
      <c r="FG142">
        <f>IF($GL142&gt;=11,INDEX($DG:$DG,$GK142+11),"")</f>
      </c>
      <c r="FH142">
        <f>IF($GL142&gt;=12,INDEX($DG:$DG,$GK142+12),"")</f>
      </c>
      <c r="FI142">
        <f>IF($GL142&gt;=13,INDEX($DG:$DG,$GK142+13),"")</f>
      </c>
      <c r="FJ142">
        <f>IF($GL142&gt;=14,INDEX($DG:$DG,$GK142+14),"")</f>
      </c>
      <c r="FK142">
        <f>IF($GL142&gt;=15,INDEX($DG:$DG,$GK142+15),"")</f>
      </c>
      <c r="FL142">
        <f>IF($GL142&gt;=16,INDEX($DG:$DG,$GK142+16),"")</f>
      </c>
      <c r="FM142">
        <f>IF($GL142&gt;=17,INDEX($DG:$DG,$GK142+17),"")</f>
      </c>
      <c r="FN142">
        <f>IF($GL142&gt;=18,INDEX($DG:$DG,$GK142+18),"")</f>
      </c>
      <c r="FO142">
        <f>IF($GL142&gt;=19,INDEX($DG:$DG,$GK142+19),"")</f>
      </c>
      <c r="FP142">
        <f>IF($GL142&gt;=20,INDEX($DG:$DG,$GK142+20),"")</f>
      </c>
      <c r="FQ142">
        <f>IF($GL142&gt;=21,INDEX($DG:$DG,$GK142+21),"")</f>
      </c>
      <c r="FR142">
        <f>IF($GL142&gt;=22,INDEX($DG:$DG,$GK142+22),"")</f>
      </c>
      <c r="FS142">
        <f>IF($GL142&gt;=23,INDEX($DG:$DG,$GK142+23),"")</f>
      </c>
      <c r="FT142">
        <f>IF($GL142&gt;=24,INDEX($DG:$DG,$GK142+24),"")</f>
      </c>
      <c r="FU142">
        <f>IF($GL142&gt;=25,INDEX($DG:$DG,$GK142+25),"")</f>
      </c>
      <c r="FV142">
        <f>IF($GL142&gt;=26,INDEX($DG:$DG,$GK142+26),"")</f>
      </c>
      <c r="FW142">
        <f>IF($GL142&gt;=27,INDEX($DG:$DG,$GK142+27),"")</f>
      </c>
      <c r="FX142">
        <f>IF($GL142&gt;=28,INDEX($DG:$DG,$GK142+28),"")</f>
      </c>
      <c r="FY142">
        <f>IF($GL142&gt;=29,INDEX($DG:$DG,$GK142+29),"")</f>
      </c>
      <c r="FZ142">
        <f>IF($GL142&gt;=30,INDEX($DG:$DG,$GK142+30),"")</f>
      </c>
      <c r="GA142">
        <f>IF($GL142&gt;=31,INDEX($DG:$DG,$GK142+31),"")</f>
      </c>
      <c r="GB142">
        <f>IF($GL142&gt;=32,INDEX($DG:$DG,$GK142+32),"")</f>
      </c>
      <c r="GC142">
        <f>IF($GL142&gt;=33,INDEX($DG:$DG,$GK142+33),"")</f>
      </c>
      <c r="GD142">
        <f>IF($GL142&gt;=34,INDEX($DG:$DG,$GK142+34),"")</f>
      </c>
      <c r="GE142">
        <f>IF($GL142&gt;=35,INDEX($DG:$DG,$GK142+35),"")</f>
      </c>
      <c r="GF142">
        <f>IF($GL142&gt;=36,INDEX($DG:$DG,$GK142+36),"")</f>
      </c>
      <c r="GG142">
        <f>IF($GL142&gt;=37,INDEX($DG:$DG,$GK142+37),"")</f>
      </c>
      <c r="GH142">
        <f>IF($GL142&gt;=38,INDEX($DG:$DG,$GK142+38),"")</f>
      </c>
      <c r="GI142">
        <f>IF($GL142&gt;=39,INDEX($DG:$DG,$GK142+39),"")</f>
      </c>
      <c r="GJ142">
        <f>IF($GL142&gt;=40,INDEX($DG:$DG,$GK142+40),"")</f>
      </c>
      <c r="GK142">
        <f>IFERROR(MATCH($DE142,$DF$2:$DF$166,0)+1,0)</f>
      </c>
      <c r="GL142">
        <f>IFERROR(INDEX($DH$2:$DH$166,MATCH($DE142,$DF$2:$DF$166,0)),0)</f>
      </c>
      <c r="GM142">
        <f>IFERROR(MATCH($H142,$DI$142:$EV$142,0),0)</f>
      </c>
      <c r="GN142">
        <f>IF($GM142&gt;0,INDEX($EW$142:$GJ$142,$GM142),"")</f>
      </c>
      <c r="GO142" t="s">
        <v>821</v>
      </c>
      <c r="GQ142">
        <f>IF($IZ142&gt;=1,INDEX($GO:$GO,$IY142+1),"")</f>
      </c>
      <c r="GR142">
        <f>IF($IZ142&gt;=2,INDEX($GO:$GO,$IY142+2),"")</f>
      </c>
      <c r="GS142">
        <f>IF($IZ142&gt;=3,INDEX($GO:$GO,$IY142+3),"")</f>
      </c>
      <c r="GT142">
        <f>IF($IZ142&gt;=4,INDEX($GO:$GO,$IY142+4),"")</f>
      </c>
      <c r="GU142">
        <f>IF($IZ142&gt;=5,INDEX($GO:$GO,$IY142+5),"")</f>
      </c>
      <c r="GV142">
        <f>IF($IZ142&gt;=6,INDEX($GO:$GO,$IY142+6),"")</f>
      </c>
      <c r="GW142">
        <f>IF($IZ142&gt;=7,INDEX($GO:$GO,$IY142+7),"")</f>
      </c>
      <c r="GX142">
        <f>IF($IZ142&gt;=8,INDEX($GO:$GO,$IY142+8),"")</f>
      </c>
      <c r="GY142">
        <f>IF($IZ142&gt;=9,INDEX($GO:$GO,$IY142+9),"")</f>
      </c>
      <c r="GZ142">
        <f>IF($IZ142&gt;=10,INDEX($GO:$GO,$IY142+10),"")</f>
      </c>
      <c r="HA142">
        <f>IF($IZ142&gt;=11,INDEX($GO:$GO,$IY142+11),"")</f>
      </c>
      <c r="HB142">
        <f>IF($IZ142&gt;=12,INDEX($GO:$GO,$IY142+12),"")</f>
      </c>
      <c r="HC142">
        <f>IF($IZ142&gt;=13,INDEX($GO:$GO,$IY142+13),"")</f>
      </c>
      <c r="HD142">
        <f>IF($IZ142&gt;=14,INDEX($GO:$GO,$IY142+14),"")</f>
      </c>
      <c r="HE142">
        <f>IF($IZ142&gt;=15,INDEX($GO:$GO,$IY142+15),"")</f>
      </c>
      <c r="HF142">
        <f>IF($IZ142&gt;=16,INDEX($GO:$GO,$IY142+16),"")</f>
      </c>
      <c r="HG142">
        <f>IF($IZ142&gt;=17,INDEX($GO:$GO,$IY142+17),"")</f>
      </c>
      <c r="HH142">
        <f>IF($IZ142&gt;=18,INDEX($GO:$GO,$IY142+18),"")</f>
      </c>
      <c r="HI142">
        <f>IF($IZ142&gt;=19,INDEX($GO:$GO,$IY142+19),"")</f>
      </c>
      <c r="HJ142">
        <f>IF($IZ142&gt;=20,INDEX($GO:$GO,$IY142+20),"")</f>
      </c>
      <c r="HK142">
        <f>IF($IZ142&gt;=21,INDEX($GO:$GO,$IY142+21),"")</f>
      </c>
      <c r="HL142">
        <f>IF($IZ142&gt;=22,INDEX($GO:$GO,$IY142+22),"")</f>
      </c>
      <c r="HM142">
        <f>IF($IZ142&gt;=23,INDEX($GO:$GO,$IY142+23),"")</f>
      </c>
      <c r="HN142">
        <f>IF($IZ142&gt;=24,INDEX($GO:$GO,$IY142+24),"")</f>
      </c>
      <c r="HO142">
        <f>IF($IZ142&gt;=25,INDEX($GO:$GO,$IY142+25),"")</f>
      </c>
      <c r="HP142">
        <f>IF($IZ142&gt;=26,INDEX($GO:$GO,$IY142+26),"")</f>
      </c>
      <c r="HQ142">
        <f>IF($IZ142&gt;=27,INDEX($GO:$GO,$IY142+27),"")</f>
      </c>
      <c r="HR142">
        <f>IF($IZ142&gt;=28,INDEX($GO:$GO,$IY142+28),"")</f>
      </c>
      <c r="HS142">
        <f>IF($IZ142&gt;=29,INDEX($GO:$GO,$IY142+29),"")</f>
      </c>
      <c r="HT142">
        <f>IF($IZ142&gt;=30,INDEX($GO:$GO,$IY142+30),"")</f>
      </c>
      <c r="HU142">
        <f>IF($IZ142&gt;=31,INDEX($GO:$GO,$IY142+31),"")</f>
      </c>
      <c r="HV142">
        <f>IF($IZ142&gt;=32,INDEX($GO:$GO,$IY142+32),"")</f>
      </c>
      <c r="HW142">
        <f>IF($IZ142&gt;=33,INDEX($GO:$GO,$IY142+33),"")</f>
      </c>
      <c r="HX142">
        <f>IF($IZ142&gt;=34,INDEX($GO:$GO,$IY142+34),"")</f>
      </c>
      <c r="HY142">
        <f>IF($IZ142&gt;=35,INDEX($GO:$GO,$IY142+35),"")</f>
      </c>
      <c r="HZ142">
        <f>IF($IZ142&gt;=36,INDEX($GO:$GO,$IY142+36),"")</f>
      </c>
      <c r="IA142">
        <f>IF($IZ142&gt;=37,INDEX($GO:$GO,$IY142+37),"")</f>
      </c>
      <c r="IB142">
        <f>IF($IZ142&gt;=38,INDEX($GO:$GO,$IY142+38),"")</f>
      </c>
      <c r="IC142">
        <f>IF($IZ142&gt;=39,INDEX($GO:$GO,$IY142+39),"")</f>
      </c>
      <c r="ID142">
        <f>IF($IZ142&gt;=40,INDEX($GO:$GO,$IY142+40),"")</f>
      </c>
      <c r="IE142">
        <f>IF($IZ142&gt;=41,INDEX($GO:$GO,$IY142+41),"")</f>
      </c>
      <c r="IF142">
        <f>IF($IZ142&gt;=42,INDEX($GO:$GO,$IY142+42),"")</f>
      </c>
      <c r="IG142">
        <f>IF($IZ142&gt;=43,INDEX($GO:$GO,$IY142+43),"")</f>
      </c>
      <c r="IH142">
        <f>IF($IZ142&gt;=44,INDEX($GO:$GO,$IY142+44),"")</f>
      </c>
      <c r="II142">
        <f>IF($IZ142&gt;=45,INDEX($GO:$GO,$IY142+45),"")</f>
      </c>
      <c r="IJ142">
        <f>IF($IZ142&gt;=46,INDEX($GO:$GO,$IY142+46),"")</f>
      </c>
      <c r="IK142">
        <f>IF($IZ142&gt;=47,INDEX($GO:$GO,$IY142+47),"")</f>
      </c>
      <c r="IL142">
        <f>IF($IZ142&gt;=48,INDEX($GO:$GO,$IY142+48),"")</f>
      </c>
      <c r="IM142">
        <f>IF($IZ142&gt;=49,INDEX($GO:$GO,$IY142+49),"")</f>
      </c>
      <c r="IN142">
        <f>IF($IZ142&gt;=50,INDEX($GO:$GO,$IY142+50),"")</f>
      </c>
      <c r="IO142">
        <f>IF($IZ142&gt;=51,INDEX($GO:$GO,$IY142+51),"")</f>
      </c>
      <c r="IP142">
        <f>IF($IZ142&gt;=52,INDEX($GO:$GO,$IY142+52),"")</f>
      </c>
      <c r="IQ142">
        <f>IF($IZ142&gt;=53,INDEX($GO:$GO,$IY142+53),"")</f>
      </c>
      <c r="IR142">
        <f>IF($IZ142&gt;=54,INDEX($GO:$GO,$IY142+54),"")</f>
      </c>
      <c r="IS142">
        <f>IF($IZ142&gt;=55,INDEX($GO:$GO,$IY142+55),"")</f>
      </c>
      <c r="IT142">
        <f>IF($IZ142&gt;=56,INDEX($GO:$GO,$IY142+56),"")</f>
      </c>
      <c r="IU142">
        <f>IF($IZ142&gt;=57,INDEX($GO:$GO,$IY142+57),"")</f>
      </c>
      <c r="IV142">
        <f>IF($IZ142&gt;=58,INDEX($GO:$GO,$IY142+58),"")</f>
      </c>
      <c r="IW142">
        <f>IF($IZ142&gt;=59,INDEX($GO:$GO,$IY142+59),"")</f>
      </c>
      <c r="IX142">
        <f>IF($IZ142&gt;=60,INDEX($GO:$GO,$IY142+60),"")</f>
      </c>
      <c r="IY142">
        <f>IFERROR(MATCH($GN142,$GO$2:$GO$827,0)+1,0)</f>
      </c>
      <c r="IZ142">
        <f>IFERROR(INDEX($GP$2:$GP$827,MATCH($GN142,$GO$2:$GO$827,0)),0)</f>
      </c>
      <c r="JA142" t="s">
        <v>23</v>
      </c>
      <c r="JB142" t="s">
        <v>23</v>
      </c>
    </row>
    <row r="143" spans="1:262" x14ac:dyDescent="0.25">
      <c r="F143" s="1"/>
      <c r="G143" s="1"/>
      <c r="H143" s="1"/>
      <c r="I143" s="1"/>
      <c r="J143" s="1">
        <f>IFERROR(IF(FIND(" - ",$F143)&gt;0,MID($F143,FIND(" - ",$F143)+3,LEN($F143)),""),"")</f>
      </c>
      <c r="L143" s="1"/>
      <c r="N143" t="s">
        <v>23</v>
      </c>
      <c r="P143">
        <f>IF(OR($N143="",$O143=""),"",IFERROR($N143/$O143,0))</f>
      </c>
      <c r="Q143">
        <f>IF($N143="","",
IF($G143="","",
IF(ISNUMBER(SEARCH("exempt",LOWER($G143))),0,
$N143*(VALUE(SUBSTITUTE($G143,"%",""))/100))))</f>
      </c>
      <c r="W143">
        <f>IF($N143="","",
SUM($N143,$Q143,$U143,$R143,$T143)-
IF($V143="",0,VALUE($V143)))</f>
      </c>
      <c r="AE143" t="s">
        <v>822</v>
      </c>
      <c r="AI143" t="s">
        <v>823</v>
      </c>
      <c r="AJ143" t="s">
        <v>824</v>
      </c>
      <c r="AM143">
        <f>IFERROR(LEFT($F143,FIND(" - ",$F143)-1),$F143)</f>
      </c>
      <c r="AP143">
        <f>IF($CE143&gt;=1,INDEX($AN:$AN,$CD143+1),"")</f>
      </c>
      <c r="AQ143">
        <f>IF($CE143&gt;=2,INDEX($AN:$AN,$CD143+2),"")</f>
      </c>
      <c r="AR143">
        <f>IF($CE143&gt;=3,INDEX($AN:$AN,$CD143+3),"")</f>
      </c>
      <c r="AS143">
        <f>IF($CE143&gt;=4,INDEX($AN:$AN,$CD143+4),"")</f>
      </c>
      <c r="AT143">
        <f>IF($CE143&gt;=5,INDEX($AN:$AN,$CD143+5),"")</f>
      </c>
      <c r="AU143">
        <f>IF($CE143&gt;=6,INDEX($AN:$AN,$CD143+6),"")</f>
      </c>
      <c r="AV143">
        <f>IF($CE143&gt;=7,INDEX($AN:$AN,$CD143+7),"")</f>
      </c>
      <c r="AW143">
        <f>IF($CE143&gt;=8,INDEX($AN:$AN,$CD143+8),"")</f>
      </c>
      <c r="AX143">
        <f>IF($CE143&gt;=9,INDEX($AN:$AN,$CD143+9),"")</f>
      </c>
      <c r="AY143">
        <f>IF($CE143&gt;=10,INDEX($AN:$AN,$CD143+10),"")</f>
      </c>
      <c r="AZ143">
        <f>IF($CE143&gt;=11,INDEX($AN:$AN,$CD143+11),"")</f>
      </c>
      <c r="BA143">
        <f>IF($CE143&gt;=12,INDEX($AN:$AN,$CD143+12),"")</f>
      </c>
      <c r="BB143">
        <f>IF($CE143&gt;=13,INDEX($AN:$AN,$CD143+13),"")</f>
      </c>
      <c r="BC143">
        <f>IF($CE143&gt;=14,INDEX($AN:$AN,$CD143+14),"")</f>
      </c>
      <c r="BD143">
        <f>IF($CE143&gt;=15,INDEX($AN:$AN,$CD143+15),"")</f>
      </c>
      <c r="BE143">
        <f>IF($CE143&gt;=16,INDEX($AN:$AN,$CD143+16),"")</f>
      </c>
      <c r="BF143">
        <f>IF($CE143&gt;=17,INDEX($AN:$AN,$CD143+17),"")</f>
      </c>
      <c r="BG143">
        <f>IF($CE143&gt;=18,INDEX($AN:$AN,$CD143+18),"")</f>
      </c>
      <c r="BH143">
        <f>IF($CE143&gt;=19,INDEX($AN:$AN,$CD143+19),"")</f>
      </c>
      <c r="BI143">
        <f>IF($CE143&gt;=20,INDEX($AN:$AN,$CD143+20),"")</f>
      </c>
      <c r="BJ143">
        <f>IF($CE143&gt;=21,INDEX($AN:$AN,$CD143+21),"")</f>
      </c>
      <c r="BK143">
        <f>IF($CE143&gt;=22,INDEX($AN:$AN,$CD143+22),"")</f>
      </c>
      <c r="BL143">
        <f>IF($CE143&gt;=23,INDEX($AN:$AN,$CD143+23),"")</f>
      </c>
      <c r="BM143">
        <f>IF($CE143&gt;=24,INDEX($AN:$AN,$CD143+24),"")</f>
      </c>
      <c r="BN143">
        <f>IF($CE143&gt;=25,INDEX($AN:$AN,$CD143+25),"")</f>
      </c>
      <c r="BO143">
        <f>IF($CE143&gt;=26,INDEX($AN:$AN,$CD143+26),"")</f>
      </c>
      <c r="BP143">
        <f>IF($CE143&gt;=27,INDEX($AN:$AN,$CD143+27),"")</f>
      </c>
      <c r="BQ143">
        <f>IF($CE143&gt;=28,INDEX($AN:$AN,$CD143+28),"")</f>
      </c>
      <c r="BR143">
        <f>IF($CE143&gt;=29,INDEX($AN:$AN,$CD143+29),"")</f>
      </c>
      <c r="BS143">
        <f>IF($CE143&gt;=30,INDEX($AN:$AN,$CD143+30),"")</f>
      </c>
      <c r="BT143">
        <f>IF($CE143&gt;=31,INDEX($AN:$AN,$CD143+31),"")</f>
      </c>
      <c r="BU143">
        <f>IF($CE143&gt;=32,INDEX($AN:$AN,$CD143+32),"")</f>
      </c>
      <c r="BV143">
        <f>IF($CE143&gt;=33,INDEX($AN:$AN,$CD143+33),"")</f>
      </c>
      <c r="BW143">
        <f>IF($CE143&gt;=34,INDEX($AN:$AN,$CD143+34),"")</f>
      </c>
      <c r="BX143">
        <f>IF($CE143&gt;=35,INDEX($AN:$AN,$CD143+35),"")</f>
      </c>
      <c r="BY143">
        <f>IF($CE143&gt;=36,INDEX($AN:$AN,$CD143+36),"")</f>
      </c>
      <c r="BZ143">
        <f>IF($CE143&gt;=37,INDEX($AN:$AN,$CD143+37),"")</f>
      </c>
      <c r="CA143">
        <f>IF($CE143&gt;=38,INDEX($AN:$AN,$CD143+38),"")</f>
      </c>
      <c r="CB143">
        <f>IF($CE143&gt;=39,INDEX($AN:$AN,$CD143+39),"")</f>
      </c>
      <c r="CC143">
        <f>IF($CE143&gt;=40,INDEX($AN:$AN,$CD143+40),"")</f>
      </c>
      <c r="CD143">
        <f>IFERROR(MATCH($AM143,$AN$2:$AN$133,0)+1,0)</f>
      </c>
      <c r="CE143">
        <f>IFERROR(INDEX($AO$2:$AO$133,MATCH($AM143,$AN$2:$AN$133,0)),0)</f>
      </c>
      <c r="CF143">
        <f>IFERROR(LEFT($K143,FIND(" - ",$K143)-1),$K143)</f>
      </c>
      <c r="CG143" t="s">
        <v>108</v>
      </c>
      <c r="CI143">
        <f>IF($DD143&gt;=1,INDEX($CG:$CG,$DC143+1),"")</f>
      </c>
      <c r="CJ143">
        <f>IF($DD143&gt;=2,INDEX($CG:$CG,$DC143+2),"")</f>
      </c>
      <c r="CK143">
        <f>IF($DD143&gt;=3,INDEX($CG:$CG,$DC143+3),"")</f>
      </c>
      <c r="CL143">
        <f>IF($DD143&gt;=4,INDEX($CG:$CG,$DC143+4),"")</f>
      </c>
      <c r="CM143">
        <f>IF($DD143&gt;=5,INDEX($CG:$CG,$DC143+5),"")</f>
      </c>
      <c r="CN143">
        <f>IF($DD143&gt;=6,INDEX($CG:$CG,$DC143+6),"")</f>
      </c>
      <c r="CO143">
        <f>IF($DD143&gt;=7,INDEX($CG:$CG,$DC143+7),"")</f>
      </c>
      <c r="CP143">
        <f>IF($DD143&gt;=8,INDEX($CG:$CG,$DC143+8),"")</f>
      </c>
      <c r="CQ143">
        <f>IF($DD143&gt;=9,INDEX($CG:$CG,$DC143+9),"")</f>
      </c>
      <c r="CR143">
        <f>IF($DD143&gt;=10,INDEX($CG:$CG,$DC143+10),"")</f>
      </c>
      <c r="CS143">
        <f>IF($DD143&gt;=11,INDEX($CG:$CG,$DC143+11),"")</f>
      </c>
      <c r="CT143">
        <f>IF($DD143&gt;=12,INDEX($CG:$CG,$DC143+12),"")</f>
      </c>
      <c r="CU143">
        <f>IF($DD143&gt;=13,INDEX($CG:$CG,$DC143+13),"")</f>
      </c>
      <c r="CV143">
        <f>IF($DD143&gt;=14,INDEX($CG:$CG,$DC143+14),"")</f>
      </c>
      <c r="CW143">
        <f>IF($DD143&gt;=15,INDEX($CG:$CG,$DC143+15),"")</f>
      </c>
      <c r="CX143">
        <f>IF($DD143&gt;=16,INDEX($CG:$CG,$DC143+16),"")</f>
      </c>
      <c r="CY143">
        <f>IF($DD143&gt;=17,INDEX($CG:$CG,$DC143+17),"")</f>
      </c>
      <c r="CZ143">
        <f>IF($DD143&gt;=18,INDEX($CG:$CG,$DC143+18),"")</f>
      </c>
      <c r="DA143">
        <f>IF($DD143&gt;=19,INDEX($CG:$CG,$DC143+19),"")</f>
      </c>
      <c r="DB143">
        <f>IF($DD143&gt;=20,INDEX($CG:$CG,$DC143+20),"")</f>
      </c>
      <c r="DC143">
        <f>IFERROR(MATCH($CF143,$CG$2:$CG$1558,0)+1,0)</f>
      </c>
      <c r="DD143">
        <f>IFERROR(INDEX($CH$2:$CH$1558,MATCH($CF143,$CG$2:$CG$1558,0)),0)</f>
      </c>
      <c r="DE143">
        <f>IFERROR(INDEX($AL:$AL,MATCH($G143,$AK:$AK,0))&amp;"","")</f>
      </c>
      <c r="DF143" t="s">
        <v>44</v>
      </c>
      <c r="DG143" t="s">
        <v>56</v>
      </c>
      <c r="DI143">
        <f>IF($GL143&gt;=1,INDEX($DF:$DF,$GK143+1),"")</f>
      </c>
      <c r="DJ143">
        <f>IF($GL143&gt;=2,INDEX($DF:$DF,$GK143+2),"")</f>
      </c>
      <c r="DK143">
        <f>IF($GL143&gt;=3,INDEX($DF:$DF,$GK143+3),"")</f>
      </c>
      <c r="DL143">
        <f>IF($GL143&gt;=4,INDEX($DF:$DF,$GK143+4),"")</f>
      </c>
      <c r="DM143">
        <f>IF($GL143&gt;=5,INDEX($DF:$DF,$GK143+5),"")</f>
      </c>
      <c r="DN143">
        <f>IF($GL143&gt;=6,INDEX($DF:$DF,$GK143+6),"")</f>
      </c>
      <c r="DO143">
        <f>IF($GL143&gt;=7,INDEX($DF:$DF,$GK143+7),"")</f>
      </c>
      <c r="DP143">
        <f>IF($GL143&gt;=8,INDEX($DF:$DF,$GK143+8),"")</f>
      </c>
      <c r="DQ143">
        <f>IF($GL143&gt;=9,INDEX($DF:$DF,$GK143+9),"")</f>
      </c>
      <c r="DR143">
        <f>IF($GL143&gt;=10,INDEX($DF:$DF,$GK143+10),"")</f>
      </c>
      <c r="DS143">
        <f>IF($GL143&gt;=11,INDEX($DF:$DF,$GK143+11),"")</f>
      </c>
      <c r="DT143">
        <f>IF($GL143&gt;=12,INDEX($DF:$DF,$GK143+12),"")</f>
      </c>
      <c r="DU143">
        <f>IF($GL143&gt;=13,INDEX($DF:$DF,$GK143+13),"")</f>
      </c>
      <c r="DV143">
        <f>IF($GL143&gt;=14,INDEX($DF:$DF,$GK143+14),"")</f>
      </c>
      <c r="DW143">
        <f>IF($GL143&gt;=15,INDEX($DF:$DF,$GK143+15),"")</f>
      </c>
      <c r="DX143">
        <f>IF($GL143&gt;=16,INDEX($DF:$DF,$GK143+16),"")</f>
      </c>
      <c r="DY143">
        <f>IF($GL143&gt;=17,INDEX($DF:$DF,$GK143+17),"")</f>
      </c>
      <c r="DZ143">
        <f>IF($GL143&gt;=18,INDEX($DF:$DF,$GK143+18),"")</f>
      </c>
      <c r="EA143">
        <f>IF($GL143&gt;=19,INDEX($DF:$DF,$GK143+19),"")</f>
      </c>
      <c r="EB143">
        <f>IF($GL143&gt;=20,INDEX($DF:$DF,$GK143+20),"")</f>
      </c>
      <c r="EC143">
        <f>IF($GL143&gt;=21,INDEX($DF:$DF,$GK143+21),"")</f>
      </c>
      <c r="ED143">
        <f>IF($GL143&gt;=22,INDEX($DF:$DF,$GK143+22),"")</f>
      </c>
      <c r="EE143">
        <f>IF($GL143&gt;=23,INDEX($DF:$DF,$GK143+23),"")</f>
      </c>
      <c r="EF143">
        <f>IF($GL143&gt;=24,INDEX($DF:$DF,$GK143+24),"")</f>
      </c>
      <c r="EG143">
        <f>IF($GL143&gt;=25,INDEX($DF:$DF,$GK143+25),"")</f>
      </c>
      <c r="EH143">
        <f>IF($GL143&gt;=26,INDEX($DF:$DF,$GK143+26),"")</f>
      </c>
      <c r="EI143">
        <f>IF($GL143&gt;=27,INDEX($DF:$DF,$GK143+27),"")</f>
      </c>
      <c r="EJ143">
        <f>IF($GL143&gt;=28,INDEX($DF:$DF,$GK143+28),"")</f>
      </c>
      <c r="EK143">
        <f>IF($GL143&gt;=29,INDEX($DF:$DF,$GK143+29),"")</f>
      </c>
      <c r="EL143">
        <f>IF($GL143&gt;=30,INDEX($DF:$DF,$GK143+30),"")</f>
      </c>
      <c r="EM143">
        <f>IF($GL143&gt;=31,INDEX($DF:$DF,$GK143+31),"")</f>
      </c>
      <c r="EN143">
        <f>IF($GL143&gt;=32,INDEX($DF:$DF,$GK143+32),"")</f>
      </c>
      <c r="EO143">
        <f>IF($GL143&gt;=33,INDEX($DF:$DF,$GK143+33),"")</f>
      </c>
      <c r="EP143">
        <f>IF($GL143&gt;=34,INDEX($DF:$DF,$GK143+34),"")</f>
      </c>
      <c r="EQ143">
        <f>IF($GL143&gt;=35,INDEX($DF:$DF,$GK143+35),"")</f>
      </c>
      <c r="ER143">
        <f>IF($GL143&gt;=36,INDEX($DF:$DF,$GK143+36),"")</f>
      </c>
      <c r="ES143">
        <f>IF($GL143&gt;=37,INDEX($DF:$DF,$GK143+37),"")</f>
      </c>
      <c r="ET143">
        <f>IF($GL143&gt;=38,INDEX($DF:$DF,$GK143+38),"")</f>
      </c>
      <c r="EU143">
        <f>IF($GL143&gt;=39,INDEX($DF:$DF,$GK143+39),"")</f>
      </c>
      <c r="EV143">
        <f>IF($GL143&gt;=40,INDEX($DF:$DF,$GK143+40),"")</f>
      </c>
      <c r="EW143">
        <f>IF($GL143&gt;=1,INDEX($DG:$DG,$GK143+1),"")</f>
      </c>
      <c r="EX143">
        <f>IF($GL143&gt;=2,INDEX($DG:$DG,$GK143+2),"")</f>
      </c>
      <c r="EY143">
        <f>IF($GL143&gt;=3,INDEX($DG:$DG,$GK143+3),"")</f>
      </c>
      <c r="EZ143">
        <f>IF($GL143&gt;=4,INDEX($DG:$DG,$GK143+4),"")</f>
      </c>
      <c r="FA143">
        <f>IF($GL143&gt;=5,INDEX($DG:$DG,$GK143+5),"")</f>
      </c>
      <c r="FB143">
        <f>IF($GL143&gt;=6,INDEX($DG:$DG,$GK143+6),"")</f>
      </c>
      <c r="FC143">
        <f>IF($GL143&gt;=7,INDEX($DG:$DG,$GK143+7),"")</f>
      </c>
      <c r="FD143">
        <f>IF($GL143&gt;=8,INDEX($DG:$DG,$GK143+8),"")</f>
      </c>
      <c r="FE143">
        <f>IF($GL143&gt;=9,INDEX($DG:$DG,$GK143+9),"")</f>
      </c>
      <c r="FF143">
        <f>IF($GL143&gt;=10,INDEX($DG:$DG,$GK143+10),"")</f>
      </c>
      <c r="FG143">
        <f>IF($GL143&gt;=11,INDEX($DG:$DG,$GK143+11),"")</f>
      </c>
      <c r="FH143">
        <f>IF($GL143&gt;=12,INDEX($DG:$DG,$GK143+12),"")</f>
      </c>
      <c r="FI143">
        <f>IF($GL143&gt;=13,INDEX($DG:$DG,$GK143+13),"")</f>
      </c>
      <c r="FJ143">
        <f>IF($GL143&gt;=14,INDEX($DG:$DG,$GK143+14),"")</f>
      </c>
      <c r="FK143">
        <f>IF($GL143&gt;=15,INDEX($DG:$DG,$GK143+15),"")</f>
      </c>
      <c r="FL143">
        <f>IF($GL143&gt;=16,INDEX($DG:$DG,$GK143+16),"")</f>
      </c>
      <c r="FM143">
        <f>IF($GL143&gt;=17,INDEX($DG:$DG,$GK143+17),"")</f>
      </c>
      <c r="FN143">
        <f>IF($GL143&gt;=18,INDEX($DG:$DG,$GK143+18),"")</f>
      </c>
      <c r="FO143">
        <f>IF($GL143&gt;=19,INDEX($DG:$DG,$GK143+19),"")</f>
      </c>
      <c r="FP143">
        <f>IF($GL143&gt;=20,INDEX($DG:$DG,$GK143+20),"")</f>
      </c>
      <c r="FQ143">
        <f>IF($GL143&gt;=21,INDEX($DG:$DG,$GK143+21),"")</f>
      </c>
      <c r="FR143">
        <f>IF($GL143&gt;=22,INDEX($DG:$DG,$GK143+22),"")</f>
      </c>
      <c r="FS143">
        <f>IF($GL143&gt;=23,INDEX($DG:$DG,$GK143+23),"")</f>
      </c>
      <c r="FT143">
        <f>IF($GL143&gt;=24,INDEX($DG:$DG,$GK143+24),"")</f>
      </c>
      <c r="FU143">
        <f>IF($GL143&gt;=25,INDEX($DG:$DG,$GK143+25),"")</f>
      </c>
      <c r="FV143">
        <f>IF($GL143&gt;=26,INDEX($DG:$DG,$GK143+26),"")</f>
      </c>
      <c r="FW143">
        <f>IF($GL143&gt;=27,INDEX($DG:$DG,$GK143+27),"")</f>
      </c>
      <c r="FX143">
        <f>IF($GL143&gt;=28,INDEX($DG:$DG,$GK143+28),"")</f>
      </c>
      <c r="FY143">
        <f>IF($GL143&gt;=29,INDEX($DG:$DG,$GK143+29),"")</f>
      </c>
      <c r="FZ143">
        <f>IF($GL143&gt;=30,INDEX($DG:$DG,$GK143+30),"")</f>
      </c>
      <c r="GA143">
        <f>IF($GL143&gt;=31,INDEX($DG:$DG,$GK143+31),"")</f>
      </c>
      <c r="GB143">
        <f>IF($GL143&gt;=32,INDEX($DG:$DG,$GK143+32),"")</f>
      </c>
      <c r="GC143">
        <f>IF($GL143&gt;=33,INDEX($DG:$DG,$GK143+33),"")</f>
      </c>
      <c r="GD143">
        <f>IF($GL143&gt;=34,INDEX($DG:$DG,$GK143+34),"")</f>
      </c>
      <c r="GE143">
        <f>IF($GL143&gt;=35,INDEX($DG:$DG,$GK143+35),"")</f>
      </c>
      <c r="GF143">
        <f>IF($GL143&gt;=36,INDEX($DG:$DG,$GK143+36),"")</f>
      </c>
      <c r="GG143">
        <f>IF($GL143&gt;=37,INDEX($DG:$DG,$GK143+37),"")</f>
      </c>
      <c r="GH143">
        <f>IF($GL143&gt;=38,INDEX($DG:$DG,$GK143+38),"")</f>
      </c>
      <c r="GI143">
        <f>IF($GL143&gt;=39,INDEX($DG:$DG,$GK143+39),"")</f>
      </c>
      <c r="GJ143">
        <f>IF($GL143&gt;=40,INDEX($DG:$DG,$GK143+40),"")</f>
      </c>
      <c r="GK143">
        <f>IFERROR(MATCH($DE143,$DF$2:$DF$166,0)+1,0)</f>
      </c>
      <c r="GL143">
        <f>IFERROR(INDEX($DH$2:$DH$166,MATCH($DE143,$DF$2:$DF$166,0)),0)</f>
      </c>
      <c r="GM143">
        <f>IFERROR(MATCH($H143,$DI$143:$EV$143,0),0)</f>
      </c>
      <c r="GN143">
        <f>IF($GM143&gt;0,INDEX($EW$143:$GJ$143,$GM143),"")</f>
      </c>
      <c r="GO143" t="s">
        <v>479</v>
      </c>
      <c r="GP143">
        <v>1</v>
      </c>
      <c r="GQ143">
        <f>IF($IZ143&gt;=1,INDEX($GO:$GO,$IY143+1),"")</f>
      </c>
      <c r="GR143">
        <f>IF($IZ143&gt;=2,INDEX($GO:$GO,$IY143+2),"")</f>
      </c>
      <c r="GS143">
        <f>IF($IZ143&gt;=3,INDEX($GO:$GO,$IY143+3),"")</f>
      </c>
      <c r="GT143">
        <f>IF($IZ143&gt;=4,INDEX($GO:$GO,$IY143+4),"")</f>
      </c>
      <c r="GU143">
        <f>IF($IZ143&gt;=5,INDEX($GO:$GO,$IY143+5),"")</f>
      </c>
      <c r="GV143">
        <f>IF($IZ143&gt;=6,INDEX($GO:$GO,$IY143+6),"")</f>
      </c>
      <c r="GW143">
        <f>IF($IZ143&gt;=7,INDEX($GO:$GO,$IY143+7),"")</f>
      </c>
      <c r="GX143">
        <f>IF($IZ143&gt;=8,INDEX($GO:$GO,$IY143+8),"")</f>
      </c>
      <c r="GY143">
        <f>IF($IZ143&gt;=9,INDEX($GO:$GO,$IY143+9),"")</f>
      </c>
      <c r="GZ143">
        <f>IF($IZ143&gt;=10,INDEX($GO:$GO,$IY143+10),"")</f>
      </c>
      <c r="HA143">
        <f>IF($IZ143&gt;=11,INDEX($GO:$GO,$IY143+11),"")</f>
      </c>
      <c r="HB143">
        <f>IF($IZ143&gt;=12,INDEX($GO:$GO,$IY143+12),"")</f>
      </c>
      <c r="HC143">
        <f>IF($IZ143&gt;=13,INDEX($GO:$GO,$IY143+13),"")</f>
      </c>
      <c r="HD143">
        <f>IF($IZ143&gt;=14,INDEX($GO:$GO,$IY143+14),"")</f>
      </c>
      <c r="HE143">
        <f>IF($IZ143&gt;=15,INDEX($GO:$GO,$IY143+15),"")</f>
      </c>
      <c r="HF143">
        <f>IF($IZ143&gt;=16,INDEX($GO:$GO,$IY143+16),"")</f>
      </c>
      <c r="HG143">
        <f>IF($IZ143&gt;=17,INDEX($GO:$GO,$IY143+17),"")</f>
      </c>
      <c r="HH143">
        <f>IF($IZ143&gt;=18,INDEX($GO:$GO,$IY143+18),"")</f>
      </c>
      <c r="HI143">
        <f>IF($IZ143&gt;=19,INDEX($GO:$GO,$IY143+19),"")</f>
      </c>
      <c r="HJ143">
        <f>IF($IZ143&gt;=20,INDEX($GO:$GO,$IY143+20),"")</f>
      </c>
      <c r="HK143">
        <f>IF($IZ143&gt;=21,INDEX($GO:$GO,$IY143+21),"")</f>
      </c>
      <c r="HL143">
        <f>IF($IZ143&gt;=22,INDEX($GO:$GO,$IY143+22),"")</f>
      </c>
      <c r="HM143">
        <f>IF($IZ143&gt;=23,INDEX($GO:$GO,$IY143+23),"")</f>
      </c>
      <c r="HN143">
        <f>IF($IZ143&gt;=24,INDEX($GO:$GO,$IY143+24),"")</f>
      </c>
      <c r="HO143">
        <f>IF($IZ143&gt;=25,INDEX($GO:$GO,$IY143+25),"")</f>
      </c>
      <c r="HP143">
        <f>IF($IZ143&gt;=26,INDEX($GO:$GO,$IY143+26),"")</f>
      </c>
      <c r="HQ143">
        <f>IF($IZ143&gt;=27,INDEX($GO:$GO,$IY143+27),"")</f>
      </c>
      <c r="HR143">
        <f>IF($IZ143&gt;=28,INDEX($GO:$GO,$IY143+28),"")</f>
      </c>
      <c r="HS143">
        <f>IF($IZ143&gt;=29,INDEX($GO:$GO,$IY143+29),"")</f>
      </c>
      <c r="HT143">
        <f>IF($IZ143&gt;=30,INDEX($GO:$GO,$IY143+30),"")</f>
      </c>
      <c r="HU143">
        <f>IF($IZ143&gt;=31,INDEX($GO:$GO,$IY143+31),"")</f>
      </c>
      <c r="HV143">
        <f>IF($IZ143&gt;=32,INDEX($GO:$GO,$IY143+32),"")</f>
      </c>
      <c r="HW143">
        <f>IF($IZ143&gt;=33,INDEX($GO:$GO,$IY143+33),"")</f>
      </c>
      <c r="HX143">
        <f>IF($IZ143&gt;=34,INDEX($GO:$GO,$IY143+34),"")</f>
      </c>
      <c r="HY143">
        <f>IF($IZ143&gt;=35,INDEX($GO:$GO,$IY143+35),"")</f>
      </c>
      <c r="HZ143">
        <f>IF($IZ143&gt;=36,INDEX($GO:$GO,$IY143+36),"")</f>
      </c>
      <c r="IA143">
        <f>IF($IZ143&gt;=37,INDEX($GO:$GO,$IY143+37),"")</f>
      </c>
      <c r="IB143">
        <f>IF($IZ143&gt;=38,INDEX($GO:$GO,$IY143+38),"")</f>
      </c>
      <c r="IC143">
        <f>IF($IZ143&gt;=39,INDEX($GO:$GO,$IY143+39),"")</f>
      </c>
      <c r="ID143">
        <f>IF($IZ143&gt;=40,INDEX($GO:$GO,$IY143+40),"")</f>
      </c>
      <c r="IE143">
        <f>IF($IZ143&gt;=41,INDEX($GO:$GO,$IY143+41),"")</f>
      </c>
      <c r="IF143">
        <f>IF($IZ143&gt;=42,INDEX($GO:$GO,$IY143+42),"")</f>
      </c>
      <c r="IG143">
        <f>IF($IZ143&gt;=43,INDEX($GO:$GO,$IY143+43),"")</f>
      </c>
      <c r="IH143">
        <f>IF($IZ143&gt;=44,INDEX($GO:$GO,$IY143+44),"")</f>
      </c>
      <c r="II143">
        <f>IF($IZ143&gt;=45,INDEX($GO:$GO,$IY143+45),"")</f>
      </c>
      <c r="IJ143">
        <f>IF($IZ143&gt;=46,INDEX($GO:$GO,$IY143+46),"")</f>
      </c>
      <c r="IK143">
        <f>IF($IZ143&gt;=47,INDEX($GO:$GO,$IY143+47),"")</f>
      </c>
      <c r="IL143">
        <f>IF($IZ143&gt;=48,INDEX($GO:$GO,$IY143+48),"")</f>
      </c>
      <c r="IM143">
        <f>IF($IZ143&gt;=49,INDEX($GO:$GO,$IY143+49),"")</f>
      </c>
      <c r="IN143">
        <f>IF($IZ143&gt;=50,INDEX($GO:$GO,$IY143+50),"")</f>
      </c>
      <c r="IO143">
        <f>IF($IZ143&gt;=51,INDEX($GO:$GO,$IY143+51),"")</f>
      </c>
      <c r="IP143">
        <f>IF($IZ143&gt;=52,INDEX($GO:$GO,$IY143+52),"")</f>
      </c>
      <c r="IQ143">
        <f>IF($IZ143&gt;=53,INDEX($GO:$GO,$IY143+53),"")</f>
      </c>
      <c r="IR143">
        <f>IF($IZ143&gt;=54,INDEX($GO:$GO,$IY143+54),"")</f>
      </c>
      <c r="IS143">
        <f>IF($IZ143&gt;=55,INDEX($GO:$GO,$IY143+55),"")</f>
      </c>
      <c r="IT143">
        <f>IF($IZ143&gt;=56,INDEX($GO:$GO,$IY143+56),"")</f>
      </c>
      <c r="IU143">
        <f>IF($IZ143&gt;=57,INDEX($GO:$GO,$IY143+57),"")</f>
      </c>
      <c r="IV143">
        <f>IF($IZ143&gt;=58,INDEX($GO:$GO,$IY143+58),"")</f>
      </c>
      <c r="IW143">
        <f>IF($IZ143&gt;=59,INDEX($GO:$GO,$IY143+59),"")</f>
      </c>
      <c r="IX143">
        <f>IF($IZ143&gt;=60,INDEX($GO:$GO,$IY143+60),"")</f>
      </c>
      <c r="IY143">
        <f>IFERROR(MATCH($GN143,$GO$2:$GO$827,0)+1,0)</f>
      </c>
      <c r="IZ143">
        <f>IFERROR(INDEX($GP$2:$GP$827,MATCH($GN143,$GO$2:$GO$827,0)),0)</f>
      </c>
      <c r="JA143" t="s">
        <v>23</v>
      </c>
      <c r="JB143" t="s">
        <v>23</v>
      </c>
    </row>
    <row r="144" spans="1:262" x14ac:dyDescent="0.25">
      <c r="F144" s="1"/>
      <c r="G144" s="1"/>
      <c r="H144" s="1"/>
      <c r="I144" s="1"/>
      <c r="J144" s="1">
        <f>IFERROR(IF(FIND(" - ",$F144)&gt;0,MID($F144,FIND(" - ",$F144)+3,LEN($F144)),""),"")</f>
      </c>
      <c r="L144" s="1"/>
      <c r="N144" t="s">
        <v>23</v>
      </c>
      <c r="P144">
        <f>IF(OR($N144="",$O144=""),"",IFERROR($N144/$O144,0))</f>
      </c>
      <c r="Q144">
        <f>IF($N144="","",
IF($G144="","",
IF(ISNUMBER(SEARCH("exempt",LOWER($G144))),0,
$N144*(VALUE(SUBSTITUTE($G144,"%",""))/100))))</f>
      </c>
      <c r="W144">
        <f>IF($N144="","",
SUM($N144,$Q144,$U144,$R144,$T144)-
IF($V144="",0,VALUE($V144)))</f>
      </c>
      <c r="AE144" t="s">
        <v>825</v>
      </c>
      <c r="AI144" t="s">
        <v>826</v>
      </c>
      <c r="AJ144" t="s">
        <v>827</v>
      </c>
      <c r="AM144">
        <f>IFERROR(LEFT($F144,FIND(" - ",$F144)-1),$F144)</f>
      </c>
      <c r="AP144">
        <f>IF($CE144&gt;=1,INDEX($AN:$AN,$CD144+1),"")</f>
      </c>
      <c r="AQ144">
        <f>IF($CE144&gt;=2,INDEX($AN:$AN,$CD144+2),"")</f>
      </c>
      <c r="AR144">
        <f>IF($CE144&gt;=3,INDEX($AN:$AN,$CD144+3),"")</f>
      </c>
      <c r="AS144">
        <f>IF($CE144&gt;=4,INDEX($AN:$AN,$CD144+4),"")</f>
      </c>
      <c r="AT144">
        <f>IF($CE144&gt;=5,INDEX($AN:$AN,$CD144+5),"")</f>
      </c>
      <c r="AU144">
        <f>IF($CE144&gt;=6,INDEX($AN:$AN,$CD144+6),"")</f>
      </c>
      <c r="AV144">
        <f>IF($CE144&gt;=7,INDEX($AN:$AN,$CD144+7),"")</f>
      </c>
      <c r="AW144">
        <f>IF($CE144&gt;=8,INDEX($AN:$AN,$CD144+8),"")</f>
      </c>
      <c r="AX144">
        <f>IF($CE144&gt;=9,INDEX($AN:$AN,$CD144+9),"")</f>
      </c>
      <c r="AY144">
        <f>IF($CE144&gt;=10,INDEX($AN:$AN,$CD144+10),"")</f>
      </c>
      <c r="AZ144">
        <f>IF($CE144&gt;=11,INDEX($AN:$AN,$CD144+11),"")</f>
      </c>
      <c r="BA144">
        <f>IF($CE144&gt;=12,INDEX($AN:$AN,$CD144+12),"")</f>
      </c>
      <c r="BB144">
        <f>IF($CE144&gt;=13,INDEX($AN:$AN,$CD144+13),"")</f>
      </c>
      <c r="BC144">
        <f>IF($CE144&gt;=14,INDEX($AN:$AN,$CD144+14),"")</f>
      </c>
      <c r="BD144">
        <f>IF($CE144&gt;=15,INDEX($AN:$AN,$CD144+15),"")</f>
      </c>
      <c r="BE144">
        <f>IF($CE144&gt;=16,INDEX($AN:$AN,$CD144+16),"")</f>
      </c>
      <c r="BF144">
        <f>IF($CE144&gt;=17,INDEX($AN:$AN,$CD144+17),"")</f>
      </c>
      <c r="BG144">
        <f>IF($CE144&gt;=18,INDEX($AN:$AN,$CD144+18),"")</f>
      </c>
      <c r="BH144">
        <f>IF($CE144&gt;=19,INDEX($AN:$AN,$CD144+19),"")</f>
      </c>
      <c r="BI144">
        <f>IF($CE144&gt;=20,INDEX($AN:$AN,$CD144+20),"")</f>
      </c>
      <c r="BJ144">
        <f>IF($CE144&gt;=21,INDEX($AN:$AN,$CD144+21),"")</f>
      </c>
      <c r="BK144">
        <f>IF($CE144&gt;=22,INDEX($AN:$AN,$CD144+22),"")</f>
      </c>
      <c r="BL144">
        <f>IF($CE144&gt;=23,INDEX($AN:$AN,$CD144+23),"")</f>
      </c>
      <c r="BM144">
        <f>IF($CE144&gt;=24,INDEX($AN:$AN,$CD144+24),"")</f>
      </c>
      <c r="BN144">
        <f>IF($CE144&gt;=25,INDEX($AN:$AN,$CD144+25),"")</f>
      </c>
      <c r="BO144">
        <f>IF($CE144&gt;=26,INDEX($AN:$AN,$CD144+26),"")</f>
      </c>
      <c r="BP144">
        <f>IF($CE144&gt;=27,INDEX($AN:$AN,$CD144+27),"")</f>
      </c>
      <c r="BQ144">
        <f>IF($CE144&gt;=28,INDEX($AN:$AN,$CD144+28),"")</f>
      </c>
      <c r="BR144">
        <f>IF($CE144&gt;=29,INDEX($AN:$AN,$CD144+29),"")</f>
      </c>
      <c r="BS144">
        <f>IF($CE144&gt;=30,INDEX($AN:$AN,$CD144+30),"")</f>
      </c>
      <c r="BT144">
        <f>IF($CE144&gt;=31,INDEX($AN:$AN,$CD144+31),"")</f>
      </c>
      <c r="BU144">
        <f>IF($CE144&gt;=32,INDEX($AN:$AN,$CD144+32),"")</f>
      </c>
      <c r="BV144">
        <f>IF($CE144&gt;=33,INDEX($AN:$AN,$CD144+33),"")</f>
      </c>
      <c r="BW144">
        <f>IF($CE144&gt;=34,INDEX($AN:$AN,$CD144+34),"")</f>
      </c>
      <c r="BX144">
        <f>IF($CE144&gt;=35,INDEX($AN:$AN,$CD144+35),"")</f>
      </c>
      <c r="BY144">
        <f>IF($CE144&gt;=36,INDEX($AN:$AN,$CD144+36),"")</f>
      </c>
      <c r="BZ144">
        <f>IF($CE144&gt;=37,INDEX($AN:$AN,$CD144+37),"")</f>
      </c>
      <c r="CA144">
        <f>IF($CE144&gt;=38,INDEX($AN:$AN,$CD144+38),"")</f>
      </c>
      <c r="CB144">
        <f>IF($CE144&gt;=39,INDEX($AN:$AN,$CD144+39),"")</f>
      </c>
      <c r="CC144">
        <f>IF($CE144&gt;=40,INDEX($AN:$AN,$CD144+40),"")</f>
      </c>
      <c r="CD144">
        <f>IFERROR(MATCH($AM144,$AN$2:$AN$133,0)+1,0)</f>
      </c>
      <c r="CE144">
        <f>IFERROR(INDEX($AO$2:$AO$133,MATCH($AM144,$AN$2:$AN$133,0)),0)</f>
      </c>
      <c r="CF144">
        <f>IFERROR(LEFT($K144,FIND(" - ",$K144)-1),$K144)</f>
      </c>
      <c r="CG144" t="s">
        <v>117</v>
      </c>
      <c r="CI144">
        <f>IF($DD144&gt;=1,INDEX($CG:$CG,$DC144+1),"")</f>
      </c>
      <c r="CJ144">
        <f>IF($DD144&gt;=2,INDEX($CG:$CG,$DC144+2),"")</f>
      </c>
      <c r="CK144">
        <f>IF($DD144&gt;=3,INDEX($CG:$CG,$DC144+3),"")</f>
      </c>
      <c r="CL144">
        <f>IF($DD144&gt;=4,INDEX($CG:$CG,$DC144+4),"")</f>
      </c>
      <c r="CM144">
        <f>IF($DD144&gt;=5,INDEX($CG:$CG,$DC144+5),"")</f>
      </c>
      <c r="CN144">
        <f>IF($DD144&gt;=6,INDEX($CG:$CG,$DC144+6),"")</f>
      </c>
      <c r="CO144">
        <f>IF($DD144&gt;=7,INDEX($CG:$CG,$DC144+7),"")</f>
      </c>
      <c r="CP144">
        <f>IF($DD144&gt;=8,INDEX($CG:$CG,$DC144+8),"")</f>
      </c>
      <c r="CQ144">
        <f>IF($DD144&gt;=9,INDEX($CG:$CG,$DC144+9),"")</f>
      </c>
      <c r="CR144">
        <f>IF($DD144&gt;=10,INDEX($CG:$CG,$DC144+10),"")</f>
      </c>
      <c r="CS144">
        <f>IF($DD144&gt;=11,INDEX($CG:$CG,$DC144+11),"")</f>
      </c>
      <c r="CT144">
        <f>IF($DD144&gt;=12,INDEX($CG:$CG,$DC144+12),"")</f>
      </c>
      <c r="CU144">
        <f>IF($DD144&gt;=13,INDEX($CG:$CG,$DC144+13),"")</f>
      </c>
      <c r="CV144">
        <f>IF($DD144&gt;=14,INDEX($CG:$CG,$DC144+14),"")</f>
      </c>
      <c r="CW144">
        <f>IF($DD144&gt;=15,INDEX($CG:$CG,$DC144+15),"")</f>
      </c>
      <c r="CX144">
        <f>IF($DD144&gt;=16,INDEX($CG:$CG,$DC144+16),"")</f>
      </c>
      <c r="CY144">
        <f>IF($DD144&gt;=17,INDEX($CG:$CG,$DC144+17),"")</f>
      </c>
      <c r="CZ144">
        <f>IF($DD144&gt;=18,INDEX($CG:$CG,$DC144+18),"")</f>
      </c>
      <c r="DA144">
        <f>IF($DD144&gt;=19,INDEX($CG:$CG,$DC144+19),"")</f>
      </c>
      <c r="DB144">
        <f>IF($DD144&gt;=20,INDEX($CG:$CG,$DC144+20),"")</f>
      </c>
      <c r="DC144">
        <f>IFERROR(MATCH($CF144,$CG$2:$CG$1558,0)+1,0)</f>
      </c>
      <c r="DD144">
        <f>IFERROR(INDEX($CH$2:$CH$1558,MATCH($CF144,$CG$2:$CG$1558,0)),0)</f>
      </c>
      <c r="DE144">
        <f>IFERROR(INDEX($AL:$AL,MATCH($G144,$AK:$AK,0))&amp;"","")</f>
      </c>
      <c r="DF144" t="s">
        <v>333</v>
      </c>
      <c r="DH144">
        <v>2</v>
      </c>
      <c r="DI144">
        <f>IF($GL144&gt;=1,INDEX($DF:$DF,$GK144+1),"")</f>
      </c>
      <c r="DJ144">
        <f>IF($GL144&gt;=2,INDEX($DF:$DF,$GK144+2),"")</f>
      </c>
      <c r="DK144">
        <f>IF($GL144&gt;=3,INDEX($DF:$DF,$GK144+3),"")</f>
      </c>
      <c r="DL144">
        <f>IF($GL144&gt;=4,INDEX($DF:$DF,$GK144+4),"")</f>
      </c>
      <c r="DM144">
        <f>IF($GL144&gt;=5,INDEX($DF:$DF,$GK144+5),"")</f>
      </c>
      <c r="DN144">
        <f>IF($GL144&gt;=6,INDEX($DF:$DF,$GK144+6),"")</f>
      </c>
      <c r="DO144">
        <f>IF($GL144&gt;=7,INDEX($DF:$DF,$GK144+7),"")</f>
      </c>
      <c r="DP144">
        <f>IF($GL144&gt;=8,INDEX($DF:$DF,$GK144+8),"")</f>
      </c>
      <c r="DQ144">
        <f>IF($GL144&gt;=9,INDEX($DF:$DF,$GK144+9),"")</f>
      </c>
      <c r="DR144">
        <f>IF($GL144&gt;=10,INDEX($DF:$DF,$GK144+10),"")</f>
      </c>
      <c r="DS144">
        <f>IF($GL144&gt;=11,INDEX($DF:$DF,$GK144+11),"")</f>
      </c>
      <c r="DT144">
        <f>IF($GL144&gt;=12,INDEX($DF:$DF,$GK144+12),"")</f>
      </c>
      <c r="DU144">
        <f>IF($GL144&gt;=13,INDEX($DF:$DF,$GK144+13),"")</f>
      </c>
      <c r="DV144">
        <f>IF($GL144&gt;=14,INDEX($DF:$DF,$GK144+14),"")</f>
      </c>
      <c r="DW144">
        <f>IF($GL144&gt;=15,INDEX($DF:$DF,$GK144+15),"")</f>
      </c>
      <c r="DX144">
        <f>IF($GL144&gt;=16,INDEX($DF:$DF,$GK144+16),"")</f>
      </c>
      <c r="DY144">
        <f>IF($GL144&gt;=17,INDEX($DF:$DF,$GK144+17),"")</f>
      </c>
      <c r="DZ144">
        <f>IF($GL144&gt;=18,INDEX($DF:$DF,$GK144+18),"")</f>
      </c>
      <c r="EA144">
        <f>IF($GL144&gt;=19,INDEX($DF:$DF,$GK144+19),"")</f>
      </c>
      <c r="EB144">
        <f>IF($GL144&gt;=20,INDEX($DF:$DF,$GK144+20),"")</f>
      </c>
      <c r="EC144">
        <f>IF($GL144&gt;=21,INDEX($DF:$DF,$GK144+21),"")</f>
      </c>
      <c r="ED144">
        <f>IF($GL144&gt;=22,INDEX($DF:$DF,$GK144+22),"")</f>
      </c>
      <c r="EE144">
        <f>IF($GL144&gt;=23,INDEX($DF:$DF,$GK144+23),"")</f>
      </c>
      <c r="EF144">
        <f>IF($GL144&gt;=24,INDEX($DF:$DF,$GK144+24),"")</f>
      </c>
      <c r="EG144">
        <f>IF($GL144&gt;=25,INDEX($DF:$DF,$GK144+25),"")</f>
      </c>
      <c r="EH144">
        <f>IF($GL144&gt;=26,INDEX($DF:$DF,$GK144+26),"")</f>
      </c>
      <c r="EI144">
        <f>IF($GL144&gt;=27,INDEX($DF:$DF,$GK144+27),"")</f>
      </c>
      <c r="EJ144">
        <f>IF($GL144&gt;=28,INDEX($DF:$DF,$GK144+28),"")</f>
      </c>
      <c r="EK144">
        <f>IF($GL144&gt;=29,INDEX($DF:$DF,$GK144+29),"")</f>
      </c>
      <c r="EL144">
        <f>IF($GL144&gt;=30,INDEX($DF:$DF,$GK144+30),"")</f>
      </c>
      <c r="EM144">
        <f>IF($GL144&gt;=31,INDEX($DF:$DF,$GK144+31),"")</f>
      </c>
      <c r="EN144">
        <f>IF($GL144&gt;=32,INDEX($DF:$DF,$GK144+32),"")</f>
      </c>
      <c r="EO144">
        <f>IF($GL144&gt;=33,INDEX($DF:$DF,$GK144+33),"")</f>
      </c>
      <c r="EP144">
        <f>IF($GL144&gt;=34,INDEX($DF:$DF,$GK144+34),"")</f>
      </c>
      <c r="EQ144">
        <f>IF($GL144&gt;=35,INDEX($DF:$DF,$GK144+35),"")</f>
      </c>
      <c r="ER144">
        <f>IF($GL144&gt;=36,INDEX($DF:$DF,$GK144+36),"")</f>
      </c>
      <c r="ES144">
        <f>IF($GL144&gt;=37,INDEX($DF:$DF,$GK144+37),"")</f>
      </c>
      <c r="ET144">
        <f>IF($GL144&gt;=38,INDEX($DF:$DF,$GK144+38),"")</f>
      </c>
      <c r="EU144">
        <f>IF($GL144&gt;=39,INDEX($DF:$DF,$GK144+39),"")</f>
      </c>
      <c r="EV144">
        <f>IF($GL144&gt;=40,INDEX($DF:$DF,$GK144+40),"")</f>
      </c>
      <c r="EW144">
        <f>IF($GL144&gt;=1,INDEX($DG:$DG,$GK144+1),"")</f>
      </c>
      <c r="EX144">
        <f>IF($GL144&gt;=2,INDEX($DG:$DG,$GK144+2),"")</f>
      </c>
      <c r="EY144">
        <f>IF($GL144&gt;=3,INDEX($DG:$DG,$GK144+3),"")</f>
      </c>
      <c r="EZ144">
        <f>IF($GL144&gt;=4,INDEX($DG:$DG,$GK144+4),"")</f>
      </c>
      <c r="FA144">
        <f>IF($GL144&gt;=5,INDEX($DG:$DG,$GK144+5),"")</f>
      </c>
      <c r="FB144">
        <f>IF($GL144&gt;=6,INDEX($DG:$DG,$GK144+6),"")</f>
      </c>
      <c r="FC144">
        <f>IF($GL144&gt;=7,INDEX($DG:$DG,$GK144+7),"")</f>
      </c>
      <c r="FD144">
        <f>IF($GL144&gt;=8,INDEX($DG:$DG,$GK144+8),"")</f>
      </c>
      <c r="FE144">
        <f>IF($GL144&gt;=9,INDEX($DG:$DG,$GK144+9),"")</f>
      </c>
      <c r="FF144">
        <f>IF($GL144&gt;=10,INDEX($DG:$DG,$GK144+10),"")</f>
      </c>
      <c r="FG144">
        <f>IF($GL144&gt;=11,INDEX($DG:$DG,$GK144+11),"")</f>
      </c>
      <c r="FH144">
        <f>IF($GL144&gt;=12,INDEX($DG:$DG,$GK144+12),"")</f>
      </c>
      <c r="FI144">
        <f>IF($GL144&gt;=13,INDEX($DG:$DG,$GK144+13),"")</f>
      </c>
      <c r="FJ144">
        <f>IF($GL144&gt;=14,INDEX($DG:$DG,$GK144+14),"")</f>
      </c>
      <c r="FK144">
        <f>IF($GL144&gt;=15,INDEX($DG:$DG,$GK144+15),"")</f>
      </c>
      <c r="FL144">
        <f>IF($GL144&gt;=16,INDEX($DG:$DG,$GK144+16),"")</f>
      </c>
      <c r="FM144">
        <f>IF($GL144&gt;=17,INDEX($DG:$DG,$GK144+17),"")</f>
      </c>
      <c r="FN144">
        <f>IF($GL144&gt;=18,INDEX($DG:$DG,$GK144+18),"")</f>
      </c>
      <c r="FO144">
        <f>IF($GL144&gt;=19,INDEX($DG:$DG,$GK144+19),"")</f>
      </c>
      <c r="FP144">
        <f>IF($GL144&gt;=20,INDEX($DG:$DG,$GK144+20),"")</f>
      </c>
      <c r="FQ144">
        <f>IF($GL144&gt;=21,INDEX($DG:$DG,$GK144+21),"")</f>
      </c>
      <c r="FR144">
        <f>IF($GL144&gt;=22,INDEX($DG:$DG,$GK144+22),"")</f>
      </c>
      <c r="FS144">
        <f>IF($GL144&gt;=23,INDEX($DG:$DG,$GK144+23),"")</f>
      </c>
      <c r="FT144">
        <f>IF($GL144&gt;=24,INDEX($DG:$DG,$GK144+24),"")</f>
      </c>
      <c r="FU144">
        <f>IF($GL144&gt;=25,INDEX($DG:$DG,$GK144+25),"")</f>
      </c>
      <c r="FV144">
        <f>IF($GL144&gt;=26,INDEX($DG:$DG,$GK144+26),"")</f>
      </c>
      <c r="FW144">
        <f>IF($GL144&gt;=27,INDEX($DG:$DG,$GK144+27),"")</f>
      </c>
      <c r="FX144">
        <f>IF($GL144&gt;=28,INDEX($DG:$DG,$GK144+28),"")</f>
      </c>
      <c r="FY144">
        <f>IF($GL144&gt;=29,INDEX($DG:$DG,$GK144+29),"")</f>
      </c>
      <c r="FZ144">
        <f>IF($GL144&gt;=30,INDEX($DG:$DG,$GK144+30),"")</f>
      </c>
      <c r="GA144">
        <f>IF($GL144&gt;=31,INDEX($DG:$DG,$GK144+31),"")</f>
      </c>
      <c r="GB144">
        <f>IF($GL144&gt;=32,INDEX($DG:$DG,$GK144+32),"")</f>
      </c>
      <c r="GC144">
        <f>IF($GL144&gt;=33,INDEX($DG:$DG,$GK144+33),"")</f>
      </c>
      <c r="GD144">
        <f>IF($GL144&gt;=34,INDEX($DG:$DG,$GK144+34),"")</f>
      </c>
      <c r="GE144">
        <f>IF($GL144&gt;=35,INDEX($DG:$DG,$GK144+35),"")</f>
      </c>
      <c r="GF144">
        <f>IF($GL144&gt;=36,INDEX($DG:$DG,$GK144+36),"")</f>
      </c>
      <c r="GG144">
        <f>IF($GL144&gt;=37,INDEX($DG:$DG,$GK144+37),"")</f>
      </c>
      <c r="GH144">
        <f>IF($GL144&gt;=38,INDEX($DG:$DG,$GK144+38),"")</f>
      </c>
      <c r="GI144">
        <f>IF($GL144&gt;=39,INDEX($DG:$DG,$GK144+39),"")</f>
      </c>
      <c r="GJ144">
        <f>IF($GL144&gt;=40,INDEX($DG:$DG,$GK144+40),"")</f>
      </c>
      <c r="GK144">
        <f>IFERROR(MATCH($DE144,$DF$2:$DF$166,0)+1,0)</f>
      </c>
      <c r="GL144">
        <f>IFERROR(INDEX($DH$2:$DH$166,MATCH($DE144,$DF$2:$DF$166,0)),0)</f>
      </c>
      <c r="GM144">
        <f>IFERROR(MATCH($H144,$DI$144:$EV$144,0),0)</f>
      </c>
      <c r="GN144">
        <f>IF($GM144&gt;0,INDEX($EW$144:$GJ$144,$GM144),"")</f>
      </c>
      <c r="GO144" t="s">
        <v>828</v>
      </c>
      <c r="GQ144">
        <f>IF($IZ144&gt;=1,INDEX($GO:$GO,$IY144+1),"")</f>
      </c>
      <c r="GR144">
        <f>IF($IZ144&gt;=2,INDEX($GO:$GO,$IY144+2),"")</f>
      </c>
      <c r="GS144">
        <f>IF($IZ144&gt;=3,INDEX($GO:$GO,$IY144+3),"")</f>
      </c>
      <c r="GT144">
        <f>IF($IZ144&gt;=4,INDEX($GO:$GO,$IY144+4),"")</f>
      </c>
      <c r="GU144">
        <f>IF($IZ144&gt;=5,INDEX($GO:$GO,$IY144+5),"")</f>
      </c>
      <c r="GV144">
        <f>IF($IZ144&gt;=6,INDEX($GO:$GO,$IY144+6),"")</f>
      </c>
      <c r="GW144">
        <f>IF($IZ144&gt;=7,INDEX($GO:$GO,$IY144+7),"")</f>
      </c>
      <c r="GX144">
        <f>IF($IZ144&gt;=8,INDEX($GO:$GO,$IY144+8),"")</f>
      </c>
      <c r="GY144">
        <f>IF($IZ144&gt;=9,INDEX($GO:$GO,$IY144+9),"")</f>
      </c>
      <c r="GZ144">
        <f>IF($IZ144&gt;=10,INDEX($GO:$GO,$IY144+10),"")</f>
      </c>
      <c r="HA144">
        <f>IF($IZ144&gt;=11,INDEX($GO:$GO,$IY144+11),"")</f>
      </c>
      <c r="HB144">
        <f>IF($IZ144&gt;=12,INDEX($GO:$GO,$IY144+12),"")</f>
      </c>
      <c r="HC144">
        <f>IF($IZ144&gt;=13,INDEX($GO:$GO,$IY144+13),"")</f>
      </c>
      <c r="HD144">
        <f>IF($IZ144&gt;=14,INDEX($GO:$GO,$IY144+14),"")</f>
      </c>
      <c r="HE144">
        <f>IF($IZ144&gt;=15,INDEX($GO:$GO,$IY144+15),"")</f>
      </c>
      <c r="HF144">
        <f>IF($IZ144&gt;=16,INDEX($GO:$GO,$IY144+16),"")</f>
      </c>
      <c r="HG144">
        <f>IF($IZ144&gt;=17,INDEX($GO:$GO,$IY144+17),"")</f>
      </c>
      <c r="HH144">
        <f>IF($IZ144&gt;=18,INDEX($GO:$GO,$IY144+18),"")</f>
      </c>
      <c r="HI144">
        <f>IF($IZ144&gt;=19,INDEX($GO:$GO,$IY144+19),"")</f>
      </c>
      <c r="HJ144">
        <f>IF($IZ144&gt;=20,INDEX($GO:$GO,$IY144+20),"")</f>
      </c>
      <c r="HK144">
        <f>IF($IZ144&gt;=21,INDEX($GO:$GO,$IY144+21),"")</f>
      </c>
      <c r="HL144">
        <f>IF($IZ144&gt;=22,INDEX($GO:$GO,$IY144+22),"")</f>
      </c>
      <c r="HM144">
        <f>IF($IZ144&gt;=23,INDEX($GO:$GO,$IY144+23),"")</f>
      </c>
      <c r="HN144">
        <f>IF($IZ144&gt;=24,INDEX($GO:$GO,$IY144+24),"")</f>
      </c>
      <c r="HO144">
        <f>IF($IZ144&gt;=25,INDEX($GO:$GO,$IY144+25),"")</f>
      </c>
      <c r="HP144">
        <f>IF($IZ144&gt;=26,INDEX($GO:$GO,$IY144+26),"")</f>
      </c>
      <c r="HQ144">
        <f>IF($IZ144&gt;=27,INDEX($GO:$GO,$IY144+27),"")</f>
      </c>
      <c r="HR144">
        <f>IF($IZ144&gt;=28,INDEX($GO:$GO,$IY144+28),"")</f>
      </c>
      <c r="HS144">
        <f>IF($IZ144&gt;=29,INDEX($GO:$GO,$IY144+29),"")</f>
      </c>
      <c r="HT144">
        <f>IF($IZ144&gt;=30,INDEX($GO:$GO,$IY144+30),"")</f>
      </c>
      <c r="HU144">
        <f>IF($IZ144&gt;=31,INDEX($GO:$GO,$IY144+31),"")</f>
      </c>
      <c r="HV144">
        <f>IF($IZ144&gt;=32,INDEX($GO:$GO,$IY144+32),"")</f>
      </c>
      <c r="HW144">
        <f>IF($IZ144&gt;=33,INDEX($GO:$GO,$IY144+33),"")</f>
      </c>
      <c r="HX144">
        <f>IF($IZ144&gt;=34,INDEX($GO:$GO,$IY144+34),"")</f>
      </c>
      <c r="HY144">
        <f>IF($IZ144&gt;=35,INDEX($GO:$GO,$IY144+35),"")</f>
      </c>
      <c r="HZ144">
        <f>IF($IZ144&gt;=36,INDEX($GO:$GO,$IY144+36),"")</f>
      </c>
      <c r="IA144">
        <f>IF($IZ144&gt;=37,INDEX($GO:$GO,$IY144+37),"")</f>
      </c>
      <c r="IB144">
        <f>IF($IZ144&gt;=38,INDEX($GO:$GO,$IY144+38),"")</f>
      </c>
      <c r="IC144">
        <f>IF($IZ144&gt;=39,INDEX($GO:$GO,$IY144+39),"")</f>
      </c>
      <c r="ID144">
        <f>IF($IZ144&gt;=40,INDEX($GO:$GO,$IY144+40),"")</f>
      </c>
      <c r="IE144">
        <f>IF($IZ144&gt;=41,INDEX($GO:$GO,$IY144+41),"")</f>
      </c>
      <c r="IF144">
        <f>IF($IZ144&gt;=42,INDEX($GO:$GO,$IY144+42),"")</f>
      </c>
      <c r="IG144">
        <f>IF($IZ144&gt;=43,INDEX($GO:$GO,$IY144+43),"")</f>
      </c>
      <c r="IH144">
        <f>IF($IZ144&gt;=44,INDEX($GO:$GO,$IY144+44),"")</f>
      </c>
      <c r="II144">
        <f>IF($IZ144&gt;=45,INDEX($GO:$GO,$IY144+45),"")</f>
      </c>
      <c r="IJ144">
        <f>IF($IZ144&gt;=46,INDEX($GO:$GO,$IY144+46),"")</f>
      </c>
      <c r="IK144">
        <f>IF($IZ144&gt;=47,INDEX($GO:$GO,$IY144+47),"")</f>
      </c>
      <c r="IL144">
        <f>IF($IZ144&gt;=48,INDEX($GO:$GO,$IY144+48),"")</f>
      </c>
      <c r="IM144">
        <f>IF($IZ144&gt;=49,INDEX($GO:$GO,$IY144+49),"")</f>
      </c>
      <c r="IN144">
        <f>IF($IZ144&gt;=50,INDEX($GO:$GO,$IY144+50),"")</f>
      </c>
      <c r="IO144">
        <f>IF($IZ144&gt;=51,INDEX($GO:$GO,$IY144+51),"")</f>
      </c>
      <c r="IP144">
        <f>IF($IZ144&gt;=52,INDEX($GO:$GO,$IY144+52),"")</f>
      </c>
      <c r="IQ144">
        <f>IF($IZ144&gt;=53,INDEX($GO:$GO,$IY144+53),"")</f>
      </c>
      <c r="IR144">
        <f>IF($IZ144&gt;=54,INDEX($GO:$GO,$IY144+54),"")</f>
      </c>
      <c r="IS144">
        <f>IF($IZ144&gt;=55,INDEX($GO:$GO,$IY144+55),"")</f>
      </c>
      <c r="IT144">
        <f>IF($IZ144&gt;=56,INDEX($GO:$GO,$IY144+56),"")</f>
      </c>
      <c r="IU144">
        <f>IF($IZ144&gt;=57,INDEX($GO:$GO,$IY144+57),"")</f>
      </c>
      <c r="IV144">
        <f>IF($IZ144&gt;=58,INDEX($GO:$GO,$IY144+58),"")</f>
      </c>
      <c r="IW144">
        <f>IF($IZ144&gt;=59,INDEX($GO:$GO,$IY144+59),"")</f>
      </c>
      <c r="IX144">
        <f>IF($IZ144&gt;=60,INDEX($GO:$GO,$IY144+60),"")</f>
      </c>
      <c r="IY144">
        <f>IFERROR(MATCH($GN144,$GO$2:$GO$827,0)+1,0)</f>
      </c>
      <c r="IZ144">
        <f>IFERROR(INDEX($GP$2:$GP$827,MATCH($GN144,$GO$2:$GO$827,0)),0)</f>
      </c>
      <c r="JA144" t="s">
        <v>23</v>
      </c>
      <c r="JB144" t="s">
        <v>23</v>
      </c>
    </row>
    <row r="145" spans="1:262" x14ac:dyDescent="0.25">
      <c r="F145" s="1"/>
      <c r="G145" s="1"/>
      <c r="H145" s="1"/>
      <c r="I145" s="1"/>
      <c r="J145" s="1">
        <f>IFERROR(IF(FIND(" - ",$F145)&gt;0,MID($F145,FIND(" - ",$F145)+3,LEN($F145)),""),"")</f>
      </c>
      <c r="L145" s="1"/>
      <c r="N145" t="s">
        <v>23</v>
      </c>
      <c r="P145">
        <f>IF(OR($N145="",$O145=""),"",IFERROR($N145/$O145,0))</f>
      </c>
      <c r="Q145">
        <f>IF($N145="","",
IF($G145="","",
IF(ISNUMBER(SEARCH("exempt",LOWER($G145))),0,
$N145*(VALUE(SUBSTITUTE($G145,"%",""))/100))))</f>
      </c>
      <c r="W145">
        <f>IF($N145="","",
SUM($N145,$Q145,$U145,$R145,$T145)-
IF($V145="",0,VALUE($V145)))</f>
      </c>
      <c r="AE145" t="s">
        <v>829</v>
      </c>
      <c r="AI145" t="s">
        <v>830</v>
      </c>
      <c r="AJ145" t="s">
        <v>831</v>
      </c>
      <c r="AM145">
        <f>IFERROR(LEFT($F145,FIND(" - ",$F145)-1),$F145)</f>
      </c>
      <c r="AP145">
        <f>IF($CE145&gt;=1,INDEX($AN:$AN,$CD145+1),"")</f>
      </c>
      <c r="AQ145">
        <f>IF($CE145&gt;=2,INDEX($AN:$AN,$CD145+2),"")</f>
      </c>
      <c r="AR145">
        <f>IF($CE145&gt;=3,INDEX($AN:$AN,$CD145+3),"")</f>
      </c>
      <c r="AS145">
        <f>IF($CE145&gt;=4,INDEX($AN:$AN,$CD145+4),"")</f>
      </c>
      <c r="AT145">
        <f>IF($CE145&gt;=5,INDEX($AN:$AN,$CD145+5),"")</f>
      </c>
      <c r="AU145">
        <f>IF($CE145&gt;=6,INDEX($AN:$AN,$CD145+6),"")</f>
      </c>
      <c r="AV145">
        <f>IF($CE145&gt;=7,INDEX($AN:$AN,$CD145+7),"")</f>
      </c>
      <c r="AW145">
        <f>IF($CE145&gt;=8,INDEX($AN:$AN,$CD145+8),"")</f>
      </c>
      <c r="AX145">
        <f>IF($CE145&gt;=9,INDEX($AN:$AN,$CD145+9),"")</f>
      </c>
      <c r="AY145">
        <f>IF($CE145&gt;=10,INDEX($AN:$AN,$CD145+10),"")</f>
      </c>
      <c r="AZ145">
        <f>IF($CE145&gt;=11,INDEX($AN:$AN,$CD145+11),"")</f>
      </c>
      <c r="BA145">
        <f>IF($CE145&gt;=12,INDEX($AN:$AN,$CD145+12),"")</f>
      </c>
      <c r="BB145">
        <f>IF($CE145&gt;=13,INDEX($AN:$AN,$CD145+13),"")</f>
      </c>
      <c r="BC145">
        <f>IF($CE145&gt;=14,INDEX($AN:$AN,$CD145+14),"")</f>
      </c>
      <c r="BD145">
        <f>IF($CE145&gt;=15,INDEX($AN:$AN,$CD145+15),"")</f>
      </c>
      <c r="BE145">
        <f>IF($CE145&gt;=16,INDEX($AN:$AN,$CD145+16),"")</f>
      </c>
      <c r="BF145">
        <f>IF($CE145&gt;=17,INDEX($AN:$AN,$CD145+17),"")</f>
      </c>
      <c r="BG145">
        <f>IF($CE145&gt;=18,INDEX($AN:$AN,$CD145+18),"")</f>
      </c>
      <c r="BH145">
        <f>IF($CE145&gt;=19,INDEX($AN:$AN,$CD145+19),"")</f>
      </c>
      <c r="BI145">
        <f>IF($CE145&gt;=20,INDEX($AN:$AN,$CD145+20),"")</f>
      </c>
      <c r="BJ145">
        <f>IF($CE145&gt;=21,INDEX($AN:$AN,$CD145+21),"")</f>
      </c>
      <c r="BK145">
        <f>IF($CE145&gt;=22,INDEX($AN:$AN,$CD145+22),"")</f>
      </c>
      <c r="BL145">
        <f>IF($CE145&gt;=23,INDEX($AN:$AN,$CD145+23),"")</f>
      </c>
      <c r="BM145">
        <f>IF($CE145&gt;=24,INDEX($AN:$AN,$CD145+24),"")</f>
      </c>
      <c r="BN145">
        <f>IF($CE145&gt;=25,INDEX($AN:$AN,$CD145+25),"")</f>
      </c>
      <c r="BO145">
        <f>IF($CE145&gt;=26,INDEX($AN:$AN,$CD145+26),"")</f>
      </c>
      <c r="BP145">
        <f>IF($CE145&gt;=27,INDEX($AN:$AN,$CD145+27),"")</f>
      </c>
      <c r="BQ145">
        <f>IF($CE145&gt;=28,INDEX($AN:$AN,$CD145+28),"")</f>
      </c>
      <c r="BR145">
        <f>IF($CE145&gt;=29,INDEX($AN:$AN,$CD145+29),"")</f>
      </c>
      <c r="BS145">
        <f>IF($CE145&gt;=30,INDEX($AN:$AN,$CD145+30),"")</f>
      </c>
      <c r="BT145">
        <f>IF($CE145&gt;=31,INDEX($AN:$AN,$CD145+31),"")</f>
      </c>
      <c r="BU145">
        <f>IF($CE145&gt;=32,INDEX($AN:$AN,$CD145+32),"")</f>
      </c>
      <c r="BV145">
        <f>IF($CE145&gt;=33,INDEX($AN:$AN,$CD145+33),"")</f>
      </c>
      <c r="BW145">
        <f>IF($CE145&gt;=34,INDEX($AN:$AN,$CD145+34),"")</f>
      </c>
      <c r="BX145">
        <f>IF($CE145&gt;=35,INDEX($AN:$AN,$CD145+35),"")</f>
      </c>
      <c r="BY145">
        <f>IF($CE145&gt;=36,INDEX($AN:$AN,$CD145+36),"")</f>
      </c>
      <c r="BZ145">
        <f>IF($CE145&gt;=37,INDEX($AN:$AN,$CD145+37),"")</f>
      </c>
      <c r="CA145">
        <f>IF($CE145&gt;=38,INDEX($AN:$AN,$CD145+38),"")</f>
      </c>
      <c r="CB145">
        <f>IF($CE145&gt;=39,INDEX($AN:$AN,$CD145+39),"")</f>
      </c>
      <c r="CC145">
        <f>IF($CE145&gt;=40,INDEX($AN:$AN,$CD145+40),"")</f>
      </c>
      <c r="CD145">
        <f>IFERROR(MATCH($AM145,$AN$2:$AN$133,0)+1,0)</f>
      </c>
      <c r="CE145">
        <f>IFERROR(INDEX($AO$2:$AO$133,MATCH($AM145,$AN$2:$AN$133,0)),0)</f>
      </c>
      <c r="CF145">
        <f>IFERROR(LEFT($K145,FIND(" - ",$K145)-1),$K145)</f>
      </c>
      <c r="CG145" t="s">
        <v>128</v>
      </c>
      <c r="CI145">
        <f>IF($DD145&gt;=1,INDEX($CG:$CG,$DC145+1),"")</f>
      </c>
      <c r="CJ145">
        <f>IF($DD145&gt;=2,INDEX($CG:$CG,$DC145+2),"")</f>
      </c>
      <c r="CK145">
        <f>IF($DD145&gt;=3,INDEX($CG:$CG,$DC145+3),"")</f>
      </c>
      <c r="CL145">
        <f>IF($DD145&gt;=4,INDEX($CG:$CG,$DC145+4),"")</f>
      </c>
      <c r="CM145">
        <f>IF($DD145&gt;=5,INDEX($CG:$CG,$DC145+5),"")</f>
      </c>
      <c r="CN145">
        <f>IF($DD145&gt;=6,INDEX($CG:$CG,$DC145+6),"")</f>
      </c>
      <c r="CO145">
        <f>IF($DD145&gt;=7,INDEX($CG:$CG,$DC145+7),"")</f>
      </c>
      <c r="CP145">
        <f>IF($DD145&gt;=8,INDEX($CG:$CG,$DC145+8),"")</f>
      </c>
      <c r="CQ145">
        <f>IF($DD145&gt;=9,INDEX($CG:$CG,$DC145+9),"")</f>
      </c>
      <c r="CR145">
        <f>IF($DD145&gt;=10,INDEX($CG:$CG,$DC145+10),"")</f>
      </c>
      <c r="CS145">
        <f>IF($DD145&gt;=11,INDEX($CG:$CG,$DC145+11),"")</f>
      </c>
      <c r="CT145">
        <f>IF($DD145&gt;=12,INDEX($CG:$CG,$DC145+12),"")</f>
      </c>
      <c r="CU145">
        <f>IF($DD145&gt;=13,INDEX($CG:$CG,$DC145+13),"")</f>
      </c>
      <c r="CV145">
        <f>IF($DD145&gt;=14,INDEX($CG:$CG,$DC145+14),"")</f>
      </c>
      <c r="CW145">
        <f>IF($DD145&gt;=15,INDEX($CG:$CG,$DC145+15),"")</f>
      </c>
      <c r="CX145">
        <f>IF($DD145&gt;=16,INDEX($CG:$CG,$DC145+16),"")</f>
      </c>
      <c r="CY145">
        <f>IF($DD145&gt;=17,INDEX($CG:$CG,$DC145+17),"")</f>
      </c>
      <c r="CZ145">
        <f>IF($DD145&gt;=18,INDEX($CG:$CG,$DC145+18),"")</f>
      </c>
      <c r="DA145">
        <f>IF($DD145&gt;=19,INDEX($CG:$CG,$DC145+19),"")</f>
      </c>
      <c r="DB145">
        <f>IF($DD145&gt;=20,INDEX($CG:$CG,$DC145+20),"")</f>
      </c>
      <c r="DC145">
        <f>IFERROR(MATCH($CF145,$CG$2:$CG$1558,0)+1,0)</f>
      </c>
      <c r="DD145">
        <f>IFERROR(INDEX($CH$2:$CH$1558,MATCH($CF145,$CG$2:$CG$1558,0)),0)</f>
      </c>
      <c r="DE145">
        <f>IFERROR(INDEX($AL:$AL,MATCH($G145,$AK:$AK,0))&amp;"","")</f>
      </c>
      <c r="DF145" t="s">
        <v>44</v>
      </c>
      <c r="DG145" t="s">
        <v>122</v>
      </c>
      <c r="DI145">
        <f>IF($GL145&gt;=1,INDEX($DF:$DF,$GK145+1),"")</f>
      </c>
      <c r="DJ145">
        <f>IF($GL145&gt;=2,INDEX($DF:$DF,$GK145+2),"")</f>
      </c>
      <c r="DK145">
        <f>IF($GL145&gt;=3,INDEX($DF:$DF,$GK145+3),"")</f>
      </c>
      <c r="DL145">
        <f>IF($GL145&gt;=4,INDEX($DF:$DF,$GK145+4),"")</f>
      </c>
      <c r="DM145">
        <f>IF($GL145&gt;=5,INDEX($DF:$DF,$GK145+5),"")</f>
      </c>
      <c r="DN145">
        <f>IF($GL145&gt;=6,INDEX($DF:$DF,$GK145+6),"")</f>
      </c>
      <c r="DO145">
        <f>IF($GL145&gt;=7,INDEX($DF:$DF,$GK145+7),"")</f>
      </c>
      <c r="DP145">
        <f>IF($GL145&gt;=8,INDEX($DF:$DF,$GK145+8),"")</f>
      </c>
      <c r="DQ145">
        <f>IF($GL145&gt;=9,INDEX($DF:$DF,$GK145+9),"")</f>
      </c>
      <c r="DR145">
        <f>IF($GL145&gt;=10,INDEX($DF:$DF,$GK145+10),"")</f>
      </c>
      <c r="DS145">
        <f>IF($GL145&gt;=11,INDEX($DF:$DF,$GK145+11),"")</f>
      </c>
      <c r="DT145">
        <f>IF($GL145&gt;=12,INDEX($DF:$DF,$GK145+12),"")</f>
      </c>
      <c r="DU145">
        <f>IF($GL145&gt;=13,INDEX($DF:$DF,$GK145+13),"")</f>
      </c>
      <c r="DV145">
        <f>IF($GL145&gt;=14,INDEX($DF:$DF,$GK145+14),"")</f>
      </c>
      <c r="DW145">
        <f>IF($GL145&gt;=15,INDEX($DF:$DF,$GK145+15),"")</f>
      </c>
      <c r="DX145">
        <f>IF($GL145&gt;=16,INDEX($DF:$DF,$GK145+16),"")</f>
      </c>
      <c r="DY145">
        <f>IF($GL145&gt;=17,INDEX($DF:$DF,$GK145+17),"")</f>
      </c>
      <c r="DZ145">
        <f>IF($GL145&gt;=18,INDEX($DF:$DF,$GK145+18),"")</f>
      </c>
      <c r="EA145">
        <f>IF($GL145&gt;=19,INDEX($DF:$DF,$GK145+19),"")</f>
      </c>
      <c r="EB145">
        <f>IF($GL145&gt;=20,INDEX($DF:$DF,$GK145+20),"")</f>
      </c>
      <c r="EC145">
        <f>IF($GL145&gt;=21,INDEX($DF:$DF,$GK145+21),"")</f>
      </c>
      <c r="ED145">
        <f>IF($GL145&gt;=22,INDEX($DF:$DF,$GK145+22),"")</f>
      </c>
      <c r="EE145">
        <f>IF($GL145&gt;=23,INDEX($DF:$DF,$GK145+23),"")</f>
      </c>
      <c r="EF145">
        <f>IF($GL145&gt;=24,INDEX($DF:$DF,$GK145+24),"")</f>
      </c>
      <c r="EG145">
        <f>IF($GL145&gt;=25,INDEX($DF:$DF,$GK145+25),"")</f>
      </c>
      <c r="EH145">
        <f>IF($GL145&gt;=26,INDEX($DF:$DF,$GK145+26),"")</f>
      </c>
      <c r="EI145">
        <f>IF($GL145&gt;=27,INDEX($DF:$DF,$GK145+27),"")</f>
      </c>
      <c r="EJ145">
        <f>IF($GL145&gt;=28,INDEX($DF:$DF,$GK145+28),"")</f>
      </c>
      <c r="EK145">
        <f>IF($GL145&gt;=29,INDEX($DF:$DF,$GK145+29),"")</f>
      </c>
      <c r="EL145">
        <f>IF($GL145&gt;=30,INDEX($DF:$DF,$GK145+30),"")</f>
      </c>
      <c r="EM145">
        <f>IF($GL145&gt;=31,INDEX($DF:$DF,$GK145+31),"")</f>
      </c>
      <c r="EN145">
        <f>IF($GL145&gt;=32,INDEX($DF:$DF,$GK145+32),"")</f>
      </c>
      <c r="EO145">
        <f>IF($GL145&gt;=33,INDEX($DF:$DF,$GK145+33),"")</f>
      </c>
      <c r="EP145">
        <f>IF($GL145&gt;=34,INDEX($DF:$DF,$GK145+34),"")</f>
      </c>
      <c r="EQ145">
        <f>IF($GL145&gt;=35,INDEX($DF:$DF,$GK145+35),"")</f>
      </c>
      <c r="ER145">
        <f>IF($GL145&gt;=36,INDEX($DF:$DF,$GK145+36),"")</f>
      </c>
      <c r="ES145">
        <f>IF($GL145&gt;=37,INDEX($DF:$DF,$GK145+37),"")</f>
      </c>
      <c r="ET145">
        <f>IF($GL145&gt;=38,INDEX($DF:$DF,$GK145+38),"")</f>
      </c>
      <c r="EU145">
        <f>IF($GL145&gt;=39,INDEX($DF:$DF,$GK145+39),"")</f>
      </c>
      <c r="EV145">
        <f>IF($GL145&gt;=40,INDEX($DF:$DF,$GK145+40),"")</f>
      </c>
      <c r="EW145">
        <f>IF($GL145&gt;=1,INDEX($DG:$DG,$GK145+1),"")</f>
      </c>
      <c r="EX145">
        <f>IF($GL145&gt;=2,INDEX($DG:$DG,$GK145+2),"")</f>
      </c>
      <c r="EY145">
        <f>IF($GL145&gt;=3,INDEX($DG:$DG,$GK145+3),"")</f>
      </c>
      <c r="EZ145">
        <f>IF($GL145&gt;=4,INDEX($DG:$DG,$GK145+4),"")</f>
      </c>
      <c r="FA145">
        <f>IF($GL145&gt;=5,INDEX($DG:$DG,$GK145+5),"")</f>
      </c>
      <c r="FB145">
        <f>IF($GL145&gt;=6,INDEX($DG:$DG,$GK145+6),"")</f>
      </c>
      <c r="FC145">
        <f>IF($GL145&gt;=7,INDEX($DG:$DG,$GK145+7),"")</f>
      </c>
      <c r="FD145">
        <f>IF($GL145&gt;=8,INDEX($DG:$DG,$GK145+8),"")</f>
      </c>
      <c r="FE145">
        <f>IF($GL145&gt;=9,INDEX($DG:$DG,$GK145+9),"")</f>
      </c>
      <c r="FF145">
        <f>IF($GL145&gt;=10,INDEX($DG:$DG,$GK145+10),"")</f>
      </c>
      <c r="FG145">
        <f>IF($GL145&gt;=11,INDEX($DG:$DG,$GK145+11),"")</f>
      </c>
      <c r="FH145">
        <f>IF($GL145&gt;=12,INDEX($DG:$DG,$GK145+12),"")</f>
      </c>
      <c r="FI145">
        <f>IF($GL145&gt;=13,INDEX($DG:$DG,$GK145+13),"")</f>
      </c>
      <c r="FJ145">
        <f>IF($GL145&gt;=14,INDEX($DG:$DG,$GK145+14),"")</f>
      </c>
      <c r="FK145">
        <f>IF($GL145&gt;=15,INDEX($DG:$DG,$GK145+15),"")</f>
      </c>
      <c r="FL145">
        <f>IF($GL145&gt;=16,INDEX($DG:$DG,$GK145+16),"")</f>
      </c>
      <c r="FM145">
        <f>IF($GL145&gt;=17,INDEX($DG:$DG,$GK145+17),"")</f>
      </c>
      <c r="FN145">
        <f>IF($GL145&gt;=18,INDEX($DG:$DG,$GK145+18),"")</f>
      </c>
      <c r="FO145">
        <f>IF($GL145&gt;=19,INDEX($DG:$DG,$GK145+19),"")</f>
      </c>
      <c r="FP145">
        <f>IF($GL145&gt;=20,INDEX($DG:$DG,$GK145+20),"")</f>
      </c>
      <c r="FQ145">
        <f>IF($GL145&gt;=21,INDEX($DG:$DG,$GK145+21),"")</f>
      </c>
      <c r="FR145">
        <f>IF($GL145&gt;=22,INDEX($DG:$DG,$GK145+22),"")</f>
      </c>
      <c r="FS145">
        <f>IF($GL145&gt;=23,INDEX($DG:$DG,$GK145+23),"")</f>
      </c>
      <c r="FT145">
        <f>IF($GL145&gt;=24,INDEX($DG:$DG,$GK145+24),"")</f>
      </c>
      <c r="FU145">
        <f>IF($GL145&gt;=25,INDEX($DG:$DG,$GK145+25),"")</f>
      </c>
      <c r="FV145">
        <f>IF($GL145&gt;=26,INDEX($DG:$DG,$GK145+26),"")</f>
      </c>
      <c r="FW145">
        <f>IF($GL145&gt;=27,INDEX($DG:$DG,$GK145+27),"")</f>
      </c>
      <c r="FX145">
        <f>IF($GL145&gt;=28,INDEX($DG:$DG,$GK145+28),"")</f>
      </c>
      <c r="FY145">
        <f>IF($GL145&gt;=29,INDEX($DG:$DG,$GK145+29),"")</f>
      </c>
      <c r="FZ145">
        <f>IF($GL145&gt;=30,INDEX($DG:$DG,$GK145+30),"")</f>
      </c>
      <c r="GA145">
        <f>IF($GL145&gt;=31,INDEX($DG:$DG,$GK145+31),"")</f>
      </c>
      <c r="GB145">
        <f>IF($GL145&gt;=32,INDEX($DG:$DG,$GK145+32),"")</f>
      </c>
      <c r="GC145">
        <f>IF($GL145&gt;=33,INDEX($DG:$DG,$GK145+33),"")</f>
      </c>
      <c r="GD145">
        <f>IF($GL145&gt;=34,INDEX($DG:$DG,$GK145+34),"")</f>
      </c>
      <c r="GE145">
        <f>IF($GL145&gt;=35,INDEX($DG:$DG,$GK145+35),"")</f>
      </c>
      <c r="GF145">
        <f>IF($GL145&gt;=36,INDEX($DG:$DG,$GK145+36),"")</f>
      </c>
      <c r="GG145">
        <f>IF($GL145&gt;=37,INDEX($DG:$DG,$GK145+37),"")</f>
      </c>
      <c r="GH145">
        <f>IF($GL145&gt;=38,INDEX($DG:$DG,$GK145+38),"")</f>
      </c>
      <c r="GI145">
        <f>IF($GL145&gt;=39,INDEX($DG:$DG,$GK145+39),"")</f>
      </c>
      <c r="GJ145">
        <f>IF($GL145&gt;=40,INDEX($DG:$DG,$GK145+40),"")</f>
      </c>
      <c r="GK145">
        <f>IFERROR(MATCH($DE145,$DF$2:$DF$166,0)+1,0)</f>
      </c>
      <c r="GL145">
        <f>IFERROR(INDEX($DH$2:$DH$166,MATCH($DE145,$DF$2:$DF$166,0)),0)</f>
      </c>
      <c r="GM145">
        <f>IFERROR(MATCH($H145,$DI$145:$EV$145,0),0)</f>
      </c>
      <c r="GN145">
        <f>IF($GM145&gt;0,INDEX($EW$145:$GJ$145,$GM145),"")</f>
      </c>
      <c r="GO145" t="s">
        <v>231</v>
      </c>
      <c r="GP145">
        <v>254</v>
      </c>
      <c r="GQ145">
        <f>IF($IZ145&gt;=1,INDEX($GO:$GO,$IY145+1),"")</f>
      </c>
      <c r="GR145">
        <f>IF($IZ145&gt;=2,INDEX($GO:$GO,$IY145+2),"")</f>
      </c>
      <c r="GS145">
        <f>IF($IZ145&gt;=3,INDEX($GO:$GO,$IY145+3),"")</f>
      </c>
      <c r="GT145">
        <f>IF($IZ145&gt;=4,INDEX($GO:$GO,$IY145+4),"")</f>
      </c>
      <c r="GU145">
        <f>IF($IZ145&gt;=5,INDEX($GO:$GO,$IY145+5),"")</f>
      </c>
      <c r="GV145">
        <f>IF($IZ145&gt;=6,INDEX($GO:$GO,$IY145+6),"")</f>
      </c>
      <c r="GW145">
        <f>IF($IZ145&gt;=7,INDEX($GO:$GO,$IY145+7),"")</f>
      </c>
      <c r="GX145">
        <f>IF($IZ145&gt;=8,INDEX($GO:$GO,$IY145+8),"")</f>
      </c>
      <c r="GY145">
        <f>IF($IZ145&gt;=9,INDEX($GO:$GO,$IY145+9),"")</f>
      </c>
      <c r="GZ145">
        <f>IF($IZ145&gt;=10,INDEX($GO:$GO,$IY145+10),"")</f>
      </c>
      <c r="HA145">
        <f>IF($IZ145&gt;=11,INDEX($GO:$GO,$IY145+11),"")</f>
      </c>
      <c r="HB145">
        <f>IF($IZ145&gt;=12,INDEX($GO:$GO,$IY145+12),"")</f>
      </c>
      <c r="HC145">
        <f>IF($IZ145&gt;=13,INDEX($GO:$GO,$IY145+13),"")</f>
      </c>
      <c r="HD145">
        <f>IF($IZ145&gt;=14,INDEX($GO:$GO,$IY145+14),"")</f>
      </c>
      <c r="HE145">
        <f>IF($IZ145&gt;=15,INDEX($GO:$GO,$IY145+15),"")</f>
      </c>
      <c r="HF145">
        <f>IF($IZ145&gt;=16,INDEX($GO:$GO,$IY145+16),"")</f>
      </c>
      <c r="HG145">
        <f>IF($IZ145&gt;=17,INDEX($GO:$GO,$IY145+17),"")</f>
      </c>
      <c r="HH145">
        <f>IF($IZ145&gt;=18,INDEX($GO:$GO,$IY145+18),"")</f>
      </c>
      <c r="HI145">
        <f>IF($IZ145&gt;=19,INDEX($GO:$GO,$IY145+19),"")</f>
      </c>
      <c r="HJ145">
        <f>IF($IZ145&gt;=20,INDEX($GO:$GO,$IY145+20),"")</f>
      </c>
      <c r="HK145">
        <f>IF($IZ145&gt;=21,INDEX($GO:$GO,$IY145+21),"")</f>
      </c>
      <c r="HL145">
        <f>IF($IZ145&gt;=22,INDEX($GO:$GO,$IY145+22),"")</f>
      </c>
      <c r="HM145">
        <f>IF($IZ145&gt;=23,INDEX($GO:$GO,$IY145+23),"")</f>
      </c>
      <c r="HN145">
        <f>IF($IZ145&gt;=24,INDEX($GO:$GO,$IY145+24),"")</f>
      </c>
      <c r="HO145">
        <f>IF($IZ145&gt;=25,INDEX($GO:$GO,$IY145+25),"")</f>
      </c>
      <c r="HP145">
        <f>IF($IZ145&gt;=26,INDEX($GO:$GO,$IY145+26),"")</f>
      </c>
      <c r="HQ145">
        <f>IF($IZ145&gt;=27,INDEX($GO:$GO,$IY145+27),"")</f>
      </c>
      <c r="HR145">
        <f>IF($IZ145&gt;=28,INDEX($GO:$GO,$IY145+28),"")</f>
      </c>
      <c r="HS145">
        <f>IF($IZ145&gt;=29,INDEX($GO:$GO,$IY145+29),"")</f>
      </c>
      <c r="HT145">
        <f>IF($IZ145&gt;=30,INDEX($GO:$GO,$IY145+30),"")</f>
      </c>
      <c r="HU145">
        <f>IF($IZ145&gt;=31,INDEX($GO:$GO,$IY145+31),"")</f>
      </c>
      <c r="HV145">
        <f>IF($IZ145&gt;=32,INDEX($GO:$GO,$IY145+32),"")</f>
      </c>
      <c r="HW145">
        <f>IF($IZ145&gt;=33,INDEX($GO:$GO,$IY145+33),"")</f>
      </c>
      <c r="HX145">
        <f>IF($IZ145&gt;=34,INDEX($GO:$GO,$IY145+34),"")</f>
      </c>
      <c r="HY145">
        <f>IF($IZ145&gt;=35,INDEX($GO:$GO,$IY145+35),"")</f>
      </c>
      <c r="HZ145">
        <f>IF($IZ145&gt;=36,INDEX($GO:$GO,$IY145+36),"")</f>
      </c>
      <c r="IA145">
        <f>IF($IZ145&gt;=37,INDEX($GO:$GO,$IY145+37),"")</f>
      </c>
      <c r="IB145">
        <f>IF($IZ145&gt;=38,INDEX($GO:$GO,$IY145+38),"")</f>
      </c>
      <c r="IC145">
        <f>IF($IZ145&gt;=39,INDEX($GO:$GO,$IY145+39),"")</f>
      </c>
      <c r="ID145">
        <f>IF($IZ145&gt;=40,INDEX($GO:$GO,$IY145+40),"")</f>
      </c>
      <c r="IE145">
        <f>IF($IZ145&gt;=41,INDEX($GO:$GO,$IY145+41),"")</f>
      </c>
      <c r="IF145">
        <f>IF($IZ145&gt;=42,INDEX($GO:$GO,$IY145+42),"")</f>
      </c>
      <c r="IG145">
        <f>IF($IZ145&gt;=43,INDEX($GO:$GO,$IY145+43),"")</f>
      </c>
      <c r="IH145">
        <f>IF($IZ145&gt;=44,INDEX($GO:$GO,$IY145+44),"")</f>
      </c>
      <c r="II145">
        <f>IF($IZ145&gt;=45,INDEX($GO:$GO,$IY145+45),"")</f>
      </c>
      <c r="IJ145">
        <f>IF($IZ145&gt;=46,INDEX($GO:$GO,$IY145+46),"")</f>
      </c>
      <c r="IK145">
        <f>IF($IZ145&gt;=47,INDEX($GO:$GO,$IY145+47),"")</f>
      </c>
      <c r="IL145">
        <f>IF($IZ145&gt;=48,INDEX($GO:$GO,$IY145+48),"")</f>
      </c>
      <c r="IM145">
        <f>IF($IZ145&gt;=49,INDEX($GO:$GO,$IY145+49),"")</f>
      </c>
      <c r="IN145">
        <f>IF($IZ145&gt;=50,INDEX($GO:$GO,$IY145+50),"")</f>
      </c>
      <c r="IO145">
        <f>IF($IZ145&gt;=51,INDEX($GO:$GO,$IY145+51),"")</f>
      </c>
      <c r="IP145">
        <f>IF($IZ145&gt;=52,INDEX($GO:$GO,$IY145+52),"")</f>
      </c>
      <c r="IQ145">
        <f>IF($IZ145&gt;=53,INDEX($GO:$GO,$IY145+53),"")</f>
      </c>
      <c r="IR145">
        <f>IF($IZ145&gt;=54,INDEX($GO:$GO,$IY145+54),"")</f>
      </c>
      <c r="IS145">
        <f>IF($IZ145&gt;=55,INDEX($GO:$GO,$IY145+55),"")</f>
      </c>
      <c r="IT145">
        <f>IF($IZ145&gt;=56,INDEX($GO:$GO,$IY145+56),"")</f>
      </c>
      <c r="IU145">
        <f>IF($IZ145&gt;=57,INDEX($GO:$GO,$IY145+57),"")</f>
      </c>
      <c r="IV145">
        <f>IF($IZ145&gt;=58,INDEX($GO:$GO,$IY145+58),"")</f>
      </c>
      <c r="IW145">
        <f>IF($IZ145&gt;=59,INDEX($GO:$GO,$IY145+59),"")</f>
      </c>
      <c r="IX145">
        <f>IF($IZ145&gt;=60,INDEX($GO:$GO,$IY145+60),"")</f>
      </c>
      <c r="IY145">
        <f>IFERROR(MATCH($GN145,$GO$2:$GO$827,0)+1,0)</f>
      </c>
      <c r="IZ145">
        <f>IFERROR(INDEX($GP$2:$GP$827,MATCH($GN145,$GO$2:$GO$827,0)),0)</f>
      </c>
      <c r="JA145" t="s">
        <v>23</v>
      </c>
      <c r="JB145" t="s">
        <v>23</v>
      </c>
    </row>
    <row r="146" spans="1:262" x14ac:dyDescent="0.25">
      <c r="F146" s="1"/>
      <c r="G146" s="1"/>
      <c r="H146" s="1"/>
      <c r="I146" s="1"/>
      <c r="J146" s="1">
        <f>IFERROR(IF(FIND(" - ",$F146)&gt;0,MID($F146,FIND(" - ",$F146)+3,LEN($F146)),""),"")</f>
      </c>
      <c r="L146" s="1"/>
      <c r="N146" t="s">
        <v>23</v>
      </c>
      <c r="P146">
        <f>IF(OR($N146="",$O146=""),"",IFERROR($N146/$O146,0))</f>
      </c>
      <c r="Q146">
        <f>IF($N146="","",
IF($G146="","",
IF(ISNUMBER(SEARCH("exempt",LOWER($G146))),0,
$N146*(VALUE(SUBSTITUTE($G146,"%",""))/100))))</f>
      </c>
      <c r="W146">
        <f>IF($N146="","",
SUM($N146,$Q146,$U146,$R146,$T146)-
IF($V146="",0,VALUE($V146)))</f>
      </c>
      <c r="AE146" t="s">
        <v>832</v>
      </c>
      <c r="AI146" t="s">
        <v>211</v>
      </c>
      <c r="AJ146" t="s">
        <v>833</v>
      </c>
      <c r="AM146">
        <f>IFERROR(LEFT($F146,FIND(" - ",$F146)-1),$F146)</f>
      </c>
      <c r="AP146">
        <f>IF($CE146&gt;=1,INDEX($AN:$AN,$CD146+1),"")</f>
      </c>
      <c r="AQ146">
        <f>IF($CE146&gt;=2,INDEX($AN:$AN,$CD146+2),"")</f>
      </c>
      <c r="AR146">
        <f>IF($CE146&gt;=3,INDEX($AN:$AN,$CD146+3),"")</f>
      </c>
      <c r="AS146">
        <f>IF($CE146&gt;=4,INDEX($AN:$AN,$CD146+4),"")</f>
      </c>
      <c r="AT146">
        <f>IF($CE146&gt;=5,INDEX($AN:$AN,$CD146+5),"")</f>
      </c>
      <c r="AU146">
        <f>IF($CE146&gt;=6,INDEX($AN:$AN,$CD146+6),"")</f>
      </c>
      <c r="AV146">
        <f>IF($CE146&gt;=7,INDEX($AN:$AN,$CD146+7),"")</f>
      </c>
      <c r="AW146">
        <f>IF($CE146&gt;=8,INDEX($AN:$AN,$CD146+8),"")</f>
      </c>
      <c r="AX146">
        <f>IF($CE146&gt;=9,INDEX($AN:$AN,$CD146+9),"")</f>
      </c>
      <c r="AY146">
        <f>IF($CE146&gt;=10,INDEX($AN:$AN,$CD146+10),"")</f>
      </c>
      <c r="AZ146">
        <f>IF($CE146&gt;=11,INDEX($AN:$AN,$CD146+11),"")</f>
      </c>
      <c r="BA146">
        <f>IF($CE146&gt;=12,INDEX($AN:$AN,$CD146+12),"")</f>
      </c>
      <c r="BB146">
        <f>IF($CE146&gt;=13,INDEX($AN:$AN,$CD146+13),"")</f>
      </c>
      <c r="BC146">
        <f>IF($CE146&gt;=14,INDEX($AN:$AN,$CD146+14),"")</f>
      </c>
      <c r="BD146">
        <f>IF($CE146&gt;=15,INDEX($AN:$AN,$CD146+15),"")</f>
      </c>
      <c r="BE146">
        <f>IF($CE146&gt;=16,INDEX($AN:$AN,$CD146+16),"")</f>
      </c>
      <c r="BF146">
        <f>IF($CE146&gt;=17,INDEX($AN:$AN,$CD146+17),"")</f>
      </c>
      <c r="BG146">
        <f>IF($CE146&gt;=18,INDEX($AN:$AN,$CD146+18),"")</f>
      </c>
      <c r="BH146">
        <f>IF($CE146&gt;=19,INDEX($AN:$AN,$CD146+19),"")</f>
      </c>
      <c r="BI146">
        <f>IF($CE146&gt;=20,INDEX($AN:$AN,$CD146+20),"")</f>
      </c>
      <c r="BJ146">
        <f>IF($CE146&gt;=21,INDEX($AN:$AN,$CD146+21),"")</f>
      </c>
      <c r="BK146">
        <f>IF($CE146&gt;=22,INDEX($AN:$AN,$CD146+22),"")</f>
      </c>
      <c r="BL146">
        <f>IF($CE146&gt;=23,INDEX($AN:$AN,$CD146+23),"")</f>
      </c>
      <c r="BM146">
        <f>IF($CE146&gt;=24,INDEX($AN:$AN,$CD146+24),"")</f>
      </c>
      <c r="BN146">
        <f>IF($CE146&gt;=25,INDEX($AN:$AN,$CD146+25),"")</f>
      </c>
      <c r="BO146">
        <f>IF($CE146&gt;=26,INDEX($AN:$AN,$CD146+26),"")</f>
      </c>
      <c r="BP146">
        <f>IF($CE146&gt;=27,INDEX($AN:$AN,$CD146+27),"")</f>
      </c>
      <c r="BQ146">
        <f>IF($CE146&gt;=28,INDEX($AN:$AN,$CD146+28),"")</f>
      </c>
      <c r="BR146">
        <f>IF($CE146&gt;=29,INDEX($AN:$AN,$CD146+29),"")</f>
      </c>
      <c r="BS146">
        <f>IF($CE146&gt;=30,INDEX($AN:$AN,$CD146+30),"")</f>
      </c>
      <c r="BT146">
        <f>IF($CE146&gt;=31,INDEX($AN:$AN,$CD146+31),"")</f>
      </c>
      <c r="BU146">
        <f>IF($CE146&gt;=32,INDEX($AN:$AN,$CD146+32),"")</f>
      </c>
      <c r="BV146">
        <f>IF($CE146&gt;=33,INDEX($AN:$AN,$CD146+33),"")</f>
      </c>
      <c r="BW146">
        <f>IF($CE146&gt;=34,INDEX($AN:$AN,$CD146+34),"")</f>
      </c>
      <c r="BX146">
        <f>IF($CE146&gt;=35,INDEX($AN:$AN,$CD146+35),"")</f>
      </c>
      <c r="BY146">
        <f>IF($CE146&gt;=36,INDEX($AN:$AN,$CD146+36),"")</f>
      </c>
      <c r="BZ146">
        <f>IF($CE146&gt;=37,INDEX($AN:$AN,$CD146+37),"")</f>
      </c>
      <c r="CA146">
        <f>IF($CE146&gt;=38,INDEX($AN:$AN,$CD146+38),"")</f>
      </c>
      <c r="CB146">
        <f>IF($CE146&gt;=39,INDEX($AN:$AN,$CD146+39),"")</f>
      </c>
      <c r="CC146">
        <f>IF($CE146&gt;=40,INDEX($AN:$AN,$CD146+40),"")</f>
      </c>
      <c r="CD146">
        <f>IFERROR(MATCH($AM146,$AN$2:$AN$133,0)+1,0)</f>
      </c>
      <c r="CE146">
        <f>IFERROR(INDEX($AO$2:$AO$133,MATCH($AM146,$AN$2:$AN$133,0)),0)</f>
      </c>
      <c r="CF146">
        <f>IFERROR(LEFT($K146,FIND(" - ",$K146)-1),$K146)</f>
      </c>
      <c r="CG146" t="s">
        <v>139</v>
      </c>
      <c r="CI146">
        <f>IF($DD146&gt;=1,INDEX($CG:$CG,$DC146+1),"")</f>
      </c>
      <c r="CJ146">
        <f>IF($DD146&gt;=2,INDEX($CG:$CG,$DC146+2),"")</f>
      </c>
      <c r="CK146">
        <f>IF($DD146&gt;=3,INDEX($CG:$CG,$DC146+3),"")</f>
      </c>
      <c r="CL146">
        <f>IF($DD146&gt;=4,INDEX($CG:$CG,$DC146+4),"")</f>
      </c>
      <c r="CM146">
        <f>IF($DD146&gt;=5,INDEX($CG:$CG,$DC146+5),"")</f>
      </c>
      <c r="CN146">
        <f>IF($DD146&gt;=6,INDEX($CG:$CG,$DC146+6),"")</f>
      </c>
      <c r="CO146">
        <f>IF($DD146&gt;=7,INDEX($CG:$CG,$DC146+7),"")</f>
      </c>
      <c r="CP146">
        <f>IF($DD146&gt;=8,INDEX($CG:$CG,$DC146+8),"")</f>
      </c>
      <c r="CQ146">
        <f>IF($DD146&gt;=9,INDEX($CG:$CG,$DC146+9),"")</f>
      </c>
      <c r="CR146">
        <f>IF($DD146&gt;=10,INDEX($CG:$CG,$DC146+10),"")</f>
      </c>
      <c r="CS146">
        <f>IF($DD146&gt;=11,INDEX($CG:$CG,$DC146+11),"")</f>
      </c>
      <c r="CT146">
        <f>IF($DD146&gt;=12,INDEX($CG:$CG,$DC146+12),"")</f>
      </c>
      <c r="CU146">
        <f>IF($DD146&gt;=13,INDEX($CG:$CG,$DC146+13),"")</f>
      </c>
      <c r="CV146">
        <f>IF($DD146&gt;=14,INDEX($CG:$CG,$DC146+14),"")</f>
      </c>
      <c r="CW146">
        <f>IF($DD146&gt;=15,INDEX($CG:$CG,$DC146+15),"")</f>
      </c>
      <c r="CX146">
        <f>IF($DD146&gt;=16,INDEX($CG:$CG,$DC146+16),"")</f>
      </c>
      <c r="CY146">
        <f>IF($DD146&gt;=17,INDEX($CG:$CG,$DC146+17),"")</f>
      </c>
      <c r="CZ146">
        <f>IF($DD146&gt;=18,INDEX($CG:$CG,$DC146+18),"")</f>
      </c>
      <c r="DA146">
        <f>IF($DD146&gt;=19,INDEX($CG:$CG,$DC146+19),"")</f>
      </c>
      <c r="DB146">
        <f>IF($DD146&gt;=20,INDEX($CG:$CG,$DC146+20),"")</f>
      </c>
      <c r="DC146">
        <f>IFERROR(MATCH($CF146,$CG$2:$CG$1558,0)+1,0)</f>
      </c>
      <c r="DD146">
        <f>IFERROR(INDEX($CH$2:$CH$1558,MATCH($CF146,$CG$2:$CG$1558,0)),0)</f>
      </c>
      <c r="DE146">
        <f>IFERROR(INDEX($AL:$AL,MATCH($G146,$AK:$AK,0))&amp;"","")</f>
      </c>
      <c r="DF146" t="s">
        <v>131</v>
      </c>
      <c r="DG146" t="s">
        <v>68</v>
      </c>
      <c r="DI146">
        <f>IF($GL146&gt;=1,INDEX($DF:$DF,$GK146+1),"")</f>
      </c>
      <c r="DJ146">
        <f>IF($GL146&gt;=2,INDEX($DF:$DF,$GK146+2),"")</f>
      </c>
      <c r="DK146">
        <f>IF($GL146&gt;=3,INDEX($DF:$DF,$GK146+3),"")</f>
      </c>
      <c r="DL146">
        <f>IF($GL146&gt;=4,INDEX($DF:$DF,$GK146+4),"")</f>
      </c>
      <c r="DM146">
        <f>IF($GL146&gt;=5,INDEX($DF:$DF,$GK146+5),"")</f>
      </c>
      <c r="DN146">
        <f>IF($GL146&gt;=6,INDEX($DF:$DF,$GK146+6),"")</f>
      </c>
      <c r="DO146">
        <f>IF($GL146&gt;=7,INDEX($DF:$DF,$GK146+7),"")</f>
      </c>
      <c r="DP146">
        <f>IF($GL146&gt;=8,INDEX($DF:$DF,$GK146+8),"")</f>
      </c>
      <c r="DQ146">
        <f>IF($GL146&gt;=9,INDEX($DF:$DF,$GK146+9),"")</f>
      </c>
      <c r="DR146">
        <f>IF($GL146&gt;=10,INDEX($DF:$DF,$GK146+10),"")</f>
      </c>
      <c r="DS146">
        <f>IF($GL146&gt;=11,INDEX($DF:$DF,$GK146+11),"")</f>
      </c>
      <c r="DT146">
        <f>IF($GL146&gt;=12,INDEX($DF:$DF,$GK146+12),"")</f>
      </c>
      <c r="DU146">
        <f>IF($GL146&gt;=13,INDEX($DF:$DF,$GK146+13),"")</f>
      </c>
      <c r="DV146">
        <f>IF($GL146&gt;=14,INDEX($DF:$DF,$GK146+14),"")</f>
      </c>
      <c r="DW146">
        <f>IF($GL146&gt;=15,INDEX($DF:$DF,$GK146+15),"")</f>
      </c>
      <c r="DX146">
        <f>IF($GL146&gt;=16,INDEX($DF:$DF,$GK146+16),"")</f>
      </c>
      <c r="DY146">
        <f>IF($GL146&gt;=17,INDEX($DF:$DF,$GK146+17),"")</f>
      </c>
      <c r="DZ146">
        <f>IF($GL146&gt;=18,INDEX($DF:$DF,$GK146+18),"")</f>
      </c>
      <c r="EA146">
        <f>IF($GL146&gt;=19,INDEX($DF:$DF,$GK146+19),"")</f>
      </c>
      <c r="EB146">
        <f>IF($GL146&gt;=20,INDEX($DF:$DF,$GK146+20),"")</f>
      </c>
      <c r="EC146">
        <f>IF($GL146&gt;=21,INDEX($DF:$DF,$GK146+21),"")</f>
      </c>
      <c r="ED146">
        <f>IF($GL146&gt;=22,INDEX($DF:$DF,$GK146+22),"")</f>
      </c>
      <c r="EE146">
        <f>IF($GL146&gt;=23,INDEX($DF:$DF,$GK146+23),"")</f>
      </c>
      <c r="EF146">
        <f>IF($GL146&gt;=24,INDEX($DF:$DF,$GK146+24),"")</f>
      </c>
      <c r="EG146">
        <f>IF($GL146&gt;=25,INDEX($DF:$DF,$GK146+25),"")</f>
      </c>
      <c r="EH146">
        <f>IF($GL146&gt;=26,INDEX($DF:$DF,$GK146+26),"")</f>
      </c>
      <c r="EI146">
        <f>IF($GL146&gt;=27,INDEX($DF:$DF,$GK146+27),"")</f>
      </c>
      <c r="EJ146">
        <f>IF($GL146&gt;=28,INDEX($DF:$DF,$GK146+28),"")</f>
      </c>
      <c r="EK146">
        <f>IF($GL146&gt;=29,INDEX($DF:$DF,$GK146+29),"")</f>
      </c>
      <c r="EL146">
        <f>IF($GL146&gt;=30,INDEX($DF:$DF,$GK146+30),"")</f>
      </c>
      <c r="EM146">
        <f>IF($GL146&gt;=31,INDEX($DF:$DF,$GK146+31),"")</f>
      </c>
      <c r="EN146">
        <f>IF($GL146&gt;=32,INDEX($DF:$DF,$GK146+32),"")</f>
      </c>
      <c r="EO146">
        <f>IF($GL146&gt;=33,INDEX($DF:$DF,$GK146+33),"")</f>
      </c>
      <c r="EP146">
        <f>IF($GL146&gt;=34,INDEX($DF:$DF,$GK146+34),"")</f>
      </c>
      <c r="EQ146">
        <f>IF($GL146&gt;=35,INDEX($DF:$DF,$GK146+35),"")</f>
      </c>
      <c r="ER146">
        <f>IF($GL146&gt;=36,INDEX($DF:$DF,$GK146+36),"")</f>
      </c>
      <c r="ES146">
        <f>IF($GL146&gt;=37,INDEX($DF:$DF,$GK146+37),"")</f>
      </c>
      <c r="ET146">
        <f>IF($GL146&gt;=38,INDEX($DF:$DF,$GK146+38),"")</f>
      </c>
      <c r="EU146">
        <f>IF($GL146&gt;=39,INDEX($DF:$DF,$GK146+39),"")</f>
      </c>
      <c r="EV146">
        <f>IF($GL146&gt;=40,INDEX($DF:$DF,$GK146+40),"")</f>
      </c>
      <c r="EW146">
        <f>IF($GL146&gt;=1,INDEX($DG:$DG,$GK146+1),"")</f>
      </c>
      <c r="EX146">
        <f>IF($GL146&gt;=2,INDEX($DG:$DG,$GK146+2),"")</f>
      </c>
      <c r="EY146">
        <f>IF($GL146&gt;=3,INDEX($DG:$DG,$GK146+3),"")</f>
      </c>
      <c r="EZ146">
        <f>IF($GL146&gt;=4,INDEX($DG:$DG,$GK146+4),"")</f>
      </c>
      <c r="FA146">
        <f>IF($GL146&gt;=5,INDEX($DG:$DG,$GK146+5),"")</f>
      </c>
      <c r="FB146">
        <f>IF($GL146&gt;=6,INDEX($DG:$DG,$GK146+6),"")</f>
      </c>
      <c r="FC146">
        <f>IF($GL146&gt;=7,INDEX($DG:$DG,$GK146+7),"")</f>
      </c>
      <c r="FD146">
        <f>IF($GL146&gt;=8,INDEX($DG:$DG,$GK146+8),"")</f>
      </c>
      <c r="FE146">
        <f>IF($GL146&gt;=9,INDEX($DG:$DG,$GK146+9),"")</f>
      </c>
      <c r="FF146">
        <f>IF($GL146&gt;=10,INDEX($DG:$DG,$GK146+10),"")</f>
      </c>
      <c r="FG146">
        <f>IF($GL146&gt;=11,INDEX($DG:$DG,$GK146+11),"")</f>
      </c>
      <c r="FH146">
        <f>IF($GL146&gt;=12,INDEX($DG:$DG,$GK146+12),"")</f>
      </c>
      <c r="FI146">
        <f>IF($GL146&gt;=13,INDEX($DG:$DG,$GK146+13),"")</f>
      </c>
      <c r="FJ146">
        <f>IF($GL146&gt;=14,INDEX($DG:$DG,$GK146+14),"")</f>
      </c>
      <c r="FK146">
        <f>IF($GL146&gt;=15,INDEX($DG:$DG,$GK146+15),"")</f>
      </c>
      <c r="FL146">
        <f>IF($GL146&gt;=16,INDEX($DG:$DG,$GK146+16),"")</f>
      </c>
      <c r="FM146">
        <f>IF($GL146&gt;=17,INDEX($DG:$DG,$GK146+17),"")</f>
      </c>
      <c r="FN146">
        <f>IF($GL146&gt;=18,INDEX($DG:$DG,$GK146+18),"")</f>
      </c>
      <c r="FO146">
        <f>IF($GL146&gt;=19,INDEX($DG:$DG,$GK146+19),"")</f>
      </c>
      <c r="FP146">
        <f>IF($GL146&gt;=20,INDEX($DG:$DG,$GK146+20),"")</f>
      </c>
      <c r="FQ146">
        <f>IF($GL146&gt;=21,INDEX($DG:$DG,$GK146+21),"")</f>
      </c>
      <c r="FR146">
        <f>IF($GL146&gt;=22,INDEX($DG:$DG,$GK146+22),"")</f>
      </c>
      <c r="FS146">
        <f>IF($GL146&gt;=23,INDEX($DG:$DG,$GK146+23),"")</f>
      </c>
      <c r="FT146">
        <f>IF($GL146&gt;=24,INDEX($DG:$DG,$GK146+24),"")</f>
      </c>
      <c r="FU146">
        <f>IF($GL146&gt;=25,INDEX($DG:$DG,$GK146+25),"")</f>
      </c>
      <c r="FV146">
        <f>IF($GL146&gt;=26,INDEX($DG:$DG,$GK146+26),"")</f>
      </c>
      <c r="FW146">
        <f>IF($GL146&gt;=27,INDEX($DG:$DG,$GK146+27),"")</f>
      </c>
      <c r="FX146">
        <f>IF($GL146&gt;=28,INDEX($DG:$DG,$GK146+28),"")</f>
      </c>
      <c r="FY146">
        <f>IF($GL146&gt;=29,INDEX($DG:$DG,$GK146+29),"")</f>
      </c>
      <c r="FZ146">
        <f>IF($GL146&gt;=30,INDEX($DG:$DG,$GK146+30),"")</f>
      </c>
      <c r="GA146">
        <f>IF($GL146&gt;=31,INDEX($DG:$DG,$GK146+31),"")</f>
      </c>
      <c r="GB146">
        <f>IF($GL146&gt;=32,INDEX($DG:$DG,$GK146+32),"")</f>
      </c>
      <c r="GC146">
        <f>IF($GL146&gt;=33,INDEX($DG:$DG,$GK146+33),"")</f>
      </c>
      <c r="GD146">
        <f>IF($GL146&gt;=34,INDEX($DG:$DG,$GK146+34),"")</f>
      </c>
      <c r="GE146">
        <f>IF($GL146&gt;=35,INDEX($DG:$DG,$GK146+35),"")</f>
      </c>
      <c r="GF146">
        <f>IF($GL146&gt;=36,INDEX($DG:$DG,$GK146+36),"")</f>
      </c>
      <c r="GG146">
        <f>IF($GL146&gt;=37,INDEX($DG:$DG,$GK146+37),"")</f>
      </c>
      <c r="GH146">
        <f>IF($GL146&gt;=38,INDEX($DG:$DG,$GK146+38),"")</f>
      </c>
      <c r="GI146">
        <f>IF($GL146&gt;=39,INDEX($DG:$DG,$GK146+39),"")</f>
      </c>
      <c r="GJ146">
        <f>IF($GL146&gt;=40,INDEX($DG:$DG,$GK146+40),"")</f>
      </c>
      <c r="GK146">
        <f>IFERROR(MATCH($DE146,$DF$2:$DF$166,0)+1,0)</f>
      </c>
      <c r="GL146">
        <f>IFERROR(INDEX($DH$2:$DH$166,MATCH($DE146,$DF$2:$DF$166,0)),0)</f>
      </c>
      <c r="GM146">
        <f>IFERROR(MATCH($H146,$DI$146:$EV$146,0),0)</f>
      </c>
      <c r="GN146">
        <f>IF($GM146&gt;0,INDEX($EW$146:$GJ$146,$GM146),"")</f>
      </c>
      <c r="GO146" t="s">
        <v>175</v>
      </c>
      <c r="GQ146">
        <f>IF($IZ146&gt;=1,INDEX($GO:$GO,$IY146+1),"")</f>
      </c>
      <c r="GR146">
        <f>IF($IZ146&gt;=2,INDEX($GO:$GO,$IY146+2),"")</f>
      </c>
      <c r="GS146">
        <f>IF($IZ146&gt;=3,INDEX($GO:$GO,$IY146+3),"")</f>
      </c>
      <c r="GT146">
        <f>IF($IZ146&gt;=4,INDEX($GO:$GO,$IY146+4),"")</f>
      </c>
      <c r="GU146">
        <f>IF($IZ146&gt;=5,INDEX($GO:$GO,$IY146+5),"")</f>
      </c>
      <c r="GV146">
        <f>IF($IZ146&gt;=6,INDEX($GO:$GO,$IY146+6),"")</f>
      </c>
      <c r="GW146">
        <f>IF($IZ146&gt;=7,INDEX($GO:$GO,$IY146+7),"")</f>
      </c>
      <c r="GX146">
        <f>IF($IZ146&gt;=8,INDEX($GO:$GO,$IY146+8),"")</f>
      </c>
      <c r="GY146">
        <f>IF($IZ146&gt;=9,INDEX($GO:$GO,$IY146+9),"")</f>
      </c>
      <c r="GZ146">
        <f>IF($IZ146&gt;=10,INDEX($GO:$GO,$IY146+10),"")</f>
      </c>
      <c r="HA146">
        <f>IF($IZ146&gt;=11,INDEX($GO:$GO,$IY146+11),"")</f>
      </c>
      <c r="HB146">
        <f>IF($IZ146&gt;=12,INDEX($GO:$GO,$IY146+12),"")</f>
      </c>
      <c r="HC146">
        <f>IF($IZ146&gt;=13,INDEX($GO:$GO,$IY146+13),"")</f>
      </c>
      <c r="HD146">
        <f>IF($IZ146&gt;=14,INDEX($GO:$GO,$IY146+14),"")</f>
      </c>
      <c r="HE146">
        <f>IF($IZ146&gt;=15,INDEX($GO:$GO,$IY146+15),"")</f>
      </c>
      <c r="HF146">
        <f>IF($IZ146&gt;=16,INDEX($GO:$GO,$IY146+16),"")</f>
      </c>
      <c r="HG146">
        <f>IF($IZ146&gt;=17,INDEX($GO:$GO,$IY146+17),"")</f>
      </c>
      <c r="HH146">
        <f>IF($IZ146&gt;=18,INDEX($GO:$GO,$IY146+18),"")</f>
      </c>
      <c r="HI146">
        <f>IF($IZ146&gt;=19,INDEX($GO:$GO,$IY146+19),"")</f>
      </c>
      <c r="HJ146">
        <f>IF($IZ146&gt;=20,INDEX($GO:$GO,$IY146+20),"")</f>
      </c>
      <c r="HK146">
        <f>IF($IZ146&gt;=21,INDEX($GO:$GO,$IY146+21),"")</f>
      </c>
      <c r="HL146">
        <f>IF($IZ146&gt;=22,INDEX($GO:$GO,$IY146+22),"")</f>
      </c>
      <c r="HM146">
        <f>IF($IZ146&gt;=23,INDEX($GO:$GO,$IY146+23),"")</f>
      </c>
      <c r="HN146">
        <f>IF($IZ146&gt;=24,INDEX($GO:$GO,$IY146+24),"")</f>
      </c>
      <c r="HO146">
        <f>IF($IZ146&gt;=25,INDEX($GO:$GO,$IY146+25),"")</f>
      </c>
      <c r="HP146">
        <f>IF($IZ146&gt;=26,INDEX($GO:$GO,$IY146+26),"")</f>
      </c>
      <c r="HQ146">
        <f>IF($IZ146&gt;=27,INDEX($GO:$GO,$IY146+27),"")</f>
      </c>
      <c r="HR146">
        <f>IF($IZ146&gt;=28,INDEX($GO:$GO,$IY146+28),"")</f>
      </c>
      <c r="HS146">
        <f>IF($IZ146&gt;=29,INDEX($GO:$GO,$IY146+29),"")</f>
      </c>
      <c r="HT146">
        <f>IF($IZ146&gt;=30,INDEX($GO:$GO,$IY146+30),"")</f>
      </c>
      <c r="HU146">
        <f>IF($IZ146&gt;=31,INDEX($GO:$GO,$IY146+31),"")</f>
      </c>
      <c r="HV146">
        <f>IF($IZ146&gt;=32,INDEX($GO:$GO,$IY146+32),"")</f>
      </c>
      <c r="HW146">
        <f>IF($IZ146&gt;=33,INDEX($GO:$GO,$IY146+33),"")</f>
      </c>
      <c r="HX146">
        <f>IF($IZ146&gt;=34,INDEX($GO:$GO,$IY146+34),"")</f>
      </c>
      <c r="HY146">
        <f>IF($IZ146&gt;=35,INDEX($GO:$GO,$IY146+35),"")</f>
      </c>
      <c r="HZ146">
        <f>IF($IZ146&gt;=36,INDEX($GO:$GO,$IY146+36),"")</f>
      </c>
      <c r="IA146">
        <f>IF($IZ146&gt;=37,INDEX($GO:$GO,$IY146+37),"")</f>
      </c>
      <c r="IB146">
        <f>IF($IZ146&gt;=38,INDEX($GO:$GO,$IY146+38),"")</f>
      </c>
      <c r="IC146">
        <f>IF($IZ146&gt;=39,INDEX($GO:$GO,$IY146+39),"")</f>
      </c>
      <c r="ID146">
        <f>IF($IZ146&gt;=40,INDEX($GO:$GO,$IY146+40),"")</f>
      </c>
      <c r="IE146">
        <f>IF($IZ146&gt;=41,INDEX($GO:$GO,$IY146+41),"")</f>
      </c>
      <c r="IF146">
        <f>IF($IZ146&gt;=42,INDEX($GO:$GO,$IY146+42),"")</f>
      </c>
      <c r="IG146">
        <f>IF($IZ146&gt;=43,INDEX($GO:$GO,$IY146+43),"")</f>
      </c>
      <c r="IH146">
        <f>IF($IZ146&gt;=44,INDEX($GO:$GO,$IY146+44),"")</f>
      </c>
      <c r="II146">
        <f>IF($IZ146&gt;=45,INDEX($GO:$GO,$IY146+45),"")</f>
      </c>
      <c r="IJ146">
        <f>IF($IZ146&gt;=46,INDEX($GO:$GO,$IY146+46),"")</f>
      </c>
      <c r="IK146">
        <f>IF($IZ146&gt;=47,INDEX($GO:$GO,$IY146+47),"")</f>
      </c>
      <c r="IL146">
        <f>IF($IZ146&gt;=48,INDEX($GO:$GO,$IY146+48),"")</f>
      </c>
      <c r="IM146">
        <f>IF($IZ146&gt;=49,INDEX($GO:$GO,$IY146+49),"")</f>
      </c>
      <c r="IN146">
        <f>IF($IZ146&gt;=50,INDEX($GO:$GO,$IY146+50),"")</f>
      </c>
      <c r="IO146">
        <f>IF($IZ146&gt;=51,INDEX($GO:$GO,$IY146+51),"")</f>
      </c>
      <c r="IP146">
        <f>IF($IZ146&gt;=52,INDEX($GO:$GO,$IY146+52),"")</f>
      </c>
      <c r="IQ146">
        <f>IF($IZ146&gt;=53,INDEX($GO:$GO,$IY146+53),"")</f>
      </c>
      <c r="IR146">
        <f>IF($IZ146&gt;=54,INDEX($GO:$GO,$IY146+54),"")</f>
      </c>
      <c r="IS146">
        <f>IF($IZ146&gt;=55,INDEX($GO:$GO,$IY146+55),"")</f>
      </c>
      <c r="IT146">
        <f>IF($IZ146&gt;=56,INDEX($GO:$GO,$IY146+56),"")</f>
      </c>
      <c r="IU146">
        <f>IF($IZ146&gt;=57,INDEX($GO:$GO,$IY146+57),"")</f>
      </c>
      <c r="IV146">
        <f>IF($IZ146&gt;=58,INDEX($GO:$GO,$IY146+58),"")</f>
      </c>
      <c r="IW146">
        <f>IF($IZ146&gt;=59,INDEX($GO:$GO,$IY146+59),"")</f>
      </c>
      <c r="IX146">
        <f>IF($IZ146&gt;=60,INDEX($GO:$GO,$IY146+60),"")</f>
      </c>
      <c r="IY146">
        <f>IFERROR(MATCH($GN146,$GO$2:$GO$827,0)+1,0)</f>
      </c>
      <c r="IZ146">
        <f>IFERROR(INDEX($GP$2:$GP$827,MATCH($GN146,$GO$2:$GO$827,0)),0)</f>
      </c>
      <c r="JA146" t="s">
        <v>23</v>
      </c>
      <c r="JB146" t="s">
        <v>23</v>
      </c>
    </row>
    <row r="147" spans="1:262" x14ac:dyDescent="0.25">
      <c r="F147" s="1"/>
      <c r="G147" s="1"/>
      <c r="H147" s="1"/>
      <c r="I147" s="1"/>
      <c r="J147" s="1">
        <f>IFERROR(IF(FIND(" - ",$F147)&gt;0,MID($F147,FIND(" - ",$F147)+3,LEN($F147)),""),"")</f>
      </c>
      <c r="L147" s="1"/>
      <c r="N147" t="s">
        <v>23</v>
      </c>
      <c r="P147">
        <f>IF(OR($N147="",$O147=""),"",IFERROR($N147/$O147,0))</f>
      </c>
      <c r="Q147">
        <f>IF($N147="","",
IF($G147="","",
IF(ISNUMBER(SEARCH("exempt",LOWER($G147))),0,
$N147*(VALUE(SUBSTITUTE($G147,"%",""))/100))))</f>
      </c>
      <c r="W147">
        <f>IF($N147="","",
SUM($N147,$Q147,$U147,$R147,$T147)-
IF($V147="",0,VALUE($V147)))</f>
      </c>
      <c r="AE147" t="s">
        <v>834</v>
      </c>
      <c r="AJ147" t="s">
        <v>835</v>
      </c>
      <c r="AM147">
        <f>IFERROR(LEFT($F147,FIND(" - ",$F147)-1),$F147)</f>
      </c>
      <c r="AP147">
        <f>IF($CE147&gt;=1,INDEX($AN:$AN,$CD147+1),"")</f>
      </c>
      <c r="AQ147">
        <f>IF($CE147&gt;=2,INDEX($AN:$AN,$CD147+2),"")</f>
      </c>
      <c r="AR147">
        <f>IF($CE147&gt;=3,INDEX($AN:$AN,$CD147+3),"")</f>
      </c>
      <c r="AS147">
        <f>IF($CE147&gt;=4,INDEX($AN:$AN,$CD147+4),"")</f>
      </c>
      <c r="AT147">
        <f>IF($CE147&gt;=5,INDEX($AN:$AN,$CD147+5),"")</f>
      </c>
      <c r="AU147">
        <f>IF($CE147&gt;=6,INDEX($AN:$AN,$CD147+6),"")</f>
      </c>
      <c r="AV147">
        <f>IF($CE147&gt;=7,INDEX($AN:$AN,$CD147+7),"")</f>
      </c>
      <c r="AW147">
        <f>IF($CE147&gt;=8,INDEX($AN:$AN,$CD147+8),"")</f>
      </c>
      <c r="AX147">
        <f>IF($CE147&gt;=9,INDEX($AN:$AN,$CD147+9),"")</f>
      </c>
      <c r="AY147">
        <f>IF($CE147&gt;=10,INDEX($AN:$AN,$CD147+10),"")</f>
      </c>
      <c r="AZ147">
        <f>IF($CE147&gt;=11,INDEX($AN:$AN,$CD147+11),"")</f>
      </c>
      <c r="BA147">
        <f>IF($CE147&gt;=12,INDEX($AN:$AN,$CD147+12),"")</f>
      </c>
      <c r="BB147">
        <f>IF($CE147&gt;=13,INDEX($AN:$AN,$CD147+13),"")</f>
      </c>
      <c r="BC147">
        <f>IF($CE147&gt;=14,INDEX($AN:$AN,$CD147+14),"")</f>
      </c>
      <c r="BD147">
        <f>IF($CE147&gt;=15,INDEX($AN:$AN,$CD147+15),"")</f>
      </c>
      <c r="BE147">
        <f>IF($CE147&gt;=16,INDEX($AN:$AN,$CD147+16),"")</f>
      </c>
      <c r="BF147">
        <f>IF($CE147&gt;=17,INDEX($AN:$AN,$CD147+17),"")</f>
      </c>
      <c r="BG147">
        <f>IF($CE147&gt;=18,INDEX($AN:$AN,$CD147+18),"")</f>
      </c>
      <c r="BH147">
        <f>IF($CE147&gt;=19,INDEX($AN:$AN,$CD147+19),"")</f>
      </c>
      <c r="BI147">
        <f>IF($CE147&gt;=20,INDEX($AN:$AN,$CD147+20),"")</f>
      </c>
      <c r="BJ147">
        <f>IF($CE147&gt;=21,INDEX($AN:$AN,$CD147+21),"")</f>
      </c>
      <c r="BK147">
        <f>IF($CE147&gt;=22,INDEX($AN:$AN,$CD147+22),"")</f>
      </c>
      <c r="BL147">
        <f>IF($CE147&gt;=23,INDEX($AN:$AN,$CD147+23),"")</f>
      </c>
      <c r="BM147">
        <f>IF($CE147&gt;=24,INDEX($AN:$AN,$CD147+24),"")</f>
      </c>
      <c r="BN147">
        <f>IF($CE147&gt;=25,INDEX($AN:$AN,$CD147+25),"")</f>
      </c>
      <c r="BO147">
        <f>IF($CE147&gt;=26,INDEX($AN:$AN,$CD147+26),"")</f>
      </c>
      <c r="BP147">
        <f>IF($CE147&gt;=27,INDEX($AN:$AN,$CD147+27),"")</f>
      </c>
      <c r="BQ147">
        <f>IF($CE147&gt;=28,INDEX($AN:$AN,$CD147+28),"")</f>
      </c>
      <c r="BR147">
        <f>IF($CE147&gt;=29,INDEX($AN:$AN,$CD147+29),"")</f>
      </c>
      <c r="BS147">
        <f>IF($CE147&gt;=30,INDEX($AN:$AN,$CD147+30),"")</f>
      </c>
      <c r="BT147">
        <f>IF($CE147&gt;=31,INDEX($AN:$AN,$CD147+31),"")</f>
      </c>
      <c r="BU147">
        <f>IF($CE147&gt;=32,INDEX($AN:$AN,$CD147+32),"")</f>
      </c>
      <c r="BV147">
        <f>IF($CE147&gt;=33,INDEX($AN:$AN,$CD147+33),"")</f>
      </c>
      <c r="BW147">
        <f>IF($CE147&gt;=34,INDEX($AN:$AN,$CD147+34),"")</f>
      </c>
      <c r="BX147">
        <f>IF($CE147&gt;=35,INDEX($AN:$AN,$CD147+35),"")</f>
      </c>
      <c r="BY147">
        <f>IF($CE147&gt;=36,INDEX($AN:$AN,$CD147+36),"")</f>
      </c>
      <c r="BZ147">
        <f>IF($CE147&gt;=37,INDEX($AN:$AN,$CD147+37),"")</f>
      </c>
      <c r="CA147">
        <f>IF($CE147&gt;=38,INDEX($AN:$AN,$CD147+38),"")</f>
      </c>
      <c r="CB147">
        <f>IF($CE147&gt;=39,INDEX($AN:$AN,$CD147+39),"")</f>
      </c>
      <c r="CC147">
        <f>IF($CE147&gt;=40,INDEX($AN:$AN,$CD147+40),"")</f>
      </c>
      <c r="CD147">
        <f>IFERROR(MATCH($AM147,$AN$2:$AN$133,0)+1,0)</f>
      </c>
      <c r="CE147">
        <f>IFERROR(INDEX($AO$2:$AO$133,MATCH($AM147,$AN$2:$AN$133,0)),0)</f>
      </c>
      <c r="CF147">
        <f>IFERROR(LEFT($K147,FIND(" - ",$K147)-1),$K147)</f>
      </c>
      <c r="CG147" t="s">
        <v>81</v>
      </c>
      <c r="CI147">
        <f>IF($DD147&gt;=1,INDEX($CG:$CG,$DC147+1),"")</f>
      </c>
      <c r="CJ147">
        <f>IF($DD147&gt;=2,INDEX($CG:$CG,$DC147+2),"")</f>
      </c>
      <c r="CK147">
        <f>IF($DD147&gt;=3,INDEX($CG:$CG,$DC147+3),"")</f>
      </c>
      <c r="CL147">
        <f>IF($DD147&gt;=4,INDEX($CG:$CG,$DC147+4),"")</f>
      </c>
      <c r="CM147">
        <f>IF($DD147&gt;=5,INDEX($CG:$CG,$DC147+5),"")</f>
      </c>
      <c r="CN147">
        <f>IF($DD147&gt;=6,INDEX($CG:$CG,$DC147+6),"")</f>
      </c>
      <c r="CO147">
        <f>IF($DD147&gt;=7,INDEX($CG:$CG,$DC147+7),"")</f>
      </c>
      <c r="CP147">
        <f>IF($DD147&gt;=8,INDEX($CG:$CG,$DC147+8),"")</f>
      </c>
      <c r="CQ147">
        <f>IF($DD147&gt;=9,INDEX($CG:$CG,$DC147+9),"")</f>
      </c>
      <c r="CR147">
        <f>IF($DD147&gt;=10,INDEX($CG:$CG,$DC147+10),"")</f>
      </c>
      <c r="CS147">
        <f>IF($DD147&gt;=11,INDEX($CG:$CG,$DC147+11),"")</f>
      </c>
      <c r="CT147">
        <f>IF($DD147&gt;=12,INDEX($CG:$CG,$DC147+12),"")</f>
      </c>
      <c r="CU147">
        <f>IF($DD147&gt;=13,INDEX($CG:$CG,$DC147+13),"")</f>
      </c>
      <c r="CV147">
        <f>IF($DD147&gt;=14,INDEX($CG:$CG,$DC147+14),"")</f>
      </c>
      <c r="CW147">
        <f>IF($DD147&gt;=15,INDEX($CG:$CG,$DC147+15),"")</f>
      </c>
      <c r="CX147">
        <f>IF($DD147&gt;=16,INDEX($CG:$CG,$DC147+16),"")</f>
      </c>
      <c r="CY147">
        <f>IF($DD147&gt;=17,INDEX($CG:$CG,$DC147+17),"")</f>
      </c>
      <c r="CZ147">
        <f>IF($DD147&gt;=18,INDEX($CG:$CG,$DC147+18),"")</f>
      </c>
      <c r="DA147">
        <f>IF($DD147&gt;=19,INDEX($CG:$CG,$DC147+19),"")</f>
      </c>
      <c r="DB147">
        <f>IF($DD147&gt;=20,INDEX($CG:$CG,$DC147+20),"")</f>
      </c>
      <c r="DC147">
        <f>IFERROR(MATCH($CF147,$CG$2:$CG$1558,0)+1,0)</f>
      </c>
      <c r="DD147">
        <f>IFERROR(INDEX($CH$2:$CH$1558,MATCH($CF147,$CG$2:$CG$1558,0)),0)</f>
      </c>
      <c r="DE147">
        <f>IFERROR(INDEX($AL:$AL,MATCH($G147,$AK:$AK,0))&amp;"","")</f>
      </c>
      <c r="DF147" t="s">
        <v>340</v>
      </c>
      <c r="DH147">
        <v>1</v>
      </c>
      <c r="DI147">
        <f>IF($GL147&gt;=1,INDEX($DF:$DF,$GK147+1),"")</f>
      </c>
      <c r="DJ147">
        <f>IF($GL147&gt;=2,INDEX($DF:$DF,$GK147+2),"")</f>
      </c>
      <c r="DK147">
        <f>IF($GL147&gt;=3,INDEX($DF:$DF,$GK147+3),"")</f>
      </c>
      <c r="DL147">
        <f>IF($GL147&gt;=4,INDEX($DF:$DF,$GK147+4),"")</f>
      </c>
      <c r="DM147">
        <f>IF($GL147&gt;=5,INDEX($DF:$DF,$GK147+5),"")</f>
      </c>
      <c r="DN147">
        <f>IF($GL147&gt;=6,INDEX($DF:$DF,$GK147+6),"")</f>
      </c>
      <c r="DO147">
        <f>IF($GL147&gt;=7,INDEX($DF:$DF,$GK147+7),"")</f>
      </c>
      <c r="DP147">
        <f>IF($GL147&gt;=8,INDEX($DF:$DF,$GK147+8),"")</f>
      </c>
      <c r="DQ147">
        <f>IF($GL147&gt;=9,INDEX($DF:$DF,$GK147+9),"")</f>
      </c>
      <c r="DR147">
        <f>IF($GL147&gt;=10,INDEX($DF:$DF,$GK147+10),"")</f>
      </c>
      <c r="DS147">
        <f>IF($GL147&gt;=11,INDEX($DF:$DF,$GK147+11),"")</f>
      </c>
      <c r="DT147">
        <f>IF($GL147&gt;=12,INDEX($DF:$DF,$GK147+12),"")</f>
      </c>
      <c r="DU147">
        <f>IF($GL147&gt;=13,INDEX($DF:$DF,$GK147+13),"")</f>
      </c>
      <c r="DV147">
        <f>IF($GL147&gt;=14,INDEX($DF:$DF,$GK147+14),"")</f>
      </c>
      <c r="DW147">
        <f>IF($GL147&gt;=15,INDEX($DF:$DF,$GK147+15),"")</f>
      </c>
      <c r="DX147">
        <f>IF($GL147&gt;=16,INDEX($DF:$DF,$GK147+16),"")</f>
      </c>
      <c r="DY147">
        <f>IF($GL147&gt;=17,INDEX($DF:$DF,$GK147+17),"")</f>
      </c>
      <c r="DZ147">
        <f>IF($GL147&gt;=18,INDEX($DF:$DF,$GK147+18),"")</f>
      </c>
      <c r="EA147">
        <f>IF($GL147&gt;=19,INDEX($DF:$DF,$GK147+19),"")</f>
      </c>
      <c r="EB147">
        <f>IF($GL147&gt;=20,INDEX($DF:$DF,$GK147+20),"")</f>
      </c>
      <c r="EC147">
        <f>IF($GL147&gt;=21,INDEX($DF:$DF,$GK147+21),"")</f>
      </c>
      <c r="ED147">
        <f>IF($GL147&gt;=22,INDEX($DF:$DF,$GK147+22),"")</f>
      </c>
      <c r="EE147">
        <f>IF($GL147&gt;=23,INDEX($DF:$DF,$GK147+23),"")</f>
      </c>
      <c r="EF147">
        <f>IF($GL147&gt;=24,INDEX($DF:$DF,$GK147+24),"")</f>
      </c>
      <c r="EG147">
        <f>IF($GL147&gt;=25,INDEX($DF:$DF,$GK147+25),"")</f>
      </c>
      <c r="EH147">
        <f>IF($GL147&gt;=26,INDEX($DF:$DF,$GK147+26),"")</f>
      </c>
      <c r="EI147">
        <f>IF($GL147&gt;=27,INDEX($DF:$DF,$GK147+27),"")</f>
      </c>
      <c r="EJ147">
        <f>IF($GL147&gt;=28,INDEX($DF:$DF,$GK147+28),"")</f>
      </c>
      <c r="EK147">
        <f>IF($GL147&gt;=29,INDEX($DF:$DF,$GK147+29),"")</f>
      </c>
      <c r="EL147">
        <f>IF($GL147&gt;=30,INDEX($DF:$DF,$GK147+30),"")</f>
      </c>
      <c r="EM147">
        <f>IF($GL147&gt;=31,INDEX($DF:$DF,$GK147+31),"")</f>
      </c>
      <c r="EN147">
        <f>IF($GL147&gt;=32,INDEX($DF:$DF,$GK147+32),"")</f>
      </c>
      <c r="EO147">
        <f>IF($GL147&gt;=33,INDEX($DF:$DF,$GK147+33),"")</f>
      </c>
      <c r="EP147">
        <f>IF($GL147&gt;=34,INDEX($DF:$DF,$GK147+34),"")</f>
      </c>
      <c r="EQ147">
        <f>IF($GL147&gt;=35,INDEX($DF:$DF,$GK147+35),"")</f>
      </c>
      <c r="ER147">
        <f>IF($GL147&gt;=36,INDEX($DF:$DF,$GK147+36),"")</f>
      </c>
      <c r="ES147">
        <f>IF($GL147&gt;=37,INDEX($DF:$DF,$GK147+37),"")</f>
      </c>
      <c r="ET147">
        <f>IF($GL147&gt;=38,INDEX($DF:$DF,$GK147+38),"")</f>
      </c>
      <c r="EU147">
        <f>IF($GL147&gt;=39,INDEX($DF:$DF,$GK147+39),"")</f>
      </c>
      <c r="EV147">
        <f>IF($GL147&gt;=40,INDEX($DF:$DF,$GK147+40),"")</f>
      </c>
      <c r="EW147">
        <f>IF($GL147&gt;=1,INDEX($DG:$DG,$GK147+1),"")</f>
      </c>
      <c r="EX147">
        <f>IF($GL147&gt;=2,INDEX($DG:$DG,$GK147+2),"")</f>
      </c>
      <c r="EY147">
        <f>IF($GL147&gt;=3,INDEX($DG:$DG,$GK147+3),"")</f>
      </c>
      <c r="EZ147">
        <f>IF($GL147&gt;=4,INDEX($DG:$DG,$GK147+4),"")</f>
      </c>
      <c r="FA147">
        <f>IF($GL147&gt;=5,INDEX($DG:$DG,$GK147+5),"")</f>
      </c>
      <c r="FB147">
        <f>IF($GL147&gt;=6,INDEX($DG:$DG,$GK147+6),"")</f>
      </c>
      <c r="FC147">
        <f>IF($GL147&gt;=7,INDEX($DG:$DG,$GK147+7),"")</f>
      </c>
      <c r="FD147">
        <f>IF($GL147&gt;=8,INDEX($DG:$DG,$GK147+8),"")</f>
      </c>
      <c r="FE147">
        <f>IF($GL147&gt;=9,INDEX($DG:$DG,$GK147+9),"")</f>
      </c>
      <c r="FF147">
        <f>IF($GL147&gt;=10,INDEX($DG:$DG,$GK147+10),"")</f>
      </c>
      <c r="FG147">
        <f>IF($GL147&gt;=11,INDEX($DG:$DG,$GK147+11),"")</f>
      </c>
      <c r="FH147">
        <f>IF($GL147&gt;=12,INDEX($DG:$DG,$GK147+12),"")</f>
      </c>
      <c r="FI147">
        <f>IF($GL147&gt;=13,INDEX($DG:$DG,$GK147+13),"")</f>
      </c>
      <c r="FJ147">
        <f>IF($GL147&gt;=14,INDEX($DG:$DG,$GK147+14),"")</f>
      </c>
      <c r="FK147">
        <f>IF($GL147&gt;=15,INDEX($DG:$DG,$GK147+15),"")</f>
      </c>
      <c r="FL147">
        <f>IF($GL147&gt;=16,INDEX($DG:$DG,$GK147+16),"")</f>
      </c>
      <c r="FM147">
        <f>IF($GL147&gt;=17,INDEX($DG:$DG,$GK147+17),"")</f>
      </c>
      <c r="FN147">
        <f>IF($GL147&gt;=18,INDEX($DG:$DG,$GK147+18),"")</f>
      </c>
      <c r="FO147">
        <f>IF($GL147&gt;=19,INDEX($DG:$DG,$GK147+19),"")</f>
      </c>
      <c r="FP147">
        <f>IF($GL147&gt;=20,INDEX($DG:$DG,$GK147+20),"")</f>
      </c>
      <c r="FQ147">
        <f>IF($GL147&gt;=21,INDEX($DG:$DG,$GK147+21),"")</f>
      </c>
      <c r="FR147">
        <f>IF($GL147&gt;=22,INDEX($DG:$DG,$GK147+22),"")</f>
      </c>
      <c r="FS147">
        <f>IF($GL147&gt;=23,INDEX($DG:$DG,$GK147+23),"")</f>
      </c>
      <c r="FT147">
        <f>IF($GL147&gt;=24,INDEX($DG:$DG,$GK147+24),"")</f>
      </c>
      <c r="FU147">
        <f>IF($GL147&gt;=25,INDEX($DG:$DG,$GK147+25),"")</f>
      </c>
      <c r="FV147">
        <f>IF($GL147&gt;=26,INDEX($DG:$DG,$GK147+26),"")</f>
      </c>
      <c r="FW147">
        <f>IF($GL147&gt;=27,INDEX($DG:$DG,$GK147+27),"")</f>
      </c>
      <c r="FX147">
        <f>IF($GL147&gt;=28,INDEX($DG:$DG,$GK147+28),"")</f>
      </c>
      <c r="FY147">
        <f>IF($GL147&gt;=29,INDEX($DG:$DG,$GK147+29),"")</f>
      </c>
      <c r="FZ147">
        <f>IF($GL147&gt;=30,INDEX($DG:$DG,$GK147+30),"")</f>
      </c>
      <c r="GA147">
        <f>IF($GL147&gt;=31,INDEX($DG:$DG,$GK147+31),"")</f>
      </c>
      <c r="GB147">
        <f>IF($GL147&gt;=32,INDEX($DG:$DG,$GK147+32),"")</f>
      </c>
      <c r="GC147">
        <f>IF($GL147&gt;=33,INDEX($DG:$DG,$GK147+33),"")</f>
      </c>
      <c r="GD147">
        <f>IF($GL147&gt;=34,INDEX($DG:$DG,$GK147+34),"")</f>
      </c>
      <c r="GE147">
        <f>IF($GL147&gt;=35,INDEX($DG:$DG,$GK147+35),"")</f>
      </c>
      <c r="GF147">
        <f>IF($GL147&gt;=36,INDEX($DG:$DG,$GK147+36),"")</f>
      </c>
      <c r="GG147">
        <f>IF($GL147&gt;=37,INDEX($DG:$DG,$GK147+37),"")</f>
      </c>
      <c r="GH147">
        <f>IF($GL147&gt;=38,INDEX($DG:$DG,$GK147+38),"")</f>
      </c>
      <c r="GI147">
        <f>IF($GL147&gt;=39,INDEX($DG:$DG,$GK147+39),"")</f>
      </c>
      <c r="GJ147">
        <f>IF($GL147&gt;=40,INDEX($DG:$DG,$GK147+40),"")</f>
      </c>
      <c r="GK147">
        <f>IFERROR(MATCH($DE147,$DF$2:$DF$166,0)+1,0)</f>
      </c>
      <c r="GL147">
        <f>IFERROR(INDEX($DH$2:$DH$166,MATCH($DE147,$DF$2:$DF$166,0)),0)</f>
      </c>
      <c r="GM147">
        <f>IFERROR(MATCH($H147,$DI$147:$EV$147,0),0)</f>
      </c>
      <c r="GN147">
        <f>IF($GM147&gt;0,INDEX($EW$147:$GJ$147,$GM147),"")</f>
      </c>
      <c r="GO147" t="s">
        <v>183</v>
      </c>
      <c r="GQ147">
        <f>IF($IZ147&gt;=1,INDEX($GO:$GO,$IY147+1),"")</f>
      </c>
      <c r="GR147">
        <f>IF($IZ147&gt;=2,INDEX($GO:$GO,$IY147+2),"")</f>
      </c>
      <c r="GS147">
        <f>IF($IZ147&gt;=3,INDEX($GO:$GO,$IY147+3),"")</f>
      </c>
      <c r="GT147">
        <f>IF($IZ147&gt;=4,INDEX($GO:$GO,$IY147+4),"")</f>
      </c>
      <c r="GU147">
        <f>IF($IZ147&gt;=5,INDEX($GO:$GO,$IY147+5),"")</f>
      </c>
      <c r="GV147">
        <f>IF($IZ147&gt;=6,INDEX($GO:$GO,$IY147+6),"")</f>
      </c>
      <c r="GW147">
        <f>IF($IZ147&gt;=7,INDEX($GO:$GO,$IY147+7),"")</f>
      </c>
      <c r="GX147">
        <f>IF($IZ147&gt;=8,INDEX($GO:$GO,$IY147+8),"")</f>
      </c>
      <c r="GY147">
        <f>IF($IZ147&gt;=9,INDEX($GO:$GO,$IY147+9),"")</f>
      </c>
      <c r="GZ147">
        <f>IF($IZ147&gt;=10,INDEX($GO:$GO,$IY147+10),"")</f>
      </c>
      <c r="HA147">
        <f>IF($IZ147&gt;=11,INDEX($GO:$GO,$IY147+11),"")</f>
      </c>
      <c r="HB147">
        <f>IF($IZ147&gt;=12,INDEX($GO:$GO,$IY147+12),"")</f>
      </c>
      <c r="HC147">
        <f>IF($IZ147&gt;=13,INDEX($GO:$GO,$IY147+13),"")</f>
      </c>
      <c r="HD147">
        <f>IF($IZ147&gt;=14,INDEX($GO:$GO,$IY147+14),"")</f>
      </c>
      <c r="HE147">
        <f>IF($IZ147&gt;=15,INDEX($GO:$GO,$IY147+15),"")</f>
      </c>
      <c r="HF147">
        <f>IF($IZ147&gt;=16,INDEX($GO:$GO,$IY147+16),"")</f>
      </c>
      <c r="HG147">
        <f>IF($IZ147&gt;=17,INDEX($GO:$GO,$IY147+17),"")</f>
      </c>
      <c r="HH147">
        <f>IF($IZ147&gt;=18,INDEX($GO:$GO,$IY147+18),"")</f>
      </c>
      <c r="HI147">
        <f>IF($IZ147&gt;=19,INDEX($GO:$GO,$IY147+19),"")</f>
      </c>
      <c r="HJ147">
        <f>IF($IZ147&gt;=20,INDEX($GO:$GO,$IY147+20),"")</f>
      </c>
      <c r="HK147">
        <f>IF($IZ147&gt;=21,INDEX($GO:$GO,$IY147+21),"")</f>
      </c>
      <c r="HL147">
        <f>IF($IZ147&gt;=22,INDEX($GO:$GO,$IY147+22),"")</f>
      </c>
      <c r="HM147">
        <f>IF($IZ147&gt;=23,INDEX($GO:$GO,$IY147+23),"")</f>
      </c>
      <c r="HN147">
        <f>IF($IZ147&gt;=24,INDEX($GO:$GO,$IY147+24),"")</f>
      </c>
      <c r="HO147">
        <f>IF($IZ147&gt;=25,INDEX($GO:$GO,$IY147+25),"")</f>
      </c>
      <c r="HP147">
        <f>IF($IZ147&gt;=26,INDEX($GO:$GO,$IY147+26),"")</f>
      </c>
      <c r="HQ147">
        <f>IF($IZ147&gt;=27,INDEX($GO:$GO,$IY147+27),"")</f>
      </c>
      <c r="HR147">
        <f>IF($IZ147&gt;=28,INDEX($GO:$GO,$IY147+28),"")</f>
      </c>
      <c r="HS147">
        <f>IF($IZ147&gt;=29,INDEX($GO:$GO,$IY147+29),"")</f>
      </c>
      <c r="HT147">
        <f>IF($IZ147&gt;=30,INDEX($GO:$GO,$IY147+30),"")</f>
      </c>
      <c r="HU147">
        <f>IF($IZ147&gt;=31,INDEX($GO:$GO,$IY147+31),"")</f>
      </c>
      <c r="HV147">
        <f>IF($IZ147&gt;=32,INDEX($GO:$GO,$IY147+32),"")</f>
      </c>
      <c r="HW147">
        <f>IF($IZ147&gt;=33,INDEX($GO:$GO,$IY147+33),"")</f>
      </c>
      <c r="HX147">
        <f>IF($IZ147&gt;=34,INDEX($GO:$GO,$IY147+34),"")</f>
      </c>
      <c r="HY147">
        <f>IF($IZ147&gt;=35,INDEX($GO:$GO,$IY147+35),"")</f>
      </c>
      <c r="HZ147">
        <f>IF($IZ147&gt;=36,INDEX($GO:$GO,$IY147+36),"")</f>
      </c>
      <c r="IA147">
        <f>IF($IZ147&gt;=37,INDEX($GO:$GO,$IY147+37),"")</f>
      </c>
      <c r="IB147">
        <f>IF($IZ147&gt;=38,INDEX($GO:$GO,$IY147+38),"")</f>
      </c>
      <c r="IC147">
        <f>IF($IZ147&gt;=39,INDEX($GO:$GO,$IY147+39),"")</f>
      </c>
      <c r="ID147">
        <f>IF($IZ147&gt;=40,INDEX($GO:$GO,$IY147+40),"")</f>
      </c>
      <c r="IE147">
        <f>IF($IZ147&gt;=41,INDEX($GO:$GO,$IY147+41),"")</f>
      </c>
      <c r="IF147">
        <f>IF($IZ147&gt;=42,INDEX($GO:$GO,$IY147+42),"")</f>
      </c>
      <c r="IG147">
        <f>IF($IZ147&gt;=43,INDEX($GO:$GO,$IY147+43),"")</f>
      </c>
      <c r="IH147">
        <f>IF($IZ147&gt;=44,INDEX($GO:$GO,$IY147+44),"")</f>
      </c>
      <c r="II147">
        <f>IF($IZ147&gt;=45,INDEX($GO:$GO,$IY147+45),"")</f>
      </c>
      <c r="IJ147">
        <f>IF($IZ147&gt;=46,INDEX($GO:$GO,$IY147+46),"")</f>
      </c>
      <c r="IK147">
        <f>IF($IZ147&gt;=47,INDEX($GO:$GO,$IY147+47),"")</f>
      </c>
      <c r="IL147">
        <f>IF($IZ147&gt;=48,INDEX($GO:$GO,$IY147+48),"")</f>
      </c>
      <c r="IM147">
        <f>IF($IZ147&gt;=49,INDEX($GO:$GO,$IY147+49),"")</f>
      </c>
      <c r="IN147">
        <f>IF($IZ147&gt;=50,INDEX($GO:$GO,$IY147+50),"")</f>
      </c>
      <c r="IO147">
        <f>IF($IZ147&gt;=51,INDEX($GO:$GO,$IY147+51),"")</f>
      </c>
      <c r="IP147">
        <f>IF($IZ147&gt;=52,INDEX($GO:$GO,$IY147+52),"")</f>
      </c>
      <c r="IQ147">
        <f>IF($IZ147&gt;=53,INDEX($GO:$GO,$IY147+53),"")</f>
      </c>
      <c r="IR147">
        <f>IF($IZ147&gt;=54,INDEX($GO:$GO,$IY147+54),"")</f>
      </c>
      <c r="IS147">
        <f>IF($IZ147&gt;=55,INDEX($GO:$GO,$IY147+55),"")</f>
      </c>
      <c r="IT147">
        <f>IF($IZ147&gt;=56,INDEX($GO:$GO,$IY147+56),"")</f>
      </c>
      <c r="IU147">
        <f>IF($IZ147&gt;=57,INDEX($GO:$GO,$IY147+57),"")</f>
      </c>
      <c r="IV147">
        <f>IF($IZ147&gt;=58,INDEX($GO:$GO,$IY147+58),"")</f>
      </c>
      <c r="IW147">
        <f>IF($IZ147&gt;=59,INDEX($GO:$GO,$IY147+59),"")</f>
      </c>
      <c r="IX147">
        <f>IF($IZ147&gt;=60,INDEX($GO:$GO,$IY147+60),"")</f>
      </c>
      <c r="IY147">
        <f>IFERROR(MATCH($GN147,$GO$2:$GO$827,0)+1,0)</f>
      </c>
      <c r="IZ147">
        <f>IFERROR(INDEX($GP$2:$GP$827,MATCH($GN147,$GO$2:$GO$827,0)),0)</f>
      </c>
      <c r="JA147" t="s">
        <v>23</v>
      </c>
      <c r="JB147" t="s">
        <v>23</v>
      </c>
    </row>
    <row r="148" spans="1:262" x14ac:dyDescent="0.25">
      <c r="F148" s="1"/>
      <c r="G148" s="1"/>
      <c r="H148" s="1"/>
      <c r="I148" s="1"/>
      <c r="J148" s="1">
        <f>IFERROR(IF(FIND(" - ",$F148)&gt;0,MID($F148,FIND(" - ",$F148)+3,LEN($F148)),""),"")</f>
      </c>
      <c r="L148" s="1"/>
      <c r="N148" t="s">
        <v>23</v>
      </c>
      <c r="P148">
        <f>IF(OR($N148="",$O148=""),"",IFERROR($N148/$O148,0))</f>
      </c>
      <c r="Q148">
        <f>IF($N148="","",
IF($G148="","",
IF(ISNUMBER(SEARCH("exempt",LOWER($G148))),0,
$N148*(VALUE(SUBSTITUTE($G148,"%",""))/100))))</f>
      </c>
      <c r="W148">
        <f>IF($N148="","",
SUM($N148,$Q148,$U148,$R148,$T148)-
IF($V148="",0,VALUE($V148)))</f>
      </c>
      <c r="AE148" t="s">
        <v>836</v>
      </c>
      <c r="AJ148" t="s">
        <v>837</v>
      </c>
      <c r="AM148">
        <f>IFERROR(LEFT($F148,FIND(" - ",$F148)-1),$F148)</f>
      </c>
      <c r="AP148">
        <f>IF($CE148&gt;=1,INDEX($AN:$AN,$CD148+1),"")</f>
      </c>
      <c r="AQ148">
        <f>IF($CE148&gt;=2,INDEX($AN:$AN,$CD148+2),"")</f>
      </c>
      <c r="AR148">
        <f>IF($CE148&gt;=3,INDEX($AN:$AN,$CD148+3),"")</f>
      </c>
      <c r="AS148">
        <f>IF($CE148&gt;=4,INDEX($AN:$AN,$CD148+4),"")</f>
      </c>
      <c r="AT148">
        <f>IF($CE148&gt;=5,INDEX($AN:$AN,$CD148+5),"")</f>
      </c>
      <c r="AU148">
        <f>IF($CE148&gt;=6,INDEX($AN:$AN,$CD148+6),"")</f>
      </c>
      <c r="AV148">
        <f>IF($CE148&gt;=7,INDEX($AN:$AN,$CD148+7),"")</f>
      </c>
      <c r="AW148">
        <f>IF($CE148&gt;=8,INDEX($AN:$AN,$CD148+8),"")</f>
      </c>
      <c r="AX148">
        <f>IF($CE148&gt;=9,INDEX($AN:$AN,$CD148+9),"")</f>
      </c>
      <c r="AY148">
        <f>IF($CE148&gt;=10,INDEX($AN:$AN,$CD148+10),"")</f>
      </c>
      <c r="AZ148">
        <f>IF($CE148&gt;=11,INDEX($AN:$AN,$CD148+11),"")</f>
      </c>
      <c r="BA148">
        <f>IF($CE148&gt;=12,INDEX($AN:$AN,$CD148+12),"")</f>
      </c>
      <c r="BB148">
        <f>IF($CE148&gt;=13,INDEX($AN:$AN,$CD148+13),"")</f>
      </c>
      <c r="BC148">
        <f>IF($CE148&gt;=14,INDEX($AN:$AN,$CD148+14),"")</f>
      </c>
      <c r="BD148">
        <f>IF($CE148&gt;=15,INDEX($AN:$AN,$CD148+15),"")</f>
      </c>
      <c r="BE148">
        <f>IF($CE148&gt;=16,INDEX($AN:$AN,$CD148+16),"")</f>
      </c>
      <c r="BF148">
        <f>IF($CE148&gt;=17,INDEX($AN:$AN,$CD148+17),"")</f>
      </c>
      <c r="BG148">
        <f>IF($CE148&gt;=18,INDEX($AN:$AN,$CD148+18),"")</f>
      </c>
      <c r="BH148">
        <f>IF($CE148&gt;=19,INDEX($AN:$AN,$CD148+19),"")</f>
      </c>
      <c r="BI148">
        <f>IF($CE148&gt;=20,INDEX($AN:$AN,$CD148+20),"")</f>
      </c>
      <c r="BJ148">
        <f>IF($CE148&gt;=21,INDEX($AN:$AN,$CD148+21),"")</f>
      </c>
      <c r="BK148">
        <f>IF($CE148&gt;=22,INDEX($AN:$AN,$CD148+22),"")</f>
      </c>
      <c r="BL148">
        <f>IF($CE148&gt;=23,INDEX($AN:$AN,$CD148+23),"")</f>
      </c>
      <c r="BM148">
        <f>IF($CE148&gt;=24,INDEX($AN:$AN,$CD148+24),"")</f>
      </c>
      <c r="BN148">
        <f>IF($CE148&gt;=25,INDEX($AN:$AN,$CD148+25),"")</f>
      </c>
      <c r="BO148">
        <f>IF($CE148&gt;=26,INDEX($AN:$AN,$CD148+26),"")</f>
      </c>
      <c r="BP148">
        <f>IF($CE148&gt;=27,INDEX($AN:$AN,$CD148+27),"")</f>
      </c>
      <c r="BQ148">
        <f>IF($CE148&gt;=28,INDEX($AN:$AN,$CD148+28),"")</f>
      </c>
      <c r="BR148">
        <f>IF($CE148&gt;=29,INDEX($AN:$AN,$CD148+29),"")</f>
      </c>
      <c r="BS148">
        <f>IF($CE148&gt;=30,INDEX($AN:$AN,$CD148+30),"")</f>
      </c>
      <c r="BT148">
        <f>IF($CE148&gt;=31,INDEX($AN:$AN,$CD148+31),"")</f>
      </c>
      <c r="BU148">
        <f>IF($CE148&gt;=32,INDEX($AN:$AN,$CD148+32),"")</f>
      </c>
      <c r="BV148">
        <f>IF($CE148&gt;=33,INDEX($AN:$AN,$CD148+33),"")</f>
      </c>
      <c r="BW148">
        <f>IF($CE148&gt;=34,INDEX($AN:$AN,$CD148+34),"")</f>
      </c>
      <c r="BX148">
        <f>IF($CE148&gt;=35,INDEX($AN:$AN,$CD148+35),"")</f>
      </c>
      <c r="BY148">
        <f>IF($CE148&gt;=36,INDEX($AN:$AN,$CD148+36),"")</f>
      </c>
      <c r="BZ148">
        <f>IF($CE148&gt;=37,INDEX($AN:$AN,$CD148+37),"")</f>
      </c>
      <c r="CA148">
        <f>IF($CE148&gt;=38,INDEX($AN:$AN,$CD148+38),"")</f>
      </c>
      <c r="CB148">
        <f>IF($CE148&gt;=39,INDEX($AN:$AN,$CD148+39),"")</f>
      </c>
      <c r="CC148">
        <f>IF($CE148&gt;=40,INDEX($AN:$AN,$CD148+40),"")</f>
      </c>
      <c r="CD148">
        <f>IFERROR(MATCH($AM148,$AN$2:$AN$133,0)+1,0)</f>
      </c>
      <c r="CE148">
        <f>IFERROR(INDEX($AO$2:$AO$133,MATCH($AM148,$AN$2:$AN$133,0)),0)</f>
      </c>
      <c r="CF148">
        <f>IFERROR(LEFT($K148,FIND(" - ",$K148)-1),$K148)</f>
      </c>
      <c r="CG148" t="s">
        <v>91</v>
      </c>
      <c r="CI148">
        <f>IF($DD148&gt;=1,INDEX($CG:$CG,$DC148+1),"")</f>
      </c>
      <c r="CJ148">
        <f>IF($DD148&gt;=2,INDEX($CG:$CG,$DC148+2),"")</f>
      </c>
      <c r="CK148">
        <f>IF($DD148&gt;=3,INDEX($CG:$CG,$DC148+3),"")</f>
      </c>
      <c r="CL148">
        <f>IF($DD148&gt;=4,INDEX($CG:$CG,$DC148+4),"")</f>
      </c>
      <c r="CM148">
        <f>IF($DD148&gt;=5,INDEX($CG:$CG,$DC148+5),"")</f>
      </c>
      <c r="CN148">
        <f>IF($DD148&gt;=6,INDEX($CG:$CG,$DC148+6),"")</f>
      </c>
      <c r="CO148">
        <f>IF($DD148&gt;=7,INDEX($CG:$CG,$DC148+7),"")</f>
      </c>
      <c r="CP148">
        <f>IF($DD148&gt;=8,INDEX($CG:$CG,$DC148+8),"")</f>
      </c>
      <c r="CQ148">
        <f>IF($DD148&gt;=9,INDEX($CG:$CG,$DC148+9),"")</f>
      </c>
      <c r="CR148">
        <f>IF($DD148&gt;=10,INDEX($CG:$CG,$DC148+10),"")</f>
      </c>
      <c r="CS148">
        <f>IF($DD148&gt;=11,INDEX($CG:$CG,$DC148+11),"")</f>
      </c>
      <c r="CT148">
        <f>IF($DD148&gt;=12,INDEX($CG:$CG,$DC148+12),"")</f>
      </c>
      <c r="CU148">
        <f>IF($DD148&gt;=13,INDEX($CG:$CG,$DC148+13),"")</f>
      </c>
      <c r="CV148">
        <f>IF($DD148&gt;=14,INDEX($CG:$CG,$DC148+14),"")</f>
      </c>
      <c r="CW148">
        <f>IF($DD148&gt;=15,INDEX($CG:$CG,$DC148+15),"")</f>
      </c>
      <c r="CX148">
        <f>IF($DD148&gt;=16,INDEX($CG:$CG,$DC148+16),"")</f>
      </c>
      <c r="CY148">
        <f>IF($DD148&gt;=17,INDEX($CG:$CG,$DC148+17),"")</f>
      </c>
      <c r="CZ148">
        <f>IF($DD148&gt;=18,INDEX($CG:$CG,$DC148+18),"")</f>
      </c>
      <c r="DA148">
        <f>IF($DD148&gt;=19,INDEX($CG:$CG,$DC148+19),"")</f>
      </c>
      <c r="DB148">
        <f>IF($DD148&gt;=20,INDEX($CG:$CG,$DC148+20),"")</f>
      </c>
      <c r="DC148">
        <f>IFERROR(MATCH($CF148,$CG$2:$CG$1558,0)+1,0)</f>
      </c>
      <c r="DD148">
        <f>IFERROR(INDEX($CH$2:$CH$1558,MATCH($CF148,$CG$2:$CG$1558,0)),0)</f>
      </c>
      <c r="DE148">
        <f>IFERROR(INDEX($AL:$AL,MATCH($G148,$AK:$AK,0))&amp;"","")</f>
      </c>
      <c r="DF148" t="s">
        <v>44</v>
      </c>
      <c r="DG148" t="s">
        <v>838</v>
      </c>
      <c r="DI148">
        <f>IF($GL148&gt;=1,INDEX($DF:$DF,$GK148+1),"")</f>
      </c>
      <c r="DJ148">
        <f>IF($GL148&gt;=2,INDEX($DF:$DF,$GK148+2),"")</f>
      </c>
      <c r="DK148">
        <f>IF($GL148&gt;=3,INDEX($DF:$DF,$GK148+3),"")</f>
      </c>
      <c r="DL148">
        <f>IF($GL148&gt;=4,INDEX($DF:$DF,$GK148+4),"")</f>
      </c>
      <c r="DM148">
        <f>IF($GL148&gt;=5,INDEX($DF:$DF,$GK148+5),"")</f>
      </c>
      <c r="DN148">
        <f>IF($GL148&gt;=6,INDEX($DF:$DF,$GK148+6),"")</f>
      </c>
      <c r="DO148">
        <f>IF($GL148&gt;=7,INDEX($DF:$DF,$GK148+7),"")</f>
      </c>
      <c r="DP148">
        <f>IF($GL148&gt;=8,INDEX($DF:$DF,$GK148+8),"")</f>
      </c>
      <c r="DQ148">
        <f>IF($GL148&gt;=9,INDEX($DF:$DF,$GK148+9),"")</f>
      </c>
      <c r="DR148">
        <f>IF($GL148&gt;=10,INDEX($DF:$DF,$GK148+10),"")</f>
      </c>
      <c r="DS148">
        <f>IF($GL148&gt;=11,INDEX($DF:$DF,$GK148+11),"")</f>
      </c>
      <c r="DT148">
        <f>IF($GL148&gt;=12,INDEX($DF:$DF,$GK148+12),"")</f>
      </c>
      <c r="DU148">
        <f>IF($GL148&gt;=13,INDEX($DF:$DF,$GK148+13),"")</f>
      </c>
      <c r="DV148">
        <f>IF($GL148&gt;=14,INDEX($DF:$DF,$GK148+14),"")</f>
      </c>
      <c r="DW148">
        <f>IF($GL148&gt;=15,INDEX($DF:$DF,$GK148+15),"")</f>
      </c>
      <c r="DX148">
        <f>IF($GL148&gt;=16,INDEX($DF:$DF,$GK148+16),"")</f>
      </c>
      <c r="DY148">
        <f>IF($GL148&gt;=17,INDEX($DF:$DF,$GK148+17),"")</f>
      </c>
      <c r="DZ148">
        <f>IF($GL148&gt;=18,INDEX($DF:$DF,$GK148+18),"")</f>
      </c>
      <c r="EA148">
        <f>IF($GL148&gt;=19,INDEX($DF:$DF,$GK148+19),"")</f>
      </c>
      <c r="EB148">
        <f>IF($GL148&gt;=20,INDEX($DF:$DF,$GK148+20),"")</f>
      </c>
      <c r="EC148">
        <f>IF($GL148&gt;=21,INDEX($DF:$DF,$GK148+21),"")</f>
      </c>
      <c r="ED148">
        <f>IF($GL148&gt;=22,INDEX($DF:$DF,$GK148+22),"")</f>
      </c>
      <c r="EE148">
        <f>IF($GL148&gt;=23,INDEX($DF:$DF,$GK148+23),"")</f>
      </c>
      <c r="EF148">
        <f>IF($GL148&gt;=24,INDEX($DF:$DF,$GK148+24),"")</f>
      </c>
      <c r="EG148">
        <f>IF($GL148&gt;=25,INDEX($DF:$DF,$GK148+25),"")</f>
      </c>
      <c r="EH148">
        <f>IF($GL148&gt;=26,INDEX($DF:$DF,$GK148+26),"")</f>
      </c>
      <c r="EI148">
        <f>IF($GL148&gt;=27,INDEX($DF:$DF,$GK148+27),"")</f>
      </c>
      <c r="EJ148">
        <f>IF($GL148&gt;=28,INDEX($DF:$DF,$GK148+28),"")</f>
      </c>
      <c r="EK148">
        <f>IF($GL148&gt;=29,INDEX($DF:$DF,$GK148+29),"")</f>
      </c>
      <c r="EL148">
        <f>IF($GL148&gt;=30,INDEX($DF:$DF,$GK148+30),"")</f>
      </c>
      <c r="EM148">
        <f>IF($GL148&gt;=31,INDEX($DF:$DF,$GK148+31),"")</f>
      </c>
      <c r="EN148">
        <f>IF($GL148&gt;=32,INDEX($DF:$DF,$GK148+32),"")</f>
      </c>
      <c r="EO148">
        <f>IF($GL148&gt;=33,INDEX($DF:$DF,$GK148+33),"")</f>
      </c>
      <c r="EP148">
        <f>IF($GL148&gt;=34,INDEX($DF:$DF,$GK148+34),"")</f>
      </c>
      <c r="EQ148">
        <f>IF($GL148&gt;=35,INDEX($DF:$DF,$GK148+35),"")</f>
      </c>
      <c r="ER148">
        <f>IF($GL148&gt;=36,INDEX($DF:$DF,$GK148+36),"")</f>
      </c>
      <c r="ES148">
        <f>IF($GL148&gt;=37,INDEX($DF:$DF,$GK148+37),"")</f>
      </c>
      <c r="ET148">
        <f>IF($GL148&gt;=38,INDEX($DF:$DF,$GK148+38),"")</f>
      </c>
      <c r="EU148">
        <f>IF($GL148&gt;=39,INDEX($DF:$DF,$GK148+39),"")</f>
      </c>
      <c r="EV148">
        <f>IF($GL148&gt;=40,INDEX($DF:$DF,$GK148+40),"")</f>
      </c>
      <c r="EW148">
        <f>IF($GL148&gt;=1,INDEX($DG:$DG,$GK148+1),"")</f>
      </c>
      <c r="EX148">
        <f>IF($GL148&gt;=2,INDEX($DG:$DG,$GK148+2),"")</f>
      </c>
      <c r="EY148">
        <f>IF($GL148&gt;=3,INDEX($DG:$DG,$GK148+3),"")</f>
      </c>
      <c r="EZ148">
        <f>IF($GL148&gt;=4,INDEX($DG:$DG,$GK148+4),"")</f>
      </c>
      <c r="FA148">
        <f>IF($GL148&gt;=5,INDEX($DG:$DG,$GK148+5),"")</f>
      </c>
      <c r="FB148">
        <f>IF($GL148&gt;=6,INDEX($DG:$DG,$GK148+6),"")</f>
      </c>
      <c r="FC148">
        <f>IF($GL148&gt;=7,INDEX($DG:$DG,$GK148+7),"")</f>
      </c>
      <c r="FD148">
        <f>IF($GL148&gt;=8,INDEX($DG:$DG,$GK148+8),"")</f>
      </c>
      <c r="FE148">
        <f>IF($GL148&gt;=9,INDEX($DG:$DG,$GK148+9),"")</f>
      </c>
      <c r="FF148">
        <f>IF($GL148&gt;=10,INDEX($DG:$DG,$GK148+10),"")</f>
      </c>
      <c r="FG148">
        <f>IF($GL148&gt;=11,INDEX($DG:$DG,$GK148+11),"")</f>
      </c>
      <c r="FH148">
        <f>IF($GL148&gt;=12,INDEX($DG:$DG,$GK148+12),"")</f>
      </c>
      <c r="FI148">
        <f>IF($GL148&gt;=13,INDEX($DG:$DG,$GK148+13),"")</f>
      </c>
      <c r="FJ148">
        <f>IF($GL148&gt;=14,INDEX($DG:$DG,$GK148+14),"")</f>
      </c>
      <c r="FK148">
        <f>IF($GL148&gt;=15,INDEX($DG:$DG,$GK148+15),"")</f>
      </c>
      <c r="FL148">
        <f>IF($GL148&gt;=16,INDEX($DG:$DG,$GK148+16),"")</f>
      </c>
      <c r="FM148">
        <f>IF($GL148&gt;=17,INDEX($DG:$DG,$GK148+17),"")</f>
      </c>
      <c r="FN148">
        <f>IF($GL148&gt;=18,INDEX($DG:$DG,$GK148+18),"")</f>
      </c>
      <c r="FO148">
        <f>IF($GL148&gt;=19,INDEX($DG:$DG,$GK148+19),"")</f>
      </c>
      <c r="FP148">
        <f>IF($GL148&gt;=20,INDEX($DG:$DG,$GK148+20),"")</f>
      </c>
      <c r="FQ148">
        <f>IF($GL148&gt;=21,INDEX($DG:$DG,$GK148+21),"")</f>
      </c>
      <c r="FR148">
        <f>IF($GL148&gt;=22,INDEX($DG:$DG,$GK148+22),"")</f>
      </c>
      <c r="FS148">
        <f>IF($GL148&gt;=23,INDEX($DG:$DG,$GK148+23),"")</f>
      </c>
      <c r="FT148">
        <f>IF($GL148&gt;=24,INDEX($DG:$DG,$GK148+24),"")</f>
      </c>
      <c r="FU148">
        <f>IF($GL148&gt;=25,INDEX($DG:$DG,$GK148+25),"")</f>
      </c>
      <c r="FV148">
        <f>IF($GL148&gt;=26,INDEX($DG:$DG,$GK148+26),"")</f>
      </c>
      <c r="FW148">
        <f>IF($GL148&gt;=27,INDEX($DG:$DG,$GK148+27),"")</f>
      </c>
      <c r="FX148">
        <f>IF($GL148&gt;=28,INDEX($DG:$DG,$GK148+28),"")</f>
      </c>
      <c r="FY148">
        <f>IF($GL148&gt;=29,INDEX($DG:$DG,$GK148+29),"")</f>
      </c>
      <c r="FZ148">
        <f>IF($GL148&gt;=30,INDEX($DG:$DG,$GK148+30),"")</f>
      </c>
      <c r="GA148">
        <f>IF($GL148&gt;=31,INDEX($DG:$DG,$GK148+31),"")</f>
      </c>
      <c r="GB148">
        <f>IF($GL148&gt;=32,INDEX($DG:$DG,$GK148+32),"")</f>
      </c>
      <c r="GC148">
        <f>IF($GL148&gt;=33,INDEX($DG:$DG,$GK148+33),"")</f>
      </c>
      <c r="GD148">
        <f>IF($GL148&gt;=34,INDEX($DG:$DG,$GK148+34),"")</f>
      </c>
      <c r="GE148">
        <f>IF($GL148&gt;=35,INDEX($DG:$DG,$GK148+35),"")</f>
      </c>
      <c r="GF148">
        <f>IF($GL148&gt;=36,INDEX($DG:$DG,$GK148+36),"")</f>
      </c>
      <c r="GG148">
        <f>IF($GL148&gt;=37,INDEX($DG:$DG,$GK148+37),"")</f>
      </c>
      <c r="GH148">
        <f>IF($GL148&gt;=38,INDEX($DG:$DG,$GK148+38),"")</f>
      </c>
      <c r="GI148">
        <f>IF($GL148&gt;=39,INDEX($DG:$DG,$GK148+39),"")</f>
      </c>
      <c r="GJ148">
        <f>IF($GL148&gt;=40,INDEX($DG:$DG,$GK148+40),"")</f>
      </c>
      <c r="GK148">
        <f>IFERROR(MATCH($DE148,$DF$2:$DF$166,0)+1,0)</f>
      </c>
      <c r="GL148">
        <f>IFERROR(INDEX($DH$2:$DH$166,MATCH($DE148,$DF$2:$DF$166,0)),0)</f>
      </c>
      <c r="GM148">
        <f>IFERROR(MATCH($H148,$DI$148:$EV$148,0),0)</f>
      </c>
      <c r="GN148">
        <f>IF($GM148&gt;0,INDEX($EW$148:$GJ$148,$GM148),"")</f>
      </c>
      <c r="GO148" t="s">
        <v>191</v>
      </c>
      <c r="GQ148">
        <f>IF($IZ148&gt;=1,INDEX($GO:$GO,$IY148+1),"")</f>
      </c>
      <c r="GR148">
        <f>IF($IZ148&gt;=2,INDEX($GO:$GO,$IY148+2),"")</f>
      </c>
      <c r="GS148">
        <f>IF($IZ148&gt;=3,INDEX($GO:$GO,$IY148+3),"")</f>
      </c>
      <c r="GT148">
        <f>IF($IZ148&gt;=4,INDEX($GO:$GO,$IY148+4),"")</f>
      </c>
      <c r="GU148">
        <f>IF($IZ148&gt;=5,INDEX($GO:$GO,$IY148+5),"")</f>
      </c>
      <c r="GV148">
        <f>IF($IZ148&gt;=6,INDEX($GO:$GO,$IY148+6),"")</f>
      </c>
      <c r="GW148">
        <f>IF($IZ148&gt;=7,INDEX($GO:$GO,$IY148+7),"")</f>
      </c>
      <c r="GX148">
        <f>IF($IZ148&gt;=8,INDEX($GO:$GO,$IY148+8),"")</f>
      </c>
      <c r="GY148">
        <f>IF($IZ148&gt;=9,INDEX($GO:$GO,$IY148+9),"")</f>
      </c>
      <c r="GZ148">
        <f>IF($IZ148&gt;=10,INDEX($GO:$GO,$IY148+10),"")</f>
      </c>
      <c r="HA148">
        <f>IF($IZ148&gt;=11,INDEX($GO:$GO,$IY148+11),"")</f>
      </c>
      <c r="HB148">
        <f>IF($IZ148&gt;=12,INDEX($GO:$GO,$IY148+12),"")</f>
      </c>
      <c r="HC148">
        <f>IF($IZ148&gt;=13,INDEX($GO:$GO,$IY148+13),"")</f>
      </c>
      <c r="HD148">
        <f>IF($IZ148&gt;=14,INDEX($GO:$GO,$IY148+14),"")</f>
      </c>
      <c r="HE148">
        <f>IF($IZ148&gt;=15,INDEX($GO:$GO,$IY148+15),"")</f>
      </c>
      <c r="HF148">
        <f>IF($IZ148&gt;=16,INDEX($GO:$GO,$IY148+16),"")</f>
      </c>
      <c r="HG148">
        <f>IF($IZ148&gt;=17,INDEX($GO:$GO,$IY148+17),"")</f>
      </c>
      <c r="HH148">
        <f>IF($IZ148&gt;=18,INDEX($GO:$GO,$IY148+18),"")</f>
      </c>
      <c r="HI148">
        <f>IF($IZ148&gt;=19,INDEX($GO:$GO,$IY148+19),"")</f>
      </c>
      <c r="HJ148">
        <f>IF($IZ148&gt;=20,INDEX($GO:$GO,$IY148+20),"")</f>
      </c>
      <c r="HK148">
        <f>IF($IZ148&gt;=21,INDEX($GO:$GO,$IY148+21),"")</f>
      </c>
      <c r="HL148">
        <f>IF($IZ148&gt;=22,INDEX($GO:$GO,$IY148+22),"")</f>
      </c>
      <c r="HM148">
        <f>IF($IZ148&gt;=23,INDEX($GO:$GO,$IY148+23),"")</f>
      </c>
      <c r="HN148">
        <f>IF($IZ148&gt;=24,INDEX($GO:$GO,$IY148+24),"")</f>
      </c>
      <c r="HO148">
        <f>IF($IZ148&gt;=25,INDEX($GO:$GO,$IY148+25),"")</f>
      </c>
      <c r="HP148">
        <f>IF($IZ148&gt;=26,INDEX($GO:$GO,$IY148+26),"")</f>
      </c>
      <c r="HQ148">
        <f>IF($IZ148&gt;=27,INDEX($GO:$GO,$IY148+27),"")</f>
      </c>
      <c r="HR148">
        <f>IF($IZ148&gt;=28,INDEX($GO:$GO,$IY148+28),"")</f>
      </c>
      <c r="HS148">
        <f>IF($IZ148&gt;=29,INDEX($GO:$GO,$IY148+29),"")</f>
      </c>
      <c r="HT148">
        <f>IF($IZ148&gt;=30,INDEX($GO:$GO,$IY148+30),"")</f>
      </c>
      <c r="HU148">
        <f>IF($IZ148&gt;=31,INDEX($GO:$GO,$IY148+31),"")</f>
      </c>
      <c r="HV148">
        <f>IF($IZ148&gt;=32,INDEX($GO:$GO,$IY148+32),"")</f>
      </c>
      <c r="HW148">
        <f>IF($IZ148&gt;=33,INDEX($GO:$GO,$IY148+33),"")</f>
      </c>
      <c r="HX148">
        <f>IF($IZ148&gt;=34,INDEX($GO:$GO,$IY148+34),"")</f>
      </c>
      <c r="HY148">
        <f>IF($IZ148&gt;=35,INDEX($GO:$GO,$IY148+35),"")</f>
      </c>
      <c r="HZ148">
        <f>IF($IZ148&gt;=36,INDEX($GO:$GO,$IY148+36),"")</f>
      </c>
      <c r="IA148">
        <f>IF($IZ148&gt;=37,INDEX($GO:$GO,$IY148+37),"")</f>
      </c>
      <c r="IB148">
        <f>IF($IZ148&gt;=38,INDEX($GO:$GO,$IY148+38),"")</f>
      </c>
      <c r="IC148">
        <f>IF($IZ148&gt;=39,INDEX($GO:$GO,$IY148+39),"")</f>
      </c>
      <c r="ID148">
        <f>IF($IZ148&gt;=40,INDEX($GO:$GO,$IY148+40),"")</f>
      </c>
      <c r="IE148">
        <f>IF($IZ148&gt;=41,INDEX($GO:$GO,$IY148+41),"")</f>
      </c>
      <c r="IF148">
        <f>IF($IZ148&gt;=42,INDEX($GO:$GO,$IY148+42),"")</f>
      </c>
      <c r="IG148">
        <f>IF($IZ148&gt;=43,INDEX($GO:$GO,$IY148+43),"")</f>
      </c>
      <c r="IH148">
        <f>IF($IZ148&gt;=44,INDEX($GO:$GO,$IY148+44),"")</f>
      </c>
      <c r="II148">
        <f>IF($IZ148&gt;=45,INDEX($GO:$GO,$IY148+45),"")</f>
      </c>
      <c r="IJ148">
        <f>IF($IZ148&gt;=46,INDEX($GO:$GO,$IY148+46),"")</f>
      </c>
      <c r="IK148">
        <f>IF($IZ148&gt;=47,INDEX($GO:$GO,$IY148+47),"")</f>
      </c>
      <c r="IL148">
        <f>IF($IZ148&gt;=48,INDEX($GO:$GO,$IY148+48),"")</f>
      </c>
      <c r="IM148">
        <f>IF($IZ148&gt;=49,INDEX($GO:$GO,$IY148+49),"")</f>
      </c>
      <c r="IN148">
        <f>IF($IZ148&gt;=50,INDEX($GO:$GO,$IY148+50),"")</f>
      </c>
      <c r="IO148">
        <f>IF($IZ148&gt;=51,INDEX($GO:$GO,$IY148+51),"")</f>
      </c>
      <c r="IP148">
        <f>IF($IZ148&gt;=52,INDEX($GO:$GO,$IY148+52),"")</f>
      </c>
      <c r="IQ148">
        <f>IF($IZ148&gt;=53,INDEX($GO:$GO,$IY148+53),"")</f>
      </c>
      <c r="IR148">
        <f>IF($IZ148&gt;=54,INDEX($GO:$GO,$IY148+54),"")</f>
      </c>
      <c r="IS148">
        <f>IF($IZ148&gt;=55,INDEX($GO:$GO,$IY148+55),"")</f>
      </c>
      <c r="IT148">
        <f>IF($IZ148&gt;=56,INDEX($GO:$GO,$IY148+56),"")</f>
      </c>
      <c r="IU148">
        <f>IF($IZ148&gt;=57,INDEX($GO:$GO,$IY148+57),"")</f>
      </c>
      <c r="IV148">
        <f>IF($IZ148&gt;=58,INDEX($GO:$GO,$IY148+58),"")</f>
      </c>
      <c r="IW148">
        <f>IF($IZ148&gt;=59,INDEX($GO:$GO,$IY148+59),"")</f>
      </c>
      <c r="IX148">
        <f>IF($IZ148&gt;=60,INDEX($GO:$GO,$IY148+60),"")</f>
      </c>
      <c r="IY148">
        <f>IFERROR(MATCH($GN148,$GO$2:$GO$827,0)+1,0)</f>
      </c>
      <c r="IZ148">
        <f>IFERROR(INDEX($GP$2:$GP$827,MATCH($GN148,$GO$2:$GO$827,0)),0)</f>
      </c>
      <c r="JA148" t="s">
        <v>23</v>
      </c>
      <c r="JB148" t="s">
        <v>23</v>
      </c>
    </row>
    <row r="149" spans="1:262" x14ac:dyDescent="0.25">
      <c r="F149" s="1"/>
      <c r="G149" s="1"/>
      <c r="H149" s="1"/>
      <c r="I149" s="1"/>
      <c r="J149" s="1">
        <f>IFERROR(IF(FIND(" - ",$F149)&gt;0,MID($F149,FIND(" - ",$F149)+3,LEN($F149)),""),"")</f>
      </c>
      <c r="L149" s="1"/>
      <c r="N149" t="s">
        <v>23</v>
      </c>
      <c r="P149">
        <f>IF(OR($N149="",$O149=""),"",IFERROR($N149/$O149,0))</f>
      </c>
      <c r="Q149">
        <f>IF($N149="","",
IF($G149="","",
IF(ISNUMBER(SEARCH("exempt",LOWER($G149))),0,
$N149*(VALUE(SUBSTITUTE($G149,"%",""))/100))))</f>
      </c>
      <c r="W149">
        <f>IF($N149="","",
SUM($N149,$Q149,$U149,$R149,$T149)-
IF($V149="",0,VALUE($V149)))</f>
      </c>
      <c r="AE149" t="s">
        <v>839</v>
      </c>
      <c r="AJ149" t="s">
        <v>840</v>
      </c>
      <c r="AM149">
        <f>IFERROR(LEFT($F149,FIND(" - ",$F149)-1),$F149)</f>
      </c>
      <c r="AP149">
        <f>IF($CE149&gt;=1,INDEX($AN:$AN,$CD149+1),"")</f>
      </c>
      <c r="AQ149">
        <f>IF($CE149&gt;=2,INDEX($AN:$AN,$CD149+2),"")</f>
      </c>
      <c r="AR149">
        <f>IF($CE149&gt;=3,INDEX($AN:$AN,$CD149+3),"")</f>
      </c>
      <c r="AS149">
        <f>IF($CE149&gt;=4,INDEX($AN:$AN,$CD149+4),"")</f>
      </c>
      <c r="AT149">
        <f>IF($CE149&gt;=5,INDEX($AN:$AN,$CD149+5),"")</f>
      </c>
      <c r="AU149">
        <f>IF($CE149&gt;=6,INDEX($AN:$AN,$CD149+6),"")</f>
      </c>
      <c r="AV149">
        <f>IF($CE149&gt;=7,INDEX($AN:$AN,$CD149+7),"")</f>
      </c>
      <c r="AW149">
        <f>IF($CE149&gt;=8,INDEX($AN:$AN,$CD149+8),"")</f>
      </c>
      <c r="AX149">
        <f>IF($CE149&gt;=9,INDEX($AN:$AN,$CD149+9),"")</f>
      </c>
      <c r="AY149">
        <f>IF($CE149&gt;=10,INDEX($AN:$AN,$CD149+10),"")</f>
      </c>
      <c r="AZ149">
        <f>IF($CE149&gt;=11,INDEX($AN:$AN,$CD149+11),"")</f>
      </c>
      <c r="BA149">
        <f>IF($CE149&gt;=12,INDEX($AN:$AN,$CD149+12),"")</f>
      </c>
      <c r="BB149">
        <f>IF($CE149&gt;=13,INDEX($AN:$AN,$CD149+13),"")</f>
      </c>
      <c r="BC149">
        <f>IF($CE149&gt;=14,INDEX($AN:$AN,$CD149+14),"")</f>
      </c>
      <c r="BD149">
        <f>IF($CE149&gt;=15,INDEX($AN:$AN,$CD149+15),"")</f>
      </c>
      <c r="BE149">
        <f>IF($CE149&gt;=16,INDEX($AN:$AN,$CD149+16),"")</f>
      </c>
      <c r="BF149">
        <f>IF($CE149&gt;=17,INDEX($AN:$AN,$CD149+17),"")</f>
      </c>
      <c r="BG149">
        <f>IF($CE149&gt;=18,INDEX($AN:$AN,$CD149+18),"")</f>
      </c>
      <c r="BH149">
        <f>IF($CE149&gt;=19,INDEX($AN:$AN,$CD149+19),"")</f>
      </c>
      <c r="BI149">
        <f>IF($CE149&gt;=20,INDEX($AN:$AN,$CD149+20),"")</f>
      </c>
      <c r="BJ149">
        <f>IF($CE149&gt;=21,INDEX($AN:$AN,$CD149+21),"")</f>
      </c>
      <c r="BK149">
        <f>IF($CE149&gt;=22,INDEX($AN:$AN,$CD149+22),"")</f>
      </c>
      <c r="BL149">
        <f>IF($CE149&gt;=23,INDEX($AN:$AN,$CD149+23),"")</f>
      </c>
      <c r="BM149">
        <f>IF($CE149&gt;=24,INDEX($AN:$AN,$CD149+24),"")</f>
      </c>
      <c r="BN149">
        <f>IF($CE149&gt;=25,INDEX($AN:$AN,$CD149+25),"")</f>
      </c>
      <c r="BO149">
        <f>IF($CE149&gt;=26,INDEX($AN:$AN,$CD149+26),"")</f>
      </c>
      <c r="BP149">
        <f>IF($CE149&gt;=27,INDEX($AN:$AN,$CD149+27),"")</f>
      </c>
      <c r="BQ149">
        <f>IF($CE149&gt;=28,INDEX($AN:$AN,$CD149+28),"")</f>
      </c>
      <c r="BR149">
        <f>IF($CE149&gt;=29,INDEX($AN:$AN,$CD149+29),"")</f>
      </c>
      <c r="BS149">
        <f>IF($CE149&gt;=30,INDEX($AN:$AN,$CD149+30),"")</f>
      </c>
      <c r="BT149">
        <f>IF($CE149&gt;=31,INDEX($AN:$AN,$CD149+31),"")</f>
      </c>
      <c r="BU149">
        <f>IF($CE149&gt;=32,INDEX($AN:$AN,$CD149+32),"")</f>
      </c>
      <c r="BV149">
        <f>IF($CE149&gt;=33,INDEX($AN:$AN,$CD149+33),"")</f>
      </c>
      <c r="BW149">
        <f>IF($CE149&gt;=34,INDEX($AN:$AN,$CD149+34),"")</f>
      </c>
      <c r="BX149">
        <f>IF($CE149&gt;=35,INDEX($AN:$AN,$CD149+35),"")</f>
      </c>
      <c r="BY149">
        <f>IF($CE149&gt;=36,INDEX($AN:$AN,$CD149+36),"")</f>
      </c>
      <c r="BZ149">
        <f>IF($CE149&gt;=37,INDEX($AN:$AN,$CD149+37),"")</f>
      </c>
      <c r="CA149">
        <f>IF($CE149&gt;=38,INDEX($AN:$AN,$CD149+38),"")</f>
      </c>
      <c r="CB149">
        <f>IF($CE149&gt;=39,INDEX($AN:$AN,$CD149+39),"")</f>
      </c>
      <c r="CC149">
        <f>IF($CE149&gt;=40,INDEX($AN:$AN,$CD149+40),"")</f>
      </c>
      <c r="CD149">
        <f>IFERROR(MATCH($AM149,$AN$2:$AN$133,0)+1,0)</f>
      </c>
      <c r="CE149">
        <f>IFERROR(INDEX($AO$2:$AO$133,MATCH($AM149,$AN$2:$AN$133,0)),0)</f>
      </c>
      <c r="CF149">
        <f>IFERROR(LEFT($K149,FIND(" - ",$K149)-1),$K149)</f>
      </c>
      <c r="CG149" t="s">
        <v>100</v>
      </c>
      <c r="CI149">
        <f>IF($DD149&gt;=1,INDEX($CG:$CG,$DC149+1),"")</f>
      </c>
      <c r="CJ149">
        <f>IF($DD149&gt;=2,INDEX($CG:$CG,$DC149+2),"")</f>
      </c>
      <c r="CK149">
        <f>IF($DD149&gt;=3,INDEX($CG:$CG,$DC149+3),"")</f>
      </c>
      <c r="CL149">
        <f>IF($DD149&gt;=4,INDEX($CG:$CG,$DC149+4),"")</f>
      </c>
      <c r="CM149">
        <f>IF($DD149&gt;=5,INDEX($CG:$CG,$DC149+5),"")</f>
      </c>
      <c r="CN149">
        <f>IF($DD149&gt;=6,INDEX($CG:$CG,$DC149+6),"")</f>
      </c>
      <c r="CO149">
        <f>IF($DD149&gt;=7,INDEX($CG:$CG,$DC149+7),"")</f>
      </c>
      <c r="CP149">
        <f>IF($DD149&gt;=8,INDEX($CG:$CG,$DC149+8),"")</f>
      </c>
      <c r="CQ149">
        <f>IF($DD149&gt;=9,INDEX($CG:$CG,$DC149+9),"")</f>
      </c>
      <c r="CR149">
        <f>IF($DD149&gt;=10,INDEX($CG:$CG,$DC149+10),"")</f>
      </c>
      <c r="CS149">
        <f>IF($DD149&gt;=11,INDEX($CG:$CG,$DC149+11),"")</f>
      </c>
      <c r="CT149">
        <f>IF($DD149&gt;=12,INDEX($CG:$CG,$DC149+12),"")</f>
      </c>
      <c r="CU149">
        <f>IF($DD149&gt;=13,INDEX($CG:$CG,$DC149+13),"")</f>
      </c>
      <c r="CV149">
        <f>IF($DD149&gt;=14,INDEX($CG:$CG,$DC149+14),"")</f>
      </c>
      <c r="CW149">
        <f>IF($DD149&gt;=15,INDEX($CG:$CG,$DC149+15),"")</f>
      </c>
      <c r="CX149">
        <f>IF($DD149&gt;=16,INDEX($CG:$CG,$DC149+16),"")</f>
      </c>
      <c r="CY149">
        <f>IF($DD149&gt;=17,INDEX($CG:$CG,$DC149+17),"")</f>
      </c>
      <c r="CZ149">
        <f>IF($DD149&gt;=18,INDEX($CG:$CG,$DC149+18),"")</f>
      </c>
      <c r="DA149">
        <f>IF($DD149&gt;=19,INDEX($CG:$CG,$DC149+19),"")</f>
      </c>
      <c r="DB149">
        <f>IF($DD149&gt;=20,INDEX($CG:$CG,$DC149+20),"")</f>
      </c>
      <c r="DC149">
        <f>IFERROR(MATCH($CF149,$CG$2:$CG$1558,0)+1,0)</f>
      </c>
      <c r="DD149">
        <f>IFERROR(INDEX($CH$2:$CH$1558,MATCH($CF149,$CG$2:$CG$1558,0)),0)</f>
      </c>
      <c r="DE149">
        <f>IFERROR(INDEX($AL:$AL,MATCH($G149,$AK:$AK,0))&amp;"","")</f>
      </c>
      <c r="DF149" t="s">
        <v>248</v>
      </c>
      <c r="DH149">
        <v>1</v>
      </c>
      <c r="DI149">
        <f>IF($GL149&gt;=1,INDEX($DF:$DF,$GK149+1),"")</f>
      </c>
      <c r="DJ149">
        <f>IF($GL149&gt;=2,INDEX($DF:$DF,$GK149+2),"")</f>
      </c>
      <c r="DK149">
        <f>IF($GL149&gt;=3,INDEX($DF:$DF,$GK149+3),"")</f>
      </c>
      <c r="DL149">
        <f>IF($GL149&gt;=4,INDEX($DF:$DF,$GK149+4),"")</f>
      </c>
      <c r="DM149">
        <f>IF($GL149&gt;=5,INDEX($DF:$DF,$GK149+5),"")</f>
      </c>
      <c r="DN149">
        <f>IF($GL149&gt;=6,INDEX($DF:$DF,$GK149+6),"")</f>
      </c>
      <c r="DO149">
        <f>IF($GL149&gt;=7,INDEX($DF:$DF,$GK149+7),"")</f>
      </c>
      <c r="DP149">
        <f>IF($GL149&gt;=8,INDEX($DF:$DF,$GK149+8),"")</f>
      </c>
      <c r="DQ149">
        <f>IF($GL149&gt;=9,INDEX($DF:$DF,$GK149+9),"")</f>
      </c>
      <c r="DR149">
        <f>IF($GL149&gt;=10,INDEX($DF:$DF,$GK149+10),"")</f>
      </c>
      <c r="DS149">
        <f>IF($GL149&gt;=11,INDEX($DF:$DF,$GK149+11),"")</f>
      </c>
      <c r="DT149">
        <f>IF($GL149&gt;=12,INDEX($DF:$DF,$GK149+12),"")</f>
      </c>
      <c r="DU149">
        <f>IF($GL149&gt;=13,INDEX($DF:$DF,$GK149+13),"")</f>
      </c>
      <c r="DV149">
        <f>IF($GL149&gt;=14,INDEX($DF:$DF,$GK149+14),"")</f>
      </c>
      <c r="DW149">
        <f>IF($GL149&gt;=15,INDEX($DF:$DF,$GK149+15),"")</f>
      </c>
      <c r="DX149">
        <f>IF($GL149&gt;=16,INDEX($DF:$DF,$GK149+16),"")</f>
      </c>
      <c r="DY149">
        <f>IF($GL149&gt;=17,INDEX($DF:$DF,$GK149+17),"")</f>
      </c>
      <c r="DZ149">
        <f>IF($GL149&gt;=18,INDEX($DF:$DF,$GK149+18),"")</f>
      </c>
      <c r="EA149">
        <f>IF($GL149&gt;=19,INDEX($DF:$DF,$GK149+19),"")</f>
      </c>
      <c r="EB149">
        <f>IF($GL149&gt;=20,INDEX($DF:$DF,$GK149+20),"")</f>
      </c>
      <c r="EC149">
        <f>IF($GL149&gt;=21,INDEX($DF:$DF,$GK149+21),"")</f>
      </c>
      <c r="ED149">
        <f>IF($GL149&gt;=22,INDEX($DF:$DF,$GK149+22),"")</f>
      </c>
      <c r="EE149">
        <f>IF($GL149&gt;=23,INDEX($DF:$DF,$GK149+23),"")</f>
      </c>
      <c r="EF149">
        <f>IF($GL149&gt;=24,INDEX($DF:$DF,$GK149+24),"")</f>
      </c>
      <c r="EG149">
        <f>IF($GL149&gt;=25,INDEX($DF:$DF,$GK149+25),"")</f>
      </c>
      <c r="EH149">
        <f>IF($GL149&gt;=26,INDEX($DF:$DF,$GK149+26),"")</f>
      </c>
      <c r="EI149">
        <f>IF($GL149&gt;=27,INDEX($DF:$DF,$GK149+27),"")</f>
      </c>
      <c r="EJ149">
        <f>IF($GL149&gt;=28,INDEX($DF:$DF,$GK149+28),"")</f>
      </c>
      <c r="EK149">
        <f>IF($GL149&gt;=29,INDEX($DF:$DF,$GK149+29),"")</f>
      </c>
      <c r="EL149">
        <f>IF($GL149&gt;=30,INDEX($DF:$DF,$GK149+30),"")</f>
      </c>
      <c r="EM149">
        <f>IF($GL149&gt;=31,INDEX($DF:$DF,$GK149+31),"")</f>
      </c>
      <c r="EN149">
        <f>IF($GL149&gt;=32,INDEX($DF:$DF,$GK149+32),"")</f>
      </c>
      <c r="EO149">
        <f>IF($GL149&gt;=33,INDEX($DF:$DF,$GK149+33),"")</f>
      </c>
      <c r="EP149">
        <f>IF($GL149&gt;=34,INDEX($DF:$DF,$GK149+34),"")</f>
      </c>
      <c r="EQ149">
        <f>IF($GL149&gt;=35,INDEX($DF:$DF,$GK149+35),"")</f>
      </c>
      <c r="ER149">
        <f>IF($GL149&gt;=36,INDEX($DF:$DF,$GK149+36),"")</f>
      </c>
      <c r="ES149">
        <f>IF($GL149&gt;=37,INDEX($DF:$DF,$GK149+37),"")</f>
      </c>
      <c r="ET149">
        <f>IF($GL149&gt;=38,INDEX($DF:$DF,$GK149+38),"")</f>
      </c>
      <c r="EU149">
        <f>IF($GL149&gt;=39,INDEX($DF:$DF,$GK149+39),"")</f>
      </c>
      <c r="EV149">
        <f>IF($GL149&gt;=40,INDEX($DF:$DF,$GK149+40),"")</f>
      </c>
      <c r="EW149">
        <f>IF($GL149&gt;=1,INDEX($DG:$DG,$GK149+1),"")</f>
      </c>
      <c r="EX149">
        <f>IF($GL149&gt;=2,INDEX($DG:$DG,$GK149+2),"")</f>
      </c>
      <c r="EY149">
        <f>IF($GL149&gt;=3,INDEX($DG:$DG,$GK149+3),"")</f>
      </c>
      <c r="EZ149">
        <f>IF($GL149&gt;=4,INDEX($DG:$DG,$GK149+4),"")</f>
      </c>
      <c r="FA149">
        <f>IF($GL149&gt;=5,INDEX($DG:$DG,$GK149+5),"")</f>
      </c>
      <c r="FB149">
        <f>IF($GL149&gt;=6,INDEX($DG:$DG,$GK149+6),"")</f>
      </c>
      <c r="FC149">
        <f>IF($GL149&gt;=7,INDEX($DG:$DG,$GK149+7),"")</f>
      </c>
      <c r="FD149">
        <f>IF($GL149&gt;=8,INDEX($DG:$DG,$GK149+8),"")</f>
      </c>
      <c r="FE149">
        <f>IF($GL149&gt;=9,INDEX($DG:$DG,$GK149+9),"")</f>
      </c>
      <c r="FF149">
        <f>IF($GL149&gt;=10,INDEX($DG:$DG,$GK149+10),"")</f>
      </c>
      <c r="FG149">
        <f>IF($GL149&gt;=11,INDEX($DG:$DG,$GK149+11),"")</f>
      </c>
      <c r="FH149">
        <f>IF($GL149&gt;=12,INDEX($DG:$DG,$GK149+12),"")</f>
      </c>
      <c r="FI149">
        <f>IF($GL149&gt;=13,INDEX($DG:$DG,$GK149+13),"")</f>
      </c>
      <c r="FJ149">
        <f>IF($GL149&gt;=14,INDEX($DG:$DG,$GK149+14),"")</f>
      </c>
      <c r="FK149">
        <f>IF($GL149&gt;=15,INDEX($DG:$DG,$GK149+15),"")</f>
      </c>
      <c r="FL149">
        <f>IF($GL149&gt;=16,INDEX($DG:$DG,$GK149+16),"")</f>
      </c>
      <c r="FM149">
        <f>IF($GL149&gt;=17,INDEX($DG:$DG,$GK149+17),"")</f>
      </c>
      <c r="FN149">
        <f>IF($GL149&gt;=18,INDEX($DG:$DG,$GK149+18),"")</f>
      </c>
      <c r="FO149">
        <f>IF($GL149&gt;=19,INDEX($DG:$DG,$GK149+19),"")</f>
      </c>
      <c r="FP149">
        <f>IF($GL149&gt;=20,INDEX($DG:$DG,$GK149+20),"")</f>
      </c>
      <c r="FQ149">
        <f>IF($GL149&gt;=21,INDEX($DG:$DG,$GK149+21),"")</f>
      </c>
      <c r="FR149">
        <f>IF($GL149&gt;=22,INDEX($DG:$DG,$GK149+22),"")</f>
      </c>
      <c r="FS149">
        <f>IF($GL149&gt;=23,INDEX($DG:$DG,$GK149+23),"")</f>
      </c>
      <c r="FT149">
        <f>IF($GL149&gt;=24,INDEX($DG:$DG,$GK149+24),"")</f>
      </c>
      <c r="FU149">
        <f>IF($GL149&gt;=25,INDEX($DG:$DG,$GK149+25),"")</f>
      </c>
      <c r="FV149">
        <f>IF($GL149&gt;=26,INDEX($DG:$DG,$GK149+26),"")</f>
      </c>
      <c r="FW149">
        <f>IF($GL149&gt;=27,INDEX($DG:$DG,$GK149+27),"")</f>
      </c>
      <c r="FX149">
        <f>IF($GL149&gt;=28,INDEX($DG:$DG,$GK149+28),"")</f>
      </c>
      <c r="FY149">
        <f>IF($GL149&gt;=29,INDEX($DG:$DG,$GK149+29),"")</f>
      </c>
      <c r="FZ149">
        <f>IF($GL149&gt;=30,INDEX($DG:$DG,$GK149+30),"")</f>
      </c>
      <c r="GA149">
        <f>IF($GL149&gt;=31,INDEX($DG:$DG,$GK149+31),"")</f>
      </c>
      <c r="GB149">
        <f>IF($GL149&gt;=32,INDEX($DG:$DG,$GK149+32),"")</f>
      </c>
      <c r="GC149">
        <f>IF($GL149&gt;=33,INDEX($DG:$DG,$GK149+33),"")</f>
      </c>
      <c r="GD149">
        <f>IF($GL149&gt;=34,INDEX($DG:$DG,$GK149+34),"")</f>
      </c>
      <c r="GE149">
        <f>IF($GL149&gt;=35,INDEX($DG:$DG,$GK149+35),"")</f>
      </c>
      <c r="GF149">
        <f>IF($GL149&gt;=36,INDEX($DG:$DG,$GK149+36),"")</f>
      </c>
      <c r="GG149">
        <f>IF($GL149&gt;=37,INDEX($DG:$DG,$GK149+37),"")</f>
      </c>
      <c r="GH149">
        <f>IF($GL149&gt;=38,INDEX($DG:$DG,$GK149+38),"")</f>
      </c>
      <c r="GI149">
        <f>IF($GL149&gt;=39,INDEX($DG:$DG,$GK149+39),"")</f>
      </c>
      <c r="GJ149">
        <f>IF($GL149&gt;=40,INDEX($DG:$DG,$GK149+40),"")</f>
      </c>
      <c r="GK149">
        <f>IFERROR(MATCH($DE149,$DF$2:$DF$166,0)+1,0)</f>
      </c>
      <c r="GL149">
        <f>IFERROR(INDEX($DH$2:$DH$166,MATCH($DE149,$DF$2:$DF$166,0)),0)</f>
      </c>
      <c r="GM149">
        <f>IFERROR(MATCH($H149,$DI$149:$EV$149,0),0)</f>
      </c>
      <c r="GN149">
        <f>IF($GM149&gt;0,INDEX($EW$149:$GJ$149,$GM149),"")</f>
      </c>
      <c r="GO149" t="s">
        <v>201</v>
      </c>
      <c r="GQ149">
        <f>IF($IZ149&gt;=1,INDEX($GO:$GO,$IY149+1),"")</f>
      </c>
      <c r="GR149">
        <f>IF($IZ149&gt;=2,INDEX($GO:$GO,$IY149+2),"")</f>
      </c>
      <c r="GS149">
        <f>IF($IZ149&gt;=3,INDEX($GO:$GO,$IY149+3),"")</f>
      </c>
      <c r="GT149">
        <f>IF($IZ149&gt;=4,INDEX($GO:$GO,$IY149+4),"")</f>
      </c>
      <c r="GU149">
        <f>IF($IZ149&gt;=5,INDEX($GO:$GO,$IY149+5),"")</f>
      </c>
      <c r="GV149">
        <f>IF($IZ149&gt;=6,INDEX($GO:$GO,$IY149+6),"")</f>
      </c>
      <c r="GW149">
        <f>IF($IZ149&gt;=7,INDEX($GO:$GO,$IY149+7),"")</f>
      </c>
      <c r="GX149">
        <f>IF($IZ149&gt;=8,INDEX($GO:$GO,$IY149+8),"")</f>
      </c>
      <c r="GY149">
        <f>IF($IZ149&gt;=9,INDEX($GO:$GO,$IY149+9),"")</f>
      </c>
      <c r="GZ149">
        <f>IF($IZ149&gt;=10,INDEX($GO:$GO,$IY149+10),"")</f>
      </c>
      <c r="HA149">
        <f>IF($IZ149&gt;=11,INDEX($GO:$GO,$IY149+11),"")</f>
      </c>
      <c r="HB149">
        <f>IF($IZ149&gt;=12,INDEX($GO:$GO,$IY149+12),"")</f>
      </c>
      <c r="HC149">
        <f>IF($IZ149&gt;=13,INDEX($GO:$GO,$IY149+13),"")</f>
      </c>
      <c r="HD149">
        <f>IF($IZ149&gt;=14,INDEX($GO:$GO,$IY149+14),"")</f>
      </c>
      <c r="HE149">
        <f>IF($IZ149&gt;=15,INDEX($GO:$GO,$IY149+15),"")</f>
      </c>
      <c r="HF149">
        <f>IF($IZ149&gt;=16,INDEX($GO:$GO,$IY149+16),"")</f>
      </c>
      <c r="HG149">
        <f>IF($IZ149&gt;=17,INDEX($GO:$GO,$IY149+17),"")</f>
      </c>
      <c r="HH149">
        <f>IF($IZ149&gt;=18,INDEX($GO:$GO,$IY149+18),"")</f>
      </c>
      <c r="HI149">
        <f>IF($IZ149&gt;=19,INDEX($GO:$GO,$IY149+19),"")</f>
      </c>
      <c r="HJ149">
        <f>IF($IZ149&gt;=20,INDEX($GO:$GO,$IY149+20),"")</f>
      </c>
      <c r="HK149">
        <f>IF($IZ149&gt;=21,INDEX($GO:$GO,$IY149+21),"")</f>
      </c>
      <c r="HL149">
        <f>IF($IZ149&gt;=22,INDEX($GO:$GO,$IY149+22),"")</f>
      </c>
      <c r="HM149">
        <f>IF($IZ149&gt;=23,INDEX($GO:$GO,$IY149+23),"")</f>
      </c>
      <c r="HN149">
        <f>IF($IZ149&gt;=24,INDEX($GO:$GO,$IY149+24),"")</f>
      </c>
      <c r="HO149">
        <f>IF($IZ149&gt;=25,INDEX($GO:$GO,$IY149+25),"")</f>
      </c>
      <c r="HP149">
        <f>IF($IZ149&gt;=26,INDEX($GO:$GO,$IY149+26),"")</f>
      </c>
      <c r="HQ149">
        <f>IF($IZ149&gt;=27,INDEX($GO:$GO,$IY149+27),"")</f>
      </c>
      <c r="HR149">
        <f>IF($IZ149&gt;=28,INDEX($GO:$GO,$IY149+28),"")</f>
      </c>
      <c r="HS149">
        <f>IF($IZ149&gt;=29,INDEX($GO:$GO,$IY149+29),"")</f>
      </c>
      <c r="HT149">
        <f>IF($IZ149&gt;=30,INDEX($GO:$GO,$IY149+30),"")</f>
      </c>
      <c r="HU149">
        <f>IF($IZ149&gt;=31,INDEX($GO:$GO,$IY149+31),"")</f>
      </c>
      <c r="HV149">
        <f>IF($IZ149&gt;=32,INDEX($GO:$GO,$IY149+32),"")</f>
      </c>
      <c r="HW149">
        <f>IF($IZ149&gt;=33,INDEX($GO:$GO,$IY149+33),"")</f>
      </c>
      <c r="HX149">
        <f>IF($IZ149&gt;=34,INDEX($GO:$GO,$IY149+34),"")</f>
      </c>
      <c r="HY149">
        <f>IF($IZ149&gt;=35,INDEX($GO:$GO,$IY149+35),"")</f>
      </c>
      <c r="HZ149">
        <f>IF($IZ149&gt;=36,INDEX($GO:$GO,$IY149+36),"")</f>
      </c>
      <c r="IA149">
        <f>IF($IZ149&gt;=37,INDEX($GO:$GO,$IY149+37),"")</f>
      </c>
      <c r="IB149">
        <f>IF($IZ149&gt;=38,INDEX($GO:$GO,$IY149+38),"")</f>
      </c>
      <c r="IC149">
        <f>IF($IZ149&gt;=39,INDEX($GO:$GO,$IY149+39),"")</f>
      </c>
      <c r="ID149">
        <f>IF($IZ149&gt;=40,INDEX($GO:$GO,$IY149+40),"")</f>
      </c>
      <c r="IE149">
        <f>IF($IZ149&gt;=41,INDEX($GO:$GO,$IY149+41),"")</f>
      </c>
      <c r="IF149">
        <f>IF($IZ149&gt;=42,INDEX($GO:$GO,$IY149+42),"")</f>
      </c>
      <c r="IG149">
        <f>IF($IZ149&gt;=43,INDEX($GO:$GO,$IY149+43),"")</f>
      </c>
      <c r="IH149">
        <f>IF($IZ149&gt;=44,INDEX($GO:$GO,$IY149+44),"")</f>
      </c>
      <c r="II149">
        <f>IF($IZ149&gt;=45,INDEX($GO:$GO,$IY149+45),"")</f>
      </c>
      <c r="IJ149">
        <f>IF($IZ149&gt;=46,INDEX($GO:$GO,$IY149+46),"")</f>
      </c>
      <c r="IK149">
        <f>IF($IZ149&gt;=47,INDEX($GO:$GO,$IY149+47),"")</f>
      </c>
      <c r="IL149">
        <f>IF($IZ149&gt;=48,INDEX($GO:$GO,$IY149+48),"")</f>
      </c>
      <c r="IM149">
        <f>IF($IZ149&gt;=49,INDEX($GO:$GO,$IY149+49),"")</f>
      </c>
      <c r="IN149">
        <f>IF($IZ149&gt;=50,INDEX($GO:$GO,$IY149+50),"")</f>
      </c>
      <c r="IO149">
        <f>IF($IZ149&gt;=51,INDEX($GO:$GO,$IY149+51),"")</f>
      </c>
      <c r="IP149">
        <f>IF($IZ149&gt;=52,INDEX($GO:$GO,$IY149+52),"")</f>
      </c>
      <c r="IQ149">
        <f>IF($IZ149&gt;=53,INDEX($GO:$GO,$IY149+53),"")</f>
      </c>
      <c r="IR149">
        <f>IF($IZ149&gt;=54,INDEX($GO:$GO,$IY149+54),"")</f>
      </c>
      <c r="IS149">
        <f>IF($IZ149&gt;=55,INDEX($GO:$GO,$IY149+55),"")</f>
      </c>
      <c r="IT149">
        <f>IF($IZ149&gt;=56,INDEX($GO:$GO,$IY149+56),"")</f>
      </c>
      <c r="IU149">
        <f>IF($IZ149&gt;=57,INDEX($GO:$GO,$IY149+57),"")</f>
      </c>
      <c r="IV149">
        <f>IF($IZ149&gt;=58,INDEX($GO:$GO,$IY149+58),"")</f>
      </c>
      <c r="IW149">
        <f>IF($IZ149&gt;=59,INDEX($GO:$GO,$IY149+59),"")</f>
      </c>
      <c r="IX149">
        <f>IF($IZ149&gt;=60,INDEX($GO:$GO,$IY149+60),"")</f>
      </c>
      <c r="IY149">
        <f>IFERROR(MATCH($GN149,$GO$2:$GO$827,0)+1,0)</f>
      </c>
      <c r="IZ149">
        <f>IFERROR(INDEX($GP$2:$GP$827,MATCH($GN149,$GO$2:$GO$827,0)),0)</f>
      </c>
      <c r="JA149" t="s">
        <v>23</v>
      </c>
      <c r="JB149" t="s">
        <v>23</v>
      </c>
    </row>
    <row r="150" spans="1:262" x14ac:dyDescent="0.25">
      <c r="F150" s="1"/>
      <c r="G150" s="1"/>
      <c r="H150" s="1"/>
      <c r="I150" s="1"/>
      <c r="J150" s="1">
        <f>IFERROR(IF(FIND(" - ",$F150)&gt;0,MID($F150,FIND(" - ",$F150)+3,LEN($F150)),""),"")</f>
      </c>
      <c r="L150" s="1"/>
      <c r="N150" t="s">
        <v>23</v>
      </c>
      <c r="P150">
        <f>IF(OR($N150="",$O150=""),"",IFERROR($N150/$O150,0))</f>
      </c>
      <c r="Q150">
        <f>IF($N150="","",
IF($G150="","",
IF(ISNUMBER(SEARCH("exempt",LOWER($G150))),0,
$N150*(VALUE(SUBSTITUTE($G150,"%",""))/100))))</f>
      </c>
      <c r="W150">
        <f>IF($N150="","",
SUM($N150,$Q150,$U150,$R150,$T150)-
IF($V150="",0,VALUE($V150)))</f>
      </c>
      <c r="AE150" t="s">
        <v>841</v>
      </c>
      <c r="AJ150" t="s">
        <v>842</v>
      </c>
      <c r="AM150">
        <f>IFERROR(LEFT($F150,FIND(" - ",$F150)-1),$F150)</f>
      </c>
      <c r="AP150">
        <f>IF($CE150&gt;=1,INDEX($AN:$AN,$CD150+1),"")</f>
      </c>
      <c r="AQ150">
        <f>IF($CE150&gt;=2,INDEX($AN:$AN,$CD150+2),"")</f>
      </c>
      <c r="AR150">
        <f>IF($CE150&gt;=3,INDEX($AN:$AN,$CD150+3),"")</f>
      </c>
      <c r="AS150">
        <f>IF($CE150&gt;=4,INDEX($AN:$AN,$CD150+4),"")</f>
      </c>
      <c r="AT150">
        <f>IF($CE150&gt;=5,INDEX($AN:$AN,$CD150+5),"")</f>
      </c>
      <c r="AU150">
        <f>IF($CE150&gt;=6,INDEX($AN:$AN,$CD150+6),"")</f>
      </c>
      <c r="AV150">
        <f>IF($CE150&gt;=7,INDEX($AN:$AN,$CD150+7),"")</f>
      </c>
      <c r="AW150">
        <f>IF($CE150&gt;=8,INDEX($AN:$AN,$CD150+8),"")</f>
      </c>
      <c r="AX150">
        <f>IF($CE150&gt;=9,INDEX($AN:$AN,$CD150+9),"")</f>
      </c>
      <c r="AY150">
        <f>IF($CE150&gt;=10,INDEX($AN:$AN,$CD150+10),"")</f>
      </c>
      <c r="AZ150">
        <f>IF($CE150&gt;=11,INDEX($AN:$AN,$CD150+11),"")</f>
      </c>
      <c r="BA150">
        <f>IF($CE150&gt;=12,INDEX($AN:$AN,$CD150+12),"")</f>
      </c>
      <c r="BB150">
        <f>IF($CE150&gt;=13,INDEX($AN:$AN,$CD150+13),"")</f>
      </c>
      <c r="BC150">
        <f>IF($CE150&gt;=14,INDEX($AN:$AN,$CD150+14),"")</f>
      </c>
      <c r="BD150">
        <f>IF($CE150&gt;=15,INDEX($AN:$AN,$CD150+15),"")</f>
      </c>
      <c r="BE150">
        <f>IF($CE150&gt;=16,INDEX($AN:$AN,$CD150+16),"")</f>
      </c>
      <c r="BF150">
        <f>IF($CE150&gt;=17,INDEX($AN:$AN,$CD150+17),"")</f>
      </c>
      <c r="BG150">
        <f>IF($CE150&gt;=18,INDEX($AN:$AN,$CD150+18),"")</f>
      </c>
      <c r="BH150">
        <f>IF($CE150&gt;=19,INDEX($AN:$AN,$CD150+19),"")</f>
      </c>
      <c r="BI150">
        <f>IF($CE150&gt;=20,INDEX($AN:$AN,$CD150+20),"")</f>
      </c>
      <c r="BJ150">
        <f>IF($CE150&gt;=21,INDEX($AN:$AN,$CD150+21),"")</f>
      </c>
      <c r="BK150">
        <f>IF($CE150&gt;=22,INDEX($AN:$AN,$CD150+22),"")</f>
      </c>
      <c r="BL150">
        <f>IF($CE150&gt;=23,INDEX($AN:$AN,$CD150+23),"")</f>
      </c>
      <c r="BM150">
        <f>IF($CE150&gt;=24,INDEX($AN:$AN,$CD150+24),"")</f>
      </c>
      <c r="BN150">
        <f>IF($CE150&gt;=25,INDEX($AN:$AN,$CD150+25),"")</f>
      </c>
      <c r="BO150">
        <f>IF($CE150&gt;=26,INDEX($AN:$AN,$CD150+26),"")</f>
      </c>
      <c r="BP150">
        <f>IF($CE150&gt;=27,INDEX($AN:$AN,$CD150+27),"")</f>
      </c>
      <c r="BQ150">
        <f>IF($CE150&gt;=28,INDEX($AN:$AN,$CD150+28),"")</f>
      </c>
      <c r="BR150">
        <f>IF($CE150&gt;=29,INDEX($AN:$AN,$CD150+29),"")</f>
      </c>
      <c r="BS150">
        <f>IF($CE150&gt;=30,INDEX($AN:$AN,$CD150+30),"")</f>
      </c>
      <c r="BT150">
        <f>IF($CE150&gt;=31,INDEX($AN:$AN,$CD150+31),"")</f>
      </c>
      <c r="BU150">
        <f>IF($CE150&gt;=32,INDEX($AN:$AN,$CD150+32),"")</f>
      </c>
      <c r="BV150">
        <f>IF($CE150&gt;=33,INDEX($AN:$AN,$CD150+33),"")</f>
      </c>
      <c r="BW150">
        <f>IF($CE150&gt;=34,INDEX($AN:$AN,$CD150+34),"")</f>
      </c>
      <c r="BX150">
        <f>IF($CE150&gt;=35,INDEX($AN:$AN,$CD150+35),"")</f>
      </c>
      <c r="BY150">
        <f>IF($CE150&gt;=36,INDEX($AN:$AN,$CD150+36),"")</f>
      </c>
      <c r="BZ150">
        <f>IF($CE150&gt;=37,INDEX($AN:$AN,$CD150+37),"")</f>
      </c>
      <c r="CA150">
        <f>IF($CE150&gt;=38,INDEX($AN:$AN,$CD150+38),"")</f>
      </c>
      <c r="CB150">
        <f>IF($CE150&gt;=39,INDEX($AN:$AN,$CD150+39),"")</f>
      </c>
      <c r="CC150">
        <f>IF($CE150&gt;=40,INDEX($AN:$AN,$CD150+40),"")</f>
      </c>
      <c r="CD150">
        <f>IFERROR(MATCH($AM150,$AN$2:$AN$133,0)+1,0)</f>
      </c>
      <c r="CE150">
        <f>IFERROR(INDEX($AO$2:$AO$133,MATCH($AM150,$AN$2:$AN$133,0)),0)</f>
      </c>
      <c r="CF150">
        <f>IFERROR(LEFT($K150,FIND(" - ",$K150)-1),$K150)</f>
      </c>
      <c r="CG150" t="s">
        <v>129</v>
      </c>
      <c r="CI150">
        <f>IF($DD150&gt;=1,INDEX($CG:$CG,$DC150+1),"")</f>
      </c>
      <c r="CJ150">
        <f>IF($DD150&gt;=2,INDEX($CG:$CG,$DC150+2),"")</f>
      </c>
      <c r="CK150">
        <f>IF($DD150&gt;=3,INDEX($CG:$CG,$DC150+3),"")</f>
      </c>
      <c r="CL150">
        <f>IF($DD150&gt;=4,INDEX($CG:$CG,$DC150+4),"")</f>
      </c>
      <c r="CM150">
        <f>IF($DD150&gt;=5,INDEX($CG:$CG,$DC150+5),"")</f>
      </c>
      <c r="CN150">
        <f>IF($DD150&gt;=6,INDEX($CG:$CG,$DC150+6),"")</f>
      </c>
      <c r="CO150">
        <f>IF($DD150&gt;=7,INDEX($CG:$CG,$DC150+7),"")</f>
      </c>
      <c r="CP150">
        <f>IF($DD150&gt;=8,INDEX($CG:$CG,$DC150+8),"")</f>
      </c>
      <c r="CQ150">
        <f>IF($DD150&gt;=9,INDEX($CG:$CG,$DC150+9),"")</f>
      </c>
      <c r="CR150">
        <f>IF($DD150&gt;=10,INDEX($CG:$CG,$DC150+10),"")</f>
      </c>
      <c r="CS150">
        <f>IF($DD150&gt;=11,INDEX($CG:$CG,$DC150+11),"")</f>
      </c>
      <c r="CT150">
        <f>IF($DD150&gt;=12,INDEX($CG:$CG,$DC150+12),"")</f>
      </c>
      <c r="CU150">
        <f>IF($DD150&gt;=13,INDEX($CG:$CG,$DC150+13),"")</f>
      </c>
      <c r="CV150">
        <f>IF($DD150&gt;=14,INDEX($CG:$CG,$DC150+14),"")</f>
      </c>
      <c r="CW150">
        <f>IF($DD150&gt;=15,INDEX($CG:$CG,$DC150+15),"")</f>
      </c>
      <c r="CX150">
        <f>IF($DD150&gt;=16,INDEX($CG:$CG,$DC150+16),"")</f>
      </c>
      <c r="CY150">
        <f>IF($DD150&gt;=17,INDEX($CG:$CG,$DC150+17),"")</f>
      </c>
      <c r="CZ150">
        <f>IF($DD150&gt;=18,INDEX($CG:$CG,$DC150+18),"")</f>
      </c>
      <c r="DA150">
        <f>IF($DD150&gt;=19,INDEX($CG:$CG,$DC150+19),"")</f>
      </c>
      <c r="DB150">
        <f>IF($DD150&gt;=20,INDEX($CG:$CG,$DC150+20),"")</f>
      </c>
      <c r="DC150">
        <f>IFERROR(MATCH($CF150,$CG$2:$CG$1558,0)+1,0)</f>
      </c>
      <c r="DD150">
        <f>IFERROR(INDEX($CH$2:$CH$1558,MATCH($CF150,$CG$2:$CG$1558,0)),0)</f>
      </c>
      <c r="DE150">
        <f>IFERROR(INDEX($AL:$AL,MATCH($G150,$AK:$AK,0))&amp;"","")</f>
      </c>
      <c r="DF150" t="s">
        <v>131</v>
      </c>
      <c r="DG150" t="s">
        <v>843</v>
      </c>
      <c r="DI150">
        <f>IF($GL150&gt;=1,INDEX($DF:$DF,$GK150+1),"")</f>
      </c>
      <c r="DJ150">
        <f>IF($GL150&gt;=2,INDEX($DF:$DF,$GK150+2),"")</f>
      </c>
      <c r="DK150">
        <f>IF($GL150&gt;=3,INDEX($DF:$DF,$GK150+3),"")</f>
      </c>
      <c r="DL150">
        <f>IF($GL150&gt;=4,INDEX($DF:$DF,$GK150+4),"")</f>
      </c>
      <c r="DM150">
        <f>IF($GL150&gt;=5,INDEX($DF:$DF,$GK150+5),"")</f>
      </c>
      <c r="DN150">
        <f>IF($GL150&gt;=6,INDEX($DF:$DF,$GK150+6),"")</f>
      </c>
      <c r="DO150">
        <f>IF($GL150&gt;=7,INDEX($DF:$DF,$GK150+7),"")</f>
      </c>
      <c r="DP150">
        <f>IF($GL150&gt;=8,INDEX($DF:$DF,$GK150+8),"")</f>
      </c>
      <c r="DQ150">
        <f>IF($GL150&gt;=9,INDEX($DF:$DF,$GK150+9),"")</f>
      </c>
      <c r="DR150">
        <f>IF($GL150&gt;=10,INDEX($DF:$DF,$GK150+10),"")</f>
      </c>
      <c r="DS150">
        <f>IF($GL150&gt;=11,INDEX($DF:$DF,$GK150+11),"")</f>
      </c>
      <c r="DT150">
        <f>IF($GL150&gt;=12,INDEX($DF:$DF,$GK150+12),"")</f>
      </c>
      <c r="DU150">
        <f>IF($GL150&gt;=13,INDEX($DF:$DF,$GK150+13),"")</f>
      </c>
      <c r="DV150">
        <f>IF($GL150&gt;=14,INDEX($DF:$DF,$GK150+14),"")</f>
      </c>
      <c r="DW150">
        <f>IF($GL150&gt;=15,INDEX($DF:$DF,$GK150+15),"")</f>
      </c>
      <c r="DX150">
        <f>IF($GL150&gt;=16,INDEX($DF:$DF,$GK150+16),"")</f>
      </c>
      <c r="DY150">
        <f>IF($GL150&gt;=17,INDEX($DF:$DF,$GK150+17),"")</f>
      </c>
      <c r="DZ150">
        <f>IF($GL150&gt;=18,INDEX($DF:$DF,$GK150+18),"")</f>
      </c>
      <c r="EA150">
        <f>IF($GL150&gt;=19,INDEX($DF:$DF,$GK150+19),"")</f>
      </c>
      <c r="EB150">
        <f>IF($GL150&gt;=20,INDEX($DF:$DF,$GK150+20),"")</f>
      </c>
      <c r="EC150">
        <f>IF($GL150&gt;=21,INDEX($DF:$DF,$GK150+21),"")</f>
      </c>
      <c r="ED150">
        <f>IF($GL150&gt;=22,INDEX($DF:$DF,$GK150+22),"")</f>
      </c>
      <c r="EE150">
        <f>IF($GL150&gt;=23,INDEX($DF:$DF,$GK150+23),"")</f>
      </c>
      <c r="EF150">
        <f>IF($GL150&gt;=24,INDEX($DF:$DF,$GK150+24),"")</f>
      </c>
      <c r="EG150">
        <f>IF($GL150&gt;=25,INDEX($DF:$DF,$GK150+25),"")</f>
      </c>
      <c r="EH150">
        <f>IF($GL150&gt;=26,INDEX($DF:$DF,$GK150+26),"")</f>
      </c>
      <c r="EI150">
        <f>IF($GL150&gt;=27,INDEX($DF:$DF,$GK150+27),"")</f>
      </c>
      <c r="EJ150">
        <f>IF($GL150&gt;=28,INDEX($DF:$DF,$GK150+28),"")</f>
      </c>
      <c r="EK150">
        <f>IF($GL150&gt;=29,INDEX($DF:$DF,$GK150+29),"")</f>
      </c>
      <c r="EL150">
        <f>IF($GL150&gt;=30,INDEX($DF:$DF,$GK150+30),"")</f>
      </c>
      <c r="EM150">
        <f>IF($GL150&gt;=31,INDEX($DF:$DF,$GK150+31),"")</f>
      </c>
      <c r="EN150">
        <f>IF($GL150&gt;=32,INDEX($DF:$DF,$GK150+32),"")</f>
      </c>
      <c r="EO150">
        <f>IF($GL150&gt;=33,INDEX($DF:$DF,$GK150+33),"")</f>
      </c>
      <c r="EP150">
        <f>IF($GL150&gt;=34,INDEX($DF:$DF,$GK150+34),"")</f>
      </c>
      <c r="EQ150">
        <f>IF($GL150&gt;=35,INDEX($DF:$DF,$GK150+35),"")</f>
      </c>
      <c r="ER150">
        <f>IF($GL150&gt;=36,INDEX($DF:$DF,$GK150+36),"")</f>
      </c>
      <c r="ES150">
        <f>IF($GL150&gt;=37,INDEX($DF:$DF,$GK150+37),"")</f>
      </c>
      <c r="ET150">
        <f>IF($GL150&gt;=38,INDEX($DF:$DF,$GK150+38),"")</f>
      </c>
      <c r="EU150">
        <f>IF($GL150&gt;=39,INDEX($DF:$DF,$GK150+39),"")</f>
      </c>
      <c r="EV150">
        <f>IF($GL150&gt;=40,INDEX($DF:$DF,$GK150+40),"")</f>
      </c>
      <c r="EW150">
        <f>IF($GL150&gt;=1,INDEX($DG:$DG,$GK150+1),"")</f>
      </c>
      <c r="EX150">
        <f>IF($GL150&gt;=2,INDEX($DG:$DG,$GK150+2),"")</f>
      </c>
      <c r="EY150">
        <f>IF($GL150&gt;=3,INDEX($DG:$DG,$GK150+3),"")</f>
      </c>
      <c r="EZ150">
        <f>IF($GL150&gt;=4,INDEX($DG:$DG,$GK150+4),"")</f>
      </c>
      <c r="FA150">
        <f>IF($GL150&gt;=5,INDEX($DG:$DG,$GK150+5),"")</f>
      </c>
      <c r="FB150">
        <f>IF($GL150&gt;=6,INDEX($DG:$DG,$GK150+6),"")</f>
      </c>
      <c r="FC150">
        <f>IF($GL150&gt;=7,INDEX($DG:$DG,$GK150+7),"")</f>
      </c>
      <c r="FD150">
        <f>IF($GL150&gt;=8,INDEX($DG:$DG,$GK150+8),"")</f>
      </c>
      <c r="FE150">
        <f>IF($GL150&gt;=9,INDEX($DG:$DG,$GK150+9),"")</f>
      </c>
      <c r="FF150">
        <f>IF($GL150&gt;=10,INDEX($DG:$DG,$GK150+10),"")</f>
      </c>
      <c r="FG150">
        <f>IF($GL150&gt;=11,INDEX($DG:$DG,$GK150+11),"")</f>
      </c>
      <c r="FH150">
        <f>IF($GL150&gt;=12,INDEX($DG:$DG,$GK150+12),"")</f>
      </c>
      <c r="FI150">
        <f>IF($GL150&gt;=13,INDEX($DG:$DG,$GK150+13),"")</f>
      </c>
      <c r="FJ150">
        <f>IF($GL150&gt;=14,INDEX($DG:$DG,$GK150+14),"")</f>
      </c>
      <c r="FK150">
        <f>IF($GL150&gt;=15,INDEX($DG:$DG,$GK150+15),"")</f>
      </c>
      <c r="FL150">
        <f>IF($GL150&gt;=16,INDEX($DG:$DG,$GK150+16),"")</f>
      </c>
      <c r="FM150">
        <f>IF($GL150&gt;=17,INDEX($DG:$DG,$GK150+17),"")</f>
      </c>
      <c r="FN150">
        <f>IF($GL150&gt;=18,INDEX($DG:$DG,$GK150+18),"")</f>
      </c>
      <c r="FO150">
        <f>IF($GL150&gt;=19,INDEX($DG:$DG,$GK150+19),"")</f>
      </c>
      <c r="FP150">
        <f>IF($GL150&gt;=20,INDEX($DG:$DG,$GK150+20),"")</f>
      </c>
      <c r="FQ150">
        <f>IF($GL150&gt;=21,INDEX($DG:$DG,$GK150+21),"")</f>
      </c>
      <c r="FR150">
        <f>IF($GL150&gt;=22,INDEX($DG:$DG,$GK150+22),"")</f>
      </c>
      <c r="FS150">
        <f>IF($GL150&gt;=23,INDEX($DG:$DG,$GK150+23),"")</f>
      </c>
      <c r="FT150">
        <f>IF($GL150&gt;=24,INDEX($DG:$DG,$GK150+24),"")</f>
      </c>
      <c r="FU150">
        <f>IF($GL150&gt;=25,INDEX($DG:$DG,$GK150+25),"")</f>
      </c>
      <c r="FV150">
        <f>IF($GL150&gt;=26,INDEX($DG:$DG,$GK150+26),"")</f>
      </c>
      <c r="FW150">
        <f>IF($GL150&gt;=27,INDEX($DG:$DG,$GK150+27),"")</f>
      </c>
      <c r="FX150">
        <f>IF($GL150&gt;=28,INDEX($DG:$DG,$GK150+28),"")</f>
      </c>
      <c r="FY150">
        <f>IF($GL150&gt;=29,INDEX($DG:$DG,$GK150+29),"")</f>
      </c>
      <c r="FZ150">
        <f>IF($GL150&gt;=30,INDEX($DG:$DG,$GK150+30),"")</f>
      </c>
      <c r="GA150">
        <f>IF($GL150&gt;=31,INDEX($DG:$DG,$GK150+31),"")</f>
      </c>
      <c r="GB150">
        <f>IF($GL150&gt;=32,INDEX($DG:$DG,$GK150+32),"")</f>
      </c>
      <c r="GC150">
        <f>IF($GL150&gt;=33,INDEX($DG:$DG,$GK150+33),"")</f>
      </c>
      <c r="GD150">
        <f>IF($GL150&gt;=34,INDEX($DG:$DG,$GK150+34),"")</f>
      </c>
      <c r="GE150">
        <f>IF($GL150&gt;=35,INDEX($DG:$DG,$GK150+35),"")</f>
      </c>
      <c r="GF150">
        <f>IF($GL150&gt;=36,INDEX($DG:$DG,$GK150+36),"")</f>
      </c>
      <c r="GG150">
        <f>IF($GL150&gt;=37,INDEX($DG:$DG,$GK150+37),"")</f>
      </c>
      <c r="GH150">
        <f>IF($GL150&gt;=38,INDEX($DG:$DG,$GK150+38),"")</f>
      </c>
      <c r="GI150">
        <f>IF($GL150&gt;=39,INDEX($DG:$DG,$GK150+39),"")</f>
      </c>
      <c r="GJ150">
        <f>IF($GL150&gt;=40,INDEX($DG:$DG,$GK150+40),"")</f>
      </c>
      <c r="GK150">
        <f>IFERROR(MATCH($DE150,$DF$2:$DF$166,0)+1,0)</f>
      </c>
      <c r="GL150">
        <f>IFERROR(INDEX($DH$2:$DH$166,MATCH($DE150,$DF$2:$DF$166,0)),0)</f>
      </c>
      <c r="GM150">
        <f>IFERROR(MATCH($H150,$DI$150:$EV$150,0),0)</f>
      </c>
      <c r="GN150">
        <f>IF($GM150&gt;0,INDEX($EW$150:$GJ$150,$GM150),"")</f>
      </c>
      <c r="GO150" t="s">
        <v>209</v>
      </c>
      <c r="GQ150">
        <f>IF($IZ150&gt;=1,INDEX($GO:$GO,$IY150+1),"")</f>
      </c>
      <c r="GR150">
        <f>IF($IZ150&gt;=2,INDEX($GO:$GO,$IY150+2),"")</f>
      </c>
      <c r="GS150">
        <f>IF($IZ150&gt;=3,INDEX($GO:$GO,$IY150+3),"")</f>
      </c>
      <c r="GT150">
        <f>IF($IZ150&gt;=4,INDEX($GO:$GO,$IY150+4),"")</f>
      </c>
      <c r="GU150">
        <f>IF($IZ150&gt;=5,INDEX($GO:$GO,$IY150+5),"")</f>
      </c>
      <c r="GV150">
        <f>IF($IZ150&gt;=6,INDEX($GO:$GO,$IY150+6),"")</f>
      </c>
      <c r="GW150">
        <f>IF($IZ150&gt;=7,INDEX($GO:$GO,$IY150+7),"")</f>
      </c>
      <c r="GX150">
        <f>IF($IZ150&gt;=8,INDEX($GO:$GO,$IY150+8),"")</f>
      </c>
      <c r="GY150">
        <f>IF($IZ150&gt;=9,INDEX($GO:$GO,$IY150+9),"")</f>
      </c>
      <c r="GZ150">
        <f>IF($IZ150&gt;=10,INDEX($GO:$GO,$IY150+10),"")</f>
      </c>
      <c r="HA150">
        <f>IF($IZ150&gt;=11,INDEX($GO:$GO,$IY150+11),"")</f>
      </c>
      <c r="HB150">
        <f>IF($IZ150&gt;=12,INDEX($GO:$GO,$IY150+12),"")</f>
      </c>
      <c r="HC150">
        <f>IF($IZ150&gt;=13,INDEX($GO:$GO,$IY150+13),"")</f>
      </c>
      <c r="HD150">
        <f>IF($IZ150&gt;=14,INDEX($GO:$GO,$IY150+14),"")</f>
      </c>
      <c r="HE150">
        <f>IF($IZ150&gt;=15,INDEX($GO:$GO,$IY150+15),"")</f>
      </c>
      <c r="HF150">
        <f>IF($IZ150&gt;=16,INDEX($GO:$GO,$IY150+16),"")</f>
      </c>
      <c r="HG150">
        <f>IF($IZ150&gt;=17,INDEX($GO:$GO,$IY150+17),"")</f>
      </c>
      <c r="HH150">
        <f>IF($IZ150&gt;=18,INDEX($GO:$GO,$IY150+18),"")</f>
      </c>
      <c r="HI150">
        <f>IF($IZ150&gt;=19,INDEX($GO:$GO,$IY150+19),"")</f>
      </c>
      <c r="HJ150">
        <f>IF($IZ150&gt;=20,INDEX($GO:$GO,$IY150+20),"")</f>
      </c>
      <c r="HK150">
        <f>IF($IZ150&gt;=21,INDEX($GO:$GO,$IY150+21),"")</f>
      </c>
      <c r="HL150">
        <f>IF($IZ150&gt;=22,INDEX($GO:$GO,$IY150+22),"")</f>
      </c>
      <c r="HM150">
        <f>IF($IZ150&gt;=23,INDEX($GO:$GO,$IY150+23),"")</f>
      </c>
      <c r="HN150">
        <f>IF($IZ150&gt;=24,INDEX($GO:$GO,$IY150+24),"")</f>
      </c>
      <c r="HO150">
        <f>IF($IZ150&gt;=25,INDEX($GO:$GO,$IY150+25),"")</f>
      </c>
      <c r="HP150">
        <f>IF($IZ150&gt;=26,INDEX($GO:$GO,$IY150+26),"")</f>
      </c>
      <c r="HQ150">
        <f>IF($IZ150&gt;=27,INDEX($GO:$GO,$IY150+27),"")</f>
      </c>
      <c r="HR150">
        <f>IF($IZ150&gt;=28,INDEX($GO:$GO,$IY150+28),"")</f>
      </c>
      <c r="HS150">
        <f>IF($IZ150&gt;=29,INDEX($GO:$GO,$IY150+29),"")</f>
      </c>
      <c r="HT150">
        <f>IF($IZ150&gt;=30,INDEX($GO:$GO,$IY150+30),"")</f>
      </c>
      <c r="HU150">
        <f>IF($IZ150&gt;=31,INDEX($GO:$GO,$IY150+31),"")</f>
      </c>
      <c r="HV150">
        <f>IF($IZ150&gt;=32,INDEX($GO:$GO,$IY150+32),"")</f>
      </c>
      <c r="HW150">
        <f>IF($IZ150&gt;=33,INDEX($GO:$GO,$IY150+33),"")</f>
      </c>
      <c r="HX150">
        <f>IF($IZ150&gt;=34,INDEX($GO:$GO,$IY150+34),"")</f>
      </c>
      <c r="HY150">
        <f>IF($IZ150&gt;=35,INDEX($GO:$GO,$IY150+35),"")</f>
      </c>
      <c r="HZ150">
        <f>IF($IZ150&gt;=36,INDEX($GO:$GO,$IY150+36),"")</f>
      </c>
      <c r="IA150">
        <f>IF($IZ150&gt;=37,INDEX($GO:$GO,$IY150+37),"")</f>
      </c>
      <c r="IB150">
        <f>IF($IZ150&gt;=38,INDEX($GO:$GO,$IY150+38),"")</f>
      </c>
      <c r="IC150">
        <f>IF($IZ150&gt;=39,INDEX($GO:$GO,$IY150+39),"")</f>
      </c>
      <c r="ID150">
        <f>IF($IZ150&gt;=40,INDEX($GO:$GO,$IY150+40),"")</f>
      </c>
      <c r="IE150">
        <f>IF($IZ150&gt;=41,INDEX($GO:$GO,$IY150+41),"")</f>
      </c>
      <c r="IF150">
        <f>IF($IZ150&gt;=42,INDEX($GO:$GO,$IY150+42),"")</f>
      </c>
      <c r="IG150">
        <f>IF($IZ150&gt;=43,INDEX($GO:$GO,$IY150+43),"")</f>
      </c>
      <c r="IH150">
        <f>IF($IZ150&gt;=44,INDEX($GO:$GO,$IY150+44),"")</f>
      </c>
      <c r="II150">
        <f>IF($IZ150&gt;=45,INDEX($GO:$GO,$IY150+45),"")</f>
      </c>
      <c r="IJ150">
        <f>IF($IZ150&gt;=46,INDEX($GO:$GO,$IY150+46),"")</f>
      </c>
      <c r="IK150">
        <f>IF($IZ150&gt;=47,INDEX($GO:$GO,$IY150+47),"")</f>
      </c>
      <c r="IL150">
        <f>IF($IZ150&gt;=48,INDEX($GO:$GO,$IY150+48),"")</f>
      </c>
      <c r="IM150">
        <f>IF($IZ150&gt;=49,INDEX($GO:$GO,$IY150+49),"")</f>
      </c>
      <c r="IN150">
        <f>IF($IZ150&gt;=50,INDEX($GO:$GO,$IY150+50),"")</f>
      </c>
      <c r="IO150">
        <f>IF($IZ150&gt;=51,INDEX($GO:$GO,$IY150+51),"")</f>
      </c>
      <c r="IP150">
        <f>IF($IZ150&gt;=52,INDEX($GO:$GO,$IY150+52),"")</f>
      </c>
      <c r="IQ150">
        <f>IF($IZ150&gt;=53,INDEX($GO:$GO,$IY150+53),"")</f>
      </c>
      <c r="IR150">
        <f>IF($IZ150&gt;=54,INDEX($GO:$GO,$IY150+54),"")</f>
      </c>
      <c r="IS150">
        <f>IF($IZ150&gt;=55,INDEX($GO:$GO,$IY150+55),"")</f>
      </c>
      <c r="IT150">
        <f>IF($IZ150&gt;=56,INDEX($GO:$GO,$IY150+56),"")</f>
      </c>
      <c r="IU150">
        <f>IF($IZ150&gt;=57,INDEX($GO:$GO,$IY150+57),"")</f>
      </c>
      <c r="IV150">
        <f>IF($IZ150&gt;=58,INDEX($GO:$GO,$IY150+58),"")</f>
      </c>
      <c r="IW150">
        <f>IF($IZ150&gt;=59,INDEX($GO:$GO,$IY150+59),"")</f>
      </c>
      <c r="IX150">
        <f>IF($IZ150&gt;=60,INDEX($GO:$GO,$IY150+60),"")</f>
      </c>
      <c r="IY150">
        <f>IFERROR(MATCH($GN150,$GO$2:$GO$827,0)+1,0)</f>
      </c>
      <c r="IZ150">
        <f>IFERROR(INDEX($GP$2:$GP$827,MATCH($GN150,$GO$2:$GO$827,0)),0)</f>
      </c>
      <c r="JA150" t="s">
        <v>23</v>
      </c>
      <c r="JB150" t="s">
        <v>23</v>
      </c>
    </row>
    <row r="151" spans="1:262" x14ac:dyDescent="0.25">
      <c r="F151" s="1"/>
      <c r="G151" s="1"/>
      <c r="H151" s="1"/>
      <c r="I151" s="1"/>
      <c r="J151" s="1">
        <f>IFERROR(IF(FIND(" - ",$F151)&gt;0,MID($F151,FIND(" - ",$F151)+3,LEN($F151)),""),"")</f>
      </c>
      <c r="L151" s="1"/>
      <c r="N151" t="s">
        <v>23</v>
      </c>
      <c r="P151">
        <f>IF(OR($N151="",$O151=""),"",IFERROR($N151/$O151,0))</f>
      </c>
      <c r="Q151">
        <f>IF($N151="","",
IF($G151="","",
IF(ISNUMBER(SEARCH("exempt",LOWER($G151))),0,
$N151*(VALUE(SUBSTITUTE($G151,"%",""))/100))))</f>
      </c>
      <c r="W151">
        <f>IF($N151="","",
SUM($N151,$Q151,$U151,$R151,$T151)-
IF($V151="",0,VALUE($V151)))</f>
      </c>
      <c r="AE151" t="s">
        <v>844</v>
      </c>
      <c r="AJ151" t="s">
        <v>845</v>
      </c>
      <c r="AM151">
        <f>IFERROR(LEFT($F151,FIND(" - ",$F151)-1),$F151)</f>
      </c>
      <c r="AP151">
        <f>IF($CE151&gt;=1,INDEX($AN:$AN,$CD151+1),"")</f>
      </c>
      <c r="AQ151">
        <f>IF($CE151&gt;=2,INDEX($AN:$AN,$CD151+2),"")</f>
      </c>
      <c r="AR151">
        <f>IF($CE151&gt;=3,INDEX($AN:$AN,$CD151+3),"")</f>
      </c>
      <c r="AS151">
        <f>IF($CE151&gt;=4,INDEX($AN:$AN,$CD151+4),"")</f>
      </c>
      <c r="AT151">
        <f>IF($CE151&gt;=5,INDEX($AN:$AN,$CD151+5),"")</f>
      </c>
      <c r="AU151">
        <f>IF($CE151&gt;=6,INDEX($AN:$AN,$CD151+6),"")</f>
      </c>
      <c r="AV151">
        <f>IF($CE151&gt;=7,INDEX($AN:$AN,$CD151+7),"")</f>
      </c>
      <c r="AW151">
        <f>IF($CE151&gt;=8,INDEX($AN:$AN,$CD151+8),"")</f>
      </c>
      <c r="AX151">
        <f>IF($CE151&gt;=9,INDEX($AN:$AN,$CD151+9),"")</f>
      </c>
      <c r="AY151">
        <f>IF($CE151&gt;=10,INDEX($AN:$AN,$CD151+10),"")</f>
      </c>
      <c r="AZ151">
        <f>IF($CE151&gt;=11,INDEX($AN:$AN,$CD151+11),"")</f>
      </c>
      <c r="BA151">
        <f>IF($CE151&gt;=12,INDEX($AN:$AN,$CD151+12),"")</f>
      </c>
      <c r="BB151">
        <f>IF($CE151&gt;=13,INDEX($AN:$AN,$CD151+13),"")</f>
      </c>
      <c r="BC151">
        <f>IF($CE151&gt;=14,INDEX($AN:$AN,$CD151+14),"")</f>
      </c>
      <c r="BD151">
        <f>IF($CE151&gt;=15,INDEX($AN:$AN,$CD151+15),"")</f>
      </c>
      <c r="BE151">
        <f>IF($CE151&gt;=16,INDEX($AN:$AN,$CD151+16),"")</f>
      </c>
      <c r="BF151">
        <f>IF($CE151&gt;=17,INDEX($AN:$AN,$CD151+17),"")</f>
      </c>
      <c r="BG151">
        <f>IF($CE151&gt;=18,INDEX($AN:$AN,$CD151+18),"")</f>
      </c>
      <c r="BH151">
        <f>IF($CE151&gt;=19,INDEX($AN:$AN,$CD151+19),"")</f>
      </c>
      <c r="BI151">
        <f>IF($CE151&gt;=20,INDEX($AN:$AN,$CD151+20),"")</f>
      </c>
      <c r="BJ151">
        <f>IF($CE151&gt;=21,INDEX($AN:$AN,$CD151+21),"")</f>
      </c>
      <c r="BK151">
        <f>IF($CE151&gt;=22,INDEX($AN:$AN,$CD151+22),"")</f>
      </c>
      <c r="BL151">
        <f>IF($CE151&gt;=23,INDEX($AN:$AN,$CD151+23),"")</f>
      </c>
      <c r="BM151">
        <f>IF($CE151&gt;=24,INDEX($AN:$AN,$CD151+24),"")</f>
      </c>
      <c r="BN151">
        <f>IF($CE151&gt;=25,INDEX($AN:$AN,$CD151+25),"")</f>
      </c>
      <c r="BO151">
        <f>IF($CE151&gt;=26,INDEX($AN:$AN,$CD151+26),"")</f>
      </c>
      <c r="BP151">
        <f>IF($CE151&gt;=27,INDEX($AN:$AN,$CD151+27),"")</f>
      </c>
      <c r="BQ151">
        <f>IF($CE151&gt;=28,INDEX($AN:$AN,$CD151+28),"")</f>
      </c>
      <c r="BR151">
        <f>IF($CE151&gt;=29,INDEX($AN:$AN,$CD151+29),"")</f>
      </c>
      <c r="BS151">
        <f>IF($CE151&gt;=30,INDEX($AN:$AN,$CD151+30),"")</f>
      </c>
      <c r="BT151">
        <f>IF($CE151&gt;=31,INDEX($AN:$AN,$CD151+31),"")</f>
      </c>
      <c r="BU151">
        <f>IF($CE151&gt;=32,INDEX($AN:$AN,$CD151+32),"")</f>
      </c>
      <c r="BV151">
        <f>IF($CE151&gt;=33,INDEX($AN:$AN,$CD151+33),"")</f>
      </c>
      <c r="BW151">
        <f>IF($CE151&gt;=34,INDEX($AN:$AN,$CD151+34),"")</f>
      </c>
      <c r="BX151">
        <f>IF($CE151&gt;=35,INDEX($AN:$AN,$CD151+35),"")</f>
      </c>
      <c r="BY151">
        <f>IF($CE151&gt;=36,INDEX($AN:$AN,$CD151+36),"")</f>
      </c>
      <c r="BZ151">
        <f>IF($CE151&gt;=37,INDEX($AN:$AN,$CD151+37),"")</f>
      </c>
      <c r="CA151">
        <f>IF($CE151&gt;=38,INDEX($AN:$AN,$CD151+38),"")</f>
      </c>
      <c r="CB151">
        <f>IF($CE151&gt;=39,INDEX($AN:$AN,$CD151+39),"")</f>
      </c>
      <c r="CC151">
        <f>IF($CE151&gt;=40,INDEX($AN:$AN,$CD151+40),"")</f>
      </c>
      <c r="CD151">
        <f>IFERROR(MATCH($AM151,$AN$2:$AN$133,0)+1,0)</f>
      </c>
      <c r="CE151">
        <f>IFERROR(INDEX($AO$2:$AO$133,MATCH($AM151,$AN$2:$AN$133,0)),0)</f>
      </c>
      <c r="CF151">
        <f>IFERROR(LEFT($K151,FIND(" - ",$K151)-1),$K151)</f>
      </c>
      <c r="CG151" t="s">
        <v>118</v>
      </c>
      <c r="CI151">
        <f>IF($DD151&gt;=1,INDEX($CG:$CG,$DC151+1),"")</f>
      </c>
      <c r="CJ151">
        <f>IF($DD151&gt;=2,INDEX($CG:$CG,$DC151+2),"")</f>
      </c>
      <c r="CK151">
        <f>IF($DD151&gt;=3,INDEX($CG:$CG,$DC151+3),"")</f>
      </c>
      <c r="CL151">
        <f>IF($DD151&gt;=4,INDEX($CG:$CG,$DC151+4),"")</f>
      </c>
      <c r="CM151">
        <f>IF($DD151&gt;=5,INDEX($CG:$CG,$DC151+5),"")</f>
      </c>
      <c r="CN151">
        <f>IF($DD151&gt;=6,INDEX($CG:$CG,$DC151+6),"")</f>
      </c>
      <c r="CO151">
        <f>IF($DD151&gt;=7,INDEX($CG:$CG,$DC151+7),"")</f>
      </c>
      <c r="CP151">
        <f>IF($DD151&gt;=8,INDEX($CG:$CG,$DC151+8),"")</f>
      </c>
      <c r="CQ151">
        <f>IF($DD151&gt;=9,INDEX($CG:$CG,$DC151+9),"")</f>
      </c>
      <c r="CR151">
        <f>IF($DD151&gt;=10,INDEX($CG:$CG,$DC151+10),"")</f>
      </c>
      <c r="CS151">
        <f>IF($DD151&gt;=11,INDEX($CG:$CG,$DC151+11),"")</f>
      </c>
      <c r="CT151">
        <f>IF($DD151&gt;=12,INDEX($CG:$CG,$DC151+12),"")</f>
      </c>
      <c r="CU151">
        <f>IF($DD151&gt;=13,INDEX($CG:$CG,$DC151+13),"")</f>
      </c>
      <c r="CV151">
        <f>IF($DD151&gt;=14,INDEX($CG:$CG,$DC151+14),"")</f>
      </c>
      <c r="CW151">
        <f>IF($DD151&gt;=15,INDEX($CG:$CG,$DC151+15),"")</f>
      </c>
      <c r="CX151">
        <f>IF($DD151&gt;=16,INDEX($CG:$CG,$DC151+16),"")</f>
      </c>
      <c r="CY151">
        <f>IF($DD151&gt;=17,INDEX($CG:$CG,$DC151+17),"")</f>
      </c>
      <c r="CZ151">
        <f>IF($DD151&gt;=18,INDEX($CG:$CG,$DC151+18),"")</f>
      </c>
      <c r="DA151">
        <f>IF($DD151&gt;=19,INDEX($CG:$CG,$DC151+19),"")</f>
      </c>
      <c r="DB151">
        <f>IF($DD151&gt;=20,INDEX($CG:$CG,$DC151+20),"")</f>
      </c>
      <c r="DC151">
        <f>IFERROR(MATCH($CF151,$CG$2:$CG$1558,0)+1,0)</f>
      </c>
      <c r="DD151">
        <f>IFERROR(INDEX($CH$2:$CH$1558,MATCH($CF151,$CG$2:$CG$1558,0)),0)</f>
      </c>
      <c r="DE151">
        <f>IFERROR(INDEX($AL:$AL,MATCH($G151,$AK:$AK,0))&amp;"","")</f>
      </c>
      <c r="DF151" t="s">
        <v>283</v>
      </c>
      <c r="DH151">
        <v>1</v>
      </c>
      <c r="DI151">
        <f>IF($GL151&gt;=1,INDEX($DF:$DF,$GK151+1),"")</f>
      </c>
      <c r="DJ151">
        <f>IF($GL151&gt;=2,INDEX($DF:$DF,$GK151+2),"")</f>
      </c>
      <c r="DK151">
        <f>IF($GL151&gt;=3,INDEX($DF:$DF,$GK151+3),"")</f>
      </c>
      <c r="DL151">
        <f>IF($GL151&gt;=4,INDEX($DF:$DF,$GK151+4),"")</f>
      </c>
      <c r="DM151">
        <f>IF($GL151&gt;=5,INDEX($DF:$DF,$GK151+5),"")</f>
      </c>
      <c r="DN151">
        <f>IF($GL151&gt;=6,INDEX($DF:$DF,$GK151+6),"")</f>
      </c>
      <c r="DO151">
        <f>IF($GL151&gt;=7,INDEX($DF:$DF,$GK151+7),"")</f>
      </c>
      <c r="DP151">
        <f>IF($GL151&gt;=8,INDEX($DF:$DF,$GK151+8),"")</f>
      </c>
      <c r="DQ151">
        <f>IF($GL151&gt;=9,INDEX($DF:$DF,$GK151+9),"")</f>
      </c>
      <c r="DR151">
        <f>IF($GL151&gt;=10,INDEX($DF:$DF,$GK151+10),"")</f>
      </c>
      <c r="DS151">
        <f>IF($GL151&gt;=11,INDEX($DF:$DF,$GK151+11),"")</f>
      </c>
      <c r="DT151">
        <f>IF($GL151&gt;=12,INDEX($DF:$DF,$GK151+12),"")</f>
      </c>
      <c r="DU151">
        <f>IF($GL151&gt;=13,INDEX($DF:$DF,$GK151+13),"")</f>
      </c>
      <c r="DV151">
        <f>IF($GL151&gt;=14,INDEX($DF:$DF,$GK151+14),"")</f>
      </c>
      <c r="DW151">
        <f>IF($GL151&gt;=15,INDEX($DF:$DF,$GK151+15),"")</f>
      </c>
      <c r="DX151">
        <f>IF($GL151&gt;=16,INDEX($DF:$DF,$GK151+16),"")</f>
      </c>
      <c r="DY151">
        <f>IF($GL151&gt;=17,INDEX($DF:$DF,$GK151+17),"")</f>
      </c>
      <c r="DZ151">
        <f>IF($GL151&gt;=18,INDEX($DF:$DF,$GK151+18),"")</f>
      </c>
      <c r="EA151">
        <f>IF($GL151&gt;=19,INDEX($DF:$DF,$GK151+19),"")</f>
      </c>
      <c r="EB151">
        <f>IF($GL151&gt;=20,INDEX($DF:$DF,$GK151+20),"")</f>
      </c>
      <c r="EC151">
        <f>IF($GL151&gt;=21,INDEX($DF:$DF,$GK151+21),"")</f>
      </c>
      <c r="ED151">
        <f>IF($GL151&gt;=22,INDEX($DF:$DF,$GK151+22),"")</f>
      </c>
      <c r="EE151">
        <f>IF($GL151&gt;=23,INDEX($DF:$DF,$GK151+23),"")</f>
      </c>
      <c r="EF151">
        <f>IF($GL151&gt;=24,INDEX($DF:$DF,$GK151+24),"")</f>
      </c>
      <c r="EG151">
        <f>IF($GL151&gt;=25,INDEX($DF:$DF,$GK151+25),"")</f>
      </c>
      <c r="EH151">
        <f>IF($GL151&gt;=26,INDEX($DF:$DF,$GK151+26),"")</f>
      </c>
      <c r="EI151">
        <f>IF($GL151&gt;=27,INDEX($DF:$DF,$GK151+27),"")</f>
      </c>
      <c r="EJ151">
        <f>IF($GL151&gt;=28,INDEX($DF:$DF,$GK151+28),"")</f>
      </c>
      <c r="EK151">
        <f>IF($GL151&gt;=29,INDEX($DF:$DF,$GK151+29),"")</f>
      </c>
      <c r="EL151">
        <f>IF($GL151&gt;=30,INDEX($DF:$DF,$GK151+30),"")</f>
      </c>
      <c r="EM151">
        <f>IF($GL151&gt;=31,INDEX($DF:$DF,$GK151+31),"")</f>
      </c>
      <c r="EN151">
        <f>IF($GL151&gt;=32,INDEX($DF:$DF,$GK151+32),"")</f>
      </c>
      <c r="EO151">
        <f>IF($GL151&gt;=33,INDEX($DF:$DF,$GK151+33),"")</f>
      </c>
      <c r="EP151">
        <f>IF($GL151&gt;=34,INDEX($DF:$DF,$GK151+34),"")</f>
      </c>
      <c r="EQ151">
        <f>IF($GL151&gt;=35,INDEX($DF:$DF,$GK151+35),"")</f>
      </c>
      <c r="ER151">
        <f>IF($GL151&gt;=36,INDEX($DF:$DF,$GK151+36),"")</f>
      </c>
      <c r="ES151">
        <f>IF($GL151&gt;=37,INDEX($DF:$DF,$GK151+37),"")</f>
      </c>
      <c r="ET151">
        <f>IF($GL151&gt;=38,INDEX($DF:$DF,$GK151+38),"")</f>
      </c>
      <c r="EU151">
        <f>IF($GL151&gt;=39,INDEX($DF:$DF,$GK151+39),"")</f>
      </c>
      <c r="EV151">
        <f>IF($GL151&gt;=40,INDEX($DF:$DF,$GK151+40),"")</f>
      </c>
      <c r="EW151">
        <f>IF($GL151&gt;=1,INDEX($DG:$DG,$GK151+1),"")</f>
      </c>
      <c r="EX151">
        <f>IF($GL151&gt;=2,INDEX($DG:$DG,$GK151+2),"")</f>
      </c>
      <c r="EY151">
        <f>IF($GL151&gt;=3,INDEX($DG:$DG,$GK151+3),"")</f>
      </c>
      <c r="EZ151">
        <f>IF($GL151&gt;=4,INDEX($DG:$DG,$GK151+4),"")</f>
      </c>
      <c r="FA151">
        <f>IF($GL151&gt;=5,INDEX($DG:$DG,$GK151+5),"")</f>
      </c>
      <c r="FB151">
        <f>IF($GL151&gt;=6,INDEX($DG:$DG,$GK151+6),"")</f>
      </c>
      <c r="FC151">
        <f>IF($GL151&gt;=7,INDEX($DG:$DG,$GK151+7),"")</f>
      </c>
      <c r="FD151">
        <f>IF($GL151&gt;=8,INDEX($DG:$DG,$GK151+8),"")</f>
      </c>
      <c r="FE151">
        <f>IF($GL151&gt;=9,INDEX($DG:$DG,$GK151+9),"")</f>
      </c>
      <c r="FF151">
        <f>IF($GL151&gt;=10,INDEX($DG:$DG,$GK151+10),"")</f>
      </c>
      <c r="FG151">
        <f>IF($GL151&gt;=11,INDEX($DG:$DG,$GK151+11),"")</f>
      </c>
      <c r="FH151">
        <f>IF($GL151&gt;=12,INDEX($DG:$DG,$GK151+12),"")</f>
      </c>
      <c r="FI151">
        <f>IF($GL151&gt;=13,INDEX($DG:$DG,$GK151+13),"")</f>
      </c>
      <c r="FJ151">
        <f>IF($GL151&gt;=14,INDEX($DG:$DG,$GK151+14),"")</f>
      </c>
      <c r="FK151">
        <f>IF($GL151&gt;=15,INDEX($DG:$DG,$GK151+15),"")</f>
      </c>
      <c r="FL151">
        <f>IF($GL151&gt;=16,INDEX($DG:$DG,$GK151+16),"")</f>
      </c>
      <c r="FM151">
        <f>IF($GL151&gt;=17,INDEX($DG:$DG,$GK151+17),"")</f>
      </c>
      <c r="FN151">
        <f>IF($GL151&gt;=18,INDEX($DG:$DG,$GK151+18),"")</f>
      </c>
      <c r="FO151">
        <f>IF($GL151&gt;=19,INDEX($DG:$DG,$GK151+19),"")</f>
      </c>
      <c r="FP151">
        <f>IF($GL151&gt;=20,INDEX($DG:$DG,$GK151+20),"")</f>
      </c>
      <c r="FQ151">
        <f>IF($GL151&gt;=21,INDEX($DG:$DG,$GK151+21),"")</f>
      </c>
      <c r="FR151">
        <f>IF($GL151&gt;=22,INDEX($DG:$DG,$GK151+22),"")</f>
      </c>
      <c r="FS151">
        <f>IF($GL151&gt;=23,INDEX($DG:$DG,$GK151+23),"")</f>
      </c>
      <c r="FT151">
        <f>IF($GL151&gt;=24,INDEX($DG:$DG,$GK151+24),"")</f>
      </c>
      <c r="FU151">
        <f>IF($GL151&gt;=25,INDEX($DG:$DG,$GK151+25),"")</f>
      </c>
      <c r="FV151">
        <f>IF($GL151&gt;=26,INDEX($DG:$DG,$GK151+26),"")</f>
      </c>
      <c r="FW151">
        <f>IF($GL151&gt;=27,INDEX($DG:$DG,$GK151+27),"")</f>
      </c>
      <c r="FX151">
        <f>IF($GL151&gt;=28,INDEX($DG:$DG,$GK151+28),"")</f>
      </c>
      <c r="FY151">
        <f>IF($GL151&gt;=29,INDEX($DG:$DG,$GK151+29),"")</f>
      </c>
      <c r="FZ151">
        <f>IF($GL151&gt;=30,INDEX($DG:$DG,$GK151+30),"")</f>
      </c>
      <c r="GA151">
        <f>IF($GL151&gt;=31,INDEX($DG:$DG,$GK151+31),"")</f>
      </c>
      <c r="GB151">
        <f>IF($GL151&gt;=32,INDEX($DG:$DG,$GK151+32),"")</f>
      </c>
      <c r="GC151">
        <f>IF($GL151&gt;=33,INDEX($DG:$DG,$GK151+33),"")</f>
      </c>
      <c r="GD151">
        <f>IF($GL151&gt;=34,INDEX($DG:$DG,$GK151+34),"")</f>
      </c>
      <c r="GE151">
        <f>IF($GL151&gt;=35,INDEX($DG:$DG,$GK151+35),"")</f>
      </c>
      <c r="GF151">
        <f>IF($GL151&gt;=36,INDEX($DG:$DG,$GK151+36),"")</f>
      </c>
      <c r="GG151">
        <f>IF($GL151&gt;=37,INDEX($DG:$DG,$GK151+37),"")</f>
      </c>
      <c r="GH151">
        <f>IF($GL151&gt;=38,INDEX($DG:$DG,$GK151+38),"")</f>
      </c>
      <c r="GI151">
        <f>IF($GL151&gt;=39,INDEX($DG:$DG,$GK151+39),"")</f>
      </c>
      <c r="GJ151">
        <f>IF($GL151&gt;=40,INDEX($DG:$DG,$GK151+40),"")</f>
      </c>
      <c r="GK151">
        <f>IFERROR(MATCH($DE151,$DF$2:$DF$166,0)+1,0)</f>
      </c>
      <c r="GL151">
        <f>IFERROR(INDEX($DH$2:$DH$166,MATCH($DE151,$DF$2:$DF$166,0)),0)</f>
      </c>
      <c r="GM151">
        <f>IFERROR(MATCH($H151,$DI$151:$EV$151,0),0)</f>
      </c>
      <c r="GN151">
        <f>IF($GM151&gt;0,INDEX($EW$151:$GJ$151,$GM151),"")</f>
      </c>
      <c r="GO151" t="s">
        <v>219</v>
      </c>
      <c r="GQ151">
        <f>IF($IZ151&gt;=1,INDEX($GO:$GO,$IY151+1),"")</f>
      </c>
      <c r="GR151">
        <f>IF($IZ151&gt;=2,INDEX($GO:$GO,$IY151+2),"")</f>
      </c>
      <c r="GS151">
        <f>IF($IZ151&gt;=3,INDEX($GO:$GO,$IY151+3),"")</f>
      </c>
      <c r="GT151">
        <f>IF($IZ151&gt;=4,INDEX($GO:$GO,$IY151+4),"")</f>
      </c>
      <c r="GU151">
        <f>IF($IZ151&gt;=5,INDEX($GO:$GO,$IY151+5),"")</f>
      </c>
      <c r="GV151">
        <f>IF($IZ151&gt;=6,INDEX($GO:$GO,$IY151+6),"")</f>
      </c>
      <c r="GW151">
        <f>IF($IZ151&gt;=7,INDEX($GO:$GO,$IY151+7),"")</f>
      </c>
      <c r="GX151">
        <f>IF($IZ151&gt;=8,INDEX($GO:$GO,$IY151+8),"")</f>
      </c>
      <c r="GY151">
        <f>IF($IZ151&gt;=9,INDEX($GO:$GO,$IY151+9),"")</f>
      </c>
      <c r="GZ151">
        <f>IF($IZ151&gt;=10,INDEX($GO:$GO,$IY151+10),"")</f>
      </c>
      <c r="HA151">
        <f>IF($IZ151&gt;=11,INDEX($GO:$GO,$IY151+11),"")</f>
      </c>
      <c r="HB151">
        <f>IF($IZ151&gt;=12,INDEX($GO:$GO,$IY151+12),"")</f>
      </c>
      <c r="HC151">
        <f>IF($IZ151&gt;=13,INDEX($GO:$GO,$IY151+13),"")</f>
      </c>
      <c r="HD151">
        <f>IF($IZ151&gt;=14,INDEX($GO:$GO,$IY151+14),"")</f>
      </c>
      <c r="HE151">
        <f>IF($IZ151&gt;=15,INDEX($GO:$GO,$IY151+15),"")</f>
      </c>
      <c r="HF151">
        <f>IF($IZ151&gt;=16,INDEX($GO:$GO,$IY151+16),"")</f>
      </c>
      <c r="HG151">
        <f>IF($IZ151&gt;=17,INDEX($GO:$GO,$IY151+17),"")</f>
      </c>
      <c r="HH151">
        <f>IF($IZ151&gt;=18,INDEX($GO:$GO,$IY151+18),"")</f>
      </c>
      <c r="HI151">
        <f>IF($IZ151&gt;=19,INDEX($GO:$GO,$IY151+19),"")</f>
      </c>
      <c r="HJ151">
        <f>IF($IZ151&gt;=20,INDEX($GO:$GO,$IY151+20),"")</f>
      </c>
      <c r="HK151">
        <f>IF($IZ151&gt;=21,INDEX($GO:$GO,$IY151+21),"")</f>
      </c>
      <c r="HL151">
        <f>IF($IZ151&gt;=22,INDEX($GO:$GO,$IY151+22),"")</f>
      </c>
      <c r="HM151">
        <f>IF($IZ151&gt;=23,INDEX($GO:$GO,$IY151+23),"")</f>
      </c>
      <c r="HN151">
        <f>IF($IZ151&gt;=24,INDEX($GO:$GO,$IY151+24),"")</f>
      </c>
      <c r="HO151">
        <f>IF($IZ151&gt;=25,INDEX($GO:$GO,$IY151+25),"")</f>
      </c>
      <c r="HP151">
        <f>IF($IZ151&gt;=26,INDEX($GO:$GO,$IY151+26),"")</f>
      </c>
      <c r="HQ151">
        <f>IF($IZ151&gt;=27,INDEX($GO:$GO,$IY151+27),"")</f>
      </c>
      <c r="HR151">
        <f>IF($IZ151&gt;=28,INDEX($GO:$GO,$IY151+28),"")</f>
      </c>
      <c r="HS151">
        <f>IF($IZ151&gt;=29,INDEX($GO:$GO,$IY151+29),"")</f>
      </c>
      <c r="HT151">
        <f>IF($IZ151&gt;=30,INDEX($GO:$GO,$IY151+30),"")</f>
      </c>
      <c r="HU151">
        <f>IF($IZ151&gt;=31,INDEX($GO:$GO,$IY151+31),"")</f>
      </c>
      <c r="HV151">
        <f>IF($IZ151&gt;=32,INDEX($GO:$GO,$IY151+32),"")</f>
      </c>
      <c r="HW151">
        <f>IF($IZ151&gt;=33,INDEX($GO:$GO,$IY151+33),"")</f>
      </c>
      <c r="HX151">
        <f>IF($IZ151&gt;=34,INDEX($GO:$GO,$IY151+34),"")</f>
      </c>
      <c r="HY151">
        <f>IF($IZ151&gt;=35,INDEX($GO:$GO,$IY151+35),"")</f>
      </c>
      <c r="HZ151">
        <f>IF($IZ151&gt;=36,INDEX($GO:$GO,$IY151+36),"")</f>
      </c>
      <c r="IA151">
        <f>IF($IZ151&gt;=37,INDEX($GO:$GO,$IY151+37),"")</f>
      </c>
      <c r="IB151">
        <f>IF($IZ151&gt;=38,INDEX($GO:$GO,$IY151+38),"")</f>
      </c>
      <c r="IC151">
        <f>IF($IZ151&gt;=39,INDEX($GO:$GO,$IY151+39),"")</f>
      </c>
      <c r="ID151">
        <f>IF($IZ151&gt;=40,INDEX($GO:$GO,$IY151+40),"")</f>
      </c>
      <c r="IE151">
        <f>IF($IZ151&gt;=41,INDEX($GO:$GO,$IY151+41),"")</f>
      </c>
      <c r="IF151">
        <f>IF($IZ151&gt;=42,INDEX($GO:$GO,$IY151+42),"")</f>
      </c>
      <c r="IG151">
        <f>IF($IZ151&gt;=43,INDEX($GO:$GO,$IY151+43),"")</f>
      </c>
      <c r="IH151">
        <f>IF($IZ151&gt;=44,INDEX($GO:$GO,$IY151+44),"")</f>
      </c>
      <c r="II151">
        <f>IF($IZ151&gt;=45,INDEX($GO:$GO,$IY151+45),"")</f>
      </c>
      <c r="IJ151">
        <f>IF($IZ151&gt;=46,INDEX($GO:$GO,$IY151+46),"")</f>
      </c>
      <c r="IK151">
        <f>IF($IZ151&gt;=47,INDEX($GO:$GO,$IY151+47),"")</f>
      </c>
      <c r="IL151">
        <f>IF($IZ151&gt;=48,INDEX($GO:$GO,$IY151+48),"")</f>
      </c>
      <c r="IM151">
        <f>IF($IZ151&gt;=49,INDEX($GO:$GO,$IY151+49),"")</f>
      </c>
      <c r="IN151">
        <f>IF($IZ151&gt;=50,INDEX($GO:$GO,$IY151+50),"")</f>
      </c>
      <c r="IO151">
        <f>IF($IZ151&gt;=51,INDEX($GO:$GO,$IY151+51),"")</f>
      </c>
      <c r="IP151">
        <f>IF($IZ151&gt;=52,INDEX($GO:$GO,$IY151+52),"")</f>
      </c>
      <c r="IQ151">
        <f>IF($IZ151&gt;=53,INDEX($GO:$GO,$IY151+53),"")</f>
      </c>
      <c r="IR151">
        <f>IF($IZ151&gt;=54,INDEX($GO:$GO,$IY151+54),"")</f>
      </c>
      <c r="IS151">
        <f>IF($IZ151&gt;=55,INDEX($GO:$GO,$IY151+55),"")</f>
      </c>
      <c r="IT151">
        <f>IF($IZ151&gt;=56,INDEX($GO:$GO,$IY151+56),"")</f>
      </c>
      <c r="IU151">
        <f>IF($IZ151&gt;=57,INDEX($GO:$GO,$IY151+57),"")</f>
      </c>
      <c r="IV151">
        <f>IF($IZ151&gt;=58,INDEX($GO:$GO,$IY151+58),"")</f>
      </c>
      <c r="IW151">
        <f>IF($IZ151&gt;=59,INDEX($GO:$GO,$IY151+59),"")</f>
      </c>
      <c r="IX151">
        <f>IF($IZ151&gt;=60,INDEX($GO:$GO,$IY151+60),"")</f>
      </c>
      <c r="IY151">
        <f>IFERROR(MATCH($GN151,$GO$2:$GO$827,0)+1,0)</f>
      </c>
      <c r="IZ151">
        <f>IFERROR(INDEX($GP$2:$GP$827,MATCH($GN151,$GO$2:$GO$827,0)),0)</f>
      </c>
      <c r="JA151" t="s">
        <v>23</v>
      </c>
      <c r="JB151" t="s">
        <v>23</v>
      </c>
    </row>
    <row r="152" spans="1:262" x14ac:dyDescent="0.25">
      <c r="F152" s="1"/>
      <c r="G152" s="1"/>
      <c r="H152" s="1"/>
      <c r="I152" s="1"/>
      <c r="J152" s="1">
        <f>IFERROR(IF(FIND(" - ",$F152)&gt;0,MID($F152,FIND(" - ",$F152)+3,LEN($F152)),""),"")</f>
      </c>
      <c r="L152" s="1"/>
      <c r="N152" t="s">
        <v>23</v>
      </c>
      <c r="P152">
        <f>IF(OR($N152="",$O152=""),"",IFERROR($N152/$O152,0))</f>
      </c>
      <c r="Q152">
        <f>IF($N152="","",
IF($G152="","",
IF(ISNUMBER(SEARCH("exempt",LOWER($G152))),0,
$N152*(VALUE(SUBSTITUTE($G152,"%",""))/100))))</f>
      </c>
      <c r="W152">
        <f>IF($N152="","",
SUM($N152,$Q152,$U152,$R152,$T152)-
IF($V152="",0,VALUE($V152)))</f>
      </c>
      <c r="AE152" t="s">
        <v>846</v>
      </c>
      <c r="AJ152" t="s">
        <v>847</v>
      </c>
      <c r="AM152">
        <f>IFERROR(LEFT($F152,FIND(" - ",$F152)-1),$F152)</f>
      </c>
      <c r="AP152">
        <f>IF($CE152&gt;=1,INDEX($AN:$AN,$CD152+1),"")</f>
      </c>
      <c r="AQ152">
        <f>IF($CE152&gt;=2,INDEX($AN:$AN,$CD152+2),"")</f>
      </c>
      <c r="AR152">
        <f>IF($CE152&gt;=3,INDEX($AN:$AN,$CD152+3),"")</f>
      </c>
      <c r="AS152">
        <f>IF($CE152&gt;=4,INDEX($AN:$AN,$CD152+4),"")</f>
      </c>
      <c r="AT152">
        <f>IF($CE152&gt;=5,INDEX($AN:$AN,$CD152+5),"")</f>
      </c>
      <c r="AU152">
        <f>IF($CE152&gt;=6,INDEX($AN:$AN,$CD152+6),"")</f>
      </c>
      <c r="AV152">
        <f>IF($CE152&gt;=7,INDEX($AN:$AN,$CD152+7),"")</f>
      </c>
      <c r="AW152">
        <f>IF($CE152&gt;=8,INDEX($AN:$AN,$CD152+8),"")</f>
      </c>
      <c r="AX152">
        <f>IF($CE152&gt;=9,INDEX($AN:$AN,$CD152+9),"")</f>
      </c>
      <c r="AY152">
        <f>IF($CE152&gt;=10,INDEX($AN:$AN,$CD152+10),"")</f>
      </c>
      <c r="AZ152">
        <f>IF($CE152&gt;=11,INDEX($AN:$AN,$CD152+11),"")</f>
      </c>
      <c r="BA152">
        <f>IF($CE152&gt;=12,INDEX($AN:$AN,$CD152+12),"")</f>
      </c>
      <c r="BB152">
        <f>IF($CE152&gt;=13,INDEX($AN:$AN,$CD152+13),"")</f>
      </c>
      <c r="BC152">
        <f>IF($CE152&gt;=14,INDEX($AN:$AN,$CD152+14),"")</f>
      </c>
      <c r="BD152">
        <f>IF($CE152&gt;=15,INDEX($AN:$AN,$CD152+15),"")</f>
      </c>
      <c r="BE152">
        <f>IF($CE152&gt;=16,INDEX($AN:$AN,$CD152+16),"")</f>
      </c>
      <c r="BF152">
        <f>IF($CE152&gt;=17,INDEX($AN:$AN,$CD152+17),"")</f>
      </c>
      <c r="BG152">
        <f>IF($CE152&gt;=18,INDEX($AN:$AN,$CD152+18),"")</f>
      </c>
      <c r="BH152">
        <f>IF($CE152&gt;=19,INDEX($AN:$AN,$CD152+19),"")</f>
      </c>
      <c r="BI152">
        <f>IF($CE152&gt;=20,INDEX($AN:$AN,$CD152+20),"")</f>
      </c>
      <c r="BJ152">
        <f>IF($CE152&gt;=21,INDEX($AN:$AN,$CD152+21),"")</f>
      </c>
      <c r="BK152">
        <f>IF($CE152&gt;=22,INDEX($AN:$AN,$CD152+22),"")</f>
      </c>
      <c r="BL152">
        <f>IF($CE152&gt;=23,INDEX($AN:$AN,$CD152+23),"")</f>
      </c>
      <c r="BM152">
        <f>IF($CE152&gt;=24,INDEX($AN:$AN,$CD152+24),"")</f>
      </c>
      <c r="BN152">
        <f>IF($CE152&gt;=25,INDEX($AN:$AN,$CD152+25),"")</f>
      </c>
      <c r="BO152">
        <f>IF($CE152&gt;=26,INDEX($AN:$AN,$CD152+26),"")</f>
      </c>
      <c r="BP152">
        <f>IF($CE152&gt;=27,INDEX($AN:$AN,$CD152+27),"")</f>
      </c>
      <c r="BQ152">
        <f>IF($CE152&gt;=28,INDEX($AN:$AN,$CD152+28),"")</f>
      </c>
      <c r="BR152">
        <f>IF($CE152&gt;=29,INDEX($AN:$AN,$CD152+29),"")</f>
      </c>
      <c r="BS152">
        <f>IF($CE152&gt;=30,INDEX($AN:$AN,$CD152+30),"")</f>
      </c>
      <c r="BT152">
        <f>IF($CE152&gt;=31,INDEX($AN:$AN,$CD152+31),"")</f>
      </c>
      <c r="BU152">
        <f>IF($CE152&gt;=32,INDEX($AN:$AN,$CD152+32),"")</f>
      </c>
      <c r="BV152">
        <f>IF($CE152&gt;=33,INDEX($AN:$AN,$CD152+33),"")</f>
      </c>
      <c r="BW152">
        <f>IF($CE152&gt;=34,INDEX($AN:$AN,$CD152+34),"")</f>
      </c>
      <c r="BX152">
        <f>IF($CE152&gt;=35,INDEX($AN:$AN,$CD152+35),"")</f>
      </c>
      <c r="BY152">
        <f>IF($CE152&gt;=36,INDEX($AN:$AN,$CD152+36),"")</f>
      </c>
      <c r="BZ152">
        <f>IF($CE152&gt;=37,INDEX($AN:$AN,$CD152+37),"")</f>
      </c>
      <c r="CA152">
        <f>IF($CE152&gt;=38,INDEX($AN:$AN,$CD152+38),"")</f>
      </c>
      <c r="CB152">
        <f>IF($CE152&gt;=39,INDEX($AN:$AN,$CD152+39),"")</f>
      </c>
      <c r="CC152">
        <f>IF($CE152&gt;=40,INDEX($AN:$AN,$CD152+40),"")</f>
      </c>
      <c r="CD152">
        <f>IFERROR(MATCH($AM152,$AN$2:$AN$133,0)+1,0)</f>
      </c>
      <c r="CE152">
        <f>IFERROR(INDEX($AO$2:$AO$133,MATCH($AM152,$AN$2:$AN$133,0)),0)</f>
      </c>
      <c r="CF152">
        <f>IFERROR(LEFT($K152,FIND(" - ",$K152)-1),$K152)</f>
      </c>
      <c r="CG152" t="s">
        <v>151</v>
      </c>
      <c r="CI152">
        <f>IF($DD152&gt;=1,INDEX($CG:$CG,$DC152+1),"")</f>
      </c>
      <c r="CJ152">
        <f>IF($DD152&gt;=2,INDEX($CG:$CG,$DC152+2),"")</f>
      </c>
      <c r="CK152">
        <f>IF($DD152&gt;=3,INDEX($CG:$CG,$DC152+3),"")</f>
      </c>
      <c r="CL152">
        <f>IF($DD152&gt;=4,INDEX($CG:$CG,$DC152+4),"")</f>
      </c>
      <c r="CM152">
        <f>IF($DD152&gt;=5,INDEX($CG:$CG,$DC152+5),"")</f>
      </c>
      <c r="CN152">
        <f>IF($DD152&gt;=6,INDEX($CG:$CG,$DC152+6),"")</f>
      </c>
      <c r="CO152">
        <f>IF($DD152&gt;=7,INDEX($CG:$CG,$DC152+7),"")</f>
      </c>
      <c r="CP152">
        <f>IF($DD152&gt;=8,INDEX($CG:$CG,$DC152+8),"")</f>
      </c>
      <c r="CQ152">
        <f>IF($DD152&gt;=9,INDEX($CG:$CG,$DC152+9),"")</f>
      </c>
      <c r="CR152">
        <f>IF($DD152&gt;=10,INDEX($CG:$CG,$DC152+10),"")</f>
      </c>
      <c r="CS152">
        <f>IF($DD152&gt;=11,INDEX($CG:$CG,$DC152+11),"")</f>
      </c>
      <c r="CT152">
        <f>IF($DD152&gt;=12,INDEX($CG:$CG,$DC152+12),"")</f>
      </c>
      <c r="CU152">
        <f>IF($DD152&gt;=13,INDEX($CG:$CG,$DC152+13),"")</f>
      </c>
      <c r="CV152">
        <f>IF($DD152&gt;=14,INDEX($CG:$CG,$DC152+14),"")</f>
      </c>
      <c r="CW152">
        <f>IF($DD152&gt;=15,INDEX($CG:$CG,$DC152+15),"")</f>
      </c>
      <c r="CX152">
        <f>IF($DD152&gt;=16,INDEX($CG:$CG,$DC152+16),"")</f>
      </c>
      <c r="CY152">
        <f>IF($DD152&gt;=17,INDEX($CG:$CG,$DC152+17),"")</f>
      </c>
      <c r="CZ152">
        <f>IF($DD152&gt;=18,INDEX($CG:$CG,$DC152+18),"")</f>
      </c>
      <c r="DA152">
        <f>IF($DD152&gt;=19,INDEX($CG:$CG,$DC152+19),"")</f>
      </c>
      <c r="DB152">
        <f>IF($DD152&gt;=20,INDEX($CG:$CG,$DC152+20),"")</f>
      </c>
      <c r="DC152">
        <f>IFERROR(MATCH($CF152,$CG$2:$CG$1558,0)+1,0)</f>
      </c>
      <c r="DD152">
        <f>IFERROR(INDEX($CH$2:$CH$1558,MATCH($CF152,$CG$2:$CG$1558,0)),0)</f>
      </c>
      <c r="DE152">
        <f>IFERROR(INDEX($AL:$AL,MATCH($G152,$AK:$AK,0))&amp;"","")</f>
      </c>
      <c r="DF152" t="s">
        <v>131</v>
      </c>
      <c r="DG152" t="s">
        <v>848</v>
      </c>
      <c r="DI152">
        <f>IF($GL152&gt;=1,INDEX($DF:$DF,$GK152+1),"")</f>
      </c>
      <c r="DJ152">
        <f>IF($GL152&gt;=2,INDEX($DF:$DF,$GK152+2),"")</f>
      </c>
      <c r="DK152">
        <f>IF($GL152&gt;=3,INDEX($DF:$DF,$GK152+3),"")</f>
      </c>
      <c r="DL152">
        <f>IF($GL152&gt;=4,INDEX($DF:$DF,$GK152+4),"")</f>
      </c>
      <c r="DM152">
        <f>IF($GL152&gt;=5,INDEX($DF:$DF,$GK152+5),"")</f>
      </c>
      <c r="DN152">
        <f>IF($GL152&gt;=6,INDEX($DF:$DF,$GK152+6),"")</f>
      </c>
      <c r="DO152">
        <f>IF($GL152&gt;=7,INDEX($DF:$DF,$GK152+7),"")</f>
      </c>
      <c r="DP152">
        <f>IF($GL152&gt;=8,INDEX($DF:$DF,$GK152+8),"")</f>
      </c>
      <c r="DQ152">
        <f>IF($GL152&gt;=9,INDEX($DF:$DF,$GK152+9),"")</f>
      </c>
      <c r="DR152">
        <f>IF($GL152&gt;=10,INDEX($DF:$DF,$GK152+10),"")</f>
      </c>
      <c r="DS152">
        <f>IF($GL152&gt;=11,INDEX($DF:$DF,$GK152+11),"")</f>
      </c>
      <c r="DT152">
        <f>IF($GL152&gt;=12,INDEX($DF:$DF,$GK152+12),"")</f>
      </c>
      <c r="DU152">
        <f>IF($GL152&gt;=13,INDEX($DF:$DF,$GK152+13),"")</f>
      </c>
      <c r="DV152">
        <f>IF($GL152&gt;=14,INDEX($DF:$DF,$GK152+14),"")</f>
      </c>
      <c r="DW152">
        <f>IF($GL152&gt;=15,INDEX($DF:$DF,$GK152+15),"")</f>
      </c>
      <c r="DX152">
        <f>IF($GL152&gt;=16,INDEX($DF:$DF,$GK152+16),"")</f>
      </c>
      <c r="DY152">
        <f>IF($GL152&gt;=17,INDEX($DF:$DF,$GK152+17),"")</f>
      </c>
      <c r="DZ152">
        <f>IF($GL152&gt;=18,INDEX($DF:$DF,$GK152+18),"")</f>
      </c>
      <c r="EA152">
        <f>IF($GL152&gt;=19,INDEX($DF:$DF,$GK152+19),"")</f>
      </c>
      <c r="EB152">
        <f>IF($GL152&gt;=20,INDEX($DF:$DF,$GK152+20),"")</f>
      </c>
      <c r="EC152">
        <f>IF($GL152&gt;=21,INDEX($DF:$DF,$GK152+21),"")</f>
      </c>
      <c r="ED152">
        <f>IF($GL152&gt;=22,INDEX($DF:$DF,$GK152+22),"")</f>
      </c>
      <c r="EE152">
        <f>IF($GL152&gt;=23,INDEX($DF:$DF,$GK152+23),"")</f>
      </c>
      <c r="EF152">
        <f>IF($GL152&gt;=24,INDEX($DF:$DF,$GK152+24),"")</f>
      </c>
      <c r="EG152">
        <f>IF($GL152&gt;=25,INDEX($DF:$DF,$GK152+25),"")</f>
      </c>
      <c r="EH152">
        <f>IF($GL152&gt;=26,INDEX($DF:$DF,$GK152+26),"")</f>
      </c>
      <c r="EI152">
        <f>IF($GL152&gt;=27,INDEX($DF:$DF,$GK152+27),"")</f>
      </c>
      <c r="EJ152">
        <f>IF($GL152&gt;=28,INDEX($DF:$DF,$GK152+28),"")</f>
      </c>
      <c r="EK152">
        <f>IF($GL152&gt;=29,INDEX($DF:$DF,$GK152+29),"")</f>
      </c>
      <c r="EL152">
        <f>IF($GL152&gt;=30,INDEX($DF:$DF,$GK152+30),"")</f>
      </c>
      <c r="EM152">
        <f>IF($GL152&gt;=31,INDEX($DF:$DF,$GK152+31),"")</f>
      </c>
      <c r="EN152">
        <f>IF($GL152&gt;=32,INDEX($DF:$DF,$GK152+32),"")</f>
      </c>
      <c r="EO152">
        <f>IF($GL152&gt;=33,INDEX($DF:$DF,$GK152+33),"")</f>
      </c>
      <c r="EP152">
        <f>IF($GL152&gt;=34,INDEX($DF:$DF,$GK152+34),"")</f>
      </c>
      <c r="EQ152">
        <f>IF($GL152&gt;=35,INDEX($DF:$DF,$GK152+35),"")</f>
      </c>
      <c r="ER152">
        <f>IF($GL152&gt;=36,INDEX($DF:$DF,$GK152+36),"")</f>
      </c>
      <c r="ES152">
        <f>IF($GL152&gt;=37,INDEX($DF:$DF,$GK152+37),"")</f>
      </c>
      <c r="ET152">
        <f>IF($GL152&gt;=38,INDEX($DF:$DF,$GK152+38),"")</f>
      </c>
      <c r="EU152">
        <f>IF($GL152&gt;=39,INDEX($DF:$DF,$GK152+39),"")</f>
      </c>
      <c r="EV152">
        <f>IF($GL152&gt;=40,INDEX($DF:$DF,$GK152+40),"")</f>
      </c>
      <c r="EW152">
        <f>IF($GL152&gt;=1,INDEX($DG:$DG,$GK152+1),"")</f>
      </c>
      <c r="EX152">
        <f>IF($GL152&gt;=2,INDEX($DG:$DG,$GK152+2),"")</f>
      </c>
      <c r="EY152">
        <f>IF($GL152&gt;=3,INDEX($DG:$DG,$GK152+3),"")</f>
      </c>
      <c r="EZ152">
        <f>IF($GL152&gt;=4,INDEX($DG:$DG,$GK152+4),"")</f>
      </c>
      <c r="FA152">
        <f>IF($GL152&gt;=5,INDEX($DG:$DG,$GK152+5),"")</f>
      </c>
      <c r="FB152">
        <f>IF($GL152&gt;=6,INDEX($DG:$DG,$GK152+6),"")</f>
      </c>
      <c r="FC152">
        <f>IF($GL152&gt;=7,INDEX($DG:$DG,$GK152+7),"")</f>
      </c>
      <c r="FD152">
        <f>IF($GL152&gt;=8,INDEX($DG:$DG,$GK152+8),"")</f>
      </c>
      <c r="FE152">
        <f>IF($GL152&gt;=9,INDEX($DG:$DG,$GK152+9),"")</f>
      </c>
      <c r="FF152">
        <f>IF($GL152&gt;=10,INDEX($DG:$DG,$GK152+10),"")</f>
      </c>
      <c r="FG152">
        <f>IF($GL152&gt;=11,INDEX($DG:$DG,$GK152+11),"")</f>
      </c>
      <c r="FH152">
        <f>IF($GL152&gt;=12,INDEX($DG:$DG,$GK152+12),"")</f>
      </c>
      <c r="FI152">
        <f>IF($GL152&gt;=13,INDEX($DG:$DG,$GK152+13),"")</f>
      </c>
      <c r="FJ152">
        <f>IF($GL152&gt;=14,INDEX($DG:$DG,$GK152+14),"")</f>
      </c>
      <c r="FK152">
        <f>IF($GL152&gt;=15,INDEX($DG:$DG,$GK152+15),"")</f>
      </c>
      <c r="FL152">
        <f>IF($GL152&gt;=16,INDEX($DG:$DG,$GK152+16),"")</f>
      </c>
      <c r="FM152">
        <f>IF($GL152&gt;=17,INDEX($DG:$DG,$GK152+17),"")</f>
      </c>
      <c r="FN152">
        <f>IF($GL152&gt;=18,INDEX($DG:$DG,$GK152+18),"")</f>
      </c>
      <c r="FO152">
        <f>IF($GL152&gt;=19,INDEX($DG:$DG,$GK152+19),"")</f>
      </c>
      <c r="FP152">
        <f>IF($GL152&gt;=20,INDEX($DG:$DG,$GK152+20),"")</f>
      </c>
      <c r="FQ152">
        <f>IF($GL152&gt;=21,INDEX($DG:$DG,$GK152+21),"")</f>
      </c>
      <c r="FR152">
        <f>IF($GL152&gt;=22,INDEX($DG:$DG,$GK152+22),"")</f>
      </c>
      <c r="FS152">
        <f>IF($GL152&gt;=23,INDEX($DG:$DG,$GK152+23),"")</f>
      </c>
      <c r="FT152">
        <f>IF($GL152&gt;=24,INDEX($DG:$DG,$GK152+24),"")</f>
      </c>
      <c r="FU152">
        <f>IF($GL152&gt;=25,INDEX($DG:$DG,$GK152+25),"")</f>
      </c>
      <c r="FV152">
        <f>IF($GL152&gt;=26,INDEX($DG:$DG,$GK152+26),"")</f>
      </c>
      <c r="FW152">
        <f>IF($GL152&gt;=27,INDEX($DG:$DG,$GK152+27),"")</f>
      </c>
      <c r="FX152">
        <f>IF($GL152&gt;=28,INDEX($DG:$DG,$GK152+28),"")</f>
      </c>
      <c r="FY152">
        <f>IF($GL152&gt;=29,INDEX($DG:$DG,$GK152+29),"")</f>
      </c>
      <c r="FZ152">
        <f>IF($GL152&gt;=30,INDEX($DG:$DG,$GK152+30),"")</f>
      </c>
      <c r="GA152">
        <f>IF($GL152&gt;=31,INDEX($DG:$DG,$GK152+31),"")</f>
      </c>
      <c r="GB152">
        <f>IF($GL152&gt;=32,INDEX($DG:$DG,$GK152+32),"")</f>
      </c>
      <c r="GC152">
        <f>IF($GL152&gt;=33,INDEX($DG:$DG,$GK152+33),"")</f>
      </c>
      <c r="GD152">
        <f>IF($GL152&gt;=34,INDEX($DG:$DG,$GK152+34),"")</f>
      </c>
      <c r="GE152">
        <f>IF($GL152&gt;=35,INDEX($DG:$DG,$GK152+35),"")</f>
      </c>
      <c r="GF152">
        <f>IF($GL152&gt;=36,INDEX($DG:$DG,$GK152+36),"")</f>
      </c>
      <c r="GG152">
        <f>IF($GL152&gt;=37,INDEX($DG:$DG,$GK152+37),"")</f>
      </c>
      <c r="GH152">
        <f>IF($GL152&gt;=38,INDEX($DG:$DG,$GK152+38),"")</f>
      </c>
      <c r="GI152">
        <f>IF($GL152&gt;=39,INDEX($DG:$DG,$GK152+39),"")</f>
      </c>
      <c r="GJ152">
        <f>IF($GL152&gt;=40,INDEX($DG:$DG,$GK152+40),"")</f>
      </c>
      <c r="GK152">
        <f>IFERROR(MATCH($DE152,$DF$2:$DF$166,0)+1,0)</f>
      </c>
      <c r="GL152">
        <f>IFERROR(INDEX($DH$2:$DH$166,MATCH($DE152,$DF$2:$DF$166,0)),0)</f>
      </c>
      <c r="GM152">
        <f>IFERROR(MATCH($H152,$DI$152:$EV$152,0),0)</f>
      </c>
      <c r="GN152">
        <f>IF($GM152&gt;0,INDEX($EW$152:$GJ$152,$GM152),"")</f>
      </c>
      <c r="GO152" t="s">
        <v>219</v>
      </c>
      <c r="GQ152">
        <f>IF($IZ152&gt;=1,INDEX($GO:$GO,$IY152+1),"")</f>
      </c>
      <c r="GR152">
        <f>IF($IZ152&gt;=2,INDEX($GO:$GO,$IY152+2),"")</f>
      </c>
      <c r="GS152">
        <f>IF($IZ152&gt;=3,INDEX($GO:$GO,$IY152+3),"")</f>
      </c>
      <c r="GT152">
        <f>IF($IZ152&gt;=4,INDEX($GO:$GO,$IY152+4),"")</f>
      </c>
      <c r="GU152">
        <f>IF($IZ152&gt;=5,INDEX($GO:$GO,$IY152+5),"")</f>
      </c>
      <c r="GV152">
        <f>IF($IZ152&gt;=6,INDEX($GO:$GO,$IY152+6),"")</f>
      </c>
      <c r="GW152">
        <f>IF($IZ152&gt;=7,INDEX($GO:$GO,$IY152+7),"")</f>
      </c>
      <c r="GX152">
        <f>IF($IZ152&gt;=8,INDEX($GO:$GO,$IY152+8),"")</f>
      </c>
      <c r="GY152">
        <f>IF($IZ152&gt;=9,INDEX($GO:$GO,$IY152+9),"")</f>
      </c>
      <c r="GZ152">
        <f>IF($IZ152&gt;=10,INDEX($GO:$GO,$IY152+10),"")</f>
      </c>
      <c r="HA152">
        <f>IF($IZ152&gt;=11,INDEX($GO:$GO,$IY152+11),"")</f>
      </c>
      <c r="HB152">
        <f>IF($IZ152&gt;=12,INDEX($GO:$GO,$IY152+12),"")</f>
      </c>
      <c r="HC152">
        <f>IF($IZ152&gt;=13,INDEX($GO:$GO,$IY152+13),"")</f>
      </c>
      <c r="HD152">
        <f>IF($IZ152&gt;=14,INDEX($GO:$GO,$IY152+14),"")</f>
      </c>
      <c r="HE152">
        <f>IF($IZ152&gt;=15,INDEX($GO:$GO,$IY152+15),"")</f>
      </c>
      <c r="HF152">
        <f>IF($IZ152&gt;=16,INDEX($GO:$GO,$IY152+16),"")</f>
      </c>
      <c r="HG152">
        <f>IF($IZ152&gt;=17,INDEX($GO:$GO,$IY152+17),"")</f>
      </c>
      <c r="HH152">
        <f>IF($IZ152&gt;=18,INDEX($GO:$GO,$IY152+18),"")</f>
      </c>
      <c r="HI152">
        <f>IF($IZ152&gt;=19,INDEX($GO:$GO,$IY152+19),"")</f>
      </c>
      <c r="HJ152">
        <f>IF($IZ152&gt;=20,INDEX($GO:$GO,$IY152+20),"")</f>
      </c>
      <c r="HK152">
        <f>IF($IZ152&gt;=21,INDEX($GO:$GO,$IY152+21),"")</f>
      </c>
      <c r="HL152">
        <f>IF($IZ152&gt;=22,INDEX($GO:$GO,$IY152+22),"")</f>
      </c>
      <c r="HM152">
        <f>IF($IZ152&gt;=23,INDEX($GO:$GO,$IY152+23),"")</f>
      </c>
      <c r="HN152">
        <f>IF($IZ152&gt;=24,INDEX($GO:$GO,$IY152+24),"")</f>
      </c>
      <c r="HO152">
        <f>IF($IZ152&gt;=25,INDEX($GO:$GO,$IY152+25),"")</f>
      </c>
      <c r="HP152">
        <f>IF($IZ152&gt;=26,INDEX($GO:$GO,$IY152+26),"")</f>
      </c>
      <c r="HQ152">
        <f>IF($IZ152&gt;=27,INDEX($GO:$GO,$IY152+27),"")</f>
      </c>
      <c r="HR152">
        <f>IF($IZ152&gt;=28,INDEX($GO:$GO,$IY152+28),"")</f>
      </c>
      <c r="HS152">
        <f>IF($IZ152&gt;=29,INDEX($GO:$GO,$IY152+29),"")</f>
      </c>
      <c r="HT152">
        <f>IF($IZ152&gt;=30,INDEX($GO:$GO,$IY152+30),"")</f>
      </c>
      <c r="HU152">
        <f>IF($IZ152&gt;=31,INDEX($GO:$GO,$IY152+31),"")</f>
      </c>
      <c r="HV152">
        <f>IF($IZ152&gt;=32,INDEX($GO:$GO,$IY152+32),"")</f>
      </c>
      <c r="HW152">
        <f>IF($IZ152&gt;=33,INDEX($GO:$GO,$IY152+33),"")</f>
      </c>
      <c r="HX152">
        <f>IF($IZ152&gt;=34,INDEX($GO:$GO,$IY152+34),"")</f>
      </c>
      <c r="HY152">
        <f>IF($IZ152&gt;=35,INDEX($GO:$GO,$IY152+35),"")</f>
      </c>
      <c r="HZ152">
        <f>IF($IZ152&gt;=36,INDEX($GO:$GO,$IY152+36),"")</f>
      </c>
      <c r="IA152">
        <f>IF($IZ152&gt;=37,INDEX($GO:$GO,$IY152+37),"")</f>
      </c>
      <c r="IB152">
        <f>IF($IZ152&gt;=38,INDEX($GO:$GO,$IY152+38),"")</f>
      </c>
      <c r="IC152">
        <f>IF($IZ152&gt;=39,INDEX($GO:$GO,$IY152+39),"")</f>
      </c>
      <c r="ID152">
        <f>IF($IZ152&gt;=40,INDEX($GO:$GO,$IY152+40),"")</f>
      </c>
      <c r="IE152">
        <f>IF($IZ152&gt;=41,INDEX($GO:$GO,$IY152+41),"")</f>
      </c>
      <c r="IF152">
        <f>IF($IZ152&gt;=42,INDEX($GO:$GO,$IY152+42),"")</f>
      </c>
      <c r="IG152">
        <f>IF($IZ152&gt;=43,INDEX($GO:$GO,$IY152+43),"")</f>
      </c>
      <c r="IH152">
        <f>IF($IZ152&gt;=44,INDEX($GO:$GO,$IY152+44),"")</f>
      </c>
      <c r="II152">
        <f>IF($IZ152&gt;=45,INDEX($GO:$GO,$IY152+45),"")</f>
      </c>
      <c r="IJ152">
        <f>IF($IZ152&gt;=46,INDEX($GO:$GO,$IY152+46),"")</f>
      </c>
      <c r="IK152">
        <f>IF($IZ152&gt;=47,INDEX($GO:$GO,$IY152+47),"")</f>
      </c>
      <c r="IL152">
        <f>IF($IZ152&gt;=48,INDEX($GO:$GO,$IY152+48),"")</f>
      </c>
      <c r="IM152">
        <f>IF($IZ152&gt;=49,INDEX($GO:$GO,$IY152+49),"")</f>
      </c>
      <c r="IN152">
        <f>IF($IZ152&gt;=50,INDEX($GO:$GO,$IY152+50),"")</f>
      </c>
      <c r="IO152">
        <f>IF($IZ152&gt;=51,INDEX($GO:$GO,$IY152+51),"")</f>
      </c>
      <c r="IP152">
        <f>IF($IZ152&gt;=52,INDEX($GO:$GO,$IY152+52),"")</f>
      </c>
      <c r="IQ152">
        <f>IF($IZ152&gt;=53,INDEX($GO:$GO,$IY152+53),"")</f>
      </c>
      <c r="IR152">
        <f>IF($IZ152&gt;=54,INDEX($GO:$GO,$IY152+54),"")</f>
      </c>
      <c r="IS152">
        <f>IF($IZ152&gt;=55,INDEX($GO:$GO,$IY152+55),"")</f>
      </c>
      <c r="IT152">
        <f>IF($IZ152&gt;=56,INDEX($GO:$GO,$IY152+56),"")</f>
      </c>
      <c r="IU152">
        <f>IF($IZ152&gt;=57,INDEX($GO:$GO,$IY152+57),"")</f>
      </c>
      <c r="IV152">
        <f>IF($IZ152&gt;=58,INDEX($GO:$GO,$IY152+58),"")</f>
      </c>
      <c r="IW152">
        <f>IF($IZ152&gt;=59,INDEX($GO:$GO,$IY152+59),"")</f>
      </c>
      <c r="IX152">
        <f>IF($IZ152&gt;=60,INDEX($GO:$GO,$IY152+60),"")</f>
      </c>
      <c r="IY152">
        <f>IFERROR(MATCH($GN152,$GO$2:$GO$827,0)+1,0)</f>
      </c>
      <c r="IZ152">
        <f>IFERROR(INDEX($GP$2:$GP$827,MATCH($GN152,$GO$2:$GO$827,0)),0)</f>
      </c>
      <c r="JA152" t="s">
        <v>23</v>
      </c>
      <c r="JB152" t="s">
        <v>23</v>
      </c>
    </row>
    <row r="153" spans="1:262" x14ac:dyDescent="0.25">
      <c r="F153" s="1"/>
      <c r="G153" s="1"/>
      <c r="H153" s="1"/>
      <c r="I153" s="1"/>
      <c r="J153" s="1">
        <f>IFERROR(IF(FIND(" - ",$F153)&gt;0,MID($F153,FIND(" - ",$F153)+3,LEN($F153)),""),"")</f>
      </c>
      <c r="L153" s="1"/>
      <c r="N153" t="s">
        <v>23</v>
      </c>
      <c r="P153">
        <f>IF(OR($N153="",$O153=""),"",IFERROR($N153/$O153,0))</f>
      </c>
      <c r="Q153">
        <f>IF($N153="","",
IF($G153="","",
IF(ISNUMBER(SEARCH("exempt",LOWER($G153))),0,
$N153*(VALUE(SUBSTITUTE($G153,"%",""))/100))))</f>
      </c>
      <c r="W153">
        <f>IF($N153="","",
SUM($N153,$Q153,$U153,$R153,$T153)-
IF($V153="",0,VALUE($V153)))</f>
      </c>
      <c r="AE153" t="s">
        <v>849</v>
      </c>
      <c r="AJ153" t="s">
        <v>850</v>
      </c>
      <c r="AM153">
        <f>IFERROR(LEFT($F153,FIND(" - ",$F153)-1),$F153)</f>
      </c>
      <c r="AP153">
        <f>IF($CE153&gt;=1,INDEX($AN:$AN,$CD153+1),"")</f>
      </c>
      <c r="AQ153">
        <f>IF($CE153&gt;=2,INDEX($AN:$AN,$CD153+2),"")</f>
      </c>
      <c r="AR153">
        <f>IF($CE153&gt;=3,INDEX($AN:$AN,$CD153+3),"")</f>
      </c>
      <c r="AS153">
        <f>IF($CE153&gt;=4,INDEX($AN:$AN,$CD153+4),"")</f>
      </c>
      <c r="AT153">
        <f>IF($CE153&gt;=5,INDEX($AN:$AN,$CD153+5),"")</f>
      </c>
      <c r="AU153">
        <f>IF($CE153&gt;=6,INDEX($AN:$AN,$CD153+6),"")</f>
      </c>
      <c r="AV153">
        <f>IF($CE153&gt;=7,INDEX($AN:$AN,$CD153+7),"")</f>
      </c>
      <c r="AW153">
        <f>IF($CE153&gt;=8,INDEX($AN:$AN,$CD153+8),"")</f>
      </c>
      <c r="AX153">
        <f>IF($CE153&gt;=9,INDEX($AN:$AN,$CD153+9),"")</f>
      </c>
      <c r="AY153">
        <f>IF($CE153&gt;=10,INDEX($AN:$AN,$CD153+10),"")</f>
      </c>
      <c r="AZ153">
        <f>IF($CE153&gt;=11,INDEX($AN:$AN,$CD153+11),"")</f>
      </c>
      <c r="BA153">
        <f>IF($CE153&gt;=12,INDEX($AN:$AN,$CD153+12),"")</f>
      </c>
      <c r="BB153">
        <f>IF($CE153&gt;=13,INDEX($AN:$AN,$CD153+13),"")</f>
      </c>
      <c r="BC153">
        <f>IF($CE153&gt;=14,INDEX($AN:$AN,$CD153+14),"")</f>
      </c>
      <c r="BD153">
        <f>IF($CE153&gt;=15,INDEX($AN:$AN,$CD153+15),"")</f>
      </c>
      <c r="BE153">
        <f>IF($CE153&gt;=16,INDEX($AN:$AN,$CD153+16),"")</f>
      </c>
      <c r="BF153">
        <f>IF($CE153&gt;=17,INDEX($AN:$AN,$CD153+17),"")</f>
      </c>
      <c r="BG153">
        <f>IF($CE153&gt;=18,INDEX($AN:$AN,$CD153+18),"")</f>
      </c>
      <c r="BH153">
        <f>IF($CE153&gt;=19,INDEX($AN:$AN,$CD153+19),"")</f>
      </c>
      <c r="BI153">
        <f>IF($CE153&gt;=20,INDEX($AN:$AN,$CD153+20),"")</f>
      </c>
      <c r="BJ153">
        <f>IF($CE153&gt;=21,INDEX($AN:$AN,$CD153+21),"")</f>
      </c>
      <c r="BK153">
        <f>IF($CE153&gt;=22,INDEX($AN:$AN,$CD153+22),"")</f>
      </c>
      <c r="BL153">
        <f>IF($CE153&gt;=23,INDEX($AN:$AN,$CD153+23),"")</f>
      </c>
      <c r="BM153">
        <f>IF($CE153&gt;=24,INDEX($AN:$AN,$CD153+24),"")</f>
      </c>
      <c r="BN153">
        <f>IF($CE153&gt;=25,INDEX($AN:$AN,$CD153+25),"")</f>
      </c>
      <c r="BO153">
        <f>IF($CE153&gt;=26,INDEX($AN:$AN,$CD153+26),"")</f>
      </c>
      <c r="BP153">
        <f>IF($CE153&gt;=27,INDEX($AN:$AN,$CD153+27),"")</f>
      </c>
      <c r="BQ153">
        <f>IF($CE153&gt;=28,INDEX($AN:$AN,$CD153+28),"")</f>
      </c>
      <c r="BR153">
        <f>IF($CE153&gt;=29,INDEX($AN:$AN,$CD153+29),"")</f>
      </c>
      <c r="BS153">
        <f>IF($CE153&gt;=30,INDEX($AN:$AN,$CD153+30),"")</f>
      </c>
      <c r="BT153">
        <f>IF($CE153&gt;=31,INDEX($AN:$AN,$CD153+31),"")</f>
      </c>
      <c r="BU153">
        <f>IF($CE153&gt;=32,INDEX($AN:$AN,$CD153+32),"")</f>
      </c>
      <c r="BV153">
        <f>IF($CE153&gt;=33,INDEX($AN:$AN,$CD153+33),"")</f>
      </c>
      <c r="BW153">
        <f>IF($CE153&gt;=34,INDEX($AN:$AN,$CD153+34),"")</f>
      </c>
      <c r="BX153">
        <f>IF($CE153&gt;=35,INDEX($AN:$AN,$CD153+35),"")</f>
      </c>
      <c r="BY153">
        <f>IF($CE153&gt;=36,INDEX($AN:$AN,$CD153+36),"")</f>
      </c>
      <c r="BZ153">
        <f>IF($CE153&gt;=37,INDEX($AN:$AN,$CD153+37),"")</f>
      </c>
      <c r="CA153">
        <f>IF($CE153&gt;=38,INDEX($AN:$AN,$CD153+38),"")</f>
      </c>
      <c r="CB153">
        <f>IF($CE153&gt;=39,INDEX($AN:$AN,$CD153+39),"")</f>
      </c>
      <c r="CC153">
        <f>IF($CE153&gt;=40,INDEX($AN:$AN,$CD153+40),"")</f>
      </c>
      <c r="CD153">
        <f>IFERROR(MATCH($AM153,$AN$2:$AN$133,0)+1,0)</f>
      </c>
      <c r="CE153">
        <f>IFERROR(INDEX($AO$2:$AO$133,MATCH($AM153,$AN$2:$AN$133,0)),0)</f>
      </c>
      <c r="CF153">
        <f>IFERROR(LEFT($K153,FIND(" - ",$K153)-1),$K153)</f>
      </c>
      <c r="CG153" t="s">
        <v>188</v>
      </c>
      <c r="CI153">
        <f>IF($DD153&gt;=1,INDEX($CG:$CG,$DC153+1),"")</f>
      </c>
      <c r="CJ153">
        <f>IF($DD153&gt;=2,INDEX($CG:$CG,$DC153+2),"")</f>
      </c>
      <c r="CK153">
        <f>IF($DD153&gt;=3,INDEX($CG:$CG,$DC153+3),"")</f>
      </c>
      <c r="CL153">
        <f>IF($DD153&gt;=4,INDEX($CG:$CG,$DC153+4),"")</f>
      </c>
      <c r="CM153">
        <f>IF($DD153&gt;=5,INDEX($CG:$CG,$DC153+5),"")</f>
      </c>
      <c r="CN153">
        <f>IF($DD153&gt;=6,INDEX($CG:$CG,$DC153+6),"")</f>
      </c>
      <c r="CO153">
        <f>IF($DD153&gt;=7,INDEX($CG:$CG,$DC153+7),"")</f>
      </c>
      <c r="CP153">
        <f>IF($DD153&gt;=8,INDEX($CG:$CG,$DC153+8),"")</f>
      </c>
      <c r="CQ153">
        <f>IF($DD153&gt;=9,INDEX($CG:$CG,$DC153+9),"")</f>
      </c>
      <c r="CR153">
        <f>IF($DD153&gt;=10,INDEX($CG:$CG,$DC153+10),"")</f>
      </c>
      <c r="CS153">
        <f>IF($DD153&gt;=11,INDEX($CG:$CG,$DC153+11),"")</f>
      </c>
      <c r="CT153">
        <f>IF($DD153&gt;=12,INDEX($CG:$CG,$DC153+12),"")</f>
      </c>
      <c r="CU153">
        <f>IF($DD153&gt;=13,INDEX($CG:$CG,$DC153+13),"")</f>
      </c>
      <c r="CV153">
        <f>IF($DD153&gt;=14,INDEX($CG:$CG,$DC153+14),"")</f>
      </c>
      <c r="CW153">
        <f>IF($DD153&gt;=15,INDEX($CG:$CG,$DC153+15),"")</f>
      </c>
      <c r="CX153">
        <f>IF($DD153&gt;=16,INDEX($CG:$CG,$DC153+16),"")</f>
      </c>
      <c r="CY153">
        <f>IF($DD153&gt;=17,INDEX($CG:$CG,$DC153+17),"")</f>
      </c>
      <c r="CZ153">
        <f>IF($DD153&gt;=18,INDEX($CG:$CG,$DC153+18),"")</f>
      </c>
      <c r="DA153">
        <f>IF($DD153&gt;=19,INDEX($CG:$CG,$DC153+19),"")</f>
      </c>
      <c r="DB153">
        <f>IF($DD153&gt;=20,INDEX($CG:$CG,$DC153+20),"")</f>
      </c>
      <c r="DC153">
        <f>IFERROR(MATCH($CF153,$CG$2:$CG$1558,0)+1,0)</f>
      </c>
      <c r="DD153">
        <f>IFERROR(INDEX($CH$2:$CH$1558,MATCH($CF153,$CG$2:$CG$1558,0)),0)</f>
      </c>
      <c r="DE153">
        <f>IFERROR(INDEX($AL:$AL,MATCH($G153,$AK:$AK,0))&amp;"","")</f>
      </c>
      <c r="DF153" t="s">
        <v>497</v>
      </c>
      <c r="DH153">
        <v>1</v>
      </c>
      <c r="DI153">
        <f>IF($GL153&gt;=1,INDEX($DF:$DF,$GK153+1),"")</f>
      </c>
      <c r="DJ153">
        <f>IF($GL153&gt;=2,INDEX($DF:$DF,$GK153+2),"")</f>
      </c>
      <c r="DK153">
        <f>IF($GL153&gt;=3,INDEX($DF:$DF,$GK153+3),"")</f>
      </c>
      <c r="DL153">
        <f>IF($GL153&gt;=4,INDEX($DF:$DF,$GK153+4),"")</f>
      </c>
      <c r="DM153">
        <f>IF($GL153&gt;=5,INDEX($DF:$DF,$GK153+5),"")</f>
      </c>
      <c r="DN153">
        <f>IF($GL153&gt;=6,INDEX($DF:$DF,$GK153+6),"")</f>
      </c>
      <c r="DO153">
        <f>IF($GL153&gt;=7,INDEX($DF:$DF,$GK153+7),"")</f>
      </c>
      <c r="DP153">
        <f>IF($GL153&gt;=8,INDEX($DF:$DF,$GK153+8),"")</f>
      </c>
      <c r="DQ153">
        <f>IF($GL153&gt;=9,INDEX($DF:$DF,$GK153+9),"")</f>
      </c>
      <c r="DR153">
        <f>IF($GL153&gt;=10,INDEX($DF:$DF,$GK153+10),"")</f>
      </c>
      <c r="DS153">
        <f>IF($GL153&gt;=11,INDEX($DF:$DF,$GK153+11),"")</f>
      </c>
      <c r="DT153">
        <f>IF($GL153&gt;=12,INDEX($DF:$DF,$GK153+12),"")</f>
      </c>
      <c r="DU153">
        <f>IF($GL153&gt;=13,INDEX($DF:$DF,$GK153+13),"")</f>
      </c>
      <c r="DV153">
        <f>IF($GL153&gt;=14,INDEX($DF:$DF,$GK153+14),"")</f>
      </c>
      <c r="DW153">
        <f>IF($GL153&gt;=15,INDEX($DF:$DF,$GK153+15),"")</f>
      </c>
      <c r="DX153">
        <f>IF($GL153&gt;=16,INDEX($DF:$DF,$GK153+16),"")</f>
      </c>
      <c r="DY153">
        <f>IF($GL153&gt;=17,INDEX($DF:$DF,$GK153+17),"")</f>
      </c>
      <c r="DZ153">
        <f>IF($GL153&gt;=18,INDEX($DF:$DF,$GK153+18),"")</f>
      </c>
      <c r="EA153">
        <f>IF($GL153&gt;=19,INDEX($DF:$DF,$GK153+19),"")</f>
      </c>
      <c r="EB153">
        <f>IF($GL153&gt;=20,INDEX($DF:$DF,$GK153+20),"")</f>
      </c>
      <c r="EC153">
        <f>IF($GL153&gt;=21,INDEX($DF:$DF,$GK153+21),"")</f>
      </c>
      <c r="ED153">
        <f>IF($GL153&gt;=22,INDEX($DF:$DF,$GK153+22),"")</f>
      </c>
      <c r="EE153">
        <f>IF($GL153&gt;=23,INDEX($DF:$DF,$GK153+23),"")</f>
      </c>
      <c r="EF153">
        <f>IF($GL153&gt;=24,INDEX($DF:$DF,$GK153+24),"")</f>
      </c>
      <c r="EG153">
        <f>IF($GL153&gt;=25,INDEX($DF:$DF,$GK153+25),"")</f>
      </c>
      <c r="EH153">
        <f>IF($GL153&gt;=26,INDEX($DF:$DF,$GK153+26),"")</f>
      </c>
      <c r="EI153">
        <f>IF($GL153&gt;=27,INDEX($DF:$DF,$GK153+27),"")</f>
      </c>
      <c r="EJ153">
        <f>IF($GL153&gt;=28,INDEX($DF:$DF,$GK153+28),"")</f>
      </c>
      <c r="EK153">
        <f>IF($GL153&gt;=29,INDEX($DF:$DF,$GK153+29),"")</f>
      </c>
      <c r="EL153">
        <f>IF($GL153&gt;=30,INDEX($DF:$DF,$GK153+30),"")</f>
      </c>
      <c r="EM153">
        <f>IF($GL153&gt;=31,INDEX($DF:$DF,$GK153+31),"")</f>
      </c>
      <c r="EN153">
        <f>IF($GL153&gt;=32,INDEX($DF:$DF,$GK153+32),"")</f>
      </c>
      <c r="EO153">
        <f>IF($GL153&gt;=33,INDEX($DF:$DF,$GK153+33),"")</f>
      </c>
      <c r="EP153">
        <f>IF($GL153&gt;=34,INDEX($DF:$DF,$GK153+34),"")</f>
      </c>
      <c r="EQ153">
        <f>IF($GL153&gt;=35,INDEX($DF:$DF,$GK153+35),"")</f>
      </c>
      <c r="ER153">
        <f>IF($GL153&gt;=36,INDEX($DF:$DF,$GK153+36),"")</f>
      </c>
      <c r="ES153">
        <f>IF($GL153&gt;=37,INDEX($DF:$DF,$GK153+37),"")</f>
      </c>
      <c r="ET153">
        <f>IF($GL153&gt;=38,INDEX($DF:$DF,$GK153+38),"")</f>
      </c>
      <c r="EU153">
        <f>IF($GL153&gt;=39,INDEX($DF:$DF,$GK153+39),"")</f>
      </c>
      <c r="EV153">
        <f>IF($GL153&gt;=40,INDEX($DF:$DF,$GK153+40),"")</f>
      </c>
      <c r="EW153">
        <f>IF($GL153&gt;=1,INDEX($DG:$DG,$GK153+1),"")</f>
      </c>
      <c r="EX153">
        <f>IF($GL153&gt;=2,INDEX($DG:$DG,$GK153+2),"")</f>
      </c>
      <c r="EY153">
        <f>IF($GL153&gt;=3,INDEX($DG:$DG,$GK153+3),"")</f>
      </c>
      <c r="EZ153">
        <f>IF($GL153&gt;=4,INDEX($DG:$DG,$GK153+4),"")</f>
      </c>
      <c r="FA153">
        <f>IF($GL153&gt;=5,INDEX($DG:$DG,$GK153+5),"")</f>
      </c>
      <c r="FB153">
        <f>IF($GL153&gt;=6,INDEX($DG:$DG,$GK153+6),"")</f>
      </c>
      <c r="FC153">
        <f>IF($GL153&gt;=7,INDEX($DG:$DG,$GK153+7),"")</f>
      </c>
      <c r="FD153">
        <f>IF($GL153&gt;=8,INDEX($DG:$DG,$GK153+8),"")</f>
      </c>
      <c r="FE153">
        <f>IF($GL153&gt;=9,INDEX($DG:$DG,$GK153+9),"")</f>
      </c>
      <c r="FF153">
        <f>IF($GL153&gt;=10,INDEX($DG:$DG,$GK153+10),"")</f>
      </c>
      <c r="FG153">
        <f>IF($GL153&gt;=11,INDEX($DG:$DG,$GK153+11),"")</f>
      </c>
      <c r="FH153">
        <f>IF($GL153&gt;=12,INDEX($DG:$DG,$GK153+12),"")</f>
      </c>
      <c r="FI153">
        <f>IF($GL153&gt;=13,INDEX($DG:$DG,$GK153+13),"")</f>
      </c>
      <c r="FJ153">
        <f>IF($GL153&gt;=14,INDEX($DG:$DG,$GK153+14),"")</f>
      </c>
      <c r="FK153">
        <f>IF($GL153&gt;=15,INDEX($DG:$DG,$GK153+15),"")</f>
      </c>
      <c r="FL153">
        <f>IF($GL153&gt;=16,INDEX($DG:$DG,$GK153+16),"")</f>
      </c>
      <c r="FM153">
        <f>IF($GL153&gt;=17,INDEX($DG:$DG,$GK153+17),"")</f>
      </c>
      <c r="FN153">
        <f>IF($GL153&gt;=18,INDEX($DG:$DG,$GK153+18),"")</f>
      </c>
      <c r="FO153">
        <f>IF($GL153&gt;=19,INDEX($DG:$DG,$GK153+19),"")</f>
      </c>
      <c r="FP153">
        <f>IF($GL153&gt;=20,INDEX($DG:$DG,$GK153+20),"")</f>
      </c>
      <c r="FQ153">
        <f>IF($GL153&gt;=21,INDEX($DG:$DG,$GK153+21),"")</f>
      </c>
      <c r="FR153">
        <f>IF($GL153&gt;=22,INDEX($DG:$DG,$GK153+22),"")</f>
      </c>
      <c r="FS153">
        <f>IF($GL153&gt;=23,INDEX($DG:$DG,$GK153+23),"")</f>
      </c>
      <c r="FT153">
        <f>IF($GL153&gt;=24,INDEX($DG:$DG,$GK153+24),"")</f>
      </c>
      <c r="FU153">
        <f>IF($GL153&gt;=25,INDEX($DG:$DG,$GK153+25),"")</f>
      </c>
      <c r="FV153">
        <f>IF($GL153&gt;=26,INDEX($DG:$DG,$GK153+26),"")</f>
      </c>
      <c r="FW153">
        <f>IF($GL153&gt;=27,INDEX($DG:$DG,$GK153+27),"")</f>
      </c>
      <c r="FX153">
        <f>IF($GL153&gt;=28,INDEX($DG:$DG,$GK153+28),"")</f>
      </c>
      <c r="FY153">
        <f>IF($GL153&gt;=29,INDEX($DG:$DG,$GK153+29),"")</f>
      </c>
      <c r="FZ153">
        <f>IF($GL153&gt;=30,INDEX($DG:$DG,$GK153+30),"")</f>
      </c>
      <c r="GA153">
        <f>IF($GL153&gt;=31,INDEX($DG:$DG,$GK153+31),"")</f>
      </c>
      <c r="GB153">
        <f>IF($GL153&gt;=32,INDEX($DG:$DG,$GK153+32),"")</f>
      </c>
      <c r="GC153">
        <f>IF($GL153&gt;=33,INDEX($DG:$DG,$GK153+33),"")</f>
      </c>
      <c r="GD153">
        <f>IF($GL153&gt;=34,INDEX($DG:$DG,$GK153+34),"")</f>
      </c>
      <c r="GE153">
        <f>IF($GL153&gt;=35,INDEX($DG:$DG,$GK153+35),"")</f>
      </c>
      <c r="GF153">
        <f>IF($GL153&gt;=36,INDEX($DG:$DG,$GK153+36),"")</f>
      </c>
      <c r="GG153">
        <f>IF($GL153&gt;=37,INDEX($DG:$DG,$GK153+37),"")</f>
      </c>
      <c r="GH153">
        <f>IF($GL153&gt;=38,INDEX($DG:$DG,$GK153+38),"")</f>
      </c>
      <c r="GI153">
        <f>IF($GL153&gt;=39,INDEX($DG:$DG,$GK153+39),"")</f>
      </c>
      <c r="GJ153">
        <f>IF($GL153&gt;=40,INDEX($DG:$DG,$GK153+40),"")</f>
      </c>
      <c r="GK153">
        <f>IFERROR(MATCH($DE153,$DF$2:$DF$166,0)+1,0)</f>
      </c>
      <c r="GL153">
        <f>IFERROR(INDEX($DH$2:$DH$166,MATCH($DE153,$DF$2:$DF$166,0)),0)</f>
      </c>
      <c r="GM153">
        <f>IFERROR(MATCH($H153,$DI$153:$EV$153,0),0)</f>
      </c>
      <c r="GN153">
        <f>IF($GM153&gt;0,INDEX($EW$153:$GJ$153,$GM153),"")</f>
      </c>
      <c r="GO153" t="s">
        <v>228</v>
      </c>
      <c r="GQ153">
        <f>IF($IZ153&gt;=1,INDEX($GO:$GO,$IY153+1),"")</f>
      </c>
      <c r="GR153">
        <f>IF($IZ153&gt;=2,INDEX($GO:$GO,$IY153+2),"")</f>
      </c>
      <c r="GS153">
        <f>IF($IZ153&gt;=3,INDEX($GO:$GO,$IY153+3),"")</f>
      </c>
      <c r="GT153">
        <f>IF($IZ153&gt;=4,INDEX($GO:$GO,$IY153+4),"")</f>
      </c>
      <c r="GU153">
        <f>IF($IZ153&gt;=5,INDEX($GO:$GO,$IY153+5),"")</f>
      </c>
      <c r="GV153">
        <f>IF($IZ153&gt;=6,INDEX($GO:$GO,$IY153+6),"")</f>
      </c>
      <c r="GW153">
        <f>IF($IZ153&gt;=7,INDEX($GO:$GO,$IY153+7),"")</f>
      </c>
      <c r="GX153">
        <f>IF($IZ153&gt;=8,INDEX($GO:$GO,$IY153+8),"")</f>
      </c>
      <c r="GY153">
        <f>IF($IZ153&gt;=9,INDEX($GO:$GO,$IY153+9),"")</f>
      </c>
      <c r="GZ153">
        <f>IF($IZ153&gt;=10,INDEX($GO:$GO,$IY153+10),"")</f>
      </c>
      <c r="HA153">
        <f>IF($IZ153&gt;=11,INDEX($GO:$GO,$IY153+11),"")</f>
      </c>
      <c r="HB153">
        <f>IF($IZ153&gt;=12,INDEX($GO:$GO,$IY153+12),"")</f>
      </c>
      <c r="HC153">
        <f>IF($IZ153&gt;=13,INDEX($GO:$GO,$IY153+13),"")</f>
      </c>
      <c r="HD153">
        <f>IF($IZ153&gt;=14,INDEX($GO:$GO,$IY153+14),"")</f>
      </c>
      <c r="HE153">
        <f>IF($IZ153&gt;=15,INDEX($GO:$GO,$IY153+15),"")</f>
      </c>
      <c r="HF153">
        <f>IF($IZ153&gt;=16,INDEX($GO:$GO,$IY153+16),"")</f>
      </c>
      <c r="HG153">
        <f>IF($IZ153&gt;=17,INDEX($GO:$GO,$IY153+17),"")</f>
      </c>
      <c r="HH153">
        <f>IF($IZ153&gt;=18,INDEX($GO:$GO,$IY153+18),"")</f>
      </c>
      <c r="HI153">
        <f>IF($IZ153&gt;=19,INDEX($GO:$GO,$IY153+19),"")</f>
      </c>
      <c r="HJ153">
        <f>IF($IZ153&gt;=20,INDEX($GO:$GO,$IY153+20),"")</f>
      </c>
      <c r="HK153">
        <f>IF($IZ153&gt;=21,INDEX($GO:$GO,$IY153+21),"")</f>
      </c>
      <c r="HL153">
        <f>IF($IZ153&gt;=22,INDEX($GO:$GO,$IY153+22),"")</f>
      </c>
      <c r="HM153">
        <f>IF($IZ153&gt;=23,INDEX($GO:$GO,$IY153+23),"")</f>
      </c>
      <c r="HN153">
        <f>IF($IZ153&gt;=24,INDEX($GO:$GO,$IY153+24),"")</f>
      </c>
      <c r="HO153">
        <f>IF($IZ153&gt;=25,INDEX($GO:$GO,$IY153+25),"")</f>
      </c>
      <c r="HP153">
        <f>IF($IZ153&gt;=26,INDEX($GO:$GO,$IY153+26),"")</f>
      </c>
      <c r="HQ153">
        <f>IF($IZ153&gt;=27,INDEX($GO:$GO,$IY153+27),"")</f>
      </c>
      <c r="HR153">
        <f>IF($IZ153&gt;=28,INDEX($GO:$GO,$IY153+28),"")</f>
      </c>
      <c r="HS153">
        <f>IF($IZ153&gt;=29,INDEX($GO:$GO,$IY153+29),"")</f>
      </c>
      <c r="HT153">
        <f>IF($IZ153&gt;=30,INDEX($GO:$GO,$IY153+30),"")</f>
      </c>
      <c r="HU153">
        <f>IF($IZ153&gt;=31,INDEX($GO:$GO,$IY153+31),"")</f>
      </c>
      <c r="HV153">
        <f>IF($IZ153&gt;=32,INDEX($GO:$GO,$IY153+32),"")</f>
      </c>
      <c r="HW153">
        <f>IF($IZ153&gt;=33,INDEX($GO:$GO,$IY153+33),"")</f>
      </c>
      <c r="HX153">
        <f>IF($IZ153&gt;=34,INDEX($GO:$GO,$IY153+34),"")</f>
      </c>
      <c r="HY153">
        <f>IF($IZ153&gt;=35,INDEX($GO:$GO,$IY153+35),"")</f>
      </c>
      <c r="HZ153">
        <f>IF($IZ153&gt;=36,INDEX($GO:$GO,$IY153+36),"")</f>
      </c>
      <c r="IA153">
        <f>IF($IZ153&gt;=37,INDEX($GO:$GO,$IY153+37),"")</f>
      </c>
      <c r="IB153">
        <f>IF($IZ153&gt;=38,INDEX($GO:$GO,$IY153+38),"")</f>
      </c>
      <c r="IC153">
        <f>IF($IZ153&gt;=39,INDEX($GO:$GO,$IY153+39),"")</f>
      </c>
      <c r="ID153">
        <f>IF($IZ153&gt;=40,INDEX($GO:$GO,$IY153+40),"")</f>
      </c>
      <c r="IE153">
        <f>IF($IZ153&gt;=41,INDEX($GO:$GO,$IY153+41),"")</f>
      </c>
      <c r="IF153">
        <f>IF($IZ153&gt;=42,INDEX($GO:$GO,$IY153+42),"")</f>
      </c>
      <c r="IG153">
        <f>IF($IZ153&gt;=43,INDEX($GO:$GO,$IY153+43),"")</f>
      </c>
      <c r="IH153">
        <f>IF($IZ153&gt;=44,INDEX($GO:$GO,$IY153+44),"")</f>
      </c>
      <c r="II153">
        <f>IF($IZ153&gt;=45,INDEX($GO:$GO,$IY153+45),"")</f>
      </c>
      <c r="IJ153">
        <f>IF($IZ153&gt;=46,INDEX($GO:$GO,$IY153+46),"")</f>
      </c>
      <c r="IK153">
        <f>IF($IZ153&gt;=47,INDEX($GO:$GO,$IY153+47),"")</f>
      </c>
      <c r="IL153">
        <f>IF($IZ153&gt;=48,INDEX($GO:$GO,$IY153+48),"")</f>
      </c>
      <c r="IM153">
        <f>IF($IZ153&gt;=49,INDEX($GO:$GO,$IY153+49),"")</f>
      </c>
      <c r="IN153">
        <f>IF($IZ153&gt;=50,INDEX($GO:$GO,$IY153+50),"")</f>
      </c>
      <c r="IO153">
        <f>IF($IZ153&gt;=51,INDEX($GO:$GO,$IY153+51),"")</f>
      </c>
      <c r="IP153">
        <f>IF($IZ153&gt;=52,INDEX($GO:$GO,$IY153+52),"")</f>
      </c>
      <c r="IQ153">
        <f>IF($IZ153&gt;=53,INDEX($GO:$GO,$IY153+53),"")</f>
      </c>
      <c r="IR153">
        <f>IF($IZ153&gt;=54,INDEX($GO:$GO,$IY153+54),"")</f>
      </c>
      <c r="IS153">
        <f>IF($IZ153&gt;=55,INDEX($GO:$GO,$IY153+55),"")</f>
      </c>
      <c r="IT153">
        <f>IF($IZ153&gt;=56,INDEX($GO:$GO,$IY153+56),"")</f>
      </c>
      <c r="IU153">
        <f>IF($IZ153&gt;=57,INDEX($GO:$GO,$IY153+57),"")</f>
      </c>
      <c r="IV153">
        <f>IF($IZ153&gt;=58,INDEX($GO:$GO,$IY153+58),"")</f>
      </c>
      <c r="IW153">
        <f>IF($IZ153&gt;=59,INDEX($GO:$GO,$IY153+59),"")</f>
      </c>
      <c r="IX153">
        <f>IF($IZ153&gt;=60,INDEX($GO:$GO,$IY153+60),"")</f>
      </c>
      <c r="IY153">
        <f>IFERROR(MATCH($GN153,$GO$2:$GO$827,0)+1,0)</f>
      </c>
      <c r="IZ153">
        <f>IFERROR(INDEX($GP$2:$GP$827,MATCH($GN153,$GO$2:$GO$827,0)),0)</f>
      </c>
      <c r="JA153" t="s">
        <v>23</v>
      </c>
      <c r="JB153" t="s">
        <v>23</v>
      </c>
    </row>
    <row r="154" spans="1:262" x14ac:dyDescent="0.25">
      <c r="F154" s="1"/>
      <c r="G154" s="1"/>
      <c r="H154" s="1"/>
      <c r="I154" s="1"/>
      <c r="J154" s="1">
        <f>IFERROR(IF(FIND(" - ",$F154)&gt;0,MID($F154,FIND(" - ",$F154)+3,LEN($F154)),""),"")</f>
      </c>
      <c r="L154" s="1"/>
      <c r="N154" t="s">
        <v>23</v>
      </c>
      <c r="P154">
        <f>IF(OR($N154="",$O154=""),"",IFERROR($N154/$O154,0))</f>
      </c>
      <c r="Q154">
        <f>IF($N154="","",
IF($G154="","",
IF(ISNUMBER(SEARCH("exempt",LOWER($G154))),0,
$N154*(VALUE(SUBSTITUTE($G154,"%",""))/100))))</f>
      </c>
      <c r="W154">
        <f>IF($N154="","",
SUM($N154,$Q154,$U154,$R154,$T154)-
IF($V154="",0,VALUE($V154)))</f>
      </c>
      <c r="AE154" t="s">
        <v>851</v>
      </c>
      <c r="AJ154" t="s">
        <v>852</v>
      </c>
      <c r="AM154">
        <f>IFERROR(LEFT($F154,FIND(" - ",$F154)-1),$F154)</f>
      </c>
      <c r="AP154">
        <f>IF($CE154&gt;=1,INDEX($AN:$AN,$CD154+1),"")</f>
      </c>
      <c r="AQ154">
        <f>IF($CE154&gt;=2,INDEX($AN:$AN,$CD154+2),"")</f>
      </c>
      <c r="AR154">
        <f>IF($CE154&gt;=3,INDEX($AN:$AN,$CD154+3),"")</f>
      </c>
      <c r="AS154">
        <f>IF($CE154&gt;=4,INDEX($AN:$AN,$CD154+4),"")</f>
      </c>
      <c r="AT154">
        <f>IF($CE154&gt;=5,INDEX($AN:$AN,$CD154+5),"")</f>
      </c>
      <c r="AU154">
        <f>IF($CE154&gt;=6,INDEX($AN:$AN,$CD154+6),"")</f>
      </c>
      <c r="AV154">
        <f>IF($CE154&gt;=7,INDEX($AN:$AN,$CD154+7),"")</f>
      </c>
      <c r="AW154">
        <f>IF($CE154&gt;=8,INDEX($AN:$AN,$CD154+8),"")</f>
      </c>
      <c r="AX154">
        <f>IF($CE154&gt;=9,INDEX($AN:$AN,$CD154+9),"")</f>
      </c>
      <c r="AY154">
        <f>IF($CE154&gt;=10,INDEX($AN:$AN,$CD154+10),"")</f>
      </c>
      <c r="AZ154">
        <f>IF($CE154&gt;=11,INDEX($AN:$AN,$CD154+11),"")</f>
      </c>
      <c r="BA154">
        <f>IF($CE154&gt;=12,INDEX($AN:$AN,$CD154+12),"")</f>
      </c>
      <c r="BB154">
        <f>IF($CE154&gt;=13,INDEX($AN:$AN,$CD154+13),"")</f>
      </c>
      <c r="BC154">
        <f>IF($CE154&gt;=14,INDEX($AN:$AN,$CD154+14),"")</f>
      </c>
      <c r="BD154">
        <f>IF($CE154&gt;=15,INDEX($AN:$AN,$CD154+15),"")</f>
      </c>
      <c r="BE154">
        <f>IF($CE154&gt;=16,INDEX($AN:$AN,$CD154+16),"")</f>
      </c>
      <c r="BF154">
        <f>IF($CE154&gt;=17,INDEX($AN:$AN,$CD154+17),"")</f>
      </c>
      <c r="BG154">
        <f>IF($CE154&gt;=18,INDEX($AN:$AN,$CD154+18),"")</f>
      </c>
      <c r="BH154">
        <f>IF($CE154&gt;=19,INDEX($AN:$AN,$CD154+19),"")</f>
      </c>
      <c r="BI154">
        <f>IF($CE154&gt;=20,INDEX($AN:$AN,$CD154+20),"")</f>
      </c>
      <c r="BJ154">
        <f>IF($CE154&gt;=21,INDEX($AN:$AN,$CD154+21),"")</f>
      </c>
      <c r="BK154">
        <f>IF($CE154&gt;=22,INDEX($AN:$AN,$CD154+22),"")</f>
      </c>
      <c r="BL154">
        <f>IF($CE154&gt;=23,INDEX($AN:$AN,$CD154+23),"")</f>
      </c>
      <c r="BM154">
        <f>IF($CE154&gt;=24,INDEX($AN:$AN,$CD154+24),"")</f>
      </c>
      <c r="BN154">
        <f>IF($CE154&gt;=25,INDEX($AN:$AN,$CD154+25),"")</f>
      </c>
      <c r="BO154">
        <f>IF($CE154&gt;=26,INDEX($AN:$AN,$CD154+26),"")</f>
      </c>
      <c r="BP154">
        <f>IF($CE154&gt;=27,INDEX($AN:$AN,$CD154+27),"")</f>
      </c>
      <c r="BQ154">
        <f>IF($CE154&gt;=28,INDEX($AN:$AN,$CD154+28),"")</f>
      </c>
      <c r="BR154">
        <f>IF($CE154&gt;=29,INDEX($AN:$AN,$CD154+29),"")</f>
      </c>
      <c r="BS154">
        <f>IF($CE154&gt;=30,INDEX($AN:$AN,$CD154+30),"")</f>
      </c>
      <c r="BT154">
        <f>IF($CE154&gt;=31,INDEX($AN:$AN,$CD154+31),"")</f>
      </c>
      <c r="BU154">
        <f>IF($CE154&gt;=32,INDEX($AN:$AN,$CD154+32),"")</f>
      </c>
      <c r="BV154">
        <f>IF($CE154&gt;=33,INDEX($AN:$AN,$CD154+33),"")</f>
      </c>
      <c r="BW154">
        <f>IF($CE154&gt;=34,INDEX($AN:$AN,$CD154+34),"")</f>
      </c>
      <c r="BX154">
        <f>IF($CE154&gt;=35,INDEX($AN:$AN,$CD154+35),"")</f>
      </c>
      <c r="BY154">
        <f>IF($CE154&gt;=36,INDEX($AN:$AN,$CD154+36),"")</f>
      </c>
      <c r="BZ154">
        <f>IF($CE154&gt;=37,INDEX($AN:$AN,$CD154+37),"")</f>
      </c>
      <c r="CA154">
        <f>IF($CE154&gt;=38,INDEX($AN:$AN,$CD154+38),"")</f>
      </c>
      <c r="CB154">
        <f>IF($CE154&gt;=39,INDEX($AN:$AN,$CD154+39),"")</f>
      </c>
      <c r="CC154">
        <f>IF($CE154&gt;=40,INDEX($AN:$AN,$CD154+40),"")</f>
      </c>
      <c r="CD154">
        <f>IFERROR(MATCH($AM154,$AN$2:$AN$133,0)+1,0)</f>
      </c>
      <c r="CE154">
        <f>IFERROR(INDEX($AO$2:$AO$133,MATCH($AM154,$AN$2:$AN$133,0)),0)</f>
      </c>
      <c r="CF154">
        <f>IFERROR(LEFT($K154,FIND(" - ",$K154)-1),$K154)</f>
      </c>
      <c r="CG154" t="s">
        <v>197</v>
      </c>
      <c r="CI154">
        <f>IF($DD154&gt;=1,INDEX($CG:$CG,$DC154+1),"")</f>
      </c>
      <c r="CJ154">
        <f>IF($DD154&gt;=2,INDEX($CG:$CG,$DC154+2),"")</f>
      </c>
      <c r="CK154">
        <f>IF($DD154&gt;=3,INDEX($CG:$CG,$DC154+3),"")</f>
      </c>
      <c r="CL154">
        <f>IF($DD154&gt;=4,INDEX($CG:$CG,$DC154+4),"")</f>
      </c>
      <c r="CM154">
        <f>IF($DD154&gt;=5,INDEX($CG:$CG,$DC154+5),"")</f>
      </c>
      <c r="CN154">
        <f>IF($DD154&gt;=6,INDEX($CG:$CG,$DC154+6),"")</f>
      </c>
      <c r="CO154">
        <f>IF($DD154&gt;=7,INDEX($CG:$CG,$DC154+7),"")</f>
      </c>
      <c r="CP154">
        <f>IF($DD154&gt;=8,INDEX($CG:$CG,$DC154+8),"")</f>
      </c>
      <c r="CQ154">
        <f>IF($DD154&gt;=9,INDEX($CG:$CG,$DC154+9),"")</f>
      </c>
      <c r="CR154">
        <f>IF($DD154&gt;=10,INDEX($CG:$CG,$DC154+10),"")</f>
      </c>
      <c r="CS154">
        <f>IF($DD154&gt;=11,INDEX($CG:$CG,$DC154+11),"")</f>
      </c>
      <c r="CT154">
        <f>IF($DD154&gt;=12,INDEX($CG:$CG,$DC154+12),"")</f>
      </c>
      <c r="CU154">
        <f>IF($DD154&gt;=13,INDEX($CG:$CG,$DC154+13),"")</f>
      </c>
      <c r="CV154">
        <f>IF($DD154&gt;=14,INDEX($CG:$CG,$DC154+14),"")</f>
      </c>
      <c r="CW154">
        <f>IF($DD154&gt;=15,INDEX($CG:$CG,$DC154+15),"")</f>
      </c>
      <c r="CX154">
        <f>IF($DD154&gt;=16,INDEX($CG:$CG,$DC154+16),"")</f>
      </c>
      <c r="CY154">
        <f>IF($DD154&gt;=17,INDEX($CG:$CG,$DC154+17),"")</f>
      </c>
      <c r="CZ154">
        <f>IF($DD154&gt;=18,INDEX($CG:$CG,$DC154+18),"")</f>
      </c>
      <c r="DA154">
        <f>IF($DD154&gt;=19,INDEX($CG:$CG,$DC154+19),"")</f>
      </c>
      <c r="DB154">
        <f>IF($DD154&gt;=20,INDEX($CG:$CG,$DC154+20),"")</f>
      </c>
      <c r="DC154">
        <f>IFERROR(MATCH($CF154,$CG$2:$CG$1558,0)+1,0)</f>
      </c>
      <c r="DD154">
        <f>IFERROR(INDEX($CH$2:$CH$1558,MATCH($CF154,$CG$2:$CG$1558,0)),0)</f>
      </c>
      <c r="DE154">
        <f>IFERROR(INDEX($AL:$AL,MATCH($G154,$AK:$AK,0))&amp;"","")</f>
      </c>
      <c r="DF154" t="s">
        <v>167</v>
      </c>
      <c r="DG154" t="s">
        <v>853</v>
      </c>
      <c r="DI154">
        <f>IF($GL154&gt;=1,INDEX($DF:$DF,$GK154+1),"")</f>
      </c>
      <c r="DJ154">
        <f>IF($GL154&gt;=2,INDEX($DF:$DF,$GK154+2),"")</f>
      </c>
      <c r="DK154">
        <f>IF($GL154&gt;=3,INDEX($DF:$DF,$GK154+3),"")</f>
      </c>
      <c r="DL154">
        <f>IF($GL154&gt;=4,INDEX($DF:$DF,$GK154+4),"")</f>
      </c>
      <c r="DM154">
        <f>IF($GL154&gt;=5,INDEX($DF:$DF,$GK154+5),"")</f>
      </c>
      <c r="DN154">
        <f>IF($GL154&gt;=6,INDEX($DF:$DF,$GK154+6),"")</f>
      </c>
      <c r="DO154">
        <f>IF($GL154&gt;=7,INDEX($DF:$DF,$GK154+7),"")</f>
      </c>
      <c r="DP154">
        <f>IF($GL154&gt;=8,INDEX($DF:$DF,$GK154+8),"")</f>
      </c>
      <c r="DQ154">
        <f>IF($GL154&gt;=9,INDEX($DF:$DF,$GK154+9),"")</f>
      </c>
      <c r="DR154">
        <f>IF($GL154&gt;=10,INDEX($DF:$DF,$GK154+10),"")</f>
      </c>
      <c r="DS154">
        <f>IF($GL154&gt;=11,INDEX($DF:$DF,$GK154+11),"")</f>
      </c>
      <c r="DT154">
        <f>IF($GL154&gt;=12,INDEX($DF:$DF,$GK154+12),"")</f>
      </c>
      <c r="DU154">
        <f>IF($GL154&gt;=13,INDEX($DF:$DF,$GK154+13),"")</f>
      </c>
      <c r="DV154">
        <f>IF($GL154&gt;=14,INDEX($DF:$DF,$GK154+14),"")</f>
      </c>
      <c r="DW154">
        <f>IF($GL154&gt;=15,INDEX($DF:$DF,$GK154+15),"")</f>
      </c>
      <c r="DX154">
        <f>IF($GL154&gt;=16,INDEX($DF:$DF,$GK154+16),"")</f>
      </c>
      <c r="DY154">
        <f>IF($GL154&gt;=17,INDEX($DF:$DF,$GK154+17),"")</f>
      </c>
      <c r="DZ154">
        <f>IF($GL154&gt;=18,INDEX($DF:$DF,$GK154+18),"")</f>
      </c>
      <c r="EA154">
        <f>IF($GL154&gt;=19,INDEX($DF:$DF,$GK154+19),"")</f>
      </c>
      <c r="EB154">
        <f>IF($GL154&gt;=20,INDEX($DF:$DF,$GK154+20),"")</f>
      </c>
      <c r="EC154">
        <f>IF($GL154&gt;=21,INDEX($DF:$DF,$GK154+21),"")</f>
      </c>
      <c r="ED154">
        <f>IF($GL154&gt;=22,INDEX($DF:$DF,$GK154+22),"")</f>
      </c>
      <c r="EE154">
        <f>IF($GL154&gt;=23,INDEX($DF:$DF,$GK154+23),"")</f>
      </c>
      <c r="EF154">
        <f>IF($GL154&gt;=24,INDEX($DF:$DF,$GK154+24),"")</f>
      </c>
      <c r="EG154">
        <f>IF($GL154&gt;=25,INDEX($DF:$DF,$GK154+25),"")</f>
      </c>
      <c r="EH154">
        <f>IF($GL154&gt;=26,INDEX($DF:$DF,$GK154+26),"")</f>
      </c>
      <c r="EI154">
        <f>IF($GL154&gt;=27,INDEX($DF:$DF,$GK154+27),"")</f>
      </c>
      <c r="EJ154">
        <f>IF($GL154&gt;=28,INDEX($DF:$DF,$GK154+28),"")</f>
      </c>
      <c r="EK154">
        <f>IF($GL154&gt;=29,INDEX($DF:$DF,$GK154+29),"")</f>
      </c>
      <c r="EL154">
        <f>IF($GL154&gt;=30,INDEX($DF:$DF,$GK154+30),"")</f>
      </c>
      <c r="EM154">
        <f>IF($GL154&gt;=31,INDEX($DF:$DF,$GK154+31),"")</f>
      </c>
      <c r="EN154">
        <f>IF($GL154&gt;=32,INDEX($DF:$DF,$GK154+32),"")</f>
      </c>
      <c r="EO154">
        <f>IF($GL154&gt;=33,INDEX($DF:$DF,$GK154+33),"")</f>
      </c>
      <c r="EP154">
        <f>IF($GL154&gt;=34,INDEX($DF:$DF,$GK154+34),"")</f>
      </c>
      <c r="EQ154">
        <f>IF($GL154&gt;=35,INDEX($DF:$DF,$GK154+35),"")</f>
      </c>
      <c r="ER154">
        <f>IF($GL154&gt;=36,INDEX($DF:$DF,$GK154+36),"")</f>
      </c>
      <c r="ES154">
        <f>IF($GL154&gt;=37,INDEX($DF:$DF,$GK154+37),"")</f>
      </c>
      <c r="ET154">
        <f>IF($GL154&gt;=38,INDEX($DF:$DF,$GK154+38),"")</f>
      </c>
      <c r="EU154">
        <f>IF($GL154&gt;=39,INDEX($DF:$DF,$GK154+39),"")</f>
      </c>
      <c r="EV154">
        <f>IF($GL154&gt;=40,INDEX($DF:$DF,$GK154+40),"")</f>
      </c>
      <c r="EW154">
        <f>IF($GL154&gt;=1,INDEX($DG:$DG,$GK154+1),"")</f>
      </c>
      <c r="EX154">
        <f>IF($GL154&gt;=2,INDEX($DG:$DG,$GK154+2),"")</f>
      </c>
      <c r="EY154">
        <f>IF($GL154&gt;=3,INDEX($DG:$DG,$GK154+3),"")</f>
      </c>
      <c r="EZ154">
        <f>IF($GL154&gt;=4,INDEX($DG:$DG,$GK154+4),"")</f>
      </c>
      <c r="FA154">
        <f>IF($GL154&gt;=5,INDEX($DG:$DG,$GK154+5),"")</f>
      </c>
      <c r="FB154">
        <f>IF($GL154&gt;=6,INDEX($DG:$DG,$GK154+6),"")</f>
      </c>
      <c r="FC154">
        <f>IF($GL154&gt;=7,INDEX($DG:$DG,$GK154+7),"")</f>
      </c>
      <c r="FD154">
        <f>IF($GL154&gt;=8,INDEX($DG:$DG,$GK154+8),"")</f>
      </c>
      <c r="FE154">
        <f>IF($GL154&gt;=9,INDEX($DG:$DG,$GK154+9),"")</f>
      </c>
      <c r="FF154">
        <f>IF($GL154&gt;=10,INDEX($DG:$DG,$GK154+10),"")</f>
      </c>
      <c r="FG154">
        <f>IF($GL154&gt;=11,INDEX($DG:$DG,$GK154+11),"")</f>
      </c>
      <c r="FH154">
        <f>IF($GL154&gt;=12,INDEX($DG:$DG,$GK154+12),"")</f>
      </c>
      <c r="FI154">
        <f>IF($GL154&gt;=13,INDEX($DG:$DG,$GK154+13),"")</f>
      </c>
      <c r="FJ154">
        <f>IF($GL154&gt;=14,INDEX($DG:$DG,$GK154+14),"")</f>
      </c>
      <c r="FK154">
        <f>IF($GL154&gt;=15,INDEX($DG:$DG,$GK154+15),"")</f>
      </c>
      <c r="FL154">
        <f>IF($GL154&gt;=16,INDEX($DG:$DG,$GK154+16),"")</f>
      </c>
      <c r="FM154">
        <f>IF($GL154&gt;=17,INDEX($DG:$DG,$GK154+17),"")</f>
      </c>
      <c r="FN154">
        <f>IF($GL154&gt;=18,INDEX($DG:$DG,$GK154+18),"")</f>
      </c>
      <c r="FO154">
        <f>IF($GL154&gt;=19,INDEX($DG:$DG,$GK154+19),"")</f>
      </c>
      <c r="FP154">
        <f>IF($GL154&gt;=20,INDEX($DG:$DG,$GK154+20),"")</f>
      </c>
      <c r="FQ154">
        <f>IF($GL154&gt;=21,INDEX($DG:$DG,$GK154+21),"")</f>
      </c>
      <c r="FR154">
        <f>IF($GL154&gt;=22,INDEX($DG:$DG,$GK154+22),"")</f>
      </c>
      <c r="FS154">
        <f>IF($GL154&gt;=23,INDEX($DG:$DG,$GK154+23),"")</f>
      </c>
      <c r="FT154">
        <f>IF($GL154&gt;=24,INDEX($DG:$DG,$GK154+24),"")</f>
      </c>
      <c r="FU154">
        <f>IF($GL154&gt;=25,INDEX($DG:$DG,$GK154+25),"")</f>
      </c>
      <c r="FV154">
        <f>IF($GL154&gt;=26,INDEX($DG:$DG,$GK154+26),"")</f>
      </c>
      <c r="FW154">
        <f>IF($GL154&gt;=27,INDEX($DG:$DG,$GK154+27),"")</f>
      </c>
      <c r="FX154">
        <f>IF($GL154&gt;=28,INDEX($DG:$DG,$GK154+28),"")</f>
      </c>
      <c r="FY154">
        <f>IF($GL154&gt;=29,INDEX($DG:$DG,$GK154+29),"")</f>
      </c>
      <c r="FZ154">
        <f>IF($GL154&gt;=30,INDEX($DG:$DG,$GK154+30),"")</f>
      </c>
      <c r="GA154">
        <f>IF($GL154&gt;=31,INDEX($DG:$DG,$GK154+31),"")</f>
      </c>
      <c r="GB154">
        <f>IF($GL154&gt;=32,INDEX($DG:$DG,$GK154+32),"")</f>
      </c>
      <c r="GC154">
        <f>IF($GL154&gt;=33,INDEX($DG:$DG,$GK154+33),"")</f>
      </c>
      <c r="GD154">
        <f>IF($GL154&gt;=34,INDEX($DG:$DG,$GK154+34),"")</f>
      </c>
      <c r="GE154">
        <f>IF($GL154&gt;=35,INDEX($DG:$DG,$GK154+35),"")</f>
      </c>
      <c r="GF154">
        <f>IF($GL154&gt;=36,INDEX($DG:$DG,$GK154+36),"")</f>
      </c>
      <c r="GG154">
        <f>IF($GL154&gt;=37,INDEX($DG:$DG,$GK154+37),"")</f>
      </c>
      <c r="GH154">
        <f>IF($GL154&gt;=38,INDEX($DG:$DG,$GK154+38),"")</f>
      </c>
      <c r="GI154">
        <f>IF($GL154&gt;=39,INDEX($DG:$DG,$GK154+39),"")</f>
      </c>
      <c r="GJ154">
        <f>IF($GL154&gt;=40,INDEX($DG:$DG,$GK154+40),"")</f>
      </c>
      <c r="GK154">
        <f>IFERROR(MATCH($DE154,$DF$2:$DF$166,0)+1,0)</f>
      </c>
      <c r="GL154">
        <f>IFERROR(INDEX($DH$2:$DH$166,MATCH($DE154,$DF$2:$DF$166,0)),0)</f>
      </c>
      <c r="GM154">
        <f>IFERROR(MATCH($H154,$DI$154:$EV$154,0),0)</f>
      </c>
      <c r="GN154">
        <f>IF($GM154&gt;0,INDEX($EW$154:$GJ$154,$GM154),"")</f>
      </c>
      <c r="GO154" t="s">
        <v>238</v>
      </c>
      <c r="GQ154">
        <f>IF($IZ154&gt;=1,INDEX($GO:$GO,$IY154+1),"")</f>
      </c>
      <c r="GR154">
        <f>IF($IZ154&gt;=2,INDEX($GO:$GO,$IY154+2),"")</f>
      </c>
      <c r="GS154">
        <f>IF($IZ154&gt;=3,INDEX($GO:$GO,$IY154+3),"")</f>
      </c>
      <c r="GT154">
        <f>IF($IZ154&gt;=4,INDEX($GO:$GO,$IY154+4),"")</f>
      </c>
      <c r="GU154">
        <f>IF($IZ154&gt;=5,INDEX($GO:$GO,$IY154+5),"")</f>
      </c>
      <c r="GV154">
        <f>IF($IZ154&gt;=6,INDEX($GO:$GO,$IY154+6),"")</f>
      </c>
      <c r="GW154">
        <f>IF($IZ154&gt;=7,INDEX($GO:$GO,$IY154+7),"")</f>
      </c>
      <c r="GX154">
        <f>IF($IZ154&gt;=8,INDEX($GO:$GO,$IY154+8),"")</f>
      </c>
      <c r="GY154">
        <f>IF($IZ154&gt;=9,INDEX($GO:$GO,$IY154+9),"")</f>
      </c>
      <c r="GZ154">
        <f>IF($IZ154&gt;=10,INDEX($GO:$GO,$IY154+10),"")</f>
      </c>
      <c r="HA154">
        <f>IF($IZ154&gt;=11,INDEX($GO:$GO,$IY154+11),"")</f>
      </c>
      <c r="HB154">
        <f>IF($IZ154&gt;=12,INDEX($GO:$GO,$IY154+12),"")</f>
      </c>
      <c r="HC154">
        <f>IF($IZ154&gt;=13,INDEX($GO:$GO,$IY154+13),"")</f>
      </c>
      <c r="HD154">
        <f>IF($IZ154&gt;=14,INDEX($GO:$GO,$IY154+14),"")</f>
      </c>
      <c r="HE154">
        <f>IF($IZ154&gt;=15,INDEX($GO:$GO,$IY154+15),"")</f>
      </c>
      <c r="HF154">
        <f>IF($IZ154&gt;=16,INDEX($GO:$GO,$IY154+16),"")</f>
      </c>
      <c r="HG154">
        <f>IF($IZ154&gt;=17,INDEX($GO:$GO,$IY154+17),"")</f>
      </c>
      <c r="HH154">
        <f>IF($IZ154&gt;=18,INDEX($GO:$GO,$IY154+18),"")</f>
      </c>
      <c r="HI154">
        <f>IF($IZ154&gt;=19,INDEX($GO:$GO,$IY154+19),"")</f>
      </c>
      <c r="HJ154">
        <f>IF($IZ154&gt;=20,INDEX($GO:$GO,$IY154+20),"")</f>
      </c>
      <c r="HK154">
        <f>IF($IZ154&gt;=21,INDEX($GO:$GO,$IY154+21),"")</f>
      </c>
      <c r="HL154">
        <f>IF($IZ154&gt;=22,INDEX($GO:$GO,$IY154+22),"")</f>
      </c>
      <c r="HM154">
        <f>IF($IZ154&gt;=23,INDEX($GO:$GO,$IY154+23),"")</f>
      </c>
      <c r="HN154">
        <f>IF($IZ154&gt;=24,INDEX($GO:$GO,$IY154+24),"")</f>
      </c>
      <c r="HO154">
        <f>IF($IZ154&gt;=25,INDEX($GO:$GO,$IY154+25),"")</f>
      </c>
      <c r="HP154">
        <f>IF($IZ154&gt;=26,INDEX($GO:$GO,$IY154+26),"")</f>
      </c>
      <c r="HQ154">
        <f>IF($IZ154&gt;=27,INDEX($GO:$GO,$IY154+27),"")</f>
      </c>
      <c r="HR154">
        <f>IF($IZ154&gt;=28,INDEX($GO:$GO,$IY154+28),"")</f>
      </c>
      <c r="HS154">
        <f>IF($IZ154&gt;=29,INDEX($GO:$GO,$IY154+29),"")</f>
      </c>
      <c r="HT154">
        <f>IF($IZ154&gt;=30,INDEX($GO:$GO,$IY154+30),"")</f>
      </c>
      <c r="HU154">
        <f>IF($IZ154&gt;=31,INDEX($GO:$GO,$IY154+31),"")</f>
      </c>
      <c r="HV154">
        <f>IF($IZ154&gt;=32,INDEX($GO:$GO,$IY154+32),"")</f>
      </c>
      <c r="HW154">
        <f>IF($IZ154&gt;=33,INDEX($GO:$GO,$IY154+33),"")</f>
      </c>
      <c r="HX154">
        <f>IF($IZ154&gt;=34,INDEX($GO:$GO,$IY154+34),"")</f>
      </c>
      <c r="HY154">
        <f>IF($IZ154&gt;=35,INDEX($GO:$GO,$IY154+35),"")</f>
      </c>
      <c r="HZ154">
        <f>IF($IZ154&gt;=36,INDEX($GO:$GO,$IY154+36),"")</f>
      </c>
      <c r="IA154">
        <f>IF($IZ154&gt;=37,INDEX($GO:$GO,$IY154+37),"")</f>
      </c>
      <c r="IB154">
        <f>IF($IZ154&gt;=38,INDEX($GO:$GO,$IY154+38),"")</f>
      </c>
      <c r="IC154">
        <f>IF($IZ154&gt;=39,INDEX($GO:$GO,$IY154+39),"")</f>
      </c>
      <c r="ID154">
        <f>IF($IZ154&gt;=40,INDEX($GO:$GO,$IY154+40),"")</f>
      </c>
      <c r="IE154">
        <f>IF($IZ154&gt;=41,INDEX($GO:$GO,$IY154+41),"")</f>
      </c>
      <c r="IF154">
        <f>IF($IZ154&gt;=42,INDEX($GO:$GO,$IY154+42),"")</f>
      </c>
      <c r="IG154">
        <f>IF($IZ154&gt;=43,INDEX($GO:$GO,$IY154+43),"")</f>
      </c>
      <c r="IH154">
        <f>IF($IZ154&gt;=44,INDEX($GO:$GO,$IY154+44),"")</f>
      </c>
      <c r="II154">
        <f>IF($IZ154&gt;=45,INDEX($GO:$GO,$IY154+45),"")</f>
      </c>
      <c r="IJ154">
        <f>IF($IZ154&gt;=46,INDEX($GO:$GO,$IY154+46),"")</f>
      </c>
      <c r="IK154">
        <f>IF($IZ154&gt;=47,INDEX($GO:$GO,$IY154+47),"")</f>
      </c>
      <c r="IL154">
        <f>IF($IZ154&gt;=48,INDEX($GO:$GO,$IY154+48),"")</f>
      </c>
      <c r="IM154">
        <f>IF($IZ154&gt;=49,INDEX($GO:$GO,$IY154+49),"")</f>
      </c>
      <c r="IN154">
        <f>IF($IZ154&gt;=50,INDEX($GO:$GO,$IY154+50),"")</f>
      </c>
      <c r="IO154">
        <f>IF($IZ154&gt;=51,INDEX($GO:$GO,$IY154+51),"")</f>
      </c>
      <c r="IP154">
        <f>IF($IZ154&gt;=52,INDEX($GO:$GO,$IY154+52),"")</f>
      </c>
      <c r="IQ154">
        <f>IF($IZ154&gt;=53,INDEX($GO:$GO,$IY154+53),"")</f>
      </c>
      <c r="IR154">
        <f>IF($IZ154&gt;=54,INDEX($GO:$GO,$IY154+54),"")</f>
      </c>
      <c r="IS154">
        <f>IF($IZ154&gt;=55,INDEX($GO:$GO,$IY154+55),"")</f>
      </c>
      <c r="IT154">
        <f>IF($IZ154&gt;=56,INDEX($GO:$GO,$IY154+56),"")</f>
      </c>
      <c r="IU154">
        <f>IF($IZ154&gt;=57,INDEX($GO:$GO,$IY154+57),"")</f>
      </c>
      <c r="IV154">
        <f>IF($IZ154&gt;=58,INDEX($GO:$GO,$IY154+58),"")</f>
      </c>
      <c r="IW154">
        <f>IF($IZ154&gt;=59,INDEX($GO:$GO,$IY154+59),"")</f>
      </c>
      <c r="IX154">
        <f>IF($IZ154&gt;=60,INDEX($GO:$GO,$IY154+60),"")</f>
      </c>
      <c r="IY154">
        <f>IFERROR(MATCH($GN154,$GO$2:$GO$827,0)+1,0)</f>
      </c>
      <c r="IZ154">
        <f>IFERROR(INDEX($GP$2:$GP$827,MATCH($GN154,$GO$2:$GO$827,0)),0)</f>
      </c>
      <c r="JA154" t="s">
        <v>23</v>
      </c>
      <c r="JB154" t="s">
        <v>23</v>
      </c>
    </row>
    <row r="155" spans="1:262" x14ac:dyDescent="0.25">
      <c r="F155" s="1"/>
      <c r="G155" s="1"/>
      <c r="H155" s="1"/>
      <c r="I155" s="1"/>
      <c r="J155" s="1">
        <f>IFERROR(IF(FIND(" - ",$F155)&gt;0,MID($F155,FIND(" - ",$F155)+3,LEN($F155)),""),"")</f>
      </c>
      <c r="L155" s="1"/>
      <c r="N155" t="s">
        <v>23</v>
      </c>
      <c r="P155">
        <f>IF(OR($N155="",$O155=""),"",IFERROR($N155/$O155,0))</f>
      </c>
      <c r="Q155">
        <f>IF($N155="","",
IF($G155="","",
IF(ISNUMBER(SEARCH("exempt",LOWER($G155))),0,
$N155*(VALUE(SUBSTITUTE($G155,"%",""))/100))))</f>
      </c>
      <c r="W155">
        <f>IF($N155="","",
SUM($N155,$Q155,$U155,$R155,$T155)-
IF($V155="",0,VALUE($V155)))</f>
      </c>
      <c r="AE155" t="s">
        <v>854</v>
      </c>
      <c r="AJ155" t="s">
        <v>855</v>
      </c>
      <c r="AM155">
        <f>IFERROR(LEFT($F155,FIND(" - ",$F155)-1),$F155)</f>
      </c>
      <c r="AP155">
        <f>IF($CE155&gt;=1,INDEX($AN:$AN,$CD155+1),"")</f>
      </c>
      <c r="AQ155">
        <f>IF($CE155&gt;=2,INDEX($AN:$AN,$CD155+2),"")</f>
      </c>
      <c r="AR155">
        <f>IF($CE155&gt;=3,INDEX($AN:$AN,$CD155+3),"")</f>
      </c>
      <c r="AS155">
        <f>IF($CE155&gt;=4,INDEX($AN:$AN,$CD155+4),"")</f>
      </c>
      <c r="AT155">
        <f>IF($CE155&gt;=5,INDEX($AN:$AN,$CD155+5),"")</f>
      </c>
      <c r="AU155">
        <f>IF($CE155&gt;=6,INDEX($AN:$AN,$CD155+6),"")</f>
      </c>
      <c r="AV155">
        <f>IF($CE155&gt;=7,INDEX($AN:$AN,$CD155+7),"")</f>
      </c>
      <c r="AW155">
        <f>IF($CE155&gt;=8,INDEX($AN:$AN,$CD155+8),"")</f>
      </c>
      <c r="AX155">
        <f>IF($CE155&gt;=9,INDEX($AN:$AN,$CD155+9),"")</f>
      </c>
      <c r="AY155">
        <f>IF($CE155&gt;=10,INDEX($AN:$AN,$CD155+10),"")</f>
      </c>
      <c r="AZ155">
        <f>IF($CE155&gt;=11,INDEX($AN:$AN,$CD155+11),"")</f>
      </c>
      <c r="BA155">
        <f>IF($CE155&gt;=12,INDEX($AN:$AN,$CD155+12),"")</f>
      </c>
      <c r="BB155">
        <f>IF($CE155&gt;=13,INDEX($AN:$AN,$CD155+13),"")</f>
      </c>
      <c r="BC155">
        <f>IF($CE155&gt;=14,INDEX($AN:$AN,$CD155+14),"")</f>
      </c>
      <c r="BD155">
        <f>IF($CE155&gt;=15,INDEX($AN:$AN,$CD155+15),"")</f>
      </c>
      <c r="BE155">
        <f>IF($CE155&gt;=16,INDEX($AN:$AN,$CD155+16),"")</f>
      </c>
      <c r="BF155">
        <f>IF($CE155&gt;=17,INDEX($AN:$AN,$CD155+17),"")</f>
      </c>
      <c r="BG155">
        <f>IF($CE155&gt;=18,INDEX($AN:$AN,$CD155+18),"")</f>
      </c>
      <c r="BH155">
        <f>IF($CE155&gt;=19,INDEX($AN:$AN,$CD155+19),"")</f>
      </c>
      <c r="BI155">
        <f>IF($CE155&gt;=20,INDEX($AN:$AN,$CD155+20),"")</f>
      </c>
      <c r="BJ155">
        <f>IF($CE155&gt;=21,INDEX($AN:$AN,$CD155+21),"")</f>
      </c>
      <c r="BK155">
        <f>IF($CE155&gt;=22,INDEX($AN:$AN,$CD155+22),"")</f>
      </c>
      <c r="BL155">
        <f>IF($CE155&gt;=23,INDEX($AN:$AN,$CD155+23),"")</f>
      </c>
      <c r="BM155">
        <f>IF($CE155&gt;=24,INDEX($AN:$AN,$CD155+24),"")</f>
      </c>
      <c r="BN155">
        <f>IF($CE155&gt;=25,INDEX($AN:$AN,$CD155+25),"")</f>
      </c>
      <c r="BO155">
        <f>IF($CE155&gt;=26,INDEX($AN:$AN,$CD155+26),"")</f>
      </c>
      <c r="BP155">
        <f>IF($CE155&gt;=27,INDEX($AN:$AN,$CD155+27),"")</f>
      </c>
      <c r="BQ155">
        <f>IF($CE155&gt;=28,INDEX($AN:$AN,$CD155+28),"")</f>
      </c>
      <c r="BR155">
        <f>IF($CE155&gt;=29,INDEX($AN:$AN,$CD155+29),"")</f>
      </c>
      <c r="BS155">
        <f>IF($CE155&gt;=30,INDEX($AN:$AN,$CD155+30),"")</f>
      </c>
      <c r="BT155">
        <f>IF($CE155&gt;=31,INDEX($AN:$AN,$CD155+31),"")</f>
      </c>
      <c r="BU155">
        <f>IF($CE155&gt;=32,INDEX($AN:$AN,$CD155+32),"")</f>
      </c>
      <c r="BV155">
        <f>IF($CE155&gt;=33,INDEX($AN:$AN,$CD155+33),"")</f>
      </c>
      <c r="BW155">
        <f>IF($CE155&gt;=34,INDEX($AN:$AN,$CD155+34),"")</f>
      </c>
      <c r="BX155">
        <f>IF($CE155&gt;=35,INDEX($AN:$AN,$CD155+35),"")</f>
      </c>
      <c r="BY155">
        <f>IF($CE155&gt;=36,INDEX($AN:$AN,$CD155+36),"")</f>
      </c>
      <c r="BZ155">
        <f>IF($CE155&gt;=37,INDEX($AN:$AN,$CD155+37),"")</f>
      </c>
      <c r="CA155">
        <f>IF($CE155&gt;=38,INDEX($AN:$AN,$CD155+38),"")</f>
      </c>
      <c r="CB155">
        <f>IF($CE155&gt;=39,INDEX($AN:$AN,$CD155+39),"")</f>
      </c>
      <c r="CC155">
        <f>IF($CE155&gt;=40,INDEX($AN:$AN,$CD155+40),"")</f>
      </c>
      <c r="CD155">
        <f>IFERROR(MATCH($AM155,$AN$2:$AN$133,0)+1,0)</f>
      </c>
      <c r="CE155">
        <f>IFERROR(INDEX($AO$2:$AO$133,MATCH($AM155,$AN$2:$AN$133,0)),0)</f>
      </c>
      <c r="CF155">
        <f>IFERROR(LEFT($K155,FIND(" - ",$K155)-1),$K155)</f>
      </c>
      <c r="CG155" t="s">
        <v>206</v>
      </c>
      <c r="CI155">
        <f>IF($DD155&gt;=1,INDEX($CG:$CG,$DC155+1),"")</f>
      </c>
      <c r="CJ155">
        <f>IF($DD155&gt;=2,INDEX($CG:$CG,$DC155+2),"")</f>
      </c>
      <c r="CK155">
        <f>IF($DD155&gt;=3,INDEX($CG:$CG,$DC155+3),"")</f>
      </c>
      <c r="CL155">
        <f>IF($DD155&gt;=4,INDEX($CG:$CG,$DC155+4),"")</f>
      </c>
      <c r="CM155">
        <f>IF($DD155&gt;=5,INDEX($CG:$CG,$DC155+5),"")</f>
      </c>
      <c r="CN155">
        <f>IF($DD155&gt;=6,INDEX($CG:$CG,$DC155+6),"")</f>
      </c>
      <c r="CO155">
        <f>IF($DD155&gt;=7,INDEX($CG:$CG,$DC155+7),"")</f>
      </c>
      <c r="CP155">
        <f>IF($DD155&gt;=8,INDEX($CG:$CG,$DC155+8),"")</f>
      </c>
      <c r="CQ155">
        <f>IF($DD155&gt;=9,INDEX($CG:$CG,$DC155+9),"")</f>
      </c>
      <c r="CR155">
        <f>IF($DD155&gt;=10,INDEX($CG:$CG,$DC155+10),"")</f>
      </c>
      <c r="CS155">
        <f>IF($DD155&gt;=11,INDEX($CG:$CG,$DC155+11),"")</f>
      </c>
      <c r="CT155">
        <f>IF($DD155&gt;=12,INDEX($CG:$CG,$DC155+12),"")</f>
      </c>
      <c r="CU155">
        <f>IF($DD155&gt;=13,INDEX($CG:$CG,$DC155+13),"")</f>
      </c>
      <c r="CV155">
        <f>IF($DD155&gt;=14,INDEX($CG:$CG,$DC155+14),"")</f>
      </c>
      <c r="CW155">
        <f>IF($DD155&gt;=15,INDEX($CG:$CG,$DC155+15),"")</f>
      </c>
      <c r="CX155">
        <f>IF($DD155&gt;=16,INDEX($CG:$CG,$DC155+16),"")</f>
      </c>
      <c r="CY155">
        <f>IF($DD155&gt;=17,INDEX($CG:$CG,$DC155+17),"")</f>
      </c>
      <c r="CZ155">
        <f>IF($DD155&gt;=18,INDEX($CG:$CG,$DC155+18),"")</f>
      </c>
      <c r="DA155">
        <f>IF($DD155&gt;=19,INDEX($CG:$CG,$DC155+19),"")</f>
      </c>
      <c r="DB155">
        <f>IF($DD155&gt;=20,INDEX($CG:$CG,$DC155+20),"")</f>
      </c>
      <c r="DC155">
        <f>IFERROR(MATCH($CF155,$CG$2:$CG$1558,0)+1,0)</f>
      </c>
      <c r="DD155">
        <f>IFERROR(INDEX($CH$2:$CH$1558,MATCH($CF155,$CG$2:$CG$1558,0)),0)</f>
      </c>
      <c r="DE155">
        <f>IFERROR(INDEX($AL:$AL,MATCH($G155,$AK:$AK,0))&amp;"","")</f>
      </c>
      <c r="DF155" t="s">
        <v>192</v>
      </c>
      <c r="DH155">
        <v>1</v>
      </c>
      <c r="DI155">
        <f>IF($GL155&gt;=1,INDEX($DF:$DF,$GK155+1),"")</f>
      </c>
      <c r="DJ155">
        <f>IF($GL155&gt;=2,INDEX($DF:$DF,$GK155+2),"")</f>
      </c>
      <c r="DK155">
        <f>IF($GL155&gt;=3,INDEX($DF:$DF,$GK155+3),"")</f>
      </c>
      <c r="DL155">
        <f>IF($GL155&gt;=4,INDEX($DF:$DF,$GK155+4),"")</f>
      </c>
      <c r="DM155">
        <f>IF($GL155&gt;=5,INDEX($DF:$DF,$GK155+5),"")</f>
      </c>
      <c r="DN155">
        <f>IF($GL155&gt;=6,INDEX($DF:$DF,$GK155+6),"")</f>
      </c>
      <c r="DO155">
        <f>IF($GL155&gt;=7,INDEX($DF:$DF,$GK155+7),"")</f>
      </c>
      <c r="DP155">
        <f>IF($GL155&gt;=8,INDEX($DF:$DF,$GK155+8),"")</f>
      </c>
      <c r="DQ155">
        <f>IF($GL155&gt;=9,INDEX($DF:$DF,$GK155+9),"")</f>
      </c>
      <c r="DR155">
        <f>IF($GL155&gt;=10,INDEX($DF:$DF,$GK155+10),"")</f>
      </c>
      <c r="DS155">
        <f>IF($GL155&gt;=11,INDEX($DF:$DF,$GK155+11),"")</f>
      </c>
      <c r="DT155">
        <f>IF($GL155&gt;=12,INDEX($DF:$DF,$GK155+12),"")</f>
      </c>
      <c r="DU155">
        <f>IF($GL155&gt;=13,INDEX($DF:$DF,$GK155+13),"")</f>
      </c>
      <c r="DV155">
        <f>IF($GL155&gt;=14,INDEX($DF:$DF,$GK155+14),"")</f>
      </c>
      <c r="DW155">
        <f>IF($GL155&gt;=15,INDEX($DF:$DF,$GK155+15),"")</f>
      </c>
      <c r="DX155">
        <f>IF($GL155&gt;=16,INDEX($DF:$DF,$GK155+16),"")</f>
      </c>
      <c r="DY155">
        <f>IF($GL155&gt;=17,INDEX($DF:$DF,$GK155+17),"")</f>
      </c>
      <c r="DZ155">
        <f>IF($GL155&gt;=18,INDEX($DF:$DF,$GK155+18),"")</f>
      </c>
      <c r="EA155">
        <f>IF($GL155&gt;=19,INDEX($DF:$DF,$GK155+19),"")</f>
      </c>
      <c r="EB155">
        <f>IF($GL155&gt;=20,INDEX($DF:$DF,$GK155+20),"")</f>
      </c>
      <c r="EC155">
        <f>IF($GL155&gt;=21,INDEX($DF:$DF,$GK155+21),"")</f>
      </c>
      <c r="ED155">
        <f>IF($GL155&gt;=22,INDEX($DF:$DF,$GK155+22),"")</f>
      </c>
      <c r="EE155">
        <f>IF($GL155&gt;=23,INDEX($DF:$DF,$GK155+23),"")</f>
      </c>
      <c r="EF155">
        <f>IF($GL155&gt;=24,INDEX($DF:$DF,$GK155+24),"")</f>
      </c>
      <c r="EG155">
        <f>IF($GL155&gt;=25,INDEX($DF:$DF,$GK155+25),"")</f>
      </c>
      <c r="EH155">
        <f>IF($GL155&gt;=26,INDEX($DF:$DF,$GK155+26),"")</f>
      </c>
      <c r="EI155">
        <f>IF($GL155&gt;=27,INDEX($DF:$DF,$GK155+27),"")</f>
      </c>
      <c r="EJ155">
        <f>IF($GL155&gt;=28,INDEX($DF:$DF,$GK155+28),"")</f>
      </c>
      <c r="EK155">
        <f>IF($GL155&gt;=29,INDEX($DF:$DF,$GK155+29),"")</f>
      </c>
      <c r="EL155">
        <f>IF($GL155&gt;=30,INDEX($DF:$DF,$GK155+30),"")</f>
      </c>
      <c r="EM155">
        <f>IF($GL155&gt;=31,INDEX($DF:$DF,$GK155+31),"")</f>
      </c>
      <c r="EN155">
        <f>IF($GL155&gt;=32,INDEX($DF:$DF,$GK155+32),"")</f>
      </c>
      <c r="EO155">
        <f>IF($GL155&gt;=33,INDEX($DF:$DF,$GK155+33),"")</f>
      </c>
      <c r="EP155">
        <f>IF($GL155&gt;=34,INDEX($DF:$DF,$GK155+34),"")</f>
      </c>
      <c r="EQ155">
        <f>IF($GL155&gt;=35,INDEX($DF:$DF,$GK155+35),"")</f>
      </c>
      <c r="ER155">
        <f>IF($GL155&gt;=36,INDEX($DF:$DF,$GK155+36),"")</f>
      </c>
      <c r="ES155">
        <f>IF($GL155&gt;=37,INDEX($DF:$DF,$GK155+37),"")</f>
      </c>
      <c r="ET155">
        <f>IF($GL155&gt;=38,INDEX($DF:$DF,$GK155+38),"")</f>
      </c>
      <c r="EU155">
        <f>IF($GL155&gt;=39,INDEX($DF:$DF,$GK155+39),"")</f>
      </c>
      <c r="EV155">
        <f>IF($GL155&gt;=40,INDEX($DF:$DF,$GK155+40),"")</f>
      </c>
      <c r="EW155">
        <f>IF($GL155&gt;=1,INDEX($DG:$DG,$GK155+1),"")</f>
      </c>
      <c r="EX155">
        <f>IF($GL155&gt;=2,INDEX($DG:$DG,$GK155+2),"")</f>
      </c>
      <c r="EY155">
        <f>IF($GL155&gt;=3,INDEX($DG:$DG,$GK155+3),"")</f>
      </c>
      <c r="EZ155">
        <f>IF($GL155&gt;=4,INDEX($DG:$DG,$GK155+4),"")</f>
      </c>
      <c r="FA155">
        <f>IF($GL155&gt;=5,INDEX($DG:$DG,$GK155+5),"")</f>
      </c>
      <c r="FB155">
        <f>IF($GL155&gt;=6,INDEX($DG:$DG,$GK155+6),"")</f>
      </c>
      <c r="FC155">
        <f>IF($GL155&gt;=7,INDEX($DG:$DG,$GK155+7),"")</f>
      </c>
      <c r="FD155">
        <f>IF($GL155&gt;=8,INDEX($DG:$DG,$GK155+8),"")</f>
      </c>
      <c r="FE155">
        <f>IF($GL155&gt;=9,INDEX($DG:$DG,$GK155+9),"")</f>
      </c>
      <c r="FF155">
        <f>IF($GL155&gt;=10,INDEX($DG:$DG,$GK155+10),"")</f>
      </c>
      <c r="FG155">
        <f>IF($GL155&gt;=11,INDEX($DG:$DG,$GK155+11),"")</f>
      </c>
      <c r="FH155">
        <f>IF($GL155&gt;=12,INDEX($DG:$DG,$GK155+12),"")</f>
      </c>
      <c r="FI155">
        <f>IF($GL155&gt;=13,INDEX($DG:$DG,$GK155+13),"")</f>
      </c>
      <c r="FJ155">
        <f>IF($GL155&gt;=14,INDEX($DG:$DG,$GK155+14),"")</f>
      </c>
      <c r="FK155">
        <f>IF($GL155&gt;=15,INDEX($DG:$DG,$GK155+15),"")</f>
      </c>
      <c r="FL155">
        <f>IF($GL155&gt;=16,INDEX($DG:$DG,$GK155+16),"")</f>
      </c>
      <c r="FM155">
        <f>IF($GL155&gt;=17,INDEX($DG:$DG,$GK155+17),"")</f>
      </c>
      <c r="FN155">
        <f>IF($GL155&gt;=18,INDEX($DG:$DG,$GK155+18),"")</f>
      </c>
      <c r="FO155">
        <f>IF($GL155&gt;=19,INDEX($DG:$DG,$GK155+19),"")</f>
      </c>
      <c r="FP155">
        <f>IF($GL155&gt;=20,INDEX($DG:$DG,$GK155+20),"")</f>
      </c>
      <c r="FQ155">
        <f>IF($GL155&gt;=21,INDEX($DG:$DG,$GK155+21),"")</f>
      </c>
      <c r="FR155">
        <f>IF($GL155&gt;=22,INDEX($DG:$DG,$GK155+22),"")</f>
      </c>
      <c r="FS155">
        <f>IF($GL155&gt;=23,INDEX($DG:$DG,$GK155+23),"")</f>
      </c>
      <c r="FT155">
        <f>IF($GL155&gt;=24,INDEX($DG:$DG,$GK155+24),"")</f>
      </c>
      <c r="FU155">
        <f>IF($GL155&gt;=25,INDEX($DG:$DG,$GK155+25),"")</f>
      </c>
      <c r="FV155">
        <f>IF($GL155&gt;=26,INDEX($DG:$DG,$GK155+26),"")</f>
      </c>
      <c r="FW155">
        <f>IF($GL155&gt;=27,INDEX($DG:$DG,$GK155+27),"")</f>
      </c>
      <c r="FX155">
        <f>IF($GL155&gt;=28,INDEX($DG:$DG,$GK155+28),"")</f>
      </c>
      <c r="FY155">
        <f>IF($GL155&gt;=29,INDEX($DG:$DG,$GK155+29),"")</f>
      </c>
      <c r="FZ155">
        <f>IF($GL155&gt;=30,INDEX($DG:$DG,$GK155+30),"")</f>
      </c>
      <c r="GA155">
        <f>IF($GL155&gt;=31,INDEX($DG:$DG,$GK155+31),"")</f>
      </c>
      <c r="GB155">
        <f>IF($GL155&gt;=32,INDEX($DG:$DG,$GK155+32),"")</f>
      </c>
      <c r="GC155">
        <f>IF($GL155&gt;=33,INDEX($DG:$DG,$GK155+33),"")</f>
      </c>
      <c r="GD155">
        <f>IF($GL155&gt;=34,INDEX($DG:$DG,$GK155+34),"")</f>
      </c>
      <c r="GE155">
        <f>IF($GL155&gt;=35,INDEX($DG:$DG,$GK155+35),"")</f>
      </c>
      <c r="GF155">
        <f>IF($GL155&gt;=36,INDEX($DG:$DG,$GK155+36),"")</f>
      </c>
      <c r="GG155">
        <f>IF($GL155&gt;=37,INDEX($DG:$DG,$GK155+37),"")</f>
      </c>
      <c r="GH155">
        <f>IF($GL155&gt;=38,INDEX($DG:$DG,$GK155+38),"")</f>
      </c>
      <c r="GI155">
        <f>IF($GL155&gt;=39,INDEX($DG:$DG,$GK155+39),"")</f>
      </c>
      <c r="GJ155">
        <f>IF($GL155&gt;=40,INDEX($DG:$DG,$GK155+40),"")</f>
      </c>
      <c r="GK155">
        <f>IFERROR(MATCH($DE155,$DF$2:$DF$166,0)+1,0)</f>
      </c>
      <c r="GL155">
        <f>IFERROR(INDEX($DH$2:$DH$166,MATCH($DE155,$DF$2:$DF$166,0)),0)</f>
      </c>
      <c r="GM155">
        <f>IFERROR(MATCH($H155,$DI$155:$EV$155,0),0)</f>
      </c>
      <c r="GN155">
        <f>IF($GM155&gt;0,INDEX($EW$155:$GJ$155,$GM155),"")</f>
      </c>
      <c r="GO155" t="s">
        <v>247</v>
      </c>
      <c r="GQ155">
        <f>IF($IZ155&gt;=1,INDEX($GO:$GO,$IY155+1),"")</f>
      </c>
      <c r="GR155">
        <f>IF($IZ155&gt;=2,INDEX($GO:$GO,$IY155+2),"")</f>
      </c>
      <c r="GS155">
        <f>IF($IZ155&gt;=3,INDEX($GO:$GO,$IY155+3),"")</f>
      </c>
      <c r="GT155">
        <f>IF($IZ155&gt;=4,INDEX($GO:$GO,$IY155+4),"")</f>
      </c>
      <c r="GU155">
        <f>IF($IZ155&gt;=5,INDEX($GO:$GO,$IY155+5),"")</f>
      </c>
      <c r="GV155">
        <f>IF($IZ155&gt;=6,INDEX($GO:$GO,$IY155+6),"")</f>
      </c>
      <c r="GW155">
        <f>IF($IZ155&gt;=7,INDEX($GO:$GO,$IY155+7),"")</f>
      </c>
      <c r="GX155">
        <f>IF($IZ155&gt;=8,INDEX($GO:$GO,$IY155+8),"")</f>
      </c>
      <c r="GY155">
        <f>IF($IZ155&gt;=9,INDEX($GO:$GO,$IY155+9),"")</f>
      </c>
      <c r="GZ155">
        <f>IF($IZ155&gt;=10,INDEX($GO:$GO,$IY155+10),"")</f>
      </c>
      <c r="HA155">
        <f>IF($IZ155&gt;=11,INDEX($GO:$GO,$IY155+11),"")</f>
      </c>
      <c r="HB155">
        <f>IF($IZ155&gt;=12,INDEX($GO:$GO,$IY155+12),"")</f>
      </c>
      <c r="HC155">
        <f>IF($IZ155&gt;=13,INDEX($GO:$GO,$IY155+13),"")</f>
      </c>
      <c r="HD155">
        <f>IF($IZ155&gt;=14,INDEX($GO:$GO,$IY155+14),"")</f>
      </c>
      <c r="HE155">
        <f>IF($IZ155&gt;=15,INDEX($GO:$GO,$IY155+15),"")</f>
      </c>
      <c r="HF155">
        <f>IF($IZ155&gt;=16,INDEX($GO:$GO,$IY155+16),"")</f>
      </c>
      <c r="HG155">
        <f>IF($IZ155&gt;=17,INDEX($GO:$GO,$IY155+17),"")</f>
      </c>
      <c r="HH155">
        <f>IF($IZ155&gt;=18,INDEX($GO:$GO,$IY155+18),"")</f>
      </c>
      <c r="HI155">
        <f>IF($IZ155&gt;=19,INDEX($GO:$GO,$IY155+19),"")</f>
      </c>
      <c r="HJ155">
        <f>IF($IZ155&gt;=20,INDEX($GO:$GO,$IY155+20),"")</f>
      </c>
      <c r="HK155">
        <f>IF($IZ155&gt;=21,INDEX($GO:$GO,$IY155+21),"")</f>
      </c>
      <c r="HL155">
        <f>IF($IZ155&gt;=22,INDEX($GO:$GO,$IY155+22),"")</f>
      </c>
      <c r="HM155">
        <f>IF($IZ155&gt;=23,INDEX($GO:$GO,$IY155+23),"")</f>
      </c>
      <c r="HN155">
        <f>IF($IZ155&gt;=24,INDEX($GO:$GO,$IY155+24),"")</f>
      </c>
      <c r="HO155">
        <f>IF($IZ155&gt;=25,INDEX($GO:$GO,$IY155+25),"")</f>
      </c>
      <c r="HP155">
        <f>IF($IZ155&gt;=26,INDEX($GO:$GO,$IY155+26),"")</f>
      </c>
      <c r="HQ155">
        <f>IF($IZ155&gt;=27,INDEX($GO:$GO,$IY155+27),"")</f>
      </c>
      <c r="HR155">
        <f>IF($IZ155&gt;=28,INDEX($GO:$GO,$IY155+28),"")</f>
      </c>
      <c r="HS155">
        <f>IF($IZ155&gt;=29,INDEX($GO:$GO,$IY155+29),"")</f>
      </c>
      <c r="HT155">
        <f>IF($IZ155&gt;=30,INDEX($GO:$GO,$IY155+30),"")</f>
      </c>
      <c r="HU155">
        <f>IF($IZ155&gt;=31,INDEX($GO:$GO,$IY155+31),"")</f>
      </c>
      <c r="HV155">
        <f>IF($IZ155&gt;=32,INDEX($GO:$GO,$IY155+32),"")</f>
      </c>
      <c r="HW155">
        <f>IF($IZ155&gt;=33,INDEX($GO:$GO,$IY155+33),"")</f>
      </c>
      <c r="HX155">
        <f>IF($IZ155&gt;=34,INDEX($GO:$GO,$IY155+34),"")</f>
      </c>
      <c r="HY155">
        <f>IF($IZ155&gt;=35,INDEX($GO:$GO,$IY155+35),"")</f>
      </c>
      <c r="HZ155">
        <f>IF($IZ155&gt;=36,INDEX($GO:$GO,$IY155+36),"")</f>
      </c>
      <c r="IA155">
        <f>IF($IZ155&gt;=37,INDEX($GO:$GO,$IY155+37),"")</f>
      </c>
      <c r="IB155">
        <f>IF($IZ155&gt;=38,INDEX($GO:$GO,$IY155+38),"")</f>
      </c>
      <c r="IC155">
        <f>IF($IZ155&gt;=39,INDEX($GO:$GO,$IY155+39),"")</f>
      </c>
      <c r="ID155">
        <f>IF($IZ155&gt;=40,INDEX($GO:$GO,$IY155+40),"")</f>
      </c>
      <c r="IE155">
        <f>IF($IZ155&gt;=41,INDEX($GO:$GO,$IY155+41),"")</f>
      </c>
      <c r="IF155">
        <f>IF($IZ155&gt;=42,INDEX($GO:$GO,$IY155+42),"")</f>
      </c>
      <c r="IG155">
        <f>IF($IZ155&gt;=43,INDEX($GO:$GO,$IY155+43),"")</f>
      </c>
      <c r="IH155">
        <f>IF($IZ155&gt;=44,INDEX($GO:$GO,$IY155+44),"")</f>
      </c>
      <c r="II155">
        <f>IF($IZ155&gt;=45,INDEX($GO:$GO,$IY155+45),"")</f>
      </c>
      <c r="IJ155">
        <f>IF($IZ155&gt;=46,INDEX($GO:$GO,$IY155+46),"")</f>
      </c>
      <c r="IK155">
        <f>IF($IZ155&gt;=47,INDEX($GO:$GO,$IY155+47),"")</f>
      </c>
      <c r="IL155">
        <f>IF($IZ155&gt;=48,INDEX($GO:$GO,$IY155+48),"")</f>
      </c>
      <c r="IM155">
        <f>IF($IZ155&gt;=49,INDEX($GO:$GO,$IY155+49),"")</f>
      </c>
      <c r="IN155">
        <f>IF($IZ155&gt;=50,INDEX($GO:$GO,$IY155+50),"")</f>
      </c>
      <c r="IO155">
        <f>IF($IZ155&gt;=51,INDEX($GO:$GO,$IY155+51),"")</f>
      </c>
      <c r="IP155">
        <f>IF($IZ155&gt;=52,INDEX($GO:$GO,$IY155+52),"")</f>
      </c>
      <c r="IQ155">
        <f>IF($IZ155&gt;=53,INDEX($GO:$GO,$IY155+53),"")</f>
      </c>
      <c r="IR155">
        <f>IF($IZ155&gt;=54,INDEX($GO:$GO,$IY155+54),"")</f>
      </c>
      <c r="IS155">
        <f>IF($IZ155&gt;=55,INDEX($GO:$GO,$IY155+55),"")</f>
      </c>
      <c r="IT155">
        <f>IF($IZ155&gt;=56,INDEX($GO:$GO,$IY155+56),"")</f>
      </c>
      <c r="IU155">
        <f>IF($IZ155&gt;=57,INDEX($GO:$GO,$IY155+57),"")</f>
      </c>
      <c r="IV155">
        <f>IF($IZ155&gt;=58,INDEX($GO:$GO,$IY155+58),"")</f>
      </c>
      <c r="IW155">
        <f>IF($IZ155&gt;=59,INDEX($GO:$GO,$IY155+59),"")</f>
      </c>
      <c r="IX155">
        <f>IF($IZ155&gt;=60,INDEX($GO:$GO,$IY155+60),"")</f>
      </c>
      <c r="IY155">
        <f>IFERROR(MATCH($GN155,$GO$2:$GO$827,0)+1,0)</f>
      </c>
      <c r="IZ155">
        <f>IFERROR(INDEX($GP$2:$GP$827,MATCH($GN155,$GO$2:$GO$827,0)),0)</f>
      </c>
      <c r="JA155" t="s">
        <v>23</v>
      </c>
      <c r="JB155" t="s">
        <v>23</v>
      </c>
    </row>
    <row r="156" spans="1:262" x14ac:dyDescent="0.25">
      <c r="F156" s="1"/>
      <c r="G156" s="1"/>
      <c r="H156" s="1"/>
      <c r="I156" s="1"/>
      <c r="J156" s="1">
        <f>IFERROR(IF(FIND(" - ",$F156)&gt;0,MID($F156,FIND(" - ",$F156)+3,LEN($F156)),""),"")</f>
      </c>
      <c r="L156" s="1"/>
      <c r="N156" t="s">
        <v>23</v>
      </c>
      <c r="P156">
        <f>IF(OR($N156="",$O156=""),"",IFERROR($N156/$O156,0))</f>
      </c>
      <c r="Q156">
        <f>IF($N156="","",
IF($G156="","",
IF(ISNUMBER(SEARCH("exempt",LOWER($G156))),0,
$N156*(VALUE(SUBSTITUTE($G156,"%",""))/100))))</f>
      </c>
      <c r="W156">
        <f>IF($N156="","",
SUM($N156,$Q156,$U156,$R156,$T156)-
IF($V156="",0,VALUE($V156)))</f>
      </c>
      <c r="AE156" t="s">
        <v>856</v>
      </c>
      <c r="AJ156" t="s">
        <v>857</v>
      </c>
      <c r="AM156">
        <f>IFERROR(LEFT($F156,FIND(" - ",$F156)-1),$F156)</f>
      </c>
      <c r="AP156">
        <f>IF($CE156&gt;=1,INDEX($AN:$AN,$CD156+1),"")</f>
      </c>
      <c r="AQ156">
        <f>IF($CE156&gt;=2,INDEX($AN:$AN,$CD156+2),"")</f>
      </c>
      <c r="AR156">
        <f>IF($CE156&gt;=3,INDEX($AN:$AN,$CD156+3),"")</f>
      </c>
      <c r="AS156">
        <f>IF($CE156&gt;=4,INDEX($AN:$AN,$CD156+4),"")</f>
      </c>
      <c r="AT156">
        <f>IF($CE156&gt;=5,INDEX($AN:$AN,$CD156+5),"")</f>
      </c>
      <c r="AU156">
        <f>IF($CE156&gt;=6,INDEX($AN:$AN,$CD156+6),"")</f>
      </c>
      <c r="AV156">
        <f>IF($CE156&gt;=7,INDEX($AN:$AN,$CD156+7),"")</f>
      </c>
      <c r="AW156">
        <f>IF($CE156&gt;=8,INDEX($AN:$AN,$CD156+8),"")</f>
      </c>
      <c r="AX156">
        <f>IF($CE156&gt;=9,INDEX($AN:$AN,$CD156+9),"")</f>
      </c>
      <c r="AY156">
        <f>IF($CE156&gt;=10,INDEX($AN:$AN,$CD156+10),"")</f>
      </c>
      <c r="AZ156">
        <f>IF($CE156&gt;=11,INDEX($AN:$AN,$CD156+11),"")</f>
      </c>
      <c r="BA156">
        <f>IF($CE156&gt;=12,INDEX($AN:$AN,$CD156+12),"")</f>
      </c>
      <c r="BB156">
        <f>IF($CE156&gt;=13,INDEX($AN:$AN,$CD156+13),"")</f>
      </c>
      <c r="BC156">
        <f>IF($CE156&gt;=14,INDEX($AN:$AN,$CD156+14),"")</f>
      </c>
      <c r="BD156">
        <f>IF($CE156&gt;=15,INDEX($AN:$AN,$CD156+15),"")</f>
      </c>
      <c r="BE156">
        <f>IF($CE156&gt;=16,INDEX($AN:$AN,$CD156+16),"")</f>
      </c>
      <c r="BF156">
        <f>IF($CE156&gt;=17,INDEX($AN:$AN,$CD156+17),"")</f>
      </c>
      <c r="BG156">
        <f>IF($CE156&gt;=18,INDEX($AN:$AN,$CD156+18),"")</f>
      </c>
      <c r="BH156">
        <f>IF($CE156&gt;=19,INDEX($AN:$AN,$CD156+19),"")</f>
      </c>
      <c r="BI156">
        <f>IF($CE156&gt;=20,INDEX($AN:$AN,$CD156+20),"")</f>
      </c>
      <c r="BJ156">
        <f>IF($CE156&gt;=21,INDEX($AN:$AN,$CD156+21),"")</f>
      </c>
      <c r="BK156">
        <f>IF($CE156&gt;=22,INDEX($AN:$AN,$CD156+22),"")</f>
      </c>
      <c r="BL156">
        <f>IF($CE156&gt;=23,INDEX($AN:$AN,$CD156+23),"")</f>
      </c>
      <c r="BM156">
        <f>IF($CE156&gt;=24,INDEX($AN:$AN,$CD156+24),"")</f>
      </c>
      <c r="BN156">
        <f>IF($CE156&gt;=25,INDEX($AN:$AN,$CD156+25),"")</f>
      </c>
      <c r="BO156">
        <f>IF($CE156&gt;=26,INDEX($AN:$AN,$CD156+26),"")</f>
      </c>
      <c r="BP156">
        <f>IF($CE156&gt;=27,INDEX($AN:$AN,$CD156+27),"")</f>
      </c>
      <c r="BQ156">
        <f>IF($CE156&gt;=28,INDEX($AN:$AN,$CD156+28),"")</f>
      </c>
      <c r="BR156">
        <f>IF($CE156&gt;=29,INDEX($AN:$AN,$CD156+29),"")</f>
      </c>
      <c r="BS156">
        <f>IF($CE156&gt;=30,INDEX($AN:$AN,$CD156+30),"")</f>
      </c>
      <c r="BT156">
        <f>IF($CE156&gt;=31,INDEX($AN:$AN,$CD156+31),"")</f>
      </c>
      <c r="BU156">
        <f>IF($CE156&gt;=32,INDEX($AN:$AN,$CD156+32),"")</f>
      </c>
      <c r="BV156">
        <f>IF($CE156&gt;=33,INDEX($AN:$AN,$CD156+33),"")</f>
      </c>
      <c r="BW156">
        <f>IF($CE156&gt;=34,INDEX($AN:$AN,$CD156+34),"")</f>
      </c>
      <c r="BX156">
        <f>IF($CE156&gt;=35,INDEX($AN:$AN,$CD156+35),"")</f>
      </c>
      <c r="BY156">
        <f>IF($CE156&gt;=36,INDEX($AN:$AN,$CD156+36),"")</f>
      </c>
      <c r="BZ156">
        <f>IF($CE156&gt;=37,INDEX($AN:$AN,$CD156+37),"")</f>
      </c>
      <c r="CA156">
        <f>IF($CE156&gt;=38,INDEX($AN:$AN,$CD156+38),"")</f>
      </c>
      <c r="CB156">
        <f>IF($CE156&gt;=39,INDEX($AN:$AN,$CD156+39),"")</f>
      </c>
      <c r="CC156">
        <f>IF($CE156&gt;=40,INDEX($AN:$AN,$CD156+40),"")</f>
      </c>
      <c r="CD156">
        <f>IFERROR(MATCH($AM156,$AN$2:$AN$133,0)+1,0)</f>
      </c>
      <c r="CE156">
        <f>IFERROR(INDEX($AO$2:$AO$133,MATCH($AM156,$AN$2:$AN$133,0)),0)</f>
      </c>
      <c r="CF156">
        <f>IFERROR(LEFT($K156,FIND(" - ",$K156)-1),$K156)</f>
      </c>
      <c r="CG156" t="s">
        <v>215</v>
      </c>
      <c r="CI156">
        <f>IF($DD156&gt;=1,INDEX($CG:$CG,$DC156+1),"")</f>
      </c>
      <c r="CJ156">
        <f>IF($DD156&gt;=2,INDEX($CG:$CG,$DC156+2),"")</f>
      </c>
      <c r="CK156">
        <f>IF($DD156&gt;=3,INDEX($CG:$CG,$DC156+3),"")</f>
      </c>
      <c r="CL156">
        <f>IF($DD156&gt;=4,INDEX($CG:$CG,$DC156+4),"")</f>
      </c>
      <c r="CM156">
        <f>IF($DD156&gt;=5,INDEX($CG:$CG,$DC156+5),"")</f>
      </c>
      <c r="CN156">
        <f>IF($DD156&gt;=6,INDEX($CG:$CG,$DC156+6),"")</f>
      </c>
      <c r="CO156">
        <f>IF($DD156&gt;=7,INDEX($CG:$CG,$DC156+7),"")</f>
      </c>
      <c r="CP156">
        <f>IF($DD156&gt;=8,INDEX($CG:$CG,$DC156+8),"")</f>
      </c>
      <c r="CQ156">
        <f>IF($DD156&gt;=9,INDEX($CG:$CG,$DC156+9),"")</f>
      </c>
      <c r="CR156">
        <f>IF($DD156&gt;=10,INDEX($CG:$CG,$DC156+10),"")</f>
      </c>
      <c r="CS156">
        <f>IF($DD156&gt;=11,INDEX($CG:$CG,$DC156+11),"")</f>
      </c>
      <c r="CT156">
        <f>IF($DD156&gt;=12,INDEX($CG:$CG,$DC156+12),"")</f>
      </c>
      <c r="CU156">
        <f>IF($DD156&gt;=13,INDEX($CG:$CG,$DC156+13),"")</f>
      </c>
      <c r="CV156">
        <f>IF($DD156&gt;=14,INDEX($CG:$CG,$DC156+14),"")</f>
      </c>
      <c r="CW156">
        <f>IF($DD156&gt;=15,INDEX($CG:$CG,$DC156+15),"")</f>
      </c>
      <c r="CX156">
        <f>IF($DD156&gt;=16,INDEX($CG:$CG,$DC156+16),"")</f>
      </c>
      <c r="CY156">
        <f>IF($DD156&gt;=17,INDEX($CG:$CG,$DC156+17),"")</f>
      </c>
      <c r="CZ156">
        <f>IF($DD156&gt;=18,INDEX($CG:$CG,$DC156+18),"")</f>
      </c>
      <c r="DA156">
        <f>IF($DD156&gt;=19,INDEX($CG:$CG,$DC156+19),"")</f>
      </c>
      <c r="DB156">
        <f>IF($DD156&gt;=20,INDEX($CG:$CG,$DC156+20),"")</f>
      </c>
      <c r="DC156">
        <f>IFERROR(MATCH($CF156,$CG$2:$CG$1558,0)+1,0)</f>
      </c>
      <c r="DD156">
        <f>IFERROR(INDEX($CH$2:$CH$1558,MATCH($CF156,$CG$2:$CG$1558,0)),0)</f>
      </c>
      <c r="DE156">
        <f>IFERROR(INDEX($AL:$AL,MATCH($G156,$AK:$AK,0))&amp;"","")</f>
      </c>
      <c r="DF156" t="s">
        <v>123</v>
      </c>
      <c r="DG156" t="s">
        <v>858</v>
      </c>
      <c r="DI156">
        <f>IF($GL156&gt;=1,INDEX($DF:$DF,$GK156+1),"")</f>
      </c>
      <c r="DJ156">
        <f>IF($GL156&gt;=2,INDEX($DF:$DF,$GK156+2),"")</f>
      </c>
      <c r="DK156">
        <f>IF($GL156&gt;=3,INDEX($DF:$DF,$GK156+3),"")</f>
      </c>
      <c r="DL156">
        <f>IF($GL156&gt;=4,INDEX($DF:$DF,$GK156+4),"")</f>
      </c>
      <c r="DM156">
        <f>IF($GL156&gt;=5,INDEX($DF:$DF,$GK156+5),"")</f>
      </c>
      <c r="DN156">
        <f>IF($GL156&gt;=6,INDEX($DF:$DF,$GK156+6),"")</f>
      </c>
      <c r="DO156">
        <f>IF($GL156&gt;=7,INDEX($DF:$DF,$GK156+7),"")</f>
      </c>
      <c r="DP156">
        <f>IF($GL156&gt;=8,INDEX($DF:$DF,$GK156+8),"")</f>
      </c>
      <c r="DQ156">
        <f>IF($GL156&gt;=9,INDEX($DF:$DF,$GK156+9),"")</f>
      </c>
      <c r="DR156">
        <f>IF($GL156&gt;=10,INDEX($DF:$DF,$GK156+10),"")</f>
      </c>
      <c r="DS156">
        <f>IF($GL156&gt;=11,INDEX($DF:$DF,$GK156+11),"")</f>
      </c>
      <c r="DT156">
        <f>IF($GL156&gt;=12,INDEX($DF:$DF,$GK156+12),"")</f>
      </c>
      <c r="DU156">
        <f>IF($GL156&gt;=13,INDEX($DF:$DF,$GK156+13),"")</f>
      </c>
      <c r="DV156">
        <f>IF($GL156&gt;=14,INDEX($DF:$DF,$GK156+14),"")</f>
      </c>
      <c r="DW156">
        <f>IF($GL156&gt;=15,INDEX($DF:$DF,$GK156+15),"")</f>
      </c>
      <c r="DX156">
        <f>IF($GL156&gt;=16,INDEX($DF:$DF,$GK156+16),"")</f>
      </c>
      <c r="DY156">
        <f>IF($GL156&gt;=17,INDEX($DF:$DF,$GK156+17),"")</f>
      </c>
      <c r="DZ156">
        <f>IF($GL156&gt;=18,INDEX($DF:$DF,$GK156+18),"")</f>
      </c>
      <c r="EA156">
        <f>IF($GL156&gt;=19,INDEX($DF:$DF,$GK156+19),"")</f>
      </c>
      <c r="EB156">
        <f>IF($GL156&gt;=20,INDEX($DF:$DF,$GK156+20),"")</f>
      </c>
      <c r="EC156">
        <f>IF($GL156&gt;=21,INDEX($DF:$DF,$GK156+21),"")</f>
      </c>
      <c r="ED156">
        <f>IF($GL156&gt;=22,INDEX($DF:$DF,$GK156+22),"")</f>
      </c>
      <c r="EE156">
        <f>IF($GL156&gt;=23,INDEX($DF:$DF,$GK156+23),"")</f>
      </c>
      <c r="EF156">
        <f>IF($GL156&gt;=24,INDEX($DF:$DF,$GK156+24),"")</f>
      </c>
      <c r="EG156">
        <f>IF($GL156&gt;=25,INDEX($DF:$DF,$GK156+25),"")</f>
      </c>
      <c r="EH156">
        <f>IF($GL156&gt;=26,INDEX($DF:$DF,$GK156+26),"")</f>
      </c>
      <c r="EI156">
        <f>IF($GL156&gt;=27,INDEX($DF:$DF,$GK156+27),"")</f>
      </c>
      <c r="EJ156">
        <f>IF($GL156&gt;=28,INDEX($DF:$DF,$GK156+28),"")</f>
      </c>
      <c r="EK156">
        <f>IF($GL156&gt;=29,INDEX($DF:$DF,$GK156+29),"")</f>
      </c>
      <c r="EL156">
        <f>IF($GL156&gt;=30,INDEX($DF:$DF,$GK156+30),"")</f>
      </c>
      <c r="EM156">
        <f>IF($GL156&gt;=31,INDEX($DF:$DF,$GK156+31),"")</f>
      </c>
      <c r="EN156">
        <f>IF($GL156&gt;=32,INDEX($DF:$DF,$GK156+32),"")</f>
      </c>
      <c r="EO156">
        <f>IF($GL156&gt;=33,INDEX($DF:$DF,$GK156+33),"")</f>
      </c>
      <c r="EP156">
        <f>IF($GL156&gt;=34,INDEX($DF:$DF,$GK156+34),"")</f>
      </c>
      <c r="EQ156">
        <f>IF($GL156&gt;=35,INDEX($DF:$DF,$GK156+35),"")</f>
      </c>
      <c r="ER156">
        <f>IF($GL156&gt;=36,INDEX($DF:$DF,$GK156+36),"")</f>
      </c>
      <c r="ES156">
        <f>IF($GL156&gt;=37,INDEX($DF:$DF,$GK156+37),"")</f>
      </c>
      <c r="ET156">
        <f>IF($GL156&gt;=38,INDEX($DF:$DF,$GK156+38),"")</f>
      </c>
      <c r="EU156">
        <f>IF($GL156&gt;=39,INDEX($DF:$DF,$GK156+39),"")</f>
      </c>
      <c r="EV156">
        <f>IF($GL156&gt;=40,INDEX($DF:$DF,$GK156+40),"")</f>
      </c>
      <c r="EW156">
        <f>IF($GL156&gt;=1,INDEX($DG:$DG,$GK156+1),"")</f>
      </c>
      <c r="EX156">
        <f>IF($GL156&gt;=2,INDEX($DG:$DG,$GK156+2),"")</f>
      </c>
      <c r="EY156">
        <f>IF($GL156&gt;=3,INDEX($DG:$DG,$GK156+3),"")</f>
      </c>
      <c r="EZ156">
        <f>IF($GL156&gt;=4,INDEX($DG:$DG,$GK156+4),"")</f>
      </c>
      <c r="FA156">
        <f>IF($GL156&gt;=5,INDEX($DG:$DG,$GK156+5),"")</f>
      </c>
      <c r="FB156">
        <f>IF($GL156&gt;=6,INDEX($DG:$DG,$GK156+6),"")</f>
      </c>
      <c r="FC156">
        <f>IF($GL156&gt;=7,INDEX($DG:$DG,$GK156+7),"")</f>
      </c>
      <c r="FD156">
        <f>IF($GL156&gt;=8,INDEX($DG:$DG,$GK156+8),"")</f>
      </c>
      <c r="FE156">
        <f>IF($GL156&gt;=9,INDEX($DG:$DG,$GK156+9),"")</f>
      </c>
      <c r="FF156">
        <f>IF($GL156&gt;=10,INDEX($DG:$DG,$GK156+10),"")</f>
      </c>
      <c r="FG156">
        <f>IF($GL156&gt;=11,INDEX($DG:$DG,$GK156+11),"")</f>
      </c>
      <c r="FH156">
        <f>IF($GL156&gt;=12,INDEX($DG:$DG,$GK156+12),"")</f>
      </c>
      <c r="FI156">
        <f>IF($GL156&gt;=13,INDEX($DG:$DG,$GK156+13),"")</f>
      </c>
      <c r="FJ156">
        <f>IF($GL156&gt;=14,INDEX($DG:$DG,$GK156+14),"")</f>
      </c>
      <c r="FK156">
        <f>IF($GL156&gt;=15,INDEX($DG:$DG,$GK156+15),"")</f>
      </c>
      <c r="FL156">
        <f>IF($GL156&gt;=16,INDEX($DG:$DG,$GK156+16),"")</f>
      </c>
      <c r="FM156">
        <f>IF($GL156&gt;=17,INDEX($DG:$DG,$GK156+17),"")</f>
      </c>
      <c r="FN156">
        <f>IF($GL156&gt;=18,INDEX($DG:$DG,$GK156+18),"")</f>
      </c>
      <c r="FO156">
        <f>IF($GL156&gt;=19,INDEX($DG:$DG,$GK156+19),"")</f>
      </c>
      <c r="FP156">
        <f>IF($GL156&gt;=20,INDEX($DG:$DG,$GK156+20),"")</f>
      </c>
      <c r="FQ156">
        <f>IF($GL156&gt;=21,INDEX($DG:$DG,$GK156+21),"")</f>
      </c>
      <c r="FR156">
        <f>IF($GL156&gt;=22,INDEX($DG:$DG,$GK156+22),"")</f>
      </c>
      <c r="FS156">
        <f>IF($GL156&gt;=23,INDEX($DG:$DG,$GK156+23),"")</f>
      </c>
      <c r="FT156">
        <f>IF($GL156&gt;=24,INDEX($DG:$DG,$GK156+24),"")</f>
      </c>
      <c r="FU156">
        <f>IF($GL156&gt;=25,INDEX($DG:$DG,$GK156+25),"")</f>
      </c>
      <c r="FV156">
        <f>IF($GL156&gt;=26,INDEX($DG:$DG,$GK156+26),"")</f>
      </c>
      <c r="FW156">
        <f>IF($GL156&gt;=27,INDEX($DG:$DG,$GK156+27),"")</f>
      </c>
      <c r="FX156">
        <f>IF($GL156&gt;=28,INDEX($DG:$DG,$GK156+28),"")</f>
      </c>
      <c r="FY156">
        <f>IF($GL156&gt;=29,INDEX($DG:$DG,$GK156+29),"")</f>
      </c>
      <c r="FZ156">
        <f>IF($GL156&gt;=30,INDEX($DG:$DG,$GK156+30),"")</f>
      </c>
      <c r="GA156">
        <f>IF($GL156&gt;=31,INDEX($DG:$DG,$GK156+31),"")</f>
      </c>
      <c r="GB156">
        <f>IF($GL156&gt;=32,INDEX($DG:$DG,$GK156+32),"")</f>
      </c>
      <c r="GC156">
        <f>IF($GL156&gt;=33,INDEX($DG:$DG,$GK156+33),"")</f>
      </c>
      <c r="GD156">
        <f>IF($GL156&gt;=34,INDEX($DG:$DG,$GK156+34),"")</f>
      </c>
      <c r="GE156">
        <f>IF($GL156&gt;=35,INDEX($DG:$DG,$GK156+35),"")</f>
      </c>
      <c r="GF156">
        <f>IF($GL156&gt;=36,INDEX($DG:$DG,$GK156+36),"")</f>
      </c>
      <c r="GG156">
        <f>IF($GL156&gt;=37,INDEX($DG:$DG,$GK156+37),"")</f>
      </c>
      <c r="GH156">
        <f>IF($GL156&gt;=38,INDEX($DG:$DG,$GK156+38),"")</f>
      </c>
      <c r="GI156">
        <f>IF($GL156&gt;=39,INDEX($DG:$DG,$GK156+39),"")</f>
      </c>
      <c r="GJ156">
        <f>IF($GL156&gt;=40,INDEX($DG:$DG,$GK156+40),"")</f>
      </c>
      <c r="GK156">
        <f>IFERROR(MATCH($DE156,$DF$2:$DF$166,0)+1,0)</f>
      </c>
      <c r="GL156">
        <f>IFERROR(INDEX($DH$2:$DH$166,MATCH($DE156,$DF$2:$DF$166,0)),0)</f>
      </c>
      <c r="GM156">
        <f>IFERROR(MATCH($H156,$DI$156:$EV$156,0),0)</f>
      </c>
      <c r="GN156">
        <f>IF($GM156&gt;0,INDEX($EW$156:$GJ$156,$GM156),"")</f>
      </c>
      <c r="GO156" t="s">
        <v>256</v>
      </c>
      <c r="GQ156">
        <f>IF($IZ156&gt;=1,INDEX($GO:$GO,$IY156+1),"")</f>
      </c>
      <c r="GR156">
        <f>IF($IZ156&gt;=2,INDEX($GO:$GO,$IY156+2),"")</f>
      </c>
      <c r="GS156">
        <f>IF($IZ156&gt;=3,INDEX($GO:$GO,$IY156+3),"")</f>
      </c>
      <c r="GT156">
        <f>IF($IZ156&gt;=4,INDEX($GO:$GO,$IY156+4),"")</f>
      </c>
      <c r="GU156">
        <f>IF($IZ156&gt;=5,INDEX($GO:$GO,$IY156+5),"")</f>
      </c>
      <c r="GV156">
        <f>IF($IZ156&gt;=6,INDEX($GO:$GO,$IY156+6),"")</f>
      </c>
      <c r="GW156">
        <f>IF($IZ156&gt;=7,INDEX($GO:$GO,$IY156+7),"")</f>
      </c>
      <c r="GX156">
        <f>IF($IZ156&gt;=8,INDEX($GO:$GO,$IY156+8),"")</f>
      </c>
      <c r="GY156">
        <f>IF($IZ156&gt;=9,INDEX($GO:$GO,$IY156+9),"")</f>
      </c>
      <c r="GZ156">
        <f>IF($IZ156&gt;=10,INDEX($GO:$GO,$IY156+10),"")</f>
      </c>
      <c r="HA156">
        <f>IF($IZ156&gt;=11,INDEX($GO:$GO,$IY156+11),"")</f>
      </c>
      <c r="HB156">
        <f>IF($IZ156&gt;=12,INDEX($GO:$GO,$IY156+12),"")</f>
      </c>
      <c r="HC156">
        <f>IF($IZ156&gt;=13,INDEX($GO:$GO,$IY156+13),"")</f>
      </c>
      <c r="HD156">
        <f>IF($IZ156&gt;=14,INDEX($GO:$GO,$IY156+14),"")</f>
      </c>
      <c r="HE156">
        <f>IF($IZ156&gt;=15,INDEX($GO:$GO,$IY156+15),"")</f>
      </c>
      <c r="HF156">
        <f>IF($IZ156&gt;=16,INDEX($GO:$GO,$IY156+16),"")</f>
      </c>
      <c r="HG156">
        <f>IF($IZ156&gt;=17,INDEX($GO:$GO,$IY156+17),"")</f>
      </c>
      <c r="HH156">
        <f>IF($IZ156&gt;=18,INDEX($GO:$GO,$IY156+18),"")</f>
      </c>
      <c r="HI156">
        <f>IF($IZ156&gt;=19,INDEX($GO:$GO,$IY156+19),"")</f>
      </c>
      <c r="HJ156">
        <f>IF($IZ156&gt;=20,INDEX($GO:$GO,$IY156+20),"")</f>
      </c>
      <c r="HK156">
        <f>IF($IZ156&gt;=21,INDEX($GO:$GO,$IY156+21),"")</f>
      </c>
      <c r="HL156">
        <f>IF($IZ156&gt;=22,INDEX($GO:$GO,$IY156+22),"")</f>
      </c>
      <c r="HM156">
        <f>IF($IZ156&gt;=23,INDEX($GO:$GO,$IY156+23),"")</f>
      </c>
      <c r="HN156">
        <f>IF($IZ156&gt;=24,INDEX($GO:$GO,$IY156+24),"")</f>
      </c>
      <c r="HO156">
        <f>IF($IZ156&gt;=25,INDEX($GO:$GO,$IY156+25),"")</f>
      </c>
      <c r="HP156">
        <f>IF($IZ156&gt;=26,INDEX($GO:$GO,$IY156+26),"")</f>
      </c>
      <c r="HQ156">
        <f>IF($IZ156&gt;=27,INDEX($GO:$GO,$IY156+27),"")</f>
      </c>
      <c r="HR156">
        <f>IF($IZ156&gt;=28,INDEX($GO:$GO,$IY156+28),"")</f>
      </c>
      <c r="HS156">
        <f>IF($IZ156&gt;=29,INDEX($GO:$GO,$IY156+29),"")</f>
      </c>
      <c r="HT156">
        <f>IF($IZ156&gt;=30,INDEX($GO:$GO,$IY156+30),"")</f>
      </c>
      <c r="HU156">
        <f>IF($IZ156&gt;=31,INDEX($GO:$GO,$IY156+31),"")</f>
      </c>
      <c r="HV156">
        <f>IF($IZ156&gt;=32,INDEX($GO:$GO,$IY156+32),"")</f>
      </c>
      <c r="HW156">
        <f>IF($IZ156&gt;=33,INDEX($GO:$GO,$IY156+33),"")</f>
      </c>
      <c r="HX156">
        <f>IF($IZ156&gt;=34,INDEX($GO:$GO,$IY156+34),"")</f>
      </c>
      <c r="HY156">
        <f>IF($IZ156&gt;=35,INDEX($GO:$GO,$IY156+35),"")</f>
      </c>
      <c r="HZ156">
        <f>IF($IZ156&gt;=36,INDEX($GO:$GO,$IY156+36),"")</f>
      </c>
      <c r="IA156">
        <f>IF($IZ156&gt;=37,INDEX($GO:$GO,$IY156+37),"")</f>
      </c>
      <c r="IB156">
        <f>IF($IZ156&gt;=38,INDEX($GO:$GO,$IY156+38),"")</f>
      </c>
      <c r="IC156">
        <f>IF($IZ156&gt;=39,INDEX($GO:$GO,$IY156+39),"")</f>
      </c>
      <c r="ID156">
        <f>IF($IZ156&gt;=40,INDEX($GO:$GO,$IY156+40),"")</f>
      </c>
      <c r="IE156">
        <f>IF($IZ156&gt;=41,INDEX($GO:$GO,$IY156+41),"")</f>
      </c>
      <c r="IF156">
        <f>IF($IZ156&gt;=42,INDEX($GO:$GO,$IY156+42),"")</f>
      </c>
      <c r="IG156">
        <f>IF($IZ156&gt;=43,INDEX($GO:$GO,$IY156+43),"")</f>
      </c>
      <c r="IH156">
        <f>IF($IZ156&gt;=44,INDEX($GO:$GO,$IY156+44),"")</f>
      </c>
      <c r="II156">
        <f>IF($IZ156&gt;=45,INDEX($GO:$GO,$IY156+45),"")</f>
      </c>
      <c r="IJ156">
        <f>IF($IZ156&gt;=46,INDEX($GO:$GO,$IY156+46),"")</f>
      </c>
      <c r="IK156">
        <f>IF($IZ156&gt;=47,INDEX($GO:$GO,$IY156+47),"")</f>
      </c>
      <c r="IL156">
        <f>IF($IZ156&gt;=48,INDEX($GO:$GO,$IY156+48),"")</f>
      </c>
      <c r="IM156">
        <f>IF($IZ156&gt;=49,INDEX($GO:$GO,$IY156+49),"")</f>
      </c>
      <c r="IN156">
        <f>IF($IZ156&gt;=50,INDEX($GO:$GO,$IY156+50),"")</f>
      </c>
      <c r="IO156">
        <f>IF($IZ156&gt;=51,INDEX($GO:$GO,$IY156+51),"")</f>
      </c>
      <c r="IP156">
        <f>IF($IZ156&gt;=52,INDEX($GO:$GO,$IY156+52),"")</f>
      </c>
      <c r="IQ156">
        <f>IF($IZ156&gt;=53,INDEX($GO:$GO,$IY156+53),"")</f>
      </c>
      <c r="IR156">
        <f>IF($IZ156&gt;=54,INDEX($GO:$GO,$IY156+54),"")</f>
      </c>
      <c r="IS156">
        <f>IF($IZ156&gt;=55,INDEX($GO:$GO,$IY156+55),"")</f>
      </c>
      <c r="IT156">
        <f>IF($IZ156&gt;=56,INDEX($GO:$GO,$IY156+56),"")</f>
      </c>
      <c r="IU156">
        <f>IF($IZ156&gt;=57,INDEX($GO:$GO,$IY156+57),"")</f>
      </c>
      <c r="IV156">
        <f>IF($IZ156&gt;=58,INDEX($GO:$GO,$IY156+58),"")</f>
      </c>
      <c r="IW156">
        <f>IF($IZ156&gt;=59,INDEX($GO:$GO,$IY156+59),"")</f>
      </c>
      <c r="IX156">
        <f>IF($IZ156&gt;=60,INDEX($GO:$GO,$IY156+60),"")</f>
      </c>
      <c r="IY156">
        <f>IFERROR(MATCH($GN156,$GO$2:$GO$827,0)+1,0)</f>
      </c>
      <c r="IZ156">
        <f>IFERROR(INDEX($GP$2:$GP$827,MATCH($GN156,$GO$2:$GO$827,0)),0)</f>
      </c>
      <c r="JA156" t="s">
        <v>23</v>
      </c>
      <c r="JB156" t="s">
        <v>23</v>
      </c>
    </row>
    <row r="157" spans="1:262" x14ac:dyDescent="0.25">
      <c r="F157" s="1"/>
      <c r="G157" s="1"/>
      <c r="H157" s="1"/>
      <c r="I157" s="1"/>
      <c r="J157" s="1">
        <f>IFERROR(IF(FIND(" - ",$F157)&gt;0,MID($F157,FIND(" - ",$F157)+3,LEN($F157)),""),"")</f>
      </c>
      <c r="L157" s="1"/>
      <c r="N157" t="s">
        <v>23</v>
      </c>
      <c r="P157">
        <f>IF(OR($N157="",$O157=""),"",IFERROR($N157/$O157,0))</f>
      </c>
      <c r="Q157">
        <f>IF($N157="","",
IF($G157="","",
IF(ISNUMBER(SEARCH("exempt",LOWER($G157))),0,
$N157*(VALUE(SUBSTITUTE($G157,"%",""))/100))))</f>
      </c>
      <c r="W157">
        <f>IF($N157="","",
SUM($N157,$Q157,$U157,$R157,$T157)-
IF($V157="",0,VALUE($V157)))</f>
      </c>
      <c r="AE157" t="s">
        <v>859</v>
      </c>
      <c r="AJ157" t="s">
        <v>860</v>
      </c>
      <c r="AM157">
        <f>IFERROR(LEFT($F157,FIND(" - ",$F157)-1),$F157)</f>
      </c>
      <c r="AP157">
        <f>IF($CE157&gt;=1,INDEX($AN:$AN,$CD157+1),"")</f>
      </c>
      <c r="AQ157">
        <f>IF($CE157&gt;=2,INDEX($AN:$AN,$CD157+2),"")</f>
      </c>
      <c r="AR157">
        <f>IF($CE157&gt;=3,INDEX($AN:$AN,$CD157+3),"")</f>
      </c>
      <c r="AS157">
        <f>IF($CE157&gt;=4,INDEX($AN:$AN,$CD157+4),"")</f>
      </c>
      <c r="AT157">
        <f>IF($CE157&gt;=5,INDEX($AN:$AN,$CD157+5),"")</f>
      </c>
      <c r="AU157">
        <f>IF($CE157&gt;=6,INDEX($AN:$AN,$CD157+6),"")</f>
      </c>
      <c r="AV157">
        <f>IF($CE157&gt;=7,INDEX($AN:$AN,$CD157+7),"")</f>
      </c>
      <c r="AW157">
        <f>IF($CE157&gt;=8,INDEX($AN:$AN,$CD157+8),"")</f>
      </c>
      <c r="AX157">
        <f>IF($CE157&gt;=9,INDEX($AN:$AN,$CD157+9),"")</f>
      </c>
      <c r="AY157">
        <f>IF($CE157&gt;=10,INDEX($AN:$AN,$CD157+10),"")</f>
      </c>
      <c r="AZ157">
        <f>IF($CE157&gt;=11,INDEX($AN:$AN,$CD157+11),"")</f>
      </c>
      <c r="BA157">
        <f>IF($CE157&gt;=12,INDEX($AN:$AN,$CD157+12),"")</f>
      </c>
      <c r="BB157">
        <f>IF($CE157&gt;=13,INDEX($AN:$AN,$CD157+13),"")</f>
      </c>
      <c r="BC157">
        <f>IF($CE157&gt;=14,INDEX($AN:$AN,$CD157+14),"")</f>
      </c>
      <c r="BD157">
        <f>IF($CE157&gt;=15,INDEX($AN:$AN,$CD157+15),"")</f>
      </c>
      <c r="BE157">
        <f>IF($CE157&gt;=16,INDEX($AN:$AN,$CD157+16),"")</f>
      </c>
      <c r="BF157">
        <f>IF($CE157&gt;=17,INDEX($AN:$AN,$CD157+17),"")</f>
      </c>
      <c r="BG157">
        <f>IF($CE157&gt;=18,INDEX($AN:$AN,$CD157+18),"")</f>
      </c>
      <c r="BH157">
        <f>IF($CE157&gt;=19,INDEX($AN:$AN,$CD157+19),"")</f>
      </c>
      <c r="BI157">
        <f>IF($CE157&gt;=20,INDEX($AN:$AN,$CD157+20),"")</f>
      </c>
      <c r="BJ157">
        <f>IF($CE157&gt;=21,INDEX($AN:$AN,$CD157+21),"")</f>
      </c>
      <c r="BK157">
        <f>IF($CE157&gt;=22,INDEX($AN:$AN,$CD157+22),"")</f>
      </c>
      <c r="BL157">
        <f>IF($CE157&gt;=23,INDEX($AN:$AN,$CD157+23),"")</f>
      </c>
      <c r="BM157">
        <f>IF($CE157&gt;=24,INDEX($AN:$AN,$CD157+24),"")</f>
      </c>
      <c r="BN157">
        <f>IF($CE157&gt;=25,INDEX($AN:$AN,$CD157+25),"")</f>
      </c>
      <c r="BO157">
        <f>IF($CE157&gt;=26,INDEX($AN:$AN,$CD157+26),"")</f>
      </c>
      <c r="BP157">
        <f>IF($CE157&gt;=27,INDEX($AN:$AN,$CD157+27),"")</f>
      </c>
      <c r="BQ157">
        <f>IF($CE157&gt;=28,INDEX($AN:$AN,$CD157+28),"")</f>
      </c>
      <c r="BR157">
        <f>IF($CE157&gt;=29,INDEX($AN:$AN,$CD157+29),"")</f>
      </c>
      <c r="BS157">
        <f>IF($CE157&gt;=30,INDEX($AN:$AN,$CD157+30),"")</f>
      </c>
      <c r="BT157">
        <f>IF($CE157&gt;=31,INDEX($AN:$AN,$CD157+31),"")</f>
      </c>
      <c r="BU157">
        <f>IF($CE157&gt;=32,INDEX($AN:$AN,$CD157+32),"")</f>
      </c>
      <c r="BV157">
        <f>IF($CE157&gt;=33,INDEX($AN:$AN,$CD157+33),"")</f>
      </c>
      <c r="BW157">
        <f>IF($CE157&gt;=34,INDEX($AN:$AN,$CD157+34),"")</f>
      </c>
      <c r="BX157">
        <f>IF($CE157&gt;=35,INDEX($AN:$AN,$CD157+35),"")</f>
      </c>
      <c r="BY157">
        <f>IF($CE157&gt;=36,INDEX($AN:$AN,$CD157+36),"")</f>
      </c>
      <c r="BZ157">
        <f>IF($CE157&gt;=37,INDEX($AN:$AN,$CD157+37),"")</f>
      </c>
      <c r="CA157">
        <f>IF($CE157&gt;=38,INDEX($AN:$AN,$CD157+38),"")</f>
      </c>
      <c r="CB157">
        <f>IF($CE157&gt;=39,INDEX($AN:$AN,$CD157+39),"")</f>
      </c>
      <c r="CC157">
        <f>IF($CE157&gt;=40,INDEX($AN:$AN,$CD157+40),"")</f>
      </c>
      <c r="CD157">
        <f>IFERROR(MATCH($AM157,$AN$2:$AN$133,0)+1,0)</f>
      </c>
      <c r="CE157">
        <f>IFERROR(INDEX($AO$2:$AO$133,MATCH($AM157,$AN$2:$AN$133,0)),0)</f>
      </c>
      <c r="CF157">
        <f>IFERROR(LEFT($K157,FIND(" - ",$K157)-1),$K157)</f>
      </c>
      <c r="CG157" t="s">
        <v>225</v>
      </c>
      <c r="CI157">
        <f>IF($DD157&gt;=1,INDEX($CG:$CG,$DC157+1),"")</f>
      </c>
      <c r="CJ157">
        <f>IF($DD157&gt;=2,INDEX($CG:$CG,$DC157+2),"")</f>
      </c>
      <c r="CK157">
        <f>IF($DD157&gt;=3,INDEX($CG:$CG,$DC157+3),"")</f>
      </c>
      <c r="CL157">
        <f>IF($DD157&gt;=4,INDEX($CG:$CG,$DC157+4),"")</f>
      </c>
      <c r="CM157">
        <f>IF($DD157&gt;=5,INDEX($CG:$CG,$DC157+5),"")</f>
      </c>
      <c r="CN157">
        <f>IF($DD157&gt;=6,INDEX($CG:$CG,$DC157+6),"")</f>
      </c>
      <c r="CO157">
        <f>IF($DD157&gt;=7,INDEX($CG:$CG,$DC157+7),"")</f>
      </c>
      <c r="CP157">
        <f>IF($DD157&gt;=8,INDEX($CG:$CG,$DC157+8),"")</f>
      </c>
      <c r="CQ157">
        <f>IF($DD157&gt;=9,INDEX($CG:$CG,$DC157+9),"")</f>
      </c>
      <c r="CR157">
        <f>IF($DD157&gt;=10,INDEX($CG:$CG,$DC157+10),"")</f>
      </c>
      <c r="CS157">
        <f>IF($DD157&gt;=11,INDEX($CG:$CG,$DC157+11),"")</f>
      </c>
      <c r="CT157">
        <f>IF($DD157&gt;=12,INDEX($CG:$CG,$DC157+12),"")</f>
      </c>
      <c r="CU157">
        <f>IF($DD157&gt;=13,INDEX($CG:$CG,$DC157+13),"")</f>
      </c>
      <c r="CV157">
        <f>IF($DD157&gt;=14,INDEX($CG:$CG,$DC157+14),"")</f>
      </c>
      <c r="CW157">
        <f>IF($DD157&gt;=15,INDEX($CG:$CG,$DC157+15),"")</f>
      </c>
      <c r="CX157">
        <f>IF($DD157&gt;=16,INDEX($CG:$CG,$DC157+16),"")</f>
      </c>
      <c r="CY157">
        <f>IF($DD157&gt;=17,INDEX($CG:$CG,$DC157+17),"")</f>
      </c>
      <c r="CZ157">
        <f>IF($DD157&gt;=18,INDEX($CG:$CG,$DC157+18),"")</f>
      </c>
      <c r="DA157">
        <f>IF($DD157&gt;=19,INDEX($CG:$CG,$DC157+19),"")</f>
      </c>
      <c r="DB157">
        <f>IF($DD157&gt;=20,INDEX($CG:$CG,$DC157+20),"")</f>
      </c>
      <c r="DC157">
        <f>IFERROR(MATCH($CF157,$CG$2:$CG$1558,0)+1,0)</f>
      </c>
      <c r="DD157">
        <f>IFERROR(INDEX($CH$2:$CH$1558,MATCH($CF157,$CG$2:$CG$1558,0)),0)</f>
      </c>
      <c r="DE157">
        <f>IFERROR(INDEX($AL:$AL,MATCH($G157,$AK:$AK,0))&amp;"","")</f>
      </c>
      <c r="DF157" t="s">
        <v>32</v>
      </c>
      <c r="DH157">
        <v>1</v>
      </c>
      <c r="DI157">
        <f>IF($GL157&gt;=1,INDEX($DF:$DF,$GK157+1),"")</f>
      </c>
      <c r="DJ157">
        <f>IF($GL157&gt;=2,INDEX($DF:$DF,$GK157+2),"")</f>
      </c>
      <c r="DK157">
        <f>IF($GL157&gt;=3,INDEX($DF:$DF,$GK157+3),"")</f>
      </c>
      <c r="DL157">
        <f>IF($GL157&gt;=4,INDEX($DF:$DF,$GK157+4),"")</f>
      </c>
      <c r="DM157">
        <f>IF($GL157&gt;=5,INDEX($DF:$DF,$GK157+5),"")</f>
      </c>
      <c r="DN157">
        <f>IF($GL157&gt;=6,INDEX($DF:$DF,$GK157+6),"")</f>
      </c>
      <c r="DO157">
        <f>IF($GL157&gt;=7,INDEX($DF:$DF,$GK157+7),"")</f>
      </c>
      <c r="DP157">
        <f>IF($GL157&gt;=8,INDEX($DF:$DF,$GK157+8),"")</f>
      </c>
      <c r="DQ157">
        <f>IF($GL157&gt;=9,INDEX($DF:$DF,$GK157+9),"")</f>
      </c>
      <c r="DR157">
        <f>IF($GL157&gt;=10,INDEX($DF:$DF,$GK157+10),"")</f>
      </c>
      <c r="DS157">
        <f>IF($GL157&gt;=11,INDEX($DF:$DF,$GK157+11),"")</f>
      </c>
      <c r="DT157">
        <f>IF($GL157&gt;=12,INDEX($DF:$DF,$GK157+12),"")</f>
      </c>
      <c r="DU157">
        <f>IF($GL157&gt;=13,INDEX($DF:$DF,$GK157+13),"")</f>
      </c>
      <c r="DV157">
        <f>IF($GL157&gt;=14,INDEX($DF:$DF,$GK157+14),"")</f>
      </c>
      <c r="DW157">
        <f>IF($GL157&gt;=15,INDEX($DF:$DF,$GK157+15),"")</f>
      </c>
      <c r="DX157">
        <f>IF($GL157&gt;=16,INDEX($DF:$DF,$GK157+16),"")</f>
      </c>
      <c r="DY157">
        <f>IF($GL157&gt;=17,INDEX($DF:$DF,$GK157+17),"")</f>
      </c>
      <c r="DZ157">
        <f>IF($GL157&gt;=18,INDEX($DF:$DF,$GK157+18),"")</f>
      </c>
      <c r="EA157">
        <f>IF($GL157&gt;=19,INDEX($DF:$DF,$GK157+19),"")</f>
      </c>
      <c r="EB157">
        <f>IF($GL157&gt;=20,INDEX($DF:$DF,$GK157+20),"")</f>
      </c>
      <c r="EC157">
        <f>IF($GL157&gt;=21,INDEX($DF:$DF,$GK157+21),"")</f>
      </c>
      <c r="ED157">
        <f>IF($GL157&gt;=22,INDEX($DF:$DF,$GK157+22),"")</f>
      </c>
      <c r="EE157">
        <f>IF($GL157&gt;=23,INDEX($DF:$DF,$GK157+23),"")</f>
      </c>
      <c r="EF157">
        <f>IF($GL157&gt;=24,INDEX($DF:$DF,$GK157+24),"")</f>
      </c>
      <c r="EG157">
        <f>IF($GL157&gt;=25,INDEX($DF:$DF,$GK157+25),"")</f>
      </c>
      <c r="EH157">
        <f>IF($GL157&gt;=26,INDEX($DF:$DF,$GK157+26),"")</f>
      </c>
      <c r="EI157">
        <f>IF($GL157&gt;=27,INDEX($DF:$DF,$GK157+27),"")</f>
      </c>
      <c r="EJ157">
        <f>IF($GL157&gt;=28,INDEX($DF:$DF,$GK157+28),"")</f>
      </c>
      <c r="EK157">
        <f>IF($GL157&gt;=29,INDEX($DF:$DF,$GK157+29),"")</f>
      </c>
      <c r="EL157">
        <f>IF($GL157&gt;=30,INDEX($DF:$DF,$GK157+30),"")</f>
      </c>
      <c r="EM157">
        <f>IF($GL157&gt;=31,INDEX($DF:$DF,$GK157+31),"")</f>
      </c>
      <c r="EN157">
        <f>IF($GL157&gt;=32,INDEX($DF:$DF,$GK157+32),"")</f>
      </c>
      <c r="EO157">
        <f>IF($GL157&gt;=33,INDEX($DF:$DF,$GK157+33),"")</f>
      </c>
      <c r="EP157">
        <f>IF($GL157&gt;=34,INDEX($DF:$DF,$GK157+34),"")</f>
      </c>
      <c r="EQ157">
        <f>IF($GL157&gt;=35,INDEX($DF:$DF,$GK157+35),"")</f>
      </c>
      <c r="ER157">
        <f>IF($GL157&gt;=36,INDEX($DF:$DF,$GK157+36),"")</f>
      </c>
      <c r="ES157">
        <f>IF($GL157&gt;=37,INDEX($DF:$DF,$GK157+37),"")</f>
      </c>
      <c r="ET157">
        <f>IF($GL157&gt;=38,INDEX($DF:$DF,$GK157+38),"")</f>
      </c>
      <c r="EU157">
        <f>IF($GL157&gt;=39,INDEX($DF:$DF,$GK157+39),"")</f>
      </c>
      <c r="EV157">
        <f>IF($GL157&gt;=40,INDEX($DF:$DF,$GK157+40),"")</f>
      </c>
      <c r="EW157">
        <f>IF($GL157&gt;=1,INDEX($DG:$DG,$GK157+1),"")</f>
      </c>
      <c r="EX157">
        <f>IF($GL157&gt;=2,INDEX($DG:$DG,$GK157+2),"")</f>
      </c>
      <c r="EY157">
        <f>IF($GL157&gt;=3,INDEX($DG:$DG,$GK157+3),"")</f>
      </c>
      <c r="EZ157">
        <f>IF($GL157&gt;=4,INDEX($DG:$DG,$GK157+4),"")</f>
      </c>
      <c r="FA157">
        <f>IF($GL157&gt;=5,INDEX($DG:$DG,$GK157+5),"")</f>
      </c>
      <c r="FB157">
        <f>IF($GL157&gt;=6,INDEX($DG:$DG,$GK157+6),"")</f>
      </c>
      <c r="FC157">
        <f>IF($GL157&gt;=7,INDEX($DG:$DG,$GK157+7),"")</f>
      </c>
      <c r="FD157">
        <f>IF($GL157&gt;=8,INDEX($DG:$DG,$GK157+8),"")</f>
      </c>
      <c r="FE157">
        <f>IF($GL157&gt;=9,INDEX($DG:$DG,$GK157+9),"")</f>
      </c>
      <c r="FF157">
        <f>IF($GL157&gt;=10,INDEX($DG:$DG,$GK157+10),"")</f>
      </c>
      <c r="FG157">
        <f>IF($GL157&gt;=11,INDEX($DG:$DG,$GK157+11),"")</f>
      </c>
      <c r="FH157">
        <f>IF($GL157&gt;=12,INDEX($DG:$DG,$GK157+12),"")</f>
      </c>
      <c r="FI157">
        <f>IF($GL157&gt;=13,INDEX($DG:$DG,$GK157+13),"")</f>
      </c>
      <c r="FJ157">
        <f>IF($GL157&gt;=14,INDEX($DG:$DG,$GK157+14),"")</f>
      </c>
      <c r="FK157">
        <f>IF($GL157&gt;=15,INDEX($DG:$DG,$GK157+15),"")</f>
      </c>
      <c r="FL157">
        <f>IF($GL157&gt;=16,INDEX($DG:$DG,$GK157+16),"")</f>
      </c>
      <c r="FM157">
        <f>IF($GL157&gt;=17,INDEX($DG:$DG,$GK157+17),"")</f>
      </c>
      <c r="FN157">
        <f>IF($GL157&gt;=18,INDEX($DG:$DG,$GK157+18),"")</f>
      </c>
      <c r="FO157">
        <f>IF($GL157&gt;=19,INDEX($DG:$DG,$GK157+19),"")</f>
      </c>
      <c r="FP157">
        <f>IF($GL157&gt;=20,INDEX($DG:$DG,$GK157+20),"")</f>
      </c>
      <c r="FQ157">
        <f>IF($GL157&gt;=21,INDEX($DG:$DG,$GK157+21),"")</f>
      </c>
      <c r="FR157">
        <f>IF($GL157&gt;=22,INDEX($DG:$DG,$GK157+22),"")</f>
      </c>
      <c r="FS157">
        <f>IF($GL157&gt;=23,INDEX($DG:$DG,$GK157+23),"")</f>
      </c>
      <c r="FT157">
        <f>IF($GL157&gt;=24,INDEX($DG:$DG,$GK157+24),"")</f>
      </c>
      <c r="FU157">
        <f>IF($GL157&gt;=25,INDEX($DG:$DG,$GK157+25),"")</f>
      </c>
      <c r="FV157">
        <f>IF($GL157&gt;=26,INDEX($DG:$DG,$GK157+26),"")</f>
      </c>
      <c r="FW157">
        <f>IF($GL157&gt;=27,INDEX($DG:$DG,$GK157+27),"")</f>
      </c>
      <c r="FX157">
        <f>IF($GL157&gt;=28,INDEX($DG:$DG,$GK157+28),"")</f>
      </c>
      <c r="FY157">
        <f>IF($GL157&gt;=29,INDEX($DG:$DG,$GK157+29),"")</f>
      </c>
      <c r="FZ157">
        <f>IF($GL157&gt;=30,INDEX($DG:$DG,$GK157+30),"")</f>
      </c>
      <c r="GA157">
        <f>IF($GL157&gt;=31,INDEX($DG:$DG,$GK157+31),"")</f>
      </c>
      <c r="GB157">
        <f>IF($GL157&gt;=32,INDEX($DG:$DG,$GK157+32),"")</f>
      </c>
      <c r="GC157">
        <f>IF($GL157&gt;=33,INDEX($DG:$DG,$GK157+33),"")</f>
      </c>
      <c r="GD157">
        <f>IF($GL157&gt;=34,INDEX($DG:$DG,$GK157+34),"")</f>
      </c>
      <c r="GE157">
        <f>IF($GL157&gt;=35,INDEX($DG:$DG,$GK157+35),"")</f>
      </c>
      <c r="GF157">
        <f>IF($GL157&gt;=36,INDEX($DG:$DG,$GK157+36),"")</f>
      </c>
      <c r="GG157">
        <f>IF($GL157&gt;=37,INDEX($DG:$DG,$GK157+37),"")</f>
      </c>
      <c r="GH157">
        <f>IF($GL157&gt;=38,INDEX($DG:$DG,$GK157+38),"")</f>
      </c>
      <c r="GI157">
        <f>IF($GL157&gt;=39,INDEX($DG:$DG,$GK157+39),"")</f>
      </c>
      <c r="GJ157">
        <f>IF($GL157&gt;=40,INDEX($DG:$DG,$GK157+40),"")</f>
      </c>
      <c r="GK157">
        <f>IFERROR(MATCH($DE157,$DF$2:$DF$166,0)+1,0)</f>
      </c>
      <c r="GL157">
        <f>IFERROR(INDEX($DH$2:$DH$166,MATCH($DE157,$DF$2:$DF$166,0)),0)</f>
      </c>
      <c r="GM157">
        <f>IFERROR(MATCH($H157,$DI$157:$EV$157,0),0)</f>
      </c>
      <c r="GN157">
        <f>IF($GM157&gt;0,INDEX($EW$157:$GJ$157,$GM157),"")</f>
      </c>
      <c r="GO157" t="s">
        <v>263</v>
      </c>
      <c r="GQ157">
        <f>IF($IZ157&gt;=1,INDEX($GO:$GO,$IY157+1),"")</f>
      </c>
      <c r="GR157">
        <f>IF($IZ157&gt;=2,INDEX($GO:$GO,$IY157+2),"")</f>
      </c>
      <c r="GS157">
        <f>IF($IZ157&gt;=3,INDEX($GO:$GO,$IY157+3),"")</f>
      </c>
      <c r="GT157">
        <f>IF($IZ157&gt;=4,INDEX($GO:$GO,$IY157+4),"")</f>
      </c>
      <c r="GU157">
        <f>IF($IZ157&gt;=5,INDEX($GO:$GO,$IY157+5),"")</f>
      </c>
      <c r="GV157">
        <f>IF($IZ157&gt;=6,INDEX($GO:$GO,$IY157+6),"")</f>
      </c>
      <c r="GW157">
        <f>IF($IZ157&gt;=7,INDEX($GO:$GO,$IY157+7),"")</f>
      </c>
      <c r="GX157">
        <f>IF($IZ157&gt;=8,INDEX($GO:$GO,$IY157+8),"")</f>
      </c>
      <c r="GY157">
        <f>IF($IZ157&gt;=9,INDEX($GO:$GO,$IY157+9),"")</f>
      </c>
      <c r="GZ157">
        <f>IF($IZ157&gt;=10,INDEX($GO:$GO,$IY157+10),"")</f>
      </c>
      <c r="HA157">
        <f>IF($IZ157&gt;=11,INDEX($GO:$GO,$IY157+11),"")</f>
      </c>
      <c r="HB157">
        <f>IF($IZ157&gt;=12,INDEX($GO:$GO,$IY157+12),"")</f>
      </c>
      <c r="HC157">
        <f>IF($IZ157&gt;=13,INDEX($GO:$GO,$IY157+13),"")</f>
      </c>
      <c r="HD157">
        <f>IF($IZ157&gt;=14,INDEX($GO:$GO,$IY157+14),"")</f>
      </c>
      <c r="HE157">
        <f>IF($IZ157&gt;=15,INDEX($GO:$GO,$IY157+15),"")</f>
      </c>
      <c r="HF157">
        <f>IF($IZ157&gt;=16,INDEX($GO:$GO,$IY157+16),"")</f>
      </c>
      <c r="HG157">
        <f>IF($IZ157&gt;=17,INDEX($GO:$GO,$IY157+17),"")</f>
      </c>
      <c r="HH157">
        <f>IF($IZ157&gt;=18,INDEX($GO:$GO,$IY157+18),"")</f>
      </c>
      <c r="HI157">
        <f>IF($IZ157&gt;=19,INDEX($GO:$GO,$IY157+19),"")</f>
      </c>
      <c r="HJ157">
        <f>IF($IZ157&gt;=20,INDEX($GO:$GO,$IY157+20),"")</f>
      </c>
      <c r="HK157">
        <f>IF($IZ157&gt;=21,INDEX($GO:$GO,$IY157+21),"")</f>
      </c>
      <c r="HL157">
        <f>IF($IZ157&gt;=22,INDEX($GO:$GO,$IY157+22),"")</f>
      </c>
      <c r="HM157">
        <f>IF($IZ157&gt;=23,INDEX($GO:$GO,$IY157+23),"")</f>
      </c>
      <c r="HN157">
        <f>IF($IZ157&gt;=24,INDEX($GO:$GO,$IY157+24),"")</f>
      </c>
      <c r="HO157">
        <f>IF($IZ157&gt;=25,INDEX($GO:$GO,$IY157+25),"")</f>
      </c>
      <c r="HP157">
        <f>IF($IZ157&gt;=26,INDEX($GO:$GO,$IY157+26),"")</f>
      </c>
      <c r="HQ157">
        <f>IF($IZ157&gt;=27,INDEX($GO:$GO,$IY157+27),"")</f>
      </c>
      <c r="HR157">
        <f>IF($IZ157&gt;=28,INDEX($GO:$GO,$IY157+28),"")</f>
      </c>
      <c r="HS157">
        <f>IF($IZ157&gt;=29,INDEX($GO:$GO,$IY157+29),"")</f>
      </c>
      <c r="HT157">
        <f>IF($IZ157&gt;=30,INDEX($GO:$GO,$IY157+30),"")</f>
      </c>
      <c r="HU157">
        <f>IF($IZ157&gt;=31,INDEX($GO:$GO,$IY157+31),"")</f>
      </c>
      <c r="HV157">
        <f>IF($IZ157&gt;=32,INDEX($GO:$GO,$IY157+32),"")</f>
      </c>
      <c r="HW157">
        <f>IF($IZ157&gt;=33,INDEX($GO:$GO,$IY157+33),"")</f>
      </c>
      <c r="HX157">
        <f>IF($IZ157&gt;=34,INDEX($GO:$GO,$IY157+34),"")</f>
      </c>
      <c r="HY157">
        <f>IF($IZ157&gt;=35,INDEX($GO:$GO,$IY157+35),"")</f>
      </c>
      <c r="HZ157">
        <f>IF($IZ157&gt;=36,INDEX($GO:$GO,$IY157+36),"")</f>
      </c>
      <c r="IA157">
        <f>IF($IZ157&gt;=37,INDEX($GO:$GO,$IY157+37),"")</f>
      </c>
      <c r="IB157">
        <f>IF($IZ157&gt;=38,INDEX($GO:$GO,$IY157+38),"")</f>
      </c>
      <c r="IC157">
        <f>IF($IZ157&gt;=39,INDEX($GO:$GO,$IY157+39),"")</f>
      </c>
      <c r="ID157">
        <f>IF($IZ157&gt;=40,INDEX($GO:$GO,$IY157+40),"")</f>
      </c>
      <c r="IE157">
        <f>IF($IZ157&gt;=41,INDEX($GO:$GO,$IY157+41),"")</f>
      </c>
      <c r="IF157">
        <f>IF($IZ157&gt;=42,INDEX($GO:$GO,$IY157+42),"")</f>
      </c>
      <c r="IG157">
        <f>IF($IZ157&gt;=43,INDEX($GO:$GO,$IY157+43),"")</f>
      </c>
      <c r="IH157">
        <f>IF($IZ157&gt;=44,INDEX($GO:$GO,$IY157+44),"")</f>
      </c>
      <c r="II157">
        <f>IF($IZ157&gt;=45,INDEX($GO:$GO,$IY157+45),"")</f>
      </c>
      <c r="IJ157">
        <f>IF($IZ157&gt;=46,INDEX($GO:$GO,$IY157+46),"")</f>
      </c>
      <c r="IK157">
        <f>IF($IZ157&gt;=47,INDEX($GO:$GO,$IY157+47),"")</f>
      </c>
      <c r="IL157">
        <f>IF($IZ157&gt;=48,INDEX($GO:$GO,$IY157+48),"")</f>
      </c>
      <c r="IM157">
        <f>IF($IZ157&gt;=49,INDEX($GO:$GO,$IY157+49),"")</f>
      </c>
      <c r="IN157">
        <f>IF($IZ157&gt;=50,INDEX($GO:$GO,$IY157+50),"")</f>
      </c>
      <c r="IO157">
        <f>IF($IZ157&gt;=51,INDEX($GO:$GO,$IY157+51),"")</f>
      </c>
      <c r="IP157">
        <f>IF($IZ157&gt;=52,INDEX($GO:$GO,$IY157+52),"")</f>
      </c>
      <c r="IQ157">
        <f>IF($IZ157&gt;=53,INDEX($GO:$GO,$IY157+53),"")</f>
      </c>
      <c r="IR157">
        <f>IF($IZ157&gt;=54,INDEX($GO:$GO,$IY157+54),"")</f>
      </c>
      <c r="IS157">
        <f>IF($IZ157&gt;=55,INDEX($GO:$GO,$IY157+55),"")</f>
      </c>
      <c r="IT157">
        <f>IF($IZ157&gt;=56,INDEX($GO:$GO,$IY157+56),"")</f>
      </c>
      <c r="IU157">
        <f>IF($IZ157&gt;=57,INDEX($GO:$GO,$IY157+57),"")</f>
      </c>
      <c r="IV157">
        <f>IF($IZ157&gt;=58,INDEX($GO:$GO,$IY157+58),"")</f>
      </c>
      <c r="IW157">
        <f>IF($IZ157&gt;=59,INDEX($GO:$GO,$IY157+59),"")</f>
      </c>
      <c r="IX157">
        <f>IF($IZ157&gt;=60,INDEX($GO:$GO,$IY157+60),"")</f>
      </c>
      <c r="IY157">
        <f>IFERROR(MATCH($GN157,$GO$2:$GO$827,0)+1,0)</f>
      </c>
      <c r="IZ157">
        <f>IFERROR(INDEX($GP$2:$GP$827,MATCH($GN157,$GO$2:$GO$827,0)),0)</f>
      </c>
      <c r="JA157" t="s">
        <v>23</v>
      </c>
      <c r="JB157" t="s">
        <v>23</v>
      </c>
    </row>
    <row r="158" spans="1:262" x14ac:dyDescent="0.25">
      <c r="F158" s="1"/>
      <c r="G158" s="1"/>
      <c r="H158" s="1"/>
      <c r="I158" s="1"/>
      <c r="J158" s="1">
        <f>IFERROR(IF(FIND(" - ",$F158)&gt;0,MID($F158,FIND(" - ",$F158)+3,LEN($F158)),""),"")</f>
      </c>
      <c r="L158" s="1"/>
      <c r="N158" t="s">
        <v>23</v>
      </c>
      <c r="P158">
        <f>IF(OR($N158="",$O158=""),"",IFERROR($N158/$O158,0))</f>
      </c>
      <c r="Q158">
        <f>IF($N158="","",
IF($G158="","",
IF(ISNUMBER(SEARCH("exempt",LOWER($G158))),0,
$N158*(VALUE(SUBSTITUTE($G158,"%",""))/100))))</f>
      </c>
      <c r="W158">
        <f>IF($N158="","",
SUM($N158,$Q158,$U158,$R158,$T158)-
IF($V158="",0,VALUE($V158)))</f>
      </c>
      <c r="AE158" t="s">
        <v>861</v>
      </c>
      <c r="AJ158" t="s">
        <v>862</v>
      </c>
      <c r="AM158">
        <f>IFERROR(LEFT($F158,FIND(" - ",$F158)-1),$F158)</f>
      </c>
      <c r="AP158">
        <f>IF($CE158&gt;=1,INDEX($AN:$AN,$CD158+1),"")</f>
      </c>
      <c r="AQ158">
        <f>IF($CE158&gt;=2,INDEX($AN:$AN,$CD158+2),"")</f>
      </c>
      <c r="AR158">
        <f>IF($CE158&gt;=3,INDEX($AN:$AN,$CD158+3),"")</f>
      </c>
      <c r="AS158">
        <f>IF($CE158&gt;=4,INDEX($AN:$AN,$CD158+4),"")</f>
      </c>
      <c r="AT158">
        <f>IF($CE158&gt;=5,INDEX($AN:$AN,$CD158+5),"")</f>
      </c>
      <c r="AU158">
        <f>IF($CE158&gt;=6,INDEX($AN:$AN,$CD158+6),"")</f>
      </c>
      <c r="AV158">
        <f>IF($CE158&gt;=7,INDEX($AN:$AN,$CD158+7),"")</f>
      </c>
      <c r="AW158">
        <f>IF($CE158&gt;=8,INDEX($AN:$AN,$CD158+8),"")</f>
      </c>
      <c r="AX158">
        <f>IF($CE158&gt;=9,INDEX($AN:$AN,$CD158+9),"")</f>
      </c>
      <c r="AY158">
        <f>IF($CE158&gt;=10,INDEX($AN:$AN,$CD158+10),"")</f>
      </c>
      <c r="AZ158">
        <f>IF($CE158&gt;=11,INDEX($AN:$AN,$CD158+11),"")</f>
      </c>
      <c r="BA158">
        <f>IF($CE158&gt;=12,INDEX($AN:$AN,$CD158+12),"")</f>
      </c>
      <c r="BB158">
        <f>IF($CE158&gt;=13,INDEX($AN:$AN,$CD158+13),"")</f>
      </c>
      <c r="BC158">
        <f>IF($CE158&gt;=14,INDEX($AN:$AN,$CD158+14),"")</f>
      </c>
      <c r="BD158">
        <f>IF($CE158&gt;=15,INDEX($AN:$AN,$CD158+15),"")</f>
      </c>
      <c r="BE158">
        <f>IF($CE158&gt;=16,INDEX($AN:$AN,$CD158+16),"")</f>
      </c>
      <c r="BF158">
        <f>IF($CE158&gt;=17,INDEX($AN:$AN,$CD158+17),"")</f>
      </c>
      <c r="BG158">
        <f>IF($CE158&gt;=18,INDEX($AN:$AN,$CD158+18),"")</f>
      </c>
      <c r="BH158">
        <f>IF($CE158&gt;=19,INDEX($AN:$AN,$CD158+19),"")</f>
      </c>
      <c r="BI158">
        <f>IF($CE158&gt;=20,INDEX($AN:$AN,$CD158+20),"")</f>
      </c>
      <c r="BJ158">
        <f>IF($CE158&gt;=21,INDEX($AN:$AN,$CD158+21),"")</f>
      </c>
      <c r="BK158">
        <f>IF($CE158&gt;=22,INDEX($AN:$AN,$CD158+22),"")</f>
      </c>
      <c r="BL158">
        <f>IF($CE158&gt;=23,INDEX($AN:$AN,$CD158+23),"")</f>
      </c>
      <c r="BM158">
        <f>IF($CE158&gt;=24,INDEX($AN:$AN,$CD158+24),"")</f>
      </c>
      <c r="BN158">
        <f>IF($CE158&gt;=25,INDEX($AN:$AN,$CD158+25),"")</f>
      </c>
      <c r="BO158">
        <f>IF($CE158&gt;=26,INDEX($AN:$AN,$CD158+26),"")</f>
      </c>
      <c r="BP158">
        <f>IF($CE158&gt;=27,INDEX($AN:$AN,$CD158+27),"")</f>
      </c>
      <c r="BQ158">
        <f>IF($CE158&gt;=28,INDEX($AN:$AN,$CD158+28),"")</f>
      </c>
      <c r="BR158">
        <f>IF($CE158&gt;=29,INDEX($AN:$AN,$CD158+29),"")</f>
      </c>
      <c r="BS158">
        <f>IF($CE158&gt;=30,INDEX($AN:$AN,$CD158+30),"")</f>
      </c>
      <c r="BT158">
        <f>IF($CE158&gt;=31,INDEX($AN:$AN,$CD158+31),"")</f>
      </c>
      <c r="BU158">
        <f>IF($CE158&gt;=32,INDEX($AN:$AN,$CD158+32),"")</f>
      </c>
      <c r="BV158">
        <f>IF($CE158&gt;=33,INDEX($AN:$AN,$CD158+33),"")</f>
      </c>
      <c r="BW158">
        <f>IF($CE158&gt;=34,INDEX($AN:$AN,$CD158+34),"")</f>
      </c>
      <c r="BX158">
        <f>IF($CE158&gt;=35,INDEX($AN:$AN,$CD158+35),"")</f>
      </c>
      <c r="BY158">
        <f>IF($CE158&gt;=36,INDEX($AN:$AN,$CD158+36),"")</f>
      </c>
      <c r="BZ158">
        <f>IF($CE158&gt;=37,INDEX($AN:$AN,$CD158+37),"")</f>
      </c>
      <c r="CA158">
        <f>IF($CE158&gt;=38,INDEX($AN:$AN,$CD158+38),"")</f>
      </c>
      <c r="CB158">
        <f>IF($CE158&gt;=39,INDEX($AN:$AN,$CD158+39),"")</f>
      </c>
      <c r="CC158">
        <f>IF($CE158&gt;=40,INDEX($AN:$AN,$CD158+40),"")</f>
      </c>
      <c r="CD158">
        <f>IFERROR(MATCH($AM158,$AN$2:$AN$133,0)+1,0)</f>
      </c>
      <c r="CE158">
        <f>IFERROR(INDEX($AO$2:$AO$133,MATCH($AM158,$AN$2:$AN$133,0)),0)</f>
      </c>
      <c r="CF158">
        <f>IFERROR(LEFT($K158,FIND(" - ",$K158)-1),$K158)</f>
      </c>
      <c r="CG158" t="s">
        <v>235</v>
      </c>
      <c r="CI158">
        <f>IF($DD158&gt;=1,INDEX($CG:$CG,$DC158+1),"")</f>
      </c>
      <c r="CJ158">
        <f>IF($DD158&gt;=2,INDEX($CG:$CG,$DC158+2),"")</f>
      </c>
      <c r="CK158">
        <f>IF($DD158&gt;=3,INDEX($CG:$CG,$DC158+3),"")</f>
      </c>
      <c r="CL158">
        <f>IF($DD158&gt;=4,INDEX($CG:$CG,$DC158+4),"")</f>
      </c>
      <c r="CM158">
        <f>IF($DD158&gt;=5,INDEX($CG:$CG,$DC158+5),"")</f>
      </c>
      <c r="CN158">
        <f>IF($DD158&gt;=6,INDEX($CG:$CG,$DC158+6),"")</f>
      </c>
      <c r="CO158">
        <f>IF($DD158&gt;=7,INDEX($CG:$CG,$DC158+7),"")</f>
      </c>
      <c r="CP158">
        <f>IF($DD158&gt;=8,INDEX($CG:$CG,$DC158+8),"")</f>
      </c>
      <c r="CQ158">
        <f>IF($DD158&gt;=9,INDEX($CG:$CG,$DC158+9),"")</f>
      </c>
      <c r="CR158">
        <f>IF($DD158&gt;=10,INDEX($CG:$CG,$DC158+10),"")</f>
      </c>
      <c r="CS158">
        <f>IF($DD158&gt;=11,INDEX($CG:$CG,$DC158+11),"")</f>
      </c>
      <c r="CT158">
        <f>IF($DD158&gt;=12,INDEX($CG:$CG,$DC158+12),"")</f>
      </c>
      <c r="CU158">
        <f>IF($DD158&gt;=13,INDEX($CG:$CG,$DC158+13),"")</f>
      </c>
      <c r="CV158">
        <f>IF($DD158&gt;=14,INDEX($CG:$CG,$DC158+14),"")</f>
      </c>
      <c r="CW158">
        <f>IF($DD158&gt;=15,INDEX($CG:$CG,$DC158+15),"")</f>
      </c>
      <c r="CX158">
        <f>IF($DD158&gt;=16,INDEX($CG:$CG,$DC158+16),"")</f>
      </c>
      <c r="CY158">
        <f>IF($DD158&gt;=17,INDEX($CG:$CG,$DC158+17),"")</f>
      </c>
      <c r="CZ158">
        <f>IF($DD158&gt;=18,INDEX($CG:$CG,$DC158+18),"")</f>
      </c>
      <c r="DA158">
        <f>IF($DD158&gt;=19,INDEX($CG:$CG,$DC158+19),"")</f>
      </c>
      <c r="DB158">
        <f>IF($DD158&gt;=20,INDEX($CG:$CG,$DC158+20),"")</f>
      </c>
      <c r="DC158">
        <f>IFERROR(MATCH($CF158,$CG$2:$CG$1558,0)+1,0)</f>
      </c>
      <c r="DD158">
        <f>IFERROR(INDEX($CH$2:$CH$1558,MATCH($CF158,$CG$2:$CG$1558,0)),0)</f>
      </c>
      <c r="DE158">
        <f>IFERROR(INDEX($AL:$AL,MATCH($G158,$AK:$AK,0))&amp;"","")</f>
      </c>
      <c r="DF158" t="s">
        <v>47</v>
      </c>
      <c r="DG158" t="s">
        <v>23</v>
      </c>
      <c r="DI158">
        <f>IF($GL158&gt;=1,INDEX($DF:$DF,$GK158+1),"")</f>
      </c>
      <c r="DJ158">
        <f>IF($GL158&gt;=2,INDEX($DF:$DF,$GK158+2),"")</f>
      </c>
      <c r="DK158">
        <f>IF($GL158&gt;=3,INDEX($DF:$DF,$GK158+3),"")</f>
      </c>
      <c r="DL158">
        <f>IF($GL158&gt;=4,INDEX($DF:$DF,$GK158+4),"")</f>
      </c>
      <c r="DM158">
        <f>IF($GL158&gt;=5,INDEX($DF:$DF,$GK158+5),"")</f>
      </c>
      <c r="DN158">
        <f>IF($GL158&gt;=6,INDEX($DF:$DF,$GK158+6),"")</f>
      </c>
      <c r="DO158">
        <f>IF($GL158&gt;=7,INDEX($DF:$DF,$GK158+7),"")</f>
      </c>
      <c r="DP158">
        <f>IF($GL158&gt;=8,INDEX($DF:$DF,$GK158+8),"")</f>
      </c>
      <c r="DQ158">
        <f>IF($GL158&gt;=9,INDEX($DF:$DF,$GK158+9),"")</f>
      </c>
      <c r="DR158">
        <f>IF($GL158&gt;=10,INDEX($DF:$DF,$GK158+10),"")</f>
      </c>
      <c r="DS158">
        <f>IF($GL158&gt;=11,INDEX($DF:$DF,$GK158+11),"")</f>
      </c>
      <c r="DT158">
        <f>IF($GL158&gt;=12,INDEX($DF:$DF,$GK158+12),"")</f>
      </c>
      <c r="DU158">
        <f>IF($GL158&gt;=13,INDEX($DF:$DF,$GK158+13),"")</f>
      </c>
      <c r="DV158">
        <f>IF($GL158&gt;=14,INDEX($DF:$DF,$GK158+14),"")</f>
      </c>
      <c r="DW158">
        <f>IF($GL158&gt;=15,INDEX($DF:$DF,$GK158+15),"")</f>
      </c>
      <c r="DX158">
        <f>IF($GL158&gt;=16,INDEX($DF:$DF,$GK158+16),"")</f>
      </c>
      <c r="DY158">
        <f>IF($GL158&gt;=17,INDEX($DF:$DF,$GK158+17),"")</f>
      </c>
      <c r="DZ158">
        <f>IF($GL158&gt;=18,INDEX($DF:$DF,$GK158+18),"")</f>
      </c>
      <c r="EA158">
        <f>IF($GL158&gt;=19,INDEX($DF:$DF,$GK158+19),"")</f>
      </c>
      <c r="EB158">
        <f>IF($GL158&gt;=20,INDEX($DF:$DF,$GK158+20),"")</f>
      </c>
      <c r="EC158">
        <f>IF($GL158&gt;=21,INDEX($DF:$DF,$GK158+21),"")</f>
      </c>
      <c r="ED158">
        <f>IF($GL158&gt;=22,INDEX($DF:$DF,$GK158+22),"")</f>
      </c>
      <c r="EE158">
        <f>IF($GL158&gt;=23,INDEX($DF:$DF,$GK158+23),"")</f>
      </c>
      <c r="EF158">
        <f>IF($GL158&gt;=24,INDEX($DF:$DF,$GK158+24),"")</f>
      </c>
      <c r="EG158">
        <f>IF($GL158&gt;=25,INDEX($DF:$DF,$GK158+25),"")</f>
      </c>
      <c r="EH158">
        <f>IF($GL158&gt;=26,INDEX($DF:$DF,$GK158+26),"")</f>
      </c>
      <c r="EI158">
        <f>IF($GL158&gt;=27,INDEX($DF:$DF,$GK158+27),"")</f>
      </c>
      <c r="EJ158">
        <f>IF($GL158&gt;=28,INDEX($DF:$DF,$GK158+28),"")</f>
      </c>
      <c r="EK158">
        <f>IF($GL158&gt;=29,INDEX($DF:$DF,$GK158+29),"")</f>
      </c>
      <c r="EL158">
        <f>IF($GL158&gt;=30,INDEX($DF:$DF,$GK158+30),"")</f>
      </c>
      <c r="EM158">
        <f>IF($GL158&gt;=31,INDEX($DF:$DF,$GK158+31),"")</f>
      </c>
      <c r="EN158">
        <f>IF($GL158&gt;=32,INDEX($DF:$DF,$GK158+32),"")</f>
      </c>
      <c r="EO158">
        <f>IF($GL158&gt;=33,INDEX($DF:$DF,$GK158+33),"")</f>
      </c>
      <c r="EP158">
        <f>IF($GL158&gt;=34,INDEX($DF:$DF,$GK158+34),"")</f>
      </c>
      <c r="EQ158">
        <f>IF($GL158&gt;=35,INDEX($DF:$DF,$GK158+35),"")</f>
      </c>
      <c r="ER158">
        <f>IF($GL158&gt;=36,INDEX($DF:$DF,$GK158+36),"")</f>
      </c>
      <c r="ES158">
        <f>IF($GL158&gt;=37,INDEX($DF:$DF,$GK158+37),"")</f>
      </c>
      <c r="ET158">
        <f>IF($GL158&gt;=38,INDEX($DF:$DF,$GK158+38),"")</f>
      </c>
      <c r="EU158">
        <f>IF($GL158&gt;=39,INDEX($DF:$DF,$GK158+39),"")</f>
      </c>
      <c r="EV158">
        <f>IF($GL158&gt;=40,INDEX($DF:$DF,$GK158+40),"")</f>
      </c>
      <c r="EW158">
        <f>IF($GL158&gt;=1,INDEX($DG:$DG,$GK158+1),"")</f>
      </c>
      <c r="EX158">
        <f>IF($GL158&gt;=2,INDEX($DG:$DG,$GK158+2),"")</f>
      </c>
      <c r="EY158">
        <f>IF($GL158&gt;=3,INDEX($DG:$DG,$GK158+3),"")</f>
      </c>
      <c r="EZ158">
        <f>IF($GL158&gt;=4,INDEX($DG:$DG,$GK158+4),"")</f>
      </c>
      <c r="FA158">
        <f>IF($GL158&gt;=5,INDEX($DG:$DG,$GK158+5),"")</f>
      </c>
      <c r="FB158">
        <f>IF($GL158&gt;=6,INDEX($DG:$DG,$GK158+6),"")</f>
      </c>
      <c r="FC158">
        <f>IF($GL158&gt;=7,INDEX($DG:$DG,$GK158+7),"")</f>
      </c>
      <c r="FD158">
        <f>IF($GL158&gt;=8,INDEX($DG:$DG,$GK158+8),"")</f>
      </c>
      <c r="FE158">
        <f>IF($GL158&gt;=9,INDEX($DG:$DG,$GK158+9),"")</f>
      </c>
      <c r="FF158">
        <f>IF($GL158&gt;=10,INDEX($DG:$DG,$GK158+10),"")</f>
      </c>
      <c r="FG158">
        <f>IF($GL158&gt;=11,INDEX($DG:$DG,$GK158+11),"")</f>
      </c>
      <c r="FH158">
        <f>IF($GL158&gt;=12,INDEX($DG:$DG,$GK158+12),"")</f>
      </c>
      <c r="FI158">
        <f>IF($GL158&gt;=13,INDEX($DG:$DG,$GK158+13),"")</f>
      </c>
      <c r="FJ158">
        <f>IF($GL158&gt;=14,INDEX($DG:$DG,$GK158+14),"")</f>
      </c>
      <c r="FK158">
        <f>IF($GL158&gt;=15,INDEX($DG:$DG,$GK158+15),"")</f>
      </c>
      <c r="FL158">
        <f>IF($GL158&gt;=16,INDEX($DG:$DG,$GK158+16),"")</f>
      </c>
      <c r="FM158">
        <f>IF($GL158&gt;=17,INDEX($DG:$DG,$GK158+17),"")</f>
      </c>
      <c r="FN158">
        <f>IF($GL158&gt;=18,INDEX($DG:$DG,$GK158+18),"")</f>
      </c>
      <c r="FO158">
        <f>IF($GL158&gt;=19,INDEX($DG:$DG,$GK158+19),"")</f>
      </c>
      <c r="FP158">
        <f>IF($GL158&gt;=20,INDEX($DG:$DG,$GK158+20),"")</f>
      </c>
      <c r="FQ158">
        <f>IF($GL158&gt;=21,INDEX($DG:$DG,$GK158+21),"")</f>
      </c>
      <c r="FR158">
        <f>IF($GL158&gt;=22,INDEX($DG:$DG,$GK158+22),"")</f>
      </c>
      <c r="FS158">
        <f>IF($GL158&gt;=23,INDEX($DG:$DG,$GK158+23),"")</f>
      </c>
      <c r="FT158">
        <f>IF($GL158&gt;=24,INDEX($DG:$DG,$GK158+24),"")</f>
      </c>
      <c r="FU158">
        <f>IF($GL158&gt;=25,INDEX($DG:$DG,$GK158+25),"")</f>
      </c>
      <c r="FV158">
        <f>IF($GL158&gt;=26,INDEX($DG:$DG,$GK158+26),"")</f>
      </c>
      <c r="FW158">
        <f>IF($GL158&gt;=27,INDEX($DG:$DG,$GK158+27),"")</f>
      </c>
      <c r="FX158">
        <f>IF($GL158&gt;=28,INDEX($DG:$DG,$GK158+28),"")</f>
      </c>
      <c r="FY158">
        <f>IF($GL158&gt;=29,INDEX($DG:$DG,$GK158+29),"")</f>
      </c>
      <c r="FZ158">
        <f>IF($GL158&gt;=30,INDEX($DG:$DG,$GK158+30),"")</f>
      </c>
      <c r="GA158">
        <f>IF($GL158&gt;=31,INDEX($DG:$DG,$GK158+31),"")</f>
      </c>
      <c r="GB158">
        <f>IF($GL158&gt;=32,INDEX($DG:$DG,$GK158+32),"")</f>
      </c>
      <c r="GC158">
        <f>IF($GL158&gt;=33,INDEX($DG:$DG,$GK158+33),"")</f>
      </c>
      <c r="GD158">
        <f>IF($GL158&gt;=34,INDEX($DG:$DG,$GK158+34),"")</f>
      </c>
      <c r="GE158">
        <f>IF($GL158&gt;=35,INDEX($DG:$DG,$GK158+35),"")</f>
      </c>
      <c r="GF158">
        <f>IF($GL158&gt;=36,INDEX($DG:$DG,$GK158+36),"")</f>
      </c>
      <c r="GG158">
        <f>IF($GL158&gt;=37,INDEX($DG:$DG,$GK158+37),"")</f>
      </c>
      <c r="GH158">
        <f>IF($GL158&gt;=38,INDEX($DG:$DG,$GK158+38),"")</f>
      </c>
      <c r="GI158">
        <f>IF($GL158&gt;=39,INDEX($DG:$DG,$GK158+39),"")</f>
      </c>
      <c r="GJ158">
        <f>IF($GL158&gt;=40,INDEX($DG:$DG,$GK158+40),"")</f>
      </c>
      <c r="GK158">
        <f>IFERROR(MATCH($DE158,$DF$2:$DF$166,0)+1,0)</f>
      </c>
      <c r="GL158">
        <f>IFERROR(INDEX($DH$2:$DH$166,MATCH($DE158,$DF$2:$DF$166,0)),0)</f>
      </c>
      <c r="GM158">
        <f>IFERROR(MATCH($H158,$DI$158:$EV$158,0),0)</f>
      </c>
      <c r="GN158">
        <f>IF($GM158&gt;0,INDEX($EW$158:$GJ$158,$GM158),"")</f>
      </c>
      <c r="GO158" t="s">
        <v>270</v>
      </c>
      <c r="GQ158">
        <f>IF($IZ158&gt;=1,INDEX($GO:$GO,$IY158+1),"")</f>
      </c>
      <c r="GR158">
        <f>IF($IZ158&gt;=2,INDEX($GO:$GO,$IY158+2),"")</f>
      </c>
      <c r="GS158">
        <f>IF($IZ158&gt;=3,INDEX($GO:$GO,$IY158+3),"")</f>
      </c>
      <c r="GT158">
        <f>IF($IZ158&gt;=4,INDEX($GO:$GO,$IY158+4),"")</f>
      </c>
      <c r="GU158">
        <f>IF($IZ158&gt;=5,INDEX($GO:$GO,$IY158+5),"")</f>
      </c>
      <c r="GV158">
        <f>IF($IZ158&gt;=6,INDEX($GO:$GO,$IY158+6),"")</f>
      </c>
      <c r="GW158">
        <f>IF($IZ158&gt;=7,INDEX($GO:$GO,$IY158+7),"")</f>
      </c>
      <c r="GX158">
        <f>IF($IZ158&gt;=8,INDEX($GO:$GO,$IY158+8),"")</f>
      </c>
      <c r="GY158">
        <f>IF($IZ158&gt;=9,INDEX($GO:$GO,$IY158+9),"")</f>
      </c>
      <c r="GZ158">
        <f>IF($IZ158&gt;=10,INDEX($GO:$GO,$IY158+10),"")</f>
      </c>
      <c r="HA158">
        <f>IF($IZ158&gt;=11,INDEX($GO:$GO,$IY158+11),"")</f>
      </c>
      <c r="HB158">
        <f>IF($IZ158&gt;=12,INDEX($GO:$GO,$IY158+12),"")</f>
      </c>
      <c r="HC158">
        <f>IF($IZ158&gt;=13,INDEX($GO:$GO,$IY158+13),"")</f>
      </c>
      <c r="HD158">
        <f>IF($IZ158&gt;=14,INDEX($GO:$GO,$IY158+14),"")</f>
      </c>
      <c r="HE158">
        <f>IF($IZ158&gt;=15,INDEX($GO:$GO,$IY158+15),"")</f>
      </c>
      <c r="HF158">
        <f>IF($IZ158&gt;=16,INDEX($GO:$GO,$IY158+16),"")</f>
      </c>
      <c r="HG158">
        <f>IF($IZ158&gt;=17,INDEX($GO:$GO,$IY158+17),"")</f>
      </c>
      <c r="HH158">
        <f>IF($IZ158&gt;=18,INDEX($GO:$GO,$IY158+18),"")</f>
      </c>
      <c r="HI158">
        <f>IF($IZ158&gt;=19,INDEX($GO:$GO,$IY158+19),"")</f>
      </c>
      <c r="HJ158">
        <f>IF($IZ158&gt;=20,INDEX($GO:$GO,$IY158+20),"")</f>
      </c>
      <c r="HK158">
        <f>IF($IZ158&gt;=21,INDEX($GO:$GO,$IY158+21),"")</f>
      </c>
      <c r="HL158">
        <f>IF($IZ158&gt;=22,INDEX($GO:$GO,$IY158+22),"")</f>
      </c>
      <c r="HM158">
        <f>IF($IZ158&gt;=23,INDEX($GO:$GO,$IY158+23),"")</f>
      </c>
      <c r="HN158">
        <f>IF($IZ158&gt;=24,INDEX($GO:$GO,$IY158+24),"")</f>
      </c>
      <c r="HO158">
        <f>IF($IZ158&gt;=25,INDEX($GO:$GO,$IY158+25),"")</f>
      </c>
      <c r="HP158">
        <f>IF($IZ158&gt;=26,INDEX($GO:$GO,$IY158+26),"")</f>
      </c>
      <c r="HQ158">
        <f>IF($IZ158&gt;=27,INDEX($GO:$GO,$IY158+27),"")</f>
      </c>
      <c r="HR158">
        <f>IF($IZ158&gt;=28,INDEX($GO:$GO,$IY158+28),"")</f>
      </c>
      <c r="HS158">
        <f>IF($IZ158&gt;=29,INDEX($GO:$GO,$IY158+29),"")</f>
      </c>
      <c r="HT158">
        <f>IF($IZ158&gt;=30,INDEX($GO:$GO,$IY158+30),"")</f>
      </c>
      <c r="HU158">
        <f>IF($IZ158&gt;=31,INDEX($GO:$GO,$IY158+31),"")</f>
      </c>
      <c r="HV158">
        <f>IF($IZ158&gt;=32,INDEX($GO:$GO,$IY158+32),"")</f>
      </c>
      <c r="HW158">
        <f>IF($IZ158&gt;=33,INDEX($GO:$GO,$IY158+33),"")</f>
      </c>
      <c r="HX158">
        <f>IF($IZ158&gt;=34,INDEX($GO:$GO,$IY158+34),"")</f>
      </c>
      <c r="HY158">
        <f>IF($IZ158&gt;=35,INDEX($GO:$GO,$IY158+35),"")</f>
      </c>
      <c r="HZ158">
        <f>IF($IZ158&gt;=36,INDEX($GO:$GO,$IY158+36),"")</f>
      </c>
      <c r="IA158">
        <f>IF($IZ158&gt;=37,INDEX($GO:$GO,$IY158+37),"")</f>
      </c>
      <c r="IB158">
        <f>IF($IZ158&gt;=38,INDEX($GO:$GO,$IY158+38),"")</f>
      </c>
      <c r="IC158">
        <f>IF($IZ158&gt;=39,INDEX($GO:$GO,$IY158+39),"")</f>
      </c>
      <c r="ID158">
        <f>IF($IZ158&gt;=40,INDEX($GO:$GO,$IY158+40),"")</f>
      </c>
      <c r="IE158">
        <f>IF($IZ158&gt;=41,INDEX($GO:$GO,$IY158+41),"")</f>
      </c>
      <c r="IF158">
        <f>IF($IZ158&gt;=42,INDEX($GO:$GO,$IY158+42),"")</f>
      </c>
      <c r="IG158">
        <f>IF($IZ158&gt;=43,INDEX($GO:$GO,$IY158+43),"")</f>
      </c>
      <c r="IH158">
        <f>IF($IZ158&gt;=44,INDEX($GO:$GO,$IY158+44),"")</f>
      </c>
      <c r="II158">
        <f>IF($IZ158&gt;=45,INDEX($GO:$GO,$IY158+45),"")</f>
      </c>
      <c r="IJ158">
        <f>IF($IZ158&gt;=46,INDEX($GO:$GO,$IY158+46),"")</f>
      </c>
      <c r="IK158">
        <f>IF($IZ158&gt;=47,INDEX($GO:$GO,$IY158+47),"")</f>
      </c>
      <c r="IL158">
        <f>IF($IZ158&gt;=48,INDEX($GO:$GO,$IY158+48),"")</f>
      </c>
      <c r="IM158">
        <f>IF($IZ158&gt;=49,INDEX($GO:$GO,$IY158+49),"")</f>
      </c>
      <c r="IN158">
        <f>IF($IZ158&gt;=50,INDEX($GO:$GO,$IY158+50),"")</f>
      </c>
      <c r="IO158">
        <f>IF($IZ158&gt;=51,INDEX($GO:$GO,$IY158+51),"")</f>
      </c>
      <c r="IP158">
        <f>IF($IZ158&gt;=52,INDEX($GO:$GO,$IY158+52),"")</f>
      </c>
      <c r="IQ158">
        <f>IF($IZ158&gt;=53,INDEX($GO:$GO,$IY158+53),"")</f>
      </c>
      <c r="IR158">
        <f>IF($IZ158&gt;=54,INDEX($GO:$GO,$IY158+54),"")</f>
      </c>
      <c r="IS158">
        <f>IF($IZ158&gt;=55,INDEX($GO:$GO,$IY158+55),"")</f>
      </c>
      <c r="IT158">
        <f>IF($IZ158&gt;=56,INDEX($GO:$GO,$IY158+56),"")</f>
      </c>
      <c r="IU158">
        <f>IF($IZ158&gt;=57,INDEX($GO:$GO,$IY158+57),"")</f>
      </c>
      <c r="IV158">
        <f>IF($IZ158&gt;=58,INDEX($GO:$GO,$IY158+58),"")</f>
      </c>
      <c r="IW158">
        <f>IF($IZ158&gt;=59,INDEX($GO:$GO,$IY158+59),"")</f>
      </c>
      <c r="IX158">
        <f>IF($IZ158&gt;=60,INDEX($GO:$GO,$IY158+60),"")</f>
      </c>
      <c r="IY158">
        <f>IFERROR(MATCH($GN158,$GO$2:$GO$827,0)+1,0)</f>
      </c>
      <c r="IZ158">
        <f>IFERROR(INDEX($GP$2:$GP$827,MATCH($GN158,$GO$2:$GO$827,0)),0)</f>
      </c>
      <c r="JA158" t="s">
        <v>23</v>
      </c>
      <c r="JB158" t="s">
        <v>23</v>
      </c>
    </row>
    <row r="159" spans="1:262" x14ac:dyDescent="0.25">
      <c r="F159" s="1"/>
      <c r="G159" s="1"/>
      <c r="H159" s="1"/>
      <c r="I159" s="1"/>
      <c r="J159" s="1">
        <f>IFERROR(IF(FIND(" - ",$F159)&gt;0,MID($F159,FIND(" - ",$F159)+3,LEN($F159)),""),"")</f>
      </c>
      <c r="L159" s="1"/>
      <c r="N159" t="s">
        <v>23</v>
      </c>
      <c r="P159">
        <f>IF(OR($N159="",$O159=""),"",IFERROR($N159/$O159,0))</f>
      </c>
      <c r="Q159">
        <f>IF($N159="","",
IF($G159="","",
IF(ISNUMBER(SEARCH("exempt",LOWER($G159))),0,
$N159*(VALUE(SUBSTITUTE($G159,"%",""))/100))))</f>
      </c>
      <c r="W159">
        <f>IF($N159="","",
SUM($N159,$Q159,$U159,$R159,$T159)-
IF($V159="",0,VALUE($V159)))</f>
      </c>
      <c r="AE159" t="s">
        <v>863</v>
      </c>
      <c r="AJ159" t="s">
        <v>864</v>
      </c>
      <c r="AM159">
        <f>IFERROR(LEFT($F159,FIND(" - ",$F159)-1),$F159)</f>
      </c>
      <c r="AP159">
        <f>IF($CE159&gt;=1,INDEX($AN:$AN,$CD159+1),"")</f>
      </c>
      <c r="AQ159">
        <f>IF($CE159&gt;=2,INDEX($AN:$AN,$CD159+2),"")</f>
      </c>
      <c r="AR159">
        <f>IF($CE159&gt;=3,INDEX($AN:$AN,$CD159+3),"")</f>
      </c>
      <c r="AS159">
        <f>IF($CE159&gt;=4,INDEX($AN:$AN,$CD159+4),"")</f>
      </c>
      <c r="AT159">
        <f>IF($CE159&gt;=5,INDEX($AN:$AN,$CD159+5),"")</f>
      </c>
      <c r="AU159">
        <f>IF($CE159&gt;=6,INDEX($AN:$AN,$CD159+6),"")</f>
      </c>
      <c r="AV159">
        <f>IF($CE159&gt;=7,INDEX($AN:$AN,$CD159+7),"")</f>
      </c>
      <c r="AW159">
        <f>IF($CE159&gt;=8,INDEX($AN:$AN,$CD159+8),"")</f>
      </c>
      <c r="AX159">
        <f>IF($CE159&gt;=9,INDEX($AN:$AN,$CD159+9),"")</f>
      </c>
      <c r="AY159">
        <f>IF($CE159&gt;=10,INDEX($AN:$AN,$CD159+10),"")</f>
      </c>
      <c r="AZ159">
        <f>IF($CE159&gt;=11,INDEX($AN:$AN,$CD159+11),"")</f>
      </c>
      <c r="BA159">
        <f>IF($CE159&gt;=12,INDEX($AN:$AN,$CD159+12),"")</f>
      </c>
      <c r="BB159">
        <f>IF($CE159&gt;=13,INDEX($AN:$AN,$CD159+13),"")</f>
      </c>
      <c r="BC159">
        <f>IF($CE159&gt;=14,INDEX($AN:$AN,$CD159+14),"")</f>
      </c>
      <c r="BD159">
        <f>IF($CE159&gt;=15,INDEX($AN:$AN,$CD159+15),"")</f>
      </c>
      <c r="BE159">
        <f>IF($CE159&gt;=16,INDEX($AN:$AN,$CD159+16),"")</f>
      </c>
      <c r="BF159">
        <f>IF($CE159&gt;=17,INDEX($AN:$AN,$CD159+17),"")</f>
      </c>
      <c r="BG159">
        <f>IF($CE159&gt;=18,INDEX($AN:$AN,$CD159+18),"")</f>
      </c>
      <c r="BH159">
        <f>IF($CE159&gt;=19,INDEX($AN:$AN,$CD159+19),"")</f>
      </c>
      <c r="BI159">
        <f>IF($CE159&gt;=20,INDEX($AN:$AN,$CD159+20),"")</f>
      </c>
      <c r="BJ159">
        <f>IF($CE159&gt;=21,INDEX($AN:$AN,$CD159+21),"")</f>
      </c>
      <c r="BK159">
        <f>IF($CE159&gt;=22,INDEX($AN:$AN,$CD159+22),"")</f>
      </c>
      <c r="BL159">
        <f>IF($CE159&gt;=23,INDEX($AN:$AN,$CD159+23),"")</f>
      </c>
      <c r="BM159">
        <f>IF($CE159&gt;=24,INDEX($AN:$AN,$CD159+24),"")</f>
      </c>
      <c r="BN159">
        <f>IF($CE159&gt;=25,INDEX($AN:$AN,$CD159+25),"")</f>
      </c>
      <c r="BO159">
        <f>IF($CE159&gt;=26,INDEX($AN:$AN,$CD159+26),"")</f>
      </c>
      <c r="BP159">
        <f>IF($CE159&gt;=27,INDEX($AN:$AN,$CD159+27),"")</f>
      </c>
      <c r="BQ159">
        <f>IF($CE159&gt;=28,INDEX($AN:$AN,$CD159+28),"")</f>
      </c>
      <c r="BR159">
        <f>IF($CE159&gt;=29,INDEX($AN:$AN,$CD159+29),"")</f>
      </c>
      <c r="BS159">
        <f>IF($CE159&gt;=30,INDEX($AN:$AN,$CD159+30),"")</f>
      </c>
      <c r="BT159">
        <f>IF($CE159&gt;=31,INDEX($AN:$AN,$CD159+31),"")</f>
      </c>
      <c r="BU159">
        <f>IF($CE159&gt;=32,INDEX($AN:$AN,$CD159+32),"")</f>
      </c>
      <c r="BV159">
        <f>IF($CE159&gt;=33,INDEX($AN:$AN,$CD159+33),"")</f>
      </c>
      <c r="BW159">
        <f>IF($CE159&gt;=34,INDEX($AN:$AN,$CD159+34),"")</f>
      </c>
      <c r="BX159">
        <f>IF($CE159&gt;=35,INDEX($AN:$AN,$CD159+35),"")</f>
      </c>
      <c r="BY159">
        <f>IF($CE159&gt;=36,INDEX($AN:$AN,$CD159+36),"")</f>
      </c>
      <c r="BZ159">
        <f>IF($CE159&gt;=37,INDEX($AN:$AN,$CD159+37),"")</f>
      </c>
      <c r="CA159">
        <f>IF($CE159&gt;=38,INDEX($AN:$AN,$CD159+38),"")</f>
      </c>
      <c r="CB159">
        <f>IF($CE159&gt;=39,INDEX($AN:$AN,$CD159+39),"")</f>
      </c>
      <c r="CC159">
        <f>IF($CE159&gt;=40,INDEX($AN:$AN,$CD159+40),"")</f>
      </c>
      <c r="CD159">
        <f>IFERROR(MATCH($AM159,$AN$2:$AN$133,0)+1,0)</f>
      </c>
      <c r="CE159">
        <f>IFERROR(INDEX($AO$2:$AO$133,MATCH($AM159,$AN$2:$AN$133,0)),0)</f>
      </c>
      <c r="CF159">
        <f>IFERROR(LEFT($K159,FIND(" - ",$K159)-1),$K159)</f>
      </c>
      <c r="CG159" t="s">
        <v>244</v>
      </c>
      <c r="CI159">
        <f>IF($DD159&gt;=1,INDEX($CG:$CG,$DC159+1),"")</f>
      </c>
      <c r="CJ159">
        <f>IF($DD159&gt;=2,INDEX($CG:$CG,$DC159+2),"")</f>
      </c>
      <c r="CK159">
        <f>IF($DD159&gt;=3,INDEX($CG:$CG,$DC159+3),"")</f>
      </c>
      <c r="CL159">
        <f>IF($DD159&gt;=4,INDEX($CG:$CG,$DC159+4),"")</f>
      </c>
      <c r="CM159">
        <f>IF($DD159&gt;=5,INDEX($CG:$CG,$DC159+5),"")</f>
      </c>
      <c r="CN159">
        <f>IF($DD159&gt;=6,INDEX($CG:$CG,$DC159+6),"")</f>
      </c>
      <c r="CO159">
        <f>IF($DD159&gt;=7,INDEX($CG:$CG,$DC159+7),"")</f>
      </c>
      <c r="CP159">
        <f>IF($DD159&gt;=8,INDEX($CG:$CG,$DC159+8),"")</f>
      </c>
      <c r="CQ159">
        <f>IF($DD159&gt;=9,INDEX($CG:$CG,$DC159+9),"")</f>
      </c>
      <c r="CR159">
        <f>IF($DD159&gt;=10,INDEX($CG:$CG,$DC159+10),"")</f>
      </c>
      <c r="CS159">
        <f>IF($DD159&gt;=11,INDEX($CG:$CG,$DC159+11),"")</f>
      </c>
      <c r="CT159">
        <f>IF($DD159&gt;=12,INDEX($CG:$CG,$DC159+12),"")</f>
      </c>
      <c r="CU159">
        <f>IF($DD159&gt;=13,INDEX($CG:$CG,$DC159+13),"")</f>
      </c>
      <c r="CV159">
        <f>IF($DD159&gt;=14,INDEX($CG:$CG,$DC159+14),"")</f>
      </c>
      <c r="CW159">
        <f>IF($DD159&gt;=15,INDEX($CG:$CG,$DC159+15),"")</f>
      </c>
      <c r="CX159">
        <f>IF($DD159&gt;=16,INDEX($CG:$CG,$DC159+16),"")</f>
      </c>
      <c r="CY159">
        <f>IF($DD159&gt;=17,INDEX($CG:$CG,$DC159+17),"")</f>
      </c>
      <c r="CZ159">
        <f>IF($DD159&gt;=18,INDEX($CG:$CG,$DC159+18),"")</f>
      </c>
      <c r="DA159">
        <f>IF($DD159&gt;=19,INDEX($CG:$CG,$DC159+19),"")</f>
      </c>
      <c r="DB159">
        <f>IF($DD159&gt;=20,INDEX($CG:$CG,$DC159+20),"")</f>
      </c>
      <c r="DC159">
        <f>IFERROR(MATCH($CF159,$CG$2:$CG$1558,0)+1,0)</f>
      </c>
      <c r="DD159">
        <f>IFERROR(INDEX($CH$2:$CH$1558,MATCH($CF159,$CG$2:$CG$1558,0)),0)</f>
      </c>
      <c r="DE159">
        <f>IFERROR(INDEX($AL:$AL,MATCH($G159,$AK:$AK,0))&amp;"","")</f>
      </c>
      <c r="DF159" t="s">
        <v>184</v>
      </c>
      <c r="DH159">
        <v>1</v>
      </c>
      <c r="DI159">
        <f>IF($GL159&gt;=1,INDEX($DF:$DF,$GK159+1),"")</f>
      </c>
      <c r="DJ159">
        <f>IF($GL159&gt;=2,INDEX($DF:$DF,$GK159+2),"")</f>
      </c>
      <c r="DK159">
        <f>IF($GL159&gt;=3,INDEX($DF:$DF,$GK159+3),"")</f>
      </c>
      <c r="DL159">
        <f>IF($GL159&gt;=4,INDEX($DF:$DF,$GK159+4),"")</f>
      </c>
      <c r="DM159">
        <f>IF($GL159&gt;=5,INDEX($DF:$DF,$GK159+5),"")</f>
      </c>
      <c r="DN159">
        <f>IF($GL159&gt;=6,INDEX($DF:$DF,$GK159+6),"")</f>
      </c>
      <c r="DO159">
        <f>IF($GL159&gt;=7,INDEX($DF:$DF,$GK159+7),"")</f>
      </c>
      <c r="DP159">
        <f>IF($GL159&gt;=8,INDEX($DF:$DF,$GK159+8),"")</f>
      </c>
      <c r="DQ159">
        <f>IF($GL159&gt;=9,INDEX($DF:$DF,$GK159+9),"")</f>
      </c>
      <c r="DR159">
        <f>IF($GL159&gt;=10,INDEX($DF:$DF,$GK159+10),"")</f>
      </c>
      <c r="DS159">
        <f>IF($GL159&gt;=11,INDEX($DF:$DF,$GK159+11),"")</f>
      </c>
      <c r="DT159">
        <f>IF($GL159&gt;=12,INDEX($DF:$DF,$GK159+12),"")</f>
      </c>
      <c r="DU159">
        <f>IF($GL159&gt;=13,INDEX($DF:$DF,$GK159+13),"")</f>
      </c>
      <c r="DV159">
        <f>IF($GL159&gt;=14,INDEX($DF:$DF,$GK159+14),"")</f>
      </c>
      <c r="DW159">
        <f>IF($GL159&gt;=15,INDEX($DF:$DF,$GK159+15),"")</f>
      </c>
      <c r="DX159">
        <f>IF($GL159&gt;=16,INDEX($DF:$DF,$GK159+16),"")</f>
      </c>
      <c r="DY159">
        <f>IF($GL159&gt;=17,INDEX($DF:$DF,$GK159+17),"")</f>
      </c>
      <c r="DZ159">
        <f>IF($GL159&gt;=18,INDEX($DF:$DF,$GK159+18),"")</f>
      </c>
      <c r="EA159">
        <f>IF($GL159&gt;=19,INDEX($DF:$DF,$GK159+19),"")</f>
      </c>
      <c r="EB159">
        <f>IF($GL159&gt;=20,INDEX($DF:$DF,$GK159+20),"")</f>
      </c>
      <c r="EC159">
        <f>IF($GL159&gt;=21,INDEX($DF:$DF,$GK159+21),"")</f>
      </c>
      <c r="ED159">
        <f>IF($GL159&gt;=22,INDEX($DF:$DF,$GK159+22),"")</f>
      </c>
      <c r="EE159">
        <f>IF($GL159&gt;=23,INDEX($DF:$DF,$GK159+23),"")</f>
      </c>
      <c r="EF159">
        <f>IF($GL159&gt;=24,INDEX($DF:$DF,$GK159+24),"")</f>
      </c>
      <c r="EG159">
        <f>IF($GL159&gt;=25,INDEX($DF:$DF,$GK159+25),"")</f>
      </c>
      <c r="EH159">
        <f>IF($GL159&gt;=26,INDEX($DF:$DF,$GK159+26),"")</f>
      </c>
      <c r="EI159">
        <f>IF($GL159&gt;=27,INDEX($DF:$DF,$GK159+27),"")</f>
      </c>
      <c r="EJ159">
        <f>IF($GL159&gt;=28,INDEX($DF:$DF,$GK159+28),"")</f>
      </c>
      <c r="EK159">
        <f>IF($GL159&gt;=29,INDEX($DF:$DF,$GK159+29),"")</f>
      </c>
      <c r="EL159">
        <f>IF($GL159&gt;=30,INDEX($DF:$DF,$GK159+30),"")</f>
      </c>
      <c r="EM159">
        <f>IF($GL159&gt;=31,INDEX($DF:$DF,$GK159+31),"")</f>
      </c>
      <c r="EN159">
        <f>IF($GL159&gt;=32,INDEX($DF:$DF,$GK159+32),"")</f>
      </c>
      <c r="EO159">
        <f>IF($GL159&gt;=33,INDEX($DF:$DF,$GK159+33),"")</f>
      </c>
      <c r="EP159">
        <f>IF($GL159&gt;=34,INDEX($DF:$DF,$GK159+34),"")</f>
      </c>
      <c r="EQ159">
        <f>IF($GL159&gt;=35,INDEX($DF:$DF,$GK159+35),"")</f>
      </c>
      <c r="ER159">
        <f>IF($GL159&gt;=36,INDEX($DF:$DF,$GK159+36),"")</f>
      </c>
      <c r="ES159">
        <f>IF($GL159&gt;=37,INDEX($DF:$DF,$GK159+37),"")</f>
      </c>
      <c r="ET159">
        <f>IF($GL159&gt;=38,INDEX($DF:$DF,$GK159+38),"")</f>
      </c>
      <c r="EU159">
        <f>IF($GL159&gt;=39,INDEX($DF:$DF,$GK159+39),"")</f>
      </c>
      <c r="EV159">
        <f>IF($GL159&gt;=40,INDEX($DF:$DF,$GK159+40),"")</f>
      </c>
      <c r="EW159">
        <f>IF($GL159&gt;=1,INDEX($DG:$DG,$GK159+1),"")</f>
      </c>
      <c r="EX159">
        <f>IF($GL159&gt;=2,INDEX($DG:$DG,$GK159+2),"")</f>
      </c>
      <c r="EY159">
        <f>IF($GL159&gt;=3,INDEX($DG:$DG,$GK159+3),"")</f>
      </c>
      <c r="EZ159">
        <f>IF($GL159&gt;=4,INDEX($DG:$DG,$GK159+4),"")</f>
      </c>
      <c r="FA159">
        <f>IF($GL159&gt;=5,INDEX($DG:$DG,$GK159+5),"")</f>
      </c>
      <c r="FB159">
        <f>IF($GL159&gt;=6,INDEX($DG:$DG,$GK159+6),"")</f>
      </c>
      <c r="FC159">
        <f>IF($GL159&gt;=7,INDEX($DG:$DG,$GK159+7),"")</f>
      </c>
      <c r="FD159">
        <f>IF($GL159&gt;=8,INDEX($DG:$DG,$GK159+8),"")</f>
      </c>
      <c r="FE159">
        <f>IF($GL159&gt;=9,INDEX($DG:$DG,$GK159+9),"")</f>
      </c>
      <c r="FF159">
        <f>IF($GL159&gt;=10,INDEX($DG:$DG,$GK159+10),"")</f>
      </c>
      <c r="FG159">
        <f>IF($GL159&gt;=11,INDEX($DG:$DG,$GK159+11),"")</f>
      </c>
      <c r="FH159">
        <f>IF($GL159&gt;=12,INDEX($DG:$DG,$GK159+12),"")</f>
      </c>
      <c r="FI159">
        <f>IF($GL159&gt;=13,INDEX($DG:$DG,$GK159+13),"")</f>
      </c>
      <c r="FJ159">
        <f>IF($GL159&gt;=14,INDEX($DG:$DG,$GK159+14),"")</f>
      </c>
      <c r="FK159">
        <f>IF($GL159&gt;=15,INDEX($DG:$DG,$GK159+15),"")</f>
      </c>
      <c r="FL159">
        <f>IF($GL159&gt;=16,INDEX($DG:$DG,$GK159+16),"")</f>
      </c>
      <c r="FM159">
        <f>IF($GL159&gt;=17,INDEX($DG:$DG,$GK159+17),"")</f>
      </c>
      <c r="FN159">
        <f>IF($GL159&gt;=18,INDEX($DG:$DG,$GK159+18),"")</f>
      </c>
      <c r="FO159">
        <f>IF($GL159&gt;=19,INDEX($DG:$DG,$GK159+19),"")</f>
      </c>
      <c r="FP159">
        <f>IF($GL159&gt;=20,INDEX($DG:$DG,$GK159+20),"")</f>
      </c>
      <c r="FQ159">
        <f>IF($GL159&gt;=21,INDEX($DG:$DG,$GK159+21),"")</f>
      </c>
      <c r="FR159">
        <f>IF($GL159&gt;=22,INDEX($DG:$DG,$GK159+22),"")</f>
      </c>
      <c r="FS159">
        <f>IF($GL159&gt;=23,INDEX($DG:$DG,$GK159+23),"")</f>
      </c>
      <c r="FT159">
        <f>IF($GL159&gt;=24,INDEX($DG:$DG,$GK159+24),"")</f>
      </c>
      <c r="FU159">
        <f>IF($GL159&gt;=25,INDEX($DG:$DG,$GK159+25),"")</f>
      </c>
      <c r="FV159">
        <f>IF($GL159&gt;=26,INDEX($DG:$DG,$GK159+26),"")</f>
      </c>
      <c r="FW159">
        <f>IF($GL159&gt;=27,INDEX($DG:$DG,$GK159+27),"")</f>
      </c>
      <c r="FX159">
        <f>IF($GL159&gt;=28,INDEX($DG:$DG,$GK159+28),"")</f>
      </c>
      <c r="FY159">
        <f>IF($GL159&gt;=29,INDEX($DG:$DG,$GK159+29),"")</f>
      </c>
      <c r="FZ159">
        <f>IF($GL159&gt;=30,INDEX($DG:$DG,$GK159+30),"")</f>
      </c>
      <c r="GA159">
        <f>IF($GL159&gt;=31,INDEX($DG:$DG,$GK159+31),"")</f>
      </c>
      <c r="GB159">
        <f>IF($GL159&gt;=32,INDEX($DG:$DG,$GK159+32),"")</f>
      </c>
      <c r="GC159">
        <f>IF($GL159&gt;=33,INDEX($DG:$DG,$GK159+33),"")</f>
      </c>
      <c r="GD159">
        <f>IF($GL159&gt;=34,INDEX($DG:$DG,$GK159+34),"")</f>
      </c>
      <c r="GE159">
        <f>IF($GL159&gt;=35,INDEX($DG:$DG,$GK159+35),"")</f>
      </c>
      <c r="GF159">
        <f>IF($GL159&gt;=36,INDEX($DG:$DG,$GK159+36),"")</f>
      </c>
      <c r="GG159">
        <f>IF($GL159&gt;=37,INDEX($DG:$DG,$GK159+37),"")</f>
      </c>
      <c r="GH159">
        <f>IF($GL159&gt;=38,INDEX($DG:$DG,$GK159+38),"")</f>
      </c>
      <c r="GI159">
        <f>IF($GL159&gt;=39,INDEX($DG:$DG,$GK159+39),"")</f>
      </c>
      <c r="GJ159">
        <f>IF($GL159&gt;=40,INDEX($DG:$DG,$GK159+40),"")</f>
      </c>
      <c r="GK159">
        <f>IFERROR(MATCH($DE159,$DF$2:$DF$166,0)+1,0)</f>
      </c>
      <c r="GL159">
        <f>IFERROR(INDEX($DH$2:$DH$166,MATCH($DE159,$DF$2:$DF$166,0)),0)</f>
      </c>
      <c r="GM159">
        <f>IFERROR(MATCH($H159,$DI$159:$EV$159,0),0)</f>
      </c>
      <c r="GN159">
        <f>IF($GM159&gt;0,INDEX($EW$159:$GJ$159,$GM159),"")</f>
      </c>
      <c r="GO159" t="s">
        <v>276</v>
      </c>
      <c r="GQ159">
        <f>IF($IZ159&gt;=1,INDEX($GO:$GO,$IY159+1),"")</f>
      </c>
      <c r="GR159">
        <f>IF($IZ159&gt;=2,INDEX($GO:$GO,$IY159+2),"")</f>
      </c>
      <c r="GS159">
        <f>IF($IZ159&gt;=3,INDEX($GO:$GO,$IY159+3),"")</f>
      </c>
      <c r="GT159">
        <f>IF($IZ159&gt;=4,INDEX($GO:$GO,$IY159+4),"")</f>
      </c>
      <c r="GU159">
        <f>IF($IZ159&gt;=5,INDEX($GO:$GO,$IY159+5),"")</f>
      </c>
      <c r="GV159">
        <f>IF($IZ159&gt;=6,INDEX($GO:$GO,$IY159+6),"")</f>
      </c>
      <c r="GW159">
        <f>IF($IZ159&gt;=7,INDEX($GO:$GO,$IY159+7),"")</f>
      </c>
      <c r="GX159">
        <f>IF($IZ159&gt;=8,INDEX($GO:$GO,$IY159+8),"")</f>
      </c>
      <c r="GY159">
        <f>IF($IZ159&gt;=9,INDEX($GO:$GO,$IY159+9),"")</f>
      </c>
      <c r="GZ159">
        <f>IF($IZ159&gt;=10,INDEX($GO:$GO,$IY159+10),"")</f>
      </c>
      <c r="HA159">
        <f>IF($IZ159&gt;=11,INDEX($GO:$GO,$IY159+11),"")</f>
      </c>
      <c r="HB159">
        <f>IF($IZ159&gt;=12,INDEX($GO:$GO,$IY159+12),"")</f>
      </c>
      <c r="HC159">
        <f>IF($IZ159&gt;=13,INDEX($GO:$GO,$IY159+13),"")</f>
      </c>
      <c r="HD159">
        <f>IF($IZ159&gt;=14,INDEX($GO:$GO,$IY159+14),"")</f>
      </c>
      <c r="HE159">
        <f>IF($IZ159&gt;=15,INDEX($GO:$GO,$IY159+15),"")</f>
      </c>
      <c r="HF159">
        <f>IF($IZ159&gt;=16,INDEX($GO:$GO,$IY159+16),"")</f>
      </c>
      <c r="HG159">
        <f>IF($IZ159&gt;=17,INDEX($GO:$GO,$IY159+17),"")</f>
      </c>
      <c r="HH159">
        <f>IF($IZ159&gt;=18,INDEX($GO:$GO,$IY159+18),"")</f>
      </c>
      <c r="HI159">
        <f>IF($IZ159&gt;=19,INDEX($GO:$GO,$IY159+19),"")</f>
      </c>
      <c r="HJ159">
        <f>IF($IZ159&gt;=20,INDEX($GO:$GO,$IY159+20),"")</f>
      </c>
      <c r="HK159">
        <f>IF($IZ159&gt;=21,INDEX($GO:$GO,$IY159+21),"")</f>
      </c>
      <c r="HL159">
        <f>IF($IZ159&gt;=22,INDEX($GO:$GO,$IY159+22),"")</f>
      </c>
      <c r="HM159">
        <f>IF($IZ159&gt;=23,INDEX($GO:$GO,$IY159+23),"")</f>
      </c>
      <c r="HN159">
        <f>IF($IZ159&gt;=24,INDEX($GO:$GO,$IY159+24),"")</f>
      </c>
      <c r="HO159">
        <f>IF($IZ159&gt;=25,INDEX($GO:$GO,$IY159+25),"")</f>
      </c>
      <c r="HP159">
        <f>IF($IZ159&gt;=26,INDEX($GO:$GO,$IY159+26),"")</f>
      </c>
      <c r="HQ159">
        <f>IF($IZ159&gt;=27,INDEX($GO:$GO,$IY159+27),"")</f>
      </c>
      <c r="HR159">
        <f>IF($IZ159&gt;=28,INDEX($GO:$GO,$IY159+28),"")</f>
      </c>
      <c r="HS159">
        <f>IF($IZ159&gt;=29,INDEX($GO:$GO,$IY159+29),"")</f>
      </c>
      <c r="HT159">
        <f>IF($IZ159&gt;=30,INDEX($GO:$GO,$IY159+30),"")</f>
      </c>
      <c r="HU159">
        <f>IF($IZ159&gt;=31,INDEX($GO:$GO,$IY159+31),"")</f>
      </c>
      <c r="HV159">
        <f>IF($IZ159&gt;=32,INDEX($GO:$GO,$IY159+32),"")</f>
      </c>
      <c r="HW159">
        <f>IF($IZ159&gt;=33,INDEX($GO:$GO,$IY159+33),"")</f>
      </c>
      <c r="HX159">
        <f>IF($IZ159&gt;=34,INDEX($GO:$GO,$IY159+34),"")</f>
      </c>
      <c r="HY159">
        <f>IF($IZ159&gt;=35,INDEX($GO:$GO,$IY159+35),"")</f>
      </c>
      <c r="HZ159">
        <f>IF($IZ159&gt;=36,INDEX($GO:$GO,$IY159+36),"")</f>
      </c>
      <c r="IA159">
        <f>IF($IZ159&gt;=37,INDEX($GO:$GO,$IY159+37),"")</f>
      </c>
      <c r="IB159">
        <f>IF($IZ159&gt;=38,INDEX($GO:$GO,$IY159+38),"")</f>
      </c>
      <c r="IC159">
        <f>IF($IZ159&gt;=39,INDEX($GO:$GO,$IY159+39),"")</f>
      </c>
      <c r="ID159">
        <f>IF($IZ159&gt;=40,INDEX($GO:$GO,$IY159+40),"")</f>
      </c>
      <c r="IE159">
        <f>IF($IZ159&gt;=41,INDEX($GO:$GO,$IY159+41),"")</f>
      </c>
      <c r="IF159">
        <f>IF($IZ159&gt;=42,INDEX($GO:$GO,$IY159+42),"")</f>
      </c>
      <c r="IG159">
        <f>IF($IZ159&gt;=43,INDEX($GO:$GO,$IY159+43),"")</f>
      </c>
      <c r="IH159">
        <f>IF($IZ159&gt;=44,INDEX($GO:$GO,$IY159+44),"")</f>
      </c>
      <c r="II159">
        <f>IF($IZ159&gt;=45,INDEX($GO:$GO,$IY159+45),"")</f>
      </c>
      <c r="IJ159">
        <f>IF($IZ159&gt;=46,INDEX($GO:$GO,$IY159+46),"")</f>
      </c>
      <c r="IK159">
        <f>IF($IZ159&gt;=47,INDEX($GO:$GO,$IY159+47),"")</f>
      </c>
      <c r="IL159">
        <f>IF($IZ159&gt;=48,INDEX($GO:$GO,$IY159+48),"")</f>
      </c>
      <c r="IM159">
        <f>IF($IZ159&gt;=49,INDEX($GO:$GO,$IY159+49),"")</f>
      </c>
      <c r="IN159">
        <f>IF($IZ159&gt;=50,INDEX($GO:$GO,$IY159+50),"")</f>
      </c>
      <c r="IO159">
        <f>IF($IZ159&gt;=51,INDEX($GO:$GO,$IY159+51),"")</f>
      </c>
      <c r="IP159">
        <f>IF($IZ159&gt;=52,INDEX($GO:$GO,$IY159+52),"")</f>
      </c>
      <c r="IQ159">
        <f>IF($IZ159&gt;=53,INDEX($GO:$GO,$IY159+53),"")</f>
      </c>
      <c r="IR159">
        <f>IF($IZ159&gt;=54,INDEX($GO:$GO,$IY159+54),"")</f>
      </c>
      <c r="IS159">
        <f>IF($IZ159&gt;=55,INDEX($GO:$GO,$IY159+55),"")</f>
      </c>
      <c r="IT159">
        <f>IF($IZ159&gt;=56,INDEX($GO:$GO,$IY159+56),"")</f>
      </c>
      <c r="IU159">
        <f>IF($IZ159&gt;=57,INDEX($GO:$GO,$IY159+57),"")</f>
      </c>
      <c r="IV159">
        <f>IF($IZ159&gt;=58,INDEX($GO:$GO,$IY159+58),"")</f>
      </c>
      <c r="IW159">
        <f>IF($IZ159&gt;=59,INDEX($GO:$GO,$IY159+59),"")</f>
      </c>
      <c r="IX159">
        <f>IF($IZ159&gt;=60,INDEX($GO:$GO,$IY159+60),"")</f>
      </c>
      <c r="IY159">
        <f>IFERROR(MATCH($GN159,$GO$2:$GO$827,0)+1,0)</f>
      </c>
      <c r="IZ159">
        <f>IFERROR(INDEX($GP$2:$GP$827,MATCH($GN159,$GO$2:$GO$827,0)),0)</f>
      </c>
      <c r="JA159" t="s">
        <v>23</v>
      </c>
      <c r="JB159" t="s">
        <v>23</v>
      </c>
    </row>
    <row r="160" spans="1:262" x14ac:dyDescent="0.25">
      <c r="F160" s="1"/>
      <c r="G160" s="1"/>
      <c r="H160" s="1"/>
      <c r="I160" s="1"/>
      <c r="J160" s="1">
        <f>IFERROR(IF(FIND(" - ",$F160)&gt;0,MID($F160,FIND(" - ",$F160)+3,LEN($F160)),""),"")</f>
      </c>
      <c r="L160" s="1"/>
      <c r="N160" t="s">
        <v>23</v>
      </c>
      <c r="P160">
        <f>IF(OR($N160="",$O160=""),"",IFERROR($N160/$O160,0))</f>
      </c>
      <c r="Q160">
        <f>IF($N160="","",
IF($G160="","",
IF(ISNUMBER(SEARCH("exempt",LOWER($G160))),0,
$N160*(VALUE(SUBSTITUTE($G160,"%",""))/100))))</f>
      </c>
      <c r="W160">
        <f>IF($N160="","",
SUM($N160,$Q160,$U160,$R160,$T160)-
IF($V160="",0,VALUE($V160)))</f>
      </c>
      <c r="AE160" t="s">
        <v>865</v>
      </c>
      <c r="AJ160" t="s">
        <v>866</v>
      </c>
      <c r="AM160">
        <f>IFERROR(LEFT($F160,FIND(" - ",$F160)-1),$F160)</f>
      </c>
      <c r="AP160">
        <f>IF($CE160&gt;=1,INDEX($AN:$AN,$CD160+1),"")</f>
      </c>
      <c r="AQ160">
        <f>IF($CE160&gt;=2,INDEX($AN:$AN,$CD160+2),"")</f>
      </c>
      <c r="AR160">
        <f>IF($CE160&gt;=3,INDEX($AN:$AN,$CD160+3),"")</f>
      </c>
      <c r="AS160">
        <f>IF($CE160&gt;=4,INDEX($AN:$AN,$CD160+4),"")</f>
      </c>
      <c r="AT160">
        <f>IF($CE160&gt;=5,INDEX($AN:$AN,$CD160+5),"")</f>
      </c>
      <c r="AU160">
        <f>IF($CE160&gt;=6,INDEX($AN:$AN,$CD160+6),"")</f>
      </c>
      <c r="AV160">
        <f>IF($CE160&gt;=7,INDEX($AN:$AN,$CD160+7),"")</f>
      </c>
      <c r="AW160">
        <f>IF($CE160&gt;=8,INDEX($AN:$AN,$CD160+8),"")</f>
      </c>
      <c r="AX160">
        <f>IF($CE160&gt;=9,INDEX($AN:$AN,$CD160+9),"")</f>
      </c>
      <c r="AY160">
        <f>IF($CE160&gt;=10,INDEX($AN:$AN,$CD160+10),"")</f>
      </c>
      <c r="AZ160">
        <f>IF($CE160&gt;=11,INDEX($AN:$AN,$CD160+11),"")</f>
      </c>
      <c r="BA160">
        <f>IF($CE160&gt;=12,INDEX($AN:$AN,$CD160+12),"")</f>
      </c>
      <c r="BB160">
        <f>IF($CE160&gt;=13,INDEX($AN:$AN,$CD160+13),"")</f>
      </c>
      <c r="BC160">
        <f>IF($CE160&gt;=14,INDEX($AN:$AN,$CD160+14),"")</f>
      </c>
      <c r="BD160">
        <f>IF($CE160&gt;=15,INDEX($AN:$AN,$CD160+15),"")</f>
      </c>
      <c r="BE160">
        <f>IF($CE160&gt;=16,INDEX($AN:$AN,$CD160+16),"")</f>
      </c>
      <c r="BF160">
        <f>IF($CE160&gt;=17,INDEX($AN:$AN,$CD160+17),"")</f>
      </c>
      <c r="BG160">
        <f>IF($CE160&gt;=18,INDEX($AN:$AN,$CD160+18),"")</f>
      </c>
      <c r="BH160">
        <f>IF($CE160&gt;=19,INDEX($AN:$AN,$CD160+19),"")</f>
      </c>
      <c r="BI160">
        <f>IF($CE160&gt;=20,INDEX($AN:$AN,$CD160+20),"")</f>
      </c>
      <c r="BJ160">
        <f>IF($CE160&gt;=21,INDEX($AN:$AN,$CD160+21),"")</f>
      </c>
      <c r="BK160">
        <f>IF($CE160&gt;=22,INDEX($AN:$AN,$CD160+22),"")</f>
      </c>
      <c r="BL160">
        <f>IF($CE160&gt;=23,INDEX($AN:$AN,$CD160+23),"")</f>
      </c>
      <c r="BM160">
        <f>IF($CE160&gt;=24,INDEX($AN:$AN,$CD160+24),"")</f>
      </c>
      <c r="BN160">
        <f>IF($CE160&gt;=25,INDEX($AN:$AN,$CD160+25),"")</f>
      </c>
      <c r="BO160">
        <f>IF($CE160&gt;=26,INDEX($AN:$AN,$CD160+26),"")</f>
      </c>
      <c r="BP160">
        <f>IF($CE160&gt;=27,INDEX($AN:$AN,$CD160+27),"")</f>
      </c>
      <c r="BQ160">
        <f>IF($CE160&gt;=28,INDEX($AN:$AN,$CD160+28),"")</f>
      </c>
      <c r="BR160">
        <f>IF($CE160&gt;=29,INDEX($AN:$AN,$CD160+29),"")</f>
      </c>
      <c r="BS160">
        <f>IF($CE160&gt;=30,INDEX($AN:$AN,$CD160+30),"")</f>
      </c>
      <c r="BT160">
        <f>IF($CE160&gt;=31,INDEX($AN:$AN,$CD160+31),"")</f>
      </c>
      <c r="BU160">
        <f>IF($CE160&gt;=32,INDEX($AN:$AN,$CD160+32),"")</f>
      </c>
      <c r="BV160">
        <f>IF($CE160&gt;=33,INDEX($AN:$AN,$CD160+33),"")</f>
      </c>
      <c r="BW160">
        <f>IF($CE160&gt;=34,INDEX($AN:$AN,$CD160+34),"")</f>
      </c>
      <c r="BX160">
        <f>IF($CE160&gt;=35,INDEX($AN:$AN,$CD160+35),"")</f>
      </c>
      <c r="BY160">
        <f>IF($CE160&gt;=36,INDEX($AN:$AN,$CD160+36),"")</f>
      </c>
      <c r="BZ160">
        <f>IF($CE160&gt;=37,INDEX($AN:$AN,$CD160+37),"")</f>
      </c>
      <c r="CA160">
        <f>IF($CE160&gt;=38,INDEX($AN:$AN,$CD160+38),"")</f>
      </c>
      <c r="CB160">
        <f>IF($CE160&gt;=39,INDEX($AN:$AN,$CD160+39),"")</f>
      </c>
      <c r="CC160">
        <f>IF($CE160&gt;=40,INDEX($AN:$AN,$CD160+40),"")</f>
      </c>
      <c r="CD160">
        <f>IFERROR(MATCH($AM160,$AN$2:$AN$133,0)+1,0)</f>
      </c>
      <c r="CE160">
        <f>IFERROR(INDEX($AO$2:$AO$133,MATCH($AM160,$AN$2:$AN$133,0)),0)</f>
      </c>
      <c r="CF160">
        <f>IFERROR(LEFT($K160,FIND(" - ",$K160)-1),$K160)</f>
      </c>
      <c r="CG160" t="s">
        <v>253</v>
      </c>
      <c r="CI160">
        <f>IF($DD160&gt;=1,INDEX($CG:$CG,$DC160+1),"")</f>
      </c>
      <c r="CJ160">
        <f>IF($DD160&gt;=2,INDEX($CG:$CG,$DC160+2),"")</f>
      </c>
      <c r="CK160">
        <f>IF($DD160&gt;=3,INDEX($CG:$CG,$DC160+3),"")</f>
      </c>
      <c r="CL160">
        <f>IF($DD160&gt;=4,INDEX($CG:$CG,$DC160+4),"")</f>
      </c>
      <c r="CM160">
        <f>IF($DD160&gt;=5,INDEX($CG:$CG,$DC160+5),"")</f>
      </c>
      <c r="CN160">
        <f>IF($DD160&gt;=6,INDEX($CG:$CG,$DC160+6),"")</f>
      </c>
      <c r="CO160">
        <f>IF($DD160&gt;=7,INDEX($CG:$CG,$DC160+7),"")</f>
      </c>
      <c r="CP160">
        <f>IF($DD160&gt;=8,INDEX($CG:$CG,$DC160+8),"")</f>
      </c>
      <c r="CQ160">
        <f>IF($DD160&gt;=9,INDEX($CG:$CG,$DC160+9),"")</f>
      </c>
      <c r="CR160">
        <f>IF($DD160&gt;=10,INDEX($CG:$CG,$DC160+10),"")</f>
      </c>
      <c r="CS160">
        <f>IF($DD160&gt;=11,INDEX($CG:$CG,$DC160+11),"")</f>
      </c>
      <c r="CT160">
        <f>IF($DD160&gt;=12,INDEX($CG:$CG,$DC160+12),"")</f>
      </c>
      <c r="CU160">
        <f>IF($DD160&gt;=13,INDEX($CG:$CG,$DC160+13),"")</f>
      </c>
      <c r="CV160">
        <f>IF($DD160&gt;=14,INDEX($CG:$CG,$DC160+14),"")</f>
      </c>
      <c r="CW160">
        <f>IF($DD160&gt;=15,INDEX($CG:$CG,$DC160+15),"")</f>
      </c>
      <c r="CX160">
        <f>IF($DD160&gt;=16,INDEX($CG:$CG,$DC160+16),"")</f>
      </c>
      <c r="CY160">
        <f>IF($DD160&gt;=17,INDEX($CG:$CG,$DC160+17),"")</f>
      </c>
      <c r="CZ160">
        <f>IF($DD160&gt;=18,INDEX($CG:$CG,$DC160+18),"")</f>
      </c>
      <c r="DA160">
        <f>IF($DD160&gt;=19,INDEX($CG:$CG,$DC160+19),"")</f>
      </c>
      <c r="DB160">
        <f>IF($DD160&gt;=20,INDEX($CG:$CG,$DC160+20),"")</f>
      </c>
      <c r="DC160">
        <f>IFERROR(MATCH($CF160,$CG$2:$CG$1558,0)+1,0)</f>
      </c>
      <c r="DD160">
        <f>IFERROR(INDEX($CH$2:$CH$1558,MATCH($CF160,$CG$2:$CG$1558,0)),0)</f>
      </c>
      <c r="DE160">
        <f>IFERROR(INDEX($AL:$AL,MATCH($G160,$AK:$AK,0))&amp;"","")</f>
      </c>
      <c r="DF160" t="s">
        <v>123</v>
      </c>
      <c r="DG160" t="s">
        <v>867</v>
      </c>
      <c r="DI160">
        <f>IF($GL160&gt;=1,INDEX($DF:$DF,$GK160+1),"")</f>
      </c>
      <c r="DJ160">
        <f>IF($GL160&gt;=2,INDEX($DF:$DF,$GK160+2),"")</f>
      </c>
      <c r="DK160">
        <f>IF($GL160&gt;=3,INDEX($DF:$DF,$GK160+3),"")</f>
      </c>
      <c r="DL160">
        <f>IF($GL160&gt;=4,INDEX($DF:$DF,$GK160+4),"")</f>
      </c>
      <c r="DM160">
        <f>IF($GL160&gt;=5,INDEX($DF:$DF,$GK160+5),"")</f>
      </c>
      <c r="DN160">
        <f>IF($GL160&gt;=6,INDEX($DF:$DF,$GK160+6),"")</f>
      </c>
      <c r="DO160">
        <f>IF($GL160&gt;=7,INDEX($DF:$DF,$GK160+7),"")</f>
      </c>
      <c r="DP160">
        <f>IF($GL160&gt;=8,INDEX($DF:$DF,$GK160+8),"")</f>
      </c>
      <c r="DQ160">
        <f>IF($GL160&gt;=9,INDEX($DF:$DF,$GK160+9),"")</f>
      </c>
      <c r="DR160">
        <f>IF($GL160&gt;=10,INDEX($DF:$DF,$GK160+10),"")</f>
      </c>
      <c r="DS160">
        <f>IF($GL160&gt;=11,INDEX($DF:$DF,$GK160+11),"")</f>
      </c>
      <c r="DT160">
        <f>IF($GL160&gt;=12,INDEX($DF:$DF,$GK160+12),"")</f>
      </c>
      <c r="DU160">
        <f>IF($GL160&gt;=13,INDEX($DF:$DF,$GK160+13),"")</f>
      </c>
      <c r="DV160">
        <f>IF($GL160&gt;=14,INDEX($DF:$DF,$GK160+14),"")</f>
      </c>
      <c r="DW160">
        <f>IF($GL160&gt;=15,INDEX($DF:$DF,$GK160+15),"")</f>
      </c>
      <c r="DX160">
        <f>IF($GL160&gt;=16,INDEX($DF:$DF,$GK160+16),"")</f>
      </c>
      <c r="DY160">
        <f>IF($GL160&gt;=17,INDEX($DF:$DF,$GK160+17),"")</f>
      </c>
      <c r="DZ160">
        <f>IF($GL160&gt;=18,INDEX($DF:$DF,$GK160+18),"")</f>
      </c>
      <c r="EA160">
        <f>IF($GL160&gt;=19,INDEX($DF:$DF,$GK160+19),"")</f>
      </c>
      <c r="EB160">
        <f>IF($GL160&gt;=20,INDEX($DF:$DF,$GK160+20),"")</f>
      </c>
      <c r="EC160">
        <f>IF($GL160&gt;=21,INDEX($DF:$DF,$GK160+21),"")</f>
      </c>
      <c r="ED160">
        <f>IF($GL160&gt;=22,INDEX($DF:$DF,$GK160+22),"")</f>
      </c>
      <c r="EE160">
        <f>IF($GL160&gt;=23,INDEX($DF:$DF,$GK160+23),"")</f>
      </c>
      <c r="EF160">
        <f>IF($GL160&gt;=24,INDEX($DF:$DF,$GK160+24),"")</f>
      </c>
      <c r="EG160">
        <f>IF($GL160&gt;=25,INDEX($DF:$DF,$GK160+25),"")</f>
      </c>
      <c r="EH160">
        <f>IF($GL160&gt;=26,INDEX($DF:$DF,$GK160+26),"")</f>
      </c>
      <c r="EI160">
        <f>IF($GL160&gt;=27,INDEX($DF:$DF,$GK160+27),"")</f>
      </c>
      <c r="EJ160">
        <f>IF($GL160&gt;=28,INDEX($DF:$DF,$GK160+28),"")</f>
      </c>
      <c r="EK160">
        <f>IF($GL160&gt;=29,INDEX($DF:$DF,$GK160+29),"")</f>
      </c>
      <c r="EL160">
        <f>IF($GL160&gt;=30,INDEX($DF:$DF,$GK160+30),"")</f>
      </c>
      <c r="EM160">
        <f>IF($GL160&gt;=31,INDEX($DF:$DF,$GK160+31),"")</f>
      </c>
      <c r="EN160">
        <f>IF($GL160&gt;=32,INDEX($DF:$DF,$GK160+32),"")</f>
      </c>
      <c r="EO160">
        <f>IF($GL160&gt;=33,INDEX($DF:$DF,$GK160+33),"")</f>
      </c>
      <c r="EP160">
        <f>IF($GL160&gt;=34,INDEX($DF:$DF,$GK160+34),"")</f>
      </c>
      <c r="EQ160">
        <f>IF($GL160&gt;=35,INDEX($DF:$DF,$GK160+35),"")</f>
      </c>
      <c r="ER160">
        <f>IF($GL160&gt;=36,INDEX($DF:$DF,$GK160+36),"")</f>
      </c>
      <c r="ES160">
        <f>IF($GL160&gt;=37,INDEX($DF:$DF,$GK160+37),"")</f>
      </c>
      <c r="ET160">
        <f>IF($GL160&gt;=38,INDEX($DF:$DF,$GK160+38),"")</f>
      </c>
      <c r="EU160">
        <f>IF($GL160&gt;=39,INDEX($DF:$DF,$GK160+39),"")</f>
      </c>
      <c r="EV160">
        <f>IF($GL160&gt;=40,INDEX($DF:$DF,$GK160+40),"")</f>
      </c>
      <c r="EW160">
        <f>IF($GL160&gt;=1,INDEX($DG:$DG,$GK160+1),"")</f>
      </c>
      <c r="EX160">
        <f>IF($GL160&gt;=2,INDEX($DG:$DG,$GK160+2),"")</f>
      </c>
      <c r="EY160">
        <f>IF($GL160&gt;=3,INDEX($DG:$DG,$GK160+3),"")</f>
      </c>
      <c r="EZ160">
        <f>IF($GL160&gt;=4,INDEX($DG:$DG,$GK160+4),"")</f>
      </c>
      <c r="FA160">
        <f>IF($GL160&gt;=5,INDEX($DG:$DG,$GK160+5),"")</f>
      </c>
      <c r="FB160">
        <f>IF($GL160&gt;=6,INDEX($DG:$DG,$GK160+6),"")</f>
      </c>
      <c r="FC160">
        <f>IF($GL160&gt;=7,INDEX($DG:$DG,$GK160+7),"")</f>
      </c>
      <c r="FD160">
        <f>IF($GL160&gt;=8,INDEX($DG:$DG,$GK160+8),"")</f>
      </c>
      <c r="FE160">
        <f>IF($GL160&gt;=9,INDEX($DG:$DG,$GK160+9),"")</f>
      </c>
      <c r="FF160">
        <f>IF($GL160&gt;=10,INDEX($DG:$DG,$GK160+10),"")</f>
      </c>
      <c r="FG160">
        <f>IF($GL160&gt;=11,INDEX($DG:$DG,$GK160+11),"")</f>
      </c>
      <c r="FH160">
        <f>IF($GL160&gt;=12,INDEX($DG:$DG,$GK160+12),"")</f>
      </c>
      <c r="FI160">
        <f>IF($GL160&gt;=13,INDEX($DG:$DG,$GK160+13),"")</f>
      </c>
      <c r="FJ160">
        <f>IF($GL160&gt;=14,INDEX($DG:$DG,$GK160+14),"")</f>
      </c>
      <c r="FK160">
        <f>IF($GL160&gt;=15,INDEX($DG:$DG,$GK160+15),"")</f>
      </c>
      <c r="FL160">
        <f>IF($GL160&gt;=16,INDEX($DG:$DG,$GK160+16),"")</f>
      </c>
      <c r="FM160">
        <f>IF($GL160&gt;=17,INDEX($DG:$DG,$GK160+17),"")</f>
      </c>
      <c r="FN160">
        <f>IF($GL160&gt;=18,INDEX($DG:$DG,$GK160+18),"")</f>
      </c>
      <c r="FO160">
        <f>IF($GL160&gt;=19,INDEX($DG:$DG,$GK160+19),"")</f>
      </c>
      <c r="FP160">
        <f>IF($GL160&gt;=20,INDEX($DG:$DG,$GK160+20),"")</f>
      </c>
      <c r="FQ160">
        <f>IF($GL160&gt;=21,INDEX($DG:$DG,$GK160+21),"")</f>
      </c>
      <c r="FR160">
        <f>IF($GL160&gt;=22,INDEX($DG:$DG,$GK160+22),"")</f>
      </c>
      <c r="FS160">
        <f>IF($GL160&gt;=23,INDEX($DG:$DG,$GK160+23),"")</f>
      </c>
      <c r="FT160">
        <f>IF($GL160&gt;=24,INDEX($DG:$DG,$GK160+24),"")</f>
      </c>
      <c r="FU160">
        <f>IF($GL160&gt;=25,INDEX($DG:$DG,$GK160+25),"")</f>
      </c>
      <c r="FV160">
        <f>IF($GL160&gt;=26,INDEX($DG:$DG,$GK160+26),"")</f>
      </c>
      <c r="FW160">
        <f>IF($GL160&gt;=27,INDEX($DG:$DG,$GK160+27),"")</f>
      </c>
      <c r="FX160">
        <f>IF($GL160&gt;=28,INDEX($DG:$DG,$GK160+28),"")</f>
      </c>
      <c r="FY160">
        <f>IF($GL160&gt;=29,INDEX($DG:$DG,$GK160+29),"")</f>
      </c>
      <c r="FZ160">
        <f>IF($GL160&gt;=30,INDEX($DG:$DG,$GK160+30),"")</f>
      </c>
      <c r="GA160">
        <f>IF($GL160&gt;=31,INDEX($DG:$DG,$GK160+31),"")</f>
      </c>
      <c r="GB160">
        <f>IF($GL160&gt;=32,INDEX($DG:$DG,$GK160+32),"")</f>
      </c>
      <c r="GC160">
        <f>IF($GL160&gt;=33,INDEX($DG:$DG,$GK160+33),"")</f>
      </c>
      <c r="GD160">
        <f>IF($GL160&gt;=34,INDEX($DG:$DG,$GK160+34),"")</f>
      </c>
      <c r="GE160">
        <f>IF($GL160&gt;=35,INDEX($DG:$DG,$GK160+35),"")</f>
      </c>
      <c r="GF160">
        <f>IF($GL160&gt;=36,INDEX($DG:$DG,$GK160+36),"")</f>
      </c>
      <c r="GG160">
        <f>IF($GL160&gt;=37,INDEX($DG:$DG,$GK160+37),"")</f>
      </c>
      <c r="GH160">
        <f>IF($GL160&gt;=38,INDEX($DG:$DG,$GK160+38),"")</f>
      </c>
      <c r="GI160">
        <f>IF($GL160&gt;=39,INDEX($DG:$DG,$GK160+39),"")</f>
      </c>
      <c r="GJ160">
        <f>IF($GL160&gt;=40,INDEX($DG:$DG,$GK160+40),"")</f>
      </c>
      <c r="GK160">
        <f>IFERROR(MATCH($DE160,$DF$2:$DF$166,0)+1,0)</f>
      </c>
      <c r="GL160">
        <f>IFERROR(INDEX($DH$2:$DH$166,MATCH($DE160,$DF$2:$DF$166,0)),0)</f>
      </c>
      <c r="GM160">
        <f>IFERROR(MATCH($H160,$DI$160:$EV$160,0),0)</f>
      </c>
      <c r="GN160">
        <f>IF($GM160&gt;0,INDEX($EW$160:$GJ$160,$GM160),"")</f>
      </c>
      <c r="GO160" t="s">
        <v>282</v>
      </c>
      <c r="GQ160">
        <f>IF($IZ160&gt;=1,INDEX($GO:$GO,$IY160+1),"")</f>
      </c>
      <c r="GR160">
        <f>IF($IZ160&gt;=2,INDEX($GO:$GO,$IY160+2),"")</f>
      </c>
      <c r="GS160">
        <f>IF($IZ160&gt;=3,INDEX($GO:$GO,$IY160+3),"")</f>
      </c>
      <c r="GT160">
        <f>IF($IZ160&gt;=4,INDEX($GO:$GO,$IY160+4),"")</f>
      </c>
      <c r="GU160">
        <f>IF($IZ160&gt;=5,INDEX($GO:$GO,$IY160+5),"")</f>
      </c>
      <c r="GV160">
        <f>IF($IZ160&gt;=6,INDEX($GO:$GO,$IY160+6),"")</f>
      </c>
      <c r="GW160">
        <f>IF($IZ160&gt;=7,INDEX($GO:$GO,$IY160+7),"")</f>
      </c>
      <c r="GX160">
        <f>IF($IZ160&gt;=8,INDEX($GO:$GO,$IY160+8),"")</f>
      </c>
      <c r="GY160">
        <f>IF($IZ160&gt;=9,INDEX($GO:$GO,$IY160+9),"")</f>
      </c>
      <c r="GZ160">
        <f>IF($IZ160&gt;=10,INDEX($GO:$GO,$IY160+10),"")</f>
      </c>
      <c r="HA160">
        <f>IF($IZ160&gt;=11,INDEX($GO:$GO,$IY160+11),"")</f>
      </c>
      <c r="HB160">
        <f>IF($IZ160&gt;=12,INDEX($GO:$GO,$IY160+12),"")</f>
      </c>
      <c r="HC160">
        <f>IF($IZ160&gt;=13,INDEX($GO:$GO,$IY160+13),"")</f>
      </c>
      <c r="HD160">
        <f>IF($IZ160&gt;=14,INDEX($GO:$GO,$IY160+14),"")</f>
      </c>
      <c r="HE160">
        <f>IF($IZ160&gt;=15,INDEX($GO:$GO,$IY160+15),"")</f>
      </c>
      <c r="HF160">
        <f>IF($IZ160&gt;=16,INDEX($GO:$GO,$IY160+16),"")</f>
      </c>
      <c r="HG160">
        <f>IF($IZ160&gt;=17,INDEX($GO:$GO,$IY160+17),"")</f>
      </c>
      <c r="HH160">
        <f>IF($IZ160&gt;=18,INDEX($GO:$GO,$IY160+18),"")</f>
      </c>
      <c r="HI160">
        <f>IF($IZ160&gt;=19,INDEX($GO:$GO,$IY160+19),"")</f>
      </c>
      <c r="HJ160">
        <f>IF($IZ160&gt;=20,INDEX($GO:$GO,$IY160+20),"")</f>
      </c>
      <c r="HK160">
        <f>IF($IZ160&gt;=21,INDEX($GO:$GO,$IY160+21),"")</f>
      </c>
      <c r="HL160">
        <f>IF($IZ160&gt;=22,INDEX($GO:$GO,$IY160+22),"")</f>
      </c>
      <c r="HM160">
        <f>IF($IZ160&gt;=23,INDEX($GO:$GO,$IY160+23),"")</f>
      </c>
      <c r="HN160">
        <f>IF($IZ160&gt;=24,INDEX($GO:$GO,$IY160+24),"")</f>
      </c>
      <c r="HO160">
        <f>IF($IZ160&gt;=25,INDEX($GO:$GO,$IY160+25),"")</f>
      </c>
      <c r="HP160">
        <f>IF($IZ160&gt;=26,INDEX($GO:$GO,$IY160+26),"")</f>
      </c>
      <c r="HQ160">
        <f>IF($IZ160&gt;=27,INDEX($GO:$GO,$IY160+27),"")</f>
      </c>
      <c r="HR160">
        <f>IF($IZ160&gt;=28,INDEX($GO:$GO,$IY160+28),"")</f>
      </c>
      <c r="HS160">
        <f>IF($IZ160&gt;=29,INDEX($GO:$GO,$IY160+29),"")</f>
      </c>
      <c r="HT160">
        <f>IF($IZ160&gt;=30,INDEX($GO:$GO,$IY160+30),"")</f>
      </c>
      <c r="HU160">
        <f>IF($IZ160&gt;=31,INDEX($GO:$GO,$IY160+31),"")</f>
      </c>
      <c r="HV160">
        <f>IF($IZ160&gt;=32,INDEX($GO:$GO,$IY160+32),"")</f>
      </c>
      <c r="HW160">
        <f>IF($IZ160&gt;=33,INDEX($GO:$GO,$IY160+33),"")</f>
      </c>
      <c r="HX160">
        <f>IF($IZ160&gt;=34,INDEX($GO:$GO,$IY160+34),"")</f>
      </c>
      <c r="HY160">
        <f>IF($IZ160&gt;=35,INDEX($GO:$GO,$IY160+35),"")</f>
      </c>
      <c r="HZ160">
        <f>IF($IZ160&gt;=36,INDEX($GO:$GO,$IY160+36),"")</f>
      </c>
      <c r="IA160">
        <f>IF($IZ160&gt;=37,INDEX($GO:$GO,$IY160+37),"")</f>
      </c>
      <c r="IB160">
        <f>IF($IZ160&gt;=38,INDEX($GO:$GO,$IY160+38),"")</f>
      </c>
      <c r="IC160">
        <f>IF($IZ160&gt;=39,INDEX($GO:$GO,$IY160+39),"")</f>
      </c>
      <c r="ID160">
        <f>IF($IZ160&gt;=40,INDEX($GO:$GO,$IY160+40),"")</f>
      </c>
      <c r="IE160">
        <f>IF($IZ160&gt;=41,INDEX($GO:$GO,$IY160+41),"")</f>
      </c>
      <c r="IF160">
        <f>IF($IZ160&gt;=42,INDEX($GO:$GO,$IY160+42),"")</f>
      </c>
      <c r="IG160">
        <f>IF($IZ160&gt;=43,INDEX($GO:$GO,$IY160+43),"")</f>
      </c>
      <c r="IH160">
        <f>IF($IZ160&gt;=44,INDEX($GO:$GO,$IY160+44),"")</f>
      </c>
      <c r="II160">
        <f>IF($IZ160&gt;=45,INDEX($GO:$GO,$IY160+45),"")</f>
      </c>
      <c r="IJ160">
        <f>IF($IZ160&gt;=46,INDEX($GO:$GO,$IY160+46),"")</f>
      </c>
      <c r="IK160">
        <f>IF($IZ160&gt;=47,INDEX($GO:$GO,$IY160+47),"")</f>
      </c>
      <c r="IL160">
        <f>IF($IZ160&gt;=48,INDEX($GO:$GO,$IY160+48),"")</f>
      </c>
      <c r="IM160">
        <f>IF($IZ160&gt;=49,INDEX($GO:$GO,$IY160+49),"")</f>
      </c>
      <c r="IN160">
        <f>IF($IZ160&gt;=50,INDEX($GO:$GO,$IY160+50),"")</f>
      </c>
      <c r="IO160">
        <f>IF($IZ160&gt;=51,INDEX($GO:$GO,$IY160+51),"")</f>
      </c>
      <c r="IP160">
        <f>IF($IZ160&gt;=52,INDEX($GO:$GO,$IY160+52),"")</f>
      </c>
      <c r="IQ160">
        <f>IF($IZ160&gt;=53,INDEX($GO:$GO,$IY160+53),"")</f>
      </c>
      <c r="IR160">
        <f>IF($IZ160&gt;=54,INDEX($GO:$GO,$IY160+54),"")</f>
      </c>
      <c r="IS160">
        <f>IF($IZ160&gt;=55,INDEX($GO:$GO,$IY160+55),"")</f>
      </c>
      <c r="IT160">
        <f>IF($IZ160&gt;=56,INDEX($GO:$GO,$IY160+56),"")</f>
      </c>
      <c r="IU160">
        <f>IF($IZ160&gt;=57,INDEX($GO:$GO,$IY160+57),"")</f>
      </c>
      <c r="IV160">
        <f>IF($IZ160&gt;=58,INDEX($GO:$GO,$IY160+58),"")</f>
      </c>
      <c r="IW160">
        <f>IF($IZ160&gt;=59,INDEX($GO:$GO,$IY160+59),"")</f>
      </c>
      <c r="IX160">
        <f>IF($IZ160&gt;=60,INDEX($GO:$GO,$IY160+60),"")</f>
      </c>
      <c r="IY160">
        <f>IFERROR(MATCH($GN160,$GO$2:$GO$827,0)+1,0)</f>
      </c>
      <c r="IZ160">
        <f>IFERROR(INDEX($GP$2:$GP$827,MATCH($GN160,$GO$2:$GO$827,0)),0)</f>
      </c>
      <c r="JA160" t="s">
        <v>23</v>
      </c>
      <c r="JB160" t="s">
        <v>23</v>
      </c>
    </row>
    <row r="161" spans="1:262" x14ac:dyDescent="0.25">
      <c r="F161" s="1"/>
      <c r="G161" s="1"/>
      <c r="H161" s="1"/>
      <c r="I161" s="1"/>
      <c r="J161" s="1">
        <f>IFERROR(IF(FIND(" - ",$F161)&gt;0,MID($F161,FIND(" - ",$F161)+3,LEN($F161)),""),"")</f>
      </c>
      <c r="L161" s="1"/>
      <c r="N161" t="s">
        <v>23</v>
      </c>
      <c r="P161">
        <f>IF(OR($N161="",$O161=""),"",IFERROR($N161/$O161,0))</f>
      </c>
      <c r="Q161">
        <f>IF($N161="","",
IF($G161="","",
IF(ISNUMBER(SEARCH("exempt",LOWER($G161))),0,
$N161*(VALUE(SUBSTITUTE($G161,"%",""))/100))))</f>
      </c>
      <c r="W161">
        <f>IF($N161="","",
SUM($N161,$Q161,$U161,$R161,$T161)-
IF($V161="",0,VALUE($V161)))</f>
      </c>
      <c r="AE161" t="s">
        <v>868</v>
      </c>
      <c r="AJ161" t="s">
        <v>869</v>
      </c>
      <c r="AM161">
        <f>IFERROR(LEFT($F161,FIND(" - ",$F161)-1),$F161)</f>
      </c>
      <c r="AP161">
        <f>IF($CE161&gt;=1,INDEX($AN:$AN,$CD161+1),"")</f>
      </c>
      <c r="AQ161">
        <f>IF($CE161&gt;=2,INDEX($AN:$AN,$CD161+2),"")</f>
      </c>
      <c r="AR161">
        <f>IF($CE161&gt;=3,INDEX($AN:$AN,$CD161+3),"")</f>
      </c>
      <c r="AS161">
        <f>IF($CE161&gt;=4,INDEX($AN:$AN,$CD161+4),"")</f>
      </c>
      <c r="AT161">
        <f>IF($CE161&gt;=5,INDEX($AN:$AN,$CD161+5),"")</f>
      </c>
      <c r="AU161">
        <f>IF($CE161&gt;=6,INDEX($AN:$AN,$CD161+6),"")</f>
      </c>
      <c r="AV161">
        <f>IF($CE161&gt;=7,INDEX($AN:$AN,$CD161+7),"")</f>
      </c>
      <c r="AW161">
        <f>IF($CE161&gt;=8,INDEX($AN:$AN,$CD161+8),"")</f>
      </c>
      <c r="AX161">
        <f>IF($CE161&gt;=9,INDEX($AN:$AN,$CD161+9),"")</f>
      </c>
      <c r="AY161">
        <f>IF($CE161&gt;=10,INDEX($AN:$AN,$CD161+10),"")</f>
      </c>
      <c r="AZ161">
        <f>IF($CE161&gt;=11,INDEX($AN:$AN,$CD161+11),"")</f>
      </c>
      <c r="BA161">
        <f>IF($CE161&gt;=12,INDEX($AN:$AN,$CD161+12),"")</f>
      </c>
      <c r="BB161">
        <f>IF($CE161&gt;=13,INDEX($AN:$AN,$CD161+13),"")</f>
      </c>
      <c r="BC161">
        <f>IF($CE161&gt;=14,INDEX($AN:$AN,$CD161+14),"")</f>
      </c>
      <c r="BD161">
        <f>IF($CE161&gt;=15,INDEX($AN:$AN,$CD161+15),"")</f>
      </c>
      <c r="BE161">
        <f>IF($CE161&gt;=16,INDEX($AN:$AN,$CD161+16),"")</f>
      </c>
      <c r="BF161">
        <f>IF($CE161&gt;=17,INDEX($AN:$AN,$CD161+17),"")</f>
      </c>
      <c r="BG161">
        <f>IF($CE161&gt;=18,INDEX($AN:$AN,$CD161+18),"")</f>
      </c>
      <c r="BH161">
        <f>IF($CE161&gt;=19,INDEX($AN:$AN,$CD161+19),"")</f>
      </c>
      <c r="BI161">
        <f>IF($CE161&gt;=20,INDEX($AN:$AN,$CD161+20),"")</f>
      </c>
      <c r="BJ161">
        <f>IF($CE161&gt;=21,INDEX($AN:$AN,$CD161+21),"")</f>
      </c>
      <c r="BK161">
        <f>IF($CE161&gt;=22,INDEX($AN:$AN,$CD161+22),"")</f>
      </c>
      <c r="BL161">
        <f>IF($CE161&gt;=23,INDEX($AN:$AN,$CD161+23),"")</f>
      </c>
      <c r="BM161">
        <f>IF($CE161&gt;=24,INDEX($AN:$AN,$CD161+24),"")</f>
      </c>
      <c r="BN161">
        <f>IF($CE161&gt;=25,INDEX($AN:$AN,$CD161+25),"")</f>
      </c>
      <c r="BO161">
        <f>IF($CE161&gt;=26,INDEX($AN:$AN,$CD161+26),"")</f>
      </c>
      <c r="BP161">
        <f>IF($CE161&gt;=27,INDEX($AN:$AN,$CD161+27),"")</f>
      </c>
      <c r="BQ161">
        <f>IF($CE161&gt;=28,INDEX($AN:$AN,$CD161+28),"")</f>
      </c>
      <c r="BR161">
        <f>IF($CE161&gt;=29,INDEX($AN:$AN,$CD161+29),"")</f>
      </c>
      <c r="BS161">
        <f>IF($CE161&gt;=30,INDEX($AN:$AN,$CD161+30),"")</f>
      </c>
      <c r="BT161">
        <f>IF($CE161&gt;=31,INDEX($AN:$AN,$CD161+31),"")</f>
      </c>
      <c r="BU161">
        <f>IF($CE161&gt;=32,INDEX($AN:$AN,$CD161+32),"")</f>
      </c>
      <c r="BV161">
        <f>IF($CE161&gt;=33,INDEX($AN:$AN,$CD161+33),"")</f>
      </c>
      <c r="BW161">
        <f>IF($CE161&gt;=34,INDEX($AN:$AN,$CD161+34),"")</f>
      </c>
      <c r="BX161">
        <f>IF($CE161&gt;=35,INDEX($AN:$AN,$CD161+35),"")</f>
      </c>
      <c r="BY161">
        <f>IF($CE161&gt;=36,INDEX($AN:$AN,$CD161+36),"")</f>
      </c>
      <c r="BZ161">
        <f>IF($CE161&gt;=37,INDEX($AN:$AN,$CD161+37),"")</f>
      </c>
      <c r="CA161">
        <f>IF($CE161&gt;=38,INDEX($AN:$AN,$CD161+38),"")</f>
      </c>
      <c r="CB161">
        <f>IF($CE161&gt;=39,INDEX($AN:$AN,$CD161+39),"")</f>
      </c>
      <c r="CC161">
        <f>IF($CE161&gt;=40,INDEX($AN:$AN,$CD161+40),"")</f>
      </c>
      <c r="CD161">
        <f>IFERROR(MATCH($AM161,$AN$2:$AN$133,0)+1,0)</f>
      </c>
      <c r="CE161">
        <f>IFERROR(INDEX($AO$2:$AO$133,MATCH($AM161,$AN$2:$AN$133,0)),0)</f>
      </c>
      <c r="CF161">
        <f>IFERROR(LEFT($K161,FIND(" - ",$K161)-1),$K161)</f>
      </c>
      <c r="CG161" t="s">
        <v>180</v>
      </c>
      <c r="CI161">
        <f>IF($DD161&gt;=1,INDEX($CG:$CG,$DC161+1),"")</f>
      </c>
      <c r="CJ161">
        <f>IF($DD161&gt;=2,INDEX($CG:$CG,$DC161+2),"")</f>
      </c>
      <c r="CK161">
        <f>IF($DD161&gt;=3,INDEX($CG:$CG,$DC161+3),"")</f>
      </c>
      <c r="CL161">
        <f>IF($DD161&gt;=4,INDEX($CG:$CG,$DC161+4),"")</f>
      </c>
      <c r="CM161">
        <f>IF($DD161&gt;=5,INDEX($CG:$CG,$DC161+5),"")</f>
      </c>
      <c r="CN161">
        <f>IF($DD161&gt;=6,INDEX($CG:$CG,$DC161+6),"")</f>
      </c>
      <c r="CO161">
        <f>IF($DD161&gt;=7,INDEX($CG:$CG,$DC161+7),"")</f>
      </c>
      <c r="CP161">
        <f>IF($DD161&gt;=8,INDEX($CG:$CG,$DC161+8),"")</f>
      </c>
      <c r="CQ161">
        <f>IF($DD161&gt;=9,INDEX($CG:$CG,$DC161+9),"")</f>
      </c>
      <c r="CR161">
        <f>IF($DD161&gt;=10,INDEX($CG:$CG,$DC161+10),"")</f>
      </c>
      <c r="CS161">
        <f>IF($DD161&gt;=11,INDEX($CG:$CG,$DC161+11),"")</f>
      </c>
      <c r="CT161">
        <f>IF($DD161&gt;=12,INDEX($CG:$CG,$DC161+12),"")</f>
      </c>
      <c r="CU161">
        <f>IF($DD161&gt;=13,INDEX($CG:$CG,$DC161+13),"")</f>
      </c>
      <c r="CV161">
        <f>IF($DD161&gt;=14,INDEX($CG:$CG,$DC161+14),"")</f>
      </c>
      <c r="CW161">
        <f>IF($DD161&gt;=15,INDEX($CG:$CG,$DC161+15),"")</f>
      </c>
      <c r="CX161">
        <f>IF($DD161&gt;=16,INDEX($CG:$CG,$DC161+16),"")</f>
      </c>
      <c r="CY161">
        <f>IF($DD161&gt;=17,INDEX($CG:$CG,$DC161+17),"")</f>
      </c>
      <c r="CZ161">
        <f>IF($DD161&gt;=18,INDEX($CG:$CG,$DC161+18),"")</f>
      </c>
      <c r="DA161">
        <f>IF($DD161&gt;=19,INDEX($CG:$CG,$DC161+19),"")</f>
      </c>
      <c r="DB161">
        <f>IF($DD161&gt;=20,INDEX($CG:$CG,$DC161+20),"")</f>
      </c>
      <c r="DC161">
        <f>IFERROR(MATCH($CF161,$CG$2:$CG$1558,0)+1,0)</f>
      </c>
      <c r="DD161">
        <f>IFERROR(INDEX($CH$2:$CH$1558,MATCH($CF161,$CG$2:$CG$1558,0)),0)</f>
      </c>
      <c r="DE161">
        <f>IFERROR(INDEX($AL:$AL,MATCH($G161,$AK:$AK,0))&amp;"","")</f>
      </c>
      <c r="DF161" t="s">
        <v>528</v>
      </c>
      <c r="DH161">
        <v>1</v>
      </c>
      <c r="DI161">
        <f>IF($GL161&gt;=1,INDEX($DF:$DF,$GK161+1),"")</f>
      </c>
      <c r="DJ161">
        <f>IF($GL161&gt;=2,INDEX($DF:$DF,$GK161+2),"")</f>
      </c>
      <c r="DK161">
        <f>IF($GL161&gt;=3,INDEX($DF:$DF,$GK161+3),"")</f>
      </c>
      <c r="DL161">
        <f>IF($GL161&gt;=4,INDEX($DF:$DF,$GK161+4),"")</f>
      </c>
      <c r="DM161">
        <f>IF($GL161&gt;=5,INDEX($DF:$DF,$GK161+5),"")</f>
      </c>
      <c r="DN161">
        <f>IF($GL161&gt;=6,INDEX($DF:$DF,$GK161+6),"")</f>
      </c>
      <c r="DO161">
        <f>IF($GL161&gt;=7,INDEX($DF:$DF,$GK161+7),"")</f>
      </c>
      <c r="DP161">
        <f>IF($GL161&gt;=8,INDEX($DF:$DF,$GK161+8),"")</f>
      </c>
      <c r="DQ161">
        <f>IF($GL161&gt;=9,INDEX($DF:$DF,$GK161+9),"")</f>
      </c>
      <c r="DR161">
        <f>IF($GL161&gt;=10,INDEX($DF:$DF,$GK161+10),"")</f>
      </c>
      <c r="DS161">
        <f>IF($GL161&gt;=11,INDEX($DF:$DF,$GK161+11),"")</f>
      </c>
      <c r="DT161">
        <f>IF($GL161&gt;=12,INDEX($DF:$DF,$GK161+12),"")</f>
      </c>
      <c r="DU161">
        <f>IF($GL161&gt;=13,INDEX($DF:$DF,$GK161+13),"")</f>
      </c>
      <c r="DV161">
        <f>IF($GL161&gt;=14,INDEX($DF:$DF,$GK161+14),"")</f>
      </c>
      <c r="DW161">
        <f>IF($GL161&gt;=15,INDEX($DF:$DF,$GK161+15),"")</f>
      </c>
      <c r="DX161">
        <f>IF($GL161&gt;=16,INDEX($DF:$DF,$GK161+16),"")</f>
      </c>
      <c r="DY161">
        <f>IF($GL161&gt;=17,INDEX($DF:$DF,$GK161+17),"")</f>
      </c>
      <c r="DZ161">
        <f>IF($GL161&gt;=18,INDEX($DF:$DF,$GK161+18),"")</f>
      </c>
      <c r="EA161">
        <f>IF($GL161&gt;=19,INDEX($DF:$DF,$GK161+19),"")</f>
      </c>
      <c r="EB161">
        <f>IF($GL161&gt;=20,INDEX($DF:$DF,$GK161+20),"")</f>
      </c>
      <c r="EC161">
        <f>IF($GL161&gt;=21,INDEX($DF:$DF,$GK161+21),"")</f>
      </c>
      <c r="ED161">
        <f>IF($GL161&gt;=22,INDEX($DF:$DF,$GK161+22),"")</f>
      </c>
      <c r="EE161">
        <f>IF($GL161&gt;=23,INDEX($DF:$DF,$GK161+23),"")</f>
      </c>
      <c r="EF161">
        <f>IF($GL161&gt;=24,INDEX($DF:$DF,$GK161+24),"")</f>
      </c>
      <c r="EG161">
        <f>IF($GL161&gt;=25,INDEX($DF:$DF,$GK161+25),"")</f>
      </c>
      <c r="EH161">
        <f>IF($GL161&gt;=26,INDEX($DF:$DF,$GK161+26),"")</f>
      </c>
      <c r="EI161">
        <f>IF($GL161&gt;=27,INDEX($DF:$DF,$GK161+27),"")</f>
      </c>
      <c r="EJ161">
        <f>IF($GL161&gt;=28,INDEX($DF:$DF,$GK161+28),"")</f>
      </c>
      <c r="EK161">
        <f>IF($GL161&gt;=29,INDEX($DF:$DF,$GK161+29),"")</f>
      </c>
      <c r="EL161">
        <f>IF($GL161&gt;=30,INDEX($DF:$DF,$GK161+30),"")</f>
      </c>
      <c r="EM161">
        <f>IF($GL161&gt;=31,INDEX($DF:$DF,$GK161+31),"")</f>
      </c>
      <c r="EN161">
        <f>IF($GL161&gt;=32,INDEX($DF:$DF,$GK161+32),"")</f>
      </c>
      <c r="EO161">
        <f>IF($GL161&gt;=33,INDEX($DF:$DF,$GK161+33),"")</f>
      </c>
      <c r="EP161">
        <f>IF($GL161&gt;=34,INDEX($DF:$DF,$GK161+34),"")</f>
      </c>
      <c r="EQ161">
        <f>IF($GL161&gt;=35,INDEX($DF:$DF,$GK161+35),"")</f>
      </c>
      <c r="ER161">
        <f>IF($GL161&gt;=36,INDEX($DF:$DF,$GK161+36),"")</f>
      </c>
      <c r="ES161">
        <f>IF($GL161&gt;=37,INDEX($DF:$DF,$GK161+37),"")</f>
      </c>
      <c r="ET161">
        <f>IF($GL161&gt;=38,INDEX($DF:$DF,$GK161+38),"")</f>
      </c>
      <c r="EU161">
        <f>IF($GL161&gt;=39,INDEX($DF:$DF,$GK161+39),"")</f>
      </c>
      <c r="EV161">
        <f>IF($GL161&gt;=40,INDEX($DF:$DF,$GK161+40),"")</f>
      </c>
      <c r="EW161">
        <f>IF($GL161&gt;=1,INDEX($DG:$DG,$GK161+1),"")</f>
      </c>
      <c r="EX161">
        <f>IF($GL161&gt;=2,INDEX($DG:$DG,$GK161+2),"")</f>
      </c>
      <c r="EY161">
        <f>IF($GL161&gt;=3,INDEX($DG:$DG,$GK161+3),"")</f>
      </c>
      <c r="EZ161">
        <f>IF($GL161&gt;=4,INDEX($DG:$DG,$GK161+4),"")</f>
      </c>
      <c r="FA161">
        <f>IF($GL161&gt;=5,INDEX($DG:$DG,$GK161+5),"")</f>
      </c>
      <c r="FB161">
        <f>IF($GL161&gt;=6,INDEX($DG:$DG,$GK161+6),"")</f>
      </c>
      <c r="FC161">
        <f>IF($GL161&gt;=7,INDEX($DG:$DG,$GK161+7),"")</f>
      </c>
      <c r="FD161">
        <f>IF($GL161&gt;=8,INDEX($DG:$DG,$GK161+8),"")</f>
      </c>
      <c r="FE161">
        <f>IF($GL161&gt;=9,INDEX($DG:$DG,$GK161+9),"")</f>
      </c>
      <c r="FF161">
        <f>IF($GL161&gt;=10,INDEX($DG:$DG,$GK161+10),"")</f>
      </c>
      <c r="FG161">
        <f>IF($GL161&gt;=11,INDEX($DG:$DG,$GK161+11),"")</f>
      </c>
      <c r="FH161">
        <f>IF($GL161&gt;=12,INDEX($DG:$DG,$GK161+12),"")</f>
      </c>
      <c r="FI161">
        <f>IF($GL161&gt;=13,INDEX($DG:$DG,$GK161+13),"")</f>
      </c>
      <c r="FJ161">
        <f>IF($GL161&gt;=14,INDEX($DG:$DG,$GK161+14),"")</f>
      </c>
      <c r="FK161">
        <f>IF($GL161&gt;=15,INDEX($DG:$DG,$GK161+15),"")</f>
      </c>
      <c r="FL161">
        <f>IF($GL161&gt;=16,INDEX($DG:$DG,$GK161+16),"")</f>
      </c>
      <c r="FM161">
        <f>IF($GL161&gt;=17,INDEX($DG:$DG,$GK161+17),"")</f>
      </c>
      <c r="FN161">
        <f>IF($GL161&gt;=18,INDEX($DG:$DG,$GK161+18),"")</f>
      </c>
      <c r="FO161">
        <f>IF($GL161&gt;=19,INDEX($DG:$DG,$GK161+19),"")</f>
      </c>
      <c r="FP161">
        <f>IF($GL161&gt;=20,INDEX($DG:$DG,$GK161+20),"")</f>
      </c>
      <c r="FQ161">
        <f>IF($GL161&gt;=21,INDEX($DG:$DG,$GK161+21),"")</f>
      </c>
      <c r="FR161">
        <f>IF($GL161&gt;=22,INDEX($DG:$DG,$GK161+22),"")</f>
      </c>
      <c r="FS161">
        <f>IF($GL161&gt;=23,INDEX($DG:$DG,$GK161+23),"")</f>
      </c>
      <c r="FT161">
        <f>IF($GL161&gt;=24,INDEX($DG:$DG,$GK161+24),"")</f>
      </c>
      <c r="FU161">
        <f>IF($GL161&gt;=25,INDEX($DG:$DG,$GK161+25),"")</f>
      </c>
      <c r="FV161">
        <f>IF($GL161&gt;=26,INDEX($DG:$DG,$GK161+26),"")</f>
      </c>
      <c r="FW161">
        <f>IF($GL161&gt;=27,INDEX($DG:$DG,$GK161+27),"")</f>
      </c>
      <c r="FX161">
        <f>IF($GL161&gt;=28,INDEX($DG:$DG,$GK161+28),"")</f>
      </c>
      <c r="FY161">
        <f>IF($GL161&gt;=29,INDEX($DG:$DG,$GK161+29),"")</f>
      </c>
      <c r="FZ161">
        <f>IF($GL161&gt;=30,INDEX($DG:$DG,$GK161+30),"")</f>
      </c>
      <c r="GA161">
        <f>IF($GL161&gt;=31,INDEX($DG:$DG,$GK161+31),"")</f>
      </c>
      <c r="GB161">
        <f>IF($GL161&gt;=32,INDEX($DG:$DG,$GK161+32),"")</f>
      </c>
      <c r="GC161">
        <f>IF($GL161&gt;=33,INDEX($DG:$DG,$GK161+33),"")</f>
      </c>
      <c r="GD161">
        <f>IF($GL161&gt;=34,INDEX($DG:$DG,$GK161+34),"")</f>
      </c>
      <c r="GE161">
        <f>IF($GL161&gt;=35,INDEX($DG:$DG,$GK161+35),"")</f>
      </c>
      <c r="GF161">
        <f>IF($GL161&gt;=36,INDEX($DG:$DG,$GK161+36),"")</f>
      </c>
      <c r="GG161">
        <f>IF($GL161&gt;=37,INDEX($DG:$DG,$GK161+37),"")</f>
      </c>
      <c r="GH161">
        <f>IF($GL161&gt;=38,INDEX($DG:$DG,$GK161+38),"")</f>
      </c>
      <c r="GI161">
        <f>IF($GL161&gt;=39,INDEX($DG:$DG,$GK161+39),"")</f>
      </c>
      <c r="GJ161">
        <f>IF($GL161&gt;=40,INDEX($DG:$DG,$GK161+40),"")</f>
      </c>
      <c r="GK161">
        <f>IFERROR(MATCH($DE161,$DF$2:$DF$166,0)+1,0)</f>
      </c>
      <c r="GL161">
        <f>IFERROR(INDEX($DH$2:$DH$166,MATCH($DE161,$DF$2:$DF$166,0)),0)</f>
      </c>
      <c r="GM161">
        <f>IFERROR(MATCH($H161,$DI$161:$EV$161,0),0)</f>
      </c>
      <c r="GN161">
        <f>IF($GM161&gt;0,INDEX($EW$161:$GJ$161,$GM161),"")</f>
      </c>
      <c r="GO161" t="s">
        <v>288</v>
      </c>
      <c r="GQ161">
        <f>IF($IZ161&gt;=1,INDEX($GO:$GO,$IY161+1),"")</f>
      </c>
      <c r="GR161">
        <f>IF($IZ161&gt;=2,INDEX($GO:$GO,$IY161+2),"")</f>
      </c>
      <c r="GS161">
        <f>IF($IZ161&gt;=3,INDEX($GO:$GO,$IY161+3),"")</f>
      </c>
      <c r="GT161">
        <f>IF($IZ161&gt;=4,INDEX($GO:$GO,$IY161+4),"")</f>
      </c>
      <c r="GU161">
        <f>IF($IZ161&gt;=5,INDEX($GO:$GO,$IY161+5),"")</f>
      </c>
      <c r="GV161">
        <f>IF($IZ161&gt;=6,INDEX($GO:$GO,$IY161+6),"")</f>
      </c>
      <c r="GW161">
        <f>IF($IZ161&gt;=7,INDEX($GO:$GO,$IY161+7),"")</f>
      </c>
      <c r="GX161">
        <f>IF($IZ161&gt;=8,INDEX($GO:$GO,$IY161+8),"")</f>
      </c>
      <c r="GY161">
        <f>IF($IZ161&gt;=9,INDEX($GO:$GO,$IY161+9),"")</f>
      </c>
      <c r="GZ161">
        <f>IF($IZ161&gt;=10,INDEX($GO:$GO,$IY161+10),"")</f>
      </c>
      <c r="HA161">
        <f>IF($IZ161&gt;=11,INDEX($GO:$GO,$IY161+11),"")</f>
      </c>
      <c r="HB161">
        <f>IF($IZ161&gt;=12,INDEX($GO:$GO,$IY161+12),"")</f>
      </c>
      <c r="HC161">
        <f>IF($IZ161&gt;=13,INDEX($GO:$GO,$IY161+13),"")</f>
      </c>
      <c r="HD161">
        <f>IF($IZ161&gt;=14,INDEX($GO:$GO,$IY161+14),"")</f>
      </c>
      <c r="HE161">
        <f>IF($IZ161&gt;=15,INDEX($GO:$GO,$IY161+15),"")</f>
      </c>
      <c r="HF161">
        <f>IF($IZ161&gt;=16,INDEX($GO:$GO,$IY161+16),"")</f>
      </c>
      <c r="HG161">
        <f>IF($IZ161&gt;=17,INDEX($GO:$GO,$IY161+17),"")</f>
      </c>
      <c r="HH161">
        <f>IF($IZ161&gt;=18,INDEX($GO:$GO,$IY161+18),"")</f>
      </c>
      <c r="HI161">
        <f>IF($IZ161&gt;=19,INDEX($GO:$GO,$IY161+19),"")</f>
      </c>
      <c r="HJ161">
        <f>IF($IZ161&gt;=20,INDEX($GO:$GO,$IY161+20),"")</f>
      </c>
      <c r="HK161">
        <f>IF($IZ161&gt;=21,INDEX($GO:$GO,$IY161+21),"")</f>
      </c>
      <c r="HL161">
        <f>IF($IZ161&gt;=22,INDEX($GO:$GO,$IY161+22),"")</f>
      </c>
      <c r="HM161">
        <f>IF($IZ161&gt;=23,INDEX($GO:$GO,$IY161+23),"")</f>
      </c>
      <c r="HN161">
        <f>IF($IZ161&gt;=24,INDEX($GO:$GO,$IY161+24),"")</f>
      </c>
      <c r="HO161">
        <f>IF($IZ161&gt;=25,INDEX($GO:$GO,$IY161+25),"")</f>
      </c>
      <c r="HP161">
        <f>IF($IZ161&gt;=26,INDEX($GO:$GO,$IY161+26),"")</f>
      </c>
      <c r="HQ161">
        <f>IF($IZ161&gt;=27,INDEX($GO:$GO,$IY161+27),"")</f>
      </c>
      <c r="HR161">
        <f>IF($IZ161&gt;=28,INDEX($GO:$GO,$IY161+28),"")</f>
      </c>
      <c r="HS161">
        <f>IF($IZ161&gt;=29,INDEX($GO:$GO,$IY161+29),"")</f>
      </c>
      <c r="HT161">
        <f>IF($IZ161&gt;=30,INDEX($GO:$GO,$IY161+30),"")</f>
      </c>
      <c r="HU161">
        <f>IF($IZ161&gt;=31,INDEX($GO:$GO,$IY161+31),"")</f>
      </c>
      <c r="HV161">
        <f>IF($IZ161&gt;=32,INDEX($GO:$GO,$IY161+32),"")</f>
      </c>
      <c r="HW161">
        <f>IF($IZ161&gt;=33,INDEX($GO:$GO,$IY161+33),"")</f>
      </c>
      <c r="HX161">
        <f>IF($IZ161&gt;=34,INDEX($GO:$GO,$IY161+34),"")</f>
      </c>
      <c r="HY161">
        <f>IF($IZ161&gt;=35,INDEX($GO:$GO,$IY161+35),"")</f>
      </c>
      <c r="HZ161">
        <f>IF($IZ161&gt;=36,INDEX($GO:$GO,$IY161+36),"")</f>
      </c>
      <c r="IA161">
        <f>IF($IZ161&gt;=37,INDEX($GO:$GO,$IY161+37),"")</f>
      </c>
      <c r="IB161">
        <f>IF($IZ161&gt;=38,INDEX($GO:$GO,$IY161+38),"")</f>
      </c>
      <c r="IC161">
        <f>IF($IZ161&gt;=39,INDEX($GO:$GO,$IY161+39),"")</f>
      </c>
      <c r="ID161">
        <f>IF($IZ161&gt;=40,INDEX($GO:$GO,$IY161+40),"")</f>
      </c>
      <c r="IE161">
        <f>IF($IZ161&gt;=41,INDEX($GO:$GO,$IY161+41),"")</f>
      </c>
      <c r="IF161">
        <f>IF($IZ161&gt;=42,INDEX($GO:$GO,$IY161+42),"")</f>
      </c>
      <c r="IG161">
        <f>IF($IZ161&gt;=43,INDEX($GO:$GO,$IY161+43),"")</f>
      </c>
      <c r="IH161">
        <f>IF($IZ161&gt;=44,INDEX($GO:$GO,$IY161+44),"")</f>
      </c>
      <c r="II161">
        <f>IF($IZ161&gt;=45,INDEX($GO:$GO,$IY161+45),"")</f>
      </c>
      <c r="IJ161">
        <f>IF($IZ161&gt;=46,INDEX($GO:$GO,$IY161+46),"")</f>
      </c>
      <c r="IK161">
        <f>IF($IZ161&gt;=47,INDEX($GO:$GO,$IY161+47),"")</f>
      </c>
      <c r="IL161">
        <f>IF($IZ161&gt;=48,INDEX($GO:$GO,$IY161+48),"")</f>
      </c>
      <c r="IM161">
        <f>IF($IZ161&gt;=49,INDEX($GO:$GO,$IY161+49),"")</f>
      </c>
      <c r="IN161">
        <f>IF($IZ161&gt;=50,INDEX($GO:$GO,$IY161+50),"")</f>
      </c>
      <c r="IO161">
        <f>IF($IZ161&gt;=51,INDEX($GO:$GO,$IY161+51),"")</f>
      </c>
      <c r="IP161">
        <f>IF($IZ161&gt;=52,INDEX($GO:$GO,$IY161+52),"")</f>
      </c>
      <c r="IQ161">
        <f>IF($IZ161&gt;=53,INDEX($GO:$GO,$IY161+53),"")</f>
      </c>
      <c r="IR161">
        <f>IF($IZ161&gt;=54,INDEX($GO:$GO,$IY161+54),"")</f>
      </c>
      <c r="IS161">
        <f>IF($IZ161&gt;=55,INDEX($GO:$GO,$IY161+55),"")</f>
      </c>
      <c r="IT161">
        <f>IF($IZ161&gt;=56,INDEX($GO:$GO,$IY161+56),"")</f>
      </c>
      <c r="IU161">
        <f>IF($IZ161&gt;=57,INDEX($GO:$GO,$IY161+57),"")</f>
      </c>
      <c r="IV161">
        <f>IF($IZ161&gt;=58,INDEX($GO:$GO,$IY161+58),"")</f>
      </c>
      <c r="IW161">
        <f>IF($IZ161&gt;=59,INDEX($GO:$GO,$IY161+59),"")</f>
      </c>
      <c r="IX161">
        <f>IF($IZ161&gt;=60,INDEX($GO:$GO,$IY161+60),"")</f>
      </c>
      <c r="IY161">
        <f>IFERROR(MATCH($GN161,$GO$2:$GO$827,0)+1,0)</f>
      </c>
      <c r="IZ161">
        <f>IFERROR(INDEX($GP$2:$GP$827,MATCH($GN161,$GO$2:$GO$827,0)),0)</f>
      </c>
      <c r="JA161" t="s">
        <v>23</v>
      </c>
      <c r="JB161" t="s">
        <v>23</v>
      </c>
    </row>
    <row r="162" spans="1:262" x14ac:dyDescent="0.25">
      <c r="F162" s="1"/>
      <c r="G162" s="1"/>
      <c r="H162" s="1"/>
      <c r="I162" s="1"/>
      <c r="J162" s="1">
        <f>IFERROR(IF(FIND(" - ",$F162)&gt;0,MID($F162,FIND(" - ",$F162)+3,LEN($F162)),""),"")</f>
      </c>
      <c r="L162" s="1"/>
      <c r="N162" t="s">
        <v>23</v>
      </c>
      <c r="P162">
        <f>IF(OR($N162="",$O162=""),"",IFERROR($N162/$O162,0))</f>
      </c>
      <c r="Q162">
        <f>IF($N162="","",
IF($G162="","",
IF(ISNUMBER(SEARCH("exempt",LOWER($G162))),0,
$N162*(VALUE(SUBSTITUTE($G162,"%",""))/100))))</f>
      </c>
      <c r="W162">
        <f>IF($N162="","",
SUM($N162,$Q162,$U162,$R162,$T162)-
IF($V162="",0,VALUE($V162)))</f>
      </c>
      <c r="AE162" t="s">
        <v>870</v>
      </c>
      <c r="AJ162" t="s">
        <v>871</v>
      </c>
      <c r="AM162">
        <f>IFERROR(LEFT($F162,FIND(" - ",$F162)-1),$F162)</f>
      </c>
      <c r="AP162">
        <f>IF($CE162&gt;=1,INDEX($AN:$AN,$CD162+1),"")</f>
      </c>
      <c r="AQ162">
        <f>IF($CE162&gt;=2,INDEX($AN:$AN,$CD162+2),"")</f>
      </c>
      <c r="AR162">
        <f>IF($CE162&gt;=3,INDEX($AN:$AN,$CD162+3),"")</f>
      </c>
      <c r="AS162">
        <f>IF($CE162&gt;=4,INDEX($AN:$AN,$CD162+4),"")</f>
      </c>
      <c r="AT162">
        <f>IF($CE162&gt;=5,INDEX($AN:$AN,$CD162+5),"")</f>
      </c>
      <c r="AU162">
        <f>IF($CE162&gt;=6,INDEX($AN:$AN,$CD162+6),"")</f>
      </c>
      <c r="AV162">
        <f>IF($CE162&gt;=7,INDEX($AN:$AN,$CD162+7),"")</f>
      </c>
      <c r="AW162">
        <f>IF($CE162&gt;=8,INDEX($AN:$AN,$CD162+8),"")</f>
      </c>
      <c r="AX162">
        <f>IF($CE162&gt;=9,INDEX($AN:$AN,$CD162+9),"")</f>
      </c>
      <c r="AY162">
        <f>IF($CE162&gt;=10,INDEX($AN:$AN,$CD162+10),"")</f>
      </c>
      <c r="AZ162">
        <f>IF($CE162&gt;=11,INDEX($AN:$AN,$CD162+11),"")</f>
      </c>
      <c r="BA162">
        <f>IF($CE162&gt;=12,INDEX($AN:$AN,$CD162+12),"")</f>
      </c>
      <c r="BB162">
        <f>IF($CE162&gt;=13,INDEX($AN:$AN,$CD162+13),"")</f>
      </c>
      <c r="BC162">
        <f>IF($CE162&gt;=14,INDEX($AN:$AN,$CD162+14),"")</f>
      </c>
      <c r="BD162">
        <f>IF($CE162&gt;=15,INDEX($AN:$AN,$CD162+15),"")</f>
      </c>
      <c r="BE162">
        <f>IF($CE162&gt;=16,INDEX($AN:$AN,$CD162+16),"")</f>
      </c>
      <c r="BF162">
        <f>IF($CE162&gt;=17,INDEX($AN:$AN,$CD162+17),"")</f>
      </c>
      <c r="BG162">
        <f>IF($CE162&gt;=18,INDEX($AN:$AN,$CD162+18),"")</f>
      </c>
      <c r="BH162">
        <f>IF($CE162&gt;=19,INDEX($AN:$AN,$CD162+19),"")</f>
      </c>
      <c r="BI162">
        <f>IF($CE162&gt;=20,INDEX($AN:$AN,$CD162+20),"")</f>
      </c>
      <c r="BJ162">
        <f>IF($CE162&gt;=21,INDEX($AN:$AN,$CD162+21),"")</f>
      </c>
      <c r="BK162">
        <f>IF($CE162&gt;=22,INDEX($AN:$AN,$CD162+22),"")</f>
      </c>
      <c r="BL162">
        <f>IF($CE162&gt;=23,INDEX($AN:$AN,$CD162+23),"")</f>
      </c>
      <c r="BM162">
        <f>IF($CE162&gt;=24,INDEX($AN:$AN,$CD162+24),"")</f>
      </c>
      <c r="BN162">
        <f>IF($CE162&gt;=25,INDEX($AN:$AN,$CD162+25),"")</f>
      </c>
      <c r="BO162">
        <f>IF($CE162&gt;=26,INDEX($AN:$AN,$CD162+26),"")</f>
      </c>
      <c r="BP162">
        <f>IF($CE162&gt;=27,INDEX($AN:$AN,$CD162+27),"")</f>
      </c>
      <c r="BQ162">
        <f>IF($CE162&gt;=28,INDEX($AN:$AN,$CD162+28),"")</f>
      </c>
      <c r="BR162">
        <f>IF($CE162&gt;=29,INDEX($AN:$AN,$CD162+29),"")</f>
      </c>
      <c r="BS162">
        <f>IF($CE162&gt;=30,INDEX($AN:$AN,$CD162+30),"")</f>
      </c>
      <c r="BT162">
        <f>IF($CE162&gt;=31,INDEX($AN:$AN,$CD162+31),"")</f>
      </c>
      <c r="BU162">
        <f>IF($CE162&gt;=32,INDEX($AN:$AN,$CD162+32),"")</f>
      </c>
      <c r="BV162">
        <f>IF($CE162&gt;=33,INDEX($AN:$AN,$CD162+33),"")</f>
      </c>
      <c r="BW162">
        <f>IF($CE162&gt;=34,INDEX($AN:$AN,$CD162+34),"")</f>
      </c>
      <c r="BX162">
        <f>IF($CE162&gt;=35,INDEX($AN:$AN,$CD162+35),"")</f>
      </c>
      <c r="BY162">
        <f>IF($CE162&gt;=36,INDEX($AN:$AN,$CD162+36),"")</f>
      </c>
      <c r="BZ162">
        <f>IF($CE162&gt;=37,INDEX($AN:$AN,$CD162+37),"")</f>
      </c>
      <c r="CA162">
        <f>IF($CE162&gt;=38,INDEX($AN:$AN,$CD162+38),"")</f>
      </c>
      <c r="CB162">
        <f>IF($CE162&gt;=39,INDEX($AN:$AN,$CD162+39),"")</f>
      </c>
      <c r="CC162">
        <f>IF($CE162&gt;=40,INDEX($AN:$AN,$CD162+40),"")</f>
      </c>
      <c r="CD162">
        <f>IFERROR(MATCH($AM162,$AN$2:$AN$133,0)+1,0)</f>
      </c>
      <c r="CE162">
        <f>IFERROR(INDEX($AO$2:$AO$133,MATCH($AM162,$AN$2:$AN$133,0)),0)</f>
      </c>
      <c r="CF162">
        <f>IFERROR(LEFT($K162,FIND(" - ",$K162)-1),$K162)</f>
      </c>
      <c r="CG162" t="s">
        <v>109</v>
      </c>
      <c r="CI162">
        <f>IF($DD162&gt;=1,INDEX($CG:$CG,$DC162+1),"")</f>
      </c>
      <c r="CJ162">
        <f>IF($DD162&gt;=2,INDEX($CG:$CG,$DC162+2),"")</f>
      </c>
      <c r="CK162">
        <f>IF($DD162&gt;=3,INDEX($CG:$CG,$DC162+3),"")</f>
      </c>
      <c r="CL162">
        <f>IF($DD162&gt;=4,INDEX($CG:$CG,$DC162+4),"")</f>
      </c>
      <c r="CM162">
        <f>IF($DD162&gt;=5,INDEX($CG:$CG,$DC162+5),"")</f>
      </c>
      <c r="CN162">
        <f>IF($DD162&gt;=6,INDEX($CG:$CG,$DC162+6),"")</f>
      </c>
      <c r="CO162">
        <f>IF($DD162&gt;=7,INDEX($CG:$CG,$DC162+7),"")</f>
      </c>
      <c r="CP162">
        <f>IF($DD162&gt;=8,INDEX($CG:$CG,$DC162+8),"")</f>
      </c>
      <c r="CQ162">
        <f>IF($DD162&gt;=9,INDEX($CG:$CG,$DC162+9),"")</f>
      </c>
      <c r="CR162">
        <f>IF($DD162&gt;=10,INDEX($CG:$CG,$DC162+10),"")</f>
      </c>
      <c r="CS162">
        <f>IF($DD162&gt;=11,INDEX($CG:$CG,$DC162+11),"")</f>
      </c>
      <c r="CT162">
        <f>IF($DD162&gt;=12,INDEX($CG:$CG,$DC162+12),"")</f>
      </c>
      <c r="CU162">
        <f>IF($DD162&gt;=13,INDEX($CG:$CG,$DC162+13),"")</f>
      </c>
      <c r="CV162">
        <f>IF($DD162&gt;=14,INDEX($CG:$CG,$DC162+14),"")</f>
      </c>
      <c r="CW162">
        <f>IF($DD162&gt;=15,INDEX($CG:$CG,$DC162+15),"")</f>
      </c>
      <c r="CX162">
        <f>IF($DD162&gt;=16,INDEX($CG:$CG,$DC162+16),"")</f>
      </c>
      <c r="CY162">
        <f>IF($DD162&gt;=17,INDEX($CG:$CG,$DC162+17),"")</f>
      </c>
      <c r="CZ162">
        <f>IF($DD162&gt;=18,INDEX($CG:$CG,$DC162+18),"")</f>
      </c>
      <c r="DA162">
        <f>IF($DD162&gt;=19,INDEX($CG:$CG,$DC162+19),"")</f>
      </c>
      <c r="DB162">
        <f>IF($DD162&gt;=20,INDEX($CG:$CG,$DC162+20),"")</f>
      </c>
      <c r="DC162">
        <f>IFERROR(MATCH($CF162,$CG$2:$CG$1558,0)+1,0)</f>
      </c>
      <c r="DD162">
        <f>IFERROR(INDEX($CH$2:$CH$1558,MATCH($CF162,$CG$2:$CG$1558,0)),0)</f>
      </c>
      <c r="DE162">
        <f>IFERROR(INDEX($AL:$AL,MATCH($G162,$AK:$AK,0))&amp;"","")</f>
      </c>
      <c r="DF162" t="s">
        <v>123</v>
      </c>
      <c r="DG162" t="s">
        <v>872</v>
      </c>
      <c r="DI162">
        <f>IF($GL162&gt;=1,INDEX($DF:$DF,$GK162+1),"")</f>
      </c>
      <c r="DJ162">
        <f>IF($GL162&gt;=2,INDEX($DF:$DF,$GK162+2),"")</f>
      </c>
      <c r="DK162">
        <f>IF($GL162&gt;=3,INDEX($DF:$DF,$GK162+3),"")</f>
      </c>
      <c r="DL162">
        <f>IF($GL162&gt;=4,INDEX($DF:$DF,$GK162+4),"")</f>
      </c>
      <c r="DM162">
        <f>IF($GL162&gt;=5,INDEX($DF:$DF,$GK162+5),"")</f>
      </c>
      <c r="DN162">
        <f>IF($GL162&gt;=6,INDEX($DF:$DF,$GK162+6),"")</f>
      </c>
      <c r="DO162">
        <f>IF($GL162&gt;=7,INDEX($DF:$DF,$GK162+7),"")</f>
      </c>
      <c r="DP162">
        <f>IF($GL162&gt;=8,INDEX($DF:$DF,$GK162+8),"")</f>
      </c>
      <c r="DQ162">
        <f>IF($GL162&gt;=9,INDEX($DF:$DF,$GK162+9),"")</f>
      </c>
      <c r="DR162">
        <f>IF($GL162&gt;=10,INDEX($DF:$DF,$GK162+10),"")</f>
      </c>
      <c r="DS162">
        <f>IF($GL162&gt;=11,INDEX($DF:$DF,$GK162+11),"")</f>
      </c>
      <c r="DT162">
        <f>IF($GL162&gt;=12,INDEX($DF:$DF,$GK162+12),"")</f>
      </c>
      <c r="DU162">
        <f>IF($GL162&gt;=13,INDEX($DF:$DF,$GK162+13),"")</f>
      </c>
      <c r="DV162">
        <f>IF($GL162&gt;=14,INDEX($DF:$DF,$GK162+14),"")</f>
      </c>
      <c r="DW162">
        <f>IF($GL162&gt;=15,INDEX($DF:$DF,$GK162+15),"")</f>
      </c>
      <c r="DX162">
        <f>IF($GL162&gt;=16,INDEX($DF:$DF,$GK162+16),"")</f>
      </c>
      <c r="DY162">
        <f>IF($GL162&gt;=17,INDEX($DF:$DF,$GK162+17),"")</f>
      </c>
      <c r="DZ162">
        <f>IF($GL162&gt;=18,INDEX($DF:$DF,$GK162+18),"")</f>
      </c>
      <c r="EA162">
        <f>IF($GL162&gt;=19,INDEX($DF:$DF,$GK162+19),"")</f>
      </c>
      <c r="EB162">
        <f>IF($GL162&gt;=20,INDEX($DF:$DF,$GK162+20),"")</f>
      </c>
      <c r="EC162">
        <f>IF($GL162&gt;=21,INDEX($DF:$DF,$GK162+21),"")</f>
      </c>
      <c r="ED162">
        <f>IF($GL162&gt;=22,INDEX($DF:$DF,$GK162+22),"")</f>
      </c>
      <c r="EE162">
        <f>IF($GL162&gt;=23,INDEX($DF:$DF,$GK162+23),"")</f>
      </c>
      <c r="EF162">
        <f>IF($GL162&gt;=24,INDEX($DF:$DF,$GK162+24),"")</f>
      </c>
      <c r="EG162">
        <f>IF($GL162&gt;=25,INDEX($DF:$DF,$GK162+25),"")</f>
      </c>
      <c r="EH162">
        <f>IF($GL162&gt;=26,INDEX($DF:$DF,$GK162+26),"")</f>
      </c>
      <c r="EI162">
        <f>IF($GL162&gt;=27,INDEX($DF:$DF,$GK162+27),"")</f>
      </c>
      <c r="EJ162">
        <f>IF($GL162&gt;=28,INDEX($DF:$DF,$GK162+28),"")</f>
      </c>
      <c r="EK162">
        <f>IF($GL162&gt;=29,INDEX($DF:$DF,$GK162+29),"")</f>
      </c>
      <c r="EL162">
        <f>IF($GL162&gt;=30,INDEX($DF:$DF,$GK162+30),"")</f>
      </c>
      <c r="EM162">
        <f>IF($GL162&gt;=31,INDEX($DF:$DF,$GK162+31),"")</f>
      </c>
      <c r="EN162">
        <f>IF($GL162&gt;=32,INDEX($DF:$DF,$GK162+32),"")</f>
      </c>
      <c r="EO162">
        <f>IF($GL162&gt;=33,INDEX($DF:$DF,$GK162+33),"")</f>
      </c>
      <c r="EP162">
        <f>IF($GL162&gt;=34,INDEX($DF:$DF,$GK162+34),"")</f>
      </c>
      <c r="EQ162">
        <f>IF($GL162&gt;=35,INDEX($DF:$DF,$GK162+35),"")</f>
      </c>
      <c r="ER162">
        <f>IF($GL162&gt;=36,INDEX($DF:$DF,$GK162+36),"")</f>
      </c>
      <c r="ES162">
        <f>IF($GL162&gt;=37,INDEX($DF:$DF,$GK162+37),"")</f>
      </c>
      <c r="ET162">
        <f>IF($GL162&gt;=38,INDEX($DF:$DF,$GK162+38),"")</f>
      </c>
      <c r="EU162">
        <f>IF($GL162&gt;=39,INDEX($DF:$DF,$GK162+39),"")</f>
      </c>
      <c r="EV162">
        <f>IF($GL162&gt;=40,INDEX($DF:$DF,$GK162+40),"")</f>
      </c>
      <c r="EW162">
        <f>IF($GL162&gt;=1,INDEX($DG:$DG,$GK162+1),"")</f>
      </c>
      <c r="EX162">
        <f>IF($GL162&gt;=2,INDEX($DG:$DG,$GK162+2),"")</f>
      </c>
      <c r="EY162">
        <f>IF($GL162&gt;=3,INDEX($DG:$DG,$GK162+3),"")</f>
      </c>
      <c r="EZ162">
        <f>IF($GL162&gt;=4,INDEX($DG:$DG,$GK162+4),"")</f>
      </c>
      <c r="FA162">
        <f>IF($GL162&gt;=5,INDEX($DG:$DG,$GK162+5),"")</f>
      </c>
      <c r="FB162">
        <f>IF($GL162&gt;=6,INDEX($DG:$DG,$GK162+6),"")</f>
      </c>
      <c r="FC162">
        <f>IF($GL162&gt;=7,INDEX($DG:$DG,$GK162+7),"")</f>
      </c>
      <c r="FD162">
        <f>IF($GL162&gt;=8,INDEX($DG:$DG,$GK162+8),"")</f>
      </c>
      <c r="FE162">
        <f>IF($GL162&gt;=9,INDEX($DG:$DG,$GK162+9),"")</f>
      </c>
      <c r="FF162">
        <f>IF($GL162&gt;=10,INDEX($DG:$DG,$GK162+10),"")</f>
      </c>
      <c r="FG162">
        <f>IF($GL162&gt;=11,INDEX($DG:$DG,$GK162+11),"")</f>
      </c>
      <c r="FH162">
        <f>IF($GL162&gt;=12,INDEX($DG:$DG,$GK162+12),"")</f>
      </c>
      <c r="FI162">
        <f>IF($GL162&gt;=13,INDEX($DG:$DG,$GK162+13),"")</f>
      </c>
      <c r="FJ162">
        <f>IF($GL162&gt;=14,INDEX($DG:$DG,$GK162+14),"")</f>
      </c>
      <c r="FK162">
        <f>IF($GL162&gt;=15,INDEX($DG:$DG,$GK162+15),"")</f>
      </c>
      <c r="FL162">
        <f>IF($GL162&gt;=16,INDEX($DG:$DG,$GK162+16),"")</f>
      </c>
      <c r="FM162">
        <f>IF($GL162&gt;=17,INDEX($DG:$DG,$GK162+17),"")</f>
      </c>
      <c r="FN162">
        <f>IF($GL162&gt;=18,INDEX($DG:$DG,$GK162+18),"")</f>
      </c>
      <c r="FO162">
        <f>IF($GL162&gt;=19,INDEX($DG:$DG,$GK162+19),"")</f>
      </c>
      <c r="FP162">
        <f>IF($GL162&gt;=20,INDEX($DG:$DG,$GK162+20),"")</f>
      </c>
      <c r="FQ162">
        <f>IF($GL162&gt;=21,INDEX($DG:$DG,$GK162+21),"")</f>
      </c>
      <c r="FR162">
        <f>IF($GL162&gt;=22,INDEX($DG:$DG,$GK162+22),"")</f>
      </c>
      <c r="FS162">
        <f>IF($GL162&gt;=23,INDEX($DG:$DG,$GK162+23),"")</f>
      </c>
      <c r="FT162">
        <f>IF($GL162&gt;=24,INDEX($DG:$DG,$GK162+24),"")</f>
      </c>
      <c r="FU162">
        <f>IF($GL162&gt;=25,INDEX($DG:$DG,$GK162+25),"")</f>
      </c>
      <c r="FV162">
        <f>IF($GL162&gt;=26,INDEX($DG:$DG,$GK162+26),"")</f>
      </c>
      <c r="FW162">
        <f>IF($GL162&gt;=27,INDEX($DG:$DG,$GK162+27),"")</f>
      </c>
      <c r="FX162">
        <f>IF($GL162&gt;=28,INDEX($DG:$DG,$GK162+28),"")</f>
      </c>
      <c r="FY162">
        <f>IF($GL162&gt;=29,INDEX($DG:$DG,$GK162+29),"")</f>
      </c>
      <c r="FZ162">
        <f>IF($GL162&gt;=30,INDEX($DG:$DG,$GK162+30),"")</f>
      </c>
      <c r="GA162">
        <f>IF($GL162&gt;=31,INDEX($DG:$DG,$GK162+31),"")</f>
      </c>
      <c r="GB162">
        <f>IF($GL162&gt;=32,INDEX($DG:$DG,$GK162+32),"")</f>
      </c>
      <c r="GC162">
        <f>IF($GL162&gt;=33,INDEX($DG:$DG,$GK162+33),"")</f>
      </c>
      <c r="GD162">
        <f>IF($GL162&gt;=34,INDEX($DG:$DG,$GK162+34),"")</f>
      </c>
      <c r="GE162">
        <f>IF($GL162&gt;=35,INDEX($DG:$DG,$GK162+35),"")</f>
      </c>
      <c r="GF162">
        <f>IF($GL162&gt;=36,INDEX($DG:$DG,$GK162+36),"")</f>
      </c>
      <c r="GG162">
        <f>IF($GL162&gt;=37,INDEX($DG:$DG,$GK162+37),"")</f>
      </c>
      <c r="GH162">
        <f>IF($GL162&gt;=38,INDEX($DG:$DG,$GK162+38),"")</f>
      </c>
      <c r="GI162">
        <f>IF($GL162&gt;=39,INDEX($DG:$DG,$GK162+39),"")</f>
      </c>
      <c r="GJ162">
        <f>IF($GL162&gt;=40,INDEX($DG:$DG,$GK162+40),"")</f>
      </c>
      <c r="GK162">
        <f>IFERROR(MATCH($DE162,$DF$2:$DF$166,0)+1,0)</f>
      </c>
      <c r="GL162">
        <f>IFERROR(INDEX($DH$2:$DH$166,MATCH($DE162,$DF$2:$DF$166,0)),0)</f>
      </c>
      <c r="GM162">
        <f>IFERROR(MATCH($H162,$DI$162:$EV$162,0),0)</f>
      </c>
      <c r="GN162">
        <f>IF($GM162&gt;0,INDEX($EW$162:$GJ$162,$GM162),"")</f>
      </c>
      <c r="GO162" t="s">
        <v>293</v>
      </c>
      <c r="GQ162">
        <f>IF($IZ162&gt;=1,INDEX($GO:$GO,$IY162+1),"")</f>
      </c>
      <c r="GR162">
        <f>IF($IZ162&gt;=2,INDEX($GO:$GO,$IY162+2),"")</f>
      </c>
      <c r="GS162">
        <f>IF($IZ162&gt;=3,INDEX($GO:$GO,$IY162+3),"")</f>
      </c>
      <c r="GT162">
        <f>IF($IZ162&gt;=4,INDEX($GO:$GO,$IY162+4),"")</f>
      </c>
      <c r="GU162">
        <f>IF($IZ162&gt;=5,INDEX($GO:$GO,$IY162+5),"")</f>
      </c>
      <c r="GV162">
        <f>IF($IZ162&gt;=6,INDEX($GO:$GO,$IY162+6),"")</f>
      </c>
      <c r="GW162">
        <f>IF($IZ162&gt;=7,INDEX($GO:$GO,$IY162+7),"")</f>
      </c>
      <c r="GX162">
        <f>IF($IZ162&gt;=8,INDEX($GO:$GO,$IY162+8),"")</f>
      </c>
      <c r="GY162">
        <f>IF($IZ162&gt;=9,INDEX($GO:$GO,$IY162+9),"")</f>
      </c>
      <c r="GZ162">
        <f>IF($IZ162&gt;=10,INDEX($GO:$GO,$IY162+10),"")</f>
      </c>
      <c r="HA162">
        <f>IF($IZ162&gt;=11,INDEX($GO:$GO,$IY162+11),"")</f>
      </c>
      <c r="HB162">
        <f>IF($IZ162&gt;=12,INDEX($GO:$GO,$IY162+12),"")</f>
      </c>
      <c r="HC162">
        <f>IF($IZ162&gt;=13,INDEX($GO:$GO,$IY162+13),"")</f>
      </c>
      <c r="HD162">
        <f>IF($IZ162&gt;=14,INDEX($GO:$GO,$IY162+14),"")</f>
      </c>
      <c r="HE162">
        <f>IF($IZ162&gt;=15,INDEX($GO:$GO,$IY162+15),"")</f>
      </c>
      <c r="HF162">
        <f>IF($IZ162&gt;=16,INDEX($GO:$GO,$IY162+16),"")</f>
      </c>
      <c r="HG162">
        <f>IF($IZ162&gt;=17,INDEX($GO:$GO,$IY162+17),"")</f>
      </c>
      <c r="HH162">
        <f>IF($IZ162&gt;=18,INDEX($GO:$GO,$IY162+18),"")</f>
      </c>
      <c r="HI162">
        <f>IF($IZ162&gt;=19,INDEX($GO:$GO,$IY162+19),"")</f>
      </c>
      <c r="HJ162">
        <f>IF($IZ162&gt;=20,INDEX($GO:$GO,$IY162+20),"")</f>
      </c>
      <c r="HK162">
        <f>IF($IZ162&gt;=21,INDEX($GO:$GO,$IY162+21),"")</f>
      </c>
      <c r="HL162">
        <f>IF($IZ162&gt;=22,INDEX($GO:$GO,$IY162+22),"")</f>
      </c>
      <c r="HM162">
        <f>IF($IZ162&gt;=23,INDEX($GO:$GO,$IY162+23),"")</f>
      </c>
      <c r="HN162">
        <f>IF($IZ162&gt;=24,INDEX($GO:$GO,$IY162+24),"")</f>
      </c>
      <c r="HO162">
        <f>IF($IZ162&gt;=25,INDEX($GO:$GO,$IY162+25),"")</f>
      </c>
      <c r="HP162">
        <f>IF($IZ162&gt;=26,INDEX($GO:$GO,$IY162+26),"")</f>
      </c>
      <c r="HQ162">
        <f>IF($IZ162&gt;=27,INDEX($GO:$GO,$IY162+27),"")</f>
      </c>
      <c r="HR162">
        <f>IF($IZ162&gt;=28,INDEX($GO:$GO,$IY162+28),"")</f>
      </c>
      <c r="HS162">
        <f>IF($IZ162&gt;=29,INDEX($GO:$GO,$IY162+29),"")</f>
      </c>
      <c r="HT162">
        <f>IF($IZ162&gt;=30,INDEX($GO:$GO,$IY162+30),"")</f>
      </c>
      <c r="HU162">
        <f>IF($IZ162&gt;=31,INDEX($GO:$GO,$IY162+31),"")</f>
      </c>
      <c r="HV162">
        <f>IF($IZ162&gt;=32,INDEX($GO:$GO,$IY162+32),"")</f>
      </c>
      <c r="HW162">
        <f>IF($IZ162&gt;=33,INDEX($GO:$GO,$IY162+33),"")</f>
      </c>
      <c r="HX162">
        <f>IF($IZ162&gt;=34,INDEX($GO:$GO,$IY162+34),"")</f>
      </c>
      <c r="HY162">
        <f>IF($IZ162&gt;=35,INDEX($GO:$GO,$IY162+35),"")</f>
      </c>
      <c r="HZ162">
        <f>IF($IZ162&gt;=36,INDEX($GO:$GO,$IY162+36),"")</f>
      </c>
      <c r="IA162">
        <f>IF($IZ162&gt;=37,INDEX($GO:$GO,$IY162+37),"")</f>
      </c>
      <c r="IB162">
        <f>IF($IZ162&gt;=38,INDEX($GO:$GO,$IY162+38),"")</f>
      </c>
      <c r="IC162">
        <f>IF($IZ162&gt;=39,INDEX($GO:$GO,$IY162+39),"")</f>
      </c>
      <c r="ID162">
        <f>IF($IZ162&gt;=40,INDEX($GO:$GO,$IY162+40),"")</f>
      </c>
      <c r="IE162">
        <f>IF($IZ162&gt;=41,INDEX($GO:$GO,$IY162+41),"")</f>
      </c>
      <c r="IF162">
        <f>IF($IZ162&gt;=42,INDEX($GO:$GO,$IY162+42),"")</f>
      </c>
      <c r="IG162">
        <f>IF($IZ162&gt;=43,INDEX($GO:$GO,$IY162+43),"")</f>
      </c>
      <c r="IH162">
        <f>IF($IZ162&gt;=44,INDEX($GO:$GO,$IY162+44),"")</f>
      </c>
      <c r="II162">
        <f>IF($IZ162&gt;=45,INDEX($GO:$GO,$IY162+45),"")</f>
      </c>
      <c r="IJ162">
        <f>IF($IZ162&gt;=46,INDEX($GO:$GO,$IY162+46),"")</f>
      </c>
      <c r="IK162">
        <f>IF($IZ162&gt;=47,INDEX($GO:$GO,$IY162+47),"")</f>
      </c>
      <c r="IL162">
        <f>IF($IZ162&gt;=48,INDEX($GO:$GO,$IY162+48),"")</f>
      </c>
      <c r="IM162">
        <f>IF($IZ162&gt;=49,INDEX($GO:$GO,$IY162+49),"")</f>
      </c>
      <c r="IN162">
        <f>IF($IZ162&gt;=50,INDEX($GO:$GO,$IY162+50),"")</f>
      </c>
      <c r="IO162">
        <f>IF($IZ162&gt;=51,INDEX($GO:$GO,$IY162+51),"")</f>
      </c>
      <c r="IP162">
        <f>IF($IZ162&gt;=52,INDEX($GO:$GO,$IY162+52),"")</f>
      </c>
      <c r="IQ162">
        <f>IF($IZ162&gt;=53,INDEX($GO:$GO,$IY162+53),"")</f>
      </c>
      <c r="IR162">
        <f>IF($IZ162&gt;=54,INDEX($GO:$GO,$IY162+54),"")</f>
      </c>
      <c r="IS162">
        <f>IF($IZ162&gt;=55,INDEX($GO:$GO,$IY162+55),"")</f>
      </c>
      <c r="IT162">
        <f>IF($IZ162&gt;=56,INDEX($GO:$GO,$IY162+56),"")</f>
      </c>
      <c r="IU162">
        <f>IF($IZ162&gt;=57,INDEX($GO:$GO,$IY162+57),"")</f>
      </c>
      <c r="IV162">
        <f>IF($IZ162&gt;=58,INDEX($GO:$GO,$IY162+58),"")</f>
      </c>
      <c r="IW162">
        <f>IF($IZ162&gt;=59,INDEX($GO:$GO,$IY162+59),"")</f>
      </c>
      <c r="IX162">
        <f>IF($IZ162&gt;=60,INDEX($GO:$GO,$IY162+60),"")</f>
      </c>
      <c r="IY162">
        <f>IFERROR(MATCH($GN162,$GO$2:$GO$827,0)+1,0)</f>
      </c>
      <c r="IZ162">
        <f>IFERROR(INDEX($GP$2:$GP$827,MATCH($GN162,$GO$2:$GO$827,0)),0)</f>
      </c>
      <c r="JA162" t="s">
        <v>23</v>
      </c>
      <c r="JB162" t="s">
        <v>23</v>
      </c>
    </row>
    <row r="163" spans="1:262" x14ac:dyDescent="0.25">
      <c r="F163" s="1"/>
      <c r="G163" s="1"/>
      <c r="H163" s="1"/>
      <c r="I163" s="1"/>
      <c r="J163" s="1">
        <f>IFERROR(IF(FIND(" - ",$F163)&gt;0,MID($F163,FIND(" - ",$F163)+3,LEN($F163)),""),"")</f>
      </c>
      <c r="L163" s="1"/>
      <c r="N163" t="s">
        <v>23</v>
      </c>
      <c r="P163">
        <f>IF(OR($N163="",$O163=""),"",IFERROR($N163/$O163,0))</f>
      </c>
      <c r="Q163">
        <f>IF($N163="","",
IF($G163="","",
IF(ISNUMBER(SEARCH("exempt",LOWER($G163))),0,
$N163*(VALUE(SUBSTITUTE($G163,"%",""))/100))))</f>
      </c>
      <c r="W163">
        <f>IF($N163="","",
SUM($N163,$Q163,$U163,$R163,$T163)-
IF($V163="",0,VALUE($V163)))</f>
      </c>
      <c r="AE163" t="s">
        <v>873</v>
      </c>
      <c r="AJ163" t="s">
        <v>874</v>
      </c>
      <c r="AM163">
        <f>IFERROR(LEFT($F163,FIND(" - ",$F163)-1),$F163)</f>
      </c>
      <c r="AP163">
        <f>IF($CE163&gt;=1,INDEX($AN:$AN,$CD163+1),"")</f>
      </c>
      <c r="AQ163">
        <f>IF($CE163&gt;=2,INDEX($AN:$AN,$CD163+2),"")</f>
      </c>
      <c r="AR163">
        <f>IF($CE163&gt;=3,INDEX($AN:$AN,$CD163+3),"")</f>
      </c>
      <c r="AS163">
        <f>IF($CE163&gt;=4,INDEX($AN:$AN,$CD163+4),"")</f>
      </c>
      <c r="AT163">
        <f>IF($CE163&gt;=5,INDEX($AN:$AN,$CD163+5),"")</f>
      </c>
      <c r="AU163">
        <f>IF($CE163&gt;=6,INDEX($AN:$AN,$CD163+6),"")</f>
      </c>
      <c r="AV163">
        <f>IF($CE163&gt;=7,INDEX($AN:$AN,$CD163+7),"")</f>
      </c>
      <c r="AW163">
        <f>IF($CE163&gt;=8,INDEX($AN:$AN,$CD163+8),"")</f>
      </c>
      <c r="AX163">
        <f>IF($CE163&gt;=9,INDEX($AN:$AN,$CD163+9),"")</f>
      </c>
      <c r="AY163">
        <f>IF($CE163&gt;=10,INDEX($AN:$AN,$CD163+10),"")</f>
      </c>
      <c r="AZ163">
        <f>IF($CE163&gt;=11,INDEX($AN:$AN,$CD163+11),"")</f>
      </c>
      <c r="BA163">
        <f>IF($CE163&gt;=12,INDEX($AN:$AN,$CD163+12),"")</f>
      </c>
      <c r="BB163">
        <f>IF($CE163&gt;=13,INDEX($AN:$AN,$CD163+13),"")</f>
      </c>
      <c r="BC163">
        <f>IF($CE163&gt;=14,INDEX($AN:$AN,$CD163+14),"")</f>
      </c>
      <c r="BD163">
        <f>IF($CE163&gt;=15,INDEX($AN:$AN,$CD163+15),"")</f>
      </c>
      <c r="BE163">
        <f>IF($CE163&gt;=16,INDEX($AN:$AN,$CD163+16),"")</f>
      </c>
      <c r="BF163">
        <f>IF($CE163&gt;=17,INDEX($AN:$AN,$CD163+17),"")</f>
      </c>
      <c r="BG163">
        <f>IF($CE163&gt;=18,INDEX($AN:$AN,$CD163+18),"")</f>
      </c>
      <c r="BH163">
        <f>IF($CE163&gt;=19,INDEX($AN:$AN,$CD163+19),"")</f>
      </c>
      <c r="BI163">
        <f>IF($CE163&gt;=20,INDEX($AN:$AN,$CD163+20),"")</f>
      </c>
      <c r="BJ163">
        <f>IF($CE163&gt;=21,INDEX($AN:$AN,$CD163+21),"")</f>
      </c>
      <c r="BK163">
        <f>IF($CE163&gt;=22,INDEX($AN:$AN,$CD163+22),"")</f>
      </c>
      <c r="BL163">
        <f>IF($CE163&gt;=23,INDEX($AN:$AN,$CD163+23),"")</f>
      </c>
      <c r="BM163">
        <f>IF($CE163&gt;=24,INDEX($AN:$AN,$CD163+24),"")</f>
      </c>
      <c r="BN163">
        <f>IF($CE163&gt;=25,INDEX($AN:$AN,$CD163+25),"")</f>
      </c>
      <c r="BO163">
        <f>IF($CE163&gt;=26,INDEX($AN:$AN,$CD163+26),"")</f>
      </c>
      <c r="BP163">
        <f>IF($CE163&gt;=27,INDEX($AN:$AN,$CD163+27),"")</f>
      </c>
      <c r="BQ163">
        <f>IF($CE163&gt;=28,INDEX($AN:$AN,$CD163+28),"")</f>
      </c>
      <c r="BR163">
        <f>IF($CE163&gt;=29,INDEX($AN:$AN,$CD163+29),"")</f>
      </c>
      <c r="BS163">
        <f>IF($CE163&gt;=30,INDEX($AN:$AN,$CD163+30),"")</f>
      </c>
      <c r="BT163">
        <f>IF($CE163&gt;=31,INDEX($AN:$AN,$CD163+31),"")</f>
      </c>
      <c r="BU163">
        <f>IF($CE163&gt;=32,INDEX($AN:$AN,$CD163+32),"")</f>
      </c>
      <c r="BV163">
        <f>IF($CE163&gt;=33,INDEX($AN:$AN,$CD163+33),"")</f>
      </c>
      <c r="BW163">
        <f>IF($CE163&gt;=34,INDEX($AN:$AN,$CD163+34),"")</f>
      </c>
      <c r="BX163">
        <f>IF($CE163&gt;=35,INDEX($AN:$AN,$CD163+35),"")</f>
      </c>
      <c r="BY163">
        <f>IF($CE163&gt;=36,INDEX($AN:$AN,$CD163+36),"")</f>
      </c>
      <c r="BZ163">
        <f>IF($CE163&gt;=37,INDEX($AN:$AN,$CD163+37),"")</f>
      </c>
      <c r="CA163">
        <f>IF($CE163&gt;=38,INDEX($AN:$AN,$CD163+38),"")</f>
      </c>
      <c r="CB163">
        <f>IF($CE163&gt;=39,INDEX($AN:$AN,$CD163+39),"")</f>
      </c>
      <c r="CC163">
        <f>IF($CE163&gt;=40,INDEX($AN:$AN,$CD163+40),"")</f>
      </c>
      <c r="CD163">
        <f>IFERROR(MATCH($AM163,$AN$2:$AN$133,0)+1,0)</f>
      </c>
      <c r="CE163">
        <f>IFERROR(INDEX($AO$2:$AO$133,MATCH($AM163,$AN$2:$AN$133,0)),0)</f>
      </c>
      <c r="CF163">
        <f>IFERROR(LEFT($K163,FIND(" - ",$K163)-1),$K163)</f>
      </c>
      <c r="CG163" t="s">
        <v>64</v>
      </c>
      <c r="CI163">
        <f>IF($DD163&gt;=1,INDEX($CG:$CG,$DC163+1),"")</f>
      </c>
      <c r="CJ163">
        <f>IF($DD163&gt;=2,INDEX($CG:$CG,$DC163+2),"")</f>
      </c>
      <c r="CK163">
        <f>IF($DD163&gt;=3,INDEX($CG:$CG,$DC163+3),"")</f>
      </c>
      <c r="CL163">
        <f>IF($DD163&gt;=4,INDEX($CG:$CG,$DC163+4),"")</f>
      </c>
      <c r="CM163">
        <f>IF($DD163&gt;=5,INDEX($CG:$CG,$DC163+5),"")</f>
      </c>
      <c r="CN163">
        <f>IF($DD163&gt;=6,INDEX($CG:$CG,$DC163+6),"")</f>
      </c>
      <c r="CO163">
        <f>IF($DD163&gt;=7,INDEX($CG:$CG,$DC163+7),"")</f>
      </c>
      <c r="CP163">
        <f>IF($DD163&gt;=8,INDEX($CG:$CG,$DC163+8),"")</f>
      </c>
      <c r="CQ163">
        <f>IF($DD163&gt;=9,INDEX($CG:$CG,$DC163+9),"")</f>
      </c>
      <c r="CR163">
        <f>IF($DD163&gt;=10,INDEX($CG:$CG,$DC163+10),"")</f>
      </c>
      <c r="CS163">
        <f>IF($DD163&gt;=11,INDEX($CG:$CG,$DC163+11),"")</f>
      </c>
      <c r="CT163">
        <f>IF($DD163&gt;=12,INDEX($CG:$CG,$DC163+12),"")</f>
      </c>
      <c r="CU163">
        <f>IF($DD163&gt;=13,INDEX($CG:$CG,$DC163+13),"")</f>
      </c>
      <c r="CV163">
        <f>IF($DD163&gt;=14,INDEX($CG:$CG,$DC163+14),"")</f>
      </c>
      <c r="CW163">
        <f>IF($DD163&gt;=15,INDEX($CG:$CG,$DC163+15),"")</f>
      </c>
      <c r="CX163">
        <f>IF($DD163&gt;=16,INDEX($CG:$CG,$DC163+16),"")</f>
      </c>
      <c r="CY163">
        <f>IF($DD163&gt;=17,INDEX($CG:$CG,$DC163+17),"")</f>
      </c>
      <c r="CZ163">
        <f>IF($DD163&gt;=18,INDEX($CG:$CG,$DC163+18),"")</f>
      </c>
      <c r="DA163">
        <f>IF($DD163&gt;=19,INDEX($CG:$CG,$DC163+19),"")</f>
      </c>
      <c r="DB163">
        <f>IF($DD163&gt;=20,INDEX($CG:$CG,$DC163+20),"")</f>
      </c>
      <c r="DC163">
        <f>IFERROR(MATCH($CF163,$CG$2:$CG$1558,0)+1,0)</f>
      </c>
      <c r="DD163">
        <f>IFERROR(INDEX($CH$2:$CH$1558,MATCH($CF163,$CG$2:$CG$1558,0)),0)</f>
      </c>
      <c r="DE163">
        <f>IFERROR(INDEX($AL:$AL,MATCH($G163,$AK:$AK,0))&amp;"","")</f>
      </c>
      <c r="DF163" t="s">
        <v>411</v>
      </c>
      <c r="DH163">
        <v>1</v>
      </c>
      <c r="DI163">
        <f>IF($GL163&gt;=1,INDEX($DF:$DF,$GK163+1),"")</f>
      </c>
      <c r="DJ163">
        <f>IF($GL163&gt;=2,INDEX($DF:$DF,$GK163+2),"")</f>
      </c>
      <c r="DK163">
        <f>IF($GL163&gt;=3,INDEX($DF:$DF,$GK163+3),"")</f>
      </c>
      <c r="DL163">
        <f>IF($GL163&gt;=4,INDEX($DF:$DF,$GK163+4),"")</f>
      </c>
      <c r="DM163">
        <f>IF($GL163&gt;=5,INDEX($DF:$DF,$GK163+5),"")</f>
      </c>
      <c r="DN163">
        <f>IF($GL163&gt;=6,INDEX($DF:$DF,$GK163+6),"")</f>
      </c>
      <c r="DO163">
        <f>IF($GL163&gt;=7,INDEX($DF:$DF,$GK163+7),"")</f>
      </c>
      <c r="DP163">
        <f>IF($GL163&gt;=8,INDEX($DF:$DF,$GK163+8),"")</f>
      </c>
      <c r="DQ163">
        <f>IF($GL163&gt;=9,INDEX($DF:$DF,$GK163+9),"")</f>
      </c>
      <c r="DR163">
        <f>IF($GL163&gt;=10,INDEX($DF:$DF,$GK163+10),"")</f>
      </c>
      <c r="DS163">
        <f>IF($GL163&gt;=11,INDEX($DF:$DF,$GK163+11),"")</f>
      </c>
      <c r="DT163">
        <f>IF($GL163&gt;=12,INDEX($DF:$DF,$GK163+12),"")</f>
      </c>
      <c r="DU163">
        <f>IF($GL163&gt;=13,INDEX($DF:$DF,$GK163+13),"")</f>
      </c>
      <c r="DV163">
        <f>IF($GL163&gt;=14,INDEX($DF:$DF,$GK163+14),"")</f>
      </c>
      <c r="DW163">
        <f>IF($GL163&gt;=15,INDEX($DF:$DF,$GK163+15),"")</f>
      </c>
      <c r="DX163">
        <f>IF($GL163&gt;=16,INDEX($DF:$DF,$GK163+16),"")</f>
      </c>
      <c r="DY163">
        <f>IF($GL163&gt;=17,INDEX($DF:$DF,$GK163+17),"")</f>
      </c>
      <c r="DZ163">
        <f>IF($GL163&gt;=18,INDEX($DF:$DF,$GK163+18),"")</f>
      </c>
      <c r="EA163">
        <f>IF($GL163&gt;=19,INDEX($DF:$DF,$GK163+19),"")</f>
      </c>
      <c r="EB163">
        <f>IF($GL163&gt;=20,INDEX($DF:$DF,$GK163+20),"")</f>
      </c>
      <c r="EC163">
        <f>IF($GL163&gt;=21,INDEX($DF:$DF,$GK163+21),"")</f>
      </c>
      <c r="ED163">
        <f>IF($GL163&gt;=22,INDEX($DF:$DF,$GK163+22),"")</f>
      </c>
      <c r="EE163">
        <f>IF($GL163&gt;=23,INDEX($DF:$DF,$GK163+23),"")</f>
      </c>
      <c r="EF163">
        <f>IF($GL163&gt;=24,INDEX($DF:$DF,$GK163+24),"")</f>
      </c>
      <c r="EG163">
        <f>IF($GL163&gt;=25,INDEX($DF:$DF,$GK163+25),"")</f>
      </c>
      <c r="EH163">
        <f>IF($GL163&gt;=26,INDEX($DF:$DF,$GK163+26),"")</f>
      </c>
      <c r="EI163">
        <f>IF($GL163&gt;=27,INDEX($DF:$DF,$GK163+27),"")</f>
      </c>
      <c r="EJ163">
        <f>IF($GL163&gt;=28,INDEX($DF:$DF,$GK163+28),"")</f>
      </c>
      <c r="EK163">
        <f>IF($GL163&gt;=29,INDEX($DF:$DF,$GK163+29),"")</f>
      </c>
      <c r="EL163">
        <f>IF($GL163&gt;=30,INDEX($DF:$DF,$GK163+30),"")</f>
      </c>
      <c r="EM163">
        <f>IF($GL163&gt;=31,INDEX($DF:$DF,$GK163+31),"")</f>
      </c>
      <c r="EN163">
        <f>IF($GL163&gt;=32,INDEX($DF:$DF,$GK163+32),"")</f>
      </c>
      <c r="EO163">
        <f>IF($GL163&gt;=33,INDEX($DF:$DF,$GK163+33),"")</f>
      </c>
      <c r="EP163">
        <f>IF($GL163&gt;=34,INDEX($DF:$DF,$GK163+34),"")</f>
      </c>
      <c r="EQ163">
        <f>IF($GL163&gt;=35,INDEX($DF:$DF,$GK163+35),"")</f>
      </c>
      <c r="ER163">
        <f>IF($GL163&gt;=36,INDEX($DF:$DF,$GK163+36),"")</f>
      </c>
      <c r="ES163">
        <f>IF($GL163&gt;=37,INDEX($DF:$DF,$GK163+37),"")</f>
      </c>
      <c r="ET163">
        <f>IF($GL163&gt;=38,INDEX($DF:$DF,$GK163+38),"")</f>
      </c>
      <c r="EU163">
        <f>IF($GL163&gt;=39,INDEX($DF:$DF,$GK163+39),"")</f>
      </c>
      <c r="EV163">
        <f>IF($GL163&gt;=40,INDEX($DF:$DF,$GK163+40),"")</f>
      </c>
      <c r="EW163">
        <f>IF($GL163&gt;=1,INDEX($DG:$DG,$GK163+1),"")</f>
      </c>
      <c r="EX163">
        <f>IF($GL163&gt;=2,INDEX($DG:$DG,$GK163+2),"")</f>
      </c>
      <c r="EY163">
        <f>IF($GL163&gt;=3,INDEX($DG:$DG,$GK163+3),"")</f>
      </c>
      <c r="EZ163">
        <f>IF($GL163&gt;=4,INDEX($DG:$DG,$GK163+4),"")</f>
      </c>
      <c r="FA163">
        <f>IF($GL163&gt;=5,INDEX($DG:$DG,$GK163+5),"")</f>
      </c>
      <c r="FB163">
        <f>IF($GL163&gt;=6,INDEX($DG:$DG,$GK163+6),"")</f>
      </c>
      <c r="FC163">
        <f>IF($GL163&gt;=7,INDEX($DG:$DG,$GK163+7),"")</f>
      </c>
      <c r="FD163">
        <f>IF($GL163&gt;=8,INDEX($DG:$DG,$GK163+8),"")</f>
      </c>
      <c r="FE163">
        <f>IF($GL163&gt;=9,INDEX($DG:$DG,$GK163+9),"")</f>
      </c>
      <c r="FF163">
        <f>IF($GL163&gt;=10,INDEX($DG:$DG,$GK163+10),"")</f>
      </c>
      <c r="FG163">
        <f>IF($GL163&gt;=11,INDEX($DG:$DG,$GK163+11),"")</f>
      </c>
      <c r="FH163">
        <f>IF($GL163&gt;=12,INDEX($DG:$DG,$GK163+12),"")</f>
      </c>
      <c r="FI163">
        <f>IF($GL163&gt;=13,INDEX($DG:$DG,$GK163+13),"")</f>
      </c>
      <c r="FJ163">
        <f>IF($GL163&gt;=14,INDEX($DG:$DG,$GK163+14),"")</f>
      </c>
      <c r="FK163">
        <f>IF($GL163&gt;=15,INDEX($DG:$DG,$GK163+15),"")</f>
      </c>
      <c r="FL163">
        <f>IF($GL163&gt;=16,INDEX($DG:$DG,$GK163+16),"")</f>
      </c>
      <c r="FM163">
        <f>IF($GL163&gt;=17,INDEX($DG:$DG,$GK163+17),"")</f>
      </c>
      <c r="FN163">
        <f>IF($GL163&gt;=18,INDEX($DG:$DG,$GK163+18),"")</f>
      </c>
      <c r="FO163">
        <f>IF($GL163&gt;=19,INDEX($DG:$DG,$GK163+19),"")</f>
      </c>
      <c r="FP163">
        <f>IF($GL163&gt;=20,INDEX($DG:$DG,$GK163+20),"")</f>
      </c>
      <c r="FQ163">
        <f>IF($GL163&gt;=21,INDEX($DG:$DG,$GK163+21),"")</f>
      </c>
      <c r="FR163">
        <f>IF($GL163&gt;=22,INDEX($DG:$DG,$GK163+22),"")</f>
      </c>
      <c r="FS163">
        <f>IF($GL163&gt;=23,INDEX($DG:$DG,$GK163+23),"")</f>
      </c>
      <c r="FT163">
        <f>IF($GL163&gt;=24,INDEX($DG:$DG,$GK163+24),"")</f>
      </c>
      <c r="FU163">
        <f>IF($GL163&gt;=25,INDEX($DG:$DG,$GK163+25),"")</f>
      </c>
      <c r="FV163">
        <f>IF($GL163&gt;=26,INDEX($DG:$DG,$GK163+26),"")</f>
      </c>
      <c r="FW163">
        <f>IF($GL163&gt;=27,INDEX($DG:$DG,$GK163+27),"")</f>
      </c>
      <c r="FX163">
        <f>IF($GL163&gt;=28,INDEX($DG:$DG,$GK163+28),"")</f>
      </c>
      <c r="FY163">
        <f>IF($GL163&gt;=29,INDEX($DG:$DG,$GK163+29),"")</f>
      </c>
      <c r="FZ163">
        <f>IF($GL163&gt;=30,INDEX($DG:$DG,$GK163+30),"")</f>
      </c>
      <c r="GA163">
        <f>IF($GL163&gt;=31,INDEX($DG:$DG,$GK163+31),"")</f>
      </c>
      <c r="GB163">
        <f>IF($GL163&gt;=32,INDEX($DG:$DG,$GK163+32),"")</f>
      </c>
      <c r="GC163">
        <f>IF($GL163&gt;=33,INDEX($DG:$DG,$GK163+33),"")</f>
      </c>
      <c r="GD163">
        <f>IF($GL163&gt;=34,INDEX($DG:$DG,$GK163+34),"")</f>
      </c>
      <c r="GE163">
        <f>IF($GL163&gt;=35,INDEX($DG:$DG,$GK163+35),"")</f>
      </c>
      <c r="GF163">
        <f>IF($GL163&gt;=36,INDEX($DG:$DG,$GK163+36),"")</f>
      </c>
      <c r="GG163">
        <f>IF($GL163&gt;=37,INDEX($DG:$DG,$GK163+37),"")</f>
      </c>
      <c r="GH163">
        <f>IF($GL163&gt;=38,INDEX($DG:$DG,$GK163+38),"")</f>
      </c>
      <c r="GI163">
        <f>IF($GL163&gt;=39,INDEX($DG:$DG,$GK163+39),"")</f>
      </c>
      <c r="GJ163">
        <f>IF($GL163&gt;=40,INDEX($DG:$DG,$GK163+40),"")</f>
      </c>
      <c r="GK163">
        <f>IFERROR(MATCH($DE163,$DF$2:$DF$166,0)+1,0)</f>
      </c>
      <c r="GL163">
        <f>IFERROR(INDEX($DH$2:$DH$166,MATCH($DE163,$DF$2:$DF$166,0)),0)</f>
      </c>
      <c r="GM163">
        <f>IFERROR(MATCH($H163,$DI$163:$EV$163,0),0)</f>
      </c>
      <c r="GN163">
        <f>IF($GM163&gt;0,INDEX($EW$163:$GJ$163,$GM163),"")</f>
      </c>
      <c r="GO163" t="s">
        <v>300</v>
      </c>
      <c r="GQ163">
        <f>IF($IZ163&gt;=1,INDEX($GO:$GO,$IY163+1),"")</f>
      </c>
      <c r="GR163">
        <f>IF($IZ163&gt;=2,INDEX($GO:$GO,$IY163+2),"")</f>
      </c>
      <c r="GS163">
        <f>IF($IZ163&gt;=3,INDEX($GO:$GO,$IY163+3),"")</f>
      </c>
      <c r="GT163">
        <f>IF($IZ163&gt;=4,INDEX($GO:$GO,$IY163+4),"")</f>
      </c>
      <c r="GU163">
        <f>IF($IZ163&gt;=5,INDEX($GO:$GO,$IY163+5),"")</f>
      </c>
      <c r="GV163">
        <f>IF($IZ163&gt;=6,INDEX($GO:$GO,$IY163+6),"")</f>
      </c>
      <c r="GW163">
        <f>IF($IZ163&gt;=7,INDEX($GO:$GO,$IY163+7),"")</f>
      </c>
      <c r="GX163">
        <f>IF($IZ163&gt;=8,INDEX($GO:$GO,$IY163+8),"")</f>
      </c>
      <c r="GY163">
        <f>IF($IZ163&gt;=9,INDEX($GO:$GO,$IY163+9),"")</f>
      </c>
      <c r="GZ163">
        <f>IF($IZ163&gt;=10,INDEX($GO:$GO,$IY163+10),"")</f>
      </c>
      <c r="HA163">
        <f>IF($IZ163&gt;=11,INDEX($GO:$GO,$IY163+11),"")</f>
      </c>
      <c r="HB163">
        <f>IF($IZ163&gt;=12,INDEX($GO:$GO,$IY163+12),"")</f>
      </c>
      <c r="HC163">
        <f>IF($IZ163&gt;=13,INDEX($GO:$GO,$IY163+13),"")</f>
      </c>
      <c r="HD163">
        <f>IF($IZ163&gt;=14,INDEX($GO:$GO,$IY163+14),"")</f>
      </c>
      <c r="HE163">
        <f>IF($IZ163&gt;=15,INDEX($GO:$GO,$IY163+15),"")</f>
      </c>
      <c r="HF163">
        <f>IF($IZ163&gt;=16,INDEX($GO:$GO,$IY163+16),"")</f>
      </c>
      <c r="HG163">
        <f>IF($IZ163&gt;=17,INDEX($GO:$GO,$IY163+17),"")</f>
      </c>
      <c r="HH163">
        <f>IF($IZ163&gt;=18,INDEX($GO:$GO,$IY163+18),"")</f>
      </c>
      <c r="HI163">
        <f>IF($IZ163&gt;=19,INDEX($GO:$GO,$IY163+19),"")</f>
      </c>
      <c r="HJ163">
        <f>IF($IZ163&gt;=20,INDEX($GO:$GO,$IY163+20),"")</f>
      </c>
      <c r="HK163">
        <f>IF($IZ163&gt;=21,INDEX($GO:$GO,$IY163+21),"")</f>
      </c>
      <c r="HL163">
        <f>IF($IZ163&gt;=22,INDEX($GO:$GO,$IY163+22),"")</f>
      </c>
      <c r="HM163">
        <f>IF($IZ163&gt;=23,INDEX($GO:$GO,$IY163+23),"")</f>
      </c>
      <c r="HN163">
        <f>IF($IZ163&gt;=24,INDEX($GO:$GO,$IY163+24),"")</f>
      </c>
      <c r="HO163">
        <f>IF($IZ163&gt;=25,INDEX($GO:$GO,$IY163+25),"")</f>
      </c>
      <c r="HP163">
        <f>IF($IZ163&gt;=26,INDEX($GO:$GO,$IY163+26),"")</f>
      </c>
      <c r="HQ163">
        <f>IF($IZ163&gt;=27,INDEX($GO:$GO,$IY163+27),"")</f>
      </c>
      <c r="HR163">
        <f>IF($IZ163&gt;=28,INDEX($GO:$GO,$IY163+28),"")</f>
      </c>
      <c r="HS163">
        <f>IF($IZ163&gt;=29,INDEX($GO:$GO,$IY163+29),"")</f>
      </c>
      <c r="HT163">
        <f>IF($IZ163&gt;=30,INDEX($GO:$GO,$IY163+30),"")</f>
      </c>
      <c r="HU163">
        <f>IF($IZ163&gt;=31,INDEX($GO:$GO,$IY163+31),"")</f>
      </c>
      <c r="HV163">
        <f>IF($IZ163&gt;=32,INDEX($GO:$GO,$IY163+32),"")</f>
      </c>
      <c r="HW163">
        <f>IF($IZ163&gt;=33,INDEX($GO:$GO,$IY163+33),"")</f>
      </c>
      <c r="HX163">
        <f>IF($IZ163&gt;=34,INDEX($GO:$GO,$IY163+34),"")</f>
      </c>
      <c r="HY163">
        <f>IF($IZ163&gt;=35,INDEX($GO:$GO,$IY163+35),"")</f>
      </c>
      <c r="HZ163">
        <f>IF($IZ163&gt;=36,INDEX($GO:$GO,$IY163+36),"")</f>
      </c>
      <c r="IA163">
        <f>IF($IZ163&gt;=37,INDEX($GO:$GO,$IY163+37),"")</f>
      </c>
      <c r="IB163">
        <f>IF($IZ163&gt;=38,INDEX($GO:$GO,$IY163+38),"")</f>
      </c>
      <c r="IC163">
        <f>IF($IZ163&gt;=39,INDEX($GO:$GO,$IY163+39),"")</f>
      </c>
      <c r="ID163">
        <f>IF($IZ163&gt;=40,INDEX($GO:$GO,$IY163+40),"")</f>
      </c>
      <c r="IE163">
        <f>IF($IZ163&gt;=41,INDEX($GO:$GO,$IY163+41),"")</f>
      </c>
      <c r="IF163">
        <f>IF($IZ163&gt;=42,INDEX($GO:$GO,$IY163+42),"")</f>
      </c>
      <c r="IG163">
        <f>IF($IZ163&gt;=43,INDEX($GO:$GO,$IY163+43),"")</f>
      </c>
      <c r="IH163">
        <f>IF($IZ163&gt;=44,INDEX($GO:$GO,$IY163+44),"")</f>
      </c>
      <c r="II163">
        <f>IF($IZ163&gt;=45,INDEX($GO:$GO,$IY163+45),"")</f>
      </c>
      <c r="IJ163">
        <f>IF($IZ163&gt;=46,INDEX($GO:$GO,$IY163+46),"")</f>
      </c>
      <c r="IK163">
        <f>IF($IZ163&gt;=47,INDEX($GO:$GO,$IY163+47),"")</f>
      </c>
      <c r="IL163">
        <f>IF($IZ163&gt;=48,INDEX($GO:$GO,$IY163+48),"")</f>
      </c>
      <c r="IM163">
        <f>IF($IZ163&gt;=49,INDEX($GO:$GO,$IY163+49),"")</f>
      </c>
      <c r="IN163">
        <f>IF($IZ163&gt;=50,INDEX($GO:$GO,$IY163+50),"")</f>
      </c>
      <c r="IO163">
        <f>IF($IZ163&gt;=51,INDEX($GO:$GO,$IY163+51),"")</f>
      </c>
      <c r="IP163">
        <f>IF($IZ163&gt;=52,INDEX($GO:$GO,$IY163+52),"")</f>
      </c>
      <c r="IQ163">
        <f>IF($IZ163&gt;=53,INDEX($GO:$GO,$IY163+53),"")</f>
      </c>
      <c r="IR163">
        <f>IF($IZ163&gt;=54,INDEX($GO:$GO,$IY163+54),"")</f>
      </c>
      <c r="IS163">
        <f>IF($IZ163&gt;=55,INDEX($GO:$GO,$IY163+55),"")</f>
      </c>
      <c r="IT163">
        <f>IF($IZ163&gt;=56,INDEX($GO:$GO,$IY163+56),"")</f>
      </c>
      <c r="IU163">
        <f>IF($IZ163&gt;=57,INDEX($GO:$GO,$IY163+57),"")</f>
      </c>
      <c r="IV163">
        <f>IF($IZ163&gt;=58,INDEX($GO:$GO,$IY163+58),"")</f>
      </c>
      <c r="IW163">
        <f>IF($IZ163&gt;=59,INDEX($GO:$GO,$IY163+59),"")</f>
      </c>
      <c r="IX163">
        <f>IF($IZ163&gt;=60,INDEX($GO:$GO,$IY163+60),"")</f>
      </c>
      <c r="IY163">
        <f>IFERROR(MATCH($GN163,$GO$2:$GO$827,0)+1,0)</f>
      </c>
      <c r="IZ163">
        <f>IFERROR(INDEX($GP$2:$GP$827,MATCH($GN163,$GO$2:$GO$827,0)),0)</f>
      </c>
      <c r="JA163" t="s">
        <v>23</v>
      </c>
      <c r="JB163" t="s">
        <v>23</v>
      </c>
    </row>
    <row r="164" spans="1:262" x14ac:dyDescent="0.25">
      <c r="F164" s="1"/>
      <c r="G164" s="1"/>
      <c r="H164" s="1"/>
      <c r="I164" s="1"/>
      <c r="J164" s="1">
        <f>IFERROR(IF(FIND(" - ",$F164)&gt;0,MID($F164,FIND(" - ",$F164)+3,LEN($F164)),""),"")</f>
      </c>
      <c r="L164" s="1"/>
      <c r="N164" t="s">
        <v>23</v>
      </c>
      <c r="P164">
        <f>IF(OR($N164="",$O164=""),"",IFERROR($N164/$O164,0))</f>
      </c>
      <c r="Q164">
        <f>IF($N164="","",
IF($G164="","",
IF(ISNUMBER(SEARCH("exempt",LOWER($G164))),0,
$N164*(VALUE(SUBSTITUTE($G164,"%",""))/100))))</f>
      </c>
      <c r="W164">
        <f>IF($N164="","",
SUM($N164,$Q164,$U164,$R164,$T164)-
IF($V164="",0,VALUE($V164)))</f>
      </c>
      <c r="AE164" t="s">
        <v>875</v>
      </c>
      <c r="AJ164" t="s">
        <v>876</v>
      </c>
      <c r="AM164">
        <f>IFERROR(LEFT($F164,FIND(" - ",$F164)-1),$F164)</f>
      </c>
      <c r="AP164">
        <f>IF($CE164&gt;=1,INDEX($AN:$AN,$CD164+1),"")</f>
      </c>
      <c r="AQ164">
        <f>IF($CE164&gt;=2,INDEX($AN:$AN,$CD164+2),"")</f>
      </c>
      <c r="AR164">
        <f>IF($CE164&gt;=3,INDEX($AN:$AN,$CD164+3),"")</f>
      </c>
      <c r="AS164">
        <f>IF($CE164&gt;=4,INDEX($AN:$AN,$CD164+4),"")</f>
      </c>
      <c r="AT164">
        <f>IF($CE164&gt;=5,INDEX($AN:$AN,$CD164+5),"")</f>
      </c>
      <c r="AU164">
        <f>IF($CE164&gt;=6,INDEX($AN:$AN,$CD164+6),"")</f>
      </c>
      <c r="AV164">
        <f>IF($CE164&gt;=7,INDEX($AN:$AN,$CD164+7),"")</f>
      </c>
      <c r="AW164">
        <f>IF($CE164&gt;=8,INDEX($AN:$AN,$CD164+8),"")</f>
      </c>
      <c r="AX164">
        <f>IF($CE164&gt;=9,INDEX($AN:$AN,$CD164+9),"")</f>
      </c>
      <c r="AY164">
        <f>IF($CE164&gt;=10,INDEX($AN:$AN,$CD164+10),"")</f>
      </c>
      <c r="AZ164">
        <f>IF($CE164&gt;=11,INDEX($AN:$AN,$CD164+11),"")</f>
      </c>
      <c r="BA164">
        <f>IF($CE164&gt;=12,INDEX($AN:$AN,$CD164+12),"")</f>
      </c>
      <c r="BB164">
        <f>IF($CE164&gt;=13,INDEX($AN:$AN,$CD164+13),"")</f>
      </c>
      <c r="BC164">
        <f>IF($CE164&gt;=14,INDEX($AN:$AN,$CD164+14),"")</f>
      </c>
      <c r="BD164">
        <f>IF($CE164&gt;=15,INDEX($AN:$AN,$CD164+15),"")</f>
      </c>
      <c r="BE164">
        <f>IF($CE164&gt;=16,INDEX($AN:$AN,$CD164+16),"")</f>
      </c>
      <c r="BF164">
        <f>IF($CE164&gt;=17,INDEX($AN:$AN,$CD164+17),"")</f>
      </c>
      <c r="BG164">
        <f>IF($CE164&gt;=18,INDEX($AN:$AN,$CD164+18),"")</f>
      </c>
      <c r="BH164">
        <f>IF($CE164&gt;=19,INDEX($AN:$AN,$CD164+19),"")</f>
      </c>
      <c r="BI164">
        <f>IF($CE164&gt;=20,INDEX($AN:$AN,$CD164+20),"")</f>
      </c>
      <c r="BJ164">
        <f>IF($CE164&gt;=21,INDEX($AN:$AN,$CD164+21),"")</f>
      </c>
      <c r="BK164">
        <f>IF($CE164&gt;=22,INDEX($AN:$AN,$CD164+22),"")</f>
      </c>
      <c r="BL164">
        <f>IF($CE164&gt;=23,INDEX($AN:$AN,$CD164+23),"")</f>
      </c>
      <c r="BM164">
        <f>IF($CE164&gt;=24,INDEX($AN:$AN,$CD164+24),"")</f>
      </c>
      <c r="BN164">
        <f>IF($CE164&gt;=25,INDEX($AN:$AN,$CD164+25),"")</f>
      </c>
      <c r="BO164">
        <f>IF($CE164&gt;=26,INDEX($AN:$AN,$CD164+26),"")</f>
      </c>
      <c r="BP164">
        <f>IF($CE164&gt;=27,INDEX($AN:$AN,$CD164+27),"")</f>
      </c>
      <c r="BQ164">
        <f>IF($CE164&gt;=28,INDEX($AN:$AN,$CD164+28),"")</f>
      </c>
      <c r="BR164">
        <f>IF($CE164&gt;=29,INDEX($AN:$AN,$CD164+29),"")</f>
      </c>
      <c r="BS164">
        <f>IF($CE164&gt;=30,INDEX($AN:$AN,$CD164+30),"")</f>
      </c>
      <c r="BT164">
        <f>IF($CE164&gt;=31,INDEX($AN:$AN,$CD164+31),"")</f>
      </c>
      <c r="BU164">
        <f>IF($CE164&gt;=32,INDEX($AN:$AN,$CD164+32),"")</f>
      </c>
      <c r="BV164">
        <f>IF($CE164&gt;=33,INDEX($AN:$AN,$CD164+33),"")</f>
      </c>
      <c r="BW164">
        <f>IF($CE164&gt;=34,INDEX($AN:$AN,$CD164+34),"")</f>
      </c>
      <c r="BX164">
        <f>IF($CE164&gt;=35,INDEX($AN:$AN,$CD164+35),"")</f>
      </c>
      <c r="BY164">
        <f>IF($CE164&gt;=36,INDEX($AN:$AN,$CD164+36),"")</f>
      </c>
      <c r="BZ164">
        <f>IF($CE164&gt;=37,INDEX($AN:$AN,$CD164+37),"")</f>
      </c>
      <c r="CA164">
        <f>IF($CE164&gt;=38,INDEX($AN:$AN,$CD164+38),"")</f>
      </c>
      <c r="CB164">
        <f>IF($CE164&gt;=39,INDEX($AN:$AN,$CD164+39),"")</f>
      </c>
      <c r="CC164">
        <f>IF($CE164&gt;=40,INDEX($AN:$AN,$CD164+40),"")</f>
      </c>
      <c r="CD164">
        <f>IFERROR(MATCH($AM164,$AN$2:$AN$133,0)+1,0)</f>
      </c>
      <c r="CE164">
        <f>IFERROR(INDEX($AO$2:$AO$133,MATCH($AM164,$AN$2:$AN$133,0)),0)</f>
      </c>
      <c r="CF164">
        <f>IFERROR(LEFT($K164,FIND(" - ",$K164)-1),$K164)</f>
      </c>
      <c r="CG164" t="s">
        <v>198</v>
      </c>
      <c r="CI164">
        <f>IF($DD164&gt;=1,INDEX($CG:$CG,$DC164+1),"")</f>
      </c>
      <c r="CJ164">
        <f>IF($DD164&gt;=2,INDEX($CG:$CG,$DC164+2),"")</f>
      </c>
      <c r="CK164">
        <f>IF($DD164&gt;=3,INDEX($CG:$CG,$DC164+3),"")</f>
      </c>
      <c r="CL164">
        <f>IF($DD164&gt;=4,INDEX($CG:$CG,$DC164+4),"")</f>
      </c>
      <c r="CM164">
        <f>IF($DD164&gt;=5,INDEX($CG:$CG,$DC164+5),"")</f>
      </c>
      <c r="CN164">
        <f>IF($DD164&gt;=6,INDEX($CG:$CG,$DC164+6),"")</f>
      </c>
      <c r="CO164">
        <f>IF($DD164&gt;=7,INDEX($CG:$CG,$DC164+7),"")</f>
      </c>
      <c r="CP164">
        <f>IF($DD164&gt;=8,INDEX($CG:$CG,$DC164+8),"")</f>
      </c>
      <c r="CQ164">
        <f>IF($DD164&gt;=9,INDEX($CG:$CG,$DC164+9),"")</f>
      </c>
      <c r="CR164">
        <f>IF($DD164&gt;=10,INDEX($CG:$CG,$DC164+10),"")</f>
      </c>
      <c r="CS164">
        <f>IF($DD164&gt;=11,INDEX($CG:$CG,$DC164+11),"")</f>
      </c>
      <c r="CT164">
        <f>IF($DD164&gt;=12,INDEX($CG:$CG,$DC164+12),"")</f>
      </c>
      <c r="CU164">
        <f>IF($DD164&gt;=13,INDEX($CG:$CG,$DC164+13),"")</f>
      </c>
      <c r="CV164">
        <f>IF($DD164&gt;=14,INDEX($CG:$CG,$DC164+14),"")</f>
      </c>
      <c r="CW164">
        <f>IF($DD164&gt;=15,INDEX($CG:$CG,$DC164+15),"")</f>
      </c>
      <c r="CX164">
        <f>IF($DD164&gt;=16,INDEX($CG:$CG,$DC164+16),"")</f>
      </c>
      <c r="CY164">
        <f>IF($DD164&gt;=17,INDEX($CG:$CG,$DC164+17),"")</f>
      </c>
      <c r="CZ164">
        <f>IF($DD164&gt;=18,INDEX($CG:$CG,$DC164+18),"")</f>
      </c>
      <c r="DA164">
        <f>IF($DD164&gt;=19,INDEX($CG:$CG,$DC164+19),"")</f>
      </c>
      <c r="DB164">
        <f>IF($DD164&gt;=20,INDEX($CG:$CG,$DC164+20),"")</f>
      </c>
      <c r="DC164">
        <f>IFERROR(MATCH($CF164,$CG$2:$CG$1558,0)+1,0)</f>
      </c>
      <c r="DD164">
        <f>IFERROR(INDEX($CH$2:$CH$1558,MATCH($CF164,$CG$2:$CG$1558,0)),0)</f>
      </c>
      <c r="DE164">
        <f>IFERROR(INDEX($AL:$AL,MATCH($G164,$AK:$AK,0))&amp;"","")</f>
      </c>
      <c r="DF164" t="s">
        <v>174</v>
      </c>
      <c r="DG164" t="s">
        <v>877</v>
      </c>
      <c r="DI164">
        <f>IF($GL164&gt;=1,INDEX($DF:$DF,$GK164+1),"")</f>
      </c>
      <c r="DJ164">
        <f>IF($GL164&gt;=2,INDEX($DF:$DF,$GK164+2),"")</f>
      </c>
      <c r="DK164">
        <f>IF($GL164&gt;=3,INDEX($DF:$DF,$GK164+3),"")</f>
      </c>
      <c r="DL164">
        <f>IF($GL164&gt;=4,INDEX($DF:$DF,$GK164+4),"")</f>
      </c>
      <c r="DM164">
        <f>IF($GL164&gt;=5,INDEX($DF:$DF,$GK164+5),"")</f>
      </c>
      <c r="DN164">
        <f>IF($GL164&gt;=6,INDEX($DF:$DF,$GK164+6),"")</f>
      </c>
      <c r="DO164">
        <f>IF($GL164&gt;=7,INDEX($DF:$DF,$GK164+7),"")</f>
      </c>
      <c r="DP164">
        <f>IF($GL164&gt;=8,INDEX($DF:$DF,$GK164+8),"")</f>
      </c>
      <c r="DQ164">
        <f>IF($GL164&gt;=9,INDEX($DF:$DF,$GK164+9),"")</f>
      </c>
      <c r="DR164">
        <f>IF($GL164&gt;=10,INDEX($DF:$DF,$GK164+10),"")</f>
      </c>
      <c r="DS164">
        <f>IF($GL164&gt;=11,INDEX($DF:$DF,$GK164+11),"")</f>
      </c>
      <c r="DT164">
        <f>IF($GL164&gt;=12,INDEX($DF:$DF,$GK164+12),"")</f>
      </c>
      <c r="DU164">
        <f>IF($GL164&gt;=13,INDEX($DF:$DF,$GK164+13),"")</f>
      </c>
      <c r="DV164">
        <f>IF($GL164&gt;=14,INDEX($DF:$DF,$GK164+14),"")</f>
      </c>
      <c r="DW164">
        <f>IF($GL164&gt;=15,INDEX($DF:$DF,$GK164+15),"")</f>
      </c>
      <c r="DX164">
        <f>IF($GL164&gt;=16,INDEX($DF:$DF,$GK164+16),"")</f>
      </c>
      <c r="DY164">
        <f>IF($GL164&gt;=17,INDEX($DF:$DF,$GK164+17),"")</f>
      </c>
      <c r="DZ164">
        <f>IF($GL164&gt;=18,INDEX($DF:$DF,$GK164+18),"")</f>
      </c>
      <c r="EA164">
        <f>IF($GL164&gt;=19,INDEX($DF:$DF,$GK164+19),"")</f>
      </c>
      <c r="EB164">
        <f>IF($GL164&gt;=20,INDEX($DF:$DF,$GK164+20),"")</f>
      </c>
      <c r="EC164">
        <f>IF($GL164&gt;=21,INDEX($DF:$DF,$GK164+21),"")</f>
      </c>
      <c r="ED164">
        <f>IF($GL164&gt;=22,INDEX($DF:$DF,$GK164+22),"")</f>
      </c>
      <c r="EE164">
        <f>IF($GL164&gt;=23,INDEX($DF:$DF,$GK164+23),"")</f>
      </c>
      <c r="EF164">
        <f>IF($GL164&gt;=24,INDEX($DF:$DF,$GK164+24),"")</f>
      </c>
      <c r="EG164">
        <f>IF($GL164&gt;=25,INDEX($DF:$DF,$GK164+25),"")</f>
      </c>
      <c r="EH164">
        <f>IF($GL164&gt;=26,INDEX($DF:$DF,$GK164+26),"")</f>
      </c>
      <c r="EI164">
        <f>IF($GL164&gt;=27,INDEX($DF:$DF,$GK164+27),"")</f>
      </c>
      <c r="EJ164">
        <f>IF($GL164&gt;=28,INDEX($DF:$DF,$GK164+28),"")</f>
      </c>
      <c r="EK164">
        <f>IF($GL164&gt;=29,INDEX($DF:$DF,$GK164+29),"")</f>
      </c>
      <c r="EL164">
        <f>IF($GL164&gt;=30,INDEX($DF:$DF,$GK164+30),"")</f>
      </c>
      <c r="EM164">
        <f>IF($GL164&gt;=31,INDEX($DF:$DF,$GK164+31),"")</f>
      </c>
      <c r="EN164">
        <f>IF($GL164&gt;=32,INDEX($DF:$DF,$GK164+32),"")</f>
      </c>
      <c r="EO164">
        <f>IF($GL164&gt;=33,INDEX($DF:$DF,$GK164+33),"")</f>
      </c>
      <c r="EP164">
        <f>IF($GL164&gt;=34,INDEX($DF:$DF,$GK164+34),"")</f>
      </c>
      <c r="EQ164">
        <f>IF($GL164&gt;=35,INDEX($DF:$DF,$GK164+35),"")</f>
      </c>
      <c r="ER164">
        <f>IF($GL164&gt;=36,INDEX($DF:$DF,$GK164+36),"")</f>
      </c>
      <c r="ES164">
        <f>IF($GL164&gt;=37,INDEX($DF:$DF,$GK164+37),"")</f>
      </c>
      <c r="ET164">
        <f>IF($GL164&gt;=38,INDEX($DF:$DF,$GK164+38),"")</f>
      </c>
      <c r="EU164">
        <f>IF($GL164&gt;=39,INDEX($DF:$DF,$GK164+39),"")</f>
      </c>
      <c r="EV164">
        <f>IF($GL164&gt;=40,INDEX($DF:$DF,$GK164+40),"")</f>
      </c>
      <c r="EW164">
        <f>IF($GL164&gt;=1,INDEX($DG:$DG,$GK164+1),"")</f>
      </c>
      <c r="EX164">
        <f>IF($GL164&gt;=2,INDEX($DG:$DG,$GK164+2),"")</f>
      </c>
      <c r="EY164">
        <f>IF($GL164&gt;=3,INDEX($DG:$DG,$GK164+3),"")</f>
      </c>
      <c r="EZ164">
        <f>IF($GL164&gt;=4,INDEX($DG:$DG,$GK164+4),"")</f>
      </c>
      <c r="FA164">
        <f>IF($GL164&gt;=5,INDEX($DG:$DG,$GK164+5),"")</f>
      </c>
      <c r="FB164">
        <f>IF($GL164&gt;=6,INDEX($DG:$DG,$GK164+6),"")</f>
      </c>
      <c r="FC164">
        <f>IF($GL164&gt;=7,INDEX($DG:$DG,$GK164+7),"")</f>
      </c>
      <c r="FD164">
        <f>IF($GL164&gt;=8,INDEX($DG:$DG,$GK164+8),"")</f>
      </c>
      <c r="FE164">
        <f>IF($GL164&gt;=9,INDEX($DG:$DG,$GK164+9),"")</f>
      </c>
      <c r="FF164">
        <f>IF($GL164&gt;=10,INDEX($DG:$DG,$GK164+10),"")</f>
      </c>
      <c r="FG164">
        <f>IF($GL164&gt;=11,INDEX($DG:$DG,$GK164+11),"")</f>
      </c>
      <c r="FH164">
        <f>IF($GL164&gt;=12,INDEX($DG:$DG,$GK164+12),"")</f>
      </c>
      <c r="FI164">
        <f>IF($GL164&gt;=13,INDEX($DG:$DG,$GK164+13),"")</f>
      </c>
      <c r="FJ164">
        <f>IF($GL164&gt;=14,INDEX($DG:$DG,$GK164+14),"")</f>
      </c>
      <c r="FK164">
        <f>IF($GL164&gt;=15,INDEX($DG:$DG,$GK164+15),"")</f>
      </c>
      <c r="FL164">
        <f>IF($GL164&gt;=16,INDEX($DG:$DG,$GK164+16),"")</f>
      </c>
      <c r="FM164">
        <f>IF($GL164&gt;=17,INDEX($DG:$DG,$GK164+17),"")</f>
      </c>
      <c r="FN164">
        <f>IF($GL164&gt;=18,INDEX($DG:$DG,$GK164+18),"")</f>
      </c>
      <c r="FO164">
        <f>IF($GL164&gt;=19,INDEX($DG:$DG,$GK164+19),"")</f>
      </c>
      <c r="FP164">
        <f>IF($GL164&gt;=20,INDEX($DG:$DG,$GK164+20),"")</f>
      </c>
      <c r="FQ164">
        <f>IF($GL164&gt;=21,INDEX($DG:$DG,$GK164+21),"")</f>
      </c>
      <c r="FR164">
        <f>IF($GL164&gt;=22,INDEX($DG:$DG,$GK164+22),"")</f>
      </c>
      <c r="FS164">
        <f>IF($GL164&gt;=23,INDEX($DG:$DG,$GK164+23),"")</f>
      </c>
      <c r="FT164">
        <f>IF($GL164&gt;=24,INDEX($DG:$DG,$GK164+24),"")</f>
      </c>
      <c r="FU164">
        <f>IF($GL164&gt;=25,INDEX($DG:$DG,$GK164+25),"")</f>
      </c>
      <c r="FV164">
        <f>IF($GL164&gt;=26,INDEX($DG:$DG,$GK164+26),"")</f>
      </c>
      <c r="FW164">
        <f>IF($GL164&gt;=27,INDEX($DG:$DG,$GK164+27),"")</f>
      </c>
      <c r="FX164">
        <f>IF($GL164&gt;=28,INDEX($DG:$DG,$GK164+28),"")</f>
      </c>
      <c r="FY164">
        <f>IF($GL164&gt;=29,INDEX($DG:$DG,$GK164+29),"")</f>
      </c>
      <c r="FZ164">
        <f>IF($GL164&gt;=30,INDEX($DG:$DG,$GK164+30),"")</f>
      </c>
      <c r="GA164">
        <f>IF($GL164&gt;=31,INDEX($DG:$DG,$GK164+31),"")</f>
      </c>
      <c r="GB164">
        <f>IF($GL164&gt;=32,INDEX($DG:$DG,$GK164+32),"")</f>
      </c>
      <c r="GC164">
        <f>IF($GL164&gt;=33,INDEX($DG:$DG,$GK164+33),"")</f>
      </c>
      <c r="GD164">
        <f>IF($GL164&gt;=34,INDEX($DG:$DG,$GK164+34),"")</f>
      </c>
      <c r="GE164">
        <f>IF($GL164&gt;=35,INDEX($DG:$DG,$GK164+35),"")</f>
      </c>
      <c r="GF164">
        <f>IF($GL164&gt;=36,INDEX($DG:$DG,$GK164+36),"")</f>
      </c>
      <c r="GG164">
        <f>IF($GL164&gt;=37,INDEX($DG:$DG,$GK164+37),"")</f>
      </c>
      <c r="GH164">
        <f>IF($GL164&gt;=38,INDEX($DG:$DG,$GK164+38),"")</f>
      </c>
      <c r="GI164">
        <f>IF($GL164&gt;=39,INDEX($DG:$DG,$GK164+39),"")</f>
      </c>
      <c r="GJ164">
        <f>IF($GL164&gt;=40,INDEX($DG:$DG,$GK164+40),"")</f>
      </c>
      <c r="GK164">
        <f>IFERROR(MATCH($DE164,$DF$2:$DF$166,0)+1,0)</f>
      </c>
      <c r="GL164">
        <f>IFERROR(INDEX($DH$2:$DH$166,MATCH($DE164,$DF$2:$DF$166,0)),0)</f>
      </c>
      <c r="GM164">
        <f>IFERROR(MATCH($H164,$DI$164:$EV$164,0),0)</f>
      </c>
      <c r="GN164">
        <f>IF($GM164&gt;0,INDEX($EW$164:$GJ$164,$GM164),"")</f>
      </c>
      <c r="GO164" t="s">
        <v>306</v>
      </c>
      <c r="GQ164">
        <f>IF($IZ164&gt;=1,INDEX($GO:$GO,$IY164+1),"")</f>
      </c>
      <c r="GR164">
        <f>IF($IZ164&gt;=2,INDEX($GO:$GO,$IY164+2),"")</f>
      </c>
      <c r="GS164">
        <f>IF($IZ164&gt;=3,INDEX($GO:$GO,$IY164+3),"")</f>
      </c>
      <c r="GT164">
        <f>IF($IZ164&gt;=4,INDEX($GO:$GO,$IY164+4),"")</f>
      </c>
      <c r="GU164">
        <f>IF($IZ164&gt;=5,INDEX($GO:$GO,$IY164+5),"")</f>
      </c>
      <c r="GV164">
        <f>IF($IZ164&gt;=6,INDEX($GO:$GO,$IY164+6),"")</f>
      </c>
      <c r="GW164">
        <f>IF($IZ164&gt;=7,INDEX($GO:$GO,$IY164+7),"")</f>
      </c>
      <c r="GX164">
        <f>IF($IZ164&gt;=8,INDEX($GO:$GO,$IY164+8),"")</f>
      </c>
      <c r="GY164">
        <f>IF($IZ164&gt;=9,INDEX($GO:$GO,$IY164+9),"")</f>
      </c>
      <c r="GZ164">
        <f>IF($IZ164&gt;=10,INDEX($GO:$GO,$IY164+10),"")</f>
      </c>
      <c r="HA164">
        <f>IF($IZ164&gt;=11,INDEX($GO:$GO,$IY164+11),"")</f>
      </c>
      <c r="HB164">
        <f>IF($IZ164&gt;=12,INDEX($GO:$GO,$IY164+12),"")</f>
      </c>
      <c r="HC164">
        <f>IF($IZ164&gt;=13,INDEX($GO:$GO,$IY164+13),"")</f>
      </c>
      <c r="HD164">
        <f>IF($IZ164&gt;=14,INDEX($GO:$GO,$IY164+14),"")</f>
      </c>
      <c r="HE164">
        <f>IF($IZ164&gt;=15,INDEX($GO:$GO,$IY164+15),"")</f>
      </c>
      <c r="HF164">
        <f>IF($IZ164&gt;=16,INDEX($GO:$GO,$IY164+16),"")</f>
      </c>
      <c r="HG164">
        <f>IF($IZ164&gt;=17,INDEX($GO:$GO,$IY164+17),"")</f>
      </c>
      <c r="HH164">
        <f>IF($IZ164&gt;=18,INDEX($GO:$GO,$IY164+18),"")</f>
      </c>
      <c r="HI164">
        <f>IF($IZ164&gt;=19,INDEX($GO:$GO,$IY164+19),"")</f>
      </c>
      <c r="HJ164">
        <f>IF($IZ164&gt;=20,INDEX($GO:$GO,$IY164+20),"")</f>
      </c>
      <c r="HK164">
        <f>IF($IZ164&gt;=21,INDEX($GO:$GO,$IY164+21),"")</f>
      </c>
      <c r="HL164">
        <f>IF($IZ164&gt;=22,INDEX($GO:$GO,$IY164+22),"")</f>
      </c>
      <c r="HM164">
        <f>IF($IZ164&gt;=23,INDEX($GO:$GO,$IY164+23),"")</f>
      </c>
      <c r="HN164">
        <f>IF($IZ164&gt;=24,INDEX($GO:$GO,$IY164+24),"")</f>
      </c>
      <c r="HO164">
        <f>IF($IZ164&gt;=25,INDEX($GO:$GO,$IY164+25),"")</f>
      </c>
      <c r="HP164">
        <f>IF($IZ164&gt;=26,INDEX($GO:$GO,$IY164+26),"")</f>
      </c>
      <c r="HQ164">
        <f>IF($IZ164&gt;=27,INDEX($GO:$GO,$IY164+27),"")</f>
      </c>
      <c r="HR164">
        <f>IF($IZ164&gt;=28,INDEX($GO:$GO,$IY164+28),"")</f>
      </c>
      <c r="HS164">
        <f>IF($IZ164&gt;=29,INDEX($GO:$GO,$IY164+29),"")</f>
      </c>
      <c r="HT164">
        <f>IF($IZ164&gt;=30,INDEX($GO:$GO,$IY164+30),"")</f>
      </c>
      <c r="HU164">
        <f>IF($IZ164&gt;=31,INDEX($GO:$GO,$IY164+31),"")</f>
      </c>
      <c r="HV164">
        <f>IF($IZ164&gt;=32,INDEX($GO:$GO,$IY164+32),"")</f>
      </c>
      <c r="HW164">
        <f>IF($IZ164&gt;=33,INDEX($GO:$GO,$IY164+33),"")</f>
      </c>
      <c r="HX164">
        <f>IF($IZ164&gt;=34,INDEX($GO:$GO,$IY164+34),"")</f>
      </c>
      <c r="HY164">
        <f>IF($IZ164&gt;=35,INDEX($GO:$GO,$IY164+35),"")</f>
      </c>
      <c r="HZ164">
        <f>IF($IZ164&gt;=36,INDEX($GO:$GO,$IY164+36),"")</f>
      </c>
      <c r="IA164">
        <f>IF($IZ164&gt;=37,INDEX($GO:$GO,$IY164+37),"")</f>
      </c>
      <c r="IB164">
        <f>IF($IZ164&gt;=38,INDEX($GO:$GO,$IY164+38),"")</f>
      </c>
      <c r="IC164">
        <f>IF($IZ164&gt;=39,INDEX($GO:$GO,$IY164+39),"")</f>
      </c>
      <c r="ID164">
        <f>IF($IZ164&gt;=40,INDEX($GO:$GO,$IY164+40),"")</f>
      </c>
      <c r="IE164">
        <f>IF($IZ164&gt;=41,INDEX($GO:$GO,$IY164+41),"")</f>
      </c>
      <c r="IF164">
        <f>IF($IZ164&gt;=42,INDEX($GO:$GO,$IY164+42),"")</f>
      </c>
      <c r="IG164">
        <f>IF($IZ164&gt;=43,INDEX($GO:$GO,$IY164+43),"")</f>
      </c>
      <c r="IH164">
        <f>IF($IZ164&gt;=44,INDEX($GO:$GO,$IY164+44),"")</f>
      </c>
      <c r="II164">
        <f>IF($IZ164&gt;=45,INDEX($GO:$GO,$IY164+45),"")</f>
      </c>
      <c r="IJ164">
        <f>IF($IZ164&gt;=46,INDEX($GO:$GO,$IY164+46),"")</f>
      </c>
      <c r="IK164">
        <f>IF($IZ164&gt;=47,INDEX($GO:$GO,$IY164+47),"")</f>
      </c>
      <c r="IL164">
        <f>IF($IZ164&gt;=48,INDEX($GO:$GO,$IY164+48),"")</f>
      </c>
      <c r="IM164">
        <f>IF($IZ164&gt;=49,INDEX($GO:$GO,$IY164+49),"")</f>
      </c>
      <c r="IN164">
        <f>IF($IZ164&gt;=50,INDEX($GO:$GO,$IY164+50),"")</f>
      </c>
      <c r="IO164">
        <f>IF($IZ164&gt;=51,INDEX($GO:$GO,$IY164+51),"")</f>
      </c>
      <c r="IP164">
        <f>IF($IZ164&gt;=52,INDEX($GO:$GO,$IY164+52),"")</f>
      </c>
      <c r="IQ164">
        <f>IF($IZ164&gt;=53,INDEX($GO:$GO,$IY164+53),"")</f>
      </c>
      <c r="IR164">
        <f>IF($IZ164&gt;=54,INDEX($GO:$GO,$IY164+54),"")</f>
      </c>
      <c r="IS164">
        <f>IF($IZ164&gt;=55,INDEX($GO:$GO,$IY164+55),"")</f>
      </c>
      <c r="IT164">
        <f>IF($IZ164&gt;=56,INDEX($GO:$GO,$IY164+56),"")</f>
      </c>
      <c r="IU164">
        <f>IF($IZ164&gt;=57,INDEX($GO:$GO,$IY164+57),"")</f>
      </c>
      <c r="IV164">
        <f>IF($IZ164&gt;=58,INDEX($GO:$GO,$IY164+58),"")</f>
      </c>
      <c r="IW164">
        <f>IF($IZ164&gt;=59,INDEX($GO:$GO,$IY164+59),"")</f>
      </c>
      <c r="IX164">
        <f>IF($IZ164&gt;=60,INDEX($GO:$GO,$IY164+60),"")</f>
      </c>
      <c r="IY164">
        <f>IFERROR(MATCH($GN164,$GO$2:$GO$827,0)+1,0)</f>
      </c>
      <c r="IZ164">
        <f>IFERROR(INDEX($GP$2:$GP$827,MATCH($GN164,$GO$2:$GO$827,0)),0)</f>
      </c>
      <c r="JA164" t="s">
        <v>23</v>
      </c>
      <c r="JB164" t="s">
        <v>23</v>
      </c>
    </row>
    <row r="165" spans="1:262" x14ac:dyDescent="0.25">
      <c r="F165" s="1"/>
      <c r="G165" s="1"/>
      <c r="H165" s="1"/>
      <c r="I165" s="1"/>
      <c r="J165" s="1">
        <f>IFERROR(IF(FIND(" - ",$F165)&gt;0,MID($F165,FIND(" - ",$F165)+3,LEN($F165)),""),"")</f>
      </c>
      <c r="L165" s="1"/>
      <c r="N165" t="s">
        <v>23</v>
      </c>
      <c r="P165">
        <f>IF(OR($N165="",$O165=""),"",IFERROR($N165/$O165,0))</f>
      </c>
      <c r="Q165">
        <f>IF($N165="","",
IF($G165="","",
IF(ISNUMBER(SEARCH("exempt",LOWER($G165))),0,
$N165*(VALUE(SUBSTITUTE($G165,"%",""))/100))))</f>
      </c>
      <c r="W165">
        <f>IF($N165="","",
SUM($N165,$Q165,$U165,$R165,$T165)-
IF($V165="",0,VALUE($V165)))</f>
      </c>
      <c r="AE165" t="s">
        <v>878</v>
      </c>
      <c r="AJ165" t="s">
        <v>879</v>
      </c>
      <c r="AM165">
        <f>IFERROR(LEFT($F165,FIND(" - ",$F165)-1),$F165)</f>
      </c>
      <c r="AP165">
        <f>IF($CE165&gt;=1,INDEX($AN:$AN,$CD165+1),"")</f>
      </c>
      <c r="AQ165">
        <f>IF($CE165&gt;=2,INDEX($AN:$AN,$CD165+2),"")</f>
      </c>
      <c r="AR165">
        <f>IF($CE165&gt;=3,INDEX($AN:$AN,$CD165+3),"")</f>
      </c>
      <c r="AS165">
        <f>IF($CE165&gt;=4,INDEX($AN:$AN,$CD165+4),"")</f>
      </c>
      <c r="AT165">
        <f>IF($CE165&gt;=5,INDEX($AN:$AN,$CD165+5),"")</f>
      </c>
      <c r="AU165">
        <f>IF($CE165&gt;=6,INDEX($AN:$AN,$CD165+6),"")</f>
      </c>
      <c r="AV165">
        <f>IF($CE165&gt;=7,INDEX($AN:$AN,$CD165+7),"")</f>
      </c>
      <c r="AW165">
        <f>IF($CE165&gt;=8,INDEX($AN:$AN,$CD165+8),"")</f>
      </c>
      <c r="AX165">
        <f>IF($CE165&gt;=9,INDEX($AN:$AN,$CD165+9),"")</f>
      </c>
      <c r="AY165">
        <f>IF($CE165&gt;=10,INDEX($AN:$AN,$CD165+10),"")</f>
      </c>
      <c r="AZ165">
        <f>IF($CE165&gt;=11,INDEX($AN:$AN,$CD165+11),"")</f>
      </c>
      <c r="BA165">
        <f>IF($CE165&gt;=12,INDEX($AN:$AN,$CD165+12),"")</f>
      </c>
      <c r="BB165">
        <f>IF($CE165&gt;=13,INDEX($AN:$AN,$CD165+13),"")</f>
      </c>
      <c r="BC165">
        <f>IF($CE165&gt;=14,INDEX($AN:$AN,$CD165+14),"")</f>
      </c>
      <c r="BD165">
        <f>IF($CE165&gt;=15,INDEX($AN:$AN,$CD165+15),"")</f>
      </c>
      <c r="BE165">
        <f>IF($CE165&gt;=16,INDEX($AN:$AN,$CD165+16),"")</f>
      </c>
      <c r="BF165">
        <f>IF($CE165&gt;=17,INDEX($AN:$AN,$CD165+17),"")</f>
      </c>
      <c r="BG165">
        <f>IF($CE165&gt;=18,INDEX($AN:$AN,$CD165+18),"")</f>
      </c>
      <c r="BH165">
        <f>IF($CE165&gt;=19,INDEX($AN:$AN,$CD165+19),"")</f>
      </c>
      <c r="BI165">
        <f>IF($CE165&gt;=20,INDEX($AN:$AN,$CD165+20),"")</f>
      </c>
      <c r="BJ165">
        <f>IF($CE165&gt;=21,INDEX($AN:$AN,$CD165+21),"")</f>
      </c>
      <c r="BK165">
        <f>IF($CE165&gt;=22,INDEX($AN:$AN,$CD165+22),"")</f>
      </c>
      <c r="BL165">
        <f>IF($CE165&gt;=23,INDEX($AN:$AN,$CD165+23),"")</f>
      </c>
      <c r="BM165">
        <f>IF($CE165&gt;=24,INDEX($AN:$AN,$CD165+24),"")</f>
      </c>
      <c r="BN165">
        <f>IF($CE165&gt;=25,INDEX($AN:$AN,$CD165+25),"")</f>
      </c>
      <c r="BO165">
        <f>IF($CE165&gt;=26,INDEX($AN:$AN,$CD165+26),"")</f>
      </c>
      <c r="BP165">
        <f>IF($CE165&gt;=27,INDEX($AN:$AN,$CD165+27),"")</f>
      </c>
      <c r="BQ165">
        <f>IF($CE165&gt;=28,INDEX($AN:$AN,$CD165+28),"")</f>
      </c>
      <c r="BR165">
        <f>IF($CE165&gt;=29,INDEX($AN:$AN,$CD165+29),"")</f>
      </c>
      <c r="BS165">
        <f>IF($CE165&gt;=30,INDEX($AN:$AN,$CD165+30),"")</f>
      </c>
      <c r="BT165">
        <f>IF($CE165&gt;=31,INDEX($AN:$AN,$CD165+31),"")</f>
      </c>
      <c r="BU165">
        <f>IF($CE165&gt;=32,INDEX($AN:$AN,$CD165+32),"")</f>
      </c>
      <c r="BV165">
        <f>IF($CE165&gt;=33,INDEX($AN:$AN,$CD165+33),"")</f>
      </c>
      <c r="BW165">
        <f>IF($CE165&gt;=34,INDEX($AN:$AN,$CD165+34),"")</f>
      </c>
      <c r="BX165">
        <f>IF($CE165&gt;=35,INDEX($AN:$AN,$CD165+35),"")</f>
      </c>
      <c r="BY165">
        <f>IF($CE165&gt;=36,INDEX($AN:$AN,$CD165+36),"")</f>
      </c>
      <c r="BZ165">
        <f>IF($CE165&gt;=37,INDEX($AN:$AN,$CD165+37),"")</f>
      </c>
      <c r="CA165">
        <f>IF($CE165&gt;=38,INDEX($AN:$AN,$CD165+38),"")</f>
      </c>
      <c r="CB165">
        <f>IF($CE165&gt;=39,INDEX($AN:$AN,$CD165+39),"")</f>
      </c>
      <c r="CC165">
        <f>IF($CE165&gt;=40,INDEX($AN:$AN,$CD165+40),"")</f>
      </c>
      <c r="CD165">
        <f>IFERROR(MATCH($AM165,$AN$2:$AN$133,0)+1,0)</f>
      </c>
      <c r="CE165">
        <f>IFERROR(INDEX($AO$2:$AO$133,MATCH($AM165,$AN$2:$AN$133,0)),0)</f>
      </c>
      <c r="CF165">
        <f>IFERROR(LEFT($K165,FIND(" - ",$K165)-1),$K165)</f>
      </c>
      <c r="CG165" t="s">
        <v>128</v>
      </c>
      <c r="CI165">
        <f>IF($DD165&gt;=1,INDEX($CG:$CG,$DC165+1),"")</f>
      </c>
      <c r="CJ165">
        <f>IF($DD165&gt;=2,INDEX($CG:$CG,$DC165+2),"")</f>
      </c>
      <c r="CK165">
        <f>IF($DD165&gt;=3,INDEX($CG:$CG,$DC165+3),"")</f>
      </c>
      <c r="CL165">
        <f>IF($DD165&gt;=4,INDEX($CG:$CG,$DC165+4),"")</f>
      </c>
      <c r="CM165">
        <f>IF($DD165&gt;=5,INDEX($CG:$CG,$DC165+5),"")</f>
      </c>
      <c r="CN165">
        <f>IF($DD165&gt;=6,INDEX($CG:$CG,$DC165+6),"")</f>
      </c>
      <c r="CO165">
        <f>IF($DD165&gt;=7,INDEX($CG:$CG,$DC165+7),"")</f>
      </c>
      <c r="CP165">
        <f>IF($DD165&gt;=8,INDEX($CG:$CG,$DC165+8),"")</f>
      </c>
      <c r="CQ165">
        <f>IF($DD165&gt;=9,INDEX($CG:$CG,$DC165+9),"")</f>
      </c>
      <c r="CR165">
        <f>IF($DD165&gt;=10,INDEX($CG:$CG,$DC165+10),"")</f>
      </c>
      <c r="CS165">
        <f>IF($DD165&gt;=11,INDEX($CG:$CG,$DC165+11),"")</f>
      </c>
      <c r="CT165">
        <f>IF($DD165&gt;=12,INDEX($CG:$CG,$DC165+12),"")</f>
      </c>
      <c r="CU165">
        <f>IF($DD165&gt;=13,INDEX($CG:$CG,$DC165+13),"")</f>
      </c>
      <c r="CV165">
        <f>IF($DD165&gt;=14,INDEX($CG:$CG,$DC165+14),"")</f>
      </c>
      <c r="CW165">
        <f>IF($DD165&gt;=15,INDEX($CG:$CG,$DC165+15),"")</f>
      </c>
      <c r="CX165">
        <f>IF($DD165&gt;=16,INDEX($CG:$CG,$DC165+16),"")</f>
      </c>
      <c r="CY165">
        <f>IF($DD165&gt;=17,INDEX($CG:$CG,$DC165+17),"")</f>
      </c>
      <c r="CZ165">
        <f>IF($DD165&gt;=18,INDEX($CG:$CG,$DC165+18),"")</f>
      </c>
      <c r="DA165">
        <f>IF($DD165&gt;=19,INDEX($CG:$CG,$DC165+19),"")</f>
      </c>
      <c r="DB165">
        <f>IF($DD165&gt;=20,INDEX($CG:$CG,$DC165+20),"")</f>
      </c>
      <c r="DC165">
        <f>IFERROR(MATCH($CF165,$CG$2:$CG$1558,0)+1,0)</f>
      </c>
      <c r="DD165">
        <f>IFERROR(INDEX($CH$2:$CH$1558,MATCH($CF165,$CG$2:$CG$1558,0)),0)</f>
      </c>
      <c r="DE165">
        <f>IFERROR(INDEX($AL:$AL,MATCH($G165,$AK:$AK,0))&amp;"","")</f>
      </c>
      <c r="DF165" t="s">
        <v>176</v>
      </c>
      <c r="DH165">
        <v>1</v>
      </c>
      <c r="DI165">
        <f>IF($GL165&gt;=1,INDEX($DF:$DF,$GK165+1),"")</f>
      </c>
      <c r="DJ165">
        <f>IF($GL165&gt;=2,INDEX($DF:$DF,$GK165+2),"")</f>
      </c>
      <c r="DK165">
        <f>IF($GL165&gt;=3,INDEX($DF:$DF,$GK165+3),"")</f>
      </c>
      <c r="DL165">
        <f>IF($GL165&gt;=4,INDEX($DF:$DF,$GK165+4),"")</f>
      </c>
      <c r="DM165">
        <f>IF($GL165&gt;=5,INDEX($DF:$DF,$GK165+5),"")</f>
      </c>
      <c r="DN165">
        <f>IF($GL165&gt;=6,INDEX($DF:$DF,$GK165+6),"")</f>
      </c>
      <c r="DO165">
        <f>IF($GL165&gt;=7,INDEX($DF:$DF,$GK165+7),"")</f>
      </c>
      <c r="DP165">
        <f>IF($GL165&gt;=8,INDEX($DF:$DF,$GK165+8),"")</f>
      </c>
      <c r="DQ165">
        <f>IF($GL165&gt;=9,INDEX($DF:$DF,$GK165+9),"")</f>
      </c>
      <c r="DR165">
        <f>IF($GL165&gt;=10,INDEX($DF:$DF,$GK165+10),"")</f>
      </c>
      <c r="DS165">
        <f>IF($GL165&gt;=11,INDEX($DF:$DF,$GK165+11),"")</f>
      </c>
      <c r="DT165">
        <f>IF($GL165&gt;=12,INDEX($DF:$DF,$GK165+12),"")</f>
      </c>
      <c r="DU165">
        <f>IF($GL165&gt;=13,INDEX($DF:$DF,$GK165+13),"")</f>
      </c>
      <c r="DV165">
        <f>IF($GL165&gt;=14,INDEX($DF:$DF,$GK165+14),"")</f>
      </c>
      <c r="DW165">
        <f>IF($GL165&gt;=15,INDEX($DF:$DF,$GK165+15),"")</f>
      </c>
      <c r="DX165">
        <f>IF($GL165&gt;=16,INDEX($DF:$DF,$GK165+16),"")</f>
      </c>
      <c r="DY165">
        <f>IF($GL165&gt;=17,INDEX($DF:$DF,$GK165+17),"")</f>
      </c>
      <c r="DZ165">
        <f>IF($GL165&gt;=18,INDEX($DF:$DF,$GK165+18),"")</f>
      </c>
      <c r="EA165">
        <f>IF($GL165&gt;=19,INDEX($DF:$DF,$GK165+19),"")</f>
      </c>
      <c r="EB165">
        <f>IF($GL165&gt;=20,INDEX($DF:$DF,$GK165+20),"")</f>
      </c>
      <c r="EC165">
        <f>IF($GL165&gt;=21,INDEX($DF:$DF,$GK165+21),"")</f>
      </c>
      <c r="ED165">
        <f>IF($GL165&gt;=22,INDEX($DF:$DF,$GK165+22),"")</f>
      </c>
      <c r="EE165">
        <f>IF($GL165&gt;=23,INDEX($DF:$DF,$GK165+23),"")</f>
      </c>
      <c r="EF165">
        <f>IF($GL165&gt;=24,INDEX($DF:$DF,$GK165+24),"")</f>
      </c>
      <c r="EG165">
        <f>IF($GL165&gt;=25,INDEX($DF:$DF,$GK165+25),"")</f>
      </c>
      <c r="EH165">
        <f>IF($GL165&gt;=26,INDEX($DF:$DF,$GK165+26),"")</f>
      </c>
      <c r="EI165">
        <f>IF($GL165&gt;=27,INDEX($DF:$DF,$GK165+27),"")</f>
      </c>
      <c r="EJ165">
        <f>IF($GL165&gt;=28,INDEX($DF:$DF,$GK165+28),"")</f>
      </c>
      <c r="EK165">
        <f>IF($GL165&gt;=29,INDEX($DF:$DF,$GK165+29),"")</f>
      </c>
      <c r="EL165">
        <f>IF($GL165&gt;=30,INDEX($DF:$DF,$GK165+30),"")</f>
      </c>
      <c r="EM165">
        <f>IF($GL165&gt;=31,INDEX($DF:$DF,$GK165+31),"")</f>
      </c>
      <c r="EN165">
        <f>IF($GL165&gt;=32,INDEX($DF:$DF,$GK165+32),"")</f>
      </c>
      <c r="EO165">
        <f>IF($GL165&gt;=33,INDEX($DF:$DF,$GK165+33),"")</f>
      </c>
      <c r="EP165">
        <f>IF($GL165&gt;=34,INDEX($DF:$DF,$GK165+34),"")</f>
      </c>
      <c r="EQ165">
        <f>IF($GL165&gt;=35,INDEX($DF:$DF,$GK165+35),"")</f>
      </c>
      <c r="ER165">
        <f>IF($GL165&gt;=36,INDEX($DF:$DF,$GK165+36),"")</f>
      </c>
      <c r="ES165">
        <f>IF($GL165&gt;=37,INDEX($DF:$DF,$GK165+37),"")</f>
      </c>
      <c r="ET165">
        <f>IF($GL165&gt;=38,INDEX($DF:$DF,$GK165+38),"")</f>
      </c>
      <c r="EU165">
        <f>IF($GL165&gt;=39,INDEX($DF:$DF,$GK165+39),"")</f>
      </c>
      <c r="EV165">
        <f>IF($GL165&gt;=40,INDEX($DF:$DF,$GK165+40),"")</f>
      </c>
      <c r="EW165">
        <f>IF($GL165&gt;=1,INDEX($DG:$DG,$GK165+1),"")</f>
      </c>
      <c r="EX165">
        <f>IF($GL165&gt;=2,INDEX($DG:$DG,$GK165+2),"")</f>
      </c>
      <c r="EY165">
        <f>IF($GL165&gt;=3,INDEX($DG:$DG,$GK165+3),"")</f>
      </c>
      <c r="EZ165">
        <f>IF($GL165&gt;=4,INDEX($DG:$DG,$GK165+4),"")</f>
      </c>
      <c r="FA165">
        <f>IF($GL165&gt;=5,INDEX($DG:$DG,$GK165+5),"")</f>
      </c>
      <c r="FB165">
        <f>IF($GL165&gt;=6,INDEX($DG:$DG,$GK165+6),"")</f>
      </c>
      <c r="FC165">
        <f>IF($GL165&gt;=7,INDEX($DG:$DG,$GK165+7),"")</f>
      </c>
      <c r="FD165">
        <f>IF($GL165&gt;=8,INDEX($DG:$DG,$GK165+8),"")</f>
      </c>
      <c r="FE165">
        <f>IF($GL165&gt;=9,INDEX($DG:$DG,$GK165+9),"")</f>
      </c>
      <c r="FF165">
        <f>IF($GL165&gt;=10,INDEX($DG:$DG,$GK165+10),"")</f>
      </c>
      <c r="FG165">
        <f>IF($GL165&gt;=11,INDEX($DG:$DG,$GK165+11),"")</f>
      </c>
      <c r="FH165">
        <f>IF($GL165&gt;=12,INDEX($DG:$DG,$GK165+12),"")</f>
      </c>
      <c r="FI165">
        <f>IF($GL165&gt;=13,INDEX($DG:$DG,$GK165+13),"")</f>
      </c>
      <c r="FJ165">
        <f>IF($GL165&gt;=14,INDEX($DG:$DG,$GK165+14),"")</f>
      </c>
      <c r="FK165">
        <f>IF($GL165&gt;=15,INDEX($DG:$DG,$GK165+15),"")</f>
      </c>
      <c r="FL165">
        <f>IF($GL165&gt;=16,INDEX($DG:$DG,$GK165+16),"")</f>
      </c>
      <c r="FM165">
        <f>IF($GL165&gt;=17,INDEX($DG:$DG,$GK165+17),"")</f>
      </c>
      <c r="FN165">
        <f>IF($GL165&gt;=18,INDEX($DG:$DG,$GK165+18),"")</f>
      </c>
      <c r="FO165">
        <f>IF($GL165&gt;=19,INDEX($DG:$DG,$GK165+19),"")</f>
      </c>
      <c r="FP165">
        <f>IF($GL165&gt;=20,INDEX($DG:$DG,$GK165+20),"")</f>
      </c>
      <c r="FQ165">
        <f>IF($GL165&gt;=21,INDEX($DG:$DG,$GK165+21),"")</f>
      </c>
      <c r="FR165">
        <f>IF($GL165&gt;=22,INDEX($DG:$DG,$GK165+22),"")</f>
      </c>
      <c r="FS165">
        <f>IF($GL165&gt;=23,INDEX($DG:$DG,$GK165+23),"")</f>
      </c>
      <c r="FT165">
        <f>IF($GL165&gt;=24,INDEX($DG:$DG,$GK165+24),"")</f>
      </c>
      <c r="FU165">
        <f>IF($GL165&gt;=25,INDEX($DG:$DG,$GK165+25),"")</f>
      </c>
      <c r="FV165">
        <f>IF($GL165&gt;=26,INDEX($DG:$DG,$GK165+26),"")</f>
      </c>
      <c r="FW165">
        <f>IF($GL165&gt;=27,INDEX($DG:$DG,$GK165+27),"")</f>
      </c>
      <c r="FX165">
        <f>IF($GL165&gt;=28,INDEX($DG:$DG,$GK165+28),"")</f>
      </c>
      <c r="FY165">
        <f>IF($GL165&gt;=29,INDEX($DG:$DG,$GK165+29),"")</f>
      </c>
      <c r="FZ165">
        <f>IF($GL165&gt;=30,INDEX($DG:$DG,$GK165+30),"")</f>
      </c>
      <c r="GA165">
        <f>IF($GL165&gt;=31,INDEX($DG:$DG,$GK165+31),"")</f>
      </c>
      <c r="GB165">
        <f>IF($GL165&gt;=32,INDEX($DG:$DG,$GK165+32),"")</f>
      </c>
      <c r="GC165">
        <f>IF($GL165&gt;=33,INDEX($DG:$DG,$GK165+33),"")</f>
      </c>
      <c r="GD165">
        <f>IF($GL165&gt;=34,INDEX($DG:$DG,$GK165+34),"")</f>
      </c>
      <c r="GE165">
        <f>IF($GL165&gt;=35,INDEX($DG:$DG,$GK165+35),"")</f>
      </c>
      <c r="GF165">
        <f>IF($GL165&gt;=36,INDEX($DG:$DG,$GK165+36),"")</f>
      </c>
      <c r="GG165">
        <f>IF($GL165&gt;=37,INDEX($DG:$DG,$GK165+37),"")</f>
      </c>
      <c r="GH165">
        <f>IF($GL165&gt;=38,INDEX($DG:$DG,$GK165+38),"")</f>
      </c>
      <c r="GI165">
        <f>IF($GL165&gt;=39,INDEX($DG:$DG,$GK165+39),"")</f>
      </c>
      <c r="GJ165">
        <f>IF($GL165&gt;=40,INDEX($DG:$DG,$GK165+40),"")</f>
      </c>
      <c r="GK165">
        <f>IFERROR(MATCH($DE165,$DF$2:$DF$166,0)+1,0)</f>
      </c>
      <c r="GL165">
        <f>IFERROR(INDEX($DH$2:$DH$166,MATCH($DE165,$DF$2:$DF$166,0)),0)</f>
      </c>
      <c r="GM165">
        <f>IFERROR(MATCH($H165,$DI$165:$EV$165,0),0)</f>
      </c>
      <c r="GN165">
        <f>IF($GM165&gt;0,INDEX($EW$165:$GJ$165,$GM165),"")</f>
      </c>
      <c r="GO165" t="s">
        <v>313</v>
      </c>
      <c r="GQ165">
        <f>IF($IZ165&gt;=1,INDEX($GO:$GO,$IY165+1),"")</f>
      </c>
      <c r="GR165">
        <f>IF($IZ165&gt;=2,INDEX($GO:$GO,$IY165+2),"")</f>
      </c>
      <c r="GS165">
        <f>IF($IZ165&gt;=3,INDEX($GO:$GO,$IY165+3),"")</f>
      </c>
      <c r="GT165">
        <f>IF($IZ165&gt;=4,INDEX($GO:$GO,$IY165+4),"")</f>
      </c>
      <c r="GU165">
        <f>IF($IZ165&gt;=5,INDEX($GO:$GO,$IY165+5),"")</f>
      </c>
      <c r="GV165">
        <f>IF($IZ165&gt;=6,INDEX($GO:$GO,$IY165+6),"")</f>
      </c>
      <c r="GW165">
        <f>IF($IZ165&gt;=7,INDEX($GO:$GO,$IY165+7),"")</f>
      </c>
      <c r="GX165">
        <f>IF($IZ165&gt;=8,INDEX($GO:$GO,$IY165+8),"")</f>
      </c>
      <c r="GY165">
        <f>IF($IZ165&gt;=9,INDEX($GO:$GO,$IY165+9),"")</f>
      </c>
      <c r="GZ165">
        <f>IF($IZ165&gt;=10,INDEX($GO:$GO,$IY165+10),"")</f>
      </c>
      <c r="HA165">
        <f>IF($IZ165&gt;=11,INDEX($GO:$GO,$IY165+11),"")</f>
      </c>
      <c r="HB165">
        <f>IF($IZ165&gt;=12,INDEX($GO:$GO,$IY165+12),"")</f>
      </c>
      <c r="HC165">
        <f>IF($IZ165&gt;=13,INDEX($GO:$GO,$IY165+13),"")</f>
      </c>
      <c r="HD165">
        <f>IF($IZ165&gt;=14,INDEX($GO:$GO,$IY165+14),"")</f>
      </c>
      <c r="HE165">
        <f>IF($IZ165&gt;=15,INDEX($GO:$GO,$IY165+15),"")</f>
      </c>
      <c r="HF165">
        <f>IF($IZ165&gt;=16,INDEX($GO:$GO,$IY165+16),"")</f>
      </c>
      <c r="HG165">
        <f>IF($IZ165&gt;=17,INDEX($GO:$GO,$IY165+17),"")</f>
      </c>
      <c r="HH165">
        <f>IF($IZ165&gt;=18,INDEX($GO:$GO,$IY165+18),"")</f>
      </c>
      <c r="HI165">
        <f>IF($IZ165&gt;=19,INDEX($GO:$GO,$IY165+19),"")</f>
      </c>
      <c r="HJ165">
        <f>IF($IZ165&gt;=20,INDEX($GO:$GO,$IY165+20),"")</f>
      </c>
      <c r="HK165">
        <f>IF($IZ165&gt;=21,INDEX($GO:$GO,$IY165+21),"")</f>
      </c>
      <c r="HL165">
        <f>IF($IZ165&gt;=22,INDEX($GO:$GO,$IY165+22),"")</f>
      </c>
      <c r="HM165">
        <f>IF($IZ165&gt;=23,INDEX($GO:$GO,$IY165+23),"")</f>
      </c>
      <c r="HN165">
        <f>IF($IZ165&gt;=24,INDEX($GO:$GO,$IY165+24),"")</f>
      </c>
      <c r="HO165">
        <f>IF($IZ165&gt;=25,INDEX($GO:$GO,$IY165+25),"")</f>
      </c>
      <c r="HP165">
        <f>IF($IZ165&gt;=26,INDEX($GO:$GO,$IY165+26),"")</f>
      </c>
      <c r="HQ165">
        <f>IF($IZ165&gt;=27,INDEX($GO:$GO,$IY165+27),"")</f>
      </c>
      <c r="HR165">
        <f>IF($IZ165&gt;=28,INDEX($GO:$GO,$IY165+28),"")</f>
      </c>
      <c r="HS165">
        <f>IF($IZ165&gt;=29,INDEX($GO:$GO,$IY165+29),"")</f>
      </c>
      <c r="HT165">
        <f>IF($IZ165&gt;=30,INDEX($GO:$GO,$IY165+30),"")</f>
      </c>
      <c r="HU165">
        <f>IF($IZ165&gt;=31,INDEX($GO:$GO,$IY165+31),"")</f>
      </c>
      <c r="HV165">
        <f>IF($IZ165&gt;=32,INDEX($GO:$GO,$IY165+32),"")</f>
      </c>
      <c r="HW165">
        <f>IF($IZ165&gt;=33,INDEX($GO:$GO,$IY165+33),"")</f>
      </c>
      <c r="HX165">
        <f>IF($IZ165&gt;=34,INDEX($GO:$GO,$IY165+34),"")</f>
      </c>
      <c r="HY165">
        <f>IF($IZ165&gt;=35,INDEX($GO:$GO,$IY165+35),"")</f>
      </c>
      <c r="HZ165">
        <f>IF($IZ165&gt;=36,INDEX($GO:$GO,$IY165+36),"")</f>
      </c>
      <c r="IA165">
        <f>IF($IZ165&gt;=37,INDEX($GO:$GO,$IY165+37),"")</f>
      </c>
      <c r="IB165">
        <f>IF($IZ165&gt;=38,INDEX($GO:$GO,$IY165+38),"")</f>
      </c>
      <c r="IC165">
        <f>IF($IZ165&gt;=39,INDEX($GO:$GO,$IY165+39),"")</f>
      </c>
      <c r="ID165">
        <f>IF($IZ165&gt;=40,INDEX($GO:$GO,$IY165+40),"")</f>
      </c>
      <c r="IE165">
        <f>IF($IZ165&gt;=41,INDEX($GO:$GO,$IY165+41),"")</f>
      </c>
      <c r="IF165">
        <f>IF($IZ165&gt;=42,INDEX($GO:$GO,$IY165+42),"")</f>
      </c>
      <c r="IG165">
        <f>IF($IZ165&gt;=43,INDEX($GO:$GO,$IY165+43),"")</f>
      </c>
      <c r="IH165">
        <f>IF($IZ165&gt;=44,INDEX($GO:$GO,$IY165+44),"")</f>
      </c>
      <c r="II165">
        <f>IF($IZ165&gt;=45,INDEX($GO:$GO,$IY165+45),"")</f>
      </c>
      <c r="IJ165">
        <f>IF($IZ165&gt;=46,INDEX($GO:$GO,$IY165+46),"")</f>
      </c>
      <c r="IK165">
        <f>IF($IZ165&gt;=47,INDEX($GO:$GO,$IY165+47),"")</f>
      </c>
      <c r="IL165">
        <f>IF($IZ165&gt;=48,INDEX($GO:$GO,$IY165+48),"")</f>
      </c>
      <c r="IM165">
        <f>IF($IZ165&gt;=49,INDEX($GO:$GO,$IY165+49),"")</f>
      </c>
      <c r="IN165">
        <f>IF($IZ165&gt;=50,INDEX($GO:$GO,$IY165+50),"")</f>
      </c>
      <c r="IO165">
        <f>IF($IZ165&gt;=51,INDEX($GO:$GO,$IY165+51),"")</f>
      </c>
      <c r="IP165">
        <f>IF($IZ165&gt;=52,INDEX($GO:$GO,$IY165+52),"")</f>
      </c>
      <c r="IQ165">
        <f>IF($IZ165&gt;=53,INDEX($GO:$GO,$IY165+53),"")</f>
      </c>
      <c r="IR165">
        <f>IF($IZ165&gt;=54,INDEX($GO:$GO,$IY165+54),"")</f>
      </c>
      <c r="IS165">
        <f>IF($IZ165&gt;=55,INDEX($GO:$GO,$IY165+55),"")</f>
      </c>
      <c r="IT165">
        <f>IF($IZ165&gt;=56,INDEX($GO:$GO,$IY165+56),"")</f>
      </c>
      <c r="IU165">
        <f>IF($IZ165&gt;=57,INDEX($GO:$GO,$IY165+57),"")</f>
      </c>
      <c r="IV165">
        <f>IF($IZ165&gt;=58,INDEX($GO:$GO,$IY165+58),"")</f>
      </c>
      <c r="IW165">
        <f>IF($IZ165&gt;=59,INDEX($GO:$GO,$IY165+59),"")</f>
      </c>
      <c r="IX165">
        <f>IF($IZ165&gt;=60,INDEX($GO:$GO,$IY165+60),"")</f>
      </c>
      <c r="IY165">
        <f>IFERROR(MATCH($GN165,$GO$2:$GO$827,0)+1,0)</f>
      </c>
      <c r="IZ165">
        <f>IFERROR(INDEX($GP$2:$GP$827,MATCH($GN165,$GO$2:$GO$827,0)),0)</f>
      </c>
      <c r="JA165" t="s">
        <v>23</v>
      </c>
      <c r="JB165" t="s">
        <v>23</v>
      </c>
    </row>
    <row r="166" spans="1:262" x14ac:dyDescent="0.25">
      <c r="F166" s="1"/>
      <c r="G166" s="1"/>
      <c r="H166" s="1"/>
      <c r="I166" s="1"/>
      <c r="J166" s="1">
        <f>IFERROR(IF(FIND(" - ",$F166)&gt;0,MID($F166,FIND(" - ",$F166)+3,LEN($F166)),""),"")</f>
      </c>
      <c r="L166" s="1"/>
      <c r="N166" t="s">
        <v>23</v>
      </c>
      <c r="P166">
        <f>IF(OR($N166="",$O166=""),"",IFERROR($N166/$O166,0))</f>
      </c>
      <c r="Q166">
        <f>IF($N166="","",
IF($G166="","",
IF(ISNUMBER(SEARCH("exempt",LOWER($G166))),0,
$N166*(VALUE(SUBSTITUTE($G166,"%",""))/100))))</f>
      </c>
      <c r="W166">
        <f>IF($N166="","",
SUM($N166,$Q166,$U166,$R166,$T166)-
IF($V166="",0,VALUE($V166)))</f>
      </c>
      <c r="AE166" t="s">
        <v>880</v>
      </c>
      <c r="AJ166" t="s">
        <v>881</v>
      </c>
      <c r="AM166">
        <f>IFERROR(LEFT($F166,FIND(" - ",$F166)-1),$F166)</f>
      </c>
      <c r="AP166">
        <f>IF($CE166&gt;=1,INDEX($AN:$AN,$CD166+1),"")</f>
      </c>
      <c r="AQ166">
        <f>IF($CE166&gt;=2,INDEX($AN:$AN,$CD166+2),"")</f>
      </c>
      <c r="AR166">
        <f>IF($CE166&gt;=3,INDEX($AN:$AN,$CD166+3),"")</f>
      </c>
      <c r="AS166">
        <f>IF($CE166&gt;=4,INDEX($AN:$AN,$CD166+4),"")</f>
      </c>
      <c r="AT166">
        <f>IF($CE166&gt;=5,INDEX($AN:$AN,$CD166+5),"")</f>
      </c>
      <c r="AU166">
        <f>IF($CE166&gt;=6,INDEX($AN:$AN,$CD166+6),"")</f>
      </c>
      <c r="AV166">
        <f>IF($CE166&gt;=7,INDEX($AN:$AN,$CD166+7),"")</f>
      </c>
      <c r="AW166">
        <f>IF($CE166&gt;=8,INDEX($AN:$AN,$CD166+8),"")</f>
      </c>
      <c r="AX166">
        <f>IF($CE166&gt;=9,INDEX($AN:$AN,$CD166+9),"")</f>
      </c>
      <c r="AY166">
        <f>IF($CE166&gt;=10,INDEX($AN:$AN,$CD166+10),"")</f>
      </c>
      <c r="AZ166">
        <f>IF($CE166&gt;=11,INDEX($AN:$AN,$CD166+11),"")</f>
      </c>
      <c r="BA166">
        <f>IF($CE166&gt;=12,INDEX($AN:$AN,$CD166+12),"")</f>
      </c>
      <c r="BB166">
        <f>IF($CE166&gt;=13,INDEX($AN:$AN,$CD166+13),"")</f>
      </c>
      <c r="BC166">
        <f>IF($CE166&gt;=14,INDEX($AN:$AN,$CD166+14),"")</f>
      </c>
      <c r="BD166">
        <f>IF($CE166&gt;=15,INDEX($AN:$AN,$CD166+15),"")</f>
      </c>
      <c r="BE166">
        <f>IF($CE166&gt;=16,INDEX($AN:$AN,$CD166+16),"")</f>
      </c>
      <c r="BF166">
        <f>IF($CE166&gt;=17,INDEX($AN:$AN,$CD166+17),"")</f>
      </c>
      <c r="BG166">
        <f>IF($CE166&gt;=18,INDEX($AN:$AN,$CD166+18),"")</f>
      </c>
      <c r="BH166">
        <f>IF($CE166&gt;=19,INDEX($AN:$AN,$CD166+19),"")</f>
      </c>
      <c r="BI166">
        <f>IF($CE166&gt;=20,INDEX($AN:$AN,$CD166+20),"")</f>
      </c>
      <c r="BJ166">
        <f>IF($CE166&gt;=21,INDEX($AN:$AN,$CD166+21),"")</f>
      </c>
      <c r="BK166">
        <f>IF($CE166&gt;=22,INDEX($AN:$AN,$CD166+22),"")</f>
      </c>
      <c r="BL166">
        <f>IF($CE166&gt;=23,INDEX($AN:$AN,$CD166+23),"")</f>
      </c>
      <c r="BM166">
        <f>IF($CE166&gt;=24,INDEX($AN:$AN,$CD166+24),"")</f>
      </c>
      <c r="BN166">
        <f>IF($CE166&gt;=25,INDEX($AN:$AN,$CD166+25),"")</f>
      </c>
      <c r="BO166">
        <f>IF($CE166&gt;=26,INDEX($AN:$AN,$CD166+26),"")</f>
      </c>
      <c r="BP166">
        <f>IF($CE166&gt;=27,INDEX($AN:$AN,$CD166+27),"")</f>
      </c>
      <c r="BQ166">
        <f>IF($CE166&gt;=28,INDEX($AN:$AN,$CD166+28),"")</f>
      </c>
      <c r="BR166">
        <f>IF($CE166&gt;=29,INDEX($AN:$AN,$CD166+29),"")</f>
      </c>
      <c r="BS166">
        <f>IF($CE166&gt;=30,INDEX($AN:$AN,$CD166+30),"")</f>
      </c>
      <c r="BT166">
        <f>IF($CE166&gt;=31,INDEX($AN:$AN,$CD166+31),"")</f>
      </c>
      <c r="BU166">
        <f>IF($CE166&gt;=32,INDEX($AN:$AN,$CD166+32),"")</f>
      </c>
      <c r="BV166">
        <f>IF($CE166&gt;=33,INDEX($AN:$AN,$CD166+33),"")</f>
      </c>
      <c r="BW166">
        <f>IF($CE166&gt;=34,INDEX($AN:$AN,$CD166+34),"")</f>
      </c>
      <c r="BX166">
        <f>IF($CE166&gt;=35,INDEX($AN:$AN,$CD166+35),"")</f>
      </c>
      <c r="BY166">
        <f>IF($CE166&gt;=36,INDEX($AN:$AN,$CD166+36),"")</f>
      </c>
      <c r="BZ166">
        <f>IF($CE166&gt;=37,INDEX($AN:$AN,$CD166+37),"")</f>
      </c>
      <c r="CA166">
        <f>IF($CE166&gt;=38,INDEX($AN:$AN,$CD166+38),"")</f>
      </c>
      <c r="CB166">
        <f>IF($CE166&gt;=39,INDEX($AN:$AN,$CD166+39),"")</f>
      </c>
      <c r="CC166">
        <f>IF($CE166&gt;=40,INDEX($AN:$AN,$CD166+40),"")</f>
      </c>
      <c r="CD166">
        <f>IFERROR(MATCH($AM166,$AN$2:$AN$133,0)+1,0)</f>
      </c>
      <c r="CE166">
        <f>IFERROR(INDEX($AO$2:$AO$133,MATCH($AM166,$AN$2:$AN$133,0)),0)</f>
      </c>
      <c r="CF166">
        <f>IFERROR(LEFT($K166,FIND(" - ",$K166)-1),$K166)</f>
      </c>
      <c r="CG166" t="s">
        <v>63</v>
      </c>
      <c r="CI166">
        <f>IF($DD166&gt;=1,INDEX($CG:$CG,$DC166+1),"")</f>
      </c>
      <c r="CJ166">
        <f>IF($DD166&gt;=2,INDEX($CG:$CG,$DC166+2),"")</f>
      </c>
      <c r="CK166">
        <f>IF($DD166&gt;=3,INDEX($CG:$CG,$DC166+3),"")</f>
      </c>
      <c r="CL166">
        <f>IF($DD166&gt;=4,INDEX($CG:$CG,$DC166+4),"")</f>
      </c>
      <c r="CM166">
        <f>IF($DD166&gt;=5,INDEX($CG:$CG,$DC166+5),"")</f>
      </c>
      <c r="CN166">
        <f>IF($DD166&gt;=6,INDEX($CG:$CG,$DC166+6),"")</f>
      </c>
      <c r="CO166">
        <f>IF($DD166&gt;=7,INDEX($CG:$CG,$DC166+7),"")</f>
      </c>
      <c r="CP166">
        <f>IF($DD166&gt;=8,INDEX($CG:$CG,$DC166+8),"")</f>
      </c>
      <c r="CQ166">
        <f>IF($DD166&gt;=9,INDEX($CG:$CG,$DC166+9),"")</f>
      </c>
      <c r="CR166">
        <f>IF($DD166&gt;=10,INDEX($CG:$CG,$DC166+10),"")</f>
      </c>
      <c r="CS166">
        <f>IF($DD166&gt;=11,INDEX($CG:$CG,$DC166+11),"")</f>
      </c>
      <c r="CT166">
        <f>IF($DD166&gt;=12,INDEX($CG:$CG,$DC166+12),"")</f>
      </c>
      <c r="CU166">
        <f>IF($DD166&gt;=13,INDEX($CG:$CG,$DC166+13),"")</f>
      </c>
      <c r="CV166">
        <f>IF($DD166&gt;=14,INDEX($CG:$CG,$DC166+14),"")</f>
      </c>
      <c r="CW166">
        <f>IF($DD166&gt;=15,INDEX($CG:$CG,$DC166+15),"")</f>
      </c>
      <c r="CX166">
        <f>IF($DD166&gt;=16,INDEX($CG:$CG,$DC166+16),"")</f>
      </c>
      <c r="CY166">
        <f>IF($DD166&gt;=17,INDEX($CG:$CG,$DC166+17),"")</f>
      </c>
      <c r="CZ166">
        <f>IF($DD166&gt;=18,INDEX($CG:$CG,$DC166+18),"")</f>
      </c>
      <c r="DA166">
        <f>IF($DD166&gt;=19,INDEX($CG:$CG,$DC166+19),"")</f>
      </c>
      <c r="DB166">
        <f>IF($DD166&gt;=20,INDEX($CG:$CG,$DC166+20),"")</f>
      </c>
      <c r="DC166">
        <f>IFERROR(MATCH($CF166,$CG$2:$CG$1558,0)+1,0)</f>
      </c>
      <c r="DD166">
        <f>IFERROR(INDEX($CH$2:$CH$1558,MATCH($CF166,$CG$2:$CG$1558,0)),0)</f>
      </c>
      <c r="DE166">
        <f>IFERROR(INDEX($AL:$AL,MATCH($G166,$AK:$AK,0))&amp;"","")</f>
      </c>
      <c r="DF166" t="s">
        <v>123</v>
      </c>
      <c r="DG166" t="s">
        <v>882</v>
      </c>
      <c r="DI166">
        <f>IF($GL166&gt;=1,INDEX($DF:$DF,$GK166+1),"")</f>
      </c>
      <c r="DJ166">
        <f>IF($GL166&gt;=2,INDEX($DF:$DF,$GK166+2),"")</f>
      </c>
      <c r="DK166">
        <f>IF($GL166&gt;=3,INDEX($DF:$DF,$GK166+3),"")</f>
      </c>
      <c r="DL166">
        <f>IF($GL166&gt;=4,INDEX($DF:$DF,$GK166+4),"")</f>
      </c>
      <c r="DM166">
        <f>IF($GL166&gt;=5,INDEX($DF:$DF,$GK166+5),"")</f>
      </c>
      <c r="DN166">
        <f>IF($GL166&gt;=6,INDEX($DF:$DF,$GK166+6),"")</f>
      </c>
      <c r="DO166">
        <f>IF($GL166&gt;=7,INDEX($DF:$DF,$GK166+7),"")</f>
      </c>
      <c r="DP166">
        <f>IF($GL166&gt;=8,INDEX($DF:$DF,$GK166+8),"")</f>
      </c>
      <c r="DQ166">
        <f>IF($GL166&gt;=9,INDEX($DF:$DF,$GK166+9),"")</f>
      </c>
      <c r="DR166">
        <f>IF($GL166&gt;=10,INDEX($DF:$DF,$GK166+10),"")</f>
      </c>
      <c r="DS166">
        <f>IF($GL166&gt;=11,INDEX($DF:$DF,$GK166+11),"")</f>
      </c>
      <c r="DT166">
        <f>IF($GL166&gt;=12,INDEX($DF:$DF,$GK166+12),"")</f>
      </c>
      <c r="DU166">
        <f>IF($GL166&gt;=13,INDEX($DF:$DF,$GK166+13),"")</f>
      </c>
      <c r="DV166">
        <f>IF($GL166&gt;=14,INDEX($DF:$DF,$GK166+14),"")</f>
      </c>
      <c r="DW166">
        <f>IF($GL166&gt;=15,INDEX($DF:$DF,$GK166+15),"")</f>
      </c>
      <c r="DX166">
        <f>IF($GL166&gt;=16,INDEX($DF:$DF,$GK166+16),"")</f>
      </c>
      <c r="DY166">
        <f>IF($GL166&gt;=17,INDEX($DF:$DF,$GK166+17),"")</f>
      </c>
      <c r="DZ166">
        <f>IF($GL166&gt;=18,INDEX($DF:$DF,$GK166+18),"")</f>
      </c>
      <c r="EA166">
        <f>IF($GL166&gt;=19,INDEX($DF:$DF,$GK166+19),"")</f>
      </c>
      <c r="EB166">
        <f>IF($GL166&gt;=20,INDEX($DF:$DF,$GK166+20),"")</f>
      </c>
      <c r="EC166">
        <f>IF($GL166&gt;=21,INDEX($DF:$DF,$GK166+21),"")</f>
      </c>
      <c r="ED166">
        <f>IF($GL166&gt;=22,INDEX($DF:$DF,$GK166+22),"")</f>
      </c>
      <c r="EE166">
        <f>IF($GL166&gt;=23,INDEX($DF:$DF,$GK166+23),"")</f>
      </c>
      <c r="EF166">
        <f>IF($GL166&gt;=24,INDEX($DF:$DF,$GK166+24),"")</f>
      </c>
      <c r="EG166">
        <f>IF($GL166&gt;=25,INDEX($DF:$DF,$GK166+25),"")</f>
      </c>
      <c r="EH166">
        <f>IF($GL166&gt;=26,INDEX($DF:$DF,$GK166+26),"")</f>
      </c>
      <c r="EI166">
        <f>IF($GL166&gt;=27,INDEX($DF:$DF,$GK166+27),"")</f>
      </c>
      <c r="EJ166">
        <f>IF($GL166&gt;=28,INDEX($DF:$DF,$GK166+28),"")</f>
      </c>
      <c r="EK166">
        <f>IF($GL166&gt;=29,INDEX($DF:$DF,$GK166+29),"")</f>
      </c>
      <c r="EL166">
        <f>IF($GL166&gt;=30,INDEX($DF:$DF,$GK166+30),"")</f>
      </c>
      <c r="EM166">
        <f>IF($GL166&gt;=31,INDEX($DF:$DF,$GK166+31),"")</f>
      </c>
      <c r="EN166">
        <f>IF($GL166&gt;=32,INDEX($DF:$DF,$GK166+32),"")</f>
      </c>
      <c r="EO166">
        <f>IF($GL166&gt;=33,INDEX($DF:$DF,$GK166+33),"")</f>
      </c>
      <c r="EP166">
        <f>IF($GL166&gt;=34,INDEX($DF:$DF,$GK166+34),"")</f>
      </c>
      <c r="EQ166">
        <f>IF($GL166&gt;=35,INDEX($DF:$DF,$GK166+35),"")</f>
      </c>
      <c r="ER166">
        <f>IF($GL166&gt;=36,INDEX($DF:$DF,$GK166+36),"")</f>
      </c>
      <c r="ES166">
        <f>IF($GL166&gt;=37,INDEX($DF:$DF,$GK166+37),"")</f>
      </c>
      <c r="ET166">
        <f>IF($GL166&gt;=38,INDEX($DF:$DF,$GK166+38),"")</f>
      </c>
      <c r="EU166">
        <f>IF($GL166&gt;=39,INDEX($DF:$DF,$GK166+39),"")</f>
      </c>
      <c r="EV166">
        <f>IF($GL166&gt;=40,INDEX($DF:$DF,$GK166+40),"")</f>
      </c>
      <c r="EW166">
        <f>IF($GL166&gt;=1,INDEX($DG:$DG,$GK166+1),"")</f>
      </c>
      <c r="EX166">
        <f>IF($GL166&gt;=2,INDEX($DG:$DG,$GK166+2),"")</f>
      </c>
      <c r="EY166">
        <f>IF($GL166&gt;=3,INDEX($DG:$DG,$GK166+3),"")</f>
      </c>
      <c r="EZ166">
        <f>IF($GL166&gt;=4,INDEX($DG:$DG,$GK166+4),"")</f>
      </c>
      <c r="FA166">
        <f>IF($GL166&gt;=5,INDEX($DG:$DG,$GK166+5),"")</f>
      </c>
      <c r="FB166">
        <f>IF($GL166&gt;=6,INDEX($DG:$DG,$GK166+6),"")</f>
      </c>
      <c r="FC166">
        <f>IF($GL166&gt;=7,INDEX($DG:$DG,$GK166+7),"")</f>
      </c>
      <c r="FD166">
        <f>IF($GL166&gt;=8,INDEX($DG:$DG,$GK166+8),"")</f>
      </c>
      <c r="FE166">
        <f>IF($GL166&gt;=9,INDEX($DG:$DG,$GK166+9),"")</f>
      </c>
      <c r="FF166">
        <f>IF($GL166&gt;=10,INDEX($DG:$DG,$GK166+10),"")</f>
      </c>
      <c r="FG166">
        <f>IF($GL166&gt;=11,INDEX($DG:$DG,$GK166+11),"")</f>
      </c>
      <c r="FH166">
        <f>IF($GL166&gt;=12,INDEX($DG:$DG,$GK166+12),"")</f>
      </c>
      <c r="FI166">
        <f>IF($GL166&gt;=13,INDEX($DG:$DG,$GK166+13),"")</f>
      </c>
      <c r="FJ166">
        <f>IF($GL166&gt;=14,INDEX($DG:$DG,$GK166+14),"")</f>
      </c>
      <c r="FK166">
        <f>IF($GL166&gt;=15,INDEX($DG:$DG,$GK166+15),"")</f>
      </c>
      <c r="FL166">
        <f>IF($GL166&gt;=16,INDEX($DG:$DG,$GK166+16),"")</f>
      </c>
      <c r="FM166">
        <f>IF($GL166&gt;=17,INDEX($DG:$DG,$GK166+17),"")</f>
      </c>
      <c r="FN166">
        <f>IF($GL166&gt;=18,INDEX($DG:$DG,$GK166+18),"")</f>
      </c>
      <c r="FO166">
        <f>IF($GL166&gt;=19,INDEX($DG:$DG,$GK166+19),"")</f>
      </c>
      <c r="FP166">
        <f>IF($GL166&gt;=20,INDEX($DG:$DG,$GK166+20),"")</f>
      </c>
      <c r="FQ166">
        <f>IF($GL166&gt;=21,INDEX($DG:$DG,$GK166+21),"")</f>
      </c>
      <c r="FR166">
        <f>IF($GL166&gt;=22,INDEX($DG:$DG,$GK166+22),"")</f>
      </c>
      <c r="FS166">
        <f>IF($GL166&gt;=23,INDEX($DG:$DG,$GK166+23),"")</f>
      </c>
      <c r="FT166">
        <f>IF($GL166&gt;=24,INDEX($DG:$DG,$GK166+24),"")</f>
      </c>
      <c r="FU166">
        <f>IF($GL166&gt;=25,INDEX($DG:$DG,$GK166+25),"")</f>
      </c>
      <c r="FV166">
        <f>IF($GL166&gt;=26,INDEX($DG:$DG,$GK166+26),"")</f>
      </c>
      <c r="FW166">
        <f>IF($GL166&gt;=27,INDEX($DG:$DG,$GK166+27),"")</f>
      </c>
      <c r="FX166">
        <f>IF($GL166&gt;=28,INDEX($DG:$DG,$GK166+28),"")</f>
      </c>
      <c r="FY166">
        <f>IF($GL166&gt;=29,INDEX($DG:$DG,$GK166+29),"")</f>
      </c>
      <c r="FZ166">
        <f>IF($GL166&gt;=30,INDEX($DG:$DG,$GK166+30),"")</f>
      </c>
      <c r="GA166">
        <f>IF($GL166&gt;=31,INDEX($DG:$DG,$GK166+31),"")</f>
      </c>
      <c r="GB166">
        <f>IF($GL166&gt;=32,INDEX($DG:$DG,$GK166+32),"")</f>
      </c>
      <c r="GC166">
        <f>IF($GL166&gt;=33,INDEX($DG:$DG,$GK166+33),"")</f>
      </c>
      <c r="GD166">
        <f>IF($GL166&gt;=34,INDEX($DG:$DG,$GK166+34),"")</f>
      </c>
      <c r="GE166">
        <f>IF($GL166&gt;=35,INDEX($DG:$DG,$GK166+35),"")</f>
      </c>
      <c r="GF166">
        <f>IF($GL166&gt;=36,INDEX($DG:$DG,$GK166+36),"")</f>
      </c>
      <c r="GG166">
        <f>IF($GL166&gt;=37,INDEX($DG:$DG,$GK166+37),"")</f>
      </c>
      <c r="GH166">
        <f>IF($GL166&gt;=38,INDEX($DG:$DG,$GK166+38),"")</f>
      </c>
      <c r="GI166">
        <f>IF($GL166&gt;=39,INDEX($DG:$DG,$GK166+39),"")</f>
      </c>
      <c r="GJ166">
        <f>IF($GL166&gt;=40,INDEX($DG:$DG,$GK166+40),"")</f>
      </c>
      <c r="GK166">
        <f>IFERROR(MATCH($DE166,$DF$2:$DF$166,0)+1,0)</f>
      </c>
      <c r="GL166">
        <f>IFERROR(INDEX($DH$2:$DH$166,MATCH($DE166,$DF$2:$DF$166,0)),0)</f>
      </c>
      <c r="GM166">
        <f>IFERROR(MATCH($H166,$DI$166:$EV$166,0),0)</f>
      </c>
      <c r="GN166">
        <f>IF($GM166&gt;0,INDEX($EW$166:$GJ$166,$GM166),"")</f>
      </c>
      <c r="GO166" t="s">
        <v>319</v>
      </c>
      <c r="GQ166">
        <f>IF($IZ166&gt;=1,INDEX($GO:$GO,$IY166+1),"")</f>
      </c>
      <c r="GR166">
        <f>IF($IZ166&gt;=2,INDEX($GO:$GO,$IY166+2),"")</f>
      </c>
      <c r="GS166">
        <f>IF($IZ166&gt;=3,INDEX($GO:$GO,$IY166+3),"")</f>
      </c>
      <c r="GT166">
        <f>IF($IZ166&gt;=4,INDEX($GO:$GO,$IY166+4),"")</f>
      </c>
      <c r="GU166">
        <f>IF($IZ166&gt;=5,INDEX($GO:$GO,$IY166+5),"")</f>
      </c>
      <c r="GV166">
        <f>IF($IZ166&gt;=6,INDEX($GO:$GO,$IY166+6),"")</f>
      </c>
      <c r="GW166">
        <f>IF($IZ166&gt;=7,INDEX($GO:$GO,$IY166+7),"")</f>
      </c>
      <c r="GX166">
        <f>IF($IZ166&gt;=8,INDEX($GO:$GO,$IY166+8),"")</f>
      </c>
      <c r="GY166">
        <f>IF($IZ166&gt;=9,INDEX($GO:$GO,$IY166+9),"")</f>
      </c>
      <c r="GZ166">
        <f>IF($IZ166&gt;=10,INDEX($GO:$GO,$IY166+10),"")</f>
      </c>
      <c r="HA166">
        <f>IF($IZ166&gt;=11,INDEX($GO:$GO,$IY166+11),"")</f>
      </c>
      <c r="HB166">
        <f>IF($IZ166&gt;=12,INDEX($GO:$GO,$IY166+12),"")</f>
      </c>
      <c r="HC166">
        <f>IF($IZ166&gt;=13,INDEX($GO:$GO,$IY166+13),"")</f>
      </c>
      <c r="HD166">
        <f>IF($IZ166&gt;=14,INDEX($GO:$GO,$IY166+14),"")</f>
      </c>
      <c r="HE166">
        <f>IF($IZ166&gt;=15,INDEX($GO:$GO,$IY166+15),"")</f>
      </c>
      <c r="HF166">
        <f>IF($IZ166&gt;=16,INDEX($GO:$GO,$IY166+16),"")</f>
      </c>
      <c r="HG166">
        <f>IF($IZ166&gt;=17,INDEX($GO:$GO,$IY166+17),"")</f>
      </c>
      <c r="HH166">
        <f>IF($IZ166&gt;=18,INDEX($GO:$GO,$IY166+18),"")</f>
      </c>
      <c r="HI166">
        <f>IF($IZ166&gt;=19,INDEX($GO:$GO,$IY166+19),"")</f>
      </c>
      <c r="HJ166">
        <f>IF($IZ166&gt;=20,INDEX($GO:$GO,$IY166+20),"")</f>
      </c>
      <c r="HK166">
        <f>IF($IZ166&gt;=21,INDEX($GO:$GO,$IY166+21),"")</f>
      </c>
      <c r="HL166">
        <f>IF($IZ166&gt;=22,INDEX($GO:$GO,$IY166+22),"")</f>
      </c>
      <c r="HM166">
        <f>IF($IZ166&gt;=23,INDEX($GO:$GO,$IY166+23),"")</f>
      </c>
      <c r="HN166">
        <f>IF($IZ166&gt;=24,INDEX($GO:$GO,$IY166+24),"")</f>
      </c>
      <c r="HO166">
        <f>IF($IZ166&gt;=25,INDEX($GO:$GO,$IY166+25),"")</f>
      </c>
      <c r="HP166">
        <f>IF($IZ166&gt;=26,INDEX($GO:$GO,$IY166+26),"")</f>
      </c>
      <c r="HQ166">
        <f>IF($IZ166&gt;=27,INDEX($GO:$GO,$IY166+27),"")</f>
      </c>
      <c r="HR166">
        <f>IF($IZ166&gt;=28,INDEX($GO:$GO,$IY166+28),"")</f>
      </c>
      <c r="HS166">
        <f>IF($IZ166&gt;=29,INDEX($GO:$GO,$IY166+29),"")</f>
      </c>
      <c r="HT166">
        <f>IF($IZ166&gt;=30,INDEX($GO:$GO,$IY166+30),"")</f>
      </c>
      <c r="HU166">
        <f>IF($IZ166&gt;=31,INDEX($GO:$GO,$IY166+31),"")</f>
      </c>
      <c r="HV166">
        <f>IF($IZ166&gt;=32,INDEX($GO:$GO,$IY166+32),"")</f>
      </c>
      <c r="HW166">
        <f>IF($IZ166&gt;=33,INDEX($GO:$GO,$IY166+33),"")</f>
      </c>
      <c r="HX166">
        <f>IF($IZ166&gt;=34,INDEX($GO:$GO,$IY166+34),"")</f>
      </c>
      <c r="HY166">
        <f>IF($IZ166&gt;=35,INDEX($GO:$GO,$IY166+35),"")</f>
      </c>
      <c r="HZ166">
        <f>IF($IZ166&gt;=36,INDEX($GO:$GO,$IY166+36),"")</f>
      </c>
      <c r="IA166">
        <f>IF($IZ166&gt;=37,INDEX($GO:$GO,$IY166+37),"")</f>
      </c>
      <c r="IB166">
        <f>IF($IZ166&gt;=38,INDEX($GO:$GO,$IY166+38),"")</f>
      </c>
      <c r="IC166">
        <f>IF($IZ166&gt;=39,INDEX($GO:$GO,$IY166+39),"")</f>
      </c>
      <c r="ID166">
        <f>IF($IZ166&gt;=40,INDEX($GO:$GO,$IY166+40),"")</f>
      </c>
      <c r="IE166">
        <f>IF($IZ166&gt;=41,INDEX($GO:$GO,$IY166+41),"")</f>
      </c>
      <c r="IF166">
        <f>IF($IZ166&gt;=42,INDEX($GO:$GO,$IY166+42),"")</f>
      </c>
      <c r="IG166">
        <f>IF($IZ166&gt;=43,INDEX($GO:$GO,$IY166+43),"")</f>
      </c>
      <c r="IH166">
        <f>IF($IZ166&gt;=44,INDEX($GO:$GO,$IY166+44),"")</f>
      </c>
      <c r="II166">
        <f>IF($IZ166&gt;=45,INDEX($GO:$GO,$IY166+45),"")</f>
      </c>
      <c r="IJ166">
        <f>IF($IZ166&gt;=46,INDEX($GO:$GO,$IY166+46),"")</f>
      </c>
      <c r="IK166">
        <f>IF($IZ166&gt;=47,INDEX($GO:$GO,$IY166+47),"")</f>
      </c>
      <c r="IL166">
        <f>IF($IZ166&gt;=48,INDEX($GO:$GO,$IY166+48),"")</f>
      </c>
      <c r="IM166">
        <f>IF($IZ166&gt;=49,INDEX($GO:$GO,$IY166+49),"")</f>
      </c>
      <c r="IN166">
        <f>IF($IZ166&gt;=50,INDEX($GO:$GO,$IY166+50),"")</f>
      </c>
      <c r="IO166">
        <f>IF($IZ166&gt;=51,INDEX($GO:$GO,$IY166+51),"")</f>
      </c>
      <c r="IP166">
        <f>IF($IZ166&gt;=52,INDEX($GO:$GO,$IY166+52),"")</f>
      </c>
      <c r="IQ166">
        <f>IF($IZ166&gt;=53,INDEX($GO:$GO,$IY166+53),"")</f>
      </c>
      <c r="IR166">
        <f>IF($IZ166&gt;=54,INDEX($GO:$GO,$IY166+54),"")</f>
      </c>
      <c r="IS166">
        <f>IF($IZ166&gt;=55,INDEX($GO:$GO,$IY166+55),"")</f>
      </c>
      <c r="IT166">
        <f>IF($IZ166&gt;=56,INDEX($GO:$GO,$IY166+56),"")</f>
      </c>
      <c r="IU166">
        <f>IF($IZ166&gt;=57,INDEX($GO:$GO,$IY166+57),"")</f>
      </c>
      <c r="IV166">
        <f>IF($IZ166&gt;=58,INDEX($GO:$GO,$IY166+58),"")</f>
      </c>
      <c r="IW166">
        <f>IF($IZ166&gt;=59,INDEX($GO:$GO,$IY166+59),"")</f>
      </c>
      <c r="IX166">
        <f>IF($IZ166&gt;=60,INDEX($GO:$GO,$IY166+60),"")</f>
      </c>
      <c r="IY166">
        <f>IFERROR(MATCH($GN166,$GO$2:$GO$827,0)+1,0)</f>
      </c>
      <c r="IZ166">
        <f>IFERROR(INDEX($GP$2:$GP$827,MATCH($GN166,$GO$2:$GO$827,0)),0)</f>
      </c>
      <c r="JA166" t="s">
        <v>23</v>
      </c>
      <c r="JB166" t="s">
        <v>23</v>
      </c>
    </row>
    <row r="167" spans="1:262" x14ac:dyDescent="0.25">
      <c r="F167" s="1"/>
      <c r="G167" s="1"/>
      <c r="H167" s="1"/>
      <c r="I167" s="1"/>
      <c r="J167" s="1">
        <f>IFERROR(IF(FIND(" - ",$F167)&gt;0,MID($F167,FIND(" - ",$F167)+3,LEN($F167)),""),"")</f>
      </c>
      <c r="L167" s="1"/>
      <c r="N167" t="s">
        <v>23</v>
      </c>
      <c r="P167">
        <f>IF(OR($N167="",$O167=""),"",IFERROR($N167/$O167,0))</f>
      </c>
      <c r="Q167">
        <f>IF($N167="","",
IF($G167="","",
IF(ISNUMBER(SEARCH("exempt",LOWER($G167))),0,
$N167*(VALUE(SUBSTITUTE($G167,"%",""))/100))))</f>
      </c>
      <c r="W167">
        <f>IF($N167="","",
SUM($N167,$Q167,$U167,$R167,$T167)-
IF($V167="",0,VALUE($V167)))</f>
      </c>
      <c r="AE167" t="s">
        <v>883</v>
      </c>
      <c r="AJ167" t="s">
        <v>884</v>
      </c>
      <c r="AM167">
        <f>IFERROR(LEFT($F167,FIND(" - ",$F167)-1),$F167)</f>
      </c>
      <c r="AP167">
        <f>IF($CE167&gt;=1,INDEX($AN:$AN,$CD167+1),"")</f>
      </c>
      <c r="AQ167">
        <f>IF($CE167&gt;=2,INDEX($AN:$AN,$CD167+2),"")</f>
      </c>
      <c r="AR167">
        <f>IF($CE167&gt;=3,INDEX($AN:$AN,$CD167+3),"")</f>
      </c>
      <c r="AS167">
        <f>IF($CE167&gt;=4,INDEX($AN:$AN,$CD167+4),"")</f>
      </c>
      <c r="AT167">
        <f>IF($CE167&gt;=5,INDEX($AN:$AN,$CD167+5),"")</f>
      </c>
      <c r="AU167">
        <f>IF($CE167&gt;=6,INDEX($AN:$AN,$CD167+6),"")</f>
      </c>
      <c r="AV167">
        <f>IF($CE167&gt;=7,INDEX($AN:$AN,$CD167+7),"")</f>
      </c>
      <c r="AW167">
        <f>IF($CE167&gt;=8,INDEX($AN:$AN,$CD167+8),"")</f>
      </c>
      <c r="AX167">
        <f>IF($CE167&gt;=9,INDEX($AN:$AN,$CD167+9),"")</f>
      </c>
      <c r="AY167">
        <f>IF($CE167&gt;=10,INDEX($AN:$AN,$CD167+10),"")</f>
      </c>
      <c r="AZ167">
        <f>IF($CE167&gt;=11,INDEX($AN:$AN,$CD167+11),"")</f>
      </c>
      <c r="BA167">
        <f>IF($CE167&gt;=12,INDEX($AN:$AN,$CD167+12),"")</f>
      </c>
      <c r="BB167">
        <f>IF($CE167&gt;=13,INDEX($AN:$AN,$CD167+13),"")</f>
      </c>
      <c r="BC167">
        <f>IF($CE167&gt;=14,INDEX($AN:$AN,$CD167+14),"")</f>
      </c>
      <c r="BD167">
        <f>IF($CE167&gt;=15,INDEX($AN:$AN,$CD167+15),"")</f>
      </c>
      <c r="BE167">
        <f>IF($CE167&gt;=16,INDEX($AN:$AN,$CD167+16),"")</f>
      </c>
      <c r="BF167">
        <f>IF($CE167&gt;=17,INDEX($AN:$AN,$CD167+17),"")</f>
      </c>
      <c r="BG167">
        <f>IF($CE167&gt;=18,INDEX($AN:$AN,$CD167+18),"")</f>
      </c>
      <c r="BH167">
        <f>IF($CE167&gt;=19,INDEX($AN:$AN,$CD167+19),"")</f>
      </c>
      <c r="BI167">
        <f>IF($CE167&gt;=20,INDEX($AN:$AN,$CD167+20),"")</f>
      </c>
      <c r="BJ167">
        <f>IF($CE167&gt;=21,INDEX($AN:$AN,$CD167+21),"")</f>
      </c>
      <c r="BK167">
        <f>IF($CE167&gt;=22,INDEX($AN:$AN,$CD167+22),"")</f>
      </c>
      <c r="BL167">
        <f>IF($CE167&gt;=23,INDEX($AN:$AN,$CD167+23),"")</f>
      </c>
      <c r="BM167">
        <f>IF($CE167&gt;=24,INDEX($AN:$AN,$CD167+24),"")</f>
      </c>
      <c r="BN167">
        <f>IF($CE167&gt;=25,INDEX($AN:$AN,$CD167+25),"")</f>
      </c>
      <c r="BO167">
        <f>IF($CE167&gt;=26,INDEX($AN:$AN,$CD167+26),"")</f>
      </c>
      <c r="BP167">
        <f>IF($CE167&gt;=27,INDEX($AN:$AN,$CD167+27),"")</f>
      </c>
      <c r="BQ167">
        <f>IF($CE167&gt;=28,INDEX($AN:$AN,$CD167+28),"")</f>
      </c>
      <c r="BR167">
        <f>IF($CE167&gt;=29,INDEX($AN:$AN,$CD167+29),"")</f>
      </c>
      <c r="BS167">
        <f>IF($CE167&gt;=30,INDEX($AN:$AN,$CD167+30),"")</f>
      </c>
      <c r="BT167">
        <f>IF($CE167&gt;=31,INDEX($AN:$AN,$CD167+31),"")</f>
      </c>
      <c r="BU167">
        <f>IF($CE167&gt;=32,INDEX($AN:$AN,$CD167+32),"")</f>
      </c>
      <c r="BV167">
        <f>IF($CE167&gt;=33,INDEX($AN:$AN,$CD167+33),"")</f>
      </c>
      <c r="BW167">
        <f>IF($CE167&gt;=34,INDEX($AN:$AN,$CD167+34),"")</f>
      </c>
      <c r="BX167">
        <f>IF($CE167&gt;=35,INDEX($AN:$AN,$CD167+35),"")</f>
      </c>
      <c r="BY167">
        <f>IF($CE167&gt;=36,INDEX($AN:$AN,$CD167+36),"")</f>
      </c>
      <c r="BZ167">
        <f>IF($CE167&gt;=37,INDEX($AN:$AN,$CD167+37),"")</f>
      </c>
      <c r="CA167">
        <f>IF($CE167&gt;=38,INDEX($AN:$AN,$CD167+38),"")</f>
      </c>
      <c r="CB167">
        <f>IF($CE167&gt;=39,INDEX($AN:$AN,$CD167+39),"")</f>
      </c>
      <c r="CC167">
        <f>IF($CE167&gt;=40,INDEX($AN:$AN,$CD167+40),"")</f>
      </c>
      <c r="CD167">
        <f>IFERROR(MATCH($AM167,$AN$2:$AN$133,0)+1,0)</f>
      </c>
      <c r="CE167">
        <f>IFERROR(INDEX($AO$2:$AO$133,MATCH($AM167,$AN$2:$AN$133,0)),0)</f>
      </c>
      <c r="CF167">
        <f>IFERROR(LEFT($K167,FIND(" - ",$K167)-1),$K167)</f>
      </c>
      <c r="CG167" t="s">
        <v>215</v>
      </c>
      <c r="CI167">
        <f>IF($DD167&gt;=1,INDEX($CG:$CG,$DC167+1),"")</f>
      </c>
      <c r="CJ167">
        <f>IF($DD167&gt;=2,INDEX($CG:$CG,$DC167+2),"")</f>
      </c>
      <c r="CK167">
        <f>IF($DD167&gt;=3,INDEX($CG:$CG,$DC167+3),"")</f>
      </c>
      <c r="CL167">
        <f>IF($DD167&gt;=4,INDEX($CG:$CG,$DC167+4),"")</f>
      </c>
      <c r="CM167">
        <f>IF($DD167&gt;=5,INDEX($CG:$CG,$DC167+5),"")</f>
      </c>
      <c r="CN167">
        <f>IF($DD167&gt;=6,INDEX($CG:$CG,$DC167+6),"")</f>
      </c>
      <c r="CO167">
        <f>IF($DD167&gt;=7,INDEX($CG:$CG,$DC167+7),"")</f>
      </c>
      <c r="CP167">
        <f>IF($DD167&gt;=8,INDEX($CG:$CG,$DC167+8),"")</f>
      </c>
      <c r="CQ167">
        <f>IF($DD167&gt;=9,INDEX($CG:$CG,$DC167+9),"")</f>
      </c>
      <c r="CR167">
        <f>IF($DD167&gt;=10,INDEX($CG:$CG,$DC167+10),"")</f>
      </c>
      <c r="CS167">
        <f>IF($DD167&gt;=11,INDEX($CG:$CG,$DC167+11),"")</f>
      </c>
      <c r="CT167">
        <f>IF($DD167&gt;=12,INDEX($CG:$CG,$DC167+12),"")</f>
      </c>
      <c r="CU167">
        <f>IF($DD167&gt;=13,INDEX($CG:$CG,$DC167+13),"")</f>
      </c>
      <c r="CV167">
        <f>IF($DD167&gt;=14,INDEX($CG:$CG,$DC167+14),"")</f>
      </c>
      <c r="CW167">
        <f>IF($DD167&gt;=15,INDEX($CG:$CG,$DC167+15),"")</f>
      </c>
      <c r="CX167">
        <f>IF($DD167&gt;=16,INDEX($CG:$CG,$DC167+16),"")</f>
      </c>
      <c r="CY167">
        <f>IF($DD167&gt;=17,INDEX($CG:$CG,$DC167+17),"")</f>
      </c>
      <c r="CZ167">
        <f>IF($DD167&gt;=18,INDEX($CG:$CG,$DC167+18),"")</f>
      </c>
      <c r="DA167">
        <f>IF($DD167&gt;=19,INDEX($CG:$CG,$DC167+19),"")</f>
      </c>
      <c r="DB167">
        <f>IF($DD167&gt;=20,INDEX($CG:$CG,$DC167+20),"")</f>
      </c>
      <c r="DC167">
        <f>IFERROR(MATCH($CF167,$CG$2:$CG$1558,0)+1,0)</f>
      </c>
      <c r="DD167">
        <f>IFERROR(INDEX($CH$2:$CH$1558,MATCH($CF167,$CG$2:$CG$1558,0)),0)</f>
      </c>
      <c r="DE167">
        <f>IFERROR(INDEX($AL:$AL,MATCH($G167,$AK:$AK,0))&amp;"","")</f>
      </c>
      <c r="DI167">
        <f>IF($GL167&gt;=1,INDEX($DF:$DF,$GK167+1),"")</f>
      </c>
      <c r="DJ167">
        <f>IF($GL167&gt;=2,INDEX($DF:$DF,$GK167+2),"")</f>
      </c>
      <c r="DK167">
        <f>IF($GL167&gt;=3,INDEX($DF:$DF,$GK167+3),"")</f>
      </c>
      <c r="DL167">
        <f>IF($GL167&gt;=4,INDEX($DF:$DF,$GK167+4),"")</f>
      </c>
      <c r="DM167">
        <f>IF($GL167&gt;=5,INDEX($DF:$DF,$GK167+5),"")</f>
      </c>
      <c r="DN167">
        <f>IF($GL167&gt;=6,INDEX($DF:$DF,$GK167+6),"")</f>
      </c>
      <c r="DO167">
        <f>IF($GL167&gt;=7,INDEX($DF:$DF,$GK167+7),"")</f>
      </c>
      <c r="DP167">
        <f>IF($GL167&gt;=8,INDEX($DF:$DF,$GK167+8),"")</f>
      </c>
      <c r="DQ167">
        <f>IF($GL167&gt;=9,INDEX($DF:$DF,$GK167+9),"")</f>
      </c>
      <c r="DR167">
        <f>IF($GL167&gt;=10,INDEX($DF:$DF,$GK167+10),"")</f>
      </c>
      <c r="DS167">
        <f>IF($GL167&gt;=11,INDEX($DF:$DF,$GK167+11),"")</f>
      </c>
      <c r="DT167">
        <f>IF($GL167&gt;=12,INDEX($DF:$DF,$GK167+12),"")</f>
      </c>
      <c r="DU167">
        <f>IF($GL167&gt;=13,INDEX($DF:$DF,$GK167+13),"")</f>
      </c>
      <c r="DV167">
        <f>IF($GL167&gt;=14,INDEX($DF:$DF,$GK167+14),"")</f>
      </c>
      <c r="DW167">
        <f>IF($GL167&gt;=15,INDEX($DF:$DF,$GK167+15),"")</f>
      </c>
      <c r="DX167">
        <f>IF($GL167&gt;=16,INDEX($DF:$DF,$GK167+16),"")</f>
      </c>
      <c r="DY167">
        <f>IF($GL167&gt;=17,INDEX($DF:$DF,$GK167+17),"")</f>
      </c>
      <c r="DZ167">
        <f>IF($GL167&gt;=18,INDEX($DF:$DF,$GK167+18),"")</f>
      </c>
      <c r="EA167">
        <f>IF($GL167&gt;=19,INDEX($DF:$DF,$GK167+19),"")</f>
      </c>
      <c r="EB167">
        <f>IF($GL167&gt;=20,INDEX($DF:$DF,$GK167+20),"")</f>
      </c>
      <c r="EC167">
        <f>IF($GL167&gt;=21,INDEX($DF:$DF,$GK167+21),"")</f>
      </c>
      <c r="ED167">
        <f>IF($GL167&gt;=22,INDEX($DF:$DF,$GK167+22),"")</f>
      </c>
      <c r="EE167">
        <f>IF($GL167&gt;=23,INDEX($DF:$DF,$GK167+23),"")</f>
      </c>
      <c r="EF167">
        <f>IF($GL167&gt;=24,INDEX($DF:$DF,$GK167+24),"")</f>
      </c>
      <c r="EG167">
        <f>IF($GL167&gt;=25,INDEX($DF:$DF,$GK167+25),"")</f>
      </c>
      <c r="EH167">
        <f>IF($GL167&gt;=26,INDEX($DF:$DF,$GK167+26),"")</f>
      </c>
      <c r="EI167">
        <f>IF($GL167&gt;=27,INDEX($DF:$DF,$GK167+27),"")</f>
      </c>
      <c r="EJ167">
        <f>IF($GL167&gt;=28,INDEX($DF:$DF,$GK167+28),"")</f>
      </c>
      <c r="EK167">
        <f>IF($GL167&gt;=29,INDEX($DF:$DF,$GK167+29),"")</f>
      </c>
      <c r="EL167">
        <f>IF($GL167&gt;=30,INDEX($DF:$DF,$GK167+30),"")</f>
      </c>
      <c r="EM167">
        <f>IF($GL167&gt;=31,INDEX($DF:$DF,$GK167+31),"")</f>
      </c>
      <c r="EN167">
        <f>IF($GL167&gt;=32,INDEX($DF:$DF,$GK167+32),"")</f>
      </c>
      <c r="EO167">
        <f>IF($GL167&gt;=33,INDEX($DF:$DF,$GK167+33),"")</f>
      </c>
      <c r="EP167">
        <f>IF($GL167&gt;=34,INDEX($DF:$DF,$GK167+34),"")</f>
      </c>
      <c r="EQ167">
        <f>IF($GL167&gt;=35,INDEX($DF:$DF,$GK167+35),"")</f>
      </c>
      <c r="ER167">
        <f>IF($GL167&gt;=36,INDEX($DF:$DF,$GK167+36),"")</f>
      </c>
      <c r="ES167">
        <f>IF($GL167&gt;=37,INDEX($DF:$DF,$GK167+37),"")</f>
      </c>
      <c r="ET167">
        <f>IF($GL167&gt;=38,INDEX($DF:$DF,$GK167+38),"")</f>
      </c>
      <c r="EU167">
        <f>IF($GL167&gt;=39,INDEX($DF:$DF,$GK167+39),"")</f>
      </c>
      <c r="EV167">
        <f>IF($GL167&gt;=40,INDEX($DF:$DF,$GK167+40),"")</f>
      </c>
      <c r="EW167">
        <f>IF($GL167&gt;=1,INDEX($DG:$DG,$GK167+1),"")</f>
      </c>
      <c r="EX167">
        <f>IF($GL167&gt;=2,INDEX($DG:$DG,$GK167+2),"")</f>
      </c>
      <c r="EY167">
        <f>IF($GL167&gt;=3,INDEX($DG:$DG,$GK167+3),"")</f>
      </c>
      <c r="EZ167">
        <f>IF($GL167&gt;=4,INDEX($DG:$DG,$GK167+4),"")</f>
      </c>
      <c r="FA167">
        <f>IF($GL167&gt;=5,INDEX($DG:$DG,$GK167+5),"")</f>
      </c>
      <c r="FB167">
        <f>IF($GL167&gt;=6,INDEX($DG:$DG,$GK167+6),"")</f>
      </c>
      <c r="FC167">
        <f>IF($GL167&gt;=7,INDEX($DG:$DG,$GK167+7),"")</f>
      </c>
      <c r="FD167">
        <f>IF($GL167&gt;=8,INDEX($DG:$DG,$GK167+8),"")</f>
      </c>
      <c r="FE167">
        <f>IF($GL167&gt;=9,INDEX($DG:$DG,$GK167+9),"")</f>
      </c>
      <c r="FF167">
        <f>IF($GL167&gt;=10,INDEX($DG:$DG,$GK167+10),"")</f>
      </c>
      <c r="FG167">
        <f>IF($GL167&gt;=11,INDEX($DG:$DG,$GK167+11),"")</f>
      </c>
      <c r="FH167">
        <f>IF($GL167&gt;=12,INDEX($DG:$DG,$GK167+12),"")</f>
      </c>
      <c r="FI167">
        <f>IF($GL167&gt;=13,INDEX($DG:$DG,$GK167+13),"")</f>
      </c>
      <c r="FJ167">
        <f>IF($GL167&gt;=14,INDEX($DG:$DG,$GK167+14),"")</f>
      </c>
      <c r="FK167">
        <f>IF($GL167&gt;=15,INDEX($DG:$DG,$GK167+15),"")</f>
      </c>
      <c r="FL167">
        <f>IF($GL167&gt;=16,INDEX($DG:$DG,$GK167+16),"")</f>
      </c>
      <c r="FM167">
        <f>IF($GL167&gt;=17,INDEX($DG:$DG,$GK167+17),"")</f>
      </c>
      <c r="FN167">
        <f>IF($GL167&gt;=18,INDEX($DG:$DG,$GK167+18),"")</f>
      </c>
      <c r="FO167">
        <f>IF($GL167&gt;=19,INDEX($DG:$DG,$GK167+19),"")</f>
      </c>
      <c r="FP167">
        <f>IF($GL167&gt;=20,INDEX($DG:$DG,$GK167+20),"")</f>
      </c>
      <c r="FQ167">
        <f>IF($GL167&gt;=21,INDEX($DG:$DG,$GK167+21),"")</f>
      </c>
      <c r="FR167">
        <f>IF($GL167&gt;=22,INDEX($DG:$DG,$GK167+22),"")</f>
      </c>
      <c r="FS167">
        <f>IF($GL167&gt;=23,INDEX($DG:$DG,$GK167+23),"")</f>
      </c>
      <c r="FT167">
        <f>IF($GL167&gt;=24,INDEX($DG:$DG,$GK167+24),"")</f>
      </c>
      <c r="FU167">
        <f>IF($GL167&gt;=25,INDEX($DG:$DG,$GK167+25),"")</f>
      </c>
      <c r="FV167">
        <f>IF($GL167&gt;=26,INDEX($DG:$DG,$GK167+26),"")</f>
      </c>
      <c r="FW167">
        <f>IF($GL167&gt;=27,INDEX($DG:$DG,$GK167+27),"")</f>
      </c>
      <c r="FX167">
        <f>IF($GL167&gt;=28,INDEX($DG:$DG,$GK167+28),"")</f>
      </c>
      <c r="FY167">
        <f>IF($GL167&gt;=29,INDEX($DG:$DG,$GK167+29),"")</f>
      </c>
      <c r="FZ167">
        <f>IF($GL167&gt;=30,INDEX($DG:$DG,$GK167+30),"")</f>
      </c>
      <c r="GA167">
        <f>IF($GL167&gt;=31,INDEX($DG:$DG,$GK167+31),"")</f>
      </c>
      <c r="GB167">
        <f>IF($GL167&gt;=32,INDEX($DG:$DG,$GK167+32),"")</f>
      </c>
      <c r="GC167">
        <f>IF($GL167&gt;=33,INDEX($DG:$DG,$GK167+33),"")</f>
      </c>
      <c r="GD167">
        <f>IF($GL167&gt;=34,INDEX($DG:$DG,$GK167+34),"")</f>
      </c>
      <c r="GE167">
        <f>IF($GL167&gt;=35,INDEX($DG:$DG,$GK167+35),"")</f>
      </c>
      <c r="GF167">
        <f>IF($GL167&gt;=36,INDEX($DG:$DG,$GK167+36),"")</f>
      </c>
      <c r="GG167">
        <f>IF($GL167&gt;=37,INDEX($DG:$DG,$GK167+37),"")</f>
      </c>
      <c r="GH167">
        <f>IF($GL167&gt;=38,INDEX($DG:$DG,$GK167+38),"")</f>
      </c>
      <c r="GI167">
        <f>IF($GL167&gt;=39,INDEX($DG:$DG,$GK167+39),"")</f>
      </c>
      <c r="GJ167">
        <f>IF($GL167&gt;=40,INDEX($DG:$DG,$GK167+40),"")</f>
      </c>
      <c r="GK167">
        <f>IFERROR(MATCH($DE167,$DF$2:$DF$166,0)+1,0)</f>
      </c>
      <c r="GL167">
        <f>IFERROR(INDEX($DH$2:$DH$166,MATCH($DE167,$DF$2:$DF$166,0)),0)</f>
      </c>
      <c r="GM167">
        <f>IFERROR(MATCH($H167,$DI$167:$EV$167,0),0)</f>
      </c>
      <c r="GN167">
        <f>IF($GM167&gt;0,INDEX($EW$167:$GJ$167,$GM167),"")</f>
      </c>
      <c r="GO167" t="s">
        <v>326</v>
      </c>
      <c r="GQ167">
        <f>IF($IZ167&gt;=1,INDEX($GO:$GO,$IY167+1),"")</f>
      </c>
      <c r="GR167">
        <f>IF($IZ167&gt;=2,INDEX($GO:$GO,$IY167+2),"")</f>
      </c>
      <c r="GS167">
        <f>IF($IZ167&gt;=3,INDEX($GO:$GO,$IY167+3),"")</f>
      </c>
      <c r="GT167">
        <f>IF($IZ167&gt;=4,INDEX($GO:$GO,$IY167+4),"")</f>
      </c>
      <c r="GU167">
        <f>IF($IZ167&gt;=5,INDEX($GO:$GO,$IY167+5),"")</f>
      </c>
      <c r="GV167">
        <f>IF($IZ167&gt;=6,INDEX($GO:$GO,$IY167+6),"")</f>
      </c>
      <c r="GW167">
        <f>IF($IZ167&gt;=7,INDEX($GO:$GO,$IY167+7),"")</f>
      </c>
      <c r="GX167">
        <f>IF($IZ167&gt;=8,INDEX($GO:$GO,$IY167+8),"")</f>
      </c>
      <c r="GY167">
        <f>IF($IZ167&gt;=9,INDEX($GO:$GO,$IY167+9),"")</f>
      </c>
      <c r="GZ167">
        <f>IF($IZ167&gt;=10,INDEX($GO:$GO,$IY167+10),"")</f>
      </c>
      <c r="HA167">
        <f>IF($IZ167&gt;=11,INDEX($GO:$GO,$IY167+11),"")</f>
      </c>
      <c r="HB167">
        <f>IF($IZ167&gt;=12,INDEX($GO:$GO,$IY167+12),"")</f>
      </c>
      <c r="HC167">
        <f>IF($IZ167&gt;=13,INDEX($GO:$GO,$IY167+13),"")</f>
      </c>
      <c r="HD167">
        <f>IF($IZ167&gt;=14,INDEX($GO:$GO,$IY167+14),"")</f>
      </c>
      <c r="HE167">
        <f>IF($IZ167&gt;=15,INDEX($GO:$GO,$IY167+15),"")</f>
      </c>
      <c r="HF167">
        <f>IF($IZ167&gt;=16,INDEX($GO:$GO,$IY167+16),"")</f>
      </c>
      <c r="HG167">
        <f>IF($IZ167&gt;=17,INDEX($GO:$GO,$IY167+17),"")</f>
      </c>
      <c r="HH167">
        <f>IF($IZ167&gt;=18,INDEX($GO:$GO,$IY167+18),"")</f>
      </c>
      <c r="HI167">
        <f>IF($IZ167&gt;=19,INDEX($GO:$GO,$IY167+19),"")</f>
      </c>
      <c r="HJ167">
        <f>IF($IZ167&gt;=20,INDEX($GO:$GO,$IY167+20),"")</f>
      </c>
      <c r="HK167">
        <f>IF($IZ167&gt;=21,INDEX($GO:$GO,$IY167+21),"")</f>
      </c>
      <c r="HL167">
        <f>IF($IZ167&gt;=22,INDEX($GO:$GO,$IY167+22),"")</f>
      </c>
      <c r="HM167">
        <f>IF($IZ167&gt;=23,INDEX($GO:$GO,$IY167+23),"")</f>
      </c>
      <c r="HN167">
        <f>IF($IZ167&gt;=24,INDEX($GO:$GO,$IY167+24),"")</f>
      </c>
      <c r="HO167">
        <f>IF($IZ167&gt;=25,INDEX($GO:$GO,$IY167+25),"")</f>
      </c>
      <c r="HP167">
        <f>IF($IZ167&gt;=26,INDEX($GO:$GO,$IY167+26),"")</f>
      </c>
      <c r="HQ167">
        <f>IF($IZ167&gt;=27,INDEX($GO:$GO,$IY167+27),"")</f>
      </c>
      <c r="HR167">
        <f>IF($IZ167&gt;=28,INDEX($GO:$GO,$IY167+28),"")</f>
      </c>
      <c r="HS167">
        <f>IF($IZ167&gt;=29,INDEX($GO:$GO,$IY167+29),"")</f>
      </c>
      <c r="HT167">
        <f>IF($IZ167&gt;=30,INDEX($GO:$GO,$IY167+30),"")</f>
      </c>
      <c r="HU167">
        <f>IF($IZ167&gt;=31,INDEX($GO:$GO,$IY167+31),"")</f>
      </c>
      <c r="HV167">
        <f>IF($IZ167&gt;=32,INDEX($GO:$GO,$IY167+32),"")</f>
      </c>
      <c r="HW167">
        <f>IF($IZ167&gt;=33,INDEX($GO:$GO,$IY167+33),"")</f>
      </c>
      <c r="HX167">
        <f>IF($IZ167&gt;=34,INDEX($GO:$GO,$IY167+34),"")</f>
      </c>
      <c r="HY167">
        <f>IF($IZ167&gt;=35,INDEX($GO:$GO,$IY167+35),"")</f>
      </c>
      <c r="HZ167">
        <f>IF($IZ167&gt;=36,INDEX($GO:$GO,$IY167+36),"")</f>
      </c>
      <c r="IA167">
        <f>IF($IZ167&gt;=37,INDEX($GO:$GO,$IY167+37),"")</f>
      </c>
      <c r="IB167">
        <f>IF($IZ167&gt;=38,INDEX($GO:$GO,$IY167+38),"")</f>
      </c>
      <c r="IC167">
        <f>IF($IZ167&gt;=39,INDEX($GO:$GO,$IY167+39),"")</f>
      </c>
      <c r="ID167">
        <f>IF($IZ167&gt;=40,INDEX($GO:$GO,$IY167+40),"")</f>
      </c>
      <c r="IE167">
        <f>IF($IZ167&gt;=41,INDEX($GO:$GO,$IY167+41),"")</f>
      </c>
      <c r="IF167">
        <f>IF($IZ167&gt;=42,INDEX($GO:$GO,$IY167+42),"")</f>
      </c>
      <c r="IG167">
        <f>IF($IZ167&gt;=43,INDEX($GO:$GO,$IY167+43),"")</f>
      </c>
      <c r="IH167">
        <f>IF($IZ167&gt;=44,INDEX($GO:$GO,$IY167+44),"")</f>
      </c>
      <c r="II167">
        <f>IF($IZ167&gt;=45,INDEX($GO:$GO,$IY167+45),"")</f>
      </c>
      <c r="IJ167">
        <f>IF($IZ167&gt;=46,INDEX($GO:$GO,$IY167+46),"")</f>
      </c>
      <c r="IK167">
        <f>IF($IZ167&gt;=47,INDEX($GO:$GO,$IY167+47),"")</f>
      </c>
      <c r="IL167">
        <f>IF($IZ167&gt;=48,INDEX($GO:$GO,$IY167+48),"")</f>
      </c>
      <c r="IM167">
        <f>IF($IZ167&gt;=49,INDEX($GO:$GO,$IY167+49),"")</f>
      </c>
      <c r="IN167">
        <f>IF($IZ167&gt;=50,INDEX($GO:$GO,$IY167+50),"")</f>
      </c>
      <c r="IO167">
        <f>IF($IZ167&gt;=51,INDEX($GO:$GO,$IY167+51),"")</f>
      </c>
      <c r="IP167">
        <f>IF($IZ167&gt;=52,INDEX($GO:$GO,$IY167+52),"")</f>
      </c>
      <c r="IQ167">
        <f>IF($IZ167&gt;=53,INDEX($GO:$GO,$IY167+53),"")</f>
      </c>
      <c r="IR167">
        <f>IF($IZ167&gt;=54,INDEX($GO:$GO,$IY167+54),"")</f>
      </c>
      <c r="IS167">
        <f>IF($IZ167&gt;=55,INDEX($GO:$GO,$IY167+55),"")</f>
      </c>
      <c r="IT167">
        <f>IF($IZ167&gt;=56,INDEX($GO:$GO,$IY167+56),"")</f>
      </c>
      <c r="IU167">
        <f>IF($IZ167&gt;=57,INDEX($GO:$GO,$IY167+57),"")</f>
      </c>
      <c r="IV167">
        <f>IF($IZ167&gt;=58,INDEX($GO:$GO,$IY167+58),"")</f>
      </c>
      <c r="IW167">
        <f>IF($IZ167&gt;=59,INDEX($GO:$GO,$IY167+59),"")</f>
      </c>
      <c r="IX167">
        <f>IF($IZ167&gt;=60,INDEX($GO:$GO,$IY167+60),"")</f>
      </c>
      <c r="IY167">
        <f>IFERROR(MATCH($GN167,$GO$2:$GO$827,0)+1,0)</f>
      </c>
      <c r="IZ167">
        <f>IFERROR(INDEX($GP$2:$GP$827,MATCH($GN167,$GO$2:$GO$827,0)),0)</f>
      </c>
      <c r="JA167" t="s">
        <v>23</v>
      </c>
      <c r="JB167" t="s">
        <v>23</v>
      </c>
    </row>
    <row r="168" spans="1:262" x14ac:dyDescent="0.25">
      <c r="F168" s="1"/>
      <c r="G168" s="1"/>
      <c r="H168" s="1"/>
      <c r="I168" s="1"/>
      <c r="J168" s="1">
        <f>IFERROR(IF(FIND(" - ",$F168)&gt;0,MID($F168,FIND(" - ",$F168)+3,LEN($F168)),""),"")</f>
      </c>
      <c r="L168" s="1"/>
      <c r="N168" t="s">
        <v>23</v>
      </c>
      <c r="P168">
        <f>IF(OR($N168="",$O168=""),"",IFERROR($N168/$O168,0))</f>
      </c>
      <c r="Q168">
        <f>IF($N168="","",
IF($G168="","",
IF(ISNUMBER(SEARCH("exempt",LOWER($G168))),0,
$N168*(VALUE(SUBSTITUTE($G168,"%",""))/100))))</f>
      </c>
      <c r="W168">
        <f>IF($N168="","",
SUM($N168,$Q168,$U168,$R168,$T168)-
IF($V168="",0,VALUE($V168)))</f>
      </c>
      <c r="AE168" t="s">
        <v>885</v>
      </c>
      <c r="AJ168" t="s">
        <v>886</v>
      </c>
      <c r="AM168">
        <f>IFERROR(LEFT($F168,FIND(" - ",$F168)-1),$F168)</f>
      </c>
      <c r="AP168">
        <f>IF($CE168&gt;=1,INDEX($AN:$AN,$CD168+1),"")</f>
      </c>
      <c r="AQ168">
        <f>IF($CE168&gt;=2,INDEX($AN:$AN,$CD168+2),"")</f>
      </c>
      <c r="AR168">
        <f>IF($CE168&gt;=3,INDEX($AN:$AN,$CD168+3),"")</f>
      </c>
      <c r="AS168">
        <f>IF($CE168&gt;=4,INDEX($AN:$AN,$CD168+4),"")</f>
      </c>
      <c r="AT168">
        <f>IF($CE168&gt;=5,INDEX($AN:$AN,$CD168+5),"")</f>
      </c>
      <c r="AU168">
        <f>IF($CE168&gt;=6,INDEX($AN:$AN,$CD168+6),"")</f>
      </c>
      <c r="AV168">
        <f>IF($CE168&gt;=7,INDEX($AN:$AN,$CD168+7),"")</f>
      </c>
      <c r="AW168">
        <f>IF($CE168&gt;=8,INDEX($AN:$AN,$CD168+8),"")</f>
      </c>
      <c r="AX168">
        <f>IF($CE168&gt;=9,INDEX($AN:$AN,$CD168+9),"")</f>
      </c>
      <c r="AY168">
        <f>IF($CE168&gt;=10,INDEX($AN:$AN,$CD168+10),"")</f>
      </c>
      <c r="AZ168">
        <f>IF($CE168&gt;=11,INDEX($AN:$AN,$CD168+11),"")</f>
      </c>
      <c r="BA168">
        <f>IF($CE168&gt;=12,INDEX($AN:$AN,$CD168+12),"")</f>
      </c>
      <c r="BB168">
        <f>IF($CE168&gt;=13,INDEX($AN:$AN,$CD168+13),"")</f>
      </c>
      <c r="BC168">
        <f>IF($CE168&gt;=14,INDEX($AN:$AN,$CD168+14),"")</f>
      </c>
      <c r="BD168">
        <f>IF($CE168&gt;=15,INDEX($AN:$AN,$CD168+15),"")</f>
      </c>
      <c r="BE168">
        <f>IF($CE168&gt;=16,INDEX($AN:$AN,$CD168+16),"")</f>
      </c>
      <c r="BF168">
        <f>IF($CE168&gt;=17,INDEX($AN:$AN,$CD168+17),"")</f>
      </c>
      <c r="BG168">
        <f>IF($CE168&gt;=18,INDEX($AN:$AN,$CD168+18),"")</f>
      </c>
      <c r="BH168">
        <f>IF($CE168&gt;=19,INDEX($AN:$AN,$CD168+19),"")</f>
      </c>
      <c r="BI168">
        <f>IF($CE168&gt;=20,INDEX($AN:$AN,$CD168+20),"")</f>
      </c>
      <c r="BJ168">
        <f>IF($CE168&gt;=21,INDEX($AN:$AN,$CD168+21),"")</f>
      </c>
      <c r="BK168">
        <f>IF($CE168&gt;=22,INDEX($AN:$AN,$CD168+22),"")</f>
      </c>
      <c r="BL168">
        <f>IF($CE168&gt;=23,INDEX($AN:$AN,$CD168+23),"")</f>
      </c>
      <c r="BM168">
        <f>IF($CE168&gt;=24,INDEX($AN:$AN,$CD168+24),"")</f>
      </c>
      <c r="BN168">
        <f>IF($CE168&gt;=25,INDEX($AN:$AN,$CD168+25),"")</f>
      </c>
      <c r="BO168">
        <f>IF($CE168&gt;=26,INDEX($AN:$AN,$CD168+26),"")</f>
      </c>
      <c r="BP168">
        <f>IF($CE168&gt;=27,INDEX($AN:$AN,$CD168+27),"")</f>
      </c>
      <c r="BQ168">
        <f>IF($CE168&gt;=28,INDEX($AN:$AN,$CD168+28),"")</f>
      </c>
      <c r="BR168">
        <f>IF($CE168&gt;=29,INDEX($AN:$AN,$CD168+29),"")</f>
      </c>
      <c r="BS168">
        <f>IF($CE168&gt;=30,INDEX($AN:$AN,$CD168+30),"")</f>
      </c>
      <c r="BT168">
        <f>IF($CE168&gt;=31,INDEX($AN:$AN,$CD168+31),"")</f>
      </c>
      <c r="BU168">
        <f>IF($CE168&gt;=32,INDEX($AN:$AN,$CD168+32),"")</f>
      </c>
      <c r="BV168">
        <f>IF($CE168&gt;=33,INDEX($AN:$AN,$CD168+33),"")</f>
      </c>
      <c r="BW168">
        <f>IF($CE168&gt;=34,INDEX($AN:$AN,$CD168+34),"")</f>
      </c>
      <c r="BX168">
        <f>IF($CE168&gt;=35,INDEX($AN:$AN,$CD168+35),"")</f>
      </c>
      <c r="BY168">
        <f>IF($CE168&gt;=36,INDEX($AN:$AN,$CD168+36),"")</f>
      </c>
      <c r="BZ168">
        <f>IF($CE168&gt;=37,INDEX($AN:$AN,$CD168+37),"")</f>
      </c>
      <c r="CA168">
        <f>IF($CE168&gt;=38,INDEX($AN:$AN,$CD168+38),"")</f>
      </c>
      <c r="CB168">
        <f>IF($CE168&gt;=39,INDEX($AN:$AN,$CD168+39),"")</f>
      </c>
      <c r="CC168">
        <f>IF($CE168&gt;=40,INDEX($AN:$AN,$CD168+40),"")</f>
      </c>
      <c r="CD168">
        <f>IFERROR(MATCH($AM168,$AN$2:$AN$133,0)+1,0)</f>
      </c>
      <c r="CE168">
        <f>IFERROR(INDEX($AO$2:$AO$133,MATCH($AM168,$AN$2:$AN$133,0)),0)</f>
      </c>
      <c r="CF168">
        <f>IFERROR(LEFT($K168,FIND(" - ",$K168)-1),$K168)</f>
      </c>
      <c r="CG168" t="s">
        <v>128</v>
      </c>
      <c r="CI168">
        <f>IF($DD168&gt;=1,INDEX($CG:$CG,$DC168+1),"")</f>
      </c>
      <c r="CJ168">
        <f>IF($DD168&gt;=2,INDEX($CG:$CG,$DC168+2),"")</f>
      </c>
      <c r="CK168">
        <f>IF($DD168&gt;=3,INDEX($CG:$CG,$DC168+3),"")</f>
      </c>
      <c r="CL168">
        <f>IF($DD168&gt;=4,INDEX($CG:$CG,$DC168+4),"")</f>
      </c>
      <c r="CM168">
        <f>IF($DD168&gt;=5,INDEX($CG:$CG,$DC168+5),"")</f>
      </c>
      <c r="CN168">
        <f>IF($DD168&gt;=6,INDEX($CG:$CG,$DC168+6),"")</f>
      </c>
      <c r="CO168">
        <f>IF($DD168&gt;=7,INDEX($CG:$CG,$DC168+7),"")</f>
      </c>
      <c r="CP168">
        <f>IF($DD168&gt;=8,INDEX($CG:$CG,$DC168+8),"")</f>
      </c>
      <c r="CQ168">
        <f>IF($DD168&gt;=9,INDEX($CG:$CG,$DC168+9),"")</f>
      </c>
      <c r="CR168">
        <f>IF($DD168&gt;=10,INDEX($CG:$CG,$DC168+10),"")</f>
      </c>
      <c r="CS168">
        <f>IF($DD168&gt;=11,INDEX($CG:$CG,$DC168+11),"")</f>
      </c>
      <c r="CT168">
        <f>IF($DD168&gt;=12,INDEX($CG:$CG,$DC168+12),"")</f>
      </c>
      <c r="CU168">
        <f>IF($DD168&gt;=13,INDEX($CG:$CG,$DC168+13),"")</f>
      </c>
      <c r="CV168">
        <f>IF($DD168&gt;=14,INDEX($CG:$CG,$DC168+14),"")</f>
      </c>
      <c r="CW168">
        <f>IF($DD168&gt;=15,INDEX($CG:$CG,$DC168+15),"")</f>
      </c>
      <c r="CX168">
        <f>IF($DD168&gt;=16,INDEX($CG:$CG,$DC168+16),"")</f>
      </c>
      <c r="CY168">
        <f>IF($DD168&gt;=17,INDEX($CG:$CG,$DC168+17),"")</f>
      </c>
      <c r="CZ168">
        <f>IF($DD168&gt;=18,INDEX($CG:$CG,$DC168+18),"")</f>
      </c>
      <c r="DA168">
        <f>IF($DD168&gt;=19,INDEX($CG:$CG,$DC168+19),"")</f>
      </c>
      <c r="DB168">
        <f>IF($DD168&gt;=20,INDEX($CG:$CG,$DC168+20),"")</f>
      </c>
      <c r="DC168">
        <f>IFERROR(MATCH($CF168,$CG$2:$CG$1558,0)+1,0)</f>
      </c>
      <c r="DD168">
        <f>IFERROR(INDEX($CH$2:$CH$1558,MATCH($CF168,$CG$2:$CG$1558,0)),0)</f>
      </c>
      <c r="DE168">
        <f>IFERROR(INDEX($AL:$AL,MATCH($G168,$AK:$AK,0))&amp;"","")</f>
      </c>
      <c r="DI168">
        <f>IF($GL168&gt;=1,INDEX($DF:$DF,$GK168+1),"")</f>
      </c>
      <c r="DJ168">
        <f>IF($GL168&gt;=2,INDEX($DF:$DF,$GK168+2),"")</f>
      </c>
      <c r="DK168">
        <f>IF($GL168&gt;=3,INDEX($DF:$DF,$GK168+3),"")</f>
      </c>
      <c r="DL168">
        <f>IF($GL168&gt;=4,INDEX($DF:$DF,$GK168+4),"")</f>
      </c>
      <c r="DM168">
        <f>IF($GL168&gt;=5,INDEX($DF:$DF,$GK168+5),"")</f>
      </c>
      <c r="DN168">
        <f>IF($GL168&gt;=6,INDEX($DF:$DF,$GK168+6),"")</f>
      </c>
      <c r="DO168">
        <f>IF($GL168&gt;=7,INDEX($DF:$DF,$GK168+7),"")</f>
      </c>
      <c r="DP168">
        <f>IF($GL168&gt;=8,INDEX($DF:$DF,$GK168+8),"")</f>
      </c>
      <c r="DQ168">
        <f>IF($GL168&gt;=9,INDEX($DF:$DF,$GK168+9),"")</f>
      </c>
      <c r="DR168">
        <f>IF($GL168&gt;=10,INDEX($DF:$DF,$GK168+10),"")</f>
      </c>
      <c r="DS168">
        <f>IF($GL168&gt;=11,INDEX($DF:$DF,$GK168+11),"")</f>
      </c>
      <c r="DT168">
        <f>IF($GL168&gt;=12,INDEX($DF:$DF,$GK168+12),"")</f>
      </c>
      <c r="DU168">
        <f>IF($GL168&gt;=13,INDEX($DF:$DF,$GK168+13),"")</f>
      </c>
      <c r="DV168">
        <f>IF($GL168&gt;=14,INDEX($DF:$DF,$GK168+14),"")</f>
      </c>
      <c r="DW168">
        <f>IF($GL168&gt;=15,INDEX($DF:$DF,$GK168+15),"")</f>
      </c>
      <c r="DX168">
        <f>IF($GL168&gt;=16,INDEX($DF:$DF,$GK168+16),"")</f>
      </c>
      <c r="DY168">
        <f>IF($GL168&gt;=17,INDEX($DF:$DF,$GK168+17),"")</f>
      </c>
      <c r="DZ168">
        <f>IF($GL168&gt;=18,INDEX($DF:$DF,$GK168+18),"")</f>
      </c>
      <c r="EA168">
        <f>IF($GL168&gt;=19,INDEX($DF:$DF,$GK168+19),"")</f>
      </c>
      <c r="EB168">
        <f>IF($GL168&gt;=20,INDEX($DF:$DF,$GK168+20),"")</f>
      </c>
      <c r="EC168">
        <f>IF($GL168&gt;=21,INDEX($DF:$DF,$GK168+21),"")</f>
      </c>
      <c r="ED168">
        <f>IF($GL168&gt;=22,INDEX($DF:$DF,$GK168+22),"")</f>
      </c>
      <c r="EE168">
        <f>IF($GL168&gt;=23,INDEX($DF:$DF,$GK168+23),"")</f>
      </c>
      <c r="EF168">
        <f>IF($GL168&gt;=24,INDEX($DF:$DF,$GK168+24),"")</f>
      </c>
      <c r="EG168">
        <f>IF($GL168&gt;=25,INDEX($DF:$DF,$GK168+25),"")</f>
      </c>
      <c r="EH168">
        <f>IF($GL168&gt;=26,INDEX($DF:$DF,$GK168+26),"")</f>
      </c>
      <c r="EI168">
        <f>IF($GL168&gt;=27,INDEX($DF:$DF,$GK168+27),"")</f>
      </c>
      <c r="EJ168">
        <f>IF($GL168&gt;=28,INDEX($DF:$DF,$GK168+28),"")</f>
      </c>
      <c r="EK168">
        <f>IF($GL168&gt;=29,INDEX($DF:$DF,$GK168+29),"")</f>
      </c>
      <c r="EL168">
        <f>IF($GL168&gt;=30,INDEX($DF:$DF,$GK168+30),"")</f>
      </c>
      <c r="EM168">
        <f>IF($GL168&gt;=31,INDEX($DF:$DF,$GK168+31),"")</f>
      </c>
      <c r="EN168">
        <f>IF($GL168&gt;=32,INDEX($DF:$DF,$GK168+32),"")</f>
      </c>
      <c r="EO168">
        <f>IF($GL168&gt;=33,INDEX($DF:$DF,$GK168+33),"")</f>
      </c>
      <c r="EP168">
        <f>IF($GL168&gt;=34,INDEX($DF:$DF,$GK168+34),"")</f>
      </c>
      <c r="EQ168">
        <f>IF($GL168&gt;=35,INDEX($DF:$DF,$GK168+35),"")</f>
      </c>
      <c r="ER168">
        <f>IF($GL168&gt;=36,INDEX($DF:$DF,$GK168+36),"")</f>
      </c>
      <c r="ES168">
        <f>IF($GL168&gt;=37,INDEX($DF:$DF,$GK168+37),"")</f>
      </c>
      <c r="ET168">
        <f>IF($GL168&gt;=38,INDEX($DF:$DF,$GK168+38),"")</f>
      </c>
      <c r="EU168">
        <f>IF($GL168&gt;=39,INDEX($DF:$DF,$GK168+39),"")</f>
      </c>
      <c r="EV168">
        <f>IF($GL168&gt;=40,INDEX($DF:$DF,$GK168+40),"")</f>
      </c>
      <c r="EW168">
        <f>IF($GL168&gt;=1,INDEX($DG:$DG,$GK168+1),"")</f>
      </c>
      <c r="EX168">
        <f>IF($GL168&gt;=2,INDEX($DG:$DG,$GK168+2),"")</f>
      </c>
      <c r="EY168">
        <f>IF($GL168&gt;=3,INDEX($DG:$DG,$GK168+3),"")</f>
      </c>
      <c r="EZ168">
        <f>IF($GL168&gt;=4,INDEX($DG:$DG,$GK168+4),"")</f>
      </c>
      <c r="FA168">
        <f>IF($GL168&gt;=5,INDEX($DG:$DG,$GK168+5),"")</f>
      </c>
      <c r="FB168">
        <f>IF($GL168&gt;=6,INDEX($DG:$DG,$GK168+6),"")</f>
      </c>
      <c r="FC168">
        <f>IF($GL168&gt;=7,INDEX($DG:$DG,$GK168+7),"")</f>
      </c>
      <c r="FD168">
        <f>IF($GL168&gt;=8,INDEX($DG:$DG,$GK168+8),"")</f>
      </c>
      <c r="FE168">
        <f>IF($GL168&gt;=9,INDEX($DG:$DG,$GK168+9),"")</f>
      </c>
      <c r="FF168">
        <f>IF($GL168&gt;=10,INDEX($DG:$DG,$GK168+10),"")</f>
      </c>
      <c r="FG168">
        <f>IF($GL168&gt;=11,INDEX($DG:$DG,$GK168+11),"")</f>
      </c>
      <c r="FH168">
        <f>IF($GL168&gt;=12,INDEX($DG:$DG,$GK168+12),"")</f>
      </c>
      <c r="FI168">
        <f>IF($GL168&gt;=13,INDEX($DG:$DG,$GK168+13),"")</f>
      </c>
      <c r="FJ168">
        <f>IF($GL168&gt;=14,INDEX($DG:$DG,$GK168+14),"")</f>
      </c>
      <c r="FK168">
        <f>IF($GL168&gt;=15,INDEX($DG:$DG,$GK168+15),"")</f>
      </c>
      <c r="FL168">
        <f>IF($GL168&gt;=16,INDEX($DG:$DG,$GK168+16),"")</f>
      </c>
      <c r="FM168">
        <f>IF($GL168&gt;=17,INDEX($DG:$DG,$GK168+17),"")</f>
      </c>
      <c r="FN168">
        <f>IF($GL168&gt;=18,INDEX($DG:$DG,$GK168+18),"")</f>
      </c>
      <c r="FO168">
        <f>IF($GL168&gt;=19,INDEX($DG:$DG,$GK168+19),"")</f>
      </c>
      <c r="FP168">
        <f>IF($GL168&gt;=20,INDEX($DG:$DG,$GK168+20),"")</f>
      </c>
      <c r="FQ168">
        <f>IF($GL168&gt;=21,INDEX($DG:$DG,$GK168+21),"")</f>
      </c>
      <c r="FR168">
        <f>IF($GL168&gt;=22,INDEX($DG:$DG,$GK168+22),"")</f>
      </c>
      <c r="FS168">
        <f>IF($GL168&gt;=23,INDEX($DG:$DG,$GK168+23),"")</f>
      </c>
      <c r="FT168">
        <f>IF($GL168&gt;=24,INDEX($DG:$DG,$GK168+24),"")</f>
      </c>
      <c r="FU168">
        <f>IF($GL168&gt;=25,INDEX($DG:$DG,$GK168+25),"")</f>
      </c>
      <c r="FV168">
        <f>IF($GL168&gt;=26,INDEX($DG:$DG,$GK168+26),"")</f>
      </c>
      <c r="FW168">
        <f>IF($GL168&gt;=27,INDEX($DG:$DG,$GK168+27),"")</f>
      </c>
      <c r="FX168">
        <f>IF($GL168&gt;=28,INDEX($DG:$DG,$GK168+28),"")</f>
      </c>
      <c r="FY168">
        <f>IF($GL168&gt;=29,INDEX($DG:$DG,$GK168+29),"")</f>
      </c>
      <c r="FZ168">
        <f>IF($GL168&gt;=30,INDEX($DG:$DG,$GK168+30),"")</f>
      </c>
      <c r="GA168">
        <f>IF($GL168&gt;=31,INDEX($DG:$DG,$GK168+31),"")</f>
      </c>
      <c r="GB168">
        <f>IF($GL168&gt;=32,INDEX($DG:$DG,$GK168+32),"")</f>
      </c>
      <c r="GC168">
        <f>IF($GL168&gt;=33,INDEX($DG:$DG,$GK168+33),"")</f>
      </c>
      <c r="GD168">
        <f>IF($GL168&gt;=34,INDEX($DG:$DG,$GK168+34),"")</f>
      </c>
      <c r="GE168">
        <f>IF($GL168&gt;=35,INDEX($DG:$DG,$GK168+35),"")</f>
      </c>
      <c r="GF168">
        <f>IF($GL168&gt;=36,INDEX($DG:$DG,$GK168+36),"")</f>
      </c>
      <c r="GG168">
        <f>IF($GL168&gt;=37,INDEX($DG:$DG,$GK168+37),"")</f>
      </c>
      <c r="GH168">
        <f>IF($GL168&gt;=38,INDEX($DG:$DG,$GK168+38),"")</f>
      </c>
      <c r="GI168">
        <f>IF($GL168&gt;=39,INDEX($DG:$DG,$GK168+39),"")</f>
      </c>
      <c r="GJ168">
        <f>IF($GL168&gt;=40,INDEX($DG:$DG,$GK168+40),"")</f>
      </c>
      <c r="GK168">
        <f>IFERROR(MATCH($DE168,$DF$2:$DF$166,0)+1,0)</f>
      </c>
      <c r="GL168">
        <f>IFERROR(INDEX($DH$2:$DH$166,MATCH($DE168,$DF$2:$DF$166,0)),0)</f>
      </c>
      <c r="GM168">
        <f>IFERROR(MATCH($H168,$DI$168:$EV$168,0),0)</f>
      </c>
      <c r="GN168">
        <f>IF($GM168&gt;0,INDEX($EW$168:$GJ$168,$GM168),"")</f>
      </c>
      <c r="GO168" t="s">
        <v>332</v>
      </c>
      <c r="GQ168">
        <f>IF($IZ168&gt;=1,INDEX($GO:$GO,$IY168+1),"")</f>
      </c>
      <c r="GR168">
        <f>IF($IZ168&gt;=2,INDEX($GO:$GO,$IY168+2),"")</f>
      </c>
      <c r="GS168">
        <f>IF($IZ168&gt;=3,INDEX($GO:$GO,$IY168+3),"")</f>
      </c>
      <c r="GT168">
        <f>IF($IZ168&gt;=4,INDEX($GO:$GO,$IY168+4),"")</f>
      </c>
      <c r="GU168">
        <f>IF($IZ168&gt;=5,INDEX($GO:$GO,$IY168+5),"")</f>
      </c>
      <c r="GV168">
        <f>IF($IZ168&gt;=6,INDEX($GO:$GO,$IY168+6),"")</f>
      </c>
      <c r="GW168">
        <f>IF($IZ168&gt;=7,INDEX($GO:$GO,$IY168+7),"")</f>
      </c>
      <c r="GX168">
        <f>IF($IZ168&gt;=8,INDEX($GO:$GO,$IY168+8),"")</f>
      </c>
      <c r="GY168">
        <f>IF($IZ168&gt;=9,INDEX($GO:$GO,$IY168+9),"")</f>
      </c>
      <c r="GZ168">
        <f>IF($IZ168&gt;=10,INDEX($GO:$GO,$IY168+10),"")</f>
      </c>
      <c r="HA168">
        <f>IF($IZ168&gt;=11,INDEX($GO:$GO,$IY168+11),"")</f>
      </c>
      <c r="HB168">
        <f>IF($IZ168&gt;=12,INDEX($GO:$GO,$IY168+12),"")</f>
      </c>
      <c r="HC168">
        <f>IF($IZ168&gt;=13,INDEX($GO:$GO,$IY168+13),"")</f>
      </c>
      <c r="HD168">
        <f>IF($IZ168&gt;=14,INDEX($GO:$GO,$IY168+14),"")</f>
      </c>
      <c r="HE168">
        <f>IF($IZ168&gt;=15,INDEX($GO:$GO,$IY168+15),"")</f>
      </c>
      <c r="HF168">
        <f>IF($IZ168&gt;=16,INDEX($GO:$GO,$IY168+16),"")</f>
      </c>
      <c r="HG168">
        <f>IF($IZ168&gt;=17,INDEX($GO:$GO,$IY168+17),"")</f>
      </c>
      <c r="HH168">
        <f>IF($IZ168&gt;=18,INDEX($GO:$GO,$IY168+18),"")</f>
      </c>
      <c r="HI168">
        <f>IF($IZ168&gt;=19,INDEX($GO:$GO,$IY168+19),"")</f>
      </c>
      <c r="HJ168">
        <f>IF($IZ168&gt;=20,INDEX($GO:$GO,$IY168+20),"")</f>
      </c>
      <c r="HK168">
        <f>IF($IZ168&gt;=21,INDEX($GO:$GO,$IY168+21),"")</f>
      </c>
      <c r="HL168">
        <f>IF($IZ168&gt;=22,INDEX($GO:$GO,$IY168+22),"")</f>
      </c>
      <c r="HM168">
        <f>IF($IZ168&gt;=23,INDEX($GO:$GO,$IY168+23),"")</f>
      </c>
      <c r="HN168">
        <f>IF($IZ168&gt;=24,INDEX($GO:$GO,$IY168+24),"")</f>
      </c>
      <c r="HO168">
        <f>IF($IZ168&gt;=25,INDEX($GO:$GO,$IY168+25),"")</f>
      </c>
      <c r="HP168">
        <f>IF($IZ168&gt;=26,INDEX($GO:$GO,$IY168+26),"")</f>
      </c>
      <c r="HQ168">
        <f>IF($IZ168&gt;=27,INDEX($GO:$GO,$IY168+27),"")</f>
      </c>
      <c r="HR168">
        <f>IF($IZ168&gt;=28,INDEX($GO:$GO,$IY168+28),"")</f>
      </c>
      <c r="HS168">
        <f>IF($IZ168&gt;=29,INDEX($GO:$GO,$IY168+29),"")</f>
      </c>
      <c r="HT168">
        <f>IF($IZ168&gt;=30,INDEX($GO:$GO,$IY168+30),"")</f>
      </c>
      <c r="HU168">
        <f>IF($IZ168&gt;=31,INDEX($GO:$GO,$IY168+31),"")</f>
      </c>
      <c r="HV168">
        <f>IF($IZ168&gt;=32,INDEX($GO:$GO,$IY168+32),"")</f>
      </c>
      <c r="HW168">
        <f>IF($IZ168&gt;=33,INDEX($GO:$GO,$IY168+33),"")</f>
      </c>
      <c r="HX168">
        <f>IF($IZ168&gt;=34,INDEX($GO:$GO,$IY168+34),"")</f>
      </c>
      <c r="HY168">
        <f>IF($IZ168&gt;=35,INDEX($GO:$GO,$IY168+35),"")</f>
      </c>
      <c r="HZ168">
        <f>IF($IZ168&gt;=36,INDEX($GO:$GO,$IY168+36),"")</f>
      </c>
      <c r="IA168">
        <f>IF($IZ168&gt;=37,INDEX($GO:$GO,$IY168+37),"")</f>
      </c>
      <c r="IB168">
        <f>IF($IZ168&gt;=38,INDEX($GO:$GO,$IY168+38),"")</f>
      </c>
      <c r="IC168">
        <f>IF($IZ168&gt;=39,INDEX($GO:$GO,$IY168+39),"")</f>
      </c>
      <c r="ID168">
        <f>IF($IZ168&gt;=40,INDEX($GO:$GO,$IY168+40),"")</f>
      </c>
      <c r="IE168">
        <f>IF($IZ168&gt;=41,INDEX($GO:$GO,$IY168+41),"")</f>
      </c>
      <c r="IF168">
        <f>IF($IZ168&gt;=42,INDEX($GO:$GO,$IY168+42),"")</f>
      </c>
      <c r="IG168">
        <f>IF($IZ168&gt;=43,INDEX($GO:$GO,$IY168+43),"")</f>
      </c>
      <c r="IH168">
        <f>IF($IZ168&gt;=44,INDEX($GO:$GO,$IY168+44),"")</f>
      </c>
      <c r="II168">
        <f>IF($IZ168&gt;=45,INDEX($GO:$GO,$IY168+45),"")</f>
      </c>
      <c r="IJ168">
        <f>IF($IZ168&gt;=46,INDEX($GO:$GO,$IY168+46),"")</f>
      </c>
      <c r="IK168">
        <f>IF($IZ168&gt;=47,INDEX($GO:$GO,$IY168+47),"")</f>
      </c>
      <c r="IL168">
        <f>IF($IZ168&gt;=48,INDEX($GO:$GO,$IY168+48),"")</f>
      </c>
      <c r="IM168">
        <f>IF($IZ168&gt;=49,INDEX($GO:$GO,$IY168+49),"")</f>
      </c>
      <c r="IN168">
        <f>IF($IZ168&gt;=50,INDEX($GO:$GO,$IY168+50),"")</f>
      </c>
      <c r="IO168">
        <f>IF($IZ168&gt;=51,INDEX($GO:$GO,$IY168+51),"")</f>
      </c>
      <c r="IP168">
        <f>IF($IZ168&gt;=52,INDEX($GO:$GO,$IY168+52),"")</f>
      </c>
      <c r="IQ168">
        <f>IF($IZ168&gt;=53,INDEX($GO:$GO,$IY168+53),"")</f>
      </c>
      <c r="IR168">
        <f>IF($IZ168&gt;=54,INDEX($GO:$GO,$IY168+54),"")</f>
      </c>
      <c r="IS168">
        <f>IF($IZ168&gt;=55,INDEX($GO:$GO,$IY168+55),"")</f>
      </c>
      <c r="IT168">
        <f>IF($IZ168&gt;=56,INDEX($GO:$GO,$IY168+56),"")</f>
      </c>
      <c r="IU168">
        <f>IF($IZ168&gt;=57,INDEX($GO:$GO,$IY168+57),"")</f>
      </c>
      <c r="IV168">
        <f>IF($IZ168&gt;=58,INDEX($GO:$GO,$IY168+58),"")</f>
      </c>
      <c r="IW168">
        <f>IF($IZ168&gt;=59,INDEX($GO:$GO,$IY168+59),"")</f>
      </c>
      <c r="IX168">
        <f>IF($IZ168&gt;=60,INDEX($GO:$GO,$IY168+60),"")</f>
      </c>
      <c r="IY168">
        <f>IFERROR(MATCH($GN168,$GO$2:$GO$827,0)+1,0)</f>
      </c>
      <c r="IZ168">
        <f>IFERROR(INDEX($GP$2:$GP$827,MATCH($GN168,$GO$2:$GO$827,0)),0)</f>
      </c>
      <c r="JA168" t="s">
        <v>23</v>
      </c>
      <c r="JB168" t="s">
        <v>23</v>
      </c>
    </row>
    <row r="169" spans="1:262" x14ac:dyDescent="0.25">
      <c r="F169" s="1"/>
      <c r="G169" s="1"/>
      <c r="H169" s="1"/>
      <c r="I169" s="1"/>
      <c r="J169" s="1">
        <f>IFERROR(IF(FIND(" - ",$F169)&gt;0,MID($F169,FIND(" - ",$F169)+3,LEN($F169)),""),"")</f>
      </c>
      <c r="L169" s="1"/>
      <c r="N169" t="s">
        <v>23</v>
      </c>
      <c r="P169">
        <f>IF(OR($N169="",$O169=""),"",IFERROR($N169/$O169,0))</f>
      </c>
      <c r="Q169">
        <f>IF($N169="","",
IF($G169="","",
IF(ISNUMBER(SEARCH("exempt",LOWER($G169))),0,
$N169*(VALUE(SUBSTITUTE($G169,"%",""))/100))))</f>
      </c>
      <c r="W169">
        <f>IF($N169="","",
SUM($N169,$Q169,$U169,$R169,$T169)-
IF($V169="",0,VALUE($V169)))</f>
      </c>
      <c r="AE169" t="s">
        <v>887</v>
      </c>
      <c r="AJ169" t="s">
        <v>888</v>
      </c>
      <c r="AM169">
        <f>IFERROR(LEFT($F169,FIND(" - ",$F169)-1),$F169)</f>
      </c>
      <c r="AP169">
        <f>IF($CE169&gt;=1,INDEX($AN:$AN,$CD169+1),"")</f>
      </c>
      <c r="AQ169">
        <f>IF($CE169&gt;=2,INDEX($AN:$AN,$CD169+2),"")</f>
      </c>
      <c r="AR169">
        <f>IF($CE169&gt;=3,INDEX($AN:$AN,$CD169+3),"")</f>
      </c>
      <c r="AS169">
        <f>IF($CE169&gt;=4,INDEX($AN:$AN,$CD169+4),"")</f>
      </c>
      <c r="AT169">
        <f>IF($CE169&gt;=5,INDEX($AN:$AN,$CD169+5),"")</f>
      </c>
      <c r="AU169">
        <f>IF($CE169&gt;=6,INDEX($AN:$AN,$CD169+6),"")</f>
      </c>
      <c r="AV169">
        <f>IF($CE169&gt;=7,INDEX($AN:$AN,$CD169+7),"")</f>
      </c>
      <c r="AW169">
        <f>IF($CE169&gt;=8,INDEX($AN:$AN,$CD169+8),"")</f>
      </c>
      <c r="AX169">
        <f>IF($CE169&gt;=9,INDEX($AN:$AN,$CD169+9),"")</f>
      </c>
      <c r="AY169">
        <f>IF($CE169&gt;=10,INDEX($AN:$AN,$CD169+10),"")</f>
      </c>
      <c r="AZ169">
        <f>IF($CE169&gt;=11,INDEX($AN:$AN,$CD169+11),"")</f>
      </c>
      <c r="BA169">
        <f>IF($CE169&gt;=12,INDEX($AN:$AN,$CD169+12),"")</f>
      </c>
      <c r="BB169">
        <f>IF($CE169&gt;=13,INDEX($AN:$AN,$CD169+13),"")</f>
      </c>
      <c r="BC169">
        <f>IF($CE169&gt;=14,INDEX($AN:$AN,$CD169+14),"")</f>
      </c>
      <c r="BD169">
        <f>IF($CE169&gt;=15,INDEX($AN:$AN,$CD169+15),"")</f>
      </c>
      <c r="BE169">
        <f>IF($CE169&gt;=16,INDEX($AN:$AN,$CD169+16),"")</f>
      </c>
      <c r="BF169">
        <f>IF($CE169&gt;=17,INDEX($AN:$AN,$CD169+17),"")</f>
      </c>
      <c r="BG169">
        <f>IF($CE169&gt;=18,INDEX($AN:$AN,$CD169+18),"")</f>
      </c>
      <c r="BH169">
        <f>IF($CE169&gt;=19,INDEX($AN:$AN,$CD169+19),"")</f>
      </c>
      <c r="BI169">
        <f>IF($CE169&gt;=20,INDEX($AN:$AN,$CD169+20),"")</f>
      </c>
      <c r="BJ169">
        <f>IF($CE169&gt;=21,INDEX($AN:$AN,$CD169+21),"")</f>
      </c>
      <c r="BK169">
        <f>IF($CE169&gt;=22,INDEX($AN:$AN,$CD169+22),"")</f>
      </c>
      <c r="BL169">
        <f>IF($CE169&gt;=23,INDEX($AN:$AN,$CD169+23),"")</f>
      </c>
      <c r="BM169">
        <f>IF($CE169&gt;=24,INDEX($AN:$AN,$CD169+24),"")</f>
      </c>
      <c r="BN169">
        <f>IF($CE169&gt;=25,INDEX($AN:$AN,$CD169+25),"")</f>
      </c>
      <c r="BO169">
        <f>IF($CE169&gt;=26,INDEX($AN:$AN,$CD169+26),"")</f>
      </c>
      <c r="BP169">
        <f>IF($CE169&gt;=27,INDEX($AN:$AN,$CD169+27),"")</f>
      </c>
      <c r="BQ169">
        <f>IF($CE169&gt;=28,INDEX($AN:$AN,$CD169+28),"")</f>
      </c>
      <c r="BR169">
        <f>IF($CE169&gt;=29,INDEX($AN:$AN,$CD169+29),"")</f>
      </c>
      <c r="BS169">
        <f>IF($CE169&gt;=30,INDEX($AN:$AN,$CD169+30),"")</f>
      </c>
      <c r="BT169">
        <f>IF($CE169&gt;=31,INDEX($AN:$AN,$CD169+31),"")</f>
      </c>
      <c r="BU169">
        <f>IF($CE169&gt;=32,INDEX($AN:$AN,$CD169+32),"")</f>
      </c>
      <c r="BV169">
        <f>IF($CE169&gt;=33,INDEX($AN:$AN,$CD169+33),"")</f>
      </c>
      <c r="BW169">
        <f>IF($CE169&gt;=34,INDEX($AN:$AN,$CD169+34),"")</f>
      </c>
      <c r="BX169">
        <f>IF($CE169&gt;=35,INDEX($AN:$AN,$CD169+35),"")</f>
      </c>
      <c r="BY169">
        <f>IF($CE169&gt;=36,INDEX($AN:$AN,$CD169+36),"")</f>
      </c>
      <c r="BZ169">
        <f>IF($CE169&gt;=37,INDEX($AN:$AN,$CD169+37),"")</f>
      </c>
      <c r="CA169">
        <f>IF($CE169&gt;=38,INDEX($AN:$AN,$CD169+38),"")</f>
      </c>
      <c r="CB169">
        <f>IF($CE169&gt;=39,INDEX($AN:$AN,$CD169+39),"")</f>
      </c>
      <c r="CC169">
        <f>IF($CE169&gt;=40,INDEX($AN:$AN,$CD169+40),"")</f>
      </c>
      <c r="CD169">
        <f>IFERROR(MATCH($AM169,$AN$2:$AN$133,0)+1,0)</f>
      </c>
      <c r="CE169">
        <f>IFERROR(INDEX($AO$2:$AO$133,MATCH($AM169,$AN$2:$AN$133,0)),0)</f>
      </c>
      <c r="CF169">
        <f>IFERROR(LEFT($K169,FIND(" - ",$K169)-1),$K169)</f>
      </c>
      <c r="CG169" t="s">
        <v>80</v>
      </c>
      <c r="CI169">
        <f>IF($DD169&gt;=1,INDEX($CG:$CG,$DC169+1),"")</f>
      </c>
      <c r="CJ169">
        <f>IF($DD169&gt;=2,INDEX($CG:$CG,$DC169+2),"")</f>
      </c>
      <c r="CK169">
        <f>IF($DD169&gt;=3,INDEX($CG:$CG,$DC169+3),"")</f>
      </c>
      <c r="CL169">
        <f>IF($DD169&gt;=4,INDEX($CG:$CG,$DC169+4),"")</f>
      </c>
      <c r="CM169">
        <f>IF($DD169&gt;=5,INDEX($CG:$CG,$DC169+5),"")</f>
      </c>
      <c r="CN169">
        <f>IF($DD169&gt;=6,INDEX($CG:$CG,$DC169+6),"")</f>
      </c>
      <c r="CO169">
        <f>IF($DD169&gt;=7,INDEX($CG:$CG,$DC169+7),"")</f>
      </c>
      <c r="CP169">
        <f>IF($DD169&gt;=8,INDEX($CG:$CG,$DC169+8),"")</f>
      </c>
      <c r="CQ169">
        <f>IF($DD169&gt;=9,INDEX($CG:$CG,$DC169+9),"")</f>
      </c>
      <c r="CR169">
        <f>IF($DD169&gt;=10,INDEX($CG:$CG,$DC169+10),"")</f>
      </c>
      <c r="CS169">
        <f>IF($DD169&gt;=11,INDEX($CG:$CG,$DC169+11),"")</f>
      </c>
      <c r="CT169">
        <f>IF($DD169&gt;=12,INDEX($CG:$CG,$DC169+12),"")</f>
      </c>
      <c r="CU169">
        <f>IF($DD169&gt;=13,INDEX($CG:$CG,$DC169+13),"")</f>
      </c>
      <c r="CV169">
        <f>IF($DD169&gt;=14,INDEX($CG:$CG,$DC169+14),"")</f>
      </c>
      <c r="CW169">
        <f>IF($DD169&gt;=15,INDEX($CG:$CG,$DC169+15),"")</f>
      </c>
      <c r="CX169">
        <f>IF($DD169&gt;=16,INDEX($CG:$CG,$DC169+16),"")</f>
      </c>
      <c r="CY169">
        <f>IF($DD169&gt;=17,INDEX($CG:$CG,$DC169+17),"")</f>
      </c>
      <c r="CZ169">
        <f>IF($DD169&gt;=18,INDEX($CG:$CG,$DC169+18),"")</f>
      </c>
      <c r="DA169">
        <f>IF($DD169&gt;=19,INDEX($CG:$CG,$DC169+19),"")</f>
      </c>
      <c r="DB169">
        <f>IF($DD169&gt;=20,INDEX($CG:$CG,$DC169+20),"")</f>
      </c>
      <c r="DC169">
        <f>IFERROR(MATCH($CF169,$CG$2:$CG$1558,0)+1,0)</f>
      </c>
      <c r="DD169">
        <f>IFERROR(INDEX($CH$2:$CH$1558,MATCH($CF169,$CG$2:$CG$1558,0)),0)</f>
      </c>
      <c r="DE169">
        <f>IFERROR(INDEX($AL:$AL,MATCH($G169,$AK:$AK,0))&amp;"","")</f>
      </c>
      <c r="DI169">
        <f>IF($GL169&gt;=1,INDEX($DF:$DF,$GK169+1),"")</f>
      </c>
      <c r="DJ169">
        <f>IF($GL169&gt;=2,INDEX($DF:$DF,$GK169+2),"")</f>
      </c>
      <c r="DK169">
        <f>IF($GL169&gt;=3,INDEX($DF:$DF,$GK169+3),"")</f>
      </c>
      <c r="DL169">
        <f>IF($GL169&gt;=4,INDEX($DF:$DF,$GK169+4),"")</f>
      </c>
      <c r="DM169">
        <f>IF($GL169&gt;=5,INDEX($DF:$DF,$GK169+5),"")</f>
      </c>
      <c r="DN169">
        <f>IF($GL169&gt;=6,INDEX($DF:$DF,$GK169+6),"")</f>
      </c>
      <c r="DO169">
        <f>IF($GL169&gt;=7,INDEX($DF:$DF,$GK169+7),"")</f>
      </c>
      <c r="DP169">
        <f>IF($GL169&gt;=8,INDEX($DF:$DF,$GK169+8),"")</f>
      </c>
      <c r="DQ169">
        <f>IF($GL169&gt;=9,INDEX($DF:$DF,$GK169+9),"")</f>
      </c>
      <c r="DR169">
        <f>IF($GL169&gt;=10,INDEX($DF:$DF,$GK169+10),"")</f>
      </c>
      <c r="DS169">
        <f>IF($GL169&gt;=11,INDEX($DF:$DF,$GK169+11),"")</f>
      </c>
      <c r="DT169">
        <f>IF($GL169&gt;=12,INDEX($DF:$DF,$GK169+12),"")</f>
      </c>
      <c r="DU169">
        <f>IF($GL169&gt;=13,INDEX($DF:$DF,$GK169+13),"")</f>
      </c>
      <c r="DV169">
        <f>IF($GL169&gt;=14,INDEX($DF:$DF,$GK169+14),"")</f>
      </c>
      <c r="DW169">
        <f>IF($GL169&gt;=15,INDEX($DF:$DF,$GK169+15),"")</f>
      </c>
      <c r="DX169">
        <f>IF($GL169&gt;=16,INDEX($DF:$DF,$GK169+16),"")</f>
      </c>
      <c r="DY169">
        <f>IF($GL169&gt;=17,INDEX($DF:$DF,$GK169+17),"")</f>
      </c>
      <c r="DZ169">
        <f>IF($GL169&gt;=18,INDEX($DF:$DF,$GK169+18),"")</f>
      </c>
      <c r="EA169">
        <f>IF($GL169&gt;=19,INDEX($DF:$DF,$GK169+19),"")</f>
      </c>
      <c r="EB169">
        <f>IF($GL169&gt;=20,INDEX($DF:$DF,$GK169+20),"")</f>
      </c>
      <c r="EC169">
        <f>IF($GL169&gt;=21,INDEX($DF:$DF,$GK169+21),"")</f>
      </c>
      <c r="ED169">
        <f>IF($GL169&gt;=22,INDEX($DF:$DF,$GK169+22),"")</f>
      </c>
      <c r="EE169">
        <f>IF($GL169&gt;=23,INDEX($DF:$DF,$GK169+23),"")</f>
      </c>
      <c r="EF169">
        <f>IF($GL169&gt;=24,INDEX($DF:$DF,$GK169+24),"")</f>
      </c>
      <c r="EG169">
        <f>IF($GL169&gt;=25,INDEX($DF:$DF,$GK169+25),"")</f>
      </c>
      <c r="EH169">
        <f>IF($GL169&gt;=26,INDEX($DF:$DF,$GK169+26),"")</f>
      </c>
      <c r="EI169">
        <f>IF($GL169&gt;=27,INDEX($DF:$DF,$GK169+27),"")</f>
      </c>
      <c r="EJ169">
        <f>IF($GL169&gt;=28,INDEX($DF:$DF,$GK169+28),"")</f>
      </c>
      <c r="EK169">
        <f>IF($GL169&gt;=29,INDEX($DF:$DF,$GK169+29),"")</f>
      </c>
      <c r="EL169">
        <f>IF($GL169&gt;=30,INDEX($DF:$DF,$GK169+30),"")</f>
      </c>
      <c r="EM169">
        <f>IF($GL169&gt;=31,INDEX($DF:$DF,$GK169+31),"")</f>
      </c>
      <c r="EN169">
        <f>IF($GL169&gt;=32,INDEX($DF:$DF,$GK169+32),"")</f>
      </c>
      <c r="EO169">
        <f>IF($GL169&gt;=33,INDEX($DF:$DF,$GK169+33),"")</f>
      </c>
      <c r="EP169">
        <f>IF($GL169&gt;=34,INDEX($DF:$DF,$GK169+34),"")</f>
      </c>
      <c r="EQ169">
        <f>IF($GL169&gt;=35,INDEX($DF:$DF,$GK169+35),"")</f>
      </c>
      <c r="ER169">
        <f>IF($GL169&gt;=36,INDEX($DF:$DF,$GK169+36),"")</f>
      </c>
      <c r="ES169">
        <f>IF($GL169&gt;=37,INDEX($DF:$DF,$GK169+37),"")</f>
      </c>
      <c r="ET169">
        <f>IF($GL169&gt;=38,INDEX($DF:$DF,$GK169+38),"")</f>
      </c>
      <c r="EU169">
        <f>IF($GL169&gt;=39,INDEX($DF:$DF,$GK169+39),"")</f>
      </c>
      <c r="EV169">
        <f>IF($GL169&gt;=40,INDEX($DF:$DF,$GK169+40),"")</f>
      </c>
      <c r="EW169">
        <f>IF($GL169&gt;=1,INDEX($DG:$DG,$GK169+1),"")</f>
      </c>
      <c r="EX169">
        <f>IF($GL169&gt;=2,INDEX($DG:$DG,$GK169+2),"")</f>
      </c>
      <c r="EY169">
        <f>IF($GL169&gt;=3,INDEX($DG:$DG,$GK169+3),"")</f>
      </c>
      <c r="EZ169">
        <f>IF($GL169&gt;=4,INDEX($DG:$DG,$GK169+4),"")</f>
      </c>
      <c r="FA169">
        <f>IF($GL169&gt;=5,INDEX($DG:$DG,$GK169+5),"")</f>
      </c>
      <c r="FB169">
        <f>IF($GL169&gt;=6,INDEX($DG:$DG,$GK169+6),"")</f>
      </c>
      <c r="FC169">
        <f>IF($GL169&gt;=7,INDEX($DG:$DG,$GK169+7),"")</f>
      </c>
      <c r="FD169">
        <f>IF($GL169&gt;=8,INDEX($DG:$DG,$GK169+8),"")</f>
      </c>
      <c r="FE169">
        <f>IF($GL169&gt;=9,INDEX($DG:$DG,$GK169+9),"")</f>
      </c>
      <c r="FF169">
        <f>IF($GL169&gt;=10,INDEX($DG:$DG,$GK169+10),"")</f>
      </c>
      <c r="FG169">
        <f>IF($GL169&gt;=11,INDEX($DG:$DG,$GK169+11),"")</f>
      </c>
      <c r="FH169">
        <f>IF($GL169&gt;=12,INDEX($DG:$DG,$GK169+12),"")</f>
      </c>
      <c r="FI169">
        <f>IF($GL169&gt;=13,INDEX($DG:$DG,$GK169+13),"")</f>
      </c>
      <c r="FJ169">
        <f>IF($GL169&gt;=14,INDEX($DG:$DG,$GK169+14),"")</f>
      </c>
      <c r="FK169">
        <f>IF($GL169&gt;=15,INDEX($DG:$DG,$GK169+15),"")</f>
      </c>
      <c r="FL169">
        <f>IF($GL169&gt;=16,INDEX($DG:$DG,$GK169+16),"")</f>
      </c>
      <c r="FM169">
        <f>IF($GL169&gt;=17,INDEX($DG:$DG,$GK169+17),"")</f>
      </c>
      <c r="FN169">
        <f>IF($GL169&gt;=18,INDEX($DG:$DG,$GK169+18),"")</f>
      </c>
      <c r="FO169">
        <f>IF($GL169&gt;=19,INDEX($DG:$DG,$GK169+19),"")</f>
      </c>
      <c r="FP169">
        <f>IF($GL169&gt;=20,INDEX($DG:$DG,$GK169+20),"")</f>
      </c>
      <c r="FQ169">
        <f>IF($GL169&gt;=21,INDEX($DG:$DG,$GK169+21),"")</f>
      </c>
      <c r="FR169">
        <f>IF($GL169&gt;=22,INDEX($DG:$DG,$GK169+22),"")</f>
      </c>
      <c r="FS169">
        <f>IF($GL169&gt;=23,INDEX($DG:$DG,$GK169+23),"")</f>
      </c>
      <c r="FT169">
        <f>IF($GL169&gt;=24,INDEX($DG:$DG,$GK169+24),"")</f>
      </c>
      <c r="FU169">
        <f>IF($GL169&gt;=25,INDEX($DG:$DG,$GK169+25),"")</f>
      </c>
      <c r="FV169">
        <f>IF($GL169&gt;=26,INDEX($DG:$DG,$GK169+26),"")</f>
      </c>
      <c r="FW169">
        <f>IF($GL169&gt;=27,INDEX($DG:$DG,$GK169+27),"")</f>
      </c>
      <c r="FX169">
        <f>IF($GL169&gt;=28,INDEX($DG:$DG,$GK169+28),"")</f>
      </c>
      <c r="FY169">
        <f>IF($GL169&gt;=29,INDEX($DG:$DG,$GK169+29),"")</f>
      </c>
      <c r="FZ169">
        <f>IF($GL169&gt;=30,INDEX($DG:$DG,$GK169+30),"")</f>
      </c>
      <c r="GA169">
        <f>IF($GL169&gt;=31,INDEX($DG:$DG,$GK169+31),"")</f>
      </c>
      <c r="GB169">
        <f>IF($GL169&gt;=32,INDEX($DG:$DG,$GK169+32),"")</f>
      </c>
      <c r="GC169">
        <f>IF($GL169&gt;=33,INDEX($DG:$DG,$GK169+33),"")</f>
      </c>
      <c r="GD169">
        <f>IF($GL169&gt;=34,INDEX($DG:$DG,$GK169+34),"")</f>
      </c>
      <c r="GE169">
        <f>IF($GL169&gt;=35,INDEX($DG:$DG,$GK169+35),"")</f>
      </c>
      <c r="GF169">
        <f>IF($GL169&gt;=36,INDEX($DG:$DG,$GK169+36),"")</f>
      </c>
      <c r="GG169">
        <f>IF($GL169&gt;=37,INDEX($DG:$DG,$GK169+37),"")</f>
      </c>
      <c r="GH169">
        <f>IF($GL169&gt;=38,INDEX($DG:$DG,$GK169+38),"")</f>
      </c>
      <c r="GI169">
        <f>IF($GL169&gt;=39,INDEX($DG:$DG,$GK169+39),"")</f>
      </c>
      <c r="GJ169">
        <f>IF($GL169&gt;=40,INDEX($DG:$DG,$GK169+40),"")</f>
      </c>
      <c r="GK169">
        <f>IFERROR(MATCH($DE169,$DF$2:$DF$166,0)+1,0)</f>
      </c>
      <c r="GL169">
        <f>IFERROR(INDEX($DH$2:$DH$166,MATCH($DE169,$DF$2:$DF$166,0)),0)</f>
      </c>
      <c r="GM169">
        <f>IFERROR(MATCH($H169,$DI$169:$EV$169,0),0)</f>
      </c>
      <c r="GN169">
        <f>IF($GM169&gt;0,INDEX($EW$169:$GJ$169,$GM169),"")</f>
      </c>
      <c r="GO169" t="s">
        <v>339</v>
      </c>
      <c r="GQ169">
        <f>IF($IZ169&gt;=1,INDEX($GO:$GO,$IY169+1),"")</f>
      </c>
      <c r="GR169">
        <f>IF($IZ169&gt;=2,INDEX($GO:$GO,$IY169+2),"")</f>
      </c>
      <c r="GS169">
        <f>IF($IZ169&gt;=3,INDEX($GO:$GO,$IY169+3),"")</f>
      </c>
      <c r="GT169">
        <f>IF($IZ169&gt;=4,INDEX($GO:$GO,$IY169+4),"")</f>
      </c>
      <c r="GU169">
        <f>IF($IZ169&gt;=5,INDEX($GO:$GO,$IY169+5),"")</f>
      </c>
      <c r="GV169">
        <f>IF($IZ169&gt;=6,INDEX($GO:$GO,$IY169+6),"")</f>
      </c>
      <c r="GW169">
        <f>IF($IZ169&gt;=7,INDEX($GO:$GO,$IY169+7),"")</f>
      </c>
      <c r="GX169">
        <f>IF($IZ169&gt;=8,INDEX($GO:$GO,$IY169+8),"")</f>
      </c>
      <c r="GY169">
        <f>IF($IZ169&gt;=9,INDEX($GO:$GO,$IY169+9),"")</f>
      </c>
      <c r="GZ169">
        <f>IF($IZ169&gt;=10,INDEX($GO:$GO,$IY169+10),"")</f>
      </c>
      <c r="HA169">
        <f>IF($IZ169&gt;=11,INDEX($GO:$GO,$IY169+11),"")</f>
      </c>
      <c r="HB169">
        <f>IF($IZ169&gt;=12,INDEX($GO:$GO,$IY169+12),"")</f>
      </c>
      <c r="HC169">
        <f>IF($IZ169&gt;=13,INDEX($GO:$GO,$IY169+13),"")</f>
      </c>
      <c r="HD169">
        <f>IF($IZ169&gt;=14,INDEX($GO:$GO,$IY169+14),"")</f>
      </c>
      <c r="HE169">
        <f>IF($IZ169&gt;=15,INDEX($GO:$GO,$IY169+15),"")</f>
      </c>
      <c r="HF169">
        <f>IF($IZ169&gt;=16,INDEX($GO:$GO,$IY169+16),"")</f>
      </c>
      <c r="HG169">
        <f>IF($IZ169&gt;=17,INDEX($GO:$GO,$IY169+17),"")</f>
      </c>
      <c r="HH169">
        <f>IF($IZ169&gt;=18,INDEX($GO:$GO,$IY169+18),"")</f>
      </c>
      <c r="HI169">
        <f>IF($IZ169&gt;=19,INDEX($GO:$GO,$IY169+19),"")</f>
      </c>
      <c r="HJ169">
        <f>IF($IZ169&gt;=20,INDEX($GO:$GO,$IY169+20),"")</f>
      </c>
      <c r="HK169">
        <f>IF($IZ169&gt;=21,INDEX($GO:$GO,$IY169+21),"")</f>
      </c>
      <c r="HL169">
        <f>IF($IZ169&gt;=22,INDEX($GO:$GO,$IY169+22),"")</f>
      </c>
      <c r="HM169">
        <f>IF($IZ169&gt;=23,INDEX($GO:$GO,$IY169+23),"")</f>
      </c>
      <c r="HN169">
        <f>IF($IZ169&gt;=24,INDEX($GO:$GO,$IY169+24),"")</f>
      </c>
      <c r="HO169">
        <f>IF($IZ169&gt;=25,INDEX($GO:$GO,$IY169+25),"")</f>
      </c>
      <c r="HP169">
        <f>IF($IZ169&gt;=26,INDEX($GO:$GO,$IY169+26),"")</f>
      </c>
      <c r="HQ169">
        <f>IF($IZ169&gt;=27,INDEX($GO:$GO,$IY169+27),"")</f>
      </c>
      <c r="HR169">
        <f>IF($IZ169&gt;=28,INDEX($GO:$GO,$IY169+28),"")</f>
      </c>
      <c r="HS169">
        <f>IF($IZ169&gt;=29,INDEX($GO:$GO,$IY169+29),"")</f>
      </c>
      <c r="HT169">
        <f>IF($IZ169&gt;=30,INDEX($GO:$GO,$IY169+30),"")</f>
      </c>
      <c r="HU169">
        <f>IF($IZ169&gt;=31,INDEX($GO:$GO,$IY169+31),"")</f>
      </c>
      <c r="HV169">
        <f>IF($IZ169&gt;=32,INDEX($GO:$GO,$IY169+32),"")</f>
      </c>
      <c r="HW169">
        <f>IF($IZ169&gt;=33,INDEX($GO:$GO,$IY169+33),"")</f>
      </c>
      <c r="HX169">
        <f>IF($IZ169&gt;=34,INDEX($GO:$GO,$IY169+34),"")</f>
      </c>
      <c r="HY169">
        <f>IF($IZ169&gt;=35,INDEX($GO:$GO,$IY169+35),"")</f>
      </c>
      <c r="HZ169">
        <f>IF($IZ169&gt;=36,INDEX($GO:$GO,$IY169+36),"")</f>
      </c>
      <c r="IA169">
        <f>IF($IZ169&gt;=37,INDEX($GO:$GO,$IY169+37),"")</f>
      </c>
      <c r="IB169">
        <f>IF($IZ169&gt;=38,INDEX($GO:$GO,$IY169+38),"")</f>
      </c>
      <c r="IC169">
        <f>IF($IZ169&gt;=39,INDEX($GO:$GO,$IY169+39),"")</f>
      </c>
      <c r="ID169">
        <f>IF($IZ169&gt;=40,INDEX($GO:$GO,$IY169+40),"")</f>
      </c>
      <c r="IE169">
        <f>IF($IZ169&gt;=41,INDEX($GO:$GO,$IY169+41),"")</f>
      </c>
      <c r="IF169">
        <f>IF($IZ169&gt;=42,INDEX($GO:$GO,$IY169+42),"")</f>
      </c>
      <c r="IG169">
        <f>IF($IZ169&gt;=43,INDEX($GO:$GO,$IY169+43),"")</f>
      </c>
      <c r="IH169">
        <f>IF($IZ169&gt;=44,INDEX($GO:$GO,$IY169+44),"")</f>
      </c>
      <c r="II169">
        <f>IF($IZ169&gt;=45,INDEX($GO:$GO,$IY169+45),"")</f>
      </c>
      <c r="IJ169">
        <f>IF($IZ169&gt;=46,INDEX($GO:$GO,$IY169+46),"")</f>
      </c>
      <c r="IK169">
        <f>IF($IZ169&gt;=47,INDEX($GO:$GO,$IY169+47),"")</f>
      </c>
      <c r="IL169">
        <f>IF($IZ169&gt;=48,INDEX($GO:$GO,$IY169+48),"")</f>
      </c>
      <c r="IM169">
        <f>IF($IZ169&gt;=49,INDEX($GO:$GO,$IY169+49),"")</f>
      </c>
      <c r="IN169">
        <f>IF($IZ169&gt;=50,INDEX($GO:$GO,$IY169+50),"")</f>
      </c>
      <c r="IO169">
        <f>IF($IZ169&gt;=51,INDEX($GO:$GO,$IY169+51),"")</f>
      </c>
      <c r="IP169">
        <f>IF($IZ169&gt;=52,INDEX($GO:$GO,$IY169+52),"")</f>
      </c>
      <c r="IQ169">
        <f>IF($IZ169&gt;=53,INDEX($GO:$GO,$IY169+53),"")</f>
      </c>
      <c r="IR169">
        <f>IF($IZ169&gt;=54,INDEX($GO:$GO,$IY169+54),"")</f>
      </c>
      <c r="IS169">
        <f>IF($IZ169&gt;=55,INDEX($GO:$GO,$IY169+55),"")</f>
      </c>
      <c r="IT169">
        <f>IF($IZ169&gt;=56,INDEX($GO:$GO,$IY169+56),"")</f>
      </c>
      <c r="IU169">
        <f>IF($IZ169&gt;=57,INDEX($GO:$GO,$IY169+57),"")</f>
      </c>
      <c r="IV169">
        <f>IF($IZ169&gt;=58,INDEX($GO:$GO,$IY169+58),"")</f>
      </c>
      <c r="IW169">
        <f>IF($IZ169&gt;=59,INDEX($GO:$GO,$IY169+59),"")</f>
      </c>
      <c r="IX169">
        <f>IF($IZ169&gt;=60,INDEX($GO:$GO,$IY169+60),"")</f>
      </c>
      <c r="IY169">
        <f>IFERROR(MATCH($GN169,$GO$2:$GO$827,0)+1,0)</f>
      </c>
      <c r="IZ169">
        <f>IFERROR(INDEX($GP$2:$GP$827,MATCH($GN169,$GO$2:$GO$827,0)),0)</f>
      </c>
      <c r="JA169" t="s">
        <v>23</v>
      </c>
      <c r="JB169" t="s">
        <v>23</v>
      </c>
    </row>
    <row r="170" spans="1:262" x14ac:dyDescent="0.25">
      <c r="F170" s="1"/>
      <c r="G170" s="1"/>
      <c r="H170" s="1"/>
      <c r="I170" s="1"/>
      <c r="J170" s="1">
        <f>IFERROR(IF(FIND(" - ",$F170)&gt;0,MID($F170,FIND(" - ",$F170)+3,LEN($F170)),""),"")</f>
      </c>
      <c r="L170" s="1"/>
      <c r="N170" t="s">
        <v>23</v>
      </c>
      <c r="P170">
        <f>IF(OR($N170="",$O170=""),"",IFERROR($N170/$O170,0))</f>
      </c>
      <c r="Q170">
        <f>IF($N170="","",
IF($G170="","",
IF(ISNUMBER(SEARCH("exempt",LOWER($G170))),0,
$N170*(VALUE(SUBSTITUTE($G170,"%",""))/100))))</f>
      </c>
      <c r="W170">
        <f>IF($N170="","",
SUM($N170,$Q170,$U170,$R170,$T170)-
IF($V170="",0,VALUE($V170)))</f>
      </c>
      <c r="AE170" t="s">
        <v>889</v>
      </c>
      <c r="AJ170" t="s">
        <v>890</v>
      </c>
      <c r="AM170">
        <f>IFERROR(LEFT($F170,FIND(" - ",$F170)-1),$F170)</f>
      </c>
      <c r="AP170">
        <f>IF($CE170&gt;=1,INDEX($AN:$AN,$CD170+1),"")</f>
      </c>
      <c r="AQ170">
        <f>IF($CE170&gt;=2,INDEX($AN:$AN,$CD170+2),"")</f>
      </c>
      <c r="AR170">
        <f>IF($CE170&gt;=3,INDEX($AN:$AN,$CD170+3),"")</f>
      </c>
      <c r="AS170">
        <f>IF($CE170&gt;=4,INDEX($AN:$AN,$CD170+4),"")</f>
      </c>
      <c r="AT170">
        <f>IF($CE170&gt;=5,INDEX($AN:$AN,$CD170+5),"")</f>
      </c>
      <c r="AU170">
        <f>IF($CE170&gt;=6,INDEX($AN:$AN,$CD170+6),"")</f>
      </c>
      <c r="AV170">
        <f>IF($CE170&gt;=7,INDEX($AN:$AN,$CD170+7),"")</f>
      </c>
      <c r="AW170">
        <f>IF($CE170&gt;=8,INDEX($AN:$AN,$CD170+8),"")</f>
      </c>
      <c r="AX170">
        <f>IF($CE170&gt;=9,INDEX($AN:$AN,$CD170+9),"")</f>
      </c>
      <c r="AY170">
        <f>IF($CE170&gt;=10,INDEX($AN:$AN,$CD170+10),"")</f>
      </c>
      <c r="AZ170">
        <f>IF($CE170&gt;=11,INDEX($AN:$AN,$CD170+11),"")</f>
      </c>
      <c r="BA170">
        <f>IF($CE170&gt;=12,INDEX($AN:$AN,$CD170+12),"")</f>
      </c>
      <c r="BB170">
        <f>IF($CE170&gt;=13,INDEX($AN:$AN,$CD170+13),"")</f>
      </c>
      <c r="BC170">
        <f>IF($CE170&gt;=14,INDEX($AN:$AN,$CD170+14),"")</f>
      </c>
      <c r="BD170">
        <f>IF($CE170&gt;=15,INDEX($AN:$AN,$CD170+15),"")</f>
      </c>
      <c r="BE170">
        <f>IF($CE170&gt;=16,INDEX($AN:$AN,$CD170+16),"")</f>
      </c>
      <c r="BF170">
        <f>IF($CE170&gt;=17,INDEX($AN:$AN,$CD170+17),"")</f>
      </c>
      <c r="BG170">
        <f>IF($CE170&gt;=18,INDEX($AN:$AN,$CD170+18),"")</f>
      </c>
      <c r="BH170">
        <f>IF($CE170&gt;=19,INDEX($AN:$AN,$CD170+19),"")</f>
      </c>
      <c r="BI170">
        <f>IF($CE170&gt;=20,INDEX($AN:$AN,$CD170+20),"")</f>
      </c>
      <c r="BJ170">
        <f>IF($CE170&gt;=21,INDEX($AN:$AN,$CD170+21),"")</f>
      </c>
      <c r="BK170">
        <f>IF($CE170&gt;=22,INDEX($AN:$AN,$CD170+22),"")</f>
      </c>
      <c r="BL170">
        <f>IF($CE170&gt;=23,INDEX($AN:$AN,$CD170+23),"")</f>
      </c>
      <c r="BM170">
        <f>IF($CE170&gt;=24,INDEX($AN:$AN,$CD170+24),"")</f>
      </c>
      <c r="BN170">
        <f>IF($CE170&gt;=25,INDEX($AN:$AN,$CD170+25),"")</f>
      </c>
      <c r="BO170">
        <f>IF($CE170&gt;=26,INDEX($AN:$AN,$CD170+26),"")</f>
      </c>
      <c r="BP170">
        <f>IF($CE170&gt;=27,INDEX($AN:$AN,$CD170+27),"")</f>
      </c>
      <c r="BQ170">
        <f>IF($CE170&gt;=28,INDEX($AN:$AN,$CD170+28),"")</f>
      </c>
      <c r="BR170">
        <f>IF($CE170&gt;=29,INDEX($AN:$AN,$CD170+29),"")</f>
      </c>
      <c r="BS170">
        <f>IF($CE170&gt;=30,INDEX($AN:$AN,$CD170+30),"")</f>
      </c>
      <c r="BT170">
        <f>IF($CE170&gt;=31,INDEX($AN:$AN,$CD170+31),"")</f>
      </c>
      <c r="BU170">
        <f>IF($CE170&gt;=32,INDEX($AN:$AN,$CD170+32),"")</f>
      </c>
      <c r="BV170">
        <f>IF($CE170&gt;=33,INDEX($AN:$AN,$CD170+33),"")</f>
      </c>
      <c r="BW170">
        <f>IF($CE170&gt;=34,INDEX($AN:$AN,$CD170+34),"")</f>
      </c>
      <c r="BX170">
        <f>IF($CE170&gt;=35,INDEX($AN:$AN,$CD170+35),"")</f>
      </c>
      <c r="BY170">
        <f>IF($CE170&gt;=36,INDEX($AN:$AN,$CD170+36),"")</f>
      </c>
      <c r="BZ170">
        <f>IF($CE170&gt;=37,INDEX($AN:$AN,$CD170+37),"")</f>
      </c>
      <c r="CA170">
        <f>IF($CE170&gt;=38,INDEX($AN:$AN,$CD170+38),"")</f>
      </c>
      <c r="CB170">
        <f>IF($CE170&gt;=39,INDEX($AN:$AN,$CD170+39),"")</f>
      </c>
      <c r="CC170">
        <f>IF($CE170&gt;=40,INDEX($AN:$AN,$CD170+40),"")</f>
      </c>
      <c r="CD170">
        <f>IFERROR(MATCH($AM170,$AN$2:$AN$133,0)+1,0)</f>
      </c>
      <c r="CE170">
        <f>IFERROR(INDEX($AO$2:$AO$133,MATCH($AM170,$AN$2:$AN$133,0)),0)</f>
      </c>
      <c r="CF170">
        <f>IFERROR(LEFT($K170,FIND(" - ",$K170)-1),$K170)</f>
      </c>
      <c r="CG170" t="s">
        <v>52</v>
      </c>
      <c r="CI170">
        <f>IF($DD170&gt;=1,INDEX($CG:$CG,$DC170+1),"")</f>
      </c>
      <c r="CJ170">
        <f>IF($DD170&gt;=2,INDEX($CG:$CG,$DC170+2),"")</f>
      </c>
      <c r="CK170">
        <f>IF($DD170&gt;=3,INDEX($CG:$CG,$DC170+3),"")</f>
      </c>
      <c r="CL170">
        <f>IF($DD170&gt;=4,INDEX($CG:$CG,$DC170+4),"")</f>
      </c>
      <c r="CM170">
        <f>IF($DD170&gt;=5,INDEX($CG:$CG,$DC170+5),"")</f>
      </c>
      <c r="CN170">
        <f>IF($DD170&gt;=6,INDEX($CG:$CG,$DC170+6),"")</f>
      </c>
      <c r="CO170">
        <f>IF($DD170&gt;=7,INDEX($CG:$CG,$DC170+7),"")</f>
      </c>
      <c r="CP170">
        <f>IF($DD170&gt;=8,INDEX($CG:$CG,$DC170+8),"")</f>
      </c>
      <c r="CQ170">
        <f>IF($DD170&gt;=9,INDEX($CG:$CG,$DC170+9),"")</f>
      </c>
      <c r="CR170">
        <f>IF($DD170&gt;=10,INDEX($CG:$CG,$DC170+10),"")</f>
      </c>
      <c r="CS170">
        <f>IF($DD170&gt;=11,INDEX($CG:$CG,$DC170+11),"")</f>
      </c>
      <c r="CT170">
        <f>IF($DD170&gt;=12,INDEX($CG:$CG,$DC170+12),"")</f>
      </c>
      <c r="CU170">
        <f>IF($DD170&gt;=13,INDEX($CG:$CG,$DC170+13),"")</f>
      </c>
      <c r="CV170">
        <f>IF($DD170&gt;=14,INDEX($CG:$CG,$DC170+14),"")</f>
      </c>
      <c r="CW170">
        <f>IF($DD170&gt;=15,INDEX($CG:$CG,$DC170+15),"")</f>
      </c>
      <c r="CX170">
        <f>IF($DD170&gt;=16,INDEX($CG:$CG,$DC170+16),"")</f>
      </c>
      <c r="CY170">
        <f>IF($DD170&gt;=17,INDEX($CG:$CG,$DC170+17),"")</f>
      </c>
      <c r="CZ170">
        <f>IF($DD170&gt;=18,INDEX($CG:$CG,$DC170+18),"")</f>
      </c>
      <c r="DA170">
        <f>IF($DD170&gt;=19,INDEX($CG:$CG,$DC170+19),"")</f>
      </c>
      <c r="DB170">
        <f>IF($DD170&gt;=20,INDEX($CG:$CG,$DC170+20),"")</f>
      </c>
      <c r="DC170">
        <f>IFERROR(MATCH($CF170,$CG$2:$CG$1558,0)+1,0)</f>
      </c>
      <c r="DD170">
        <f>IFERROR(INDEX($CH$2:$CH$1558,MATCH($CF170,$CG$2:$CG$1558,0)),0)</f>
      </c>
      <c r="DE170">
        <f>IFERROR(INDEX($AL:$AL,MATCH($G170,$AK:$AK,0))&amp;"","")</f>
      </c>
      <c r="DI170">
        <f>IF($GL170&gt;=1,INDEX($DF:$DF,$GK170+1),"")</f>
      </c>
      <c r="DJ170">
        <f>IF($GL170&gt;=2,INDEX($DF:$DF,$GK170+2),"")</f>
      </c>
      <c r="DK170">
        <f>IF($GL170&gt;=3,INDEX($DF:$DF,$GK170+3),"")</f>
      </c>
      <c r="DL170">
        <f>IF($GL170&gt;=4,INDEX($DF:$DF,$GK170+4),"")</f>
      </c>
      <c r="DM170">
        <f>IF($GL170&gt;=5,INDEX($DF:$DF,$GK170+5),"")</f>
      </c>
      <c r="DN170">
        <f>IF($GL170&gt;=6,INDEX($DF:$DF,$GK170+6),"")</f>
      </c>
      <c r="DO170">
        <f>IF($GL170&gt;=7,INDEX($DF:$DF,$GK170+7),"")</f>
      </c>
      <c r="DP170">
        <f>IF($GL170&gt;=8,INDEX($DF:$DF,$GK170+8),"")</f>
      </c>
      <c r="DQ170">
        <f>IF($GL170&gt;=9,INDEX($DF:$DF,$GK170+9),"")</f>
      </c>
      <c r="DR170">
        <f>IF($GL170&gt;=10,INDEX($DF:$DF,$GK170+10),"")</f>
      </c>
      <c r="DS170">
        <f>IF($GL170&gt;=11,INDEX($DF:$DF,$GK170+11),"")</f>
      </c>
      <c r="DT170">
        <f>IF($GL170&gt;=12,INDEX($DF:$DF,$GK170+12),"")</f>
      </c>
      <c r="DU170">
        <f>IF($GL170&gt;=13,INDEX($DF:$DF,$GK170+13),"")</f>
      </c>
      <c r="DV170">
        <f>IF($GL170&gt;=14,INDEX($DF:$DF,$GK170+14),"")</f>
      </c>
      <c r="DW170">
        <f>IF($GL170&gt;=15,INDEX($DF:$DF,$GK170+15),"")</f>
      </c>
      <c r="DX170">
        <f>IF($GL170&gt;=16,INDEX($DF:$DF,$GK170+16),"")</f>
      </c>
      <c r="DY170">
        <f>IF($GL170&gt;=17,INDEX($DF:$DF,$GK170+17),"")</f>
      </c>
      <c r="DZ170">
        <f>IF($GL170&gt;=18,INDEX($DF:$DF,$GK170+18),"")</f>
      </c>
      <c r="EA170">
        <f>IF($GL170&gt;=19,INDEX($DF:$DF,$GK170+19),"")</f>
      </c>
      <c r="EB170">
        <f>IF($GL170&gt;=20,INDEX($DF:$DF,$GK170+20),"")</f>
      </c>
      <c r="EC170">
        <f>IF($GL170&gt;=21,INDEX($DF:$DF,$GK170+21),"")</f>
      </c>
      <c r="ED170">
        <f>IF($GL170&gt;=22,INDEX($DF:$DF,$GK170+22),"")</f>
      </c>
      <c r="EE170">
        <f>IF($GL170&gt;=23,INDEX($DF:$DF,$GK170+23),"")</f>
      </c>
      <c r="EF170">
        <f>IF($GL170&gt;=24,INDEX($DF:$DF,$GK170+24),"")</f>
      </c>
      <c r="EG170">
        <f>IF($GL170&gt;=25,INDEX($DF:$DF,$GK170+25),"")</f>
      </c>
      <c r="EH170">
        <f>IF($GL170&gt;=26,INDEX($DF:$DF,$GK170+26),"")</f>
      </c>
      <c r="EI170">
        <f>IF($GL170&gt;=27,INDEX($DF:$DF,$GK170+27),"")</f>
      </c>
      <c r="EJ170">
        <f>IF($GL170&gt;=28,INDEX($DF:$DF,$GK170+28),"")</f>
      </c>
      <c r="EK170">
        <f>IF($GL170&gt;=29,INDEX($DF:$DF,$GK170+29),"")</f>
      </c>
      <c r="EL170">
        <f>IF($GL170&gt;=30,INDEX($DF:$DF,$GK170+30),"")</f>
      </c>
      <c r="EM170">
        <f>IF($GL170&gt;=31,INDEX($DF:$DF,$GK170+31),"")</f>
      </c>
      <c r="EN170">
        <f>IF($GL170&gt;=32,INDEX($DF:$DF,$GK170+32),"")</f>
      </c>
      <c r="EO170">
        <f>IF($GL170&gt;=33,INDEX($DF:$DF,$GK170+33),"")</f>
      </c>
      <c r="EP170">
        <f>IF($GL170&gt;=34,INDEX($DF:$DF,$GK170+34),"")</f>
      </c>
      <c r="EQ170">
        <f>IF($GL170&gt;=35,INDEX($DF:$DF,$GK170+35),"")</f>
      </c>
      <c r="ER170">
        <f>IF($GL170&gt;=36,INDEX($DF:$DF,$GK170+36),"")</f>
      </c>
      <c r="ES170">
        <f>IF($GL170&gt;=37,INDEX($DF:$DF,$GK170+37),"")</f>
      </c>
      <c r="ET170">
        <f>IF($GL170&gt;=38,INDEX($DF:$DF,$GK170+38),"")</f>
      </c>
      <c r="EU170">
        <f>IF($GL170&gt;=39,INDEX($DF:$DF,$GK170+39),"")</f>
      </c>
      <c r="EV170">
        <f>IF($GL170&gt;=40,INDEX($DF:$DF,$GK170+40),"")</f>
      </c>
      <c r="EW170">
        <f>IF($GL170&gt;=1,INDEX($DG:$DG,$GK170+1),"")</f>
      </c>
      <c r="EX170">
        <f>IF($GL170&gt;=2,INDEX($DG:$DG,$GK170+2),"")</f>
      </c>
      <c r="EY170">
        <f>IF($GL170&gt;=3,INDEX($DG:$DG,$GK170+3),"")</f>
      </c>
      <c r="EZ170">
        <f>IF($GL170&gt;=4,INDEX($DG:$DG,$GK170+4),"")</f>
      </c>
      <c r="FA170">
        <f>IF($GL170&gt;=5,INDEX($DG:$DG,$GK170+5),"")</f>
      </c>
      <c r="FB170">
        <f>IF($GL170&gt;=6,INDEX($DG:$DG,$GK170+6),"")</f>
      </c>
      <c r="FC170">
        <f>IF($GL170&gt;=7,INDEX($DG:$DG,$GK170+7),"")</f>
      </c>
      <c r="FD170">
        <f>IF($GL170&gt;=8,INDEX($DG:$DG,$GK170+8),"")</f>
      </c>
      <c r="FE170">
        <f>IF($GL170&gt;=9,INDEX($DG:$DG,$GK170+9),"")</f>
      </c>
      <c r="FF170">
        <f>IF($GL170&gt;=10,INDEX($DG:$DG,$GK170+10),"")</f>
      </c>
      <c r="FG170">
        <f>IF($GL170&gt;=11,INDEX($DG:$DG,$GK170+11),"")</f>
      </c>
      <c r="FH170">
        <f>IF($GL170&gt;=12,INDEX($DG:$DG,$GK170+12),"")</f>
      </c>
      <c r="FI170">
        <f>IF($GL170&gt;=13,INDEX($DG:$DG,$GK170+13),"")</f>
      </c>
      <c r="FJ170">
        <f>IF($GL170&gt;=14,INDEX($DG:$DG,$GK170+14),"")</f>
      </c>
      <c r="FK170">
        <f>IF($GL170&gt;=15,INDEX($DG:$DG,$GK170+15),"")</f>
      </c>
      <c r="FL170">
        <f>IF($GL170&gt;=16,INDEX($DG:$DG,$GK170+16),"")</f>
      </c>
      <c r="FM170">
        <f>IF($GL170&gt;=17,INDEX($DG:$DG,$GK170+17),"")</f>
      </c>
      <c r="FN170">
        <f>IF($GL170&gt;=18,INDEX($DG:$DG,$GK170+18),"")</f>
      </c>
      <c r="FO170">
        <f>IF($GL170&gt;=19,INDEX($DG:$DG,$GK170+19),"")</f>
      </c>
      <c r="FP170">
        <f>IF($GL170&gt;=20,INDEX($DG:$DG,$GK170+20),"")</f>
      </c>
      <c r="FQ170">
        <f>IF($GL170&gt;=21,INDEX($DG:$DG,$GK170+21),"")</f>
      </c>
      <c r="FR170">
        <f>IF($GL170&gt;=22,INDEX($DG:$DG,$GK170+22),"")</f>
      </c>
      <c r="FS170">
        <f>IF($GL170&gt;=23,INDEX($DG:$DG,$GK170+23),"")</f>
      </c>
      <c r="FT170">
        <f>IF($GL170&gt;=24,INDEX($DG:$DG,$GK170+24),"")</f>
      </c>
      <c r="FU170">
        <f>IF($GL170&gt;=25,INDEX($DG:$DG,$GK170+25),"")</f>
      </c>
      <c r="FV170">
        <f>IF($GL170&gt;=26,INDEX($DG:$DG,$GK170+26),"")</f>
      </c>
      <c r="FW170">
        <f>IF($GL170&gt;=27,INDEX($DG:$DG,$GK170+27),"")</f>
      </c>
      <c r="FX170">
        <f>IF($GL170&gt;=28,INDEX($DG:$DG,$GK170+28),"")</f>
      </c>
      <c r="FY170">
        <f>IF($GL170&gt;=29,INDEX($DG:$DG,$GK170+29),"")</f>
      </c>
      <c r="FZ170">
        <f>IF($GL170&gt;=30,INDEX($DG:$DG,$GK170+30),"")</f>
      </c>
      <c r="GA170">
        <f>IF($GL170&gt;=31,INDEX($DG:$DG,$GK170+31),"")</f>
      </c>
      <c r="GB170">
        <f>IF($GL170&gt;=32,INDEX($DG:$DG,$GK170+32),"")</f>
      </c>
      <c r="GC170">
        <f>IF($GL170&gt;=33,INDEX($DG:$DG,$GK170+33),"")</f>
      </c>
      <c r="GD170">
        <f>IF($GL170&gt;=34,INDEX($DG:$DG,$GK170+34),"")</f>
      </c>
      <c r="GE170">
        <f>IF($GL170&gt;=35,INDEX($DG:$DG,$GK170+35),"")</f>
      </c>
      <c r="GF170">
        <f>IF($GL170&gt;=36,INDEX($DG:$DG,$GK170+36),"")</f>
      </c>
      <c r="GG170">
        <f>IF($GL170&gt;=37,INDEX($DG:$DG,$GK170+37),"")</f>
      </c>
      <c r="GH170">
        <f>IF($GL170&gt;=38,INDEX($DG:$DG,$GK170+38),"")</f>
      </c>
      <c r="GI170">
        <f>IF($GL170&gt;=39,INDEX($DG:$DG,$GK170+39),"")</f>
      </c>
      <c r="GJ170">
        <f>IF($GL170&gt;=40,INDEX($DG:$DG,$GK170+40),"")</f>
      </c>
      <c r="GK170">
        <f>IFERROR(MATCH($DE170,$DF$2:$DF$166,0)+1,0)</f>
      </c>
      <c r="GL170">
        <f>IFERROR(INDEX($DH$2:$DH$166,MATCH($DE170,$DF$2:$DF$166,0)),0)</f>
      </c>
      <c r="GM170">
        <f>IFERROR(MATCH($H170,$DI$170:$EV$170,0),0)</f>
      </c>
      <c r="GN170">
        <f>IF($GM170&gt;0,INDEX($EW$170:$GJ$170,$GM170),"")</f>
      </c>
      <c r="GO170" t="s">
        <v>59</v>
      </c>
      <c r="GQ170">
        <f>IF($IZ170&gt;=1,INDEX($GO:$GO,$IY170+1),"")</f>
      </c>
      <c r="GR170">
        <f>IF($IZ170&gt;=2,INDEX($GO:$GO,$IY170+2),"")</f>
      </c>
      <c r="GS170">
        <f>IF($IZ170&gt;=3,INDEX($GO:$GO,$IY170+3),"")</f>
      </c>
      <c r="GT170">
        <f>IF($IZ170&gt;=4,INDEX($GO:$GO,$IY170+4),"")</f>
      </c>
      <c r="GU170">
        <f>IF($IZ170&gt;=5,INDEX($GO:$GO,$IY170+5),"")</f>
      </c>
      <c r="GV170">
        <f>IF($IZ170&gt;=6,INDEX($GO:$GO,$IY170+6),"")</f>
      </c>
      <c r="GW170">
        <f>IF($IZ170&gt;=7,INDEX($GO:$GO,$IY170+7),"")</f>
      </c>
      <c r="GX170">
        <f>IF($IZ170&gt;=8,INDEX($GO:$GO,$IY170+8),"")</f>
      </c>
      <c r="GY170">
        <f>IF($IZ170&gt;=9,INDEX($GO:$GO,$IY170+9),"")</f>
      </c>
      <c r="GZ170">
        <f>IF($IZ170&gt;=10,INDEX($GO:$GO,$IY170+10),"")</f>
      </c>
      <c r="HA170">
        <f>IF($IZ170&gt;=11,INDEX($GO:$GO,$IY170+11),"")</f>
      </c>
      <c r="HB170">
        <f>IF($IZ170&gt;=12,INDEX($GO:$GO,$IY170+12),"")</f>
      </c>
      <c r="HC170">
        <f>IF($IZ170&gt;=13,INDEX($GO:$GO,$IY170+13),"")</f>
      </c>
      <c r="HD170">
        <f>IF($IZ170&gt;=14,INDEX($GO:$GO,$IY170+14),"")</f>
      </c>
      <c r="HE170">
        <f>IF($IZ170&gt;=15,INDEX($GO:$GO,$IY170+15),"")</f>
      </c>
      <c r="HF170">
        <f>IF($IZ170&gt;=16,INDEX($GO:$GO,$IY170+16),"")</f>
      </c>
      <c r="HG170">
        <f>IF($IZ170&gt;=17,INDEX($GO:$GO,$IY170+17),"")</f>
      </c>
      <c r="HH170">
        <f>IF($IZ170&gt;=18,INDEX($GO:$GO,$IY170+18),"")</f>
      </c>
      <c r="HI170">
        <f>IF($IZ170&gt;=19,INDEX($GO:$GO,$IY170+19),"")</f>
      </c>
      <c r="HJ170">
        <f>IF($IZ170&gt;=20,INDEX($GO:$GO,$IY170+20),"")</f>
      </c>
      <c r="HK170">
        <f>IF($IZ170&gt;=21,INDEX($GO:$GO,$IY170+21),"")</f>
      </c>
      <c r="HL170">
        <f>IF($IZ170&gt;=22,INDEX($GO:$GO,$IY170+22),"")</f>
      </c>
      <c r="HM170">
        <f>IF($IZ170&gt;=23,INDEX($GO:$GO,$IY170+23),"")</f>
      </c>
      <c r="HN170">
        <f>IF($IZ170&gt;=24,INDEX($GO:$GO,$IY170+24),"")</f>
      </c>
      <c r="HO170">
        <f>IF($IZ170&gt;=25,INDEX($GO:$GO,$IY170+25),"")</f>
      </c>
      <c r="HP170">
        <f>IF($IZ170&gt;=26,INDEX($GO:$GO,$IY170+26),"")</f>
      </c>
      <c r="HQ170">
        <f>IF($IZ170&gt;=27,INDEX($GO:$GO,$IY170+27),"")</f>
      </c>
      <c r="HR170">
        <f>IF($IZ170&gt;=28,INDEX($GO:$GO,$IY170+28),"")</f>
      </c>
      <c r="HS170">
        <f>IF($IZ170&gt;=29,INDEX($GO:$GO,$IY170+29),"")</f>
      </c>
      <c r="HT170">
        <f>IF($IZ170&gt;=30,INDEX($GO:$GO,$IY170+30),"")</f>
      </c>
      <c r="HU170">
        <f>IF($IZ170&gt;=31,INDEX($GO:$GO,$IY170+31),"")</f>
      </c>
      <c r="HV170">
        <f>IF($IZ170&gt;=32,INDEX($GO:$GO,$IY170+32),"")</f>
      </c>
      <c r="HW170">
        <f>IF($IZ170&gt;=33,INDEX($GO:$GO,$IY170+33),"")</f>
      </c>
      <c r="HX170">
        <f>IF($IZ170&gt;=34,INDEX($GO:$GO,$IY170+34),"")</f>
      </c>
      <c r="HY170">
        <f>IF($IZ170&gt;=35,INDEX($GO:$GO,$IY170+35),"")</f>
      </c>
      <c r="HZ170">
        <f>IF($IZ170&gt;=36,INDEX($GO:$GO,$IY170+36),"")</f>
      </c>
      <c r="IA170">
        <f>IF($IZ170&gt;=37,INDEX($GO:$GO,$IY170+37),"")</f>
      </c>
      <c r="IB170">
        <f>IF($IZ170&gt;=38,INDEX($GO:$GO,$IY170+38),"")</f>
      </c>
      <c r="IC170">
        <f>IF($IZ170&gt;=39,INDEX($GO:$GO,$IY170+39),"")</f>
      </c>
      <c r="ID170">
        <f>IF($IZ170&gt;=40,INDEX($GO:$GO,$IY170+40),"")</f>
      </c>
      <c r="IE170">
        <f>IF($IZ170&gt;=41,INDEX($GO:$GO,$IY170+41),"")</f>
      </c>
      <c r="IF170">
        <f>IF($IZ170&gt;=42,INDEX($GO:$GO,$IY170+42),"")</f>
      </c>
      <c r="IG170">
        <f>IF($IZ170&gt;=43,INDEX($GO:$GO,$IY170+43),"")</f>
      </c>
      <c r="IH170">
        <f>IF($IZ170&gt;=44,INDEX($GO:$GO,$IY170+44),"")</f>
      </c>
      <c r="II170">
        <f>IF($IZ170&gt;=45,INDEX($GO:$GO,$IY170+45),"")</f>
      </c>
      <c r="IJ170">
        <f>IF($IZ170&gt;=46,INDEX($GO:$GO,$IY170+46),"")</f>
      </c>
      <c r="IK170">
        <f>IF($IZ170&gt;=47,INDEX($GO:$GO,$IY170+47),"")</f>
      </c>
      <c r="IL170">
        <f>IF($IZ170&gt;=48,INDEX($GO:$GO,$IY170+48),"")</f>
      </c>
      <c r="IM170">
        <f>IF($IZ170&gt;=49,INDEX($GO:$GO,$IY170+49),"")</f>
      </c>
      <c r="IN170">
        <f>IF($IZ170&gt;=50,INDEX($GO:$GO,$IY170+50),"")</f>
      </c>
      <c r="IO170">
        <f>IF($IZ170&gt;=51,INDEX($GO:$GO,$IY170+51),"")</f>
      </c>
      <c r="IP170">
        <f>IF($IZ170&gt;=52,INDEX($GO:$GO,$IY170+52),"")</f>
      </c>
      <c r="IQ170">
        <f>IF($IZ170&gt;=53,INDEX($GO:$GO,$IY170+53),"")</f>
      </c>
      <c r="IR170">
        <f>IF($IZ170&gt;=54,INDEX($GO:$GO,$IY170+54),"")</f>
      </c>
      <c r="IS170">
        <f>IF($IZ170&gt;=55,INDEX($GO:$GO,$IY170+55),"")</f>
      </c>
      <c r="IT170">
        <f>IF($IZ170&gt;=56,INDEX($GO:$GO,$IY170+56),"")</f>
      </c>
      <c r="IU170">
        <f>IF($IZ170&gt;=57,INDEX($GO:$GO,$IY170+57),"")</f>
      </c>
      <c r="IV170">
        <f>IF($IZ170&gt;=58,INDEX($GO:$GO,$IY170+58),"")</f>
      </c>
      <c r="IW170">
        <f>IF($IZ170&gt;=59,INDEX($GO:$GO,$IY170+59),"")</f>
      </c>
      <c r="IX170">
        <f>IF($IZ170&gt;=60,INDEX($GO:$GO,$IY170+60),"")</f>
      </c>
      <c r="IY170">
        <f>IFERROR(MATCH($GN170,$GO$2:$GO$827,0)+1,0)</f>
      </c>
      <c r="IZ170">
        <f>IFERROR(INDEX($GP$2:$GP$827,MATCH($GN170,$GO$2:$GO$827,0)),0)</f>
      </c>
      <c r="JA170" t="s">
        <v>23</v>
      </c>
      <c r="JB170" t="s">
        <v>23</v>
      </c>
    </row>
    <row r="171" spans="1:262" x14ac:dyDescent="0.25">
      <c r="F171" s="1"/>
      <c r="G171" s="1"/>
      <c r="H171" s="1"/>
      <c r="I171" s="1"/>
      <c r="J171" s="1">
        <f>IFERROR(IF(FIND(" - ",$F171)&gt;0,MID($F171,FIND(" - ",$F171)+3,LEN($F171)),""),"")</f>
      </c>
      <c r="L171" s="1"/>
      <c r="N171" t="s">
        <v>23</v>
      </c>
      <c r="P171">
        <f>IF(OR($N171="",$O171=""),"",IFERROR($N171/$O171,0))</f>
      </c>
      <c r="Q171">
        <f>IF($N171="","",
IF($G171="","",
IF(ISNUMBER(SEARCH("exempt",LOWER($G171))),0,
$N171*(VALUE(SUBSTITUTE($G171,"%",""))/100))))</f>
      </c>
      <c r="W171">
        <f>IF($N171="","",
SUM($N171,$Q171,$U171,$R171,$T171)-
IF($V171="",0,VALUE($V171)))</f>
      </c>
      <c r="AE171" t="s">
        <v>891</v>
      </c>
      <c r="AJ171" t="s">
        <v>892</v>
      </c>
      <c r="AM171">
        <f>IFERROR(LEFT($F171,FIND(" - ",$F171)-1),$F171)</f>
      </c>
      <c r="AP171">
        <f>IF($CE171&gt;=1,INDEX($AN:$AN,$CD171+1),"")</f>
      </c>
      <c r="AQ171">
        <f>IF($CE171&gt;=2,INDEX($AN:$AN,$CD171+2),"")</f>
      </c>
      <c r="AR171">
        <f>IF($CE171&gt;=3,INDEX($AN:$AN,$CD171+3),"")</f>
      </c>
      <c r="AS171">
        <f>IF($CE171&gt;=4,INDEX($AN:$AN,$CD171+4),"")</f>
      </c>
      <c r="AT171">
        <f>IF($CE171&gt;=5,INDEX($AN:$AN,$CD171+5),"")</f>
      </c>
      <c r="AU171">
        <f>IF($CE171&gt;=6,INDEX($AN:$AN,$CD171+6),"")</f>
      </c>
      <c r="AV171">
        <f>IF($CE171&gt;=7,INDEX($AN:$AN,$CD171+7),"")</f>
      </c>
      <c r="AW171">
        <f>IF($CE171&gt;=8,INDEX($AN:$AN,$CD171+8),"")</f>
      </c>
      <c r="AX171">
        <f>IF($CE171&gt;=9,INDEX($AN:$AN,$CD171+9),"")</f>
      </c>
      <c r="AY171">
        <f>IF($CE171&gt;=10,INDEX($AN:$AN,$CD171+10),"")</f>
      </c>
      <c r="AZ171">
        <f>IF($CE171&gt;=11,INDEX($AN:$AN,$CD171+11),"")</f>
      </c>
      <c r="BA171">
        <f>IF($CE171&gt;=12,INDEX($AN:$AN,$CD171+12),"")</f>
      </c>
      <c r="BB171">
        <f>IF($CE171&gt;=13,INDEX($AN:$AN,$CD171+13),"")</f>
      </c>
      <c r="BC171">
        <f>IF($CE171&gt;=14,INDEX($AN:$AN,$CD171+14),"")</f>
      </c>
      <c r="BD171">
        <f>IF($CE171&gt;=15,INDEX($AN:$AN,$CD171+15),"")</f>
      </c>
      <c r="BE171">
        <f>IF($CE171&gt;=16,INDEX($AN:$AN,$CD171+16),"")</f>
      </c>
      <c r="BF171">
        <f>IF($CE171&gt;=17,INDEX($AN:$AN,$CD171+17),"")</f>
      </c>
      <c r="BG171">
        <f>IF($CE171&gt;=18,INDEX($AN:$AN,$CD171+18),"")</f>
      </c>
      <c r="BH171">
        <f>IF($CE171&gt;=19,INDEX($AN:$AN,$CD171+19),"")</f>
      </c>
      <c r="BI171">
        <f>IF($CE171&gt;=20,INDEX($AN:$AN,$CD171+20),"")</f>
      </c>
      <c r="BJ171">
        <f>IF($CE171&gt;=21,INDEX($AN:$AN,$CD171+21),"")</f>
      </c>
      <c r="BK171">
        <f>IF($CE171&gt;=22,INDEX($AN:$AN,$CD171+22),"")</f>
      </c>
      <c r="BL171">
        <f>IF($CE171&gt;=23,INDEX($AN:$AN,$CD171+23),"")</f>
      </c>
      <c r="BM171">
        <f>IF($CE171&gt;=24,INDEX($AN:$AN,$CD171+24),"")</f>
      </c>
      <c r="BN171">
        <f>IF($CE171&gt;=25,INDEX($AN:$AN,$CD171+25),"")</f>
      </c>
      <c r="BO171">
        <f>IF($CE171&gt;=26,INDEX($AN:$AN,$CD171+26),"")</f>
      </c>
      <c r="BP171">
        <f>IF($CE171&gt;=27,INDEX($AN:$AN,$CD171+27),"")</f>
      </c>
      <c r="BQ171">
        <f>IF($CE171&gt;=28,INDEX($AN:$AN,$CD171+28),"")</f>
      </c>
      <c r="BR171">
        <f>IF($CE171&gt;=29,INDEX($AN:$AN,$CD171+29),"")</f>
      </c>
      <c r="BS171">
        <f>IF($CE171&gt;=30,INDEX($AN:$AN,$CD171+30),"")</f>
      </c>
      <c r="BT171">
        <f>IF($CE171&gt;=31,INDEX($AN:$AN,$CD171+31),"")</f>
      </c>
      <c r="BU171">
        <f>IF($CE171&gt;=32,INDEX($AN:$AN,$CD171+32),"")</f>
      </c>
      <c r="BV171">
        <f>IF($CE171&gt;=33,INDEX($AN:$AN,$CD171+33),"")</f>
      </c>
      <c r="BW171">
        <f>IF($CE171&gt;=34,INDEX($AN:$AN,$CD171+34),"")</f>
      </c>
      <c r="BX171">
        <f>IF($CE171&gt;=35,INDEX($AN:$AN,$CD171+35),"")</f>
      </c>
      <c r="BY171">
        <f>IF($CE171&gt;=36,INDEX($AN:$AN,$CD171+36),"")</f>
      </c>
      <c r="BZ171">
        <f>IF($CE171&gt;=37,INDEX($AN:$AN,$CD171+37),"")</f>
      </c>
      <c r="CA171">
        <f>IF($CE171&gt;=38,INDEX($AN:$AN,$CD171+38),"")</f>
      </c>
      <c r="CB171">
        <f>IF($CE171&gt;=39,INDEX($AN:$AN,$CD171+39),"")</f>
      </c>
      <c r="CC171">
        <f>IF($CE171&gt;=40,INDEX($AN:$AN,$CD171+40),"")</f>
      </c>
      <c r="CD171">
        <f>IFERROR(MATCH($AM171,$AN$2:$AN$133,0)+1,0)</f>
      </c>
      <c r="CE171">
        <f>IFERROR(INDEX($AO$2:$AO$133,MATCH($AM171,$AN$2:$AN$133,0)),0)</f>
      </c>
      <c r="CF171">
        <f>IFERROR(LEFT($K171,FIND(" - ",$K171)-1),$K171)</f>
      </c>
      <c r="CG171" t="s">
        <v>117</v>
      </c>
      <c r="CI171">
        <f>IF($DD171&gt;=1,INDEX($CG:$CG,$DC171+1),"")</f>
      </c>
      <c r="CJ171">
        <f>IF($DD171&gt;=2,INDEX($CG:$CG,$DC171+2),"")</f>
      </c>
      <c r="CK171">
        <f>IF($DD171&gt;=3,INDEX($CG:$CG,$DC171+3),"")</f>
      </c>
      <c r="CL171">
        <f>IF($DD171&gt;=4,INDEX($CG:$CG,$DC171+4),"")</f>
      </c>
      <c r="CM171">
        <f>IF($DD171&gt;=5,INDEX($CG:$CG,$DC171+5),"")</f>
      </c>
      <c r="CN171">
        <f>IF($DD171&gt;=6,INDEX($CG:$CG,$DC171+6),"")</f>
      </c>
      <c r="CO171">
        <f>IF($DD171&gt;=7,INDEX($CG:$CG,$DC171+7),"")</f>
      </c>
      <c r="CP171">
        <f>IF($DD171&gt;=8,INDEX($CG:$CG,$DC171+8),"")</f>
      </c>
      <c r="CQ171">
        <f>IF($DD171&gt;=9,INDEX($CG:$CG,$DC171+9),"")</f>
      </c>
      <c r="CR171">
        <f>IF($DD171&gt;=10,INDEX($CG:$CG,$DC171+10),"")</f>
      </c>
      <c r="CS171">
        <f>IF($DD171&gt;=11,INDEX($CG:$CG,$DC171+11),"")</f>
      </c>
      <c r="CT171">
        <f>IF($DD171&gt;=12,INDEX($CG:$CG,$DC171+12),"")</f>
      </c>
      <c r="CU171">
        <f>IF($DD171&gt;=13,INDEX($CG:$CG,$DC171+13),"")</f>
      </c>
      <c r="CV171">
        <f>IF($DD171&gt;=14,INDEX($CG:$CG,$DC171+14),"")</f>
      </c>
      <c r="CW171">
        <f>IF($DD171&gt;=15,INDEX($CG:$CG,$DC171+15),"")</f>
      </c>
      <c r="CX171">
        <f>IF($DD171&gt;=16,INDEX($CG:$CG,$DC171+16),"")</f>
      </c>
      <c r="CY171">
        <f>IF($DD171&gt;=17,INDEX($CG:$CG,$DC171+17),"")</f>
      </c>
      <c r="CZ171">
        <f>IF($DD171&gt;=18,INDEX($CG:$CG,$DC171+18),"")</f>
      </c>
      <c r="DA171">
        <f>IF($DD171&gt;=19,INDEX($CG:$CG,$DC171+19),"")</f>
      </c>
      <c r="DB171">
        <f>IF($DD171&gt;=20,INDEX($CG:$CG,$DC171+20),"")</f>
      </c>
      <c r="DC171">
        <f>IFERROR(MATCH($CF171,$CG$2:$CG$1558,0)+1,0)</f>
      </c>
      <c r="DD171">
        <f>IFERROR(INDEX($CH$2:$CH$1558,MATCH($CF171,$CG$2:$CG$1558,0)),0)</f>
      </c>
      <c r="DE171">
        <f>IFERROR(INDEX($AL:$AL,MATCH($G171,$AK:$AK,0))&amp;"","")</f>
      </c>
      <c r="DI171">
        <f>IF($GL171&gt;=1,INDEX($DF:$DF,$GK171+1),"")</f>
      </c>
      <c r="DJ171">
        <f>IF($GL171&gt;=2,INDEX($DF:$DF,$GK171+2),"")</f>
      </c>
      <c r="DK171">
        <f>IF($GL171&gt;=3,INDEX($DF:$DF,$GK171+3),"")</f>
      </c>
      <c r="DL171">
        <f>IF($GL171&gt;=4,INDEX($DF:$DF,$GK171+4),"")</f>
      </c>
      <c r="DM171">
        <f>IF($GL171&gt;=5,INDEX($DF:$DF,$GK171+5),"")</f>
      </c>
      <c r="DN171">
        <f>IF($GL171&gt;=6,INDEX($DF:$DF,$GK171+6),"")</f>
      </c>
      <c r="DO171">
        <f>IF($GL171&gt;=7,INDEX($DF:$DF,$GK171+7),"")</f>
      </c>
      <c r="DP171">
        <f>IF($GL171&gt;=8,INDEX($DF:$DF,$GK171+8),"")</f>
      </c>
      <c r="DQ171">
        <f>IF($GL171&gt;=9,INDEX($DF:$DF,$GK171+9),"")</f>
      </c>
      <c r="DR171">
        <f>IF($GL171&gt;=10,INDEX($DF:$DF,$GK171+10),"")</f>
      </c>
      <c r="DS171">
        <f>IF($GL171&gt;=11,INDEX($DF:$DF,$GK171+11),"")</f>
      </c>
      <c r="DT171">
        <f>IF($GL171&gt;=12,INDEX($DF:$DF,$GK171+12),"")</f>
      </c>
      <c r="DU171">
        <f>IF($GL171&gt;=13,INDEX($DF:$DF,$GK171+13),"")</f>
      </c>
      <c r="DV171">
        <f>IF($GL171&gt;=14,INDEX($DF:$DF,$GK171+14),"")</f>
      </c>
      <c r="DW171">
        <f>IF($GL171&gt;=15,INDEX($DF:$DF,$GK171+15),"")</f>
      </c>
      <c r="DX171">
        <f>IF($GL171&gt;=16,INDEX($DF:$DF,$GK171+16),"")</f>
      </c>
      <c r="DY171">
        <f>IF($GL171&gt;=17,INDEX($DF:$DF,$GK171+17),"")</f>
      </c>
      <c r="DZ171">
        <f>IF($GL171&gt;=18,INDEX($DF:$DF,$GK171+18),"")</f>
      </c>
      <c r="EA171">
        <f>IF($GL171&gt;=19,INDEX($DF:$DF,$GK171+19),"")</f>
      </c>
      <c r="EB171">
        <f>IF($GL171&gt;=20,INDEX($DF:$DF,$GK171+20),"")</f>
      </c>
      <c r="EC171">
        <f>IF($GL171&gt;=21,INDEX($DF:$DF,$GK171+21),"")</f>
      </c>
      <c r="ED171">
        <f>IF($GL171&gt;=22,INDEX($DF:$DF,$GK171+22),"")</f>
      </c>
      <c r="EE171">
        <f>IF($GL171&gt;=23,INDEX($DF:$DF,$GK171+23),"")</f>
      </c>
      <c r="EF171">
        <f>IF($GL171&gt;=24,INDEX($DF:$DF,$GK171+24),"")</f>
      </c>
      <c r="EG171">
        <f>IF($GL171&gt;=25,INDEX($DF:$DF,$GK171+25),"")</f>
      </c>
      <c r="EH171">
        <f>IF($GL171&gt;=26,INDEX($DF:$DF,$GK171+26),"")</f>
      </c>
      <c r="EI171">
        <f>IF($GL171&gt;=27,INDEX($DF:$DF,$GK171+27),"")</f>
      </c>
      <c r="EJ171">
        <f>IF($GL171&gt;=28,INDEX($DF:$DF,$GK171+28),"")</f>
      </c>
      <c r="EK171">
        <f>IF($GL171&gt;=29,INDEX($DF:$DF,$GK171+29),"")</f>
      </c>
      <c r="EL171">
        <f>IF($GL171&gt;=30,INDEX($DF:$DF,$GK171+30),"")</f>
      </c>
      <c r="EM171">
        <f>IF($GL171&gt;=31,INDEX($DF:$DF,$GK171+31),"")</f>
      </c>
      <c r="EN171">
        <f>IF($GL171&gt;=32,INDEX($DF:$DF,$GK171+32),"")</f>
      </c>
      <c r="EO171">
        <f>IF($GL171&gt;=33,INDEX($DF:$DF,$GK171+33),"")</f>
      </c>
      <c r="EP171">
        <f>IF($GL171&gt;=34,INDEX($DF:$DF,$GK171+34),"")</f>
      </c>
      <c r="EQ171">
        <f>IF($GL171&gt;=35,INDEX($DF:$DF,$GK171+35),"")</f>
      </c>
      <c r="ER171">
        <f>IF($GL171&gt;=36,INDEX($DF:$DF,$GK171+36),"")</f>
      </c>
      <c r="ES171">
        <f>IF($GL171&gt;=37,INDEX($DF:$DF,$GK171+37),"")</f>
      </c>
      <c r="ET171">
        <f>IF($GL171&gt;=38,INDEX($DF:$DF,$GK171+38),"")</f>
      </c>
      <c r="EU171">
        <f>IF($GL171&gt;=39,INDEX($DF:$DF,$GK171+39),"")</f>
      </c>
      <c r="EV171">
        <f>IF($GL171&gt;=40,INDEX($DF:$DF,$GK171+40),"")</f>
      </c>
      <c r="EW171">
        <f>IF($GL171&gt;=1,INDEX($DG:$DG,$GK171+1),"")</f>
      </c>
      <c r="EX171">
        <f>IF($GL171&gt;=2,INDEX($DG:$DG,$GK171+2),"")</f>
      </c>
      <c r="EY171">
        <f>IF($GL171&gt;=3,INDEX($DG:$DG,$GK171+3),"")</f>
      </c>
      <c r="EZ171">
        <f>IF($GL171&gt;=4,INDEX($DG:$DG,$GK171+4),"")</f>
      </c>
      <c r="FA171">
        <f>IF($GL171&gt;=5,INDEX($DG:$DG,$GK171+5),"")</f>
      </c>
      <c r="FB171">
        <f>IF($GL171&gt;=6,INDEX($DG:$DG,$GK171+6),"")</f>
      </c>
      <c r="FC171">
        <f>IF($GL171&gt;=7,INDEX($DG:$DG,$GK171+7),"")</f>
      </c>
      <c r="FD171">
        <f>IF($GL171&gt;=8,INDEX($DG:$DG,$GK171+8),"")</f>
      </c>
      <c r="FE171">
        <f>IF($GL171&gt;=9,INDEX($DG:$DG,$GK171+9),"")</f>
      </c>
      <c r="FF171">
        <f>IF($GL171&gt;=10,INDEX($DG:$DG,$GK171+10),"")</f>
      </c>
      <c r="FG171">
        <f>IF($GL171&gt;=11,INDEX($DG:$DG,$GK171+11),"")</f>
      </c>
      <c r="FH171">
        <f>IF($GL171&gt;=12,INDEX($DG:$DG,$GK171+12),"")</f>
      </c>
      <c r="FI171">
        <f>IF($GL171&gt;=13,INDEX($DG:$DG,$GK171+13),"")</f>
      </c>
      <c r="FJ171">
        <f>IF($GL171&gt;=14,INDEX($DG:$DG,$GK171+14),"")</f>
      </c>
      <c r="FK171">
        <f>IF($GL171&gt;=15,INDEX($DG:$DG,$GK171+15),"")</f>
      </c>
      <c r="FL171">
        <f>IF($GL171&gt;=16,INDEX($DG:$DG,$GK171+16),"")</f>
      </c>
      <c r="FM171">
        <f>IF($GL171&gt;=17,INDEX($DG:$DG,$GK171+17),"")</f>
      </c>
      <c r="FN171">
        <f>IF($GL171&gt;=18,INDEX($DG:$DG,$GK171+18),"")</f>
      </c>
      <c r="FO171">
        <f>IF($GL171&gt;=19,INDEX($DG:$DG,$GK171+19),"")</f>
      </c>
      <c r="FP171">
        <f>IF($GL171&gt;=20,INDEX($DG:$DG,$GK171+20),"")</f>
      </c>
      <c r="FQ171">
        <f>IF($GL171&gt;=21,INDEX($DG:$DG,$GK171+21),"")</f>
      </c>
      <c r="FR171">
        <f>IF($GL171&gt;=22,INDEX($DG:$DG,$GK171+22),"")</f>
      </c>
      <c r="FS171">
        <f>IF($GL171&gt;=23,INDEX($DG:$DG,$GK171+23),"")</f>
      </c>
      <c r="FT171">
        <f>IF($GL171&gt;=24,INDEX($DG:$DG,$GK171+24),"")</f>
      </c>
      <c r="FU171">
        <f>IF($GL171&gt;=25,INDEX($DG:$DG,$GK171+25),"")</f>
      </c>
      <c r="FV171">
        <f>IF($GL171&gt;=26,INDEX($DG:$DG,$GK171+26),"")</f>
      </c>
      <c r="FW171">
        <f>IF($GL171&gt;=27,INDEX($DG:$DG,$GK171+27),"")</f>
      </c>
      <c r="FX171">
        <f>IF($GL171&gt;=28,INDEX($DG:$DG,$GK171+28),"")</f>
      </c>
      <c r="FY171">
        <f>IF($GL171&gt;=29,INDEX($DG:$DG,$GK171+29),"")</f>
      </c>
      <c r="FZ171">
        <f>IF($GL171&gt;=30,INDEX($DG:$DG,$GK171+30),"")</f>
      </c>
      <c r="GA171">
        <f>IF($GL171&gt;=31,INDEX($DG:$DG,$GK171+31),"")</f>
      </c>
      <c r="GB171">
        <f>IF($GL171&gt;=32,INDEX($DG:$DG,$GK171+32),"")</f>
      </c>
      <c r="GC171">
        <f>IF($GL171&gt;=33,INDEX($DG:$DG,$GK171+33),"")</f>
      </c>
      <c r="GD171">
        <f>IF($GL171&gt;=34,INDEX($DG:$DG,$GK171+34),"")</f>
      </c>
      <c r="GE171">
        <f>IF($GL171&gt;=35,INDEX($DG:$DG,$GK171+35),"")</f>
      </c>
      <c r="GF171">
        <f>IF($GL171&gt;=36,INDEX($DG:$DG,$GK171+36),"")</f>
      </c>
      <c r="GG171">
        <f>IF($GL171&gt;=37,INDEX($DG:$DG,$GK171+37),"")</f>
      </c>
      <c r="GH171">
        <f>IF($GL171&gt;=38,INDEX($DG:$DG,$GK171+38),"")</f>
      </c>
      <c r="GI171">
        <f>IF($GL171&gt;=39,INDEX($DG:$DG,$GK171+39),"")</f>
      </c>
      <c r="GJ171">
        <f>IF($GL171&gt;=40,INDEX($DG:$DG,$GK171+40),"")</f>
      </c>
      <c r="GK171">
        <f>IFERROR(MATCH($DE171,$DF$2:$DF$166,0)+1,0)</f>
      </c>
      <c r="GL171">
        <f>IFERROR(INDEX($DH$2:$DH$166,MATCH($DE171,$DF$2:$DF$166,0)),0)</f>
      </c>
      <c r="GM171">
        <f>IFERROR(MATCH($H171,$DI$171:$EV$171,0),0)</f>
      </c>
      <c r="GN171">
        <f>IF($GM171&gt;0,INDEX($EW$171:$GJ$171,$GM171),"")</f>
      </c>
      <c r="GO171" t="s">
        <v>351</v>
      </c>
      <c r="GQ171">
        <f>IF($IZ171&gt;=1,INDEX($GO:$GO,$IY171+1),"")</f>
      </c>
      <c r="GR171">
        <f>IF($IZ171&gt;=2,INDEX($GO:$GO,$IY171+2),"")</f>
      </c>
      <c r="GS171">
        <f>IF($IZ171&gt;=3,INDEX($GO:$GO,$IY171+3),"")</f>
      </c>
      <c r="GT171">
        <f>IF($IZ171&gt;=4,INDEX($GO:$GO,$IY171+4),"")</f>
      </c>
      <c r="GU171">
        <f>IF($IZ171&gt;=5,INDEX($GO:$GO,$IY171+5),"")</f>
      </c>
      <c r="GV171">
        <f>IF($IZ171&gt;=6,INDEX($GO:$GO,$IY171+6),"")</f>
      </c>
      <c r="GW171">
        <f>IF($IZ171&gt;=7,INDEX($GO:$GO,$IY171+7),"")</f>
      </c>
      <c r="GX171">
        <f>IF($IZ171&gt;=8,INDEX($GO:$GO,$IY171+8),"")</f>
      </c>
      <c r="GY171">
        <f>IF($IZ171&gt;=9,INDEX($GO:$GO,$IY171+9),"")</f>
      </c>
      <c r="GZ171">
        <f>IF($IZ171&gt;=10,INDEX($GO:$GO,$IY171+10),"")</f>
      </c>
      <c r="HA171">
        <f>IF($IZ171&gt;=11,INDEX($GO:$GO,$IY171+11),"")</f>
      </c>
      <c r="HB171">
        <f>IF($IZ171&gt;=12,INDEX($GO:$GO,$IY171+12),"")</f>
      </c>
      <c r="HC171">
        <f>IF($IZ171&gt;=13,INDEX($GO:$GO,$IY171+13),"")</f>
      </c>
      <c r="HD171">
        <f>IF($IZ171&gt;=14,INDEX($GO:$GO,$IY171+14),"")</f>
      </c>
      <c r="HE171">
        <f>IF($IZ171&gt;=15,INDEX($GO:$GO,$IY171+15),"")</f>
      </c>
      <c r="HF171">
        <f>IF($IZ171&gt;=16,INDEX($GO:$GO,$IY171+16),"")</f>
      </c>
      <c r="HG171">
        <f>IF($IZ171&gt;=17,INDEX($GO:$GO,$IY171+17),"")</f>
      </c>
      <c r="HH171">
        <f>IF($IZ171&gt;=18,INDEX($GO:$GO,$IY171+18),"")</f>
      </c>
      <c r="HI171">
        <f>IF($IZ171&gt;=19,INDEX($GO:$GO,$IY171+19),"")</f>
      </c>
      <c r="HJ171">
        <f>IF($IZ171&gt;=20,INDEX($GO:$GO,$IY171+20),"")</f>
      </c>
      <c r="HK171">
        <f>IF($IZ171&gt;=21,INDEX($GO:$GO,$IY171+21),"")</f>
      </c>
      <c r="HL171">
        <f>IF($IZ171&gt;=22,INDEX($GO:$GO,$IY171+22),"")</f>
      </c>
      <c r="HM171">
        <f>IF($IZ171&gt;=23,INDEX($GO:$GO,$IY171+23),"")</f>
      </c>
      <c r="HN171">
        <f>IF($IZ171&gt;=24,INDEX($GO:$GO,$IY171+24),"")</f>
      </c>
      <c r="HO171">
        <f>IF($IZ171&gt;=25,INDEX($GO:$GO,$IY171+25),"")</f>
      </c>
      <c r="HP171">
        <f>IF($IZ171&gt;=26,INDEX($GO:$GO,$IY171+26),"")</f>
      </c>
      <c r="HQ171">
        <f>IF($IZ171&gt;=27,INDEX($GO:$GO,$IY171+27),"")</f>
      </c>
      <c r="HR171">
        <f>IF($IZ171&gt;=28,INDEX($GO:$GO,$IY171+28),"")</f>
      </c>
      <c r="HS171">
        <f>IF($IZ171&gt;=29,INDEX($GO:$GO,$IY171+29),"")</f>
      </c>
      <c r="HT171">
        <f>IF($IZ171&gt;=30,INDEX($GO:$GO,$IY171+30),"")</f>
      </c>
      <c r="HU171">
        <f>IF($IZ171&gt;=31,INDEX($GO:$GO,$IY171+31),"")</f>
      </c>
      <c r="HV171">
        <f>IF($IZ171&gt;=32,INDEX($GO:$GO,$IY171+32),"")</f>
      </c>
      <c r="HW171">
        <f>IF($IZ171&gt;=33,INDEX($GO:$GO,$IY171+33),"")</f>
      </c>
      <c r="HX171">
        <f>IF($IZ171&gt;=34,INDEX($GO:$GO,$IY171+34),"")</f>
      </c>
      <c r="HY171">
        <f>IF($IZ171&gt;=35,INDEX($GO:$GO,$IY171+35),"")</f>
      </c>
      <c r="HZ171">
        <f>IF($IZ171&gt;=36,INDEX($GO:$GO,$IY171+36),"")</f>
      </c>
      <c r="IA171">
        <f>IF($IZ171&gt;=37,INDEX($GO:$GO,$IY171+37),"")</f>
      </c>
      <c r="IB171">
        <f>IF($IZ171&gt;=38,INDEX($GO:$GO,$IY171+38),"")</f>
      </c>
      <c r="IC171">
        <f>IF($IZ171&gt;=39,INDEX($GO:$GO,$IY171+39),"")</f>
      </c>
      <c r="ID171">
        <f>IF($IZ171&gt;=40,INDEX($GO:$GO,$IY171+40),"")</f>
      </c>
      <c r="IE171">
        <f>IF($IZ171&gt;=41,INDEX($GO:$GO,$IY171+41),"")</f>
      </c>
      <c r="IF171">
        <f>IF($IZ171&gt;=42,INDEX($GO:$GO,$IY171+42),"")</f>
      </c>
      <c r="IG171">
        <f>IF($IZ171&gt;=43,INDEX($GO:$GO,$IY171+43),"")</f>
      </c>
      <c r="IH171">
        <f>IF($IZ171&gt;=44,INDEX($GO:$GO,$IY171+44),"")</f>
      </c>
      <c r="II171">
        <f>IF($IZ171&gt;=45,INDEX($GO:$GO,$IY171+45),"")</f>
      </c>
      <c r="IJ171">
        <f>IF($IZ171&gt;=46,INDEX($GO:$GO,$IY171+46),"")</f>
      </c>
      <c r="IK171">
        <f>IF($IZ171&gt;=47,INDEX($GO:$GO,$IY171+47),"")</f>
      </c>
      <c r="IL171">
        <f>IF($IZ171&gt;=48,INDEX($GO:$GO,$IY171+48),"")</f>
      </c>
      <c r="IM171">
        <f>IF($IZ171&gt;=49,INDEX($GO:$GO,$IY171+49),"")</f>
      </c>
      <c r="IN171">
        <f>IF($IZ171&gt;=50,INDEX($GO:$GO,$IY171+50),"")</f>
      </c>
      <c r="IO171">
        <f>IF($IZ171&gt;=51,INDEX($GO:$GO,$IY171+51),"")</f>
      </c>
      <c r="IP171">
        <f>IF($IZ171&gt;=52,INDEX($GO:$GO,$IY171+52),"")</f>
      </c>
      <c r="IQ171">
        <f>IF($IZ171&gt;=53,INDEX($GO:$GO,$IY171+53),"")</f>
      </c>
      <c r="IR171">
        <f>IF($IZ171&gt;=54,INDEX($GO:$GO,$IY171+54),"")</f>
      </c>
      <c r="IS171">
        <f>IF($IZ171&gt;=55,INDEX($GO:$GO,$IY171+55),"")</f>
      </c>
      <c r="IT171">
        <f>IF($IZ171&gt;=56,INDEX($GO:$GO,$IY171+56),"")</f>
      </c>
      <c r="IU171">
        <f>IF($IZ171&gt;=57,INDEX($GO:$GO,$IY171+57),"")</f>
      </c>
      <c r="IV171">
        <f>IF($IZ171&gt;=58,INDEX($GO:$GO,$IY171+58),"")</f>
      </c>
      <c r="IW171">
        <f>IF($IZ171&gt;=59,INDEX($GO:$GO,$IY171+59),"")</f>
      </c>
      <c r="IX171">
        <f>IF($IZ171&gt;=60,INDEX($GO:$GO,$IY171+60),"")</f>
      </c>
      <c r="IY171">
        <f>IFERROR(MATCH($GN171,$GO$2:$GO$827,0)+1,0)</f>
      </c>
      <c r="IZ171">
        <f>IFERROR(INDEX($GP$2:$GP$827,MATCH($GN171,$GO$2:$GO$827,0)),0)</f>
      </c>
      <c r="JA171" t="s">
        <v>23</v>
      </c>
      <c r="JB171" t="s">
        <v>23</v>
      </c>
    </row>
    <row r="172" spans="1:262" x14ac:dyDescent="0.25">
      <c r="F172" s="1"/>
      <c r="G172" s="1"/>
      <c r="H172" s="1"/>
      <c r="I172" s="1"/>
      <c r="J172" s="1">
        <f>IFERROR(IF(FIND(" - ",$F172)&gt;0,MID($F172,FIND(" - ",$F172)+3,LEN($F172)),""),"")</f>
      </c>
      <c r="L172" s="1"/>
      <c r="N172" t="s">
        <v>23</v>
      </c>
      <c r="P172">
        <f>IF(OR($N172="",$O172=""),"",IFERROR($N172/$O172,0))</f>
      </c>
      <c r="Q172">
        <f>IF($N172="","",
IF($G172="","",
IF(ISNUMBER(SEARCH("exempt",LOWER($G172))),0,
$N172*(VALUE(SUBSTITUTE($G172,"%",""))/100))))</f>
      </c>
      <c r="W172">
        <f>IF($N172="","",
SUM($N172,$Q172,$U172,$R172,$T172)-
IF($V172="",0,VALUE($V172)))</f>
      </c>
      <c r="AE172" t="s">
        <v>893</v>
      </c>
      <c r="AJ172" t="s">
        <v>894</v>
      </c>
      <c r="AM172">
        <f>IFERROR(LEFT($F172,FIND(" - ",$F172)-1),$F172)</f>
      </c>
      <c r="AP172">
        <f>IF($CE172&gt;=1,INDEX($AN:$AN,$CD172+1),"")</f>
      </c>
      <c r="AQ172">
        <f>IF($CE172&gt;=2,INDEX($AN:$AN,$CD172+2),"")</f>
      </c>
      <c r="AR172">
        <f>IF($CE172&gt;=3,INDEX($AN:$AN,$CD172+3),"")</f>
      </c>
      <c r="AS172">
        <f>IF($CE172&gt;=4,INDEX($AN:$AN,$CD172+4),"")</f>
      </c>
      <c r="AT172">
        <f>IF($CE172&gt;=5,INDEX($AN:$AN,$CD172+5),"")</f>
      </c>
      <c r="AU172">
        <f>IF($CE172&gt;=6,INDEX($AN:$AN,$CD172+6),"")</f>
      </c>
      <c r="AV172">
        <f>IF($CE172&gt;=7,INDEX($AN:$AN,$CD172+7),"")</f>
      </c>
      <c r="AW172">
        <f>IF($CE172&gt;=8,INDEX($AN:$AN,$CD172+8),"")</f>
      </c>
      <c r="AX172">
        <f>IF($CE172&gt;=9,INDEX($AN:$AN,$CD172+9),"")</f>
      </c>
      <c r="AY172">
        <f>IF($CE172&gt;=10,INDEX($AN:$AN,$CD172+10),"")</f>
      </c>
      <c r="AZ172">
        <f>IF($CE172&gt;=11,INDEX($AN:$AN,$CD172+11),"")</f>
      </c>
      <c r="BA172">
        <f>IF($CE172&gt;=12,INDEX($AN:$AN,$CD172+12),"")</f>
      </c>
      <c r="BB172">
        <f>IF($CE172&gt;=13,INDEX($AN:$AN,$CD172+13),"")</f>
      </c>
      <c r="BC172">
        <f>IF($CE172&gt;=14,INDEX($AN:$AN,$CD172+14),"")</f>
      </c>
      <c r="BD172">
        <f>IF($CE172&gt;=15,INDEX($AN:$AN,$CD172+15),"")</f>
      </c>
      <c r="BE172">
        <f>IF($CE172&gt;=16,INDEX($AN:$AN,$CD172+16),"")</f>
      </c>
      <c r="BF172">
        <f>IF($CE172&gt;=17,INDEX($AN:$AN,$CD172+17),"")</f>
      </c>
      <c r="BG172">
        <f>IF($CE172&gt;=18,INDEX($AN:$AN,$CD172+18),"")</f>
      </c>
      <c r="BH172">
        <f>IF($CE172&gt;=19,INDEX($AN:$AN,$CD172+19),"")</f>
      </c>
      <c r="BI172">
        <f>IF($CE172&gt;=20,INDEX($AN:$AN,$CD172+20),"")</f>
      </c>
      <c r="BJ172">
        <f>IF($CE172&gt;=21,INDEX($AN:$AN,$CD172+21),"")</f>
      </c>
      <c r="BK172">
        <f>IF($CE172&gt;=22,INDEX($AN:$AN,$CD172+22),"")</f>
      </c>
      <c r="BL172">
        <f>IF($CE172&gt;=23,INDEX($AN:$AN,$CD172+23),"")</f>
      </c>
      <c r="BM172">
        <f>IF($CE172&gt;=24,INDEX($AN:$AN,$CD172+24),"")</f>
      </c>
      <c r="BN172">
        <f>IF($CE172&gt;=25,INDEX($AN:$AN,$CD172+25),"")</f>
      </c>
      <c r="BO172">
        <f>IF($CE172&gt;=26,INDEX($AN:$AN,$CD172+26),"")</f>
      </c>
      <c r="BP172">
        <f>IF($CE172&gt;=27,INDEX($AN:$AN,$CD172+27),"")</f>
      </c>
      <c r="BQ172">
        <f>IF($CE172&gt;=28,INDEX($AN:$AN,$CD172+28),"")</f>
      </c>
      <c r="BR172">
        <f>IF($CE172&gt;=29,INDEX($AN:$AN,$CD172+29),"")</f>
      </c>
      <c r="BS172">
        <f>IF($CE172&gt;=30,INDEX($AN:$AN,$CD172+30),"")</f>
      </c>
      <c r="BT172">
        <f>IF($CE172&gt;=31,INDEX($AN:$AN,$CD172+31),"")</f>
      </c>
      <c r="BU172">
        <f>IF($CE172&gt;=32,INDEX($AN:$AN,$CD172+32),"")</f>
      </c>
      <c r="BV172">
        <f>IF($CE172&gt;=33,INDEX($AN:$AN,$CD172+33),"")</f>
      </c>
      <c r="BW172">
        <f>IF($CE172&gt;=34,INDEX($AN:$AN,$CD172+34),"")</f>
      </c>
      <c r="BX172">
        <f>IF($CE172&gt;=35,INDEX($AN:$AN,$CD172+35),"")</f>
      </c>
      <c r="BY172">
        <f>IF($CE172&gt;=36,INDEX($AN:$AN,$CD172+36),"")</f>
      </c>
      <c r="BZ172">
        <f>IF($CE172&gt;=37,INDEX($AN:$AN,$CD172+37),"")</f>
      </c>
      <c r="CA172">
        <f>IF($CE172&gt;=38,INDEX($AN:$AN,$CD172+38),"")</f>
      </c>
      <c r="CB172">
        <f>IF($CE172&gt;=39,INDEX($AN:$AN,$CD172+39),"")</f>
      </c>
      <c r="CC172">
        <f>IF($CE172&gt;=40,INDEX($AN:$AN,$CD172+40),"")</f>
      </c>
      <c r="CD172">
        <f>IFERROR(MATCH($AM172,$AN$2:$AN$133,0)+1,0)</f>
      </c>
      <c r="CE172">
        <f>IFERROR(INDEX($AO$2:$AO$133,MATCH($AM172,$AN$2:$AN$133,0)),0)</f>
      </c>
      <c r="CF172">
        <f>IFERROR(LEFT($K172,FIND(" - ",$K172)-1),$K172)</f>
      </c>
      <c r="CG172" t="s">
        <v>206</v>
      </c>
      <c r="CI172">
        <f>IF($DD172&gt;=1,INDEX($CG:$CG,$DC172+1),"")</f>
      </c>
      <c r="CJ172">
        <f>IF($DD172&gt;=2,INDEX($CG:$CG,$DC172+2),"")</f>
      </c>
      <c r="CK172">
        <f>IF($DD172&gt;=3,INDEX($CG:$CG,$DC172+3),"")</f>
      </c>
      <c r="CL172">
        <f>IF($DD172&gt;=4,INDEX($CG:$CG,$DC172+4),"")</f>
      </c>
      <c r="CM172">
        <f>IF($DD172&gt;=5,INDEX($CG:$CG,$DC172+5),"")</f>
      </c>
      <c r="CN172">
        <f>IF($DD172&gt;=6,INDEX($CG:$CG,$DC172+6),"")</f>
      </c>
      <c r="CO172">
        <f>IF($DD172&gt;=7,INDEX($CG:$CG,$DC172+7),"")</f>
      </c>
      <c r="CP172">
        <f>IF($DD172&gt;=8,INDEX($CG:$CG,$DC172+8),"")</f>
      </c>
      <c r="CQ172">
        <f>IF($DD172&gt;=9,INDEX($CG:$CG,$DC172+9),"")</f>
      </c>
      <c r="CR172">
        <f>IF($DD172&gt;=10,INDEX($CG:$CG,$DC172+10),"")</f>
      </c>
      <c r="CS172">
        <f>IF($DD172&gt;=11,INDEX($CG:$CG,$DC172+11),"")</f>
      </c>
      <c r="CT172">
        <f>IF($DD172&gt;=12,INDEX($CG:$CG,$DC172+12),"")</f>
      </c>
      <c r="CU172">
        <f>IF($DD172&gt;=13,INDEX($CG:$CG,$DC172+13),"")</f>
      </c>
      <c r="CV172">
        <f>IF($DD172&gt;=14,INDEX($CG:$CG,$DC172+14),"")</f>
      </c>
      <c r="CW172">
        <f>IF($DD172&gt;=15,INDEX($CG:$CG,$DC172+15),"")</f>
      </c>
      <c r="CX172">
        <f>IF($DD172&gt;=16,INDEX($CG:$CG,$DC172+16),"")</f>
      </c>
      <c r="CY172">
        <f>IF($DD172&gt;=17,INDEX($CG:$CG,$DC172+17),"")</f>
      </c>
      <c r="CZ172">
        <f>IF($DD172&gt;=18,INDEX($CG:$CG,$DC172+18),"")</f>
      </c>
      <c r="DA172">
        <f>IF($DD172&gt;=19,INDEX($CG:$CG,$DC172+19),"")</f>
      </c>
      <c r="DB172">
        <f>IF($DD172&gt;=20,INDEX($CG:$CG,$DC172+20),"")</f>
      </c>
      <c r="DC172">
        <f>IFERROR(MATCH($CF172,$CG$2:$CG$1558,0)+1,0)</f>
      </c>
      <c r="DD172">
        <f>IFERROR(INDEX($CH$2:$CH$1558,MATCH($CF172,$CG$2:$CG$1558,0)),0)</f>
      </c>
      <c r="DE172">
        <f>IFERROR(INDEX($AL:$AL,MATCH($G172,$AK:$AK,0))&amp;"","")</f>
      </c>
      <c r="DI172">
        <f>IF($GL172&gt;=1,INDEX($DF:$DF,$GK172+1),"")</f>
      </c>
      <c r="DJ172">
        <f>IF($GL172&gt;=2,INDEX($DF:$DF,$GK172+2),"")</f>
      </c>
      <c r="DK172">
        <f>IF($GL172&gt;=3,INDEX($DF:$DF,$GK172+3),"")</f>
      </c>
      <c r="DL172">
        <f>IF($GL172&gt;=4,INDEX($DF:$DF,$GK172+4),"")</f>
      </c>
      <c r="DM172">
        <f>IF($GL172&gt;=5,INDEX($DF:$DF,$GK172+5),"")</f>
      </c>
      <c r="DN172">
        <f>IF($GL172&gt;=6,INDEX($DF:$DF,$GK172+6),"")</f>
      </c>
      <c r="DO172">
        <f>IF($GL172&gt;=7,INDEX($DF:$DF,$GK172+7),"")</f>
      </c>
      <c r="DP172">
        <f>IF($GL172&gt;=8,INDEX($DF:$DF,$GK172+8),"")</f>
      </c>
      <c r="DQ172">
        <f>IF($GL172&gt;=9,INDEX($DF:$DF,$GK172+9),"")</f>
      </c>
      <c r="DR172">
        <f>IF($GL172&gt;=10,INDEX($DF:$DF,$GK172+10),"")</f>
      </c>
      <c r="DS172">
        <f>IF($GL172&gt;=11,INDEX($DF:$DF,$GK172+11),"")</f>
      </c>
      <c r="DT172">
        <f>IF($GL172&gt;=12,INDEX($DF:$DF,$GK172+12),"")</f>
      </c>
      <c r="DU172">
        <f>IF($GL172&gt;=13,INDEX($DF:$DF,$GK172+13),"")</f>
      </c>
      <c r="DV172">
        <f>IF($GL172&gt;=14,INDEX($DF:$DF,$GK172+14),"")</f>
      </c>
      <c r="DW172">
        <f>IF($GL172&gt;=15,INDEX($DF:$DF,$GK172+15),"")</f>
      </c>
      <c r="DX172">
        <f>IF($GL172&gt;=16,INDEX($DF:$DF,$GK172+16),"")</f>
      </c>
      <c r="DY172">
        <f>IF($GL172&gt;=17,INDEX($DF:$DF,$GK172+17),"")</f>
      </c>
      <c r="DZ172">
        <f>IF($GL172&gt;=18,INDEX($DF:$DF,$GK172+18),"")</f>
      </c>
      <c r="EA172">
        <f>IF($GL172&gt;=19,INDEX($DF:$DF,$GK172+19),"")</f>
      </c>
      <c r="EB172">
        <f>IF($GL172&gt;=20,INDEX($DF:$DF,$GK172+20),"")</f>
      </c>
      <c r="EC172">
        <f>IF($GL172&gt;=21,INDEX($DF:$DF,$GK172+21),"")</f>
      </c>
      <c r="ED172">
        <f>IF($GL172&gt;=22,INDEX($DF:$DF,$GK172+22),"")</f>
      </c>
      <c r="EE172">
        <f>IF($GL172&gt;=23,INDEX($DF:$DF,$GK172+23),"")</f>
      </c>
      <c r="EF172">
        <f>IF($GL172&gt;=24,INDEX($DF:$DF,$GK172+24),"")</f>
      </c>
      <c r="EG172">
        <f>IF($GL172&gt;=25,INDEX($DF:$DF,$GK172+25),"")</f>
      </c>
      <c r="EH172">
        <f>IF($GL172&gt;=26,INDEX($DF:$DF,$GK172+26),"")</f>
      </c>
      <c r="EI172">
        <f>IF($GL172&gt;=27,INDEX($DF:$DF,$GK172+27),"")</f>
      </c>
      <c r="EJ172">
        <f>IF($GL172&gt;=28,INDEX($DF:$DF,$GK172+28),"")</f>
      </c>
      <c r="EK172">
        <f>IF($GL172&gt;=29,INDEX($DF:$DF,$GK172+29),"")</f>
      </c>
      <c r="EL172">
        <f>IF($GL172&gt;=30,INDEX($DF:$DF,$GK172+30),"")</f>
      </c>
      <c r="EM172">
        <f>IF($GL172&gt;=31,INDEX($DF:$DF,$GK172+31),"")</f>
      </c>
      <c r="EN172">
        <f>IF($GL172&gt;=32,INDEX($DF:$DF,$GK172+32),"")</f>
      </c>
      <c r="EO172">
        <f>IF($GL172&gt;=33,INDEX($DF:$DF,$GK172+33),"")</f>
      </c>
      <c r="EP172">
        <f>IF($GL172&gt;=34,INDEX($DF:$DF,$GK172+34),"")</f>
      </c>
      <c r="EQ172">
        <f>IF($GL172&gt;=35,INDEX($DF:$DF,$GK172+35),"")</f>
      </c>
      <c r="ER172">
        <f>IF($GL172&gt;=36,INDEX($DF:$DF,$GK172+36),"")</f>
      </c>
      <c r="ES172">
        <f>IF($GL172&gt;=37,INDEX($DF:$DF,$GK172+37),"")</f>
      </c>
      <c r="ET172">
        <f>IF($GL172&gt;=38,INDEX($DF:$DF,$GK172+38),"")</f>
      </c>
      <c r="EU172">
        <f>IF($GL172&gt;=39,INDEX($DF:$DF,$GK172+39),"")</f>
      </c>
      <c r="EV172">
        <f>IF($GL172&gt;=40,INDEX($DF:$DF,$GK172+40),"")</f>
      </c>
      <c r="EW172">
        <f>IF($GL172&gt;=1,INDEX($DG:$DG,$GK172+1),"")</f>
      </c>
      <c r="EX172">
        <f>IF($GL172&gt;=2,INDEX($DG:$DG,$GK172+2),"")</f>
      </c>
      <c r="EY172">
        <f>IF($GL172&gt;=3,INDEX($DG:$DG,$GK172+3),"")</f>
      </c>
      <c r="EZ172">
        <f>IF($GL172&gt;=4,INDEX($DG:$DG,$GK172+4),"")</f>
      </c>
      <c r="FA172">
        <f>IF($GL172&gt;=5,INDEX($DG:$DG,$GK172+5),"")</f>
      </c>
      <c r="FB172">
        <f>IF($GL172&gt;=6,INDEX($DG:$DG,$GK172+6),"")</f>
      </c>
      <c r="FC172">
        <f>IF($GL172&gt;=7,INDEX($DG:$DG,$GK172+7),"")</f>
      </c>
      <c r="FD172">
        <f>IF($GL172&gt;=8,INDEX($DG:$DG,$GK172+8),"")</f>
      </c>
      <c r="FE172">
        <f>IF($GL172&gt;=9,INDEX($DG:$DG,$GK172+9),"")</f>
      </c>
      <c r="FF172">
        <f>IF($GL172&gt;=10,INDEX($DG:$DG,$GK172+10),"")</f>
      </c>
      <c r="FG172">
        <f>IF($GL172&gt;=11,INDEX($DG:$DG,$GK172+11),"")</f>
      </c>
      <c r="FH172">
        <f>IF($GL172&gt;=12,INDEX($DG:$DG,$GK172+12),"")</f>
      </c>
      <c r="FI172">
        <f>IF($GL172&gt;=13,INDEX($DG:$DG,$GK172+13),"")</f>
      </c>
      <c r="FJ172">
        <f>IF($GL172&gt;=14,INDEX($DG:$DG,$GK172+14),"")</f>
      </c>
      <c r="FK172">
        <f>IF($GL172&gt;=15,INDEX($DG:$DG,$GK172+15),"")</f>
      </c>
      <c r="FL172">
        <f>IF($GL172&gt;=16,INDEX($DG:$DG,$GK172+16),"")</f>
      </c>
      <c r="FM172">
        <f>IF($GL172&gt;=17,INDEX($DG:$DG,$GK172+17),"")</f>
      </c>
      <c r="FN172">
        <f>IF($GL172&gt;=18,INDEX($DG:$DG,$GK172+18),"")</f>
      </c>
      <c r="FO172">
        <f>IF($GL172&gt;=19,INDEX($DG:$DG,$GK172+19),"")</f>
      </c>
      <c r="FP172">
        <f>IF($GL172&gt;=20,INDEX($DG:$DG,$GK172+20),"")</f>
      </c>
      <c r="FQ172">
        <f>IF($GL172&gt;=21,INDEX($DG:$DG,$GK172+21),"")</f>
      </c>
      <c r="FR172">
        <f>IF($GL172&gt;=22,INDEX($DG:$DG,$GK172+22),"")</f>
      </c>
      <c r="FS172">
        <f>IF($GL172&gt;=23,INDEX($DG:$DG,$GK172+23),"")</f>
      </c>
      <c r="FT172">
        <f>IF($GL172&gt;=24,INDEX($DG:$DG,$GK172+24),"")</f>
      </c>
      <c r="FU172">
        <f>IF($GL172&gt;=25,INDEX($DG:$DG,$GK172+25),"")</f>
      </c>
      <c r="FV172">
        <f>IF($GL172&gt;=26,INDEX($DG:$DG,$GK172+26),"")</f>
      </c>
      <c r="FW172">
        <f>IF($GL172&gt;=27,INDEX($DG:$DG,$GK172+27),"")</f>
      </c>
      <c r="FX172">
        <f>IF($GL172&gt;=28,INDEX($DG:$DG,$GK172+28),"")</f>
      </c>
      <c r="FY172">
        <f>IF($GL172&gt;=29,INDEX($DG:$DG,$GK172+29),"")</f>
      </c>
      <c r="FZ172">
        <f>IF($GL172&gt;=30,INDEX($DG:$DG,$GK172+30),"")</f>
      </c>
      <c r="GA172">
        <f>IF($GL172&gt;=31,INDEX($DG:$DG,$GK172+31),"")</f>
      </c>
      <c r="GB172">
        <f>IF($GL172&gt;=32,INDEX($DG:$DG,$GK172+32),"")</f>
      </c>
      <c r="GC172">
        <f>IF($GL172&gt;=33,INDEX($DG:$DG,$GK172+33),"")</f>
      </c>
      <c r="GD172">
        <f>IF($GL172&gt;=34,INDEX($DG:$DG,$GK172+34),"")</f>
      </c>
      <c r="GE172">
        <f>IF($GL172&gt;=35,INDEX($DG:$DG,$GK172+35),"")</f>
      </c>
      <c r="GF172">
        <f>IF($GL172&gt;=36,INDEX($DG:$DG,$GK172+36),"")</f>
      </c>
      <c r="GG172">
        <f>IF($GL172&gt;=37,INDEX($DG:$DG,$GK172+37),"")</f>
      </c>
      <c r="GH172">
        <f>IF($GL172&gt;=38,INDEX($DG:$DG,$GK172+38),"")</f>
      </c>
      <c r="GI172">
        <f>IF($GL172&gt;=39,INDEX($DG:$DG,$GK172+39),"")</f>
      </c>
      <c r="GJ172">
        <f>IF($GL172&gt;=40,INDEX($DG:$DG,$GK172+40),"")</f>
      </c>
      <c r="GK172">
        <f>IFERROR(MATCH($DE172,$DF$2:$DF$166,0)+1,0)</f>
      </c>
      <c r="GL172">
        <f>IFERROR(INDEX($DH$2:$DH$166,MATCH($DE172,$DF$2:$DF$166,0)),0)</f>
      </c>
      <c r="GM172">
        <f>IFERROR(MATCH($H172,$DI$172:$EV$172,0),0)</f>
      </c>
      <c r="GN172">
        <f>IF($GM172&gt;0,INDEX($EW$172:$GJ$172,$GM172),"")</f>
      </c>
      <c r="GO172" t="s">
        <v>357</v>
      </c>
      <c r="GQ172">
        <f>IF($IZ172&gt;=1,INDEX($GO:$GO,$IY172+1),"")</f>
      </c>
      <c r="GR172">
        <f>IF($IZ172&gt;=2,INDEX($GO:$GO,$IY172+2),"")</f>
      </c>
      <c r="GS172">
        <f>IF($IZ172&gt;=3,INDEX($GO:$GO,$IY172+3),"")</f>
      </c>
      <c r="GT172">
        <f>IF($IZ172&gt;=4,INDEX($GO:$GO,$IY172+4),"")</f>
      </c>
      <c r="GU172">
        <f>IF($IZ172&gt;=5,INDEX($GO:$GO,$IY172+5),"")</f>
      </c>
      <c r="GV172">
        <f>IF($IZ172&gt;=6,INDEX($GO:$GO,$IY172+6),"")</f>
      </c>
      <c r="GW172">
        <f>IF($IZ172&gt;=7,INDEX($GO:$GO,$IY172+7),"")</f>
      </c>
      <c r="GX172">
        <f>IF($IZ172&gt;=8,INDEX($GO:$GO,$IY172+8),"")</f>
      </c>
      <c r="GY172">
        <f>IF($IZ172&gt;=9,INDEX($GO:$GO,$IY172+9),"")</f>
      </c>
      <c r="GZ172">
        <f>IF($IZ172&gt;=10,INDEX($GO:$GO,$IY172+10),"")</f>
      </c>
      <c r="HA172">
        <f>IF($IZ172&gt;=11,INDEX($GO:$GO,$IY172+11),"")</f>
      </c>
      <c r="HB172">
        <f>IF($IZ172&gt;=12,INDEX($GO:$GO,$IY172+12),"")</f>
      </c>
      <c r="HC172">
        <f>IF($IZ172&gt;=13,INDEX($GO:$GO,$IY172+13),"")</f>
      </c>
      <c r="HD172">
        <f>IF($IZ172&gt;=14,INDEX($GO:$GO,$IY172+14),"")</f>
      </c>
      <c r="HE172">
        <f>IF($IZ172&gt;=15,INDEX($GO:$GO,$IY172+15),"")</f>
      </c>
      <c r="HF172">
        <f>IF($IZ172&gt;=16,INDEX($GO:$GO,$IY172+16),"")</f>
      </c>
      <c r="HG172">
        <f>IF($IZ172&gt;=17,INDEX($GO:$GO,$IY172+17),"")</f>
      </c>
      <c r="HH172">
        <f>IF($IZ172&gt;=18,INDEX($GO:$GO,$IY172+18),"")</f>
      </c>
      <c r="HI172">
        <f>IF($IZ172&gt;=19,INDEX($GO:$GO,$IY172+19),"")</f>
      </c>
      <c r="HJ172">
        <f>IF($IZ172&gt;=20,INDEX($GO:$GO,$IY172+20),"")</f>
      </c>
      <c r="HK172">
        <f>IF($IZ172&gt;=21,INDEX($GO:$GO,$IY172+21),"")</f>
      </c>
      <c r="HL172">
        <f>IF($IZ172&gt;=22,INDEX($GO:$GO,$IY172+22),"")</f>
      </c>
      <c r="HM172">
        <f>IF($IZ172&gt;=23,INDEX($GO:$GO,$IY172+23),"")</f>
      </c>
      <c r="HN172">
        <f>IF($IZ172&gt;=24,INDEX($GO:$GO,$IY172+24),"")</f>
      </c>
      <c r="HO172">
        <f>IF($IZ172&gt;=25,INDEX($GO:$GO,$IY172+25),"")</f>
      </c>
      <c r="HP172">
        <f>IF($IZ172&gt;=26,INDEX($GO:$GO,$IY172+26),"")</f>
      </c>
      <c r="HQ172">
        <f>IF($IZ172&gt;=27,INDEX($GO:$GO,$IY172+27),"")</f>
      </c>
      <c r="HR172">
        <f>IF($IZ172&gt;=28,INDEX($GO:$GO,$IY172+28),"")</f>
      </c>
      <c r="HS172">
        <f>IF($IZ172&gt;=29,INDEX($GO:$GO,$IY172+29),"")</f>
      </c>
      <c r="HT172">
        <f>IF($IZ172&gt;=30,INDEX($GO:$GO,$IY172+30),"")</f>
      </c>
      <c r="HU172">
        <f>IF($IZ172&gt;=31,INDEX($GO:$GO,$IY172+31),"")</f>
      </c>
      <c r="HV172">
        <f>IF($IZ172&gt;=32,INDEX($GO:$GO,$IY172+32),"")</f>
      </c>
      <c r="HW172">
        <f>IF($IZ172&gt;=33,INDEX($GO:$GO,$IY172+33),"")</f>
      </c>
      <c r="HX172">
        <f>IF($IZ172&gt;=34,INDEX($GO:$GO,$IY172+34),"")</f>
      </c>
      <c r="HY172">
        <f>IF($IZ172&gt;=35,INDEX($GO:$GO,$IY172+35),"")</f>
      </c>
      <c r="HZ172">
        <f>IF($IZ172&gt;=36,INDEX($GO:$GO,$IY172+36),"")</f>
      </c>
      <c r="IA172">
        <f>IF($IZ172&gt;=37,INDEX($GO:$GO,$IY172+37),"")</f>
      </c>
      <c r="IB172">
        <f>IF($IZ172&gt;=38,INDEX($GO:$GO,$IY172+38),"")</f>
      </c>
      <c r="IC172">
        <f>IF($IZ172&gt;=39,INDEX($GO:$GO,$IY172+39),"")</f>
      </c>
      <c r="ID172">
        <f>IF($IZ172&gt;=40,INDEX($GO:$GO,$IY172+40),"")</f>
      </c>
      <c r="IE172">
        <f>IF($IZ172&gt;=41,INDEX($GO:$GO,$IY172+41),"")</f>
      </c>
      <c r="IF172">
        <f>IF($IZ172&gt;=42,INDEX($GO:$GO,$IY172+42),"")</f>
      </c>
      <c r="IG172">
        <f>IF($IZ172&gt;=43,INDEX($GO:$GO,$IY172+43),"")</f>
      </c>
      <c r="IH172">
        <f>IF($IZ172&gt;=44,INDEX($GO:$GO,$IY172+44),"")</f>
      </c>
      <c r="II172">
        <f>IF($IZ172&gt;=45,INDEX($GO:$GO,$IY172+45),"")</f>
      </c>
      <c r="IJ172">
        <f>IF($IZ172&gt;=46,INDEX($GO:$GO,$IY172+46),"")</f>
      </c>
      <c r="IK172">
        <f>IF($IZ172&gt;=47,INDEX($GO:$GO,$IY172+47),"")</f>
      </c>
      <c r="IL172">
        <f>IF($IZ172&gt;=48,INDEX($GO:$GO,$IY172+48),"")</f>
      </c>
      <c r="IM172">
        <f>IF($IZ172&gt;=49,INDEX($GO:$GO,$IY172+49),"")</f>
      </c>
      <c r="IN172">
        <f>IF($IZ172&gt;=50,INDEX($GO:$GO,$IY172+50),"")</f>
      </c>
      <c r="IO172">
        <f>IF($IZ172&gt;=51,INDEX($GO:$GO,$IY172+51),"")</f>
      </c>
      <c r="IP172">
        <f>IF($IZ172&gt;=52,INDEX($GO:$GO,$IY172+52),"")</f>
      </c>
      <c r="IQ172">
        <f>IF($IZ172&gt;=53,INDEX($GO:$GO,$IY172+53),"")</f>
      </c>
      <c r="IR172">
        <f>IF($IZ172&gt;=54,INDEX($GO:$GO,$IY172+54),"")</f>
      </c>
      <c r="IS172">
        <f>IF($IZ172&gt;=55,INDEX($GO:$GO,$IY172+55),"")</f>
      </c>
      <c r="IT172">
        <f>IF($IZ172&gt;=56,INDEX($GO:$GO,$IY172+56),"")</f>
      </c>
      <c r="IU172">
        <f>IF($IZ172&gt;=57,INDEX($GO:$GO,$IY172+57),"")</f>
      </c>
      <c r="IV172">
        <f>IF($IZ172&gt;=58,INDEX($GO:$GO,$IY172+58),"")</f>
      </c>
      <c r="IW172">
        <f>IF($IZ172&gt;=59,INDEX($GO:$GO,$IY172+59),"")</f>
      </c>
      <c r="IX172">
        <f>IF($IZ172&gt;=60,INDEX($GO:$GO,$IY172+60),"")</f>
      </c>
      <c r="IY172">
        <f>IFERROR(MATCH($GN172,$GO$2:$GO$827,0)+1,0)</f>
      </c>
      <c r="IZ172">
        <f>IFERROR(INDEX($GP$2:$GP$827,MATCH($GN172,$GO$2:$GO$827,0)),0)</f>
      </c>
      <c r="JA172" t="s">
        <v>23</v>
      </c>
      <c r="JB172" t="s">
        <v>23</v>
      </c>
    </row>
    <row r="173" spans="1:262" x14ac:dyDescent="0.25">
      <c r="F173" s="1"/>
      <c r="G173" s="1"/>
      <c r="H173" s="1"/>
      <c r="I173" s="1"/>
      <c r="J173" s="1">
        <f>IFERROR(IF(FIND(" - ",$F173)&gt;0,MID($F173,FIND(" - ",$F173)+3,LEN($F173)),""),"")</f>
      </c>
      <c r="L173" s="1"/>
      <c r="N173" t="s">
        <v>23</v>
      </c>
      <c r="P173">
        <f>IF(OR($N173="",$O173=""),"",IFERROR($N173/$O173,0))</f>
      </c>
      <c r="Q173">
        <f>IF($N173="","",
IF($G173="","",
IF(ISNUMBER(SEARCH("exempt",LOWER($G173))),0,
$N173*(VALUE(SUBSTITUTE($G173,"%",""))/100))))</f>
      </c>
      <c r="W173">
        <f>IF($N173="","",
SUM($N173,$Q173,$U173,$R173,$T173)-
IF($V173="",0,VALUE($V173)))</f>
      </c>
      <c r="AE173" t="s">
        <v>895</v>
      </c>
      <c r="AJ173" t="s">
        <v>896</v>
      </c>
      <c r="AM173">
        <f>IFERROR(LEFT($F173,FIND(" - ",$F173)-1),$F173)</f>
      </c>
      <c r="AP173">
        <f>IF($CE173&gt;=1,INDEX($AN:$AN,$CD173+1),"")</f>
      </c>
      <c r="AQ173">
        <f>IF($CE173&gt;=2,INDEX($AN:$AN,$CD173+2),"")</f>
      </c>
      <c r="AR173">
        <f>IF($CE173&gt;=3,INDEX($AN:$AN,$CD173+3),"")</f>
      </c>
      <c r="AS173">
        <f>IF($CE173&gt;=4,INDEX($AN:$AN,$CD173+4),"")</f>
      </c>
      <c r="AT173">
        <f>IF($CE173&gt;=5,INDEX($AN:$AN,$CD173+5),"")</f>
      </c>
      <c r="AU173">
        <f>IF($CE173&gt;=6,INDEX($AN:$AN,$CD173+6),"")</f>
      </c>
      <c r="AV173">
        <f>IF($CE173&gt;=7,INDEX($AN:$AN,$CD173+7),"")</f>
      </c>
      <c r="AW173">
        <f>IF($CE173&gt;=8,INDEX($AN:$AN,$CD173+8),"")</f>
      </c>
      <c r="AX173">
        <f>IF($CE173&gt;=9,INDEX($AN:$AN,$CD173+9),"")</f>
      </c>
      <c r="AY173">
        <f>IF($CE173&gt;=10,INDEX($AN:$AN,$CD173+10),"")</f>
      </c>
      <c r="AZ173">
        <f>IF($CE173&gt;=11,INDEX($AN:$AN,$CD173+11),"")</f>
      </c>
      <c r="BA173">
        <f>IF($CE173&gt;=12,INDEX($AN:$AN,$CD173+12),"")</f>
      </c>
      <c r="BB173">
        <f>IF($CE173&gt;=13,INDEX($AN:$AN,$CD173+13),"")</f>
      </c>
      <c r="BC173">
        <f>IF($CE173&gt;=14,INDEX($AN:$AN,$CD173+14),"")</f>
      </c>
      <c r="BD173">
        <f>IF($CE173&gt;=15,INDEX($AN:$AN,$CD173+15),"")</f>
      </c>
      <c r="BE173">
        <f>IF($CE173&gt;=16,INDEX($AN:$AN,$CD173+16),"")</f>
      </c>
      <c r="BF173">
        <f>IF($CE173&gt;=17,INDEX($AN:$AN,$CD173+17),"")</f>
      </c>
      <c r="BG173">
        <f>IF($CE173&gt;=18,INDEX($AN:$AN,$CD173+18),"")</f>
      </c>
      <c r="BH173">
        <f>IF($CE173&gt;=19,INDEX($AN:$AN,$CD173+19),"")</f>
      </c>
      <c r="BI173">
        <f>IF($CE173&gt;=20,INDEX($AN:$AN,$CD173+20),"")</f>
      </c>
      <c r="BJ173">
        <f>IF($CE173&gt;=21,INDEX($AN:$AN,$CD173+21),"")</f>
      </c>
      <c r="BK173">
        <f>IF($CE173&gt;=22,INDEX($AN:$AN,$CD173+22),"")</f>
      </c>
      <c r="BL173">
        <f>IF($CE173&gt;=23,INDEX($AN:$AN,$CD173+23),"")</f>
      </c>
      <c r="BM173">
        <f>IF($CE173&gt;=24,INDEX($AN:$AN,$CD173+24),"")</f>
      </c>
      <c r="BN173">
        <f>IF($CE173&gt;=25,INDEX($AN:$AN,$CD173+25),"")</f>
      </c>
      <c r="BO173">
        <f>IF($CE173&gt;=26,INDEX($AN:$AN,$CD173+26),"")</f>
      </c>
      <c r="BP173">
        <f>IF($CE173&gt;=27,INDEX($AN:$AN,$CD173+27),"")</f>
      </c>
      <c r="BQ173">
        <f>IF($CE173&gt;=28,INDEX($AN:$AN,$CD173+28),"")</f>
      </c>
      <c r="BR173">
        <f>IF($CE173&gt;=29,INDEX($AN:$AN,$CD173+29),"")</f>
      </c>
      <c r="BS173">
        <f>IF($CE173&gt;=30,INDEX($AN:$AN,$CD173+30),"")</f>
      </c>
      <c r="BT173">
        <f>IF($CE173&gt;=31,INDEX($AN:$AN,$CD173+31),"")</f>
      </c>
      <c r="BU173">
        <f>IF($CE173&gt;=32,INDEX($AN:$AN,$CD173+32),"")</f>
      </c>
      <c r="BV173">
        <f>IF($CE173&gt;=33,INDEX($AN:$AN,$CD173+33),"")</f>
      </c>
      <c r="BW173">
        <f>IF($CE173&gt;=34,INDEX($AN:$AN,$CD173+34),"")</f>
      </c>
      <c r="BX173">
        <f>IF($CE173&gt;=35,INDEX($AN:$AN,$CD173+35),"")</f>
      </c>
      <c r="BY173">
        <f>IF($CE173&gt;=36,INDEX($AN:$AN,$CD173+36),"")</f>
      </c>
      <c r="BZ173">
        <f>IF($CE173&gt;=37,INDEX($AN:$AN,$CD173+37),"")</f>
      </c>
      <c r="CA173">
        <f>IF($CE173&gt;=38,INDEX($AN:$AN,$CD173+38),"")</f>
      </c>
      <c r="CB173">
        <f>IF($CE173&gt;=39,INDEX($AN:$AN,$CD173+39),"")</f>
      </c>
      <c r="CC173">
        <f>IF($CE173&gt;=40,INDEX($AN:$AN,$CD173+40),"")</f>
      </c>
      <c r="CD173">
        <f>IFERROR(MATCH($AM173,$AN$2:$AN$133,0)+1,0)</f>
      </c>
      <c r="CE173">
        <f>IFERROR(INDEX($AO$2:$AO$133,MATCH($AM173,$AN$2:$AN$133,0)),0)</f>
      </c>
      <c r="CF173">
        <f>IFERROR(LEFT($K173,FIND(" - ",$K173)-1),$K173)</f>
      </c>
      <c r="CG173" t="s">
        <v>235</v>
      </c>
      <c r="CI173">
        <f>IF($DD173&gt;=1,INDEX($CG:$CG,$DC173+1),"")</f>
      </c>
      <c r="CJ173">
        <f>IF($DD173&gt;=2,INDEX($CG:$CG,$DC173+2),"")</f>
      </c>
      <c r="CK173">
        <f>IF($DD173&gt;=3,INDEX($CG:$CG,$DC173+3),"")</f>
      </c>
      <c r="CL173">
        <f>IF($DD173&gt;=4,INDEX($CG:$CG,$DC173+4),"")</f>
      </c>
      <c r="CM173">
        <f>IF($DD173&gt;=5,INDEX($CG:$CG,$DC173+5),"")</f>
      </c>
      <c r="CN173">
        <f>IF($DD173&gt;=6,INDEX($CG:$CG,$DC173+6),"")</f>
      </c>
      <c r="CO173">
        <f>IF($DD173&gt;=7,INDEX($CG:$CG,$DC173+7),"")</f>
      </c>
      <c r="CP173">
        <f>IF($DD173&gt;=8,INDEX($CG:$CG,$DC173+8),"")</f>
      </c>
      <c r="CQ173">
        <f>IF($DD173&gt;=9,INDEX($CG:$CG,$DC173+9),"")</f>
      </c>
      <c r="CR173">
        <f>IF($DD173&gt;=10,INDEX($CG:$CG,$DC173+10),"")</f>
      </c>
      <c r="CS173">
        <f>IF($DD173&gt;=11,INDEX($CG:$CG,$DC173+11),"")</f>
      </c>
      <c r="CT173">
        <f>IF($DD173&gt;=12,INDEX($CG:$CG,$DC173+12),"")</f>
      </c>
      <c r="CU173">
        <f>IF($DD173&gt;=13,INDEX($CG:$CG,$DC173+13),"")</f>
      </c>
      <c r="CV173">
        <f>IF($DD173&gt;=14,INDEX($CG:$CG,$DC173+14),"")</f>
      </c>
      <c r="CW173">
        <f>IF($DD173&gt;=15,INDEX($CG:$CG,$DC173+15),"")</f>
      </c>
      <c r="CX173">
        <f>IF($DD173&gt;=16,INDEX($CG:$CG,$DC173+16),"")</f>
      </c>
      <c r="CY173">
        <f>IF($DD173&gt;=17,INDEX($CG:$CG,$DC173+17),"")</f>
      </c>
      <c r="CZ173">
        <f>IF($DD173&gt;=18,INDEX($CG:$CG,$DC173+18),"")</f>
      </c>
      <c r="DA173">
        <f>IF($DD173&gt;=19,INDEX($CG:$CG,$DC173+19),"")</f>
      </c>
      <c r="DB173">
        <f>IF($DD173&gt;=20,INDEX($CG:$CG,$DC173+20),"")</f>
      </c>
      <c r="DC173">
        <f>IFERROR(MATCH($CF173,$CG$2:$CG$1558,0)+1,0)</f>
      </c>
      <c r="DD173">
        <f>IFERROR(INDEX($CH$2:$CH$1558,MATCH($CF173,$CG$2:$CG$1558,0)),0)</f>
      </c>
      <c r="DE173">
        <f>IFERROR(INDEX($AL:$AL,MATCH($G173,$AK:$AK,0))&amp;"","")</f>
      </c>
      <c r="DI173">
        <f>IF($GL173&gt;=1,INDEX($DF:$DF,$GK173+1),"")</f>
      </c>
      <c r="DJ173">
        <f>IF($GL173&gt;=2,INDEX($DF:$DF,$GK173+2),"")</f>
      </c>
      <c r="DK173">
        <f>IF($GL173&gt;=3,INDEX($DF:$DF,$GK173+3),"")</f>
      </c>
      <c r="DL173">
        <f>IF($GL173&gt;=4,INDEX($DF:$DF,$GK173+4),"")</f>
      </c>
      <c r="DM173">
        <f>IF($GL173&gt;=5,INDEX($DF:$DF,$GK173+5),"")</f>
      </c>
      <c r="DN173">
        <f>IF($GL173&gt;=6,INDEX($DF:$DF,$GK173+6),"")</f>
      </c>
      <c r="DO173">
        <f>IF($GL173&gt;=7,INDEX($DF:$DF,$GK173+7),"")</f>
      </c>
      <c r="DP173">
        <f>IF($GL173&gt;=8,INDEX($DF:$DF,$GK173+8),"")</f>
      </c>
      <c r="DQ173">
        <f>IF($GL173&gt;=9,INDEX($DF:$DF,$GK173+9),"")</f>
      </c>
      <c r="DR173">
        <f>IF($GL173&gt;=10,INDEX($DF:$DF,$GK173+10),"")</f>
      </c>
      <c r="DS173">
        <f>IF($GL173&gt;=11,INDEX($DF:$DF,$GK173+11),"")</f>
      </c>
      <c r="DT173">
        <f>IF($GL173&gt;=12,INDEX($DF:$DF,$GK173+12),"")</f>
      </c>
      <c r="DU173">
        <f>IF($GL173&gt;=13,INDEX($DF:$DF,$GK173+13),"")</f>
      </c>
      <c r="DV173">
        <f>IF($GL173&gt;=14,INDEX($DF:$DF,$GK173+14),"")</f>
      </c>
      <c r="DW173">
        <f>IF($GL173&gt;=15,INDEX($DF:$DF,$GK173+15),"")</f>
      </c>
      <c r="DX173">
        <f>IF($GL173&gt;=16,INDEX($DF:$DF,$GK173+16),"")</f>
      </c>
      <c r="DY173">
        <f>IF($GL173&gt;=17,INDEX($DF:$DF,$GK173+17),"")</f>
      </c>
      <c r="DZ173">
        <f>IF($GL173&gt;=18,INDEX($DF:$DF,$GK173+18),"")</f>
      </c>
      <c r="EA173">
        <f>IF($GL173&gt;=19,INDEX($DF:$DF,$GK173+19),"")</f>
      </c>
      <c r="EB173">
        <f>IF($GL173&gt;=20,INDEX($DF:$DF,$GK173+20),"")</f>
      </c>
      <c r="EC173">
        <f>IF($GL173&gt;=21,INDEX($DF:$DF,$GK173+21),"")</f>
      </c>
      <c r="ED173">
        <f>IF($GL173&gt;=22,INDEX($DF:$DF,$GK173+22),"")</f>
      </c>
      <c r="EE173">
        <f>IF($GL173&gt;=23,INDEX($DF:$DF,$GK173+23),"")</f>
      </c>
      <c r="EF173">
        <f>IF($GL173&gt;=24,INDEX($DF:$DF,$GK173+24),"")</f>
      </c>
      <c r="EG173">
        <f>IF($GL173&gt;=25,INDEX($DF:$DF,$GK173+25),"")</f>
      </c>
      <c r="EH173">
        <f>IF($GL173&gt;=26,INDEX($DF:$DF,$GK173+26),"")</f>
      </c>
      <c r="EI173">
        <f>IF($GL173&gt;=27,INDEX($DF:$DF,$GK173+27),"")</f>
      </c>
      <c r="EJ173">
        <f>IF($GL173&gt;=28,INDEX($DF:$DF,$GK173+28),"")</f>
      </c>
      <c r="EK173">
        <f>IF($GL173&gt;=29,INDEX($DF:$DF,$GK173+29),"")</f>
      </c>
      <c r="EL173">
        <f>IF($GL173&gt;=30,INDEX($DF:$DF,$GK173+30),"")</f>
      </c>
      <c r="EM173">
        <f>IF($GL173&gt;=31,INDEX($DF:$DF,$GK173+31),"")</f>
      </c>
      <c r="EN173">
        <f>IF($GL173&gt;=32,INDEX($DF:$DF,$GK173+32),"")</f>
      </c>
      <c r="EO173">
        <f>IF($GL173&gt;=33,INDEX($DF:$DF,$GK173+33),"")</f>
      </c>
      <c r="EP173">
        <f>IF($GL173&gt;=34,INDEX($DF:$DF,$GK173+34),"")</f>
      </c>
      <c r="EQ173">
        <f>IF($GL173&gt;=35,INDEX($DF:$DF,$GK173+35),"")</f>
      </c>
      <c r="ER173">
        <f>IF($GL173&gt;=36,INDEX($DF:$DF,$GK173+36),"")</f>
      </c>
      <c r="ES173">
        <f>IF($GL173&gt;=37,INDEX($DF:$DF,$GK173+37),"")</f>
      </c>
      <c r="ET173">
        <f>IF($GL173&gt;=38,INDEX($DF:$DF,$GK173+38),"")</f>
      </c>
      <c r="EU173">
        <f>IF($GL173&gt;=39,INDEX($DF:$DF,$GK173+39),"")</f>
      </c>
      <c r="EV173">
        <f>IF($GL173&gt;=40,INDEX($DF:$DF,$GK173+40),"")</f>
      </c>
      <c r="EW173">
        <f>IF($GL173&gt;=1,INDEX($DG:$DG,$GK173+1),"")</f>
      </c>
      <c r="EX173">
        <f>IF($GL173&gt;=2,INDEX($DG:$DG,$GK173+2),"")</f>
      </c>
      <c r="EY173">
        <f>IF($GL173&gt;=3,INDEX($DG:$DG,$GK173+3),"")</f>
      </c>
      <c r="EZ173">
        <f>IF($GL173&gt;=4,INDEX($DG:$DG,$GK173+4),"")</f>
      </c>
      <c r="FA173">
        <f>IF($GL173&gt;=5,INDEX($DG:$DG,$GK173+5),"")</f>
      </c>
      <c r="FB173">
        <f>IF($GL173&gt;=6,INDEX($DG:$DG,$GK173+6),"")</f>
      </c>
      <c r="FC173">
        <f>IF($GL173&gt;=7,INDEX($DG:$DG,$GK173+7),"")</f>
      </c>
      <c r="FD173">
        <f>IF($GL173&gt;=8,INDEX($DG:$DG,$GK173+8),"")</f>
      </c>
      <c r="FE173">
        <f>IF($GL173&gt;=9,INDEX($DG:$DG,$GK173+9),"")</f>
      </c>
      <c r="FF173">
        <f>IF($GL173&gt;=10,INDEX($DG:$DG,$GK173+10),"")</f>
      </c>
      <c r="FG173">
        <f>IF($GL173&gt;=11,INDEX($DG:$DG,$GK173+11),"")</f>
      </c>
      <c r="FH173">
        <f>IF($GL173&gt;=12,INDEX($DG:$DG,$GK173+12),"")</f>
      </c>
      <c r="FI173">
        <f>IF($GL173&gt;=13,INDEX($DG:$DG,$GK173+13),"")</f>
      </c>
      <c r="FJ173">
        <f>IF($GL173&gt;=14,INDEX($DG:$DG,$GK173+14),"")</f>
      </c>
      <c r="FK173">
        <f>IF($GL173&gt;=15,INDEX($DG:$DG,$GK173+15),"")</f>
      </c>
      <c r="FL173">
        <f>IF($GL173&gt;=16,INDEX($DG:$DG,$GK173+16),"")</f>
      </c>
      <c r="FM173">
        <f>IF($GL173&gt;=17,INDEX($DG:$DG,$GK173+17),"")</f>
      </c>
      <c r="FN173">
        <f>IF($GL173&gt;=18,INDEX($DG:$DG,$GK173+18),"")</f>
      </c>
      <c r="FO173">
        <f>IF($GL173&gt;=19,INDEX($DG:$DG,$GK173+19),"")</f>
      </c>
      <c r="FP173">
        <f>IF($GL173&gt;=20,INDEX($DG:$DG,$GK173+20),"")</f>
      </c>
      <c r="FQ173">
        <f>IF($GL173&gt;=21,INDEX($DG:$DG,$GK173+21),"")</f>
      </c>
      <c r="FR173">
        <f>IF($GL173&gt;=22,INDEX($DG:$DG,$GK173+22),"")</f>
      </c>
      <c r="FS173">
        <f>IF($GL173&gt;=23,INDEX($DG:$DG,$GK173+23),"")</f>
      </c>
      <c r="FT173">
        <f>IF($GL173&gt;=24,INDEX($DG:$DG,$GK173+24),"")</f>
      </c>
      <c r="FU173">
        <f>IF($GL173&gt;=25,INDEX($DG:$DG,$GK173+25),"")</f>
      </c>
      <c r="FV173">
        <f>IF($GL173&gt;=26,INDEX($DG:$DG,$GK173+26),"")</f>
      </c>
      <c r="FW173">
        <f>IF($GL173&gt;=27,INDEX($DG:$DG,$GK173+27),"")</f>
      </c>
      <c r="FX173">
        <f>IF($GL173&gt;=28,INDEX($DG:$DG,$GK173+28),"")</f>
      </c>
      <c r="FY173">
        <f>IF($GL173&gt;=29,INDEX($DG:$DG,$GK173+29),"")</f>
      </c>
      <c r="FZ173">
        <f>IF($GL173&gt;=30,INDEX($DG:$DG,$GK173+30),"")</f>
      </c>
      <c r="GA173">
        <f>IF($GL173&gt;=31,INDEX($DG:$DG,$GK173+31),"")</f>
      </c>
      <c r="GB173">
        <f>IF($GL173&gt;=32,INDEX($DG:$DG,$GK173+32),"")</f>
      </c>
      <c r="GC173">
        <f>IF($GL173&gt;=33,INDEX($DG:$DG,$GK173+33),"")</f>
      </c>
      <c r="GD173">
        <f>IF($GL173&gt;=34,INDEX($DG:$DG,$GK173+34),"")</f>
      </c>
      <c r="GE173">
        <f>IF($GL173&gt;=35,INDEX($DG:$DG,$GK173+35),"")</f>
      </c>
      <c r="GF173">
        <f>IF($GL173&gt;=36,INDEX($DG:$DG,$GK173+36),"")</f>
      </c>
      <c r="GG173">
        <f>IF($GL173&gt;=37,INDEX($DG:$DG,$GK173+37),"")</f>
      </c>
      <c r="GH173">
        <f>IF($GL173&gt;=38,INDEX($DG:$DG,$GK173+38),"")</f>
      </c>
      <c r="GI173">
        <f>IF($GL173&gt;=39,INDEX($DG:$DG,$GK173+39),"")</f>
      </c>
      <c r="GJ173">
        <f>IF($GL173&gt;=40,INDEX($DG:$DG,$GK173+40),"")</f>
      </c>
      <c r="GK173">
        <f>IFERROR(MATCH($DE173,$DF$2:$DF$166,0)+1,0)</f>
      </c>
      <c r="GL173">
        <f>IFERROR(INDEX($DH$2:$DH$166,MATCH($DE173,$DF$2:$DF$166,0)),0)</f>
      </c>
      <c r="GM173">
        <f>IFERROR(MATCH($H173,$DI$173:$EV$173,0),0)</f>
      </c>
      <c r="GN173">
        <f>IF($GM173&gt;0,INDEX($EW$173:$GJ$173,$GM173),"")</f>
      </c>
      <c r="GO173" t="s">
        <v>363</v>
      </c>
      <c r="GQ173">
        <f>IF($IZ173&gt;=1,INDEX($GO:$GO,$IY173+1),"")</f>
      </c>
      <c r="GR173">
        <f>IF($IZ173&gt;=2,INDEX($GO:$GO,$IY173+2),"")</f>
      </c>
      <c r="GS173">
        <f>IF($IZ173&gt;=3,INDEX($GO:$GO,$IY173+3),"")</f>
      </c>
      <c r="GT173">
        <f>IF($IZ173&gt;=4,INDEX($GO:$GO,$IY173+4),"")</f>
      </c>
      <c r="GU173">
        <f>IF($IZ173&gt;=5,INDEX($GO:$GO,$IY173+5),"")</f>
      </c>
      <c r="GV173">
        <f>IF($IZ173&gt;=6,INDEX($GO:$GO,$IY173+6),"")</f>
      </c>
      <c r="GW173">
        <f>IF($IZ173&gt;=7,INDEX($GO:$GO,$IY173+7),"")</f>
      </c>
      <c r="GX173">
        <f>IF($IZ173&gt;=8,INDEX($GO:$GO,$IY173+8),"")</f>
      </c>
      <c r="GY173">
        <f>IF($IZ173&gt;=9,INDEX($GO:$GO,$IY173+9),"")</f>
      </c>
      <c r="GZ173">
        <f>IF($IZ173&gt;=10,INDEX($GO:$GO,$IY173+10),"")</f>
      </c>
      <c r="HA173">
        <f>IF($IZ173&gt;=11,INDEX($GO:$GO,$IY173+11),"")</f>
      </c>
      <c r="HB173">
        <f>IF($IZ173&gt;=12,INDEX($GO:$GO,$IY173+12),"")</f>
      </c>
      <c r="HC173">
        <f>IF($IZ173&gt;=13,INDEX($GO:$GO,$IY173+13),"")</f>
      </c>
      <c r="HD173">
        <f>IF($IZ173&gt;=14,INDEX($GO:$GO,$IY173+14),"")</f>
      </c>
      <c r="HE173">
        <f>IF($IZ173&gt;=15,INDEX($GO:$GO,$IY173+15),"")</f>
      </c>
      <c r="HF173">
        <f>IF($IZ173&gt;=16,INDEX($GO:$GO,$IY173+16),"")</f>
      </c>
      <c r="HG173">
        <f>IF($IZ173&gt;=17,INDEX($GO:$GO,$IY173+17),"")</f>
      </c>
      <c r="HH173">
        <f>IF($IZ173&gt;=18,INDEX($GO:$GO,$IY173+18),"")</f>
      </c>
      <c r="HI173">
        <f>IF($IZ173&gt;=19,INDEX($GO:$GO,$IY173+19),"")</f>
      </c>
      <c r="HJ173">
        <f>IF($IZ173&gt;=20,INDEX($GO:$GO,$IY173+20),"")</f>
      </c>
      <c r="HK173">
        <f>IF($IZ173&gt;=21,INDEX($GO:$GO,$IY173+21),"")</f>
      </c>
      <c r="HL173">
        <f>IF($IZ173&gt;=22,INDEX($GO:$GO,$IY173+22),"")</f>
      </c>
      <c r="HM173">
        <f>IF($IZ173&gt;=23,INDEX($GO:$GO,$IY173+23),"")</f>
      </c>
      <c r="HN173">
        <f>IF($IZ173&gt;=24,INDEX($GO:$GO,$IY173+24),"")</f>
      </c>
      <c r="HO173">
        <f>IF($IZ173&gt;=25,INDEX($GO:$GO,$IY173+25),"")</f>
      </c>
      <c r="HP173">
        <f>IF($IZ173&gt;=26,INDEX($GO:$GO,$IY173+26),"")</f>
      </c>
      <c r="HQ173">
        <f>IF($IZ173&gt;=27,INDEX($GO:$GO,$IY173+27),"")</f>
      </c>
      <c r="HR173">
        <f>IF($IZ173&gt;=28,INDEX($GO:$GO,$IY173+28),"")</f>
      </c>
      <c r="HS173">
        <f>IF($IZ173&gt;=29,INDEX($GO:$GO,$IY173+29),"")</f>
      </c>
      <c r="HT173">
        <f>IF($IZ173&gt;=30,INDEX($GO:$GO,$IY173+30),"")</f>
      </c>
      <c r="HU173">
        <f>IF($IZ173&gt;=31,INDEX($GO:$GO,$IY173+31),"")</f>
      </c>
      <c r="HV173">
        <f>IF($IZ173&gt;=32,INDEX($GO:$GO,$IY173+32),"")</f>
      </c>
      <c r="HW173">
        <f>IF($IZ173&gt;=33,INDEX($GO:$GO,$IY173+33),"")</f>
      </c>
      <c r="HX173">
        <f>IF($IZ173&gt;=34,INDEX($GO:$GO,$IY173+34),"")</f>
      </c>
      <c r="HY173">
        <f>IF($IZ173&gt;=35,INDEX($GO:$GO,$IY173+35),"")</f>
      </c>
      <c r="HZ173">
        <f>IF($IZ173&gt;=36,INDEX($GO:$GO,$IY173+36),"")</f>
      </c>
      <c r="IA173">
        <f>IF($IZ173&gt;=37,INDEX($GO:$GO,$IY173+37),"")</f>
      </c>
      <c r="IB173">
        <f>IF($IZ173&gt;=38,INDEX($GO:$GO,$IY173+38),"")</f>
      </c>
      <c r="IC173">
        <f>IF($IZ173&gt;=39,INDEX($GO:$GO,$IY173+39),"")</f>
      </c>
      <c r="ID173">
        <f>IF($IZ173&gt;=40,INDEX($GO:$GO,$IY173+40),"")</f>
      </c>
      <c r="IE173">
        <f>IF($IZ173&gt;=41,INDEX($GO:$GO,$IY173+41),"")</f>
      </c>
      <c r="IF173">
        <f>IF($IZ173&gt;=42,INDEX($GO:$GO,$IY173+42),"")</f>
      </c>
      <c r="IG173">
        <f>IF($IZ173&gt;=43,INDEX($GO:$GO,$IY173+43),"")</f>
      </c>
      <c r="IH173">
        <f>IF($IZ173&gt;=44,INDEX($GO:$GO,$IY173+44),"")</f>
      </c>
      <c r="II173">
        <f>IF($IZ173&gt;=45,INDEX($GO:$GO,$IY173+45),"")</f>
      </c>
      <c r="IJ173">
        <f>IF($IZ173&gt;=46,INDEX($GO:$GO,$IY173+46),"")</f>
      </c>
      <c r="IK173">
        <f>IF($IZ173&gt;=47,INDEX($GO:$GO,$IY173+47),"")</f>
      </c>
      <c r="IL173">
        <f>IF($IZ173&gt;=48,INDEX($GO:$GO,$IY173+48),"")</f>
      </c>
      <c r="IM173">
        <f>IF($IZ173&gt;=49,INDEX($GO:$GO,$IY173+49),"")</f>
      </c>
      <c r="IN173">
        <f>IF($IZ173&gt;=50,INDEX($GO:$GO,$IY173+50),"")</f>
      </c>
      <c r="IO173">
        <f>IF($IZ173&gt;=51,INDEX($GO:$GO,$IY173+51),"")</f>
      </c>
      <c r="IP173">
        <f>IF($IZ173&gt;=52,INDEX($GO:$GO,$IY173+52),"")</f>
      </c>
      <c r="IQ173">
        <f>IF($IZ173&gt;=53,INDEX($GO:$GO,$IY173+53),"")</f>
      </c>
      <c r="IR173">
        <f>IF($IZ173&gt;=54,INDEX($GO:$GO,$IY173+54),"")</f>
      </c>
      <c r="IS173">
        <f>IF($IZ173&gt;=55,INDEX($GO:$GO,$IY173+55),"")</f>
      </c>
      <c r="IT173">
        <f>IF($IZ173&gt;=56,INDEX($GO:$GO,$IY173+56),"")</f>
      </c>
      <c r="IU173">
        <f>IF($IZ173&gt;=57,INDEX($GO:$GO,$IY173+57),"")</f>
      </c>
      <c r="IV173">
        <f>IF($IZ173&gt;=58,INDEX($GO:$GO,$IY173+58),"")</f>
      </c>
      <c r="IW173">
        <f>IF($IZ173&gt;=59,INDEX($GO:$GO,$IY173+59),"")</f>
      </c>
      <c r="IX173">
        <f>IF($IZ173&gt;=60,INDEX($GO:$GO,$IY173+60),"")</f>
      </c>
      <c r="IY173">
        <f>IFERROR(MATCH($GN173,$GO$2:$GO$827,0)+1,0)</f>
      </c>
      <c r="IZ173">
        <f>IFERROR(INDEX($GP$2:$GP$827,MATCH($GN173,$GO$2:$GO$827,0)),0)</f>
      </c>
      <c r="JA173" t="s">
        <v>23</v>
      </c>
      <c r="JB173" t="s">
        <v>23</v>
      </c>
    </row>
    <row r="174" spans="1:262" x14ac:dyDescent="0.25">
      <c r="F174" s="1"/>
      <c r="G174" s="1"/>
      <c r="H174" s="1"/>
      <c r="I174" s="1"/>
      <c r="J174" s="1">
        <f>IFERROR(IF(FIND(" - ",$F174)&gt;0,MID($F174,FIND(" - ",$F174)+3,LEN($F174)),""),"")</f>
      </c>
      <c r="L174" s="1"/>
      <c r="N174" t="s">
        <v>23</v>
      </c>
      <c r="P174">
        <f>IF(OR($N174="",$O174=""),"",IFERROR($N174/$O174,0))</f>
      </c>
      <c r="Q174">
        <f>IF($N174="","",
IF($G174="","",
IF(ISNUMBER(SEARCH("exempt",LOWER($G174))),0,
$N174*(VALUE(SUBSTITUTE($G174,"%",""))/100))))</f>
      </c>
      <c r="W174">
        <f>IF($N174="","",
SUM($N174,$Q174,$U174,$R174,$T174)-
IF($V174="",0,VALUE($V174)))</f>
      </c>
      <c r="AE174" t="s">
        <v>897</v>
      </c>
      <c r="AJ174" t="s">
        <v>898</v>
      </c>
      <c r="AM174">
        <f>IFERROR(LEFT($F174,FIND(" - ",$F174)-1),$F174)</f>
      </c>
      <c r="AP174">
        <f>IF($CE174&gt;=1,INDEX($AN:$AN,$CD174+1),"")</f>
      </c>
      <c r="AQ174">
        <f>IF($CE174&gt;=2,INDEX($AN:$AN,$CD174+2),"")</f>
      </c>
      <c r="AR174">
        <f>IF($CE174&gt;=3,INDEX($AN:$AN,$CD174+3),"")</f>
      </c>
      <c r="AS174">
        <f>IF($CE174&gt;=4,INDEX($AN:$AN,$CD174+4),"")</f>
      </c>
      <c r="AT174">
        <f>IF($CE174&gt;=5,INDEX($AN:$AN,$CD174+5),"")</f>
      </c>
      <c r="AU174">
        <f>IF($CE174&gt;=6,INDEX($AN:$AN,$CD174+6),"")</f>
      </c>
      <c r="AV174">
        <f>IF($CE174&gt;=7,INDEX($AN:$AN,$CD174+7),"")</f>
      </c>
      <c r="AW174">
        <f>IF($CE174&gt;=8,INDEX($AN:$AN,$CD174+8),"")</f>
      </c>
      <c r="AX174">
        <f>IF($CE174&gt;=9,INDEX($AN:$AN,$CD174+9),"")</f>
      </c>
      <c r="AY174">
        <f>IF($CE174&gt;=10,INDEX($AN:$AN,$CD174+10),"")</f>
      </c>
      <c r="AZ174">
        <f>IF($CE174&gt;=11,INDEX($AN:$AN,$CD174+11),"")</f>
      </c>
      <c r="BA174">
        <f>IF($CE174&gt;=12,INDEX($AN:$AN,$CD174+12),"")</f>
      </c>
      <c r="BB174">
        <f>IF($CE174&gt;=13,INDEX($AN:$AN,$CD174+13),"")</f>
      </c>
      <c r="BC174">
        <f>IF($CE174&gt;=14,INDEX($AN:$AN,$CD174+14),"")</f>
      </c>
      <c r="BD174">
        <f>IF($CE174&gt;=15,INDEX($AN:$AN,$CD174+15),"")</f>
      </c>
      <c r="BE174">
        <f>IF($CE174&gt;=16,INDEX($AN:$AN,$CD174+16),"")</f>
      </c>
      <c r="BF174">
        <f>IF($CE174&gt;=17,INDEX($AN:$AN,$CD174+17),"")</f>
      </c>
      <c r="BG174">
        <f>IF($CE174&gt;=18,INDEX($AN:$AN,$CD174+18),"")</f>
      </c>
      <c r="BH174">
        <f>IF($CE174&gt;=19,INDEX($AN:$AN,$CD174+19),"")</f>
      </c>
      <c r="BI174">
        <f>IF($CE174&gt;=20,INDEX($AN:$AN,$CD174+20),"")</f>
      </c>
      <c r="BJ174">
        <f>IF($CE174&gt;=21,INDEX($AN:$AN,$CD174+21),"")</f>
      </c>
      <c r="BK174">
        <f>IF($CE174&gt;=22,INDEX($AN:$AN,$CD174+22),"")</f>
      </c>
      <c r="BL174">
        <f>IF($CE174&gt;=23,INDEX($AN:$AN,$CD174+23),"")</f>
      </c>
      <c r="BM174">
        <f>IF($CE174&gt;=24,INDEX($AN:$AN,$CD174+24),"")</f>
      </c>
      <c r="BN174">
        <f>IF($CE174&gt;=25,INDEX($AN:$AN,$CD174+25),"")</f>
      </c>
      <c r="BO174">
        <f>IF($CE174&gt;=26,INDEX($AN:$AN,$CD174+26),"")</f>
      </c>
      <c r="BP174">
        <f>IF($CE174&gt;=27,INDEX($AN:$AN,$CD174+27),"")</f>
      </c>
      <c r="BQ174">
        <f>IF($CE174&gt;=28,INDEX($AN:$AN,$CD174+28),"")</f>
      </c>
      <c r="BR174">
        <f>IF($CE174&gt;=29,INDEX($AN:$AN,$CD174+29),"")</f>
      </c>
      <c r="BS174">
        <f>IF($CE174&gt;=30,INDEX($AN:$AN,$CD174+30),"")</f>
      </c>
      <c r="BT174">
        <f>IF($CE174&gt;=31,INDEX($AN:$AN,$CD174+31),"")</f>
      </c>
      <c r="BU174">
        <f>IF($CE174&gt;=32,INDEX($AN:$AN,$CD174+32),"")</f>
      </c>
      <c r="BV174">
        <f>IF($CE174&gt;=33,INDEX($AN:$AN,$CD174+33),"")</f>
      </c>
      <c r="BW174">
        <f>IF($CE174&gt;=34,INDEX($AN:$AN,$CD174+34),"")</f>
      </c>
      <c r="BX174">
        <f>IF($CE174&gt;=35,INDEX($AN:$AN,$CD174+35),"")</f>
      </c>
      <c r="BY174">
        <f>IF($CE174&gt;=36,INDEX($AN:$AN,$CD174+36),"")</f>
      </c>
      <c r="BZ174">
        <f>IF($CE174&gt;=37,INDEX($AN:$AN,$CD174+37),"")</f>
      </c>
      <c r="CA174">
        <f>IF($CE174&gt;=38,INDEX($AN:$AN,$CD174+38),"")</f>
      </c>
      <c r="CB174">
        <f>IF($CE174&gt;=39,INDEX($AN:$AN,$CD174+39),"")</f>
      </c>
      <c r="CC174">
        <f>IF($CE174&gt;=40,INDEX($AN:$AN,$CD174+40),"")</f>
      </c>
      <c r="CD174">
        <f>IFERROR(MATCH($AM174,$AN$2:$AN$133,0)+1,0)</f>
      </c>
      <c r="CE174">
        <f>IFERROR(INDEX($AO$2:$AO$133,MATCH($AM174,$AN$2:$AN$133,0)),0)</f>
      </c>
      <c r="CF174">
        <f>IFERROR(LEFT($K174,FIND(" - ",$K174)-1),$K174)</f>
      </c>
      <c r="CG174" t="s">
        <v>253</v>
      </c>
      <c r="CI174">
        <f>IF($DD174&gt;=1,INDEX($CG:$CG,$DC174+1),"")</f>
      </c>
      <c r="CJ174">
        <f>IF($DD174&gt;=2,INDEX($CG:$CG,$DC174+2),"")</f>
      </c>
      <c r="CK174">
        <f>IF($DD174&gt;=3,INDEX($CG:$CG,$DC174+3),"")</f>
      </c>
      <c r="CL174">
        <f>IF($DD174&gt;=4,INDEX($CG:$CG,$DC174+4),"")</f>
      </c>
      <c r="CM174">
        <f>IF($DD174&gt;=5,INDEX($CG:$CG,$DC174+5),"")</f>
      </c>
      <c r="CN174">
        <f>IF($DD174&gt;=6,INDEX($CG:$CG,$DC174+6),"")</f>
      </c>
      <c r="CO174">
        <f>IF($DD174&gt;=7,INDEX($CG:$CG,$DC174+7),"")</f>
      </c>
      <c r="CP174">
        <f>IF($DD174&gt;=8,INDEX($CG:$CG,$DC174+8),"")</f>
      </c>
      <c r="CQ174">
        <f>IF($DD174&gt;=9,INDEX($CG:$CG,$DC174+9),"")</f>
      </c>
      <c r="CR174">
        <f>IF($DD174&gt;=10,INDEX($CG:$CG,$DC174+10),"")</f>
      </c>
      <c r="CS174">
        <f>IF($DD174&gt;=11,INDEX($CG:$CG,$DC174+11),"")</f>
      </c>
      <c r="CT174">
        <f>IF($DD174&gt;=12,INDEX($CG:$CG,$DC174+12),"")</f>
      </c>
      <c r="CU174">
        <f>IF($DD174&gt;=13,INDEX($CG:$CG,$DC174+13),"")</f>
      </c>
      <c r="CV174">
        <f>IF($DD174&gt;=14,INDEX($CG:$CG,$DC174+14),"")</f>
      </c>
      <c r="CW174">
        <f>IF($DD174&gt;=15,INDEX($CG:$CG,$DC174+15),"")</f>
      </c>
      <c r="CX174">
        <f>IF($DD174&gt;=16,INDEX($CG:$CG,$DC174+16),"")</f>
      </c>
      <c r="CY174">
        <f>IF($DD174&gt;=17,INDEX($CG:$CG,$DC174+17),"")</f>
      </c>
      <c r="CZ174">
        <f>IF($DD174&gt;=18,INDEX($CG:$CG,$DC174+18),"")</f>
      </c>
      <c r="DA174">
        <f>IF($DD174&gt;=19,INDEX($CG:$CG,$DC174+19),"")</f>
      </c>
      <c r="DB174">
        <f>IF($DD174&gt;=20,INDEX($CG:$CG,$DC174+20),"")</f>
      </c>
      <c r="DC174">
        <f>IFERROR(MATCH($CF174,$CG$2:$CG$1558,0)+1,0)</f>
      </c>
      <c r="DD174">
        <f>IFERROR(INDEX($CH$2:$CH$1558,MATCH($CF174,$CG$2:$CG$1558,0)),0)</f>
      </c>
      <c r="DE174">
        <f>IFERROR(INDEX($AL:$AL,MATCH($G174,$AK:$AK,0))&amp;"","")</f>
      </c>
      <c r="DI174">
        <f>IF($GL174&gt;=1,INDEX($DF:$DF,$GK174+1),"")</f>
      </c>
      <c r="DJ174">
        <f>IF($GL174&gt;=2,INDEX($DF:$DF,$GK174+2),"")</f>
      </c>
      <c r="DK174">
        <f>IF($GL174&gt;=3,INDEX($DF:$DF,$GK174+3),"")</f>
      </c>
      <c r="DL174">
        <f>IF($GL174&gt;=4,INDEX($DF:$DF,$GK174+4),"")</f>
      </c>
      <c r="DM174">
        <f>IF($GL174&gt;=5,INDEX($DF:$DF,$GK174+5),"")</f>
      </c>
      <c r="DN174">
        <f>IF($GL174&gt;=6,INDEX($DF:$DF,$GK174+6),"")</f>
      </c>
      <c r="DO174">
        <f>IF($GL174&gt;=7,INDEX($DF:$DF,$GK174+7),"")</f>
      </c>
      <c r="DP174">
        <f>IF($GL174&gt;=8,INDEX($DF:$DF,$GK174+8),"")</f>
      </c>
      <c r="DQ174">
        <f>IF($GL174&gt;=9,INDEX($DF:$DF,$GK174+9),"")</f>
      </c>
      <c r="DR174">
        <f>IF($GL174&gt;=10,INDEX($DF:$DF,$GK174+10),"")</f>
      </c>
      <c r="DS174">
        <f>IF($GL174&gt;=11,INDEX($DF:$DF,$GK174+11),"")</f>
      </c>
      <c r="DT174">
        <f>IF($GL174&gt;=12,INDEX($DF:$DF,$GK174+12),"")</f>
      </c>
      <c r="DU174">
        <f>IF($GL174&gt;=13,INDEX($DF:$DF,$GK174+13),"")</f>
      </c>
      <c r="DV174">
        <f>IF($GL174&gt;=14,INDEX($DF:$DF,$GK174+14),"")</f>
      </c>
      <c r="DW174">
        <f>IF($GL174&gt;=15,INDEX($DF:$DF,$GK174+15),"")</f>
      </c>
      <c r="DX174">
        <f>IF($GL174&gt;=16,INDEX($DF:$DF,$GK174+16),"")</f>
      </c>
      <c r="DY174">
        <f>IF($GL174&gt;=17,INDEX($DF:$DF,$GK174+17),"")</f>
      </c>
      <c r="DZ174">
        <f>IF($GL174&gt;=18,INDEX($DF:$DF,$GK174+18),"")</f>
      </c>
      <c r="EA174">
        <f>IF($GL174&gt;=19,INDEX($DF:$DF,$GK174+19),"")</f>
      </c>
      <c r="EB174">
        <f>IF($GL174&gt;=20,INDEX($DF:$DF,$GK174+20),"")</f>
      </c>
      <c r="EC174">
        <f>IF($GL174&gt;=21,INDEX($DF:$DF,$GK174+21),"")</f>
      </c>
      <c r="ED174">
        <f>IF($GL174&gt;=22,INDEX($DF:$DF,$GK174+22),"")</f>
      </c>
      <c r="EE174">
        <f>IF($GL174&gt;=23,INDEX($DF:$DF,$GK174+23),"")</f>
      </c>
      <c r="EF174">
        <f>IF($GL174&gt;=24,INDEX($DF:$DF,$GK174+24),"")</f>
      </c>
      <c r="EG174">
        <f>IF($GL174&gt;=25,INDEX($DF:$DF,$GK174+25),"")</f>
      </c>
      <c r="EH174">
        <f>IF($GL174&gt;=26,INDEX($DF:$DF,$GK174+26),"")</f>
      </c>
      <c r="EI174">
        <f>IF($GL174&gt;=27,INDEX($DF:$DF,$GK174+27),"")</f>
      </c>
      <c r="EJ174">
        <f>IF($GL174&gt;=28,INDEX($DF:$DF,$GK174+28),"")</f>
      </c>
      <c r="EK174">
        <f>IF($GL174&gt;=29,INDEX($DF:$DF,$GK174+29),"")</f>
      </c>
      <c r="EL174">
        <f>IF($GL174&gt;=30,INDEX($DF:$DF,$GK174+30),"")</f>
      </c>
      <c r="EM174">
        <f>IF($GL174&gt;=31,INDEX($DF:$DF,$GK174+31),"")</f>
      </c>
      <c r="EN174">
        <f>IF($GL174&gt;=32,INDEX($DF:$DF,$GK174+32),"")</f>
      </c>
      <c r="EO174">
        <f>IF($GL174&gt;=33,INDEX($DF:$DF,$GK174+33),"")</f>
      </c>
      <c r="EP174">
        <f>IF($GL174&gt;=34,INDEX($DF:$DF,$GK174+34),"")</f>
      </c>
      <c r="EQ174">
        <f>IF($GL174&gt;=35,INDEX($DF:$DF,$GK174+35),"")</f>
      </c>
      <c r="ER174">
        <f>IF($GL174&gt;=36,INDEX($DF:$DF,$GK174+36),"")</f>
      </c>
      <c r="ES174">
        <f>IF($GL174&gt;=37,INDEX($DF:$DF,$GK174+37),"")</f>
      </c>
      <c r="ET174">
        <f>IF($GL174&gt;=38,INDEX($DF:$DF,$GK174+38),"")</f>
      </c>
      <c r="EU174">
        <f>IF($GL174&gt;=39,INDEX($DF:$DF,$GK174+39),"")</f>
      </c>
      <c r="EV174">
        <f>IF($GL174&gt;=40,INDEX($DF:$DF,$GK174+40),"")</f>
      </c>
      <c r="EW174">
        <f>IF($GL174&gt;=1,INDEX($DG:$DG,$GK174+1),"")</f>
      </c>
      <c r="EX174">
        <f>IF($GL174&gt;=2,INDEX($DG:$DG,$GK174+2),"")</f>
      </c>
      <c r="EY174">
        <f>IF($GL174&gt;=3,INDEX($DG:$DG,$GK174+3),"")</f>
      </c>
      <c r="EZ174">
        <f>IF($GL174&gt;=4,INDEX($DG:$DG,$GK174+4),"")</f>
      </c>
      <c r="FA174">
        <f>IF($GL174&gt;=5,INDEX($DG:$DG,$GK174+5),"")</f>
      </c>
      <c r="FB174">
        <f>IF($GL174&gt;=6,INDEX($DG:$DG,$GK174+6),"")</f>
      </c>
      <c r="FC174">
        <f>IF($GL174&gt;=7,INDEX($DG:$DG,$GK174+7),"")</f>
      </c>
      <c r="FD174">
        <f>IF($GL174&gt;=8,INDEX($DG:$DG,$GK174+8),"")</f>
      </c>
      <c r="FE174">
        <f>IF($GL174&gt;=9,INDEX($DG:$DG,$GK174+9),"")</f>
      </c>
      <c r="FF174">
        <f>IF($GL174&gt;=10,INDEX($DG:$DG,$GK174+10),"")</f>
      </c>
      <c r="FG174">
        <f>IF($GL174&gt;=11,INDEX($DG:$DG,$GK174+11),"")</f>
      </c>
      <c r="FH174">
        <f>IF($GL174&gt;=12,INDEX($DG:$DG,$GK174+12),"")</f>
      </c>
      <c r="FI174">
        <f>IF($GL174&gt;=13,INDEX($DG:$DG,$GK174+13),"")</f>
      </c>
      <c r="FJ174">
        <f>IF($GL174&gt;=14,INDEX($DG:$DG,$GK174+14),"")</f>
      </c>
      <c r="FK174">
        <f>IF($GL174&gt;=15,INDEX($DG:$DG,$GK174+15),"")</f>
      </c>
      <c r="FL174">
        <f>IF($GL174&gt;=16,INDEX($DG:$DG,$GK174+16),"")</f>
      </c>
      <c r="FM174">
        <f>IF($GL174&gt;=17,INDEX($DG:$DG,$GK174+17),"")</f>
      </c>
      <c r="FN174">
        <f>IF($GL174&gt;=18,INDEX($DG:$DG,$GK174+18),"")</f>
      </c>
      <c r="FO174">
        <f>IF($GL174&gt;=19,INDEX($DG:$DG,$GK174+19),"")</f>
      </c>
      <c r="FP174">
        <f>IF($GL174&gt;=20,INDEX($DG:$DG,$GK174+20),"")</f>
      </c>
      <c r="FQ174">
        <f>IF($GL174&gt;=21,INDEX($DG:$DG,$GK174+21),"")</f>
      </c>
      <c r="FR174">
        <f>IF($GL174&gt;=22,INDEX($DG:$DG,$GK174+22),"")</f>
      </c>
      <c r="FS174">
        <f>IF($GL174&gt;=23,INDEX($DG:$DG,$GK174+23),"")</f>
      </c>
      <c r="FT174">
        <f>IF($GL174&gt;=24,INDEX($DG:$DG,$GK174+24),"")</f>
      </c>
      <c r="FU174">
        <f>IF($GL174&gt;=25,INDEX($DG:$DG,$GK174+25),"")</f>
      </c>
      <c r="FV174">
        <f>IF($GL174&gt;=26,INDEX($DG:$DG,$GK174+26),"")</f>
      </c>
      <c r="FW174">
        <f>IF($GL174&gt;=27,INDEX($DG:$DG,$GK174+27),"")</f>
      </c>
      <c r="FX174">
        <f>IF($GL174&gt;=28,INDEX($DG:$DG,$GK174+28),"")</f>
      </c>
      <c r="FY174">
        <f>IF($GL174&gt;=29,INDEX($DG:$DG,$GK174+29),"")</f>
      </c>
      <c r="FZ174">
        <f>IF($GL174&gt;=30,INDEX($DG:$DG,$GK174+30),"")</f>
      </c>
      <c r="GA174">
        <f>IF($GL174&gt;=31,INDEX($DG:$DG,$GK174+31),"")</f>
      </c>
      <c r="GB174">
        <f>IF($GL174&gt;=32,INDEX($DG:$DG,$GK174+32),"")</f>
      </c>
      <c r="GC174">
        <f>IF($GL174&gt;=33,INDEX($DG:$DG,$GK174+33),"")</f>
      </c>
      <c r="GD174">
        <f>IF($GL174&gt;=34,INDEX($DG:$DG,$GK174+34),"")</f>
      </c>
      <c r="GE174">
        <f>IF($GL174&gt;=35,INDEX($DG:$DG,$GK174+35),"")</f>
      </c>
      <c r="GF174">
        <f>IF($GL174&gt;=36,INDEX($DG:$DG,$GK174+36),"")</f>
      </c>
      <c r="GG174">
        <f>IF($GL174&gt;=37,INDEX($DG:$DG,$GK174+37),"")</f>
      </c>
      <c r="GH174">
        <f>IF($GL174&gt;=38,INDEX($DG:$DG,$GK174+38),"")</f>
      </c>
      <c r="GI174">
        <f>IF($GL174&gt;=39,INDEX($DG:$DG,$GK174+39),"")</f>
      </c>
      <c r="GJ174">
        <f>IF($GL174&gt;=40,INDEX($DG:$DG,$GK174+40),"")</f>
      </c>
      <c r="GK174">
        <f>IFERROR(MATCH($DE174,$DF$2:$DF$166,0)+1,0)</f>
      </c>
      <c r="GL174">
        <f>IFERROR(INDEX($DH$2:$DH$166,MATCH($DE174,$DF$2:$DF$166,0)),0)</f>
      </c>
      <c r="GM174">
        <f>IFERROR(MATCH($H174,$DI$174:$EV$174,0),0)</f>
      </c>
      <c r="GN174">
        <f>IF($GM174&gt;0,INDEX($EW$174:$GJ$174,$GM174),"")</f>
      </c>
      <c r="GO174" t="s">
        <v>370</v>
      </c>
      <c r="GQ174">
        <f>IF($IZ174&gt;=1,INDEX($GO:$GO,$IY174+1),"")</f>
      </c>
      <c r="GR174">
        <f>IF($IZ174&gt;=2,INDEX($GO:$GO,$IY174+2),"")</f>
      </c>
      <c r="GS174">
        <f>IF($IZ174&gt;=3,INDEX($GO:$GO,$IY174+3),"")</f>
      </c>
      <c r="GT174">
        <f>IF($IZ174&gt;=4,INDEX($GO:$GO,$IY174+4),"")</f>
      </c>
      <c r="GU174">
        <f>IF($IZ174&gt;=5,INDEX($GO:$GO,$IY174+5),"")</f>
      </c>
      <c r="GV174">
        <f>IF($IZ174&gt;=6,INDEX($GO:$GO,$IY174+6),"")</f>
      </c>
      <c r="GW174">
        <f>IF($IZ174&gt;=7,INDEX($GO:$GO,$IY174+7),"")</f>
      </c>
      <c r="GX174">
        <f>IF($IZ174&gt;=8,INDEX($GO:$GO,$IY174+8),"")</f>
      </c>
      <c r="GY174">
        <f>IF($IZ174&gt;=9,INDEX($GO:$GO,$IY174+9),"")</f>
      </c>
      <c r="GZ174">
        <f>IF($IZ174&gt;=10,INDEX($GO:$GO,$IY174+10),"")</f>
      </c>
      <c r="HA174">
        <f>IF($IZ174&gt;=11,INDEX($GO:$GO,$IY174+11),"")</f>
      </c>
      <c r="HB174">
        <f>IF($IZ174&gt;=12,INDEX($GO:$GO,$IY174+12),"")</f>
      </c>
      <c r="HC174">
        <f>IF($IZ174&gt;=13,INDEX($GO:$GO,$IY174+13),"")</f>
      </c>
      <c r="HD174">
        <f>IF($IZ174&gt;=14,INDEX($GO:$GO,$IY174+14),"")</f>
      </c>
      <c r="HE174">
        <f>IF($IZ174&gt;=15,INDEX($GO:$GO,$IY174+15),"")</f>
      </c>
      <c r="HF174">
        <f>IF($IZ174&gt;=16,INDEX($GO:$GO,$IY174+16),"")</f>
      </c>
      <c r="HG174">
        <f>IF($IZ174&gt;=17,INDEX($GO:$GO,$IY174+17),"")</f>
      </c>
      <c r="HH174">
        <f>IF($IZ174&gt;=18,INDEX($GO:$GO,$IY174+18),"")</f>
      </c>
      <c r="HI174">
        <f>IF($IZ174&gt;=19,INDEX($GO:$GO,$IY174+19),"")</f>
      </c>
      <c r="HJ174">
        <f>IF($IZ174&gt;=20,INDEX($GO:$GO,$IY174+20),"")</f>
      </c>
      <c r="HK174">
        <f>IF($IZ174&gt;=21,INDEX($GO:$GO,$IY174+21),"")</f>
      </c>
      <c r="HL174">
        <f>IF($IZ174&gt;=22,INDEX($GO:$GO,$IY174+22),"")</f>
      </c>
      <c r="HM174">
        <f>IF($IZ174&gt;=23,INDEX($GO:$GO,$IY174+23),"")</f>
      </c>
      <c r="HN174">
        <f>IF($IZ174&gt;=24,INDEX($GO:$GO,$IY174+24),"")</f>
      </c>
      <c r="HO174">
        <f>IF($IZ174&gt;=25,INDEX($GO:$GO,$IY174+25),"")</f>
      </c>
      <c r="HP174">
        <f>IF($IZ174&gt;=26,INDEX($GO:$GO,$IY174+26),"")</f>
      </c>
      <c r="HQ174">
        <f>IF($IZ174&gt;=27,INDEX($GO:$GO,$IY174+27),"")</f>
      </c>
      <c r="HR174">
        <f>IF($IZ174&gt;=28,INDEX($GO:$GO,$IY174+28),"")</f>
      </c>
      <c r="HS174">
        <f>IF($IZ174&gt;=29,INDEX($GO:$GO,$IY174+29),"")</f>
      </c>
      <c r="HT174">
        <f>IF($IZ174&gt;=30,INDEX($GO:$GO,$IY174+30),"")</f>
      </c>
      <c r="HU174">
        <f>IF($IZ174&gt;=31,INDEX($GO:$GO,$IY174+31),"")</f>
      </c>
      <c r="HV174">
        <f>IF($IZ174&gt;=32,INDEX($GO:$GO,$IY174+32),"")</f>
      </c>
      <c r="HW174">
        <f>IF($IZ174&gt;=33,INDEX($GO:$GO,$IY174+33),"")</f>
      </c>
      <c r="HX174">
        <f>IF($IZ174&gt;=34,INDEX($GO:$GO,$IY174+34),"")</f>
      </c>
      <c r="HY174">
        <f>IF($IZ174&gt;=35,INDEX($GO:$GO,$IY174+35),"")</f>
      </c>
      <c r="HZ174">
        <f>IF($IZ174&gt;=36,INDEX($GO:$GO,$IY174+36),"")</f>
      </c>
      <c r="IA174">
        <f>IF($IZ174&gt;=37,INDEX($GO:$GO,$IY174+37),"")</f>
      </c>
      <c r="IB174">
        <f>IF($IZ174&gt;=38,INDEX($GO:$GO,$IY174+38),"")</f>
      </c>
      <c r="IC174">
        <f>IF($IZ174&gt;=39,INDEX($GO:$GO,$IY174+39),"")</f>
      </c>
      <c r="ID174">
        <f>IF($IZ174&gt;=40,INDEX($GO:$GO,$IY174+40),"")</f>
      </c>
      <c r="IE174">
        <f>IF($IZ174&gt;=41,INDEX($GO:$GO,$IY174+41),"")</f>
      </c>
      <c r="IF174">
        <f>IF($IZ174&gt;=42,INDEX($GO:$GO,$IY174+42),"")</f>
      </c>
      <c r="IG174">
        <f>IF($IZ174&gt;=43,INDEX($GO:$GO,$IY174+43),"")</f>
      </c>
      <c r="IH174">
        <f>IF($IZ174&gt;=44,INDEX($GO:$GO,$IY174+44),"")</f>
      </c>
      <c r="II174">
        <f>IF($IZ174&gt;=45,INDEX($GO:$GO,$IY174+45),"")</f>
      </c>
      <c r="IJ174">
        <f>IF($IZ174&gt;=46,INDEX($GO:$GO,$IY174+46),"")</f>
      </c>
      <c r="IK174">
        <f>IF($IZ174&gt;=47,INDEX($GO:$GO,$IY174+47),"")</f>
      </c>
      <c r="IL174">
        <f>IF($IZ174&gt;=48,INDEX($GO:$GO,$IY174+48),"")</f>
      </c>
      <c r="IM174">
        <f>IF($IZ174&gt;=49,INDEX($GO:$GO,$IY174+49),"")</f>
      </c>
      <c r="IN174">
        <f>IF($IZ174&gt;=50,INDEX($GO:$GO,$IY174+50),"")</f>
      </c>
      <c r="IO174">
        <f>IF($IZ174&gt;=51,INDEX($GO:$GO,$IY174+51),"")</f>
      </c>
      <c r="IP174">
        <f>IF($IZ174&gt;=52,INDEX($GO:$GO,$IY174+52),"")</f>
      </c>
      <c r="IQ174">
        <f>IF($IZ174&gt;=53,INDEX($GO:$GO,$IY174+53),"")</f>
      </c>
      <c r="IR174">
        <f>IF($IZ174&gt;=54,INDEX($GO:$GO,$IY174+54),"")</f>
      </c>
      <c r="IS174">
        <f>IF($IZ174&gt;=55,INDEX($GO:$GO,$IY174+55),"")</f>
      </c>
      <c r="IT174">
        <f>IF($IZ174&gt;=56,INDEX($GO:$GO,$IY174+56),"")</f>
      </c>
      <c r="IU174">
        <f>IF($IZ174&gt;=57,INDEX($GO:$GO,$IY174+57),"")</f>
      </c>
      <c r="IV174">
        <f>IF($IZ174&gt;=58,INDEX($GO:$GO,$IY174+58),"")</f>
      </c>
      <c r="IW174">
        <f>IF($IZ174&gt;=59,INDEX($GO:$GO,$IY174+59),"")</f>
      </c>
      <c r="IX174">
        <f>IF($IZ174&gt;=60,INDEX($GO:$GO,$IY174+60),"")</f>
      </c>
      <c r="IY174">
        <f>IFERROR(MATCH($GN174,$GO$2:$GO$827,0)+1,0)</f>
      </c>
      <c r="IZ174">
        <f>IFERROR(INDEX($GP$2:$GP$827,MATCH($GN174,$GO$2:$GO$827,0)),0)</f>
      </c>
      <c r="JA174" t="s">
        <v>23</v>
      </c>
      <c r="JB174" t="s">
        <v>23</v>
      </c>
    </row>
    <row r="175" spans="1:262" x14ac:dyDescent="0.25">
      <c r="F175" s="1"/>
      <c r="G175" s="1"/>
      <c r="H175" s="1"/>
      <c r="I175" s="1"/>
      <c r="J175" s="1">
        <f>IFERROR(IF(FIND(" - ",$F175)&gt;0,MID($F175,FIND(" - ",$F175)+3,LEN($F175)),""),"")</f>
      </c>
      <c r="L175" s="1"/>
      <c r="N175" t="s">
        <v>23</v>
      </c>
      <c r="P175">
        <f>IF(OR($N175="",$O175=""),"",IFERROR($N175/$O175,0))</f>
      </c>
      <c r="Q175">
        <f>IF($N175="","",
IF($G175="","",
IF(ISNUMBER(SEARCH("exempt",LOWER($G175))),0,
$N175*(VALUE(SUBSTITUTE($G175,"%",""))/100))))</f>
      </c>
      <c r="W175">
        <f>IF($N175="","",
SUM($N175,$Q175,$U175,$R175,$T175)-
IF($V175="",0,VALUE($V175)))</f>
      </c>
      <c r="AE175" t="s">
        <v>899</v>
      </c>
      <c r="AJ175" t="s">
        <v>900</v>
      </c>
      <c r="AM175">
        <f>IFERROR(LEFT($F175,FIND(" - ",$F175)-1),$F175)</f>
      </c>
      <c r="AP175">
        <f>IF($CE175&gt;=1,INDEX($AN:$AN,$CD175+1),"")</f>
      </c>
      <c r="AQ175">
        <f>IF($CE175&gt;=2,INDEX($AN:$AN,$CD175+2),"")</f>
      </c>
      <c r="AR175">
        <f>IF($CE175&gt;=3,INDEX($AN:$AN,$CD175+3),"")</f>
      </c>
      <c r="AS175">
        <f>IF($CE175&gt;=4,INDEX($AN:$AN,$CD175+4),"")</f>
      </c>
      <c r="AT175">
        <f>IF($CE175&gt;=5,INDEX($AN:$AN,$CD175+5),"")</f>
      </c>
      <c r="AU175">
        <f>IF($CE175&gt;=6,INDEX($AN:$AN,$CD175+6),"")</f>
      </c>
      <c r="AV175">
        <f>IF($CE175&gt;=7,INDEX($AN:$AN,$CD175+7),"")</f>
      </c>
      <c r="AW175">
        <f>IF($CE175&gt;=8,INDEX($AN:$AN,$CD175+8),"")</f>
      </c>
      <c r="AX175">
        <f>IF($CE175&gt;=9,INDEX($AN:$AN,$CD175+9),"")</f>
      </c>
      <c r="AY175">
        <f>IF($CE175&gt;=10,INDEX($AN:$AN,$CD175+10),"")</f>
      </c>
      <c r="AZ175">
        <f>IF($CE175&gt;=11,INDEX($AN:$AN,$CD175+11),"")</f>
      </c>
      <c r="BA175">
        <f>IF($CE175&gt;=12,INDEX($AN:$AN,$CD175+12),"")</f>
      </c>
      <c r="BB175">
        <f>IF($CE175&gt;=13,INDEX($AN:$AN,$CD175+13),"")</f>
      </c>
      <c r="BC175">
        <f>IF($CE175&gt;=14,INDEX($AN:$AN,$CD175+14),"")</f>
      </c>
      <c r="BD175">
        <f>IF($CE175&gt;=15,INDEX($AN:$AN,$CD175+15),"")</f>
      </c>
      <c r="BE175">
        <f>IF($CE175&gt;=16,INDEX($AN:$AN,$CD175+16),"")</f>
      </c>
      <c r="BF175">
        <f>IF($CE175&gt;=17,INDEX($AN:$AN,$CD175+17),"")</f>
      </c>
      <c r="BG175">
        <f>IF($CE175&gt;=18,INDEX($AN:$AN,$CD175+18),"")</f>
      </c>
      <c r="BH175">
        <f>IF($CE175&gt;=19,INDEX($AN:$AN,$CD175+19),"")</f>
      </c>
      <c r="BI175">
        <f>IF($CE175&gt;=20,INDEX($AN:$AN,$CD175+20),"")</f>
      </c>
      <c r="BJ175">
        <f>IF($CE175&gt;=21,INDEX($AN:$AN,$CD175+21),"")</f>
      </c>
      <c r="BK175">
        <f>IF($CE175&gt;=22,INDEX($AN:$AN,$CD175+22),"")</f>
      </c>
      <c r="BL175">
        <f>IF($CE175&gt;=23,INDEX($AN:$AN,$CD175+23),"")</f>
      </c>
      <c r="BM175">
        <f>IF($CE175&gt;=24,INDEX($AN:$AN,$CD175+24),"")</f>
      </c>
      <c r="BN175">
        <f>IF($CE175&gt;=25,INDEX($AN:$AN,$CD175+25),"")</f>
      </c>
      <c r="BO175">
        <f>IF($CE175&gt;=26,INDEX($AN:$AN,$CD175+26),"")</f>
      </c>
      <c r="BP175">
        <f>IF($CE175&gt;=27,INDEX($AN:$AN,$CD175+27),"")</f>
      </c>
      <c r="BQ175">
        <f>IF($CE175&gt;=28,INDEX($AN:$AN,$CD175+28),"")</f>
      </c>
      <c r="BR175">
        <f>IF($CE175&gt;=29,INDEX($AN:$AN,$CD175+29),"")</f>
      </c>
      <c r="BS175">
        <f>IF($CE175&gt;=30,INDEX($AN:$AN,$CD175+30),"")</f>
      </c>
      <c r="BT175">
        <f>IF($CE175&gt;=31,INDEX($AN:$AN,$CD175+31),"")</f>
      </c>
      <c r="BU175">
        <f>IF($CE175&gt;=32,INDEX($AN:$AN,$CD175+32),"")</f>
      </c>
      <c r="BV175">
        <f>IF($CE175&gt;=33,INDEX($AN:$AN,$CD175+33),"")</f>
      </c>
      <c r="BW175">
        <f>IF($CE175&gt;=34,INDEX($AN:$AN,$CD175+34),"")</f>
      </c>
      <c r="BX175">
        <f>IF($CE175&gt;=35,INDEX($AN:$AN,$CD175+35),"")</f>
      </c>
      <c r="BY175">
        <f>IF($CE175&gt;=36,INDEX($AN:$AN,$CD175+36),"")</f>
      </c>
      <c r="BZ175">
        <f>IF($CE175&gt;=37,INDEX($AN:$AN,$CD175+37),"")</f>
      </c>
      <c r="CA175">
        <f>IF($CE175&gt;=38,INDEX($AN:$AN,$CD175+38),"")</f>
      </c>
      <c r="CB175">
        <f>IF($CE175&gt;=39,INDEX($AN:$AN,$CD175+39),"")</f>
      </c>
      <c r="CC175">
        <f>IF($CE175&gt;=40,INDEX($AN:$AN,$CD175+40),"")</f>
      </c>
      <c r="CD175">
        <f>IFERROR(MATCH($AM175,$AN$2:$AN$133,0)+1,0)</f>
      </c>
      <c r="CE175">
        <f>IFERROR(INDEX($AO$2:$AO$133,MATCH($AM175,$AN$2:$AN$133,0)),0)</f>
      </c>
      <c r="CF175">
        <f>IFERROR(LEFT($K175,FIND(" - ",$K175)-1),$K175)</f>
      </c>
      <c r="CG175" t="s">
        <v>64</v>
      </c>
      <c r="CI175">
        <f>IF($DD175&gt;=1,INDEX($CG:$CG,$DC175+1),"")</f>
      </c>
      <c r="CJ175">
        <f>IF($DD175&gt;=2,INDEX($CG:$CG,$DC175+2),"")</f>
      </c>
      <c r="CK175">
        <f>IF($DD175&gt;=3,INDEX($CG:$CG,$DC175+3),"")</f>
      </c>
      <c r="CL175">
        <f>IF($DD175&gt;=4,INDEX($CG:$CG,$DC175+4),"")</f>
      </c>
      <c r="CM175">
        <f>IF($DD175&gt;=5,INDEX($CG:$CG,$DC175+5),"")</f>
      </c>
      <c r="CN175">
        <f>IF($DD175&gt;=6,INDEX($CG:$CG,$DC175+6),"")</f>
      </c>
      <c r="CO175">
        <f>IF($DD175&gt;=7,INDEX($CG:$CG,$DC175+7),"")</f>
      </c>
      <c r="CP175">
        <f>IF($DD175&gt;=8,INDEX($CG:$CG,$DC175+8),"")</f>
      </c>
      <c r="CQ175">
        <f>IF($DD175&gt;=9,INDEX($CG:$CG,$DC175+9),"")</f>
      </c>
      <c r="CR175">
        <f>IF($DD175&gt;=10,INDEX($CG:$CG,$DC175+10),"")</f>
      </c>
      <c r="CS175">
        <f>IF($DD175&gt;=11,INDEX($CG:$CG,$DC175+11),"")</f>
      </c>
      <c r="CT175">
        <f>IF($DD175&gt;=12,INDEX($CG:$CG,$DC175+12),"")</f>
      </c>
      <c r="CU175">
        <f>IF($DD175&gt;=13,INDEX($CG:$CG,$DC175+13),"")</f>
      </c>
      <c r="CV175">
        <f>IF($DD175&gt;=14,INDEX($CG:$CG,$DC175+14),"")</f>
      </c>
      <c r="CW175">
        <f>IF($DD175&gt;=15,INDEX($CG:$CG,$DC175+15),"")</f>
      </c>
      <c r="CX175">
        <f>IF($DD175&gt;=16,INDEX($CG:$CG,$DC175+16),"")</f>
      </c>
      <c r="CY175">
        <f>IF($DD175&gt;=17,INDEX($CG:$CG,$DC175+17),"")</f>
      </c>
      <c r="CZ175">
        <f>IF($DD175&gt;=18,INDEX($CG:$CG,$DC175+18),"")</f>
      </c>
      <c r="DA175">
        <f>IF($DD175&gt;=19,INDEX($CG:$CG,$DC175+19),"")</f>
      </c>
      <c r="DB175">
        <f>IF($DD175&gt;=20,INDEX($CG:$CG,$DC175+20),"")</f>
      </c>
      <c r="DC175">
        <f>IFERROR(MATCH($CF175,$CG$2:$CG$1558,0)+1,0)</f>
      </c>
      <c r="DD175">
        <f>IFERROR(INDEX($CH$2:$CH$1558,MATCH($CF175,$CG$2:$CG$1558,0)),0)</f>
      </c>
      <c r="DE175">
        <f>IFERROR(INDEX($AL:$AL,MATCH($G175,$AK:$AK,0))&amp;"","")</f>
      </c>
      <c r="DI175">
        <f>IF($GL175&gt;=1,INDEX($DF:$DF,$GK175+1),"")</f>
      </c>
      <c r="DJ175">
        <f>IF($GL175&gt;=2,INDEX($DF:$DF,$GK175+2),"")</f>
      </c>
      <c r="DK175">
        <f>IF($GL175&gt;=3,INDEX($DF:$DF,$GK175+3),"")</f>
      </c>
      <c r="DL175">
        <f>IF($GL175&gt;=4,INDEX($DF:$DF,$GK175+4),"")</f>
      </c>
      <c r="DM175">
        <f>IF($GL175&gt;=5,INDEX($DF:$DF,$GK175+5),"")</f>
      </c>
      <c r="DN175">
        <f>IF($GL175&gt;=6,INDEX($DF:$DF,$GK175+6),"")</f>
      </c>
      <c r="DO175">
        <f>IF($GL175&gt;=7,INDEX($DF:$DF,$GK175+7),"")</f>
      </c>
      <c r="DP175">
        <f>IF($GL175&gt;=8,INDEX($DF:$DF,$GK175+8),"")</f>
      </c>
      <c r="DQ175">
        <f>IF($GL175&gt;=9,INDEX($DF:$DF,$GK175+9),"")</f>
      </c>
      <c r="DR175">
        <f>IF($GL175&gt;=10,INDEX($DF:$DF,$GK175+10),"")</f>
      </c>
      <c r="DS175">
        <f>IF($GL175&gt;=11,INDEX($DF:$DF,$GK175+11),"")</f>
      </c>
      <c r="DT175">
        <f>IF($GL175&gt;=12,INDEX($DF:$DF,$GK175+12),"")</f>
      </c>
      <c r="DU175">
        <f>IF($GL175&gt;=13,INDEX($DF:$DF,$GK175+13),"")</f>
      </c>
      <c r="DV175">
        <f>IF($GL175&gt;=14,INDEX($DF:$DF,$GK175+14),"")</f>
      </c>
      <c r="DW175">
        <f>IF($GL175&gt;=15,INDEX($DF:$DF,$GK175+15),"")</f>
      </c>
      <c r="DX175">
        <f>IF($GL175&gt;=16,INDEX($DF:$DF,$GK175+16),"")</f>
      </c>
      <c r="DY175">
        <f>IF($GL175&gt;=17,INDEX($DF:$DF,$GK175+17),"")</f>
      </c>
      <c r="DZ175">
        <f>IF($GL175&gt;=18,INDEX($DF:$DF,$GK175+18),"")</f>
      </c>
      <c r="EA175">
        <f>IF($GL175&gt;=19,INDEX($DF:$DF,$GK175+19),"")</f>
      </c>
      <c r="EB175">
        <f>IF($GL175&gt;=20,INDEX($DF:$DF,$GK175+20),"")</f>
      </c>
      <c r="EC175">
        <f>IF($GL175&gt;=21,INDEX($DF:$DF,$GK175+21),"")</f>
      </c>
      <c r="ED175">
        <f>IF($GL175&gt;=22,INDEX($DF:$DF,$GK175+22),"")</f>
      </c>
      <c r="EE175">
        <f>IF($GL175&gt;=23,INDEX($DF:$DF,$GK175+23),"")</f>
      </c>
      <c r="EF175">
        <f>IF($GL175&gt;=24,INDEX($DF:$DF,$GK175+24),"")</f>
      </c>
      <c r="EG175">
        <f>IF($GL175&gt;=25,INDEX($DF:$DF,$GK175+25),"")</f>
      </c>
      <c r="EH175">
        <f>IF($GL175&gt;=26,INDEX($DF:$DF,$GK175+26),"")</f>
      </c>
      <c r="EI175">
        <f>IF($GL175&gt;=27,INDEX($DF:$DF,$GK175+27),"")</f>
      </c>
      <c r="EJ175">
        <f>IF($GL175&gt;=28,INDEX($DF:$DF,$GK175+28),"")</f>
      </c>
      <c r="EK175">
        <f>IF($GL175&gt;=29,INDEX($DF:$DF,$GK175+29),"")</f>
      </c>
      <c r="EL175">
        <f>IF($GL175&gt;=30,INDEX($DF:$DF,$GK175+30),"")</f>
      </c>
      <c r="EM175">
        <f>IF($GL175&gt;=31,INDEX($DF:$DF,$GK175+31),"")</f>
      </c>
      <c r="EN175">
        <f>IF($GL175&gt;=32,INDEX($DF:$DF,$GK175+32),"")</f>
      </c>
      <c r="EO175">
        <f>IF($GL175&gt;=33,INDEX($DF:$DF,$GK175+33),"")</f>
      </c>
      <c r="EP175">
        <f>IF($GL175&gt;=34,INDEX($DF:$DF,$GK175+34),"")</f>
      </c>
      <c r="EQ175">
        <f>IF($GL175&gt;=35,INDEX($DF:$DF,$GK175+35),"")</f>
      </c>
      <c r="ER175">
        <f>IF($GL175&gt;=36,INDEX($DF:$DF,$GK175+36),"")</f>
      </c>
      <c r="ES175">
        <f>IF($GL175&gt;=37,INDEX($DF:$DF,$GK175+37),"")</f>
      </c>
      <c r="ET175">
        <f>IF($GL175&gt;=38,INDEX($DF:$DF,$GK175+38),"")</f>
      </c>
      <c r="EU175">
        <f>IF($GL175&gt;=39,INDEX($DF:$DF,$GK175+39),"")</f>
      </c>
      <c r="EV175">
        <f>IF($GL175&gt;=40,INDEX($DF:$DF,$GK175+40),"")</f>
      </c>
      <c r="EW175">
        <f>IF($GL175&gt;=1,INDEX($DG:$DG,$GK175+1),"")</f>
      </c>
      <c r="EX175">
        <f>IF($GL175&gt;=2,INDEX($DG:$DG,$GK175+2),"")</f>
      </c>
      <c r="EY175">
        <f>IF($GL175&gt;=3,INDEX($DG:$DG,$GK175+3),"")</f>
      </c>
      <c r="EZ175">
        <f>IF($GL175&gt;=4,INDEX($DG:$DG,$GK175+4),"")</f>
      </c>
      <c r="FA175">
        <f>IF($GL175&gt;=5,INDEX($DG:$DG,$GK175+5),"")</f>
      </c>
      <c r="FB175">
        <f>IF($GL175&gt;=6,INDEX($DG:$DG,$GK175+6),"")</f>
      </c>
      <c r="FC175">
        <f>IF($GL175&gt;=7,INDEX($DG:$DG,$GK175+7),"")</f>
      </c>
      <c r="FD175">
        <f>IF($GL175&gt;=8,INDEX($DG:$DG,$GK175+8),"")</f>
      </c>
      <c r="FE175">
        <f>IF($GL175&gt;=9,INDEX($DG:$DG,$GK175+9),"")</f>
      </c>
      <c r="FF175">
        <f>IF($GL175&gt;=10,INDEX($DG:$DG,$GK175+10),"")</f>
      </c>
      <c r="FG175">
        <f>IF($GL175&gt;=11,INDEX($DG:$DG,$GK175+11),"")</f>
      </c>
      <c r="FH175">
        <f>IF($GL175&gt;=12,INDEX($DG:$DG,$GK175+12),"")</f>
      </c>
      <c r="FI175">
        <f>IF($GL175&gt;=13,INDEX($DG:$DG,$GK175+13),"")</f>
      </c>
      <c r="FJ175">
        <f>IF($GL175&gt;=14,INDEX($DG:$DG,$GK175+14),"")</f>
      </c>
      <c r="FK175">
        <f>IF($GL175&gt;=15,INDEX($DG:$DG,$GK175+15),"")</f>
      </c>
      <c r="FL175">
        <f>IF($GL175&gt;=16,INDEX($DG:$DG,$GK175+16),"")</f>
      </c>
      <c r="FM175">
        <f>IF($GL175&gt;=17,INDEX($DG:$DG,$GK175+17),"")</f>
      </c>
      <c r="FN175">
        <f>IF($GL175&gt;=18,INDEX($DG:$DG,$GK175+18),"")</f>
      </c>
      <c r="FO175">
        <f>IF($GL175&gt;=19,INDEX($DG:$DG,$GK175+19),"")</f>
      </c>
      <c r="FP175">
        <f>IF($GL175&gt;=20,INDEX($DG:$DG,$GK175+20),"")</f>
      </c>
      <c r="FQ175">
        <f>IF($GL175&gt;=21,INDEX($DG:$DG,$GK175+21),"")</f>
      </c>
      <c r="FR175">
        <f>IF($GL175&gt;=22,INDEX($DG:$DG,$GK175+22),"")</f>
      </c>
      <c r="FS175">
        <f>IF($GL175&gt;=23,INDEX($DG:$DG,$GK175+23),"")</f>
      </c>
      <c r="FT175">
        <f>IF($GL175&gt;=24,INDEX($DG:$DG,$GK175+24),"")</f>
      </c>
      <c r="FU175">
        <f>IF($GL175&gt;=25,INDEX($DG:$DG,$GK175+25),"")</f>
      </c>
      <c r="FV175">
        <f>IF($GL175&gt;=26,INDEX($DG:$DG,$GK175+26),"")</f>
      </c>
      <c r="FW175">
        <f>IF($GL175&gt;=27,INDEX($DG:$DG,$GK175+27),"")</f>
      </c>
      <c r="FX175">
        <f>IF($GL175&gt;=28,INDEX($DG:$DG,$GK175+28),"")</f>
      </c>
      <c r="FY175">
        <f>IF($GL175&gt;=29,INDEX($DG:$DG,$GK175+29),"")</f>
      </c>
      <c r="FZ175">
        <f>IF($GL175&gt;=30,INDEX($DG:$DG,$GK175+30),"")</f>
      </c>
      <c r="GA175">
        <f>IF($GL175&gt;=31,INDEX($DG:$DG,$GK175+31),"")</f>
      </c>
      <c r="GB175">
        <f>IF($GL175&gt;=32,INDEX($DG:$DG,$GK175+32),"")</f>
      </c>
      <c r="GC175">
        <f>IF($GL175&gt;=33,INDEX($DG:$DG,$GK175+33),"")</f>
      </c>
      <c r="GD175">
        <f>IF($GL175&gt;=34,INDEX($DG:$DG,$GK175+34),"")</f>
      </c>
      <c r="GE175">
        <f>IF($GL175&gt;=35,INDEX($DG:$DG,$GK175+35),"")</f>
      </c>
      <c r="GF175">
        <f>IF($GL175&gt;=36,INDEX($DG:$DG,$GK175+36),"")</f>
      </c>
      <c r="GG175">
        <f>IF($GL175&gt;=37,INDEX($DG:$DG,$GK175+37),"")</f>
      </c>
      <c r="GH175">
        <f>IF($GL175&gt;=38,INDEX($DG:$DG,$GK175+38),"")</f>
      </c>
      <c r="GI175">
        <f>IF($GL175&gt;=39,INDEX($DG:$DG,$GK175+39),"")</f>
      </c>
      <c r="GJ175">
        <f>IF($GL175&gt;=40,INDEX($DG:$DG,$GK175+40),"")</f>
      </c>
      <c r="GK175">
        <f>IFERROR(MATCH($DE175,$DF$2:$DF$166,0)+1,0)</f>
      </c>
      <c r="GL175">
        <f>IFERROR(INDEX($DH$2:$DH$166,MATCH($DE175,$DF$2:$DF$166,0)),0)</f>
      </c>
      <c r="GM175">
        <f>IFERROR(MATCH($H175,$DI$175:$EV$175,0),0)</f>
      </c>
      <c r="GN175">
        <f>IF($GM175&gt;0,INDEX($EW$175:$GJ$175,$GM175),"")</f>
      </c>
      <c r="GO175" t="s">
        <v>376</v>
      </c>
      <c r="GQ175">
        <f>IF($IZ175&gt;=1,INDEX($GO:$GO,$IY175+1),"")</f>
      </c>
      <c r="GR175">
        <f>IF($IZ175&gt;=2,INDEX($GO:$GO,$IY175+2),"")</f>
      </c>
      <c r="GS175">
        <f>IF($IZ175&gt;=3,INDEX($GO:$GO,$IY175+3),"")</f>
      </c>
      <c r="GT175">
        <f>IF($IZ175&gt;=4,INDEX($GO:$GO,$IY175+4),"")</f>
      </c>
      <c r="GU175">
        <f>IF($IZ175&gt;=5,INDEX($GO:$GO,$IY175+5),"")</f>
      </c>
      <c r="GV175">
        <f>IF($IZ175&gt;=6,INDEX($GO:$GO,$IY175+6),"")</f>
      </c>
      <c r="GW175">
        <f>IF($IZ175&gt;=7,INDEX($GO:$GO,$IY175+7),"")</f>
      </c>
      <c r="GX175">
        <f>IF($IZ175&gt;=8,INDEX($GO:$GO,$IY175+8),"")</f>
      </c>
      <c r="GY175">
        <f>IF($IZ175&gt;=9,INDEX($GO:$GO,$IY175+9),"")</f>
      </c>
      <c r="GZ175">
        <f>IF($IZ175&gt;=10,INDEX($GO:$GO,$IY175+10),"")</f>
      </c>
      <c r="HA175">
        <f>IF($IZ175&gt;=11,INDEX($GO:$GO,$IY175+11),"")</f>
      </c>
      <c r="HB175">
        <f>IF($IZ175&gt;=12,INDEX($GO:$GO,$IY175+12),"")</f>
      </c>
      <c r="HC175">
        <f>IF($IZ175&gt;=13,INDEX($GO:$GO,$IY175+13),"")</f>
      </c>
      <c r="HD175">
        <f>IF($IZ175&gt;=14,INDEX($GO:$GO,$IY175+14),"")</f>
      </c>
      <c r="HE175">
        <f>IF($IZ175&gt;=15,INDEX($GO:$GO,$IY175+15),"")</f>
      </c>
      <c r="HF175">
        <f>IF($IZ175&gt;=16,INDEX($GO:$GO,$IY175+16),"")</f>
      </c>
      <c r="HG175">
        <f>IF($IZ175&gt;=17,INDEX($GO:$GO,$IY175+17),"")</f>
      </c>
      <c r="HH175">
        <f>IF($IZ175&gt;=18,INDEX($GO:$GO,$IY175+18),"")</f>
      </c>
      <c r="HI175">
        <f>IF($IZ175&gt;=19,INDEX($GO:$GO,$IY175+19),"")</f>
      </c>
      <c r="HJ175">
        <f>IF($IZ175&gt;=20,INDEX($GO:$GO,$IY175+20),"")</f>
      </c>
      <c r="HK175">
        <f>IF($IZ175&gt;=21,INDEX($GO:$GO,$IY175+21),"")</f>
      </c>
      <c r="HL175">
        <f>IF($IZ175&gt;=22,INDEX($GO:$GO,$IY175+22),"")</f>
      </c>
      <c r="HM175">
        <f>IF($IZ175&gt;=23,INDEX($GO:$GO,$IY175+23),"")</f>
      </c>
      <c r="HN175">
        <f>IF($IZ175&gt;=24,INDEX($GO:$GO,$IY175+24),"")</f>
      </c>
      <c r="HO175">
        <f>IF($IZ175&gt;=25,INDEX($GO:$GO,$IY175+25),"")</f>
      </c>
      <c r="HP175">
        <f>IF($IZ175&gt;=26,INDEX($GO:$GO,$IY175+26),"")</f>
      </c>
      <c r="HQ175">
        <f>IF($IZ175&gt;=27,INDEX($GO:$GO,$IY175+27),"")</f>
      </c>
      <c r="HR175">
        <f>IF($IZ175&gt;=28,INDEX($GO:$GO,$IY175+28),"")</f>
      </c>
      <c r="HS175">
        <f>IF($IZ175&gt;=29,INDEX($GO:$GO,$IY175+29),"")</f>
      </c>
      <c r="HT175">
        <f>IF($IZ175&gt;=30,INDEX($GO:$GO,$IY175+30),"")</f>
      </c>
      <c r="HU175">
        <f>IF($IZ175&gt;=31,INDEX($GO:$GO,$IY175+31),"")</f>
      </c>
      <c r="HV175">
        <f>IF($IZ175&gt;=32,INDEX($GO:$GO,$IY175+32),"")</f>
      </c>
      <c r="HW175">
        <f>IF($IZ175&gt;=33,INDEX($GO:$GO,$IY175+33),"")</f>
      </c>
      <c r="HX175">
        <f>IF($IZ175&gt;=34,INDEX($GO:$GO,$IY175+34),"")</f>
      </c>
      <c r="HY175">
        <f>IF($IZ175&gt;=35,INDEX($GO:$GO,$IY175+35),"")</f>
      </c>
      <c r="HZ175">
        <f>IF($IZ175&gt;=36,INDEX($GO:$GO,$IY175+36),"")</f>
      </c>
      <c r="IA175">
        <f>IF($IZ175&gt;=37,INDEX($GO:$GO,$IY175+37),"")</f>
      </c>
      <c r="IB175">
        <f>IF($IZ175&gt;=38,INDEX($GO:$GO,$IY175+38),"")</f>
      </c>
      <c r="IC175">
        <f>IF($IZ175&gt;=39,INDEX($GO:$GO,$IY175+39),"")</f>
      </c>
      <c r="ID175">
        <f>IF($IZ175&gt;=40,INDEX($GO:$GO,$IY175+40),"")</f>
      </c>
      <c r="IE175">
        <f>IF($IZ175&gt;=41,INDEX($GO:$GO,$IY175+41),"")</f>
      </c>
      <c r="IF175">
        <f>IF($IZ175&gt;=42,INDEX($GO:$GO,$IY175+42),"")</f>
      </c>
      <c r="IG175">
        <f>IF($IZ175&gt;=43,INDEX($GO:$GO,$IY175+43),"")</f>
      </c>
      <c r="IH175">
        <f>IF($IZ175&gt;=44,INDEX($GO:$GO,$IY175+44),"")</f>
      </c>
      <c r="II175">
        <f>IF($IZ175&gt;=45,INDEX($GO:$GO,$IY175+45),"")</f>
      </c>
      <c r="IJ175">
        <f>IF($IZ175&gt;=46,INDEX($GO:$GO,$IY175+46),"")</f>
      </c>
      <c r="IK175">
        <f>IF($IZ175&gt;=47,INDEX($GO:$GO,$IY175+47),"")</f>
      </c>
      <c r="IL175">
        <f>IF($IZ175&gt;=48,INDEX($GO:$GO,$IY175+48),"")</f>
      </c>
      <c r="IM175">
        <f>IF($IZ175&gt;=49,INDEX($GO:$GO,$IY175+49),"")</f>
      </c>
      <c r="IN175">
        <f>IF($IZ175&gt;=50,INDEX($GO:$GO,$IY175+50),"")</f>
      </c>
      <c r="IO175">
        <f>IF($IZ175&gt;=51,INDEX($GO:$GO,$IY175+51),"")</f>
      </c>
      <c r="IP175">
        <f>IF($IZ175&gt;=52,INDEX($GO:$GO,$IY175+52),"")</f>
      </c>
      <c r="IQ175">
        <f>IF($IZ175&gt;=53,INDEX($GO:$GO,$IY175+53),"")</f>
      </c>
      <c r="IR175">
        <f>IF($IZ175&gt;=54,INDEX($GO:$GO,$IY175+54),"")</f>
      </c>
      <c r="IS175">
        <f>IF($IZ175&gt;=55,INDEX($GO:$GO,$IY175+55),"")</f>
      </c>
      <c r="IT175">
        <f>IF($IZ175&gt;=56,INDEX($GO:$GO,$IY175+56),"")</f>
      </c>
      <c r="IU175">
        <f>IF($IZ175&gt;=57,INDEX($GO:$GO,$IY175+57),"")</f>
      </c>
      <c r="IV175">
        <f>IF($IZ175&gt;=58,INDEX($GO:$GO,$IY175+58),"")</f>
      </c>
      <c r="IW175">
        <f>IF($IZ175&gt;=59,INDEX($GO:$GO,$IY175+59),"")</f>
      </c>
      <c r="IX175">
        <f>IF($IZ175&gt;=60,INDEX($GO:$GO,$IY175+60),"")</f>
      </c>
      <c r="IY175">
        <f>IFERROR(MATCH($GN175,$GO$2:$GO$827,0)+1,0)</f>
      </c>
      <c r="IZ175">
        <f>IFERROR(INDEX($GP$2:$GP$827,MATCH($GN175,$GO$2:$GO$827,0)),0)</f>
      </c>
      <c r="JA175" t="s">
        <v>23</v>
      </c>
      <c r="JB175" t="s">
        <v>23</v>
      </c>
    </row>
    <row r="176" spans="1:262" x14ac:dyDescent="0.25">
      <c r="F176" s="1"/>
      <c r="G176" s="1"/>
      <c r="H176" s="1"/>
      <c r="I176" s="1"/>
      <c r="J176" s="1">
        <f>IFERROR(IF(FIND(" - ",$F176)&gt;0,MID($F176,FIND(" - ",$F176)+3,LEN($F176)),""),"")</f>
      </c>
      <c r="L176" s="1"/>
      <c r="N176" t="s">
        <v>23</v>
      </c>
      <c r="P176">
        <f>IF(OR($N176="",$O176=""),"",IFERROR($N176/$O176,0))</f>
      </c>
      <c r="Q176">
        <f>IF($N176="","",
IF($G176="","",
IF(ISNUMBER(SEARCH("exempt",LOWER($G176))),0,
$N176*(VALUE(SUBSTITUTE($G176,"%",""))/100))))</f>
      </c>
      <c r="W176">
        <f>IF($N176="","",
SUM($N176,$Q176,$U176,$R176,$T176)-
IF($V176="",0,VALUE($V176)))</f>
      </c>
      <c r="AE176" t="s">
        <v>901</v>
      </c>
      <c r="AJ176" t="s">
        <v>902</v>
      </c>
      <c r="AM176">
        <f>IFERROR(LEFT($F176,FIND(" - ",$F176)-1),$F176)</f>
      </c>
      <c r="AP176">
        <f>IF($CE176&gt;=1,INDEX($AN:$AN,$CD176+1),"")</f>
      </c>
      <c r="AQ176">
        <f>IF($CE176&gt;=2,INDEX($AN:$AN,$CD176+2),"")</f>
      </c>
      <c r="AR176">
        <f>IF($CE176&gt;=3,INDEX($AN:$AN,$CD176+3),"")</f>
      </c>
      <c r="AS176">
        <f>IF($CE176&gt;=4,INDEX($AN:$AN,$CD176+4),"")</f>
      </c>
      <c r="AT176">
        <f>IF($CE176&gt;=5,INDEX($AN:$AN,$CD176+5),"")</f>
      </c>
      <c r="AU176">
        <f>IF($CE176&gt;=6,INDEX($AN:$AN,$CD176+6),"")</f>
      </c>
      <c r="AV176">
        <f>IF($CE176&gt;=7,INDEX($AN:$AN,$CD176+7),"")</f>
      </c>
      <c r="AW176">
        <f>IF($CE176&gt;=8,INDEX($AN:$AN,$CD176+8),"")</f>
      </c>
      <c r="AX176">
        <f>IF($CE176&gt;=9,INDEX($AN:$AN,$CD176+9),"")</f>
      </c>
      <c r="AY176">
        <f>IF($CE176&gt;=10,INDEX($AN:$AN,$CD176+10),"")</f>
      </c>
      <c r="AZ176">
        <f>IF($CE176&gt;=11,INDEX($AN:$AN,$CD176+11),"")</f>
      </c>
      <c r="BA176">
        <f>IF($CE176&gt;=12,INDEX($AN:$AN,$CD176+12),"")</f>
      </c>
      <c r="BB176">
        <f>IF($CE176&gt;=13,INDEX($AN:$AN,$CD176+13),"")</f>
      </c>
      <c r="BC176">
        <f>IF($CE176&gt;=14,INDEX($AN:$AN,$CD176+14),"")</f>
      </c>
      <c r="BD176">
        <f>IF($CE176&gt;=15,INDEX($AN:$AN,$CD176+15),"")</f>
      </c>
      <c r="BE176">
        <f>IF($CE176&gt;=16,INDEX($AN:$AN,$CD176+16),"")</f>
      </c>
      <c r="BF176">
        <f>IF($CE176&gt;=17,INDEX($AN:$AN,$CD176+17),"")</f>
      </c>
      <c r="BG176">
        <f>IF($CE176&gt;=18,INDEX($AN:$AN,$CD176+18),"")</f>
      </c>
      <c r="BH176">
        <f>IF($CE176&gt;=19,INDEX($AN:$AN,$CD176+19),"")</f>
      </c>
      <c r="BI176">
        <f>IF($CE176&gt;=20,INDEX($AN:$AN,$CD176+20),"")</f>
      </c>
      <c r="BJ176">
        <f>IF($CE176&gt;=21,INDEX($AN:$AN,$CD176+21),"")</f>
      </c>
      <c r="BK176">
        <f>IF($CE176&gt;=22,INDEX($AN:$AN,$CD176+22),"")</f>
      </c>
      <c r="BL176">
        <f>IF($CE176&gt;=23,INDEX($AN:$AN,$CD176+23),"")</f>
      </c>
      <c r="BM176">
        <f>IF($CE176&gt;=24,INDEX($AN:$AN,$CD176+24),"")</f>
      </c>
      <c r="BN176">
        <f>IF($CE176&gt;=25,INDEX($AN:$AN,$CD176+25),"")</f>
      </c>
      <c r="BO176">
        <f>IF($CE176&gt;=26,INDEX($AN:$AN,$CD176+26),"")</f>
      </c>
      <c r="BP176">
        <f>IF($CE176&gt;=27,INDEX($AN:$AN,$CD176+27),"")</f>
      </c>
      <c r="BQ176">
        <f>IF($CE176&gt;=28,INDEX($AN:$AN,$CD176+28),"")</f>
      </c>
      <c r="BR176">
        <f>IF($CE176&gt;=29,INDEX($AN:$AN,$CD176+29),"")</f>
      </c>
      <c r="BS176">
        <f>IF($CE176&gt;=30,INDEX($AN:$AN,$CD176+30),"")</f>
      </c>
      <c r="BT176">
        <f>IF($CE176&gt;=31,INDEX($AN:$AN,$CD176+31),"")</f>
      </c>
      <c r="BU176">
        <f>IF($CE176&gt;=32,INDEX($AN:$AN,$CD176+32),"")</f>
      </c>
      <c r="BV176">
        <f>IF($CE176&gt;=33,INDEX($AN:$AN,$CD176+33),"")</f>
      </c>
      <c r="BW176">
        <f>IF($CE176&gt;=34,INDEX($AN:$AN,$CD176+34),"")</f>
      </c>
      <c r="BX176">
        <f>IF($CE176&gt;=35,INDEX($AN:$AN,$CD176+35),"")</f>
      </c>
      <c r="BY176">
        <f>IF($CE176&gt;=36,INDEX($AN:$AN,$CD176+36),"")</f>
      </c>
      <c r="BZ176">
        <f>IF($CE176&gt;=37,INDEX($AN:$AN,$CD176+37),"")</f>
      </c>
      <c r="CA176">
        <f>IF($CE176&gt;=38,INDEX($AN:$AN,$CD176+38),"")</f>
      </c>
      <c r="CB176">
        <f>IF($CE176&gt;=39,INDEX($AN:$AN,$CD176+39),"")</f>
      </c>
      <c r="CC176">
        <f>IF($CE176&gt;=40,INDEX($AN:$AN,$CD176+40),"")</f>
      </c>
      <c r="CD176">
        <f>IFERROR(MATCH($AM176,$AN$2:$AN$133,0)+1,0)</f>
      </c>
      <c r="CE176">
        <f>IFERROR(INDEX($AO$2:$AO$133,MATCH($AM176,$AN$2:$AN$133,0)),0)</f>
      </c>
      <c r="CF176">
        <f>IFERROR(LEFT($K176,FIND(" - ",$K176)-1),$K176)</f>
      </c>
      <c r="CG176" t="s">
        <v>216</v>
      </c>
      <c r="CI176">
        <f>IF($DD176&gt;=1,INDEX($CG:$CG,$DC176+1),"")</f>
      </c>
      <c r="CJ176">
        <f>IF($DD176&gt;=2,INDEX($CG:$CG,$DC176+2),"")</f>
      </c>
      <c r="CK176">
        <f>IF($DD176&gt;=3,INDEX($CG:$CG,$DC176+3),"")</f>
      </c>
      <c r="CL176">
        <f>IF($DD176&gt;=4,INDEX($CG:$CG,$DC176+4),"")</f>
      </c>
      <c r="CM176">
        <f>IF($DD176&gt;=5,INDEX($CG:$CG,$DC176+5),"")</f>
      </c>
      <c r="CN176">
        <f>IF($DD176&gt;=6,INDEX($CG:$CG,$DC176+6),"")</f>
      </c>
      <c r="CO176">
        <f>IF($DD176&gt;=7,INDEX($CG:$CG,$DC176+7),"")</f>
      </c>
      <c r="CP176">
        <f>IF($DD176&gt;=8,INDEX($CG:$CG,$DC176+8),"")</f>
      </c>
      <c r="CQ176">
        <f>IF($DD176&gt;=9,INDEX($CG:$CG,$DC176+9),"")</f>
      </c>
      <c r="CR176">
        <f>IF($DD176&gt;=10,INDEX($CG:$CG,$DC176+10),"")</f>
      </c>
      <c r="CS176">
        <f>IF($DD176&gt;=11,INDEX($CG:$CG,$DC176+11),"")</f>
      </c>
      <c r="CT176">
        <f>IF($DD176&gt;=12,INDEX($CG:$CG,$DC176+12),"")</f>
      </c>
      <c r="CU176">
        <f>IF($DD176&gt;=13,INDEX($CG:$CG,$DC176+13),"")</f>
      </c>
      <c r="CV176">
        <f>IF($DD176&gt;=14,INDEX($CG:$CG,$DC176+14),"")</f>
      </c>
      <c r="CW176">
        <f>IF($DD176&gt;=15,INDEX($CG:$CG,$DC176+15),"")</f>
      </c>
      <c r="CX176">
        <f>IF($DD176&gt;=16,INDEX($CG:$CG,$DC176+16),"")</f>
      </c>
      <c r="CY176">
        <f>IF($DD176&gt;=17,INDEX($CG:$CG,$DC176+17),"")</f>
      </c>
      <c r="CZ176">
        <f>IF($DD176&gt;=18,INDEX($CG:$CG,$DC176+18),"")</f>
      </c>
      <c r="DA176">
        <f>IF($DD176&gt;=19,INDEX($CG:$CG,$DC176+19),"")</f>
      </c>
      <c r="DB176">
        <f>IF($DD176&gt;=20,INDEX($CG:$CG,$DC176+20),"")</f>
      </c>
      <c r="DC176">
        <f>IFERROR(MATCH($CF176,$CG$2:$CG$1558,0)+1,0)</f>
      </c>
      <c r="DD176">
        <f>IFERROR(INDEX($CH$2:$CH$1558,MATCH($CF176,$CG$2:$CG$1558,0)),0)</f>
      </c>
      <c r="DE176">
        <f>IFERROR(INDEX($AL:$AL,MATCH($G176,$AK:$AK,0))&amp;"","")</f>
      </c>
      <c r="DI176">
        <f>IF($GL176&gt;=1,INDEX($DF:$DF,$GK176+1),"")</f>
      </c>
      <c r="DJ176">
        <f>IF($GL176&gt;=2,INDEX($DF:$DF,$GK176+2),"")</f>
      </c>
      <c r="DK176">
        <f>IF($GL176&gt;=3,INDEX($DF:$DF,$GK176+3),"")</f>
      </c>
      <c r="DL176">
        <f>IF($GL176&gt;=4,INDEX($DF:$DF,$GK176+4),"")</f>
      </c>
      <c r="DM176">
        <f>IF($GL176&gt;=5,INDEX($DF:$DF,$GK176+5),"")</f>
      </c>
      <c r="DN176">
        <f>IF($GL176&gt;=6,INDEX($DF:$DF,$GK176+6),"")</f>
      </c>
      <c r="DO176">
        <f>IF($GL176&gt;=7,INDEX($DF:$DF,$GK176+7),"")</f>
      </c>
      <c r="DP176">
        <f>IF($GL176&gt;=8,INDEX($DF:$DF,$GK176+8),"")</f>
      </c>
      <c r="DQ176">
        <f>IF($GL176&gt;=9,INDEX($DF:$DF,$GK176+9),"")</f>
      </c>
      <c r="DR176">
        <f>IF($GL176&gt;=10,INDEX($DF:$DF,$GK176+10),"")</f>
      </c>
      <c r="DS176">
        <f>IF($GL176&gt;=11,INDEX($DF:$DF,$GK176+11),"")</f>
      </c>
      <c r="DT176">
        <f>IF($GL176&gt;=12,INDEX($DF:$DF,$GK176+12),"")</f>
      </c>
      <c r="DU176">
        <f>IF($GL176&gt;=13,INDEX($DF:$DF,$GK176+13),"")</f>
      </c>
      <c r="DV176">
        <f>IF($GL176&gt;=14,INDEX($DF:$DF,$GK176+14),"")</f>
      </c>
      <c r="DW176">
        <f>IF($GL176&gt;=15,INDEX($DF:$DF,$GK176+15),"")</f>
      </c>
      <c r="DX176">
        <f>IF($GL176&gt;=16,INDEX($DF:$DF,$GK176+16),"")</f>
      </c>
      <c r="DY176">
        <f>IF($GL176&gt;=17,INDEX($DF:$DF,$GK176+17),"")</f>
      </c>
      <c r="DZ176">
        <f>IF($GL176&gt;=18,INDEX($DF:$DF,$GK176+18),"")</f>
      </c>
      <c r="EA176">
        <f>IF($GL176&gt;=19,INDEX($DF:$DF,$GK176+19),"")</f>
      </c>
      <c r="EB176">
        <f>IF($GL176&gt;=20,INDEX($DF:$DF,$GK176+20),"")</f>
      </c>
      <c r="EC176">
        <f>IF($GL176&gt;=21,INDEX($DF:$DF,$GK176+21),"")</f>
      </c>
      <c r="ED176">
        <f>IF($GL176&gt;=22,INDEX($DF:$DF,$GK176+22),"")</f>
      </c>
      <c r="EE176">
        <f>IF($GL176&gt;=23,INDEX($DF:$DF,$GK176+23),"")</f>
      </c>
      <c r="EF176">
        <f>IF($GL176&gt;=24,INDEX($DF:$DF,$GK176+24),"")</f>
      </c>
      <c r="EG176">
        <f>IF($GL176&gt;=25,INDEX($DF:$DF,$GK176+25),"")</f>
      </c>
      <c r="EH176">
        <f>IF($GL176&gt;=26,INDEX($DF:$DF,$GK176+26),"")</f>
      </c>
      <c r="EI176">
        <f>IF($GL176&gt;=27,INDEX($DF:$DF,$GK176+27),"")</f>
      </c>
      <c r="EJ176">
        <f>IF($GL176&gt;=28,INDEX($DF:$DF,$GK176+28),"")</f>
      </c>
      <c r="EK176">
        <f>IF($GL176&gt;=29,INDEX($DF:$DF,$GK176+29),"")</f>
      </c>
      <c r="EL176">
        <f>IF($GL176&gt;=30,INDEX($DF:$DF,$GK176+30),"")</f>
      </c>
      <c r="EM176">
        <f>IF($GL176&gt;=31,INDEX($DF:$DF,$GK176+31),"")</f>
      </c>
      <c r="EN176">
        <f>IF($GL176&gt;=32,INDEX($DF:$DF,$GK176+32),"")</f>
      </c>
      <c r="EO176">
        <f>IF($GL176&gt;=33,INDEX($DF:$DF,$GK176+33),"")</f>
      </c>
      <c r="EP176">
        <f>IF($GL176&gt;=34,INDEX($DF:$DF,$GK176+34),"")</f>
      </c>
      <c r="EQ176">
        <f>IF($GL176&gt;=35,INDEX($DF:$DF,$GK176+35),"")</f>
      </c>
      <c r="ER176">
        <f>IF($GL176&gt;=36,INDEX($DF:$DF,$GK176+36),"")</f>
      </c>
      <c r="ES176">
        <f>IF($GL176&gt;=37,INDEX($DF:$DF,$GK176+37),"")</f>
      </c>
      <c r="ET176">
        <f>IF($GL176&gt;=38,INDEX($DF:$DF,$GK176+38),"")</f>
      </c>
      <c r="EU176">
        <f>IF($GL176&gt;=39,INDEX($DF:$DF,$GK176+39),"")</f>
      </c>
      <c r="EV176">
        <f>IF($GL176&gt;=40,INDEX($DF:$DF,$GK176+40),"")</f>
      </c>
      <c r="EW176">
        <f>IF($GL176&gt;=1,INDEX($DG:$DG,$GK176+1),"")</f>
      </c>
      <c r="EX176">
        <f>IF($GL176&gt;=2,INDEX($DG:$DG,$GK176+2),"")</f>
      </c>
      <c r="EY176">
        <f>IF($GL176&gt;=3,INDEX($DG:$DG,$GK176+3),"")</f>
      </c>
      <c r="EZ176">
        <f>IF($GL176&gt;=4,INDEX($DG:$DG,$GK176+4),"")</f>
      </c>
      <c r="FA176">
        <f>IF($GL176&gt;=5,INDEX($DG:$DG,$GK176+5),"")</f>
      </c>
      <c r="FB176">
        <f>IF($GL176&gt;=6,INDEX($DG:$DG,$GK176+6),"")</f>
      </c>
      <c r="FC176">
        <f>IF($GL176&gt;=7,INDEX($DG:$DG,$GK176+7),"")</f>
      </c>
      <c r="FD176">
        <f>IF($GL176&gt;=8,INDEX($DG:$DG,$GK176+8),"")</f>
      </c>
      <c r="FE176">
        <f>IF($GL176&gt;=9,INDEX($DG:$DG,$GK176+9),"")</f>
      </c>
      <c r="FF176">
        <f>IF($GL176&gt;=10,INDEX($DG:$DG,$GK176+10),"")</f>
      </c>
      <c r="FG176">
        <f>IF($GL176&gt;=11,INDEX($DG:$DG,$GK176+11),"")</f>
      </c>
      <c r="FH176">
        <f>IF($GL176&gt;=12,INDEX($DG:$DG,$GK176+12),"")</f>
      </c>
      <c r="FI176">
        <f>IF($GL176&gt;=13,INDEX($DG:$DG,$GK176+13),"")</f>
      </c>
      <c r="FJ176">
        <f>IF($GL176&gt;=14,INDEX($DG:$DG,$GK176+14),"")</f>
      </c>
      <c r="FK176">
        <f>IF($GL176&gt;=15,INDEX($DG:$DG,$GK176+15),"")</f>
      </c>
      <c r="FL176">
        <f>IF($GL176&gt;=16,INDEX($DG:$DG,$GK176+16),"")</f>
      </c>
      <c r="FM176">
        <f>IF($GL176&gt;=17,INDEX($DG:$DG,$GK176+17),"")</f>
      </c>
      <c r="FN176">
        <f>IF($GL176&gt;=18,INDEX($DG:$DG,$GK176+18),"")</f>
      </c>
      <c r="FO176">
        <f>IF($GL176&gt;=19,INDEX($DG:$DG,$GK176+19),"")</f>
      </c>
      <c r="FP176">
        <f>IF($GL176&gt;=20,INDEX($DG:$DG,$GK176+20),"")</f>
      </c>
      <c r="FQ176">
        <f>IF($GL176&gt;=21,INDEX($DG:$DG,$GK176+21),"")</f>
      </c>
      <c r="FR176">
        <f>IF($GL176&gt;=22,INDEX($DG:$DG,$GK176+22),"")</f>
      </c>
      <c r="FS176">
        <f>IF($GL176&gt;=23,INDEX($DG:$DG,$GK176+23),"")</f>
      </c>
      <c r="FT176">
        <f>IF($GL176&gt;=24,INDEX($DG:$DG,$GK176+24),"")</f>
      </c>
      <c r="FU176">
        <f>IF($GL176&gt;=25,INDEX($DG:$DG,$GK176+25),"")</f>
      </c>
      <c r="FV176">
        <f>IF($GL176&gt;=26,INDEX($DG:$DG,$GK176+26),"")</f>
      </c>
      <c r="FW176">
        <f>IF($GL176&gt;=27,INDEX($DG:$DG,$GK176+27),"")</f>
      </c>
      <c r="FX176">
        <f>IF($GL176&gt;=28,INDEX($DG:$DG,$GK176+28),"")</f>
      </c>
      <c r="FY176">
        <f>IF($GL176&gt;=29,INDEX($DG:$DG,$GK176+29),"")</f>
      </c>
      <c r="FZ176">
        <f>IF($GL176&gt;=30,INDEX($DG:$DG,$GK176+30),"")</f>
      </c>
      <c r="GA176">
        <f>IF($GL176&gt;=31,INDEX($DG:$DG,$GK176+31),"")</f>
      </c>
      <c r="GB176">
        <f>IF($GL176&gt;=32,INDEX($DG:$DG,$GK176+32),"")</f>
      </c>
      <c r="GC176">
        <f>IF($GL176&gt;=33,INDEX($DG:$DG,$GK176+33),"")</f>
      </c>
      <c r="GD176">
        <f>IF($GL176&gt;=34,INDEX($DG:$DG,$GK176+34),"")</f>
      </c>
      <c r="GE176">
        <f>IF($GL176&gt;=35,INDEX($DG:$DG,$GK176+35),"")</f>
      </c>
      <c r="GF176">
        <f>IF($GL176&gt;=36,INDEX($DG:$DG,$GK176+36),"")</f>
      </c>
      <c r="GG176">
        <f>IF($GL176&gt;=37,INDEX($DG:$DG,$GK176+37),"")</f>
      </c>
      <c r="GH176">
        <f>IF($GL176&gt;=38,INDEX($DG:$DG,$GK176+38),"")</f>
      </c>
      <c r="GI176">
        <f>IF($GL176&gt;=39,INDEX($DG:$DG,$GK176+39),"")</f>
      </c>
      <c r="GJ176">
        <f>IF($GL176&gt;=40,INDEX($DG:$DG,$GK176+40),"")</f>
      </c>
      <c r="GK176">
        <f>IFERROR(MATCH($DE176,$DF$2:$DF$166,0)+1,0)</f>
      </c>
      <c r="GL176">
        <f>IFERROR(INDEX($DH$2:$DH$166,MATCH($DE176,$DF$2:$DF$166,0)),0)</f>
      </c>
      <c r="GM176">
        <f>IFERROR(MATCH($H176,$DI$176:$EV$176,0),0)</f>
      </c>
      <c r="GN176">
        <f>IF($GM176&gt;0,INDEX($EW$176:$GJ$176,$GM176),"")</f>
      </c>
      <c r="GO176" t="s">
        <v>384</v>
      </c>
      <c r="GQ176">
        <f>IF($IZ176&gt;=1,INDEX($GO:$GO,$IY176+1),"")</f>
      </c>
      <c r="GR176">
        <f>IF($IZ176&gt;=2,INDEX($GO:$GO,$IY176+2),"")</f>
      </c>
      <c r="GS176">
        <f>IF($IZ176&gt;=3,INDEX($GO:$GO,$IY176+3),"")</f>
      </c>
      <c r="GT176">
        <f>IF($IZ176&gt;=4,INDEX($GO:$GO,$IY176+4),"")</f>
      </c>
      <c r="GU176">
        <f>IF($IZ176&gt;=5,INDEX($GO:$GO,$IY176+5),"")</f>
      </c>
      <c r="GV176">
        <f>IF($IZ176&gt;=6,INDEX($GO:$GO,$IY176+6),"")</f>
      </c>
      <c r="GW176">
        <f>IF($IZ176&gt;=7,INDEX($GO:$GO,$IY176+7),"")</f>
      </c>
      <c r="GX176">
        <f>IF($IZ176&gt;=8,INDEX($GO:$GO,$IY176+8),"")</f>
      </c>
      <c r="GY176">
        <f>IF($IZ176&gt;=9,INDEX($GO:$GO,$IY176+9),"")</f>
      </c>
      <c r="GZ176">
        <f>IF($IZ176&gt;=10,INDEX($GO:$GO,$IY176+10),"")</f>
      </c>
      <c r="HA176">
        <f>IF($IZ176&gt;=11,INDEX($GO:$GO,$IY176+11),"")</f>
      </c>
      <c r="HB176">
        <f>IF($IZ176&gt;=12,INDEX($GO:$GO,$IY176+12),"")</f>
      </c>
      <c r="HC176">
        <f>IF($IZ176&gt;=13,INDEX($GO:$GO,$IY176+13),"")</f>
      </c>
      <c r="HD176">
        <f>IF($IZ176&gt;=14,INDEX($GO:$GO,$IY176+14),"")</f>
      </c>
      <c r="HE176">
        <f>IF($IZ176&gt;=15,INDEX($GO:$GO,$IY176+15),"")</f>
      </c>
      <c r="HF176">
        <f>IF($IZ176&gt;=16,INDEX($GO:$GO,$IY176+16),"")</f>
      </c>
      <c r="HG176">
        <f>IF($IZ176&gt;=17,INDEX($GO:$GO,$IY176+17),"")</f>
      </c>
      <c r="HH176">
        <f>IF($IZ176&gt;=18,INDEX($GO:$GO,$IY176+18),"")</f>
      </c>
      <c r="HI176">
        <f>IF($IZ176&gt;=19,INDEX($GO:$GO,$IY176+19),"")</f>
      </c>
      <c r="HJ176">
        <f>IF($IZ176&gt;=20,INDEX($GO:$GO,$IY176+20),"")</f>
      </c>
      <c r="HK176">
        <f>IF($IZ176&gt;=21,INDEX($GO:$GO,$IY176+21),"")</f>
      </c>
      <c r="HL176">
        <f>IF($IZ176&gt;=22,INDEX($GO:$GO,$IY176+22),"")</f>
      </c>
      <c r="HM176">
        <f>IF($IZ176&gt;=23,INDEX($GO:$GO,$IY176+23),"")</f>
      </c>
      <c r="HN176">
        <f>IF($IZ176&gt;=24,INDEX($GO:$GO,$IY176+24),"")</f>
      </c>
      <c r="HO176">
        <f>IF($IZ176&gt;=25,INDEX($GO:$GO,$IY176+25),"")</f>
      </c>
      <c r="HP176">
        <f>IF($IZ176&gt;=26,INDEX($GO:$GO,$IY176+26),"")</f>
      </c>
      <c r="HQ176">
        <f>IF($IZ176&gt;=27,INDEX($GO:$GO,$IY176+27),"")</f>
      </c>
      <c r="HR176">
        <f>IF($IZ176&gt;=28,INDEX($GO:$GO,$IY176+28),"")</f>
      </c>
      <c r="HS176">
        <f>IF($IZ176&gt;=29,INDEX($GO:$GO,$IY176+29),"")</f>
      </c>
      <c r="HT176">
        <f>IF($IZ176&gt;=30,INDEX($GO:$GO,$IY176+30),"")</f>
      </c>
      <c r="HU176">
        <f>IF($IZ176&gt;=31,INDEX($GO:$GO,$IY176+31),"")</f>
      </c>
      <c r="HV176">
        <f>IF($IZ176&gt;=32,INDEX($GO:$GO,$IY176+32),"")</f>
      </c>
      <c r="HW176">
        <f>IF($IZ176&gt;=33,INDEX($GO:$GO,$IY176+33),"")</f>
      </c>
      <c r="HX176">
        <f>IF($IZ176&gt;=34,INDEX($GO:$GO,$IY176+34),"")</f>
      </c>
      <c r="HY176">
        <f>IF($IZ176&gt;=35,INDEX($GO:$GO,$IY176+35),"")</f>
      </c>
      <c r="HZ176">
        <f>IF($IZ176&gt;=36,INDEX($GO:$GO,$IY176+36),"")</f>
      </c>
      <c r="IA176">
        <f>IF($IZ176&gt;=37,INDEX($GO:$GO,$IY176+37),"")</f>
      </c>
      <c r="IB176">
        <f>IF($IZ176&gt;=38,INDEX($GO:$GO,$IY176+38),"")</f>
      </c>
      <c r="IC176">
        <f>IF($IZ176&gt;=39,INDEX($GO:$GO,$IY176+39),"")</f>
      </c>
      <c r="ID176">
        <f>IF($IZ176&gt;=40,INDEX($GO:$GO,$IY176+40),"")</f>
      </c>
      <c r="IE176">
        <f>IF($IZ176&gt;=41,INDEX($GO:$GO,$IY176+41),"")</f>
      </c>
      <c r="IF176">
        <f>IF($IZ176&gt;=42,INDEX($GO:$GO,$IY176+42),"")</f>
      </c>
      <c r="IG176">
        <f>IF($IZ176&gt;=43,INDEX($GO:$GO,$IY176+43),"")</f>
      </c>
      <c r="IH176">
        <f>IF($IZ176&gt;=44,INDEX($GO:$GO,$IY176+44),"")</f>
      </c>
      <c r="II176">
        <f>IF($IZ176&gt;=45,INDEX($GO:$GO,$IY176+45),"")</f>
      </c>
      <c r="IJ176">
        <f>IF($IZ176&gt;=46,INDEX($GO:$GO,$IY176+46),"")</f>
      </c>
      <c r="IK176">
        <f>IF($IZ176&gt;=47,INDEX($GO:$GO,$IY176+47),"")</f>
      </c>
      <c r="IL176">
        <f>IF($IZ176&gt;=48,INDEX($GO:$GO,$IY176+48),"")</f>
      </c>
      <c r="IM176">
        <f>IF($IZ176&gt;=49,INDEX($GO:$GO,$IY176+49),"")</f>
      </c>
      <c r="IN176">
        <f>IF($IZ176&gt;=50,INDEX($GO:$GO,$IY176+50),"")</f>
      </c>
      <c r="IO176">
        <f>IF($IZ176&gt;=51,INDEX($GO:$GO,$IY176+51),"")</f>
      </c>
      <c r="IP176">
        <f>IF($IZ176&gt;=52,INDEX($GO:$GO,$IY176+52),"")</f>
      </c>
      <c r="IQ176">
        <f>IF($IZ176&gt;=53,INDEX($GO:$GO,$IY176+53),"")</f>
      </c>
      <c r="IR176">
        <f>IF($IZ176&gt;=54,INDEX($GO:$GO,$IY176+54),"")</f>
      </c>
      <c r="IS176">
        <f>IF($IZ176&gt;=55,INDEX($GO:$GO,$IY176+55),"")</f>
      </c>
      <c r="IT176">
        <f>IF($IZ176&gt;=56,INDEX($GO:$GO,$IY176+56),"")</f>
      </c>
      <c r="IU176">
        <f>IF($IZ176&gt;=57,INDEX($GO:$GO,$IY176+57),"")</f>
      </c>
      <c r="IV176">
        <f>IF($IZ176&gt;=58,INDEX($GO:$GO,$IY176+58),"")</f>
      </c>
      <c r="IW176">
        <f>IF($IZ176&gt;=59,INDEX($GO:$GO,$IY176+59),"")</f>
      </c>
      <c r="IX176">
        <f>IF($IZ176&gt;=60,INDEX($GO:$GO,$IY176+60),"")</f>
      </c>
      <c r="IY176">
        <f>IFERROR(MATCH($GN176,$GO$2:$GO$827,0)+1,0)</f>
      </c>
      <c r="IZ176">
        <f>IFERROR(INDEX($GP$2:$GP$827,MATCH($GN176,$GO$2:$GO$827,0)),0)</f>
      </c>
      <c r="JA176" t="s">
        <v>23</v>
      </c>
      <c r="JB176" t="s">
        <v>23</v>
      </c>
    </row>
    <row r="177" spans="1:262" x14ac:dyDescent="0.25">
      <c r="F177" s="1"/>
      <c r="G177" s="1"/>
      <c r="H177" s="1"/>
      <c r="I177" s="1"/>
      <c r="J177" s="1">
        <f>IFERROR(IF(FIND(" - ",$F177)&gt;0,MID($F177,FIND(" - ",$F177)+3,LEN($F177)),""),"")</f>
      </c>
      <c r="L177" s="1"/>
      <c r="N177" t="s">
        <v>23</v>
      </c>
      <c r="P177">
        <f>IF(OR($N177="",$O177=""),"",IFERROR($N177/$O177,0))</f>
      </c>
      <c r="Q177">
        <f>IF($N177="","",
IF($G177="","",
IF(ISNUMBER(SEARCH("exempt",LOWER($G177))),0,
$N177*(VALUE(SUBSTITUTE($G177,"%",""))/100))))</f>
      </c>
      <c r="W177">
        <f>IF($N177="","",
SUM($N177,$Q177,$U177,$R177,$T177)-
IF($V177="",0,VALUE($V177)))</f>
      </c>
      <c r="AE177" t="s">
        <v>903</v>
      </c>
      <c r="AJ177" t="s">
        <v>904</v>
      </c>
      <c r="AM177">
        <f>IFERROR(LEFT($F177,FIND(" - ",$F177)-1),$F177)</f>
      </c>
      <c r="AP177">
        <f>IF($CE177&gt;=1,INDEX($AN:$AN,$CD177+1),"")</f>
      </c>
      <c r="AQ177">
        <f>IF($CE177&gt;=2,INDEX($AN:$AN,$CD177+2),"")</f>
      </c>
      <c r="AR177">
        <f>IF($CE177&gt;=3,INDEX($AN:$AN,$CD177+3),"")</f>
      </c>
      <c r="AS177">
        <f>IF($CE177&gt;=4,INDEX($AN:$AN,$CD177+4),"")</f>
      </c>
      <c r="AT177">
        <f>IF($CE177&gt;=5,INDEX($AN:$AN,$CD177+5),"")</f>
      </c>
      <c r="AU177">
        <f>IF($CE177&gt;=6,INDEX($AN:$AN,$CD177+6),"")</f>
      </c>
      <c r="AV177">
        <f>IF($CE177&gt;=7,INDEX($AN:$AN,$CD177+7),"")</f>
      </c>
      <c r="AW177">
        <f>IF($CE177&gt;=8,INDEX($AN:$AN,$CD177+8),"")</f>
      </c>
      <c r="AX177">
        <f>IF($CE177&gt;=9,INDEX($AN:$AN,$CD177+9),"")</f>
      </c>
      <c r="AY177">
        <f>IF($CE177&gt;=10,INDEX($AN:$AN,$CD177+10),"")</f>
      </c>
      <c r="AZ177">
        <f>IF($CE177&gt;=11,INDEX($AN:$AN,$CD177+11),"")</f>
      </c>
      <c r="BA177">
        <f>IF($CE177&gt;=12,INDEX($AN:$AN,$CD177+12),"")</f>
      </c>
      <c r="BB177">
        <f>IF($CE177&gt;=13,INDEX($AN:$AN,$CD177+13),"")</f>
      </c>
      <c r="BC177">
        <f>IF($CE177&gt;=14,INDEX($AN:$AN,$CD177+14),"")</f>
      </c>
      <c r="BD177">
        <f>IF($CE177&gt;=15,INDEX($AN:$AN,$CD177+15),"")</f>
      </c>
      <c r="BE177">
        <f>IF($CE177&gt;=16,INDEX($AN:$AN,$CD177+16),"")</f>
      </c>
      <c r="BF177">
        <f>IF($CE177&gt;=17,INDEX($AN:$AN,$CD177+17),"")</f>
      </c>
      <c r="BG177">
        <f>IF($CE177&gt;=18,INDEX($AN:$AN,$CD177+18),"")</f>
      </c>
      <c r="BH177">
        <f>IF($CE177&gt;=19,INDEX($AN:$AN,$CD177+19),"")</f>
      </c>
      <c r="BI177">
        <f>IF($CE177&gt;=20,INDEX($AN:$AN,$CD177+20),"")</f>
      </c>
      <c r="BJ177">
        <f>IF($CE177&gt;=21,INDEX($AN:$AN,$CD177+21),"")</f>
      </c>
      <c r="BK177">
        <f>IF($CE177&gt;=22,INDEX($AN:$AN,$CD177+22),"")</f>
      </c>
      <c r="BL177">
        <f>IF($CE177&gt;=23,INDEX($AN:$AN,$CD177+23),"")</f>
      </c>
      <c r="BM177">
        <f>IF($CE177&gt;=24,INDEX($AN:$AN,$CD177+24),"")</f>
      </c>
      <c r="BN177">
        <f>IF($CE177&gt;=25,INDEX($AN:$AN,$CD177+25),"")</f>
      </c>
      <c r="BO177">
        <f>IF($CE177&gt;=26,INDEX($AN:$AN,$CD177+26),"")</f>
      </c>
      <c r="BP177">
        <f>IF($CE177&gt;=27,INDEX($AN:$AN,$CD177+27),"")</f>
      </c>
      <c r="BQ177">
        <f>IF($CE177&gt;=28,INDEX($AN:$AN,$CD177+28),"")</f>
      </c>
      <c r="BR177">
        <f>IF($CE177&gt;=29,INDEX($AN:$AN,$CD177+29),"")</f>
      </c>
      <c r="BS177">
        <f>IF($CE177&gt;=30,INDEX($AN:$AN,$CD177+30),"")</f>
      </c>
      <c r="BT177">
        <f>IF($CE177&gt;=31,INDEX($AN:$AN,$CD177+31),"")</f>
      </c>
      <c r="BU177">
        <f>IF($CE177&gt;=32,INDEX($AN:$AN,$CD177+32),"")</f>
      </c>
      <c r="BV177">
        <f>IF($CE177&gt;=33,INDEX($AN:$AN,$CD177+33),"")</f>
      </c>
      <c r="BW177">
        <f>IF($CE177&gt;=34,INDEX($AN:$AN,$CD177+34),"")</f>
      </c>
      <c r="BX177">
        <f>IF($CE177&gt;=35,INDEX($AN:$AN,$CD177+35),"")</f>
      </c>
      <c r="BY177">
        <f>IF($CE177&gt;=36,INDEX($AN:$AN,$CD177+36),"")</f>
      </c>
      <c r="BZ177">
        <f>IF($CE177&gt;=37,INDEX($AN:$AN,$CD177+37),"")</f>
      </c>
      <c r="CA177">
        <f>IF($CE177&gt;=38,INDEX($AN:$AN,$CD177+38),"")</f>
      </c>
      <c r="CB177">
        <f>IF($CE177&gt;=39,INDEX($AN:$AN,$CD177+39),"")</f>
      </c>
      <c r="CC177">
        <f>IF($CE177&gt;=40,INDEX($AN:$AN,$CD177+40),"")</f>
      </c>
      <c r="CD177">
        <f>IFERROR(MATCH($AM177,$AN$2:$AN$133,0)+1,0)</f>
      </c>
      <c r="CE177">
        <f>IFERROR(INDEX($AO$2:$AO$133,MATCH($AM177,$AN$2:$AN$133,0)),0)</f>
      </c>
      <c r="CF177">
        <f>IFERROR(LEFT($K177,FIND(" - ",$K177)-1),$K177)</f>
      </c>
      <c r="CG177" t="s">
        <v>29</v>
      </c>
      <c r="CI177">
        <f>IF($DD177&gt;=1,INDEX($CG:$CG,$DC177+1),"")</f>
      </c>
      <c r="CJ177">
        <f>IF($DD177&gt;=2,INDEX($CG:$CG,$DC177+2),"")</f>
      </c>
      <c r="CK177">
        <f>IF($DD177&gt;=3,INDEX($CG:$CG,$DC177+3),"")</f>
      </c>
      <c r="CL177">
        <f>IF($DD177&gt;=4,INDEX($CG:$CG,$DC177+4),"")</f>
      </c>
      <c r="CM177">
        <f>IF($DD177&gt;=5,INDEX($CG:$CG,$DC177+5),"")</f>
      </c>
      <c r="CN177">
        <f>IF($DD177&gt;=6,INDEX($CG:$CG,$DC177+6),"")</f>
      </c>
      <c r="CO177">
        <f>IF($DD177&gt;=7,INDEX($CG:$CG,$DC177+7),"")</f>
      </c>
      <c r="CP177">
        <f>IF($DD177&gt;=8,INDEX($CG:$CG,$DC177+8),"")</f>
      </c>
      <c r="CQ177">
        <f>IF($DD177&gt;=9,INDEX($CG:$CG,$DC177+9),"")</f>
      </c>
      <c r="CR177">
        <f>IF($DD177&gt;=10,INDEX($CG:$CG,$DC177+10),"")</f>
      </c>
      <c r="CS177">
        <f>IF($DD177&gt;=11,INDEX($CG:$CG,$DC177+11),"")</f>
      </c>
      <c r="CT177">
        <f>IF($DD177&gt;=12,INDEX($CG:$CG,$DC177+12),"")</f>
      </c>
      <c r="CU177">
        <f>IF($DD177&gt;=13,INDEX($CG:$CG,$DC177+13),"")</f>
      </c>
      <c r="CV177">
        <f>IF($DD177&gt;=14,INDEX($CG:$CG,$DC177+14),"")</f>
      </c>
      <c r="CW177">
        <f>IF($DD177&gt;=15,INDEX($CG:$CG,$DC177+15),"")</f>
      </c>
      <c r="CX177">
        <f>IF($DD177&gt;=16,INDEX($CG:$CG,$DC177+16),"")</f>
      </c>
      <c r="CY177">
        <f>IF($DD177&gt;=17,INDEX($CG:$CG,$DC177+17),"")</f>
      </c>
      <c r="CZ177">
        <f>IF($DD177&gt;=18,INDEX($CG:$CG,$DC177+18),"")</f>
      </c>
      <c r="DA177">
        <f>IF($DD177&gt;=19,INDEX($CG:$CG,$DC177+19),"")</f>
      </c>
      <c r="DB177">
        <f>IF($DD177&gt;=20,INDEX($CG:$CG,$DC177+20),"")</f>
      </c>
      <c r="DC177">
        <f>IFERROR(MATCH($CF177,$CG$2:$CG$1558,0)+1,0)</f>
      </c>
      <c r="DD177">
        <f>IFERROR(INDEX($CH$2:$CH$1558,MATCH($CF177,$CG$2:$CG$1558,0)),0)</f>
      </c>
      <c r="DE177">
        <f>IFERROR(INDEX($AL:$AL,MATCH($G177,$AK:$AK,0))&amp;"","")</f>
      </c>
      <c r="DI177">
        <f>IF($GL177&gt;=1,INDEX($DF:$DF,$GK177+1),"")</f>
      </c>
      <c r="DJ177">
        <f>IF($GL177&gt;=2,INDEX($DF:$DF,$GK177+2),"")</f>
      </c>
      <c r="DK177">
        <f>IF($GL177&gt;=3,INDEX($DF:$DF,$GK177+3),"")</f>
      </c>
      <c r="DL177">
        <f>IF($GL177&gt;=4,INDEX($DF:$DF,$GK177+4),"")</f>
      </c>
      <c r="DM177">
        <f>IF($GL177&gt;=5,INDEX($DF:$DF,$GK177+5),"")</f>
      </c>
      <c r="DN177">
        <f>IF($GL177&gt;=6,INDEX($DF:$DF,$GK177+6),"")</f>
      </c>
      <c r="DO177">
        <f>IF($GL177&gt;=7,INDEX($DF:$DF,$GK177+7),"")</f>
      </c>
      <c r="DP177">
        <f>IF($GL177&gt;=8,INDEX($DF:$DF,$GK177+8),"")</f>
      </c>
      <c r="DQ177">
        <f>IF($GL177&gt;=9,INDEX($DF:$DF,$GK177+9),"")</f>
      </c>
      <c r="DR177">
        <f>IF($GL177&gt;=10,INDEX($DF:$DF,$GK177+10),"")</f>
      </c>
      <c r="DS177">
        <f>IF($GL177&gt;=11,INDEX($DF:$DF,$GK177+11),"")</f>
      </c>
      <c r="DT177">
        <f>IF($GL177&gt;=12,INDEX($DF:$DF,$GK177+12),"")</f>
      </c>
      <c r="DU177">
        <f>IF($GL177&gt;=13,INDEX($DF:$DF,$GK177+13),"")</f>
      </c>
      <c r="DV177">
        <f>IF($GL177&gt;=14,INDEX($DF:$DF,$GK177+14),"")</f>
      </c>
      <c r="DW177">
        <f>IF($GL177&gt;=15,INDEX($DF:$DF,$GK177+15),"")</f>
      </c>
      <c r="DX177">
        <f>IF($GL177&gt;=16,INDEX($DF:$DF,$GK177+16),"")</f>
      </c>
      <c r="DY177">
        <f>IF($GL177&gt;=17,INDEX($DF:$DF,$GK177+17),"")</f>
      </c>
      <c r="DZ177">
        <f>IF($GL177&gt;=18,INDEX($DF:$DF,$GK177+18),"")</f>
      </c>
      <c r="EA177">
        <f>IF($GL177&gt;=19,INDEX($DF:$DF,$GK177+19),"")</f>
      </c>
      <c r="EB177">
        <f>IF($GL177&gt;=20,INDEX($DF:$DF,$GK177+20),"")</f>
      </c>
      <c r="EC177">
        <f>IF($GL177&gt;=21,INDEX($DF:$DF,$GK177+21),"")</f>
      </c>
      <c r="ED177">
        <f>IF($GL177&gt;=22,INDEX($DF:$DF,$GK177+22),"")</f>
      </c>
      <c r="EE177">
        <f>IF($GL177&gt;=23,INDEX($DF:$DF,$GK177+23),"")</f>
      </c>
      <c r="EF177">
        <f>IF($GL177&gt;=24,INDEX($DF:$DF,$GK177+24),"")</f>
      </c>
      <c r="EG177">
        <f>IF($GL177&gt;=25,INDEX($DF:$DF,$GK177+25),"")</f>
      </c>
      <c r="EH177">
        <f>IF($GL177&gt;=26,INDEX($DF:$DF,$GK177+26),"")</f>
      </c>
      <c r="EI177">
        <f>IF($GL177&gt;=27,INDEX($DF:$DF,$GK177+27),"")</f>
      </c>
      <c r="EJ177">
        <f>IF($GL177&gt;=28,INDEX($DF:$DF,$GK177+28),"")</f>
      </c>
      <c r="EK177">
        <f>IF($GL177&gt;=29,INDEX($DF:$DF,$GK177+29),"")</f>
      </c>
      <c r="EL177">
        <f>IF($GL177&gt;=30,INDEX($DF:$DF,$GK177+30),"")</f>
      </c>
      <c r="EM177">
        <f>IF($GL177&gt;=31,INDEX($DF:$DF,$GK177+31),"")</f>
      </c>
      <c r="EN177">
        <f>IF($GL177&gt;=32,INDEX($DF:$DF,$GK177+32),"")</f>
      </c>
      <c r="EO177">
        <f>IF($GL177&gt;=33,INDEX($DF:$DF,$GK177+33),"")</f>
      </c>
      <c r="EP177">
        <f>IF($GL177&gt;=34,INDEX($DF:$DF,$GK177+34),"")</f>
      </c>
      <c r="EQ177">
        <f>IF($GL177&gt;=35,INDEX($DF:$DF,$GK177+35),"")</f>
      </c>
      <c r="ER177">
        <f>IF($GL177&gt;=36,INDEX($DF:$DF,$GK177+36),"")</f>
      </c>
      <c r="ES177">
        <f>IF($GL177&gt;=37,INDEX($DF:$DF,$GK177+37),"")</f>
      </c>
      <c r="ET177">
        <f>IF($GL177&gt;=38,INDEX($DF:$DF,$GK177+38),"")</f>
      </c>
      <c r="EU177">
        <f>IF($GL177&gt;=39,INDEX($DF:$DF,$GK177+39),"")</f>
      </c>
      <c r="EV177">
        <f>IF($GL177&gt;=40,INDEX($DF:$DF,$GK177+40),"")</f>
      </c>
      <c r="EW177">
        <f>IF($GL177&gt;=1,INDEX($DG:$DG,$GK177+1),"")</f>
      </c>
      <c r="EX177">
        <f>IF($GL177&gt;=2,INDEX($DG:$DG,$GK177+2),"")</f>
      </c>
      <c r="EY177">
        <f>IF($GL177&gt;=3,INDEX($DG:$DG,$GK177+3),"")</f>
      </c>
      <c r="EZ177">
        <f>IF($GL177&gt;=4,INDEX($DG:$DG,$GK177+4),"")</f>
      </c>
      <c r="FA177">
        <f>IF($GL177&gt;=5,INDEX($DG:$DG,$GK177+5),"")</f>
      </c>
      <c r="FB177">
        <f>IF($GL177&gt;=6,INDEX($DG:$DG,$GK177+6),"")</f>
      </c>
      <c r="FC177">
        <f>IF($GL177&gt;=7,INDEX($DG:$DG,$GK177+7),"")</f>
      </c>
      <c r="FD177">
        <f>IF($GL177&gt;=8,INDEX($DG:$DG,$GK177+8),"")</f>
      </c>
      <c r="FE177">
        <f>IF($GL177&gt;=9,INDEX($DG:$DG,$GK177+9),"")</f>
      </c>
      <c r="FF177">
        <f>IF($GL177&gt;=10,INDEX($DG:$DG,$GK177+10),"")</f>
      </c>
      <c r="FG177">
        <f>IF($GL177&gt;=11,INDEX($DG:$DG,$GK177+11),"")</f>
      </c>
      <c r="FH177">
        <f>IF($GL177&gt;=12,INDEX($DG:$DG,$GK177+12),"")</f>
      </c>
      <c r="FI177">
        <f>IF($GL177&gt;=13,INDEX($DG:$DG,$GK177+13),"")</f>
      </c>
      <c r="FJ177">
        <f>IF($GL177&gt;=14,INDEX($DG:$DG,$GK177+14),"")</f>
      </c>
      <c r="FK177">
        <f>IF($GL177&gt;=15,INDEX($DG:$DG,$GK177+15),"")</f>
      </c>
      <c r="FL177">
        <f>IF($GL177&gt;=16,INDEX($DG:$DG,$GK177+16),"")</f>
      </c>
      <c r="FM177">
        <f>IF($GL177&gt;=17,INDEX($DG:$DG,$GK177+17),"")</f>
      </c>
      <c r="FN177">
        <f>IF($GL177&gt;=18,INDEX($DG:$DG,$GK177+18),"")</f>
      </c>
      <c r="FO177">
        <f>IF($GL177&gt;=19,INDEX($DG:$DG,$GK177+19),"")</f>
      </c>
      <c r="FP177">
        <f>IF($GL177&gt;=20,INDEX($DG:$DG,$GK177+20),"")</f>
      </c>
      <c r="FQ177">
        <f>IF($GL177&gt;=21,INDEX($DG:$DG,$GK177+21),"")</f>
      </c>
      <c r="FR177">
        <f>IF($GL177&gt;=22,INDEX($DG:$DG,$GK177+22),"")</f>
      </c>
      <c r="FS177">
        <f>IF($GL177&gt;=23,INDEX($DG:$DG,$GK177+23),"")</f>
      </c>
      <c r="FT177">
        <f>IF($GL177&gt;=24,INDEX($DG:$DG,$GK177+24),"")</f>
      </c>
      <c r="FU177">
        <f>IF($GL177&gt;=25,INDEX($DG:$DG,$GK177+25),"")</f>
      </c>
      <c r="FV177">
        <f>IF($GL177&gt;=26,INDEX($DG:$DG,$GK177+26),"")</f>
      </c>
      <c r="FW177">
        <f>IF($GL177&gt;=27,INDEX($DG:$DG,$GK177+27),"")</f>
      </c>
      <c r="FX177">
        <f>IF($GL177&gt;=28,INDEX($DG:$DG,$GK177+28),"")</f>
      </c>
      <c r="FY177">
        <f>IF($GL177&gt;=29,INDEX($DG:$DG,$GK177+29),"")</f>
      </c>
      <c r="FZ177">
        <f>IF($GL177&gt;=30,INDEX($DG:$DG,$GK177+30),"")</f>
      </c>
      <c r="GA177">
        <f>IF($GL177&gt;=31,INDEX($DG:$DG,$GK177+31),"")</f>
      </c>
      <c r="GB177">
        <f>IF($GL177&gt;=32,INDEX($DG:$DG,$GK177+32),"")</f>
      </c>
      <c r="GC177">
        <f>IF($GL177&gt;=33,INDEX($DG:$DG,$GK177+33),"")</f>
      </c>
      <c r="GD177">
        <f>IF($GL177&gt;=34,INDEX($DG:$DG,$GK177+34),"")</f>
      </c>
      <c r="GE177">
        <f>IF($GL177&gt;=35,INDEX($DG:$DG,$GK177+35),"")</f>
      </c>
      <c r="GF177">
        <f>IF($GL177&gt;=36,INDEX($DG:$DG,$GK177+36),"")</f>
      </c>
      <c r="GG177">
        <f>IF($GL177&gt;=37,INDEX($DG:$DG,$GK177+37),"")</f>
      </c>
      <c r="GH177">
        <f>IF($GL177&gt;=38,INDEX($DG:$DG,$GK177+38),"")</f>
      </c>
      <c r="GI177">
        <f>IF($GL177&gt;=39,INDEX($DG:$DG,$GK177+39),"")</f>
      </c>
      <c r="GJ177">
        <f>IF($GL177&gt;=40,INDEX($DG:$DG,$GK177+40),"")</f>
      </c>
      <c r="GK177">
        <f>IFERROR(MATCH($DE177,$DF$2:$DF$166,0)+1,0)</f>
      </c>
      <c r="GL177">
        <f>IFERROR(INDEX($DH$2:$DH$166,MATCH($DE177,$DF$2:$DF$166,0)),0)</f>
      </c>
      <c r="GM177">
        <f>IFERROR(MATCH($H177,$DI$177:$EV$177,0),0)</f>
      </c>
      <c r="GN177">
        <f>IF($GM177&gt;0,INDEX($EW$177:$GJ$177,$GM177),"")</f>
      </c>
      <c r="GO177" t="s">
        <v>391</v>
      </c>
      <c r="GQ177">
        <f>IF($IZ177&gt;=1,INDEX($GO:$GO,$IY177+1),"")</f>
      </c>
      <c r="GR177">
        <f>IF($IZ177&gt;=2,INDEX($GO:$GO,$IY177+2),"")</f>
      </c>
      <c r="GS177">
        <f>IF($IZ177&gt;=3,INDEX($GO:$GO,$IY177+3),"")</f>
      </c>
      <c r="GT177">
        <f>IF($IZ177&gt;=4,INDEX($GO:$GO,$IY177+4),"")</f>
      </c>
      <c r="GU177">
        <f>IF($IZ177&gt;=5,INDEX($GO:$GO,$IY177+5),"")</f>
      </c>
      <c r="GV177">
        <f>IF($IZ177&gt;=6,INDEX($GO:$GO,$IY177+6),"")</f>
      </c>
      <c r="GW177">
        <f>IF($IZ177&gt;=7,INDEX($GO:$GO,$IY177+7),"")</f>
      </c>
      <c r="GX177">
        <f>IF($IZ177&gt;=8,INDEX($GO:$GO,$IY177+8),"")</f>
      </c>
      <c r="GY177">
        <f>IF($IZ177&gt;=9,INDEX($GO:$GO,$IY177+9),"")</f>
      </c>
      <c r="GZ177">
        <f>IF($IZ177&gt;=10,INDEX($GO:$GO,$IY177+10),"")</f>
      </c>
      <c r="HA177">
        <f>IF($IZ177&gt;=11,INDEX($GO:$GO,$IY177+11),"")</f>
      </c>
      <c r="HB177">
        <f>IF($IZ177&gt;=12,INDEX($GO:$GO,$IY177+12),"")</f>
      </c>
      <c r="HC177">
        <f>IF($IZ177&gt;=13,INDEX($GO:$GO,$IY177+13),"")</f>
      </c>
      <c r="HD177">
        <f>IF($IZ177&gt;=14,INDEX($GO:$GO,$IY177+14),"")</f>
      </c>
      <c r="HE177">
        <f>IF($IZ177&gt;=15,INDEX($GO:$GO,$IY177+15),"")</f>
      </c>
      <c r="HF177">
        <f>IF($IZ177&gt;=16,INDEX($GO:$GO,$IY177+16),"")</f>
      </c>
      <c r="HG177">
        <f>IF($IZ177&gt;=17,INDEX($GO:$GO,$IY177+17),"")</f>
      </c>
      <c r="HH177">
        <f>IF($IZ177&gt;=18,INDEX($GO:$GO,$IY177+18),"")</f>
      </c>
      <c r="HI177">
        <f>IF($IZ177&gt;=19,INDEX($GO:$GO,$IY177+19),"")</f>
      </c>
      <c r="HJ177">
        <f>IF($IZ177&gt;=20,INDEX($GO:$GO,$IY177+20),"")</f>
      </c>
      <c r="HK177">
        <f>IF($IZ177&gt;=21,INDEX($GO:$GO,$IY177+21),"")</f>
      </c>
      <c r="HL177">
        <f>IF($IZ177&gt;=22,INDEX($GO:$GO,$IY177+22),"")</f>
      </c>
      <c r="HM177">
        <f>IF($IZ177&gt;=23,INDEX($GO:$GO,$IY177+23),"")</f>
      </c>
      <c r="HN177">
        <f>IF($IZ177&gt;=24,INDEX($GO:$GO,$IY177+24),"")</f>
      </c>
      <c r="HO177">
        <f>IF($IZ177&gt;=25,INDEX($GO:$GO,$IY177+25),"")</f>
      </c>
      <c r="HP177">
        <f>IF($IZ177&gt;=26,INDEX($GO:$GO,$IY177+26),"")</f>
      </c>
      <c r="HQ177">
        <f>IF($IZ177&gt;=27,INDEX($GO:$GO,$IY177+27),"")</f>
      </c>
      <c r="HR177">
        <f>IF($IZ177&gt;=28,INDEX($GO:$GO,$IY177+28),"")</f>
      </c>
      <c r="HS177">
        <f>IF($IZ177&gt;=29,INDEX($GO:$GO,$IY177+29),"")</f>
      </c>
      <c r="HT177">
        <f>IF($IZ177&gt;=30,INDEX($GO:$GO,$IY177+30),"")</f>
      </c>
      <c r="HU177">
        <f>IF($IZ177&gt;=31,INDEX($GO:$GO,$IY177+31),"")</f>
      </c>
      <c r="HV177">
        <f>IF($IZ177&gt;=32,INDEX($GO:$GO,$IY177+32),"")</f>
      </c>
      <c r="HW177">
        <f>IF($IZ177&gt;=33,INDEX($GO:$GO,$IY177+33),"")</f>
      </c>
      <c r="HX177">
        <f>IF($IZ177&gt;=34,INDEX($GO:$GO,$IY177+34),"")</f>
      </c>
      <c r="HY177">
        <f>IF($IZ177&gt;=35,INDEX($GO:$GO,$IY177+35),"")</f>
      </c>
      <c r="HZ177">
        <f>IF($IZ177&gt;=36,INDEX($GO:$GO,$IY177+36),"")</f>
      </c>
      <c r="IA177">
        <f>IF($IZ177&gt;=37,INDEX($GO:$GO,$IY177+37),"")</f>
      </c>
      <c r="IB177">
        <f>IF($IZ177&gt;=38,INDEX($GO:$GO,$IY177+38),"")</f>
      </c>
      <c r="IC177">
        <f>IF($IZ177&gt;=39,INDEX($GO:$GO,$IY177+39),"")</f>
      </c>
      <c r="ID177">
        <f>IF($IZ177&gt;=40,INDEX($GO:$GO,$IY177+40),"")</f>
      </c>
      <c r="IE177">
        <f>IF($IZ177&gt;=41,INDEX($GO:$GO,$IY177+41),"")</f>
      </c>
      <c r="IF177">
        <f>IF($IZ177&gt;=42,INDEX($GO:$GO,$IY177+42),"")</f>
      </c>
      <c r="IG177">
        <f>IF($IZ177&gt;=43,INDEX($GO:$GO,$IY177+43),"")</f>
      </c>
      <c r="IH177">
        <f>IF($IZ177&gt;=44,INDEX($GO:$GO,$IY177+44),"")</f>
      </c>
      <c r="II177">
        <f>IF($IZ177&gt;=45,INDEX($GO:$GO,$IY177+45),"")</f>
      </c>
      <c r="IJ177">
        <f>IF($IZ177&gt;=46,INDEX($GO:$GO,$IY177+46),"")</f>
      </c>
      <c r="IK177">
        <f>IF($IZ177&gt;=47,INDEX($GO:$GO,$IY177+47),"")</f>
      </c>
      <c r="IL177">
        <f>IF($IZ177&gt;=48,INDEX($GO:$GO,$IY177+48),"")</f>
      </c>
      <c r="IM177">
        <f>IF($IZ177&gt;=49,INDEX($GO:$GO,$IY177+49),"")</f>
      </c>
      <c r="IN177">
        <f>IF($IZ177&gt;=50,INDEX($GO:$GO,$IY177+50),"")</f>
      </c>
      <c r="IO177">
        <f>IF($IZ177&gt;=51,INDEX($GO:$GO,$IY177+51),"")</f>
      </c>
      <c r="IP177">
        <f>IF($IZ177&gt;=52,INDEX($GO:$GO,$IY177+52),"")</f>
      </c>
      <c r="IQ177">
        <f>IF($IZ177&gt;=53,INDEX($GO:$GO,$IY177+53),"")</f>
      </c>
      <c r="IR177">
        <f>IF($IZ177&gt;=54,INDEX($GO:$GO,$IY177+54),"")</f>
      </c>
      <c r="IS177">
        <f>IF($IZ177&gt;=55,INDEX($GO:$GO,$IY177+55),"")</f>
      </c>
      <c r="IT177">
        <f>IF($IZ177&gt;=56,INDEX($GO:$GO,$IY177+56),"")</f>
      </c>
      <c r="IU177">
        <f>IF($IZ177&gt;=57,INDEX($GO:$GO,$IY177+57),"")</f>
      </c>
      <c r="IV177">
        <f>IF($IZ177&gt;=58,INDEX($GO:$GO,$IY177+58),"")</f>
      </c>
      <c r="IW177">
        <f>IF($IZ177&gt;=59,INDEX($GO:$GO,$IY177+59),"")</f>
      </c>
      <c r="IX177">
        <f>IF($IZ177&gt;=60,INDEX($GO:$GO,$IY177+60),"")</f>
      </c>
      <c r="IY177">
        <f>IFERROR(MATCH($GN177,$GO$2:$GO$827,0)+1,0)</f>
      </c>
      <c r="IZ177">
        <f>IFERROR(INDEX($GP$2:$GP$827,MATCH($GN177,$GO$2:$GO$827,0)),0)</f>
      </c>
      <c r="JA177" t="s">
        <v>23</v>
      </c>
      <c r="JB177" t="s">
        <v>23</v>
      </c>
    </row>
    <row r="178" spans="1:262" x14ac:dyDescent="0.25">
      <c r="F178" s="1"/>
      <c r="G178" s="1"/>
      <c r="H178" s="1"/>
      <c r="I178" s="1"/>
      <c r="J178" s="1">
        <f>IFERROR(IF(FIND(" - ",$F178)&gt;0,MID($F178,FIND(" - ",$F178)+3,LEN($F178)),""),"")</f>
      </c>
      <c r="L178" s="1"/>
      <c r="N178" t="s">
        <v>23</v>
      </c>
      <c r="P178">
        <f>IF(OR($N178="",$O178=""),"",IFERROR($N178/$O178,0))</f>
      </c>
      <c r="Q178">
        <f>IF($N178="","",
IF($G178="","",
IF(ISNUMBER(SEARCH("exempt",LOWER($G178))),0,
$N178*(VALUE(SUBSTITUTE($G178,"%",""))/100))))</f>
      </c>
      <c r="W178">
        <f>IF($N178="","",
SUM($N178,$Q178,$U178,$R178,$T178)-
IF($V178="",0,VALUE($V178)))</f>
      </c>
      <c r="AE178" t="s">
        <v>905</v>
      </c>
      <c r="AJ178" t="s">
        <v>906</v>
      </c>
      <c r="AM178">
        <f>IFERROR(LEFT($F178,FIND(" - ",$F178)-1),$F178)</f>
      </c>
      <c r="AP178">
        <f>IF($CE178&gt;=1,INDEX($AN:$AN,$CD178+1),"")</f>
      </c>
      <c r="AQ178">
        <f>IF($CE178&gt;=2,INDEX($AN:$AN,$CD178+2),"")</f>
      </c>
      <c r="AR178">
        <f>IF($CE178&gt;=3,INDEX($AN:$AN,$CD178+3),"")</f>
      </c>
      <c r="AS178">
        <f>IF($CE178&gt;=4,INDEX($AN:$AN,$CD178+4),"")</f>
      </c>
      <c r="AT178">
        <f>IF($CE178&gt;=5,INDEX($AN:$AN,$CD178+5),"")</f>
      </c>
      <c r="AU178">
        <f>IF($CE178&gt;=6,INDEX($AN:$AN,$CD178+6),"")</f>
      </c>
      <c r="AV178">
        <f>IF($CE178&gt;=7,INDEX($AN:$AN,$CD178+7),"")</f>
      </c>
      <c r="AW178">
        <f>IF($CE178&gt;=8,INDEX($AN:$AN,$CD178+8),"")</f>
      </c>
      <c r="AX178">
        <f>IF($CE178&gt;=9,INDEX($AN:$AN,$CD178+9),"")</f>
      </c>
      <c r="AY178">
        <f>IF($CE178&gt;=10,INDEX($AN:$AN,$CD178+10),"")</f>
      </c>
      <c r="AZ178">
        <f>IF($CE178&gt;=11,INDEX($AN:$AN,$CD178+11),"")</f>
      </c>
      <c r="BA178">
        <f>IF($CE178&gt;=12,INDEX($AN:$AN,$CD178+12),"")</f>
      </c>
      <c r="BB178">
        <f>IF($CE178&gt;=13,INDEX($AN:$AN,$CD178+13),"")</f>
      </c>
      <c r="BC178">
        <f>IF($CE178&gt;=14,INDEX($AN:$AN,$CD178+14),"")</f>
      </c>
      <c r="BD178">
        <f>IF($CE178&gt;=15,INDEX($AN:$AN,$CD178+15),"")</f>
      </c>
      <c r="BE178">
        <f>IF($CE178&gt;=16,INDEX($AN:$AN,$CD178+16),"")</f>
      </c>
      <c r="BF178">
        <f>IF($CE178&gt;=17,INDEX($AN:$AN,$CD178+17),"")</f>
      </c>
      <c r="BG178">
        <f>IF($CE178&gt;=18,INDEX($AN:$AN,$CD178+18),"")</f>
      </c>
      <c r="BH178">
        <f>IF($CE178&gt;=19,INDEX($AN:$AN,$CD178+19),"")</f>
      </c>
      <c r="BI178">
        <f>IF($CE178&gt;=20,INDEX($AN:$AN,$CD178+20),"")</f>
      </c>
      <c r="BJ178">
        <f>IF($CE178&gt;=21,INDEX($AN:$AN,$CD178+21),"")</f>
      </c>
      <c r="BK178">
        <f>IF($CE178&gt;=22,INDEX($AN:$AN,$CD178+22),"")</f>
      </c>
      <c r="BL178">
        <f>IF($CE178&gt;=23,INDEX($AN:$AN,$CD178+23),"")</f>
      </c>
      <c r="BM178">
        <f>IF($CE178&gt;=24,INDEX($AN:$AN,$CD178+24),"")</f>
      </c>
      <c r="BN178">
        <f>IF($CE178&gt;=25,INDEX($AN:$AN,$CD178+25),"")</f>
      </c>
      <c r="BO178">
        <f>IF($CE178&gt;=26,INDEX($AN:$AN,$CD178+26),"")</f>
      </c>
      <c r="BP178">
        <f>IF($CE178&gt;=27,INDEX($AN:$AN,$CD178+27),"")</f>
      </c>
      <c r="BQ178">
        <f>IF($CE178&gt;=28,INDEX($AN:$AN,$CD178+28),"")</f>
      </c>
      <c r="BR178">
        <f>IF($CE178&gt;=29,INDEX($AN:$AN,$CD178+29),"")</f>
      </c>
      <c r="BS178">
        <f>IF($CE178&gt;=30,INDEX($AN:$AN,$CD178+30),"")</f>
      </c>
      <c r="BT178">
        <f>IF($CE178&gt;=31,INDEX($AN:$AN,$CD178+31),"")</f>
      </c>
      <c r="BU178">
        <f>IF($CE178&gt;=32,INDEX($AN:$AN,$CD178+32),"")</f>
      </c>
      <c r="BV178">
        <f>IF($CE178&gt;=33,INDEX($AN:$AN,$CD178+33),"")</f>
      </c>
      <c r="BW178">
        <f>IF($CE178&gt;=34,INDEX($AN:$AN,$CD178+34),"")</f>
      </c>
      <c r="BX178">
        <f>IF($CE178&gt;=35,INDEX($AN:$AN,$CD178+35),"")</f>
      </c>
      <c r="BY178">
        <f>IF($CE178&gt;=36,INDEX($AN:$AN,$CD178+36),"")</f>
      </c>
      <c r="BZ178">
        <f>IF($CE178&gt;=37,INDEX($AN:$AN,$CD178+37),"")</f>
      </c>
      <c r="CA178">
        <f>IF($CE178&gt;=38,INDEX($AN:$AN,$CD178+38),"")</f>
      </c>
      <c r="CB178">
        <f>IF($CE178&gt;=39,INDEX($AN:$AN,$CD178+39),"")</f>
      </c>
      <c r="CC178">
        <f>IF($CE178&gt;=40,INDEX($AN:$AN,$CD178+40),"")</f>
      </c>
      <c r="CD178">
        <f>IFERROR(MATCH($AM178,$AN$2:$AN$133,0)+1,0)</f>
      </c>
      <c r="CE178">
        <f>IFERROR(INDEX($AO$2:$AO$133,MATCH($AM178,$AN$2:$AN$133,0)),0)</f>
      </c>
      <c r="CF178">
        <f>IFERROR(LEFT($K178,FIND(" - ",$K178)-1),$K178)</f>
      </c>
      <c r="CG178" t="s">
        <v>907</v>
      </c>
      <c r="CH178">
        <v>43</v>
      </c>
      <c r="CI178">
        <f>IF($DD178&gt;=1,INDEX($CG:$CG,$DC178+1),"")</f>
      </c>
      <c r="CJ178">
        <f>IF($DD178&gt;=2,INDEX($CG:$CG,$DC178+2),"")</f>
      </c>
      <c r="CK178">
        <f>IF($DD178&gt;=3,INDEX($CG:$CG,$DC178+3),"")</f>
      </c>
      <c r="CL178">
        <f>IF($DD178&gt;=4,INDEX($CG:$CG,$DC178+4),"")</f>
      </c>
      <c r="CM178">
        <f>IF($DD178&gt;=5,INDEX($CG:$CG,$DC178+5),"")</f>
      </c>
      <c r="CN178">
        <f>IF($DD178&gt;=6,INDEX($CG:$CG,$DC178+6),"")</f>
      </c>
      <c r="CO178">
        <f>IF($DD178&gt;=7,INDEX($CG:$CG,$DC178+7),"")</f>
      </c>
      <c r="CP178">
        <f>IF($DD178&gt;=8,INDEX($CG:$CG,$DC178+8),"")</f>
      </c>
      <c r="CQ178">
        <f>IF($DD178&gt;=9,INDEX($CG:$CG,$DC178+9),"")</f>
      </c>
      <c r="CR178">
        <f>IF($DD178&gt;=10,INDEX($CG:$CG,$DC178+10),"")</f>
      </c>
      <c r="CS178">
        <f>IF($DD178&gt;=11,INDEX($CG:$CG,$DC178+11),"")</f>
      </c>
      <c r="CT178">
        <f>IF($DD178&gt;=12,INDEX($CG:$CG,$DC178+12),"")</f>
      </c>
      <c r="CU178">
        <f>IF($DD178&gt;=13,INDEX($CG:$CG,$DC178+13),"")</f>
      </c>
      <c r="CV178">
        <f>IF($DD178&gt;=14,INDEX($CG:$CG,$DC178+14),"")</f>
      </c>
      <c r="CW178">
        <f>IF($DD178&gt;=15,INDEX($CG:$CG,$DC178+15),"")</f>
      </c>
      <c r="CX178">
        <f>IF($DD178&gt;=16,INDEX($CG:$CG,$DC178+16),"")</f>
      </c>
      <c r="CY178">
        <f>IF($DD178&gt;=17,INDEX($CG:$CG,$DC178+17),"")</f>
      </c>
      <c r="CZ178">
        <f>IF($DD178&gt;=18,INDEX($CG:$CG,$DC178+18),"")</f>
      </c>
      <c r="DA178">
        <f>IF($DD178&gt;=19,INDEX($CG:$CG,$DC178+19),"")</f>
      </c>
      <c r="DB178">
        <f>IF($DD178&gt;=20,INDEX($CG:$CG,$DC178+20),"")</f>
      </c>
      <c r="DC178">
        <f>IFERROR(MATCH($CF178,$CG$2:$CG$1558,0)+1,0)</f>
      </c>
      <c r="DD178">
        <f>IFERROR(INDEX($CH$2:$CH$1558,MATCH($CF178,$CG$2:$CG$1558,0)),0)</f>
      </c>
      <c r="DE178">
        <f>IFERROR(INDEX($AL:$AL,MATCH($G178,$AK:$AK,0))&amp;"","")</f>
      </c>
      <c r="DI178">
        <f>IF($GL178&gt;=1,INDEX($DF:$DF,$GK178+1),"")</f>
      </c>
      <c r="DJ178">
        <f>IF($GL178&gt;=2,INDEX($DF:$DF,$GK178+2),"")</f>
      </c>
      <c r="DK178">
        <f>IF($GL178&gt;=3,INDEX($DF:$DF,$GK178+3),"")</f>
      </c>
      <c r="DL178">
        <f>IF($GL178&gt;=4,INDEX($DF:$DF,$GK178+4),"")</f>
      </c>
      <c r="DM178">
        <f>IF($GL178&gt;=5,INDEX($DF:$DF,$GK178+5),"")</f>
      </c>
      <c r="DN178">
        <f>IF($GL178&gt;=6,INDEX($DF:$DF,$GK178+6),"")</f>
      </c>
      <c r="DO178">
        <f>IF($GL178&gt;=7,INDEX($DF:$DF,$GK178+7),"")</f>
      </c>
      <c r="DP178">
        <f>IF($GL178&gt;=8,INDEX($DF:$DF,$GK178+8),"")</f>
      </c>
      <c r="DQ178">
        <f>IF($GL178&gt;=9,INDEX($DF:$DF,$GK178+9),"")</f>
      </c>
      <c r="DR178">
        <f>IF($GL178&gt;=10,INDEX($DF:$DF,$GK178+10),"")</f>
      </c>
      <c r="DS178">
        <f>IF($GL178&gt;=11,INDEX($DF:$DF,$GK178+11),"")</f>
      </c>
      <c r="DT178">
        <f>IF($GL178&gt;=12,INDEX($DF:$DF,$GK178+12),"")</f>
      </c>
      <c r="DU178">
        <f>IF($GL178&gt;=13,INDEX($DF:$DF,$GK178+13),"")</f>
      </c>
      <c r="DV178">
        <f>IF($GL178&gt;=14,INDEX($DF:$DF,$GK178+14),"")</f>
      </c>
      <c r="DW178">
        <f>IF($GL178&gt;=15,INDEX($DF:$DF,$GK178+15),"")</f>
      </c>
      <c r="DX178">
        <f>IF($GL178&gt;=16,INDEX($DF:$DF,$GK178+16),"")</f>
      </c>
      <c r="DY178">
        <f>IF($GL178&gt;=17,INDEX($DF:$DF,$GK178+17),"")</f>
      </c>
      <c r="DZ178">
        <f>IF($GL178&gt;=18,INDEX($DF:$DF,$GK178+18),"")</f>
      </c>
      <c r="EA178">
        <f>IF($GL178&gt;=19,INDEX($DF:$DF,$GK178+19),"")</f>
      </c>
      <c r="EB178">
        <f>IF($GL178&gt;=20,INDEX($DF:$DF,$GK178+20),"")</f>
      </c>
      <c r="EC178">
        <f>IF($GL178&gt;=21,INDEX($DF:$DF,$GK178+21),"")</f>
      </c>
      <c r="ED178">
        <f>IF($GL178&gt;=22,INDEX($DF:$DF,$GK178+22),"")</f>
      </c>
      <c r="EE178">
        <f>IF($GL178&gt;=23,INDEX($DF:$DF,$GK178+23),"")</f>
      </c>
      <c r="EF178">
        <f>IF($GL178&gt;=24,INDEX($DF:$DF,$GK178+24),"")</f>
      </c>
      <c r="EG178">
        <f>IF($GL178&gt;=25,INDEX($DF:$DF,$GK178+25),"")</f>
      </c>
      <c r="EH178">
        <f>IF($GL178&gt;=26,INDEX($DF:$DF,$GK178+26),"")</f>
      </c>
      <c r="EI178">
        <f>IF($GL178&gt;=27,INDEX($DF:$DF,$GK178+27),"")</f>
      </c>
      <c r="EJ178">
        <f>IF($GL178&gt;=28,INDEX($DF:$DF,$GK178+28),"")</f>
      </c>
      <c r="EK178">
        <f>IF($GL178&gt;=29,INDEX($DF:$DF,$GK178+29),"")</f>
      </c>
      <c r="EL178">
        <f>IF($GL178&gt;=30,INDEX($DF:$DF,$GK178+30),"")</f>
      </c>
      <c r="EM178">
        <f>IF($GL178&gt;=31,INDEX($DF:$DF,$GK178+31),"")</f>
      </c>
      <c r="EN178">
        <f>IF($GL178&gt;=32,INDEX($DF:$DF,$GK178+32),"")</f>
      </c>
      <c r="EO178">
        <f>IF($GL178&gt;=33,INDEX($DF:$DF,$GK178+33),"")</f>
      </c>
      <c r="EP178">
        <f>IF($GL178&gt;=34,INDEX($DF:$DF,$GK178+34),"")</f>
      </c>
      <c r="EQ178">
        <f>IF($GL178&gt;=35,INDEX($DF:$DF,$GK178+35),"")</f>
      </c>
      <c r="ER178">
        <f>IF($GL178&gt;=36,INDEX($DF:$DF,$GK178+36),"")</f>
      </c>
      <c r="ES178">
        <f>IF($GL178&gt;=37,INDEX($DF:$DF,$GK178+37),"")</f>
      </c>
      <c r="ET178">
        <f>IF($GL178&gt;=38,INDEX($DF:$DF,$GK178+38),"")</f>
      </c>
      <c r="EU178">
        <f>IF($GL178&gt;=39,INDEX($DF:$DF,$GK178+39),"")</f>
      </c>
      <c r="EV178">
        <f>IF($GL178&gt;=40,INDEX($DF:$DF,$GK178+40),"")</f>
      </c>
      <c r="EW178">
        <f>IF($GL178&gt;=1,INDEX($DG:$DG,$GK178+1),"")</f>
      </c>
      <c r="EX178">
        <f>IF($GL178&gt;=2,INDEX($DG:$DG,$GK178+2),"")</f>
      </c>
      <c r="EY178">
        <f>IF($GL178&gt;=3,INDEX($DG:$DG,$GK178+3),"")</f>
      </c>
      <c r="EZ178">
        <f>IF($GL178&gt;=4,INDEX($DG:$DG,$GK178+4),"")</f>
      </c>
      <c r="FA178">
        <f>IF($GL178&gt;=5,INDEX($DG:$DG,$GK178+5),"")</f>
      </c>
      <c r="FB178">
        <f>IF($GL178&gt;=6,INDEX($DG:$DG,$GK178+6),"")</f>
      </c>
      <c r="FC178">
        <f>IF($GL178&gt;=7,INDEX($DG:$DG,$GK178+7),"")</f>
      </c>
      <c r="FD178">
        <f>IF($GL178&gt;=8,INDEX($DG:$DG,$GK178+8),"")</f>
      </c>
      <c r="FE178">
        <f>IF($GL178&gt;=9,INDEX($DG:$DG,$GK178+9),"")</f>
      </c>
      <c r="FF178">
        <f>IF($GL178&gt;=10,INDEX($DG:$DG,$GK178+10),"")</f>
      </c>
      <c r="FG178">
        <f>IF($GL178&gt;=11,INDEX($DG:$DG,$GK178+11),"")</f>
      </c>
      <c r="FH178">
        <f>IF($GL178&gt;=12,INDEX($DG:$DG,$GK178+12),"")</f>
      </c>
      <c r="FI178">
        <f>IF($GL178&gt;=13,INDEX($DG:$DG,$GK178+13),"")</f>
      </c>
      <c r="FJ178">
        <f>IF($GL178&gt;=14,INDEX($DG:$DG,$GK178+14),"")</f>
      </c>
      <c r="FK178">
        <f>IF($GL178&gt;=15,INDEX($DG:$DG,$GK178+15),"")</f>
      </c>
      <c r="FL178">
        <f>IF($GL178&gt;=16,INDEX($DG:$DG,$GK178+16),"")</f>
      </c>
      <c r="FM178">
        <f>IF($GL178&gt;=17,INDEX($DG:$DG,$GK178+17),"")</f>
      </c>
      <c r="FN178">
        <f>IF($GL178&gt;=18,INDEX($DG:$DG,$GK178+18),"")</f>
      </c>
      <c r="FO178">
        <f>IF($GL178&gt;=19,INDEX($DG:$DG,$GK178+19),"")</f>
      </c>
      <c r="FP178">
        <f>IF($GL178&gt;=20,INDEX($DG:$DG,$GK178+20),"")</f>
      </c>
      <c r="FQ178">
        <f>IF($GL178&gt;=21,INDEX($DG:$DG,$GK178+21),"")</f>
      </c>
      <c r="FR178">
        <f>IF($GL178&gt;=22,INDEX($DG:$DG,$GK178+22),"")</f>
      </c>
      <c r="FS178">
        <f>IF($GL178&gt;=23,INDEX($DG:$DG,$GK178+23),"")</f>
      </c>
      <c r="FT178">
        <f>IF($GL178&gt;=24,INDEX($DG:$DG,$GK178+24),"")</f>
      </c>
      <c r="FU178">
        <f>IF($GL178&gt;=25,INDEX($DG:$DG,$GK178+25),"")</f>
      </c>
      <c r="FV178">
        <f>IF($GL178&gt;=26,INDEX($DG:$DG,$GK178+26),"")</f>
      </c>
      <c r="FW178">
        <f>IF($GL178&gt;=27,INDEX($DG:$DG,$GK178+27),"")</f>
      </c>
      <c r="FX178">
        <f>IF($GL178&gt;=28,INDEX($DG:$DG,$GK178+28),"")</f>
      </c>
      <c r="FY178">
        <f>IF($GL178&gt;=29,INDEX($DG:$DG,$GK178+29),"")</f>
      </c>
      <c r="FZ178">
        <f>IF($GL178&gt;=30,INDEX($DG:$DG,$GK178+30),"")</f>
      </c>
      <c r="GA178">
        <f>IF($GL178&gt;=31,INDEX($DG:$DG,$GK178+31),"")</f>
      </c>
      <c r="GB178">
        <f>IF($GL178&gt;=32,INDEX($DG:$DG,$GK178+32),"")</f>
      </c>
      <c r="GC178">
        <f>IF($GL178&gt;=33,INDEX($DG:$DG,$GK178+33),"")</f>
      </c>
      <c r="GD178">
        <f>IF($GL178&gt;=34,INDEX($DG:$DG,$GK178+34),"")</f>
      </c>
      <c r="GE178">
        <f>IF($GL178&gt;=35,INDEX($DG:$DG,$GK178+35),"")</f>
      </c>
      <c r="GF178">
        <f>IF($GL178&gt;=36,INDEX($DG:$DG,$GK178+36),"")</f>
      </c>
      <c r="GG178">
        <f>IF($GL178&gt;=37,INDEX($DG:$DG,$GK178+37),"")</f>
      </c>
      <c r="GH178">
        <f>IF($GL178&gt;=38,INDEX($DG:$DG,$GK178+38),"")</f>
      </c>
      <c r="GI178">
        <f>IF($GL178&gt;=39,INDEX($DG:$DG,$GK178+39),"")</f>
      </c>
      <c r="GJ178">
        <f>IF($GL178&gt;=40,INDEX($DG:$DG,$GK178+40),"")</f>
      </c>
      <c r="GK178">
        <f>IFERROR(MATCH($DE178,$DF$2:$DF$166,0)+1,0)</f>
      </c>
      <c r="GL178">
        <f>IFERROR(INDEX($DH$2:$DH$166,MATCH($DE178,$DF$2:$DF$166,0)),0)</f>
      </c>
      <c r="GM178">
        <f>IFERROR(MATCH($H178,$DI$178:$EV$178,0),0)</f>
      </c>
      <c r="GN178">
        <f>IF($GM178&gt;0,INDEX($EW$178:$GJ$178,$GM178),"")</f>
      </c>
      <c r="GO178" t="s">
        <v>397</v>
      </c>
      <c r="GQ178">
        <f>IF($IZ178&gt;=1,INDEX($GO:$GO,$IY178+1),"")</f>
      </c>
      <c r="GR178">
        <f>IF($IZ178&gt;=2,INDEX($GO:$GO,$IY178+2),"")</f>
      </c>
      <c r="GS178">
        <f>IF($IZ178&gt;=3,INDEX($GO:$GO,$IY178+3),"")</f>
      </c>
      <c r="GT178">
        <f>IF($IZ178&gt;=4,INDEX($GO:$GO,$IY178+4),"")</f>
      </c>
      <c r="GU178">
        <f>IF($IZ178&gt;=5,INDEX($GO:$GO,$IY178+5),"")</f>
      </c>
      <c r="GV178">
        <f>IF($IZ178&gt;=6,INDEX($GO:$GO,$IY178+6),"")</f>
      </c>
      <c r="GW178">
        <f>IF($IZ178&gt;=7,INDEX($GO:$GO,$IY178+7),"")</f>
      </c>
      <c r="GX178">
        <f>IF($IZ178&gt;=8,INDEX($GO:$GO,$IY178+8),"")</f>
      </c>
      <c r="GY178">
        <f>IF($IZ178&gt;=9,INDEX($GO:$GO,$IY178+9),"")</f>
      </c>
      <c r="GZ178">
        <f>IF($IZ178&gt;=10,INDEX($GO:$GO,$IY178+10),"")</f>
      </c>
      <c r="HA178">
        <f>IF($IZ178&gt;=11,INDEX($GO:$GO,$IY178+11),"")</f>
      </c>
      <c r="HB178">
        <f>IF($IZ178&gt;=12,INDEX($GO:$GO,$IY178+12),"")</f>
      </c>
      <c r="HC178">
        <f>IF($IZ178&gt;=13,INDEX($GO:$GO,$IY178+13),"")</f>
      </c>
      <c r="HD178">
        <f>IF($IZ178&gt;=14,INDEX($GO:$GO,$IY178+14),"")</f>
      </c>
      <c r="HE178">
        <f>IF($IZ178&gt;=15,INDEX($GO:$GO,$IY178+15),"")</f>
      </c>
      <c r="HF178">
        <f>IF($IZ178&gt;=16,INDEX($GO:$GO,$IY178+16),"")</f>
      </c>
      <c r="HG178">
        <f>IF($IZ178&gt;=17,INDEX($GO:$GO,$IY178+17),"")</f>
      </c>
      <c r="HH178">
        <f>IF($IZ178&gt;=18,INDEX($GO:$GO,$IY178+18),"")</f>
      </c>
      <c r="HI178">
        <f>IF($IZ178&gt;=19,INDEX($GO:$GO,$IY178+19),"")</f>
      </c>
      <c r="HJ178">
        <f>IF($IZ178&gt;=20,INDEX($GO:$GO,$IY178+20),"")</f>
      </c>
      <c r="HK178">
        <f>IF($IZ178&gt;=21,INDEX($GO:$GO,$IY178+21),"")</f>
      </c>
      <c r="HL178">
        <f>IF($IZ178&gt;=22,INDEX($GO:$GO,$IY178+22),"")</f>
      </c>
      <c r="HM178">
        <f>IF($IZ178&gt;=23,INDEX($GO:$GO,$IY178+23),"")</f>
      </c>
      <c r="HN178">
        <f>IF($IZ178&gt;=24,INDEX($GO:$GO,$IY178+24),"")</f>
      </c>
      <c r="HO178">
        <f>IF($IZ178&gt;=25,INDEX($GO:$GO,$IY178+25),"")</f>
      </c>
      <c r="HP178">
        <f>IF($IZ178&gt;=26,INDEX($GO:$GO,$IY178+26),"")</f>
      </c>
      <c r="HQ178">
        <f>IF($IZ178&gt;=27,INDEX($GO:$GO,$IY178+27),"")</f>
      </c>
      <c r="HR178">
        <f>IF($IZ178&gt;=28,INDEX($GO:$GO,$IY178+28),"")</f>
      </c>
      <c r="HS178">
        <f>IF($IZ178&gt;=29,INDEX($GO:$GO,$IY178+29),"")</f>
      </c>
      <c r="HT178">
        <f>IF($IZ178&gt;=30,INDEX($GO:$GO,$IY178+30),"")</f>
      </c>
      <c r="HU178">
        <f>IF($IZ178&gt;=31,INDEX($GO:$GO,$IY178+31),"")</f>
      </c>
      <c r="HV178">
        <f>IF($IZ178&gt;=32,INDEX($GO:$GO,$IY178+32),"")</f>
      </c>
      <c r="HW178">
        <f>IF($IZ178&gt;=33,INDEX($GO:$GO,$IY178+33),"")</f>
      </c>
      <c r="HX178">
        <f>IF($IZ178&gt;=34,INDEX($GO:$GO,$IY178+34),"")</f>
      </c>
      <c r="HY178">
        <f>IF($IZ178&gt;=35,INDEX($GO:$GO,$IY178+35),"")</f>
      </c>
      <c r="HZ178">
        <f>IF($IZ178&gt;=36,INDEX($GO:$GO,$IY178+36),"")</f>
      </c>
      <c r="IA178">
        <f>IF($IZ178&gt;=37,INDEX($GO:$GO,$IY178+37),"")</f>
      </c>
      <c r="IB178">
        <f>IF($IZ178&gt;=38,INDEX($GO:$GO,$IY178+38),"")</f>
      </c>
      <c r="IC178">
        <f>IF($IZ178&gt;=39,INDEX($GO:$GO,$IY178+39),"")</f>
      </c>
      <c r="ID178">
        <f>IF($IZ178&gt;=40,INDEX($GO:$GO,$IY178+40),"")</f>
      </c>
      <c r="IE178">
        <f>IF($IZ178&gt;=41,INDEX($GO:$GO,$IY178+41),"")</f>
      </c>
      <c r="IF178">
        <f>IF($IZ178&gt;=42,INDEX($GO:$GO,$IY178+42),"")</f>
      </c>
      <c r="IG178">
        <f>IF($IZ178&gt;=43,INDEX($GO:$GO,$IY178+43),"")</f>
      </c>
      <c r="IH178">
        <f>IF($IZ178&gt;=44,INDEX($GO:$GO,$IY178+44),"")</f>
      </c>
      <c r="II178">
        <f>IF($IZ178&gt;=45,INDEX($GO:$GO,$IY178+45),"")</f>
      </c>
      <c r="IJ178">
        <f>IF($IZ178&gt;=46,INDEX($GO:$GO,$IY178+46),"")</f>
      </c>
      <c r="IK178">
        <f>IF($IZ178&gt;=47,INDEX($GO:$GO,$IY178+47),"")</f>
      </c>
      <c r="IL178">
        <f>IF($IZ178&gt;=48,INDEX($GO:$GO,$IY178+48),"")</f>
      </c>
      <c r="IM178">
        <f>IF($IZ178&gt;=49,INDEX($GO:$GO,$IY178+49),"")</f>
      </c>
      <c r="IN178">
        <f>IF($IZ178&gt;=50,INDEX($GO:$GO,$IY178+50),"")</f>
      </c>
      <c r="IO178">
        <f>IF($IZ178&gt;=51,INDEX($GO:$GO,$IY178+51),"")</f>
      </c>
      <c r="IP178">
        <f>IF($IZ178&gt;=52,INDEX($GO:$GO,$IY178+52),"")</f>
      </c>
      <c r="IQ178">
        <f>IF($IZ178&gt;=53,INDEX($GO:$GO,$IY178+53),"")</f>
      </c>
      <c r="IR178">
        <f>IF($IZ178&gt;=54,INDEX($GO:$GO,$IY178+54),"")</f>
      </c>
      <c r="IS178">
        <f>IF($IZ178&gt;=55,INDEX($GO:$GO,$IY178+55),"")</f>
      </c>
      <c r="IT178">
        <f>IF($IZ178&gt;=56,INDEX($GO:$GO,$IY178+56),"")</f>
      </c>
      <c r="IU178">
        <f>IF($IZ178&gt;=57,INDEX($GO:$GO,$IY178+57),"")</f>
      </c>
      <c r="IV178">
        <f>IF($IZ178&gt;=58,INDEX($GO:$GO,$IY178+58),"")</f>
      </c>
      <c r="IW178">
        <f>IF($IZ178&gt;=59,INDEX($GO:$GO,$IY178+59),"")</f>
      </c>
      <c r="IX178">
        <f>IF($IZ178&gt;=60,INDEX($GO:$GO,$IY178+60),"")</f>
      </c>
      <c r="IY178">
        <f>IFERROR(MATCH($GN178,$GO$2:$GO$827,0)+1,0)</f>
      </c>
      <c r="IZ178">
        <f>IFERROR(INDEX($GP$2:$GP$827,MATCH($GN178,$GO$2:$GO$827,0)),0)</f>
      </c>
      <c r="JA178" t="s">
        <v>23</v>
      </c>
      <c r="JB178" t="s">
        <v>23</v>
      </c>
    </row>
    <row r="179" spans="1:262" x14ac:dyDescent="0.25">
      <c r="F179" s="1"/>
      <c r="G179" s="1"/>
      <c r="H179" s="1"/>
      <c r="I179" s="1"/>
      <c r="J179" s="1">
        <f>IFERROR(IF(FIND(" - ",$F179)&gt;0,MID($F179,FIND(" - ",$F179)+3,LEN($F179)),""),"")</f>
      </c>
      <c r="L179" s="1"/>
      <c r="N179" t="s">
        <v>23</v>
      </c>
      <c r="P179">
        <f>IF(OR($N179="",$O179=""),"",IFERROR($N179/$O179,0))</f>
      </c>
      <c r="Q179">
        <f>IF($N179="","",
IF($G179="","",
IF(ISNUMBER(SEARCH("exempt",LOWER($G179))),0,
$N179*(VALUE(SUBSTITUTE($G179,"%",""))/100))))</f>
      </c>
      <c r="W179">
        <f>IF($N179="","",
SUM($N179,$Q179,$U179,$R179,$T179)-
IF($V179="",0,VALUE($V179)))</f>
      </c>
      <c r="AE179" t="s">
        <v>908</v>
      </c>
      <c r="AJ179" t="s">
        <v>749</v>
      </c>
      <c r="AM179">
        <f>IFERROR(LEFT($F179,FIND(" - ",$F179)-1),$F179)</f>
      </c>
      <c r="AP179">
        <f>IF($CE179&gt;=1,INDEX($AN:$AN,$CD179+1),"")</f>
      </c>
      <c r="AQ179">
        <f>IF($CE179&gt;=2,INDEX($AN:$AN,$CD179+2),"")</f>
      </c>
      <c r="AR179">
        <f>IF($CE179&gt;=3,INDEX($AN:$AN,$CD179+3),"")</f>
      </c>
      <c r="AS179">
        <f>IF($CE179&gt;=4,INDEX($AN:$AN,$CD179+4),"")</f>
      </c>
      <c r="AT179">
        <f>IF($CE179&gt;=5,INDEX($AN:$AN,$CD179+5),"")</f>
      </c>
      <c r="AU179">
        <f>IF($CE179&gt;=6,INDEX($AN:$AN,$CD179+6),"")</f>
      </c>
      <c r="AV179">
        <f>IF($CE179&gt;=7,INDEX($AN:$AN,$CD179+7),"")</f>
      </c>
      <c r="AW179">
        <f>IF($CE179&gt;=8,INDEX($AN:$AN,$CD179+8),"")</f>
      </c>
      <c r="AX179">
        <f>IF($CE179&gt;=9,INDEX($AN:$AN,$CD179+9),"")</f>
      </c>
      <c r="AY179">
        <f>IF($CE179&gt;=10,INDEX($AN:$AN,$CD179+10),"")</f>
      </c>
      <c r="AZ179">
        <f>IF($CE179&gt;=11,INDEX($AN:$AN,$CD179+11),"")</f>
      </c>
      <c r="BA179">
        <f>IF($CE179&gt;=12,INDEX($AN:$AN,$CD179+12),"")</f>
      </c>
      <c r="BB179">
        <f>IF($CE179&gt;=13,INDEX($AN:$AN,$CD179+13),"")</f>
      </c>
      <c r="BC179">
        <f>IF($CE179&gt;=14,INDEX($AN:$AN,$CD179+14),"")</f>
      </c>
      <c r="BD179">
        <f>IF($CE179&gt;=15,INDEX($AN:$AN,$CD179+15),"")</f>
      </c>
      <c r="BE179">
        <f>IF($CE179&gt;=16,INDEX($AN:$AN,$CD179+16),"")</f>
      </c>
      <c r="BF179">
        <f>IF($CE179&gt;=17,INDEX($AN:$AN,$CD179+17),"")</f>
      </c>
      <c r="BG179">
        <f>IF($CE179&gt;=18,INDEX($AN:$AN,$CD179+18),"")</f>
      </c>
      <c r="BH179">
        <f>IF($CE179&gt;=19,INDEX($AN:$AN,$CD179+19),"")</f>
      </c>
      <c r="BI179">
        <f>IF($CE179&gt;=20,INDEX($AN:$AN,$CD179+20),"")</f>
      </c>
      <c r="BJ179">
        <f>IF($CE179&gt;=21,INDEX($AN:$AN,$CD179+21),"")</f>
      </c>
      <c r="BK179">
        <f>IF($CE179&gt;=22,INDEX($AN:$AN,$CD179+22),"")</f>
      </c>
      <c r="BL179">
        <f>IF($CE179&gt;=23,INDEX($AN:$AN,$CD179+23),"")</f>
      </c>
      <c r="BM179">
        <f>IF($CE179&gt;=24,INDEX($AN:$AN,$CD179+24),"")</f>
      </c>
      <c r="BN179">
        <f>IF($CE179&gt;=25,INDEX($AN:$AN,$CD179+25),"")</f>
      </c>
      <c r="BO179">
        <f>IF($CE179&gt;=26,INDEX($AN:$AN,$CD179+26),"")</f>
      </c>
      <c r="BP179">
        <f>IF($CE179&gt;=27,INDEX($AN:$AN,$CD179+27),"")</f>
      </c>
      <c r="BQ179">
        <f>IF($CE179&gt;=28,INDEX($AN:$AN,$CD179+28),"")</f>
      </c>
      <c r="BR179">
        <f>IF($CE179&gt;=29,INDEX($AN:$AN,$CD179+29),"")</f>
      </c>
      <c r="BS179">
        <f>IF($CE179&gt;=30,INDEX($AN:$AN,$CD179+30),"")</f>
      </c>
      <c r="BT179">
        <f>IF($CE179&gt;=31,INDEX($AN:$AN,$CD179+31),"")</f>
      </c>
      <c r="BU179">
        <f>IF($CE179&gt;=32,INDEX($AN:$AN,$CD179+32),"")</f>
      </c>
      <c r="BV179">
        <f>IF($CE179&gt;=33,INDEX($AN:$AN,$CD179+33),"")</f>
      </c>
      <c r="BW179">
        <f>IF($CE179&gt;=34,INDEX($AN:$AN,$CD179+34),"")</f>
      </c>
      <c r="BX179">
        <f>IF($CE179&gt;=35,INDEX($AN:$AN,$CD179+35),"")</f>
      </c>
      <c r="BY179">
        <f>IF($CE179&gt;=36,INDEX($AN:$AN,$CD179+36),"")</f>
      </c>
      <c r="BZ179">
        <f>IF($CE179&gt;=37,INDEX($AN:$AN,$CD179+37),"")</f>
      </c>
      <c r="CA179">
        <f>IF($CE179&gt;=38,INDEX($AN:$AN,$CD179+38),"")</f>
      </c>
      <c r="CB179">
        <f>IF($CE179&gt;=39,INDEX($AN:$AN,$CD179+39),"")</f>
      </c>
      <c r="CC179">
        <f>IF($CE179&gt;=40,INDEX($AN:$AN,$CD179+40),"")</f>
      </c>
      <c r="CD179">
        <f>IFERROR(MATCH($AM179,$AN$2:$AN$133,0)+1,0)</f>
      </c>
      <c r="CE179">
        <f>IFERROR(INDEX($AO$2:$AO$133,MATCH($AM179,$AN$2:$AN$133,0)),0)</f>
      </c>
      <c r="CF179">
        <f>IFERROR(LEFT($K179,FIND(" - ",$K179)-1),$K179)</f>
      </c>
      <c r="CG179" t="s">
        <v>28</v>
      </c>
      <c r="CI179">
        <f>IF($DD179&gt;=1,INDEX($CG:$CG,$DC179+1),"")</f>
      </c>
      <c r="CJ179">
        <f>IF($DD179&gt;=2,INDEX($CG:$CG,$DC179+2),"")</f>
      </c>
      <c r="CK179">
        <f>IF($DD179&gt;=3,INDEX($CG:$CG,$DC179+3),"")</f>
      </c>
      <c r="CL179">
        <f>IF($DD179&gt;=4,INDEX($CG:$CG,$DC179+4),"")</f>
      </c>
      <c r="CM179">
        <f>IF($DD179&gt;=5,INDEX($CG:$CG,$DC179+5),"")</f>
      </c>
      <c r="CN179">
        <f>IF($DD179&gt;=6,INDEX($CG:$CG,$DC179+6),"")</f>
      </c>
      <c r="CO179">
        <f>IF($DD179&gt;=7,INDEX($CG:$CG,$DC179+7),"")</f>
      </c>
      <c r="CP179">
        <f>IF($DD179&gt;=8,INDEX($CG:$CG,$DC179+8),"")</f>
      </c>
      <c r="CQ179">
        <f>IF($DD179&gt;=9,INDEX($CG:$CG,$DC179+9),"")</f>
      </c>
      <c r="CR179">
        <f>IF($DD179&gt;=10,INDEX($CG:$CG,$DC179+10),"")</f>
      </c>
      <c r="CS179">
        <f>IF($DD179&gt;=11,INDEX($CG:$CG,$DC179+11),"")</f>
      </c>
      <c r="CT179">
        <f>IF($DD179&gt;=12,INDEX($CG:$CG,$DC179+12),"")</f>
      </c>
      <c r="CU179">
        <f>IF($DD179&gt;=13,INDEX($CG:$CG,$DC179+13),"")</f>
      </c>
      <c r="CV179">
        <f>IF($DD179&gt;=14,INDEX($CG:$CG,$DC179+14),"")</f>
      </c>
      <c r="CW179">
        <f>IF($DD179&gt;=15,INDEX($CG:$CG,$DC179+15),"")</f>
      </c>
      <c r="CX179">
        <f>IF($DD179&gt;=16,INDEX($CG:$CG,$DC179+16),"")</f>
      </c>
      <c r="CY179">
        <f>IF($DD179&gt;=17,INDEX($CG:$CG,$DC179+17),"")</f>
      </c>
      <c r="CZ179">
        <f>IF($DD179&gt;=18,INDEX($CG:$CG,$DC179+18),"")</f>
      </c>
      <c r="DA179">
        <f>IF($DD179&gt;=19,INDEX($CG:$CG,$DC179+19),"")</f>
      </c>
      <c r="DB179">
        <f>IF($DD179&gt;=20,INDEX($CG:$CG,$DC179+20),"")</f>
      </c>
      <c r="DC179">
        <f>IFERROR(MATCH($CF179,$CG$2:$CG$1558,0)+1,0)</f>
      </c>
      <c r="DD179">
        <f>IFERROR(INDEX($CH$2:$CH$1558,MATCH($CF179,$CG$2:$CG$1558,0)),0)</f>
      </c>
      <c r="DE179">
        <f>IFERROR(INDEX($AL:$AL,MATCH($G179,$AK:$AK,0))&amp;"","")</f>
      </c>
      <c r="DI179">
        <f>IF($GL179&gt;=1,INDEX($DF:$DF,$GK179+1),"")</f>
      </c>
      <c r="DJ179">
        <f>IF($GL179&gt;=2,INDEX($DF:$DF,$GK179+2),"")</f>
      </c>
      <c r="DK179">
        <f>IF($GL179&gt;=3,INDEX($DF:$DF,$GK179+3),"")</f>
      </c>
      <c r="DL179">
        <f>IF($GL179&gt;=4,INDEX($DF:$DF,$GK179+4),"")</f>
      </c>
      <c r="DM179">
        <f>IF($GL179&gt;=5,INDEX($DF:$DF,$GK179+5),"")</f>
      </c>
      <c r="DN179">
        <f>IF($GL179&gt;=6,INDEX($DF:$DF,$GK179+6),"")</f>
      </c>
      <c r="DO179">
        <f>IF($GL179&gt;=7,INDEX($DF:$DF,$GK179+7),"")</f>
      </c>
      <c r="DP179">
        <f>IF($GL179&gt;=8,INDEX($DF:$DF,$GK179+8),"")</f>
      </c>
      <c r="DQ179">
        <f>IF($GL179&gt;=9,INDEX($DF:$DF,$GK179+9),"")</f>
      </c>
      <c r="DR179">
        <f>IF($GL179&gt;=10,INDEX($DF:$DF,$GK179+10),"")</f>
      </c>
      <c r="DS179">
        <f>IF($GL179&gt;=11,INDEX($DF:$DF,$GK179+11),"")</f>
      </c>
      <c r="DT179">
        <f>IF($GL179&gt;=12,INDEX($DF:$DF,$GK179+12),"")</f>
      </c>
      <c r="DU179">
        <f>IF($GL179&gt;=13,INDEX($DF:$DF,$GK179+13),"")</f>
      </c>
      <c r="DV179">
        <f>IF($GL179&gt;=14,INDEX($DF:$DF,$GK179+14),"")</f>
      </c>
      <c r="DW179">
        <f>IF($GL179&gt;=15,INDEX($DF:$DF,$GK179+15),"")</f>
      </c>
      <c r="DX179">
        <f>IF($GL179&gt;=16,INDEX($DF:$DF,$GK179+16),"")</f>
      </c>
      <c r="DY179">
        <f>IF($GL179&gt;=17,INDEX($DF:$DF,$GK179+17),"")</f>
      </c>
      <c r="DZ179">
        <f>IF($GL179&gt;=18,INDEX($DF:$DF,$GK179+18),"")</f>
      </c>
      <c r="EA179">
        <f>IF($GL179&gt;=19,INDEX($DF:$DF,$GK179+19),"")</f>
      </c>
      <c r="EB179">
        <f>IF($GL179&gt;=20,INDEX($DF:$DF,$GK179+20),"")</f>
      </c>
      <c r="EC179">
        <f>IF($GL179&gt;=21,INDEX($DF:$DF,$GK179+21),"")</f>
      </c>
      <c r="ED179">
        <f>IF($GL179&gt;=22,INDEX($DF:$DF,$GK179+22),"")</f>
      </c>
      <c r="EE179">
        <f>IF($GL179&gt;=23,INDEX($DF:$DF,$GK179+23),"")</f>
      </c>
      <c r="EF179">
        <f>IF($GL179&gt;=24,INDEX($DF:$DF,$GK179+24),"")</f>
      </c>
      <c r="EG179">
        <f>IF($GL179&gt;=25,INDEX($DF:$DF,$GK179+25),"")</f>
      </c>
      <c r="EH179">
        <f>IF($GL179&gt;=26,INDEX($DF:$DF,$GK179+26),"")</f>
      </c>
      <c r="EI179">
        <f>IF($GL179&gt;=27,INDEX($DF:$DF,$GK179+27),"")</f>
      </c>
      <c r="EJ179">
        <f>IF($GL179&gt;=28,INDEX($DF:$DF,$GK179+28),"")</f>
      </c>
      <c r="EK179">
        <f>IF($GL179&gt;=29,INDEX($DF:$DF,$GK179+29),"")</f>
      </c>
      <c r="EL179">
        <f>IF($GL179&gt;=30,INDEX($DF:$DF,$GK179+30),"")</f>
      </c>
      <c r="EM179">
        <f>IF($GL179&gt;=31,INDEX($DF:$DF,$GK179+31),"")</f>
      </c>
      <c r="EN179">
        <f>IF($GL179&gt;=32,INDEX($DF:$DF,$GK179+32),"")</f>
      </c>
      <c r="EO179">
        <f>IF($GL179&gt;=33,INDEX($DF:$DF,$GK179+33),"")</f>
      </c>
      <c r="EP179">
        <f>IF($GL179&gt;=34,INDEX($DF:$DF,$GK179+34),"")</f>
      </c>
      <c r="EQ179">
        <f>IF($GL179&gt;=35,INDEX($DF:$DF,$GK179+35),"")</f>
      </c>
      <c r="ER179">
        <f>IF($GL179&gt;=36,INDEX($DF:$DF,$GK179+36),"")</f>
      </c>
      <c r="ES179">
        <f>IF($GL179&gt;=37,INDEX($DF:$DF,$GK179+37),"")</f>
      </c>
      <c r="ET179">
        <f>IF($GL179&gt;=38,INDEX($DF:$DF,$GK179+38),"")</f>
      </c>
      <c r="EU179">
        <f>IF($GL179&gt;=39,INDEX($DF:$DF,$GK179+39),"")</f>
      </c>
      <c r="EV179">
        <f>IF($GL179&gt;=40,INDEX($DF:$DF,$GK179+40),"")</f>
      </c>
      <c r="EW179">
        <f>IF($GL179&gt;=1,INDEX($DG:$DG,$GK179+1),"")</f>
      </c>
      <c r="EX179">
        <f>IF($GL179&gt;=2,INDEX($DG:$DG,$GK179+2),"")</f>
      </c>
      <c r="EY179">
        <f>IF($GL179&gt;=3,INDEX($DG:$DG,$GK179+3),"")</f>
      </c>
      <c r="EZ179">
        <f>IF($GL179&gt;=4,INDEX($DG:$DG,$GK179+4),"")</f>
      </c>
      <c r="FA179">
        <f>IF($GL179&gt;=5,INDEX($DG:$DG,$GK179+5),"")</f>
      </c>
      <c r="FB179">
        <f>IF($GL179&gt;=6,INDEX($DG:$DG,$GK179+6),"")</f>
      </c>
      <c r="FC179">
        <f>IF($GL179&gt;=7,INDEX($DG:$DG,$GK179+7),"")</f>
      </c>
      <c r="FD179">
        <f>IF($GL179&gt;=8,INDEX($DG:$DG,$GK179+8),"")</f>
      </c>
      <c r="FE179">
        <f>IF($GL179&gt;=9,INDEX($DG:$DG,$GK179+9),"")</f>
      </c>
      <c r="FF179">
        <f>IF($GL179&gt;=10,INDEX($DG:$DG,$GK179+10),"")</f>
      </c>
      <c r="FG179">
        <f>IF($GL179&gt;=11,INDEX($DG:$DG,$GK179+11),"")</f>
      </c>
      <c r="FH179">
        <f>IF($GL179&gt;=12,INDEX($DG:$DG,$GK179+12),"")</f>
      </c>
      <c r="FI179">
        <f>IF($GL179&gt;=13,INDEX($DG:$DG,$GK179+13),"")</f>
      </c>
      <c r="FJ179">
        <f>IF($GL179&gt;=14,INDEX($DG:$DG,$GK179+14),"")</f>
      </c>
      <c r="FK179">
        <f>IF($GL179&gt;=15,INDEX($DG:$DG,$GK179+15),"")</f>
      </c>
      <c r="FL179">
        <f>IF($GL179&gt;=16,INDEX($DG:$DG,$GK179+16),"")</f>
      </c>
      <c r="FM179">
        <f>IF($GL179&gt;=17,INDEX($DG:$DG,$GK179+17),"")</f>
      </c>
      <c r="FN179">
        <f>IF($GL179&gt;=18,INDEX($DG:$DG,$GK179+18),"")</f>
      </c>
      <c r="FO179">
        <f>IF($GL179&gt;=19,INDEX($DG:$DG,$GK179+19),"")</f>
      </c>
      <c r="FP179">
        <f>IF($GL179&gt;=20,INDEX($DG:$DG,$GK179+20),"")</f>
      </c>
      <c r="FQ179">
        <f>IF($GL179&gt;=21,INDEX($DG:$DG,$GK179+21),"")</f>
      </c>
      <c r="FR179">
        <f>IF($GL179&gt;=22,INDEX($DG:$DG,$GK179+22),"")</f>
      </c>
      <c r="FS179">
        <f>IF($GL179&gt;=23,INDEX($DG:$DG,$GK179+23),"")</f>
      </c>
      <c r="FT179">
        <f>IF($GL179&gt;=24,INDEX($DG:$DG,$GK179+24),"")</f>
      </c>
      <c r="FU179">
        <f>IF($GL179&gt;=25,INDEX($DG:$DG,$GK179+25),"")</f>
      </c>
      <c r="FV179">
        <f>IF($GL179&gt;=26,INDEX($DG:$DG,$GK179+26),"")</f>
      </c>
      <c r="FW179">
        <f>IF($GL179&gt;=27,INDEX($DG:$DG,$GK179+27),"")</f>
      </c>
      <c r="FX179">
        <f>IF($GL179&gt;=28,INDEX($DG:$DG,$GK179+28),"")</f>
      </c>
      <c r="FY179">
        <f>IF($GL179&gt;=29,INDEX($DG:$DG,$GK179+29),"")</f>
      </c>
      <c r="FZ179">
        <f>IF($GL179&gt;=30,INDEX($DG:$DG,$GK179+30),"")</f>
      </c>
      <c r="GA179">
        <f>IF($GL179&gt;=31,INDEX($DG:$DG,$GK179+31),"")</f>
      </c>
      <c r="GB179">
        <f>IF($GL179&gt;=32,INDEX($DG:$DG,$GK179+32),"")</f>
      </c>
      <c r="GC179">
        <f>IF($GL179&gt;=33,INDEX($DG:$DG,$GK179+33),"")</f>
      </c>
      <c r="GD179">
        <f>IF($GL179&gt;=34,INDEX($DG:$DG,$GK179+34),"")</f>
      </c>
      <c r="GE179">
        <f>IF($GL179&gt;=35,INDEX($DG:$DG,$GK179+35),"")</f>
      </c>
      <c r="GF179">
        <f>IF($GL179&gt;=36,INDEX($DG:$DG,$GK179+36),"")</f>
      </c>
      <c r="GG179">
        <f>IF($GL179&gt;=37,INDEX($DG:$DG,$GK179+37),"")</f>
      </c>
      <c r="GH179">
        <f>IF($GL179&gt;=38,INDEX($DG:$DG,$GK179+38),"")</f>
      </c>
      <c r="GI179">
        <f>IF($GL179&gt;=39,INDEX($DG:$DG,$GK179+39),"")</f>
      </c>
      <c r="GJ179">
        <f>IF($GL179&gt;=40,INDEX($DG:$DG,$GK179+40),"")</f>
      </c>
      <c r="GK179">
        <f>IFERROR(MATCH($DE179,$DF$2:$DF$166,0)+1,0)</f>
      </c>
      <c r="GL179">
        <f>IFERROR(INDEX($DH$2:$DH$166,MATCH($DE179,$DF$2:$DF$166,0)),0)</f>
      </c>
      <c r="GM179">
        <f>IFERROR(MATCH($H179,$DI$179:$EV$179,0),0)</f>
      </c>
      <c r="GN179">
        <f>IF($GM179&gt;0,INDEX($EW$179:$GJ$179,$GM179),"")</f>
      </c>
      <c r="GO179" t="s">
        <v>404</v>
      </c>
      <c r="GQ179">
        <f>IF($IZ179&gt;=1,INDEX($GO:$GO,$IY179+1),"")</f>
      </c>
      <c r="GR179">
        <f>IF($IZ179&gt;=2,INDEX($GO:$GO,$IY179+2),"")</f>
      </c>
      <c r="GS179">
        <f>IF($IZ179&gt;=3,INDEX($GO:$GO,$IY179+3),"")</f>
      </c>
      <c r="GT179">
        <f>IF($IZ179&gt;=4,INDEX($GO:$GO,$IY179+4),"")</f>
      </c>
      <c r="GU179">
        <f>IF($IZ179&gt;=5,INDEX($GO:$GO,$IY179+5),"")</f>
      </c>
      <c r="GV179">
        <f>IF($IZ179&gt;=6,INDEX($GO:$GO,$IY179+6),"")</f>
      </c>
      <c r="GW179">
        <f>IF($IZ179&gt;=7,INDEX($GO:$GO,$IY179+7),"")</f>
      </c>
      <c r="GX179">
        <f>IF($IZ179&gt;=8,INDEX($GO:$GO,$IY179+8),"")</f>
      </c>
      <c r="GY179">
        <f>IF($IZ179&gt;=9,INDEX($GO:$GO,$IY179+9),"")</f>
      </c>
      <c r="GZ179">
        <f>IF($IZ179&gt;=10,INDEX($GO:$GO,$IY179+10),"")</f>
      </c>
      <c r="HA179">
        <f>IF($IZ179&gt;=11,INDEX($GO:$GO,$IY179+11),"")</f>
      </c>
      <c r="HB179">
        <f>IF($IZ179&gt;=12,INDEX($GO:$GO,$IY179+12),"")</f>
      </c>
      <c r="HC179">
        <f>IF($IZ179&gt;=13,INDEX($GO:$GO,$IY179+13),"")</f>
      </c>
      <c r="HD179">
        <f>IF($IZ179&gt;=14,INDEX($GO:$GO,$IY179+14),"")</f>
      </c>
      <c r="HE179">
        <f>IF($IZ179&gt;=15,INDEX($GO:$GO,$IY179+15),"")</f>
      </c>
      <c r="HF179">
        <f>IF($IZ179&gt;=16,INDEX($GO:$GO,$IY179+16),"")</f>
      </c>
      <c r="HG179">
        <f>IF($IZ179&gt;=17,INDEX($GO:$GO,$IY179+17),"")</f>
      </c>
      <c r="HH179">
        <f>IF($IZ179&gt;=18,INDEX($GO:$GO,$IY179+18),"")</f>
      </c>
      <c r="HI179">
        <f>IF($IZ179&gt;=19,INDEX($GO:$GO,$IY179+19),"")</f>
      </c>
      <c r="HJ179">
        <f>IF($IZ179&gt;=20,INDEX($GO:$GO,$IY179+20),"")</f>
      </c>
      <c r="HK179">
        <f>IF($IZ179&gt;=21,INDEX($GO:$GO,$IY179+21),"")</f>
      </c>
      <c r="HL179">
        <f>IF($IZ179&gt;=22,INDEX($GO:$GO,$IY179+22),"")</f>
      </c>
      <c r="HM179">
        <f>IF($IZ179&gt;=23,INDEX($GO:$GO,$IY179+23),"")</f>
      </c>
      <c r="HN179">
        <f>IF($IZ179&gt;=24,INDEX($GO:$GO,$IY179+24),"")</f>
      </c>
      <c r="HO179">
        <f>IF($IZ179&gt;=25,INDEX($GO:$GO,$IY179+25),"")</f>
      </c>
      <c r="HP179">
        <f>IF($IZ179&gt;=26,INDEX($GO:$GO,$IY179+26),"")</f>
      </c>
      <c r="HQ179">
        <f>IF($IZ179&gt;=27,INDEX($GO:$GO,$IY179+27),"")</f>
      </c>
      <c r="HR179">
        <f>IF($IZ179&gt;=28,INDEX($GO:$GO,$IY179+28),"")</f>
      </c>
      <c r="HS179">
        <f>IF($IZ179&gt;=29,INDEX($GO:$GO,$IY179+29),"")</f>
      </c>
      <c r="HT179">
        <f>IF($IZ179&gt;=30,INDEX($GO:$GO,$IY179+30),"")</f>
      </c>
      <c r="HU179">
        <f>IF($IZ179&gt;=31,INDEX($GO:$GO,$IY179+31),"")</f>
      </c>
      <c r="HV179">
        <f>IF($IZ179&gt;=32,INDEX($GO:$GO,$IY179+32),"")</f>
      </c>
      <c r="HW179">
        <f>IF($IZ179&gt;=33,INDEX($GO:$GO,$IY179+33),"")</f>
      </c>
      <c r="HX179">
        <f>IF($IZ179&gt;=34,INDEX($GO:$GO,$IY179+34),"")</f>
      </c>
      <c r="HY179">
        <f>IF($IZ179&gt;=35,INDEX($GO:$GO,$IY179+35),"")</f>
      </c>
      <c r="HZ179">
        <f>IF($IZ179&gt;=36,INDEX($GO:$GO,$IY179+36),"")</f>
      </c>
      <c r="IA179">
        <f>IF($IZ179&gt;=37,INDEX($GO:$GO,$IY179+37),"")</f>
      </c>
      <c r="IB179">
        <f>IF($IZ179&gt;=38,INDEX($GO:$GO,$IY179+38),"")</f>
      </c>
      <c r="IC179">
        <f>IF($IZ179&gt;=39,INDEX($GO:$GO,$IY179+39),"")</f>
      </c>
      <c r="ID179">
        <f>IF($IZ179&gt;=40,INDEX($GO:$GO,$IY179+40),"")</f>
      </c>
      <c r="IE179">
        <f>IF($IZ179&gt;=41,INDEX($GO:$GO,$IY179+41),"")</f>
      </c>
      <c r="IF179">
        <f>IF($IZ179&gt;=42,INDEX($GO:$GO,$IY179+42),"")</f>
      </c>
      <c r="IG179">
        <f>IF($IZ179&gt;=43,INDEX($GO:$GO,$IY179+43),"")</f>
      </c>
      <c r="IH179">
        <f>IF($IZ179&gt;=44,INDEX($GO:$GO,$IY179+44),"")</f>
      </c>
      <c r="II179">
        <f>IF($IZ179&gt;=45,INDEX($GO:$GO,$IY179+45),"")</f>
      </c>
      <c r="IJ179">
        <f>IF($IZ179&gt;=46,INDEX($GO:$GO,$IY179+46),"")</f>
      </c>
      <c r="IK179">
        <f>IF($IZ179&gt;=47,INDEX($GO:$GO,$IY179+47),"")</f>
      </c>
      <c r="IL179">
        <f>IF($IZ179&gt;=48,INDEX($GO:$GO,$IY179+48),"")</f>
      </c>
      <c r="IM179">
        <f>IF($IZ179&gt;=49,INDEX($GO:$GO,$IY179+49),"")</f>
      </c>
      <c r="IN179">
        <f>IF($IZ179&gt;=50,INDEX($GO:$GO,$IY179+50),"")</f>
      </c>
      <c r="IO179">
        <f>IF($IZ179&gt;=51,INDEX($GO:$GO,$IY179+51),"")</f>
      </c>
      <c r="IP179">
        <f>IF($IZ179&gt;=52,INDEX($GO:$GO,$IY179+52),"")</f>
      </c>
      <c r="IQ179">
        <f>IF($IZ179&gt;=53,INDEX($GO:$GO,$IY179+53),"")</f>
      </c>
      <c r="IR179">
        <f>IF($IZ179&gt;=54,INDEX($GO:$GO,$IY179+54),"")</f>
      </c>
      <c r="IS179">
        <f>IF($IZ179&gt;=55,INDEX($GO:$GO,$IY179+55),"")</f>
      </c>
      <c r="IT179">
        <f>IF($IZ179&gt;=56,INDEX($GO:$GO,$IY179+56),"")</f>
      </c>
      <c r="IU179">
        <f>IF($IZ179&gt;=57,INDEX($GO:$GO,$IY179+57),"")</f>
      </c>
      <c r="IV179">
        <f>IF($IZ179&gt;=58,INDEX($GO:$GO,$IY179+58),"")</f>
      </c>
      <c r="IW179">
        <f>IF($IZ179&gt;=59,INDEX($GO:$GO,$IY179+59),"")</f>
      </c>
      <c r="IX179">
        <f>IF($IZ179&gt;=60,INDEX($GO:$GO,$IY179+60),"")</f>
      </c>
      <c r="IY179">
        <f>IFERROR(MATCH($GN179,$GO$2:$GO$827,0)+1,0)</f>
      </c>
      <c r="IZ179">
        <f>IFERROR(INDEX($GP$2:$GP$827,MATCH($GN179,$GO$2:$GO$827,0)),0)</f>
      </c>
      <c r="JA179" t="s">
        <v>23</v>
      </c>
      <c r="JB179" t="s">
        <v>23</v>
      </c>
    </row>
    <row r="180" spans="1:262" x14ac:dyDescent="0.25">
      <c r="F180" s="1"/>
      <c r="G180" s="1"/>
      <c r="H180" s="1"/>
      <c r="I180" s="1"/>
      <c r="J180" s="1">
        <f>IFERROR(IF(FIND(" - ",$F180)&gt;0,MID($F180,FIND(" - ",$F180)+3,LEN($F180)),""),"")</f>
      </c>
      <c r="L180" s="1"/>
      <c r="N180" t="s">
        <v>23</v>
      </c>
      <c r="P180">
        <f>IF(OR($N180="",$O180=""),"",IFERROR($N180/$O180,0))</f>
      </c>
      <c r="Q180">
        <f>IF($N180="","",
IF($G180="","",
IF(ISNUMBER(SEARCH("exempt",LOWER($G180))),0,
$N180*(VALUE(SUBSTITUTE($G180,"%",""))/100))))</f>
      </c>
      <c r="W180">
        <f>IF($N180="","",
SUM($N180,$Q180,$U180,$R180,$T180)-
IF($V180="",0,VALUE($V180)))</f>
      </c>
      <c r="AE180" t="s">
        <v>909</v>
      </c>
      <c r="AJ180" t="s">
        <v>910</v>
      </c>
      <c r="AM180">
        <f>IFERROR(LEFT($F180,FIND(" - ",$F180)-1),$F180)</f>
      </c>
      <c r="AP180">
        <f>IF($CE180&gt;=1,INDEX($AN:$AN,$CD180+1),"")</f>
      </c>
      <c r="AQ180">
        <f>IF($CE180&gt;=2,INDEX($AN:$AN,$CD180+2),"")</f>
      </c>
      <c r="AR180">
        <f>IF($CE180&gt;=3,INDEX($AN:$AN,$CD180+3),"")</f>
      </c>
      <c r="AS180">
        <f>IF($CE180&gt;=4,INDEX($AN:$AN,$CD180+4),"")</f>
      </c>
      <c r="AT180">
        <f>IF($CE180&gt;=5,INDEX($AN:$AN,$CD180+5),"")</f>
      </c>
      <c r="AU180">
        <f>IF($CE180&gt;=6,INDEX($AN:$AN,$CD180+6),"")</f>
      </c>
      <c r="AV180">
        <f>IF($CE180&gt;=7,INDEX($AN:$AN,$CD180+7),"")</f>
      </c>
      <c r="AW180">
        <f>IF($CE180&gt;=8,INDEX($AN:$AN,$CD180+8),"")</f>
      </c>
      <c r="AX180">
        <f>IF($CE180&gt;=9,INDEX($AN:$AN,$CD180+9),"")</f>
      </c>
      <c r="AY180">
        <f>IF($CE180&gt;=10,INDEX($AN:$AN,$CD180+10),"")</f>
      </c>
      <c r="AZ180">
        <f>IF($CE180&gt;=11,INDEX($AN:$AN,$CD180+11),"")</f>
      </c>
      <c r="BA180">
        <f>IF($CE180&gt;=12,INDEX($AN:$AN,$CD180+12),"")</f>
      </c>
      <c r="BB180">
        <f>IF($CE180&gt;=13,INDEX($AN:$AN,$CD180+13),"")</f>
      </c>
      <c r="BC180">
        <f>IF($CE180&gt;=14,INDEX($AN:$AN,$CD180+14),"")</f>
      </c>
      <c r="BD180">
        <f>IF($CE180&gt;=15,INDEX($AN:$AN,$CD180+15),"")</f>
      </c>
      <c r="BE180">
        <f>IF($CE180&gt;=16,INDEX($AN:$AN,$CD180+16),"")</f>
      </c>
      <c r="BF180">
        <f>IF($CE180&gt;=17,INDEX($AN:$AN,$CD180+17),"")</f>
      </c>
      <c r="BG180">
        <f>IF($CE180&gt;=18,INDEX($AN:$AN,$CD180+18),"")</f>
      </c>
      <c r="BH180">
        <f>IF($CE180&gt;=19,INDEX($AN:$AN,$CD180+19),"")</f>
      </c>
      <c r="BI180">
        <f>IF($CE180&gt;=20,INDEX($AN:$AN,$CD180+20),"")</f>
      </c>
      <c r="BJ180">
        <f>IF($CE180&gt;=21,INDEX($AN:$AN,$CD180+21),"")</f>
      </c>
      <c r="BK180">
        <f>IF($CE180&gt;=22,INDEX($AN:$AN,$CD180+22),"")</f>
      </c>
      <c r="BL180">
        <f>IF($CE180&gt;=23,INDEX($AN:$AN,$CD180+23),"")</f>
      </c>
      <c r="BM180">
        <f>IF($CE180&gt;=24,INDEX($AN:$AN,$CD180+24),"")</f>
      </c>
      <c r="BN180">
        <f>IF($CE180&gt;=25,INDEX($AN:$AN,$CD180+25),"")</f>
      </c>
      <c r="BO180">
        <f>IF($CE180&gt;=26,INDEX($AN:$AN,$CD180+26),"")</f>
      </c>
      <c r="BP180">
        <f>IF($CE180&gt;=27,INDEX($AN:$AN,$CD180+27),"")</f>
      </c>
      <c r="BQ180">
        <f>IF($CE180&gt;=28,INDEX($AN:$AN,$CD180+28),"")</f>
      </c>
      <c r="BR180">
        <f>IF($CE180&gt;=29,INDEX($AN:$AN,$CD180+29),"")</f>
      </c>
      <c r="BS180">
        <f>IF($CE180&gt;=30,INDEX($AN:$AN,$CD180+30),"")</f>
      </c>
      <c r="BT180">
        <f>IF($CE180&gt;=31,INDEX($AN:$AN,$CD180+31),"")</f>
      </c>
      <c r="BU180">
        <f>IF($CE180&gt;=32,INDEX($AN:$AN,$CD180+32),"")</f>
      </c>
      <c r="BV180">
        <f>IF($CE180&gt;=33,INDEX($AN:$AN,$CD180+33),"")</f>
      </c>
      <c r="BW180">
        <f>IF($CE180&gt;=34,INDEX($AN:$AN,$CD180+34),"")</f>
      </c>
      <c r="BX180">
        <f>IF($CE180&gt;=35,INDEX($AN:$AN,$CD180+35),"")</f>
      </c>
      <c r="BY180">
        <f>IF($CE180&gt;=36,INDEX($AN:$AN,$CD180+36),"")</f>
      </c>
      <c r="BZ180">
        <f>IF($CE180&gt;=37,INDEX($AN:$AN,$CD180+37),"")</f>
      </c>
      <c r="CA180">
        <f>IF($CE180&gt;=38,INDEX($AN:$AN,$CD180+38),"")</f>
      </c>
      <c r="CB180">
        <f>IF($CE180&gt;=39,INDEX($AN:$AN,$CD180+39),"")</f>
      </c>
      <c r="CC180">
        <f>IF($CE180&gt;=40,INDEX($AN:$AN,$CD180+40),"")</f>
      </c>
      <c r="CD180">
        <f>IFERROR(MATCH($AM180,$AN$2:$AN$133,0)+1,0)</f>
      </c>
      <c r="CE180">
        <f>IFERROR(INDEX($AO$2:$AO$133,MATCH($AM180,$AN$2:$AN$133,0)),0)</f>
      </c>
      <c r="CF180">
        <f>IFERROR(LEFT($K180,FIND(" - ",$K180)-1),$K180)</f>
      </c>
      <c r="CG180" t="s">
        <v>41</v>
      </c>
      <c r="CI180">
        <f>IF($DD180&gt;=1,INDEX($CG:$CG,$DC180+1),"")</f>
      </c>
      <c r="CJ180">
        <f>IF($DD180&gt;=2,INDEX($CG:$CG,$DC180+2),"")</f>
      </c>
      <c r="CK180">
        <f>IF($DD180&gt;=3,INDEX($CG:$CG,$DC180+3),"")</f>
      </c>
      <c r="CL180">
        <f>IF($DD180&gt;=4,INDEX($CG:$CG,$DC180+4),"")</f>
      </c>
      <c r="CM180">
        <f>IF($DD180&gt;=5,INDEX($CG:$CG,$DC180+5),"")</f>
      </c>
      <c r="CN180">
        <f>IF($DD180&gt;=6,INDEX($CG:$CG,$DC180+6),"")</f>
      </c>
      <c r="CO180">
        <f>IF($DD180&gt;=7,INDEX($CG:$CG,$DC180+7),"")</f>
      </c>
      <c r="CP180">
        <f>IF($DD180&gt;=8,INDEX($CG:$CG,$DC180+8),"")</f>
      </c>
      <c r="CQ180">
        <f>IF($DD180&gt;=9,INDEX($CG:$CG,$DC180+9),"")</f>
      </c>
      <c r="CR180">
        <f>IF($DD180&gt;=10,INDEX($CG:$CG,$DC180+10),"")</f>
      </c>
      <c r="CS180">
        <f>IF($DD180&gt;=11,INDEX($CG:$CG,$DC180+11),"")</f>
      </c>
      <c r="CT180">
        <f>IF($DD180&gt;=12,INDEX($CG:$CG,$DC180+12),"")</f>
      </c>
      <c r="CU180">
        <f>IF($DD180&gt;=13,INDEX($CG:$CG,$DC180+13),"")</f>
      </c>
      <c r="CV180">
        <f>IF($DD180&gt;=14,INDEX($CG:$CG,$DC180+14),"")</f>
      </c>
      <c r="CW180">
        <f>IF($DD180&gt;=15,INDEX($CG:$CG,$DC180+15),"")</f>
      </c>
      <c r="CX180">
        <f>IF($DD180&gt;=16,INDEX($CG:$CG,$DC180+16),"")</f>
      </c>
      <c r="CY180">
        <f>IF($DD180&gt;=17,INDEX($CG:$CG,$DC180+17),"")</f>
      </c>
      <c r="CZ180">
        <f>IF($DD180&gt;=18,INDEX($CG:$CG,$DC180+18),"")</f>
      </c>
      <c r="DA180">
        <f>IF($DD180&gt;=19,INDEX($CG:$CG,$DC180+19),"")</f>
      </c>
      <c r="DB180">
        <f>IF($DD180&gt;=20,INDEX($CG:$CG,$DC180+20),"")</f>
      </c>
      <c r="DC180">
        <f>IFERROR(MATCH($CF180,$CG$2:$CG$1558,0)+1,0)</f>
      </c>
      <c r="DD180">
        <f>IFERROR(INDEX($CH$2:$CH$1558,MATCH($CF180,$CG$2:$CG$1558,0)),0)</f>
      </c>
      <c r="DE180">
        <f>IFERROR(INDEX($AL:$AL,MATCH($G180,$AK:$AK,0))&amp;"","")</f>
      </c>
      <c r="DI180">
        <f>IF($GL180&gt;=1,INDEX($DF:$DF,$GK180+1),"")</f>
      </c>
      <c r="DJ180">
        <f>IF($GL180&gt;=2,INDEX($DF:$DF,$GK180+2),"")</f>
      </c>
      <c r="DK180">
        <f>IF($GL180&gt;=3,INDEX($DF:$DF,$GK180+3),"")</f>
      </c>
      <c r="DL180">
        <f>IF($GL180&gt;=4,INDEX($DF:$DF,$GK180+4),"")</f>
      </c>
      <c r="DM180">
        <f>IF($GL180&gt;=5,INDEX($DF:$DF,$GK180+5),"")</f>
      </c>
      <c r="DN180">
        <f>IF($GL180&gt;=6,INDEX($DF:$DF,$GK180+6),"")</f>
      </c>
      <c r="DO180">
        <f>IF($GL180&gt;=7,INDEX($DF:$DF,$GK180+7),"")</f>
      </c>
      <c r="DP180">
        <f>IF($GL180&gt;=8,INDEX($DF:$DF,$GK180+8),"")</f>
      </c>
      <c r="DQ180">
        <f>IF($GL180&gt;=9,INDEX($DF:$DF,$GK180+9),"")</f>
      </c>
      <c r="DR180">
        <f>IF($GL180&gt;=10,INDEX($DF:$DF,$GK180+10),"")</f>
      </c>
      <c r="DS180">
        <f>IF($GL180&gt;=11,INDEX($DF:$DF,$GK180+11),"")</f>
      </c>
      <c r="DT180">
        <f>IF($GL180&gt;=12,INDEX($DF:$DF,$GK180+12),"")</f>
      </c>
      <c r="DU180">
        <f>IF($GL180&gt;=13,INDEX($DF:$DF,$GK180+13),"")</f>
      </c>
      <c r="DV180">
        <f>IF($GL180&gt;=14,INDEX($DF:$DF,$GK180+14),"")</f>
      </c>
      <c r="DW180">
        <f>IF($GL180&gt;=15,INDEX($DF:$DF,$GK180+15),"")</f>
      </c>
      <c r="DX180">
        <f>IF($GL180&gt;=16,INDEX($DF:$DF,$GK180+16),"")</f>
      </c>
      <c r="DY180">
        <f>IF($GL180&gt;=17,INDEX($DF:$DF,$GK180+17),"")</f>
      </c>
      <c r="DZ180">
        <f>IF($GL180&gt;=18,INDEX($DF:$DF,$GK180+18),"")</f>
      </c>
      <c r="EA180">
        <f>IF($GL180&gt;=19,INDEX($DF:$DF,$GK180+19),"")</f>
      </c>
      <c r="EB180">
        <f>IF($GL180&gt;=20,INDEX($DF:$DF,$GK180+20),"")</f>
      </c>
      <c r="EC180">
        <f>IF($GL180&gt;=21,INDEX($DF:$DF,$GK180+21),"")</f>
      </c>
      <c r="ED180">
        <f>IF($GL180&gt;=22,INDEX($DF:$DF,$GK180+22),"")</f>
      </c>
      <c r="EE180">
        <f>IF($GL180&gt;=23,INDEX($DF:$DF,$GK180+23),"")</f>
      </c>
      <c r="EF180">
        <f>IF($GL180&gt;=24,INDEX($DF:$DF,$GK180+24),"")</f>
      </c>
      <c r="EG180">
        <f>IF($GL180&gt;=25,INDEX($DF:$DF,$GK180+25),"")</f>
      </c>
      <c r="EH180">
        <f>IF($GL180&gt;=26,INDEX($DF:$DF,$GK180+26),"")</f>
      </c>
      <c r="EI180">
        <f>IF($GL180&gt;=27,INDEX($DF:$DF,$GK180+27),"")</f>
      </c>
      <c r="EJ180">
        <f>IF($GL180&gt;=28,INDEX($DF:$DF,$GK180+28),"")</f>
      </c>
      <c r="EK180">
        <f>IF($GL180&gt;=29,INDEX($DF:$DF,$GK180+29),"")</f>
      </c>
      <c r="EL180">
        <f>IF($GL180&gt;=30,INDEX($DF:$DF,$GK180+30),"")</f>
      </c>
      <c r="EM180">
        <f>IF($GL180&gt;=31,INDEX($DF:$DF,$GK180+31),"")</f>
      </c>
      <c r="EN180">
        <f>IF($GL180&gt;=32,INDEX($DF:$DF,$GK180+32),"")</f>
      </c>
      <c r="EO180">
        <f>IF($GL180&gt;=33,INDEX($DF:$DF,$GK180+33),"")</f>
      </c>
      <c r="EP180">
        <f>IF($GL180&gt;=34,INDEX($DF:$DF,$GK180+34),"")</f>
      </c>
      <c r="EQ180">
        <f>IF($GL180&gt;=35,INDEX($DF:$DF,$GK180+35),"")</f>
      </c>
      <c r="ER180">
        <f>IF($GL180&gt;=36,INDEX($DF:$DF,$GK180+36),"")</f>
      </c>
      <c r="ES180">
        <f>IF($GL180&gt;=37,INDEX($DF:$DF,$GK180+37),"")</f>
      </c>
      <c r="ET180">
        <f>IF($GL180&gt;=38,INDEX($DF:$DF,$GK180+38),"")</f>
      </c>
      <c r="EU180">
        <f>IF($GL180&gt;=39,INDEX($DF:$DF,$GK180+39),"")</f>
      </c>
      <c r="EV180">
        <f>IF($GL180&gt;=40,INDEX($DF:$DF,$GK180+40),"")</f>
      </c>
      <c r="EW180">
        <f>IF($GL180&gt;=1,INDEX($DG:$DG,$GK180+1),"")</f>
      </c>
      <c r="EX180">
        <f>IF($GL180&gt;=2,INDEX($DG:$DG,$GK180+2),"")</f>
      </c>
      <c r="EY180">
        <f>IF($GL180&gt;=3,INDEX($DG:$DG,$GK180+3),"")</f>
      </c>
      <c r="EZ180">
        <f>IF($GL180&gt;=4,INDEX($DG:$DG,$GK180+4),"")</f>
      </c>
      <c r="FA180">
        <f>IF($GL180&gt;=5,INDEX($DG:$DG,$GK180+5),"")</f>
      </c>
      <c r="FB180">
        <f>IF($GL180&gt;=6,INDEX($DG:$DG,$GK180+6),"")</f>
      </c>
      <c r="FC180">
        <f>IF($GL180&gt;=7,INDEX($DG:$DG,$GK180+7),"")</f>
      </c>
      <c r="FD180">
        <f>IF($GL180&gt;=8,INDEX($DG:$DG,$GK180+8),"")</f>
      </c>
      <c r="FE180">
        <f>IF($GL180&gt;=9,INDEX($DG:$DG,$GK180+9),"")</f>
      </c>
      <c r="FF180">
        <f>IF($GL180&gt;=10,INDEX($DG:$DG,$GK180+10),"")</f>
      </c>
      <c r="FG180">
        <f>IF($GL180&gt;=11,INDEX($DG:$DG,$GK180+11),"")</f>
      </c>
      <c r="FH180">
        <f>IF($GL180&gt;=12,INDEX($DG:$DG,$GK180+12),"")</f>
      </c>
      <c r="FI180">
        <f>IF($GL180&gt;=13,INDEX($DG:$DG,$GK180+13),"")</f>
      </c>
      <c r="FJ180">
        <f>IF($GL180&gt;=14,INDEX($DG:$DG,$GK180+14),"")</f>
      </c>
      <c r="FK180">
        <f>IF($GL180&gt;=15,INDEX($DG:$DG,$GK180+15),"")</f>
      </c>
      <c r="FL180">
        <f>IF($GL180&gt;=16,INDEX($DG:$DG,$GK180+16),"")</f>
      </c>
      <c r="FM180">
        <f>IF($GL180&gt;=17,INDEX($DG:$DG,$GK180+17),"")</f>
      </c>
      <c r="FN180">
        <f>IF($GL180&gt;=18,INDEX($DG:$DG,$GK180+18),"")</f>
      </c>
      <c r="FO180">
        <f>IF($GL180&gt;=19,INDEX($DG:$DG,$GK180+19),"")</f>
      </c>
      <c r="FP180">
        <f>IF($GL180&gt;=20,INDEX($DG:$DG,$GK180+20),"")</f>
      </c>
      <c r="FQ180">
        <f>IF($GL180&gt;=21,INDEX($DG:$DG,$GK180+21),"")</f>
      </c>
      <c r="FR180">
        <f>IF($GL180&gt;=22,INDEX($DG:$DG,$GK180+22),"")</f>
      </c>
      <c r="FS180">
        <f>IF($GL180&gt;=23,INDEX($DG:$DG,$GK180+23),"")</f>
      </c>
      <c r="FT180">
        <f>IF($GL180&gt;=24,INDEX($DG:$DG,$GK180+24),"")</f>
      </c>
      <c r="FU180">
        <f>IF($GL180&gt;=25,INDEX($DG:$DG,$GK180+25),"")</f>
      </c>
      <c r="FV180">
        <f>IF($GL180&gt;=26,INDEX($DG:$DG,$GK180+26),"")</f>
      </c>
      <c r="FW180">
        <f>IF($GL180&gt;=27,INDEX($DG:$DG,$GK180+27),"")</f>
      </c>
      <c r="FX180">
        <f>IF($GL180&gt;=28,INDEX($DG:$DG,$GK180+28),"")</f>
      </c>
      <c r="FY180">
        <f>IF($GL180&gt;=29,INDEX($DG:$DG,$GK180+29),"")</f>
      </c>
      <c r="FZ180">
        <f>IF($GL180&gt;=30,INDEX($DG:$DG,$GK180+30),"")</f>
      </c>
      <c r="GA180">
        <f>IF($GL180&gt;=31,INDEX($DG:$DG,$GK180+31),"")</f>
      </c>
      <c r="GB180">
        <f>IF($GL180&gt;=32,INDEX($DG:$DG,$GK180+32),"")</f>
      </c>
      <c r="GC180">
        <f>IF($GL180&gt;=33,INDEX($DG:$DG,$GK180+33),"")</f>
      </c>
      <c r="GD180">
        <f>IF($GL180&gt;=34,INDEX($DG:$DG,$GK180+34),"")</f>
      </c>
      <c r="GE180">
        <f>IF($GL180&gt;=35,INDEX($DG:$DG,$GK180+35),"")</f>
      </c>
      <c r="GF180">
        <f>IF($GL180&gt;=36,INDEX($DG:$DG,$GK180+36),"")</f>
      </c>
      <c r="GG180">
        <f>IF($GL180&gt;=37,INDEX($DG:$DG,$GK180+37),"")</f>
      </c>
      <c r="GH180">
        <f>IF($GL180&gt;=38,INDEX($DG:$DG,$GK180+38),"")</f>
      </c>
      <c r="GI180">
        <f>IF($GL180&gt;=39,INDEX($DG:$DG,$GK180+39),"")</f>
      </c>
      <c r="GJ180">
        <f>IF($GL180&gt;=40,INDEX($DG:$DG,$GK180+40),"")</f>
      </c>
      <c r="GK180">
        <f>IFERROR(MATCH($DE180,$DF$2:$DF$166,0)+1,0)</f>
      </c>
      <c r="GL180">
        <f>IFERROR(INDEX($DH$2:$DH$166,MATCH($DE180,$DF$2:$DF$166,0)),0)</f>
      </c>
      <c r="GM180">
        <f>IFERROR(MATCH($H180,$DI$180:$EV$180,0),0)</f>
      </c>
      <c r="GN180">
        <f>IF($GM180&gt;0,INDEX($EW$180:$GJ$180,$GM180),"")</f>
      </c>
      <c r="GO180" t="s">
        <v>410</v>
      </c>
      <c r="GQ180">
        <f>IF($IZ180&gt;=1,INDEX($GO:$GO,$IY180+1),"")</f>
      </c>
      <c r="GR180">
        <f>IF($IZ180&gt;=2,INDEX($GO:$GO,$IY180+2),"")</f>
      </c>
      <c r="GS180">
        <f>IF($IZ180&gt;=3,INDEX($GO:$GO,$IY180+3),"")</f>
      </c>
      <c r="GT180">
        <f>IF($IZ180&gt;=4,INDEX($GO:$GO,$IY180+4),"")</f>
      </c>
      <c r="GU180">
        <f>IF($IZ180&gt;=5,INDEX($GO:$GO,$IY180+5),"")</f>
      </c>
      <c r="GV180">
        <f>IF($IZ180&gt;=6,INDEX($GO:$GO,$IY180+6),"")</f>
      </c>
      <c r="GW180">
        <f>IF($IZ180&gt;=7,INDEX($GO:$GO,$IY180+7),"")</f>
      </c>
      <c r="GX180">
        <f>IF($IZ180&gt;=8,INDEX($GO:$GO,$IY180+8),"")</f>
      </c>
      <c r="GY180">
        <f>IF($IZ180&gt;=9,INDEX($GO:$GO,$IY180+9),"")</f>
      </c>
      <c r="GZ180">
        <f>IF($IZ180&gt;=10,INDEX($GO:$GO,$IY180+10),"")</f>
      </c>
      <c r="HA180">
        <f>IF($IZ180&gt;=11,INDEX($GO:$GO,$IY180+11),"")</f>
      </c>
      <c r="HB180">
        <f>IF($IZ180&gt;=12,INDEX($GO:$GO,$IY180+12),"")</f>
      </c>
      <c r="HC180">
        <f>IF($IZ180&gt;=13,INDEX($GO:$GO,$IY180+13),"")</f>
      </c>
      <c r="HD180">
        <f>IF($IZ180&gt;=14,INDEX($GO:$GO,$IY180+14),"")</f>
      </c>
      <c r="HE180">
        <f>IF($IZ180&gt;=15,INDEX($GO:$GO,$IY180+15),"")</f>
      </c>
      <c r="HF180">
        <f>IF($IZ180&gt;=16,INDEX($GO:$GO,$IY180+16),"")</f>
      </c>
      <c r="HG180">
        <f>IF($IZ180&gt;=17,INDEX($GO:$GO,$IY180+17),"")</f>
      </c>
      <c r="HH180">
        <f>IF($IZ180&gt;=18,INDEX($GO:$GO,$IY180+18),"")</f>
      </c>
      <c r="HI180">
        <f>IF($IZ180&gt;=19,INDEX($GO:$GO,$IY180+19),"")</f>
      </c>
      <c r="HJ180">
        <f>IF($IZ180&gt;=20,INDEX($GO:$GO,$IY180+20),"")</f>
      </c>
      <c r="HK180">
        <f>IF($IZ180&gt;=21,INDEX($GO:$GO,$IY180+21),"")</f>
      </c>
      <c r="HL180">
        <f>IF($IZ180&gt;=22,INDEX($GO:$GO,$IY180+22),"")</f>
      </c>
      <c r="HM180">
        <f>IF($IZ180&gt;=23,INDEX($GO:$GO,$IY180+23),"")</f>
      </c>
      <c r="HN180">
        <f>IF($IZ180&gt;=24,INDEX($GO:$GO,$IY180+24),"")</f>
      </c>
      <c r="HO180">
        <f>IF($IZ180&gt;=25,INDEX($GO:$GO,$IY180+25),"")</f>
      </c>
      <c r="HP180">
        <f>IF($IZ180&gt;=26,INDEX($GO:$GO,$IY180+26),"")</f>
      </c>
      <c r="HQ180">
        <f>IF($IZ180&gt;=27,INDEX($GO:$GO,$IY180+27),"")</f>
      </c>
      <c r="HR180">
        <f>IF($IZ180&gt;=28,INDEX($GO:$GO,$IY180+28),"")</f>
      </c>
      <c r="HS180">
        <f>IF($IZ180&gt;=29,INDEX($GO:$GO,$IY180+29),"")</f>
      </c>
      <c r="HT180">
        <f>IF($IZ180&gt;=30,INDEX($GO:$GO,$IY180+30),"")</f>
      </c>
      <c r="HU180">
        <f>IF($IZ180&gt;=31,INDEX($GO:$GO,$IY180+31),"")</f>
      </c>
      <c r="HV180">
        <f>IF($IZ180&gt;=32,INDEX($GO:$GO,$IY180+32),"")</f>
      </c>
      <c r="HW180">
        <f>IF($IZ180&gt;=33,INDEX($GO:$GO,$IY180+33),"")</f>
      </c>
      <c r="HX180">
        <f>IF($IZ180&gt;=34,INDEX($GO:$GO,$IY180+34),"")</f>
      </c>
      <c r="HY180">
        <f>IF($IZ180&gt;=35,INDEX($GO:$GO,$IY180+35),"")</f>
      </c>
      <c r="HZ180">
        <f>IF($IZ180&gt;=36,INDEX($GO:$GO,$IY180+36),"")</f>
      </c>
      <c r="IA180">
        <f>IF($IZ180&gt;=37,INDEX($GO:$GO,$IY180+37),"")</f>
      </c>
      <c r="IB180">
        <f>IF($IZ180&gt;=38,INDEX($GO:$GO,$IY180+38),"")</f>
      </c>
      <c r="IC180">
        <f>IF($IZ180&gt;=39,INDEX($GO:$GO,$IY180+39),"")</f>
      </c>
      <c r="ID180">
        <f>IF($IZ180&gt;=40,INDEX($GO:$GO,$IY180+40),"")</f>
      </c>
      <c r="IE180">
        <f>IF($IZ180&gt;=41,INDEX($GO:$GO,$IY180+41),"")</f>
      </c>
      <c r="IF180">
        <f>IF($IZ180&gt;=42,INDEX($GO:$GO,$IY180+42),"")</f>
      </c>
      <c r="IG180">
        <f>IF($IZ180&gt;=43,INDEX($GO:$GO,$IY180+43),"")</f>
      </c>
      <c r="IH180">
        <f>IF($IZ180&gt;=44,INDEX($GO:$GO,$IY180+44),"")</f>
      </c>
      <c r="II180">
        <f>IF($IZ180&gt;=45,INDEX($GO:$GO,$IY180+45),"")</f>
      </c>
      <c r="IJ180">
        <f>IF($IZ180&gt;=46,INDEX($GO:$GO,$IY180+46),"")</f>
      </c>
      <c r="IK180">
        <f>IF($IZ180&gt;=47,INDEX($GO:$GO,$IY180+47),"")</f>
      </c>
      <c r="IL180">
        <f>IF($IZ180&gt;=48,INDEX($GO:$GO,$IY180+48),"")</f>
      </c>
      <c r="IM180">
        <f>IF($IZ180&gt;=49,INDEX($GO:$GO,$IY180+49),"")</f>
      </c>
      <c r="IN180">
        <f>IF($IZ180&gt;=50,INDEX($GO:$GO,$IY180+50),"")</f>
      </c>
      <c r="IO180">
        <f>IF($IZ180&gt;=51,INDEX($GO:$GO,$IY180+51),"")</f>
      </c>
      <c r="IP180">
        <f>IF($IZ180&gt;=52,INDEX($GO:$GO,$IY180+52),"")</f>
      </c>
      <c r="IQ180">
        <f>IF($IZ180&gt;=53,INDEX($GO:$GO,$IY180+53),"")</f>
      </c>
      <c r="IR180">
        <f>IF($IZ180&gt;=54,INDEX($GO:$GO,$IY180+54),"")</f>
      </c>
      <c r="IS180">
        <f>IF($IZ180&gt;=55,INDEX($GO:$GO,$IY180+55),"")</f>
      </c>
      <c r="IT180">
        <f>IF($IZ180&gt;=56,INDEX($GO:$GO,$IY180+56),"")</f>
      </c>
      <c r="IU180">
        <f>IF($IZ180&gt;=57,INDEX($GO:$GO,$IY180+57),"")</f>
      </c>
      <c r="IV180">
        <f>IF($IZ180&gt;=58,INDEX($GO:$GO,$IY180+58),"")</f>
      </c>
      <c r="IW180">
        <f>IF($IZ180&gt;=59,INDEX($GO:$GO,$IY180+59),"")</f>
      </c>
      <c r="IX180">
        <f>IF($IZ180&gt;=60,INDEX($GO:$GO,$IY180+60),"")</f>
      </c>
      <c r="IY180">
        <f>IFERROR(MATCH($GN180,$GO$2:$GO$827,0)+1,0)</f>
      </c>
      <c r="IZ180">
        <f>IFERROR(INDEX($GP$2:$GP$827,MATCH($GN180,$GO$2:$GO$827,0)),0)</f>
      </c>
      <c r="JA180" t="s">
        <v>23</v>
      </c>
      <c r="JB180" t="s">
        <v>23</v>
      </c>
    </row>
    <row r="181" spans="1:262" x14ac:dyDescent="0.25">
      <c r="F181" s="1"/>
      <c r="G181" s="1"/>
      <c r="H181" s="1"/>
      <c r="I181" s="1"/>
      <c r="J181" s="1">
        <f>IFERROR(IF(FIND(" - ",$F181)&gt;0,MID($F181,FIND(" - ",$F181)+3,LEN($F181)),""),"")</f>
      </c>
      <c r="L181" s="1"/>
      <c r="N181" t="s">
        <v>23</v>
      </c>
      <c r="P181">
        <f>IF(OR($N181="",$O181=""),"",IFERROR($N181/$O181,0))</f>
      </c>
      <c r="Q181">
        <f>IF($N181="","",
IF($G181="","",
IF(ISNUMBER(SEARCH("exempt",LOWER($G181))),0,
$N181*(VALUE(SUBSTITUTE($G181,"%",""))/100))))</f>
      </c>
      <c r="W181">
        <f>IF($N181="","",
SUM($N181,$Q181,$U181,$R181,$T181)-
IF($V181="",0,VALUE($V181)))</f>
      </c>
      <c r="AE181" t="s">
        <v>911</v>
      </c>
      <c r="AJ181" t="s">
        <v>912</v>
      </c>
      <c r="AM181">
        <f>IFERROR(LEFT($F181,FIND(" - ",$F181)-1),$F181)</f>
      </c>
      <c r="AP181">
        <f>IF($CE181&gt;=1,INDEX($AN:$AN,$CD181+1),"")</f>
      </c>
      <c r="AQ181">
        <f>IF($CE181&gt;=2,INDEX($AN:$AN,$CD181+2),"")</f>
      </c>
      <c r="AR181">
        <f>IF($CE181&gt;=3,INDEX($AN:$AN,$CD181+3),"")</f>
      </c>
      <c r="AS181">
        <f>IF($CE181&gt;=4,INDEX($AN:$AN,$CD181+4),"")</f>
      </c>
      <c r="AT181">
        <f>IF($CE181&gt;=5,INDEX($AN:$AN,$CD181+5),"")</f>
      </c>
      <c r="AU181">
        <f>IF($CE181&gt;=6,INDEX($AN:$AN,$CD181+6),"")</f>
      </c>
      <c r="AV181">
        <f>IF($CE181&gt;=7,INDEX($AN:$AN,$CD181+7),"")</f>
      </c>
      <c r="AW181">
        <f>IF($CE181&gt;=8,INDEX($AN:$AN,$CD181+8),"")</f>
      </c>
      <c r="AX181">
        <f>IF($CE181&gt;=9,INDEX($AN:$AN,$CD181+9),"")</f>
      </c>
      <c r="AY181">
        <f>IF($CE181&gt;=10,INDEX($AN:$AN,$CD181+10),"")</f>
      </c>
      <c r="AZ181">
        <f>IF($CE181&gt;=11,INDEX($AN:$AN,$CD181+11),"")</f>
      </c>
      <c r="BA181">
        <f>IF($CE181&gt;=12,INDEX($AN:$AN,$CD181+12),"")</f>
      </c>
      <c r="BB181">
        <f>IF($CE181&gt;=13,INDEX($AN:$AN,$CD181+13),"")</f>
      </c>
      <c r="BC181">
        <f>IF($CE181&gt;=14,INDEX($AN:$AN,$CD181+14),"")</f>
      </c>
      <c r="BD181">
        <f>IF($CE181&gt;=15,INDEX($AN:$AN,$CD181+15),"")</f>
      </c>
      <c r="BE181">
        <f>IF($CE181&gt;=16,INDEX($AN:$AN,$CD181+16),"")</f>
      </c>
      <c r="BF181">
        <f>IF($CE181&gt;=17,INDEX($AN:$AN,$CD181+17),"")</f>
      </c>
      <c r="BG181">
        <f>IF($CE181&gt;=18,INDEX($AN:$AN,$CD181+18),"")</f>
      </c>
      <c r="BH181">
        <f>IF($CE181&gt;=19,INDEX($AN:$AN,$CD181+19),"")</f>
      </c>
      <c r="BI181">
        <f>IF($CE181&gt;=20,INDEX($AN:$AN,$CD181+20),"")</f>
      </c>
      <c r="BJ181">
        <f>IF($CE181&gt;=21,INDEX($AN:$AN,$CD181+21),"")</f>
      </c>
      <c r="BK181">
        <f>IF($CE181&gt;=22,INDEX($AN:$AN,$CD181+22),"")</f>
      </c>
      <c r="BL181">
        <f>IF($CE181&gt;=23,INDEX($AN:$AN,$CD181+23),"")</f>
      </c>
      <c r="BM181">
        <f>IF($CE181&gt;=24,INDEX($AN:$AN,$CD181+24),"")</f>
      </c>
      <c r="BN181">
        <f>IF($CE181&gt;=25,INDEX($AN:$AN,$CD181+25),"")</f>
      </c>
      <c r="BO181">
        <f>IF($CE181&gt;=26,INDEX($AN:$AN,$CD181+26),"")</f>
      </c>
      <c r="BP181">
        <f>IF($CE181&gt;=27,INDEX($AN:$AN,$CD181+27),"")</f>
      </c>
      <c r="BQ181">
        <f>IF($CE181&gt;=28,INDEX($AN:$AN,$CD181+28),"")</f>
      </c>
      <c r="BR181">
        <f>IF($CE181&gt;=29,INDEX($AN:$AN,$CD181+29),"")</f>
      </c>
      <c r="BS181">
        <f>IF($CE181&gt;=30,INDEX($AN:$AN,$CD181+30),"")</f>
      </c>
      <c r="BT181">
        <f>IF($CE181&gt;=31,INDEX($AN:$AN,$CD181+31),"")</f>
      </c>
      <c r="BU181">
        <f>IF($CE181&gt;=32,INDEX($AN:$AN,$CD181+32),"")</f>
      </c>
      <c r="BV181">
        <f>IF($CE181&gt;=33,INDEX($AN:$AN,$CD181+33),"")</f>
      </c>
      <c r="BW181">
        <f>IF($CE181&gt;=34,INDEX($AN:$AN,$CD181+34),"")</f>
      </c>
      <c r="BX181">
        <f>IF($CE181&gt;=35,INDEX($AN:$AN,$CD181+35),"")</f>
      </c>
      <c r="BY181">
        <f>IF($CE181&gt;=36,INDEX($AN:$AN,$CD181+36),"")</f>
      </c>
      <c r="BZ181">
        <f>IF($CE181&gt;=37,INDEX($AN:$AN,$CD181+37),"")</f>
      </c>
      <c r="CA181">
        <f>IF($CE181&gt;=38,INDEX($AN:$AN,$CD181+38),"")</f>
      </c>
      <c r="CB181">
        <f>IF($CE181&gt;=39,INDEX($AN:$AN,$CD181+39),"")</f>
      </c>
      <c r="CC181">
        <f>IF($CE181&gt;=40,INDEX($AN:$AN,$CD181+40),"")</f>
      </c>
      <c r="CD181">
        <f>IFERROR(MATCH($AM181,$AN$2:$AN$133,0)+1,0)</f>
      </c>
      <c r="CE181">
        <f>IFERROR(INDEX($AO$2:$AO$133,MATCH($AM181,$AN$2:$AN$133,0)),0)</f>
      </c>
      <c r="CF181">
        <f>IFERROR(LEFT($K181,FIND(" - ",$K181)-1),$K181)</f>
      </c>
      <c r="CG181" t="s">
        <v>51</v>
      </c>
      <c r="CI181">
        <f>IF($DD181&gt;=1,INDEX($CG:$CG,$DC181+1),"")</f>
      </c>
      <c r="CJ181">
        <f>IF($DD181&gt;=2,INDEX($CG:$CG,$DC181+2),"")</f>
      </c>
      <c r="CK181">
        <f>IF($DD181&gt;=3,INDEX($CG:$CG,$DC181+3),"")</f>
      </c>
      <c r="CL181">
        <f>IF($DD181&gt;=4,INDEX($CG:$CG,$DC181+4),"")</f>
      </c>
      <c r="CM181">
        <f>IF($DD181&gt;=5,INDEX($CG:$CG,$DC181+5),"")</f>
      </c>
      <c r="CN181">
        <f>IF($DD181&gt;=6,INDEX($CG:$CG,$DC181+6),"")</f>
      </c>
      <c r="CO181">
        <f>IF($DD181&gt;=7,INDEX($CG:$CG,$DC181+7),"")</f>
      </c>
      <c r="CP181">
        <f>IF($DD181&gt;=8,INDEX($CG:$CG,$DC181+8),"")</f>
      </c>
      <c r="CQ181">
        <f>IF($DD181&gt;=9,INDEX($CG:$CG,$DC181+9),"")</f>
      </c>
      <c r="CR181">
        <f>IF($DD181&gt;=10,INDEX($CG:$CG,$DC181+10),"")</f>
      </c>
      <c r="CS181">
        <f>IF($DD181&gt;=11,INDEX($CG:$CG,$DC181+11),"")</f>
      </c>
      <c r="CT181">
        <f>IF($DD181&gt;=12,INDEX($CG:$CG,$DC181+12),"")</f>
      </c>
      <c r="CU181">
        <f>IF($DD181&gt;=13,INDEX($CG:$CG,$DC181+13),"")</f>
      </c>
      <c r="CV181">
        <f>IF($DD181&gt;=14,INDEX($CG:$CG,$DC181+14),"")</f>
      </c>
      <c r="CW181">
        <f>IF($DD181&gt;=15,INDEX($CG:$CG,$DC181+15),"")</f>
      </c>
      <c r="CX181">
        <f>IF($DD181&gt;=16,INDEX($CG:$CG,$DC181+16),"")</f>
      </c>
      <c r="CY181">
        <f>IF($DD181&gt;=17,INDEX($CG:$CG,$DC181+17),"")</f>
      </c>
      <c r="CZ181">
        <f>IF($DD181&gt;=18,INDEX($CG:$CG,$DC181+18),"")</f>
      </c>
      <c r="DA181">
        <f>IF($DD181&gt;=19,INDEX($CG:$CG,$DC181+19),"")</f>
      </c>
      <c r="DB181">
        <f>IF($DD181&gt;=20,INDEX($CG:$CG,$DC181+20),"")</f>
      </c>
      <c r="DC181">
        <f>IFERROR(MATCH($CF181,$CG$2:$CG$1558,0)+1,0)</f>
      </c>
      <c r="DD181">
        <f>IFERROR(INDEX($CH$2:$CH$1558,MATCH($CF181,$CG$2:$CG$1558,0)),0)</f>
      </c>
      <c r="DE181">
        <f>IFERROR(INDEX($AL:$AL,MATCH($G181,$AK:$AK,0))&amp;"","")</f>
      </c>
      <c r="DI181">
        <f>IF($GL181&gt;=1,INDEX($DF:$DF,$GK181+1),"")</f>
      </c>
      <c r="DJ181">
        <f>IF($GL181&gt;=2,INDEX($DF:$DF,$GK181+2),"")</f>
      </c>
      <c r="DK181">
        <f>IF($GL181&gt;=3,INDEX($DF:$DF,$GK181+3),"")</f>
      </c>
      <c r="DL181">
        <f>IF($GL181&gt;=4,INDEX($DF:$DF,$GK181+4),"")</f>
      </c>
      <c r="DM181">
        <f>IF($GL181&gt;=5,INDEX($DF:$DF,$GK181+5),"")</f>
      </c>
      <c r="DN181">
        <f>IF($GL181&gt;=6,INDEX($DF:$DF,$GK181+6),"")</f>
      </c>
      <c r="DO181">
        <f>IF($GL181&gt;=7,INDEX($DF:$DF,$GK181+7),"")</f>
      </c>
      <c r="DP181">
        <f>IF($GL181&gt;=8,INDEX($DF:$DF,$GK181+8),"")</f>
      </c>
      <c r="DQ181">
        <f>IF($GL181&gt;=9,INDEX($DF:$DF,$GK181+9),"")</f>
      </c>
      <c r="DR181">
        <f>IF($GL181&gt;=10,INDEX($DF:$DF,$GK181+10),"")</f>
      </c>
      <c r="DS181">
        <f>IF($GL181&gt;=11,INDEX($DF:$DF,$GK181+11),"")</f>
      </c>
      <c r="DT181">
        <f>IF($GL181&gt;=12,INDEX($DF:$DF,$GK181+12),"")</f>
      </c>
      <c r="DU181">
        <f>IF($GL181&gt;=13,INDEX($DF:$DF,$GK181+13),"")</f>
      </c>
      <c r="DV181">
        <f>IF($GL181&gt;=14,INDEX($DF:$DF,$GK181+14),"")</f>
      </c>
      <c r="DW181">
        <f>IF($GL181&gt;=15,INDEX($DF:$DF,$GK181+15),"")</f>
      </c>
      <c r="DX181">
        <f>IF($GL181&gt;=16,INDEX($DF:$DF,$GK181+16),"")</f>
      </c>
      <c r="DY181">
        <f>IF($GL181&gt;=17,INDEX($DF:$DF,$GK181+17),"")</f>
      </c>
      <c r="DZ181">
        <f>IF($GL181&gt;=18,INDEX($DF:$DF,$GK181+18),"")</f>
      </c>
      <c r="EA181">
        <f>IF($GL181&gt;=19,INDEX($DF:$DF,$GK181+19),"")</f>
      </c>
      <c r="EB181">
        <f>IF($GL181&gt;=20,INDEX($DF:$DF,$GK181+20),"")</f>
      </c>
      <c r="EC181">
        <f>IF($GL181&gt;=21,INDEX($DF:$DF,$GK181+21),"")</f>
      </c>
      <c r="ED181">
        <f>IF($GL181&gt;=22,INDEX($DF:$DF,$GK181+22),"")</f>
      </c>
      <c r="EE181">
        <f>IF($GL181&gt;=23,INDEX($DF:$DF,$GK181+23),"")</f>
      </c>
      <c r="EF181">
        <f>IF($GL181&gt;=24,INDEX($DF:$DF,$GK181+24),"")</f>
      </c>
      <c r="EG181">
        <f>IF($GL181&gt;=25,INDEX($DF:$DF,$GK181+25),"")</f>
      </c>
      <c r="EH181">
        <f>IF($GL181&gt;=26,INDEX($DF:$DF,$GK181+26),"")</f>
      </c>
      <c r="EI181">
        <f>IF($GL181&gt;=27,INDEX($DF:$DF,$GK181+27),"")</f>
      </c>
      <c r="EJ181">
        <f>IF($GL181&gt;=28,INDEX($DF:$DF,$GK181+28),"")</f>
      </c>
      <c r="EK181">
        <f>IF($GL181&gt;=29,INDEX($DF:$DF,$GK181+29),"")</f>
      </c>
      <c r="EL181">
        <f>IF($GL181&gt;=30,INDEX($DF:$DF,$GK181+30),"")</f>
      </c>
      <c r="EM181">
        <f>IF($GL181&gt;=31,INDEX($DF:$DF,$GK181+31),"")</f>
      </c>
      <c r="EN181">
        <f>IF($GL181&gt;=32,INDEX($DF:$DF,$GK181+32),"")</f>
      </c>
      <c r="EO181">
        <f>IF($GL181&gt;=33,INDEX($DF:$DF,$GK181+33),"")</f>
      </c>
      <c r="EP181">
        <f>IF($GL181&gt;=34,INDEX($DF:$DF,$GK181+34),"")</f>
      </c>
      <c r="EQ181">
        <f>IF($GL181&gt;=35,INDEX($DF:$DF,$GK181+35),"")</f>
      </c>
      <c r="ER181">
        <f>IF($GL181&gt;=36,INDEX($DF:$DF,$GK181+36),"")</f>
      </c>
      <c r="ES181">
        <f>IF($GL181&gt;=37,INDEX($DF:$DF,$GK181+37),"")</f>
      </c>
      <c r="ET181">
        <f>IF($GL181&gt;=38,INDEX($DF:$DF,$GK181+38),"")</f>
      </c>
      <c r="EU181">
        <f>IF($GL181&gt;=39,INDEX($DF:$DF,$GK181+39),"")</f>
      </c>
      <c r="EV181">
        <f>IF($GL181&gt;=40,INDEX($DF:$DF,$GK181+40),"")</f>
      </c>
      <c r="EW181">
        <f>IF($GL181&gt;=1,INDEX($DG:$DG,$GK181+1),"")</f>
      </c>
      <c r="EX181">
        <f>IF($GL181&gt;=2,INDEX($DG:$DG,$GK181+2),"")</f>
      </c>
      <c r="EY181">
        <f>IF($GL181&gt;=3,INDEX($DG:$DG,$GK181+3),"")</f>
      </c>
      <c r="EZ181">
        <f>IF($GL181&gt;=4,INDEX($DG:$DG,$GK181+4),"")</f>
      </c>
      <c r="FA181">
        <f>IF($GL181&gt;=5,INDEX($DG:$DG,$GK181+5),"")</f>
      </c>
      <c r="FB181">
        <f>IF($GL181&gt;=6,INDEX($DG:$DG,$GK181+6),"")</f>
      </c>
      <c r="FC181">
        <f>IF($GL181&gt;=7,INDEX($DG:$DG,$GK181+7),"")</f>
      </c>
      <c r="FD181">
        <f>IF($GL181&gt;=8,INDEX($DG:$DG,$GK181+8),"")</f>
      </c>
      <c r="FE181">
        <f>IF($GL181&gt;=9,INDEX($DG:$DG,$GK181+9),"")</f>
      </c>
      <c r="FF181">
        <f>IF($GL181&gt;=10,INDEX($DG:$DG,$GK181+10),"")</f>
      </c>
      <c r="FG181">
        <f>IF($GL181&gt;=11,INDEX($DG:$DG,$GK181+11),"")</f>
      </c>
      <c r="FH181">
        <f>IF($GL181&gt;=12,INDEX($DG:$DG,$GK181+12),"")</f>
      </c>
      <c r="FI181">
        <f>IF($GL181&gt;=13,INDEX($DG:$DG,$GK181+13),"")</f>
      </c>
      <c r="FJ181">
        <f>IF($GL181&gt;=14,INDEX($DG:$DG,$GK181+14),"")</f>
      </c>
      <c r="FK181">
        <f>IF($GL181&gt;=15,INDEX($DG:$DG,$GK181+15),"")</f>
      </c>
      <c r="FL181">
        <f>IF($GL181&gt;=16,INDEX($DG:$DG,$GK181+16),"")</f>
      </c>
      <c r="FM181">
        <f>IF($GL181&gt;=17,INDEX($DG:$DG,$GK181+17),"")</f>
      </c>
      <c r="FN181">
        <f>IF($GL181&gt;=18,INDEX($DG:$DG,$GK181+18),"")</f>
      </c>
      <c r="FO181">
        <f>IF($GL181&gt;=19,INDEX($DG:$DG,$GK181+19),"")</f>
      </c>
      <c r="FP181">
        <f>IF($GL181&gt;=20,INDEX($DG:$DG,$GK181+20),"")</f>
      </c>
      <c r="FQ181">
        <f>IF($GL181&gt;=21,INDEX($DG:$DG,$GK181+21),"")</f>
      </c>
      <c r="FR181">
        <f>IF($GL181&gt;=22,INDEX($DG:$DG,$GK181+22),"")</f>
      </c>
      <c r="FS181">
        <f>IF($GL181&gt;=23,INDEX($DG:$DG,$GK181+23),"")</f>
      </c>
      <c r="FT181">
        <f>IF($GL181&gt;=24,INDEX($DG:$DG,$GK181+24),"")</f>
      </c>
      <c r="FU181">
        <f>IF($GL181&gt;=25,INDEX($DG:$DG,$GK181+25),"")</f>
      </c>
      <c r="FV181">
        <f>IF($GL181&gt;=26,INDEX($DG:$DG,$GK181+26),"")</f>
      </c>
      <c r="FW181">
        <f>IF($GL181&gt;=27,INDEX($DG:$DG,$GK181+27),"")</f>
      </c>
      <c r="FX181">
        <f>IF($GL181&gt;=28,INDEX($DG:$DG,$GK181+28),"")</f>
      </c>
      <c r="FY181">
        <f>IF($GL181&gt;=29,INDEX($DG:$DG,$GK181+29),"")</f>
      </c>
      <c r="FZ181">
        <f>IF($GL181&gt;=30,INDEX($DG:$DG,$GK181+30),"")</f>
      </c>
      <c r="GA181">
        <f>IF($GL181&gt;=31,INDEX($DG:$DG,$GK181+31),"")</f>
      </c>
      <c r="GB181">
        <f>IF($GL181&gt;=32,INDEX($DG:$DG,$GK181+32),"")</f>
      </c>
      <c r="GC181">
        <f>IF($GL181&gt;=33,INDEX($DG:$DG,$GK181+33),"")</f>
      </c>
      <c r="GD181">
        <f>IF($GL181&gt;=34,INDEX($DG:$DG,$GK181+34),"")</f>
      </c>
      <c r="GE181">
        <f>IF($GL181&gt;=35,INDEX($DG:$DG,$GK181+35),"")</f>
      </c>
      <c r="GF181">
        <f>IF($GL181&gt;=36,INDEX($DG:$DG,$GK181+36),"")</f>
      </c>
      <c r="GG181">
        <f>IF($GL181&gt;=37,INDEX($DG:$DG,$GK181+37),"")</f>
      </c>
      <c r="GH181">
        <f>IF($GL181&gt;=38,INDEX($DG:$DG,$GK181+38),"")</f>
      </c>
      <c r="GI181">
        <f>IF($GL181&gt;=39,INDEX($DG:$DG,$GK181+39),"")</f>
      </c>
      <c r="GJ181">
        <f>IF($GL181&gt;=40,INDEX($DG:$DG,$GK181+40),"")</f>
      </c>
      <c r="GK181">
        <f>IFERROR(MATCH($DE181,$DF$2:$DF$166,0)+1,0)</f>
      </c>
      <c r="GL181">
        <f>IFERROR(INDEX($DH$2:$DH$166,MATCH($DE181,$DF$2:$DF$166,0)),0)</f>
      </c>
      <c r="GM181">
        <f>IFERROR(MATCH($H181,$DI$181:$EV$181,0),0)</f>
      </c>
      <c r="GN181">
        <f>IF($GM181&gt;0,INDEX($EW$181:$GJ$181,$GM181),"")</f>
      </c>
      <c r="GO181" t="s">
        <v>416</v>
      </c>
      <c r="GQ181">
        <f>IF($IZ181&gt;=1,INDEX($GO:$GO,$IY181+1),"")</f>
      </c>
      <c r="GR181">
        <f>IF($IZ181&gt;=2,INDEX($GO:$GO,$IY181+2),"")</f>
      </c>
      <c r="GS181">
        <f>IF($IZ181&gt;=3,INDEX($GO:$GO,$IY181+3),"")</f>
      </c>
      <c r="GT181">
        <f>IF($IZ181&gt;=4,INDEX($GO:$GO,$IY181+4),"")</f>
      </c>
      <c r="GU181">
        <f>IF($IZ181&gt;=5,INDEX($GO:$GO,$IY181+5),"")</f>
      </c>
      <c r="GV181">
        <f>IF($IZ181&gt;=6,INDEX($GO:$GO,$IY181+6),"")</f>
      </c>
      <c r="GW181">
        <f>IF($IZ181&gt;=7,INDEX($GO:$GO,$IY181+7),"")</f>
      </c>
      <c r="GX181">
        <f>IF($IZ181&gt;=8,INDEX($GO:$GO,$IY181+8),"")</f>
      </c>
      <c r="GY181">
        <f>IF($IZ181&gt;=9,INDEX($GO:$GO,$IY181+9),"")</f>
      </c>
      <c r="GZ181">
        <f>IF($IZ181&gt;=10,INDEX($GO:$GO,$IY181+10),"")</f>
      </c>
      <c r="HA181">
        <f>IF($IZ181&gt;=11,INDEX($GO:$GO,$IY181+11),"")</f>
      </c>
      <c r="HB181">
        <f>IF($IZ181&gt;=12,INDEX($GO:$GO,$IY181+12),"")</f>
      </c>
      <c r="HC181">
        <f>IF($IZ181&gt;=13,INDEX($GO:$GO,$IY181+13),"")</f>
      </c>
      <c r="HD181">
        <f>IF($IZ181&gt;=14,INDEX($GO:$GO,$IY181+14),"")</f>
      </c>
      <c r="HE181">
        <f>IF($IZ181&gt;=15,INDEX($GO:$GO,$IY181+15),"")</f>
      </c>
      <c r="HF181">
        <f>IF($IZ181&gt;=16,INDEX($GO:$GO,$IY181+16),"")</f>
      </c>
      <c r="HG181">
        <f>IF($IZ181&gt;=17,INDEX($GO:$GO,$IY181+17),"")</f>
      </c>
      <c r="HH181">
        <f>IF($IZ181&gt;=18,INDEX($GO:$GO,$IY181+18),"")</f>
      </c>
      <c r="HI181">
        <f>IF($IZ181&gt;=19,INDEX($GO:$GO,$IY181+19),"")</f>
      </c>
      <c r="HJ181">
        <f>IF($IZ181&gt;=20,INDEX($GO:$GO,$IY181+20),"")</f>
      </c>
      <c r="HK181">
        <f>IF($IZ181&gt;=21,INDEX($GO:$GO,$IY181+21),"")</f>
      </c>
      <c r="HL181">
        <f>IF($IZ181&gt;=22,INDEX($GO:$GO,$IY181+22),"")</f>
      </c>
      <c r="HM181">
        <f>IF($IZ181&gt;=23,INDEX($GO:$GO,$IY181+23),"")</f>
      </c>
      <c r="HN181">
        <f>IF($IZ181&gt;=24,INDEX($GO:$GO,$IY181+24),"")</f>
      </c>
      <c r="HO181">
        <f>IF($IZ181&gt;=25,INDEX($GO:$GO,$IY181+25),"")</f>
      </c>
      <c r="HP181">
        <f>IF($IZ181&gt;=26,INDEX($GO:$GO,$IY181+26),"")</f>
      </c>
      <c r="HQ181">
        <f>IF($IZ181&gt;=27,INDEX($GO:$GO,$IY181+27),"")</f>
      </c>
      <c r="HR181">
        <f>IF($IZ181&gt;=28,INDEX($GO:$GO,$IY181+28),"")</f>
      </c>
      <c r="HS181">
        <f>IF($IZ181&gt;=29,INDEX($GO:$GO,$IY181+29),"")</f>
      </c>
      <c r="HT181">
        <f>IF($IZ181&gt;=30,INDEX($GO:$GO,$IY181+30),"")</f>
      </c>
      <c r="HU181">
        <f>IF($IZ181&gt;=31,INDEX($GO:$GO,$IY181+31),"")</f>
      </c>
      <c r="HV181">
        <f>IF($IZ181&gt;=32,INDEX($GO:$GO,$IY181+32),"")</f>
      </c>
      <c r="HW181">
        <f>IF($IZ181&gt;=33,INDEX($GO:$GO,$IY181+33),"")</f>
      </c>
      <c r="HX181">
        <f>IF($IZ181&gt;=34,INDEX($GO:$GO,$IY181+34),"")</f>
      </c>
      <c r="HY181">
        <f>IF($IZ181&gt;=35,INDEX($GO:$GO,$IY181+35),"")</f>
      </c>
      <c r="HZ181">
        <f>IF($IZ181&gt;=36,INDEX($GO:$GO,$IY181+36),"")</f>
      </c>
      <c r="IA181">
        <f>IF($IZ181&gt;=37,INDEX($GO:$GO,$IY181+37),"")</f>
      </c>
      <c r="IB181">
        <f>IF($IZ181&gt;=38,INDEX($GO:$GO,$IY181+38),"")</f>
      </c>
      <c r="IC181">
        <f>IF($IZ181&gt;=39,INDEX($GO:$GO,$IY181+39),"")</f>
      </c>
      <c r="ID181">
        <f>IF($IZ181&gt;=40,INDEX($GO:$GO,$IY181+40),"")</f>
      </c>
      <c r="IE181">
        <f>IF($IZ181&gt;=41,INDEX($GO:$GO,$IY181+41),"")</f>
      </c>
      <c r="IF181">
        <f>IF($IZ181&gt;=42,INDEX($GO:$GO,$IY181+42),"")</f>
      </c>
      <c r="IG181">
        <f>IF($IZ181&gt;=43,INDEX($GO:$GO,$IY181+43),"")</f>
      </c>
      <c r="IH181">
        <f>IF($IZ181&gt;=44,INDEX($GO:$GO,$IY181+44),"")</f>
      </c>
      <c r="II181">
        <f>IF($IZ181&gt;=45,INDEX($GO:$GO,$IY181+45),"")</f>
      </c>
      <c r="IJ181">
        <f>IF($IZ181&gt;=46,INDEX($GO:$GO,$IY181+46),"")</f>
      </c>
      <c r="IK181">
        <f>IF($IZ181&gt;=47,INDEX($GO:$GO,$IY181+47),"")</f>
      </c>
      <c r="IL181">
        <f>IF($IZ181&gt;=48,INDEX($GO:$GO,$IY181+48),"")</f>
      </c>
      <c r="IM181">
        <f>IF($IZ181&gt;=49,INDEX($GO:$GO,$IY181+49),"")</f>
      </c>
      <c r="IN181">
        <f>IF($IZ181&gt;=50,INDEX($GO:$GO,$IY181+50),"")</f>
      </c>
      <c r="IO181">
        <f>IF($IZ181&gt;=51,INDEX($GO:$GO,$IY181+51),"")</f>
      </c>
      <c r="IP181">
        <f>IF($IZ181&gt;=52,INDEX($GO:$GO,$IY181+52),"")</f>
      </c>
      <c r="IQ181">
        <f>IF($IZ181&gt;=53,INDEX($GO:$GO,$IY181+53),"")</f>
      </c>
      <c r="IR181">
        <f>IF($IZ181&gt;=54,INDEX($GO:$GO,$IY181+54),"")</f>
      </c>
      <c r="IS181">
        <f>IF($IZ181&gt;=55,INDEX($GO:$GO,$IY181+55),"")</f>
      </c>
      <c r="IT181">
        <f>IF($IZ181&gt;=56,INDEX($GO:$GO,$IY181+56),"")</f>
      </c>
      <c r="IU181">
        <f>IF($IZ181&gt;=57,INDEX($GO:$GO,$IY181+57),"")</f>
      </c>
      <c r="IV181">
        <f>IF($IZ181&gt;=58,INDEX($GO:$GO,$IY181+58),"")</f>
      </c>
      <c r="IW181">
        <f>IF($IZ181&gt;=59,INDEX($GO:$GO,$IY181+59),"")</f>
      </c>
      <c r="IX181">
        <f>IF($IZ181&gt;=60,INDEX($GO:$GO,$IY181+60),"")</f>
      </c>
      <c r="IY181">
        <f>IFERROR(MATCH($GN181,$GO$2:$GO$827,0)+1,0)</f>
      </c>
      <c r="IZ181">
        <f>IFERROR(INDEX($GP$2:$GP$827,MATCH($GN181,$GO$2:$GO$827,0)),0)</f>
      </c>
      <c r="JA181" t="s">
        <v>23</v>
      </c>
      <c r="JB181" t="s">
        <v>23</v>
      </c>
    </row>
    <row r="182" spans="1:262" x14ac:dyDescent="0.25">
      <c r="F182" s="1"/>
      <c r="G182" s="1"/>
      <c r="H182" s="1"/>
      <c r="I182" s="1"/>
      <c r="J182" s="1">
        <f>IFERROR(IF(FIND(" - ",$F182)&gt;0,MID($F182,FIND(" - ",$F182)+3,LEN($F182)),""),"")</f>
      </c>
      <c r="L182" s="1"/>
      <c r="N182" t="s">
        <v>23</v>
      </c>
      <c r="P182">
        <f>IF(OR($N182="",$O182=""),"",IFERROR($N182/$O182,0))</f>
      </c>
      <c r="Q182">
        <f>IF($N182="","",
IF($G182="","",
IF(ISNUMBER(SEARCH("exempt",LOWER($G182))),0,
$N182*(VALUE(SUBSTITUTE($G182,"%",""))/100))))</f>
      </c>
      <c r="W182">
        <f>IF($N182="","",
SUM($N182,$Q182,$U182,$R182,$T182)-
IF($V182="",0,VALUE($V182)))</f>
      </c>
      <c r="AE182" t="s">
        <v>913</v>
      </c>
      <c r="AJ182" t="s">
        <v>914</v>
      </c>
      <c r="AM182">
        <f>IFERROR(LEFT($F182,FIND(" - ",$F182)-1),$F182)</f>
      </c>
      <c r="AP182">
        <f>IF($CE182&gt;=1,INDEX($AN:$AN,$CD182+1),"")</f>
      </c>
      <c r="AQ182">
        <f>IF($CE182&gt;=2,INDEX($AN:$AN,$CD182+2),"")</f>
      </c>
      <c r="AR182">
        <f>IF($CE182&gt;=3,INDEX($AN:$AN,$CD182+3),"")</f>
      </c>
      <c r="AS182">
        <f>IF($CE182&gt;=4,INDEX($AN:$AN,$CD182+4),"")</f>
      </c>
      <c r="AT182">
        <f>IF($CE182&gt;=5,INDEX($AN:$AN,$CD182+5),"")</f>
      </c>
      <c r="AU182">
        <f>IF($CE182&gt;=6,INDEX($AN:$AN,$CD182+6),"")</f>
      </c>
      <c r="AV182">
        <f>IF($CE182&gt;=7,INDEX($AN:$AN,$CD182+7),"")</f>
      </c>
      <c r="AW182">
        <f>IF($CE182&gt;=8,INDEX($AN:$AN,$CD182+8),"")</f>
      </c>
      <c r="AX182">
        <f>IF($CE182&gt;=9,INDEX($AN:$AN,$CD182+9),"")</f>
      </c>
      <c r="AY182">
        <f>IF($CE182&gt;=10,INDEX($AN:$AN,$CD182+10),"")</f>
      </c>
      <c r="AZ182">
        <f>IF($CE182&gt;=11,INDEX($AN:$AN,$CD182+11),"")</f>
      </c>
      <c r="BA182">
        <f>IF($CE182&gt;=12,INDEX($AN:$AN,$CD182+12),"")</f>
      </c>
      <c r="BB182">
        <f>IF($CE182&gt;=13,INDEX($AN:$AN,$CD182+13),"")</f>
      </c>
      <c r="BC182">
        <f>IF($CE182&gt;=14,INDEX($AN:$AN,$CD182+14),"")</f>
      </c>
      <c r="BD182">
        <f>IF($CE182&gt;=15,INDEX($AN:$AN,$CD182+15),"")</f>
      </c>
      <c r="BE182">
        <f>IF($CE182&gt;=16,INDEX($AN:$AN,$CD182+16),"")</f>
      </c>
      <c r="BF182">
        <f>IF($CE182&gt;=17,INDEX($AN:$AN,$CD182+17),"")</f>
      </c>
      <c r="BG182">
        <f>IF($CE182&gt;=18,INDEX($AN:$AN,$CD182+18),"")</f>
      </c>
      <c r="BH182">
        <f>IF($CE182&gt;=19,INDEX($AN:$AN,$CD182+19),"")</f>
      </c>
      <c r="BI182">
        <f>IF($CE182&gt;=20,INDEX($AN:$AN,$CD182+20),"")</f>
      </c>
      <c r="BJ182">
        <f>IF($CE182&gt;=21,INDEX($AN:$AN,$CD182+21),"")</f>
      </c>
      <c r="BK182">
        <f>IF($CE182&gt;=22,INDEX($AN:$AN,$CD182+22),"")</f>
      </c>
      <c r="BL182">
        <f>IF($CE182&gt;=23,INDEX($AN:$AN,$CD182+23),"")</f>
      </c>
      <c r="BM182">
        <f>IF($CE182&gt;=24,INDEX($AN:$AN,$CD182+24),"")</f>
      </c>
      <c r="BN182">
        <f>IF($CE182&gt;=25,INDEX($AN:$AN,$CD182+25),"")</f>
      </c>
      <c r="BO182">
        <f>IF($CE182&gt;=26,INDEX($AN:$AN,$CD182+26),"")</f>
      </c>
      <c r="BP182">
        <f>IF($CE182&gt;=27,INDEX($AN:$AN,$CD182+27),"")</f>
      </c>
      <c r="BQ182">
        <f>IF($CE182&gt;=28,INDEX($AN:$AN,$CD182+28),"")</f>
      </c>
      <c r="BR182">
        <f>IF($CE182&gt;=29,INDEX($AN:$AN,$CD182+29),"")</f>
      </c>
      <c r="BS182">
        <f>IF($CE182&gt;=30,INDEX($AN:$AN,$CD182+30),"")</f>
      </c>
      <c r="BT182">
        <f>IF($CE182&gt;=31,INDEX($AN:$AN,$CD182+31),"")</f>
      </c>
      <c r="BU182">
        <f>IF($CE182&gt;=32,INDEX($AN:$AN,$CD182+32),"")</f>
      </c>
      <c r="BV182">
        <f>IF($CE182&gt;=33,INDEX($AN:$AN,$CD182+33),"")</f>
      </c>
      <c r="BW182">
        <f>IF($CE182&gt;=34,INDEX($AN:$AN,$CD182+34),"")</f>
      </c>
      <c r="BX182">
        <f>IF($CE182&gt;=35,INDEX($AN:$AN,$CD182+35),"")</f>
      </c>
      <c r="BY182">
        <f>IF($CE182&gt;=36,INDEX($AN:$AN,$CD182+36),"")</f>
      </c>
      <c r="BZ182">
        <f>IF($CE182&gt;=37,INDEX($AN:$AN,$CD182+37),"")</f>
      </c>
      <c r="CA182">
        <f>IF($CE182&gt;=38,INDEX($AN:$AN,$CD182+38),"")</f>
      </c>
      <c r="CB182">
        <f>IF($CE182&gt;=39,INDEX($AN:$AN,$CD182+39),"")</f>
      </c>
      <c r="CC182">
        <f>IF($CE182&gt;=40,INDEX($AN:$AN,$CD182+40),"")</f>
      </c>
      <c r="CD182">
        <f>IFERROR(MATCH($AM182,$AN$2:$AN$133,0)+1,0)</f>
      </c>
      <c r="CE182">
        <f>IFERROR(INDEX($AO$2:$AO$133,MATCH($AM182,$AN$2:$AN$133,0)),0)</f>
      </c>
      <c r="CF182">
        <f>IFERROR(LEFT($K182,FIND(" - ",$K182)-1),$K182)</f>
      </c>
      <c r="CG182" t="s">
        <v>63</v>
      </c>
      <c r="CI182">
        <f>IF($DD182&gt;=1,INDEX($CG:$CG,$DC182+1),"")</f>
      </c>
      <c r="CJ182">
        <f>IF($DD182&gt;=2,INDEX($CG:$CG,$DC182+2),"")</f>
      </c>
      <c r="CK182">
        <f>IF($DD182&gt;=3,INDEX($CG:$CG,$DC182+3),"")</f>
      </c>
      <c r="CL182">
        <f>IF($DD182&gt;=4,INDEX($CG:$CG,$DC182+4),"")</f>
      </c>
      <c r="CM182">
        <f>IF($DD182&gt;=5,INDEX($CG:$CG,$DC182+5),"")</f>
      </c>
      <c r="CN182">
        <f>IF($DD182&gt;=6,INDEX($CG:$CG,$DC182+6),"")</f>
      </c>
      <c r="CO182">
        <f>IF($DD182&gt;=7,INDEX($CG:$CG,$DC182+7),"")</f>
      </c>
      <c r="CP182">
        <f>IF($DD182&gt;=8,INDEX($CG:$CG,$DC182+8),"")</f>
      </c>
      <c r="CQ182">
        <f>IF($DD182&gt;=9,INDEX($CG:$CG,$DC182+9),"")</f>
      </c>
      <c r="CR182">
        <f>IF($DD182&gt;=10,INDEX($CG:$CG,$DC182+10),"")</f>
      </c>
      <c r="CS182">
        <f>IF($DD182&gt;=11,INDEX($CG:$CG,$DC182+11),"")</f>
      </c>
      <c r="CT182">
        <f>IF($DD182&gt;=12,INDEX($CG:$CG,$DC182+12),"")</f>
      </c>
      <c r="CU182">
        <f>IF($DD182&gt;=13,INDEX($CG:$CG,$DC182+13),"")</f>
      </c>
      <c r="CV182">
        <f>IF($DD182&gt;=14,INDEX($CG:$CG,$DC182+14),"")</f>
      </c>
      <c r="CW182">
        <f>IF($DD182&gt;=15,INDEX($CG:$CG,$DC182+15),"")</f>
      </c>
      <c r="CX182">
        <f>IF($DD182&gt;=16,INDEX($CG:$CG,$DC182+16),"")</f>
      </c>
      <c r="CY182">
        <f>IF($DD182&gt;=17,INDEX($CG:$CG,$DC182+17),"")</f>
      </c>
      <c r="CZ182">
        <f>IF($DD182&gt;=18,INDEX($CG:$CG,$DC182+18),"")</f>
      </c>
      <c r="DA182">
        <f>IF($DD182&gt;=19,INDEX($CG:$CG,$DC182+19),"")</f>
      </c>
      <c r="DB182">
        <f>IF($DD182&gt;=20,INDEX($CG:$CG,$DC182+20),"")</f>
      </c>
      <c r="DC182">
        <f>IFERROR(MATCH($CF182,$CG$2:$CG$1558,0)+1,0)</f>
      </c>
      <c r="DD182">
        <f>IFERROR(INDEX($CH$2:$CH$1558,MATCH($CF182,$CG$2:$CG$1558,0)),0)</f>
      </c>
      <c r="DE182">
        <f>IFERROR(INDEX($AL:$AL,MATCH($G182,$AK:$AK,0))&amp;"","")</f>
      </c>
      <c r="DI182">
        <f>IF($GL182&gt;=1,INDEX($DF:$DF,$GK182+1),"")</f>
      </c>
      <c r="DJ182">
        <f>IF($GL182&gt;=2,INDEX($DF:$DF,$GK182+2),"")</f>
      </c>
      <c r="DK182">
        <f>IF($GL182&gt;=3,INDEX($DF:$DF,$GK182+3),"")</f>
      </c>
      <c r="DL182">
        <f>IF($GL182&gt;=4,INDEX($DF:$DF,$GK182+4),"")</f>
      </c>
      <c r="DM182">
        <f>IF($GL182&gt;=5,INDEX($DF:$DF,$GK182+5),"")</f>
      </c>
      <c r="DN182">
        <f>IF($GL182&gt;=6,INDEX($DF:$DF,$GK182+6),"")</f>
      </c>
      <c r="DO182">
        <f>IF($GL182&gt;=7,INDEX($DF:$DF,$GK182+7),"")</f>
      </c>
      <c r="DP182">
        <f>IF($GL182&gt;=8,INDEX($DF:$DF,$GK182+8),"")</f>
      </c>
      <c r="DQ182">
        <f>IF($GL182&gt;=9,INDEX($DF:$DF,$GK182+9),"")</f>
      </c>
      <c r="DR182">
        <f>IF($GL182&gt;=10,INDEX($DF:$DF,$GK182+10),"")</f>
      </c>
      <c r="DS182">
        <f>IF($GL182&gt;=11,INDEX($DF:$DF,$GK182+11),"")</f>
      </c>
      <c r="DT182">
        <f>IF($GL182&gt;=12,INDEX($DF:$DF,$GK182+12),"")</f>
      </c>
      <c r="DU182">
        <f>IF($GL182&gt;=13,INDEX($DF:$DF,$GK182+13),"")</f>
      </c>
      <c r="DV182">
        <f>IF($GL182&gt;=14,INDEX($DF:$DF,$GK182+14),"")</f>
      </c>
      <c r="DW182">
        <f>IF($GL182&gt;=15,INDEX($DF:$DF,$GK182+15),"")</f>
      </c>
      <c r="DX182">
        <f>IF($GL182&gt;=16,INDEX($DF:$DF,$GK182+16),"")</f>
      </c>
      <c r="DY182">
        <f>IF($GL182&gt;=17,INDEX($DF:$DF,$GK182+17),"")</f>
      </c>
      <c r="DZ182">
        <f>IF($GL182&gt;=18,INDEX($DF:$DF,$GK182+18),"")</f>
      </c>
      <c r="EA182">
        <f>IF($GL182&gt;=19,INDEX($DF:$DF,$GK182+19),"")</f>
      </c>
      <c r="EB182">
        <f>IF($GL182&gt;=20,INDEX($DF:$DF,$GK182+20),"")</f>
      </c>
      <c r="EC182">
        <f>IF($GL182&gt;=21,INDEX($DF:$DF,$GK182+21),"")</f>
      </c>
      <c r="ED182">
        <f>IF($GL182&gt;=22,INDEX($DF:$DF,$GK182+22),"")</f>
      </c>
      <c r="EE182">
        <f>IF($GL182&gt;=23,INDEX($DF:$DF,$GK182+23),"")</f>
      </c>
      <c r="EF182">
        <f>IF($GL182&gt;=24,INDEX($DF:$DF,$GK182+24),"")</f>
      </c>
      <c r="EG182">
        <f>IF($GL182&gt;=25,INDEX($DF:$DF,$GK182+25),"")</f>
      </c>
      <c r="EH182">
        <f>IF($GL182&gt;=26,INDEX($DF:$DF,$GK182+26),"")</f>
      </c>
      <c r="EI182">
        <f>IF($GL182&gt;=27,INDEX($DF:$DF,$GK182+27),"")</f>
      </c>
      <c r="EJ182">
        <f>IF($GL182&gt;=28,INDEX($DF:$DF,$GK182+28),"")</f>
      </c>
      <c r="EK182">
        <f>IF($GL182&gt;=29,INDEX($DF:$DF,$GK182+29),"")</f>
      </c>
      <c r="EL182">
        <f>IF($GL182&gt;=30,INDEX($DF:$DF,$GK182+30),"")</f>
      </c>
      <c r="EM182">
        <f>IF($GL182&gt;=31,INDEX($DF:$DF,$GK182+31),"")</f>
      </c>
      <c r="EN182">
        <f>IF($GL182&gt;=32,INDEX($DF:$DF,$GK182+32),"")</f>
      </c>
      <c r="EO182">
        <f>IF($GL182&gt;=33,INDEX($DF:$DF,$GK182+33),"")</f>
      </c>
      <c r="EP182">
        <f>IF($GL182&gt;=34,INDEX($DF:$DF,$GK182+34),"")</f>
      </c>
      <c r="EQ182">
        <f>IF($GL182&gt;=35,INDEX($DF:$DF,$GK182+35),"")</f>
      </c>
      <c r="ER182">
        <f>IF($GL182&gt;=36,INDEX($DF:$DF,$GK182+36),"")</f>
      </c>
      <c r="ES182">
        <f>IF($GL182&gt;=37,INDEX($DF:$DF,$GK182+37),"")</f>
      </c>
      <c r="ET182">
        <f>IF($GL182&gt;=38,INDEX($DF:$DF,$GK182+38),"")</f>
      </c>
      <c r="EU182">
        <f>IF($GL182&gt;=39,INDEX($DF:$DF,$GK182+39),"")</f>
      </c>
      <c r="EV182">
        <f>IF($GL182&gt;=40,INDEX($DF:$DF,$GK182+40),"")</f>
      </c>
      <c r="EW182">
        <f>IF($GL182&gt;=1,INDEX($DG:$DG,$GK182+1),"")</f>
      </c>
      <c r="EX182">
        <f>IF($GL182&gt;=2,INDEX($DG:$DG,$GK182+2),"")</f>
      </c>
      <c r="EY182">
        <f>IF($GL182&gt;=3,INDEX($DG:$DG,$GK182+3),"")</f>
      </c>
      <c r="EZ182">
        <f>IF($GL182&gt;=4,INDEX($DG:$DG,$GK182+4),"")</f>
      </c>
      <c r="FA182">
        <f>IF($GL182&gt;=5,INDEX($DG:$DG,$GK182+5),"")</f>
      </c>
      <c r="FB182">
        <f>IF($GL182&gt;=6,INDEX($DG:$DG,$GK182+6),"")</f>
      </c>
      <c r="FC182">
        <f>IF($GL182&gt;=7,INDEX($DG:$DG,$GK182+7),"")</f>
      </c>
      <c r="FD182">
        <f>IF($GL182&gt;=8,INDEX($DG:$DG,$GK182+8),"")</f>
      </c>
      <c r="FE182">
        <f>IF($GL182&gt;=9,INDEX($DG:$DG,$GK182+9),"")</f>
      </c>
      <c r="FF182">
        <f>IF($GL182&gt;=10,INDEX($DG:$DG,$GK182+10),"")</f>
      </c>
      <c r="FG182">
        <f>IF($GL182&gt;=11,INDEX($DG:$DG,$GK182+11),"")</f>
      </c>
      <c r="FH182">
        <f>IF($GL182&gt;=12,INDEX($DG:$DG,$GK182+12),"")</f>
      </c>
      <c r="FI182">
        <f>IF($GL182&gt;=13,INDEX($DG:$DG,$GK182+13),"")</f>
      </c>
      <c r="FJ182">
        <f>IF($GL182&gt;=14,INDEX($DG:$DG,$GK182+14),"")</f>
      </c>
      <c r="FK182">
        <f>IF($GL182&gt;=15,INDEX($DG:$DG,$GK182+15),"")</f>
      </c>
      <c r="FL182">
        <f>IF($GL182&gt;=16,INDEX($DG:$DG,$GK182+16),"")</f>
      </c>
      <c r="FM182">
        <f>IF($GL182&gt;=17,INDEX($DG:$DG,$GK182+17),"")</f>
      </c>
      <c r="FN182">
        <f>IF($GL182&gt;=18,INDEX($DG:$DG,$GK182+18),"")</f>
      </c>
      <c r="FO182">
        <f>IF($GL182&gt;=19,INDEX($DG:$DG,$GK182+19),"")</f>
      </c>
      <c r="FP182">
        <f>IF($GL182&gt;=20,INDEX($DG:$DG,$GK182+20),"")</f>
      </c>
      <c r="FQ182">
        <f>IF($GL182&gt;=21,INDEX($DG:$DG,$GK182+21),"")</f>
      </c>
      <c r="FR182">
        <f>IF($GL182&gt;=22,INDEX($DG:$DG,$GK182+22),"")</f>
      </c>
      <c r="FS182">
        <f>IF($GL182&gt;=23,INDEX($DG:$DG,$GK182+23),"")</f>
      </c>
      <c r="FT182">
        <f>IF($GL182&gt;=24,INDEX($DG:$DG,$GK182+24),"")</f>
      </c>
      <c r="FU182">
        <f>IF($GL182&gt;=25,INDEX($DG:$DG,$GK182+25),"")</f>
      </c>
      <c r="FV182">
        <f>IF($GL182&gt;=26,INDEX($DG:$DG,$GK182+26),"")</f>
      </c>
      <c r="FW182">
        <f>IF($GL182&gt;=27,INDEX($DG:$DG,$GK182+27),"")</f>
      </c>
      <c r="FX182">
        <f>IF($GL182&gt;=28,INDEX($DG:$DG,$GK182+28),"")</f>
      </c>
      <c r="FY182">
        <f>IF($GL182&gt;=29,INDEX($DG:$DG,$GK182+29),"")</f>
      </c>
      <c r="FZ182">
        <f>IF($GL182&gt;=30,INDEX($DG:$DG,$GK182+30),"")</f>
      </c>
      <c r="GA182">
        <f>IF($GL182&gt;=31,INDEX($DG:$DG,$GK182+31),"")</f>
      </c>
      <c r="GB182">
        <f>IF($GL182&gt;=32,INDEX($DG:$DG,$GK182+32),"")</f>
      </c>
      <c r="GC182">
        <f>IF($GL182&gt;=33,INDEX($DG:$DG,$GK182+33),"")</f>
      </c>
      <c r="GD182">
        <f>IF($GL182&gt;=34,INDEX($DG:$DG,$GK182+34),"")</f>
      </c>
      <c r="GE182">
        <f>IF($GL182&gt;=35,INDEX($DG:$DG,$GK182+35),"")</f>
      </c>
      <c r="GF182">
        <f>IF($GL182&gt;=36,INDEX($DG:$DG,$GK182+36),"")</f>
      </c>
      <c r="GG182">
        <f>IF($GL182&gt;=37,INDEX($DG:$DG,$GK182+37),"")</f>
      </c>
      <c r="GH182">
        <f>IF($GL182&gt;=38,INDEX($DG:$DG,$GK182+38),"")</f>
      </c>
      <c r="GI182">
        <f>IF($GL182&gt;=39,INDEX($DG:$DG,$GK182+39),"")</f>
      </c>
      <c r="GJ182">
        <f>IF($GL182&gt;=40,INDEX($DG:$DG,$GK182+40),"")</f>
      </c>
      <c r="GK182">
        <f>IFERROR(MATCH($DE182,$DF$2:$DF$166,0)+1,0)</f>
      </c>
      <c r="GL182">
        <f>IFERROR(INDEX($DH$2:$DH$166,MATCH($DE182,$DF$2:$DF$166,0)),0)</f>
      </c>
      <c r="GM182">
        <f>IFERROR(MATCH($H182,$DI$182:$EV$182,0),0)</f>
      </c>
      <c r="GN182">
        <f>IF($GM182&gt;0,INDEX($EW$182:$GJ$182,$GM182),"")</f>
      </c>
      <c r="GO182" t="s">
        <v>423</v>
      </c>
      <c r="GQ182">
        <f>IF($IZ182&gt;=1,INDEX($GO:$GO,$IY182+1),"")</f>
      </c>
      <c r="GR182">
        <f>IF($IZ182&gt;=2,INDEX($GO:$GO,$IY182+2),"")</f>
      </c>
      <c r="GS182">
        <f>IF($IZ182&gt;=3,INDEX($GO:$GO,$IY182+3),"")</f>
      </c>
      <c r="GT182">
        <f>IF($IZ182&gt;=4,INDEX($GO:$GO,$IY182+4),"")</f>
      </c>
      <c r="GU182">
        <f>IF($IZ182&gt;=5,INDEX($GO:$GO,$IY182+5),"")</f>
      </c>
      <c r="GV182">
        <f>IF($IZ182&gt;=6,INDEX($GO:$GO,$IY182+6),"")</f>
      </c>
      <c r="GW182">
        <f>IF($IZ182&gt;=7,INDEX($GO:$GO,$IY182+7),"")</f>
      </c>
      <c r="GX182">
        <f>IF($IZ182&gt;=8,INDEX($GO:$GO,$IY182+8),"")</f>
      </c>
      <c r="GY182">
        <f>IF($IZ182&gt;=9,INDEX($GO:$GO,$IY182+9),"")</f>
      </c>
      <c r="GZ182">
        <f>IF($IZ182&gt;=10,INDEX($GO:$GO,$IY182+10),"")</f>
      </c>
      <c r="HA182">
        <f>IF($IZ182&gt;=11,INDEX($GO:$GO,$IY182+11),"")</f>
      </c>
      <c r="HB182">
        <f>IF($IZ182&gt;=12,INDEX($GO:$GO,$IY182+12),"")</f>
      </c>
      <c r="HC182">
        <f>IF($IZ182&gt;=13,INDEX($GO:$GO,$IY182+13),"")</f>
      </c>
      <c r="HD182">
        <f>IF($IZ182&gt;=14,INDEX($GO:$GO,$IY182+14),"")</f>
      </c>
      <c r="HE182">
        <f>IF($IZ182&gt;=15,INDEX($GO:$GO,$IY182+15),"")</f>
      </c>
      <c r="HF182">
        <f>IF($IZ182&gt;=16,INDEX($GO:$GO,$IY182+16),"")</f>
      </c>
      <c r="HG182">
        <f>IF($IZ182&gt;=17,INDEX($GO:$GO,$IY182+17),"")</f>
      </c>
      <c r="HH182">
        <f>IF($IZ182&gt;=18,INDEX($GO:$GO,$IY182+18),"")</f>
      </c>
      <c r="HI182">
        <f>IF($IZ182&gt;=19,INDEX($GO:$GO,$IY182+19),"")</f>
      </c>
      <c r="HJ182">
        <f>IF($IZ182&gt;=20,INDEX($GO:$GO,$IY182+20),"")</f>
      </c>
      <c r="HK182">
        <f>IF($IZ182&gt;=21,INDEX($GO:$GO,$IY182+21),"")</f>
      </c>
      <c r="HL182">
        <f>IF($IZ182&gt;=22,INDEX($GO:$GO,$IY182+22),"")</f>
      </c>
      <c r="HM182">
        <f>IF($IZ182&gt;=23,INDEX($GO:$GO,$IY182+23),"")</f>
      </c>
      <c r="HN182">
        <f>IF($IZ182&gt;=24,INDEX($GO:$GO,$IY182+24),"")</f>
      </c>
      <c r="HO182">
        <f>IF($IZ182&gt;=25,INDEX($GO:$GO,$IY182+25),"")</f>
      </c>
      <c r="HP182">
        <f>IF($IZ182&gt;=26,INDEX($GO:$GO,$IY182+26),"")</f>
      </c>
      <c r="HQ182">
        <f>IF($IZ182&gt;=27,INDEX($GO:$GO,$IY182+27),"")</f>
      </c>
      <c r="HR182">
        <f>IF($IZ182&gt;=28,INDEX($GO:$GO,$IY182+28),"")</f>
      </c>
      <c r="HS182">
        <f>IF($IZ182&gt;=29,INDEX($GO:$GO,$IY182+29),"")</f>
      </c>
      <c r="HT182">
        <f>IF($IZ182&gt;=30,INDEX($GO:$GO,$IY182+30),"")</f>
      </c>
      <c r="HU182">
        <f>IF($IZ182&gt;=31,INDEX($GO:$GO,$IY182+31),"")</f>
      </c>
      <c r="HV182">
        <f>IF($IZ182&gt;=32,INDEX($GO:$GO,$IY182+32),"")</f>
      </c>
      <c r="HW182">
        <f>IF($IZ182&gt;=33,INDEX($GO:$GO,$IY182+33),"")</f>
      </c>
      <c r="HX182">
        <f>IF($IZ182&gt;=34,INDEX($GO:$GO,$IY182+34),"")</f>
      </c>
      <c r="HY182">
        <f>IF($IZ182&gt;=35,INDEX($GO:$GO,$IY182+35),"")</f>
      </c>
      <c r="HZ182">
        <f>IF($IZ182&gt;=36,INDEX($GO:$GO,$IY182+36),"")</f>
      </c>
      <c r="IA182">
        <f>IF($IZ182&gt;=37,INDEX($GO:$GO,$IY182+37),"")</f>
      </c>
      <c r="IB182">
        <f>IF($IZ182&gt;=38,INDEX($GO:$GO,$IY182+38),"")</f>
      </c>
      <c r="IC182">
        <f>IF($IZ182&gt;=39,INDEX($GO:$GO,$IY182+39),"")</f>
      </c>
      <c r="ID182">
        <f>IF($IZ182&gt;=40,INDEX($GO:$GO,$IY182+40),"")</f>
      </c>
      <c r="IE182">
        <f>IF($IZ182&gt;=41,INDEX($GO:$GO,$IY182+41),"")</f>
      </c>
      <c r="IF182">
        <f>IF($IZ182&gt;=42,INDEX($GO:$GO,$IY182+42),"")</f>
      </c>
      <c r="IG182">
        <f>IF($IZ182&gt;=43,INDEX($GO:$GO,$IY182+43),"")</f>
      </c>
      <c r="IH182">
        <f>IF($IZ182&gt;=44,INDEX($GO:$GO,$IY182+44),"")</f>
      </c>
      <c r="II182">
        <f>IF($IZ182&gt;=45,INDEX($GO:$GO,$IY182+45),"")</f>
      </c>
      <c r="IJ182">
        <f>IF($IZ182&gt;=46,INDEX($GO:$GO,$IY182+46),"")</f>
      </c>
      <c r="IK182">
        <f>IF($IZ182&gt;=47,INDEX($GO:$GO,$IY182+47),"")</f>
      </c>
      <c r="IL182">
        <f>IF($IZ182&gt;=48,INDEX($GO:$GO,$IY182+48),"")</f>
      </c>
      <c r="IM182">
        <f>IF($IZ182&gt;=49,INDEX($GO:$GO,$IY182+49),"")</f>
      </c>
      <c r="IN182">
        <f>IF($IZ182&gt;=50,INDEX($GO:$GO,$IY182+50),"")</f>
      </c>
      <c r="IO182">
        <f>IF($IZ182&gt;=51,INDEX($GO:$GO,$IY182+51),"")</f>
      </c>
      <c r="IP182">
        <f>IF($IZ182&gt;=52,INDEX($GO:$GO,$IY182+52),"")</f>
      </c>
      <c r="IQ182">
        <f>IF($IZ182&gt;=53,INDEX($GO:$GO,$IY182+53),"")</f>
      </c>
      <c r="IR182">
        <f>IF($IZ182&gt;=54,INDEX($GO:$GO,$IY182+54),"")</f>
      </c>
      <c r="IS182">
        <f>IF($IZ182&gt;=55,INDEX($GO:$GO,$IY182+55),"")</f>
      </c>
      <c r="IT182">
        <f>IF($IZ182&gt;=56,INDEX($GO:$GO,$IY182+56),"")</f>
      </c>
      <c r="IU182">
        <f>IF($IZ182&gt;=57,INDEX($GO:$GO,$IY182+57),"")</f>
      </c>
      <c r="IV182">
        <f>IF($IZ182&gt;=58,INDEX($GO:$GO,$IY182+58),"")</f>
      </c>
      <c r="IW182">
        <f>IF($IZ182&gt;=59,INDEX($GO:$GO,$IY182+59),"")</f>
      </c>
      <c r="IX182">
        <f>IF($IZ182&gt;=60,INDEX($GO:$GO,$IY182+60),"")</f>
      </c>
      <c r="IY182">
        <f>IFERROR(MATCH($GN182,$GO$2:$GO$827,0)+1,0)</f>
      </c>
      <c r="IZ182">
        <f>IFERROR(INDEX($GP$2:$GP$827,MATCH($GN182,$GO$2:$GO$827,0)),0)</f>
      </c>
      <c r="JA182" t="s">
        <v>23</v>
      </c>
      <c r="JB182" t="s">
        <v>23</v>
      </c>
    </row>
    <row r="183" spans="1:262" x14ac:dyDescent="0.25">
      <c r="F183" s="1"/>
      <c r="G183" s="1"/>
      <c r="H183" s="1"/>
      <c r="I183" s="1"/>
      <c r="J183" s="1">
        <f>IFERROR(IF(FIND(" - ",$F183)&gt;0,MID($F183,FIND(" - ",$F183)+3,LEN($F183)),""),"")</f>
      </c>
      <c r="L183" s="1"/>
      <c r="N183" t="s">
        <v>23</v>
      </c>
      <c r="P183">
        <f>IF(OR($N183="",$O183=""),"",IFERROR($N183/$O183,0))</f>
      </c>
      <c r="Q183">
        <f>IF($N183="","",
IF($G183="","",
IF(ISNUMBER(SEARCH("exempt",LOWER($G183))),0,
$N183*(VALUE(SUBSTITUTE($G183,"%",""))/100))))</f>
      </c>
      <c r="W183">
        <f>IF($N183="","",
SUM($N183,$Q183,$U183,$R183,$T183)-
IF($V183="",0,VALUE($V183)))</f>
      </c>
      <c r="AE183" t="s">
        <v>915</v>
      </c>
      <c r="AJ183" t="s">
        <v>490</v>
      </c>
      <c r="AM183">
        <f>IFERROR(LEFT($F183,FIND(" - ",$F183)-1),$F183)</f>
      </c>
      <c r="AP183">
        <f>IF($CE183&gt;=1,INDEX($AN:$AN,$CD183+1),"")</f>
      </c>
      <c r="AQ183">
        <f>IF($CE183&gt;=2,INDEX($AN:$AN,$CD183+2),"")</f>
      </c>
      <c r="AR183">
        <f>IF($CE183&gt;=3,INDEX($AN:$AN,$CD183+3),"")</f>
      </c>
      <c r="AS183">
        <f>IF($CE183&gt;=4,INDEX($AN:$AN,$CD183+4),"")</f>
      </c>
      <c r="AT183">
        <f>IF($CE183&gt;=5,INDEX($AN:$AN,$CD183+5),"")</f>
      </c>
      <c r="AU183">
        <f>IF($CE183&gt;=6,INDEX($AN:$AN,$CD183+6),"")</f>
      </c>
      <c r="AV183">
        <f>IF($CE183&gt;=7,INDEX($AN:$AN,$CD183+7),"")</f>
      </c>
      <c r="AW183">
        <f>IF($CE183&gt;=8,INDEX($AN:$AN,$CD183+8),"")</f>
      </c>
      <c r="AX183">
        <f>IF($CE183&gt;=9,INDEX($AN:$AN,$CD183+9),"")</f>
      </c>
      <c r="AY183">
        <f>IF($CE183&gt;=10,INDEX($AN:$AN,$CD183+10),"")</f>
      </c>
      <c r="AZ183">
        <f>IF($CE183&gt;=11,INDEX($AN:$AN,$CD183+11),"")</f>
      </c>
      <c r="BA183">
        <f>IF($CE183&gt;=12,INDEX($AN:$AN,$CD183+12),"")</f>
      </c>
      <c r="BB183">
        <f>IF($CE183&gt;=13,INDEX($AN:$AN,$CD183+13),"")</f>
      </c>
      <c r="BC183">
        <f>IF($CE183&gt;=14,INDEX($AN:$AN,$CD183+14),"")</f>
      </c>
      <c r="BD183">
        <f>IF($CE183&gt;=15,INDEX($AN:$AN,$CD183+15),"")</f>
      </c>
      <c r="BE183">
        <f>IF($CE183&gt;=16,INDEX($AN:$AN,$CD183+16),"")</f>
      </c>
      <c r="BF183">
        <f>IF($CE183&gt;=17,INDEX($AN:$AN,$CD183+17),"")</f>
      </c>
      <c r="BG183">
        <f>IF($CE183&gt;=18,INDEX($AN:$AN,$CD183+18),"")</f>
      </c>
      <c r="BH183">
        <f>IF($CE183&gt;=19,INDEX($AN:$AN,$CD183+19),"")</f>
      </c>
      <c r="BI183">
        <f>IF($CE183&gt;=20,INDEX($AN:$AN,$CD183+20),"")</f>
      </c>
      <c r="BJ183">
        <f>IF($CE183&gt;=21,INDEX($AN:$AN,$CD183+21),"")</f>
      </c>
      <c r="BK183">
        <f>IF($CE183&gt;=22,INDEX($AN:$AN,$CD183+22),"")</f>
      </c>
      <c r="BL183">
        <f>IF($CE183&gt;=23,INDEX($AN:$AN,$CD183+23),"")</f>
      </c>
      <c r="BM183">
        <f>IF($CE183&gt;=24,INDEX($AN:$AN,$CD183+24),"")</f>
      </c>
      <c r="BN183">
        <f>IF($CE183&gt;=25,INDEX($AN:$AN,$CD183+25),"")</f>
      </c>
      <c r="BO183">
        <f>IF($CE183&gt;=26,INDEX($AN:$AN,$CD183+26),"")</f>
      </c>
      <c r="BP183">
        <f>IF($CE183&gt;=27,INDEX($AN:$AN,$CD183+27),"")</f>
      </c>
      <c r="BQ183">
        <f>IF($CE183&gt;=28,INDEX($AN:$AN,$CD183+28),"")</f>
      </c>
      <c r="BR183">
        <f>IF($CE183&gt;=29,INDEX($AN:$AN,$CD183+29),"")</f>
      </c>
      <c r="BS183">
        <f>IF($CE183&gt;=30,INDEX($AN:$AN,$CD183+30),"")</f>
      </c>
      <c r="BT183">
        <f>IF($CE183&gt;=31,INDEX($AN:$AN,$CD183+31),"")</f>
      </c>
      <c r="BU183">
        <f>IF($CE183&gt;=32,INDEX($AN:$AN,$CD183+32),"")</f>
      </c>
      <c r="BV183">
        <f>IF($CE183&gt;=33,INDEX($AN:$AN,$CD183+33),"")</f>
      </c>
      <c r="BW183">
        <f>IF($CE183&gt;=34,INDEX($AN:$AN,$CD183+34),"")</f>
      </c>
      <c r="BX183">
        <f>IF($CE183&gt;=35,INDEX($AN:$AN,$CD183+35),"")</f>
      </c>
      <c r="BY183">
        <f>IF($CE183&gt;=36,INDEX($AN:$AN,$CD183+36),"")</f>
      </c>
      <c r="BZ183">
        <f>IF($CE183&gt;=37,INDEX($AN:$AN,$CD183+37),"")</f>
      </c>
      <c r="CA183">
        <f>IF($CE183&gt;=38,INDEX($AN:$AN,$CD183+38),"")</f>
      </c>
      <c r="CB183">
        <f>IF($CE183&gt;=39,INDEX($AN:$AN,$CD183+39),"")</f>
      </c>
      <c r="CC183">
        <f>IF($CE183&gt;=40,INDEX($AN:$AN,$CD183+40),"")</f>
      </c>
      <c r="CD183">
        <f>IFERROR(MATCH($AM183,$AN$2:$AN$133,0)+1,0)</f>
      </c>
      <c r="CE183">
        <f>IFERROR(INDEX($AO$2:$AO$133,MATCH($AM183,$AN$2:$AN$133,0)),0)</f>
      </c>
      <c r="CF183">
        <f>IFERROR(LEFT($K183,FIND(" - ",$K183)-1),$K183)</f>
      </c>
      <c r="CG183" t="s">
        <v>42</v>
      </c>
      <c r="CI183">
        <f>IF($DD183&gt;=1,INDEX($CG:$CG,$DC183+1),"")</f>
      </c>
      <c r="CJ183">
        <f>IF($DD183&gt;=2,INDEX($CG:$CG,$DC183+2),"")</f>
      </c>
      <c r="CK183">
        <f>IF($DD183&gt;=3,INDEX($CG:$CG,$DC183+3),"")</f>
      </c>
      <c r="CL183">
        <f>IF($DD183&gt;=4,INDEX($CG:$CG,$DC183+4),"")</f>
      </c>
      <c r="CM183">
        <f>IF($DD183&gt;=5,INDEX($CG:$CG,$DC183+5),"")</f>
      </c>
      <c r="CN183">
        <f>IF($DD183&gt;=6,INDEX($CG:$CG,$DC183+6),"")</f>
      </c>
      <c r="CO183">
        <f>IF($DD183&gt;=7,INDEX($CG:$CG,$DC183+7),"")</f>
      </c>
      <c r="CP183">
        <f>IF($DD183&gt;=8,INDEX($CG:$CG,$DC183+8),"")</f>
      </c>
      <c r="CQ183">
        <f>IF($DD183&gt;=9,INDEX($CG:$CG,$DC183+9),"")</f>
      </c>
      <c r="CR183">
        <f>IF($DD183&gt;=10,INDEX($CG:$CG,$DC183+10),"")</f>
      </c>
      <c r="CS183">
        <f>IF($DD183&gt;=11,INDEX($CG:$CG,$DC183+11),"")</f>
      </c>
      <c r="CT183">
        <f>IF($DD183&gt;=12,INDEX($CG:$CG,$DC183+12),"")</f>
      </c>
      <c r="CU183">
        <f>IF($DD183&gt;=13,INDEX($CG:$CG,$DC183+13),"")</f>
      </c>
      <c r="CV183">
        <f>IF($DD183&gt;=14,INDEX($CG:$CG,$DC183+14),"")</f>
      </c>
      <c r="CW183">
        <f>IF($DD183&gt;=15,INDEX($CG:$CG,$DC183+15),"")</f>
      </c>
      <c r="CX183">
        <f>IF($DD183&gt;=16,INDEX($CG:$CG,$DC183+16),"")</f>
      </c>
      <c r="CY183">
        <f>IF($DD183&gt;=17,INDEX($CG:$CG,$DC183+17),"")</f>
      </c>
      <c r="CZ183">
        <f>IF($DD183&gt;=18,INDEX($CG:$CG,$DC183+18),"")</f>
      </c>
      <c r="DA183">
        <f>IF($DD183&gt;=19,INDEX($CG:$CG,$DC183+19),"")</f>
      </c>
      <c r="DB183">
        <f>IF($DD183&gt;=20,INDEX($CG:$CG,$DC183+20),"")</f>
      </c>
      <c r="DC183">
        <f>IFERROR(MATCH($CF183,$CG$2:$CG$1558,0)+1,0)</f>
      </c>
      <c r="DD183">
        <f>IFERROR(INDEX($CH$2:$CH$1558,MATCH($CF183,$CG$2:$CG$1558,0)),0)</f>
      </c>
      <c r="DE183">
        <f>IFERROR(INDEX($AL:$AL,MATCH($G183,$AK:$AK,0))&amp;"","")</f>
      </c>
      <c r="DI183">
        <f>IF($GL183&gt;=1,INDEX($DF:$DF,$GK183+1),"")</f>
      </c>
      <c r="DJ183">
        <f>IF($GL183&gt;=2,INDEX($DF:$DF,$GK183+2),"")</f>
      </c>
      <c r="DK183">
        <f>IF($GL183&gt;=3,INDEX($DF:$DF,$GK183+3),"")</f>
      </c>
      <c r="DL183">
        <f>IF($GL183&gt;=4,INDEX($DF:$DF,$GK183+4),"")</f>
      </c>
      <c r="DM183">
        <f>IF($GL183&gt;=5,INDEX($DF:$DF,$GK183+5),"")</f>
      </c>
      <c r="DN183">
        <f>IF($GL183&gt;=6,INDEX($DF:$DF,$GK183+6),"")</f>
      </c>
      <c r="DO183">
        <f>IF($GL183&gt;=7,INDEX($DF:$DF,$GK183+7),"")</f>
      </c>
      <c r="DP183">
        <f>IF($GL183&gt;=8,INDEX($DF:$DF,$GK183+8),"")</f>
      </c>
      <c r="DQ183">
        <f>IF($GL183&gt;=9,INDEX($DF:$DF,$GK183+9),"")</f>
      </c>
      <c r="DR183">
        <f>IF($GL183&gt;=10,INDEX($DF:$DF,$GK183+10),"")</f>
      </c>
      <c r="DS183">
        <f>IF($GL183&gt;=11,INDEX($DF:$DF,$GK183+11),"")</f>
      </c>
      <c r="DT183">
        <f>IF($GL183&gt;=12,INDEX($DF:$DF,$GK183+12),"")</f>
      </c>
      <c r="DU183">
        <f>IF($GL183&gt;=13,INDEX($DF:$DF,$GK183+13),"")</f>
      </c>
      <c r="DV183">
        <f>IF($GL183&gt;=14,INDEX($DF:$DF,$GK183+14),"")</f>
      </c>
      <c r="DW183">
        <f>IF($GL183&gt;=15,INDEX($DF:$DF,$GK183+15),"")</f>
      </c>
      <c r="DX183">
        <f>IF($GL183&gt;=16,INDEX($DF:$DF,$GK183+16),"")</f>
      </c>
      <c r="DY183">
        <f>IF($GL183&gt;=17,INDEX($DF:$DF,$GK183+17),"")</f>
      </c>
      <c r="DZ183">
        <f>IF($GL183&gt;=18,INDEX($DF:$DF,$GK183+18),"")</f>
      </c>
      <c r="EA183">
        <f>IF($GL183&gt;=19,INDEX($DF:$DF,$GK183+19),"")</f>
      </c>
      <c r="EB183">
        <f>IF($GL183&gt;=20,INDEX($DF:$DF,$GK183+20),"")</f>
      </c>
      <c r="EC183">
        <f>IF($GL183&gt;=21,INDEX($DF:$DF,$GK183+21),"")</f>
      </c>
      <c r="ED183">
        <f>IF($GL183&gt;=22,INDEX($DF:$DF,$GK183+22),"")</f>
      </c>
      <c r="EE183">
        <f>IF($GL183&gt;=23,INDEX($DF:$DF,$GK183+23),"")</f>
      </c>
      <c r="EF183">
        <f>IF($GL183&gt;=24,INDEX($DF:$DF,$GK183+24),"")</f>
      </c>
      <c r="EG183">
        <f>IF($GL183&gt;=25,INDEX($DF:$DF,$GK183+25),"")</f>
      </c>
      <c r="EH183">
        <f>IF($GL183&gt;=26,INDEX($DF:$DF,$GK183+26),"")</f>
      </c>
      <c r="EI183">
        <f>IF($GL183&gt;=27,INDEX($DF:$DF,$GK183+27),"")</f>
      </c>
      <c r="EJ183">
        <f>IF($GL183&gt;=28,INDEX($DF:$DF,$GK183+28),"")</f>
      </c>
      <c r="EK183">
        <f>IF($GL183&gt;=29,INDEX($DF:$DF,$GK183+29),"")</f>
      </c>
      <c r="EL183">
        <f>IF($GL183&gt;=30,INDEX($DF:$DF,$GK183+30),"")</f>
      </c>
      <c r="EM183">
        <f>IF($GL183&gt;=31,INDEX($DF:$DF,$GK183+31),"")</f>
      </c>
      <c r="EN183">
        <f>IF($GL183&gt;=32,INDEX($DF:$DF,$GK183+32),"")</f>
      </c>
      <c r="EO183">
        <f>IF($GL183&gt;=33,INDEX($DF:$DF,$GK183+33),"")</f>
      </c>
      <c r="EP183">
        <f>IF($GL183&gt;=34,INDEX($DF:$DF,$GK183+34),"")</f>
      </c>
      <c r="EQ183">
        <f>IF($GL183&gt;=35,INDEX($DF:$DF,$GK183+35),"")</f>
      </c>
      <c r="ER183">
        <f>IF($GL183&gt;=36,INDEX($DF:$DF,$GK183+36),"")</f>
      </c>
      <c r="ES183">
        <f>IF($GL183&gt;=37,INDEX($DF:$DF,$GK183+37),"")</f>
      </c>
      <c r="ET183">
        <f>IF($GL183&gt;=38,INDEX($DF:$DF,$GK183+38),"")</f>
      </c>
      <c r="EU183">
        <f>IF($GL183&gt;=39,INDEX($DF:$DF,$GK183+39),"")</f>
      </c>
      <c r="EV183">
        <f>IF($GL183&gt;=40,INDEX($DF:$DF,$GK183+40),"")</f>
      </c>
      <c r="EW183">
        <f>IF($GL183&gt;=1,INDEX($DG:$DG,$GK183+1),"")</f>
      </c>
      <c r="EX183">
        <f>IF($GL183&gt;=2,INDEX($DG:$DG,$GK183+2),"")</f>
      </c>
      <c r="EY183">
        <f>IF($GL183&gt;=3,INDEX($DG:$DG,$GK183+3),"")</f>
      </c>
      <c r="EZ183">
        <f>IF($GL183&gt;=4,INDEX($DG:$DG,$GK183+4),"")</f>
      </c>
      <c r="FA183">
        <f>IF($GL183&gt;=5,INDEX($DG:$DG,$GK183+5),"")</f>
      </c>
      <c r="FB183">
        <f>IF($GL183&gt;=6,INDEX($DG:$DG,$GK183+6),"")</f>
      </c>
      <c r="FC183">
        <f>IF($GL183&gt;=7,INDEX($DG:$DG,$GK183+7),"")</f>
      </c>
      <c r="FD183">
        <f>IF($GL183&gt;=8,INDEX($DG:$DG,$GK183+8),"")</f>
      </c>
      <c r="FE183">
        <f>IF($GL183&gt;=9,INDEX($DG:$DG,$GK183+9),"")</f>
      </c>
      <c r="FF183">
        <f>IF($GL183&gt;=10,INDEX($DG:$DG,$GK183+10),"")</f>
      </c>
      <c r="FG183">
        <f>IF($GL183&gt;=11,INDEX($DG:$DG,$GK183+11),"")</f>
      </c>
      <c r="FH183">
        <f>IF($GL183&gt;=12,INDEX($DG:$DG,$GK183+12),"")</f>
      </c>
      <c r="FI183">
        <f>IF($GL183&gt;=13,INDEX($DG:$DG,$GK183+13),"")</f>
      </c>
      <c r="FJ183">
        <f>IF($GL183&gt;=14,INDEX($DG:$DG,$GK183+14),"")</f>
      </c>
      <c r="FK183">
        <f>IF($GL183&gt;=15,INDEX($DG:$DG,$GK183+15),"")</f>
      </c>
      <c r="FL183">
        <f>IF($GL183&gt;=16,INDEX($DG:$DG,$GK183+16),"")</f>
      </c>
      <c r="FM183">
        <f>IF($GL183&gt;=17,INDEX($DG:$DG,$GK183+17),"")</f>
      </c>
      <c r="FN183">
        <f>IF($GL183&gt;=18,INDEX($DG:$DG,$GK183+18),"")</f>
      </c>
      <c r="FO183">
        <f>IF($GL183&gt;=19,INDEX($DG:$DG,$GK183+19),"")</f>
      </c>
      <c r="FP183">
        <f>IF($GL183&gt;=20,INDEX($DG:$DG,$GK183+20),"")</f>
      </c>
      <c r="FQ183">
        <f>IF($GL183&gt;=21,INDEX($DG:$DG,$GK183+21),"")</f>
      </c>
      <c r="FR183">
        <f>IF($GL183&gt;=22,INDEX($DG:$DG,$GK183+22),"")</f>
      </c>
      <c r="FS183">
        <f>IF($GL183&gt;=23,INDEX($DG:$DG,$GK183+23),"")</f>
      </c>
      <c r="FT183">
        <f>IF($GL183&gt;=24,INDEX($DG:$DG,$GK183+24),"")</f>
      </c>
      <c r="FU183">
        <f>IF($GL183&gt;=25,INDEX($DG:$DG,$GK183+25),"")</f>
      </c>
      <c r="FV183">
        <f>IF($GL183&gt;=26,INDEX($DG:$DG,$GK183+26),"")</f>
      </c>
      <c r="FW183">
        <f>IF($GL183&gt;=27,INDEX($DG:$DG,$GK183+27),"")</f>
      </c>
      <c r="FX183">
        <f>IF($GL183&gt;=28,INDEX($DG:$DG,$GK183+28),"")</f>
      </c>
      <c r="FY183">
        <f>IF($GL183&gt;=29,INDEX($DG:$DG,$GK183+29),"")</f>
      </c>
      <c r="FZ183">
        <f>IF($GL183&gt;=30,INDEX($DG:$DG,$GK183+30),"")</f>
      </c>
      <c r="GA183">
        <f>IF($GL183&gt;=31,INDEX($DG:$DG,$GK183+31),"")</f>
      </c>
      <c r="GB183">
        <f>IF($GL183&gt;=32,INDEX($DG:$DG,$GK183+32),"")</f>
      </c>
      <c r="GC183">
        <f>IF($GL183&gt;=33,INDEX($DG:$DG,$GK183+33),"")</f>
      </c>
      <c r="GD183">
        <f>IF($GL183&gt;=34,INDEX($DG:$DG,$GK183+34),"")</f>
      </c>
      <c r="GE183">
        <f>IF($GL183&gt;=35,INDEX($DG:$DG,$GK183+35),"")</f>
      </c>
      <c r="GF183">
        <f>IF($GL183&gt;=36,INDEX($DG:$DG,$GK183+36),"")</f>
      </c>
      <c r="GG183">
        <f>IF($GL183&gt;=37,INDEX($DG:$DG,$GK183+37),"")</f>
      </c>
      <c r="GH183">
        <f>IF($GL183&gt;=38,INDEX($DG:$DG,$GK183+38),"")</f>
      </c>
      <c r="GI183">
        <f>IF($GL183&gt;=39,INDEX($DG:$DG,$GK183+39),"")</f>
      </c>
      <c r="GJ183">
        <f>IF($GL183&gt;=40,INDEX($DG:$DG,$GK183+40),"")</f>
      </c>
      <c r="GK183">
        <f>IFERROR(MATCH($DE183,$DF$2:$DF$166,0)+1,0)</f>
      </c>
      <c r="GL183">
        <f>IFERROR(INDEX($DH$2:$DH$166,MATCH($DE183,$DF$2:$DF$166,0)),0)</f>
      </c>
      <c r="GM183">
        <f>IFERROR(MATCH($H183,$DI$183:$EV$183,0),0)</f>
      </c>
      <c r="GN183">
        <f>IF($GM183&gt;0,INDEX($EW$183:$GJ$183,$GM183),"")</f>
      </c>
      <c r="GO183" t="s">
        <v>429</v>
      </c>
      <c r="GQ183">
        <f>IF($IZ183&gt;=1,INDEX($GO:$GO,$IY183+1),"")</f>
      </c>
      <c r="GR183">
        <f>IF($IZ183&gt;=2,INDEX($GO:$GO,$IY183+2),"")</f>
      </c>
      <c r="GS183">
        <f>IF($IZ183&gt;=3,INDEX($GO:$GO,$IY183+3),"")</f>
      </c>
      <c r="GT183">
        <f>IF($IZ183&gt;=4,INDEX($GO:$GO,$IY183+4),"")</f>
      </c>
      <c r="GU183">
        <f>IF($IZ183&gt;=5,INDEX($GO:$GO,$IY183+5),"")</f>
      </c>
      <c r="GV183">
        <f>IF($IZ183&gt;=6,INDEX($GO:$GO,$IY183+6),"")</f>
      </c>
      <c r="GW183">
        <f>IF($IZ183&gt;=7,INDEX($GO:$GO,$IY183+7),"")</f>
      </c>
      <c r="GX183">
        <f>IF($IZ183&gt;=8,INDEX($GO:$GO,$IY183+8),"")</f>
      </c>
      <c r="GY183">
        <f>IF($IZ183&gt;=9,INDEX($GO:$GO,$IY183+9),"")</f>
      </c>
      <c r="GZ183">
        <f>IF($IZ183&gt;=10,INDEX($GO:$GO,$IY183+10),"")</f>
      </c>
      <c r="HA183">
        <f>IF($IZ183&gt;=11,INDEX($GO:$GO,$IY183+11),"")</f>
      </c>
      <c r="HB183">
        <f>IF($IZ183&gt;=12,INDEX($GO:$GO,$IY183+12),"")</f>
      </c>
      <c r="HC183">
        <f>IF($IZ183&gt;=13,INDEX($GO:$GO,$IY183+13),"")</f>
      </c>
      <c r="HD183">
        <f>IF($IZ183&gt;=14,INDEX($GO:$GO,$IY183+14),"")</f>
      </c>
      <c r="HE183">
        <f>IF($IZ183&gt;=15,INDEX($GO:$GO,$IY183+15),"")</f>
      </c>
      <c r="HF183">
        <f>IF($IZ183&gt;=16,INDEX($GO:$GO,$IY183+16),"")</f>
      </c>
      <c r="HG183">
        <f>IF($IZ183&gt;=17,INDEX($GO:$GO,$IY183+17),"")</f>
      </c>
      <c r="HH183">
        <f>IF($IZ183&gt;=18,INDEX($GO:$GO,$IY183+18),"")</f>
      </c>
      <c r="HI183">
        <f>IF($IZ183&gt;=19,INDEX($GO:$GO,$IY183+19),"")</f>
      </c>
      <c r="HJ183">
        <f>IF($IZ183&gt;=20,INDEX($GO:$GO,$IY183+20),"")</f>
      </c>
      <c r="HK183">
        <f>IF($IZ183&gt;=21,INDEX($GO:$GO,$IY183+21),"")</f>
      </c>
      <c r="HL183">
        <f>IF($IZ183&gt;=22,INDEX($GO:$GO,$IY183+22),"")</f>
      </c>
      <c r="HM183">
        <f>IF($IZ183&gt;=23,INDEX($GO:$GO,$IY183+23),"")</f>
      </c>
      <c r="HN183">
        <f>IF($IZ183&gt;=24,INDEX($GO:$GO,$IY183+24),"")</f>
      </c>
      <c r="HO183">
        <f>IF($IZ183&gt;=25,INDEX($GO:$GO,$IY183+25),"")</f>
      </c>
      <c r="HP183">
        <f>IF($IZ183&gt;=26,INDEX($GO:$GO,$IY183+26),"")</f>
      </c>
      <c r="HQ183">
        <f>IF($IZ183&gt;=27,INDEX($GO:$GO,$IY183+27),"")</f>
      </c>
      <c r="HR183">
        <f>IF($IZ183&gt;=28,INDEX($GO:$GO,$IY183+28),"")</f>
      </c>
      <c r="HS183">
        <f>IF($IZ183&gt;=29,INDEX($GO:$GO,$IY183+29),"")</f>
      </c>
      <c r="HT183">
        <f>IF($IZ183&gt;=30,INDEX($GO:$GO,$IY183+30),"")</f>
      </c>
      <c r="HU183">
        <f>IF($IZ183&gt;=31,INDEX($GO:$GO,$IY183+31),"")</f>
      </c>
      <c r="HV183">
        <f>IF($IZ183&gt;=32,INDEX($GO:$GO,$IY183+32),"")</f>
      </c>
      <c r="HW183">
        <f>IF($IZ183&gt;=33,INDEX($GO:$GO,$IY183+33),"")</f>
      </c>
      <c r="HX183">
        <f>IF($IZ183&gt;=34,INDEX($GO:$GO,$IY183+34),"")</f>
      </c>
      <c r="HY183">
        <f>IF($IZ183&gt;=35,INDEX($GO:$GO,$IY183+35),"")</f>
      </c>
      <c r="HZ183">
        <f>IF($IZ183&gt;=36,INDEX($GO:$GO,$IY183+36),"")</f>
      </c>
      <c r="IA183">
        <f>IF($IZ183&gt;=37,INDEX($GO:$GO,$IY183+37),"")</f>
      </c>
      <c r="IB183">
        <f>IF($IZ183&gt;=38,INDEX($GO:$GO,$IY183+38),"")</f>
      </c>
      <c r="IC183">
        <f>IF($IZ183&gt;=39,INDEX($GO:$GO,$IY183+39),"")</f>
      </c>
      <c r="ID183">
        <f>IF($IZ183&gt;=40,INDEX($GO:$GO,$IY183+40),"")</f>
      </c>
      <c r="IE183">
        <f>IF($IZ183&gt;=41,INDEX($GO:$GO,$IY183+41),"")</f>
      </c>
      <c r="IF183">
        <f>IF($IZ183&gt;=42,INDEX($GO:$GO,$IY183+42),"")</f>
      </c>
      <c r="IG183">
        <f>IF($IZ183&gt;=43,INDEX($GO:$GO,$IY183+43),"")</f>
      </c>
      <c r="IH183">
        <f>IF($IZ183&gt;=44,INDEX($GO:$GO,$IY183+44),"")</f>
      </c>
      <c r="II183">
        <f>IF($IZ183&gt;=45,INDEX($GO:$GO,$IY183+45),"")</f>
      </c>
      <c r="IJ183">
        <f>IF($IZ183&gt;=46,INDEX($GO:$GO,$IY183+46),"")</f>
      </c>
      <c r="IK183">
        <f>IF($IZ183&gt;=47,INDEX($GO:$GO,$IY183+47),"")</f>
      </c>
      <c r="IL183">
        <f>IF($IZ183&gt;=48,INDEX($GO:$GO,$IY183+48),"")</f>
      </c>
      <c r="IM183">
        <f>IF($IZ183&gt;=49,INDEX($GO:$GO,$IY183+49),"")</f>
      </c>
      <c r="IN183">
        <f>IF($IZ183&gt;=50,INDEX($GO:$GO,$IY183+50),"")</f>
      </c>
      <c r="IO183">
        <f>IF($IZ183&gt;=51,INDEX($GO:$GO,$IY183+51),"")</f>
      </c>
      <c r="IP183">
        <f>IF($IZ183&gt;=52,INDEX($GO:$GO,$IY183+52),"")</f>
      </c>
      <c r="IQ183">
        <f>IF($IZ183&gt;=53,INDEX($GO:$GO,$IY183+53),"")</f>
      </c>
      <c r="IR183">
        <f>IF($IZ183&gt;=54,INDEX($GO:$GO,$IY183+54),"")</f>
      </c>
      <c r="IS183">
        <f>IF($IZ183&gt;=55,INDEX($GO:$GO,$IY183+55),"")</f>
      </c>
      <c r="IT183">
        <f>IF($IZ183&gt;=56,INDEX($GO:$GO,$IY183+56),"")</f>
      </c>
      <c r="IU183">
        <f>IF($IZ183&gt;=57,INDEX($GO:$GO,$IY183+57),"")</f>
      </c>
      <c r="IV183">
        <f>IF($IZ183&gt;=58,INDEX($GO:$GO,$IY183+58),"")</f>
      </c>
      <c r="IW183">
        <f>IF($IZ183&gt;=59,INDEX($GO:$GO,$IY183+59),"")</f>
      </c>
      <c r="IX183">
        <f>IF($IZ183&gt;=60,INDEX($GO:$GO,$IY183+60),"")</f>
      </c>
      <c r="IY183">
        <f>IFERROR(MATCH($GN183,$GO$2:$GO$827,0)+1,0)</f>
      </c>
      <c r="IZ183">
        <f>IFERROR(INDEX($GP$2:$GP$827,MATCH($GN183,$GO$2:$GO$827,0)),0)</f>
      </c>
      <c r="JA183" t="s">
        <v>23</v>
      </c>
      <c r="JB183" t="s">
        <v>23</v>
      </c>
    </row>
    <row r="184" spans="1:262" x14ac:dyDescent="0.25">
      <c r="F184" s="1"/>
      <c r="G184" s="1"/>
      <c r="H184" s="1"/>
      <c r="I184" s="1"/>
      <c r="J184" s="1">
        <f>IFERROR(IF(FIND(" - ",$F184)&gt;0,MID($F184,FIND(" - ",$F184)+3,LEN($F184)),""),"")</f>
      </c>
      <c r="L184" s="1"/>
      <c r="N184" t="s">
        <v>23</v>
      </c>
      <c r="P184">
        <f>IF(OR($N184="",$O184=""),"",IFERROR($N184/$O184,0))</f>
      </c>
      <c r="Q184">
        <f>IF($N184="","",
IF($G184="","",
IF(ISNUMBER(SEARCH("exempt",LOWER($G184))),0,
$N184*(VALUE(SUBSTITUTE($G184,"%",""))/100))))</f>
      </c>
      <c r="W184">
        <f>IF($N184="","",
SUM($N184,$Q184,$U184,$R184,$T184)-
IF($V184="",0,VALUE($V184)))</f>
      </c>
      <c r="AE184" t="s">
        <v>916</v>
      </c>
      <c r="AJ184" t="s">
        <v>731</v>
      </c>
      <c r="AM184">
        <f>IFERROR(LEFT($F184,FIND(" - ",$F184)-1),$F184)</f>
      </c>
      <c r="AP184">
        <f>IF($CE184&gt;=1,INDEX($AN:$AN,$CD184+1),"")</f>
      </c>
      <c r="AQ184">
        <f>IF($CE184&gt;=2,INDEX($AN:$AN,$CD184+2),"")</f>
      </c>
      <c r="AR184">
        <f>IF($CE184&gt;=3,INDEX($AN:$AN,$CD184+3),"")</f>
      </c>
      <c r="AS184">
        <f>IF($CE184&gt;=4,INDEX($AN:$AN,$CD184+4),"")</f>
      </c>
      <c r="AT184">
        <f>IF($CE184&gt;=5,INDEX($AN:$AN,$CD184+5),"")</f>
      </c>
      <c r="AU184">
        <f>IF($CE184&gt;=6,INDEX($AN:$AN,$CD184+6),"")</f>
      </c>
      <c r="AV184">
        <f>IF($CE184&gt;=7,INDEX($AN:$AN,$CD184+7),"")</f>
      </c>
      <c r="AW184">
        <f>IF($CE184&gt;=8,INDEX($AN:$AN,$CD184+8),"")</f>
      </c>
      <c r="AX184">
        <f>IF($CE184&gt;=9,INDEX($AN:$AN,$CD184+9),"")</f>
      </c>
      <c r="AY184">
        <f>IF($CE184&gt;=10,INDEX($AN:$AN,$CD184+10),"")</f>
      </c>
      <c r="AZ184">
        <f>IF($CE184&gt;=11,INDEX($AN:$AN,$CD184+11),"")</f>
      </c>
      <c r="BA184">
        <f>IF($CE184&gt;=12,INDEX($AN:$AN,$CD184+12),"")</f>
      </c>
      <c r="BB184">
        <f>IF($CE184&gt;=13,INDEX($AN:$AN,$CD184+13),"")</f>
      </c>
      <c r="BC184">
        <f>IF($CE184&gt;=14,INDEX($AN:$AN,$CD184+14),"")</f>
      </c>
      <c r="BD184">
        <f>IF($CE184&gt;=15,INDEX($AN:$AN,$CD184+15),"")</f>
      </c>
      <c r="BE184">
        <f>IF($CE184&gt;=16,INDEX($AN:$AN,$CD184+16),"")</f>
      </c>
      <c r="BF184">
        <f>IF($CE184&gt;=17,INDEX($AN:$AN,$CD184+17),"")</f>
      </c>
      <c r="BG184">
        <f>IF($CE184&gt;=18,INDEX($AN:$AN,$CD184+18),"")</f>
      </c>
      <c r="BH184">
        <f>IF($CE184&gt;=19,INDEX($AN:$AN,$CD184+19),"")</f>
      </c>
      <c r="BI184">
        <f>IF($CE184&gt;=20,INDEX($AN:$AN,$CD184+20),"")</f>
      </c>
      <c r="BJ184">
        <f>IF($CE184&gt;=21,INDEX($AN:$AN,$CD184+21),"")</f>
      </c>
      <c r="BK184">
        <f>IF($CE184&gt;=22,INDEX($AN:$AN,$CD184+22),"")</f>
      </c>
      <c r="BL184">
        <f>IF($CE184&gt;=23,INDEX($AN:$AN,$CD184+23),"")</f>
      </c>
      <c r="BM184">
        <f>IF($CE184&gt;=24,INDEX($AN:$AN,$CD184+24),"")</f>
      </c>
      <c r="BN184">
        <f>IF($CE184&gt;=25,INDEX($AN:$AN,$CD184+25),"")</f>
      </c>
      <c r="BO184">
        <f>IF($CE184&gt;=26,INDEX($AN:$AN,$CD184+26),"")</f>
      </c>
      <c r="BP184">
        <f>IF($CE184&gt;=27,INDEX($AN:$AN,$CD184+27),"")</f>
      </c>
      <c r="BQ184">
        <f>IF($CE184&gt;=28,INDEX($AN:$AN,$CD184+28),"")</f>
      </c>
      <c r="BR184">
        <f>IF($CE184&gt;=29,INDEX($AN:$AN,$CD184+29),"")</f>
      </c>
      <c r="BS184">
        <f>IF($CE184&gt;=30,INDEX($AN:$AN,$CD184+30),"")</f>
      </c>
      <c r="BT184">
        <f>IF($CE184&gt;=31,INDEX($AN:$AN,$CD184+31),"")</f>
      </c>
      <c r="BU184">
        <f>IF($CE184&gt;=32,INDEX($AN:$AN,$CD184+32),"")</f>
      </c>
      <c r="BV184">
        <f>IF($CE184&gt;=33,INDEX($AN:$AN,$CD184+33),"")</f>
      </c>
      <c r="BW184">
        <f>IF($CE184&gt;=34,INDEX($AN:$AN,$CD184+34),"")</f>
      </c>
      <c r="BX184">
        <f>IF($CE184&gt;=35,INDEX($AN:$AN,$CD184+35),"")</f>
      </c>
      <c r="BY184">
        <f>IF($CE184&gt;=36,INDEX($AN:$AN,$CD184+36),"")</f>
      </c>
      <c r="BZ184">
        <f>IF($CE184&gt;=37,INDEX($AN:$AN,$CD184+37),"")</f>
      </c>
      <c r="CA184">
        <f>IF($CE184&gt;=38,INDEX($AN:$AN,$CD184+38),"")</f>
      </c>
      <c r="CB184">
        <f>IF($CE184&gt;=39,INDEX($AN:$AN,$CD184+39),"")</f>
      </c>
      <c r="CC184">
        <f>IF($CE184&gt;=40,INDEX($AN:$AN,$CD184+40),"")</f>
      </c>
      <c r="CD184">
        <f>IFERROR(MATCH($AM184,$AN$2:$AN$133,0)+1,0)</f>
      </c>
      <c r="CE184">
        <f>IFERROR(INDEX($AO$2:$AO$133,MATCH($AM184,$AN$2:$AN$133,0)),0)</f>
      </c>
      <c r="CF184">
        <f>IFERROR(LEFT($K184,FIND(" - ",$K184)-1),$K184)</f>
      </c>
      <c r="CG184" t="s">
        <v>80</v>
      </c>
      <c r="CI184">
        <f>IF($DD184&gt;=1,INDEX($CG:$CG,$DC184+1),"")</f>
      </c>
      <c r="CJ184">
        <f>IF($DD184&gt;=2,INDEX($CG:$CG,$DC184+2),"")</f>
      </c>
      <c r="CK184">
        <f>IF($DD184&gt;=3,INDEX($CG:$CG,$DC184+3),"")</f>
      </c>
      <c r="CL184">
        <f>IF($DD184&gt;=4,INDEX($CG:$CG,$DC184+4),"")</f>
      </c>
      <c r="CM184">
        <f>IF($DD184&gt;=5,INDEX($CG:$CG,$DC184+5),"")</f>
      </c>
      <c r="CN184">
        <f>IF($DD184&gt;=6,INDEX($CG:$CG,$DC184+6),"")</f>
      </c>
      <c r="CO184">
        <f>IF($DD184&gt;=7,INDEX($CG:$CG,$DC184+7),"")</f>
      </c>
      <c r="CP184">
        <f>IF($DD184&gt;=8,INDEX($CG:$CG,$DC184+8),"")</f>
      </c>
      <c r="CQ184">
        <f>IF($DD184&gt;=9,INDEX($CG:$CG,$DC184+9),"")</f>
      </c>
      <c r="CR184">
        <f>IF($DD184&gt;=10,INDEX($CG:$CG,$DC184+10),"")</f>
      </c>
      <c r="CS184">
        <f>IF($DD184&gt;=11,INDEX($CG:$CG,$DC184+11),"")</f>
      </c>
      <c r="CT184">
        <f>IF($DD184&gt;=12,INDEX($CG:$CG,$DC184+12),"")</f>
      </c>
      <c r="CU184">
        <f>IF($DD184&gt;=13,INDEX($CG:$CG,$DC184+13),"")</f>
      </c>
      <c r="CV184">
        <f>IF($DD184&gt;=14,INDEX($CG:$CG,$DC184+14),"")</f>
      </c>
      <c r="CW184">
        <f>IF($DD184&gt;=15,INDEX($CG:$CG,$DC184+15),"")</f>
      </c>
      <c r="CX184">
        <f>IF($DD184&gt;=16,INDEX($CG:$CG,$DC184+16),"")</f>
      </c>
      <c r="CY184">
        <f>IF($DD184&gt;=17,INDEX($CG:$CG,$DC184+17),"")</f>
      </c>
      <c r="CZ184">
        <f>IF($DD184&gt;=18,INDEX($CG:$CG,$DC184+18),"")</f>
      </c>
      <c r="DA184">
        <f>IF($DD184&gt;=19,INDEX($CG:$CG,$DC184+19),"")</f>
      </c>
      <c r="DB184">
        <f>IF($DD184&gt;=20,INDEX($CG:$CG,$DC184+20),"")</f>
      </c>
      <c r="DC184">
        <f>IFERROR(MATCH($CF184,$CG$2:$CG$1558,0)+1,0)</f>
      </c>
      <c r="DD184">
        <f>IFERROR(INDEX($CH$2:$CH$1558,MATCH($CF184,$CG$2:$CG$1558,0)),0)</f>
      </c>
      <c r="DE184">
        <f>IFERROR(INDEX($AL:$AL,MATCH($G184,$AK:$AK,0))&amp;"","")</f>
      </c>
      <c r="DI184">
        <f>IF($GL184&gt;=1,INDEX($DF:$DF,$GK184+1),"")</f>
      </c>
      <c r="DJ184">
        <f>IF($GL184&gt;=2,INDEX($DF:$DF,$GK184+2),"")</f>
      </c>
      <c r="DK184">
        <f>IF($GL184&gt;=3,INDEX($DF:$DF,$GK184+3),"")</f>
      </c>
      <c r="DL184">
        <f>IF($GL184&gt;=4,INDEX($DF:$DF,$GK184+4),"")</f>
      </c>
      <c r="DM184">
        <f>IF($GL184&gt;=5,INDEX($DF:$DF,$GK184+5),"")</f>
      </c>
      <c r="DN184">
        <f>IF($GL184&gt;=6,INDEX($DF:$DF,$GK184+6),"")</f>
      </c>
      <c r="DO184">
        <f>IF($GL184&gt;=7,INDEX($DF:$DF,$GK184+7),"")</f>
      </c>
      <c r="DP184">
        <f>IF($GL184&gt;=8,INDEX($DF:$DF,$GK184+8),"")</f>
      </c>
      <c r="DQ184">
        <f>IF($GL184&gt;=9,INDEX($DF:$DF,$GK184+9),"")</f>
      </c>
      <c r="DR184">
        <f>IF($GL184&gt;=10,INDEX($DF:$DF,$GK184+10),"")</f>
      </c>
      <c r="DS184">
        <f>IF($GL184&gt;=11,INDEX($DF:$DF,$GK184+11),"")</f>
      </c>
      <c r="DT184">
        <f>IF($GL184&gt;=12,INDEX($DF:$DF,$GK184+12),"")</f>
      </c>
      <c r="DU184">
        <f>IF($GL184&gt;=13,INDEX($DF:$DF,$GK184+13),"")</f>
      </c>
      <c r="DV184">
        <f>IF($GL184&gt;=14,INDEX($DF:$DF,$GK184+14),"")</f>
      </c>
      <c r="DW184">
        <f>IF($GL184&gt;=15,INDEX($DF:$DF,$GK184+15),"")</f>
      </c>
      <c r="DX184">
        <f>IF($GL184&gt;=16,INDEX($DF:$DF,$GK184+16),"")</f>
      </c>
      <c r="DY184">
        <f>IF($GL184&gt;=17,INDEX($DF:$DF,$GK184+17),"")</f>
      </c>
      <c r="DZ184">
        <f>IF($GL184&gt;=18,INDEX($DF:$DF,$GK184+18),"")</f>
      </c>
      <c r="EA184">
        <f>IF($GL184&gt;=19,INDEX($DF:$DF,$GK184+19),"")</f>
      </c>
      <c r="EB184">
        <f>IF($GL184&gt;=20,INDEX($DF:$DF,$GK184+20),"")</f>
      </c>
      <c r="EC184">
        <f>IF($GL184&gt;=21,INDEX($DF:$DF,$GK184+21),"")</f>
      </c>
      <c r="ED184">
        <f>IF($GL184&gt;=22,INDEX($DF:$DF,$GK184+22),"")</f>
      </c>
      <c r="EE184">
        <f>IF($GL184&gt;=23,INDEX($DF:$DF,$GK184+23),"")</f>
      </c>
      <c r="EF184">
        <f>IF($GL184&gt;=24,INDEX($DF:$DF,$GK184+24),"")</f>
      </c>
      <c r="EG184">
        <f>IF($GL184&gt;=25,INDEX($DF:$DF,$GK184+25),"")</f>
      </c>
      <c r="EH184">
        <f>IF($GL184&gt;=26,INDEX($DF:$DF,$GK184+26),"")</f>
      </c>
      <c r="EI184">
        <f>IF($GL184&gt;=27,INDEX($DF:$DF,$GK184+27),"")</f>
      </c>
      <c r="EJ184">
        <f>IF($GL184&gt;=28,INDEX($DF:$DF,$GK184+28),"")</f>
      </c>
      <c r="EK184">
        <f>IF($GL184&gt;=29,INDEX($DF:$DF,$GK184+29),"")</f>
      </c>
      <c r="EL184">
        <f>IF($GL184&gt;=30,INDEX($DF:$DF,$GK184+30),"")</f>
      </c>
      <c r="EM184">
        <f>IF($GL184&gt;=31,INDEX($DF:$DF,$GK184+31),"")</f>
      </c>
      <c r="EN184">
        <f>IF($GL184&gt;=32,INDEX($DF:$DF,$GK184+32),"")</f>
      </c>
      <c r="EO184">
        <f>IF($GL184&gt;=33,INDEX($DF:$DF,$GK184+33),"")</f>
      </c>
      <c r="EP184">
        <f>IF($GL184&gt;=34,INDEX($DF:$DF,$GK184+34),"")</f>
      </c>
      <c r="EQ184">
        <f>IF($GL184&gt;=35,INDEX($DF:$DF,$GK184+35),"")</f>
      </c>
      <c r="ER184">
        <f>IF($GL184&gt;=36,INDEX($DF:$DF,$GK184+36),"")</f>
      </c>
      <c r="ES184">
        <f>IF($GL184&gt;=37,INDEX($DF:$DF,$GK184+37),"")</f>
      </c>
      <c r="ET184">
        <f>IF($GL184&gt;=38,INDEX($DF:$DF,$GK184+38),"")</f>
      </c>
      <c r="EU184">
        <f>IF($GL184&gt;=39,INDEX($DF:$DF,$GK184+39),"")</f>
      </c>
      <c r="EV184">
        <f>IF($GL184&gt;=40,INDEX($DF:$DF,$GK184+40),"")</f>
      </c>
      <c r="EW184">
        <f>IF($GL184&gt;=1,INDEX($DG:$DG,$GK184+1),"")</f>
      </c>
      <c r="EX184">
        <f>IF($GL184&gt;=2,INDEX($DG:$DG,$GK184+2),"")</f>
      </c>
      <c r="EY184">
        <f>IF($GL184&gt;=3,INDEX($DG:$DG,$GK184+3),"")</f>
      </c>
      <c r="EZ184">
        <f>IF($GL184&gt;=4,INDEX($DG:$DG,$GK184+4),"")</f>
      </c>
      <c r="FA184">
        <f>IF($GL184&gt;=5,INDEX($DG:$DG,$GK184+5),"")</f>
      </c>
      <c r="FB184">
        <f>IF($GL184&gt;=6,INDEX($DG:$DG,$GK184+6),"")</f>
      </c>
      <c r="FC184">
        <f>IF($GL184&gt;=7,INDEX($DG:$DG,$GK184+7),"")</f>
      </c>
      <c r="FD184">
        <f>IF($GL184&gt;=8,INDEX($DG:$DG,$GK184+8),"")</f>
      </c>
      <c r="FE184">
        <f>IF($GL184&gt;=9,INDEX($DG:$DG,$GK184+9),"")</f>
      </c>
      <c r="FF184">
        <f>IF($GL184&gt;=10,INDEX($DG:$DG,$GK184+10),"")</f>
      </c>
      <c r="FG184">
        <f>IF($GL184&gt;=11,INDEX($DG:$DG,$GK184+11),"")</f>
      </c>
      <c r="FH184">
        <f>IF($GL184&gt;=12,INDEX($DG:$DG,$GK184+12),"")</f>
      </c>
      <c r="FI184">
        <f>IF($GL184&gt;=13,INDEX($DG:$DG,$GK184+13),"")</f>
      </c>
      <c r="FJ184">
        <f>IF($GL184&gt;=14,INDEX($DG:$DG,$GK184+14),"")</f>
      </c>
      <c r="FK184">
        <f>IF($GL184&gt;=15,INDEX($DG:$DG,$GK184+15),"")</f>
      </c>
      <c r="FL184">
        <f>IF($GL184&gt;=16,INDEX($DG:$DG,$GK184+16),"")</f>
      </c>
      <c r="FM184">
        <f>IF($GL184&gt;=17,INDEX($DG:$DG,$GK184+17),"")</f>
      </c>
      <c r="FN184">
        <f>IF($GL184&gt;=18,INDEX($DG:$DG,$GK184+18),"")</f>
      </c>
      <c r="FO184">
        <f>IF($GL184&gt;=19,INDEX($DG:$DG,$GK184+19),"")</f>
      </c>
      <c r="FP184">
        <f>IF($GL184&gt;=20,INDEX($DG:$DG,$GK184+20),"")</f>
      </c>
      <c r="FQ184">
        <f>IF($GL184&gt;=21,INDEX($DG:$DG,$GK184+21),"")</f>
      </c>
      <c r="FR184">
        <f>IF($GL184&gt;=22,INDEX($DG:$DG,$GK184+22),"")</f>
      </c>
      <c r="FS184">
        <f>IF($GL184&gt;=23,INDEX($DG:$DG,$GK184+23),"")</f>
      </c>
      <c r="FT184">
        <f>IF($GL184&gt;=24,INDEX($DG:$DG,$GK184+24),"")</f>
      </c>
      <c r="FU184">
        <f>IF($GL184&gt;=25,INDEX($DG:$DG,$GK184+25),"")</f>
      </c>
      <c r="FV184">
        <f>IF($GL184&gt;=26,INDEX($DG:$DG,$GK184+26),"")</f>
      </c>
      <c r="FW184">
        <f>IF($GL184&gt;=27,INDEX($DG:$DG,$GK184+27),"")</f>
      </c>
      <c r="FX184">
        <f>IF($GL184&gt;=28,INDEX($DG:$DG,$GK184+28),"")</f>
      </c>
      <c r="FY184">
        <f>IF($GL184&gt;=29,INDEX($DG:$DG,$GK184+29),"")</f>
      </c>
      <c r="FZ184">
        <f>IF($GL184&gt;=30,INDEX($DG:$DG,$GK184+30),"")</f>
      </c>
      <c r="GA184">
        <f>IF($GL184&gt;=31,INDEX($DG:$DG,$GK184+31),"")</f>
      </c>
      <c r="GB184">
        <f>IF($GL184&gt;=32,INDEX($DG:$DG,$GK184+32),"")</f>
      </c>
      <c r="GC184">
        <f>IF($GL184&gt;=33,INDEX($DG:$DG,$GK184+33),"")</f>
      </c>
      <c r="GD184">
        <f>IF($GL184&gt;=34,INDEX($DG:$DG,$GK184+34),"")</f>
      </c>
      <c r="GE184">
        <f>IF($GL184&gt;=35,INDEX($DG:$DG,$GK184+35),"")</f>
      </c>
      <c r="GF184">
        <f>IF($GL184&gt;=36,INDEX($DG:$DG,$GK184+36),"")</f>
      </c>
      <c r="GG184">
        <f>IF($GL184&gt;=37,INDEX($DG:$DG,$GK184+37),"")</f>
      </c>
      <c r="GH184">
        <f>IF($GL184&gt;=38,INDEX($DG:$DG,$GK184+38),"")</f>
      </c>
      <c r="GI184">
        <f>IF($GL184&gt;=39,INDEX($DG:$DG,$GK184+39),"")</f>
      </c>
      <c r="GJ184">
        <f>IF($GL184&gt;=40,INDEX($DG:$DG,$GK184+40),"")</f>
      </c>
      <c r="GK184">
        <f>IFERROR(MATCH($DE184,$DF$2:$DF$166,0)+1,0)</f>
      </c>
      <c r="GL184">
        <f>IFERROR(INDEX($DH$2:$DH$166,MATCH($DE184,$DF$2:$DF$166,0)),0)</f>
      </c>
      <c r="GM184">
        <f>IFERROR(MATCH($H184,$DI$184:$EV$184,0),0)</f>
      </c>
      <c r="GN184">
        <f>IF($GM184&gt;0,INDEX($EW$184:$GJ$184,$GM184),"")</f>
      </c>
      <c r="GO184" t="s">
        <v>489</v>
      </c>
      <c r="GQ184">
        <f>IF($IZ184&gt;=1,INDEX($GO:$GO,$IY184+1),"")</f>
      </c>
      <c r="GR184">
        <f>IF($IZ184&gt;=2,INDEX($GO:$GO,$IY184+2),"")</f>
      </c>
      <c r="GS184">
        <f>IF($IZ184&gt;=3,INDEX($GO:$GO,$IY184+3),"")</f>
      </c>
      <c r="GT184">
        <f>IF($IZ184&gt;=4,INDEX($GO:$GO,$IY184+4),"")</f>
      </c>
      <c r="GU184">
        <f>IF($IZ184&gt;=5,INDEX($GO:$GO,$IY184+5),"")</f>
      </c>
      <c r="GV184">
        <f>IF($IZ184&gt;=6,INDEX($GO:$GO,$IY184+6),"")</f>
      </c>
      <c r="GW184">
        <f>IF($IZ184&gt;=7,INDEX($GO:$GO,$IY184+7),"")</f>
      </c>
      <c r="GX184">
        <f>IF($IZ184&gt;=8,INDEX($GO:$GO,$IY184+8),"")</f>
      </c>
      <c r="GY184">
        <f>IF($IZ184&gt;=9,INDEX($GO:$GO,$IY184+9),"")</f>
      </c>
      <c r="GZ184">
        <f>IF($IZ184&gt;=10,INDEX($GO:$GO,$IY184+10),"")</f>
      </c>
      <c r="HA184">
        <f>IF($IZ184&gt;=11,INDEX($GO:$GO,$IY184+11),"")</f>
      </c>
      <c r="HB184">
        <f>IF($IZ184&gt;=12,INDEX($GO:$GO,$IY184+12),"")</f>
      </c>
      <c r="HC184">
        <f>IF($IZ184&gt;=13,INDEX($GO:$GO,$IY184+13),"")</f>
      </c>
      <c r="HD184">
        <f>IF($IZ184&gt;=14,INDEX($GO:$GO,$IY184+14),"")</f>
      </c>
      <c r="HE184">
        <f>IF($IZ184&gt;=15,INDEX($GO:$GO,$IY184+15),"")</f>
      </c>
      <c r="HF184">
        <f>IF($IZ184&gt;=16,INDEX($GO:$GO,$IY184+16),"")</f>
      </c>
      <c r="HG184">
        <f>IF($IZ184&gt;=17,INDEX($GO:$GO,$IY184+17),"")</f>
      </c>
      <c r="HH184">
        <f>IF($IZ184&gt;=18,INDEX($GO:$GO,$IY184+18),"")</f>
      </c>
      <c r="HI184">
        <f>IF($IZ184&gt;=19,INDEX($GO:$GO,$IY184+19),"")</f>
      </c>
      <c r="HJ184">
        <f>IF($IZ184&gt;=20,INDEX($GO:$GO,$IY184+20),"")</f>
      </c>
      <c r="HK184">
        <f>IF($IZ184&gt;=21,INDEX($GO:$GO,$IY184+21),"")</f>
      </c>
      <c r="HL184">
        <f>IF($IZ184&gt;=22,INDEX($GO:$GO,$IY184+22),"")</f>
      </c>
      <c r="HM184">
        <f>IF($IZ184&gt;=23,INDEX($GO:$GO,$IY184+23),"")</f>
      </c>
      <c r="HN184">
        <f>IF($IZ184&gt;=24,INDEX($GO:$GO,$IY184+24),"")</f>
      </c>
      <c r="HO184">
        <f>IF($IZ184&gt;=25,INDEX($GO:$GO,$IY184+25),"")</f>
      </c>
      <c r="HP184">
        <f>IF($IZ184&gt;=26,INDEX($GO:$GO,$IY184+26),"")</f>
      </c>
      <c r="HQ184">
        <f>IF($IZ184&gt;=27,INDEX($GO:$GO,$IY184+27),"")</f>
      </c>
      <c r="HR184">
        <f>IF($IZ184&gt;=28,INDEX($GO:$GO,$IY184+28),"")</f>
      </c>
      <c r="HS184">
        <f>IF($IZ184&gt;=29,INDEX($GO:$GO,$IY184+29),"")</f>
      </c>
      <c r="HT184">
        <f>IF($IZ184&gt;=30,INDEX($GO:$GO,$IY184+30),"")</f>
      </c>
      <c r="HU184">
        <f>IF($IZ184&gt;=31,INDEX($GO:$GO,$IY184+31),"")</f>
      </c>
      <c r="HV184">
        <f>IF($IZ184&gt;=32,INDEX($GO:$GO,$IY184+32),"")</f>
      </c>
      <c r="HW184">
        <f>IF($IZ184&gt;=33,INDEX($GO:$GO,$IY184+33),"")</f>
      </c>
      <c r="HX184">
        <f>IF($IZ184&gt;=34,INDEX($GO:$GO,$IY184+34),"")</f>
      </c>
      <c r="HY184">
        <f>IF($IZ184&gt;=35,INDEX($GO:$GO,$IY184+35),"")</f>
      </c>
      <c r="HZ184">
        <f>IF($IZ184&gt;=36,INDEX($GO:$GO,$IY184+36),"")</f>
      </c>
      <c r="IA184">
        <f>IF($IZ184&gt;=37,INDEX($GO:$GO,$IY184+37),"")</f>
      </c>
      <c r="IB184">
        <f>IF($IZ184&gt;=38,INDEX($GO:$GO,$IY184+38),"")</f>
      </c>
      <c r="IC184">
        <f>IF($IZ184&gt;=39,INDEX($GO:$GO,$IY184+39),"")</f>
      </c>
      <c r="ID184">
        <f>IF($IZ184&gt;=40,INDEX($GO:$GO,$IY184+40),"")</f>
      </c>
      <c r="IE184">
        <f>IF($IZ184&gt;=41,INDEX($GO:$GO,$IY184+41),"")</f>
      </c>
      <c r="IF184">
        <f>IF($IZ184&gt;=42,INDEX($GO:$GO,$IY184+42),"")</f>
      </c>
      <c r="IG184">
        <f>IF($IZ184&gt;=43,INDEX($GO:$GO,$IY184+43),"")</f>
      </c>
      <c r="IH184">
        <f>IF($IZ184&gt;=44,INDEX($GO:$GO,$IY184+44),"")</f>
      </c>
      <c r="II184">
        <f>IF($IZ184&gt;=45,INDEX($GO:$GO,$IY184+45),"")</f>
      </c>
      <c r="IJ184">
        <f>IF($IZ184&gt;=46,INDEX($GO:$GO,$IY184+46),"")</f>
      </c>
      <c r="IK184">
        <f>IF($IZ184&gt;=47,INDEX($GO:$GO,$IY184+47),"")</f>
      </c>
      <c r="IL184">
        <f>IF($IZ184&gt;=48,INDEX($GO:$GO,$IY184+48),"")</f>
      </c>
      <c r="IM184">
        <f>IF($IZ184&gt;=49,INDEX($GO:$GO,$IY184+49),"")</f>
      </c>
      <c r="IN184">
        <f>IF($IZ184&gt;=50,INDEX($GO:$GO,$IY184+50),"")</f>
      </c>
      <c r="IO184">
        <f>IF($IZ184&gt;=51,INDEX($GO:$GO,$IY184+51),"")</f>
      </c>
      <c r="IP184">
        <f>IF($IZ184&gt;=52,INDEX($GO:$GO,$IY184+52),"")</f>
      </c>
      <c r="IQ184">
        <f>IF($IZ184&gt;=53,INDEX($GO:$GO,$IY184+53),"")</f>
      </c>
      <c r="IR184">
        <f>IF($IZ184&gt;=54,INDEX($GO:$GO,$IY184+54),"")</f>
      </c>
      <c r="IS184">
        <f>IF($IZ184&gt;=55,INDEX($GO:$GO,$IY184+55),"")</f>
      </c>
      <c r="IT184">
        <f>IF($IZ184&gt;=56,INDEX($GO:$GO,$IY184+56),"")</f>
      </c>
      <c r="IU184">
        <f>IF($IZ184&gt;=57,INDEX($GO:$GO,$IY184+57),"")</f>
      </c>
      <c r="IV184">
        <f>IF($IZ184&gt;=58,INDEX($GO:$GO,$IY184+58),"")</f>
      </c>
      <c r="IW184">
        <f>IF($IZ184&gt;=59,INDEX($GO:$GO,$IY184+59),"")</f>
      </c>
      <c r="IX184">
        <f>IF($IZ184&gt;=60,INDEX($GO:$GO,$IY184+60),"")</f>
      </c>
      <c r="IY184">
        <f>IFERROR(MATCH($GN184,$GO$2:$GO$827,0)+1,0)</f>
      </c>
      <c r="IZ184">
        <f>IFERROR(INDEX($GP$2:$GP$827,MATCH($GN184,$GO$2:$GO$827,0)),0)</f>
      </c>
      <c r="JA184" t="s">
        <v>23</v>
      </c>
      <c r="JB184" t="s">
        <v>23</v>
      </c>
    </row>
    <row r="185" spans="1:262" x14ac:dyDescent="0.25">
      <c r="F185" s="1"/>
      <c r="G185" s="1"/>
      <c r="H185" s="1"/>
      <c r="I185" s="1"/>
      <c r="J185" s="1">
        <f>IFERROR(IF(FIND(" - ",$F185)&gt;0,MID($F185,FIND(" - ",$F185)+3,LEN($F185)),""),"")</f>
      </c>
      <c r="L185" s="1"/>
      <c r="N185" t="s">
        <v>23</v>
      </c>
      <c r="P185">
        <f>IF(OR($N185="",$O185=""),"",IFERROR($N185/$O185,0))</f>
      </c>
      <c r="Q185">
        <f>IF($N185="","",
IF($G185="","",
IF(ISNUMBER(SEARCH("exempt",LOWER($G185))),0,
$N185*(VALUE(SUBSTITUTE($G185,"%",""))/100))))</f>
      </c>
      <c r="W185">
        <f>IF($N185="","",
SUM($N185,$Q185,$U185,$R185,$T185)-
IF($V185="",0,VALUE($V185)))</f>
      </c>
      <c r="AE185" t="s">
        <v>917</v>
      </c>
      <c r="AJ185" t="s">
        <v>918</v>
      </c>
      <c r="AM185">
        <f>IFERROR(LEFT($F185,FIND(" - ",$F185)-1),$F185)</f>
      </c>
      <c r="AP185">
        <f>IF($CE185&gt;=1,INDEX($AN:$AN,$CD185+1),"")</f>
      </c>
      <c r="AQ185">
        <f>IF($CE185&gt;=2,INDEX($AN:$AN,$CD185+2),"")</f>
      </c>
      <c r="AR185">
        <f>IF($CE185&gt;=3,INDEX($AN:$AN,$CD185+3),"")</f>
      </c>
      <c r="AS185">
        <f>IF($CE185&gt;=4,INDEX($AN:$AN,$CD185+4),"")</f>
      </c>
      <c r="AT185">
        <f>IF($CE185&gt;=5,INDEX($AN:$AN,$CD185+5),"")</f>
      </c>
      <c r="AU185">
        <f>IF($CE185&gt;=6,INDEX($AN:$AN,$CD185+6),"")</f>
      </c>
      <c r="AV185">
        <f>IF($CE185&gt;=7,INDEX($AN:$AN,$CD185+7),"")</f>
      </c>
      <c r="AW185">
        <f>IF($CE185&gt;=8,INDEX($AN:$AN,$CD185+8),"")</f>
      </c>
      <c r="AX185">
        <f>IF($CE185&gt;=9,INDEX($AN:$AN,$CD185+9),"")</f>
      </c>
      <c r="AY185">
        <f>IF($CE185&gt;=10,INDEX($AN:$AN,$CD185+10),"")</f>
      </c>
      <c r="AZ185">
        <f>IF($CE185&gt;=11,INDEX($AN:$AN,$CD185+11),"")</f>
      </c>
      <c r="BA185">
        <f>IF($CE185&gt;=12,INDEX($AN:$AN,$CD185+12),"")</f>
      </c>
      <c r="BB185">
        <f>IF($CE185&gt;=13,INDEX($AN:$AN,$CD185+13),"")</f>
      </c>
      <c r="BC185">
        <f>IF($CE185&gt;=14,INDEX($AN:$AN,$CD185+14),"")</f>
      </c>
      <c r="BD185">
        <f>IF($CE185&gt;=15,INDEX($AN:$AN,$CD185+15),"")</f>
      </c>
      <c r="BE185">
        <f>IF($CE185&gt;=16,INDEX($AN:$AN,$CD185+16),"")</f>
      </c>
      <c r="BF185">
        <f>IF($CE185&gt;=17,INDEX($AN:$AN,$CD185+17),"")</f>
      </c>
      <c r="BG185">
        <f>IF($CE185&gt;=18,INDEX($AN:$AN,$CD185+18),"")</f>
      </c>
      <c r="BH185">
        <f>IF($CE185&gt;=19,INDEX($AN:$AN,$CD185+19),"")</f>
      </c>
      <c r="BI185">
        <f>IF($CE185&gt;=20,INDEX($AN:$AN,$CD185+20),"")</f>
      </c>
      <c r="BJ185">
        <f>IF($CE185&gt;=21,INDEX($AN:$AN,$CD185+21),"")</f>
      </c>
      <c r="BK185">
        <f>IF($CE185&gt;=22,INDEX($AN:$AN,$CD185+22),"")</f>
      </c>
      <c r="BL185">
        <f>IF($CE185&gt;=23,INDEX($AN:$AN,$CD185+23),"")</f>
      </c>
      <c r="BM185">
        <f>IF($CE185&gt;=24,INDEX($AN:$AN,$CD185+24),"")</f>
      </c>
      <c r="BN185">
        <f>IF($CE185&gt;=25,INDEX($AN:$AN,$CD185+25),"")</f>
      </c>
      <c r="BO185">
        <f>IF($CE185&gt;=26,INDEX($AN:$AN,$CD185+26),"")</f>
      </c>
      <c r="BP185">
        <f>IF($CE185&gt;=27,INDEX($AN:$AN,$CD185+27),"")</f>
      </c>
      <c r="BQ185">
        <f>IF($CE185&gt;=28,INDEX($AN:$AN,$CD185+28),"")</f>
      </c>
      <c r="BR185">
        <f>IF($CE185&gt;=29,INDEX($AN:$AN,$CD185+29),"")</f>
      </c>
      <c r="BS185">
        <f>IF($CE185&gt;=30,INDEX($AN:$AN,$CD185+30),"")</f>
      </c>
      <c r="BT185">
        <f>IF($CE185&gt;=31,INDEX($AN:$AN,$CD185+31),"")</f>
      </c>
      <c r="BU185">
        <f>IF($CE185&gt;=32,INDEX($AN:$AN,$CD185+32),"")</f>
      </c>
      <c r="BV185">
        <f>IF($CE185&gt;=33,INDEX($AN:$AN,$CD185+33),"")</f>
      </c>
      <c r="BW185">
        <f>IF($CE185&gt;=34,INDEX($AN:$AN,$CD185+34),"")</f>
      </c>
      <c r="BX185">
        <f>IF($CE185&gt;=35,INDEX($AN:$AN,$CD185+35),"")</f>
      </c>
      <c r="BY185">
        <f>IF($CE185&gt;=36,INDEX($AN:$AN,$CD185+36),"")</f>
      </c>
      <c r="BZ185">
        <f>IF($CE185&gt;=37,INDEX($AN:$AN,$CD185+37),"")</f>
      </c>
      <c r="CA185">
        <f>IF($CE185&gt;=38,INDEX($AN:$AN,$CD185+38),"")</f>
      </c>
      <c r="CB185">
        <f>IF($CE185&gt;=39,INDEX($AN:$AN,$CD185+39),"")</f>
      </c>
      <c r="CC185">
        <f>IF($CE185&gt;=40,INDEX($AN:$AN,$CD185+40),"")</f>
      </c>
      <c r="CD185">
        <f>IFERROR(MATCH($AM185,$AN$2:$AN$133,0)+1,0)</f>
      </c>
      <c r="CE185">
        <f>IFERROR(INDEX($AO$2:$AO$133,MATCH($AM185,$AN$2:$AN$133,0)),0)</f>
      </c>
      <c r="CF185">
        <f>IFERROR(LEFT($K185,FIND(" - ",$K185)-1),$K185)</f>
      </c>
      <c r="CG185" t="s">
        <v>90</v>
      </c>
      <c r="CI185">
        <f>IF($DD185&gt;=1,INDEX($CG:$CG,$DC185+1),"")</f>
      </c>
      <c r="CJ185">
        <f>IF($DD185&gt;=2,INDEX($CG:$CG,$DC185+2),"")</f>
      </c>
      <c r="CK185">
        <f>IF($DD185&gt;=3,INDEX($CG:$CG,$DC185+3),"")</f>
      </c>
      <c r="CL185">
        <f>IF($DD185&gt;=4,INDEX($CG:$CG,$DC185+4),"")</f>
      </c>
      <c r="CM185">
        <f>IF($DD185&gt;=5,INDEX($CG:$CG,$DC185+5),"")</f>
      </c>
      <c r="CN185">
        <f>IF($DD185&gt;=6,INDEX($CG:$CG,$DC185+6),"")</f>
      </c>
      <c r="CO185">
        <f>IF($DD185&gt;=7,INDEX($CG:$CG,$DC185+7),"")</f>
      </c>
      <c r="CP185">
        <f>IF($DD185&gt;=8,INDEX($CG:$CG,$DC185+8),"")</f>
      </c>
      <c r="CQ185">
        <f>IF($DD185&gt;=9,INDEX($CG:$CG,$DC185+9),"")</f>
      </c>
      <c r="CR185">
        <f>IF($DD185&gt;=10,INDEX($CG:$CG,$DC185+10),"")</f>
      </c>
      <c r="CS185">
        <f>IF($DD185&gt;=11,INDEX($CG:$CG,$DC185+11),"")</f>
      </c>
      <c r="CT185">
        <f>IF($DD185&gt;=12,INDEX($CG:$CG,$DC185+12),"")</f>
      </c>
      <c r="CU185">
        <f>IF($DD185&gt;=13,INDEX($CG:$CG,$DC185+13),"")</f>
      </c>
      <c r="CV185">
        <f>IF($DD185&gt;=14,INDEX($CG:$CG,$DC185+14),"")</f>
      </c>
      <c r="CW185">
        <f>IF($DD185&gt;=15,INDEX($CG:$CG,$DC185+15),"")</f>
      </c>
      <c r="CX185">
        <f>IF($DD185&gt;=16,INDEX($CG:$CG,$DC185+16),"")</f>
      </c>
      <c r="CY185">
        <f>IF($DD185&gt;=17,INDEX($CG:$CG,$DC185+17),"")</f>
      </c>
      <c r="CZ185">
        <f>IF($DD185&gt;=18,INDEX($CG:$CG,$DC185+18),"")</f>
      </c>
      <c r="DA185">
        <f>IF($DD185&gt;=19,INDEX($CG:$CG,$DC185+19),"")</f>
      </c>
      <c r="DB185">
        <f>IF($DD185&gt;=20,INDEX($CG:$CG,$DC185+20),"")</f>
      </c>
      <c r="DC185">
        <f>IFERROR(MATCH($CF185,$CG$2:$CG$1558,0)+1,0)</f>
      </c>
      <c r="DD185">
        <f>IFERROR(INDEX($CH$2:$CH$1558,MATCH($CF185,$CG$2:$CG$1558,0)),0)</f>
      </c>
      <c r="DE185">
        <f>IFERROR(INDEX($AL:$AL,MATCH($G185,$AK:$AK,0))&amp;"","")</f>
      </c>
      <c r="DI185">
        <f>IF($GL185&gt;=1,INDEX($DF:$DF,$GK185+1),"")</f>
      </c>
      <c r="DJ185">
        <f>IF($GL185&gt;=2,INDEX($DF:$DF,$GK185+2),"")</f>
      </c>
      <c r="DK185">
        <f>IF($GL185&gt;=3,INDEX($DF:$DF,$GK185+3),"")</f>
      </c>
      <c r="DL185">
        <f>IF($GL185&gt;=4,INDEX($DF:$DF,$GK185+4),"")</f>
      </c>
      <c r="DM185">
        <f>IF($GL185&gt;=5,INDEX($DF:$DF,$GK185+5),"")</f>
      </c>
      <c r="DN185">
        <f>IF($GL185&gt;=6,INDEX($DF:$DF,$GK185+6),"")</f>
      </c>
      <c r="DO185">
        <f>IF($GL185&gt;=7,INDEX($DF:$DF,$GK185+7),"")</f>
      </c>
      <c r="DP185">
        <f>IF($GL185&gt;=8,INDEX($DF:$DF,$GK185+8),"")</f>
      </c>
      <c r="DQ185">
        <f>IF($GL185&gt;=9,INDEX($DF:$DF,$GK185+9),"")</f>
      </c>
      <c r="DR185">
        <f>IF($GL185&gt;=10,INDEX($DF:$DF,$GK185+10),"")</f>
      </c>
      <c r="DS185">
        <f>IF($GL185&gt;=11,INDEX($DF:$DF,$GK185+11),"")</f>
      </c>
      <c r="DT185">
        <f>IF($GL185&gt;=12,INDEX($DF:$DF,$GK185+12),"")</f>
      </c>
      <c r="DU185">
        <f>IF($GL185&gt;=13,INDEX($DF:$DF,$GK185+13),"")</f>
      </c>
      <c r="DV185">
        <f>IF($GL185&gt;=14,INDEX($DF:$DF,$GK185+14),"")</f>
      </c>
      <c r="DW185">
        <f>IF($GL185&gt;=15,INDEX($DF:$DF,$GK185+15),"")</f>
      </c>
      <c r="DX185">
        <f>IF($GL185&gt;=16,INDEX($DF:$DF,$GK185+16),"")</f>
      </c>
      <c r="DY185">
        <f>IF($GL185&gt;=17,INDEX($DF:$DF,$GK185+17),"")</f>
      </c>
      <c r="DZ185">
        <f>IF($GL185&gt;=18,INDEX($DF:$DF,$GK185+18),"")</f>
      </c>
      <c r="EA185">
        <f>IF($GL185&gt;=19,INDEX($DF:$DF,$GK185+19),"")</f>
      </c>
      <c r="EB185">
        <f>IF($GL185&gt;=20,INDEX($DF:$DF,$GK185+20),"")</f>
      </c>
      <c r="EC185">
        <f>IF($GL185&gt;=21,INDEX($DF:$DF,$GK185+21),"")</f>
      </c>
      <c r="ED185">
        <f>IF($GL185&gt;=22,INDEX($DF:$DF,$GK185+22),"")</f>
      </c>
      <c r="EE185">
        <f>IF($GL185&gt;=23,INDEX($DF:$DF,$GK185+23),"")</f>
      </c>
      <c r="EF185">
        <f>IF($GL185&gt;=24,INDEX($DF:$DF,$GK185+24),"")</f>
      </c>
      <c r="EG185">
        <f>IF($GL185&gt;=25,INDEX($DF:$DF,$GK185+25),"")</f>
      </c>
      <c r="EH185">
        <f>IF($GL185&gt;=26,INDEX($DF:$DF,$GK185+26),"")</f>
      </c>
      <c r="EI185">
        <f>IF($GL185&gt;=27,INDEX($DF:$DF,$GK185+27),"")</f>
      </c>
      <c r="EJ185">
        <f>IF($GL185&gt;=28,INDEX($DF:$DF,$GK185+28),"")</f>
      </c>
      <c r="EK185">
        <f>IF($GL185&gt;=29,INDEX($DF:$DF,$GK185+29),"")</f>
      </c>
      <c r="EL185">
        <f>IF($GL185&gt;=30,INDEX($DF:$DF,$GK185+30),"")</f>
      </c>
      <c r="EM185">
        <f>IF($GL185&gt;=31,INDEX($DF:$DF,$GK185+31),"")</f>
      </c>
      <c r="EN185">
        <f>IF($GL185&gt;=32,INDEX($DF:$DF,$GK185+32),"")</f>
      </c>
      <c r="EO185">
        <f>IF($GL185&gt;=33,INDEX($DF:$DF,$GK185+33),"")</f>
      </c>
      <c r="EP185">
        <f>IF($GL185&gt;=34,INDEX($DF:$DF,$GK185+34),"")</f>
      </c>
      <c r="EQ185">
        <f>IF($GL185&gt;=35,INDEX($DF:$DF,$GK185+35),"")</f>
      </c>
      <c r="ER185">
        <f>IF($GL185&gt;=36,INDEX($DF:$DF,$GK185+36),"")</f>
      </c>
      <c r="ES185">
        <f>IF($GL185&gt;=37,INDEX($DF:$DF,$GK185+37),"")</f>
      </c>
      <c r="ET185">
        <f>IF($GL185&gt;=38,INDEX($DF:$DF,$GK185+38),"")</f>
      </c>
      <c r="EU185">
        <f>IF($GL185&gt;=39,INDEX($DF:$DF,$GK185+39),"")</f>
      </c>
      <c r="EV185">
        <f>IF($GL185&gt;=40,INDEX($DF:$DF,$GK185+40),"")</f>
      </c>
      <c r="EW185">
        <f>IF($GL185&gt;=1,INDEX($DG:$DG,$GK185+1),"")</f>
      </c>
      <c r="EX185">
        <f>IF($GL185&gt;=2,INDEX($DG:$DG,$GK185+2),"")</f>
      </c>
      <c r="EY185">
        <f>IF($GL185&gt;=3,INDEX($DG:$DG,$GK185+3),"")</f>
      </c>
      <c r="EZ185">
        <f>IF($GL185&gt;=4,INDEX($DG:$DG,$GK185+4),"")</f>
      </c>
      <c r="FA185">
        <f>IF($GL185&gt;=5,INDEX($DG:$DG,$GK185+5),"")</f>
      </c>
      <c r="FB185">
        <f>IF($GL185&gt;=6,INDEX($DG:$DG,$GK185+6),"")</f>
      </c>
      <c r="FC185">
        <f>IF($GL185&gt;=7,INDEX($DG:$DG,$GK185+7),"")</f>
      </c>
      <c r="FD185">
        <f>IF($GL185&gt;=8,INDEX($DG:$DG,$GK185+8),"")</f>
      </c>
      <c r="FE185">
        <f>IF($GL185&gt;=9,INDEX($DG:$DG,$GK185+9),"")</f>
      </c>
      <c r="FF185">
        <f>IF($GL185&gt;=10,INDEX($DG:$DG,$GK185+10),"")</f>
      </c>
      <c r="FG185">
        <f>IF($GL185&gt;=11,INDEX($DG:$DG,$GK185+11),"")</f>
      </c>
      <c r="FH185">
        <f>IF($GL185&gt;=12,INDEX($DG:$DG,$GK185+12),"")</f>
      </c>
      <c r="FI185">
        <f>IF($GL185&gt;=13,INDEX($DG:$DG,$GK185+13),"")</f>
      </c>
      <c r="FJ185">
        <f>IF($GL185&gt;=14,INDEX($DG:$DG,$GK185+14),"")</f>
      </c>
      <c r="FK185">
        <f>IF($GL185&gt;=15,INDEX($DG:$DG,$GK185+15),"")</f>
      </c>
      <c r="FL185">
        <f>IF($GL185&gt;=16,INDEX($DG:$DG,$GK185+16),"")</f>
      </c>
      <c r="FM185">
        <f>IF($GL185&gt;=17,INDEX($DG:$DG,$GK185+17),"")</f>
      </c>
      <c r="FN185">
        <f>IF($GL185&gt;=18,INDEX($DG:$DG,$GK185+18),"")</f>
      </c>
      <c r="FO185">
        <f>IF($GL185&gt;=19,INDEX($DG:$DG,$GK185+19),"")</f>
      </c>
      <c r="FP185">
        <f>IF($GL185&gt;=20,INDEX($DG:$DG,$GK185+20),"")</f>
      </c>
      <c r="FQ185">
        <f>IF($GL185&gt;=21,INDEX($DG:$DG,$GK185+21),"")</f>
      </c>
      <c r="FR185">
        <f>IF($GL185&gt;=22,INDEX($DG:$DG,$GK185+22),"")</f>
      </c>
      <c r="FS185">
        <f>IF($GL185&gt;=23,INDEX($DG:$DG,$GK185+23),"")</f>
      </c>
      <c r="FT185">
        <f>IF($GL185&gt;=24,INDEX($DG:$DG,$GK185+24),"")</f>
      </c>
      <c r="FU185">
        <f>IF($GL185&gt;=25,INDEX($DG:$DG,$GK185+25),"")</f>
      </c>
      <c r="FV185">
        <f>IF($GL185&gt;=26,INDEX($DG:$DG,$GK185+26),"")</f>
      </c>
      <c r="FW185">
        <f>IF($GL185&gt;=27,INDEX($DG:$DG,$GK185+27),"")</f>
      </c>
      <c r="FX185">
        <f>IF($GL185&gt;=28,INDEX($DG:$DG,$GK185+28),"")</f>
      </c>
      <c r="FY185">
        <f>IF($GL185&gt;=29,INDEX($DG:$DG,$GK185+29),"")</f>
      </c>
      <c r="FZ185">
        <f>IF($GL185&gt;=30,INDEX($DG:$DG,$GK185+30),"")</f>
      </c>
      <c r="GA185">
        <f>IF($GL185&gt;=31,INDEX($DG:$DG,$GK185+31),"")</f>
      </c>
      <c r="GB185">
        <f>IF($GL185&gt;=32,INDEX($DG:$DG,$GK185+32),"")</f>
      </c>
      <c r="GC185">
        <f>IF($GL185&gt;=33,INDEX($DG:$DG,$GK185+33),"")</f>
      </c>
      <c r="GD185">
        <f>IF($GL185&gt;=34,INDEX($DG:$DG,$GK185+34),"")</f>
      </c>
      <c r="GE185">
        <f>IF($GL185&gt;=35,INDEX($DG:$DG,$GK185+35),"")</f>
      </c>
      <c r="GF185">
        <f>IF($GL185&gt;=36,INDEX($DG:$DG,$GK185+36),"")</f>
      </c>
      <c r="GG185">
        <f>IF($GL185&gt;=37,INDEX($DG:$DG,$GK185+37),"")</f>
      </c>
      <c r="GH185">
        <f>IF($GL185&gt;=38,INDEX($DG:$DG,$GK185+38),"")</f>
      </c>
      <c r="GI185">
        <f>IF($GL185&gt;=39,INDEX($DG:$DG,$GK185+39),"")</f>
      </c>
      <c r="GJ185">
        <f>IF($GL185&gt;=40,INDEX($DG:$DG,$GK185+40),"")</f>
      </c>
      <c r="GK185">
        <f>IFERROR(MATCH($DE185,$DF$2:$DF$166,0)+1,0)</f>
      </c>
      <c r="GL185">
        <f>IFERROR(INDEX($DH$2:$DH$166,MATCH($DE185,$DF$2:$DF$166,0)),0)</f>
      </c>
      <c r="GM185">
        <f>IFERROR(MATCH($H185,$DI$185:$EV$185,0),0)</f>
      </c>
      <c r="GN185">
        <f>IF($GM185&gt;0,INDEX($EW$185:$GJ$185,$GM185),"")</f>
      </c>
      <c r="GO185" t="s">
        <v>496</v>
      </c>
      <c r="GQ185">
        <f>IF($IZ185&gt;=1,INDEX($GO:$GO,$IY185+1),"")</f>
      </c>
      <c r="GR185">
        <f>IF($IZ185&gt;=2,INDEX($GO:$GO,$IY185+2),"")</f>
      </c>
      <c r="GS185">
        <f>IF($IZ185&gt;=3,INDEX($GO:$GO,$IY185+3),"")</f>
      </c>
      <c r="GT185">
        <f>IF($IZ185&gt;=4,INDEX($GO:$GO,$IY185+4),"")</f>
      </c>
      <c r="GU185">
        <f>IF($IZ185&gt;=5,INDEX($GO:$GO,$IY185+5),"")</f>
      </c>
      <c r="GV185">
        <f>IF($IZ185&gt;=6,INDEX($GO:$GO,$IY185+6),"")</f>
      </c>
      <c r="GW185">
        <f>IF($IZ185&gt;=7,INDEX($GO:$GO,$IY185+7),"")</f>
      </c>
      <c r="GX185">
        <f>IF($IZ185&gt;=8,INDEX($GO:$GO,$IY185+8),"")</f>
      </c>
      <c r="GY185">
        <f>IF($IZ185&gt;=9,INDEX($GO:$GO,$IY185+9),"")</f>
      </c>
      <c r="GZ185">
        <f>IF($IZ185&gt;=10,INDEX($GO:$GO,$IY185+10),"")</f>
      </c>
      <c r="HA185">
        <f>IF($IZ185&gt;=11,INDEX($GO:$GO,$IY185+11),"")</f>
      </c>
      <c r="HB185">
        <f>IF($IZ185&gt;=12,INDEX($GO:$GO,$IY185+12),"")</f>
      </c>
      <c r="HC185">
        <f>IF($IZ185&gt;=13,INDEX($GO:$GO,$IY185+13),"")</f>
      </c>
      <c r="HD185">
        <f>IF($IZ185&gt;=14,INDEX($GO:$GO,$IY185+14),"")</f>
      </c>
      <c r="HE185">
        <f>IF($IZ185&gt;=15,INDEX($GO:$GO,$IY185+15),"")</f>
      </c>
      <c r="HF185">
        <f>IF($IZ185&gt;=16,INDEX($GO:$GO,$IY185+16),"")</f>
      </c>
      <c r="HG185">
        <f>IF($IZ185&gt;=17,INDEX($GO:$GO,$IY185+17),"")</f>
      </c>
      <c r="HH185">
        <f>IF($IZ185&gt;=18,INDEX($GO:$GO,$IY185+18),"")</f>
      </c>
      <c r="HI185">
        <f>IF($IZ185&gt;=19,INDEX($GO:$GO,$IY185+19),"")</f>
      </c>
      <c r="HJ185">
        <f>IF($IZ185&gt;=20,INDEX($GO:$GO,$IY185+20),"")</f>
      </c>
      <c r="HK185">
        <f>IF($IZ185&gt;=21,INDEX($GO:$GO,$IY185+21),"")</f>
      </c>
      <c r="HL185">
        <f>IF($IZ185&gt;=22,INDEX($GO:$GO,$IY185+22),"")</f>
      </c>
      <c r="HM185">
        <f>IF($IZ185&gt;=23,INDEX($GO:$GO,$IY185+23),"")</f>
      </c>
      <c r="HN185">
        <f>IF($IZ185&gt;=24,INDEX($GO:$GO,$IY185+24),"")</f>
      </c>
      <c r="HO185">
        <f>IF($IZ185&gt;=25,INDEX($GO:$GO,$IY185+25),"")</f>
      </c>
      <c r="HP185">
        <f>IF($IZ185&gt;=26,INDEX($GO:$GO,$IY185+26),"")</f>
      </c>
      <c r="HQ185">
        <f>IF($IZ185&gt;=27,INDEX($GO:$GO,$IY185+27),"")</f>
      </c>
      <c r="HR185">
        <f>IF($IZ185&gt;=28,INDEX($GO:$GO,$IY185+28),"")</f>
      </c>
      <c r="HS185">
        <f>IF($IZ185&gt;=29,INDEX($GO:$GO,$IY185+29),"")</f>
      </c>
      <c r="HT185">
        <f>IF($IZ185&gt;=30,INDEX($GO:$GO,$IY185+30),"")</f>
      </c>
      <c r="HU185">
        <f>IF($IZ185&gt;=31,INDEX($GO:$GO,$IY185+31),"")</f>
      </c>
      <c r="HV185">
        <f>IF($IZ185&gt;=32,INDEX($GO:$GO,$IY185+32),"")</f>
      </c>
      <c r="HW185">
        <f>IF($IZ185&gt;=33,INDEX($GO:$GO,$IY185+33),"")</f>
      </c>
      <c r="HX185">
        <f>IF($IZ185&gt;=34,INDEX($GO:$GO,$IY185+34),"")</f>
      </c>
      <c r="HY185">
        <f>IF($IZ185&gt;=35,INDEX($GO:$GO,$IY185+35),"")</f>
      </c>
      <c r="HZ185">
        <f>IF($IZ185&gt;=36,INDEX($GO:$GO,$IY185+36),"")</f>
      </c>
      <c r="IA185">
        <f>IF($IZ185&gt;=37,INDEX($GO:$GO,$IY185+37),"")</f>
      </c>
      <c r="IB185">
        <f>IF($IZ185&gt;=38,INDEX($GO:$GO,$IY185+38),"")</f>
      </c>
      <c r="IC185">
        <f>IF($IZ185&gt;=39,INDEX($GO:$GO,$IY185+39),"")</f>
      </c>
      <c r="ID185">
        <f>IF($IZ185&gt;=40,INDEX($GO:$GO,$IY185+40),"")</f>
      </c>
      <c r="IE185">
        <f>IF($IZ185&gt;=41,INDEX($GO:$GO,$IY185+41),"")</f>
      </c>
      <c r="IF185">
        <f>IF($IZ185&gt;=42,INDEX($GO:$GO,$IY185+42),"")</f>
      </c>
      <c r="IG185">
        <f>IF($IZ185&gt;=43,INDEX($GO:$GO,$IY185+43),"")</f>
      </c>
      <c r="IH185">
        <f>IF($IZ185&gt;=44,INDEX($GO:$GO,$IY185+44),"")</f>
      </c>
      <c r="II185">
        <f>IF($IZ185&gt;=45,INDEX($GO:$GO,$IY185+45),"")</f>
      </c>
      <c r="IJ185">
        <f>IF($IZ185&gt;=46,INDEX($GO:$GO,$IY185+46),"")</f>
      </c>
      <c r="IK185">
        <f>IF($IZ185&gt;=47,INDEX($GO:$GO,$IY185+47),"")</f>
      </c>
      <c r="IL185">
        <f>IF($IZ185&gt;=48,INDEX($GO:$GO,$IY185+48),"")</f>
      </c>
      <c r="IM185">
        <f>IF($IZ185&gt;=49,INDEX($GO:$GO,$IY185+49),"")</f>
      </c>
      <c r="IN185">
        <f>IF($IZ185&gt;=50,INDEX($GO:$GO,$IY185+50),"")</f>
      </c>
      <c r="IO185">
        <f>IF($IZ185&gt;=51,INDEX($GO:$GO,$IY185+51),"")</f>
      </c>
      <c r="IP185">
        <f>IF($IZ185&gt;=52,INDEX($GO:$GO,$IY185+52),"")</f>
      </c>
      <c r="IQ185">
        <f>IF($IZ185&gt;=53,INDEX($GO:$GO,$IY185+53),"")</f>
      </c>
      <c r="IR185">
        <f>IF($IZ185&gt;=54,INDEX($GO:$GO,$IY185+54),"")</f>
      </c>
      <c r="IS185">
        <f>IF($IZ185&gt;=55,INDEX($GO:$GO,$IY185+55),"")</f>
      </c>
      <c r="IT185">
        <f>IF($IZ185&gt;=56,INDEX($GO:$GO,$IY185+56),"")</f>
      </c>
      <c r="IU185">
        <f>IF($IZ185&gt;=57,INDEX($GO:$GO,$IY185+57),"")</f>
      </c>
      <c r="IV185">
        <f>IF($IZ185&gt;=58,INDEX($GO:$GO,$IY185+58),"")</f>
      </c>
      <c r="IW185">
        <f>IF($IZ185&gt;=59,INDEX($GO:$GO,$IY185+59),"")</f>
      </c>
      <c r="IX185">
        <f>IF($IZ185&gt;=60,INDEX($GO:$GO,$IY185+60),"")</f>
      </c>
      <c r="IY185">
        <f>IFERROR(MATCH($GN185,$GO$2:$GO$827,0)+1,0)</f>
      </c>
      <c r="IZ185">
        <f>IFERROR(INDEX($GP$2:$GP$827,MATCH($GN185,$GO$2:$GO$827,0)),0)</f>
      </c>
      <c r="JA185" t="s">
        <v>23</v>
      </c>
      <c r="JB185" t="s">
        <v>23</v>
      </c>
    </row>
    <row r="186" spans="1:262" x14ac:dyDescent="0.25">
      <c r="F186" s="1"/>
      <c r="G186" s="1"/>
      <c r="H186" s="1"/>
      <c r="I186" s="1"/>
      <c r="J186" s="1">
        <f>IFERROR(IF(FIND(" - ",$F186)&gt;0,MID($F186,FIND(" - ",$F186)+3,LEN($F186)),""),"")</f>
      </c>
      <c r="L186" s="1"/>
      <c r="N186" t="s">
        <v>23</v>
      </c>
      <c r="P186">
        <f>IF(OR($N186="",$O186=""),"",IFERROR($N186/$O186,0))</f>
      </c>
      <c r="Q186">
        <f>IF($N186="","",
IF($G186="","",
IF(ISNUMBER(SEARCH("exempt",LOWER($G186))),0,
$N186*(VALUE(SUBSTITUTE($G186,"%",""))/100))))</f>
      </c>
      <c r="W186">
        <f>IF($N186="","",
SUM($N186,$Q186,$U186,$R186,$T186)-
IF($V186="",0,VALUE($V186)))</f>
      </c>
      <c r="AE186" t="s">
        <v>919</v>
      </c>
      <c r="AJ186" t="s">
        <v>740</v>
      </c>
      <c r="AM186">
        <f>IFERROR(LEFT($F186,FIND(" - ",$F186)-1),$F186)</f>
      </c>
      <c r="AP186">
        <f>IF($CE186&gt;=1,INDEX($AN:$AN,$CD186+1),"")</f>
      </c>
      <c r="AQ186">
        <f>IF($CE186&gt;=2,INDEX($AN:$AN,$CD186+2),"")</f>
      </c>
      <c r="AR186">
        <f>IF($CE186&gt;=3,INDEX($AN:$AN,$CD186+3),"")</f>
      </c>
      <c r="AS186">
        <f>IF($CE186&gt;=4,INDEX($AN:$AN,$CD186+4),"")</f>
      </c>
      <c r="AT186">
        <f>IF($CE186&gt;=5,INDEX($AN:$AN,$CD186+5),"")</f>
      </c>
      <c r="AU186">
        <f>IF($CE186&gt;=6,INDEX($AN:$AN,$CD186+6),"")</f>
      </c>
      <c r="AV186">
        <f>IF($CE186&gt;=7,INDEX($AN:$AN,$CD186+7),"")</f>
      </c>
      <c r="AW186">
        <f>IF($CE186&gt;=8,INDEX($AN:$AN,$CD186+8),"")</f>
      </c>
      <c r="AX186">
        <f>IF($CE186&gt;=9,INDEX($AN:$AN,$CD186+9),"")</f>
      </c>
      <c r="AY186">
        <f>IF($CE186&gt;=10,INDEX($AN:$AN,$CD186+10),"")</f>
      </c>
      <c r="AZ186">
        <f>IF($CE186&gt;=11,INDEX($AN:$AN,$CD186+11),"")</f>
      </c>
      <c r="BA186">
        <f>IF($CE186&gt;=12,INDEX($AN:$AN,$CD186+12),"")</f>
      </c>
      <c r="BB186">
        <f>IF($CE186&gt;=13,INDEX($AN:$AN,$CD186+13),"")</f>
      </c>
      <c r="BC186">
        <f>IF($CE186&gt;=14,INDEX($AN:$AN,$CD186+14),"")</f>
      </c>
      <c r="BD186">
        <f>IF($CE186&gt;=15,INDEX($AN:$AN,$CD186+15),"")</f>
      </c>
      <c r="BE186">
        <f>IF($CE186&gt;=16,INDEX($AN:$AN,$CD186+16),"")</f>
      </c>
      <c r="BF186">
        <f>IF($CE186&gt;=17,INDEX($AN:$AN,$CD186+17),"")</f>
      </c>
      <c r="BG186">
        <f>IF($CE186&gt;=18,INDEX($AN:$AN,$CD186+18),"")</f>
      </c>
      <c r="BH186">
        <f>IF($CE186&gt;=19,INDEX($AN:$AN,$CD186+19),"")</f>
      </c>
      <c r="BI186">
        <f>IF($CE186&gt;=20,INDEX($AN:$AN,$CD186+20),"")</f>
      </c>
      <c r="BJ186">
        <f>IF($CE186&gt;=21,INDEX($AN:$AN,$CD186+21),"")</f>
      </c>
      <c r="BK186">
        <f>IF($CE186&gt;=22,INDEX($AN:$AN,$CD186+22),"")</f>
      </c>
      <c r="BL186">
        <f>IF($CE186&gt;=23,INDEX($AN:$AN,$CD186+23),"")</f>
      </c>
      <c r="BM186">
        <f>IF($CE186&gt;=24,INDEX($AN:$AN,$CD186+24),"")</f>
      </c>
      <c r="BN186">
        <f>IF($CE186&gt;=25,INDEX($AN:$AN,$CD186+25),"")</f>
      </c>
      <c r="BO186">
        <f>IF($CE186&gt;=26,INDEX($AN:$AN,$CD186+26),"")</f>
      </c>
      <c r="BP186">
        <f>IF($CE186&gt;=27,INDEX($AN:$AN,$CD186+27),"")</f>
      </c>
      <c r="BQ186">
        <f>IF($CE186&gt;=28,INDEX($AN:$AN,$CD186+28),"")</f>
      </c>
      <c r="BR186">
        <f>IF($CE186&gt;=29,INDEX($AN:$AN,$CD186+29),"")</f>
      </c>
      <c r="BS186">
        <f>IF($CE186&gt;=30,INDEX($AN:$AN,$CD186+30),"")</f>
      </c>
      <c r="BT186">
        <f>IF($CE186&gt;=31,INDEX($AN:$AN,$CD186+31),"")</f>
      </c>
      <c r="BU186">
        <f>IF($CE186&gt;=32,INDEX($AN:$AN,$CD186+32),"")</f>
      </c>
      <c r="BV186">
        <f>IF($CE186&gt;=33,INDEX($AN:$AN,$CD186+33),"")</f>
      </c>
      <c r="BW186">
        <f>IF($CE186&gt;=34,INDEX($AN:$AN,$CD186+34),"")</f>
      </c>
      <c r="BX186">
        <f>IF($CE186&gt;=35,INDEX($AN:$AN,$CD186+35),"")</f>
      </c>
      <c r="BY186">
        <f>IF($CE186&gt;=36,INDEX($AN:$AN,$CD186+36),"")</f>
      </c>
      <c r="BZ186">
        <f>IF($CE186&gt;=37,INDEX($AN:$AN,$CD186+37),"")</f>
      </c>
      <c r="CA186">
        <f>IF($CE186&gt;=38,INDEX($AN:$AN,$CD186+38),"")</f>
      </c>
      <c r="CB186">
        <f>IF($CE186&gt;=39,INDEX($AN:$AN,$CD186+39),"")</f>
      </c>
      <c r="CC186">
        <f>IF($CE186&gt;=40,INDEX($AN:$AN,$CD186+40),"")</f>
      </c>
      <c r="CD186">
        <f>IFERROR(MATCH($AM186,$AN$2:$AN$133,0)+1,0)</f>
      </c>
      <c r="CE186">
        <f>IFERROR(INDEX($AO$2:$AO$133,MATCH($AM186,$AN$2:$AN$133,0)),0)</f>
      </c>
      <c r="CF186">
        <f>IFERROR(LEFT($K186,FIND(" - ",$K186)-1),$K186)</f>
      </c>
      <c r="CG186" t="s">
        <v>52</v>
      </c>
      <c r="CI186">
        <f>IF($DD186&gt;=1,INDEX($CG:$CG,$DC186+1),"")</f>
      </c>
      <c r="CJ186">
        <f>IF($DD186&gt;=2,INDEX($CG:$CG,$DC186+2),"")</f>
      </c>
      <c r="CK186">
        <f>IF($DD186&gt;=3,INDEX($CG:$CG,$DC186+3),"")</f>
      </c>
      <c r="CL186">
        <f>IF($DD186&gt;=4,INDEX($CG:$CG,$DC186+4),"")</f>
      </c>
      <c r="CM186">
        <f>IF($DD186&gt;=5,INDEX($CG:$CG,$DC186+5),"")</f>
      </c>
      <c r="CN186">
        <f>IF($DD186&gt;=6,INDEX($CG:$CG,$DC186+6),"")</f>
      </c>
      <c r="CO186">
        <f>IF($DD186&gt;=7,INDEX($CG:$CG,$DC186+7),"")</f>
      </c>
      <c r="CP186">
        <f>IF($DD186&gt;=8,INDEX($CG:$CG,$DC186+8),"")</f>
      </c>
      <c r="CQ186">
        <f>IF($DD186&gt;=9,INDEX($CG:$CG,$DC186+9),"")</f>
      </c>
      <c r="CR186">
        <f>IF($DD186&gt;=10,INDEX($CG:$CG,$DC186+10),"")</f>
      </c>
      <c r="CS186">
        <f>IF($DD186&gt;=11,INDEX($CG:$CG,$DC186+11),"")</f>
      </c>
      <c r="CT186">
        <f>IF($DD186&gt;=12,INDEX($CG:$CG,$DC186+12),"")</f>
      </c>
      <c r="CU186">
        <f>IF($DD186&gt;=13,INDEX($CG:$CG,$DC186+13),"")</f>
      </c>
      <c r="CV186">
        <f>IF($DD186&gt;=14,INDEX($CG:$CG,$DC186+14),"")</f>
      </c>
      <c r="CW186">
        <f>IF($DD186&gt;=15,INDEX($CG:$CG,$DC186+15),"")</f>
      </c>
      <c r="CX186">
        <f>IF($DD186&gt;=16,INDEX($CG:$CG,$DC186+16),"")</f>
      </c>
      <c r="CY186">
        <f>IF($DD186&gt;=17,INDEX($CG:$CG,$DC186+17),"")</f>
      </c>
      <c r="CZ186">
        <f>IF($DD186&gt;=18,INDEX($CG:$CG,$DC186+18),"")</f>
      </c>
      <c r="DA186">
        <f>IF($DD186&gt;=19,INDEX($CG:$CG,$DC186+19),"")</f>
      </c>
      <c r="DB186">
        <f>IF($DD186&gt;=20,INDEX($CG:$CG,$DC186+20),"")</f>
      </c>
      <c r="DC186">
        <f>IFERROR(MATCH($CF186,$CG$2:$CG$1558,0)+1,0)</f>
      </c>
      <c r="DD186">
        <f>IFERROR(INDEX($CH$2:$CH$1558,MATCH($CF186,$CG$2:$CG$1558,0)),0)</f>
      </c>
      <c r="DE186">
        <f>IFERROR(INDEX($AL:$AL,MATCH($G186,$AK:$AK,0))&amp;"","")</f>
      </c>
      <c r="DI186">
        <f>IF($GL186&gt;=1,INDEX($DF:$DF,$GK186+1),"")</f>
      </c>
      <c r="DJ186">
        <f>IF($GL186&gt;=2,INDEX($DF:$DF,$GK186+2),"")</f>
      </c>
      <c r="DK186">
        <f>IF($GL186&gt;=3,INDEX($DF:$DF,$GK186+3),"")</f>
      </c>
      <c r="DL186">
        <f>IF($GL186&gt;=4,INDEX($DF:$DF,$GK186+4),"")</f>
      </c>
      <c r="DM186">
        <f>IF($GL186&gt;=5,INDEX($DF:$DF,$GK186+5),"")</f>
      </c>
      <c r="DN186">
        <f>IF($GL186&gt;=6,INDEX($DF:$DF,$GK186+6),"")</f>
      </c>
      <c r="DO186">
        <f>IF($GL186&gt;=7,INDEX($DF:$DF,$GK186+7),"")</f>
      </c>
      <c r="DP186">
        <f>IF($GL186&gt;=8,INDEX($DF:$DF,$GK186+8),"")</f>
      </c>
      <c r="DQ186">
        <f>IF($GL186&gt;=9,INDEX($DF:$DF,$GK186+9),"")</f>
      </c>
      <c r="DR186">
        <f>IF($GL186&gt;=10,INDEX($DF:$DF,$GK186+10),"")</f>
      </c>
      <c r="DS186">
        <f>IF($GL186&gt;=11,INDEX($DF:$DF,$GK186+11),"")</f>
      </c>
      <c r="DT186">
        <f>IF($GL186&gt;=12,INDEX($DF:$DF,$GK186+12),"")</f>
      </c>
      <c r="DU186">
        <f>IF($GL186&gt;=13,INDEX($DF:$DF,$GK186+13),"")</f>
      </c>
      <c r="DV186">
        <f>IF($GL186&gt;=14,INDEX($DF:$DF,$GK186+14),"")</f>
      </c>
      <c r="DW186">
        <f>IF($GL186&gt;=15,INDEX($DF:$DF,$GK186+15),"")</f>
      </c>
      <c r="DX186">
        <f>IF($GL186&gt;=16,INDEX($DF:$DF,$GK186+16),"")</f>
      </c>
      <c r="DY186">
        <f>IF($GL186&gt;=17,INDEX($DF:$DF,$GK186+17),"")</f>
      </c>
      <c r="DZ186">
        <f>IF($GL186&gt;=18,INDEX($DF:$DF,$GK186+18),"")</f>
      </c>
      <c r="EA186">
        <f>IF($GL186&gt;=19,INDEX($DF:$DF,$GK186+19),"")</f>
      </c>
      <c r="EB186">
        <f>IF($GL186&gt;=20,INDEX($DF:$DF,$GK186+20),"")</f>
      </c>
      <c r="EC186">
        <f>IF($GL186&gt;=21,INDEX($DF:$DF,$GK186+21),"")</f>
      </c>
      <c r="ED186">
        <f>IF($GL186&gt;=22,INDEX($DF:$DF,$GK186+22),"")</f>
      </c>
      <c r="EE186">
        <f>IF($GL186&gt;=23,INDEX($DF:$DF,$GK186+23),"")</f>
      </c>
      <c r="EF186">
        <f>IF($GL186&gt;=24,INDEX($DF:$DF,$GK186+24),"")</f>
      </c>
      <c r="EG186">
        <f>IF($GL186&gt;=25,INDEX($DF:$DF,$GK186+25),"")</f>
      </c>
      <c r="EH186">
        <f>IF($GL186&gt;=26,INDEX($DF:$DF,$GK186+26),"")</f>
      </c>
      <c r="EI186">
        <f>IF($GL186&gt;=27,INDEX($DF:$DF,$GK186+27),"")</f>
      </c>
      <c r="EJ186">
        <f>IF($GL186&gt;=28,INDEX($DF:$DF,$GK186+28),"")</f>
      </c>
      <c r="EK186">
        <f>IF($GL186&gt;=29,INDEX($DF:$DF,$GK186+29),"")</f>
      </c>
      <c r="EL186">
        <f>IF($GL186&gt;=30,INDEX($DF:$DF,$GK186+30),"")</f>
      </c>
      <c r="EM186">
        <f>IF($GL186&gt;=31,INDEX($DF:$DF,$GK186+31),"")</f>
      </c>
      <c r="EN186">
        <f>IF($GL186&gt;=32,INDEX($DF:$DF,$GK186+32),"")</f>
      </c>
      <c r="EO186">
        <f>IF($GL186&gt;=33,INDEX($DF:$DF,$GK186+33),"")</f>
      </c>
      <c r="EP186">
        <f>IF($GL186&gt;=34,INDEX($DF:$DF,$GK186+34),"")</f>
      </c>
      <c r="EQ186">
        <f>IF($GL186&gt;=35,INDEX($DF:$DF,$GK186+35),"")</f>
      </c>
      <c r="ER186">
        <f>IF($GL186&gt;=36,INDEX($DF:$DF,$GK186+36),"")</f>
      </c>
      <c r="ES186">
        <f>IF($GL186&gt;=37,INDEX($DF:$DF,$GK186+37),"")</f>
      </c>
      <c r="ET186">
        <f>IF($GL186&gt;=38,INDEX($DF:$DF,$GK186+38),"")</f>
      </c>
      <c r="EU186">
        <f>IF($GL186&gt;=39,INDEX($DF:$DF,$GK186+39),"")</f>
      </c>
      <c r="EV186">
        <f>IF($GL186&gt;=40,INDEX($DF:$DF,$GK186+40),"")</f>
      </c>
      <c r="EW186">
        <f>IF($GL186&gt;=1,INDEX($DG:$DG,$GK186+1),"")</f>
      </c>
      <c r="EX186">
        <f>IF($GL186&gt;=2,INDEX($DG:$DG,$GK186+2),"")</f>
      </c>
      <c r="EY186">
        <f>IF($GL186&gt;=3,INDEX($DG:$DG,$GK186+3),"")</f>
      </c>
      <c r="EZ186">
        <f>IF($GL186&gt;=4,INDEX($DG:$DG,$GK186+4),"")</f>
      </c>
      <c r="FA186">
        <f>IF($GL186&gt;=5,INDEX($DG:$DG,$GK186+5),"")</f>
      </c>
      <c r="FB186">
        <f>IF($GL186&gt;=6,INDEX($DG:$DG,$GK186+6),"")</f>
      </c>
      <c r="FC186">
        <f>IF($GL186&gt;=7,INDEX($DG:$DG,$GK186+7),"")</f>
      </c>
      <c r="FD186">
        <f>IF($GL186&gt;=8,INDEX($DG:$DG,$GK186+8),"")</f>
      </c>
      <c r="FE186">
        <f>IF($GL186&gt;=9,INDEX($DG:$DG,$GK186+9),"")</f>
      </c>
      <c r="FF186">
        <f>IF($GL186&gt;=10,INDEX($DG:$DG,$GK186+10),"")</f>
      </c>
      <c r="FG186">
        <f>IF($GL186&gt;=11,INDEX($DG:$DG,$GK186+11),"")</f>
      </c>
      <c r="FH186">
        <f>IF($GL186&gt;=12,INDEX($DG:$DG,$GK186+12),"")</f>
      </c>
      <c r="FI186">
        <f>IF($GL186&gt;=13,INDEX($DG:$DG,$GK186+13),"")</f>
      </c>
      <c r="FJ186">
        <f>IF($GL186&gt;=14,INDEX($DG:$DG,$GK186+14),"")</f>
      </c>
      <c r="FK186">
        <f>IF($GL186&gt;=15,INDEX($DG:$DG,$GK186+15),"")</f>
      </c>
      <c r="FL186">
        <f>IF($GL186&gt;=16,INDEX($DG:$DG,$GK186+16),"")</f>
      </c>
      <c r="FM186">
        <f>IF($GL186&gt;=17,INDEX($DG:$DG,$GK186+17),"")</f>
      </c>
      <c r="FN186">
        <f>IF($GL186&gt;=18,INDEX($DG:$DG,$GK186+18),"")</f>
      </c>
      <c r="FO186">
        <f>IF($GL186&gt;=19,INDEX($DG:$DG,$GK186+19),"")</f>
      </c>
      <c r="FP186">
        <f>IF($GL186&gt;=20,INDEX($DG:$DG,$GK186+20),"")</f>
      </c>
      <c r="FQ186">
        <f>IF($GL186&gt;=21,INDEX($DG:$DG,$GK186+21),"")</f>
      </c>
      <c r="FR186">
        <f>IF($GL186&gt;=22,INDEX($DG:$DG,$GK186+22),"")</f>
      </c>
      <c r="FS186">
        <f>IF($GL186&gt;=23,INDEX($DG:$DG,$GK186+23),"")</f>
      </c>
      <c r="FT186">
        <f>IF($GL186&gt;=24,INDEX($DG:$DG,$GK186+24),"")</f>
      </c>
      <c r="FU186">
        <f>IF($GL186&gt;=25,INDEX($DG:$DG,$GK186+25),"")</f>
      </c>
      <c r="FV186">
        <f>IF($GL186&gt;=26,INDEX($DG:$DG,$GK186+26),"")</f>
      </c>
      <c r="FW186">
        <f>IF($GL186&gt;=27,INDEX($DG:$DG,$GK186+27),"")</f>
      </c>
      <c r="FX186">
        <f>IF($GL186&gt;=28,INDEX($DG:$DG,$GK186+28),"")</f>
      </c>
      <c r="FY186">
        <f>IF($GL186&gt;=29,INDEX($DG:$DG,$GK186+29),"")</f>
      </c>
      <c r="FZ186">
        <f>IF($GL186&gt;=30,INDEX($DG:$DG,$GK186+30),"")</f>
      </c>
      <c r="GA186">
        <f>IF($GL186&gt;=31,INDEX($DG:$DG,$GK186+31),"")</f>
      </c>
      <c r="GB186">
        <f>IF($GL186&gt;=32,INDEX($DG:$DG,$GK186+32),"")</f>
      </c>
      <c r="GC186">
        <f>IF($GL186&gt;=33,INDEX($DG:$DG,$GK186+33),"")</f>
      </c>
      <c r="GD186">
        <f>IF($GL186&gt;=34,INDEX($DG:$DG,$GK186+34),"")</f>
      </c>
      <c r="GE186">
        <f>IF($GL186&gt;=35,INDEX($DG:$DG,$GK186+35),"")</f>
      </c>
      <c r="GF186">
        <f>IF($GL186&gt;=36,INDEX($DG:$DG,$GK186+36),"")</f>
      </c>
      <c r="GG186">
        <f>IF($GL186&gt;=37,INDEX($DG:$DG,$GK186+37),"")</f>
      </c>
      <c r="GH186">
        <f>IF($GL186&gt;=38,INDEX($DG:$DG,$GK186+38),"")</f>
      </c>
      <c r="GI186">
        <f>IF($GL186&gt;=39,INDEX($DG:$DG,$GK186+39),"")</f>
      </c>
      <c r="GJ186">
        <f>IF($GL186&gt;=40,INDEX($DG:$DG,$GK186+40),"")</f>
      </c>
      <c r="GK186">
        <f>IFERROR(MATCH($DE186,$DF$2:$DF$166,0)+1,0)</f>
      </c>
      <c r="GL186">
        <f>IFERROR(INDEX($DH$2:$DH$166,MATCH($DE186,$DF$2:$DF$166,0)),0)</f>
      </c>
      <c r="GM186">
        <f>IFERROR(MATCH($H186,$DI$186:$EV$186,0),0)</f>
      </c>
      <c r="GN186">
        <f>IF($GM186&gt;0,INDEX($EW$186:$GJ$186,$GM186),"")</f>
      </c>
      <c r="GO186" t="s">
        <v>502</v>
      </c>
      <c r="GQ186">
        <f>IF($IZ186&gt;=1,INDEX($GO:$GO,$IY186+1),"")</f>
      </c>
      <c r="GR186">
        <f>IF($IZ186&gt;=2,INDEX($GO:$GO,$IY186+2),"")</f>
      </c>
      <c r="GS186">
        <f>IF($IZ186&gt;=3,INDEX($GO:$GO,$IY186+3),"")</f>
      </c>
      <c r="GT186">
        <f>IF($IZ186&gt;=4,INDEX($GO:$GO,$IY186+4),"")</f>
      </c>
      <c r="GU186">
        <f>IF($IZ186&gt;=5,INDEX($GO:$GO,$IY186+5),"")</f>
      </c>
      <c r="GV186">
        <f>IF($IZ186&gt;=6,INDEX($GO:$GO,$IY186+6),"")</f>
      </c>
      <c r="GW186">
        <f>IF($IZ186&gt;=7,INDEX($GO:$GO,$IY186+7),"")</f>
      </c>
      <c r="GX186">
        <f>IF($IZ186&gt;=8,INDEX($GO:$GO,$IY186+8),"")</f>
      </c>
      <c r="GY186">
        <f>IF($IZ186&gt;=9,INDEX($GO:$GO,$IY186+9),"")</f>
      </c>
      <c r="GZ186">
        <f>IF($IZ186&gt;=10,INDEX($GO:$GO,$IY186+10),"")</f>
      </c>
      <c r="HA186">
        <f>IF($IZ186&gt;=11,INDEX($GO:$GO,$IY186+11),"")</f>
      </c>
      <c r="HB186">
        <f>IF($IZ186&gt;=12,INDEX($GO:$GO,$IY186+12),"")</f>
      </c>
      <c r="HC186">
        <f>IF($IZ186&gt;=13,INDEX($GO:$GO,$IY186+13),"")</f>
      </c>
      <c r="HD186">
        <f>IF($IZ186&gt;=14,INDEX($GO:$GO,$IY186+14),"")</f>
      </c>
      <c r="HE186">
        <f>IF($IZ186&gt;=15,INDEX($GO:$GO,$IY186+15),"")</f>
      </c>
      <c r="HF186">
        <f>IF($IZ186&gt;=16,INDEX($GO:$GO,$IY186+16),"")</f>
      </c>
      <c r="HG186">
        <f>IF($IZ186&gt;=17,INDEX($GO:$GO,$IY186+17),"")</f>
      </c>
      <c r="HH186">
        <f>IF($IZ186&gt;=18,INDEX($GO:$GO,$IY186+18),"")</f>
      </c>
      <c r="HI186">
        <f>IF($IZ186&gt;=19,INDEX($GO:$GO,$IY186+19),"")</f>
      </c>
      <c r="HJ186">
        <f>IF($IZ186&gt;=20,INDEX($GO:$GO,$IY186+20),"")</f>
      </c>
      <c r="HK186">
        <f>IF($IZ186&gt;=21,INDEX($GO:$GO,$IY186+21),"")</f>
      </c>
      <c r="HL186">
        <f>IF($IZ186&gt;=22,INDEX($GO:$GO,$IY186+22),"")</f>
      </c>
      <c r="HM186">
        <f>IF($IZ186&gt;=23,INDEX($GO:$GO,$IY186+23),"")</f>
      </c>
      <c r="HN186">
        <f>IF($IZ186&gt;=24,INDEX($GO:$GO,$IY186+24),"")</f>
      </c>
      <c r="HO186">
        <f>IF($IZ186&gt;=25,INDEX($GO:$GO,$IY186+25),"")</f>
      </c>
      <c r="HP186">
        <f>IF($IZ186&gt;=26,INDEX($GO:$GO,$IY186+26),"")</f>
      </c>
      <c r="HQ186">
        <f>IF($IZ186&gt;=27,INDEX($GO:$GO,$IY186+27),"")</f>
      </c>
      <c r="HR186">
        <f>IF($IZ186&gt;=28,INDEX($GO:$GO,$IY186+28),"")</f>
      </c>
      <c r="HS186">
        <f>IF($IZ186&gt;=29,INDEX($GO:$GO,$IY186+29),"")</f>
      </c>
      <c r="HT186">
        <f>IF($IZ186&gt;=30,INDEX($GO:$GO,$IY186+30),"")</f>
      </c>
      <c r="HU186">
        <f>IF($IZ186&gt;=31,INDEX($GO:$GO,$IY186+31),"")</f>
      </c>
      <c r="HV186">
        <f>IF($IZ186&gt;=32,INDEX($GO:$GO,$IY186+32),"")</f>
      </c>
      <c r="HW186">
        <f>IF($IZ186&gt;=33,INDEX($GO:$GO,$IY186+33),"")</f>
      </c>
      <c r="HX186">
        <f>IF($IZ186&gt;=34,INDEX($GO:$GO,$IY186+34),"")</f>
      </c>
      <c r="HY186">
        <f>IF($IZ186&gt;=35,INDEX($GO:$GO,$IY186+35),"")</f>
      </c>
      <c r="HZ186">
        <f>IF($IZ186&gt;=36,INDEX($GO:$GO,$IY186+36),"")</f>
      </c>
      <c r="IA186">
        <f>IF($IZ186&gt;=37,INDEX($GO:$GO,$IY186+37),"")</f>
      </c>
      <c r="IB186">
        <f>IF($IZ186&gt;=38,INDEX($GO:$GO,$IY186+38),"")</f>
      </c>
      <c r="IC186">
        <f>IF($IZ186&gt;=39,INDEX($GO:$GO,$IY186+39),"")</f>
      </c>
      <c r="ID186">
        <f>IF($IZ186&gt;=40,INDEX($GO:$GO,$IY186+40),"")</f>
      </c>
      <c r="IE186">
        <f>IF($IZ186&gt;=41,INDEX($GO:$GO,$IY186+41),"")</f>
      </c>
      <c r="IF186">
        <f>IF($IZ186&gt;=42,INDEX($GO:$GO,$IY186+42),"")</f>
      </c>
      <c r="IG186">
        <f>IF($IZ186&gt;=43,INDEX($GO:$GO,$IY186+43),"")</f>
      </c>
      <c r="IH186">
        <f>IF($IZ186&gt;=44,INDEX($GO:$GO,$IY186+44),"")</f>
      </c>
      <c r="II186">
        <f>IF($IZ186&gt;=45,INDEX($GO:$GO,$IY186+45),"")</f>
      </c>
      <c r="IJ186">
        <f>IF($IZ186&gt;=46,INDEX($GO:$GO,$IY186+46),"")</f>
      </c>
      <c r="IK186">
        <f>IF($IZ186&gt;=47,INDEX($GO:$GO,$IY186+47),"")</f>
      </c>
      <c r="IL186">
        <f>IF($IZ186&gt;=48,INDEX($GO:$GO,$IY186+48),"")</f>
      </c>
      <c r="IM186">
        <f>IF($IZ186&gt;=49,INDEX($GO:$GO,$IY186+49),"")</f>
      </c>
      <c r="IN186">
        <f>IF($IZ186&gt;=50,INDEX($GO:$GO,$IY186+50),"")</f>
      </c>
      <c r="IO186">
        <f>IF($IZ186&gt;=51,INDEX($GO:$GO,$IY186+51),"")</f>
      </c>
      <c r="IP186">
        <f>IF($IZ186&gt;=52,INDEX($GO:$GO,$IY186+52),"")</f>
      </c>
      <c r="IQ186">
        <f>IF($IZ186&gt;=53,INDEX($GO:$GO,$IY186+53),"")</f>
      </c>
      <c r="IR186">
        <f>IF($IZ186&gt;=54,INDEX($GO:$GO,$IY186+54),"")</f>
      </c>
      <c r="IS186">
        <f>IF($IZ186&gt;=55,INDEX($GO:$GO,$IY186+55),"")</f>
      </c>
      <c r="IT186">
        <f>IF($IZ186&gt;=56,INDEX($GO:$GO,$IY186+56),"")</f>
      </c>
      <c r="IU186">
        <f>IF($IZ186&gt;=57,INDEX($GO:$GO,$IY186+57),"")</f>
      </c>
      <c r="IV186">
        <f>IF($IZ186&gt;=58,INDEX($GO:$GO,$IY186+58),"")</f>
      </c>
      <c r="IW186">
        <f>IF($IZ186&gt;=59,INDEX($GO:$GO,$IY186+59),"")</f>
      </c>
      <c r="IX186">
        <f>IF($IZ186&gt;=60,INDEX($GO:$GO,$IY186+60),"")</f>
      </c>
      <c r="IY186">
        <f>IFERROR(MATCH($GN186,$GO$2:$GO$827,0)+1,0)</f>
      </c>
      <c r="IZ186">
        <f>IFERROR(INDEX($GP$2:$GP$827,MATCH($GN186,$GO$2:$GO$827,0)),0)</f>
      </c>
      <c r="JA186" t="s">
        <v>23</v>
      </c>
      <c r="JB186" t="s">
        <v>23</v>
      </c>
    </row>
    <row r="187" spans="1:262" x14ac:dyDescent="0.25">
      <c r="F187" s="1"/>
      <c r="G187" s="1"/>
      <c r="H187" s="1"/>
      <c r="I187" s="1"/>
      <c r="J187" s="1">
        <f>IFERROR(IF(FIND(" - ",$F187)&gt;0,MID($F187,FIND(" - ",$F187)+3,LEN($F187)),""),"")</f>
      </c>
      <c r="L187" s="1"/>
      <c r="N187" t="s">
        <v>23</v>
      </c>
      <c r="P187">
        <f>IF(OR($N187="",$O187=""),"",IFERROR($N187/$O187,0))</f>
      </c>
      <c r="Q187">
        <f>IF($N187="","",
IF($G187="","",
IF(ISNUMBER(SEARCH("exempt",LOWER($G187))),0,
$N187*(VALUE(SUBSTITUTE($G187,"%",""))/100))))</f>
      </c>
      <c r="W187">
        <f>IF($N187="","",
SUM($N187,$Q187,$U187,$R187,$T187)-
IF($V187="",0,VALUE($V187)))</f>
      </c>
      <c r="AE187" t="s">
        <v>920</v>
      </c>
      <c r="AJ187" t="s">
        <v>921</v>
      </c>
      <c r="AM187">
        <f>IFERROR(LEFT($F187,FIND(" - ",$F187)-1),$F187)</f>
      </c>
      <c r="AP187">
        <f>IF($CE187&gt;=1,INDEX($AN:$AN,$CD187+1),"")</f>
      </c>
      <c r="AQ187">
        <f>IF($CE187&gt;=2,INDEX($AN:$AN,$CD187+2),"")</f>
      </c>
      <c r="AR187">
        <f>IF($CE187&gt;=3,INDEX($AN:$AN,$CD187+3),"")</f>
      </c>
      <c r="AS187">
        <f>IF($CE187&gt;=4,INDEX($AN:$AN,$CD187+4),"")</f>
      </c>
      <c r="AT187">
        <f>IF($CE187&gt;=5,INDEX($AN:$AN,$CD187+5),"")</f>
      </c>
      <c r="AU187">
        <f>IF($CE187&gt;=6,INDEX($AN:$AN,$CD187+6),"")</f>
      </c>
      <c r="AV187">
        <f>IF($CE187&gt;=7,INDEX($AN:$AN,$CD187+7),"")</f>
      </c>
      <c r="AW187">
        <f>IF($CE187&gt;=8,INDEX($AN:$AN,$CD187+8),"")</f>
      </c>
      <c r="AX187">
        <f>IF($CE187&gt;=9,INDEX($AN:$AN,$CD187+9),"")</f>
      </c>
      <c r="AY187">
        <f>IF($CE187&gt;=10,INDEX($AN:$AN,$CD187+10),"")</f>
      </c>
      <c r="AZ187">
        <f>IF($CE187&gt;=11,INDEX($AN:$AN,$CD187+11),"")</f>
      </c>
      <c r="BA187">
        <f>IF($CE187&gt;=12,INDEX($AN:$AN,$CD187+12),"")</f>
      </c>
      <c r="BB187">
        <f>IF($CE187&gt;=13,INDEX($AN:$AN,$CD187+13),"")</f>
      </c>
      <c r="BC187">
        <f>IF($CE187&gt;=14,INDEX($AN:$AN,$CD187+14),"")</f>
      </c>
      <c r="BD187">
        <f>IF($CE187&gt;=15,INDEX($AN:$AN,$CD187+15),"")</f>
      </c>
      <c r="BE187">
        <f>IF($CE187&gt;=16,INDEX($AN:$AN,$CD187+16),"")</f>
      </c>
      <c r="BF187">
        <f>IF($CE187&gt;=17,INDEX($AN:$AN,$CD187+17),"")</f>
      </c>
      <c r="BG187">
        <f>IF($CE187&gt;=18,INDEX($AN:$AN,$CD187+18),"")</f>
      </c>
      <c r="BH187">
        <f>IF($CE187&gt;=19,INDEX($AN:$AN,$CD187+19),"")</f>
      </c>
      <c r="BI187">
        <f>IF($CE187&gt;=20,INDEX($AN:$AN,$CD187+20),"")</f>
      </c>
      <c r="BJ187">
        <f>IF($CE187&gt;=21,INDEX($AN:$AN,$CD187+21),"")</f>
      </c>
      <c r="BK187">
        <f>IF($CE187&gt;=22,INDEX($AN:$AN,$CD187+22),"")</f>
      </c>
      <c r="BL187">
        <f>IF($CE187&gt;=23,INDEX($AN:$AN,$CD187+23),"")</f>
      </c>
      <c r="BM187">
        <f>IF($CE187&gt;=24,INDEX($AN:$AN,$CD187+24),"")</f>
      </c>
      <c r="BN187">
        <f>IF($CE187&gt;=25,INDEX($AN:$AN,$CD187+25),"")</f>
      </c>
      <c r="BO187">
        <f>IF($CE187&gt;=26,INDEX($AN:$AN,$CD187+26),"")</f>
      </c>
      <c r="BP187">
        <f>IF($CE187&gt;=27,INDEX($AN:$AN,$CD187+27),"")</f>
      </c>
      <c r="BQ187">
        <f>IF($CE187&gt;=28,INDEX($AN:$AN,$CD187+28),"")</f>
      </c>
      <c r="BR187">
        <f>IF($CE187&gt;=29,INDEX($AN:$AN,$CD187+29),"")</f>
      </c>
      <c r="BS187">
        <f>IF($CE187&gt;=30,INDEX($AN:$AN,$CD187+30),"")</f>
      </c>
      <c r="BT187">
        <f>IF($CE187&gt;=31,INDEX($AN:$AN,$CD187+31),"")</f>
      </c>
      <c r="BU187">
        <f>IF($CE187&gt;=32,INDEX($AN:$AN,$CD187+32),"")</f>
      </c>
      <c r="BV187">
        <f>IF($CE187&gt;=33,INDEX($AN:$AN,$CD187+33),"")</f>
      </c>
      <c r="BW187">
        <f>IF($CE187&gt;=34,INDEX($AN:$AN,$CD187+34),"")</f>
      </c>
      <c r="BX187">
        <f>IF($CE187&gt;=35,INDEX($AN:$AN,$CD187+35),"")</f>
      </c>
      <c r="BY187">
        <f>IF($CE187&gt;=36,INDEX($AN:$AN,$CD187+36),"")</f>
      </c>
      <c r="BZ187">
        <f>IF($CE187&gt;=37,INDEX($AN:$AN,$CD187+37),"")</f>
      </c>
      <c r="CA187">
        <f>IF($CE187&gt;=38,INDEX($AN:$AN,$CD187+38),"")</f>
      </c>
      <c r="CB187">
        <f>IF($CE187&gt;=39,INDEX($AN:$AN,$CD187+39),"")</f>
      </c>
      <c r="CC187">
        <f>IF($CE187&gt;=40,INDEX($AN:$AN,$CD187+40),"")</f>
      </c>
      <c r="CD187">
        <f>IFERROR(MATCH($AM187,$AN$2:$AN$133,0)+1,0)</f>
      </c>
      <c r="CE187">
        <f>IFERROR(INDEX($AO$2:$AO$133,MATCH($AM187,$AN$2:$AN$133,0)),0)</f>
      </c>
      <c r="CF187">
        <f>IFERROR(LEFT($K187,FIND(" - ",$K187)-1),$K187)</f>
      </c>
      <c r="CG187" t="s">
        <v>108</v>
      </c>
      <c r="CI187">
        <f>IF($DD187&gt;=1,INDEX($CG:$CG,$DC187+1),"")</f>
      </c>
      <c r="CJ187">
        <f>IF($DD187&gt;=2,INDEX($CG:$CG,$DC187+2),"")</f>
      </c>
      <c r="CK187">
        <f>IF($DD187&gt;=3,INDEX($CG:$CG,$DC187+3),"")</f>
      </c>
      <c r="CL187">
        <f>IF($DD187&gt;=4,INDEX($CG:$CG,$DC187+4),"")</f>
      </c>
      <c r="CM187">
        <f>IF($DD187&gt;=5,INDEX($CG:$CG,$DC187+5),"")</f>
      </c>
      <c r="CN187">
        <f>IF($DD187&gt;=6,INDEX($CG:$CG,$DC187+6),"")</f>
      </c>
      <c r="CO187">
        <f>IF($DD187&gt;=7,INDEX($CG:$CG,$DC187+7),"")</f>
      </c>
      <c r="CP187">
        <f>IF($DD187&gt;=8,INDEX($CG:$CG,$DC187+8),"")</f>
      </c>
      <c r="CQ187">
        <f>IF($DD187&gt;=9,INDEX($CG:$CG,$DC187+9),"")</f>
      </c>
      <c r="CR187">
        <f>IF($DD187&gt;=10,INDEX($CG:$CG,$DC187+10),"")</f>
      </c>
      <c r="CS187">
        <f>IF($DD187&gt;=11,INDEX($CG:$CG,$DC187+11),"")</f>
      </c>
      <c r="CT187">
        <f>IF($DD187&gt;=12,INDEX($CG:$CG,$DC187+12),"")</f>
      </c>
      <c r="CU187">
        <f>IF($DD187&gt;=13,INDEX($CG:$CG,$DC187+13),"")</f>
      </c>
      <c r="CV187">
        <f>IF($DD187&gt;=14,INDEX($CG:$CG,$DC187+14),"")</f>
      </c>
      <c r="CW187">
        <f>IF($DD187&gt;=15,INDEX($CG:$CG,$DC187+15),"")</f>
      </c>
      <c r="CX187">
        <f>IF($DD187&gt;=16,INDEX($CG:$CG,$DC187+16),"")</f>
      </c>
      <c r="CY187">
        <f>IF($DD187&gt;=17,INDEX($CG:$CG,$DC187+17),"")</f>
      </c>
      <c r="CZ187">
        <f>IF($DD187&gt;=18,INDEX($CG:$CG,$DC187+18),"")</f>
      </c>
      <c r="DA187">
        <f>IF($DD187&gt;=19,INDEX($CG:$CG,$DC187+19),"")</f>
      </c>
      <c r="DB187">
        <f>IF($DD187&gt;=20,INDEX($CG:$CG,$DC187+20),"")</f>
      </c>
      <c r="DC187">
        <f>IFERROR(MATCH($CF187,$CG$2:$CG$1558,0)+1,0)</f>
      </c>
      <c r="DD187">
        <f>IFERROR(INDEX($CH$2:$CH$1558,MATCH($CF187,$CG$2:$CG$1558,0)),0)</f>
      </c>
      <c r="DE187">
        <f>IFERROR(INDEX($AL:$AL,MATCH($G187,$AK:$AK,0))&amp;"","")</f>
      </c>
      <c r="DI187">
        <f>IF($GL187&gt;=1,INDEX($DF:$DF,$GK187+1),"")</f>
      </c>
      <c r="DJ187">
        <f>IF($GL187&gt;=2,INDEX($DF:$DF,$GK187+2),"")</f>
      </c>
      <c r="DK187">
        <f>IF($GL187&gt;=3,INDEX($DF:$DF,$GK187+3),"")</f>
      </c>
      <c r="DL187">
        <f>IF($GL187&gt;=4,INDEX($DF:$DF,$GK187+4),"")</f>
      </c>
      <c r="DM187">
        <f>IF($GL187&gt;=5,INDEX($DF:$DF,$GK187+5),"")</f>
      </c>
      <c r="DN187">
        <f>IF($GL187&gt;=6,INDEX($DF:$DF,$GK187+6),"")</f>
      </c>
      <c r="DO187">
        <f>IF($GL187&gt;=7,INDEX($DF:$DF,$GK187+7),"")</f>
      </c>
      <c r="DP187">
        <f>IF($GL187&gt;=8,INDEX($DF:$DF,$GK187+8),"")</f>
      </c>
      <c r="DQ187">
        <f>IF($GL187&gt;=9,INDEX($DF:$DF,$GK187+9),"")</f>
      </c>
      <c r="DR187">
        <f>IF($GL187&gt;=10,INDEX($DF:$DF,$GK187+10),"")</f>
      </c>
      <c r="DS187">
        <f>IF($GL187&gt;=11,INDEX($DF:$DF,$GK187+11),"")</f>
      </c>
      <c r="DT187">
        <f>IF($GL187&gt;=12,INDEX($DF:$DF,$GK187+12),"")</f>
      </c>
      <c r="DU187">
        <f>IF($GL187&gt;=13,INDEX($DF:$DF,$GK187+13),"")</f>
      </c>
      <c r="DV187">
        <f>IF($GL187&gt;=14,INDEX($DF:$DF,$GK187+14),"")</f>
      </c>
      <c r="DW187">
        <f>IF($GL187&gt;=15,INDEX($DF:$DF,$GK187+15),"")</f>
      </c>
      <c r="DX187">
        <f>IF($GL187&gt;=16,INDEX($DF:$DF,$GK187+16),"")</f>
      </c>
      <c r="DY187">
        <f>IF($GL187&gt;=17,INDEX($DF:$DF,$GK187+17),"")</f>
      </c>
      <c r="DZ187">
        <f>IF($GL187&gt;=18,INDEX($DF:$DF,$GK187+18),"")</f>
      </c>
      <c r="EA187">
        <f>IF($GL187&gt;=19,INDEX($DF:$DF,$GK187+19),"")</f>
      </c>
      <c r="EB187">
        <f>IF($GL187&gt;=20,INDEX($DF:$DF,$GK187+20),"")</f>
      </c>
      <c r="EC187">
        <f>IF($GL187&gt;=21,INDEX($DF:$DF,$GK187+21),"")</f>
      </c>
      <c r="ED187">
        <f>IF($GL187&gt;=22,INDEX($DF:$DF,$GK187+22),"")</f>
      </c>
      <c r="EE187">
        <f>IF($GL187&gt;=23,INDEX($DF:$DF,$GK187+23),"")</f>
      </c>
      <c r="EF187">
        <f>IF($GL187&gt;=24,INDEX($DF:$DF,$GK187+24),"")</f>
      </c>
      <c r="EG187">
        <f>IF($GL187&gt;=25,INDEX($DF:$DF,$GK187+25),"")</f>
      </c>
      <c r="EH187">
        <f>IF($GL187&gt;=26,INDEX($DF:$DF,$GK187+26),"")</f>
      </c>
      <c r="EI187">
        <f>IF($GL187&gt;=27,INDEX($DF:$DF,$GK187+27),"")</f>
      </c>
      <c r="EJ187">
        <f>IF($GL187&gt;=28,INDEX($DF:$DF,$GK187+28),"")</f>
      </c>
      <c r="EK187">
        <f>IF($GL187&gt;=29,INDEX($DF:$DF,$GK187+29),"")</f>
      </c>
      <c r="EL187">
        <f>IF($GL187&gt;=30,INDEX($DF:$DF,$GK187+30),"")</f>
      </c>
      <c r="EM187">
        <f>IF($GL187&gt;=31,INDEX($DF:$DF,$GK187+31),"")</f>
      </c>
      <c r="EN187">
        <f>IF($GL187&gt;=32,INDEX($DF:$DF,$GK187+32),"")</f>
      </c>
      <c r="EO187">
        <f>IF($GL187&gt;=33,INDEX($DF:$DF,$GK187+33),"")</f>
      </c>
      <c r="EP187">
        <f>IF($GL187&gt;=34,INDEX($DF:$DF,$GK187+34),"")</f>
      </c>
      <c r="EQ187">
        <f>IF($GL187&gt;=35,INDEX($DF:$DF,$GK187+35),"")</f>
      </c>
      <c r="ER187">
        <f>IF($GL187&gt;=36,INDEX($DF:$DF,$GK187+36),"")</f>
      </c>
      <c r="ES187">
        <f>IF($GL187&gt;=37,INDEX($DF:$DF,$GK187+37),"")</f>
      </c>
      <c r="ET187">
        <f>IF($GL187&gt;=38,INDEX($DF:$DF,$GK187+38),"")</f>
      </c>
      <c r="EU187">
        <f>IF($GL187&gt;=39,INDEX($DF:$DF,$GK187+39),"")</f>
      </c>
      <c r="EV187">
        <f>IF($GL187&gt;=40,INDEX($DF:$DF,$GK187+40),"")</f>
      </c>
      <c r="EW187">
        <f>IF($GL187&gt;=1,INDEX($DG:$DG,$GK187+1),"")</f>
      </c>
      <c r="EX187">
        <f>IF($GL187&gt;=2,INDEX($DG:$DG,$GK187+2),"")</f>
      </c>
      <c r="EY187">
        <f>IF($GL187&gt;=3,INDEX($DG:$DG,$GK187+3),"")</f>
      </c>
      <c r="EZ187">
        <f>IF($GL187&gt;=4,INDEX($DG:$DG,$GK187+4),"")</f>
      </c>
      <c r="FA187">
        <f>IF($GL187&gt;=5,INDEX($DG:$DG,$GK187+5),"")</f>
      </c>
      <c r="FB187">
        <f>IF($GL187&gt;=6,INDEX($DG:$DG,$GK187+6),"")</f>
      </c>
      <c r="FC187">
        <f>IF($GL187&gt;=7,INDEX($DG:$DG,$GK187+7),"")</f>
      </c>
      <c r="FD187">
        <f>IF($GL187&gt;=8,INDEX($DG:$DG,$GK187+8),"")</f>
      </c>
      <c r="FE187">
        <f>IF($GL187&gt;=9,INDEX($DG:$DG,$GK187+9),"")</f>
      </c>
      <c r="FF187">
        <f>IF($GL187&gt;=10,INDEX($DG:$DG,$GK187+10),"")</f>
      </c>
      <c r="FG187">
        <f>IF($GL187&gt;=11,INDEX($DG:$DG,$GK187+11),"")</f>
      </c>
      <c r="FH187">
        <f>IF($GL187&gt;=12,INDEX($DG:$DG,$GK187+12),"")</f>
      </c>
      <c r="FI187">
        <f>IF($GL187&gt;=13,INDEX($DG:$DG,$GK187+13),"")</f>
      </c>
      <c r="FJ187">
        <f>IF($GL187&gt;=14,INDEX($DG:$DG,$GK187+14),"")</f>
      </c>
      <c r="FK187">
        <f>IF($GL187&gt;=15,INDEX($DG:$DG,$GK187+15),"")</f>
      </c>
      <c r="FL187">
        <f>IF($GL187&gt;=16,INDEX($DG:$DG,$GK187+16),"")</f>
      </c>
      <c r="FM187">
        <f>IF($GL187&gt;=17,INDEX($DG:$DG,$GK187+17),"")</f>
      </c>
      <c r="FN187">
        <f>IF($GL187&gt;=18,INDEX($DG:$DG,$GK187+18),"")</f>
      </c>
      <c r="FO187">
        <f>IF($GL187&gt;=19,INDEX($DG:$DG,$GK187+19),"")</f>
      </c>
      <c r="FP187">
        <f>IF($GL187&gt;=20,INDEX($DG:$DG,$GK187+20),"")</f>
      </c>
      <c r="FQ187">
        <f>IF($GL187&gt;=21,INDEX($DG:$DG,$GK187+21),"")</f>
      </c>
      <c r="FR187">
        <f>IF($GL187&gt;=22,INDEX($DG:$DG,$GK187+22),"")</f>
      </c>
      <c r="FS187">
        <f>IF($GL187&gt;=23,INDEX($DG:$DG,$GK187+23),"")</f>
      </c>
      <c r="FT187">
        <f>IF($GL187&gt;=24,INDEX($DG:$DG,$GK187+24),"")</f>
      </c>
      <c r="FU187">
        <f>IF($GL187&gt;=25,INDEX($DG:$DG,$GK187+25),"")</f>
      </c>
      <c r="FV187">
        <f>IF($GL187&gt;=26,INDEX($DG:$DG,$GK187+26),"")</f>
      </c>
      <c r="FW187">
        <f>IF($GL187&gt;=27,INDEX($DG:$DG,$GK187+27),"")</f>
      </c>
      <c r="FX187">
        <f>IF($GL187&gt;=28,INDEX($DG:$DG,$GK187+28),"")</f>
      </c>
      <c r="FY187">
        <f>IF($GL187&gt;=29,INDEX($DG:$DG,$GK187+29),"")</f>
      </c>
      <c r="FZ187">
        <f>IF($GL187&gt;=30,INDEX($DG:$DG,$GK187+30),"")</f>
      </c>
      <c r="GA187">
        <f>IF($GL187&gt;=31,INDEX($DG:$DG,$GK187+31),"")</f>
      </c>
      <c r="GB187">
        <f>IF($GL187&gt;=32,INDEX($DG:$DG,$GK187+32),"")</f>
      </c>
      <c r="GC187">
        <f>IF($GL187&gt;=33,INDEX($DG:$DG,$GK187+33),"")</f>
      </c>
      <c r="GD187">
        <f>IF($GL187&gt;=34,INDEX($DG:$DG,$GK187+34),"")</f>
      </c>
      <c r="GE187">
        <f>IF($GL187&gt;=35,INDEX($DG:$DG,$GK187+35),"")</f>
      </c>
      <c r="GF187">
        <f>IF($GL187&gt;=36,INDEX($DG:$DG,$GK187+36),"")</f>
      </c>
      <c r="GG187">
        <f>IF($GL187&gt;=37,INDEX($DG:$DG,$GK187+37),"")</f>
      </c>
      <c r="GH187">
        <f>IF($GL187&gt;=38,INDEX($DG:$DG,$GK187+38),"")</f>
      </c>
      <c r="GI187">
        <f>IF($GL187&gt;=39,INDEX($DG:$DG,$GK187+39),"")</f>
      </c>
      <c r="GJ187">
        <f>IF($GL187&gt;=40,INDEX($DG:$DG,$GK187+40),"")</f>
      </c>
      <c r="GK187">
        <f>IFERROR(MATCH($DE187,$DF$2:$DF$166,0)+1,0)</f>
      </c>
      <c r="GL187">
        <f>IFERROR(INDEX($DH$2:$DH$166,MATCH($DE187,$DF$2:$DF$166,0)),0)</f>
      </c>
      <c r="GM187">
        <f>IFERROR(MATCH($H187,$DI$187:$EV$187,0),0)</f>
      </c>
      <c r="GN187">
        <f>IF($GM187&gt;0,INDEX($EW$187:$GJ$187,$GM187),"")</f>
      </c>
      <c r="GO187" t="s">
        <v>508</v>
      </c>
      <c r="GQ187">
        <f>IF($IZ187&gt;=1,INDEX($GO:$GO,$IY187+1),"")</f>
      </c>
      <c r="GR187">
        <f>IF($IZ187&gt;=2,INDEX($GO:$GO,$IY187+2),"")</f>
      </c>
      <c r="GS187">
        <f>IF($IZ187&gt;=3,INDEX($GO:$GO,$IY187+3),"")</f>
      </c>
      <c r="GT187">
        <f>IF($IZ187&gt;=4,INDEX($GO:$GO,$IY187+4),"")</f>
      </c>
      <c r="GU187">
        <f>IF($IZ187&gt;=5,INDEX($GO:$GO,$IY187+5),"")</f>
      </c>
      <c r="GV187">
        <f>IF($IZ187&gt;=6,INDEX($GO:$GO,$IY187+6),"")</f>
      </c>
      <c r="GW187">
        <f>IF($IZ187&gt;=7,INDEX($GO:$GO,$IY187+7),"")</f>
      </c>
      <c r="GX187">
        <f>IF($IZ187&gt;=8,INDEX($GO:$GO,$IY187+8),"")</f>
      </c>
      <c r="GY187">
        <f>IF($IZ187&gt;=9,INDEX($GO:$GO,$IY187+9),"")</f>
      </c>
      <c r="GZ187">
        <f>IF($IZ187&gt;=10,INDEX($GO:$GO,$IY187+10),"")</f>
      </c>
      <c r="HA187">
        <f>IF($IZ187&gt;=11,INDEX($GO:$GO,$IY187+11),"")</f>
      </c>
      <c r="HB187">
        <f>IF($IZ187&gt;=12,INDEX($GO:$GO,$IY187+12),"")</f>
      </c>
      <c r="HC187">
        <f>IF($IZ187&gt;=13,INDEX($GO:$GO,$IY187+13),"")</f>
      </c>
      <c r="HD187">
        <f>IF($IZ187&gt;=14,INDEX($GO:$GO,$IY187+14),"")</f>
      </c>
      <c r="HE187">
        <f>IF($IZ187&gt;=15,INDEX($GO:$GO,$IY187+15),"")</f>
      </c>
      <c r="HF187">
        <f>IF($IZ187&gt;=16,INDEX($GO:$GO,$IY187+16),"")</f>
      </c>
      <c r="HG187">
        <f>IF($IZ187&gt;=17,INDEX($GO:$GO,$IY187+17),"")</f>
      </c>
      <c r="HH187">
        <f>IF($IZ187&gt;=18,INDEX($GO:$GO,$IY187+18),"")</f>
      </c>
      <c r="HI187">
        <f>IF($IZ187&gt;=19,INDEX($GO:$GO,$IY187+19),"")</f>
      </c>
      <c r="HJ187">
        <f>IF($IZ187&gt;=20,INDEX($GO:$GO,$IY187+20),"")</f>
      </c>
      <c r="HK187">
        <f>IF($IZ187&gt;=21,INDEX($GO:$GO,$IY187+21),"")</f>
      </c>
      <c r="HL187">
        <f>IF($IZ187&gt;=22,INDEX($GO:$GO,$IY187+22),"")</f>
      </c>
      <c r="HM187">
        <f>IF($IZ187&gt;=23,INDEX($GO:$GO,$IY187+23),"")</f>
      </c>
      <c r="HN187">
        <f>IF($IZ187&gt;=24,INDEX($GO:$GO,$IY187+24),"")</f>
      </c>
      <c r="HO187">
        <f>IF($IZ187&gt;=25,INDEX($GO:$GO,$IY187+25),"")</f>
      </c>
      <c r="HP187">
        <f>IF($IZ187&gt;=26,INDEX($GO:$GO,$IY187+26),"")</f>
      </c>
      <c r="HQ187">
        <f>IF($IZ187&gt;=27,INDEX($GO:$GO,$IY187+27),"")</f>
      </c>
      <c r="HR187">
        <f>IF($IZ187&gt;=28,INDEX($GO:$GO,$IY187+28),"")</f>
      </c>
      <c r="HS187">
        <f>IF($IZ187&gt;=29,INDEX($GO:$GO,$IY187+29),"")</f>
      </c>
      <c r="HT187">
        <f>IF($IZ187&gt;=30,INDEX($GO:$GO,$IY187+30),"")</f>
      </c>
      <c r="HU187">
        <f>IF($IZ187&gt;=31,INDEX($GO:$GO,$IY187+31),"")</f>
      </c>
      <c r="HV187">
        <f>IF($IZ187&gt;=32,INDEX($GO:$GO,$IY187+32),"")</f>
      </c>
      <c r="HW187">
        <f>IF($IZ187&gt;=33,INDEX($GO:$GO,$IY187+33),"")</f>
      </c>
      <c r="HX187">
        <f>IF($IZ187&gt;=34,INDEX($GO:$GO,$IY187+34),"")</f>
      </c>
      <c r="HY187">
        <f>IF($IZ187&gt;=35,INDEX($GO:$GO,$IY187+35),"")</f>
      </c>
      <c r="HZ187">
        <f>IF($IZ187&gt;=36,INDEX($GO:$GO,$IY187+36),"")</f>
      </c>
      <c r="IA187">
        <f>IF($IZ187&gt;=37,INDEX($GO:$GO,$IY187+37),"")</f>
      </c>
      <c r="IB187">
        <f>IF($IZ187&gt;=38,INDEX($GO:$GO,$IY187+38),"")</f>
      </c>
      <c r="IC187">
        <f>IF($IZ187&gt;=39,INDEX($GO:$GO,$IY187+39),"")</f>
      </c>
      <c r="ID187">
        <f>IF($IZ187&gt;=40,INDEX($GO:$GO,$IY187+40),"")</f>
      </c>
      <c r="IE187">
        <f>IF($IZ187&gt;=41,INDEX($GO:$GO,$IY187+41),"")</f>
      </c>
      <c r="IF187">
        <f>IF($IZ187&gt;=42,INDEX($GO:$GO,$IY187+42),"")</f>
      </c>
      <c r="IG187">
        <f>IF($IZ187&gt;=43,INDEX($GO:$GO,$IY187+43),"")</f>
      </c>
      <c r="IH187">
        <f>IF($IZ187&gt;=44,INDEX($GO:$GO,$IY187+44),"")</f>
      </c>
      <c r="II187">
        <f>IF($IZ187&gt;=45,INDEX($GO:$GO,$IY187+45),"")</f>
      </c>
      <c r="IJ187">
        <f>IF($IZ187&gt;=46,INDEX($GO:$GO,$IY187+46),"")</f>
      </c>
      <c r="IK187">
        <f>IF($IZ187&gt;=47,INDEX($GO:$GO,$IY187+47),"")</f>
      </c>
      <c r="IL187">
        <f>IF($IZ187&gt;=48,INDEX($GO:$GO,$IY187+48),"")</f>
      </c>
      <c r="IM187">
        <f>IF($IZ187&gt;=49,INDEX($GO:$GO,$IY187+49),"")</f>
      </c>
      <c r="IN187">
        <f>IF($IZ187&gt;=50,INDEX($GO:$GO,$IY187+50),"")</f>
      </c>
      <c r="IO187">
        <f>IF($IZ187&gt;=51,INDEX($GO:$GO,$IY187+51),"")</f>
      </c>
      <c r="IP187">
        <f>IF($IZ187&gt;=52,INDEX($GO:$GO,$IY187+52),"")</f>
      </c>
      <c r="IQ187">
        <f>IF($IZ187&gt;=53,INDEX($GO:$GO,$IY187+53),"")</f>
      </c>
      <c r="IR187">
        <f>IF($IZ187&gt;=54,INDEX($GO:$GO,$IY187+54),"")</f>
      </c>
      <c r="IS187">
        <f>IF($IZ187&gt;=55,INDEX($GO:$GO,$IY187+55),"")</f>
      </c>
      <c r="IT187">
        <f>IF($IZ187&gt;=56,INDEX($GO:$GO,$IY187+56),"")</f>
      </c>
      <c r="IU187">
        <f>IF($IZ187&gt;=57,INDEX($GO:$GO,$IY187+57),"")</f>
      </c>
      <c r="IV187">
        <f>IF($IZ187&gt;=58,INDEX($GO:$GO,$IY187+58),"")</f>
      </c>
      <c r="IW187">
        <f>IF($IZ187&gt;=59,INDEX($GO:$GO,$IY187+59),"")</f>
      </c>
      <c r="IX187">
        <f>IF($IZ187&gt;=60,INDEX($GO:$GO,$IY187+60),"")</f>
      </c>
      <c r="IY187">
        <f>IFERROR(MATCH($GN187,$GO$2:$GO$827,0)+1,0)</f>
      </c>
      <c r="IZ187">
        <f>IFERROR(INDEX($GP$2:$GP$827,MATCH($GN187,$GO$2:$GO$827,0)),0)</f>
      </c>
      <c r="JA187" t="s">
        <v>23</v>
      </c>
      <c r="JB187" t="s">
        <v>23</v>
      </c>
    </row>
    <row r="188" spans="1:262" x14ac:dyDescent="0.25">
      <c r="F188" s="1"/>
      <c r="G188" s="1"/>
      <c r="H188" s="1"/>
      <c r="I188" s="1"/>
      <c r="J188" s="1">
        <f>IFERROR(IF(FIND(" - ",$F188)&gt;0,MID($F188,FIND(" - ",$F188)+3,LEN($F188)),""),"")</f>
      </c>
      <c r="L188" s="1"/>
      <c r="N188" t="s">
        <v>23</v>
      </c>
      <c r="P188">
        <f>IF(OR($N188="",$O188=""),"",IFERROR($N188/$O188,0))</f>
      </c>
      <c r="Q188">
        <f>IF($N188="","",
IF($G188="","",
IF(ISNUMBER(SEARCH("exempt",LOWER($G188))),0,
$N188*(VALUE(SUBSTITUTE($G188,"%",""))/100))))</f>
      </c>
      <c r="W188">
        <f>IF($N188="","",
SUM($N188,$Q188,$U188,$R188,$T188)-
IF($V188="",0,VALUE($V188)))</f>
      </c>
      <c r="AE188" t="s">
        <v>922</v>
      </c>
      <c r="AJ188" t="s">
        <v>923</v>
      </c>
      <c r="AM188">
        <f>IFERROR(LEFT($F188,FIND(" - ",$F188)-1),$F188)</f>
      </c>
      <c r="AP188">
        <f>IF($CE188&gt;=1,INDEX($AN:$AN,$CD188+1),"")</f>
      </c>
      <c r="AQ188">
        <f>IF($CE188&gt;=2,INDEX($AN:$AN,$CD188+2),"")</f>
      </c>
      <c r="AR188">
        <f>IF($CE188&gt;=3,INDEX($AN:$AN,$CD188+3),"")</f>
      </c>
      <c r="AS188">
        <f>IF($CE188&gt;=4,INDEX($AN:$AN,$CD188+4),"")</f>
      </c>
      <c r="AT188">
        <f>IF($CE188&gt;=5,INDEX($AN:$AN,$CD188+5),"")</f>
      </c>
      <c r="AU188">
        <f>IF($CE188&gt;=6,INDEX($AN:$AN,$CD188+6),"")</f>
      </c>
      <c r="AV188">
        <f>IF($CE188&gt;=7,INDEX($AN:$AN,$CD188+7),"")</f>
      </c>
      <c r="AW188">
        <f>IF($CE188&gt;=8,INDEX($AN:$AN,$CD188+8),"")</f>
      </c>
      <c r="AX188">
        <f>IF($CE188&gt;=9,INDEX($AN:$AN,$CD188+9),"")</f>
      </c>
      <c r="AY188">
        <f>IF($CE188&gt;=10,INDEX($AN:$AN,$CD188+10),"")</f>
      </c>
      <c r="AZ188">
        <f>IF($CE188&gt;=11,INDEX($AN:$AN,$CD188+11),"")</f>
      </c>
      <c r="BA188">
        <f>IF($CE188&gt;=12,INDEX($AN:$AN,$CD188+12),"")</f>
      </c>
      <c r="BB188">
        <f>IF($CE188&gt;=13,INDEX($AN:$AN,$CD188+13),"")</f>
      </c>
      <c r="BC188">
        <f>IF($CE188&gt;=14,INDEX($AN:$AN,$CD188+14),"")</f>
      </c>
      <c r="BD188">
        <f>IF($CE188&gt;=15,INDEX($AN:$AN,$CD188+15),"")</f>
      </c>
      <c r="BE188">
        <f>IF($CE188&gt;=16,INDEX($AN:$AN,$CD188+16),"")</f>
      </c>
      <c r="BF188">
        <f>IF($CE188&gt;=17,INDEX($AN:$AN,$CD188+17),"")</f>
      </c>
      <c r="BG188">
        <f>IF($CE188&gt;=18,INDEX($AN:$AN,$CD188+18),"")</f>
      </c>
      <c r="BH188">
        <f>IF($CE188&gt;=19,INDEX($AN:$AN,$CD188+19),"")</f>
      </c>
      <c r="BI188">
        <f>IF($CE188&gt;=20,INDEX($AN:$AN,$CD188+20),"")</f>
      </c>
      <c r="BJ188">
        <f>IF($CE188&gt;=21,INDEX($AN:$AN,$CD188+21),"")</f>
      </c>
      <c r="BK188">
        <f>IF($CE188&gt;=22,INDEX($AN:$AN,$CD188+22),"")</f>
      </c>
      <c r="BL188">
        <f>IF($CE188&gt;=23,INDEX($AN:$AN,$CD188+23),"")</f>
      </c>
      <c r="BM188">
        <f>IF($CE188&gt;=24,INDEX($AN:$AN,$CD188+24),"")</f>
      </c>
      <c r="BN188">
        <f>IF($CE188&gt;=25,INDEX($AN:$AN,$CD188+25),"")</f>
      </c>
      <c r="BO188">
        <f>IF($CE188&gt;=26,INDEX($AN:$AN,$CD188+26),"")</f>
      </c>
      <c r="BP188">
        <f>IF($CE188&gt;=27,INDEX($AN:$AN,$CD188+27),"")</f>
      </c>
      <c r="BQ188">
        <f>IF($CE188&gt;=28,INDEX($AN:$AN,$CD188+28),"")</f>
      </c>
      <c r="BR188">
        <f>IF($CE188&gt;=29,INDEX($AN:$AN,$CD188+29),"")</f>
      </c>
      <c r="BS188">
        <f>IF($CE188&gt;=30,INDEX($AN:$AN,$CD188+30),"")</f>
      </c>
      <c r="BT188">
        <f>IF($CE188&gt;=31,INDEX($AN:$AN,$CD188+31),"")</f>
      </c>
      <c r="BU188">
        <f>IF($CE188&gt;=32,INDEX($AN:$AN,$CD188+32),"")</f>
      </c>
      <c r="BV188">
        <f>IF($CE188&gt;=33,INDEX($AN:$AN,$CD188+33),"")</f>
      </c>
      <c r="BW188">
        <f>IF($CE188&gt;=34,INDEX($AN:$AN,$CD188+34),"")</f>
      </c>
      <c r="BX188">
        <f>IF($CE188&gt;=35,INDEX($AN:$AN,$CD188+35),"")</f>
      </c>
      <c r="BY188">
        <f>IF($CE188&gt;=36,INDEX($AN:$AN,$CD188+36),"")</f>
      </c>
      <c r="BZ188">
        <f>IF($CE188&gt;=37,INDEX($AN:$AN,$CD188+37),"")</f>
      </c>
      <c r="CA188">
        <f>IF($CE188&gt;=38,INDEX($AN:$AN,$CD188+38),"")</f>
      </c>
      <c r="CB188">
        <f>IF($CE188&gt;=39,INDEX($AN:$AN,$CD188+39),"")</f>
      </c>
      <c r="CC188">
        <f>IF($CE188&gt;=40,INDEX($AN:$AN,$CD188+40),"")</f>
      </c>
      <c r="CD188">
        <f>IFERROR(MATCH($AM188,$AN$2:$AN$133,0)+1,0)</f>
      </c>
      <c r="CE188">
        <f>IFERROR(INDEX($AO$2:$AO$133,MATCH($AM188,$AN$2:$AN$133,0)),0)</f>
      </c>
      <c r="CF188">
        <f>IFERROR(LEFT($K188,FIND(" - ",$K188)-1),$K188)</f>
      </c>
      <c r="CG188" t="s">
        <v>117</v>
      </c>
      <c r="CI188">
        <f>IF($DD188&gt;=1,INDEX($CG:$CG,$DC188+1),"")</f>
      </c>
      <c r="CJ188">
        <f>IF($DD188&gt;=2,INDEX($CG:$CG,$DC188+2),"")</f>
      </c>
      <c r="CK188">
        <f>IF($DD188&gt;=3,INDEX($CG:$CG,$DC188+3),"")</f>
      </c>
      <c r="CL188">
        <f>IF($DD188&gt;=4,INDEX($CG:$CG,$DC188+4),"")</f>
      </c>
      <c r="CM188">
        <f>IF($DD188&gt;=5,INDEX($CG:$CG,$DC188+5),"")</f>
      </c>
      <c r="CN188">
        <f>IF($DD188&gt;=6,INDEX($CG:$CG,$DC188+6),"")</f>
      </c>
      <c r="CO188">
        <f>IF($DD188&gt;=7,INDEX($CG:$CG,$DC188+7),"")</f>
      </c>
      <c r="CP188">
        <f>IF($DD188&gt;=8,INDEX($CG:$CG,$DC188+8),"")</f>
      </c>
      <c r="CQ188">
        <f>IF($DD188&gt;=9,INDEX($CG:$CG,$DC188+9),"")</f>
      </c>
      <c r="CR188">
        <f>IF($DD188&gt;=10,INDEX($CG:$CG,$DC188+10),"")</f>
      </c>
      <c r="CS188">
        <f>IF($DD188&gt;=11,INDEX($CG:$CG,$DC188+11),"")</f>
      </c>
      <c r="CT188">
        <f>IF($DD188&gt;=12,INDEX($CG:$CG,$DC188+12),"")</f>
      </c>
      <c r="CU188">
        <f>IF($DD188&gt;=13,INDEX($CG:$CG,$DC188+13),"")</f>
      </c>
      <c r="CV188">
        <f>IF($DD188&gt;=14,INDEX($CG:$CG,$DC188+14),"")</f>
      </c>
      <c r="CW188">
        <f>IF($DD188&gt;=15,INDEX($CG:$CG,$DC188+15),"")</f>
      </c>
      <c r="CX188">
        <f>IF($DD188&gt;=16,INDEX($CG:$CG,$DC188+16),"")</f>
      </c>
      <c r="CY188">
        <f>IF($DD188&gt;=17,INDEX($CG:$CG,$DC188+17),"")</f>
      </c>
      <c r="CZ188">
        <f>IF($DD188&gt;=18,INDEX($CG:$CG,$DC188+18),"")</f>
      </c>
      <c r="DA188">
        <f>IF($DD188&gt;=19,INDEX($CG:$CG,$DC188+19),"")</f>
      </c>
      <c r="DB188">
        <f>IF($DD188&gt;=20,INDEX($CG:$CG,$DC188+20),"")</f>
      </c>
      <c r="DC188">
        <f>IFERROR(MATCH($CF188,$CG$2:$CG$1558,0)+1,0)</f>
      </c>
      <c r="DD188">
        <f>IFERROR(INDEX($CH$2:$CH$1558,MATCH($CF188,$CG$2:$CG$1558,0)),0)</f>
      </c>
      <c r="DE188">
        <f>IFERROR(INDEX($AL:$AL,MATCH($G188,$AK:$AK,0))&amp;"","")</f>
      </c>
      <c r="DI188">
        <f>IF($GL188&gt;=1,INDEX($DF:$DF,$GK188+1),"")</f>
      </c>
      <c r="DJ188">
        <f>IF($GL188&gt;=2,INDEX($DF:$DF,$GK188+2),"")</f>
      </c>
      <c r="DK188">
        <f>IF($GL188&gt;=3,INDEX($DF:$DF,$GK188+3),"")</f>
      </c>
      <c r="DL188">
        <f>IF($GL188&gt;=4,INDEX($DF:$DF,$GK188+4),"")</f>
      </c>
      <c r="DM188">
        <f>IF($GL188&gt;=5,INDEX($DF:$DF,$GK188+5),"")</f>
      </c>
      <c r="DN188">
        <f>IF($GL188&gt;=6,INDEX($DF:$DF,$GK188+6),"")</f>
      </c>
      <c r="DO188">
        <f>IF($GL188&gt;=7,INDEX($DF:$DF,$GK188+7),"")</f>
      </c>
      <c r="DP188">
        <f>IF($GL188&gt;=8,INDEX($DF:$DF,$GK188+8),"")</f>
      </c>
      <c r="DQ188">
        <f>IF($GL188&gt;=9,INDEX($DF:$DF,$GK188+9),"")</f>
      </c>
      <c r="DR188">
        <f>IF($GL188&gt;=10,INDEX($DF:$DF,$GK188+10),"")</f>
      </c>
      <c r="DS188">
        <f>IF($GL188&gt;=11,INDEX($DF:$DF,$GK188+11),"")</f>
      </c>
      <c r="DT188">
        <f>IF($GL188&gt;=12,INDEX($DF:$DF,$GK188+12),"")</f>
      </c>
      <c r="DU188">
        <f>IF($GL188&gt;=13,INDEX($DF:$DF,$GK188+13),"")</f>
      </c>
      <c r="DV188">
        <f>IF($GL188&gt;=14,INDEX($DF:$DF,$GK188+14),"")</f>
      </c>
      <c r="DW188">
        <f>IF($GL188&gt;=15,INDEX($DF:$DF,$GK188+15),"")</f>
      </c>
      <c r="DX188">
        <f>IF($GL188&gt;=16,INDEX($DF:$DF,$GK188+16),"")</f>
      </c>
      <c r="DY188">
        <f>IF($GL188&gt;=17,INDEX($DF:$DF,$GK188+17),"")</f>
      </c>
      <c r="DZ188">
        <f>IF($GL188&gt;=18,INDEX($DF:$DF,$GK188+18),"")</f>
      </c>
      <c r="EA188">
        <f>IF($GL188&gt;=19,INDEX($DF:$DF,$GK188+19),"")</f>
      </c>
      <c r="EB188">
        <f>IF($GL188&gt;=20,INDEX($DF:$DF,$GK188+20),"")</f>
      </c>
      <c r="EC188">
        <f>IF($GL188&gt;=21,INDEX($DF:$DF,$GK188+21),"")</f>
      </c>
      <c r="ED188">
        <f>IF($GL188&gt;=22,INDEX($DF:$DF,$GK188+22),"")</f>
      </c>
      <c r="EE188">
        <f>IF($GL188&gt;=23,INDEX($DF:$DF,$GK188+23),"")</f>
      </c>
      <c r="EF188">
        <f>IF($GL188&gt;=24,INDEX($DF:$DF,$GK188+24),"")</f>
      </c>
      <c r="EG188">
        <f>IF($GL188&gt;=25,INDEX($DF:$DF,$GK188+25),"")</f>
      </c>
      <c r="EH188">
        <f>IF($GL188&gt;=26,INDEX($DF:$DF,$GK188+26),"")</f>
      </c>
      <c r="EI188">
        <f>IF($GL188&gt;=27,INDEX($DF:$DF,$GK188+27),"")</f>
      </c>
      <c r="EJ188">
        <f>IF($GL188&gt;=28,INDEX($DF:$DF,$GK188+28),"")</f>
      </c>
      <c r="EK188">
        <f>IF($GL188&gt;=29,INDEX($DF:$DF,$GK188+29),"")</f>
      </c>
      <c r="EL188">
        <f>IF($GL188&gt;=30,INDEX($DF:$DF,$GK188+30),"")</f>
      </c>
      <c r="EM188">
        <f>IF($GL188&gt;=31,INDEX($DF:$DF,$GK188+31),"")</f>
      </c>
      <c r="EN188">
        <f>IF($GL188&gt;=32,INDEX($DF:$DF,$GK188+32),"")</f>
      </c>
      <c r="EO188">
        <f>IF($GL188&gt;=33,INDEX($DF:$DF,$GK188+33),"")</f>
      </c>
      <c r="EP188">
        <f>IF($GL188&gt;=34,INDEX($DF:$DF,$GK188+34),"")</f>
      </c>
      <c r="EQ188">
        <f>IF($GL188&gt;=35,INDEX($DF:$DF,$GK188+35),"")</f>
      </c>
      <c r="ER188">
        <f>IF($GL188&gt;=36,INDEX($DF:$DF,$GK188+36),"")</f>
      </c>
      <c r="ES188">
        <f>IF($GL188&gt;=37,INDEX($DF:$DF,$GK188+37),"")</f>
      </c>
      <c r="ET188">
        <f>IF($GL188&gt;=38,INDEX($DF:$DF,$GK188+38),"")</f>
      </c>
      <c r="EU188">
        <f>IF($GL188&gt;=39,INDEX($DF:$DF,$GK188+39),"")</f>
      </c>
      <c r="EV188">
        <f>IF($GL188&gt;=40,INDEX($DF:$DF,$GK188+40),"")</f>
      </c>
      <c r="EW188">
        <f>IF($GL188&gt;=1,INDEX($DG:$DG,$GK188+1),"")</f>
      </c>
      <c r="EX188">
        <f>IF($GL188&gt;=2,INDEX($DG:$DG,$GK188+2),"")</f>
      </c>
      <c r="EY188">
        <f>IF($GL188&gt;=3,INDEX($DG:$DG,$GK188+3),"")</f>
      </c>
      <c r="EZ188">
        <f>IF($GL188&gt;=4,INDEX($DG:$DG,$GK188+4),"")</f>
      </c>
      <c r="FA188">
        <f>IF($GL188&gt;=5,INDEX($DG:$DG,$GK188+5),"")</f>
      </c>
      <c r="FB188">
        <f>IF($GL188&gt;=6,INDEX($DG:$DG,$GK188+6),"")</f>
      </c>
      <c r="FC188">
        <f>IF($GL188&gt;=7,INDEX($DG:$DG,$GK188+7),"")</f>
      </c>
      <c r="FD188">
        <f>IF($GL188&gt;=8,INDEX($DG:$DG,$GK188+8),"")</f>
      </c>
      <c r="FE188">
        <f>IF($GL188&gt;=9,INDEX($DG:$DG,$GK188+9),"")</f>
      </c>
      <c r="FF188">
        <f>IF($GL188&gt;=10,INDEX($DG:$DG,$GK188+10),"")</f>
      </c>
      <c r="FG188">
        <f>IF($GL188&gt;=11,INDEX($DG:$DG,$GK188+11),"")</f>
      </c>
      <c r="FH188">
        <f>IF($GL188&gt;=12,INDEX($DG:$DG,$GK188+12),"")</f>
      </c>
      <c r="FI188">
        <f>IF($GL188&gt;=13,INDEX($DG:$DG,$GK188+13),"")</f>
      </c>
      <c r="FJ188">
        <f>IF($GL188&gt;=14,INDEX($DG:$DG,$GK188+14),"")</f>
      </c>
      <c r="FK188">
        <f>IF($GL188&gt;=15,INDEX($DG:$DG,$GK188+15),"")</f>
      </c>
      <c r="FL188">
        <f>IF($GL188&gt;=16,INDEX($DG:$DG,$GK188+16),"")</f>
      </c>
      <c r="FM188">
        <f>IF($GL188&gt;=17,INDEX($DG:$DG,$GK188+17),"")</f>
      </c>
      <c r="FN188">
        <f>IF($GL188&gt;=18,INDEX($DG:$DG,$GK188+18),"")</f>
      </c>
      <c r="FO188">
        <f>IF($GL188&gt;=19,INDEX($DG:$DG,$GK188+19),"")</f>
      </c>
      <c r="FP188">
        <f>IF($GL188&gt;=20,INDEX($DG:$DG,$GK188+20),"")</f>
      </c>
      <c r="FQ188">
        <f>IF($GL188&gt;=21,INDEX($DG:$DG,$GK188+21),"")</f>
      </c>
      <c r="FR188">
        <f>IF($GL188&gt;=22,INDEX($DG:$DG,$GK188+22),"")</f>
      </c>
      <c r="FS188">
        <f>IF($GL188&gt;=23,INDEX($DG:$DG,$GK188+23),"")</f>
      </c>
      <c r="FT188">
        <f>IF($GL188&gt;=24,INDEX($DG:$DG,$GK188+24),"")</f>
      </c>
      <c r="FU188">
        <f>IF($GL188&gt;=25,INDEX($DG:$DG,$GK188+25),"")</f>
      </c>
      <c r="FV188">
        <f>IF($GL188&gt;=26,INDEX($DG:$DG,$GK188+26),"")</f>
      </c>
      <c r="FW188">
        <f>IF($GL188&gt;=27,INDEX($DG:$DG,$GK188+27),"")</f>
      </c>
      <c r="FX188">
        <f>IF($GL188&gt;=28,INDEX($DG:$DG,$GK188+28),"")</f>
      </c>
      <c r="FY188">
        <f>IF($GL188&gt;=29,INDEX($DG:$DG,$GK188+29),"")</f>
      </c>
      <c r="FZ188">
        <f>IF($GL188&gt;=30,INDEX($DG:$DG,$GK188+30),"")</f>
      </c>
      <c r="GA188">
        <f>IF($GL188&gt;=31,INDEX($DG:$DG,$GK188+31),"")</f>
      </c>
      <c r="GB188">
        <f>IF($GL188&gt;=32,INDEX($DG:$DG,$GK188+32),"")</f>
      </c>
      <c r="GC188">
        <f>IF($GL188&gt;=33,INDEX($DG:$DG,$GK188+33),"")</f>
      </c>
      <c r="GD188">
        <f>IF($GL188&gt;=34,INDEX($DG:$DG,$GK188+34),"")</f>
      </c>
      <c r="GE188">
        <f>IF($GL188&gt;=35,INDEX($DG:$DG,$GK188+35),"")</f>
      </c>
      <c r="GF188">
        <f>IF($GL188&gt;=36,INDEX($DG:$DG,$GK188+36),"")</f>
      </c>
      <c r="GG188">
        <f>IF($GL188&gt;=37,INDEX($DG:$DG,$GK188+37),"")</f>
      </c>
      <c r="GH188">
        <f>IF($GL188&gt;=38,INDEX($DG:$DG,$GK188+38),"")</f>
      </c>
      <c r="GI188">
        <f>IF($GL188&gt;=39,INDEX($DG:$DG,$GK188+39),"")</f>
      </c>
      <c r="GJ188">
        <f>IF($GL188&gt;=40,INDEX($DG:$DG,$GK188+40),"")</f>
      </c>
      <c r="GK188">
        <f>IFERROR(MATCH($DE188,$DF$2:$DF$166,0)+1,0)</f>
      </c>
      <c r="GL188">
        <f>IFERROR(INDEX($DH$2:$DH$166,MATCH($DE188,$DF$2:$DF$166,0)),0)</f>
      </c>
      <c r="GM188">
        <f>IFERROR(MATCH($H188,$DI$188:$EV$188,0),0)</f>
      </c>
      <c r="GN188">
        <f>IF($GM188&gt;0,INDEX($EW$188:$GJ$188,$GM188),"")</f>
      </c>
      <c r="GO188" t="s">
        <v>514</v>
      </c>
      <c r="GQ188">
        <f>IF($IZ188&gt;=1,INDEX($GO:$GO,$IY188+1),"")</f>
      </c>
      <c r="GR188">
        <f>IF($IZ188&gt;=2,INDEX($GO:$GO,$IY188+2),"")</f>
      </c>
      <c r="GS188">
        <f>IF($IZ188&gt;=3,INDEX($GO:$GO,$IY188+3),"")</f>
      </c>
      <c r="GT188">
        <f>IF($IZ188&gt;=4,INDEX($GO:$GO,$IY188+4),"")</f>
      </c>
      <c r="GU188">
        <f>IF($IZ188&gt;=5,INDEX($GO:$GO,$IY188+5),"")</f>
      </c>
      <c r="GV188">
        <f>IF($IZ188&gt;=6,INDEX($GO:$GO,$IY188+6),"")</f>
      </c>
      <c r="GW188">
        <f>IF($IZ188&gt;=7,INDEX($GO:$GO,$IY188+7),"")</f>
      </c>
      <c r="GX188">
        <f>IF($IZ188&gt;=8,INDEX($GO:$GO,$IY188+8),"")</f>
      </c>
      <c r="GY188">
        <f>IF($IZ188&gt;=9,INDEX($GO:$GO,$IY188+9),"")</f>
      </c>
      <c r="GZ188">
        <f>IF($IZ188&gt;=10,INDEX($GO:$GO,$IY188+10),"")</f>
      </c>
      <c r="HA188">
        <f>IF($IZ188&gt;=11,INDEX($GO:$GO,$IY188+11),"")</f>
      </c>
      <c r="HB188">
        <f>IF($IZ188&gt;=12,INDEX($GO:$GO,$IY188+12),"")</f>
      </c>
      <c r="HC188">
        <f>IF($IZ188&gt;=13,INDEX($GO:$GO,$IY188+13),"")</f>
      </c>
      <c r="HD188">
        <f>IF($IZ188&gt;=14,INDEX($GO:$GO,$IY188+14),"")</f>
      </c>
      <c r="HE188">
        <f>IF($IZ188&gt;=15,INDEX($GO:$GO,$IY188+15),"")</f>
      </c>
      <c r="HF188">
        <f>IF($IZ188&gt;=16,INDEX($GO:$GO,$IY188+16),"")</f>
      </c>
      <c r="HG188">
        <f>IF($IZ188&gt;=17,INDEX($GO:$GO,$IY188+17),"")</f>
      </c>
      <c r="HH188">
        <f>IF($IZ188&gt;=18,INDEX($GO:$GO,$IY188+18),"")</f>
      </c>
      <c r="HI188">
        <f>IF($IZ188&gt;=19,INDEX($GO:$GO,$IY188+19),"")</f>
      </c>
      <c r="HJ188">
        <f>IF($IZ188&gt;=20,INDEX($GO:$GO,$IY188+20),"")</f>
      </c>
      <c r="HK188">
        <f>IF($IZ188&gt;=21,INDEX($GO:$GO,$IY188+21),"")</f>
      </c>
      <c r="HL188">
        <f>IF($IZ188&gt;=22,INDEX($GO:$GO,$IY188+22),"")</f>
      </c>
      <c r="HM188">
        <f>IF($IZ188&gt;=23,INDEX($GO:$GO,$IY188+23),"")</f>
      </c>
      <c r="HN188">
        <f>IF($IZ188&gt;=24,INDEX($GO:$GO,$IY188+24),"")</f>
      </c>
      <c r="HO188">
        <f>IF($IZ188&gt;=25,INDEX($GO:$GO,$IY188+25),"")</f>
      </c>
      <c r="HP188">
        <f>IF($IZ188&gt;=26,INDEX($GO:$GO,$IY188+26),"")</f>
      </c>
      <c r="HQ188">
        <f>IF($IZ188&gt;=27,INDEX($GO:$GO,$IY188+27),"")</f>
      </c>
      <c r="HR188">
        <f>IF($IZ188&gt;=28,INDEX($GO:$GO,$IY188+28),"")</f>
      </c>
      <c r="HS188">
        <f>IF($IZ188&gt;=29,INDEX($GO:$GO,$IY188+29),"")</f>
      </c>
      <c r="HT188">
        <f>IF($IZ188&gt;=30,INDEX($GO:$GO,$IY188+30),"")</f>
      </c>
      <c r="HU188">
        <f>IF($IZ188&gt;=31,INDEX($GO:$GO,$IY188+31),"")</f>
      </c>
      <c r="HV188">
        <f>IF($IZ188&gt;=32,INDEX($GO:$GO,$IY188+32),"")</f>
      </c>
      <c r="HW188">
        <f>IF($IZ188&gt;=33,INDEX($GO:$GO,$IY188+33),"")</f>
      </c>
      <c r="HX188">
        <f>IF($IZ188&gt;=34,INDEX($GO:$GO,$IY188+34),"")</f>
      </c>
      <c r="HY188">
        <f>IF($IZ188&gt;=35,INDEX($GO:$GO,$IY188+35),"")</f>
      </c>
      <c r="HZ188">
        <f>IF($IZ188&gt;=36,INDEX($GO:$GO,$IY188+36),"")</f>
      </c>
      <c r="IA188">
        <f>IF($IZ188&gt;=37,INDEX($GO:$GO,$IY188+37),"")</f>
      </c>
      <c r="IB188">
        <f>IF($IZ188&gt;=38,INDEX($GO:$GO,$IY188+38),"")</f>
      </c>
      <c r="IC188">
        <f>IF($IZ188&gt;=39,INDEX($GO:$GO,$IY188+39),"")</f>
      </c>
      <c r="ID188">
        <f>IF($IZ188&gt;=40,INDEX($GO:$GO,$IY188+40),"")</f>
      </c>
      <c r="IE188">
        <f>IF($IZ188&gt;=41,INDEX($GO:$GO,$IY188+41),"")</f>
      </c>
      <c r="IF188">
        <f>IF($IZ188&gt;=42,INDEX($GO:$GO,$IY188+42),"")</f>
      </c>
      <c r="IG188">
        <f>IF($IZ188&gt;=43,INDEX($GO:$GO,$IY188+43),"")</f>
      </c>
      <c r="IH188">
        <f>IF($IZ188&gt;=44,INDEX($GO:$GO,$IY188+44),"")</f>
      </c>
      <c r="II188">
        <f>IF($IZ188&gt;=45,INDEX($GO:$GO,$IY188+45),"")</f>
      </c>
      <c r="IJ188">
        <f>IF($IZ188&gt;=46,INDEX($GO:$GO,$IY188+46),"")</f>
      </c>
      <c r="IK188">
        <f>IF($IZ188&gt;=47,INDEX($GO:$GO,$IY188+47),"")</f>
      </c>
      <c r="IL188">
        <f>IF($IZ188&gt;=48,INDEX($GO:$GO,$IY188+48),"")</f>
      </c>
      <c r="IM188">
        <f>IF($IZ188&gt;=49,INDEX($GO:$GO,$IY188+49),"")</f>
      </c>
      <c r="IN188">
        <f>IF($IZ188&gt;=50,INDEX($GO:$GO,$IY188+50),"")</f>
      </c>
      <c r="IO188">
        <f>IF($IZ188&gt;=51,INDEX($GO:$GO,$IY188+51),"")</f>
      </c>
      <c r="IP188">
        <f>IF($IZ188&gt;=52,INDEX($GO:$GO,$IY188+52),"")</f>
      </c>
      <c r="IQ188">
        <f>IF($IZ188&gt;=53,INDEX($GO:$GO,$IY188+53),"")</f>
      </c>
      <c r="IR188">
        <f>IF($IZ188&gt;=54,INDEX($GO:$GO,$IY188+54),"")</f>
      </c>
      <c r="IS188">
        <f>IF($IZ188&gt;=55,INDEX($GO:$GO,$IY188+55),"")</f>
      </c>
      <c r="IT188">
        <f>IF($IZ188&gt;=56,INDEX($GO:$GO,$IY188+56),"")</f>
      </c>
      <c r="IU188">
        <f>IF($IZ188&gt;=57,INDEX($GO:$GO,$IY188+57),"")</f>
      </c>
      <c r="IV188">
        <f>IF($IZ188&gt;=58,INDEX($GO:$GO,$IY188+58),"")</f>
      </c>
      <c r="IW188">
        <f>IF($IZ188&gt;=59,INDEX($GO:$GO,$IY188+59),"")</f>
      </c>
      <c r="IX188">
        <f>IF($IZ188&gt;=60,INDEX($GO:$GO,$IY188+60),"")</f>
      </c>
      <c r="IY188">
        <f>IFERROR(MATCH($GN188,$GO$2:$GO$827,0)+1,0)</f>
      </c>
      <c r="IZ188">
        <f>IFERROR(INDEX($GP$2:$GP$827,MATCH($GN188,$GO$2:$GO$827,0)),0)</f>
      </c>
      <c r="JA188" t="s">
        <v>23</v>
      </c>
      <c r="JB188" t="s">
        <v>23</v>
      </c>
    </row>
    <row r="189" spans="1:262" x14ac:dyDescent="0.25">
      <c r="F189" s="1"/>
      <c r="G189" s="1"/>
      <c r="H189" s="1"/>
      <c r="I189" s="1"/>
      <c r="J189" s="1">
        <f>IFERROR(IF(FIND(" - ",$F189)&gt;0,MID($F189,FIND(" - ",$F189)+3,LEN($F189)),""),"")</f>
      </c>
      <c r="L189" s="1"/>
      <c r="N189" t="s">
        <v>23</v>
      </c>
      <c r="P189">
        <f>IF(OR($N189="",$O189=""),"",IFERROR($N189/$O189,0))</f>
      </c>
      <c r="Q189">
        <f>IF($N189="","",
IF($G189="","",
IF(ISNUMBER(SEARCH("exempt",LOWER($G189))),0,
$N189*(VALUE(SUBSTITUTE($G189,"%",""))/100))))</f>
      </c>
      <c r="W189">
        <f>IF($N189="","",
SUM($N189,$Q189,$U189,$R189,$T189)-
IF($V189="",0,VALUE($V189)))</f>
      </c>
      <c r="AE189" t="s">
        <v>924</v>
      </c>
      <c r="AJ189" t="s">
        <v>221</v>
      </c>
      <c r="AM189">
        <f>IFERROR(LEFT($F189,FIND(" - ",$F189)-1),$F189)</f>
      </c>
      <c r="AP189">
        <f>IF($CE189&gt;=1,INDEX($AN:$AN,$CD189+1),"")</f>
      </c>
      <c r="AQ189">
        <f>IF($CE189&gt;=2,INDEX($AN:$AN,$CD189+2),"")</f>
      </c>
      <c r="AR189">
        <f>IF($CE189&gt;=3,INDEX($AN:$AN,$CD189+3),"")</f>
      </c>
      <c r="AS189">
        <f>IF($CE189&gt;=4,INDEX($AN:$AN,$CD189+4),"")</f>
      </c>
      <c r="AT189">
        <f>IF($CE189&gt;=5,INDEX($AN:$AN,$CD189+5),"")</f>
      </c>
      <c r="AU189">
        <f>IF($CE189&gt;=6,INDEX($AN:$AN,$CD189+6),"")</f>
      </c>
      <c r="AV189">
        <f>IF($CE189&gt;=7,INDEX($AN:$AN,$CD189+7),"")</f>
      </c>
      <c r="AW189">
        <f>IF($CE189&gt;=8,INDEX($AN:$AN,$CD189+8),"")</f>
      </c>
      <c r="AX189">
        <f>IF($CE189&gt;=9,INDEX($AN:$AN,$CD189+9),"")</f>
      </c>
      <c r="AY189">
        <f>IF($CE189&gt;=10,INDEX($AN:$AN,$CD189+10),"")</f>
      </c>
      <c r="AZ189">
        <f>IF($CE189&gt;=11,INDEX($AN:$AN,$CD189+11),"")</f>
      </c>
      <c r="BA189">
        <f>IF($CE189&gt;=12,INDEX($AN:$AN,$CD189+12),"")</f>
      </c>
      <c r="BB189">
        <f>IF($CE189&gt;=13,INDEX($AN:$AN,$CD189+13),"")</f>
      </c>
      <c r="BC189">
        <f>IF($CE189&gt;=14,INDEX($AN:$AN,$CD189+14),"")</f>
      </c>
      <c r="BD189">
        <f>IF($CE189&gt;=15,INDEX($AN:$AN,$CD189+15),"")</f>
      </c>
      <c r="BE189">
        <f>IF($CE189&gt;=16,INDEX($AN:$AN,$CD189+16),"")</f>
      </c>
      <c r="BF189">
        <f>IF($CE189&gt;=17,INDEX($AN:$AN,$CD189+17),"")</f>
      </c>
      <c r="BG189">
        <f>IF($CE189&gt;=18,INDEX($AN:$AN,$CD189+18),"")</f>
      </c>
      <c r="BH189">
        <f>IF($CE189&gt;=19,INDEX($AN:$AN,$CD189+19),"")</f>
      </c>
      <c r="BI189">
        <f>IF($CE189&gt;=20,INDEX($AN:$AN,$CD189+20),"")</f>
      </c>
      <c r="BJ189">
        <f>IF($CE189&gt;=21,INDEX($AN:$AN,$CD189+21),"")</f>
      </c>
      <c r="BK189">
        <f>IF($CE189&gt;=22,INDEX($AN:$AN,$CD189+22),"")</f>
      </c>
      <c r="BL189">
        <f>IF($CE189&gt;=23,INDEX($AN:$AN,$CD189+23),"")</f>
      </c>
      <c r="BM189">
        <f>IF($CE189&gt;=24,INDEX($AN:$AN,$CD189+24),"")</f>
      </c>
      <c r="BN189">
        <f>IF($CE189&gt;=25,INDEX($AN:$AN,$CD189+25),"")</f>
      </c>
      <c r="BO189">
        <f>IF($CE189&gt;=26,INDEX($AN:$AN,$CD189+26),"")</f>
      </c>
      <c r="BP189">
        <f>IF($CE189&gt;=27,INDEX($AN:$AN,$CD189+27),"")</f>
      </c>
      <c r="BQ189">
        <f>IF($CE189&gt;=28,INDEX($AN:$AN,$CD189+28),"")</f>
      </c>
      <c r="BR189">
        <f>IF($CE189&gt;=29,INDEX($AN:$AN,$CD189+29),"")</f>
      </c>
      <c r="BS189">
        <f>IF($CE189&gt;=30,INDEX($AN:$AN,$CD189+30),"")</f>
      </c>
      <c r="BT189">
        <f>IF($CE189&gt;=31,INDEX($AN:$AN,$CD189+31),"")</f>
      </c>
      <c r="BU189">
        <f>IF($CE189&gt;=32,INDEX($AN:$AN,$CD189+32),"")</f>
      </c>
      <c r="BV189">
        <f>IF($CE189&gt;=33,INDEX($AN:$AN,$CD189+33),"")</f>
      </c>
      <c r="BW189">
        <f>IF($CE189&gt;=34,INDEX($AN:$AN,$CD189+34),"")</f>
      </c>
      <c r="BX189">
        <f>IF($CE189&gt;=35,INDEX($AN:$AN,$CD189+35),"")</f>
      </c>
      <c r="BY189">
        <f>IF($CE189&gt;=36,INDEX($AN:$AN,$CD189+36),"")</f>
      </c>
      <c r="BZ189">
        <f>IF($CE189&gt;=37,INDEX($AN:$AN,$CD189+37),"")</f>
      </c>
      <c r="CA189">
        <f>IF($CE189&gt;=38,INDEX($AN:$AN,$CD189+38),"")</f>
      </c>
      <c r="CB189">
        <f>IF($CE189&gt;=39,INDEX($AN:$AN,$CD189+39),"")</f>
      </c>
      <c r="CC189">
        <f>IF($CE189&gt;=40,INDEX($AN:$AN,$CD189+40),"")</f>
      </c>
      <c r="CD189">
        <f>IFERROR(MATCH($AM189,$AN$2:$AN$133,0)+1,0)</f>
      </c>
      <c r="CE189">
        <f>IFERROR(INDEX($AO$2:$AO$133,MATCH($AM189,$AN$2:$AN$133,0)),0)</f>
      </c>
      <c r="CF189">
        <f>IFERROR(LEFT($K189,FIND(" - ",$K189)-1),$K189)</f>
      </c>
      <c r="CG189" t="s">
        <v>128</v>
      </c>
      <c r="CI189">
        <f>IF($DD189&gt;=1,INDEX($CG:$CG,$DC189+1),"")</f>
      </c>
      <c r="CJ189">
        <f>IF($DD189&gt;=2,INDEX($CG:$CG,$DC189+2),"")</f>
      </c>
      <c r="CK189">
        <f>IF($DD189&gt;=3,INDEX($CG:$CG,$DC189+3),"")</f>
      </c>
      <c r="CL189">
        <f>IF($DD189&gt;=4,INDEX($CG:$CG,$DC189+4),"")</f>
      </c>
      <c r="CM189">
        <f>IF($DD189&gt;=5,INDEX($CG:$CG,$DC189+5),"")</f>
      </c>
      <c r="CN189">
        <f>IF($DD189&gt;=6,INDEX($CG:$CG,$DC189+6),"")</f>
      </c>
      <c r="CO189">
        <f>IF($DD189&gt;=7,INDEX($CG:$CG,$DC189+7),"")</f>
      </c>
      <c r="CP189">
        <f>IF($DD189&gt;=8,INDEX($CG:$CG,$DC189+8),"")</f>
      </c>
      <c r="CQ189">
        <f>IF($DD189&gt;=9,INDEX($CG:$CG,$DC189+9),"")</f>
      </c>
      <c r="CR189">
        <f>IF($DD189&gt;=10,INDEX($CG:$CG,$DC189+10),"")</f>
      </c>
      <c r="CS189">
        <f>IF($DD189&gt;=11,INDEX($CG:$CG,$DC189+11),"")</f>
      </c>
      <c r="CT189">
        <f>IF($DD189&gt;=12,INDEX($CG:$CG,$DC189+12),"")</f>
      </c>
      <c r="CU189">
        <f>IF($DD189&gt;=13,INDEX($CG:$CG,$DC189+13),"")</f>
      </c>
      <c r="CV189">
        <f>IF($DD189&gt;=14,INDEX($CG:$CG,$DC189+14),"")</f>
      </c>
      <c r="CW189">
        <f>IF($DD189&gt;=15,INDEX($CG:$CG,$DC189+15),"")</f>
      </c>
      <c r="CX189">
        <f>IF($DD189&gt;=16,INDEX($CG:$CG,$DC189+16),"")</f>
      </c>
      <c r="CY189">
        <f>IF($DD189&gt;=17,INDEX($CG:$CG,$DC189+17),"")</f>
      </c>
      <c r="CZ189">
        <f>IF($DD189&gt;=18,INDEX($CG:$CG,$DC189+18),"")</f>
      </c>
      <c r="DA189">
        <f>IF($DD189&gt;=19,INDEX($CG:$CG,$DC189+19),"")</f>
      </c>
      <c r="DB189">
        <f>IF($DD189&gt;=20,INDEX($CG:$CG,$DC189+20),"")</f>
      </c>
      <c r="DC189">
        <f>IFERROR(MATCH($CF189,$CG$2:$CG$1558,0)+1,0)</f>
      </c>
      <c r="DD189">
        <f>IFERROR(INDEX($CH$2:$CH$1558,MATCH($CF189,$CG$2:$CG$1558,0)),0)</f>
      </c>
      <c r="DE189">
        <f>IFERROR(INDEX($AL:$AL,MATCH($G189,$AK:$AK,0))&amp;"","")</f>
      </c>
      <c r="DI189">
        <f>IF($GL189&gt;=1,INDEX($DF:$DF,$GK189+1),"")</f>
      </c>
      <c r="DJ189">
        <f>IF($GL189&gt;=2,INDEX($DF:$DF,$GK189+2),"")</f>
      </c>
      <c r="DK189">
        <f>IF($GL189&gt;=3,INDEX($DF:$DF,$GK189+3),"")</f>
      </c>
      <c r="DL189">
        <f>IF($GL189&gt;=4,INDEX($DF:$DF,$GK189+4),"")</f>
      </c>
      <c r="DM189">
        <f>IF($GL189&gt;=5,INDEX($DF:$DF,$GK189+5),"")</f>
      </c>
      <c r="DN189">
        <f>IF($GL189&gt;=6,INDEX($DF:$DF,$GK189+6),"")</f>
      </c>
      <c r="DO189">
        <f>IF($GL189&gt;=7,INDEX($DF:$DF,$GK189+7),"")</f>
      </c>
      <c r="DP189">
        <f>IF($GL189&gt;=8,INDEX($DF:$DF,$GK189+8),"")</f>
      </c>
      <c r="DQ189">
        <f>IF($GL189&gt;=9,INDEX($DF:$DF,$GK189+9),"")</f>
      </c>
      <c r="DR189">
        <f>IF($GL189&gt;=10,INDEX($DF:$DF,$GK189+10),"")</f>
      </c>
      <c r="DS189">
        <f>IF($GL189&gt;=11,INDEX($DF:$DF,$GK189+11),"")</f>
      </c>
      <c r="DT189">
        <f>IF($GL189&gt;=12,INDEX($DF:$DF,$GK189+12),"")</f>
      </c>
      <c r="DU189">
        <f>IF($GL189&gt;=13,INDEX($DF:$DF,$GK189+13),"")</f>
      </c>
      <c r="DV189">
        <f>IF($GL189&gt;=14,INDEX($DF:$DF,$GK189+14),"")</f>
      </c>
      <c r="DW189">
        <f>IF($GL189&gt;=15,INDEX($DF:$DF,$GK189+15),"")</f>
      </c>
      <c r="DX189">
        <f>IF($GL189&gt;=16,INDEX($DF:$DF,$GK189+16),"")</f>
      </c>
      <c r="DY189">
        <f>IF($GL189&gt;=17,INDEX($DF:$DF,$GK189+17),"")</f>
      </c>
      <c r="DZ189">
        <f>IF($GL189&gt;=18,INDEX($DF:$DF,$GK189+18),"")</f>
      </c>
      <c r="EA189">
        <f>IF($GL189&gt;=19,INDEX($DF:$DF,$GK189+19),"")</f>
      </c>
      <c r="EB189">
        <f>IF($GL189&gt;=20,INDEX($DF:$DF,$GK189+20),"")</f>
      </c>
      <c r="EC189">
        <f>IF($GL189&gt;=21,INDEX($DF:$DF,$GK189+21),"")</f>
      </c>
      <c r="ED189">
        <f>IF($GL189&gt;=22,INDEX($DF:$DF,$GK189+22),"")</f>
      </c>
      <c r="EE189">
        <f>IF($GL189&gt;=23,INDEX($DF:$DF,$GK189+23),"")</f>
      </c>
      <c r="EF189">
        <f>IF($GL189&gt;=24,INDEX($DF:$DF,$GK189+24),"")</f>
      </c>
      <c r="EG189">
        <f>IF($GL189&gt;=25,INDEX($DF:$DF,$GK189+25),"")</f>
      </c>
      <c r="EH189">
        <f>IF($GL189&gt;=26,INDEX($DF:$DF,$GK189+26),"")</f>
      </c>
      <c r="EI189">
        <f>IF($GL189&gt;=27,INDEX($DF:$DF,$GK189+27),"")</f>
      </c>
      <c r="EJ189">
        <f>IF($GL189&gt;=28,INDEX($DF:$DF,$GK189+28),"")</f>
      </c>
      <c r="EK189">
        <f>IF($GL189&gt;=29,INDEX($DF:$DF,$GK189+29),"")</f>
      </c>
      <c r="EL189">
        <f>IF($GL189&gt;=30,INDEX($DF:$DF,$GK189+30),"")</f>
      </c>
      <c r="EM189">
        <f>IF($GL189&gt;=31,INDEX($DF:$DF,$GK189+31),"")</f>
      </c>
      <c r="EN189">
        <f>IF($GL189&gt;=32,INDEX($DF:$DF,$GK189+32),"")</f>
      </c>
      <c r="EO189">
        <f>IF($GL189&gt;=33,INDEX($DF:$DF,$GK189+33),"")</f>
      </c>
      <c r="EP189">
        <f>IF($GL189&gt;=34,INDEX($DF:$DF,$GK189+34),"")</f>
      </c>
      <c r="EQ189">
        <f>IF($GL189&gt;=35,INDEX($DF:$DF,$GK189+35),"")</f>
      </c>
      <c r="ER189">
        <f>IF($GL189&gt;=36,INDEX($DF:$DF,$GK189+36),"")</f>
      </c>
      <c r="ES189">
        <f>IF($GL189&gt;=37,INDEX($DF:$DF,$GK189+37),"")</f>
      </c>
      <c r="ET189">
        <f>IF($GL189&gt;=38,INDEX($DF:$DF,$GK189+38),"")</f>
      </c>
      <c r="EU189">
        <f>IF($GL189&gt;=39,INDEX($DF:$DF,$GK189+39),"")</f>
      </c>
      <c r="EV189">
        <f>IF($GL189&gt;=40,INDEX($DF:$DF,$GK189+40),"")</f>
      </c>
      <c r="EW189">
        <f>IF($GL189&gt;=1,INDEX($DG:$DG,$GK189+1),"")</f>
      </c>
      <c r="EX189">
        <f>IF($GL189&gt;=2,INDEX($DG:$DG,$GK189+2),"")</f>
      </c>
      <c r="EY189">
        <f>IF($GL189&gt;=3,INDEX($DG:$DG,$GK189+3),"")</f>
      </c>
      <c r="EZ189">
        <f>IF($GL189&gt;=4,INDEX($DG:$DG,$GK189+4),"")</f>
      </c>
      <c r="FA189">
        <f>IF($GL189&gt;=5,INDEX($DG:$DG,$GK189+5),"")</f>
      </c>
      <c r="FB189">
        <f>IF($GL189&gt;=6,INDEX($DG:$DG,$GK189+6),"")</f>
      </c>
      <c r="FC189">
        <f>IF($GL189&gt;=7,INDEX($DG:$DG,$GK189+7),"")</f>
      </c>
      <c r="FD189">
        <f>IF($GL189&gt;=8,INDEX($DG:$DG,$GK189+8),"")</f>
      </c>
      <c r="FE189">
        <f>IF($GL189&gt;=9,INDEX($DG:$DG,$GK189+9),"")</f>
      </c>
      <c r="FF189">
        <f>IF($GL189&gt;=10,INDEX($DG:$DG,$GK189+10),"")</f>
      </c>
      <c r="FG189">
        <f>IF($GL189&gt;=11,INDEX($DG:$DG,$GK189+11),"")</f>
      </c>
      <c r="FH189">
        <f>IF($GL189&gt;=12,INDEX($DG:$DG,$GK189+12),"")</f>
      </c>
      <c r="FI189">
        <f>IF($GL189&gt;=13,INDEX($DG:$DG,$GK189+13),"")</f>
      </c>
      <c r="FJ189">
        <f>IF($GL189&gt;=14,INDEX($DG:$DG,$GK189+14),"")</f>
      </c>
      <c r="FK189">
        <f>IF($GL189&gt;=15,INDEX($DG:$DG,$GK189+15),"")</f>
      </c>
      <c r="FL189">
        <f>IF($GL189&gt;=16,INDEX($DG:$DG,$GK189+16),"")</f>
      </c>
      <c r="FM189">
        <f>IF($GL189&gt;=17,INDEX($DG:$DG,$GK189+17),"")</f>
      </c>
      <c r="FN189">
        <f>IF($GL189&gt;=18,INDEX($DG:$DG,$GK189+18),"")</f>
      </c>
      <c r="FO189">
        <f>IF($GL189&gt;=19,INDEX($DG:$DG,$GK189+19),"")</f>
      </c>
      <c r="FP189">
        <f>IF($GL189&gt;=20,INDEX($DG:$DG,$GK189+20),"")</f>
      </c>
      <c r="FQ189">
        <f>IF($GL189&gt;=21,INDEX($DG:$DG,$GK189+21),"")</f>
      </c>
      <c r="FR189">
        <f>IF($GL189&gt;=22,INDEX($DG:$DG,$GK189+22),"")</f>
      </c>
      <c r="FS189">
        <f>IF($GL189&gt;=23,INDEX($DG:$DG,$GK189+23),"")</f>
      </c>
      <c r="FT189">
        <f>IF($GL189&gt;=24,INDEX($DG:$DG,$GK189+24),"")</f>
      </c>
      <c r="FU189">
        <f>IF($GL189&gt;=25,INDEX($DG:$DG,$GK189+25),"")</f>
      </c>
      <c r="FV189">
        <f>IF($GL189&gt;=26,INDEX($DG:$DG,$GK189+26),"")</f>
      </c>
      <c r="FW189">
        <f>IF($GL189&gt;=27,INDEX($DG:$DG,$GK189+27),"")</f>
      </c>
      <c r="FX189">
        <f>IF($GL189&gt;=28,INDEX($DG:$DG,$GK189+28),"")</f>
      </c>
      <c r="FY189">
        <f>IF($GL189&gt;=29,INDEX($DG:$DG,$GK189+29),"")</f>
      </c>
      <c r="FZ189">
        <f>IF($GL189&gt;=30,INDEX($DG:$DG,$GK189+30),"")</f>
      </c>
      <c r="GA189">
        <f>IF($GL189&gt;=31,INDEX($DG:$DG,$GK189+31),"")</f>
      </c>
      <c r="GB189">
        <f>IF($GL189&gt;=32,INDEX($DG:$DG,$GK189+32),"")</f>
      </c>
      <c r="GC189">
        <f>IF($GL189&gt;=33,INDEX($DG:$DG,$GK189+33),"")</f>
      </c>
      <c r="GD189">
        <f>IF($GL189&gt;=34,INDEX($DG:$DG,$GK189+34),"")</f>
      </c>
      <c r="GE189">
        <f>IF($GL189&gt;=35,INDEX($DG:$DG,$GK189+35),"")</f>
      </c>
      <c r="GF189">
        <f>IF($GL189&gt;=36,INDEX($DG:$DG,$GK189+36),"")</f>
      </c>
      <c r="GG189">
        <f>IF($GL189&gt;=37,INDEX($DG:$DG,$GK189+37),"")</f>
      </c>
      <c r="GH189">
        <f>IF($GL189&gt;=38,INDEX($DG:$DG,$GK189+38),"")</f>
      </c>
      <c r="GI189">
        <f>IF($GL189&gt;=39,INDEX($DG:$DG,$GK189+39),"")</f>
      </c>
      <c r="GJ189">
        <f>IF($GL189&gt;=40,INDEX($DG:$DG,$GK189+40),"")</f>
      </c>
      <c r="GK189">
        <f>IFERROR(MATCH($DE189,$DF$2:$DF$166,0)+1,0)</f>
      </c>
      <c r="GL189">
        <f>IFERROR(INDEX($DH$2:$DH$166,MATCH($DE189,$DF$2:$DF$166,0)),0)</f>
      </c>
      <c r="GM189">
        <f>IFERROR(MATCH($H189,$DI$189:$EV$189,0),0)</f>
      </c>
      <c r="GN189">
        <f>IF($GM189&gt;0,INDEX($EW$189:$GJ$189,$GM189),"")</f>
      </c>
      <c r="GO189" t="s">
        <v>521</v>
      </c>
      <c r="GQ189">
        <f>IF($IZ189&gt;=1,INDEX($GO:$GO,$IY189+1),"")</f>
      </c>
      <c r="GR189">
        <f>IF($IZ189&gt;=2,INDEX($GO:$GO,$IY189+2),"")</f>
      </c>
      <c r="GS189">
        <f>IF($IZ189&gt;=3,INDEX($GO:$GO,$IY189+3),"")</f>
      </c>
      <c r="GT189">
        <f>IF($IZ189&gt;=4,INDEX($GO:$GO,$IY189+4),"")</f>
      </c>
      <c r="GU189">
        <f>IF($IZ189&gt;=5,INDEX($GO:$GO,$IY189+5),"")</f>
      </c>
      <c r="GV189">
        <f>IF($IZ189&gt;=6,INDEX($GO:$GO,$IY189+6),"")</f>
      </c>
      <c r="GW189">
        <f>IF($IZ189&gt;=7,INDEX($GO:$GO,$IY189+7),"")</f>
      </c>
      <c r="GX189">
        <f>IF($IZ189&gt;=8,INDEX($GO:$GO,$IY189+8),"")</f>
      </c>
      <c r="GY189">
        <f>IF($IZ189&gt;=9,INDEX($GO:$GO,$IY189+9),"")</f>
      </c>
      <c r="GZ189">
        <f>IF($IZ189&gt;=10,INDEX($GO:$GO,$IY189+10),"")</f>
      </c>
      <c r="HA189">
        <f>IF($IZ189&gt;=11,INDEX($GO:$GO,$IY189+11),"")</f>
      </c>
      <c r="HB189">
        <f>IF($IZ189&gt;=12,INDEX($GO:$GO,$IY189+12),"")</f>
      </c>
      <c r="HC189">
        <f>IF($IZ189&gt;=13,INDEX($GO:$GO,$IY189+13),"")</f>
      </c>
      <c r="HD189">
        <f>IF($IZ189&gt;=14,INDEX($GO:$GO,$IY189+14),"")</f>
      </c>
      <c r="HE189">
        <f>IF($IZ189&gt;=15,INDEX($GO:$GO,$IY189+15),"")</f>
      </c>
      <c r="HF189">
        <f>IF($IZ189&gt;=16,INDEX($GO:$GO,$IY189+16),"")</f>
      </c>
      <c r="HG189">
        <f>IF($IZ189&gt;=17,INDEX($GO:$GO,$IY189+17),"")</f>
      </c>
      <c r="HH189">
        <f>IF($IZ189&gt;=18,INDEX($GO:$GO,$IY189+18),"")</f>
      </c>
      <c r="HI189">
        <f>IF($IZ189&gt;=19,INDEX($GO:$GO,$IY189+19),"")</f>
      </c>
      <c r="HJ189">
        <f>IF($IZ189&gt;=20,INDEX($GO:$GO,$IY189+20),"")</f>
      </c>
      <c r="HK189">
        <f>IF($IZ189&gt;=21,INDEX($GO:$GO,$IY189+21),"")</f>
      </c>
      <c r="HL189">
        <f>IF($IZ189&gt;=22,INDEX($GO:$GO,$IY189+22),"")</f>
      </c>
      <c r="HM189">
        <f>IF($IZ189&gt;=23,INDEX($GO:$GO,$IY189+23),"")</f>
      </c>
      <c r="HN189">
        <f>IF($IZ189&gt;=24,INDEX($GO:$GO,$IY189+24),"")</f>
      </c>
      <c r="HO189">
        <f>IF($IZ189&gt;=25,INDEX($GO:$GO,$IY189+25),"")</f>
      </c>
      <c r="HP189">
        <f>IF($IZ189&gt;=26,INDEX($GO:$GO,$IY189+26),"")</f>
      </c>
      <c r="HQ189">
        <f>IF($IZ189&gt;=27,INDEX($GO:$GO,$IY189+27),"")</f>
      </c>
      <c r="HR189">
        <f>IF($IZ189&gt;=28,INDEX($GO:$GO,$IY189+28),"")</f>
      </c>
      <c r="HS189">
        <f>IF($IZ189&gt;=29,INDEX($GO:$GO,$IY189+29),"")</f>
      </c>
      <c r="HT189">
        <f>IF($IZ189&gt;=30,INDEX($GO:$GO,$IY189+30),"")</f>
      </c>
      <c r="HU189">
        <f>IF($IZ189&gt;=31,INDEX($GO:$GO,$IY189+31),"")</f>
      </c>
      <c r="HV189">
        <f>IF($IZ189&gt;=32,INDEX($GO:$GO,$IY189+32),"")</f>
      </c>
      <c r="HW189">
        <f>IF($IZ189&gt;=33,INDEX($GO:$GO,$IY189+33),"")</f>
      </c>
      <c r="HX189">
        <f>IF($IZ189&gt;=34,INDEX($GO:$GO,$IY189+34),"")</f>
      </c>
      <c r="HY189">
        <f>IF($IZ189&gt;=35,INDEX($GO:$GO,$IY189+35),"")</f>
      </c>
      <c r="HZ189">
        <f>IF($IZ189&gt;=36,INDEX($GO:$GO,$IY189+36),"")</f>
      </c>
      <c r="IA189">
        <f>IF($IZ189&gt;=37,INDEX($GO:$GO,$IY189+37),"")</f>
      </c>
      <c r="IB189">
        <f>IF($IZ189&gt;=38,INDEX($GO:$GO,$IY189+38),"")</f>
      </c>
      <c r="IC189">
        <f>IF($IZ189&gt;=39,INDEX($GO:$GO,$IY189+39),"")</f>
      </c>
      <c r="ID189">
        <f>IF($IZ189&gt;=40,INDEX($GO:$GO,$IY189+40),"")</f>
      </c>
      <c r="IE189">
        <f>IF($IZ189&gt;=41,INDEX($GO:$GO,$IY189+41),"")</f>
      </c>
      <c r="IF189">
        <f>IF($IZ189&gt;=42,INDEX($GO:$GO,$IY189+42),"")</f>
      </c>
      <c r="IG189">
        <f>IF($IZ189&gt;=43,INDEX($GO:$GO,$IY189+43),"")</f>
      </c>
      <c r="IH189">
        <f>IF($IZ189&gt;=44,INDEX($GO:$GO,$IY189+44),"")</f>
      </c>
      <c r="II189">
        <f>IF($IZ189&gt;=45,INDEX($GO:$GO,$IY189+45),"")</f>
      </c>
      <c r="IJ189">
        <f>IF($IZ189&gt;=46,INDEX($GO:$GO,$IY189+46),"")</f>
      </c>
      <c r="IK189">
        <f>IF($IZ189&gt;=47,INDEX($GO:$GO,$IY189+47),"")</f>
      </c>
      <c r="IL189">
        <f>IF($IZ189&gt;=48,INDEX($GO:$GO,$IY189+48),"")</f>
      </c>
      <c r="IM189">
        <f>IF($IZ189&gt;=49,INDEX($GO:$GO,$IY189+49),"")</f>
      </c>
      <c r="IN189">
        <f>IF($IZ189&gt;=50,INDEX($GO:$GO,$IY189+50),"")</f>
      </c>
      <c r="IO189">
        <f>IF($IZ189&gt;=51,INDEX($GO:$GO,$IY189+51),"")</f>
      </c>
      <c r="IP189">
        <f>IF($IZ189&gt;=52,INDEX($GO:$GO,$IY189+52),"")</f>
      </c>
      <c r="IQ189">
        <f>IF($IZ189&gt;=53,INDEX($GO:$GO,$IY189+53),"")</f>
      </c>
      <c r="IR189">
        <f>IF($IZ189&gt;=54,INDEX($GO:$GO,$IY189+54),"")</f>
      </c>
      <c r="IS189">
        <f>IF($IZ189&gt;=55,INDEX($GO:$GO,$IY189+55),"")</f>
      </c>
      <c r="IT189">
        <f>IF($IZ189&gt;=56,INDEX($GO:$GO,$IY189+56),"")</f>
      </c>
      <c r="IU189">
        <f>IF($IZ189&gt;=57,INDEX($GO:$GO,$IY189+57),"")</f>
      </c>
      <c r="IV189">
        <f>IF($IZ189&gt;=58,INDEX($GO:$GO,$IY189+58),"")</f>
      </c>
      <c r="IW189">
        <f>IF($IZ189&gt;=59,INDEX($GO:$GO,$IY189+59),"")</f>
      </c>
      <c r="IX189">
        <f>IF($IZ189&gt;=60,INDEX($GO:$GO,$IY189+60),"")</f>
      </c>
      <c r="IY189">
        <f>IFERROR(MATCH($GN189,$GO$2:$GO$827,0)+1,0)</f>
      </c>
      <c r="IZ189">
        <f>IFERROR(INDEX($GP$2:$GP$827,MATCH($GN189,$GO$2:$GO$827,0)),0)</f>
      </c>
      <c r="JA189" t="s">
        <v>23</v>
      </c>
      <c r="JB189" t="s">
        <v>23</v>
      </c>
    </row>
    <row r="190" spans="1:262" x14ac:dyDescent="0.25">
      <c r="F190" s="1"/>
      <c r="G190" s="1"/>
      <c r="H190" s="1"/>
      <c r="I190" s="1"/>
      <c r="J190" s="1">
        <f>IFERROR(IF(FIND(" - ",$F190)&gt;0,MID($F190,FIND(" - ",$F190)+3,LEN($F190)),""),"")</f>
      </c>
      <c r="L190" s="1"/>
      <c r="N190" t="s">
        <v>23</v>
      </c>
      <c r="P190">
        <f>IF(OR($N190="",$O190=""),"",IFERROR($N190/$O190,0))</f>
      </c>
      <c r="Q190">
        <f>IF($N190="","",
IF($G190="","",
IF(ISNUMBER(SEARCH("exempt",LOWER($G190))),0,
$N190*(VALUE(SUBSTITUTE($G190,"%",""))/100))))</f>
      </c>
      <c r="W190">
        <f>IF($N190="","",
SUM($N190,$Q190,$U190,$R190,$T190)-
IF($V190="",0,VALUE($V190)))</f>
      </c>
      <c r="AE190" t="s">
        <v>925</v>
      </c>
      <c r="AJ190" t="s">
        <v>308</v>
      </c>
      <c r="AM190">
        <f>IFERROR(LEFT($F190,FIND(" - ",$F190)-1),$F190)</f>
      </c>
      <c r="AP190">
        <f>IF($CE190&gt;=1,INDEX($AN:$AN,$CD190+1),"")</f>
      </c>
      <c r="AQ190">
        <f>IF($CE190&gt;=2,INDEX($AN:$AN,$CD190+2),"")</f>
      </c>
      <c r="AR190">
        <f>IF($CE190&gt;=3,INDEX($AN:$AN,$CD190+3),"")</f>
      </c>
      <c r="AS190">
        <f>IF($CE190&gt;=4,INDEX($AN:$AN,$CD190+4),"")</f>
      </c>
      <c r="AT190">
        <f>IF($CE190&gt;=5,INDEX($AN:$AN,$CD190+5),"")</f>
      </c>
      <c r="AU190">
        <f>IF($CE190&gt;=6,INDEX($AN:$AN,$CD190+6),"")</f>
      </c>
      <c r="AV190">
        <f>IF($CE190&gt;=7,INDEX($AN:$AN,$CD190+7),"")</f>
      </c>
      <c r="AW190">
        <f>IF($CE190&gt;=8,INDEX($AN:$AN,$CD190+8),"")</f>
      </c>
      <c r="AX190">
        <f>IF($CE190&gt;=9,INDEX($AN:$AN,$CD190+9),"")</f>
      </c>
      <c r="AY190">
        <f>IF($CE190&gt;=10,INDEX($AN:$AN,$CD190+10),"")</f>
      </c>
      <c r="AZ190">
        <f>IF($CE190&gt;=11,INDEX($AN:$AN,$CD190+11),"")</f>
      </c>
      <c r="BA190">
        <f>IF($CE190&gt;=12,INDEX($AN:$AN,$CD190+12),"")</f>
      </c>
      <c r="BB190">
        <f>IF($CE190&gt;=13,INDEX($AN:$AN,$CD190+13),"")</f>
      </c>
      <c r="BC190">
        <f>IF($CE190&gt;=14,INDEX($AN:$AN,$CD190+14),"")</f>
      </c>
      <c r="BD190">
        <f>IF($CE190&gt;=15,INDEX($AN:$AN,$CD190+15),"")</f>
      </c>
      <c r="BE190">
        <f>IF($CE190&gt;=16,INDEX($AN:$AN,$CD190+16),"")</f>
      </c>
      <c r="BF190">
        <f>IF($CE190&gt;=17,INDEX($AN:$AN,$CD190+17),"")</f>
      </c>
      <c r="BG190">
        <f>IF($CE190&gt;=18,INDEX($AN:$AN,$CD190+18),"")</f>
      </c>
      <c r="BH190">
        <f>IF($CE190&gt;=19,INDEX($AN:$AN,$CD190+19),"")</f>
      </c>
      <c r="BI190">
        <f>IF($CE190&gt;=20,INDEX($AN:$AN,$CD190+20),"")</f>
      </c>
      <c r="BJ190">
        <f>IF($CE190&gt;=21,INDEX($AN:$AN,$CD190+21),"")</f>
      </c>
      <c r="BK190">
        <f>IF($CE190&gt;=22,INDEX($AN:$AN,$CD190+22),"")</f>
      </c>
      <c r="BL190">
        <f>IF($CE190&gt;=23,INDEX($AN:$AN,$CD190+23),"")</f>
      </c>
      <c r="BM190">
        <f>IF($CE190&gt;=24,INDEX($AN:$AN,$CD190+24),"")</f>
      </c>
      <c r="BN190">
        <f>IF($CE190&gt;=25,INDEX($AN:$AN,$CD190+25),"")</f>
      </c>
      <c r="BO190">
        <f>IF($CE190&gt;=26,INDEX($AN:$AN,$CD190+26),"")</f>
      </c>
      <c r="BP190">
        <f>IF($CE190&gt;=27,INDEX($AN:$AN,$CD190+27),"")</f>
      </c>
      <c r="BQ190">
        <f>IF($CE190&gt;=28,INDEX($AN:$AN,$CD190+28),"")</f>
      </c>
      <c r="BR190">
        <f>IF($CE190&gt;=29,INDEX($AN:$AN,$CD190+29),"")</f>
      </c>
      <c r="BS190">
        <f>IF($CE190&gt;=30,INDEX($AN:$AN,$CD190+30),"")</f>
      </c>
      <c r="BT190">
        <f>IF($CE190&gt;=31,INDEX($AN:$AN,$CD190+31),"")</f>
      </c>
      <c r="BU190">
        <f>IF($CE190&gt;=32,INDEX($AN:$AN,$CD190+32),"")</f>
      </c>
      <c r="BV190">
        <f>IF($CE190&gt;=33,INDEX($AN:$AN,$CD190+33),"")</f>
      </c>
      <c r="BW190">
        <f>IF($CE190&gt;=34,INDEX($AN:$AN,$CD190+34),"")</f>
      </c>
      <c r="BX190">
        <f>IF($CE190&gt;=35,INDEX($AN:$AN,$CD190+35),"")</f>
      </c>
      <c r="BY190">
        <f>IF($CE190&gt;=36,INDEX($AN:$AN,$CD190+36),"")</f>
      </c>
      <c r="BZ190">
        <f>IF($CE190&gt;=37,INDEX($AN:$AN,$CD190+37),"")</f>
      </c>
      <c r="CA190">
        <f>IF($CE190&gt;=38,INDEX($AN:$AN,$CD190+38),"")</f>
      </c>
      <c r="CB190">
        <f>IF($CE190&gt;=39,INDEX($AN:$AN,$CD190+39),"")</f>
      </c>
      <c r="CC190">
        <f>IF($CE190&gt;=40,INDEX($AN:$AN,$CD190+40),"")</f>
      </c>
      <c r="CD190">
        <f>IFERROR(MATCH($AM190,$AN$2:$AN$133,0)+1,0)</f>
      </c>
      <c r="CE190">
        <f>IFERROR(INDEX($AO$2:$AO$133,MATCH($AM190,$AN$2:$AN$133,0)),0)</f>
      </c>
      <c r="CF190">
        <f>IFERROR(LEFT($K190,FIND(" - ",$K190)-1),$K190)</f>
      </c>
      <c r="CG190" t="s">
        <v>139</v>
      </c>
      <c r="CI190">
        <f>IF($DD190&gt;=1,INDEX($CG:$CG,$DC190+1),"")</f>
      </c>
      <c r="CJ190">
        <f>IF($DD190&gt;=2,INDEX($CG:$CG,$DC190+2),"")</f>
      </c>
      <c r="CK190">
        <f>IF($DD190&gt;=3,INDEX($CG:$CG,$DC190+3),"")</f>
      </c>
      <c r="CL190">
        <f>IF($DD190&gt;=4,INDEX($CG:$CG,$DC190+4),"")</f>
      </c>
      <c r="CM190">
        <f>IF($DD190&gt;=5,INDEX($CG:$CG,$DC190+5),"")</f>
      </c>
      <c r="CN190">
        <f>IF($DD190&gt;=6,INDEX($CG:$CG,$DC190+6),"")</f>
      </c>
      <c r="CO190">
        <f>IF($DD190&gt;=7,INDEX($CG:$CG,$DC190+7),"")</f>
      </c>
      <c r="CP190">
        <f>IF($DD190&gt;=8,INDEX($CG:$CG,$DC190+8),"")</f>
      </c>
      <c r="CQ190">
        <f>IF($DD190&gt;=9,INDEX($CG:$CG,$DC190+9),"")</f>
      </c>
      <c r="CR190">
        <f>IF($DD190&gt;=10,INDEX($CG:$CG,$DC190+10),"")</f>
      </c>
      <c r="CS190">
        <f>IF($DD190&gt;=11,INDEX($CG:$CG,$DC190+11),"")</f>
      </c>
      <c r="CT190">
        <f>IF($DD190&gt;=12,INDEX($CG:$CG,$DC190+12),"")</f>
      </c>
      <c r="CU190">
        <f>IF($DD190&gt;=13,INDEX($CG:$CG,$DC190+13),"")</f>
      </c>
      <c r="CV190">
        <f>IF($DD190&gt;=14,INDEX($CG:$CG,$DC190+14),"")</f>
      </c>
      <c r="CW190">
        <f>IF($DD190&gt;=15,INDEX($CG:$CG,$DC190+15),"")</f>
      </c>
      <c r="CX190">
        <f>IF($DD190&gt;=16,INDEX($CG:$CG,$DC190+16),"")</f>
      </c>
      <c r="CY190">
        <f>IF($DD190&gt;=17,INDEX($CG:$CG,$DC190+17),"")</f>
      </c>
      <c r="CZ190">
        <f>IF($DD190&gt;=18,INDEX($CG:$CG,$DC190+18),"")</f>
      </c>
      <c r="DA190">
        <f>IF($DD190&gt;=19,INDEX($CG:$CG,$DC190+19),"")</f>
      </c>
      <c r="DB190">
        <f>IF($DD190&gt;=20,INDEX($CG:$CG,$DC190+20),"")</f>
      </c>
      <c r="DC190">
        <f>IFERROR(MATCH($CF190,$CG$2:$CG$1558,0)+1,0)</f>
      </c>
      <c r="DD190">
        <f>IFERROR(INDEX($CH$2:$CH$1558,MATCH($CF190,$CG$2:$CG$1558,0)),0)</f>
      </c>
      <c r="DE190">
        <f>IFERROR(INDEX($AL:$AL,MATCH($G190,$AK:$AK,0))&amp;"","")</f>
      </c>
      <c r="DI190">
        <f>IF($GL190&gt;=1,INDEX($DF:$DF,$GK190+1),"")</f>
      </c>
      <c r="DJ190">
        <f>IF($GL190&gt;=2,INDEX($DF:$DF,$GK190+2),"")</f>
      </c>
      <c r="DK190">
        <f>IF($GL190&gt;=3,INDEX($DF:$DF,$GK190+3),"")</f>
      </c>
      <c r="DL190">
        <f>IF($GL190&gt;=4,INDEX($DF:$DF,$GK190+4),"")</f>
      </c>
      <c r="DM190">
        <f>IF($GL190&gt;=5,INDEX($DF:$DF,$GK190+5),"")</f>
      </c>
      <c r="DN190">
        <f>IF($GL190&gt;=6,INDEX($DF:$DF,$GK190+6),"")</f>
      </c>
      <c r="DO190">
        <f>IF($GL190&gt;=7,INDEX($DF:$DF,$GK190+7),"")</f>
      </c>
      <c r="DP190">
        <f>IF($GL190&gt;=8,INDEX($DF:$DF,$GK190+8),"")</f>
      </c>
      <c r="DQ190">
        <f>IF($GL190&gt;=9,INDEX($DF:$DF,$GK190+9),"")</f>
      </c>
      <c r="DR190">
        <f>IF($GL190&gt;=10,INDEX($DF:$DF,$GK190+10),"")</f>
      </c>
      <c r="DS190">
        <f>IF($GL190&gt;=11,INDEX($DF:$DF,$GK190+11),"")</f>
      </c>
      <c r="DT190">
        <f>IF($GL190&gt;=12,INDEX($DF:$DF,$GK190+12),"")</f>
      </c>
      <c r="DU190">
        <f>IF($GL190&gt;=13,INDEX($DF:$DF,$GK190+13),"")</f>
      </c>
      <c r="DV190">
        <f>IF($GL190&gt;=14,INDEX($DF:$DF,$GK190+14),"")</f>
      </c>
      <c r="DW190">
        <f>IF($GL190&gt;=15,INDEX($DF:$DF,$GK190+15),"")</f>
      </c>
      <c r="DX190">
        <f>IF($GL190&gt;=16,INDEX($DF:$DF,$GK190+16),"")</f>
      </c>
      <c r="DY190">
        <f>IF($GL190&gt;=17,INDEX($DF:$DF,$GK190+17),"")</f>
      </c>
      <c r="DZ190">
        <f>IF($GL190&gt;=18,INDEX($DF:$DF,$GK190+18),"")</f>
      </c>
      <c r="EA190">
        <f>IF($GL190&gt;=19,INDEX($DF:$DF,$GK190+19),"")</f>
      </c>
      <c r="EB190">
        <f>IF($GL190&gt;=20,INDEX($DF:$DF,$GK190+20),"")</f>
      </c>
      <c r="EC190">
        <f>IF($GL190&gt;=21,INDEX($DF:$DF,$GK190+21),"")</f>
      </c>
      <c r="ED190">
        <f>IF($GL190&gt;=22,INDEX($DF:$DF,$GK190+22),"")</f>
      </c>
      <c r="EE190">
        <f>IF($GL190&gt;=23,INDEX($DF:$DF,$GK190+23),"")</f>
      </c>
      <c r="EF190">
        <f>IF($GL190&gt;=24,INDEX($DF:$DF,$GK190+24),"")</f>
      </c>
      <c r="EG190">
        <f>IF($GL190&gt;=25,INDEX($DF:$DF,$GK190+25),"")</f>
      </c>
      <c r="EH190">
        <f>IF($GL190&gt;=26,INDEX($DF:$DF,$GK190+26),"")</f>
      </c>
      <c r="EI190">
        <f>IF($GL190&gt;=27,INDEX($DF:$DF,$GK190+27),"")</f>
      </c>
      <c r="EJ190">
        <f>IF($GL190&gt;=28,INDEX($DF:$DF,$GK190+28),"")</f>
      </c>
      <c r="EK190">
        <f>IF($GL190&gt;=29,INDEX($DF:$DF,$GK190+29),"")</f>
      </c>
      <c r="EL190">
        <f>IF($GL190&gt;=30,INDEX($DF:$DF,$GK190+30),"")</f>
      </c>
      <c r="EM190">
        <f>IF($GL190&gt;=31,INDEX($DF:$DF,$GK190+31),"")</f>
      </c>
      <c r="EN190">
        <f>IF($GL190&gt;=32,INDEX($DF:$DF,$GK190+32),"")</f>
      </c>
      <c r="EO190">
        <f>IF($GL190&gt;=33,INDEX($DF:$DF,$GK190+33),"")</f>
      </c>
      <c r="EP190">
        <f>IF($GL190&gt;=34,INDEX($DF:$DF,$GK190+34),"")</f>
      </c>
      <c r="EQ190">
        <f>IF($GL190&gt;=35,INDEX($DF:$DF,$GK190+35),"")</f>
      </c>
      <c r="ER190">
        <f>IF($GL190&gt;=36,INDEX($DF:$DF,$GK190+36),"")</f>
      </c>
      <c r="ES190">
        <f>IF($GL190&gt;=37,INDEX($DF:$DF,$GK190+37),"")</f>
      </c>
      <c r="ET190">
        <f>IF($GL190&gt;=38,INDEX($DF:$DF,$GK190+38),"")</f>
      </c>
      <c r="EU190">
        <f>IF($GL190&gt;=39,INDEX($DF:$DF,$GK190+39),"")</f>
      </c>
      <c r="EV190">
        <f>IF($GL190&gt;=40,INDEX($DF:$DF,$GK190+40),"")</f>
      </c>
      <c r="EW190">
        <f>IF($GL190&gt;=1,INDEX($DG:$DG,$GK190+1),"")</f>
      </c>
      <c r="EX190">
        <f>IF($GL190&gt;=2,INDEX($DG:$DG,$GK190+2),"")</f>
      </c>
      <c r="EY190">
        <f>IF($GL190&gt;=3,INDEX($DG:$DG,$GK190+3),"")</f>
      </c>
      <c r="EZ190">
        <f>IF($GL190&gt;=4,INDEX($DG:$DG,$GK190+4),"")</f>
      </c>
      <c r="FA190">
        <f>IF($GL190&gt;=5,INDEX($DG:$DG,$GK190+5),"")</f>
      </c>
      <c r="FB190">
        <f>IF($GL190&gt;=6,INDEX($DG:$DG,$GK190+6),"")</f>
      </c>
      <c r="FC190">
        <f>IF($GL190&gt;=7,INDEX($DG:$DG,$GK190+7),"")</f>
      </c>
      <c r="FD190">
        <f>IF($GL190&gt;=8,INDEX($DG:$DG,$GK190+8),"")</f>
      </c>
      <c r="FE190">
        <f>IF($GL190&gt;=9,INDEX($DG:$DG,$GK190+9),"")</f>
      </c>
      <c r="FF190">
        <f>IF($GL190&gt;=10,INDEX($DG:$DG,$GK190+10),"")</f>
      </c>
      <c r="FG190">
        <f>IF($GL190&gt;=11,INDEX($DG:$DG,$GK190+11),"")</f>
      </c>
      <c r="FH190">
        <f>IF($GL190&gt;=12,INDEX($DG:$DG,$GK190+12),"")</f>
      </c>
      <c r="FI190">
        <f>IF($GL190&gt;=13,INDEX($DG:$DG,$GK190+13),"")</f>
      </c>
      <c r="FJ190">
        <f>IF($GL190&gt;=14,INDEX($DG:$DG,$GK190+14),"")</f>
      </c>
      <c r="FK190">
        <f>IF($GL190&gt;=15,INDEX($DG:$DG,$GK190+15),"")</f>
      </c>
      <c r="FL190">
        <f>IF($GL190&gt;=16,INDEX($DG:$DG,$GK190+16),"")</f>
      </c>
      <c r="FM190">
        <f>IF($GL190&gt;=17,INDEX($DG:$DG,$GK190+17),"")</f>
      </c>
      <c r="FN190">
        <f>IF($GL190&gt;=18,INDEX($DG:$DG,$GK190+18),"")</f>
      </c>
      <c r="FO190">
        <f>IF($GL190&gt;=19,INDEX($DG:$DG,$GK190+19),"")</f>
      </c>
      <c r="FP190">
        <f>IF($GL190&gt;=20,INDEX($DG:$DG,$GK190+20),"")</f>
      </c>
      <c r="FQ190">
        <f>IF($GL190&gt;=21,INDEX($DG:$DG,$GK190+21),"")</f>
      </c>
      <c r="FR190">
        <f>IF($GL190&gt;=22,INDEX($DG:$DG,$GK190+22),"")</f>
      </c>
      <c r="FS190">
        <f>IF($GL190&gt;=23,INDEX($DG:$DG,$GK190+23),"")</f>
      </c>
      <c r="FT190">
        <f>IF($GL190&gt;=24,INDEX($DG:$DG,$GK190+24),"")</f>
      </c>
      <c r="FU190">
        <f>IF($GL190&gt;=25,INDEX($DG:$DG,$GK190+25),"")</f>
      </c>
      <c r="FV190">
        <f>IF($GL190&gt;=26,INDEX($DG:$DG,$GK190+26),"")</f>
      </c>
      <c r="FW190">
        <f>IF($GL190&gt;=27,INDEX($DG:$DG,$GK190+27),"")</f>
      </c>
      <c r="FX190">
        <f>IF($GL190&gt;=28,INDEX($DG:$DG,$GK190+28),"")</f>
      </c>
      <c r="FY190">
        <f>IF($GL190&gt;=29,INDEX($DG:$DG,$GK190+29),"")</f>
      </c>
      <c r="FZ190">
        <f>IF($GL190&gt;=30,INDEX($DG:$DG,$GK190+30),"")</f>
      </c>
      <c r="GA190">
        <f>IF($GL190&gt;=31,INDEX($DG:$DG,$GK190+31),"")</f>
      </c>
      <c r="GB190">
        <f>IF($GL190&gt;=32,INDEX($DG:$DG,$GK190+32),"")</f>
      </c>
      <c r="GC190">
        <f>IF($GL190&gt;=33,INDEX($DG:$DG,$GK190+33),"")</f>
      </c>
      <c r="GD190">
        <f>IF($GL190&gt;=34,INDEX($DG:$DG,$GK190+34),"")</f>
      </c>
      <c r="GE190">
        <f>IF($GL190&gt;=35,INDEX($DG:$DG,$GK190+35),"")</f>
      </c>
      <c r="GF190">
        <f>IF($GL190&gt;=36,INDEX($DG:$DG,$GK190+36),"")</f>
      </c>
      <c r="GG190">
        <f>IF($GL190&gt;=37,INDEX($DG:$DG,$GK190+37),"")</f>
      </c>
      <c r="GH190">
        <f>IF($GL190&gt;=38,INDEX($DG:$DG,$GK190+38),"")</f>
      </c>
      <c r="GI190">
        <f>IF($GL190&gt;=39,INDEX($DG:$DG,$GK190+39),"")</f>
      </c>
      <c r="GJ190">
        <f>IF($GL190&gt;=40,INDEX($DG:$DG,$GK190+40),"")</f>
      </c>
      <c r="GK190">
        <f>IFERROR(MATCH($DE190,$DF$2:$DF$166,0)+1,0)</f>
      </c>
      <c r="GL190">
        <f>IFERROR(INDEX($DH$2:$DH$166,MATCH($DE190,$DF$2:$DF$166,0)),0)</f>
      </c>
      <c r="GM190">
        <f>IFERROR(MATCH($H190,$DI$190:$EV$190,0),0)</f>
      </c>
      <c r="GN190">
        <f>IF($GM190&gt;0,INDEX($EW$190:$GJ$190,$GM190),"")</f>
      </c>
      <c r="GO190" t="s">
        <v>527</v>
      </c>
      <c r="GQ190">
        <f>IF($IZ190&gt;=1,INDEX($GO:$GO,$IY190+1),"")</f>
      </c>
      <c r="GR190">
        <f>IF($IZ190&gt;=2,INDEX($GO:$GO,$IY190+2),"")</f>
      </c>
      <c r="GS190">
        <f>IF($IZ190&gt;=3,INDEX($GO:$GO,$IY190+3),"")</f>
      </c>
      <c r="GT190">
        <f>IF($IZ190&gt;=4,INDEX($GO:$GO,$IY190+4),"")</f>
      </c>
      <c r="GU190">
        <f>IF($IZ190&gt;=5,INDEX($GO:$GO,$IY190+5),"")</f>
      </c>
      <c r="GV190">
        <f>IF($IZ190&gt;=6,INDEX($GO:$GO,$IY190+6),"")</f>
      </c>
      <c r="GW190">
        <f>IF($IZ190&gt;=7,INDEX($GO:$GO,$IY190+7),"")</f>
      </c>
      <c r="GX190">
        <f>IF($IZ190&gt;=8,INDEX($GO:$GO,$IY190+8),"")</f>
      </c>
      <c r="GY190">
        <f>IF($IZ190&gt;=9,INDEX($GO:$GO,$IY190+9),"")</f>
      </c>
      <c r="GZ190">
        <f>IF($IZ190&gt;=10,INDEX($GO:$GO,$IY190+10),"")</f>
      </c>
      <c r="HA190">
        <f>IF($IZ190&gt;=11,INDEX($GO:$GO,$IY190+11),"")</f>
      </c>
      <c r="HB190">
        <f>IF($IZ190&gt;=12,INDEX($GO:$GO,$IY190+12),"")</f>
      </c>
      <c r="HC190">
        <f>IF($IZ190&gt;=13,INDEX($GO:$GO,$IY190+13),"")</f>
      </c>
      <c r="HD190">
        <f>IF($IZ190&gt;=14,INDEX($GO:$GO,$IY190+14),"")</f>
      </c>
      <c r="HE190">
        <f>IF($IZ190&gt;=15,INDEX($GO:$GO,$IY190+15),"")</f>
      </c>
      <c r="HF190">
        <f>IF($IZ190&gt;=16,INDEX($GO:$GO,$IY190+16),"")</f>
      </c>
      <c r="HG190">
        <f>IF($IZ190&gt;=17,INDEX($GO:$GO,$IY190+17),"")</f>
      </c>
      <c r="HH190">
        <f>IF($IZ190&gt;=18,INDEX($GO:$GO,$IY190+18),"")</f>
      </c>
      <c r="HI190">
        <f>IF($IZ190&gt;=19,INDEX($GO:$GO,$IY190+19),"")</f>
      </c>
      <c r="HJ190">
        <f>IF($IZ190&gt;=20,INDEX($GO:$GO,$IY190+20),"")</f>
      </c>
      <c r="HK190">
        <f>IF($IZ190&gt;=21,INDEX($GO:$GO,$IY190+21),"")</f>
      </c>
      <c r="HL190">
        <f>IF($IZ190&gt;=22,INDEX($GO:$GO,$IY190+22),"")</f>
      </c>
      <c r="HM190">
        <f>IF($IZ190&gt;=23,INDEX($GO:$GO,$IY190+23),"")</f>
      </c>
      <c r="HN190">
        <f>IF($IZ190&gt;=24,INDEX($GO:$GO,$IY190+24),"")</f>
      </c>
      <c r="HO190">
        <f>IF($IZ190&gt;=25,INDEX($GO:$GO,$IY190+25),"")</f>
      </c>
      <c r="HP190">
        <f>IF($IZ190&gt;=26,INDEX($GO:$GO,$IY190+26),"")</f>
      </c>
      <c r="HQ190">
        <f>IF($IZ190&gt;=27,INDEX($GO:$GO,$IY190+27),"")</f>
      </c>
      <c r="HR190">
        <f>IF($IZ190&gt;=28,INDEX($GO:$GO,$IY190+28),"")</f>
      </c>
      <c r="HS190">
        <f>IF($IZ190&gt;=29,INDEX($GO:$GO,$IY190+29),"")</f>
      </c>
      <c r="HT190">
        <f>IF($IZ190&gt;=30,INDEX($GO:$GO,$IY190+30),"")</f>
      </c>
      <c r="HU190">
        <f>IF($IZ190&gt;=31,INDEX($GO:$GO,$IY190+31),"")</f>
      </c>
      <c r="HV190">
        <f>IF($IZ190&gt;=32,INDEX($GO:$GO,$IY190+32),"")</f>
      </c>
      <c r="HW190">
        <f>IF($IZ190&gt;=33,INDEX($GO:$GO,$IY190+33),"")</f>
      </c>
      <c r="HX190">
        <f>IF($IZ190&gt;=34,INDEX($GO:$GO,$IY190+34),"")</f>
      </c>
      <c r="HY190">
        <f>IF($IZ190&gt;=35,INDEX($GO:$GO,$IY190+35),"")</f>
      </c>
      <c r="HZ190">
        <f>IF($IZ190&gt;=36,INDEX($GO:$GO,$IY190+36),"")</f>
      </c>
      <c r="IA190">
        <f>IF($IZ190&gt;=37,INDEX($GO:$GO,$IY190+37),"")</f>
      </c>
      <c r="IB190">
        <f>IF($IZ190&gt;=38,INDEX($GO:$GO,$IY190+38),"")</f>
      </c>
      <c r="IC190">
        <f>IF($IZ190&gt;=39,INDEX($GO:$GO,$IY190+39),"")</f>
      </c>
      <c r="ID190">
        <f>IF($IZ190&gt;=40,INDEX($GO:$GO,$IY190+40),"")</f>
      </c>
      <c r="IE190">
        <f>IF($IZ190&gt;=41,INDEX($GO:$GO,$IY190+41),"")</f>
      </c>
      <c r="IF190">
        <f>IF($IZ190&gt;=42,INDEX($GO:$GO,$IY190+42),"")</f>
      </c>
      <c r="IG190">
        <f>IF($IZ190&gt;=43,INDEX($GO:$GO,$IY190+43),"")</f>
      </c>
      <c r="IH190">
        <f>IF($IZ190&gt;=44,INDEX($GO:$GO,$IY190+44),"")</f>
      </c>
      <c r="II190">
        <f>IF($IZ190&gt;=45,INDEX($GO:$GO,$IY190+45),"")</f>
      </c>
      <c r="IJ190">
        <f>IF($IZ190&gt;=46,INDEX($GO:$GO,$IY190+46),"")</f>
      </c>
      <c r="IK190">
        <f>IF($IZ190&gt;=47,INDEX($GO:$GO,$IY190+47),"")</f>
      </c>
      <c r="IL190">
        <f>IF($IZ190&gt;=48,INDEX($GO:$GO,$IY190+48),"")</f>
      </c>
      <c r="IM190">
        <f>IF($IZ190&gt;=49,INDEX($GO:$GO,$IY190+49),"")</f>
      </c>
      <c r="IN190">
        <f>IF($IZ190&gt;=50,INDEX($GO:$GO,$IY190+50),"")</f>
      </c>
      <c r="IO190">
        <f>IF($IZ190&gt;=51,INDEX($GO:$GO,$IY190+51),"")</f>
      </c>
      <c r="IP190">
        <f>IF($IZ190&gt;=52,INDEX($GO:$GO,$IY190+52),"")</f>
      </c>
      <c r="IQ190">
        <f>IF($IZ190&gt;=53,INDEX($GO:$GO,$IY190+53),"")</f>
      </c>
      <c r="IR190">
        <f>IF($IZ190&gt;=54,INDEX($GO:$GO,$IY190+54),"")</f>
      </c>
      <c r="IS190">
        <f>IF($IZ190&gt;=55,INDEX($GO:$GO,$IY190+55),"")</f>
      </c>
      <c r="IT190">
        <f>IF($IZ190&gt;=56,INDEX($GO:$GO,$IY190+56),"")</f>
      </c>
      <c r="IU190">
        <f>IF($IZ190&gt;=57,INDEX($GO:$GO,$IY190+57),"")</f>
      </c>
      <c r="IV190">
        <f>IF($IZ190&gt;=58,INDEX($GO:$GO,$IY190+58),"")</f>
      </c>
      <c r="IW190">
        <f>IF($IZ190&gt;=59,INDEX($GO:$GO,$IY190+59),"")</f>
      </c>
      <c r="IX190">
        <f>IF($IZ190&gt;=60,INDEX($GO:$GO,$IY190+60),"")</f>
      </c>
      <c r="IY190">
        <f>IFERROR(MATCH($GN190,$GO$2:$GO$827,0)+1,0)</f>
      </c>
      <c r="IZ190">
        <f>IFERROR(INDEX($GP$2:$GP$827,MATCH($GN190,$GO$2:$GO$827,0)),0)</f>
      </c>
      <c r="JA190" t="s">
        <v>23</v>
      </c>
      <c r="JB190" t="s">
        <v>23</v>
      </c>
    </row>
    <row r="191" spans="1:262" x14ac:dyDescent="0.25">
      <c r="F191" s="1"/>
      <c r="G191" s="1"/>
      <c r="H191" s="1"/>
      <c r="I191" s="1"/>
      <c r="J191" s="1">
        <f>IFERROR(IF(FIND(" - ",$F191)&gt;0,MID($F191,FIND(" - ",$F191)+3,LEN($F191)),""),"")</f>
      </c>
      <c r="L191" s="1"/>
      <c r="N191" t="s">
        <v>23</v>
      </c>
      <c r="P191">
        <f>IF(OR($N191="",$O191=""),"",IFERROR($N191/$O191,0))</f>
      </c>
      <c r="Q191">
        <f>IF($N191="","",
IF($G191="","",
IF(ISNUMBER(SEARCH("exempt",LOWER($G191))),0,
$N191*(VALUE(SUBSTITUTE($G191,"%",""))/100))))</f>
      </c>
      <c r="W191">
        <f>IF($N191="","",
SUM($N191,$Q191,$U191,$R191,$T191)-
IF($V191="",0,VALUE($V191)))</f>
      </c>
      <c r="AE191" t="s">
        <v>926</v>
      </c>
      <c r="AJ191" t="s">
        <v>927</v>
      </c>
      <c r="AM191">
        <f>IFERROR(LEFT($F191,FIND(" - ",$F191)-1),$F191)</f>
      </c>
      <c r="AP191">
        <f>IF($CE191&gt;=1,INDEX($AN:$AN,$CD191+1),"")</f>
      </c>
      <c r="AQ191">
        <f>IF($CE191&gt;=2,INDEX($AN:$AN,$CD191+2),"")</f>
      </c>
      <c r="AR191">
        <f>IF($CE191&gt;=3,INDEX($AN:$AN,$CD191+3),"")</f>
      </c>
      <c r="AS191">
        <f>IF($CE191&gt;=4,INDEX($AN:$AN,$CD191+4),"")</f>
      </c>
      <c r="AT191">
        <f>IF($CE191&gt;=5,INDEX($AN:$AN,$CD191+5),"")</f>
      </c>
      <c r="AU191">
        <f>IF($CE191&gt;=6,INDEX($AN:$AN,$CD191+6),"")</f>
      </c>
      <c r="AV191">
        <f>IF($CE191&gt;=7,INDEX($AN:$AN,$CD191+7),"")</f>
      </c>
      <c r="AW191">
        <f>IF($CE191&gt;=8,INDEX($AN:$AN,$CD191+8),"")</f>
      </c>
      <c r="AX191">
        <f>IF($CE191&gt;=9,INDEX($AN:$AN,$CD191+9),"")</f>
      </c>
      <c r="AY191">
        <f>IF($CE191&gt;=10,INDEX($AN:$AN,$CD191+10),"")</f>
      </c>
      <c r="AZ191">
        <f>IF($CE191&gt;=11,INDEX($AN:$AN,$CD191+11),"")</f>
      </c>
      <c r="BA191">
        <f>IF($CE191&gt;=12,INDEX($AN:$AN,$CD191+12),"")</f>
      </c>
      <c r="BB191">
        <f>IF($CE191&gt;=13,INDEX($AN:$AN,$CD191+13),"")</f>
      </c>
      <c r="BC191">
        <f>IF($CE191&gt;=14,INDEX($AN:$AN,$CD191+14),"")</f>
      </c>
      <c r="BD191">
        <f>IF($CE191&gt;=15,INDEX($AN:$AN,$CD191+15),"")</f>
      </c>
      <c r="BE191">
        <f>IF($CE191&gt;=16,INDEX($AN:$AN,$CD191+16),"")</f>
      </c>
      <c r="BF191">
        <f>IF($CE191&gt;=17,INDEX($AN:$AN,$CD191+17),"")</f>
      </c>
      <c r="BG191">
        <f>IF($CE191&gt;=18,INDEX($AN:$AN,$CD191+18),"")</f>
      </c>
      <c r="BH191">
        <f>IF($CE191&gt;=19,INDEX($AN:$AN,$CD191+19),"")</f>
      </c>
      <c r="BI191">
        <f>IF($CE191&gt;=20,INDEX($AN:$AN,$CD191+20),"")</f>
      </c>
      <c r="BJ191">
        <f>IF($CE191&gt;=21,INDEX($AN:$AN,$CD191+21),"")</f>
      </c>
      <c r="BK191">
        <f>IF($CE191&gt;=22,INDEX($AN:$AN,$CD191+22),"")</f>
      </c>
      <c r="BL191">
        <f>IF($CE191&gt;=23,INDEX($AN:$AN,$CD191+23),"")</f>
      </c>
      <c r="BM191">
        <f>IF($CE191&gt;=24,INDEX($AN:$AN,$CD191+24),"")</f>
      </c>
      <c r="BN191">
        <f>IF($CE191&gt;=25,INDEX($AN:$AN,$CD191+25),"")</f>
      </c>
      <c r="BO191">
        <f>IF($CE191&gt;=26,INDEX($AN:$AN,$CD191+26),"")</f>
      </c>
      <c r="BP191">
        <f>IF($CE191&gt;=27,INDEX($AN:$AN,$CD191+27),"")</f>
      </c>
      <c r="BQ191">
        <f>IF($CE191&gt;=28,INDEX($AN:$AN,$CD191+28),"")</f>
      </c>
      <c r="BR191">
        <f>IF($CE191&gt;=29,INDEX($AN:$AN,$CD191+29),"")</f>
      </c>
      <c r="BS191">
        <f>IF($CE191&gt;=30,INDEX($AN:$AN,$CD191+30),"")</f>
      </c>
      <c r="BT191">
        <f>IF($CE191&gt;=31,INDEX($AN:$AN,$CD191+31),"")</f>
      </c>
      <c r="BU191">
        <f>IF($CE191&gt;=32,INDEX($AN:$AN,$CD191+32),"")</f>
      </c>
      <c r="BV191">
        <f>IF($CE191&gt;=33,INDEX($AN:$AN,$CD191+33),"")</f>
      </c>
      <c r="BW191">
        <f>IF($CE191&gt;=34,INDEX($AN:$AN,$CD191+34),"")</f>
      </c>
      <c r="BX191">
        <f>IF($CE191&gt;=35,INDEX($AN:$AN,$CD191+35),"")</f>
      </c>
      <c r="BY191">
        <f>IF($CE191&gt;=36,INDEX($AN:$AN,$CD191+36),"")</f>
      </c>
      <c r="BZ191">
        <f>IF($CE191&gt;=37,INDEX($AN:$AN,$CD191+37),"")</f>
      </c>
      <c r="CA191">
        <f>IF($CE191&gt;=38,INDEX($AN:$AN,$CD191+38),"")</f>
      </c>
      <c r="CB191">
        <f>IF($CE191&gt;=39,INDEX($AN:$AN,$CD191+39),"")</f>
      </c>
      <c r="CC191">
        <f>IF($CE191&gt;=40,INDEX($AN:$AN,$CD191+40),"")</f>
      </c>
      <c r="CD191">
        <f>IFERROR(MATCH($AM191,$AN$2:$AN$133,0)+1,0)</f>
      </c>
      <c r="CE191">
        <f>IFERROR(INDEX($AO$2:$AO$133,MATCH($AM191,$AN$2:$AN$133,0)),0)</f>
      </c>
      <c r="CF191">
        <f>IFERROR(LEFT($K191,FIND(" - ",$K191)-1),$K191)</f>
      </c>
      <c r="CG191" t="s">
        <v>81</v>
      </c>
      <c r="CI191">
        <f>IF($DD191&gt;=1,INDEX($CG:$CG,$DC191+1),"")</f>
      </c>
      <c r="CJ191">
        <f>IF($DD191&gt;=2,INDEX($CG:$CG,$DC191+2),"")</f>
      </c>
      <c r="CK191">
        <f>IF($DD191&gt;=3,INDEX($CG:$CG,$DC191+3),"")</f>
      </c>
      <c r="CL191">
        <f>IF($DD191&gt;=4,INDEX($CG:$CG,$DC191+4),"")</f>
      </c>
      <c r="CM191">
        <f>IF($DD191&gt;=5,INDEX($CG:$CG,$DC191+5),"")</f>
      </c>
      <c r="CN191">
        <f>IF($DD191&gt;=6,INDEX($CG:$CG,$DC191+6),"")</f>
      </c>
      <c r="CO191">
        <f>IF($DD191&gt;=7,INDEX($CG:$CG,$DC191+7),"")</f>
      </c>
      <c r="CP191">
        <f>IF($DD191&gt;=8,INDEX($CG:$CG,$DC191+8),"")</f>
      </c>
      <c r="CQ191">
        <f>IF($DD191&gt;=9,INDEX($CG:$CG,$DC191+9),"")</f>
      </c>
      <c r="CR191">
        <f>IF($DD191&gt;=10,INDEX($CG:$CG,$DC191+10),"")</f>
      </c>
      <c r="CS191">
        <f>IF($DD191&gt;=11,INDEX($CG:$CG,$DC191+11),"")</f>
      </c>
      <c r="CT191">
        <f>IF($DD191&gt;=12,INDEX($CG:$CG,$DC191+12),"")</f>
      </c>
      <c r="CU191">
        <f>IF($DD191&gt;=13,INDEX($CG:$CG,$DC191+13),"")</f>
      </c>
      <c r="CV191">
        <f>IF($DD191&gt;=14,INDEX($CG:$CG,$DC191+14),"")</f>
      </c>
      <c r="CW191">
        <f>IF($DD191&gt;=15,INDEX($CG:$CG,$DC191+15),"")</f>
      </c>
      <c r="CX191">
        <f>IF($DD191&gt;=16,INDEX($CG:$CG,$DC191+16),"")</f>
      </c>
      <c r="CY191">
        <f>IF($DD191&gt;=17,INDEX($CG:$CG,$DC191+17),"")</f>
      </c>
      <c r="CZ191">
        <f>IF($DD191&gt;=18,INDEX($CG:$CG,$DC191+18),"")</f>
      </c>
      <c r="DA191">
        <f>IF($DD191&gt;=19,INDEX($CG:$CG,$DC191+19),"")</f>
      </c>
      <c r="DB191">
        <f>IF($DD191&gt;=20,INDEX($CG:$CG,$DC191+20),"")</f>
      </c>
      <c r="DC191">
        <f>IFERROR(MATCH($CF191,$CG$2:$CG$1558,0)+1,0)</f>
      </c>
      <c r="DD191">
        <f>IFERROR(INDEX($CH$2:$CH$1558,MATCH($CF191,$CG$2:$CG$1558,0)),0)</f>
      </c>
      <c r="DE191">
        <f>IFERROR(INDEX($AL:$AL,MATCH($G191,$AK:$AK,0))&amp;"","")</f>
      </c>
      <c r="DI191">
        <f>IF($GL191&gt;=1,INDEX($DF:$DF,$GK191+1),"")</f>
      </c>
      <c r="DJ191">
        <f>IF($GL191&gt;=2,INDEX($DF:$DF,$GK191+2),"")</f>
      </c>
      <c r="DK191">
        <f>IF($GL191&gt;=3,INDEX($DF:$DF,$GK191+3),"")</f>
      </c>
      <c r="DL191">
        <f>IF($GL191&gt;=4,INDEX($DF:$DF,$GK191+4),"")</f>
      </c>
      <c r="DM191">
        <f>IF($GL191&gt;=5,INDEX($DF:$DF,$GK191+5),"")</f>
      </c>
      <c r="DN191">
        <f>IF($GL191&gt;=6,INDEX($DF:$DF,$GK191+6),"")</f>
      </c>
      <c r="DO191">
        <f>IF($GL191&gt;=7,INDEX($DF:$DF,$GK191+7),"")</f>
      </c>
      <c r="DP191">
        <f>IF($GL191&gt;=8,INDEX($DF:$DF,$GK191+8),"")</f>
      </c>
      <c r="DQ191">
        <f>IF($GL191&gt;=9,INDEX($DF:$DF,$GK191+9),"")</f>
      </c>
      <c r="DR191">
        <f>IF($GL191&gt;=10,INDEX($DF:$DF,$GK191+10),"")</f>
      </c>
      <c r="DS191">
        <f>IF($GL191&gt;=11,INDEX($DF:$DF,$GK191+11),"")</f>
      </c>
      <c r="DT191">
        <f>IF($GL191&gt;=12,INDEX($DF:$DF,$GK191+12),"")</f>
      </c>
      <c r="DU191">
        <f>IF($GL191&gt;=13,INDEX($DF:$DF,$GK191+13),"")</f>
      </c>
      <c r="DV191">
        <f>IF($GL191&gt;=14,INDEX($DF:$DF,$GK191+14),"")</f>
      </c>
      <c r="DW191">
        <f>IF($GL191&gt;=15,INDEX($DF:$DF,$GK191+15),"")</f>
      </c>
      <c r="DX191">
        <f>IF($GL191&gt;=16,INDEX($DF:$DF,$GK191+16),"")</f>
      </c>
      <c r="DY191">
        <f>IF($GL191&gt;=17,INDEX($DF:$DF,$GK191+17),"")</f>
      </c>
      <c r="DZ191">
        <f>IF($GL191&gt;=18,INDEX($DF:$DF,$GK191+18),"")</f>
      </c>
      <c r="EA191">
        <f>IF($GL191&gt;=19,INDEX($DF:$DF,$GK191+19),"")</f>
      </c>
      <c r="EB191">
        <f>IF($GL191&gt;=20,INDEX($DF:$DF,$GK191+20),"")</f>
      </c>
      <c r="EC191">
        <f>IF($GL191&gt;=21,INDEX($DF:$DF,$GK191+21),"")</f>
      </c>
      <c r="ED191">
        <f>IF($GL191&gt;=22,INDEX($DF:$DF,$GK191+22),"")</f>
      </c>
      <c r="EE191">
        <f>IF($GL191&gt;=23,INDEX($DF:$DF,$GK191+23),"")</f>
      </c>
      <c r="EF191">
        <f>IF($GL191&gt;=24,INDEX($DF:$DF,$GK191+24),"")</f>
      </c>
      <c r="EG191">
        <f>IF($GL191&gt;=25,INDEX($DF:$DF,$GK191+25),"")</f>
      </c>
      <c r="EH191">
        <f>IF($GL191&gt;=26,INDEX($DF:$DF,$GK191+26),"")</f>
      </c>
      <c r="EI191">
        <f>IF($GL191&gt;=27,INDEX($DF:$DF,$GK191+27),"")</f>
      </c>
      <c r="EJ191">
        <f>IF($GL191&gt;=28,INDEX($DF:$DF,$GK191+28),"")</f>
      </c>
      <c r="EK191">
        <f>IF($GL191&gt;=29,INDEX($DF:$DF,$GK191+29),"")</f>
      </c>
      <c r="EL191">
        <f>IF($GL191&gt;=30,INDEX($DF:$DF,$GK191+30),"")</f>
      </c>
      <c r="EM191">
        <f>IF($GL191&gt;=31,INDEX($DF:$DF,$GK191+31),"")</f>
      </c>
      <c r="EN191">
        <f>IF($GL191&gt;=32,INDEX($DF:$DF,$GK191+32),"")</f>
      </c>
      <c r="EO191">
        <f>IF($GL191&gt;=33,INDEX($DF:$DF,$GK191+33),"")</f>
      </c>
      <c r="EP191">
        <f>IF($GL191&gt;=34,INDEX($DF:$DF,$GK191+34),"")</f>
      </c>
      <c r="EQ191">
        <f>IF($GL191&gt;=35,INDEX($DF:$DF,$GK191+35),"")</f>
      </c>
      <c r="ER191">
        <f>IF($GL191&gt;=36,INDEX($DF:$DF,$GK191+36),"")</f>
      </c>
      <c r="ES191">
        <f>IF($GL191&gt;=37,INDEX($DF:$DF,$GK191+37),"")</f>
      </c>
      <c r="ET191">
        <f>IF($GL191&gt;=38,INDEX($DF:$DF,$GK191+38),"")</f>
      </c>
      <c r="EU191">
        <f>IF($GL191&gt;=39,INDEX($DF:$DF,$GK191+39),"")</f>
      </c>
      <c r="EV191">
        <f>IF($GL191&gt;=40,INDEX($DF:$DF,$GK191+40),"")</f>
      </c>
      <c r="EW191">
        <f>IF($GL191&gt;=1,INDEX($DG:$DG,$GK191+1),"")</f>
      </c>
      <c r="EX191">
        <f>IF($GL191&gt;=2,INDEX($DG:$DG,$GK191+2),"")</f>
      </c>
      <c r="EY191">
        <f>IF($GL191&gt;=3,INDEX($DG:$DG,$GK191+3),"")</f>
      </c>
      <c r="EZ191">
        <f>IF($GL191&gt;=4,INDEX($DG:$DG,$GK191+4),"")</f>
      </c>
      <c r="FA191">
        <f>IF($GL191&gt;=5,INDEX($DG:$DG,$GK191+5),"")</f>
      </c>
      <c r="FB191">
        <f>IF($GL191&gt;=6,INDEX($DG:$DG,$GK191+6),"")</f>
      </c>
      <c r="FC191">
        <f>IF($GL191&gt;=7,INDEX($DG:$DG,$GK191+7),"")</f>
      </c>
      <c r="FD191">
        <f>IF($GL191&gt;=8,INDEX($DG:$DG,$GK191+8),"")</f>
      </c>
      <c r="FE191">
        <f>IF($GL191&gt;=9,INDEX($DG:$DG,$GK191+9),"")</f>
      </c>
      <c r="FF191">
        <f>IF($GL191&gt;=10,INDEX($DG:$DG,$GK191+10),"")</f>
      </c>
      <c r="FG191">
        <f>IF($GL191&gt;=11,INDEX($DG:$DG,$GK191+11),"")</f>
      </c>
      <c r="FH191">
        <f>IF($GL191&gt;=12,INDEX($DG:$DG,$GK191+12),"")</f>
      </c>
      <c r="FI191">
        <f>IF($GL191&gt;=13,INDEX($DG:$DG,$GK191+13),"")</f>
      </c>
      <c r="FJ191">
        <f>IF($GL191&gt;=14,INDEX($DG:$DG,$GK191+14),"")</f>
      </c>
      <c r="FK191">
        <f>IF($GL191&gt;=15,INDEX($DG:$DG,$GK191+15),"")</f>
      </c>
      <c r="FL191">
        <f>IF($GL191&gt;=16,INDEX($DG:$DG,$GK191+16),"")</f>
      </c>
      <c r="FM191">
        <f>IF($GL191&gt;=17,INDEX($DG:$DG,$GK191+17),"")</f>
      </c>
      <c r="FN191">
        <f>IF($GL191&gt;=18,INDEX($DG:$DG,$GK191+18),"")</f>
      </c>
      <c r="FO191">
        <f>IF($GL191&gt;=19,INDEX($DG:$DG,$GK191+19),"")</f>
      </c>
      <c r="FP191">
        <f>IF($GL191&gt;=20,INDEX($DG:$DG,$GK191+20),"")</f>
      </c>
      <c r="FQ191">
        <f>IF($GL191&gt;=21,INDEX($DG:$DG,$GK191+21),"")</f>
      </c>
      <c r="FR191">
        <f>IF($GL191&gt;=22,INDEX($DG:$DG,$GK191+22),"")</f>
      </c>
      <c r="FS191">
        <f>IF($GL191&gt;=23,INDEX($DG:$DG,$GK191+23),"")</f>
      </c>
      <c r="FT191">
        <f>IF($GL191&gt;=24,INDEX($DG:$DG,$GK191+24),"")</f>
      </c>
      <c r="FU191">
        <f>IF($GL191&gt;=25,INDEX($DG:$DG,$GK191+25),"")</f>
      </c>
      <c r="FV191">
        <f>IF($GL191&gt;=26,INDEX($DG:$DG,$GK191+26),"")</f>
      </c>
      <c r="FW191">
        <f>IF($GL191&gt;=27,INDEX($DG:$DG,$GK191+27),"")</f>
      </c>
      <c r="FX191">
        <f>IF($GL191&gt;=28,INDEX($DG:$DG,$GK191+28),"")</f>
      </c>
      <c r="FY191">
        <f>IF($GL191&gt;=29,INDEX($DG:$DG,$GK191+29),"")</f>
      </c>
      <c r="FZ191">
        <f>IF($GL191&gt;=30,INDEX($DG:$DG,$GK191+30),"")</f>
      </c>
      <c r="GA191">
        <f>IF($GL191&gt;=31,INDEX($DG:$DG,$GK191+31),"")</f>
      </c>
      <c r="GB191">
        <f>IF($GL191&gt;=32,INDEX($DG:$DG,$GK191+32),"")</f>
      </c>
      <c r="GC191">
        <f>IF($GL191&gt;=33,INDEX($DG:$DG,$GK191+33),"")</f>
      </c>
      <c r="GD191">
        <f>IF($GL191&gt;=34,INDEX($DG:$DG,$GK191+34),"")</f>
      </c>
      <c r="GE191">
        <f>IF($GL191&gt;=35,INDEX($DG:$DG,$GK191+35),"")</f>
      </c>
      <c r="GF191">
        <f>IF($GL191&gt;=36,INDEX($DG:$DG,$GK191+36),"")</f>
      </c>
      <c r="GG191">
        <f>IF($GL191&gt;=37,INDEX($DG:$DG,$GK191+37),"")</f>
      </c>
      <c r="GH191">
        <f>IF($GL191&gt;=38,INDEX($DG:$DG,$GK191+38),"")</f>
      </c>
      <c r="GI191">
        <f>IF($GL191&gt;=39,INDEX($DG:$DG,$GK191+39),"")</f>
      </c>
      <c r="GJ191">
        <f>IF($GL191&gt;=40,INDEX($DG:$DG,$GK191+40),"")</f>
      </c>
      <c r="GK191">
        <f>IFERROR(MATCH($DE191,$DF$2:$DF$166,0)+1,0)</f>
      </c>
      <c r="GL191">
        <f>IFERROR(INDEX($DH$2:$DH$166,MATCH($DE191,$DF$2:$DF$166,0)),0)</f>
      </c>
      <c r="GM191">
        <f>IFERROR(MATCH($H191,$DI$191:$EV$191,0),0)</f>
      </c>
      <c r="GN191">
        <f>IF($GM191&gt;0,INDEX($EW$191:$GJ$191,$GM191),"")</f>
      </c>
      <c r="GO191" t="s">
        <v>533</v>
      </c>
      <c r="GQ191">
        <f>IF($IZ191&gt;=1,INDEX($GO:$GO,$IY191+1),"")</f>
      </c>
      <c r="GR191">
        <f>IF($IZ191&gt;=2,INDEX($GO:$GO,$IY191+2),"")</f>
      </c>
      <c r="GS191">
        <f>IF($IZ191&gt;=3,INDEX($GO:$GO,$IY191+3),"")</f>
      </c>
      <c r="GT191">
        <f>IF($IZ191&gt;=4,INDEX($GO:$GO,$IY191+4),"")</f>
      </c>
      <c r="GU191">
        <f>IF($IZ191&gt;=5,INDEX($GO:$GO,$IY191+5),"")</f>
      </c>
      <c r="GV191">
        <f>IF($IZ191&gt;=6,INDEX($GO:$GO,$IY191+6),"")</f>
      </c>
      <c r="GW191">
        <f>IF($IZ191&gt;=7,INDEX($GO:$GO,$IY191+7),"")</f>
      </c>
      <c r="GX191">
        <f>IF($IZ191&gt;=8,INDEX($GO:$GO,$IY191+8),"")</f>
      </c>
      <c r="GY191">
        <f>IF($IZ191&gt;=9,INDEX($GO:$GO,$IY191+9),"")</f>
      </c>
      <c r="GZ191">
        <f>IF($IZ191&gt;=10,INDEX($GO:$GO,$IY191+10),"")</f>
      </c>
      <c r="HA191">
        <f>IF($IZ191&gt;=11,INDEX($GO:$GO,$IY191+11),"")</f>
      </c>
      <c r="HB191">
        <f>IF($IZ191&gt;=12,INDEX($GO:$GO,$IY191+12),"")</f>
      </c>
      <c r="HC191">
        <f>IF($IZ191&gt;=13,INDEX($GO:$GO,$IY191+13),"")</f>
      </c>
      <c r="HD191">
        <f>IF($IZ191&gt;=14,INDEX($GO:$GO,$IY191+14),"")</f>
      </c>
      <c r="HE191">
        <f>IF($IZ191&gt;=15,INDEX($GO:$GO,$IY191+15),"")</f>
      </c>
      <c r="HF191">
        <f>IF($IZ191&gt;=16,INDEX($GO:$GO,$IY191+16),"")</f>
      </c>
      <c r="HG191">
        <f>IF($IZ191&gt;=17,INDEX($GO:$GO,$IY191+17),"")</f>
      </c>
      <c r="HH191">
        <f>IF($IZ191&gt;=18,INDEX($GO:$GO,$IY191+18),"")</f>
      </c>
      <c r="HI191">
        <f>IF($IZ191&gt;=19,INDEX($GO:$GO,$IY191+19),"")</f>
      </c>
      <c r="HJ191">
        <f>IF($IZ191&gt;=20,INDEX($GO:$GO,$IY191+20),"")</f>
      </c>
      <c r="HK191">
        <f>IF($IZ191&gt;=21,INDEX($GO:$GO,$IY191+21),"")</f>
      </c>
      <c r="HL191">
        <f>IF($IZ191&gt;=22,INDEX($GO:$GO,$IY191+22),"")</f>
      </c>
      <c r="HM191">
        <f>IF($IZ191&gt;=23,INDEX($GO:$GO,$IY191+23),"")</f>
      </c>
      <c r="HN191">
        <f>IF($IZ191&gt;=24,INDEX($GO:$GO,$IY191+24),"")</f>
      </c>
      <c r="HO191">
        <f>IF($IZ191&gt;=25,INDEX($GO:$GO,$IY191+25),"")</f>
      </c>
      <c r="HP191">
        <f>IF($IZ191&gt;=26,INDEX($GO:$GO,$IY191+26),"")</f>
      </c>
      <c r="HQ191">
        <f>IF($IZ191&gt;=27,INDEX($GO:$GO,$IY191+27),"")</f>
      </c>
      <c r="HR191">
        <f>IF($IZ191&gt;=28,INDEX($GO:$GO,$IY191+28),"")</f>
      </c>
      <c r="HS191">
        <f>IF($IZ191&gt;=29,INDEX($GO:$GO,$IY191+29),"")</f>
      </c>
      <c r="HT191">
        <f>IF($IZ191&gt;=30,INDEX($GO:$GO,$IY191+30),"")</f>
      </c>
      <c r="HU191">
        <f>IF($IZ191&gt;=31,INDEX($GO:$GO,$IY191+31),"")</f>
      </c>
      <c r="HV191">
        <f>IF($IZ191&gt;=32,INDEX($GO:$GO,$IY191+32),"")</f>
      </c>
      <c r="HW191">
        <f>IF($IZ191&gt;=33,INDEX($GO:$GO,$IY191+33),"")</f>
      </c>
      <c r="HX191">
        <f>IF($IZ191&gt;=34,INDEX($GO:$GO,$IY191+34),"")</f>
      </c>
      <c r="HY191">
        <f>IF($IZ191&gt;=35,INDEX($GO:$GO,$IY191+35),"")</f>
      </c>
      <c r="HZ191">
        <f>IF($IZ191&gt;=36,INDEX($GO:$GO,$IY191+36),"")</f>
      </c>
      <c r="IA191">
        <f>IF($IZ191&gt;=37,INDEX($GO:$GO,$IY191+37),"")</f>
      </c>
      <c r="IB191">
        <f>IF($IZ191&gt;=38,INDEX($GO:$GO,$IY191+38),"")</f>
      </c>
      <c r="IC191">
        <f>IF($IZ191&gt;=39,INDEX($GO:$GO,$IY191+39),"")</f>
      </c>
      <c r="ID191">
        <f>IF($IZ191&gt;=40,INDEX($GO:$GO,$IY191+40),"")</f>
      </c>
      <c r="IE191">
        <f>IF($IZ191&gt;=41,INDEX($GO:$GO,$IY191+41),"")</f>
      </c>
      <c r="IF191">
        <f>IF($IZ191&gt;=42,INDEX($GO:$GO,$IY191+42),"")</f>
      </c>
      <c r="IG191">
        <f>IF($IZ191&gt;=43,INDEX($GO:$GO,$IY191+43),"")</f>
      </c>
      <c r="IH191">
        <f>IF($IZ191&gt;=44,INDEX($GO:$GO,$IY191+44),"")</f>
      </c>
      <c r="II191">
        <f>IF($IZ191&gt;=45,INDEX($GO:$GO,$IY191+45),"")</f>
      </c>
      <c r="IJ191">
        <f>IF($IZ191&gt;=46,INDEX($GO:$GO,$IY191+46),"")</f>
      </c>
      <c r="IK191">
        <f>IF($IZ191&gt;=47,INDEX($GO:$GO,$IY191+47),"")</f>
      </c>
      <c r="IL191">
        <f>IF($IZ191&gt;=48,INDEX($GO:$GO,$IY191+48),"")</f>
      </c>
      <c r="IM191">
        <f>IF($IZ191&gt;=49,INDEX($GO:$GO,$IY191+49),"")</f>
      </c>
      <c r="IN191">
        <f>IF($IZ191&gt;=50,INDEX($GO:$GO,$IY191+50),"")</f>
      </c>
      <c r="IO191">
        <f>IF($IZ191&gt;=51,INDEX($GO:$GO,$IY191+51),"")</f>
      </c>
      <c r="IP191">
        <f>IF($IZ191&gt;=52,INDEX($GO:$GO,$IY191+52),"")</f>
      </c>
      <c r="IQ191">
        <f>IF($IZ191&gt;=53,INDEX($GO:$GO,$IY191+53),"")</f>
      </c>
      <c r="IR191">
        <f>IF($IZ191&gt;=54,INDEX($GO:$GO,$IY191+54),"")</f>
      </c>
      <c r="IS191">
        <f>IF($IZ191&gt;=55,INDEX($GO:$GO,$IY191+55),"")</f>
      </c>
      <c r="IT191">
        <f>IF($IZ191&gt;=56,INDEX($GO:$GO,$IY191+56),"")</f>
      </c>
      <c r="IU191">
        <f>IF($IZ191&gt;=57,INDEX($GO:$GO,$IY191+57),"")</f>
      </c>
      <c r="IV191">
        <f>IF($IZ191&gt;=58,INDEX($GO:$GO,$IY191+58),"")</f>
      </c>
      <c r="IW191">
        <f>IF($IZ191&gt;=59,INDEX($GO:$GO,$IY191+59),"")</f>
      </c>
      <c r="IX191">
        <f>IF($IZ191&gt;=60,INDEX($GO:$GO,$IY191+60),"")</f>
      </c>
      <c r="IY191">
        <f>IFERROR(MATCH($GN191,$GO$2:$GO$827,0)+1,0)</f>
      </c>
      <c r="IZ191">
        <f>IFERROR(INDEX($GP$2:$GP$827,MATCH($GN191,$GO$2:$GO$827,0)),0)</f>
      </c>
      <c r="JA191" t="s">
        <v>23</v>
      </c>
      <c r="JB191" t="s">
        <v>23</v>
      </c>
    </row>
    <row r="192" spans="1:262" x14ac:dyDescent="0.25">
      <c r="F192" s="1"/>
      <c r="G192" s="1"/>
      <c r="H192" s="1"/>
      <c r="I192" s="1"/>
      <c r="J192" s="1">
        <f>IFERROR(IF(FIND(" - ",$F192)&gt;0,MID($F192,FIND(" - ",$F192)+3,LEN($F192)),""),"")</f>
      </c>
      <c r="L192" s="1"/>
      <c r="N192" t="s">
        <v>23</v>
      </c>
      <c r="P192">
        <f>IF(OR($N192="",$O192=""),"",IFERROR($N192/$O192,0))</f>
      </c>
      <c r="Q192">
        <f>IF($N192="","",
IF($G192="","",
IF(ISNUMBER(SEARCH("exempt",LOWER($G192))),0,
$N192*(VALUE(SUBSTITUTE($G192,"%",""))/100))))</f>
      </c>
      <c r="W192">
        <f>IF($N192="","",
SUM($N192,$Q192,$U192,$R192,$T192)-
IF($V192="",0,VALUE($V192)))</f>
      </c>
      <c r="AE192" t="s">
        <v>928</v>
      </c>
      <c r="AJ192" t="s">
        <v>929</v>
      </c>
      <c r="AM192">
        <f>IFERROR(LEFT($F192,FIND(" - ",$F192)-1),$F192)</f>
      </c>
      <c r="AP192">
        <f>IF($CE192&gt;=1,INDEX($AN:$AN,$CD192+1),"")</f>
      </c>
      <c r="AQ192">
        <f>IF($CE192&gt;=2,INDEX($AN:$AN,$CD192+2),"")</f>
      </c>
      <c r="AR192">
        <f>IF($CE192&gt;=3,INDEX($AN:$AN,$CD192+3),"")</f>
      </c>
      <c r="AS192">
        <f>IF($CE192&gt;=4,INDEX($AN:$AN,$CD192+4),"")</f>
      </c>
      <c r="AT192">
        <f>IF($CE192&gt;=5,INDEX($AN:$AN,$CD192+5),"")</f>
      </c>
      <c r="AU192">
        <f>IF($CE192&gt;=6,INDEX($AN:$AN,$CD192+6),"")</f>
      </c>
      <c r="AV192">
        <f>IF($CE192&gt;=7,INDEX($AN:$AN,$CD192+7),"")</f>
      </c>
      <c r="AW192">
        <f>IF($CE192&gt;=8,INDEX($AN:$AN,$CD192+8),"")</f>
      </c>
      <c r="AX192">
        <f>IF($CE192&gt;=9,INDEX($AN:$AN,$CD192+9),"")</f>
      </c>
      <c r="AY192">
        <f>IF($CE192&gt;=10,INDEX($AN:$AN,$CD192+10),"")</f>
      </c>
      <c r="AZ192">
        <f>IF($CE192&gt;=11,INDEX($AN:$AN,$CD192+11),"")</f>
      </c>
      <c r="BA192">
        <f>IF($CE192&gt;=12,INDEX($AN:$AN,$CD192+12),"")</f>
      </c>
      <c r="BB192">
        <f>IF($CE192&gt;=13,INDEX($AN:$AN,$CD192+13),"")</f>
      </c>
      <c r="BC192">
        <f>IF($CE192&gt;=14,INDEX($AN:$AN,$CD192+14),"")</f>
      </c>
      <c r="BD192">
        <f>IF($CE192&gt;=15,INDEX($AN:$AN,$CD192+15),"")</f>
      </c>
      <c r="BE192">
        <f>IF($CE192&gt;=16,INDEX($AN:$AN,$CD192+16),"")</f>
      </c>
      <c r="BF192">
        <f>IF($CE192&gt;=17,INDEX($AN:$AN,$CD192+17),"")</f>
      </c>
      <c r="BG192">
        <f>IF($CE192&gt;=18,INDEX($AN:$AN,$CD192+18),"")</f>
      </c>
      <c r="BH192">
        <f>IF($CE192&gt;=19,INDEX($AN:$AN,$CD192+19),"")</f>
      </c>
      <c r="BI192">
        <f>IF($CE192&gt;=20,INDEX($AN:$AN,$CD192+20),"")</f>
      </c>
      <c r="BJ192">
        <f>IF($CE192&gt;=21,INDEX($AN:$AN,$CD192+21),"")</f>
      </c>
      <c r="BK192">
        <f>IF($CE192&gt;=22,INDEX($AN:$AN,$CD192+22),"")</f>
      </c>
      <c r="BL192">
        <f>IF($CE192&gt;=23,INDEX($AN:$AN,$CD192+23),"")</f>
      </c>
      <c r="BM192">
        <f>IF($CE192&gt;=24,INDEX($AN:$AN,$CD192+24),"")</f>
      </c>
      <c r="BN192">
        <f>IF($CE192&gt;=25,INDEX($AN:$AN,$CD192+25),"")</f>
      </c>
      <c r="BO192">
        <f>IF($CE192&gt;=26,INDEX($AN:$AN,$CD192+26),"")</f>
      </c>
      <c r="BP192">
        <f>IF($CE192&gt;=27,INDEX($AN:$AN,$CD192+27),"")</f>
      </c>
      <c r="BQ192">
        <f>IF($CE192&gt;=28,INDEX($AN:$AN,$CD192+28),"")</f>
      </c>
      <c r="BR192">
        <f>IF($CE192&gt;=29,INDEX($AN:$AN,$CD192+29),"")</f>
      </c>
      <c r="BS192">
        <f>IF($CE192&gt;=30,INDEX($AN:$AN,$CD192+30),"")</f>
      </c>
      <c r="BT192">
        <f>IF($CE192&gt;=31,INDEX($AN:$AN,$CD192+31),"")</f>
      </c>
      <c r="BU192">
        <f>IF($CE192&gt;=32,INDEX($AN:$AN,$CD192+32),"")</f>
      </c>
      <c r="BV192">
        <f>IF($CE192&gt;=33,INDEX($AN:$AN,$CD192+33),"")</f>
      </c>
      <c r="BW192">
        <f>IF($CE192&gt;=34,INDEX($AN:$AN,$CD192+34),"")</f>
      </c>
      <c r="BX192">
        <f>IF($CE192&gt;=35,INDEX($AN:$AN,$CD192+35),"")</f>
      </c>
      <c r="BY192">
        <f>IF($CE192&gt;=36,INDEX($AN:$AN,$CD192+36),"")</f>
      </c>
      <c r="BZ192">
        <f>IF($CE192&gt;=37,INDEX($AN:$AN,$CD192+37),"")</f>
      </c>
      <c r="CA192">
        <f>IF($CE192&gt;=38,INDEX($AN:$AN,$CD192+38),"")</f>
      </c>
      <c r="CB192">
        <f>IF($CE192&gt;=39,INDEX($AN:$AN,$CD192+39),"")</f>
      </c>
      <c r="CC192">
        <f>IF($CE192&gt;=40,INDEX($AN:$AN,$CD192+40),"")</f>
      </c>
      <c r="CD192">
        <f>IFERROR(MATCH($AM192,$AN$2:$AN$133,0)+1,0)</f>
      </c>
      <c r="CE192">
        <f>IFERROR(INDEX($AO$2:$AO$133,MATCH($AM192,$AN$2:$AN$133,0)),0)</f>
      </c>
      <c r="CF192">
        <f>IFERROR(LEFT($K192,FIND(" - ",$K192)-1),$K192)</f>
      </c>
      <c r="CG192" t="s">
        <v>91</v>
      </c>
      <c r="CI192">
        <f>IF($DD192&gt;=1,INDEX($CG:$CG,$DC192+1),"")</f>
      </c>
      <c r="CJ192">
        <f>IF($DD192&gt;=2,INDEX($CG:$CG,$DC192+2),"")</f>
      </c>
      <c r="CK192">
        <f>IF($DD192&gt;=3,INDEX($CG:$CG,$DC192+3),"")</f>
      </c>
      <c r="CL192">
        <f>IF($DD192&gt;=4,INDEX($CG:$CG,$DC192+4),"")</f>
      </c>
      <c r="CM192">
        <f>IF($DD192&gt;=5,INDEX($CG:$CG,$DC192+5),"")</f>
      </c>
      <c r="CN192">
        <f>IF($DD192&gt;=6,INDEX($CG:$CG,$DC192+6),"")</f>
      </c>
      <c r="CO192">
        <f>IF($DD192&gt;=7,INDEX($CG:$CG,$DC192+7),"")</f>
      </c>
      <c r="CP192">
        <f>IF($DD192&gt;=8,INDEX($CG:$CG,$DC192+8),"")</f>
      </c>
      <c r="CQ192">
        <f>IF($DD192&gt;=9,INDEX($CG:$CG,$DC192+9),"")</f>
      </c>
      <c r="CR192">
        <f>IF($DD192&gt;=10,INDEX($CG:$CG,$DC192+10),"")</f>
      </c>
      <c r="CS192">
        <f>IF($DD192&gt;=11,INDEX($CG:$CG,$DC192+11),"")</f>
      </c>
      <c r="CT192">
        <f>IF($DD192&gt;=12,INDEX($CG:$CG,$DC192+12),"")</f>
      </c>
      <c r="CU192">
        <f>IF($DD192&gt;=13,INDEX($CG:$CG,$DC192+13),"")</f>
      </c>
      <c r="CV192">
        <f>IF($DD192&gt;=14,INDEX($CG:$CG,$DC192+14),"")</f>
      </c>
      <c r="CW192">
        <f>IF($DD192&gt;=15,INDEX($CG:$CG,$DC192+15),"")</f>
      </c>
      <c r="CX192">
        <f>IF($DD192&gt;=16,INDEX($CG:$CG,$DC192+16),"")</f>
      </c>
      <c r="CY192">
        <f>IF($DD192&gt;=17,INDEX($CG:$CG,$DC192+17),"")</f>
      </c>
      <c r="CZ192">
        <f>IF($DD192&gt;=18,INDEX($CG:$CG,$DC192+18),"")</f>
      </c>
      <c r="DA192">
        <f>IF($DD192&gt;=19,INDEX($CG:$CG,$DC192+19),"")</f>
      </c>
      <c r="DB192">
        <f>IF($DD192&gt;=20,INDEX($CG:$CG,$DC192+20),"")</f>
      </c>
      <c r="DC192">
        <f>IFERROR(MATCH($CF192,$CG$2:$CG$1558,0)+1,0)</f>
      </c>
      <c r="DD192">
        <f>IFERROR(INDEX($CH$2:$CH$1558,MATCH($CF192,$CG$2:$CG$1558,0)),0)</f>
      </c>
      <c r="DE192">
        <f>IFERROR(INDEX($AL:$AL,MATCH($G192,$AK:$AK,0))&amp;"","")</f>
      </c>
      <c r="DI192">
        <f>IF($GL192&gt;=1,INDEX($DF:$DF,$GK192+1),"")</f>
      </c>
      <c r="DJ192">
        <f>IF($GL192&gt;=2,INDEX($DF:$DF,$GK192+2),"")</f>
      </c>
      <c r="DK192">
        <f>IF($GL192&gt;=3,INDEX($DF:$DF,$GK192+3),"")</f>
      </c>
      <c r="DL192">
        <f>IF($GL192&gt;=4,INDEX($DF:$DF,$GK192+4),"")</f>
      </c>
      <c r="DM192">
        <f>IF($GL192&gt;=5,INDEX($DF:$DF,$GK192+5),"")</f>
      </c>
      <c r="DN192">
        <f>IF($GL192&gt;=6,INDEX($DF:$DF,$GK192+6),"")</f>
      </c>
      <c r="DO192">
        <f>IF($GL192&gt;=7,INDEX($DF:$DF,$GK192+7),"")</f>
      </c>
      <c r="DP192">
        <f>IF($GL192&gt;=8,INDEX($DF:$DF,$GK192+8),"")</f>
      </c>
      <c r="DQ192">
        <f>IF($GL192&gt;=9,INDEX($DF:$DF,$GK192+9),"")</f>
      </c>
      <c r="DR192">
        <f>IF($GL192&gt;=10,INDEX($DF:$DF,$GK192+10),"")</f>
      </c>
      <c r="DS192">
        <f>IF($GL192&gt;=11,INDEX($DF:$DF,$GK192+11),"")</f>
      </c>
      <c r="DT192">
        <f>IF($GL192&gt;=12,INDEX($DF:$DF,$GK192+12),"")</f>
      </c>
      <c r="DU192">
        <f>IF($GL192&gt;=13,INDEX($DF:$DF,$GK192+13),"")</f>
      </c>
      <c r="DV192">
        <f>IF($GL192&gt;=14,INDEX($DF:$DF,$GK192+14),"")</f>
      </c>
      <c r="DW192">
        <f>IF($GL192&gt;=15,INDEX($DF:$DF,$GK192+15),"")</f>
      </c>
      <c r="DX192">
        <f>IF($GL192&gt;=16,INDEX($DF:$DF,$GK192+16),"")</f>
      </c>
      <c r="DY192">
        <f>IF($GL192&gt;=17,INDEX($DF:$DF,$GK192+17),"")</f>
      </c>
      <c r="DZ192">
        <f>IF($GL192&gt;=18,INDEX($DF:$DF,$GK192+18),"")</f>
      </c>
      <c r="EA192">
        <f>IF($GL192&gt;=19,INDEX($DF:$DF,$GK192+19),"")</f>
      </c>
      <c r="EB192">
        <f>IF($GL192&gt;=20,INDEX($DF:$DF,$GK192+20),"")</f>
      </c>
      <c r="EC192">
        <f>IF($GL192&gt;=21,INDEX($DF:$DF,$GK192+21),"")</f>
      </c>
      <c r="ED192">
        <f>IF($GL192&gt;=22,INDEX($DF:$DF,$GK192+22),"")</f>
      </c>
      <c r="EE192">
        <f>IF($GL192&gt;=23,INDEX($DF:$DF,$GK192+23),"")</f>
      </c>
      <c r="EF192">
        <f>IF($GL192&gt;=24,INDEX($DF:$DF,$GK192+24),"")</f>
      </c>
      <c r="EG192">
        <f>IF($GL192&gt;=25,INDEX($DF:$DF,$GK192+25),"")</f>
      </c>
      <c r="EH192">
        <f>IF($GL192&gt;=26,INDEX($DF:$DF,$GK192+26),"")</f>
      </c>
      <c r="EI192">
        <f>IF($GL192&gt;=27,INDEX($DF:$DF,$GK192+27),"")</f>
      </c>
      <c r="EJ192">
        <f>IF($GL192&gt;=28,INDEX($DF:$DF,$GK192+28),"")</f>
      </c>
      <c r="EK192">
        <f>IF($GL192&gt;=29,INDEX($DF:$DF,$GK192+29),"")</f>
      </c>
      <c r="EL192">
        <f>IF($GL192&gt;=30,INDEX($DF:$DF,$GK192+30),"")</f>
      </c>
      <c r="EM192">
        <f>IF($GL192&gt;=31,INDEX($DF:$DF,$GK192+31),"")</f>
      </c>
      <c r="EN192">
        <f>IF($GL192&gt;=32,INDEX($DF:$DF,$GK192+32),"")</f>
      </c>
      <c r="EO192">
        <f>IF($GL192&gt;=33,INDEX($DF:$DF,$GK192+33),"")</f>
      </c>
      <c r="EP192">
        <f>IF($GL192&gt;=34,INDEX($DF:$DF,$GK192+34),"")</f>
      </c>
      <c r="EQ192">
        <f>IF($GL192&gt;=35,INDEX($DF:$DF,$GK192+35),"")</f>
      </c>
      <c r="ER192">
        <f>IF($GL192&gt;=36,INDEX($DF:$DF,$GK192+36),"")</f>
      </c>
      <c r="ES192">
        <f>IF($GL192&gt;=37,INDEX($DF:$DF,$GK192+37),"")</f>
      </c>
      <c r="ET192">
        <f>IF($GL192&gt;=38,INDEX($DF:$DF,$GK192+38),"")</f>
      </c>
      <c r="EU192">
        <f>IF($GL192&gt;=39,INDEX($DF:$DF,$GK192+39),"")</f>
      </c>
      <c r="EV192">
        <f>IF($GL192&gt;=40,INDEX($DF:$DF,$GK192+40),"")</f>
      </c>
      <c r="EW192">
        <f>IF($GL192&gt;=1,INDEX($DG:$DG,$GK192+1),"")</f>
      </c>
      <c r="EX192">
        <f>IF($GL192&gt;=2,INDEX($DG:$DG,$GK192+2),"")</f>
      </c>
      <c r="EY192">
        <f>IF($GL192&gt;=3,INDEX($DG:$DG,$GK192+3),"")</f>
      </c>
      <c r="EZ192">
        <f>IF($GL192&gt;=4,INDEX($DG:$DG,$GK192+4),"")</f>
      </c>
      <c r="FA192">
        <f>IF($GL192&gt;=5,INDEX($DG:$DG,$GK192+5),"")</f>
      </c>
      <c r="FB192">
        <f>IF($GL192&gt;=6,INDEX($DG:$DG,$GK192+6),"")</f>
      </c>
      <c r="FC192">
        <f>IF($GL192&gt;=7,INDEX($DG:$DG,$GK192+7),"")</f>
      </c>
      <c r="FD192">
        <f>IF($GL192&gt;=8,INDEX($DG:$DG,$GK192+8),"")</f>
      </c>
      <c r="FE192">
        <f>IF($GL192&gt;=9,INDEX($DG:$DG,$GK192+9),"")</f>
      </c>
      <c r="FF192">
        <f>IF($GL192&gt;=10,INDEX($DG:$DG,$GK192+10),"")</f>
      </c>
      <c r="FG192">
        <f>IF($GL192&gt;=11,INDEX($DG:$DG,$GK192+11),"")</f>
      </c>
      <c r="FH192">
        <f>IF($GL192&gt;=12,INDEX($DG:$DG,$GK192+12),"")</f>
      </c>
      <c r="FI192">
        <f>IF($GL192&gt;=13,INDEX($DG:$DG,$GK192+13),"")</f>
      </c>
      <c r="FJ192">
        <f>IF($GL192&gt;=14,INDEX($DG:$DG,$GK192+14),"")</f>
      </c>
      <c r="FK192">
        <f>IF($GL192&gt;=15,INDEX($DG:$DG,$GK192+15),"")</f>
      </c>
      <c r="FL192">
        <f>IF($GL192&gt;=16,INDEX($DG:$DG,$GK192+16),"")</f>
      </c>
      <c r="FM192">
        <f>IF($GL192&gt;=17,INDEX($DG:$DG,$GK192+17),"")</f>
      </c>
      <c r="FN192">
        <f>IF($GL192&gt;=18,INDEX($DG:$DG,$GK192+18),"")</f>
      </c>
      <c r="FO192">
        <f>IF($GL192&gt;=19,INDEX($DG:$DG,$GK192+19),"")</f>
      </c>
      <c r="FP192">
        <f>IF($GL192&gt;=20,INDEX($DG:$DG,$GK192+20),"")</f>
      </c>
      <c r="FQ192">
        <f>IF($GL192&gt;=21,INDEX($DG:$DG,$GK192+21),"")</f>
      </c>
      <c r="FR192">
        <f>IF($GL192&gt;=22,INDEX($DG:$DG,$GK192+22),"")</f>
      </c>
      <c r="FS192">
        <f>IF($GL192&gt;=23,INDEX($DG:$DG,$GK192+23),"")</f>
      </c>
      <c r="FT192">
        <f>IF($GL192&gt;=24,INDEX($DG:$DG,$GK192+24),"")</f>
      </c>
      <c r="FU192">
        <f>IF($GL192&gt;=25,INDEX($DG:$DG,$GK192+25),"")</f>
      </c>
      <c r="FV192">
        <f>IF($GL192&gt;=26,INDEX($DG:$DG,$GK192+26),"")</f>
      </c>
      <c r="FW192">
        <f>IF($GL192&gt;=27,INDEX($DG:$DG,$GK192+27),"")</f>
      </c>
      <c r="FX192">
        <f>IF($GL192&gt;=28,INDEX($DG:$DG,$GK192+28),"")</f>
      </c>
      <c r="FY192">
        <f>IF($GL192&gt;=29,INDEX($DG:$DG,$GK192+29),"")</f>
      </c>
      <c r="FZ192">
        <f>IF($GL192&gt;=30,INDEX($DG:$DG,$GK192+30),"")</f>
      </c>
      <c r="GA192">
        <f>IF($GL192&gt;=31,INDEX($DG:$DG,$GK192+31),"")</f>
      </c>
      <c r="GB192">
        <f>IF($GL192&gt;=32,INDEX($DG:$DG,$GK192+32),"")</f>
      </c>
      <c r="GC192">
        <f>IF($GL192&gt;=33,INDEX($DG:$DG,$GK192+33),"")</f>
      </c>
      <c r="GD192">
        <f>IF($GL192&gt;=34,INDEX($DG:$DG,$GK192+34),"")</f>
      </c>
      <c r="GE192">
        <f>IF($GL192&gt;=35,INDEX($DG:$DG,$GK192+35),"")</f>
      </c>
      <c r="GF192">
        <f>IF($GL192&gt;=36,INDEX($DG:$DG,$GK192+36),"")</f>
      </c>
      <c r="GG192">
        <f>IF($GL192&gt;=37,INDEX($DG:$DG,$GK192+37),"")</f>
      </c>
      <c r="GH192">
        <f>IF($GL192&gt;=38,INDEX($DG:$DG,$GK192+38),"")</f>
      </c>
      <c r="GI192">
        <f>IF($GL192&gt;=39,INDEX($DG:$DG,$GK192+39),"")</f>
      </c>
      <c r="GJ192">
        <f>IF($GL192&gt;=40,INDEX($DG:$DG,$GK192+40),"")</f>
      </c>
      <c r="GK192">
        <f>IFERROR(MATCH($DE192,$DF$2:$DF$166,0)+1,0)</f>
      </c>
      <c r="GL192">
        <f>IFERROR(INDEX($DH$2:$DH$166,MATCH($DE192,$DF$2:$DF$166,0)),0)</f>
      </c>
      <c r="GM192">
        <f>IFERROR(MATCH($H192,$DI$192:$EV$192,0),0)</f>
      </c>
      <c r="GN192">
        <f>IF($GM192&gt;0,INDEX($EW$192:$GJ$192,$GM192),"")</f>
      </c>
      <c r="GO192" t="s">
        <v>537</v>
      </c>
      <c r="GQ192">
        <f>IF($IZ192&gt;=1,INDEX($GO:$GO,$IY192+1),"")</f>
      </c>
      <c r="GR192">
        <f>IF($IZ192&gt;=2,INDEX($GO:$GO,$IY192+2),"")</f>
      </c>
      <c r="GS192">
        <f>IF($IZ192&gt;=3,INDEX($GO:$GO,$IY192+3),"")</f>
      </c>
      <c r="GT192">
        <f>IF($IZ192&gt;=4,INDEX($GO:$GO,$IY192+4),"")</f>
      </c>
      <c r="GU192">
        <f>IF($IZ192&gt;=5,INDEX($GO:$GO,$IY192+5),"")</f>
      </c>
      <c r="GV192">
        <f>IF($IZ192&gt;=6,INDEX($GO:$GO,$IY192+6),"")</f>
      </c>
      <c r="GW192">
        <f>IF($IZ192&gt;=7,INDEX($GO:$GO,$IY192+7),"")</f>
      </c>
      <c r="GX192">
        <f>IF($IZ192&gt;=8,INDEX($GO:$GO,$IY192+8),"")</f>
      </c>
      <c r="GY192">
        <f>IF($IZ192&gt;=9,INDEX($GO:$GO,$IY192+9),"")</f>
      </c>
      <c r="GZ192">
        <f>IF($IZ192&gt;=10,INDEX($GO:$GO,$IY192+10),"")</f>
      </c>
      <c r="HA192">
        <f>IF($IZ192&gt;=11,INDEX($GO:$GO,$IY192+11),"")</f>
      </c>
      <c r="HB192">
        <f>IF($IZ192&gt;=12,INDEX($GO:$GO,$IY192+12),"")</f>
      </c>
      <c r="HC192">
        <f>IF($IZ192&gt;=13,INDEX($GO:$GO,$IY192+13),"")</f>
      </c>
      <c r="HD192">
        <f>IF($IZ192&gt;=14,INDEX($GO:$GO,$IY192+14),"")</f>
      </c>
      <c r="HE192">
        <f>IF($IZ192&gt;=15,INDEX($GO:$GO,$IY192+15),"")</f>
      </c>
      <c r="HF192">
        <f>IF($IZ192&gt;=16,INDEX($GO:$GO,$IY192+16),"")</f>
      </c>
      <c r="HG192">
        <f>IF($IZ192&gt;=17,INDEX($GO:$GO,$IY192+17),"")</f>
      </c>
      <c r="HH192">
        <f>IF($IZ192&gt;=18,INDEX($GO:$GO,$IY192+18),"")</f>
      </c>
      <c r="HI192">
        <f>IF($IZ192&gt;=19,INDEX($GO:$GO,$IY192+19),"")</f>
      </c>
      <c r="HJ192">
        <f>IF($IZ192&gt;=20,INDEX($GO:$GO,$IY192+20),"")</f>
      </c>
      <c r="HK192">
        <f>IF($IZ192&gt;=21,INDEX($GO:$GO,$IY192+21),"")</f>
      </c>
      <c r="HL192">
        <f>IF($IZ192&gt;=22,INDEX($GO:$GO,$IY192+22),"")</f>
      </c>
      <c r="HM192">
        <f>IF($IZ192&gt;=23,INDEX($GO:$GO,$IY192+23),"")</f>
      </c>
      <c r="HN192">
        <f>IF($IZ192&gt;=24,INDEX($GO:$GO,$IY192+24),"")</f>
      </c>
      <c r="HO192">
        <f>IF($IZ192&gt;=25,INDEX($GO:$GO,$IY192+25),"")</f>
      </c>
      <c r="HP192">
        <f>IF($IZ192&gt;=26,INDEX($GO:$GO,$IY192+26),"")</f>
      </c>
      <c r="HQ192">
        <f>IF($IZ192&gt;=27,INDEX($GO:$GO,$IY192+27),"")</f>
      </c>
      <c r="HR192">
        <f>IF($IZ192&gt;=28,INDEX($GO:$GO,$IY192+28),"")</f>
      </c>
      <c r="HS192">
        <f>IF($IZ192&gt;=29,INDEX($GO:$GO,$IY192+29),"")</f>
      </c>
      <c r="HT192">
        <f>IF($IZ192&gt;=30,INDEX($GO:$GO,$IY192+30),"")</f>
      </c>
      <c r="HU192">
        <f>IF($IZ192&gt;=31,INDEX($GO:$GO,$IY192+31),"")</f>
      </c>
      <c r="HV192">
        <f>IF($IZ192&gt;=32,INDEX($GO:$GO,$IY192+32),"")</f>
      </c>
      <c r="HW192">
        <f>IF($IZ192&gt;=33,INDEX($GO:$GO,$IY192+33),"")</f>
      </c>
      <c r="HX192">
        <f>IF($IZ192&gt;=34,INDEX($GO:$GO,$IY192+34),"")</f>
      </c>
      <c r="HY192">
        <f>IF($IZ192&gt;=35,INDEX($GO:$GO,$IY192+35),"")</f>
      </c>
      <c r="HZ192">
        <f>IF($IZ192&gt;=36,INDEX($GO:$GO,$IY192+36),"")</f>
      </c>
      <c r="IA192">
        <f>IF($IZ192&gt;=37,INDEX($GO:$GO,$IY192+37),"")</f>
      </c>
      <c r="IB192">
        <f>IF($IZ192&gt;=38,INDEX($GO:$GO,$IY192+38),"")</f>
      </c>
      <c r="IC192">
        <f>IF($IZ192&gt;=39,INDEX($GO:$GO,$IY192+39),"")</f>
      </c>
      <c r="ID192">
        <f>IF($IZ192&gt;=40,INDEX($GO:$GO,$IY192+40),"")</f>
      </c>
      <c r="IE192">
        <f>IF($IZ192&gt;=41,INDEX($GO:$GO,$IY192+41),"")</f>
      </c>
      <c r="IF192">
        <f>IF($IZ192&gt;=42,INDEX($GO:$GO,$IY192+42),"")</f>
      </c>
      <c r="IG192">
        <f>IF($IZ192&gt;=43,INDEX($GO:$GO,$IY192+43),"")</f>
      </c>
      <c r="IH192">
        <f>IF($IZ192&gt;=44,INDEX($GO:$GO,$IY192+44),"")</f>
      </c>
      <c r="II192">
        <f>IF($IZ192&gt;=45,INDEX($GO:$GO,$IY192+45),"")</f>
      </c>
      <c r="IJ192">
        <f>IF($IZ192&gt;=46,INDEX($GO:$GO,$IY192+46),"")</f>
      </c>
      <c r="IK192">
        <f>IF($IZ192&gt;=47,INDEX($GO:$GO,$IY192+47),"")</f>
      </c>
      <c r="IL192">
        <f>IF($IZ192&gt;=48,INDEX($GO:$GO,$IY192+48),"")</f>
      </c>
      <c r="IM192">
        <f>IF($IZ192&gt;=49,INDEX($GO:$GO,$IY192+49),"")</f>
      </c>
      <c r="IN192">
        <f>IF($IZ192&gt;=50,INDEX($GO:$GO,$IY192+50),"")</f>
      </c>
      <c r="IO192">
        <f>IF($IZ192&gt;=51,INDEX($GO:$GO,$IY192+51),"")</f>
      </c>
      <c r="IP192">
        <f>IF($IZ192&gt;=52,INDEX($GO:$GO,$IY192+52),"")</f>
      </c>
      <c r="IQ192">
        <f>IF($IZ192&gt;=53,INDEX($GO:$GO,$IY192+53),"")</f>
      </c>
      <c r="IR192">
        <f>IF($IZ192&gt;=54,INDEX($GO:$GO,$IY192+54),"")</f>
      </c>
      <c r="IS192">
        <f>IF($IZ192&gt;=55,INDEX($GO:$GO,$IY192+55),"")</f>
      </c>
      <c r="IT192">
        <f>IF($IZ192&gt;=56,INDEX($GO:$GO,$IY192+56),"")</f>
      </c>
      <c r="IU192">
        <f>IF($IZ192&gt;=57,INDEX($GO:$GO,$IY192+57),"")</f>
      </c>
      <c r="IV192">
        <f>IF($IZ192&gt;=58,INDEX($GO:$GO,$IY192+58),"")</f>
      </c>
      <c r="IW192">
        <f>IF($IZ192&gt;=59,INDEX($GO:$GO,$IY192+59),"")</f>
      </c>
      <c r="IX192">
        <f>IF($IZ192&gt;=60,INDEX($GO:$GO,$IY192+60),"")</f>
      </c>
      <c r="IY192">
        <f>IFERROR(MATCH($GN192,$GO$2:$GO$827,0)+1,0)</f>
      </c>
      <c r="IZ192">
        <f>IFERROR(INDEX($GP$2:$GP$827,MATCH($GN192,$GO$2:$GO$827,0)),0)</f>
      </c>
      <c r="JA192" t="s">
        <v>23</v>
      </c>
      <c r="JB192" t="s">
        <v>23</v>
      </c>
    </row>
    <row r="193" spans="1:262" x14ac:dyDescent="0.25">
      <c r="F193" s="1"/>
      <c r="G193" s="1"/>
      <c r="H193" s="1"/>
      <c r="I193" s="1"/>
      <c r="J193" s="1">
        <f>IFERROR(IF(FIND(" - ",$F193)&gt;0,MID($F193,FIND(" - ",$F193)+3,LEN($F193)),""),"")</f>
      </c>
      <c r="L193" s="1"/>
      <c r="N193" t="s">
        <v>23</v>
      </c>
      <c r="P193">
        <f>IF(OR($N193="",$O193=""),"",IFERROR($N193/$O193,0))</f>
      </c>
      <c r="Q193">
        <f>IF($N193="","",
IF($G193="","",
IF(ISNUMBER(SEARCH("exempt",LOWER($G193))),0,
$N193*(VALUE(SUBSTITUTE($G193,"%",""))/100))))</f>
      </c>
      <c r="W193">
        <f>IF($N193="","",
SUM($N193,$Q193,$U193,$R193,$T193)-
IF($V193="",0,VALUE($V193)))</f>
      </c>
      <c r="AE193" t="s">
        <v>930</v>
      </c>
      <c r="AJ193" t="s">
        <v>931</v>
      </c>
      <c r="AM193">
        <f>IFERROR(LEFT($F193,FIND(" - ",$F193)-1),$F193)</f>
      </c>
      <c r="AP193">
        <f>IF($CE193&gt;=1,INDEX($AN:$AN,$CD193+1),"")</f>
      </c>
      <c r="AQ193">
        <f>IF($CE193&gt;=2,INDEX($AN:$AN,$CD193+2),"")</f>
      </c>
      <c r="AR193">
        <f>IF($CE193&gt;=3,INDEX($AN:$AN,$CD193+3),"")</f>
      </c>
      <c r="AS193">
        <f>IF($CE193&gt;=4,INDEX($AN:$AN,$CD193+4),"")</f>
      </c>
      <c r="AT193">
        <f>IF($CE193&gt;=5,INDEX($AN:$AN,$CD193+5),"")</f>
      </c>
      <c r="AU193">
        <f>IF($CE193&gt;=6,INDEX($AN:$AN,$CD193+6),"")</f>
      </c>
      <c r="AV193">
        <f>IF($CE193&gt;=7,INDEX($AN:$AN,$CD193+7),"")</f>
      </c>
      <c r="AW193">
        <f>IF($CE193&gt;=8,INDEX($AN:$AN,$CD193+8),"")</f>
      </c>
      <c r="AX193">
        <f>IF($CE193&gt;=9,INDEX($AN:$AN,$CD193+9),"")</f>
      </c>
      <c r="AY193">
        <f>IF($CE193&gt;=10,INDEX($AN:$AN,$CD193+10),"")</f>
      </c>
      <c r="AZ193">
        <f>IF($CE193&gt;=11,INDEX($AN:$AN,$CD193+11),"")</f>
      </c>
      <c r="BA193">
        <f>IF($CE193&gt;=12,INDEX($AN:$AN,$CD193+12),"")</f>
      </c>
      <c r="BB193">
        <f>IF($CE193&gt;=13,INDEX($AN:$AN,$CD193+13),"")</f>
      </c>
      <c r="BC193">
        <f>IF($CE193&gt;=14,INDEX($AN:$AN,$CD193+14),"")</f>
      </c>
      <c r="BD193">
        <f>IF($CE193&gt;=15,INDEX($AN:$AN,$CD193+15),"")</f>
      </c>
      <c r="BE193">
        <f>IF($CE193&gt;=16,INDEX($AN:$AN,$CD193+16),"")</f>
      </c>
      <c r="BF193">
        <f>IF($CE193&gt;=17,INDEX($AN:$AN,$CD193+17),"")</f>
      </c>
      <c r="BG193">
        <f>IF($CE193&gt;=18,INDEX($AN:$AN,$CD193+18),"")</f>
      </c>
      <c r="BH193">
        <f>IF($CE193&gt;=19,INDEX($AN:$AN,$CD193+19),"")</f>
      </c>
      <c r="BI193">
        <f>IF($CE193&gt;=20,INDEX($AN:$AN,$CD193+20),"")</f>
      </c>
      <c r="BJ193">
        <f>IF($CE193&gt;=21,INDEX($AN:$AN,$CD193+21),"")</f>
      </c>
      <c r="BK193">
        <f>IF($CE193&gt;=22,INDEX($AN:$AN,$CD193+22),"")</f>
      </c>
      <c r="BL193">
        <f>IF($CE193&gt;=23,INDEX($AN:$AN,$CD193+23),"")</f>
      </c>
      <c r="BM193">
        <f>IF($CE193&gt;=24,INDEX($AN:$AN,$CD193+24),"")</f>
      </c>
      <c r="BN193">
        <f>IF($CE193&gt;=25,INDEX($AN:$AN,$CD193+25),"")</f>
      </c>
      <c r="BO193">
        <f>IF($CE193&gt;=26,INDEX($AN:$AN,$CD193+26),"")</f>
      </c>
      <c r="BP193">
        <f>IF($CE193&gt;=27,INDEX($AN:$AN,$CD193+27),"")</f>
      </c>
      <c r="BQ193">
        <f>IF($CE193&gt;=28,INDEX($AN:$AN,$CD193+28),"")</f>
      </c>
      <c r="BR193">
        <f>IF($CE193&gt;=29,INDEX($AN:$AN,$CD193+29),"")</f>
      </c>
      <c r="BS193">
        <f>IF($CE193&gt;=30,INDEX($AN:$AN,$CD193+30),"")</f>
      </c>
      <c r="BT193">
        <f>IF($CE193&gt;=31,INDEX($AN:$AN,$CD193+31),"")</f>
      </c>
      <c r="BU193">
        <f>IF($CE193&gt;=32,INDEX($AN:$AN,$CD193+32),"")</f>
      </c>
      <c r="BV193">
        <f>IF($CE193&gt;=33,INDEX($AN:$AN,$CD193+33),"")</f>
      </c>
      <c r="BW193">
        <f>IF($CE193&gt;=34,INDEX($AN:$AN,$CD193+34),"")</f>
      </c>
      <c r="BX193">
        <f>IF($CE193&gt;=35,INDEX($AN:$AN,$CD193+35),"")</f>
      </c>
      <c r="BY193">
        <f>IF($CE193&gt;=36,INDEX($AN:$AN,$CD193+36),"")</f>
      </c>
      <c r="BZ193">
        <f>IF($CE193&gt;=37,INDEX($AN:$AN,$CD193+37),"")</f>
      </c>
      <c r="CA193">
        <f>IF($CE193&gt;=38,INDEX($AN:$AN,$CD193+38),"")</f>
      </c>
      <c r="CB193">
        <f>IF($CE193&gt;=39,INDEX($AN:$AN,$CD193+39),"")</f>
      </c>
      <c r="CC193">
        <f>IF($CE193&gt;=40,INDEX($AN:$AN,$CD193+40),"")</f>
      </c>
      <c r="CD193">
        <f>IFERROR(MATCH($AM193,$AN$2:$AN$133,0)+1,0)</f>
      </c>
      <c r="CE193">
        <f>IFERROR(INDEX($AO$2:$AO$133,MATCH($AM193,$AN$2:$AN$133,0)),0)</f>
      </c>
      <c r="CF193">
        <f>IFERROR(LEFT($K193,FIND(" - ",$K193)-1),$K193)</f>
      </c>
      <c r="CG193" t="s">
        <v>100</v>
      </c>
      <c r="CI193">
        <f>IF($DD193&gt;=1,INDEX($CG:$CG,$DC193+1),"")</f>
      </c>
      <c r="CJ193">
        <f>IF($DD193&gt;=2,INDEX($CG:$CG,$DC193+2),"")</f>
      </c>
      <c r="CK193">
        <f>IF($DD193&gt;=3,INDEX($CG:$CG,$DC193+3),"")</f>
      </c>
      <c r="CL193">
        <f>IF($DD193&gt;=4,INDEX($CG:$CG,$DC193+4),"")</f>
      </c>
      <c r="CM193">
        <f>IF($DD193&gt;=5,INDEX($CG:$CG,$DC193+5),"")</f>
      </c>
      <c r="CN193">
        <f>IF($DD193&gt;=6,INDEX($CG:$CG,$DC193+6),"")</f>
      </c>
      <c r="CO193">
        <f>IF($DD193&gt;=7,INDEX($CG:$CG,$DC193+7),"")</f>
      </c>
      <c r="CP193">
        <f>IF($DD193&gt;=8,INDEX($CG:$CG,$DC193+8),"")</f>
      </c>
      <c r="CQ193">
        <f>IF($DD193&gt;=9,INDEX($CG:$CG,$DC193+9),"")</f>
      </c>
      <c r="CR193">
        <f>IF($DD193&gt;=10,INDEX($CG:$CG,$DC193+10),"")</f>
      </c>
      <c r="CS193">
        <f>IF($DD193&gt;=11,INDEX($CG:$CG,$DC193+11),"")</f>
      </c>
      <c r="CT193">
        <f>IF($DD193&gt;=12,INDEX($CG:$CG,$DC193+12),"")</f>
      </c>
      <c r="CU193">
        <f>IF($DD193&gt;=13,INDEX($CG:$CG,$DC193+13),"")</f>
      </c>
      <c r="CV193">
        <f>IF($DD193&gt;=14,INDEX($CG:$CG,$DC193+14),"")</f>
      </c>
      <c r="CW193">
        <f>IF($DD193&gt;=15,INDEX($CG:$CG,$DC193+15),"")</f>
      </c>
      <c r="CX193">
        <f>IF($DD193&gt;=16,INDEX($CG:$CG,$DC193+16),"")</f>
      </c>
      <c r="CY193">
        <f>IF($DD193&gt;=17,INDEX($CG:$CG,$DC193+17),"")</f>
      </c>
      <c r="CZ193">
        <f>IF($DD193&gt;=18,INDEX($CG:$CG,$DC193+18),"")</f>
      </c>
      <c r="DA193">
        <f>IF($DD193&gt;=19,INDEX($CG:$CG,$DC193+19),"")</f>
      </c>
      <c r="DB193">
        <f>IF($DD193&gt;=20,INDEX($CG:$CG,$DC193+20),"")</f>
      </c>
      <c r="DC193">
        <f>IFERROR(MATCH($CF193,$CG$2:$CG$1558,0)+1,0)</f>
      </c>
      <c r="DD193">
        <f>IFERROR(INDEX($CH$2:$CH$1558,MATCH($CF193,$CG$2:$CG$1558,0)),0)</f>
      </c>
      <c r="DE193">
        <f>IFERROR(INDEX($AL:$AL,MATCH($G193,$AK:$AK,0))&amp;"","")</f>
      </c>
      <c r="DI193">
        <f>IF($GL193&gt;=1,INDEX($DF:$DF,$GK193+1),"")</f>
      </c>
      <c r="DJ193">
        <f>IF($GL193&gt;=2,INDEX($DF:$DF,$GK193+2),"")</f>
      </c>
      <c r="DK193">
        <f>IF($GL193&gt;=3,INDEX($DF:$DF,$GK193+3),"")</f>
      </c>
      <c r="DL193">
        <f>IF($GL193&gt;=4,INDEX($DF:$DF,$GK193+4),"")</f>
      </c>
      <c r="DM193">
        <f>IF($GL193&gt;=5,INDEX($DF:$DF,$GK193+5),"")</f>
      </c>
      <c r="DN193">
        <f>IF($GL193&gt;=6,INDEX($DF:$DF,$GK193+6),"")</f>
      </c>
      <c r="DO193">
        <f>IF($GL193&gt;=7,INDEX($DF:$DF,$GK193+7),"")</f>
      </c>
      <c r="DP193">
        <f>IF($GL193&gt;=8,INDEX($DF:$DF,$GK193+8),"")</f>
      </c>
      <c r="DQ193">
        <f>IF($GL193&gt;=9,INDEX($DF:$DF,$GK193+9),"")</f>
      </c>
      <c r="DR193">
        <f>IF($GL193&gt;=10,INDEX($DF:$DF,$GK193+10),"")</f>
      </c>
      <c r="DS193">
        <f>IF($GL193&gt;=11,INDEX($DF:$DF,$GK193+11),"")</f>
      </c>
      <c r="DT193">
        <f>IF($GL193&gt;=12,INDEX($DF:$DF,$GK193+12),"")</f>
      </c>
      <c r="DU193">
        <f>IF($GL193&gt;=13,INDEX($DF:$DF,$GK193+13),"")</f>
      </c>
      <c r="DV193">
        <f>IF($GL193&gt;=14,INDEX($DF:$DF,$GK193+14),"")</f>
      </c>
      <c r="DW193">
        <f>IF($GL193&gt;=15,INDEX($DF:$DF,$GK193+15),"")</f>
      </c>
      <c r="DX193">
        <f>IF($GL193&gt;=16,INDEX($DF:$DF,$GK193+16),"")</f>
      </c>
      <c r="DY193">
        <f>IF($GL193&gt;=17,INDEX($DF:$DF,$GK193+17),"")</f>
      </c>
      <c r="DZ193">
        <f>IF($GL193&gt;=18,INDEX($DF:$DF,$GK193+18),"")</f>
      </c>
      <c r="EA193">
        <f>IF($GL193&gt;=19,INDEX($DF:$DF,$GK193+19),"")</f>
      </c>
      <c r="EB193">
        <f>IF($GL193&gt;=20,INDEX($DF:$DF,$GK193+20),"")</f>
      </c>
      <c r="EC193">
        <f>IF($GL193&gt;=21,INDEX($DF:$DF,$GK193+21),"")</f>
      </c>
      <c r="ED193">
        <f>IF($GL193&gt;=22,INDEX($DF:$DF,$GK193+22),"")</f>
      </c>
      <c r="EE193">
        <f>IF($GL193&gt;=23,INDEX($DF:$DF,$GK193+23),"")</f>
      </c>
      <c r="EF193">
        <f>IF($GL193&gt;=24,INDEX($DF:$DF,$GK193+24),"")</f>
      </c>
      <c r="EG193">
        <f>IF($GL193&gt;=25,INDEX($DF:$DF,$GK193+25),"")</f>
      </c>
      <c r="EH193">
        <f>IF($GL193&gt;=26,INDEX($DF:$DF,$GK193+26),"")</f>
      </c>
      <c r="EI193">
        <f>IF($GL193&gt;=27,INDEX($DF:$DF,$GK193+27),"")</f>
      </c>
      <c r="EJ193">
        <f>IF($GL193&gt;=28,INDEX($DF:$DF,$GK193+28),"")</f>
      </c>
      <c r="EK193">
        <f>IF($GL193&gt;=29,INDEX($DF:$DF,$GK193+29),"")</f>
      </c>
      <c r="EL193">
        <f>IF($GL193&gt;=30,INDEX($DF:$DF,$GK193+30),"")</f>
      </c>
      <c r="EM193">
        <f>IF($GL193&gt;=31,INDEX($DF:$DF,$GK193+31),"")</f>
      </c>
      <c r="EN193">
        <f>IF($GL193&gt;=32,INDEX($DF:$DF,$GK193+32),"")</f>
      </c>
      <c r="EO193">
        <f>IF($GL193&gt;=33,INDEX($DF:$DF,$GK193+33),"")</f>
      </c>
      <c r="EP193">
        <f>IF($GL193&gt;=34,INDEX($DF:$DF,$GK193+34),"")</f>
      </c>
      <c r="EQ193">
        <f>IF($GL193&gt;=35,INDEX($DF:$DF,$GK193+35),"")</f>
      </c>
      <c r="ER193">
        <f>IF($GL193&gt;=36,INDEX($DF:$DF,$GK193+36),"")</f>
      </c>
      <c r="ES193">
        <f>IF($GL193&gt;=37,INDEX($DF:$DF,$GK193+37),"")</f>
      </c>
      <c r="ET193">
        <f>IF($GL193&gt;=38,INDEX($DF:$DF,$GK193+38),"")</f>
      </c>
      <c r="EU193">
        <f>IF($GL193&gt;=39,INDEX($DF:$DF,$GK193+39),"")</f>
      </c>
      <c r="EV193">
        <f>IF($GL193&gt;=40,INDEX($DF:$DF,$GK193+40),"")</f>
      </c>
      <c r="EW193">
        <f>IF($GL193&gt;=1,INDEX($DG:$DG,$GK193+1),"")</f>
      </c>
      <c r="EX193">
        <f>IF($GL193&gt;=2,INDEX($DG:$DG,$GK193+2),"")</f>
      </c>
      <c r="EY193">
        <f>IF($GL193&gt;=3,INDEX($DG:$DG,$GK193+3),"")</f>
      </c>
      <c r="EZ193">
        <f>IF($GL193&gt;=4,INDEX($DG:$DG,$GK193+4),"")</f>
      </c>
      <c r="FA193">
        <f>IF($GL193&gt;=5,INDEX($DG:$DG,$GK193+5),"")</f>
      </c>
      <c r="FB193">
        <f>IF($GL193&gt;=6,INDEX($DG:$DG,$GK193+6),"")</f>
      </c>
      <c r="FC193">
        <f>IF($GL193&gt;=7,INDEX($DG:$DG,$GK193+7),"")</f>
      </c>
      <c r="FD193">
        <f>IF($GL193&gt;=8,INDEX($DG:$DG,$GK193+8),"")</f>
      </c>
      <c r="FE193">
        <f>IF($GL193&gt;=9,INDEX($DG:$DG,$GK193+9),"")</f>
      </c>
      <c r="FF193">
        <f>IF($GL193&gt;=10,INDEX($DG:$DG,$GK193+10),"")</f>
      </c>
      <c r="FG193">
        <f>IF($GL193&gt;=11,INDEX($DG:$DG,$GK193+11),"")</f>
      </c>
      <c r="FH193">
        <f>IF($GL193&gt;=12,INDEX($DG:$DG,$GK193+12),"")</f>
      </c>
      <c r="FI193">
        <f>IF($GL193&gt;=13,INDEX($DG:$DG,$GK193+13),"")</f>
      </c>
      <c r="FJ193">
        <f>IF($GL193&gt;=14,INDEX($DG:$DG,$GK193+14),"")</f>
      </c>
      <c r="FK193">
        <f>IF($GL193&gt;=15,INDEX($DG:$DG,$GK193+15),"")</f>
      </c>
      <c r="FL193">
        <f>IF($GL193&gt;=16,INDEX($DG:$DG,$GK193+16),"")</f>
      </c>
      <c r="FM193">
        <f>IF($GL193&gt;=17,INDEX($DG:$DG,$GK193+17),"")</f>
      </c>
      <c r="FN193">
        <f>IF($GL193&gt;=18,INDEX($DG:$DG,$GK193+18),"")</f>
      </c>
      <c r="FO193">
        <f>IF($GL193&gt;=19,INDEX($DG:$DG,$GK193+19),"")</f>
      </c>
      <c r="FP193">
        <f>IF($GL193&gt;=20,INDEX($DG:$DG,$GK193+20),"")</f>
      </c>
      <c r="FQ193">
        <f>IF($GL193&gt;=21,INDEX($DG:$DG,$GK193+21),"")</f>
      </c>
      <c r="FR193">
        <f>IF($GL193&gt;=22,INDEX($DG:$DG,$GK193+22),"")</f>
      </c>
      <c r="FS193">
        <f>IF($GL193&gt;=23,INDEX($DG:$DG,$GK193+23),"")</f>
      </c>
      <c r="FT193">
        <f>IF($GL193&gt;=24,INDEX($DG:$DG,$GK193+24),"")</f>
      </c>
      <c r="FU193">
        <f>IF($GL193&gt;=25,INDEX($DG:$DG,$GK193+25),"")</f>
      </c>
      <c r="FV193">
        <f>IF($GL193&gt;=26,INDEX($DG:$DG,$GK193+26),"")</f>
      </c>
      <c r="FW193">
        <f>IF($GL193&gt;=27,INDEX($DG:$DG,$GK193+27),"")</f>
      </c>
      <c r="FX193">
        <f>IF($GL193&gt;=28,INDEX($DG:$DG,$GK193+28),"")</f>
      </c>
      <c r="FY193">
        <f>IF($GL193&gt;=29,INDEX($DG:$DG,$GK193+29),"")</f>
      </c>
      <c r="FZ193">
        <f>IF($GL193&gt;=30,INDEX($DG:$DG,$GK193+30),"")</f>
      </c>
      <c r="GA193">
        <f>IF($GL193&gt;=31,INDEX($DG:$DG,$GK193+31),"")</f>
      </c>
      <c r="GB193">
        <f>IF($GL193&gt;=32,INDEX($DG:$DG,$GK193+32),"")</f>
      </c>
      <c r="GC193">
        <f>IF($GL193&gt;=33,INDEX($DG:$DG,$GK193+33),"")</f>
      </c>
      <c r="GD193">
        <f>IF($GL193&gt;=34,INDEX($DG:$DG,$GK193+34),"")</f>
      </c>
      <c r="GE193">
        <f>IF($GL193&gt;=35,INDEX($DG:$DG,$GK193+35),"")</f>
      </c>
      <c r="GF193">
        <f>IF($GL193&gt;=36,INDEX($DG:$DG,$GK193+36),"")</f>
      </c>
      <c r="GG193">
        <f>IF($GL193&gt;=37,INDEX($DG:$DG,$GK193+37),"")</f>
      </c>
      <c r="GH193">
        <f>IF($GL193&gt;=38,INDEX($DG:$DG,$GK193+38),"")</f>
      </c>
      <c r="GI193">
        <f>IF($GL193&gt;=39,INDEX($DG:$DG,$GK193+39),"")</f>
      </c>
      <c r="GJ193">
        <f>IF($GL193&gt;=40,INDEX($DG:$DG,$GK193+40),"")</f>
      </c>
      <c r="GK193">
        <f>IFERROR(MATCH($DE193,$DF$2:$DF$166,0)+1,0)</f>
      </c>
      <c r="GL193">
        <f>IFERROR(INDEX($DH$2:$DH$166,MATCH($DE193,$DF$2:$DF$166,0)),0)</f>
      </c>
      <c r="GM193">
        <f>IFERROR(MATCH($H193,$DI$193:$EV$193,0),0)</f>
      </c>
      <c r="GN193">
        <f>IF($GM193&gt;0,INDEX($EW$193:$GJ$193,$GM193),"")</f>
      </c>
      <c r="GO193" t="s">
        <v>542</v>
      </c>
      <c r="GQ193">
        <f>IF($IZ193&gt;=1,INDEX($GO:$GO,$IY193+1),"")</f>
      </c>
      <c r="GR193">
        <f>IF($IZ193&gt;=2,INDEX($GO:$GO,$IY193+2),"")</f>
      </c>
      <c r="GS193">
        <f>IF($IZ193&gt;=3,INDEX($GO:$GO,$IY193+3),"")</f>
      </c>
      <c r="GT193">
        <f>IF($IZ193&gt;=4,INDEX($GO:$GO,$IY193+4),"")</f>
      </c>
      <c r="GU193">
        <f>IF($IZ193&gt;=5,INDEX($GO:$GO,$IY193+5),"")</f>
      </c>
      <c r="GV193">
        <f>IF($IZ193&gt;=6,INDEX($GO:$GO,$IY193+6),"")</f>
      </c>
      <c r="GW193">
        <f>IF($IZ193&gt;=7,INDEX($GO:$GO,$IY193+7),"")</f>
      </c>
      <c r="GX193">
        <f>IF($IZ193&gt;=8,INDEX($GO:$GO,$IY193+8),"")</f>
      </c>
      <c r="GY193">
        <f>IF($IZ193&gt;=9,INDEX($GO:$GO,$IY193+9),"")</f>
      </c>
      <c r="GZ193">
        <f>IF($IZ193&gt;=10,INDEX($GO:$GO,$IY193+10),"")</f>
      </c>
      <c r="HA193">
        <f>IF($IZ193&gt;=11,INDEX($GO:$GO,$IY193+11),"")</f>
      </c>
      <c r="HB193">
        <f>IF($IZ193&gt;=12,INDEX($GO:$GO,$IY193+12),"")</f>
      </c>
      <c r="HC193">
        <f>IF($IZ193&gt;=13,INDEX($GO:$GO,$IY193+13),"")</f>
      </c>
      <c r="HD193">
        <f>IF($IZ193&gt;=14,INDEX($GO:$GO,$IY193+14),"")</f>
      </c>
      <c r="HE193">
        <f>IF($IZ193&gt;=15,INDEX($GO:$GO,$IY193+15),"")</f>
      </c>
      <c r="HF193">
        <f>IF($IZ193&gt;=16,INDEX($GO:$GO,$IY193+16),"")</f>
      </c>
      <c r="HG193">
        <f>IF($IZ193&gt;=17,INDEX($GO:$GO,$IY193+17),"")</f>
      </c>
      <c r="HH193">
        <f>IF($IZ193&gt;=18,INDEX($GO:$GO,$IY193+18),"")</f>
      </c>
      <c r="HI193">
        <f>IF($IZ193&gt;=19,INDEX($GO:$GO,$IY193+19),"")</f>
      </c>
      <c r="HJ193">
        <f>IF($IZ193&gt;=20,INDEX($GO:$GO,$IY193+20),"")</f>
      </c>
      <c r="HK193">
        <f>IF($IZ193&gt;=21,INDEX($GO:$GO,$IY193+21),"")</f>
      </c>
      <c r="HL193">
        <f>IF($IZ193&gt;=22,INDEX($GO:$GO,$IY193+22),"")</f>
      </c>
      <c r="HM193">
        <f>IF($IZ193&gt;=23,INDEX($GO:$GO,$IY193+23),"")</f>
      </c>
      <c r="HN193">
        <f>IF($IZ193&gt;=24,INDEX($GO:$GO,$IY193+24),"")</f>
      </c>
      <c r="HO193">
        <f>IF($IZ193&gt;=25,INDEX($GO:$GO,$IY193+25),"")</f>
      </c>
      <c r="HP193">
        <f>IF($IZ193&gt;=26,INDEX($GO:$GO,$IY193+26),"")</f>
      </c>
      <c r="HQ193">
        <f>IF($IZ193&gt;=27,INDEX($GO:$GO,$IY193+27),"")</f>
      </c>
      <c r="HR193">
        <f>IF($IZ193&gt;=28,INDEX($GO:$GO,$IY193+28),"")</f>
      </c>
      <c r="HS193">
        <f>IF($IZ193&gt;=29,INDEX($GO:$GO,$IY193+29),"")</f>
      </c>
      <c r="HT193">
        <f>IF($IZ193&gt;=30,INDEX($GO:$GO,$IY193+30),"")</f>
      </c>
      <c r="HU193">
        <f>IF($IZ193&gt;=31,INDEX($GO:$GO,$IY193+31),"")</f>
      </c>
      <c r="HV193">
        <f>IF($IZ193&gt;=32,INDEX($GO:$GO,$IY193+32),"")</f>
      </c>
      <c r="HW193">
        <f>IF($IZ193&gt;=33,INDEX($GO:$GO,$IY193+33),"")</f>
      </c>
      <c r="HX193">
        <f>IF($IZ193&gt;=34,INDEX($GO:$GO,$IY193+34),"")</f>
      </c>
      <c r="HY193">
        <f>IF($IZ193&gt;=35,INDEX($GO:$GO,$IY193+35),"")</f>
      </c>
      <c r="HZ193">
        <f>IF($IZ193&gt;=36,INDEX($GO:$GO,$IY193+36),"")</f>
      </c>
      <c r="IA193">
        <f>IF($IZ193&gt;=37,INDEX($GO:$GO,$IY193+37),"")</f>
      </c>
      <c r="IB193">
        <f>IF($IZ193&gt;=38,INDEX($GO:$GO,$IY193+38),"")</f>
      </c>
      <c r="IC193">
        <f>IF($IZ193&gt;=39,INDEX($GO:$GO,$IY193+39),"")</f>
      </c>
      <c r="ID193">
        <f>IF($IZ193&gt;=40,INDEX($GO:$GO,$IY193+40),"")</f>
      </c>
      <c r="IE193">
        <f>IF($IZ193&gt;=41,INDEX($GO:$GO,$IY193+41),"")</f>
      </c>
      <c r="IF193">
        <f>IF($IZ193&gt;=42,INDEX($GO:$GO,$IY193+42),"")</f>
      </c>
      <c r="IG193">
        <f>IF($IZ193&gt;=43,INDEX($GO:$GO,$IY193+43),"")</f>
      </c>
      <c r="IH193">
        <f>IF($IZ193&gt;=44,INDEX($GO:$GO,$IY193+44),"")</f>
      </c>
      <c r="II193">
        <f>IF($IZ193&gt;=45,INDEX($GO:$GO,$IY193+45),"")</f>
      </c>
      <c r="IJ193">
        <f>IF($IZ193&gt;=46,INDEX($GO:$GO,$IY193+46),"")</f>
      </c>
      <c r="IK193">
        <f>IF($IZ193&gt;=47,INDEX($GO:$GO,$IY193+47),"")</f>
      </c>
      <c r="IL193">
        <f>IF($IZ193&gt;=48,INDEX($GO:$GO,$IY193+48),"")</f>
      </c>
      <c r="IM193">
        <f>IF($IZ193&gt;=49,INDEX($GO:$GO,$IY193+49),"")</f>
      </c>
      <c r="IN193">
        <f>IF($IZ193&gt;=50,INDEX($GO:$GO,$IY193+50),"")</f>
      </c>
      <c r="IO193">
        <f>IF($IZ193&gt;=51,INDEX($GO:$GO,$IY193+51),"")</f>
      </c>
      <c r="IP193">
        <f>IF($IZ193&gt;=52,INDEX($GO:$GO,$IY193+52),"")</f>
      </c>
      <c r="IQ193">
        <f>IF($IZ193&gt;=53,INDEX($GO:$GO,$IY193+53),"")</f>
      </c>
      <c r="IR193">
        <f>IF($IZ193&gt;=54,INDEX($GO:$GO,$IY193+54),"")</f>
      </c>
      <c r="IS193">
        <f>IF($IZ193&gt;=55,INDEX($GO:$GO,$IY193+55),"")</f>
      </c>
      <c r="IT193">
        <f>IF($IZ193&gt;=56,INDEX($GO:$GO,$IY193+56),"")</f>
      </c>
      <c r="IU193">
        <f>IF($IZ193&gt;=57,INDEX($GO:$GO,$IY193+57),"")</f>
      </c>
      <c r="IV193">
        <f>IF($IZ193&gt;=58,INDEX($GO:$GO,$IY193+58),"")</f>
      </c>
      <c r="IW193">
        <f>IF($IZ193&gt;=59,INDEX($GO:$GO,$IY193+59),"")</f>
      </c>
      <c r="IX193">
        <f>IF($IZ193&gt;=60,INDEX($GO:$GO,$IY193+60),"")</f>
      </c>
      <c r="IY193">
        <f>IFERROR(MATCH($GN193,$GO$2:$GO$827,0)+1,0)</f>
      </c>
      <c r="IZ193">
        <f>IFERROR(INDEX($GP$2:$GP$827,MATCH($GN193,$GO$2:$GO$827,0)),0)</f>
      </c>
      <c r="JA193" t="s">
        <v>23</v>
      </c>
      <c r="JB193" t="s">
        <v>23</v>
      </c>
    </row>
    <row r="194" spans="1:262" x14ac:dyDescent="0.25">
      <c r="F194" s="1"/>
      <c r="G194" s="1"/>
      <c r="H194" s="1"/>
      <c r="I194" s="1"/>
      <c r="J194" s="1">
        <f>IFERROR(IF(FIND(" - ",$F194)&gt;0,MID($F194,FIND(" - ",$F194)+3,LEN($F194)),""),"")</f>
      </c>
      <c r="L194" s="1"/>
      <c r="N194" t="s">
        <v>23</v>
      </c>
      <c r="P194">
        <f>IF(OR($N194="",$O194=""),"",IFERROR($N194/$O194,0))</f>
      </c>
      <c r="Q194">
        <f>IF($N194="","",
IF($G194="","",
IF(ISNUMBER(SEARCH("exempt",LOWER($G194))),0,
$N194*(VALUE(SUBSTITUTE($G194,"%",""))/100))))</f>
      </c>
      <c r="W194">
        <f>IF($N194="","",
SUM($N194,$Q194,$U194,$R194,$T194)-
IF($V194="",0,VALUE($V194)))</f>
      </c>
      <c r="AE194" t="s">
        <v>932</v>
      </c>
      <c r="AJ194" t="s">
        <v>933</v>
      </c>
      <c r="AM194">
        <f>IFERROR(LEFT($F194,FIND(" - ",$F194)-1),$F194)</f>
      </c>
      <c r="AP194">
        <f>IF($CE194&gt;=1,INDEX($AN:$AN,$CD194+1),"")</f>
      </c>
      <c r="AQ194">
        <f>IF($CE194&gt;=2,INDEX($AN:$AN,$CD194+2),"")</f>
      </c>
      <c r="AR194">
        <f>IF($CE194&gt;=3,INDEX($AN:$AN,$CD194+3),"")</f>
      </c>
      <c r="AS194">
        <f>IF($CE194&gt;=4,INDEX($AN:$AN,$CD194+4),"")</f>
      </c>
      <c r="AT194">
        <f>IF($CE194&gt;=5,INDEX($AN:$AN,$CD194+5),"")</f>
      </c>
      <c r="AU194">
        <f>IF($CE194&gt;=6,INDEX($AN:$AN,$CD194+6),"")</f>
      </c>
      <c r="AV194">
        <f>IF($CE194&gt;=7,INDEX($AN:$AN,$CD194+7),"")</f>
      </c>
      <c r="AW194">
        <f>IF($CE194&gt;=8,INDEX($AN:$AN,$CD194+8),"")</f>
      </c>
      <c r="AX194">
        <f>IF($CE194&gt;=9,INDEX($AN:$AN,$CD194+9),"")</f>
      </c>
      <c r="AY194">
        <f>IF($CE194&gt;=10,INDEX($AN:$AN,$CD194+10),"")</f>
      </c>
      <c r="AZ194">
        <f>IF($CE194&gt;=11,INDEX($AN:$AN,$CD194+11),"")</f>
      </c>
      <c r="BA194">
        <f>IF($CE194&gt;=12,INDEX($AN:$AN,$CD194+12),"")</f>
      </c>
      <c r="BB194">
        <f>IF($CE194&gt;=13,INDEX($AN:$AN,$CD194+13),"")</f>
      </c>
      <c r="BC194">
        <f>IF($CE194&gt;=14,INDEX($AN:$AN,$CD194+14),"")</f>
      </c>
      <c r="BD194">
        <f>IF($CE194&gt;=15,INDEX($AN:$AN,$CD194+15),"")</f>
      </c>
      <c r="BE194">
        <f>IF($CE194&gt;=16,INDEX($AN:$AN,$CD194+16),"")</f>
      </c>
      <c r="BF194">
        <f>IF($CE194&gt;=17,INDEX($AN:$AN,$CD194+17),"")</f>
      </c>
      <c r="BG194">
        <f>IF($CE194&gt;=18,INDEX($AN:$AN,$CD194+18),"")</f>
      </c>
      <c r="BH194">
        <f>IF($CE194&gt;=19,INDEX($AN:$AN,$CD194+19),"")</f>
      </c>
      <c r="BI194">
        <f>IF($CE194&gt;=20,INDEX($AN:$AN,$CD194+20),"")</f>
      </c>
      <c r="BJ194">
        <f>IF($CE194&gt;=21,INDEX($AN:$AN,$CD194+21),"")</f>
      </c>
      <c r="BK194">
        <f>IF($CE194&gt;=22,INDEX($AN:$AN,$CD194+22),"")</f>
      </c>
      <c r="BL194">
        <f>IF($CE194&gt;=23,INDEX($AN:$AN,$CD194+23),"")</f>
      </c>
      <c r="BM194">
        <f>IF($CE194&gt;=24,INDEX($AN:$AN,$CD194+24),"")</f>
      </c>
      <c r="BN194">
        <f>IF($CE194&gt;=25,INDEX($AN:$AN,$CD194+25),"")</f>
      </c>
      <c r="BO194">
        <f>IF($CE194&gt;=26,INDEX($AN:$AN,$CD194+26),"")</f>
      </c>
      <c r="BP194">
        <f>IF($CE194&gt;=27,INDEX($AN:$AN,$CD194+27),"")</f>
      </c>
      <c r="BQ194">
        <f>IF($CE194&gt;=28,INDEX($AN:$AN,$CD194+28),"")</f>
      </c>
      <c r="BR194">
        <f>IF($CE194&gt;=29,INDEX($AN:$AN,$CD194+29),"")</f>
      </c>
      <c r="BS194">
        <f>IF($CE194&gt;=30,INDEX($AN:$AN,$CD194+30),"")</f>
      </c>
      <c r="BT194">
        <f>IF($CE194&gt;=31,INDEX($AN:$AN,$CD194+31),"")</f>
      </c>
      <c r="BU194">
        <f>IF($CE194&gt;=32,INDEX($AN:$AN,$CD194+32),"")</f>
      </c>
      <c r="BV194">
        <f>IF($CE194&gt;=33,INDEX($AN:$AN,$CD194+33),"")</f>
      </c>
      <c r="BW194">
        <f>IF($CE194&gt;=34,INDEX($AN:$AN,$CD194+34),"")</f>
      </c>
      <c r="BX194">
        <f>IF($CE194&gt;=35,INDEX($AN:$AN,$CD194+35),"")</f>
      </c>
      <c r="BY194">
        <f>IF($CE194&gt;=36,INDEX($AN:$AN,$CD194+36),"")</f>
      </c>
      <c r="BZ194">
        <f>IF($CE194&gt;=37,INDEX($AN:$AN,$CD194+37),"")</f>
      </c>
      <c r="CA194">
        <f>IF($CE194&gt;=38,INDEX($AN:$AN,$CD194+38),"")</f>
      </c>
      <c r="CB194">
        <f>IF($CE194&gt;=39,INDEX($AN:$AN,$CD194+39),"")</f>
      </c>
      <c r="CC194">
        <f>IF($CE194&gt;=40,INDEX($AN:$AN,$CD194+40),"")</f>
      </c>
      <c r="CD194">
        <f>IFERROR(MATCH($AM194,$AN$2:$AN$133,0)+1,0)</f>
      </c>
      <c r="CE194">
        <f>IFERROR(INDEX($AO$2:$AO$133,MATCH($AM194,$AN$2:$AN$133,0)),0)</f>
      </c>
      <c r="CF194">
        <f>IFERROR(LEFT($K194,FIND(" - ",$K194)-1),$K194)</f>
      </c>
      <c r="CG194" t="s">
        <v>129</v>
      </c>
      <c r="CI194">
        <f>IF($DD194&gt;=1,INDEX($CG:$CG,$DC194+1),"")</f>
      </c>
      <c r="CJ194">
        <f>IF($DD194&gt;=2,INDEX($CG:$CG,$DC194+2),"")</f>
      </c>
      <c r="CK194">
        <f>IF($DD194&gt;=3,INDEX($CG:$CG,$DC194+3),"")</f>
      </c>
      <c r="CL194">
        <f>IF($DD194&gt;=4,INDEX($CG:$CG,$DC194+4),"")</f>
      </c>
      <c r="CM194">
        <f>IF($DD194&gt;=5,INDEX($CG:$CG,$DC194+5),"")</f>
      </c>
      <c r="CN194">
        <f>IF($DD194&gt;=6,INDEX($CG:$CG,$DC194+6),"")</f>
      </c>
      <c r="CO194">
        <f>IF($DD194&gt;=7,INDEX($CG:$CG,$DC194+7),"")</f>
      </c>
      <c r="CP194">
        <f>IF($DD194&gt;=8,INDEX($CG:$CG,$DC194+8),"")</f>
      </c>
      <c r="CQ194">
        <f>IF($DD194&gt;=9,INDEX($CG:$CG,$DC194+9),"")</f>
      </c>
      <c r="CR194">
        <f>IF($DD194&gt;=10,INDEX($CG:$CG,$DC194+10),"")</f>
      </c>
      <c r="CS194">
        <f>IF($DD194&gt;=11,INDEX($CG:$CG,$DC194+11),"")</f>
      </c>
      <c r="CT194">
        <f>IF($DD194&gt;=12,INDEX($CG:$CG,$DC194+12),"")</f>
      </c>
      <c r="CU194">
        <f>IF($DD194&gt;=13,INDEX($CG:$CG,$DC194+13),"")</f>
      </c>
      <c r="CV194">
        <f>IF($DD194&gt;=14,INDEX($CG:$CG,$DC194+14),"")</f>
      </c>
      <c r="CW194">
        <f>IF($DD194&gt;=15,INDEX($CG:$CG,$DC194+15),"")</f>
      </c>
      <c r="CX194">
        <f>IF($DD194&gt;=16,INDEX($CG:$CG,$DC194+16),"")</f>
      </c>
      <c r="CY194">
        <f>IF($DD194&gt;=17,INDEX($CG:$CG,$DC194+17),"")</f>
      </c>
      <c r="CZ194">
        <f>IF($DD194&gt;=18,INDEX($CG:$CG,$DC194+18),"")</f>
      </c>
      <c r="DA194">
        <f>IF($DD194&gt;=19,INDEX($CG:$CG,$DC194+19),"")</f>
      </c>
      <c r="DB194">
        <f>IF($DD194&gt;=20,INDEX($CG:$CG,$DC194+20),"")</f>
      </c>
      <c r="DC194">
        <f>IFERROR(MATCH($CF194,$CG$2:$CG$1558,0)+1,0)</f>
      </c>
      <c r="DD194">
        <f>IFERROR(INDEX($CH$2:$CH$1558,MATCH($CF194,$CG$2:$CG$1558,0)),0)</f>
      </c>
      <c r="DE194">
        <f>IFERROR(INDEX($AL:$AL,MATCH($G194,$AK:$AK,0))&amp;"","")</f>
      </c>
      <c r="DI194">
        <f>IF($GL194&gt;=1,INDEX($DF:$DF,$GK194+1),"")</f>
      </c>
      <c r="DJ194">
        <f>IF($GL194&gt;=2,INDEX($DF:$DF,$GK194+2),"")</f>
      </c>
      <c r="DK194">
        <f>IF($GL194&gt;=3,INDEX($DF:$DF,$GK194+3),"")</f>
      </c>
      <c r="DL194">
        <f>IF($GL194&gt;=4,INDEX($DF:$DF,$GK194+4),"")</f>
      </c>
      <c r="DM194">
        <f>IF($GL194&gt;=5,INDEX($DF:$DF,$GK194+5),"")</f>
      </c>
      <c r="DN194">
        <f>IF($GL194&gt;=6,INDEX($DF:$DF,$GK194+6),"")</f>
      </c>
      <c r="DO194">
        <f>IF($GL194&gt;=7,INDEX($DF:$DF,$GK194+7),"")</f>
      </c>
      <c r="DP194">
        <f>IF($GL194&gt;=8,INDEX($DF:$DF,$GK194+8),"")</f>
      </c>
      <c r="DQ194">
        <f>IF($GL194&gt;=9,INDEX($DF:$DF,$GK194+9),"")</f>
      </c>
      <c r="DR194">
        <f>IF($GL194&gt;=10,INDEX($DF:$DF,$GK194+10),"")</f>
      </c>
      <c r="DS194">
        <f>IF($GL194&gt;=11,INDEX($DF:$DF,$GK194+11),"")</f>
      </c>
      <c r="DT194">
        <f>IF($GL194&gt;=12,INDEX($DF:$DF,$GK194+12),"")</f>
      </c>
      <c r="DU194">
        <f>IF($GL194&gt;=13,INDEX($DF:$DF,$GK194+13),"")</f>
      </c>
      <c r="DV194">
        <f>IF($GL194&gt;=14,INDEX($DF:$DF,$GK194+14),"")</f>
      </c>
      <c r="DW194">
        <f>IF($GL194&gt;=15,INDEX($DF:$DF,$GK194+15),"")</f>
      </c>
      <c r="DX194">
        <f>IF($GL194&gt;=16,INDEX($DF:$DF,$GK194+16),"")</f>
      </c>
      <c r="DY194">
        <f>IF($GL194&gt;=17,INDEX($DF:$DF,$GK194+17),"")</f>
      </c>
      <c r="DZ194">
        <f>IF($GL194&gt;=18,INDEX($DF:$DF,$GK194+18),"")</f>
      </c>
      <c r="EA194">
        <f>IF($GL194&gt;=19,INDEX($DF:$DF,$GK194+19),"")</f>
      </c>
      <c r="EB194">
        <f>IF($GL194&gt;=20,INDEX($DF:$DF,$GK194+20),"")</f>
      </c>
      <c r="EC194">
        <f>IF($GL194&gt;=21,INDEX($DF:$DF,$GK194+21),"")</f>
      </c>
      <c r="ED194">
        <f>IF($GL194&gt;=22,INDEX($DF:$DF,$GK194+22),"")</f>
      </c>
      <c r="EE194">
        <f>IF($GL194&gt;=23,INDEX($DF:$DF,$GK194+23),"")</f>
      </c>
      <c r="EF194">
        <f>IF($GL194&gt;=24,INDEX($DF:$DF,$GK194+24),"")</f>
      </c>
      <c r="EG194">
        <f>IF($GL194&gt;=25,INDEX($DF:$DF,$GK194+25),"")</f>
      </c>
      <c r="EH194">
        <f>IF($GL194&gt;=26,INDEX($DF:$DF,$GK194+26),"")</f>
      </c>
      <c r="EI194">
        <f>IF($GL194&gt;=27,INDEX($DF:$DF,$GK194+27),"")</f>
      </c>
      <c r="EJ194">
        <f>IF($GL194&gt;=28,INDEX($DF:$DF,$GK194+28),"")</f>
      </c>
      <c r="EK194">
        <f>IF($GL194&gt;=29,INDEX($DF:$DF,$GK194+29),"")</f>
      </c>
      <c r="EL194">
        <f>IF($GL194&gt;=30,INDEX($DF:$DF,$GK194+30),"")</f>
      </c>
      <c r="EM194">
        <f>IF($GL194&gt;=31,INDEX($DF:$DF,$GK194+31),"")</f>
      </c>
      <c r="EN194">
        <f>IF($GL194&gt;=32,INDEX($DF:$DF,$GK194+32),"")</f>
      </c>
      <c r="EO194">
        <f>IF($GL194&gt;=33,INDEX($DF:$DF,$GK194+33),"")</f>
      </c>
      <c r="EP194">
        <f>IF($GL194&gt;=34,INDEX($DF:$DF,$GK194+34),"")</f>
      </c>
      <c r="EQ194">
        <f>IF($GL194&gt;=35,INDEX($DF:$DF,$GK194+35),"")</f>
      </c>
      <c r="ER194">
        <f>IF($GL194&gt;=36,INDEX($DF:$DF,$GK194+36),"")</f>
      </c>
      <c r="ES194">
        <f>IF($GL194&gt;=37,INDEX($DF:$DF,$GK194+37),"")</f>
      </c>
      <c r="ET194">
        <f>IF($GL194&gt;=38,INDEX($DF:$DF,$GK194+38),"")</f>
      </c>
      <c r="EU194">
        <f>IF($GL194&gt;=39,INDEX($DF:$DF,$GK194+39),"")</f>
      </c>
      <c r="EV194">
        <f>IF($GL194&gt;=40,INDEX($DF:$DF,$GK194+40),"")</f>
      </c>
      <c r="EW194">
        <f>IF($GL194&gt;=1,INDEX($DG:$DG,$GK194+1),"")</f>
      </c>
      <c r="EX194">
        <f>IF($GL194&gt;=2,INDEX($DG:$DG,$GK194+2),"")</f>
      </c>
      <c r="EY194">
        <f>IF($GL194&gt;=3,INDEX($DG:$DG,$GK194+3),"")</f>
      </c>
      <c r="EZ194">
        <f>IF($GL194&gt;=4,INDEX($DG:$DG,$GK194+4),"")</f>
      </c>
      <c r="FA194">
        <f>IF($GL194&gt;=5,INDEX($DG:$DG,$GK194+5),"")</f>
      </c>
      <c r="FB194">
        <f>IF($GL194&gt;=6,INDEX($DG:$DG,$GK194+6),"")</f>
      </c>
      <c r="FC194">
        <f>IF($GL194&gt;=7,INDEX($DG:$DG,$GK194+7),"")</f>
      </c>
      <c r="FD194">
        <f>IF($GL194&gt;=8,INDEX($DG:$DG,$GK194+8),"")</f>
      </c>
      <c r="FE194">
        <f>IF($GL194&gt;=9,INDEX($DG:$DG,$GK194+9),"")</f>
      </c>
      <c r="FF194">
        <f>IF($GL194&gt;=10,INDEX($DG:$DG,$GK194+10),"")</f>
      </c>
      <c r="FG194">
        <f>IF($GL194&gt;=11,INDEX($DG:$DG,$GK194+11),"")</f>
      </c>
      <c r="FH194">
        <f>IF($GL194&gt;=12,INDEX($DG:$DG,$GK194+12),"")</f>
      </c>
      <c r="FI194">
        <f>IF($GL194&gt;=13,INDEX($DG:$DG,$GK194+13),"")</f>
      </c>
      <c r="FJ194">
        <f>IF($GL194&gt;=14,INDEX($DG:$DG,$GK194+14),"")</f>
      </c>
      <c r="FK194">
        <f>IF($GL194&gt;=15,INDEX($DG:$DG,$GK194+15),"")</f>
      </c>
      <c r="FL194">
        <f>IF($GL194&gt;=16,INDEX($DG:$DG,$GK194+16),"")</f>
      </c>
      <c r="FM194">
        <f>IF($GL194&gt;=17,INDEX($DG:$DG,$GK194+17),"")</f>
      </c>
      <c r="FN194">
        <f>IF($GL194&gt;=18,INDEX($DG:$DG,$GK194+18),"")</f>
      </c>
      <c r="FO194">
        <f>IF($GL194&gt;=19,INDEX($DG:$DG,$GK194+19),"")</f>
      </c>
      <c r="FP194">
        <f>IF($GL194&gt;=20,INDEX($DG:$DG,$GK194+20),"")</f>
      </c>
      <c r="FQ194">
        <f>IF($GL194&gt;=21,INDEX($DG:$DG,$GK194+21),"")</f>
      </c>
      <c r="FR194">
        <f>IF($GL194&gt;=22,INDEX($DG:$DG,$GK194+22),"")</f>
      </c>
      <c r="FS194">
        <f>IF($GL194&gt;=23,INDEX($DG:$DG,$GK194+23),"")</f>
      </c>
      <c r="FT194">
        <f>IF($GL194&gt;=24,INDEX($DG:$DG,$GK194+24),"")</f>
      </c>
      <c r="FU194">
        <f>IF($GL194&gt;=25,INDEX($DG:$DG,$GK194+25),"")</f>
      </c>
      <c r="FV194">
        <f>IF($GL194&gt;=26,INDEX($DG:$DG,$GK194+26),"")</f>
      </c>
      <c r="FW194">
        <f>IF($GL194&gt;=27,INDEX($DG:$DG,$GK194+27),"")</f>
      </c>
      <c r="FX194">
        <f>IF($GL194&gt;=28,INDEX($DG:$DG,$GK194+28),"")</f>
      </c>
      <c r="FY194">
        <f>IF($GL194&gt;=29,INDEX($DG:$DG,$GK194+29),"")</f>
      </c>
      <c r="FZ194">
        <f>IF($GL194&gt;=30,INDEX($DG:$DG,$GK194+30),"")</f>
      </c>
      <c r="GA194">
        <f>IF($GL194&gt;=31,INDEX($DG:$DG,$GK194+31),"")</f>
      </c>
      <c r="GB194">
        <f>IF($GL194&gt;=32,INDEX($DG:$DG,$GK194+32),"")</f>
      </c>
      <c r="GC194">
        <f>IF($GL194&gt;=33,INDEX($DG:$DG,$GK194+33),"")</f>
      </c>
      <c r="GD194">
        <f>IF($GL194&gt;=34,INDEX($DG:$DG,$GK194+34),"")</f>
      </c>
      <c r="GE194">
        <f>IF($GL194&gt;=35,INDEX($DG:$DG,$GK194+35),"")</f>
      </c>
      <c r="GF194">
        <f>IF($GL194&gt;=36,INDEX($DG:$DG,$GK194+36),"")</f>
      </c>
      <c r="GG194">
        <f>IF($GL194&gt;=37,INDEX($DG:$DG,$GK194+37),"")</f>
      </c>
      <c r="GH194">
        <f>IF($GL194&gt;=38,INDEX($DG:$DG,$GK194+38),"")</f>
      </c>
      <c r="GI194">
        <f>IF($GL194&gt;=39,INDEX($DG:$DG,$GK194+39),"")</f>
      </c>
      <c r="GJ194">
        <f>IF($GL194&gt;=40,INDEX($DG:$DG,$GK194+40),"")</f>
      </c>
      <c r="GK194">
        <f>IFERROR(MATCH($DE194,$DF$2:$DF$166,0)+1,0)</f>
      </c>
      <c r="GL194">
        <f>IFERROR(INDEX($DH$2:$DH$166,MATCH($DE194,$DF$2:$DF$166,0)),0)</f>
      </c>
      <c r="GM194">
        <f>IFERROR(MATCH($H194,$DI$194:$EV$194,0),0)</f>
      </c>
      <c r="GN194">
        <f>IF($GM194&gt;0,INDEX($EW$194:$GJ$194,$GM194),"")</f>
      </c>
      <c r="GO194" t="s">
        <v>546</v>
      </c>
      <c r="GQ194">
        <f>IF($IZ194&gt;=1,INDEX($GO:$GO,$IY194+1),"")</f>
      </c>
      <c r="GR194">
        <f>IF($IZ194&gt;=2,INDEX($GO:$GO,$IY194+2),"")</f>
      </c>
      <c r="GS194">
        <f>IF($IZ194&gt;=3,INDEX($GO:$GO,$IY194+3),"")</f>
      </c>
      <c r="GT194">
        <f>IF($IZ194&gt;=4,INDEX($GO:$GO,$IY194+4),"")</f>
      </c>
      <c r="GU194">
        <f>IF($IZ194&gt;=5,INDEX($GO:$GO,$IY194+5),"")</f>
      </c>
      <c r="GV194">
        <f>IF($IZ194&gt;=6,INDEX($GO:$GO,$IY194+6),"")</f>
      </c>
      <c r="GW194">
        <f>IF($IZ194&gt;=7,INDEX($GO:$GO,$IY194+7),"")</f>
      </c>
      <c r="GX194">
        <f>IF($IZ194&gt;=8,INDEX($GO:$GO,$IY194+8),"")</f>
      </c>
      <c r="GY194">
        <f>IF($IZ194&gt;=9,INDEX($GO:$GO,$IY194+9),"")</f>
      </c>
      <c r="GZ194">
        <f>IF($IZ194&gt;=10,INDEX($GO:$GO,$IY194+10),"")</f>
      </c>
      <c r="HA194">
        <f>IF($IZ194&gt;=11,INDEX($GO:$GO,$IY194+11),"")</f>
      </c>
      <c r="HB194">
        <f>IF($IZ194&gt;=12,INDEX($GO:$GO,$IY194+12),"")</f>
      </c>
      <c r="HC194">
        <f>IF($IZ194&gt;=13,INDEX($GO:$GO,$IY194+13),"")</f>
      </c>
      <c r="HD194">
        <f>IF($IZ194&gt;=14,INDEX($GO:$GO,$IY194+14),"")</f>
      </c>
      <c r="HE194">
        <f>IF($IZ194&gt;=15,INDEX($GO:$GO,$IY194+15),"")</f>
      </c>
      <c r="HF194">
        <f>IF($IZ194&gt;=16,INDEX($GO:$GO,$IY194+16),"")</f>
      </c>
      <c r="HG194">
        <f>IF($IZ194&gt;=17,INDEX($GO:$GO,$IY194+17),"")</f>
      </c>
      <c r="HH194">
        <f>IF($IZ194&gt;=18,INDEX($GO:$GO,$IY194+18),"")</f>
      </c>
      <c r="HI194">
        <f>IF($IZ194&gt;=19,INDEX($GO:$GO,$IY194+19),"")</f>
      </c>
      <c r="HJ194">
        <f>IF($IZ194&gt;=20,INDEX($GO:$GO,$IY194+20),"")</f>
      </c>
      <c r="HK194">
        <f>IF($IZ194&gt;=21,INDEX($GO:$GO,$IY194+21),"")</f>
      </c>
      <c r="HL194">
        <f>IF($IZ194&gt;=22,INDEX($GO:$GO,$IY194+22),"")</f>
      </c>
      <c r="HM194">
        <f>IF($IZ194&gt;=23,INDEX($GO:$GO,$IY194+23),"")</f>
      </c>
      <c r="HN194">
        <f>IF($IZ194&gt;=24,INDEX($GO:$GO,$IY194+24),"")</f>
      </c>
      <c r="HO194">
        <f>IF($IZ194&gt;=25,INDEX($GO:$GO,$IY194+25),"")</f>
      </c>
      <c r="HP194">
        <f>IF($IZ194&gt;=26,INDEX($GO:$GO,$IY194+26),"")</f>
      </c>
      <c r="HQ194">
        <f>IF($IZ194&gt;=27,INDEX($GO:$GO,$IY194+27),"")</f>
      </c>
      <c r="HR194">
        <f>IF($IZ194&gt;=28,INDEX($GO:$GO,$IY194+28),"")</f>
      </c>
      <c r="HS194">
        <f>IF($IZ194&gt;=29,INDEX($GO:$GO,$IY194+29),"")</f>
      </c>
      <c r="HT194">
        <f>IF($IZ194&gt;=30,INDEX($GO:$GO,$IY194+30),"")</f>
      </c>
      <c r="HU194">
        <f>IF($IZ194&gt;=31,INDEX($GO:$GO,$IY194+31),"")</f>
      </c>
      <c r="HV194">
        <f>IF($IZ194&gt;=32,INDEX($GO:$GO,$IY194+32),"")</f>
      </c>
      <c r="HW194">
        <f>IF($IZ194&gt;=33,INDEX($GO:$GO,$IY194+33),"")</f>
      </c>
      <c r="HX194">
        <f>IF($IZ194&gt;=34,INDEX($GO:$GO,$IY194+34),"")</f>
      </c>
      <c r="HY194">
        <f>IF($IZ194&gt;=35,INDEX($GO:$GO,$IY194+35),"")</f>
      </c>
      <c r="HZ194">
        <f>IF($IZ194&gt;=36,INDEX($GO:$GO,$IY194+36),"")</f>
      </c>
      <c r="IA194">
        <f>IF($IZ194&gt;=37,INDEX($GO:$GO,$IY194+37),"")</f>
      </c>
      <c r="IB194">
        <f>IF($IZ194&gt;=38,INDEX($GO:$GO,$IY194+38),"")</f>
      </c>
      <c r="IC194">
        <f>IF($IZ194&gt;=39,INDEX($GO:$GO,$IY194+39),"")</f>
      </c>
      <c r="ID194">
        <f>IF($IZ194&gt;=40,INDEX($GO:$GO,$IY194+40),"")</f>
      </c>
      <c r="IE194">
        <f>IF($IZ194&gt;=41,INDEX($GO:$GO,$IY194+41),"")</f>
      </c>
      <c r="IF194">
        <f>IF($IZ194&gt;=42,INDEX($GO:$GO,$IY194+42),"")</f>
      </c>
      <c r="IG194">
        <f>IF($IZ194&gt;=43,INDEX($GO:$GO,$IY194+43),"")</f>
      </c>
      <c r="IH194">
        <f>IF($IZ194&gt;=44,INDEX($GO:$GO,$IY194+44),"")</f>
      </c>
      <c r="II194">
        <f>IF($IZ194&gt;=45,INDEX($GO:$GO,$IY194+45),"")</f>
      </c>
      <c r="IJ194">
        <f>IF($IZ194&gt;=46,INDEX($GO:$GO,$IY194+46),"")</f>
      </c>
      <c r="IK194">
        <f>IF($IZ194&gt;=47,INDEX($GO:$GO,$IY194+47),"")</f>
      </c>
      <c r="IL194">
        <f>IF($IZ194&gt;=48,INDEX($GO:$GO,$IY194+48),"")</f>
      </c>
      <c r="IM194">
        <f>IF($IZ194&gt;=49,INDEX($GO:$GO,$IY194+49),"")</f>
      </c>
      <c r="IN194">
        <f>IF($IZ194&gt;=50,INDEX($GO:$GO,$IY194+50),"")</f>
      </c>
      <c r="IO194">
        <f>IF($IZ194&gt;=51,INDEX($GO:$GO,$IY194+51),"")</f>
      </c>
      <c r="IP194">
        <f>IF($IZ194&gt;=52,INDEX($GO:$GO,$IY194+52),"")</f>
      </c>
      <c r="IQ194">
        <f>IF($IZ194&gt;=53,INDEX($GO:$GO,$IY194+53),"")</f>
      </c>
      <c r="IR194">
        <f>IF($IZ194&gt;=54,INDEX($GO:$GO,$IY194+54),"")</f>
      </c>
      <c r="IS194">
        <f>IF($IZ194&gt;=55,INDEX($GO:$GO,$IY194+55),"")</f>
      </c>
      <c r="IT194">
        <f>IF($IZ194&gt;=56,INDEX($GO:$GO,$IY194+56),"")</f>
      </c>
      <c r="IU194">
        <f>IF($IZ194&gt;=57,INDEX($GO:$GO,$IY194+57),"")</f>
      </c>
      <c r="IV194">
        <f>IF($IZ194&gt;=58,INDEX($GO:$GO,$IY194+58),"")</f>
      </c>
      <c r="IW194">
        <f>IF($IZ194&gt;=59,INDEX($GO:$GO,$IY194+59),"")</f>
      </c>
      <c r="IX194">
        <f>IF($IZ194&gt;=60,INDEX($GO:$GO,$IY194+60),"")</f>
      </c>
      <c r="IY194">
        <f>IFERROR(MATCH($GN194,$GO$2:$GO$827,0)+1,0)</f>
      </c>
      <c r="IZ194">
        <f>IFERROR(INDEX($GP$2:$GP$827,MATCH($GN194,$GO$2:$GO$827,0)),0)</f>
      </c>
      <c r="JA194" t="s">
        <v>23</v>
      </c>
      <c r="JB194" t="s">
        <v>23</v>
      </c>
    </row>
    <row r="195" spans="1:262" x14ac:dyDescent="0.25">
      <c r="F195" s="1"/>
      <c r="G195" s="1"/>
      <c r="H195" s="1"/>
      <c r="I195" s="1"/>
      <c r="J195" s="1">
        <f>IFERROR(IF(FIND(" - ",$F195)&gt;0,MID($F195,FIND(" - ",$F195)+3,LEN($F195)),""),"")</f>
      </c>
      <c r="L195" s="1"/>
      <c r="N195" t="s">
        <v>23</v>
      </c>
      <c r="P195">
        <f>IF(OR($N195="",$O195=""),"",IFERROR($N195/$O195,0))</f>
      </c>
      <c r="Q195">
        <f>IF($N195="","",
IF($G195="","",
IF(ISNUMBER(SEARCH("exempt",LOWER($G195))),0,
$N195*(VALUE(SUBSTITUTE($G195,"%",""))/100))))</f>
      </c>
      <c r="W195">
        <f>IF($N195="","",
SUM($N195,$Q195,$U195,$R195,$T195)-
IF($V195="",0,VALUE($V195)))</f>
      </c>
      <c r="AE195" t="s">
        <v>934</v>
      </c>
      <c r="AJ195" t="s">
        <v>935</v>
      </c>
      <c r="AM195">
        <f>IFERROR(LEFT($F195,FIND(" - ",$F195)-1),$F195)</f>
      </c>
      <c r="AP195">
        <f>IF($CE195&gt;=1,INDEX($AN:$AN,$CD195+1),"")</f>
      </c>
      <c r="AQ195">
        <f>IF($CE195&gt;=2,INDEX($AN:$AN,$CD195+2),"")</f>
      </c>
      <c r="AR195">
        <f>IF($CE195&gt;=3,INDEX($AN:$AN,$CD195+3),"")</f>
      </c>
      <c r="AS195">
        <f>IF($CE195&gt;=4,INDEX($AN:$AN,$CD195+4),"")</f>
      </c>
      <c r="AT195">
        <f>IF($CE195&gt;=5,INDEX($AN:$AN,$CD195+5),"")</f>
      </c>
      <c r="AU195">
        <f>IF($CE195&gt;=6,INDEX($AN:$AN,$CD195+6),"")</f>
      </c>
      <c r="AV195">
        <f>IF($CE195&gt;=7,INDEX($AN:$AN,$CD195+7),"")</f>
      </c>
      <c r="AW195">
        <f>IF($CE195&gt;=8,INDEX($AN:$AN,$CD195+8),"")</f>
      </c>
      <c r="AX195">
        <f>IF($CE195&gt;=9,INDEX($AN:$AN,$CD195+9),"")</f>
      </c>
      <c r="AY195">
        <f>IF($CE195&gt;=10,INDEX($AN:$AN,$CD195+10),"")</f>
      </c>
      <c r="AZ195">
        <f>IF($CE195&gt;=11,INDEX($AN:$AN,$CD195+11),"")</f>
      </c>
      <c r="BA195">
        <f>IF($CE195&gt;=12,INDEX($AN:$AN,$CD195+12),"")</f>
      </c>
      <c r="BB195">
        <f>IF($CE195&gt;=13,INDEX($AN:$AN,$CD195+13),"")</f>
      </c>
      <c r="BC195">
        <f>IF($CE195&gt;=14,INDEX($AN:$AN,$CD195+14),"")</f>
      </c>
      <c r="BD195">
        <f>IF($CE195&gt;=15,INDEX($AN:$AN,$CD195+15),"")</f>
      </c>
      <c r="BE195">
        <f>IF($CE195&gt;=16,INDEX($AN:$AN,$CD195+16),"")</f>
      </c>
      <c r="BF195">
        <f>IF($CE195&gt;=17,INDEX($AN:$AN,$CD195+17),"")</f>
      </c>
      <c r="BG195">
        <f>IF($CE195&gt;=18,INDEX($AN:$AN,$CD195+18),"")</f>
      </c>
      <c r="BH195">
        <f>IF($CE195&gt;=19,INDEX($AN:$AN,$CD195+19),"")</f>
      </c>
      <c r="BI195">
        <f>IF($CE195&gt;=20,INDEX($AN:$AN,$CD195+20),"")</f>
      </c>
      <c r="BJ195">
        <f>IF($CE195&gt;=21,INDEX($AN:$AN,$CD195+21),"")</f>
      </c>
      <c r="BK195">
        <f>IF($CE195&gt;=22,INDEX($AN:$AN,$CD195+22),"")</f>
      </c>
      <c r="BL195">
        <f>IF($CE195&gt;=23,INDEX($AN:$AN,$CD195+23),"")</f>
      </c>
      <c r="BM195">
        <f>IF($CE195&gt;=24,INDEX($AN:$AN,$CD195+24),"")</f>
      </c>
      <c r="BN195">
        <f>IF($CE195&gt;=25,INDEX($AN:$AN,$CD195+25),"")</f>
      </c>
      <c r="BO195">
        <f>IF($CE195&gt;=26,INDEX($AN:$AN,$CD195+26),"")</f>
      </c>
      <c r="BP195">
        <f>IF($CE195&gt;=27,INDEX($AN:$AN,$CD195+27),"")</f>
      </c>
      <c r="BQ195">
        <f>IF($CE195&gt;=28,INDEX($AN:$AN,$CD195+28),"")</f>
      </c>
      <c r="BR195">
        <f>IF($CE195&gt;=29,INDEX($AN:$AN,$CD195+29),"")</f>
      </c>
      <c r="BS195">
        <f>IF($CE195&gt;=30,INDEX($AN:$AN,$CD195+30),"")</f>
      </c>
      <c r="BT195">
        <f>IF($CE195&gt;=31,INDEX($AN:$AN,$CD195+31),"")</f>
      </c>
      <c r="BU195">
        <f>IF($CE195&gt;=32,INDEX($AN:$AN,$CD195+32),"")</f>
      </c>
      <c r="BV195">
        <f>IF($CE195&gt;=33,INDEX($AN:$AN,$CD195+33),"")</f>
      </c>
      <c r="BW195">
        <f>IF($CE195&gt;=34,INDEX($AN:$AN,$CD195+34),"")</f>
      </c>
      <c r="BX195">
        <f>IF($CE195&gt;=35,INDEX($AN:$AN,$CD195+35),"")</f>
      </c>
      <c r="BY195">
        <f>IF($CE195&gt;=36,INDEX($AN:$AN,$CD195+36),"")</f>
      </c>
      <c r="BZ195">
        <f>IF($CE195&gt;=37,INDEX($AN:$AN,$CD195+37),"")</f>
      </c>
      <c r="CA195">
        <f>IF($CE195&gt;=38,INDEX($AN:$AN,$CD195+38),"")</f>
      </c>
      <c r="CB195">
        <f>IF($CE195&gt;=39,INDEX($AN:$AN,$CD195+39),"")</f>
      </c>
      <c r="CC195">
        <f>IF($CE195&gt;=40,INDEX($AN:$AN,$CD195+40),"")</f>
      </c>
      <c r="CD195">
        <f>IFERROR(MATCH($AM195,$AN$2:$AN$133,0)+1,0)</f>
      </c>
      <c r="CE195">
        <f>IFERROR(INDEX($AO$2:$AO$133,MATCH($AM195,$AN$2:$AN$133,0)),0)</f>
      </c>
      <c r="CF195">
        <f>IFERROR(LEFT($K195,FIND(" - ",$K195)-1),$K195)</f>
      </c>
      <c r="CG195" t="s">
        <v>118</v>
      </c>
      <c r="CI195">
        <f>IF($DD195&gt;=1,INDEX($CG:$CG,$DC195+1),"")</f>
      </c>
      <c r="CJ195">
        <f>IF($DD195&gt;=2,INDEX($CG:$CG,$DC195+2),"")</f>
      </c>
      <c r="CK195">
        <f>IF($DD195&gt;=3,INDEX($CG:$CG,$DC195+3),"")</f>
      </c>
      <c r="CL195">
        <f>IF($DD195&gt;=4,INDEX($CG:$CG,$DC195+4),"")</f>
      </c>
      <c r="CM195">
        <f>IF($DD195&gt;=5,INDEX($CG:$CG,$DC195+5),"")</f>
      </c>
      <c r="CN195">
        <f>IF($DD195&gt;=6,INDEX($CG:$CG,$DC195+6),"")</f>
      </c>
      <c r="CO195">
        <f>IF($DD195&gt;=7,INDEX($CG:$CG,$DC195+7),"")</f>
      </c>
      <c r="CP195">
        <f>IF($DD195&gt;=8,INDEX($CG:$CG,$DC195+8),"")</f>
      </c>
      <c r="CQ195">
        <f>IF($DD195&gt;=9,INDEX($CG:$CG,$DC195+9),"")</f>
      </c>
      <c r="CR195">
        <f>IF($DD195&gt;=10,INDEX($CG:$CG,$DC195+10),"")</f>
      </c>
      <c r="CS195">
        <f>IF($DD195&gt;=11,INDEX($CG:$CG,$DC195+11),"")</f>
      </c>
      <c r="CT195">
        <f>IF($DD195&gt;=12,INDEX($CG:$CG,$DC195+12),"")</f>
      </c>
      <c r="CU195">
        <f>IF($DD195&gt;=13,INDEX($CG:$CG,$DC195+13),"")</f>
      </c>
      <c r="CV195">
        <f>IF($DD195&gt;=14,INDEX($CG:$CG,$DC195+14),"")</f>
      </c>
      <c r="CW195">
        <f>IF($DD195&gt;=15,INDEX($CG:$CG,$DC195+15),"")</f>
      </c>
      <c r="CX195">
        <f>IF($DD195&gt;=16,INDEX($CG:$CG,$DC195+16),"")</f>
      </c>
      <c r="CY195">
        <f>IF($DD195&gt;=17,INDEX($CG:$CG,$DC195+17),"")</f>
      </c>
      <c r="CZ195">
        <f>IF($DD195&gt;=18,INDEX($CG:$CG,$DC195+18),"")</f>
      </c>
      <c r="DA195">
        <f>IF($DD195&gt;=19,INDEX($CG:$CG,$DC195+19),"")</f>
      </c>
      <c r="DB195">
        <f>IF($DD195&gt;=20,INDEX($CG:$CG,$DC195+20),"")</f>
      </c>
      <c r="DC195">
        <f>IFERROR(MATCH($CF195,$CG$2:$CG$1558,0)+1,0)</f>
      </c>
      <c r="DD195">
        <f>IFERROR(INDEX($CH$2:$CH$1558,MATCH($CF195,$CG$2:$CG$1558,0)),0)</f>
      </c>
      <c r="DE195">
        <f>IFERROR(INDEX($AL:$AL,MATCH($G195,$AK:$AK,0))&amp;"","")</f>
      </c>
      <c r="DI195">
        <f>IF($GL195&gt;=1,INDEX($DF:$DF,$GK195+1),"")</f>
      </c>
      <c r="DJ195">
        <f>IF($GL195&gt;=2,INDEX($DF:$DF,$GK195+2),"")</f>
      </c>
      <c r="DK195">
        <f>IF($GL195&gt;=3,INDEX($DF:$DF,$GK195+3),"")</f>
      </c>
      <c r="DL195">
        <f>IF($GL195&gt;=4,INDEX($DF:$DF,$GK195+4),"")</f>
      </c>
      <c r="DM195">
        <f>IF($GL195&gt;=5,INDEX($DF:$DF,$GK195+5),"")</f>
      </c>
      <c r="DN195">
        <f>IF($GL195&gt;=6,INDEX($DF:$DF,$GK195+6),"")</f>
      </c>
      <c r="DO195">
        <f>IF($GL195&gt;=7,INDEX($DF:$DF,$GK195+7),"")</f>
      </c>
      <c r="DP195">
        <f>IF($GL195&gt;=8,INDEX($DF:$DF,$GK195+8),"")</f>
      </c>
      <c r="DQ195">
        <f>IF($GL195&gt;=9,INDEX($DF:$DF,$GK195+9),"")</f>
      </c>
      <c r="DR195">
        <f>IF($GL195&gt;=10,INDEX($DF:$DF,$GK195+10),"")</f>
      </c>
      <c r="DS195">
        <f>IF($GL195&gt;=11,INDEX($DF:$DF,$GK195+11),"")</f>
      </c>
      <c r="DT195">
        <f>IF($GL195&gt;=12,INDEX($DF:$DF,$GK195+12),"")</f>
      </c>
      <c r="DU195">
        <f>IF($GL195&gt;=13,INDEX($DF:$DF,$GK195+13),"")</f>
      </c>
      <c r="DV195">
        <f>IF($GL195&gt;=14,INDEX($DF:$DF,$GK195+14),"")</f>
      </c>
      <c r="DW195">
        <f>IF($GL195&gt;=15,INDEX($DF:$DF,$GK195+15),"")</f>
      </c>
      <c r="DX195">
        <f>IF($GL195&gt;=16,INDEX($DF:$DF,$GK195+16),"")</f>
      </c>
      <c r="DY195">
        <f>IF($GL195&gt;=17,INDEX($DF:$DF,$GK195+17),"")</f>
      </c>
      <c r="DZ195">
        <f>IF($GL195&gt;=18,INDEX($DF:$DF,$GK195+18),"")</f>
      </c>
      <c r="EA195">
        <f>IF($GL195&gt;=19,INDEX($DF:$DF,$GK195+19),"")</f>
      </c>
      <c r="EB195">
        <f>IF($GL195&gt;=20,INDEX($DF:$DF,$GK195+20),"")</f>
      </c>
      <c r="EC195">
        <f>IF($GL195&gt;=21,INDEX($DF:$DF,$GK195+21),"")</f>
      </c>
      <c r="ED195">
        <f>IF($GL195&gt;=22,INDEX($DF:$DF,$GK195+22),"")</f>
      </c>
      <c r="EE195">
        <f>IF($GL195&gt;=23,INDEX($DF:$DF,$GK195+23),"")</f>
      </c>
      <c r="EF195">
        <f>IF($GL195&gt;=24,INDEX($DF:$DF,$GK195+24),"")</f>
      </c>
      <c r="EG195">
        <f>IF($GL195&gt;=25,INDEX($DF:$DF,$GK195+25),"")</f>
      </c>
      <c r="EH195">
        <f>IF($GL195&gt;=26,INDEX($DF:$DF,$GK195+26),"")</f>
      </c>
      <c r="EI195">
        <f>IF($GL195&gt;=27,INDEX($DF:$DF,$GK195+27),"")</f>
      </c>
      <c r="EJ195">
        <f>IF($GL195&gt;=28,INDEX($DF:$DF,$GK195+28),"")</f>
      </c>
      <c r="EK195">
        <f>IF($GL195&gt;=29,INDEX($DF:$DF,$GK195+29),"")</f>
      </c>
      <c r="EL195">
        <f>IF($GL195&gt;=30,INDEX($DF:$DF,$GK195+30),"")</f>
      </c>
      <c r="EM195">
        <f>IF($GL195&gt;=31,INDEX($DF:$DF,$GK195+31),"")</f>
      </c>
      <c r="EN195">
        <f>IF($GL195&gt;=32,INDEX($DF:$DF,$GK195+32),"")</f>
      </c>
      <c r="EO195">
        <f>IF($GL195&gt;=33,INDEX($DF:$DF,$GK195+33),"")</f>
      </c>
      <c r="EP195">
        <f>IF($GL195&gt;=34,INDEX($DF:$DF,$GK195+34),"")</f>
      </c>
      <c r="EQ195">
        <f>IF($GL195&gt;=35,INDEX($DF:$DF,$GK195+35),"")</f>
      </c>
      <c r="ER195">
        <f>IF($GL195&gt;=36,INDEX($DF:$DF,$GK195+36),"")</f>
      </c>
      <c r="ES195">
        <f>IF($GL195&gt;=37,INDEX($DF:$DF,$GK195+37),"")</f>
      </c>
      <c r="ET195">
        <f>IF($GL195&gt;=38,INDEX($DF:$DF,$GK195+38),"")</f>
      </c>
      <c r="EU195">
        <f>IF($GL195&gt;=39,INDEX($DF:$DF,$GK195+39),"")</f>
      </c>
      <c r="EV195">
        <f>IF($GL195&gt;=40,INDEX($DF:$DF,$GK195+40),"")</f>
      </c>
      <c r="EW195">
        <f>IF($GL195&gt;=1,INDEX($DG:$DG,$GK195+1),"")</f>
      </c>
      <c r="EX195">
        <f>IF($GL195&gt;=2,INDEX($DG:$DG,$GK195+2),"")</f>
      </c>
      <c r="EY195">
        <f>IF($GL195&gt;=3,INDEX($DG:$DG,$GK195+3),"")</f>
      </c>
      <c r="EZ195">
        <f>IF($GL195&gt;=4,INDEX($DG:$DG,$GK195+4),"")</f>
      </c>
      <c r="FA195">
        <f>IF($GL195&gt;=5,INDEX($DG:$DG,$GK195+5),"")</f>
      </c>
      <c r="FB195">
        <f>IF($GL195&gt;=6,INDEX($DG:$DG,$GK195+6),"")</f>
      </c>
      <c r="FC195">
        <f>IF($GL195&gt;=7,INDEX($DG:$DG,$GK195+7),"")</f>
      </c>
      <c r="FD195">
        <f>IF($GL195&gt;=8,INDEX($DG:$DG,$GK195+8),"")</f>
      </c>
      <c r="FE195">
        <f>IF($GL195&gt;=9,INDEX($DG:$DG,$GK195+9),"")</f>
      </c>
      <c r="FF195">
        <f>IF($GL195&gt;=10,INDEX($DG:$DG,$GK195+10),"")</f>
      </c>
      <c r="FG195">
        <f>IF($GL195&gt;=11,INDEX($DG:$DG,$GK195+11),"")</f>
      </c>
      <c r="FH195">
        <f>IF($GL195&gt;=12,INDEX($DG:$DG,$GK195+12),"")</f>
      </c>
      <c r="FI195">
        <f>IF($GL195&gt;=13,INDEX($DG:$DG,$GK195+13),"")</f>
      </c>
      <c r="FJ195">
        <f>IF($GL195&gt;=14,INDEX($DG:$DG,$GK195+14),"")</f>
      </c>
      <c r="FK195">
        <f>IF($GL195&gt;=15,INDEX($DG:$DG,$GK195+15),"")</f>
      </c>
      <c r="FL195">
        <f>IF($GL195&gt;=16,INDEX($DG:$DG,$GK195+16),"")</f>
      </c>
      <c r="FM195">
        <f>IF($GL195&gt;=17,INDEX($DG:$DG,$GK195+17),"")</f>
      </c>
      <c r="FN195">
        <f>IF($GL195&gt;=18,INDEX($DG:$DG,$GK195+18),"")</f>
      </c>
      <c r="FO195">
        <f>IF($GL195&gt;=19,INDEX($DG:$DG,$GK195+19),"")</f>
      </c>
      <c r="FP195">
        <f>IF($GL195&gt;=20,INDEX($DG:$DG,$GK195+20),"")</f>
      </c>
      <c r="FQ195">
        <f>IF($GL195&gt;=21,INDEX($DG:$DG,$GK195+21),"")</f>
      </c>
      <c r="FR195">
        <f>IF($GL195&gt;=22,INDEX($DG:$DG,$GK195+22),"")</f>
      </c>
      <c r="FS195">
        <f>IF($GL195&gt;=23,INDEX($DG:$DG,$GK195+23),"")</f>
      </c>
      <c r="FT195">
        <f>IF($GL195&gt;=24,INDEX($DG:$DG,$GK195+24),"")</f>
      </c>
      <c r="FU195">
        <f>IF($GL195&gt;=25,INDEX($DG:$DG,$GK195+25),"")</f>
      </c>
      <c r="FV195">
        <f>IF($GL195&gt;=26,INDEX($DG:$DG,$GK195+26),"")</f>
      </c>
      <c r="FW195">
        <f>IF($GL195&gt;=27,INDEX($DG:$DG,$GK195+27),"")</f>
      </c>
      <c r="FX195">
        <f>IF($GL195&gt;=28,INDEX($DG:$DG,$GK195+28),"")</f>
      </c>
      <c r="FY195">
        <f>IF($GL195&gt;=29,INDEX($DG:$DG,$GK195+29),"")</f>
      </c>
      <c r="FZ195">
        <f>IF($GL195&gt;=30,INDEX($DG:$DG,$GK195+30),"")</f>
      </c>
      <c r="GA195">
        <f>IF($GL195&gt;=31,INDEX($DG:$DG,$GK195+31),"")</f>
      </c>
      <c r="GB195">
        <f>IF($GL195&gt;=32,INDEX($DG:$DG,$GK195+32),"")</f>
      </c>
      <c r="GC195">
        <f>IF($GL195&gt;=33,INDEX($DG:$DG,$GK195+33),"")</f>
      </c>
      <c r="GD195">
        <f>IF($GL195&gt;=34,INDEX($DG:$DG,$GK195+34),"")</f>
      </c>
      <c r="GE195">
        <f>IF($GL195&gt;=35,INDEX($DG:$DG,$GK195+35),"")</f>
      </c>
      <c r="GF195">
        <f>IF($GL195&gt;=36,INDEX($DG:$DG,$GK195+36),"")</f>
      </c>
      <c r="GG195">
        <f>IF($GL195&gt;=37,INDEX($DG:$DG,$GK195+37),"")</f>
      </c>
      <c r="GH195">
        <f>IF($GL195&gt;=38,INDEX($DG:$DG,$GK195+38),"")</f>
      </c>
      <c r="GI195">
        <f>IF($GL195&gt;=39,INDEX($DG:$DG,$GK195+39),"")</f>
      </c>
      <c r="GJ195">
        <f>IF($GL195&gt;=40,INDEX($DG:$DG,$GK195+40),"")</f>
      </c>
      <c r="GK195">
        <f>IFERROR(MATCH($DE195,$DF$2:$DF$166,0)+1,0)</f>
      </c>
      <c r="GL195">
        <f>IFERROR(INDEX($DH$2:$DH$166,MATCH($DE195,$DF$2:$DF$166,0)),0)</f>
      </c>
      <c r="GM195">
        <f>IFERROR(MATCH($H195,$DI$195:$EV$195,0),0)</f>
      </c>
      <c r="GN195">
        <f>IF($GM195&gt;0,INDEX($EW$195:$GJ$195,$GM195),"")</f>
      </c>
      <c r="GO195" t="s">
        <v>551</v>
      </c>
      <c r="GQ195">
        <f>IF($IZ195&gt;=1,INDEX($GO:$GO,$IY195+1),"")</f>
      </c>
      <c r="GR195">
        <f>IF($IZ195&gt;=2,INDEX($GO:$GO,$IY195+2),"")</f>
      </c>
      <c r="GS195">
        <f>IF($IZ195&gt;=3,INDEX($GO:$GO,$IY195+3),"")</f>
      </c>
      <c r="GT195">
        <f>IF($IZ195&gt;=4,INDEX($GO:$GO,$IY195+4),"")</f>
      </c>
      <c r="GU195">
        <f>IF($IZ195&gt;=5,INDEX($GO:$GO,$IY195+5),"")</f>
      </c>
      <c r="GV195">
        <f>IF($IZ195&gt;=6,INDEX($GO:$GO,$IY195+6),"")</f>
      </c>
      <c r="GW195">
        <f>IF($IZ195&gt;=7,INDEX($GO:$GO,$IY195+7),"")</f>
      </c>
      <c r="GX195">
        <f>IF($IZ195&gt;=8,INDEX($GO:$GO,$IY195+8),"")</f>
      </c>
      <c r="GY195">
        <f>IF($IZ195&gt;=9,INDEX($GO:$GO,$IY195+9),"")</f>
      </c>
      <c r="GZ195">
        <f>IF($IZ195&gt;=10,INDEX($GO:$GO,$IY195+10),"")</f>
      </c>
      <c r="HA195">
        <f>IF($IZ195&gt;=11,INDEX($GO:$GO,$IY195+11),"")</f>
      </c>
      <c r="HB195">
        <f>IF($IZ195&gt;=12,INDEX($GO:$GO,$IY195+12),"")</f>
      </c>
      <c r="HC195">
        <f>IF($IZ195&gt;=13,INDEX($GO:$GO,$IY195+13),"")</f>
      </c>
      <c r="HD195">
        <f>IF($IZ195&gt;=14,INDEX($GO:$GO,$IY195+14),"")</f>
      </c>
      <c r="HE195">
        <f>IF($IZ195&gt;=15,INDEX($GO:$GO,$IY195+15),"")</f>
      </c>
      <c r="HF195">
        <f>IF($IZ195&gt;=16,INDEX($GO:$GO,$IY195+16),"")</f>
      </c>
      <c r="HG195">
        <f>IF($IZ195&gt;=17,INDEX($GO:$GO,$IY195+17),"")</f>
      </c>
      <c r="HH195">
        <f>IF($IZ195&gt;=18,INDEX($GO:$GO,$IY195+18),"")</f>
      </c>
      <c r="HI195">
        <f>IF($IZ195&gt;=19,INDEX($GO:$GO,$IY195+19),"")</f>
      </c>
      <c r="HJ195">
        <f>IF($IZ195&gt;=20,INDEX($GO:$GO,$IY195+20),"")</f>
      </c>
      <c r="HK195">
        <f>IF($IZ195&gt;=21,INDEX($GO:$GO,$IY195+21),"")</f>
      </c>
      <c r="HL195">
        <f>IF($IZ195&gt;=22,INDEX($GO:$GO,$IY195+22),"")</f>
      </c>
      <c r="HM195">
        <f>IF($IZ195&gt;=23,INDEX($GO:$GO,$IY195+23),"")</f>
      </c>
      <c r="HN195">
        <f>IF($IZ195&gt;=24,INDEX($GO:$GO,$IY195+24),"")</f>
      </c>
      <c r="HO195">
        <f>IF($IZ195&gt;=25,INDEX($GO:$GO,$IY195+25),"")</f>
      </c>
      <c r="HP195">
        <f>IF($IZ195&gt;=26,INDEX($GO:$GO,$IY195+26),"")</f>
      </c>
      <c r="HQ195">
        <f>IF($IZ195&gt;=27,INDEX($GO:$GO,$IY195+27),"")</f>
      </c>
      <c r="HR195">
        <f>IF($IZ195&gt;=28,INDEX($GO:$GO,$IY195+28),"")</f>
      </c>
      <c r="HS195">
        <f>IF($IZ195&gt;=29,INDEX($GO:$GO,$IY195+29),"")</f>
      </c>
      <c r="HT195">
        <f>IF($IZ195&gt;=30,INDEX($GO:$GO,$IY195+30),"")</f>
      </c>
      <c r="HU195">
        <f>IF($IZ195&gt;=31,INDEX($GO:$GO,$IY195+31),"")</f>
      </c>
      <c r="HV195">
        <f>IF($IZ195&gt;=32,INDEX($GO:$GO,$IY195+32),"")</f>
      </c>
      <c r="HW195">
        <f>IF($IZ195&gt;=33,INDEX($GO:$GO,$IY195+33),"")</f>
      </c>
      <c r="HX195">
        <f>IF($IZ195&gt;=34,INDEX($GO:$GO,$IY195+34),"")</f>
      </c>
      <c r="HY195">
        <f>IF($IZ195&gt;=35,INDEX($GO:$GO,$IY195+35),"")</f>
      </c>
      <c r="HZ195">
        <f>IF($IZ195&gt;=36,INDEX($GO:$GO,$IY195+36),"")</f>
      </c>
      <c r="IA195">
        <f>IF($IZ195&gt;=37,INDEX($GO:$GO,$IY195+37),"")</f>
      </c>
      <c r="IB195">
        <f>IF($IZ195&gt;=38,INDEX($GO:$GO,$IY195+38),"")</f>
      </c>
      <c r="IC195">
        <f>IF($IZ195&gt;=39,INDEX($GO:$GO,$IY195+39),"")</f>
      </c>
      <c r="ID195">
        <f>IF($IZ195&gt;=40,INDEX($GO:$GO,$IY195+40),"")</f>
      </c>
      <c r="IE195">
        <f>IF($IZ195&gt;=41,INDEX($GO:$GO,$IY195+41),"")</f>
      </c>
      <c r="IF195">
        <f>IF($IZ195&gt;=42,INDEX($GO:$GO,$IY195+42),"")</f>
      </c>
      <c r="IG195">
        <f>IF($IZ195&gt;=43,INDEX($GO:$GO,$IY195+43),"")</f>
      </c>
      <c r="IH195">
        <f>IF($IZ195&gt;=44,INDEX($GO:$GO,$IY195+44),"")</f>
      </c>
      <c r="II195">
        <f>IF($IZ195&gt;=45,INDEX($GO:$GO,$IY195+45),"")</f>
      </c>
      <c r="IJ195">
        <f>IF($IZ195&gt;=46,INDEX($GO:$GO,$IY195+46),"")</f>
      </c>
      <c r="IK195">
        <f>IF($IZ195&gt;=47,INDEX($GO:$GO,$IY195+47),"")</f>
      </c>
      <c r="IL195">
        <f>IF($IZ195&gt;=48,INDEX($GO:$GO,$IY195+48),"")</f>
      </c>
      <c r="IM195">
        <f>IF($IZ195&gt;=49,INDEX($GO:$GO,$IY195+49),"")</f>
      </c>
      <c r="IN195">
        <f>IF($IZ195&gt;=50,INDEX($GO:$GO,$IY195+50),"")</f>
      </c>
      <c r="IO195">
        <f>IF($IZ195&gt;=51,INDEX($GO:$GO,$IY195+51),"")</f>
      </c>
      <c r="IP195">
        <f>IF($IZ195&gt;=52,INDEX($GO:$GO,$IY195+52),"")</f>
      </c>
      <c r="IQ195">
        <f>IF($IZ195&gt;=53,INDEX($GO:$GO,$IY195+53),"")</f>
      </c>
      <c r="IR195">
        <f>IF($IZ195&gt;=54,INDEX($GO:$GO,$IY195+54),"")</f>
      </c>
      <c r="IS195">
        <f>IF($IZ195&gt;=55,INDEX($GO:$GO,$IY195+55),"")</f>
      </c>
      <c r="IT195">
        <f>IF($IZ195&gt;=56,INDEX($GO:$GO,$IY195+56),"")</f>
      </c>
      <c r="IU195">
        <f>IF($IZ195&gt;=57,INDEX($GO:$GO,$IY195+57),"")</f>
      </c>
      <c r="IV195">
        <f>IF($IZ195&gt;=58,INDEX($GO:$GO,$IY195+58),"")</f>
      </c>
      <c r="IW195">
        <f>IF($IZ195&gt;=59,INDEX($GO:$GO,$IY195+59),"")</f>
      </c>
      <c r="IX195">
        <f>IF($IZ195&gt;=60,INDEX($GO:$GO,$IY195+60),"")</f>
      </c>
      <c r="IY195">
        <f>IFERROR(MATCH($GN195,$GO$2:$GO$827,0)+1,0)</f>
      </c>
      <c r="IZ195">
        <f>IFERROR(INDEX($GP$2:$GP$827,MATCH($GN195,$GO$2:$GO$827,0)),0)</f>
      </c>
      <c r="JA195" t="s">
        <v>23</v>
      </c>
      <c r="JB195" t="s">
        <v>23</v>
      </c>
    </row>
    <row r="196" spans="1:262" x14ac:dyDescent="0.25">
      <c r="F196" s="1"/>
      <c r="G196" s="1"/>
      <c r="H196" s="1"/>
      <c r="I196" s="1"/>
      <c r="J196" s="1">
        <f>IFERROR(IF(FIND(" - ",$F196)&gt;0,MID($F196,FIND(" - ",$F196)+3,LEN($F196)),""),"")</f>
      </c>
      <c r="L196" s="1"/>
      <c r="N196" t="s">
        <v>23</v>
      </c>
      <c r="P196">
        <f>IF(OR($N196="",$O196=""),"",IFERROR($N196/$O196,0))</f>
      </c>
      <c r="Q196">
        <f>IF($N196="","",
IF($G196="","",
IF(ISNUMBER(SEARCH("exempt",LOWER($G196))),0,
$N196*(VALUE(SUBSTITUTE($G196,"%",""))/100))))</f>
      </c>
      <c r="W196">
        <f>IF($N196="","",
SUM($N196,$Q196,$U196,$R196,$T196)-
IF($V196="",0,VALUE($V196)))</f>
      </c>
      <c r="AE196" t="s">
        <v>936</v>
      </c>
      <c r="AJ196" t="s">
        <v>937</v>
      </c>
      <c r="AM196">
        <f>IFERROR(LEFT($F196,FIND(" - ",$F196)-1),$F196)</f>
      </c>
      <c r="AP196">
        <f>IF($CE196&gt;=1,INDEX($AN:$AN,$CD196+1),"")</f>
      </c>
      <c r="AQ196">
        <f>IF($CE196&gt;=2,INDEX($AN:$AN,$CD196+2),"")</f>
      </c>
      <c r="AR196">
        <f>IF($CE196&gt;=3,INDEX($AN:$AN,$CD196+3),"")</f>
      </c>
      <c r="AS196">
        <f>IF($CE196&gt;=4,INDEX($AN:$AN,$CD196+4),"")</f>
      </c>
      <c r="AT196">
        <f>IF($CE196&gt;=5,INDEX($AN:$AN,$CD196+5),"")</f>
      </c>
      <c r="AU196">
        <f>IF($CE196&gt;=6,INDEX($AN:$AN,$CD196+6),"")</f>
      </c>
      <c r="AV196">
        <f>IF($CE196&gt;=7,INDEX($AN:$AN,$CD196+7),"")</f>
      </c>
      <c r="AW196">
        <f>IF($CE196&gt;=8,INDEX($AN:$AN,$CD196+8),"")</f>
      </c>
      <c r="AX196">
        <f>IF($CE196&gt;=9,INDEX($AN:$AN,$CD196+9),"")</f>
      </c>
      <c r="AY196">
        <f>IF($CE196&gt;=10,INDEX($AN:$AN,$CD196+10),"")</f>
      </c>
      <c r="AZ196">
        <f>IF($CE196&gt;=11,INDEX($AN:$AN,$CD196+11),"")</f>
      </c>
      <c r="BA196">
        <f>IF($CE196&gt;=12,INDEX($AN:$AN,$CD196+12),"")</f>
      </c>
      <c r="BB196">
        <f>IF($CE196&gt;=13,INDEX($AN:$AN,$CD196+13),"")</f>
      </c>
      <c r="BC196">
        <f>IF($CE196&gt;=14,INDEX($AN:$AN,$CD196+14),"")</f>
      </c>
      <c r="BD196">
        <f>IF($CE196&gt;=15,INDEX($AN:$AN,$CD196+15),"")</f>
      </c>
      <c r="BE196">
        <f>IF($CE196&gt;=16,INDEX($AN:$AN,$CD196+16),"")</f>
      </c>
      <c r="BF196">
        <f>IF($CE196&gt;=17,INDEX($AN:$AN,$CD196+17),"")</f>
      </c>
      <c r="BG196">
        <f>IF($CE196&gt;=18,INDEX($AN:$AN,$CD196+18),"")</f>
      </c>
      <c r="BH196">
        <f>IF($CE196&gt;=19,INDEX($AN:$AN,$CD196+19),"")</f>
      </c>
      <c r="BI196">
        <f>IF($CE196&gt;=20,INDEX($AN:$AN,$CD196+20),"")</f>
      </c>
      <c r="BJ196">
        <f>IF($CE196&gt;=21,INDEX($AN:$AN,$CD196+21),"")</f>
      </c>
      <c r="BK196">
        <f>IF($CE196&gt;=22,INDEX($AN:$AN,$CD196+22),"")</f>
      </c>
      <c r="BL196">
        <f>IF($CE196&gt;=23,INDEX($AN:$AN,$CD196+23),"")</f>
      </c>
      <c r="BM196">
        <f>IF($CE196&gt;=24,INDEX($AN:$AN,$CD196+24),"")</f>
      </c>
      <c r="BN196">
        <f>IF($CE196&gt;=25,INDEX($AN:$AN,$CD196+25),"")</f>
      </c>
      <c r="BO196">
        <f>IF($CE196&gt;=26,INDEX($AN:$AN,$CD196+26),"")</f>
      </c>
      <c r="BP196">
        <f>IF($CE196&gt;=27,INDEX($AN:$AN,$CD196+27),"")</f>
      </c>
      <c r="BQ196">
        <f>IF($CE196&gt;=28,INDEX($AN:$AN,$CD196+28),"")</f>
      </c>
      <c r="BR196">
        <f>IF($CE196&gt;=29,INDEX($AN:$AN,$CD196+29),"")</f>
      </c>
      <c r="BS196">
        <f>IF($CE196&gt;=30,INDEX($AN:$AN,$CD196+30),"")</f>
      </c>
      <c r="BT196">
        <f>IF($CE196&gt;=31,INDEX($AN:$AN,$CD196+31),"")</f>
      </c>
      <c r="BU196">
        <f>IF($CE196&gt;=32,INDEX($AN:$AN,$CD196+32),"")</f>
      </c>
      <c r="BV196">
        <f>IF($CE196&gt;=33,INDEX($AN:$AN,$CD196+33),"")</f>
      </c>
      <c r="BW196">
        <f>IF($CE196&gt;=34,INDEX($AN:$AN,$CD196+34),"")</f>
      </c>
      <c r="BX196">
        <f>IF($CE196&gt;=35,INDEX($AN:$AN,$CD196+35),"")</f>
      </c>
      <c r="BY196">
        <f>IF($CE196&gt;=36,INDEX($AN:$AN,$CD196+36),"")</f>
      </c>
      <c r="BZ196">
        <f>IF($CE196&gt;=37,INDEX($AN:$AN,$CD196+37),"")</f>
      </c>
      <c r="CA196">
        <f>IF($CE196&gt;=38,INDEX($AN:$AN,$CD196+38),"")</f>
      </c>
      <c r="CB196">
        <f>IF($CE196&gt;=39,INDEX($AN:$AN,$CD196+39),"")</f>
      </c>
      <c r="CC196">
        <f>IF($CE196&gt;=40,INDEX($AN:$AN,$CD196+40),"")</f>
      </c>
      <c r="CD196">
        <f>IFERROR(MATCH($AM196,$AN$2:$AN$133,0)+1,0)</f>
      </c>
      <c r="CE196">
        <f>IFERROR(INDEX($AO$2:$AO$133,MATCH($AM196,$AN$2:$AN$133,0)),0)</f>
      </c>
      <c r="CF196">
        <f>IFERROR(LEFT($K196,FIND(" - ",$K196)-1),$K196)</f>
      </c>
      <c r="CG196" t="s">
        <v>151</v>
      </c>
      <c r="CI196">
        <f>IF($DD196&gt;=1,INDEX($CG:$CG,$DC196+1),"")</f>
      </c>
      <c r="CJ196">
        <f>IF($DD196&gt;=2,INDEX($CG:$CG,$DC196+2),"")</f>
      </c>
      <c r="CK196">
        <f>IF($DD196&gt;=3,INDEX($CG:$CG,$DC196+3),"")</f>
      </c>
      <c r="CL196">
        <f>IF($DD196&gt;=4,INDEX($CG:$CG,$DC196+4),"")</f>
      </c>
      <c r="CM196">
        <f>IF($DD196&gt;=5,INDEX($CG:$CG,$DC196+5),"")</f>
      </c>
      <c r="CN196">
        <f>IF($DD196&gt;=6,INDEX($CG:$CG,$DC196+6),"")</f>
      </c>
      <c r="CO196">
        <f>IF($DD196&gt;=7,INDEX($CG:$CG,$DC196+7),"")</f>
      </c>
      <c r="CP196">
        <f>IF($DD196&gt;=8,INDEX($CG:$CG,$DC196+8),"")</f>
      </c>
      <c r="CQ196">
        <f>IF($DD196&gt;=9,INDEX($CG:$CG,$DC196+9),"")</f>
      </c>
      <c r="CR196">
        <f>IF($DD196&gt;=10,INDEX($CG:$CG,$DC196+10),"")</f>
      </c>
      <c r="CS196">
        <f>IF($DD196&gt;=11,INDEX($CG:$CG,$DC196+11),"")</f>
      </c>
      <c r="CT196">
        <f>IF($DD196&gt;=12,INDEX($CG:$CG,$DC196+12),"")</f>
      </c>
      <c r="CU196">
        <f>IF($DD196&gt;=13,INDEX($CG:$CG,$DC196+13),"")</f>
      </c>
      <c r="CV196">
        <f>IF($DD196&gt;=14,INDEX($CG:$CG,$DC196+14),"")</f>
      </c>
      <c r="CW196">
        <f>IF($DD196&gt;=15,INDEX($CG:$CG,$DC196+15),"")</f>
      </c>
      <c r="CX196">
        <f>IF($DD196&gt;=16,INDEX($CG:$CG,$DC196+16),"")</f>
      </c>
      <c r="CY196">
        <f>IF($DD196&gt;=17,INDEX($CG:$CG,$DC196+17),"")</f>
      </c>
      <c r="CZ196">
        <f>IF($DD196&gt;=18,INDEX($CG:$CG,$DC196+18),"")</f>
      </c>
      <c r="DA196">
        <f>IF($DD196&gt;=19,INDEX($CG:$CG,$DC196+19),"")</f>
      </c>
      <c r="DB196">
        <f>IF($DD196&gt;=20,INDEX($CG:$CG,$DC196+20),"")</f>
      </c>
      <c r="DC196">
        <f>IFERROR(MATCH($CF196,$CG$2:$CG$1558,0)+1,0)</f>
      </c>
      <c r="DD196">
        <f>IFERROR(INDEX($CH$2:$CH$1558,MATCH($CF196,$CG$2:$CG$1558,0)),0)</f>
      </c>
      <c r="DE196">
        <f>IFERROR(INDEX($AL:$AL,MATCH($G196,$AK:$AK,0))&amp;"","")</f>
      </c>
      <c r="DI196">
        <f>IF($GL196&gt;=1,INDEX($DF:$DF,$GK196+1),"")</f>
      </c>
      <c r="DJ196">
        <f>IF($GL196&gt;=2,INDEX($DF:$DF,$GK196+2),"")</f>
      </c>
      <c r="DK196">
        <f>IF($GL196&gt;=3,INDEX($DF:$DF,$GK196+3),"")</f>
      </c>
      <c r="DL196">
        <f>IF($GL196&gt;=4,INDEX($DF:$DF,$GK196+4),"")</f>
      </c>
      <c r="DM196">
        <f>IF($GL196&gt;=5,INDEX($DF:$DF,$GK196+5),"")</f>
      </c>
      <c r="DN196">
        <f>IF($GL196&gt;=6,INDEX($DF:$DF,$GK196+6),"")</f>
      </c>
      <c r="DO196">
        <f>IF($GL196&gt;=7,INDEX($DF:$DF,$GK196+7),"")</f>
      </c>
      <c r="DP196">
        <f>IF($GL196&gt;=8,INDEX($DF:$DF,$GK196+8),"")</f>
      </c>
      <c r="DQ196">
        <f>IF($GL196&gt;=9,INDEX($DF:$DF,$GK196+9),"")</f>
      </c>
      <c r="DR196">
        <f>IF($GL196&gt;=10,INDEX($DF:$DF,$GK196+10),"")</f>
      </c>
      <c r="DS196">
        <f>IF($GL196&gt;=11,INDEX($DF:$DF,$GK196+11),"")</f>
      </c>
      <c r="DT196">
        <f>IF($GL196&gt;=12,INDEX($DF:$DF,$GK196+12),"")</f>
      </c>
      <c r="DU196">
        <f>IF($GL196&gt;=13,INDEX($DF:$DF,$GK196+13),"")</f>
      </c>
      <c r="DV196">
        <f>IF($GL196&gt;=14,INDEX($DF:$DF,$GK196+14),"")</f>
      </c>
      <c r="DW196">
        <f>IF($GL196&gt;=15,INDEX($DF:$DF,$GK196+15),"")</f>
      </c>
      <c r="DX196">
        <f>IF($GL196&gt;=16,INDEX($DF:$DF,$GK196+16),"")</f>
      </c>
      <c r="DY196">
        <f>IF($GL196&gt;=17,INDEX($DF:$DF,$GK196+17),"")</f>
      </c>
      <c r="DZ196">
        <f>IF($GL196&gt;=18,INDEX($DF:$DF,$GK196+18),"")</f>
      </c>
      <c r="EA196">
        <f>IF($GL196&gt;=19,INDEX($DF:$DF,$GK196+19),"")</f>
      </c>
      <c r="EB196">
        <f>IF($GL196&gt;=20,INDEX($DF:$DF,$GK196+20),"")</f>
      </c>
      <c r="EC196">
        <f>IF($GL196&gt;=21,INDEX($DF:$DF,$GK196+21),"")</f>
      </c>
      <c r="ED196">
        <f>IF($GL196&gt;=22,INDEX($DF:$DF,$GK196+22),"")</f>
      </c>
      <c r="EE196">
        <f>IF($GL196&gt;=23,INDEX($DF:$DF,$GK196+23),"")</f>
      </c>
      <c r="EF196">
        <f>IF($GL196&gt;=24,INDEX($DF:$DF,$GK196+24),"")</f>
      </c>
      <c r="EG196">
        <f>IF($GL196&gt;=25,INDEX($DF:$DF,$GK196+25),"")</f>
      </c>
      <c r="EH196">
        <f>IF($GL196&gt;=26,INDEX($DF:$DF,$GK196+26),"")</f>
      </c>
      <c r="EI196">
        <f>IF($GL196&gt;=27,INDEX($DF:$DF,$GK196+27),"")</f>
      </c>
      <c r="EJ196">
        <f>IF($GL196&gt;=28,INDEX($DF:$DF,$GK196+28),"")</f>
      </c>
      <c r="EK196">
        <f>IF($GL196&gt;=29,INDEX($DF:$DF,$GK196+29),"")</f>
      </c>
      <c r="EL196">
        <f>IF($GL196&gt;=30,INDEX($DF:$DF,$GK196+30),"")</f>
      </c>
      <c r="EM196">
        <f>IF($GL196&gt;=31,INDEX($DF:$DF,$GK196+31),"")</f>
      </c>
      <c r="EN196">
        <f>IF($GL196&gt;=32,INDEX($DF:$DF,$GK196+32),"")</f>
      </c>
      <c r="EO196">
        <f>IF($GL196&gt;=33,INDEX($DF:$DF,$GK196+33),"")</f>
      </c>
      <c r="EP196">
        <f>IF($GL196&gt;=34,INDEX($DF:$DF,$GK196+34),"")</f>
      </c>
      <c r="EQ196">
        <f>IF($GL196&gt;=35,INDEX($DF:$DF,$GK196+35),"")</f>
      </c>
      <c r="ER196">
        <f>IF($GL196&gt;=36,INDEX($DF:$DF,$GK196+36),"")</f>
      </c>
      <c r="ES196">
        <f>IF($GL196&gt;=37,INDEX($DF:$DF,$GK196+37),"")</f>
      </c>
      <c r="ET196">
        <f>IF($GL196&gt;=38,INDEX($DF:$DF,$GK196+38),"")</f>
      </c>
      <c r="EU196">
        <f>IF($GL196&gt;=39,INDEX($DF:$DF,$GK196+39),"")</f>
      </c>
      <c r="EV196">
        <f>IF($GL196&gt;=40,INDEX($DF:$DF,$GK196+40),"")</f>
      </c>
      <c r="EW196">
        <f>IF($GL196&gt;=1,INDEX($DG:$DG,$GK196+1),"")</f>
      </c>
      <c r="EX196">
        <f>IF($GL196&gt;=2,INDEX($DG:$DG,$GK196+2),"")</f>
      </c>
      <c r="EY196">
        <f>IF($GL196&gt;=3,INDEX($DG:$DG,$GK196+3),"")</f>
      </c>
      <c r="EZ196">
        <f>IF($GL196&gt;=4,INDEX($DG:$DG,$GK196+4),"")</f>
      </c>
      <c r="FA196">
        <f>IF($GL196&gt;=5,INDEX($DG:$DG,$GK196+5),"")</f>
      </c>
      <c r="FB196">
        <f>IF($GL196&gt;=6,INDEX($DG:$DG,$GK196+6),"")</f>
      </c>
      <c r="FC196">
        <f>IF($GL196&gt;=7,INDEX($DG:$DG,$GK196+7),"")</f>
      </c>
      <c r="FD196">
        <f>IF($GL196&gt;=8,INDEX($DG:$DG,$GK196+8),"")</f>
      </c>
      <c r="FE196">
        <f>IF($GL196&gt;=9,INDEX($DG:$DG,$GK196+9),"")</f>
      </c>
      <c r="FF196">
        <f>IF($GL196&gt;=10,INDEX($DG:$DG,$GK196+10),"")</f>
      </c>
      <c r="FG196">
        <f>IF($GL196&gt;=11,INDEX($DG:$DG,$GK196+11),"")</f>
      </c>
      <c r="FH196">
        <f>IF($GL196&gt;=12,INDEX($DG:$DG,$GK196+12),"")</f>
      </c>
      <c r="FI196">
        <f>IF($GL196&gt;=13,INDEX($DG:$DG,$GK196+13),"")</f>
      </c>
      <c r="FJ196">
        <f>IF($GL196&gt;=14,INDEX($DG:$DG,$GK196+14),"")</f>
      </c>
      <c r="FK196">
        <f>IF($GL196&gt;=15,INDEX($DG:$DG,$GK196+15),"")</f>
      </c>
      <c r="FL196">
        <f>IF($GL196&gt;=16,INDEX($DG:$DG,$GK196+16),"")</f>
      </c>
      <c r="FM196">
        <f>IF($GL196&gt;=17,INDEX($DG:$DG,$GK196+17),"")</f>
      </c>
      <c r="FN196">
        <f>IF($GL196&gt;=18,INDEX($DG:$DG,$GK196+18),"")</f>
      </c>
      <c r="FO196">
        <f>IF($GL196&gt;=19,INDEX($DG:$DG,$GK196+19),"")</f>
      </c>
      <c r="FP196">
        <f>IF($GL196&gt;=20,INDEX($DG:$DG,$GK196+20),"")</f>
      </c>
      <c r="FQ196">
        <f>IF($GL196&gt;=21,INDEX($DG:$DG,$GK196+21),"")</f>
      </c>
      <c r="FR196">
        <f>IF($GL196&gt;=22,INDEX($DG:$DG,$GK196+22),"")</f>
      </c>
      <c r="FS196">
        <f>IF($GL196&gt;=23,INDEX($DG:$DG,$GK196+23),"")</f>
      </c>
      <c r="FT196">
        <f>IF($GL196&gt;=24,INDEX($DG:$DG,$GK196+24),"")</f>
      </c>
      <c r="FU196">
        <f>IF($GL196&gt;=25,INDEX($DG:$DG,$GK196+25),"")</f>
      </c>
      <c r="FV196">
        <f>IF($GL196&gt;=26,INDEX($DG:$DG,$GK196+26),"")</f>
      </c>
      <c r="FW196">
        <f>IF($GL196&gt;=27,INDEX($DG:$DG,$GK196+27),"")</f>
      </c>
      <c r="FX196">
        <f>IF($GL196&gt;=28,INDEX($DG:$DG,$GK196+28),"")</f>
      </c>
      <c r="FY196">
        <f>IF($GL196&gt;=29,INDEX($DG:$DG,$GK196+29),"")</f>
      </c>
      <c r="FZ196">
        <f>IF($GL196&gt;=30,INDEX($DG:$DG,$GK196+30),"")</f>
      </c>
      <c r="GA196">
        <f>IF($GL196&gt;=31,INDEX($DG:$DG,$GK196+31),"")</f>
      </c>
      <c r="GB196">
        <f>IF($GL196&gt;=32,INDEX($DG:$DG,$GK196+32),"")</f>
      </c>
      <c r="GC196">
        <f>IF($GL196&gt;=33,INDEX($DG:$DG,$GK196+33),"")</f>
      </c>
      <c r="GD196">
        <f>IF($GL196&gt;=34,INDEX($DG:$DG,$GK196+34),"")</f>
      </c>
      <c r="GE196">
        <f>IF($GL196&gt;=35,INDEX($DG:$DG,$GK196+35),"")</f>
      </c>
      <c r="GF196">
        <f>IF($GL196&gt;=36,INDEX($DG:$DG,$GK196+36),"")</f>
      </c>
      <c r="GG196">
        <f>IF($GL196&gt;=37,INDEX($DG:$DG,$GK196+37),"")</f>
      </c>
      <c r="GH196">
        <f>IF($GL196&gt;=38,INDEX($DG:$DG,$GK196+38),"")</f>
      </c>
      <c r="GI196">
        <f>IF($GL196&gt;=39,INDEX($DG:$DG,$GK196+39),"")</f>
      </c>
      <c r="GJ196">
        <f>IF($GL196&gt;=40,INDEX($DG:$DG,$GK196+40),"")</f>
      </c>
      <c r="GK196">
        <f>IFERROR(MATCH($DE196,$DF$2:$DF$166,0)+1,0)</f>
      </c>
      <c r="GL196">
        <f>IFERROR(INDEX($DH$2:$DH$166,MATCH($DE196,$DF$2:$DF$166,0)),0)</f>
      </c>
      <c r="GM196">
        <f>IFERROR(MATCH($H196,$DI$196:$EV$196,0),0)</f>
      </c>
      <c r="GN196">
        <f>IF($GM196&gt;0,INDEX($EW$196:$GJ$196,$GM196),"")</f>
      </c>
      <c r="GO196" t="s">
        <v>555</v>
      </c>
      <c r="GQ196">
        <f>IF($IZ196&gt;=1,INDEX($GO:$GO,$IY196+1),"")</f>
      </c>
      <c r="GR196">
        <f>IF($IZ196&gt;=2,INDEX($GO:$GO,$IY196+2),"")</f>
      </c>
      <c r="GS196">
        <f>IF($IZ196&gt;=3,INDEX($GO:$GO,$IY196+3),"")</f>
      </c>
      <c r="GT196">
        <f>IF($IZ196&gt;=4,INDEX($GO:$GO,$IY196+4),"")</f>
      </c>
      <c r="GU196">
        <f>IF($IZ196&gt;=5,INDEX($GO:$GO,$IY196+5),"")</f>
      </c>
      <c r="GV196">
        <f>IF($IZ196&gt;=6,INDEX($GO:$GO,$IY196+6),"")</f>
      </c>
      <c r="GW196">
        <f>IF($IZ196&gt;=7,INDEX($GO:$GO,$IY196+7),"")</f>
      </c>
      <c r="GX196">
        <f>IF($IZ196&gt;=8,INDEX($GO:$GO,$IY196+8),"")</f>
      </c>
      <c r="GY196">
        <f>IF($IZ196&gt;=9,INDEX($GO:$GO,$IY196+9),"")</f>
      </c>
      <c r="GZ196">
        <f>IF($IZ196&gt;=10,INDEX($GO:$GO,$IY196+10),"")</f>
      </c>
      <c r="HA196">
        <f>IF($IZ196&gt;=11,INDEX($GO:$GO,$IY196+11),"")</f>
      </c>
      <c r="HB196">
        <f>IF($IZ196&gt;=12,INDEX($GO:$GO,$IY196+12),"")</f>
      </c>
      <c r="HC196">
        <f>IF($IZ196&gt;=13,INDEX($GO:$GO,$IY196+13),"")</f>
      </c>
      <c r="HD196">
        <f>IF($IZ196&gt;=14,INDEX($GO:$GO,$IY196+14),"")</f>
      </c>
      <c r="HE196">
        <f>IF($IZ196&gt;=15,INDEX($GO:$GO,$IY196+15),"")</f>
      </c>
      <c r="HF196">
        <f>IF($IZ196&gt;=16,INDEX($GO:$GO,$IY196+16),"")</f>
      </c>
      <c r="HG196">
        <f>IF($IZ196&gt;=17,INDEX($GO:$GO,$IY196+17),"")</f>
      </c>
      <c r="HH196">
        <f>IF($IZ196&gt;=18,INDEX($GO:$GO,$IY196+18),"")</f>
      </c>
      <c r="HI196">
        <f>IF($IZ196&gt;=19,INDEX($GO:$GO,$IY196+19),"")</f>
      </c>
      <c r="HJ196">
        <f>IF($IZ196&gt;=20,INDEX($GO:$GO,$IY196+20),"")</f>
      </c>
      <c r="HK196">
        <f>IF($IZ196&gt;=21,INDEX($GO:$GO,$IY196+21),"")</f>
      </c>
      <c r="HL196">
        <f>IF($IZ196&gt;=22,INDEX($GO:$GO,$IY196+22),"")</f>
      </c>
      <c r="HM196">
        <f>IF($IZ196&gt;=23,INDEX($GO:$GO,$IY196+23),"")</f>
      </c>
      <c r="HN196">
        <f>IF($IZ196&gt;=24,INDEX($GO:$GO,$IY196+24),"")</f>
      </c>
      <c r="HO196">
        <f>IF($IZ196&gt;=25,INDEX($GO:$GO,$IY196+25),"")</f>
      </c>
      <c r="HP196">
        <f>IF($IZ196&gt;=26,INDEX($GO:$GO,$IY196+26),"")</f>
      </c>
      <c r="HQ196">
        <f>IF($IZ196&gt;=27,INDEX($GO:$GO,$IY196+27),"")</f>
      </c>
      <c r="HR196">
        <f>IF($IZ196&gt;=28,INDEX($GO:$GO,$IY196+28),"")</f>
      </c>
      <c r="HS196">
        <f>IF($IZ196&gt;=29,INDEX($GO:$GO,$IY196+29),"")</f>
      </c>
      <c r="HT196">
        <f>IF($IZ196&gt;=30,INDEX($GO:$GO,$IY196+30),"")</f>
      </c>
      <c r="HU196">
        <f>IF($IZ196&gt;=31,INDEX($GO:$GO,$IY196+31),"")</f>
      </c>
      <c r="HV196">
        <f>IF($IZ196&gt;=32,INDEX($GO:$GO,$IY196+32),"")</f>
      </c>
      <c r="HW196">
        <f>IF($IZ196&gt;=33,INDEX($GO:$GO,$IY196+33),"")</f>
      </c>
      <c r="HX196">
        <f>IF($IZ196&gt;=34,INDEX($GO:$GO,$IY196+34),"")</f>
      </c>
      <c r="HY196">
        <f>IF($IZ196&gt;=35,INDEX($GO:$GO,$IY196+35),"")</f>
      </c>
      <c r="HZ196">
        <f>IF($IZ196&gt;=36,INDEX($GO:$GO,$IY196+36),"")</f>
      </c>
      <c r="IA196">
        <f>IF($IZ196&gt;=37,INDEX($GO:$GO,$IY196+37),"")</f>
      </c>
      <c r="IB196">
        <f>IF($IZ196&gt;=38,INDEX($GO:$GO,$IY196+38),"")</f>
      </c>
      <c r="IC196">
        <f>IF($IZ196&gt;=39,INDEX($GO:$GO,$IY196+39),"")</f>
      </c>
      <c r="ID196">
        <f>IF($IZ196&gt;=40,INDEX($GO:$GO,$IY196+40),"")</f>
      </c>
      <c r="IE196">
        <f>IF($IZ196&gt;=41,INDEX($GO:$GO,$IY196+41),"")</f>
      </c>
      <c r="IF196">
        <f>IF($IZ196&gt;=42,INDEX($GO:$GO,$IY196+42),"")</f>
      </c>
      <c r="IG196">
        <f>IF($IZ196&gt;=43,INDEX($GO:$GO,$IY196+43),"")</f>
      </c>
      <c r="IH196">
        <f>IF($IZ196&gt;=44,INDEX($GO:$GO,$IY196+44),"")</f>
      </c>
      <c r="II196">
        <f>IF($IZ196&gt;=45,INDEX($GO:$GO,$IY196+45),"")</f>
      </c>
      <c r="IJ196">
        <f>IF($IZ196&gt;=46,INDEX($GO:$GO,$IY196+46),"")</f>
      </c>
      <c r="IK196">
        <f>IF($IZ196&gt;=47,INDEX($GO:$GO,$IY196+47),"")</f>
      </c>
      <c r="IL196">
        <f>IF($IZ196&gt;=48,INDEX($GO:$GO,$IY196+48),"")</f>
      </c>
      <c r="IM196">
        <f>IF($IZ196&gt;=49,INDEX($GO:$GO,$IY196+49),"")</f>
      </c>
      <c r="IN196">
        <f>IF($IZ196&gt;=50,INDEX($GO:$GO,$IY196+50),"")</f>
      </c>
      <c r="IO196">
        <f>IF($IZ196&gt;=51,INDEX($GO:$GO,$IY196+51),"")</f>
      </c>
      <c r="IP196">
        <f>IF($IZ196&gt;=52,INDEX($GO:$GO,$IY196+52),"")</f>
      </c>
      <c r="IQ196">
        <f>IF($IZ196&gt;=53,INDEX($GO:$GO,$IY196+53),"")</f>
      </c>
      <c r="IR196">
        <f>IF($IZ196&gt;=54,INDEX($GO:$GO,$IY196+54),"")</f>
      </c>
      <c r="IS196">
        <f>IF($IZ196&gt;=55,INDEX($GO:$GO,$IY196+55),"")</f>
      </c>
      <c r="IT196">
        <f>IF($IZ196&gt;=56,INDEX($GO:$GO,$IY196+56),"")</f>
      </c>
      <c r="IU196">
        <f>IF($IZ196&gt;=57,INDEX($GO:$GO,$IY196+57),"")</f>
      </c>
      <c r="IV196">
        <f>IF($IZ196&gt;=58,INDEX($GO:$GO,$IY196+58),"")</f>
      </c>
      <c r="IW196">
        <f>IF($IZ196&gt;=59,INDEX($GO:$GO,$IY196+59),"")</f>
      </c>
      <c r="IX196">
        <f>IF($IZ196&gt;=60,INDEX($GO:$GO,$IY196+60),"")</f>
      </c>
      <c r="IY196">
        <f>IFERROR(MATCH($GN196,$GO$2:$GO$827,0)+1,0)</f>
      </c>
      <c r="IZ196">
        <f>IFERROR(INDEX($GP$2:$GP$827,MATCH($GN196,$GO$2:$GO$827,0)),0)</f>
      </c>
      <c r="JA196" t="s">
        <v>23</v>
      </c>
      <c r="JB196" t="s">
        <v>23</v>
      </c>
    </row>
    <row r="197" spans="1:262" x14ac:dyDescent="0.25">
      <c r="F197" s="1"/>
      <c r="G197" s="1"/>
      <c r="H197" s="1"/>
      <c r="I197" s="1"/>
      <c r="J197" s="1">
        <f>IFERROR(IF(FIND(" - ",$F197)&gt;0,MID($F197,FIND(" - ",$F197)+3,LEN($F197)),""),"")</f>
      </c>
      <c r="L197" s="1"/>
      <c r="N197" t="s">
        <v>23</v>
      </c>
      <c r="P197">
        <f>IF(OR($N197="",$O197=""),"",IFERROR($N197/$O197,0))</f>
      </c>
      <c r="Q197">
        <f>IF($N197="","",
IF($G197="","",
IF(ISNUMBER(SEARCH("exempt",LOWER($G197))),0,
$N197*(VALUE(SUBSTITUTE($G197,"%",""))/100))))</f>
      </c>
      <c r="W197">
        <f>IF($N197="","",
SUM($N197,$Q197,$U197,$R197,$T197)-
IF($V197="",0,VALUE($V197)))</f>
      </c>
      <c r="AE197" t="s">
        <v>938</v>
      </c>
      <c r="AJ197" t="s">
        <v>939</v>
      </c>
      <c r="AM197">
        <f>IFERROR(LEFT($F197,FIND(" - ",$F197)-1),$F197)</f>
      </c>
      <c r="AP197">
        <f>IF($CE197&gt;=1,INDEX($AN:$AN,$CD197+1),"")</f>
      </c>
      <c r="AQ197">
        <f>IF($CE197&gt;=2,INDEX($AN:$AN,$CD197+2),"")</f>
      </c>
      <c r="AR197">
        <f>IF($CE197&gt;=3,INDEX($AN:$AN,$CD197+3),"")</f>
      </c>
      <c r="AS197">
        <f>IF($CE197&gt;=4,INDEX($AN:$AN,$CD197+4),"")</f>
      </c>
      <c r="AT197">
        <f>IF($CE197&gt;=5,INDEX($AN:$AN,$CD197+5),"")</f>
      </c>
      <c r="AU197">
        <f>IF($CE197&gt;=6,INDEX($AN:$AN,$CD197+6),"")</f>
      </c>
      <c r="AV197">
        <f>IF($CE197&gt;=7,INDEX($AN:$AN,$CD197+7),"")</f>
      </c>
      <c r="AW197">
        <f>IF($CE197&gt;=8,INDEX($AN:$AN,$CD197+8),"")</f>
      </c>
      <c r="AX197">
        <f>IF($CE197&gt;=9,INDEX($AN:$AN,$CD197+9),"")</f>
      </c>
      <c r="AY197">
        <f>IF($CE197&gt;=10,INDEX($AN:$AN,$CD197+10),"")</f>
      </c>
      <c r="AZ197">
        <f>IF($CE197&gt;=11,INDEX($AN:$AN,$CD197+11),"")</f>
      </c>
      <c r="BA197">
        <f>IF($CE197&gt;=12,INDEX($AN:$AN,$CD197+12),"")</f>
      </c>
      <c r="BB197">
        <f>IF($CE197&gt;=13,INDEX($AN:$AN,$CD197+13),"")</f>
      </c>
      <c r="BC197">
        <f>IF($CE197&gt;=14,INDEX($AN:$AN,$CD197+14),"")</f>
      </c>
      <c r="BD197">
        <f>IF($CE197&gt;=15,INDEX($AN:$AN,$CD197+15),"")</f>
      </c>
      <c r="BE197">
        <f>IF($CE197&gt;=16,INDEX($AN:$AN,$CD197+16),"")</f>
      </c>
      <c r="BF197">
        <f>IF($CE197&gt;=17,INDEX($AN:$AN,$CD197+17),"")</f>
      </c>
      <c r="BG197">
        <f>IF($CE197&gt;=18,INDEX($AN:$AN,$CD197+18),"")</f>
      </c>
      <c r="BH197">
        <f>IF($CE197&gt;=19,INDEX($AN:$AN,$CD197+19),"")</f>
      </c>
      <c r="BI197">
        <f>IF($CE197&gt;=20,INDEX($AN:$AN,$CD197+20),"")</f>
      </c>
      <c r="BJ197">
        <f>IF($CE197&gt;=21,INDEX($AN:$AN,$CD197+21),"")</f>
      </c>
      <c r="BK197">
        <f>IF($CE197&gt;=22,INDEX($AN:$AN,$CD197+22),"")</f>
      </c>
      <c r="BL197">
        <f>IF($CE197&gt;=23,INDEX($AN:$AN,$CD197+23),"")</f>
      </c>
      <c r="BM197">
        <f>IF($CE197&gt;=24,INDEX($AN:$AN,$CD197+24),"")</f>
      </c>
      <c r="BN197">
        <f>IF($CE197&gt;=25,INDEX($AN:$AN,$CD197+25),"")</f>
      </c>
      <c r="BO197">
        <f>IF($CE197&gt;=26,INDEX($AN:$AN,$CD197+26),"")</f>
      </c>
      <c r="BP197">
        <f>IF($CE197&gt;=27,INDEX($AN:$AN,$CD197+27),"")</f>
      </c>
      <c r="BQ197">
        <f>IF($CE197&gt;=28,INDEX($AN:$AN,$CD197+28),"")</f>
      </c>
      <c r="BR197">
        <f>IF($CE197&gt;=29,INDEX($AN:$AN,$CD197+29),"")</f>
      </c>
      <c r="BS197">
        <f>IF($CE197&gt;=30,INDEX($AN:$AN,$CD197+30),"")</f>
      </c>
      <c r="BT197">
        <f>IF($CE197&gt;=31,INDEX($AN:$AN,$CD197+31),"")</f>
      </c>
      <c r="BU197">
        <f>IF($CE197&gt;=32,INDEX($AN:$AN,$CD197+32),"")</f>
      </c>
      <c r="BV197">
        <f>IF($CE197&gt;=33,INDEX($AN:$AN,$CD197+33),"")</f>
      </c>
      <c r="BW197">
        <f>IF($CE197&gt;=34,INDEX($AN:$AN,$CD197+34),"")</f>
      </c>
      <c r="BX197">
        <f>IF($CE197&gt;=35,INDEX($AN:$AN,$CD197+35),"")</f>
      </c>
      <c r="BY197">
        <f>IF($CE197&gt;=36,INDEX($AN:$AN,$CD197+36),"")</f>
      </c>
      <c r="BZ197">
        <f>IF($CE197&gt;=37,INDEX($AN:$AN,$CD197+37),"")</f>
      </c>
      <c r="CA197">
        <f>IF($CE197&gt;=38,INDEX($AN:$AN,$CD197+38),"")</f>
      </c>
      <c r="CB197">
        <f>IF($CE197&gt;=39,INDEX($AN:$AN,$CD197+39),"")</f>
      </c>
      <c r="CC197">
        <f>IF($CE197&gt;=40,INDEX($AN:$AN,$CD197+40),"")</f>
      </c>
      <c r="CD197">
        <f>IFERROR(MATCH($AM197,$AN$2:$AN$133,0)+1,0)</f>
      </c>
      <c r="CE197">
        <f>IFERROR(INDEX($AO$2:$AO$133,MATCH($AM197,$AN$2:$AN$133,0)),0)</f>
      </c>
      <c r="CF197">
        <f>IFERROR(LEFT($K197,FIND(" - ",$K197)-1),$K197)</f>
      </c>
      <c r="CG197" t="s">
        <v>188</v>
      </c>
      <c r="CI197">
        <f>IF($DD197&gt;=1,INDEX($CG:$CG,$DC197+1),"")</f>
      </c>
      <c r="CJ197">
        <f>IF($DD197&gt;=2,INDEX($CG:$CG,$DC197+2),"")</f>
      </c>
      <c r="CK197">
        <f>IF($DD197&gt;=3,INDEX($CG:$CG,$DC197+3),"")</f>
      </c>
      <c r="CL197">
        <f>IF($DD197&gt;=4,INDEX($CG:$CG,$DC197+4),"")</f>
      </c>
      <c r="CM197">
        <f>IF($DD197&gt;=5,INDEX($CG:$CG,$DC197+5),"")</f>
      </c>
      <c r="CN197">
        <f>IF($DD197&gt;=6,INDEX($CG:$CG,$DC197+6),"")</f>
      </c>
      <c r="CO197">
        <f>IF($DD197&gt;=7,INDEX($CG:$CG,$DC197+7),"")</f>
      </c>
      <c r="CP197">
        <f>IF($DD197&gt;=8,INDEX($CG:$CG,$DC197+8),"")</f>
      </c>
      <c r="CQ197">
        <f>IF($DD197&gt;=9,INDEX($CG:$CG,$DC197+9),"")</f>
      </c>
      <c r="CR197">
        <f>IF($DD197&gt;=10,INDEX($CG:$CG,$DC197+10),"")</f>
      </c>
      <c r="CS197">
        <f>IF($DD197&gt;=11,INDEX($CG:$CG,$DC197+11),"")</f>
      </c>
      <c r="CT197">
        <f>IF($DD197&gt;=12,INDEX($CG:$CG,$DC197+12),"")</f>
      </c>
      <c r="CU197">
        <f>IF($DD197&gt;=13,INDEX($CG:$CG,$DC197+13),"")</f>
      </c>
      <c r="CV197">
        <f>IF($DD197&gt;=14,INDEX($CG:$CG,$DC197+14),"")</f>
      </c>
      <c r="CW197">
        <f>IF($DD197&gt;=15,INDEX($CG:$CG,$DC197+15),"")</f>
      </c>
      <c r="CX197">
        <f>IF($DD197&gt;=16,INDEX($CG:$CG,$DC197+16),"")</f>
      </c>
      <c r="CY197">
        <f>IF($DD197&gt;=17,INDEX($CG:$CG,$DC197+17),"")</f>
      </c>
      <c r="CZ197">
        <f>IF($DD197&gt;=18,INDEX($CG:$CG,$DC197+18),"")</f>
      </c>
      <c r="DA197">
        <f>IF($DD197&gt;=19,INDEX($CG:$CG,$DC197+19),"")</f>
      </c>
      <c r="DB197">
        <f>IF($DD197&gt;=20,INDEX($CG:$CG,$DC197+20),"")</f>
      </c>
      <c r="DC197">
        <f>IFERROR(MATCH($CF197,$CG$2:$CG$1558,0)+1,0)</f>
      </c>
      <c r="DD197">
        <f>IFERROR(INDEX($CH$2:$CH$1558,MATCH($CF197,$CG$2:$CG$1558,0)),0)</f>
      </c>
      <c r="DE197">
        <f>IFERROR(INDEX($AL:$AL,MATCH($G197,$AK:$AK,0))&amp;"","")</f>
      </c>
      <c r="DI197">
        <f>IF($GL197&gt;=1,INDEX($DF:$DF,$GK197+1),"")</f>
      </c>
      <c r="DJ197">
        <f>IF($GL197&gt;=2,INDEX($DF:$DF,$GK197+2),"")</f>
      </c>
      <c r="DK197">
        <f>IF($GL197&gt;=3,INDEX($DF:$DF,$GK197+3),"")</f>
      </c>
      <c r="DL197">
        <f>IF($GL197&gt;=4,INDEX($DF:$DF,$GK197+4),"")</f>
      </c>
      <c r="DM197">
        <f>IF($GL197&gt;=5,INDEX($DF:$DF,$GK197+5),"")</f>
      </c>
      <c r="DN197">
        <f>IF($GL197&gt;=6,INDEX($DF:$DF,$GK197+6),"")</f>
      </c>
      <c r="DO197">
        <f>IF($GL197&gt;=7,INDEX($DF:$DF,$GK197+7),"")</f>
      </c>
      <c r="DP197">
        <f>IF($GL197&gt;=8,INDEX($DF:$DF,$GK197+8),"")</f>
      </c>
      <c r="DQ197">
        <f>IF($GL197&gt;=9,INDEX($DF:$DF,$GK197+9),"")</f>
      </c>
      <c r="DR197">
        <f>IF($GL197&gt;=10,INDEX($DF:$DF,$GK197+10),"")</f>
      </c>
      <c r="DS197">
        <f>IF($GL197&gt;=11,INDEX($DF:$DF,$GK197+11),"")</f>
      </c>
      <c r="DT197">
        <f>IF($GL197&gt;=12,INDEX($DF:$DF,$GK197+12),"")</f>
      </c>
      <c r="DU197">
        <f>IF($GL197&gt;=13,INDEX($DF:$DF,$GK197+13),"")</f>
      </c>
      <c r="DV197">
        <f>IF($GL197&gt;=14,INDEX($DF:$DF,$GK197+14),"")</f>
      </c>
      <c r="DW197">
        <f>IF($GL197&gt;=15,INDEX($DF:$DF,$GK197+15),"")</f>
      </c>
      <c r="DX197">
        <f>IF($GL197&gt;=16,INDEX($DF:$DF,$GK197+16),"")</f>
      </c>
      <c r="DY197">
        <f>IF($GL197&gt;=17,INDEX($DF:$DF,$GK197+17),"")</f>
      </c>
      <c r="DZ197">
        <f>IF($GL197&gt;=18,INDEX($DF:$DF,$GK197+18),"")</f>
      </c>
      <c r="EA197">
        <f>IF($GL197&gt;=19,INDEX($DF:$DF,$GK197+19),"")</f>
      </c>
      <c r="EB197">
        <f>IF($GL197&gt;=20,INDEX($DF:$DF,$GK197+20),"")</f>
      </c>
      <c r="EC197">
        <f>IF($GL197&gt;=21,INDEX($DF:$DF,$GK197+21),"")</f>
      </c>
      <c r="ED197">
        <f>IF($GL197&gt;=22,INDEX($DF:$DF,$GK197+22),"")</f>
      </c>
      <c r="EE197">
        <f>IF($GL197&gt;=23,INDEX($DF:$DF,$GK197+23),"")</f>
      </c>
      <c r="EF197">
        <f>IF($GL197&gt;=24,INDEX($DF:$DF,$GK197+24),"")</f>
      </c>
      <c r="EG197">
        <f>IF($GL197&gt;=25,INDEX($DF:$DF,$GK197+25),"")</f>
      </c>
      <c r="EH197">
        <f>IF($GL197&gt;=26,INDEX($DF:$DF,$GK197+26),"")</f>
      </c>
      <c r="EI197">
        <f>IF($GL197&gt;=27,INDEX($DF:$DF,$GK197+27),"")</f>
      </c>
      <c r="EJ197">
        <f>IF($GL197&gt;=28,INDEX($DF:$DF,$GK197+28),"")</f>
      </c>
      <c r="EK197">
        <f>IF($GL197&gt;=29,INDEX($DF:$DF,$GK197+29),"")</f>
      </c>
      <c r="EL197">
        <f>IF($GL197&gt;=30,INDEX($DF:$DF,$GK197+30),"")</f>
      </c>
      <c r="EM197">
        <f>IF($GL197&gt;=31,INDEX($DF:$DF,$GK197+31),"")</f>
      </c>
      <c r="EN197">
        <f>IF($GL197&gt;=32,INDEX($DF:$DF,$GK197+32),"")</f>
      </c>
      <c r="EO197">
        <f>IF($GL197&gt;=33,INDEX($DF:$DF,$GK197+33),"")</f>
      </c>
      <c r="EP197">
        <f>IF($GL197&gt;=34,INDEX($DF:$DF,$GK197+34),"")</f>
      </c>
      <c r="EQ197">
        <f>IF($GL197&gt;=35,INDEX($DF:$DF,$GK197+35),"")</f>
      </c>
      <c r="ER197">
        <f>IF($GL197&gt;=36,INDEX($DF:$DF,$GK197+36),"")</f>
      </c>
      <c r="ES197">
        <f>IF($GL197&gt;=37,INDEX($DF:$DF,$GK197+37),"")</f>
      </c>
      <c r="ET197">
        <f>IF($GL197&gt;=38,INDEX($DF:$DF,$GK197+38),"")</f>
      </c>
      <c r="EU197">
        <f>IF($GL197&gt;=39,INDEX($DF:$DF,$GK197+39),"")</f>
      </c>
      <c r="EV197">
        <f>IF($GL197&gt;=40,INDEX($DF:$DF,$GK197+40),"")</f>
      </c>
      <c r="EW197">
        <f>IF($GL197&gt;=1,INDEX($DG:$DG,$GK197+1),"")</f>
      </c>
      <c r="EX197">
        <f>IF($GL197&gt;=2,INDEX($DG:$DG,$GK197+2),"")</f>
      </c>
      <c r="EY197">
        <f>IF($GL197&gt;=3,INDEX($DG:$DG,$GK197+3),"")</f>
      </c>
      <c r="EZ197">
        <f>IF($GL197&gt;=4,INDEX($DG:$DG,$GK197+4),"")</f>
      </c>
      <c r="FA197">
        <f>IF($GL197&gt;=5,INDEX($DG:$DG,$GK197+5),"")</f>
      </c>
      <c r="FB197">
        <f>IF($GL197&gt;=6,INDEX($DG:$DG,$GK197+6),"")</f>
      </c>
      <c r="FC197">
        <f>IF($GL197&gt;=7,INDEX($DG:$DG,$GK197+7),"")</f>
      </c>
      <c r="FD197">
        <f>IF($GL197&gt;=8,INDEX($DG:$DG,$GK197+8),"")</f>
      </c>
      <c r="FE197">
        <f>IF($GL197&gt;=9,INDEX($DG:$DG,$GK197+9),"")</f>
      </c>
      <c r="FF197">
        <f>IF($GL197&gt;=10,INDEX($DG:$DG,$GK197+10),"")</f>
      </c>
      <c r="FG197">
        <f>IF($GL197&gt;=11,INDEX($DG:$DG,$GK197+11),"")</f>
      </c>
      <c r="FH197">
        <f>IF($GL197&gt;=12,INDEX($DG:$DG,$GK197+12),"")</f>
      </c>
      <c r="FI197">
        <f>IF($GL197&gt;=13,INDEX($DG:$DG,$GK197+13),"")</f>
      </c>
      <c r="FJ197">
        <f>IF($GL197&gt;=14,INDEX($DG:$DG,$GK197+14),"")</f>
      </c>
      <c r="FK197">
        <f>IF($GL197&gt;=15,INDEX($DG:$DG,$GK197+15),"")</f>
      </c>
      <c r="FL197">
        <f>IF($GL197&gt;=16,INDEX($DG:$DG,$GK197+16),"")</f>
      </c>
      <c r="FM197">
        <f>IF($GL197&gt;=17,INDEX($DG:$DG,$GK197+17),"")</f>
      </c>
      <c r="FN197">
        <f>IF($GL197&gt;=18,INDEX($DG:$DG,$GK197+18),"")</f>
      </c>
      <c r="FO197">
        <f>IF($GL197&gt;=19,INDEX($DG:$DG,$GK197+19),"")</f>
      </c>
      <c r="FP197">
        <f>IF($GL197&gt;=20,INDEX($DG:$DG,$GK197+20),"")</f>
      </c>
      <c r="FQ197">
        <f>IF($GL197&gt;=21,INDEX($DG:$DG,$GK197+21),"")</f>
      </c>
      <c r="FR197">
        <f>IF($GL197&gt;=22,INDEX($DG:$DG,$GK197+22),"")</f>
      </c>
      <c r="FS197">
        <f>IF($GL197&gt;=23,INDEX($DG:$DG,$GK197+23),"")</f>
      </c>
      <c r="FT197">
        <f>IF($GL197&gt;=24,INDEX($DG:$DG,$GK197+24),"")</f>
      </c>
      <c r="FU197">
        <f>IF($GL197&gt;=25,INDEX($DG:$DG,$GK197+25),"")</f>
      </c>
      <c r="FV197">
        <f>IF($GL197&gt;=26,INDEX($DG:$DG,$GK197+26),"")</f>
      </c>
      <c r="FW197">
        <f>IF($GL197&gt;=27,INDEX($DG:$DG,$GK197+27),"")</f>
      </c>
      <c r="FX197">
        <f>IF($GL197&gt;=28,INDEX($DG:$DG,$GK197+28),"")</f>
      </c>
      <c r="FY197">
        <f>IF($GL197&gt;=29,INDEX($DG:$DG,$GK197+29),"")</f>
      </c>
      <c r="FZ197">
        <f>IF($GL197&gt;=30,INDEX($DG:$DG,$GK197+30),"")</f>
      </c>
      <c r="GA197">
        <f>IF($GL197&gt;=31,INDEX($DG:$DG,$GK197+31),"")</f>
      </c>
      <c r="GB197">
        <f>IF($GL197&gt;=32,INDEX($DG:$DG,$GK197+32),"")</f>
      </c>
      <c r="GC197">
        <f>IF($GL197&gt;=33,INDEX($DG:$DG,$GK197+33),"")</f>
      </c>
      <c r="GD197">
        <f>IF($GL197&gt;=34,INDEX($DG:$DG,$GK197+34),"")</f>
      </c>
      <c r="GE197">
        <f>IF($GL197&gt;=35,INDEX($DG:$DG,$GK197+35),"")</f>
      </c>
      <c r="GF197">
        <f>IF($GL197&gt;=36,INDEX($DG:$DG,$GK197+36),"")</f>
      </c>
      <c r="GG197">
        <f>IF($GL197&gt;=37,INDEX($DG:$DG,$GK197+37),"")</f>
      </c>
      <c r="GH197">
        <f>IF($GL197&gt;=38,INDEX($DG:$DG,$GK197+38),"")</f>
      </c>
      <c r="GI197">
        <f>IF($GL197&gt;=39,INDEX($DG:$DG,$GK197+39),"")</f>
      </c>
      <c r="GJ197">
        <f>IF($GL197&gt;=40,INDEX($DG:$DG,$GK197+40),"")</f>
      </c>
      <c r="GK197">
        <f>IFERROR(MATCH($DE197,$DF$2:$DF$166,0)+1,0)</f>
      </c>
      <c r="GL197">
        <f>IFERROR(INDEX($DH$2:$DH$166,MATCH($DE197,$DF$2:$DF$166,0)),0)</f>
      </c>
      <c r="GM197">
        <f>IFERROR(MATCH($H197,$DI$197:$EV$197,0),0)</f>
      </c>
      <c r="GN197">
        <f>IF($GM197&gt;0,INDEX($EW$197:$GJ$197,$GM197),"")</f>
      </c>
      <c r="GO197" t="s">
        <v>559</v>
      </c>
      <c r="GQ197">
        <f>IF($IZ197&gt;=1,INDEX($GO:$GO,$IY197+1),"")</f>
      </c>
      <c r="GR197">
        <f>IF($IZ197&gt;=2,INDEX($GO:$GO,$IY197+2),"")</f>
      </c>
      <c r="GS197">
        <f>IF($IZ197&gt;=3,INDEX($GO:$GO,$IY197+3),"")</f>
      </c>
      <c r="GT197">
        <f>IF($IZ197&gt;=4,INDEX($GO:$GO,$IY197+4),"")</f>
      </c>
      <c r="GU197">
        <f>IF($IZ197&gt;=5,INDEX($GO:$GO,$IY197+5),"")</f>
      </c>
      <c r="GV197">
        <f>IF($IZ197&gt;=6,INDEX($GO:$GO,$IY197+6),"")</f>
      </c>
      <c r="GW197">
        <f>IF($IZ197&gt;=7,INDEX($GO:$GO,$IY197+7),"")</f>
      </c>
      <c r="GX197">
        <f>IF($IZ197&gt;=8,INDEX($GO:$GO,$IY197+8),"")</f>
      </c>
      <c r="GY197">
        <f>IF($IZ197&gt;=9,INDEX($GO:$GO,$IY197+9),"")</f>
      </c>
      <c r="GZ197">
        <f>IF($IZ197&gt;=10,INDEX($GO:$GO,$IY197+10),"")</f>
      </c>
      <c r="HA197">
        <f>IF($IZ197&gt;=11,INDEX($GO:$GO,$IY197+11),"")</f>
      </c>
      <c r="HB197">
        <f>IF($IZ197&gt;=12,INDEX($GO:$GO,$IY197+12),"")</f>
      </c>
      <c r="HC197">
        <f>IF($IZ197&gt;=13,INDEX($GO:$GO,$IY197+13),"")</f>
      </c>
      <c r="HD197">
        <f>IF($IZ197&gt;=14,INDEX($GO:$GO,$IY197+14),"")</f>
      </c>
      <c r="HE197">
        <f>IF($IZ197&gt;=15,INDEX($GO:$GO,$IY197+15),"")</f>
      </c>
      <c r="HF197">
        <f>IF($IZ197&gt;=16,INDEX($GO:$GO,$IY197+16),"")</f>
      </c>
      <c r="HG197">
        <f>IF($IZ197&gt;=17,INDEX($GO:$GO,$IY197+17),"")</f>
      </c>
      <c r="HH197">
        <f>IF($IZ197&gt;=18,INDEX($GO:$GO,$IY197+18),"")</f>
      </c>
      <c r="HI197">
        <f>IF($IZ197&gt;=19,INDEX($GO:$GO,$IY197+19),"")</f>
      </c>
      <c r="HJ197">
        <f>IF($IZ197&gt;=20,INDEX($GO:$GO,$IY197+20),"")</f>
      </c>
      <c r="HK197">
        <f>IF($IZ197&gt;=21,INDEX($GO:$GO,$IY197+21),"")</f>
      </c>
      <c r="HL197">
        <f>IF($IZ197&gt;=22,INDEX($GO:$GO,$IY197+22),"")</f>
      </c>
      <c r="HM197">
        <f>IF($IZ197&gt;=23,INDEX($GO:$GO,$IY197+23),"")</f>
      </c>
      <c r="HN197">
        <f>IF($IZ197&gt;=24,INDEX($GO:$GO,$IY197+24),"")</f>
      </c>
      <c r="HO197">
        <f>IF($IZ197&gt;=25,INDEX($GO:$GO,$IY197+25),"")</f>
      </c>
      <c r="HP197">
        <f>IF($IZ197&gt;=26,INDEX($GO:$GO,$IY197+26),"")</f>
      </c>
      <c r="HQ197">
        <f>IF($IZ197&gt;=27,INDEX($GO:$GO,$IY197+27),"")</f>
      </c>
      <c r="HR197">
        <f>IF($IZ197&gt;=28,INDEX($GO:$GO,$IY197+28),"")</f>
      </c>
      <c r="HS197">
        <f>IF($IZ197&gt;=29,INDEX($GO:$GO,$IY197+29),"")</f>
      </c>
      <c r="HT197">
        <f>IF($IZ197&gt;=30,INDEX($GO:$GO,$IY197+30),"")</f>
      </c>
      <c r="HU197">
        <f>IF($IZ197&gt;=31,INDEX($GO:$GO,$IY197+31),"")</f>
      </c>
      <c r="HV197">
        <f>IF($IZ197&gt;=32,INDEX($GO:$GO,$IY197+32),"")</f>
      </c>
      <c r="HW197">
        <f>IF($IZ197&gt;=33,INDEX($GO:$GO,$IY197+33),"")</f>
      </c>
      <c r="HX197">
        <f>IF($IZ197&gt;=34,INDEX($GO:$GO,$IY197+34),"")</f>
      </c>
      <c r="HY197">
        <f>IF($IZ197&gt;=35,INDEX($GO:$GO,$IY197+35),"")</f>
      </c>
      <c r="HZ197">
        <f>IF($IZ197&gt;=36,INDEX($GO:$GO,$IY197+36),"")</f>
      </c>
      <c r="IA197">
        <f>IF($IZ197&gt;=37,INDEX($GO:$GO,$IY197+37),"")</f>
      </c>
      <c r="IB197">
        <f>IF($IZ197&gt;=38,INDEX($GO:$GO,$IY197+38),"")</f>
      </c>
      <c r="IC197">
        <f>IF($IZ197&gt;=39,INDEX($GO:$GO,$IY197+39),"")</f>
      </c>
      <c r="ID197">
        <f>IF($IZ197&gt;=40,INDEX($GO:$GO,$IY197+40),"")</f>
      </c>
      <c r="IE197">
        <f>IF($IZ197&gt;=41,INDEX($GO:$GO,$IY197+41),"")</f>
      </c>
      <c r="IF197">
        <f>IF($IZ197&gt;=42,INDEX($GO:$GO,$IY197+42),"")</f>
      </c>
      <c r="IG197">
        <f>IF($IZ197&gt;=43,INDEX($GO:$GO,$IY197+43),"")</f>
      </c>
      <c r="IH197">
        <f>IF($IZ197&gt;=44,INDEX($GO:$GO,$IY197+44),"")</f>
      </c>
      <c r="II197">
        <f>IF($IZ197&gt;=45,INDEX($GO:$GO,$IY197+45),"")</f>
      </c>
      <c r="IJ197">
        <f>IF($IZ197&gt;=46,INDEX($GO:$GO,$IY197+46),"")</f>
      </c>
      <c r="IK197">
        <f>IF($IZ197&gt;=47,INDEX($GO:$GO,$IY197+47),"")</f>
      </c>
      <c r="IL197">
        <f>IF($IZ197&gt;=48,INDEX($GO:$GO,$IY197+48),"")</f>
      </c>
      <c r="IM197">
        <f>IF($IZ197&gt;=49,INDEX($GO:$GO,$IY197+49),"")</f>
      </c>
      <c r="IN197">
        <f>IF($IZ197&gt;=50,INDEX($GO:$GO,$IY197+50),"")</f>
      </c>
      <c r="IO197">
        <f>IF($IZ197&gt;=51,INDEX($GO:$GO,$IY197+51),"")</f>
      </c>
      <c r="IP197">
        <f>IF($IZ197&gt;=52,INDEX($GO:$GO,$IY197+52),"")</f>
      </c>
      <c r="IQ197">
        <f>IF($IZ197&gt;=53,INDEX($GO:$GO,$IY197+53),"")</f>
      </c>
      <c r="IR197">
        <f>IF($IZ197&gt;=54,INDEX($GO:$GO,$IY197+54),"")</f>
      </c>
      <c r="IS197">
        <f>IF($IZ197&gt;=55,INDEX($GO:$GO,$IY197+55),"")</f>
      </c>
      <c r="IT197">
        <f>IF($IZ197&gt;=56,INDEX($GO:$GO,$IY197+56),"")</f>
      </c>
      <c r="IU197">
        <f>IF($IZ197&gt;=57,INDEX($GO:$GO,$IY197+57),"")</f>
      </c>
      <c r="IV197">
        <f>IF($IZ197&gt;=58,INDEX($GO:$GO,$IY197+58),"")</f>
      </c>
      <c r="IW197">
        <f>IF($IZ197&gt;=59,INDEX($GO:$GO,$IY197+59),"")</f>
      </c>
      <c r="IX197">
        <f>IF($IZ197&gt;=60,INDEX($GO:$GO,$IY197+60),"")</f>
      </c>
      <c r="IY197">
        <f>IFERROR(MATCH($GN197,$GO$2:$GO$827,0)+1,0)</f>
      </c>
      <c r="IZ197">
        <f>IFERROR(INDEX($GP$2:$GP$827,MATCH($GN197,$GO$2:$GO$827,0)),0)</f>
      </c>
      <c r="JA197" t="s">
        <v>23</v>
      </c>
      <c r="JB197" t="s">
        <v>23</v>
      </c>
    </row>
    <row r="198" spans="1:262" x14ac:dyDescent="0.25">
      <c r="F198" s="1"/>
      <c r="G198" s="1"/>
      <c r="H198" s="1"/>
      <c r="I198" s="1"/>
      <c r="J198" s="1">
        <f>IFERROR(IF(FIND(" - ",$F198)&gt;0,MID($F198,FIND(" - ",$F198)+3,LEN($F198)),""),"")</f>
      </c>
      <c r="L198" s="1"/>
      <c r="N198" t="s">
        <v>23</v>
      </c>
      <c r="P198">
        <f>IF(OR($N198="",$O198=""),"",IFERROR($N198/$O198,0))</f>
      </c>
      <c r="Q198">
        <f>IF($N198="","",
IF($G198="","",
IF(ISNUMBER(SEARCH("exempt",LOWER($G198))),0,
$N198*(VALUE(SUBSTITUTE($G198,"%",""))/100))))</f>
      </c>
      <c r="W198">
        <f>IF($N198="","",
SUM($N198,$Q198,$U198,$R198,$T198)-
IF($V198="",0,VALUE($V198)))</f>
      </c>
      <c r="AE198" t="s">
        <v>940</v>
      </c>
      <c r="AJ198" t="s">
        <v>941</v>
      </c>
      <c r="AM198">
        <f>IFERROR(LEFT($F198,FIND(" - ",$F198)-1),$F198)</f>
      </c>
      <c r="AP198">
        <f>IF($CE198&gt;=1,INDEX($AN:$AN,$CD198+1),"")</f>
      </c>
      <c r="AQ198">
        <f>IF($CE198&gt;=2,INDEX($AN:$AN,$CD198+2),"")</f>
      </c>
      <c r="AR198">
        <f>IF($CE198&gt;=3,INDEX($AN:$AN,$CD198+3),"")</f>
      </c>
      <c r="AS198">
        <f>IF($CE198&gt;=4,INDEX($AN:$AN,$CD198+4),"")</f>
      </c>
      <c r="AT198">
        <f>IF($CE198&gt;=5,INDEX($AN:$AN,$CD198+5),"")</f>
      </c>
      <c r="AU198">
        <f>IF($CE198&gt;=6,INDEX($AN:$AN,$CD198+6),"")</f>
      </c>
      <c r="AV198">
        <f>IF($CE198&gt;=7,INDEX($AN:$AN,$CD198+7),"")</f>
      </c>
      <c r="AW198">
        <f>IF($CE198&gt;=8,INDEX($AN:$AN,$CD198+8),"")</f>
      </c>
      <c r="AX198">
        <f>IF($CE198&gt;=9,INDEX($AN:$AN,$CD198+9),"")</f>
      </c>
      <c r="AY198">
        <f>IF($CE198&gt;=10,INDEX($AN:$AN,$CD198+10),"")</f>
      </c>
      <c r="AZ198">
        <f>IF($CE198&gt;=11,INDEX($AN:$AN,$CD198+11),"")</f>
      </c>
      <c r="BA198">
        <f>IF($CE198&gt;=12,INDEX($AN:$AN,$CD198+12),"")</f>
      </c>
      <c r="BB198">
        <f>IF($CE198&gt;=13,INDEX($AN:$AN,$CD198+13),"")</f>
      </c>
      <c r="BC198">
        <f>IF($CE198&gt;=14,INDEX($AN:$AN,$CD198+14),"")</f>
      </c>
      <c r="BD198">
        <f>IF($CE198&gt;=15,INDEX($AN:$AN,$CD198+15),"")</f>
      </c>
      <c r="BE198">
        <f>IF($CE198&gt;=16,INDEX($AN:$AN,$CD198+16),"")</f>
      </c>
      <c r="BF198">
        <f>IF($CE198&gt;=17,INDEX($AN:$AN,$CD198+17),"")</f>
      </c>
      <c r="BG198">
        <f>IF($CE198&gt;=18,INDEX($AN:$AN,$CD198+18),"")</f>
      </c>
      <c r="BH198">
        <f>IF($CE198&gt;=19,INDEX($AN:$AN,$CD198+19),"")</f>
      </c>
      <c r="BI198">
        <f>IF($CE198&gt;=20,INDEX($AN:$AN,$CD198+20),"")</f>
      </c>
      <c r="BJ198">
        <f>IF($CE198&gt;=21,INDEX($AN:$AN,$CD198+21),"")</f>
      </c>
      <c r="BK198">
        <f>IF($CE198&gt;=22,INDEX($AN:$AN,$CD198+22),"")</f>
      </c>
      <c r="BL198">
        <f>IF($CE198&gt;=23,INDEX($AN:$AN,$CD198+23),"")</f>
      </c>
      <c r="BM198">
        <f>IF($CE198&gt;=24,INDEX($AN:$AN,$CD198+24),"")</f>
      </c>
      <c r="BN198">
        <f>IF($CE198&gt;=25,INDEX($AN:$AN,$CD198+25),"")</f>
      </c>
      <c r="BO198">
        <f>IF($CE198&gt;=26,INDEX($AN:$AN,$CD198+26),"")</f>
      </c>
      <c r="BP198">
        <f>IF($CE198&gt;=27,INDEX($AN:$AN,$CD198+27),"")</f>
      </c>
      <c r="BQ198">
        <f>IF($CE198&gt;=28,INDEX($AN:$AN,$CD198+28),"")</f>
      </c>
      <c r="BR198">
        <f>IF($CE198&gt;=29,INDEX($AN:$AN,$CD198+29),"")</f>
      </c>
      <c r="BS198">
        <f>IF($CE198&gt;=30,INDEX($AN:$AN,$CD198+30),"")</f>
      </c>
      <c r="BT198">
        <f>IF($CE198&gt;=31,INDEX($AN:$AN,$CD198+31),"")</f>
      </c>
      <c r="BU198">
        <f>IF($CE198&gt;=32,INDEX($AN:$AN,$CD198+32),"")</f>
      </c>
      <c r="BV198">
        <f>IF($CE198&gt;=33,INDEX($AN:$AN,$CD198+33),"")</f>
      </c>
      <c r="BW198">
        <f>IF($CE198&gt;=34,INDEX($AN:$AN,$CD198+34),"")</f>
      </c>
      <c r="BX198">
        <f>IF($CE198&gt;=35,INDEX($AN:$AN,$CD198+35),"")</f>
      </c>
      <c r="BY198">
        <f>IF($CE198&gt;=36,INDEX($AN:$AN,$CD198+36),"")</f>
      </c>
      <c r="BZ198">
        <f>IF($CE198&gt;=37,INDEX($AN:$AN,$CD198+37),"")</f>
      </c>
      <c r="CA198">
        <f>IF($CE198&gt;=38,INDEX($AN:$AN,$CD198+38),"")</f>
      </c>
      <c r="CB198">
        <f>IF($CE198&gt;=39,INDEX($AN:$AN,$CD198+39),"")</f>
      </c>
      <c r="CC198">
        <f>IF($CE198&gt;=40,INDEX($AN:$AN,$CD198+40),"")</f>
      </c>
      <c r="CD198">
        <f>IFERROR(MATCH($AM198,$AN$2:$AN$133,0)+1,0)</f>
      </c>
      <c r="CE198">
        <f>IFERROR(INDEX($AO$2:$AO$133,MATCH($AM198,$AN$2:$AN$133,0)),0)</f>
      </c>
      <c r="CF198">
        <f>IFERROR(LEFT($K198,FIND(" - ",$K198)-1),$K198)</f>
      </c>
      <c r="CG198" t="s">
        <v>197</v>
      </c>
      <c r="CI198">
        <f>IF($DD198&gt;=1,INDEX($CG:$CG,$DC198+1),"")</f>
      </c>
      <c r="CJ198">
        <f>IF($DD198&gt;=2,INDEX($CG:$CG,$DC198+2),"")</f>
      </c>
      <c r="CK198">
        <f>IF($DD198&gt;=3,INDEX($CG:$CG,$DC198+3),"")</f>
      </c>
      <c r="CL198">
        <f>IF($DD198&gt;=4,INDEX($CG:$CG,$DC198+4),"")</f>
      </c>
      <c r="CM198">
        <f>IF($DD198&gt;=5,INDEX($CG:$CG,$DC198+5),"")</f>
      </c>
      <c r="CN198">
        <f>IF($DD198&gt;=6,INDEX($CG:$CG,$DC198+6),"")</f>
      </c>
      <c r="CO198">
        <f>IF($DD198&gt;=7,INDEX($CG:$CG,$DC198+7),"")</f>
      </c>
      <c r="CP198">
        <f>IF($DD198&gt;=8,INDEX($CG:$CG,$DC198+8),"")</f>
      </c>
      <c r="CQ198">
        <f>IF($DD198&gt;=9,INDEX($CG:$CG,$DC198+9),"")</f>
      </c>
      <c r="CR198">
        <f>IF($DD198&gt;=10,INDEX($CG:$CG,$DC198+10),"")</f>
      </c>
      <c r="CS198">
        <f>IF($DD198&gt;=11,INDEX($CG:$CG,$DC198+11),"")</f>
      </c>
      <c r="CT198">
        <f>IF($DD198&gt;=12,INDEX($CG:$CG,$DC198+12),"")</f>
      </c>
      <c r="CU198">
        <f>IF($DD198&gt;=13,INDEX($CG:$CG,$DC198+13),"")</f>
      </c>
      <c r="CV198">
        <f>IF($DD198&gt;=14,INDEX($CG:$CG,$DC198+14),"")</f>
      </c>
      <c r="CW198">
        <f>IF($DD198&gt;=15,INDEX($CG:$CG,$DC198+15),"")</f>
      </c>
      <c r="CX198">
        <f>IF($DD198&gt;=16,INDEX($CG:$CG,$DC198+16),"")</f>
      </c>
      <c r="CY198">
        <f>IF($DD198&gt;=17,INDEX($CG:$CG,$DC198+17),"")</f>
      </c>
      <c r="CZ198">
        <f>IF($DD198&gt;=18,INDEX($CG:$CG,$DC198+18),"")</f>
      </c>
      <c r="DA198">
        <f>IF($DD198&gt;=19,INDEX($CG:$CG,$DC198+19),"")</f>
      </c>
      <c r="DB198">
        <f>IF($DD198&gt;=20,INDEX($CG:$CG,$DC198+20),"")</f>
      </c>
      <c r="DC198">
        <f>IFERROR(MATCH($CF198,$CG$2:$CG$1558,0)+1,0)</f>
      </c>
      <c r="DD198">
        <f>IFERROR(INDEX($CH$2:$CH$1558,MATCH($CF198,$CG$2:$CG$1558,0)),0)</f>
      </c>
      <c r="DE198">
        <f>IFERROR(INDEX($AL:$AL,MATCH($G198,$AK:$AK,0))&amp;"","")</f>
      </c>
      <c r="DI198">
        <f>IF($GL198&gt;=1,INDEX($DF:$DF,$GK198+1),"")</f>
      </c>
      <c r="DJ198">
        <f>IF($GL198&gt;=2,INDEX($DF:$DF,$GK198+2),"")</f>
      </c>
      <c r="DK198">
        <f>IF($GL198&gt;=3,INDEX($DF:$DF,$GK198+3),"")</f>
      </c>
      <c r="DL198">
        <f>IF($GL198&gt;=4,INDEX($DF:$DF,$GK198+4),"")</f>
      </c>
      <c r="DM198">
        <f>IF($GL198&gt;=5,INDEX($DF:$DF,$GK198+5),"")</f>
      </c>
      <c r="DN198">
        <f>IF($GL198&gt;=6,INDEX($DF:$DF,$GK198+6),"")</f>
      </c>
      <c r="DO198">
        <f>IF($GL198&gt;=7,INDEX($DF:$DF,$GK198+7),"")</f>
      </c>
      <c r="DP198">
        <f>IF($GL198&gt;=8,INDEX($DF:$DF,$GK198+8),"")</f>
      </c>
      <c r="DQ198">
        <f>IF($GL198&gt;=9,INDEX($DF:$DF,$GK198+9),"")</f>
      </c>
      <c r="DR198">
        <f>IF($GL198&gt;=10,INDEX($DF:$DF,$GK198+10),"")</f>
      </c>
      <c r="DS198">
        <f>IF($GL198&gt;=11,INDEX($DF:$DF,$GK198+11),"")</f>
      </c>
      <c r="DT198">
        <f>IF($GL198&gt;=12,INDEX($DF:$DF,$GK198+12),"")</f>
      </c>
      <c r="DU198">
        <f>IF($GL198&gt;=13,INDEX($DF:$DF,$GK198+13),"")</f>
      </c>
      <c r="DV198">
        <f>IF($GL198&gt;=14,INDEX($DF:$DF,$GK198+14),"")</f>
      </c>
      <c r="DW198">
        <f>IF($GL198&gt;=15,INDEX($DF:$DF,$GK198+15),"")</f>
      </c>
      <c r="DX198">
        <f>IF($GL198&gt;=16,INDEX($DF:$DF,$GK198+16),"")</f>
      </c>
      <c r="DY198">
        <f>IF($GL198&gt;=17,INDEX($DF:$DF,$GK198+17),"")</f>
      </c>
      <c r="DZ198">
        <f>IF($GL198&gt;=18,INDEX($DF:$DF,$GK198+18),"")</f>
      </c>
      <c r="EA198">
        <f>IF($GL198&gt;=19,INDEX($DF:$DF,$GK198+19),"")</f>
      </c>
      <c r="EB198">
        <f>IF($GL198&gt;=20,INDEX($DF:$DF,$GK198+20),"")</f>
      </c>
      <c r="EC198">
        <f>IF($GL198&gt;=21,INDEX($DF:$DF,$GK198+21),"")</f>
      </c>
      <c r="ED198">
        <f>IF($GL198&gt;=22,INDEX($DF:$DF,$GK198+22),"")</f>
      </c>
      <c r="EE198">
        <f>IF($GL198&gt;=23,INDEX($DF:$DF,$GK198+23),"")</f>
      </c>
      <c r="EF198">
        <f>IF($GL198&gt;=24,INDEX($DF:$DF,$GK198+24),"")</f>
      </c>
      <c r="EG198">
        <f>IF($GL198&gt;=25,INDEX($DF:$DF,$GK198+25),"")</f>
      </c>
      <c r="EH198">
        <f>IF($GL198&gt;=26,INDEX($DF:$DF,$GK198+26),"")</f>
      </c>
      <c r="EI198">
        <f>IF($GL198&gt;=27,INDEX($DF:$DF,$GK198+27),"")</f>
      </c>
      <c r="EJ198">
        <f>IF($GL198&gt;=28,INDEX($DF:$DF,$GK198+28),"")</f>
      </c>
      <c r="EK198">
        <f>IF($GL198&gt;=29,INDEX($DF:$DF,$GK198+29),"")</f>
      </c>
      <c r="EL198">
        <f>IF($GL198&gt;=30,INDEX($DF:$DF,$GK198+30),"")</f>
      </c>
      <c r="EM198">
        <f>IF($GL198&gt;=31,INDEX($DF:$DF,$GK198+31),"")</f>
      </c>
      <c r="EN198">
        <f>IF($GL198&gt;=32,INDEX($DF:$DF,$GK198+32),"")</f>
      </c>
      <c r="EO198">
        <f>IF($GL198&gt;=33,INDEX($DF:$DF,$GK198+33),"")</f>
      </c>
      <c r="EP198">
        <f>IF($GL198&gt;=34,INDEX($DF:$DF,$GK198+34),"")</f>
      </c>
      <c r="EQ198">
        <f>IF($GL198&gt;=35,INDEX($DF:$DF,$GK198+35),"")</f>
      </c>
      <c r="ER198">
        <f>IF($GL198&gt;=36,INDEX($DF:$DF,$GK198+36),"")</f>
      </c>
      <c r="ES198">
        <f>IF($GL198&gt;=37,INDEX($DF:$DF,$GK198+37),"")</f>
      </c>
      <c r="ET198">
        <f>IF($GL198&gt;=38,INDEX($DF:$DF,$GK198+38),"")</f>
      </c>
      <c r="EU198">
        <f>IF($GL198&gt;=39,INDEX($DF:$DF,$GK198+39),"")</f>
      </c>
      <c r="EV198">
        <f>IF($GL198&gt;=40,INDEX($DF:$DF,$GK198+40),"")</f>
      </c>
      <c r="EW198">
        <f>IF($GL198&gt;=1,INDEX($DG:$DG,$GK198+1),"")</f>
      </c>
      <c r="EX198">
        <f>IF($GL198&gt;=2,INDEX($DG:$DG,$GK198+2),"")</f>
      </c>
      <c r="EY198">
        <f>IF($GL198&gt;=3,INDEX($DG:$DG,$GK198+3),"")</f>
      </c>
      <c r="EZ198">
        <f>IF($GL198&gt;=4,INDEX($DG:$DG,$GK198+4),"")</f>
      </c>
      <c r="FA198">
        <f>IF($GL198&gt;=5,INDEX($DG:$DG,$GK198+5),"")</f>
      </c>
      <c r="FB198">
        <f>IF($GL198&gt;=6,INDEX($DG:$DG,$GK198+6),"")</f>
      </c>
      <c r="FC198">
        <f>IF($GL198&gt;=7,INDEX($DG:$DG,$GK198+7),"")</f>
      </c>
      <c r="FD198">
        <f>IF($GL198&gt;=8,INDEX($DG:$DG,$GK198+8),"")</f>
      </c>
      <c r="FE198">
        <f>IF($GL198&gt;=9,INDEX($DG:$DG,$GK198+9),"")</f>
      </c>
      <c r="FF198">
        <f>IF($GL198&gt;=10,INDEX($DG:$DG,$GK198+10),"")</f>
      </c>
      <c r="FG198">
        <f>IF($GL198&gt;=11,INDEX($DG:$DG,$GK198+11),"")</f>
      </c>
      <c r="FH198">
        <f>IF($GL198&gt;=12,INDEX($DG:$DG,$GK198+12),"")</f>
      </c>
      <c r="FI198">
        <f>IF($GL198&gt;=13,INDEX($DG:$DG,$GK198+13),"")</f>
      </c>
      <c r="FJ198">
        <f>IF($GL198&gt;=14,INDEX($DG:$DG,$GK198+14),"")</f>
      </c>
      <c r="FK198">
        <f>IF($GL198&gt;=15,INDEX($DG:$DG,$GK198+15),"")</f>
      </c>
      <c r="FL198">
        <f>IF($GL198&gt;=16,INDEX($DG:$DG,$GK198+16),"")</f>
      </c>
      <c r="FM198">
        <f>IF($GL198&gt;=17,INDEX($DG:$DG,$GK198+17),"")</f>
      </c>
      <c r="FN198">
        <f>IF($GL198&gt;=18,INDEX($DG:$DG,$GK198+18),"")</f>
      </c>
      <c r="FO198">
        <f>IF($GL198&gt;=19,INDEX($DG:$DG,$GK198+19),"")</f>
      </c>
      <c r="FP198">
        <f>IF($GL198&gt;=20,INDEX($DG:$DG,$GK198+20),"")</f>
      </c>
      <c r="FQ198">
        <f>IF($GL198&gt;=21,INDEX($DG:$DG,$GK198+21),"")</f>
      </c>
      <c r="FR198">
        <f>IF($GL198&gt;=22,INDEX($DG:$DG,$GK198+22),"")</f>
      </c>
      <c r="FS198">
        <f>IF($GL198&gt;=23,INDEX($DG:$DG,$GK198+23),"")</f>
      </c>
      <c r="FT198">
        <f>IF($GL198&gt;=24,INDEX($DG:$DG,$GK198+24),"")</f>
      </c>
      <c r="FU198">
        <f>IF($GL198&gt;=25,INDEX($DG:$DG,$GK198+25),"")</f>
      </c>
      <c r="FV198">
        <f>IF($GL198&gt;=26,INDEX($DG:$DG,$GK198+26),"")</f>
      </c>
      <c r="FW198">
        <f>IF($GL198&gt;=27,INDEX($DG:$DG,$GK198+27),"")</f>
      </c>
      <c r="FX198">
        <f>IF($GL198&gt;=28,INDEX($DG:$DG,$GK198+28),"")</f>
      </c>
      <c r="FY198">
        <f>IF($GL198&gt;=29,INDEX($DG:$DG,$GK198+29),"")</f>
      </c>
      <c r="FZ198">
        <f>IF($GL198&gt;=30,INDEX($DG:$DG,$GK198+30),"")</f>
      </c>
      <c r="GA198">
        <f>IF($GL198&gt;=31,INDEX($DG:$DG,$GK198+31),"")</f>
      </c>
      <c r="GB198">
        <f>IF($GL198&gt;=32,INDEX($DG:$DG,$GK198+32),"")</f>
      </c>
      <c r="GC198">
        <f>IF($GL198&gt;=33,INDEX($DG:$DG,$GK198+33),"")</f>
      </c>
      <c r="GD198">
        <f>IF($GL198&gt;=34,INDEX($DG:$DG,$GK198+34),"")</f>
      </c>
      <c r="GE198">
        <f>IF($GL198&gt;=35,INDEX($DG:$DG,$GK198+35),"")</f>
      </c>
      <c r="GF198">
        <f>IF($GL198&gt;=36,INDEX($DG:$DG,$GK198+36),"")</f>
      </c>
      <c r="GG198">
        <f>IF($GL198&gt;=37,INDEX($DG:$DG,$GK198+37),"")</f>
      </c>
      <c r="GH198">
        <f>IF($GL198&gt;=38,INDEX($DG:$DG,$GK198+38),"")</f>
      </c>
      <c r="GI198">
        <f>IF($GL198&gt;=39,INDEX($DG:$DG,$GK198+39),"")</f>
      </c>
      <c r="GJ198">
        <f>IF($GL198&gt;=40,INDEX($DG:$DG,$GK198+40),"")</f>
      </c>
      <c r="GK198">
        <f>IFERROR(MATCH($DE198,$DF$2:$DF$166,0)+1,0)</f>
      </c>
      <c r="GL198">
        <f>IFERROR(INDEX($DH$2:$DH$166,MATCH($DE198,$DF$2:$DF$166,0)),0)</f>
      </c>
      <c r="GM198">
        <f>IFERROR(MATCH($H198,$DI$198:$EV$198,0),0)</f>
      </c>
      <c r="GN198">
        <f>IF($GM198&gt;0,INDEX($EW$198:$GJ$198,$GM198),"")</f>
      </c>
      <c r="GO198" t="s">
        <v>563</v>
      </c>
      <c r="GQ198">
        <f>IF($IZ198&gt;=1,INDEX($GO:$GO,$IY198+1),"")</f>
      </c>
      <c r="GR198">
        <f>IF($IZ198&gt;=2,INDEX($GO:$GO,$IY198+2),"")</f>
      </c>
      <c r="GS198">
        <f>IF($IZ198&gt;=3,INDEX($GO:$GO,$IY198+3),"")</f>
      </c>
      <c r="GT198">
        <f>IF($IZ198&gt;=4,INDEX($GO:$GO,$IY198+4),"")</f>
      </c>
      <c r="GU198">
        <f>IF($IZ198&gt;=5,INDEX($GO:$GO,$IY198+5),"")</f>
      </c>
      <c r="GV198">
        <f>IF($IZ198&gt;=6,INDEX($GO:$GO,$IY198+6),"")</f>
      </c>
      <c r="GW198">
        <f>IF($IZ198&gt;=7,INDEX($GO:$GO,$IY198+7),"")</f>
      </c>
      <c r="GX198">
        <f>IF($IZ198&gt;=8,INDEX($GO:$GO,$IY198+8),"")</f>
      </c>
      <c r="GY198">
        <f>IF($IZ198&gt;=9,INDEX($GO:$GO,$IY198+9),"")</f>
      </c>
      <c r="GZ198">
        <f>IF($IZ198&gt;=10,INDEX($GO:$GO,$IY198+10),"")</f>
      </c>
      <c r="HA198">
        <f>IF($IZ198&gt;=11,INDEX($GO:$GO,$IY198+11),"")</f>
      </c>
      <c r="HB198">
        <f>IF($IZ198&gt;=12,INDEX($GO:$GO,$IY198+12),"")</f>
      </c>
      <c r="HC198">
        <f>IF($IZ198&gt;=13,INDEX($GO:$GO,$IY198+13),"")</f>
      </c>
      <c r="HD198">
        <f>IF($IZ198&gt;=14,INDEX($GO:$GO,$IY198+14),"")</f>
      </c>
      <c r="HE198">
        <f>IF($IZ198&gt;=15,INDEX($GO:$GO,$IY198+15),"")</f>
      </c>
      <c r="HF198">
        <f>IF($IZ198&gt;=16,INDEX($GO:$GO,$IY198+16),"")</f>
      </c>
      <c r="HG198">
        <f>IF($IZ198&gt;=17,INDEX($GO:$GO,$IY198+17),"")</f>
      </c>
      <c r="HH198">
        <f>IF($IZ198&gt;=18,INDEX($GO:$GO,$IY198+18),"")</f>
      </c>
      <c r="HI198">
        <f>IF($IZ198&gt;=19,INDEX($GO:$GO,$IY198+19),"")</f>
      </c>
      <c r="HJ198">
        <f>IF($IZ198&gt;=20,INDEX($GO:$GO,$IY198+20),"")</f>
      </c>
      <c r="HK198">
        <f>IF($IZ198&gt;=21,INDEX($GO:$GO,$IY198+21),"")</f>
      </c>
      <c r="HL198">
        <f>IF($IZ198&gt;=22,INDEX($GO:$GO,$IY198+22),"")</f>
      </c>
      <c r="HM198">
        <f>IF($IZ198&gt;=23,INDEX($GO:$GO,$IY198+23),"")</f>
      </c>
      <c r="HN198">
        <f>IF($IZ198&gt;=24,INDEX($GO:$GO,$IY198+24),"")</f>
      </c>
      <c r="HO198">
        <f>IF($IZ198&gt;=25,INDEX($GO:$GO,$IY198+25),"")</f>
      </c>
      <c r="HP198">
        <f>IF($IZ198&gt;=26,INDEX($GO:$GO,$IY198+26),"")</f>
      </c>
      <c r="HQ198">
        <f>IF($IZ198&gt;=27,INDEX($GO:$GO,$IY198+27),"")</f>
      </c>
      <c r="HR198">
        <f>IF($IZ198&gt;=28,INDEX($GO:$GO,$IY198+28),"")</f>
      </c>
      <c r="HS198">
        <f>IF($IZ198&gt;=29,INDEX($GO:$GO,$IY198+29),"")</f>
      </c>
      <c r="HT198">
        <f>IF($IZ198&gt;=30,INDEX($GO:$GO,$IY198+30),"")</f>
      </c>
      <c r="HU198">
        <f>IF($IZ198&gt;=31,INDEX($GO:$GO,$IY198+31),"")</f>
      </c>
      <c r="HV198">
        <f>IF($IZ198&gt;=32,INDEX($GO:$GO,$IY198+32),"")</f>
      </c>
      <c r="HW198">
        <f>IF($IZ198&gt;=33,INDEX($GO:$GO,$IY198+33),"")</f>
      </c>
      <c r="HX198">
        <f>IF($IZ198&gt;=34,INDEX($GO:$GO,$IY198+34),"")</f>
      </c>
      <c r="HY198">
        <f>IF($IZ198&gt;=35,INDEX($GO:$GO,$IY198+35),"")</f>
      </c>
      <c r="HZ198">
        <f>IF($IZ198&gt;=36,INDEX($GO:$GO,$IY198+36),"")</f>
      </c>
      <c r="IA198">
        <f>IF($IZ198&gt;=37,INDEX($GO:$GO,$IY198+37),"")</f>
      </c>
      <c r="IB198">
        <f>IF($IZ198&gt;=38,INDEX($GO:$GO,$IY198+38),"")</f>
      </c>
      <c r="IC198">
        <f>IF($IZ198&gt;=39,INDEX($GO:$GO,$IY198+39),"")</f>
      </c>
      <c r="ID198">
        <f>IF($IZ198&gt;=40,INDEX($GO:$GO,$IY198+40),"")</f>
      </c>
      <c r="IE198">
        <f>IF($IZ198&gt;=41,INDEX($GO:$GO,$IY198+41),"")</f>
      </c>
      <c r="IF198">
        <f>IF($IZ198&gt;=42,INDEX($GO:$GO,$IY198+42),"")</f>
      </c>
      <c r="IG198">
        <f>IF($IZ198&gt;=43,INDEX($GO:$GO,$IY198+43),"")</f>
      </c>
      <c r="IH198">
        <f>IF($IZ198&gt;=44,INDEX($GO:$GO,$IY198+44),"")</f>
      </c>
      <c r="II198">
        <f>IF($IZ198&gt;=45,INDEX($GO:$GO,$IY198+45),"")</f>
      </c>
      <c r="IJ198">
        <f>IF($IZ198&gt;=46,INDEX($GO:$GO,$IY198+46),"")</f>
      </c>
      <c r="IK198">
        <f>IF($IZ198&gt;=47,INDEX($GO:$GO,$IY198+47),"")</f>
      </c>
      <c r="IL198">
        <f>IF($IZ198&gt;=48,INDEX($GO:$GO,$IY198+48),"")</f>
      </c>
      <c r="IM198">
        <f>IF($IZ198&gt;=49,INDEX($GO:$GO,$IY198+49),"")</f>
      </c>
      <c r="IN198">
        <f>IF($IZ198&gt;=50,INDEX($GO:$GO,$IY198+50),"")</f>
      </c>
      <c r="IO198">
        <f>IF($IZ198&gt;=51,INDEX($GO:$GO,$IY198+51),"")</f>
      </c>
      <c r="IP198">
        <f>IF($IZ198&gt;=52,INDEX($GO:$GO,$IY198+52),"")</f>
      </c>
      <c r="IQ198">
        <f>IF($IZ198&gt;=53,INDEX($GO:$GO,$IY198+53),"")</f>
      </c>
      <c r="IR198">
        <f>IF($IZ198&gt;=54,INDEX($GO:$GO,$IY198+54),"")</f>
      </c>
      <c r="IS198">
        <f>IF($IZ198&gt;=55,INDEX($GO:$GO,$IY198+55),"")</f>
      </c>
      <c r="IT198">
        <f>IF($IZ198&gt;=56,INDEX($GO:$GO,$IY198+56),"")</f>
      </c>
      <c r="IU198">
        <f>IF($IZ198&gt;=57,INDEX($GO:$GO,$IY198+57),"")</f>
      </c>
      <c r="IV198">
        <f>IF($IZ198&gt;=58,INDEX($GO:$GO,$IY198+58),"")</f>
      </c>
      <c r="IW198">
        <f>IF($IZ198&gt;=59,INDEX($GO:$GO,$IY198+59),"")</f>
      </c>
      <c r="IX198">
        <f>IF($IZ198&gt;=60,INDEX($GO:$GO,$IY198+60),"")</f>
      </c>
      <c r="IY198">
        <f>IFERROR(MATCH($GN198,$GO$2:$GO$827,0)+1,0)</f>
      </c>
      <c r="IZ198">
        <f>IFERROR(INDEX($GP$2:$GP$827,MATCH($GN198,$GO$2:$GO$827,0)),0)</f>
      </c>
      <c r="JA198" t="s">
        <v>23</v>
      </c>
      <c r="JB198" t="s">
        <v>23</v>
      </c>
    </row>
    <row r="199" spans="1:262" x14ac:dyDescent="0.25">
      <c r="F199" s="1"/>
      <c r="G199" s="1"/>
      <c r="H199" s="1"/>
      <c r="I199" s="1"/>
      <c r="J199" s="1">
        <f>IFERROR(IF(FIND(" - ",$F199)&gt;0,MID($F199,FIND(" - ",$F199)+3,LEN($F199)),""),"")</f>
      </c>
      <c r="L199" s="1"/>
      <c r="N199" t="s">
        <v>23</v>
      </c>
      <c r="P199">
        <f>IF(OR($N199="",$O199=""),"",IFERROR($N199/$O199,0))</f>
      </c>
      <c r="Q199">
        <f>IF($N199="","",
IF($G199="","",
IF(ISNUMBER(SEARCH("exempt",LOWER($G199))),0,
$N199*(VALUE(SUBSTITUTE($G199,"%",""))/100))))</f>
      </c>
      <c r="W199">
        <f>IF($N199="","",
SUM($N199,$Q199,$U199,$R199,$T199)-
IF($V199="",0,VALUE($V199)))</f>
      </c>
      <c r="AE199" t="s">
        <v>942</v>
      </c>
      <c r="AJ199" t="s">
        <v>943</v>
      </c>
      <c r="AM199">
        <f>IFERROR(LEFT($F199,FIND(" - ",$F199)-1),$F199)</f>
      </c>
      <c r="AP199">
        <f>IF($CE199&gt;=1,INDEX($AN:$AN,$CD199+1),"")</f>
      </c>
      <c r="AQ199">
        <f>IF($CE199&gt;=2,INDEX($AN:$AN,$CD199+2),"")</f>
      </c>
      <c r="AR199">
        <f>IF($CE199&gt;=3,INDEX($AN:$AN,$CD199+3),"")</f>
      </c>
      <c r="AS199">
        <f>IF($CE199&gt;=4,INDEX($AN:$AN,$CD199+4),"")</f>
      </c>
      <c r="AT199">
        <f>IF($CE199&gt;=5,INDEX($AN:$AN,$CD199+5),"")</f>
      </c>
      <c r="AU199">
        <f>IF($CE199&gt;=6,INDEX($AN:$AN,$CD199+6),"")</f>
      </c>
      <c r="AV199">
        <f>IF($CE199&gt;=7,INDEX($AN:$AN,$CD199+7),"")</f>
      </c>
      <c r="AW199">
        <f>IF($CE199&gt;=8,INDEX($AN:$AN,$CD199+8),"")</f>
      </c>
      <c r="AX199">
        <f>IF($CE199&gt;=9,INDEX($AN:$AN,$CD199+9),"")</f>
      </c>
      <c r="AY199">
        <f>IF($CE199&gt;=10,INDEX($AN:$AN,$CD199+10),"")</f>
      </c>
      <c r="AZ199">
        <f>IF($CE199&gt;=11,INDEX($AN:$AN,$CD199+11),"")</f>
      </c>
      <c r="BA199">
        <f>IF($CE199&gt;=12,INDEX($AN:$AN,$CD199+12),"")</f>
      </c>
      <c r="BB199">
        <f>IF($CE199&gt;=13,INDEX($AN:$AN,$CD199+13),"")</f>
      </c>
      <c r="BC199">
        <f>IF($CE199&gt;=14,INDEX($AN:$AN,$CD199+14),"")</f>
      </c>
      <c r="BD199">
        <f>IF($CE199&gt;=15,INDEX($AN:$AN,$CD199+15),"")</f>
      </c>
      <c r="BE199">
        <f>IF($CE199&gt;=16,INDEX($AN:$AN,$CD199+16),"")</f>
      </c>
      <c r="BF199">
        <f>IF($CE199&gt;=17,INDEX($AN:$AN,$CD199+17),"")</f>
      </c>
      <c r="BG199">
        <f>IF($CE199&gt;=18,INDEX($AN:$AN,$CD199+18),"")</f>
      </c>
      <c r="BH199">
        <f>IF($CE199&gt;=19,INDEX($AN:$AN,$CD199+19),"")</f>
      </c>
      <c r="BI199">
        <f>IF($CE199&gt;=20,INDEX($AN:$AN,$CD199+20),"")</f>
      </c>
      <c r="BJ199">
        <f>IF($CE199&gt;=21,INDEX($AN:$AN,$CD199+21),"")</f>
      </c>
      <c r="BK199">
        <f>IF($CE199&gt;=22,INDEX($AN:$AN,$CD199+22),"")</f>
      </c>
      <c r="BL199">
        <f>IF($CE199&gt;=23,INDEX($AN:$AN,$CD199+23),"")</f>
      </c>
      <c r="BM199">
        <f>IF($CE199&gt;=24,INDEX($AN:$AN,$CD199+24),"")</f>
      </c>
      <c r="BN199">
        <f>IF($CE199&gt;=25,INDEX($AN:$AN,$CD199+25),"")</f>
      </c>
      <c r="BO199">
        <f>IF($CE199&gt;=26,INDEX($AN:$AN,$CD199+26),"")</f>
      </c>
      <c r="BP199">
        <f>IF($CE199&gt;=27,INDEX($AN:$AN,$CD199+27),"")</f>
      </c>
      <c r="BQ199">
        <f>IF($CE199&gt;=28,INDEX($AN:$AN,$CD199+28),"")</f>
      </c>
      <c r="BR199">
        <f>IF($CE199&gt;=29,INDEX($AN:$AN,$CD199+29),"")</f>
      </c>
      <c r="BS199">
        <f>IF($CE199&gt;=30,INDEX($AN:$AN,$CD199+30),"")</f>
      </c>
      <c r="BT199">
        <f>IF($CE199&gt;=31,INDEX($AN:$AN,$CD199+31),"")</f>
      </c>
      <c r="BU199">
        <f>IF($CE199&gt;=32,INDEX($AN:$AN,$CD199+32),"")</f>
      </c>
      <c r="BV199">
        <f>IF($CE199&gt;=33,INDEX($AN:$AN,$CD199+33),"")</f>
      </c>
      <c r="BW199">
        <f>IF($CE199&gt;=34,INDEX($AN:$AN,$CD199+34),"")</f>
      </c>
      <c r="BX199">
        <f>IF($CE199&gt;=35,INDEX($AN:$AN,$CD199+35),"")</f>
      </c>
      <c r="BY199">
        <f>IF($CE199&gt;=36,INDEX($AN:$AN,$CD199+36),"")</f>
      </c>
      <c r="BZ199">
        <f>IF($CE199&gt;=37,INDEX($AN:$AN,$CD199+37),"")</f>
      </c>
      <c r="CA199">
        <f>IF($CE199&gt;=38,INDEX($AN:$AN,$CD199+38),"")</f>
      </c>
      <c r="CB199">
        <f>IF($CE199&gt;=39,INDEX($AN:$AN,$CD199+39),"")</f>
      </c>
      <c r="CC199">
        <f>IF($CE199&gt;=40,INDEX($AN:$AN,$CD199+40),"")</f>
      </c>
      <c r="CD199">
        <f>IFERROR(MATCH($AM199,$AN$2:$AN$133,0)+1,0)</f>
      </c>
      <c r="CE199">
        <f>IFERROR(INDEX($AO$2:$AO$133,MATCH($AM199,$AN$2:$AN$133,0)),0)</f>
      </c>
      <c r="CF199">
        <f>IFERROR(LEFT($K199,FIND(" - ",$K199)-1),$K199)</f>
      </c>
      <c r="CG199" t="s">
        <v>206</v>
      </c>
      <c r="CI199">
        <f>IF($DD199&gt;=1,INDEX($CG:$CG,$DC199+1),"")</f>
      </c>
      <c r="CJ199">
        <f>IF($DD199&gt;=2,INDEX($CG:$CG,$DC199+2),"")</f>
      </c>
      <c r="CK199">
        <f>IF($DD199&gt;=3,INDEX($CG:$CG,$DC199+3),"")</f>
      </c>
      <c r="CL199">
        <f>IF($DD199&gt;=4,INDEX($CG:$CG,$DC199+4),"")</f>
      </c>
      <c r="CM199">
        <f>IF($DD199&gt;=5,INDEX($CG:$CG,$DC199+5),"")</f>
      </c>
      <c r="CN199">
        <f>IF($DD199&gt;=6,INDEX($CG:$CG,$DC199+6),"")</f>
      </c>
      <c r="CO199">
        <f>IF($DD199&gt;=7,INDEX($CG:$CG,$DC199+7),"")</f>
      </c>
      <c r="CP199">
        <f>IF($DD199&gt;=8,INDEX($CG:$CG,$DC199+8),"")</f>
      </c>
      <c r="CQ199">
        <f>IF($DD199&gt;=9,INDEX($CG:$CG,$DC199+9),"")</f>
      </c>
      <c r="CR199">
        <f>IF($DD199&gt;=10,INDEX($CG:$CG,$DC199+10),"")</f>
      </c>
      <c r="CS199">
        <f>IF($DD199&gt;=11,INDEX($CG:$CG,$DC199+11),"")</f>
      </c>
      <c r="CT199">
        <f>IF($DD199&gt;=12,INDEX($CG:$CG,$DC199+12),"")</f>
      </c>
      <c r="CU199">
        <f>IF($DD199&gt;=13,INDEX($CG:$CG,$DC199+13),"")</f>
      </c>
      <c r="CV199">
        <f>IF($DD199&gt;=14,INDEX($CG:$CG,$DC199+14),"")</f>
      </c>
      <c r="CW199">
        <f>IF($DD199&gt;=15,INDEX($CG:$CG,$DC199+15),"")</f>
      </c>
      <c r="CX199">
        <f>IF($DD199&gt;=16,INDEX($CG:$CG,$DC199+16),"")</f>
      </c>
      <c r="CY199">
        <f>IF($DD199&gt;=17,INDEX($CG:$CG,$DC199+17),"")</f>
      </c>
      <c r="CZ199">
        <f>IF($DD199&gt;=18,INDEX($CG:$CG,$DC199+18),"")</f>
      </c>
      <c r="DA199">
        <f>IF($DD199&gt;=19,INDEX($CG:$CG,$DC199+19),"")</f>
      </c>
      <c r="DB199">
        <f>IF($DD199&gt;=20,INDEX($CG:$CG,$DC199+20),"")</f>
      </c>
      <c r="DC199">
        <f>IFERROR(MATCH($CF199,$CG$2:$CG$1558,0)+1,0)</f>
      </c>
      <c r="DD199">
        <f>IFERROR(INDEX($CH$2:$CH$1558,MATCH($CF199,$CG$2:$CG$1558,0)),0)</f>
      </c>
      <c r="DE199">
        <f>IFERROR(INDEX($AL:$AL,MATCH($G199,$AK:$AK,0))&amp;"","")</f>
      </c>
      <c r="DI199">
        <f>IF($GL199&gt;=1,INDEX($DF:$DF,$GK199+1),"")</f>
      </c>
      <c r="DJ199">
        <f>IF($GL199&gt;=2,INDEX($DF:$DF,$GK199+2),"")</f>
      </c>
      <c r="DK199">
        <f>IF($GL199&gt;=3,INDEX($DF:$DF,$GK199+3),"")</f>
      </c>
      <c r="DL199">
        <f>IF($GL199&gt;=4,INDEX($DF:$DF,$GK199+4),"")</f>
      </c>
      <c r="DM199">
        <f>IF($GL199&gt;=5,INDEX($DF:$DF,$GK199+5),"")</f>
      </c>
      <c r="DN199">
        <f>IF($GL199&gt;=6,INDEX($DF:$DF,$GK199+6),"")</f>
      </c>
      <c r="DO199">
        <f>IF($GL199&gt;=7,INDEX($DF:$DF,$GK199+7),"")</f>
      </c>
      <c r="DP199">
        <f>IF($GL199&gt;=8,INDEX($DF:$DF,$GK199+8),"")</f>
      </c>
      <c r="DQ199">
        <f>IF($GL199&gt;=9,INDEX($DF:$DF,$GK199+9),"")</f>
      </c>
      <c r="DR199">
        <f>IF($GL199&gt;=10,INDEX($DF:$DF,$GK199+10),"")</f>
      </c>
      <c r="DS199">
        <f>IF($GL199&gt;=11,INDEX($DF:$DF,$GK199+11),"")</f>
      </c>
      <c r="DT199">
        <f>IF($GL199&gt;=12,INDEX($DF:$DF,$GK199+12),"")</f>
      </c>
      <c r="DU199">
        <f>IF($GL199&gt;=13,INDEX($DF:$DF,$GK199+13),"")</f>
      </c>
      <c r="DV199">
        <f>IF($GL199&gt;=14,INDEX($DF:$DF,$GK199+14),"")</f>
      </c>
      <c r="DW199">
        <f>IF($GL199&gt;=15,INDEX($DF:$DF,$GK199+15),"")</f>
      </c>
      <c r="DX199">
        <f>IF($GL199&gt;=16,INDEX($DF:$DF,$GK199+16),"")</f>
      </c>
      <c r="DY199">
        <f>IF($GL199&gt;=17,INDEX($DF:$DF,$GK199+17),"")</f>
      </c>
      <c r="DZ199">
        <f>IF($GL199&gt;=18,INDEX($DF:$DF,$GK199+18),"")</f>
      </c>
      <c r="EA199">
        <f>IF($GL199&gt;=19,INDEX($DF:$DF,$GK199+19),"")</f>
      </c>
      <c r="EB199">
        <f>IF($GL199&gt;=20,INDEX($DF:$DF,$GK199+20),"")</f>
      </c>
      <c r="EC199">
        <f>IF($GL199&gt;=21,INDEX($DF:$DF,$GK199+21),"")</f>
      </c>
      <c r="ED199">
        <f>IF($GL199&gt;=22,INDEX($DF:$DF,$GK199+22),"")</f>
      </c>
      <c r="EE199">
        <f>IF($GL199&gt;=23,INDEX($DF:$DF,$GK199+23),"")</f>
      </c>
      <c r="EF199">
        <f>IF($GL199&gt;=24,INDEX($DF:$DF,$GK199+24),"")</f>
      </c>
      <c r="EG199">
        <f>IF($GL199&gt;=25,INDEX($DF:$DF,$GK199+25),"")</f>
      </c>
      <c r="EH199">
        <f>IF($GL199&gt;=26,INDEX($DF:$DF,$GK199+26),"")</f>
      </c>
      <c r="EI199">
        <f>IF($GL199&gt;=27,INDEX($DF:$DF,$GK199+27),"")</f>
      </c>
      <c r="EJ199">
        <f>IF($GL199&gt;=28,INDEX($DF:$DF,$GK199+28),"")</f>
      </c>
      <c r="EK199">
        <f>IF($GL199&gt;=29,INDEX($DF:$DF,$GK199+29),"")</f>
      </c>
      <c r="EL199">
        <f>IF($GL199&gt;=30,INDEX($DF:$DF,$GK199+30),"")</f>
      </c>
      <c r="EM199">
        <f>IF($GL199&gt;=31,INDEX($DF:$DF,$GK199+31),"")</f>
      </c>
      <c r="EN199">
        <f>IF($GL199&gt;=32,INDEX($DF:$DF,$GK199+32),"")</f>
      </c>
      <c r="EO199">
        <f>IF($GL199&gt;=33,INDEX($DF:$DF,$GK199+33),"")</f>
      </c>
      <c r="EP199">
        <f>IF($GL199&gt;=34,INDEX($DF:$DF,$GK199+34),"")</f>
      </c>
      <c r="EQ199">
        <f>IF($GL199&gt;=35,INDEX($DF:$DF,$GK199+35),"")</f>
      </c>
      <c r="ER199">
        <f>IF($GL199&gt;=36,INDEX($DF:$DF,$GK199+36),"")</f>
      </c>
      <c r="ES199">
        <f>IF($GL199&gt;=37,INDEX($DF:$DF,$GK199+37),"")</f>
      </c>
      <c r="ET199">
        <f>IF($GL199&gt;=38,INDEX($DF:$DF,$GK199+38),"")</f>
      </c>
      <c r="EU199">
        <f>IF($GL199&gt;=39,INDEX($DF:$DF,$GK199+39),"")</f>
      </c>
      <c r="EV199">
        <f>IF($GL199&gt;=40,INDEX($DF:$DF,$GK199+40),"")</f>
      </c>
      <c r="EW199">
        <f>IF($GL199&gt;=1,INDEX($DG:$DG,$GK199+1),"")</f>
      </c>
      <c r="EX199">
        <f>IF($GL199&gt;=2,INDEX($DG:$DG,$GK199+2),"")</f>
      </c>
      <c r="EY199">
        <f>IF($GL199&gt;=3,INDEX($DG:$DG,$GK199+3),"")</f>
      </c>
      <c r="EZ199">
        <f>IF($GL199&gt;=4,INDEX($DG:$DG,$GK199+4),"")</f>
      </c>
      <c r="FA199">
        <f>IF($GL199&gt;=5,INDEX($DG:$DG,$GK199+5),"")</f>
      </c>
      <c r="FB199">
        <f>IF($GL199&gt;=6,INDEX($DG:$DG,$GK199+6),"")</f>
      </c>
      <c r="FC199">
        <f>IF($GL199&gt;=7,INDEX($DG:$DG,$GK199+7),"")</f>
      </c>
      <c r="FD199">
        <f>IF($GL199&gt;=8,INDEX($DG:$DG,$GK199+8),"")</f>
      </c>
      <c r="FE199">
        <f>IF($GL199&gt;=9,INDEX($DG:$DG,$GK199+9),"")</f>
      </c>
      <c r="FF199">
        <f>IF($GL199&gt;=10,INDEX($DG:$DG,$GK199+10),"")</f>
      </c>
      <c r="FG199">
        <f>IF($GL199&gt;=11,INDEX($DG:$DG,$GK199+11),"")</f>
      </c>
      <c r="FH199">
        <f>IF($GL199&gt;=12,INDEX($DG:$DG,$GK199+12),"")</f>
      </c>
      <c r="FI199">
        <f>IF($GL199&gt;=13,INDEX($DG:$DG,$GK199+13),"")</f>
      </c>
      <c r="FJ199">
        <f>IF($GL199&gt;=14,INDEX($DG:$DG,$GK199+14),"")</f>
      </c>
      <c r="FK199">
        <f>IF($GL199&gt;=15,INDEX($DG:$DG,$GK199+15),"")</f>
      </c>
      <c r="FL199">
        <f>IF($GL199&gt;=16,INDEX($DG:$DG,$GK199+16),"")</f>
      </c>
      <c r="FM199">
        <f>IF($GL199&gt;=17,INDEX($DG:$DG,$GK199+17),"")</f>
      </c>
      <c r="FN199">
        <f>IF($GL199&gt;=18,INDEX($DG:$DG,$GK199+18),"")</f>
      </c>
      <c r="FO199">
        <f>IF($GL199&gt;=19,INDEX($DG:$DG,$GK199+19),"")</f>
      </c>
      <c r="FP199">
        <f>IF($GL199&gt;=20,INDEX($DG:$DG,$GK199+20),"")</f>
      </c>
      <c r="FQ199">
        <f>IF($GL199&gt;=21,INDEX($DG:$DG,$GK199+21),"")</f>
      </c>
      <c r="FR199">
        <f>IF($GL199&gt;=22,INDEX($DG:$DG,$GK199+22),"")</f>
      </c>
      <c r="FS199">
        <f>IF($GL199&gt;=23,INDEX($DG:$DG,$GK199+23),"")</f>
      </c>
      <c r="FT199">
        <f>IF($GL199&gt;=24,INDEX($DG:$DG,$GK199+24),"")</f>
      </c>
      <c r="FU199">
        <f>IF($GL199&gt;=25,INDEX($DG:$DG,$GK199+25),"")</f>
      </c>
      <c r="FV199">
        <f>IF($GL199&gt;=26,INDEX($DG:$DG,$GK199+26),"")</f>
      </c>
      <c r="FW199">
        <f>IF($GL199&gt;=27,INDEX($DG:$DG,$GK199+27),"")</f>
      </c>
      <c r="FX199">
        <f>IF($GL199&gt;=28,INDEX($DG:$DG,$GK199+28),"")</f>
      </c>
      <c r="FY199">
        <f>IF($GL199&gt;=29,INDEX($DG:$DG,$GK199+29),"")</f>
      </c>
      <c r="FZ199">
        <f>IF($GL199&gt;=30,INDEX($DG:$DG,$GK199+30),"")</f>
      </c>
      <c r="GA199">
        <f>IF($GL199&gt;=31,INDEX($DG:$DG,$GK199+31),"")</f>
      </c>
      <c r="GB199">
        <f>IF($GL199&gt;=32,INDEX($DG:$DG,$GK199+32),"")</f>
      </c>
      <c r="GC199">
        <f>IF($GL199&gt;=33,INDEX($DG:$DG,$GK199+33),"")</f>
      </c>
      <c r="GD199">
        <f>IF($GL199&gt;=34,INDEX($DG:$DG,$GK199+34),"")</f>
      </c>
      <c r="GE199">
        <f>IF($GL199&gt;=35,INDEX($DG:$DG,$GK199+35),"")</f>
      </c>
      <c r="GF199">
        <f>IF($GL199&gt;=36,INDEX($DG:$DG,$GK199+36),"")</f>
      </c>
      <c r="GG199">
        <f>IF($GL199&gt;=37,INDEX($DG:$DG,$GK199+37),"")</f>
      </c>
      <c r="GH199">
        <f>IF($GL199&gt;=38,INDEX($DG:$DG,$GK199+38),"")</f>
      </c>
      <c r="GI199">
        <f>IF($GL199&gt;=39,INDEX($DG:$DG,$GK199+39),"")</f>
      </c>
      <c r="GJ199">
        <f>IF($GL199&gt;=40,INDEX($DG:$DG,$GK199+40),"")</f>
      </c>
      <c r="GK199">
        <f>IFERROR(MATCH($DE199,$DF$2:$DF$166,0)+1,0)</f>
      </c>
      <c r="GL199">
        <f>IFERROR(INDEX($DH$2:$DH$166,MATCH($DE199,$DF$2:$DF$166,0)),0)</f>
      </c>
      <c r="GM199">
        <f>IFERROR(MATCH($H199,$DI$199:$EV$199,0),0)</f>
      </c>
      <c r="GN199">
        <f>IF($GM199&gt;0,INDEX($EW$199:$GJ$199,$GM199),"")</f>
      </c>
      <c r="GO199" t="s">
        <v>568</v>
      </c>
      <c r="GQ199">
        <f>IF($IZ199&gt;=1,INDEX($GO:$GO,$IY199+1),"")</f>
      </c>
      <c r="GR199">
        <f>IF($IZ199&gt;=2,INDEX($GO:$GO,$IY199+2),"")</f>
      </c>
      <c r="GS199">
        <f>IF($IZ199&gt;=3,INDEX($GO:$GO,$IY199+3),"")</f>
      </c>
      <c r="GT199">
        <f>IF($IZ199&gt;=4,INDEX($GO:$GO,$IY199+4),"")</f>
      </c>
      <c r="GU199">
        <f>IF($IZ199&gt;=5,INDEX($GO:$GO,$IY199+5),"")</f>
      </c>
      <c r="GV199">
        <f>IF($IZ199&gt;=6,INDEX($GO:$GO,$IY199+6),"")</f>
      </c>
      <c r="GW199">
        <f>IF($IZ199&gt;=7,INDEX($GO:$GO,$IY199+7),"")</f>
      </c>
      <c r="GX199">
        <f>IF($IZ199&gt;=8,INDEX($GO:$GO,$IY199+8),"")</f>
      </c>
      <c r="GY199">
        <f>IF($IZ199&gt;=9,INDEX($GO:$GO,$IY199+9),"")</f>
      </c>
      <c r="GZ199">
        <f>IF($IZ199&gt;=10,INDEX($GO:$GO,$IY199+10),"")</f>
      </c>
      <c r="HA199">
        <f>IF($IZ199&gt;=11,INDEX($GO:$GO,$IY199+11),"")</f>
      </c>
      <c r="HB199">
        <f>IF($IZ199&gt;=12,INDEX($GO:$GO,$IY199+12),"")</f>
      </c>
      <c r="HC199">
        <f>IF($IZ199&gt;=13,INDEX($GO:$GO,$IY199+13),"")</f>
      </c>
      <c r="HD199">
        <f>IF($IZ199&gt;=14,INDEX($GO:$GO,$IY199+14),"")</f>
      </c>
      <c r="HE199">
        <f>IF($IZ199&gt;=15,INDEX($GO:$GO,$IY199+15),"")</f>
      </c>
      <c r="HF199">
        <f>IF($IZ199&gt;=16,INDEX($GO:$GO,$IY199+16),"")</f>
      </c>
      <c r="HG199">
        <f>IF($IZ199&gt;=17,INDEX($GO:$GO,$IY199+17),"")</f>
      </c>
      <c r="HH199">
        <f>IF($IZ199&gt;=18,INDEX($GO:$GO,$IY199+18),"")</f>
      </c>
      <c r="HI199">
        <f>IF($IZ199&gt;=19,INDEX($GO:$GO,$IY199+19),"")</f>
      </c>
      <c r="HJ199">
        <f>IF($IZ199&gt;=20,INDEX($GO:$GO,$IY199+20),"")</f>
      </c>
      <c r="HK199">
        <f>IF($IZ199&gt;=21,INDEX($GO:$GO,$IY199+21),"")</f>
      </c>
      <c r="HL199">
        <f>IF($IZ199&gt;=22,INDEX($GO:$GO,$IY199+22),"")</f>
      </c>
      <c r="HM199">
        <f>IF($IZ199&gt;=23,INDEX($GO:$GO,$IY199+23),"")</f>
      </c>
      <c r="HN199">
        <f>IF($IZ199&gt;=24,INDEX($GO:$GO,$IY199+24),"")</f>
      </c>
      <c r="HO199">
        <f>IF($IZ199&gt;=25,INDEX($GO:$GO,$IY199+25),"")</f>
      </c>
      <c r="HP199">
        <f>IF($IZ199&gt;=26,INDEX($GO:$GO,$IY199+26),"")</f>
      </c>
      <c r="HQ199">
        <f>IF($IZ199&gt;=27,INDEX($GO:$GO,$IY199+27),"")</f>
      </c>
      <c r="HR199">
        <f>IF($IZ199&gt;=28,INDEX($GO:$GO,$IY199+28),"")</f>
      </c>
      <c r="HS199">
        <f>IF($IZ199&gt;=29,INDEX($GO:$GO,$IY199+29),"")</f>
      </c>
      <c r="HT199">
        <f>IF($IZ199&gt;=30,INDEX($GO:$GO,$IY199+30),"")</f>
      </c>
      <c r="HU199">
        <f>IF($IZ199&gt;=31,INDEX($GO:$GO,$IY199+31),"")</f>
      </c>
      <c r="HV199">
        <f>IF($IZ199&gt;=32,INDEX($GO:$GO,$IY199+32),"")</f>
      </c>
      <c r="HW199">
        <f>IF($IZ199&gt;=33,INDEX($GO:$GO,$IY199+33),"")</f>
      </c>
      <c r="HX199">
        <f>IF($IZ199&gt;=34,INDEX($GO:$GO,$IY199+34),"")</f>
      </c>
      <c r="HY199">
        <f>IF($IZ199&gt;=35,INDEX($GO:$GO,$IY199+35),"")</f>
      </c>
      <c r="HZ199">
        <f>IF($IZ199&gt;=36,INDEX($GO:$GO,$IY199+36),"")</f>
      </c>
      <c r="IA199">
        <f>IF($IZ199&gt;=37,INDEX($GO:$GO,$IY199+37),"")</f>
      </c>
      <c r="IB199">
        <f>IF($IZ199&gt;=38,INDEX($GO:$GO,$IY199+38),"")</f>
      </c>
      <c r="IC199">
        <f>IF($IZ199&gt;=39,INDEX($GO:$GO,$IY199+39),"")</f>
      </c>
      <c r="ID199">
        <f>IF($IZ199&gt;=40,INDEX($GO:$GO,$IY199+40),"")</f>
      </c>
      <c r="IE199">
        <f>IF($IZ199&gt;=41,INDEX($GO:$GO,$IY199+41),"")</f>
      </c>
      <c r="IF199">
        <f>IF($IZ199&gt;=42,INDEX($GO:$GO,$IY199+42),"")</f>
      </c>
      <c r="IG199">
        <f>IF($IZ199&gt;=43,INDEX($GO:$GO,$IY199+43),"")</f>
      </c>
      <c r="IH199">
        <f>IF($IZ199&gt;=44,INDEX($GO:$GO,$IY199+44),"")</f>
      </c>
      <c r="II199">
        <f>IF($IZ199&gt;=45,INDEX($GO:$GO,$IY199+45),"")</f>
      </c>
      <c r="IJ199">
        <f>IF($IZ199&gt;=46,INDEX($GO:$GO,$IY199+46),"")</f>
      </c>
      <c r="IK199">
        <f>IF($IZ199&gt;=47,INDEX($GO:$GO,$IY199+47),"")</f>
      </c>
      <c r="IL199">
        <f>IF($IZ199&gt;=48,INDEX($GO:$GO,$IY199+48),"")</f>
      </c>
      <c r="IM199">
        <f>IF($IZ199&gt;=49,INDEX($GO:$GO,$IY199+49),"")</f>
      </c>
      <c r="IN199">
        <f>IF($IZ199&gt;=50,INDEX($GO:$GO,$IY199+50),"")</f>
      </c>
      <c r="IO199">
        <f>IF($IZ199&gt;=51,INDEX($GO:$GO,$IY199+51),"")</f>
      </c>
      <c r="IP199">
        <f>IF($IZ199&gt;=52,INDEX($GO:$GO,$IY199+52),"")</f>
      </c>
      <c r="IQ199">
        <f>IF($IZ199&gt;=53,INDEX($GO:$GO,$IY199+53),"")</f>
      </c>
      <c r="IR199">
        <f>IF($IZ199&gt;=54,INDEX($GO:$GO,$IY199+54),"")</f>
      </c>
      <c r="IS199">
        <f>IF($IZ199&gt;=55,INDEX($GO:$GO,$IY199+55),"")</f>
      </c>
      <c r="IT199">
        <f>IF($IZ199&gt;=56,INDEX($GO:$GO,$IY199+56),"")</f>
      </c>
      <c r="IU199">
        <f>IF($IZ199&gt;=57,INDEX($GO:$GO,$IY199+57),"")</f>
      </c>
      <c r="IV199">
        <f>IF($IZ199&gt;=58,INDEX($GO:$GO,$IY199+58),"")</f>
      </c>
      <c r="IW199">
        <f>IF($IZ199&gt;=59,INDEX($GO:$GO,$IY199+59),"")</f>
      </c>
      <c r="IX199">
        <f>IF($IZ199&gt;=60,INDEX($GO:$GO,$IY199+60),"")</f>
      </c>
      <c r="IY199">
        <f>IFERROR(MATCH($GN199,$GO$2:$GO$827,0)+1,0)</f>
      </c>
      <c r="IZ199">
        <f>IFERROR(INDEX($GP$2:$GP$827,MATCH($GN199,$GO$2:$GO$827,0)),0)</f>
      </c>
      <c r="JA199" t="s">
        <v>23</v>
      </c>
      <c r="JB199" t="s">
        <v>23</v>
      </c>
    </row>
    <row r="200" spans="1:262" x14ac:dyDescent="0.25">
      <c r="F200" s="1"/>
      <c r="G200" s="1"/>
      <c r="H200" s="1"/>
      <c r="I200" s="1"/>
      <c r="J200" s="1">
        <f>IFERROR(IF(FIND(" - ",$F200)&gt;0,MID($F200,FIND(" - ",$F200)+3,LEN($F200)),""),"")</f>
      </c>
      <c r="L200" s="1"/>
      <c r="N200" t="s">
        <v>23</v>
      </c>
      <c r="P200">
        <f>IF(OR($N200="",$O200=""),"",IFERROR($N200/$O200,0))</f>
      </c>
      <c r="Q200">
        <f>IF($N200="","",
IF($G200="","",
IF(ISNUMBER(SEARCH("exempt",LOWER($G200))),0,
$N200*(VALUE(SUBSTITUTE($G200,"%",""))/100))))</f>
      </c>
      <c r="W200">
        <f>IF($N200="","",
SUM($N200,$Q200,$U200,$R200,$T200)-
IF($V200="",0,VALUE($V200)))</f>
      </c>
      <c r="AE200" t="s">
        <v>944</v>
      </c>
      <c r="AJ200" t="s">
        <v>945</v>
      </c>
      <c r="AM200">
        <f>IFERROR(LEFT($F200,FIND(" - ",$F200)-1),$F200)</f>
      </c>
      <c r="AP200">
        <f>IF($CE200&gt;=1,INDEX($AN:$AN,$CD200+1),"")</f>
      </c>
      <c r="AQ200">
        <f>IF($CE200&gt;=2,INDEX($AN:$AN,$CD200+2),"")</f>
      </c>
      <c r="AR200">
        <f>IF($CE200&gt;=3,INDEX($AN:$AN,$CD200+3),"")</f>
      </c>
      <c r="AS200">
        <f>IF($CE200&gt;=4,INDEX($AN:$AN,$CD200+4),"")</f>
      </c>
      <c r="AT200">
        <f>IF($CE200&gt;=5,INDEX($AN:$AN,$CD200+5),"")</f>
      </c>
      <c r="AU200">
        <f>IF($CE200&gt;=6,INDEX($AN:$AN,$CD200+6),"")</f>
      </c>
      <c r="AV200">
        <f>IF($CE200&gt;=7,INDEX($AN:$AN,$CD200+7),"")</f>
      </c>
      <c r="AW200">
        <f>IF($CE200&gt;=8,INDEX($AN:$AN,$CD200+8),"")</f>
      </c>
      <c r="AX200">
        <f>IF($CE200&gt;=9,INDEX($AN:$AN,$CD200+9),"")</f>
      </c>
      <c r="AY200">
        <f>IF($CE200&gt;=10,INDEX($AN:$AN,$CD200+10),"")</f>
      </c>
      <c r="AZ200">
        <f>IF($CE200&gt;=11,INDEX($AN:$AN,$CD200+11),"")</f>
      </c>
      <c r="BA200">
        <f>IF($CE200&gt;=12,INDEX($AN:$AN,$CD200+12),"")</f>
      </c>
      <c r="BB200">
        <f>IF($CE200&gt;=13,INDEX($AN:$AN,$CD200+13),"")</f>
      </c>
      <c r="BC200">
        <f>IF($CE200&gt;=14,INDEX($AN:$AN,$CD200+14),"")</f>
      </c>
      <c r="BD200">
        <f>IF($CE200&gt;=15,INDEX($AN:$AN,$CD200+15),"")</f>
      </c>
      <c r="BE200">
        <f>IF($CE200&gt;=16,INDEX($AN:$AN,$CD200+16),"")</f>
      </c>
      <c r="BF200">
        <f>IF($CE200&gt;=17,INDEX($AN:$AN,$CD200+17),"")</f>
      </c>
      <c r="BG200">
        <f>IF($CE200&gt;=18,INDEX($AN:$AN,$CD200+18),"")</f>
      </c>
      <c r="BH200">
        <f>IF($CE200&gt;=19,INDEX($AN:$AN,$CD200+19),"")</f>
      </c>
      <c r="BI200">
        <f>IF($CE200&gt;=20,INDEX($AN:$AN,$CD200+20),"")</f>
      </c>
      <c r="BJ200">
        <f>IF($CE200&gt;=21,INDEX($AN:$AN,$CD200+21),"")</f>
      </c>
      <c r="BK200">
        <f>IF($CE200&gt;=22,INDEX($AN:$AN,$CD200+22),"")</f>
      </c>
      <c r="BL200">
        <f>IF($CE200&gt;=23,INDEX($AN:$AN,$CD200+23),"")</f>
      </c>
      <c r="BM200">
        <f>IF($CE200&gt;=24,INDEX($AN:$AN,$CD200+24),"")</f>
      </c>
      <c r="BN200">
        <f>IF($CE200&gt;=25,INDEX($AN:$AN,$CD200+25),"")</f>
      </c>
      <c r="BO200">
        <f>IF($CE200&gt;=26,INDEX($AN:$AN,$CD200+26),"")</f>
      </c>
      <c r="BP200">
        <f>IF($CE200&gt;=27,INDEX($AN:$AN,$CD200+27),"")</f>
      </c>
      <c r="BQ200">
        <f>IF($CE200&gt;=28,INDEX($AN:$AN,$CD200+28),"")</f>
      </c>
      <c r="BR200">
        <f>IF($CE200&gt;=29,INDEX($AN:$AN,$CD200+29),"")</f>
      </c>
      <c r="BS200">
        <f>IF($CE200&gt;=30,INDEX($AN:$AN,$CD200+30),"")</f>
      </c>
      <c r="BT200">
        <f>IF($CE200&gt;=31,INDEX($AN:$AN,$CD200+31),"")</f>
      </c>
      <c r="BU200">
        <f>IF($CE200&gt;=32,INDEX($AN:$AN,$CD200+32),"")</f>
      </c>
      <c r="BV200">
        <f>IF($CE200&gt;=33,INDEX($AN:$AN,$CD200+33),"")</f>
      </c>
      <c r="BW200">
        <f>IF($CE200&gt;=34,INDEX($AN:$AN,$CD200+34),"")</f>
      </c>
      <c r="BX200">
        <f>IF($CE200&gt;=35,INDEX($AN:$AN,$CD200+35),"")</f>
      </c>
      <c r="BY200">
        <f>IF($CE200&gt;=36,INDEX($AN:$AN,$CD200+36),"")</f>
      </c>
      <c r="BZ200">
        <f>IF($CE200&gt;=37,INDEX($AN:$AN,$CD200+37),"")</f>
      </c>
      <c r="CA200">
        <f>IF($CE200&gt;=38,INDEX($AN:$AN,$CD200+38),"")</f>
      </c>
      <c r="CB200">
        <f>IF($CE200&gt;=39,INDEX($AN:$AN,$CD200+39),"")</f>
      </c>
      <c r="CC200">
        <f>IF($CE200&gt;=40,INDEX($AN:$AN,$CD200+40),"")</f>
      </c>
      <c r="CD200">
        <f>IFERROR(MATCH($AM200,$AN$2:$AN$133,0)+1,0)</f>
      </c>
      <c r="CE200">
        <f>IFERROR(INDEX($AO$2:$AO$133,MATCH($AM200,$AN$2:$AN$133,0)),0)</f>
      </c>
      <c r="CF200">
        <f>IFERROR(LEFT($K200,FIND(" - ",$K200)-1),$K200)</f>
      </c>
      <c r="CG200" t="s">
        <v>215</v>
      </c>
      <c r="CI200">
        <f>IF($DD200&gt;=1,INDEX($CG:$CG,$DC200+1),"")</f>
      </c>
      <c r="CJ200">
        <f>IF($DD200&gt;=2,INDEX($CG:$CG,$DC200+2),"")</f>
      </c>
      <c r="CK200">
        <f>IF($DD200&gt;=3,INDEX($CG:$CG,$DC200+3),"")</f>
      </c>
      <c r="CL200">
        <f>IF($DD200&gt;=4,INDEX($CG:$CG,$DC200+4),"")</f>
      </c>
      <c r="CM200">
        <f>IF($DD200&gt;=5,INDEX($CG:$CG,$DC200+5),"")</f>
      </c>
      <c r="CN200">
        <f>IF($DD200&gt;=6,INDEX($CG:$CG,$DC200+6),"")</f>
      </c>
      <c r="CO200">
        <f>IF($DD200&gt;=7,INDEX($CG:$CG,$DC200+7),"")</f>
      </c>
      <c r="CP200">
        <f>IF($DD200&gt;=8,INDEX($CG:$CG,$DC200+8),"")</f>
      </c>
      <c r="CQ200">
        <f>IF($DD200&gt;=9,INDEX($CG:$CG,$DC200+9),"")</f>
      </c>
      <c r="CR200">
        <f>IF($DD200&gt;=10,INDEX($CG:$CG,$DC200+10),"")</f>
      </c>
      <c r="CS200">
        <f>IF($DD200&gt;=11,INDEX($CG:$CG,$DC200+11),"")</f>
      </c>
      <c r="CT200">
        <f>IF($DD200&gt;=12,INDEX($CG:$CG,$DC200+12),"")</f>
      </c>
      <c r="CU200">
        <f>IF($DD200&gt;=13,INDEX($CG:$CG,$DC200+13),"")</f>
      </c>
      <c r="CV200">
        <f>IF($DD200&gt;=14,INDEX($CG:$CG,$DC200+14),"")</f>
      </c>
      <c r="CW200">
        <f>IF($DD200&gt;=15,INDEX($CG:$CG,$DC200+15),"")</f>
      </c>
      <c r="CX200">
        <f>IF($DD200&gt;=16,INDEX($CG:$CG,$DC200+16),"")</f>
      </c>
      <c r="CY200">
        <f>IF($DD200&gt;=17,INDEX($CG:$CG,$DC200+17),"")</f>
      </c>
      <c r="CZ200">
        <f>IF($DD200&gt;=18,INDEX($CG:$CG,$DC200+18),"")</f>
      </c>
      <c r="DA200">
        <f>IF($DD200&gt;=19,INDEX($CG:$CG,$DC200+19),"")</f>
      </c>
      <c r="DB200">
        <f>IF($DD200&gt;=20,INDEX($CG:$CG,$DC200+20),"")</f>
      </c>
      <c r="DC200">
        <f>IFERROR(MATCH($CF200,$CG$2:$CG$1558,0)+1,0)</f>
      </c>
      <c r="DD200">
        <f>IFERROR(INDEX($CH$2:$CH$1558,MATCH($CF200,$CG$2:$CG$1558,0)),0)</f>
      </c>
      <c r="DE200">
        <f>IFERROR(INDEX($AL:$AL,MATCH($G200,$AK:$AK,0))&amp;"","")</f>
      </c>
      <c r="DI200">
        <f>IF($GL200&gt;=1,INDEX($DF:$DF,$GK200+1),"")</f>
      </c>
      <c r="DJ200">
        <f>IF($GL200&gt;=2,INDEX($DF:$DF,$GK200+2),"")</f>
      </c>
      <c r="DK200">
        <f>IF($GL200&gt;=3,INDEX($DF:$DF,$GK200+3),"")</f>
      </c>
      <c r="DL200">
        <f>IF($GL200&gt;=4,INDEX($DF:$DF,$GK200+4),"")</f>
      </c>
      <c r="DM200">
        <f>IF($GL200&gt;=5,INDEX($DF:$DF,$GK200+5),"")</f>
      </c>
      <c r="DN200">
        <f>IF($GL200&gt;=6,INDEX($DF:$DF,$GK200+6),"")</f>
      </c>
      <c r="DO200">
        <f>IF($GL200&gt;=7,INDEX($DF:$DF,$GK200+7),"")</f>
      </c>
      <c r="DP200">
        <f>IF($GL200&gt;=8,INDEX($DF:$DF,$GK200+8),"")</f>
      </c>
      <c r="DQ200">
        <f>IF($GL200&gt;=9,INDEX($DF:$DF,$GK200+9),"")</f>
      </c>
      <c r="DR200">
        <f>IF($GL200&gt;=10,INDEX($DF:$DF,$GK200+10),"")</f>
      </c>
      <c r="DS200">
        <f>IF($GL200&gt;=11,INDEX($DF:$DF,$GK200+11),"")</f>
      </c>
      <c r="DT200">
        <f>IF($GL200&gt;=12,INDEX($DF:$DF,$GK200+12),"")</f>
      </c>
      <c r="DU200">
        <f>IF($GL200&gt;=13,INDEX($DF:$DF,$GK200+13),"")</f>
      </c>
      <c r="DV200">
        <f>IF($GL200&gt;=14,INDEX($DF:$DF,$GK200+14),"")</f>
      </c>
      <c r="DW200">
        <f>IF($GL200&gt;=15,INDEX($DF:$DF,$GK200+15),"")</f>
      </c>
      <c r="DX200">
        <f>IF($GL200&gt;=16,INDEX($DF:$DF,$GK200+16),"")</f>
      </c>
      <c r="DY200">
        <f>IF($GL200&gt;=17,INDEX($DF:$DF,$GK200+17),"")</f>
      </c>
      <c r="DZ200">
        <f>IF($GL200&gt;=18,INDEX($DF:$DF,$GK200+18),"")</f>
      </c>
      <c r="EA200">
        <f>IF($GL200&gt;=19,INDEX($DF:$DF,$GK200+19),"")</f>
      </c>
      <c r="EB200">
        <f>IF($GL200&gt;=20,INDEX($DF:$DF,$GK200+20),"")</f>
      </c>
      <c r="EC200">
        <f>IF($GL200&gt;=21,INDEX($DF:$DF,$GK200+21),"")</f>
      </c>
      <c r="ED200">
        <f>IF($GL200&gt;=22,INDEX($DF:$DF,$GK200+22),"")</f>
      </c>
      <c r="EE200">
        <f>IF($GL200&gt;=23,INDEX($DF:$DF,$GK200+23),"")</f>
      </c>
      <c r="EF200">
        <f>IF($GL200&gt;=24,INDEX($DF:$DF,$GK200+24),"")</f>
      </c>
      <c r="EG200">
        <f>IF($GL200&gt;=25,INDEX($DF:$DF,$GK200+25),"")</f>
      </c>
      <c r="EH200">
        <f>IF($GL200&gt;=26,INDEX($DF:$DF,$GK200+26),"")</f>
      </c>
      <c r="EI200">
        <f>IF($GL200&gt;=27,INDEX($DF:$DF,$GK200+27),"")</f>
      </c>
      <c r="EJ200">
        <f>IF($GL200&gt;=28,INDEX($DF:$DF,$GK200+28),"")</f>
      </c>
      <c r="EK200">
        <f>IF($GL200&gt;=29,INDEX($DF:$DF,$GK200+29),"")</f>
      </c>
      <c r="EL200">
        <f>IF($GL200&gt;=30,INDEX($DF:$DF,$GK200+30),"")</f>
      </c>
      <c r="EM200">
        <f>IF($GL200&gt;=31,INDEX($DF:$DF,$GK200+31),"")</f>
      </c>
      <c r="EN200">
        <f>IF($GL200&gt;=32,INDEX($DF:$DF,$GK200+32),"")</f>
      </c>
      <c r="EO200">
        <f>IF($GL200&gt;=33,INDEX($DF:$DF,$GK200+33),"")</f>
      </c>
      <c r="EP200">
        <f>IF($GL200&gt;=34,INDEX($DF:$DF,$GK200+34),"")</f>
      </c>
      <c r="EQ200">
        <f>IF($GL200&gt;=35,INDEX($DF:$DF,$GK200+35),"")</f>
      </c>
      <c r="ER200">
        <f>IF($GL200&gt;=36,INDEX($DF:$DF,$GK200+36),"")</f>
      </c>
      <c r="ES200">
        <f>IF($GL200&gt;=37,INDEX($DF:$DF,$GK200+37),"")</f>
      </c>
      <c r="ET200">
        <f>IF($GL200&gt;=38,INDEX($DF:$DF,$GK200+38),"")</f>
      </c>
      <c r="EU200">
        <f>IF($GL200&gt;=39,INDEX($DF:$DF,$GK200+39),"")</f>
      </c>
      <c r="EV200">
        <f>IF($GL200&gt;=40,INDEX($DF:$DF,$GK200+40),"")</f>
      </c>
      <c r="EW200">
        <f>IF($GL200&gt;=1,INDEX($DG:$DG,$GK200+1),"")</f>
      </c>
      <c r="EX200">
        <f>IF($GL200&gt;=2,INDEX($DG:$DG,$GK200+2),"")</f>
      </c>
      <c r="EY200">
        <f>IF($GL200&gt;=3,INDEX($DG:$DG,$GK200+3),"")</f>
      </c>
      <c r="EZ200">
        <f>IF($GL200&gt;=4,INDEX($DG:$DG,$GK200+4),"")</f>
      </c>
      <c r="FA200">
        <f>IF($GL200&gt;=5,INDEX($DG:$DG,$GK200+5),"")</f>
      </c>
      <c r="FB200">
        <f>IF($GL200&gt;=6,INDEX($DG:$DG,$GK200+6),"")</f>
      </c>
      <c r="FC200">
        <f>IF($GL200&gt;=7,INDEX($DG:$DG,$GK200+7),"")</f>
      </c>
      <c r="FD200">
        <f>IF($GL200&gt;=8,INDEX($DG:$DG,$GK200+8),"")</f>
      </c>
      <c r="FE200">
        <f>IF($GL200&gt;=9,INDEX($DG:$DG,$GK200+9),"")</f>
      </c>
      <c r="FF200">
        <f>IF($GL200&gt;=10,INDEX($DG:$DG,$GK200+10),"")</f>
      </c>
      <c r="FG200">
        <f>IF($GL200&gt;=11,INDEX($DG:$DG,$GK200+11),"")</f>
      </c>
      <c r="FH200">
        <f>IF($GL200&gt;=12,INDEX($DG:$DG,$GK200+12),"")</f>
      </c>
      <c r="FI200">
        <f>IF($GL200&gt;=13,INDEX($DG:$DG,$GK200+13),"")</f>
      </c>
      <c r="FJ200">
        <f>IF($GL200&gt;=14,INDEX($DG:$DG,$GK200+14),"")</f>
      </c>
      <c r="FK200">
        <f>IF($GL200&gt;=15,INDEX($DG:$DG,$GK200+15),"")</f>
      </c>
      <c r="FL200">
        <f>IF($GL200&gt;=16,INDEX($DG:$DG,$GK200+16),"")</f>
      </c>
      <c r="FM200">
        <f>IF($GL200&gt;=17,INDEX($DG:$DG,$GK200+17),"")</f>
      </c>
      <c r="FN200">
        <f>IF($GL200&gt;=18,INDEX($DG:$DG,$GK200+18),"")</f>
      </c>
      <c r="FO200">
        <f>IF($GL200&gt;=19,INDEX($DG:$DG,$GK200+19),"")</f>
      </c>
      <c r="FP200">
        <f>IF($GL200&gt;=20,INDEX($DG:$DG,$GK200+20),"")</f>
      </c>
      <c r="FQ200">
        <f>IF($GL200&gt;=21,INDEX($DG:$DG,$GK200+21),"")</f>
      </c>
      <c r="FR200">
        <f>IF($GL200&gt;=22,INDEX($DG:$DG,$GK200+22),"")</f>
      </c>
      <c r="FS200">
        <f>IF($GL200&gt;=23,INDEX($DG:$DG,$GK200+23),"")</f>
      </c>
      <c r="FT200">
        <f>IF($GL200&gt;=24,INDEX($DG:$DG,$GK200+24),"")</f>
      </c>
      <c r="FU200">
        <f>IF($GL200&gt;=25,INDEX($DG:$DG,$GK200+25),"")</f>
      </c>
      <c r="FV200">
        <f>IF($GL200&gt;=26,INDEX($DG:$DG,$GK200+26),"")</f>
      </c>
      <c r="FW200">
        <f>IF($GL200&gt;=27,INDEX($DG:$DG,$GK200+27),"")</f>
      </c>
      <c r="FX200">
        <f>IF($GL200&gt;=28,INDEX($DG:$DG,$GK200+28),"")</f>
      </c>
      <c r="FY200">
        <f>IF($GL200&gt;=29,INDEX($DG:$DG,$GK200+29),"")</f>
      </c>
      <c r="FZ200">
        <f>IF($GL200&gt;=30,INDEX($DG:$DG,$GK200+30),"")</f>
      </c>
      <c r="GA200">
        <f>IF($GL200&gt;=31,INDEX($DG:$DG,$GK200+31),"")</f>
      </c>
      <c r="GB200">
        <f>IF($GL200&gt;=32,INDEX($DG:$DG,$GK200+32),"")</f>
      </c>
      <c r="GC200">
        <f>IF($GL200&gt;=33,INDEX($DG:$DG,$GK200+33),"")</f>
      </c>
      <c r="GD200">
        <f>IF($GL200&gt;=34,INDEX($DG:$DG,$GK200+34),"")</f>
      </c>
      <c r="GE200">
        <f>IF($GL200&gt;=35,INDEX($DG:$DG,$GK200+35),"")</f>
      </c>
      <c r="GF200">
        <f>IF($GL200&gt;=36,INDEX($DG:$DG,$GK200+36),"")</f>
      </c>
      <c r="GG200">
        <f>IF($GL200&gt;=37,INDEX($DG:$DG,$GK200+37),"")</f>
      </c>
      <c r="GH200">
        <f>IF($GL200&gt;=38,INDEX($DG:$DG,$GK200+38),"")</f>
      </c>
      <c r="GI200">
        <f>IF($GL200&gt;=39,INDEX($DG:$DG,$GK200+39),"")</f>
      </c>
      <c r="GJ200">
        <f>IF($GL200&gt;=40,INDEX($DG:$DG,$GK200+40),"")</f>
      </c>
      <c r="GK200">
        <f>IFERROR(MATCH($DE200,$DF$2:$DF$166,0)+1,0)</f>
      </c>
      <c r="GL200">
        <f>IFERROR(INDEX($DH$2:$DH$166,MATCH($DE200,$DF$2:$DF$166,0)),0)</f>
      </c>
      <c r="GM200">
        <f>IFERROR(MATCH($H200,$DI$200:$EV$200,0),0)</f>
      </c>
      <c r="GN200">
        <f>IF($GM200&gt;0,INDEX($EW$200:$GJ$200,$GM200),"")</f>
      </c>
      <c r="GO200" t="s">
        <v>572</v>
      </c>
      <c r="GQ200">
        <f>IF($IZ200&gt;=1,INDEX($GO:$GO,$IY200+1),"")</f>
      </c>
      <c r="GR200">
        <f>IF($IZ200&gt;=2,INDEX($GO:$GO,$IY200+2),"")</f>
      </c>
      <c r="GS200">
        <f>IF($IZ200&gt;=3,INDEX($GO:$GO,$IY200+3),"")</f>
      </c>
      <c r="GT200">
        <f>IF($IZ200&gt;=4,INDEX($GO:$GO,$IY200+4),"")</f>
      </c>
      <c r="GU200">
        <f>IF($IZ200&gt;=5,INDEX($GO:$GO,$IY200+5),"")</f>
      </c>
      <c r="GV200">
        <f>IF($IZ200&gt;=6,INDEX($GO:$GO,$IY200+6),"")</f>
      </c>
      <c r="GW200">
        <f>IF($IZ200&gt;=7,INDEX($GO:$GO,$IY200+7),"")</f>
      </c>
      <c r="GX200">
        <f>IF($IZ200&gt;=8,INDEX($GO:$GO,$IY200+8),"")</f>
      </c>
      <c r="GY200">
        <f>IF($IZ200&gt;=9,INDEX($GO:$GO,$IY200+9),"")</f>
      </c>
      <c r="GZ200">
        <f>IF($IZ200&gt;=10,INDEX($GO:$GO,$IY200+10),"")</f>
      </c>
      <c r="HA200">
        <f>IF($IZ200&gt;=11,INDEX($GO:$GO,$IY200+11),"")</f>
      </c>
      <c r="HB200">
        <f>IF($IZ200&gt;=12,INDEX($GO:$GO,$IY200+12),"")</f>
      </c>
      <c r="HC200">
        <f>IF($IZ200&gt;=13,INDEX($GO:$GO,$IY200+13),"")</f>
      </c>
      <c r="HD200">
        <f>IF($IZ200&gt;=14,INDEX($GO:$GO,$IY200+14),"")</f>
      </c>
      <c r="HE200">
        <f>IF($IZ200&gt;=15,INDEX($GO:$GO,$IY200+15),"")</f>
      </c>
      <c r="HF200">
        <f>IF($IZ200&gt;=16,INDEX($GO:$GO,$IY200+16),"")</f>
      </c>
      <c r="HG200">
        <f>IF($IZ200&gt;=17,INDEX($GO:$GO,$IY200+17),"")</f>
      </c>
      <c r="HH200">
        <f>IF($IZ200&gt;=18,INDEX($GO:$GO,$IY200+18),"")</f>
      </c>
      <c r="HI200">
        <f>IF($IZ200&gt;=19,INDEX($GO:$GO,$IY200+19),"")</f>
      </c>
      <c r="HJ200">
        <f>IF($IZ200&gt;=20,INDEX($GO:$GO,$IY200+20),"")</f>
      </c>
      <c r="HK200">
        <f>IF($IZ200&gt;=21,INDEX($GO:$GO,$IY200+21),"")</f>
      </c>
      <c r="HL200">
        <f>IF($IZ200&gt;=22,INDEX($GO:$GO,$IY200+22),"")</f>
      </c>
      <c r="HM200">
        <f>IF($IZ200&gt;=23,INDEX($GO:$GO,$IY200+23),"")</f>
      </c>
      <c r="HN200">
        <f>IF($IZ200&gt;=24,INDEX($GO:$GO,$IY200+24),"")</f>
      </c>
      <c r="HO200">
        <f>IF($IZ200&gt;=25,INDEX($GO:$GO,$IY200+25),"")</f>
      </c>
      <c r="HP200">
        <f>IF($IZ200&gt;=26,INDEX($GO:$GO,$IY200+26),"")</f>
      </c>
      <c r="HQ200">
        <f>IF($IZ200&gt;=27,INDEX($GO:$GO,$IY200+27),"")</f>
      </c>
      <c r="HR200">
        <f>IF($IZ200&gt;=28,INDEX($GO:$GO,$IY200+28),"")</f>
      </c>
      <c r="HS200">
        <f>IF($IZ200&gt;=29,INDEX($GO:$GO,$IY200+29),"")</f>
      </c>
      <c r="HT200">
        <f>IF($IZ200&gt;=30,INDEX($GO:$GO,$IY200+30),"")</f>
      </c>
      <c r="HU200">
        <f>IF($IZ200&gt;=31,INDEX($GO:$GO,$IY200+31),"")</f>
      </c>
      <c r="HV200">
        <f>IF($IZ200&gt;=32,INDEX($GO:$GO,$IY200+32),"")</f>
      </c>
      <c r="HW200">
        <f>IF($IZ200&gt;=33,INDEX($GO:$GO,$IY200+33),"")</f>
      </c>
      <c r="HX200">
        <f>IF($IZ200&gt;=34,INDEX($GO:$GO,$IY200+34),"")</f>
      </c>
      <c r="HY200">
        <f>IF($IZ200&gt;=35,INDEX($GO:$GO,$IY200+35),"")</f>
      </c>
      <c r="HZ200">
        <f>IF($IZ200&gt;=36,INDEX($GO:$GO,$IY200+36),"")</f>
      </c>
      <c r="IA200">
        <f>IF($IZ200&gt;=37,INDEX($GO:$GO,$IY200+37),"")</f>
      </c>
      <c r="IB200">
        <f>IF($IZ200&gt;=38,INDEX($GO:$GO,$IY200+38),"")</f>
      </c>
      <c r="IC200">
        <f>IF($IZ200&gt;=39,INDEX($GO:$GO,$IY200+39),"")</f>
      </c>
      <c r="ID200">
        <f>IF($IZ200&gt;=40,INDEX($GO:$GO,$IY200+40),"")</f>
      </c>
      <c r="IE200">
        <f>IF($IZ200&gt;=41,INDEX($GO:$GO,$IY200+41),"")</f>
      </c>
      <c r="IF200">
        <f>IF($IZ200&gt;=42,INDEX($GO:$GO,$IY200+42),"")</f>
      </c>
      <c r="IG200">
        <f>IF($IZ200&gt;=43,INDEX($GO:$GO,$IY200+43),"")</f>
      </c>
      <c r="IH200">
        <f>IF($IZ200&gt;=44,INDEX($GO:$GO,$IY200+44),"")</f>
      </c>
      <c r="II200">
        <f>IF($IZ200&gt;=45,INDEX($GO:$GO,$IY200+45),"")</f>
      </c>
      <c r="IJ200">
        <f>IF($IZ200&gt;=46,INDEX($GO:$GO,$IY200+46),"")</f>
      </c>
      <c r="IK200">
        <f>IF($IZ200&gt;=47,INDEX($GO:$GO,$IY200+47),"")</f>
      </c>
      <c r="IL200">
        <f>IF($IZ200&gt;=48,INDEX($GO:$GO,$IY200+48),"")</f>
      </c>
      <c r="IM200">
        <f>IF($IZ200&gt;=49,INDEX($GO:$GO,$IY200+49),"")</f>
      </c>
      <c r="IN200">
        <f>IF($IZ200&gt;=50,INDEX($GO:$GO,$IY200+50),"")</f>
      </c>
      <c r="IO200">
        <f>IF($IZ200&gt;=51,INDEX($GO:$GO,$IY200+51),"")</f>
      </c>
      <c r="IP200">
        <f>IF($IZ200&gt;=52,INDEX($GO:$GO,$IY200+52),"")</f>
      </c>
      <c r="IQ200">
        <f>IF($IZ200&gt;=53,INDEX($GO:$GO,$IY200+53),"")</f>
      </c>
      <c r="IR200">
        <f>IF($IZ200&gt;=54,INDEX($GO:$GO,$IY200+54),"")</f>
      </c>
      <c r="IS200">
        <f>IF($IZ200&gt;=55,INDEX($GO:$GO,$IY200+55),"")</f>
      </c>
      <c r="IT200">
        <f>IF($IZ200&gt;=56,INDEX($GO:$GO,$IY200+56),"")</f>
      </c>
      <c r="IU200">
        <f>IF($IZ200&gt;=57,INDEX($GO:$GO,$IY200+57),"")</f>
      </c>
      <c r="IV200">
        <f>IF($IZ200&gt;=58,INDEX($GO:$GO,$IY200+58),"")</f>
      </c>
      <c r="IW200">
        <f>IF($IZ200&gt;=59,INDEX($GO:$GO,$IY200+59),"")</f>
      </c>
      <c r="IX200">
        <f>IF($IZ200&gt;=60,INDEX($GO:$GO,$IY200+60),"")</f>
      </c>
      <c r="IY200">
        <f>IFERROR(MATCH($GN200,$GO$2:$GO$827,0)+1,0)</f>
      </c>
      <c r="IZ200">
        <f>IFERROR(INDEX($GP$2:$GP$827,MATCH($GN200,$GO$2:$GO$827,0)),0)</f>
      </c>
      <c r="JA200" t="s">
        <v>23</v>
      </c>
      <c r="JB200" t="s">
        <v>23</v>
      </c>
    </row>
    <row r="201" spans="1:262" x14ac:dyDescent="0.25">
      <c r="F201" s="1"/>
      <c r="G201" s="1"/>
      <c r="H201" s="1"/>
      <c r="I201" s="1"/>
      <c r="J201" s="1">
        <f>IFERROR(IF(FIND(" - ",$F201)&gt;0,MID($F201,FIND(" - ",$F201)+3,LEN($F201)),""),"")</f>
      </c>
      <c r="L201" s="1"/>
      <c r="N201" t="s">
        <v>23</v>
      </c>
      <c r="P201">
        <f>IF(OR($N201="",$O201=""),"",IFERROR($N201/$O201,0))</f>
      </c>
      <c r="Q201">
        <f>IF($N201="","",
IF($G201="","",
IF(ISNUMBER(SEARCH("exempt",LOWER($G201))),0,
$N201*(VALUE(SUBSTITUTE($G201,"%",""))/100))))</f>
      </c>
      <c r="W201">
        <f>IF($N201="","",
SUM($N201,$Q201,$U201,$R201,$T201)-
IF($V201="",0,VALUE($V201)))</f>
      </c>
      <c r="AE201" t="s">
        <v>946</v>
      </c>
      <c r="AJ201" t="s">
        <v>947</v>
      </c>
      <c r="AM201">
        <f>IFERROR(LEFT($F201,FIND(" - ",$F201)-1),$F201)</f>
      </c>
      <c r="AP201">
        <f>IF($CE201&gt;=1,INDEX($AN:$AN,$CD201+1),"")</f>
      </c>
      <c r="AQ201">
        <f>IF($CE201&gt;=2,INDEX($AN:$AN,$CD201+2),"")</f>
      </c>
      <c r="AR201">
        <f>IF($CE201&gt;=3,INDEX($AN:$AN,$CD201+3),"")</f>
      </c>
      <c r="AS201">
        <f>IF($CE201&gt;=4,INDEX($AN:$AN,$CD201+4),"")</f>
      </c>
      <c r="AT201">
        <f>IF($CE201&gt;=5,INDEX($AN:$AN,$CD201+5),"")</f>
      </c>
      <c r="AU201">
        <f>IF($CE201&gt;=6,INDEX($AN:$AN,$CD201+6),"")</f>
      </c>
      <c r="AV201">
        <f>IF($CE201&gt;=7,INDEX($AN:$AN,$CD201+7),"")</f>
      </c>
      <c r="AW201">
        <f>IF($CE201&gt;=8,INDEX($AN:$AN,$CD201+8),"")</f>
      </c>
      <c r="AX201">
        <f>IF($CE201&gt;=9,INDEX($AN:$AN,$CD201+9),"")</f>
      </c>
      <c r="AY201">
        <f>IF($CE201&gt;=10,INDEX($AN:$AN,$CD201+10),"")</f>
      </c>
      <c r="AZ201">
        <f>IF($CE201&gt;=11,INDEX($AN:$AN,$CD201+11),"")</f>
      </c>
      <c r="BA201">
        <f>IF($CE201&gt;=12,INDEX($AN:$AN,$CD201+12),"")</f>
      </c>
      <c r="BB201">
        <f>IF($CE201&gt;=13,INDEX($AN:$AN,$CD201+13),"")</f>
      </c>
      <c r="BC201">
        <f>IF($CE201&gt;=14,INDEX($AN:$AN,$CD201+14),"")</f>
      </c>
      <c r="BD201">
        <f>IF($CE201&gt;=15,INDEX($AN:$AN,$CD201+15),"")</f>
      </c>
      <c r="BE201">
        <f>IF($CE201&gt;=16,INDEX($AN:$AN,$CD201+16),"")</f>
      </c>
      <c r="BF201">
        <f>IF($CE201&gt;=17,INDEX($AN:$AN,$CD201+17),"")</f>
      </c>
      <c r="BG201">
        <f>IF($CE201&gt;=18,INDEX($AN:$AN,$CD201+18),"")</f>
      </c>
      <c r="BH201">
        <f>IF($CE201&gt;=19,INDEX($AN:$AN,$CD201+19),"")</f>
      </c>
      <c r="BI201">
        <f>IF($CE201&gt;=20,INDEX($AN:$AN,$CD201+20),"")</f>
      </c>
      <c r="BJ201">
        <f>IF($CE201&gt;=21,INDEX($AN:$AN,$CD201+21),"")</f>
      </c>
      <c r="BK201">
        <f>IF($CE201&gt;=22,INDEX($AN:$AN,$CD201+22),"")</f>
      </c>
      <c r="BL201">
        <f>IF($CE201&gt;=23,INDEX($AN:$AN,$CD201+23),"")</f>
      </c>
      <c r="BM201">
        <f>IF($CE201&gt;=24,INDEX($AN:$AN,$CD201+24),"")</f>
      </c>
      <c r="BN201">
        <f>IF($CE201&gt;=25,INDEX($AN:$AN,$CD201+25),"")</f>
      </c>
      <c r="BO201">
        <f>IF($CE201&gt;=26,INDEX($AN:$AN,$CD201+26),"")</f>
      </c>
      <c r="BP201">
        <f>IF($CE201&gt;=27,INDEX($AN:$AN,$CD201+27),"")</f>
      </c>
      <c r="BQ201">
        <f>IF($CE201&gt;=28,INDEX($AN:$AN,$CD201+28),"")</f>
      </c>
      <c r="BR201">
        <f>IF($CE201&gt;=29,INDEX($AN:$AN,$CD201+29),"")</f>
      </c>
      <c r="BS201">
        <f>IF($CE201&gt;=30,INDEX($AN:$AN,$CD201+30),"")</f>
      </c>
      <c r="BT201">
        <f>IF($CE201&gt;=31,INDEX($AN:$AN,$CD201+31),"")</f>
      </c>
      <c r="BU201">
        <f>IF($CE201&gt;=32,INDEX($AN:$AN,$CD201+32),"")</f>
      </c>
      <c r="BV201">
        <f>IF($CE201&gt;=33,INDEX($AN:$AN,$CD201+33),"")</f>
      </c>
      <c r="BW201">
        <f>IF($CE201&gt;=34,INDEX($AN:$AN,$CD201+34),"")</f>
      </c>
      <c r="BX201">
        <f>IF($CE201&gt;=35,INDEX($AN:$AN,$CD201+35),"")</f>
      </c>
      <c r="BY201">
        <f>IF($CE201&gt;=36,INDEX($AN:$AN,$CD201+36),"")</f>
      </c>
      <c r="BZ201">
        <f>IF($CE201&gt;=37,INDEX($AN:$AN,$CD201+37),"")</f>
      </c>
      <c r="CA201">
        <f>IF($CE201&gt;=38,INDEX($AN:$AN,$CD201+38),"")</f>
      </c>
      <c r="CB201">
        <f>IF($CE201&gt;=39,INDEX($AN:$AN,$CD201+39),"")</f>
      </c>
      <c r="CC201">
        <f>IF($CE201&gt;=40,INDEX($AN:$AN,$CD201+40),"")</f>
      </c>
      <c r="CD201">
        <f>IFERROR(MATCH($AM201,$AN$2:$AN$133,0)+1,0)</f>
      </c>
      <c r="CE201">
        <f>IFERROR(INDEX($AO$2:$AO$133,MATCH($AM201,$AN$2:$AN$133,0)),0)</f>
      </c>
      <c r="CF201">
        <f>IFERROR(LEFT($K201,FIND(" - ",$K201)-1),$K201)</f>
      </c>
      <c r="CG201" t="s">
        <v>225</v>
      </c>
      <c r="CI201">
        <f>IF($DD201&gt;=1,INDEX($CG:$CG,$DC201+1),"")</f>
      </c>
      <c r="CJ201">
        <f>IF($DD201&gt;=2,INDEX($CG:$CG,$DC201+2),"")</f>
      </c>
      <c r="CK201">
        <f>IF($DD201&gt;=3,INDEX($CG:$CG,$DC201+3),"")</f>
      </c>
      <c r="CL201">
        <f>IF($DD201&gt;=4,INDEX($CG:$CG,$DC201+4),"")</f>
      </c>
      <c r="CM201">
        <f>IF($DD201&gt;=5,INDEX($CG:$CG,$DC201+5),"")</f>
      </c>
      <c r="CN201">
        <f>IF($DD201&gt;=6,INDEX($CG:$CG,$DC201+6),"")</f>
      </c>
      <c r="CO201">
        <f>IF($DD201&gt;=7,INDEX($CG:$CG,$DC201+7),"")</f>
      </c>
      <c r="CP201">
        <f>IF($DD201&gt;=8,INDEX($CG:$CG,$DC201+8),"")</f>
      </c>
      <c r="CQ201">
        <f>IF($DD201&gt;=9,INDEX($CG:$CG,$DC201+9),"")</f>
      </c>
      <c r="CR201">
        <f>IF($DD201&gt;=10,INDEX($CG:$CG,$DC201+10),"")</f>
      </c>
      <c r="CS201">
        <f>IF($DD201&gt;=11,INDEX($CG:$CG,$DC201+11),"")</f>
      </c>
      <c r="CT201">
        <f>IF($DD201&gt;=12,INDEX($CG:$CG,$DC201+12),"")</f>
      </c>
      <c r="CU201">
        <f>IF($DD201&gt;=13,INDEX($CG:$CG,$DC201+13),"")</f>
      </c>
      <c r="CV201">
        <f>IF($DD201&gt;=14,INDEX($CG:$CG,$DC201+14),"")</f>
      </c>
      <c r="CW201">
        <f>IF($DD201&gt;=15,INDEX($CG:$CG,$DC201+15),"")</f>
      </c>
      <c r="CX201">
        <f>IF($DD201&gt;=16,INDEX($CG:$CG,$DC201+16),"")</f>
      </c>
      <c r="CY201">
        <f>IF($DD201&gt;=17,INDEX($CG:$CG,$DC201+17),"")</f>
      </c>
      <c r="CZ201">
        <f>IF($DD201&gt;=18,INDEX($CG:$CG,$DC201+18),"")</f>
      </c>
      <c r="DA201">
        <f>IF($DD201&gt;=19,INDEX($CG:$CG,$DC201+19),"")</f>
      </c>
      <c r="DB201">
        <f>IF($DD201&gt;=20,INDEX($CG:$CG,$DC201+20),"")</f>
      </c>
      <c r="DC201">
        <f>IFERROR(MATCH($CF201,$CG$2:$CG$1558,0)+1,0)</f>
      </c>
      <c r="DD201">
        <f>IFERROR(INDEX($CH$2:$CH$1558,MATCH($CF201,$CG$2:$CG$1558,0)),0)</f>
      </c>
      <c r="DE201">
        <f>IFERROR(INDEX($AL:$AL,MATCH($G201,$AK:$AK,0))&amp;"","")</f>
      </c>
      <c r="DI201">
        <f>IF($GL201&gt;=1,INDEX($DF:$DF,$GK201+1),"")</f>
      </c>
      <c r="DJ201">
        <f>IF($GL201&gt;=2,INDEX($DF:$DF,$GK201+2),"")</f>
      </c>
      <c r="DK201">
        <f>IF($GL201&gt;=3,INDEX($DF:$DF,$GK201+3),"")</f>
      </c>
      <c r="DL201">
        <f>IF($GL201&gt;=4,INDEX($DF:$DF,$GK201+4),"")</f>
      </c>
      <c r="DM201">
        <f>IF($GL201&gt;=5,INDEX($DF:$DF,$GK201+5),"")</f>
      </c>
      <c r="DN201">
        <f>IF($GL201&gt;=6,INDEX($DF:$DF,$GK201+6),"")</f>
      </c>
      <c r="DO201">
        <f>IF($GL201&gt;=7,INDEX($DF:$DF,$GK201+7),"")</f>
      </c>
      <c r="DP201">
        <f>IF($GL201&gt;=8,INDEX($DF:$DF,$GK201+8),"")</f>
      </c>
      <c r="DQ201">
        <f>IF($GL201&gt;=9,INDEX($DF:$DF,$GK201+9),"")</f>
      </c>
      <c r="DR201">
        <f>IF($GL201&gt;=10,INDEX($DF:$DF,$GK201+10),"")</f>
      </c>
      <c r="DS201">
        <f>IF($GL201&gt;=11,INDEX($DF:$DF,$GK201+11),"")</f>
      </c>
      <c r="DT201">
        <f>IF($GL201&gt;=12,INDEX($DF:$DF,$GK201+12),"")</f>
      </c>
      <c r="DU201">
        <f>IF($GL201&gt;=13,INDEX($DF:$DF,$GK201+13),"")</f>
      </c>
      <c r="DV201">
        <f>IF($GL201&gt;=14,INDEX($DF:$DF,$GK201+14),"")</f>
      </c>
      <c r="DW201">
        <f>IF($GL201&gt;=15,INDEX($DF:$DF,$GK201+15),"")</f>
      </c>
      <c r="DX201">
        <f>IF($GL201&gt;=16,INDEX($DF:$DF,$GK201+16),"")</f>
      </c>
      <c r="DY201">
        <f>IF($GL201&gt;=17,INDEX($DF:$DF,$GK201+17),"")</f>
      </c>
      <c r="DZ201">
        <f>IF($GL201&gt;=18,INDEX($DF:$DF,$GK201+18),"")</f>
      </c>
      <c r="EA201">
        <f>IF($GL201&gt;=19,INDEX($DF:$DF,$GK201+19),"")</f>
      </c>
      <c r="EB201">
        <f>IF($GL201&gt;=20,INDEX($DF:$DF,$GK201+20),"")</f>
      </c>
      <c r="EC201">
        <f>IF($GL201&gt;=21,INDEX($DF:$DF,$GK201+21),"")</f>
      </c>
      <c r="ED201">
        <f>IF($GL201&gt;=22,INDEX($DF:$DF,$GK201+22),"")</f>
      </c>
      <c r="EE201">
        <f>IF($GL201&gt;=23,INDEX($DF:$DF,$GK201+23),"")</f>
      </c>
      <c r="EF201">
        <f>IF($GL201&gt;=24,INDEX($DF:$DF,$GK201+24),"")</f>
      </c>
      <c r="EG201">
        <f>IF($GL201&gt;=25,INDEX($DF:$DF,$GK201+25),"")</f>
      </c>
      <c r="EH201">
        <f>IF($GL201&gt;=26,INDEX($DF:$DF,$GK201+26),"")</f>
      </c>
      <c r="EI201">
        <f>IF($GL201&gt;=27,INDEX($DF:$DF,$GK201+27),"")</f>
      </c>
      <c r="EJ201">
        <f>IF($GL201&gt;=28,INDEX($DF:$DF,$GK201+28),"")</f>
      </c>
      <c r="EK201">
        <f>IF($GL201&gt;=29,INDEX($DF:$DF,$GK201+29),"")</f>
      </c>
      <c r="EL201">
        <f>IF($GL201&gt;=30,INDEX($DF:$DF,$GK201+30),"")</f>
      </c>
      <c r="EM201">
        <f>IF($GL201&gt;=31,INDEX($DF:$DF,$GK201+31),"")</f>
      </c>
      <c r="EN201">
        <f>IF($GL201&gt;=32,INDEX($DF:$DF,$GK201+32),"")</f>
      </c>
      <c r="EO201">
        <f>IF($GL201&gt;=33,INDEX($DF:$DF,$GK201+33),"")</f>
      </c>
      <c r="EP201">
        <f>IF($GL201&gt;=34,INDEX($DF:$DF,$GK201+34),"")</f>
      </c>
      <c r="EQ201">
        <f>IF($GL201&gt;=35,INDEX($DF:$DF,$GK201+35),"")</f>
      </c>
      <c r="ER201">
        <f>IF($GL201&gt;=36,INDEX($DF:$DF,$GK201+36),"")</f>
      </c>
      <c r="ES201">
        <f>IF($GL201&gt;=37,INDEX($DF:$DF,$GK201+37),"")</f>
      </c>
      <c r="ET201">
        <f>IF($GL201&gt;=38,INDEX($DF:$DF,$GK201+38),"")</f>
      </c>
      <c r="EU201">
        <f>IF($GL201&gt;=39,INDEX($DF:$DF,$GK201+39),"")</f>
      </c>
      <c r="EV201">
        <f>IF($GL201&gt;=40,INDEX($DF:$DF,$GK201+40),"")</f>
      </c>
      <c r="EW201">
        <f>IF($GL201&gt;=1,INDEX($DG:$DG,$GK201+1),"")</f>
      </c>
      <c r="EX201">
        <f>IF($GL201&gt;=2,INDEX($DG:$DG,$GK201+2),"")</f>
      </c>
      <c r="EY201">
        <f>IF($GL201&gt;=3,INDEX($DG:$DG,$GK201+3),"")</f>
      </c>
      <c r="EZ201">
        <f>IF($GL201&gt;=4,INDEX($DG:$DG,$GK201+4),"")</f>
      </c>
      <c r="FA201">
        <f>IF($GL201&gt;=5,INDEX($DG:$DG,$GK201+5),"")</f>
      </c>
      <c r="FB201">
        <f>IF($GL201&gt;=6,INDEX($DG:$DG,$GK201+6),"")</f>
      </c>
      <c r="FC201">
        <f>IF($GL201&gt;=7,INDEX($DG:$DG,$GK201+7),"")</f>
      </c>
      <c r="FD201">
        <f>IF($GL201&gt;=8,INDEX($DG:$DG,$GK201+8),"")</f>
      </c>
      <c r="FE201">
        <f>IF($GL201&gt;=9,INDEX($DG:$DG,$GK201+9),"")</f>
      </c>
      <c r="FF201">
        <f>IF($GL201&gt;=10,INDEX($DG:$DG,$GK201+10),"")</f>
      </c>
      <c r="FG201">
        <f>IF($GL201&gt;=11,INDEX($DG:$DG,$GK201+11),"")</f>
      </c>
      <c r="FH201">
        <f>IF($GL201&gt;=12,INDEX($DG:$DG,$GK201+12),"")</f>
      </c>
      <c r="FI201">
        <f>IF($GL201&gt;=13,INDEX($DG:$DG,$GK201+13),"")</f>
      </c>
      <c r="FJ201">
        <f>IF($GL201&gt;=14,INDEX($DG:$DG,$GK201+14),"")</f>
      </c>
      <c r="FK201">
        <f>IF($GL201&gt;=15,INDEX($DG:$DG,$GK201+15),"")</f>
      </c>
      <c r="FL201">
        <f>IF($GL201&gt;=16,INDEX($DG:$DG,$GK201+16),"")</f>
      </c>
      <c r="FM201">
        <f>IF($GL201&gt;=17,INDEX($DG:$DG,$GK201+17),"")</f>
      </c>
      <c r="FN201">
        <f>IF($GL201&gt;=18,INDEX($DG:$DG,$GK201+18),"")</f>
      </c>
      <c r="FO201">
        <f>IF($GL201&gt;=19,INDEX($DG:$DG,$GK201+19),"")</f>
      </c>
      <c r="FP201">
        <f>IF($GL201&gt;=20,INDEX($DG:$DG,$GK201+20),"")</f>
      </c>
      <c r="FQ201">
        <f>IF($GL201&gt;=21,INDEX($DG:$DG,$GK201+21),"")</f>
      </c>
      <c r="FR201">
        <f>IF($GL201&gt;=22,INDEX($DG:$DG,$GK201+22),"")</f>
      </c>
      <c r="FS201">
        <f>IF($GL201&gt;=23,INDEX($DG:$DG,$GK201+23),"")</f>
      </c>
      <c r="FT201">
        <f>IF($GL201&gt;=24,INDEX($DG:$DG,$GK201+24),"")</f>
      </c>
      <c r="FU201">
        <f>IF($GL201&gt;=25,INDEX($DG:$DG,$GK201+25),"")</f>
      </c>
      <c r="FV201">
        <f>IF($GL201&gt;=26,INDEX($DG:$DG,$GK201+26),"")</f>
      </c>
      <c r="FW201">
        <f>IF($GL201&gt;=27,INDEX($DG:$DG,$GK201+27),"")</f>
      </c>
      <c r="FX201">
        <f>IF($GL201&gt;=28,INDEX($DG:$DG,$GK201+28),"")</f>
      </c>
      <c r="FY201">
        <f>IF($GL201&gt;=29,INDEX($DG:$DG,$GK201+29),"")</f>
      </c>
      <c r="FZ201">
        <f>IF($GL201&gt;=30,INDEX($DG:$DG,$GK201+30),"")</f>
      </c>
      <c r="GA201">
        <f>IF($GL201&gt;=31,INDEX($DG:$DG,$GK201+31),"")</f>
      </c>
      <c r="GB201">
        <f>IF($GL201&gt;=32,INDEX($DG:$DG,$GK201+32),"")</f>
      </c>
      <c r="GC201">
        <f>IF($GL201&gt;=33,INDEX($DG:$DG,$GK201+33),"")</f>
      </c>
      <c r="GD201">
        <f>IF($GL201&gt;=34,INDEX($DG:$DG,$GK201+34),"")</f>
      </c>
      <c r="GE201">
        <f>IF($GL201&gt;=35,INDEX($DG:$DG,$GK201+35),"")</f>
      </c>
      <c r="GF201">
        <f>IF($GL201&gt;=36,INDEX($DG:$DG,$GK201+36),"")</f>
      </c>
      <c r="GG201">
        <f>IF($GL201&gt;=37,INDEX($DG:$DG,$GK201+37),"")</f>
      </c>
      <c r="GH201">
        <f>IF($GL201&gt;=38,INDEX($DG:$DG,$GK201+38),"")</f>
      </c>
      <c r="GI201">
        <f>IF($GL201&gt;=39,INDEX($DG:$DG,$GK201+39),"")</f>
      </c>
      <c r="GJ201">
        <f>IF($GL201&gt;=40,INDEX($DG:$DG,$GK201+40),"")</f>
      </c>
      <c r="GK201">
        <f>IFERROR(MATCH($DE201,$DF$2:$DF$166,0)+1,0)</f>
      </c>
      <c r="GL201">
        <f>IFERROR(INDEX($DH$2:$DH$166,MATCH($DE201,$DF$2:$DF$166,0)),0)</f>
      </c>
      <c r="GM201">
        <f>IFERROR(MATCH($H201,$DI$201:$EV$201,0),0)</f>
      </c>
      <c r="GN201">
        <f>IF($GM201&gt;0,INDEX($EW$201:$GJ$201,$GM201),"")</f>
      </c>
      <c r="GO201" t="s">
        <v>577</v>
      </c>
      <c r="GQ201">
        <f>IF($IZ201&gt;=1,INDEX($GO:$GO,$IY201+1),"")</f>
      </c>
      <c r="GR201">
        <f>IF($IZ201&gt;=2,INDEX($GO:$GO,$IY201+2),"")</f>
      </c>
      <c r="GS201">
        <f>IF($IZ201&gt;=3,INDEX($GO:$GO,$IY201+3),"")</f>
      </c>
      <c r="GT201">
        <f>IF($IZ201&gt;=4,INDEX($GO:$GO,$IY201+4),"")</f>
      </c>
      <c r="GU201">
        <f>IF($IZ201&gt;=5,INDEX($GO:$GO,$IY201+5),"")</f>
      </c>
      <c r="GV201">
        <f>IF($IZ201&gt;=6,INDEX($GO:$GO,$IY201+6),"")</f>
      </c>
      <c r="GW201">
        <f>IF($IZ201&gt;=7,INDEX($GO:$GO,$IY201+7),"")</f>
      </c>
      <c r="GX201">
        <f>IF($IZ201&gt;=8,INDEX($GO:$GO,$IY201+8),"")</f>
      </c>
      <c r="GY201">
        <f>IF($IZ201&gt;=9,INDEX($GO:$GO,$IY201+9),"")</f>
      </c>
      <c r="GZ201">
        <f>IF($IZ201&gt;=10,INDEX($GO:$GO,$IY201+10),"")</f>
      </c>
      <c r="HA201">
        <f>IF($IZ201&gt;=11,INDEX($GO:$GO,$IY201+11),"")</f>
      </c>
      <c r="HB201">
        <f>IF($IZ201&gt;=12,INDEX($GO:$GO,$IY201+12),"")</f>
      </c>
      <c r="HC201">
        <f>IF($IZ201&gt;=13,INDEX($GO:$GO,$IY201+13),"")</f>
      </c>
      <c r="HD201">
        <f>IF($IZ201&gt;=14,INDEX($GO:$GO,$IY201+14),"")</f>
      </c>
      <c r="HE201">
        <f>IF($IZ201&gt;=15,INDEX($GO:$GO,$IY201+15),"")</f>
      </c>
      <c r="HF201">
        <f>IF($IZ201&gt;=16,INDEX($GO:$GO,$IY201+16),"")</f>
      </c>
      <c r="HG201">
        <f>IF($IZ201&gt;=17,INDEX($GO:$GO,$IY201+17),"")</f>
      </c>
      <c r="HH201">
        <f>IF($IZ201&gt;=18,INDEX($GO:$GO,$IY201+18),"")</f>
      </c>
      <c r="HI201">
        <f>IF($IZ201&gt;=19,INDEX($GO:$GO,$IY201+19),"")</f>
      </c>
      <c r="HJ201">
        <f>IF($IZ201&gt;=20,INDEX($GO:$GO,$IY201+20),"")</f>
      </c>
      <c r="HK201">
        <f>IF($IZ201&gt;=21,INDEX($GO:$GO,$IY201+21),"")</f>
      </c>
      <c r="HL201">
        <f>IF($IZ201&gt;=22,INDEX($GO:$GO,$IY201+22),"")</f>
      </c>
      <c r="HM201">
        <f>IF($IZ201&gt;=23,INDEX($GO:$GO,$IY201+23),"")</f>
      </c>
      <c r="HN201">
        <f>IF($IZ201&gt;=24,INDEX($GO:$GO,$IY201+24),"")</f>
      </c>
      <c r="HO201">
        <f>IF($IZ201&gt;=25,INDEX($GO:$GO,$IY201+25),"")</f>
      </c>
      <c r="HP201">
        <f>IF($IZ201&gt;=26,INDEX($GO:$GO,$IY201+26),"")</f>
      </c>
      <c r="HQ201">
        <f>IF($IZ201&gt;=27,INDEX($GO:$GO,$IY201+27),"")</f>
      </c>
      <c r="HR201">
        <f>IF($IZ201&gt;=28,INDEX($GO:$GO,$IY201+28),"")</f>
      </c>
      <c r="HS201">
        <f>IF($IZ201&gt;=29,INDEX($GO:$GO,$IY201+29),"")</f>
      </c>
      <c r="HT201">
        <f>IF($IZ201&gt;=30,INDEX($GO:$GO,$IY201+30),"")</f>
      </c>
      <c r="HU201">
        <f>IF($IZ201&gt;=31,INDEX($GO:$GO,$IY201+31),"")</f>
      </c>
      <c r="HV201">
        <f>IF($IZ201&gt;=32,INDEX($GO:$GO,$IY201+32),"")</f>
      </c>
      <c r="HW201">
        <f>IF($IZ201&gt;=33,INDEX($GO:$GO,$IY201+33),"")</f>
      </c>
      <c r="HX201">
        <f>IF($IZ201&gt;=34,INDEX($GO:$GO,$IY201+34),"")</f>
      </c>
      <c r="HY201">
        <f>IF($IZ201&gt;=35,INDEX($GO:$GO,$IY201+35),"")</f>
      </c>
      <c r="HZ201">
        <f>IF($IZ201&gt;=36,INDEX($GO:$GO,$IY201+36),"")</f>
      </c>
      <c r="IA201">
        <f>IF($IZ201&gt;=37,INDEX($GO:$GO,$IY201+37),"")</f>
      </c>
      <c r="IB201">
        <f>IF($IZ201&gt;=38,INDEX($GO:$GO,$IY201+38),"")</f>
      </c>
      <c r="IC201">
        <f>IF($IZ201&gt;=39,INDEX($GO:$GO,$IY201+39),"")</f>
      </c>
      <c r="ID201">
        <f>IF($IZ201&gt;=40,INDEX($GO:$GO,$IY201+40),"")</f>
      </c>
      <c r="IE201">
        <f>IF($IZ201&gt;=41,INDEX($GO:$GO,$IY201+41),"")</f>
      </c>
      <c r="IF201">
        <f>IF($IZ201&gt;=42,INDEX($GO:$GO,$IY201+42),"")</f>
      </c>
      <c r="IG201">
        <f>IF($IZ201&gt;=43,INDEX($GO:$GO,$IY201+43),"")</f>
      </c>
      <c r="IH201">
        <f>IF($IZ201&gt;=44,INDEX($GO:$GO,$IY201+44),"")</f>
      </c>
      <c r="II201">
        <f>IF($IZ201&gt;=45,INDEX($GO:$GO,$IY201+45),"")</f>
      </c>
      <c r="IJ201">
        <f>IF($IZ201&gt;=46,INDEX($GO:$GO,$IY201+46),"")</f>
      </c>
      <c r="IK201">
        <f>IF($IZ201&gt;=47,INDEX($GO:$GO,$IY201+47),"")</f>
      </c>
      <c r="IL201">
        <f>IF($IZ201&gt;=48,INDEX($GO:$GO,$IY201+48),"")</f>
      </c>
      <c r="IM201">
        <f>IF($IZ201&gt;=49,INDEX($GO:$GO,$IY201+49),"")</f>
      </c>
      <c r="IN201">
        <f>IF($IZ201&gt;=50,INDEX($GO:$GO,$IY201+50),"")</f>
      </c>
      <c r="IO201">
        <f>IF($IZ201&gt;=51,INDEX($GO:$GO,$IY201+51),"")</f>
      </c>
      <c r="IP201">
        <f>IF($IZ201&gt;=52,INDEX($GO:$GO,$IY201+52),"")</f>
      </c>
      <c r="IQ201">
        <f>IF($IZ201&gt;=53,INDEX($GO:$GO,$IY201+53),"")</f>
      </c>
      <c r="IR201">
        <f>IF($IZ201&gt;=54,INDEX($GO:$GO,$IY201+54),"")</f>
      </c>
      <c r="IS201">
        <f>IF($IZ201&gt;=55,INDEX($GO:$GO,$IY201+55),"")</f>
      </c>
      <c r="IT201">
        <f>IF($IZ201&gt;=56,INDEX($GO:$GO,$IY201+56),"")</f>
      </c>
      <c r="IU201">
        <f>IF($IZ201&gt;=57,INDEX($GO:$GO,$IY201+57),"")</f>
      </c>
      <c r="IV201">
        <f>IF($IZ201&gt;=58,INDEX($GO:$GO,$IY201+58),"")</f>
      </c>
      <c r="IW201">
        <f>IF($IZ201&gt;=59,INDEX($GO:$GO,$IY201+59),"")</f>
      </c>
      <c r="IX201">
        <f>IF($IZ201&gt;=60,INDEX($GO:$GO,$IY201+60),"")</f>
      </c>
      <c r="IY201">
        <f>IFERROR(MATCH($GN201,$GO$2:$GO$827,0)+1,0)</f>
      </c>
      <c r="IZ201">
        <f>IFERROR(INDEX($GP$2:$GP$827,MATCH($GN201,$GO$2:$GO$827,0)),0)</f>
      </c>
      <c r="JA201" t="s">
        <v>23</v>
      </c>
      <c r="JB201" t="s">
        <v>23</v>
      </c>
    </row>
    <row r="202" spans="1:262" x14ac:dyDescent="0.25">
      <c r="F202" s="1"/>
      <c r="G202" s="1"/>
      <c r="H202" s="1"/>
      <c r="I202" s="1"/>
      <c r="J202" s="1">
        <f>IFERROR(IF(FIND(" - ",$F202)&gt;0,MID($F202,FIND(" - ",$F202)+3,LEN($F202)),""),"")</f>
      </c>
      <c r="L202" s="1"/>
      <c r="N202" t="s">
        <v>23</v>
      </c>
      <c r="P202">
        <f>IF(OR($N202="",$O202=""),"",IFERROR($N202/$O202,0))</f>
      </c>
      <c r="Q202">
        <f>IF($N202="","",
IF($G202="","",
IF(ISNUMBER(SEARCH("exempt",LOWER($G202))),0,
$N202*(VALUE(SUBSTITUTE($G202,"%",""))/100))))</f>
      </c>
      <c r="W202">
        <f>IF($N202="","",
SUM($N202,$Q202,$U202,$R202,$T202)-
IF($V202="",0,VALUE($V202)))</f>
      </c>
      <c r="AE202" t="s">
        <v>948</v>
      </c>
      <c r="AJ202" t="s">
        <v>949</v>
      </c>
      <c r="AM202">
        <f>IFERROR(LEFT($F202,FIND(" - ",$F202)-1),$F202)</f>
      </c>
      <c r="AP202">
        <f>IF($CE202&gt;=1,INDEX($AN:$AN,$CD202+1),"")</f>
      </c>
      <c r="AQ202">
        <f>IF($CE202&gt;=2,INDEX($AN:$AN,$CD202+2),"")</f>
      </c>
      <c r="AR202">
        <f>IF($CE202&gt;=3,INDEX($AN:$AN,$CD202+3),"")</f>
      </c>
      <c r="AS202">
        <f>IF($CE202&gt;=4,INDEX($AN:$AN,$CD202+4),"")</f>
      </c>
      <c r="AT202">
        <f>IF($CE202&gt;=5,INDEX($AN:$AN,$CD202+5),"")</f>
      </c>
      <c r="AU202">
        <f>IF($CE202&gt;=6,INDEX($AN:$AN,$CD202+6),"")</f>
      </c>
      <c r="AV202">
        <f>IF($CE202&gt;=7,INDEX($AN:$AN,$CD202+7),"")</f>
      </c>
      <c r="AW202">
        <f>IF($CE202&gt;=8,INDEX($AN:$AN,$CD202+8),"")</f>
      </c>
      <c r="AX202">
        <f>IF($CE202&gt;=9,INDEX($AN:$AN,$CD202+9),"")</f>
      </c>
      <c r="AY202">
        <f>IF($CE202&gt;=10,INDEX($AN:$AN,$CD202+10),"")</f>
      </c>
      <c r="AZ202">
        <f>IF($CE202&gt;=11,INDEX($AN:$AN,$CD202+11),"")</f>
      </c>
      <c r="BA202">
        <f>IF($CE202&gt;=12,INDEX($AN:$AN,$CD202+12),"")</f>
      </c>
      <c r="BB202">
        <f>IF($CE202&gt;=13,INDEX($AN:$AN,$CD202+13),"")</f>
      </c>
      <c r="BC202">
        <f>IF($CE202&gt;=14,INDEX($AN:$AN,$CD202+14),"")</f>
      </c>
      <c r="BD202">
        <f>IF($CE202&gt;=15,INDEX($AN:$AN,$CD202+15),"")</f>
      </c>
      <c r="BE202">
        <f>IF($CE202&gt;=16,INDEX($AN:$AN,$CD202+16),"")</f>
      </c>
      <c r="BF202">
        <f>IF($CE202&gt;=17,INDEX($AN:$AN,$CD202+17),"")</f>
      </c>
      <c r="BG202">
        <f>IF($CE202&gt;=18,INDEX($AN:$AN,$CD202+18),"")</f>
      </c>
      <c r="BH202">
        <f>IF($CE202&gt;=19,INDEX($AN:$AN,$CD202+19),"")</f>
      </c>
      <c r="BI202">
        <f>IF($CE202&gt;=20,INDEX($AN:$AN,$CD202+20),"")</f>
      </c>
      <c r="BJ202">
        <f>IF($CE202&gt;=21,INDEX($AN:$AN,$CD202+21),"")</f>
      </c>
      <c r="BK202">
        <f>IF($CE202&gt;=22,INDEX($AN:$AN,$CD202+22),"")</f>
      </c>
      <c r="BL202">
        <f>IF($CE202&gt;=23,INDEX($AN:$AN,$CD202+23),"")</f>
      </c>
      <c r="BM202">
        <f>IF($CE202&gt;=24,INDEX($AN:$AN,$CD202+24),"")</f>
      </c>
      <c r="BN202">
        <f>IF($CE202&gt;=25,INDEX($AN:$AN,$CD202+25),"")</f>
      </c>
      <c r="BO202">
        <f>IF($CE202&gt;=26,INDEX($AN:$AN,$CD202+26),"")</f>
      </c>
      <c r="BP202">
        <f>IF($CE202&gt;=27,INDEX($AN:$AN,$CD202+27),"")</f>
      </c>
      <c r="BQ202">
        <f>IF($CE202&gt;=28,INDEX($AN:$AN,$CD202+28),"")</f>
      </c>
      <c r="BR202">
        <f>IF($CE202&gt;=29,INDEX($AN:$AN,$CD202+29),"")</f>
      </c>
      <c r="BS202">
        <f>IF($CE202&gt;=30,INDEX($AN:$AN,$CD202+30),"")</f>
      </c>
      <c r="BT202">
        <f>IF($CE202&gt;=31,INDEX($AN:$AN,$CD202+31),"")</f>
      </c>
      <c r="BU202">
        <f>IF($CE202&gt;=32,INDEX($AN:$AN,$CD202+32),"")</f>
      </c>
      <c r="BV202">
        <f>IF($CE202&gt;=33,INDEX($AN:$AN,$CD202+33),"")</f>
      </c>
      <c r="BW202">
        <f>IF($CE202&gt;=34,INDEX($AN:$AN,$CD202+34),"")</f>
      </c>
      <c r="BX202">
        <f>IF($CE202&gt;=35,INDEX($AN:$AN,$CD202+35),"")</f>
      </c>
      <c r="BY202">
        <f>IF($CE202&gt;=36,INDEX($AN:$AN,$CD202+36),"")</f>
      </c>
      <c r="BZ202">
        <f>IF($CE202&gt;=37,INDEX($AN:$AN,$CD202+37),"")</f>
      </c>
      <c r="CA202">
        <f>IF($CE202&gt;=38,INDEX($AN:$AN,$CD202+38),"")</f>
      </c>
      <c r="CB202">
        <f>IF($CE202&gt;=39,INDEX($AN:$AN,$CD202+39),"")</f>
      </c>
      <c r="CC202">
        <f>IF($CE202&gt;=40,INDEX($AN:$AN,$CD202+40),"")</f>
      </c>
      <c r="CD202">
        <f>IFERROR(MATCH($AM202,$AN$2:$AN$133,0)+1,0)</f>
      </c>
      <c r="CE202">
        <f>IFERROR(INDEX($AO$2:$AO$133,MATCH($AM202,$AN$2:$AN$133,0)),0)</f>
      </c>
      <c r="CF202">
        <f>IFERROR(LEFT($K202,FIND(" - ",$K202)-1),$K202)</f>
      </c>
      <c r="CG202" t="s">
        <v>235</v>
      </c>
      <c r="CI202">
        <f>IF($DD202&gt;=1,INDEX($CG:$CG,$DC202+1),"")</f>
      </c>
      <c r="CJ202">
        <f>IF($DD202&gt;=2,INDEX($CG:$CG,$DC202+2),"")</f>
      </c>
      <c r="CK202">
        <f>IF($DD202&gt;=3,INDEX($CG:$CG,$DC202+3),"")</f>
      </c>
      <c r="CL202">
        <f>IF($DD202&gt;=4,INDEX($CG:$CG,$DC202+4),"")</f>
      </c>
      <c r="CM202">
        <f>IF($DD202&gt;=5,INDEX($CG:$CG,$DC202+5),"")</f>
      </c>
      <c r="CN202">
        <f>IF($DD202&gt;=6,INDEX($CG:$CG,$DC202+6),"")</f>
      </c>
      <c r="CO202">
        <f>IF($DD202&gt;=7,INDEX($CG:$CG,$DC202+7),"")</f>
      </c>
      <c r="CP202">
        <f>IF($DD202&gt;=8,INDEX($CG:$CG,$DC202+8),"")</f>
      </c>
      <c r="CQ202">
        <f>IF($DD202&gt;=9,INDEX($CG:$CG,$DC202+9),"")</f>
      </c>
      <c r="CR202">
        <f>IF($DD202&gt;=10,INDEX($CG:$CG,$DC202+10),"")</f>
      </c>
      <c r="CS202">
        <f>IF($DD202&gt;=11,INDEX($CG:$CG,$DC202+11),"")</f>
      </c>
      <c r="CT202">
        <f>IF($DD202&gt;=12,INDEX($CG:$CG,$DC202+12),"")</f>
      </c>
      <c r="CU202">
        <f>IF($DD202&gt;=13,INDEX($CG:$CG,$DC202+13),"")</f>
      </c>
      <c r="CV202">
        <f>IF($DD202&gt;=14,INDEX($CG:$CG,$DC202+14),"")</f>
      </c>
      <c r="CW202">
        <f>IF($DD202&gt;=15,INDEX($CG:$CG,$DC202+15),"")</f>
      </c>
      <c r="CX202">
        <f>IF($DD202&gt;=16,INDEX($CG:$CG,$DC202+16),"")</f>
      </c>
      <c r="CY202">
        <f>IF($DD202&gt;=17,INDEX($CG:$CG,$DC202+17),"")</f>
      </c>
      <c r="CZ202">
        <f>IF($DD202&gt;=18,INDEX($CG:$CG,$DC202+18),"")</f>
      </c>
      <c r="DA202">
        <f>IF($DD202&gt;=19,INDEX($CG:$CG,$DC202+19),"")</f>
      </c>
      <c r="DB202">
        <f>IF($DD202&gt;=20,INDEX($CG:$CG,$DC202+20),"")</f>
      </c>
      <c r="DC202">
        <f>IFERROR(MATCH($CF202,$CG$2:$CG$1558,0)+1,0)</f>
      </c>
      <c r="DD202">
        <f>IFERROR(INDEX($CH$2:$CH$1558,MATCH($CF202,$CG$2:$CG$1558,0)),0)</f>
      </c>
      <c r="DE202">
        <f>IFERROR(INDEX($AL:$AL,MATCH($G202,$AK:$AK,0))&amp;"","")</f>
      </c>
      <c r="DI202">
        <f>IF($GL202&gt;=1,INDEX($DF:$DF,$GK202+1),"")</f>
      </c>
      <c r="DJ202">
        <f>IF($GL202&gt;=2,INDEX($DF:$DF,$GK202+2),"")</f>
      </c>
      <c r="DK202">
        <f>IF($GL202&gt;=3,INDEX($DF:$DF,$GK202+3),"")</f>
      </c>
      <c r="DL202">
        <f>IF($GL202&gt;=4,INDEX($DF:$DF,$GK202+4),"")</f>
      </c>
      <c r="DM202">
        <f>IF($GL202&gt;=5,INDEX($DF:$DF,$GK202+5),"")</f>
      </c>
      <c r="DN202">
        <f>IF($GL202&gt;=6,INDEX($DF:$DF,$GK202+6),"")</f>
      </c>
      <c r="DO202">
        <f>IF($GL202&gt;=7,INDEX($DF:$DF,$GK202+7),"")</f>
      </c>
      <c r="DP202">
        <f>IF($GL202&gt;=8,INDEX($DF:$DF,$GK202+8),"")</f>
      </c>
      <c r="DQ202">
        <f>IF($GL202&gt;=9,INDEX($DF:$DF,$GK202+9),"")</f>
      </c>
      <c r="DR202">
        <f>IF($GL202&gt;=10,INDEX($DF:$DF,$GK202+10),"")</f>
      </c>
      <c r="DS202">
        <f>IF($GL202&gt;=11,INDEX($DF:$DF,$GK202+11),"")</f>
      </c>
      <c r="DT202">
        <f>IF($GL202&gt;=12,INDEX($DF:$DF,$GK202+12),"")</f>
      </c>
      <c r="DU202">
        <f>IF($GL202&gt;=13,INDEX($DF:$DF,$GK202+13),"")</f>
      </c>
      <c r="DV202">
        <f>IF($GL202&gt;=14,INDEX($DF:$DF,$GK202+14),"")</f>
      </c>
      <c r="DW202">
        <f>IF($GL202&gt;=15,INDEX($DF:$DF,$GK202+15),"")</f>
      </c>
      <c r="DX202">
        <f>IF($GL202&gt;=16,INDEX($DF:$DF,$GK202+16),"")</f>
      </c>
      <c r="DY202">
        <f>IF($GL202&gt;=17,INDEX($DF:$DF,$GK202+17),"")</f>
      </c>
      <c r="DZ202">
        <f>IF($GL202&gt;=18,INDEX($DF:$DF,$GK202+18),"")</f>
      </c>
      <c r="EA202">
        <f>IF($GL202&gt;=19,INDEX($DF:$DF,$GK202+19),"")</f>
      </c>
      <c r="EB202">
        <f>IF($GL202&gt;=20,INDEX($DF:$DF,$GK202+20),"")</f>
      </c>
      <c r="EC202">
        <f>IF($GL202&gt;=21,INDEX($DF:$DF,$GK202+21),"")</f>
      </c>
      <c r="ED202">
        <f>IF($GL202&gt;=22,INDEX($DF:$DF,$GK202+22),"")</f>
      </c>
      <c r="EE202">
        <f>IF($GL202&gt;=23,INDEX($DF:$DF,$GK202+23),"")</f>
      </c>
      <c r="EF202">
        <f>IF($GL202&gt;=24,INDEX($DF:$DF,$GK202+24),"")</f>
      </c>
      <c r="EG202">
        <f>IF($GL202&gt;=25,INDEX($DF:$DF,$GK202+25),"")</f>
      </c>
      <c r="EH202">
        <f>IF($GL202&gt;=26,INDEX($DF:$DF,$GK202+26),"")</f>
      </c>
      <c r="EI202">
        <f>IF($GL202&gt;=27,INDEX($DF:$DF,$GK202+27),"")</f>
      </c>
      <c r="EJ202">
        <f>IF($GL202&gt;=28,INDEX($DF:$DF,$GK202+28),"")</f>
      </c>
      <c r="EK202">
        <f>IF($GL202&gt;=29,INDEX($DF:$DF,$GK202+29),"")</f>
      </c>
      <c r="EL202">
        <f>IF($GL202&gt;=30,INDEX($DF:$DF,$GK202+30),"")</f>
      </c>
      <c r="EM202">
        <f>IF($GL202&gt;=31,INDEX($DF:$DF,$GK202+31),"")</f>
      </c>
      <c r="EN202">
        <f>IF($GL202&gt;=32,INDEX($DF:$DF,$GK202+32),"")</f>
      </c>
      <c r="EO202">
        <f>IF($GL202&gt;=33,INDEX($DF:$DF,$GK202+33),"")</f>
      </c>
      <c r="EP202">
        <f>IF($GL202&gt;=34,INDEX($DF:$DF,$GK202+34),"")</f>
      </c>
      <c r="EQ202">
        <f>IF($GL202&gt;=35,INDEX($DF:$DF,$GK202+35),"")</f>
      </c>
      <c r="ER202">
        <f>IF($GL202&gt;=36,INDEX($DF:$DF,$GK202+36),"")</f>
      </c>
      <c r="ES202">
        <f>IF($GL202&gt;=37,INDEX($DF:$DF,$GK202+37),"")</f>
      </c>
      <c r="ET202">
        <f>IF($GL202&gt;=38,INDEX($DF:$DF,$GK202+38),"")</f>
      </c>
      <c r="EU202">
        <f>IF($GL202&gt;=39,INDEX($DF:$DF,$GK202+39),"")</f>
      </c>
      <c r="EV202">
        <f>IF($GL202&gt;=40,INDEX($DF:$DF,$GK202+40),"")</f>
      </c>
      <c r="EW202">
        <f>IF($GL202&gt;=1,INDEX($DG:$DG,$GK202+1),"")</f>
      </c>
      <c r="EX202">
        <f>IF($GL202&gt;=2,INDEX($DG:$DG,$GK202+2),"")</f>
      </c>
      <c r="EY202">
        <f>IF($GL202&gt;=3,INDEX($DG:$DG,$GK202+3),"")</f>
      </c>
      <c r="EZ202">
        <f>IF($GL202&gt;=4,INDEX($DG:$DG,$GK202+4),"")</f>
      </c>
      <c r="FA202">
        <f>IF($GL202&gt;=5,INDEX($DG:$DG,$GK202+5),"")</f>
      </c>
      <c r="FB202">
        <f>IF($GL202&gt;=6,INDEX($DG:$DG,$GK202+6),"")</f>
      </c>
      <c r="FC202">
        <f>IF($GL202&gt;=7,INDEX($DG:$DG,$GK202+7),"")</f>
      </c>
      <c r="FD202">
        <f>IF($GL202&gt;=8,INDEX($DG:$DG,$GK202+8),"")</f>
      </c>
      <c r="FE202">
        <f>IF($GL202&gt;=9,INDEX($DG:$DG,$GK202+9),"")</f>
      </c>
      <c r="FF202">
        <f>IF($GL202&gt;=10,INDEX($DG:$DG,$GK202+10),"")</f>
      </c>
      <c r="FG202">
        <f>IF($GL202&gt;=11,INDEX($DG:$DG,$GK202+11),"")</f>
      </c>
      <c r="FH202">
        <f>IF($GL202&gt;=12,INDEX($DG:$DG,$GK202+12),"")</f>
      </c>
      <c r="FI202">
        <f>IF($GL202&gt;=13,INDEX($DG:$DG,$GK202+13),"")</f>
      </c>
      <c r="FJ202">
        <f>IF($GL202&gt;=14,INDEX($DG:$DG,$GK202+14),"")</f>
      </c>
      <c r="FK202">
        <f>IF($GL202&gt;=15,INDEX($DG:$DG,$GK202+15),"")</f>
      </c>
      <c r="FL202">
        <f>IF($GL202&gt;=16,INDEX($DG:$DG,$GK202+16),"")</f>
      </c>
      <c r="FM202">
        <f>IF($GL202&gt;=17,INDEX($DG:$DG,$GK202+17),"")</f>
      </c>
      <c r="FN202">
        <f>IF($GL202&gt;=18,INDEX($DG:$DG,$GK202+18),"")</f>
      </c>
      <c r="FO202">
        <f>IF($GL202&gt;=19,INDEX($DG:$DG,$GK202+19),"")</f>
      </c>
      <c r="FP202">
        <f>IF($GL202&gt;=20,INDEX($DG:$DG,$GK202+20),"")</f>
      </c>
      <c r="FQ202">
        <f>IF($GL202&gt;=21,INDEX($DG:$DG,$GK202+21),"")</f>
      </c>
      <c r="FR202">
        <f>IF($GL202&gt;=22,INDEX($DG:$DG,$GK202+22),"")</f>
      </c>
      <c r="FS202">
        <f>IF($GL202&gt;=23,INDEX($DG:$DG,$GK202+23),"")</f>
      </c>
      <c r="FT202">
        <f>IF($GL202&gt;=24,INDEX($DG:$DG,$GK202+24),"")</f>
      </c>
      <c r="FU202">
        <f>IF($GL202&gt;=25,INDEX($DG:$DG,$GK202+25),"")</f>
      </c>
      <c r="FV202">
        <f>IF($GL202&gt;=26,INDEX($DG:$DG,$GK202+26),"")</f>
      </c>
      <c r="FW202">
        <f>IF($GL202&gt;=27,INDEX($DG:$DG,$GK202+27),"")</f>
      </c>
      <c r="FX202">
        <f>IF($GL202&gt;=28,INDEX($DG:$DG,$GK202+28),"")</f>
      </c>
      <c r="FY202">
        <f>IF($GL202&gt;=29,INDEX($DG:$DG,$GK202+29),"")</f>
      </c>
      <c r="FZ202">
        <f>IF($GL202&gt;=30,INDEX($DG:$DG,$GK202+30),"")</f>
      </c>
      <c r="GA202">
        <f>IF($GL202&gt;=31,INDEX($DG:$DG,$GK202+31),"")</f>
      </c>
      <c r="GB202">
        <f>IF($GL202&gt;=32,INDEX($DG:$DG,$GK202+32),"")</f>
      </c>
      <c r="GC202">
        <f>IF($GL202&gt;=33,INDEX($DG:$DG,$GK202+33),"")</f>
      </c>
      <c r="GD202">
        <f>IF($GL202&gt;=34,INDEX($DG:$DG,$GK202+34),"")</f>
      </c>
      <c r="GE202">
        <f>IF($GL202&gt;=35,INDEX($DG:$DG,$GK202+35),"")</f>
      </c>
      <c r="GF202">
        <f>IF($GL202&gt;=36,INDEX($DG:$DG,$GK202+36),"")</f>
      </c>
      <c r="GG202">
        <f>IF($GL202&gt;=37,INDEX($DG:$DG,$GK202+37),"")</f>
      </c>
      <c r="GH202">
        <f>IF($GL202&gt;=38,INDEX($DG:$DG,$GK202+38),"")</f>
      </c>
      <c r="GI202">
        <f>IF($GL202&gt;=39,INDEX($DG:$DG,$GK202+39),"")</f>
      </c>
      <c r="GJ202">
        <f>IF($GL202&gt;=40,INDEX($DG:$DG,$GK202+40),"")</f>
      </c>
      <c r="GK202">
        <f>IFERROR(MATCH($DE202,$DF$2:$DF$166,0)+1,0)</f>
      </c>
      <c r="GL202">
        <f>IFERROR(INDEX($DH$2:$DH$166,MATCH($DE202,$DF$2:$DF$166,0)),0)</f>
      </c>
      <c r="GM202">
        <f>IFERROR(MATCH($H202,$DI$202:$EV$202,0),0)</f>
      </c>
      <c r="GN202">
        <f>IF($GM202&gt;0,INDEX($EW$202:$GJ$202,$GM202),"")</f>
      </c>
      <c r="GO202" t="s">
        <v>581</v>
      </c>
      <c r="GQ202">
        <f>IF($IZ202&gt;=1,INDEX($GO:$GO,$IY202+1),"")</f>
      </c>
      <c r="GR202">
        <f>IF($IZ202&gt;=2,INDEX($GO:$GO,$IY202+2),"")</f>
      </c>
      <c r="GS202">
        <f>IF($IZ202&gt;=3,INDEX($GO:$GO,$IY202+3),"")</f>
      </c>
      <c r="GT202">
        <f>IF($IZ202&gt;=4,INDEX($GO:$GO,$IY202+4),"")</f>
      </c>
      <c r="GU202">
        <f>IF($IZ202&gt;=5,INDEX($GO:$GO,$IY202+5),"")</f>
      </c>
      <c r="GV202">
        <f>IF($IZ202&gt;=6,INDEX($GO:$GO,$IY202+6),"")</f>
      </c>
      <c r="GW202">
        <f>IF($IZ202&gt;=7,INDEX($GO:$GO,$IY202+7),"")</f>
      </c>
      <c r="GX202">
        <f>IF($IZ202&gt;=8,INDEX($GO:$GO,$IY202+8),"")</f>
      </c>
      <c r="GY202">
        <f>IF($IZ202&gt;=9,INDEX($GO:$GO,$IY202+9),"")</f>
      </c>
      <c r="GZ202">
        <f>IF($IZ202&gt;=10,INDEX($GO:$GO,$IY202+10),"")</f>
      </c>
      <c r="HA202">
        <f>IF($IZ202&gt;=11,INDEX($GO:$GO,$IY202+11),"")</f>
      </c>
      <c r="HB202">
        <f>IF($IZ202&gt;=12,INDEX($GO:$GO,$IY202+12),"")</f>
      </c>
      <c r="HC202">
        <f>IF($IZ202&gt;=13,INDEX($GO:$GO,$IY202+13),"")</f>
      </c>
      <c r="HD202">
        <f>IF($IZ202&gt;=14,INDEX($GO:$GO,$IY202+14),"")</f>
      </c>
      <c r="HE202">
        <f>IF($IZ202&gt;=15,INDEX($GO:$GO,$IY202+15),"")</f>
      </c>
      <c r="HF202">
        <f>IF($IZ202&gt;=16,INDEX($GO:$GO,$IY202+16),"")</f>
      </c>
      <c r="HG202">
        <f>IF($IZ202&gt;=17,INDEX($GO:$GO,$IY202+17),"")</f>
      </c>
      <c r="HH202">
        <f>IF($IZ202&gt;=18,INDEX($GO:$GO,$IY202+18),"")</f>
      </c>
      <c r="HI202">
        <f>IF($IZ202&gt;=19,INDEX($GO:$GO,$IY202+19),"")</f>
      </c>
      <c r="HJ202">
        <f>IF($IZ202&gt;=20,INDEX($GO:$GO,$IY202+20),"")</f>
      </c>
      <c r="HK202">
        <f>IF($IZ202&gt;=21,INDEX($GO:$GO,$IY202+21),"")</f>
      </c>
      <c r="HL202">
        <f>IF($IZ202&gt;=22,INDEX($GO:$GO,$IY202+22),"")</f>
      </c>
      <c r="HM202">
        <f>IF($IZ202&gt;=23,INDEX($GO:$GO,$IY202+23),"")</f>
      </c>
      <c r="HN202">
        <f>IF($IZ202&gt;=24,INDEX($GO:$GO,$IY202+24),"")</f>
      </c>
      <c r="HO202">
        <f>IF($IZ202&gt;=25,INDEX($GO:$GO,$IY202+25),"")</f>
      </c>
      <c r="HP202">
        <f>IF($IZ202&gt;=26,INDEX($GO:$GO,$IY202+26),"")</f>
      </c>
      <c r="HQ202">
        <f>IF($IZ202&gt;=27,INDEX($GO:$GO,$IY202+27),"")</f>
      </c>
      <c r="HR202">
        <f>IF($IZ202&gt;=28,INDEX($GO:$GO,$IY202+28),"")</f>
      </c>
      <c r="HS202">
        <f>IF($IZ202&gt;=29,INDEX($GO:$GO,$IY202+29),"")</f>
      </c>
      <c r="HT202">
        <f>IF($IZ202&gt;=30,INDEX($GO:$GO,$IY202+30),"")</f>
      </c>
      <c r="HU202">
        <f>IF($IZ202&gt;=31,INDEX($GO:$GO,$IY202+31),"")</f>
      </c>
      <c r="HV202">
        <f>IF($IZ202&gt;=32,INDEX($GO:$GO,$IY202+32),"")</f>
      </c>
      <c r="HW202">
        <f>IF($IZ202&gt;=33,INDEX($GO:$GO,$IY202+33),"")</f>
      </c>
      <c r="HX202">
        <f>IF($IZ202&gt;=34,INDEX($GO:$GO,$IY202+34),"")</f>
      </c>
      <c r="HY202">
        <f>IF($IZ202&gt;=35,INDEX($GO:$GO,$IY202+35),"")</f>
      </c>
      <c r="HZ202">
        <f>IF($IZ202&gt;=36,INDEX($GO:$GO,$IY202+36),"")</f>
      </c>
      <c r="IA202">
        <f>IF($IZ202&gt;=37,INDEX($GO:$GO,$IY202+37),"")</f>
      </c>
      <c r="IB202">
        <f>IF($IZ202&gt;=38,INDEX($GO:$GO,$IY202+38),"")</f>
      </c>
      <c r="IC202">
        <f>IF($IZ202&gt;=39,INDEX($GO:$GO,$IY202+39),"")</f>
      </c>
      <c r="ID202">
        <f>IF($IZ202&gt;=40,INDEX($GO:$GO,$IY202+40),"")</f>
      </c>
      <c r="IE202">
        <f>IF($IZ202&gt;=41,INDEX($GO:$GO,$IY202+41),"")</f>
      </c>
      <c r="IF202">
        <f>IF($IZ202&gt;=42,INDEX($GO:$GO,$IY202+42),"")</f>
      </c>
      <c r="IG202">
        <f>IF($IZ202&gt;=43,INDEX($GO:$GO,$IY202+43),"")</f>
      </c>
      <c r="IH202">
        <f>IF($IZ202&gt;=44,INDEX($GO:$GO,$IY202+44),"")</f>
      </c>
      <c r="II202">
        <f>IF($IZ202&gt;=45,INDEX($GO:$GO,$IY202+45),"")</f>
      </c>
      <c r="IJ202">
        <f>IF($IZ202&gt;=46,INDEX($GO:$GO,$IY202+46),"")</f>
      </c>
      <c r="IK202">
        <f>IF($IZ202&gt;=47,INDEX($GO:$GO,$IY202+47),"")</f>
      </c>
      <c r="IL202">
        <f>IF($IZ202&gt;=48,INDEX($GO:$GO,$IY202+48),"")</f>
      </c>
      <c r="IM202">
        <f>IF($IZ202&gt;=49,INDEX($GO:$GO,$IY202+49),"")</f>
      </c>
      <c r="IN202">
        <f>IF($IZ202&gt;=50,INDEX($GO:$GO,$IY202+50),"")</f>
      </c>
      <c r="IO202">
        <f>IF($IZ202&gt;=51,INDEX($GO:$GO,$IY202+51),"")</f>
      </c>
      <c r="IP202">
        <f>IF($IZ202&gt;=52,INDEX($GO:$GO,$IY202+52),"")</f>
      </c>
      <c r="IQ202">
        <f>IF($IZ202&gt;=53,INDEX($GO:$GO,$IY202+53),"")</f>
      </c>
      <c r="IR202">
        <f>IF($IZ202&gt;=54,INDEX($GO:$GO,$IY202+54),"")</f>
      </c>
      <c r="IS202">
        <f>IF($IZ202&gt;=55,INDEX($GO:$GO,$IY202+55),"")</f>
      </c>
      <c r="IT202">
        <f>IF($IZ202&gt;=56,INDEX($GO:$GO,$IY202+56),"")</f>
      </c>
      <c r="IU202">
        <f>IF($IZ202&gt;=57,INDEX($GO:$GO,$IY202+57),"")</f>
      </c>
      <c r="IV202">
        <f>IF($IZ202&gt;=58,INDEX($GO:$GO,$IY202+58),"")</f>
      </c>
      <c r="IW202">
        <f>IF($IZ202&gt;=59,INDEX($GO:$GO,$IY202+59),"")</f>
      </c>
      <c r="IX202">
        <f>IF($IZ202&gt;=60,INDEX($GO:$GO,$IY202+60),"")</f>
      </c>
      <c r="IY202">
        <f>IFERROR(MATCH($GN202,$GO$2:$GO$827,0)+1,0)</f>
      </c>
      <c r="IZ202">
        <f>IFERROR(INDEX($GP$2:$GP$827,MATCH($GN202,$GO$2:$GO$827,0)),0)</f>
      </c>
      <c r="JA202" t="s">
        <v>23</v>
      </c>
      <c r="JB202" t="s">
        <v>23</v>
      </c>
    </row>
    <row r="203" spans="1:262" x14ac:dyDescent="0.25">
      <c r="F203" s="1"/>
      <c r="G203" s="1"/>
      <c r="H203" s="1"/>
      <c r="I203" s="1"/>
      <c r="J203" s="1">
        <f>IFERROR(IF(FIND(" - ",$F203)&gt;0,MID($F203,FIND(" - ",$F203)+3,LEN($F203)),""),"")</f>
      </c>
      <c r="L203" s="1"/>
      <c r="N203" t="s">
        <v>23</v>
      </c>
      <c r="P203">
        <f>IF(OR($N203="",$O203=""),"",IFERROR($N203/$O203,0))</f>
      </c>
      <c r="Q203">
        <f>IF($N203="","",
IF($G203="","",
IF(ISNUMBER(SEARCH("exempt",LOWER($G203))),0,
$N203*(VALUE(SUBSTITUTE($G203,"%",""))/100))))</f>
      </c>
      <c r="W203">
        <f>IF($N203="","",
SUM($N203,$Q203,$U203,$R203,$T203)-
IF($V203="",0,VALUE($V203)))</f>
      </c>
      <c r="AE203" t="s">
        <v>950</v>
      </c>
      <c r="AJ203" t="s">
        <v>951</v>
      </c>
      <c r="AM203">
        <f>IFERROR(LEFT($F203,FIND(" - ",$F203)-1),$F203)</f>
      </c>
      <c r="AP203">
        <f>IF($CE203&gt;=1,INDEX($AN:$AN,$CD203+1),"")</f>
      </c>
      <c r="AQ203">
        <f>IF($CE203&gt;=2,INDEX($AN:$AN,$CD203+2),"")</f>
      </c>
      <c r="AR203">
        <f>IF($CE203&gt;=3,INDEX($AN:$AN,$CD203+3),"")</f>
      </c>
      <c r="AS203">
        <f>IF($CE203&gt;=4,INDEX($AN:$AN,$CD203+4),"")</f>
      </c>
      <c r="AT203">
        <f>IF($CE203&gt;=5,INDEX($AN:$AN,$CD203+5),"")</f>
      </c>
      <c r="AU203">
        <f>IF($CE203&gt;=6,INDEX($AN:$AN,$CD203+6),"")</f>
      </c>
      <c r="AV203">
        <f>IF($CE203&gt;=7,INDEX($AN:$AN,$CD203+7),"")</f>
      </c>
      <c r="AW203">
        <f>IF($CE203&gt;=8,INDEX($AN:$AN,$CD203+8),"")</f>
      </c>
      <c r="AX203">
        <f>IF($CE203&gt;=9,INDEX($AN:$AN,$CD203+9),"")</f>
      </c>
      <c r="AY203">
        <f>IF($CE203&gt;=10,INDEX($AN:$AN,$CD203+10),"")</f>
      </c>
      <c r="AZ203">
        <f>IF($CE203&gt;=11,INDEX($AN:$AN,$CD203+11),"")</f>
      </c>
      <c r="BA203">
        <f>IF($CE203&gt;=12,INDEX($AN:$AN,$CD203+12),"")</f>
      </c>
      <c r="BB203">
        <f>IF($CE203&gt;=13,INDEX($AN:$AN,$CD203+13),"")</f>
      </c>
      <c r="BC203">
        <f>IF($CE203&gt;=14,INDEX($AN:$AN,$CD203+14),"")</f>
      </c>
      <c r="BD203">
        <f>IF($CE203&gt;=15,INDEX($AN:$AN,$CD203+15),"")</f>
      </c>
      <c r="BE203">
        <f>IF($CE203&gt;=16,INDEX($AN:$AN,$CD203+16),"")</f>
      </c>
      <c r="BF203">
        <f>IF($CE203&gt;=17,INDEX($AN:$AN,$CD203+17),"")</f>
      </c>
      <c r="BG203">
        <f>IF($CE203&gt;=18,INDEX($AN:$AN,$CD203+18),"")</f>
      </c>
      <c r="BH203">
        <f>IF($CE203&gt;=19,INDEX($AN:$AN,$CD203+19),"")</f>
      </c>
      <c r="BI203">
        <f>IF($CE203&gt;=20,INDEX($AN:$AN,$CD203+20),"")</f>
      </c>
      <c r="BJ203">
        <f>IF($CE203&gt;=21,INDEX($AN:$AN,$CD203+21),"")</f>
      </c>
      <c r="BK203">
        <f>IF($CE203&gt;=22,INDEX($AN:$AN,$CD203+22),"")</f>
      </c>
      <c r="BL203">
        <f>IF($CE203&gt;=23,INDEX($AN:$AN,$CD203+23),"")</f>
      </c>
      <c r="BM203">
        <f>IF($CE203&gt;=24,INDEX($AN:$AN,$CD203+24),"")</f>
      </c>
      <c r="BN203">
        <f>IF($CE203&gt;=25,INDEX($AN:$AN,$CD203+25),"")</f>
      </c>
      <c r="BO203">
        <f>IF($CE203&gt;=26,INDEX($AN:$AN,$CD203+26),"")</f>
      </c>
      <c r="BP203">
        <f>IF($CE203&gt;=27,INDEX($AN:$AN,$CD203+27),"")</f>
      </c>
      <c r="BQ203">
        <f>IF($CE203&gt;=28,INDEX($AN:$AN,$CD203+28),"")</f>
      </c>
      <c r="BR203">
        <f>IF($CE203&gt;=29,INDEX($AN:$AN,$CD203+29),"")</f>
      </c>
      <c r="BS203">
        <f>IF($CE203&gt;=30,INDEX($AN:$AN,$CD203+30),"")</f>
      </c>
      <c r="BT203">
        <f>IF($CE203&gt;=31,INDEX($AN:$AN,$CD203+31),"")</f>
      </c>
      <c r="BU203">
        <f>IF($CE203&gt;=32,INDEX($AN:$AN,$CD203+32),"")</f>
      </c>
      <c r="BV203">
        <f>IF($CE203&gt;=33,INDEX($AN:$AN,$CD203+33),"")</f>
      </c>
      <c r="BW203">
        <f>IF($CE203&gt;=34,INDEX($AN:$AN,$CD203+34),"")</f>
      </c>
      <c r="BX203">
        <f>IF($CE203&gt;=35,INDEX($AN:$AN,$CD203+35),"")</f>
      </c>
      <c r="BY203">
        <f>IF($CE203&gt;=36,INDEX($AN:$AN,$CD203+36),"")</f>
      </c>
      <c r="BZ203">
        <f>IF($CE203&gt;=37,INDEX($AN:$AN,$CD203+37),"")</f>
      </c>
      <c r="CA203">
        <f>IF($CE203&gt;=38,INDEX($AN:$AN,$CD203+38),"")</f>
      </c>
      <c r="CB203">
        <f>IF($CE203&gt;=39,INDEX($AN:$AN,$CD203+39),"")</f>
      </c>
      <c r="CC203">
        <f>IF($CE203&gt;=40,INDEX($AN:$AN,$CD203+40),"")</f>
      </c>
      <c r="CD203">
        <f>IFERROR(MATCH($AM203,$AN$2:$AN$133,0)+1,0)</f>
      </c>
      <c r="CE203">
        <f>IFERROR(INDEX($AO$2:$AO$133,MATCH($AM203,$AN$2:$AN$133,0)),0)</f>
      </c>
      <c r="CF203">
        <f>IFERROR(LEFT($K203,FIND(" - ",$K203)-1),$K203)</f>
      </c>
      <c r="CG203" t="s">
        <v>244</v>
      </c>
      <c r="CI203">
        <f>IF($DD203&gt;=1,INDEX($CG:$CG,$DC203+1),"")</f>
      </c>
      <c r="CJ203">
        <f>IF($DD203&gt;=2,INDEX($CG:$CG,$DC203+2),"")</f>
      </c>
      <c r="CK203">
        <f>IF($DD203&gt;=3,INDEX($CG:$CG,$DC203+3),"")</f>
      </c>
      <c r="CL203">
        <f>IF($DD203&gt;=4,INDEX($CG:$CG,$DC203+4),"")</f>
      </c>
      <c r="CM203">
        <f>IF($DD203&gt;=5,INDEX($CG:$CG,$DC203+5),"")</f>
      </c>
      <c r="CN203">
        <f>IF($DD203&gt;=6,INDEX($CG:$CG,$DC203+6),"")</f>
      </c>
      <c r="CO203">
        <f>IF($DD203&gt;=7,INDEX($CG:$CG,$DC203+7),"")</f>
      </c>
      <c r="CP203">
        <f>IF($DD203&gt;=8,INDEX($CG:$CG,$DC203+8),"")</f>
      </c>
      <c r="CQ203">
        <f>IF($DD203&gt;=9,INDEX($CG:$CG,$DC203+9),"")</f>
      </c>
      <c r="CR203">
        <f>IF($DD203&gt;=10,INDEX($CG:$CG,$DC203+10),"")</f>
      </c>
      <c r="CS203">
        <f>IF($DD203&gt;=11,INDEX($CG:$CG,$DC203+11),"")</f>
      </c>
      <c r="CT203">
        <f>IF($DD203&gt;=12,INDEX($CG:$CG,$DC203+12),"")</f>
      </c>
      <c r="CU203">
        <f>IF($DD203&gt;=13,INDEX($CG:$CG,$DC203+13),"")</f>
      </c>
      <c r="CV203">
        <f>IF($DD203&gt;=14,INDEX($CG:$CG,$DC203+14),"")</f>
      </c>
      <c r="CW203">
        <f>IF($DD203&gt;=15,INDEX($CG:$CG,$DC203+15),"")</f>
      </c>
      <c r="CX203">
        <f>IF($DD203&gt;=16,INDEX($CG:$CG,$DC203+16),"")</f>
      </c>
      <c r="CY203">
        <f>IF($DD203&gt;=17,INDEX($CG:$CG,$DC203+17),"")</f>
      </c>
      <c r="CZ203">
        <f>IF($DD203&gt;=18,INDEX($CG:$CG,$DC203+18),"")</f>
      </c>
      <c r="DA203">
        <f>IF($DD203&gt;=19,INDEX($CG:$CG,$DC203+19),"")</f>
      </c>
      <c r="DB203">
        <f>IF($DD203&gt;=20,INDEX($CG:$CG,$DC203+20),"")</f>
      </c>
      <c r="DC203">
        <f>IFERROR(MATCH($CF203,$CG$2:$CG$1558,0)+1,0)</f>
      </c>
      <c r="DD203">
        <f>IFERROR(INDEX($CH$2:$CH$1558,MATCH($CF203,$CG$2:$CG$1558,0)),0)</f>
      </c>
      <c r="DE203">
        <f>IFERROR(INDEX($AL:$AL,MATCH($G203,$AK:$AK,0))&amp;"","")</f>
      </c>
      <c r="DI203">
        <f>IF($GL203&gt;=1,INDEX($DF:$DF,$GK203+1),"")</f>
      </c>
      <c r="DJ203">
        <f>IF($GL203&gt;=2,INDEX($DF:$DF,$GK203+2),"")</f>
      </c>
      <c r="DK203">
        <f>IF($GL203&gt;=3,INDEX($DF:$DF,$GK203+3),"")</f>
      </c>
      <c r="DL203">
        <f>IF($GL203&gt;=4,INDEX($DF:$DF,$GK203+4),"")</f>
      </c>
      <c r="DM203">
        <f>IF($GL203&gt;=5,INDEX($DF:$DF,$GK203+5),"")</f>
      </c>
      <c r="DN203">
        <f>IF($GL203&gt;=6,INDEX($DF:$DF,$GK203+6),"")</f>
      </c>
      <c r="DO203">
        <f>IF($GL203&gt;=7,INDEX($DF:$DF,$GK203+7),"")</f>
      </c>
      <c r="DP203">
        <f>IF($GL203&gt;=8,INDEX($DF:$DF,$GK203+8),"")</f>
      </c>
      <c r="DQ203">
        <f>IF($GL203&gt;=9,INDEX($DF:$DF,$GK203+9),"")</f>
      </c>
      <c r="DR203">
        <f>IF($GL203&gt;=10,INDEX($DF:$DF,$GK203+10),"")</f>
      </c>
      <c r="DS203">
        <f>IF($GL203&gt;=11,INDEX($DF:$DF,$GK203+11),"")</f>
      </c>
      <c r="DT203">
        <f>IF($GL203&gt;=12,INDEX($DF:$DF,$GK203+12),"")</f>
      </c>
      <c r="DU203">
        <f>IF($GL203&gt;=13,INDEX($DF:$DF,$GK203+13),"")</f>
      </c>
      <c r="DV203">
        <f>IF($GL203&gt;=14,INDEX($DF:$DF,$GK203+14),"")</f>
      </c>
      <c r="DW203">
        <f>IF($GL203&gt;=15,INDEX($DF:$DF,$GK203+15),"")</f>
      </c>
      <c r="DX203">
        <f>IF($GL203&gt;=16,INDEX($DF:$DF,$GK203+16),"")</f>
      </c>
      <c r="DY203">
        <f>IF($GL203&gt;=17,INDEX($DF:$DF,$GK203+17),"")</f>
      </c>
      <c r="DZ203">
        <f>IF($GL203&gt;=18,INDEX($DF:$DF,$GK203+18),"")</f>
      </c>
      <c r="EA203">
        <f>IF($GL203&gt;=19,INDEX($DF:$DF,$GK203+19),"")</f>
      </c>
      <c r="EB203">
        <f>IF($GL203&gt;=20,INDEX($DF:$DF,$GK203+20),"")</f>
      </c>
      <c r="EC203">
        <f>IF($GL203&gt;=21,INDEX($DF:$DF,$GK203+21),"")</f>
      </c>
      <c r="ED203">
        <f>IF($GL203&gt;=22,INDEX($DF:$DF,$GK203+22),"")</f>
      </c>
      <c r="EE203">
        <f>IF($GL203&gt;=23,INDEX($DF:$DF,$GK203+23),"")</f>
      </c>
      <c r="EF203">
        <f>IF($GL203&gt;=24,INDEX($DF:$DF,$GK203+24),"")</f>
      </c>
      <c r="EG203">
        <f>IF($GL203&gt;=25,INDEX($DF:$DF,$GK203+25),"")</f>
      </c>
      <c r="EH203">
        <f>IF($GL203&gt;=26,INDEX($DF:$DF,$GK203+26),"")</f>
      </c>
      <c r="EI203">
        <f>IF($GL203&gt;=27,INDEX($DF:$DF,$GK203+27),"")</f>
      </c>
      <c r="EJ203">
        <f>IF($GL203&gt;=28,INDEX($DF:$DF,$GK203+28),"")</f>
      </c>
      <c r="EK203">
        <f>IF($GL203&gt;=29,INDEX($DF:$DF,$GK203+29),"")</f>
      </c>
      <c r="EL203">
        <f>IF($GL203&gt;=30,INDEX($DF:$DF,$GK203+30),"")</f>
      </c>
      <c r="EM203">
        <f>IF($GL203&gt;=31,INDEX($DF:$DF,$GK203+31),"")</f>
      </c>
      <c r="EN203">
        <f>IF($GL203&gt;=32,INDEX($DF:$DF,$GK203+32),"")</f>
      </c>
      <c r="EO203">
        <f>IF($GL203&gt;=33,INDEX($DF:$DF,$GK203+33),"")</f>
      </c>
      <c r="EP203">
        <f>IF($GL203&gt;=34,INDEX($DF:$DF,$GK203+34),"")</f>
      </c>
      <c r="EQ203">
        <f>IF($GL203&gt;=35,INDEX($DF:$DF,$GK203+35),"")</f>
      </c>
      <c r="ER203">
        <f>IF($GL203&gt;=36,INDEX($DF:$DF,$GK203+36),"")</f>
      </c>
      <c r="ES203">
        <f>IF($GL203&gt;=37,INDEX($DF:$DF,$GK203+37),"")</f>
      </c>
      <c r="ET203">
        <f>IF($GL203&gt;=38,INDEX($DF:$DF,$GK203+38),"")</f>
      </c>
      <c r="EU203">
        <f>IF($GL203&gt;=39,INDEX($DF:$DF,$GK203+39),"")</f>
      </c>
      <c r="EV203">
        <f>IF($GL203&gt;=40,INDEX($DF:$DF,$GK203+40),"")</f>
      </c>
      <c r="EW203">
        <f>IF($GL203&gt;=1,INDEX($DG:$DG,$GK203+1),"")</f>
      </c>
      <c r="EX203">
        <f>IF($GL203&gt;=2,INDEX($DG:$DG,$GK203+2),"")</f>
      </c>
      <c r="EY203">
        <f>IF($GL203&gt;=3,INDEX($DG:$DG,$GK203+3),"")</f>
      </c>
      <c r="EZ203">
        <f>IF($GL203&gt;=4,INDEX($DG:$DG,$GK203+4),"")</f>
      </c>
      <c r="FA203">
        <f>IF($GL203&gt;=5,INDEX($DG:$DG,$GK203+5),"")</f>
      </c>
      <c r="FB203">
        <f>IF($GL203&gt;=6,INDEX($DG:$DG,$GK203+6),"")</f>
      </c>
      <c r="FC203">
        <f>IF($GL203&gt;=7,INDEX($DG:$DG,$GK203+7),"")</f>
      </c>
      <c r="FD203">
        <f>IF($GL203&gt;=8,INDEX($DG:$DG,$GK203+8),"")</f>
      </c>
      <c r="FE203">
        <f>IF($GL203&gt;=9,INDEX($DG:$DG,$GK203+9),"")</f>
      </c>
      <c r="FF203">
        <f>IF($GL203&gt;=10,INDEX($DG:$DG,$GK203+10),"")</f>
      </c>
      <c r="FG203">
        <f>IF($GL203&gt;=11,INDEX($DG:$DG,$GK203+11),"")</f>
      </c>
      <c r="FH203">
        <f>IF($GL203&gt;=12,INDEX($DG:$DG,$GK203+12),"")</f>
      </c>
      <c r="FI203">
        <f>IF($GL203&gt;=13,INDEX($DG:$DG,$GK203+13),"")</f>
      </c>
      <c r="FJ203">
        <f>IF($GL203&gt;=14,INDEX($DG:$DG,$GK203+14),"")</f>
      </c>
      <c r="FK203">
        <f>IF($GL203&gt;=15,INDEX($DG:$DG,$GK203+15),"")</f>
      </c>
      <c r="FL203">
        <f>IF($GL203&gt;=16,INDEX($DG:$DG,$GK203+16),"")</f>
      </c>
      <c r="FM203">
        <f>IF($GL203&gt;=17,INDEX($DG:$DG,$GK203+17),"")</f>
      </c>
      <c r="FN203">
        <f>IF($GL203&gt;=18,INDEX($DG:$DG,$GK203+18),"")</f>
      </c>
      <c r="FO203">
        <f>IF($GL203&gt;=19,INDEX($DG:$DG,$GK203+19),"")</f>
      </c>
      <c r="FP203">
        <f>IF($GL203&gt;=20,INDEX($DG:$DG,$GK203+20),"")</f>
      </c>
      <c r="FQ203">
        <f>IF($GL203&gt;=21,INDEX($DG:$DG,$GK203+21),"")</f>
      </c>
      <c r="FR203">
        <f>IF($GL203&gt;=22,INDEX($DG:$DG,$GK203+22),"")</f>
      </c>
      <c r="FS203">
        <f>IF($GL203&gt;=23,INDEX($DG:$DG,$GK203+23),"")</f>
      </c>
      <c r="FT203">
        <f>IF($GL203&gt;=24,INDEX($DG:$DG,$GK203+24),"")</f>
      </c>
      <c r="FU203">
        <f>IF($GL203&gt;=25,INDEX($DG:$DG,$GK203+25),"")</f>
      </c>
      <c r="FV203">
        <f>IF($GL203&gt;=26,INDEX($DG:$DG,$GK203+26),"")</f>
      </c>
      <c r="FW203">
        <f>IF($GL203&gt;=27,INDEX($DG:$DG,$GK203+27),"")</f>
      </c>
      <c r="FX203">
        <f>IF($GL203&gt;=28,INDEX($DG:$DG,$GK203+28),"")</f>
      </c>
      <c r="FY203">
        <f>IF($GL203&gt;=29,INDEX($DG:$DG,$GK203+29),"")</f>
      </c>
      <c r="FZ203">
        <f>IF($GL203&gt;=30,INDEX($DG:$DG,$GK203+30),"")</f>
      </c>
      <c r="GA203">
        <f>IF($GL203&gt;=31,INDEX($DG:$DG,$GK203+31),"")</f>
      </c>
      <c r="GB203">
        <f>IF($GL203&gt;=32,INDEX($DG:$DG,$GK203+32),"")</f>
      </c>
      <c r="GC203">
        <f>IF($GL203&gt;=33,INDEX($DG:$DG,$GK203+33),"")</f>
      </c>
      <c r="GD203">
        <f>IF($GL203&gt;=34,INDEX($DG:$DG,$GK203+34),"")</f>
      </c>
      <c r="GE203">
        <f>IF($GL203&gt;=35,INDEX($DG:$DG,$GK203+35),"")</f>
      </c>
      <c r="GF203">
        <f>IF($GL203&gt;=36,INDEX($DG:$DG,$GK203+36),"")</f>
      </c>
      <c r="GG203">
        <f>IF($GL203&gt;=37,INDEX($DG:$DG,$GK203+37),"")</f>
      </c>
      <c r="GH203">
        <f>IF($GL203&gt;=38,INDEX($DG:$DG,$GK203+38),"")</f>
      </c>
      <c r="GI203">
        <f>IF($GL203&gt;=39,INDEX($DG:$DG,$GK203+39),"")</f>
      </c>
      <c r="GJ203">
        <f>IF($GL203&gt;=40,INDEX($DG:$DG,$GK203+40),"")</f>
      </c>
      <c r="GK203">
        <f>IFERROR(MATCH($DE203,$DF$2:$DF$166,0)+1,0)</f>
      </c>
      <c r="GL203">
        <f>IFERROR(INDEX($DH$2:$DH$166,MATCH($DE203,$DF$2:$DF$166,0)),0)</f>
      </c>
      <c r="GM203">
        <f>IFERROR(MATCH($H203,$DI$203:$EV$203,0),0)</f>
      </c>
      <c r="GN203">
        <f>IF($GM203&gt;0,INDEX($EW$203:$GJ$203,$GM203),"")</f>
      </c>
      <c r="GO203" t="s">
        <v>586</v>
      </c>
      <c r="GQ203">
        <f>IF($IZ203&gt;=1,INDEX($GO:$GO,$IY203+1),"")</f>
      </c>
      <c r="GR203">
        <f>IF($IZ203&gt;=2,INDEX($GO:$GO,$IY203+2),"")</f>
      </c>
      <c r="GS203">
        <f>IF($IZ203&gt;=3,INDEX($GO:$GO,$IY203+3),"")</f>
      </c>
      <c r="GT203">
        <f>IF($IZ203&gt;=4,INDEX($GO:$GO,$IY203+4),"")</f>
      </c>
      <c r="GU203">
        <f>IF($IZ203&gt;=5,INDEX($GO:$GO,$IY203+5),"")</f>
      </c>
      <c r="GV203">
        <f>IF($IZ203&gt;=6,INDEX($GO:$GO,$IY203+6),"")</f>
      </c>
      <c r="GW203">
        <f>IF($IZ203&gt;=7,INDEX($GO:$GO,$IY203+7),"")</f>
      </c>
      <c r="GX203">
        <f>IF($IZ203&gt;=8,INDEX($GO:$GO,$IY203+8),"")</f>
      </c>
      <c r="GY203">
        <f>IF($IZ203&gt;=9,INDEX($GO:$GO,$IY203+9),"")</f>
      </c>
      <c r="GZ203">
        <f>IF($IZ203&gt;=10,INDEX($GO:$GO,$IY203+10),"")</f>
      </c>
      <c r="HA203">
        <f>IF($IZ203&gt;=11,INDEX($GO:$GO,$IY203+11),"")</f>
      </c>
      <c r="HB203">
        <f>IF($IZ203&gt;=12,INDEX($GO:$GO,$IY203+12),"")</f>
      </c>
      <c r="HC203">
        <f>IF($IZ203&gt;=13,INDEX($GO:$GO,$IY203+13),"")</f>
      </c>
      <c r="HD203">
        <f>IF($IZ203&gt;=14,INDEX($GO:$GO,$IY203+14),"")</f>
      </c>
      <c r="HE203">
        <f>IF($IZ203&gt;=15,INDEX($GO:$GO,$IY203+15),"")</f>
      </c>
      <c r="HF203">
        <f>IF($IZ203&gt;=16,INDEX($GO:$GO,$IY203+16),"")</f>
      </c>
      <c r="HG203">
        <f>IF($IZ203&gt;=17,INDEX($GO:$GO,$IY203+17),"")</f>
      </c>
      <c r="HH203">
        <f>IF($IZ203&gt;=18,INDEX($GO:$GO,$IY203+18),"")</f>
      </c>
      <c r="HI203">
        <f>IF($IZ203&gt;=19,INDEX($GO:$GO,$IY203+19),"")</f>
      </c>
      <c r="HJ203">
        <f>IF($IZ203&gt;=20,INDEX($GO:$GO,$IY203+20),"")</f>
      </c>
      <c r="HK203">
        <f>IF($IZ203&gt;=21,INDEX($GO:$GO,$IY203+21),"")</f>
      </c>
      <c r="HL203">
        <f>IF($IZ203&gt;=22,INDEX($GO:$GO,$IY203+22),"")</f>
      </c>
      <c r="HM203">
        <f>IF($IZ203&gt;=23,INDEX($GO:$GO,$IY203+23),"")</f>
      </c>
      <c r="HN203">
        <f>IF($IZ203&gt;=24,INDEX($GO:$GO,$IY203+24),"")</f>
      </c>
      <c r="HO203">
        <f>IF($IZ203&gt;=25,INDEX($GO:$GO,$IY203+25),"")</f>
      </c>
      <c r="HP203">
        <f>IF($IZ203&gt;=26,INDEX($GO:$GO,$IY203+26),"")</f>
      </c>
      <c r="HQ203">
        <f>IF($IZ203&gt;=27,INDEX($GO:$GO,$IY203+27),"")</f>
      </c>
      <c r="HR203">
        <f>IF($IZ203&gt;=28,INDEX($GO:$GO,$IY203+28),"")</f>
      </c>
      <c r="HS203">
        <f>IF($IZ203&gt;=29,INDEX($GO:$GO,$IY203+29),"")</f>
      </c>
      <c r="HT203">
        <f>IF($IZ203&gt;=30,INDEX($GO:$GO,$IY203+30),"")</f>
      </c>
      <c r="HU203">
        <f>IF($IZ203&gt;=31,INDEX($GO:$GO,$IY203+31),"")</f>
      </c>
      <c r="HV203">
        <f>IF($IZ203&gt;=32,INDEX($GO:$GO,$IY203+32),"")</f>
      </c>
      <c r="HW203">
        <f>IF($IZ203&gt;=33,INDEX($GO:$GO,$IY203+33),"")</f>
      </c>
      <c r="HX203">
        <f>IF($IZ203&gt;=34,INDEX($GO:$GO,$IY203+34),"")</f>
      </c>
      <c r="HY203">
        <f>IF($IZ203&gt;=35,INDEX($GO:$GO,$IY203+35),"")</f>
      </c>
      <c r="HZ203">
        <f>IF($IZ203&gt;=36,INDEX($GO:$GO,$IY203+36),"")</f>
      </c>
      <c r="IA203">
        <f>IF($IZ203&gt;=37,INDEX($GO:$GO,$IY203+37),"")</f>
      </c>
      <c r="IB203">
        <f>IF($IZ203&gt;=38,INDEX($GO:$GO,$IY203+38),"")</f>
      </c>
      <c r="IC203">
        <f>IF($IZ203&gt;=39,INDEX($GO:$GO,$IY203+39),"")</f>
      </c>
      <c r="ID203">
        <f>IF($IZ203&gt;=40,INDEX($GO:$GO,$IY203+40),"")</f>
      </c>
      <c r="IE203">
        <f>IF($IZ203&gt;=41,INDEX($GO:$GO,$IY203+41),"")</f>
      </c>
      <c r="IF203">
        <f>IF($IZ203&gt;=42,INDEX($GO:$GO,$IY203+42),"")</f>
      </c>
      <c r="IG203">
        <f>IF($IZ203&gt;=43,INDEX($GO:$GO,$IY203+43),"")</f>
      </c>
      <c r="IH203">
        <f>IF($IZ203&gt;=44,INDEX($GO:$GO,$IY203+44),"")</f>
      </c>
      <c r="II203">
        <f>IF($IZ203&gt;=45,INDEX($GO:$GO,$IY203+45),"")</f>
      </c>
      <c r="IJ203">
        <f>IF($IZ203&gt;=46,INDEX($GO:$GO,$IY203+46),"")</f>
      </c>
      <c r="IK203">
        <f>IF($IZ203&gt;=47,INDEX($GO:$GO,$IY203+47),"")</f>
      </c>
      <c r="IL203">
        <f>IF($IZ203&gt;=48,INDEX($GO:$GO,$IY203+48),"")</f>
      </c>
      <c r="IM203">
        <f>IF($IZ203&gt;=49,INDEX($GO:$GO,$IY203+49),"")</f>
      </c>
      <c r="IN203">
        <f>IF($IZ203&gt;=50,INDEX($GO:$GO,$IY203+50),"")</f>
      </c>
      <c r="IO203">
        <f>IF($IZ203&gt;=51,INDEX($GO:$GO,$IY203+51),"")</f>
      </c>
      <c r="IP203">
        <f>IF($IZ203&gt;=52,INDEX($GO:$GO,$IY203+52),"")</f>
      </c>
      <c r="IQ203">
        <f>IF($IZ203&gt;=53,INDEX($GO:$GO,$IY203+53),"")</f>
      </c>
      <c r="IR203">
        <f>IF($IZ203&gt;=54,INDEX($GO:$GO,$IY203+54),"")</f>
      </c>
      <c r="IS203">
        <f>IF($IZ203&gt;=55,INDEX($GO:$GO,$IY203+55),"")</f>
      </c>
      <c r="IT203">
        <f>IF($IZ203&gt;=56,INDEX($GO:$GO,$IY203+56),"")</f>
      </c>
      <c r="IU203">
        <f>IF($IZ203&gt;=57,INDEX($GO:$GO,$IY203+57),"")</f>
      </c>
      <c r="IV203">
        <f>IF($IZ203&gt;=58,INDEX($GO:$GO,$IY203+58),"")</f>
      </c>
      <c r="IW203">
        <f>IF($IZ203&gt;=59,INDEX($GO:$GO,$IY203+59),"")</f>
      </c>
      <c r="IX203">
        <f>IF($IZ203&gt;=60,INDEX($GO:$GO,$IY203+60),"")</f>
      </c>
      <c r="IY203">
        <f>IFERROR(MATCH($GN203,$GO$2:$GO$827,0)+1,0)</f>
      </c>
      <c r="IZ203">
        <f>IFERROR(INDEX($GP$2:$GP$827,MATCH($GN203,$GO$2:$GO$827,0)),0)</f>
      </c>
      <c r="JA203" t="s">
        <v>23</v>
      </c>
      <c r="JB203" t="s">
        <v>23</v>
      </c>
    </row>
    <row r="204" spans="1:262" x14ac:dyDescent="0.25">
      <c r="F204" s="1"/>
      <c r="G204" s="1"/>
      <c r="H204" s="1"/>
      <c r="I204" s="1"/>
      <c r="J204" s="1">
        <f>IFERROR(IF(FIND(" - ",$F204)&gt;0,MID($F204,FIND(" - ",$F204)+3,LEN($F204)),""),"")</f>
      </c>
      <c r="L204" s="1"/>
      <c r="N204" t="s">
        <v>23</v>
      </c>
      <c r="P204">
        <f>IF(OR($N204="",$O204=""),"",IFERROR($N204/$O204,0))</f>
      </c>
      <c r="Q204">
        <f>IF($N204="","",
IF($G204="","",
IF(ISNUMBER(SEARCH("exempt",LOWER($G204))),0,
$N204*(VALUE(SUBSTITUTE($G204,"%",""))/100))))</f>
      </c>
      <c r="W204">
        <f>IF($N204="","",
SUM($N204,$Q204,$U204,$R204,$T204)-
IF($V204="",0,VALUE($V204)))</f>
      </c>
      <c r="AE204" t="s">
        <v>952</v>
      </c>
      <c r="AJ204" t="s">
        <v>953</v>
      </c>
      <c r="AM204">
        <f>IFERROR(LEFT($F204,FIND(" - ",$F204)-1),$F204)</f>
      </c>
      <c r="AP204">
        <f>IF($CE204&gt;=1,INDEX($AN:$AN,$CD204+1),"")</f>
      </c>
      <c r="AQ204">
        <f>IF($CE204&gt;=2,INDEX($AN:$AN,$CD204+2),"")</f>
      </c>
      <c r="AR204">
        <f>IF($CE204&gt;=3,INDEX($AN:$AN,$CD204+3),"")</f>
      </c>
      <c r="AS204">
        <f>IF($CE204&gt;=4,INDEX($AN:$AN,$CD204+4),"")</f>
      </c>
      <c r="AT204">
        <f>IF($CE204&gt;=5,INDEX($AN:$AN,$CD204+5),"")</f>
      </c>
      <c r="AU204">
        <f>IF($CE204&gt;=6,INDEX($AN:$AN,$CD204+6),"")</f>
      </c>
      <c r="AV204">
        <f>IF($CE204&gt;=7,INDEX($AN:$AN,$CD204+7),"")</f>
      </c>
      <c r="AW204">
        <f>IF($CE204&gt;=8,INDEX($AN:$AN,$CD204+8),"")</f>
      </c>
      <c r="AX204">
        <f>IF($CE204&gt;=9,INDEX($AN:$AN,$CD204+9),"")</f>
      </c>
      <c r="AY204">
        <f>IF($CE204&gt;=10,INDEX($AN:$AN,$CD204+10),"")</f>
      </c>
      <c r="AZ204">
        <f>IF($CE204&gt;=11,INDEX($AN:$AN,$CD204+11),"")</f>
      </c>
      <c r="BA204">
        <f>IF($CE204&gt;=12,INDEX($AN:$AN,$CD204+12),"")</f>
      </c>
      <c r="BB204">
        <f>IF($CE204&gt;=13,INDEX($AN:$AN,$CD204+13),"")</f>
      </c>
      <c r="BC204">
        <f>IF($CE204&gt;=14,INDEX($AN:$AN,$CD204+14),"")</f>
      </c>
      <c r="BD204">
        <f>IF($CE204&gt;=15,INDEX($AN:$AN,$CD204+15),"")</f>
      </c>
      <c r="BE204">
        <f>IF($CE204&gt;=16,INDEX($AN:$AN,$CD204+16),"")</f>
      </c>
      <c r="BF204">
        <f>IF($CE204&gt;=17,INDEX($AN:$AN,$CD204+17),"")</f>
      </c>
      <c r="BG204">
        <f>IF($CE204&gt;=18,INDEX($AN:$AN,$CD204+18),"")</f>
      </c>
      <c r="BH204">
        <f>IF($CE204&gt;=19,INDEX($AN:$AN,$CD204+19),"")</f>
      </c>
      <c r="BI204">
        <f>IF($CE204&gt;=20,INDEX($AN:$AN,$CD204+20),"")</f>
      </c>
      <c r="BJ204">
        <f>IF($CE204&gt;=21,INDEX($AN:$AN,$CD204+21),"")</f>
      </c>
      <c r="BK204">
        <f>IF($CE204&gt;=22,INDEX($AN:$AN,$CD204+22),"")</f>
      </c>
      <c r="BL204">
        <f>IF($CE204&gt;=23,INDEX($AN:$AN,$CD204+23),"")</f>
      </c>
      <c r="BM204">
        <f>IF($CE204&gt;=24,INDEX($AN:$AN,$CD204+24),"")</f>
      </c>
      <c r="BN204">
        <f>IF($CE204&gt;=25,INDEX($AN:$AN,$CD204+25),"")</f>
      </c>
      <c r="BO204">
        <f>IF($CE204&gt;=26,INDEX($AN:$AN,$CD204+26),"")</f>
      </c>
      <c r="BP204">
        <f>IF($CE204&gt;=27,INDEX($AN:$AN,$CD204+27),"")</f>
      </c>
      <c r="BQ204">
        <f>IF($CE204&gt;=28,INDEX($AN:$AN,$CD204+28),"")</f>
      </c>
      <c r="BR204">
        <f>IF($CE204&gt;=29,INDEX($AN:$AN,$CD204+29),"")</f>
      </c>
      <c r="BS204">
        <f>IF($CE204&gt;=30,INDEX($AN:$AN,$CD204+30),"")</f>
      </c>
      <c r="BT204">
        <f>IF($CE204&gt;=31,INDEX($AN:$AN,$CD204+31),"")</f>
      </c>
      <c r="BU204">
        <f>IF($CE204&gt;=32,INDEX($AN:$AN,$CD204+32),"")</f>
      </c>
      <c r="BV204">
        <f>IF($CE204&gt;=33,INDEX($AN:$AN,$CD204+33),"")</f>
      </c>
      <c r="BW204">
        <f>IF($CE204&gt;=34,INDEX($AN:$AN,$CD204+34),"")</f>
      </c>
      <c r="BX204">
        <f>IF($CE204&gt;=35,INDEX($AN:$AN,$CD204+35),"")</f>
      </c>
      <c r="BY204">
        <f>IF($CE204&gt;=36,INDEX($AN:$AN,$CD204+36),"")</f>
      </c>
      <c r="BZ204">
        <f>IF($CE204&gt;=37,INDEX($AN:$AN,$CD204+37),"")</f>
      </c>
      <c r="CA204">
        <f>IF($CE204&gt;=38,INDEX($AN:$AN,$CD204+38),"")</f>
      </c>
      <c r="CB204">
        <f>IF($CE204&gt;=39,INDEX($AN:$AN,$CD204+39),"")</f>
      </c>
      <c r="CC204">
        <f>IF($CE204&gt;=40,INDEX($AN:$AN,$CD204+40),"")</f>
      </c>
      <c r="CD204">
        <f>IFERROR(MATCH($AM204,$AN$2:$AN$133,0)+1,0)</f>
      </c>
      <c r="CE204">
        <f>IFERROR(INDEX($AO$2:$AO$133,MATCH($AM204,$AN$2:$AN$133,0)),0)</f>
      </c>
      <c r="CF204">
        <f>IFERROR(LEFT($K204,FIND(" - ",$K204)-1),$K204)</f>
      </c>
      <c r="CG204" t="s">
        <v>253</v>
      </c>
      <c r="CI204">
        <f>IF($DD204&gt;=1,INDEX($CG:$CG,$DC204+1),"")</f>
      </c>
      <c r="CJ204">
        <f>IF($DD204&gt;=2,INDEX($CG:$CG,$DC204+2),"")</f>
      </c>
      <c r="CK204">
        <f>IF($DD204&gt;=3,INDEX($CG:$CG,$DC204+3),"")</f>
      </c>
      <c r="CL204">
        <f>IF($DD204&gt;=4,INDEX($CG:$CG,$DC204+4),"")</f>
      </c>
      <c r="CM204">
        <f>IF($DD204&gt;=5,INDEX($CG:$CG,$DC204+5),"")</f>
      </c>
      <c r="CN204">
        <f>IF($DD204&gt;=6,INDEX($CG:$CG,$DC204+6),"")</f>
      </c>
      <c r="CO204">
        <f>IF($DD204&gt;=7,INDEX($CG:$CG,$DC204+7),"")</f>
      </c>
      <c r="CP204">
        <f>IF($DD204&gt;=8,INDEX($CG:$CG,$DC204+8),"")</f>
      </c>
      <c r="CQ204">
        <f>IF($DD204&gt;=9,INDEX($CG:$CG,$DC204+9),"")</f>
      </c>
      <c r="CR204">
        <f>IF($DD204&gt;=10,INDEX($CG:$CG,$DC204+10),"")</f>
      </c>
      <c r="CS204">
        <f>IF($DD204&gt;=11,INDEX($CG:$CG,$DC204+11),"")</f>
      </c>
      <c r="CT204">
        <f>IF($DD204&gt;=12,INDEX($CG:$CG,$DC204+12),"")</f>
      </c>
      <c r="CU204">
        <f>IF($DD204&gt;=13,INDEX($CG:$CG,$DC204+13),"")</f>
      </c>
      <c r="CV204">
        <f>IF($DD204&gt;=14,INDEX($CG:$CG,$DC204+14),"")</f>
      </c>
      <c r="CW204">
        <f>IF($DD204&gt;=15,INDEX($CG:$CG,$DC204+15),"")</f>
      </c>
      <c r="CX204">
        <f>IF($DD204&gt;=16,INDEX($CG:$CG,$DC204+16),"")</f>
      </c>
      <c r="CY204">
        <f>IF($DD204&gt;=17,INDEX($CG:$CG,$DC204+17),"")</f>
      </c>
      <c r="CZ204">
        <f>IF($DD204&gt;=18,INDEX($CG:$CG,$DC204+18),"")</f>
      </c>
      <c r="DA204">
        <f>IF($DD204&gt;=19,INDEX($CG:$CG,$DC204+19),"")</f>
      </c>
      <c r="DB204">
        <f>IF($DD204&gt;=20,INDEX($CG:$CG,$DC204+20),"")</f>
      </c>
      <c r="DC204">
        <f>IFERROR(MATCH($CF204,$CG$2:$CG$1558,0)+1,0)</f>
      </c>
      <c r="DD204">
        <f>IFERROR(INDEX($CH$2:$CH$1558,MATCH($CF204,$CG$2:$CG$1558,0)),0)</f>
      </c>
      <c r="DE204">
        <f>IFERROR(INDEX($AL:$AL,MATCH($G204,$AK:$AK,0))&amp;"","")</f>
      </c>
      <c r="DI204">
        <f>IF($GL204&gt;=1,INDEX($DF:$DF,$GK204+1),"")</f>
      </c>
      <c r="DJ204">
        <f>IF($GL204&gt;=2,INDEX($DF:$DF,$GK204+2),"")</f>
      </c>
      <c r="DK204">
        <f>IF($GL204&gt;=3,INDEX($DF:$DF,$GK204+3),"")</f>
      </c>
      <c r="DL204">
        <f>IF($GL204&gt;=4,INDEX($DF:$DF,$GK204+4),"")</f>
      </c>
      <c r="DM204">
        <f>IF($GL204&gt;=5,INDEX($DF:$DF,$GK204+5),"")</f>
      </c>
      <c r="DN204">
        <f>IF($GL204&gt;=6,INDEX($DF:$DF,$GK204+6),"")</f>
      </c>
      <c r="DO204">
        <f>IF($GL204&gt;=7,INDEX($DF:$DF,$GK204+7),"")</f>
      </c>
      <c r="DP204">
        <f>IF($GL204&gt;=8,INDEX($DF:$DF,$GK204+8),"")</f>
      </c>
      <c r="DQ204">
        <f>IF($GL204&gt;=9,INDEX($DF:$DF,$GK204+9),"")</f>
      </c>
      <c r="DR204">
        <f>IF($GL204&gt;=10,INDEX($DF:$DF,$GK204+10),"")</f>
      </c>
      <c r="DS204">
        <f>IF($GL204&gt;=11,INDEX($DF:$DF,$GK204+11),"")</f>
      </c>
      <c r="DT204">
        <f>IF($GL204&gt;=12,INDEX($DF:$DF,$GK204+12),"")</f>
      </c>
      <c r="DU204">
        <f>IF($GL204&gt;=13,INDEX($DF:$DF,$GK204+13),"")</f>
      </c>
      <c r="DV204">
        <f>IF($GL204&gt;=14,INDEX($DF:$DF,$GK204+14),"")</f>
      </c>
      <c r="DW204">
        <f>IF($GL204&gt;=15,INDEX($DF:$DF,$GK204+15),"")</f>
      </c>
      <c r="DX204">
        <f>IF($GL204&gt;=16,INDEX($DF:$DF,$GK204+16),"")</f>
      </c>
      <c r="DY204">
        <f>IF($GL204&gt;=17,INDEX($DF:$DF,$GK204+17),"")</f>
      </c>
      <c r="DZ204">
        <f>IF($GL204&gt;=18,INDEX($DF:$DF,$GK204+18),"")</f>
      </c>
      <c r="EA204">
        <f>IF($GL204&gt;=19,INDEX($DF:$DF,$GK204+19),"")</f>
      </c>
      <c r="EB204">
        <f>IF($GL204&gt;=20,INDEX($DF:$DF,$GK204+20),"")</f>
      </c>
      <c r="EC204">
        <f>IF($GL204&gt;=21,INDEX($DF:$DF,$GK204+21),"")</f>
      </c>
      <c r="ED204">
        <f>IF($GL204&gt;=22,INDEX($DF:$DF,$GK204+22),"")</f>
      </c>
      <c r="EE204">
        <f>IF($GL204&gt;=23,INDEX($DF:$DF,$GK204+23),"")</f>
      </c>
      <c r="EF204">
        <f>IF($GL204&gt;=24,INDEX($DF:$DF,$GK204+24),"")</f>
      </c>
      <c r="EG204">
        <f>IF($GL204&gt;=25,INDEX($DF:$DF,$GK204+25),"")</f>
      </c>
      <c r="EH204">
        <f>IF($GL204&gt;=26,INDEX($DF:$DF,$GK204+26),"")</f>
      </c>
      <c r="EI204">
        <f>IF($GL204&gt;=27,INDEX($DF:$DF,$GK204+27),"")</f>
      </c>
      <c r="EJ204">
        <f>IF($GL204&gt;=28,INDEX($DF:$DF,$GK204+28),"")</f>
      </c>
      <c r="EK204">
        <f>IF($GL204&gt;=29,INDEX($DF:$DF,$GK204+29),"")</f>
      </c>
      <c r="EL204">
        <f>IF($GL204&gt;=30,INDEX($DF:$DF,$GK204+30),"")</f>
      </c>
      <c r="EM204">
        <f>IF($GL204&gt;=31,INDEX($DF:$DF,$GK204+31),"")</f>
      </c>
      <c r="EN204">
        <f>IF($GL204&gt;=32,INDEX($DF:$DF,$GK204+32),"")</f>
      </c>
      <c r="EO204">
        <f>IF($GL204&gt;=33,INDEX($DF:$DF,$GK204+33),"")</f>
      </c>
      <c r="EP204">
        <f>IF($GL204&gt;=34,INDEX($DF:$DF,$GK204+34),"")</f>
      </c>
      <c r="EQ204">
        <f>IF($GL204&gt;=35,INDEX($DF:$DF,$GK204+35),"")</f>
      </c>
      <c r="ER204">
        <f>IF($GL204&gt;=36,INDEX($DF:$DF,$GK204+36),"")</f>
      </c>
      <c r="ES204">
        <f>IF($GL204&gt;=37,INDEX($DF:$DF,$GK204+37),"")</f>
      </c>
      <c r="ET204">
        <f>IF($GL204&gt;=38,INDEX($DF:$DF,$GK204+38),"")</f>
      </c>
      <c r="EU204">
        <f>IF($GL204&gt;=39,INDEX($DF:$DF,$GK204+39),"")</f>
      </c>
      <c r="EV204">
        <f>IF($GL204&gt;=40,INDEX($DF:$DF,$GK204+40),"")</f>
      </c>
      <c r="EW204">
        <f>IF($GL204&gt;=1,INDEX($DG:$DG,$GK204+1),"")</f>
      </c>
      <c r="EX204">
        <f>IF($GL204&gt;=2,INDEX($DG:$DG,$GK204+2),"")</f>
      </c>
      <c r="EY204">
        <f>IF($GL204&gt;=3,INDEX($DG:$DG,$GK204+3),"")</f>
      </c>
      <c r="EZ204">
        <f>IF($GL204&gt;=4,INDEX($DG:$DG,$GK204+4),"")</f>
      </c>
      <c r="FA204">
        <f>IF($GL204&gt;=5,INDEX($DG:$DG,$GK204+5),"")</f>
      </c>
      <c r="FB204">
        <f>IF($GL204&gt;=6,INDEX($DG:$DG,$GK204+6),"")</f>
      </c>
      <c r="FC204">
        <f>IF($GL204&gt;=7,INDEX($DG:$DG,$GK204+7),"")</f>
      </c>
      <c r="FD204">
        <f>IF($GL204&gt;=8,INDEX($DG:$DG,$GK204+8),"")</f>
      </c>
      <c r="FE204">
        <f>IF($GL204&gt;=9,INDEX($DG:$DG,$GK204+9),"")</f>
      </c>
      <c r="FF204">
        <f>IF($GL204&gt;=10,INDEX($DG:$DG,$GK204+10),"")</f>
      </c>
      <c r="FG204">
        <f>IF($GL204&gt;=11,INDEX($DG:$DG,$GK204+11),"")</f>
      </c>
      <c r="FH204">
        <f>IF($GL204&gt;=12,INDEX($DG:$DG,$GK204+12),"")</f>
      </c>
      <c r="FI204">
        <f>IF($GL204&gt;=13,INDEX($DG:$DG,$GK204+13),"")</f>
      </c>
      <c r="FJ204">
        <f>IF($GL204&gt;=14,INDEX($DG:$DG,$GK204+14),"")</f>
      </c>
      <c r="FK204">
        <f>IF($GL204&gt;=15,INDEX($DG:$DG,$GK204+15),"")</f>
      </c>
      <c r="FL204">
        <f>IF($GL204&gt;=16,INDEX($DG:$DG,$GK204+16),"")</f>
      </c>
      <c r="FM204">
        <f>IF($GL204&gt;=17,INDEX($DG:$DG,$GK204+17),"")</f>
      </c>
      <c r="FN204">
        <f>IF($GL204&gt;=18,INDEX($DG:$DG,$GK204+18),"")</f>
      </c>
      <c r="FO204">
        <f>IF($GL204&gt;=19,INDEX($DG:$DG,$GK204+19),"")</f>
      </c>
      <c r="FP204">
        <f>IF($GL204&gt;=20,INDEX($DG:$DG,$GK204+20),"")</f>
      </c>
      <c r="FQ204">
        <f>IF($GL204&gt;=21,INDEX($DG:$DG,$GK204+21),"")</f>
      </c>
      <c r="FR204">
        <f>IF($GL204&gt;=22,INDEX($DG:$DG,$GK204+22),"")</f>
      </c>
      <c r="FS204">
        <f>IF($GL204&gt;=23,INDEX($DG:$DG,$GK204+23),"")</f>
      </c>
      <c r="FT204">
        <f>IF($GL204&gt;=24,INDEX($DG:$DG,$GK204+24),"")</f>
      </c>
      <c r="FU204">
        <f>IF($GL204&gt;=25,INDEX($DG:$DG,$GK204+25),"")</f>
      </c>
      <c r="FV204">
        <f>IF($GL204&gt;=26,INDEX($DG:$DG,$GK204+26),"")</f>
      </c>
      <c r="FW204">
        <f>IF($GL204&gt;=27,INDEX($DG:$DG,$GK204+27),"")</f>
      </c>
      <c r="FX204">
        <f>IF($GL204&gt;=28,INDEX($DG:$DG,$GK204+28),"")</f>
      </c>
      <c r="FY204">
        <f>IF($GL204&gt;=29,INDEX($DG:$DG,$GK204+29),"")</f>
      </c>
      <c r="FZ204">
        <f>IF($GL204&gt;=30,INDEX($DG:$DG,$GK204+30),"")</f>
      </c>
      <c r="GA204">
        <f>IF($GL204&gt;=31,INDEX($DG:$DG,$GK204+31),"")</f>
      </c>
      <c r="GB204">
        <f>IF($GL204&gt;=32,INDEX($DG:$DG,$GK204+32),"")</f>
      </c>
      <c r="GC204">
        <f>IF($GL204&gt;=33,INDEX($DG:$DG,$GK204+33),"")</f>
      </c>
      <c r="GD204">
        <f>IF($GL204&gt;=34,INDEX($DG:$DG,$GK204+34),"")</f>
      </c>
      <c r="GE204">
        <f>IF($GL204&gt;=35,INDEX($DG:$DG,$GK204+35),"")</f>
      </c>
      <c r="GF204">
        <f>IF($GL204&gt;=36,INDEX($DG:$DG,$GK204+36),"")</f>
      </c>
      <c r="GG204">
        <f>IF($GL204&gt;=37,INDEX($DG:$DG,$GK204+37),"")</f>
      </c>
      <c r="GH204">
        <f>IF($GL204&gt;=38,INDEX($DG:$DG,$GK204+38),"")</f>
      </c>
      <c r="GI204">
        <f>IF($GL204&gt;=39,INDEX($DG:$DG,$GK204+39),"")</f>
      </c>
      <c r="GJ204">
        <f>IF($GL204&gt;=40,INDEX($DG:$DG,$GK204+40),"")</f>
      </c>
      <c r="GK204">
        <f>IFERROR(MATCH($DE204,$DF$2:$DF$166,0)+1,0)</f>
      </c>
      <c r="GL204">
        <f>IFERROR(INDEX($DH$2:$DH$166,MATCH($DE204,$DF$2:$DF$166,0)),0)</f>
      </c>
      <c r="GM204">
        <f>IFERROR(MATCH($H204,$DI$204:$EV$204,0),0)</f>
      </c>
      <c r="GN204">
        <f>IF($GM204&gt;0,INDEX($EW$204:$GJ$204,$GM204),"")</f>
      </c>
      <c r="GO204" t="s">
        <v>590</v>
      </c>
      <c r="GQ204">
        <f>IF($IZ204&gt;=1,INDEX($GO:$GO,$IY204+1),"")</f>
      </c>
      <c r="GR204">
        <f>IF($IZ204&gt;=2,INDEX($GO:$GO,$IY204+2),"")</f>
      </c>
      <c r="GS204">
        <f>IF($IZ204&gt;=3,INDEX($GO:$GO,$IY204+3),"")</f>
      </c>
      <c r="GT204">
        <f>IF($IZ204&gt;=4,INDEX($GO:$GO,$IY204+4),"")</f>
      </c>
      <c r="GU204">
        <f>IF($IZ204&gt;=5,INDEX($GO:$GO,$IY204+5),"")</f>
      </c>
      <c r="GV204">
        <f>IF($IZ204&gt;=6,INDEX($GO:$GO,$IY204+6),"")</f>
      </c>
      <c r="GW204">
        <f>IF($IZ204&gt;=7,INDEX($GO:$GO,$IY204+7),"")</f>
      </c>
      <c r="GX204">
        <f>IF($IZ204&gt;=8,INDEX($GO:$GO,$IY204+8),"")</f>
      </c>
      <c r="GY204">
        <f>IF($IZ204&gt;=9,INDEX($GO:$GO,$IY204+9),"")</f>
      </c>
      <c r="GZ204">
        <f>IF($IZ204&gt;=10,INDEX($GO:$GO,$IY204+10),"")</f>
      </c>
      <c r="HA204">
        <f>IF($IZ204&gt;=11,INDEX($GO:$GO,$IY204+11),"")</f>
      </c>
      <c r="HB204">
        <f>IF($IZ204&gt;=12,INDEX($GO:$GO,$IY204+12),"")</f>
      </c>
      <c r="HC204">
        <f>IF($IZ204&gt;=13,INDEX($GO:$GO,$IY204+13),"")</f>
      </c>
      <c r="HD204">
        <f>IF($IZ204&gt;=14,INDEX($GO:$GO,$IY204+14),"")</f>
      </c>
      <c r="HE204">
        <f>IF($IZ204&gt;=15,INDEX($GO:$GO,$IY204+15),"")</f>
      </c>
      <c r="HF204">
        <f>IF($IZ204&gt;=16,INDEX($GO:$GO,$IY204+16),"")</f>
      </c>
      <c r="HG204">
        <f>IF($IZ204&gt;=17,INDEX($GO:$GO,$IY204+17),"")</f>
      </c>
      <c r="HH204">
        <f>IF($IZ204&gt;=18,INDEX($GO:$GO,$IY204+18),"")</f>
      </c>
      <c r="HI204">
        <f>IF($IZ204&gt;=19,INDEX($GO:$GO,$IY204+19),"")</f>
      </c>
      <c r="HJ204">
        <f>IF($IZ204&gt;=20,INDEX($GO:$GO,$IY204+20),"")</f>
      </c>
      <c r="HK204">
        <f>IF($IZ204&gt;=21,INDEX($GO:$GO,$IY204+21),"")</f>
      </c>
      <c r="HL204">
        <f>IF($IZ204&gt;=22,INDEX($GO:$GO,$IY204+22),"")</f>
      </c>
      <c r="HM204">
        <f>IF($IZ204&gt;=23,INDEX($GO:$GO,$IY204+23),"")</f>
      </c>
      <c r="HN204">
        <f>IF($IZ204&gt;=24,INDEX($GO:$GO,$IY204+24),"")</f>
      </c>
      <c r="HO204">
        <f>IF($IZ204&gt;=25,INDEX($GO:$GO,$IY204+25),"")</f>
      </c>
      <c r="HP204">
        <f>IF($IZ204&gt;=26,INDEX($GO:$GO,$IY204+26),"")</f>
      </c>
      <c r="HQ204">
        <f>IF($IZ204&gt;=27,INDEX($GO:$GO,$IY204+27),"")</f>
      </c>
      <c r="HR204">
        <f>IF($IZ204&gt;=28,INDEX($GO:$GO,$IY204+28),"")</f>
      </c>
      <c r="HS204">
        <f>IF($IZ204&gt;=29,INDEX($GO:$GO,$IY204+29),"")</f>
      </c>
      <c r="HT204">
        <f>IF($IZ204&gt;=30,INDEX($GO:$GO,$IY204+30),"")</f>
      </c>
      <c r="HU204">
        <f>IF($IZ204&gt;=31,INDEX($GO:$GO,$IY204+31),"")</f>
      </c>
      <c r="HV204">
        <f>IF($IZ204&gt;=32,INDEX($GO:$GO,$IY204+32),"")</f>
      </c>
      <c r="HW204">
        <f>IF($IZ204&gt;=33,INDEX($GO:$GO,$IY204+33),"")</f>
      </c>
      <c r="HX204">
        <f>IF($IZ204&gt;=34,INDEX($GO:$GO,$IY204+34),"")</f>
      </c>
      <c r="HY204">
        <f>IF($IZ204&gt;=35,INDEX($GO:$GO,$IY204+35),"")</f>
      </c>
      <c r="HZ204">
        <f>IF($IZ204&gt;=36,INDEX($GO:$GO,$IY204+36),"")</f>
      </c>
      <c r="IA204">
        <f>IF($IZ204&gt;=37,INDEX($GO:$GO,$IY204+37),"")</f>
      </c>
      <c r="IB204">
        <f>IF($IZ204&gt;=38,INDEX($GO:$GO,$IY204+38),"")</f>
      </c>
      <c r="IC204">
        <f>IF($IZ204&gt;=39,INDEX($GO:$GO,$IY204+39),"")</f>
      </c>
      <c r="ID204">
        <f>IF($IZ204&gt;=40,INDEX($GO:$GO,$IY204+40),"")</f>
      </c>
      <c r="IE204">
        <f>IF($IZ204&gt;=41,INDEX($GO:$GO,$IY204+41),"")</f>
      </c>
      <c r="IF204">
        <f>IF($IZ204&gt;=42,INDEX($GO:$GO,$IY204+42),"")</f>
      </c>
      <c r="IG204">
        <f>IF($IZ204&gt;=43,INDEX($GO:$GO,$IY204+43),"")</f>
      </c>
      <c r="IH204">
        <f>IF($IZ204&gt;=44,INDEX($GO:$GO,$IY204+44),"")</f>
      </c>
      <c r="II204">
        <f>IF($IZ204&gt;=45,INDEX($GO:$GO,$IY204+45),"")</f>
      </c>
      <c r="IJ204">
        <f>IF($IZ204&gt;=46,INDEX($GO:$GO,$IY204+46),"")</f>
      </c>
      <c r="IK204">
        <f>IF($IZ204&gt;=47,INDEX($GO:$GO,$IY204+47),"")</f>
      </c>
      <c r="IL204">
        <f>IF($IZ204&gt;=48,INDEX($GO:$GO,$IY204+48),"")</f>
      </c>
      <c r="IM204">
        <f>IF($IZ204&gt;=49,INDEX($GO:$GO,$IY204+49),"")</f>
      </c>
      <c r="IN204">
        <f>IF($IZ204&gt;=50,INDEX($GO:$GO,$IY204+50),"")</f>
      </c>
      <c r="IO204">
        <f>IF($IZ204&gt;=51,INDEX($GO:$GO,$IY204+51),"")</f>
      </c>
      <c r="IP204">
        <f>IF($IZ204&gt;=52,INDEX($GO:$GO,$IY204+52),"")</f>
      </c>
      <c r="IQ204">
        <f>IF($IZ204&gt;=53,INDEX($GO:$GO,$IY204+53),"")</f>
      </c>
      <c r="IR204">
        <f>IF($IZ204&gt;=54,INDEX($GO:$GO,$IY204+54),"")</f>
      </c>
      <c r="IS204">
        <f>IF($IZ204&gt;=55,INDEX($GO:$GO,$IY204+55),"")</f>
      </c>
      <c r="IT204">
        <f>IF($IZ204&gt;=56,INDEX($GO:$GO,$IY204+56),"")</f>
      </c>
      <c r="IU204">
        <f>IF($IZ204&gt;=57,INDEX($GO:$GO,$IY204+57),"")</f>
      </c>
      <c r="IV204">
        <f>IF($IZ204&gt;=58,INDEX($GO:$GO,$IY204+58),"")</f>
      </c>
      <c r="IW204">
        <f>IF($IZ204&gt;=59,INDEX($GO:$GO,$IY204+59),"")</f>
      </c>
      <c r="IX204">
        <f>IF($IZ204&gt;=60,INDEX($GO:$GO,$IY204+60),"")</f>
      </c>
      <c r="IY204">
        <f>IFERROR(MATCH($GN204,$GO$2:$GO$827,0)+1,0)</f>
      </c>
      <c r="IZ204">
        <f>IFERROR(INDEX($GP$2:$GP$827,MATCH($GN204,$GO$2:$GO$827,0)),0)</f>
      </c>
      <c r="JA204" t="s">
        <v>23</v>
      </c>
      <c r="JB204" t="s">
        <v>23</v>
      </c>
    </row>
    <row r="205" spans="1:262" x14ac:dyDescent="0.25">
      <c r="F205" s="1"/>
      <c r="G205" s="1"/>
      <c r="H205" s="1"/>
      <c r="I205" s="1"/>
      <c r="J205" s="1">
        <f>IFERROR(IF(FIND(" - ",$F205)&gt;0,MID($F205,FIND(" - ",$F205)+3,LEN($F205)),""),"")</f>
      </c>
      <c r="L205" s="1"/>
      <c r="N205" t="s">
        <v>23</v>
      </c>
      <c r="P205">
        <f>IF(OR($N205="",$O205=""),"",IFERROR($N205/$O205,0))</f>
      </c>
      <c r="Q205">
        <f>IF($N205="","",
IF($G205="","",
IF(ISNUMBER(SEARCH("exempt",LOWER($G205))),0,
$N205*(VALUE(SUBSTITUTE($G205,"%",""))/100))))</f>
      </c>
      <c r="W205">
        <f>IF($N205="","",
SUM($N205,$Q205,$U205,$R205,$T205)-
IF($V205="",0,VALUE($V205)))</f>
      </c>
      <c r="AE205" t="s">
        <v>954</v>
      </c>
      <c r="AJ205" t="s">
        <v>955</v>
      </c>
      <c r="AM205">
        <f>IFERROR(LEFT($F205,FIND(" - ",$F205)-1),$F205)</f>
      </c>
      <c r="AP205">
        <f>IF($CE205&gt;=1,INDEX($AN:$AN,$CD205+1),"")</f>
      </c>
      <c r="AQ205">
        <f>IF($CE205&gt;=2,INDEX($AN:$AN,$CD205+2),"")</f>
      </c>
      <c r="AR205">
        <f>IF($CE205&gt;=3,INDEX($AN:$AN,$CD205+3),"")</f>
      </c>
      <c r="AS205">
        <f>IF($CE205&gt;=4,INDEX($AN:$AN,$CD205+4),"")</f>
      </c>
      <c r="AT205">
        <f>IF($CE205&gt;=5,INDEX($AN:$AN,$CD205+5),"")</f>
      </c>
      <c r="AU205">
        <f>IF($CE205&gt;=6,INDEX($AN:$AN,$CD205+6),"")</f>
      </c>
      <c r="AV205">
        <f>IF($CE205&gt;=7,INDEX($AN:$AN,$CD205+7),"")</f>
      </c>
      <c r="AW205">
        <f>IF($CE205&gt;=8,INDEX($AN:$AN,$CD205+8),"")</f>
      </c>
      <c r="AX205">
        <f>IF($CE205&gt;=9,INDEX($AN:$AN,$CD205+9),"")</f>
      </c>
      <c r="AY205">
        <f>IF($CE205&gt;=10,INDEX($AN:$AN,$CD205+10),"")</f>
      </c>
      <c r="AZ205">
        <f>IF($CE205&gt;=11,INDEX($AN:$AN,$CD205+11),"")</f>
      </c>
      <c r="BA205">
        <f>IF($CE205&gt;=12,INDEX($AN:$AN,$CD205+12),"")</f>
      </c>
      <c r="BB205">
        <f>IF($CE205&gt;=13,INDEX($AN:$AN,$CD205+13),"")</f>
      </c>
      <c r="BC205">
        <f>IF($CE205&gt;=14,INDEX($AN:$AN,$CD205+14),"")</f>
      </c>
      <c r="BD205">
        <f>IF($CE205&gt;=15,INDEX($AN:$AN,$CD205+15),"")</f>
      </c>
      <c r="BE205">
        <f>IF($CE205&gt;=16,INDEX($AN:$AN,$CD205+16),"")</f>
      </c>
      <c r="BF205">
        <f>IF($CE205&gt;=17,INDEX($AN:$AN,$CD205+17),"")</f>
      </c>
      <c r="BG205">
        <f>IF($CE205&gt;=18,INDEX($AN:$AN,$CD205+18),"")</f>
      </c>
      <c r="BH205">
        <f>IF($CE205&gt;=19,INDEX($AN:$AN,$CD205+19),"")</f>
      </c>
      <c r="BI205">
        <f>IF($CE205&gt;=20,INDEX($AN:$AN,$CD205+20),"")</f>
      </c>
      <c r="BJ205">
        <f>IF($CE205&gt;=21,INDEX($AN:$AN,$CD205+21),"")</f>
      </c>
      <c r="BK205">
        <f>IF($CE205&gt;=22,INDEX($AN:$AN,$CD205+22),"")</f>
      </c>
      <c r="BL205">
        <f>IF($CE205&gt;=23,INDEX($AN:$AN,$CD205+23),"")</f>
      </c>
      <c r="BM205">
        <f>IF($CE205&gt;=24,INDEX($AN:$AN,$CD205+24),"")</f>
      </c>
      <c r="BN205">
        <f>IF($CE205&gt;=25,INDEX($AN:$AN,$CD205+25),"")</f>
      </c>
      <c r="BO205">
        <f>IF($CE205&gt;=26,INDEX($AN:$AN,$CD205+26),"")</f>
      </c>
      <c r="BP205">
        <f>IF($CE205&gt;=27,INDEX($AN:$AN,$CD205+27),"")</f>
      </c>
      <c r="BQ205">
        <f>IF($CE205&gt;=28,INDEX($AN:$AN,$CD205+28),"")</f>
      </c>
      <c r="BR205">
        <f>IF($CE205&gt;=29,INDEX($AN:$AN,$CD205+29),"")</f>
      </c>
      <c r="BS205">
        <f>IF($CE205&gt;=30,INDEX($AN:$AN,$CD205+30),"")</f>
      </c>
      <c r="BT205">
        <f>IF($CE205&gt;=31,INDEX($AN:$AN,$CD205+31),"")</f>
      </c>
      <c r="BU205">
        <f>IF($CE205&gt;=32,INDEX($AN:$AN,$CD205+32),"")</f>
      </c>
      <c r="BV205">
        <f>IF($CE205&gt;=33,INDEX($AN:$AN,$CD205+33),"")</f>
      </c>
      <c r="BW205">
        <f>IF($CE205&gt;=34,INDEX($AN:$AN,$CD205+34),"")</f>
      </c>
      <c r="BX205">
        <f>IF($CE205&gt;=35,INDEX($AN:$AN,$CD205+35),"")</f>
      </c>
      <c r="BY205">
        <f>IF($CE205&gt;=36,INDEX($AN:$AN,$CD205+36),"")</f>
      </c>
      <c r="BZ205">
        <f>IF($CE205&gt;=37,INDEX($AN:$AN,$CD205+37),"")</f>
      </c>
      <c r="CA205">
        <f>IF($CE205&gt;=38,INDEX($AN:$AN,$CD205+38),"")</f>
      </c>
      <c r="CB205">
        <f>IF($CE205&gt;=39,INDEX($AN:$AN,$CD205+39),"")</f>
      </c>
      <c r="CC205">
        <f>IF($CE205&gt;=40,INDEX($AN:$AN,$CD205+40),"")</f>
      </c>
      <c r="CD205">
        <f>IFERROR(MATCH($AM205,$AN$2:$AN$133,0)+1,0)</f>
      </c>
      <c r="CE205">
        <f>IFERROR(INDEX($AO$2:$AO$133,MATCH($AM205,$AN$2:$AN$133,0)),0)</f>
      </c>
      <c r="CF205">
        <f>IFERROR(LEFT($K205,FIND(" - ",$K205)-1),$K205)</f>
      </c>
      <c r="CG205" t="s">
        <v>180</v>
      </c>
      <c r="CI205">
        <f>IF($DD205&gt;=1,INDEX($CG:$CG,$DC205+1),"")</f>
      </c>
      <c r="CJ205">
        <f>IF($DD205&gt;=2,INDEX($CG:$CG,$DC205+2),"")</f>
      </c>
      <c r="CK205">
        <f>IF($DD205&gt;=3,INDEX($CG:$CG,$DC205+3),"")</f>
      </c>
      <c r="CL205">
        <f>IF($DD205&gt;=4,INDEX($CG:$CG,$DC205+4),"")</f>
      </c>
      <c r="CM205">
        <f>IF($DD205&gt;=5,INDEX($CG:$CG,$DC205+5),"")</f>
      </c>
      <c r="CN205">
        <f>IF($DD205&gt;=6,INDEX($CG:$CG,$DC205+6),"")</f>
      </c>
      <c r="CO205">
        <f>IF($DD205&gt;=7,INDEX($CG:$CG,$DC205+7),"")</f>
      </c>
      <c r="CP205">
        <f>IF($DD205&gt;=8,INDEX($CG:$CG,$DC205+8),"")</f>
      </c>
      <c r="CQ205">
        <f>IF($DD205&gt;=9,INDEX($CG:$CG,$DC205+9),"")</f>
      </c>
      <c r="CR205">
        <f>IF($DD205&gt;=10,INDEX($CG:$CG,$DC205+10),"")</f>
      </c>
      <c r="CS205">
        <f>IF($DD205&gt;=11,INDEX($CG:$CG,$DC205+11),"")</f>
      </c>
      <c r="CT205">
        <f>IF($DD205&gt;=12,INDEX($CG:$CG,$DC205+12),"")</f>
      </c>
      <c r="CU205">
        <f>IF($DD205&gt;=13,INDEX($CG:$CG,$DC205+13),"")</f>
      </c>
      <c r="CV205">
        <f>IF($DD205&gt;=14,INDEX($CG:$CG,$DC205+14),"")</f>
      </c>
      <c r="CW205">
        <f>IF($DD205&gt;=15,INDEX($CG:$CG,$DC205+15),"")</f>
      </c>
      <c r="CX205">
        <f>IF($DD205&gt;=16,INDEX($CG:$CG,$DC205+16),"")</f>
      </c>
      <c r="CY205">
        <f>IF($DD205&gt;=17,INDEX($CG:$CG,$DC205+17),"")</f>
      </c>
      <c r="CZ205">
        <f>IF($DD205&gt;=18,INDEX($CG:$CG,$DC205+18),"")</f>
      </c>
      <c r="DA205">
        <f>IF($DD205&gt;=19,INDEX($CG:$CG,$DC205+19),"")</f>
      </c>
      <c r="DB205">
        <f>IF($DD205&gt;=20,INDEX($CG:$CG,$DC205+20),"")</f>
      </c>
      <c r="DC205">
        <f>IFERROR(MATCH($CF205,$CG$2:$CG$1558,0)+1,0)</f>
      </c>
      <c r="DD205">
        <f>IFERROR(INDEX($CH$2:$CH$1558,MATCH($CF205,$CG$2:$CG$1558,0)),0)</f>
      </c>
      <c r="DE205">
        <f>IFERROR(INDEX($AL:$AL,MATCH($G205,$AK:$AK,0))&amp;"","")</f>
      </c>
      <c r="DI205">
        <f>IF($GL205&gt;=1,INDEX($DF:$DF,$GK205+1),"")</f>
      </c>
      <c r="DJ205">
        <f>IF($GL205&gt;=2,INDEX($DF:$DF,$GK205+2),"")</f>
      </c>
      <c r="DK205">
        <f>IF($GL205&gt;=3,INDEX($DF:$DF,$GK205+3),"")</f>
      </c>
      <c r="DL205">
        <f>IF($GL205&gt;=4,INDEX($DF:$DF,$GK205+4),"")</f>
      </c>
      <c r="DM205">
        <f>IF($GL205&gt;=5,INDEX($DF:$DF,$GK205+5),"")</f>
      </c>
      <c r="DN205">
        <f>IF($GL205&gt;=6,INDEX($DF:$DF,$GK205+6),"")</f>
      </c>
      <c r="DO205">
        <f>IF($GL205&gt;=7,INDEX($DF:$DF,$GK205+7),"")</f>
      </c>
      <c r="DP205">
        <f>IF($GL205&gt;=8,INDEX($DF:$DF,$GK205+8),"")</f>
      </c>
      <c r="DQ205">
        <f>IF($GL205&gt;=9,INDEX($DF:$DF,$GK205+9),"")</f>
      </c>
      <c r="DR205">
        <f>IF($GL205&gt;=10,INDEX($DF:$DF,$GK205+10),"")</f>
      </c>
      <c r="DS205">
        <f>IF($GL205&gt;=11,INDEX($DF:$DF,$GK205+11),"")</f>
      </c>
      <c r="DT205">
        <f>IF($GL205&gt;=12,INDEX($DF:$DF,$GK205+12),"")</f>
      </c>
      <c r="DU205">
        <f>IF($GL205&gt;=13,INDEX($DF:$DF,$GK205+13),"")</f>
      </c>
      <c r="DV205">
        <f>IF($GL205&gt;=14,INDEX($DF:$DF,$GK205+14),"")</f>
      </c>
      <c r="DW205">
        <f>IF($GL205&gt;=15,INDEX($DF:$DF,$GK205+15),"")</f>
      </c>
      <c r="DX205">
        <f>IF($GL205&gt;=16,INDEX($DF:$DF,$GK205+16),"")</f>
      </c>
      <c r="DY205">
        <f>IF($GL205&gt;=17,INDEX($DF:$DF,$GK205+17),"")</f>
      </c>
      <c r="DZ205">
        <f>IF($GL205&gt;=18,INDEX($DF:$DF,$GK205+18),"")</f>
      </c>
      <c r="EA205">
        <f>IF($GL205&gt;=19,INDEX($DF:$DF,$GK205+19),"")</f>
      </c>
      <c r="EB205">
        <f>IF($GL205&gt;=20,INDEX($DF:$DF,$GK205+20),"")</f>
      </c>
      <c r="EC205">
        <f>IF($GL205&gt;=21,INDEX($DF:$DF,$GK205+21),"")</f>
      </c>
      <c r="ED205">
        <f>IF($GL205&gt;=22,INDEX($DF:$DF,$GK205+22),"")</f>
      </c>
      <c r="EE205">
        <f>IF($GL205&gt;=23,INDEX($DF:$DF,$GK205+23),"")</f>
      </c>
      <c r="EF205">
        <f>IF($GL205&gt;=24,INDEX($DF:$DF,$GK205+24),"")</f>
      </c>
      <c r="EG205">
        <f>IF($GL205&gt;=25,INDEX($DF:$DF,$GK205+25),"")</f>
      </c>
      <c r="EH205">
        <f>IF($GL205&gt;=26,INDEX($DF:$DF,$GK205+26),"")</f>
      </c>
      <c r="EI205">
        <f>IF($GL205&gt;=27,INDEX($DF:$DF,$GK205+27),"")</f>
      </c>
      <c r="EJ205">
        <f>IF($GL205&gt;=28,INDEX($DF:$DF,$GK205+28),"")</f>
      </c>
      <c r="EK205">
        <f>IF($GL205&gt;=29,INDEX($DF:$DF,$GK205+29),"")</f>
      </c>
      <c r="EL205">
        <f>IF($GL205&gt;=30,INDEX($DF:$DF,$GK205+30),"")</f>
      </c>
      <c r="EM205">
        <f>IF($GL205&gt;=31,INDEX($DF:$DF,$GK205+31),"")</f>
      </c>
      <c r="EN205">
        <f>IF($GL205&gt;=32,INDEX($DF:$DF,$GK205+32),"")</f>
      </c>
      <c r="EO205">
        <f>IF($GL205&gt;=33,INDEX($DF:$DF,$GK205+33),"")</f>
      </c>
      <c r="EP205">
        <f>IF($GL205&gt;=34,INDEX($DF:$DF,$GK205+34),"")</f>
      </c>
      <c r="EQ205">
        <f>IF($GL205&gt;=35,INDEX($DF:$DF,$GK205+35),"")</f>
      </c>
      <c r="ER205">
        <f>IF($GL205&gt;=36,INDEX($DF:$DF,$GK205+36),"")</f>
      </c>
      <c r="ES205">
        <f>IF($GL205&gt;=37,INDEX($DF:$DF,$GK205+37),"")</f>
      </c>
      <c r="ET205">
        <f>IF($GL205&gt;=38,INDEX($DF:$DF,$GK205+38),"")</f>
      </c>
      <c r="EU205">
        <f>IF($GL205&gt;=39,INDEX($DF:$DF,$GK205+39),"")</f>
      </c>
      <c r="EV205">
        <f>IF($GL205&gt;=40,INDEX($DF:$DF,$GK205+40),"")</f>
      </c>
      <c r="EW205">
        <f>IF($GL205&gt;=1,INDEX($DG:$DG,$GK205+1),"")</f>
      </c>
      <c r="EX205">
        <f>IF($GL205&gt;=2,INDEX($DG:$DG,$GK205+2),"")</f>
      </c>
      <c r="EY205">
        <f>IF($GL205&gt;=3,INDEX($DG:$DG,$GK205+3),"")</f>
      </c>
      <c r="EZ205">
        <f>IF($GL205&gt;=4,INDEX($DG:$DG,$GK205+4),"")</f>
      </c>
      <c r="FA205">
        <f>IF($GL205&gt;=5,INDEX($DG:$DG,$GK205+5),"")</f>
      </c>
      <c r="FB205">
        <f>IF($GL205&gt;=6,INDEX($DG:$DG,$GK205+6),"")</f>
      </c>
      <c r="FC205">
        <f>IF($GL205&gt;=7,INDEX($DG:$DG,$GK205+7),"")</f>
      </c>
      <c r="FD205">
        <f>IF($GL205&gt;=8,INDEX($DG:$DG,$GK205+8),"")</f>
      </c>
      <c r="FE205">
        <f>IF($GL205&gt;=9,INDEX($DG:$DG,$GK205+9),"")</f>
      </c>
      <c r="FF205">
        <f>IF($GL205&gt;=10,INDEX($DG:$DG,$GK205+10),"")</f>
      </c>
      <c r="FG205">
        <f>IF($GL205&gt;=11,INDEX($DG:$DG,$GK205+11),"")</f>
      </c>
      <c r="FH205">
        <f>IF($GL205&gt;=12,INDEX($DG:$DG,$GK205+12),"")</f>
      </c>
      <c r="FI205">
        <f>IF($GL205&gt;=13,INDEX($DG:$DG,$GK205+13),"")</f>
      </c>
      <c r="FJ205">
        <f>IF($GL205&gt;=14,INDEX($DG:$DG,$GK205+14),"")</f>
      </c>
      <c r="FK205">
        <f>IF($GL205&gt;=15,INDEX($DG:$DG,$GK205+15),"")</f>
      </c>
      <c r="FL205">
        <f>IF($GL205&gt;=16,INDEX($DG:$DG,$GK205+16),"")</f>
      </c>
      <c r="FM205">
        <f>IF($GL205&gt;=17,INDEX($DG:$DG,$GK205+17),"")</f>
      </c>
      <c r="FN205">
        <f>IF($GL205&gt;=18,INDEX($DG:$DG,$GK205+18),"")</f>
      </c>
      <c r="FO205">
        <f>IF($GL205&gt;=19,INDEX($DG:$DG,$GK205+19),"")</f>
      </c>
      <c r="FP205">
        <f>IF($GL205&gt;=20,INDEX($DG:$DG,$GK205+20),"")</f>
      </c>
      <c r="FQ205">
        <f>IF($GL205&gt;=21,INDEX($DG:$DG,$GK205+21),"")</f>
      </c>
      <c r="FR205">
        <f>IF($GL205&gt;=22,INDEX($DG:$DG,$GK205+22),"")</f>
      </c>
      <c r="FS205">
        <f>IF($GL205&gt;=23,INDEX($DG:$DG,$GK205+23),"")</f>
      </c>
      <c r="FT205">
        <f>IF($GL205&gt;=24,INDEX($DG:$DG,$GK205+24),"")</f>
      </c>
      <c r="FU205">
        <f>IF($GL205&gt;=25,INDEX($DG:$DG,$GK205+25),"")</f>
      </c>
      <c r="FV205">
        <f>IF($GL205&gt;=26,INDEX($DG:$DG,$GK205+26),"")</f>
      </c>
      <c r="FW205">
        <f>IF($GL205&gt;=27,INDEX($DG:$DG,$GK205+27),"")</f>
      </c>
      <c r="FX205">
        <f>IF($GL205&gt;=28,INDEX($DG:$DG,$GK205+28),"")</f>
      </c>
      <c r="FY205">
        <f>IF($GL205&gt;=29,INDEX($DG:$DG,$GK205+29),"")</f>
      </c>
      <c r="FZ205">
        <f>IF($GL205&gt;=30,INDEX($DG:$DG,$GK205+30),"")</f>
      </c>
      <c r="GA205">
        <f>IF($GL205&gt;=31,INDEX($DG:$DG,$GK205+31),"")</f>
      </c>
      <c r="GB205">
        <f>IF($GL205&gt;=32,INDEX($DG:$DG,$GK205+32),"")</f>
      </c>
      <c r="GC205">
        <f>IF($GL205&gt;=33,INDEX($DG:$DG,$GK205+33),"")</f>
      </c>
      <c r="GD205">
        <f>IF($GL205&gt;=34,INDEX($DG:$DG,$GK205+34),"")</f>
      </c>
      <c r="GE205">
        <f>IF($GL205&gt;=35,INDEX($DG:$DG,$GK205+35),"")</f>
      </c>
      <c r="GF205">
        <f>IF($GL205&gt;=36,INDEX($DG:$DG,$GK205+36),"")</f>
      </c>
      <c r="GG205">
        <f>IF($GL205&gt;=37,INDEX($DG:$DG,$GK205+37),"")</f>
      </c>
      <c r="GH205">
        <f>IF($GL205&gt;=38,INDEX($DG:$DG,$GK205+38),"")</f>
      </c>
      <c r="GI205">
        <f>IF($GL205&gt;=39,INDEX($DG:$DG,$GK205+39),"")</f>
      </c>
      <c r="GJ205">
        <f>IF($GL205&gt;=40,INDEX($DG:$DG,$GK205+40),"")</f>
      </c>
      <c r="GK205">
        <f>IFERROR(MATCH($DE205,$DF$2:$DF$166,0)+1,0)</f>
      </c>
      <c r="GL205">
        <f>IFERROR(INDEX($DH$2:$DH$166,MATCH($DE205,$DF$2:$DF$166,0)),0)</f>
      </c>
      <c r="GM205">
        <f>IFERROR(MATCH($H205,$DI$205:$EV$205,0),0)</f>
      </c>
      <c r="GN205">
        <f>IF($GM205&gt;0,INDEX($EW$205:$GJ$205,$GM205),"")</f>
      </c>
      <c r="GO205" t="s">
        <v>594</v>
      </c>
      <c r="GQ205">
        <f>IF($IZ205&gt;=1,INDEX($GO:$GO,$IY205+1),"")</f>
      </c>
      <c r="GR205">
        <f>IF($IZ205&gt;=2,INDEX($GO:$GO,$IY205+2),"")</f>
      </c>
      <c r="GS205">
        <f>IF($IZ205&gt;=3,INDEX($GO:$GO,$IY205+3),"")</f>
      </c>
      <c r="GT205">
        <f>IF($IZ205&gt;=4,INDEX($GO:$GO,$IY205+4),"")</f>
      </c>
      <c r="GU205">
        <f>IF($IZ205&gt;=5,INDEX($GO:$GO,$IY205+5),"")</f>
      </c>
      <c r="GV205">
        <f>IF($IZ205&gt;=6,INDEX($GO:$GO,$IY205+6),"")</f>
      </c>
      <c r="GW205">
        <f>IF($IZ205&gt;=7,INDEX($GO:$GO,$IY205+7),"")</f>
      </c>
      <c r="GX205">
        <f>IF($IZ205&gt;=8,INDEX($GO:$GO,$IY205+8),"")</f>
      </c>
      <c r="GY205">
        <f>IF($IZ205&gt;=9,INDEX($GO:$GO,$IY205+9),"")</f>
      </c>
      <c r="GZ205">
        <f>IF($IZ205&gt;=10,INDEX($GO:$GO,$IY205+10),"")</f>
      </c>
      <c r="HA205">
        <f>IF($IZ205&gt;=11,INDEX($GO:$GO,$IY205+11),"")</f>
      </c>
      <c r="HB205">
        <f>IF($IZ205&gt;=12,INDEX($GO:$GO,$IY205+12),"")</f>
      </c>
      <c r="HC205">
        <f>IF($IZ205&gt;=13,INDEX($GO:$GO,$IY205+13),"")</f>
      </c>
      <c r="HD205">
        <f>IF($IZ205&gt;=14,INDEX($GO:$GO,$IY205+14),"")</f>
      </c>
      <c r="HE205">
        <f>IF($IZ205&gt;=15,INDEX($GO:$GO,$IY205+15),"")</f>
      </c>
      <c r="HF205">
        <f>IF($IZ205&gt;=16,INDEX($GO:$GO,$IY205+16),"")</f>
      </c>
      <c r="HG205">
        <f>IF($IZ205&gt;=17,INDEX($GO:$GO,$IY205+17),"")</f>
      </c>
      <c r="HH205">
        <f>IF($IZ205&gt;=18,INDEX($GO:$GO,$IY205+18),"")</f>
      </c>
      <c r="HI205">
        <f>IF($IZ205&gt;=19,INDEX($GO:$GO,$IY205+19),"")</f>
      </c>
      <c r="HJ205">
        <f>IF($IZ205&gt;=20,INDEX($GO:$GO,$IY205+20),"")</f>
      </c>
      <c r="HK205">
        <f>IF($IZ205&gt;=21,INDEX($GO:$GO,$IY205+21),"")</f>
      </c>
      <c r="HL205">
        <f>IF($IZ205&gt;=22,INDEX($GO:$GO,$IY205+22),"")</f>
      </c>
      <c r="HM205">
        <f>IF($IZ205&gt;=23,INDEX($GO:$GO,$IY205+23),"")</f>
      </c>
      <c r="HN205">
        <f>IF($IZ205&gt;=24,INDEX($GO:$GO,$IY205+24),"")</f>
      </c>
      <c r="HO205">
        <f>IF($IZ205&gt;=25,INDEX($GO:$GO,$IY205+25),"")</f>
      </c>
      <c r="HP205">
        <f>IF($IZ205&gt;=26,INDEX($GO:$GO,$IY205+26),"")</f>
      </c>
      <c r="HQ205">
        <f>IF($IZ205&gt;=27,INDEX($GO:$GO,$IY205+27),"")</f>
      </c>
      <c r="HR205">
        <f>IF($IZ205&gt;=28,INDEX($GO:$GO,$IY205+28),"")</f>
      </c>
      <c r="HS205">
        <f>IF($IZ205&gt;=29,INDEX($GO:$GO,$IY205+29),"")</f>
      </c>
      <c r="HT205">
        <f>IF($IZ205&gt;=30,INDEX($GO:$GO,$IY205+30),"")</f>
      </c>
      <c r="HU205">
        <f>IF($IZ205&gt;=31,INDEX($GO:$GO,$IY205+31),"")</f>
      </c>
      <c r="HV205">
        <f>IF($IZ205&gt;=32,INDEX($GO:$GO,$IY205+32),"")</f>
      </c>
      <c r="HW205">
        <f>IF($IZ205&gt;=33,INDEX($GO:$GO,$IY205+33),"")</f>
      </c>
      <c r="HX205">
        <f>IF($IZ205&gt;=34,INDEX($GO:$GO,$IY205+34),"")</f>
      </c>
      <c r="HY205">
        <f>IF($IZ205&gt;=35,INDEX($GO:$GO,$IY205+35),"")</f>
      </c>
      <c r="HZ205">
        <f>IF($IZ205&gt;=36,INDEX($GO:$GO,$IY205+36),"")</f>
      </c>
      <c r="IA205">
        <f>IF($IZ205&gt;=37,INDEX($GO:$GO,$IY205+37),"")</f>
      </c>
      <c r="IB205">
        <f>IF($IZ205&gt;=38,INDEX($GO:$GO,$IY205+38),"")</f>
      </c>
      <c r="IC205">
        <f>IF($IZ205&gt;=39,INDEX($GO:$GO,$IY205+39),"")</f>
      </c>
      <c r="ID205">
        <f>IF($IZ205&gt;=40,INDEX($GO:$GO,$IY205+40),"")</f>
      </c>
      <c r="IE205">
        <f>IF($IZ205&gt;=41,INDEX($GO:$GO,$IY205+41),"")</f>
      </c>
      <c r="IF205">
        <f>IF($IZ205&gt;=42,INDEX($GO:$GO,$IY205+42),"")</f>
      </c>
      <c r="IG205">
        <f>IF($IZ205&gt;=43,INDEX($GO:$GO,$IY205+43),"")</f>
      </c>
      <c r="IH205">
        <f>IF($IZ205&gt;=44,INDEX($GO:$GO,$IY205+44),"")</f>
      </c>
      <c r="II205">
        <f>IF($IZ205&gt;=45,INDEX($GO:$GO,$IY205+45),"")</f>
      </c>
      <c r="IJ205">
        <f>IF($IZ205&gt;=46,INDEX($GO:$GO,$IY205+46),"")</f>
      </c>
      <c r="IK205">
        <f>IF($IZ205&gt;=47,INDEX($GO:$GO,$IY205+47),"")</f>
      </c>
      <c r="IL205">
        <f>IF($IZ205&gt;=48,INDEX($GO:$GO,$IY205+48),"")</f>
      </c>
      <c r="IM205">
        <f>IF($IZ205&gt;=49,INDEX($GO:$GO,$IY205+49),"")</f>
      </c>
      <c r="IN205">
        <f>IF($IZ205&gt;=50,INDEX($GO:$GO,$IY205+50),"")</f>
      </c>
      <c r="IO205">
        <f>IF($IZ205&gt;=51,INDEX($GO:$GO,$IY205+51),"")</f>
      </c>
      <c r="IP205">
        <f>IF($IZ205&gt;=52,INDEX($GO:$GO,$IY205+52),"")</f>
      </c>
      <c r="IQ205">
        <f>IF($IZ205&gt;=53,INDEX($GO:$GO,$IY205+53),"")</f>
      </c>
      <c r="IR205">
        <f>IF($IZ205&gt;=54,INDEX($GO:$GO,$IY205+54),"")</f>
      </c>
      <c r="IS205">
        <f>IF($IZ205&gt;=55,INDEX($GO:$GO,$IY205+55),"")</f>
      </c>
      <c r="IT205">
        <f>IF($IZ205&gt;=56,INDEX($GO:$GO,$IY205+56),"")</f>
      </c>
      <c r="IU205">
        <f>IF($IZ205&gt;=57,INDEX($GO:$GO,$IY205+57),"")</f>
      </c>
      <c r="IV205">
        <f>IF($IZ205&gt;=58,INDEX($GO:$GO,$IY205+58),"")</f>
      </c>
      <c r="IW205">
        <f>IF($IZ205&gt;=59,INDEX($GO:$GO,$IY205+59),"")</f>
      </c>
      <c r="IX205">
        <f>IF($IZ205&gt;=60,INDEX($GO:$GO,$IY205+60),"")</f>
      </c>
      <c r="IY205">
        <f>IFERROR(MATCH($GN205,$GO$2:$GO$827,0)+1,0)</f>
      </c>
      <c r="IZ205">
        <f>IFERROR(INDEX($GP$2:$GP$827,MATCH($GN205,$GO$2:$GO$827,0)),0)</f>
      </c>
      <c r="JA205" t="s">
        <v>23</v>
      </c>
      <c r="JB205" t="s">
        <v>23</v>
      </c>
    </row>
    <row r="206" spans="1:262" x14ac:dyDescent="0.25">
      <c r="F206" s="1"/>
      <c r="G206" s="1"/>
      <c r="H206" s="1"/>
      <c r="I206" s="1"/>
      <c r="J206" s="1">
        <f>IFERROR(IF(FIND(" - ",$F206)&gt;0,MID($F206,FIND(" - ",$F206)+3,LEN($F206)),""),"")</f>
      </c>
      <c r="L206" s="1"/>
      <c r="N206" t="s">
        <v>23</v>
      </c>
      <c r="P206">
        <f>IF(OR($N206="",$O206=""),"",IFERROR($N206/$O206,0))</f>
      </c>
      <c r="Q206">
        <f>IF($N206="","",
IF($G206="","",
IF(ISNUMBER(SEARCH("exempt",LOWER($G206))),0,
$N206*(VALUE(SUBSTITUTE($G206,"%",""))/100))))</f>
      </c>
      <c r="W206">
        <f>IF($N206="","",
SUM($N206,$Q206,$U206,$R206,$T206)-
IF($V206="",0,VALUE($V206)))</f>
      </c>
      <c r="AE206" t="s">
        <v>956</v>
      </c>
      <c r="AJ206" t="s">
        <v>957</v>
      </c>
      <c r="AM206">
        <f>IFERROR(LEFT($F206,FIND(" - ",$F206)-1),$F206)</f>
      </c>
      <c r="AP206">
        <f>IF($CE206&gt;=1,INDEX($AN:$AN,$CD206+1),"")</f>
      </c>
      <c r="AQ206">
        <f>IF($CE206&gt;=2,INDEX($AN:$AN,$CD206+2),"")</f>
      </c>
      <c r="AR206">
        <f>IF($CE206&gt;=3,INDEX($AN:$AN,$CD206+3),"")</f>
      </c>
      <c r="AS206">
        <f>IF($CE206&gt;=4,INDEX($AN:$AN,$CD206+4),"")</f>
      </c>
      <c r="AT206">
        <f>IF($CE206&gt;=5,INDEX($AN:$AN,$CD206+5),"")</f>
      </c>
      <c r="AU206">
        <f>IF($CE206&gt;=6,INDEX($AN:$AN,$CD206+6),"")</f>
      </c>
      <c r="AV206">
        <f>IF($CE206&gt;=7,INDEX($AN:$AN,$CD206+7),"")</f>
      </c>
      <c r="AW206">
        <f>IF($CE206&gt;=8,INDEX($AN:$AN,$CD206+8),"")</f>
      </c>
      <c r="AX206">
        <f>IF($CE206&gt;=9,INDEX($AN:$AN,$CD206+9),"")</f>
      </c>
      <c r="AY206">
        <f>IF($CE206&gt;=10,INDEX($AN:$AN,$CD206+10),"")</f>
      </c>
      <c r="AZ206">
        <f>IF($CE206&gt;=11,INDEX($AN:$AN,$CD206+11),"")</f>
      </c>
      <c r="BA206">
        <f>IF($CE206&gt;=12,INDEX($AN:$AN,$CD206+12),"")</f>
      </c>
      <c r="BB206">
        <f>IF($CE206&gt;=13,INDEX($AN:$AN,$CD206+13),"")</f>
      </c>
      <c r="BC206">
        <f>IF($CE206&gt;=14,INDEX($AN:$AN,$CD206+14),"")</f>
      </c>
      <c r="BD206">
        <f>IF($CE206&gt;=15,INDEX($AN:$AN,$CD206+15),"")</f>
      </c>
      <c r="BE206">
        <f>IF($CE206&gt;=16,INDEX($AN:$AN,$CD206+16),"")</f>
      </c>
      <c r="BF206">
        <f>IF($CE206&gt;=17,INDEX($AN:$AN,$CD206+17),"")</f>
      </c>
      <c r="BG206">
        <f>IF($CE206&gt;=18,INDEX($AN:$AN,$CD206+18),"")</f>
      </c>
      <c r="BH206">
        <f>IF($CE206&gt;=19,INDEX($AN:$AN,$CD206+19),"")</f>
      </c>
      <c r="BI206">
        <f>IF($CE206&gt;=20,INDEX($AN:$AN,$CD206+20),"")</f>
      </c>
      <c r="BJ206">
        <f>IF($CE206&gt;=21,INDEX($AN:$AN,$CD206+21),"")</f>
      </c>
      <c r="BK206">
        <f>IF($CE206&gt;=22,INDEX($AN:$AN,$CD206+22),"")</f>
      </c>
      <c r="BL206">
        <f>IF($CE206&gt;=23,INDEX($AN:$AN,$CD206+23),"")</f>
      </c>
      <c r="BM206">
        <f>IF($CE206&gt;=24,INDEX($AN:$AN,$CD206+24),"")</f>
      </c>
      <c r="BN206">
        <f>IF($CE206&gt;=25,INDEX($AN:$AN,$CD206+25),"")</f>
      </c>
      <c r="BO206">
        <f>IF($CE206&gt;=26,INDEX($AN:$AN,$CD206+26),"")</f>
      </c>
      <c r="BP206">
        <f>IF($CE206&gt;=27,INDEX($AN:$AN,$CD206+27),"")</f>
      </c>
      <c r="BQ206">
        <f>IF($CE206&gt;=28,INDEX($AN:$AN,$CD206+28),"")</f>
      </c>
      <c r="BR206">
        <f>IF($CE206&gt;=29,INDEX($AN:$AN,$CD206+29),"")</f>
      </c>
      <c r="BS206">
        <f>IF($CE206&gt;=30,INDEX($AN:$AN,$CD206+30),"")</f>
      </c>
      <c r="BT206">
        <f>IF($CE206&gt;=31,INDEX($AN:$AN,$CD206+31),"")</f>
      </c>
      <c r="BU206">
        <f>IF($CE206&gt;=32,INDEX($AN:$AN,$CD206+32),"")</f>
      </c>
      <c r="BV206">
        <f>IF($CE206&gt;=33,INDEX($AN:$AN,$CD206+33),"")</f>
      </c>
      <c r="BW206">
        <f>IF($CE206&gt;=34,INDEX($AN:$AN,$CD206+34),"")</f>
      </c>
      <c r="BX206">
        <f>IF($CE206&gt;=35,INDEX($AN:$AN,$CD206+35),"")</f>
      </c>
      <c r="BY206">
        <f>IF($CE206&gt;=36,INDEX($AN:$AN,$CD206+36),"")</f>
      </c>
      <c r="BZ206">
        <f>IF($CE206&gt;=37,INDEX($AN:$AN,$CD206+37),"")</f>
      </c>
      <c r="CA206">
        <f>IF($CE206&gt;=38,INDEX($AN:$AN,$CD206+38),"")</f>
      </c>
      <c r="CB206">
        <f>IF($CE206&gt;=39,INDEX($AN:$AN,$CD206+39),"")</f>
      </c>
      <c r="CC206">
        <f>IF($CE206&gt;=40,INDEX($AN:$AN,$CD206+40),"")</f>
      </c>
      <c r="CD206">
        <f>IFERROR(MATCH($AM206,$AN$2:$AN$133,0)+1,0)</f>
      </c>
      <c r="CE206">
        <f>IFERROR(INDEX($AO$2:$AO$133,MATCH($AM206,$AN$2:$AN$133,0)),0)</f>
      </c>
      <c r="CF206">
        <f>IFERROR(LEFT($K206,FIND(" - ",$K206)-1),$K206)</f>
      </c>
      <c r="CG206" t="s">
        <v>109</v>
      </c>
      <c r="CI206">
        <f>IF($DD206&gt;=1,INDEX($CG:$CG,$DC206+1),"")</f>
      </c>
      <c r="CJ206">
        <f>IF($DD206&gt;=2,INDEX($CG:$CG,$DC206+2),"")</f>
      </c>
      <c r="CK206">
        <f>IF($DD206&gt;=3,INDEX($CG:$CG,$DC206+3),"")</f>
      </c>
      <c r="CL206">
        <f>IF($DD206&gt;=4,INDEX($CG:$CG,$DC206+4),"")</f>
      </c>
      <c r="CM206">
        <f>IF($DD206&gt;=5,INDEX($CG:$CG,$DC206+5),"")</f>
      </c>
      <c r="CN206">
        <f>IF($DD206&gt;=6,INDEX($CG:$CG,$DC206+6),"")</f>
      </c>
      <c r="CO206">
        <f>IF($DD206&gt;=7,INDEX($CG:$CG,$DC206+7),"")</f>
      </c>
      <c r="CP206">
        <f>IF($DD206&gt;=8,INDEX($CG:$CG,$DC206+8),"")</f>
      </c>
      <c r="CQ206">
        <f>IF($DD206&gt;=9,INDEX($CG:$CG,$DC206+9),"")</f>
      </c>
      <c r="CR206">
        <f>IF($DD206&gt;=10,INDEX($CG:$CG,$DC206+10),"")</f>
      </c>
      <c r="CS206">
        <f>IF($DD206&gt;=11,INDEX($CG:$CG,$DC206+11),"")</f>
      </c>
      <c r="CT206">
        <f>IF($DD206&gt;=12,INDEX($CG:$CG,$DC206+12),"")</f>
      </c>
      <c r="CU206">
        <f>IF($DD206&gt;=13,INDEX($CG:$CG,$DC206+13),"")</f>
      </c>
      <c r="CV206">
        <f>IF($DD206&gt;=14,INDEX($CG:$CG,$DC206+14),"")</f>
      </c>
      <c r="CW206">
        <f>IF($DD206&gt;=15,INDEX($CG:$CG,$DC206+15),"")</f>
      </c>
      <c r="CX206">
        <f>IF($DD206&gt;=16,INDEX($CG:$CG,$DC206+16),"")</f>
      </c>
      <c r="CY206">
        <f>IF($DD206&gt;=17,INDEX($CG:$CG,$DC206+17),"")</f>
      </c>
      <c r="CZ206">
        <f>IF($DD206&gt;=18,INDEX($CG:$CG,$DC206+18),"")</f>
      </c>
      <c r="DA206">
        <f>IF($DD206&gt;=19,INDEX($CG:$CG,$DC206+19),"")</f>
      </c>
      <c r="DB206">
        <f>IF($DD206&gt;=20,INDEX($CG:$CG,$DC206+20),"")</f>
      </c>
      <c r="DC206">
        <f>IFERROR(MATCH($CF206,$CG$2:$CG$1558,0)+1,0)</f>
      </c>
      <c r="DD206">
        <f>IFERROR(INDEX($CH$2:$CH$1558,MATCH($CF206,$CG$2:$CG$1558,0)),0)</f>
      </c>
      <c r="DE206">
        <f>IFERROR(INDEX($AL:$AL,MATCH($G206,$AK:$AK,0))&amp;"","")</f>
      </c>
      <c r="DI206">
        <f>IF($GL206&gt;=1,INDEX($DF:$DF,$GK206+1),"")</f>
      </c>
      <c r="DJ206">
        <f>IF($GL206&gt;=2,INDEX($DF:$DF,$GK206+2),"")</f>
      </c>
      <c r="DK206">
        <f>IF($GL206&gt;=3,INDEX($DF:$DF,$GK206+3),"")</f>
      </c>
      <c r="DL206">
        <f>IF($GL206&gt;=4,INDEX($DF:$DF,$GK206+4),"")</f>
      </c>
      <c r="DM206">
        <f>IF($GL206&gt;=5,INDEX($DF:$DF,$GK206+5),"")</f>
      </c>
      <c r="DN206">
        <f>IF($GL206&gt;=6,INDEX($DF:$DF,$GK206+6),"")</f>
      </c>
      <c r="DO206">
        <f>IF($GL206&gt;=7,INDEX($DF:$DF,$GK206+7),"")</f>
      </c>
      <c r="DP206">
        <f>IF($GL206&gt;=8,INDEX($DF:$DF,$GK206+8),"")</f>
      </c>
      <c r="DQ206">
        <f>IF($GL206&gt;=9,INDEX($DF:$DF,$GK206+9),"")</f>
      </c>
      <c r="DR206">
        <f>IF($GL206&gt;=10,INDEX($DF:$DF,$GK206+10),"")</f>
      </c>
      <c r="DS206">
        <f>IF($GL206&gt;=11,INDEX($DF:$DF,$GK206+11),"")</f>
      </c>
      <c r="DT206">
        <f>IF($GL206&gt;=12,INDEX($DF:$DF,$GK206+12),"")</f>
      </c>
      <c r="DU206">
        <f>IF($GL206&gt;=13,INDEX($DF:$DF,$GK206+13),"")</f>
      </c>
      <c r="DV206">
        <f>IF($GL206&gt;=14,INDEX($DF:$DF,$GK206+14),"")</f>
      </c>
      <c r="DW206">
        <f>IF($GL206&gt;=15,INDEX($DF:$DF,$GK206+15),"")</f>
      </c>
      <c r="DX206">
        <f>IF($GL206&gt;=16,INDEX($DF:$DF,$GK206+16),"")</f>
      </c>
      <c r="DY206">
        <f>IF($GL206&gt;=17,INDEX($DF:$DF,$GK206+17),"")</f>
      </c>
      <c r="DZ206">
        <f>IF($GL206&gt;=18,INDEX($DF:$DF,$GK206+18),"")</f>
      </c>
      <c r="EA206">
        <f>IF($GL206&gt;=19,INDEX($DF:$DF,$GK206+19),"")</f>
      </c>
      <c r="EB206">
        <f>IF($GL206&gt;=20,INDEX($DF:$DF,$GK206+20),"")</f>
      </c>
      <c r="EC206">
        <f>IF($GL206&gt;=21,INDEX($DF:$DF,$GK206+21),"")</f>
      </c>
      <c r="ED206">
        <f>IF($GL206&gt;=22,INDEX($DF:$DF,$GK206+22),"")</f>
      </c>
      <c r="EE206">
        <f>IF($GL206&gt;=23,INDEX($DF:$DF,$GK206+23),"")</f>
      </c>
      <c r="EF206">
        <f>IF($GL206&gt;=24,INDEX($DF:$DF,$GK206+24),"")</f>
      </c>
      <c r="EG206">
        <f>IF($GL206&gt;=25,INDEX($DF:$DF,$GK206+25),"")</f>
      </c>
      <c r="EH206">
        <f>IF($GL206&gt;=26,INDEX($DF:$DF,$GK206+26),"")</f>
      </c>
      <c r="EI206">
        <f>IF($GL206&gt;=27,INDEX($DF:$DF,$GK206+27),"")</f>
      </c>
      <c r="EJ206">
        <f>IF($GL206&gt;=28,INDEX($DF:$DF,$GK206+28),"")</f>
      </c>
      <c r="EK206">
        <f>IF($GL206&gt;=29,INDEX($DF:$DF,$GK206+29),"")</f>
      </c>
      <c r="EL206">
        <f>IF($GL206&gt;=30,INDEX($DF:$DF,$GK206+30),"")</f>
      </c>
      <c r="EM206">
        <f>IF($GL206&gt;=31,INDEX($DF:$DF,$GK206+31),"")</f>
      </c>
      <c r="EN206">
        <f>IF($GL206&gt;=32,INDEX($DF:$DF,$GK206+32),"")</f>
      </c>
      <c r="EO206">
        <f>IF($GL206&gt;=33,INDEX($DF:$DF,$GK206+33),"")</f>
      </c>
      <c r="EP206">
        <f>IF($GL206&gt;=34,INDEX($DF:$DF,$GK206+34),"")</f>
      </c>
      <c r="EQ206">
        <f>IF($GL206&gt;=35,INDEX($DF:$DF,$GK206+35),"")</f>
      </c>
      <c r="ER206">
        <f>IF($GL206&gt;=36,INDEX($DF:$DF,$GK206+36),"")</f>
      </c>
      <c r="ES206">
        <f>IF($GL206&gt;=37,INDEX($DF:$DF,$GK206+37),"")</f>
      </c>
      <c r="ET206">
        <f>IF($GL206&gt;=38,INDEX($DF:$DF,$GK206+38),"")</f>
      </c>
      <c r="EU206">
        <f>IF($GL206&gt;=39,INDEX($DF:$DF,$GK206+39),"")</f>
      </c>
      <c r="EV206">
        <f>IF($GL206&gt;=40,INDEX($DF:$DF,$GK206+40),"")</f>
      </c>
      <c r="EW206">
        <f>IF($GL206&gt;=1,INDEX($DG:$DG,$GK206+1),"")</f>
      </c>
      <c r="EX206">
        <f>IF($GL206&gt;=2,INDEX($DG:$DG,$GK206+2),"")</f>
      </c>
      <c r="EY206">
        <f>IF($GL206&gt;=3,INDEX($DG:$DG,$GK206+3),"")</f>
      </c>
      <c r="EZ206">
        <f>IF($GL206&gt;=4,INDEX($DG:$DG,$GK206+4),"")</f>
      </c>
      <c r="FA206">
        <f>IF($GL206&gt;=5,INDEX($DG:$DG,$GK206+5),"")</f>
      </c>
      <c r="FB206">
        <f>IF($GL206&gt;=6,INDEX($DG:$DG,$GK206+6),"")</f>
      </c>
      <c r="FC206">
        <f>IF($GL206&gt;=7,INDEX($DG:$DG,$GK206+7),"")</f>
      </c>
      <c r="FD206">
        <f>IF($GL206&gt;=8,INDEX($DG:$DG,$GK206+8),"")</f>
      </c>
      <c r="FE206">
        <f>IF($GL206&gt;=9,INDEX($DG:$DG,$GK206+9),"")</f>
      </c>
      <c r="FF206">
        <f>IF($GL206&gt;=10,INDEX($DG:$DG,$GK206+10),"")</f>
      </c>
      <c r="FG206">
        <f>IF($GL206&gt;=11,INDEX($DG:$DG,$GK206+11),"")</f>
      </c>
      <c r="FH206">
        <f>IF($GL206&gt;=12,INDEX($DG:$DG,$GK206+12),"")</f>
      </c>
      <c r="FI206">
        <f>IF($GL206&gt;=13,INDEX($DG:$DG,$GK206+13),"")</f>
      </c>
      <c r="FJ206">
        <f>IF($GL206&gt;=14,INDEX($DG:$DG,$GK206+14),"")</f>
      </c>
      <c r="FK206">
        <f>IF($GL206&gt;=15,INDEX($DG:$DG,$GK206+15),"")</f>
      </c>
      <c r="FL206">
        <f>IF($GL206&gt;=16,INDEX($DG:$DG,$GK206+16),"")</f>
      </c>
      <c r="FM206">
        <f>IF($GL206&gt;=17,INDEX($DG:$DG,$GK206+17),"")</f>
      </c>
      <c r="FN206">
        <f>IF($GL206&gt;=18,INDEX($DG:$DG,$GK206+18),"")</f>
      </c>
      <c r="FO206">
        <f>IF($GL206&gt;=19,INDEX($DG:$DG,$GK206+19),"")</f>
      </c>
      <c r="FP206">
        <f>IF($GL206&gt;=20,INDEX($DG:$DG,$GK206+20),"")</f>
      </c>
      <c r="FQ206">
        <f>IF($GL206&gt;=21,INDEX($DG:$DG,$GK206+21),"")</f>
      </c>
      <c r="FR206">
        <f>IF($GL206&gt;=22,INDEX($DG:$DG,$GK206+22),"")</f>
      </c>
      <c r="FS206">
        <f>IF($GL206&gt;=23,INDEX($DG:$DG,$GK206+23),"")</f>
      </c>
      <c r="FT206">
        <f>IF($GL206&gt;=24,INDEX($DG:$DG,$GK206+24),"")</f>
      </c>
      <c r="FU206">
        <f>IF($GL206&gt;=25,INDEX($DG:$DG,$GK206+25),"")</f>
      </c>
      <c r="FV206">
        <f>IF($GL206&gt;=26,INDEX($DG:$DG,$GK206+26),"")</f>
      </c>
      <c r="FW206">
        <f>IF($GL206&gt;=27,INDEX($DG:$DG,$GK206+27),"")</f>
      </c>
      <c r="FX206">
        <f>IF($GL206&gt;=28,INDEX($DG:$DG,$GK206+28),"")</f>
      </c>
      <c r="FY206">
        <f>IF($GL206&gt;=29,INDEX($DG:$DG,$GK206+29),"")</f>
      </c>
      <c r="FZ206">
        <f>IF($GL206&gt;=30,INDEX($DG:$DG,$GK206+30),"")</f>
      </c>
      <c r="GA206">
        <f>IF($GL206&gt;=31,INDEX($DG:$DG,$GK206+31),"")</f>
      </c>
      <c r="GB206">
        <f>IF($GL206&gt;=32,INDEX($DG:$DG,$GK206+32),"")</f>
      </c>
      <c r="GC206">
        <f>IF($GL206&gt;=33,INDEX($DG:$DG,$GK206+33),"")</f>
      </c>
      <c r="GD206">
        <f>IF($GL206&gt;=34,INDEX($DG:$DG,$GK206+34),"")</f>
      </c>
      <c r="GE206">
        <f>IF($GL206&gt;=35,INDEX($DG:$DG,$GK206+35),"")</f>
      </c>
      <c r="GF206">
        <f>IF($GL206&gt;=36,INDEX($DG:$DG,$GK206+36),"")</f>
      </c>
      <c r="GG206">
        <f>IF($GL206&gt;=37,INDEX($DG:$DG,$GK206+37),"")</f>
      </c>
      <c r="GH206">
        <f>IF($GL206&gt;=38,INDEX($DG:$DG,$GK206+38),"")</f>
      </c>
      <c r="GI206">
        <f>IF($GL206&gt;=39,INDEX($DG:$DG,$GK206+39),"")</f>
      </c>
      <c r="GJ206">
        <f>IF($GL206&gt;=40,INDEX($DG:$DG,$GK206+40),"")</f>
      </c>
      <c r="GK206">
        <f>IFERROR(MATCH($DE206,$DF$2:$DF$166,0)+1,0)</f>
      </c>
      <c r="GL206">
        <f>IFERROR(INDEX($DH$2:$DH$166,MATCH($DE206,$DF$2:$DF$166,0)),0)</f>
      </c>
      <c r="GM206">
        <f>IFERROR(MATCH($H206,$DI$206:$EV$206,0),0)</f>
      </c>
      <c r="GN206">
        <f>IF($GM206&gt;0,INDEX($EW$206:$GJ$206,$GM206),"")</f>
      </c>
      <c r="GO206" t="s">
        <v>598</v>
      </c>
      <c r="GQ206">
        <f>IF($IZ206&gt;=1,INDEX($GO:$GO,$IY206+1),"")</f>
      </c>
      <c r="GR206">
        <f>IF($IZ206&gt;=2,INDEX($GO:$GO,$IY206+2),"")</f>
      </c>
      <c r="GS206">
        <f>IF($IZ206&gt;=3,INDEX($GO:$GO,$IY206+3),"")</f>
      </c>
      <c r="GT206">
        <f>IF($IZ206&gt;=4,INDEX($GO:$GO,$IY206+4),"")</f>
      </c>
      <c r="GU206">
        <f>IF($IZ206&gt;=5,INDEX($GO:$GO,$IY206+5),"")</f>
      </c>
      <c r="GV206">
        <f>IF($IZ206&gt;=6,INDEX($GO:$GO,$IY206+6),"")</f>
      </c>
      <c r="GW206">
        <f>IF($IZ206&gt;=7,INDEX($GO:$GO,$IY206+7),"")</f>
      </c>
      <c r="GX206">
        <f>IF($IZ206&gt;=8,INDEX($GO:$GO,$IY206+8),"")</f>
      </c>
      <c r="GY206">
        <f>IF($IZ206&gt;=9,INDEX($GO:$GO,$IY206+9),"")</f>
      </c>
      <c r="GZ206">
        <f>IF($IZ206&gt;=10,INDEX($GO:$GO,$IY206+10),"")</f>
      </c>
      <c r="HA206">
        <f>IF($IZ206&gt;=11,INDEX($GO:$GO,$IY206+11),"")</f>
      </c>
      <c r="HB206">
        <f>IF($IZ206&gt;=12,INDEX($GO:$GO,$IY206+12),"")</f>
      </c>
      <c r="HC206">
        <f>IF($IZ206&gt;=13,INDEX($GO:$GO,$IY206+13),"")</f>
      </c>
      <c r="HD206">
        <f>IF($IZ206&gt;=14,INDEX($GO:$GO,$IY206+14),"")</f>
      </c>
      <c r="HE206">
        <f>IF($IZ206&gt;=15,INDEX($GO:$GO,$IY206+15),"")</f>
      </c>
      <c r="HF206">
        <f>IF($IZ206&gt;=16,INDEX($GO:$GO,$IY206+16),"")</f>
      </c>
      <c r="HG206">
        <f>IF($IZ206&gt;=17,INDEX($GO:$GO,$IY206+17),"")</f>
      </c>
      <c r="HH206">
        <f>IF($IZ206&gt;=18,INDEX($GO:$GO,$IY206+18),"")</f>
      </c>
      <c r="HI206">
        <f>IF($IZ206&gt;=19,INDEX($GO:$GO,$IY206+19),"")</f>
      </c>
      <c r="HJ206">
        <f>IF($IZ206&gt;=20,INDEX($GO:$GO,$IY206+20),"")</f>
      </c>
      <c r="HK206">
        <f>IF($IZ206&gt;=21,INDEX($GO:$GO,$IY206+21),"")</f>
      </c>
      <c r="HL206">
        <f>IF($IZ206&gt;=22,INDEX($GO:$GO,$IY206+22),"")</f>
      </c>
      <c r="HM206">
        <f>IF($IZ206&gt;=23,INDEX($GO:$GO,$IY206+23),"")</f>
      </c>
      <c r="HN206">
        <f>IF($IZ206&gt;=24,INDEX($GO:$GO,$IY206+24),"")</f>
      </c>
      <c r="HO206">
        <f>IF($IZ206&gt;=25,INDEX($GO:$GO,$IY206+25),"")</f>
      </c>
      <c r="HP206">
        <f>IF($IZ206&gt;=26,INDEX($GO:$GO,$IY206+26),"")</f>
      </c>
      <c r="HQ206">
        <f>IF($IZ206&gt;=27,INDEX($GO:$GO,$IY206+27),"")</f>
      </c>
      <c r="HR206">
        <f>IF($IZ206&gt;=28,INDEX($GO:$GO,$IY206+28),"")</f>
      </c>
      <c r="HS206">
        <f>IF($IZ206&gt;=29,INDEX($GO:$GO,$IY206+29),"")</f>
      </c>
      <c r="HT206">
        <f>IF($IZ206&gt;=30,INDEX($GO:$GO,$IY206+30),"")</f>
      </c>
      <c r="HU206">
        <f>IF($IZ206&gt;=31,INDEX($GO:$GO,$IY206+31),"")</f>
      </c>
      <c r="HV206">
        <f>IF($IZ206&gt;=32,INDEX($GO:$GO,$IY206+32),"")</f>
      </c>
      <c r="HW206">
        <f>IF($IZ206&gt;=33,INDEX($GO:$GO,$IY206+33),"")</f>
      </c>
      <c r="HX206">
        <f>IF($IZ206&gt;=34,INDEX($GO:$GO,$IY206+34),"")</f>
      </c>
      <c r="HY206">
        <f>IF($IZ206&gt;=35,INDEX($GO:$GO,$IY206+35),"")</f>
      </c>
      <c r="HZ206">
        <f>IF($IZ206&gt;=36,INDEX($GO:$GO,$IY206+36),"")</f>
      </c>
      <c r="IA206">
        <f>IF($IZ206&gt;=37,INDEX($GO:$GO,$IY206+37),"")</f>
      </c>
      <c r="IB206">
        <f>IF($IZ206&gt;=38,INDEX($GO:$GO,$IY206+38),"")</f>
      </c>
      <c r="IC206">
        <f>IF($IZ206&gt;=39,INDEX($GO:$GO,$IY206+39),"")</f>
      </c>
      <c r="ID206">
        <f>IF($IZ206&gt;=40,INDEX($GO:$GO,$IY206+40),"")</f>
      </c>
      <c r="IE206">
        <f>IF($IZ206&gt;=41,INDEX($GO:$GO,$IY206+41),"")</f>
      </c>
      <c r="IF206">
        <f>IF($IZ206&gt;=42,INDEX($GO:$GO,$IY206+42),"")</f>
      </c>
      <c r="IG206">
        <f>IF($IZ206&gt;=43,INDEX($GO:$GO,$IY206+43),"")</f>
      </c>
      <c r="IH206">
        <f>IF($IZ206&gt;=44,INDEX($GO:$GO,$IY206+44),"")</f>
      </c>
      <c r="II206">
        <f>IF($IZ206&gt;=45,INDEX($GO:$GO,$IY206+45),"")</f>
      </c>
      <c r="IJ206">
        <f>IF($IZ206&gt;=46,INDEX($GO:$GO,$IY206+46),"")</f>
      </c>
      <c r="IK206">
        <f>IF($IZ206&gt;=47,INDEX($GO:$GO,$IY206+47),"")</f>
      </c>
      <c r="IL206">
        <f>IF($IZ206&gt;=48,INDEX($GO:$GO,$IY206+48),"")</f>
      </c>
      <c r="IM206">
        <f>IF($IZ206&gt;=49,INDEX($GO:$GO,$IY206+49),"")</f>
      </c>
      <c r="IN206">
        <f>IF($IZ206&gt;=50,INDEX($GO:$GO,$IY206+50),"")</f>
      </c>
      <c r="IO206">
        <f>IF($IZ206&gt;=51,INDEX($GO:$GO,$IY206+51),"")</f>
      </c>
      <c r="IP206">
        <f>IF($IZ206&gt;=52,INDEX($GO:$GO,$IY206+52),"")</f>
      </c>
      <c r="IQ206">
        <f>IF($IZ206&gt;=53,INDEX($GO:$GO,$IY206+53),"")</f>
      </c>
      <c r="IR206">
        <f>IF($IZ206&gt;=54,INDEX($GO:$GO,$IY206+54),"")</f>
      </c>
      <c r="IS206">
        <f>IF($IZ206&gt;=55,INDEX($GO:$GO,$IY206+55),"")</f>
      </c>
      <c r="IT206">
        <f>IF($IZ206&gt;=56,INDEX($GO:$GO,$IY206+56),"")</f>
      </c>
      <c r="IU206">
        <f>IF($IZ206&gt;=57,INDEX($GO:$GO,$IY206+57),"")</f>
      </c>
      <c r="IV206">
        <f>IF($IZ206&gt;=58,INDEX($GO:$GO,$IY206+58),"")</f>
      </c>
      <c r="IW206">
        <f>IF($IZ206&gt;=59,INDEX($GO:$GO,$IY206+59),"")</f>
      </c>
      <c r="IX206">
        <f>IF($IZ206&gt;=60,INDEX($GO:$GO,$IY206+60),"")</f>
      </c>
      <c r="IY206">
        <f>IFERROR(MATCH($GN206,$GO$2:$GO$827,0)+1,0)</f>
      </c>
      <c r="IZ206">
        <f>IFERROR(INDEX($GP$2:$GP$827,MATCH($GN206,$GO$2:$GO$827,0)),0)</f>
      </c>
      <c r="JA206" t="s">
        <v>23</v>
      </c>
      <c r="JB206" t="s">
        <v>23</v>
      </c>
    </row>
    <row r="207" spans="1:262" x14ac:dyDescent="0.25">
      <c r="F207" s="1"/>
      <c r="G207" s="1"/>
      <c r="H207" s="1"/>
      <c r="I207" s="1"/>
      <c r="J207" s="1">
        <f>IFERROR(IF(FIND(" - ",$F207)&gt;0,MID($F207,FIND(" - ",$F207)+3,LEN($F207)),""),"")</f>
      </c>
      <c r="L207" s="1"/>
      <c r="N207" t="s">
        <v>23</v>
      </c>
      <c r="P207">
        <f>IF(OR($N207="",$O207=""),"",IFERROR($N207/$O207,0))</f>
      </c>
      <c r="Q207">
        <f>IF($N207="","",
IF($G207="","",
IF(ISNUMBER(SEARCH("exempt",LOWER($G207))),0,
$N207*(VALUE(SUBSTITUTE($G207,"%",""))/100))))</f>
      </c>
      <c r="W207">
        <f>IF($N207="","",
SUM($N207,$Q207,$U207,$R207,$T207)-
IF($V207="",0,VALUE($V207)))</f>
      </c>
      <c r="AE207" t="s">
        <v>958</v>
      </c>
      <c r="AJ207" t="s">
        <v>959</v>
      </c>
      <c r="AM207">
        <f>IFERROR(LEFT($F207,FIND(" - ",$F207)-1),$F207)</f>
      </c>
      <c r="AP207">
        <f>IF($CE207&gt;=1,INDEX($AN:$AN,$CD207+1),"")</f>
      </c>
      <c r="AQ207">
        <f>IF($CE207&gt;=2,INDEX($AN:$AN,$CD207+2),"")</f>
      </c>
      <c r="AR207">
        <f>IF($CE207&gt;=3,INDEX($AN:$AN,$CD207+3),"")</f>
      </c>
      <c r="AS207">
        <f>IF($CE207&gt;=4,INDEX($AN:$AN,$CD207+4),"")</f>
      </c>
      <c r="AT207">
        <f>IF($CE207&gt;=5,INDEX($AN:$AN,$CD207+5),"")</f>
      </c>
      <c r="AU207">
        <f>IF($CE207&gt;=6,INDEX($AN:$AN,$CD207+6),"")</f>
      </c>
      <c r="AV207">
        <f>IF($CE207&gt;=7,INDEX($AN:$AN,$CD207+7),"")</f>
      </c>
      <c r="AW207">
        <f>IF($CE207&gt;=8,INDEX($AN:$AN,$CD207+8),"")</f>
      </c>
      <c r="AX207">
        <f>IF($CE207&gt;=9,INDEX($AN:$AN,$CD207+9),"")</f>
      </c>
      <c r="AY207">
        <f>IF($CE207&gt;=10,INDEX($AN:$AN,$CD207+10),"")</f>
      </c>
      <c r="AZ207">
        <f>IF($CE207&gt;=11,INDEX($AN:$AN,$CD207+11),"")</f>
      </c>
      <c r="BA207">
        <f>IF($CE207&gt;=12,INDEX($AN:$AN,$CD207+12),"")</f>
      </c>
      <c r="BB207">
        <f>IF($CE207&gt;=13,INDEX($AN:$AN,$CD207+13),"")</f>
      </c>
      <c r="BC207">
        <f>IF($CE207&gt;=14,INDEX($AN:$AN,$CD207+14),"")</f>
      </c>
      <c r="BD207">
        <f>IF($CE207&gt;=15,INDEX($AN:$AN,$CD207+15),"")</f>
      </c>
      <c r="BE207">
        <f>IF($CE207&gt;=16,INDEX($AN:$AN,$CD207+16),"")</f>
      </c>
      <c r="BF207">
        <f>IF($CE207&gt;=17,INDEX($AN:$AN,$CD207+17),"")</f>
      </c>
      <c r="BG207">
        <f>IF($CE207&gt;=18,INDEX($AN:$AN,$CD207+18),"")</f>
      </c>
      <c r="BH207">
        <f>IF($CE207&gt;=19,INDEX($AN:$AN,$CD207+19),"")</f>
      </c>
      <c r="BI207">
        <f>IF($CE207&gt;=20,INDEX($AN:$AN,$CD207+20),"")</f>
      </c>
      <c r="BJ207">
        <f>IF($CE207&gt;=21,INDEX($AN:$AN,$CD207+21),"")</f>
      </c>
      <c r="BK207">
        <f>IF($CE207&gt;=22,INDEX($AN:$AN,$CD207+22),"")</f>
      </c>
      <c r="BL207">
        <f>IF($CE207&gt;=23,INDEX($AN:$AN,$CD207+23),"")</f>
      </c>
      <c r="BM207">
        <f>IF($CE207&gt;=24,INDEX($AN:$AN,$CD207+24),"")</f>
      </c>
      <c r="BN207">
        <f>IF($CE207&gt;=25,INDEX($AN:$AN,$CD207+25),"")</f>
      </c>
      <c r="BO207">
        <f>IF($CE207&gt;=26,INDEX($AN:$AN,$CD207+26),"")</f>
      </c>
      <c r="BP207">
        <f>IF($CE207&gt;=27,INDEX($AN:$AN,$CD207+27),"")</f>
      </c>
      <c r="BQ207">
        <f>IF($CE207&gt;=28,INDEX($AN:$AN,$CD207+28),"")</f>
      </c>
      <c r="BR207">
        <f>IF($CE207&gt;=29,INDEX($AN:$AN,$CD207+29),"")</f>
      </c>
      <c r="BS207">
        <f>IF($CE207&gt;=30,INDEX($AN:$AN,$CD207+30),"")</f>
      </c>
      <c r="BT207">
        <f>IF($CE207&gt;=31,INDEX($AN:$AN,$CD207+31),"")</f>
      </c>
      <c r="BU207">
        <f>IF($CE207&gt;=32,INDEX($AN:$AN,$CD207+32),"")</f>
      </c>
      <c r="BV207">
        <f>IF($CE207&gt;=33,INDEX($AN:$AN,$CD207+33),"")</f>
      </c>
      <c r="BW207">
        <f>IF($CE207&gt;=34,INDEX($AN:$AN,$CD207+34),"")</f>
      </c>
      <c r="BX207">
        <f>IF($CE207&gt;=35,INDEX($AN:$AN,$CD207+35),"")</f>
      </c>
      <c r="BY207">
        <f>IF($CE207&gt;=36,INDEX($AN:$AN,$CD207+36),"")</f>
      </c>
      <c r="BZ207">
        <f>IF($CE207&gt;=37,INDEX($AN:$AN,$CD207+37),"")</f>
      </c>
      <c r="CA207">
        <f>IF($CE207&gt;=38,INDEX($AN:$AN,$CD207+38),"")</f>
      </c>
      <c r="CB207">
        <f>IF($CE207&gt;=39,INDEX($AN:$AN,$CD207+39),"")</f>
      </c>
      <c r="CC207">
        <f>IF($CE207&gt;=40,INDEX($AN:$AN,$CD207+40),"")</f>
      </c>
      <c r="CD207">
        <f>IFERROR(MATCH($AM207,$AN$2:$AN$133,0)+1,0)</f>
      </c>
      <c r="CE207">
        <f>IFERROR(INDEX($AO$2:$AO$133,MATCH($AM207,$AN$2:$AN$133,0)),0)</f>
      </c>
      <c r="CF207">
        <f>IFERROR(LEFT($K207,FIND(" - ",$K207)-1),$K207)</f>
      </c>
      <c r="CG207" t="s">
        <v>64</v>
      </c>
      <c r="CI207">
        <f>IF($DD207&gt;=1,INDEX($CG:$CG,$DC207+1),"")</f>
      </c>
      <c r="CJ207">
        <f>IF($DD207&gt;=2,INDEX($CG:$CG,$DC207+2),"")</f>
      </c>
      <c r="CK207">
        <f>IF($DD207&gt;=3,INDEX($CG:$CG,$DC207+3),"")</f>
      </c>
      <c r="CL207">
        <f>IF($DD207&gt;=4,INDEX($CG:$CG,$DC207+4),"")</f>
      </c>
      <c r="CM207">
        <f>IF($DD207&gt;=5,INDEX($CG:$CG,$DC207+5),"")</f>
      </c>
      <c r="CN207">
        <f>IF($DD207&gt;=6,INDEX($CG:$CG,$DC207+6),"")</f>
      </c>
      <c r="CO207">
        <f>IF($DD207&gt;=7,INDEX($CG:$CG,$DC207+7),"")</f>
      </c>
      <c r="CP207">
        <f>IF($DD207&gt;=8,INDEX($CG:$CG,$DC207+8),"")</f>
      </c>
      <c r="CQ207">
        <f>IF($DD207&gt;=9,INDEX($CG:$CG,$DC207+9),"")</f>
      </c>
      <c r="CR207">
        <f>IF($DD207&gt;=10,INDEX($CG:$CG,$DC207+10),"")</f>
      </c>
      <c r="CS207">
        <f>IF($DD207&gt;=11,INDEX($CG:$CG,$DC207+11),"")</f>
      </c>
      <c r="CT207">
        <f>IF($DD207&gt;=12,INDEX($CG:$CG,$DC207+12),"")</f>
      </c>
      <c r="CU207">
        <f>IF($DD207&gt;=13,INDEX($CG:$CG,$DC207+13),"")</f>
      </c>
      <c r="CV207">
        <f>IF($DD207&gt;=14,INDEX($CG:$CG,$DC207+14),"")</f>
      </c>
      <c r="CW207">
        <f>IF($DD207&gt;=15,INDEX($CG:$CG,$DC207+15),"")</f>
      </c>
      <c r="CX207">
        <f>IF($DD207&gt;=16,INDEX($CG:$CG,$DC207+16),"")</f>
      </c>
      <c r="CY207">
        <f>IF($DD207&gt;=17,INDEX($CG:$CG,$DC207+17),"")</f>
      </c>
      <c r="CZ207">
        <f>IF($DD207&gt;=18,INDEX($CG:$CG,$DC207+18),"")</f>
      </c>
      <c r="DA207">
        <f>IF($DD207&gt;=19,INDEX($CG:$CG,$DC207+19),"")</f>
      </c>
      <c r="DB207">
        <f>IF($DD207&gt;=20,INDEX($CG:$CG,$DC207+20),"")</f>
      </c>
      <c r="DC207">
        <f>IFERROR(MATCH($CF207,$CG$2:$CG$1558,0)+1,0)</f>
      </c>
      <c r="DD207">
        <f>IFERROR(INDEX($CH$2:$CH$1558,MATCH($CF207,$CG$2:$CG$1558,0)),0)</f>
      </c>
      <c r="DE207">
        <f>IFERROR(INDEX($AL:$AL,MATCH($G207,$AK:$AK,0))&amp;"","")</f>
      </c>
      <c r="DI207">
        <f>IF($GL207&gt;=1,INDEX($DF:$DF,$GK207+1),"")</f>
      </c>
      <c r="DJ207">
        <f>IF($GL207&gt;=2,INDEX($DF:$DF,$GK207+2),"")</f>
      </c>
      <c r="DK207">
        <f>IF($GL207&gt;=3,INDEX($DF:$DF,$GK207+3),"")</f>
      </c>
      <c r="DL207">
        <f>IF($GL207&gt;=4,INDEX($DF:$DF,$GK207+4),"")</f>
      </c>
      <c r="DM207">
        <f>IF($GL207&gt;=5,INDEX($DF:$DF,$GK207+5),"")</f>
      </c>
      <c r="DN207">
        <f>IF($GL207&gt;=6,INDEX($DF:$DF,$GK207+6),"")</f>
      </c>
      <c r="DO207">
        <f>IF($GL207&gt;=7,INDEX($DF:$DF,$GK207+7),"")</f>
      </c>
      <c r="DP207">
        <f>IF($GL207&gt;=8,INDEX($DF:$DF,$GK207+8),"")</f>
      </c>
      <c r="DQ207">
        <f>IF($GL207&gt;=9,INDEX($DF:$DF,$GK207+9),"")</f>
      </c>
      <c r="DR207">
        <f>IF($GL207&gt;=10,INDEX($DF:$DF,$GK207+10),"")</f>
      </c>
      <c r="DS207">
        <f>IF($GL207&gt;=11,INDEX($DF:$DF,$GK207+11),"")</f>
      </c>
      <c r="DT207">
        <f>IF($GL207&gt;=12,INDEX($DF:$DF,$GK207+12),"")</f>
      </c>
      <c r="DU207">
        <f>IF($GL207&gt;=13,INDEX($DF:$DF,$GK207+13),"")</f>
      </c>
      <c r="DV207">
        <f>IF($GL207&gt;=14,INDEX($DF:$DF,$GK207+14),"")</f>
      </c>
      <c r="DW207">
        <f>IF($GL207&gt;=15,INDEX($DF:$DF,$GK207+15),"")</f>
      </c>
      <c r="DX207">
        <f>IF($GL207&gt;=16,INDEX($DF:$DF,$GK207+16),"")</f>
      </c>
      <c r="DY207">
        <f>IF($GL207&gt;=17,INDEX($DF:$DF,$GK207+17),"")</f>
      </c>
      <c r="DZ207">
        <f>IF($GL207&gt;=18,INDEX($DF:$DF,$GK207+18),"")</f>
      </c>
      <c r="EA207">
        <f>IF($GL207&gt;=19,INDEX($DF:$DF,$GK207+19),"")</f>
      </c>
      <c r="EB207">
        <f>IF($GL207&gt;=20,INDEX($DF:$DF,$GK207+20),"")</f>
      </c>
      <c r="EC207">
        <f>IF($GL207&gt;=21,INDEX($DF:$DF,$GK207+21),"")</f>
      </c>
      <c r="ED207">
        <f>IF($GL207&gt;=22,INDEX($DF:$DF,$GK207+22),"")</f>
      </c>
      <c r="EE207">
        <f>IF($GL207&gt;=23,INDEX($DF:$DF,$GK207+23),"")</f>
      </c>
      <c r="EF207">
        <f>IF($GL207&gt;=24,INDEX($DF:$DF,$GK207+24),"")</f>
      </c>
      <c r="EG207">
        <f>IF($GL207&gt;=25,INDEX($DF:$DF,$GK207+25),"")</f>
      </c>
      <c r="EH207">
        <f>IF($GL207&gt;=26,INDEX($DF:$DF,$GK207+26),"")</f>
      </c>
      <c r="EI207">
        <f>IF($GL207&gt;=27,INDEX($DF:$DF,$GK207+27),"")</f>
      </c>
      <c r="EJ207">
        <f>IF($GL207&gt;=28,INDEX($DF:$DF,$GK207+28),"")</f>
      </c>
      <c r="EK207">
        <f>IF($GL207&gt;=29,INDEX($DF:$DF,$GK207+29),"")</f>
      </c>
      <c r="EL207">
        <f>IF($GL207&gt;=30,INDEX($DF:$DF,$GK207+30),"")</f>
      </c>
      <c r="EM207">
        <f>IF($GL207&gt;=31,INDEX($DF:$DF,$GK207+31),"")</f>
      </c>
      <c r="EN207">
        <f>IF($GL207&gt;=32,INDEX($DF:$DF,$GK207+32),"")</f>
      </c>
      <c r="EO207">
        <f>IF($GL207&gt;=33,INDEX($DF:$DF,$GK207+33),"")</f>
      </c>
      <c r="EP207">
        <f>IF($GL207&gt;=34,INDEX($DF:$DF,$GK207+34),"")</f>
      </c>
      <c r="EQ207">
        <f>IF($GL207&gt;=35,INDEX($DF:$DF,$GK207+35),"")</f>
      </c>
      <c r="ER207">
        <f>IF($GL207&gt;=36,INDEX($DF:$DF,$GK207+36),"")</f>
      </c>
      <c r="ES207">
        <f>IF($GL207&gt;=37,INDEX($DF:$DF,$GK207+37),"")</f>
      </c>
      <c r="ET207">
        <f>IF($GL207&gt;=38,INDEX($DF:$DF,$GK207+38),"")</f>
      </c>
      <c r="EU207">
        <f>IF($GL207&gt;=39,INDEX($DF:$DF,$GK207+39),"")</f>
      </c>
      <c r="EV207">
        <f>IF($GL207&gt;=40,INDEX($DF:$DF,$GK207+40),"")</f>
      </c>
      <c r="EW207">
        <f>IF($GL207&gt;=1,INDEX($DG:$DG,$GK207+1),"")</f>
      </c>
      <c r="EX207">
        <f>IF($GL207&gt;=2,INDEX($DG:$DG,$GK207+2),"")</f>
      </c>
      <c r="EY207">
        <f>IF($GL207&gt;=3,INDEX($DG:$DG,$GK207+3),"")</f>
      </c>
      <c r="EZ207">
        <f>IF($GL207&gt;=4,INDEX($DG:$DG,$GK207+4),"")</f>
      </c>
      <c r="FA207">
        <f>IF($GL207&gt;=5,INDEX($DG:$DG,$GK207+5),"")</f>
      </c>
      <c r="FB207">
        <f>IF($GL207&gt;=6,INDEX($DG:$DG,$GK207+6),"")</f>
      </c>
      <c r="FC207">
        <f>IF($GL207&gt;=7,INDEX($DG:$DG,$GK207+7),"")</f>
      </c>
      <c r="FD207">
        <f>IF($GL207&gt;=8,INDEX($DG:$DG,$GK207+8),"")</f>
      </c>
      <c r="FE207">
        <f>IF($GL207&gt;=9,INDEX($DG:$DG,$GK207+9),"")</f>
      </c>
      <c r="FF207">
        <f>IF($GL207&gt;=10,INDEX($DG:$DG,$GK207+10),"")</f>
      </c>
      <c r="FG207">
        <f>IF($GL207&gt;=11,INDEX($DG:$DG,$GK207+11),"")</f>
      </c>
      <c r="FH207">
        <f>IF($GL207&gt;=12,INDEX($DG:$DG,$GK207+12),"")</f>
      </c>
      <c r="FI207">
        <f>IF($GL207&gt;=13,INDEX($DG:$DG,$GK207+13),"")</f>
      </c>
      <c r="FJ207">
        <f>IF($GL207&gt;=14,INDEX($DG:$DG,$GK207+14),"")</f>
      </c>
      <c r="FK207">
        <f>IF($GL207&gt;=15,INDEX($DG:$DG,$GK207+15),"")</f>
      </c>
      <c r="FL207">
        <f>IF($GL207&gt;=16,INDEX($DG:$DG,$GK207+16),"")</f>
      </c>
      <c r="FM207">
        <f>IF($GL207&gt;=17,INDEX($DG:$DG,$GK207+17),"")</f>
      </c>
      <c r="FN207">
        <f>IF($GL207&gt;=18,INDEX($DG:$DG,$GK207+18),"")</f>
      </c>
      <c r="FO207">
        <f>IF($GL207&gt;=19,INDEX($DG:$DG,$GK207+19),"")</f>
      </c>
      <c r="FP207">
        <f>IF($GL207&gt;=20,INDEX($DG:$DG,$GK207+20),"")</f>
      </c>
      <c r="FQ207">
        <f>IF($GL207&gt;=21,INDEX($DG:$DG,$GK207+21),"")</f>
      </c>
      <c r="FR207">
        <f>IF($GL207&gt;=22,INDEX($DG:$DG,$GK207+22),"")</f>
      </c>
      <c r="FS207">
        <f>IF($GL207&gt;=23,INDEX($DG:$DG,$GK207+23),"")</f>
      </c>
      <c r="FT207">
        <f>IF($GL207&gt;=24,INDEX($DG:$DG,$GK207+24),"")</f>
      </c>
      <c r="FU207">
        <f>IF($GL207&gt;=25,INDEX($DG:$DG,$GK207+25),"")</f>
      </c>
      <c r="FV207">
        <f>IF($GL207&gt;=26,INDEX($DG:$DG,$GK207+26),"")</f>
      </c>
      <c r="FW207">
        <f>IF($GL207&gt;=27,INDEX($DG:$DG,$GK207+27),"")</f>
      </c>
      <c r="FX207">
        <f>IF($GL207&gt;=28,INDEX($DG:$DG,$GK207+28),"")</f>
      </c>
      <c r="FY207">
        <f>IF($GL207&gt;=29,INDEX($DG:$DG,$GK207+29),"")</f>
      </c>
      <c r="FZ207">
        <f>IF($GL207&gt;=30,INDEX($DG:$DG,$GK207+30),"")</f>
      </c>
      <c r="GA207">
        <f>IF($GL207&gt;=31,INDEX($DG:$DG,$GK207+31),"")</f>
      </c>
      <c r="GB207">
        <f>IF($GL207&gt;=32,INDEX($DG:$DG,$GK207+32),"")</f>
      </c>
      <c r="GC207">
        <f>IF($GL207&gt;=33,INDEX($DG:$DG,$GK207+33),"")</f>
      </c>
      <c r="GD207">
        <f>IF($GL207&gt;=34,INDEX($DG:$DG,$GK207+34),"")</f>
      </c>
      <c r="GE207">
        <f>IF($GL207&gt;=35,INDEX($DG:$DG,$GK207+35),"")</f>
      </c>
      <c r="GF207">
        <f>IF($GL207&gt;=36,INDEX($DG:$DG,$GK207+36),"")</f>
      </c>
      <c r="GG207">
        <f>IF($GL207&gt;=37,INDEX($DG:$DG,$GK207+37),"")</f>
      </c>
      <c r="GH207">
        <f>IF($GL207&gt;=38,INDEX($DG:$DG,$GK207+38),"")</f>
      </c>
      <c r="GI207">
        <f>IF($GL207&gt;=39,INDEX($DG:$DG,$GK207+39),"")</f>
      </c>
      <c r="GJ207">
        <f>IF($GL207&gt;=40,INDEX($DG:$DG,$GK207+40),"")</f>
      </c>
      <c r="GK207">
        <f>IFERROR(MATCH($DE207,$DF$2:$DF$166,0)+1,0)</f>
      </c>
      <c r="GL207">
        <f>IFERROR(INDEX($DH$2:$DH$166,MATCH($DE207,$DF$2:$DF$166,0)),0)</f>
      </c>
      <c r="GM207">
        <f>IFERROR(MATCH($H207,$DI$207:$EV$207,0),0)</f>
      </c>
      <c r="GN207">
        <f>IF($GM207&gt;0,INDEX($EW$207:$GJ$207,$GM207),"")</f>
      </c>
      <c r="GO207" t="s">
        <v>602</v>
      </c>
      <c r="GQ207">
        <f>IF($IZ207&gt;=1,INDEX($GO:$GO,$IY207+1),"")</f>
      </c>
      <c r="GR207">
        <f>IF($IZ207&gt;=2,INDEX($GO:$GO,$IY207+2),"")</f>
      </c>
      <c r="GS207">
        <f>IF($IZ207&gt;=3,INDEX($GO:$GO,$IY207+3),"")</f>
      </c>
      <c r="GT207">
        <f>IF($IZ207&gt;=4,INDEX($GO:$GO,$IY207+4),"")</f>
      </c>
      <c r="GU207">
        <f>IF($IZ207&gt;=5,INDEX($GO:$GO,$IY207+5),"")</f>
      </c>
      <c r="GV207">
        <f>IF($IZ207&gt;=6,INDEX($GO:$GO,$IY207+6),"")</f>
      </c>
      <c r="GW207">
        <f>IF($IZ207&gt;=7,INDEX($GO:$GO,$IY207+7),"")</f>
      </c>
      <c r="GX207">
        <f>IF($IZ207&gt;=8,INDEX($GO:$GO,$IY207+8),"")</f>
      </c>
      <c r="GY207">
        <f>IF($IZ207&gt;=9,INDEX($GO:$GO,$IY207+9),"")</f>
      </c>
      <c r="GZ207">
        <f>IF($IZ207&gt;=10,INDEX($GO:$GO,$IY207+10),"")</f>
      </c>
      <c r="HA207">
        <f>IF($IZ207&gt;=11,INDEX($GO:$GO,$IY207+11),"")</f>
      </c>
      <c r="HB207">
        <f>IF($IZ207&gt;=12,INDEX($GO:$GO,$IY207+12),"")</f>
      </c>
      <c r="HC207">
        <f>IF($IZ207&gt;=13,INDEX($GO:$GO,$IY207+13),"")</f>
      </c>
      <c r="HD207">
        <f>IF($IZ207&gt;=14,INDEX($GO:$GO,$IY207+14),"")</f>
      </c>
      <c r="HE207">
        <f>IF($IZ207&gt;=15,INDEX($GO:$GO,$IY207+15),"")</f>
      </c>
      <c r="HF207">
        <f>IF($IZ207&gt;=16,INDEX($GO:$GO,$IY207+16),"")</f>
      </c>
      <c r="HG207">
        <f>IF($IZ207&gt;=17,INDEX($GO:$GO,$IY207+17),"")</f>
      </c>
      <c r="HH207">
        <f>IF($IZ207&gt;=18,INDEX($GO:$GO,$IY207+18),"")</f>
      </c>
      <c r="HI207">
        <f>IF($IZ207&gt;=19,INDEX($GO:$GO,$IY207+19),"")</f>
      </c>
      <c r="HJ207">
        <f>IF($IZ207&gt;=20,INDEX($GO:$GO,$IY207+20),"")</f>
      </c>
      <c r="HK207">
        <f>IF($IZ207&gt;=21,INDEX($GO:$GO,$IY207+21),"")</f>
      </c>
      <c r="HL207">
        <f>IF($IZ207&gt;=22,INDEX($GO:$GO,$IY207+22),"")</f>
      </c>
      <c r="HM207">
        <f>IF($IZ207&gt;=23,INDEX($GO:$GO,$IY207+23),"")</f>
      </c>
      <c r="HN207">
        <f>IF($IZ207&gt;=24,INDEX($GO:$GO,$IY207+24),"")</f>
      </c>
      <c r="HO207">
        <f>IF($IZ207&gt;=25,INDEX($GO:$GO,$IY207+25),"")</f>
      </c>
      <c r="HP207">
        <f>IF($IZ207&gt;=26,INDEX($GO:$GO,$IY207+26),"")</f>
      </c>
      <c r="HQ207">
        <f>IF($IZ207&gt;=27,INDEX($GO:$GO,$IY207+27),"")</f>
      </c>
      <c r="HR207">
        <f>IF($IZ207&gt;=28,INDEX($GO:$GO,$IY207+28),"")</f>
      </c>
      <c r="HS207">
        <f>IF($IZ207&gt;=29,INDEX($GO:$GO,$IY207+29),"")</f>
      </c>
      <c r="HT207">
        <f>IF($IZ207&gt;=30,INDEX($GO:$GO,$IY207+30),"")</f>
      </c>
      <c r="HU207">
        <f>IF($IZ207&gt;=31,INDEX($GO:$GO,$IY207+31),"")</f>
      </c>
      <c r="HV207">
        <f>IF($IZ207&gt;=32,INDEX($GO:$GO,$IY207+32),"")</f>
      </c>
      <c r="HW207">
        <f>IF($IZ207&gt;=33,INDEX($GO:$GO,$IY207+33),"")</f>
      </c>
      <c r="HX207">
        <f>IF($IZ207&gt;=34,INDEX($GO:$GO,$IY207+34),"")</f>
      </c>
      <c r="HY207">
        <f>IF($IZ207&gt;=35,INDEX($GO:$GO,$IY207+35),"")</f>
      </c>
      <c r="HZ207">
        <f>IF($IZ207&gt;=36,INDEX($GO:$GO,$IY207+36),"")</f>
      </c>
      <c r="IA207">
        <f>IF($IZ207&gt;=37,INDEX($GO:$GO,$IY207+37),"")</f>
      </c>
      <c r="IB207">
        <f>IF($IZ207&gt;=38,INDEX($GO:$GO,$IY207+38),"")</f>
      </c>
      <c r="IC207">
        <f>IF($IZ207&gt;=39,INDEX($GO:$GO,$IY207+39),"")</f>
      </c>
      <c r="ID207">
        <f>IF($IZ207&gt;=40,INDEX($GO:$GO,$IY207+40),"")</f>
      </c>
      <c r="IE207">
        <f>IF($IZ207&gt;=41,INDEX($GO:$GO,$IY207+41),"")</f>
      </c>
      <c r="IF207">
        <f>IF($IZ207&gt;=42,INDEX($GO:$GO,$IY207+42),"")</f>
      </c>
      <c r="IG207">
        <f>IF($IZ207&gt;=43,INDEX($GO:$GO,$IY207+43),"")</f>
      </c>
      <c r="IH207">
        <f>IF($IZ207&gt;=44,INDEX($GO:$GO,$IY207+44),"")</f>
      </c>
      <c r="II207">
        <f>IF($IZ207&gt;=45,INDEX($GO:$GO,$IY207+45),"")</f>
      </c>
      <c r="IJ207">
        <f>IF($IZ207&gt;=46,INDEX($GO:$GO,$IY207+46),"")</f>
      </c>
      <c r="IK207">
        <f>IF($IZ207&gt;=47,INDEX($GO:$GO,$IY207+47),"")</f>
      </c>
      <c r="IL207">
        <f>IF($IZ207&gt;=48,INDEX($GO:$GO,$IY207+48),"")</f>
      </c>
      <c r="IM207">
        <f>IF($IZ207&gt;=49,INDEX($GO:$GO,$IY207+49),"")</f>
      </c>
      <c r="IN207">
        <f>IF($IZ207&gt;=50,INDEX($GO:$GO,$IY207+50),"")</f>
      </c>
      <c r="IO207">
        <f>IF($IZ207&gt;=51,INDEX($GO:$GO,$IY207+51),"")</f>
      </c>
      <c r="IP207">
        <f>IF($IZ207&gt;=52,INDEX($GO:$GO,$IY207+52),"")</f>
      </c>
      <c r="IQ207">
        <f>IF($IZ207&gt;=53,INDEX($GO:$GO,$IY207+53),"")</f>
      </c>
      <c r="IR207">
        <f>IF($IZ207&gt;=54,INDEX($GO:$GO,$IY207+54),"")</f>
      </c>
      <c r="IS207">
        <f>IF($IZ207&gt;=55,INDEX($GO:$GO,$IY207+55),"")</f>
      </c>
      <c r="IT207">
        <f>IF($IZ207&gt;=56,INDEX($GO:$GO,$IY207+56),"")</f>
      </c>
      <c r="IU207">
        <f>IF($IZ207&gt;=57,INDEX($GO:$GO,$IY207+57),"")</f>
      </c>
      <c r="IV207">
        <f>IF($IZ207&gt;=58,INDEX($GO:$GO,$IY207+58),"")</f>
      </c>
      <c r="IW207">
        <f>IF($IZ207&gt;=59,INDEX($GO:$GO,$IY207+59),"")</f>
      </c>
      <c r="IX207">
        <f>IF($IZ207&gt;=60,INDEX($GO:$GO,$IY207+60),"")</f>
      </c>
      <c r="IY207">
        <f>IFERROR(MATCH($GN207,$GO$2:$GO$827,0)+1,0)</f>
      </c>
      <c r="IZ207">
        <f>IFERROR(INDEX($GP$2:$GP$827,MATCH($GN207,$GO$2:$GO$827,0)),0)</f>
      </c>
      <c r="JA207" t="s">
        <v>23</v>
      </c>
      <c r="JB207" t="s">
        <v>23</v>
      </c>
    </row>
    <row r="208" spans="1:262" x14ac:dyDescent="0.25">
      <c r="F208" s="1"/>
      <c r="G208" s="1"/>
      <c r="H208" s="1"/>
      <c r="I208" s="1"/>
      <c r="J208" s="1">
        <f>IFERROR(IF(FIND(" - ",$F208)&gt;0,MID($F208,FIND(" - ",$F208)+3,LEN($F208)),""),"")</f>
      </c>
      <c r="L208" s="1"/>
      <c r="N208" t="s">
        <v>23</v>
      </c>
      <c r="P208">
        <f>IF(OR($N208="",$O208=""),"",IFERROR($N208/$O208,0))</f>
      </c>
      <c r="Q208">
        <f>IF($N208="","",
IF($G208="","",
IF(ISNUMBER(SEARCH("exempt",LOWER($G208))),0,
$N208*(VALUE(SUBSTITUTE($G208,"%",""))/100))))</f>
      </c>
      <c r="W208">
        <f>IF($N208="","",
SUM($N208,$Q208,$U208,$R208,$T208)-
IF($V208="",0,VALUE($V208)))</f>
      </c>
      <c r="AE208" t="s">
        <v>960</v>
      </c>
      <c r="AJ208" t="s">
        <v>961</v>
      </c>
      <c r="AM208">
        <f>IFERROR(LEFT($F208,FIND(" - ",$F208)-1),$F208)</f>
      </c>
      <c r="AP208">
        <f>IF($CE208&gt;=1,INDEX($AN:$AN,$CD208+1),"")</f>
      </c>
      <c r="AQ208">
        <f>IF($CE208&gt;=2,INDEX($AN:$AN,$CD208+2),"")</f>
      </c>
      <c r="AR208">
        <f>IF($CE208&gt;=3,INDEX($AN:$AN,$CD208+3),"")</f>
      </c>
      <c r="AS208">
        <f>IF($CE208&gt;=4,INDEX($AN:$AN,$CD208+4),"")</f>
      </c>
      <c r="AT208">
        <f>IF($CE208&gt;=5,INDEX($AN:$AN,$CD208+5),"")</f>
      </c>
      <c r="AU208">
        <f>IF($CE208&gt;=6,INDEX($AN:$AN,$CD208+6),"")</f>
      </c>
      <c r="AV208">
        <f>IF($CE208&gt;=7,INDEX($AN:$AN,$CD208+7),"")</f>
      </c>
      <c r="AW208">
        <f>IF($CE208&gt;=8,INDEX($AN:$AN,$CD208+8),"")</f>
      </c>
      <c r="AX208">
        <f>IF($CE208&gt;=9,INDEX($AN:$AN,$CD208+9),"")</f>
      </c>
      <c r="AY208">
        <f>IF($CE208&gt;=10,INDEX($AN:$AN,$CD208+10),"")</f>
      </c>
      <c r="AZ208">
        <f>IF($CE208&gt;=11,INDEX($AN:$AN,$CD208+11),"")</f>
      </c>
      <c r="BA208">
        <f>IF($CE208&gt;=12,INDEX($AN:$AN,$CD208+12),"")</f>
      </c>
      <c r="BB208">
        <f>IF($CE208&gt;=13,INDEX($AN:$AN,$CD208+13),"")</f>
      </c>
      <c r="BC208">
        <f>IF($CE208&gt;=14,INDEX($AN:$AN,$CD208+14),"")</f>
      </c>
      <c r="BD208">
        <f>IF($CE208&gt;=15,INDEX($AN:$AN,$CD208+15),"")</f>
      </c>
      <c r="BE208">
        <f>IF($CE208&gt;=16,INDEX($AN:$AN,$CD208+16),"")</f>
      </c>
      <c r="BF208">
        <f>IF($CE208&gt;=17,INDEX($AN:$AN,$CD208+17),"")</f>
      </c>
      <c r="BG208">
        <f>IF($CE208&gt;=18,INDEX($AN:$AN,$CD208+18),"")</f>
      </c>
      <c r="BH208">
        <f>IF($CE208&gt;=19,INDEX($AN:$AN,$CD208+19),"")</f>
      </c>
      <c r="BI208">
        <f>IF($CE208&gt;=20,INDEX($AN:$AN,$CD208+20),"")</f>
      </c>
      <c r="BJ208">
        <f>IF($CE208&gt;=21,INDEX($AN:$AN,$CD208+21),"")</f>
      </c>
      <c r="BK208">
        <f>IF($CE208&gt;=22,INDEX($AN:$AN,$CD208+22),"")</f>
      </c>
      <c r="BL208">
        <f>IF($CE208&gt;=23,INDEX($AN:$AN,$CD208+23),"")</f>
      </c>
      <c r="BM208">
        <f>IF($CE208&gt;=24,INDEX($AN:$AN,$CD208+24),"")</f>
      </c>
      <c r="BN208">
        <f>IF($CE208&gt;=25,INDEX($AN:$AN,$CD208+25),"")</f>
      </c>
      <c r="BO208">
        <f>IF($CE208&gt;=26,INDEX($AN:$AN,$CD208+26),"")</f>
      </c>
      <c r="BP208">
        <f>IF($CE208&gt;=27,INDEX($AN:$AN,$CD208+27),"")</f>
      </c>
      <c r="BQ208">
        <f>IF($CE208&gt;=28,INDEX($AN:$AN,$CD208+28),"")</f>
      </c>
      <c r="BR208">
        <f>IF($CE208&gt;=29,INDEX($AN:$AN,$CD208+29),"")</f>
      </c>
      <c r="BS208">
        <f>IF($CE208&gt;=30,INDEX($AN:$AN,$CD208+30),"")</f>
      </c>
      <c r="BT208">
        <f>IF($CE208&gt;=31,INDEX($AN:$AN,$CD208+31),"")</f>
      </c>
      <c r="BU208">
        <f>IF($CE208&gt;=32,INDEX($AN:$AN,$CD208+32),"")</f>
      </c>
      <c r="BV208">
        <f>IF($CE208&gt;=33,INDEX($AN:$AN,$CD208+33),"")</f>
      </c>
      <c r="BW208">
        <f>IF($CE208&gt;=34,INDEX($AN:$AN,$CD208+34),"")</f>
      </c>
      <c r="BX208">
        <f>IF($CE208&gt;=35,INDEX($AN:$AN,$CD208+35),"")</f>
      </c>
      <c r="BY208">
        <f>IF($CE208&gt;=36,INDEX($AN:$AN,$CD208+36),"")</f>
      </c>
      <c r="BZ208">
        <f>IF($CE208&gt;=37,INDEX($AN:$AN,$CD208+37),"")</f>
      </c>
      <c r="CA208">
        <f>IF($CE208&gt;=38,INDEX($AN:$AN,$CD208+38),"")</f>
      </c>
      <c r="CB208">
        <f>IF($CE208&gt;=39,INDEX($AN:$AN,$CD208+39),"")</f>
      </c>
      <c r="CC208">
        <f>IF($CE208&gt;=40,INDEX($AN:$AN,$CD208+40),"")</f>
      </c>
      <c r="CD208">
        <f>IFERROR(MATCH($AM208,$AN$2:$AN$133,0)+1,0)</f>
      </c>
      <c r="CE208">
        <f>IFERROR(INDEX($AO$2:$AO$133,MATCH($AM208,$AN$2:$AN$133,0)),0)</f>
      </c>
      <c r="CF208">
        <f>IFERROR(LEFT($K208,FIND(" - ",$K208)-1),$K208)</f>
      </c>
      <c r="CG208" t="s">
        <v>198</v>
      </c>
      <c r="CI208">
        <f>IF($DD208&gt;=1,INDEX($CG:$CG,$DC208+1),"")</f>
      </c>
      <c r="CJ208">
        <f>IF($DD208&gt;=2,INDEX($CG:$CG,$DC208+2),"")</f>
      </c>
      <c r="CK208">
        <f>IF($DD208&gt;=3,INDEX($CG:$CG,$DC208+3),"")</f>
      </c>
      <c r="CL208">
        <f>IF($DD208&gt;=4,INDEX($CG:$CG,$DC208+4),"")</f>
      </c>
      <c r="CM208">
        <f>IF($DD208&gt;=5,INDEX($CG:$CG,$DC208+5),"")</f>
      </c>
      <c r="CN208">
        <f>IF($DD208&gt;=6,INDEX($CG:$CG,$DC208+6),"")</f>
      </c>
      <c r="CO208">
        <f>IF($DD208&gt;=7,INDEX($CG:$CG,$DC208+7),"")</f>
      </c>
      <c r="CP208">
        <f>IF($DD208&gt;=8,INDEX($CG:$CG,$DC208+8),"")</f>
      </c>
      <c r="CQ208">
        <f>IF($DD208&gt;=9,INDEX($CG:$CG,$DC208+9),"")</f>
      </c>
      <c r="CR208">
        <f>IF($DD208&gt;=10,INDEX($CG:$CG,$DC208+10),"")</f>
      </c>
      <c r="CS208">
        <f>IF($DD208&gt;=11,INDEX($CG:$CG,$DC208+11),"")</f>
      </c>
      <c r="CT208">
        <f>IF($DD208&gt;=12,INDEX($CG:$CG,$DC208+12),"")</f>
      </c>
      <c r="CU208">
        <f>IF($DD208&gt;=13,INDEX($CG:$CG,$DC208+13),"")</f>
      </c>
      <c r="CV208">
        <f>IF($DD208&gt;=14,INDEX($CG:$CG,$DC208+14),"")</f>
      </c>
      <c r="CW208">
        <f>IF($DD208&gt;=15,INDEX($CG:$CG,$DC208+15),"")</f>
      </c>
      <c r="CX208">
        <f>IF($DD208&gt;=16,INDEX($CG:$CG,$DC208+16),"")</f>
      </c>
      <c r="CY208">
        <f>IF($DD208&gt;=17,INDEX($CG:$CG,$DC208+17),"")</f>
      </c>
      <c r="CZ208">
        <f>IF($DD208&gt;=18,INDEX($CG:$CG,$DC208+18),"")</f>
      </c>
      <c r="DA208">
        <f>IF($DD208&gt;=19,INDEX($CG:$CG,$DC208+19),"")</f>
      </c>
      <c r="DB208">
        <f>IF($DD208&gt;=20,INDEX($CG:$CG,$DC208+20),"")</f>
      </c>
      <c r="DC208">
        <f>IFERROR(MATCH($CF208,$CG$2:$CG$1558,0)+1,0)</f>
      </c>
      <c r="DD208">
        <f>IFERROR(INDEX($CH$2:$CH$1558,MATCH($CF208,$CG$2:$CG$1558,0)),0)</f>
      </c>
      <c r="DE208">
        <f>IFERROR(INDEX($AL:$AL,MATCH($G208,$AK:$AK,0))&amp;"","")</f>
      </c>
      <c r="DI208">
        <f>IF($GL208&gt;=1,INDEX($DF:$DF,$GK208+1),"")</f>
      </c>
      <c r="DJ208">
        <f>IF($GL208&gt;=2,INDEX($DF:$DF,$GK208+2),"")</f>
      </c>
      <c r="DK208">
        <f>IF($GL208&gt;=3,INDEX($DF:$DF,$GK208+3),"")</f>
      </c>
      <c r="DL208">
        <f>IF($GL208&gt;=4,INDEX($DF:$DF,$GK208+4),"")</f>
      </c>
      <c r="DM208">
        <f>IF($GL208&gt;=5,INDEX($DF:$DF,$GK208+5),"")</f>
      </c>
      <c r="DN208">
        <f>IF($GL208&gt;=6,INDEX($DF:$DF,$GK208+6),"")</f>
      </c>
      <c r="DO208">
        <f>IF($GL208&gt;=7,INDEX($DF:$DF,$GK208+7),"")</f>
      </c>
      <c r="DP208">
        <f>IF($GL208&gt;=8,INDEX($DF:$DF,$GK208+8),"")</f>
      </c>
      <c r="DQ208">
        <f>IF($GL208&gt;=9,INDEX($DF:$DF,$GK208+9),"")</f>
      </c>
      <c r="DR208">
        <f>IF($GL208&gt;=10,INDEX($DF:$DF,$GK208+10),"")</f>
      </c>
      <c r="DS208">
        <f>IF($GL208&gt;=11,INDEX($DF:$DF,$GK208+11),"")</f>
      </c>
      <c r="DT208">
        <f>IF($GL208&gt;=12,INDEX($DF:$DF,$GK208+12),"")</f>
      </c>
      <c r="DU208">
        <f>IF($GL208&gt;=13,INDEX($DF:$DF,$GK208+13),"")</f>
      </c>
      <c r="DV208">
        <f>IF($GL208&gt;=14,INDEX($DF:$DF,$GK208+14),"")</f>
      </c>
      <c r="DW208">
        <f>IF($GL208&gt;=15,INDEX($DF:$DF,$GK208+15),"")</f>
      </c>
      <c r="DX208">
        <f>IF($GL208&gt;=16,INDEX($DF:$DF,$GK208+16),"")</f>
      </c>
      <c r="DY208">
        <f>IF($GL208&gt;=17,INDEX($DF:$DF,$GK208+17),"")</f>
      </c>
      <c r="DZ208">
        <f>IF($GL208&gt;=18,INDEX($DF:$DF,$GK208+18),"")</f>
      </c>
      <c r="EA208">
        <f>IF($GL208&gt;=19,INDEX($DF:$DF,$GK208+19),"")</f>
      </c>
      <c r="EB208">
        <f>IF($GL208&gt;=20,INDEX($DF:$DF,$GK208+20),"")</f>
      </c>
      <c r="EC208">
        <f>IF($GL208&gt;=21,INDEX($DF:$DF,$GK208+21),"")</f>
      </c>
      <c r="ED208">
        <f>IF($GL208&gt;=22,INDEX($DF:$DF,$GK208+22),"")</f>
      </c>
      <c r="EE208">
        <f>IF($GL208&gt;=23,INDEX($DF:$DF,$GK208+23),"")</f>
      </c>
      <c r="EF208">
        <f>IF($GL208&gt;=24,INDEX($DF:$DF,$GK208+24),"")</f>
      </c>
      <c r="EG208">
        <f>IF($GL208&gt;=25,INDEX($DF:$DF,$GK208+25),"")</f>
      </c>
      <c r="EH208">
        <f>IF($GL208&gt;=26,INDEX($DF:$DF,$GK208+26),"")</f>
      </c>
      <c r="EI208">
        <f>IF($GL208&gt;=27,INDEX($DF:$DF,$GK208+27),"")</f>
      </c>
      <c r="EJ208">
        <f>IF($GL208&gt;=28,INDEX($DF:$DF,$GK208+28),"")</f>
      </c>
      <c r="EK208">
        <f>IF($GL208&gt;=29,INDEX($DF:$DF,$GK208+29),"")</f>
      </c>
      <c r="EL208">
        <f>IF($GL208&gt;=30,INDEX($DF:$DF,$GK208+30),"")</f>
      </c>
      <c r="EM208">
        <f>IF($GL208&gt;=31,INDEX($DF:$DF,$GK208+31),"")</f>
      </c>
      <c r="EN208">
        <f>IF($GL208&gt;=32,INDEX($DF:$DF,$GK208+32),"")</f>
      </c>
      <c r="EO208">
        <f>IF($GL208&gt;=33,INDEX($DF:$DF,$GK208+33),"")</f>
      </c>
      <c r="EP208">
        <f>IF($GL208&gt;=34,INDEX($DF:$DF,$GK208+34),"")</f>
      </c>
      <c r="EQ208">
        <f>IF($GL208&gt;=35,INDEX($DF:$DF,$GK208+35),"")</f>
      </c>
      <c r="ER208">
        <f>IF($GL208&gt;=36,INDEX($DF:$DF,$GK208+36),"")</f>
      </c>
      <c r="ES208">
        <f>IF($GL208&gt;=37,INDEX($DF:$DF,$GK208+37),"")</f>
      </c>
      <c r="ET208">
        <f>IF($GL208&gt;=38,INDEX($DF:$DF,$GK208+38),"")</f>
      </c>
      <c r="EU208">
        <f>IF($GL208&gt;=39,INDEX($DF:$DF,$GK208+39),"")</f>
      </c>
      <c r="EV208">
        <f>IF($GL208&gt;=40,INDEX($DF:$DF,$GK208+40),"")</f>
      </c>
      <c r="EW208">
        <f>IF($GL208&gt;=1,INDEX($DG:$DG,$GK208+1),"")</f>
      </c>
      <c r="EX208">
        <f>IF($GL208&gt;=2,INDEX($DG:$DG,$GK208+2),"")</f>
      </c>
      <c r="EY208">
        <f>IF($GL208&gt;=3,INDEX($DG:$DG,$GK208+3),"")</f>
      </c>
      <c r="EZ208">
        <f>IF($GL208&gt;=4,INDEX($DG:$DG,$GK208+4),"")</f>
      </c>
      <c r="FA208">
        <f>IF($GL208&gt;=5,INDEX($DG:$DG,$GK208+5),"")</f>
      </c>
      <c r="FB208">
        <f>IF($GL208&gt;=6,INDEX($DG:$DG,$GK208+6),"")</f>
      </c>
      <c r="FC208">
        <f>IF($GL208&gt;=7,INDEX($DG:$DG,$GK208+7),"")</f>
      </c>
      <c r="FD208">
        <f>IF($GL208&gt;=8,INDEX($DG:$DG,$GK208+8),"")</f>
      </c>
      <c r="FE208">
        <f>IF($GL208&gt;=9,INDEX($DG:$DG,$GK208+9),"")</f>
      </c>
      <c r="FF208">
        <f>IF($GL208&gt;=10,INDEX($DG:$DG,$GK208+10),"")</f>
      </c>
      <c r="FG208">
        <f>IF($GL208&gt;=11,INDEX($DG:$DG,$GK208+11),"")</f>
      </c>
      <c r="FH208">
        <f>IF($GL208&gt;=12,INDEX($DG:$DG,$GK208+12),"")</f>
      </c>
      <c r="FI208">
        <f>IF($GL208&gt;=13,INDEX($DG:$DG,$GK208+13),"")</f>
      </c>
      <c r="FJ208">
        <f>IF($GL208&gt;=14,INDEX($DG:$DG,$GK208+14),"")</f>
      </c>
      <c r="FK208">
        <f>IF($GL208&gt;=15,INDEX($DG:$DG,$GK208+15),"")</f>
      </c>
      <c r="FL208">
        <f>IF($GL208&gt;=16,INDEX($DG:$DG,$GK208+16),"")</f>
      </c>
      <c r="FM208">
        <f>IF($GL208&gt;=17,INDEX($DG:$DG,$GK208+17),"")</f>
      </c>
      <c r="FN208">
        <f>IF($GL208&gt;=18,INDEX($DG:$DG,$GK208+18),"")</f>
      </c>
      <c r="FO208">
        <f>IF($GL208&gt;=19,INDEX($DG:$DG,$GK208+19),"")</f>
      </c>
      <c r="FP208">
        <f>IF($GL208&gt;=20,INDEX($DG:$DG,$GK208+20),"")</f>
      </c>
      <c r="FQ208">
        <f>IF($GL208&gt;=21,INDEX($DG:$DG,$GK208+21),"")</f>
      </c>
      <c r="FR208">
        <f>IF($GL208&gt;=22,INDEX($DG:$DG,$GK208+22),"")</f>
      </c>
      <c r="FS208">
        <f>IF($GL208&gt;=23,INDEX($DG:$DG,$GK208+23),"")</f>
      </c>
      <c r="FT208">
        <f>IF($GL208&gt;=24,INDEX($DG:$DG,$GK208+24),"")</f>
      </c>
      <c r="FU208">
        <f>IF($GL208&gt;=25,INDEX($DG:$DG,$GK208+25),"")</f>
      </c>
      <c r="FV208">
        <f>IF($GL208&gt;=26,INDEX($DG:$DG,$GK208+26),"")</f>
      </c>
      <c r="FW208">
        <f>IF($GL208&gt;=27,INDEX($DG:$DG,$GK208+27),"")</f>
      </c>
      <c r="FX208">
        <f>IF($GL208&gt;=28,INDEX($DG:$DG,$GK208+28),"")</f>
      </c>
      <c r="FY208">
        <f>IF($GL208&gt;=29,INDEX($DG:$DG,$GK208+29),"")</f>
      </c>
      <c r="FZ208">
        <f>IF($GL208&gt;=30,INDEX($DG:$DG,$GK208+30),"")</f>
      </c>
      <c r="GA208">
        <f>IF($GL208&gt;=31,INDEX($DG:$DG,$GK208+31),"")</f>
      </c>
      <c r="GB208">
        <f>IF($GL208&gt;=32,INDEX($DG:$DG,$GK208+32),"")</f>
      </c>
      <c r="GC208">
        <f>IF($GL208&gt;=33,INDEX($DG:$DG,$GK208+33),"")</f>
      </c>
      <c r="GD208">
        <f>IF($GL208&gt;=34,INDEX($DG:$DG,$GK208+34),"")</f>
      </c>
      <c r="GE208">
        <f>IF($GL208&gt;=35,INDEX($DG:$DG,$GK208+35),"")</f>
      </c>
      <c r="GF208">
        <f>IF($GL208&gt;=36,INDEX($DG:$DG,$GK208+36),"")</f>
      </c>
      <c r="GG208">
        <f>IF($GL208&gt;=37,INDEX($DG:$DG,$GK208+37),"")</f>
      </c>
      <c r="GH208">
        <f>IF($GL208&gt;=38,INDEX($DG:$DG,$GK208+38),"")</f>
      </c>
      <c r="GI208">
        <f>IF($GL208&gt;=39,INDEX($DG:$DG,$GK208+39),"")</f>
      </c>
      <c r="GJ208">
        <f>IF($GL208&gt;=40,INDEX($DG:$DG,$GK208+40),"")</f>
      </c>
      <c r="GK208">
        <f>IFERROR(MATCH($DE208,$DF$2:$DF$166,0)+1,0)</f>
      </c>
      <c r="GL208">
        <f>IFERROR(INDEX($DH$2:$DH$166,MATCH($DE208,$DF$2:$DF$166,0)),0)</f>
      </c>
      <c r="GM208">
        <f>IFERROR(MATCH($H208,$DI$208:$EV$208,0),0)</f>
      </c>
      <c r="GN208">
        <f>IF($GM208&gt;0,INDEX($EW$208:$GJ$208,$GM208),"")</f>
      </c>
      <c r="GO208" t="s">
        <v>607</v>
      </c>
      <c r="GQ208">
        <f>IF($IZ208&gt;=1,INDEX($GO:$GO,$IY208+1),"")</f>
      </c>
      <c r="GR208">
        <f>IF($IZ208&gt;=2,INDEX($GO:$GO,$IY208+2),"")</f>
      </c>
      <c r="GS208">
        <f>IF($IZ208&gt;=3,INDEX($GO:$GO,$IY208+3),"")</f>
      </c>
      <c r="GT208">
        <f>IF($IZ208&gt;=4,INDEX($GO:$GO,$IY208+4),"")</f>
      </c>
      <c r="GU208">
        <f>IF($IZ208&gt;=5,INDEX($GO:$GO,$IY208+5),"")</f>
      </c>
      <c r="GV208">
        <f>IF($IZ208&gt;=6,INDEX($GO:$GO,$IY208+6),"")</f>
      </c>
      <c r="GW208">
        <f>IF($IZ208&gt;=7,INDEX($GO:$GO,$IY208+7),"")</f>
      </c>
      <c r="GX208">
        <f>IF($IZ208&gt;=8,INDEX($GO:$GO,$IY208+8),"")</f>
      </c>
      <c r="GY208">
        <f>IF($IZ208&gt;=9,INDEX($GO:$GO,$IY208+9),"")</f>
      </c>
      <c r="GZ208">
        <f>IF($IZ208&gt;=10,INDEX($GO:$GO,$IY208+10),"")</f>
      </c>
      <c r="HA208">
        <f>IF($IZ208&gt;=11,INDEX($GO:$GO,$IY208+11),"")</f>
      </c>
      <c r="HB208">
        <f>IF($IZ208&gt;=12,INDEX($GO:$GO,$IY208+12),"")</f>
      </c>
      <c r="HC208">
        <f>IF($IZ208&gt;=13,INDEX($GO:$GO,$IY208+13),"")</f>
      </c>
      <c r="HD208">
        <f>IF($IZ208&gt;=14,INDEX($GO:$GO,$IY208+14),"")</f>
      </c>
      <c r="HE208">
        <f>IF($IZ208&gt;=15,INDEX($GO:$GO,$IY208+15),"")</f>
      </c>
      <c r="HF208">
        <f>IF($IZ208&gt;=16,INDEX($GO:$GO,$IY208+16),"")</f>
      </c>
      <c r="HG208">
        <f>IF($IZ208&gt;=17,INDEX($GO:$GO,$IY208+17),"")</f>
      </c>
      <c r="HH208">
        <f>IF($IZ208&gt;=18,INDEX($GO:$GO,$IY208+18),"")</f>
      </c>
      <c r="HI208">
        <f>IF($IZ208&gt;=19,INDEX($GO:$GO,$IY208+19),"")</f>
      </c>
      <c r="HJ208">
        <f>IF($IZ208&gt;=20,INDEX($GO:$GO,$IY208+20),"")</f>
      </c>
      <c r="HK208">
        <f>IF($IZ208&gt;=21,INDEX($GO:$GO,$IY208+21),"")</f>
      </c>
      <c r="HL208">
        <f>IF($IZ208&gt;=22,INDEX($GO:$GO,$IY208+22),"")</f>
      </c>
      <c r="HM208">
        <f>IF($IZ208&gt;=23,INDEX($GO:$GO,$IY208+23),"")</f>
      </c>
      <c r="HN208">
        <f>IF($IZ208&gt;=24,INDEX($GO:$GO,$IY208+24),"")</f>
      </c>
      <c r="HO208">
        <f>IF($IZ208&gt;=25,INDEX($GO:$GO,$IY208+25),"")</f>
      </c>
      <c r="HP208">
        <f>IF($IZ208&gt;=26,INDEX($GO:$GO,$IY208+26),"")</f>
      </c>
      <c r="HQ208">
        <f>IF($IZ208&gt;=27,INDEX($GO:$GO,$IY208+27),"")</f>
      </c>
      <c r="HR208">
        <f>IF($IZ208&gt;=28,INDEX($GO:$GO,$IY208+28),"")</f>
      </c>
      <c r="HS208">
        <f>IF($IZ208&gt;=29,INDEX($GO:$GO,$IY208+29),"")</f>
      </c>
      <c r="HT208">
        <f>IF($IZ208&gt;=30,INDEX($GO:$GO,$IY208+30),"")</f>
      </c>
      <c r="HU208">
        <f>IF($IZ208&gt;=31,INDEX($GO:$GO,$IY208+31),"")</f>
      </c>
      <c r="HV208">
        <f>IF($IZ208&gt;=32,INDEX($GO:$GO,$IY208+32),"")</f>
      </c>
      <c r="HW208">
        <f>IF($IZ208&gt;=33,INDEX($GO:$GO,$IY208+33),"")</f>
      </c>
      <c r="HX208">
        <f>IF($IZ208&gt;=34,INDEX($GO:$GO,$IY208+34),"")</f>
      </c>
      <c r="HY208">
        <f>IF($IZ208&gt;=35,INDEX($GO:$GO,$IY208+35),"")</f>
      </c>
      <c r="HZ208">
        <f>IF($IZ208&gt;=36,INDEX($GO:$GO,$IY208+36),"")</f>
      </c>
      <c r="IA208">
        <f>IF($IZ208&gt;=37,INDEX($GO:$GO,$IY208+37),"")</f>
      </c>
      <c r="IB208">
        <f>IF($IZ208&gt;=38,INDEX($GO:$GO,$IY208+38),"")</f>
      </c>
      <c r="IC208">
        <f>IF($IZ208&gt;=39,INDEX($GO:$GO,$IY208+39),"")</f>
      </c>
      <c r="ID208">
        <f>IF($IZ208&gt;=40,INDEX($GO:$GO,$IY208+40),"")</f>
      </c>
      <c r="IE208">
        <f>IF($IZ208&gt;=41,INDEX($GO:$GO,$IY208+41),"")</f>
      </c>
      <c r="IF208">
        <f>IF($IZ208&gt;=42,INDEX($GO:$GO,$IY208+42),"")</f>
      </c>
      <c r="IG208">
        <f>IF($IZ208&gt;=43,INDEX($GO:$GO,$IY208+43),"")</f>
      </c>
      <c r="IH208">
        <f>IF($IZ208&gt;=44,INDEX($GO:$GO,$IY208+44),"")</f>
      </c>
      <c r="II208">
        <f>IF($IZ208&gt;=45,INDEX($GO:$GO,$IY208+45),"")</f>
      </c>
      <c r="IJ208">
        <f>IF($IZ208&gt;=46,INDEX($GO:$GO,$IY208+46),"")</f>
      </c>
      <c r="IK208">
        <f>IF($IZ208&gt;=47,INDEX($GO:$GO,$IY208+47),"")</f>
      </c>
      <c r="IL208">
        <f>IF($IZ208&gt;=48,INDEX($GO:$GO,$IY208+48),"")</f>
      </c>
      <c r="IM208">
        <f>IF($IZ208&gt;=49,INDEX($GO:$GO,$IY208+49),"")</f>
      </c>
      <c r="IN208">
        <f>IF($IZ208&gt;=50,INDEX($GO:$GO,$IY208+50),"")</f>
      </c>
      <c r="IO208">
        <f>IF($IZ208&gt;=51,INDEX($GO:$GO,$IY208+51),"")</f>
      </c>
      <c r="IP208">
        <f>IF($IZ208&gt;=52,INDEX($GO:$GO,$IY208+52),"")</f>
      </c>
      <c r="IQ208">
        <f>IF($IZ208&gt;=53,INDEX($GO:$GO,$IY208+53),"")</f>
      </c>
      <c r="IR208">
        <f>IF($IZ208&gt;=54,INDEX($GO:$GO,$IY208+54),"")</f>
      </c>
      <c r="IS208">
        <f>IF($IZ208&gt;=55,INDEX($GO:$GO,$IY208+55),"")</f>
      </c>
      <c r="IT208">
        <f>IF($IZ208&gt;=56,INDEX($GO:$GO,$IY208+56),"")</f>
      </c>
      <c r="IU208">
        <f>IF($IZ208&gt;=57,INDEX($GO:$GO,$IY208+57),"")</f>
      </c>
      <c r="IV208">
        <f>IF($IZ208&gt;=58,INDEX($GO:$GO,$IY208+58),"")</f>
      </c>
      <c r="IW208">
        <f>IF($IZ208&gt;=59,INDEX($GO:$GO,$IY208+59),"")</f>
      </c>
      <c r="IX208">
        <f>IF($IZ208&gt;=60,INDEX($GO:$GO,$IY208+60),"")</f>
      </c>
      <c r="IY208">
        <f>IFERROR(MATCH($GN208,$GO$2:$GO$827,0)+1,0)</f>
      </c>
      <c r="IZ208">
        <f>IFERROR(INDEX($GP$2:$GP$827,MATCH($GN208,$GO$2:$GO$827,0)),0)</f>
      </c>
      <c r="JA208" t="s">
        <v>23</v>
      </c>
      <c r="JB208" t="s">
        <v>23</v>
      </c>
    </row>
    <row r="209" spans="1:262" x14ac:dyDescent="0.25">
      <c r="F209" s="1"/>
      <c r="G209" s="1"/>
      <c r="H209" s="1"/>
      <c r="I209" s="1"/>
      <c r="J209" s="1">
        <f>IFERROR(IF(FIND(" - ",$F209)&gt;0,MID($F209,FIND(" - ",$F209)+3,LEN($F209)),""),"")</f>
      </c>
      <c r="L209" s="1"/>
      <c r="N209" t="s">
        <v>23</v>
      </c>
      <c r="P209">
        <f>IF(OR($N209="",$O209=""),"",IFERROR($N209/$O209,0))</f>
      </c>
      <c r="Q209">
        <f>IF($N209="","",
IF($G209="","",
IF(ISNUMBER(SEARCH("exempt",LOWER($G209))),0,
$N209*(VALUE(SUBSTITUTE($G209,"%",""))/100))))</f>
      </c>
      <c r="W209">
        <f>IF($N209="","",
SUM($N209,$Q209,$U209,$R209,$T209)-
IF($V209="",0,VALUE($V209)))</f>
      </c>
      <c r="AE209" t="s">
        <v>962</v>
      </c>
      <c r="AJ209" t="s">
        <v>963</v>
      </c>
      <c r="AM209">
        <f>IFERROR(LEFT($F209,FIND(" - ",$F209)-1),$F209)</f>
      </c>
      <c r="AP209">
        <f>IF($CE209&gt;=1,INDEX($AN:$AN,$CD209+1),"")</f>
      </c>
      <c r="AQ209">
        <f>IF($CE209&gt;=2,INDEX($AN:$AN,$CD209+2),"")</f>
      </c>
      <c r="AR209">
        <f>IF($CE209&gt;=3,INDEX($AN:$AN,$CD209+3),"")</f>
      </c>
      <c r="AS209">
        <f>IF($CE209&gt;=4,INDEX($AN:$AN,$CD209+4),"")</f>
      </c>
      <c r="AT209">
        <f>IF($CE209&gt;=5,INDEX($AN:$AN,$CD209+5),"")</f>
      </c>
      <c r="AU209">
        <f>IF($CE209&gt;=6,INDEX($AN:$AN,$CD209+6),"")</f>
      </c>
      <c r="AV209">
        <f>IF($CE209&gt;=7,INDEX($AN:$AN,$CD209+7),"")</f>
      </c>
      <c r="AW209">
        <f>IF($CE209&gt;=8,INDEX($AN:$AN,$CD209+8),"")</f>
      </c>
      <c r="AX209">
        <f>IF($CE209&gt;=9,INDEX($AN:$AN,$CD209+9),"")</f>
      </c>
      <c r="AY209">
        <f>IF($CE209&gt;=10,INDEX($AN:$AN,$CD209+10),"")</f>
      </c>
      <c r="AZ209">
        <f>IF($CE209&gt;=11,INDEX($AN:$AN,$CD209+11),"")</f>
      </c>
      <c r="BA209">
        <f>IF($CE209&gt;=12,INDEX($AN:$AN,$CD209+12),"")</f>
      </c>
      <c r="BB209">
        <f>IF($CE209&gt;=13,INDEX($AN:$AN,$CD209+13),"")</f>
      </c>
      <c r="BC209">
        <f>IF($CE209&gt;=14,INDEX($AN:$AN,$CD209+14),"")</f>
      </c>
      <c r="BD209">
        <f>IF($CE209&gt;=15,INDEX($AN:$AN,$CD209+15),"")</f>
      </c>
      <c r="BE209">
        <f>IF($CE209&gt;=16,INDEX($AN:$AN,$CD209+16),"")</f>
      </c>
      <c r="BF209">
        <f>IF($CE209&gt;=17,INDEX($AN:$AN,$CD209+17),"")</f>
      </c>
      <c r="BG209">
        <f>IF($CE209&gt;=18,INDEX($AN:$AN,$CD209+18),"")</f>
      </c>
      <c r="BH209">
        <f>IF($CE209&gt;=19,INDEX($AN:$AN,$CD209+19),"")</f>
      </c>
      <c r="BI209">
        <f>IF($CE209&gt;=20,INDEX($AN:$AN,$CD209+20),"")</f>
      </c>
      <c r="BJ209">
        <f>IF($CE209&gt;=21,INDEX($AN:$AN,$CD209+21),"")</f>
      </c>
      <c r="BK209">
        <f>IF($CE209&gt;=22,INDEX($AN:$AN,$CD209+22),"")</f>
      </c>
      <c r="BL209">
        <f>IF($CE209&gt;=23,INDEX($AN:$AN,$CD209+23),"")</f>
      </c>
      <c r="BM209">
        <f>IF($CE209&gt;=24,INDEX($AN:$AN,$CD209+24),"")</f>
      </c>
      <c r="BN209">
        <f>IF($CE209&gt;=25,INDEX($AN:$AN,$CD209+25),"")</f>
      </c>
      <c r="BO209">
        <f>IF($CE209&gt;=26,INDEX($AN:$AN,$CD209+26),"")</f>
      </c>
      <c r="BP209">
        <f>IF($CE209&gt;=27,INDEX($AN:$AN,$CD209+27),"")</f>
      </c>
      <c r="BQ209">
        <f>IF($CE209&gt;=28,INDEX($AN:$AN,$CD209+28),"")</f>
      </c>
      <c r="BR209">
        <f>IF($CE209&gt;=29,INDEX($AN:$AN,$CD209+29),"")</f>
      </c>
      <c r="BS209">
        <f>IF($CE209&gt;=30,INDEX($AN:$AN,$CD209+30),"")</f>
      </c>
      <c r="BT209">
        <f>IF($CE209&gt;=31,INDEX($AN:$AN,$CD209+31),"")</f>
      </c>
      <c r="BU209">
        <f>IF($CE209&gt;=32,INDEX($AN:$AN,$CD209+32),"")</f>
      </c>
      <c r="BV209">
        <f>IF($CE209&gt;=33,INDEX($AN:$AN,$CD209+33),"")</f>
      </c>
      <c r="BW209">
        <f>IF($CE209&gt;=34,INDEX($AN:$AN,$CD209+34),"")</f>
      </c>
      <c r="BX209">
        <f>IF($CE209&gt;=35,INDEX($AN:$AN,$CD209+35),"")</f>
      </c>
      <c r="BY209">
        <f>IF($CE209&gt;=36,INDEX($AN:$AN,$CD209+36),"")</f>
      </c>
      <c r="BZ209">
        <f>IF($CE209&gt;=37,INDEX($AN:$AN,$CD209+37),"")</f>
      </c>
      <c r="CA209">
        <f>IF($CE209&gt;=38,INDEX($AN:$AN,$CD209+38),"")</f>
      </c>
      <c r="CB209">
        <f>IF($CE209&gt;=39,INDEX($AN:$AN,$CD209+39),"")</f>
      </c>
      <c r="CC209">
        <f>IF($CE209&gt;=40,INDEX($AN:$AN,$CD209+40),"")</f>
      </c>
      <c r="CD209">
        <f>IFERROR(MATCH($AM209,$AN$2:$AN$133,0)+1,0)</f>
      </c>
      <c r="CE209">
        <f>IFERROR(INDEX($AO$2:$AO$133,MATCH($AM209,$AN$2:$AN$133,0)),0)</f>
      </c>
      <c r="CF209">
        <f>IFERROR(LEFT($K209,FIND(" - ",$K209)-1),$K209)</f>
      </c>
      <c r="CG209" t="s">
        <v>128</v>
      </c>
      <c r="CI209">
        <f>IF($DD209&gt;=1,INDEX($CG:$CG,$DC209+1),"")</f>
      </c>
      <c r="CJ209">
        <f>IF($DD209&gt;=2,INDEX($CG:$CG,$DC209+2),"")</f>
      </c>
      <c r="CK209">
        <f>IF($DD209&gt;=3,INDEX($CG:$CG,$DC209+3),"")</f>
      </c>
      <c r="CL209">
        <f>IF($DD209&gt;=4,INDEX($CG:$CG,$DC209+4),"")</f>
      </c>
      <c r="CM209">
        <f>IF($DD209&gt;=5,INDEX($CG:$CG,$DC209+5),"")</f>
      </c>
      <c r="CN209">
        <f>IF($DD209&gt;=6,INDEX($CG:$CG,$DC209+6),"")</f>
      </c>
      <c r="CO209">
        <f>IF($DD209&gt;=7,INDEX($CG:$CG,$DC209+7),"")</f>
      </c>
      <c r="CP209">
        <f>IF($DD209&gt;=8,INDEX($CG:$CG,$DC209+8),"")</f>
      </c>
      <c r="CQ209">
        <f>IF($DD209&gt;=9,INDEX($CG:$CG,$DC209+9),"")</f>
      </c>
      <c r="CR209">
        <f>IF($DD209&gt;=10,INDEX($CG:$CG,$DC209+10),"")</f>
      </c>
      <c r="CS209">
        <f>IF($DD209&gt;=11,INDEX($CG:$CG,$DC209+11),"")</f>
      </c>
      <c r="CT209">
        <f>IF($DD209&gt;=12,INDEX($CG:$CG,$DC209+12),"")</f>
      </c>
      <c r="CU209">
        <f>IF($DD209&gt;=13,INDEX($CG:$CG,$DC209+13),"")</f>
      </c>
      <c r="CV209">
        <f>IF($DD209&gt;=14,INDEX($CG:$CG,$DC209+14),"")</f>
      </c>
      <c r="CW209">
        <f>IF($DD209&gt;=15,INDEX($CG:$CG,$DC209+15),"")</f>
      </c>
      <c r="CX209">
        <f>IF($DD209&gt;=16,INDEX($CG:$CG,$DC209+16),"")</f>
      </c>
      <c r="CY209">
        <f>IF($DD209&gt;=17,INDEX($CG:$CG,$DC209+17),"")</f>
      </c>
      <c r="CZ209">
        <f>IF($DD209&gt;=18,INDEX($CG:$CG,$DC209+18),"")</f>
      </c>
      <c r="DA209">
        <f>IF($DD209&gt;=19,INDEX($CG:$CG,$DC209+19),"")</f>
      </c>
      <c r="DB209">
        <f>IF($DD209&gt;=20,INDEX($CG:$CG,$DC209+20),"")</f>
      </c>
      <c r="DC209">
        <f>IFERROR(MATCH($CF209,$CG$2:$CG$1558,0)+1,0)</f>
      </c>
      <c r="DD209">
        <f>IFERROR(INDEX($CH$2:$CH$1558,MATCH($CF209,$CG$2:$CG$1558,0)),0)</f>
      </c>
      <c r="DE209">
        <f>IFERROR(INDEX($AL:$AL,MATCH($G209,$AK:$AK,0))&amp;"","")</f>
      </c>
      <c r="DI209">
        <f>IF($GL209&gt;=1,INDEX($DF:$DF,$GK209+1),"")</f>
      </c>
      <c r="DJ209">
        <f>IF($GL209&gt;=2,INDEX($DF:$DF,$GK209+2),"")</f>
      </c>
      <c r="DK209">
        <f>IF($GL209&gt;=3,INDEX($DF:$DF,$GK209+3),"")</f>
      </c>
      <c r="DL209">
        <f>IF($GL209&gt;=4,INDEX($DF:$DF,$GK209+4),"")</f>
      </c>
      <c r="DM209">
        <f>IF($GL209&gt;=5,INDEX($DF:$DF,$GK209+5),"")</f>
      </c>
      <c r="DN209">
        <f>IF($GL209&gt;=6,INDEX($DF:$DF,$GK209+6),"")</f>
      </c>
      <c r="DO209">
        <f>IF($GL209&gt;=7,INDEX($DF:$DF,$GK209+7),"")</f>
      </c>
      <c r="DP209">
        <f>IF($GL209&gt;=8,INDEX($DF:$DF,$GK209+8),"")</f>
      </c>
      <c r="DQ209">
        <f>IF($GL209&gt;=9,INDEX($DF:$DF,$GK209+9),"")</f>
      </c>
      <c r="DR209">
        <f>IF($GL209&gt;=10,INDEX($DF:$DF,$GK209+10),"")</f>
      </c>
      <c r="DS209">
        <f>IF($GL209&gt;=11,INDEX($DF:$DF,$GK209+11),"")</f>
      </c>
      <c r="DT209">
        <f>IF($GL209&gt;=12,INDEX($DF:$DF,$GK209+12),"")</f>
      </c>
      <c r="DU209">
        <f>IF($GL209&gt;=13,INDEX($DF:$DF,$GK209+13),"")</f>
      </c>
      <c r="DV209">
        <f>IF($GL209&gt;=14,INDEX($DF:$DF,$GK209+14),"")</f>
      </c>
      <c r="DW209">
        <f>IF($GL209&gt;=15,INDEX($DF:$DF,$GK209+15),"")</f>
      </c>
      <c r="DX209">
        <f>IF($GL209&gt;=16,INDEX($DF:$DF,$GK209+16),"")</f>
      </c>
      <c r="DY209">
        <f>IF($GL209&gt;=17,INDEX($DF:$DF,$GK209+17),"")</f>
      </c>
      <c r="DZ209">
        <f>IF($GL209&gt;=18,INDEX($DF:$DF,$GK209+18),"")</f>
      </c>
      <c r="EA209">
        <f>IF($GL209&gt;=19,INDEX($DF:$DF,$GK209+19),"")</f>
      </c>
      <c r="EB209">
        <f>IF($GL209&gt;=20,INDEX($DF:$DF,$GK209+20),"")</f>
      </c>
      <c r="EC209">
        <f>IF($GL209&gt;=21,INDEX($DF:$DF,$GK209+21),"")</f>
      </c>
      <c r="ED209">
        <f>IF($GL209&gt;=22,INDEX($DF:$DF,$GK209+22),"")</f>
      </c>
      <c r="EE209">
        <f>IF($GL209&gt;=23,INDEX($DF:$DF,$GK209+23),"")</f>
      </c>
      <c r="EF209">
        <f>IF($GL209&gt;=24,INDEX($DF:$DF,$GK209+24),"")</f>
      </c>
      <c r="EG209">
        <f>IF($GL209&gt;=25,INDEX($DF:$DF,$GK209+25),"")</f>
      </c>
      <c r="EH209">
        <f>IF($GL209&gt;=26,INDEX($DF:$DF,$GK209+26),"")</f>
      </c>
      <c r="EI209">
        <f>IF($GL209&gt;=27,INDEX($DF:$DF,$GK209+27),"")</f>
      </c>
      <c r="EJ209">
        <f>IF($GL209&gt;=28,INDEX($DF:$DF,$GK209+28),"")</f>
      </c>
      <c r="EK209">
        <f>IF($GL209&gt;=29,INDEX($DF:$DF,$GK209+29),"")</f>
      </c>
      <c r="EL209">
        <f>IF($GL209&gt;=30,INDEX($DF:$DF,$GK209+30),"")</f>
      </c>
      <c r="EM209">
        <f>IF($GL209&gt;=31,INDEX($DF:$DF,$GK209+31),"")</f>
      </c>
      <c r="EN209">
        <f>IF($GL209&gt;=32,INDEX($DF:$DF,$GK209+32),"")</f>
      </c>
      <c r="EO209">
        <f>IF($GL209&gt;=33,INDEX($DF:$DF,$GK209+33),"")</f>
      </c>
      <c r="EP209">
        <f>IF($GL209&gt;=34,INDEX($DF:$DF,$GK209+34),"")</f>
      </c>
      <c r="EQ209">
        <f>IF($GL209&gt;=35,INDEX($DF:$DF,$GK209+35),"")</f>
      </c>
      <c r="ER209">
        <f>IF($GL209&gt;=36,INDEX($DF:$DF,$GK209+36),"")</f>
      </c>
      <c r="ES209">
        <f>IF($GL209&gt;=37,INDEX($DF:$DF,$GK209+37),"")</f>
      </c>
      <c r="ET209">
        <f>IF($GL209&gt;=38,INDEX($DF:$DF,$GK209+38),"")</f>
      </c>
      <c r="EU209">
        <f>IF($GL209&gt;=39,INDEX($DF:$DF,$GK209+39),"")</f>
      </c>
      <c r="EV209">
        <f>IF($GL209&gt;=40,INDEX($DF:$DF,$GK209+40),"")</f>
      </c>
      <c r="EW209">
        <f>IF($GL209&gt;=1,INDEX($DG:$DG,$GK209+1),"")</f>
      </c>
      <c r="EX209">
        <f>IF($GL209&gt;=2,INDEX($DG:$DG,$GK209+2),"")</f>
      </c>
      <c r="EY209">
        <f>IF($GL209&gt;=3,INDEX($DG:$DG,$GK209+3),"")</f>
      </c>
      <c r="EZ209">
        <f>IF($GL209&gt;=4,INDEX($DG:$DG,$GK209+4),"")</f>
      </c>
      <c r="FA209">
        <f>IF($GL209&gt;=5,INDEX($DG:$DG,$GK209+5),"")</f>
      </c>
      <c r="FB209">
        <f>IF($GL209&gt;=6,INDEX($DG:$DG,$GK209+6),"")</f>
      </c>
      <c r="FC209">
        <f>IF($GL209&gt;=7,INDEX($DG:$DG,$GK209+7),"")</f>
      </c>
      <c r="FD209">
        <f>IF($GL209&gt;=8,INDEX($DG:$DG,$GK209+8),"")</f>
      </c>
      <c r="FE209">
        <f>IF($GL209&gt;=9,INDEX($DG:$DG,$GK209+9),"")</f>
      </c>
      <c r="FF209">
        <f>IF($GL209&gt;=10,INDEX($DG:$DG,$GK209+10),"")</f>
      </c>
      <c r="FG209">
        <f>IF($GL209&gt;=11,INDEX($DG:$DG,$GK209+11),"")</f>
      </c>
      <c r="FH209">
        <f>IF($GL209&gt;=12,INDEX($DG:$DG,$GK209+12),"")</f>
      </c>
      <c r="FI209">
        <f>IF($GL209&gt;=13,INDEX($DG:$DG,$GK209+13),"")</f>
      </c>
      <c r="FJ209">
        <f>IF($GL209&gt;=14,INDEX($DG:$DG,$GK209+14),"")</f>
      </c>
      <c r="FK209">
        <f>IF($GL209&gt;=15,INDEX($DG:$DG,$GK209+15),"")</f>
      </c>
      <c r="FL209">
        <f>IF($GL209&gt;=16,INDEX($DG:$DG,$GK209+16),"")</f>
      </c>
      <c r="FM209">
        <f>IF($GL209&gt;=17,INDEX($DG:$DG,$GK209+17),"")</f>
      </c>
      <c r="FN209">
        <f>IF($GL209&gt;=18,INDEX($DG:$DG,$GK209+18),"")</f>
      </c>
      <c r="FO209">
        <f>IF($GL209&gt;=19,INDEX($DG:$DG,$GK209+19),"")</f>
      </c>
      <c r="FP209">
        <f>IF($GL209&gt;=20,INDEX($DG:$DG,$GK209+20),"")</f>
      </c>
      <c r="FQ209">
        <f>IF($GL209&gt;=21,INDEX($DG:$DG,$GK209+21),"")</f>
      </c>
      <c r="FR209">
        <f>IF($GL209&gt;=22,INDEX($DG:$DG,$GK209+22),"")</f>
      </c>
      <c r="FS209">
        <f>IF($GL209&gt;=23,INDEX($DG:$DG,$GK209+23),"")</f>
      </c>
      <c r="FT209">
        <f>IF($GL209&gt;=24,INDEX($DG:$DG,$GK209+24),"")</f>
      </c>
      <c r="FU209">
        <f>IF($GL209&gt;=25,INDEX($DG:$DG,$GK209+25),"")</f>
      </c>
      <c r="FV209">
        <f>IF($GL209&gt;=26,INDEX($DG:$DG,$GK209+26),"")</f>
      </c>
      <c r="FW209">
        <f>IF($GL209&gt;=27,INDEX($DG:$DG,$GK209+27),"")</f>
      </c>
      <c r="FX209">
        <f>IF($GL209&gt;=28,INDEX($DG:$DG,$GK209+28),"")</f>
      </c>
      <c r="FY209">
        <f>IF($GL209&gt;=29,INDEX($DG:$DG,$GK209+29),"")</f>
      </c>
      <c r="FZ209">
        <f>IF($GL209&gt;=30,INDEX($DG:$DG,$GK209+30),"")</f>
      </c>
      <c r="GA209">
        <f>IF($GL209&gt;=31,INDEX($DG:$DG,$GK209+31),"")</f>
      </c>
      <c r="GB209">
        <f>IF($GL209&gt;=32,INDEX($DG:$DG,$GK209+32),"")</f>
      </c>
      <c r="GC209">
        <f>IF($GL209&gt;=33,INDEX($DG:$DG,$GK209+33),"")</f>
      </c>
      <c r="GD209">
        <f>IF($GL209&gt;=34,INDEX($DG:$DG,$GK209+34),"")</f>
      </c>
      <c r="GE209">
        <f>IF($GL209&gt;=35,INDEX($DG:$DG,$GK209+35),"")</f>
      </c>
      <c r="GF209">
        <f>IF($GL209&gt;=36,INDEX($DG:$DG,$GK209+36),"")</f>
      </c>
      <c r="GG209">
        <f>IF($GL209&gt;=37,INDEX($DG:$DG,$GK209+37),"")</f>
      </c>
      <c r="GH209">
        <f>IF($GL209&gt;=38,INDEX($DG:$DG,$GK209+38),"")</f>
      </c>
      <c r="GI209">
        <f>IF($GL209&gt;=39,INDEX($DG:$DG,$GK209+39),"")</f>
      </c>
      <c r="GJ209">
        <f>IF($GL209&gt;=40,INDEX($DG:$DG,$GK209+40),"")</f>
      </c>
      <c r="GK209">
        <f>IFERROR(MATCH($DE209,$DF$2:$DF$166,0)+1,0)</f>
      </c>
      <c r="GL209">
        <f>IFERROR(INDEX($DH$2:$DH$166,MATCH($DE209,$DF$2:$DF$166,0)),0)</f>
      </c>
      <c r="GM209">
        <f>IFERROR(MATCH($H209,$DI$209:$EV$209,0),0)</f>
      </c>
      <c r="GN209">
        <f>IF($GM209&gt;0,INDEX($EW$209:$GJ$209,$GM209),"")</f>
      </c>
      <c r="GO209" t="s">
        <v>611</v>
      </c>
      <c r="GQ209">
        <f>IF($IZ209&gt;=1,INDEX($GO:$GO,$IY209+1),"")</f>
      </c>
      <c r="GR209">
        <f>IF($IZ209&gt;=2,INDEX($GO:$GO,$IY209+2),"")</f>
      </c>
      <c r="GS209">
        <f>IF($IZ209&gt;=3,INDEX($GO:$GO,$IY209+3),"")</f>
      </c>
      <c r="GT209">
        <f>IF($IZ209&gt;=4,INDEX($GO:$GO,$IY209+4),"")</f>
      </c>
      <c r="GU209">
        <f>IF($IZ209&gt;=5,INDEX($GO:$GO,$IY209+5),"")</f>
      </c>
      <c r="GV209">
        <f>IF($IZ209&gt;=6,INDEX($GO:$GO,$IY209+6),"")</f>
      </c>
      <c r="GW209">
        <f>IF($IZ209&gt;=7,INDEX($GO:$GO,$IY209+7),"")</f>
      </c>
      <c r="GX209">
        <f>IF($IZ209&gt;=8,INDEX($GO:$GO,$IY209+8),"")</f>
      </c>
      <c r="GY209">
        <f>IF($IZ209&gt;=9,INDEX($GO:$GO,$IY209+9),"")</f>
      </c>
      <c r="GZ209">
        <f>IF($IZ209&gt;=10,INDEX($GO:$GO,$IY209+10),"")</f>
      </c>
      <c r="HA209">
        <f>IF($IZ209&gt;=11,INDEX($GO:$GO,$IY209+11),"")</f>
      </c>
      <c r="HB209">
        <f>IF($IZ209&gt;=12,INDEX($GO:$GO,$IY209+12),"")</f>
      </c>
      <c r="HC209">
        <f>IF($IZ209&gt;=13,INDEX($GO:$GO,$IY209+13),"")</f>
      </c>
      <c r="HD209">
        <f>IF($IZ209&gt;=14,INDEX($GO:$GO,$IY209+14),"")</f>
      </c>
      <c r="HE209">
        <f>IF($IZ209&gt;=15,INDEX($GO:$GO,$IY209+15),"")</f>
      </c>
      <c r="HF209">
        <f>IF($IZ209&gt;=16,INDEX($GO:$GO,$IY209+16),"")</f>
      </c>
      <c r="HG209">
        <f>IF($IZ209&gt;=17,INDEX($GO:$GO,$IY209+17),"")</f>
      </c>
      <c r="HH209">
        <f>IF($IZ209&gt;=18,INDEX($GO:$GO,$IY209+18),"")</f>
      </c>
      <c r="HI209">
        <f>IF($IZ209&gt;=19,INDEX($GO:$GO,$IY209+19),"")</f>
      </c>
      <c r="HJ209">
        <f>IF($IZ209&gt;=20,INDEX($GO:$GO,$IY209+20),"")</f>
      </c>
      <c r="HK209">
        <f>IF($IZ209&gt;=21,INDEX($GO:$GO,$IY209+21),"")</f>
      </c>
      <c r="HL209">
        <f>IF($IZ209&gt;=22,INDEX($GO:$GO,$IY209+22),"")</f>
      </c>
      <c r="HM209">
        <f>IF($IZ209&gt;=23,INDEX($GO:$GO,$IY209+23),"")</f>
      </c>
      <c r="HN209">
        <f>IF($IZ209&gt;=24,INDEX($GO:$GO,$IY209+24),"")</f>
      </c>
      <c r="HO209">
        <f>IF($IZ209&gt;=25,INDEX($GO:$GO,$IY209+25),"")</f>
      </c>
      <c r="HP209">
        <f>IF($IZ209&gt;=26,INDEX($GO:$GO,$IY209+26),"")</f>
      </c>
      <c r="HQ209">
        <f>IF($IZ209&gt;=27,INDEX($GO:$GO,$IY209+27),"")</f>
      </c>
      <c r="HR209">
        <f>IF($IZ209&gt;=28,INDEX($GO:$GO,$IY209+28),"")</f>
      </c>
      <c r="HS209">
        <f>IF($IZ209&gt;=29,INDEX($GO:$GO,$IY209+29),"")</f>
      </c>
      <c r="HT209">
        <f>IF($IZ209&gt;=30,INDEX($GO:$GO,$IY209+30),"")</f>
      </c>
      <c r="HU209">
        <f>IF($IZ209&gt;=31,INDEX($GO:$GO,$IY209+31),"")</f>
      </c>
      <c r="HV209">
        <f>IF($IZ209&gt;=32,INDEX($GO:$GO,$IY209+32),"")</f>
      </c>
      <c r="HW209">
        <f>IF($IZ209&gt;=33,INDEX($GO:$GO,$IY209+33),"")</f>
      </c>
      <c r="HX209">
        <f>IF($IZ209&gt;=34,INDEX($GO:$GO,$IY209+34),"")</f>
      </c>
      <c r="HY209">
        <f>IF($IZ209&gt;=35,INDEX($GO:$GO,$IY209+35),"")</f>
      </c>
      <c r="HZ209">
        <f>IF($IZ209&gt;=36,INDEX($GO:$GO,$IY209+36),"")</f>
      </c>
      <c r="IA209">
        <f>IF($IZ209&gt;=37,INDEX($GO:$GO,$IY209+37),"")</f>
      </c>
      <c r="IB209">
        <f>IF($IZ209&gt;=38,INDEX($GO:$GO,$IY209+38),"")</f>
      </c>
      <c r="IC209">
        <f>IF($IZ209&gt;=39,INDEX($GO:$GO,$IY209+39),"")</f>
      </c>
      <c r="ID209">
        <f>IF($IZ209&gt;=40,INDEX($GO:$GO,$IY209+40),"")</f>
      </c>
      <c r="IE209">
        <f>IF($IZ209&gt;=41,INDEX($GO:$GO,$IY209+41),"")</f>
      </c>
      <c r="IF209">
        <f>IF($IZ209&gt;=42,INDEX($GO:$GO,$IY209+42),"")</f>
      </c>
      <c r="IG209">
        <f>IF($IZ209&gt;=43,INDEX($GO:$GO,$IY209+43),"")</f>
      </c>
      <c r="IH209">
        <f>IF($IZ209&gt;=44,INDEX($GO:$GO,$IY209+44),"")</f>
      </c>
      <c r="II209">
        <f>IF($IZ209&gt;=45,INDEX($GO:$GO,$IY209+45),"")</f>
      </c>
      <c r="IJ209">
        <f>IF($IZ209&gt;=46,INDEX($GO:$GO,$IY209+46),"")</f>
      </c>
      <c r="IK209">
        <f>IF($IZ209&gt;=47,INDEX($GO:$GO,$IY209+47),"")</f>
      </c>
      <c r="IL209">
        <f>IF($IZ209&gt;=48,INDEX($GO:$GO,$IY209+48),"")</f>
      </c>
      <c r="IM209">
        <f>IF($IZ209&gt;=49,INDEX($GO:$GO,$IY209+49),"")</f>
      </c>
      <c r="IN209">
        <f>IF($IZ209&gt;=50,INDEX($GO:$GO,$IY209+50),"")</f>
      </c>
      <c r="IO209">
        <f>IF($IZ209&gt;=51,INDEX($GO:$GO,$IY209+51),"")</f>
      </c>
      <c r="IP209">
        <f>IF($IZ209&gt;=52,INDEX($GO:$GO,$IY209+52),"")</f>
      </c>
      <c r="IQ209">
        <f>IF($IZ209&gt;=53,INDEX($GO:$GO,$IY209+53),"")</f>
      </c>
      <c r="IR209">
        <f>IF($IZ209&gt;=54,INDEX($GO:$GO,$IY209+54),"")</f>
      </c>
      <c r="IS209">
        <f>IF($IZ209&gt;=55,INDEX($GO:$GO,$IY209+55),"")</f>
      </c>
      <c r="IT209">
        <f>IF($IZ209&gt;=56,INDEX($GO:$GO,$IY209+56),"")</f>
      </c>
      <c r="IU209">
        <f>IF($IZ209&gt;=57,INDEX($GO:$GO,$IY209+57),"")</f>
      </c>
      <c r="IV209">
        <f>IF($IZ209&gt;=58,INDEX($GO:$GO,$IY209+58),"")</f>
      </c>
      <c r="IW209">
        <f>IF($IZ209&gt;=59,INDEX($GO:$GO,$IY209+59),"")</f>
      </c>
      <c r="IX209">
        <f>IF($IZ209&gt;=60,INDEX($GO:$GO,$IY209+60),"")</f>
      </c>
      <c r="IY209">
        <f>IFERROR(MATCH($GN209,$GO$2:$GO$827,0)+1,0)</f>
      </c>
      <c r="IZ209">
        <f>IFERROR(INDEX($GP$2:$GP$827,MATCH($GN209,$GO$2:$GO$827,0)),0)</f>
      </c>
      <c r="JA209" t="s">
        <v>23</v>
      </c>
      <c r="JB209" t="s">
        <v>23</v>
      </c>
    </row>
    <row r="210" spans="1:262" x14ac:dyDescent="0.25">
      <c r="F210" s="1"/>
      <c r="G210" s="1"/>
      <c r="H210" s="1"/>
      <c r="I210" s="1"/>
      <c r="J210" s="1">
        <f>IFERROR(IF(FIND(" - ",$F210)&gt;0,MID($F210,FIND(" - ",$F210)+3,LEN($F210)),""),"")</f>
      </c>
      <c r="L210" s="1"/>
      <c r="N210" t="s">
        <v>23</v>
      </c>
      <c r="P210">
        <f>IF(OR($N210="",$O210=""),"",IFERROR($N210/$O210,0))</f>
      </c>
      <c r="Q210">
        <f>IF($N210="","",
IF($G210="","",
IF(ISNUMBER(SEARCH("exempt",LOWER($G210))),0,
$N210*(VALUE(SUBSTITUTE($G210,"%",""))/100))))</f>
      </c>
      <c r="W210">
        <f>IF($N210="","",
SUM($N210,$Q210,$U210,$R210,$T210)-
IF($V210="",0,VALUE($V210)))</f>
      </c>
      <c r="AE210" t="s">
        <v>964</v>
      </c>
      <c r="AJ210" t="s">
        <v>965</v>
      </c>
      <c r="AM210">
        <f>IFERROR(LEFT($F210,FIND(" - ",$F210)-1),$F210)</f>
      </c>
      <c r="AP210">
        <f>IF($CE210&gt;=1,INDEX($AN:$AN,$CD210+1),"")</f>
      </c>
      <c r="AQ210">
        <f>IF($CE210&gt;=2,INDEX($AN:$AN,$CD210+2),"")</f>
      </c>
      <c r="AR210">
        <f>IF($CE210&gt;=3,INDEX($AN:$AN,$CD210+3),"")</f>
      </c>
      <c r="AS210">
        <f>IF($CE210&gt;=4,INDEX($AN:$AN,$CD210+4),"")</f>
      </c>
      <c r="AT210">
        <f>IF($CE210&gt;=5,INDEX($AN:$AN,$CD210+5),"")</f>
      </c>
      <c r="AU210">
        <f>IF($CE210&gt;=6,INDEX($AN:$AN,$CD210+6),"")</f>
      </c>
      <c r="AV210">
        <f>IF($CE210&gt;=7,INDEX($AN:$AN,$CD210+7),"")</f>
      </c>
      <c r="AW210">
        <f>IF($CE210&gt;=8,INDEX($AN:$AN,$CD210+8),"")</f>
      </c>
      <c r="AX210">
        <f>IF($CE210&gt;=9,INDEX($AN:$AN,$CD210+9),"")</f>
      </c>
      <c r="AY210">
        <f>IF($CE210&gt;=10,INDEX($AN:$AN,$CD210+10),"")</f>
      </c>
      <c r="AZ210">
        <f>IF($CE210&gt;=11,INDEX($AN:$AN,$CD210+11),"")</f>
      </c>
      <c r="BA210">
        <f>IF($CE210&gt;=12,INDEX($AN:$AN,$CD210+12),"")</f>
      </c>
      <c r="BB210">
        <f>IF($CE210&gt;=13,INDEX($AN:$AN,$CD210+13),"")</f>
      </c>
      <c r="BC210">
        <f>IF($CE210&gt;=14,INDEX($AN:$AN,$CD210+14),"")</f>
      </c>
      <c r="BD210">
        <f>IF($CE210&gt;=15,INDEX($AN:$AN,$CD210+15),"")</f>
      </c>
      <c r="BE210">
        <f>IF($CE210&gt;=16,INDEX($AN:$AN,$CD210+16),"")</f>
      </c>
      <c r="BF210">
        <f>IF($CE210&gt;=17,INDEX($AN:$AN,$CD210+17),"")</f>
      </c>
      <c r="BG210">
        <f>IF($CE210&gt;=18,INDEX($AN:$AN,$CD210+18),"")</f>
      </c>
      <c r="BH210">
        <f>IF($CE210&gt;=19,INDEX($AN:$AN,$CD210+19),"")</f>
      </c>
      <c r="BI210">
        <f>IF($CE210&gt;=20,INDEX($AN:$AN,$CD210+20),"")</f>
      </c>
      <c r="BJ210">
        <f>IF($CE210&gt;=21,INDEX($AN:$AN,$CD210+21),"")</f>
      </c>
      <c r="BK210">
        <f>IF($CE210&gt;=22,INDEX($AN:$AN,$CD210+22),"")</f>
      </c>
      <c r="BL210">
        <f>IF($CE210&gt;=23,INDEX($AN:$AN,$CD210+23),"")</f>
      </c>
      <c r="BM210">
        <f>IF($CE210&gt;=24,INDEX($AN:$AN,$CD210+24),"")</f>
      </c>
      <c r="BN210">
        <f>IF($CE210&gt;=25,INDEX($AN:$AN,$CD210+25),"")</f>
      </c>
      <c r="BO210">
        <f>IF($CE210&gt;=26,INDEX($AN:$AN,$CD210+26),"")</f>
      </c>
      <c r="BP210">
        <f>IF($CE210&gt;=27,INDEX($AN:$AN,$CD210+27),"")</f>
      </c>
      <c r="BQ210">
        <f>IF($CE210&gt;=28,INDEX($AN:$AN,$CD210+28),"")</f>
      </c>
      <c r="BR210">
        <f>IF($CE210&gt;=29,INDEX($AN:$AN,$CD210+29),"")</f>
      </c>
      <c r="BS210">
        <f>IF($CE210&gt;=30,INDEX($AN:$AN,$CD210+30),"")</f>
      </c>
      <c r="BT210">
        <f>IF($CE210&gt;=31,INDEX($AN:$AN,$CD210+31),"")</f>
      </c>
      <c r="BU210">
        <f>IF($CE210&gt;=32,INDEX($AN:$AN,$CD210+32),"")</f>
      </c>
      <c r="BV210">
        <f>IF($CE210&gt;=33,INDEX($AN:$AN,$CD210+33),"")</f>
      </c>
      <c r="BW210">
        <f>IF($CE210&gt;=34,INDEX($AN:$AN,$CD210+34),"")</f>
      </c>
      <c r="BX210">
        <f>IF($CE210&gt;=35,INDEX($AN:$AN,$CD210+35),"")</f>
      </c>
      <c r="BY210">
        <f>IF($CE210&gt;=36,INDEX($AN:$AN,$CD210+36),"")</f>
      </c>
      <c r="BZ210">
        <f>IF($CE210&gt;=37,INDEX($AN:$AN,$CD210+37),"")</f>
      </c>
      <c r="CA210">
        <f>IF($CE210&gt;=38,INDEX($AN:$AN,$CD210+38),"")</f>
      </c>
      <c r="CB210">
        <f>IF($CE210&gt;=39,INDEX($AN:$AN,$CD210+39),"")</f>
      </c>
      <c r="CC210">
        <f>IF($CE210&gt;=40,INDEX($AN:$AN,$CD210+40),"")</f>
      </c>
      <c r="CD210">
        <f>IFERROR(MATCH($AM210,$AN$2:$AN$133,0)+1,0)</f>
      </c>
      <c r="CE210">
        <f>IFERROR(INDEX($AO$2:$AO$133,MATCH($AM210,$AN$2:$AN$133,0)),0)</f>
      </c>
      <c r="CF210">
        <f>IFERROR(LEFT($K210,FIND(" - ",$K210)-1),$K210)</f>
      </c>
      <c r="CG210" t="s">
        <v>63</v>
      </c>
      <c r="CI210">
        <f>IF($DD210&gt;=1,INDEX($CG:$CG,$DC210+1),"")</f>
      </c>
      <c r="CJ210">
        <f>IF($DD210&gt;=2,INDEX($CG:$CG,$DC210+2),"")</f>
      </c>
      <c r="CK210">
        <f>IF($DD210&gt;=3,INDEX($CG:$CG,$DC210+3),"")</f>
      </c>
      <c r="CL210">
        <f>IF($DD210&gt;=4,INDEX($CG:$CG,$DC210+4),"")</f>
      </c>
      <c r="CM210">
        <f>IF($DD210&gt;=5,INDEX($CG:$CG,$DC210+5),"")</f>
      </c>
      <c r="CN210">
        <f>IF($DD210&gt;=6,INDEX($CG:$CG,$DC210+6),"")</f>
      </c>
      <c r="CO210">
        <f>IF($DD210&gt;=7,INDEX($CG:$CG,$DC210+7),"")</f>
      </c>
      <c r="CP210">
        <f>IF($DD210&gt;=8,INDEX($CG:$CG,$DC210+8),"")</f>
      </c>
      <c r="CQ210">
        <f>IF($DD210&gt;=9,INDEX($CG:$CG,$DC210+9),"")</f>
      </c>
      <c r="CR210">
        <f>IF($DD210&gt;=10,INDEX($CG:$CG,$DC210+10),"")</f>
      </c>
      <c r="CS210">
        <f>IF($DD210&gt;=11,INDEX($CG:$CG,$DC210+11),"")</f>
      </c>
      <c r="CT210">
        <f>IF($DD210&gt;=12,INDEX($CG:$CG,$DC210+12),"")</f>
      </c>
      <c r="CU210">
        <f>IF($DD210&gt;=13,INDEX($CG:$CG,$DC210+13),"")</f>
      </c>
      <c r="CV210">
        <f>IF($DD210&gt;=14,INDEX($CG:$CG,$DC210+14),"")</f>
      </c>
      <c r="CW210">
        <f>IF($DD210&gt;=15,INDEX($CG:$CG,$DC210+15),"")</f>
      </c>
      <c r="CX210">
        <f>IF($DD210&gt;=16,INDEX($CG:$CG,$DC210+16),"")</f>
      </c>
      <c r="CY210">
        <f>IF($DD210&gt;=17,INDEX($CG:$CG,$DC210+17),"")</f>
      </c>
      <c r="CZ210">
        <f>IF($DD210&gt;=18,INDEX($CG:$CG,$DC210+18),"")</f>
      </c>
      <c r="DA210">
        <f>IF($DD210&gt;=19,INDEX($CG:$CG,$DC210+19),"")</f>
      </c>
      <c r="DB210">
        <f>IF($DD210&gt;=20,INDEX($CG:$CG,$DC210+20),"")</f>
      </c>
      <c r="DC210">
        <f>IFERROR(MATCH($CF210,$CG$2:$CG$1558,0)+1,0)</f>
      </c>
      <c r="DD210">
        <f>IFERROR(INDEX($CH$2:$CH$1558,MATCH($CF210,$CG$2:$CG$1558,0)),0)</f>
      </c>
      <c r="DE210">
        <f>IFERROR(INDEX($AL:$AL,MATCH($G210,$AK:$AK,0))&amp;"","")</f>
      </c>
      <c r="DI210">
        <f>IF($GL210&gt;=1,INDEX($DF:$DF,$GK210+1),"")</f>
      </c>
      <c r="DJ210">
        <f>IF($GL210&gt;=2,INDEX($DF:$DF,$GK210+2),"")</f>
      </c>
      <c r="DK210">
        <f>IF($GL210&gt;=3,INDEX($DF:$DF,$GK210+3),"")</f>
      </c>
      <c r="DL210">
        <f>IF($GL210&gt;=4,INDEX($DF:$DF,$GK210+4),"")</f>
      </c>
      <c r="DM210">
        <f>IF($GL210&gt;=5,INDEX($DF:$DF,$GK210+5),"")</f>
      </c>
      <c r="DN210">
        <f>IF($GL210&gt;=6,INDEX($DF:$DF,$GK210+6),"")</f>
      </c>
      <c r="DO210">
        <f>IF($GL210&gt;=7,INDEX($DF:$DF,$GK210+7),"")</f>
      </c>
      <c r="DP210">
        <f>IF($GL210&gt;=8,INDEX($DF:$DF,$GK210+8),"")</f>
      </c>
      <c r="DQ210">
        <f>IF($GL210&gt;=9,INDEX($DF:$DF,$GK210+9),"")</f>
      </c>
      <c r="DR210">
        <f>IF($GL210&gt;=10,INDEX($DF:$DF,$GK210+10),"")</f>
      </c>
      <c r="DS210">
        <f>IF($GL210&gt;=11,INDEX($DF:$DF,$GK210+11),"")</f>
      </c>
      <c r="DT210">
        <f>IF($GL210&gt;=12,INDEX($DF:$DF,$GK210+12),"")</f>
      </c>
      <c r="DU210">
        <f>IF($GL210&gt;=13,INDEX($DF:$DF,$GK210+13),"")</f>
      </c>
      <c r="DV210">
        <f>IF($GL210&gt;=14,INDEX($DF:$DF,$GK210+14),"")</f>
      </c>
      <c r="DW210">
        <f>IF($GL210&gt;=15,INDEX($DF:$DF,$GK210+15),"")</f>
      </c>
      <c r="DX210">
        <f>IF($GL210&gt;=16,INDEX($DF:$DF,$GK210+16),"")</f>
      </c>
      <c r="DY210">
        <f>IF($GL210&gt;=17,INDEX($DF:$DF,$GK210+17),"")</f>
      </c>
      <c r="DZ210">
        <f>IF($GL210&gt;=18,INDEX($DF:$DF,$GK210+18),"")</f>
      </c>
      <c r="EA210">
        <f>IF($GL210&gt;=19,INDEX($DF:$DF,$GK210+19),"")</f>
      </c>
      <c r="EB210">
        <f>IF($GL210&gt;=20,INDEX($DF:$DF,$GK210+20),"")</f>
      </c>
      <c r="EC210">
        <f>IF($GL210&gt;=21,INDEX($DF:$DF,$GK210+21),"")</f>
      </c>
      <c r="ED210">
        <f>IF($GL210&gt;=22,INDEX($DF:$DF,$GK210+22),"")</f>
      </c>
      <c r="EE210">
        <f>IF($GL210&gt;=23,INDEX($DF:$DF,$GK210+23),"")</f>
      </c>
      <c r="EF210">
        <f>IF($GL210&gt;=24,INDEX($DF:$DF,$GK210+24),"")</f>
      </c>
      <c r="EG210">
        <f>IF($GL210&gt;=25,INDEX($DF:$DF,$GK210+25),"")</f>
      </c>
      <c r="EH210">
        <f>IF($GL210&gt;=26,INDEX($DF:$DF,$GK210+26),"")</f>
      </c>
      <c r="EI210">
        <f>IF($GL210&gt;=27,INDEX($DF:$DF,$GK210+27),"")</f>
      </c>
      <c r="EJ210">
        <f>IF($GL210&gt;=28,INDEX($DF:$DF,$GK210+28),"")</f>
      </c>
      <c r="EK210">
        <f>IF($GL210&gt;=29,INDEX($DF:$DF,$GK210+29),"")</f>
      </c>
      <c r="EL210">
        <f>IF($GL210&gt;=30,INDEX($DF:$DF,$GK210+30),"")</f>
      </c>
      <c r="EM210">
        <f>IF($GL210&gt;=31,INDEX($DF:$DF,$GK210+31),"")</f>
      </c>
      <c r="EN210">
        <f>IF($GL210&gt;=32,INDEX($DF:$DF,$GK210+32),"")</f>
      </c>
      <c r="EO210">
        <f>IF($GL210&gt;=33,INDEX($DF:$DF,$GK210+33),"")</f>
      </c>
      <c r="EP210">
        <f>IF($GL210&gt;=34,INDEX($DF:$DF,$GK210+34),"")</f>
      </c>
      <c r="EQ210">
        <f>IF($GL210&gt;=35,INDEX($DF:$DF,$GK210+35),"")</f>
      </c>
      <c r="ER210">
        <f>IF($GL210&gt;=36,INDEX($DF:$DF,$GK210+36),"")</f>
      </c>
      <c r="ES210">
        <f>IF($GL210&gt;=37,INDEX($DF:$DF,$GK210+37),"")</f>
      </c>
      <c r="ET210">
        <f>IF($GL210&gt;=38,INDEX($DF:$DF,$GK210+38),"")</f>
      </c>
      <c r="EU210">
        <f>IF($GL210&gt;=39,INDEX($DF:$DF,$GK210+39),"")</f>
      </c>
      <c r="EV210">
        <f>IF($GL210&gt;=40,INDEX($DF:$DF,$GK210+40),"")</f>
      </c>
      <c r="EW210">
        <f>IF($GL210&gt;=1,INDEX($DG:$DG,$GK210+1),"")</f>
      </c>
      <c r="EX210">
        <f>IF($GL210&gt;=2,INDEX($DG:$DG,$GK210+2),"")</f>
      </c>
      <c r="EY210">
        <f>IF($GL210&gt;=3,INDEX($DG:$DG,$GK210+3),"")</f>
      </c>
      <c r="EZ210">
        <f>IF($GL210&gt;=4,INDEX($DG:$DG,$GK210+4),"")</f>
      </c>
      <c r="FA210">
        <f>IF($GL210&gt;=5,INDEX($DG:$DG,$GK210+5),"")</f>
      </c>
      <c r="FB210">
        <f>IF($GL210&gt;=6,INDEX($DG:$DG,$GK210+6),"")</f>
      </c>
      <c r="FC210">
        <f>IF($GL210&gt;=7,INDEX($DG:$DG,$GK210+7),"")</f>
      </c>
      <c r="FD210">
        <f>IF($GL210&gt;=8,INDEX($DG:$DG,$GK210+8),"")</f>
      </c>
      <c r="FE210">
        <f>IF($GL210&gt;=9,INDEX($DG:$DG,$GK210+9),"")</f>
      </c>
      <c r="FF210">
        <f>IF($GL210&gt;=10,INDEX($DG:$DG,$GK210+10),"")</f>
      </c>
      <c r="FG210">
        <f>IF($GL210&gt;=11,INDEX($DG:$DG,$GK210+11),"")</f>
      </c>
      <c r="FH210">
        <f>IF($GL210&gt;=12,INDEX($DG:$DG,$GK210+12),"")</f>
      </c>
      <c r="FI210">
        <f>IF($GL210&gt;=13,INDEX($DG:$DG,$GK210+13),"")</f>
      </c>
      <c r="FJ210">
        <f>IF($GL210&gt;=14,INDEX($DG:$DG,$GK210+14),"")</f>
      </c>
      <c r="FK210">
        <f>IF($GL210&gt;=15,INDEX($DG:$DG,$GK210+15),"")</f>
      </c>
      <c r="FL210">
        <f>IF($GL210&gt;=16,INDEX($DG:$DG,$GK210+16),"")</f>
      </c>
      <c r="FM210">
        <f>IF($GL210&gt;=17,INDEX($DG:$DG,$GK210+17),"")</f>
      </c>
      <c r="FN210">
        <f>IF($GL210&gt;=18,INDEX($DG:$DG,$GK210+18),"")</f>
      </c>
      <c r="FO210">
        <f>IF($GL210&gt;=19,INDEX($DG:$DG,$GK210+19),"")</f>
      </c>
      <c r="FP210">
        <f>IF($GL210&gt;=20,INDEX($DG:$DG,$GK210+20),"")</f>
      </c>
      <c r="FQ210">
        <f>IF($GL210&gt;=21,INDEX($DG:$DG,$GK210+21),"")</f>
      </c>
      <c r="FR210">
        <f>IF($GL210&gt;=22,INDEX($DG:$DG,$GK210+22),"")</f>
      </c>
      <c r="FS210">
        <f>IF($GL210&gt;=23,INDEX($DG:$DG,$GK210+23),"")</f>
      </c>
      <c r="FT210">
        <f>IF($GL210&gt;=24,INDEX($DG:$DG,$GK210+24),"")</f>
      </c>
      <c r="FU210">
        <f>IF($GL210&gt;=25,INDEX($DG:$DG,$GK210+25),"")</f>
      </c>
      <c r="FV210">
        <f>IF($GL210&gt;=26,INDEX($DG:$DG,$GK210+26),"")</f>
      </c>
      <c r="FW210">
        <f>IF($GL210&gt;=27,INDEX($DG:$DG,$GK210+27),"")</f>
      </c>
      <c r="FX210">
        <f>IF($GL210&gt;=28,INDEX($DG:$DG,$GK210+28),"")</f>
      </c>
      <c r="FY210">
        <f>IF($GL210&gt;=29,INDEX($DG:$DG,$GK210+29),"")</f>
      </c>
      <c r="FZ210">
        <f>IF($GL210&gt;=30,INDEX($DG:$DG,$GK210+30),"")</f>
      </c>
      <c r="GA210">
        <f>IF($GL210&gt;=31,INDEX($DG:$DG,$GK210+31),"")</f>
      </c>
      <c r="GB210">
        <f>IF($GL210&gt;=32,INDEX($DG:$DG,$GK210+32),"")</f>
      </c>
      <c r="GC210">
        <f>IF($GL210&gt;=33,INDEX($DG:$DG,$GK210+33),"")</f>
      </c>
      <c r="GD210">
        <f>IF($GL210&gt;=34,INDEX($DG:$DG,$GK210+34),"")</f>
      </c>
      <c r="GE210">
        <f>IF($GL210&gt;=35,INDEX($DG:$DG,$GK210+35),"")</f>
      </c>
      <c r="GF210">
        <f>IF($GL210&gt;=36,INDEX($DG:$DG,$GK210+36),"")</f>
      </c>
      <c r="GG210">
        <f>IF($GL210&gt;=37,INDEX($DG:$DG,$GK210+37),"")</f>
      </c>
      <c r="GH210">
        <f>IF($GL210&gt;=38,INDEX($DG:$DG,$GK210+38),"")</f>
      </c>
      <c r="GI210">
        <f>IF($GL210&gt;=39,INDEX($DG:$DG,$GK210+39),"")</f>
      </c>
      <c r="GJ210">
        <f>IF($GL210&gt;=40,INDEX($DG:$DG,$GK210+40),"")</f>
      </c>
      <c r="GK210">
        <f>IFERROR(MATCH($DE210,$DF$2:$DF$166,0)+1,0)</f>
      </c>
      <c r="GL210">
        <f>IFERROR(INDEX($DH$2:$DH$166,MATCH($DE210,$DF$2:$DF$166,0)),0)</f>
      </c>
      <c r="GM210">
        <f>IFERROR(MATCH($H210,$DI$210:$EV$210,0),0)</f>
      </c>
      <c r="GN210">
        <f>IF($GM210&gt;0,INDEX($EW$210:$GJ$210,$GM210),"")</f>
      </c>
      <c r="GO210" t="s">
        <v>614</v>
      </c>
      <c r="GQ210">
        <f>IF($IZ210&gt;=1,INDEX($GO:$GO,$IY210+1),"")</f>
      </c>
      <c r="GR210">
        <f>IF($IZ210&gt;=2,INDEX($GO:$GO,$IY210+2),"")</f>
      </c>
      <c r="GS210">
        <f>IF($IZ210&gt;=3,INDEX($GO:$GO,$IY210+3),"")</f>
      </c>
      <c r="GT210">
        <f>IF($IZ210&gt;=4,INDEX($GO:$GO,$IY210+4),"")</f>
      </c>
      <c r="GU210">
        <f>IF($IZ210&gt;=5,INDEX($GO:$GO,$IY210+5),"")</f>
      </c>
      <c r="GV210">
        <f>IF($IZ210&gt;=6,INDEX($GO:$GO,$IY210+6),"")</f>
      </c>
      <c r="GW210">
        <f>IF($IZ210&gt;=7,INDEX($GO:$GO,$IY210+7),"")</f>
      </c>
      <c r="GX210">
        <f>IF($IZ210&gt;=8,INDEX($GO:$GO,$IY210+8),"")</f>
      </c>
      <c r="GY210">
        <f>IF($IZ210&gt;=9,INDEX($GO:$GO,$IY210+9),"")</f>
      </c>
      <c r="GZ210">
        <f>IF($IZ210&gt;=10,INDEX($GO:$GO,$IY210+10),"")</f>
      </c>
      <c r="HA210">
        <f>IF($IZ210&gt;=11,INDEX($GO:$GO,$IY210+11),"")</f>
      </c>
      <c r="HB210">
        <f>IF($IZ210&gt;=12,INDEX($GO:$GO,$IY210+12),"")</f>
      </c>
      <c r="HC210">
        <f>IF($IZ210&gt;=13,INDEX($GO:$GO,$IY210+13),"")</f>
      </c>
      <c r="HD210">
        <f>IF($IZ210&gt;=14,INDEX($GO:$GO,$IY210+14),"")</f>
      </c>
      <c r="HE210">
        <f>IF($IZ210&gt;=15,INDEX($GO:$GO,$IY210+15),"")</f>
      </c>
      <c r="HF210">
        <f>IF($IZ210&gt;=16,INDEX($GO:$GO,$IY210+16),"")</f>
      </c>
      <c r="HG210">
        <f>IF($IZ210&gt;=17,INDEX($GO:$GO,$IY210+17),"")</f>
      </c>
      <c r="HH210">
        <f>IF($IZ210&gt;=18,INDEX($GO:$GO,$IY210+18),"")</f>
      </c>
      <c r="HI210">
        <f>IF($IZ210&gt;=19,INDEX($GO:$GO,$IY210+19),"")</f>
      </c>
      <c r="HJ210">
        <f>IF($IZ210&gt;=20,INDEX($GO:$GO,$IY210+20),"")</f>
      </c>
      <c r="HK210">
        <f>IF($IZ210&gt;=21,INDEX($GO:$GO,$IY210+21),"")</f>
      </c>
      <c r="HL210">
        <f>IF($IZ210&gt;=22,INDEX($GO:$GO,$IY210+22),"")</f>
      </c>
      <c r="HM210">
        <f>IF($IZ210&gt;=23,INDEX($GO:$GO,$IY210+23),"")</f>
      </c>
      <c r="HN210">
        <f>IF($IZ210&gt;=24,INDEX($GO:$GO,$IY210+24),"")</f>
      </c>
      <c r="HO210">
        <f>IF($IZ210&gt;=25,INDEX($GO:$GO,$IY210+25),"")</f>
      </c>
      <c r="HP210">
        <f>IF($IZ210&gt;=26,INDEX($GO:$GO,$IY210+26),"")</f>
      </c>
      <c r="HQ210">
        <f>IF($IZ210&gt;=27,INDEX($GO:$GO,$IY210+27),"")</f>
      </c>
      <c r="HR210">
        <f>IF($IZ210&gt;=28,INDEX($GO:$GO,$IY210+28),"")</f>
      </c>
      <c r="HS210">
        <f>IF($IZ210&gt;=29,INDEX($GO:$GO,$IY210+29),"")</f>
      </c>
      <c r="HT210">
        <f>IF($IZ210&gt;=30,INDEX($GO:$GO,$IY210+30),"")</f>
      </c>
      <c r="HU210">
        <f>IF($IZ210&gt;=31,INDEX($GO:$GO,$IY210+31),"")</f>
      </c>
      <c r="HV210">
        <f>IF($IZ210&gt;=32,INDEX($GO:$GO,$IY210+32),"")</f>
      </c>
      <c r="HW210">
        <f>IF($IZ210&gt;=33,INDEX($GO:$GO,$IY210+33),"")</f>
      </c>
      <c r="HX210">
        <f>IF($IZ210&gt;=34,INDEX($GO:$GO,$IY210+34),"")</f>
      </c>
      <c r="HY210">
        <f>IF($IZ210&gt;=35,INDEX($GO:$GO,$IY210+35),"")</f>
      </c>
      <c r="HZ210">
        <f>IF($IZ210&gt;=36,INDEX($GO:$GO,$IY210+36),"")</f>
      </c>
      <c r="IA210">
        <f>IF($IZ210&gt;=37,INDEX($GO:$GO,$IY210+37),"")</f>
      </c>
      <c r="IB210">
        <f>IF($IZ210&gt;=38,INDEX($GO:$GO,$IY210+38),"")</f>
      </c>
      <c r="IC210">
        <f>IF($IZ210&gt;=39,INDEX($GO:$GO,$IY210+39),"")</f>
      </c>
      <c r="ID210">
        <f>IF($IZ210&gt;=40,INDEX($GO:$GO,$IY210+40),"")</f>
      </c>
      <c r="IE210">
        <f>IF($IZ210&gt;=41,INDEX($GO:$GO,$IY210+41),"")</f>
      </c>
      <c r="IF210">
        <f>IF($IZ210&gt;=42,INDEX($GO:$GO,$IY210+42),"")</f>
      </c>
      <c r="IG210">
        <f>IF($IZ210&gt;=43,INDEX($GO:$GO,$IY210+43),"")</f>
      </c>
      <c r="IH210">
        <f>IF($IZ210&gt;=44,INDEX($GO:$GO,$IY210+44),"")</f>
      </c>
      <c r="II210">
        <f>IF($IZ210&gt;=45,INDEX($GO:$GO,$IY210+45),"")</f>
      </c>
      <c r="IJ210">
        <f>IF($IZ210&gt;=46,INDEX($GO:$GO,$IY210+46),"")</f>
      </c>
      <c r="IK210">
        <f>IF($IZ210&gt;=47,INDEX($GO:$GO,$IY210+47),"")</f>
      </c>
      <c r="IL210">
        <f>IF($IZ210&gt;=48,INDEX($GO:$GO,$IY210+48),"")</f>
      </c>
      <c r="IM210">
        <f>IF($IZ210&gt;=49,INDEX($GO:$GO,$IY210+49),"")</f>
      </c>
      <c r="IN210">
        <f>IF($IZ210&gt;=50,INDEX($GO:$GO,$IY210+50),"")</f>
      </c>
      <c r="IO210">
        <f>IF($IZ210&gt;=51,INDEX($GO:$GO,$IY210+51),"")</f>
      </c>
      <c r="IP210">
        <f>IF($IZ210&gt;=52,INDEX($GO:$GO,$IY210+52),"")</f>
      </c>
      <c r="IQ210">
        <f>IF($IZ210&gt;=53,INDEX($GO:$GO,$IY210+53),"")</f>
      </c>
      <c r="IR210">
        <f>IF($IZ210&gt;=54,INDEX($GO:$GO,$IY210+54),"")</f>
      </c>
      <c r="IS210">
        <f>IF($IZ210&gt;=55,INDEX($GO:$GO,$IY210+55),"")</f>
      </c>
      <c r="IT210">
        <f>IF($IZ210&gt;=56,INDEX($GO:$GO,$IY210+56),"")</f>
      </c>
      <c r="IU210">
        <f>IF($IZ210&gt;=57,INDEX($GO:$GO,$IY210+57),"")</f>
      </c>
      <c r="IV210">
        <f>IF($IZ210&gt;=58,INDEX($GO:$GO,$IY210+58),"")</f>
      </c>
      <c r="IW210">
        <f>IF($IZ210&gt;=59,INDEX($GO:$GO,$IY210+59),"")</f>
      </c>
      <c r="IX210">
        <f>IF($IZ210&gt;=60,INDEX($GO:$GO,$IY210+60),"")</f>
      </c>
      <c r="IY210">
        <f>IFERROR(MATCH($GN210,$GO$2:$GO$827,0)+1,0)</f>
      </c>
      <c r="IZ210">
        <f>IFERROR(INDEX($GP$2:$GP$827,MATCH($GN210,$GO$2:$GO$827,0)),0)</f>
      </c>
      <c r="JA210" t="s">
        <v>23</v>
      </c>
      <c r="JB210" t="s">
        <v>23</v>
      </c>
    </row>
    <row r="211" spans="1:262" x14ac:dyDescent="0.25">
      <c r="F211" s="1"/>
      <c r="G211" s="1"/>
      <c r="H211" s="1"/>
      <c r="I211" s="1"/>
      <c r="J211" s="1">
        <f>IFERROR(IF(FIND(" - ",$F211)&gt;0,MID($F211,FIND(" - ",$F211)+3,LEN($F211)),""),"")</f>
      </c>
      <c r="L211" s="1"/>
      <c r="N211" t="s">
        <v>23</v>
      </c>
      <c r="P211">
        <f>IF(OR($N211="",$O211=""),"",IFERROR($N211/$O211,0))</f>
      </c>
      <c r="Q211">
        <f>IF($N211="","",
IF($G211="","",
IF(ISNUMBER(SEARCH("exempt",LOWER($G211))),0,
$N211*(VALUE(SUBSTITUTE($G211,"%",""))/100))))</f>
      </c>
      <c r="W211">
        <f>IF($N211="","",
SUM($N211,$Q211,$U211,$R211,$T211)-
IF($V211="",0,VALUE($V211)))</f>
      </c>
      <c r="AE211" t="s">
        <v>966</v>
      </c>
      <c r="AJ211" t="s">
        <v>967</v>
      </c>
      <c r="AM211">
        <f>IFERROR(LEFT($F211,FIND(" - ",$F211)-1),$F211)</f>
      </c>
      <c r="AP211">
        <f>IF($CE211&gt;=1,INDEX($AN:$AN,$CD211+1),"")</f>
      </c>
      <c r="AQ211">
        <f>IF($CE211&gt;=2,INDEX($AN:$AN,$CD211+2),"")</f>
      </c>
      <c r="AR211">
        <f>IF($CE211&gt;=3,INDEX($AN:$AN,$CD211+3),"")</f>
      </c>
      <c r="AS211">
        <f>IF($CE211&gt;=4,INDEX($AN:$AN,$CD211+4),"")</f>
      </c>
      <c r="AT211">
        <f>IF($CE211&gt;=5,INDEX($AN:$AN,$CD211+5),"")</f>
      </c>
      <c r="AU211">
        <f>IF($CE211&gt;=6,INDEX($AN:$AN,$CD211+6),"")</f>
      </c>
      <c r="AV211">
        <f>IF($CE211&gt;=7,INDEX($AN:$AN,$CD211+7),"")</f>
      </c>
      <c r="AW211">
        <f>IF($CE211&gt;=8,INDEX($AN:$AN,$CD211+8),"")</f>
      </c>
      <c r="AX211">
        <f>IF($CE211&gt;=9,INDEX($AN:$AN,$CD211+9),"")</f>
      </c>
      <c r="AY211">
        <f>IF($CE211&gt;=10,INDEX($AN:$AN,$CD211+10),"")</f>
      </c>
      <c r="AZ211">
        <f>IF($CE211&gt;=11,INDEX($AN:$AN,$CD211+11),"")</f>
      </c>
      <c r="BA211">
        <f>IF($CE211&gt;=12,INDEX($AN:$AN,$CD211+12),"")</f>
      </c>
      <c r="BB211">
        <f>IF($CE211&gt;=13,INDEX($AN:$AN,$CD211+13),"")</f>
      </c>
      <c r="BC211">
        <f>IF($CE211&gt;=14,INDEX($AN:$AN,$CD211+14),"")</f>
      </c>
      <c r="BD211">
        <f>IF($CE211&gt;=15,INDEX($AN:$AN,$CD211+15),"")</f>
      </c>
      <c r="BE211">
        <f>IF($CE211&gt;=16,INDEX($AN:$AN,$CD211+16),"")</f>
      </c>
      <c r="BF211">
        <f>IF($CE211&gt;=17,INDEX($AN:$AN,$CD211+17),"")</f>
      </c>
      <c r="BG211">
        <f>IF($CE211&gt;=18,INDEX($AN:$AN,$CD211+18),"")</f>
      </c>
      <c r="BH211">
        <f>IF($CE211&gt;=19,INDEX($AN:$AN,$CD211+19),"")</f>
      </c>
      <c r="BI211">
        <f>IF($CE211&gt;=20,INDEX($AN:$AN,$CD211+20),"")</f>
      </c>
      <c r="BJ211">
        <f>IF($CE211&gt;=21,INDEX($AN:$AN,$CD211+21),"")</f>
      </c>
      <c r="BK211">
        <f>IF($CE211&gt;=22,INDEX($AN:$AN,$CD211+22),"")</f>
      </c>
      <c r="BL211">
        <f>IF($CE211&gt;=23,INDEX($AN:$AN,$CD211+23),"")</f>
      </c>
      <c r="BM211">
        <f>IF($CE211&gt;=24,INDEX($AN:$AN,$CD211+24),"")</f>
      </c>
      <c r="BN211">
        <f>IF($CE211&gt;=25,INDEX($AN:$AN,$CD211+25),"")</f>
      </c>
      <c r="BO211">
        <f>IF($CE211&gt;=26,INDEX($AN:$AN,$CD211+26),"")</f>
      </c>
      <c r="BP211">
        <f>IF($CE211&gt;=27,INDEX($AN:$AN,$CD211+27),"")</f>
      </c>
      <c r="BQ211">
        <f>IF($CE211&gt;=28,INDEX($AN:$AN,$CD211+28),"")</f>
      </c>
      <c r="BR211">
        <f>IF($CE211&gt;=29,INDEX($AN:$AN,$CD211+29),"")</f>
      </c>
      <c r="BS211">
        <f>IF($CE211&gt;=30,INDEX($AN:$AN,$CD211+30),"")</f>
      </c>
      <c r="BT211">
        <f>IF($CE211&gt;=31,INDEX($AN:$AN,$CD211+31),"")</f>
      </c>
      <c r="BU211">
        <f>IF($CE211&gt;=32,INDEX($AN:$AN,$CD211+32),"")</f>
      </c>
      <c r="BV211">
        <f>IF($CE211&gt;=33,INDEX($AN:$AN,$CD211+33),"")</f>
      </c>
      <c r="BW211">
        <f>IF($CE211&gt;=34,INDEX($AN:$AN,$CD211+34),"")</f>
      </c>
      <c r="BX211">
        <f>IF($CE211&gt;=35,INDEX($AN:$AN,$CD211+35),"")</f>
      </c>
      <c r="BY211">
        <f>IF($CE211&gt;=36,INDEX($AN:$AN,$CD211+36),"")</f>
      </c>
      <c r="BZ211">
        <f>IF($CE211&gt;=37,INDEX($AN:$AN,$CD211+37),"")</f>
      </c>
      <c r="CA211">
        <f>IF($CE211&gt;=38,INDEX($AN:$AN,$CD211+38),"")</f>
      </c>
      <c r="CB211">
        <f>IF($CE211&gt;=39,INDEX($AN:$AN,$CD211+39),"")</f>
      </c>
      <c r="CC211">
        <f>IF($CE211&gt;=40,INDEX($AN:$AN,$CD211+40),"")</f>
      </c>
      <c r="CD211">
        <f>IFERROR(MATCH($AM211,$AN$2:$AN$133,0)+1,0)</f>
      </c>
      <c r="CE211">
        <f>IFERROR(INDEX($AO$2:$AO$133,MATCH($AM211,$AN$2:$AN$133,0)),0)</f>
      </c>
      <c r="CF211">
        <f>IFERROR(LEFT($K211,FIND(" - ",$K211)-1),$K211)</f>
      </c>
      <c r="CG211" t="s">
        <v>215</v>
      </c>
      <c r="CI211">
        <f>IF($DD211&gt;=1,INDEX($CG:$CG,$DC211+1),"")</f>
      </c>
      <c r="CJ211">
        <f>IF($DD211&gt;=2,INDEX($CG:$CG,$DC211+2),"")</f>
      </c>
      <c r="CK211">
        <f>IF($DD211&gt;=3,INDEX($CG:$CG,$DC211+3),"")</f>
      </c>
      <c r="CL211">
        <f>IF($DD211&gt;=4,INDEX($CG:$CG,$DC211+4),"")</f>
      </c>
      <c r="CM211">
        <f>IF($DD211&gt;=5,INDEX($CG:$CG,$DC211+5),"")</f>
      </c>
      <c r="CN211">
        <f>IF($DD211&gt;=6,INDEX($CG:$CG,$DC211+6),"")</f>
      </c>
      <c r="CO211">
        <f>IF($DD211&gt;=7,INDEX($CG:$CG,$DC211+7),"")</f>
      </c>
      <c r="CP211">
        <f>IF($DD211&gt;=8,INDEX($CG:$CG,$DC211+8),"")</f>
      </c>
      <c r="CQ211">
        <f>IF($DD211&gt;=9,INDEX($CG:$CG,$DC211+9),"")</f>
      </c>
      <c r="CR211">
        <f>IF($DD211&gt;=10,INDEX($CG:$CG,$DC211+10),"")</f>
      </c>
      <c r="CS211">
        <f>IF($DD211&gt;=11,INDEX($CG:$CG,$DC211+11),"")</f>
      </c>
      <c r="CT211">
        <f>IF($DD211&gt;=12,INDEX($CG:$CG,$DC211+12),"")</f>
      </c>
      <c r="CU211">
        <f>IF($DD211&gt;=13,INDEX($CG:$CG,$DC211+13),"")</f>
      </c>
      <c r="CV211">
        <f>IF($DD211&gt;=14,INDEX($CG:$CG,$DC211+14),"")</f>
      </c>
      <c r="CW211">
        <f>IF($DD211&gt;=15,INDEX($CG:$CG,$DC211+15),"")</f>
      </c>
      <c r="CX211">
        <f>IF($DD211&gt;=16,INDEX($CG:$CG,$DC211+16),"")</f>
      </c>
      <c r="CY211">
        <f>IF($DD211&gt;=17,INDEX($CG:$CG,$DC211+17),"")</f>
      </c>
      <c r="CZ211">
        <f>IF($DD211&gt;=18,INDEX($CG:$CG,$DC211+18),"")</f>
      </c>
      <c r="DA211">
        <f>IF($DD211&gt;=19,INDEX($CG:$CG,$DC211+19),"")</f>
      </c>
      <c r="DB211">
        <f>IF($DD211&gt;=20,INDEX($CG:$CG,$DC211+20),"")</f>
      </c>
      <c r="DC211">
        <f>IFERROR(MATCH($CF211,$CG$2:$CG$1558,0)+1,0)</f>
      </c>
      <c r="DD211">
        <f>IFERROR(INDEX($CH$2:$CH$1558,MATCH($CF211,$CG$2:$CG$1558,0)),0)</f>
      </c>
      <c r="DE211">
        <f>IFERROR(INDEX($AL:$AL,MATCH($G211,$AK:$AK,0))&amp;"","")</f>
      </c>
      <c r="DI211">
        <f>IF($GL211&gt;=1,INDEX($DF:$DF,$GK211+1),"")</f>
      </c>
      <c r="DJ211">
        <f>IF($GL211&gt;=2,INDEX($DF:$DF,$GK211+2),"")</f>
      </c>
      <c r="DK211">
        <f>IF($GL211&gt;=3,INDEX($DF:$DF,$GK211+3),"")</f>
      </c>
      <c r="DL211">
        <f>IF($GL211&gt;=4,INDEX($DF:$DF,$GK211+4),"")</f>
      </c>
      <c r="DM211">
        <f>IF($GL211&gt;=5,INDEX($DF:$DF,$GK211+5),"")</f>
      </c>
      <c r="DN211">
        <f>IF($GL211&gt;=6,INDEX($DF:$DF,$GK211+6),"")</f>
      </c>
      <c r="DO211">
        <f>IF($GL211&gt;=7,INDEX($DF:$DF,$GK211+7),"")</f>
      </c>
      <c r="DP211">
        <f>IF($GL211&gt;=8,INDEX($DF:$DF,$GK211+8),"")</f>
      </c>
      <c r="DQ211">
        <f>IF($GL211&gt;=9,INDEX($DF:$DF,$GK211+9),"")</f>
      </c>
      <c r="DR211">
        <f>IF($GL211&gt;=10,INDEX($DF:$DF,$GK211+10),"")</f>
      </c>
      <c r="DS211">
        <f>IF($GL211&gt;=11,INDEX($DF:$DF,$GK211+11),"")</f>
      </c>
      <c r="DT211">
        <f>IF($GL211&gt;=12,INDEX($DF:$DF,$GK211+12),"")</f>
      </c>
      <c r="DU211">
        <f>IF($GL211&gt;=13,INDEX($DF:$DF,$GK211+13),"")</f>
      </c>
      <c r="DV211">
        <f>IF($GL211&gt;=14,INDEX($DF:$DF,$GK211+14),"")</f>
      </c>
      <c r="DW211">
        <f>IF($GL211&gt;=15,INDEX($DF:$DF,$GK211+15),"")</f>
      </c>
      <c r="DX211">
        <f>IF($GL211&gt;=16,INDEX($DF:$DF,$GK211+16),"")</f>
      </c>
      <c r="DY211">
        <f>IF($GL211&gt;=17,INDEX($DF:$DF,$GK211+17),"")</f>
      </c>
      <c r="DZ211">
        <f>IF($GL211&gt;=18,INDEX($DF:$DF,$GK211+18),"")</f>
      </c>
      <c r="EA211">
        <f>IF($GL211&gt;=19,INDEX($DF:$DF,$GK211+19),"")</f>
      </c>
      <c r="EB211">
        <f>IF($GL211&gt;=20,INDEX($DF:$DF,$GK211+20),"")</f>
      </c>
      <c r="EC211">
        <f>IF($GL211&gt;=21,INDEX($DF:$DF,$GK211+21),"")</f>
      </c>
      <c r="ED211">
        <f>IF($GL211&gt;=22,INDEX($DF:$DF,$GK211+22),"")</f>
      </c>
      <c r="EE211">
        <f>IF($GL211&gt;=23,INDEX($DF:$DF,$GK211+23),"")</f>
      </c>
      <c r="EF211">
        <f>IF($GL211&gt;=24,INDEX($DF:$DF,$GK211+24),"")</f>
      </c>
      <c r="EG211">
        <f>IF($GL211&gt;=25,INDEX($DF:$DF,$GK211+25),"")</f>
      </c>
      <c r="EH211">
        <f>IF($GL211&gt;=26,INDEX($DF:$DF,$GK211+26),"")</f>
      </c>
      <c r="EI211">
        <f>IF($GL211&gt;=27,INDEX($DF:$DF,$GK211+27),"")</f>
      </c>
      <c r="EJ211">
        <f>IF($GL211&gt;=28,INDEX($DF:$DF,$GK211+28),"")</f>
      </c>
      <c r="EK211">
        <f>IF($GL211&gt;=29,INDEX($DF:$DF,$GK211+29),"")</f>
      </c>
      <c r="EL211">
        <f>IF($GL211&gt;=30,INDEX($DF:$DF,$GK211+30),"")</f>
      </c>
      <c r="EM211">
        <f>IF($GL211&gt;=31,INDEX($DF:$DF,$GK211+31),"")</f>
      </c>
      <c r="EN211">
        <f>IF($GL211&gt;=32,INDEX($DF:$DF,$GK211+32),"")</f>
      </c>
      <c r="EO211">
        <f>IF($GL211&gt;=33,INDEX($DF:$DF,$GK211+33),"")</f>
      </c>
      <c r="EP211">
        <f>IF($GL211&gt;=34,INDEX($DF:$DF,$GK211+34),"")</f>
      </c>
      <c r="EQ211">
        <f>IF($GL211&gt;=35,INDEX($DF:$DF,$GK211+35),"")</f>
      </c>
      <c r="ER211">
        <f>IF($GL211&gt;=36,INDEX($DF:$DF,$GK211+36),"")</f>
      </c>
      <c r="ES211">
        <f>IF($GL211&gt;=37,INDEX($DF:$DF,$GK211+37),"")</f>
      </c>
      <c r="ET211">
        <f>IF($GL211&gt;=38,INDEX($DF:$DF,$GK211+38),"")</f>
      </c>
      <c r="EU211">
        <f>IF($GL211&gt;=39,INDEX($DF:$DF,$GK211+39),"")</f>
      </c>
      <c r="EV211">
        <f>IF($GL211&gt;=40,INDEX($DF:$DF,$GK211+40),"")</f>
      </c>
      <c r="EW211">
        <f>IF($GL211&gt;=1,INDEX($DG:$DG,$GK211+1),"")</f>
      </c>
      <c r="EX211">
        <f>IF($GL211&gt;=2,INDEX($DG:$DG,$GK211+2),"")</f>
      </c>
      <c r="EY211">
        <f>IF($GL211&gt;=3,INDEX($DG:$DG,$GK211+3),"")</f>
      </c>
      <c r="EZ211">
        <f>IF($GL211&gt;=4,INDEX($DG:$DG,$GK211+4),"")</f>
      </c>
      <c r="FA211">
        <f>IF($GL211&gt;=5,INDEX($DG:$DG,$GK211+5),"")</f>
      </c>
      <c r="FB211">
        <f>IF($GL211&gt;=6,INDEX($DG:$DG,$GK211+6),"")</f>
      </c>
      <c r="FC211">
        <f>IF($GL211&gt;=7,INDEX($DG:$DG,$GK211+7),"")</f>
      </c>
      <c r="FD211">
        <f>IF($GL211&gt;=8,INDEX($DG:$DG,$GK211+8),"")</f>
      </c>
      <c r="FE211">
        <f>IF($GL211&gt;=9,INDEX($DG:$DG,$GK211+9),"")</f>
      </c>
      <c r="FF211">
        <f>IF($GL211&gt;=10,INDEX($DG:$DG,$GK211+10),"")</f>
      </c>
      <c r="FG211">
        <f>IF($GL211&gt;=11,INDEX($DG:$DG,$GK211+11),"")</f>
      </c>
      <c r="FH211">
        <f>IF($GL211&gt;=12,INDEX($DG:$DG,$GK211+12),"")</f>
      </c>
      <c r="FI211">
        <f>IF($GL211&gt;=13,INDEX($DG:$DG,$GK211+13),"")</f>
      </c>
      <c r="FJ211">
        <f>IF($GL211&gt;=14,INDEX($DG:$DG,$GK211+14),"")</f>
      </c>
      <c r="FK211">
        <f>IF($GL211&gt;=15,INDEX($DG:$DG,$GK211+15),"")</f>
      </c>
      <c r="FL211">
        <f>IF($GL211&gt;=16,INDEX($DG:$DG,$GK211+16),"")</f>
      </c>
      <c r="FM211">
        <f>IF($GL211&gt;=17,INDEX($DG:$DG,$GK211+17),"")</f>
      </c>
      <c r="FN211">
        <f>IF($GL211&gt;=18,INDEX($DG:$DG,$GK211+18),"")</f>
      </c>
      <c r="FO211">
        <f>IF($GL211&gt;=19,INDEX($DG:$DG,$GK211+19),"")</f>
      </c>
      <c r="FP211">
        <f>IF($GL211&gt;=20,INDEX($DG:$DG,$GK211+20),"")</f>
      </c>
      <c r="FQ211">
        <f>IF($GL211&gt;=21,INDEX($DG:$DG,$GK211+21),"")</f>
      </c>
      <c r="FR211">
        <f>IF($GL211&gt;=22,INDEX($DG:$DG,$GK211+22),"")</f>
      </c>
      <c r="FS211">
        <f>IF($GL211&gt;=23,INDEX($DG:$DG,$GK211+23),"")</f>
      </c>
      <c r="FT211">
        <f>IF($GL211&gt;=24,INDEX($DG:$DG,$GK211+24),"")</f>
      </c>
      <c r="FU211">
        <f>IF($GL211&gt;=25,INDEX($DG:$DG,$GK211+25),"")</f>
      </c>
      <c r="FV211">
        <f>IF($GL211&gt;=26,INDEX($DG:$DG,$GK211+26),"")</f>
      </c>
      <c r="FW211">
        <f>IF($GL211&gt;=27,INDEX($DG:$DG,$GK211+27),"")</f>
      </c>
      <c r="FX211">
        <f>IF($GL211&gt;=28,INDEX($DG:$DG,$GK211+28),"")</f>
      </c>
      <c r="FY211">
        <f>IF($GL211&gt;=29,INDEX($DG:$DG,$GK211+29),"")</f>
      </c>
      <c r="FZ211">
        <f>IF($GL211&gt;=30,INDEX($DG:$DG,$GK211+30),"")</f>
      </c>
      <c r="GA211">
        <f>IF($GL211&gt;=31,INDEX($DG:$DG,$GK211+31),"")</f>
      </c>
      <c r="GB211">
        <f>IF($GL211&gt;=32,INDEX($DG:$DG,$GK211+32),"")</f>
      </c>
      <c r="GC211">
        <f>IF($GL211&gt;=33,INDEX($DG:$DG,$GK211+33),"")</f>
      </c>
      <c r="GD211">
        <f>IF($GL211&gt;=34,INDEX($DG:$DG,$GK211+34),"")</f>
      </c>
      <c r="GE211">
        <f>IF($GL211&gt;=35,INDEX($DG:$DG,$GK211+35),"")</f>
      </c>
      <c r="GF211">
        <f>IF($GL211&gt;=36,INDEX($DG:$DG,$GK211+36),"")</f>
      </c>
      <c r="GG211">
        <f>IF($GL211&gt;=37,INDEX($DG:$DG,$GK211+37),"")</f>
      </c>
      <c r="GH211">
        <f>IF($GL211&gt;=38,INDEX($DG:$DG,$GK211+38),"")</f>
      </c>
      <c r="GI211">
        <f>IF($GL211&gt;=39,INDEX($DG:$DG,$GK211+39),"")</f>
      </c>
      <c r="GJ211">
        <f>IF($GL211&gt;=40,INDEX($DG:$DG,$GK211+40),"")</f>
      </c>
      <c r="GK211">
        <f>IFERROR(MATCH($DE211,$DF$2:$DF$166,0)+1,0)</f>
      </c>
      <c r="GL211">
        <f>IFERROR(INDEX($DH$2:$DH$166,MATCH($DE211,$DF$2:$DF$166,0)),0)</f>
      </c>
      <c r="GM211">
        <f>IFERROR(MATCH($H211,$DI$211:$EV$211,0),0)</f>
      </c>
      <c r="GN211">
        <f>IF($GM211&gt;0,INDEX($EW$211:$GJ$211,$GM211),"")</f>
      </c>
      <c r="GO211" t="s">
        <v>619</v>
      </c>
      <c r="GQ211">
        <f>IF($IZ211&gt;=1,INDEX($GO:$GO,$IY211+1),"")</f>
      </c>
      <c r="GR211">
        <f>IF($IZ211&gt;=2,INDEX($GO:$GO,$IY211+2),"")</f>
      </c>
      <c r="GS211">
        <f>IF($IZ211&gt;=3,INDEX($GO:$GO,$IY211+3),"")</f>
      </c>
      <c r="GT211">
        <f>IF($IZ211&gt;=4,INDEX($GO:$GO,$IY211+4),"")</f>
      </c>
      <c r="GU211">
        <f>IF($IZ211&gt;=5,INDEX($GO:$GO,$IY211+5),"")</f>
      </c>
      <c r="GV211">
        <f>IF($IZ211&gt;=6,INDEX($GO:$GO,$IY211+6),"")</f>
      </c>
      <c r="GW211">
        <f>IF($IZ211&gt;=7,INDEX($GO:$GO,$IY211+7),"")</f>
      </c>
      <c r="GX211">
        <f>IF($IZ211&gt;=8,INDEX($GO:$GO,$IY211+8),"")</f>
      </c>
      <c r="GY211">
        <f>IF($IZ211&gt;=9,INDEX($GO:$GO,$IY211+9),"")</f>
      </c>
      <c r="GZ211">
        <f>IF($IZ211&gt;=10,INDEX($GO:$GO,$IY211+10),"")</f>
      </c>
      <c r="HA211">
        <f>IF($IZ211&gt;=11,INDEX($GO:$GO,$IY211+11),"")</f>
      </c>
      <c r="HB211">
        <f>IF($IZ211&gt;=12,INDEX($GO:$GO,$IY211+12),"")</f>
      </c>
      <c r="HC211">
        <f>IF($IZ211&gt;=13,INDEX($GO:$GO,$IY211+13),"")</f>
      </c>
      <c r="HD211">
        <f>IF($IZ211&gt;=14,INDEX($GO:$GO,$IY211+14),"")</f>
      </c>
      <c r="HE211">
        <f>IF($IZ211&gt;=15,INDEX($GO:$GO,$IY211+15),"")</f>
      </c>
      <c r="HF211">
        <f>IF($IZ211&gt;=16,INDEX($GO:$GO,$IY211+16),"")</f>
      </c>
      <c r="HG211">
        <f>IF($IZ211&gt;=17,INDEX($GO:$GO,$IY211+17),"")</f>
      </c>
      <c r="HH211">
        <f>IF($IZ211&gt;=18,INDEX($GO:$GO,$IY211+18),"")</f>
      </c>
      <c r="HI211">
        <f>IF($IZ211&gt;=19,INDEX($GO:$GO,$IY211+19),"")</f>
      </c>
      <c r="HJ211">
        <f>IF($IZ211&gt;=20,INDEX($GO:$GO,$IY211+20),"")</f>
      </c>
      <c r="HK211">
        <f>IF($IZ211&gt;=21,INDEX($GO:$GO,$IY211+21),"")</f>
      </c>
      <c r="HL211">
        <f>IF($IZ211&gt;=22,INDEX($GO:$GO,$IY211+22),"")</f>
      </c>
      <c r="HM211">
        <f>IF($IZ211&gt;=23,INDEX($GO:$GO,$IY211+23),"")</f>
      </c>
      <c r="HN211">
        <f>IF($IZ211&gt;=24,INDEX($GO:$GO,$IY211+24),"")</f>
      </c>
      <c r="HO211">
        <f>IF($IZ211&gt;=25,INDEX($GO:$GO,$IY211+25),"")</f>
      </c>
      <c r="HP211">
        <f>IF($IZ211&gt;=26,INDEX($GO:$GO,$IY211+26),"")</f>
      </c>
      <c r="HQ211">
        <f>IF($IZ211&gt;=27,INDEX($GO:$GO,$IY211+27),"")</f>
      </c>
      <c r="HR211">
        <f>IF($IZ211&gt;=28,INDEX($GO:$GO,$IY211+28),"")</f>
      </c>
      <c r="HS211">
        <f>IF($IZ211&gt;=29,INDEX($GO:$GO,$IY211+29),"")</f>
      </c>
      <c r="HT211">
        <f>IF($IZ211&gt;=30,INDEX($GO:$GO,$IY211+30),"")</f>
      </c>
      <c r="HU211">
        <f>IF($IZ211&gt;=31,INDEX($GO:$GO,$IY211+31),"")</f>
      </c>
      <c r="HV211">
        <f>IF($IZ211&gt;=32,INDEX($GO:$GO,$IY211+32),"")</f>
      </c>
      <c r="HW211">
        <f>IF($IZ211&gt;=33,INDEX($GO:$GO,$IY211+33),"")</f>
      </c>
      <c r="HX211">
        <f>IF($IZ211&gt;=34,INDEX($GO:$GO,$IY211+34),"")</f>
      </c>
      <c r="HY211">
        <f>IF($IZ211&gt;=35,INDEX($GO:$GO,$IY211+35),"")</f>
      </c>
      <c r="HZ211">
        <f>IF($IZ211&gt;=36,INDEX($GO:$GO,$IY211+36),"")</f>
      </c>
      <c r="IA211">
        <f>IF($IZ211&gt;=37,INDEX($GO:$GO,$IY211+37),"")</f>
      </c>
      <c r="IB211">
        <f>IF($IZ211&gt;=38,INDEX($GO:$GO,$IY211+38),"")</f>
      </c>
      <c r="IC211">
        <f>IF($IZ211&gt;=39,INDEX($GO:$GO,$IY211+39),"")</f>
      </c>
      <c r="ID211">
        <f>IF($IZ211&gt;=40,INDEX($GO:$GO,$IY211+40),"")</f>
      </c>
      <c r="IE211">
        <f>IF($IZ211&gt;=41,INDEX($GO:$GO,$IY211+41),"")</f>
      </c>
      <c r="IF211">
        <f>IF($IZ211&gt;=42,INDEX($GO:$GO,$IY211+42),"")</f>
      </c>
      <c r="IG211">
        <f>IF($IZ211&gt;=43,INDEX($GO:$GO,$IY211+43),"")</f>
      </c>
      <c r="IH211">
        <f>IF($IZ211&gt;=44,INDEX($GO:$GO,$IY211+44),"")</f>
      </c>
      <c r="II211">
        <f>IF($IZ211&gt;=45,INDEX($GO:$GO,$IY211+45),"")</f>
      </c>
      <c r="IJ211">
        <f>IF($IZ211&gt;=46,INDEX($GO:$GO,$IY211+46),"")</f>
      </c>
      <c r="IK211">
        <f>IF($IZ211&gt;=47,INDEX($GO:$GO,$IY211+47),"")</f>
      </c>
      <c r="IL211">
        <f>IF($IZ211&gt;=48,INDEX($GO:$GO,$IY211+48),"")</f>
      </c>
      <c r="IM211">
        <f>IF($IZ211&gt;=49,INDEX($GO:$GO,$IY211+49),"")</f>
      </c>
      <c r="IN211">
        <f>IF($IZ211&gt;=50,INDEX($GO:$GO,$IY211+50),"")</f>
      </c>
      <c r="IO211">
        <f>IF($IZ211&gt;=51,INDEX($GO:$GO,$IY211+51),"")</f>
      </c>
      <c r="IP211">
        <f>IF($IZ211&gt;=52,INDEX($GO:$GO,$IY211+52),"")</f>
      </c>
      <c r="IQ211">
        <f>IF($IZ211&gt;=53,INDEX($GO:$GO,$IY211+53),"")</f>
      </c>
      <c r="IR211">
        <f>IF($IZ211&gt;=54,INDEX($GO:$GO,$IY211+54),"")</f>
      </c>
      <c r="IS211">
        <f>IF($IZ211&gt;=55,INDEX($GO:$GO,$IY211+55),"")</f>
      </c>
      <c r="IT211">
        <f>IF($IZ211&gt;=56,INDEX($GO:$GO,$IY211+56),"")</f>
      </c>
      <c r="IU211">
        <f>IF($IZ211&gt;=57,INDEX($GO:$GO,$IY211+57),"")</f>
      </c>
      <c r="IV211">
        <f>IF($IZ211&gt;=58,INDEX($GO:$GO,$IY211+58),"")</f>
      </c>
      <c r="IW211">
        <f>IF($IZ211&gt;=59,INDEX($GO:$GO,$IY211+59),"")</f>
      </c>
      <c r="IX211">
        <f>IF($IZ211&gt;=60,INDEX($GO:$GO,$IY211+60),"")</f>
      </c>
      <c r="IY211">
        <f>IFERROR(MATCH($GN211,$GO$2:$GO$827,0)+1,0)</f>
      </c>
      <c r="IZ211">
        <f>IFERROR(INDEX($GP$2:$GP$827,MATCH($GN211,$GO$2:$GO$827,0)),0)</f>
      </c>
      <c r="JA211" t="s">
        <v>23</v>
      </c>
      <c r="JB211" t="s">
        <v>23</v>
      </c>
    </row>
    <row r="212" spans="1:262" x14ac:dyDescent="0.25">
      <c r="F212" s="1"/>
      <c r="G212" s="1"/>
      <c r="H212" s="1"/>
      <c r="I212" s="1"/>
      <c r="J212" s="1">
        <f>IFERROR(IF(FIND(" - ",$F212)&gt;0,MID($F212,FIND(" - ",$F212)+3,LEN($F212)),""),"")</f>
      </c>
      <c r="L212" s="1"/>
      <c r="N212" t="s">
        <v>23</v>
      </c>
      <c r="P212">
        <f>IF(OR($N212="",$O212=""),"",IFERROR($N212/$O212,0))</f>
      </c>
      <c r="Q212">
        <f>IF($N212="","",
IF($G212="","",
IF(ISNUMBER(SEARCH("exempt",LOWER($G212))),0,
$N212*(VALUE(SUBSTITUTE($G212,"%",""))/100))))</f>
      </c>
      <c r="W212">
        <f>IF($N212="","",
SUM($N212,$Q212,$U212,$R212,$T212)-
IF($V212="",0,VALUE($V212)))</f>
      </c>
      <c r="AE212" t="s">
        <v>968</v>
      </c>
      <c r="AJ212" t="s">
        <v>969</v>
      </c>
      <c r="AM212">
        <f>IFERROR(LEFT($F212,FIND(" - ",$F212)-1),$F212)</f>
      </c>
      <c r="AP212">
        <f>IF($CE212&gt;=1,INDEX($AN:$AN,$CD212+1),"")</f>
      </c>
      <c r="AQ212">
        <f>IF($CE212&gt;=2,INDEX($AN:$AN,$CD212+2),"")</f>
      </c>
      <c r="AR212">
        <f>IF($CE212&gt;=3,INDEX($AN:$AN,$CD212+3),"")</f>
      </c>
      <c r="AS212">
        <f>IF($CE212&gt;=4,INDEX($AN:$AN,$CD212+4),"")</f>
      </c>
      <c r="AT212">
        <f>IF($CE212&gt;=5,INDEX($AN:$AN,$CD212+5),"")</f>
      </c>
      <c r="AU212">
        <f>IF($CE212&gt;=6,INDEX($AN:$AN,$CD212+6),"")</f>
      </c>
      <c r="AV212">
        <f>IF($CE212&gt;=7,INDEX($AN:$AN,$CD212+7),"")</f>
      </c>
      <c r="AW212">
        <f>IF($CE212&gt;=8,INDEX($AN:$AN,$CD212+8),"")</f>
      </c>
      <c r="AX212">
        <f>IF($CE212&gt;=9,INDEX($AN:$AN,$CD212+9),"")</f>
      </c>
      <c r="AY212">
        <f>IF($CE212&gt;=10,INDEX($AN:$AN,$CD212+10),"")</f>
      </c>
      <c r="AZ212">
        <f>IF($CE212&gt;=11,INDEX($AN:$AN,$CD212+11),"")</f>
      </c>
      <c r="BA212">
        <f>IF($CE212&gt;=12,INDEX($AN:$AN,$CD212+12),"")</f>
      </c>
      <c r="BB212">
        <f>IF($CE212&gt;=13,INDEX($AN:$AN,$CD212+13),"")</f>
      </c>
      <c r="BC212">
        <f>IF($CE212&gt;=14,INDEX($AN:$AN,$CD212+14),"")</f>
      </c>
      <c r="BD212">
        <f>IF($CE212&gt;=15,INDEX($AN:$AN,$CD212+15),"")</f>
      </c>
      <c r="BE212">
        <f>IF($CE212&gt;=16,INDEX($AN:$AN,$CD212+16),"")</f>
      </c>
      <c r="BF212">
        <f>IF($CE212&gt;=17,INDEX($AN:$AN,$CD212+17),"")</f>
      </c>
      <c r="BG212">
        <f>IF($CE212&gt;=18,INDEX($AN:$AN,$CD212+18),"")</f>
      </c>
      <c r="BH212">
        <f>IF($CE212&gt;=19,INDEX($AN:$AN,$CD212+19),"")</f>
      </c>
      <c r="BI212">
        <f>IF($CE212&gt;=20,INDEX($AN:$AN,$CD212+20),"")</f>
      </c>
      <c r="BJ212">
        <f>IF($CE212&gt;=21,INDEX($AN:$AN,$CD212+21),"")</f>
      </c>
      <c r="BK212">
        <f>IF($CE212&gt;=22,INDEX($AN:$AN,$CD212+22),"")</f>
      </c>
      <c r="BL212">
        <f>IF($CE212&gt;=23,INDEX($AN:$AN,$CD212+23),"")</f>
      </c>
      <c r="BM212">
        <f>IF($CE212&gt;=24,INDEX($AN:$AN,$CD212+24),"")</f>
      </c>
      <c r="BN212">
        <f>IF($CE212&gt;=25,INDEX($AN:$AN,$CD212+25),"")</f>
      </c>
      <c r="BO212">
        <f>IF($CE212&gt;=26,INDEX($AN:$AN,$CD212+26),"")</f>
      </c>
      <c r="BP212">
        <f>IF($CE212&gt;=27,INDEX($AN:$AN,$CD212+27),"")</f>
      </c>
      <c r="BQ212">
        <f>IF($CE212&gt;=28,INDEX($AN:$AN,$CD212+28),"")</f>
      </c>
      <c r="BR212">
        <f>IF($CE212&gt;=29,INDEX($AN:$AN,$CD212+29),"")</f>
      </c>
      <c r="BS212">
        <f>IF($CE212&gt;=30,INDEX($AN:$AN,$CD212+30),"")</f>
      </c>
      <c r="BT212">
        <f>IF($CE212&gt;=31,INDEX($AN:$AN,$CD212+31),"")</f>
      </c>
      <c r="BU212">
        <f>IF($CE212&gt;=32,INDEX($AN:$AN,$CD212+32),"")</f>
      </c>
      <c r="BV212">
        <f>IF($CE212&gt;=33,INDEX($AN:$AN,$CD212+33),"")</f>
      </c>
      <c r="BW212">
        <f>IF($CE212&gt;=34,INDEX($AN:$AN,$CD212+34),"")</f>
      </c>
      <c r="BX212">
        <f>IF($CE212&gt;=35,INDEX($AN:$AN,$CD212+35),"")</f>
      </c>
      <c r="BY212">
        <f>IF($CE212&gt;=36,INDEX($AN:$AN,$CD212+36),"")</f>
      </c>
      <c r="BZ212">
        <f>IF($CE212&gt;=37,INDEX($AN:$AN,$CD212+37),"")</f>
      </c>
      <c r="CA212">
        <f>IF($CE212&gt;=38,INDEX($AN:$AN,$CD212+38),"")</f>
      </c>
      <c r="CB212">
        <f>IF($CE212&gt;=39,INDEX($AN:$AN,$CD212+39),"")</f>
      </c>
      <c r="CC212">
        <f>IF($CE212&gt;=40,INDEX($AN:$AN,$CD212+40),"")</f>
      </c>
      <c r="CD212">
        <f>IFERROR(MATCH($AM212,$AN$2:$AN$133,0)+1,0)</f>
      </c>
      <c r="CE212">
        <f>IFERROR(INDEX($AO$2:$AO$133,MATCH($AM212,$AN$2:$AN$133,0)),0)</f>
      </c>
      <c r="CF212">
        <f>IFERROR(LEFT($K212,FIND(" - ",$K212)-1),$K212)</f>
      </c>
      <c r="CG212" t="s">
        <v>128</v>
      </c>
      <c r="CI212">
        <f>IF($DD212&gt;=1,INDEX($CG:$CG,$DC212+1),"")</f>
      </c>
      <c r="CJ212">
        <f>IF($DD212&gt;=2,INDEX($CG:$CG,$DC212+2),"")</f>
      </c>
      <c r="CK212">
        <f>IF($DD212&gt;=3,INDEX($CG:$CG,$DC212+3),"")</f>
      </c>
      <c r="CL212">
        <f>IF($DD212&gt;=4,INDEX($CG:$CG,$DC212+4),"")</f>
      </c>
      <c r="CM212">
        <f>IF($DD212&gt;=5,INDEX($CG:$CG,$DC212+5),"")</f>
      </c>
      <c r="CN212">
        <f>IF($DD212&gt;=6,INDEX($CG:$CG,$DC212+6),"")</f>
      </c>
      <c r="CO212">
        <f>IF($DD212&gt;=7,INDEX($CG:$CG,$DC212+7),"")</f>
      </c>
      <c r="CP212">
        <f>IF($DD212&gt;=8,INDEX($CG:$CG,$DC212+8),"")</f>
      </c>
      <c r="CQ212">
        <f>IF($DD212&gt;=9,INDEX($CG:$CG,$DC212+9),"")</f>
      </c>
      <c r="CR212">
        <f>IF($DD212&gt;=10,INDEX($CG:$CG,$DC212+10),"")</f>
      </c>
      <c r="CS212">
        <f>IF($DD212&gt;=11,INDEX($CG:$CG,$DC212+11),"")</f>
      </c>
      <c r="CT212">
        <f>IF($DD212&gt;=12,INDEX($CG:$CG,$DC212+12),"")</f>
      </c>
      <c r="CU212">
        <f>IF($DD212&gt;=13,INDEX($CG:$CG,$DC212+13),"")</f>
      </c>
      <c r="CV212">
        <f>IF($DD212&gt;=14,INDEX($CG:$CG,$DC212+14),"")</f>
      </c>
      <c r="CW212">
        <f>IF($DD212&gt;=15,INDEX($CG:$CG,$DC212+15),"")</f>
      </c>
      <c r="CX212">
        <f>IF($DD212&gt;=16,INDEX($CG:$CG,$DC212+16),"")</f>
      </c>
      <c r="CY212">
        <f>IF($DD212&gt;=17,INDEX($CG:$CG,$DC212+17),"")</f>
      </c>
      <c r="CZ212">
        <f>IF($DD212&gt;=18,INDEX($CG:$CG,$DC212+18),"")</f>
      </c>
      <c r="DA212">
        <f>IF($DD212&gt;=19,INDEX($CG:$CG,$DC212+19),"")</f>
      </c>
      <c r="DB212">
        <f>IF($DD212&gt;=20,INDEX($CG:$CG,$DC212+20),"")</f>
      </c>
      <c r="DC212">
        <f>IFERROR(MATCH($CF212,$CG$2:$CG$1558,0)+1,0)</f>
      </c>
      <c r="DD212">
        <f>IFERROR(INDEX($CH$2:$CH$1558,MATCH($CF212,$CG$2:$CG$1558,0)),0)</f>
      </c>
      <c r="DE212">
        <f>IFERROR(INDEX($AL:$AL,MATCH($G212,$AK:$AK,0))&amp;"","")</f>
      </c>
      <c r="DI212">
        <f>IF($GL212&gt;=1,INDEX($DF:$DF,$GK212+1),"")</f>
      </c>
      <c r="DJ212">
        <f>IF($GL212&gt;=2,INDEX($DF:$DF,$GK212+2),"")</f>
      </c>
      <c r="DK212">
        <f>IF($GL212&gt;=3,INDEX($DF:$DF,$GK212+3),"")</f>
      </c>
      <c r="DL212">
        <f>IF($GL212&gt;=4,INDEX($DF:$DF,$GK212+4),"")</f>
      </c>
      <c r="DM212">
        <f>IF($GL212&gt;=5,INDEX($DF:$DF,$GK212+5),"")</f>
      </c>
      <c r="DN212">
        <f>IF($GL212&gt;=6,INDEX($DF:$DF,$GK212+6),"")</f>
      </c>
      <c r="DO212">
        <f>IF($GL212&gt;=7,INDEX($DF:$DF,$GK212+7),"")</f>
      </c>
      <c r="DP212">
        <f>IF($GL212&gt;=8,INDEX($DF:$DF,$GK212+8),"")</f>
      </c>
      <c r="DQ212">
        <f>IF($GL212&gt;=9,INDEX($DF:$DF,$GK212+9),"")</f>
      </c>
      <c r="DR212">
        <f>IF($GL212&gt;=10,INDEX($DF:$DF,$GK212+10),"")</f>
      </c>
      <c r="DS212">
        <f>IF($GL212&gt;=11,INDEX($DF:$DF,$GK212+11),"")</f>
      </c>
      <c r="DT212">
        <f>IF($GL212&gt;=12,INDEX($DF:$DF,$GK212+12),"")</f>
      </c>
      <c r="DU212">
        <f>IF($GL212&gt;=13,INDEX($DF:$DF,$GK212+13),"")</f>
      </c>
      <c r="DV212">
        <f>IF($GL212&gt;=14,INDEX($DF:$DF,$GK212+14),"")</f>
      </c>
      <c r="DW212">
        <f>IF($GL212&gt;=15,INDEX($DF:$DF,$GK212+15),"")</f>
      </c>
      <c r="DX212">
        <f>IF($GL212&gt;=16,INDEX($DF:$DF,$GK212+16),"")</f>
      </c>
      <c r="DY212">
        <f>IF($GL212&gt;=17,INDEX($DF:$DF,$GK212+17),"")</f>
      </c>
      <c r="DZ212">
        <f>IF($GL212&gt;=18,INDEX($DF:$DF,$GK212+18),"")</f>
      </c>
      <c r="EA212">
        <f>IF($GL212&gt;=19,INDEX($DF:$DF,$GK212+19),"")</f>
      </c>
      <c r="EB212">
        <f>IF($GL212&gt;=20,INDEX($DF:$DF,$GK212+20),"")</f>
      </c>
      <c r="EC212">
        <f>IF($GL212&gt;=21,INDEX($DF:$DF,$GK212+21),"")</f>
      </c>
      <c r="ED212">
        <f>IF($GL212&gt;=22,INDEX($DF:$DF,$GK212+22),"")</f>
      </c>
      <c r="EE212">
        <f>IF($GL212&gt;=23,INDEX($DF:$DF,$GK212+23),"")</f>
      </c>
      <c r="EF212">
        <f>IF($GL212&gt;=24,INDEX($DF:$DF,$GK212+24),"")</f>
      </c>
      <c r="EG212">
        <f>IF($GL212&gt;=25,INDEX($DF:$DF,$GK212+25),"")</f>
      </c>
      <c r="EH212">
        <f>IF($GL212&gt;=26,INDEX($DF:$DF,$GK212+26),"")</f>
      </c>
      <c r="EI212">
        <f>IF($GL212&gt;=27,INDEX($DF:$DF,$GK212+27),"")</f>
      </c>
      <c r="EJ212">
        <f>IF($GL212&gt;=28,INDEX($DF:$DF,$GK212+28),"")</f>
      </c>
      <c r="EK212">
        <f>IF($GL212&gt;=29,INDEX($DF:$DF,$GK212+29),"")</f>
      </c>
      <c r="EL212">
        <f>IF($GL212&gt;=30,INDEX($DF:$DF,$GK212+30),"")</f>
      </c>
      <c r="EM212">
        <f>IF($GL212&gt;=31,INDEX($DF:$DF,$GK212+31),"")</f>
      </c>
      <c r="EN212">
        <f>IF($GL212&gt;=32,INDEX($DF:$DF,$GK212+32),"")</f>
      </c>
      <c r="EO212">
        <f>IF($GL212&gt;=33,INDEX($DF:$DF,$GK212+33),"")</f>
      </c>
      <c r="EP212">
        <f>IF($GL212&gt;=34,INDEX($DF:$DF,$GK212+34),"")</f>
      </c>
      <c r="EQ212">
        <f>IF($GL212&gt;=35,INDEX($DF:$DF,$GK212+35),"")</f>
      </c>
      <c r="ER212">
        <f>IF($GL212&gt;=36,INDEX($DF:$DF,$GK212+36),"")</f>
      </c>
      <c r="ES212">
        <f>IF($GL212&gt;=37,INDEX($DF:$DF,$GK212+37),"")</f>
      </c>
      <c r="ET212">
        <f>IF($GL212&gt;=38,INDEX($DF:$DF,$GK212+38),"")</f>
      </c>
      <c r="EU212">
        <f>IF($GL212&gt;=39,INDEX($DF:$DF,$GK212+39),"")</f>
      </c>
      <c r="EV212">
        <f>IF($GL212&gt;=40,INDEX($DF:$DF,$GK212+40),"")</f>
      </c>
      <c r="EW212">
        <f>IF($GL212&gt;=1,INDEX($DG:$DG,$GK212+1),"")</f>
      </c>
      <c r="EX212">
        <f>IF($GL212&gt;=2,INDEX($DG:$DG,$GK212+2),"")</f>
      </c>
      <c r="EY212">
        <f>IF($GL212&gt;=3,INDEX($DG:$DG,$GK212+3),"")</f>
      </c>
      <c r="EZ212">
        <f>IF($GL212&gt;=4,INDEX($DG:$DG,$GK212+4),"")</f>
      </c>
      <c r="FA212">
        <f>IF($GL212&gt;=5,INDEX($DG:$DG,$GK212+5),"")</f>
      </c>
      <c r="FB212">
        <f>IF($GL212&gt;=6,INDEX($DG:$DG,$GK212+6),"")</f>
      </c>
      <c r="FC212">
        <f>IF($GL212&gt;=7,INDEX($DG:$DG,$GK212+7),"")</f>
      </c>
      <c r="FD212">
        <f>IF($GL212&gt;=8,INDEX($DG:$DG,$GK212+8),"")</f>
      </c>
      <c r="FE212">
        <f>IF($GL212&gt;=9,INDEX($DG:$DG,$GK212+9),"")</f>
      </c>
      <c r="FF212">
        <f>IF($GL212&gt;=10,INDEX($DG:$DG,$GK212+10),"")</f>
      </c>
      <c r="FG212">
        <f>IF($GL212&gt;=11,INDEX($DG:$DG,$GK212+11),"")</f>
      </c>
      <c r="FH212">
        <f>IF($GL212&gt;=12,INDEX($DG:$DG,$GK212+12),"")</f>
      </c>
      <c r="FI212">
        <f>IF($GL212&gt;=13,INDEX($DG:$DG,$GK212+13),"")</f>
      </c>
      <c r="FJ212">
        <f>IF($GL212&gt;=14,INDEX($DG:$DG,$GK212+14),"")</f>
      </c>
      <c r="FK212">
        <f>IF($GL212&gt;=15,INDEX($DG:$DG,$GK212+15),"")</f>
      </c>
      <c r="FL212">
        <f>IF($GL212&gt;=16,INDEX($DG:$DG,$GK212+16),"")</f>
      </c>
      <c r="FM212">
        <f>IF($GL212&gt;=17,INDEX($DG:$DG,$GK212+17),"")</f>
      </c>
      <c r="FN212">
        <f>IF($GL212&gt;=18,INDEX($DG:$DG,$GK212+18),"")</f>
      </c>
      <c r="FO212">
        <f>IF($GL212&gt;=19,INDEX($DG:$DG,$GK212+19),"")</f>
      </c>
      <c r="FP212">
        <f>IF($GL212&gt;=20,INDEX($DG:$DG,$GK212+20),"")</f>
      </c>
      <c r="FQ212">
        <f>IF($GL212&gt;=21,INDEX($DG:$DG,$GK212+21),"")</f>
      </c>
      <c r="FR212">
        <f>IF($GL212&gt;=22,INDEX($DG:$DG,$GK212+22),"")</f>
      </c>
      <c r="FS212">
        <f>IF($GL212&gt;=23,INDEX($DG:$DG,$GK212+23),"")</f>
      </c>
      <c r="FT212">
        <f>IF($GL212&gt;=24,INDEX($DG:$DG,$GK212+24),"")</f>
      </c>
      <c r="FU212">
        <f>IF($GL212&gt;=25,INDEX($DG:$DG,$GK212+25),"")</f>
      </c>
      <c r="FV212">
        <f>IF($GL212&gt;=26,INDEX($DG:$DG,$GK212+26),"")</f>
      </c>
      <c r="FW212">
        <f>IF($GL212&gt;=27,INDEX($DG:$DG,$GK212+27),"")</f>
      </c>
      <c r="FX212">
        <f>IF($GL212&gt;=28,INDEX($DG:$DG,$GK212+28),"")</f>
      </c>
      <c r="FY212">
        <f>IF($GL212&gt;=29,INDEX($DG:$DG,$GK212+29),"")</f>
      </c>
      <c r="FZ212">
        <f>IF($GL212&gt;=30,INDEX($DG:$DG,$GK212+30),"")</f>
      </c>
      <c r="GA212">
        <f>IF($GL212&gt;=31,INDEX($DG:$DG,$GK212+31),"")</f>
      </c>
      <c r="GB212">
        <f>IF($GL212&gt;=32,INDEX($DG:$DG,$GK212+32),"")</f>
      </c>
      <c r="GC212">
        <f>IF($GL212&gt;=33,INDEX($DG:$DG,$GK212+33),"")</f>
      </c>
      <c r="GD212">
        <f>IF($GL212&gt;=34,INDEX($DG:$DG,$GK212+34),"")</f>
      </c>
      <c r="GE212">
        <f>IF($GL212&gt;=35,INDEX($DG:$DG,$GK212+35),"")</f>
      </c>
      <c r="GF212">
        <f>IF($GL212&gt;=36,INDEX($DG:$DG,$GK212+36),"")</f>
      </c>
      <c r="GG212">
        <f>IF($GL212&gt;=37,INDEX($DG:$DG,$GK212+37),"")</f>
      </c>
      <c r="GH212">
        <f>IF($GL212&gt;=38,INDEX($DG:$DG,$GK212+38),"")</f>
      </c>
      <c r="GI212">
        <f>IF($GL212&gt;=39,INDEX($DG:$DG,$GK212+39),"")</f>
      </c>
      <c r="GJ212">
        <f>IF($GL212&gt;=40,INDEX($DG:$DG,$GK212+40),"")</f>
      </c>
      <c r="GK212">
        <f>IFERROR(MATCH($DE212,$DF$2:$DF$166,0)+1,0)</f>
      </c>
      <c r="GL212">
        <f>IFERROR(INDEX($DH$2:$DH$166,MATCH($DE212,$DF$2:$DF$166,0)),0)</f>
      </c>
      <c r="GM212">
        <f>IFERROR(MATCH($H212,$DI$212:$EV$212,0),0)</f>
      </c>
      <c r="GN212">
        <f>IF($GM212&gt;0,INDEX($EW$212:$GJ$212,$GM212),"")</f>
      </c>
      <c r="GO212" t="s">
        <v>623</v>
      </c>
      <c r="GQ212">
        <f>IF($IZ212&gt;=1,INDEX($GO:$GO,$IY212+1),"")</f>
      </c>
      <c r="GR212">
        <f>IF($IZ212&gt;=2,INDEX($GO:$GO,$IY212+2),"")</f>
      </c>
      <c r="GS212">
        <f>IF($IZ212&gt;=3,INDEX($GO:$GO,$IY212+3),"")</f>
      </c>
      <c r="GT212">
        <f>IF($IZ212&gt;=4,INDEX($GO:$GO,$IY212+4),"")</f>
      </c>
      <c r="GU212">
        <f>IF($IZ212&gt;=5,INDEX($GO:$GO,$IY212+5),"")</f>
      </c>
      <c r="GV212">
        <f>IF($IZ212&gt;=6,INDEX($GO:$GO,$IY212+6),"")</f>
      </c>
      <c r="GW212">
        <f>IF($IZ212&gt;=7,INDEX($GO:$GO,$IY212+7),"")</f>
      </c>
      <c r="GX212">
        <f>IF($IZ212&gt;=8,INDEX($GO:$GO,$IY212+8),"")</f>
      </c>
      <c r="GY212">
        <f>IF($IZ212&gt;=9,INDEX($GO:$GO,$IY212+9),"")</f>
      </c>
      <c r="GZ212">
        <f>IF($IZ212&gt;=10,INDEX($GO:$GO,$IY212+10),"")</f>
      </c>
      <c r="HA212">
        <f>IF($IZ212&gt;=11,INDEX($GO:$GO,$IY212+11),"")</f>
      </c>
      <c r="HB212">
        <f>IF($IZ212&gt;=12,INDEX($GO:$GO,$IY212+12),"")</f>
      </c>
      <c r="HC212">
        <f>IF($IZ212&gt;=13,INDEX($GO:$GO,$IY212+13),"")</f>
      </c>
      <c r="HD212">
        <f>IF($IZ212&gt;=14,INDEX($GO:$GO,$IY212+14),"")</f>
      </c>
      <c r="HE212">
        <f>IF($IZ212&gt;=15,INDEX($GO:$GO,$IY212+15),"")</f>
      </c>
      <c r="HF212">
        <f>IF($IZ212&gt;=16,INDEX($GO:$GO,$IY212+16),"")</f>
      </c>
      <c r="HG212">
        <f>IF($IZ212&gt;=17,INDEX($GO:$GO,$IY212+17),"")</f>
      </c>
      <c r="HH212">
        <f>IF($IZ212&gt;=18,INDEX($GO:$GO,$IY212+18),"")</f>
      </c>
      <c r="HI212">
        <f>IF($IZ212&gt;=19,INDEX($GO:$GO,$IY212+19),"")</f>
      </c>
      <c r="HJ212">
        <f>IF($IZ212&gt;=20,INDEX($GO:$GO,$IY212+20),"")</f>
      </c>
      <c r="HK212">
        <f>IF($IZ212&gt;=21,INDEX($GO:$GO,$IY212+21),"")</f>
      </c>
      <c r="HL212">
        <f>IF($IZ212&gt;=22,INDEX($GO:$GO,$IY212+22),"")</f>
      </c>
      <c r="HM212">
        <f>IF($IZ212&gt;=23,INDEX($GO:$GO,$IY212+23),"")</f>
      </c>
      <c r="HN212">
        <f>IF($IZ212&gt;=24,INDEX($GO:$GO,$IY212+24),"")</f>
      </c>
      <c r="HO212">
        <f>IF($IZ212&gt;=25,INDEX($GO:$GO,$IY212+25),"")</f>
      </c>
      <c r="HP212">
        <f>IF($IZ212&gt;=26,INDEX($GO:$GO,$IY212+26),"")</f>
      </c>
      <c r="HQ212">
        <f>IF($IZ212&gt;=27,INDEX($GO:$GO,$IY212+27),"")</f>
      </c>
      <c r="HR212">
        <f>IF($IZ212&gt;=28,INDEX($GO:$GO,$IY212+28),"")</f>
      </c>
      <c r="HS212">
        <f>IF($IZ212&gt;=29,INDEX($GO:$GO,$IY212+29),"")</f>
      </c>
      <c r="HT212">
        <f>IF($IZ212&gt;=30,INDEX($GO:$GO,$IY212+30),"")</f>
      </c>
      <c r="HU212">
        <f>IF($IZ212&gt;=31,INDEX($GO:$GO,$IY212+31),"")</f>
      </c>
      <c r="HV212">
        <f>IF($IZ212&gt;=32,INDEX($GO:$GO,$IY212+32),"")</f>
      </c>
      <c r="HW212">
        <f>IF($IZ212&gt;=33,INDEX($GO:$GO,$IY212+33),"")</f>
      </c>
      <c r="HX212">
        <f>IF($IZ212&gt;=34,INDEX($GO:$GO,$IY212+34),"")</f>
      </c>
      <c r="HY212">
        <f>IF($IZ212&gt;=35,INDEX($GO:$GO,$IY212+35),"")</f>
      </c>
      <c r="HZ212">
        <f>IF($IZ212&gt;=36,INDEX($GO:$GO,$IY212+36),"")</f>
      </c>
      <c r="IA212">
        <f>IF($IZ212&gt;=37,INDEX($GO:$GO,$IY212+37),"")</f>
      </c>
      <c r="IB212">
        <f>IF($IZ212&gt;=38,INDEX($GO:$GO,$IY212+38),"")</f>
      </c>
      <c r="IC212">
        <f>IF($IZ212&gt;=39,INDEX($GO:$GO,$IY212+39),"")</f>
      </c>
      <c r="ID212">
        <f>IF($IZ212&gt;=40,INDEX($GO:$GO,$IY212+40),"")</f>
      </c>
      <c r="IE212">
        <f>IF($IZ212&gt;=41,INDEX($GO:$GO,$IY212+41),"")</f>
      </c>
      <c r="IF212">
        <f>IF($IZ212&gt;=42,INDEX($GO:$GO,$IY212+42),"")</f>
      </c>
      <c r="IG212">
        <f>IF($IZ212&gt;=43,INDEX($GO:$GO,$IY212+43),"")</f>
      </c>
      <c r="IH212">
        <f>IF($IZ212&gt;=44,INDEX($GO:$GO,$IY212+44),"")</f>
      </c>
      <c r="II212">
        <f>IF($IZ212&gt;=45,INDEX($GO:$GO,$IY212+45),"")</f>
      </c>
      <c r="IJ212">
        <f>IF($IZ212&gt;=46,INDEX($GO:$GO,$IY212+46),"")</f>
      </c>
      <c r="IK212">
        <f>IF($IZ212&gt;=47,INDEX($GO:$GO,$IY212+47),"")</f>
      </c>
      <c r="IL212">
        <f>IF($IZ212&gt;=48,INDEX($GO:$GO,$IY212+48),"")</f>
      </c>
      <c r="IM212">
        <f>IF($IZ212&gt;=49,INDEX($GO:$GO,$IY212+49),"")</f>
      </c>
      <c r="IN212">
        <f>IF($IZ212&gt;=50,INDEX($GO:$GO,$IY212+50),"")</f>
      </c>
      <c r="IO212">
        <f>IF($IZ212&gt;=51,INDEX($GO:$GO,$IY212+51),"")</f>
      </c>
      <c r="IP212">
        <f>IF($IZ212&gt;=52,INDEX($GO:$GO,$IY212+52),"")</f>
      </c>
      <c r="IQ212">
        <f>IF($IZ212&gt;=53,INDEX($GO:$GO,$IY212+53),"")</f>
      </c>
      <c r="IR212">
        <f>IF($IZ212&gt;=54,INDEX($GO:$GO,$IY212+54),"")</f>
      </c>
      <c r="IS212">
        <f>IF($IZ212&gt;=55,INDEX($GO:$GO,$IY212+55),"")</f>
      </c>
      <c r="IT212">
        <f>IF($IZ212&gt;=56,INDEX($GO:$GO,$IY212+56),"")</f>
      </c>
      <c r="IU212">
        <f>IF($IZ212&gt;=57,INDEX($GO:$GO,$IY212+57),"")</f>
      </c>
      <c r="IV212">
        <f>IF($IZ212&gt;=58,INDEX($GO:$GO,$IY212+58),"")</f>
      </c>
      <c r="IW212">
        <f>IF($IZ212&gt;=59,INDEX($GO:$GO,$IY212+59),"")</f>
      </c>
      <c r="IX212">
        <f>IF($IZ212&gt;=60,INDEX($GO:$GO,$IY212+60),"")</f>
      </c>
      <c r="IY212">
        <f>IFERROR(MATCH($GN212,$GO$2:$GO$827,0)+1,0)</f>
      </c>
      <c r="IZ212">
        <f>IFERROR(INDEX($GP$2:$GP$827,MATCH($GN212,$GO$2:$GO$827,0)),0)</f>
      </c>
      <c r="JA212" t="s">
        <v>23</v>
      </c>
      <c r="JB212" t="s">
        <v>23</v>
      </c>
    </row>
    <row r="213" spans="1:262" x14ac:dyDescent="0.25">
      <c r="F213" s="1"/>
      <c r="G213" s="1"/>
      <c r="H213" s="1"/>
      <c r="I213" s="1"/>
      <c r="J213" s="1">
        <f>IFERROR(IF(FIND(" - ",$F213)&gt;0,MID($F213,FIND(" - ",$F213)+3,LEN($F213)),""),"")</f>
      </c>
      <c r="L213" s="1"/>
      <c r="N213" t="s">
        <v>23</v>
      </c>
      <c r="P213">
        <f>IF(OR($N213="",$O213=""),"",IFERROR($N213/$O213,0))</f>
      </c>
      <c r="Q213">
        <f>IF($N213="","",
IF($G213="","",
IF(ISNUMBER(SEARCH("exempt",LOWER($G213))),0,
$N213*(VALUE(SUBSTITUTE($G213,"%",""))/100))))</f>
      </c>
      <c r="W213">
        <f>IF($N213="","",
SUM($N213,$Q213,$U213,$R213,$T213)-
IF($V213="",0,VALUE($V213)))</f>
      </c>
      <c r="AE213" t="s">
        <v>970</v>
      </c>
      <c r="AJ213" t="s">
        <v>971</v>
      </c>
      <c r="AM213">
        <f>IFERROR(LEFT($F213,FIND(" - ",$F213)-1),$F213)</f>
      </c>
      <c r="AP213">
        <f>IF($CE213&gt;=1,INDEX($AN:$AN,$CD213+1),"")</f>
      </c>
      <c r="AQ213">
        <f>IF($CE213&gt;=2,INDEX($AN:$AN,$CD213+2),"")</f>
      </c>
      <c r="AR213">
        <f>IF($CE213&gt;=3,INDEX($AN:$AN,$CD213+3),"")</f>
      </c>
      <c r="AS213">
        <f>IF($CE213&gt;=4,INDEX($AN:$AN,$CD213+4),"")</f>
      </c>
      <c r="AT213">
        <f>IF($CE213&gt;=5,INDEX($AN:$AN,$CD213+5),"")</f>
      </c>
      <c r="AU213">
        <f>IF($CE213&gt;=6,INDEX($AN:$AN,$CD213+6),"")</f>
      </c>
      <c r="AV213">
        <f>IF($CE213&gt;=7,INDEX($AN:$AN,$CD213+7),"")</f>
      </c>
      <c r="AW213">
        <f>IF($CE213&gt;=8,INDEX($AN:$AN,$CD213+8),"")</f>
      </c>
      <c r="AX213">
        <f>IF($CE213&gt;=9,INDEX($AN:$AN,$CD213+9),"")</f>
      </c>
      <c r="AY213">
        <f>IF($CE213&gt;=10,INDEX($AN:$AN,$CD213+10),"")</f>
      </c>
      <c r="AZ213">
        <f>IF($CE213&gt;=11,INDEX($AN:$AN,$CD213+11),"")</f>
      </c>
      <c r="BA213">
        <f>IF($CE213&gt;=12,INDEX($AN:$AN,$CD213+12),"")</f>
      </c>
      <c r="BB213">
        <f>IF($CE213&gt;=13,INDEX($AN:$AN,$CD213+13),"")</f>
      </c>
      <c r="BC213">
        <f>IF($CE213&gt;=14,INDEX($AN:$AN,$CD213+14),"")</f>
      </c>
      <c r="BD213">
        <f>IF($CE213&gt;=15,INDEX($AN:$AN,$CD213+15),"")</f>
      </c>
      <c r="BE213">
        <f>IF($CE213&gt;=16,INDEX($AN:$AN,$CD213+16),"")</f>
      </c>
      <c r="BF213">
        <f>IF($CE213&gt;=17,INDEX($AN:$AN,$CD213+17),"")</f>
      </c>
      <c r="BG213">
        <f>IF($CE213&gt;=18,INDEX($AN:$AN,$CD213+18),"")</f>
      </c>
      <c r="BH213">
        <f>IF($CE213&gt;=19,INDEX($AN:$AN,$CD213+19),"")</f>
      </c>
      <c r="BI213">
        <f>IF($CE213&gt;=20,INDEX($AN:$AN,$CD213+20),"")</f>
      </c>
      <c r="BJ213">
        <f>IF($CE213&gt;=21,INDEX($AN:$AN,$CD213+21),"")</f>
      </c>
      <c r="BK213">
        <f>IF($CE213&gt;=22,INDEX($AN:$AN,$CD213+22),"")</f>
      </c>
      <c r="BL213">
        <f>IF($CE213&gt;=23,INDEX($AN:$AN,$CD213+23),"")</f>
      </c>
      <c r="BM213">
        <f>IF($CE213&gt;=24,INDEX($AN:$AN,$CD213+24),"")</f>
      </c>
      <c r="BN213">
        <f>IF($CE213&gt;=25,INDEX($AN:$AN,$CD213+25),"")</f>
      </c>
      <c r="BO213">
        <f>IF($CE213&gt;=26,INDEX($AN:$AN,$CD213+26),"")</f>
      </c>
      <c r="BP213">
        <f>IF($CE213&gt;=27,INDEX($AN:$AN,$CD213+27),"")</f>
      </c>
      <c r="BQ213">
        <f>IF($CE213&gt;=28,INDEX($AN:$AN,$CD213+28),"")</f>
      </c>
      <c r="BR213">
        <f>IF($CE213&gt;=29,INDEX($AN:$AN,$CD213+29),"")</f>
      </c>
      <c r="BS213">
        <f>IF($CE213&gt;=30,INDEX($AN:$AN,$CD213+30),"")</f>
      </c>
      <c r="BT213">
        <f>IF($CE213&gt;=31,INDEX($AN:$AN,$CD213+31),"")</f>
      </c>
      <c r="BU213">
        <f>IF($CE213&gt;=32,INDEX($AN:$AN,$CD213+32),"")</f>
      </c>
      <c r="BV213">
        <f>IF($CE213&gt;=33,INDEX($AN:$AN,$CD213+33),"")</f>
      </c>
      <c r="BW213">
        <f>IF($CE213&gt;=34,INDEX($AN:$AN,$CD213+34),"")</f>
      </c>
      <c r="BX213">
        <f>IF($CE213&gt;=35,INDEX($AN:$AN,$CD213+35),"")</f>
      </c>
      <c r="BY213">
        <f>IF($CE213&gt;=36,INDEX($AN:$AN,$CD213+36),"")</f>
      </c>
      <c r="BZ213">
        <f>IF($CE213&gt;=37,INDEX($AN:$AN,$CD213+37),"")</f>
      </c>
      <c r="CA213">
        <f>IF($CE213&gt;=38,INDEX($AN:$AN,$CD213+38),"")</f>
      </c>
      <c r="CB213">
        <f>IF($CE213&gt;=39,INDEX($AN:$AN,$CD213+39),"")</f>
      </c>
      <c r="CC213">
        <f>IF($CE213&gt;=40,INDEX($AN:$AN,$CD213+40),"")</f>
      </c>
      <c r="CD213">
        <f>IFERROR(MATCH($AM213,$AN$2:$AN$133,0)+1,0)</f>
      </c>
      <c r="CE213">
        <f>IFERROR(INDEX($AO$2:$AO$133,MATCH($AM213,$AN$2:$AN$133,0)),0)</f>
      </c>
      <c r="CF213">
        <f>IFERROR(LEFT($K213,FIND(" - ",$K213)-1),$K213)</f>
      </c>
      <c r="CG213" t="s">
        <v>80</v>
      </c>
      <c r="CI213">
        <f>IF($DD213&gt;=1,INDEX($CG:$CG,$DC213+1),"")</f>
      </c>
      <c r="CJ213">
        <f>IF($DD213&gt;=2,INDEX($CG:$CG,$DC213+2),"")</f>
      </c>
      <c r="CK213">
        <f>IF($DD213&gt;=3,INDEX($CG:$CG,$DC213+3),"")</f>
      </c>
      <c r="CL213">
        <f>IF($DD213&gt;=4,INDEX($CG:$CG,$DC213+4),"")</f>
      </c>
      <c r="CM213">
        <f>IF($DD213&gt;=5,INDEX($CG:$CG,$DC213+5),"")</f>
      </c>
      <c r="CN213">
        <f>IF($DD213&gt;=6,INDEX($CG:$CG,$DC213+6),"")</f>
      </c>
      <c r="CO213">
        <f>IF($DD213&gt;=7,INDEX($CG:$CG,$DC213+7),"")</f>
      </c>
      <c r="CP213">
        <f>IF($DD213&gt;=8,INDEX($CG:$CG,$DC213+8),"")</f>
      </c>
      <c r="CQ213">
        <f>IF($DD213&gt;=9,INDEX($CG:$CG,$DC213+9),"")</f>
      </c>
      <c r="CR213">
        <f>IF($DD213&gt;=10,INDEX($CG:$CG,$DC213+10),"")</f>
      </c>
      <c r="CS213">
        <f>IF($DD213&gt;=11,INDEX($CG:$CG,$DC213+11),"")</f>
      </c>
      <c r="CT213">
        <f>IF($DD213&gt;=12,INDEX($CG:$CG,$DC213+12),"")</f>
      </c>
      <c r="CU213">
        <f>IF($DD213&gt;=13,INDEX($CG:$CG,$DC213+13),"")</f>
      </c>
      <c r="CV213">
        <f>IF($DD213&gt;=14,INDEX($CG:$CG,$DC213+14),"")</f>
      </c>
      <c r="CW213">
        <f>IF($DD213&gt;=15,INDEX($CG:$CG,$DC213+15),"")</f>
      </c>
      <c r="CX213">
        <f>IF($DD213&gt;=16,INDEX($CG:$CG,$DC213+16),"")</f>
      </c>
      <c r="CY213">
        <f>IF($DD213&gt;=17,INDEX($CG:$CG,$DC213+17),"")</f>
      </c>
      <c r="CZ213">
        <f>IF($DD213&gt;=18,INDEX($CG:$CG,$DC213+18),"")</f>
      </c>
      <c r="DA213">
        <f>IF($DD213&gt;=19,INDEX($CG:$CG,$DC213+19),"")</f>
      </c>
      <c r="DB213">
        <f>IF($DD213&gt;=20,INDEX($CG:$CG,$DC213+20),"")</f>
      </c>
      <c r="DC213">
        <f>IFERROR(MATCH($CF213,$CG$2:$CG$1558,0)+1,0)</f>
      </c>
      <c r="DD213">
        <f>IFERROR(INDEX($CH$2:$CH$1558,MATCH($CF213,$CG$2:$CG$1558,0)),0)</f>
      </c>
      <c r="DE213">
        <f>IFERROR(INDEX($AL:$AL,MATCH($G213,$AK:$AK,0))&amp;"","")</f>
      </c>
      <c r="DI213">
        <f>IF($GL213&gt;=1,INDEX($DF:$DF,$GK213+1),"")</f>
      </c>
      <c r="DJ213">
        <f>IF($GL213&gt;=2,INDEX($DF:$DF,$GK213+2),"")</f>
      </c>
      <c r="DK213">
        <f>IF($GL213&gt;=3,INDEX($DF:$DF,$GK213+3),"")</f>
      </c>
      <c r="DL213">
        <f>IF($GL213&gt;=4,INDEX($DF:$DF,$GK213+4),"")</f>
      </c>
      <c r="DM213">
        <f>IF($GL213&gt;=5,INDEX($DF:$DF,$GK213+5),"")</f>
      </c>
      <c r="DN213">
        <f>IF($GL213&gt;=6,INDEX($DF:$DF,$GK213+6),"")</f>
      </c>
      <c r="DO213">
        <f>IF($GL213&gt;=7,INDEX($DF:$DF,$GK213+7),"")</f>
      </c>
      <c r="DP213">
        <f>IF($GL213&gt;=8,INDEX($DF:$DF,$GK213+8),"")</f>
      </c>
      <c r="DQ213">
        <f>IF($GL213&gt;=9,INDEX($DF:$DF,$GK213+9),"")</f>
      </c>
      <c r="DR213">
        <f>IF($GL213&gt;=10,INDEX($DF:$DF,$GK213+10),"")</f>
      </c>
      <c r="DS213">
        <f>IF($GL213&gt;=11,INDEX($DF:$DF,$GK213+11),"")</f>
      </c>
      <c r="DT213">
        <f>IF($GL213&gt;=12,INDEX($DF:$DF,$GK213+12),"")</f>
      </c>
      <c r="DU213">
        <f>IF($GL213&gt;=13,INDEX($DF:$DF,$GK213+13),"")</f>
      </c>
      <c r="DV213">
        <f>IF($GL213&gt;=14,INDEX($DF:$DF,$GK213+14),"")</f>
      </c>
      <c r="DW213">
        <f>IF($GL213&gt;=15,INDEX($DF:$DF,$GK213+15),"")</f>
      </c>
      <c r="DX213">
        <f>IF($GL213&gt;=16,INDEX($DF:$DF,$GK213+16),"")</f>
      </c>
      <c r="DY213">
        <f>IF($GL213&gt;=17,INDEX($DF:$DF,$GK213+17),"")</f>
      </c>
      <c r="DZ213">
        <f>IF($GL213&gt;=18,INDEX($DF:$DF,$GK213+18),"")</f>
      </c>
      <c r="EA213">
        <f>IF($GL213&gt;=19,INDEX($DF:$DF,$GK213+19),"")</f>
      </c>
      <c r="EB213">
        <f>IF($GL213&gt;=20,INDEX($DF:$DF,$GK213+20),"")</f>
      </c>
      <c r="EC213">
        <f>IF($GL213&gt;=21,INDEX($DF:$DF,$GK213+21),"")</f>
      </c>
      <c r="ED213">
        <f>IF($GL213&gt;=22,INDEX($DF:$DF,$GK213+22),"")</f>
      </c>
      <c r="EE213">
        <f>IF($GL213&gt;=23,INDEX($DF:$DF,$GK213+23),"")</f>
      </c>
      <c r="EF213">
        <f>IF($GL213&gt;=24,INDEX($DF:$DF,$GK213+24),"")</f>
      </c>
      <c r="EG213">
        <f>IF($GL213&gt;=25,INDEX($DF:$DF,$GK213+25),"")</f>
      </c>
      <c r="EH213">
        <f>IF($GL213&gt;=26,INDEX($DF:$DF,$GK213+26),"")</f>
      </c>
      <c r="EI213">
        <f>IF($GL213&gt;=27,INDEX($DF:$DF,$GK213+27),"")</f>
      </c>
      <c r="EJ213">
        <f>IF($GL213&gt;=28,INDEX($DF:$DF,$GK213+28),"")</f>
      </c>
      <c r="EK213">
        <f>IF($GL213&gt;=29,INDEX($DF:$DF,$GK213+29),"")</f>
      </c>
      <c r="EL213">
        <f>IF($GL213&gt;=30,INDEX($DF:$DF,$GK213+30),"")</f>
      </c>
      <c r="EM213">
        <f>IF($GL213&gt;=31,INDEX($DF:$DF,$GK213+31),"")</f>
      </c>
      <c r="EN213">
        <f>IF($GL213&gt;=32,INDEX($DF:$DF,$GK213+32),"")</f>
      </c>
      <c r="EO213">
        <f>IF($GL213&gt;=33,INDEX($DF:$DF,$GK213+33),"")</f>
      </c>
      <c r="EP213">
        <f>IF($GL213&gt;=34,INDEX($DF:$DF,$GK213+34),"")</f>
      </c>
      <c r="EQ213">
        <f>IF($GL213&gt;=35,INDEX($DF:$DF,$GK213+35),"")</f>
      </c>
      <c r="ER213">
        <f>IF($GL213&gt;=36,INDEX($DF:$DF,$GK213+36),"")</f>
      </c>
      <c r="ES213">
        <f>IF($GL213&gt;=37,INDEX($DF:$DF,$GK213+37),"")</f>
      </c>
      <c r="ET213">
        <f>IF($GL213&gt;=38,INDEX($DF:$DF,$GK213+38),"")</f>
      </c>
      <c r="EU213">
        <f>IF($GL213&gt;=39,INDEX($DF:$DF,$GK213+39),"")</f>
      </c>
      <c r="EV213">
        <f>IF($GL213&gt;=40,INDEX($DF:$DF,$GK213+40),"")</f>
      </c>
      <c r="EW213">
        <f>IF($GL213&gt;=1,INDEX($DG:$DG,$GK213+1),"")</f>
      </c>
      <c r="EX213">
        <f>IF($GL213&gt;=2,INDEX($DG:$DG,$GK213+2),"")</f>
      </c>
      <c r="EY213">
        <f>IF($GL213&gt;=3,INDEX($DG:$DG,$GK213+3),"")</f>
      </c>
      <c r="EZ213">
        <f>IF($GL213&gt;=4,INDEX($DG:$DG,$GK213+4),"")</f>
      </c>
      <c r="FA213">
        <f>IF($GL213&gt;=5,INDEX($DG:$DG,$GK213+5),"")</f>
      </c>
      <c r="FB213">
        <f>IF($GL213&gt;=6,INDEX($DG:$DG,$GK213+6),"")</f>
      </c>
      <c r="FC213">
        <f>IF($GL213&gt;=7,INDEX($DG:$DG,$GK213+7),"")</f>
      </c>
      <c r="FD213">
        <f>IF($GL213&gt;=8,INDEX($DG:$DG,$GK213+8),"")</f>
      </c>
      <c r="FE213">
        <f>IF($GL213&gt;=9,INDEX($DG:$DG,$GK213+9),"")</f>
      </c>
      <c r="FF213">
        <f>IF($GL213&gt;=10,INDEX($DG:$DG,$GK213+10),"")</f>
      </c>
      <c r="FG213">
        <f>IF($GL213&gt;=11,INDEX($DG:$DG,$GK213+11),"")</f>
      </c>
      <c r="FH213">
        <f>IF($GL213&gt;=12,INDEX($DG:$DG,$GK213+12),"")</f>
      </c>
      <c r="FI213">
        <f>IF($GL213&gt;=13,INDEX($DG:$DG,$GK213+13),"")</f>
      </c>
      <c r="FJ213">
        <f>IF($GL213&gt;=14,INDEX($DG:$DG,$GK213+14),"")</f>
      </c>
      <c r="FK213">
        <f>IF($GL213&gt;=15,INDEX($DG:$DG,$GK213+15),"")</f>
      </c>
      <c r="FL213">
        <f>IF($GL213&gt;=16,INDEX($DG:$DG,$GK213+16),"")</f>
      </c>
      <c r="FM213">
        <f>IF($GL213&gt;=17,INDEX($DG:$DG,$GK213+17),"")</f>
      </c>
      <c r="FN213">
        <f>IF($GL213&gt;=18,INDEX($DG:$DG,$GK213+18),"")</f>
      </c>
      <c r="FO213">
        <f>IF($GL213&gt;=19,INDEX($DG:$DG,$GK213+19),"")</f>
      </c>
      <c r="FP213">
        <f>IF($GL213&gt;=20,INDEX($DG:$DG,$GK213+20),"")</f>
      </c>
      <c r="FQ213">
        <f>IF($GL213&gt;=21,INDEX($DG:$DG,$GK213+21),"")</f>
      </c>
      <c r="FR213">
        <f>IF($GL213&gt;=22,INDEX($DG:$DG,$GK213+22),"")</f>
      </c>
      <c r="FS213">
        <f>IF($GL213&gt;=23,INDEX($DG:$DG,$GK213+23),"")</f>
      </c>
      <c r="FT213">
        <f>IF($GL213&gt;=24,INDEX($DG:$DG,$GK213+24),"")</f>
      </c>
      <c r="FU213">
        <f>IF($GL213&gt;=25,INDEX($DG:$DG,$GK213+25),"")</f>
      </c>
      <c r="FV213">
        <f>IF($GL213&gt;=26,INDEX($DG:$DG,$GK213+26),"")</f>
      </c>
      <c r="FW213">
        <f>IF($GL213&gt;=27,INDEX($DG:$DG,$GK213+27),"")</f>
      </c>
      <c r="FX213">
        <f>IF($GL213&gt;=28,INDEX($DG:$DG,$GK213+28),"")</f>
      </c>
      <c r="FY213">
        <f>IF($GL213&gt;=29,INDEX($DG:$DG,$GK213+29),"")</f>
      </c>
      <c r="FZ213">
        <f>IF($GL213&gt;=30,INDEX($DG:$DG,$GK213+30),"")</f>
      </c>
      <c r="GA213">
        <f>IF($GL213&gt;=31,INDEX($DG:$DG,$GK213+31),"")</f>
      </c>
      <c r="GB213">
        <f>IF($GL213&gt;=32,INDEX($DG:$DG,$GK213+32),"")</f>
      </c>
      <c r="GC213">
        <f>IF($GL213&gt;=33,INDEX($DG:$DG,$GK213+33),"")</f>
      </c>
      <c r="GD213">
        <f>IF($GL213&gt;=34,INDEX($DG:$DG,$GK213+34),"")</f>
      </c>
      <c r="GE213">
        <f>IF($GL213&gt;=35,INDEX($DG:$DG,$GK213+35),"")</f>
      </c>
      <c r="GF213">
        <f>IF($GL213&gt;=36,INDEX($DG:$DG,$GK213+36),"")</f>
      </c>
      <c r="GG213">
        <f>IF($GL213&gt;=37,INDEX($DG:$DG,$GK213+37),"")</f>
      </c>
      <c r="GH213">
        <f>IF($GL213&gt;=38,INDEX($DG:$DG,$GK213+38),"")</f>
      </c>
      <c r="GI213">
        <f>IF($GL213&gt;=39,INDEX($DG:$DG,$GK213+39),"")</f>
      </c>
      <c r="GJ213">
        <f>IF($GL213&gt;=40,INDEX($DG:$DG,$GK213+40),"")</f>
      </c>
      <c r="GK213">
        <f>IFERROR(MATCH($DE213,$DF$2:$DF$166,0)+1,0)</f>
      </c>
      <c r="GL213">
        <f>IFERROR(INDEX($DH$2:$DH$166,MATCH($DE213,$DF$2:$DF$166,0)),0)</f>
      </c>
      <c r="GM213">
        <f>IFERROR(MATCH($H213,$DI$213:$EV$213,0),0)</f>
      </c>
      <c r="GN213">
        <f>IF($GM213&gt;0,INDEX($EW$213:$GJ$213,$GM213),"")</f>
      </c>
      <c r="GO213" t="s">
        <v>628</v>
      </c>
      <c r="GQ213">
        <f>IF($IZ213&gt;=1,INDEX($GO:$GO,$IY213+1),"")</f>
      </c>
      <c r="GR213">
        <f>IF($IZ213&gt;=2,INDEX($GO:$GO,$IY213+2),"")</f>
      </c>
      <c r="GS213">
        <f>IF($IZ213&gt;=3,INDEX($GO:$GO,$IY213+3),"")</f>
      </c>
      <c r="GT213">
        <f>IF($IZ213&gt;=4,INDEX($GO:$GO,$IY213+4),"")</f>
      </c>
      <c r="GU213">
        <f>IF($IZ213&gt;=5,INDEX($GO:$GO,$IY213+5),"")</f>
      </c>
      <c r="GV213">
        <f>IF($IZ213&gt;=6,INDEX($GO:$GO,$IY213+6),"")</f>
      </c>
      <c r="GW213">
        <f>IF($IZ213&gt;=7,INDEX($GO:$GO,$IY213+7),"")</f>
      </c>
      <c r="GX213">
        <f>IF($IZ213&gt;=8,INDEX($GO:$GO,$IY213+8),"")</f>
      </c>
      <c r="GY213">
        <f>IF($IZ213&gt;=9,INDEX($GO:$GO,$IY213+9),"")</f>
      </c>
      <c r="GZ213">
        <f>IF($IZ213&gt;=10,INDEX($GO:$GO,$IY213+10),"")</f>
      </c>
      <c r="HA213">
        <f>IF($IZ213&gt;=11,INDEX($GO:$GO,$IY213+11),"")</f>
      </c>
      <c r="HB213">
        <f>IF($IZ213&gt;=12,INDEX($GO:$GO,$IY213+12),"")</f>
      </c>
      <c r="HC213">
        <f>IF($IZ213&gt;=13,INDEX($GO:$GO,$IY213+13),"")</f>
      </c>
      <c r="HD213">
        <f>IF($IZ213&gt;=14,INDEX($GO:$GO,$IY213+14),"")</f>
      </c>
      <c r="HE213">
        <f>IF($IZ213&gt;=15,INDEX($GO:$GO,$IY213+15),"")</f>
      </c>
      <c r="HF213">
        <f>IF($IZ213&gt;=16,INDEX($GO:$GO,$IY213+16),"")</f>
      </c>
      <c r="HG213">
        <f>IF($IZ213&gt;=17,INDEX($GO:$GO,$IY213+17),"")</f>
      </c>
      <c r="HH213">
        <f>IF($IZ213&gt;=18,INDEX($GO:$GO,$IY213+18),"")</f>
      </c>
      <c r="HI213">
        <f>IF($IZ213&gt;=19,INDEX($GO:$GO,$IY213+19),"")</f>
      </c>
      <c r="HJ213">
        <f>IF($IZ213&gt;=20,INDEX($GO:$GO,$IY213+20),"")</f>
      </c>
      <c r="HK213">
        <f>IF($IZ213&gt;=21,INDEX($GO:$GO,$IY213+21),"")</f>
      </c>
      <c r="HL213">
        <f>IF($IZ213&gt;=22,INDEX($GO:$GO,$IY213+22),"")</f>
      </c>
      <c r="HM213">
        <f>IF($IZ213&gt;=23,INDEX($GO:$GO,$IY213+23),"")</f>
      </c>
      <c r="HN213">
        <f>IF($IZ213&gt;=24,INDEX($GO:$GO,$IY213+24),"")</f>
      </c>
      <c r="HO213">
        <f>IF($IZ213&gt;=25,INDEX($GO:$GO,$IY213+25),"")</f>
      </c>
      <c r="HP213">
        <f>IF($IZ213&gt;=26,INDEX($GO:$GO,$IY213+26),"")</f>
      </c>
      <c r="HQ213">
        <f>IF($IZ213&gt;=27,INDEX($GO:$GO,$IY213+27),"")</f>
      </c>
      <c r="HR213">
        <f>IF($IZ213&gt;=28,INDEX($GO:$GO,$IY213+28),"")</f>
      </c>
      <c r="HS213">
        <f>IF($IZ213&gt;=29,INDEX($GO:$GO,$IY213+29),"")</f>
      </c>
      <c r="HT213">
        <f>IF($IZ213&gt;=30,INDEX($GO:$GO,$IY213+30),"")</f>
      </c>
      <c r="HU213">
        <f>IF($IZ213&gt;=31,INDEX($GO:$GO,$IY213+31),"")</f>
      </c>
      <c r="HV213">
        <f>IF($IZ213&gt;=32,INDEX($GO:$GO,$IY213+32),"")</f>
      </c>
      <c r="HW213">
        <f>IF($IZ213&gt;=33,INDEX($GO:$GO,$IY213+33),"")</f>
      </c>
      <c r="HX213">
        <f>IF($IZ213&gt;=34,INDEX($GO:$GO,$IY213+34),"")</f>
      </c>
      <c r="HY213">
        <f>IF($IZ213&gt;=35,INDEX($GO:$GO,$IY213+35),"")</f>
      </c>
      <c r="HZ213">
        <f>IF($IZ213&gt;=36,INDEX($GO:$GO,$IY213+36),"")</f>
      </c>
      <c r="IA213">
        <f>IF($IZ213&gt;=37,INDEX($GO:$GO,$IY213+37),"")</f>
      </c>
      <c r="IB213">
        <f>IF($IZ213&gt;=38,INDEX($GO:$GO,$IY213+38),"")</f>
      </c>
      <c r="IC213">
        <f>IF($IZ213&gt;=39,INDEX($GO:$GO,$IY213+39),"")</f>
      </c>
      <c r="ID213">
        <f>IF($IZ213&gt;=40,INDEX($GO:$GO,$IY213+40),"")</f>
      </c>
      <c r="IE213">
        <f>IF($IZ213&gt;=41,INDEX($GO:$GO,$IY213+41),"")</f>
      </c>
      <c r="IF213">
        <f>IF($IZ213&gt;=42,INDEX($GO:$GO,$IY213+42),"")</f>
      </c>
      <c r="IG213">
        <f>IF($IZ213&gt;=43,INDEX($GO:$GO,$IY213+43),"")</f>
      </c>
      <c r="IH213">
        <f>IF($IZ213&gt;=44,INDEX($GO:$GO,$IY213+44),"")</f>
      </c>
      <c r="II213">
        <f>IF($IZ213&gt;=45,INDEX($GO:$GO,$IY213+45),"")</f>
      </c>
      <c r="IJ213">
        <f>IF($IZ213&gt;=46,INDEX($GO:$GO,$IY213+46),"")</f>
      </c>
      <c r="IK213">
        <f>IF($IZ213&gt;=47,INDEX($GO:$GO,$IY213+47),"")</f>
      </c>
      <c r="IL213">
        <f>IF($IZ213&gt;=48,INDEX($GO:$GO,$IY213+48),"")</f>
      </c>
      <c r="IM213">
        <f>IF($IZ213&gt;=49,INDEX($GO:$GO,$IY213+49),"")</f>
      </c>
      <c r="IN213">
        <f>IF($IZ213&gt;=50,INDEX($GO:$GO,$IY213+50),"")</f>
      </c>
      <c r="IO213">
        <f>IF($IZ213&gt;=51,INDEX($GO:$GO,$IY213+51),"")</f>
      </c>
      <c r="IP213">
        <f>IF($IZ213&gt;=52,INDEX($GO:$GO,$IY213+52),"")</f>
      </c>
      <c r="IQ213">
        <f>IF($IZ213&gt;=53,INDEX($GO:$GO,$IY213+53),"")</f>
      </c>
      <c r="IR213">
        <f>IF($IZ213&gt;=54,INDEX($GO:$GO,$IY213+54),"")</f>
      </c>
      <c r="IS213">
        <f>IF($IZ213&gt;=55,INDEX($GO:$GO,$IY213+55),"")</f>
      </c>
      <c r="IT213">
        <f>IF($IZ213&gt;=56,INDEX($GO:$GO,$IY213+56),"")</f>
      </c>
      <c r="IU213">
        <f>IF($IZ213&gt;=57,INDEX($GO:$GO,$IY213+57),"")</f>
      </c>
      <c r="IV213">
        <f>IF($IZ213&gt;=58,INDEX($GO:$GO,$IY213+58),"")</f>
      </c>
      <c r="IW213">
        <f>IF($IZ213&gt;=59,INDEX($GO:$GO,$IY213+59),"")</f>
      </c>
      <c r="IX213">
        <f>IF($IZ213&gt;=60,INDEX($GO:$GO,$IY213+60),"")</f>
      </c>
      <c r="IY213">
        <f>IFERROR(MATCH($GN213,$GO$2:$GO$827,0)+1,0)</f>
      </c>
      <c r="IZ213">
        <f>IFERROR(INDEX($GP$2:$GP$827,MATCH($GN213,$GO$2:$GO$827,0)),0)</f>
      </c>
      <c r="JA213" t="s">
        <v>23</v>
      </c>
      <c r="JB213" t="s">
        <v>23</v>
      </c>
    </row>
    <row r="214" spans="1:262" x14ac:dyDescent="0.25">
      <c r="F214" s="1"/>
      <c r="G214" s="1"/>
      <c r="H214" s="1"/>
      <c r="I214" s="1"/>
      <c r="J214" s="1">
        <f>IFERROR(IF(FIND(" - ",$F214)&gt;0,MID($F214,FIND(" - ",$F214)+3,LEN($F214)),""),"")</f>
      </c>
      <c r="L214" s="1"/>
      <c r="N214" t="s">
        <v>23</v>
      </c>
      <c r="P214">
        <f>IF(OR($N214="",$O214=""),"",IFERROR($N214/$O214,0))</f>
      </c>
      <c r="Q214">
        <f>IF($N214="","",
IF($G214="","",
IF(ISNUMBER(SEARCH("exempt",LOWER($G214))),0,
$N214*(VALUE(SUBSTITUTE($G214,"%",""))/100))))</f>
      </c>
      <c r="W214">
        <f>IF($N214="","",
SUM($N214,$Q214,$U214,$R214,$T214)-
IF($V214="",0,VALUE($V214)))</f>
      </c>
      <c r="AE214" t="s">
        <v>972</v>
      </c>
      <c r="AJ214" t="s">
        <v>973</v>
      </c>
      <c r="AM214">
        <f>IFERROR(LEFT($F214,FIND(" - ",$F214)-1),$F214)</f>
      </c>
      <c r="AP214">
        <f>IF($CE214&gt;=1,INDEX($AN:$AN,$CD214+1),"")</f>
      </c>
      <c r="AQ214">
        <f>IF($CE214&gt;=2,INDEX($AN:$AN,$CD214+2),"")</f>
      </c>
      <c r="AR214">
        <f>IF($CE214&gt;=3,INDEX($AN:$AN,$CD214+3),"")</f>
      </c>
      <c r="AS214">
        <f>IF($CE214&gt;=4,INDEX($AN:$AN,$CD214+4),"")</f>
      </c>
      <c r="AT214">
        <f>IF($CE214&gt;=5,INDEX($AN:$AN,$CD214+5),"")</f>
      </c>
      <c r="AU214">
        <f>IF($CE214&gt;=6,INDEX($AN:$AN,$CD214+6),"")</f>
      </c>
      <c r="AV214">
        <f>IF($CE214&gt;=7,INDEX($AN:$AN,$CD214+7),"")</f>
      </c>
      <c r="AW214">
        <f>IF($CE214&gt;=8,INDEX($AN:$AN,$CD214+8),"")</f>
      </c>
      <c r="AX214">
        <f>IF($CE214&gt;=9,INDEX($AN:$AN,$CD214+9),"")</f>
      </c>
      <c r="AY214">
        <f>IF($CE214&gt;=10,INDEX($AN:$AN,$CD214+10),"")</f>
      </c>
      <c r="AZ214">
        <f>IF($CE214&gt;=11,INDEX($AN:$AN,$CD214+11),"")</f>
      </c>
      <c r="BA214">
        <f>IF($CE214&gt;=12,INDEX($AN:$AN,$CD214+12),"")</f>
      </c>
      <c r="BB214">
        <f>IF($CE214&gt;=13,INDEX($AN:$AN,$CD214+13),"")</f>
      </c>
      <c r="BC214">
        <f>IF($CE214&gt;=14,INDEX($AN:$AN,$CD214+14),"")</f>
      </c>
      <c r="BD214">
        <f>IF($CE214&gt;=15,INDEX($AN:$AN,$CD214+15),"")</f>
      </c>
      <c r="BE214">
        <f>IF($CE214&gt;=16,INDEX($AN:$AN,$CD214+16),"")</f>
      </c>
      <c r="BF214">
        <f>IF($CE214&gt;=17,INDEX($AN:$AN,$CD214+17),"")</f>
      </c>
      <c r="BG214">
        <f>IF($CE214&gt;=18,INDEX($AN:$AN,$CD214+18),"")</f>
      </c>
      <c r="BH214">
        <f>IF($CE214&gt;=19,INDEX($AN:$AN,$CD214+19),"")</f>
      </c>
      <c r="BI214">
        <f>IF($CE214&gt;=20,INDEX($AN:$AN,$CD214+20),"")</f>
      </c>
      <c r="BJ214">
        <f>IF($CE214&gt;=21,INDEX($AN:$AN,$CD214+21),"")</f>
      </c>
      <c r="BK214">
        <f>IF($CE214&gt;=22,INDEX($AN:$AN,$CD214+22),"")</f>
      </c>
      <c r="BL214">
        <f>IF($CE214&gt;=23,INDEX($AN:$AN,$CD214+23),"")</f>
      </c>
      <c r="BM214">
        <f>IF($CE214&gt;=24,INDEX($AN:$AN,$CD214+24),"")</f>
      </c>
      <c r="BN214">
        <f>IF($CE214&gt;=25,INDEX($AN:$AN,$CD214+25),"")</f>
      </c>
      <c r="BO214">
        <f>IF($CE214&gt;=26,INDEX($AN:$AN,$CD214+26),"")</f>
      </c>
      <c r="BP214">
        <f>IF($CE214&gt;=27,INDEX($AN:$AN,$CD214+27),"")</f>
      </c>
      <c r="BQ214">
        <f>IF($CE214&gt;=28,INDEX($AN:$AN,$CD214+28),"")</f>
      </c>
      <c r="BR214">
        <f>IF($CE214&gt;=29,INDEX($AN:$AN,$CD214+29),"")</f>
      </c>
      <c r="BS214">
        <f>IF($CE214&gt;=30,INDEX($AN:$AN,$CD214+30),"")</f>
      </c>
      <c r="BT214">
        <f>IF($CE214&gt;=31,INDEX($AN:$AN,$CD214+31),"")</f>
      </c>
      <c r="BU214">
        <f>IF($CE214&gt;=32,INDEX($AN:$AN,$CD214+32),"")</f>
      </c>
      <c r="BV214">
        <f>IF($CE214&gt;=33,INDEX($AN:$AN,$CD214+33),"")</f>
      </c>
      <c r="BW214">
        <f>IF($CE214&gt;=34,INDEX($AN:$AN,$CD214+34),"")</f>
      </c>
      <c r="BX214">
        <f>IF($CE214&gt;=35,INDEX($AN:$AN,$CD214+35),"")</f>
      </c>
      <c r="BY214">
        <f>IF($CE214&gt;=36,INDEX($AN:$AN,$CD214+36),"")</f>
      </c>
      <c r="BZ214">
        <f>IF($CE214&gt;=37,INDEX($AN:$AN,$CD214+37),"")</f>
      </c>
      <c r="CA214">
        <f>IF($CE214&gt;=38,INDEX($AN:$AN,$CD214+38),"")</f>
      </c>
      <c r="CB214">
        <f>IF($CE214&gt;=39,INDEX($AN:$AN,$CD214+39),"")</f>
      </c>
      <c r="CC214">
        <f>IF($CE214&gt;=40,INDEX($AN:$AN,$CD214+40),"")</f>
      </c>
      <c r="CD214">
        <f>IFERROR(MATCH($AM214,$AN$2:$AN$133,0)+1,0)</f>
      </c>
      <c r="CE214">
        <f>IFERROR(INDEX($AO$2:$AO$133,MATCH($AM214,$AN$2:$AN$133,0)),0)</f>
      </c>
      <c r="CF214">
        <f>IFERROR(LEFT($K214,FIND(" - ",$K214)-1),$K214)</f>
      </c>
      <c r="CG214" t="s">
        <v>52</v>
      </c>
      <c r="CI214">
        <f>IF($DD214&gt;=1,INDEX($CG:$CG,$DC214+1),"")</f>
      </c>
      <c r="CJ214">
        <f>IF($DD214&gt;=2,INDEX($CG:$CG,$DC214+2),"")</f>
      </c>
      <c r="CK214">
        <f>IF($DD214&gt;=3,INDEX($CG:$CG,$DC214+3),"")</f>
      </c>
      <c r="CL214">
        <f>IF($DD214&gt;=4,INDEX($CG:$CG,$DC214+4),"")</f>
      </c>
      <c r="CM214">
        <f>IF($DD214&gt;=5,INDEX($CG:$CG,$DC214+5),"")</f>
      </c>
      <c r="CN214">
        <f>IF($DD214&gt;=6,INDEX($CG:$CG,$DC214+6),"")</f>
      </c>
      <c r="CO214">
        <f>IF($DD214&gt;=7,INDEX($CG:$CG,$DC214+7),"")</f>
      </c>
      <c r="CP214">
        <f>IF($DD214&gt;=8,INDEX($CG:$CG,$DC214+8),"")</f>
      </c>
      <c r="CQ214">
        <f>IF($DD214&gt;=9,INDEX($CG:$CG,$DC214+9),"")</f>
      </c>
      <c r="CR214">
        <f>IF($DD214&gt;=10,INDEX($CG:$CG,$DC214+10),"")</f>
      </c>
      <c r="CS214">
        <f>IF($DD214&gt;=11,INDEX($CG:$CG,$DC214+11),"")</f>
      </c>
      <c r="CT214">
        <f>IF($DD214&gt;=12,INDEX($CG:$CG,$DC214+12),"")</f>
      </c>
      <c r="CU214">
        <f>IF($DD214&gt;=13,INDEX($CG:$CG,$DC214+13),"")</f>
      </c>
      <c r="CV214">
        <f>IF($DD214&gt;=14,INDEX($CG:$CG,$DC214+14),"")</f>
      </c>
      <c r="CW214">
        <f>IF($DD214&gt;=15,INDEX($CG:$CG,$DC214+15),"")</f>
      </c>
      <c r="CX214">
        <f>IF($DD214&gt;=16,INDEX($CG:$CG,$DC214+16),"")</f>
      </c>
      <c r="CY214">
        <f>IF($DD214&gt;=17,INDEX($CG:$CG,$DC214+17),"")</f>
      </c>
      <c r="CZ214">
        <f>IF($DD214&gt;=18,INDEX($CG:$CG,$DC214+18),"")</f>
      </c>
      <c r="DA214">
        <f>IF($DD214&gt;=19,INDEX($CG:$CG,$DC214+19),"")</f>
      </c>
      <c r="DB214">
        <f>IF($DD214&gt;=20,INDEX($CG:$CG,$DC214+20),"")</f>
      </c>
      <c r="DC214">
        <f>IFERROR(MATCH($CF214,$CG$2:$CG$1558,0)+1,0)</f>
      </c>
      <c r="DD214">
        <f>IFERROR(INDEX($CH$2:$CH$1558,MATCH($CF214,$CG$2:$CG$1558,0)),0)</f>
      </c>
      <c r="DE214">
        <f>IFERROR(INDEX($AL:$AL,MATCH($G214,$AK:$AK,0))&amp;"","")</f>
      </c>
      <c r="DI214">
        <f>IF($GL214&gt;=1,INDEX($DF:$DF,$GK214+1),"")</f>
      </c>
      <c r="DJ214">
        <f>IF($GL214&gt;=2,INDEX($DF:$DF,$GK214+2),"")</f>
      </c>
      <c r="DK214">
        <f>IF($GL214&gt;=3,INDEX($DF:$DF,$GK214+3),"")</f>
      </c>
      <c r="DL214">
        <f>IF($GL214&gt;=4,INDEX($DF:$DF,$GK214+4),"")</f>
      </c>
      <c r="DM214">
        <f>IF($GL214&gt;=5,INDEX($DF:$DF,$GK214+5),"")</f>
      </c>
      <c r="DN214">
        <f>IF($GL214&gt;=6,INDEX($DF:$DF,$GK214+6),"")</f>
      </c>
      <c r="DO214">
        <f>IF($GL214&gt;=7,INDEX($DF:$DF,$GK214+7),"")</f>
      </c>
      <c r="DP214">
        <f>IF($GL214&gt;=8,INDEX($DF:$DF,$GK214+8),"")</f>
      </c>
      <c r="DQ214">
        <f>IF($GL214&gt;=9,INDEX($DF:$DF,$GK214+9),"")</f>
      </c>
      <c r="DR214">
        <f>IF($GL214&gt;=10,INDEX($DF:$DF,$GK214+10),"")</f>
      </c>
      <c r="DS214">
        <f>IF($GL214&gt;=11,INDEX($DF:$DF,$GK214+11),"")</f>
      </c>
      <c r="DT214">
        <f>IF($GL214&gt;=12,INDEX($DF:$DF,$GK214+12),"")</f>
      </c>
      <c r="DU214">
        <f>IF($GL214&gt;=13,INDEX($DF:$DF,$GK214+13),"")</f>
      </c>
      <c r="DV214">
        <f>IF($GL214&gt;=14,INDEX($DF:$DF,$GK214+14),"")</f>
      </c>
      <c r="DW214">
        <f>IF($GL214&gt;=15,INDEX($DF:$DF,$GK214+15),"")</f>
      </c>
      <c r="DX214">
        <f>IF($GL214&gt;=16,INDEX($DF:$DF,$GK214+16),"")</f>
      </c>
      <c r="DY214">
        <f>IF($GL214&gt;=17,INDEX($DF:$DF,$GK214+17),"")</f>
      </c>
      <c r="DZ214">
        <f>IF($GL214&gt;=18,INDEX($DF:$DF,$GK214+18),"")</f>
      </c>
      <c r="EA214">
        <f>IF($GL214&gt;=19,INDEX($DF:$DF,$GK214+19),"")</f>
      </c>
      <c r="EB214">
        <f>IF($GL214&gt;=20,INDEX($DF:$DF,$GK214+20),"")</f>
      </c>
      <c r="EC214">
        <f>IF($GL214&gt;=21,INDEX($DF:$DF,$GK214+21),"")</f>
      </c>
      <c r="ED214">
        <f>IF($GL214&gt;=22,INDEX($DF:$DF,$GK214+22),"")</f>
      </c>
      <c r="EE214">
        <f>IF($GL214&gt;=23,INDEX($DF:$DF,$GK214+23),"")</f>
      </c>
      <c r="EF214">
        <f>IF($GL214&gt;=24,INDEX($DF:$DF,$GK214+24),"")</f>
      </c>
      <c r="EG214">
        <f>IF($GL214&gt;=25,INDEX($DF:$DF,$GK214+25),"")</f>
      </c>
      <c r="EH214">
        <f>IF($GL214&gt;=26,INDEX($DF:$DF,$GK214+26),"")</f>
      </c>
      <c r="EI214">
        <f>IF($GL214&gt;=27,INDEX($DF:$DF,$GK214+27),"")</f>
      </c>
      <c r="EJ214">
        <f>IF($GL214&gt;=28,INDEX($DF:$DF,$GK214+28),"")</f>
      </c>
      <c r="EK214">
        <f>IF($GL214&gt;=29,INDEX($DF:$DF,$GK214+29),"")</f>
      </c>
      <c r="EL214">
        <f>IF($GL214&gt;=30,INDEX($DF:$DF,$GK214+30),"")</f>
      </c>
      <c r="EM214">
        <f>IF($GL214&gt;=31,INDEX($DF:$DF,$GK214+31),"")</f>
      </c>
      <c r="EN214">
        <f>IF($GL214&gt;=32,INDEX($DF:$DF,$GK214+32),"")</f>
      </c>
      <c r="EO214">
        <f>IF($GL214&gt;=33,INDEX($DF:$DF,$GK214+33),"")</f>
      </c>
      <c r="EP214">
        <f>IF($GL214&gt;=34,INDEX($DF:$DF,$GK214+34),"")</f>
      </c>
      <c r="EQ214">
        <f>IF($GL214&gt;=35,INDEX($DF:$DF,$GK214+35),"")</f>
      </c>
      <c r="ER214">
        <f>IF($GL214&gt;=36,INDEX($DF:$DF,$GK214+36),"")</f>
      </c>
      <c r="ES214">
        <f>IF($GL214&gt;=37,INDEX($DF:$DF,$GK214+37),"")</f>
      </c>
      <c r="ET214">
        <f>IF($GL214&gt;=38,INDEX($DF:$DF,$GK214+38),"")</f>
      </c>
      <c r="EU214">
        <f>IF($GL214&gt;=39,INDEX($DF:$DF,$GK214+39),"")</f>
      </c>
      <c r="EV214">
        <f>IF($GL214&gt;=40,INDEX($DF:$DF,$GK214+40),"")</f>
      </c>
      <c r="EW214">
        <f>IF($GL214&gt;=1,INDEX($DG:$DG,$GK214+1),"")</f>
      </c>
      <c r="EX214">
        <f>IF($GL214&gt;=2,INDEX($DG:$DG,$GK214+2),"")</f>
      </c>
      <c r="EY214">
        <f>IF($GL214&gt;=3,INDEX($DG:$DG,$GK214+3),"")</f>
      </c>
      <c r="EZ214">
        <f>IF($GL214&gt;=4,INDEX($DG:$DG,$GK214+4),"")</f>
      </c>
      <c r="FA214">
        <f>IF($GL214&gt;=5,INDEX($DG:$DG,$GK214+5),"")</f>
      </c>
      <c r="FB214">
        <f>IF($GL214&gt;=6,INDEX($DG:$DG,$GK214+6),"")</f>
      </c>
      <c r="FC214">
        <f>IF($GL214&gt;=7,INDEX($DG:$DG,$GK214+7),"")</f>
      </c>
      <c r="FD214">
        <f>IF($GL214&gt;=8,INDEX($DG:$DG,$GK214+8),"")</f>
      </c>
      <c r="FE214">
        <f>IF($GL214&gt;=9,INDEX($DG:$DG,$GK214+9),"")</f>
      </c>
      <c r="FF214">
        <f>IF($GL214&gt;=10,INDEX($DG:$DG,$GK214+10),"")</f>
      </c>
      <c r="FG214">
        <f>IF($GL214&gt;=11,INDEX($DG:$DG,$GK214+11),"")</f>
      </c>
      <c r="FH214">
        <f>IF($GL214&gt;=12,INDEX($DG:$DG,$GK214+12),"")</f>
      </c>
      <c r="FI214">
        <f>IF($GL214&gt;=13,INDEX($DG:$DG,$GK214+13),"")</f>
      </c>
      <c r="FJ214">
        <f>IF($GL214&gt;=14,INDEX($DG:$DG,$GK214+14),"")</f>
      </c>
      <c r="FK214">
        <f>IF($GL214&gt;=15,INDEX($DG:$DG,$GK214+15),"")</f>
      </c>
      <c r="FL214">
        <f>IF($GL214&gt;=16,INDEX($DG:$DG,$GK214+16),"")</f>
      </c>
      <c r="FM214">
        <f>IF($GL214&gt;=17,INDEX($DG:$DG,$GK214+17),"")</f>
      </c>
      <c r="FN214">
        <f>IF($GL214&gt;=18,INDEX($DG:$DG,$GK214+18),"")</f>
      </c>
      <c r="FO214">
        <f>IF($GL214&gt;=19,INDEX($DG:$DG,$GK214+19),"")</f>
      </c>
      <c r="FP214">
        <f>IF($GL214&gt;=20,INDEX($DG:$DG,$GK214+20),"")</f>
      </c>
      <c r="FQ214">
        <f>IF($GL214&gt;=21,INDEX($DG:$DG,$GK214+21),"")</f>
      </c>
      <c r="FR214">
        <f>IF($GL214&gt;=22,INDEX($DG:$DG,$GK214+22),"")</f>
      </c>
      <c r="FS214">
        <f>IF($GL214&gt;=23,INDEX($DG:$DG,$GK214+23),"")</f>
      </c>
      <c r="FT214">
        <f>IF($GL214&gt;=24,INDEX($DG:$DG,$GK214+24),"")</f>
      </c>
      <c r="FU214">
        <f>IF($GL214&gt;=25,INDEX($DG:$DG,$GK214+25),"")</f>
      </c>
      <c r="FV214">
        <f>IF($GL214&gt;=26,INDEX($DG:$DG,$GK214+26),"")</f>
      </c>
      <c r="FW214">
        <f>IF($GL214&gt;=27,INDEX($DG:$DG,$GK214+27),"")</f>
      </c>
      <c r="FX214">
        <f>IF($GL214&gt;=28,INDEX($DG:$DG,$GK214+28),"")</f>
      </c>
      <c r="FY214">
        <f>IF($GL214&gt;=29,INDEX($DG:$DG,$GK214+29),"")</f>
      </c>
      <c r="FZ214">
        <f>IF($GL214&gt;=30,INDEX($DG:$DG,$GK214+30),"")</f>
      </c>
      <c r="GA214">
        <f>IF($GL214&gt;=31,INDEX($DG:$DG,$GK214+31),"")</f>
      </c>
      <c r="GB214">
        <f>IF($GL214&gt;=32,INDEX($DG:$DG,$GK214+32),"")</f>
      </c>
      <c r="GC214">
        <f>IF($GL214&gt;=33,INDEX($DG:$DG,$GK214+33),"")</f>
      </c>
      <c r="GD214">
        <f>IF($GL214&gt;=34,INDEX($DG:$DG,$GK214+34),"")</f>
      </c>
      <c r="GE214">
        <f>IF($GL214&gt;=35,INDEX($DG:$DG,$GK214+35),"")</f>
      </c>
      <c r="GF214">
        <f>IF($GL214&gt;=36,INDEX($DG:$DG,$GK214+36),"")</f>
      </c>
      <c r="GG214">
        <f>IF($GL214&gt;=37,INDEX($DG:$DG,$GK214+37),"")</f>
      </c>
      <c r="GH214">
        <f>IF($GL214&gt;=38,INDEX($DG:$DG,$GK214+38),"")</f>
      </c>
      <c r="GI214">
        <f>IF($GL214&gt;=39,INDEX($DG:$DG,$GK214+39),"")</f>
      </c>
      <c r="GJ214">
        <f>IF($GL214&gt;=40,INDEX($DG:$DG,$GK214+40),"")</f>
      </c>
      <c r="GK214">
        <f>IFERROR(MATCH($DE214,$DF$2:$DF$166,0)+1,0)</f>
      </c>
      <c r="GL214">
        <f>IFERROR(INDEX($DH$2:$DH$166,MATCH($DE214,$DF$2:$DF$166,0)),0)</f>
      </c>
      <c r="GM214">
        <f>IFERROR(MATCH($H214,$DI$214:$EV$214,0),0)</f>
      </c>
      <c r="GN214">
        <f>IF($GM214&gt;0,INDEX($EW$214:$GJ$214,$GM214),"")</f>
      </c>
      <c r="GO214" t="s">
        <v>631</v>
      </c>
      <c r="GQ214">
        <f>IF($IZ214&gt;=1,INDEX($GO:$GO,$IY214+1),"")</f>
      </c>
      <c r="GR214">
        <f>IF($IZ214&gt;=2,INDEX($GO:$GO,$IY214+2),"")</f>
      </c>
      <c r="GS214">
        <f>IF($IZ214&gt;=3,INDEX($GO:$GO,$IY214+3),"")</f>
      </c>
      <c r="GT214">
        <f>IF($IZ214&gt;=4,INDEX($GO:$GO,$IY214+4),"")</f>
      </c>
      <c r="GU214">
        <f>IF($IZ214&gt;=5,INDEX($GO:$GO,$IY214+5),"")</f>
      </c>
      <c r="GV214">
        <f>IF($IZ214&gt;=6,INDEX($GO:$GO,$IY214+6),"")</f>
      </c>
      <c r="GW214">
        <f>IF($IZ214&gt;=7,INDEX($GO:$GO,$IY214+7),"")</f>
      </c>
      <c r="GX214">
        <f>IF($IZ214&gt;=8,INDEX($GO:$GO,$IY214+8),"")</f>
      </c>
      <c r="GY214">
        <f>IF($IZ214&gt;=9,INDEX($GO:$GO,$IY214+9),"")</f>
      </c>
      <c r="GZ214">
        <f>IF($IZ214&gt;=10,INDEX($GO:$GO,$IY214+10),"")</f>
      </c>
      <c r="HA214">
        <f>IF($IZ214&gt;=11,INDEX($GO:$GO,$IY214+11),"")</f>
      </c>
      <c r="HB214">
        <f>IF($IZ214&gt;=12,INDEX($GO:$GO,$IY214+12),"")</f>
      </c>
      <c r="HC214">
        <f>IF($IZ214&gt;=13,INDEX($GO:$GO,$IY214+13),"")</f>
      </c>
      <c r="HD214">
        <f>IF($IZ214&gt;=14,INDEX($GO:$GO,$IY214+14),"")</f>
      </c>
      <c r="HE214">
        <f>IF($IZ214&gt;=15,INDEX($GO:$GO,$IY214+15),"")</f>
      </c>
      <c r="HF214">
        <f>IF($IZ214&gt;=16,INDEX($GO:$GO,$IY214+16),"")</f>
      </c>
      <c r="HG214">
        <f>IF($IZ214&gt;=17,INDEX($GO:$GO,$IY214+17),"")</f>
      </c>
      <c r="HH214">
        <f>IF($IZ214&gt;=18,INDEX($GO:$GO,$IY214+18),"")</f>
      </c>
      <c r="HI214">
        <f>IF($IZ214&gt;=19,INDEX($GO:$GO,$IY214+19),"")</f>
      </c>
      <c r="HJ214">
        <f>IF($IZ214&gt;=20,INDEX($GO:$GO,$IY214+20),"")</f>
      </c>
      <c r="HK214">
        <f>IF($IZ214&gt;=21,INDEX($GO:$GO,$IY214+21),"")</f>
      </c>
      <c r="HL214">
        <f>IF($IZ214&gt;=22,INDEX($GO:$GO,$IY214+22),"")</f>
      </c>
      <c r="HM214">
        <f>IF($IZ214&gt;=23,INDEX($GO:$GO,$IY214+23),"")</f>
      </c>
      <c r="HN214">
        <f>IF($IZ214&gt;=24,INDEX($GO:$GO,$IY214+24),"")</f>
      </c>
      <c r="HO214">
        <f>IF($IZ214&gt;=25,INDEX($GO:$GO,$IY214+25),"")</f>
      </c>
      <c r="HP214">
        <f>IF($IZ214&gt;=26,INDEX($GO:$GO,$IY214+26),"")</f>
      </c>
      <c r="HQ214">
        <f>IF($IZ214&gt;=27,INDEX($GO:$GO,$IY214+27),"")</f>
      </c>
      <c r="HR214">
        <f>IF($IZ214&gt;=28,INDEX($GO:$GO,$IY214+28),"")</f>
      </c>
      <c r="HS214">
        <f>IF($IZ214&gt;=29,INDEX($GO:$GO,$IY214+29),"")</f>
      </c>
      <c r="HT214">
        <f>IF($IZ214&gt;=30,INDEX($GO:$GO,$IY214+30),"")</f>
      </c>
      <c r="HU214">
        <f>IF($IZ214&gt;=31,INDEX($GO:$GO,$IY214+31),"")</f>
      </c>
      <c r="HV214">
        <f>IF($IZ214&gt;=32,INDEX($GO:$GO,$IY214+32),"")</f>
      </c>
      <c r="HW214">
        <f>IF($IZ214&gt;=33,INDEX($GO:$GO,$IY214+33),"")</f>
      </c>
      <c r="HX214">
        <f>IF($IZ214&gt;=34,INDEX($GO:$GO,$IY214+34),"")</f>
      </c>
      <c r="HY214">
        <f>IF($IZ214&gt;=35,INDEX($GO:$GO,$IY214+35),"")</f>
      </c>
      <c r="HZ214">
        <f>IF($IZ214&gt;=36,INDEX($GO:$GO,$IY214+36),"")</f>
      </c>
      <c r="IA214">
        <f>IF($IZ214&gt;=37,INDEX($GO:$GO,$IY214+37),"")</f>
      </c>
      <c r="IB214">
        <f>IF($IZ214&gt;=38,INDEX($GO:$GO,$IY214+38),"")</f>
      </c>
      <c r="IC214">
        <f>IF($IZ214&gt;=39,INDEX($GO:$GO,$IY214+39),"")</f>
      </c>
      <c r="ID214">
        <f>IF($IZ214&gt;=40,INDEX($GO:$GO,$IY214+40),"")</f>
      </c>
      <c r="IE214">
        <f>IF($IZ214&gt;=41,INDEX($GO:$GO,$IY214+41),"")</f>
      </c>
      <c r="IF214">
        <f>IF($IZ214&gt;=42,INDEX($GO:$GO,$IY214+42),"")</f>
      </c>
      <c r="IG214">
        <f>IF($IZ214&gt;=43,INDEX($GO:$GO,$IY214+43),"")</f>
      </c>
      <c r="IH214">
        <f>IF($IZ214&gt;=44,INDEX($GO:$GO,$IY214+44),"")</f>
      </c>
      <c r="II214">
        <f>IF($IZ214&gt;=45,INDEX($GO:$GO,$IY214+45),"")</f>
      </c>
      <c r="IJ214">
        <f>IF($IZ214&gt;=46,INDEX($GO:$GO,$IY214+46),"")</f>
      </c>
      <c r="IK214">
        <f>IF($IZ214&gt;=47,INDEX($GO:$GO,$IY214+47),"")</f>
      </c>
      <c r="IL214">
        <f>IF($IZ214&gt;=48,INDEX($GO:$GO,$IY214+48),"")</f>
      </c>
      <c r="IM214">
        <f>IF($IZ214&gt;=49,INDEX($GO:$GO,$IY214+49),"")</f>
      </c>
      <c r="IN214">
        <f>IF($IZ214&gt;=50,INDEX($GO:$GO,$IY214+50),"")</f>
      </c>
      <c r="IO214">
        <f>IF($IZ214&gt;=51,INDEX($GO:$GO,$IY214+51),"")</f>
      </c>
      <c r="IP214">
        <f>IF($IZ214&gt;=52,INDEX($GO:$GO,$IY214+52),"")</f>
      </c>
      <c r="IQ214">
        <f>IF($IZ214&gt;=53,INDEX($GO:$GO,$IY214+53),"")</f>
      </c>
      <c r="IR214">
        <f>IF($IZ214&gt;=54,INDEX($GO:$GO,$IY214+54),"")</f>
      </c>
      <c r="IS214">
        <f>IF($IZ214&gt;=55,INDEX($GO:$GO,$IY214+55),"")</f>
      </c>
      <c r="IT214">
        <f>IF($IZ214&gt;=56,INDEX($GO:$GO,$IY214+56),"")</f>
      </c>
      <c r="IU214">
        <f>IF($IZ214&gt;=57,INDEX($GO:$GO,$IY214+57),"")</f>
      </c>
      <c r="IV214">
        <f>IF($IZ214&gt;=58,INDEX($GO:$GO,$IY214+58),"")</f>
      </c>
      <c r="IW214">
        <f>IF($IZ214&gt;=59,INDEX($GO:$GO,$IY214+59),"")</f>
      </c>
      <c r="IX214">
        <f>IF($IZ214&gt;=60,INDEX($GO:$GO,$IY214+60),"")</f>
      </c>
      <c r="IY214">
        <f>IFERROR(MATCH($GN214,$GO$2:$GO$827,0)+1,0)</f>
      </c>
      <c r="IZ214">
        <f>IFERROR(INDEX($GP$2:$GP$827,MATCH($GN214,$GO$2:$GO$827,0)),0)</f>
      </c>
      <c r="JA214" t="s">
        <v>23</v>
      </c>
      <c r="JB214" t="s">
        <v>23</v>
      </c>
    </row>
    <row r="215" spans="1:262" x14ac:dyDescent="0.25">
      <c r="F215" s="1"/>
      <c r="G215" s="1"/>
      <c r="H215" s="1"/>
      <c r="I215" s="1"/>
      <c r="J215" s="1">
        <f>IFERROR(IF(FIND(" - ",$F215)&gt;0,MID($F215,FIND(" - ",$F215)+3,LEN($F215)),""),"")</f>
      </c>
      <c r="L215" s="1"/>
      <c r="N215" t="s">
        <v>23</v>
      </c>
      <c r="P215">
        <f>IF(OR($N215="",$O215=""),"",IFERROR($N215/$O215,0))</f>
      </c>
      <c r="Q215">
        <f>IF($N215="","",
IF($G215="","",
IF(ISNUMBER(SEARCH("exempt",LOWER($G215))),0,
$N215*(VALUE(SUBSTITUTE($G215,"%",""))/100))))</f>
      </c>
      <c r="W215">
        <f>IF($N215="","",
SUM($N215,$Q215,$U215,$R215,$T215)-
IF($V215="",0,VALUE($V215)))</f>
      </c>
      <c r="AE215" t="s">
        <v>974</v>
      </c>
      <c r="AJ215" t="s">
        <v>975</v>
      </c>
      <c r="AM215">
        <f>IFERROR(LEFT($F215,FIND(" - ",$F215)-1),$F215)</f>
      </c>
      <c r="AP215">
        <f>IF($CE215&gt;=1,INDEX($AN:$AN,$CD215+1),"")</f>
      </c>
      <c r="AQ215">
        <f>IF($CE215&gt;=2,INDEX($AN:$AN,$CD215+2),"")</f>
      </c>
      <c r="AR215">
        <f>IF($CE215&gt;=3,INDEX($AN:$AN,$CD215+3),"")</f>
      </c>
      <c r="AS215">
        <f>IF($CE215&gt;=4,INDEX($AN:$AN,$CD215+4),"")</f>
      </c>
      <c r="AT215">
        <f>IF($CE215&gt;=5,INDEX($AN:$AN,$CD215+5),"")</f>
      </c>
      <c r="AU215">
        <f>IF($CE215&gt;=6,INDEX($AN:$AN,$CD215+6),"")</f>
      </c>
      <c r="AV215">
        <f>IF($CE215&gt;=7,INDEX($AN:$AN,$CD215+7),"")</f>
      </c>
      <c r="AW215">
        <f>IF($CE215&gt;=8,INDEX($AN:$AN,$CD215+8),"")</f>
      </c>
      <c r="AX215">
        <f>IF($CE215&gt;=9,INDEX($AN:$AN,$CD215+9),"")</f>
      </c>
      <c r="AY215">
        <f>IF($CE215&gt;=10,INDEX($AN:$AN,$CD215+10),"")</f>
      </c>
      <c r="AZ215">
        <f>IF($CE215&gt;=11,INDEX($AN:$AN,$CD215+11),"")</f>
      </c>
      <c r="BA215">
        <f>IF($CE215&gt;=12,INDEX($AN:$AN,$CD215+12),"")</f>
      </c>
      <c r="BB215">
        <f>IF($CE215&gt;=13,INDEX($AN:$AN,$CD215+13),"")</f>
      </c>
      <c r="BC215">
        <f>IF($CE215&gt;=14,INDEX($AN:$AN,$CD215+14),"")</f>
      </c>
      <c r="BD215">
        <f>IF($CE215&gt;=15,INDEX($AN:$AN,$CD215+15),"")</f>
      </c>
      <c r="BE215">
        <f>IF($CE215&gt;=16,INDEX($AN:$AN,$CD215+16),"")</f>
      </c>
      <c r="BF215">
        <f>IF($CE215&gt;=17,INDEX($AN:$AN,$CD215+17),"")</f>
      </c>
      <c r="BG215">
        <f>IF($CE215&gt;=18,INDEX($AN:$AN,$CD215+18),"")</f>
      </c>
      <c r="BH215">
        <f>IF($CE215&gt;=19,INDEX($AN:$AN,$CD215+19),"")</f>
      </c>
      <c r="BI215">
        <f>IF($CE215&gt;=20,INDEX($AN:$AN,$CD215+20),"")</f>
      </c>
      <c r="BJ215">
        <f>IF($CE215&gt;=21,INDEX($AN:$AN,$CD215+21),"")</f>
      </c>
      <c r="BK215">
        <f>IF($CE215&gt;=22,INDEX($AN:$AN,$CD215+22),"")</f>
      </c>
      <c r="BL215">
        <f>IF($CE215&gt;=23,INDEX($AN:$AN,$CD215+23),"")</f>
      </c>
      <c r="BM215">
        <f>IF($CE215&gt;=24,INDEX($AN:$AN,$CD215+24),"")</f>
      </c>
      <c r="BN215">
        <f>IF($CE215&gt;=25,INDEX($AN:$AN,$CD215+25),"")</f>
      </c>
      <c r="BO215">
        <f>IF($CE215&gt;=26,INDEX($AN:$AN,$CD215+26),"")</f>
      </c>
      <c r="BP215">
        <f>IF($CE215&gt;=27,INDEX($AN:$AN,$CD215+27),"")</f>
      </c>
      <c r="BQ215">
        <f>IF($CE215&gt;=28,INDEX($AN:$AN,$CD215+28),"")</f>
      </c>
      <c r="BR215">
        <f>IF($CE215&gt;=29,INDEX($AN:$AN,$CD215+29),"")</f>
      </c>
      <c r="BS215">
        <f>IF($CE215&gt;=30,INDEX($AN:$AN,$CD215+30),"")</f>
      </c>
      <c r="BT215">
        <f>IF($CE215&gt;=31,INDEX($AN:$AN,$CD215+31),"")</f>
      </c>
      <c r="BU215">
        <f>IF($CE215&gt;=32,INDEX($AN:$AN,$CD215+32),"")</f>
      </c>
      <c r="BV215">
        <f>IF($CE215&gt;=33,INDEX($AN:$AN,$CD215+33),"")</f>
      </c>
      <c r="BW215">
        <f>IF($CE215&gt;=34,INDEX($AN:$AN,$CD215+34),"")</f>
      </c>
      <c r="BX215">
        <f>IF($CE215&gt;=35,INDEX($AN:$AN,$CD215+35),"")</f>
      </c>
      <c r="BY215">
        <f>IF($CE215&gt;=36,INDEX($AN:$AN,$CD215+36),"")</f>
      </c>
      <c r="BZ215">
        <f>IF($CE215&gt;=37,INDEX($AN:$AN,$CD215+37),"")</f>
      </c>
      <c r="CA215">
        <f>IF($CE215&gt;=38,INDEX($AN:$AN,$CD215+38),"")</f>
      </c>
      <c r="CB215">
        <f>IF($CE215&gt;=39,INDEX($AN:$AN,$CD215+39),"")</f>
      </c>
      <c r="CC215">
        <f>IF($CE215&gt;=40,INDEX($AN:$AN,$CD215+40),"")</f>
      </c>
      <c r="CD215">
        <f>IFERROR(MATCH($AM215,$AN$2:$AN$133,0)+1,0)</f>
      </c>
      <c r="CE215">
        <f>IFERROR(INDEX($AO$2:$AO$133,MATCH($AM215,$AN$2:$AN$133,0)),0)</f>
      </c>
      <c r="CF215">
        <f>IFERROR(LEFT($K215,FIND(" - ",$K215)-1),$K215)</f>
      </c>
      <c r="CG215" t="s">
        <v>117</v>
      </c>
      <c r="CI215">
        <f>IF($DD215&gt;=1,INDEX($CG:$CG,$DC215+1),"")</f>
      </c>
      <c r="CJ215">
        <f>IF($DD215&gt;=2,INDEX($CG:$CG,$DC215+2),"")</f>
      </c>
      <c r="CK215">
        <f>IF($DD215&gt;=3,INDEX($CG:$CG,$DC215+3),"")</f>
      </c>
      <c r="CL215">
        <f>IF($DD215&gt;=4,INDEX($CG:$CG,$DC215+4),"")</f>
      </c>
      <c r="CM215">
        <f>IF($DD215&gt;=5,INDEX($CG:$CG,$DC215+5),"")</f>
      </c>
      <c r="CN215">
        <f>IF($DD215&gt;=6,INDEX($CG:$CG,$DC215+6),"")</f>
      </c>
      <c r="CO215">
        <f>IF($DD215&gt;=7,INDEX($CG:$CG,$DC215+7),"")</f>
      </c>
      <c r="CP215">
        <f>IF($DD215&gt;=8,INDEX($CG:$CG,$DC215+8),"")</f>
      </c>
      <c r="CQ215">
        <f>IF($DD215&gt;=9,INDEX($CG:$CG,$DC215+9),"")</f>
      </c>
      <c r="CR215">
        <f>IF($DD215&gt;=10,INDEX($CG:$CG,$DC215+10),"")</f>
      </c>
      <c r="CS215">
        <f>IF($DD215&gt;=11,INDEX($CG:$CG,$DC215+11),"")</f>
      </c>
      <c r="CT215">
        <f>IF($DD215&gt;=12,INDEX($CG:$CG,$DC215+12),"")</f>
      </c>
      <c r="CU215">
        <f>IF($DD215&gt;=13,INDEX($CG:$CG,$DC215+13),"")</f>
      </c>
      <c r="CV215">
        <f>IF($DD215&gt;=14,INDEX($CG:$CG,$DC215+14),"")</f>
      </c>
      <c r="CW215">
        <f>IF($DD215&gt;=15,INDEX($CG:$CG,$DC215+15),"")</f>
      </c>
      <c r="CX215">
        <f>IF($DD215&gt;=16,INDEX($CG:$CG,$DC215+16),"")</f>
      </c>
      <c r="CY215">
        <f>IF($DD215&gt;=17,INDEX($CG:$CG,$DC215+17),"")</f>
      </c>
      <c r="CZ215">
        <f>IF($DD215&gt;=18,INDEX($CG:$CG,$DC215+18),"")</f>
      </c>
      <c r="DA215">
        <f>IF($DD215&gt;=19,INDEX($CG:$CG,$DC215+19),"")</f>
      </c>
      <c r="DB215">
        <f>IF($DD215&gt;=20,INDEX($CG:$CG,$DC215+20),"")</f>
      </c>
      <c r="DC215">
        <f>IFERROR(MATCH($CF215,$CG$2:$CG$1558,0)+1,0)</f>
      </c>
      <c r="DD215">
        <f>IFERROR(INDEX($CH$2:$CH$1558,MATCH($CF215,$CG$2:$CG$1558,0)),0)</f>
      </c>
      <c r="DE215">
        <f>IFERROR(INDEX($AL:$AL,MATCH($G215,$AK:$AK,0))&amp;"","")</f>
      </c>
      <c r="DI215">
        <f>IF($GL215&gt;=1,INDEX($DF:$DF,$GK215+1),"")</f>
      </c>
      <c r="DJ215">
        <f>IF($GL215&gt;=2,INDEX($DF:$DF,$GK215+2),"")</f>
      </c>
      <c r="DK215">
        <f>IF($GL215&gt;=3,INDEX($DF:$DF,$GK215+3),"")</f>
      </c>
      <c r="DL215">
        <f>IF($GL215&gt;=4,INDEX($DF:$DF,$GK215+4),"")</f>
      </c>
      <c r="DM215">
        <f>IF($GL215&gt;=5,INDEX($DF:$DF,$GK215+5),"")</f>
      </c>
      <c r="DN215">
        <f>IF($GL215&gt;=6,INDEX($DF:$DF,$GK215+6),"")</f>
      </c>
      <c r="DO215">
        <f>IF($GL215&gt;=7,INDEX($DF:$DF,$GK215+7),"")</f>
      </c>
      <c r="DP215">
        <f>IF($GL215&gt;=8,INDEX($DF:$DF,$GK215+8),"")</f>
      </c>
      <c r="DQ215">
        <f>IF($GL215&gt;=9,INDEX($DF:$DF,$GK215+9),"")</f>
      </c>
      <c r="DR215">
        <f>IF($GL215&gt;=10,INDEX($DF:$DF,$GK215+10),"")</f>
      </c>
      <c r="DS215">
        <f>IF($GL215&gt;=11,INDEX($DF:$DF,$GK215+11),"")</f>
      </c>
      <c r="DT215">
        <f>IF($GL215&gt;=12,INDEX($DF:$DF,$GK215+12),"")</f>
      </c>
      <c r="DU215">
        <f>IF($GL215&gt;=13,INDEX($DF:$DF,$GK215+13),"")</f>
      </c>
      <c r="DV215">
        <f>IF($GL215&gt;=14,INDEX($DF:$DF,$GK215+14),"")</f>
      </c>
      <c r="DW215">
        <f>IF($GL215&gt;=15,INDEX($DF:$DF,$GK215+15),"")</f>
      </c>
      <c r="DX215">
        <f>IF($GL215&gt;=16,INDEX($DF:$DF,$GK215+16),"")</f>
      </c>
      <c r="DY215">
        <f>IF($GL215&gt;=17,INDEX($DF:$DF,$GK215+17),"")</f>
      </c>
      <c r="DZ215">
        <f>IF($GL215&gt;=18,INDEX($DF:$DF,$GK215+18),"")</f>
      </c>
      <c r="EA215">
        <f>IF($GL215&gt;=19,INDEX($DF:$DF,$GK215+19),"")</f>
      </c>
      <c r="EB215">
        <f>IF($GL215&gt;=20,INDEX($DF:$DF,$GK215+20),"")</f>
      </c>
      <c r="EC215">
        <f>IF($GL215&gt;=21,INDEX($DF:$DF,$GK215+21),"")</f>
      </c>
      <c r="ED215">
        <f>IF($GL215&gt;=22,INDEX($DF:$DF,$GK215+22),"")</f>
      </c>
      <c r="EE215">
        <f>IF($GL215&gt;=23,INDEX($DF:$DF,$GK215+23),"")</f>
      </c>
      <c r="EF215">
        <f>IF($GL215&gt;=24,INDEX($DF:$DF,$GK215+24),"")</f>
      </c>
      <c r="EG215">
        <f>IF($GL215&gt;=25,INDEX($DF:$DF,$GK215+25),"")</f>
      </c>
      <c r="EH215">
        <f>IF($GL215&gt;=26,INDEX($DF:$DF,$GK215+26),"")</f>
      </c>
      <c r="EI215">
        <f>IF($GL215&gt;=27,INDEX($DF:$DF,$GK215+27),"")</f>
      </c>
      <c r="EJ215">
        <f>IF($GL215&gt;=28,INDEX($DF:$DF,$GK215+28),"")</f>
      </c>
      <c r="EK215">
        <f>IF($GL215&gt;=29,INDEX($DF:$DF,$GK215+29),"")</f>
      </c>
      <c r="EL215">
        <f>IF($GL215&gt;=30,INDEX($DF:$DF,$GK215+30),"")</f>
      </c>
      <c r="EM215">
        <f>IF($GL215&gt;=31,INDEX($DF:$DF,$GK215+31),"")</f>
      </c>
      <c r="EN215">
        <f>IF($GL215&gt;=32,INDEX($DF:$DF,$GK215+32),"")</f>
      </c>
      <c r="EO215">
        <f>IF($GL215&gt;=33,INDEX($DF:$DF,$GK215+33),"")</f>
      </c>
      <c r="EP215">
        <f>IF($GL215&gt;=34,INDEX($DF:$DF,$GK215+34),"")</f>
      </c>
      <c r="EQ215">
        <f>IF($GL215&gt;=35,INDEX($DF:$DF,$GK215+35),"")</f>
      </c>
      <c r="ER215">
        <f>IF($GL215&gt;=36,INDEX($DF:$DF,$GK215+36),"")</f>
      </c>
      <c r="ES215">
        <f>IF($GL215&gt;=37,INDEX($DF:$DF,$GK215+37),"")</f>
      </c>
      <c r="ET215">
        <f>IF($GL215&gt;=38,INDEX($DF:$DF,$GK215+38),"")</f>
      </c>
      <c r="EU215">
        <f>IF($GL215&gt;=39,INDEX($DF:$DF,$GK215+39),"")</f>
      </c>
      <c r="EV215">
        <f>IF($GL215&gt;=40,INDEX($DF:$DF,$GK215+40),"")</f>
      </c>
      <c r="EW215">
        <f>IF($GL215&gt;=1,INDEX($DG:$DG,$GK215+1),"")</f>
      </c>
      <c r="EX215">
        <f>IF($GL215&gt;=2,INDEX($DG:$DG,$GK215+2),"")</f>
      </c>
      <c r="EY215">
        <f>IF($GL215&gt;=3,INDEX($DG:$DG,$GK215+3),"")</f>
      </c>
      <c r="EZ215">
        <f>IF($GL215&gt;=4,INDEX($DG:$DG,$GK215+4),"")</f>
      </c>
      <c r="FA215">
        <f>IF($GL215&gt;=5,INDEX($DG:$DG,$GK215+5),"")</f>
      </c>
      <c r="FB215">
        <f>IF($GL215&gt;=6,INDEX($DG:$DG,$GK215+6),"")</f>
      </c>
      <c r="FC215">
        <f>IF($GL215&gt;=7,INDEX($DG:$DG,$GK215+7),"")</f>
      </c>
      <c r="FD215">
        <f>IF($GL215&gt;=8,INDEX($DG:$DG,$GK215+8),"")</f>
      </c>
      <c r="FE215">
        <f>IF($GL215&gt;=9,INDEX($DG:$DG,$GK215+9),"")</f>
      </c>
      <c r="FF215">
        <f>IF($GL215&gt;=10,INDEX($DG:$DG,$GK215+10),"")</f>
      </c>
      <c r="FG215">
        <f>IF($GL215&gt;=11,INDEX($DG:$DG,$GK215+11),"")</f>
      </c>
      <c r="FH215">
        <f>IF($GL215&gt;=12,INDEX($DG:$DG,$GK215+12),"")</f>
      </c>
      <c r="FI215">
        <f>IF($GL215&gt;=13,INDEX($DG:$DG,$GK215+13),"")</f>
      </c>
      <c r="FJ215">
        <f>IF($GL215&gt;=14,INDEX($DG:$DG,$GK215+14),"")</f>
      </c>
      <c r="FK215">
        <f>IF($GL215&gt;=15,INDEX($DG:$DG,$GK215+15),"")</f>
      </c>
      <c r="FL215">
        <f>IF($GL215&gt;=16,INDEX($DG:$DG,$GK215+16),"")</f>
      </c>
      <c r="FM215">
        <f>IF($GL215&gt;=17,INDEX($DG:$DG,$GK215+17),"")</f>
      </c>
      <c r="FN215">
        <f>IF($GL215&gt;=18,INDEX($DG:$DG,$GK215+18),"")</f>
      </c>
      <c r="FO215">
        <f>IF($GL215&gt;=19,INDEX($DG:$DG,$GK215+19),"")</f>
      </c>
      <c r="FP215">
        <f>IF($GL215&gt;=20,INDEX($DG:$DG,$GK215+20),"")</f>
      </c>
      <c r="FQ215">
        <f>IF($GL215&gt;=21,INDEX($DG:$DG,$GK215+21),"")</f>
      </c>
      <c r="FR215">
        <f>IF($GL215&gt;=22,INDEX($DG:$DG,$GK215+22),"")</f>
      </c>
      <c r="FS215">
        <f>IF($GL215&gt;=23,INDEX($DG:$DG,$GK215+23),"")</f>
      </c>
      <c r="FT215">
        <f>IF($GL215&gt;=24,INDEX($DG:$DG,$GK215+24),"")</f>
      </c>
      <c r="FU215">
        <f>IF($GL215&gt;=25,INDEX($DG:$DG,$GK215+25),"")</f>
      </c>
      <c r="FV215">
        <f>IF($GL215&gt;=26,INDEX($DG:$DG,$GK215+26),"")</f>
      </c>
      <c r="FW215">
        <f>IF($GL215&gt;=27,INDEX($DG:$DG,$GK215+27),"")</f>
      </c>
      <c r="FX215">
        <f>IF($GL215&gt;=28,INDEX($DG:$DG,$GK215+28),"")</f>
      </c>
      <c r="FY215">
        <f>IF($GL215&gt;=29,INDEX($DG:$DG,$GK215+29),"")</f>
      </c>
      <c r="FZ215">
        <f>IF($GL215&gt;=30,INDEX($DG:$DG,$GK215+30),"")</f>
      </c>
      <c r="GA215">
        <f>IF($GL215&gt;=31,INDEX($DG:$DG,$GK215+31),"")</f>
      </c>
      <c r="GB215">
        <f>IF($GL215&gt;=32,INDEX($DG:$DG,$GK215+32),"")</f>
      </c>
      <c r="GC215">
        <f>IF($GL215&gt;=33,INDEX($DG:$DG,$GK215+33),"")</f>
      </c>
      <c r="GD215">
        <f>IF($GL215&gt;=34,INDEX($DG:$DG,$GK215+34),"")</f>
      </c>
      <c r="GE215">
        <f>IF($GL215&gt;=35,INDEX($DG:$DG,$GK215+35),"")</f>
      </c>
      <c r="GF215">
        <f>IF($GL215&gt;=36,INDEX($DG:$DG,$GK215+36),"")</f>
      </c>
      <c r="GG215">
        <f>IF($GL215&gt;=37,INDEX($DG:$DG,$GK215+37),"")</f>
      </c>
      <c r="GH215">
        <f>IF($GL215&gt;=38,INDEX($DG:$DG,$GK215+38),"")</f>
      </c>
      <c r="GI215">
        <f>IF($GL215&gt;=39,INDEX($DG:$DG,$GK215+39),"")</f>
      </c>
      <c r="GJ215">
        <f>IF($GL215&gt;=40,INDEX($DG:$DG,$GK215+40),"")</f>
      </c>
      <c r="GK215">
        <f>IFERROR(MATCH($DE215,$DF$2:$DF$166,0)+1,0)</f>
      </c>
      <c r="GL215">
        <f>IFERROR(INDEX($DH$2:$DH$166,MATCH($DE215,$DF$2:$DF$166,0)),0)</f>
      </c>
      <c r="GM215">
        <f>IFERROR(MATCH($H215,$DI$215:$EV$215,0),0)</f>
      </c>
      <c r="GN215">
        <f>IF($GM215&gt;0,INDEX($EW$215:$GJ$215,$GM215),"")</f>
      </c>
      <c r="GO215" t="s">
        <v>635</v>
      </c>
      <c r="GQ215">
        <f>IF($IZ215&gt;=1,INDEX($GO:$GO,$IY215+1),"")</f>
      </c>
      <c r="GR215">
        <f>IF($IZ215&gt;=2,INDEX($GO:$GO,$IY215+2),"")</f>
      </c>
      <c r="GS215">
        <f>IF($IZ215&gt;=3,INDEX($GO:$GO,$IY215+3),"")</f>
      </c>
      <c r="GT215">
        <f>IF($IZ215&gt;=4,INDEX($GO:$GO,$IY215+4),"")</f>
      </c>
      <c r="GU215">
        <f>IF($IZ215&gt;=5,INDEX($GO:$GO,$IY215+5),"")</f>
      </c>
      <c r="GV215">
        <f>IF($IZ215&gt;=6,INDEX($GO:$GO,$IY215+6),"")</f>
      </c>
      <c r="GW215">
        <f>IF($IZ215&gt;=7,INDEX($GO:$GO,$IY215+7),"")</f>
      </c>
      <c r="GX215">
        <f>IF($IZ215&gt;=8,INDEX($GO:$GO,$IY215+8),"")</f>
      </c>
      <c r="GY215">
        <f>IF($IZ215&gt;=9,INDEX($GO:$GO,$IY215+9),"")</f>
      </c>
      <c r="GZ215">
        <f>IF($IZ215&gt;=10,INDEX($GO:$GO,$IY215+10),"")</f>
      </c>
      <c r="HA215">
        <f>IF($IZ215&gt;=11,INDEX($GO:$GO,$IY215+11),"")</f>
      </c>
      <c r="HB215">
        <f>IF($IZ215&gt;=12,INDEX($GO:$GO,$IY215+12),"")</f>
      </c>
      <c r="HC215">
        <f>IF($IZ215&gt;=13,INDEX($GO:$GO,$IY215+13),"")</f>
      </c>
      <c r="HD215">
        <f>IF($IZ215&gt;=14,INDEX($GO:$GO,$IY215+14),"")</f>
      </c>
      <c r="HE215">
        <f>IF($IZ215&gt;=15,INDEX($GO:$GO,$IY215+15),"")</f>
      </c>
      <c r="HF215">
        <f>IF($IZ215&gt;=16,INDEX($GO:$GO,$IY215+16),"")</f>
      </c>
      <c r="HG215">
        <f>IF($IZ215&gt;=17,INDEX($GO:$GO,$IY215+17),"")</f>
      </c>
      <c r="HH215">
        <f>IF($IZ215&gt;=18,INDEX($GO:$GO,$IY215+18),"")</f>
      </c>
      <c r="HI215">
        <f>IF($IZ215&gt;=19,INDEX($GO:$GO,$IY215+19),"")</f>
      </c>
      <c r="HJ215">
        <f>IF($IZ215&gt;=20,INDEX($GO:$GO,$IY215+20),"")</f>
      </c>
      <c r="HK215">
        <f>IF($IZ215&gt;=21,INDEX($GO:$GO,$IY215+21),"")</f>
      </c>
      <c r="HL215">
        <f>IF($IZ215&gt;=22,INDEX($GO:$GO,$IY215+22),"")</f>
      </c>
      <c r="HM215">
        <f>IF($IZ215&gt;=23,INDEX($GO:$GO,$IY215+23),"")</f>
      </c>
      <c r="HN215">
        <f>IF($IZ215&gt;=24,INDEX($GO:$GO,$IY215+24),"")</f>
      </c>
      <c r="HO215">
        <f>IF($IZ215&gt;=25,INDEX($GO:$GO,$IY215+25),"")</f>
      </c>
      <c r="HP215">
        <f>IF($IZ215&gt;=26,INDEX($GO:$GO,$IY215+26),"")</f>
      </c>
      <c r="HQ215">
        <f>IF($IZ215&gt;=27,INDEX($GO:$GO,$IY215+27),"")</f>
      </c>
      <c r="HR215">
        <f>IF($IZ215&gt;=28,INDEX($GO:$GO,$IY215+28),"")</f>
      </c>
      <c r="HS215">
        <f>IF($IZ215&gt;=29,INDEX($GO:$GO,$IY215+29),"")</f>
      </c>
      <c r="HT215">
        <f>IF($IZ215&gt;=30,INDEX($GO:$GO,$IY215+30),"")</f>
      </c>
      <c r="HU215">
        <f>IF($IZ215&gt;=31,INDEX($GO:$GO,$IY215+31),"")</f>
      </c>
      <c r="HV215">
        <f>IF($IZ215&gt;=32,INDEX($GO:$GO,$IY215+32),"")</f>
      </c>
      <c r="HW215">
        <f>IF($IZ215&gt;=33,INDEX($GO:$GO,$IY215+33),"")</f>
      </c>
      <c r="HX215">
        <f>IF($IZ215&gt;=34,INDEX($GO:$GO,$IY215+34),"")</f>
      </c>
      <c r="HY215">
        <f>IF($IZ215&gt;=35,INDEX($GO:$GO,$IY215+35),"")</f>
      </c>
      <c r="HZ215">
        <f>IF($IZ215&gt;=36,INDEX($GO:$GO,$IY215+36),"")</f>
      </c>
      <c r="IA215">
        <f>IF($IZ215&gt;=37,INDEX($GO:$GO,$IY215+37),"")</f>
      </c>
      <c r="IB215">
        <f>IF($IZ215&gt;=38,INDEX($GO:$GO,$IY215+38),"")</f>
      </c>
      <c r="IC215">
        <f>IF($IZ215&gt;=39,INDEX($GO:$GO,$IY215+39),"")</f>
      </c>
      <c r="ID215">
        <f>IF($IZ215&gt;=40,INDEX($GO:$GO,$IY215+40),"")</f>
      </c>
      <c r="IE215">
        <f>IF($IZ215&gt;=41,INDEX($GO:$GO,$IY215+41),"")</f>
      </c>
      <c r="IF215">
        <f>IF($IZ215&gt;=42,INDEX($GO:$GO,$IY215+42),"")</f>
      </c>
      <c r="IG215">
        <f>IF($IZ215&gt;=43,INDEX($GO:$GO,$IY215+43),"")</f>
      </c>
      <c r="IH215">
        <f>IF($IZ215&gt;=44,INDEX($GO:$GO,$IY215+44),"")</f>
      </c>
      <c r="II215">
        <f>IF($IZ215&gt;=45,INDEX($GO:$GO,$IY215+45),"")</f>
      </c>
      <c r="IJ215">
        <f>IF($IZ215&gt;=46,INDEX($GO:$GO,$IY215+46),"")</f>
      </c>
      <c r="IK215">
        <f>IF($IZ215&gt;=47,INDEX($GO:$GO,$IY215+47),"")</f>
      </c>
      <c r="IL215">
        <f>IF($IZ215&gt;=48,INDEX($GO:$GO,$IY215+48),"")</f>
      </c>
      <c r="IM215">
        <f>IF($IZ215&gt;=49,INDEX($GO:$GO,$IY215+49),"")</f>
      </c>
      <c r="IN215">
        <f>IF($IZ215&gt;=50,INDEX($GO:$GO,$IY215+50),"")</f>
      </c>
      <c r="IO215">
        <f>IF($IZ215&gt;=51,INDEX($GO:$GO,$IY215+51),"")</f>
      </c>
      <c r="IP215">
        <f>IF($IZ215&gt;=52,INDEX($GO:$GO,$IY215+52),"")</f>
      </c>
      <c r="IQ215">
        <f>IF($IZ215&gt;=53,INDEX($GO:$GO,$IY215+53),"")</f>
      </c>
      <c r="IR215">
        <f>IF($IZ215&gt;=54,INDEX($GO:$GO,$IY215+54),"")</f>
      </c>
      <c r="IS215">
        <f>IF($IZ215&gt;=55,INDEX($GO:$GO,$IY215+55),"")</f>
      </c>
      <c r="IT215">
        <f>IF($IZ215&gt;=56,INDEX($GO:$GO,$IY215+56),"")</f>
      </c>
      <c r="IU215">
        <f>IF($IZ215&gt;=57,INDEX($GO:$GO,$IY215+57),"")</f>
      </c>
      <c r="IV215">
        <f>IF($IZ215&gt;=58,INDEX($GO:$GO,$IY215+58),"")</f>
      </c>
      <c r="IW215">
        <f>IF($IZ215&gt;=59,INDEX($GO:$GO,$IY215+59),"")</f>
      </c>
      <c r="IX215">
        <f>IF($IZ215&gt;=60,INDEX($GO:$GO,$IY215+60),"")</f>
      </c>
      <c r="IY215">
        <f>IFERROR(MATCH($GN215,$GO$2:$GO$827,0)+1,0)</f>
      </c>
      <c r="IZ215">
        <f>IFERROR(INDEX($GP$2:$GP$827,MATCH($GN215,$GO$2:$GO$827,0)),0)</f>
      </c>
      <c r="JA215" t="s">
        <v>23</v>
      </c>
      <c r="JB215" t="s">
        <v>23</v>
      </c>
    </row>
    <row r="216" spans="1:262" x14ac:dyDescent="0.25">
      <c r="F216" s="1"/>
      <c r="G216" s="1"/>
      <c r="H216" s="1"/>
      <c r="I216" s="1"/>
      <c r="J216" s="1">
        <f>IFERROR(IF(FIND(" - ",$F216)&gt;0,MID($F216,FIND(" - ",$F216)+3,LEN($F216)),""),"")</f>
      </c>
      <c r="L216" s="1"/>
      <c r="N216" t="s">
        <v>23</v>
      </c>
      <c r="P216">
        <f>IF(OR($N216="",$O216=""),"",IFERROR($N216/$O216,0))</f>
      </c>
      <c r="Q216">
        <f>IF($N216="","",
IF($G216="","",
IF(ISNUMBER(SEARCH("exempt",LOWER($G216))),0,
$N216*(VALUE(SUBSTITUTE($G216,"%",""))/100))))</f>
      </c>
      <c r="W216">
        <f>IF($N216="","",
SUM($N216,$Q216,$U216,$R216,$T216)-
IF($V216="",0,VALUE($V216)))</f>
      </c>
      <c r="AE216" t="s">
        <v>976</v>
      </c>
      <c r="AJ216" t="s">
        <v>977</v>
      </c>
      <c r="AM216">
        <f>IFERROR(LEFT($F216,FIND(" - ",$F216)-1),$F216)</f>
      </c>
      <c r="AP216">
        <f>IF($CE216&gt;=1,INDEX($AN:$AN,$CD216+1),"")</f>
      </c>
      <c r="AQ216">
        <f>IF($CE216&gt;=2,INDEX($AN:$AN,$CD216+2),"")</f>
      </c>
      <c r="AR216">
        <f>IF($CE216&gt;=3,INDEX($AN:$AN,$CD216+3),"")</f>
      </c>
      <c r="AS216">
        <f>IF($CE216&gt;=4,INDEX($AN:$AN,$CD216+4),"")</f>
      </c>
      <c r="AT216">
        <f>IF($CE216&gt;=5,INDEX($AN:$AN,$CD216+5),"")</f>
      </c>
      <c r="AU216">
        <f>IF($CE216&gt;=6,INDEX($AN:$AN,$CD216+6),"")</f>
      </c>
      <c r="AV216">
        <f>IF($CE216&gt;=7,INDEX($AN:$AN,$CD216+7),"")</f>
      </c>
      <c r="AW216">
        <f>IF($CE216&gt;=8,INDEX($AN:$AN,$CD216+8),"")</f>
      </c>
      <c r="AX216">
        <f>IF($CE216&gt;=9,INDEX($AN:$AN,$CD216+9),"")</f>
      </c>
      <c r="AY216">
        <f>IF($CE216&gt;=10,INDEX($AN:$AN,$CD216+10),"")</f>
      </c>
      <c r="AZ216">
        <f>IF($CE216&gt;=11,INDEX($AN:$AN,$CD216+11),"")</f>
      </c>
      <c r="BA216">
        <f>IF($CE216&gt;=12,INDEX($AN:$AN,$CD216+12),"")</f>
      </c>
      <c r="BB216">
        <f>IF($CE216&gt;=13,INDEX($AN:$AN,$CD216+13),"")</f>
      </c>
      <c r="BC216">
        <f>IF($CE216&gt;=14,INDEX($AN:$AN,$CD216+14),"")</f>
      </c>
      <c r="BD216">
        <f>IF($CE216&gt;=15,INDEX($AN:$AN,$CD216+15),"")</f>
      </c>
      <c r="BE216">
        <f>IF($CE216&gt;=16,INDEX($AN:$AN,$CD216+16),"")</f>
      </c>
      <c r="BF216">
        <f>IF($CE216&gt;=17,INDEX($AN:$AN,$CD216+17),"")</f>
      </c>
      <c r="BG216">
        <f>IF($CE216&gt;=18,INDEX($AN:$AN,$CD216+18),"")</f>
      </c>
      <c r="BH216">
        <f>IF($CE216&gt;=19,INDEX($AN:$AN,$CD216+19),"")</f>
      </c>
      <c r="BI216">
        <f>IF($CE216&gt;=20,INDEX($AN:$AN,$CD216+20),"")</f>
      </c>
      <c r="BJ216">
        <f>IF($CE216&gt;=21,INDEX($AN:$AN,$CD216+21),"")</f>
      </c>
      <c r="BK216">
        <f>IF($CE216&gt;=22,INDEX($AN:$AN,$CD216+22),"")</f>
      </c>
      <c r="BL216">
        <f>IF($CE216&gt;=23,INDEX($AN:$AN,$CD216+23),"")</f>
      </c>
      <c r="BM216">
        <f>IF($CE216&gt;=24,INDEX($AN:$AN,$CD216+24),"")</f>
      </c>
      <c r="BN216">
        <f>IF($CE216&gt;=25,INDEX($AN:$AN,$CD216+25),"")</f>
      </c>
      <c r="BO216">
        <f>IF($CE216&gt;=26,INDEX($AN:$AN,$CD216+26),"")</f>
      </c>
      <c r="BP216">
        <f>IF($CE216&gt;=27,INDEX($AN:$AN,$CD216+27),"")</f>
      </c>
      <c r="BQ216">
        <f>IF($CE216&gt;=28,INDEX($AN:$AN,$CD216+28),"")</f>
      </c>
      <c r="BR216">
        <f>IF($CE216&gt;=29,INDEX($AN:$AN,$CD216+29),"")</f>
      </c>
      <c r="BS216">
        <f>IF($CE216&gt;=30,INDEX($AN:$AN,$CD216+30),"")</f>
      </c>
      <c r="BT216">
        <f>IF($CE216&gt;=31,INDEX($AN:$AN,$CD216+31),"")</f>
      </c>
      <c r="BU216">
        <f>IF($CE216&gt;=32,INDEX($AN:$AN,$CD216+32),"")</f>
      </c>
      <c r="BV216">
        <f>IF($CE216&gt;=33,INDEX($AN:$AN,$CD216+33),"")</f>
      </c>
      <c r="BW216">
        <f>IF($CE216&gt;=34,INDEX($AN:$AN,$CD216+34),"")</f>
      </c>
      <c r="BX216">
        <f>IF($CE216&gt;=35,INDEX($AN:$AN,$CD216+35),"")</f>
      </c>
      <c r="BY216">
        <f>IF($CE216&gt;=36,INDEX($AN:$AN,$CD216+36),"")</f>
      </c>
      <c r="BZ216">
        <f>IF($CE216&gt;=37,INDEX($AN:$AN,$CD216+37),"")</f>
      </c>
      <c r="CA216">
        <f>IF($CE216&gt;=38,INDEX($AN:$AN,$CD216+38),"")</f>
      </c>
      <c r="CB216">
        <f>IF($CE216&gt;=39,INDEX($AN:$AN,$CD216+39),"")</f>
      </c>
      <c r="CC216">
        <f>IF($CE216&gt;=40,INDEX($AN:$AN,$CD216+40),"")</f>
      </c>
      <c r="CD216">
        <f>IFERROR(MATCH($AM216,$AN$2:$AN$133,0)+1,0)</f>
      </c>
      <c r="CE216">
        <f>IFERROR(INDEX($AO$2:$AO$133,MATCH($AM216,$AN$2:$AN$133,0)),0)</f>
      </c>
      <c r="CF216">
        <f>IFERROR(LEFT($K216,FIND(" - ",$K216)-1),$K216)</f>
      </c>
      <c r="CG216" t="s">
        <v>206</v>
      </c>
      <c r="CI216">
        <f>IF($DD216&gt;=1,INDEX($CG:$CG,$DC216+1),"")</f>
      </c>
      <c r="CJ216">
        <f>IF($DD216&gt;=2,INDEX($CG:$CG,$DC216+2),"")</f>
      </c>
      <c r="CK216">
        <f>IF($DD216&gt;=3,INDEX($CG:$CG,$DC216+3),"")</f>
      </c>
      <c r="CL216">
        <f>IF($DD216&gt;=4,INDEX($CG:$CG,$DC216+4),"")</f>
      </c>
      <c r="CM216">
        <f>IF($DD216&gt;=5,INDEX($CG:$CG,$DC216+5),"")</f>
      </c>
      <c r="CN216">
        <f>IF($DD216&gt;=6,INDEX($CG:$CG,$DC216+6),"")</f>
      </c>
      <c r="CO216">
        <f>IF($DD216&gt;=7,INDEX($CG:$CG,$DC216+7),"")</f>
      </c>
      <c r="CP216">
        <f>IF($DD216&gt;=8,INDEX($CG:$CG,$DC216+8),"")</f>
      </c>
      <c r="CQ216">
        <f>IF($DD216&gt;=9,INDEX($CG:$CG,$DC216+9),"")</f>
      </c>
      <c r="CR216">
        <f>IF($DD216&gt;=10,INDEX($CG:$CG,$DC216+10),"")</f>
      </c>
      <c r="CS216">
        <f>IF($DD216&gt;=11,INDEX($CG:$CG,$DC216+11),"")</f>
      </c>
      <c r="CT216">
        <f>IF($DD216&gt;=12,INDEX($CG:$CG,$DC216+12),"")</f>
      </c>
      <c r="CU216">
        <f>IF($DD216&gt;=13,INDEX($CG:$CG,$DC216+13),"")</f>
      </c>
      <c r="CV216">
        <f>IF($DD216&gt;=14,INDEX($CG:$CG,$DC216+14),"")</f>
      </c>
      <c r="CW216">
        <f>IF($DD216&gt;=15,INDEX($CG:$CG,$DC216+15),"")</f>
      </c>
      <c r="CX216">
        <f>IF($DD216&gt;=16,INDEX($CG:$CG,$DC216+16),"")</f>
      </c>
      <c r="CY216">
        <f>IF($DD216&gt;=17,INDEX($CG:$CG,$DC216+17),"")</f>
      </c>
      <c r="CZ216">
        <f>IF($DD216&gt;=18,INDEX($CG:$CG,$DC216+18),"")</f>
      </c>
      <c r="DA216">
        <f>IF($DD216&gt;=19,INDEX($CG:$CG,$DC216+19),"")</f>
      </c>
      <c r="DB216">
        <f>IF($DD216&gt;=20,INDEX($CG:$CG,$DC216+20),"")</f>
      </c>
      <c r="DC216">
        <f>IFERROR(MATCH($CF216,$CG$2:$CG$1558,0)+1,0)</f>
      </c>
      <c r="DD216">
        <f>IFERROR(INDEX($CH$2:$CH$1558,MATCH($CF216,$CG$2:$CG$1558,0)),0)</f>
      </c>
      <c r="DE216">
        <f>IFERROR(INDEX($AL:$AL,MATCH($G216,$AK:$AK,0))&amp;"","")</f>
      </c>
      <c r="DI216">
        <f>IF($GL216&gt;=1,INDEX($DF:$DF,$GK216+1),"")</f>
      </c>
      <c r="DJ216">
        <f>IF($GL216&gt;=2,INDEX($DF:$DF,$GK216+2),"")</f>
      </c>
      <c r="DK216">
        <f>IF($GL216&gt;=3,INDEX($DF:$DF,$GK216+3),"")</f>
      </c>
      <c r="DL216">
        <f>IF($GL216&gt;=4,INDEX($DF:$DF,$GK216+4),"")</f>
      </c>
      <c r="DM216">
        <f>IF($GL216&gt;=5,INDEX($DF:$DF,$GK216+5),"")</f>
      </c>
      <c r="DN216">
        <f>IF($GL216&gt;=6,INDEX($DF:$DF,$GK216+6),"")</f>
      </c>
      <c r="DO216">
        <f>IF($GL216&gt;=7,INDEX($DF:$DF,$GK216+7),"")</f>
      </c>
      <c r="DP216">
        <f>IF($GL216&gt;=8,INDEX($DF:$DF,$GK216+8),"")</f>
      </c>
      <c r="DQ216">
        <f>IF($GL216&gt;=9,INDEX($DF:$DF,$GK216+9),"")</f>
      </c>
      <c r="DR216">
        <f>IF($GL216&gt;=10,INDEX($DF:$DF,$GK216+10),"")</f>
      </c>
      <c r="DS216">
        <f>IF($GL216&gt;=11,INDEX($DF:$DF,$GK216+11),"")</f>
      </c>
      <c r="DT216">
        <f>IF($GL216&gt;=12,INDEX($DF:$DF,$GK216+12),"")</f>
      </c>
      <c r="DU216">
        <f>IF($GL216&gt;=13,INDEX($DF:$DF,$GK216+13),"")</f>
      </c>
      <c r="DV216">
        <f>IF($GL216&gt;=14,INDEX($DF:$DF,$GK216+14),"")</f>
      </c>
      <c r="DW216">
        <f>IF($GL216&gt;=15,INDEX($DF:$DF,$GK216+15),"")</f>
      </c>
      <c r="DX216">
        <f>IF($GL216&gt;=16,INDEX($DF:$DF,$GK216+16),"")</f>
      </c>
      <c r="DY216">
        <f>IF($GL216&gt;=17,INDEX($DF:$DF,$GK216+17),"")</f>
      </c>
      <c r="DZ216">
        <f>IF($GL216&gt;=18,INDEX($DF:$DF,$GK216+18),"")</f>
      </c>
      <c r="EA216">
        <f>IF($GL216&gt;=19,INDEX($DF:$DF,$GK216+19),"")</f>
      </c>
      <c r="EB216">
        <f>IF($GL216&gt;=20,INDEX($DF:$DF,$GK216+20),"")</f>
      </c>
      <c r="EC216">
        <f>IF($GL216&gt;=21,INDEX($DF:$DF,$GK216+21),"")</f>
      </c>
      <c r="ED216">
        <f>IF($GL216&gt;=22,INDEX($DF:$DF,$GK216+22),"")</f>
      </c>
      <c r="EE216">
        <f>IF($GL216&gt;=23,INDEX($DF:$DF,$GK216+23),"")</f>
      </c>
      <c r="EF216">
        <f>IF($GL216&gt;=24,INDEX($DF:$DF,$GK216+24),"")</f>
      </c>
      <c r="EG216">
        <f>IF($GL216&gt;=25,INDEX($DF:$DF,$GK216+25),"")</f>
      </c>
      <c r="EH216">
        <f>IF($GL216&gt;=26,INDEX($DF:$DF,$GK216+26),"")</f>
      </c>
      <c r="EI216">
        <f>IF($GL216&gt;=27,INDEX($DF:$DF,$GK216+27),"")</f>
      </c>
      <c r="EJ216">
        <f>IF($GL216&gt;=28,INDEX($DF:$DF,$GK216+28),"")</f>
      </c>
      <c r="EK216">
        <f>IF($GL216&gt;=29,INDEX($DF:$DF,$GK216+29),"")</f>
      </c>
      <c r="EL216">
        <f>IF($GL216&gt;=30,INDEX($DF:$DF,$GK216+30),"")</f>
      </c>
      <c r="EM216">
        <f>IF($GL216&gt;=31,INDEX($DF:$DF,$GK216+31),"")</f>
      </c>
      <c r="EN216">
        <f>IF($GL216&gt;=32,INDEX($DF:$DF,$GK216+32),"")</f>
      </c>
      <c r="EO216">
        <f>IF($GL216&gt;=33,INDEX($DF:$DF,$GK216+33),"")</f>
      </c>
      <c r="EP216">
        <f>IF($GL216&gt;=34,INDEX($DF:$DF,$GK216+34),"")</f>
      </c>
      <c r="EQ216">
        <f>IF($GL216&gt;=35,INDEX($DF:$DF,$GK216+35),"")</f>
      </c>
      <c r="ER216">
        <f>IF($GL216&gt;=36,INDEX($DF:$DF,$GK216+36),"")</f>
      </c>
      <c r="ES216">
        <f>IF($GL216&gt;=37,INDEX($DF:$DF,$GK216+37),"")</f>
      </c>
      <c r="ET216">
        <f>IF($GL216&gt;=38,INDEX($DF:$DF,$GK216+38),"")</f>
      </c>
      <c r="EU216">
        <f>IF($GL216&gt;=39,INDEX($DF:$DF,$GK216+39),"")</f>
      </c>
      <c r="EV216">
        <f>IF($GL216&gt;=40,INDEX($DF:$DF,$GK216+40),"")</f>
      </c>
      <c r="EW216">
        <f>IF($GL216&gt;=1,INDEX($DG:$DG,$GK216+1),"")</f>
      </c>
      <c r="EX216">
        <f>IF($GL216&gt;=2,INDEX($DG:$DG,$GK216+2),"")</f>
      </c>
      <c r="EY216">
        <f>IF($GL216&gt;=3,INDEX($DG:$DG,$GK216+3),"")</f>
      </c>
      <c r="EZ216">
        <f>IF($GL216&gt;=4,INDEX($DG:$DG,$GK216+4),"")</f>
      </c>
      <c r="FA216">
        <f>IF($GL216&gt;=5,INDEX($DG:$DG,$GK216+5),"")</f>
      </c>
      <c r="FB216">
        <f>IF($GL216&gt;=6,INDEX($DG:$DG,$GK216+6),"")</f>
      </c>
      <c r="FC216">
        <f>IF($GL216&gt;=7,INDEX($DG:$DG,$GK216+7),"")</f>
      </c>
      <c r="FD216">
        <f>IF($GL216&gt;=8,INDEX($DG:$DG,$GK216+8),"")</f>
      </c>
      <c r="FE216">
        <f>IF($GL216&gt;=9,INDEX($DG:$DG,$GK216+9),"")</f>
      </c>
      <c r="FF216">
        <f>IF($GL216&gt;=10,INDEX($DG:$DG,$GK216+10),"")</f>
      </c>
      <c r="FG216">
        <f>IF($GL216&gt;=11,INDEX($DG:$DG,$GK216+11),"")</f>
      </c>
      <c r="FH216">
        <f>IF($GL216&gt;=12,INDEX($DG:$DG,$GK216+12),"")</f>
      </c>
      <c r="FI216">
        <f>IF($GL216&gt;=13,INDEX($DG:$DG,$GK216+13),"")</f>
      </c>
      <c r="FJ216">
        <f>IF($GL216&gt;=14,INDEX($DG:$DG,$GK216+14),"")</f>
      </c>
      <c r="FK216">
        <f>IF($GL216&gt;=15,INDEX($DG:$DG,$GK216+15),"")</f>
      </c>
      <c r="FL216">
        <f>IF($GL216&gt;=16,INDEX($DG:$DG,$GK216+16),"")</f>
      </c>
      <c r="FM216">
        <f>IF($GL216&gt;=17,INDEX($DG:$DG,$GK216+17),"")</f>
      </c>
      <c r="FN216">
        <f>IF($GL216&gt;=18,INDEX($DG:$DG,$GK216+18),"")</f>
      </c>
      <c r="FO216">
        <f>IF($GL216&gt;=19,INDEX($DG:$DG,$GK216+19),"")</f>
      </c>
      <c r="FP216">
        <f>IF($GL216&gt;=20,INDEX($DG:$DG,$GK216+20),"")</f>
      </c>
      <c r="FQ216">
        <f>IF($GL216&gt;=21,INDEX($DG:$DG,$GK216+21),"")</f>
      </c>
      <c r="FR216">
        <f>IF($GL216&gt;=22,INDEX($DG:$DG,$GK216+22),"")</f>
      </c>
      <c r="FS216">
        <f>IF($GL216&gt;=23,INDEX($DG:$DG,$GK216+23),"")</f>
      </c>
      <c r="FT216">
        <f>IF($GL216&gt;=24,INDEX($DG:$DG,$GK216+24),"")</f>
      </c>
      <c r="FU216">
        <f>IF($GL216&gt;=25,INDEX($DG:$DG,$GK216+25),"")</f>
      </c>
      <c r="FV216">
        <f>IF($GL216&gt;=26,INDEX($DG:$DG,$GK216+26),"")</f>
      </c>
      <c r="FW216">
        <f>IF($GL216&gt;=27,INDEX($DG:$DG,$GK216+27),"")</f>
      </c>
      <c r="FX216">
        <f>IF($GL216&gt;=28,INDEX($DG:$DG,$GK216+28),"")</f>
      </c>
      <c r="FY216">
        <f>IF($GL216&gt;=29,INDEX($DG:$DG,$GK216+29),"")</f>
      </c>
      <c r="FZ216">
        <f>IF($GL216&gt;=30,INDEX($DG:$DG,$GK216+30),"")</f>
      </c>
      <c r="GA216">
        <f>IF($GL216&gt;=31,INDEX($DG:$DG,$GK216+31),"")</f>
      </c>
      <c r="GB216">
        <f>IF($GL216&gt;=32,INDEX($DG:$DG,$GK216+32),"")</f>
      </c>
      <c r="GC216">
        <f>IF($GL216&gt;=33,INDEX($DG:$DG,$GK216+33),"")</f>
      </c>
      <c r="GD216">
        <f>IF($GL216&gt;=34,INDEX($DG:$DG,$GK216+34),"")</f>
      </c>
      <c r="GE216">
        <f>IF($GL216&gt;=35,INDEX($DG:$DG,$GK216+35),"")</f>
      </c>
      <c r="GF216">
        <f>IF($GL216&gt;=36,INDEX($DG:$DG,$GK216+36),"")</f>
      </c>
      <c r="GG216">
        <f>IF($GL216&gt;=37,INDEX($DG:$DG,$GK216+37),"")</f>
      </c>
      <c r="GH216">
        <f>IF($GL216&gt;=38,INDEX($DG:$DG,$GK216+38),"")</f>
      </c>
      <c r="GI216">
        <f>IF($GL216&gt;=39,INDEX($DG:$DG,$GK216+39),"")</f>
      </c>
      <c r="GJ216">
        <f>IF($GL216&gt;=40,INDEX($DG:$DG,$GK216+40),"")</f>
      </c>
      <c r="GK216">
        <f>IFERROR(MATCH($DE216,$DF$2:$DF$166,0)+1,0)</f>
      </c>
      <c r="GL216">
        <f>IFERROR(INDEX($DH$2:$DH$166,MATCH($DE216,$DF$2:$DF$166,0)),0)</f>
      </c>
      <c r="GM216">
        <f>IFERROR(MATCH($H216,$DI$216:$EV$216,0),0)</f>
      </c>
      <c r="GN216">
        <f>IF($GM216&gt;0,INDEX($EW$216:$GJ$216,$GM216),"")</f>
      </c>
      <c r="GO216" t="s">
        <v>638</v>
      </c>
      <c r="GQ216">
        <f>IF($IZ216&gt;=1,INDEX($GO:$GO,$IY216+1),"")</f>
      </c>
      <c r="GR216">
        <f>IF($IZ216&gt;=2,INDEX($GO:$GO,$IY216+2),"")</f>
      </c>
      <c r="GS216">
        <f>IF($IZ216&gt;=3,INDEX($GO:$GO,$IY216+3),"")</f>
      </c>
      <c r="GT216">
        <f>IF($IZ216&gt;=4,INDEX($GO:$GO,$IY216+4),"")</f>
      </c>
      <c r="GU216">
        <f>IF($IZ216&gt;=5,INDEX($GO:$GO,$IY216+5),"")</f>
      </c>
      <c r="GV216">
        <f>IF($IZ216&gt;=6,INDEX($GO:$GO,$IY216+6),"")</f>
      </c>
      <c r="GW216">
        <f>IF($IZ216&gt;=7,INDEX($GO:$GO,$IY216+7),"")</f>
      </c>
      <c r="GX216">
        <f>IF($IZ216&gt;=8,INDEX($GO:$GO,$IY216+8),"")</f>
      </c>
      <c r="GY216">
        <f>IF($IZ216&gt;=9,INDEX($GO:$GO,$IY216+9),"")</f>
      </c>
      <c r="GZ216">
        <f>IF($IZ216&gt;=10,INDEX($GO:$GO,$IY216+10),"")</f>
      </c>
      <c r="HA216">
        <f>IF($IZ216&gt;=11,INDEX($GO:$GO,$IY216+11),"")</f>
      </c>
      <c r="HB216">
        <f>IF($IZ216&gt;=12,INDEX($GO:$GO,$IY216+12),"")</f>
      </c>
      <c r="HC216">
        <f>IF($IZ216&gt;=13,INDEX($GO:$GO,$IY216+13),"")</f>
      </c>
      <c r="HD216">
        <f>IF($IZ216&gt;=14,INDEX($GO:$GO,$IY216+14),"")</f>
      </c>
      <c r="HE216">
        <f>IF($IZ216&gt;=15,INDEX($GO:$GO,$IY216+15),"")</f>
      </c>
      <c r="HF216">
        <f>IF($IZ216&gt;=16,INDEX($GO:$GO,$IY216+16),"")</f>
      </c>
      <c r="HG216">
        <f>IF($IZ216&gt;=17,INDEX($GO:$GO,$IY216+17),"")</f>
      </c>
      <c r="HH216">
        <f>IF($IZ216&gt;=18,INDEX($GO:$GO,$IY216+18),"")</f>
      </c>
      <c r="HI216">
        <f>IF($IZ216&gt;=19,INDEX($GO:$GO,$IY216+19),"")</f>
      </c>
      <c r="HJ216">
        <f>IF($IZ216&gt;=20,INDEX($GO:$GO,$IY216+20),"")</f>
      </c>
      <c r="HK216">
        <f>IF($IZ216&gt;=21,INDEX($GO:$GO,$IY216+21),"")</f>
      </c>
      <c r="HL216">
        <f>IF($IZ216&gt;=22,INDEX($GO:$GO,$IY216+22),"")</f>
      </c>
      <c r="HM216">
        <f>IF($IZ216&gt;=23,INDEX($GO:$GO,$IY216+23),"")</f>
      </c>
      <c r="HN216">
        <f>IF($IZ216&gt;=24,INDEX($GO:$GO,$IY216+24),"")</f>
      </c>
      <c r="HO216">
        <f>IF($IZ216&gt;=25,INDEX($GO:$GO,$IY216+25),"")</f>
      </c>
      <c r="HP216">
        <f>IF($IZ216&gt;=26,INDEX($GO:$GO,$IY216+26),"")</f>
      </c>
      <c r="HQ216">
        <f>IF($IZ216&gt;=27,INDEX($GO:$GO,$IY216+27),"")</f>
      </c>
      <c r="HR216">
        <f>IF($IZ216&gt;=28,INDEX($GO:$GO,$IY216+28),"")</f>
      </c>
      <c r="HS216">
        <f>IF($IZ216&gt;=29,INDEX($GO:$GO,$IY216+29),"")</f>
      </c>
      <c r="HT216">
        <f>IF($IZ216&gt;=30,INDEX($GO:$GO,$IY216+30),"")</f>
      </c>
      <c r="HU216">
        <f>IF($IZ216&gt;=31,INDEX($GO:$GO,$IY216+31),"")</f>
      </c>
      <c r="HV216">
        <f>IF($IZ216&gt;=32,INDEX($GO:$GO,$IY216+32),"")</f>
      </c>
      <c r="HW216">
        <f>IF($IZ216&gt;=33,INDEX($GO:$GO,$IY216+33),"")</f>
      </c>
      <c r="HX216">
        <f>IF($IZ216&gt;=34,INDEX($GO:$GO,$IY216+34),"")</f>
      </c>
      <c r="HY216">
        <f>IF($IZ216&gt;=35,INDEX($GO:$GO,$IY216+35),"")</f>
      </c>
      <c r="HZ216">
        <f>IF($IZ216&gt;=36,INDEX($GO:$GO,$IY216+36),"")</f>
      </c>
      <c r="IA216">
        <f>IF($IZ216&gt;=37,INDEX($GO:$GO,$IY216+37),"")</f>
      </c>
      <c r="IB216">
        <f>IF($IZ216&gt;=38,INDEX($GO:$GO,$IY216+38),"")</f>
      </c>
      <c r="IC216">
        <f>IF($IZ216&gt;=39,INDEX($GO:$GO,$IY216+39),"")</f>
      </c>
      <c r="ID216">
        <f>IF($IZ216&gt;=40,INDEX($GO:$GO,$IY216+40),"")</f>
      </c>
      <c r="IE216">
        <f>IF($IZ216&gt;=41,INDEX($GO:$GO,$IY216+41),"")</f>
      </c>
      <c r="IF216">
        <f>IF($IZ216&gt;=42,INDEX($GO:$GO,$IY216+42),"")</f>
      </c>
      <c r="IG216">
        <f>IF($IZ216&gt;=43,INDEX($GO:$GO,$IY216+43),"")</f>
      </c>
      <c r="IH216">
        <f>IF($IZ216&gt;=44,INDEX($GO:$GO,$IY216+44),"")</f>
      </c>
      <c r="II216">
        <f>IF($IZ216&gt;=45,INDEX($GO:$GO,$IY216+45),"")</f>
      </c>
      <c r="IJ216">
        <f>IF($IZ216&gt;=46,INDEX($GO:$GO,$IY216+46),"")</f>
      </c>
      <c r="IK216">
        <f>IF($IZ216&gt;=47,INDEX($GO:$GO,$IY216+47),"")</f>
      </c>
      <c r="IL216">
        <f>IF($IZ216&gt;=48,INDEX($GO:$GO,$IY216+48),"")</f>
      </c>
      <c r="IM216">
        <f>IF($IZ216&gt;=49,INDEX($GO:$GO,$IY216+49),"")</f>
      </c>
      <c r="IN216">
        <f>IF($IZ216&gt;=50,INDEX($GO:$GO,$IY216+50),"")</f>
      </c>
      <c r="IO216">
        <f>IF($IZ216&gt;=51,INDEX($GO:$GO,$IY216+51),"")</f>
      </c>
      <c r="IP216">
        <f>IF($IZ216&gt;=52,INDEX($GO:$GO,$IY216+52),"")</f>
      </c>
      <c r="IQ216">
        <f>IF($IZ216&gt;=53,INDEX($GO:$GO,$IY216+53),"")</f>
      </c>
      <c r="IR216">
        <f>IF($IZ216&gt;=54,INDEX($GO:$GO,$IY216+54),"")</f>
      </c>
      <c r="IS216">
        <f>IF($IZ216&gt;=55,INDEX($GO:$GO,$IY216+55),"")</f>
      </c>
      <c r="IT216">
        <f>IF($IZ216&gt;=56,INDEX($GO:$GO,$IY216+56),"")</f>
      </c>
      <c r="IU216">
        <f>IF($IZ216&gt;=57,INDEX($GO:$GO,$IY216+57),"")</f>
      </c>
      <c r="IV216">
        <f>IF($IZ216&gt;=58,INDEX($GO:$GO,$IY216+58),"")</f>
      </c>
      <c r="IW216">
        <f>IF($IZ216&gt;=59,INDEX($GO:$GO,$IY216+59),"")</f>
      </c>
      <c r="IX216">
        <f>IF($IZ216&gt;=60,INDEX($GO:$GO,$IY216+60),"")</f>
      </c>
      <c r="IY216">
        <f>IFERROR(MATCH($GN216,$GO$2:$GO$827,0)+1,0)</f>
      </c>
      <c r="IZ216">
        <f>IFERROR(INDEX($GP$2:$GP$827,MATCH($GN216,$GO$2:$GO$827,0)),0)</f>
      </c>
      <c r="JA216" t="s">
        <v>23</v>
      </c>
      <c r="JB216" t="s">
        <v>23</v>
      </c>
    </row>
    <row r="217" spans="1:262" x14ac:dyDescent="0.25">
      <c r="F217" s="1"/>
      <c r="G217" s="1"/>
      <c r="H217" s="1"/>
      <c r="I217" s="1"/>
      <c r="J217" s="1">
        <f>IFERROR(IF(FIND(" - ",$F217)&gt;0,MID($F217,FIND(" - ",$F217)+3,LEN($F217)),""),"")</f>
      </c>
      <c r="L217" s="1"/>
      <c r="N217" t="s">
        <v>23</v>
      </c>
      <c r="P217">
        <f>IF(OR($N217="",$O217=""),"",IFERROR($N217/$O217,0))</f>
      </c>
      <c r="Q217">
        <f>IF($N217="","",
IF($G217="","",
IF(ISNUMBER(SEARCH("exempt",LOWER($G217))),0,
$N217*(VALUE(SUBSTITUTE($G217,"%",""))/100))))</f>
      </c>
      <c r="W217">
        <f>IF($N217="","",
SUM($N217,$Q217,$U217,$R217,$T217)-
IF($V217="",0,VALUE($V217)))</f>
      </c>
      <c r="AE217" t="s">
        <v>978</v>
      </c>
      <c r="AJ217" t="s">
        <v>979</v>
      </c>
      <c r="AM217">
        <f>IFERROR(LEFT($F217,FIND(" - ",$F217)-1),$F217)</f>
      </c>
      <c r="AP217">
        <f>IF($CE217&gt;=1,INDEX($AN:$AN,$CD217+1),"")</f>
      </c>
      <c r="AQ217">
        <f>IF($CE217&gt;=2,INDEX($AN:$AN,$CD217+2),"")</f>
      </c>
      <c r="AR217">
        <f>IF($CE217&gt;=3,INDEX($AN:$AN,$CD217+3),"")</f>
      </c>
      <c r="AS217">
        <f>IF($CE217&gt;=4,INDEX($AN:$AN,$CD217+4),"")</f>
      </c>
      <c r="AT217">
        <f>IF($CE217&gt;=5,INDEX($AN:$AN,$CD217+5),"")</f>
      </c>
      <c r="AU217">
        <f>IF($CE217&gt;=6,INDEX($AN:$AN,$CD217+6),"")</f>
      </c>
      <c r="AV217">
        <f>IF($CE217&gt;=7,INDEX($AN:$AN,$CD217+7),"")</f>
      </c>
      <c r="AW217">
        <f>IF($CE217&gt;=8,INDEX($AN:$AN,$CD217+8),"")</f>
      </c>
      <c r="AX217">
        <f>IF($CE217&gt;=9,INDEX($AN:$AN,$CD217+9),"")</f>
      </c>
      <c r="AY217">
        <f>IF($CE217&gt;=10,INDEX($AN:$AN,$CD217+10),"")</f>
      </c>
      <c r="AZ217">
        <f>IF($CE217&gt;=11,INDEX($AN:$AN,$CD217+11),"")</f>
      </c>
      <c r="BA217">
        <f>IF($CE217&gt;=12,INDEX($AN:$AN,$CD217+12),"")</f>
      </c>
      <c r="BB217">
        <f>IF($CE217&gt;=13,INDEX($AN:$AN,$CD217+13),"")</f>
      </c>
      <c r="BC217">
        <f>IF($CE217&gt;=14,INDEX($AN:$AN,$CD217+14),"")</f>
      </c>
      <c r="BD217">
        <f>IF($CE217&gt;=15,INDEX($AN:$AN,$CD217+15),"")</f>
      </c>
      <c r="BE217">
        <f>IF($CE217&gt;=16,INDEX($AN:$AN,$CD217+16),"")</f>
      </c>
      <c r="BF217">
        <f>IF($CE217&gt;=17,INDEX($AN:$AN,$CD217+17),"")</f>
      </c>
      <c r="BG217">
        <f>IF($CE217&gt;=18,INDEX($AN:$AN,$CD217+18),"")</f>
      </c>
      <c r="BH217">
        <f>IF($CE217&gt;=19,INDEX($AN:$AN,$CD217+19),"")</f>
      </c>
      <c r="BI217">
        <f>IF($CE217&gt;=20,INDEX($AN:$AN,$CD217+20),"")</f>
      </c>
      <c r="BJ217">
        <f>IF($CE217&gt;=21,INDEX($AN:$AN,$CD217+21),"")</f>
      </c>
      <c r="BK217">
        <f>IF($CE217&gt;=22,INDEX($AN:$AN,$CD217+22),"")</f>
      </c>
      <c r="BL217">
        <f>IF($CE217&gt;=23,INDEX($AN:$AN,$CD217+23),"")</f>
      </c>
      <c r="BM217">
        <f>IF($CE217&gt;=24,INDEX($AN:$AN,$CD217+24),"")</f>
      </c>
      <c r="BN217">
        <f>IF($CE217&gt;=25,INDEX($AN:$AN,$CD217+25),"")</f>
      </c>
      <c r="BO217">
        <f>IF($CE217&gt;=26,INDEX($AN:$AN,$CD217+26),"")</f>
      </c>
      <c r="BP217">
        <f>IF($CE217&gt;=27,INDEX($AN:$AN,$CD217+27),"")</f>
      </c>
      <c r="BQ217">
        <f>IF($CE217&gt;=28,INDEX($AN:$AN,$CD217+28),"")</f>
      </c>
      <c r="BR217">
        <f>IF($CE217&gt;=29,INDEX($AN:$AN,$CD217+29),"")</f>
      </c>
      <c r="BS217">
        <f>IF($CE217&gt;=30,INDEX($AN:$AN,$CD217+30),"")</f>
      </c>
      <c r="BT217">
        <f>IF($CE217&gt;=31,INDEX($AN:$AN,$CD217+31),"")</f>
      </c>
      <c r="BU217">
        <f>IF($CE217&gt;=32,INDEX($AN:$AN,$CD217+32),"")</f>
      </c>
      <c r="BV217">
        <f>IF($CE217&gt;=33,INDEX($AN:$AN,$CD217+33),"")</f>
      </c>
      <c r="BW217">
        <f>IF($CE217&gt;=34,INDEX($AN:$AN,$CD217+34),"")</f>
      </c>
      <c r="BX217">
        <f>IF($CE217&gt;=35,INDEX($AN:$AN,$CD217+35),"")</f>
      </c>
      <c r="BY217">
        <f>IF($CE217&gt;=36,INDEX($AN:$AN,$CD217+36),"")</f>
      </c>
      <c r="BZ217">
        <f>IF($CE217&gt;=37,INDEX($AN:$AN,$CD217+37),"")</f>
      </c>
      <c r="CA217">
        <f>IF($CE217&gt;=38,INDEX($AN:$AN,$CD217+38),"")</f>
      </c>
      <c r="CB217">
        <f>IF($CE217&gt;=39,INDEX($AN:$AN,$CD217+39),"")</f>
      </c>
      <c r="CC217">
        <f>IF($CE217&gt;=40,INDEX($AN:$AN,$CD217+40),"")</f>
      </c>
      <c r="CD217">
        <f>IFERROR(MATCH($AM217,$AN$2:$AN$133,0)+1,0)</f>
      </c>
      <c r="CE217">
        <f>IFERROR(INDEX($AO$2:$AO$133,MATCH($AM217,$AN$2:$AN$133,0)),0)</f>
      </c>
      <c r="CF217">
        <f>IFERROR(LEFT($K217,FIND(" - ",$K217)-1),$K217)</f>
      </c>
      <c r="CG217" t="s">
        <v>235</v>
      </c>
      <c r="CI217">
        <f>IF($DD217&gt;=1,INDEX($CG:$CG,$DC217+1),"")</f>
      </c>
      <c r="CJ217">
        <f>IF($DD217&gt;=2,INDEX($CG:$CG,$DC217+2),"")</f>
      </c>
      <c r="CK217">
        <f>IF($DD217&gt;=3,INDEX($CG:$CG,$DC217+3),"")</f>
      </c>
      <c r="CL217">
        <f>IF($DD217&gt;=4,INDEX($CG:$CG,$DC217+4),"")</f>
      </c>
      <c r="CM217">
        <f>IF($DD217&gt;=5,INDEX($CG:$CG,$DC217+5),"")</f>
      </c>
      <c r="CN217">
        <f>IF($DD217&gt;=6,INDEX($CG:$CG,$DC217+6),"")</f>
      </c>
      <c r="CO217">
        <f>IF($DD217&gt;=7,INDEX($CG:$CG,$DC217+7),"")</f>
      </c>
      <c r="CP217">
        <f>IF($DD217&gt;=8,INDEX($CG:$CG,$DC217+8),"")</f>
      </c>
      <c r="CQ217">
        <f>IF($DD217&gt;=9,INDEX($CG:$CG,$DC217+9),"")</f>
      </c>
      <c r="CR217">
        <f>IF($DD217&gt;=10,INDEX($CG:$CG,$DC217+10),"")</f>
      </c>
      <c r="CS217">
        <f>IF($DD217&gt;=11,INDEX($CG:$CG,$DC217+11),"")</f>
      </c>
      <c r="CT217">
        <f>IF($DD217&gt;=12,INDEX($CG:$CG,$DC217+12),"")</f>
      </c>
      <c r="CU217">
        <f>IF($DD217&gt;=13,INDEX($CG:$CG,$DC217+13),"")</f>
      </c>
      <c r="CV217">
        <f>IF($DD217&gt;=14,INDEX($CG:$CG,$DC217+14),"")</f>
      </c>
      <c r="CW217">
        <f>IF($DD217&gt;=15,INDEX($CG:$CG,$DC217+15),"")</f>
      </c>
      <c r="CX217">
        <f>IF($DD217&gt;=16,INDEX($CG:$CG,$DC217+16),"")</f>
      </c>
      <c r="CY217">
        <f>IF($DD217&gt;=17,INDEX($CG:$CG,$DC217+17),"")</f>
      </c>
      <c r="CZ217">
        <f>IF($DD217&gt;=18,INDEX($CG:$CG,$DC217+18),"")</f>
      </c>
      <c r="DA217">
        <f>IF($DD217&gt;=19,INDEX($CG:$CG,$DC217+19),"")</f>
      </c>
      <c r="DB217">
        <f>IF($DD217&gt;=20,INDEX($CG:$CG,$DC217+20),"")</f>
      </c>
      <c r="DC217">
        <f>IFERROR(MATCH($CF217,$CG$2:$CG$1558,0)+1,0)</f>
      </c>
      <c r="DD217">
        <f>IFERROR(INDEX($CH$2:$CH$1558,MATCH($CF217,$CG$2:$CG$1558,0)),0)</f>
      </c>
      <c r="DE217">
        <f>IFERROR(INDEX($AL:$AL,MATCH($G217,$AK:$AK,0))&amp;"","")</f>
      </c>
      <c r="DI217">
        <f>IF($GL217&gt;=1,INDEX($DF:$DF,$GK217+1),"")</f>
      </c>
      <c r="DJ217">
        <f>IF($GL217&gt;=2,INDEX($DF:$DF,$GK217+2),"")</f>
      </c>
      <c r="DK217">
        <f>IF($GL217&gt;=3,INDEX($DF:$DF,$GK217+3),"")</f>
      </c>
      <c r="DL217">
        <f>IF($GL217&gt;=4,INDEX($DF:$DF,$GK217+4),"")</f>
      </c>
      <c r="DM217">
        <f>IF($GL217&gt;=5,INDEX($DF:$DF,$GK217+5),"")</f>
      </c>
      <c r="DN217">
        <f>IF($GL217&gt;=6,INDEX($DF:$DF,$GK217+6),"")</f>
      </c>
      <c r="DO217">
        <f>IF($GL217&gt;=7,INDEX($DF:$DF,$GK217+7),"")</f>
      </c>
      <c r="DP217">
        <f>IF($GL217&gt;=8,INDEX($DF:$DF,$GK217+8),"")</f>
      </c>
      <c r="DQ217">
        <f>IF($GL217&gt;=9,INDEX($DF:$DF,$GK217+9),"")</f>
      </c>
      <c r="DR217">
        <f>IF($GL217&gt;=10,INDEX($DF:$DF,$GK217+10),"")</f>
      </c>
      <c r="DS217">
        <f>IF($GL217&gt;=11,INDEX($DF:$DF,$GK217+11),"")</f>
      </c>
      <c r="DT217">
        <f>IF($GL217&gt;=12,INDEX($DF:$DF,$GK217+12),"")</f>
      </c>
      <c r="DU217">
        <f>IF($GL217&gt;=13,INDEX($DF:$DF,$GK217+13),"")</f>
      </c>
      <c r="DV217">
        <f>IF($GL217&gt;=14,INDEX($DF:$DF,$GK217+14),"")</f>
      </c>
      <c r="DW217">
        <f>IF($GL217&gt;=15,INDEX($DF:$DF,$GK217+15),"")</f>
      </c>
      <c r="DX217">
        <f>IF($GL217&gt;=16,INDEX($DF:$DF,$GK217+16),"")</f>
      </c>
      <c r="DY217">
        <f>IF($GL217&gt;=17,INDEX($DF:$DF,$GK217+17),"")</f>
      </c>
      <c r="DZ217">
        <f>IF($GL217&gt;=18,INDEX($DF:$DF,$GK217+18),"")</f>
      </c>
      <c r="EA217">
        <f>IF($GL217&gt;=19,INDEX($DF:$DF,$GK217+19),"")</f>
      </c>
      <c r="EB217">
        <f>IF($GL217&gt;=20,INDEX($DF:$DF,$GK217+20),"")</f>
      </c>
      <c r="EC217">
        <f>IF($GL217&gt;=21,INDEX($DF:$DF,$GK217+21),"")</f>
      </c>
      <c r="ED217">
        <f>IF($GL217&gt;=22,INDEX($DF:$DF,$GK217+22),"")</f>
      </c>
      <c r="EE217">
        <f>IF($GL217&gt;=23,INDEX($DF:$DF,$GK217+23),"")</f>
      </c>
      <c r="EF217">
        <f>IF($GL217&gt;=24,INDEX($DF:$DF,$GK217+24),"")</f>
      </c>
      <c r="EG217">
        <f>IF($GL217&gt;=25,INDEX($DF:$DF,$GK217+25),"")</f>
      </c>
      <c r="EH217">
        <f>IF($GL217&gt;=26,INDEX($DF:$DF,$GK217+26),"")</f>
      </c>
      <c r="EI217">
        <f>IF($GL217&gt;=27,INDEX($DF:$DF,$GK217+27),"")</f>
      </c>
      <c r="EJ217">
        <f>IF($GL217&gt;=28,INDEX($DF:$DF,$GK217+28),"")</f>
      </c>
      <c r="EK217">
        <f>IF($GL217&gt;=29,INDEX($DF:$DF,$GK217+29),"")</f>
      </c>
      <c r="EL217">
        <f>IF($GL217&gt;=30,INDEX($DF:$DF,$GK217+30),"")</f>
      </c>
      <c r="EM217">
        <f>IF($GL217&gt;=31,INDEX($DF:$DF,$GK217+31),"")</f>
      </c>
      <c r="EN217">
        <f>IF($GL217&gt;=32,INDEX($DF:$DF,$GK217+32),"")</f>
      </c>
      <c r="EO217">
        <f>IF($GL217&gt;=33,INDEX($DF:$DF,$GK217+33),"")</f>
      </c>
      <c r="EP217">
        <f>IF($GL217&gt;=34,INDEX($DF:$DF,$GK217+34),"")</f>
      </c>
      <c r="EQ217">
        <f>IF($GL217&gt;=35,INDEX($DF:$DF,$GK217+35),"")</f>
      </c>
      <c r="ER217">
        <f>IF($GL217&gt;=36,INDEX($DF:$DF,$GK217+36),"")</f>
      </c>
      <c r="ES217">
        <f>IF($GL217&gt;=37,INDEX($DF:$DF,$GK217+37),"")</f>
      </c>
      <c r="ET217">
        <f>IF($GL217&gt;=38,INDEX($DF:$DF,$GK217+38),"")</f>
      </c>
      <c r="EU217">
        <f>IF($GL217&gt;=39,INDEX($DF:$DF,$GK217+39),"")</f>
      </c>
      <c r="EV217">
        <f>IF($GL217&gt;=40,INDEX($DF:$DF,$GK217+40),"")</f>
      </c>
      <c r="EW217">
        <f>IF($GL217&gt;=1,INDEX($DG:$DG,$GK217+1),"")</f>
      </c>
      <c r="EX217">
        <f>IF($GL217&gt;=2,INDEX($DG:$DG,$GK217+2),"")</f>
      </c>
      <c r="EY217">
        <f>IF($GL217&gt;=3,INDEX($DG:$DG,$GK217+3),"")</f>
      </c>
      <c r="EZ217">
        <f>IF($GL217&gt;=4,INDEX($DG:$DG,$GK217+4),"")</f>
      </c>
      <c r="FA217">
        <f>IF($GL217&gt;=5,INDEX($DG:$DG,$GK217+5),"")</f>
      </c>
      <c r="FB217">
        <f>IF($GL217&gt;=6,INDEX($DG:$DG,$GK217+6),"")</f>
      </c>
      <c r="FC217">
        <f>IF($GL217&gt;=7,INDEX($DG:$DG,$GK217+7),"")</f>
      </c>
      <c r="FD217">
        <f>IF($GL217&gt;=8,INDEX($DG:$DG,$GK217+8),"")</f>
      </c>
      <c r="FE217">
        <f>IF($GL217&gt;=9,INDEX($DG:$DG,$GK217+9),"")</f>
      </c>
      <c r="FF217">
        <f>IF($GL217&gt;=10,INDEX($DG:$DG,$GK217+10),"")</f>
      </c>
      <c r="FG217">
        <f>IF($GL217&gt;=11,INDEX($DG:$DG,$GK217+11),"")</f>
      </c>
      <c r="FH217">
        <f>IF($GL217&gt;=12,INDEX($DG:$DG,$GK217+12),"")</f>
      </c>
      <c r="FI217">
        <f>IF($GL217&gt;=13,INDEX($DG:$DG,$GK217+13),"")</f>
      </c>
      <c r="FJ217">
        <f>IF($GL217&gt;=14,INDEX($DG:$DG,$GK217+14),"")</f>
      </c>
      <c r="FK217">
        <f>IF($GL217&gt;=15,INDEX($DG:$DG,$GK217+15),"")</f>
      </c>
      <c r="FL217">
        <f>IF($GL217&gt;=16,INDEX($DG:$DG,$GK217+16),"")</f>
      </c>
      <c r="FM217">
        <f>IF($GL217&gt;=17,INDEX($DG:$DG,$GK217+17),"")</f>
      </c>
      <c r="FN217">
        <f>IF($GL217&gt;=18,INDEX($DG:$DG,$GK217+18),"")</f>
      </c>
      <c r="FO217">
        <f>IF($GL217&gt;=19,INDEX($DG:$DG,$GK217+19),"")</f>
      </c>
      <c r="FP217">
        <f>IF($GL217&gt;=20,INDEX($DG:$DG,$GK217+20),"")</f>
      </c>
      <c r="FQ217">
        <f>IF($GL217&gt;=21,INDEX($DG:$DG,$GK217+21),"")</f>
      </c>
      <c r="FR217">
        <f>IF($GL217&gt;=22,INDEX($DG:$DG,$GK217+22),"")</f>
      </c>
      <c r="FS217">
        <f>IF($GL217&gt;=23,INDEX($DG:$DG,$GK217+23),"")</f>
      </c>
      <c r="FT217">
        <f>IF($GL217&gt;=24,INDEX($DG:$DG,$GK217+24),"")</f>
      </c>
      <c r="FU217">
        <f>IF($GL217&gt;=25,INDEX($DG:$DG,$GK217+25),"")</f>
      </c>
      <c r="FV217">
        <f>IF($GL217&gt;=26,INDEX($DG:$DG,$GK217+26),"")</f>
      </c>
      <c r="FW217">
        <f>IF($GL217&gt;=27,INDEX($DG:$DG,$GK217+27),"")</f>
      </c>
      <c r="FX217">
        <f>IF($GL217&gt;=28,INDEX($DG:$DG,$GK217+28),"")</f>
      </c>
      <c r="FY217">
        <f>IF($GL217&gt;=29,INDEX($DG:$DG,$GK217+29),"")</f>
      </c>
      <c r="FZ217">
        <f>IF($GL217&gt;=30,INDEX($DG:$DG,$GK217+30),"")</f>
      </c>
      <c r="GA217">
        <f>IF($GL217&gt;=31,INDEX($DG:$DG,$GK217+31),"")</f>
      </c>
      <c r="GB217">
        <f>IF($GL217&gt;=32,INDEX($DG:$DG,$GK217+32),"")</f>
      </c>
      <c r="GC217">
        <f>IF($GL217&gt;=33,INDEX($DG:$DG,$GK217+33),"")</f>
      </c>
      <c r="GD217">
        <f>IF($GL217&gt;=34,INDEX($DG:$DG,$GK217+34),"")</f>
      </c>
      <c r="GE217">
        <f>IF($GL217&gt;=35,INDEX($DG:$DG,$GK217+35),"")</f>
      </c>
      <c r="GF217">
        <f>IF($GL217&gt;=36,INDEX($DG:$DG,$GK217+36),"")</f>
      </c>
      <c r="GG217">
        <f>IF($GL217&gt;=37,INDEX($DG:$DG,$GK217+37),"")</f>
      </c>
      <c r="GH217">
        <f>IF($GL217&gt;=38,INDEX($DG:$DG,$GK217+38),"")</f>
      </c>
      <c r="GI217">
        <f>IF($GL217&gt;=39,INDEX($DG:$DG,$GK217+39),"")</f>
      </c>
      <c r="GJ217">
        <f>IF($GL217&gt;=40,INDEX($DG:$DG,$GK217+40),"")</f>
      </c>
      <c r="GK217">
        <f>IFERROR(MATCH($DE217,$DF$2:$DF$166,0)+1,0)</f>
      </c>
      <c r="GL217">
        <f>IFERROR(INDEX($DH$2:$DH$166,MATCH($DE217,$DF$2:$DF$166,0)),0)</f>
      </c>
      <c r="GM217">
        <f>IFERROR(MATCH($H217,$DI$217:$EV$217,0),0)</f>
      </c>
      <c r="GN217">
        <f>IF($GM217&gt;0,INDEX($EW$217:$GJ$217,$GM217),"")</f>
      </c>
      <c r="GO217" t="s">
        <v>642</v>
      </c>
      <c r="GQ217">
        <f>IF($IZ217&gt;=1,INDEX($GO:$GO,$IY217+1),"")</f>
      </c>
      <c r="GR217">
        <f>IF($IZ217&gt;=2,INDEX($GO:$GO,$IY217+2),"")</f>
      </c>
      <c r="GS217">
        <f>IF($IZ217&gt;=3,INDEX($GO:$GO,$IY217+3),"")</f>
      </c>
      <c r="GT217">
        <f>IF($IZ217&gt;=4,INDEX($GO:$GO,$IY217+4),"")</f>
      </c>
      <c r="GU217">
        <f>IF($IZ217&gt;=5,INDEX($GO:$GO,$IY217+5),"")</f>
      </c>
      <c r="GV217">
        <f>IF($IZ217&gt;=6,INDEX($GO:$GO,$IY217+6),"")</f>
      </c>
      <c r="GW217">
        <f>IF($IZ217&gt;=7,INDEX($GO:$GO,$IY217+7),"")</f>
      </c>
      <c r="GX217">
        <f>IF($IZ217&gt;=8,INDEX($GO:$GO,$IY217+8),"")</f>
      </c>
      <c r="GY217">
        <f>IF($IZ217&gt;=9,INDEX($GO:$GO,$IY217+9),"")</f>
      </c>
      <c r="GZ217">
        <f>IF($IZ217&gt;=10,INDEX($GO:$GO,$IY217+10),"")</f>
      </c>
      <c r="HA217">
        <f>IF($IZ217&gt;=11,INDEX($GO:$GO,$IY217+11),"")</f>
      </c>
      <c r="HB217">
        <f>IF($IZ217&gt;=12,INDEX($GO:$GO,$IY217+12),"")</f>
      </c>
      <c r="HC217">
        <f>IF($IZ217&gt;=13,INDEX($GO:$GO,$IY217+13),"")</f>
      </c>
      <c r="HD217">
        <f>IF($IZ217&gt;=14,INDEX($GO:$GO,$IY217+14),"")</f>
      </c>
      <c r="HE217">
        <f>IF($IZ217&gt;=15,INDEX($GO:$GO,$IY217+15),"")</f>
      </c>
      <c r="HF217">
        <f>IF($IZ217&gt;=16,INDEX($GO:$GO,$IY217+16),"")</f>
      </c>
      <c r="HG217">
        <f>IF($IZ217&gt;=17,INDEX($GO:$GO,$IY217+17),"")</f>
      </c>
      <c r="HH217">
        <f>IF($IZ217&gt;=18,INDEX($GO:$GO,$IY217+18),"")</f>
      </c>
      <c r="HI217">
        <f>IF($IZ217&gt;=19,INDEX($GO:$GO,$IY217+19),"")</f>
      </c>
      <c r="HJ217">
        <f>IF($IZ217&gt;=20,INDEX($GO:$GO,$IY217+20),"")</f>
      </c>
      <c r="HK217">
        <f>IF($IZ217&gt;=21,INDEX($GO:$GO,$IY217+21),"")</f>
      </c>
      <c r="HL217">
        <f>IF($IZ217&gt;=22,INDEX($GO:$GO,$IY217+22),"")</f>
      </c>
      <c r="HM217">
        <f>IF($IZ217&gt;=23,INDEX($GO:$GO,$IY217+23),"")</f>
      </c>
      <c r="HN217">
        <f>IF($IZ217&gt;=24,INDEX($GO:$GO,$IY217+24),"")</f>
      </c>
      <c r="HO217">
        <f>IF($IZ217&gt;=25,INDEX($GO:$GO,$IY217+25),"")</f>
      </c>
      <c r="HP217">
        <f>IF($IZ217&gt;=26,INDEX($GO:$GO,$IY217+26),"")</f>
      </c>
      <c r="HQ217">
        <f>IF($IZ217&gt;=27,INDEX($GO:$GO,$IY217+27),"")</f>
      </c>
      <c r="HR217">
        <f>IF($IZ217&gt;=28,INDEX($GO:$GO,$IY217+28),"")</f>
      </c>
      <c r="HS217">
        <f>IF($IZ217&gt;=29,INDEX($GO:$GO,$IY217+29),"")</f>
      </c>
      <c r="HT217">
        <f>IF($IZ217&gt;=30,INDEX($GO:$GO,$IY217+30),"")</f>
      </c>
      <c r="HU217">
        <f>IF($IZ217&gt;=31,INDEX($GO:$GO,$IY217+31),"")</f>
      </c>
      <c r="HV217">
        <f>IF($IZ217&gt;=32,INDEX($GO:$GO,$IY217+32),"")</f>
      </c>
      <c r="HW217">
        <f>IF($IZ217&gt;=33,INDEX($GO:$GO,$IY217+33),"")</f>
      </c>
      <c r="HX217">
        <f>IF($IZ217&gt;=34,INDEX($GO:$GO,$IY217+34),"")</f>
      </c>
      <c r="HY217">
        <f>IF($IZ217&gt;=35,INDEX($GO:$GO,$IY217+35),"")</f>
      </c>
      <c r="HZ217">
        <f>IF($IZ217&gt;=36,INDEX($GO:$GO,$IY217+36),"")</f>
      </c>
      <c r="IA217">
        <f>IF($IZ217&gt;=37,INDEX($GO:$GO,$IY217+37),"")</f>
      </c>
      <c r="IB217">
        <f>IF($IZ217&gt;=38,INDEX($GO:$GO,$IY217+38),"")</f>
      </c>
      <c r="IC217">
        <f>IF($IZ217&gt;=39,INDEX($GO:$GO,$IY217+39),"")</f>
      </c>
      <c r="ID217">
        <f>IF($IZ217&gt;=40,INDEX($GO:$GO,$IY217+40),"")</f>
      </c>
      <c r="IE217">
        <f>IF($IZ217&gt;=41,INDEX($GO:$GO,$IY217+41),"")</f>
      </c>
      <c r="IF217">
        <f>IF($IZ217&gt;=42,INDEX($GO:$GO,$IY217+42),"")</f>
      </c>
      <c r="IG217">
        <f>IF($IZ217&gt;=43,INDEX($GO:$GO,$IY217+43),"")</f>
      </c>
      <c r="IH217">
        <f>IF($IZ217&gt;=44,INDEX($GO:$GO,$IY217+44),"")</f>
      </c>
      <c r="II217">
        <f>IF($IZ217&gt;=45,INDEX($GO:$GO,$IY217+45),"")</f>
      </c>
      <c r="IJ217">
        <f>IF($IZ217&gt;=46,INDEX($GO:$GO,$IY217+46),"")</f>
      </c>
      <c r="IK217">
        <f>IF($IZ217&gt;=47,INDEX($GO:$GO,$IY217+47),"")</f>
      </c>
      <c r="IL217">
        <f>IF($IZ217&gt;=48,INDEX($GO:$GO,$IY217+48),"")</f>
      </c>
      <c r="IM217">
        <f>IF($IZ217&gt;=49,INDEX($GO:$GO,$IY217+49),"")</f>
      </c>
      <c r="IN217">
        <f>IF($IZ217&gt;=50,INDEX($GO:$GO,$IY217+50),"")</f>
      </c>
      <c r="IO217">
        <f>IF($IZ217&gt;=51,INDEX($GO:$GO,$IY217+51),"")</f>
      </c>
      <c r="IP217">
        <f>IF($IZ217&gt;=52,INDEX($GO:$GO,$IY217+52),"")</f>
      </c>
      <c r="IQ217">
        <f>IF($IZ217&gt;=53,INDEX($GO:$GO,$IY217+53),"")</f>
      </c>
      <c r="IR217">
        <f>IF($IZ217&gt;=54,INDEX($GO:$GO,$IY217+54),"")</f>
      </c>
      <c r="IS217">
        <f>IF($IZ217&gt;=55,INDEX($GO:$GO,$IY217+55),"")</f>
      </c>
      <c r="IT217">
        <f>IF($IZ217&gt;=56,INDEX($GO:$GO,$IY217+56),"")</f>
      </c>
      <c r="IU217">
        <f>IF($IZ217&gt;=57,INDEX($GO:$GO,$IY217+57),"")</f>
      </c>
      <c r="IV217">
        <f>IF($IZ217&gt;=58,INDEX($GO:$GO,$IY217+58),"")</f>
      </c>
      <c r="IW217">
        <f>IF($IZ217&gt;=59,INDEX($GO:$GO,$IY217+59),"")</f>
      </c>
      <c r="IX217">
        <f>IF($IZ217&gt;=60,INDEX($GO:$GO,$IY217+60),"")</f>
      </c>
      <c r="IY217">
        <f>IFERROR(MATCH($GN217,$GO$2:$GO$827,0)+1,0)</f>
      </c>
      <c r="IZ217">
        <f>IFERROR(INDEX($GP$2:$GP$827,MATCH($GN217,$GO$2:$GO$827,0)),0)</f>
      </c>
      <c r="JA217" t="s">
        <v>23</v>
      </c>
      <c r="JB217" t="s">
        <v>23</v>
      </c>
    </row>
    <row r="218" spans="1:262" x14ac:dyDescent="0.25">
      <c r="F218" s="1"/>
      <c r="G218" s="1"/>
      <c r="H218" s="1"/>
      <c r="I218" s="1"/>
      <c r="J218" s="1">
        <f>IFERROR(IF(FIND(" - ",$F218)&gt;0,MID($F218,FIND(" - ",$F218)+3,LEN($F218)),""),"")</f>
      </c>
      <c r="L218" s="1"/>
      <c r="N218" t="s">
        <v>23</v>
      </c>
      <c r="P218">
        <f>IF(OR($N218="",$O218=""),"",IFERROR($N218/$O218,0))</f>
      </c>
      <c r="Q218">
        <f>IF($N218="","",
IF($G218="","",
IF(ISNUMBER(SEARCH("exempt",LOWER($G218))),0,
$N218*(VALUE(SUBSTITUTE($G218,"%",""))/100))))</f>
      </c>
      <c r="W218">
        <f>IF($N218="","",
SUM($N218,$Q218,$U218,$R218,$T218)-
IF($V218="",0,VALUE($V218)))</f>
      </c>
      <c r="AE218" t="s">
        <v>980</v>
      </c>
      <c r="AJ218" t="s">
        <v>981</v>
      </c>
      <c r="AM218">
        <f>IFERROR(LEFT($F218,FIND(" - ",$F218)-1),$F218)</f>
      </c>
      <c r="AP218">
        <f>IF($CE218&gt;=1,INDEX($AN:$AN,$CD218+1),"")</f>
      </c>
      <c r="AQ218">
        <f>IF($CE218&gt;=2,INDEX($AN:$AN,$CD218+2),"")</f>
      </c>
      <c r="AR218">
        <f>IF($CE218&gt;=3,INDEX($AN:$AN,$CD218+3),"")</f>
      </c>
      <c r="AS218">
        <f>IF($CE218&gt;=4,INDEX($AN:$AN,$CD218+4),"")</f>
      </c>
      <c r="AT218">
        <f>IF($CE218&gt;=5,INDEX($AN:$AN,$CD218+5),"")</f>
      </c>
      <c r="AU218">
        <f>IF($CE218&gt;=6,INDEX($AN:$AN,$CD218+6),"")</f>
      </c>
      <c r="AV218">
        <f>IF($CE218&gt;=7,INDEX($AN:$AN,$CD218+7),"")</f>
      </c>
      <c r="AW218">
        <f>IF($CE218&gt;=8,INDEX($AN:$AN,$CD218+8),"")</f>
      </c>
      <c r="AX218">
        <f>IF($CE218&gt;=9,INDEX($AN:$AN,$CD218+9),"")</f>
      </c>
      <c r="AY218">
        <f>IF($CE218&gt;=10,INDEX($AN:$AN,$CD218+10),"")</f>
      </c>
      <c r="AZ218">
        <f>IF($CE218&gt;=11,INDEX($AN:$AN,$CD218+11),"")</f>
      </c>
      <c r="BA218">
        <f>IF($CE218&gt;=12,INDEX($AN:$AN,$CD218+12),"")</f>
      </c>
      <c r="BB218">
        <f>IF($CE218&gt;=13,INDEX($AN:$AN,$CD218+13),"")</f>
      </c>
      <c r="BC218">
        <f>IF($CE218&gt;=14,INDEX($AN:$AN,$CD218+14),"")</f>
      </c>
      <c r="BD218">
        <f>IF($CE218&gt;=15,INDEX($AN:$AN,$CD218+15),"")</f>
      </c>
      <c r="BE218">
        <f>IF($CE218&gt;=16,INDEX($AN:$AN,$CD218+16),"")</f>
      </c>
      <c r="BF218">
        <f>IF($CE218&gt;=17,INDEX($AN:$AN,$CD218+17),"")</f>
      </c>
      <c r="BG218">
        <f>IF($CE218&gt;=18,INDEX($AN:$AN,$CD218+18),"")</f>
      </c>
      <c r="BH218">
        <f>IF($CE218&gt;=19,INDEX($AN:$AN,$CD218+19),"")</f>
      </c>
      <c r="BI218">
        <f>IF($CE218&gt;=20,INDEX($AN:$AN,$CD218+20),"")</f>
      </c>
      <c r="BJ218">
        <f>IF($CE218&gt;=21,INDEX($AN:$AN,$CD218+21),"")</f>
      </c>
      <c r="BK218">
        <f>IF($CE218&gt;=22,INDEX($AN:$AN,$CD218+22),"")</f>
      </c>
      <c r="BL218">
        <f>IF($CE218&gt;=23,INDEX($AN:$AN,$CD218+23),"")</f>
      </c>
      <c r="BM218">
        <f>IF($CE218&gt;=24,INDEX($AN:$AN,$CD218+24),"")</f>
      </c>
      <c r="BN218">
        <f>IF($CE218&gt;=25,INDEX($AN:$AN,$CD218+25),"")</f>
      </c>
      <c r="BO218">
        <f>IF($CE218&gt;=26,INDEX($AN:$AN,$CD218+26),"")</f>
      </c>
      <c r="BP218">
        <f>IF($CE218&gt;=27,INDEX($AN:$AN,$CD218+27),"")</f>
      </c>
      <c r="BQ218">
        <f>IF($CE218&gt;=28,INDEX($AN:$AN,$CD218+28),"")</f>
      </c>
      <c r="BR218">
        <f>IF($CE218&gt;=29,INDEX($AN:$AN,$CD218+29),"")</f>
      </c>
      <c r="BS218">
        <f>IF($CE218&gt;=30,INDEX($AN:$AN,$CD218+30),"")</f>
      </c>
      <c r="BT218">
        <f>IF($CE218&gt;=31,INDEX($AN:$AN,$CD218+31),"")</f>
      </c>
      <c r="BU218">
        <f>IF($CE218&gt;=32,INDEX($AN:$AN,$CD218+32),"")</f>
      </c>
      <c r="BV218">
        <f>IF($CE218&gt;=33,INDEX($AN:$AN,$CD218+33),"")</f>
      </c>
      <c r="BW218">
        <f>IF($CE218&gt;=34,INDEX($AN:$AN,$CD218+34),"")</f>
      </c>
      <c r="BX218">
        <f>IF($CE218&gt;=35,INDEX($AN:$AN,$CD218+35),"")</f>
      </c>
      <c r="BY218">
        <f>IF($CE218&gt;=36,INDEX($AN:$AN,$CD218+36),"")</f>
      </c>
      <c r="BZ218">
        <f>IF($CE218&gt;=37,INDEX($AN:$AN,$CD218+37),"")</f>
      </c>
      <c r="CA218">
        <f>IF($CE218&gt;=38,INDEX($AN:$AN,$CD218+38),"")</f>
      </c>
      <c r="CB218">
        <f>IF($CE218&gt;=39,INDEX($AN:$AN,$CD218+39),"")</f>
      </c>
      <c r="CC218">
        <f>IF($CE218&gt;=40,INDEX($AN:$AN,$CD218+40),"")</f>
      </c>
      <c r="CD218">
        <f>IFERROR(MATCH($AM218,$AN$2:$AN$133,0)+1,0)</f>
      </c>
      <c r="CE218">
        <f>IFERROR(INDEX($AO$2:$AO$133,MATCH($AM218,$AN$2:$AN$133,0)),0)</f>
      </c>
      <c r="CF218">
        <f>IFERROR(LEFT($K218,FIND(" - ",$K218)-1),$K218)</f>
      </c>
      <c r="CG218" t="s">
        <v>253</v>
      </c>
      <c r="CI218">
        <f>IF($DD218&gt;=1,INDEX($CG:$CG,$DC218+1),"")</f>
      </c>
      <c r="CJ218">
        <f>IF($DD218&gt;=2,INDEX($CG:$CG,$DC218+2),"")</f>
      </c>
      <c r="CK218">
        <f>IF($DD218&gt;=3,INDEX($CG:$CG,$DC218+3),"")</f>
      </c>
      <c r="CL218">
        <f>IF($DD218&gt;=4,INDEX($CG:$CG,$DC218+4),"")</f>
      </c>
      <c r="CM218">
        <f>IF($DD218&gt;=5,INDEX($CG:$CG,$DC218+5),"")</f>
      </c>
      <c r="CN218">
        <f>IF($DD218&gt;=6,INDEX($CG:$CG,$DC218+6),"")</f>
      </c>
      <c r="CO218">
        <f>IF($DD218&gt;=7,INDEX($CG:$CG,$DC218+7),"")</f>
      </c>
      <c r="CP218">
        <f>IF($DD218&gt;=8,INDEX($CG:$CG,$DC218+8),"")</f>
      </c>
      <c r="CQ218">
        <f>IF($DD218&gt;=9,INDEX($CG:$CG,$DC218+9),"")</f>
      </c>
      <c r="CR218">
        <f>IF($DD218&gt;=10,INDEX($CG:$CG,$DC218+10),"")</f>
      </c>
      <c r="CS218">
        <f>IF($DD218&gt;=11,INDEX($CG:$CG,$DC218+11),"")</f>
      </c>
      <c r="CT218">
        <f>IF($DD218&gt;=12,INDEX($CG:$CG,$DC218+12),"")</f>
      </c>
      <c r="CU218">
        <f>IF($DD218&gt;=13,INDEX($CG:$CG,$DC218+13),"")</f>
      </c>
      <c r="CV218">
        <f>IF($DD218&gt;=14,INDEX($CG:$CG,$DC218+14),"")</f>
      </c>
      <c r="CW218">
        <f>IF($DD218&gt;=15,INDEX($CG:$CG,$DC218+15),"")</f>
      </c>
      <c r="CX218">
        <f>IF($DD218&gt;=16,INDEX($CG:$CG,$DC218+16),"")</f>
      </c>
      <c r="CY218">
        <f>IF($DD218&gt;=17,INDEX($CG:$CG,$DC218+17),"")</f>
      </c>
      <c r="CZ218">
        <f>IF($DD218&gt;=18,INDEX($CG:$CG,$DC218+18),"")</f>
      </c>
      <c r="DA218">
        <f>IF($DD218&gt;=19,INDEX($CG:$CG,$DC218+19),"")</f>
      </c>
      <c r="DB218">
        <f>IF($DD218&gt;=20,INDEX($CG:$CG,$DC218+20),"")</f>
      </c>
      <c r="DC218">
        <f>IFERROR(MATCH($CF218,$CG$2:$CG$1558,0)+1,0)</f>
      </c>
      <c r="DD218">
        <f>IFERROR(INDEX($CH$2:$CH$1558,MATCH($CF218,$CG$2:$CG$1558,0)),0)</f>
      </c>
      <c r="DE218">
        <f>IFERROR(INDEX($AL:$AL,MATCH($G218,$AK:$AK,0))&amp;"","")</f>
      </c>
      <c r="DI218">
        <f>IF($GL218&gt;=1,INDEX($DF:$DF,$GK218+1),"")</f>
      </c>
      <c r="DJ218">
        <f>IF($GL218&gt;=2,INDEX($DF:$DF,$GK218+2),"")</f>
      </c>
      <c r="DK218">
        <f>IF($GL218&gt;=3,INDEX($DF:$DF,$GK218+3),"")</f>
      </c>
      <c r="DL218">
        <f>IF($GL218&gt;=4,INDEX($DF:$DF,$GK218+4),"")</f>
      </c>
      <c r="DM218">
        <f>IF($GL218&gt;=5,INDEX($DF:$DF,$GK218+5),"")</f>
      </c>
      <c r="DN218">
        <f>IF($GL218&gt;=6,INDEX($DF:$DF,$GK218+6),"")</f>
      </c>
      <c r="DO218">
        <f>IF($GL218&gt;=7,INDEX($DF:$DF,$GK218+7),"")</f>
      </c>
      <c r="DP218">
        <f>IF($GL218&gt;=8,INDEX($DF:$DF,$GK218+8),"")</f>
      </c>
      <c r="DQ218">
        <f>IF($GL218&gt;=9,INDEX($DF:$DF,$GK218+9),"")</f>
      </c>
      <c r="DR218">
        <f>IF($GL218&gt;=10,INDEX($DF:$DF,$GK218+10),"")</f>
      </c>
      <c r="DS218">
        <f>IF($GL218&gt;=11,INDEX($DF:$DF,$GK218+11),"")</f>
      </c>
      <c r="DT218">
        <f>IF($GL218&gt;=12,INDEX($DF:$DF,$GK218+12),"")</f>
      </c>
      <c r="DU218">
        <f>IF($GL218&gt;=13,INDEX($DF:$DF,$GK218+13),"")</f>
      </c>
      <c r="DV218">
        <f>IF($GL218&gt;=14,INDEX($DF:$DF,$GK218+14),"")</f>
      </c>
      <c r="DW218">
        <f>IF($GL218&gt;=15,INDEX($DF:$DF,$GK218+15),"")</f>
      </c>
      <c r="DX218">
        <f>IF($GL218&gt;=16,INDEX($DF:$DF,$GK218+16),"")</f>
      </c>
      <c r="DY218">
        <f>IF($GL218&gt;=17,INDEX($DF:$DF,$GK218+17),"")</f>
      </c>
      <c r="DZ218">
        <f>IF($GL218&gt;=18,INDEX($DF:$DF,$GK218+18),"")</f>
      </c>
      <c r="EA218">
        <f>IF($GL218&gt;=19,INDEX($DF:$DF,$GK218+19),"")</f>
      </c>
      <c r="EB218">
        <f>IF($GL218&gt;=20,INDEX($DF:$DF,$GK218+20),"")</f>
      </c>
      <c r="EC218">
        <f>IF($GL218&gt;=21,INDEX($DF:$DF,$GK218+21),"")</f>
      </c>
      <c r="ED218">
        <f>IF($GL218&gt;=22,INDEX($DF:$DF,$GK218+22),"")</f>
      </c>
      <c r="EE218">
        <f>IF($GL218&gt;=23,INDEX($DF:$DF,$GK218+23),"")</f>
      </c>
      <c r="EF218">
        <f>IF($GL218&gt;=24,INDEX($DF:$DF,$GK218+24),"")</f>
      </c>
      <c r="EG218">
        <f>IF($GL218&gt;=25,INDEX($DF:$DF,$GK218+25),"")</f>
      </c>
      <c r="EH218">
        <f>IF($GL218&gt;=26,INDEX($DF:$DF,$GK218+26),"")</f>
      </c>
      <c r="EI218">
        <f>IF($GL218&gt;=27,INDEX($DF:$DF,$GK218+27),"")</f>
      </c>
      <c r="EJ218">
        <f>IF($GL218&gt;=28,INDEX($DF:$DF,$GK218+28),"")</f>
      </c>
      <c r="EK218">
        <f>IF($GL218&gt;=29,INDEX($DF:$DF,$GK218+29),"")</f>
      </c>
      <c r="EL218">
        <f>IF($GL218&gt;=30,INDEX($DF:$DF,$GK218+30),"")</f>
      </c>
      <c r="EM218">
        <f>IF($GL218&gt;=31,INDEX($DF:$DF,$GK218+31),"")</f>
      </c>
      <c r="EN218">
        <f>IF($GL218&gt;=32,INDEX($DF:$DF,$GK218+32),"")</f>
      </c>
      <c r="EO218">
        <f>IF($GL218&gt;=33,INDEX($DF:$DF,$GK218+33),"")</f>
      </c>
      <c r="EP218">
        <f>IF($GL218&gt;=34,INDEX($DF:$DF,$GK218+34),"")</f>
      </c>
      <c r="EQ218">
        <f>IF($GL218&gt;=35,INDEX($DF:$DF,$GK218+35),"")</f>
      </c>
      <c r="ER218">
        <f>IF($GL218&gt;=36,INDEX($DF:$DF,$GK218+36),"")</f>
      </c>
      <c r="ES218">
        <f>IF($GL218&gt;=37,INDEX($DF:$DF,$GK218+37),"")</f>
      </c>
      <c r="ET218">
        <f>IF($GL218&gt;=38,INDEX($DF:$DF,$GK218+38),"")</f>
      </c>
      <c r="EU218">
        <f>IF($GL218&gt;=39,INDEX($DF:$DF,$GK218+39),"")</f>
      </c>
      <c r="EV218">
        <f>IF($GL218&gt;=40,INDEX($DF:$DF,$GK218+40),"")</f>
      </c>
      <c r="EW218">
        <f>IF($GL218&gt;=1,INDEX($DG:$DG,$GK218+1),"")</f>
      </c>
      <c r="EX218">
        <f>IF($GL218&gt;=2,INDEX($DG:$DG,$GK218+2),"")</f>
      </c>
      <c r="EY218">
        <f>IF($GL218&gt;=3,INDEX($DG:$DG,$GK218+3),"")</f>
      </c>
      <c r="EZ218">
        <f>IF($GL218&gt;=4,INDEX($DG:$DG,$GK218+4),"")</f>
      </c>
      <c r="FA218">
        <f>IF($GL218&gt;=5,INDEX($DG:$DG,$GK218+5),"")</f>
      </c>
      <c r="FB218">
        <f>IF($GL218&gt;=6,INDEX($DG:$DG,$GK218+6),"")</f>
      </c>
      <c r="FC218">
        <f>IF($GL218&gt;=7,INDEX($DG:$DG,$GK218+7),"")</f>
      </c>
      <c r="FD218">
        <f>IF($GL218&gt;=8,INDEX($DG:$DG,$GK218+8),"")</f>
      </c>
      <c r="FE218">
        <f>IF($GL218&gt;=9,INDEX($DG:$DG,$GK218+9),"")</f>
      </c>
      <c r="FF218">
        <f>IF($GL218&gt;=10,INDEX($DG:$DG,$GK218+10),"")</f>
      </c>
      <c r="FG218">
        <f>IF($GL218&gt;=11,INDEX($DG:$DG,$GK218+11),"")</f>
      </c>
      <c r="FH218">
        <f>IF($GL218&gt;=12,INDEX($DG:$DG,$GK218+12),"")</f>
      </c>
      <c r="FI218">
        <f>IF($GL218&gt;=13,INDEX($DG:$DG,$GK218+13),"")</f>
      </c>
      <c r="FJ218">
        <f>IF($GL218&gt;=14,INDEX($DG:$DG,$GK218+14),"")</f>
      </c>
      <c r="FK218">
        <f>IF($GL218&gt;=15,INDEX($DG:$DG,$GK218+15),"")</f>
      </c>
      <c r="FL218">
        <f>IF($GL218&gt;=16,INDEX($DG:$DG,$GK218+16),"")</f>
      </c>
      <c r="FM218">
        <f>IF($GL218&gt;=17,INDEX($DG:$DG,$GK218+17),"")</f>
      </c>
      <c r="FN218">
        <f>IF($GL218&gt;=18,INDEX($DG:$DG,$GK218+18),"")</f>
      </c>
      <c r="FO218">
        <f>IF($GL218&gt;=19,INDEX($DG:$DG,$GK218+19),"")</f>
      </c>
      <c r="FP218">
        <f>IF($GL218&gt;=20,INDEX($DG:$DG,$GK218+20),"")</f>
      </c>
      <c r="FQ218">
        <f>IF($GL218&gt;=21,INDEX($DG:$DG,$GK218+21),"")</f>
      </c>
      <c r="FR218">
        <f>IF($GL218&gt;=22,INDEX($DG:$DG,$GK218+22),"")</f>
      </c>
      <c r="FS218">
        <f>IF($GL218&gt;=23,INDEX($DG:$DG,$GK218+23),"")</f>
      </c>
      <c r="FT218">
        <f>IF($GL218&gt;=24,INDEX($DG:$DG,$GK218+24),"")</f>
      </c>
      <c r="FU218">
        <f>IF($GL218&gt;=25,INDEX($DG:$DG,$GK218+25),"")</f>
      </c>
      <c r="FV218">
        <f>IF($GL218&gt;=26,INDEX($DG:$DG,$GK218+26),"")</f>
      </c>
      <c r="FW218">
        <f>IF($GL218&gt;=27,INDEX($DG:$DG,$GK218+27),"")</f>
      </c>
      <c r="FX218">
        <f>IF($GL218&gt;=28,INDEX($DG:$DG,$GK218+28),"")</f>
      </c>
      <c r="FY218">
        <f>IF($GL218&gt;=29,INDEX($DG:$DG,$GK218+29),"")</f>
      </c>
      <c r="FZ218">
        <f>IF($GL218&gt;=30,INDEX($DG:$DG,$GK218+30),"")</f>
      </c>
      <c r="GA218">
        <f>IF($GL218&gt;=31,INDEX($DG:$DG,$GK218+31),"")</f>
      </c>
      <c r="GB218">
        <f>IF($GL218&gt;=32,INDEX($DG:$DG,$GK218+32),"")</f>
      </c>
      <c r="GC218">
        <f>IF($GL218&gt;=33,INDEX($DG:$DG,$GK218+33),"")</f>
      </c>
      <c r="GD218">
        <f>IF($GL218&gt;=34,INDEX($DG:$DG,$GK218+34),"")</f>
      </c>
      <c r="GE218">
        <f>IF($GL218&gt;=35,INDEX($DG:$DG,$GK218+35),"")</f>
      </c>
      <c r="GF218">
        <f>IF($GL218&gt;=36,INDEX($DG:$DG,$GK218+36),"")</f>
      </c>
      <c r="GG218">
        <f>IF($GL218&gt;=37,INDEX($DG:$DG,$GK218+37),"")</f>
      </c>
      <c r="GH218">
        <f>IF($GL218&gt;=38,INDEX($DG:$DG,$GK218+38),"")</f>
      </c>
      <c r="GI218">
        <f>IF($GL218&gt;=39,INDEX($DG:$DG,$GK218+39),"")</f>
      </c>
      <c r="GJ218">
        <f>IF($GL218&gt;=40,INDEX($DG:$DG,$GK218+40),"")</f>
      </c>
      <c r="GK218">
        <f>IFERROR(MATCH($DE218,$DF$2:$DF$166,0)+1,0)</f>
      </c>
      <c r="GL218">
        <f>IFERROR(INDEX($DH$2:$DH$166,MATCH($DE218,$DF$2:$DF$166,0)),0)</f>
      </c>
      <c r="GM218">
        <f>IFERROR(MATCH($H218,$DI$218:$EV$218,0),0)</f>
      </c>
      <c r="GN218">
        <f>IF($GM218&gt;0,INDEX($EW$218:$GJ$218,$GM218),"")</f>
      </c>
      <c r="GO218" t="s">
        <v>645</v>
      </c>
      <c r="GQ218">
        <f>IF($IZ218&gt;=1,INDEX($GO:$GO,$IY218+1),"")</f>
      </c>
      <c r="GR218">
        <f>IF($IZ218&gt;=2,INDEX($GO:$GO,$IY218+2),"")</f>
      </c>
      <c r="GS218">
        <f>IF($IZ218&gt;=3,INDEX($GO:$GO,$IY218+3),"")</f>
      </c>
      <c r="GT218">
        <f>IF($IZ218&gt;=4,INDEX($GO:$GO,$IY218+4),"")</f>
      </c>
      <c r="GU218">
        <f>IF($IZ218&gt;=5,INDEX($GO:$GO,$IY218+5),"")</f>
      </c>
      <c r="GV218">
        <f>IF($IZ218&gt;=6,INDEX($GO:$GO,$IY218+6),"")</f>
      </c>
      <c r="GW218">
        <f>IF($IZ218&gt;=7,INDEX($GO:$GO,$IY218+7),"")</f>
      </c>
      <c r="GX218">
        <f>IF($IZ218&gt;=8,INDEX($GO:$GO,$IY218+8),"")</f>
      </c>
      <c r="GY218">
        <f>IF($IZ218&gt;=9,INDEX($GO:$GO,$IY218+9),"")</f>
      </c>
      <c r="GZ218">
        <f>IF($IZ218&gt;=10,INDEX($GO:$GO,$IY218+10),"")</f>
      </c>
      <c r="HA218">
        <f>IF($IZ218&gt;=11,INDEX($GO:$GO,$IY218+11),"")</f>
      </c>
      <c r="HB218">
        <f>IF($IZ218&gt;=12,INDEX($GO:$GO,$IY218+12),"")</f>
      </c>
      <c r="HC218">
        <f>IF($IZ218&gt;=13,INDEX($GO:$GO,$IY218+13),"")</f>
      </c>
      <c r="HD218">
        <f>IF($IZ218&gt;=14,INDEX($GO:$GO,$IY218+14),"")</f>
      </c>
      <c r="HE218">
        <f>IF($IZ218&gt;=15,INDEX($GO:$GO,$IY218+15),"")</f>
      </c>
      <c r="HF218">
        <f>IF($IZ218&gt;=16,INDEX($GO:$GO,$IY218+16),"")</f>
      </c>
      <c r="HG218">
        <f>IF($IZ218&gt;=17,INDEX($GO:$GO,$IY218+17),"")</f>
      </c>
      <c r="HH218">
        <f>IF($IZ218&gt;=18,INDEX($GO:$GO,$IY218+18),"")</f>
      </c>
      <c r="HI218">
        <f>IF($IZ218&gt;=19,INDEX($GO:$GO,$IY218+19),"")</f>
      </c>
      <c r="HJ218">
        <f>IF($IZ218&gt;=20,INDEX($GO:$GO,$IY218+20),"")</f>
      </c>
      <c r="HK218">
        <f>IF($IZ218&gt;=21,INDEX($GO:$GO,$IY218+21),"")</f>
      </c>
      <c r="HL218">
        <f>IF($IZ218&gt;=22,INDEX($GO:$GO,$IY218+22),"")</f>
      </c>
      <c r="HM218">
        <f>IF($IZ218&gt;=23,INDEX($GO:$GO,$IY218+23),"")</f>
      </c>
      <c r="HN218">
        <f>IF($IZ218&gt;=24,INDEX($GO:$GO,$IY218+24),"")</f>
      </c>
      <c r="HO218">
        <f>IF($IZ218&gt;=25,INDEX($GO:$GO,$IY218+25),"")</f>
      </c>
      <c r="HP218">
        <f>IF($IZ218&gt;=26,INDEX($GO:$GO,$IY218+26),"")</f>
      </c>
      <c r="HQ218">
        <f>IF($IZ218&gt;=27,INDEX($GO:$GO,$IY218+27),"")</f>
      </c>
      <c r="HR218">
        <f>IF($IZ218&gt;=28,INDEX($GO:$GO,$IY218+28),"")</f>
      </c>
      <c r="HS218">
        <f>IF($IZ218&gt;=29,INDEX($GO:$GO,$IY218+29),"")</f>
      </c>
      <c r="HT218">
        <f>IF($IZ218&gt;=30,INDEX($GO:$GO,$IY218+30),"")</f>
      </c>
      <c r="HU218">
        <f>IF($IZ218&gt;=31,INDEX($GO:$GO,$IY218+31),"")</f>
      </c>
      <c r="HV218">
        <f>IF($IZ218&gt;=32,INDEX($GO:$GO,$IY218+32),"")</f>
      </c>
      <c r="HW218">
        <f>IF($IZ218&gt;=33,INDEX($GO:$GO,$IY218+33),"")</f>
      </c>
      <c r="HX218">
        <f>IF($IZ218&gt;=34,INDEX($GO:$GO,$IY218+34),"")</f>
      </c>
      <c r="HY218">
        <f>IF($IZ218&gt;=35,INDEX($GO:$GO,$IY218+35),"")</f>
      </c>
      <c r="HZ218">
        <f>IF($IZ218&gt;=36,INDEX($GO:$GO,$IY218+36),"")</f>
      </c>
      <c r="IA218">
        <f>IF($IZ218&gt;=37,INDEX($GO:$GO,$IY218+37),"")</f>
      </c>
      <c r="IB218">
        <f>IF($IZ218&gt;=38,INDEX($GO:$GO,$IY218+38),"")</f>
      </c>
      <c r="IC218">
        <f>IF($IZ218&gt;=39,INDEX($GO:$GO,$IY218+39),"")</f>
      </c>
      <c r="ID218">
        <f>IF($IZ218&gt;=40,INDEX($GO:$GO,$IY218+40),"")</f>
      </c>
      <c r="IE218">
        <f>IF($IZ218&gt;=41,INDEX($GO:$GO,$IY218+41),"")</f>
      </c>
      <c r="IF218">
        <f>IF($IZ218&gt;=42,INDEX($GO:$GO,$IY218+42),"")</f>
      </c>
      <c r="IG218">
        <f>IF($IZ218&gt;=43,INDEX($GO:$GO,$IY218+43),"")</f>
      </c>
      <c r="IH218">
        <f>IF($IZ218&gt;=44,INDEX($GO:$GO,$IY218+44),"")</f>
      </c>
      <c r="II218">
        <f>IF($IZ218&gt;=45,INDEX($GO:$GO,$IY218+45),"")</f>
      </c>
      <c r="IJ218">
        <f>IF($IZ218&gt;=46,INDEX($GO:$GO,$IY218+46),"")</f>
      </c>
      <c r="IK218">
        <f>IF($IZ218&gt;=47,INDEX($GO:$GO,$IY218+47),"")</f>
      </c>
      <c r="IL218">
        <f>IF($IZ218&gt;=48,INDEX($GO:$GO,$IY218+48),"")</f>
      </c>
      <c r="IM218">
        <f>IF($IZ218&gt;=49,INDEX($GO:$GO,$IY218+49),"")</f>
      </c>
      <c r="IN218">
        <f>IF($IZ218&gt;=50,INDEX($GO:$GO,$IY218+50),"")</f>
      </c>
      <c r="IO218">
        <f>IF($IZ218&gt;=51,INDEX($GO:$GO,$IY218+51),"")</f>
      </c>
      <c r="IP218">
        <f>IF($IZ218&gt;=52,INDEX($GO:$GO,$IY218+52),"")</f>
      </c>
      <c r="IQ218">
        <f>IF($IZ218&gt;=53,INDEX($GO:$GO,$IY218+53),"")</f>
      </c>
      <c r="IR218">
        <f>IF($IZ218&gt;=54,INDEX($GO:$GO,$IY218+54),"")</f>
      </c>
      <c r="IS218">
        <f>IF($IZ218&gt;=55,INDEX($GO:$GO,$IY218+55),"")</f>
      </c>
      <c r="IT218">
        <f>IF($IZ218&gt;=56,INDEX($GO:$GO,$IY218+56),"")</f>
      </c>
      <c r="IU218">
        <f>IF($IZ218&gt;=57,INDEX($GO:$GO,$IY218+57),"")</f>
      </c>
      <c r="IV218">
        <f>IF($IZ218&gt;=58,INDEX($GO:$GO,$IY218+58),"")</f>
      </c>
      <c r="IW218">
        <f>IF($IZ218&gt;=59,INDEX($GO:$GO,$IY218+59),"")</f>
      </c>
      <c r="IX218">
        <f>IF($IZ218&gt;=60,INDEX($GO:$GO,$IY218+60),"")</f>
      </c>
      <c r="IY218">
        <f>IFERROR(MATCH($GN218,$GO$2:$GO$827,0)+1,0)</f>
      </c>
      <c r="IZ218">
        <f>IFERROR(INDEX($GP$2:$GP$827,MATCH($GN218,$GO$2:$GO$827,0)),0)</f>
      </c>
      <c r="JA218" t="s">
        <v>23</v>
      </c>
      <c r="JB218" t="s">
        <v>23</v>
      </c>
    </row>
    <row r="219" spans="1:262" x14ac:dyDescent="0.25">
      <c r="F219" s="1"/>
      <c r="G219" s="1"/>
      <c r="H219" s="1"/>
      <c r="I219" s="1"/>
      <c r="J219" s="1">
        <f>IFERROR(IF(FIND(" - ",$F219)&gt;0,MID($F219,FIND(" - ",$F219)+3,LEN($F219)),""),"")</f>
      </c>
      <c r="L219" s="1"/>
      <c r="N219" t="s">
        <v>23</v>
      </c>
      <c r="P219">
        <f>IF(OR($N219="",$O219=""),"",IFERROR($N219/$O219,0))</f>
      </c>
      <c r="Q219">
        <f>IF($N219="","",
IF($G219="","",
IF(ISNUMBER(SEARCH("exempt",LOWER($G219))),0,
$N219*(VALUE(SUBSTITUTE($G219,"%",""))/100))))</f>
      </c>
      <c r="W219">
        <f>IF($N219="","",
SUM($N219,$Q219,$U219,$R219,$T219)-
IF($V219="",0,VALUE($V219)))</f>
      </c>
      <c r="AE219" t="s">
        <v>982</v>
      </c>
      <c r="AJ219" t="s">
        <v>983</v>
      </c>
      <c r="AM219">
        <f>IFERROR(LEFT($F219,FIND(" - ",$F219)-1),$F219)</f>
      </c>
      <c r="AP219">
        <f>IF($CE219&gt;=1,INDEX($AN:$AN,$CD219+1),"")</f>
      </c>
      <c r="AQ219">
        <f>IF($CE219&gt;=2,INDEX($AN:$AN,$CD219+2),"")</f>
      </c>
      <c r="AR219">
        <f>IF($CE219&gt;=3,INDEX($AN:$AN,$CD219+3),"")</f>
      </c>
      <c r="AS219">
        <f>IF($CE219&gt;=4,INDEX($AN:$AN,$CD219+4),"")</f>
      </c>
      <c r="AT219">
        <f>IF($CE219&gt;=5,INDEX($AN:$AN,$CD219+5),"")</f>
      </c>
      <c r="AU219">
        <f>IF($CE219&gt;=6,INDEX($AN:$AN,$CD219+6),"")</f>
      </c>
      <c r="AV219">
        <f>IF($CE219&gt;=7,INDEX($AN:$AN,$CD219+7),"")</f>
      </c>
      <c r="AW219">
        <f>IF($CE219&gt;=8,INDEX($AN:$AN,$CD219+8),"")</f>
      </c>
      <c r="AX219">
        <f>IF($CE219&gt;=9,INDEX($AN:$AN,$CD219+9),"")</f>
      </c>
      <c r="AY219">
        <f>IF($CE219&gt;=10,INDEX($AN:$AN,$CD219+10),"")</f>
      </c>
      <c r="AZ219">
        <f>IF($CE219&gt;=11,INDEX($AN:$AN,$CD219+11),"")</f>
      </c>
      <c r="BA219">
        <f>IF($CE219&gt;=12,INDEX($AN:$AN,$CD219+12),"")</f>
      </c>
      <c r="BB219">
        <f>IF($CE219&gt;=13,INDEX($AN:$AN,$CD219+13),"")</f>
      </c>
      <c r="BC219">
        <f>IF($CE219&gt;=14,INDEX($AN:$AN,$CD219+14),"")</f>
      </c>
      <c r="BD219">
        <f>IF($CE219&gt;=15,INDEX($AN:$AN,$CD219+15),"")</f>
      </c>
      <c r="BE219">
        <f>IF($CE219&gt;=16,INDEX($AN:$AN,$CD219+16),"")</f>
      </c>
      <c r="BF219">
        <f>IF($CE219&gt;=17,INDEX($AN:$AN,$CD219+17),"")</f>
      </c>
      <c r="BG219">
        <f>IF($CE219&gt;=18,INDEX($AN:$AN,$CD219+18),"")</f>
      </c>
      <c r="BH219">
        <f>IF($CE219&gt;=19,INDEX($AN:$AN,$CD219+19),"")</f>
      </c>
      <c r="BI219">
        <f>IF($CE219&gt;=20,INDEX($AN:$AN,$CD219+20),"")</f>
      </c>
      <c r="BJ219">
        <f>IF($CE219&gt;=21,INDEX($AN:$AN,$CD219+21),"")</f>
      </c>
      <c r="BK219">
        <f>IF($CE219&gt;=22,INDEX($AN:$AN,$CD219+22),"")</f>
      </c>
      <c r="BL219">
        <f>IF($CE219&gt;=23,INDEX($AN:$AN,$CD219+23),"")</f>
      </c>
      <c r="BM219">
        <f>IF($CE219&gt;=24,INDEX($AN:$AN,$CD219+24),"")</f>
      </c>
      <c r="BN219">
        <f>IF($CE219&gt;=25,INDEX($AN:$AN,$CD219+25),"")</f>
      </c>
      <c r="BO219">
        <f>IF($CE219&gt;=26,INDEX($AN:$AN,$CD219+26),"")</f>
      </c>
      <c r="BP219">
        <f>IF($CE219&gt;=27,INDEX($AN:$AN,$CD219+27),"")</f>
      </c>
      <c r="BQ219">
        <f>IF($CE219&gt;=28,INDEX($AN:$AN,$CD219+28),"")</f>
      </c>
      <c r="BR219">
        <f>IF($CE219&gt;=29,INDEX($AN:$AN,$CD219+29),"")</f>
      </c>
      <c r="BS219">
        <f>IF($CE219&gt;=30,INDEX($AN:$AN,$CD219+30),"")</f>
      </c>
      <c r="BT219">
        <f>IF($CE219&gt;=31,INDEX($AN:$AN,$CD219+31),"")</f>
      </c>
      <c r="BU219">
        <f>IF($CE219&gt;=32,INDEX($AN:$AN,$CD219+32),"")</f>
      </c>
      <c r="BV219">
        <f>IF($CE219&gt;=33,INDEX($AN:$AN,$CD219+33),"")</f>
      </c>
      <c r="BW219">
        <f>IF($CE219&gt;=34,INDEX($AN:$AN,$CD219+34),"")</f>
      </c>
      <c r="BX219">
        <f>IF($CE219&gt;=35,INDEX($AN:$AN,$CD219+35),"")</f>
      </c>
      <c r="BY219">
        <f>IF($CE219&gt;=36,INDEX($AN:$AN,$CD219+36),"")</f>
      </c>
      <c r="BZ219">
        <f>IF($CE219&gt;=37,INDEX($AN:$AN,$CD219+37),"")</f>
      </c>
      <c r="CA219">
        <f>IF($CE219&gt;=38,INDEX($AN:$AN,$CD219+38),"")</f>
      </c>
      <c r="CB219">
        <f>IF($CE219&gt;=39,INDEX($AN:$AN,$CD219+39),"")</f>
      </c>
      <c r="CC219">
        <f>IF($CE219&gt;=40,INDEX($AN:$AN,$CD219+40),"")</f>
      </c>
      <c r="CD219">
        <f>IFERROR(MATCH($AM219,$AN$2:$AN$133,0)+1,0)</f>
      </c>
      <c r="CE219">
        <f>IFERROR(INDEX($AO$2:$AO$133,MATCH($AM219,$AN$2:$AN$133,0)),0)</f>
      </c>
      <c r="CF219">
        <f>IFERROR(LEFT($K219,FIND(" - ",$K219)-1),$K219)</f>
      </c>
      <c r="CG219" t="s">
        <v>64</v>
      </c>
      <c r="CI219">
        <f>IF($DD219&gt;=1,INDEX($CG:$CG,$DC219+1),"")</f>
      </c>
      <c r="CJ219">
        <f>IF($DD219&gt;=2,INDEX($CG:$CG,$DC219+2),"")</f>
      </c>
      <c r="CK219">
        <f>IF($DD219&gt;=3,INDEX($CG:$CG,$DC219+3),"")</f>
      </c>
      <c r="CL219">
        <f>IF($DD219&gt;=4,INDEX($CG:$CG,$DC219+4),"")</f>
      </c>
      <c r="CM219">
        <f>IF($DD219&gt;=5,INDEX($CG:$CG,$DC219+5),"")</f>
      </c>
      <c r="CN219">
        <f>IF($DD219&gt;=6,INDEX($CG:$CG,$DC219+6),"")</f>
      </c>
      <c r="CO219">
        <f>IF($DD219&gt;=7,INDEX($CG:$CG,$DC219+7),"")</f>
      </c>
      <c r="CP219">
        <f>IF($DD219&gt;=8,INDEX($CG:$CG,$DC219+8),"")</f>
      </c>
      <c r="CQ219">
        <f>IF($DD219&gt;=9,INDEX($CG:$CG,$DC219+9),"")</f>
      </c>
      <c r="CR219">
        <f>IF($DD219&gt;=10,INDEX($CG:$CG,$DC219+10),"")</f>
      </c>
      <c r="CS219">
        <f>IF($DD219&gt;=11,INDEX($CG:$CG,$DC219+11),"")</f>
      </c>
      <c r="CT219">
        <f>IF($DD219&gt;=12,INDEX($CG:$CG,$DC219+12),"")</f>
      </c>
      <c r="CU219">
        <f>IF($DD219&gt;=13,INDEX($CG:$CG,$DC219+13),"")</f>
      </c>
      <c r="CV219">
        <f>IF($DD219&gt;=14,INDEX($CG:$CG,$DC219+14),"")</f>
      </c>
      <c r="CW219">
        <f>IF($DD219&gt;=15,INDEX($CG:$CG,$DC219+15),"")</f>
      </c>
      <c r="CX219">
        <f>IF($DD219&gt;=16,INDEX($CG:$CG,$DC219+16),"")</f>
      </c>
      <c r="CY219">
        <f>IF($DD219&gt;=17,INDEX($CG:$CG,$DC219+17),"")</f>
      </c>
      <c r="CZ219">
        <f>IF($DD219&gt;=18,INDEX($CG:$CG,$DC219+18),"")</f>
      </c>
      <c r="DA219">
        <f>IF($DD219&gt;=19,INDEX($CG:$CG,$DC219+19),"")</f>
      </c>
      <c r="DB219">
        <f>IF($DD219&gt;=20,INDEX($CG:$CG,$DC219+20),"")</f>
      </c>
      <c r="DC219">
        <f>IFERROR(MATCH($CF219,$CG$2:$CG$1558,0)+1,0)</f>
      </c>
      <c r="DD219">
        <f>IFERROR(INDEX($CH$2:$CH$1558,MATCH($CF219,$CG$2:$CG$1558,0)),0)</f>
      </c>
      <c r="DE219">
        <f>IFERROR(INDEX($AL:$AL,MATCH($G219,$AK:$AK,0))&amp;"","")</f>
      </c>
      <c r="DI219">
        <f>IF($GL219&gt;=1,INDEX($DF:$DF,$GK219+1),"")</f>
      </c>
      <c r="DJ219">
        <f>IF($GL219&gt;=2,INDEX($DF:$DF,$GK219+2),"")</f>
      </c>
      <c r="DK219">
        <f>IF($GL219&gt;=3,INDEX($DF:$DF,$GK219+3),"")</f>
      </c>
      <c r="DL219">
        <f>IF($GL219&gt;=4,INDEX($DF:$DF,$GK219+4),"")</f>
      </c>
      <c r="DM219">
        <f>IF($GL219&gt;=5,INDEX($DF:$DF,$GK219+5),"")</f>
      </c>
      <c r="DN219">
        <f>IF($GL219&gt;=6,INDEX($DF:$DF,$GK219+6),"")</f>
      </c>
      <c r="DO219">
        <f>IF($GL219&gt;=7,INDEX($DF:$DF,$GK219+7),"")</f>
      </c>
      <c r="DP219">
        <f>IF($GL219&gt;=8,INDEX($DF:$DF,$GK219+8),"")</f>
      </c>
      <c r="DQ219">
        <f>IF($GL219&gt;=9,INDEX($DF:$DF,$GK219+9),"")</f>
      </c>
      <c r="DR219">
        <f>IF($GL219&gt;=10,INDEX($DF:$DF,$GK219+10),"")</f>
      </c>
      <c r="DS219">
        <f>IF($GL219&gt;=11,INDEX($DF:$DF,$GK219+11),"")</f>
      </c>
      <c r="DT219">
        <f>IF($GL219&gt;=12,INDEX($DF:$DF,$GK219+12),"")</f>
      </c>
      <c r="DU219">
        <f>IF($GL219&gt;=13,INDEX($DF:$DF,$GK219+13),"")</f>
      </c>
      <c r="DV219">
        <f>IF($GL219&gt;=14,INDEX($DF:$DF,$GK219+14),"")</f>
      </c>
      <c r="DW219">
        <f>IF($GL219&gt;=15,INDEX($DF:$DF,$GK219+15),"")</f>
      </c>
      <c r="DX219">
        <f>IF($GL219&gt;=16,INDEX($DF:$DF,$GK219+16),"")</f>
      </c>
      <c r="DY219">
        <f>IF($GL219&gt;=17,INDEX($DF:$DF,$GK219+17),"")</f>
      </c>
      <c r="DZ219">
        <f>IF($GL219&gt;=18,INDEX($DF:$DF,$GK219+18),"")</f>
      </c>
      <c r="EA219">
        <f>IF($GL219&gt;=19,INDEX($DF:$DF,$GK219+19),"")</f>
      </c>
      <c r="EB219">
        <f>IF($GL219&gt;=20,INDEX($DF:$DF,$GK219+20),"")</f>
      </c>
      <c r="EC219">
        <f>IF($GL219&gt;=21,INDEX($DF:$DF,$GK219+21),"")</f>
      </c>
      <c r="ED219">
        <f>IF($GL219&gt;=22,INDEX($DF:$DF,$GK219+22),"")</f>
      </c>
      <c r="EE219">
        <f>IF($GL219&gt;=23,INDEX($DF:$DF,$GK219+23),"")</f>
      </c>
      <c r="EF219">
        <f>IF($GL219&gt;=24,INDEX($DF:$DF,$GK219+24),"")</f>
      </c>
      <c r="EG219">
        <f>IF($GL219&gt;=25,INDEX($DF:$DF,$GK219+25),"")</f>
      </c>
      <c r="EH219">
        <f>IF($GL219&gt;=26,INDEX($DF:$DF,$GK219+26),"")</f>
      </c>
      <c r="EI219">
        <f>IF($GL219&gt;=27,INDEX($DF:$DF,$GK219+27),"")</f>
      </c>
      <c r="EJ219">
        <f>IF($GL219&gt;=28,INDEX($DF:$DF,$GK219+28),"")</f>
      </c>
      <c r="EK219">
        <f>IF($GL219&gt;=29,INDEX($DF:$DF,$GK219+29),"")</f>
      </c>
      <c r="EL219">
        <f>IF($GL219&gt;=30,INDEX($DF:$DF,$GK219+30),"")</f>
      </c>
      <c r="EM219">
        <f>IF($GL219&gt;=31,INDEX($DF:$DF,$GK219+31),"")</f>
      </c>
      <c r="EN219">
        <f>IF($GL219&gt;=32,INDEX($DF:$DF,$GK219+32),"")</f>
      </c>
      <c r="EO219">
        <f>IF($GL219&gt;=33,INDEX($DF:$DF,$GK219+33),"")</f>
      </c>
      <c r="EP219">
        <f>IF($GL219&gt;=34,INDEX($DF:$DF,$GK219+34),"")</f>
      </c>
      <c r="EQ219">
        <f>IF($GL219&gt;=35,INDEX($DF:$DF,$GK219+35),"")</f>
      </c>
      <c r="ER219">
        <f>IF($GL219&gt;=36,INDEX($DF:$DF,$GK219+36),"")</f>
      </c>
      <c r="ES219">
        <f>IF($GL219&gt;=37,INDEX($DF:$DF,$GK219+37),"")</f>
      </c>
      <c r="ET219">
        <f>IF($GL219&gt;=38,INDEX($DF:$DF,$GK219+38),"")</f>
      </c>
      <c r="EU219">
        <f>IF($GL219&gt;=39,INDEX($DF:$DF,$GK219+39),"")</f>
      </c>
      <c r="EV219">
        <f>IF($GL219&gt;=40,INDEX($DF:$DF,$GK219+40),"")</f>
      </c>
      <c r="EW219">
        <f>IF($GL219&gt;=1,INDEX($DG:$DG,$GK219+1),"")</f>
      </c>
      <c r="EX219">
        <f>IF($GL219&gt;=2,INDEX($DG:$DG,$GK219+2),"")</f>
      </c>
      <c r="EY219">
        <f>IF($GL219&gt;=3,INDEX($DG:$DG,$GK219+3),"")</f>
      </c>
      <c r="EZ219">
        <f>IF($GL219&gt;=4,INDEX($DG:$DG,$GK219+4),"")</f>
      </c>
      <c r="FA219">
        <f>IF($GL219&gt;=5,INDEX($DG:$DG,$GK219+5),"")</f>
      </c>
      <c r="FB219">
        <f>IF($GL219&gt;=6,INDEX($DG:$DG,$GK219+6),"")</f>
      </c>
      <c r="FC219">
        <f>IF($GL219&gt;=7,INDEX($DG:$DG,$GK219+7),"")</f>
      </c>
      <c r="FD219">
        <f>IF($GL219&gt;=8,INDEX($DG:$DG,$GK219+8),"")</f>
      </c>
      <c r="FE219">
        <f>IF($GL219&gt;=9,INDEX($DG:$DG,$GK219+9),"")</f>
      </c>
      <c r="FF219">
        <f>IF($GL219&gt;=10,INDEX($DG:$DG,$GK219+10),"")</f>
      </c>
      <c r="FG219">
        <f>IF($GL219&gt;=11,INDEX($DG:$DG,$GK219+11),"")</f>
      </c>
      <c r="FH219">
        <f>IF($GL219&gt;=12,INDEX($DG:$DG,$GK219+12),"")</f>
      </c>
      <c r="FI219">
        <f>IF($GL219&gt;=13,INDEX($DG:$DG,$GK219+13),"")</f>
      </c>
      <c r="FJ219">
        <f>IF($GL219&gt;=14,INDEX($DG:$DG,$GK219+14),"")</f>
      </c>
      <c r="FK219">
        <f>IF($GL219&gt;=15,INDEX($DG:$DG,$GK219+15),"")</f>
      </c>
      <c r="FL219">
        <f>IF($GL219&gt;=16,INDEX($DG:$DG,$GK219+16),"")</f>
      </c>
      <c r="FM219">
        <f>IF($GL219&gt;=17,INDEX($DG:$DG,$GK219+17),"")</f>
      </c>
      <c r="FN219">
        <f>IF($GL219&gt;=18,INDEX($DG:$DG,$GK219+18),"")</f>
      </c>
      <c r="FO219">
        <f>IF($GL219&gt;=19,INDEX($DG:$DG,$GK219+19),"")</f>
      </c>
      <c r="FP219">
        <f>IF($GL219&gt;=20,INDEX($DG:$DG,$GK219+20),"")</f>
      </c>
      <c r="FQ219">
        <f>IF($GL219&gt;=21,INDEX($DG:$DG,$GK219+21),"")</f>
      </c>
      <c r="FR219">
        <f>IF($GL219&gt;=22,INDEX($DG:$DG,$GK219+22),"")</f>
      </c>
      <c r="FS219">
        <f>IF($GL219&gt;=23,INDEX($DG:$DG,$GK219+23),"")</f>
      </c>
      <c r="FT219">
        <f>IF($GL219&gt;=24,INDEX($DG:$DG,$GK219+24),"")</f>
      </c>
      <c r="FU219">
        <f>IF($GL219&gt;=25,INDEX($DG:$DG,$GK219+25),"")</f>
      </c>
      <c r="FV219">
        <f>IF($GL219&gt;=26,INDEX($DG:$DG,$GK219+26),"")</f>
      </c>
      <c r="FW219">
        <f>IF($GL219&gt;=27,INDEX($DG:$DG,$GK219+27),"")</f>
      </c>
      <c r="FX219">
        <f>IF($GL219&gt;=28,INDEX($DG:$DG,$GK219+28),"")</f>
      </c>
      <c r="FY219">
        <f>IF($GL219&gt;=29,INDEX($DG:$DG,$GK219+29),"")</f>
      </c>
      <c r="FZ219">
        <f>IF($GL219&gt;=30,INDEX($DG:$DG,$GK219+30),"")</f>
      </c>
      <c r="GA219">
        <f>IF($GL219&gt;=31,INDEX($DG:$DG,$GK219+31),"")</f>
      </c>
      <c r="GB219">
        <f>IF($GL219&gt;=32,INDEX($DG:$DG,$GK219+32),"")</f>
      </c>
      <c r="GC219">
        <f>IF($GL219&gt;=33,INDEX($DG:$DG,$GK219+33),"")</f>
      </c>
      <c r="GD219">
        <f>IF($GL219&gt;=34,INDEX($DG:$DG,$GK219+34),"")</f>
      </c>
      <c r="GE219">
        <f>IF($GL219&gt;=35,INDEX($DG:$DG,$GK219+35),"")</f>
      </c>
      <c r="GF219">
        <f>IF($GL219&gt;=36,INDEX($DG:$DG,$GK219+36),"")</f>
      </c>
      <c r="GG219">
        <f>IF($GL219&gt;=37,INDEX($DG:$DG,$GK219+37),"")</f>
      </c>
      <c r="GH219">
        <f>IF($GL219&gt;=38,INDEX($DG:$DG,$GK219+38),"")</f>
      </c>
      <c r="GI219">
        <f>IF($GL219&gt;=39,INDEX($DG:$DG,$GK219+39),"")</f>
      </c>
      <c r="GJ219">
        <f>IF($GL219&gt;=40,INDEX($DG:$DG,$GK219+40),"")</f>
      </c>
      <c r="GK219">
        <f>IFERROR(MATCH($DE219,$DF$2:$DF$166,0)+1,0)</f>
      </c>
      <c r="GL219">
        <f>IFERROR(INDEX($DH$2:$DH$166,MATCH($DE219,$DF$2:$DF$166,0)),0)</f>
      </c>
      <c r="GM219">
        <f>IFERROR(MATCH($H219,$DI$219:$EV$219,0),0)</f>
      </c>
      <c r="GN219">
        <f>IF($GM219&gt;0,INDEX($EW$219:$GJ$219,$GM219),"")</f>
      </c>
      <c r="GO219" t="s">
        <v>649</v>
      </c>
      <c r="GQ219">
        <f>IF($IZ219&gt;=1,INDEX($GO:$GO,$IY219+1),"")</f>
      </c>
      <c r="GR219">
        <f>IF($IZ219&gt;=2,INDEX($GO:$GO,$IY219+2),"")</f>
      </c>
      <c r="GS219">
        <f>IF($IZ219&gt;=3,INDEX($GO:$GO,$IY219+3),"")</f>
      </c>
      <c r="GT219">
        <f>IF($IZ219&gt;=4,INDEX($GO:$GO,$IY219+4),"")</f>
      </c>
      <c r="GU219">
        <f>IF($IZ219&gt;=5,INDEX($GO:$GO,$IY219+5),"")</f>
      </c>
      <c r="GV219">
        <f>IF($IZ219&gt;=6,INDEX($GO:$GO,$IY219+6),"")</f>
      </c>
      <c r="GW219">
        <f>IF($IZ219&gt;=7,INDEX($GO:$GO,$IY219+7),"")</f>
      </c>
      <c r="GX219">
        <f>IF($IZ219&gt;=8,INDEX($GO:$GO,$IY219+8),"")</f>
      </c>
      <c r="GY219">
        <f>IF($IZ219&gt;=9,INDEX($GO:$GO,$IY219+9),"")</f>
      </c>
      <c r="GZ219">
        <f>IF($IZ219&gt;=10,INDEX($GO:$GO,$IY219+10),"")</f>
      </c>
      <c r="HA219">
        <f>IF($IZ219&gt;=11,INDEX($GO:$GO,$IY219+11),"")</f>
      </c>
      <c r="HB219">
        <f>IF($IZ219&gt;=12,INDEX($GO:$GO,$IY219+12),"")</f>
      </c>
      <c r="HC219">
        <f>IF($IZ219&gt;=13,INDEX($GO:$GO,$IY219+13),"")</f>
      </c>
      <c r="HD219">
        <f>IF($IZ219&gt;=14,INDEX($GO:$GO,$IY219+14),"")</f>
      </c>
      <c r="HE219">
        <f>IF($IZ219&gt;=15,INDEX($GO:$GO,$IY219+15),"")</f>
      </c>
      <c r="HF219">
        <f>IF($IZ219&gt;=16,INDEX($GO:$GO,$IY219+16),"")</f>
      </c>
      <c r="HG219">
        <f>IF($IZ219&gt;=17,INDEX($GO:$GO,$IY219+17),"")</f>
      </c>
      <c r="HH219">
        <f>IF($IZ219&gt;=18,INDEX($GO:$GO,$IY219+18),"")</f>
      </c>
      <c r="HI219">
        <f>IF($IZ219&gt;=19,INDEX($GO:$GO,$IY219+19),"")</f>
      </c>
      <c r="HJ219">
        <f>IF($IZ219&gt;=20,INDEX($GO:$GO,$IY219+20),"")</f>
      </c>
      <c r="HK219">
        <f>IF($IZ219&gt;=21,INDEX($GO:$GO,$IY219+21),"")</f>
      </c>
      <c r="HL219">
        <f>IF($IZ219&gt;=22,INDEX($GO:$GO,$IY219+22),"")</f>
      </c>
      <c r="HM219">
        <f>IF($IZ219&gt;=23,INDEX($GO:$GO,$IY219+23),"")</f>
      </c>
      <c r="HN219">
        <f>IF($IZ219&gt;=24,INDEX($GO:$GO,$IY219+24),"")</f>
      </c>
      <c r="HO219">
        <f>IF($IZ219&gt;=25,INDEX($GO:$GO,$IY219+25),"")</f>
      </c>
      <c r="HP219">
        <f>IF($IZ219&gt;=26,INDEX($GO:$GO,$IY219+26),"")</f>
      </c>
      <c r="HQ219">
        <f>IF($IZ219&gt;=27,INDEX($GO:$GO,$IY219+27),"")</f>
      </c>
      <c r="HR219">
        <f>IF($IZ219&gt;=28,INDEX($GO:$GO,$IY219+28),"")</f>
      </c>
      <c r="HS219">
        <f>IF($IZ219&gt;=29,INDEX($GO:$GO,$IY219+29),"")</f>
      </c>
      <c r="HT219">
        <f>IF($IZ219&gt;=30,INDEX($GO:$GO,$IY219+30),"")</f>
      </c>
      <c r="HU219">
        <f>IF($IZ219&gt;=31,INDEX($GO:$GO,$IY219+31),"")</f>
      </c>
      <c r="HV219">
        <f>IF($IZ219&gt;=32,INDEX($GO:$GO,$IY219+32),"")</f>
      </c>
      <c r="HW219">
        <f>IF($IZ219&gt;=33,INDEX($GO:$GO,$IY219+33),"")</f>
      </c>
      <c r="HX219">
        <f>IF($IZ219&gt;=34,INDEX($GO:$GO,$IY219+34),"")</f>
      </c>
      <c r="HY219">
        <f>IF($IZ219&gt;=35,INDEX($GO:$GO,$IY219+35),"")</f>
      </c>
      <c r="HZ219">
        <f>IF($IZ219&gt;=36,INDEX($GO:$GO,$IY219+36),"")</f>
      </c>
      <c r="IA219">
        <f>IF($IZ219&gt;=37,INDEX($GO:$GO,$IY219+37),"")</f>
      </c>
      <c r="IB219">
        <f>IF($IZ219&gt;=38,INDEX($GO:$GO,$IY219+38),"")</f>
      </c>
      <c r="IC219">
        <f>IF($IZ219&gt;=39,INDEX($GO:$GO,$IY219+39),"")</f>
      </c>
      <c r="ID219">
        <f>IF($IZ219&gt;=40,INDEX($GO:$GO,$IY219+40),"")</f>
      </c>
      <c r="IE219">
        <f>IF($IZ219&gt;=41,INDEX($GO:$GO,$IY219+41),"")</f>
      </c>
      <c r="IF219">
        <f>IF($IZ219&gt;=42,INDEX($GO:$GO,$IY219+42),"")</f>
      </c>
      <c r="IG219">
        <f>IF($IZ219&gt;=43,INDEX($GO:$GO,$IY219+43),"")</f>
      </c>
      <c r="IH219">
        <f>IF($IZ219&gt;=44,INDEX($GO:$GO,$IY219+44),"")</f>
      </c>
      <c r="II219">
        <f>IF($IZ219&gt;=45,INDEX($GO:$GO,$IY219+45),"")</f>
      </c>
      <c r="IJ219">
        <f>IF($IZ219&gt;=46,INDEX($GO:$GO,$IY219+46),"")</f>
      </c>
      <c r="IK219">
        <f>IF($IZ219&gt;=47,INDEX($GO:$GO,$IY219+47),"")</f>
      </c>
      <c r="IL219">
        <f>IF($IZ219&gt;=48,INDEX($GO:$GO,$IY219+48),"")</f>
      </c>
      <c r="IM219">
        <f>IF($IZ219&gt;=49,INDEX($GO:$GO,$IY219+49),"")</f>
      </c>
      <c r="IN219">
        <f>IF($IZ219&gt;=50,INDEX($GO:$GO,$IY219+50),"")</f>
      </c>
      <c r="IO219">
        <f>IF($IZ219&gt;=51,INDEX($GO:$GO,$IY219+51),"")</f>
      </c>
      <c r="IP219">
        <f>IF($IZ219&gt;=52,INDEX($GO:$GO,$IY219+52),"")</f>
      </c>
      <c r="IQ219">
        <f>IF($IZ219&gt;=53,INDEX($GO:$GO,$IY219+53),"")</f>
      </c>
      <c r="IR219">
        <f>IF($IZ219&gt;=54,INDEX($GO:$GO,$IY219+54),"")</f>
      </c>
      <c r="IS219">
        <f>IF($IZ219&gt;=55,INDEX($GO:$GO,$IY219+55),"")</f>
      </c>
      <c r="IT219">
        <f>IF($IZ219&gt;=56,INDEX($GO:$GO,$IY219+56),"")</f>
      </c>
      <c r="IU219">
        <f>IF($IZ219&gt;=57,INDEX($GO:$GO,$IY219+57),"")</f>
      </c>
      <c r="IV219">
        <f>IF($IZ219&gt;=58,INDEX($GO:$GO,$IY219+58),"")</f>
      </c>
      <c r="IW219">
        <f>IF($IZ219&gt;=59,INDEX($GO:$GO,$IY219+59),"")</f>
      </c>
      <c r="IX219">
        <f>IF($IZ219&gt;=60,INDEX($GO:$GO,$IY219+60),"")</f>
      </c>
      <c r="IY219">
        <f>IFERROR(MATCH($GN219,$GO$2:$GO$827,0)+1,0)</f>
      </c>
      <c r="IZ219">
        <f>IFERROR(INDEX($GP$2:$GP$827,MATCH($GN219,$GO$2:$GO$827,0)),0)</f>
      </c>
      <c r="JA219" t="s">
        <v>23</v>
      </c>
      <c r="JB219" t="s">
        <v>23</v>
      </c>
    </row>
    <row r="220" spans="1:262" x14ac:dyDescent="0.25">
      <c r="F220" s="1"/>
      <c r="G220" s="1"/>
      <c r="H220" s="1"/>
      <c r="I220" s="1"/>
      <c r="J220" s="1">
        <f>IFERROR(IF(FIND(" - ",$F220)&gt;0,MID($F220,FIND(" - ",$F220)+3,LEN($F220)),""),"")</f>
      </c>
      <c r="L220" s="1"/>
      <c r="N220" t="s">
        <v>23</v>
      </c>
      <c r="P220">
        <f>IF(OR($N220="",$O220=""),"",IFERROR($N220/$O220,0))</f>
      </c>
      <c r="Q220">
        <f>IF($N220="","",
IF($G220="","",
IF(ISNUMBER(SEARCH("exempt",LOWER($G220))),0,
$N220*(VALUE(SUBSTITUTE($G220,"%",""))/100))))</f>
      </c>
      <c r="W220">
        <f>IF($N220="","",
SUM($N220,$Q220,$U220,$R220,$T220)-
IF($V220="",0,VALUE($V220)))</f>
      </c>
      <c r="AE220" t="s">
        <v>984</v>
      </c>
      <c r="AJ220" t="s">
        <v>985</v>
      </c>
      <c r="AM220">
        <f>IFERROR(LEFT($F220,FIND(" - ",$F220)-1),$F220)</f>
      </c>
      <c r="AP220">
        <f>IF($CE220&gt;=1,INDEX($AN:$AN,$CD220+1),"")</f>
      </c>
      <c r="AQ220">
        <f>IF($CE220&gt;=2,INDEX($AN:$AN,$CD220+2),"")</f>
      </c>
      <c r="AR220">
        <f>IF($CE220&gt;=3,INDEX($AN:$AN,$CD220+3),"")</f>
      </c>
      <c r="AS220">
        <f>IF($CE220&gt;=4,INDEX($AN:$AN,$CD220+4),"")</f>
      </c>
      <c r="AT220">
        <f>IF($CE220&gt;=5,INDEX($AN:$AN,$CD220+5),"")</f>
      </c>
      <c r="AU220">
        <f>IF($CE220&gt;=6,INDEX($AN:$AN,$CD220+6),"")</f>
      </c>
      <c r="AV220">
        <f>IF($CE220&gt;=7,INDEX($AN:$AN,$CD220+7),"")</f>
      </c>
      <c r="AW220">
        <f>IF($CE220&gt;=8,INDEX($AN:$AN,$CD220+8),"")</f>
      </c>
      <c r="AX220">
        <f>IF($CE220&gt;=9,INDEX($AN:$AN,$CD220+9),"")</f>
      </c>
      <c r="AY220">
        <f>IF($CE220&gt;=10,INDEX($AN:$AN,$CD220+10),"")</f>
      </c>
      <c r="AZ220">
        <f>IF($CE220&gt;=11,INDEX($AN:$AN,$CD220+11),"")</f>
      </c>
      <c r="BA220">
        <f>IF($CE220&gt;=12,INDEX($AN:$AN,$CD220+12),"")</f>
      </c>
      <c r="BB220">
        <f>IF($CE220&gt;=13,INDEX($AN:$AN,$CD220+13),"")</f>
      </c>
      <c r="BC220">
        <f>IF($CE220&gt;=14,INDEX($AN:$AN,$CD220+14),"")</f>
      </c>
      <c r="BD220">
        <f>IF($CE220&gt;=15,INDEX($AN:$AN,$CD220+15),"")</f>
      </c>
      <c r="BE220">
        <f>IF($CE220&gt;=16,INDEX($AN:$AN,$CD220+16),"")</f>
      </c>
      <c r="BF220">
        <f>IF($CE220&gt;=17,INDEX($AN:$AN,$CD220+17),"")</f>
      </c>
      <c r="BG220">
        <f>IF($CE220&gt;=18,INDEX($AN:$AN,$CD220+18),"")</f>
      </c>
      <c r="BH220">
        <f>IF($CE220&gt;=19,INDEX($AN:$AN,$CD220+19),"")</f>
      </c>
      <c r="BI220">
        <f>IF($CE220&gt;=20,INDEX($AN:$AN,$CD220+20),"")</f>
      </c>
      <c r="BJ220">
        <f>IF($CE220&gt;=21,INDEX($AN:$AN,$CD220+21),"")</f>
      </c>
      <c r="BK220">
        <f>IF($CE220&gt;=22,INDEX($AN:$AN,$CD220+22),"")</f>
      </c>
      <c r="BL220">
        <f>IF($CE220&gt;=23,INDEX($AN:$AN,$CD220+23),"")</f>
      </c>
      <c r="BM220">
        <f>IF($CE220&gt;=24,INDEX($AN:$AN,$CD220+24),"")</f>
      </c>
      <c r="BN220">
        <f>IF($CE220&gt;=25,INDEX($AN:$AN,$CD220+25),"")</f>
      </c>
      <c r="BO220">
        <f>IF($CE220&gt;=26,INDEX($AN:$AN,$CD220+26),"")</f>
      </c>
      <c r="BP220">
        <f>IF($CE220&gt;=27,INDEX($AN:$AN,$CD220+27),"")</f>
      </c>
      <c r="BQ220">
        <f>IF($CE220&gt;=28,INDEX($AN:$AN,$CD220+28),"")</f>
      </c>
      <c r="BR220">
        <f>IF($CE220&gt;=29,INDEX($AN:$AN,$CD220+29),"")</f>
      </c>
      <c r="BS220">
        <f>IF($CE220&gt;=30,INDEX($AN:$AN,$CD220+30),"")</f>
      </c>
      <c r="BT220">
        <f>IF($CE220&gt;=31,INDEX($AN:$AN,$CD220+31),"")</f>
      </c>
      <c r="BU220">
        <f>IF($CE220&gt;=32,INDEX($AN:$AN,$CD220+32),"")</f>
      </c>
      <c r="BV220">
        <f>IF($CE220&gt;=33,INDEX($AN:$AN,$CD220+33),"")</f>
      </c>
      <c r="BW220">
        <f>IF($CE220&gt;=34,INDEX($AN:$AN,$CD220+34),"")</f>
      </c>
      <c r="BX220">
        <f>IF($CE220&gt;=35,INDEX($AN:$AN,$CD220+35),"")</f>
      </c>
      <c r="BY220">
        <f>IF($CE220&gt;=36,INDEX($AN:$AN,$CD220+36),"")</f>
      </c>
      <c r="BZ220">
        <f>IF($CE220&gt;=37,INDEX($AN:$AN,$CD220+37),"")</f>
      </c>
      <c r="CA220">
        <f>IF($CE220&gt;=38,INDEX($AN:$AN,$CD220+38),"")</f>
      </c>
      <c r="CB220">
        <f>IF($CE220&gt;=39,INDEX($AN:$AN,$CD220+39),"")</f>
      </c>
      <c r="CC220">
        <f>IF($CE220&gt;=40,INDEX($AN:$AN,$CD220+40),"")</f>
      </c>
      <c r="CD220">
        <f>IFERROR(MATCH($AM220,$AN$2:$AN$133,0)+1,0)</f>
      </c>
      <c r="CE220">
        <f>IFERROR(INDEX($AO$2:$AO$133,MATCH($AM220,$AN$2:$AN$133,0)),0)</f>
      </c>
      <c r="CF220">
        <f>IFERROR(LEFT($K220,FIND(" - ",$K220)-1),$K220)</f>
      </c>
      <c r="CG220" t="s">
        <v>216</v>
      </c>
      <c r="CI220">
        <f>IF($DD220&gt;=1,INDEX($CG:$CG,$DC220+1),"")</f>
      </c>
      <c r="CJ220">
        <f>IF($DD220&gt;=2,INDEX($CG:$CG,$DC220+2),"")</f>
      </c>
      <c r="CK220">
        <f>IF($DD220&gt;=3,INDEX($CG:$CG,$DC220+3),"")</f>
      </c>
      <c r="CL220">
        <f>IF($DD220&gt;=4,INDEX($CG:$CG,$DC220+4),"")</f>
      </c>
      <c r="CM220">
        <f>IF($DD220&gt;=5,INDEX($CG:$CG,$DC220+5),"")</f>
      </c>
      <c r="CN220">
        <f>IF($DD220&gt;=6,INDEX($CG:$CG,$DC220+6),"")</f>
      </c>
      <c r="CO220">
        <f>IF($DD220&gt;=7,INDEX($CG:$CG,$DC220+7),"")</f>
      </c>
      <c r="CP220">
        <f>IF($DD220&gt;=8,INDEX($CG:$CG,$DC220+8),"")</f>
      </c>
      <c r="CQ220">
        <f>IF($DD220&gt;=9,INDEX($CG:$CG,$DC220+9),"")</f>
      </c>
      <c r="CR220">
        <f>IF($DD220&gt;=10,INDEX($CG:$CG,$DC220+10),"")</f>
      </c>
      <c r="CS220">
        <f>IF($DD220&gt;=11,INDEX($CG:$CG,$DC220+11),"")</f>
      </c>
      <c r="CT220">
        <f>IF($DD220&gt;=12,INDEX($CG:$CG,$DC220+12),"")</f>
      </c>
      <c r="CU220">
        <f>IF($DD220&gt;=13,INDEX($CG:$CG,$DC220+13),"")</f>
      </c>
      <c r="CV220">
        <f>IF($DD220&gt;=14,INDEX($CG:$CG,$DC220+14),"")</f>
      </c>
      <c r="CW220">
        <f>IF($DD220&gt;=15,INDEX($CG:$CG,$DC220+15),"")</f>
      </c>
      <c r="CX220">
        <f>IF($DD220&gt;=16,INDEX($CG:$CG,$DC220+16),"")</f>
      </c>
      <c r="CY220">
        <f>IF($DD220&gt;=17,INDEX($CG:$CG,$DC220+17),"")</f>
      </c>
      <c r="CZ220">
        <f>IF($DD220&gt;=18,INDEX($CG:$CG,$DC220+18),"")</f>
      </c>
      <c r="DA220">
        <f>IF($DD220&gt;=19,INDEX($CG:$CG,$DC220+19),"")</f>
      </c>
      <c r="DB220">
        <f>IF($DD220&gt;=20,INDEX($CG:$CG,$DC220+20),"")</f>
      </c>
      <c r="DC220">
        <f>IFERROR(MATCH($CF220,$CG$2:$CG$1558,0)+1,0)</f>
      </c>
      <c r="DD220">
        <f>IFERROR(INDEX($CH$2:$CH$1558,MATCH($CF220,$CG$2:$CG$1558,0)),0)</f>
      </c>
      <c r="DE220">
        <f>IFERROR(INDEX($AL:$AL,MATCH($G220,$AK:$AK,0))&amp;"","")</f>
      </c>
      <c r="DI220">
        <f>IF($GL220&gt;=1,INDEX($DF:$DF,$GK220+1),"")</f>
      </c>
      <c r="DJ220">
        <f>IF($GL220&gt;=2,INDEX($DF:$DF,$GK220+2),"")</f>
      </c>
      <c r="DK220">
        <f>IF($GL220&gt;=3,INDEX($DF:$DF,$GK220+3),"")</f>
      </c>
      <c r="DL220">
        <f>IF($GL220&gt;=4,INDEX($DF:$DF,$GK220+4),"")</f>
      </c>
      <c r="DM220">
        <f>IF($GL220&gt;=5,INDEX($DF:$DF,$GK220+5),"")</f>
      </c>
      <c r="DN220">
        <f>IF($GL220&gt;=6,INDEX($DF:$DF,$GK220+6),"")</f>
      </c>
      <c r="DO220">
        <f>IF($GL220&gt;=7,INDEX($DF:$DF,$GK220+7),"")</f>
      </c>
      <c r="DP220">
        <f>IF($GL220&gt;=8,INDEX($DF:$DF,$GK220+8),"")</f>
      </c>
      <c r="DQ220">
        <f>IF($GL220&gt;=9,INDEX($DF:$DF,$GK220+9),"")</f>
      </c>
      <c r="DR220">
        <f>IF($GL220&gt;=10,INDEX($DF:$DF,$GK220+10),"")</f>
      </c>
      <c r="DS220">
        <f>IF($GL220&gt;=11,INDEX($DF:$DF,$GK220+11),"")</f>
      </c>
      <c r="DT220">
        <f>IF($GL220&gt;=12,INDEX($DF:$DF,$GK220+12),"")</f>
      </c>
      <c r="DU220">
        <f>IF($GL220&gt;=13,INDEX($DF:$DF,$GK220+13),"")</f>
      </c>
      <c r="DV220">
        <f>IF($GL220&gt;=14,INDEX($DF:$DF,$GK220+14),"")</f>
      </c>
      <c r="DW220">
        <f>IF($GL220&gt;=15,INDEX($DF:$DF,$GK220+15),"")</f>
      </c>
      <c r="DX220">
        <f>IF($GL220&gt;=16,INDEX($DF:$DF,$GK220+16),"")</f>
      </c>
      <c r="DY220">
        <f>IF($GL220&gt;=17,INDEX($DF:$DF,$GK220+17),"")</f>
      </c>
      <c r="DZ220">
        <f>IF($GL220&gt;=18,INDEX($DF:$DF,$GK220+18),"")</f>
      </c>
      <c r="EA220">
        <f>IF($GL220&gt;=19,INDEX($DF:$DF,$GK220+19),"")</f>
      </c>
      <c r="EB220">
        <f>IF($GL220&gt;=20,INDEX($DF:$DF,$GK220+20),"")</f>
      </c>
      <c r="EC220">
        <f>IF($GL220&gt;=21,INDEX($DF:$DF,$GK220+21),"")</f>
      </c>
      <c r="ED220">
        <f>IF($GL220&gt;=22,INDEX($DF:$DF,$GK220+22),"")</f>
      </c>
      <c r="EE220">
        <f>IF($GL220&gt;=23,INDEX($DF:$DF,$GK220+23),"")</f>
      </c>
      <c r="EF220">
        <f>IF($GL220&gt;=24,INDEX($DF:$DF,$GK220+24),"")</f>
      </c>
      <c r="EG220">
        <f>IF($GL220&gt;=25,INDEX($DF:$DF,$GK220+25),"")</f>
      </c>
      <c r="EH220">
        <f>IF($GL220&gt;=26,INDEX($DF:$DF,$GK220+26),"")</f>
      </c>
      <c r="EI220">
        <f>IF($GL220&gt;=27,INDEX($DF:$DF,$GK220+27),"")</f>
      </c>
      <c r="EJ220">
        <f>IF($GL220&gt;=28,INDEX($DF:$DF,$GK220+28),"")</f>
      </c>
      <c r="EK220">
        <f>IF($GL220&gt;=29,INDEX($DF:$DF,$GK220+29),"")</f>
      </c>
      <c r="EL220">
        <f>IF($GL220&gt;=30,INDEX($DF:$DF,$GK220+30),"")</f>
      </c>
      <c r="EM220">
        <f>IF($GL220&gt;=31,INDEX($DF:$DF,$GK220+31),"")</f>
      </c>
      <c r="EN220">
        <f>IF($GL220&gt;=32,INDEX($DF:$DF,$GK220+32),"")</f>
      </c>
      <c r="EO220">
        <f>IF($GL220&gt;=33,INDEX($DF:$DF,$GK220+33),"")</f>
      </c>
      <c r="EP220">
        <f>IF($GL220&gt;=34,INDEX($DF:$DF,$GK220+34),"")</f>
      </c>
      <c r="EQ220">
        <f>IF($GL220&gt;=35,INDEX($DF:$DF,$GK220+35),"")</f>
      </c>
      <c r="ER220">
        <f>IF($GL220&gt;=36,INDEX($DF:$DF,$GK220+36),"")</f>
      </c>
      <c r="ES220">
        <f>IF($GL220&gt;=37,INDEX($DF:$DF,$GK220+37),"")</f>
      </c>
      <c r="ET220">
        <f>IF($GL220&gt;=38,INDEX($DF:$DF,$GK220+38),"")</f>
      </c>
      <c r="EU220">
        <f>IF($GL220&gt;=39,INDEX($DF:$DF,$GK220+39),"")</f>
      </c>
      <c r="EV220">
        <f>IF($GL220&gt;=40,INDEX($DF:$DF,$GK220+40),"")</f>
      </c>
      <c r="EW220">
        <f>IF($GL220&gt;=1,INDEX($DG:$DG,$GK220+1),"")</f>
      </c>
      <c r="EX220">
        <f>IF($GL220&gt;=2,INDEX($DG:$DG,$GK220+2),"")</f>
      </c>
      <c r="EY220">
        <f>IF($GL220&gt;=3,INDEX($DG:$DG,$GK220+3),"")</f>
      </c>
      <c r="EZ220">
        <f>IF($GL220&gt;=4,INDEX($DG:$DG,$GK220+4),"")</f>
      </c>
      <c r="FA220">
        <f>IF($GL220&gt;=5,INDEX($DG:$DG,$GK220+5),"")</f>
      </c>
      <c r="FB220">
        <f>IF($GL220&gt;=6,INDEX($DG:$DG,$GK220+6),"")</f>
      </c>
      <c r="FC220">
        <f>IF($GL220&gt;=7,INDEX($DG:$DG,$GK220+7),"")</f>
      </c>
      <c r="FD220">
        <f>IF($GL220&gt;=8,INDEX($DG:$DG,$GK220+8),"")</f>
      </c>
      <c r="FE220">
        <f>IF($GL220&gt;=9,INDEX($DG:$DG,$GK220+9),"")</f>
      </c>
      <c r="FF220">
        <f>IF($GL220&gt;=10,INDEX($DG:$DG,$GK220+10),"")</f>
      </c>
      <c r="FG220">
        <f>IF($GL220&gt;=11,INDEX($DG:$DG,$GK220+11),"")</f>
      </c>
      <c r="FH220">
        <f>IF($GL220&gt;=12,INDEX($DG:$DG,$GK220+12),"")</f>
      </c>
      <c r="FI220">
        <f>IF($GL220&gt;=13,INDEX($DG:$DG,$GK220+13),"")</f>
      </c>
      <c r="FJ220">
        <f>IF($GL220&gt;=14,INDEX($DG:$DG,$GK220+14),"")</f>
      </c>
      <c r="FK220">
        <f>IF($GL220&gt;=15,INDEX($DG:$DG,$GK220+15),"")</f>
      </c>
      <c r="FL220">
        <f>IF($GL220&gt;=16,INDEX($DG:$DG,$GK220+16),"")</f>
      </c>
      <c r="FM220">
        <f>IF($GL220&gt;=17,INDEX($DG:$DG,$GK220+17),"")</f>
      </c>
      <c r="FN220">
        <f>IF($GL220&gt;=18,INDEX($DG:$DG,$GK220+18),"")</f>
      </c>
      <c r="FO220">
        <f>IF($GL220&gt;=19,INDEX($DG:$DG,$GK220+19),"")</f>
      </c>
      <c r="FP220">
        <f>IF($GL220&gt;=20,INDEX($DG:$DG,$GK220+20),"")</f>
      </c>
      <c r="FQ220">
        <f>IF($GL220&gt;=21,INDEX($DG:$DG,$GK220+21),"")</f>
      </c>
      <c r="FR220">
        <f>IF($GL220&gt;=22,INDEX($DG:$DG,$GK220+22),"")</f>
      </c>
      <c r="FS220">
        <f>IF($GL220&gt;=23,INDEX($DG:$DG,$GK220+23),"")</f>
      </c>
      <c r="FT220">
        <f>IF($GL220&gt;=24,INDEX($DG:$DG,$GK220+24),"")</f>
      </c>
      <c r="FU220">
        <f>IF($GL220&gt;=25,INDEX($DG:$DG,$GK220+25),"")</f>
      </c>
      <c r="FV220">
        <f>IF($GL220&gt;=26,INDEX($DG:$DG,$GK220+26),"")</f>
      </c>
      <c r="FW220">
        <f>IF($GL220&gt;=27,INDEX($DG:$DG,$GK220+27),"")</f>
      </c>
      <c r="FX220">
        <f>IF($GL220&gt;=28,INDEX($DG:$DG,$GK220+28),"")</f>
      </c>
      <c r="FY220">
        <f>IF($GL220&gt;=29,INDEX($DG:$DG,$GK220+29),"")</f>
      </c>
      <c r="FZ220">
        <f>IF($GL220&gt;=30,INDEX($DG:$DG,$GK220+30),"")</f>
      </c>
      <c r="GA220">
        <f>IF($GL220&gt;=31,INDEX($DG:$DG,$GK220+31),"")</f>
      </c>
      <c r="GB220">
        <f>IF($GL220&gt;=32,INDEX($DG:$DG,$GK220+32),"")</f>
      </c>
      <c r="GC220">
        <f>IF($GL220&gt;=33,INDEX($DG:$DG,$GK220+33),"")</f>
      </c>
      <c r="GD220">
        <f>IF($GL220&gt;=34,INDEX($DG:$DG,$GK220+34),"")</f>
      </c>
      <c r="GE220">
        <f>IF($GL220&gt;=35,INDEX($DG:$DG,$GK220+35),"")</f>
      </c>
      <c r="GF220">
        <f>IF($GL220&gt;=36,INDEX($DG:$DG,$GK220+36),"")</f>
      </c>
      <c r="GG220">
        <f>IF($GL220&gt;=37,INDEX($DG:$DG,$GK220+37),"")</f>
      </c>
      <c r="GH220">
        <f>IF($GL220&gt;=38,INDEX($DG:$DG,$GK220+38),"")</f>
      </c>
      <c r="GI220">
        <f>IF($GL220&gt;=39,INDEX($DG:$DG,$GK220+39),"")</f>
      </c>
      <c r="GJ220">
        <f>IF($GL220&gt;=40,INDEX($DG:$DG,$GK220+40),"")</f>
      </c>
      <c r="GK220">
        <f>IFERROR(MATCH($DE220,$DF$2:$DF$166,0)+1,0)</f>
      </c>
      <c r="GL220">
        <f>IFERROR(INDEX($DH$2:$DH$166,MATCH($DE220,$DF$2:$DF$166,0)),0)</f>
      </c>
      <c r="GM220">
        <f>IFERROR(MATCH($H220,$DI$220:$EV$220,0),0)</f>
      </c>
      <c r="GN220">
        <f>IF($GM220&gt;0,INDEX($EW$220:$GJ$220,$GM220),"")</f>
      </c>
      <c r="GO220" t="s">
        <v>652</v>
      </c>
      <c r="GQ220">
        <f>IF($IZ220&gt;=1,INDEX($GO:$GO,$IY220+1),"")</f>
      </c>
      <c r="GR220">
        <f>IF($IZ220&gt;=2,INDEX($GO:$GO,$IY220+2),"")</f>
      </c>
      <c r="GS220">
        <f>IF($IZ220&gt;=3,INDEX($GO:$GO,$IY220+3),"")</f>
      </c>
      <c r="GT220">
        <f>IF($IZ220&gt;=4,INDEX($GO:$GO,$IY220+4),"")</f>
      </c>
      <c r="GU220">
        <f>IF($IZ220&gt;=5,INDEX($GO:$GO,$IY220+5),"")</f>
      </c>
      <c r="GV220">
        <f>IF($IZ220&gt;=6,INDEX($GO:$GO,$IY220+6),"")</f>
      </c>
      <c r="GW220">
        <f>IF($IZ220&gt;=7,INDEX($GO:$GO,$IY220+7),"")</f>
      </c>
      <c r="GX220">
        <f>IF($IZ220&gt;=8,INDEX($GO:$GO,$IY220+8),"")</f>
      </c>
      <c r="GY220">
        <f>IF($IZ220&gt;=9,INDEX($GO:$GO,$IY220+9),"")</f>
      </c>
      <c r="GZ220">
        <f>IF($IZ220&gt;=10,INDEX($GO:$GO,$IY220+10),"")</f>
      </c>
      <c r="HA220">
        <f>IF($IZ220&gt;=11,INDEX($GO:$GO,$IY220+11),"")</f>
      </c>
      <c r="HB220">
        <f>IF($IZ220&gt;=12,INDEX($GO:$GO,$IY220+12),"")</f>
      </c>
      <c r="HC220">
        <f>IF($IZ220&gt;=13,INDEX($GO:$GO,$IY220+13),"")</f>
      </c>
      <c r="HD220">
        <f>IF($IZ220&gt;=14,INDEX($GO:$GO,$IY220+14),"")</f>
      </c>
      <c r="HE220">
        <f>IF($IZ220&gt;=15,INDEX($GO:$GO,$IY220+15),"")</f>
      </c>
      <c r="HF220">
        <f>IF($IZ220&gt;=16,INDEX($GO:$GO,$IY220+16),"")</f>
      </c>
      <c r="HG220">
        <f>IF($IZ220&gt;=17,INDEX($GO:$GO,$IY220+17),"")</f>
      </c>
      <c r="HH220">
        <f>IF($IZ220&gt;=18,INDEX($GO:$GO,$IY220+18),"")</f>
      </c>
      <c r="HI220">
        <f>IF($IZ220&gt;=19,INDEX($GO:$GO,$IY220+19),"")</f>
      </c>
      <c r="HJ220">
        <f>IF($IZ220&gt;=20,INDEX($GO:$GO,$IY220+20),"")</f>
      </c>
      <c r="HK220">
        <f>IF($IZ220&gt;=21,INDEX($GO:$GO,$IY220+21),"")</f>
      </c>
      <c r="HL220">
        <f>IF($IZ220&gt;=22,INDEX($GO:$GO,$IY220+22),"")</f>
      </c>
      <c r="HM220">
        <f>IF($IZ220&gt;=23,INDEX($GO:$GO,$IY220+23),"")</f>
      </c>
      <c r="HN220">
        <f>IF($IZ220&gt;=24,INDEX($GO:$GO,$IY220+24),"")</f>
      </c>
      <c r="HO220">
        <f>IF($IZ220&gt;=25,INDEX($GO:$GO,$IY220+25),"")</f>
      </c>
      <c r="HP220">
        <f>IF($IZ220&gt;=26,INDEX($GO:$GO,$IY220+26),"")</f>
      </c>
      <c r="HQ220">
        <f>IF($IZ220&gt;=27,INDEX($GO:$GO,$IY220+27),"")</f>
      </c>
      <c r="HR220">
        <f>IF($IZ220&gt;=28,INDEX($GO:$GO,$IY220+28),"")</f>
      </c>
      <c r="HS220">
        <f>IF($IZ220&gt;=29,INDEX($GO:$GO,$IY220+29),"")</f>
      </c>
      <c r="HT220">
        <f>IF($IZ220&gt;=30,INDEX($GO:$GO,$IY220+30),"")</f>
      </c>
      <c r="HU220">
        <f>IF($IZ220&gt;=31,INDEX($GO:$GO,$IY220+31),"")</f>
      </c>
      <c r="HV220">
        <f>IF($IZ220&gt;=32,INDEX($GO:$GO,$IY220+32),"")</f>
      </c>
      <c r="HW220">
        <f>IF($IZ220&gt;=33,INDEX($GO:$GO,$IY220+33),"")</f>
      </c>
      <c r="HX220">
        <f>IF($IZ220&gt;=34,INDEX($GO:$GO,$IY220+34),"")</f>
      </c>
      <c r="HY220">
        <f>IF($IZ220&gt;=35,INDEX($GO:$GO,$IY220+35),"")</f>
      </c>
      <c r="HZ220">
        <f>IF($IZ220&gt;=36,INDEX($GO:$GO,$IY220+36),"")</f>
      </c>
      <c r="IA220">
        <f>IF($IZ220&gt;=37,INDEX($GO:$GO,$IY220+37),"")</f>
      </c>
      <c r="IB220">
        <f>IF($IZ220&gt;=38,INDEX($GO:$GO,$IY220+38),"")</f>
      </c>
      <c r="IC220">
        <f>IF($IZ220&gt;=39,INDEX($GO:$GO,$IY220+39),"")</f>
      </c>
      <c r="ID220">
        <f>IF($IZ220&gt;=40,INDEX($GO:$GO,$IY220+40),"")</f>
      </c>
      <c r="IE220">
        <f>IF($IZ220&gt;=41,INDEX($GO:$GO,$IY220+41),"")</f>
      </c>
      <c r="IF220">
        <f>IF($IZ220&gt;=42,INDEX($GO:$GO,$IY220+42),"")</f>
      </c>
      <c r="IG220">
        <f>IF($IZ220&gt;=43,INDEX($GO:$GO,$IY220+43),"")</f>
      </c>
      <c r="IH220">
        <f>IF($IZ220&gt;=44,INDEX($GO:$GO,$IY220+44),"")</f>
      </c>
      <c r="II220">
        <f>IF($IZ220&gt;=45,INDEX($GO:$GO,$IY220+45),"")</f>
      </c>
      <c r="IJ220">
        <f>IF($IZ220&gt;=46,INDEX($GO:$GO,$IY220+46),"")</f>
      </c>
      <c r="IK220">
        <f>IF($IZ220&gt;=47,INDEX($GO:$GO,$IY220+47),"")</f>
      </c>
      <c r="IL220">
        <f>IF($IZ220&gt;=48,INDEX($GO:$GO,$IY220+48),"")</f>
      </c>
      <c r="IM220">
        <f>IF($IZ220&gt;=49,INDEX($GO:$GO,$IY220+49),"")</f>
      </c>
      <c r="IN220">
        <f>IF($IZ220&gt;=50,INDEX($GO:$GO,$IY220+50),"")</f>
      </c>
      <c r="IO220">
        <f>IF($IZ220&gt;=51,INDEX($GO:$GO,$IY220+51),"")</f>
      </c>
      <c r="IP220">
        <f>IF($IZ220&gt;=52,INDEX($GO:$GO,$IY220+52),"")</f>
      </c>
      <c r="IQ220">
        <f>IF($IZ220&gt;=53,INDEX($GO:$GO,$IY220+53),"")</f>
      </c>
      <c r="IR220">
        <f>IF($IZ220&gt;=54,INDEX($GO:$GO,$IY220+54),"")</f>
      </c>
      <c r="IS220">
        <f>IF($IZ220&gt;=55,INDEX($GO:$GO,$IY220+55),"")</f>
      </c>
      <c r="IT220">
        <f>IF($IZ220&gt;=56,INDEX($GO:$GO,$IY220+56),"")</f>
      </c>
      <c r="IU220">
        <f>IF($IZ220&gt;=57,INDEX($GO:$GO,$IY220+57),"")</f>
      </c>
      <c r="IV220">
        <f>IF($IZ220&gt;=58,INDEX($GO:$GO,$IY220+58),"")</f>
      </c>
      <c r="IW220">
        <f>IF($IZ220&gt;=59,INDEX($GO:$GO,$IY220+59),"")</f>
      </c>
      <c r="IX220">
        <f>IF($IZ220&gt;=60,INDEX($GO:$GO,$IY220+60),"")</f>
      </c>
      <c r="IY220">
        <f>IFERROR(MATCH($GN220,$GO$2:$GO$827,0)+1,0)</f>
      </c>
      <c r="IZ220">
        <f>IFERROR(INDEX($GP$2:$GP$827,MATCH($GN220,$GO$2:$GO$827,0)),0)</f>
      </c>
      <c r="JA220" t="s">
        <v>23</v>
      </c>
      <c r="JB220" t="s">
        <v>23</v>
      </c>
    </row>
    <row r="221" spans="1:262" x14ac:dyDescent="0.25">
      <c r="F221" s="1"/>
      <c r="G221" s="1"/>
      <c r="H221" s="1"/>
      <c r="I221" s="1"/>
      <c r="J221" s="1">
        <f>IFERROR(IF(FIND(" - ",$F221)&gt;0,MID($F221,FIND(" - ",$F221)+3,LEN($F221)),""),"")</f>
      </c>
      <c r="L221" s="1"/>
      <c r="N221" t="s">
        <v>23</v>
      </c>
      <c r="P221">
        <f>IF(OR($N221="",$O221=""),"",IFERROR($N221/$O221,0))</f>
      </c>
      <c r="Q221">
        <f>IF($N221="","",
IF($G221="","",
IF(ISNUMBER(SEARCH("exempt",LOWER($G221))),0,
$N221*(VALUE(SUBSTITUTE($G221,"%",""))/100))))</f>
      </c>
      <c r="W221">
        <f>IF($N221="","",
SUM($N221,$Q221,$U221,$R221,$T221)-
IF($V221="",0,VALUE($V221)))</f>
      </c>
      <c r="AE221" t="s">
        <v>986</v>
      </c>
      <c r="AJ221" t="s">
        <v>987</v>
      </c>
      <c r="AM221">
        <f>IFERROR(LEFT($F221,FIND(" - ",$F221)-1),$F221)</f>
      </c>
      <c r="AP221">
        <f>IF($CE221&gt;=1,INDEX($AN:$AN,$CD221+1),"")</f>
      </c>
      <c r="AQ221">
        <f>IF($CE221&gt;=2,INDEX($AN:$AN,$CD221+2),"")</f>
      </c>
      <c r="AR221">
        <f>IF($CE221&gt;=3,INDEX($AN:$AN,$CD221+3),"")</f>
      </c>
      <c r="AS221">
        <f>IF($CE221&gt;=4,INDEX($AN:$AN,$CD221+4),"")</f>
      </c>
      <c r="AT221">
        <f>IF($CE221&gt;=5,INDEX($AN:$AN,$CD221+5),"")</f>
      </c>
      <c r="AU221">
        <f>IF($CE221&gt;=6,INDEX($AN:$AN,$CD221+6),"")</f>
      </c>
      <c r="AV221">
        <f>IF($CE221&gt;=7,INDEX($AN:$AN,$CD221+7),"")</f>
      </c>
      <c r="AW221">
        <f>IF($CE221&gt;=8,INDEX($AN:$AN,$CD221+8),"")</f>
      </c>
      <c r="AX221">
        <f>IF($CE221&gt;=9,INDEX($AN:$AN,$CD221+9),"")</f>
      </c>
      <c r="AY221">
        <f>IF($CE221&gt;=10,INDEX($AN:$AN,$CD221+10),"")</f>
      </c>
      <c r="AZ221">
        <f>IF($CE221&gt;=11,INDEX($AN:$AN,$CD221+11),"")</f>
      </c>
      <c r="BA221">
        <f>IF($CE221&gt;=12,INDEX($AN:$AN,$CD221+12),"")</f>
      </c>
      <c r="BB221">
        <f>IF($CE221&gt;=13,INDEX($AN:$AN,$CD221+13),"")</f>
      </c>
      <c r="BC221">
        <f>IF($CE221&gt;=14,INDEX($AN:$AN,$CD221+14),"")</f>
      </c>
      <c r="BD221">
        <f>IF($CE221&gt;=15,INDEX($AN:$AN,$CD221+15),"")</f>
      </c>
      <c r="BE221">
        <f>IF($CE221&gt;=16,INDEX($AN:$AN,$CD221+16),"")</f>
      </c>
      <c r="BF221">
        <f>IF($CE221&gt;=17,INDEX($AN:$AN,$CD221+17),"")</f>
      </c>
      <c r="BG221">
        <f>IF($CE221&gt;=18,INDEX($AN:$AN,$CD221+18),"")</f>
      </c>
      <c r="BH221">
        <f>IF($CE221&gt;=19,INDEX($AN:$AN,$CD221+19),"")</f>
      </c>
      <c r="BI221">
        <f>IF($CE221&gt;=20,INDEX($AN:$AN,$CD221+20),"")</f>
      </c>
      <c r="BJ221">
        <f>IF($CE221&gt;=21,INDEX($AN:$AN,$CD221+21),"")</f>
      </c>
      <c r="BK221">
        <f>IF($CE221&gt;=22,INDEX($AN:$AN,$CD221+22),"")</f>
      </c>
      <c r="BL221">
        <f>IF($CE221&gt;=23,INDEX($AN:$AN,$CD221+23),"")</f>
      </c>
      <c r="BM221">
        <f>IF($CE221&gt;=24,INDEX($AN:$AN,$CD221+24),"")</f>
      </c>
      <c r="BN221">
        <f>IF($CE221&gt;=25,INDEX($AN:$AN,$CD221+25),"")</f>
      </c>
      <c r="BO221">
        <f>IF($CE221&gt;=26,INDEX($AN:$AN,$CD221+26),"")</f>
      </c>
      <c r="BP221">
        <f>IF($CE221&gt;=27,INDEX($AN:$AN,$CD221+27),"")</f>
      </c>
      <c r="BQ221">
        <f>IF($CE221&gt;=28,INDEX($AN:$AN,$CD221+28),"")</f>
      </c>
      <c r="BR221">
        <f>IF($CE221&gt;=29,INDEX($AN:$AN,$CD221+29),"")</f>
      </c>
      <c r="BS221">
        <f>IF($CE221&gt;=30,INDEX($AN:$AN,$CD221+30),"")</f>
      </c>
      <c r="BT221">
        <f>IF($CE221&gt;=31,INDEX($AN:$AN,$CD221+31),"")</f>
      </c>
      <c r="BU221">
        <f>IF($CE221&gt;=32,INDEX($AN:$AN,$CD221+32),"")</f>
      </c>
      <c r="BV221">
        <f>IF($CE221&gt;=33,INDEX($AN:$AN,$CD221+33),"")</f>
      </c>
      <c r="BW221">
        <f>IF($CE221&gt;=34,INDEX($AN:$AN,$CD221+34),"")</f>
      </c>
      <c r="BX221">
        <f>IF($CE221&gt;=35,INDEX($AN:$AN,$CD221+35),"")</f>
      </c>
      <c r="BY221">
        <f>IF($CE221&gt;=36,INDEX($AN:$AN,$CD221+36),"")</f>
      </c>
      <c r="BZ221">
        <f>IF($CE221&gt;=37,INDEX($AN:$AN,$CD221+37),"")</f>
      </c>
      <c r="CA221">
        <f>IF($CE221&gt;=38,INDEX($AN:$AN,$CD221+38),"")</f>
      </c>
      <c r="CB221">
        <f>IF($CE221&gt;=39,INDEX($AN:$AN,$CD221+39),"")</f>
      </c>
      <c r="CC221">
        <f>IF($CE221&gt;=40,INDEX($AN:$AN,$CD221+40),"")</f>
      </c>
      <c r="CD221">
        <f>IFERROR(MATCH($AM221,$AN$2:$AN$133,0)+1,0)</f>
      </c>
      <c r="CE221">
        <f>IFERROR(INDEX($AO$2:$AO$133,MATCH($AM221,$AN$2:$AN$133,0)),0)</f>
      </c>
      <c r="CF221">
        <f>IFERROR(LEFT($K221,FIND(" - ",$K221)-1),$K221)</f>
      </c>
      <c r="CG221" t="s">
        <v>29</v>
      </c>
      <c r="CI221">
        <f>IF($DD221&gt;=1,INDEX($CG:$CG,$DC221+1),"")</f>
      </c>
      <c r="CJ221">
        <f>IF($DD221&gt;=2,INDEX($CG:$CG,$DC221+2),"")</f>
      </c>
      <c r="CK221">
        <f>IF($DD221&gt;=3,INDEX($CG:$CG,$DC221+3),"")</f>
      </c>
      <c r="CL221">
        <f>IF($DD221&gt;=4,INDEX($CG:$CG,$DC221+4),"")</f>
      </c>
      <c r="CM221">
        <f>IF($DD221&gt;=5,INDEX($CG:$CG,$DC221+5),"")</f>
      </c>
      <c r="CN221">
        <f>IF($DD221&gt;=6,INDEX($CG:$CG,$DC221+6),"")</f>
      </c>
      <c r="CO221">
        <f>IF($DD221&gt;=7,INDEX($CG:$CG,$DC221+7),"")</f>
      </c>
      <c r="CP221">
        <f>IF($DD221&gt;=8,INDEX($CG:$CG,$DC221+8),"")</f>
      </c>
      <c r="CQ221">
        <f>IF($DD221&gt;=9,INDEX($CG:$CG,$DC221+9),"")</f>
      </c>
      <c r="CR221">
        <f>IF($DD221&gt;=10,INDEX($CG:$CG,$DC221+10),"")</f>
      </c>
      <c r="CS221">
        <f>IF($DD221&gt;=11,INDEX($CG:$CG,$DC221+11),"")</f>
      </c>
      <c r="CT221">
        <f>IF($DD221&gt;=12,INDEX($CG:$CG,$DC221+12),"")</f>
      </c>
      <c r="CU221">
        <f>IF($DD221&gt;=13,INDEX($CG:$CG,$DC221+13),"")</f>
      </c>
      <c r="CV221">
        <f>IF($DD221&gt;=14,INDEX($CG:$CG,$DC221+14),"")</f>
      </c>
      <c r="CW221">
        <f>IF($DD221&gt;=15,INDEX($CG:$CG,$DC221+15),"")</f>
      </c>
      <c r="CX221">
        <f>IF($DD221&gt;=16,INDEX($CG:$CG,$DC221+16),"")</f>
      </c>
      <c r="CY221">
        <f>IF($DD221&gt;=17,INDEX($CG:$CG,$DC221+17),"")</f>
      </c>
      <c r="CZ221">
        <f>IF($DD221&gt;=18,INDEX($CG:$CG,$DC221+18),"")</f>
      </c>
      <c r="DA221">
        <f>IF($DD221&gt;=19,INDEX($CG:$CG,$DC221+19),"")</f>
      </c>
      <c r="DB221">
        <f>IF($DD221&gt;=20,INDEX($CG:$CG,$DC221+20),"")</f>
      </c>
      <c r="DC221">
        <f>IFERROR(MATCH($CF221,$CG$2:$CG$1558,0)+1,0)</f>
      </c>
      <c r="DD221">
        <f>IFERROR(INDEX($CH$2:$CH$1558,MATCH($CF221,$CG$2:$CG$1558,0)),0)</f>
      </c>
      <c r="DE221">
        <f>IFERROR(INDEX($AL:$AL,MATCH($G221,$AK:$AK,0))&amp;"","")</f>
      </c>
      <c r="DI221">
        <f>IF($GL221&gt;=1,INDEX($DF:$DF,$GK221+1),"")</f>
      </c>
      <c r="DJ221">
        <f>IF($GL221&gt;=2,INDEX($DF:$DF,$GK221+2),"")</f>
      </c>
      <c r="DK221">
        <f>IF($GL221&gt;=3,INDEX($DF:$DF,$GK221+3),"")</f>
      </c>
      <c r="DL221">
        <f>IF($GL221&gt;=4,INDEX($DF:$DF,$GK221+4),"")</f>
      </c>
      <c r="DM221">
        <f>IF($GL221&gt;=5,INDEX($DF:$DF,$GK221+5),"")</f>
      </c>
      <c r="DN221">
        <f>IF($GL221&gt;=6,INDEX($DF:$DF,$GK221+6),"")</f>
      </c>
      <c r="DO221">
        <f>IF($GL221&gt;=7,INDEX($DF:$DF,$GK221+7),"")</f>
      </c>
      <c r="DP221">
        <f>IF($GL221&gt;=8,INDEX($DF:$DF,$GK221+8),"")</f>
      </c>
      <c r="DQ221">
        <f>IF($GL221&gt;=9,INDEX($DF:$DF,$GK221+9),"")</f>
      </c>
      <c r="DR221">
        <f>IF($GL221&gt;=10,INDEX($DF:$DF,$GK221+10),"")</f>
      </c>
      <c r="DS221">
        <f>IF($GL221&gt;=11,INDEX($DF:$DF,$GK221+11),"")</f>
      </c>
      <c r="DT221">
        <f>IF($GL221&gt;=12,INDEX($DF:$DF,$GK221+12),"")</f>
      </c>
      <c r="DU221">
        <f>IF($GL221&gt;=13,INDEX($DF:$DF,$GK221+13),"")</f>
      </c>
      <c r="DV221">
        <f>IF($GL221&gt;=14,INDEX($DF:$DF,$GK221+14),"")</f>
      </c>
      <c r="DW221">
        <f>IF($GL221&gt;=15,INDEX($DF:$DF,$GK221+15),"")</f>
      </c>
      <c r="DX221">
        <f>IF($GL221&gt;=16,INDEX($DF:$DF,$GK221+16),"")</f>
      </c>
      <c r="DY221">
        <f>IF($GL221&gt;=17,INDEX($DF:$DF,$GK221+17),"")</f>
      </c>
      <c r="DZ221">
        <f>IF($GL221&gt;=18,INDEX($DF:$DF,$GK221+18),"")</f>
      </c>
      <c r="EA221">
        <f>IF($GL221&gt;=19,INDEX($DF:$DF,$GK221+19),"")</f>
      </c>
      <c r="EB221">
        <f>IF($GL221&gt;=20,INDEX($DF:$DF,$GK221+20),"")</f>
      </c>
      <c r="EC221">
        <f>IF($GL221&gt;=21,INDEX($DF:$DF,$GK221+21),"")</f>
      </c>
      <c r="ED221">
        <f>IF($GL221&gt;=22,INDEX($DF:$DF,$GK221+22),"")</f>
      </c>
      <c r="EE221">
        <f>IF($GL221&gt;=23,INDEX($DF:$DF,$GK221+23),"")</f>
      </c>
      <c r="EF221">
        <f>IF($GL221&gt;=24,INDEX($DF:$DF,$GK221+24),"")</f>
      </c>
      <c r="EG221">
        <f>IF($GL221&gt;=25,INDEX($DF:$DF,$GK221+25),"")</f>
      </c>
      <c r="EH221">
        <f>IF($GL221&gt;=26,INDEX($DF:$DF,$GK221+26),"")</f>
      </c>
      <c r="EI221">
        <f>IF($GL221&gt;=27,INDEX($DF:$DF,$GK221+27),"")</f>
      </c>
      <c r="EJ221">
        <f>IF($GL221&gt;=28,INDEX($DF:$DF,$GK221+28),"")</f>
      </c>
      <c r="EK221">
        <f>IF($GL221&gt;=29,INDEX($DF:$DF,$GK221+29),"")</f>
      </c>
      <c r="EL221">
        <f>IF($GL221&gt;=30,INDEX($DF:$DF,$GK221+30),"")</f>
      </c>
      <c r="EM221">
        <f>IF($GL221&gt;=31,INDEX($DF:$DF,$GK221+31),"")</f>
      </c>
      <c r="EN221">
        <f>IF($GL221&gt;=32,INDEX($DF:$DF,$GK221+32),"")</f>
      </c>
      <c r="EO221">
        <f>IF($GL221&gt;=33,INDEX($DF:$DF,$GK221+33),"")</f>
      </c>
      <c r="EP221">
        <f>IF($GL221&gt;=34,INDEX($DF:$DF,$GK221+34),"")</f>
      </c>
      <c r="EQ221">
        <f>IF($GL221&gt;=35,INDEX($DF:$DF,$GK221+35),"")</f>
      </c>
      <c r="ER221">
        <f>IF($GL221&gt;=36,INDEX($DF:$DF,$GK221+36),"")</f>
      </c>
      <c r="ES221">
        <f>IF($GL221&gt;=37,INDEX($DF:$DF,$GK221+37),"")</f>
      </c>
      <c r="ET221">
        <f>IF($GL221&gt;=38,INDEX($DF:$DF,$GK221+38),"")</f>
      </c>
      <c r="EU221">
        <f>IF($GL221&gt;=39,INDEX($DF:$DF,$GK221+39),"")</f>
      </c>
      <c r="EV221">
        <f>IF($GL221&gt;=40,INDEX($DF:$DF,$GK221+40),"")</f>
      </c>
      <c r="EW221">
        <f>IF($GL221&gt;=1,INDEX($DG:$DG,$GK221+1),"")</f>
      </c>
      <c r="EX221">
        <f>IF($GL221&gt;=2,INDEX($DG:$DG,$GK221+2),"")</f>
      </c>
      <c r="EY221">
        <f>IF($GL221&gt;=3,INDEX($DG:$DG,$GK221+3),"")</f>
      </c>
      <c r="EZ221">
        <f>IF($GL221&gt;=4,INDEX($DG:$DG,$GK221+4),"")</f>
      </c>
      <c r="FA221">
        <f>IF($GL221&gt;=5,INDEX($DG:$DG,$GK221+5),"")</f>
      </c>
      <c r="FB221">
        <f>IF($GL221&gt;=6,INDEX($DG:$DG,$GK221+6),"")</f>
      </c>
      <c r="FC221">
        <f>IF($GL221&gt;=7,INDEX($DG:$DG,$GK221+7),"")</f>
      </c>
      <c r="FD221">
        <f>IF($GL221&gt;=8,INDEX($DG:$DG,$GK221+8),"")</f>
      </c>
      <c r="FE221">
        <f>IF($GL221&gt;=9,INDEX($DG:$DG,$GK221+9),"")</f>
      </c>
      <c r="FF221">
        <f>IF($GL221&gt;=10,INDEX($DG:$DG,$GK221+10),"")</f>
      </c>
      <c r="FG221">
        <f>IF($GL221&gt;=11,INDEX($DG:$DG,$GK221+11),"")</f>
      </c>
      <c r="FH221">
        <f>IF($GL221&gt;=12,INDEX($DG:$DG,$GK221+12),"")</f>
      </c>
      <c r="FI221">
        <f>IF($GL221&gt;=13,INDEX($DG:$DG,$GK221+13),"")</f>
      </c>
      <c r="FJ221">
        <f>IF($GL221&gt;=14,INDEX($DG:$DG,$GK221+14),"")</f>
      </c>
      <c r="FK221">
        <f>IF($GL221&gt;=15,INDEX($DG:$DG,$GK221+15),"")</f>
      </c>
      <c r="FL221">
        <f>IF($GL221&gt;=16,INDEX($DG:$DG,$GK221+16),"")</f>
      </c>
      <c r="FM221">
        <f>IF($GL221&gt;=17,INDEX($DG:$DG,$GK221+17),"")</f>
      </c>
      <c r="FN221">
        <f>IF($GL221&gt;=18,INDEX($DG:$DG,$GK221+18),"")</f>
      </c>
      <c r="FO221">
        <f>IF($GL221&gt;=19,INDEX($DG:$DG,$GK221+19),"")</f>
      </c>
      <c r="FP221">
        <f>IF($GL221&gt;=20,INDEX($DG:$DG,$GK221+20),"")</f>
      </c>
      <c r="FQ221">
        <f>IF($GL221&gt;=21,INDEX($DG:$DG,$GK221+21),"")</f>
      </c>
      <c r="FR221">
        <f>IF($GL221&gt;=22,INDEX($DG:$DG,$GK221+22),"")</f>
      </c>
      <c r="FS221">
        <f>IF($GL221&gt;=23,INDEX($DG:$DG,$GK221+23),"")</f>
      </c>
      <c r="FT221">
        <f>IF($GL221&gt;=24,INDEX($DG:$DG,$GK221+24),"")</f>
      </c>
      <c r="FU221">
        <f>IF($GL221&gt;=25,INDEX($DG:$DG,$GK221+25),"")</f>
      </c>
      <c r="FV221">
        <f>IF($GL221&gt;=26,INDEX($DG:$DG,$GK221+26),"")</f>
      </c>
      <c r="FW221">
        <f>IF($GL221&gt;=27,INDEX($DG:$DG,$GK221+27),"")</f>
      </c>
      <c r="FX221">
        <f>IF($GL221&gt;=28,INDEX($DG:$DG,$GK221+28),"")</f>
      </c>
      <c r="FY221">
        <f>IF($GL221&gt;=29,INDEX($DG:$DG,$GK221+29),"")</f>
      </c>
      <c r="FZ221">
        <f>IF($GL221&gt;=30,INDEX($DG:$DG,$GK221+30),"")</f>
      </c>
      <c r="GA221">
        <f>IF($GL221&gt;=31,INDEX($DG:$DG,$GK221+31),"")</f>
      </c>
      <c r="GB221">
        <f>IF($GL221&gt;=32,INDEX($DG:$DG,$GK221+32),"")</f>
      </c>
      <c r="GC221">
        <f>IF($GL221&gt;=33,INDEX($DG:$DG,$GK221+33),"")</f>
      </c>
      <c r="GD221">
        <f>IF($GL221&gt;=34,INDEX($DG:$DG,$GK221+34),"")</f>
      </c>
      <c r="GE221">
        <f>IF($GL221&gt;=35,INDEX($DG:$DG,$GK221+35),"")</f>
      </c>
      <c r="GF221">
        <f>IF($GL221&gt;=36,INDEX($DG:$DG,$GK221+36),"")</f>
      </c>
      <c r="GG221">
        <f>IF($GL221&gt;=37,INDEX($DG:$DG,$GK221+37),"")</f>
      </c>
      <c r="GH221">
        <f>IF($GL221&gt;=38,INDEX($DG:$DG,$GK221+38),"")</f>
      </c>
      <c r="GI221">
        <f>IF($GL221&gt;=39,INDEX($DG:$DG,$GK221+39),"")</f>
      </c>
      <c r="GJ221">
        <f>IF($GL221&gt;=40,INDEX($DG:$DG,$GK221+40),"")</f>
      </c>
      <c r="GK221">
        <f>IFERROR(MATCH($DE221,$DF$2:$DF$166,0)+1,0)</f>
      </c>
      <c r="GL221">
        <f>IFERROR(INDEX($DH$2:$DH$166,MATCH($DE221,$DF$2:$DF$166,0)),0)</f>
      </c>
      <c r="GM221">
        <f>IFERROR(MATCH($H221,$DI$221:$EV$221,0),0)</f>
      </c>
      <c r="GN221">
        <f>IF($GM221&gt;0,INDEX($EW$221:$GJ$221,$GM221),"")</f>
      </c>
      <c r="GO221" t="s">
        <v>656</v>
      </c>
      <c r="GQ221">
        <f>IF($IZ221&gt;=1,INDEX($GO:$GO,$IY221+1),"")</f>
      </c>
      <c r="GR221">
        <f>IF($IZ221&gt;=2,INDEX($GO:$GO,$IY221+2),"")</f>
      </c>
      <c r="GS221">
        <f>IF($IZ221&gt;=3,INDEX($GO:$GO,$IY221+3),"")</f>
      </c>
      <c r="GT221">
        <f>IF($IZ221&gt;=4,INDEX($GO:$GO,$IY221+4),"")</f>
      </c>
      <c r="GU221">
        <f>IF($IZ221&gt;=5,INDEX($GO:$GO,$IY221+5),"")</f>
      </c>
      <c r="GV221">
        <f>IF($IZ221&gt;=6,INDEX($GO:$GO,$IY221+6),"")</f>
      </c>
      <c r="GW221">
        <f>IF($IZ221&gt;=7,INDEX($GO:$GO,$IY221+7),"")</f>
      </c>
      <c r="GX221">
        <f>IF($IZ221&gt;=8,INDEX($GO:$GO,$IY221+8),"")</f>
      </c>
      <c r="GY221">
        <f>IF($IZ221&gt;=9,INDEX($GO:$GO,$IY221+9),"")</f>
      </c>
      <c r="GZ221">
        <f>IF($IZ221&gt;=10,INDEX($GO:$GO,$IY221+10),"")</f>
      </c>
      <c r="HA221">
        <f>IF($IZ221&gt;=11,INDEX($GO:$GO,$IY221+11),"")</f>
      </c>
      <c r="HB221">
        <f>IF($IZ221&gt;=12,INDEX($GO:$GO,$IY221+12),"")</f>
      </c>
      <c r="HC221">
        <f>IF($IZ221&gt;=13,INDEX($GO:$GO,$IY221+13),"")</f>
      </c>
      <c r="HD221">
        <f>IF($IZ221&gt;=14,INDEX($GO:$GO,$IY221+14),"")</f>
      </c>
      <c r="HE221">
        <f>IF($IZ221&gt;=15,INDEX($GO:$GO,$IY221+15),"")</f>
      </c>
      <c r="HF221">
        <f>IF($IZ221&gt;=16,INDEX($GO:$GO,$IY221+16),"")</f>
      </c>
      <c r="HG221">
        <f>IF($IZ221&gt;=17,INDEX($GO:$GO,$IY221+17),"")</f>
      </c>
      <c r="HH221">
        <f>IF($IZ221&gt;=18,INDEX($GO:$GO,$IY221+18),"")</f>
      </c>
      <c r="HI221">
        <f>IF($IZ221&gt;=19,INDEX($GO:$GO,$IY221+19),"")</f>
      </c>
      <c r="HJ221">
        <f>IF($IZ221&gt;=20,INDEX($GO:$GO,$IY221+20),"")</f>
      </c>
      <c r="HK221">
        <f>IF($IZ221&gt;=21,INDEX($GO:$GO,$IY221+21),"")</f>
      </c>
      <c r="HL221">
        <f>IF($IZ221&gt;=22,INDEX($GO:$GO,$IY221+22),"")</f>
      </c>
      <c r="HM221">
        <f>IF($IZ221&gt;=23,INDEX($GO:$GO,$IY221+23),"")</f>
      </c>
      <c r="HN221">
        <f>IF($IZ221&gt;=24,INDEX($GO:$GO,$IY221+24),"")</f>
      </c>
      <c r="HO221">
        <f>IF($IZ221&gt;=25,INDEX($GO:$GO,$IY221+25),"")</f>
      </c>
      <c r="HP221">
        <f>IF($IZ221&gt;=26,INDEX($GO:$GO,$IY221+26),"")</f>
      </c>
      <c r="HQ221">
        <f>IF($IZ221&gt;=27,INDEX($GO:$GO,$IY221+27),"")</f>
      </c>
      <c r="HR221">
        <f>IF($IZ221&gt;=28,INDEX($GO:$GO,$IY221+28),"")</f>
      </c>
      <c r="HS221">
        <f>IF($IZ221&gt;=29,INDEX($GO:$GO,$IY221+29),"")</f>
      </c>
      <c r="HT221">
        <f>IF($IZ221&gt;=30,INDEX($GO:$GO,$IY221+30),"")</f>
      </c>
      <c r="HU221">
        <f>IF($IZ221&gt;=31,INDEX($GO:$GO,$IY221+31),"")</f>
      </c>
      <c r="HV221">
        <f>IF($IZ221&gt;=32,INDEX($GO:$GO,$IY221+32),"")</f>
      </c>
      <c r="HW221">
        <f>IF($IZ221&gt;=33,INDEX($GO:$GO,$IY221+33),"")</f>
      </c>
      <c r="HX221">
        <f>IF($IZ221&gt;=34,INDEX($GO:$GO,$IY221+34),"")</f>
      </c>
      <c r="HY221">
        <f>IF($IZ221&gt;=35,INDEX($GO:$GO,$IY221+35),"")</f>
      </c>
      <c r="HZ221">
        <f>IF($IZ221&gt;=36,INDEX($GO:$GO,$IY221+36),"")</f>
      </c>
      <c r="IA221">
        <f>IF($IZ221&gt;=37,INDEX($GO:$GO,$IY221+37),"")</f>
      </c>
      <c r="IB221">
        <f>IF($IZ221&gt;=38,INDEX($GO:$GO,$IY221+38),"")</f>
      </c>
      <c r="IC221">
        <f>IF($IZ221&gt;=39,INDEX($GO:$GO,$IY221+39),"")</f>
      </c>
      <c r="ID221">
        <f>IF($IZ221&gt;=40,INDEX($GO:$GO,$IY221+40),"")</f>
      </c>
      <c r="IE221">
        <f>IF($IZ221&gt;=41,INDEX($GO:$GO,$IY221+41),"")</f>
      </c>
      <c r="IF221">
        <f>IF($IZ221&gt;=42,INDEX($GO:$GO,$IY221+42),"")</f>
      </c>
      <c r="IG221">
        <f>IF($IZ221&gt;=43,INDEX($GO:$GO,$IY221+43),"")</f>
      </c>
      <c r="IH221">
        <f>IF($IZ221&gt;=44,INDEX($GO:$GO,$IY221+44),"")</f>
      </c>
      <c r="II221">
        <f>IF($IZ221&gt;=45,INDEX($GO:$GO,$IY221+45),"")</f>
      </c>
      <c r="IJ221">
        <f>IF($IZ221&gt;=46,INDEX($GO:$GO,$IY221+46),"")</f>
      </c>
      <c r="IK221">
        <f>IF($IZ221&gt;=47,INDEX($GO:$GO,$IY221+47),"")</f>
      </c>
      <c r="IL221">
        <f>IF($IZ221&gt;=48,INDEX($GO:$GO,$IY221+48),"")</f>
      </c>
      <c r="IM221">
        <f>IF($IZ221&gt;=49,INDEX($GO:$GO,$IY221+49),"")</f>
      </c>
      <c r="IN221">
        <f>IF($IZ221&gt;=50,INDEX($GO:$GO,$IY221+50),"")</f>
      </c>
      <c r="IO221">
        <f>IF($IZ221&gt;=51,INDEX($GO:$GO,$IY221+51),"")</f>
      </c>
      <c r="IP221">
        <f>IF($IZ221&gt;=52,INDEX($GO:$GO,$IY221+52),"")</f>
      </c>
      <c r="IQ221">
        <f>IF($IZ221&gt;=53,INDEX($GO:$GO,$IY221+53),"")</f>
      </c>
      <c r="IR221">
        <f>IF($IZ221&gt;=54,INDEX($GO:$GO,$IY221+54),"")</f>
      </c>
      <c r="IS221">
        <f>IF($IZ221&gt;=55,INDEX($GO:$GO,$IY221+55),"")</f>
      </c>
      <c r="IT221">
        <f>IF($IZ221&gt;=56,INDEX($GO:$GO,$IY221+56),"")</f>
      </c>
      <c r="IU221">
        <f>IF($IZ221&gt;=57,INDEX($GO:$GO,$IY221+57),"")</f>
      </c>
      <c r="IV221">
        <f>IF($IZ221&gt;=58,INDEX($GO:$GO,$IY221+58),"")</f>
      </c>
      <c r="IW221">
        <f>IF($IZ221&gt;=59,INDEX($GO:$GO,$IY221+59),"")</f>
      </c>
      <c r="IX221">
        <f>IF($IZ221&gt;=60,INDEX($GO:$GO,$IY221+60),"")</f>
      </c>
      <c r="IY221">
        <f>IFERROR(MATCH($GN221,$GO$2:$GO$827,0)+1,0)</f>
      </c>
      <c r="IZ221">
        <f>IFERROR(INDEX($GP$2:$GP$827,MATCH($GN221,$GO$2:$GO$827,0)),0)</f>
      </c>
      <c r="JA221" t="s">
        <v>23</v>
      </c>
      <c r="JB221" t="s">
        <v>23</v>
      </c>
    </row>
    <row r="222" spans="1:262" x14ac:dyDescent="0.25">
      <c r="F222" s="1"/>
      <c r="G222" s="1"/>
      <c r="H222" s="1"/>
      <c r="I222" s="1"/>
      <c r="J222" s="1">
        <f>IFERROR(IF(FIND(" - ",$F222)&gt;0,MID($F222,FIND(" - ",$F222)+3,LEN($F222)),""),"")</f>
      </c>
      <c r="L222" s="1"/>
      <c r="N222" t="s">
        <v>23</v>
      </c>
      <c r="P222">
        <f>IF(OR($N222="",$O222=""),"",IFERROR($N222/$O222,0))</f>
      </c>
      <c r="Q222">
        <f>IF($N222="","",
IF($G222="","",
IF(ISNUMBER(SEARCH("exempt",LOWER($G222))),0,
$N222*(VALUE(SUBSTITUTE($G222,"%",""))/100))))</f>
      </c>
      <c r="W222">
        <f>IF($N222="","",
SUM($N222,$Q222,$U222,$R222,$T222)-
IF($V222="",0,VALUE($V222)))</f>
      </c>
      <c r="AE222" t="s">
        <v>988</v>
      </c>
      <c r="AJ222" t="s">
        <v>989</v>
      </c>
      <c r="AM222">
        <f>IFERROR(LEFT($F222,FIND(" - ",$F222)-1),$F222)</f>
      </c>
      <c r="AP222">
        <f>IF($CE222&gt;=1,INDEX($AN:$AN,$CD222+1),"")</f>
      </c>
      <c r="AQ222">
        <f>IF($CE222&gt;=2,INDEX($AN:$AN,$CD222+2),"")</f>
      </c>
      <c r="AR222">
        <f>IF($CE222&gt;=3,INDEX($AN:$AN,$CD222+3),"")</f>
      </c>
      <c r="AS222">
        <f>IF($CE222&gt;=4,INDEX($AN:$AN,$CD222+4),"")</f>
      </c>
      <c r="AT222">
        <f>IF($CE222&gt;=5,INDEX($AN:$AN,$CD222+5),"")</f>
      </c>
      <c r="AU222">
        <f>IF($CE222&gt;=6,INDEX($AN:$AN,$CD222+6),"")</f>
      </c>
      <c r="AV222">
        <f>IF($CE222&gt;=7,INDEX($AN:$AN,$CD222+7),"")</f>
      </c>
      <c r="AW222">
        <f>IF($CE222&gt;=8,INDEX($AN:$AN,$CD222+8),"")</f>
      </c>
      <c r="AX222">
        <f>IF($CE222&gt;=9,INDEX($AN:$AN,$CD222+9),"")</f>
      </c>
      <c r="AY222">
        <f>IF($CE222&gt;=10,INDEX($AN:$AN,$CD222+10),"")</f>
      </c>
      <c r="AZ222">
        <f>IF($CE222&gt;=11,INDEX($AN:$AN,$CD222+11),"")</f>
      </c>
      <c r="BA222">
        <f>IF($CE222&gt;=12,INDEX($AN:$AN,$CD222+12),"")</f>
      </c>
      <c r="BB222">
        <f>IF($CE222&gt;=13,INDEX($AN:$AN,$CD222+13),"")</f>
      </c>
      <c r="BC222">
        <f>IF($CE222&gt;=14,INDEX($AN:$AN,$CD222+14),"")</f>
      </c>
      <c r="BD222">
        <f>IF($CE222&gt;=15,INDEX($AN:$AN,$CD222+15),"")</f>
      </c>
      <c r="BE222">
        <f>IF($CE222&gt;=16,INDEX($AN:$AN,$CD222+16),"")</f>
      </c>
      <c r="BF222">
        <f>IF($CE222&gt;=17,INDEX($AN:$AN,$CD222+17),"")</f>
      </c>
      <c r="BG222">
        <f>IF($CE222&gt;=18,INDEX($AN:$AN,$CD222+18),"")</f>
      </c>
      <c r="BH222">
        <f>IF($CE222&gt;=19,INDEX($AN:$AN,$CD222+19),"")</f>
      </c>
      <c r="BI222">
        <f>IF($CE222&gt;=20,INDEX($AN:$AN,$CD222+20),"")</f>
      </c>
      <c r="BJ222">
        <f>IF($CE222&gt;=21,INDEX($AN:$AN,$CD222+21),"")</f>
      </c>
      <c r="BK222">
        <f>IF($CE222&gt;=22,INDEX($AN:$AN,$CD222+22),"")</f>
      </c>
      <c r="BL222">
        <f>IF($CE222&gt;=23,INDEX($AN:$AN,$CD222+23),"")</f>
      </c>
      <c r="BM222">
        <f>IF($CE222&gt;=24,INDEX($AN:$AN,$CD222+24),"")</f>
      </c>
      <c r="BN222">
        <f>IF($CE222&gt;=25,INDEX($AN:$AN,$CD222+25),"")</f>
      </c>
      <c r="BO222">
        <f>IF($CE222&gt;=26,INDEX($AN:$AN,$CD222+26),"")</f>
      </c>
      <c r="BP222">
        <f>IF($CE222&gt;=27,INDEX($AN:$AN,$CD222+27),"")</f>
      </c>
      <c r="BQ222">
        <f>IF($CE222&gt;=28,INDEX($AN:$AN,$CD222+28),"")</f>
      </c>
      <c r="BR222">
        <f>IF($CE222&gt;=29,INDEX($AN:$AN,$CD222+29),"")</f>
      </c>
      <c r="BS222">
        <f>IF($CE222&gt;=30,INDEX($AN:$AN,$CD222+30),"")</f>
      </c>
      <c r="BT222">
        <f>IF($CE222&gt;=31,INDEX($AN:$AN,$CD222+31),"")</f>
      </c>
      <c r="BU222">
        <f>IF($CE222&gt;=32,INDEX($AN:$AN,$CD222+32),"")</f>
      </c>
      <c r="BV222">
        <f>IF($CE222&gt;=33,INDEX($AN:$AN,$CD222+33),"")</f>
      </c>
      <c r="BW222">
        <f>IF($CE222&gt;=34,INDEX($AN:$AN,$CD222+34),"")</f>
      </c>
      <c r="BX222">
        <f>IF($CE222&gt;=35,INDEX($AN:$AN,$CD222+35),"")</f>
      </c>
      <c r="BY222">
        <f>IF($CE222&gt;=36,INDEX($AN:$AN,$CD222+36),"")</f>
      </c>
      <c r="BZ222">
        <f>IF($CE222&gt;=37,INDEX($AN:$AN,$CD222+37),"")</f>
      </c>
      <c r="CA222">
        <f>IF($CE222&gt;=38,INDEX($AN:$AN,$CD222+38),"")</f>
      </c>
      <c r="CB222">
        <f>IF($CE222&gt;=39,INDEX($AN:$AN,$CD222+39),"")</f>
      </c>
      <c r="CC222">
        <f>IF($CE222&gt;=40,INDEX($AN:$AN,$CD222+40),"")</f>
      </c>
      <c r="CD222">
        <f>IFERROR(MATCH($AM222,$AN$2:$AN$133,0)+1,0)</f>
      </c>
      <c r="CE222">
        <f>IFERROR(INDEX($AO$2:$AO$133,MATCH($AM222,$AN$2:$AN$133,0)),0)</f>
      </c>
      <c r="CF222">
        <f>IFERROR(LEFT($K222,FIND(" - ",$K222)-1),$K222)</f>
      </c>
      <c r="CG222" t="s">
        <v>990</v>
      </c>
      <c r="CH222">
        <v>43</v>
      </c>
      <c r="CI222">
        <f>IF($DD222&gt;=1,INDEX($CG:$CG,$DC222+1),"")</f>
      </c>
      <c r="CJ222">
        <f>IF($DD222&gt;=2,INDEX($CG:$CG,$DC222+2),"")</f>
      </c>
      <c r="CK222">
        <f>IF($DD222&gt;=3,INDEX($CG:$CG,$DC222+3),"")</f>
      </c>
      <c r="CL222">
        <f>IF($DD222&gt;=4,INDEX($CG:$CG,$DC222+4),"")</f>
      </c>
      <c r="CM222">
        <f>IF($DD222&gt;=5,INDEX($CG:$CG,$DC222+5),"")</f>
      </c>
      <c r="CN222">
        <f>IF($DD222&gt;=6,INDEX($CG:$CG,$DC222+6),"")</f>
      </c>
      <c r="CO222">
        <f>IF($DD222&gt;=7,INDEX($CG:$CG,$DC222+7),"")</f>
      </c>
      <c r="CP222">
        <f>IF($DD222&gt;=8,INDEX($CG:$CG,$DC222+8),"")</f>
      </c>
      <c r="CQ222">
        <f>IF($DD222&gt;=9,INDEX($CG:$CG,$DC222+9),"")</f>
      </c>
      <c r="CR222">
        <f>IF($DD222&gt;=10,INDEX($CG:$CG,$DC222+10),"")</f>
      </c>
      <c r="CS222">
        <f>IF($DD222&gt;=11,INDEX($CG:$CG,$DC222+11),"")</f>
      </c>
      <c r="CT222">
        <f>IF($DD222&gt;=12,INDEX($CG:$CG,$DC222+12),"")</f>
      </c>
      <c r="CU222">
        <f>IF($DD222&gt;=13,INDEX($CG:$CG,$DC222+13),"")</f>
      </c>
      <c r="CV222">
        <f>IF($DD222&gt;=14,INDEX($CG:$CG,$DC222+14),"")</f>
      </c>
      <c r="CW222">
        <f>IF($DD222&gt;=15,INDEX($CG:$CG,$DC222+15),"")</f>
      </c>
      <c r="CX222">
        <f>IF($DD222&gt;=16,INDEX($CG:$CG,$DC222+16),"")</f>
      </c>
      <c r="CY222">
        <f>IF($DD222&gt;=17,INDEX($CG:$CG,$DC222+17),"")</f>
      </c>
      <c r="CZ222">
        <f>IF($DD222&gt;=18,INDEX($CG:$CG,$DC222+18),"")</f>
      </c>
      <c r="DA222">
        <f>IF($DD222&gt;=19,INDEX($CG:$CG,$DC222+19),"")</f>
      </c>
      <c r="DB222">
        <f>IF($DD222&gt;=20,INDEX($CG:$CG,$DC222+20),"")</f>
      </c>
      <c r="DC222">
        <f>IFERROR(MATCH($CF222,$CG$2:$CG$1558,0)+1,0)</f>
      </c>
      <c r="DD222">
        <f>IFERROR(INDEX($CH$2:$CH$1558,MATCH($CF222,$CG$2:$CG$1558,0)),0)</f>
      </c>
      <c r="DE222">
        <f>IFERROR(INDEX($AL:$AL,MATCH($G222,$AK:$AK,0))&amp;"","")</f>
      </c>
      <c r="DI222">
        <f>IF($GL222&gt;=1,INDEX($DF:$DF,$GK222+1),"")</f>
      </c>
      <c r="DJ222">
        <f>IF($GL222&gt;=2,INDEX($DF:$DF,$GK222+2),"")</f>
      </c>
      <c r="DK222">
        <f>IF($GL222&gt;=3,INDEX($DF:$DF,$GK222+3),"")</f>
      </c>
      <c r="DL222">
        <f>IF($GL222&gt;=4,INDEX($DF:$DF,$GK222+4),"")</f>
      </c>
      <c r="DM222">
        <f>IF($GL222&gt;=5,INDEX($DF:$DF,$GK222+5),"")</f>
      </c>
      <c r="DN222">
        <f>IF($GL222&gt;=6,INDEX($DF:$DF,$GK222+6),"")</f>
      </c>
      <c r="DO222">
        <f>IF($GL222&gt;=7,INDEX($DF:$DF,$GK222+7),"")</f>
      </c>
      <c r="DP222">
        <f>IF($GL222&gt;=8,INDEX($DF:$DF,$GK222+8),"")</f>
      </c>
      <c r="DQ222">
        <f>IF($GL222&gt;=9,INDEX($DF:$DF,$GK222+9),"")</f>
      </c>
      <c r="DR222">
        <f>IF($GL222&gt;=10,INDEX($DF:$DF,$GK222+10),"")</f>
      </c>
      <c r="DS222">
        <f>IF($GL222&gt;=11,INDEX($DF:$DF,$GK222+11),"")</f>
      </c>
      <c r="DT222">
        <f>IF($GL222&gt;=12,INDEX($DF:$DF,$GK222+12),"")</f>
      </c>
      <c r="DU222">
        <f>IF($GL222&gt;=13,INDEX($DF:$DF,$GK222+13),"")</f>
      </c>
      <c r="DV222">
        <f>IF($GL222&gt;=14,INDEX($DF:$DF,$GK222+14),"")</f>
      </c>
      <c r="DW222">
        <f>IF($GL222&gt;=15,INDEX($DF:$DF,$GK222+15),"")</f>
      </c>
      <c r="DX222">
        <f>IF($GL222&gt;=16,INDEX($DF:$DF,$GK222+16),"")</f>
      </c>
      <c r="DY222">
        <f>IF($GL222&gt;=17,INDEX($DF:$DF,$GK222+17),"")</f>
      </c>
      <c r="DZ222">
        <f>IF($GL222&gt;=18,INDEX($DF:$DF,$GK222+18),"")</f>
      </c>
      <c r="EA222">
        <f>IF($GL222&gt;=19,INDEX($DF:$DF,$GK222+19),"")</f>
      </c>
      <c r="EB222">
        <f>IF($GL222&gt;=20,INDEX($DF:$DF,$GK222+20),"")</f>
      </c>
      <c r="EC222">
        <f>IF($GL222&gt;=21,INDEX($DF:$DF,$GK222+21),"")</f>
      </c>
      <c r="ED222">
        <f>IF($GL222&gt;=22,INDEX($DF:$DF,$GK222+22),"")</f>
      </c>
      <c r="EE222">
        <f>IF($GL222&gt;=23,INDEX($DF:$DF,$GK222+23),"")</f>
      </c>
      <c r="EF222">
        <f>IF($GL222&gt;=24,INDEX($DF:$DF,$GK222+24),"")</f>
      </c>
      <c r="EG222">
        <f>IF($GL222&gt;=25,INDEX($DF:$DF,$GK222+25),"")</f>
      </c>
      <c r="EH222">
        <f>IF($GL222&gt;=26,INDEX($DF:$DF,$GK222+26),"")</f>
      </c>
      <c r="EI222">
        <f>IF($GL222&gt;=27,INDEX($DF:$DF,$GK222+27),"")</f>
      </c>
      <c r="EJ222">
        <f>IF($GL222&gt;=28,INDEX($DF:$DF,$GK222+28),"")</f>
      </c>
      <c r="EK222">
        <f>IF($GL222&gt;=29,INDEX($DF:$DF,$GK222+29),"")</f>
      </c>
      <c r="EL222">
        <f>IF($GL222&gt;=30,INDEX($DF:$DF,$GK222+30),"")</f>
      </c>
      <c r="EM222">
        <f>IF($GL222&gt;=31,INDEX($DF:$DF,$GK222+31),"")</f>
      </c>
      <c r="EN222">
        <f>IF($GL222&gt;=32,INDEX($DF:$DF,$GK222+32),"")</f>
      </c>
      <c r="EO222">
        <f>IF($GL222&gt;=33,INDEX($DF:$DF,$GK222+33),"")</f>
      </c>
      <c r="EP222">
        <f>IF($GL222&gt;=34,INDEX($DF:$DF,$GK222+34),"")</f>
      </c>
      <c r="EQ222">
        <f>IF($GL222&gt;=35,INDEX($DF:$DF,$GK222+35),"")</f>
      </c>
      <c r="ER222">
        <f>IF($GL222&gt;=36,INDEX($DF:$DF,$GK222+36),"")</f>
      </c>
      <c r="ES222">
        <f>IF($GL222&gt;=37,INDEX($DF:$DF,$GK222+37),"")</f>
      </c>
      <c r="ET222">
        <f>IF($GL222&gt;=38,INDEX($DF:$DF,$GK222+38),"")</f>
      </c>
      <c r="EU222">
        <f>IF($GL222&gt;=39,INDEX($DF:$DF,$GK222+39),"")</f>
      </c>
      <c r="EV222">
        <f>IF($GL222&gt;=40,INDEX($DF:$DF,$GK222+40),"")</f>
      </c>
      <c r="EW222">
        <f>IF($GL222&gt;=1,INDEX($DG:$DG,$GK222+1),"")</f>
      </c>
      <c r="EX222">
        <f>IF($GL222&gt;=2,INDEX($DG:$DG,$GK222+2),"")</f>
      </c>
      <c r="EY222">
        <f>IF($GL222&gt;=3,INDEX($DG:$DG,$GK222+3),"")</f>
      </c>
      <c r="EZ222">
        <f>IF($GL222&gt;=4,INDEX($DG:$DG,$GK222+4),"")</f>
      </c>
      <c r="FA222">
        <f>IF($GL222&gt;=5,INDEX($DG:$DG,$GK222+5),"")</f>
      </c>
      <c r="FB222">
        <f>IF($GL222&gt;=6,INDEX($DG:$DG,$GK222+6),"")</f>
      </c>
      <c r="FC222">
        <f>IF($GL222&gt;=7,INDEX($DG:$DG,$GK222+7),"")</f>
      </c>
      <c r="FD222">
        <f>IF($GL222&gt;=8,INDEX($DG:$DG,$GK222+8),"")</f>
      </c>
      <c r="FE222">
        <f>IF($GL222&gt;=9,INDEX($DG:$DG,$GK222+9),"")</f>
      </c>
      <c r="FF222">
        <f>IF($GL222&gt;=10,INDEX($DG:$DG,$GK222+10),"")</f>
      </c>
      <c r="FG222">
        <f>IF($GL222&gt;=11,INDEX($DG:$DG,$GK222+11),"")</f>
      </c>
      <c r="FH222">
        <f>IF($GL222&gt;=12,INDEX($DG:$DG,$GK222+12),"")</f>
      </c>
      <c r="FI222">
        <f>IF($GL222&gt;=13,INDEX($DG:$DG,$GK222+13),"")</f>
      </c>
      <c r="FJ222">
        <f>IF($GL222&gt;=14,INDEX($DG:$DG,$GK222+14),"")</f>
      </c>
      <c r="FK222">
        <f>IF($GL222&gt;=15,INDEX($DG:$DG,$GK222+15),"")</f>
      </c>
      <c r="FL222">
        <f>IF($GL222&gt;=16,INDEX($DG:$DG,$GK222+16),"")</f>
      </c>
      <c r="FM222">
        <f>IF($GL222&gt;=17,INDEX($DG:$DG,$GK222+17),"")</f>
      </c>
      <c r="FN222">
        <f>IF($GL222&gt;=18,INDEX($DG:$DG,$GK222+18),"")</f>
      </c>
      <c r="FO222">
        <f>IF($GL222&gt;=19,INDEX($DG:$DG,$GK222+19),"")</f>
      </c>
      <c r="FP222">
        <f>IF($GL222&gt;=20,INDEX($DG:$DG,$GK222+20),"")</f>
      </c>
      <c r="FQ222">
        <f>IF($GL222&gt;=21,INDEX($DG:$DG,$GK222+21),"")</f>
      </c>
      <c r="FR222">
        <f>IF($GL222&gt;=22,INDEX($DG:$DG,$GK222+22),"")</f>
      </c>
      <c r="FS222">
        <f>IF($GL222&gt;=23,INDEX($DG:$DG,$GK222+23),"")</f>
      </c>
      <c r="FT222">
        <f>IF($GL222&gt;=24,INDEX($DG:$DG,$GK222+24),"")</f>
      </c>
      <c r="FU222">
        <f>IF($GL222&gt;=25,INDEX($DG:$DG,$GK222+25),"")</f>
      </c>
      <c r="FV222">
        <f>IF($GL222&gt;=26,INDEX($DG:$DG,$GK222+26),"")</f>
      </c>
      <c r="FW222">
        <f>IF($GL222&gt;=27,INDEX($DG:$DG,$GK222+27),"")</f>
      </c>
      <c r="FX222">
        <f>IF($GL222&gt;=28,INDEX($DG:$DG,$GK222+28),"")</f>
      </c>
      <c r="FY222">
        <f>IF($GL222&gt;=29,INDEX($DG:$DG,$GK222+29),"")</f>
      </c>
      <c r="FZ222">
        <f>IF($GL222&gt;=30,INDEX($DG:$DG,$GK222+30),"")</f>
      </c>
      <c r="GA222">
        <f>IF($GL222&gt;=31,INDEX($DG:$DG,$GK222+31),"")</f>
      </c>
      <c r="GB222">
        <f>IF($GL222&gt;=32,INDEX($DG:$DG,$GK222+32),"")</f>
      </c>
      <c r="GC222">
        <f>IF($GL222&gt;=33,INDEX($DG:$DG,$GK222+33),"")</f>
      </c>
      <c r="GD222">
        <f>IF($GL222&gt;=34,INDEX($DG:$DG,$GK222+34),"")</f>
      </c>
      <c r="GE222">
        <f>IF($GL222&gt;=35,INDEX($DG:$DG,$GK222+35),"")</f>
      </c>
      <c r="GF222">
        <f>IF($GL222&gt;=36,INDEX($DG:$DG,$GK222+36),"")</f>
      </c>
      <c r="GG222">
        <f>IF($GL222&gt;=37,INDEX($DG:$DG,$GK222+37),"")</f>
      </c>
      <c r="GH222">
        <f>IF($GL222&gt;=38,INDEX($DG:$DG,$GK222+38),"")</f>
      </c>
      <c r="GI222">
        <f>IF($GL222&gt;=39,INDEX($DG:$DG,$GK222+39),"")</f>
      </c>
      <c r="GJ222">
        <f>IF($GL222&gt;=40,INDEX($DG:$DG,$GK222+40),"")</f>
      </c>
      <c r="GK222">
        <f>IFERROR(MATCH($DE222,$DF$2:$DF$166,0)+1,0)</f>
      </c>
      <c r="GL222">
        <f>IFERROR(INDEX($DH$2:$DH$166,MATCH($DE222,$DF$2:$DF$166,0)),0)</f>
      </c>
      <c r="GM222">
        <f>IFERROR(MATCH($H222,$DI$222:$EV$222,0),0)</f>
      </c>
      <c r="GN222">
        <f>IF($GM222&gt;0,INDEX($EW$222:$GJ$222,$GM222),"")</f>
      </c>
      <c r="GO222" t="s">
        <v>659</v>
      </c>
      <c r="GQ222">
        <f>IF($IZ222&gt;=1,INDEX($GO:$GO,$IY222+1),"")</f>
      </c>
      <c r="GR222">
        <f>IF($IZ222&gt;=2,INDEX($GO:$GO,$IY222+2),"")</f>
      </c>
      <c r="GS222">
        <f>IF($IZ222&gt;=3,INDEX($GO:$GO,$IY222+3),"")</f>
      </c>
      <c r="GT222">
        <f>IF($IZ222&gt;=4,INDEX($GO:$GO,$IY222+4),"")</f>
      </c>
      <c r="GU222">
        <f>IF($IZ222&gt;=5,INDEX($GO:$GO,$IY222+5),"")</f>
      </c>
      <c r="GV222">
        <f>IF($IZ222&gt;=6,INDEX($GO:$GO,$IY222+6),"")</f>
      </c>
      <c r="GW222">
        <f>IF($IZ222&gt;=7,INDEX($GO:$GO,$IY222+7),"")</f>
      </c>
      <c r="GX222">
        <f>IF($IZ222&gt;=8,INDEX($GO:$GO,$IY222+8),"")</f>
      </c>
      <c r="GY222">
        <f>IF($IZ222&gt;=9,INDEX($GO:$GO,$IY222+9),"")</f>
      </c>
      <c r="GZ222">
        <f>IF($IZ222&gt;=10,INDEX($GO:$GO,$IY222+10),"")</f>
      </c>
      <c r="HA222">
        <f>IF($IZ222&gt;=11,INDEX($GO:$GO,$IY222+11),"")</f>
      </c>
      <c r="HB222">
        <f>IF($IZ222&gt;=12,INDEX($GO:$GO,$IY222+12),"")</f>
      </c>
      <c r="HC222">
        <f>IF($IZ222&gt;=13,INDEX($GO:$GO,$IY222+13),"")</f>
      </c>
      <c r="HD222">
        <f>IF($IZ222&gt;=14,INDEX($GO:$GO,$IY222+14),"")</f>
      </c>
      <c r="HE222">
        <f>IF($IZ222&gt;=15,INDEX($GO:$GO,$IY222+15),"")</f>
      </c>
      <c r="HF222">
        <f>IF($IZ222&gt;=16,INDEX($GO:$GO,$IY222+16),"")</f>
      </c>
      <c r="HG222">
        <f>IF($IZ222&gt;=17,INDEX($GO:$GO,$IY222+17),"")</f>
      </c>
      <c r="HH222">
        <f>IF($IZ222&gt;=18,INDEX($GO:$GO,$IY222+18),"")</f>
      </c>
      <c r="HI222">
        <f>IF($IZ222&gt;=19,INDEX($GO:$GO,$IY222+19),"")</f>
      </c>
      <c r="HJ222">
        <f>IF($IZ222&gt;=20,INDEX($GO:$GO,$IY222+20),"")</f>
      </c>
      <c r="HK222">
        <f>IF($IZ222&gt;=21,INDEX($GO:$GO,$IY222+21),"")</f>
      </c>
      <c r="HL222">
        <f>IF($IZ222&gt;=22,INDEX($GO:$GO,$IY222+22),"")</f>
      </c>
      <c r="HM222">
        <f>IF($IZ222&gt;=23,INDEX($GO:$GO,$IY222+23),"")</f>
      </c>
      <c r="HN222">
        <f>IF($IZ222&gt;=24,INDEX($GO:$GO,$IY222+24),"")</f>
      </c>
      <c r="HO222">
        <f>IF($IZ222&gt;=25,INDEX($GO:$GO,$IY222+25),"")</f>
      </c>
      <c r="HP222">
        <f>IF($IZ222&gt;=26,INDEX($GO:$GO,$IY222+26),"")</f>
      </c>
      <c r="HQ222">
        <f>IF($IZ222&gt;=27,INDEX($GO:$GO,$IY222+27),"")</f>
      </c>
      <c r="HR222">
        <f>IF($IZ222&gt;=28,INDEX($GO:$GO,$IY222+28),"")</f>
      </c>
      <c r="HS222">
        <f>IF($IZ222&gt;=29,INDEX($GO:$GO,$IY222+29),"")</f>
      </c>
      <c r="HT222">
        <f>IF($IZ222&gt;=30,INDEX($GO:$GO,$IY222+30),"")</f>
      </c>
      <c r="HU222">
        <f>IF($IZ222&gt;=31,INDEX($GO:$GO,$IY222+31),"")</f>
      </c>
      <c r="HV222">
        <f>IF($IZ222&gt;=32,INDEX($GO:$GO,$IY222+32),"")</f>
      </c>
      <c r="HW222">
        <f>IF($IZ222&gt;=33,INDEX($GO:$GO,$IY222+33),"")</f>
      </c>
      <c r="HX222">
        <f>IF($IZ222&gt;=34,INDEX($GO:$GO,$IY222+34),"")</f>
      </c>
      <c r="HY222">
        <f>IF($IZ222&gt;=35,INDEX($GO:$GO,$IY222+35),"")</f>
      </c>
      <c r="HZ222">
        <f>IF($IZ222&gt;=36,INDEX($GO:$GO,$IY222+36),"")</f>
      </c>
      <c r="IA222">
        <f>IF($IZ222&gt;=37,INDEX($GO:$GO,$IY222+37),"")</f>
      </c>
      <c r="IB222">
        <f>IF($IZ222&gt;=38,INDEX($GO:$GO,$IY222+38),"")</f>
      </c>
      <c r="IC222">
        <f>IF($IZ222&gt;=39,INDEX($GO:$GO,$IY222+39),"")</f>
      </c>
      <c r="ID222">
        <f>IF($IZ222&gt;=40,INDEX($GO:$GO,$IY222+40),"")</f>
      </c>
      <c r="IE222">
        <f>IF($IZ222&gt;=41,INDEX($GO:$GO,$IY222+41),"")</f>
      </c>
      <c r="IF222">
        <f>IF($IZ222&gt;=42,INDEX($GO:$GO,$IY222+42),"")</f>
      </c>
      <c r="IG222">
        <f>IF($IZ222&gt;=43,INDEX($GO:$GO,$IY222+43),"")</f>
      </c>
      <c r="IH222">
        <f>IF($IZ222&gt;=44,INDEX($GO:$GO,$IY222+44),"")</f>
      </c>
      <c r="II222">
        <f>IF($IZ222&gt;=45,INDEX($GO:$GO,$IY222+45),"")</f>
      </c>
      <c r="IJ222">
        <f>IF($IZ222&gt;=46,INDEX($GO:$GO,$IY222+46),"")</f>
      </c>
      <c r="IK222">
        <f>IF($IZ222&gt;=47,INDEX($GO:$GO,$IY222+47),"")</f>
      </c>
      <c r="IL222">
        <f>IF($IZ222&gt;=48,INDEX($GO:$GO,$IY222+48),"")</f>
      </c>
      <c r="IM222">
        <f>IF($IZ222&gt;=49,INDEX($GO:$GO,$IY222+49),"")</f>
      </c>
      <c r="IN222">
        <f>IF($IZ222&gt;=50,INDEX($GO:$GO,$IY222+50),"")</f>
      </c>
      <c r="IO222">
        <f>IF($IZ222&gt;=51,INDEX($GO:$GO,$IY222+51),"")</f>
      </c>
      <c r="IP222">
        <f>IF($IZ222&gt;=52,INDEX($GO:$GO,$IY222+52),"")</f>
      </c>
      <c r="IQ222">
        <f>IF($IZ222&gt;=53,INDEX($GO:$GO,$IY222+53),"")</f>
      </c>
      <c r="IR222">
        <f>IF($IZ222&gt;=54,INDEX($GO:$GO,$IY222+54),"")</f>
      </c>
      <c r="IS222">
        <f>IF($IZ222&gt;=55,INDEX($GO:$GO,$IY222+55),"")</f>
      </c>
      <c r="IT222">
        <f>IF($IZ222&gt;=56,INDEX($GO:$GO,$IY222+56),"")</f>
      </c>
      <c r="IU222">
        <f>IF($IZ222&gt;=57,INDEX($GO:$GO,$IY222+57),"")</f>
      </c>
      <c r="IV222">
        <f>IF($IZ222&gt;=58,INDEX($GO:$GO,$IY222+58),"")</f>
      </c>
      <c r="IW222">
        <f>IF($IZ222&gt;=59,INDEX($GO:$GO,$IY222+59),"")</f>
      </c>
      <c r="IX222">
        <f>IF($IZ222&gt;=60,INDEX($GO:$GO,$IY222+60),"")</f>
      </c>
      <c r="IY222">
        <f>IFERROR(MATCH($GN222,$GO$2:$GO$827,0)+1,0)</f>
      </c>
      <c r="IZ222">
        <f>IFERROR(INDEX($GP$2:$GP$827,MATCH($GN222,$GO$2:$GO$827,0)),0)</f>
      </c>
      <c r="JA222" t="s">
        <v>23</v>
      </c>
      <c r="JB222" t="s">
        <v>23</v>
      </c>
    </row>
    <row r="223" spans="1:262" x14ac:dyDescent="0.25">
      <c r="F223" s="1"/>
      <c r="G223" s="1"/>
      <c r="H223" s="1"/>
      <c r="I223" s="1"/>
      <c r="J223" s="1">
        <f>IFERROR(IF(FIND(" - ",$F223)&gt;0,MID($F223,FIND(" - ",$F223)+3,LEN($F223)),""),"")</f>
      </c>
      <c r="L223" s="1"/>
      <c r="N223" t="s">
        <v>23</v>
      </c>
      <c r="P223">
        <f>IF(OR($N223="",$O223=""),"",IFERROR($N223/$O223,0))</f>
      </c>
      <c r="Q223">
        <f>IF($N223="","",
IF($G223="","",
IF(ISNUMBER(SEARCH("exempt",LOWER($G223))),0,
$N223*(VALUE(SUBSTITUTE($G223,"%",""))/100))))</f>
      </c>
      <c r="W223">
        <f>IF($N223="","",
SUM($N223,$Q223,$U223,$R223,$T223)-
IF($V223="",0,VALUE($V223)))</f>
      </c>
      <c r="AE223" t="s">
        <v>991</v>
      </c>
      <c r="AJ223" t="s">
        <v>992</v>
      </c>
      <c r="AM223">
        <f>IFERROR(LEFT($F223,FIND(" - ",$F223)-1),$F223)</f>
      </c>
      <c r="AP223">
        <f>IF($CE223&gt;=1,INDEX($AN:$AN,$CD223+1),"")</f>
      </c>
      <c r="AQ223">
        <f>IF($CE223&gt;=2,INDEX($AN:$AN,$CD223+2),"")</f>
      </c>
      <c r="AR223">
        <f>IF($CE223&gt;=3,INDEX($AN:$AN,$CD223+3),"")</f>
      </c>
      <c r="AS223">
        <f>IF($CE223&gt;=4,INDEX($AN:$AN,$CD223+4),"")</f>
      </c>
      <c r="AT223">
        <f>IF($CE223&gt;=5,INDEX($AN:$AN,$CD223+5),"")</f>
      </c>
      <c r="AU223">
        <f>IF($CE223&gt;=6,INDEX($AN:$AN,$CD223+6),"")</f>
      </c>
      <c r="AV223">
        <f>IF($CE223&gt;=7,INDEX($AN:$AN,$CD223+7),"")</f>
      </c>
      <c r="AW223">
        <f>IF($CE223&gt;=8,INDEX($AN:$AN,$CD223+8),"")</f>
      </c>
      <c r="AX223">
        <f>IF($CE223&gt;=9,INDEX($AN:$AN,$CD223+9),"")</f>
      </c>
      <c r="AY223">
        <f>IF($CE223&gt;=10,INDEX($AN:$AN,$CD223+10),"")</f>
      </c>
      <c r="AZ223">
        <f>IF($CE223&gt;=11,INDEX($AN:$AN,$CD223+11),"")</f>
      </c>
      <c r="BA223">
        <f>IF($CE223&gt;=12,INDEX($AN:$AN,$CD223+12),"")</f>
      </c>
      <c r="BB223">
        <f>IF($CE223&gt;=13,INDEX($AN:$AN,$CD223+13),"")</f>
      </c>
      <c r="BC223">
        <f>IF($CE223&gt;=14,INDEX($AN:$AN,$CD223+14),"")</f>
      </c>
      <c r="BD223">
        <f>IF($CE223&gt;=15,INDEX($AN:$AN,$CD223+15),"")</f>
      </c>
      <c r="BE223">
        <f>IF($CE223&gt;=16,INDEX($AN:$AN,$CD223+16),"")</f>
      </c>
      <c r="BF223">
        <f>IF($CE223&gt;=17,INDEX($AN:$AN,$CD223+17),"")</f>
      </c>
      <c r="BG223">
        <f>IF($CE223&gt;=18,INDEX($AN:$AN,$CD223+18),"")</f>
      </c>
      <c r="BH223">
        <f>IF($CE223&gt;=19,INDEX($AN:$AN,$CD223+19),"")</f>
      </c>
      <c r="BI223">
        <f>IF($CE223&gt;=20,INDEX($AN:$AN,$CD223+20),"")</f>
      </c>
      <c r="BJ223">
        <f>IF($CE223&gt;=21,INDEX($AN:$AN,$CD223+21),"")</f>
      </c>
      <c r="BK223">
        <f>IF($CE223&gt;=22,INDEX($AN:$AN,$CD223+22),"")</f>
      </c>
      <c r="BL223">
        <f>IF($CE223&gt;=23,INDEX($AN:$AN,$CD223+23),"")</f>
      </c>
      <c r="BM223">
        <f>IF($CE223&gt;=24,INDEX($AN:$AN,$CD223+24),"")</f>
      </c>
      <c r="BN223">
        <f>IF($CE223&gt;=25,INDEX($AN:$AN,$CD223+25),"")</f>
      </c>
      <c r="BO223">
        <f>IF($CE223&gt;=26,INDEX($AN:$AN,$CD223+26),"")</f>
      </c>
      <c r="BP223">
        <f>IF($CE223&gt;=27,INDEX($AN:$AN,$CD223+27),"")</f>
      </c>
      <c r="BQ223">
        <f>IF($CE223&gt;=28,INDEX($AN:$AN,$CD223+28),"")</f>
      </c>
      <c r="BR223">
        <f>IF($CE223&gt;=29,INDEX($AN:$AN,$CD223+29),"")</f>
      </c>
      <c r="BS223">
        <f>IF($CE223&gt;=30,INDEX($AN:$AN,$CD223+30),"")</f>
      </c>
      <c r="BT223">
        <f>IF($CE223&gt;=31,INDEX($AN:$AN,$CD223+31),"")</f>
      </c>
      <c r="BU223">
        <f>IF($CE223&gt;=32,INDEX($AN:$AN,$CD223+32),"")</f>
      </c>
      <c r="BV223">
        <f>IF($CE223&gt;=33,INDEX($AN:$AN,$CD223+33),"")</f>
      </c>
      <c r="BW223">
        <f>IF($CE223&gt;=34,INDEX($AN:$AN,$CD223+34),"")</f>
      </c>
      <c r="BX223">
        <f>IF($CE223&gt;=35,INDEX($AN:$AN,$CD223+35),"")</f>
      </c>
      <c r="BY223">
        <f>IF($CE223&gt;=36,INDEX($AN:$AN,$CD223+36),"")</f>
      </c>
      <c r="BZ223">
        <f>IF($CE223&gt;=37,INDEX($AN:$AN,$CD223+37),"")</f>
      </c>
      <c r="CA223">
        <f>IF($CE223&gt;=38,INDEX($AN:$AN,$CD223+38),"")</f>
      </c>
      <c r="CB223">
        <f>IF($CE223&gt;=39,INDEX($AN:$AN,$CD223+39),"")</f>
      </c>
      <c r="CC223">
        <f>IF($CE223&gt;=40,INDEX($AN:$AN,$CD223+40),"")</f>
      </c>
      <c r="CD223">
        <f>IFERROR(MATCH($AM223,$AN$2:$AN$133,0)+1,0)</f>
      </c>
      <c r="CE223">
        <f>IFERROR(INDEX($AO$2:$AO$133,MATCH($AM223,$AN$2:$AN$133,0)),0)</f>
      </c>
      <c r="CF223">
        <f>IFERROR(LEFT($K223,FIND(" - ",$K223)-1),$K223)</f>
      </c>
      <c r="CG223" t="s">
        <v>28</v>
      </c>
      <c r="CI223">
        <f>IF($DD223&gt;=1,INDEX($CG:$CG,$DC223+1),"")</f>
      </c>
      <c r="CJ223">
        <f>IF($DD223&gt;=2,INDEX($CG:$CG,$DC223+2),"")</f>
      </c>
      <c r="CK223">
        <f>IF($DD223&gt;=3,INDEX($CG:$CG,$DC223+3),"")</f>
      </c>
      <c r="CL223">
        <f>IF($DD223&gt;=4,INDEX($CG:$CG,$DC223+4),"")</f>
      </c>
      <c r="CM223">
        <f>IF($DD223&gt;=5,INDEX($CG:$CG,$DC223+5),"")</f>
      </c>
      <c r="CN223">
        <f>IF($DD223&gt;=6,INDEX($CG:$CG,$DC223+6),"")</f>
      </c>
      <c r="CO223">
        <f>IF($DD223&gt;=7,INDEX($CG:$CG,$DC223+7),"")</f>
      </c>
      <c r="CP223">
        <f>IF($DD223&gt;=8,INDEX($CG:$CG,$DC223+8),"")</f>
      </c>
      <c r="CQ223">
        <f>IF($DD223&gt;=9,INDEX($CG:$CG,$DC223+9),"")</f>
      </c>
      <c r="CR223">
        <f>IF($DD223&gt;=10,INDEX($CG:$CG,$DC223+10),"")</f>
      </c>
      <c r="CS223">
        <f>IF($DD223&gt;=11,INDEX($CG:$CG,$DC223+11),"")</f>
      </c>
      <c r="CT223">
        <f>IF($DD223&gt;=12,INDEX($CG:$CG,$DC223+12),"")</f>
      </c>
      <c r="CU223">
        <f>IF($DD223&gt;=13,INDEX($CG:$CG,$DC223+13),"")</f>
      </c>
      <c r="CV223">
        <f>IF($DD223&gt;=14,INDEX($CG:$CG,$DC223+14),"")</f>
      </c>
      <c r="CW223">
        <f>IF($DD223&gt;=15,INDEX($CG:$CG,$DC223+15),"")</f>
      </c>
      <c r="CX223">
        <f>IF($DD223&gt;=16,INDEX($CG:$CG,$DC223+16),"")</f>
      </c>
      <c r="CY223">
        <f>IF($DD223&gt;=17,INDEX($CG:$CG,$DC223+17),"")</f>
      </c>
      <c r="CZ223">
        <f>IF($DD223&gt;=18,INDEX($CG:$CG,$DC223+18),"")</f>
      </c>
      <c r="DA223">
        <f>IF($DD223&gt;=19,INDEX($CG:$CG,$DC223+19),"")</f>
      </c>
      <c r="DB223">
        <f>IF($DD223&gt;=20,INDEX($CG:$CG,$DC223+20),"")</f>
      </c>
      <c r="DC223">
        <f>IFERROR(MATCH($CF223,$CG$2:$CG$1558,0)+1,0)</f>
      </c>
      <c r="DD223">
        <f>IFERROR(INDEX($CH$2:$CH$1558,MATCH($CF223,$CG$2:$CG$1558,0)),0)</f>
      </c>
      <c r="DE223">
        <f>IFERROR(INDEX($AL:$AL,MATCH($G223,$AK:$AK,0))&amp;"","")</f>
      </c>
      <c r="DI223">
        <f>IF($GL223&gt;=1,INDEX($DF:$DF,$GK223+1),"")</f>
      </c>
      <c r="DJ223">
        <f>IF($GL223&gt;=2,INDEX($DF:$DF,$GK223+2),"")</f>
      </c>
      <c r="DK223">
        <f>IF($GL223&gt;=3,INDEX($DF:$DF,$GK223+3),"")</f>
      </c>
      <c r="DL223">
        <f>IF($GL223&gt;=4,INDEX($DF:$DF,$GK223+4),"")</f>
      </c>
      <c r="DM223">
        <f>IF($GL223&gt;=5,INDEX($DF:$DF,$GK223+5),"")</f>
      </c>
      <c r="DN223">
        <f>IF($GL223&gt;=6,INDEX($DF:$DF,$GK223+6),"")</f>
      </c>
      <c r="DO223">
        <f>IF($GL223&gt;=7,INDEX($DF:$DF,$GK223+7),"")</f>
      </c>
      <c r="DP223">
        <f>IF($GL223&gt;=8,INDEX($DF:$DF,$GK223+8),"")</f>
      </c>
      <c r="DQ223">
        <f>IF($GL223&gt;=9,INDEX($DF:$DF,$GK223+9),"")</f>
      </c>
      <c r="DR223">
        <f>IF($GL223&gt;=10,INDEX($DF:$DF,$GK223+10),"")</f>
      </c>
      <c r="DS223">
        <f>IF($GL223&gt;=11,INDEX($DF:$DF,$GK223+11),"")</f>
      </c>
      <c r="DT223">
        <f>IF($GL223&gt;=12,INDEX($DF:$DF,$GK223+12),"")</f>
      </c>
      <c r="DU223">
        <f>IF($GL223&gt;=13,INDEX($DF:$DF,$GK223+13),"")</f>
      </c>
      <c r="DV223">
        <f>IF($GL223&gt;=14,INDEX($DF:$DF,$GK223+14),"")</f>
      </c>
      <c r="DW223">
        <f>IF($GL223&gt;=15,INDEX($DF:$DF,$GK223+15),"")</f>
      </c>
      <c r="DX223">
        <f>IF($GL223&gt;=16,INDEX($DF:$DF,$GK223+16),"")</f>
      </c>
      <c r="DY223">
        <f>IF($GL223&gt;=17,INDEX($DF:$DF,$GK223+17),"")</f>
      </c>
      <c r="DZ223">
        <f>IF($GL223&gt;=18,INDEX($DF:$DF,$GK223+18),"")</f>
      </c>
      <c r="EA223">
        <f>IF($GL223&gt;=19,INDEX($DF:$DF,$GK223+19),"")</f>
      </c>
      <c r="EB223">
        <f>IF($GL223&gt;=20,INDEX($DF:$DF,$GK223+20),"")</f>
      </c>
      <c r="EC223">
        <f>IF($GL223&gt;=21,INDEX($DF:$DF,$GK223+21),"")</f>
      </c>
      <c r="ED223">
        <f>IF($GL223&gt;=22,INDEX($DF:$DF,$GK223+22),"")</f>
      </c>
      <c r="EE223">
        <f>IF($GL223&gt;=23,INDEX($DF:$DF,$GK223+23),"")</f>
      </c>
      <c r="EF223">
        <f>IF($GL223&gt;=24,INDEX($DF:$DF,$GK223+24),"")</f>
      </c>
      <c r="EG223">
        <f>IF($GL223&gt;=25,INDEX($DF:$DF,$GK223+25),"")</f>
      </c>
      <c r="EH223">
        <f>IF($GL223&gt;=26,INDEX($DF:$DF,$GK223+26),"")</f>
      </c>
      <c r="EI223">
        <f>IF($GL223&gt;=27,INDEX($DF:$DF,$GK223+27),"")</f>
      </c>
      <c r="EJ223">
        <f>IF($GL223&gt;=28,INDEX($DF:$DF,$GK223+28),"")</f>
      </c>
      <c r="EK223">
        <f>IF($GL223&gt;=29,INDEX($DF:$DF,$GK223+29),"")</f>
      </c>
      <c r="EL223">
        <f>IF($GL223&gt;=30,INDEX($DF:$DF,$GK223+30),"")</f>
      </c>
      <c r="EM223">
        <f>IF($GL223&gt;=31,INDEX($DF:$DF,$GK223+31),"")</f>
      </c>
      <c r="EN223">
        <f>IF($GL223&gt;=32,INDEX($DF:$DF,$GK223+32),"")</f>
      </c>
      <c r="EO223">
        <f>IF($GL223&gt;=33,INDEX($DF:$DF,$GK223+33),"")</f>
      </c>
      <c r="EP223">
        <f>IF($GL223&gt;=34,INDEX($DF:$DF,$GK223+34),"")</f>
      </c>
      <c r="EQ223">
        <f>IF($GL223&gt;=35,INDEX($DF:$DF,$GK223+35),"")</f>
      </c>
      <c r="ER223">
        <f>IF($GL223&gt;=36,INDEX($DF:$DF,$GK223+36),"")</f>
      </c>
      <c r="ES223">
        <f>IF($GL223&gt;=37,INDEX($DF:$DF,$GK223+37),"")</f>
      </c>
      <c r="ET223">
        <f>IF($GL223&gt;=38,INDEX($DF:$DF,$GK223+38),"")</f>
      </c>
      <c r="EU223">
        <f>IF($GL223&gt;=39,INDEX($DF:$DF,$GK223+39),"")</f>
      </c>
      <c r="EV223">
        <f>IF($GL223&gt;=40,INDEX($DF:$DF,$GK223+40),"")</f>
      </c>
      <c r="EW223">
        <f>IF($GL223&gt;=1,INDEX($DG:$DG,$GK223+1),"")</f>
      </c>
      <c r="EX223">
        <f>IF($GL223&gt;=2,INDEX($DG:$DG,$GK223+2),"")</f>
      </c>
      <c r="EY223">
        <f>IF($GL223&gt;=3,INDEX($DG:$DG,$GK223+3),"")</f>
      </c>
      <c r="EZ223">
        <f>IF($GL223&gt;=4,INDEX($DG:$DG,$GK223+4),"")</f>
      </c>
      <c r="FA223">
        <f>IF($GL223&gt;=5,INDEX($DG:$DG,$GK223+5),"")</f>
      </c>
      <c r="FB223">
        <f>IF($GL223&gt;=6,INDEX($DG:$DG,$GK223+6),"")</f>
      </c>
      <c r="FC223">
        <f>IF($GL223&gt;=7,INDEX($DG:$DG,$GK223+7),"")</f>
      </c>
      <c r="FD223">
        <f>IF($GL223&gt;=8,INDEX($DG:$DG,$GK223+8),"")</f>
      </c>
      <c r="FE223">
        <f>IF($GL223&gt;=9,INDEX($DG:$DG,$GK223+9),"")</f>
      </c>
      <c r="FF223">
        <f>IF($GL223&gt;=10,INDEX($DG:$DG,$GK223+10),"")</f>
      </c>
      <c r="FG223">
        <f>IF($GL223&gt;=11,INDEX($DG:$DG,$GK223+11),"")</f>
      </c>
      <c r="FH223">
        <f>IF($GL223&gt;=12,INDEX($DG:$DG,$GK223+12),"")</f>
      </c>
      <c r="FI223">
        <f>IF($GL223&gt;=13,INDEX($DG:$DG,$GK223+13),"")</f>
      </c>
      <c r="FJ223">
        <f>IF($GL223&gt;=14,INDEX($DG:$DG,$GK223+14),"")</f>
      </c>
      <c r="FK223">
        <f>IF($GL223&gt;=15,INDEX($DG:$DG,$GK223+15),"")</f>
      </c>
      <c r="FL223">
        <f>IF($GL223&gt;=16,INDEX($DG:$DG,$GK223+16),"")</f>
      </c>
      <c r="FM223">
        <f>IF($GL223&gt;=17,INDEX($DG:$DG,$GK223+17),"")</f>
      </c>
      <c r="FN223">
        <f>IF($GL223&gt;=18,INDEX($DG:$DG,$GK223+18),"")</f>
      </c>
      <c r="FO223">
        <f>IF($GL223&gt;=19,INDEX($DG:$DG,$GK223+19),"")</f>
      </c>
      <c r="FP223">
        <f>IF($GL223&gt;=20,INDEX($DG:$DG,$GK223+20),"")</f>
      </c>
      <c r="FQ223">
        <f>IF($GL223&gt;=21,INDEX($DG:$DG,$GK223+21),"")</f>
      </c>
      <c r="FR223">
        <f>IF($GL223&gt;=22,INDEX($DG:$DG,$GK223+22),"")</f>
      </c>
      <c r="FS223">
        <f>IF($GL223&gt;=23,INDEX($DG:$DG,$GK223+23),"")</f>
      </c>
      <c r="FT223">
        <f>IF($GL223&gt;=24,INDEX($DG:$DG,$GK223+24),"")</f>
      </c>
      <c r="FU223">
        <f>IF($GL223&gt;=25,INDEX($DG:$DG,$GK223+25),"")</f>
      </c>
      <c r="FV223">
        <f>IF($GL223&gt;=26,INDEX($DG:$DG,$GK223+26),"")</f>
      </c>
      <c r="FW223">
        <f>IF($GL223&gt;=27,INDEX($DG:$DG,$GK223+27),"")</f>
      </c>
      <c r="FX223">
        <f>IF($GL223&gt;=28,INDEX($DG:$DG,$GK223+28),"")</f>
      </c>
      <c r="FY223">
        <f>IF($GL223&gt;=29,INDEX($DG:$DG,$GK223+29),"")</f>
      </c>
      <c r="FZ223">
        <f>IF($GL223&gt;=30,INDEX($DG:$DG,$GK223+30),"")</f>
      </c>
      <c r="GA223">
        <f>IF($GL223&gt;=31,INDEX($DG:$DG,$GK223+31),"")</f>
      </c>
      <c r="GB223">
        <f>IF($GL223&gt;=32,INDEX($DG:$DG,$GK223+32),"")</f>
      </c>
      <c r="GC223">
        <f>IF($GL223&gt;=33,INDEX($DG:$DG,$GK223+33),"")</f>
      </c>
      <c r="GD223">
        <f>IF($GL223&gt;=34,INDEX($DG:$DG,$GK223+34),"")</f>
      </c>
      <c r="GE223">
        <f>IF($GL223&gt;=35,INDEX($DG:$DG,$GK223+35),"")</f>
      </c>
      <c r="GF223">
        <f>IF($GL223&gt;=36,INDEX($DG:$DG,$GK223+36),"")</f>
      </c>
      <c r="GG223">
        <f>IF($GL223&gt;=37,INDEX($DG:$DG,$GK223+37),"")</f>
      </c>
      <c r="GH223">
        <f>IF($GL223&gt;=38,INDEX($DG:$DG,$GK223+38),"")</f>
      </c>
      <c r="GI223">
        <f>IF($GL223&gt;=39,INDEX($DG:$DG,$GK223+39),"")</f>
      </c>
      <c r="GJ223">
        <f>IF($GL223&gt;=40,INDEX($DG:$DG,$GK223+40),"")</f>
      </c>
      <c r="GK223">
        <f>IFERROR(MATCH($DE223,$DF$2:$DF$166,0)+1,0)</f>
      </c>
      <c r="GL223">
        <f>IFERROR(INDEX($DH$2:$DH$166,MATCH($DE223,$DF$2:$DF$166,0)),0)</f>
      </c>
      <c r="GM223">
        <f>IFERROR(MATCH($H223,$DI$223:$EV$223,0),0)</f>
      </c>
      <c r="GN223">
        <f>IF($GM223&gt;0,INDEX($EW$223:$GJ$223,$GM223),"")</f>
      </c>
      <c r="GO223" t="s">
        <v>663</v>
      </c>
      <c r="GQ223">
        <f>IF($IZ223&gt;=1,INDEX($GO:$GO,$IY223+1),"")</f>
      </c>
      <c r="GR223">
        <f>IF($IZ223&gt;=2,INDEX($GO:$GO,$IY223+2),"")</f>
      </c>
      <c r="GS223">
        <f>IF($IZ223&gt;=3,INDEX($GO:$GO,$IY223+3),"")</f>
      </c>
      <c r="GT223">
        <f>IF($IZ223&gt;=4,INDEX($GO:$GO,$IY223+4),"")</f>
      </c>
      <c r="GU223">
        <f>IF($IZ223&gt;=5,INDEX($GO:$GO,$IY223+5),"")</f>
      </c>
      <c r="GV223">
        <f>IF($IZ223&gt;=6,INDEX($GO:$GO,$IY223+6),"")</f>
      </c>
      <c r="GW223">
        <f>IF($IZ223&gt;=7,INDEX($GO:$GO,$IY223+7),"")</f>
      </c>
      <c r="GX223">
        <f>IF($IZ223&gt;=8,INDEX($GO:$GO,$IY223+8),"")</f>
      </c>
      <c r="GY223">
        <f>IF($IZ223&gt;=9,INDEX($GO:$GO,$IY223+9),"")</f>
      </c>
      <c r="GZ223">
        <f>IF($IZ223&gt;=10,INDEX($GO:$GO,$IY223+10),"")</f>
      </c>
      <c r="HA223">
        <f>IF($IZ223&gt;=11,INDEX($GO:$GO,$IY223+11),"")</f>
      </c>
      <c r="HB223">
        <f>IF($IZ223&gt;=12,INDEX($GO:$GO,$IY223+12),"")</f>
      </c>
      <c r="HC223">
        <f>IF($IZ223&gt;=13,INDEX($GO:$GO,$IY223+13),"")</f>
      </c>
      <c r="HD223">
        <f>IF($IZ223&gt;=14,INDEX($GO:$GO,$IY223+14),"")</f>
      </c>
      <c r="HE223">
        <f>IF($IZ223&gt;=15,INDEX($GO:$GO,$IY223+15),"")</f>
      </c>
      <c r="HF223">
        <f>IF($IZ223&gt;=16,INDEX($GO:$GO,$IY223+16),"")</f>
      </c>
      <c r="HG223">
        <f>IF($IZ223&gt;=17,INDEX($GO:$GO,$IY223+17),"")</f>
      </c>
      <c r="HH223">
        <f>IF($IZ223&gt;=18,INDEX($GO:$GO,$IY223+18),"")</f>
      </c>
      <c r="HI223">
        <f>IF($IZ223&gt;=19,INDEX($GO:$GO,$IY223+19),"")</f>
      </c>
      <c r="HJ223">
        <f>IF($IZ223&gt;=20,INDEX($GO:$GO,$IY223+20),"")</f>
      </c>
      <c r="HK223">
        <f>IF($IZ223&gt;=21,INDEX($GO:$GO,$IY223+21),"")</f>
      </c>
      <c r="HL223">
        <f>IF($IZ223&gt;=22,INDEX($GO:$GO,$IY223+22),"")</f>
      </c>
      <c r="HM223">
        <f>IF($IZ223&gt;=23,INDEX($GO:$GO,$IY223+23),"")</f>
      </c>
      <c r="HN223">
        <f>IF($IZ223&gt;=24,INDEX($GO:$GO,$IY223+24),"")</f>
      </c>
      <c r="HO223">
        <f>IF($IZ223&gt;=25,INDEX($GO:$GO,$IY223+25),"")</f>
      </c>
      <c r="HP223">
        <f>IF($IZ223&gt;=26,INDEX($GO:$GO,$IY223+26),"")</f>
      </c>
      <c r="HQ223">
        <f>IF($IZ223&gt;=27,INDEX($GO:$GO,$IY223+27),"")</f>
      </c>
      <c r="HR223">
        <f>IF($IZ223&gt;=28,INDEX($GO:$GO,$IY223+28),"")</f>
      </c>
      <c r="HS223">
        <f>IF($IZ223&gt;=29,INDEX($GO:$GO,$IY223+29),"")</f>
      </c>
      <c r="HT223">
        <f>IF($IZ223&gt;=30,INDEX($GO:$GO,$IY223+30),"")</f>
      </c>
      <c r="HU223">
        <f>IF($IZ223&gt;=31,INDEX($GO:$GO,$IY223+31),"")</f>
      </c>
      <c r="HV223">
        <f>IF($IZ223&gt;=32,INDEX($GO:$GO,$IY223+32),"")</f>
      </c>
      <c r="HW223">
        <f>IF($IZ223&gt;=33,INDEX($GO:$GO,$IY223+33),"")</f>
      </c>
      <c r="HX223">
        <f>IF($IZ223&gt;=34,INDEX($GO:$GO,$IY223+34),"")</f>
      </c>
      <c r="HY223">
        <f>IF($IZ223&gt;=35,INDEX($GO:$GO,$IY223+35),"")</f>
      </c>
      <c r="HZ223">
        <f>IF($IZ223&gt;=36,INDEX($GO:$GO,$IY223+36),"")</f>
      </c>
      <c r="IA223">
        <f>IF($IZ223&gt;=37,INDEX($GO:$GO,$IY223+37),"")</f>
      </c>
      <c r="IB223">
        <f>IF($IZ223&gt;=38,INDEX($GO:$GO,$IY223+38),"")</f>
      </c>
      <c r="IC223">
        <f>IF($IZ223&gt;=39,INDEX($GO:$GO,$IY223+39),"")</f>
      </c>
      <c r="ID223">
        <f>IF($IZ223&gt;=40,INDEX($GO:$GO,$IY223+40),"")</f>
      </c>
      <c r="IE223">
        <f>IF($IZ223&gt;=41,INDEX($GO:$GO,$IY223+41),"")</f>
      </c>
      <c r="IF223">
        <f>IF($IZ223&gt;=42,INDEX($GO:$GO,$IY223+42),"")</f>
      </c>
      <c r="IG223">
        <f>IF($IZ223&gt;=43,INDEX($GO:$GO,$IY223+43),"")</f>
      </c>
      <c r="IH223">
        <f>IF($IZ223&gt;=44,INDEX($GO:$GO,$IY223+44),"")</f>
      </c>
      <c r="II223">
        <f>IF($IZ223&gt;=45,INDEX($GO:$GO,$IY223+45),"")</f>
      </c>
      <c r="IJ223">
        <f>IF($IZ223&gt;=46,INDEX($GO:$GO,$IY223+46),"")</f>
      </c>
      <c r="IK223">
        <f>IF($IZ223&gt;=47,INDEX($GO:$GO,$IY223+47),"")</f>
      </c>
      <c r="IL223">
        <f>IF($IZ223&gt;=48,INDEX($GO:$GO,$IY223+48),"")</f>
      </c>
      <c r="IM223">
        <f>IF($IZ223&gt;=49,INDEX($GO:$GO,$IY223+49),"")</f>
      </c>
      <c r="IN223">
        <f>IF($IZ223&gt;=50,INDEX($GO:$GO,$IY223+50),"")</f>
      </c>
      <c r="IO223">
        <f>IF($IZ223&gt;=51,INDEX($GO:$GO,$IY223+51),"")</f>
      </c>
      <c r="IP223">
        <f>IF($IZ223&gt;=52,INDEX($GO:$GO,$IY223+52),"")</f>
      </c>
      <c r="IQ223">
        <f>IF($IZ223&gt;=53,INDEX($GO:$GO,$IY223+53),"")</f>
      </c>
      <c r="IR223">
        <f>IF($IZ223&gt;=54,INDEX($GO:$GO,$IY223+54),"")</f>
      </c>
      <c r="IS223">
        <f>IF($IZ223&gt;=55,INDEX($GO:$GO,$IY223+55),"")</f>
      </c>
      <c r="IT223">
        <f>IF($IZ223&gt;=56,INDEX($GO:$GO,$IY223+56),"")</f>
      </c>
      <c r="IU223">
        <f>IF($IZ223&gt;=57,INDEX($GO:$GO,$IY223+57),"")</f>
      </c>
      <c r="IV223">
        <f>IF($IZ223&gt;=58,INDEX($GO:$GO,$IY223+58),"")</f>
      </c>
      <c r="IW223">
        <f>IF($IZ223&gt;=59,INDEX($GO:$GO,$IY223+59),"")</f>
      </c>
      <c r="IX223">
        <f>IF($IZ223&gt;=60,INDEX($GO:$GO,$IY223+60),"")</f>
      </c>
      <c r="IY223">
        <f>IFERROR(MATCH($GN223,$GO$2:$GO$827,0)+1,0)</f>
      </c>
      <c r="IZ223">
        <f>IFERROR(INDEX($GP$2:$GP$827,MATCH($GN223,$GO$2:$GO$827,0)),0)</f>
      </c>
      <c r="JA223" t="s">
        <v>23</v>
      </c>
      <c r="JB223" t="s">
        <v>23</v>
      </c>
    </row>
    <row r="224" spans="1:262" x14ac:dyDescent="0.25">
      <c r="F224" s="1"/>
      <c r="G224" s="1"/>
      <c r="H224" s="1"/>
      <c r="I224" s="1"/>
      <c r="J224" s="1">
        <f>IFERROR(IF(FIND(" - ",$F224)&gt;0,MID($F224,FIND(" - ",$F224)+3,LEN($F224)),""),"")</f>
      </c>
      <c r="L224" s="1"/>
      <c r="N224" t="s">
        <v>23</v>
      </c>
      <c r="P224">
        <f>IF(OR($N224="",$O224=""),"",IFERROR($N224/$O224,0))</f>
      </c>
      <c r="Q224">
        <f>IF($N224="","",
IF($G224="","",
IF(ISNUMBER(SEARCH("exempt",LOWER($G224))),0,
$N224*(VALUE(SUBSTITUTE($G224,"%",""))/100))))</f>
      </c>
      <c r="W224">
        <f>IF($N224="","",
SUM($N224,$Q224,$U224,$R224,$T224)-
IF($V224="",0,VALUE($V224)))</f>
      </c>
      <c r="AE224" t="s">
        <v>993</v>
      </c>
      <c r="AJ224" t="s">
        <v>994</v>
      </c>
      <c r="AM224">
        <f>IFERROR(LEFT($F224,FIND(" - ",$F224)-1),$F224)</f>
      </c>
      <c r="AP224">
        <f>IF($CE224&gt;=1,INDEX($AN:$AN,$CD224+1),"")</f>
      </c>
      <c r="AQ224">
        <f>IF($CE224&gt;=2,INDEX($AN:$AN,$CD224+2),"")</f>
      </c>
      <c r="AR224">
        <f>IF($CE224&gt;=3,INDEX($AN:$AN,$CD224+3),"")</f>
      </c>
      <c r="AS224">
        <f>IF($CE224&gt;=4,INDEX($AN:$AN,$CD224+4),"")</f>
      </c>
      <c r="AT224">
        <f>IF($CE224&gt;=5,INDEX($AN:$AN,$CD224+5),"")</f>
      </c>
      <c r="AU224">
        <f>IF($CE224&gt;=6,INDEX($AN:$AN,$CD224+6),"")</f>
      </c>
      <c r="AV224">
        <f>IF($CE224&gt;=7,INDEX($AN:$AN,$CD224+7),"")</f>
      </c>
      <c r="AW224">
        <f>IF($CE224&gt;=8,INDEX($AN:$AN,$CD224+8),"")</f>
      </c>
      <c r="AX224">
        <f>IF($CE224&gt;=9,INDEX($AN:$AN,$CD224+9),"")</f>
      </c>
      <c r="AY224">
        <f>IF($CE224&gt;=10,INDEX($AN:$AN,$CD224+10),"")</f>
      </c>
      <c r="AZ224">
        <f>IF($CE224&gt;=11,INDEX($AN:$AN,$CD224+11),"")</f>
      </c>
      <c r="BA224">
        <f>IF($CE224&gt;=12,INDEX($AN:$AN,$CD224+12),"")</f>
      </c>
      <c r="BB224">
        <f>IF($CE224&gt;=13,INDEX($AN:$AN,$CD224+13),"")</f>
      </c>
      <c r="BC224">
        <f>IF($CE224&gt;=14,INDEX($AN:$AN,$CD224+14),"")</f>
      </c>
      <c r="BD224">
        <f>IF($CE224&gt;=15,INDEX($AN:$AN,$CD224+15),"")</f>
      </c>
      <c r="BE224">
        <f>IF($CE224&gt;=16,INDEX($AN:$AN,$CD224+16),"")</f>
      </c>
      <c r="BF224">
        <f>IF($CE224&gt;=17,INDEX($AN:$AN,$CD224+17),"")</f>
      </c>
      <c r="BG224">
        <f>IF($CE224&gt;=18,INDEX($AN:$AN,$CD224+18),"")</f>
      </c>
      <c r="BH224">
        <f>IF($CE224&gt;=19,INDEX($AN:$AN,$CD224+19),"")</f>
      </c>
      <c r="BI224">
        <f>IF($CE224&gt;=20,INDEX($AN:$AN,$CD224+20),"")</f>
      </c>
      <c r="BJ224">
        <f>IF($CE224&gt;=21,INDEX($AN:$AN,$CD224+21),"")</f>
      </c>
      <c r="BK224">
        <f>IF($CE224&gt;=22,INDEX($AN:$AN,$CD224+22),"")</f>
      </c>
      <c r="BL224">
        <f>IF($CE224&gt;=23,INDEX($AN:$AN,$CD224+23),"")</f>
      </c>
      <c r="BM224">
        <f>IF($CE224&gt;=24,INDEX($AN:$AN,$CD224+24),"")</f>
      </c>
      <c r="BN224">
        <f>IF($CE224&gt;=25,INDEX($AN:$AN,$CD224+25),"")</f>
      </c>
      <c r="BO224">
        <f>IF($CE224&gt;=26,INDEX($AN:$AN,$CD224+26),"")</f>
      </c>
      <c r="BP224">
        <f>IF($CE224&gt;=27,INDEX($AN:$AN,$CD224+27),"")</f>
      </c>
      <c r="BQ224">
        <f>IF($CE224&gt;=28,INDEX($AN:$AN,$CD224+28),"")</f>
      </c>
      <c r="BR224">
        <f>IF($CE224&gt;=29,INDEX($AN:$AN,$CD224+29),"")</f>
      </c>
      <c r="BS224">
        <f>IF($CE224&gt;=30,INDEX($AN:$AN,$CD224+30),"")</f>
      </c>
      <c r="BT224">
        <f>IF($CE224&gt;=31,INDEX($AN:$AN,$CD224+31),"")</f>
      </c>
      <c r="BU224">
        <f>IF($CE224&gt;=32,INDEX($AN:$AN,$CD224+32),"")</f>
      </c>
      <c r="BV224">
        <f>IF($CE224&gt;=33,INDEX($AN:$AN,$CD224+33),"")</f>
      </c>
      <c r="BW224">
        <f>IF($CE224&gt;=34,INDEX($AN:$AN,$CD224+34),"")</f>
      </c>
      <c r="BX224">
        <f>IF($CE224&gt;=35,INDEX($AN:$AN,$CD224+35),"")</f>
      </c>
      <c r="BY224">
        <f>IF($CE224&gt;=36,INDEX($AN:$AN,$CD224+36),"")</f>
      </c>
      <c r="BZ224">
        <f>IF($CE224&gt;=37,INDEX($AN:$AN,$CD224+37),"")</f>
      </c>
      <c r="CA224">
        <f>IF($CE224&gt;=38,INDEX($AN:$AN,$CD224+38),"")</f>
      </c>
      <c r="CB224">
        <f>IF($CE224&gt;=39,INDEX($AN:$AN,$CD224+39),"")</f>
      </c>
      <c r="CC224">
        <f>IF($CE224&gt;=40,INDEX($AN:$AN,$CD224+40),"")</f>
      </c>
      <c r="CD224">
        <f>IFERROR(MATCH($AM224,$AN$2:$AN$133,0)+1,0)</f>
      </c>
      <c r="CE224">
        <f>IFERROR(INDEX($AO$2:$AO$133,MATCH($AM224,$AN$2:$AN$133,0)),0)</f>
      </c>
      <c r="CF224">
        <f>IFERROR(LEFT($K224,FIND(" - ",$K224)-1),$K224)</f>
      </c>
      <c r="CG224" t="s">
        <v>41</v>
      </c>
      <c r="CI224">
        <f>IF($DD224&gt;=1,INDEX($CG:$CG,$DC224+1),"")</f>
      </c>
      <c r="CJ224">
        <f>IF($DD224&gt;=2,INDEX($CG:$CG,$DC224+2),"")</f>
      </c>
      <c r="CK224">
        <f>IF($DD224&gt;=3,INDEX($CG:$CG,$DC224+3),"")</f>
      </c>
      <c r="CL224">
        <f>IF($DD224&gt;=4,INDEX($CG:$CG,$DC224+4),"")</f>
      </c>
      <c r="CM224">
        <f>IF($DD224&gt;=5,INDEX($CG:$CG,$DC224+5),"")</f>
      </c>
      <c r="CN224">
        <f>IF($DD224&gt;=6,INDEX($CG:$CG,$DC224+6),"")</f>
      </c>
      <c r="CO224">
        <f>IF($DD224&gt;=7,INDEX($CG:$CG,$DC224+7),"")</f>
      </c>
      <c r="CP224">
        <f>IF($DD224&gt;=8,INDEX($CG:$CG,$DC224+8),"")</f>
      </c>
      <c r="CQ224">
        <f>IF($DD224&gt;=9,INDEX($CG:$CG,$DC224+9),"")</f>
      </c>
      <c r="CR224">
        <f>IF($DD224&gt;=10,INDEX($CG:$CG,$DC224+10),"")</f>
      </c>
      <c r="CS224">
        <f>IF($DD224&gt;=11,INDEX($CG:$CG,$DC224+11),"")</f>
      </c>
      <c r="CT224">
        <f>IF($DD224&gt;=12,INDEX($CG:$CG,$DC224+12),"")</f>
      </c>
      <c r="CU224">
        <f>IF($DD224&gt;=13,INDEX($CG:$CG,$DC224+13),"")</f>
      </c>
      <c r="CV224">
        <f>IF($DD224&gt;=14,INDEX($CG:$CG,$DC224+14),"")</f>
      </c>
      <c r="CW224">
        <f>IF($DD224&gt;=15,INDEX($CG:$CG,$DC224+15),"")</f>
      </c>
      <c r="CX224">
        <f>IF($DD224&gt;=16,INDEX($CG:$CG,$DC224+16),"")</f>
      </c>
      <c r="CY224">
        <f>IF($DD224&gt;=17,INDEX($CG:$CG,$DC224+17),"")</f>
      </c>
      <c r="CZ224">
        <f>IF($DD224&gt;=18,INDEX($CG:$CG,$DC224+18),"")</f>
      </c>
      <c r="DA224">
        <f>IF($DD224&gt;=19,INDEX($CG:$CG,$DC224+19),"")</f>
      </c>
      <c r="DB224">
        <f>IF($DD224&gt;=20,INDEX($CG:$CG,$DC224+20),"")</f>
      </c>
      <c r="DC224">
        <f>IFERROR(MATCH($CF224,$CG$2:$CG$1558,0)+1,0)</f>
      </c>
      <c r="DD224">
        <f>IFERROR(INDEX($CH$2:$CH$1558,MATCH($CF224,$CG$2:$CG$1558,0)),0)</f>
      </c>
      <c r="DE224">
        <f>IFERROR(INDEX($AL:$AL,MATCH($G224,$AK:$AK,0))&amp;"","")</f>
      </c>
      <c r="DI224">
        <f>IF($GL224&gt;=1,INDEX($DF:$DF,$GK224+1),"")</f>
      </c>
      <c r="DJ224">
        <f>IF($GL224&gt;=2,INDEX($DF:$DF,$GK224+2),"")</f>
      </c>
      <c r="DK224">
        <f>IF($GL224&gt;=3,INDEX($DF:$DF,$GK224+3),"")</f>
      </c>
      <c r="DL224">
        <f>IF($GL224&gt;=4,INDEX($DF:$DF,$GK224+4),"")</f>
      </c>
      <c r="DM224">
        <f>IF($GL224&gt;=5,INDEX($DF:$DF,$GK224+5),"")</f>
      </c>
      <c r="DN224">
        <f>IF($GL224&gt;=6,INDEX($DF:$DF,$GK224+6),"")</f>
      </c>
      <c r="DO224">
        <f>IF($GL224&gt;=7,INDEX($DF:$DF,$GK224+7),"")</f>
      </c>
      <c r="DP224">
        <f>IF($GL224&gt;=8,INDEX($DF:$DF,$GK224+8),"")</f>
      </c>
      <c r="DQ224">
        <f>IF($GL224&gt;=9,INDEX($DF:$DF,$GK224+9),"")</f>
      </c>
      <c r="DR224">
        <f>IF($GL224&gt;=10,INDEX($DF:$DF,$GK224+10),"")</f>
      </c>
      <c r="DS224">
        <f>IF($GL224&gt;=11,INDEX($DF:$DF,$GK224+11),"")</f>
      </c>
      <c r="DT224">
        <f>IF($GL224&gt;=12,INDEX($DF:$DF,$GK224+12),"")</f>
      </c>
      <c r="DU224">
        <f>IF($GL224&gt;=13,INDEX($DF:$DF,$GK224+13),"")</f>
      </c>
      <c r="DV224">
        <f>IF($GL224&gt;=14,INDEX($DF:$DF,$GK224+14),"")</f>
      </c>
      <c r="DW224">
        <f>IF($GL224&gt;=15,INDEX($DF:$DF,$GK224+15),"")</f>
      </c>
      <c r="DX224">
        <f>IF($GL224&gt;=16,INDEX($DF:$DF,$GK224+16),"")</f>
      </c>
      <c r="DY224">
        <f>IF($GL224&gt;=17,INDEX($DF:$DF,$GK224+17),"")</f>
      </c>
      <c r="DZ224">
        <f>IF($GL224&gt;=18,INDEX($DF:$DF,$GK224+18),"")</f>
      </c>
      <c r="EA224">
        <f>IF($GL224&gt;=19,INDEX($DF:$DF,$GK224+19),"")</f>
      </c>
      <c r="EB224">
        <f>IF($GL224&gt;=20,INDEX($DF:$DF,$GK224+20),"")</f>
      </c>
      <c r="EC224">
        <f>IF($GL224&gt;=21,INDEX($DF:$DF,$GK224+21),"")</f>
      </c>
      <c r="ED224">
        <f>IF($GL224&gt;=22,INDEX($DF:$DF,$GK224+22),"")</f>
      </c>
      <c r="EE224">
        <f>IF($GL224&gt;=23,INDEX($DF:$DF,$GK224+23),"")</f>
      </c>
      <c r="EF224">
        <f>IF($GL224&gt;=24,INDEX($DF:$DF,$GK224+24),"")</f>
      </c>
      <c r="EG224">
        <f>IF($GL224&gt;=25,INDEX($DF:$DF,$GK224+25),"")</f>
      </c>
      <c r="EH224">
        <f>IF($GL224&gt;=26,INDEX($DF:$DF,$GK224+26),"")</f>
      </c>
      <c r="EI224">
        <f>IF($GL224&gt;=27,INDEX($DF:$DF,$GK224+27),"")</f>
      </c>
      <c r="EJ224">
        <f>IF($GL224&gt;=28,INDEX($DF:$DF,$GK224+28),"")</f>
      </c>
      <c r="EK224">
        <f>IF($GL224&gt;=29,INDEX($DF:$DF,$GK224+29),"")</f>
      </c>
      <c r="EL224">
        <f>IF($GL224&gt;=30,INDEX($DF:$DF,$GK224+30),"")</f>
      </c>
      <c r="EM224">
        <f>IF($GL224&gt;=31,INDEX($DF:$DF,$GK224+31),"")</f>
      </c>
      <c r="EN224">
        <f>IF($GL224&gt;=32,INDEX($DF:$DF,$GK224+32),"")</f>
      </c>
      <c r="EO224">
        <f>IF($GL224&gt;=33,INDEX($DF:$DF,$GK224+33),"")</f>
      </c>
      <c r="EP224">
        <f>IF($GL224&gt;=34,INDEX($DF:$DF,$GK224+34),"")</f>
      </c>
      <c r="EQ224">
        <f>IF($GL224&gt;=35,INDEX($DF:$DF,$GK224+35),"")</f>
      </c>
      <c r="ER224">
        <f>IF($GL224&gt;=36,INDEX($DF:$DF,$GK224+36),"")</f>
      </c>
      <c r="ES224">
        <f>IF($GL224&gt;=37,INDEX($DF:$DF,$GK224+37),"")</f>
      </c>
      <c r="ET224">
        <f>IF($GL224&gt;=38,INDEX($DF:$DF,$GK224+38),"")</f>
      </c>
      <c r="EU224">
        <f>IF($GL224&gt;=39,INDEX($DF:$DF,$GK224+39),"")</f>
      </c>
      <c r="EV224">
        <f>IF($GL224&gt;=40,INDEX($DF:$DF,$GK224+40),"")</f>
      </c>
      <c r="EW224">
        <f>IF($GL224&gt;=1,INDEX($DG:$DG,$GK224+1),"")</f>
      </c>
      <c r="EX224">
        <f>IF($GL224&gt;=2,INDEX($DG:$DG,$GK224+2),"")</f>
      </c>
      <c r="EY224">
        <f>IF($GL224&gt;=3,INDEX($DG:$DG,$GK224+3),"")</f>
      </c>
      <c r="EZ224">
        <f>IF($GL224&gt;=4,INDEX($DG:$DG,$GK224+4),"")</f>
      </c>
      <c r="FA224">
        <f>IF($GL224&gt;=5,INDEX($DG:$DG,$GK224+5),"")</f>
      </c>
      <c r="FB224">
        <f>IF($GL224&gt;=6,INDEX($DG:$DG,$GK224+6),"")</f>
      </c>
      <c r="FC224">
        <f>IF($GL224&gt;=7,INDEX($DG:$DG,$GK224+7),"")</f>
      </c>
      <c r="FD224">
        <f>IF($GL224&gt;=8,INDEX($DG:$DG,$GK224+8),"")</f>
      </c>
      <c r="FE224">
        <f>IF($GL224&gt;=9,INDEX($DG:$DG,$GK224+9),"")</f>
      </c>
      <c r="FF224">
        <f>IF($GL224&gt;=10,INDEX($DG:$DG,$GK224+10),"")</f>
      </c>
      <c r="FG224">
        <f>IF($GL224&gt;=11,INDEX($DG:$DG,$GK224+11),"")</f>
      </c>
      <c r="FH224">
        <f>IF($GL224&gt;=12,INDEX($DG:$DG,$GK224+12),"")</f>
      </c>
      <c r="FI224">
        <f>IF($GL224&gt;=13,INDEX($DG:$DG,$GK224+13),"")</f>
      </c>
      <c r="FJ224">
        <f>IF($GL224&gt;=14,INDEX($DG:$DG,$GK224+14),"")</f>
      </c>
      <c r="FK224">
        <f>IF($GL224&gt;=15,INDEX($DG:$DG,$GK224+15),"")</f>
      </c>
      <c r="FL224">
        <f>IF($GL224&gt;=16,INDEX($DG:$DG,$GK224+16),"")</f>
      </c>
      <c r="FM224">
        <f>IF($GL224&gt;=17,INDEX($DG:$DG,$GK224+17),"")</f>
      </c>
      <c r="FN224">
        <f>IF($GL224&gt;=18,INDEX($DG:$DG,$GK224+18),"")</f>
      </c>
      <c r="FO224">
        <f>IF($GL224&gt;=19,INDEX($DG:$DG,$GK224+19),"")</f>
      </c>
      <c r="FP224">
        <f>IF($GL224&gt;=20,INDEX($DG:$DG,$GK224+20),"")</f>
      </c>
      <c r="FQ224">
        <f>IF($GL224&gt;=21,INDEX($DG:$DG,$GK224+21),"")</f>
      </c>
      <c r="FR224">
        <f>IF($GL224&gt;=22,INDEX($DG:$DG,$GK224+22),"")</f>
      </c>
      <c r="FS224">
        <f>IF($GL224&gt;=23,INDEX($DG:$DG,$GK224+23),"")</f>
      </c>
      <c r="FT224">
        <f>IF($GL224&gt;=24,INDEX($DG:$DG,$GK224+24),"")</f>
      </c>
      <c r="FU224">
        <f>IF($GL224&gt;=25,INDEX($DG:$DG,$GK224+25),"")</f>
      </c>
      <c r="FV224">
        <f>IF($GL224&gt;=26,INDEX($DG:$DG,$GK224+26),"")</f>
      </c>
      <c r="FW224">
        <f>IF($GL224&gt;=27,INDEX($DG:$DG,$GK224+27),"")</f>
      </c>
      <c r="FX224">
        <f>IF($GL224&gt;=28,INDEX($DG:$DG,$GK224+28),"")</f>
      </c>
      <c r="FY224">
        <f>IF($GL224&gt;=29,INDEX($DG:$DG,$GK224+29),"")</f>
      </c>
      <c r="FZ224">
        <f>IF($GL224&gt;=30,INDEX($DG:$DG,$GK224+30),"")</f>
      </c>
      <c r="GA224">
        <f>IF($GL224&gt;=31,INDEX($DG:$DG,$GK224+31),"")</f>
      </c>
      <c r="GB224">
        <f>IF($GL224&gt;=32,INDEX($DG:$DG,$GK224+32),"")</f>
      </c>
      <c r="GC224">
        <f>IF($GL224&gt;=33,INDEX($DG:$DG,$GK224+33),"")</f>
      </c>
      <c r="GD224">
        <f>IF($GL224&gt;=34,INDEX($DG:$DG,$GK224+34),"")</f>
      </c>
      <c r="GE224">
        <f>IF($GL224&gt;=35,INDEX($DG:$DG,$GK224+35),"")</f>
      </c>
      <c r="GF224">
        <f>IF($GL224&gt;=36,INDEX($DG:$DG,$GK224+36),"")</f>
      </c>
      <c r="GG224">
        <f>IF($GL224&gt;=37,INDEX($DG:$DG,$GK224+37),"")</f>
      </c>
      <c r="GH224">
        <f>IF($GL224&gt;=38,INDEX($DG:$DG,$GK224+38),"")</f>
      </c>
      <c r="GI224">
        <f>IF($GL224&gt;=39,INDEX($DG:$DG,$GK224+39),"")</f>
      </c>
      <c r="GJ224">
        <f>IF($GL224&gt;=40,INDEX($DG:$DG,$GK224+40),"")</f>
      </c>
      <c r="GK224">
        <f>IFERROR(MATCH($DE224,$DF$2:$DF$166,0)+1,0)</f>
      </c>
      <c r="GL224">
        <f>IFERROR(INDEX($DH$2:$DH$166,MATCH($DE224,$DF$2:$DF$166,0)),0)</f>
      </c>
      <c r="GM224">
        <f>IFERROR(MATCH($H224,$DI$224:$EV$224,0),0)</f>
      </c>
      <c r="GN224">
        <f>IF($GM224&gt;0,INDEX($EW$224:$GJ$224,$GM224),"")</f>
      </c>
      <c r="GO224" t="s">
        <v>668</v>
      </c>
      <c r="GQ224">
        <f>IF($IZ224&gt;=1,INDEX($GO:$GO,$IY224+1),"")</f>
      </c>
      <c r="GR224">
        <f>IF($IZ224&gt;=2,INDEX($GO:$GO,$IY224+2),"")</f>
      </c>
      <c r="GS224">
        <f>IF($IZ224&gt;=3,INDEX($GO:$GO,$IY224+3),"")</f>
      </c>
      <c r="GT224">
        <f>IF($IZ224&gt;=4,INDEX($GO:$GO,$IY224+4),"")</f>
      </c>
      <c r="GU224">
        <f>IF($IZ224&gt;=5,INDEX($GO:$GO,$IY224+5),"")</f>
      </c>
      <c r="GV224">
        <f>IF($IZ224&gt;=6,INDEX($GO:$GO,$IY224+6),"")</f>
      </c>
      <c r="GW224">
        <f>IF($IZ224&gt;=7,INDEX($GO:$GO,$IY224+7),"")</f>
      </c>
      <c r="GX224">
        <f>IF($IZ224&gt;=8,INDEX($GO:$GO,$IY224+8),"")</f>
      </c>
      <c r="GY224">
        <f>IF($IZ224&gt;=9,INDEX($GO:$GO,$IY224+9),"")</f>
      </c>
      <c r="GZ224">
        <f>IF($IZ224&gt;=10,INDEX($GO:$GO,$IY224+10),"")</f>
      </c>
      <c r="HA224">
        <f>IF($IZ224&gt;=11,INDEX($GO:$GO,$IY224+11),"")</f>
      </c>
      <c r="HB224">
        <f>IF($IZ224&gt;=12,INDEX($GO:$GO,$IY224+12),"")</f>
      </c>
      <c r="HC224">
        <f>IF($IZ224&gt;=13,INDEX($GO:$GO,$IY224+13),"")</f>
      </c>
      <c r="HD224">
        <f>IF($IZ224&gt;=14,INDEX($GO:$GO,$IY224+14),"")</f>
      </c>
      <c r="HE224">
        <f>IF($IZ224&gt;=15,INDEX($GO:$GO,$IY224+15),"")</f>
      </c>
      <c r="HF224">
        <f>IF($IZ224&gt;=16,INDEX($GO:$GO,$IY224+16),"")</f>
      </c>
      <c r="HG224">
        <f>IF($IZ224&gt;=17,INDEX($GO:$GO,$IY224+17),"")</f>
      </c>
      <c r="HH224">
        <f>IF($IZ224&gt;=18,INDEX($GO:$GO,$IY224+18),"")</f>
      </c>
      <c r="HI224">
        <f>IF($IZ224&gt;=19,INDEX($GO:$GO,$IY224+19),"")</f>
      </c>
      <c r="HJ224">
        <f>IF($IZ224&gt;=20,INDEX($GO:$GO,$IY224+20),"")</f>
      </c>
      <c r="HK224">
        <f>IF($IZ224&gt;=21,INDEX($GO:$GO,$IY224+21),"")</f>
      </c>
      <c r="HL224">
        <f>IF($IZ224&gt;=22,INDEX($GO:$GO,$IY224+22),"")</f>
      </c>
      <c r="HM224">
        <f>IF($IZ224&gt;=23,INDEX($GO:$GO,$IY224+23),"")</f>
      </c>
      <c r="HN224">
        <f>IF($IZ224&gt;=24,INDEX($GO:$GO,$IY224+24),"")</f>
      </c>
      <c r="HO224">
        <f>IF($IZ224&gt;=25,INDEX($GO:$GO,$IY224+25),"")</f>
      </c>
      <c r="HP224">
        <f>IF($IZ224&gt;=26,INDEX($GO:$GO,$IY224+26),"")</f>
      </c>
      <c r="HQ224">
        <f>IF($IZ224&gt;=27,INDEX($GO:$GO,$IY224+27),"")</f>
      </c>
      <c r="HR224">
        <f>IF($IZ224&gt;=28,INDEX($GO:$GO,$IY224+28),"")</f>
      </c>
      <c r="HS224">
        <f>IF($IZ224&gt;=29,INDEX($GO:$GO,$IY224+29),"")</f>
      </c>
      <c r="HT224">
        <f>IF($IZ224&gt;=30,INDEX($GO:$GO,$IY224+30),"")</f>
      </c>
      <c r="HU224">
        <f>IF($IZ224&gt;=31,INDEX($GO:$GO,$IY224+31),"")</f>
      </c>
      <c r="HV224">
        <f>IF($IZ224&gt;=32,INDEX($GO:$GO,$IY224+32),"")</f>
      </c>
      <c r="HW224">
        <f>IF($IZ224&gt;=33,INDEX($GO:$GO,$IY224+33),"")</f>
      </c>
      <c r="HX224">
        <f>IF($IZ224&gt;=34,INDEX($GO:$GO,$IY224+34),"")</f>
      </c>
      <c r="HY224">
        <f>IF($IZ224&gt;=35,INDEX($GO:$GO,$IY224+35),"")</f>
      </c>
      <c r="HZ224">
        <f>IF($IZ224&gt;=36,INDEX($GO:$GO,$IY224+36),"")</f>
      </c>
      <c r="IA224">
        <f>IF($IZ224&gt;=37,INDEX($GO:$GO,$IY224+37),"")</f>
      </c>
      <c r="IB224">
        <f>IF($IZ224&gt;=38,INDEX($GO:$GO,$IY224+38),"")</f>
      </c>
      <c r="IC224">
        <f>IF($IZ224&gt;=39,INDEX($GO:$GO,$IY224+39),"")</f>
      </c>
      <c r="ID224">
        <f>IF($IZ224&gt;=40,INDEX($GO:$GO,$IY224+40),"")</f>
      </c>
      <c r="IE224">
        <f>IF($IZ224&gt;=41,INDEX($GO:$GO,$IY224+41),"")</f>
      </c>
      <c r="IF224">
        <f>IF($IZ224&gt;=42,INDEX($GO:$GO,$IY224+42),"")</f>
      </c>
      <c r="IG224">
        <f>IF($IZ224&gt;=43,INDEX($GO:$GO,$IY224+43),"")</f>
      </c>
      <c r="IH224">
        <f>IF($IZ224&gt;=44,INDEX($GO:$GO,$IY224+44),"")</f>
      </c>
      <c r="II224">
        <f>IF($IZ224&gt;=45,INDEX($GO:$GO,$IY224+45),"")</f>
      </c>
      <c r="IJ224">
        <f>IF($IZ224&gt;=46,INDEX($GO:$GO,$IY224+46),"")</f>
      </c>
      <c r="IK224">
        <f>IF($IZ224&gt;=47,INDEX($GO:$GO,$IY224+47),"")</f>
      </c>
      <c r="IL224">
        <f>IF($IZ224&gt;=48,INDEX($GO:$GO,$IY224+48),"")</f>
      </c>
      <c r="IM224">
        <f>IF($IZ224&gt;=49,INDEX($GO:$GO,$IY224+49),"")</f>
      </c>
      <c r="IN224">
        <f>IF($IZ224&gt;=50,INDEX($GO:$GO,$IY224+50),"")</f>
      </c>
      <c r="IO224">
        <f>IF($IZ224&gt;=51,INDEX($GO:$GO,$IY224+51),"")</f>
      </c>
      <c r="IP224">
        <f>IF($IZ224&gt;=52,INDEX($GO:$GO,$IY224+52),"")</f>
      </c>
      <c r="IQ224">
        <f>IF($IZ224&gt;=53,INDEX($GO:$GO,$IY224+53),"")</f>
      </c>
      <c r="IR224">
        <f>IF($IZ224&gt;=54,INDEX($GO:$GO,$IY224+54),"")</f>
      </c>
      <c r="IS224">
        <f>IF($IZ224&gt;=55,INDEX($GO:$GO,$IY224+55),"")</f>
      </c>
      <c r="IT224">
        <f>IF($IZ224&gt;=56,INDEX($GO:$GO,$IY224+56),"")</f>
      </c>
      <c r="IU224">
        <f>IF($IZ224&gt;=57,INDEX($GO:$GO,$IY224+57),"")</f>
      </c>
      <c r="IV224">
        <f>IF($IZ224&gt;=58,INDEX($GO:$GO,$IY224+58),"")</f>
      </c>
      <c r="IW224">
        <f>IF($IZ224&gt;=59,INDEX($GO:$GO,$IY224+59),"")</f>
      </c>
      <c r="IX224">
        <f>IF($IZ224&gt;=60,INDEX($GO:$GO,$IY224+60),"")</f>
      </c>
      <c r="IY224">
        <f>IFERROR(MATCH($GN224,$GO$2:$GO$827,0)+1,0)</f>
      </c>
      <c r="IZ224">
        <f>IFERROR(INDEX($GP$2:$GP$827,MATCH($GN224,$GO$2:$GO$827,0)),0)</f>
      </c>
      <c r="JA224" t="s">
        <v>23</v>
      </c>
      <c r="JB224" t="s">
        <v>23</v>
      </c>
    </row>
    <row r="225" spans="1:262" x14ac:dyDescent="0.25">
      <c r="F225" s="1"/>
      <c r="G225" s="1"/>
      <c r="H225" s="1"/>
      <c r="I225" s="1"/>
      <c r="J225" s="1">
        <f>IFERROR(IF(FIND(" - ",$F225)&gt;0,MID($F225,FIND(" - ",$F225)+3,LEN($F225)),""),"")</f>
      </c>
      <c r="L225" s="1"/>
      <c r="N225" t="s">
        <v>23</v>
      </c>
      <c r="P225">
        <f>IF(OR($N225="",$O225=""),"",IFERROR($N225/$O225,0))</f>
      </c>
      <c r="Q225">
        <f>IF($N225="","",
IF($G225="","",
IF(ISNUMBER(SEARCH("exempt",LOWER($G225))),0,
$N225*(VALUE(SUBSTITUTE($G225,"%",""))/100))))</f>
      </c>
      <c r="W225">
        <f>IF($N225="","",
SUM($N225,$Q225,$U225,$R225,$T225)-
IF($V225="",0,VALUE($V225)))</f>
      </c>
      <c r="AE225" t="s">
        <v>995</v>
      </c>
      <c r="AJ225" t="s">
        <v>996</v>
      </c>
      <c r="AM225">
        <f>IFERROR(LEFT($F225,FIND(" - ",$F225)-1),$F225)</f>
      </c>
      <c r="AP225">
        <f>IF($CE225&gt;=1,INDEX($AN:$AN,$CD225+1),"")</f>
      </c>
      <c r="AQ225">
        <f>IF($CE225&gt;=2,INDEX($AN:$AN,$CD225+2),"")</f>
      </c>
      <c r="AR225">
        <f>IF($CE225&gt;=3,INDEX($AN:$AN,$CD225+3),"")</f>
      </c>
      <c r="AS225">
        <f>IF($CE225&gt;=4,INDEX($AN:$AN,$CD225+4),"")</f>
      </c>
      <c r="AT225">
        <f>IF($CE225&gt;=5,INDEX($AN:$AN,$CD225+5),"")</f>
      </c>
      <c r="AU225">
        <f>IF($CE225&gt;=6,INDEX($AN:$AN,$CD225+6),"")</f>
      </c>
      <c r="AV225">
        <f>IF($CE225&gt;=7,INDEX($AN:$AN,$CD225+7),"")</f>
      </c>
      <c r="AW225">
        <f>IF($CE225&gt;=8,INDEX($AN:$AN,$CD225+8),"")</f>
      </c>
      <c r="AX225">
        <f>IF($CE225&gt;=9,INDEX($AN:$AN,$CD225+9),"")</f>
      </c>
      <c r="AY225">
        <f>IF($CE225&gt;=10,INDEX($AN:$AN,$CD225+10),"")</f>
      </c>
      <c r="AZ225">
        <f>IF($CE225&gt;=11,INDEX($AN:$AN,$CD225+11),"")</f>
      </c>
      <c r="BA225">
        <f>IF($CE225&gt;=12,INDEX($AN:$AN,$CD225+12),"")</f>
      </c>
      <c r="BB225">
        <f>IF($CE225&gt;=13,INDEX($AN:$AN,$CD225+13),"")</f>
      </c>
      <c r="BC225">
        <f>IF($CE225&gt;=14,INDEX($AN:$AN,$CD225+14),"")</f>
      </c>
      <c r="BD225">
        <f>IF($CE225&gt;=15,INDEX($AN:$AN,$CD225+15),"")</f>
      </c>
      <c r="BE225">
        <f>IF($CE225&gt;=16,INDEX($AN:$AN,$CD225+16),"")</f>
      </c>
      <c r="BF225">
        <f>IF($CE225&gt;=17,INDEX($AN:$AN,$CD225+17),"")</f>
      </c>
      <c r="BG225">
        <f>IF($CE225&gt;=18,INDEX($AN:$AN,$CD225+18),"")</f>
      </c>
      <c r="BH225">
        <f>IF($CE225&gt;=19,INDEX($AN:$AN,$CD225+19),"")</f>
      </c>
      <c r="BI225">
        <f>IF($CE225&gt;=20,INDEX($AN:$AN,$CD225+20),"")</f>
      </c>
      <c r="BJ225">
        <f>IF($CE225&gt;=21,INDEX($AN:$AN,$CD225+21),"")</f>
      </c>
      <c r="BK225">
        <f>IF($CE225&gt;=22,INDEX($AN:$AN,$CD225+22),"")</f>
      </c>
      <c r="BL225">
        <f>IF($CE225&gt;=23,INDEX($AN:$AN,$CD225+23),"")</f>
      </c>
      <c r="BM225">
        <f>IF($CE225&gt;=24,INDEX($AN:$AN,$CD225+24),"")</f>
      </c>
      <c r="BN225">
        <f>IF($CE225&gt;=25,INDEX($AN:$AN,$CD225+25),"")</f>
      </c>
      <c r="BO225">
        <f>IF($CE225&gt;=26,INDEX($AN:$AN,$CD225+26),"")</f>
      </c>
      <c r="BP225">
        <f>IF($CE225&gt;=27,INDEX($AN:$AN,$CD225+27),"")</f>
      </c>
      <c r="BQ225">
        <f>IF($CE225&gt;=28,INDEX($AN:$AN,$CD225+28),"")</f>
      </c>
      <c r="BR225">
        <f>IF($CE225&gt;=29,INDEX($AN:$AN,$CD225+29),"")</f>
      </c>
      <c r="BS225">
        <f>IF($CE225&gt;=30,INDEX($AN:$AN,$CD225+30),"")</f>
      </c>
      <c r="BT225">
        <f>IF($CE225&gt;=31,INDEX($AN:$AN,$CD225+31),"")</f>
      </c>
      <c r="BU225">
        <f>IF($CE225&gt;=32,INDEX($AN:$AN,$CD225+32),"")</f>
      </c>
      <c r="BV225">
        <f>IF($CE225&gt;=33,INDEX($AN:$AN,$CD225+33),"")</f>
      </c>
      <c r="BW225">
        <f>IF($CE225&gt;=34,INDEX($AN:$AN,$CD225+34),"")</f>
      </c>
      <c r="BX225">
        <f>IF($CE225&gt;=35,INDEX($AN:$AN,$CD225+35),"")</f>
      </c>
      <c r="BY225">
        <f>IF($CE225&gt;=36,INDEX($AN:$AN,$CD225+36),"")</f>
      </c>
      <c r="BZ225">
        <f>IF($CE225&gt;=37,INDEX($AN:$AN,$CD225+37),"")</f>
      </c>
      <c r="CA225">
        <f>IF($CE225&gt;=38,INDEX($AN:$AN,$CD225+38),"")</f>
      </c>
      <c r="CB225">
        <f>IF($CE225&gt;=39,INDEX($AN:$AN,$CD225+39),"")</f>
      </c>
      <c r="CC225">
        <f>IF($CE225&gt;=40,INDEX($AN:$AN,$CD225+40),"")</f>
      </c>
      <c r="CD225">
        <f>IFERROR(MATCH($AM225,$AN$2:$AN$133,0)+1,0)</f>
      </c>
      <c r="CE225">
        <f>IFERROR(INDEX($AO$2:$AO$133,MATCH($AM225,$AN$2:$AN$133,0)),0)</f>
      </c>
      <c r="CF225">
        <f>IFERROR(LEFT($K225,FIND(" - ",$K225)-1),$K225)</f>
      </c>
      <c r="CG225" t="s">
        <v>51</v>
      </c>
      <c r="CI225">
        <f>IF($DD225&gt;=1,INDEX($CG:$CG,$DC225+1),"")</f>
      </c>
      <c r="CJ225">
        <f>IF($DD225&gt;=2,INDEX($CG:$CG,$DC225+2),"")</f>
      </c>
      <c r="CK225">
        <f>IF($DD225&gt;=3,INDEX($CG:$CG,$DC225+3),"")</f>
      </c>
      <c r="CL225">
        <f>IF($DD225&gt;=4,INDEX($CG:$CG,$DC225+4),"")</f>
      </c>
      <c r="CM225">
        <f>IF($DD225&gt;=5,INDEX($CG:$CG,$DC225+5),"")</f>
      </c>
      <c r="CN225">
        <f>IF($DD225&gt;=6,INDEX($CG:$CG,$DC225+6),"")</f>
      </c>
      <c r="CO225">
        <f>IF($DD225&gt;=7,INDEX($CG:$CG,$DC225+7),"")</f>
      </c>
      <c r="CP225">
        <f>IF($DD225&gt;=8,INDEX($CG:$CG,$DC225+8),"")</f>
      </c>
      <c r="CQ225">
        <f>IF($DD225&gt;=9,INDEX($CG:$CG,$DC225+9),"")</f>
      </c>
      <c r="CR225">
        <f>IF($DD225&gt;=10,INDEX($CG:$CG,$DC225+10),"")</f>
      </c>
      <c r="CS225">
        <f>IF($DD225&gt;=11,INDEX($CG:$CG,$DC225+11),"")</f>
      </c>
      <c r="CT225">
        <f>IF($DD225&gt;=12,INDEX($CG:$CG,$DC225+12),"")</f>
      </c>
      <c r="CU225">
        <f>IF($DD225&gt;=13,INDEX($CG:$CG,$DC225+13),"")</f>
      </c>
      <c r="CV225">
        <f>IF($DD225&gt;=14,INDEX($CG:$CG,$DC225+14),"")</f>
      </c>
      <c r="CW225">
        <f>IF($DD225&gt;=15,INDEX($CG:$CG,$DC225+15),"")</f>
      </c>
      <c r="CX225">
        <f>IF($DD225&gt;=16,INDEX($CG:$CG,$DC225+16),"")</f>
      </c>
      <c r="CY225">
        <f>IF($DD225&gt;=17,INDEX($CG:$CG,$DC225+17),"")</f>
      </c>
      <c r="CZ225">
        <f>IF($DD225&gt;=18,INDEX($CG:$CG,$DC225+18),"")</f>
      </c>
      <c r="DA225">
        <f>IF($DD225&gt;=19,INDEX($CG:$CG,$DC225+19),"")</f>
      </c>
      <c r="DB225">
        <f>IF($DD225&gt;=20,INDEX($CG:$CG,$DC225+20),"")</f>
      </c>
      <c r="DC225">
        <f>IFERROR(MATCH($CF225,$CG$2:$CG$1558,0)+1,0)</f>
      </c>
      <c r="DD225">
        <f>IFERROR(INDEX($CH$2:$CH$1558,MATCH($CF225,$CG$2:$CG$1558,0)),0)</f>
      </c>
      <c r="DE225">
        <f>IFERROR(INDEX($AL:$AL,MATCH($G225,$AK:$AK,0))&amp;"","")</f>
      </c>
      <c r="DI225">
        <f>IF($GL225&gt;=1,INDEX($DF:$DF,$GK225+1),"")</f>
      </c>
      <c r="DJ225">
        <f>IF($GL225&gt;=2,INDEX($DF:$DF,$GK225+2),"")</f>
      </c>
      <c r="DK225">
        <f>IF($GL225&gt;=3,INDEX($DF:$DF,$GK225+3),"")</f>
      </c>
      <c r="DL225">
        <f>IF($GL225&gt;=4,INDEX($DF:$DF,$GK225+4),"")</f>
      </c>
      <c r="DM225">
        <f>IF($GL225&gt;=5,INDEX($DF:$DF,$GK225+5),"")</f>
      </c>
      <c r="DN225">
        <f>IF($GL225&gt;=6,INDEX($DF:$DF,$GK225+6),"")</f>
      </c>
      <c r="DO225">
        <f>IF($GL225&gt;=7,INDEX($DF:$DF,$GK225+7),"")</f>
      </c>
      <c r="DP225">
        <f>IF($GL225&gt;=8,INDEX($DF:$DF,$GK225+8),"")</f>
      </c>
      <c r="DQ225">
        <f>IF($GL225&gt;=9,INDEX($DF:$DF,$GK225+9),"")</f>
      </c>
      <c r="DR225">
        <f>IF($GL225&gt;=10,INDEX($DF:$DF,$GK225+10),"")</f>
      </c>
      <c r="DS225">
        <f>IF($GL225&gt;=11,INDEX($DF:$DF,$GK225+11),"")</f>
      </c>
      <c r="DT225">
        <f>IF($GL225&gt;=12,INDEX($DF:$DF,$GK225+12),"")</f>
      </c>
      <c r="DU225">
        <f>IF($GL225&gt;=13,INDEX($DF:$DF,$GK225+13),"")</f>
      </c>
      <c r="DV225">
        <f>IF($GL225&gt;=14,INDEX($DF:$DF,$GK225+14),"")</f>
      </c>
      <c r="DW225">
        <f>IF($GL225&gt;=15,INDEX($DF:$DF,$GK225+15),"")</f>
      </c>
      <c r="DX225">
        <f>IF($GL225&gt;=16,INDEX($DF:$DF,$GK225+16),"")</f>
      </c>
      <c r="DY225">
        <f>IF($GL225&gt;=17,INDEX($DF:$DF,$GK225+17),"")</f>
      </c>
      <c r="DZ225">
        <f>IF($GL225&gt;=18,INDEX($DF:$DF,$GK225+18),"")</f>
      </c>
      <c r="EA225">
        <f>IF($GL225&gt;=19,INDEX($DF:$DF,$GK225+19),"")</f>
      </c>
      <c r="EB225">
        <f>IF($GL225&gt;=20,INDEX($DF:$DF,$GK225+20),"")</f>
      </c>
      <c r="EC225">
        <f>IF($GL225&gt;=21,INDEX($DF:$DF,$GK225+21),"")</f>
      </c>
      <c r="ED225">
        <f>IF($GL225&gt;=22,INDEX($DF:$DF,$GK225+22),"")</f>
      </c>
      <c r="EE225">
        <f>IF($GL225&gt;=23,INDEX($DF:$DF,$GK225+23),"")</f>
      </c>
      <c r="EF225">
        <f>IF($GL225&gt;=24,INDEX($DF:$DF,$GK225+24),"")</f>
      </c>
      <c r="EG225">
        <f>IF($GL225&gt;=25,INDEX($DF:$DF,$GK225+25),"")</f>
      </c>
      <c r="EH225">
        <f>IF($GL225&gt;=26,INDEX($DF:$DF,$GK225+26),"")</f>
      </c>
      <c r="EI225">
        <f>IF($GL225&gt;=27,INDEX($DF:$DF,$GK225+27),"")</f>
      </c>
      <c r="EJ225">
        <f>IF($GL225&gt;=28,INDEX($DF:$DF,$GK225+28),"")</f>
      </c>
      <c r="EK225">
        <f>IF($GL225&gt;=29,INDEX($DF:$DF,$GK225+29),"")</f>
      </c>
      <c r="EL225">
        <f>IF($GL225&gt;=30,INDEX($DF:$DF,$GK225+30),"")</f>
      </c>
      <c r="EM225">
        <f>IF($GL225&gt;=31,INDEX($DF:$DF,$GK225+31),"")</f>
      </c>
      <c r="EN225">
        <f>IF($GL225&gt;=32,INDEX($DF:$DF,$GK225+32),"")</f>
      </c>
      <c r="EO225">
        <f>IF($GL225&gt;=33,INDEX($DF:$DF,$GK225+33),"")</f>
      </c>
      <c r="EP225">
        <f>IF($GL225&gt;=34,INDEX($DF:$DF,$GK225+34),"")</f>
      </c>
      <c r="EQ225">
        <f>IF($GL225&gt;=35,INDEX($DF:$DF,$GK225+35),"")</f>
      </c>
      <c r="ER225">
        <f>IF($GL225&gt;=36,INDEX($DF:$DF,$GK225+36),"")</f>
      </c>
      <c r="ES225">
        <f>IF($GL225&gt;=37,INDEX($DF:$DF,$GK225+37),"")</f>
      </c>
      <c r="ET225">
        <f>IF($GL225&gt;=38,INDEX($DF:$DF,$GK225+38),"")</f>
      </c>
      <c r="EU225">
        <f>IF($GL225&gt;=39,INDEX($DF:$DF,$GK225+39),"")</f>
      </c>
      <c r="EV225">
        <f>IF($GL225&gt;=40,INDEX($DF:$DF,$GK225+40),"")</f>
      </c>
      <c r="EW225">
        <f>IF($GL225&gt;=1,INDEX($DG:$DG,$GK225+1),"")</f>
      </c>
      <c r="EX225">
        <f>IF($GL225&gt;=2,INDEX($DG:$DG,$GK225+2),"")</f>
      </c>
      <c r="EY225">
        <f>IF($GL225&gt;=3,INDEX($DG:$DG,$GK225+3),"")</f>
      </c>
      <c r="EZ225">
        <f>IF($GL225&gt;=4,INDEX($DG:$DG,$GK225+4),"")</f>
      </c>
      <c r="FA225">
        <f>IF($GL225&gt;=5,INDEX($DG:$DG,$GK225+5),"")</f>
      </c>
      <c r="FB225">
        <f>IF($GL225&gt;=6,INDEX($DG:$DG,$GK225+6),"")</f>
      </c>
      <c r="FC225">
        <f>IF($GL225&gt;=7,INDEX($DG:$DG,$GK225+7),"")</f>
      </c>
      <c r="FD225">
        <f>IF($GL225&gt;=8,INDEX($DG:$DG,$GK225+8),"")</f>
      </c>
      <c r="FE225">
        <f>IF($GL225&gt;=9,INDEX($DG:$DG,$GK225+9),"")</f>
      </c>
      <c r="FF225">
        <f>IF($GL225&gt;=10,INDEX($DG:$DG,$GK225+10),"")</f>
      </c>
      <c r="FG225">
        <f>IF($GL225&gt;=11,INDEX($DG:$DG,$GK225+11),"")</f>
      </c>
      <c r="FH225">
        <f>IF($GL225&gt;=12,INDEX($DG:$DG,$GK225+12),"")</f>
      </c>
      <c r="FI225">
        <f>IF($GL225&gt;=13,INDEX($DG:$DG,$GK225+13),"")</f>
      </c>
      <c r="FJ225">
        <f>IF($GL225&gt;=14,INDEX($DG:$DG,$GK225+14),"")</f>
      </c>
      <c r="FK225">
        <f>IF($GL225&gt;=15,INDEX($DG:$DG,$GK225+15),"")</f>
      </c>
      <c r="FL225">
        <f>IF($GL225&gt;=16,INDEX($DG:$DG,$GK225+16),"")</f>
      </c>
      <c r="FM225">
        <f>IF($GL225&gt;=17,INDEX($DG:$DG,$GK225+17),"")</f>
      </c>
      <c r="FN225">
        <f>IF($GL225&gt;=18,INDEX($DG:$DG,$GK225+18),"")</f>
      </c>
      <c r="FO225">
        <f>IF($GL225&gt;=19,INDEX($DG:$DG,$GK225+19),"")</f>
      </c>
      <c r="FP225">
        <f>IF($GL225&gt;=20,INDEX($DG:$DG,$GK225+20),"")</f>
      </c>
      <c r="FQ225">
        <f>IF($GL225&gt;=21,INDEX($DG:$DG,$GK225+21),"")</f>
      </c>
      <c r="FR225">
        <f>IF($GL225&gt;=22,INDEX($DG:$DG,$GK225+22),"")</f>
      </c>
      <c r="FS225">
        <f>IF($GL225&gt;=23,INDEX($DG:$DG,$GK225+23),"")</f>
      </c>
      <c r="FT225">
        <f>IF($GL225&gt;=24,INDEX($DG:$DG,$GK225+24),"")</f>
      </c>
      <c r="FU225">
        <f>IF($GL225&gt;=25,INDEX($DG:$DG,$GK225+25),"")</f>
      </c>
      <c r="FV225">
        <f>IF($GL225&gt;=26,INDEX($DG:$DG,$GK225+26),"")</f>
      </c>
      <c r="FW225">
        <f>IF($GL225&gt;=27,INDEX($DG:$DG,$GK225+27),"")</f>
      </c>
      <c r="FX225">
        <f>IF($GL225&gt;=28,INDEX($DG:$DG,$GK225+28),"")</f>
      </c>
      <c r="FY225">
        <f>IF($GL225&gt;=29,INDEX($DG:$DG,$GK225+29),"")</f>
      </c>
      <c r="FZ225">
        <f>IF($GL225&gt;=30,INDEX($DG:$DG,$GK225+30),"")</f>
      </c>
      <c r="GA225">
        <f>IF($GL225&gt;=31,INDEX($DG:$DG,$GK225+31),"")</f>
      </c>
      <c r="GB225">
        <f>IF($GL225&gt;=32,INDEX($DG:$DG,$GK225+32),"")</f>
      </c>
      <c r="GC225">
        <f>IF($GL225&gt;=33,INDEX($DG:$DG,$GK225+33),"")</f>
      </c>
      <c r="GD225">
        <f>IF($GL225&gt;=34,INDEX($DG:$DG,$GK225+34),"")</f>
      </c>
      <c r="GE225">
        <f>IF($GL225&gt;=35,INDEX($DG:$DG,$GK225+35),"")</f>
      </c>
      <c r="GF225">
        <f>IF($GL225&gt;=36,INDEX($DG:$DG,$GK225+36),"")</f>
      </c>
      <c r="GG225">
        <f>IF($GL225&gt;=37,INDEX($DG:$DG,$GK225+37),"")</f>
      </c>
      <c r="GH225">
        <f>IF($GL225&gt;=38,INDEX($DG:$DG,$GK225+38),"")</f>
      </c>
      <c r="GI225">
        <f>IF($GL225&gt;=39,INDEX($DG:$DG,$GK225+39),"")</f>
      </c>
      <c r="GJ225">
        <f>IF($GL225&gt;=40,INDEX($DG:$DG,$GK225+40),"")</f>
      </c>
      <c r="GK225">
        <f>IFERROR(MATCH($DE225,$DF$2:$DF$166,0)+1,0)</f>
      </c>
      <c r="GL225">
        <f>IFERROR(INDEX($DH$2:$DH$166,MATCH($DE225,$DF$2:$DF$166,0)),0)</f>
      </c>
      <c r="GM225">
        <f>IFERROR(MATCH($H225,$DI$225:$EV$225,0),0)</f>
      </c>
      <c r="GN225">
        <f>IF($GM225&gt;0,INDEX($EW$225:$GJ$225,$GM225),"")</f>
      </c>
      <c r="GO225" t="s">
        <v>672</v>
      </c>
      <c r="GQ225">
        <f>IF($IZ225&gt;=1,INDEX($GO:$GO,$IY225+1),"")</f>
      </c>
      <c r="GR225">
        <f>IF($IZ225&gt;=2,INDEX($GO:$GO,$IY225+2),"")</f>
      </c>
      <c r="GS225">
        <f>IF($IZ225&gt;=3,INDEX($GO:$GO,$IY225+3),"")</f>
      </c>
      <c r="GT225">
        <f>IF($IZ225&gt;=4,INDEX($GO:$GO,$IY225+4),"")</f>
      </c>
      <c r="GU225">
        <f>IF($IZ225&gt;=5,INDEX($GO:$GO,$IY225+5),"")</f>
      </c>
      <c r="GV225">
        <f>IF($IZ225&gt;=6,INDEX($GO:$GO,$IY225+6),"")</f>
      </c>
      <c r="GW225">
        <f>IF($IZ225&gt;=7,INDEX($GO:$GO,$IY225+7),"")</f>
      </c>
      <c r="GX225">
        <f>IF($IZ225&gt;=8,INDEX($GO:$GO,$IY225+8),"")</f>
      </c>
      <c r="GY225">
        <f>IF($IZ225&gt;=9,INDEX($GO:$GO,$IY225+9),"")</f>
      </c>
      <c r="GZ225">
        <f>IF($IZ225&gt;=10,INDEX($GO:$GO,$IY225+10),"")</f>
      </c>
      <c r="HA225">
        <f>IF($IZ225&gt;=11,INDEX($GO:$GO,$IY225+11),"")</f>
      </c>
      <c r="HB225">
        <f>IF($IZ225&gt;=12,INDEX($GO:$GO,$IY225+12),"")</f>
      </c>
      <c r="HC225">
        <f>IF($IZ225&gt;=13,INDEX($GO:$GO,$IY225+13),"")</f>
      </c>
      <c r="HD225">
        <f>IF($IZ225&gt;=14,INDEX($GO:$GO,$IY225+14),"")</f>
      </c>
      <c r="HE225">
        <f>IF($IZ225&gt;=15,INDEX($GO:$GO,$IY225+15),"")</f>
      </c>
      <c r="HF225">
        <f>IF($IZ225&gt;=16,INDEX($GO:$GO,$IY225+16),"")</f>
      </c>
      <c r="HG225">
        <f>IF($IZ225&gt;=17,INDEX($GO:$GO,$IY225+17),"")</f>
      </c>
      <c r="HH225">
        <f>IF($IZ225&gt;=18,INDEX($GO:$GO,$IY225+18),"")</f>
      </c>
      <c r="HI225">
        <f>IF($IZ225&gt;=19,INDEX($GO:$GO,$IY225+19),"")</f>
      </c>
      <c r="HJ225">
        <f>IF($IZ225&gt;=20,INDEX($GO:$GO,$IY225+20),"")</f>
      </c>
      <c r="HK225">
        <f>IF($IZ225&gt;=21,INDEX($GO:$GO,$IY225+21),"")</f>
      </c>
      <c r="HL225">
        <f>IF($IZ225&gt;=22,INDEX($GO:$GO,$IY225+22),"")</f>
      </c>
      <c r="HM225">
        <f>IF($IZ225&gt;=23,INDEX($GO:$GO,$IY225+23),"")</f>
      </c>
      <c r="HN225">
        <f>IF($IZ225&gt;=24,INDEX($GO:$GO,$IY225+24),"")</f>
      </c>
      <c r="HO225">
        <f>IF($IZ225&gt;=25,INDEX($GO:$GO,$IY225+25),"")</f>
      </c>
      <c r="HP225">
        <f>IF($IZ225&gt;=26,INDEX($GO:$GO,$IY225+26),"")</f>
      </c>
      <c r="HQ225">
        <f>IF($IZ225&gt;=27,INDEX($GO:$GO,$IY225+27),"")</f>
      </c>
      <c r="HR225">
        <f>IF($IZ225&gt;=28,INDEX($GO:$GO,$IY225+28),"")</f>
      </c>
      <c r="HS225">
        <f>IF($IZ225&gt;=29,INDEX($GO:$GO,$IY225+29),"")</f>
      </c>
      <c r="HT225">
        <f>IF($IZ225&gt;=30,INDEX($GO:$GO,$IY225+30),"")</f>
      </c>
      <c r="HU225">
        <f>IF($IZ225&gt;=31,INDEX($GO:$GO,$IY225+31),"")</f>
      </c>
      <c r="HV225">
        <f>IF($IZ225&gt;=32,INDEX($GO:$GO,$IY225+32),"")</f>
      </c>
      <c r="HW225">
        <f>IF($IZ225&gt;=33,INDEX($GO:$GO,$IY225+33),"")</f>
      </c>
      <c r="HX225">
        <f>IF($IZ225&gt;=34,INDEX($GO:$GO,$IY225+34),"")</f>
      </c>
      <c r="HY225">
        <f>IF($IZ225&gt;=35,INDEX($GO:$GO,$IY225+35),"")</f>
      </c>
      <c r="HZ225">
        <f>IF($IZ225&gt;=36,INDEX($GO:$GO,$IY225+36),"")</f>
      </c>
      <c r="IA225">
        <f>IF($IZ225&gt;=37,INDEX($GO:$GO,$IY225+37),"")</f>
      </c>
      <c r="IB225">
        <f>IF($IZ225&gt;=38,INDEX($GO:$GO,$IY225+38),"")</f>
      </c>
      <c r="IC225">
        <f>IF($IZ225&gt;=39,INDEX($GO:$GO,$IY225+39),"")</f>
      </c>
      <c r="ID225">
        <f>IF($IZ225&gt;=40,INDEX($GO:$GO,$IY225+40),"")</f>
      </c>
      <c r="IE225">
        <f>IF($IZ225&gt;=41,INDEX($GO:$GO,$IY225+41),"")</f>
      </c>
      <c r="IF225">
        <f>IF($IZ225&gt;=42,INDEX($GO:$GO,$IY225+42),"")</f>
      </c>
      <c r="IG225">
        <f>IF($IZ225&gt;=43,INDEX($GO:$GO,$IY225+43),"")</f>
      </c>
      <c r="IH225">
        <f>IF($IZ225&gt;=44,INDEX($GO:$GO,$IY225+44),"")</f>
      </c>
      <c r="II225">
        <f>IF($IZ225&gt;=45,INDEX($GO:$GO,$IY225+45),"")</f>
      </c>
      <c r="IJ225">
        <f>IF($IZ225&gt;=46,INDEX($GO:$GO,$IY225+46),"")</f>
      </c>
      <c r="IK225">
        <f>IF($IZ225&gt;=47,INDEX($GO:$GO,$IY225+47),"")</f>
      </c>
      <c r="IL225">
        <f>IF($IZ225&gt;=48,INDEX($GO:$GO,$IY225+48),"")</f>
      </c>
      <c r="IM225">
        <f>IF($IZ225&gt;=49,INDEX($GO:$GO,$IY225+49),"")</f>
      </c>
      <c r="IN225">
        <f>IF($IZ225&gt;=50,INDEX($GO:$GO,$IY225+50),"")</f>
      </c>
      <c r="IO225">
        <f>IF($IZ225&gt;=51,INDEX($GO:$GO,$IY225+51),"")</f>
      </c>
      <c r="IP225">
        <f>IF($IZ225&gt;=52,INDEX($GO:$GO,$IY225+52),"")</f>
      </c>
      <c r="IQ225">
        <f>IF($IZ225&gt;=53,INDEX($GO:$GO,$IY225+53),"")</f>
      </c>
      <c r="IR225">
        <f>IF($IZ225&gt;=54,INDEX($GO:$GO,$IY225+54),"")</f>
      </c>
      <c r="IS225">
        <f>IF($IZ225&gt;=55,INDEX($GO:$GO,$IY225+55),"")</f>
      </c>
      <c r="IT225">
        <f>IF($IZ225&gt;=56,INDEX($GO:$GO,$IY225+56),"")</f>
      </c>
      <c r="IU225">
        <f>IF($IZ225&gt;=57,INDEX($GO:$GO,$IY225+57),"")</f>
      </c>
      <c r="IV225">
        <f>IF($IZ225&gt;=58,INDEX($GO:$GO,$IY225+58),"")</f>
      </c>
      <c r="IW225">
        <f>IF($IZ225&gt;=59,INDEX($GO:$GO,$IY225+59),"")</f>
      </c>
      <c r="IX225">
        <f>IF($IZ225&gt;=60,INDEX($GO:$GO,$IY225+60),"")</f>
      </c>
      <c r="IY225">
        <f>IFERROR(MATCH($GN225,$GO$2:$GO$827,0)+1,0)</f>
      </c>
      <c r="IZ225">
        <f>IFERROR(INDEX($GP$2:$GP$827,MATCH($GN225,$GO$2:$GO$827,0)),0)</f>
      </c>
      <c r="JA225" t="s">
        <v>23</v>
      </c>
      <c r="JB225" t="s">
        <v>23</v>
      </c>
    </row>
    <row r="226" spans="1:262" x14ac:dyDescent="0.25">
      <c r="F226" s="1"/>
      <c r="G226" s="1"/>
      <c r="H226" s="1"/>
      <c r="I226" s="1"/>
      <c r="J226" s="1">
        <f>IFERROR(IF(FIND(" - ",$F226)&gt;0,MID($F226,FIND(" - ",$F226)+3,LEN($F226)),""),"")</f>
      </c>
      <c r="L226" s="1"/>
      <c r="N226" t="s">
        <v>23</v>
      </c>
      <c r="P226">
        <f>IF(OR($N226="",$O226=""),"",IFERROR($N226/$O226,0))</f>
      </c>
      <c r="Q226">
        <f>IF($N226="","",
IF($G226="","",
IF(ISNUMBER(SEARCH("exempt",LOWER($G226))),0,
$N226*(VALUE(SUBSTITUTE($G226,"%",""))/100))))</f>
      </c>
      <c r="W226">
        <f>IF($N226="","",
SUM($N226,$Q226,$U226,$R226,$T226)-
IF($V226="",0,VALUE($V226)))</f>
      </c>
      <c r="AE226" t="s">
        <v>997</v>
      </c>
      <c r="AJ226" t="s">
        <v>998</v>
      </c>
      <c r="AM226">
        <f>IFERROR(LEFT($F226,FIND(" - ",$F226)-1),$F226)</f>
      </c>
      <c r="AP226">
        <f>IF($CE226&gt;=1,INDEX($AN:$AN,$CD226+1),"")</f>
      </c>
      <c r="AQ226">
        <f>IF($CE226&gt;=2,INDEX($AN:$AN,$CD226+2),"")</f>
      </c>
      <c r="AR226">
        <f>IF($CE226&gt;=3,INDEX($AN:$AN,$CD226+3),"")</f>
      </c>
      <c r="AS226">
        <f>IF($CE226&gt;=4,INDEX($AN:$AN,$CD226+4),"")</f>
      </c>
      <c r="AT226">
        <f>IF($CE226&gt;=5,INDEX($AN:$AN,$CD226+5),"")</f>
      </c>
      <c r="AU226">
        <f>IF($CE226&gt;=6,INDEX($AN:$AN,$CD226+6),"")</f>
      </c>
      <c r="AV226">
        <f>IF($CE226&gt;=7,INDEX($AN:$AN,$CD226+7),"")</f>
      </c>
      <c r="AW226">
        <f>IF($CE226&gt;=8,INDEX($AN:$AN,$CD226+8),"")</f>
      </c>
      <c r="AX226">
        <f>IF($CE226&gt;=9,INDEX($AN:$AN,$CD226+9),"")</f>
      </c>
      <c r="AY226">
        <f>IF($CE226&gt;=10,INDEX($AN:$AN,$CD226+10),"")</f>
      </c>
      <c r="AZ226">
        <f>IF($CE226&gt;=11,INDEX($AN:$AN,$CD226+11),"")</f>
      </c>
      <c r="BA226">
        <f>IF($CE226&gt;=12,INDEX($AN:$AN,$CD226+12),"")</f>
      </c>
      <c r="BB226">
        <f>IF($CE226&gt;=13,INDEX($AN:$AN,$CD226+13),"")</f>
      </c>
      <c r="BC226">
        <f>IF($CE226&gt;=14,INDEX($AN:$AN,$CD226+14),"")</f>
      </c>
      <c r="BD226">
        <f>IF($CE226&gt;=15,INDEX($AN:$AN,$CD226+15),"")</f>
      </c>
      <c r="BE226">
        <f>IF($CE226&gt;=16,INDEX($AN:$AN,$CD226+16),"")</f>
      </c>
      <c r="BF226">
        <f>IF($CE226&gt;=17,INDEX($AN:$AN,$CD226+17),"")</f>
      </c>
      <c r="BG226">
        <f>IF($CE226&gt;=18,INDEX($AN:$AN,$CD226+18),"")</f>
      </c>
      <c r="BH226">
        <f>IF($CE226&gt;=19,INDEX($AN:$AN,$CD226+19),"")</f>
      </c>
      <c r="BI226">
        <f>IF($CE226&gt;=20,INDEX($AN:$AN,$CD226+20),"")</f>
      </c>
      <c r="BJ226">
        <f>IF($CE226&gt;=21,INDEX($AN:$AN,$CD226+21),"")</f>
      </c>
      <c r="BK226">
        <f>IF($CE226&gt;=22,INDEX($AN:$AN,$CD226+22),"")</f>
      </c>
      <c r="BL226">
        <f>IF($CE226&gt;=23,INDEX($AN:$AN,$CD226+23),"")</f>
      </c>
      <c r="BM226">
        <f>IF($CE226&gt;=24,INDEX($AN:$AN,$CD226+24),"")</f>
      </c>
      <c r="BN226">
        <f>IF($CE226&gt;=25,INDEX($AN:$AN,$CD226+25),"")</f>
      </c>
      <c r="BO226">
        <f>IF($CE226&gt;=26,INDEX($AN:$AN,$CD226+26),"")</f>
      </c>
      <c r="BP226">
        <f>IF($CE226&gt;=27,INDEX($AN:$AN,$CD226+27),"")</f>
      </c>
      <c r="BQ226">
        <f>IF($CE226&gt;=28,INDEX($AN:$AN,$CD226+28),"")</f>
      </c>
      <c r="BR226">
        <f>IF($CE226&gt;=29,INDEX($AN:$AN,$CD226+29),"")</f>
      </c>
      <c r="BS226">
        <f>IF($CE226&gt;=30,INDEX($AN:$AN,$CD226+30),"")</f>
      </c>
      <c r="BT226">
        <f>IF($CE226&gt;=31,INDEX($AN:$AN,$CD226+31),"")</f>
      </c>
      <c r="BU226">
        <f>IF($CE226&gt;=32,INDEX($AN:$AN,$CD226+32),"")</f>
      </c>
      <c r="BV226">
        <f>IF($CE226&gt;=33,INDEX($AN:$AN,$CD226+33),"")</f>
      </c>
      <c r="BW226">
        <f>IF($CE226&gt;=34,INDEX($AN:$AN,$CD226+34),"")</f>
      </c>
      <c r="BX226">
        <f>IF($CE226&gt;=35,INDEX($AN:$AN,$CD226+35),"")</f>
      </c>
      <c r="BY226">
        <f>IF($CE226&gt;=36,INDEX($AN:$AN,$CD226+36),"")</f>
      </c>
      <c r="BZ226">
        <f>IF($CE226&gt;=37,INDEX($AN:$AN,$CD226+37),"")</f>
      </c>
      <c r="CA226">
        <f>IF($CE226&gt;=38,INDEX($AN:$AN,$CD226+38),"")</f>
      </c>
      <c r="CB226">
        <f>IF($CE226&gt;=39,INDEX($AN:$AN,$CD226+39),"")</f>
      </c>
      <c r="CC226">
        <f>IF($CE226&gt;=40,INDEX($AN:$AN,$CD226+40),"")</f>
      </c>
      <c r="CD226">
        <f>IFERROR(MATCH($AM226,$AN$2:$AN$133,0)+1,0)</f>
      </c>
      <c r="CE226">
        <f>IFERROR(INDEX($AO$2:$AO$133,MATCH($AM226,$AN$2:$AN$133,0)),0)</f>
      </c>
      <c r="CF226">
        <f>IFERROR(LEFT($K226,FIND(" - ",$K226)-1),$K226)</f>
      </c>
      <c r="CG226" t="s">
        <v>63</v>
      </c>
      <c r="CI226">
        <f>IF($DD226&gt;=1,INDEX($CG:$CG,$DC226+1),"")</f>
      </c>
      <c r="CJ226">
        <f>IF($DD226&gt;=2,INDEX($CG:$CG,$DC226+2),"")</f>
      </c>
      <c r="CK226">
        <f>IF($DD226&gt;=3,INDEX($CG:$CG,$DC226+3),"")</f>
      </c>
      <c r="CL226">
        <f>IF($DD226&gt;=4,INDEX($CG:$CG,$DC226+4),"")</f>
      </c>
      <c r="CM226">
        <f>IF($DD226&gt;=5,INDEX($CG:$CG,$DC226+5),"")</f>
      </c>
      <c r="CN226">
        <f>IF($DD226&gt;=6,INDEX($CG:$CG,$DC226+6),"")</f>
      </c>
      <c r="CO226">
        <f>IF($DD226&gt;=7,INDEX($CG:$CG,$DC226+7),"")</f>
      </c>
      <c r="CP226">
        <f>IF($DD226&gt;=8,INDEX($CG:$CG,$DC226+8),"")</f>
      </c>
      <c r="CQ226">
        <f>IF($DD226&gt;=9,INDEX($CG:$CG,$DC226+9),"")</f>
      </c>
      <c r="CR226">
        <f>IF($DD226&gt;=10,INDEX($CG:$CG,$DC226+10),"")</f>
      </c>
      <c r="CS226">
        <f>IF($DD226&gt;=11,INDEX($CG:$CG,$DC226+11),"")</f>
      </c>
      <c r="CT226">
        <f>IF($DD226&gt;=12,INDEX($CG:$CG,$DC226+12),"")</f>
      </c>
      <c r="CU226">
        <f>IF($DD226&gt;=13,INDEX($CG:$CG,$DC226+13),"")</f>
      </c>
      <c r="CV226">
        <f>IF($DD226&gt;=14,INDEX($CG:$CG,$DC226+14),"")</f>
      </c>
      <c r="CW226">
        <f>IF($DD226&gt;=15,INDEX($CG:$CG,$DC226+15),"")</f>
      </c>
      <c r="CX226">
        <f>IF($DD226&gt;=16,INDEX($CG:$CG,$DC226+16),"")</f>
      </c>
      <c r="CY226">
        <f>IF($DD226&gt;=17,INDEX($CG:$CG,$DC226+17),"")</f>
      </c>
      <c r="CZ226">
        <f>IF($DD226&gt;=18,INDEX($CG:$CG,$DC226+18),"")</f>
      </c>
      <c r="DA226">
        <f>IF($DD226&gt;=19,INDEX($CG:$CG,$DC226+19),"")</f>
      </c>
      <c r="DB226">
        <f>IF($DD226&gt;=20,INDEX($CG:$CG,$DC226+20),"")</f>
      </c>
      <c r="DC226">
        <f>IFERROR(MATCH($CF226,$CG$2:$CG$1558,0)+1,0)</f>
      </c>
      <c r="DD226">
        <f>IFERROR(INDEX($CH$2:$CH$1558,MATCH($CF226,$CG$2:$CG$1558,0)),0)</f>
      </c>
      <c r="DE226">
        <f>IFERROR(INDEX($AL:$AL,MATCH($G226,$AK:$AK,0))&amp;"","")</f>
      </c>
      <c r="DI226">
        <f>IF($GL226&gt;=1,INDEX($DF:$DF,$GK226+1),"")</f>
      </c>
      <c r="DJ226">
        <f>IF($GL226&gt;=2,INDEX($DF:$DF,$GK226+2),"")</f>
      </c>
      <c r="DK226">
        <f>IF($GL226&gt;=3,INDEX($DF:$DF,$GK226+3),"")</f>
      </c>
      <c r="DL226">
        <f>IF($GL226&gt;=4,INDEX($DF:$DF,$GK226+4),"")</f>
      </c>
      <c r="DM226">
        <f>IF($GL226&gt;=5,INDEX($DF:$DF,$GK226+5),"")</f>
      </c>
      <c r="DN226">
        <f>IF($GL226&gt;=6,INDEX($DF:$DF,$GK226+6),"")</f>
      </c>
      <c r="DO226">
        <f>IF($GL226&gt;=7,INDEX($DF:$DF,$GK226+7),"")</f>
      </c>
      <c r="DP226">
        <f>IF($GL226&gt;=8,INDEX($DF:$DF,$GK226+8),"")</f>
      </c>
      <c r="DQ226">
        <f>IF($GL226&gt;=9,INDEX($DF:$DF,$GK226+9),"")</f>
      </c>
      <c r="DR226">
        <f>IF($GL226&gt;=10,INDEX($DF:$DF,$GK226+10),"")</f>
      </c>
      <c r="DS226">
        <f>IF($GL226&gt;=11,INDEX($DF:$DF,$GK226+11),"")</f>
      </c>
      <c r="DT226">
        <f>IF($GL226&gt;=12,INDEX($DF:$DF,$GK226+12),"")</f>
      </c>
      <c r="DU226">
        <f>IF($GL226&gt;=13,INDEX($DF:$DF,$GK226+13),"")</f>
      </c>
      <c r="DV226">
        <f>IF($GL226&gt;=14,INDEX($DF:$DF,$GK226+14),"")</f>
      </c>
      <c r="DW226">
        <f>IF($GL226&gt;=15,INDEX($DF:$DF,$GK226+15),"")</f>
      </c>
      <c r="DX226">
        <f>IF($GL226&gt;=16,INDEX($DF:$DF,$GK226+16),"")</f>
      </c>
      <c r="DY226">
        <f>IF($GL226&gt;=17,INDEX($DF:$DF,$GK226+17),"")</f>
      </c>
      <c r="DZ226">
        <f>IF($GL226&gt;=18,INDEX($DF:$DF,$GK226+18),"")</f>
      </c>
      <c r="EA226">
        <f>IF($GL226&gt;=19,INDEX($DF:$DF,$GK226+19),"")</f>
      </c>
      <c r="EB226">
        <f>IF($GL226&gt;=20,INDEX($DF:$DF,$GK226+20),"")</f>
      </c>
      <c r="EC226">
        <f>IF($GL226&gt;=21,INDEX($DF:$DF,$GK226+21),"")</f>
      </c>
      <c r="ED226">
        <f>IF($GL226&gt;=22,INDEX($DF:$DF,$GK226+22),"")</f>
      </c>
      <c r="EE226">
        <f>IF($GL226&gt;=23,INDEX($DF:$DF,$GK226+23),"")</f>
      </c>
      <c r="EF226">
        <f>IF($GL226&gt;=24,INDEX($DF:$DF,$GK226+24),"")</f>
      </c>
      <c r="EG226">
        <f>IF($GL226&gt;=25,INDEX($DF:$DF,$GK226+25),"")</f>
      </c>
      <c r="EH226">
        <f>IF($GL226&gt;=26,INDEX($DF:$DF,$GK226+26),"")</f>
      </c>
      <c r="EI226">
        <f>IF($GL226&gt;=27,INDEX($DF:$DF,$GK226+27),"")</f>
      </c>
      <c r="EJ226">
        <f>IF($GL226&gt;=28,INDEX($DF:$DF,$GK226+28),"")</f>
      </c>
      <c r="EK226">
        <f>IF($GL226&gt;=29,INDEX($DF:$DF,$GK226+29),"")</f>
      </c>
      <c r="EL226">
        <f>IF($GL226&gt;=30,INDEX($DF:$DF,$GK226+30),"")</f>
      </c>
      <c r="EM226">
        <f>IF($GL226&gt;=31,INDEX($DF:$DF,$GK226+31),"")</f>
      </c>
      <c r="EN226">
        <f>IF($GL226&gt;=32,INDEX($DF:$DF,$GK226+32),"")</f>
      </c>
      <c r="EO226">
        <f>IF($GL226&gt;=33,INDEX($DF:$DF,$GK226+33),"")</f>
      </c>
      <c r="EP226">
        <f>IF($GL226&gt;=34,INDEX($DF:$DF,$GK226+34),"")</f>
      </c>
      <c r="EQ226">
        <f>IF($GL226&gt;=35,INDEX($DF:$DF,$GK226+35),"")</f>
      </c>
      <c r="ER226">
        <f>IF($GL226&gt;=36,INDEX($DF:$DF,$GK226+36),"")</f>
      </c>
      <c r="ES226">
        <f>IF($GL226&gt;=37,INDEX($DF:$DF,$GK226+37),"")</f>
      </c>
      <c r="ET226">
        <f>IF($GL226&gt;=38,INDEX($DF:$DF,$GK226+38),"")</f>
      </c>
      <c r="EU226">
        <f>IF($GL226&gt;=39,INDEX($DF:$DF,$GK226+39),"")</f>
      </c>
      <c r="EV226">
        <f>IF($GL226&gt;=40,INDEX($DF:$DF,$GK226+40),"")</f>
      </c>
      <c r="EW226">
        <f>IF($GL226&gt;=1,INDEX($DG:$DG,$GK226+1),"")</f>
      </c>
      <c r="EX226">
        <f>IF($GL226&gt;=2,INDEX($DG:$DG,$GK226+2),"")</f>
      </c>
      <c r="EY226">
        <f>IF($GL226&gt;=3,INDEX($DG:$DG,$GK226+3),"")</f>
      </c>
      <c r="EZ226">
        <f>IF($GL226&gt;=4,INDEX($DG:$DG,$GK226+4),"")</f>
      </c>
      <c r="FA226">
        <f>IF($GL226&gt;=5,INDEX($DG:$DG,$GK226+5),"")</f>
      </c>
      <c r="FB226">
        <f>IF($GL226&gt;=6,INDEX($DG:$DG,$GK226+6),"")</f>
      </c>
      <c r="FC226">
        <f>IF($GL226&gt;=7,INDEX($DG:$DG,$GK226+7),"")</f>
      </c>
      <c r="FD226">
        <f>IF($GL226&gt;=8,INDEX($DG:$DG,$GK226+8),"")</f>
      </c>
      <c r="FE226">
        <f>IF($GL226&gt;=9,INDEX($DG:$DG,$GK226+9),"")</f>
      </c>
      <c r="FF226">
        <f>IF($GL226&gt;=10,INDEX($DG:$DG,$GK226+10),"")</f>
      </c>
      <c r="FG226">
        <f>IF($GL226&gt;=11,INDEX($DG:$DG,$GK226+11),"")</f>
      </c>
      <c r="FH226">
        <f>IF($GL226&gt;=12,INDEX($DG:$DG,$GK226+12),"")</f>
      </c>
      <c r="FI226">
        <f>IF($GL226&gt;=13,INDEX($DG:$DG,$GK226+13),"")</f>
      </c>
      <c r="FJ226">
        <f>IF($GL226&gt;=14,INDEX($DG:$DG,$GK226+14),"")</f>
      </c>
      <c r="FK226">
        <f>IF($GL226&gt;=15,INDEX($DG:$DG,$GK226+15),"")</f>
      </c>
      <c r="FL226">
        <f>IF($GL226&gt;=16,INDEX($DG:$DG,$GK226+16),"")</f>
      </c>
      <c r="FM226">
        <f>IF($GL226&gt;=17,INDEX($DG:$DG,$GK226+17),"")</f>
      </c>
      <c r="FN226">
        <f>IF($GL226&gt;=18,INDEX($DG:$DG,$GK226+18),"")</f>
      </c>
      <c r="FO226">
        <f>IF($GL226&gt;=19,INDEX($DG:$DG,$GK226+19),"")</f>
      </c>
      <c r="FP226">
        <f>IF($GL226&gt;=20,INDEX($DG:$DG,$GK226+20),"")</f>
      </c>
      <c r="FQ226">
        <f>IF($GL226&gt;=21,INDEX($DG:$DG,$GK226+21),"")</f>
      </c>
      <c r="FR226">
        <f>IF($GL226&gt;=22,INDEX($DG:$DG,$GK226+22),"")</f>
      </c>
      <c r="FS226">
        <f>IF($GL226&gt;=23,INDEX($DG:$DG,$GK226+23),"")</f>
      </c>
      <c r="FT226">
        <f>IF($GL226&gt;=24,INDEX($DG:$DG,$GK226+24),"")</f>
      </c>
      <c r="FU226">
        <f>IF($GL226&gt;=25,INDEX($DG:$DG,$GK226+25),"")</f>
      </c>
      <c r="FV226">
        <f>IF($GL226&gt;=26,INDEX($DG:$DG,$GK226+26),"")</f>
      </c>
      <c r="FW226">
        <f>IF($GL226&gt;=27,INDEX($DG:$DG,$GK226+27),"")</f>
      </c>
      <c r="FX226">
        <f>IF($GL226&gt;=28,INDEX($DG:$DG,$GK226+28),"")</f>
      </c>
      <c r="FY226">
        <f>IF($GL226&gt;=29,INDEX($DG:$DG,$GK226+29),"")</f>
      </c>
      <c r="FZ226">
        <f>IF($GL226&gt;=30,INDEX($DG:$DG,$GK226+30),"")</f>
      </c>
      <c r="GA226">
        <f>IF($GL226&gt;=31,INDEX($DG:$DG,$GK226+31),"")</f>
      </c>
      <c r="GB226">
        <f>IF($GL226&gt;=32,INDEX($DG:$DG,$GK226+32),"")</f>
      </c>
      <c r="GC226">
        <f>IF($GL226&gt;=33,INDEX($DG:$DG,$GK226+33),"")</f>
      </c>
      <c r="GD226">
        <f>IF($GL226&gt;=34,INDEX($DG:$DG,$GK226+34),"")</f>
      </c>
      <c r="GE226">
        <f>IF($GL226&gt;=35,INDEX($DG:$DG,$GK226+35),"")</f>
      </c>
      <c r="GF226">
        <f>IF($GL226&gt;=36,INDEX($DG:$DG,$GK226+36),"")</f>
      </c>
      <c r="GG226">
        <f>IF($GL226&gt;=37,INDEX($DG:$DG,$GK226+37),"")</f>
      </c>
      <c r="GH226">
        <f>IF($GL226&gt;=38,INDEX($DG:$DG,$GK226+38),"")</f>
      </c>
      <c r="GI226">
        <f>IF($GL226&gt;=39,INDEX($DG:$DG,$GK226+39),"")</f>
      </c>
      <c r="GJ226">
        <f>IF($GL226&gt;=40,INDEX($DG:$DG,$GK226+40),"")</f>
      </c>
      <c r="GK226">
        <f>IFERROR(MATCH($DE226,$DF$2:$DF$166,0)+1,0)</f>
      </c>
      <c r="GL226">
        <f>IFERROR(INDEX($DH$2:$DH$166,MATCH($DE226,$DF$2:$DF$166,0)),0)</f>
      </c>
      <c r="GM226">
        <f>IFERROR(MATCH($H226,$DI$226:$EV$226,0),0)</f>
      </c>
      <c r="GN226">
        <f>IF($GM226&gt;0,INDEX($EW$226:$GJ$226,$GM226),"")</f>
      </c>
      <c r="GO226" t="s">
        <v>677</v>
      </c>
      <c r="GQ226">
        <f>IF($IZ226&gt;=1,INDEX($GO:$GO,$IY226+1),"")</f>
      </c>
      <c r="GR226">
        <f>IF($IZ226&gt;=2,INDEX($GO:$GO,$IY226+2),"")</f>
      </c>
      <c r="GS226">
        <f>IF($IZ226&gt;=3,INDEX($GO:$GO,$IY226+3),"")</f>
      </c>
      <c r="GT226">
        <f>IF($IZ226&gt;=4,INDEX($GO:$GO,$IY226+4),"")</f>
      </c>
      <c r="GU226">
        <f>IF($IZ226&gt;=5,INDEX($GO:$GO,$IY226+5),"")</f>
      </c>
      <c r="GV226">
        <f>IF($IZ226&gt;=6,INDEX($GO:$GO,$IY226+6),"")</f>
      </c>
      <c r="GW226">
        <f>IF($IZ226&gt;=7,INDEX($GO:$GO,$IY226+7),"")</f>
      </c>
      <c r="GX226">
        <f>IF($IZ226&gt;=8,INDEX($GO:$GO,$IY226+8),"")</f>
      </c>
      <c r="GY226">
        <f>IF($IZ226&gt;=9,INDEX($GO:$GO,$IY226+9),"")</f>
      </c>
      <c r="GZ226">
        <f>IF($IZ226&gt;=10,INDEX($GO:$GO,$IY226+10),"")</f>
      </c>
      <c r="HA226">
        <f>IF($IZ226&gt;=11,INDEX($GO:$GO,$IY226+11),"")</f>
      </c>
      <c r="HB226">
        <f>IF($IZ226&gt;=12,INDEX($GO:$GO,$IY226+12),"")</f>
      </c>
      <c r="HC226">
        <f>IF($IZ226&gt;=13,INDEX($GO:$GO,$IY226+13),"")</f>
      </c>
      <c r="HD226">
        <f>IF($IZ226&gt;=14,INDEX($GO:$GO,$IY226+14),"")</f>
      </c>
      <c r="HE226">
        <f>IF($IZ226&gt;=15,INDEX($GO:$GO,$IY226+15),"")</f>
      </c>
      <c r="HF226">
        <f>IF($IZ226&gt;=16,INDEX($GO:$GO,$IY226+16),"")</f>
      </c>
      <c r="HG226">
        <f>IF($IZ226&gt;=17,INDEX($GO:$GO,$IY226+17),"")</f>
      </c>
      <c r="HH226">
        <f>IF($IZ226&gt;=18,INDEX($GO:$GO,$IY226+18),"")</f>
      </c>
      <c r="HI226">
        <f>IF($IZ226&gt;=19,INDEX($GO:$GO,$IY226+19),"")</f>
      </c>
      <c r="HJ226">
        <f>IF($IZ226&gt;=20,INDEX($GO:$GO,$IY226+20),"")</f>
      </c>
      <c r="HK226">
        <f>IF($IZ226&gt;=21,INDEX($GO:$GO,$IY226+21),"")</f>
      </c>
      <c r="HL226">
        <f>IF($IZ226&gt;=22,INDEX($GO:$GO,$IY226+22),"")</f>
      </c>
      <c r="HM226">
        <f>IF($IZ226&gt;=23,INDEX($GO:$GO,$IY226+23),"")</f>
      </c>
      <c r="HN226">
        <f>IF($IZ226&gt;=24,INDEX($GO:$GO,$IY226+24),"")</f>
      </c>
      <c r="HO226">
        <f>IF($IZ226&gt;=25,INDEX($GO:$GO,$IY226+25),"")</f>
      </c>
      <c r="HP226">
        <f>IF($IZ226&gt;=26,INDEX($GO:$GO,$IY226+26),"")</f>
      </c>
      <c r="HQ226">
        <f>IF($IZ226&gt;=27,INDEX($GO:$GO,$IY226+27),"")</f>
      </c>
      <c r="HR226">
        <f>IF($IZ226&gt;=28,INDEX($GO:$GO,$IY226+28),"")</f>
      </c>
      <c r="HS226">
        <f>IF($IZ226&gt;=29,INDEX($GO:$GO,$IY226+29),"")</f>
      </c>
      <c r="HT226">
        <f>IF($IZ226&gt;=30,INDEX($GO:$GO,$IY226+30),"")</f>
      </c>
      <c r="HU226">
        <f>IF($IZ226&gt;=31,INDEX($GO:$GO,$IY226+31),"")</f>
      </c>
      <c r="HV226">
        <f>IF($IZ226&gt;=32,INDEX($GO:$GO,$IY226+32),"")</f>
      </c>
      <c r="HW226">
        <f>IF($IZ226&gt;=33,INDEX($GO:$GO,$IY226+33),"")</f>
      </c>
      <c r="HX226">
        <f>IF($IZ226&gt;=34,INDEX($GO:$GO,$IY226+34),"")</f>
      </c>
      <c r="HY226">
        <f>IF($IZ226&gt;=35,INDEX($GO:$GO,$IY226+35),"")</f>
      </c>
      <c r="HZ226">
        <f>IF($IZ226&gt;=36,INDEX($GO:$GO,$IY226+36),"")</f>
      </c>
      <c r="IA226">
        <f>IF($IZ226&gt;=37,INDEX($GO:$GO,$IY226+37),"")</f>
      </c>
      <c r="IB226">
        <f>IF($IZ226&gt;=38,INDEX($GO:$GO,$IY226+38),"")</f>
      </c>
      <c r="IC226">
        <f>IF($IZ226&gt;=39,INDEX($GO:$GO,$IY226+39),"")</f>
      </c>
      <c r="ID226">
        <f>IF($IZ226&gt;=40,INDEX($GO:$GO,$IY226+40),"")</f>
      </c>
      <c r="IE226">
        <f>IF($IZ226&gt;=41,INDEX($GO:$GO,$IY226+41),"")</f>
      </c>
      <c r="IF226">
        <f>IF($IZ226&gt;=42,INDEX($GO:$GO,$IY226+42),"")</f>
      </c>
      <c r="IG226">
        <f>IF($IZ226&gt;=43,INDEX($GO:$GO,$IY226+43),"")</f>
      </c>
      <c r="IH226">
        <f>IF($IZ226&gt;=44,INDEX($GO:$GO,$IY226+44),"")</f>
      </c>
      <c r="II226">
        <f>IF($IZ226&gt;=45,INDEX($GO:$GO,$IY226+45),"")</f>
      </c>
      <c r="IJ226">
        <f>IF($IZ226&gt;=46,INDEX($GO:$GO,$IY226+46),"")</f>
      </c>
      <c r="IK226">
        <f>IF($IZ226&gt;=47,INDEX($GO:$GO,$IY226+47),"")</f>
      </c>
      <c r="IL226">
        <f>IF($IZ226&gt;=48,INDEX($GO:$GO,$IY226+48),"")</f>
      </c>
      <c r="IM226">
        <f>IF($IZ226&gt;=49,INDEX($GO:$GO,$IY226+49),"")</f>
      </c>
      <c r="IN226">
        <f>IF($IZ226&gt;=50,INDEX($GO:$GO,$IY226+50),"")</f>
      </c>
      <c r="IO226">
        <f>IF($IZ226&gt;=51,INDEX($GO:$GO,$IY226+51),"")</f>
      </c>
      <c r="IP226">
        <f>IF($IZ226&gt;=52,INDEX($GO:$GO,$IY226+52),"")</f>
      </c>
      <c r="IQ226">
        <f>IF($IZ226&gt;=53,INDEX($GO:$GO,$IY226+53),"")</f>
      </c>
      <c r="IR226">
        <f>IF($IZ226&gt;=54,INDEX($GO:$GO,$IY226+54),"")</f>
      </c>
      <c r="IS226">
        <f>IF($IZ226&gt;=55,INDEX($GO:$GO,$IY226+55),"")</f>
      </c>
      <c r="IT226">
        <f>IF($IZ226&gt;=56,INDEX($GO:$GO,$IY226+56),"")</f>
      </c>
      <c r="IU226">
        <f>IF($IZ226&gt;=57,INDEX($GO:$GO,$IY226+57),"")</f>
      </c>
      <c r="IV226">
        <f>IF($IZ226&gt;=58,INDEX($GO:$GO,$IY226+58),"")</f>
      </c>
      <c r="IW226">
        <f>IF($IZ226&gt;=59,INDEX($GO:$GO,$IY226+59),"")</f>
      </c>
      <c r="IX226">
        <f>IF($IZ226&gt;=60,INDEX($GO:$GO,$IY226+60),"")</f>
      </c>
      <c r="IY226">
        <f>IFERROR(MATCH($GN226,$GO$2:$GO$827,0)+1,0)</f>
      </c>
      <c r="IZ226">
        <f>IFERROR(INDEX($GP$2:$GP$827,MATCH($GN226,$GO$2:$GO$827,0)),0)</f>
      </c>
      <c r="JA226" t="s">
        <v>23</v>
      </c>
      <c r="JB226" t="s">
        <v>23</v>
      </c>
    </row>
    <row r="227" spans="1:262" x14ac:dyDescent="0.25">
      <c r="F227" s="1"/>
      <c r="G227" s="1"/>
      <c r="H227" s="1"/>
      <c r="I227" s="1"/>
      <c r="J227" s="1">
        <f>IFERROR(IF(FIND(" - ",$F227)&gt;0,MID($F227,FIND(" - ",$F227)+3,LEN($F227)),""),"")</f>
      </c>
      <c r="L227" s="1"/>
      <c r="N227" t="s">
        <v>23</v>
      </c>
      <c r="P227">
        <f>IF(OR($N227="",$O227=""),"",IFERROR($N227/$O227,0))</f>
      </c>
      <c r="Q227">
        <f>IF($N227="","",
IF($G227="","",
IF(ISNUMBER(SEARCH("exempt",LOWER($G227))),0,
$N227*(VALUE(SUBSTITUTE($G227,"%",""))/100))))</f>
      </c>
      <c r="W227">
        <f>IF($N227="","",
SUM($N227,$Q227,$U227,$R227,$T227)-
IF($V227="",0,VALUE($V227)))</f>
      </c>
      <c r="AE227" t="s">
        <v>999</v>
      </c>
      <c r="AJ227" t="s">
        <v>1000</v>
      </c>
      <c r="AM227">
        <f>IFERROR(LEFT($F227,FIND(" - ",$F227)-1),$F227)</f>
      </c>
      <c r="AP227">
        <f>IF($CE227&gt;=1,INDEX($AN:$AN,$CD227+1),"")</f>
      </c>
      <c r="AQ227">
        <f>IF($CE227&gt;=2,INDEX($AN:$AN,$CD227+2),"")</f>
      </c>
      <c r="AR227">
        <f>IF($CE227&gt;=3,INDEX($AN:$AN,$CD227+3),"")</f>
      </c>
      <c r="AS227">
        <f>IF($CE227&gt;=4,INDEX($AN:$AN,$CD227+4),"")</f>
      </c>
      <c r="AT227">
        <f>IF($CE227&gt;=5,INDEX($AN:$AN,$CD227+5),"")</f>
      </c>
      <c r="AU227">
        <f>IF($CE227&gt;=6,INDEX($AN:$AN,$CD227+6),"")</f>
      </c>
      <c r="AV227">
        <f>IF($CE227&gt;=7,INDEX($AN:$AN,$CD227+7),"")</f>
      </c>
      <c r="AW227">
        <f>IF($CE227&gt;=8,INDEX($AN:$AN,$CD227+8),"")</f>
      </c>
      <c r="AX227">
        <f>IF($CE227&gt;=9,INDEX($AN:$AN,$CD227+9),"")</f>
      </c>
      <c r="AY227">
        <f>IF($CE227&gt;=10,INDEX($AN:$AN,$CD227+10),"")</f>
      </c>
      <c r="AZ227">
        <f>IF($CE227&gt;=11,INDEX($AN:$AN,$CD227+11),"")</f>
      </c>
      <c r="BA227">
        <f>IF($CE227&gt;=12,INDEX($AN:$AN,$CD227+12),"")</f>
      </c>
      <c r="BB227">
        <f>IF($CE227&gt;=13,INDEX($AN:$AN,$CD227+13),"")</f>
      </c>
      <c r="BC227">
        <f>IF($CE227&gt;=14,INDEX($AN:$AN,$CD227+14),"")</f>
      </c>
      <c r="BD227">
        <f>IF($CE227&gt;=15,INDEX($AN:$AN,$CD227+15),"")</f>
      </c>
      <c r="BE227">
        <f>IF($CE227&gt;=16,INDEX($AN:$AN,$CD227+16),"")</f>
      </c>
      <c r="BF227">
        <f>IF($CE227&gt;=17,INDEX($AN:$AN,$CD227+17),"")</f>
      </c>
      <c r="BG227">
        <f>IF($CE227&gt;=18,INDEX($AN:$AN,$CD227+18),"")</f>
      </c>
      <c r="BH227">
        <f>IF($CE227&gt;=19,INDEX($AN:$AN,$CD227+19),"")</f>
      </c>
      <c r="BI227">
        <f>IF($CE227&gt;=20,INDEX($AN:$AN,$CD227+20),"")</f>
      </c>
      <c r="BJ227">
        <f>IF($CE227&gt;=21,INDEX($AN:$AN,$CD227+21),"")</f>
      </c>
      <c r="BK227">
        <f>IF($CE227&gt;=22,INDEX($AN:$AN,$CD227+22),"")</f>
      </c>
      <c r="BL227">
        <f>IF($CE227&gt;=23,INDEX($AN:$AN,$CD227+23),"")</f>
      </c>
      <c r="BM227">
        <f>IF($CE227&gt;=24,INDEX($AN:$AN,$CD227+24),"")</f>
      </c>
      <c r="BN227">
        <f>IF($CE227&gt;=25,INDEX($AN:$AN,$CD227+25),"")</f>
      </c>
      <c r="BO227">
        <f>IF($CE227&gt;=26,INDEX($AN:$AN,$CD227+26),"")</f>
      </c>
      <c r="BP227">
        <f>IF($CE227&gt;=27,INDEX($AN:$AN,$CD227+27),"")</f>
      </c>
      <c r="BQ227">
        <f>IF($CE227&gt;=28,INDEX($AN:$AN,$CD227+28),"")</f>
      </c>
      <c r="BR227">
        <f>IF($CE227&gt;=29,INDEX($AN:$AN,$CD227+29),"")</f>
      </c>
      <c r="BS227">
        <f>IF($CE227&gt;=30,INDEX($AN:$AN,$CD227+30),"")</f>
      </c>
      <c r="BT227">
        <f>IF($CE227&gt;=31,INDEX($AN:$AN,$CD227+31),"")</f>
      </c>
      <c r="BU227">
        <f>IF($CE227&gt;=32,INDEX($AN:$AN,$CD227+32),"")</f>
      </c>
      <c r="BV227">
        <f>IF($CE227&gt;=33,INDEX($AN:$AN,$CD227+33),"")</f>
      </c>
      <c r="BW227">
        <f>IF($CE227&gt;=34,INDEX($AN:$AN,$CD227+34),"")</f>
      </c>
      <c r="BX227">
        <f>IF($CE227&gt;=35,INDEX($AN:$AN,$CD227+35),"")</f>
      </c>
      <c r="BY227">
        <f>IF($CE227&gt;=36,INDEX($AN:$AN,$CD227+36),"")</f>
      </c>
      <c r="BZ227">
        <f>IF($CE227&gt;=37,INDEX($AN:$AN,$CD227+37),"")</f>
      </c>
      <c r="CA227">
        <f>IF($CE227&gt;=38,INDEX($AN:$AN,$CD227+38),"")</f>
      </c>
      <c r="CB227">
        <f>IF($CE227&gt;=39,INDEX($AN:$AN,$CD227+39),"")</f>
      </c>
      <c r="CC227">
        <f>IF($CE227&gt;=40,INDEX($AN:$AN,$CD227+40),"")</f>
      </c>
      <c r="CD227">
        <f>IFERROR(MATCH($AM227,$AN$2:$AN$133,0)+1,0)</f>
      </c>
      <c r="CE227">
        <f>IFERROR(INDEX($AO$2:$AO$133,MATCH($AM227,$AN$2:$AN$133,0)),0)</f>
      </c>
      <c r="CF227">
        <f>IFERROR(LEFT($K227,FIND(" - ",$K227)-1),$K227)</f>
      </c>
      <c r="CG227" t="s">
        <v>42</v>
      </c>
      <c r="CI227">
        <f>IF($DD227&gt;=1,INDEX($CG:$CG,$DC227+1),"")</f>
      </c>
      <c r="CJ227">
        <f>IF($DD227&gt;=2,INDEX($CG:$CG,$DC227+2),"")</f>
      </c>
      <c r="CK227">
        <f>IF($DD227&gt;=3,INDEX($CG:$CG,$DC227+3),"")</f>
      </c>
      <c r="CL227">
        <f>IF($DD227&gt;=4,INDEX($CG:$CG,$DC227+4),"")</f>
      </c>
      <c r="CM227">
        <f>IF($DD227&gt;=5,INDEX($CG:$CG,$DC227+5),"")</f>
      </c>
      <c r="CN227">
        <f>IF($DD227&gt;=6,INDEX($CG:$CG,$DC227+6),"")</f>
      </c>
      <c r="CO227">
        <f>IF($DD227&gt;=7,INDEX($CG:$CG,$DC227+7),"")</f>
      </c>
      <c r="CP227">
        <f>IF($DD227&gt;=8,INDEX($CG:$CG,$DC227+8),"")</f>
      </c>
      <c r="CQ227">
        <f>IF($DD227&gt;=9,INDEX($CG:$CG,$DC227+9),"")</f>
      </c>
      <c r="CR227">
        <f>IF($DD227&gt;=10,INDEX($CG:$CG,$DC227+10),"")</f>
      </c>
      <c r="CS227">
        <f>IF($DD227&gt;=11,INDEX($CG:$CG,$DC227+11),"")</f>
      </c>
      <c r="CT227">
        <f>IF($DD227&gt;=12,INDEX($CG:$CG,$DC227+12),"")</f>
      </c>
      <c r="CU227">
        <f>IF($DD227&gt;=13,INDEX($CG:$CG,$DC227+13),"")</f>
      </c>
      <c r="CV227">
        <f>IF($DD227&gt;=14,INDEX($CG:$CG,$DC227+14),"")</f>
      </c>
      <c r="CW227">
        <f>IF($DD227&gt;=15,INDEX($CG:$CG,$DC227+15),"")</f>
      </c>
      <c r="CX227">
        <f>IF($DD227&gt;=16,INDEX($CG:$CG,$DC227+16),"")</f>
      </c>
      <c r="CY227">
        <f>IF($DD227&gt;=17,INDEX($CG:$CG,$DC227+17),"")</f>
      </c>
      <c r="CZ227">
        <f>IF($DD227&gt;=18,INDEX($CG:$CG,$DC227+18),"")</f>
      </c>
      <c r="DA227">
        <f>IF($DD227&gt;=19,INDEX($CG:$CG,$DC227+19),"")</f>
      </c>
      <c r="DB227">
        <f>IF($DD227&gt;=20,INDEX($CG:$CG,$DC227+20),"")</f>
      </c>
      <c r="DC227">
        <f>IFERROR(MATCH($CF227,$CG$2:$CG$1558,0)+1,0)</f>
      </c>
      <c r="DD227">
        <f>IFERROR(INDEX($CH$2:$CH$1558,MATCH($CF227,$CG$2:$CG$1558,0)),0)</f>
      </c>
      <c r="DE227">
        <f>IFERROR(INDEX($AL:$AL,MATCH($G227,$AK:$AK,0))&amp;"","")</f>
      </c>
      <c r="DI227">
        <f>IF($GL227&gt;=1,INDEX($DF:$DF,$GK227+1),"")</f>
      </c>
      <c r="DJ227">
        <f>IF($GL227&gt;=2,INDEX($DF:$DF,$GK227+2),"")</f>
      </c>
      <c r="DK227">
        <f>IF($GL227&gt;=3,INDEX($DF:$DF,$GK227+3),"")</f>
      </c>
      <c r="DL227">
        <f>IF($GL227&gt;=4,INDEX($DF:$DF,$GK227+4),"")</f>
      </c>
      <c r="DM227">
        <f>IF($GL227&gt;=5,INDEX($DF:$DF,$GK227+5),"")</f>
      </c>
      <c r="DN227">
        <f>IF($GL227&gt;=6,INDEX($DF:$DF,$GK227+6),"")</f>
      </c>
      <c r="DO227">
        <f>IF($GL227&gt;=7,INDEX($DF:$DF,$GK227+7),"")</f>
      </c>
      <c r="DP227">
        <f>IF($GL227&gt;=8,INDEX($DF:$DF,$GK227+8),"")</f>
      </c>
      <c r="DQ227">
        <f>IF($GL227&gt;=9,INDEX($DF:$DF,$GK227+9),"")</f>
      </c>
      <c r="DR227">
        <f>IF($GL227&gt;=10,INDEX($DF:$DF,$GK227+10),"")</f>
      </c>
      <c r="DS227">
        <f>IF($GL227&gt;=11,INDEX($DF:$DF,$GK227+11),"")</f>
      </c>
      <c r="DT227">
        <f>IF($GL227&gt;=12,INDEX($DF:$DF,$GK227+12),"")</f>
      </c>
      <c r="DU227">
        <f>IF($GL227&gt;=13,INDEX($DF:$DF,$GK227+13),"")</f>
      </c>
      <c r="DV227">
        <f>IF($GL227&gt;=14,INDEX($DF:$DF,$GK227+14),"")</f>
      </c>
      <c r="DW227">
        <f>IF($GL227&gt;=15,INDEX($DF:$DF,$GK227+15),"")</f>
      </c>
      <c r="DX227">
        <f>IF($GL227&gt;=16,INDEX($DF:$DF,$GK227+16),"")</f>
      </c>
      <c r="DY227">
        <f>IF($GL227&gt;=17,INDEX($DF:$DF,$GK227+17),"")</f>
      </c>
      <c r="DZ227">
        <f>IF($GL227&gt;=18,INDEX($DF:$DF,$GK227+18),"")</f>
      </c>
      <c r="EA227">
        <f>IF($GL227&gt;=19,INDEX($DF:$DF,$GK227+19),"")</f>
      </c>
      <c r="EB227">
        <f>IF($GL227&gt;=20,INDEX($DF:$DF,$GK227+20),"")</f>
      </c>
      <c r="EC227">
        <f>IF($GL227&gt;=21,INDEX($DF:$DF,$GK227+21),"")</f>
      </c>
      <c r="ED227">
        <f>IF($GL227&gt;=22,INDEX($DF:$DF,$GK227+22),"")</f>
      </c>
      <c r="EE227">
        <f>IF($GL227&gt;=23,INDEX($DF:$DF,$GK227+23),"")</f>
      </c>
      <c r="EF227">
        <f>IF($GL227&gt;=24,INDEX($DF:$DF,$GK227+24),"")</f>
      </c>
      <c r="EG227">
        <f>IF($GL227&gt;=25,INDEX($DF:$DF,$GK227+25),"")</f>
      </c>
      <c r="EH227">
        <f>IF($GL227&gt;=26,INDEX($DF:$DF,$GK227+26),"")</f>
      </c>
      <c r="EI227">
        <f>IF($GL227&gt;=27,INDEX($DF:$DF,$GK227+27),"")</f>
      </c>
      <c r="EJ227">
        <f>IF($GL227&gt;=28,INDEX($DF:$DF,$GK227+28),"")</f>
      </c>
      <c r="EK227">
        <f>IF($GL227&gt;=29,INDEX($DF:$DF,$GK227+29),"")</f>
      </c>
      <c r="EL227">
        <f>IF($GL227&gt;=30,INDEX($DF:$DF,$GK227+30),"")</f>
      </c>
      <c r="EM227">
        <f>IF($GL227&gt;=31,INDEX($DF:$DF,$GK227+31),"")</f>
      </c>
      <c r="EN227">
        <f>IF($GL227&gt;=32,INDEX($DF:$DF,$GK227+32),"")</f>
      </c>
      <c r="EO227">
        <f>IF($GL227&gt;=33,INDEX($DF:$DF,$GK227+33),"")</f>
      </c>
      <c r="EP227">
        <f>IF($GL227&gt;=34,INDEX($DF:$DF,$GK227+34),"")</f>
      </c>
      <c r="EQ227">
        <f>IF($GL227&gt;=35,INDEX($DF:$DF,$GK227+35),"")</f>
      </c>
      <c r="ER227">
        <f>IF($GL227&gt;=36,INDEX($DF:$DF,$GK227+36),"")</f>
      </c>
      <c r="ES227">
        <f>IF($GL227&gt;=37,INDEX($DF:$DF,$GK227+37),"")</f>
      </c>
      <c r="ET227">
        <f>IF($GL227&gt;=38,INDEX($DF:$DF,$GK227+38),"")</f>
      </c>
      <c r="EU227">
        <f>IF($GL227&gt;=39,INDEX($DF:$DF,$GK227+39),"")</f>
      </c>
      <c r="EV227">
        <f>IF($GL227&gt;=40,INDEX($DF:$DF,$GK227+40),"")</f>
      </c>
      <c r="EW227">
        <f>IF($GL227&gt;=1,INDEX($DG:$DG,$GK227+1),"")</f>
      </c>
      <c r="EX227">
        <f>IF($GL227&gt;=2,INDEX($DG:$DG,$GK227+2),"")</f>
      </c>
      <c r="EY227">
        <f>IF($GL227&gt;=3,INDEX($DG:$DG,$GK227+3),"")</f>
      </c>
      <c r="EZ227">
        <f>IF($GL227&gt;=4,INDEX($DG:$DG,$GK227+4),"")</f>
      </c>
      <c r="FA227">
        <f>IF($GL227&gt;=5,INDEX($DG:$DG,$GK227+5),"")</f>
      </c>
      <c r="FB227">
        <f>IF($GL227&gt;=6,INDEX($DG:$DG,$GK227+6),"")</f>
      </c>
      <c r="FC227">
        <f>IF($GL227&gt;=7,INDEX($DG:$DG,$GK227+7),"")</f>
      </c>
      <c r="FD227">
        <f>IF($GL227&gt;=8,INDEX($DG:$DG,$GK227+8),"")</f>
      </c>
      <c r="FE227">
        <f>IF($GL227&gt;=9,INDEX($DG:$DG,$GK227+9),"")</f>
      </c>
      <c r="FF227">
        <f>IF($GL227&gt;=10,INDEX($DG:$DG,$GK227+10),"")</f>
      </c>
      <c r="FG227">
        <f>IF($GL227&gt;=11,INDEX($DG:$DG,$GK227+11),"")</f>
      </c>
      <c r="FH227">
        <f>IF($GL227&gt;=12,INDEX($DG:$DG,$GK227+12),"")</f>
      </c>
      <c r="FI227">
        <f>IF($GL227&gt;=13,INDEX($DG:$DG,$GK227+13),"")</f>
      </c>
      <c r="FJ227">
        <f>IF($GL227&gt;=14,INDEX($DG:$DG,$GK227+14),"")</f>
      </c>
      <c r="FK227">
        <f>IF($GL227&gt;=15,INDEX($DG:$DG,$GK227+15),"")</f>
      </c>
      <c r="FL227">
        <f>IF($GL227&gt;=16,INDEX($DG:$DG,$GK227+16),"")</f>
      </c>
      <c r="FM227">
        <f>IF($GL227&gt;=17,INDEX($DG:$DG,$GK227+17),"")</f>
      </c>
      <c r="FN227">
        <f>IF($GL227&gt;=18,INDEX($DG:$DG,$GK227+18),"")</f>
      </c>
      <c r="FO227">
        <f>IF($GL227&gt;=19,INDEX($DG:$DG,$GK227+19),"")</f>
      </c>
      <c r="FP227">
        <f>IF($GL227&gt;=20,INDEX($DG:$DG,$GK227+20),"")</f>
      </c>
      <c r="FQ227">
        <f>IF($GL227&gt;=21,INDEX($DG:$DG,$GK227+21),"")</f>
      </c>
      <c r="FR227">
        <f>IF($GL227&gt;=22,INDEX($DG:$DG,$GK227+22),"")</f>
      </c>
      <c r="FS227">
        <f>IF($GL227&gt;=23,INDEX($DG:$DG,$GK227+23),"")</f>
      </c>
      <c r="FT227">
        <f>IF($GL227&gt;=24,INDEX($DG:$DG,$GK227+24),"")</f>
      </c>
      <c r="FU227">
        <f>IF($GL227&gt;=25,INDEX($DG:$DG,$GK227+25),"")</f>
      </c>
      <c r="FV227">
        <f>IF($GL227&gt;=26,INDEX($DG:$DG,$GK227+26),"")</f>
      </c>
      <c r="FW227">
        <f>IF($GL227&gt;=27,INDEX($DG:$DG,$GK227+27),"")</f>
      </c>
      <c r="FX227">
        <f>IF($GL227&gt;=28,INDEX($DG:$DG,$GK227+28),"")</f>
      </c>
      <c r="FY227">
        <f>IF($GL227&gt;=29,INDEX($DG:$DG,$GK227+29),"")</f>
      </c>
      <c r="FZ227">
        <f>IF($GL227&gt;=30,INDEX($DG:$DG,$GK227+30),"")</f>
      </c>
      <c r="GA227">
        <f>IF($GL227&gt;=31,INDEX($DG:$DG,$GK227+31),"")</f>
      </c>
      <c r="GB227">
        <f>IF($GL227&gt;=32,INDEX($DG:$DG,$GK227+32),"")</f>
      </c>
      <c r="GC227">
        <f>IF($GL227&gt;=33,INDEX($DG:$DG,$GK227+33),"")</f>
      </c>
      <c r="GD227">
        <f>IF($GL227&gt;=34,INDEX($DG:$DG,$GK227+34),"")</f>
      </c>
      <c r="GE227">
        <f>IF($GL227&gt;=35,INDEX($DG:$DG,$GK227+35),"")</f>
      </c>
      <c r="GF227">
        <f>IF($GL227&gt;=36,INDEX($DG:$DG,$GK227+36),"")</f>
      </c>
      <c r="GG227">
        <f>IF($GL227&gt;=37,INDEX($DG:$DG,$GK227+37),"")</f>
      </c>
      <c r="GH227">
        <f>IF($GL227&gt;=38,INDEX($DG:$DG,$GK227+38),"")</f>
      </c>
      <c r="GI227">
        <f>IF($GL227&gt;=39,INDEX($DG:$DG,$GK227+39),"")</f>
      </c>
      <c r="GJ227">
        <f>IF($GL227&gt;=40,INDEX($DG:$DG,$GK227+40),"")</f>
      </c>
      <c r="GK227">
        <f>IFERROR(MATCH($DE227,$DF$2:$DF$166,0)+1,0)</f>
      </c>
      <c r="GL227">
        <f>IFERROR(INDEX($DH$2:$DH$166,MATCH($DE227,$DF$2:$DF$166,0)),0)</f>
      </c>
      <c r="GM227">
        <f>IFERROR(MATCH($H227,$DI$227:$EV$227,0),0)</f>
      </c>
      <c r="GN227">
        <f>IF($GM227&gt;0,INDEX($EW$227:$GJ$227,$GM227),"")</f>
      </c>
      <c r="GO227" t="s">
        <v>680</v>
      </c>
      <c r="GQ227">
        <f>IF($IZ227&gt;=1,INDEX($GO:$GO,$IY227+1),"")</f>
      </c>
      <c r="GR227">
        <f>IF($IZ227&gt;=2,INDEX($GO:$GO,$IY227+2),"")</f>
      </c>
      <c r="GS227">
        <f>IF($IZ227&gt;=3,INDEX($GO:$GO,$IY227+3),"")</f>
      </c>
      <c r="GT227">
        <f>IF($IZ227&gt;=4,INDEX($GO:$GO,$IY227+4),"")</f>
      </c>
      <c r="GU227">
        <f>IF($IZ227&gt;=5,INDEX($GO:$GO,$IY227+5),"")</f>
      </c>
      <c r="GV227">
        <f>IF($IZ227&gt;=6,INDEX($GO:$GO,$IY227+6),"")</f>
      </c>
      <c r="GW227">
        <f>IF($IZ227&gt;=7,INDEX($GO:$GO,$IY227+7),"")</f>
      </c>
      <c r="GX227">
        <f>IF($IZ227&gt;=8,INDEX($GO:$GO,$IY227+8),"")</f>
      </c>
      <c r="GY227">
        <f>IF($IZ227&gt;=9,INDEX($GO:$GO,$IY227+9),"")</f>
      </c>
      <c r="GZ227">
        <f>IF($IZ227&gt;=10,INDEX($GO:$GO,$IY227+10),"")</f>
      </c>
      <c r="HA227">
        <f>IF($IZ227&gt;=11,INDEX($GO:$GO,$IY227+11),"")</f>
      </c>
      <c r="HB227">
        <f>IF($IZ227&gt;=12,INDEX($GO:$GO,$IY227+12),"")</f>
      </c>
      <c r="HC227">
        <f>IF($IZ227&gt;=13,INDEX($GO:$GO,$IY227+13),"")</f>
      </c>
      <c r="HD227">
        <f>IF($IZ227&gt;=14,INDEX($GO:$GO,$IY227+14),"")</f>
      </c>
      <c r="HE227">
        <f>IF($IZ227&gt;=15,INDEX($GO:$GO,$IY227+15),"")</f>
      </c>
      <c r="HF227">
        <f>IF($IZ227&gt;=16,INDEX($GO:$GO,$IY227+16),"")</f>
      </c>
      <c r="HG227">
        <f>IF($IZ227&gt;=17,INDEX($GO:$GO,$IY227+17),"")</f>
      </c>
      <c r="HH227">
        <f>IF($IZ227&gt;=18,INDEX($GO:$GO,$IY227+18),"")</f>
      </c>
      <c r="HI227">
        <f>IF($IZ227&gt;=19,INDEX($GO:$GO,$IY227+19),"")</f>
      </c>
      <c r="HJ227">
        <f>IF($IZ227&gt;=20,INDEX($GO:$GO,$IY227+20),"")</f>
      </c>
      <c r="HK227">
        <f>IF($IZ227&gt;=21,INDEX($GO:$GO,$IY227+21),"")</f>
      </c>
      <c r="HL227">
        <f>IF($IZ227&gt;=22,INDEX($GO:$GO,$IY227+22),"")</f>
      </c>
      <c r="HM227">
        <f>IF($IZ227&gt;=23,INDEX($GO:$GO,$IY227+23),"")</f>
      </c>
      <c r="HN227">
        <f>IF($IZ227&gt;=24,INDEX($GO:$GO,$IY227+24),"")</f>
      </c>
      <c r="HO227">
        <f>IF($IZ227&gt;=25,INDEX($GO:$GO,$IY227+25),"")</f>
      </c>
      <c r="HP227">
        <f>IF($IZ227&gt;=26,INDEX($GO:$GO,$IY227+26),"")</f>
      </c>
      <c r="HQ227">
        <f>IF($IZ227&gt;=27,INDEX($GO:$GO,$IY227+27),"")</f>
      </c>
      <c r="HR227">
        <f>IF($IZ227&gt;=28,INDEX($GO:$GO,$IY227+28),"")</f>
      </c>
      <c r="HS227">
        <f>IF($IZ227&gt;=29,INDEX($GO:$GO,$IY227+29),"")</f>
      </c>
      <c r="HT227">
        <f>IF($IZ227&gt;=30,INDEX($GO:$GO,$IY227+30),"")</f>
      </c>
      <c r="HU227">
        <f>IF($IZ227&gt;=31,INDEX($GO:$GO,$IY227+31),"")</f>
      </c>
      <c r="HV227">
        <f>IF($IZ227&gt;=32,INDEX($GO:$GO,$IY227+32),"")</f>
      </c>
      <c r="HW227">
        <f>IF($IZ227&gt;=33,INDEX($GO:$GO,$IY227+33),"")</f>
      </c>
      <c r="HX227">
        <f>IF($IZ227&gt;=34,INDEX($GO:$GO,$IY227+34),"")</f>
      </c>
      <c r="HY227">
        <f>IF($IZ227&gt;=35,INDEX($GO:$GO,$IY227+35),"")</f>
      </c>
      <c r="HZ227">
        <f>IF($IZ227&gt;=36,INDEX($GO:$GO,$IY227+36),"")</f>
      </c>
      <c r="IA227">
        <f>IF($IZ227&gt;=37,INDEX($GO:$GO,$IY227+37),"")</f>
      </c>
      <c r="IB227">
        <f>IF($IZ227&gt;=38,INDEX($GO:$GO,$IY227+38),"")</f>
      </c>
      <c r="IC227">
        <f>IF($IZ227&gt;=39,INDEX($GO:$GO,$IY227+39),"")</f>
      </c>
      <c r="ID227">
        <f>IF($IZ227&gt;=40,INDEX($GO:$GO,$IY227+40),"")</f>
      </c>
      <c r="IE227">
        <f>IF($IZ227&gt;=41,INDEX($GO:$GO,$IY227+41),"")</f>
      </c>
      <c r="IF227">
        <f>IF($IZ227&gt;=42,INDEX($GO:$GO,$IY227+42),"")</f>
      </c>
      <c r="IG227">
        <f>IF($IZ227&gt;=43,INDEX($GO:$GO,$IY227+43),"")</f>
      </c>
      <c r="IH227">
        <f>IF($IZ227&gt;=44,INDEX($GO:$GO,$IY227+44),"")</f>
      </c>
      <c r="II227">
        <f>IF($IZ227&gt;=45,INDEX($GO:$GO,$IY227+45),"")</f>
      </c>
      <c r="IJ227">
        <f>IF($IZ227&gt;=46,INDEX($GO:$GO,$IY227+46),"")</f>
      </c>
      <c r="IK227">
        <f>IF($IZ227&gt;=47,INDEX($GO:$GO,$IY227+47),"")</f>
      </c>
      <c r="IL227">
        <f>IF($IZ227&gt;=48,INDEX($GO:$GO,$IY227+48),"")</f>
      </c>
      <c r="IM227">
        <f>IF($IZ227&gt;=49,INDEX($GO:$GO,$IY227+49),"")</f>
      </c>
      <c r="IN227">
        <f>IF($IZ227&gt;=50,INDEX($GO:$GO,$IY227+50),"")</f>
      </c>
      <c r="IO227">
        <f>IF($IZ227&gt;=51,INDEX($GO:$GO,$IY227+51),"")</f>
      </c>
      <c r="IP227">
        <f>IF($IZ227&gt;=52,INDEX($GO:$GO,$IY227+52),"")</f>
      </c>
      <c r="IQ227">
        <f>IF($IZ227&gt;=53,INDEX($GO:$GO,$IY227+53),"")</f>
      </c>
      <c r="IR227">
        <f>IF($IZ227&gt;=54,INDEX($GO:$GO,$IY227+54),"")</f>
      </c>
      <c r="IS227">
        <f>IF($IZ227&gt;=55,INDEX($GO:$GO,$IY227+55),"")</f>
      </c>
      <c r="IT227">
        <f>IF($IZ227&gt;=56,INDEX($GO:$GO,$IY227+56),"")</f>
      </c>
      <c r="IU227">
        <f>IF($IZ227&gt;=57,INDEX($GO:$GO,$IY227+57),"")</f>
      </c>
      <c r="IV227">
        <f>IF($IZ227&gt;=58,INDEX($GO:$GO,$IY227+58),"")</f>
      </c>
      <c r="IW227">
        <f>IF($IZ227&gt;=59,INDEX($GO:$GO,$IY227+59),"")</f>
      </c>
      <c r="IX227">
        <f>IF($IZ227&gt;=60,INDEX($GO:$GO,$IY227+60),"")</f>
      </c>
      <c r="IY227">
        <f>IFERROR(MATCH($GN227,$GO$2:$GO$827,0)+1,0)</f>
      </c>
      <c r="IZ227">
        <f>IFERROR(INDEX($GP$2:$GP$827,MATCH($GN227,$GO$2:$GO$827,0)),0)</f>
      </c>
      <c r="JA227" t="s">
        <v>23</v>
      </c>
      <c r="JB227" t="s">
        <v>23</v>
      </c>
    </row>
    <row r="228" spans="1:262" x14ac:dyDescent="0.25">
      <c r="F228" s="1"/>
      <c r="G228" s="1"/>
      <c r="H228" s="1"/>
      <c r="I228" s="1"/>
      <c r="J228" s="1">
        <f>IFERROR(IF(FIND(" - ",$F228)&gt;0,MID($F228,FIND(" - ",$F228)+3,LEN($F228)),""),"")</f>
      </c>
      <c r="L228" s="1"/>
      <c r="N228" t="s">
        <v>23</v>
      </c>
      <c r="P228">
        <f>IF(OR($N228="",$O228=""),"",IFERROR($N228/$O228,0))</f>
      </c>
      <c r="Q228">
        <f>IF($N228="","",
IF($G228="","",
IF(ISNUMBER(SEARCH("exempt",LOWER($G228))),0,
$N228*(VALUE(SUBSTITUTE($G228,"%",""))/100))))</f>
      </c>
      <c r="W228">
        <f>IF($N228="","",
SUM($N228,$Q228,$U228,$R228,$T228)-
IF($V228="",0,VALUE($V228)))</f>
      </c>
      <c r="AE228" t="s">
        <v>1001</v>
      </c>
      <c r="AJ228" t="s">
        <v>1002</v>
      </c>
      <c r="AM228">
        <f>IFERROR(LEFT($F228,FIND(" - ",$F228)-1),$F228)</f>
      </c>
      <c r="AP228">
        <f>IF($CE228&gt;=1,INDEX($AN:$AN,$CD228+1),"")</f>
      </c>
      <c r="AQ228">
        <f>IF($CE228&gt;=2,INDEX($AN:$AN,$CD228+2),"")</f>
      </c>
      <c r="AR228">
        <f>IF($CE228&gt;=3,INDEX($AN:$AN,$CD228+3),"")</f>
      </c>
      <c r="AS228">
        <f>IF($CE228&gt;=4,INDEX($AN:$AN,$CD228+4),"")</f>
      </c>
      <c r="AT228">
        <f>IF($CE228&gt;=5,INDEX($AN:$AN,$CD228+5),"")</f>
      </c>
      <c r="AU228">
        <f>IF($CE228&gt;=6,INDEX($AN:$AN,$CD228+6),"")</f>
      </c>
      <c r="AV228">
        <f>IF($CE228&gt;=7,INDEX($AN:$AN,$CD228+7),"")</f>
      </c>
      <c r="AW228">
        <f>IF($CE228&gt;=8,INDEX($AN:$AN,$CD228+8),"")</f>
      </c>
      <c r="AX228">
        <f>IF($CE228&gt;=9,INDEX($AN:$AN,$CD228+9),"")</f>
      </c>
      <c r="AY228">
        <f>IF($CE228&gt;=10,INDEX($AN:$AN,$CD228+10),"")</f>
      </c>
      <c r="AZ228">
        <f>IF($CE228&gt;=11,INDEX($AN:$AN,$CD228+11),"")</f>
      </c>
      <c r="BA228">
        <f>IF($CE228&gt;=12,INDEX($AN:$AN,$CD228+12),"")</f>
      </c>
      <c r="BB228">
        <f>IF($CE228&gt;=13,INDEX($AN:$AN,$CD228+13),"")</f>
      </c>
      <c r="BC228">
        <f>IF($CE228&gt;=14,INDEX($AN:$AN,$CD228+14),"")</f>
      </c>
      <c r="BD228">
        <f>IF($CE228&gt;=15,INDEX($AN:$AN,$CD228+15),"")</f>
      </c>
      <c r="BE228">
        <f>IF($CE228&gt;=16,INDEX($AN:$AN,$CD228+16),"")</f>
      </c>
      <c r="BF228">
        <f>IF($CE228&gt;=17,INDEX($AN:$AN,$CD228+17),"")</f>
      </c>
      <c r="BG228">
        <f>IF($CE228&gt;=18,INDEX($AN:$AN,$CD228+18),"")</f>
      </c>
      <c r="BH228">
        <f>IF($CE228&gt;=19,INDEX($AN:$AN,$CD228+19),"")</f>
      </c>
      <c r="BI228">
        <f>IF($CE228&gt;=20,INDEX($AN:$AN,$CD228+20),"")</f>
      </c>
      <c r="BJ228">
        <f>IF($CE228&gt;=21,INDEX($AN:$AN,$CD228+21),"")</f>
      </c>
      <c r="BK228">
        <f>IF($CE228&gt;=22,INDEX($AN:$AN,$CD228+22),"")</f>
      </c>
      <c r="BL228">
        <f>IF($CE228&gt;=23,INDEX($AN:$AN,$CD228+23),"")</f>
      </c>
      <c r="BM228">
        <f>IF($CE228&gt;=24,INDEX($AN:$AN,$CD228+24),"")</f>
      </c>
      <c r="BN228">
        <f>IF($CE228&gt;=25,INDEX($AN:$AN,$CD228+25),"")</f>
      </c>
      <c r="BO228">
        <f>IF($CE228&gt;=26,INDEX($AN:$AN,$CD228+26),"")</f>
      </c>
      <c r="BP228">
        <f>IF($CE228&gt;=27,INDEX($AN:$AN,$CD228+27),"")</f>
      </c>
      <c r="BQ228">
        <f>IF($CE228&gt;=28,INDEX($AN:$AN,$CD228+28),"")</f>
      </c>
      <c r="BR228">
        <f>IF($CE228&gt;=29,INDEX($AN:$AN,$CD228+29),"")</f>
      </c>
      <c r="BS228">
        <f>IF($CE228&gt;=30,INDEX($AN:$AN,$CD228+30),"")</f>
      </c>
      <c r="BT228">
        <f>IF($CE228&gt;=31,INDEX($AN:$AN,$CD228+31),"")</f>
      </c>
      <c r="BU228">
        <f>IF($CE228&gt;=32,INDEX($AN:$AN,$CD228+32),"")</f>
      </c>
      <c r="BV228">
        <f>IF($CE228&gt;=33,INDEX($AN:$AN,$CD228+33),"")</f>
      </c>
      <c r="BW228">
        <f>IF($CE228&gt;=34,INDEX($AN:$AN,$CD228+34),"")</f>
      </c>
      <c r="BX228">
        <f>IF($CE228&gt;=35,INDEX($AN:$AN,$CD228+35),"")</f>
      </c>
      <c r="BY228">
        <f>IF($CE228&gt;=36,INDEX($AN:$AN,$CD228+36),"")</f>
      </c>
      <c r="BZ228">
        <f>IF($CE228&gt;=37,INDEX($AN:$AN,$CD228+37),"")</f>
      </c>
      <c r="CA228">
        <f>IF($CE228&gt;=38,INDEX($AN:$AN,$CD228+38),"")</f>
      </c>
      <c r="CB228">
        <f>IF($CE228&gt;=39,INDEX($AN:$AN,$CD228+39),"")</f>
      </c>
      <c r="CC228">
        <f>IF($CE228&gt;=40,INDEX($AN:$AN,$CD228+40),"")</f>
      </c>
      <c r="CD228">
        <f>IFERROR(MATCH($AM228,$AN$2:$AN$133,0)+1,0)</f>
      </c>
      <c r="CE228">
        <f>IFERROR(INDEX($AO$2:$AO$133,MATCH($AM228,$AN$2:$AN$133,0)),0)</f>
      </c>
      <c r="CF228">
        <f>IFERROR(LEFT($K228,FIND(" - ",$K228)-1),$K228)</f>
      </c>
      <c r="CG228" t="s">
        <v>80</v>
      </c>
      <c r="CI228">
        <f>IF($DD228&gt;=1,INDEX($CG:$CG,$DC228+1),"")</f>
      </c>
      <c r="CJ228">
        <f>IF($DD228&gt;=2,INDEX($CG:$CG,$DC228+2),"")</f>
      </c>
      <c r="CK228">
        <f>IF($DD228&gt;=3,INDEX($CG:$CG,$DC228+3),"")</f>
      </c>
      <c r="CL228">
        <f>IF($DD228&gt;=4,INDEX($CG:$CG,$DC228+4),"")</f>
      </c>
      <c r="CM228">
        <f>IF($DD228&gt;=5,INDEX($CG:$CG,$DC228+5),"")</f>
      </c>
      <c r="CN228">
        <f>IF($DD228&gt;=6,INDEX($CG:$CG,$DC228+6),"")</f>
      </c>
      <c r="CO228">
        <f>IF($DD228&gt;=7,INDEX($CG:$CG,$DC228+7),"")</f>
      </c>
      <c r="CP228">
        <f>IF($DD228&gt;=8,INDEX($CG:$CG,$DC228+8),"")</f>
      </c>
      <c r="CQ228">
        <f>IF($DD228&gt;=9,INDEX($CG:$CG,$DC228+9),"")</f>
      </c>
      <c r="CR228">
        <f>IF($DD228&gt;=10,INDEX($CG:$CG,$DC228+10),"")</f>
      </c>
      <c r="CS228">
        <f>IF($DD228&gt;=11,INDEX($CG:$CG,$DC228+11),"")</f>
      </c>
      <c r="CT228">
        <f>IF($DD228&gt;=12,INDEX($CG:$CG,$DC228+12),"")</f>
      </c>
      <c r="CU228">
        <f>IF($DD228&gt;=13,INDEX($CG:$CG,$DC228+13),"")</f>
      </c>
      <c r="CV228">
        <f>IF($DD228&gt;=14,INDEX($CG:$CG,$DC228+14),"")</f>
      </c>
      <c r="CW228">
        <f>IF($DD228&gt;=15,INDEX($CG:$CG,$DC228+15),"")</f>
      </c>
      <c r="CX228">
        <f>IF($DD228&gt;=16,INDEX($CG:$CG,$DC228+16),"")</f>
      </c>
      <c r="CY228">
        <f>IF($DD228&gt;=17,INDEX($CG:$CG,$DC228+17),"")</f>
      </c>
      <c r="CZ228">
        <f>IF($DD228&gt;=18,INDEX($CG:$CG,$DC228+18),"")</f>
      </c>
      <c r="DA228">
        <f>IF($DD228&gt;=19,INDEX($CG:$CG,$DC228+19),"")</f>
      </c>
      <c r="DB228">
        <f>IF($DD228&gt;=20,INDEX($CG:$CG,$DC228+20),"")</f>
      </c>
      <c r="DC228">
        <f>IFERROR(MATCH($CF228,$CG$2:$CG$1558,0)+1,0)</f>
      </c>
      <c r="DD228">
        <f>IFERROR(INDEX($CH$2:$CH$1558,MATCH($CF228,$CG$2:$CG$1558,0)),0)</f>
      </c>
      <c r="DE228">
        <f>IFERROR(INDEX($AL:$AL,MATCH($G228,$AK:$AK,0))&amp;"","")</f>
      </c>
      <c r="DI228">
        <f>IF($GL228&gt;=1,INDEX($DF:$DF,$GK228+1),"")</f>
      </c>
      <c r="DJ228">
        <f>IF($GL228&gt;=2,INDEX($DF:$DF,$GK228+2),"")</f>
      </c>
      <c r="DK228">
        <f>IF($GL228&gt;=3,INDEX($DF:$DF,$GK228+3),"")</f>
      </c>
      <c r="DL228">
        <f>IF($GL228&gt;=4,INDEX($DF:$DF,$GK228+4),"")</f>
      </c>
      <c r="DM228">
        <f>IF($GL228&gt;=5,INDEX($DF:$DF,$GK228+5),"")</f>
      </c>
      <c r="DN228">
        <f>IF($GL228&gt;=6,INDEX($DF:$DF,$GK228+6),"")</f>
      </c>
      <c r="DO228">
        <f>IF($GL228&gt;=7,INDEX($DF:$DF,$GK228+7),"")</f>
      </c>
      <c r="DP228">
        <f>IF($GL228&gt;=8,INDEX($DF:$DF,$GK228+8),"")</f>
      </c>
      <c r="DQ228">
        <f>IF($GL228&gt;=9,INDEX($DF:$DF,$GK228+9),"")</f>
      </c>
      <c r="DR228">
        <f>IF($GL228&gt;=10,INDEX($DF:$DF,$GK228+10),"")</f>
      </c>
      <c r="DS228">
        <f>IF($GL228&gt;=11,INDEX($DF:$DF,$GK228+11),"")</f>
      </c>
      <c r="DT228">
        <f>IF($GL228&gt;=12,INDEX($DF:$DF,$GK228+12),"")</f>
      </c>
      <c r="DU228">
        <f>IF($GL228&gt;=13,INDEX($DF:$DF,$GK228+13),"")</f>
      </c>
      <c r="DV228">
        <f>IF($GL228&gt;=14,INDEX($DF:$DF,$GK228+14),"")</f>
      </c>
      <c r="DW228">
        <f>IF($GL228&gt;=15,INDEX($DF:$DF,$GK228+15),"")</f>
      </c>
      <c r="DX228">
        <f>IF($GL228&gt;=16,INDEX($DF:$DF,$GK228+16),"")</f>
      </c>
      <c r="DY228">
        <f>IF($GL228&gt;=17,INDEX($DF:$DF,$GK228+17),"")</f>
      </c>
      <c r="DZ228">
        <f>IF($GL228&gt;=18,INDEX($DF:$DF,$GK228+18),"")</f>
      </c>
      <c r="EA228">
        <f>IF($GL228&gt;=19,INDEX($DF:$DF,$GK228+19),"")</f>
      </c>
      <c r="EB228">
        <f>IF($GL228&gt;=20,INDEX($DF:$DF,$GK228+20),"")</f>
      </c>
      <c r="EC228">
        <f>IF($GL228&gt;=21,INDEX($DF:$DF,$GK228+21),"")</f>
      </c>
      <c r="ED228">
        <f>IF($GL228&gt;=22,INDEX($DF:$DF,$GK228+22),"")</f>
      </c>
      <c r="EE228">
        <f>IF($GL228&gt;=23,INDEX($DF:$DF,$GK228+23),"")</f>
      </c>
      <c r="EF228">
        <f>IF($GL228&gt;=24,INDEX($DF:$DF,$GK228+24),"")</f>
      </c>
      <c r="EG228">
        <f>IF($GL228&gt;=25,INDEX($DF:$DF,$GK228+25),"")</f>
      </c>
      <c r="EH228">
        <f>IF($GL228&gt;=26,INDEX($DF:$DF,$GK228+26),"")</f>
      </c>
      <c r="EI228">
        <f>IF($GL228&gt;=27,INDEX($DF:$DF,$GK228+27),"")</f>
      </c>
      <c r="EJ228">
        <f>IF($GL228&gt;=28,INDEX($DF:$DF,$GK228+28),"")</f>
      </c>
      <c r="EK228">
        <f>IF($GL228&gt;=29,INDEX($DF:$DF,$GK228+29),"")</f>
      </c>
      <c r="EL228">
        <f>IF($GL228&gt;=30,INDEX($DF:$DF,$GK228+30),"")</f>
      </c>
      <c r="EM228">
        <f>IF($GL228&gt;=31,INDEX($DF:$DF,$GK228+31),"")</f>
      </c>
      <c r="EN228">
        <f>IF($GL228&gt;=32,INDEX($DF:$DF,$GK228+32),"")</f>
      </c>
      <c r="EO228">
        <f>IF($GL228&gt;=33,INDEX($DF:$DF,$GK228+33),"")</f>
      </c>
      <c r="EP228">
        <f>IF($GL228&gt;=34,INDEX($DF:$DF,$GK228+34),"")</f>
      </c>
      <c r="EQ228">
        <f>IF($GL228&gt;=35,INDEX($DF:$DF,$GK228+35),"")</f>
      </c>
      <c r="ER228">
        <f>IF($GL228&gt;=36,INDEX($DF:$DF,$GK228+36),"")</f>
      </c>
      <c r="ES228">
        <f>IF($GL228&gt;=37,INDEX($DF:$DF,$GK228+37),"")</f>
      </c>
      <c r="ET228">
        <f>IF($GL228&gt;=38,INDEX($DF:$DF,$GK228+38),"")</f>
      </c>
      <c r="EU228">
        <f>IF($GL228&gt;=39,INDEX($DF:$DF,$GK228+39),"")</f>
      </c>
      <c r="EV228">
        <f>IF($GL228&gt;=40,INDEX($DF:$DF,$GK228+40),"")</f>
      </c>
      <c r="EW228">
        <f>IF($GL228&gt;=1,INDEX($DG:$DG,$GK228+1),"")</f>
      </c>
      <c r="EX228">
        <f>IF($GL228&gt;=2,INDEX($DG:$DG,$GK228+2),"")</f>
      </c>
      <c r="EY228">
        <f>IF($GL228&gt;=3,INDEX($DG:$DG,$GK228+3),"")</f>
      </c>
      <c r="EZ228">
        <f>IF($GL228&gt;=4,INDEX($DG:$DG,$GK228+4),"")</f>
      </c>
      <c r="FA228">
        <f>IF($GL228&gt;=5,INDEX($DG:$DG,$GK228+5),"")</f>
      </c>
      <c r="FB228">
        <f>IF($GL228&gt;=6,INDEX($DG:$DG,$GK228+6),"")</f>
      </c>
      <c r="FC228">
        <f>IF($GL228&gt;=7,INDEX($DG:$DG,$GK228+7),"")</f>
      </c>
      <c r="FD228">
        <f>IF($GL228&gt;=8,INDEX($DG:$DG,$GK228+8),"")</f>
      </c>
      <c r="FE228">
        <f>IF($GL228&gt;=9,INDEX($DG:$DG,$GK228+9),"")</f>
      </c>
      <c r="FF228">
        <f>IF($GL228&gt;=10,INDEX($DG:$DG,$GK228+10),"")</f>
      </c>
      <c r="FG228">
        <f>IF($GL228&gt;=11,INDEX($DG:$DG,$GK228+11),"")</f>
      </c>
      <c r="FH228">
        <f>IF($GL228&gt;=12,INDEX($DG:$DG,$GK228+12),"")</f>
      </c>
      <c r="FI228">
        <f>IF($GL228&gt;=13,INDEX($DG:$DG,$GK228+13),"")</f>
      </c>
      <c r="FJ228">
        <f>IF($GL228&gt;=14,INDEX($DG:$DG,$GK228+14),"")</f>
      </c>
      <c r="FK228">
        <f>IF($GL228&gt;=15,INDEX($DG:$DG,$GK228+15),"")</f>
      </c>
      <c r="FL228">
        <f>IF($GL228&gt;=16,INDEX($DG:$DG,$GK228+16),"")</f>
      </c>
      <c r="FM228">
        <f>IF($GL228&gt;=17,INDEX($DG:$DG,$GK228+17),"")</f>
      </c>
      <c r="FN228">
        <f>IF($GL228&gt;=18,INDEX($DG:$DG,$GK228+18),"")</f>
      </c>
      <c r="FO228">
        <f>IF($GL228&gt;=19,INDEX($DG:$DG,$GK228+19),"")</f>
      </c>
      <c r="FP228">
        <f>IF($GL228&gt;=20,INDEX($DG:$DG,$GK228+20),"")</f>
      </c>
      <c r="FQ228">
        <f>IF($GL228&gt;=21,INDEX($DG:$DG,$GK228+21),"")</f>
      </c>
      <c r="FR228">
        <f>IF($GL228&gt;=22,INDEX($DG:$DG,$GK228+22),"")</f>
      </c>
      <c r="FS228">
        <f>IF($GL228&gt;=23,INDEX($DG:$DG,$GK228+23),"")</f>
      </c>
      <c r="FT228">
        <f>IF($GL228&gt;=24,INDEX($DG:$DG,$GK228+24),"")</f>
      </c>
      <c r="FU228">
        <f>IF($GL228&gt;=25,INDEX($DG:$DG,$GK228+25),"")</f>
      </c>
      <c r="FV228">
        <f>IF($GL228&gt;=26,INDEX($DG:$DG,$GK228+26),"")</f>
      </c>
      <c r="FW228">
        <f>IF($GL228&gt;=27,INDEX($DG:$DG,$GK228+27),"")</f>
      </c>
      <c r="FX228">
        <f>IF($GL228&gt;=28,INDEX($DG:$DG,$GK228+28),"")</f>
      </c>
      <c r="FY228">
        <f>IF($GL228&gt;=29,INDEX($DG:$DG,$GK228+29),"")</f>
      </c>
      <c r="FZ228">
        <f>IF($GL228&gt;=30,INDEX($DG:$DG,$GK228+30),"")</f>
      </c>
      <c r="GA228">
        <f>IF($GL228&gt;=31,INDEX($DG:$DG,$GK228+31),"")</f>
      </c>
      <c r="GB228">
        <f>IF($GL228&gt;=32,INDEX($DG:$DG,$GK228+32),"")</f>
      </c>
      <c r="GC228">
        <f>IF($GL228&gt;=33,INDEX($DG:$DG,$GK228+33),"")</f>
      </c>
      <c r="GD228">
        <f>IF($GL228&gt;=34,INDEX($DG:$DG,$GK228+34),"")</f>
      </c>
      <c r="GE228">
        <f>IF($GL228&gt;=35,INDEX($DG:$DG,$GK228+35),"")</f>
      </c>
      <c r="GF228">
        <f>IF($GL228&gt;=36,INDEX($DG:$DG,$GK228+36),"")</f>
      </c>
      <c r="GG228">
        <f>IF($GL228&gt;=37,INDEX($DG:$DG,$GK228+37),"")</f>
      </c>
      <c r="GH228">
        <f>IF($GL228&gt;=38,INDEX($DG:$DG,$GK228+38),"")</f>
      </c>
      <c r="GI228">
        <f>IF($GL228&gt;=39,INDEX($DG:$DG,$GK228+39),"")</f>
      </c>
      <c r="GJ228">
        <f>IF($GL228&gt;=40,INDEX($DG:$DG,$GK228+40),"")</f>
      </c>
      <c r="GK228">
        <f>IFERROR(MATCH($DE228,$DF$2:$DF$166,0)+1,0)</f>
      </c>
      <c r="GL228">
        <f>IFERROR(INDEX($DH$2:$DH$166,MATCH($DE228,$DF$2:$DF$166,0)),0)</f>
      </c>
      <c r="GM228">
        <f>IFERROR(MATCH($H228,$DI$228:$EV$228,0),0)</f>
      </c>
      <c r="GN228">
        <f>IF($GM228&gt;0,INDEX($EW$228:$GJ$228,$GM228),"")</f>
      </c>
      <c r="GO228" t="s">
        <v>684</v>
      </c>
      <c r="GQ228">
        <f>IF($IZ228&gt;=1,INDEX($GO:$GO,$IY228+1),"")</f>
      </c>
      <c r="GR228">
        <f>IF($IZ228&gt;=2,INDEX($GO:$GO,$IY228+2),"")</f>
      </c>
      <c r="GS228">
        <f>IF($IZ228&gt;=3,INDEX($GO:$GO,$IY228+3),"")</f>
      </c>
      <c r="GT228">
        <f>IF($IZ228&gt;=4,INDEX($GO:$GO,$IY228+4),"")</f>
      </c>
      <c r="GU228">
        <f>IF($IZ228&gt;=5,INDEX($GO:$GO,$IY228+5),"")</f>
      </c>
      <c r="GV228">
        <f>IF($IZ228&gt;=6,INDEX($GO:$GO,$IY228+6),"")</f>
      </c>
      <c r="GW228">
        <f>IF($IZ228&gt;=7,INDEX($GO:$GO,$IY228+7),"")</f>
      </c>
      <c r="GX228">
        <f>IF($IZ228&gt;=8,INDEX($GO:$GO,$IY228+8),"")</f>
      </c>
      <c r="GY228">
        <f>IF($IZ228&gt;=9,INDEX($GO:$GO,$IY228+9),"")</f>
      </c>
      <c r="GZ228">
        <f>IF($IZ228&gt;=10,INDEX($GO:$GO,$IY228+10),"")</f>
      </c>
      <c r="HA228">
        <f>IF($IZ228&gt;=11,INDEX($GO:$GO,$IY228+11),"")</f>
      </c>
      <c r="HB228">
        <f>IF($IZ228&gt;=12,INDEX($GO:$GO,$IY228+12),"")</f>
      </c>
      <c r="HC228">
        <f>IF($IZ228&gt;=13,INDEX($GO:$GO,$IY228+13),"")</f>
      </c>
      <c r="HD228">
        <f>IF($IZ228&gt;=14,INDEX($GO:$GO,$IY228+14),"")</f>
      </c>
      <c r="HE228">
        <f>IF($IZ228&gt;=15,INDEX($GO:$GO,$IY228+15),"")</f>
      </c>
      <c r="HF228">
        <f>IF($IZ228&gt;=16,INDEX($GO:$GO,$IY228+16),"")</f>
      </c>
      <c r="HG228">
        <f>IF($IZ228&gt;=17,INDEX($GO:$GO,$IY228+17),"")</f>
      </c>
      <c r="HH228">
        <f>IF($IZ228&gt;=18,INDEX($GO:$GO,$IY228+18),"")</f>
      </c>
      <c r="HI228">
        <f>IF($IZ228&gt;=19,INDEX($GO:$GO,$IY228+19),"")</f>
      </c>
      <c r="HJ228">
        <f>IF($IZ228&gt;=20,INDEX($GO:$GO,$IY228+20),"")</f>
      </c>
      <c r="HK228">
        <f>IF($IZ228&gt;=21,INDEX($GO:$GO,$IY228+21),"")</f>
      </c>
      <c r="HL228">
        <f>IF($IZ228&gt;=22,INDEX($GO:$GO,$IY228+22),"")</f>
      </c>
      <c r="HM228">
        <f>IF($IZ228&gt;=23,INDEX($GO:$GO,$IY228+23),"")</f>
      </c>
      <c r="HN228">
        <f>IF($IZ228&gt;=24,INDEX($GO:$GO,$IY228+24),"")</f>
      </c>
      <c r="HO228">
        <f>IF($IZ228&gt;=25,INDEX($GO:$GO,$IY228+25),"")</f>
      </c>
      <c r="HP228">
        <f>IF($IZ228&gt;=26,INDEX($GO:$GO,$IY228+26),"")</f>
      </c>
      <c r="HQ228">
        <f>IF($IZ228&gt;=27,INDEX($GO:$GO,$IY228+27),"")</f>
      </c>
      <c r="HR228">
        <f>IF($IZ228&gt;=28,INDEX($GO:$GO,$IY228+28),"")</f>
      </c>
      <c r="HS228">
        <f>IF($IZ228&gt;=29,INDEX($GO:$GO,$IY228+29),"")</f>
      </c>
      <c r="HT228">
        <f>IF($IZ228&gt;=30,INDEX($GO:$GO,$IY228+30),"")</f>
      </c>
      <c r="HU228">
        <f>IF($IZ228&gt;=31,INDEX($GO:$GO,$IY228+31),"")</f>
      </c>
      <c r="HV228">
        <f>IF($IZ228&gt;=32,INDEX($GO:$GO,$IY228+32),"")</f>
      </c>
      <c r="HW228">
        <f>IF($IZ228&gt;=33,INDEX($GO:$GO,$IY228+33),"")</f>
      </c>
      <c r="HX228">
        <f>IF($IZ228&gt;=34,INDEX($GO:$GO,$IY228+34),"")</f>
      </c>
      <c r="HY228">
        <f>IF($IZ228&gt;=35,INDEX($GO:$GO,$IY228+35),"")</f>
      </c>
      <c r="HZ228">
        <f>IF($IZ228&gt;=36,INDEX($GO:$GO,$IY228+36),"")</f>
      </c>
      <c r="IA228">
        <f>IF($IZ228&gt;=37,INDEX($GO:$GO,$IY228+37),"")</f>
      </c>
      <c r="IB228">
        <f>IF($IZ228&gt;=38,INDEX($GO:$GO,$IY228+38),"")</f>
      </c>
      <c r="IC228">
        <f>IF($IZ228&gt;=39,INDEX($GO:$GO,$IY228+39),"")</f>
      </c>
      <c r="ID228">
        <f>IF($IZ228&gt;=40,INDEX($GO:$GO,$IY228+40),"")</f>
      </c>
      <c r="IE228">
        <f>IF($IZ228&gt;=41,INDEX($GO:$GO,$IY228+41),"")</f>
      </c>
      <c r="IF228">
        <f>IF($IZ228&gt;=42,INDEX($GO:$GO,$IY228+42),"")</f>
      </c>
      <c r="IG228">
        <f>IF($IZ228&gt;=43,INDEX($GO:$GO,$IY228+43),"")</f>
      </c>
      <c r="IH228">
        <f>IF($IZ228&gt;=44,INDEX($GO:$GO,$IY228+44),"")</f>
      </c>
      <c r="II228">
        <f>IF($IZ228&gt;=45,INDEX($GO:$GO,$IY228+45),"")</f>
      </c>
      <c r="IJ228">
        <f>IF($IZ228&gt;=46,INDEX($GO:$GO,$IY228+46),"")</f>
      </c>
      <c r="IK228">
        <f>IF($IZ228&gt;=47,INDEX($GO:$GO,$IY228+47),"")</f>
      </c>
      <c r="IL228">
        <f>IF($IZ228&gt;=48,INDEX($GO:$GO,$IY228+48),"")</f>
      </c>
      <c r="IM228">
        <f>IF($IZ228&gt;=49,INDEX($GO:$GO,$IY228+49),"")</f>
      </c>
      <c r="IN228">
        <f>IF($IZ228&gt;=50,INDEX($GO:$GO,$IY228+50),"")</f>
      </c>
      <c r="IO228">
        <f>IF($IZ228&gt;=51,INDEX($GO:$GO,$IY228+51),"")</f>
      </c>
      <c r="IP228">
        <f>IF($IZ228&gt;=52,INDEX($GO:$GO,$IY228+52),"")</f>
      </c>
      <c r="IQ228">
        <f>IF($IZ228&gt;=53,INDEX($GO:$GO,$IY228+53),"")</f>
      </c>
      <c r="IR228">
        <f>IF($IZ228&gt;=54,INDEX($GO:$GO,$IY228+54),"")</f>
      </c>
      <c r="IS228">
        <f>IF($IZ228&gt;=55,INDEX($GO:$GO,$IY228+55),"")</f>
      </c>
      <c r="IT228">
        <f>IF($IZ228&gt;=56,INDEX($GO:$GO,$IY228+56),"")</f>
      </c>
      <c r="IU228">
        <f>IF($IZ228&gt;=57,INDEX($GO:$GO,$IY228+57),"")</f>
      </c>
      <c r="IV228">
        <f>IF($IZ228&gt;=58,INDEX($GO:$GO,$IY228+58),"")</f>
      </c>
      <c r="IW228">
        <f>IF($IZ228&gt;=59,INDEX($GO:$GO,$IY228+59),"")</f>
      </c>
      <c r="IX228">
        <f>IF($IZ228&gt;=60,INDEX($GO:$GO,$IY228+60),"")</f>
      </c>
      <c r="IY228">
        <f>IFERROR(MATCH($GN228,$GO$2:$GO$827,0)+1,0)</f>
      </c>
      <c r="IZ228">
        <f>IFERROR(INDEX($GP$2:$GP$827,MATCH($GN228,$GO$2:$GO$827,0)),0)</f>
      </c>
      <c r="JA228" t="s">
        <v>23</v>
      </c>
      <c r="JB228" t="s">
        <v>23</v>
      </c>
    </row>
    <row r="229" spans="1:262" x14ac:dyDescent="0.25">
      <c r="F229" s="1"/>
      <c r="G229" s="1"/>
      <c r="H229" s="1"/>
      <c r="I229" s="1"/>
      <c r="J229" s="1">
        <f>IFERROR(IF(FIND(" - ",$F229)&gt;0,MID($F229,FIND(" - ",$F229)+3,LEN($F229)),""),"")</f>
      </c>
      <c r="L229" s="1"/>
      <c r="N229" t="s">
        <v>23</v>
      </c>
      <c r="P229">
        <f>IF(OR($N229="",$O229=""),"",IFERROR($N229/$O229,0))</f>
      </c>
      <c r="Q229">
        <f>IF($N229="","",
IF($G229="","",
IF(ISNUMBER(SEARCH("exempt",LOWER($G229))),0,
$N229*(VALUE(SUBSTITUTE($G229,"%",""))/100))))</f>
      </c>
      <c r="W229">
        <f>IF($N229="","",
SUM($N229,$Q229,$U229,$R229,$T229)-
IF($V229="",0,VALUE($V229)))</f>
      </c>
      <c r="AE229" t="s">
        <v>1003</v>
      </c>
      <c r="AJ229" t="s">
        <v>1004</v>
      </c>
      <c r="AM229">
        <f>IFERROR(LEFT($F229,FIND(" - ",$F229)-1),$F229)</f>
      </c>
      <c r="AP229">
        <f>IF($CE229&gt;=1,INDEX($AN:$AN,$CD229+1),"")</f>
      </c>
      <c r="AQ229">
        <f>IF($CE229&gt;=2,INDEX($AN:$AN,$CD229+2),"")</f>
      </c>
      <c r="AR229">
        <f>IF($CE229&gt;=3,INDEX($AN:$AN,$CD229+3),"")</f>
      </c>
      <c r="AS229">
        <f>IF($CE229&gt;=4,INDEX($AN:$AN,$CD229+4),"")</f>
      </c>
      <c r="AT229">
        <f>IF($CE229&gt;=5,INDEX($AN:$AN,$CD229+5),"")</f>
      </c>
      <c r="AU229">
        <f>IF($CE229&gt;=6,INDEX($AN:$AN,$CD229+6),"")</f>
      </c>
      <c r="AV229">
        <f>IF($CE229&gt;=7,INDEX($AN:$AN,$CD229+7),"")</f>
      </c>
      <c r="AW229">
        <f>IF($CE229&gt;=8,INDEX($AN:$AN,$CD229+8),"")</f>
      </c>
      <c r="AX229">
        <f>IF($CE229&gt;=9,INDEX($AN:$AN,$CD229+9),"")</f>
      </c>
      <c r="AY229">
        <f>IF($CE229&gt;=10,INDEX($AN:$AN,$CD229+10),"")</f>
      </c>
      <c r="AZ229">
        <f>IF($CE229&gt;=11,INDEX($AN:$AN,$CD229+11),"")</f>
      </c>
      <c r="BA229">
        <f>IF($CE229&gt;=12,INDEX($AN:$AN,$CD229+12),"")</f>
      </c>
      <c r="BB229">
        <f>IF($CE229&gt;=13,INDEX($AN:$AN,$CD229+13),"")</f>
      </c>
      <c r="BC229">
        <f>IF($CE229&gt;=14,INDEX($AN:$AN,$CD229+14),"")</f>
      </c>
      <c r="BD229">
        <f>IF($CE229&gt;=15,INDEX($AN:$AN,$CD229+15),"")</f>
      </c>
      <c r="BE229">
        <f>IF($CE229&gt;=16,INDEX($AN:$AN,$CD229+16),"")</f>
      </c>
      <c r="BF229">
        <f>IF($CE229&gt;=17,INDEX($AN:$AN,$CD229+17),"")</f>
      </c>
      <c r="BG229">
        <f>IF($CE229&gt;=18,INDEX($AN:$AN,$CD229+18),"")</f>
      </c>
      <c r="BH229">
        <f>IF($CE229&gt;=19,INDEX($AN:$AN,$CD229+19),"")</f>
      </c>
      <c r="BI229">
        <f>IF($CE229&gt;=20,INDEX($AN:$AN,$CD229+20),"")</f>
      </c>
      <c r="BJ229">
        <f>IF($CE229&gt;=21,INDEX($AN:$AN,$CD229+21),"")</f>
      </c>
      <c r="BK229">
        <f>IF($CE229&gt;=22,INDEX($AN:$AN,$CD229+22),"")</f>
      </c>
      <c r="BL229">
        <f>IF($CE229&gt;=23,INDEX($AN:$AN,$CD229+23),"")</f>
      </c>
      <c r="BM229">
        <f>IF($CE229&gt;=24,INDEX($AN:$AN,$CD229+24),"")</f>
      </c>
      <c r="BN229">
        <f>IF($CE229&gt;=25,INDEX($AN:$AN,$CD229+25),"")</f>
      </c>
      <c r="BO229">
        <f>IF($CE229&gt;=26,INDEX($AN:$AN,$CD229+26),"")</f>
      </c>
      <c r="BP229">
        <f>IF($CE229&gt;=27,INDEX($AN:$AN,$CD229+27),"")</f>
      </c>
      <c r="BQ229">
        <f>IF($CE229&gt;=28,INDEX($AN:$AN,$CD229+28),"")</f>
      </c>
      <c r="BR229">
        <f>IF($CE229&gt;=29,INDEX($AN:$AN,$CD229+29),"")</f>
      </c>
      <c r="BS229">
        <f>IF($CE229&gt;=30,INDEX($AN:$AN,$CD229+30),"")</f>
      </c>
      <c r="BT229">
        <f>IF($CE229&gt;=31,INDEX($AN:$AN,$CD229+31),"")</f>
      </c>
      <c r="BU229">
        <f>IF($CE229&gt;=32,INDEX($AN:$AN,$CD229+32),"")</f>
      </c>
      <c r="BV229">
        <f>IF($CE229&gt;=33,INDEX($AN:$AN,$CD229+33),"")</f>
      </c>
      <c r="BW229">
        <f>IF($CE229&gt;=34,INDEX($AN:$AN,$CD229+34),"")</f>
      </c>
      <c r="BX229">
        <f>IF($CE229&gt;=35,INDEX($AN:$AN,$CD229+35),"")</f>
      </c>
      <c r="BY229">
        <f>IF($CE229&gt;=36,INDEX($AN:$AN,$CD229+36),"")</f>
      </c>
      <c r="BZ229">
        <f>IF($CE229&gt;=37,INDEX($AN:$AN,$CD229+37),"")</f>
      </c>
      <c r="CA229">
        <f>IF($CE229&gt;=38,INDEX($AN:$AN,$CD229+38),"")</f>
      </c>
      <c r="CB229">
        <f>IF($CE229&gt;=39,INDEX($AN:$AN,$CD229+39),"")</f>
      </c>
      <c r="CC229">
        <f>IF($CE229&gt;=40,INDEX($AN:$AN,$CD229+40),"")</f>
      </c>
      <c r="CD229">
        <f>IFERROR(MATCH($AM229,$AN$2:$AN$133,0)+1,0)</f>
      </c>
      <c r="CE229">
        <f>IFERROR(INDEX($AO$2:$AO$133,MATCH($AM229,$AN$2:$AN$133,0)),0)</f>
      </c>
      <c r="CF229">
        <f>IFERROR(LEFT($K229,FIND(" - ",$K229)-1),$K229)</f>
      </c>
      <c r="CG229" t="s">
        <v>90</v>
      </c>
      <c r="CI229">
        <f>IF($DD229&gt;=1,INDEX($CG:$CG,$DC229+1),"")</f>
      </c>
      <c r="CJ229">
        <f>IF($DD229&gt;=2,INDEX($CG:$CG,$DC229+2),"")</f>
      </c>
      <c r="CK229">
        <f>IF($DD229&gt;=3,INDEX($CG:$CG,$DC229+3),"")</f>
      </c>
      <c r="CL229">
        <f>IF($DD229&gt;=4,INDEX($CG:$CG,$DC229+4),"")</f>
      </c>
      <c r="CM229">
        <f>IF($DD229&gt;=5,INDEX($CG:$CG,$DC229+5),"")</f>
      </c>
      <c r="CN229">
        <f>IF($DD229&gt;=6,INDEX($CG:$CG,$DC229+6),"")</f>
      </c>
      <c r="CO229">
        <f>IF($DD229&gt;=7,INDEX($CG:$CG,$DC229+7),"")</f>
      </c>
      <c r="CP229">
        <f>IF($DD229&gt;=8,INDEX($CG:$CG,$DC229+8),"")</f>
      </c>
      <c r="CQ229">
        <f>IF($DD229&gt;=9,INDEX($CG:$CG,$DC229+9),"")</f>
      </c>
      <c r="CR229">
        <f>IF($DD229&gt;=10,INDEX($CG:$CG,$DC229+10),"")</f>
      </c>
      <c r="CS229">
        <f>IF($DD229&gt;=11,INDEX($CG:$CG,$DC229+11),"")</f>
      </c>
      <c r="CT229">
        <f>IF($DD229&gt;=12,INDEX($CG:$CG,$DC229+12),"")</f>
      </c>
      <c r="CU229">
        <f>IF($DD229&gt;=13,INDEX($CG:$CG,$DC229+13),"")</f>
      </c>
      <c r="CV229">
        <f>IF($DD229&gt;=14,INDEX($CG:$CG,$DC229+14),"")</f>
      </c>
      <c r="CW229">
        <f>IF($DD229&gt;=15,INDEX($CG:$CG,$DC229+15),"")</f>
      </c>
      <c r="CX229">
        <f>IF($DD229&gt;=16,INDEX($CG:$CG,$DC229+16),"")</f>
      </c>
      <c r="CY229">
        <f>IF($DD229&gt;=17,INDEX($CG:$CG,$DC229+17),"")</f>
      </c>
      <c r="CZ229">
        <f>IF($DD229&gt;=18,INDEX($CG:$CG,$DC229+18),"")</f>
      </c>
      <c r="DA229">
        <f>IF($DD229&gt;=19,INDEX($CG:$CG,$DC229+19),"")</f>
      </c>
      <c r="DB229">
        <f>IF($DD229&gt;=20,INDEX($CG:$CG,$DC229+20),"")</f>
      </c>
      <c r="DC229">
        <f>IFERROR(MATCH($CF229,$CG$2:$CG$1558,0)+1,0)</f>
      </c>
      <c r="DD229">
        <f>IFERROR(INDEX($CH$2:$CH$1558,MATCH($CF229,$CG$2:$CG$1558,0)),0)</f>
      </c>
      <c r="DE229">
        <f>IFERROR(INDEX($AL:$AL,MATCH($G229,$AK:$AK,0))&amp;"","")</f>
      </c>
      <c r="DI229">
        <f>IF($GL229&gt;=1,INDEX($DF:$DF,$GK229+1),"")</f>
      </c>
      <c r="DJ229">
        <f>IF($GL229&gt;=2,INDEX($DF:$DF,$GK229+2),"")</f>
      </c>
      <c r="DK229">
        <f>IF($GL229&gt;=3,INDEX($DF:$DF,$GK229+3),"")</f>
      </c>
      <c r="DL229">
        <f>IF($GL229&gt;=4,INDEX($DF:$DF,$GK229+4),"")</f>
      </c>
      <c r="DM229">
        <f>IF($GL229&gt;=5,INDEX($DF:$DF,$GK229+5),"")</f>
      </c>
      <c r="DN229">
        <f>IF($GL229&gt;=6,INDEX($DF:$DF,$GK229+6),"")</f>
      </c>
      <c r="DO229">
        <f>IF($GL229&gt;=7,INDEX($DF:$DF,$GK229+7),"")</f>
      </c>
      <c r="DP229">
        <f>IF($GL229&gt;=8,INDEX($DF:$DF,$GK229+8),"")</f>
      </c>
      <c r="DQ229">
        <f>IF($GL229&gt;=9,INDEX($DF:$DF,$GK229+9),"")</f>
      </c>
      <c r="DR229">
        <f>IF($GL229&gt;=10,INDEX($DF:$DF,$GK229+10),"")</f>
      </c>
      <c r="DS229">
        <f>IF($GL229&gt;=11,INDEX($DF:$DF,$GK229+11),"")</f>
      </c>
      <c r="DT229">
        <f>IF($GL229&gt;=12,INDEX($DF:$DF,$GK229+12),"")</f>
      </c>
      <c r="DU229">
        <f>IF($GL229&gt;=13,INDEX($DF:$DF,$GK229+13),"")</f>
      </c>
      <c r="DV229">
        <f>IF($GL229&gt;=14,INDEX($DF:$DF,$GK229+14),"")</f>
      </c>
      <c r="DW229">
        <f>IF($GL229&gt;=15,INDEX($DF:$DF,$GK229+15),"")</f>
      </c>
      <c r="DX229">
        <f>IF($GL229&gt;=16,INDEX($DF:$DF,$GK229+16),"")</f>
      </c>
      <c r="DY229">
        <f>IF($GL229&gt;=17,INDEX($DF:$DF,$GK229+17),"")</f>
      </c>
      <c r="DZ229">
        <f>IF($GL229&gt;=18,INDEX($DF:$DF,$GK229+18),"")</f>
      </c>
      <c r="EA229">
        <f>IF($GL229&gt;=19,INDEX($DF:$DF,$GK229+19),"")</f>
      </c>
      <c r="EB229">
        <f>IF($GL229&gt;=20,INDEX($DF:$DF,$GK229+20),"")</f>
      </c>
      <c r="EC229">
        <f>IF($GL229&gt;=21,INDEX($DF:$DF,$GK229+21),"")</f>
      </c>
      <c r="ED229">
        <f>IF($GL229&gt;=22,INDEX($DF:$DF,$GK229+22),"")</f>
      </c>
      <c r="EE229">
        <f>IF($GL229&gt;=23,INDEX($DF:$DF,$GK229+23),"")</f>
      </c>
      <c r="EF229">
        <f>IF($GL229&gt;=24,INDEX($DF:$DF,$GK229+24),"")</f>
      </c>
      <c r="EG229">
        <f>IF($GL229&gt;=25,INDEX($DF:$DF,$GK229+25),"")</f>
      </c>
      <c r="EH229">
        <f>IF($GL229&gt;=26,INDEX($DF:$DF,$GK229+26),"")</f>
      </c>
      <c r="EI229">
        <f>IF($GL229&gt;=27,INDEX($DF:$DF,$GK229+27),"")</f>
      </c>
      <c r="EJ229">
        <f>IF($GL229&gt;=28,INDEX($DF:$DF,$GK229+28),"")</f>
      </c>
      <c r="EK229">
        <f>IF($GL229&gt;=29,INDEX($DF:$DF,$GK229+29),"")</f>
      </c>
      <c r="EL229">
        <f>IF($GL229&gt;=30,INDEX($DF:$DF,$GK229+30),"")</f>
      </c>
      <c r="EM229">
        <f>IF($GL229&gt;=31,INDEX($DF:$DF,$GK229+31),"")</f>
      </c>
      <c r="EN229">
        <f>IF($GL229&gt;=32,INDEX($DF:$DF,$GK229+32),"")</f>
      </c>
      <c r="EO229">
        <f>IF($GL229&gt;=33,INDEX($DF:$DF,$GK229+33),"")</f>
      </c>
      <c r="EP229">
        <f>IF($GL229&gt;=34,INDEX($DF:$DF,$GK229+34),"")</f>
      </c>
      <c r="EQ229">
        <f>IF($GL229&gt;=35,INDEX($DF:$DF,$GK229+35),"")</f>
      </c>
      <c r="ER229">
        <f>IF($GL229&gt;=36,INDEX($DF:$DF,$GK229+36),"")</f>
      </c>
      <c r="ES229">
        <f>IF($GL229&gt;=37,INDEX($DF:$DF,$GK229+37),"")</f>
      </c>
      <c r="ET229">
        <f>IF($GL229&gt;=38,INDEX($DF:$DF,$GK229+38),"")</f>
      </c>
      <c r="EU229">
        <f>IF($GL229&gt;=39,INDEX($DF:$DF,$GK229+39),"")</f>
      </c>
      <c r="EV229">
        <f>IF($GL229&gt;=40,INDEX($DF:$DF,$GK229+40),"")</f>
      </c>
      <c r="EW229">
        <f>IF($GL229&gt;=1,INDEX($DG:$DG,$GK229+1),"")</f>
      </c>
      <c r="EX229">
        <f>IF($GL229&gt;=2,INDEX($DG:$DG,$GK229+2),"")</f>
      </c>
      <c r="EY229">
        <f>IF($GL229&gt;=3,INDEX($DG:$DG,$GK229+3),"")</f>
      </c>
      <c r="EZ229">
        <f>IF($GL229&gt;=4,INDEX($DG:$DG,$GK229+4),"")</f>
      </c>
      <c r="FA229">
        <f>IF($GL229&gt;=5,INDEX($DG:$DG,$GK229+5),"")</f>
      </c>
      <c r="FB229">
        <f>IF($GL229&gt;=6,INDEX($DG:$DG,$GK229+6),"")</f>
      </c>
      <c r="FC229">
        <f>IF($GL229&gt;=7,INDEX($DG:$DG,$GK229+7),"")</f>
      </c>
      <c r="FD229">
        <f>IF($GL229&gt;=8,INDEX($DG:$DG,$GK229+8),"")</f>
      </c>
      <c r="FE229">
        <f>IF($GL229&gt;=9,INDEX($DG:$DG,$GK229+9),"")</f>
      </c>
      <c r="FF229">
        <f>IF($GL229&gt;=10,INDEX($DG:$DG,$GK229+10),"")</f>
      </c>
      <c r="FG229">
        <f>IF($GL229&gt;=11,INDEX($DG:$DG,$GK229+11),"")</f>
      </c>
      <c r="FH229">
        <f>IF($GL229&gt;=12,INDEX($DG:$DG,$GK229+12),"")</f>
      </c>
      <c r="FI229">
        <f>IF($GL229&gt;=13,INDEX($DG:$DG,$GK229+13),"")</f>
      </c>
      <c r="FJ229">
        <f>IF($GL229&gt;=14,INDEX($DG:$DG,$GK229+14),"")</f>
      </c>
      <c r="FK229">
        <f>IF($GL229&gt;=15,INDEX($DG:$DG,$GK229+15),"")</f>
      </c>
      <c r="FL229">
        <f>IF($GL229&gt;=16,INDEX($DG:$DG,$GK229+16),"")</f>
      </c>
      <c r="FM229">
        <f>IF($GL229&gt;=17,INDEX($DG:$DG,$GK229+17),"")</f>
      </c>
      <c r="FN229">
        <f>IF($GL229&gt;=18,INDEX($DG:$DG,$GK229+18),"")</f>
      </c>
      <c r="FO229">
        <f>IF($GL229&gt;=19,INDEX($DG:$DG,$GK229+19),"")</f>
      </c>
      <c r="FP229">
        <f>IF($GL229&gt;=20,INDEX($DG:$DG,$GK229+20),"")</f>
      </c>
      <c r="FQ229">
        <f>IF($GL229&gt;=21,INDEX($DG:$DG,$GK229+21),"")</f>
      </c>
      <c r="FR229">
        <f>IF($GL229&gt;=22,INDEX($DG:$DG,$GK229+22),"")</f>
      </c>
      <c r="FS229">
        <f>IF($GL229&gt;=23,INDEX($DG:$DG,$GK229+23),"")</f>
      </c>
      <c r="FT229">
        <f>IF($GL229&gt;=24,INDEX($DG:$DG,$GK229+24),"")</f>
      </c>
      <c r="FU229">
        <f>IF($GL229&gt;=25,INDEX($DG:$DG,$GK229+25),"")</f>
      </c>
      <c r="FV229">
        <f>IF($GL229&gt;=26,INDEX($DG:$DG,$GK229+26),"")</f>
      </c>
      <c r="FW229">
        <f>IF($GL229&gt;=27,INDEX($DG:$DG,$GK229+27),"")</f>
      </c>
      <c r="FX229">
        <f>IF($GL229&gt;=28,INDEX($DG:$DG,$GK229+28),"")</f>
      </c>
      <c r="FY229">
        <f>IF($GL229&gt;=29,INDEX($DG:$DG,$GK229+29),"")</f>
      </c>
      <c r="FZ229">
        <f>IF($GL229&gt;=30,INDEX($DG:$DG,$GK229+30),"")</f>
      </c>
      <c r="GA229">
        <f>IF($GL229&gt;=31,INDEX($DG:$DG,$GK229+31),"")</f>
      </c>
      <c r="GB229">
        <f>IF($GL229&gt;=32,INDEX($DG:$DG,$GK229+32),"")</f>
      </c>
      <c r="GC229">
        <f>IF($GL229&gt;=33,INDEX($DG:$DG,$GK229+33),"")</f>
      </c>
      <c r="GD229">
        <f>IF($GL229&gt;=34,INDEX($DG:$DG,$GK229+34),"")</f>
      </c>
      <c r="GE229">
        <f>IF($GL229&gt;=35,INDEX($DG:$DG,$GK229+35),"")</f>
      </c>
      <c r="GF229">
        <f>IF($GL229&gt;=36,INDEX($DG:$DG,$GK229+36),"")</f>
      </c>
      <c r="GG229">
        <f>IF($GL229&gt;=37,INDEX($DG:$DG,$GK229+37),"")</f>
      </c>
      <c r="GH229">
        <f>IF($GL229&gt;=38,INDEX($DG:$DG,$GK229+38),"")</f>
      </c>
      <c r="GI229">
        <f>IF($GL229&gt;=39,INDEX($DG:$DG,$GK229+39),"")</f>
      </c>
      <c r="GJ229">
        <f>IF($GL229&gt;=40,INDEX($DG:$DG,$GK229+40),"")</f>
      </c>
      <c r="GK229">
        <f>IFERROR(MATCH($DE229,$DF$2:$DF$166,0)+1,0)</f>
      </c>
      <c r="GL229">
        <f>IFERROR(INDEX($DH$2:$DH$166,MATCH($DE229,$DF$2:$DF$166,0)),0)</f>
      </c>
      <c r="GM229">
        <f>IFERROR(MATCH($H229,$DI$229:$EV$229,0),0)</f>
      </c>
      <c r="GN229">
        <f>IF($GM229&gt;0,INDEX($EW$229:$GJ$229,$GM229),"")</f>
      </c>
      <c r="GO229" t="s">
        <v>687</v>
      </c>
      <c r="GQ229">
        <f>IF($IZ229&gt;=1,INDEX($GO:$GO,$IY229+1),"")</f>
      </c>
      <c r="GR229">
        <f>IF($IZ229&gt;=2,INDEX($GO:$GO,$IY229+2),"")</f>
      </c>
      <c r="GS229">
        <f>IF($IZ229&gt;=3,INDEX($GO:$GO,$IY229+3),"")</f>
      </c>
      <c r="GT229">
        <f>IF($IZ229&gt;=4,INDEX($GO:$GO,$IY229+4),"")</f>
      </c>
      <c r="GU229">
        <f>IF($IZ229&gt;=5,INDEX($GO:$GO,$IY229+5),"")</f>
      </c>
      <c r="GV229">
        <f>IF($IZ229&gt;=6,INDEX($GO:$GO,$IY229+6),"")</f>
      </c>
      <c r="GW229">
        <f>IF($IZ229&gt;=7,INDEX($GO:$GO,$IY229+7),"")</f>
      </c>
      <c r="GX229">
        <f>IF($IZ229&gt;=8,INDEX($GO:$GO,$IY229+8),"")</f>
      </c>
      <c r="GY229">
        <f>IF($IZ229&gt;=9,INDEX($GO:$GO,$IY229+9),"")</f>
      </c>
      <c r="GZ229">
        <f>IF($IZ229&gt;=10,INDEX($GO:$GO,$IY229+10),"")</f>
      </c>
      <c r="HA229">
        <f>IF($IZ229&gt;=11,INDEX($GO:$GO,$IY229+11),"")</f>
      </c>
      <c r="HB229">
        <f>IF($IZ229&gt;=12,INDEX($GO:$GO,$IY229+12),"")</f>
      </c>
      <c r="HC229">
        <f>IF($IZ229&gt;=13,INDEX($GO:$GO,$IY229+13),"")</f>
      </c>
      <c r="HD229">
        <f>IF($IZ229&gt;=14,INDEX($GO:$GO,$IY229+14),"")</f>
      </c>
      <c r="HE229">
        <f>IF($IZ229&gt;=15,INDEX($GO:$GO,$IY229+15),"")</f>
      </c>
      <c r="HF229">
        <f>IF($IZ229&gt;=16,INDEX($GO:$GO,$IY229+16),"")</f>
      </c>
      <c r="HG229">
        <f>IF($IZ229&gt;=17,INDEX($GO:$GO,$IY229+17),"")</f>
      </c>
      <c r="HH229">
        <f>IF($IZ229&gt;=18,INDEX($GO:$GO,$IY229+18),"")</f>
      </c>
      <c r="HI229">
        <f>IF($IZ229&gt;=19,INDEX($GO:$GO,$IY229+19),"")</f>
      </c>
      <c r="HJ229">
        <f>IF($IZ229&gt;=20,INDEX($GO:$GO,$IY229+20),"")</f>
      </c>
      <c r="HK229">
        <f>IF($IZ229&gt;=21,INDEX($GO:$GO,$IY229+21),"")</f>
      </c>
      <c r="HL229">
        <f>IF($IZ229&gt;=22,INDEX($GO:$GO,$IY229+22),"")</f>
      </c>
      <c r="HM229">
        <f>IF($IZ229&gt;=23,INDEX($GO:$GO,$IY229+23),"")</f>
      </c>
      <c r="HN229">
        <f>IF($IZ229&gt;=24,INDEX($GO:$GO,$IY229+24),"")</f>
      </c>
      <c r="HO229">
        <f>IF($IZ229&gt;=25,INDEX($GO:$GO,$IY229+25),"")</f>
      </c>
      <c r="HP229">
        <f>IF($IZ229&gt;=26,INDEX($GO:$GO,$IY229+26),"")</f>
      </c>
      <c r="HQ229">
        <f>IF($IZ229&gt;=27,INDEX($GO:$GO,$IY229+27),"")</f>
      </c>
      <c r="HR229">
        <f>IF($IZ229&gt;=28,INDEX($GO:$GO,$IY229+28),"")</f>
      </c>
      <c r="HS229">
        <f>IF($IZ229&gt;=29,INDEX($GO:$GO,$IY229+29),"")</f>
      </c>
      <c r="HT229">
        <f>IF($IZ229&gt;=30,INDEX($GO:$GO,$IY229+30),"")</f>
      </c>
      <c r="HU229">
        <f>IF($IZ229&gt;=31,INDEX($GO:$GO,$IY229+31),"")</f>
      </c>
      <c r="HV229">
        <f>IF($IZ229&gt;=32,INDEX($GO:$GO,$IY229+32),"")</f>
      </c>
      <c r="HW229">
        <f>IF($IZ229&gt;=33,INDEX($GO:$GO,$IY229+33),"")</f>
      </c>
      <c r="HX229">
        <f>IF($IZ229&gt;=34,INDEX($GO:$GO,$IY229+34),"")</f>
      </c>
      <c r="HY229">
        <f>IF($IZ229&gt;=35,INDEX($GO:$GO,$IY229+35),"")</f>
      </c>
      <c r="HZ229">
        <f>IF($IZ229&gt;=36,INDEX($GO:$GO,$IY229+36),"")</f>
      </c>
      <c r="IA229">
        <f>IF($IZ229&gt;=37,INDEX($GO:$GO,$IY229+37),"")</f>
      </c>
      <c r="IB229">
        <f>IF($IZ229&gt;=38,INDEX($GO:$GO,$IY229+38),"")</f>
      </c>
      <c r="IC229">
        <f>IF($IZ229&gt;=39,INDEX($GO:$GO,$IY229+39),"")</f>
      </c>
      <c r="ID229">
        <f>IF($IZ229&gt;=40,INDEX($GO:$GO,$IY229+40),"")</f>
      </c>
      <c r="IE229">
        <f>IF($IZ229&gt;=41,INDEX($GO:$GO,$IY229+41),"")</f>
      </c>
      <c r="IF229">
        <f>IF($IZ229&gt;=42,INDEX($GO:$GO,$IY229+42),"")</f>
      </c>
      <c r="IG229">
        <f>IF($IZ229&gt;=43,INDEX($GO:$GO,$IY229+43),"")</f>
      </c>
      <c r="IH229">
        <f>IF($IZ229&gt;=44,INDEX($GO:$GO,$IY229+44),"")</f>
      </c>
      <c r="II229">
        <f>IF($IZ229&gt;=45,INDEX($GO:$GO,$IY229+45),"")</f>
      </c>
      <c r="IJ229">
        <f>IF($IZ229&gt;=46,INDEX($GO:$GO,$IY229+46),"")</f>
      </c>
      <c r="IK229">
        <f>IF($IZ229&gt;=47,INDEX($GO:$GO,$IY229+47),"")</f>
      </c>
      <c r="IL229">
        <f>IF($IZ229&gt;=48,INDEX($GO:$GO,$IY229+48),"")</f>
      </c>
      <c r="IM229">
        <f>IF($IZ229&gt;=49,INDEX($GO:$GO,$IY229+49),"")</f>
      </c>
      <c r="IN229">
        <f>IF($IZ229&gt;=50,INDEX($GO:$GO,$IY229+50),"")</f>
      </c>
      <c r="IO229">
        <f>IF($IZ229&gt;=51,INDEX($GO:$GO,$IY229+51),"")</f>
      </c>
      <c r="IP229">
        <f>IF($IZ229&gt;=52,INDEX($GO:$GO,$IY229+52),"")</f>
      </c>
      <c r="IQ229">
        <f>IF($IZ229&gt;=53,INDEX($GO:$GO,$IY229+53),"")</f>
      </c>
      <c r="IR229">
        <f>IF($IZ229&gt;=54,INDEX($GO:$GO,$IY229+54),"")</f>
      </c>
      <c r="IS229">
        <f>IF($IZ229&gt;=55,INDEX($GO:$GO,$IY229+55),"")</f>
      </c>
      <c r="IT229">
        <f>IF($IZ229&gt;=56,INDEX($GO:$GO,$IY229+56),"")</f>
      </c>
      <c r="IU229">
        <f>IF($IZ229&gt;=57,INDEX($GO:$GO,$IY229+57),"")</f>
      </c>
      <c r="IV229">
        <f>IF($IZ229&gt;=58,INDEX($GO:$GO,$IY229+58),"")</f>
      </c>
      <c r="IW229">
        <f>IF($IZ229&gt;=59,INDEX($GO:$GO,$IY229+59),"")</f>
      </c>
      <c r="IX229">
        <f>IF($IZ229&gt;=60,INDEX($GO:$GO,$IY229+60),"")</f>
      </c>
      <c r="IY229">
        <f>IFERROR(MATCH($GN229,$GO$2:$GO$827,0)+1,0)</f>
      </c>
      <c r="IZ229">
        <f>IFERROR(INDEX($GP$2:$GP$827,MATCH($GN229,$GO$2:$GO$827,0)),0)</f>
      </c>
      <c r="JA229" t="s">
        <v>23</v>
      </c>
      <c r="JB229" t="s">
        <v>23</v>
      </c>
    </row>
    <row r="230" spans="1:262" x14ac:dyDescent="0.25">
      <c r="F230" s="1"/>
      <c r="G230" s="1"/>
      <c r="H230" s="1"/>
      <c r="I230" s="1"/>
      <c r="J230" s="1">
        <f>IFERROR(IF(FIND(" - ",$F230)&gt;0,MID($F230,FIND(" - ",$F230)+3,LEN($F230)),""),"")</f>
      </c>
      <c r="L230" s="1"/>
      <c r="N230" t="s">
        <v>23</v>
      </c>
      <c r="P230">
        <f>IF(OR($N230="",$O230=""),"",IFERROR($N230/$O230,0))</f>
      </c>
      <c r="Q230">
        <f>IF($N230="","",
IF($G230="","",
IF(ISNUMBER(SEARCH("exempt",LOWER($G230))),0,
$N230*(VALUE(SUBSTITUTE($G230,"%",""))/100))))</f>
      </c>
      <c r="W230">
        <f>IF($N230="","",
SUM($N230,$Q230,$U230,$R230,$T230)-
IF($V230="",0,VALUE($V230)))</f>
      </c>
      <c r="AE230" t="s">
        <v>1005</v>
      </c>
      <c r="AJ230" t="s">
        <v>1006</v>
      </c>
      <c r="AM230">
        <f>IFERROR(LEFT($F230,FIND(" - ",$F230)-1),$F230)</f>
      </c>
      <c r="AP230">
        <f>IF($CE230&gt;=1,INDEX($AN:$AN,$CD230+1),"")</f>
      </c>
      <c r="AQ230">
        <f>IF($CE230&gt;=2,INDEX($AN:$AN,$CD230+2),"")</f>
      </c>
      <c r="AR230">
        <f>IF($CE230&gt;=3,INDEX($AN:$AN,$CD230+3),"")</f>
      </c>
      <c r="AS230">
        <f>IF($CE230&gt;=4,INDEX($AN:$AN,$CD230+4),"")</f>
      </c>
      <c r="AT230">
        <f>IF($CE230&gt;=5,INDEX($AN:$AN,$CD230+5),"")</f>
      </c>
      <c r="AU230">
        <f>IF($CE230&gt;=6,INDEX($AN:$AN,$CD230+6),"")</f>
      </c>
      <c r="AV230">
        <f>IF($CE230&gt;=7,INDEX($AN:$AN,$CD230+7),"")</f>
      </c>
      <c r="AW230">
        <f>IF($CE230&gt;=8,INDEX($AN:$AN,$CD230+8),"")</f>
      </c>
      <c r="AX230">
        <f>IF($CE230&gt;=9,INDEX($AN:$AN,$CD230+9),"")</f>
      </c>
      <c r="AY230">
        <f>IF($CE230&gt;=10,INDEX($AN:$AN,$CD230+10),"")</f>
      </c>
      <c r="AZ230">
        <f>IF($CE230&gt;=11,INDEX($AN:$AN,$CD230+11),"")</f>
      </c>
      <c r="BA230">
        <f>IF($CE230&gt;=12,INDEX($AN:$AN,$CD230+12),"")</f>
      </c>
      <c r="BB230">
        <f>IF($CE230&gt;=13,INDEX($AN:$AN,$CD230+13),"")</f>
      </c>
      <c r="BC230">
        <f>IF($CE230&gt;=14,INDEX($AN:$AN,$CD230+14),"")</f>
      </c>
      <c r="BD230">
        <f>IF($CE230&gt;=15,INDEX($AN:$AN,$CD230+15),"")</f>
      </c>
      <c r="BE230">
        <f>IF($CE230&gt;=16,INDEX($AN:$AN,$CD230+16),"")</f>
      </c>
      <c r="BF230">
        <f>IF($CE230&gt;=17,INDEX($AN:$AN,$CD230+17),"")</f>
      </c>
      <c r="BG230">
        <f>IF($CE230&gt;=18,INDEX($AN:$AN,$CD230+18),"")</f>
      </c>
      <c r="BH230">
        <f>IF($CE230&gt;=19,INDEX($AN:$AN,$CD230+19),"")</f>
      </c>
      <c r="BI230">
        <f>IF($CE230&gt;=20,INDEX($AN:$AN,$CD230+20),"")</f>
      </c>
      <c r="BJ230">
        <f>IF($CE230&gt;=21,INDEX($AN:$AN,$CD230+21),"")</f>
      </c>
      <c r="BK230">
        <f>IF($CE230&gt;=22,INDEX($AN:$AN,$CD230+22),"")</f>
      </c>
      <c r="BL230">
        <f>IF($CE230&gt;=23,INDEX($AN:$AN,$CD230+23),"")</f>
      </c>
      <c r="BM230">
        <f>IF($CE230&gt;=24,INDEX($AN:$AN,$CD230+24),"")</f>
      </c>
      <c r="BN230">
        <f>IF($CE230&gt;=25,INDEX($AN:$AN,$CD230+25),"")</f>
      </c>
      <c r="BO230">
        <f>IF($CE230&gt;=26,INDEX($AN:$AN,$CD230+26),"")</f>
      </c>
      <c r="BP230">
        <f>IF($CE230&gt;=27,INDEX($AN:$AN,$CD230+27),"")</f>
      </c>
      <c r="BQ230">
        <f>IF($CE230&gt;=28,INDEX($AN:$AN,$CD230+28),"")</f>
      </c>
      <c r="BR230">
        <f>IF($CE230&gt;=29,INDEX($AN:$AN,$CD230+29),"")</f>
      </c>
      <c r="BS230">
        <f>IF($CE230&gt;=30,INDEX($AN:$AN,$CD230+30),"")</f>
      </c>
      <c r="BT230">
        <f>IF($CE230&gt;=31,INDEX($AN:$AN,$CD230+31),"")</f>
      </c>
      <c r="BU230">
        <f>IF($CE230&gt;=32,INDEX($AN:$AN,$CD230+32),"")</f>
      </c>
      <c r="BV230">
        <f>IF($CE230&gt;=33,INDEX($AN:$AN,$CD230+33),"")</f>
      </c>
      <c r="BW230">
        <f>IF($CE230&gt;=34,INDEX($AN:$AN,$CD230+34),"")</f>
      </c>
      <c r="BX230">
        <f>IF($CE230&gt;=35,INDEX($AN:$AN,$CD230+35),"")</f>
      </c>
      <c r="BY230">
        <f>IF($CE230&gt;=36,INDEX($AN:$AN,$CD230+36),"")</f>
      </c>
      <c r="BZ230">
        <f>IF($CE230&gt;=37,INDEX($AN:$AN,$CD230+37),"")</f>
      </c>
      <c r="CA230">
        <f>IF($CE230&gt;=38,INDEX($AN:$AN,$CD230+38),"")</f>
      </c>
      <c r="CB230">
        <f>IF($CE230&gt;=39,INDEX($AN:$AN,$CD230+39),"")</f>
      </c>
      <c r="CC230">
        <f>IF($CE230&gt;=40,INDEX($AN:$AN,$CD230+40),"")</f>
      </c>
      <c r="CD230">
        <f>IFERROR(MATCH($AM230,$AN$2:$AN$133,0)+1,0)</f>
      </c>
      <c r="CE230">
        <f>IFERROR(INDEX($AO$2:$AO$133,MATCH($AM230,$AN$2:$AN$133,0)),0)</f>
      </c>
      <c r="CF230">
        <f>IFERROR(LEFT($K230,FIND(" - ",$K230)-1),$K230)</f>
      </c>
      <c r="CG230" t="s">
        <v>52</v>
      </c>
      <c r="CI230">
        <f>IF($DD230&gt;=1,INDEX($CG:$CG,$DC230+1),"")</f>
      </c>
      <c r="CJ230">
        <f>IF($DD230&gt;=2,INDEX($CG:$CG,$DC230+2),"")</f>
      </c>
      <c r="CK230">
        <f>IF($DD230&gt;=3,INDEX($CG:$CG,$DC230+3),"")</f>
      </c>
      <c r="CL230">
        <f>IF($DD230&gt;=4,INDEX($CG:$CG,$DC230+4),"")</f>
      </c>
      <c r="CM230">
        <f>IF($DD230&gt;=5,INDEX($CG:$CG,$DC230+5),"")</f>
      </c>
      <c r="CN230">
        <f>IF($DD230&gt;=6,INDEX($CG:$CG,$DC230+6),"")</f>
      </c>
      <c r="CO230">
        <f>IF($DD230&gt;=7,INDEX($CG:$CG,$DC230+7),"")</f>
      </c>
      <c r="CP230">
        <f>IF($DD230&gt;=8,INDEX($CG:$CG,$DC230+8),"")</f>
      </c>
      <c r="CQ230">
        <f>IF($DD230&gt;=9,INDEX($CG:$CG,$DC230+9),"")</f>
      </c>
      <c r="CR230">
        <f>IF($DD230&gt;=10,INDEX($CG:$CG,$DC230+10),"")</f>
      </c>
      <c r="CS230">
        <f>IF($DD230&gt;=11,INDEX($CG:$CG,$DC230+11),"")</f>
      </c>
      <c r="CT230">
        <f>IF($DD230&gt;=12,INDEX($CG:$CG,$DC230+12),"")</f>
      </c>
      <c r="CU230">
        <f>IF($DD230&gt;=13,INDEX($CG:$CG,$DC230+13),"")</f>
      </c>
      <c r="CV230">
        <f>IF($DD230&gt;=14,INDEX($CG:$CG,$DC230+14),"")</f>
      </c>
      <c r="CW230">
        <f>IF($DD230&gt;=15,INDEX($CG:$CG,$DC230+15),"")</f>
      </c>
      <c r="CX230">
        <f>IF($DD230&gt;=16,INDEX($CG:$CG,$DC230+16),"")</f>
      </c>
      <c r="CY230">
        <f>IF($DD230&gt;=17,INDEX($CG:$CG,$DC230+17),"")</f>
      </c>
      <c r="CZ230">
        <f>IF($DD230&gt;=18,INDEX($CG:$CG,$DC230+18),"")</f>
      </c>
      <c r="DA230">
        <f>IF($DD230&gt;=19,INDEX($CG:$CG,$DC230+19),"")</f>
      </c>
      <c r="DB230">
        <f>IF($DD230&gt;=20,INDEX($CG:$CG,$DC230+20),"")</f>
      </c>
      <c r="DC230">
        <f>IFERROR(MATCH($CF230,$CG$2:$CG$1558,0)+1,0)</f>
      </c>
      <c r="DD230">
        <f>IFERROR(INDEX($CH$2:$CH$1558,MATCH($CF230,$CG$2:$CG$1558,0)),0)</f>
      </c>
      <c r="DE230">
        <f>IFERROR(INDEX($AL:$AL,MATCH($G230,$AK:$AK,0))&amp;"","")</f>
      </c>
      <c r="DI230">
        <f>IF($GL230&gt;=1,INDEX($DF:$DF,$GK230+1),"")</f>
      </c>
      <c r="DJ230">
        <f>IF($GL230&gt;=2,INDEX($DF:$DF,$GK230+2),"")</f>
      </c>
      <c r="DK230">
        <f>IF($GL230&gt;=3,INDEX($DF:$DF,$GK230+3),"")</f>
      </c>
      <c r="DL230">
        <f>IF($GL230&gt;=4,INDEX($DF:$DF,$GK230+4),"")</f>
      </c>
      <c r="DM230">
        <f>IF($GL230&gt;=5,INDEX($DF:$DF,$GK230+5),"")</f>
      </c>
      <c r="DN230">
        <f>IF($GL230&gt;=6,INDEX($DF:$DF,$GK230+6),"")</f>
      </c>
      <c r="DO230">
        <f>IF($GL230&gt;=7,INDEX($DF:$DF,$GK230+7),"")</f>
      </c>
      <c r="DP230">
        <f>IF($GL230&gt;=8,INDEX($DF:$DF,$GK230+8),"")</f>
      </c>
      <c r="DQ230">
        <f>IF($GL230&gt;=9,INDEX($DF:$DF,$GK230+9),"")</f>
      </c>
      <c r="DR230">
        <f>IF($GL230&gt;=10,INDEX($DF:$DF,$GK230+10),"")</f>
      </c>
      <c r="DS230">
        <f>IF($GL230&gt;=11,INDEX($DF:$DF,$GK230+11),"")</f>
      </c>
      <c r="DT230">
        <f>IF($GL230&gt;=12,INDEX($DF:$DF,$GK230+12),"")</f>
      </c>
      <c r="DU230">
        <f>IF($GL230&gt;=13,INDEX($DF:$DF,$GK230+13),"")</f>
      </c>
      <c r="DV230">
        <f>IF($GL230&gt;=14,INDEX($DF:$DF,$GK230+14),"")</f>
      </c>
      <c r="DW230">
        <f>IF($GL230&gt;=15,INDEX($DF:$DF,$GK230+15),"")</f>
      </c>
      <c r="DX230">
        <f>IF($GL230&gt;=16,INDEX($DF:$DF,$GK230+16),"")</f>
      </c>
      <c r="DY230">
        <f>IF($GL230&gt;=17,INDEX($DF:$DF,$GK230+17),"")</f>
      </c>
      <c r="DZ230">
        <f>IF($GL230&gt;=18,INDEX($DF:$DF,$GK230+18),"")</f>
      </c>
      <c r="EA230">
        <f>IF($GL230&gt;=19,INDEX($DF:$DF,$GK230+19),"")</f>
      </c>
      <c r="EB230">
        <f>IF($GL230&gt;=20,INDEX($DF:$DF,$GK230+20),"")</f>
      </c>
      <c r="EC230">
        <f>IF($GL230&gt;=21,INDEX($DF:$DF,$GK230+21),"")</f>
      </c>
      <c r="ED230">
        <f>IF($GL230&gt;=22,INDEX($DF:$DF,$GK230+22),"")</f>
      </c>
      <c r="EE230">
        <f>IF($GL230&gt;=23,INDEX($DF:$DF,$GK230+23),"")</f>
      </c>
      <c r="EF230">
        <f>IF($GL230&gt;=24,INDEX($DF:$DF,$GK230+24),"")</f>
      </c>
      <c r="EG230">
        <f>IF($GL230&gt;=25,INDEX($DF:$DF,$GK230+25),"")</f>
      </c>
      <c r="EH230">
        <f>IF($GL230&gt;=26,INDEX($DF:$DF,$GK230+26),"")</f>
      </c>
      <c r="EI230">
        <f>IF($GL230&gt;=27,INDEX($DF:$DF,$GK230+27),"")</f>
      </c>
      <c r="EJ230">
        <f>IF($GL230&gt;=28,INDEX($DF:$DF,$GK230+28),"")</f>
      </c>
      <c r="EK230">
        <f>IF($GL230&gt;=29,INDEX($DF:$DF,$GK230+29),"")</f>
      </c>
      <c r="EL230">
        <f>IF($GL230&gt;=30,INDEX($DF:$DF,$GK230+30),"")</f>
      </c>
      <c r="EM230">
        <f>IF($GL230&gt;=31,INDEX($DF:$DF,$GK230+31),"")</f>
      </c>
      <c r="EN230">
        <f>IF($GL230&gt;=32,INDEX($DF:$DF,$GK230+32),"")</f>
      </c>
      <c r="EO230">
        <f>IF($GL230&gt;=33,INDEX($DF:$DF,$GK230+33),"")</f>
      </c>
      <c r="EP230">
        <f>IF($GL230&gt;=34,INDEX($DF:$DF,$GK230+34),"")</f>
      </c>
      <c r="EQ230">
        <f>IF($GL230&gt;=35,INDEX($DF:$DF,$GK230+35),"")</f>
      </c>
      <c r="ER230">
        <f>IF($GL230&gt;=36,INDEX($DF:$DF,$GK230+36),"")</f>
      </c>
      <c r="ES230">
        <f>IF($GL230&gt;=37,INDEX($DF:$DF,$GK230+37),"")</f>
      </c>
      <c r="ET230">
        <f>IF($GL230&gt;=38,INDEX($DF:$DF,$GK230+38),"")</f>
      </c>
      <c r="EU230">
        <f>IF($GL230&gt;=39,INDEX($DF:$DF,$GK230+39),"")</f>
      </c>
      <c r="EV230">
        <f>IF($GL230&gt;=40,INDEX($DF:$DF,$GK230+40),"")</f>
      </c>
      <c r="EW230">
        <f>IF($GL230&gt;=1,INDEX($DG:$DG,$GK230+1),"")</f>
      </c>
      <c r="EX230">
        <f>IF($GL230&gt;=2,INDEX($DG:$DG,$GK230+2),"")</f>
      </c>
      <c r="EY230">
        <f>IF($GL230&gt;=3,INDEX($DG:$DG,$GK230+3),"")</f>
      </c>
      <c r="EZ230">
        <f>IF($GL230&gt;=4,INDEX($DG:$DG,$GK230+4),"")</f>
      </c>
      <c r="FA230">
        <f>IF($GL230&gt;=5,INDEX($DG:$DG,$GK230+5),"")</f>
      </c>
      <c r="FB230">
        <f>IF($GL230&gt;=6,INDEX($DG:$DG,$GK230+6),"")</f>
      </c>
      <c r="FC230">
        <f>IF($GL230&gt;=7,INDEX($DG:$DG,$GK230+7),"")</f>
      </c>
      <c r="FD230">
        <f>IF($GL230&gt;=8,INDEX($DG:$DG,$GK230+8),"")</f>
      </c>
      <c r="FE230">
        <f>IF($GL230&gt;=9,INDEX($DG:$DG,$GK230+9),"")</f>
      </c>
      <c r="FF230">
        <f>IF($GL230&gt;=10,INDEX($DG:$DG,$GK230+10),"")</f>
      </c>
      <c r="FG230">
        <f>IF($GL230&gt;=11,INDEX($DG:$DG,$GK230+11),"")</f>
      </c>
      <c r="FH230">
        <f>IF($GL230&gt;=12,INDEX($DG:$DG,$GK230+12),"")</f>
      </c>
      <c r="FI230">
        <f>IF($GL230&gt;=13,INDEX($DG:$DG,$GK230+13),"")</f>
      </c>
      <c r="FJ230">
        <f>IF($GL230&gt;=14,INDEX($DG:$DG,$GK230+14),"")</f>
      </c>
      <c r="FK230">
        <f>IF($GL230&gt;=15,INDEX($DG:$DG,$GK230+15),"")</f>
      </c>
      <c r="FL230">
        <f>IF($GL230&gt;=16,INDEX($DG:$DG,$GK230+16),"")</f>
      </c>
      <c r="FM230">
        <f>IF($GL230&gt;=17,INDEX($DG:$DG,$GK230+17),"")</f>
      </c>
      <c r="FN230">
        <f>IF($GL230&gt;=18,INDEX($DG:$DG,$GK230+18),"")</f>
      </c>
      <c r="FO230">
        <f>IF($GL230&gt;=19,INDEX($DG:$DG,$GK230+19),"")</f>
      </c>
      <c r="FP230">
        <f>IF($GL230&gt;=20,INDEX($DG:$DG,$GK230+20),"")</f>
      </c>
      <c r="FQ230">
        <f>IF($GL230&gt;=21,INDEX($DG:$DG,$GK230+21),"")</f>
      </c>
      <c r="FR230">
        <f>IF($GL230&gt;=22,INDEX($DG:$DG,$GK230+22),"")</f>
      </c>
      <c r="FS230">
        <f>IF($GL230&gt;=23,INDEX($DG:$DG,$GK230+23),"")</f>
      </c>
      <c r="FT230">
        <f>IF($GL230&gt;=24,INDEX($DG:$DG,$GK230+24),"")</f>
      </c>
      <c r="FU230">
        <f>IF($GL230&gt;=25,INDEX($DG:$DG,$GK230+25),"")</f>
      </c>
      <c r="FV230">
        <f>IF($GL230&gt;=26,INDEX($DG:$DG,$GK230+26),"")</f>
      </c>
      <c r="FW230">
        <f>IF($GL230&gt;=27,INDEX($DG:$DG,$GK230+27),"")</f>
      </c>
      <c r="FX230">
        <f>IF($GL230&gt;=28,INDEX($DG:$DG,$GK230+28),"")</f>
      </c>
      <c r="FY230">
        <f>IF($GL230&gt;=29,INDEX($DG:$DG,$GK230+29),"")</f>
      </c>
      <c r="FZ230">
        <f>IF($GL230&gt;=30,INDEX($DG:$DG,$GK230+30),"")</f>
      </c>
      <c r="GA230">
        <f>IF($GL230&gt;=31,INDEX($DG:$DG,$GK230+31),"")</f>
      </c>
      <c r="GB230">
        <f>IF($GL230&gt;=32,INDEX($DG:$DG,$GK230+32),"")</f>
      </c>
      <c r="GC230">
        <f>IF($GL230&gt;=33,INDEX($DG:$DG,$GK230+33),"")</f>
      </c>
      <c r="GD230">
        <f>IF($GL230&gt;=34,INDEX($DG:$DG,$GK230+34),"")</f>
      </c>
      <c r="GE230">
        <f>IF($GL230&gt;=35,INDEX($DG:$DG,$GK230+35),"")</f>
      </c>
      <c r="GF230">
        <f>IF($GL230&gt;=36,INDEX($DG:$DG,$GK230+36),"")</f>
      </c>
      <c r="GG230">
        <f>IF($GL230&gt;=37,INDEX($DG:$DG,$GK230+37),"")</f>
      </c>
      <c r="GH230">
        <f>IF($GL230&gt;=38,INDEX($DG:$DG,$GK230+38),"")</f>
      </c>
      <c r="GI230">
        <f>IF($GL230&gt;=39,INDEX($DG:$DG,$GK230+39),"")</f>
      </c>
      <c r="GJ230">
        <f>IF($GL230&gt;=40,INDEX($DG:$DG,$GK230+40),"")</f>
      </c>
      <c r="GK230">
        <f>IFERROR(MATCH($DE230,$DF$2:$DF$166,0)+1,0)</f>
      </c>
      <c r="GL230">
        <f>IFERROR(INDEX($DH$2:$DH$166,MATCH($DE230,$DF$2:$DF$166,0)),0)</f>
      </c>
      <c r="GM230">
        <f>IFERROR(MATCH($H230,$DI$230:$EV$230,0),0)</f>
      </c>
      <c r="GN230">
        <f>IF($GM230&gt;0,INDEX($EW$230:$GJ$230,$GM230),"")</f>
      </c>
      <c r="GO230" t="s">
        <v>693</v>
      </c>
      <c r="GQ230">
        <f>IF($IZ230&gt;=1,INDEX($GO:$GO,$IY230+1),"")</f>
      </c>
      <c r="GR230">
        <f>IF($IZ230&gt;=2,INDEX($GO:$GO,$IY230+2),"")</f>
      </c>
      <c r="GS230">
        <f>IF($IZ230&gt;=3,INDEX($GO:$GO,$IY230+3),"")</f>
      </c>
      <c r="GT230">
        <f>IF($IZ230&gt;=4,INDEX($GO:$GO,$IY230+4),"")</f>
      </c>
      <c r="GU230">
        <f>IF($IZ230&gt;=5,INDEX($GO:$GO,$IY230+5),"")</f>
      </c>
      <c r="GV230">
        <f>IF($IZ230&gt;=6,INDEX($GO:$GO,$IY230+6),"")</f>
      </c>
      <c r="GW230">
        <f>IF($IZ230&gt;=7,INDEX($GO:$GO,$IY230+7),"")</f>
      </c>
      <c r="GX230">
        <f>IF($IZ230&gt;=8,INDEX($GO:$GO,$IY230+8),"")</f>
      </c>
      <c r="GY230">
        <f>IF($IZ230&gt;=9,INDEX($GO:$GO,$IY230+9),"")</f>
      </c>
      <c r="GZ230">
        <f>IF($IZ230&gt;=10,INDEX($GO:$GO,$IY230+10),"")</f>
      </c>
      <c r="HA230">
        <f>IF($IZ230&gt;=11,INDEX($GO:$GO,$IY230+11),"")</f>
      </c>
      <c r="HB230">
        <f>IF($IZ230&gt;=12,INDEX($GO:$GO,$IY230+12),"")</f>
      </c>
      <c r="HC230">
        <f>IF($IZ230&gt;=13,INDEX($GO:$GO,$IY230+13),"")</f>
      </c>
      <c r="HD230">
        <f>IF($IZ230&gt;=14,INDEX($GO:$GO,$IY230+14),"")</f>
      </c>
      <c r="HE230">
        <f>IF($IZ230&gt;=15,INDEX($GO:$GO,$IY230+15),"")</f>
      </c>
      <c r="HF230">
        <f>IF($IZ230&gt;=16,INDEX($GO:$GO,$IY230+16),"")</f>
      </c>
      <c r="HG230">
        <f>IF($IZ230&gt;=17,INDEX($GO:$GO,$IY230+17),"")</f>
      </c>
      <c r="HH230">
        <f>IF($IZ230&gt;=18,INDEX($GO:$GO,$IY230+18),"")</f>
      </c>
      <c r="HI230">
        <f>IF($IZ230&gt;=19,INDEX($GO:$GO,$IY230+19),"")</f>
      </c>
      <c r="HJ230">
        <f>IF($IZ230&gt;=20,INDEX($GO:$GO,$IY230+20),"")</f>
      </c>
      <c r="HK230">
        <f>IF($IZ230&gt;=21,INDEX($GO:$GO,$IY230+21),"")</f>
      </c>
      <c r="HL230">
        <f>IF($IZ230&gt;=22,INDEX($GO:$GO,$IY230+22),"")</f>
      </c>
      <c r="HM230">
        <f>IF($IZ230&gt;=23,INDEX($GO:$GO,$IY230+23),"")</f>
      </c>
      <c r="HN230">
        <f>IF($IZ230&gt;=24,INDEX($GO:$GO,$IY230+24),"")</f>
      </c>
      <c r="HO230">
        <f>IF($IZ230&gt;=25,INDEX($GO:$GO,$IY230+25),"")</f>
      </c>
      <c r="HP230">
        <f>IF($IZ230&gt;=26,INDEX($GO:$GO,$IY230+26),"")</f>
      </c>
      <c r="HQ230">
        <f>IF($IZ230&gt;=27,INDEX($GO:$GO,$IY230+27),"")</f>
      </c>
      <c r="HR230">
        <f>IF($IZ230&gt;=28,INDEX($GO:$GO,$IY230+28),"")</f>
      </c>
      <c r="HS230">
        <f>IF($IZ230&gt;=29,INDEX($GO:$GO,$IY230+29),"")</f>
      </c>
      <c r="HT230">
        <f>IF($IZ230&gt;=30,INDEX($GO:$GO,$IY230+30),"")</f>
      </c>
      <c r="HU230">
        <f>IF($IZ230&gt;=31,INDEX($GO:$GO,$IY230+31),"")</f>
      </c>
      <c r="HV230">
        <f>IF($IZ230&gt;=32,INDEX($GO:$GO,$IY230+32),"")</f>
      </c>
      <c r="HW230">
        <f>IF($IZ230&gt;=33,INDEX($GO:$GO,$IY230+33),"")</f>
      </c>
      <c r="HX230">
        <f>IF($IZ230&gt;=34,INDEX($GO:$GO,$IY230+34),"")</f>
      </c>
      <c r="HY230">
        <f>IF($IZ230&gt;=35,INDEX($GO:$GO,$IY230+35),"")</f>
      </c>
      <c r="HZ230">
        <f>IF($IZ230&gt;=36,INDEX($GO:$GO,$IY230+36),"")</f>
      </c>
      <c r="IA230">
        <f>IF($IZ230&gt;=37,INDEX($GO:$GO,$IY230+37),"")</f>
      </c>
      <c r="IB230">
        <f>IF($IZ230&gt;=38,INDEX($GO:$GO,$IY230+38),"")</f>
      </c>
      <c r="IC230">
        <f>IF($IZ230&gt;=39,INDEX($GO:$GO,$IY230+39),"")</f>
      </c>
      <c r="ID230">
        <f>IF($IZ230&gt;=40,INDEX($GO:$GO,$IY230+40),"")</f>
      </c>
      <c r="IE230">
        <f>IF($IZ230&gt;=41,INDEX($GO:$GO,$IY230+41),"")</f>
      </c>
      <c r="IF230">
        <f>IF($IZ230&gt;=42,INDEX($GO:$GO,$IY230+42),"")</f>
      </c>
      <c r="IG230">
        <f>IF($IZ230&gt;=43,INDEX($GO:$GO,$IY230+43),"")</f>
      </c>
      <c r="IH230">
        <f>IF($IZ230&gt;=44,INDEX($GO:$GO,$IY230+44),"")</f>
      </c>
      <c r="II230">
        <f>IF($IZ230&gt;=45,INDEX($GO:$GO,$IY230+45),"")</f>
      </c>
      <c r="IJ230">
        <f>IF($IZ230&gt;=46,INDEX($GO:$GO,$IY230+46),"")</f>
      </c>
      <c r="IK230">
        <f>IF($IZ230&gt;=47,INDEX($GO:$GO,$IY230+47),"")</f>
      </c>
      <c r="IL230">
        <f>IF($IZ230&gt;=48,INDEX($GO:$GO,$IY230+48),"")</f>
      </c>
      <c r="IM230">
        <f>IF($IZ230&gt;=49,INDEX($GO:$GO,$IY230+49),"")</f>
      </c>
      <c r="IN230">
        <f>IF($IZ230&gt;=50,INDEX($GO:$GO,$IY230+50),"")</f>
      </c>
      <c r="IO230">
        <f>IF($IZ230&gt;=51,INDEX($GO:$GO,$IY230+51),"")</f>
      </c>
      <c r="IP230">
        <f>IF($IZ230&gt;=52,INDEX($GO:$GO,$IY230+52),"")</f>
      </c>
      <c r="IQ230">
        <f>IF($IZ230&gt;=53,INDEX($GO:$GO,$IY230+53),"")</f>
      </c>
      <c r="IR230">
        <f>IF($IZ230&gt;=54,INDEX($GO:$GO,$IY230+54),"")</f>
      </c>
      <c r="IS230">
        <f>IF($IZ230&gt;=55,INDEX($GO:$GO,$IY230+55),"")</f>
      </c>
      <c r="IT230">
        <f>IF($IZ230&gt;=56,INDEX($GO:$GO,$IY230+56),"")</f>
      </c>
      <c r="IU230">
        <f>IF($IZ230&gt;=57,INDEX($GO:$GO,$IY230+57),"")</f>
      </c>
      <c r="IV230">
        <f>IF($IZ230&gt;=58,INDEX($GO:$GO,$IY230+58),"")</f>
      </c>
      <c r="IW230">
        <f>IF($IZ230&gt;=59,INDEX($GO:$GO,$IY230+59),"")</f>
      </c>
      <c r="IX230">
        <f>IF($IZ230&gt;=60,INDEX($GO:$GO,$IY230+60),"")</f>
      </c>
      <c r="IY230">
        <f>IFERROR(MATCH($GN230,$GO$2:$GO$827,0)+1,0)</f>
      </c>
      <c r="IZ230">
        <f>IFERROR(INDEX($GP$2:$GP$827,MATCH($GN230,$GO$2:$GO$827,0)),0)</f>
      </c>
      <c r="JA230" t="s">
        <v>23</v>
      </c>
      <c r="JB230" t="s">
        <v>23</v>
      </c>
    </row>
    <row r="231" spans="1:262" x14ac:dyDescent="0.25">
      <c r="F231" s="1"/>
      <c r="G231" s="1"/>
      <c r="H231" s="1"/>
      <c r="I231" s="1"/>
      <c r="J231" s="1">
        <f>IFERROR(IF(FIND(" - ",$F231)&gt;0,MID($F231,FIND(" - ",$F231)+3,LEN($F231)),""),"")</f>
      </c>
      <c r="L231" s="1"/>
      <c r="N231" t="s">
        <v>23</v>
      </c>
      <c r="P231">
        <f>IF(OR($N231="",$O231=""),"",IFERROR($N231/$O231,0))</f>
      </c>
      <c r="Q231">
        <f>IF($N231="","",
IF($G231="","",
IF(ISNUMBER(SEARCH("exempt",LOWER($G231))),0,
$N231*(VALUE(SUBSTITUTE($G231,"%",""))/100))))</f>
      </c>
      <c r="W231">
        <f>IF($N231="","",
SUM($N231,$Q231,$U231,$R231,$T231)-
IF($V231="",0,VALUE($V231)))</f>
      </c>
      <c r="AE231" t="s">
        <v>1007</v>
      </c>
      <c r="AJ231" t="s">
        <v>1008</v>
      </c>
      <c r="AM231">
        <f>IFERROR(LEFT($F231,FIND(" - ",$F231)-1),$F231)</f>
      </c>
      <c r="AP231">
        <f>IF($CE231&gt;=1,INDEX($AN:$AN,$CD231+1),"")</f>
      </c>
      <c r="AQ231">
        <f>IF($CE231&gt;=2,INDEX($AN:$AN,$CD231+2),"")</f>
      </c>
      <c r="AR231">
        <f>IF($CE231&gt;=3,INDEX($AN:$AN,$CD231+3),"")</f>
      </c>
      <c r="AS231">
        <f>IF($CE231&gt;=4,INDEX($AN:$AN,$CD231+4),"")</f>
      </c>
      <c r="AT231">
        <f>IF($CE231&gt;=5,INDEX($AN:$AN,$CD231+5),"")</f>
      </c>
      <c r="AU231">
        <f>IF($CE231&gt;=6,INDEX($AN:$AN,$CD231+6),"")</f>
      </c>
      <c r="AV231">
        <f>IF($CE231&gt;=7,INDEX($AN:$AN,$CD231+7),"")</f>
      </c>
      <c r="AW231">
        <f>IF($CE231&gt;=8,INDEX($AN:$AN,$CD231+8),"")</f>
      </c>
      <c r="AX231">
        <f>IF($CE231&gt;=9,INDEX($AN:$AN,$CD231+9),"")</f>
      </c>
      <c r="AY231">
        <f>IF($CE231&gt;=10,INDEX($AN:$AN,$CD231+10),"")</f>
      </c>
      <c r="AZ231">
        <f>IF($CE231&gt;=11,INDEX($AN:$AN,$CD231+11),"")</f>
      </c>
      <c r="BA231">
        <f>IF($CE231&gt;=12,INDEX($AN:$AN,$CD231+12),"")</f>
      </c>
      <c r="BB231">
        <f>IF($CE231&gt;=13,INDEX($AN:$AN,$CD231+13),"")</f>
      </c>
      <c r="BC231">
        <f>IF($CE231&gt;=14,INDEX($AN:$AN,$CD231+14),"")</f>
      </c>
      <c r="BD231">
        <f>IF($CE231&gt;=15,INDEX($AN:$AN,$CD231+15),"")</f>
      </c>
      <c r="BE231">
        <f>IF($CE231&gt;=16,INDEX($AN:$AN,$CD231+16),"")</f>
      </c>
      <c r="BF231">
        <f>IF($CE231&gt;=17,INDEX($AN:$AN,$CD231+17),"")</f>
      </c>
      <c r="BG231">
        <f>IF($CE231&gt;=18,INDEX($AN:$AN,$CD231+18),"")</f>
      </c>
      <c r="BH231">
        <f>IF($CE231&gt;=19,INDEX($AN:$AN,$CD231+19),"")</f>
      </c>
      <c r="BI231">
        <f>IF($CE231&gt;=20,INDEX($AN:$AN,$CD231+20),"")</f>
      </c>
      <c r="BJ231">
        <f>IF($CE231&gt;=21,INDEX($AN:$AN,$CD231+21),"")</f>
      </c>
      <c r="BK231">
        <f>IF($CE231&gt;=22,INDEX($AN:$AN,$CD231+22),"")</f>
      </c>
      <c r="BL231">
        <f>IF($CE231&gt;=23,INDEX($AN:$AN,$CD231+23),"")</f>
      </c>
      <c r="BM231">
        <f>IF($CE231&gt;=24,INDEX($AN:$AN,$CD231+24),"")</f>
      </c>
      <c r="BN231">
        <f>IF($CE231&gt;=25,INDEX($AN:$AN,$CD231+25),"")</f>
      </c>
      <c r="BO231">
        <f>IF($CE231&gt;=26,INDEX($AN:$AN,$CD231+26),"")</f>
      </c>
      <c r="BP231">
        <f>IF($CE231&gt;=27,INDEX($AN:$AN,$CD231+27),"")</f>
      </c>
      <c r="BQ231">
        <f>IF($CE231&gt;=28,INDEX($AN:$AN,$CD231+28),"")</f>
      </c>
      <c r="BR231">
        <f>IF($CE231&gt;=29,INDEX($AN:$AN,$CD231+29),"")</f>
      </c>
      <c r="BS231">
        <f>IF($CE231&gt;=30,INDEX($AN:$AN,$CD231+30),"")</f>
      </c>
      <c r="BT231">
        <f>IF($CE231&gt;=31,INDEX($AN:$AN,$CD231+31),"")</f>
      </c>
      <c r="BU231">
        <f>IF($CE231&gt;=32,INDEX($AN:$AN,$CD231+32),"")</f>
      </c>
      <c r="BV231">
        <f>IF($CE231&gt;=33,INDEX($AN:$AN,$CD231+33),"")</f>
      </c>
      <c r="BW231">
        <f>IF($CE231&gt;=34,INDEX($AN:$AN,$CD231+34),"")</f>
      </c>
      <c r="BX231">
        <f>IF($CE231&gt;=35,INDEX($AN:$AN,$CD231+35),"")</f>
      </c>
      <c r="BY231">
        <f>IF($CE231&gt;=36,INDEX($AN:$AN,$CD231+36),"")</f>
      </c>
      <c r="BZ231">
        <f>IF($CE231&gt;=37,INDEX($AN:$AN,$CD231+37),"")</f>
      </c>
      <c r="CA231">
        <f>IF($CE231&gt;=38,INDEX($AN:$AN,$CD231+38),"")</f>
      </c>
      <c r="CB231">
        <f>IF($CE231&gt;=39,INDEX($AN:$AN,$CD231+39),"")</f>
      </c>
      <c r="CC231">
        <f>IF($CE231&gt;=40,INDEX($AN:$AN,$CD231+40),"")</f>
      </c>
      <c r="CD231">
        <f>IFERROR(MATCH($AM231,$AN$2:$AN$133,0)+1,0)</f>
      </c>
      <c r="CE231">
        <f>IFERROR(INDEX($AO$2:$AO$133,MATCH($AM231,$AN$2:$AN$133,0)),0)</f>
      </c>
      <c r="CF231">
        <f>IFERROR(LEFT($K231,FIND(" - ",$K231)-1),$K231)</f>
      </c>
      <c r="CG231" t="s">
        <v>108</v>
      </c>
      <c r="CI231">
        <f>IF($DD231&gt;=1,INDEX($CG:$CG,$DC231+1),"")</f>
      </c>
      <c r="CJ231">
        <f>IF($DD231&gt;=2,INDEX($CG:$CG,$DC231+2),"")</f>
      </c>
      <c r="CK231">
        <f>IF($DD231&gt;=3,INDEX($CG:$CG,$DC231+3),"")</f>
      </c>
      <c r="CL231">
        <f>IF($DD231&gt;=4,INDEX($CG:$CG,$DC231+4),"")</f>
      </c>
      <c r="CM231">
        <f>IF($DD231&gt;=5,INDEX($CG:$CG,$DC231+5),"")</f>
      </c>
      <c r="CN231">
        <f>IF($DD231&gt;=6,INDEX($CG:$CG,$DC231+6),"")</f>
      </c>
      <c r="CO231">
        <f>IF($DD231&gt;=7,INDEX($CG:$CG,$DC231+7),"")</f>
      </c>
      <c r="CP231">
        <f>IF($DD231&gt;=8,INDEX($CG:$CG,$DC231+8),"")</f>
      </c>
      <c r="CQ231">
        <f>IF($DD231&gt;=9,INDEX($CG:$CG,$DC231+9),"")</f>
      </c>
      <c r="CR231">
        <f>IF($DD231&gt;=10,INDEX($CG:$CG,$DC231+10),"")</f>
      </c>
      <c r="CS231">
        <f>IF($DD231&gt;=11,INDEX($CG:$CG,$DC231+11),"")</f>
      </c>
      <c r="CT231">
        <f>IF($DD231&gt;=12,INDEX($CG:$CG,$DC231+12),"")</f>
      </c>
      <c r="CU231">
        <f>IF($DD231&gt;=13,INDEX($CG:$CG,$DC231+13),"")</f>
      </c>
      <c r="CV231">
        <f>IF($DD231&gt;=14,INDEX($CG:$CG,$DC231+14),"")</f>
      </c>
      <c r="CW231">
        <f>IF($DD231&gt;=15,INDEX($CG:$CG,$DC231+15),"")</f>
      </c>
      <c r="CX231">
        <f>IF($DD231&gt;=16,INDEX($CG:$CG,$DC231+16),"")</f>
      </c>
      <c r="CY231">
        <f>IF($DD231&gt;=17,INDEX($CG:$CG,$DC231+17),"")</f>
      </c>
      <c r="CZ231">
        <f>IF($DD231&gt;=18,INDEX($CG:$CG,$DC231+18),"")</f>
      </c>
      <c r="DA231">
        <f>IF($DD231&gt;=19,INDEX($CG:$CG,$DC231+19),"")</f>
      </c>
      <c r="DB231">
        <f>IF($DD231&gt;=20,INDEX($CG:$CG,$DC231+20),"")</f>
      </c>
      <c r="DC231">
        <f>IFERROR(MATCH($CF231,$CG$2:$CG$1558,0)+1,0)</f>
      </c>
      <c r="DD231">
        <f>IFERROR(INDEX($CH$2:$CH$1558,MATCH($CF231,$CG$2:$CG$1558,0)),0)</f>
      </c>
      <c r="DE231">
        <f>IFERROR(INDEX($AL:$AL,MATCH($G231,$AK:$AK,0))&amp;"","")</f>
      </c>
      <c r="DI231">
        <f>IF($GL231&gt;=1,INDEX($DF:$DF,$GK231+1),"")</f>
      </c>
      <c r="DJ231">
        <f>IF($GL231&gt;=2,INDEX($DF:$DF,$GK231+2),"")</f>
      </c>
      <c r="DK231">
        <f>IF($GL231&gt;=3,INDEX($DF:$DF,$GK231+3),"")</f>
      </c>
      <c r="DL231">
        <f>IF($GL231&gt;=4,INDEX($DF:$DF,$GK231+4),"")</f>
      </c>
      <c r="DM231">
        <f>IF($GL231&gt;=5,INDEX($DF:$DF,$GK231+5),"")</f>
      </c>
      <c r="DN231">
        <f>IF($GL231&gt;=6,INDEX($DF:$DF,$GK231+6),"")</f>
      </c>
      <c r="DO231">
        <f>IF($GL231&gt;=7,INDEX($DF:$DF,$GK231+7),"")</f>
      </c>
      <c r="DP231">
        <f>IF($GL231&gt;=8,INDEX($DF:$DF,$GK231+8),"")</f>
      </c>
      <c r="DQ231">
        <f>IF($GL231&gt;=9,INDEX($DF:$DF,$GK231+9),"")</f>
      </c>
      <c r="DR231">
        <f>IF($GL231&gt;=10,INDEX($DF:$DF,$GK231+10),"")</f>
      </c>
      <c r="DS231">
        <f>IF($GL231&gt;=11,INDEX($DF:$DF,$GK231+11),"")</f>
      </c>
      <c r="DT231">
        <f>IF($GL231&gt;=12,INDEX($DF:$DF,$GK231+12),"")</f>
      </c>
      <c r="DU231">
        <f>IF($GL231&gt;=13,INDEX($DF:$DF,$GK231+13),"")</f>
      </c>
      <c r="DV231">
        <f>IF($GL231&gt;=14,INDEX($DF:$DF,$GK231+14),"")</f>
      </c>
      <c r="DW231">
        <f>IF($GL231&gt;=15,INDEX($DF:$DF,$GK231+15),"")</f>
      </c>
      <c r="DX231">
        <f>IF($GL231&gt;=16,INDEX($DF:$DF,$GK231+16),"")</f>
      </c>
      <c r="DY231">
        <f>IF($GL231&gt;=17,INDEX($DF:$DF,$GK231+17),"")</f>
      </c>
      <c r="DZ231">
        <f>IF($GL231&gt;=18,INDEX($DF:$DF,$GK231+18),"")</f>
      </c>
      <c r="EA231">
        <f>IF($GL231&gt;=19,INDEX($DF:$DF,$GK231+19),"")</f>
      </c>
      <c r="EB231">
        <f>IF($GL231&gt;=20,INDEX($DF:$DF,$GK231+20),"")</f>
      </c>
      <c r="EC231">
        <f>IF($GL231&gt;=21,INDEX($DF:$DF,$GK231+21),"")</f>
      </c>
      <c r="ED231">
        <f>IF($GL231&gt;=22,INDEX($DF:$DF,$GK231+22),"")</f>
      </c>
      <c r="EE231">
        <f>IF($GL231&gt;=23,INDEX($DF:$DF,$GK231+23),"")</f>
      </c>
      <c r="EF231">
        <f>IF($GL231&gt;=24,INDEX($DF:$DF,$GK231+24),"")</f>
      </c>
      <c r="EG231">
        <f>IF($GL231&gt;=25,INDEX($DF:$DF,$GK231+25),"")</f>
      </c>
      <c r="EH231">
        <f>IF($GL231&gt;=26,INDEX($DF:$DF,$GK231+26),"")</f>
      </c>
      <c r="EI231">
        <f>IF($GL231&gt;=27,INDEX($DF:$DF,$GK231+27),"")</f>
      </c>
      <c r="EJ231">
        <f>IF($GL231&gt;=28,INDEX($DF:$DF,$GK231+28),"")</f>
      </c>
      <c r="EK231">
        <f>IF($GL231&gt;=29,INDEX($DF:$DF,$GK231+29),"")</f>
      </c>
      <c r="EL231">
        <f>IF($GL231&gt;=30,INDEX($DF:$DF,$GK231+30),"")</f>
      </c>
      <c r="EM231">
        <f>IF($GL231&gt;=31,INDEX($DF:$DF,$GK231+31),"")</f>
      </c>
      <c r="EN231">
        <f>IF($GL231&gt;=32,INDEX($DF:$DF,$GK231+32),"")</f>
      </c>
      <c r="EO231">
        <f>IF($GL231&gt;=33,INDEX($DF:$DF,$GK231+33),"")</f>
      </c>
      <c r="EP231">
        <f>IF($GL231&gt;=34,INDEX($DF:$DF,$GK231+34),"")</f>
      </c>
      <c r="EQ231">
        <f>IF($GL231&gt;=35,INDEX($DF:$DF,$GK231+35),"")</f>
      </c>
      <c r="ER231">
        <f>IF($GL231&gt;=36,INDEX($DF:$DF,$GK231+36),"")</f>
      </c>
      <c r="ES231">
        <f>IF($GL231&gt;=37,INDEX($DF:$DF,$GK231+37),"")</f>
      </c>
      <c r="ET231">
        <f>IF($GL231&gt;=38,INDEX($DF:$DF,$GK231+38),"")</f>
      </c>
      <c r="EU231">
        <f>IF($GL231&gt;=39,INDEX($DF:$DF,$GK231+39),"")</f>
      </c>
      <c r="EV231">
        <f>IF($GL231&gt;=40,INDEX($DF:$DF,$GK231+40),"")</f>
      </c>
      <c r="EW231">
        <f>IF($GL231&gt;=1,INDEX($DG:$DG,$GK231+1),"")</f>
      </c>
      <c r="EX231">
        <f>IF($GL231&gt;=2,INDEX($DG:$DG,$GK231+2),"")</f>
      </c>
      <c r="EY231">
        <f>IF($GL231&gt;=3,INDEX($DG:$DG,$GK231+3),"")</f>
      </c>
      <c r="EZ231">
        <f>IF($GL231&gt;=4,INDEX($DG:$DG,$GK231+4),"")</f>
      </c>
      <c r="FA231">
        <f>IF($GL231&gt;=5,INDEX($DG:$DG,$GK231+5),"")</f>
      </c>
      <c r="FB231">
        <f>IF($GL231&gt;=6,INDEX($DG:$DG,$GK231+6),"")</f>
      </c>
      <c r="FC231">
        <f>IF($GL231&gt;=7,INDEX($DG:$DG,$GK231+7),"")</f>
      </c>
      <c r="FD231">
        <f>IF($GL231&gt;=8,INDEX($DG:$DG,$GK231+8),"")</f>
      </c>
      <c r="FE231">
        <f>IF($GL231&gt;=9,INDEX($DG:$DG,$GK231+9),"")</f>
      </c>
      <c r="FF231">
        <f>IF($GL231&gt;=10,INDEX($DG:$DG,$GK231+10),"")</f>
      </c>
      <c r="FG231">
        <f>IF($GL231&gt;=11,INDEX($DG:$DG,$GK231+11),"")</f>
      </c>
      <c r="FH231">
        <f>IF($GL231&gt;=12,INDEX($DG:$DG,$GK231+12),"")</f>
      </c>
      <c r="FI231">
        <f>IF($GL231&gt;=13,INDEX($DG:$DG,$GK231+13),"")</f>
      </c>
      <c r="FJ231">
        <f>IF($GL231&gt;=14,INDEX($DG:$DG,$GK231+14),"")</f>
      </c>
      <c r="FK231">
        <f>IF($GL231&gt;=15,INDEX($DG:$DG,$GK231+15),"")</f>
      </c>
      <c r="FL231">
        <f>IF($GL231&gt;=16,INDEX($DG:$DG,$GK231+16),"")</f>
      </c>
      <c r="FM231">
        <f>IF($GL231&gt;=17,INDEX($DG:$DG,$GK231+17),"")</f>
      </c>
      <c r="FN231">
        <f>IF($GL231&gt;=18,INDEX($DG:$DG,$GK231+18),"")</f>
      </c>
      <c r="FO231">
        <f>IF($GL231&gt;=19,INDEX($DG:$DG,$GK231+19),"")</f>
      </c>
      <c r="FP231">
        <f>IF($GL231&gt;=20,INDEX($DG:$DG,$GK231+20),"")</f>
      </c>
      <c r="FQ231">
        <f>IF($GL231&gt;=21,INDEX($DG:$DG,$GK231+21),"")</f>
      </c>
      <c r="FR231">
        <f>IF($GL231&gt;=22,INDEX($DG:$DG,$GK231+22),"")</f>
      </c>
      <c r="FS231">
        <f>IF($GL231&gt;=23,INDEX($DG:$DG,$GK231+23),"")</f>
      </c>
      <c r="FT231">
        <f>IF($GL231&gt;=24,INDEX($DG:$DG,$GK231+24),"")</f>
      </c>
      <c r="FU231">
        <f>IF($GL231&gt;=25,INDEX($DG:$DG,$GK231+25),"")</f>
      </c>
      <c r="FV231">
        <f>IF($GL231&gt;=26,INDEX($DG:$DG,$GK231+26),"")</f>
      </c>
      <c r="FW231">
        <f>IF($GL231&gt;=27,INDEX($DG:$DG,$GK231+27),"")</f>
      </c>
      <c r="FX231">
        <f>IF($GL231&gt;=28,INDEX($DG:$DG,$GK231+28),"")</f>
      </c>
      <c r="FY231">
        <f>IF($GL231&gt;=29,INDEX($DG:$DG,$GK231+29),"")</f>
      </c>
      <c r="FZ231">
        <f>IF($GL231&gt;=30,INDEX($DG:$DG,$GK231+30),"")</f>
      </c>
      <c r="GA231">
        <f>IF($GL231&gt;=31,INDEX($DG:$DG,$GK231+31),"")</f>
      </c>
      <c r="GB231">
        <f>IF($GL231&gt;=32,INDEX($DG:$DG,$GK231+32),"")</f>
      </c>
      <c r="GC231">
        <f>IF($GL231&gt;=33,INDEX($DG:$DG,$GK231+33),"")</f>
      </c>
      <c r="GD231">
        <f>IF($GL231&gt;=34,INDEX($DG:$DG,$GK231+34),"")</f>
      </c>
      <c r="GE231">
        <f>IF($GL231&gt;=35,INDEX($DG:$DG,$GK231+35),"")</f>
      </c>
      <c r="GF231">
        <f>IF($GL231&gt;=36,INDEX($DG:$DG,$GK231+36),"")</f>
      </c>
      <c r="GG231">
        <f>IF($GL231&gt;=37,INDEX($DG:$DG,$GK231+37),"")</f>
      </c>
      <c r="GH231">
        <f>IF($GL231&gt;=38,INDEX($DG:$DG,$GK231+38),"")</f>
      </c>
      <c r="GI231">
        <f>IF($GL231&gt;=39,INDEX($DG:$DG,$GK231+39),"")</f>
      </c>
      <c r="GJ231">
        <f>IF($GL231&gt;=40,INDEX($DG:$DG,$GK231+40),"")</f>
      </c>
      <c r="GK231">
        <f>IFERROR(MATCH($DE231,$DF$2:$DF$166,0)+1,0)</f>
      </c>
      <c r="GL231">
        <f>IFERROR(INDEX($DH$2:$DH$166,MATCH($DE231,$DF$2:$DF$166,0)),0)</f>
      </c>
      <c r="GM231">
        <f>IFERROR(MATCH($H231,$DI$231:$EV$231,0),0)</f>
      </c>
      <c r="GN231">
        <f>IF($GM231&gt;0,INDEX($EW$231:$GJ$231,$GM231),"")</f>
      </c>
      <c r="GO231" t="s">
        <v>697</v>
      </c>
      <c r="GQ231">
        <f>IF($IZ231&gt;=1,INDEX($GO:$GO,$IY231+1),"")</f>
      </c>
      <c r="GR231">
        <f>IF($IZ231&gt;=2,INDEX($GO:$GO,$IY231+2),"")</f>
      </c>
      <c r="GS231">
        <f>IF($IZ231&gt;=3,INDEX($GO:$GO,$IY231+3),"")</f>
      </c>
      <c r="GT231">
        <f>IF($IZ231&gt;=4,INDEX($GO:$GO,$IY231+4),"")</f>
      </c>
      <c r="GU231">
        <f>IF($IZ231&gt;=5,INDEX($GO:$GO,$IY231+5),"")</f>
      </c>
      <c r="GV231">
        <f>IF($IZ231&gt;=6,INDEX($GO:$GO,$IY231+6),"")</f>
      </c>
      <c r="GW231">
        <f>IF($IZ231&gt;=7,INDEX($GO:$GO,$IY231+7),"")</f>
      </c>
      <c r="GX231">
        <f>IF($IZ231&gt;=8,INDEX($GO:$GO,$IY231+8),"")</f>
      </c>
      <c r="GY231">
        <f>IF($IZ231&gt;=9,INDEX($GO:$GO,$IY231+9),"")</f>
      </c>
      <c r="GZ231">
        <f>IF($IZ231&gt;=10,INDEX($GO:$GO,$IY231+10),"")</f>
      </c>
      <c r="HA231">
        <f>IF($IZ231&gt;=11,INDEX($GO:$GO,$IY231+11),"")</f>
      </c>
      <c r="HB231">
        <f>IF($IZ231&gt;=12,INDEX($GO:$GO,$IY231+12),"")</f>
      </c>
      <c r="HC231">
        <f>IF($IZ231&gt;=13,INDEX($GO:$GO,$IY231+13),"")</f>
      </c>
      <c r="HD231">
        <f>IF($IZ231&gt;=14,INDEX($GO:$GO,$IY231+14),"")</f>
      </c>
      <c r="HE231">
        <f>IF($IZ231&gt;=15,INDEX($GO:$GO,$IY231+15),"")</f>
      </c>
      <c r="HF231">
        <f>IF($IZ231&gt;=16,INDEX($GO:$GO,$IY231+16),"")</f>
      </c>
      <c r="HG231">
        <f>IF($IZ231&gt;=17,INDEX($GO:$GO,$IY231+17),"")</f>
      </c>
      <c r="HH231">
        <f>IF($IZ231&gt;=18,INDEX($GO:$GO,$IY231+18),"")</f>
      </c>
      <c r="HI231">
        <f>IF($IZ231&gt;=19,INDEX($GO:$GO,$IY231+19),"")</f>
      </c>
      <c r="HJ231">
        <f>IF($IZ231&gt;=20,INDEX($GO:$GO,$IY231+20),"")</f>
      </c>
      <c r="HK231">
        <f>IF($IZ231&gt;=21,INDEX($GO:$GO,$IY231+21),"")</f>
      </c>
      <c r="HL231">
        <f>IF($IZ231&gt;=22,INDEX($GO:$GO,$IY231+22),"")</f>
      </c>
      <c r="HM231">
        <f>IF($IZ231&gt;=23,INDEX($GO:$GO,$IY231+23),"")</f>
      </c>
      <c r="HN231">
        <f>IF($IZ231&gt;=24,INDEX($GO:$GO,$IY231+24),"")</f>
      </c>
      <c r="HO231">
        <f>IF($IZ231&gt;=25,INDEX($GO:$GO,$IY231+25),"")</f>
      </c>
      <c r="HP231">
        <f>IF($IZ231&gt;=26,INDEX($GO:$GO,$IY231+26),"")</f>
      </c>
      <c r="HQ231">
        <f>IF($IZ231&gt;=27,INDEX($GO:$GO,$IY231+27),"")</f>
      </c>
      <c r="HR231">
        <f>IF($IZ231&gt;=28,INDEX($GO:$GO,$IY231+28),"")</f>
      </c>
      <c r="HS231">
        <f>IF($IZ231&gt;=29,INDEX($GO:$GO,$IY231+29),"")</f>
      </c>
      <c r="HT231">
        <f>IF($IZ231&gt;=30,INDEX($GO:$GO,$IY231+30),"")</f>
      </c>
      <c r="HU231">
        <f>IF($IZ231&gt;=31,INDEX($GO:$GO,$IY231+31),"")</f>
      </c>
      <c r="HV231">
        <f>IF($IZ231&gt;=32,INDEX($GO:$GO,$IY231+32),"")</f>
      </c>
      <c r="HW231">
        <f>IF($IZ231&gt;=33,INDEX($GO:$GO,$IY231+33),"")</f>
      </c>
      <c r="HX231">
        <f>IF($IZ231&gt;=34,INDEX($GO:$GO,$IY231+34),"")</f>
      </c>
      <c r="HY231">
        <f>IF($IZ231&gt;=35,INDEX($GO:$GO,$IY231+35),"")</f>
      </c>
      <c r="HZ231">
        <f>IF($IZ231&gt;=36,INDEX($GO:$GO,$IY231+36),"")</f>
      </c>
      <c r="IA231">
        <f>IF($IZ231&gt;=37,INDEX($GO:$GO,$IY231+37),"")</f>
      </c>
      <c r="IB231">
        <f>IF($IZ231&gt;=38,INDEX($GO:$GO,$IY231+38),"")</f>
      </c>
      <c r="IC231">
        <f>IF($IZ231&gt;=39,INDEX($GO:$GO,$IY231+39),"")</f>
      </c>
      <c r="ID231">
        <f>IF($IZ231&gt;=40,INDEX($GO:$GO,$IY231+40),"")</f>
      </c>
      <c r="IE231">
        <f>IF($IZ231&gt;=41,INDEX($GO:$GO,$IY231+41),"")</f>
      </c>
      <c r="IF231">
        <f>IF($IZ231&gt;=42,INDEX($GO:$GO,$IY231+42),"")</f>
      </c>
      <c r="IG231">
        <f>IF($IZ231&gt;=43,INDEX($GO:$GO,$IY231+43),"")</f>
      </c>
      <c r="IH231">
        <f>IF($IZ231&gt;=44,INDEX($GO:$GO,$IY231+44),"")</f>
      </c>
      <c r="II231">
        <f>IF($IZ231&gt;=45,INDEX($GO:$GO,$IY231+45),"")</f>
      </c>
      <c r="IJ231">
        <f>IF($IZ231&gt;=46,INDEX($GO:$GO,$IY231+46),"")</f>
      </c>
      <c r="IK231">
        <f>IF($IZ231&gt;=47,INDEX($GO:$GO,$IY231+47),"")</f>
      </c>
      <c r="IL231">
        <f>IF($IZ231&gt;=48,INDEX($GO:$GO,$IY231+48),"")</f>
      </c>
      <c r="IM231">
        <f>IF($IZ231&gt;=49,INDEX($GO:$GO,$IY231+49),"")</f>
      </c>
      <c r="IN231">
        <f>IF($IZ231&gt;=50,INDEX($GO:$GO,$IY231+50),"")</f>
      </c>
      <c r="IO231">
        <f>IF($IZ231&gt;=51,INDEX($GO:$GO,$IY231+51),"")</f>
      </c>
      <c r="IP231">
        <f>IF($IZ231&gt;=52,INDEX($GO:$GO,$IY231+52),"")</f>
      </c>
      <c r="IQ231">
        <f>IF($IZ231&gt;=53,INDEX($GO:$GO,$IY231+53),"")</f>
      </c>
      <c r="IR231">
        <f>IF($IZ231&gt;=54,INDEX($GO:$GO,$IY231+54),"")</f>
      </c>
      <c r="IS231">
        <f>IF($IZ231&gt;=55,INDEX($GO:$GO,$IY231+55),"")</f>
      </c>
      <c r="IT231">
        <f>IF($IZ231&gt;=56,INDEX($GO:$GO,$IY231+56),"")</f>
      </c>
      <c r="IU231">
        <f>IF($IZ231&gt;=57,INDEX($GO:$GO,$IY231+57),"")</f>
      </c>
      <c r="IV231">
        <f>IF($IZ231&gt;=58,INDEX($GO:$GO,$IY231+58),"")</f>
      </c>
      <c r="IW231">
        <f>IF($IZ231&gt;=59,INDEX($GO:$GO,$IY231+59),"")</f>
      </c>
      <c r="IX231">
        <f>IF($IZ231&gt;=60,INDEX($GO:$GO,$IY231+60),"")</f>
      </c>
      <c r="IY231">
        <f>IFERROR(MATCH($GN231,$GO$2:$GO$827,0)+1,0)</f>
      </c>
      <c r="IZ231">
        <f>IFERROR(INDEX($GP$2:$GP$827,MATCH($GN231,$GO$2:$GO$827,0)),0)</f>
      </c>
      <c r="JA231" t="s">
        <v>23</v>
      </c>
      <c r="JB231" t="s">
        <v>23</v>
      </c>
    </row>
    <row r="232" spans="1:262" x14ac:dyDescent="0.25">
      <c r="F232" s="1"/>
      <c r="G232" s="1"/>
      <c r="H232" s="1"/>
      <c r="I232" s="1"/>
      <c r="J232" s="1">
        <f>IFERROR(IF(FIND(" - ",$F232)&gt;0,MID($F232,FIND(" - ",$F232)+3,LEN($F232)),""),"")</f>
      </c>
      <c r="L232" s="1"/>
      <c r="N232" t="s">
        <v>23</v>
      </c>
      <c r="P232">
        <f>IF(OR($N232="",$O232=""),"",IFERROR($N232/$O232,0))</f>
      </c>
      <c r="Q232">
        <f>IF($N232="","",
IF($G232="","",
IF(ISNUMBER(SEARCH("exempt",LOWER($G232))),0,
$N232*(VALUE(SUBSTITUTE($G232,"%",""))/100))))</f>
      </c>
      <c r="W232">
        <f>IF($N232="","",
SUM($N232,$Q232,$U232,$R232,$T232)-
IF($V232="",0,VALUE($V232)))</f>
      </c>
      <c r="AE232" t="s">
        <v>1009</v>
      </c>
      <c r="AJ232" t="s">
        <v>1010</v>
      </c>
      <c r="AM232">
        <f>IFERROR(LEFT($F232,FIND(" - ",$F232)-1),$F232)</f>
      </c>
      <c r="AP232">
        <f>IF($CE232&gt;=1,INDEX($AN:$AN,$CD232+1),"")</f>
      </c>
      <c r="AQ232">
        <f>IF($CE232&gt;=2,INDEX($AN:$AN,$CD232+2),"")</f>
      </c>
      <c r="AR232">
        <f>IF($CE232&gt;=3,INDEX($AN:$AN,$CD232+3),"")</f>
      </c>
      <c r="AS232">
        <f>IF($CE232&gt;=4,INDEX($AN:$AN,$CD232+4),"")</f>
      </c>
      <c r="AT232">
        <f>IF($CE232&gt;=5,INDEX($AN:$AN,$CD232+5),"")</f>
      </c>
      <c r="AU232">
        <f>IF($CE232&gt;=6,INDEX($AN:$AN,$CD232+6),"")</f>
      </c>
      <c r="AV232">
        <f>IF($CE232&gt;=7,INDEX($AN:$AN,$CD232+7),"")</f>
      </c>
      <c r="AW232">
        <f>IF($CE232&gt;=8,INDEX($AN:$AN,$CD232+8),"")</f>
      </c>
      <c r="AX232">
        <f>IF($CE232&gt;=9,INDEX($AN:$AN,$CD232+9),"")</f>
      </c>
      <c r="AY232">
        <f>IF($CE232&gt;=10,INDEX($AN:$AN,$CD232+10),"")</f>
      </c>
      <c r="AZ232">
        <f>IF($CE232&gt;=11,INDEX($AN:$AN,$CD232+11),"")</f>
      </c>
      <c r="BA232">
        <f>IF($CE232&gt;=12,INDEX($AN:$AN,$CD232+12),"")</f>
      </c>
      <c r="BB232">
        <f>IF($CE232&gt;=13,INDEX($AN:$AN,$CD232+13),"")</f>
      </c>
      <c r="BC232">
        <f>IF($CE232&gt;=14,INDEX($AN:$AN,$CD232+14),"")</f>
      </c>
      <c r="BD232">
        <f>IF($CE232&gt;=15,INDEX($AN:$AN,$CD232+15),"")</f>
      </c>
      <c r="BE232">
        <f>IF($CE232&gt;=16,INDEX($AN:$AN,$CD232+16),"")</f>
      </c>
      <c r="BF232">
        <f>IF($CE232&gt;=17,INDEX($AN:$AN,$CD232+17),"")</f>
      </c>
      <c r="BG232">
        <f>IF($CE232&gt;=18,INDEX($AN:$AN,$CD232+18),"")</f>
      </c>
      <c r="BH232">
        <f>IF($CE232&gt;=19,INDEX($AN:$AN,$CD232+19),"")</f>
      </c>
      <c r="BI232">
        <f>IF($CE232&gt;=20,INDEX($AN:$AN,$CD232+20),"")</f>
      </c>
      <c r="BJ232">
        <f>IF($CE232&gt;=21,INDEX($AN:$AN,$CD232+21),"")</f>
      </c>
      <c r="BK232">
        <f>IF($CE232&gt;=22,INDEX($AN:$AN,$CD232+22),"")</f>
      </c>
      <c r="BL232">
        <f>IF($CE232&gt;=23,INDEX($AN:$AN,$CD232+23),"")</f>
      </c>
      <c r="BM232">
        <f>IF($CE232&gt;=24,INDEX($AN:$AN,$CD232+24),"")</f>
      </c>
      <c r="BN232">
        <f>IF($CE232&gt;=25,INDEX($AN:$AN,$CD232+25),"")</f>
      </c>
      <c r="BO232">
        <f>IF($CE232&gt;=26,INDEX($AN:$AN,$CD232+26),"")</f>
      </c>
      <c r="BP232">
        <f>IF($CE232&gt;=27,INDEX($AN:$AN,$CD232+27),"")</f>
      </c>
      <c r="BQ232">
        <f>IF($CE232&gt;=28,INDEX($AN:$AN,$CD232+28),"")</f>
      </c>
      <c r="BR232">
        <f>IF($CE232&gt;=29,INDEX($AN:$AN,$CD232+29),"")</f>
      </c>
      <c r="BS232">
        <f>IF($CE232&gt;=30,INDEX($AN:$AN,$CD232+30),"")</f>
      </c>
      <c r="BT232">
        <f>IF($CE232&gt;=31,INDEX($AN:$AN,$CD232+31),"")</f>
      </c>
      <c r="BU232">
        <f>IF($CE232&gt;=32,INDEX($AN:$AN,$CD232+32),"")</f>
      </c>
      <c r="BV232">
        <f>IF($CE232&gt;=33,INDEX($AN:$AN,$CD232+33),"")</f>
      </c>
      <c r="BW232">
        <f>IF($CE232&gt;=34,INDEX($AN:$AN,$CD232+34),"")</f>
      </c>
      <c r="BX232">
        <f>IF($CE232&gt;=35,INDEX($AN:$AN,$CD232+35),"")</f>
      </c>
      <c r="BY232">
        <f>IF($CE232&gt;=36,INDEX($AN:$AN,$CD232+36),"")</f>
      </c>
      <c r="BZ232">
        <f>IF($CE232&gt;=37,INDEX($AN:$AN,$CD232+37),"")</f>
      </c>
      <c r="CA232">
        <f>IF($CE232&gt;=38,INDEX($AN:$AN,$CD232+38),"")</f>
      </c>
      <c r="CB232">
        <f>IF($CE232&gt;=39,INDEX($AN:$AN,$CD232+39),"")</f>
      </c>
      <c r="CC232">
        <f>IF($CE232&gt;=40,INDEX($AN:$AN,$CD232+40),"")</f>
      </c>
      <c r="CD232">
        <f>IFERROR(MATCH($AM232,$AN$2:$AN$133,0)+1,0)</f>
      </c>
      <c r="CE232">
        <f>IFERROR(INDEX($AO$2:$AO$133,MATCH($AM232,$AN$2:$AN$133,0)),0)</f>
      </c>
      <c r="CF232">
        <f>IFERROR(LEFT($K232,FIND(" - ",$K232)-1),$K232)</f>
      </c>
      <c r="CG232" t="s">
        <v>117</v>
      </c>
      <c r="CI232">
        <f>IF($DD232&gt;=1,INDEX($CG:$CG,$DC232+1),"")</f>
      </c>
      <c r="CJ232">
        <f>IF($DD232&gt;=2,INDEX($CG:$CG,$DC232+2),"")</f>
      </c>
      <c r="CK232">
        <f>IF($DD232&gt;=3,INDEX($CG:$CG,$DC232+3),"")</f>
      </c>
      <c r="CL232">
        <f>IF($DD232&gt;=4,INDEX($CG:$CG,$DC232+4),"")</f>
      </c>
      <c r="CM232">
        <f>IF($DD232&gt;=5,INDEX($CG:$CG,$DC232+5),"")</f>
      </c>
      <c r="CN232">
        <f>IF($DD232&gt;=6,INDEX($CG:$CG,$DC232+6),"")</f>
      </c>
      <c r="CO232">
        <f>IF($DD232&gt;=7,INDEX($CG:$CG,$DC232+7),"")</f>
      </c>
      <c r="CP232">
        <f>IF($DD232&gt;=8,INDEX($CG:$CG,$DC232+8),"")</f>
      </c>
      <c r="CQ232">
        <f>IF($DD232&gt;=9,INDEX($CG:$CG,$DC232+9),"")</f>
      </c>
      <c r="CR232">
        <f>IF($DD232&gt;=10,INDEX($CG:$CG,$DC232+10),"")</f>
      </c>
      <c r="CS232">
        <f>IF($DD232&gt;=11,INDEX($CG:$CG,$DC232+11),"")</f>
      </c>
      <c r="CT232">
        <f>IF($DD232&gt;=12,INDEX($CG:$CG,$DC232+12),"")</f>
      </c>
      <c r="CU232">
        <f>IF($DD232&gt;=13,INDEX($CG:$CG,$DC232+13),"")</f>
      </c>
      <c r="CV232">
        <f>IF($DD232&gt;=14,INDEX($CG:$CG,$DC232+14),"")</f>
      </c>
      <c r="CW232">
        <f>IF($DD232&gt;=15,INDEX($CG:$CG,$DC232+15),"")</f>
      </c>
      <c r="CX232">
        <f>IF($DD232&gt;=16,INDEX($CG:$CG,$DC232+16),"")</f>
      </c>
      <c r="CY232">
        <f>IF($DD232&gt;=17,INDEX($CG:$CG,$DC232+17),"")</f>
      </c>
      <c r="CZ232">
        <f>IF($DD232&gt;=18,INDEX($CG:$CG,$DC232+18),"")</f>
      </c>
      <c r="DA232">
        <f>IF($DD232&gt;=19,INDEX($CG:$CG,$DC232+19),"")</f>
      </c>
      <c r="DB232">
        <f>IF($DD232&gt;=20,INDEX($CG:$CG,$DC232+20),"")</f>
      </c>
      <c r="DC232">
        <f>IFERROR(MATCH($CF232,$CG$2:$CG$1558,0)+1,0)</f>
      </c>
      <c r="DD232">
        <f>IFERROR(INDEX($CH$2:$CH$1558,MATCH($CF232,$CG$2:$CG$1558,0)),0)</f>
      </c>
      <c r="DE232">
        <f>IFERROR(INDEX($AL:$AL,MATCH($G232,$AK:$AK,0))&amp;"","")</f>
      </c>
      <c r="DI232">
        <f>IF($GL232&gt;=1,INDEX($DF:$DF,$GK232+1),"")</f>
      </c>
      <c r="DJ232">
        <f>IF($GL232&gt;=2,INDEX($DF:$DF,$GK232+2),"")</f>
      </c>
      <c r="DK232">
        <f>IF($GL232&gt;=3,INDEX($DF:$DF,$GK232+3),"")</f>
      </c>
      <c r="DL232">
        <f>IF($GL232&gt;=4,INDEX($DF:$DF,$GK232+4),"")</f>
      </c>
      <c r="DM232">
        <f>IF($GL232&gt;=5,INDEX($DF:$DF,$GK232+5),"")</f>
      </c>
      <c r="DN232">
        <f>IF($GL232&gt;=6,INDEX($DF:$DF,$GK232+6),"")</f>
      </c>
      <c r="DO232">
        <f>IF($GL232&gt;=7,INDEX($DF:$DF,$GK232+7),"")</f>
      </c>
      <c r="DP232">
        <f>IF($GL232&gt;=8,INDEX($DF:$DF,$GK232+8),"")</f>
      </c>
      <c r="DQ232">
        <f>IF($GL232&gt;=9,INDEX($DF:$DF,$GK232+9),"")</f>
      </c>
      <c r="DR232">
        <f>IF($GL232&gt;=10,INDEX($DF:$DF,$GK232+10),"")</f>
      </c>
      <c r="DS232">
        <f>IF($GL232&gt;=11,INDEX($DF:$DF,$GK232+11),"")</f>
      </c>
      <c r="DT232">
        <f>IF($GL232&gt;=12,INDEX($DF:$DF,$GK232+12),"")</f>
      </c>
      <c r="DU232">
        <f>IF($GL232&gt;=13,INDEX($DF:$DF,$GK232+13),"")</f>
      </c>
      <c r="DV232">
        <f>IF($GL232&gt;=14,INDEX($DF:$DF,$GK232+14),"")</f>
      </c>
      <c r="DW232">
        <f>IF($GL232&gt;=15,INDEX($DF:$DF,$GK232+15),"")</f>
      </c>
      <c r="DX232">
        <f>IF($GL232&gt;=16,INDEX($DF:$DF,$GK232+16),"")</f>
      </c>
      <c r="DY232">
        <f>IF($GL232&gt;=17,INDEX($DF:$DF,$GK232+17),"")</f>
      </c>
      <c r="DZ232">
        <f>IF($GL232&gt;=18,INDEX($DF:$DF,$GK232+18),"")</f>
      </c>
      <c r="EA232">
        <f>IF($GL232&gt;=19,INDEX($DF:$DF,$GK232+19),"")</f>
      </c>
      <c r="EB232">
        <f>IF($GL232&gt;=20,INDEX($DF:$DF,$GK232+20),"")</f>
      </c>
      <c r="EC232">
        <f>IF($GL232&gt;=21,INDEX($DF:$DF,$GK232+21),"")</f>
      </c>
      <c r="ED232">
        <f>IF($GL232&gt;=22,INDEX($DF:$DF,$GK232+22),"")</f>
      </c>
      <c r="EE232">
        <f>IF($GL232&gt;=23,INDEX($DF:$DF,$GK232+23),"")</f>
      </c>
      <c r="EF232">
        <f>IF($GL232&gt;=24,INDEX($DF:$DF,$GK232+24),"")</f>
      </c>
      <c r="EG232">
        <f>IF($GL232&gt;=25,INDEX($DF:$DF,$GK232+25),"")</f>
      </c>
      <c r="EH232">
        <f>IF($GL232&gt;=26,INDEX($DF:$DF,$GK232+26),"")</f>
      </c>
      <c r="EI232">
        <f>IF($GL232&gt;=27,INDEX($DF:$DF,$GK232+27),"")</f>
      </c>
      <c r="EJ232">
        <f>IF($GL232&gt;=28,INDEX($DF:$DF,$GK232+28),"")</f>
      </c>
      <c r="EK232">
        <f>IF($GL232&gt;=29,INDEX($DF:$DF,$GK232+29),"")</f>
      </c>
      <c r="EL232">
        <f>IF($GL232&gt;=30,INDEX($DF:$DF,$GK232+30),"")</f>
      </c>
      <c r="EM232">
        <f>IF($GL232&gt;=31,INDEX($DF:$DF,$GK232+31),"")</f>
      </c>
      <c r="EN232">
        <f>IF($GL232&gt;=32,INDEX($DF:$DF,$GK232+32),"")</f>
      </c>
      <c r="EO232">
        <f>IF($GL232&gt;=33,INDEX($DF:$DF,$GK232+33),"")</f>
      </c>
      <c r="EP232">
        <f>IF($GL232&gt;=34,INDEX($DF:$DF,$GK232+34),"")</f>
      </c>
      <c r="EQ232">
        <f>IF($GL232&gt;=35,INDEX($DF:$DF,$GK232+35),"")</f>
      </c>
      <c r="ER232">
        <f>IF($GL232&gt;=36,INDEX($DF:$DF,$GK232+36),"")</f>
      </c>
      <c r="ES232">
        <f>IF($GL232&gt;=37,INDEX($DF:$DF,$GK232+37),"")</f>
      </c>
      <c r="ET232">
        <f>IF($GL232&gt;=38,INDEX($DF:$DF,$GK232+38),"")</f>
      </c>
      <c r="EU232">
        <f>IF($GL232&gt;=39,INDEX($DF:$DF,$GK232+39),"")</f>
      </c>
      <c r="EV232">
        <f>IF($GL232&gt;=40,INDEX($DF:$DF,$GK232+40),"")</f>
      </c>
      <c r="EW232">
        <f>IF($GL232&gt;=1,INDEX($DG:$DG,$GK232+1),"")</f>
      </c>
      <c r="EX232">
        <f>IF($GL232&gt;=2,INDEX($DG:$DG,$GK232+2),"")</f>
      </c>
      <c r="EY232">
        <f>IF($GL232&gt;=3,INDEX($DG:$DG,$GK232+3),"")</f>
      </c>
      <c r="EZ232">
        <f>IF($GL232&gt;=4,INDEX($DG:$DG,$GK232+4),"")</f>
      </c>
      <c r="FA232">
        <f>IF($GL232&gt;=5,INDEX($DG:$DG,$GK232+5),"")</f>
      </c>
      <c r="FB232">
        <f>IF($GL232&gt;=6,INDEX($DG:$DG,$GK232+6),"")</f>
      </c>
      <c r="FC232">
        <f>IF($GL232&gt;=7,INDEX($DG:$DG,$GK232+7),"")</f>
      </c>
      <c r="FD232">
        <f>IF($GL232&gt;=8,INDEX($DG:$DG,$GK232+8),"")</f>
      </c>
      <c r="FE232">
        <f>IF($GL232&gt;=9,INDEX($DG:$DG,$GK232+9),"")</f>
      </c>
      <c r="FF232">
        <f>IF($GL232&gt;=10,INDEX($DG:$DG,$GK232+10),"")</f>
      </c>
      <c r="FG232">
        <f>IF($GL232&gt;=11,INDEX($DG:$DG,$GK232+11),"")</f>
      </c>
      <c r="FH232">
        <f>IF($GL232&gt;=12,INDEX($DG:$DG,$GK232+12),"")</f>
      </c>
      <c r="FI232">
        <f>IF($GL232&gt;=13,INDEX($DG:$DG,$GK232+13),"")</f>
      </c>
      <c r="FJ232">
        <f>IF($GL232&gt;=14,INDEX($DG:$DG,$GK232+14),"")</f>
      </c>
      <c r="FK232">
        <f>IF($GL232&gt;=15,INDEX($DG:$DG,$GK232+15),"")</f>
      </c>
      <c r="FL232">
        <f>IF($GL232&gt;=16,INDEX($DG:$DG,$GK232+16),"")</f>
      </c>
      <c r="FM232">
        <f>IF($GL232&gt;=17,INDEX($DG:$DG,$GK232+17),"")</f>
      </c>
      <c r="FN232">
        <f>IF($GL232&gt;=18,INDEX($DG:$DG,$GK232+18),"")</f>
      </c>
      <c r="FO232">
        <f>IF($GL232&gt;=19,INDEX($DG:$DG,$GK232+19),"")</f>
      </c>
      <c r="FP232">
        <f>IF($GL232&gt;=20,INDEX($DG:$DG,$GK232+20),"")</f>
      </c>
      <c r="FQ232">
        <f>IF($GL232&gt;=21,INDEX($DG:$DG,$GK232+21),"")</f>
      </c>
      <c r="FR232">
        <f>IF($GL232&gt;=22,INDEX($DG:$DG,$GK232+22),"")</f>
      </c>
      <c r="FS232">
        <f>IF($GL232&gt;=23,INDEX($DG:$DG,$GK232+23),"")</f>
      </c>
      <c r="FT232">
        <f>IF($GL232&gt;=24,INDEX($DG:$DG,$GK232+24),"")</f>
      </c>
      <c r="FU232">
        <f>IF($GL232&gt;=25,INDEX($DG:$DG,$GK232+25),"")</f>
      </c>
      <c r="FV232">
        <f>IF($GL232&gt;=26,INDEX($DG:$DG,$GK232+26),"")</f>
      </c>
      <c r="FW232">
        <f>IF($GL232&gt;=27,INDEX($DG:$DG,$GK232+27),"")</f>
      </c>
      <c r="FX232">
        <f>IF($GL232&gt;=28,INDEX($DG:$DG,$GK232+28),"")</f>
      </c>
      <c r="FY232">
        <f>IF($GL232&gt;=29,INDEX($DG:$DG,$GK232+29),"")</f>
      </c>
      <c r="FZ232">
        <f>IF($GL232&gt;=30,INDEX($DG:$DG,$GK232+30),"")</f>
      </c>
      <c r="GA232">
        <f>IF($GL232&gt;=31,INDEX($DG:$DG,$GK232+31),"")</f>
      </c>
      <c r="GB232">
        <f>IF($GL232&gt;=32,INDEX($DG:$DG,$GK232+32),"")</f>
      </c>
      <c r="GC232">
        <f>IF($GL232&gt;=33,INDEX($DG:$DG,$GK232+33),"")</f>
      </c>
      <c r="GD232">
        <f>IF($GL232&gt;=34,INDEX($DG:$DG,$GK232+34),"")</f>
      </c>
      <c r="GE232">
        <f>IF($GL232&gt;=35,INDEX($DG:$DG,$GK232+35),"")</f>
      </c>
      <c r="GF232">
        <f>IF($GL232&gt;=36,INDEX($DG:$DG,$GK232+36),"")</f>
      </c>
      <c r="GG232">
        <f>IF($GL232&gt;=37,INDEX($DG:$DG,$GK232+37),"")</f>
      </c>
      <c r="GH232">
        <f>IF($GL232&gt;=38,INDEX($DG:$DG,$GK232+38),"")</f>
      </c>
      <c r="GI232">
        <f>IF($GL232&gt;=39,INDEX($DG:$DG,$GK232+39),"")</f>
      </c>
      <c r="GJ232">
        <f>IF($GL232&gt;=40,INDEX($DG:$DG,$GK232+40),"")</f>
      </c>
      <c r="GK232">
        <f>IFERROR(MATCH($DE232,$DF$2:$DF$166,0)+1,0)</f>
      </c>
      <c r="GL232">
        <f>IFERROR(INDEX($DH$2:$DH$166,MATCH($DE232,$DF$2:$DF$166,0)),0)</f>
      </c>
      <c r="GM232">
        <f>IFERROR(MATCH($H232,$DI$232:$EV$232,0),0)</f>
      </c>
      <c r="GN232">
        <f>IF($GM232&gt;0,INDEX($EW$232:$GJ$232,$GM232),"")</f>
      </c>
      <c r="GO232" t="s">
        <v>702</v>
      </c>
      <c r="GQ232">
        <f>IF($IZ232&gt;=1,INDEX($GO:$GO,$IY232+1),"")</f>
      </c>
      <c r="GR232">
        <f>IF($IZ232&gt;=2,INDEX($GO:$GO,$IY232+2),"")</f>
      </c>
      <c r="GS232">
        <f>IF($IZ232&gt;=3,INDEX($GO:$GO,$IY232+3),"")</f>
      </c>
      <c r="GT232">
        <f>IF($IZ232&gt;=4,INDEX($GO:$GO,$IY232+4),"")</f>
      </c>
      <c r="GU232">
        <f>IF($IZ232&gt;=5,INDEX($GO:$GO,$IY232+5),"")</f>
      </c>
      <c r="GV232">
        <f>IF($IZ232&gt;=6,INDEX($GO:$GO,$IY232+6),"")</f>
      </c>
      <c r="GW232">
        <f>IF($IZ232&gt;=7,INDEX($GO:$GO,$IY232+7),"")</f>
      </c>
      <c r="GX232">
        <f>IF($IZ232&gt;=8,INDEX($GO:$GO,$IY232+8),"")</f>
      </c>
      <c r="GY232">
        <f>IF($IZ232&gt;=9,INDEX($GO:$GO,$IY232+9),"")</f>
      </c>
      <c r="GZ232">
        <f>IF($IZ232&gt;=10,INDEX($GO:$GO,$IY232+10),"")</f>
      </c>
      <c r="HA232">
        <f>IF($IZ232&gt;=11,INDEX($GO:$GO,$IY232+11),"")</f>
      </c>
      <c r="HB232">
        <f>IF($IZ232&gt;=12,INDEX($GO:$GO,$IY232+12),"")</f>
      </c>
      <c r="HC232">
        <f>IF($IZ232&gt;=13,INDEX($GO:$GO,$IY232+13),"")</f>
      </c>
      <c r="HD232">
        <f>IF($IZ232&gt;=14,INDEX($GO:$GO,$IY232+14),"")</f>
      </c>
      <c r="HE232">
        <f>IF($IZ232&gt;=15,INDEX($GO:$GO,$IY232+15),"")</f>
      </c>
      <c r="HF232">
        <f>IF($IZ232&gt;=16,INDEX($GO:$GO,$IY232+16),"")</f>
      </c>
      <c r="HG232">
        <f>IF($IZ232&gt;=17,INDEX($GO:$GO,$IY232+17),"")</f>
      </c>
      <c r="HH232">
        <f>IF($IZ232&gt;=18,INDEX($GO:$GO,$IY232+18),"")</f>
      </c>
      <c r="HI232">
        <f>IF($IZ232&gt;=19,INDEX($GO:$GO,$IY232+19),"")</f>
      </c>
      <c r="HJ232">
        <f>IF($IZ232&gt;=20,INDEX($GO:$GO,$IY232+20),"")</f>
      </c>
      <c r="HK232">
        <f>IF($IZ232&gt;=21,INDEX($GO:$GO,$IY232+21),"")</f>
      </c>
      <c r="HL232">
        <f>IF($IZ232&gt;=22,INDEX($GO:$GO,$IY232+22),"")</f>
      </c>
      <c r="HM232">
        <f>IF($IZ232&gt;=23,INDEX($GO:$GO,$IY232+23),"")</f>
      </c>
      <c r="HN232">
        <f>IF($IZ232&gt;=24,INDEX($GO:$GO,$IY232+24),"")</f>
      </c>
      <c r="HO232">
        <f>IF($IZ232&gt;=25,INDEX($GO:$GO,$IY232+25),"")</f>
      </c>
      <c r="HP232">
        <f>IF($IZ232&gt;=26,INDEX($GO:$GO,$IY232+26),"")</f>
      </c>
      <c r="HQ232">
        <f>IF($IZ232&gt;=27,INDEX($GO:$GO,$IY232+27),"")</f>
      </c>
      <c r="HR232">
        <f>IF($IZ232&gt;=28,INDEX($GO:$GO,$IY232+28),"")</f>
      </c>
      <c r="HS232">
        <f>IF($IZ232&gt;=29,INDEX($GO:$GO,$IY232+29),"")</f>
      </c>
      <c r="HT232">
        <f>IF($IZ232&gt;=30,INDEX($GO:$GO,$IY232+30),"")</f>
      </c>
      <c r="HU232">
        <f>IF($IZ232&gt;=31,INDEX($GO:$GO,$IY232+31),"")</f>
      </c>
      <c r="HV232">
        <f>IF($IZ232&gt;=32,INDEX($GO:$GO,$IY232+32),"")</f>
      </c>
      <c r="HW232">
        <f>IF($IZ232&gt;=33,INDEX($GO:$GO,$IY232+33),"")</f>
      </c>
      <c r="HX232">
        <f>IF($IZ232&gt;=34,INDEX($GO:$GO,$IY232+34),"")</f>
      </c>
      <c r="HY232">
        <f>IF($IZ232&gt;=35,INDEX($GO:$GO,$IY232+35),"")</f>
      </c>
      <c r="HZ232">
        <f>IF($IZ232&gt;=36,INDEX($GO:$GO,$IY232+36),"")</f>
      </c>
      <c r="IA232">
        <f>IF($IZ232&gt;=37,INDEX($GO:$GO,$IY232+37),"")</f>
      </c>
      <c r="IB232">
        <f>IF($IZ232&gt;=38,INDEX($GO:$GO,$IY232+38),"")</f>
      </c>
      <c r="IC232">
        <f>IF($IZ232&gt;=39,INDEX($GO:$GO,$IY232+39),"")</f>
      </c>
      <c r="ID232">
        <f>IF($IZ232&gt;=40,INDEX($GO:$GO,$IY232+40),"")</f>
      </c>
      <c r="IE232">
        <f>IF($IZ232&gt;=41,INDEX($GO:$GO,$IY232+41),"")</f>
      </c>
      <c r="IF232">
        <f>IF($IZ232&gt;=42,INDEX($GO:$GO,$IY232+42),"")</f>
      </c>
      <c r="IG232">
        <f>IF($IZ232&gt;=43,INDEX($GO:$GO,$IY232+43),"")</f>
      </c>
      <c r="IH232">
        <f>IF($IZ232&gt;=44,INDEX($GO:$GO,$IY232+44),"")</f>
      </c>
      <c r="II232">
        <f>IF($IZ232&gt;=45,INDEX($GO:$GO,$IY232+45),"")</f>
      </c>
      <c r="IJ232">
        <f>IF($IZ232&gt;=46,INDEX($GO:$GO,$IY232+46),"")</f>
      </c>
      <c r="IK232">
        <f>IF($IZ232&gt;=47,INDEX($GO:$GO,$IY232+47),"")</f>
      </c>
      <c r="IL232">
        <f>IF($IZ232&gt;=48,INDEX($GO:$GO,$IY232+48),"")</f>
      </c>
      <c r="IM232">
        <f>IF($IZ232&gt;=49,INDEX($GO:$GO,$IY232+49),"")</f>
      </c>
      <c r="IN232">
        <f>IF($IZ232&gt;=50,INDEX($GO:$GO,$IY232+50),"")</f>
      </c>
      <c r="IO232">
        <f>IF($IZ232&gt;=51,INDEX($GO:$GO,$IY232+51),"")</f>
      </c>
      <c r="IP232">
        <f>IF($IZ232&gt;=52,INDEX($GO:$GO,$IY232+52),"")</f>
      </c>
      <c r="IQ232">
        <f>IF($IZ232&gt;=53,INDEX($GO:$GO,$IY232+53),"")</f>
      </c>
      <c r="IR232">
        <f>IF($IZ232&gt;=54,INDEX($GO:$GO,$IY232+54),"")</f>
      </c>
      <c r="IS232">
        <f>IF($IZ232&gt;=55,INDEX($GO:$GO,$IY232+55),"")</f>
      </c>
      <c r="IT232">
        <f>IF($IZ232&gt;=56,INDEX($GO:$GO,$IY232+56),"")</f>
      </c>
      <c r="IU232">
        <f>IF($IZ232&gt;=57,INDEX($GO:$GO,$IY232+57),"")</f>
      </c>
      <c r="IV232">
        <f>IF($IZ232&gt;=58,INDEX($GO:$GO,$IY232+58),"")</f>
      </c>
      <c r="IW232">
        <f>IF($IZ232&gt;=59,INDEX($GO:$GO,$IY232+59),"")</f>
      </c>
      <c r="IX232">
        <f>IF($IZ232&gt;=60,INDEX($GO:$GO,$IY232+60),"")</f>
      </c>
      <c r="IY232">
        <f>IFERROR(MATCH($GN232,$GO$2:$GO$827,0)+1,0)</f>
      </c>
      <c r="IZ232">
        <f>IFERROR(INDEX($GP$2:$GP$827,MATCH($GN232,$GO$2:$GO$827,0)),0)</f>
      </c>
      <c r="JA232" t="s">
        <v>23</v>
      </c>
      <c r="JB232" t="s">
        <v>23</v>
      </c>
    </row>
    <row r="233" spans="1:262" x14ac:dyDescent="0.25">
      <c r="F233" s="1"/>
      <c r="G233" s="1"/>
      <c r="H233" s="1"/>
      <c r="I233" s="1"/>
      <c r="J233" s="1">
        <f>IFERROR(IF(FIND(" - ",$F233)&gt;0,MID($F233,FIND(" - ",$F233)+3,LEN($F233)),""),"")</f>
      </c>
      <c r="L233" s="1"/>
      <c r="N233" t="s">
        <v>23</v>
      </c>
      <c r="P233">
        <f>IF(OR($N233="",$O233=""),"",IFERROR($N233/$O233,0))</f>
      </c>
      <c r="Q233">
        <f>IF($N233="","",
IF($G233="","",
IF(ISNUMBER(SEARCH("exempt",LOWER($G233))),0,
$N233*(VALUE(SUBSTITUTE($G233,"%",""))/100))))</f>
      </c>
      <c r="W233">
        <f>IF($N233="","",
SUM($N233,$Q233,$U233,$R233,$T233)-
IF($V233="",0,VALUE($V233)))</f>
      </c>
      <c r="AE233" t="s">
        <v>1011</v>
      </c>
      <c r="AJ233" t="s">
        <v>1012</v>
      </c>
      <c r="AM233">
        <f>IFERROR(LEFT($F233,FIND(" - ",$F233)-1),$F233)</f>
      </c>
      <c r="AP233">
        <f>IF($CE233&gt;=1,INDEX($AN:$AN,$CD233+1),"")</f>
      </c>
      <c r="AQ233">
        <f>IF($CE233&gt;=2,INDEX($AN:$AN,$CD233+2),"")</f>
      </c>
      <c r="AR233">
        <f>IF($CE233&gt;=3,INDEX($AN:$AN,$CD233+3),"")</f>
      </c>
      <c r="AS233">
        <f>IF($CE233&gt;=4,INDEX($AN:$AN,$CD233+4),"")</f>
      </c>
      <c r="AT233">
        <f>IF($CE233&gt;=5,INDEX($AN:$AN,$CD233+5),"")</f>
      </c>
      <c r="AU233">
        <f>IF($CE233&gt;=6,INDEX($AN:$AN,$CD233+6),"")</f>
      </c>
      <c r="AV233">
        <f>IF($CE233&gt;=7,INDEX($AN:$AN,$CD233+7),"")</f>
      </c>
      <c r="AW233">
        <f>IF($CE233&gt;=8,INDEX($AN:$AN,$CD233+8),"")</f>
      </c>
      <c r="AX233">
        <f>IF($CE233&gt;=9,INDEX($AN:$AN,$CD233+9),"")</f>
      </c>
      <c r="AY233">
        <f>IF($CE233&gt;=10,INDEX($AN:$AN,$CD233+10),"")</f>
      </c>
      <c r="AZ233">
        <f>IF($CE233&gt;=11,INDEX($AN:$AN,$CD233+11),"")</f>
      </c>
      <c r="BA233">
        <f>IF($CE233&gt;=12,INDEX($AN:$AN,$CD233+12),"")</f>
      </c>
      <c r="BB233">
        <f>IF($CE233&gt;=13,INDEX($AN:$AN,$CD233+13),"")</f>
      </c>
      <c r="BC233">
        <f>IF($CE233&gt;=14,INDEX($AN:$AN,$CD233+14),"")</f>
      </c>
      <c r="BD233">
        <f>IF($CE233&gt;=15,INDEX($AN:$AN,$CD233+15),"")</f>
      </c>
      <c r="BE233">
        <f>IF($CE233&gt;=16,INDEX($AN:$AN,$CD233+16),"")</f>
      </c>
      <c r="BF233">
        <f>IF($CE233&gt;=17,INDEX($AN:$AN,$CD233+17),"")</f>
      </c>
      <c r="BG233">
        <f>IF($CE233&gt;=18,INDEX($AN:$AN,$CD233+18),"")</f>
      </c>
      <c r="BH233">
        <f>IF($CE233&gt;=19,INDEX($AN:$AN,$CD233+19),"")</f>
      </c>
      <c r="BI233">
        <f>IF($CE233&gt;=20,INDEX($AN:$AN,$CD233+20),"")</f>
      </c>
      <c r="BJ233">
        <f>IF($CE233&gt;=21,INDEX($AN:$AN,$CD233+21),"")</f>
      </c>
      <c r="BK233">
        <f>IF($CE233&gt;=22,INDEX($AN:$AN,$CD233+22),"")</f>
      </c>
      <c r="BL233">
        <f>IF($CE233&gt;=23,INDEX($AN:$AN,$CD233+23),"")</f>
      </c>
      <c r="BM233">
        <f>IF($CE233&gt;=24,INDEX($AN:$AN,$CD233+24),"")</f>
      </c>
      <c r="BN233">
        <f>IF($CE233&gt;=25,INDEX($AN:$AN,$CD233+25),"")</f>
      </c>
      <c r="BO233">
        <f>IF($CE233&gt;=26,INDEX($AN:$AN,$CD233+26),"")</f>
      </c>
      <c r="BP233">
        <f>IF($CE233&gt;=27,INDEX($AN:$AN,$CD233+27),"")</f>
      </c>
      <c r="BQ233">
        <f>IF($CE233&gt;=28,INDEX($AN:$AN,$CD233+28),"")</f>
      </c>
      <c r="BR233">
        <f>IF($CE233&gt;=29,INDEX($AN:$AN,$CD233+29),"")</f>
      </c>
      <c r="BS233">
        <f>IF($CE233&gt;=30,INDEX($AN:$AN,$CD233+30),"")</f>
      </c>
      <c r="BT233">
        <f>IF($CE233&gt;=31,INDEX($AN:$AN,$CD233+31),"")</f>
      </c>
      <c r="BU233">
        <f>IF($CE233&gt;=32,INDEX($AN:$AN,$CD233+32),"")</f>
      </c>
      <c r="BV233">
        <f>IF($CE233&gt;=33,INDEX($AN:$AN,$CD233+33),"")</f>
      </c>
      <c r="BW233">
        <f>IF($CE233&gt;=34,INDEX($AN:$AN,$CD233+34),"")</f>
      </c>
      <c r="BX233">
        <f>IF($CE233&gt;=35,INDEX($AN:$AN,$CD233+35),"")</f>
      </c>
      <c r="BY233">
        <f>IF($CE233&gt;=36,INDEX($AN:$AN,$CD233+36),"")</f>
      </c>
      <c r="BZ233">
        <f>IF($CE233&gt;=37,INDEX($AN:$AN,$CD233+37),"")</f>
      </c>
      <c r="CA233">
        <f>IF($CE233&gt;=38,INDEX($AN:$AN,$CD233+38),"")</f>
      </c>
      <c r="CB233">
        <f>IF($CE233&gt;=39,INDEX($AN:$AN,$CD233+39),"")</f>
      </c>
      <c r="CC233">
        <f>IF($CE233&gt;=40,INDEX($AN:$AN,$CD233+40),"")</f>
      </c>
      <c r="CD233">
        <f>IFERROR(MATCH($AM233,$AN$2:$AN$133,0)+1,0)</f>
      </c>
      <c r="CE233">
        <f>IFERROR(INDEX($AO$2:$AO$133,MATCH($AM233,$AN$2:$AN$133,0)),0)</f>
      </c>
      <c r="CF233">
        <f>IFERROR(LEFT($K233,FIND(" - ",$K233)-1),$K233)</f>
      </c>
      <c r="CG233" t="s">
        <v>128</v>
      </c>
      <c r="CI233">
        <f>IF($DD233&gt;=1,INDEX($CG:$CG,$DC233+1),"")</f>
      </c>
      <c r="CJ233">
        <f>IF($DD233&gt;=2,INDEX($CG:$CG,$DC233+2),"")</f>
      </c>
      <c r="CK233">
        <f>IF($DD233&gt;=3,INDEX($CG:$CG,$DC233+3),"")</f>
      </c>
      <c r="CL233">
        <f>IF($DD233&gt;=4,INDEX($CG:$CG,$DC233+4),"")</f>
      </c>
      <c r="CM233">
        <f>IF($DD233&gt;=5,INDEX($CG:$CG,$DC233+5),"")</f>
      </c>
      <c r="CN233">
        <f>IF($DD233&gt;=6,INDEX($CG:$CG,$DC233+6),"")</f>
      </c>
      <c r="CO233">
        <f>IF($DD233&gt;=7,INDEX($CG:$CG,$DC233+7),"")</f>
      </c>
      <c r="CP233">
        <f>IF($DD233&gt;=8,INDEX($CG:$CG,$DC233+8),"")</f>
      </c>
      <c r="CQ233">
        <f>IF($DD233&gt;=9,INDEX($CG:$CG,$DC233+9),"")</f>
      </c>
      <c r="CR233">
        <f>IF($DD233&gt;=10,INDEX($CG:$CG,$DC233+10),"")</f>
      </c>
      <c r="CS233">
        <f>IF($DD233&gt;=11,INDEX($CG:$CG,$DC233+11),"")</f>
      </c>
      <c r="CT233">
        <f>IF($DD233&gt;=12,INDEX($CG:$CG,$DC233+12),"")</f>
      </c>
      <c r="CU233">
        <f>IF($DD233&gt;=13,INDEX($CG:$CG,$DC233+13),"")</f>
      </c>
      <c r="CV233">
        <f>IF($DD233&gt;=14,INDEX($CG:$CG,$DC233+14),"")</f>
      </c>
      <c r="CW233">
        <f>IF($DD233&gt;=15,INDEX($CG:$CG,$DC233+15),"")</f>
      </c>
      <c r="CX233">
        <f>IF($DD233&gt;=16,INDEX($CG:$CG,$DC233+16),"")</f>
      </c>
      <c r="CY233">
        <f>IF($DD233&gt;=17,INDEX($CG:$CG,$DC233+17),"")</f>
      </c>
      <c r="CZ233">
        <f>IF($DD233&gt;=18,INDEX($CG:$CG,$DC233+18),"")</f>
      </c>
      <c r="DA233">
        <f>IF($DD233&gt;=19,INDEX($CG:$CG,$DC233+19),"")</f>
      </c>
      <c r="DB233">
        <f>IF($DD233&gt;=20,INDEX($CG:$CG,$DC233+20),"")</f>
      </c>
      <c r="DC233">
        <f>IFERROR(MATCH($CF233,$CG$2:$CG$1558,0)+1,0)</f>
      </c>
      <c r="DD233">
        <f>IFERROR(INDEX($CH$2:$CH$1558,MATCH($CF233,$CG$2:$CG$1558,0)),0)</f>
      </c>
      <c r="DE233">
        <f>IFERROR(INDEX($AL:$AL,MATCH($G233,$AK:$AK,0))&amp;"","")</f>
      </c>
      <c r="DI233">
        <f>IF($GL233&gt;=1,INDEX($DF:$DF,$GK233+1),"")</f>
      </c>
      <c r="DJ233">
        <f>IF($GL233&gt;=2,INDEX($DF:$DF,$GK233+2),"")</f>
      </c>
      <c r="DK233">
        <f>IF($GL233&gt;=3,INDEX($DF:$DF,$GK233+3),"")</f>
      </c>
      <c r="DL233">
        <f>IF($GL233&gt;=4,INDEX($DF:$DF,$GK233+4),"")</f>
      </c>
      <c r="DM233">
        <f>IF($GL233&gt;=5,INDEX($DF:$DF,$GK233+5),"")</f>
      </c>
      <c r="DN233">
        <f>IF($GL233&gt;=6,INDEX($DF:$DF,$GK233+6),"")</f>
      </c>
      <c r="DO233">
        <f>IF($GL233&gt;=7,INDEX($DF:$DF,$GK233+7),"")</f>
      </c>
      <c r="DP233">
        <f>IF($GL233&gt;=8,INDEX($DF:$DF,$GK233+8),"")</f>
      </c>
      <c r="DQ233">
        <f>IF($GL233&gt;=9,INDEX($DF:$DF,$GK233+9),"")</f>
      </c>
      <c r="DR233">
        <f>IF($GL233&gt;=10,INDEX($DF:$DF,$GK233+10),"")</f>
      </c>
      <c r="DS233">
        <f>IF($GL233&gt;=11,INDEX($DF:$DF,$GK233+11),"")</f>
      </c>
      <c r="DT233">
        <f>IF($GL233&gt;=12,INDEX($DF:$DF,$GK233+12),"")</f>
      </c>
      <c r="DU233">
        <f>IF($GL233&gt;=13,INDEX($DF:$DF,$GK233+13),"")</f>
      </c>
      <c r="DV233">
        <f>IF($GL233&gt;=14,INDEX($DF:$DF,$GK233+14),"")</f>
      </c>
      <c r="DW233">
        <f>IF($GL233&gt;=15,INDEX($DF:$DF,$GK233+15),"")</f>
      </c>
      <c r="DX233">
        <f>IF($GL233&gt;=16,INDEX($DF:$DF,$GK233+16),"")</f>
      </c>
      <c r="DY233">
        <f>IF($GL233&gt;=17,INDEX($DF:$DF,$GK233+17),"")</f>
      </c>
      <c r="DZ233">
        <f>IF($GL233&gt;=18,INDEX($DF:$DF,$GK233+18),"")</f>
      </c>
      <c r="EA233">
        <f>IF($GL233&gt;=19,INDEX($DF:$DF,$GK233+19),"")</f>
      </c>
      <c r="EB233">
        <f>IF($GL233&gt;=20,INDEX($DF:$DF,$GK233+20),"")</f>
      </c>
      <c r="EC233">
        <f>IF($GL233&gt;=21,INDEX($DF:$DF,$GK233+21),"")</f>
      </c>
      <c r="ED233">
        <f>IF($GL233&gt;=22,INDEX($DF:$DF,$GK233+22),"")</f>
      </c>
      <c r="EE233">
        <f>IF($GL233&gt;=23,INDEX($DF:$DF,$GK233+23),"")</f>
      </c>
      <c r="EF233">
        <f>IF($GL233&gt;=24,INDEX($DF:$DF,$GK233+24),"")</f>
      </c>
      <c r="EG233">
        <f>IF($GL233&gt;=25,INDEX($DF:$DF,$GK233+25),"")</f>
      </c>
      <c r="EH233">
        <f>IF($GL233&gt;=26,INDEX($DF:$DF,$GK233+26),"")</f>
      </c>
      <c r="EI233">
        <f>IF($GL233&gt;=27,INDEX($DF:$DF,$GK233+27),"")</f>
      </c>
      <c r="EJ233">
        <f>IF($GL233&gt;=28,INDEX($DF:$DF,$GK233+28),"")</f>
      </c>
      <c r="EK233">
        <f>IF($GL233&gt;=29,INDEX($DF:$DF,$GK233+29),"")</f>
      </c>
      <c r="EL233">
        <f>IF($GL233&gt;=30,INDEX($DF:$DF,$GK233+30),"")</f>
      </c>
      <c r="EM233">
        <f>IF($GL233&gt;=31,INDEX($DF:$DF,$GK233+31),"")</f>
      </c>
      <c r="EN233">
        <f>IF($GL233&gt;=32,INDEX($DF:$DF,$GK233+32),"")</f>
      </c>
      <c r="EO233">
        <f>IF($GL233&gt;=33,INDEX($DF:$DF,$GK233+33),"")</f>
      </c>
      <c r="EP233">
        <f>IF($GL233&gt;=34,INDEX($DF:$DF,$GK233+34),"")</f>
      </c>
      <c r="EQ233">
        <f>IF($GL233&gt;=35,INDEX($DF:$DF,$GK233+35),"")</f>
      </c>
      <c r="ER233">
        <f>IF($GL233&gt;=36,INDEX($DF:$DF,$GK233+36),"")</f>
      </c>
      <c r="ES233">
        <f>IF($GL233&gt;=37,INDEX($DF:$DF,$GK233+37),"")</f>
      </c>
      <c r="ET233">
        <f>IF($GL233&gt;=38,INDEX($DF:$DF,$GK233+38),"")</f>
      </c>
      <c r="EU233">
        <f>IF($GL233&gt;=39,INDEX($DF:$DF,$GK233+39),"")</f>
      </c>
      <c r="EV233">
        <f>IF($GL233&gt;=40,INDEX($DF:$DF,$GK233+40),"")</f>
      </c>
      <c r="EW233">
        <f>IF($GL233&gt;=1,INDEX($DG:$DG,$GK233+1),"")</f>
      </c>
      <c r="EX233">
        <f>IF($GL233&gt;=2,INDEX($DG:$DG,$GK233+2),"")</f>
      </c>
      <c r="EY233">
        <f>IF($GL233&gt;=3,INDEX($DG:$DG,$GK233+3),"")</f>
      </c>
      <c r="EZ233">
        <f>IF($GL233&gt;=4,INDEX($DG:$DG,$GK233+4),"")</f>
      </c>
      <c r="FA233">
        <f>IF($GL233&gt;=5,INDEX($DG:$DG,$GK233+5),"")</f>
      </c>
      <c r="FB233">
        <f>IF($GL233&gt;=6,INDEX($DG:$DG,$GK233+6),"")</f>
      </c>
      <c r="FC233">
        <f>IF($GL233&gt;=7,INDEX($DG:$DG,$GK233+7),"")</f>
      </c>
      <c r="FD233">
        <f>IF($GL233&gt;=8,INDEX($DG:$DG,$GK233+8),"")</f>
      </c>
      <c r="FE233">
        <f>IF($GL233&gt;=9,INDEX($DG:$DG,$GK233+9),"")</f>
      </c>
      <c r="FF233">
        <f>IF($GL233&gt;=10,INDEX($DG:$DG,$GK233+10),"")</f>
      </c>
      <c r="FG233">
        <f>IF($GL233&gt;=11,INDEX($DG:$DG,$GK233+11),"")</f>
      </c>
      <c r="FH233">
        <f>IF($GL233&gt;=12,INDEX($DG:$DG,$GK233+12),"")</f>
      </c>
      <c r="FI233">
        <f>IF($GL233&gt;=13,INDEX($DG:$DG,$GK233+13),"")</f>
      </c>
      <c r="FJ233">
        <f>IF($GL233&gt;=14,INDEX($DG:$DG,$GK233+14),"")</f>
      </c>
      <c r="FK233">
        <f>IF($GL233&gt;=15,INDEX($DG:$DG,$GK233+15),"")</f>
      </c>
      <c r="FL233">
        <f>IF($GL233&gt;=16,INDEX($DG:$DG,$GK233+16),"")</f>
      </c>
      <c r="FM233">
        <f>IF($GL233&gt;=17,INDEX($DG:$DG,$GK233+17),"")</f>
      </c>
      <c r="FN233">
        <f>IF($GL233&gt;=18,INDEX($DG:$DG,$GK233+18),"")</f>
      </c>
      <c r="FO233">
        <f>IF($GL233&gt;=19,INDEX($DG:$DG,$GK233+19),"")</f>
      </c>
      <c r="FP233">
        <f>IF($GL233&gt;=20,INDEX($DG:$DG,$GK233+20),"")</f>
      </c>
      <c r="FQ233">
        <f>IF($GL233&gt;=21,INDEX($DG:$DG,$GK233+21),"")</f>
      </c>
      <c r="FR233">
        <f>IF($GL233&gt;=22,INDEX($DG:$DG,$GK233+22),"")</f>
      </c>
      <c r="FS233">
        <f>IF($GL233&gt;=23,INDEX($DG:$DG,$GK233+23),"")</f>
      </c>
      <c r="FT233">
        <f>IF($GL233&gt;=24,INDEX($DG:$DG,$GK233+24),"")</f>
      </c>
      <c r="FU233">
        <f>IF($GL233&gt;=25,INDEX($DG:$DG,$GK233+25),"")</f>
      </c>
      <c r="FV233">
        <f>IF($GL233&gt;=26,INDEX($DG:$DG,$GK233+26),"")</f>
      </c>
      <c r="FW233">
        <f>IF($GL233&gt;=27,INDEX($DG:$DG,$GK233+27),"")</f>
      </c>
      <c r="FX233">
        <f>IF($GL233&gt;=28,INDEX($DG:$DG,$GK233+28),"")</f>
      </c>
      <c r="FY233">
        <f>IF($GL233&gt;=29,INDEX($DG:$DG,$GK233+29),"")</f>
      </c>
      <c r="FZ233">
        <f>IF($GL233&gt;=30,INDEX($DG:$DG,$GK233+30),"")</f>
      </c>
      <c r="GA233">
        <f>IF($GL233&gt;=31,INDEX($DG:$DG,$GK233+31),"")</f>
      </c>
      <c r="GB233">
        <f>IF($GL233&gt;=32,INDEX($DG:$DG,$GK233+32),"")</f>
      </c>
      <c r="GC233">
        <f>IF($GL233&gt;=33,INDEX($DG:$DG,$GK233+33),"")</f>
      </c>
      <c r="GD233">
        <f>IF($GL233&gt;=34,INDEX($DG:$DG,$GK233+34),"")</f>
      </c>
      <c r="GE233">
        <f>IF($GL233&gt;=35,INDEX($DG:$DG,$GK233+35),"")</f>
      </c>
      <c r="GF233">
        <f>IF($GL233&gt;=36,INDEX($DG:$DG,$GK233+36),"")</f>
      </c>
      <c r="GG233">
        <f>IF($GL233&gt;=37,INDEX($DG:$DG,$GK233+37),"")</f>
      </c>
      <c r="GH233">
        <f>IF($GL233&gt;=38,INDEX($DG:$DG,$GK233+38),"")</f>
      </c>
      <c r="GI233">
        <f>IF($GL233&gt;=39,INDEX($DG:$DG,$GK233+39),"")</f>
      </c>
      <c r="GJ233">
        <f>IF($GL233&gt;=40,INDEX($DG:$DG,$GK233+40),"")</f>
      </c>
      <c r="GK233">
        <f>IFERROR(MATCH($DE233,$DF$2:$DF$166,0)+1,0)</f>
      </c>
      <c r="GL233">
        <f>IFERROR(INDEX($DH$2:$DH$166,MATCH($DE233,$DF$2:$DF$166,0)),0)</f>
      </c>
      <c r="GM233">
        <f>IFERROR(MATCH($H233,$DI$233:$EV$233,0),0)</f>
      </c>
      <c r="GN233">
        <f>IF($GM233&gt;0,INDEX($EW$233:$GJ$233,$GM233),"")</f>
      </c>
      <c r="GO233" t="s">
        <v>705</v>
      </c>
      <c r="GQ233">
        <f>IF($IZ233&gt;=1,INDEX($GO:$GO,$IY233+1),"")</f>
      </c>
      <c r="GR233">
        <f>IF($IZ233&gt;=2,INDEX($GO:$GO,$IY233+2),"")</f>
      </c>
      <c r="GS233">
        <f>IF($IZ233&gt;=3,INDEX($GO:$GO,$IY233+3),"")</f>
      </c>
      <c r="GT233">
        <f>IF($IZ233&gt;=4,INDEX($GO:$GO,$IY233+4),"")</f>
      </c>
      <c r="GU233">
        <f>IF($IZ233&gt;=5,INDEX($GO:$GO,$IY233+5),"")</f>
      </c>
      <c r="GV233">
        <f>IF($IZ233&gt;=6,INDEX($GO:$GO,$IY233+6),"")</f>
      </c>
      <c r="GW233">
        <f>IF($IZ233&gt;=7,INDEX($GO:$GO,$IY233+7),"")</f>
      </c>
      <c r="GX233">
        <f>IF($IZ233&gt;=8,INDEX($GO:$GO,$IY233+8),"")</f>
      </c>
      <c r="GY233">
        <f>IF($IZ233&gt;=9,INDEX($GO:$GO,$IY233+9),"")</f>
      </c>
      <c r="GZ233">
        <f>IF($IZ233&gt;=10,INDEX($GO:$GO,$IY233+10),"")</f>
      </c>
      <c r="HA233">
        <f>IF($IZ233&gt;=11,INDEX($GO:$GO,$IY233+11),"")</f>
      </c>
      <c r="HB233">
        <f>IF($IZ233&gt;=12,INDEX($GO:$GO,$IY233+12),"")</f>
      </c>
      <c r="HC233">
        <f>IF($IZ233&gt;=13,INDEX($GO:$GO,$IY233+13),"")</f>
      </c>
      <c r="HD233">
        <f>IF($IZ233&gt;=14,INDEX($GO:$GO,$IY233+14),"")</f>
      </c>
      <c r="HE233">
        <f>IF($IZ233&gt;=15,INDEX($GO:$GO,$IY233+15),"")</f>
      </c>
      <c r="HF233">
        <f>IF($IZ233&gt;=16,INDEX($GO:$GO,$IY233+16),"")</f>
      </c>
      <c r="HG233">
        <f>IF($IZ233&gt;=17,INDEX($GO:$GO,$IY233+17),"")</f>
      </c>
      <c r="HH233">
        <f>IF($IZ233&gt;=18,INDEX($GO:$GO,$IY233+18),"")</f>
      </c>
      <c r="HI233">
        <f>IF($IZ233&gt;=19,INDEX($GO:$GO,$IY233+19),"")</f>
      </c>
      <c r="HJ233">
        <f>IF($IZ233&gt;=20,INDEX($GO:$GO,$IY233+20),"")</f>
      </c>
      <c r="HK233">
        <f>IF($IZ233&gt;=21,INDEX($GO:$GO,$IY233+21),"")</f>
      </c>
      <c r="HL233">
        <f>IF($IZ233&gt;=22,INDEX($GO:$GO,$IY233+22),"")</f>
      </c>
      <c r="HM233">
        <f>IF($IZ233&gt;=23,INDEX($GO:$GO,$IY233+23),"")</f>
      </c>
      <c r="HN233">
        <f>IF($IZ233&gt;=24,INDEX($GO:$GO,$IY233+24),"")</f>
      </c>
      <c r="HO233">
        <f>IF($IZ233&gt;=25,INDEX($GO:$GO,$IY233+25),"")</f>
      </c>
      <c r="HP233">
        <f>IF($IZ233&gt;=26,INDEX($GO:$GO,$IY233+26),"")</f>
      </c>
      <c r="HQ233">
        <f>IF($IZ233&gt;=27,INDEX($GO:$GO,$IY233+27),"")</f>
      </c>
      <c r="HR233">
        <f>IF($IZ233&gt;=28,INDEX($GO:$GO,$IY233+28),"")</f>
      </c>
      <c r="HS233">
        <f>IF($IZ233&gt;=29,INDEX($GO:$GO,$IY233+29),"")</f>
      </c>
      <c r="HT233">
        <f>IF($IZ233&gt;=30,INDEX($GO:$GO,$IY233+30),"")</f>
      </c>
      <c r="HU233">
        <f>IF($IZ233&gt;=31,INDEX($GO:$GO,$IY233+31),"")</f>
      </c>
      <c r="HV233">
        <f>IF($IZ233&gt;=32,INDEX($GO:$GO,$IY233+32),"")</f>
      </c>
      <c r="HW233">
        <f>IF($IZ233&gt;=33,INDEX($GO:$GO,$IY233+33),"")</f>
      </c>
      <c r="HX233">
        <f>IF($IZ233&gt;=34,INDEX($GO:$GO,$IY233+34),"")</f>
      </c>
      <c r="HY233">
        <f>IF($IZ233&gt;=35,INDEX($GO:$GO,$IY233+35),"")</f>
      </c>
      <c r="HZ233">
        <f>IF($IZ233&gt;=36,INDEX($GO:$GO,$IY233+36),"")</f>
      </c>
      <c r="IA233">
        <f>IF($IZ233&gt;=37,INDEX($GO:$GO,$IY233+37),"")</f>
      </c>
      <c r="IB233">
        <f>IF($IZ233&gt;=38,INDEX($GO:$GO,$IY233+38),"")</f>
      </c>
      <c r="IC233">
        <f>IF($IZ233&gt;=39,INDEX($GO:$GO,$IY233+39),"")</f>
      </c>
      <c r="ID233">
        <f>IF($IZ233&gt;=40,INDEX($GO:$GO,$IY233+40),"")</f>
      </c>
      <c r="IE233">
        <f>IF($IZ233&gt;=41,INDEX($GO:$GO,$IY233+41),"")</f>
      </c>
      <c r="IF233">
        <f>IF($IZ233&gt;=42,INDEX($GO:$GO,$IY233+42),"")</f>
      </c>
      <c r="IG233">
        <f>IF($IZ233&gt;=43,INDEX($GO:$GO,$IY233+43),"")</f>
      </c>
      <c r="IH233">
        <f>IF($IZ233&gt;=44,INDEX($GO:$GO,$IY233+44),"")</f>
      </c>
      <c r="II233">
        <f>IF($IZ233&gt;=45,INDEX($GO:$GO,$IY233+45),"")</f>
      </c>
      <c r="IJ233">
        <f>IF($IZ233&gt;=46,INDEX($GO:$GO,$IY233+46),"")</f>
      </c>
      <c r="IK233">
        <f>IF($IZ233&gt;=47,INDEX($GO:$GO,$IY233+47),"")</f>
      </c>
      <c r="IL233">
        <f>IF($IZ233&gt;=48,INDEX($GO:$GO,$IY233+48),"")</f>
      </c>
      <c r="IM233">
        <f>IF($IZ233&gt;=49,INDEX($GO:$GO,$IY233+49),"")</f>
      </c>
      <c r="IN233">
        <f>IF($IZ233&gt;=50,INDEX($GO:$GO,$IY233+50),"")</f>
      </c>
      <c r="IO233">
        <f>IF($IZ233&gt;=51,INDEX($GO:$GO,$IY233+51),"")</f>
      </c>
      <c r="IP233">
        <f>IF($IZ233&gt;=52,INDEX($GO:$GO,$IY233+52),"")</f>
      </c>
      <c r="IQ233">
        <f>IF($IZ233&gt;=53,INDEX($GO:$GO,$IY233+53),"")</f>
      </c>
      <c r="IR233">
        <f>IF($IZ233&gt;=54,INDEX($GO:$GO,$IY233+54),"")</f>
      </c>
      <c r="IS233">
        <f>IF($IZ233&gt;=55,INDEX($GO:$GO,$IY233+55),"")</f>
      </c>
      <c r="IT233">
        <f>IF($IZ233&gt;=56,INDEX($GO:$GO,$IY233+56),"")</f>
      </c>
      <c r="IU233">
        <f>IF($IZ233&gt;=57,INDEX($GO:$GO,$IY233+57),"")</f>
      </c>
      <c r="IV233">
        <f>IF($IZ233&gt;=58,INDEX($GO:$GO,$IY233+58),"")</f>
      </c>
      <c r="IW233">
        <f>IF($IZ233&gt;=59,INDEX($GO:$GO,$IY233+59),"")</f>
      </c>
      <c r="IX233">
        <f>IF($IZ233&gt;=60,INDEX($GO:$GO,$IY233+60),"")</f>
      </c>
      <c r="IY233">
        <f>IFERROR(MATCH($GN233,$GO$2:$GO$827,0)+1,0)</f>
      </c>
      <c r="IZ233">
        <f>IFERROR(INDEX($GP$2:$GP$827,MATCH($GN233,$GO$2:$GO$827,0)),0)</f>
      </c>
      <c r="JA233" t="s">
        <v>23</v>
      </c>
      <c r="JB233" t="s">
        <v>23</v>
      </c>
    </row>
    <row r="234" spans="1:262" x14ac:dyDescent="0.25">
      <c r="F234" s="1"/>
      <c r="G234" s="1"/>
      <c r="H234" s="1"/>
      <c r="I234" s="1"/>
      <c r="J234" s="1">
        <f>IFERROR(IF(FIND(" - ",$F234)&gt;0,MID($F234,FIND(" - ",$F234)+3,LEN($F234)),""),"")</f>
      </c>
      <c r="L234" s="1"/>
      <c r="N234" t="s">
        <v>23</v>
      </c>
      <c r="P234">
        <f>IF(OR($N234="",$O234=""),"",IFERROR($N234/$O234,0))</f>
      </c>
      <c r="Q234">
        <f>IF($N234="","",
IF($G234="","",
IF(ISNUMBER(SEARCH("exempt",LOWER($G234))),0,
$N234*(VALUE(SUBSTITUTE($G234,"%",""))/100))))</f>
      </c>
      <c r="W234">
        <f>IF($N234="","",
SUM($N234,$Q234,$U234,$R234,$T234)-
IF($V234="",0,VALUE($V234)))</f>
      </c>
      <c r="AE234" t="s">
        <v>1013</v>
      </c>
      <c r="AJ234" t="s">
        <v>1014</v>
      </c>
      <c r="AM234">
        <f>IFERROR(LEFT($F234,FIND(" - ",$F234)-1),$F234)</f>
      </c>
      <c r="AP234">
        <f>IF($CE234&gt;=1,INDEX($AN:$AN,$CD234+1),"")</f>
      </c>
      <c r="AQ234">
        <f>IF($CE234&gt;=2,INDEX($AN:$AN,$CD234+2),"")</f>
      </c>
      <c r="AR234">
        <f>IF($CE234&gt;=3,INDEX($AN:$AN,$CD234+3),"")</f>
      </c>
      <c r="AS234">
        <f>IF($CE234&gt;=4,INDEX($AN:$AN,$CD234+4),"")</f>
      </c>
      <c r="AT234">
        <f>IF($CE234&gt;=5,INDEX($AN:$AN,$CD234+5),"")</f>
      </c>
      <c r="AU234">
        <f>IF($CE234&gt;=6,INDEX($AN:$AN,$CD234+6),"")</f>
      </c>
      <c r="AV234">
        <f>IF($CE234&gt;=7,INDEX($AN:$AN,$CD234+7),"")</f>
      </c>
      <c r="AW234">
        <f>IF($CE234&gt;=8,INDEX($AN:$AN,$CD234+8),"")</f>
      </c>
      <c r="AX234">
        <f>IF($CE234&gt;=9,INDEX($AN:$AN,$CD234+9),"")</f>
      </c>
      <c r="AY234">
        <f>IF($CE234&gt;=10,INDEX($AN:$AN,$CD234+10),"")</f>
      </c>
      <c r="AZ234">
        <f>IF($CE234&gt;=11,INDEX($AN:$AN,$CD234+11),"")</f>
      </c>
      <c r="BA234">
        <f>IF($CE234&gt;=12,INDEX($AN:$AN,$CD234+12),"")</f>
      </c>
      <c r="BB234">
        <f>IF($CE234&gt;=13,INDEX($AN:$AN,$CD234+13),"")</f>
      </c>
      <c r="BC234">
        <f>IF($CE234&gt;=14,INDEX($AN:$AN,$CD234+14),"")</f>
      </c>
      <c r="BD234">
        <f>IF($CE234&gt;=15,INDEX($AN:$AN,$CD234+15),"")</f>
      </c>
      <c r="BE234">
        <f>IF($CE234&gt;=16,INDEX($AN:$AN,$CD234+16),"")</f>
      </c>
      <c r="BF234">
        <f>IF($CE234&gt;=17,INDEX($AN:$AN,$CD234+17),"")</f>
      </c>
      <c r="BG234">
        <f>IF($CE234&gt;=18,INDEX($AN:$AN,$CD234+18),"")</f>
      </c>
      <c r="BH234">
        <f>IF($CE234&gt;=19,INDEX($AN:$AN,$CD234+19),"")</f>
      </c>
      <c r="BI234">
        <f>IF($CE234&gt;=20,INDEX($AN:$AN,$CD234+20),"")</f>
      </c>
      <c r="BJ234">
        <f>IF($CE234&gt;=21,INDEX($AN:$AN,$CD234+21),"")</f>
      </c>
      <c r="BK234">
        <f>IF($CE234&gt;=22,INDEX($AN:$AN,$CD234+22),"")</f>
      </c>
      <c r="BL234">
        <f>IF($CE234&gt;=23,INDEX($AN:$AN,$CD234+23),"")</f>
      </c>
      <c r="BM234">
        <f>IF($CE234&gt;=24,INDEX($AN:$AN,$CD234+24),"")</f>
      </c>
      <c r="BN234">
        <f>IF($CE234&gt;=25,INDEX($AN:$AN,$CD234+25),"")</f>
      </c>
      <c r="BO234">
        <f>IF($CE234&gt;=26,INDEX($AN:$AN,$CD234+26),"")</f>
      </c>
      <c r="BP234">
        <f>IF($CE234&gt;=27,INDEX($AN:$AN,$CD234+27),"")</f>
      </c>
      <c r="BQ234">
        <f>IF($CE234&gt;=28,INDEX($AN:$AN,$CD234+28),"")</f>
      </c>
      <c r="BR234">
        <f>IF($CE234&gt;=29,INDEX($AN:$AN,$CD234+29),"")</f>
      </c>
      <c r="BS234">
        <f>IF($CE234&gt;=30,INDEX($AN:$AN,$CD234+30),"")</f>
      </c>
      <c r="BT234">
        <f>IF($CE234&gt;=31,INDEX($AN:$AN,$CD234+31),"")</f>
      </c>
      <c r="BU234">
        <f>IF($CE234&gt;=32,INDEX($AN:$AN,$CD234+32),"")</f>
      </c>
      <c r="BV234">
        <f>IF($CE234&gt;=33,INDEX($AN:$AN,$CD234+33),"")</f>
      </c>
      <c r="BW234">
        <f>IF($CE234&gt;=34,INDEX($AN:$AN,$CD234+34),"")</f>
      </c>
      <c r="BX234">
        <f>IF($CE234&gt;=35,INDEX($AN:$AN,$CD234+35),"")</f>
      </c>
      <c r="BY234">
        <f>IF($CE234&gt;=36,INDEX($AN:$AN,$CD234+36),"")</f>
      </c>
      <c r="BZ234">
        <f>IF($CE234&gt;=37,INDEX($AN:$AN,$CD234+37),"")</f>
      </c>
      <c r="CA234">
        <f>IF($CE234&gt;=38,INDEX($AN:$AN,$CD234+38),"")</f>
      </c>
      <c r="CB234">
        <f>IF($CE234&gt;=39,INDEX($AN:$AN,$CD234+39),"")</f>
      </c>
      <c r="CC234">
        <f>IF($CE234&gt;=40,INDEX($AN:$AN,$CD234+40),"")</f>
      </c>
      <c r="CD234">
        <f>IFERROR(MATCH($AM234,$AN$2:$AN$133,0)+1,0)</f>
      </c>
      <c r="CE234">
        <f>IFERROR(INDEX($AO$2:$AO$133,MATCH($AM234,$AN$2:$AN$133,0)),0)</f>
      </c>
      <c r="CF234">
        <f>IFERROR(LEFT($K234,FIND(" - ",$K234)-1),$K234)</f>
      </c>
      <c r="CG234" t="s">
        <v>139</v>
      </c>
      <c r="CI234">
        <f>IF($DD234&gt;=1,INDEX($CG:$CG,$DC234+1),"")</f>
      </c>
      <c r="CJ234">
        <f>IF($DD234&gt;=2,INDEX($CG:$CG,$DC234+2),"")</f>
      </c>
      <c r="CK234">
        <f>IF($DD234&gt;=3,INDEX($CG:$CG,$DC234+3),"")</f>
      </c>
      <c r="CL234">
        <f>IF($DD234&gt;=4,INDEX($CG:$CG,$DC234+4),"")</f>
      </c>
      <c r="CM234">
        <f>IF($DD234&gt;=5,INDEX($CG:$CG,$DC234+5),"")</f>
      </c>
      <c r="CN234">
        <f>IF($DD234&gt;=6,INDEX($CG:$CG,$DC234+6),"")</f>
      </c>
      <c r="CO234">
        <f>IF($DD234&gt;=7,INDEX($CG:$CG,$DC234+7),"")</f>
      </c>
      <c r="CP234">
        <f>IF($DD234&gt;=8,INDEX($CG:$CG,$DC234+8),"")</f>
      </c>
      <c r="CQ234">
        <f>IF($DD234&gt;=9,INDEX($CG:$CG,$DC234+9),"")</f>
      </c>
      <c r="CR234">
        <f>IF($DD234&gt;=10,INDEX($CG:$CG,$DC234+10),"")</f>
      </c>
      <c r="CS234">
        <f>IF($DD234&gt;=11,INDEX($CG:$CG,$DC234+11),"")</f>
      </c>
      <c r="CT234">
        <f>IF($DD234&gt;=12,INDEX($CG:$CG,$DC234+12),"")</f>
      </c>
      <c r="CU234">
        <f>IF($DD234&gt;=13,INDEX($CG:$CG,$DC234+13),"")</f>
      </c>
      <c r="CV234">
        <f>IF($DD234&gt;=14,INDEX($CG:$CG,$DC234+14),"")</f>
      </c>
      <c r="CW234">
        <f>IF($DD234&gt;=15,INDEX($CG:$CG,$DC234+15),"")</f>
      </c>
      <c r="CX234">
        <f>IF($DD234&gt;=16,INDEX($CG:$CG,$DC234+16),"")</f>
      </c>
      <c r="CY234">
        <f>IF($DD234&gt;=17,INDEX($CG:$CG,$DC234+17),"")</f>
      </c>
      <c r="CZ234">
        <f>IF($DD234&gt;=18,INDEX($CG:$CG,$DC234+18),"")</f>
      </c>
      <c r="DA234">
        <f>IF($DD234&gt;=19,INDEX($CG:$CG,$DC234+19),"")</f>
      </c>
      <c r="DB234">
        <f>IF($DD234&gt;=20,INDEX($CG:$CG,$DC234+20),"")</f>
      </c>
      <c r="DC234">
        <f>IFERROR(MATCH($CF234,$CG$2:$CG$1558,0)+1,0)</f>
      </c>
      <c r="DD234">
        <f>IFERROR(INDEX($CH$2:$CH$1558,MATCH($CF234,$CG$2:$CG$1558,0)),0)</f>
      </c>
      <c r="DE234">
        <f>IFERROR(INDEX($AL:$AL,MATCH($G234,$AK:$AK,0))&amp;"","")</f>
      </c>
      <c r="DI234">
        <f>IF($GL234&gt;=1,INDEX($DF:$DF,$GK234+1),"")</f>
      </c>
      <c r="DJ234">
        <f>IF($GL234&gt;=2,INDEX($DF:$DF,$GK234+2),"")</f>
      </c>
      <c r="DK234">
        <f>IF($GL234&gt;=3,INDEX($DF:$DF,$GK234+3),"")</f>
      </c>
      <c r="DL234">
        <f>IF($GL234&gt;=4,INDEX($DF:$DF,$GK234+4),"")</f>
      </c>
      <c r="DM234">
        <f>IF($GL234&gt;=5,INDEX($DF:$DF,$GK234+5),"")</f>
      </c>
      <c r="DN234">
        <f>IF($GL234&gt;=6,INDEX($DF:$DF,$GK234+6),"")</f>
      </c>
      <c r="DO234">
        <f>IF($GL234&gt;=7,INDEX($DF:$DF,$GK234+7),"")</f>
      </c>
      <c r="DP234">
        <f>IF($GL234&gt;=8,INDEX($DF:$DF,$GK234+8),"")</f>
      </c>
      <c r="DQ234">
        <f>IF($GL234&gt;=9,INDEX($DF:$DF,$GK234+9),"")</f>
      </c>
      <c r="DR234">
        <f>IF($GL234&gt;=10,INDEX($DF:$DF,$GK234+10),"")</f>
      </c>
      <c r="DS234">
        <f>IF($GL234&gt;=11,INDEX($DF:$DF,$GK234+11),"")</f>
      </c>
      <c r="DT234">
        <f>IF($GL234&gt;=12,INDEX($DF:$DF,$GK234+12),"")</f>
      </c>
      <c r="DU234">
        <f>IF($GL234&gt;=13,INDEX($DF:$DF,$GK234+13),"")</f>
      </c>
      <c r="DV234">
        <f>IF($GL234&gt;=14,INDEX($DF:$DF,$GK234+14),"")</f>
      </c>
      <c r="DW234">
        <f>IF($GL234&gt;=15,INDEX($DF:$DF,$GK234+15),"")</f>
      </c>
      <c r="DX234">
        <f>IF($GL234&gt;=16,INDEX($DF:$DF,$GK234+16),"")</f>
      </c>
      <c r="DY234">
        <f>IF($GL234&gt;=17,INDEX($DF:$DF,$GK234+17),"")</f>
      </c>
      <c r="DZ234">
        <f>IF($GL234&gt;=18,INDEX($DF:$DF,$GK234+18),"")</f>
      </c>
      <c r="EA234">
        <f>IF($GL234&gt;=19,INDEX($DF:$DF,$GK234+19),"")</f>
      </c>
      <c r="EB234">
        <f>IF($GL234&gt;=20,INDEX($DF:$DF,$GK234+20),"")</f>
      </c>
      <c r="EC234">
        <f>IF($GL234&gt;=21,INDEX($DF:$DF,$GK234+21),"")</f>
      </c>
      <c r="ED234">
        <f>IF($GL234&gt;=22,INDEX($DF:$DF,$GK234+22),"")</f>
      </c>
      <c r="EE234">
        <f>IF($GL234&gt;=23,INDEX($DF:$DF,$GK234+23),"")</f>
      </c>
      <c r="EF234">
        <f>IF($GL234&gt;=24,INDEX($DF:$DF,$GK234+24),"")</f>
      </c>
      <c r="EG234">
        <f>IF($GL234&gt;=25,INDEX($DF:$DF,$GK234+25),"")</f>
      </c>
      <c r="EH234">
        <f>IF($GL234&gt;=26,INDEX($DF:$DF,$GK234+26),"")</f>
      </c>
      <c r="EI234">
        <f>IF($GL234&gt;=27,INDEX($DF:$DF,$GK234+27),"")</f>
      </c>
      <c r="EJ234">
        <f>IF($GL234&gt;=28,INDEX($DF:$DF,$GK234+28),"")</f>
      </c>
      <c r="EK234">
        <f>IF($GL234&gt;=29,INDEX($DF:$DF,$GK234+29),"")</f>
      </c>
      <c r="EL234">
        <f>IF($GL234&gt;=30,INDEX($DF:$DF,$GK234+30),"")</f>
      </c>
      <c r="EM234">
        <f>IF($GL234&gt;=31,INDEX($DF:$DF,$GK234+31),"")</f>
      </c>
      <c r="EN234">
        <f>IF($GL234&gt;=32,INDEX($DF:$DF,$GK234+32),"")</f>
      </c>
      <c r="EO234">
        <f>IF($GL234&gt;=33,INDEX($DF:$DF,$GK234+33),"")</f>
      </c>
      <c r="EP234">
        <f>IF($GL234&gt;=34,INDEX($DF:$DF,$GK234+34),"")</f>
      </c>
      <c r="EQ234">
        <f>IF($GL234&gt;=35,INDEX($DF:$DF,$GK234+35),"")</f>
      </c>
      <c r="ER234">
        <f>IF($GL234&gt;=36,INDEX($DF:$DF,$GK234+36),"")</f>
      </c>
      <c r="ES234">
        <f>IF($GL234&gt;=37,INDEX($DF:$DF,$GK234+37),"")</f>
      </c>
      <c r="ET234">
        <f>IF($GL234&gt;=38,INDEX($DF:$DF,$GK234+38),"")</f>
      </c>
      <c r="EU234">
        <f>IF($GL234&gt;=39,INDEX($DF:$DF,$GK234+39),"")</f>
      </c>
      <c r="EV234">
        <f>IF($GL234&gt;=40,INDEX($DF:$DF,$GK234+40),"")</f>
      </c>
      <c r="EW234">
        <f>IF($GL234&gt;=1,INDEX($DG:$DG,$GK234+1),"")</f>
      </c>
      <c r="EX234">
        <f>IF($GL234&gt;=2,INDEX($DG:$DG,$GK234+2),"")</f>
      </c>
      <c r="EY234">
        <f>IF($GL234&gt;=3,INDEX($DG:$DG,$GK234+3),"")</f>
      </c>
      <c r="EZ234">
        <f>IF($GL234&gt;=4,INDEX($DG:$DG,$GK234+4),"")</f>
      </c>
      <c r="FA234">
        <f>IF($GL234&gt;=5,INDEX($DG:$DG,$GK234+5),"")</f>
      </c>
      <c r="FB234">
        <f>IF($GL234&gt;=6,INDEX($DG:$DG,$GK234+6),"")</f>
      </c>
      <c r="FC234">
        <f>IF($GL234&gt;=7,INDEX($DG:$DG,$GK234+7),"")</f>
      </c>
      <c r="FD234">
        <f>IF($GL234&gt;=8,INDEX($DG:$DG,$GK234+8),"")</f>
      </c>
      <c r="FE234">
        <f>IF($GL234&gt;=9,INDEX($DG:$DG,$GK234+9),"")</f>
      </c>
      <c r="FF234">
        <f>IF($GL234&gt;=10,INDEX($DG:$DG,$GK234+10),"")</f>
      </c>
      <c r="FG234">
        <f>IF($GL234&gt;=11,INDEX($DG:$DG,$GK234+11),"")</f>
      </c>
      <c r="FH234">
        <f>IF($GL234&gt;=12,INDEX($DG:$DG,$GK234+12),"")</f>
      </c>
      <c r="FI234">
        <f>IF($GL234&gt;=13,INDEX($DG:$DG,$GK234+13),"")</f>
      </c>
      <c r="FJ234">
        <f>IF($GL234&gt;=14,INDEX($DG:$DG,$GK234+14),"")</f>
      </c>
      <c r="FK234">
        <f>IF($GL234&gt;=15,INDEX($DG:$DG,$GK234+15),"")</f>
      </c>
      <c r="FL234">
        <f>IF($GL234&gt;=16,INDEX($DG:$DG,$GK234+16),"")</f>
      </c>
      <c r="FM234">
        <f>IF($GL234&gt;=17,INDEX($DG:$DG,$GK234+17),"")</f>
      </c>
      <c r="FN234">
        <f>IF($GL234&gt;=18,INDEX($DG:$DG,$GK234+18),"")</f>
      </c>
      <c r="FO234">
        <f>IF($GL234&gt;=19,INDEX($DG:$DG,$GK234+19),"")</f>
      </c>
      <c r="FP234">
        <f>IF($GL234&gt;=20,INDEX($DG:$DG,$GK234+20),"")</f>
      </c>
      <c r="FQ234">
        <f>IF($GL234&gt;=21,INDEX($DG:$DG,$GK234+21),"")</f>
      </c>
      <c r="FR234">
        <f>IF($GL234&gt;=22,INDEX($DG:$DG,$GK234+22),"")</f>
      </c>
      <c r="FS234">
        <f>IF($GL234&gt;=23,INDEX($DG:$DG,$GK234+23),"")</f>
      </c>
      <c r="FT234">
        <f>IF($GL234&gt;=24,INDEX($DG:$DG,$GK234+24),"")</f>
      </c>
      <c r="FU234">
        <f>IF($GL234&gt;=25,INDEX($DG:$DG,$GK234+25),"")</f>
      </c>
      <c r="FV234">
        <f>IF($GL234&gt;=26,INDEX($DG:$DG,$GK234+26),"")</f>
      </c>
      <c r="FW234">
        <f>IF($GL234&gt;=27,INDEX($DG:$DG,$GK234+27),"")</f>
      </c>
      <c r="FX234">
        <f>IF($GL234&gt;=28,INDEX($DG:$DG,$GK234+28),"")</f>
      </c>
      <c r="FY234">
        <f>IF($GL234&gt;=29,INDEX($DG:$DG,$GK234+29),"")</f>
      </c>
      <c r="FZ234">
        <f>IF($GL234&gt;=30,INDEX($DG:$DG,$GK234+30),"")</f>
      </c>
      <c r="GA234">
        <f>IF($GL234&gt;=31,INDEX($DG:$DG,$GK234+31),"")</f>
      </c>
      <c r="GB234">
        <f>IF($GL234&gt;=32,INDEX($DG:$DG,$GK234+32),"")</f>
      </c>
      <c r="GC234">
        <f>IF($GL234&gt;=33,INDEX($DG:$DG,$GK234+33),"")</f>
      </c>
      <c r="GD234">
        <f>IF($GL234&gt;=34,INDEX($DG:$DG,$GK234+34),"")</f>
      </c>
      <c r="GE234">
        <f>IF($GL234&gt;=35,INDEX($DG:$DG,$GK234+35),"")</f>
      </c>
      <c r="GF234">
        <f>IF($GL234&gt;=36,INDEX($DG:$DG,$GK234+36),"")</f>
      </c>
      <c r="GG234">
        <f>IF($GL234&gt;=37,INDEX($DG:$DG,$GK234+37),"")</f>
      </c>
      <c r="GH234">
        <f>IF($GL234&gt;=38,INDEX($DG:$DG,$GK234+38),"")</f>
      </c>
      <c r="GI234">
        <f>IF($GL234&gt;=39,INDEX($DG:$DG,$GK234+39),"")</f>
      </c>
      <c r="GJ234">
        <f>IF($GL234&gt;=40,INDEX($DG:$DG,$GK234+40),"")</f>
      </c>
      <c r="GK234">
        <f>IFERROR(MATCH($DE234,$DF$2:$DF$166,0)+1,0)</f>
      </c>
      <c r="GL234">
        <f>IFERROR(INDEX($DH$2:$DH$166,MATCH($DE234,$DF$2:$DF$166,0)),0)</f>
      </c>
      <c r="GM234">
        <f>IFERROR(MATCH($H234,$DI$234:$EV$234,0),0)</f>
      </c>
      <c r="GN234">
        <f>IF($GM234&gt;0,INDEX($EW$234:$GJ$234,$GM234),"")</f>
      </c>
      <c r="GO234" t="s">
        <v>708</v>
      </c>
      <c r="GQ234">
        <f>IF($IZ234&gt;=1,INDEX($GO:$GO,$IY234+1),"")</f>
      </c>
      <c r="GR234">
        <f>IF($IZ234&gt;=2,INDEX($GO:$GO,$IY234+2),"")</f>
      </c>
      <c r="GS234">
        <f>IF($IZ234&gt;=3,INDEX($GO:$GO,$IY234+3),"")</f>
      </c>
      <c r="GT234">
        <f>IF($IZ234&gt;=4,INDEX($GO:$GO,$IY234+4),"")</f>
      </c>
      <c r="GU234">
        <f>IF($IZ234&gt;=5,INDEX($GO:$GO,$IY234+5),"")</f>
      </c>
      <c r="GV234">
        <f>IF($IZ234&gt;=6,INDEX($GO:$GO,$IY234+6),"")</f>
      </c>
      <c r="GW234">
        <f>IF($IZ234&gt;=7,INDEX($GO:$GO,$IY234+7),"")</f>
      </c>
      <c r="GX234">
        <f>IF($IZ234&gt;=8,INDEX($GO:$GO,$IY234+8),"")</f>
      </c>
      <c r="GY234">
        <f>IF($IZ234&gt;=9,INDEX($GO:$GO,$IY234+9),"")</f>
      </c>
      <c r="GZ234">
        <f>IF($IZ234&gt;=10,INDEX($GO:$GO,$IY234+10),"")</f>
      </c>
      <c r="HA234">
        <f>IF($IZ234&gt;=11,INDEX($GO:$GO,$IY234+11),"")</f>
      </c>
      <c r="HB234">
        <f>IF($IZ234&gt;=12,INDEX($GO:$GO,$IY234+12),"")</f>
      </c>
      <c r="HC234">
        <f>IF($IZ234&gt;=13,INDEX($GO:$GO,$IY234+13),"")</f>
      </c>
      <c r="HD234">
        <f>IF($IZ234&gt;=14,INDEX($GO:$GO,$IY234+14),"")</f>
      </c>
      <c r="HE234">
        <f>IF($IZ234&gt;=15,INDEX($GO:$GO,$IY234+15),"")</f>
      </c>
      <c r="HF234">
        <f>IF($IZ234&gt;=16,INDEX($GO:$GO,$IY234+16),"")</f>
      </c>
      <c r="HG234">
        <f>IF($IZ234&gt;=17,INDEX($GO:$GO,$IY234+17),"")</f>
      </c>
      <c r="HH234">
        <f>IF($IZ234&gt;=18,INDEX($GO:$GO,$IY234+18),"")</f>
      </c>
      <c r="HI234">
        <f>IF($IZ234&gt;=19,INDEX($GO:$GO,$IY234+19),"")</f>
      </c>
      <c r="HJ234">
        <f>IF($IZ234&gt;=20,INDEX($GO:$GO,$IY234+20),"")</f>
      </c>
      <c r="HK234">
        <f>IF($IZ234&gt;=21,INDEX($GO:$GO,$IY234+21),"")</f>
      </c>
      <c r="HL234">
        <f>IF($IZ234&gt;=22,INDEX($GO:$GO,$IY234+22),"")</f>
      </c>
      <c r="HM234">
        <f>IF($IZ234&gt;=23,INDEX($GO:$GO,$IY234+23),"")</f>
      </c>
      <c r="HN234">
        <f>IF($IZ234&gt;=24,INDEX($GO:$GO,$IY234+24),"")</f>
      </c>
      <c r="HO234">
        <f>IF($IZ234&gt;=25,INDEX($GO:$GO,$IY234+25),"")</f>
      </c>
      <c r="HP234">
        <f>IF($IZ234&gt;=26,INDEX($GO:$GO,$IY234+26),"")</f>
      </c>
      <c r="HQ234">
        <f>IF($IZ234&gt;=27,INDEX($GO:$GO,$IY234+27),"")</f>
      </c>
      <c r="HR234">
        <f>IF($IZ234&gt;=28,INDEX($GO:$GO,$IY234+28),"")</f>
      </c>
      <c r="HS234">
        <f>IF($IZ234&gt;=29,INDEX($GO:$GO,$IY234+29),"")</f>
      </c>
      <c r="HT234">
        <f>IF($IZ234&gt;=30,INDEX($GO:$GO,$IY234+30),"")</f>
      </c>
      <c r="HU234">
        <f>IF($IZ234&gt;=31,INDEX($GO:$GO,$IY234+31),"")</f>
      </c>
      <c r="HV234">
        <f>IF($IZ234&gt;=32,INDEX($GO:$GO,$IY234+32),"")</f>
      </c>
      <c r="HW234">
        <f>IF($IZ234&gt;=33,INDEX($GO:$GO,$IY234+33),"")</f>
      </c>
      <c r="HX234">
        <f>IF($IZ234&gt;=34,INDEX($GO:$GO,$IY234+34),"")</f>
      </c>
      <c r="HY234">
        <f>IF($IZ234&gt;=35,INDEX($GO:$GO,$IY234+35),"")</f>
      </c>
      <c r="HZ234">
        <f>IF($IZ234&gt;=36,INDEX($GO:$GO,$IY234+36),"")</f>
      </c>
      <c r="IA234">
        <f>IF($IZ234&gt;=37,INDEX($GO:$GO,$IY234+37),"")</f>
      </c>
      <c r="IB234">
        <f>IF($IZ234&gt;=38,INDEX($GO:$GO,$IY234+38),"")</f>
      </c>
      <c r="IC234">
        <f>IF($IZ234&gt;=39,INDEX($GO:$GO,$IY234+39),"")</f>
      </c>
      <c r="ID234">
        <f>IF($IZ234&gt;=40,INDEX($GO:$GO,$IY234+40),"")</f>
      </c>
      <c r="IE234">
        <f>IF($IZ234&gt;=41,INDEX($GO:$GO,$IY234+41),"")</f>
      </c>
      <c r="IF234">
        <f>IF($IZ234&gt;=42,INDEX($GO:$GO,$IY234+42),"")</f>
      </c>
      <c r="IG234">
        <f>IF($IZ234&gt;=43,INDEX($GO:$GO,$IY234+43),"")</f>
      </c>
      <c r="IH234">
        <f>IF($IZ234&gt;=44,INDEX($GO:$GO,$IY234+44),"")</f>
      </c>
      <c r="II234">
        <f>IF($IZ234&gt;=45,INDEX($GO:$GO,$IY234+45),"")</f>
      </c>
      <c r="IJ234">
        <f>IF($IZ234&gt;=46,INDEX($GO:$GO,$IY234+46),"")</f>
      </c>
      <c r="IK234">
        <f>IF($IZ234&gt;=47,INDEX($GO:$GO,$IY234+47),"")</f>
      </c>
      <c r="IL234">
        <f>IF($IZ234&gt;=48,INDEX($GO:$GO,$IY234+48),"")</f>
      </c>
      <c r="IM234">
        <f>IF($IZ234&gt;=49,INDEX($GO:$GO,$IY234+49),"")</f>
      </c>
      <c r="IN234">
        <f>IF($IZ234&gt;=50,INDEX($GO:$GO,$IY234+50),"")</f>
      </c>
      <c r="IO234">
        <f>IF($IZ234&gt;=51,INDEX($GO:$GO,$IY234+51),"")</f>
      </c>
      <c r="IP234">
        <f>IF($IZ234&gt;=52,INDEX($GO:$GO,$IY234+52),"")</f>
      </c>
      <c r="IQ234">
        <f>IF($IZ234&gt;=53,INDEX($GO:$GO,$IY234+53),"")</f>
      </c>
      <c r="IR234">
        <f>IF($IZ234&gt;=54,INDEX($GO:$GO,$IY234+54),"")</f>
      </c>
      <c r="IS234">
        <f>IF($IZ234&gt;=55,INDEX($GO:$GO,$IY234+55),"")</f>
      </c>
      <c r="IT234">
        <f>IF($IZ234&gt;=56,INDEX($GO:$GO,$IY234+56),"")</f>
      </c>
      <c r="IU234">
        <f>IF($IZ234&gt;=57,INDEX($GO:$GO,$IY234+57),"")</f>
      </c>
      <c r="IV234">
        <f>IF($IZ234&gt;=58,INDEX($GO:$GO,$IY234+58),"")</f>
      </c>
      <c r="IW234">
        <f>IF($IZ234&gt;=59,INDEX($GO:$GO,$IY234+59),"")</f>
      </c>
      <c r="IX234">
        <f>IF($IZ234&gt;=60,INDEX($GO:$GO,$IY234+60),"")</f>
      </c>
      <c r="IY234">
        <f>IFERROR(MATCH($GN234,$GO$2:$GO$827,0)+1,0)</f>
      </c>
      <c r="IZ234">
        <f>IFERROR(INDEX($GP$2:$GP$827,MATCH($GN234,$GO$2:$GO$827,0)),0)</f>
      </c>
      <c r="JA234" t="s">
        <v>23</v>
      </c>
      <c r="JB234" t="s">
        <v>23</v>
      </c>
    </row>
    <row r="235" spans="1:262" x14ac:dyDescent="0.25">
      <c r="F235" s="1"/>
      <c r="G235" s="1"/>
      <c r="H235" s="1"/>
      <c r="I235" s="1"/>
      <c r="J235" s="1">
        <f>IFERROR(IF(FIND(" - ",$F235)&gt;0,MID($F235,FIND(" - ",$F235)+3,LEN($F235)),""),"")</f>
      </c>
      <c r="L235" s="1"/>
      <c r="N235" t="s">
        <v>23</v>
      </c>
      <c r="P235">
        <f>IF(OR($N235="",$O235=""),"",IFERROR($N235/$O235,0))</f>
      </c>
      <c r="Q235">
        <f>IF($N235="","",
IF($G235="","",
IF(ISNUMBER(SEARCH("exempt",LOWER($G235))),0,
$N235*(VALUE(SUBSTITUTE($G235,"%",""))/100))))</f>
      </c>
      <c r="W235">
        <f>IF($N235="","",
SUM($N235,$Q235,$U235,$R235,$T235)-
IF($V235="",0,VALUE($V235)))</f>
      </c>
      <c r="AE235" t="s">
        <v>1015</v>
      </c>
      <c r="AJ235" t="s">
        <v>1016</v>
      </c>
      <c r="AM235">
        <f>IFERROR(LEFT($F235,FIND(" - ",$F235)-1),$F235)</f>
      </c>
      <c r="AP235">
        <f>IF($CE235&gt;=1,INDEX($AN:$AN,$CD235+1),"")</f>
      </c>
      <c r="AQ235">
        <f>IF($CE235&gt;=2,INDEX($AN:$AN,$CD235+2),"")</f>
      </c>
      <c r="AR235">
        <f>IF($CE235&gt;=3,INDEX($AN:$AN,$CD235+3),"")</f>
      </c>
      <c r="AS235">
        <f>IF($CE235&gt;=4,INDEX($AN:$AN,$CD235+4),"")</f>
      </c>
      <c r="AT235">
        <f>IF($CE235&gt;=5,INDEX($AN:$AN,$CD235+5),"")</f>
      </c>
      <c r="AU235">
        <f>IF($CE235&gt;=6,INDEX($AN:$AN,$CD235+6),"")</f>
      </c>
      <c r="AV235">
        <f>IF($CE235&gt;=7,INDEX($AN:$AN,$CD235+7),"")</f>
      </c>
      <c r="AW235">
        <f>IF($CE235&gt;=8,INDEX($AN:$AN,$CD235+8),"")</f>
      </c>
      <c r="AX235">
        <f>IF($CE235&gt;=9,INDEX($AN:$AN,$CD235+9),"")</f>
      </c>
      <c r="AY235">
        <f>IF($CE235&gt;=10,INDEX($AN:$AN,$CD235+10),"")</f>
      </c>
      <c r="AZ235">
        <f>IF($CE235&gt;=11,INDEX($AN:$AN,$CD235+11),"")</f>
      </c>
      <c r="BA235">
        <f>IF($CE235&gt;=12,INDEX($AN:$AN,$CD235+12),"")</f>
      </c>
      <c r="BB235">
        <f>IF($CE235&gt;=13,INDEX($AN:$AN,$CD235+13),"")</f>
      </c>
      <c r="BC235">
        <f>IF($CE235&gt;=14,INDEX($AN:$AN,$CD235+14),"")</f>
      </c>
      <c r="BD235">
        <f>IF($CE235&gt;=15,INDEX($AN:$AN,$CD235+15),"")</f>
      </c>
      <c r="BE235">
        <f>IF($CE235&gt;=16,INDEX($AN:$AN,$CD235+16),"")</f>
      </c>
      <c r="BF235">
        <f>IF($CE235&gt;=17,INDEX($AN:$AN,$CD235+17),"")</f>
      </c>
      <c r="BG235">
        <f>IF($CE235&gt;=18,INDEX($AN:$AN,$CD235+18),"")</f>
      </c>
      <c r="BH235">
        <f>IF($CE235&gt;=19,INDEX($AN:$AN,$CD235+19),"")</f>
      </c>
      <c r="BI235">
        <f>IF($CE235&gt;=20,INDEX($AN:$AN,$CD235+20),"")</f>
      </c>
      <c r="BJ235">
        <f>IF($CE235&gt;=21,INDEX($AN:$AN,$CD235+21),"")</f>
      </c>
      <c r="BK235">
        <f>IF($CE235&gt;=22,INDEX($AN:$AN,$CD235+22),"")</f>
      </c>
      <c r="BL235">
        <f>IF($CE235&gt;=23,INDEX($AN:$AN,$CD235+23),"")</f>
      </c>
      <c r="BM235">
        <f>IF($CE235&gt;=24,INDEX($AN:$AN,$CD235+24),"")</f>
      </c>
      <c r="BN235">
        <f>IF($CE235&gt;=25,INDEX($AN:$AN,$CD235+25),"")</f>
      </c>
      <c r="BO235">
        <f>IF($CE235&gt;=26,INDEX($AN:$AN,$CD235+26),"")</f>
      </c>
      <c r="BP235">
        <f>IF($CE235&gt;=27,INDEX($AN:$AN,$CD235+27),"")</f>
      </c>
      <c r="BQ235">
        <f>IF($CE235&gt;=28,INDEX($AN:$AN,$CD235+28),"")</f>
      </c>
      <c r="BR235">
        <f>IF($CE235&gt;=29,INDEX($AN:$AN,$CD235+29),"")</f>
      </c>
      <c r="BS235">
        <f>IF($CE235&gt;=30,INDEX($AN:$AN,$CD235+30),"")</f>
      </c>
      <c r="BT235">
        <f>IF($CE235&gt;=31,INDEX($AN:$AN,$CD235+31),"")</f>
      </c>
      <c r="BU235">
        <f>IF($CE235&gt;=32,INDEX($AN:$AN,$CD235+32),"")</f>
      </c>
      <c r="BV235">
        <f>IF($CE235&gt;=33,INDEX($AN:$AN,$CD235+33),"")</f>
      </c>
      <c r="BW235">
        <f>IF($CE235&gt;=34,INDEX($AN:$AN,$CD235+34),"")</f>
      </c>
      <c r="BX235">
        <f>IF($CE235&gt;=35,INDEX($AN:$AN,$CD235+35),"")</f>
      </c>
      <c r="BY235">
        <f>IF($CE235&gt;=36,INDEX($AN:$AN,$CD235+36),"")</f>
      </c>
      <c r="BZ235">
        <f>IF($CE235&gt;=37,INDEX($AN:$AN,$CD235+37),"")</f>
      </c>
      <c r="CA235">
        <f>IF($CE235&gt;=38,INDEX($AN:$AN,$CD235+38),"")</f>
      </c>
      <c r="CB235">
        <f>IF($CE235&gt;=39,INDEX($AN:$AN,$CD235+39),"")</f>
      </c>
      <c r="CC235">
        <f>IF($CE235&gt;=40,INDEX($AN:$AN,$CD235+40),"")</f>
      </c>
      <c r="CD235">
        <f>IFERROR(MATCH($AM235,$AN$2:$AN$133,0)+1,0)</f>
      </c>
      <c r="CE235">
        <f>IFERROR(INDEX($AO$2:$AO$133,MATCH($AM235,$AN$2:$AN$133,0)),0)</f>
      </c>
      <c r="CF235">
        <f>IFERROR(LEFT($K235,FIND(" - ",$K235)-1),$K235)</f>
      </c>
      <c r="CG235" t="s">
        <v>81</v>
      </c>
      <c r="CI235">
        <f>IF($DD235&gt;=1,INDEX($CG:$CG,$DC235+1),"")</f>
      </c>
      <c r="CJ235">
        <f>IF($DD235&gt;=2,INDEX($CG:$CG,$DC235+2),"")</f>
      </c>
      <c r="CK235">
        <f>IF($DD235&gt;=3,INDEX($CG:$CG,$DC235+3),"")</f>
      </c>
      <c r="CL235">
        <f>IF($DD235&gt;=4,INDEX($CG:$CG,$DC235+4),"")</f>
      </c>
      <c r="CM235">
        <f>IF($DD235&gt;=5,INDEX($CG:$CG,$DC235+5),"")</f>
      </c>
      <c r="CN235">
        <f>IF($DD235&gt;=6,INDEX($CG:$CG,$DC235+6),"")</f>
      </c>
      <c r="CO235">
        <f>IF($DD235&gt;=7,INDEX($CG:$CG,$DC235+7),"")</f>
      </c>
      <c r="CP235">
        <f>IF($DD235&gt;=8,INDEX($CG:$CG,$DC235+8),"")</f>
      </c>
      <c r="CQ235">
        <f>IF($DD235&gt;=9,INDEX($CG:$CG,$DC235+9),"")</f>
      </c>
      <c r="CR235">
        <f>IF($DD235&gt;=10,INDEX($CG:$CG,$DC235+10),"")</f>
      </c>
      <c r="CS235">
        <f>IF($DD235&gt;=11,INDEX($CG:$CG,$DC235+11),"")</f>
      </c>
      <c r="CT235">
        <f>IF($DD235&gt;=12,INDEX($CG:$CG,$DC235+12),"")</f>
      </c>
      <c r="CU235">
        <f>IF($DD235&gt;=13,INDEX($CG:$CG,$DC235+13),"")</f>
      </c>
      <c r="CV235">
        <f>IF($DD235&gt;=14,INDEX($CG:$CG,$DC235+14),"")</f>
      </c>
      <c r="CW235">
        <f>IF($DD235&gt;=15,INDEX($CG:$CG,$DC235+15),"")</f>
      </c>
      <c r="CX235">
        <f>IF($DD235&gt;=16,INDEX($CG:$CG,$DC235+16),"")</f>
      </c>
      <c r="CY235">
        <f>IF($DD235&gt;=17,INDEX($CG:$CG,$DC235+17),"")</f>
      </c>
      <c r="CZ235">
        <f>IF($DD235&gt;=18,INDEX($CG:$CG,$DC235+18),"")</f>
      </c>
      <c r="DA235">
        <f>IF($DD235&gt;=19,INDEX($CG:$CG,$DC235+19),"")</f>
      </c>
      <c r="DB235">
        <f>IF($DD235&gt;=20,INDEX($CG:$CG,$DC235+20),"")</f>
      </c>
      <c r="DC235">
        <f>IFERROR(MATCH($CF235,$CG$2:$CG$1558,0)+1,0)</f>
      </c>
      <c r="DD235">
        <f>IFERROR(INDEX($CH$2:$CH$1558,MATCH($CF235,$CG$2:$CG$1558,0)),0)</f>
      </c>
      <c r="DE235">
        <f>IFERROR(INDEX($AL:$AL,MATCH($G235,$AK:$AK,0))&amp;"","")</f>
      </c>
      <c r="DI235">
        <f>IF($GL235&gt;=1,INDEX($DF:$DF,$GK235+1),"")</f>
      </c>
      <c r="DJ235">
        <f>IF($GL235&gt;=2,INDEX($DF:$DF,$GK235+2),"")</f>
      </c>
      <c r="DK235">
        <f>IF($GL235&gt;=3,INDEX($DF:$DF,$GK235+3),"")</f>
      </c>
      <c r="DL235">
        <f>IF($GL235&gt;=4,INDEX($DF:$DF,$GK235+4),"")</f>
      </c>
      <c r="DM235">
        <f>IF($GL235&gt;=5,INDEX($DF:$DF,$GK235+5),"")</f>
      </c>
      <c r="DN235">
        <f>IF($GL235&gt;=6,INDEX($DF:$DF,$GK235+6),"")</f>
      </c>
      <c r="DO235">
        <f>IF($GL235&gt;=7,INDEX($DF:$DF,$GK235+7),"")</f>
      </c>
      <c r="DP235">
        <f>IF($GL235&gt;=8,INDEX($DF:$DF,$GK235+8),"")</f>
      </c>
      <c r="DQ235">
        <f>IF($GL235&gt;=9,INDEX($DF:$DF,$GK235+9),"")</f>
      </c>
      <c r="DR235">
        <f>IF($GL235&gt;=10,INDEX($DF:$DF,$GK235+10),"")</f>
      </c>
      <c r="DS235">
        <f>IF($GL235&gt;=11,INDEX($DF:$DF,$GK235+11),"")</f>
      </c>
      <c r="DT235">
        <f>IF($GL235&gt;=12,INDEX($DF:$DF,$GK235+12),"")</f>
      </c>
      <c r="DU235">
        <f>IF($GL235&gt;=13,INDEX($DF:$DF,$GK235+13),"")</f>
      </c>
      <c r="DV235">
        <f>IF($GL235&gt;=14,INDEX($DF:$DF,$GK235+14),"")</f>
      </c>
      <c r="DW235">
        <f>IF($GL235&gt;=15,INDEX($DF:$DF,$GK235+15),"")</f>
      </c>
      <c r="DX235">
        <f>IF($GL235&gt;=16,INDEX($DF:$DF,$GK235+16),"")</f>
      </c>
      <c r="DY235">
        <f>IF($GL235&gt;=17,INDEX($DF:$DF,$GK235+17),"")</f>
      </c>
      <c r="DZ235">
        <f>IF($GL235&gt;=18,INDEX($DF:$DF,$GK235+18),"")</f>
      </c>
      <c r="EA235">
        <f>IF($GL235&gt;=19,INDEX($DF:$DF,$GK235+19),"")</f>
      </c>
      <c r="EB235">
        <f>IF($GL235&gt;=20,INDEX($DF:$DF,$GK235+20),"")</f>
      </c>
      <c r="EC235">
        <f>IF($GL235&gt;=21,INDEX($DF:$DF,$GK235+21),"")</f>
      </c>
      <c r="ED235">
        <f>IF($GL235&gt;=22,INDEX($DF:$DF,$GK235+22),"")</f>
      </c>
      <c r="EE235">
        <f>IF($GL235&gt;=23,INDEX($DF:$DF,$GK235+23),"")</f>
      </c>
      <c r="EF235">
        <f>IF($GL235&gt;=24,INDEX($DF:$DF,$GK235+24),"")</f>
      </c>
      <c r="EG235">
        <f>IF($GL235&gt;=25,INDEX($DF:$DF,$GK235+25),"")</f>
      </c>
      <c r="EH235">
        <f>IF($GL235&gt;=26,INDEX($DF:$DF,$GK235+26),"")</f>
      </c>
      <c r="EI235">
        <f>IF($GL235&gt;=27,INDEX($DF:$DF,$GK235+27),"")</f>
      </c>
      <c r="EJ235">
        <f>IF($GL235&gt;=28,INDEX($DF:$DF,$GK235+28),"")</f>
      </c>
      <c r="EK235">
        <f>IF($GL235&gt;=29,INDEX($DF:$DF,$GK235+29),"")</f>
      </c>
      <c r="EL235">
        <f>IF($GL235&gt;=30,INDEX($DF:$DF,$GK235+30),"")</f>
      </c>
      <c r="EM235">
        <f>IF($GL235&gt;=31,INDEX($DF:$DF,$GK235+31),"")</f>
      </c>
      <c r="EN235">
        <f>IF($GL235&gt;=32,INDEX($DF:$DF,$GK235+32),"")</f>
      </c>
      <c r="EO235">
        <f>IF($GL235&gt;=33,INDEX($DF:$DF,$GK235+33),"")</f>
      </c>
      <c r="EP235">
        <f>IF($GL235&gt;=34,INDEX($DF:$DF,$GK235+34),"")</f>
      </c>
      <c r="EQ235">
        <f>IF($GL235&gt;=35,INDEX($DF:$DF,$GK235+35),"")</f>
      </c>
      <c r="ER235">
        <f>IF($GL235&gt;=36,INDEX($DF:$DF,$GK235+36),"")</f>
      </c>
      <c r="ES235">
        <f>IF($GL235&gt;=37,INDEX($DF:$DF,$GK235+37),"")</f>
      </c>
      <c r="ET235">
        <f>IF($GL235&gt;=38,INDEX($DF:$DF,$GK235+38),"")</f>
      </c>
      <c r="EU235">
        <f>IF($GL235&gt;=39,INDEX($DF:$DF,$GK235+39),"")</f>
      </c>
      <c r="EV235">
        <f>IF($GL235&gt;=40,INDEX($DF:$DF,$GK235+40),"")</f>
      </c>
      <c r="EW235">
        <f>IF($GL235&gt;=1,INDEX($DG:$DG,$GK235+1),"")</f>
      </c>
      <c r="EX235">
        <f>IF($GL235&gt;=2,INDEX($DG:$DG,$GK235+2),"")</f>
      </c>
      <c r="EY235">
        <f>IF($GL235&gt;=3,INDEX($DG:$DG,$GK235+3),"")</f>
      </c>
      <c r="EZ235">
        <f>IF($GL235&gt;=4,INDEX($DG:$DG,$GK235+4),"")</f>
      </c>
      <c r="FA235">
        <f>IF($GL235&gt;=5,INDEX($DG:$DG,$GK235+5),"")</f>
      </c>
      <c r="FB235">
        <f>IF($GL235&gt;=6,INDEX($DG:$DG,$GK235+6),"")</f>
      </c>
      <c r="FC235">
        <f>IF($GL235&gt;=7,INDEX($DG:$DG,$GK235+7),"")</f>
      </c>
      <c r="FD235">
        <f>IF($GL235&gt;=8,INDEX($DG:$DG,$GK235+8),"")</f>
      </c>
      <c r="FE235">
        <f>IF($GL235&gt;=9,INDEX($DG:$DG,$GK235+9),"")</f>
      </c>
      <c r="FF235">
        <f>IF($GL235&gt;=10,INDEX($DG:$DG,$GK235+10),"")</f>
      </c>
      <c r="FG235">
        <f>IF($GL235&gt;=11,INDEX($DG:$DG,$GK235+11),"")</f>
      </c>
      <c r="FH235">
        <f>IF($GL235&gt;=12,INDEX($DG:$DG,$GK235+12),"")</f>
      </c>
      <c r="FI235">
        <f>IF($GL235&gt;=13,INDEX($DG:$DG,$GK235+13),"")</f>
      </c>
      <c r="FJ235">
        <f>IF($GL235&gt;=14,INDEX($DG:$DG,$GK235+14),"")</f>
      </c>
      <c r="FK235">
        <f>IF($GL235&gt;=15,INDEX($DG:$DG,$GK235+15),"")</f>
      </c>
      <c r="FL235">
        <f>IF($GL235&gt;=16,INDEX($DG:$DG,$GK235+16),"")</f>
      </c>
      <c r="FM235">
        <f>IF($GL235&gt;=17,INDEX($DG:$DG,$GK235+17),"")</f>
      </c>
      <c r="FN235">
        <f>IF($GL235&gt;=18,INDEX($DG:$DG,$GK235+18),"")</f>
      </c>
      <c r="FO235">
        <f>IF($GL235&gt;=19,INDEX($DG:$DG,$GK235+19),"")</f>
      </c>
      <c r="FP235">
        <f>IF($GL235&gt;=20,INDEX($DG:$DG,$GK235+20),"")</f>
      </c>
      <c r="FQ235">
        <f>IF($GL235&gt;=21,INDEX($DG:$DG,$GK235+21),"")</f>
      </c>
      <c r="FR235">
        <f>IF($GL235&gt;=22,INDEX($DG:$DG,$GK235+22),"")</f>
      </c>
      <c r="FS235">
        <f>IF($GL235&gt;=23,INDEX($DG:$DG,$GK235+23),"")</f>
      </c>
      <c r="FT235">
        <f>IF($GL235&gt;=24,INDEX($DG:$DG,$GK235+24),"")</f>
      </c>
      <c r="FU235">
        <f>IF($GL235&gt;=25,INDEX($DG:$DG,$GK235+25),"")</f>
      </c>
      <c r="FV235">
        <f>IF($GL235&gt;=26,INDEX($DG:$DG,$GK235+26),"")</f>
      </c>
      <c r="FW235">
        <f>IF($GL235&gt;=27,INDEX($DG:$DG,$GK235+27),"")</f>
      </c>
      <c r="FX235">
        <f>IF($GL235&gt;=28,INDEX($DG:$DG,$GK235+28),"")</f>
      </c>
      <c r="FY235">
        <f>IF($GL235&gt;=29,INDEX($DG:$DG,$GK235+29),"")</f>
      </c>
      <c r="FZ235">
        <f>IF($GL235&gt;=30,INDEX($DG:$DG,$GK235+30),"")</f>
      </c>
      <c r="GA235">
        <f>IF($GL235&gt;=31,INDEX($DG:$DG,$GK235+31),"")</f>
      </c>
      <c r="GB235">
        <f>IF($GL235&gt;=32,INDEX($DG:$DG,$GK235+32),"")</f>
      </c>
      <c r="GC235">
        <f>IF($GL235&gt;=33,INDEX($DG:$DG,$GK235+33),"")</f>
      </c>
      <c r="GD235">
        <f>IF($GL235&gt;=34,INDEX($DG:$DG,$GK235+34),"")</f>
      </c>
      <c r="GE235">
        <f>IF($GL235&gt;=35,INDEX($DG:$DG,$GK235+35),"")</f>
      </c>
      <c r="GF235">
        <f>IF($GL235&gt;=36,INDEX($DG:$DG,$GK235+36),"")</f>
      </c>
      <c r="GG235">
        <f>IF($GL235&gt;=37,INDEX($DG:$DG,$GK235+37),"")</f>
      </c>
      <c r="GH235">
        <f>IF($GL235&gt;=38,INDEX($DG:$DG,$GK235+38),"")</f>
      </c>
      <c r="GI235">
        <f>IF($GL235&gt;=39,INDEX($DG:$DG,$GK235+39),"")</f>
      </c>
      <c r="GJ235">
        <f>IF($GL235&gt;=40,INDEX($DG:$DG,$GK235+40),"")</f>
      </c>
      <c r="GK235">
        <f>IFERROR(MATCH($DE235,$DF$2:$DF$166,0)+1,0)</f>
      </c>
      <c r="GL235">
        <f>IFERROR(INDEX($DH$2:$DH$166,MATCH($DE235,$DF$2:$DF$166,0)),0)</f>
      </c>
      <c r="GM235">
        <f>IFERROR(MATCH($H235,$DI$235:$EV$235,0),0)</f>
      </c>
      <c r="GN235">
        <f>IF($GM235&gt;0,INDEX($EW$235:$GJ$235,$GM235),"")</f>
      </c>
      <c r="GO235" t="s">
        <v>711</v>
      </c>
      <c r="GQ235">
        <f>IF($IZ235&gt;=1,INDEX($GO:$GO,$IY235+1),"")</f>
      </c>
      <c r="GR235">
        <f>IF($IZ235&gt;=2,INDEX($GO:$GO,$IY235+2),"")</f>
      </c>
      <c r="GS235">
        <f>IF($IZ235&gt;=3,INDEX($GO:$GO,$IY235+3),"")</f>
      </c>
      <c r="GT235">
        <f>IF($IZ235&gt;=4,INDEX($GO:$GO,$IY235+4),"")</f>
      </c>
      <c r="GU235">
        <f>IF($IZ235&gt;=5,INDEX($GO:$GO,$IY235+5),"")</f>
      </c>
      <c r="GV235">
        <f>IF($IZ235&gt;=6,INDEX($GO:$GO,$IY235+6),"")</f>
      </c>
      <c r="GW235">
        <f>IF($IZ235&gt;=7,INDEX($GO:$GO,$IY235+7),"")</f>
      </c>
      <c r="GX235">
        <f>IF($IZ235&gt;=8,INDEX($GO:$GO,$IY235+8),"")</f>
      </c>
      <c r="GY235">
        <f>IF($IZ235&gt;=9,INDEX($GO:$GO,$IY235+9),"")</f>
      </c>
      <c r="GZ235">
        <f>IF($IZ235&gt;=10,INDEX($GO:$GO,$IY235+10),"")</f>
      </c>
      <c r="HA235">
        <f>IF($IZ235&gt;=11,INDEX($GO:$GO,$IY235+11),"")</f>
      </c>
      <c r="HB235">
        <f>IF($IZ235&gt;=12,INDEX($GO:$GO,$IY235+12),"")</f>
      </c>
      <c r="HC235">
        <f>IF($IZ235&gt;=13,INDEX($GO:$GO,$IY235+13),"")</f>
      </c>
      <c r="HD235">
        <f>IF($IZ235&gt;=14,INDEX($GO:$GO,$IY235+14),"")</f>
      </c>
      <c r="HE235">
        <f>IF($IZ235&gt;=15,INDEX($GO:$GO,$IY235+15),"")</f>
      </c>
      <c r="HF235">
        <f>IF($IZ235&gt;=16,INDEX($GO:$GO,$IY235+16),"")</f>
      </c>
      <c r="HG235">
        <f>IF($IZ235&gt;=17,INDEX($GO:$GO,$IY235+17),"")</f>
      </c>
      <c r="HH235">
        <f>IF($IZ235&gt;=18,INDEX($GO:$GO,$IY235+18),"")</f>
      </c>
      <c r="HI235">
        <f>IF($IZ235&gt;=19,INDEX($GO:$GO,$IY235+19),"")</f>
      </c>
      <c r="HJ235">
        <f>IF($IZ235&gt;=20,INDEX($GO:$GO,$IY235+20),"")</f>
      </c>
      <c r="HK235">
        <f>IF($IZ235&gt;=21,INDEX($GO:$GO,$IY235+21),"")</f>
      </c>
      <c r="HL235">
        <f>IF($IZ235&gt;=22,INDEX($GO:$GO,$IY235+22),"")</f>
      </c>
      <c r="HM235">
        <f>IF($IZ235&gt;=23,INDEX($GO:$GO,$IY235+23),"")</f>
      </c>
      <c r="HN235">
        <f>IF($IZ235&gt;=24,INDEX($GO:$GO,$IY235+24),"")</f>
      </c>
      <c r="HO235">
        <f>IF($IZ235&gt;=25,INDEX($GO:$GO,$IY235+25),"")</f>
      </c>
      <c r="HP235">
        <f>IF($IZ235&gt;=26,INDEX($GO:$GO,$IY235+26),"")</f>
      </c>
      <c r="HQ235">
        <f>IF($IZ235&gt;=27,INDEX($GO:$GO,$IY235+27),"")</f>
      </c>
      <c r="HR235">
        <f>IF($IZ235&gt;=28,INDEX($GO:$GO,$IY235+28),"")</f>
      </c>
      <c r="HS235">
        <f>IF($IZ235&gt;=29,INDEX($GO:$GO,$IY235+29),"")</f>
      </c>
      <c r="HT235">
        <f>IF($IZ235&gt;=30,INDEX($GO:$GO,$IY235+30),"")</f>
      </c>
      <c r="HU235">
        <f>IF($IZ235&gt;=31,INDEX($GO:$GO,$IY235+31),"")</f>
      </c>
      <c r="HV235">
        <f>IF($IZ235&gt;=32,INDEX($GO:$GO,$IY235+32),"")</f>
      </c>
      <c r="HW235">
        <f>IF($IZ235&gt;=33,INDEX($GO:$GO,$IY235+33),"")</f>
      </c>
      <c r="HX235">
        <f>IF($IZ235&gt;=34,INDEX($GO:$GO,$IY235+34),"")</f>
      </c>
      <c r="HY235">
        <f>IF($IZ235&gt;=35,INDEX($GO:$GO,$IY235+35),"")</f>
      </c>
      <c r="HZ235">
        <f>IF($IZ235&gt;=36,INDEX($GO:$GO,$IY235+36),"")</f>
      </c>
      <c r="IA235">
        <f>IF($IZ235&gt;=37,INDEX($GO:$GO,$IY235+37),"")</f>
      </c>
      <c r="IB235">
        <f>IF($IZ235&gt;=38,INDEX($GO:$GO,$IY235+38),"")</f>
      </c>
      <c r="IC235">
        <f>IF($IZ235&gt;=39,INDEX($GO:$GO,$IY235+39),"")</f>
      </c>
      <c r="ID235">
        <f>IF($IZ235&gt;=40,INDEX($GO:$GO,$IY235+40),"")</f>
      </c>
      <c r="IE235">
        <f>IF($IZ235&gt;=41,INDEX($GO:$GO,$IY235+41),"")</f>
      </c>
      <c r="IF235">
        <f>IF($IZ235&gt;=42,INDEX($GO:$GO,$IY235+42),"")</f>
      </c>
      <c r="IG235">
        <f>IF($IZ235&gt;=43,INDEX($GO:$GO,$IY235+43),"")</f>
      </c>
      <c r="IH235">
        <f>IF($IZ235&gt;=44,INDEX($GO:$GO,$IY235+44),"")</f>
      </c>
      <c r="II235">
        <f>IF($IZ235&gt;=45,INDEX($GO:$GO,$IY235+45),"")</f>
      </c>
      <c r="IJ235">
        <f>IF($IZ235&gt;=46,INDEX($GO:$GO,$IY235+46),"")</f>
      </c>
      <c r="IK235">
        <f>IF($IZ235&gt;=47,INDEX($GO:$GO,$IY235+47),"")</f>
      </c>
      <c r="IL235">
        <f>IF($IZ235&gt;=48,INDEX($GO:$GO,$IY235+48),"")</f>
      </c>
      <c r="IM235">
        <f>IF($IZ235&gt;=49,INDEX($GO:$GO,$IY235+49),"")</f>
      </c>
      <c r="IN235">
        <f>IF($IZ235&gt;=50,INDEX($GO:$GO,$IY235+50),"")</f>
      </c>
      <c r="IO235">
        <f>IF($IZ235&gt;=51,INDEX($GO:$GO,$IY235+51),"")</f>
      </c>
      <c r="IP235">
        <f>IF($IZ235&gt;=52,INDEX($GO:$GO,$IY235+52),"")</f>
      </c>
      <c r="IQ235">
        <f>IF($IZ235&gt;=53,INDEX($GO:$GO,$IY235+53),"")</f>
      </c>
      <c r="IR235">
        <f>IF($IZ235&gt;=54,INDEX($GO:$GO,$IY235+54),"")</f>
      </c>
      <c r="IS235">
        <f>IF($IZ235&gt;=55,INDEX($GO:$GO,$IY235+55),"")</f>
      </c>
      <c r="IT235">
        <f>IF($IZ235&gt;=56,INDEX($GO:$GO,$IY235+56),"")</f>
      </c>
      <c r="IU235">
        <f>IF($IZ235&gt;=57,INDEX($GO:$GO,$IY235+57),"")</f>
      </c>
      <c r="IV235">
        <f>IF($IZ235&gt;=58,INDEX($GO:$GO,$IY235+58),"")</f>
      </c>
      <c r="IW235">
        <f>IF($IZ235&gt;=59,INDEX($GO:$GO,$IY235+59),"")</f>
      </c>
      <c r="IX235">
        <f>IF($IZ235&gt;=60,INDEX($GO:$GO,$IY235+60),"")</f>
      </c>
      <c r="IY235">
        <f>IFERROR(MATCH($GN235,$GO$2:$GO$827,0)+1,0)</f>
      </c>
      <c r="IZ235">
        <f>IFERROR(INDEX($GP$2:$GP$827,MATCH($GN235,$GO$2:$GO$827,0)),0)</f>
      </c>
      <c r="JA235" t="s">
        <v>23</v>
      </c>
      <c r="JB235" t="s">
        <v>23</v>
      </c>
    </row>
    <row r="236" spans="1:262" x14ac:dyDescent="0.25">
      <c r="F236" s="1"/>
      <c r="G236" s="1"/>
      <c r="H236" s="1"/>
      <c r="I236" s="1"/>
      <c r="J236" s="1">
        <f>IFERROR(IF(FIND(" - ",$F236)&gt;0,MID($F236,FIND(" - ",$F236)+3,LEN($F236)),""),"")</f>
      </c>
      <c r="L236" s="1"/>
      <c r="N236" t="s">
        <v>23</v>
      </c>
      <c r="P236">
        <f>IF(OR($N236="",$O236=""),"",IFERROR($N236/$O236,0))</f>
      </c>
      <c r="Q236">
        <f>IF($N236="","",
IF($G236="","",
IF(ISNUMBER(SEARCH("exempt",LOWER($G236))),0,
$N236*(VALUE(SUBSTITUTE($G236,"%",""))/100))))</f>
      </c>
      <c r="W236">
        <f>IF($N236="","",
SUM($N236,$Q236,$U236,$R236,$T236)-
IF($V236="",0,VALUE($V236)))</f>
      </c>
      <c r="AE236" t="s">
        <v>1017</v>
      </c>
      <c r="AJ236" t="s">
        <v>1018</v>
      </c>
      <c r="AM236">
        <f>IFERROR(LEFT($F236,FIND(" - ",$F236)-1),$F236)</f>
      </c>
      <c r="AP236">
        <f>IF($CE236&gt;=1,INDEX($AN:$AN,$CD236+1),"")</f>
      </c>
      <c r="AQ236">
        <f>IF($CE236&gt;=2,INDEX($AN:$AN,$CD236+2),"")</f>
      </c>
      <c r="AR236">
        <f>IF($CE236&gt;=3,INDEX($AN:$AN,$CD236+3),"")</f>
      </c>
      <c r="AS236">
        <f>IF($CE236&gt;=4,INDEX($AN:$AN,$CD236+4),"")</f>
      </c>
      <c r="AT236">
        <f>IF($CE236&gt;=5,INDEX($AN:$AN,$CD236+5),"")</f>
      </c>
      <c r="AU236">
        <f>IF($CE236&gt;=6,INDEX($AN:$AN,$CD236+6),"")</f>
      </c>
      <c r="AV236">
        <f>IF($CE236&gt;=7,INDEX($AN:$AN,$CD236+7),"")</f>
      </c>
      <c r="AW236">
        <f>IF($CE236&gt;=8,INDEX($AN:$AN,$CD236+8),"")</f>
      </c>
      <c r="AX236">
        <f>IF($CE236&gt;=9,INDEX($AN:$AN,$CD236+9),"")</f>
      </c>
      <c r="AY236">
        <f>IF($CE236&gt;=10,INDEX($AN:$AN,$CD236+10),"")</f>
      </c>
      <c r="AZ236">
        <f>IF($CE236&gt;=11,INDEX($AN:$AN,$CD236+11),"")</f>
      </c>
      <c r="BA236">
        <f>IF($CE236&gt;=12,INDEX($AN:$AN,$CD236+12),"")</f>
      </c>
      <c r="BB236">
        <f>IF($CE236&gt;=13,INDEX($AN:$AN,$CD236+13),"")</f>
      </c>
      <c r="BC236">
        <f>IF($CE236&gt;=14,INDEX($AN:$AN,$CD236+14),"")</f>
      </c>
      <c r="BD236">
        <f>IF($CE236&gt;=15,INDEX($AN:$AN,$CD236+15),"")</f>
      </c>
      <c r="BE236">
        <f>IF($CE236&gt;=16,INDEX($AN:$AN,$CD236+16),"")</f>
      </c>
      <c r="BF236">
        <f>IF($CE236&gt;=17,INDEX($AN:$AN,$CD236+17),"")</f>
      </c>
      <c r="BG236">
        <f>IF($CE236&gt;=18,INDEX($AN:$AN,$CD236+18),"")</f>
      </c>
      <c r="BH236">
        <f>IF($CE236&gt;=19,INDEX($AN:$AN,$CD236+19),"")</f>
      </c>
      <c r="BI236">
        <f>IF($CE236&gt;=20,INDEX($AN:$AN,$CD236+20),"")</f>
      </c>
      <c r="BJ236">
        <f>IF($CE236&gt;=21,INDEX($AN:$AN,$CD236+21),"")</f>
      </c>
      <c r="BK236">
        <f>IF($CE236&gt;=22,INDEX($AN:$AN,$CD236+22),"")</f>
      </c>
      <c r="BL236">
        <f>IF($CE236&gt;=23,INDEX($AN:$AN,$CD236+23),"")</f>
      </c>
      <c r="BM236">
        <f>IF($CE236&gt;=24,INDEX($AN:$AN,$CD236+24),"")</f>
      </c>
      <c r="BN236">
        <f>IF($CE236&gt;=25,INDEX($AN:$AN,$CD236+25),"")</f>
      </c>
      <c r="BO236">
        <f>IF($CE236&gt;=26,INDEX($AN:$AN,$CD236+26),"")</f>
      </c>
      <c r="BP236">
        <f>IF($CE236&gt;=27,INDEX($AN:$AN,$CD236+27),"")</f>
      </c>
      <c r="BQ236">
        <f>IF($CE236&gt;=28,INDEX($AN:$AN,$CD236+28),"")</f>
      </c>
      <c r="BR236">
        <f>IF($CE236&gt;=29,INDEX($AN:$AN,$CD236+29),"")</f>
      </c>
      <c r="BS236">
        <f>IF($CE236&gt;=30,INDEX($AN:$AN,$CD236+30),"")</f>
      </c>
      <c r="BT236">
        <f>IF($CE236&gt;=31,INDEX($AN:$AN,$CD236+31),"")</f>
      </c>
      <c r="BU236">
        <f>IF($CE236&gt;=32,INDEX($AN:$AN,$CD236+32),"")</f>
      </c>
      <c r="BV236">
        <f>IF($CE236&gt;=33,INDEX($AN:$AN,$CD236+33),"")</f>
      </c>
      <c r="BW236">
        <f>IF($CE236&gt;=34,INDEX($AN:$AN,$CD236+34),"")</f>
      </c>
      <c r="BX236">
        <f>IF($CE236&gt;=35,INDEX($AN:$AN,$CD236+35),"")</f>
      </c>
      <c r="BY236">
        <f>IF($CE236&gt;=36,INDEX($AN:$AN,$CD236+36),"")</f>
      </c>
      <c r="BZ236">
        <f>IF($CE236&gt;=37,INDEX($AN:$AN,$CD236+37),"")</f>
      </c>
      <c r="CA236">
        <f>IF($CE236&gt;=38,INDEX($AN:$AN,$CD236+38),"")</f>
      </c>
      <c r="CB236">
        <f>IF($CE236&gt;=39,INDEX($AN:$AN,$CD236+39),"")</f>
      </c>
      <c r="CC236">
        <f>IF($CE236&gt;=40,INDEX($AN:$AN,$CD236+40),"")</f>
      </c>
      <c r="CD236">
        <f>IFERROR(MATCH($AM236,$AN$2:$AN$133,0)+1,0)</f>
      </c>
      <c r="CE236">
        <f>IFERROR(INDEX($AO$2:$AO$133,MATCH($AM236,$AN$2:$AN$133,0)),0)</f>
      </c>
      <c r="CF236">
        <f>IFERROR(LEFT($K236,FIND(" - ",$K236)-1),$K236)</f>
      </c>
      <c r="CG236" t="s">
        <v>91</v>
      </c>
      <c r="CI236">
        <f>IF($DD236&gt;=1,INDEX($CG:$CG,$DC236+1),"")</f>
      </c>
      <c r="CJ236">
        <f>IF($DD236&gt;=2,INDEX($CG:$CG,$DC236+2),"")</f>
      </c>
      <c r="CK236">
        <f>IF($DD236&gt;=3,INDEX($CG:$CG,$DC236+3),"")</f>
      </c>
      <c r="CL236">
        <f>IF($DD236&gt;=4,INDEX($CG:$CG,$DC236+4),"")</f>
      </c>
      <c r="CM236">
        <f>IF($DD236&gt;=5,INDEX($CG:$CG,$DC236+5),"")</f>
      </c>
      <c r="CN236">
        <f>IF($DD236&gt;=6,INDEX($CG:$CG,$DC236+6),"")</f>
      </c>
      <c r="CO236">
        <f>IF($DD236&gt;=7,INDEX($CG:$CG,$DC236+7),"")</f>
      </c>
      <c r="CP236">
        <f>IF($DD236&gt;=8,INDEX($CG:$CG,$DC236+8),"")</f>
      </c>
      <c r="CQ236">
        <f>IF($DD236&gt;=9,INDEX($CG:$CG,$DC236+9),"")</f>
      </c>
      <c r="CR236">
        <f>IF($DD236&gt;=10,INDEX($CG:$CG,$DC236+10),"")</f>
      </c>
      <c r="CS236">
        <f>IF($DD236&gt;=11,INDEX($CG:$CG,$DC236+11),"")</f>
      </c>
      <c r="CT236">
        <f>IF($DD236&gt;=12,INDEX($CG:$CG,$DC236+12),"")</f>
      </c>
      <c r="CU236">
        <f>IF($DD236&gt;=13,INDEX($CG:$CG,$DC236+13),"")</f>
      </c>
      <c r="CV236">
        <f>IF($DD236&gt;=14,INDEX($CG:$CG,$DC236+14),"")</f>
      </c>
      <c r="CW236">
        <f>IF($DD236&gt;=15,INDEX($CG:$CG,$DC236+15),"")</f>
      </c>
      <c r="CX236">
        <f>IF($DD236&gt;=16,INDEX($CG:$CG,$DC236+16),"")</f>
      </c>
      <c r="CY236">
        <f>IF($DD236&gt;=17,INDEX($CG:$CG,$DC236+17),"")</f>
      </c>
      <c r="CZ236">
        <f>IF($DD236&gt;=18,INDEX($CG:$CG,$DC236+18),"")</f>
      </c>
      <c r="DA236">
        <f>IF($DD236&gt;=19,INDEX($CG:$CG,$DC236+19),"")</f>
      </c>
      <c r="DB236">
        <f>IF($DD236&gt;=20,INDEX($CG:$CG,$DC236+20),"")</f>
      </c>
      <c r="DC236">
        <f>IFERROR(MATCH($CF236,$CG$2:$CG$1558,0)+1,0)</f>
      </c>
      <c r="DD236">
        <f>IFERROR(INDEX($CH$2:$CH$1558,MATCH($CF236,$CG$2:$CG$1558,0)),0)</f>
      </c>
      <c r="DE236">
        <f>IFERROR(INDEX($AL:$AL,MATCH($G236,$AK:$AK,0))&amp;"","")</f>
      </c>
      <c r="DI236">
        <f>IF($GL236&gt;=1,INDEX($DF:$DF,$GK236+1),"")</f>
      </c>
      <c r="DJ236">
        <f>IF($GL236&gt;=2,INDEX($DF:$DF,$GK236+2),"")</f>
      </c>
      <c r="DK236">
        <f>IF($GL236&gt;=3,INDEX($DF:$DF,$GK236+3),"")</f>
      </c>
      <c r="DL236">
        <f>IF($GL236&gt;=4,INDEX($DF:$DF,$GK236+4),"")</f>
      </c>
      <c r="DM236">
        <f>IF($GL236&gt;=5,INDEX($DF:$DF,$GK236+5),"")</f>
      </c>
      <c r="DN236">
        <f>IF($GL236&gt;=6,INDEX($DF:$DF,$GK236+6),"")</f>
      </c>
      <c r="DO236">
        <f>IF($GL236&gt;=7,INDEX($DF:$DF,$GK236+7),"")</f>
      </c>
      <c r="DP236">
        <f>IF($GL236&gt;=8,INDEX($DF:$DF,$GK236+8),"")</f>
      </c>
      <c r="DQ236">
        <f>IF($GL236&gt;=9,INDEX($DF:$DF,$GK236+9),"")</f>
      </c>
      <c r="DR236">
        <f>IF($GL236&gt;=10,INDEX($DF:$DF,$GK236+10),"")</f>
      </c>
      <c r="DS236">
        <f>IF($GL236&gt;=11,INDEX($DF:$DF,$GK236+11),"")</f>
      </c>
      <c r="DT236">
        <f>IF($GL236&gt;=12,INDEX($DF:$DF,$GK236+12),"")</f>
      </c>
      <c r="DU236">
        <f>IF($GL236&gt;=13,INDEX($DF:$DF,$GK236+13),"")</f>
      </c>
      <c r="DV236">
        <f>IF($GL236&gt;=14,INDEX($DF:$DF,$GK236+14),"")</f>
      </c>
      <c r="DW236">
        <f>IF($GL236&gt;=15,INDEX($DF:$DF,$GK236+15),"")</f>
      </c>
      <c r="DX236">
        <f>IF($GL236&gt;=16,INDEX($DF:$DF,$GK236+16),"")</f>
      </c>
      <c r="DY236">
        <f>IF($GL236&gt;=17,INDEX($DF:$DF,$GK236+17),"")</f>
      </c>
      <c r="DZ236">
        <f>IF($GL236&gt;=18,INDEX($DF:$DF,$GK236+18),"")</f>
      </c>
      <c r="EA236">
        <f>IF($GL236&gt;=19,INDEX($DF:$DF,$GK236+19),"")</f>
      </c>
      <c r="EB236">
        <f>IF($GL236&gt;=20,INDEX($DF:$DF,$GK236+20),"")</f>
      </c>
      <c r="EC236">
        <f>IF($GL236&gt;=21,INDEX($DF:$DF,$GK236+21),"")</f>
      </c>
      <c r="ED236">
        <f>IF($GL236&gt;=22,INDEX($DF:$DF,$GK236+22),"")</f>
      </c>
      <c r="EE236">
        <f>IF($GL236&gt;=23,INDEX($DF:$DF,$GK236+23),"")</f>
      </c>
      <c r="EF236">
        <f>IF($GL236&gt;=24,INDEX($DF:$DF,$GK236+24),"")</f>
      </c>
      <c r="EG236">
        <f>IF($GL236&gt;=25,INDEX($DF:$DF,$GK236+25),"")</f>
      </c>
      <c r="EH236">
        <f>IF($GL236&gt;=26,INDEX($DF:$DF,$GK236+26),"")</f>
      </c>
      <c r="EI236">
        <f>IF($GL236&gt;=27,INDEX($DF:$DF,$GK236+27),"")</f>
      </c>
      <c r="EJ236">
        <f>IF($GL236&gt;=28,INDEX($DF:$DF,$GK236+28),"")</f>
      </c>
      <c r="EK236">
        <f>IF($GL236&gt;=29,INDEX($DF:$DF,$GK236+29),"")</f>
      </c>
      <c r="EL236">
        <f>IF($GL236&gt;=30,INDEX($DF:$DF,$GK236+30),"")</f>
      </c>
      <c r="EM236">
        <f>IF($GL236&gt;=31,INDEX($DF:$DF,$GK236+31),"")</f>
      </c>
      <c r="EN236">
        <f>IF($GL236&gt;=32,INDEX($DF:$DF,$GK236+32),"")</f>
      </c>
      <c r="EO236">
        <f>IF($GL236&gt;=33,INDEX($DF:$DF,$GK236+33),"")</f>
      </c>
      <c r="EP236">
        <f>IF($GL236&gt;=34,INDEX($DF:$DF,$GK236+34),"")</f>
      </c>
      <c r="EQ236">
        <f>IF($GL236&gt;=35,INDEX($DF:$DF,$GK236+35),"")</f>
      </c>
      <c r="ER236">
        <f>IF($GL236&gt;=36,INDEX($DF:$DF,$GK236+36),"")</f>
      </c>
      <c r="ES236">
        <f>IF($GL236&gt;=37,INDEX($DF:$DF,$GK236+37),"")</f>
      </c>
      <c r="ET236">
        <f>IF($GL236&gt;=38,INDEX($DF:$DF,$GK236+38),"")</f>
      </c>
      <c r="EU236">
        <f>IF($GL236&gt;=39,INDEX($DF:$DF,$GK236+39),"")</f>
      </c>
      <c r="EV236">
        <f>IF($GL236&gt;=40,INDEX($DF:$DF,$GK236+40),"")</f>
      </c>
      <c r="EW236">
        <f>IF($GL236&gt;=1,INDEX($DG:$DG,$GK236+1),"")</f>
      </c>
      <c r="EX236">
        <f>IF($GL236&gt;=2,INDEX($DG:$DG,$GK236+2),"")</f>
      </c>
      <c r="EY236">
        <f>IF($GL236&gt;=3,INDEX($DG:$DG,$GK236+3),"")</f>
      </c>
      <c r="EZ236">
        <f>IF($GL236&gt;=4,INDEX($DG:$DG,$GK236+4),"")</f>
      </c>
      <c r="FA236">
        <f>IF($GL236&gt;=5,INDEX($DG:$DG,$GK236+5),"")</f>
      </c>
      <c r="FB236">
        <f>IF($GL236&gt;=6,INDEX($DG:$DG,$GK236+6),"")</f>
      </c>
      <c r="FC236">
        <f>IF($GL236&gt;=7,INDEX($DG:$DG,$GK236+7),"")</f>
      </c>
      <c r="FD236">
        <f>IF($GL236&gt;=8,INDEX($DG:$DG,$GK236+8),"")</f>
      </c>
      <c r="FE236">
        <f>IF($GL236&gt;=9,INDEX($DG:$DG,$GK236+9),"")</f>
      </c>
      <c r="FF236">
        <f>IF($GL236&gt;=10,INDEX($DG:$DG,$GK236+10),"")</f>
      </c>
      <c r="FG236">
        <f>IF($GL236&gt;=11,INDEX($DG:$DG,$GK236+11),"")</f>
      </c>
      <c r="FH236">
        <f>IF($GL236&gt;=12,INDEX($DG:$DG,$GK236+12),"")</f>
      </c>
      <c r="FI236">
        <f>IF($GL236&gt;=13,INDEX($DG:$DG,$GK236+13),"")</f>
      </c>
      <c r="FJ236">
        <f>IF($GL236&gt;=14,INDEX($DG:$DG,$GK236+14),"")</f>
      </c>
      <c r="FK236">
        <f>IF($GL236&gt;=15,INDEX($DG:$DG,$GK236+15),"")</f>
      </c>
      <c r="FL236">
        <f>IF($GL236&gt;=16,INDEX($DG:$DG,$GK236+16),"")</f>
      </c>
      <c r="FM236">
        <f>IF($GL236&gt;=17,INDEX($DG:$DG,$GK236+17),"")</f>
      </c>
      <c r="FN236">
        <f>IF($GL236&gt;=18,INDEX($DG:$DG,$GK236+18),"")</f>
      </c>
      <c r="FO236">
        <f>IF($GL236&gt;=19,INDEX($DG:$DG,$GK236+19),"")</f>
      </c>
      <c r="FP236">
        <f>IF($GL236&gt;=20,INDEX($DG:$DG,$GK236+20),"")</f>
      </c>
      <c r="FQ236">
        <f>IF($GL236&gt;=21,INDEX($DG:$DG,$GK236+21),"")</f>
      </c>
      <c r="FR236">
        <f>IF($GL236&gt;=22,INDEX($DG:$DG,$GK236+22),"")</f>
      </c>
      <c r="FS236">
        <f>IF($GL236&gt;=23,INDEX($DG:$DG,$GK236+23),"")</f>
      </c>
      <c r="FT236">
        <f>IF($GL236&gt;=24,INDEX($DG:$DG,$GK236+24),"")</f>
      </c>
      <c r="FU236">
        <f>IF($GL236&gt;=25,INDEX($DG:$DG,$GK236+25),"")</f>
      </c>
      <c r="FV236">
        <f>IF($GL236&gt;=26,INDEX($DG:$DG,$GK236+26),"")</f>
      </c>
      <c r="FW236">
        <f>IF($GL236&gt;=27,INDEX($DG:$DG,$GK236+27),"")</f>
      </c>
      <c r="FX236">
        <f>IF($GL236&gt;=28,INDEX($DG:$DG,$GK236+28),"")</f>
      </c>
      <c r="FY236">
        <f>IF($GL236&gt;=29,INDEX($DG:$DG,$GK236+29),"")</f>
      </c>
      <c r="FZ236">
        <f>IF($GL236&gt;=30,INDEX($DG:$DG,$GK236+30),"")</f>
      </c>
      <c r="GA236">
        <f>IF($GL236&gt;=31,INDEX($DG:$DG,$GK236+31),"")</f>
      </c>
      <c r="GB236">
        <f>IF($GL236&gt;=32,INDEX($DG:$DG,$GK236+32),"")</f>
      </c>
      <c r="GC236">
        <f>IF($GL236&gt;=33,INDEX($DG:$DG,$GK236+33),"")</f>
      </c>
      <c r="GD236">
        <f>IF($GL236&gt;=34,INDEX($DG:$DG,$GK236+34),"")</f>
      </c>
      <c r="GE236">
        <f>IF($GL236&gt;=35,INDEX($DG:$DG,$GK236+35),"")</f>
      </c>
      <c r="GF236">
        <f>IF($GL236&gt;=36,INDEX($DG:$DG,$GK236+36),"")</f>
      </c>
      <c r="GG236">
        <f>IF($GL236&gt;=37,INDEX($DG:$DG,$GK236+37),"")</f>
      </c>
      <c r="GH236">
        <f>IF($GL236&gt;=38,INDEX($DG:$DG,$GK236+38),"")</f>
      </c>
      <c r="GI236">
        <f>IF($GL236&gt;=39,INDEX($DG:$DG,$GK236+39),"")</f>
      </c>
      <c r="GJ236">
        <f>IF($GL236&gt;=40,INDEX($DG:$DG,$GK236+40),"")</f>
      </c>
      <c r="GK236">
        <f>IFERROR(MATCH($DE236,$DF$2:$DF$166,0)+1,0)</f>
      </c>
      <c r="GL236">
        <f>IFERROR(INDEX($DH$2:$DH$166,MATCH($DE236,$DF$2:$DF$166,0)),0)</f>
      </c>
      <c r="GM236">
        <f>IFERROR(MATCH($H236,$DI$236:$EV$236,0),0)</f>
      </c>
      <c r="GN236">
        <f>IF($GM236&gt;0,INDEX($EW$236:$GJ$236,$GM236),"")</f>
      </c>
      <c r="GO236" t="s">
        <v>715</v>
      </c>
      <c r="GQ236">
        <f>IF($IZ236&gt;=1,INDEX($GO:$GO,$IY236+1),"")</f>
      </c>
      <c r="GR236">
        <f>IF($IZ236&gt;=2,INDEX($GO:$GO,$IY236+2),"")</f>
      </c>
      <c r="GS236">
        <f>IF($IZ236&gt;=3,INDEX($GO:$GO,$IY236+3),"")</f>
      </c>
      <c r="GT236">
        <f>IF($IZ236&gt;=4,INDEX($GO:$GO,$IY236+4),"")</f>
      </c>
      <c r="GU236">
        <f>IF($IZ236&gt;=5,INDEX($GO:$GO,$IY236+5),"")</f>
      </c>
      <c r="GV236">
        <f>IF($IZ236&gt;=6,INDEX($GO:$GO,$IY236+6),"")</f>
      </c>
      <c r="GW236">
        <f>IF($IZ236&gt;=7,INDEX($GO:$GO,$IY236+7),"")</f>
      </c>
      <c r="GX236">
        <f>IF($IZ236&gt;=8,INDEX($GO:$GO,$IY236+8),"")</f>
      </c>
      <c r="GY236">
        <f>IF($IZ236&gt;=9,INDEX($GO:$GO,$IY236+9),"")</f>
      </c>
      <c r="GZ236">
        <f>IF($IZ236&gt;=10,INDEX($GO:$GO,$IY236+10),"")</f>
      </c>
      <c r="HA236">
        <f>IF($IZ236&gt;=11,INDEX($GO:$GO,$IY236+11),"")</f>
      </c>
      <c r="HB236">
        <f>IF($IZ236&gt;=12,INDEX($GO:$GO,$IY236+12),"")</f>
      </c>
      <c r="HC236">
        <f>IF($IZ236&gt;=13,INDEX($GO:$GO,$IY236+13),"")</f>
      </c>
      <c r="HD236">
        <f>IF($IZ236&gt;=14,INDEX($GO:$GO,$IY236+14),"")</f>
      </c>
      <c r="HE236">
        <f>IF($IZ236&gt;=15,INDEX($GO:$GO,$IY236+15),"")</f>
      </c>
      <c r="HF236">
        <f>IF($IZ236&gt;=16,INDEX($GO:$GO,$IY236+16),"")</f>
      </c>
      <c r="HG236">
        <f>IF($IZ236&gt;=17,INDEX($GO:$GO,$IY236+17),"")</f>
      </c>
      <c r="HH236">
        <f>IF($IZ236&gt;=18,INDEX($GO:$GO,$IY236+18),"")</f>
      </c>
      <c r="HI236">
        <f>IF($IZ236&gt;=19,INDEX($GO:$GO,$IY236+19),"")</f>
      </c>
      <c r="HJ236">
        <f>IF($IZ236&gt;=20,INDEX($GO:$GO,$IY236+20),"")</f>
      </c>
      <c r="HK236">
        <f>IF($IZ236&gt;=21,INDEX($GO:$GO,$IY236+21),"")</f>
      </c>
      <c r="HL236">
        <f>IF($IZ236&gt;=22,INDEX($GO:$GO,$IY236+22),"")</f>
      </c>
      <c r="HM236">
        <f>IF($IZ236&gt;=23,INDEX($GO:$GO,$IY236+23),"")</f>
      </c>
      <c r="HN236">
        <f>IF($IZ236&gt;=24,INDEX($GO:$GO,$IY236+24),"")</f>
      </c>
      <c r="HO236">
        <f>IF($IZ236&gt;=25,INDEX($GO:$GO,$IY236+25),"")</f>
      </c>
      <c r="HP236">
        <f>IF($IZ236&gt;=26,INDEX($GO:$GO,$IY236+26),"")</f>
      </c>
      <c r="HQ236">
        <f>IF($IZ236&gt;=27,INDEX($GO:$GO,$IY236+27),"")</f>
      </c>
      <c r="HR236">
        <f>IF($IZ236&gt;=28,INDEX($GO:$GO,$IY236+28),"")</f>
      </c>
      <c r="HS236">
        <f>IF($IZ236&gt;=29,INDEX($GO:$GO,$IY236+29),"")</f>
      </c>
      <c r="HT236">
        <f>IF($IZ236&gt;=30,INDEX($GO:$GO,$IY236+30),"")</f>
      </c>
      <c r="HU236">
        <f>IF($IZ236&gt;=31,INDEX($GO:$GO,$IY236+31),"")</f>
      </c>
      <c r="HV236">
        <f>IF($IZ236&gt;=32,INDEX($GO:$GO,$IY236+32),"")</f>
      </c>
      <c r="HW236">
        <f>IF($IZ236&gt;=33,INDEX($GO:$GO,$IY236+33),"")</f>
      </c>
      <c r="HX236">
        <f>IF($IZ236&gt;=34,INDEX($GO:$GO,$IY236+34),"")</f>
      </c>
      <c r="HY236">
        <f>IF($IZ236&gt;=35,INDEX($GO:$GO,$IY236+35),"")</f>
      </c>
      <c r="HZ236">
        <f>IF($IZ236&gt;=36,INDEX($GO:$GO,$IY236+36),"")</f>
      </c>
      <c r="IA236">
        <f>IF($IZ236&gt;=37,INDEX($GO:$GO,$IY236+37),"")</f>
      </c>
      <c r="IB236">
        <f>IF($IZ236&gt;=38,INDEX($GO:$GO,$IY236+38),"")</f>
      </c>
      <c r="IC236">
        <f>IF($IZ236&gt;=39,INDEX($GO:$GO,$IY236+39),"")</f>
      </c>
      <c r="ID236">
        <f>IF($IZ236&gt;=40,INDEX($GO:$GO,$IY236+40),"")</f>
      </c>
      <c r="IE236">
        <f>IF($IZ236&gt;=41,INDEX($GO:$GO,$IY236+41),"")</f>
      </c>
      <c r="IF236">
        <f>IF($IZ236&gt;=42,INDEX($GO:$GO,$IY236+42),"")</f>
      </c>
      <c r="IG236">
        <f>IF($IZ236&gt;=43,INDEX($GO:$GO,$IY236+43),"")</f>
      </c>
      <c r="IH236">
        <f>IF($IZ236&gt;=44,INDEX($GO:$GO,$IY236+44),"")</f>
      </c>
      <c r="II236">
        <f>IF($IZ236&gt;=45,INDEX($GO:$GO,$IY236+45),"")</f>
      </c>
      <c r="IJ236">
        <f>IF($IZ236&gt;=46,INDEX($GO:$GO,$IY236+46),"")</f>
      </c>
      <c r="IK236">
        <f>IF($IZ236&gt;=47,INDEX($GO:$GO,$IY236+47),"")</f>
      </c>
      <c r="IL236">
        <f>IF($IZ236&gt;=48,INDEX($GO:$GO,$IY236+48),"")</f>
      </c>
      <c r="IM236">
        <f>IF($IZ236&gt;=49,INDEX($GO:$GO,$IY236+49),"")</f>
      </c>
      <c r="IN236">
        <f>IF($IZ236&gt;=50,INDEX($GO:$GO,$IY236+50),"")</f>
      </c>
      <c r="IO236">
        <f>IF($IZ236&gt;=51,INDEX($GO:$GO,$IY236+51),"")</f>
      </c>
      <c r="IP236">
        <f>IF($IZ236&gt;=52,INDEX($GO:$GO,$IY236+52),"")</f>
      </c>
      <c r="IQ236">
        <f>IF($IZ236&gt;=53,INDEX($GO:$GO,$IY236+53),"")</f>
      </c>
      <c r="IR236">
        <f>IF($IZ236&gt;=54,INDEX($GO:$GO,$IY236+54),"")</f>
      </c>
      <c r="IS236">
        <f>IF($IZ236&gt;=55,INDEX($GO:$GO,$IY236+55),"")</f>
      </c>
      <c r="IT236">
        <f>IF($IZ236&gt;=56,INDEX($GO:$GO,$IY236+56),"")</f>
      </c>
      <c r="IU236">
        <f>IF($IZ236&gt;=57,INDEX($GO:$GO,$IY236+57),"")</f>
      </c>
      <c r="IV236">
        <f>IF($IZ236&gt;=58,INDEX($GO:$GO,$IY236+58),"")</f>
      </c>
      <c r="IW236">
        <f>IF($IZ236&gt;=59,INDEX($GO:$GO,$IY236+59),"")</f>
      </c>
      <c r="IX236">
        <f>IF($IZ236&gt;=60,INDEX($GO:$GO,$IY236+60),"")</f>
      </c>
      <c r="IY236">
        <f>IFERROR(MATCH($GN236,$GO$2:$GO$827,0)+1,0)</f>
      </c>
      <c r="IZ236">
        <f>IFERROR(INDEX($GP$2:$GP$827,MATCH($GN236,$GO$2:$GO$827,0)),0)</f>
      </c>
      <c r="JA236" t="s">
        <v>23</v>
      </c>
      <c r="JB236" t="s">
        <v>23</v>
      </c>
    </row>
    <row r="237" spans="1:262" x14ac:dyDescent="0.25">
      <c r="F237" s="1"/>
      <c r="G237" s="1"/>
      <c r="H237" s="1"/>
      <c r="I237" s="1"/>
      <c r="J237" s="1">
        <f>IFERROR(IF(FIND(" - ",$F237)&gt;0,MID($F237,FIND(" - ",$F237)+3,LEN($F237)),""),"")</f>
      </c>
      <c r="L237" s="1"/>
      <c r="N237" t="s">
        <v>23</v>
      </c>
      <c r="P237">
        <f>IF(OR($N237="",$O237=""),"",IFERROR($N237/$O237,0))</f>
      </c>
      <c r="Q237">
        <f>IF($N237="","",
IF($G237="","",
IF(ISNUMBER(SEARCH("exempt",LOWER($G237))),0,
$N237*(VALUE(SUBSTITUTE($G237,"%",""))/100))))</f>
      </c>
      <c r="W237">
        <f>IF($N237="","",
SUM($N237,$Q237,$U237,$R237,$T237)-
IF($V237="",0,VALUE($V237)))</f>
      </c>
      <c r="AE237" t="s">
        <v>1019</v>
      </c>
      <c r="AJ237" t="s">
        <v>1020</v>
      </c>
      <c r="AM237">
        <f>IFERROR(LEFT($F237,FIND(" - ",$F237)-1),$F237)</f>
      </c>
      <c r="AP237">
        <f>IF($CE237&gt;=1,INDEX($AN:$AN,$CD237+1),"")</f>
      </c>
      <c r="AQ237">
        <f>IF($CE237&gt;=2,INDEX($AN:$AN,$CD237+2),"")</f>
      </c>
      <c r="AR237">
        <f>IF($CE237&gt;=3,INDEX($AN:$AN,$CD237+3),"")</f>
      </c>
      <c r="AS237">
        <f>IF($CE237&gt;=4,INDEX($AN:$AN,$CD237+4),"")</f>
      </c>
      <c r="AT237">
        <f>IF($CE237&gt;=5,INDEX($AN:$AN,$CD237+5),"")</f>
      </c>
      <c r="AU237">
        <f>IF($CE237&gt;=6,INDEX($AN:$AN,$CD237+6),"")</f>
      </c>
      <c r="AV237">
        <f>IF($CE237&gt;=7,INDEX($AN:$AN,$CD237+7),"")</f>
      </c>
      <c r="AW237">
        <f>IF($CE237&gt;=8,INDEX($AN:$AN,$CD237+8),"")</f>
      </c>
      <c r="AX237">
        <f>IF($CE237&gt;=9,INDEX($AN:$AN,$CD237+9),"")</f>
      </c>
      <c r="AY237">
        <f>IF($CE237&gt;=10,INDEX($AN:$AN,$CD237+10),"")</f>
      </c>
      <c r="AZ237">
        <f>IF($CE237&gt;=11,INDEX($AN:$AN,$CD237+11),"")</f>
      </c>
      <c r="BA237">
        <f>IF($CE237&gt;=12,INDEX($AN:$AN,$CD237+12),"")</f>
      </c>
      <c r="BB237">
        <f>IF($CE237&gt;=13,INDEX($AN:$AN,$CD237+13),"")</f>
      </c>
      <c r="BC237">
        <f>IF($CE237&gt;=14,INDEX($AN:$AN,$CD237+14),"")</f>
      </c>
      <c r="BD237">
        <f>IF($CE237&gt;=15,INDEX($AN:$AN,$CD237+15),"")</f>
      </c>
      <c r="BE237">
        <f>IF($CE237&gt;=16,INDEX($AN:$AN,$CD237+16),"")</f>
      </c>
      <c r="BF237">
        <f>IF($CE237&gt;=17,INDEX($AN:$AN,$CD237+17),"")</f>
      </c>
      <c r="BG237">
        <f>IF($CE237&gt;=18,INDEX($AN:$AN,$CD237+18),"")</f>
      </c>
      <c r="BH237">
        <f>IF($CE237&gt;=19,INDEX($AN:$AN,$CD237+19),"")</f>
      </c>
      <c r="BI237">
        <f>IF($CE237&gt;=20,INDEX($AN:$AN,$CD237+20),"")</f>
      </c>
      <c r="BJ237">
        <f>IF($CE237&gt;=21,INDEX($AN:$AN,$CD237+21),"")</f>
      </c>
      <c r="BK237">
        <f>IF($CE237&gt;=22,INDEX($AN:$AN,$CD237+22),"")</f>
      </c>
      <c r="BL237">
        <f>IF($CE237&gt;=23,INDEX($AN:$AN,$CD237+23),"")</f>
      </c>
      <c r="BM237">
        <f>IF($CE237&gt;=24,INDEX($AN:$AN,$CD237+24),"")</f>
      </c>
      <c r="BN237">
        <f>IF($CE237&gt;=25,INDEX($AN:$AN,$CD237+25),"")</f>
      </c>
      <c r="BO237">
        <f>IF($CE237&gt;=26,INDEX($AN:$AN,$CD237+26),"")</f>
      </c>
      <c r="BP237">
        <f>IF($CE237&gt;=27,INDEX($AN:$AN,$CD237+27),"")</f>
      </c>
      <c r="BQ237">
        <f>IF($CE237&gt;=28,INDEX($AN:$AN,$CD237+28),"")</f>
      </c>
      <c r="BR237">
        <f>IF($CE237&gt;=29,INDEX($AN:$AN,$CD237+29),"")</f>
      </c>
      <c r="BS237">
        <f>IF($CE237&gt;=30,INDEX($AN:$AN,$CD237+30),"")</f>
      </c>
      <c r="BT237">
        <f>IF($CE237&gt;=31,INDEX($AN:$AN,$CD237+31),"")</f>
      </c>
      <c r="BU237">
        <f>IF($CE237&gt;=32,INDEX($AN:$AN,$CD237+32),"")</f>
      </c>
      <c r="BV237">
        <f>IF($CE237&gt;=33,INDEX($AN:$AN,$CD237+33),"")</f>
      </c>
      <c r="BW237">
        <f>IF($CE237&gt;=34,INDEX($AN:$AN,$CD237+34),"")</f>
      </c>
      <c r="BX237">
        <f>IF($CE237&gt;=35,INDEX($AN:$AN,$CD237+35),"")</f>
      </c>
      <c r="BY237">
        <f>IF($CE237&gt;=36,INDEX($AN:$AN,$CD237+36),"")</f>
      </c>
      <c r="BZ237">
        <f>IF($CE237&gt;=37,INDEX($AN:$AN,$CD237+37),"")</f>
      </c>
      <c r="CA237">
        <f>IF($CE237&gt;=38,INDEX($AN:$AN,$CD237+38),"")</f>
      </c>
      <c r="CB237">
        <f>IF($CE237&gt;=39,INDEX($AN:$AN,$CD237+39),"")</f>
      </c>
      <c r="CC237">
        <f>IF($CE237&gt;=40,INDEX($AN:$AN,$CD237+40),"")</f>
      </c>
      <c r="CD237">
        <f>IFERROR(MATCH($AM237,$AN$2:$AN$133,0)+1,0)</f>
      </c>
      <c r="CE237">
        <f>IFERROR(INDEX($AO$2:$AO$133,MATCH($AM237,$AN$2:$AN$133,0)),0)</f>
      </c>
      <c r="CF237">
        <f>IFERROR(LEFT($K237,FIND(" - ",$K237)-1),$K237)</f>
      </c>
      <c r="CG237" t="s">
        <v>100</v>
      </c>
      <c r="CI237">
        <f>IF($DD237&gt;=1,INDEX($CG:$CG,$DC237+1),"")</f>
      </c>
      <c r="CJ237">
        <f>IF($DD237&gt;=2,INDEX($CG:$CG,$DC237+2),"")</f>
      </c>
      <c r="CK237">
        <f>IF($DD237&gt;=3,INDEX($CG:$CG,$DC237+3),"")</f>
      </c>
      <c r="CL237">
        <f>IF($DD237&gt;=4,INDEX($CG:$CG,$DC237+4),"")</f>
      </c>
      <c r="CM237">
        <f>IF($DD237&gt;=5,INDEX($CG:$CG,$DC237+5),"")</f>
      </c>
      <c r="CN237">
        <f>IF($DD237&gt;=6,INDEX($CG:$CG,$DC237+6),"")</f>
      </c>
      <c r="CO237">
        <f>IF($DD237&gt;=7,INDEX($CG:$CG,$DC237+7),"")</f>
      </c>
      <c r="CP237">
        <f>IF($DD237&gt;=8,INDEX($CG:$CG,$DC237+8),"")</f>
      </c>
      <c r="CQ237">
        <f>IF($DD237&gt;=9,INDEX($CG:$CG,$DC237+9),"")</f>
      </c>
      <c r="CR237">
        <f>IF($DD237&gt;=10,INDEX($CG:$CG,$DC237+10),"")</f>
      </c>
      <c r="CS237">
        <f>IF($DD237&gt;=11,INDEX($CG:$CG,$DC237+11),"")</f>
      </c>
      <c r="CT237">
        <f>IF($DD237&gt;=12,INDEX($CG:$CG,$DC237+12),"")</f>
      </c>
      <c r="CU237">
        <f>IF($DD237&gt;=13,INDEX($CG:$CG,$DC237+13),"")</f>
      </c>
      <c r="CV237">
        <f>IF($DD237&gt;=14,INDEX($CG:$CG,$DC237+14),"")</f>
      </c>
      <c r="CW237">
        <f>IF($DD237&gt;=15,INDEX($CG:$CG,$DC237+15),"")</f>
      </c>
      <c r="CX237">
        <f>IF($DD237&gt;=16,INDEX($CG:$CG,$DC237+16),"")</f>
      </c>
      <c r="CY237">
        <f>IF($DD237&gt;=17,INDEX($CG:$CG,$DC237+17),"")</f>
      </c>
      <c r="CZ237">
        <f>IF($DD237&gt;=18,INDEX($CG:$CG,$DC237+18),"")</f>
      </c>
      <c r="DA237">
        <f>IF($DD237&gt;=19,INDEX($CG:$CG,$DC237+19),"")</f>
      </c>
      <c r="DB237">
        <f>IF($DD237&gt;=20,INDEX($CG:$CG,$DC237+20),"")</f>
      </c>
      <c r="DC237">
        <f>IFERROR(MATCH($CF237,$CG$2:$CG$1558,0)+1,0)</f>
      </c>
      <c r="DD237">
        <f>IFERROR(INDEX($CH$2:$CH$1558,MATCH($CF237,$CG$2:$CG$1558,0)),0)</f>
      </c>
      <c r="DE237">
        <f>IFERROR(INDEX($AL:$AL,MATCH($G237,$AK:$AK,0))&amp;"","")</f>
      </c>
      <c r="DI237">
        <f>IF($GL237&gt;=1,INDEX($DF:$DF,$GK237+1),"")</f>
      </c>
      <c r="DJ237">
        <f>IF($GL237&gt;=2,INDEX($DF:$DF,$GK237+2),"")</f>
      </c>
      <c r="DK237">
        <f>IF($GL237&gt;=3,INDEX($DF:$DF,$GK237+3),"")</f>
      </c>
      <c r="DL237">
        <f>IF($GL237&gt;=4,INDEX($DF:$DF,$GK237+4),"")</f>
      </c>
      <c r="DM237">
        <f>IF($GL237&gt;=5,INDEX($DF:$DF,$GK237+5),"")</f>
      </c>
      <c r="DN237">
        <f>IF($GL237&gt;=6,INDEX($DF:$DF,$GK237+6),"")</f>
      </c>
      <c r="DO237">
        <f>IF($GL237&gt;=7,INDEX($DF:$DF,$GK237+7),"")</f>
      </c>
      <c r="DP237">
        <f>IF($GL237&gt;=8,INDEX($DF:$DF,$GK237+8),"")</f>
      </c>
      <c r="DQ237">
        <f>IF($GL237&gt;=9,INDEX($DF:$DF,$GK237+9),"")</f>
      </c>
      <c r="DR237">
        <f>IF($GL237&gt;=10,INDEX($DF:$DF,$GK237+10),"")</f>
      </c>
      <c r="DS237">
        <f>IF($GL237&gt;=11,INDEX($DF:$DF,$GK237+11),"")</f>
      </c>
      <c r="DT237">
        <f>IF($GL237&gt;=12,INDEX($DF:$DF,$GK237+12),"")</f>
      </c>
      <c r="DU237">
        <f>IF($GL237&gt;=13,INDEX($DF:$DF,$GK237+13),"")</f>
      </c>
      <c r="DV237">
        <f>IF($GL237&gt;=14,INDEX($DF:$DF,$GK237+14),"")</f>
      </c>
      <c r="DW237">
        <f>IF($GL237&gt;=15,INDEX($DF:$DF,$GK237+15),"")</f>
      </c>
      <c r="DX237">
        <f>IF($GL237&gt;=16,INDEX($DF:$DF,$GK237+16),"")</f>
      </c>
      <c r="DY237">
        <f>IF($GL237&gt;=17,INDEX($DF:$DF,$GK237+17),"")</f>
      </c>
      <c r="DZ237">
        <f>IF($GL237&gt;=18,INDEX($DF:$DF,$GK237+18),"")</f>
      </c>
      <c r="EA237">
        <f>IF($GL237&gt;=19,INDEX($DF:$DF,$GK237+19),"")</f>
      </c>
      <c r="EB237">
        <f>IF($GL237&gt;=20,INDEX($DF:$DF,$GK237+20),"")</f>
      </c>
      <c r="EC237">
        <f>IF($GL237&gt;=21,INDEX($DF:$DF,$GK237+21),"")</f>
      </c>
      <c r="ED237">
        <f>IF($GL237&gt;=22,INDEX($DF:$DF,$GK237+22),"")</f>
      </c>
      <c r="EE237">
        <f>IF($GL237&gt;=23,INDEX($DF:$DF,$GK237+23),"")</f>
      </c>
      <c r="EF237">
        <f>IF($GL237&gt;=24,INDEX($DF:$DF,$GK237+24),"")</f>
      </c>
      <c r="EG237">
        <f>IF($GL237&gt;=25,INDEX($DF:$DF,$GK237+25),"")</f>
      </c>
      <c r="EH237">
        <f>IF($GL237&gt;=26,INDEX($DF:$DF,$GK237+26),"")</f>
      </c>
      <c r="EI237">
        <f>IF($GL237&gt;=27,INDEX($DF:$DF,$GK237+27),"")</f>
      </c>
      <c r="EJ237">
        <f>IF($GL237&gt;=28,INDEX($DF:$DF,$GK237+28),"")</f>
      </c>
      <c r="EK237">
        <f>IF($GL237&gt;=29,INDEX($DF:$DF,$GK237+29),"")</f>
      </c>
      <c r="EL237">
        <f>IF($GL237&gt;=30,INDEX($DF:$DF,$GK237+30),"")</f>
      </c>
      <c r="EM237">
        <f>IF($GL237&gt;=31,INDEX($DF:$DF,$GK237+31),"")</f>
      </c>
      <c r="EN237">
        <f>IF($GL237&gt;=32,INDEX($DF:$DF,$GK237+32),"")</f>
      </c>
      <c r="EO237">
        <f>IF($GL237&gt;=33,INDEX($DF:$DF,$GK237+33),"")</f>
      </c>
      <c r="EP237">
        <f>IF($GL237&gt;=34,INDEX($DF:$DF,$GK237+34),"")</f>
      </c>
      <c r="EQ237">
        <f>IF($GL237&gt;=35,INDEX($DF:$DF,$GK237+35),"")</f>
      </c>
      <c r="ER237">
        <f>IF($GL237&gt;=36,INDEX($DF:$DF,$GK237+36),"")</f>
      </c>
      <c r="ES237">
        <f>IF($GL237&gt;=37,INDEX($DF:$DF,$GK237+37),"")</f>
      </c>
      <c r="ET237">
        <f>IF($GL237&gt;=38,INDEX($DF:$DF,$GK237+38),"")</f>
      </c>
      <c r="EU237">
        <f>IF($GL237&gt;=39,INDEX($DF:$DF,$GK237+39),"")</f>
      </c>
      <c r="EV237">
        <f>IF($GL237&gt;=40,INDEX($DF:$DF,$GK237+40),"")</f>
      </c>
      <c r="EW237">
        <f>IF($GL237&gt;=1,INDEX($DG:$DG,$GK237+1),"")</f>
      </c>
      <c r="EX237">
        <f>IF($GL237&gt;=2,INDEX($DG:$DG,$GK237+2),"")</f>
      </c>
      <c r="EY237">
        <f>IF($GL237&gt;=3,INDEX($DG:$DG,$GK237+3),"")</f>
      </c>
      <c r="EZ237">
        <f>IF($GL237&gt;=4,INDEX($DG:$DG,$GK237+4),"")</f>
      </c>
      <c r="FA237">
        <f>IF($GL237&gt;=5,INDEX($DG:$DG,$GK237+5),"")</f>
      </c>
      <c r="FB237">
        <f>IF($GL237&gt;=6,INDEX($DG:$DG,$GK237+6),"")</f>
      </c>
      <c r="FC237">
        <f>IF($GL237&gt;=7,INDEX($DG:$DG,$GK237+7),"")</f>
      </c>
      <c r="FD237">
        <f>IF($GL237&gt;=8,INDEX($DG:$DG,$GK237+8),"")</f>
      </c>
      <c r="FE237">
        <f>IF($GL237&gt;=9,INDEX($DG:$DG,$GK237+9),"")</f>
      </c>
      <c r="FF237">
        <f>IF($GL237&gt;=10,INDEX($DG:$DG,$GK237+10),"")</f>
      </c>
      <c r="FG237">
        <f>IF($GL237&gt;=11,INDEX($DG:$DG,$GK237+11),"")</f>
      </c>
      <c r="FH237">
        <f>IF($GL237&gt;=12,INDEX($DG:$DG,$GK237+12),"")</f>
      </c>
      <c r="FI237">
        <f>IF($GL237&gt;=13,INDEX($DG:$DG,$GK237+13),"")</f>
      </c>
      <c r="FJ237">
        <f>IF($GL237&gt;=14,INDEX($DG:$DG,$GK237+14),"")</f>
      </c>
      <c r="FK237">
        <f>IF($GL237&gt;=15,INDEX($DG:$DG,$GK237+15),"")</f>
      </c>
      <c r="FL237">
        <f>IF($GL237&gt;=16,INDEX($DG:$DG,$GK237+16),"")</f>
      </c>
      <c r="FM237">
        <f>IF($GL237&gt;=17,INDEX($DG:$DG,$GK237+17),"")</f>
      </c>
      <c r="FN237">
        <f>IF($GL237&gt;=18,INDEX($DG:$DG,$GK237+18),"")</f>
      </c>
      <c r="FO237">
        <f>IF($GL237&gt;=19,INDEX($DG:$DG,$GK237+19),"")</f>
      </c>
      <c r="FP237">
        <f>IF($GL237&gt;=20,INDEX($DG:$DG,$GK237+20),"")</f>
      </c>
      <c r="FQ237">
        <f>IF($GL237&gt;=21,INDEX($DG:$DG,$GK237+21),"")</f>
      </c>
      <c r="FR237">
        <f>IF($GL237&gt;=22,INDEX($DG:$DG,$GK237+22),"")</f>
      </c>
      <c r="FS237">
        <f>IF($GL237&gt;=23,INDEX($DG:$DG,$GK237+23),"")</f>
      </c>
      <c r="FT237">
        <f>IF($GL237&gt;=24,INDEX($DG:$DG,$GK237+24),"")</f>
      </c>
      <c r="FU237">
        <f>IF($GL237&gt;=25,INDEX($DG:$DG,$GK237+25),"")</f>
      </c>
      <c r="FV237">
        <f>IF($GL237&gt;=26,INDEX($DG:$DG,$GK237+26),"")</f>
      </c>
      <c r="FW237">
        <f>IF($GL237&gt;=27,INDEX($DG:$DG,$GK237+27),"")</f>
      </c>
      <c r="FX237">
        <f>IF($GL237&gt;=28,INDEX($DG:$DG,$GK237+28),"")</f>
      </c>
      <c r="FY237">
        <f>IF($GL237&gt;=29,INDEX($DG:$DG,$GK237+29),"")</f>
      </c>
      <c r="FZ237">
        <f>IF($GL237&gt;=30,INDEX($DG:$DG,$GK237+30),"")</f>
      </c>
      <c r="GA237">
        <f>IF($GL237&gt;=31,INDEX($DG:$DG,$GK237+31),"")</f>
      </c>
      <c r="GB237">
        <f>IF($GL237&gt;=32,INDEX($DG:$DG,$GK237+32),"")</f>
      </c>
      <c r="GC237">
        <f>IF($GL237&gt;=33,INDEX($DG:$DG,$GK237+33),"")</f>
      </c>
      <c r="GD237">
        <f>IF($GL237&gt;=34,INDEX($DG:$DG,$GK237+34),"")</f>
      </c>
      <c r="GE237">
        <f>IF($GL237&gt;=35,INDEX($DG:$DG,$GK237+35),"")</f>
      </c>
      <c r="GF237">
        <f>IF($GL237&gt;=36,INDEX($DG:$DG,$GK237+36),"")</f>
      </c>
      <c r="GG237">
        <f>IF($GL237&gt;=37,INDEX($DG:$DG,$GK237+37),"")</f>
      </c>
      <c r="GH237">
        <f>IF($GL237&gt;=38,INDEX($DG:$DG,$GK237+38),"")</f>
      </c>
      <c r="GI237">
        <f>IF($GL237&gt;=39,INDEX($DG:$DG,$GK237+39),"")</f>
      </c>
      <c r="GJ237">
        <f>IF($GL237&gt;=40,INDEX($DG:$DG,$GK237+40),"")</f>
      </c>
      <c r="GK237">
        <f>IFERROR(MATCH($DE237,$DF$2:$DF$166,0)+1,0)</f>
      </c>
      <c r="GL237">
        <f>IFERROR(INDEX($DH$2:$DH$166,MATCH($DE237,$DF$2:$DF$166,0)),0)</f>
      </c>
      <c r="GM237">
        <f>IFERROR(MATCH($H237,$DI$237:$EV$237,0),0)</f>
      </c>
      <c r="GN237">
        <f>IF($GM237&gt;0,INDEX($EW$237:$GJ$237,$GM237),"")</f>
      </c>
      <c r="GO237" t="s">
        <v>719</v>
      </c>
      <c r="GQ237">
        <f>IF($IZ237&gt;=1,INDEX($GO:$GO,$IY237+1),"")</f>
      </c>
      <c r="GR237">
        <f>IF($IZ237&gt;=2,INDEX($GO:$GO,$IY237+2),"")</f>
      </c>
      <c r="GS237">
        <f>IF($IZ237&gt;=3,INDEX($GO:$GO,$IY237+3),"")</f>
      </c>
      <c r="GT237">
        <f>IF($IZ237&gt;=4,INDEX($GO:$GO,$IY237+4),"")</f>
      </c>
      <c r="GU237">
        <f>IF($IZ237&gt;=5,INDEX($GO:$GO,$IY237+5),"")</f>
      </c>
      <c r="GV237">
        <f>IF($IZ237&gt;=6,INDEX($GO:$GO,$IY237+6),"")</f>
      </c>
      <c r="GW237">
        <f>IF($IZ237&gt;=7,INDEX($GO:$GO,$IY237+7),"")</f>
      </c>
      <c r="GX237">
        <f>IF($IZ237&gt;=8,INDEX($GO:$GO,$IY237+8),"")</f>
      </c>
      <c r="GY237">
        <f>IF($IZ237&gt;=9,INDEX($GO:$GO,$IY237+9),"")</f>
      </c>
      <c r="GZ237">
        <f>IF($IZ237&gt;=10,INDEX($GO:$GO,$IY237+10),"")</f>
      </c>
      <c r="HA237">
        <f>IF($IZ237&gt;=11,INDEX($GO:$GO,$IY237+11),"")</f>
      </c>
      <c r="HB237">
        <f>IF($IZ237&gt;=12,INDEX($GO:$GO,$IY237+12),"")</f>
      </c>
      <c r="HC237">
        <f>IF($IZ237&gt;=13,INDEX($GO:$GO,$IY237+13),"")</f>
      </c>
      <c r="HD237">
        <f>IF($IZ237&gt;=14,INDEX($GO:$GO,$IY237+14),"")</f>
      </c>
      <c r="HE237">
        <f>IF($IZ237&gt;=15,INDEX($GO:$GO,$IY237+15),"")</f>
      </c>
      <c r="HF237">
        <f>IF($IZ237&gt;=16,INDEX($GO:$GO,$IY237+16),"")</f>
      </c>
      <c r="HG237">
        <f>IF($IZ237&gt;=17,INDEX($GO:$GO,$IY237+17),"")</f>
      </c>
      <c r="HH237">
        <f>IF($IZ237&gt;=18,INDEX($GO:$GO,$IY237+18),"")</f>
      </c>
      <c r="HI237">
        <f>IF($IZ237&gt;=19,INDEX($GO:$GO,$IY237+19),"")</f>
      </c>
      <c r="HJ237">
        <f>IF($IZ237&gt;=20,INDEX($GO:$GO,$IY237+20),"")</f>
      </c>
      <c r="HK237">
        <f>IF($IZ237&gt;=21,INDEX($GO:$GO,$IY237+21),"")</f>
      </c>
      <c r="HL237">
        <f>IF($IZ237&gt;=22,INDEX($GO:$GO,$IY237+22),"")</f>
      </c>
      <c r="HM237">
        <f>IF($IZ237&gt;=23,INDEX($GO:$GO,$IY237+23),"")</f>
      </c>
      <c r="HN237">
        <f>IF($IZ237&gt;=24,INDEX($GO:$GO,$IY237+24),"")</f>
      </c>
      <c r="HO237">
        <f>IF($IZ237&gt;=25,INDEX($GO:$GO,$IY237+25),"")</f>
      </c>
      <c r="HP237">
        <f>IF($IZ237&gt;=26,INDEX($GO:$GO,$IY237+26),"")</f>
      </c>
      <c r="HQ237">
        <f>IF($IZ237&gt;=27,INDEX($GO:$GO,$IY237+27),"")</f>
      </c>
      <c r="HR237">
        <f>IF($IZ237&gt;=28,INDEX($GO:$GO,$IY237+28),"")</f>
      </c>
      <c r="HS237">
        <f>IF($IZ237&gt;=29,INDEX($GO:$GO,$IY237+29),"")</f>
      </c>
      <c r="HT237">
        <f>IF($IZ237&gt;=30,INDEX($GO:$GO,$IY237+30),"")</f>
      </c>
      <c r="HU237">
        <f>IF($IZ237&gt;=31,INDEX($GO:$GO,$IY237+31),"")</f>
      </c>
      <c r="HV237">
        <f>IF($IZ237&gt;=32,INDEX($GO:$GO,$IY237+32),"")</f>
      </c>
      <c r="HW237">
        <f>IF($IZ237&gt;=33,INDEX($GO:$GO,$IY237+33),"")</f>
      </c>
      <c r="HX237">
        <f>IF($IZ237&gt;=34,INDEX($GO:$GO,$IY237+34),"")</f>
      </c>
      <c r="HY237">
        <f>IF($IZ237&gt;=35,INDEX($GO:$GO,$IY237+35),"")</f>
      </c>
      <c r="HZ237">
        <f>IF($IZ237&gt;=36,INDEX($GO:$GO,$IY237+36),"")</f>
      </c>
      <c r="IA237">
        <f>IF($IZ237&gt;=37,INDEX($GO:$GO,$IY237+37),"")</f>
      </c>
      <c r="IB237">
        <f>IF($IZ237&gt;=38,INDEX($GO:$GO,$IY237+38),"")</f>
      </c>
      <c r="IC237">
        <f>IF($IZ237&gt;=39,INDEX($GO:$GO,$IY237+39),"")</f>
      </c>
      <c r="ID237">
        <f>IF($IZ237&gt;=40,INDEX($GO:$GO,$IY237+40),"")</f>
      </c>
      <c r="IE237">
        <f>IF($IZ237&gt;=41,INDEX($GO:$GO,$IY237+41),"")</f>
      </c>
      <c r="IF237">
        <f>IF($IZ237&gt;=42,INDEX($GO:$GO,$IY237+42),"")</f>
      </c>
      <c r="IG237">
        <f>IF($IZ237&gt;=43,INDEX($GO:$GO,$IY237+43),"")</f>
      </c>
      <c r="IH237">
        <f>IF($IZ237&gt;=44,INDEX($GO:$GO,$IY237+44),"")</f>
      </c>
      <c r="II237">
        <f>IF($IZ237&gt;=45,INDEX($GO:$GO,$IY237+45),"")</f>
      </c>
      <c r="IJ237">
        <f>IF($IZ237&gt;=46,INDEX($GO:$GO,$IY237+46),"")</f>
      </c>
      <c r="IK237">
        <f>IF($IZ237&gt;=47,INDEX($GO:$GO,$IY237+47),"")</f>
      </c>
      <c r="IL237">
        <f>IF($IZ237&gt;=48,INDEX($GO:$GO,$IY237+48),"")</f>
      </c>
      <c r="IM237">
        <f>IF($IZ237&gt;=49,INDEX($GO:$GO,$IY237+49),"")</f>
      </c>
      <c r="IN237">
        <f>IF($IZ237&gt;=50,INDEX($GO:$GO,$IY237+50),"")</f>
      </c>
      <c r="IO237">
        <f>IF($IZ237&gt;=51,INDEX($GO:$GO,$IY237+51),"")</f>
      </c>
      <c r="IP237">
        <f>IF($IZ237&gt;=52,INDEX($GO:$GO,$IY237+52),"")</f>
      </c>
      <c r="IQ237">
        <f>IF($IZ237&gt;=53,INDEX($GO:$GO,$IY237+53),"")</f>
      </c>
      <c r="IR237">
        <f>IF($IZ237&gt;=54,INDEX($GO:$GO,$IY237+54),"")</f>
      </c>
      <c r="IS237">
        <f>IF($IZ237&gt;=55,INDEX($GO:$GO,$IY237+55),"")</f>
      </c>
      <c r="IT237">
        <f>IF($IZ237&gt;=56,INDEX($GO:$GO,$IY237+56),"")</f>
      </c>
      <c r="IU237">
        <f>IF($IZ237&gt;=57,INDEX($GO:$GO,$IY237+57),"")</f>
      </c>
      <c r="IV237">
        <f>IF($IZ237&gt;=58,INDEX($GO:$GO,$IY237+58),"")</f>
      </c>
      <c r="IW237">
        <f>IF($IZ237&gt;=59,INDEX($GO:$GO,$IY237+59),"")</f>
      </c>
      <c r="IX237">
        <f>IF($IZ237&gt;=60,INDEX($GO:$GO,$IY237+60),"")</f>
      </c>
      <c r="IY237">
        <f>IFERROR(MATCH($GN237,$GO$2:$GO$827,0)+1,0)</f>
      </c>
      <c r="IZ237">
        <f>IFERROR(INDEX($GP$2:$GP$827,MATCH($GN237,$GO$2:$GO$827,0)),0)</f>
      </c>
      <c r="JA237" t="s">
        <v>23</v>
      </c>
      <c r="JB237" t="s">
        <v>23</v>
      </c>
    </row>
    <row r="238" spans="1:262" x14ac:dyDescent="0.25">
      <c r="F238" s="1"/>
      <c r="G238" s="1"/>
      <c r="H238" s="1"/>
      <c r="I238" s="1"/>
      <c r="J238" s="1">
        <f>IFERROR(IF(FIND(" - ",$F238)&gt;0,MID($F238,FIND(" - ",$F238)+3,LEN($F238)),""),"")</f>
      </c>
      <c r="L238" s="1"/>
      <c r="N238" t="s">
        <v>23</v>
      </c>
      <c r="P238">
        <f>IF(OR($N238="",$O238=""),"",IFERROR($N238/$O238,0))</f>
      </c>
      <c r="Q238">
        <f>IF($N238="","",
IF($G238="","",
IF(ISNUMBER(SEARCH("exempt",LOWER($G238))),0,
$N238*(VALUE(SUBSTITUTE($G238,"%",""))/100))))</f>
      </c>
      <c r="W238">
        <f>IF($N238="","",
SUM($N238,$Q238,$U238,$R238,$T238)-
IF($V238="",0,VALUE($V238)))</f>
      </c>
      <c r="AE238" t="s">
        <v>1021</v>
      </c>
      <c r="AJ238" t="s">
        <v>1022</v>
      </c>
      <c r="AM238">
        <f>IFERROR(LEFT($F238,FIND(" - ",$F238)-1),$F238)</f>
      </c>
      <c r="AP238">
        <f>IF($CE238&gt;=1,INDEX($AN:$AN,$CD238+1),"")</f>
      </c>
      <c r="AQ238">
        <f>IF($CE238&gt;=2,INDEX($AN:$AN,$CD238+2),"")</f>
      </c>
      <c r="AR238">
        <f>IF($CE238&gt;=3,INDEX($AN:$AN,$CD238+3),"")</f>
      </c>
      <c r="AS238">
        <f>IF($CE238&gt;=4,INDEX($AN:$AN,$CD238+4),"")</f>
      </c>
      <c r="AT238">
        <f>IF($CE238&gt;=5,INDEX($AN:$AN,$CD238+5),"")</f>
      </c>
      <c r="AU238">
        <f>IF($CE238&gt;=6,INDEX($AN:$AN,$CD238+6),"")</f>
      </c>
      <c r="AV238">
        <f>IF($CE238&gt;=7,INDEX($AN:$AN,$CD238+7),"")</f>
      </c>
      <c r="AW238">
        <f>IF($CE238&gt;=8,INDEX($AN:$AN,$CD238+8),"")</f>
      </c>
      <c r="AX238">
        <f>IF($CE238&gt;=9,INDEX($AN:$AN,$CD238+9),"")</f>
      </c>
      <c r="AY238">
        <f>IF($CE238&gt;=10,INDEX($AN:$AN,$CD238+10),"")</f>
      </c>
      <c r="AZ238">
        <f>IF($CE238&gt;=11,INDEX($AN:$AN,$CD238+11),"")</f>
      </c>
      <c r="BA238">
        <f>IF($CE238&gt;=12,INDEX($AN:$AN,$CD238+12),"")</f>
      </c>
      <c r="BB238">
        <f>IF($CE238&gt;=13,INDEX($AN:$AN,$CD238+13),"")</f>
      </c>
      <c r="BC238">
        <f>IF($CE238&gt;=14,INDEX($AN:$AN,$CD238+14),"")</f>
      </c>
      <c r="BD238">
        <f>IF($CE238&gt;=15,INDEX($AN:$AN,$CD238+15),"")</f>
      </c>
      <c r="BE238">
        <f>IF($CE238&gt;=16,INDEX($AN:$AN,$CD238+16),"")</f>
      </c>
      <c r="BF238">
        <f>IF($CE238&gt;=17,INDEX($AN:$AN,$CD238+17),"")</f>
      </c>
      <c r="BG238">
        <f>IF($CE238&gt;=18,INDEX($AN:$AN,$CD238+18),"")</f>
      </c>
      <c r="BH238">
        <f>IF($CE238&gt;=19,INDEX($AN:$AN,$CD238+19),"")</f>
      </c>
      <c r="BI238">
        <f>IF($CE238&gt;=20,INDEX($AN:$AN,$CD238+20),"")</f>
      </c>
      <c r="BJ238">
        <f>IF($CE238&gt;=21,INDEX($AN:$AN,$CD238+21),"")</f>
      </c>
      <c r="BK238">
        <f>IF($CE238&gt;=22,INDEX($AN:$AN,$CD238+22),"")</f>
      </c>
      <c r="BL238">
        <f>IF($CE238&gt;=23,INDEX($AN:$AN,$CD238+23),"")</f>
      </c>
      <c r="BM238">
        <f>IF($CE238&gt;=24,INDEX($AN:$AN,$CD238+24),"")</f>
      </c>
      <c r="BN238">
        <f>IF($CE238&gt;=25,INDEX($AN:$AN,$CD238+25),"")</f>
      </c>
      <c r="BO238">
        <f>IF($CE238&gt;=26,INDEX($AN:$AN,$CD238+26),"")</f>
      </c>
      <c r="BP238">
        <f>IF($CE238&gt;=27,INDEX($AN:$AN,$CD238+27),"")</f>
      </c>
      <c r="BQ238">
        <f>IF($CE238&gt;=28,INDEX($AN:$AN,$CD238+28),"")</f>
      </c>
      <c r="BR238">
        <f>IF($CE238&gt;=29,INDEX($AN:$AN,$CD238+29),"")</f>
      </c>
      <c r="BS238">
        <f>IF($CE238&gt;=30,INDEX($AN:$AN,$CD238+30),"")</f>
      </c>
      <c r="BT238">
        <f>IF($CE238&gt;=31,INDEX($AN:$AN,$CD238+31),"")</f>
      </c>
      <c r="BU238">
        <f>IF($CE238&gt;=32,INDEX($AN:$AN,$CD238+32),"")</f>
      </c>
      <c r="BV238">
        <f>IF($CE238&gt;=33,INDEX($AN:$AN,$CD238+33),"")</f>
      </c>
      <c r="BW238">
        <f>IF($CE238&gt;=34,INDEX($AN:$AN,$CD238+34),"")</f>
      </c>
      <c r="BX238">
        <f>IF($CE238&gt;=35,INDEX($AN:$AN,$CD238+35),"")</f>
      </c>
      <c r="BY238">
        <f>IF($CE238&gt;=36,INDEX($AN:$AN,$CD238+36),"")</f>
      </c>
      <c r="BZ238">
        <f>IF($CE238&gt;=37,INDEX($AN:$AN,$CD238+37),"")</f>
      </c>
      <c r="CA238">
        <f>IF($CE238&gt;=38,INDEX($AN:$AN,$CD238+38),"")</f>
      </c>
      <c r="CB238">
        <f>IF($CE238&gt;=39,INDEX($AN:$AN,$CD238+39),"")</f>
      </c>
      <c r="CC238">
        <f>IF($CE238&gt;=40,INDEX($AN:$AN,$CD238+40),"")</f>
      </c>
      <c r="CD238">
        <f>IFERROR(MATCH($AM238,$AN$2:$AN$133,0)+1,0)</f>
      </c>
      <c r="CE238">
        <f>IFERROR(INDEX($AO$2:$AO$133,MATCH($AM238,$AN$2:$AN$133,0)),0)</f>
      </c>
      <c r="CF238">
        <f>IFERROR(LEFT($K238,FIND(" - ",$K238)-1),$K238)</f>
      </c>
      <c r="CG238" t="s">
        <v>129</v>
      </c>
      <c r="CI238">
        <f>IF($DD238&gt;=1,INDEX($CG:$CG,$DC238+1),"")</f>
      </c>
      <c r="CJ238">
        <f>IF($DD238&gt;=2,INDEX($CG:$CG,$DC238+2),"")</f>
      </c>
      <c r="CK238">
        <f>IF($DD238&gt;=3,INDEX($CG:$CG,$DC238+3),"")</f>
      </c>
      <c r="CL238">
        <f>IF($DD238&gt;=4,INDEX($CG:$CG,$DC238+4),"")</f>
      </c>
      <c r="CM238">
        <f>IF($DD238&gt;=5,INDEX($CG:$CG,$DC238+5),"")</f>
      </c>
      <c r="CN238">
        <f>IF($DD238&gt;=6,INDEX($CG:$CG,$DC238+6),"")</f>
      </c>
      <c r="CO238">
        <f>IF($DD238&gt;=7,INDEX($CG:$CG,$DC238+7),"")</f>
      </c>
      <c r="CP238">
        <f>IF($DD238&gt;=8,INDEX($CG:$CG,$DC238+8),"")</f>
      </c>
      <c r="CQ238">
        <f>IF($DD238&gt;=9,INDEX($CG:$CG,$DC238+9),"")</f>
      </c>
      <c r="CR238">
        <f>IF($DD238&gt;=10,INDEX($CG:$CG,$DC238+10),"")</f>
      </c>
      <c r="CS238">
        <f>IF($DD238&gt;=11,INDEX($CG:$CG,$DC238+11),"")</f>
      </c>
      <c r="CT238">
        <f>IF($DD238&gt;=12,INDEX($CG:$CG,$DC238+12),"")</f>
      </c>
      <c r="CU238">
        <f>IF($DD238&gt;=13,INDEX($CG:$CG,$DC238+13),"")</f>
      </c>
      <c r="CV238">
        <f>IF($DD238&gt;=14,INDEX($CG:$CG,$DC238+14),"")</f>
      </c>
      <c r="CW238">
        <f>IF($DD238&gt;=15,INDEX($CG:$CG,$DC238+15),"")</f>
      </c>
      <c r="CX238">
        <f>IF($DD238&gt;=16,INDEX($CG:$CG,$DC238+16),"")</f>
      </c>
      <c r="CY238">
        <f>IF($DD238&gt;=17,INDEX($CG:$CG,$DC238+17),"")</f>
      </c>
      <c r="CZ238">
        <f>IF($DD238&gt;=18,INDEX($CG:$CG,$DC238+18),"")</f>
      </c>
      <c r="DA238">
        <f>IF($DD238&gt;=19,INDEX($CG:$CG,$DC238+19),"")</f>
      </c>
      <c r="DB238">
        <f>IF($DD238&gt;=20,INDEX($CG:$CG,$DC238+20),"")</f>
      </c>
      <c r="DC238">
        <f>IFERROR(MATCH($CF238,$CG$2:$CG$1558,0)+1,0)</f>
      </c>
      <c r="DD238">
        <f>IFERROR(INDEX($CH$2:$CH$1558,MATCH($CF238,$CG$2:$CG$1558,0)),0)</f>
      </c>
      <c r="DE238">
        <f>IFERROR(INDEX($AL:$AL,MATCH($G238,$AK:$AK,0))&amp;"","")</f>
      </c>
      <c r="DI238">
        <f>IF($GL238&gt;=1,INDEX($DF:$DF,$GK238+1),"")</f>
      </c>
      <c r="DJ238">
        <f>IF($GL238&gt;=2,INDEX($DF:$DF,$GK238+2),"")</f>
      </c>
      <c r="DK238">
        <f>IF($GL238&gt;=3,INDEX($DF:$DF,$GK238+3),"")</f>
      </c>
      <c r="DL238">
        <f>IF($GL238&gt;=4,INDEX($DF:$DF,$GK238+4),"")</f>
      </c>
      <c r="DM238">
        <f>IF($GL238&gt;=5,INDEX($DF:$DF,$GK238+5),"")</f>
      </c>
      <c r="DN238">
        <f>IF($GL238&gt;=6,INDEX($DF:$DF,$GK238+6),"")</f>
      </c>
      <c r="DO238">
        <f>IF($GL238&gt;=7,INDEX($DF:$DF,$GK238+7),"")</f>
      </c>
      <c r="DP238">
        <f>IF($GL238&gt;=8,INDEX($DF:$DF,$GK238+8),"")</f>
      </c>
      <c r="DQ238">
        <f>IF($GL238&gt;=9,INDEX($DF:$DF,$GK238+9),"")</f>
      </c>
      <c r="DR238">
        <f>IF($GL238&gt;=10,INDEX($DF:$DF,$GK238+10),"")</f>
      </c>
      <c r="DS238">
        <f>IF($GL238&gt;=11,INDEX($DF:$DF,$GK238+11),"")</f>
      </c>
      <c r="DT238">
        <f>IF($GL238&gt;=12,INDEX($DF:$DF,$GK238+12),"")</f>
      </c>
      <c r="DU238">
        <f>IF($GL238&gt;=13,INDEX($DF:$DF,$GK238+13),"")</f>
      </c>
      <c r="DV238">
        <f>IF($GL238&gt;=14,INDEX($DF:$DF,$GK238+14),"")</f>
      </c>
      <c r="DW238">
        <f>IF($GL238&gt;=15,INDEX($DF:$DF,$GK238+15),"")</f>
      </c>
      <c r="DX238">
        <f>IF($GL238&gt;=16,INDEX($DF:$DF,$GK238+16),"")</f>
      </c>
      <c r="DY238">
        <f>IF($GL238&gt;=17,INDEX($DF:$DF,$GK238+17),"")</f>
      </c>
      <c r="DZ238">
        <f>IF($GL238&gt;=18,INDEX($DF:$DF,$GK238+18),"")</f>
      </c>
      <c r="EA238">
        <f>IF($GL238&gt;=19,INDEX($DF:$DF,$GK238+19),"")</f>
      </c>
      <c r="EB238">
        <f>IF($GL238&gt;=20,INDEX($DF:$DF,$GK238+20),"")</f>
      </c>
      <c r="EC238">
        <f>IF($GL238&gt;=21,INDEX($DF:$DF,$GK238+21),"")</f>
      </c>
      <c r="ED238">
        <f>IF($GL238&gt;=22,INDEX($DF:$DF,$GK238+22),"")</f>
      </c>
      <c r="EE238">
        <f>IF($GL238&gt;=23,INDEX($DF:$DF,$GK238+23),"")</f>
      </c>
      <c r="EF238">
        <f>IF($GL238&gt;=24,INDEX($DF:$DF,$GK238+24),"")</f>
      </c>
      <c r="EG238">
        <f>IF($GL238&gt;=25,INDEX($DF:$DF,$GK238+25),"")</f>
      </c>
      <c r="EH238">
        <f>IF($GL238&gt;=26,INDEX($DF:$DF,$GK238+26),"")</f>
      </c>
      <c r="EI238">
        <f>IF($GL238&gt;=27,INDEX($DF:$DF,$GK238+27),"")</f>
      </c>
      <c r="EJ238">
        <f>IF($GL238&gt;=28,INDEX($DF:$DF,$GK238+28),"")</f>
      </c>
      <c r="EK238">
        <f>IF($GL238&gt;=29,INDEX($DF:$DF,$GK238+29),"")</f>
      </c>
      <c r="EL238">
        <f>IF($GL238&gt;=30,INDEX($DF:$DF,$GK238+30),"")</f>
      </c>
      <c r="EM238">
        <f>IF($GL238&gt;=31,INDEX($DF:$DF,$GK238+31),"")</f>
      </c>
      <c r="EN238">
        <f>IF($GL238&gt;=32,INDEX($DF:$DF,$GK238+32),"")</f>
      </c>
      <c r="EO238">
        <f>IF($GL238&gt;=33,INDEX($DF:$DF,$GK238+33),"")</f>
      </c>
      <c r="EP238">
        <f>IF($GL238&gt;=34,INDEX($DF:$DF,$GK238+34),"")</f>
      </c>
      <c r="EQ238">
        <f>IF($GL238&gt;=35,INDEX($DF:$DF,$GK238+35),"")</f>
      </c>
      <c r="ER238">
        <f>IF($GL238&gt;=36,INDEX($DF:$DF,$GK238+36),"")</f>
      </c>
      <c r="ES238">
        <f>IF($GL238&gt;=37,INDEX($DF:$DF,$GK238+37),"")</f>
      </c>
      <c r="ET238">
        <f>IF($GL238&gt;=38,INDEX($DF:$DF,$GK238+38),"")</f>
      </c>
      <c r="EU238">
        <f>IF($GL238&gt;=39,INDEX($DF:$DF,$GK238+39),"")</f>
      </c>
      <c r="EV238">
        <f>IF($GL238&gt;=40,INDEX($DF:$DF,$GK238+40),"")</f>
      </c>
      <c r="EW238">
        <f>IF($GL238&gt;=1,INDEX($DG:$DG,$GK238+1),"")</f>
      </c>
      <c r="EX238">
        <f>IF($GL238&gt;=2,INDEX($DG:$DG,$GK238+2),"")</f>
      </c>
      <c r="EY238">
        <f>IF($GL238&gt;=3,INDEX($DG:$DG,$GK238+3),"")</f>
      </c>
      <c r="EZ238">
        <f>IF($GL238&gt;=4,INDEX($DG:$DG,$GK238+4),"")</f>
      </c>
      <c r="FA238">
        <f>IF($GL238&gt;=5,INDEX($DG:$DG,$GK238+5),"")</f>
      </c>
      <c r="FB238">
        <f>IF($GL238&gt;=6,INDEX($DG:$DG,$GK238+6),"")</f>
      </c>
      <c r="FC238">
        <f>IF($GL238&gt;=7,INDEX($DG:$DG,$GK238+7),"")</f>
      </c>
      <c r="FD238">
        <f>IF($GL238&gt;=8,INDEX($DG:$DG,$GK238+8),"")</f>
      </c>
      <c r="FE238">
        <f>IF($GL238&gt;=9,INDEX($DG:$DG,$GK238+9),"")</f>
      </c>
      <c r="FF238">
        <f>IF($GL238&gt;=10,INDEX($DG:$DG,$GK238+10),"")</f>
      </c>
      <c r="FG238">
        <f>IF($GL238&gt;=11,INDEX($DG:$DG,$GK238+11),"")</f>
      </c>
      <c r="FH238">
        <f>IF($GL238&gt;=12,INDEX($DG:$DG,$GK238+12),"")</f>
      </c>
      <c r="FI238">
        <f>IF($GL238&gt;=13,INDEX($DG:$DG,$GK238+13),"")</f>
      </c>
      <c r="FJ238">
        <f>IF($GL238&gt;=14,INDEX($DG:$DG,$GK238+14),"")</f>
      </c>
      <c r="FK238">
        <f>IF($GL238&gt;=15,INDEX($DG:$DG,$GK238+15),"")</f>
      </c>
      <c r="FL238">
        <f>IF($GL238&gt;=16,INDEX($DG:$DG,$GK238+16),"")</f>
      </c>
      <c r="FM238">
        <f>IF($GL238&gt;=17,INDEX($DG:$DG,$GK238+17),"")</f>
      </c>
      <c r="FN238">
        <f>IF($GL238&gt;=18,INDEX($DG:$DG,$GK238+18),"")</f>
      </c>
      <c r="FO238">
        <f>IF($GL238&gt;=19,INDEX($DG:$DG,$GK238+19),"")</f>
      </c>
      <c r="FP238">
        <f>IF($GL238&gt;=20,INDEX($DG:$DG,$GK238+20),"")</f>
      </c>
      <c r="FQ238">
        <f>IF($GL238&gt;=21,INDEX($DG:$DG,$GK238+21),"")</f>
      </c>
      <c r="FR238">
        <f>IF($GL238&gt;=22,INDEX($DG:$DG,$GK238+22),"")</f>
      </c>
      <c r="FS238">
        <f>IF($GL238&gt;=23,INDEX($DG:$DG,$GK238+23),"")</f>
      </c>
      <c r="FT238">
        <f>IF($GL238&gt;=24,INDEX($DG:$DG,$GK238+24),"")</f>
      </c>
      <c r="FU238">
        <f>IF($GL238&gt;=25,INDEX($DG:$DG,$GK238+25),"")</f>
      </c>
      <c r="FV238">
        <f>IF($GL238&gt;=26,INDEX($DG:$DG,$GK238+26),"")</f>
      </c>
      <c r="FW238">
        <f>IF($GL238&gt;=27,INDEX($DG:$DG,$GK238+27),"")</f>
      </c>
      <c r="FX238">
        <f>IF($GL238&gt;=28,INDEX($DG:$DG,$GK238+28),"")</f>
      </c>
      <c r="FY238">
        <f>IF($GL238&gt;=29,INDEX($DG:$DG,$GK238+29),"")</f>
      </c>
      <c r="FZ238">
        <f>IF($GL238&gt;=30,INDEX($DG:$DG,$GK238+30),"")</f>
      </c>
      <c r="GA238">
        <f>IF($GL238&gt;=31,INDEX($DG:$DG,$GK238+31),"")</f>
      </c>
      <c r="GB238">
        <f>IF($GL238&gt;=32,INDEX($DG:$DG,$GK238+32),"")</f>
      </c>
      <c r="GC238">
        <f>IF($GL238&gt;=33,INDEX($DG:$DG,$GK238+33),"")</f>
      </c>
      <c r="GD238">
        <f>IF($GL238&gt;=34,INDEX($DG:$DG,$GK238+34),"")</f>
      </c>
      <c r="GE238">
        <f>IF($GL238&gt;=35,INDEX($DG:$DG,$GK238+35),"")</f>
      </c>
      <c r="GF238">
        <f>IF($GL238&gt;=36,INDEX($DG:$DG,$GK238+36),"")</f>
      </c>
      <c r="GG238">
        <f>IF($GL238&gt;=37,INDEX($DG:$DG,$GK238+37),"")</f>
      </c>
      <c r="GH238">
        <f>IF($GL238&gt;=38,INDEX($DG:$DG,$GK238+38),"")</f>
      </c>
      <c r="GI238">
        <f>IF($GL238&gt;=39,INDEX($DG:$DG,$GK238+39),"")</f>
      </c>
      <c r="GJ238">
        <f>IF($GL238&gt;=40,INDEX($DG:$DG,$GK238+40),"")</f>
      </c>
      <c r="GK238">
        <f>IFERROR(MATCH($DE238,$DF$2:$DF$166,0)+1,0)</f>
      </c>
      <c r="GL238">
        <f>IFERROR(INDEX($DH$2:$DH$166,MATCH($DE238,$DF$2:$DF$166,0)),0)</f>
      </c>
      <c r="GM238">
        <f>IFERROR(MATCH($H238,$DI$238:$EV$238,0),0)</f>
      </c>
      <c r="GN238">
        <f>IF($GM238&gt;0,INDEX($EW$238:$GJ$238,$GM238),"")</f>
      </c>
      <c r="GO238" t="s">
        <v>722</v>
      </c>
      <c r="GQ238">
        <f>IF($IZ238&gt;=1,INDEX($GO:$GO,$IY238+1),"")</f>
      </c>
      <c r="GR238">
        <f>IF($IZ238&gt;=2,INDEX($GO:$GO,$IY238+2),"")</f>
      </c>
      <c r="GS238">
        <f>IF($IZ238&gt;=3,INDEX($GO:$GO,$IY238+3),"")</f>
      </c>
      <c r="GT238">
        <f>IF($IZ238&gt;=4,INDEX($GO:$GO,$IY238+4),"")</f>
      </c>
      <c r="GU238">
        <f>IF($IZ238&gt;=5,INDEX($GO:$GO,$IY238+5),"")</f>
      </c>
      <c r="GV238">
        <f>IF($IZ238&gt;=6,INDEX($GO:$GO,$IY238+6),"")</f>
      </c>
      <c r="GW238">
        <f>IF($IZ238&gt;=7,INDEX($GO:$GO,$IY238+7),"")</f>
      </c>
      <c r="GX238">
        <f>IF($IZ238&gt;=8,INDEX($GO:$GO,$IY238+8),"")</f>
      </c>
      <c r="GY238">
        <f>IF($IZ238&gt;=9,INDEX($GO:$GO,$IY238+9),"")</f>
      </c>
      <c r="GZ238">
        <f>IF($IZ238&gt;=10,INDEX($GO:$GO,$IY238+10),"")</f>
      </c>
      <c r="HA238">
        <f>IF($IZ238&gt;=11,INDEX($GO:$GO,$IY238+11),"")</f>
      </c>
      <c r="HB238">
        <f>IF($IZ238&gt;=12,INDEX($GO:$GO,$IY238+12),"")</f>
      </c>
      <c r="HC238">
        <f>IF($IZ238&gt;=13,INDEX($GO:$GO,$IY238+13),"")</f>
      </c>
      <c r="HD238">
        <f>IF($IZ238&gt;=14,INDEX($GO:$GO,$IY238+14),"")</f>
      </c>
      <c r="HE238">
        <f>IF($IZ238&gt;=15,INDEX($GO:$GO,$IY238+15),"")</f>
      </c>
      <c r="HF238">
        <f>IF($IZ238&gt;=16,INDEX($GO:$GO,$IY238+16),"")</f>
      </c>
      <c r="HG238">
        <f>IF($IZ238&gt;=17,INDEX($GO:$GO,$IY238+17),"")</f>
      </c>
      <c r="HH238">
        <f>IF($IZ238&gt;=18,INDEX($GO:$GO,$IY238+18),"")</f>
      </c>
      <c r="HI238">
        <f>IF($IZ238&gt;=19,INDEX($GO:$GO,$IY238+19),"")</f>
      </c>
      <c r="HJ238">
        <f>IF($IZ238&gt;=20,INDEX($GO:$GO,$IY238+20),"")</f>
      </c>
      <c r="HK238">
        <f>IF($IZ238&gt;=21,INDEX($GO:$GO,$IY238+21),"")</f>
      </c>
      <c r="HL238">
        <f>IF($IZ238&gt;=22,INDEX($GO:$GO,$IY238+22),"")</f>
      </c>
      <c r="HM238">
        <f>IF($IZ238&gt;=23,INDEX($GO:$GO,$IY238+23),"")</f>
      </c>
      <c r="HN238">
        <f>IF($IZ238&gt;=24,INDEX($GO:$GO,$IY238+24),"")</f>
      </c>
      <c r="HO238">
        <f>IF($IZ238&gt;=25,INDEX($GO:$GO,$IY238+25),"")</f>
      </c>
      <c r="HP238">
        <f>IF($IZ238&gt;=26,INDEX($GO:$GO,$IY238+26),"")</f>
      </c>
      <c r="HQ238">
        <f>IF($IZ238&gt;=27,INDEX($GO:$GO,$IY238+27),"")</f>
      </c>
      <c r="HR238">
        <f>IF($IZ238&gt;=28,INDEX($GO:$GO,$IY238+28),"")</f>
      </c>
      <c r="HS238">
        <f>IF($IZ238&gt;=29,INDEX($GO:$GO,$IY238+29),"")</f>
      </c>
      <c r="HT238">
        <f>IF($IZ238&gt;=30,INDEX($GO:$GO,$IY238+30),"")</f>
      </c>
      <c r="HU238">
        <f>IF($IZ238&gt;=31,INDEX($GO:$GO,$IY238+31),"")</f>
      </c>
      <c r="HV238">
        <f>IF($IZ238&gt;=32,INDEX($GO:$GO,$IY238+32),"")</f>
      </c>
      <c r="HW238">
        <f>IF($IZ238&gt;=33,INDEX($GO:$GO,$IY238+33),"")</f>
      </c>
      <c r="HX238">
        <f>IF($IZ238&gt;=34,INDEX($GO:$GO,$IY238+34),"")</f>
      </c>
      <c r="HY238">
        <f>IF($IZ238&gt;=35,INDEX($GO:$GO,$IY238+35),"")</f>
      </c>
      <c r="HZ238">
        <f>IF($IZ238&gt;=36,INDEX($GO:$GO,$IY238+36),"")</f>
      </c>
      <c r="IA238">
        <f>IF($IZ238&gt;=37,INDEX($GO:$GO,$IY238+37),"")</f>
      </c>
      <c r="IB238">
        <f>IF($IZ238&gt;=38,INDEX($GO:$GO,$IY238+38),"")</f>
      </c>
      <c r="IC238">
        <f>IF($IZ238&gt;=39,INDEX($GO:$GO,$IY238+39),"")</f>
      </c>
      <c r="ID238">
        <f>IF($IZ238&gt;=40,INDEX($GO:$GO,$IY238+40),"")</f>
      </c>
      <c r="IE238">
        <f>IF($IZ238&gt;=41,INDEX($GO:$GO,$IY238+41),"")</f>
      </c>
      <c r="IF238">
        <f>IF($IZ238&gt;=42,INDEX($GO:$GO,$IY238+42),"")</f>
      </c>
      <c r="IG238">
        <f>IF($IZ238&gt;=43,INDEX($GO:$GO,$IY238+43),"")</f>
      </c>
      <c r="IH238">
        <f>IF($IZ238&gt;=44,INDEX($GO:$GO,$IY238+44),"")</f>
      </c>
      <c r="II238">
        <f>IF($IZ238&gt;=45,INDEX($GO:$GO,$IY238+45),"")</f>
      </c>
      <c r="IJ238">
        <f>IF($IZ238&gt;=46,INDEX($GO:$GO,$IY238+46),"")</f>
      </c>
      <c r="IK238">
        <f>IF($IZ238&gt;=47,INDEX($GO:$GO,$IY238+47),"")</f>
      </c>
      <c r="IL238">
        <f>IF($IZ238&gt;=48,INDEX($GO:$GO,$IY238+48),"")</f>
      </c>
      <c r="IM238">
        <f>IF($IZ238&gt;=49,INDEX($GO:$GO,$IY238+49),"")</f>
      </c>
      <c r="IN238">
        <f>IF($IZ238&gt;=50,INDEX($GO:$GO,$IY238+50),"")</f>
      </c>
      <c r="IO238">
        <f>IF($IZ238&gt;=51,INDEX($GO:$GO,$IY238+51),"")</f>
      </c>
      <c r="IP238">
        <f>IF($IZ238&gt;=52,INDEX($GO:$GO,$IY238+52),"")</f>
      </c>
      <c r="IQ238">
        <f>IF($IZ238&gt;=53,INDEX($GO:$GO,$IY238+53),"")</f>
      </c>
      <c r="IR238">
        <f>IF($IZ238&gt;=54,INDEX($GO:$GO,$IY238+54),"")</f>
      </c>
      <c r="IS238">
        <f>IF($IZ238&gt;=55,INDEX($GO:$GO,$IY238+55),"")</f>
      </c>
      <c r="IT238">
        <f>IF($IZ238&gt;=56,INDEX($GO:$GO,$IY238+56),"")</f>
      </c>
      <c r="IU238">
        <f>IF($IZ238&gt;=57,INDEX($GO:$GO,$IY238+57),"")</f>
      </c>
      <c r="IV238">
        <f>IF($IZ238&gt;=58,INDEX($GO:$GO,$IY238+58),"")</f>
      </c>
      <c r="IW238">
        <f>IF($IZ238&gt;=59,INDEX($GO:$GO,$IY238+59),"")</f>
      </c>
      <c r="IX238">
        <f>IF($IZ238&gt;=60,INDEX($GO:$GO,$IY238+60),"")</f>
      </c>
      <c r="IY238">
        <f>IFERROR(MATCH($GN238,$GO$2:$GO$827,0)+1,0)</f>
      </c>
      <c r="IZ238">
        <f>IFERROR(INDEX($GP$2:$GP$827,MATCH($GN238,$GO$2:$GO$827,0)),0)</f>
      </c>
      <c r="JA238" t="s">
        <v>23</v>
      </c>
      <c r="JB238" t="s">
        <v>23</v>
      </c>
    </row>
    <row r="239" spans="1:262" x14ac:dyDescent="0.25">
      <c r="F239" s="1"/>
      <c r="G239" s="1"/>
      <c r="H239" s="1"/>
      <c r="I239" s="1"/>
      <c r="J239" s="1">
        <f>IFERROR(IF(FIND(" - ",$F239)&gt;0,MID($F239,FIND(" - ",$F239)+3,LEN($F239)),""),"")</f>
      </c>
      <c r="L239" s="1"/>
      <c r="N239" t="s">
        <v>23</v>
      </c>
      <c r="P239">
        <f>IF(OR($N239="",$O239=""),"",IFERROR($N239/$O239,0))</f>
      </c>
      <c r="Q239">
        <f>IF($N239="","",
IF($G239="","",
IF(ISNUMBER(SEARCH("exempt",LOWER($G239))),0,
$N239*(VALUE(SUBSTITUTE($G239,"%",""))/100))))</f>
      </c>
      <c r="W239">
        <f>IF($N239="","",
SUM($N239,$Q239,$U239,$R239,$T239)-
IF($V239="",0,VALUE($V239)))</f>
      </c>
      <c r="AE239" t="s">
        <v>1023</v>
      </c>
      <c r="AJ239" t="s">
        <v>1024</v>
      </c>
      <c r="AM239">
        <f>IFERROR(LEFT($F239,FIND(" - ",$F239)-1),$F239)</f>
      </c>
      <c r="AP239">
        <f>IF($CE239&gt;=1,INDEX($AN:$AN,$CD239+1),"")</f>
      </c>
      <c r="AQ239">
        <f>IF($CE239&gt;=2,INDEX($AN:$AN,$CD239+2),"")</f>
      </c>
      <c r="AR239">
        <f>IF($CE239&gt;=3,INDEX($AN:$AN,$CD239+3),"")</f>
      </c>
      <c r="AS239">
        <f>IF($CE239&gt;=4,INDEX($AN:$AN,$CD239+4),"")</f>
      </c>
      <c r="AT239">
        <f>IF($CE239&gt;=5,INDEX($AN:$AN,$CD239+5),"")</f>
      </c>
      <c r="AU239">
        <f>IF($CE239&gt;=6,INDEX($AN:$AN,$CD239+6),"")</f>
      </c>
      <c r="AV239">
        <f>IF($CE239&gt;=7,INDEX($AN:$AN,$CD239+7),"")</f>
      </c>
      <c r="AW239">
        <f>IF($CE239&gt;=8,INDEX($AN:$AN,$CD239+8),"")</f>
      </c>
      <c r="AX239">
        <f>IF($CE239&gt;=9,INDEX($AN:$AN,$CD239+9),"")</f>
      </c>
      <c r="AY239">
        <f>IF($CE239&gt;=10,INDEX($AN:$AN,$CD239+10),"")</f>
      </c>
      <c r="AZ239">
        <f>IF($CE239&gt;=11,INDEX($AN:$AN,$CD239+11),"")</f>
      </c>
      <c r="BA239">
        <f>IF($CE239&gt;=12,INDEX($AN:$AN,$CD239+12),"")</f>
      </c>
      <c r="BB239">
        <f>IF($CE239&gt;=13,INDEX($AN:$AN,$CD239+13),"")</f>
      </c>
      <c r="BC239">
        <f>IF($CE239&gt;=14,INDEX($AN:$AN,$CD239+14),"")</f>
      </c>
      <c r="BD239">
        <f>IF($CE239&gt;=15,INDEX($AN:$AN,$CD239+15),"")</f>
      </c>
      <c r="BE239">
        <f>IF($CE239&gt;=16,INDEX($AN:$AN,$CD239+16),"")</f>
      </c>
      <c r="BF239">
        <f>IF($CE239&gt;=17,INDEX($AN:$AN,$CD239+17),"")</f>
      </c>
      <c r="BG239">
        <f>IF($CE239&gt;=18,INDEX($AN:$AN,$CD239+18),"")</f>
      </c>
      <c r="BH239">
        <f>IF($CE239&gt;=19,INDEX($AN:$AN,$CD239+19),"")</f>
      </c>
      <c r="BI239">
        <f>IF($CE239&gt;=20,INDEX($AN:$AN,$CD239+20),"")</f>
      </c>
      <c r="BJ239">
        <f>IF($CE239&gt;=21,INDEX($AN:$AN,$CD239+21),"")</f>
      </c>
      <c r="BK239">
        <f>IF($CE239&gt;=22,INDEX($AN:$AN,$CD239+22),"")</f>
      </c>
      <c r="BL239">
        <f>IF($CE239&gt;=23,INDEX($AN:$AN,$CD239+23),"")</f>
      </c>
      <c r="BM239">
        <f>IF($CE239&gt;=24,INDEX($AN:$AN,$CD239+24),"")</f>
      </c>
      <c r="BN239">
        <f>IF($CE239&gt;=25,INDEX($AN:$AN,$CD239+25),"")</f>
      </c>
      <c r="BO239">
        <f>IF($CE239&gt;=26,INDEX($AN:$AN,$CD239+26),"")</f>
      </c>
      <c r="BP239">
        <f>IF($CE239&gt;=27,INDEX($AN:$AN,$CD239+27),"")</f>
      </c>
      <c r="BQ239">
        <f>IF($CE239&gt;=28,INDEX($AN:$AN,$CD239+28),"")</f>
      </c>
      <c r="BR239">
        <f>IF($CE239&gt;=29,INDEX($AN:$AN,$CD239+29),"")</f>
      </c>
      <c r="BS239">
        <f>IF($CE239&gt;=30,INDEX($AN:$AN,$CD239+30),"")</f>
      </c>
      <c r="BT239">
        <f>IF($CE239&gt;=31,INDEX($AN:$AN,$CD239+31),"")</f>
      </c>
      <c r="BU239">
        <f>IF($CE239&gt;=32,INDEX($AN:$AN,$CD239+32),"")</f>
      </c>
      <c r="BV239">
        <f>IF($CE239&gt;=33,INDEX($AN:$AN,$CD239+33),"")</f>
      </c>
      <c r="BW239">
        <f>IF($CE239&gt;=34,INDEX($AN:$AN,$CD239+34),"")</f>
      </c>
      <c r="BX239">
        <f>IF($CE239&gt;=35,INDEX($AN:$AN,$CD239+35),"")</f>
      </c>
      <c r="BY239">
        <f>IF($CE239&gt;=36,INDEX($AN:$AN,$CD239+36),"")</f>
      </c>
      <c r="BZ239">
        <f>IF($CE239&gt;=37,INDEX($AN:$AN,$CD239+37),"")</f>
      </c>
      <c r="CA239">
        <f>IF($CE239&gt;=38,INDEX($AN:$AN,$CD239+38),"")</f>
      </c>
      <c r="CB239">
        <f>IF($CE239&gt;=39,INDEX($AN:$AN,$CD239+39),"")</f>
      </c>
      <c r="CC239">
        <f>IF($CE239&gt;=40,INDEX($AN:$AN,$CD239+40),"")</f>
      </c>
      <c r="CD239">
        <f>IFERROR(MATCH($AM239,$AN$2:$AN$133,0)+1,0)</f>
      </c>
      <c r="CE239">
        <f>IFERROR(INDEX($AO$2:$AO$133,MATCH($AM239,$AN$2:$AN$133,0)),0)</f>
      </c>
      <c r="CF239">
        <f>IFERROR(LEFT($K239,FIND(" - ",$K239)-1),$K239)</f>
      </c>
      <c r="CG239" t="s">
        <v>118</v>
      </c>
      <c r="CI239">
        <f>IF($DD239&gt;=1,INDEX($CG:$CG,$DC239+1),"")</f>
      </c>
      <c r="CJ239">
        <f>IF($DD239&gt;=2,INDEX($CG:$CG,$DC239+2),"")</f>
      </c>
      <c r="CK239">
        <f>IF($DD239&gt;=3,INDEX($CG:$CG,$DC239+3),"")</f>
      </c>
      <c r="CL239">
        <f>IF($DD239&gt;=4,INDEX($CG:$CG,$DC239+4),"")</f>
      </c>
      <c r="CM239">
        <f>IF($DD239&gt;=5,INDEX($CG:$CG,$DC239+5),"")</f>
      </c>
      <c r="CN239">
        <f>IF($DD239&gt;=6,INDEX($CG:$CG,$DC239+6),"")</f>
      </c>
      <c r="CO239">
        <f>IF($DD239&gt;=7,INDEX($CG:$CG,$DC239+7),"")</f>
      </c>
      <c r="CP239">
        <f>IF($DD239&gt;=8,INDEX($CG:$CG,$DC239+8),"")</f>
      </c>
      <c r="CQ239">
        <f>IF($DD239&gt;=9,INDEX($CG:$CG,$DC239+9),"")</f>
      </c>
      <c r="CR239">
        <f>IF($DD239&gt;=10,INDEX($CG:$CG,$DC239+10),"")</f>
      </c>
      <c r="CS239">
        <f>IF($DD239&gt;=11,INDEX($CG:$CG,$DC239+11),"")</f>
      </c>
      <c r="CT239">
        <f>IF($DD239&gt;=12,INDEX($CG:$CG,$DC239+12),"")</f>
      </c>
      <c r="CU239">
        <f>IF($DD239&gt;=13,INDEX($CG:$CG,$DC239+13),"")</f>
      </c>
      <c r="CV239">
        <f>IF($DD239&gt;=14,INDEX($CG:$CG,$DC239+14),"")</f>
      </c>
      <c r="CW239">
        <f>IF($DD239&gt;=15,INDEX($CG:$CG,$DC239+15),"")</f>
      </c>
      <c r="CX239">
        <f>IF($DD239&gt;=16,INDEX($CG:$CG,$DC239+16),"")</f>
      </c>
      <c r="CY239">
        <f>IF($DD239&gt;=17,INDEX($CG:$CG,$DC239+17),"")</f>
      </c>
      <c r="CZ239">
        <f>IF($DD239&gt;=18,INDEX($CG:$CG,$DC239+18),"")</f>
      </c>
      <c r="DA239">
        <f>IF($DD239&gt;=19,INDEX($CG:$CG,$DC239+19),"")</f>
      </c>
      <c r="DB239">
        <f>IF($DD239&gt;=20,INDEX($CG:$CG,$DC239+20),"")</f>
      </c>
      <c r="DC239">
        <f>IFERROR(MATCH($CF239,$CG$2:$CG$1558,0)+1,0)</f>
      </c>
      <c r="DD239">
        <f>IFERROR(INDEX($CH$2:$CH$1558,MATCH($CF239,$CG$2:$CG$1558,0)),0)</f>
      </c>
      <c r="DE239">
        <f>IFERROR(INDEX($AL:$AL,MATCH($G239,$AK:$AK,0))&amp;"","")</f>
      </c>
      <c r="DI239">
        <f>IF($GL239&gt;=1,INDEX($DF:$DF,$GK239+1),"")</f>
      </c>
      <c r="DJ239">
        <f>IF($GL239&gt;=2,INDEX($DF:$DF,$GK239+2),"")</f>
      </c>
      <c r="DK239">
        <f>IF($GL239&gt;=3,INDEX($DF:$DF,$GK239+3),"")</f>
      </c>
      <c r="DL239">
        <f>IF($GL239&gt;=4,INDEX($DF:$DF,$GK239+4),"")</f>
      </c>
      <c r="DM239">
        <f>IF($GL239&gt;=5,INDEX($DF:$DF,$GK239+5),"")</f>
      </c>
      <c r="DN239">
        <f>IF($GL239&gt;=6,INDEX($DF:$DF,$GK239+6),"")</f>
      </c>
      <c r="DO239">
        <f>IF($GL239&gt;=7,INDEX($DF:$DF,$GK239+7),"")</f>
      </c>
      <c r="DP239">
        <f>IF($GL239&gt;=8,INDEX($DF:$DF,$GK239+8),"")</f>
      </c>
      <c r="DQ239">
        <f>IF($GL239&gt;=9,INDEX($DF:$DF,$GK239+9),"")</f>
      </c>
      <c r="DR239">
        <f>IF($GL239&gt;=10,INDEX($DF:$DF,$GK239+10),"")</f>
      </c>
      <c r="DS239">
        <f>IF($GL239&gt;=11,INDEX($DF:$DF,$GK239+11),"")</f>
      </c>
      <c r="DT239">
        <f>IF($GL239&gt;=12,INDEX($DF:$DF,$GK239+12),"")</f>
      </c>
      <c r="DU239">
        <f>IF($GL239&gt;=13,INDEX($DF:$DF,$GK239+13),"")</f>
      </c>
      <c r="DV239">
        <f>IF($GL239&gt;=14,INDEX($DF:$DF,$GK239+14),"")</f>
      </c>
      <c r="DW239">
        <f>IF($GL239&gt;=15,INDEX($DF:$DF,$GK239+15),"")</f>
      </c>
      <c r="DX239">
        <f>IF($GL239&gt;=16,INDEX($DF:$DF,$GK239+16),"")</f>
      </c>
      <c r="DY239">
        <f>IF($GL239&gt;=17,INDEX($DF:$DF,$GK239+17),"")</f>
      </c>
      <c r="DZ239">
        <f>IF($GL239&gt;=18,INDEX($DF:$DF,$GK239+18),"")</f>
      </c>
      <c r="EA239">
        <f>IF($GL239&gt;=19,INDEX($DF:$DF,$GK239+19),"")</f>
      </c>
      <c r="EB239">
        <f>IF($GL239&gt;=20,INDEX($DF:$DF,$GK239+20),"")</f>
      </c>
      <c r="EC239">
        <f>IF($GL239&gt;=21,INDEX($DF:$DF,$GK239+21),"")</f>
      </c>
      <c r="ED239">
        <f>IF($GL239&gt;=22,INDEX($DF:$DF,$GK239+22),"")</f>
      </c>
      <c r="EE239">
        <f>IF($GL239&gt;=23,INDEX($DF:$DF,$GK239+23),"")</f>
      </c>
      <c r="EF239">
        <f>IF($GL239&gt;=24,INDEX($DF:$DF,$GK239+24),"")</f>
      </c>
      <c r="EG239">
        <f>IF($GL239&gt;=25,INDEX($DF:$DF,$GK239+25),"")</f>
      </c>
      <c r="EH239">
        <f>IF($GL239&gt;=26,INDEX($DF:$DF,$GK239+26),"")</f>
      </c>
      <c r="EI239">
        <f>IF($GL239&gt;=27,INDEX($DF:$DF,$GK239+27),"")</f>
      </c>
      <c r="EJ239">
        <f>IF($GL239&gt;=28,INDEX($DF:$DF,$GK239+28),"")</f>
      </c>
      <c r="EK239">
        <f>IF($GL239&gt;=29,INDEX($DF:$DF,$GK239+29),"")</f>
      </c>
      <c r="EL239">
        <f>IF($GL239&gt;=30,INDEX($DF:$DF,$GK239+30),"")</f>
      </c>
      <c r="EM239">
        <f>IF($GL239&gt;=31,INDEX($DF:$DF,$GK239+31),"")</f>
      </c>
      <c r="EN239">
        <f>IF($GL239&gt;=32,INDEX($DF:$DF,$GK239+32),"")</f>
      </c>
      <c r="EO239">
        <f>IF($GL239&gt;=33,INDEX($DF:$DF,$GK239+33),"")</f>
      </c>
      <c r="EP239">
        <f>IF($GL239&gt;=34,INDEX($DF:$DF,$GK239+34),"")</f>
      </c>
      <c r="EQ239">
        <f>IF($GL239&gt;=35,INDEX($DF:$DF,$GK239+35),"")</f>
      </c>
      <c r="ER239">
        <f>IF($GL239&gt;=36,INDEX($DF:$DF,$GK239+36),"")</f>
      </c>
      <c r="ES239">
        <f>IF($GL239&gt;=37,INDEX($DF:$DF,$GK239+37),"")</f>
      </c>
      <c r="ET239">
        <f>IF($GL239&gt;=38,INDEX($DF:$DF,$GK239+38),"")</f>
      </c>
      <c r="EU239">
        <f>IF($GL239&gt;=39,INDEX($DF:$DF,$GK239+39),"")</f>
      </c>
      <c r="EV239">
        <f>IF($GL239&gt;=40,INDEX($DF:$DF,$GK239+40),"")</f>
      </c>
      <c r="EW239">
        <f>IF($GL239&gt;=1,INDEX($DG:$DG,$GK239+1),"")</f>
      </c>
      <c r="EX239">
        <f>IF($GL239&gt;=2,INDEX($DG:$DG,$GK239+2),"")</f>
      </c>
      <c r="EY239">
        <f>IF($GL239&gt;=3,INDEX($DG:$DG,$GK239+3),"")</f>
      </c>
      <c r="EZ239">
        <f>IF($GL239&gt;=4,INDEX($DG:$DG,$GK239+4),"")</f>
      </c>
      <c r="FA239">
        <f>IF($GL239&gt;=5,INDEX($DG:$DG,$GK239+5),"")</f>
      </c>
      <c r="FB239">
        <f>IF($GL239&gt;=6,INDEX($DG:$DG,$GK239+6),"")</f>
      </c>
      <c r="FC239">
        <f>IF($GL239&gt;=7,INDEX($DG:$DG,$GK239+7),"")</f>
      </c>
      <c r="FD239">
        <f>IF($GL239&gt;=8,INDEX($DG:$DG,$GK239+8),"")</f>
      </c>
      <c r="FE239">
        <f>IF($GL239&gt;=9,INDEX($DG:$DG,$GK239+9),"")</f>
      </c>
      <c r="FF239">
        <f>IF($GL239&gt;=10,INDEX($DG:$DG,$GK239+10),"")</f>
      </c>
      <c r="FG239">
        <f>IF($GL239&gt;=11,INDEX($DG:$DG,$GK239+11),"")</f>
      </c>
      <c r="FH239">
        <f>IF($GL239&gt;=12,INDEX($DG:$DG,$GK239+12),"")</f>
      </c>
      <c r="FI239">
        <f>IF($GL239&gt;=13,INDEX($DG:$DG,$GK239+13),"")</f>
      </c>
      <c r="FJ239">
        <f>IF($GL239&gt;=14,INDEX($DG:$DG,$GK239+14),"")</f>
      </c>
      <c r="FK239">
        <f>IF($GL239&gt;=15,INDEX($DG:$DG,$GK239+15),"")</f>
      </c>
      <c r="FL239">
        <f>IF($GL239&gt;=16,INDEX($DG:$DG,$GK239+16),"")</f>
      </c>
      <c r="FM239">
        <f>IF($GL239&gt;=17,INDEX($DG:$DG,$GK239+17),"")</f>
      </c>
      <c r="FN239">
        <f>IF($GL239&gt;=18,INDEX($DG:$DG,$GK239+18),"")</f>
      </c>
      <c r="FO239">
        <f>IF($GL239&gt;=19,INDEX($DG:$DG,$GK239+19),"")</f>
      </c>
      <c r="FP239">
        <f>IF($GL239&gt;=20,INDEX($DG:$DG,$GK239+20),"")</f>
      </c>
      <c r="FQ239">
        <f>IF($GL239&gt;=21,INDEX($DG:$DG,$GK239+21),"")</f>
      </c>
      <c r="FR239">
        <f>IF($GL239&gt;=22,INDEX($DG:$DG,$GK239+22),"")</f>
      </c>
      <c r="FS239">
        <f>IF($GL239&gt;=23,INDEX($DG:$DG,$GK239+23),"")</f>
      </c>
      <c r="FT239">
        <f>IF($GL239&gt;=24,INDEX($DG:$DG,$GK239+24),"")</f>
      </c>
      <c r="FU239">
        <f>IF($GL239&gt;=25,INDEX($DG:$DG,$GK239+25),"")</f>
      </c>
      <c r="FV239">
        <f>IF($GL239&gt;=26,INDEX($DG:$DG,$GK239+26),"")</f>
      </c>
      <c r="FW239">
        <f>IF($GL239&gt;=27,INDEX($DG:$DG,$GK239+27),"")</f>
      </c>
      <c r="FX239">
        <f>IF($GL239&gt;=28,INDEX($DG:$DG,$GK239+28),"")</f>
      </c>
      <c r="FY239">
        <f>IF($GL239&gt;=29,INDEX($DG:$DG,$GK239+29),"")</f>
      </c>
      <c r="FZ239">
        <f>IF($GL239&gt;=30,INDEX($DG:$DG,$GK239+30),"")</f>
      </c>
      <c r="GA239">
        <f>IF($GL239&gt;=31,INDEX($DG:$DG,$GK239+31),"")</f>
      </c>
      <c r="GB239">
        <f>IF($GL239&gt;=32,INDEX($DG:$DG,$GK239+32),"")</f>
      </c>
      <c r="GC239">
        <f>IF($GL239&gt;=33,INDEX($DG:$DG,$GK239+33),"")</f>
      </c>
      <c r="GD239">
        <f>IF($GL239&gt;=34,INDEX($DG:$DG,$GK239+34),"")</f>
      </c>
      <c r="GE239">
        <f>IF($GL239&gt;=35,INDEX($DG:$DG,$GK239+35),"")</f>
      </c>
      <c r="GF239">
        <f>IF($GL239&gt;=36,INDEX($DG:$DG,$GK239+36),"")</f>
      </c>
      <c r="GG239">
        <f>IF($GL239&gt;=37,INDEX($DG:$DG,$GK239+37),"")</f>
      </c>
      <c r="GH239">
        <f>IF($GL239&gt;=38,INDEX($DG:$DG,$GK239+38),"")</f>
      </c>
      <c r="GI239">
        <f>IF($GL239&gt;=39,INDEX($DG:$DG,$GK239+39),"")</f>
      </c>
      <c r="GJ239">
        <f>IF($GL239&gt;=40,INDEX($DG:$DG,$GK239+40),"")</f>
      </c>
      <c r="GK239">
        <f>IFERROR(MATCH($DE239,$DF$2:$DF$166,0)+1,0)</f>
      </c>
      <c r="GL239">
        <f>IFERROR(INDEX($DH$2:$DH$166,MATCH($DE239,$DF$2:$DF$166,0)),0)</f>
      </c>
      <c r="GM239">
        <f>IFERROR(MATCH($H239,$DI$239:$EV$239,0),0)</f>
      </c>
      <c r="GN239">
        <f>IF($GM239&gt;0,INDEX($EW$239:$GJ$239,$GM239),"")</f>
      </c>
      <c r="GO239" t="s">
        <v>726</v>
      </c>
      <c r="GQ239">
        <f>IF($IZ239&gt;=1,INDEX($GO:$GO,$IY239+1),"")</f>
      </c>
      <c r="GR239">
        <f>IF($IZ239&gt;=2,INDEX($GO:$GO,$IY239+2),"")</f>
      </c>
      <c r="GS239">
        <f>IF($IZ239&gt;=3,INDEX($GO:$GO,$IY239+3),"")</f>
      </c>
      <c r="GT239">
        <f>IF($IZ239&gt;=4,INDEX($GO:$GO,$IY239+4),"")</f>
      </c>
      <c r="GU239">
        <f>IF($IZ239&gt;=5,INDEX($GO:$GO,$IY239+5),"")</f>
      </c>
      <c r="GV239">
        <f>IF($IZ239&gt;=6,INDEX($GO:$GO,$IY239+6),"")</f>
      </c>
      <c r="GW239">
        <f>IF($IZ239&gt;=7,INDEX($GO:$GO,$IY239+7),"")</f>
      </c>
      <c r="GX239">
        <f>IF($IZ239&gt;=8,INDEX($GO:$GO,$IY239+8),"")</f>
      </c>
      <c r="GY239">
        <f>IF($IZ239&gt;=9,INDEX($GO:$GO,$IY239+9),"")</f>
      </c>
      <c r="GZ239">
        <f>IF($IZ239&gt;=10,INDEX($GO:$GO,$IY239+10),"")</f>
      </c>
      <c r="HA239">
        <f>IF($IZ239&gt;=11,INDEX($GO:$GO,$IY239+11),"")</f>
      </c>
      <c r="HB239">
        <f>IF($IZ239&gt;=12,INDEX($GO:$GO,$IY239+12),"")</f>
      </c>
      <c r="HC239">
        <f>IF($IZ239&gt;=13,INDEX($GO:$GO,$IY239+13),"")</f>
      </c>
      <c r="HD239">
        <f>IF($IZ239&gt;=14,INDEX($GO:$GO,$IY239+14),"")</f>
      </c>
      <c r="HE239">
        <f>IF($IZ239&gt;=15,INDEX($GO:$GO,$IY239+15),"")</f>
      </c>
      <c r="HF239">
        <f>IF($IZ239&gt;=16,INDEX($GO:$GO,$IY239+16),"")</f>
      </c>
      <c r="HG239">
        <f>IF($IZ239&gt;=17,INDEX($GO:$GO,$IY239+17),"")</f>
      </c>
      <c r="HH239">
        <f>IF($IZ239&gt;=18,INDEX($GO:$GO,$IY239+18),"")</f>
      </c>
      <c r="HI239">
        <f>IF($IZ239&gt;=19,INDEX($GO:$GO,$IY239+19),"")</f>
      </c>
      <c r="HJ239">
        <f>IF($IZ239&gt;=20,INDEX($GO:$GO,$IY239+20),"")</f>
      </c>
      <c r="HK239">
        <f>IF($IZ239&gt;=21,INDEX($GO:$GO,$IY239+21),"")</f>
      </c>
      <c r="HL239">
        <f>IF($IZ239&gt;=22,INDEX($GO:$GO,$IY239+22),"")</f>
      </c>
      <c r="HM239">
        <f>IF($IZ239&gt;=23,INDEX($GO:$GO,$IY239+23),"")</f>
      </c>
      <c r="HN239">
        <f>IF($IZ239&gt;=24,INDEX($GO:$GO,$IY239+24),"")</f>
      </c>
      <c r="HO239">
        <f>IF($IZ239&gt;=25,INDEX($GO:$GO,$IY239+25),"")</f>
      </c>
      <c r="HP239">
        <f>IF($IZ239&gt;=26,INDEX($GO:$GO,$IY239+26),"")</f>
      </c>
      <c r="HQ239">
        <f>IF($IZ239&gt;=27,INDEX($GO:$GO,$IY239+27),"")</f>
      </c>
      <c r="HR239">
        <f>IF($IZ239&gt;=28,INDEX($GO:$GO,$IY239+28),"")</f>
      </c>
      <c r="HS239">
        <f>IF($IZ239&gt;=29,INDEX($GO:$GO,$IY239+29),"")</f>
      </c>
      <c r="HT239">
        <f>IF($IZ239&gt;=30,INDEX($GO:$GO,$IY239+30),"")</f>
      </c>
      <c r="HU239">
        <f>IF($IZ239&gt;=31,INDEX($GO:$GO,$IY239+31),"")</f>
      </c>
      <c r="HV239">
        <f>IF($IZ239&gt;=32,INDEX($GO:$GO,$IY239+32),"")</f>
      </c>
      <c r="HW239">
        <f>IF($IZ239&gt;=33,INDEX($GO:$GO,$IY239+33),"")</f>
      </c>
      <c r="HX239">
        <f>IF($IZ239&gt;=34,INDEX($GO:$GO,$IY239+34),"")</f>
      </c>
      <c r="HY239">
        <f>IF($IZ239&gt;=35,INDEX($GO:$GO,$IY239+35),"")</f>
      </c>
      <c r="HZ239">
        <f>IF($IZ239&gt;=36,INDEX($GO:$GO,$IY239+36),"")</f>
      </c>
      <c r="IA239">
        <f>IF($IZ239&gt;=37,INDEX($GO:$GO,$IY239+37),"")</f>
      </c>
      <c r="IB239">
        <f>IF($IZ239&gt;=38,INDEX($GO:$GO,$IY239+38),"")</f>
      </c>
      <c r="IC239">
        <f>IF($IZ239&gt;=39,INDEX($GO:$GO,$IY239+39),"")</f>
      </c>
      <c r="ID239">
        <f>IF($IZ239&gt;=40,INDEX($GO:$GO,$IY239+40),"")</f>
      </c>
      <c r="IE239">
        <f>IF($IZ239&gt;=41,INDEX($GO:$GO,$IY239+41),"")</f>
      </c>
      <c r="IF239">
        <f>IF($IZ239&gt;=42,INDEX($GO:$GO,$IY239+42),"")</f>
      </c>
      <c r="IG239">
        <f>IF($IZ239&gt;=43,INDEX($GO:$GO,$IY239+43),"")</f>
      </c>
      <c r="IH239">
        <f>IF($IZ239&gt;=44,INDEX($GO:$GO,$IY239+44),"")</f>
      </c>
      <c r="II239">
        <f>IF($IZ239&gt;=45,INDEX($GO:$GO,$IY239+45),"")</f>
      </c>
      <c r="IJ239">
        <f>IF($IZ239&gt;=46,INDEX($GO:$GO,$IY239+46),"")</f>
      </c>
      <c r="IK239">
        <f>IF($IZ239&gt;=47,INDEX($GO:$GO,$IY239+47),"")</f>
      </c>
      <c r="IL239">
        <f>IF($IZ239&gt;=48,INDEX($GO:$GO,$IY239+48),"")</f>
      </c>
      <c r="IM239">
        <f>IF($IZ239&gt;=49,INDEX($GO:$GO,$IY239+49),"")</f>
      </c>
      <c r="IN239">
        <f>IF($IZ239&gt;=50,INDEX($GO:$GO,$IY239+50),"")</f>
      </c>
      <c r="IO239">
        <f>IF($IZ239&gt;=51,INDEX($GO:$GO,$IY239+51),"")</f>
      </c>
      <c r="IP239">
        <f>IF($IZ239&gt;=52,INDEX($GO:$GO,$IY239+52),"")</f>
      </c>
      <c r="IQ239">
        <f>IF($IZ239&gt;=53,INDEX($GO:$GO,$IY239+53),"")</f>
      </c>
      <c r="IR239">
        <f>IF($IZ239&gt;=54,INDEX($GO:$GO,$IY239+54),"")</f>
      </c>
      <c r="IS239">
        <f>IF($IZ239&gt;=55,INDEX($GO:$GO,$IY239+55),"")</f>
      </c>
      <c r="IT239">
        <f>IF($IZ239&gt;=56,INDEX($GO:$GO,$IY239+56),"")</f>
      </c>
      <c r="IU239">
        <f>IF($IZ239&gt;=57,INDEX($GO:$GO,$IY239+57),"")</f>
      </c>
      <c r="IV239">
        <f>IF($IZ239&gt;=58,INDEX($GO:$GO,$IY239+58),"")</f>
      </c>
      <c r="IW239">
        <f>IF($IZ239&gt;=59,INDEX($GO:$GO,$IY239+59),"")</f>
      </c>
      <c r="IX239">
        <f>IF($IZ239&gt;=60,INDEX($GO:$GO,$IY239+60),"")</f>
      </c>
      <c r="IY239">
        <f>IFERROR(MATCH($GN239,$GO$2:$GO$827,0)+1,0)</f>
      </c>
      <c r="IZ239">
        <f>IFERROR(INDEX($GP$2:$GP$827,MATCH($GN239,$GO$2:$GO$827,0)),0)</f>
      </c>
      <c r="JA239" t="s">
        <v>23</v>
      </c>
      <c r="JB239" t="s">
        <v>23</v>
      </c>
    </row>
    <row r="240" spans="1:262" x14ac:dyDescent="0.25">
      <c r="F240" s="1"/>
      <c r="G240" s="1"/>
      <c r="H240" s="1"/>
      <c r="I240" s="1"/>
      <c r="J240" s="1">
        <f>IFERROR(IF(FIND(" - ",$F240)&gt;0,MID($F240,FIND(" - ",$F240)+3,LEN($F240)),""),"")</f>
      </c>
      <c r="L240" s="1"/>
      <c r="N240" t="s">
        <v>23</v>
      </c>
      <c r="P240">
        <f>IF(OR($N240="",$O240=""),"",IFERROR($N240/$O240,0))</f>
      </c>
      <c r="Q240">
        <f>IF($N240="","",
IF($G240="","",
IF(ISNUMBER(SEARCH("exempt",LOWER($G240))),0,
$N240*(VALUE(SUBSTITUTE($G240,"%",""))/100))))</f>
      </c>
      <c r="W240">
        <f>IF($N240="","",
SUM($N240,$Q240,$U240,$R240,$T240)-
IF($V240="",0,VALUE($V240)))</f>
      </c>
      <c r="AE240" t="s">
        <v>1025</v>
      </c>
      <c r="AJ240" t="s">
        <v>1026</v>
      </c>
      <c r="AM240">
        <f>IFERROR(LEFT($F240,FIND(" - ",$F240)-1),$F240)</f>
      </c>
      <c r="AP240">
        <f>IF($CE240&gt;=1,INDEX($AN:$AN,$CD240+1),"")</f>
      </c>
      <c r="AQ240">
        <f>IF($CE240&gt;=2,INDEX($AN:$AN,$CD240+2),"")</f>
      </c>
      <c r="AR240">
        <f>IF($CE240&gt;=3,INDEX($AN:$AN,$CD240+3),"")</f>
      </c>
      <c r="AS240">
        <f>IF($CE240&gt;=4,INDEX($AN:$AN,$CD240+4),"")</f>
      </c>
      <c r="AT240">
        <f>IF($CE240&gt;=5,INDEX($AN:$AN,$CD240+5),"")</f>
      </c>
      <c r="AU240">
        <f>IF($CE240&gt;=6,INDEX($AN:$AN,$CD240+6),"")</f>
      </c>
      <c r="AV240">
        <f>IF($CE240&gt;=7,INDEX($AN:$AN,$CD240+7),"")</f>
      </c>
      <c r="AW240">
        <f>IF($CE240&gt;=8,INDEX($AN:$AN,$CD240+8),"")</f>
      </c>
      <c r="AX240">
        <f>IF($CE240&gt;=9,INDEX($AN:$AN,$CD240+9),"")</f>
      </c>
      <c r="AY240">
        <f>IF($CE240&gt;=10,INDEX($AN:$AN,$CD240+10),"")</f>
      </c>
      <c r="AZ240">
        <f>IF($CE240&gt;=11,INDEX($AN:$AN,$CD240+11),"")</f>
      </c>
      <c r="BA240">
        <f>IF($CE240&gt;=12,INDEX($AN:$AN,$CD240+12),"")</f>
      </c>
      <c r="BB240">
        <f>IF($CE240&gt;=13,INDEX($AN:$AN,$CD240+13),"")</f>
      </c>
      <c r="BC240">
        <f>IF($CE240&gt;=14,INDEX($AN:$AN,$CD240+14),"")</f>
      </c>
      <c r="BD240">
        <f>IF($CE240&gt;=15,INDEX($AN:$AN,$CD240+15),"")</f>
      </c>
      <c r="BE240">
        <f>IF($CE240&gt;=16,INDEX($AN:$AN,$CD240+16),"")</f>
      </c>
      <c r="BF240">
        <f>IF($CE240&gt;=17,INDEX($AN:$AN,$CD240+17),"")</f>
      </c>
      <c r="BG240">
        <f>IF($CE240&gt;=18,INDEX($AN:$AN,$CD240+18),"")</f>
      </c>
      <c r="BH240">
        <f>IF($CE240&gt;=19,INDEX($AN:$AN,$CD240+19),"")</f>
      </c>
      <c r="BI240">
        <f>IF($CE240&gt;=20,INDEX($AN:$AN,$CD240+20),"")</f>
      </c>
      <c r="BJ240">
        <f>IF($CE240&gt;=21,INDEX($AN:$AN,$CD240+21),"")</f>
      </c>
      <c r="BK240">
        <f>IF($CE240&gt;=22,INDEX($AN:$AN,$CD240+22),"")</f>
      </c>
      <c r="BL240">
        <f>IF($CE240&gt;=23,INDEX($AN:$AN,$CD240+23),"")</f>
      </c>
      <c r="BM240">
        <f>IF($CE240&gt;=24,INDEX($AN:$AN,$CD240+24),"")</f>
      </c>
      <c r="BN240">
        <f>IF($CE240&gt;=25,INDEX($AN:$AN,$CD240+25),"")</f>
      </c>
      <c r="BO240">
        <f>IF($CE240&gt;=26,INDEX($AN:$AN,$CD240+26),"")</f>
      </c>
      <c r="BP240">
        <f>IF($CE240&gt;=27,INDEX($AN:$AN,$CD240+27),"")</f>
      </c>
      <c r="BQ240">
        <f>IF($CE240&gt;=28,INDEX($AN:$AN,$CD240+28),"")</f>
      </c>
      <c r="BR240">
        <f>IF($CE240&gt;=29,INDEX($AN:$AN,$CD240+29),"")</f>
      </c>
      <c r="BS240">
        <f>IF($CE240&gt;=30,INDEX($AN:$AN,$CD240+30),"")</f>
      </c>
      <c r="BT240">
        <f>IF($CE240&gt;=31,INDEX($AN:$AN,$CD240+31),"")</f>
      </c>
      <c r="BU240">
        <f>IF($CE240&gt;=32,INDEX($AN:$AN,$CD240+32),"")</f>
      </c>
      <c r="BV240">
        <f>IF($CE240&gt;=33,INDEX($AN:$AN,$CD240+33),"")</f>
      </c>
      <c r="BW240">
        <f>IF($CE240&gt;=34,INDEX($AN:$AN,$CD240+34),"")</f>
      </c>
      <c r="BX240">
        <f>IF($CE240&gt;=35,INDEX($AN:$AN,$CD240+35),"")</f>
      </c>
      <c r="BY240">
        <f>IF($CE240&gt;=36,INDEX($AN:$AN,$CD240+36),"")</f>
      </c>
      <c r="BZ240">
        <f>IF($CE240&gt;=37,INDEX($AN:$AN,$CD240+37),"")</f>
      </c>
      <c r="CA240">
        <f>IF($CE240&gt;=38,INDEX($AN:$AN,$CD240+38),"")</f>
      </c>
      <c r="CB240">
        <f>IF($CE240&gt;=39,INDEX($AN:$AN,$CD240+39),"")</f>
      </c>
      <c r="CC240">
        <f>IF($CE240&gt;=40,INDEX($AN:$AN,$CD240+40),"")</f>
      </c>
      <c r="CD240">
        <f>IFERROR(MATCH($AM240,$AN$2:$AN$133,0)+1,0)</f>
      </c>
      <c r="CE240">
        <f>IFERROR(INDEX($AO$2:$AO$133,MATCH($AM240,$AN$2:$AN$133,0)),0)</f>
      </c>
      <c r="CF240">
        <f>IFERROR(LEFT($K240,FIND(" - ",$K240)-1),$K240)</f>
      </c>
      <c r="CG240" t="s">
        <v>151</v>
      </c>
      <c r="CI240">
        <f>IF($DD240&gt;=1,INDEX($CG:$CG,$DC240+1),"")</f>
      </c>
      <c r="CJ240">
        <f>IF($DD240&gt;=2,INDEX($CG:$CG,$DC240+2),"")</f>
      </c>
      <c r="CK240">
        <f>IF($DD240&gt;=3,INDEX($CG:$CG,$DC240+3),"")</f>
      </c>
      <c r="CL240">
        <f>IF($DD240&gt;=4,INDEX($CG:$CG,$DC240+4),"")</f>
      </c>
      <c r="CM240">
        <f>IF($DD240&gt;=5,INDEX($CG:$CG,$DC240+5),"")</f>
      </c>
      <c r="CN240">
        <f>IF($DD240&gt;=6,INDEX($CG:$CG,$DC240+6),"")</f>
      </c>
      <c r="CO240">
        <f>IF($DD240&gt;=7,INDEX($CG:$CG,$DC240+7),"")</f>
      </c>
      <c r="CP240">
        <f>IF($DD240&gt;=8,INDEX($CG:$CG,$DC240+8),"")</f>
      </c>
      <c r="CQ240">
        <f>IF($DD240&gt;=9,INDEX($CG:$CG,$DC240+9),"")</f>
      </c>
      <c r="CR240">
        <f>IF($DD240&gt;=10,INDEX($CG:$CG,$DC240+10),"")</f>
      </c>
      <c r="CS240">
        <f>IF($DD240&gt;=11,INDEX($CG:$CG,$DC240+11),"")</f>
      </c>
      <c r="CT240">
        <f>IF($DD240&gt;=12,INDEX($CG:$CG,$DC240+12),"")</f>
      </c>
      <c r="CU240">
        <f>IF($DD240&gt;=13,INDEX($CG:$CG,$DC240+13),"")</f>
      </c>
      <c r="CV240">
        <f>IF($DD240&gt;=14,INDEX($CG:$CG,$DC240+14),"")</f>
      </c>
      <c r="CW240">
        <f>IF($DD240&gt;=15,INDEX($CG:$CG,$DC240+15),"")</f>
      </c>
      <c r="CX240">
        <f>IF($DD240&gt;=16,INDEX($CG:$CG,$DC240+16),"")</f>
      </c>
      <c r="CY240">
        <f>IF($DD240&gt;=17,INDEX($CG:$CG,$DC240+17),"")</f>
      </c>
      <c r="CZ240">
        <f>IF($DD240&gt;=18,INDEX($CG:$CG,$DC240+18),"")</f>
      </c>
      <c r="DA240">
        <f>IF($DD240&gt;=19,INDEX($CG:$CG,$DC240+19),"")</f>
      </c>
      <c r="DB240">
        <f>IF($DD240&gt;=20,INDEX($CG:$CG,$DC240+20),"")</f>
      </c>
      <c r="DC240">
        <f>IFERROR(MATCH($CF240,$CG$2:$CG$1558,0)+1,0)</f>
      </c>
      <c r="DD240">
        <f>IFERROR(INDEX($CH$2:$CH$1558,MATCH($CF240,$CG$2:$CG$1558,0)),0)</f>
      </c>
      <c r="DE240">
        <f>IFERROR(INDEX($AL:$AL,MATCH($G240,$AK:$AK,0))&amp;"","")</f>
      </c>
      <c r="DI240">
        <f>IF($GL240&gt;=1,INDEX($DF:$DF,$GK240+1),"")</f>
      </c>
      <c r="DJ240">
        <f>IF($GL240&gt;=2,INDEX($DF:$DF,$GK240+2),"")</f>
      </c>
      <c r="DK240">
        <f>IF($GL240&gt;=3,INDEX($DF:$DF,$GK240+3),"")</f>
      </c>
      <c r="DL240">
        <f>IF($GL240&gt;=4,INDEX($DF:$DF,$GK240+4),"")</f>
      </c>
      <c r="DM240">
        <f>IF($GL240&gt;=5,INDEX($DF:$DF,$GK240+5),"")</f>
      </c>
      <c r="DN240">
        <f>IF($GL240&gt;=6,INDEX($DF:$DF,$GK240+6),"")</f>
      </c>
      <c r="DO240">
        <f>IF($GL240&gt;=7,INDEX($DF:$DF,$GK240+7),"")</f>
      </c>
      <c r="DP240">
        <f>IF($GL240&gt;=8,INDEX($DF:$DF,$GK240+8),"")</f>
      </c>
      <c r="DQ240">
        <f>IF($GL240&gt;=9,INDEX($DF:$DF,$GK240+9),"")</f>
      </c>
      <c r="DR240">
        <f>IF($GL240&gt;=10,INDEX($DF:$DF,$GK240+10),"")</f>
      </c>
      <c r="DS240">
        <f>IF($GL240&gt;=11,INDEX($DF:$DF,$GK240+11),"")</f>
      </c>
      <c r="DT240">
        <f>IF($GL240&gt;=12,INDEX($DF:$DF,$GK240+12),"")</f>
      </c>
      <c r="DU240">
        <f>IF($GL240&gt;=13,INDEX($DF:$DF,$GK240+13),"")</f>
      </c>
      <c r="DV240">
        <f>IF($GL240&gt;=14,INDEX($DF:$DF,$GK240+14),"")</f>
      </c>
      <c r="DW240">
        <f>IF($GL240&gt;=15,INDEX($DF:$DF,$GK240+15),"")</f>
      </c>
      <c r="DX240">
        <f>IF($GL240&gt;=16,INDEX($DF:$DF,$GK240+16),"")</f>
      </c>
      <c r="DY240">
        <f>IF($GL240&gt;=17,INDEX($DF:$DF,$GK240+17),"")</f>
      </c>
      <c r="DZ240">
        <f>IF($GL240&gt;=18,INDEX($DF:$DF,$GK240+18),"")</f>
      </c>
      <c r="EA240">
        <f>IF($GL240&gt;=19,INDEX($DF:$DF,$GK240+19),"")</f>
      </c>
      <c r="EB240">
        <f>IF($GL240&gt;=20,INDEX($DF:$DF,$GK240+20),"")</f>
      </c>
      <c r="EC240">
        <f>IF($GL240&gt;=21,INDEX($DF:$DF,$GK240+21),"")</f>
      </c>
      <c r="ED240">
        <f>IF($GL240&gt;=22,INDEX($DF:$DF,$GK240+22),"")</f>
      </c>
      <c r="EE240">
        <f>IF($GL240&gt;=23,INDEX($DF:$DF,$GK240+23),"")</f>
      </c>
      <c r="EF240">
        <f>IF($GL240&gt;=24,INDEX($DF:$DF,$GK240+24),"")</f>
      </c>
      <c r="EG240">
        <f>IF($GL240&gt;=25,INDEX($DF:$DF,$GK240+25),"")</f>
      </c>
      <c r="EH240">
        <f>IF($GL240&gt;=26,INDEX($DF:$DF,$GK240+26),"")</f>
      </c>
      <c r="EI240">
        <f>IF($GL240&gt;=27,INDEX($DF:$DF,$GK240+27),"")</f>
      </c>
      <c r="EJ240">
        <f>IF($GL240&gt;=28,INDEX($DF:$DF,$GK240+28),"")</f>
      </c>
      <c r="EK240">
        <f>IF($GL240&gt;=29,INDEX($DF:$DF,$GK240+29),"")</f>
      </c>
      <c r="EL240">
        <f>IF($GL240&gt;=30,INDEX($DF:$DF,$GK240+30),"")</f>
      </c>
      <c r="EM240">
        <f>IF($GL240&gt;=31,INDEX($DF:$DF,$GK240+31),"")</f>
      </c>
      <c r="EN240">
        <f>IF($GL240&gt;=32,INDEX($DF:$DF,$GK240+32),"")</f>
      </c>
      <c r="EO240">
        <f>IF($GL240&gt;=33,INDEX($DF:$DF,$GK240+33),"")</f>
      </c>
      <c r="EP240">
        <f>IF($GL240&gt;=34,INDEX($DF:$DF,$GK240+34),"")</f>
      </c>
      <c r="EQ240">
        <f>IF($GL240&gt;=35,INDEX($DF:$DF,$GK240+35),"")</f>
      </c>
      <c r="ER240">
        <f>IF($GL240&gt;=36,INDEX($DF:$DF,$GK240+36),"")</f>
      </c>
      <c r="ES240">
        <f>IF($GL240&gt;=37,INDEX($DF:$DF,$GK240+37),"")</f>
      </c>
      <c r="ET240">
        <f>IF($GL240&gt;=38,INDEX($DF:$DF,$GK240+38),"")</f>
      </c>
      <c r="EU240">
        <f>IF($GL240&gt;=39,INDEX($DF:$DF,$GK240+39),"")</f>
      </c>
      <c r="EV240">
        <f>IF($GL240&gt;=40,INDEX($DF:$DF,$GK240+40),"")</f>
      </c>
      <c r="EW240">
        <f>IF($GL240&gt;=1,INDEX($DG:$DG,$GK240+1),"")</f>
      </c>
      <c r="EX240">
        <f>IF($GL240&gt;=2,INDEX($DG:$DG,$GK240+2),"")</f>
      </c>
      <c r="EY240">
        <f>IF($GL240&gt;=3,INDEX($DG:$DG,$GK240+3),"")</f>
      </c>
      <c r="EZ240">
        <f>IF($GL240&gt;=4,INDEX($DG:$DG,$GK240+4),"")</f>
      </c>
      <c r="FA240">
        <f>IF($GL240&gt;=5,INDEX($DG:$DG,$GK240+5),"")</f>
      </c>
      <c r="FB240">
        <f>IF($GL240&gt;=6,INDEX($DG:$DG,$GK240+6),"")</f>
      </c>
      <c r="FC240">
        <f>IF($GL240&gt;=7,INDEX($DG:$DG,$GK240+7),"")</f>
      </c>
      <c r="FD240">
        <f>IF($GL240&gt;=8,INDEX($DG:$DG,$GK240+8),"")</f>
      </c>
      <c r="FE240">
        <f>IF($GL240&gt;=9,INDEX($DG:$DG,$GK240+9),"")</f>
      </c>
      <c r="FF240">
        <f>IF($GL240&gt;=10,INDEX($DG:$DG,$GK240+10),"")</f>
      </c>
      <c r="FG240">
        <f>IF($GL240&gt;=11,INDEX($DG:$DG,$GK240+11),"")</f>
      </c>
      <c r="FH240">
        <f>IF($GL240&gt;=12,INDEX($DG:$DG,$GK240+12),"")</f>
      </c>
      <c r="FI240">
        <f>IF($GL240&gt;=13,INDEX($DG:$DG,$GK240+13),"")</f>
      </c>
      <c r="FJ240">
        <f>IF($GL240&gt;=14,INDEX($DG:$DG,$GK240+14),"")</f>
      </c>
      <c r="FK240">
        <f>IF($GL240&gt;=15,INDEX($DG:$DG,$GK240+15),"")</f>
      </c>
      <c r="FL240">
        <f>IF($GL240&gt;=16,INDEX($DG:$DG,$GK240+16),"")</f>
      </c>
      <c r="FM240">
        <f>IF($GL240&gt;=17,INDEX($DG:$DG,$GK240+17),"")</f>
      </c>
      <c r="FN240">
        <f>IF($GL240&gt;=18,INDEX($DG:$DG,$GK240+18),"")</f>
      </c>
      <c r="FO240">
        <f>IF($GL240&gt;=19,INDEX($DG:$DG,$GK240+19),"")</f>
      </c>
      <c r="FP240">
        <f>IF($GL240&gt;=20,INDEX($DG:$DG,$GK240+20),"")</f>
      </c>
      <c r="FQ240">
        <f>IF($GL240&gt;=21,INDEX($DG:$DG,$GK240+21),"")</f>
      </c>
      <c r="FR240">
        <f>IF($GL240&gt;=22,INDEX($DG:$DG,$GK240+22),"")</f>
      </c>
      <c r="FS240">
        <f>IF($GL240&gt;=23,INDEX($DG:$DG,$GK240+23),"")</f>
      </c>
      <c r="FT240">
        <f>IF($GL240&gt;=24,INDEX($DG:$DG,$GK240+24),"")</f>
      </c>
      <c r="FU240">
        <f>IF($GL240&gt;=25,INDEX($DG:$DG,$GK240+25),"")</f>
      </c>
      <c r="FV240">
        <f>IF($GL240&gt;=26,INDEX($DG:$DG,$GK240+26),"")</f>
      </c>
      <c r="FW240">
        <f>IF($GL240&gt;=27,INDEX($DG:$DG,$GK240+27),"")</f>
      </c>
      <c r="FX240">
        <f>IF($GL240&gt;=28,INDEX($DG:$DG,$GK240+28),"")</f>
      </c>
      <c r="FY240">
        <f>IF($GL240&gt;=29,INDEX($DG:$DG,$GK240+29),"")</f>
      </c>
      <c r="FZ240">
        <f>IF($GL240&gt;=30,INDEX($DG:$DG,$GK240+30),"")</f>
      </c>
      <c r="GA240">
        <f>IF($GL240&gt;=31,INDEX($DG:$DG,$GK240+31),"")</f>
      </c>
      <c r="GB240">
        <f>IF($GL240&gt;=32,INDEX($DG:$DG,$GK240+32),"")</f>
      </c>
      <c r="GC240">
        <f>IF($GL240&gt;=33,INDEX($DG:$DG,$GK240+33),"")</f>
      </c>
      <c r="GD240">
        <f>IF($GL240&gt;=34,INDEX($DG:$DG,$GK240+34),"")</f>
      </c>
      <c r="GE240">
        <f>IF($GL240&gt;=35,INDEX($DG:$DG,$GK240+35),"")</f>
      </c>
      <c r="GF240">
        <f>IF($GL240&gt;=36,INDEX($DG:$DG,$GK240+36),"")</f>
      </c>
      <c r="GG240">
        <f>IF($GL240&gt;=37,INDEX($DG:$DG,$GK240+37),"")</f>
      </c>
      <c r="GH240">
        <f>IF($GL240&gt;=38,INDEX($DG:$DG,$GK240+38),"")</f>
      </c>
      <c r="GI240">
        <f>IF($GL240&gt;=39,INDEX($DG:$DG,$GK240+39),"")</f>
      </c>
      <c r="GJ240">
        <f>IF($GL240&gt;=40,INDEX($DG:$DG,$GK240+40),"")</f>
      </c>
      <c r="GK240">
        <f>IFERROR(MATCH($DE240,$DF$2:$DF$166,0)+1,0)</f>
      </c>
      <c r="GL240">
        <f>IFERROR(INDEX($DH$2:$DH$166,MATCH($DE240,$DF$2:$DF$166,0)),0)</f>
      </c>
      <c r="GM240">
        <f>IFERROR(MATCH($H240,$DI$240:$EV$240,0),0)</f>
      </c>
      <c r="GN240">
        <f>IF($GM240&gt;0,INDEX($EW$240:$GJ$240,$GM240),"")</f>
      </c>
      <c r="GO240" t="s">
        <v>730</v>
      </c>
      <c r="GQ240">
        <f>IF($IZ240&gt;=1,INDEX($GO:$GO,$IY240+1),"")</f>
      </c>
      <c r="GR240">
        <f>IF($IZ240&gt;=2,INDEX($GO:$GO,$IY240+2),"")</f>
      </c>
      <c r="GS240">
        <f>IF($IZ240&gt;=3,INDEX($GO:$GO,$IY240+3),"")</f>
      </c>
      <c r="GT240">
        <f>IF($IZ240&gt;=4,INDEX($GO:$GO,$IY240+4),"")</f>
      </c>
      <c r="GU240">
        <f>IF($IZ240&gt;=5,INDEX($GO:$GO,$IY240+5),"")</f>
      </c>
      <c r="GV240">
        <f>IF($IZ240&gt;=6,INDEX($GO:$GO,$IY240+6),"")</f>
      </c>
      <c r="GW240">
        <f>IF($IZ240&gt;=7,INDEX($GO:$GO,$IY240+7),"")</f>
      </c>
      <c r="GX240">
        <f>IF($IZ240&gt;=8,INDEX($GO:$GO,$IY240+8),"")</f>
      </c>
      <c r="GY240">
        <f>IF($IZ240&gt;=9,INDEX($GO:$GO,$IY240+9),"")</f>
      </c>
      <c r="GZ240">
        <f>IF($IZ240&gt;=10,INDEX($GO:$GO,$IY240+10),"")</f>
      </c>
      <c r="HA240">
        <f>IF($IZ240&gt;=11,INDEX($GO:$GO,$IY240+11),"")</f>
      </c>
      <c r="HB240">
        <f>IF($IZ240&gt;=12,INDEX($GO:$GO,$IY240+12),"")</f>
      </c>
      <c r="HC240">
        <f>IF($IZ240&gt;=13,INDEX($GO:$GO,$IY240+13),"")</f>
      </c>
      <c r="HD240">
        <f>IF($IZ240&gt;=14,INDEX($GO:$GO,$IY240+14),"")</f>
      </c>
      <c r="HE240">
        <f>IF($IZ240&gt;=15,INDEX($GO:$GO,$IY240+15),"")</f>
      </c>
      <c r="HF240">
        <f>IF($IZ240&gt;=16,INDEX($GO:$GO,$IY240+16),"")</f>
      </c>
      <c r="HG240">
        <f>IF($IZ240&gt;=17,INDEX($GO:$GO,$IY240+17),"")</f>
      </c>
      <c r="HH240">
        <f>IF($IZ240&gt;=18,INDEX($GO:$GO,$IY240+18),"")</f>
      </c>
      <c r="HI240">
        <f>IF($IZ240&gt;=19,INDEX($GO:$GO,$IY240+19),"")</f>
      </c>
      <c r="HJ240">
        <f>IF($IZ240&gt;=20,INDEX($GO:$GO,$IY240+20),"")</f>
      </c>
      <c r="HK240">
        <f>IF($IZ240&gt;=21,INDEX($GO:$GO,$IY240+21),"")</f>
      </c>
      <c r="HL240">
        <f>IF($IZ240&gt;=22,INDEX($GO:$GO,$IY240+22),"")</f>
      </c>
      <c r="HM240">
        <f>IF($IZ240&gt;=23,INDEX($GO:$GO,$IY240+23),"")</f>
      </c>
      <c r="HN240">
        <f>IF($IZ240&gt;=24,INDEX($GO:$GO,$IY240+24),"")</f>
      </c>
      <c r="HO240">
        <f>IF($IZ240&gt;=25,INDEX($GO:$GO,$IY240+25),"")</f>
      </c>
      <c r="HP240">
        <f>IF($IZ240&gt;=26,INDEX($GO:$GO,$IY240+26),"")</f>
      </c>
      <c r="HQ240">
        <f>IF($IZ240&gt;=27,INDEX($GO:$GO,$IY240+27),"")</f>
      </c>
      <c r="HR240">
        <f>IF($IZ240&gt;=28,INDEX($GO:$GO,$IY240+28),"")</f>
      </c>
      <c r="HS240">
        <f>IF($IZ240&gt;=29,INDEX($GO:$GO,$IY240+29),"")</f>
      </c>
      <c r="HT240">
        <f>IF($IZ240&gt;=30,INDEX($GO:$GO,$IY240+30),"")</f>
      </c>
      <c r="HU240">
        <f>IF($IZ240&gt;=31,INDEX($GO:$GO,$IY240+31),"")</f>
      </c>
      <c r="HV240">
        <f>IF($IZ240&gt;=32,INDEX($GO:$GO,$IY240+32),"")</f>
      </c>
      <c r="HW240">
        <f>IF($IZ240&gt;=33,INDEX($GO:$GO,$IY240+33),"")</f>
      </c>
      <c r="HX240">
        <f>IF($IZ240&gt;=34,INDEX($GO:$GO,$IY240+34),"")</f>
      </c>
      <c r="HY240">
        <f>IF($IZ240&gt;=35,INDEX($GO:$GO,$IY240+35),"")</f>
      </c>
      <c r="HZ240">
        <f>IF($IZ240&gt;=36,INDEX($GO:$GO,$IY240+36),"")</f>
      </c>
      <c r="IA240">
        <f>IF($IZ240&gt;=37,INDEX($GO:$GO,$IY240+37),"")</f>
      </c>
      <c r="IB240">
        <f>IF($IZ240&gt;=38,INDEX($GO:$GO,$IY240+38),"")</f>
      </c>
      <c r="IC240">
        <f>IF($IZ240&gt;=39,INDEX($GO:$GO,$IY240+39),"")</f>
      </c>
      <c r="ID240">
        <f>IF($IZ240&gt;=40,INDEX($GO:$GO,$IY240+40),"")</f>
      </c>
      <c r="IE240">
        <f>IF($IZ240&gt;=41,INDEX($GO:$GO,$IY240+41),"")</f>
      </c>
      <c r="IF240">
        <f>IF($IZ240&gt;=42,INDEX($GO:$GO,$IY240+42),"")</f>
      </c>
      <c r="IG240">
        <f>IF($IZ240&gt;=43,INDEX($GO:$GO,$IY240+43),"")</f>
      </c>
      <c r="IH240">
        <f>IF($IZ240&gt;=44,INDEX($GO:$GO,$IY240+44),"")</f>
      </c>
      <c r="II240">
        <f>IF($IZ240&gt;=45,INDEX($GO:$GO,$IY240+45),"")</f>
      </c>
      <c r="IJ240">
        <f>IF($IZ240&gt;=46,INDEX($GO:$GO,$IY240+46),"")</f>
      </c>
      <c r="IK240">
        <f>IF($IZ240&gt;=47,INDEX($GO:$GO,$IY240+47),"")</f>
      </c>
      <c r="IL240">
        <f>IF($IZ240&gt;=48,INDEX($GO:$GO,$IY240+48),"")</f>
      </c>
      <c r="IM240">
        <f>IF($IZ240&gt;=49,INDEX($GO:$GO,$IY240+49),"")</f>
      </c>
      <c r="IN240">
        <f>IF($IZ240&gt;=50,INDEX($GO:$GO,$IY240+50),"")</f>
      </c>
      <c r="IO240">
        <f>IF($IZ240&gt;=51,INDEX($GO:$GO,$IY240+51),"")</f>
      </c>
      <c r="IP240">
        <f>IF($IZ240&gt;=52,INDEX($GO:$GO,$IY240+52),"")</f>
      </c>
      <c r="IQ240">
        <f>IF($IZ240&gt;=53,INDEX($GO:$GO,$IY240+53),"")</f>
      </c>
      <c r="IR240">
        <f>IF($IZ240&gt;=54,INDEX($GO:$GO,$IY240+54),"")</f>
      </c>
      <c r="IS240">
        <f>IF($IZ240&gt;=55,INDEX($GO:$GO,$IY240+55),"")</f>
      </c>
      <c r="IT240">
        <f>IF($IZ240&gt;=56,INDEX($GO:$GO,$IY240+56),"")</f>
      </c>
      <c r="IU240">
        <f>IF($IZ240&gt;=57,INDEX($GO:$GO,$IY240+57),"")</f>
      </c>
      <c r="IV240">
        <f>IF($IZ240&gt;=58,INDEX($GO:$GO,$IY240+58),"")</f>
      </c>
      <c r="IW240">
        <f>IF($IZ240&gt;=59,INDEX($GO:$GO,$IY240+59),"")</f>
      </c>
      <c r="IX240">
        <f>IF($IZ240&gt;=60,INDEX($GO:$GO,$IY240+60),"")</f>
      </c>
      <c r="IY240">
        <f>IFERROR(MATCH($GN240,$GO$2:$GO$827,0)+1,0)</f>
      </c>
      <c r="IZ240">
        <f>IFERROR(INDEX($GP$2:$GP$827,MATCH($GN240,$GO$2:$GO$827,0)),0)</f>
      </c>
      <c r="JA240" t="s">
        <v>23</v>
      </c>
      <c r="JB240" t="s">
        <v>23</v>
      </c>
    </row>
    <row r="241" spans="1:262" x14ac:dyDescent="0.25">
      <c r="F241" s="1"/>
      <c r="G241" s="1"/>
      <c r="H241" s="1"/>
      <c r="I241" s="1"/>
      <c r="J241" s="1">
        <f>IFERROR(IF(FIND(" - ",$F241)&gt;0,MID($F241,FIND(" - ",$F241)+3,LEN($F241)),""),"")</f>
      </c>
      <c r="L241" s="1"/>
      <c r="N241" t="s">
        <v>23</v>
      </c>
      <c r="P241">
        <f>IF(OR($N241="",$O241=""),"",IFERROR($N241/$O241,0))</f>
      </c>
      <c r="Q241">
        <f>IF($N241="","",
IF($G241="","",
IF(ISNUMBER(SEARCH("exempt",LOWER($G241))),0,
$N241*(VALUE(SUBSTITUTE($G241,"%",""))/100))))</f>
      </c>
      <c r="W241">
        <f>IF($N241="","",
SUM($N241,$Q241,$U241,$R241,$T241)-
IF($V241="",0,VALUE($V241)))</f>
      </c>
      <c r="AE241" t="s">
        <v>1027</v>
      </c>
      <c r="AJ241" t="s">
        <v>1028</v>
      </c>
      <c r="AM241">
        <f>IFERROR(LEFT($F241,FIND(" - ",$F241)-1),$F241)</f>
      </c>
      <c r="AP241">
        <f>IF($CE241&gt;=1,INDEX($AN:$AN,$CD241+1),"")</f>
      </c>
      <c r="AQ241">
        <f>IF($CE241&gt;=2,INDEX($AN:$AN,$CD241+2),"")</f>
      </c>
      <c r="AR241">
        <f>IF($CE241&gt;=3,INDEX($AN:$AN,$CD241+3),"")</f>
      </c>
      <c r="AS241">
        <f>IF($CE241&gt;=4,INDEX($AN:$AN,$CD241+4),"")</f>
      </c>
      <c r="AT241">
        <f>IF($CE241&gt;=5,INDEX($AN:$AN,$CD241+5),"")</f>
      </c>
      <c r="AU241">
        <f>IF($CE241&gt;=6,INDEX($AN:$AN,$CD241+6),"")</f>
      </c>
      <c r="AV241">
        <f>IF($CE241&gt;=7,INDEX($AN:$AN,$CD241+7),"")</f>
      </c>
      <c r="AW241">
        <f>IF($CE241&gt;=8,INDEX($AN:$AN,$CD241+8),"")</f>
      </c>
      <c r="AX241">
        <f>IF($CE241&gt;=9,INDEX($AN:$AN,$CD241+9),"")</f>
      </c>
      <c r="AY241">
        <f>IF($CE241&gt;=10,INDEX($AN:$AN,$CD241+10),"")</f>
      </c>
      <c r="AZ241">
        <f>IF($CE241&gt;=11,INDEX($AN:$AN,$CD241+11),"")</f>
      </c>
      <c r="BA241">
        <f>IF($CE241&gt;=12,INDEX($AN:$AN,$CD241+12),"")</f>
      </c>
      <c r="BB241">
        <f>IF($CE241&gt;=13,INDEX($AN:$AN,$CD241+13),"")</f>
      </c>
      <c r="BC241">
        <f>IF($CE241&gt;=14,INDEX($AN:$AN,$CD241+14),"")</f>
      </c>
      <c r="BD241">
        <f>IF($CE241&gt;=15,INDEX($AN:$AN,$CD241+15),"")</f>
      </c>
      <c r="BE241">
        <f>IF($CE241&gt;=16,INDEX($AN:$AN,$CD241+16),"")</f>
      </c>
      <c r="BF241">
        <f>IF($CE241&gt;=17,INDEX($AN:$AN,$CD241+17),"")</f>
      </c>
      <c r="BG241">
        <f>IF($CE241&gt;=18,INDEX($AN:$AN,$CD241+18),"")</f>
      </c>
      <c r="BH241">
        <f>IF($CE241&gt;=19,INDEX($AN:$AN,$CD241+19),"")</f>
      </c>
      <c r="BI241">
        <f>IF($CE241&gt;=20,INDEX($AN:$AN,$CD241+20),"")</f>
      </c>
      <c r="BJ241">
        <f>IF($CE241&gt;=21,INDEX($AN:$AN,$CD241+21),"")</f>
      </c>
      <c r="BK241">
        <f>IF($CE241&gt;=22,INDEX($AN:$AN,$CD241+22),"")</f>
      </c>
      <c r="BL241">
        <f>IF($CE241&gt;=23,INDEX($AN:$AN,$CD241+23),"")</f>
      </c>
      <c r="BM241">
        <f>IF($CE241&gt;=24,INDEX($AN:$AN,$CD241+24),"")</f>
      </c>
      <c r="BN241">
        <f>IF($CE241&gt;=25,INDEX($AN:$AN,$CD241+25),"")</f>
      </c>
      <c r="BO241">
        <f>IF($CE241&gt;=26,INDEX($AN:$AN,$CD241+26),"")</f>
      </c>
      <c r="BP241">
        <f>IF($CE241&gt;=27,INDEX($AN:$AN,$CD241+27),"")</f>
      </c>
      <c r="BQ241">
        <f>IF($CE241&gt;=28,INDEX($AN:$AN,$CD241+28),"")</f>
      </c>
      <c r="BR241">
        <f>IF($CE241&gt;=29,INDEX($AN:$AN,$CD241+29),"")</f>
      </c>
      <c r="BS241">
        <f>IF($CE241&gt;=30,INDEX($AN:$AN,$CD241+30),"")</f>
      </c>
      <c r="BT241">
        <f>IF($CE241&gt;=31,INDEX($AN:$AN,$CD241+31),"")</f>
      </c>
      <c r="BU241">
        <f>IF($CE241&gt;=32,INDEX($AN:$AN,$CD241+32),"")</f>
      </c>
      <c r="BV241">
        <f>IF($CE241&gt;=33,INDEX($AN:$AN,$CD241+33),"")</f>
      </c>
      <c r="BW241">
        <f>IF($CE241&gt;=34,INDEX($AN:$AN,$CD241+34),"")</f>
      </c>
      <c r="BX241">
        <f>IF($CE241&gt;=35,INDEX($AN:$AN,$CD241+35),"")</f>
      </c>
      <c r="BY241">
        <f>IF($CE241&gt;=36,INDEX($AN:$AN,$CD241+36),"")</f>
      </c>
      <c r="BZ241">
        <f>IF($CE241&gt;=37,INDEX($AN:$AN,$CD241+37),"")</f>
      </c>
      <c r="CA241">
        <f>IF($CE241&gt;=38,INDEX($AN:$AN,$CD241+38),"")</f>
      </c>
      <c r="CB241">
        <f>IF($CE241&gt;=39,INDEX($AN:$AN,$CD241+39),"")</f>
      </c>
      <c r="CC241">
        <f>IF($CE241&gt;=40,INDEX($AN:$AN,$CD241+40),"")</f>
      </c>
      <c r="CD241">
        <f>IFERROR(MATCH($AM241,$AN$2:$AN$133,0)+1,0)</f>
      </c>
      <c r="CE241">
        <f>IFERROR(INDEX($AO$2:$AO$133,MATCH($AM241,$AN$2:$AN$133,0)),0)</f>
      </c>
      <c r="CF241">
        <f>IFERROR(LEFT($K241,FIND(" - ",$K241)-1),$K241)</f>
      </c>
      <c r="CG241" t="s">
        <v>188</v>
      </c>
      <c r="CI241">
        <f>IF($DD241&gt;=1,INDEX($CG:$CG,$DC241+1),"")</f>
      </c>
      <c r="CJ241">
        <f>IF($DD241&gt;=2,INDEX($CG:$CG,$DC241+2),"")</f>
      </c>
      <c r="CK241">
        <f>IF($DD241&gt;=3,INDEX($CG:$CG,$DC241+3),"")</f>
      </c>
      <c r="CL241">
        <f>IF($DD241&gt;=4,INDEX($CG:$CG,$DC241+4),"")</f>
      </c>
      <c r="CM241">
        <f>IF($DD241&gt;=5,INDEX($CG:$CG,$DC241+5),"")</f>
      </c>
      <c r="CN241">
        <f>IF($DD241&gt;=6,INDEX($CG:$CG,$DC241+6),"")</f>
      </c>
      <c r="CO241">
        <f>IF($DD241&gt;=7,INDEX($CG:$CG,$DC241+7),"")</f>
      </c>
      <c r="CP241">
        <f>IF($DD241&gt;=8,INDEX($CG:$CG,$DC241+8),"")</f>
      </c>
      <c r="CQ241">
        <f>IF($DD241&gt;=9,INDEX($CG:$CG,$DC241+9),"")</f>
      </c>
      <c r="CR241">
        <f>IF($DD241&gt;=10,INDEX($CG:$CG,$DC241+10),"")</f>
      </c>
      <c r="CS241">
        <f>IF($DD241&gt;=11,INDEX($CG:$CG,$DC241+11),"")</f>
      </c>
      <c r="CT241">
        <f>IF($DD241&gt;=12,INDEX($CG:$CG,$DC241+12),"")</f>
      </c>
      <c r="CU241">
        <f>IF($DD241&gt;=13,INDEX($CG:$CG,$DC241+13),"")</f>
      </c>
      <c r="CV241">
        <f>IF($DD241&gt;=14,INDEX($CG:$CG,$DC241+14),"")</f>
      </c>
      <c r="CW241">
        <f>IF($DD241&gt;=15,INDEX($CG:$CG,$DC241+15),"")</f>
      </c>
      <c r="CX241">
        <f>IF($DD241&gt;=16,INDEX($CG:$CG,$DC241+16),"")</f>
      </c>
      <c r="CY241">
        <f>IF($DD241&gt;=17,INDEX($CG:$CG,$DC241+17),"")</f>
      </c>
      <c r="CZ241">
        <f>IF($DD241&gt;=18,INDEX($CG:$CG,$DC241+18),"")</f>
      </c>
      <c r="DA241">
        <f>IF($DD241&gt;=19,INDEX($CG:$CG,$DC241+19),"")</f>
      </c>
      <c r="DB241">
        <f>IF($DD241&gt;=20,INDEX($CG:$CG,$DC241+20),"")</f>
      </c>
      <c r="DC241">
        <f>IFERROR(MATCH($CF241,$CG$2:$CG$1558,0)+1,0)</f>
      </c>
      <c r="DD241">
        <f>IFERROR(INDEX($CH$2:$CH$1558,MATCH($CF241,$CG$2:$CG$1558,0)),0)</f>
      </c>
      <c r="DE241">
        <f>IFERROR(INDEX($AL:$AL,MATCH($G241,$AK:$AK,0))&amp;"","")</f>
      </c>
      <c r="DI241">
        <f>IF($GL241&gt;=1,INDEX($DF:$DF,$GK241+1),"")</f>
      </c>
      <c r="DJ241">
        <f>IF($GL241&gt;=2,INDEX($DF:$DF,$GK241+2),"")</f>
      </c>
      <c r="DK241">
        <f>IF($GL241&gt;=3,INDEX($DF:$DF,$GK241+3),"")</f>
      </c>
      <c r="DL241">
        <f>IF($GL241&gt;=4,INDEX($DF:$DF,$GK241+4),"")</f>
      </c>
      <c r="DM241">
        <f>IF($GL241&gt;=5,INDEX($DF:$DF,$GK241+5),"")</f>
      </c>
      <c r="DN241">
        <f>IF($GL241&gt;=6,INDEX($DF:$DF,$GK241+6),"")</f>
      </c>
      <c r="DO241">
        <f>IF($GL241&gt;=7,INDEX($DF:$DF,$GK241+7),"")</f>
      </c>
      <c r="DP241">
        <f>IF($GL241&gt;=8,INDEX($DF:$DF,$GK241+8),"")</f>
      </c>
      <c r="DQ241">
        <f>IF($GL241&gt;=9,INDEX($DF:$DF,$GK241+9),"")</f>
      </c>
      <c r="DR241">
        <f>IF($GL241&gt;=10,INDEX($DF:$DF,$GK241+10),"")</f>
      </c>
      <c r="DS241">
        <f>IF($GL241&gt;=11,INDEX($DF:$DF,$GK241+11),"")</f>
      </c>
      <c r="DT241">
        <f>IF($GL241&gt;=12,INDEX($DF:$DF,$GK241+12),"")</f>
      </c>
      <c r="DU241">
        <f>IF($GL241&gt;=13,INDEX($DF:$DF,$GK241+13),"")</f>
      </c>
      <c r="DV241">
        <f>IF($GL241&gt;=14,INDEX($DF:$DF,$GK241+14),"")</f>
      </c>
      <c r="DW241">
        <f>IF($GL241&gt;=15,INDEX($DF:$DF,$GK241+15),"")</f>
      </c>
      <c r="DX241">
        <f>IF($GL241&gt;=16,INDEX($DF:$DF,$GK241+16),"")</f>
      </c>
      <c r="DY241">
        <f>IF($GL241&gt;=17,INDEX($DF:$DF,$GK241+17),"")</f>
      </c>
      <c r="DZ241">
        <f>IF($GL241&gt;=18,INDEX($DF:$DF,$GK241+18),"")</f>
      </c>
      <c r="EA241">
        <f>IF($GL241&gt;=19,INDEX($DF:$DF,$GK241+19),"")</f>
      </c>
      <c r="EB241">
        <f>IF($GL241&gt;=20,INDEX($DF:$DF,$GK241+20),"")</f>
      </c>
      <c r="EC241">
        <f>IF($GL241&gt;=21,INDEX($DF:$DF,$GK241+21),"")</f>
      </c>
      <c r="ED241">
        <f>IF($GL241&gt;=22,INDEX($DF:$DF,$GK241+22),"")</f>
      </c>
      <c r="EE241">
        <f>IF($GL241&gt;=23,INDEX($DF:$DF,$GK241+23),"")</f>
      </c>
      <c r="EF241">
        <f>IF($GL241&gt;=24,INDEX($DF:$DF,$GK241+24),"")</f>
      </c>
      <c r="EG241">
        <f>IF($GL241&gt;=25,INDEX($DF:$DF,$GK241+25),"")</f>
      </c>
      <c r="EH241">
        <f>IF($GL241&gt;=26,INDEX($DF:$DF,$GK241+26),"")</f>
      </c>
      <c r="EI241">
        <f>IF($GL241&gt;=27,INDEX($DF:$DF,$GK241+27),"")</f>
      </c>
      <c r="EJ241">
        <f>IF($GL241&gt;=28,INDEX($DF:$DF,$GK241+28),"")</f>
      </c>
      <c r="EK241">
        <f>IF($GL241&gt;=29,INDEX($DF:$DF,$GK241+29),"")</f>
      </c>
      <c r="EL241">
        <f>IF($GL241&gt;=30,INDEX($DF:$DF,$GK241+30),"")</f>
      </c>
      <c r="EM241">
        <f>IF($GL241&gt;=31,INDEX($DF:$DF,$GK241+31),"")</f>
      </c>
      <c r="EN241">
        <f>IF($GL241&gt;=32,INDEX($DF:$DF,$GK241+32),"")</f>
      </c>
      <c r="EO241">
        <f>IF($GL241&gt;=33,INDEX($DF:$DF,$GK241+33),"")</f>
      </c>
      <c r="EP241">
        <f>IF($GL241&gt;=34,INDEX($DF:$DF,$GK241+34),"")</f>
      </c>
      <c r="EQ241">
        <f>IF($GL241&gt;=35,INDEX($DF:$DF,$GK241+35),"")</f>
      </c>
      <c r="ER241">
        <f>IF($GL241&gt;=36,INDEX($DF:$DF,$GK241+36),"")</f>
      </c>
      <c r="ES241">
        <f>IF($GL241&gt;=37,INDEX($DF:$DF,$GK241+37),"")</f>
      </c>
      <c r="ET241">
        <f>IF($GL241&gt;=38,INDEX($DF:$DF,$GK241+38),"")</f>
      </c>
      <c r="EU241">
        <f>IF($GL241&gt;=39,INDEX($DF:$DF,$GK241+39),"")</f>
      </c>
      <c r="EV241">
        <f>IF($GL241&gt;=40,INDEX($DF:$DF,$GK241+40),"")</f>
      </c>
      <c r="EW241">
        <f>IF($GL241&gt;=1,INDEX($DG:$DG,$GK241+1),"")</f>
      </c>
      <c r="EX241">
        <f>IF($GL241&gt;=2,INDEX($DG:$DG,$GK241+2),"")</f>
      </c>
      <c r="EY241">
        <f>IF($GL241&gt;=3,INDEX($DG:$DG,$GK241+3),"")</f>
      </c>
      <c r="EZ241">
        <f>IF($GL241&gt;=4,INDEX($DG:$DG,$GK241+4),"")</f>
      </c>
      <c r="FA241">
        <f>IF($GL241&gt;=5,INDEX($DG:$DG,$GK241+5),"")</f>
      </c>
      <c r="FB241">
        <f>IF($GL241&gt;=6,INDEX($DG:$DG,$GK241+6),"")</f>
      </c>
      <c r="FC241">
        <f>IF($GL241&gt;=7,INDEX($DG:$DG,$GK241+7),"")</f>
      </c>
      <c r="FD241">
        <f>IF($GL241&gt;=8,INDEX($DG:$DG,$GK241+8),"")</f>
      </c>
      <c r="FE241">
        <f>IF($GL241&gt;=9,INDEX($DG:$DG,$GK241+9),"")</f>
      </c>
      <c r="FF241">
        <f>IF($GL241&gt;=10,INDEX($DG:$DG,$GK241+10),"")</f>
      </c>
      <c r="FG241">
        <f>IF($GL241&gt;=11,INDEX($DG:$DG,$GK241+11),"")</f>
      </c>
      <c r="FH241">
        <f>IF($GL241&gt;=12,INDEX($DG:$DG,$GK241+12),"")</f>
      </c>
      <c r="FI241">
        <f>IF($GL241&gt;=13,INDEX($DG:$DG,$GK241+13),"")</f>
      </c>
      <c r="FJ241">
        <f>IF($GL241&gt;=14,INDEX($DG:$DG,$GK241+14),"")</f>
      </c>
      <c r="FK241">
        <f>IF($GL241&gt;=15,INDEX($DG:$DG,$GK241+15),"")</f>
      </c>
      <c r="FL241">
        <f>IF($GL241&gt;=16,INDEX($DG:$DG,$GK241+16),"")</f>
      </c>
      <c r="FM241">
        <f>IF($GL241&gt;=17,INDEX($DG:$DG,$GK241+17),"")</f>
      </c>
      <c r="FN241">
        <f>IF($GL241&gt;=18,INDEX($DG:$DG,$GK241+18),"")</f>
      </c>
      <c r="FO241">
        <f>IF($GL241&gt;=19,INDEX($DG:$DG,$GK241+19),"")</f>
      </c>
      <c r="FP241">
        <f>IF($GL241&gt;=20,INDEX($DG:$DG,$GK241+20),"")</f>
      </c>
      <c r="FQ241">
        <f>IF($GL241&gt;=21,INDEX($DG:$DG,$GK241+21),"")</f>
      </c>
      <c r="FR241">
        <f>IF($GL241&gt;=22,INDEX($DG:$DG,$GK241+22),"")</f>
      </c>
      <c r="FS241">
        <f>IF($GL241&gt;=23,INDEX($DG:$DG,$GK241+23),"")</f>
      </c>
      <c r="FT241">
        <f>IF($GL241&gt;=24,INDEX($DG:$DG,$GK241+24),"")</f>
      </c>
      <c r="FU241">
        <f>IF($GL241&gt;=25,INDEX($DG:$DG,$GK241+25),"")</f>
      </c>
      <c r="FV241">
        <f>IF($GL241&gt;=26,INDEX($DG:$DG,$GK241+26),"")</f>
      </c>
      <c r="FW241">
        <f>IF($GL241&gt;=27,INDEX($DG:$DG,$GK241+27),"")</f>
      </c>
      <c r="FX241">
        <f>IF($GL241&gt;=28,INDEX($DG:$DG,$GK241+28),"")</f>
      </c>
      <c r="FY241">
        <f>IF($GL241&gt;=29,INDEX($DG:$DG,$GK241+29),"")</f>
      </c>
      <c r="FZ241">
        <f>IF($GL241&gt;=30,INDEX($DG:$DG,$GK241+30),"")</f>
      </c>
      <c r="GA241">
        <f>IF($GL241&gt;=31,INDEX($DG:$DG,$GK241+31),"")</f>
      </c>
      <c r="GB241">
        <f>IF($GL241&gt;=32,INDEX($DG:$DG,$GK241+32),"")</f>
      </c>
      <c r="GC241">
        <f>IF($GL241&gt;=33,INDEX($DG:$DG,$GK241+33),"")</f>
      </c>
      <c r="GD241">
        <f>IF($GL241&gt;=34,INDEX($DG:$DG,$GK241+34),"")</f>
      </c>
      <c r="GE241">
        <f>IF($GL241&gt;=35,INDEX($DG:$DG,$GK241+35),"")</f>
      </c>
      <c r="GF241">
        <f>IF($GL241&gt;=36,INDEX($DG:$DG,$GK241+36),"")</f>
      </c>
      <c r="GG241">
        <f>IF($GL241&gt;=37,INDEX($DG:$DG,$GK241+37),"")</f>
      </c>
      <c r="GH241">
        <f>IF($GL241&gt;=38,INDEX($DG:$DG,$GK241+38),"")</f>
      </c>
      <c r="GI241">
        <f>IF($GL241&gt;=39,INDEX($DG:$DG,$GK241+39),"")</f>
      </c>
      <c r="GJ241">
        <f>IF($GL241&gt;=40,INDEX($DG:$DG,$GK241+40),"")</f>
      </c>
      <c r="GK241">
        <f>IFERROR(MATCH($DE241,$DF$2:$DF$166,0)+1,0)</f>
      </c>
      <c r="GL241">
        <f>IFERROR(INDEX($DH$2:$DH$166,MATCH($DE241,$DF$2:$DF$166,0)),0)</f>
      </c>
      <c r="GM241">
        <f>IFERROR(MATCH($H241,$DI$241:$EV$241,0),0)</f>
      </c>
      <c r="GN241">
        <f>IF($GM241&gt;0,INDEX($EW$241:$GJ$241,$GM241),"")</f>
      </c>
      <c r="GO241" t="s">
        <v>735</v>
      </c>
      <c r="GQ241">
        <f>IF($IZ241&gt;=1,INDEX($GO:$GO,$IY241+1),"")</f>
      </c>
      <c r="GR241">
        <f>IF($IZ241&gt;=2,INDEX($GO:$GO,$IY241+2),"")</f>
      </c>
      <c r="GS241">
        <f>IF($IZ241&gt;=3,INDEX($GO:$GO,$IY241+3),"")</f>
      </c>
      <c r="GT241">
        <f>IF($IZ241&gt;=4,INDEX($GO:$GO,$IY241+4),"")</f>
      </c>
      <c r="GU241">
        <f>IF($IZ241&gt;=5,INDEX($GO:$GO,$IY241+5),"")</f>
      </c>
      <c r="GV241">
        <f>IF($IZ241&gt;=6,INDEX($GO:$GO,$IY241+6),"")</f>
      </c>
      <c r="GW241">
        <f>IF($IZ241&gt;=7,INDEX($GO:$GO,$IY241+7),"")</f>
      </c>
      <c r="GX241">
        <f>IF($IZ241&gt;=8,INDEX($GO:$GO,$IY241+8),"")</f>
      </c>
      <c r="GY241">
        <f>IF($IZ241&gt;=9,INDEX($GO:$GO,$IY241+9),"")</f>
      </c>
      <c r="GZ241">
        <f>IF($IZ241&gt;=10,INDEX($GO:$GO,$IY241+10),"")</f>
      </c>
      <c r="HA241">
        <f>IF($IZ241&gt;=11,INDEX($GO:$GO,$IY241+11),"")</f>
      </c>
      <c r="HB241">
        <f>IF($IZ241&gt;=12,INDEX($GO:$GO,$IY241+12),"")</f>
      </c>
      <c r="HC241">
        <f>IF($IZ241&gt;=13,INDEX($GO:$GO,$IY241+13),"")</f>
      </c>
      <c r="HD241">
        <f>IF($IZ241&gt;=14,INDEX($GO:$GO,$IY241+14),"")</f>
      </c>
      <c r="HE241">
        <f>IF($IZ241&gt;=15,INDEX($GO:$GO,$IY241+15),"")</f>
      </c>
      <c r="HF241">
        <f>IF($IZ241&gt;=16,INDEX($GO:$GO,$IY241+16),"")</f>
      </c>
      <c r="HG241">
        <f>IF($IZ241&gt;=17,INDEX($GO:$GO,$IY241+17),"")</f>
      </c>
      <c r="HH241">
        <f>IF($IZ241&gt;=18,INDEX($GO:$GO,$IY241+18),"")</f>
      </c>
      <c r="HI241">
        <f>IF($IZ241&gt;=19,INDEX($GO:$GO,$IY241+19),"")</f>
      </c>
      <c r="HJ241">
        <f>IF($IZ241&gt;=20,INDEX($GO:$GO,$IY241+20),"")</f>
      </c>
      <c r="HK241">
        <f>IF($IZ241&gt;=21,INDEX($GO:$GO,$IY241+21),"")</f>
      </c>
      <c r="HL241">
        <f>IF($IZ241&gt;=22,INDEX($GO:$GO,$IY241+22),"")</f>
      </c>
      <c r="HM241">
        <f>IF($IZ241&gt;=23,INDEX($GO:$GO,$IY241+23),"")</f>
      </c>
      <c r="HN241">
        <f>IF($IZ241&gt;=24,INDEX($GO:$GO,$IY241+24),"")</f>
      </c>
      <c r="HO241">
        <f>IF($IZ241&gt;=25,INDEX($GO:$GO,$IY241+25),"")</f>
      </c>
      <c r="HP241">
        <f>IF($IZ241&gt;=26,INDEX($GO:$GO,$IY241+26),"")</f>
      </c>
      <c r="HQ241">
        <f>IF($IZ241&gt;=27,INDEX($GO:$GO,$IY241+27),"")</f>
      </c>
      <c r="HR241">
        <f>IF($IZ241&gt;=28,INDEX($GO:$GO,$IY241+28),"")</f>
      </c>
      <c r="HS241">
        <f>IF($IZ241&gt;=29,INDEX($GO:$GO,$IY241+29),"")</f>
      </c>
      <c r="HT241">
        <f>IF($IZ241&gt;=30,INDEX($GO:$GO,$IY241+30),"")</f>
      </c>
      <c r="HU241">
        <f>IF($IZ241&gt;=31,INDEX($GO:$GO,$IY241+31),"")</f>
      </c>
      <c r="HV241">
        <f>IF($IZ241&gt;=32,INDEX($GO:$GO,$IY241+32),"")</f>
      </c>
      <c r="HW241">
        <f>IF($IZ241&gt;=33,INDEX($GO:$GO,$IY241+33),"")</f>
      </c>
      <c r="HX241">
        <f>IF($IZ241&gt;=34,INDEX($GO:$GO,$IY241+34),"")</f>
      </c>
      <c r="HY241">
        <f>IF($IZ241&gt;=35,INDEX($GO:$GO,$IY241+35),"")</f>
      </c>
      <c r="HZ241">
        <f>IF($IZ241&gt;=36,INDEX($GO:$GO,$IY241+36),"")</f>
      </c>
      <c r="IA241">
        <f>IF($IZ241&gt;=37,INDEX($GO:$GO,$IY241+37),"")</f>
      </c>
      <c r="IB241">
        <f>IF($IZ241&gt;=38,INDEX($GO:$GO,$IY241+38),"")</f>
      </c>
      <c r="IC241">
        <f>IF($IZ241&gt;=39,INDEX($GO:$GO,$IY241+39),"")</f>
      </c>
      <c r="ID241">
        <f>IF($IZ241&gt;=40,INDEX($GO:$GO,$IY241+40),"")</f>
      </c>
      <c r="IE241">
        <f>IF($IZ241&gt;=41,INDEX($GO:$GO,$IY241+41),"")</f>
      </c>
      <c r="IF241">
        <f>IF($IZ241&gt;=42,INDEX($GO:$GO,$IY241+42),"")</f>
      </c>
      <c r="IG241">
        <f>IF($IZ241&gt;=43,INDEX($GO:$GO,$IY241+43),"")</f>
      </c>
      <c r="IH241">
        <f>IF($IZ241&gt;=44,INDEX($GO:$GO,$IY241+44),"")</f>
      </c>
      <c r="II241">
        <f>IF($IZ241&gt;=45,INDEX($GO:$GO,$IY241+45),"")</f>
      </c>
      <c r="IJ241">
        <f>IF($IZ241&gt;=46,INDEX($GO:$GO,$IY241+46),"")</f>
      </c>
      <c r="IK241">
        <f>IF($IZ241&gt;=47,INDEX($GO:$GO,$IY241+47),"")</f>
      </c>
      <c r="IL241">
        <f>IF($IZ241&gt;=48,INDEX($GO:$GO,$IY241+48),"")</f>
      </c>
      <c r="IM241">
        <f>IF($IZ241&gt;=49,INDEX($GO:$GO,$IY241+49),"")</f>
      </c>
      <c r="IN241">
        <f>IF($IZ241&gt;=50,INDEX($GO:$GO,$IY241+50),"")</f>
      </c>
      <c r="IO241">
        <f>IF($IZ241&gt;=51,INDEX($GO:$GO,$IY241+51),"")</f>
      </c>
      <c r="IP241">
        <f>IF($IZ241&gt;=52,INDEX($GO:$GO,$IY241+52),"")</f>
      </c>
      <c r="IQ241">
        <f>IF($IZ241&gt;=53,INDEX($GO:$GO,$IY241+53),"")</f>
      </c>
      <c r="IR241">
        <f>IF($IZ241&gt;=54,INDEX($GO:$GO,$IY241+54),"")</f>
      </c>
      <c r="IS241">
        <f>IF($IZ241&gt;=55,INDEX($GO:$GO,$IY241+55),"")</f>
      </c>
      <c r="IT241">
        <f>IF($IZ241&gt;=56,INDEX($GO:$GO,$IY241+56),"")</f>
      </c>
      <c r="IU241">
        <f>IF($IZ241&gt;=57,INDEX($GO:$GO,$IY241+57),"")</f>
      </c>
      <c r="IV241">
        <f>IF($IZ241&gt;=58,INDEX($GO:$GO,$IY241+58),"")</f>
      </c>
      <c r="IW241">
        <f>IF($IZ241&gt;=59,INDEX($GO:$GO,$IY241+59),"")</f>
      </c>
      <c r="IX241">
        <f>IF($IZ241&gt;=60,INDEX($GO:$GO,$IY241+60),"")</f>
      </c>
      <c r="IY241">
        <f>IFERROR(MATCH($GN241,$GO$2:$GO$827,0)+1,0)</f>
      </c>
      <c r="IZ241">
        <f>IFERROR(INDEX($GP$2:$GP$827,MATCH($GN241,$GO$2:$GO$827,0)),0)</f>
      </c>
      <c r="JA241" t="s">
        <v>23</v>
      </c>
      <c r="JB241" t="s">
        <v>23</v>
      </c>
    </row>
    <row r="242" spans="1:262" x14ac:dyDescent="0.25">
      <c r="F242" s="1"/>
      <c r="G242" s="1"/>
      <c r="H242" s="1"/>
      <c r="I242" s="1"/>
      <c r="J242" s="1">
        <f>IFERROR(IF(FIND(" - ",$F242)&gt;0,MID($F242,FIND(" - ",$F242)+3,LEN($F242)),""),"")</f>
      </c>
      <c r="L242" s="1"/>
      <c r="N242" t="s">
        <v>23</v>
      </c>
      <c r="P242">
        <f>IF(OR($N242="",$O242=""),"",IFERROR($N242/$O242,0))</f>
      </c>
      <c r="Q242">
        <f>IF($N242="","",
IF($G242="","",
IF(ISNUMBER(SEARCH("exempt",LOWER($G242))),0,
$N242*(VALUE(SUBSTITUTE($G242,"%",""))/100))))</f>
      </c>
      <c r="W242">
        <f>IF($N242="","",
SUM($N242,$Q242,$U242,$R242,$T242)-
IF($V242="",0,VALUE($V242)))</f>
      </c>
      <c r="AE242" t="s">
        <v>1029</v>
      </c>
      <c r="AJ242" t="s">
        <v>1030</v>
      </c>
      <c r="AM242">
        <f>IFERROR(LEFT($F242,FIND(" - ",$F242)-1),$F242)</f>
      </c>
      <c r="AP242">
        <f>IF($CE242&gt;=1,INDEX($AN:$AN,$CD242+1),"")</f>
      </c>
      <c r="AQ242">
        <f>IF($CE242&gt;=2,INDEX($AN:$AN,$CD242+2),"")</f>
      </c>
      <c r="AR242">
        <f>IF($CE242&gt;=3,INDEX($AN:$AN,$CD242+3),"")</f>
      </c>
      <c r="AS242">
        <f>IF($CE242&gt;=4,INDEX($AN:$AN,$CD242+4),"")</f>
      </c>
      <c r="AT242">
        <f>IF($CE242&gt;=5,INDEX($AN:$AN,$CD242+5),"")</f>
      </c>
      <c r="AU242">
        <f>IF($CE242&gt;=6,INDEX($AN:$AN,$CD242+6),"")</f>
      </c>
      <c r="AV242">
        <f>IF($CE242&gt;=7,INDEX($AN:$AN,$CD242+7),"")</f>
      </c>
      <c r="AW242">
        <f>IF($CE242&gt;=8,INDEX($AN:$AN,$CD242+8),"")</f>
      </c>
      <c r="AX242">
        <f>IF($CE242&gt;=9,INDEX($AN:$AN,$CD242+9),"")</f>
      </c>
      <c r="AY242">
        <f>IF($CE242&gt;=10,INDEX($AN:$AN,$CD242+10),"")</f>
      </c>
      <c r="AZ242">
        <f>IF($CE242&gt;=11,INDEX($AN:$AN,$CD242+11),"")</f>
      </c>
      <c r="BA242">
        <f>IF($CE242&gt;=12,INDEX($AN:$AN,$CD242+12),"")</f>
      </c>
      <c r="BB242">
        <f>IF($CE242&gt;=13,INDEX($AN:$AN,$CD242+13),"")</f>
      </c>
      <c r="BC242">
        <f>IF($CE242&gt;=14,INDEX($AN:$AN,$CD242+14),"")</f>
      </c>
      <c r="BD242">
        <f>IF($CE242&gt;=15,INDEX($AN:$AN,$CD242+15),"")</f>
      </c>
      <c r="BE242">
        <f>IF($CE242&gt;=16,INDEX($AN:$AN,$CD242+16),"")</f>
      </c>
      <c r="BF242">
        <f>IF($CE242&gt;=17,INDEX($AN:$AN,$CD242+17),"")</f>
      </c>
      <c r="BG242">
        <f>IF($CE242&gt;=18,INDEX($AN:$AN,$CD242+18),"")</f>
      </c>
      <c r="BH242">
        <f>IF($CE242&gt;=19,INDEX($AN:$AN,$CD242+19),"")</f>
      </c>
      <c r="BI242">
        <f>IF($CE242&gt;=20,INDEX($AN:$AN,$CD242+20),"")</f>
      </c>
      <c r="BJ242">
        <f>IF($CE242&gt;=21,INDEX($AN:$AN,$CD242+21),"")</f>
      </c>
      <c r="BK242">
        <f>IF($CE242&gt;=22,INDEX($AN:$AN,$CD242+22),"")</f>
      </c>
      <c r="BL242">
        <f>IF($CE242&gt;=23,INDEX($AN:$AN,$CD242+23),"")</f>
      </c>
      <c r="BM242">
        <f>IF($CE242&gt;=24,INDEX($AN:$AN,$CD242+24),"")</f>
      </c>
      <c r="BN242">
        <f>IF($CE242&gt;=25,INDEX($AN:$AN,$CD242+25),"")</f>
      </c>
      <c r="BO242">
        <f>IF($CE242&gt;=26,INDEX($AN:$AN,$CD242+26),"")</f>
      </c>
      <c r="BP242">
        <f>IF($CE242&gt;=27,INDEX($AN:$AN,$CD242+27),"")</f>
      </c>
      <c r="BQ242">
        <f>IF($CE242&gt;=28,INDEX($AN:$AN,$CD242+28),"")</f>
      </c>
      <c r="BR242">
        <f>IF($CE242&gt;=29,INDEX($AN:$AN,$CD242+29),"")</f>
      </c>
      <c r="BS242">
        <f>IF($CE242&gt;=30,INDEX($AN:$AN,$CD242+30),"")</f>
      </c>
      <c r="BT242">
        <f>IF($CE242&gt;=31,INDEX($AN:$AN,$CD242+31),"")</f>
      </c>
      <c r="BU242">
        <f>IF($CE242&gt;=32,INDEX($AN:$AN,$CD242+32),"")</f>
      </c>
      <c r="BV242">
        <f>IF($CE242&gt;=33,INDEX($AN:$AN,$CD242+33),"")</f>
      </c>
      <c r="BW242">
        <f>IF($CE242&gt;=34,INDEX($AN:$AN,$CD242+34),"")</f>
      </c>
      <c r="BX242">
        <f>IF($CE242&gt;=35,INDEX($AN:$AN,$CD242+35),"")</f>
      </c>
      <c r="BY242">
        <f>IF($CE242&gt;=36,INDEX($AN:$AN,$CD242+36),"")</f>
      </c>
      <c r="BZ242">
        <f>IF($CE242&gt;=37,INDEX($AN:$AN,$CD242+37),"")</f>
      </c>
      <c r="CA242">
        <f>IF($CE242&gt;=38,INDEX($AN:$AN,$CD242+38),"")</f>
      </c>
      <c r="CB242">
        <f>IF($CE242&gt;=39,INDEX($AN:$AN,$CD242+39),"")</f>
      </c>
      <c r="CC242">
        <f>IF($CE242&gt;=40,INDEX($AN:$AN,$CD242+40),"")</f>
      </c>
      <c r="CD242">
        <f>IFERROR(MATCH($AM242,$AN$2:$AN$133,0)+1,0)</f>
      </c>
      <c r="CE242">
        <f>IFERROR(INDEX($AO$2:$AO$133,MATCH($AM242,$AN$2:$AN$133,0)),0)</f>
      </c>
      <c r="CF242">
        <f>IFERROR(LEFT($K242,FIND(" - ",$K242)-1),$K242)</f>
      </c>
      <c r="CG242" t="s">
        <v>197</v>
      </c>
      <c r="CI242">
        <f>IF($DD242&gt;=1,INDEX($CG:$CG,$DC242+1),"")</f>
      </c>
      <c r="CJ242">
        <f>IF($DD242&gt;=2,INDEX($CG:$CG,$DC242+2),"")</f>
      </c>
      <c r="CK242">
        <f>IF($DD242&gt;=3,INDEX($CG:$CG,$DC242+3),"")</f>
      </c>
      <c r="CL242">
        <f>IF($DD242&gt;=4,INDEX($CG:$CG,$DC242+4),"")</f>
      </c>
      <c r="CM242">
        <f>IF($DD242&gt;=5,INDEX($CG:$CG,$DC242+5),"")</f>
      </c>
      <c r="CN242">
        <f>IF($DD242&gt;=6,INDEX($CG:$CG,$DC242+6),"")</f>
      </c>
      <c r="CO242">
        <f>IF($DD242&gt;=7,INDEX($CG:$CG,$DC242+7),"")</f>
      </c>
      <c r="CP242">
        <f>IF($DD242&gt;=8,INDEX($CG:$CG,$DC242+8),"")</f>
      </c>
      <c r="CQ242">
        <f>IF($DD242&gt;=9,INDEX($CG:$CG,$DC242+9),"")</f>
      </c>
      <c r="CR242">
        <f>IF($DD242&gt;=10,INDEX($CG:$CG,$DC242+10),"")</f>
      </c>
      <c r="CS242">
        <f>IF($DD242&gt;=11,INDEX($CG:$CG,$DC242+11),"")</f>
      </c>
      <c r="CT242">
        <f>IF($DD242&gt;=12,INDEX($CG:$CG,$DC242+12),"")</f>
      </c>
      <c r="CU242">
        <f>IF($DD242&gt;=13,INDEX($CG:$CG,$DC242+13),"")</f>
      </c>
      <c r="CV242">
        <f>IF($DD242&gt;=14,INDEX($CG:$CG,$DC242+14),"")</f>
      </c>
      <c r="CW242">
        <f>IF($DD242&gt;=15,INDEX($CG:$CG,$DC242+15),"")</f>
      </c>
      <c r="CX242">
        <f>IF($DD242&gt;=16,INDEX($CG:$CG,$DC242+16),"")</f>
      </c>
      <c r="CY242">
        <f>IF($DD242&gt;=17,INDEX($CG:$CG,$DC242+17),"")</f>
      </c>
      <c r="CZ242">
        <f>IF($DD242&gt;=18,INDEX($CG:$CG,$DC242+18),"")</f>
      </c>
      <c r="DA242">
        <f>IF($DD242&gt;=19,INDEX($CG:$CG,$DC242+19),"")</f>
      </c>
      <c r="DB242">
        <f>IF($DD242&gt;=20,INDEX($CG:$CG,$DC242+20),"")</f>
      </c>
      <c r="DC242">
        <f>IFERROR(MATCH($CF242,$CG$2:$CG$1558,0)+1,0)</f>
      </c>
      <c r="DD242">
        <f>IFERROR(INDEX($CH$2:$CH$1558,MATCH($CF242,$CG$2:$CG$1558,0)),0)</f>
      </c>
      <c r="DE242">
        <f>IFERROR(INDEX($AL:$AL,MATCH($G242,$AK:$AK,0))&amp;"","")</f>
      </c>
      <c r="DI242">
        <f>IF($GL242&gt;=1,INDEX($DF:$DF,$GK242+1),"")</f>
      </c>
      <c r="DJ242">
        <f>IF($GL242&gt;=2,INDEX($DF:$DF,$GK242+2),"")</f>
      </c>
      <c r="DK242">
        <f>IF($GL242&gt;=3,INDEX($DF:$DF,$GK242+3),"")</f>
      </c>
      <c r="DL242">
        <f>IF($GL242&gt;=4,INDEX($DF:$DF,$GK242+4),"")</f>
      </c>
      <c r="DM242">
        <f>IF($GL242&gt;=5,INDEX($DF:$DF,$GK242+5),"")</f>
      </c>
      <c r="DN242">
        <f>IF($GL242&gt;=6,INDEX($DF:$DF,$GK242+6),"")</f>
      </c>
      <c r="DO242">
        <f>IF($GL242&gt;=7,INDEX($DF:$DF,$GK242+7),"")</f>
      </c>
      <c r="DP242">
        <f>IF($GL242&gt;=8,INDEX($DF:$DF,$GK242+8),"")</f>
      </c>
      <c r="DQ242">
        <f>IF($GL242&gt;=9,INDEX($DF:$DF,$GK242+9),"")</f>
      </c>
      <c r="DR242">
        <f>IF($GL242&gt;=10,INDEX($DF:$DF,$GK242+10),"")</f>
      </c>
      <c r="DS242">
        <f>IF($GL242&gt;=11,INDEX($DF:$DF,$GK242+11),"")</f>
      </c>
      <c r="DT242">
        <f>IF($GL242&gt;=12,INDEX($DF:$DF,$GK242+12),"")</f>
      </c>
      <c r="DU242">
        <f>IF($GL242&gt;=13,INDEX($DF:$DF,$GK242+13),"")</f>
      </c>
      <c r="DV242">
        <f>IF($GL242&gt;=14,INDEX($DF:$DF,$GK242+14),"")</f>
      </c>
      <c r="DW242">
        <f>IF($GL242&gt;=15,INDEX($DF:$DF,$GK242+15),"")</f>
      </c>
      <c r="DX242">
        <f>IF($GL242&gt;=16,INDEX($DF:$DF,$GK242+16),"")</f>
      </c>
      <c r="DY242">
        <f>IF($GL242&gt;=17,INDEX($DF:$DF,$GK242+17),"")</f>
      </c>
      <c r="DZ242">
        <f>IF($GL242&gt;=18,INDEX($DF:$DF,$GK242+18),"")</f>
      </c>
      <c r="EA242">
        <f>IF($GL242&gt;=19,INDEX($DF:$DF,$GK242+19),"")</f>
      </c>
      <c r="EB242">
        <f>IF($GL242&gt;=20,INDEX($DF:$DF,$GK242+20),"")</f>
      </c>
      <c r="EC242">
        <f>IF($GL242&gt;=21,INDEX($DF:$DF,$GK242+21),"")</f>
      </c>
      <c r="ED242">
        <f>IF($GL242&gt;=22,INDEX($DF:$DF,$GK242+22),"")</f>
      </c>
      <c r="EE242">
        <f>IF($GL242&gt;=23,INDEX($DF:$DF,$GK242+23),"")</f>
      </c>
      <c r="EF242">
        <f>IF($GL242&gt;=24,INDEX($DF:$DF,$GK242+24),"")</f>
      </c>
      <c r="EG242">
        <f>IF($GL242&gt;=25,INDEX($DF:$DF,$GK242+25),"")</f>
      </c>
      <c r="EH242">
        <f>IF($GL242&gt;=26,INDEX($DF:$DF,$GK242+26),"")</f>
      </c>
      <c r="EI242">
        <f>IF($GL242&gt;=27,INDEX($DF:$DF,$GK242+27),"")</f>
      </c>
      <c r="EJ242">
        <f>IF($GL242&gt;=28,INDEX($DF:$DF,$GK242+28),"")</f>
      </c>
      <c r="EK242">
        <f>IF($GL242&gt;=29,INDEX($DF:$DF,$GK242+29),"")</f>
      </c>
      <c r="EL242">
        <f>IF($GL242&gt;=30,INDEX($DF:$DF,$GK242+30),"")</f>
      </c>
      <c r="EM242">
        <f>IF($GL242&gt;=31,INDEX($DF:$DF,$GK242+31),"")</f>
      </c>
      <c r="EN242">
        <f>IF($GL242&gt;=32,INDEX($DF:$DF,$GK242+32),"")</f>
      </c>
      <c r="EO242">
        <f>IF($GL242&gt;=33,INDEX($DF:$DF,$GK242+33),"")</f>
      </c>
      <c r="EP242">
        <f>IF($GL242&gt;=34,INDEX($DF:$DF,$GK242+34),"")</f>
      </c>
      <c r="EQ242">
        <f>IF($GL242&gt;=35,INDEX($DF:$DF,$GK242+35),"")</f>
      </c>
      <c r="ER242">
        <f>IF($GL242&gt;=36,INDEX($DF:$DF,$GK242+36),"")</f>
      </c>
      <c r="ES242">
        <f>IF($GL242&gt;=37,INDEX($DF:$DF,$GK242+37),"")</f>
      </c>
      <c r="ET242">
        <f>IF($GL242&gt;=38,INDEX($DF:$DF,$GK242+38),"")</f>
      </c>
      <c r="EU242">
        <f>IF($GL242&gt;=39,INDEX($DF:$DF,$GK242+39),"")</f>
      </c>
      <c r="EV242">
        <f>IF($GL242&gt;=40,INDEX($DF:$DF,$GK242+40),"")</f>
      </c>
      <c r="EW242">
        <f>IF($GL242&gt;=1,INDEX($DG:$DG,$GK242+1),"")</f>
      </c>
      <c r="EX242">
        <f>IF($GL242&gt;=2,INDEX($DG:$DG,$GK242+2),"")</f>
      </c>
      <c r="EY242">
        <f>IF($GL242&gt;=3,INDEX($DG:$DG,$GK242+3),"")</f>
      </c>
      <c r="EZ242">
        <f>IF($GL242&gt;=4,INDEX($DG:$DG,$GK242+4),"")</f>
      </c>
      <c r="FA242">
        <f>IF($GL242&gt;=5,INDEX($DG:$DG,$GK242+5),"")</f>
      </c>
      <c r="FB242">
        <f>IF($GL242&gt;=6,INDEX($DG:$DG,$GK242+6),"")</f>
      </c>
      <c r="FC242">
        <f>IF($GL242&gt;=7,INDEX($DG:$DG,$GK242+7),"")</f>
      </c>
      <c r="FD242">
        <f>IF($GL242&gt;=8,INDEX($DG:$DG,$GK242+8),"")</f>
      </c>
      <c r="FE242">
        <f>IF($GL242&gt;=9,INDEX($DG:$DG,$GK242+9),"")</f>
      </c>
      <c r="FF242">
        <f>IF($GL242&gt;=10,INDEX($DG:$DG,$GK242+10),"")</f>
      </c>
      <c r="FG242">
        <f>IF($GL242&gt;=11,INDEX($DG:$DG,$GK242+11),"")</f>
      </c>
      <c r="FH242">
        <f>IF($GL242&gt;=12,INDEX($DG:$DG,$GK242+12),"")</f>
      </c>
      <c r="FI242">
        <f>IF($GL242&gt;=13,INDEX($DG:$DG,$GK242+13),"")</f>
      </c>
      <c r="FJ242">
        <f>IF($GL242&gt;=14,INDEX($DG:$DG,$GK242+14),"")</f>
      </c>
      <c r="FK242">
        <f>IF($GL242&gt;=15,INDEX($DG:$DG,$GK242+15),"")</f>
      </c>
      <c r="FL242">
        <f>IF($GL242&gt;=16,INDEX($DG:$DG,$GK242+16),"")</f>
      </c>
      <c r="FM242">
        <f>IF($GL242&gt;=17,INDEX($DG:$DG,$GK242+17),"")</f>
      </c>
      <c r="FN242">
        <f>IF($GL242&gt;=18,INDEX($DG:$DG,$GK242+18),"")</f>
      </c>
      <c r="FO242">
        <f>IF($GL242&gt;=19,INDEX($DG:$DG,$GK242+19),"")</f>
      </c>
      <c r="FP242">
        <f>IF($GL242&gt;=20,INDEX($DG:$DG,$GK242+20),"")</f>
      </c>
      <c r="FQ242">
        <f>IF($GL242&gt;=21,INDEX($DG:$DG,$GK242+21),"")</f>
      </c>
      <c r="FR242">
        <f>IF($GL242&gt;=22,INDEX($DG:$DG,$GK242+22),"")</f>
      </c>
      <c r="FS242">
        <f>IF($GL242&gt;=23,INDEX($DG:$DG,$GK242+23),"")</f>
      </c>
      <c r="FT242">
        <f>IF($GL242&gt;=24,INDEX($DG:$DG,$GK242+24),"")</f>
      </c>
      <c r="FU242">
        <f>IF($GL242&gt;=25,INDEX($DG:$DG,$GK242+25),"")</f>
      </c>
      <c r="FV242">
        <f>IF($GL242&gt;=26,INDEX($DG:$DG,$GK242+26),"")</f>
      </c>
      <c r="FW242">
        <f>IF($GL242&gt;=27,INDEX($DG:$DG,$GK242+27),"")</f>
      </c>
      <c r="FX242">
        <f>IF($GL242&gt;=28,INDEX($DG:$DG,$GK242+28),"")</f>
      </c>
      <c r="FY242">
        <f>IF($GL242&gt;=29,INDEX($DG:$DG,$GK242+29),"")</f>
      </c>
      <c r="FZ242">
        <f>IF($GL242&gt;=30,INDEX($DG:$DG,$GK242+30),"")</f>
      </c>
      <c r="GA242">
        <f>IF($GL242&gt;=31,INDEX($DG:$DG,$GK242+31),"")</f>
      </c>
      <c r="GB242">
        <f>IF($GL242&gt;=32,INDEX($DG:$DG,$GK242+32),"")</f>
      </c>
      <c r="GC242">
        <f>IF($GL242&gt;=33,INDEX($DG:$DG,$GK242+33),"")</f>
      </c>
      <c r="GD242">
        <f>IF($GL242&gt;=34,INDEX($DG:$DG,$GK242+34),"")</f>
      </c>
      <c r="GE242">
        <f>IF($GL242&gt;=35,INDEX($DG:$DG,$GK242+35),"")</f>
      </c>
      <c r="GF242">
        <f>IF($GL242&gt;=36,INDEX($DG:$DG,$GK242+36),"")</f>
      </c>
      <c r="GG242">
        <f>IF($GL242&gt;=37,INDEX($DG:$DG,$GK242+37),"")</f>
      </c>
      <c r="GH242">
        <f>IF($GL242&gt;=38,INDEX($DG:$DG,$GK242+38),"")</f>
      </c>
      <c r="GI242">
        <f>IF($GL242&gt;=39,INDEX($DG:$DG,$GK242+39),"")</f>
      </c>
      <c r="GJ242">
        <f>IF($GL242&gt;=40,INDEX($DG:$DG,$GK242+40),"")</f>
      </c>
      <c r="GK242">
        <f>IFERROR(MATCH($DE242,$DF$2:$DF$166,0)+1,0)</f>
      </c>
      <c r="GL242">
        <f>IFERROR(INDEX($DH$2:$DH$166,MATCH($DE242,$DF$2:$DF$166,0)),0)</f>
      </c>
      <c r="GM242">
        <f>IFERROR(MATCH($H242,$DI$242:$EV$242,0),0)</f>
      </c>
      <c r="GN242">
        <f>IF($GM242&gt;0,INDEX($EW$242:$GJ$242,$GM242),"")</f>
      </c>
      <c r="GO242" t="s">
        <v>739</v>
      </c>
      <c r="GQ242">
        <f>IF($IZ242&gt;=1,INDEX($GO:$GO,$IY242+1),"")</f>
      </c>
      <c r="GR242">
        <f>IF($IZ242&gt;=2,INDEX($GO:$GO,$IY242+2),"")</f>
      </c>
      <c r="GS242">
        <f>IF($IZ242&gt;=3,INDEX($GO:$GO,$IY242+3),"")</f>
      </c>
      <c r="GT242">
        <f>IF($IZ242&gt;=4,INDEX($GO:$GO,$IY242+4),"")</f>
      </c>
      <c r="GU242">
        <f>IF($IZ242&gt;=5,INDEX($GO:$GO,$IY242+5),"")</f>
      </c>
      <c r="GV242">
        <f>IF($IZ242&gt;=6,INDEX($GO:$GO,$IY242+6),"")</f>
      </c>
      <c r="GW242">
        <f>IF($IZ242&gt;=7,INDEX($GO:$GO,$IY242+7),"")</f>
      </c>
      <c r="GX242">
        <f>IF($IZ242&gt;=8,INDEX($GO:$GO,$IY242+8),"")</f>
      </c>
      <c r="GY242">
        <f>IF($IZ242&gt;=9,INDEX($GO:$GO,$IY242+9),"")</f>
      </c>
      <c r="GZ242">
        <f>IF($IZ242&gt;=10,INDEX($GO:$GO,$IY242+10),"")</f>
      </c>
      <c r="HA242">
        <f>IF($IZ242&gt;=11,INDEX($GO:$GO,$IY242+11),"")</f>
      </c>
      <c r="HB242">
        <f>IF($IZ242&gt;=12,INDEX($GO:$GO,$IY242+12),"")</f>
      </c>
      <c r="HC242">
        <f>IF($IZ242&gt;=13,INDEX($GO:$GO,$IY242+13),"")</f>
      </c>
      <c r="HD242">
        <f>IF($IZ242&gt;=14,INDEX($GO:$GO,$IY242+14),"")</f>
      </c>
      <c r="HE242">
        <f>IF($IZ242&gt;=15,INDEX($GO:$GO,$IY242+15),"")</f>
      </c>
      <c r="HF242">
        <f>IF($IZ242&gt;=16,INDEX($GO:$GO,$IY242+16),"")</f>
      </c>
      <c r="HG242">
        <f>IF($IZ242&gt;=17,INDEX($GO:$GO,$IY242+17),"")</f>
      </c>
      <c r="HH242">
        <f>IF($IZ242&gt;=18,INDEX($GO:$GO,$IY242+18),"")</f>
      </c>
      <c r="HI242">
        <f>IF($IZ242&gt;=19,INDEX($GO:$GO,$IY242+19),"")</f>
      </c>
      <c r="HJ242">
        <f>IF($IZ242&gt;=20,INDEX($GO:$GO,$IY242+20),"")</f>
      </c>
      <c r="HK242">
        <f>IF($IZ242&gt;=21,INDEX($GO:$GO,$IY242+21),"")</f>
      </c>
      <c r="HL242">
        <f>IF($IZ242&gt;=22,INDEX($GO:$GO,$IY242+22),"")</f>
      </c>
      <c r="HM242">
        <f>IF($IZ242&gt;=23,INDEX($GO:$GO,$IY242+23),"")</f>
      </c>
      <c r="HN242">
        <f>IF($IZ242&gt;=24,INDEX($GO:$GO,$IY242+24),"")</f>
      </c>
      <c r="HO242">
        <f>IF($IZ242&gt;=25,INDEX($GO:$GO,$IY242+25),"")</f>
      </c>
      <c r="HP242">
        <f>IF($IZ242&gt;=26,INDEX($GO:$GO,$IY242+26),"")</f>
      </c>
      <c r="HQ242">
        <f>IF($IZ242&gt;=27,INDEX($GO:$GO,$IY242+27),"")</f>
      </c>
      <c r="HR242">
        <f>IF($IZ242&gt;=28,INDEX($GO:$GO,$IY242+28),"")</f>
      </c>
      <c r="HS242">
        <f>IF($IZ242&gt;=29,INDEX($GO:$GO,$IY242+29),"")</f>
      </c>
      <c r="HT242">
        <f>IF($IZ242&gt;=30,INDEX($GO:$GO,$IY242+30),"")</f>
      </c>
      <c r="HU242">
        <f>IF($IZ242&gt;=31,INDEX($GO:$GO,$IY242+31),"")</f>
      </c>
      <c r="HV242">
        <f>IF($IZ242&gt;=32,INDEX($GO:$GO,$IY242+32),"")</f>
      </c>
      <c r="HW242">
        <f>IF($IZ242&gt;=33,INDEX($GO:$GO,$IY242+33),"")</f>
      </c>
      <c r="HX242">
        <f>IF($IZ242&gt;=34,INDEX($GO:$GO,$IY242+34),"")</f>
      </c>
      <c r="HY242">
        <f>IF($IZ242&gt;=35,INDEX($GO:$GO,$IY242+35),"")</f>
      </c>
      <c r="HZ242">
        <f>IF($IZ242&gt;=36,INDEX($GO:$GO,$IY242+36),"")</f>
      </c>
      <c r="IA242">
        <f>IF($IZ242&gt;=37,INDEX($GO:$GO,$IY242+37),"")</f>
      </c>
      <c r="IB242">
        <f>IF($IZ242&gt;=38,INDEX($GO:$GO,$IY242+38),"")</f>
      </c>
      <c r="IC242">
        <f>IF($IZ242&gt;=39,INDEX($GO:$GO,$IY242+39),"")</f>
      </c>
      <c r="ID242">
        <f>IF($IZ242&gt;=40,INDEX($GO:$GO,$IY242+40),"")</f>
      </c>
      <c r="IE242">
        <f>IF($IZ242&gt;=41,INDEX($GO:$GO,$IY242+41),"")</f>
      </c>
      <c r="IF242">
        <f>IF($IZ242&gt;=42,INDEX($GO:$GO,$IY242+42),"")</f>
      </c>
      <c r="IG242">
        <f>IF($IZ242&gt;=43,INDEX($GO:$GO,$IY242+43),"")</f>
      </c>
      <c r="IH242">
        <f>IF($IZ242&gt;=44,INDEX($GO:$GO,$IY242+44),"")</f>
      </c>
      <c r="II242">
        <f>IF($IZ242&gt;=45,INDEX($GO:$GO,$IY242+45),"")</f>
      </c>
      <c r="IJ242">
        <f>IF($IZ242&gt;=46,INDEX($GO:$GO,$IY242+46),"")</f>
      </c>
      <c r="IK242">
        <f>IF($IZ242&gt;=47,INDEX($GO:$GO,$IY242+47),"")</f>
      </c>
      <c r="IL242">
        <f>IF($IZ242&gt;=48,INDEX($GO:$GO,$IY242+48),"")</f>
      </c>
      <c r="IM242">
        <f>IF($IZ242&gt;=49,INDEX($GO:$GO,$IY242+49),"")</f>
      </c>
      <c r="IN242">
        <f>IF($IZ242&gt;=50,INDEX($GO:$GO,$IY242+50),"")</f>
      </c>
      <c r="IO242">
        <f>IF($IZ242&gt;=51,INDEX($GO:$GO,$IY242+51),"")</f>
      </c>
      <c r="IP242">
        <f>IF($IZ242&gt;=52,INDEX($GO:$GO,$IY242+52),"")</f>
      </c>
      <c r="IQ242">
        <f>IF($IZ242&gt;=53,INDEX($GO:$GO,$IY242+53),"")</f>
      </c>
      <c r="IR242">
        <f>IF($IZ242&gt;=54,INDEX($GO:$GO,$IY242+54),"")</f>
      </c>
      <c r="IS242">
        <f>IF($IZ242&gt;=55,INDEX($GO:$GO,$IY242+55),"")</f>
      </c>
      <c r="IT242">
        <f>IF($IZ242&gt;=56,INDEX($GO:$GO,$IY242+56),"")</f>
      </c>
      <c r="IU242">
        <f>IF($IZ242&gt;=57,INDEX($GO:$GO,$IY242+57),"")</f>
      </c>
      <c r="IV242">
        <f>IF($IZ242&gt;=58,INDEX($GO:$GO,$IY242+58),"")</f>
      </c>
      <c r="IW242">
        <f>IF($IZ242&gt;=59,INDEX($GO:$GO,$IY242+59),"")</f>
      </c>
      <c r="IX242">
        <f>IF($IZ242&gt;=60,INDEX($GO:$GO,$IY242+60),"")</f>
      </c>
      <c r="IY242">
        <f>IFERROR(MATCH($GN242,$GO$2:$GO$827,0)+1,0)</f>
      </c>
      <c r="IZ242">
        <f>IFERROR(INDEX($GP$2:$GP$827,MATCH($GN242,$GO$2:$GO$827,0)),0)</f>
      </c>
      <c r="JA242" t="s">
        <v>23</v>
      </c>
      <c r="JB242" t="s">
        <v>23</v>
      </c>
    </row>
    <row r="243" spans="1:262" x14ac:dyDescent="0.25">
      <c r="F243" s="1"/>
      <c r="G243" s="1"/>
      <c r="H243" s="1"/>
      <c r="I243" s="1"/>
      <c r="J243" s="1">
        <f>IFERROR(IF(FIND(" - ",$F243)&gt;0,MID($F243,FIND(" - ",$F243)+3,LEN($F243)),""),"")</f>
      </c>
      <c r="L243" s="1"/>
      <c r="N243" t="s">
        <v>23</v>
      </c>
      <c r="P243">
        <f>IF(OR($N243="",$O243=""),"",IFERROR($N243/$O243,0))</f>
      </c>
      <c r="Q243">
        <f>IF($N243="","",
IF($G243="","",
IF(ISNUMBER(SEARCH("exempt",LOWER($G243))),0,
$N243*(VALUE(SUBSTITUTE($G243,"%",""))/100))))</f>
      </c>
      <c r="W243">
        <f>IF($N243="","",
SUM($N243,$Q243,$U243,$R243,$T243)-
IF($V243="",0,VALUE($V243)))</f>
      </c>
      <c r="AE243" t="s">
        <v>1031</v>
      </c>
      <c r="AJ243" t="s">
        <v>1032</v>
      </c>
      <c r="AM243">
        <f>IFERROR(LEFT($F243,FIND(" - ",$F243)-1),$F243)</f>
      </c>
      <c r="AP243">
        <f>IF($CE243&gt;=1,INDEX($AN:$AN,$CD243+1),"")</f>
      </c>
      <c r="AQ243">
        <f>IF($CE243&gt;=2,INDEX($AN:$AN,$CD243+2),"")</f>
      </c>
      <c r="AR243">
        <f>IF($CE243&gt;=3,INDEX($AN:$AN,$CD243+3),"")</f>
      </c>
      <c r="AS243">
        <f>IF($CE243&gt;=4,INDEX($AN:$AN,$CD243+4),"")</f>
      </c>
      <c r="AT243">
        <f>IF($CE243&gt;=5,INDEX($AN:$AN,$CD243+5),"")</f>
      </c>
      <c r="AU243">
        <f>IF($CE243&gt;=6,INDEX($AN:$AN,$CD243+6),"")</f>
      </c>
      <c r="AV243">
        <f>IF($CE243&gt;=7,INDEX($AN:$AN,$CD243+7),"")</f>
      </c>
      <c r="AW243">
        <f>IF($CE243&gt;=8,INDEX($AN:$AN,$CD243+8),"")</f>
      </c>
      <c r="AX243">
        <f>IF($CE243&gt;=9,INDEX($AN:$AN,$CD243+9),"")</f>
      </c>
      <c r="AY243">
        <f>IF($CE243&gt;=10,INDEX($AN:$AN,$CD243+10),"")</f>
      </c>
      <c r="AZ243">
        <f>IF($CE243&gt;=11,INDEX($AN:$AN,$CD243+11),"")</f>
      </c>
      <c r="BA243">
        <f>IF($CE243&gt;=12,INDEX($AN:$AN,$CD243+12),"")</f>
      </c>
      <c r="BB243">
        <f>IF($CE243&gt;=13,INDEX($AN:$AN,$CD243+13),"")</f>
      </c>
      <c r="BC243">
        <f>IF($CE243&gt;=14,INDEX($AN:$AN,$CD243+14),"")</f>
      </c>
      <c r="BD243">
        <f>IF($CE243&gt;=15,INDEX($AN:$AN,$CD243+15),"")</f>
      </c>
      <c r="BE243">
        <f>IF($CE243&gt;=16,INDEX($AN:$AN,$CD243+16),"")</f>
      </c>
      <c r="BF243">
        <f>IF($CE243&gt;=17,INDEX($AN:$AN,$CD243+17),"")</f>
      </c>
      <c r="BG243">
        <f>IF($CE243&gt;=18,INDEX($AN:$AN,$CD243+18),"")</f>
      </c>
      <c r="BH243">
        <f>IF($CE243&gt;=19,INDEX($AN:$AN,$CD243+19),"")</f>
      </c>
      <c r="BI243">
        <f>IF($CE243&gt;=20,INDEX($AN:$AN,$CD243+20),"")</f>
      </c>
      <c r="BJ243">
        <f>IF($CE243&gt;=21,INDEX($AN:$AN,$CD243+21),"")</f>
      </c>
      <c r="BK243">
        <f>IF($CE243&gt;=22,INDEX($AN:$AN,$CD243+22),"")</f>
      </c>
      <c r="BL243">
        <f>IF($CE243&gt;=23,INDEX($AN:$AN,$CD243+23),"")</f>
      </c>
      <c r="BM243">
        <f>IF($CE243&gt;=24,INDEX($AN:$AN,$CD243+24),"")</f>
      </c>
      <c r="BN243">
        <f>IF($CE243&gt;=25,INDEX($AN:$AN,$CD243+25),"")</f>
      </c>
      <c r="BO243">
        <f>IF($CE243&gt;=26,INDEX($AN:$AN,$CD243+26),"")</f>
      </c>
      <c r="BP243">
        <f>IF($CE243&gt;=27,INDEX($AN:$AN,$CD243+27),"")</f>
      </c>
      <c r="BQ243">
        <f>IF($CE243&gt;=28,INDEX($AN:$AN,$CD243+28),"")</f>
      </c>
      <c r="BR243">
        <f>IF($CE243&gt;=29,INDEX($AN:$AN,$CD243+29),"")</f>
      </c>
      <c r="BS243">
        <f>IF($CE243&gt;=30,INDEX($AN:$AN,$CD243+30),"")</f>
      </c>
      <c r="BT243">
        <f>IF($CE243&gt;=31,INDEX($AN:$AN,$CD243+31),"")</f>
      </c>
      <c r="BU243">
        <f>IF($CE243&gt;=32,INDEX($AN:$AN,$CD243+32),"")</f>
      </c>
      <c r="BV243">
        <f>IF($CE243&gt;=33,INDEX($AN:$AN,$CD243+33),"")</f>
      </c>
      <c r="BW243">
        <f>IF($CE243&gt;=34,INDEX($AN:$AN,$CD243+34),"")</f>
      </c>
      <c r="BX243">
        <f>IF($CE243&gt;=35,INDEX($AN:$AN,$CD243+35),"")</f>
      </c>
      <c r="BY243">
        <f>IF($CE243&gt;=36,INDEX($AN:$AN,$CD243+36),"")</f>
      </c>
      <c r="BZ243">
        <f>IF($CE243&gt;=37,INDEX($AN:$AN,$CD243+37),"")</f>
      </c>
      <c r="CA243">
        <f>IF($CE243&gt;=38,INDEX($AN:$AN,$CD243+38),"")</f>
      </c>
      <c r="CB243">
        <f>IF($CE243&gt;=39,INDEX($AN:$AN,$CD243+39),"")</f>
      </c>
      <c r="CC243">
        <f>IF($CE243&gt;=40,INDEX($AN:$AN,$CD243+40),"")</f>
      </c>
      <c r="CD243">
        <f>IFERROR(MATCH($AM243,$AN$2:$AN$133,0)+1,0)</f>
      </c>
      <c r="CE243">
        <f>IFERROR(INDEX($AO$2:$AO$133,MATCH($AM243,$AN$2:$AN$133,0)),0)</f>
      </c>
      <c r="CF243">
        <f>IFERROR(LEFT($K243,FIND(" - ",$K243)-1),$K243)</f>
      </c>
      <c r="CG243" t="s">
        <v>206</v>
      </c>
      <c r="CI243">
        <f>IF($DD243&gt;=1,INDEX($CG:$CG,$DC243+1),"")</f>
      </c>
      <c r="CJ243">
        <f>IF($DD243&gt;=2,INDEX($CG:$CG,$DC243+2),"")</f>
      </c>
      <c r="CK243">
        <f>IF($DD243&gt;=3,INDEX($CG:$CG,$DC243+3),"")</f>
      </c>
      <c r="CL243">
        <f>IF($DD243&gt;=4,INDEX($CG:$CG,$DC243+4),"")</f>
      </c>
      <c r="CM243">
        <f>IF($DD243&gt;=5,INDEX($CG:$CG,$DC243+5),"")</f>
      </c>
      <c r="CN243">
        <f>IF($DD243&gt;=6,INDEX($CG:$CG,$DC243+6),"")</f>
      </c>
      <c r="CO243">
        <f>IF($DD243&gt;=7,INDEX($CG:$CG,$DC243+7),"")</f>
      </c>
      <c r="CP243">
        <f>IF($DD243&gt;=8,INDEX($CG:$CG,$DC243+8),"")</f>
      </c>
      <c r="CQ243">
        <f>IF($DD243&gt;=9,INDEX($CG:$CG,$DC243+9),"")</f>
      </c>
      <c r="CR243">
        <f>IF($DD243&gt;=10,INDEX($CG:$CG,$DC243+10),"")</f>
      </c>
      <c r="CS243">
        <f>IF($DD243&gt;=11,INDEX($CG:$CG,$DC243+11),"")</f>
      </c>
      <c r="CT243">
        <f>IF($DD243&gt;=12,INDEX($CG:$CG,$DC243+12),"")</f>
      </c>
      <c r="CU243">
        <f>IF($DD243&gt;=13,INDEX($CG:$CG,$DC243+13),"")</f>
      </c>
      <c r="CV243">
        <f>IF($DD243&gt;=14,INDEX($CG:$CG,$DC243+14),"")</f>
      </c>
      <c r="CW243">
        <f>IF($DD243&gt;=15,INDEX($CG:$CG,$DC243+15),"")</f>
      </c>
      <c r="CX243">
        <f>IF($DD243&gt;=16,INDEX($CG:$CG,$DC243+16),"")</f>
      </c>
      <c r="CY243">
        <f>IF($DD243&gt;=17,INDEX($CG:$CG,$DC243+17),"")</f>
      </c>
      <c r="CZ243">
        <f>IF($DD243&gt;=18,INDEX($CG:$CG,$DC243+18),"")</f>
      </c>
      <c r="DA243">
        <f>IF($DD243&gt;=19,INDEX($CG:$CG,$DC243+19),"")</f>
      </c>
      <c r="DB243">
        <f>IF($DD243&gt;=20,INDEX($CG:$CG,$DC243+20),"")</f>
      </c>
      <c r="DC243">
        <f>IFERROR(MATCH($CF243,$CG$2:$CG$1558,0)+1,0)</f>
      </c>
      <c r="DD243">
        <f>IFERROR(INDEX($CH$2:$CH$1558,MATCH($CF243,$CG$2:$CG$1558,0)),0)</f>
      </c>
      <c r="DE243">
        <f>IFERROR(INDEX($AL:$AL,MATCH($G243,$AK:$AK,0))&amp;"","")</f>
      </c>
      <c r="DI243">
        <f>IF($GL243&gt;=1,INDEX($DF:$DF,$GK243+1),"")</f>
      </c>
      <c r="DJ243">
        <f>IF($GL243&gt;=2,INDEX($DF:$DF,$GK243+2),"")</f>
      </c>
      <c r="DK243">
        <f>IF($GL243&gt;=3,INDEX($DF:$DF,$GK243+3),"")</f>
      </c>
      <c r="DL243">
        <f>IF($GL243&gt;=4,INDEX($DF:$DF,$GK243+4),"")</f>
      </c>
      <c r="DM243">
        <f>IF($GL243&gt;=5,INDEX($DF:$DF,$GK243+5),"")</f>
      </c>
      <c r="DN243">
        <f>IF($GL243&gt;=6,INDEX($DF:$DF,$GK243+6),"")</f>
      </c>
      <c r="DO243">
        <f>IF($GL243&gt;=7,INDEX($DF:$DF,$GK243+7),"")</f>
      </c>
      <c r="DP243">
        <f>IF($GL243&gt;=8,INDEX($DF:$DF,$GK243+8),"")</f>
      </c>
      <c r="DQ243">
        <f>IF($GL243&gt;=9,INDEX($DF:$DF,$GK243+9),"")</f>
      </c>
      <c r="DR243">
        <f>IF($GL243&gt;=10,INDEX($DF:$DF,$GK243+10),"")</f>
      </c>
      <c r="DS243">
        <f>IF($GL243&gt;=11,INDEX($DF:$DF,$GK243+11),"")</f>
      </c>
      <c r="DT243">
        <f>IF($GL243&gt;=12,INDEX($DF:$DF,$GK243+12),"")</f>
      </c>
      <c r="DU243">
        <f>IF($GL243&gt;=13,INDEX($DF:$DF,$GK243+13),"")</f>
      </c>
      <c r="DV243">
        <f>IF($GL243&gt;=14,INDEX($DF:$DF,$GK243+14),"")</f>
      </c>
      <c r="DW243">
        <f>IF($GL243&gt;=15,INDEX($DF:$DF,$GK243+15),"")</f>
      </c>
      <c r="DX243">
        <f>IF($GL243&gt;=16,INDEX($DF:$DF,$GK243+16),"")</f>
      </c>
      <c r="DY243">
        <f>IF($GL243&gt;=17,INDEX($DF:$DF,$GK243+17),"")</f>
      </c>
      <c r="DZ243">
        <f>IF($GL243&gt;=18,INDEX($DF:$DF,$GK243+18),"")</f>
      </c>
      <c r="EA243">
        <f>IF($GL243&gt;=19,INDEX($DF:$DF,$GK243+19),"")</f>
      </c>
      <c r="EB243">
        <f>IF($GL243&gt;=20,INDEX($DF:$DF,$GK243+20),"")</f>
      </c>
      <c r="EC243">
        <f>IF($GL243&gt;=21,INDEX($DF:$DF,$GK243+21),"")</f>
      </c>
      <c r="ED243">
        <f>IF($GL243&gt;=22,INDEX($DF:$DF,$GK243+22),"")</f>
      </c>
      <c r="EE243">
        <f>IF($GL243&gt;=23,INDEX($DF:$DF,$GK243+23),"")</f>
      </c>
      <c r="EF243">
        <f>IF($GL243&gt;=24,INDEX($DF:$DF,$GK243+24),"")</f>
      </c>
      <c r="EG243">
        <f>IF($GL243&gt;=25,INDEX($DF:$DF,$GK243+25),"")</f>
      </c>
      <c r="EH243">
        <f>IF($GL243&gt;=26,INDEX($DF:$DF,$GK243+26),"")</f>
      </c>
      <c r="EI243">
        <f>IF($GL243&gt;=27,INDEX($DF:$DF,$GK243+27),"")</f>
      </c>
      <c r="EJ243">
        <f>IF($GL243&gt;=28,INDEX($DF:$DF,$GK243+28),"")</f>
      </c>
      <c r="EK243">
        <f>IF($GL243&gt;=29,INDEX($DF:$DF,$GK243+29),"")</f>
      </c>
      <c r="EL243">
        <f>IF($GL243&gt;=30,INDEX($DF:$DF,$GK243+30),"")</f>
      </c>
      <c r="EM243">
        <f>IF($GL243&gt;=31,INDEX($DF:$DF,$GK243+31),"")</f>
      </c>
      <c r="EN243">
        <f>IF($GL243&gt;=32,INDEX($DF:$DF,$GK243+32),"")</f>
      </c>
      <c r="EO243">
        <f>IF($GL243&gt;=33,INDEX($DF:$DF,$GK243+33),"")</f>
      </c>
      <c r="EP243">
        <f>IF($GL243&gt;=34,INDEX($DF:$DF,$GK243+34),"")</f>
      </c>
      <c r="EQ243">
        <f>IF($GL243&gt;=35,INDEX($DF:$DF,$GK243+35),"")</f>
      </c>
      <c r="ER243">
        <f>IF($GL243&gt;=36,INDEX($DF:$DF,$GK243+36),"")</f>
      </c>
      <c r="ES243">
        <f>IF($GL243&gt;=37,INDEX($DF:$DF,$GK243+37),"")</f>
      </c>
      <c r="ET243">
        <f>IF($GL243&gt;=38,INDEX($DF:$DF,$GK243+38),"")</f>
      </c>
      <c r="EU243">
        <f>IF($GL243&gt;=39,INDEX($DF:$DF,$GK243+39),"")</f>
      </c>
      <c r="EV243">
        <f>IF($GL243&gt;=40,INDEX($DF:$DF,$GK243+40),"")</f>
      </c>
      <c r="EW243">
        <f>IF($GL243&gt;=1,INDEX($DG:$DG,$GK243+1),"")</f>
      </c>
      <c r="EX243">
        <f>IF($GL243&gt;=2,INDEX($DG:$DG,$GK243+2),"")</f>
      </c>
      <c r="EY243">
        <f>IF($GL243&gt;=3,INDEX($DG:$DG,$GK243+3),"")</f>
      </c>
      <c r="EZ243">
        <f>IF($GL243&gt;=4,INDEX($DG:$DG,$GK243+4),"")</f>
      </c>
      <c r="FA243">
        <f>IF($GL243&gt;=5,INDEX($DG:$DG,$GK243+5),"")</f>
      </c>
      <c r="FB243">
        <f>IF($GL243&gt;=6,INDEX($DG:$DG,$GK243+6),"")</f>
      </c>
      <c r="FC243">
        <f>IF($GL243&gt;=7,INDEX($DG:$DG,$GK243+7),"")</f>
      </c>
      <c r="FD243">
        <f>IF($GL243&gt;=8,INDEX($DG:$DG,$GK243+8),"")</f>
      </c>
      <c r="FE243">
        <f>IF($GL243&gt;=9,INDEX($DG:$DG,$GK243+9),"")</f>
      </c>
      <c r="FF243">
        <f>IF($GL243&gt;=10,INDEX($DG:$DG,$GK243+10),"")</f>
      </c>
      <c r="FG243">
        <f>IF($GL243&gt;=11,INDEX($DG:$DG,$GK243+11),"")</f>
      </c>
      <c r="FH243">
        <f>IF($GL243&gt;=12,INDEX($DG:$DG,$GK243+12),"")</f>
      </c>
      <c r="FI243">
        <f>IF($GL243&gt;=13,INDEX($DG:$DG,$GK243+13),"")</f>
      </c>
      <c r="FJ243">
        <f>IF($GL243&gt;=14,INDEX($DG:$DG,$GK243+14),"")</f>
      </c>
      <c r="FK243">
        <f>IF($GL243&gt;=15,INDEX($DG:$DG,$GK243+15),"")</f>
      </c>
      <c r="FL243">
        <f>IF($GL243&gt;=16,INDEX($DG:$DG,$GK243+16),"")</f>
      </c>
      <c r="FM243">
        <f>IF($GL243&gt;=17,INDEX($DG:$DG,$GK243+17),"")</f>
      </c>
      <c r="FN243">
        <f>IF($GL243&gt;=18,INDEX($DG:$DG,$GK243+18),"")</f>
      </c>
      <c r="FO243">
        <f>IF($GL243&gt;=19,INDEX($DG:$DG,$GK243+19),"")</f>
      </c>
      <c r="FP243">
        <f>IF($GL243&gt;=20,INDEX($DG:$DG,$GK243+20),"")</f>
      </c>
      <c r="FQ243">
        <f>IF($GL243&gt;=21,INDEX($DG:$DG,$GK243+21),"")</f>
      </c>
      <c r="FR243">
        <f>IF($GL243&gt;=22,INDEX($DG:$DG,$GK243+22),"")</f>
      </c>
      <c r="FS243">
        <f>IF($GL243&gt;=23,INDEX($DG:$DG,$GK243+23),"")</f>
      </c>
      <c r="FT243">
        <f>IF($GL243&gt;=24,INDEX($DG:$DG,$GK243+24),"")</f>
      </c>
      <c r="FU243">
        <f>IF($GL243&gt;=25,INDEX($DG:$DG,$GK243+25),"")</f>
      </c>
      <c r="FV243">
        <f>IF($GL243&gt;=26,INDEX($DG:$DG,$GK243+26),"")</f>
      </c>
      <c r="FW243">
        <f>IF($GL243&gt;=27,INDEX($DG:$DG,$GK243+27),"")</f>
      </c>
      <c r="FX243">
        <f>IF($GL243&gt;=28,INDEX($DG:$DG,$GK243+28),"")</f>
      </c>
      <c r="FY243">
        <f>IF($GL243&gt;=29,INDEX($DG:$DG,$GK243+29),"")</f>
      </c>
      <c r="FZ243">
        <f>IF($GL243&gt;=30,INDEX($DG:$DG,$GK243+30),"")</f>
      </c>
      <c r="GA243">
        <f>IF($GL243&gt;=31,INDEX($DG:$DG,$GK243+31),"")</f>
      </c>
      <c r="GB243">
        <f>IF($GL243&gt;=32,INDEX($DG:$DG,$GK243+32),"")</f>
      </c>
      <c r="GC243">
        <f>IF($GL243&gt;=33,INDEX($DG:$DG,$GK243+33),"")</f>
      </c>
      <c r="GD243">
        <f>IF($GL243&gt;=34,INDEX($DG:$DG,$GK243+34),"")</f>
      </c>
      <c r="GE243">
        <f>IF($GL243&gt;=35,INDEX($DG:$DG,$GK243+35),"")</f>
      </c>
      <c r="GF243">
        <f>IF($GL243&gt;=36,INDEX($DG:$DG,$GK243+36),"")</f>
      </c>
      <c r="GG243">
        <f>IF($GL243&gt;=37,INDEX($DG:$DG,$GK243+37),"")</f>
      </c>
      <c r="GH243">
        <f>IF($GL243&gt;=38,INDEX($DG:$DG,$GK243+38),"")</f>
      </c>
      <c r="GI243">
        <f>IF($GL243&gt;=39,INDEX($DG:$DG,$GK243+39),"")</f>
      </c>
      <c r="GJ243">
        <f>IF($GL243&gt;=40,INDEX($DG:$DG,$GK243+40),"")</f>
      </c>
      <c r="GK243">
        <f>IFERROR(MATCH($DE243,$DF$2:$DF$166,0)+1,0)</f>
      </c>
      <c r="GL243">
        <f>IFERROR(INDEX($DH$2:$DH$166,MATCH($DE243,$DF$2:$DF$166,0)),0)</f>
      </c>
      <c r="GM243">
        <f>IFERROR(MATCH($H243,$DI$243:$EV$243,0),0)</f>
      </c>
      <c r="GN243">
        <f>IF($GM243&gt;0,INDEX($EW$243:$GJ$243,$GM243),"")</f>
      </c>
      <c r="GO243" t="s">
        <v>744</v>
      </c>
      <c r="GQ243">
        <f>IF($IZ243&gt;=1,INDEX($GO:$GO,$IY243+1),"")</f>
      </c>
      <c r="GR243">
        <f>IF($IZ243&gt;=2,INDEX($GO:$GO,$IY243+2),"")</f>
      </c>
      <c r="GS243">
        <f>IF($IZ243&gt;=3,INDEX($GO:$GO,$IY243+3),"")</f>
      </c>
      <c r="GT243">
        <f>IF($IZ243&gt;=4,INDEX($GO:$GO,$IY243+4),"")</f>
      </c>
      <c r="GU243">
        <f>IF($IZ243&gt;=5,INDEX($GO:$GO,$IY243+5),"")</f>
      </c>
      <c r="GV243">
        <f>IF($IZ243&gt;=6,INDEX($GO:$GO,$IY243+6),"")</f>
      </c>
      <c r="GW243">
        <f>IF($IZ243&gt;=7,INDEX($GO:$GO,$IY243+7),"")</f>
      </c>
      <c r="GX243">
        <f>IF($IZ243&gt;=8,INDEX($GO:$GO,$IY243+8),"")</f>
      </c>
      <c r="GY243">
        <f>IF($IZ243&gt;=9,INDEX($GO:$GO,$IY243+9),"")</f>
      </c>
      <c r="GZ243">
        <f>IF($IZ243&gt;=10,INDEX($GO:$GO,$IY243+10),"")</f>
      </c>
      <c r="HA243">
        <f>IF($IZ243&gt;=11,INDEX($GO:$GO,$IY243+11),"")</f>
      </c>
      <c r="HB243">
        <f>IF($IZ243&gt;=12,INDEX($GO:$GO,$IY243+12),"")</f>
      </c>
      <c r="HC243">
        <f>IF($IZ243&gt;=13,INDEX($GO:$GO,$IY243+13),"")</f>
      </c>
      <c r="HD243">
        <f>IF($IZ243&gt;=14,INDEX($GO:$GO,$IY243+14),"")</f>
      </c>
      <c r="HE243">
        <f>IF($IZ243&gt;=15,INDEX($GO:$GO,$IY243+15),"")</f>
      </c>
      <c r="HF243">
        <f>IF($IZ243&gt;=16,INDEX($GO:$GO,$IY243+16),"")</f>
      </c>
      <c r="HG243">
        <f>IF($IZ243&gt;=17,INDEX($GO:$GO,$IY243+17),"")</f>
      </c>
      <c r="HH243">
        <f>IF($IZ243&gt;=18,INDEX($GO:$GO,$IY243+18),"")</f>
      </c>
      <c r="HI243">
        <f>IF($IZ243&gt;=19,INDEX($GO:$GO,$IY243+19),"")</f>
      </c>
      <c r="HJ243">
        <f>IF($IZ243&gt;=20,INDEX($GO:$GO,$IY243+20),"")</f>
      </c>
      <c r="HK243">
        <f>IF($IZ243&gt;=21,INDEX($GO:$GO,$IY243+21),"")</f>
      </c>
      <c r="HL243">
        <f>IF($IZ243&gt;=22,INDEX($GO:$GO,$IY243+22),"")</f>
      </c>
      <c r="HM243">
        <f>IF($IZ243&gt;=23,INDEX($GO:$GO,$IY243+23),"")</f>
      </c>
      <c r="HN243">
        <f>IF($IZ243&gt;=24,INDEX($GO:$GO,$IY243+24),"")</f>
      </c>
      <c r="HO243">
        <f>IF($IZ243&gt;=25,INDEX($GO:$GO,$IY243+25),"")</f>
      </c>
      <c r="HP243">
        <f>IF($IZ243&gt;=26,INDEX($GO:$GO,$IY243+26),"")</f>
      </c>
      <c r="HQ243">
        <f>IF($IZ243&gt;=27,INDEX($GO:$GO,$IY243+27),"")</f>
      </c>
      <c r="HR243">
        <f>IF($IZ243&gt;=28,INDEX($GO:$GO,$IY243+28),"")</f>
      </c>
      <c r="HS243">
        <f>IF($IZ243&gt;=29,INDEX($GO:$GO,$IY243+29),"")</f>
      </c>
      <c r="HT243">
        <f>IF($IZ243&gt;=30,INDEX($GO:$GO,$IY243+30),"")</f>
      </c>
      <c r="HU243">
        <f>IF($IZ243&gt;=31,INDEX($GO:$GO,$IY243+31),"")</f>
      </c>
      <c r="HV243">
        <f>IF($IZ243&gt;=32,INDEX($GO:$GO,$IY243+32),"")</f>
      </c>
      <c r="HW243">
        <f>IF($IZ243&gt;=33,INDEX($GO:$GO,$IY243+33),"")</f>
      </c>
      <c r="HX243">
        <f>IF($IZ243&gt;=34,INDEX($GO:$GO,$IY243+34),"")</f>
      </c>
      <c r="HY243">
        <f>IF($IZ243&gt;=35,INDEX($GO:$GO,$IY243+35),"")</f>
      </c>
      <c r="HZ243">
        <f>IF($IZ243&gt;=36,INDEX($GO:$GO,$IY243+36),"")</f>
      </c>
      <c r="IA243">
        <f>IF($IZ243&gt;=37,INDEX($GO:$GO,$IY243+37),"")</f>
      </c>
      <c r="IB243">
        <f>IF($IZ243&gt;=38,INDEX($GO:$GO,$IY243+38),"")</f>
      </c>
      <c r="IC243">
        <f>IF($IZ243&gt;=39,INDEX($GO:$GO,$IY243+39),"")</f>
      </c>
      <c r="ID243">
        <f>IF($IZ243&gt;=40,INDEX($GO:$GO,$IY243+40),"")</f>
      </c>
      <c r="IE243">
        <f>IF($IZ243&gt;=41,INDEX($GO:$GO,$IY243+41),"")</f>
      </c>
      <c r="IF243">
        <f>IF($IZ243&gt;=42,INDEX($GO:$GO,$IY243+42),"")</f>
      </c>
      <c r="IG243">
        <f>IF($IZ243&gt;=43,INDEX($GO:$GO,$IY243+43),"")</f>
      </c>
      <c r="IH243">
        <f>IF($IZ243&gt;=44,INDEX($GO:$GO,$IY243+44),"")</f>
      </c>
      <c r="II243">
        <f>IF($IZ243&gt;=45,INDEX($GO:$GO,$IY243+45),"")</f>
      </c>
      <c r="IJ243">
        <f>IF($IZ243&gt;=46,INDEX($GO:$GO,$IY243+46),"")</f>
      </c>
      <c r="IK243">
        <f>IF($IZ243&gt;=47,INDEX($GO:$GO,$IY243+47),"")</f>
      </c>
      <c r="IL243">
        <f>IF($IZ243&gt;=48,INDEX($GO:$GO,$IY243+48),"")</f>
      </c>
      <c r="IM243">
        <f>IF($IZ243&gt;=49,INDEX($GO:$GO,$IY243+49),"")</f>
      </c>
      <c r="IN243">
        <f>IF($IZ243&gt;=50,INDEX($GO:$GO,$IY243+50),"")</f>
      </c>
      <c r="IO243">
        <f>IF($IZ243&gt;=51,INDEX($GO:$GO,$IY243+51),"")</f>
      </c>
      <c r="IP243">
        <f>IF($IZ243&gt;=52,INDEX($GO:$GO,$IY243+52),"")</f>
      </c>
      <c r="IQ243">
        <f>IF($IZ243&gt;=53,INDEX($GO:$GO,$IY243+53),"")</f>
      </c>
      <c r="IR243">
        <f>IF($IZ243&gt;=54,INDEX($GO:$GO,$IY243+54),"")</f>
      </c>
      <c r="IS243">
        <f>IF($IZ243&gt;=55,INDEX($GO:$GO,$IY243+55),"")</f>
      </c>
      <c r="IT243">
        <f>IF($IZ243&gt;=56,INDEX($GO:$GO,$IY243+56),"")</f>
      </c>
      <c r="IU243">
        <f>IF($IZ243&gt;=57,INDEX($GO:$GO,$IY243+57),"")</f>
      </c>
      <c r="IV243">
        <f>IF($IZ243&gt;=58,INDEX($GO:$GO,$IY243+58),"")</f>
      </c>
      <c r="IW243">
        <f>IF($IZ243&gt;=59,INDEX($GO:$GO,$IY243+59),"")</f>
      </c>
      <c r="IX243">
        <f>IF($IZ243&gt;=60,INDEX($GO:$GO,$IY243+60),"")</f>
      </c>
      <c r="IY243">
        <f>IFERROR(MATCH($GN243,$GO$2:$GO$827,0)+1,0)</f>
      </c>
      <c r="IZ243">
        <f>IFERROR(INDEX($GP$2:$GP$827,MATCH($GN243,$GO$2:$GO$827,0)),0)</f>
      </c>
      <c r="JA243" t="s">
        <v>23</v>
      </c>
      <c r="JB243" t="s">
        <v>23</v>
      </c>
    </row>
    <row r="244" spans="1:262" x14ac:dyDescent="0.25">
      <c r="F244" s="1"/>
      <c r="G244" s="1"/>
      <c r="H244" s="1"/>
      <c r="I244" s="1"/>
      <c r="J244" s="1">
        <f>IFERROR(IF(FIND(" - ",$F244)&gt;0,MID($F244,FIND(" - ",$F244)+3,LEN($F244)),""),"")</f>
      </c>
      <c r="L244" s="1"/>
      <c r="N244" t="s">
        <v>23</v>
      </c>
      <c r="P244">
        <f>IF(OR($N244="",$O244=""),"",IFERROR($N244/$O244,0))</f>
      </c>
      <c r="Q244">
        <f>IF($N244="","",
IF($G244="","",
IF(ISNUMBER(SEARCH("exempt",LOWER($G244))),0,
$N244*(VALUE(SUBSTITUTE($G244,"%",""))/100))))</f>
      </c>
      <c r="W244">
        <f>IF($N244="","",
SUM($N244,$Q244,$U244,$R244,$T244)-
IF($V244="",0,VALUE($V244)))</f>
      </c>
      <c r="AE244" t="s">
        <v>1033</v>
      </c>
      <c r="AJ244" t="s">
        <v>1034</v>
      </c>
      <c r="AM244">
        <f>IFERROR(LEFT($F244,FIND(" - ",$F244)-1),$F244)</f>
      </c>
      <c r="AP244">
        <f>IF($CE244&gt;=1,INDEX($AN:$AN,$CD244+1),"")</f>
      </c>
      <c r="AQ244">
        <f>IF($CE244&gt;=2,INDEX($AN:$AN,$CD244+2),"")</f>
      </c>
      <c r="AR244">
        <f>IF($CE244&gt;=3,INDEX($AN:$AN,$CD244+3),"")</f>
      </c>
      <c r="AS244">
        <f>IF($CE244&gt;=4,INDEX($AN:$AN,$CD244+4),"")</f>
      </c>
      <c r="AT244">
        <f>IF($CE244&gt;=5,INDEX($AN:$AN,$CD244+5),"")</f>
      </c>
      <c r="AU244">
        <f>IF($CE244&gt;=6,INDEX($AN:$AN,$CD244+6),"")</f>
      </c>
      <c r="AV244">
        <f>IF($CE244&gt;=7,INDEX($AN:$AN,$CD244+7),"")</f>
      </c>
      <c r="AW244">
        <f>IF($CE244&gt;=8,INDEX($AN:$AN,$CD244+8),"")</f>
      </c>
      <c r="AX244">
        <f>IF($CE244&gt;=9,INDEX($AN:$AN,$CD244+9),"")</f>
      </c>
      <c r="AY244">
        <f>IF($CE244&gt;=10,INDEX($AN:$AN,$CD244+10),"")</f>
      </c>
      <c r="AZ244">
        <f>IF($CE244&gt;=11,INDEX($AN:$AN,$CD244+11),"")</f>
      </c>
      <c r="BA244">
        <f>IF($CE244&gt;=12,INDEX($AN:$AN,$CD244+12),"")</f>
      </c>
      <c r="BB244">
        <f>IF($CE244&gt;=13,INDEX($AN:$AN,$CD244+13),"")</f>
      </c>
      <c r="BC244">
        <f>IF($CE244&gt;=14,INDEX($AN:$AN,$CD244+14),"")</f>
      </c>
      <c r="BD244">
        <f>IF($CE244&gt;=15,INDEX($AN:$AN,$CD244+15),"")</f>
      </c>
      <c r="BE244">
        <f>IF($CE244&gt;=16,INDEX($AN:$AN,$CD244+16),"")</f>
      </c>
      <c r="BF244">
        <f>IF($CE244&gt;=17,INDEX($AN:$AN,$CD244+17),"")</f>
      </c>
      <c r="BG244">
        <f>IF($CE244&gt;=18,INDEX($AN:$AN,$CD244+18),"")</f>
      </c>
      <c r="BH244">
        <f>IF($CE244&gt;=19,INDEX($AN:$AN,$CD244+19),"")</f>
      </c>
      <c r="BI244">
        <f>IF($CE244&gt;=20,INDEX($AN:$AN,$CD244+20),"")</f>
      </c>
      <c r="BJ244">
        <f>IF($CE244&gt;=21,INDEX($AN:$AN,$CD244+21),"")</f>
      </c>
      <c r="BK244">
        <f>IF($CE244&gt;=22,INDEX($AN:$AN,$CD244+22),"")</f>
      </c>
      <c r="BL244">
        <f>IF($CE244&gt;=23,INDEX($AN:$AN,$CD244+23),"")</f>
      </c>
      <c r="BM244">
        <f>IF($CE244&gt;=24,INDEX($AN:$AN,$CD244+24),"")</f>
      </c>
      <c r="BN244">
        <f>IF($CE244&gt;=25,INDEX($AN:$AN,$CD244+25),"")</f>
      </c>
      <c r="BO244">
        <f>IF($CE244&gt;=26,INDEX($AN:$AN,$CD244+26),"")</f>
      </c>
      <c r="BP244">
        <f>IF($CE244&gt;=27,INDEX($AN:$AN,$CD244+27),"")</f>
      </c>
      <c r="BQ244">
        <f>IF($CE244&gt;=28,INDEX($AN:$AN,$CD244+28),"")</f>
      </c>
      <c r="BR244">
        <f>IF($CE244&gt;=29,INDEX($AN:$AN,$CD244+29),"")</f>
      </c>
      <c r="BS244">
        <f>IF($CE244&gt;=30,INDEX($AN:$AN,$CD244+30),"")</f>
      </c>
      <c r="BT244">
        <f>IF($CE244&gt;=31,INDEX($AN:$AN,$CD244+31),"")</f>
      </c>
      <c r="BU244">
        <f>IF($CE244&gt;=32,INDEX($AN:$AN,$CD244+32),"")</f>
      </c>
      <c r="BV244">
        <f>IF($CE244&gt;=33,INDEX($AN:$AN,$CD244+33),"")</f>
      </c>
      <c r="BW244">
        <f>IF($CE244&gt;=34,INDEX($AN:$AN,$CD244+34),"")</f>
      </c>
      <c r="BX244">
        <f>IF($CE244&gt;=35,INDEX($AN:$AN,$CD244+35),"")</f>
      </c>
      <c r="BY244">
        <f>IF($CE244&gt;=36,INDEX($AN:$AN,$CD244+36),"")</f>
      </c>
      <c r="BZ244">
        <f>IF($CE244&gt;=37,INDEX($AN:$AN,$CD244+37),"")</f>
      </c>
      <c r="CA244">
        <f>IF($CE244&gt;=38,INDEX($AN:$AN,$CD244+38),"")</f>
      </c>
      <c r="CB244">
        <f>IF($CE244&gt;=39,INDEX($AN:$AN,$CD244+39),"")</f>
      </c>
      <c r="CC244">
        <f>IF($CE244&gt;=40,INDEX($AN:$AN,$CD244+40),"")</f>
      </c>
      <c r="CD244">
        <f>IFERROR(MATCH($AM244,$AN$2:$AN$133,0)+1,0)</f>
      </c>
      <c r="CE244">
        <f>IFERROR(INDEX($AO$2:$AO$133,MATCH($AM244,$AN$2:$AN$133,0)),0)</f>
      </c>
      <c r="CF244">
        <f>IFERROR(LEFT($K244,FIND(" - ",$K244)-1),$K244)</f>
      </c>
      <c r="CG244" t="s">
        <v>215</v>
      </c>
      <c r="CI244">
        <f>IF($DD244&gt;=1,INDEX($CG:$CG,$DC244+1),"")</f>
      </c>
      <c r="CJ244">
        <f>IF($DD244&gt;=2,INDEX($CG:$CG,$DC244+2),"")</f>
      </c>
      <c r="CK244">
        <f>IF($DD244&gt;=3,INDEX($CG:$CG,$DC244+3),"")</f>
      </c>
      <c r="CL244">
        <f>IF($DD244&gt;=4,INDEX($CG:$CG,$DC244+4),"")</f>
      </c>
      <c r="CM244">
        <f>IF($DD244&gt;=5,INDEX($CG:$CG,$DC244+5),"")</f>
      </c>
      <c r="CN244">
        <f>IF($DD244&gt;=6,INDEX($CG:$CG,$DC244+6),"")</f>
      </c>
      <c r="CO244">
        <f>IF($DD244&gt;=7,INDEX($CG:$CG,$DC244+7),"")</f>
      </c>
      <c r="CP244">
        <f>IF($DD244&gt;=8,INDEX($CG:$CG,$DC244+8),"")</f>
      </c>
      <c r="CQ244">
        <f>IF($DD244&gt;=9,INDEX($CG:$CG,$DC244+9),"")</f>
      </c>
      <c r="CR244">
        <f>IF($DD244&gt;=10,INDEX($CG:$CG,$DC244+10),"")</f>
      </c>
      <c r="CS244">
        <f>IF($DD244&gt;=11,INDEX($CG:$CG,$DC244+11),"")</f>
      </c>
      <c r="CT244">
        <f>IF($DD244&gt;=12,INDEX($CG:$CG,$DC244+12),"")</f>
      </c>
      <c r="CU244">
        <f>IF($DD244&gt;=13,INDEX($CG:$CG,$DC244+13),"")</f>
      </c>
      <c r="CV244">
        <f>IF($DD244&gt;=14,INDEX($CG:$CG,$DC244+14),"")</f>
      </c>
      <c r="CW244">
        <f>IF($DD244&gt;=15,INDEX($CG:$CG,$DC244+15),"")</f>
      </c>
      <c r="CX244">
        <f>IF($DD244&gt;=16,INDEX($CG:$CG,$DC244+16),"")</f>
      </c>
      <c r="CY244">
        <f>IF($DD244&gt;=17,INDEX($CG:$CG,$DC244+17),"")</f>
      </c>
      <c r="CZ244">
        <f>IF($DD244&gt;=18,INDEX($CG:$CG,$DC244+18),"")</f>
      </c>
      <c r="DA244">
        <f>IF($DD244&gt;=19,INDEX($CG:$CG,$DC244+19),"")</f>
      </c>
      <c r="DB244">
        <f>IF($DD244&gt;=20,INDEX($CG:$CG,$DC244+20),"")</f>
      </c>
      <c r="DC244">
        <f>IFERROR(MATCH($CF244,$CG$2:$CG$1558,0)+1,0)</f>
      </c>
      <c r="DD244">
        <f>IFERROR(INDEX($CH$2:$CH$1558,MATCH($CF244,$CG$2:$CG$1558,0)),0)</f>
      </c>
      <c r="DE244">
        <f>IFERROR(INDEX($AL:$AL,MATCH($G244,$AK:$AK,0))&amp;"","")</f>
      </c>
      <c r="DI244">
        <f>IF($GL244&gt;=1,INDEX($DF:$DF,$GK244+1),"")</f>
      </c>
      <c r="DJ244">
        <f>IF($GL244&gt;=2,INDEX($DF:$DF,$GK244+2),"")</f>
      </c>
      <c r="DK244">
        <f>IF($GL244&gt;=3,INDEX($DF:$DF,$GK244+3),"")</f>
      </c>
      <c r="DL244">
        <f>IF($GL244&gt;=4,INDEX($DF:$DF,$GK244+4),"")</f>
      </c>
      <c r="DM244">
        <f>IF($GL244&gt;=5,INDEX($DF:$DF,$GK244+5),"")</f>
      </c>
      <c r="DN244">
        <f>IF($GL244&gt;=6,INDEX($DF:$DF,$GK244+6),"")</f>
      </c>
      <c r="DO244">
        <f>IF($GL244&gt;=7,INDEX($DF:$DF,$GK244+7),"")</f>
      </c>
      <c r="DP244">
        <f>IF($GL244&gt;=8,INDEX($DF:$DF,$GK244+8),"")</f>
      </c>
      <c r="DQ244">
        <f>IF($GL244&gt;=9,INDEX($DF:$DF,$GK244+9),"")</f>
      </c>
      <c r="DR244">
        <f>IF($GL244&gt;=10,INDEX($DF:$DF,$GK244+10),"")</f>
      </c>
      <c r="DS244">
        <f>IF($GL244&gt;=11,INDEX($DF:$DF,$GK244+11),"")</f>
      </c>
      <c r="DT244">
        <f>IF($GL244&gt;=12,INDEX($DF:$DF,$GK244+12),"")</f>
      </c>
      <c r="DU244">
        <f>IF($GL244&gt;=13,INDEX($DF:$DF,$GK244+13),"")</f>
      </c>
      <c r="DV244">
        <f>IF($GL244&gt;=14,INDEX($DF:$DF,$GK244+14),"")</f>
      </c>
      <c r="DW244">
        <f>IF($GL244&gt;=15,INDEX($DF:$DF,$GK244+15),"")</f>
      </c>
      <c r="DX244">
        <f>IF($GL244&gt;=16,INDEX($DF:$DF,$GK244+16),"")</f>
      </c>
      <c r="DY244">
        <f>IF($GL244&gt;=17,INDEX($DF:$DF,$GK244+17),"")</f>
      </c>
      <c r="DZ244">
        <f>IF($GL244&gt;=18,INDEX($DF:$DF,$GK244+18),"")</f>
      </c>
      <c r="EA244">
        <f>IF($GL244&gt;=19,INDEX($DF:$DF,$GK244+19),"")</f>
      </c>
      <c r="EB244">
        <f>IF($GL244&gt;=20,INDEX($DF:$DF,$GK244+20),"")</f>
      </c>
      <c r="EC244">
        <f>IF($GL244&gt;=21,INDEX($DF:$DF,$GK244+21),"")</f>
      </c>
      <c r="ED244">
        <f>IF($GL244&gt;=22,INDEX($DF:$DF,$GK244+22),"")</f>
      </c>
      <c r="EE244">
        <f>IF($GL244&gt;=23,INDEX($DF:$DF,$GK244+23),"")</f>
      </c>
      <c r="EF244">
        <f>IF($GL244&gt;=24,INDEX($DF:$DF,$GK244+24),"")</f>
      </c>
      <c r="EG244">
        <f>IF($GL244&gt;=25,INDEX($DF:$DF,$GK244+25),"")</f>
      </c>
      <c r="EH244">
        <f>IF($GL244&gt;=26,INDEX($DF:$DF,$GK244+26),"")</f>
      </c>
      <c r="EI244">
        <f>IF($GL244&gt;=27,INDEX($DF:$DF,$GK244+27),"")</f>
      </c>
      <c r="EJ244">
        <f>IF($GL244&gt;=28,INDEX($DF:$DF,$GK244+28),"")</f>
      </c>
      <c r="EK244">
        <f>IF($GL244&gt;=29,INDEX($DF:$DF,$GK244+29),"")</f>
      </c>
      <c r="EL244">
        <f>IF($GL244&gt;=30,INDEX($DF:$DF,$GK244+30),"")</f>
      </c>
      <c r="EM244">
        <f>IF($GL244&gt;=31,INDEX($DF:$DF,$GK244+31),"")</f>
      </c>
      <c r="EN244">
        <f>IF($GL244&gt;=32,INDEX($DF:$DF,$GK244+32),"")</f>
      </c>
      <c r="EO244">
        <f>IF($GL244&gt;=33,INDEX($DF:$DF,$GK244+33),"")</f>
      </c>
      <c r="EP244">
        <f>IF($GL244&gt;=34,INDEX($DF:$DF,$GK244+34),"")</f>
      </c>
      <c r="EQ244">
        <f>IF($GL244&gt;=35,INDEX($DF:$DF,$GK244+35),"")</f>
      </c>
      <c r="ER244">
        <f>IF($GL244&gt;=36,INDEX($DF:$DF,$GK244+36),"")</f>
      </c>
      <c r="ES244">
        <f>IF($GL244&gt;=37,INDEX($DF:$DF,$GK244+37),"")</f>
      </c>
      <c r="ET244">
        <f>IF($GL244&gt;=38,INDEX($DF:$DF,$GK244+38),"")</f>
      </c>
      <c r="EU244">
        <f>IF($GL244&gt;=39,INDEX($DF:$DF,$GK244+39),"")</f>
      </c>
      <c r="EV244">
        <f>IF($GL244&gt;=40,INDEX($DF:$DF,$GK244+40),"")</f>
      </c>
      <c r="EW244">
        <f>IF($GL244&gt;=1,INDEX($DG:$DG,$GK244+1),"")</f>
      </c>
      <c r="EX244">
        <f>IF($GL244&gt;=2,INDEX($DG:$DG,$GK244+2),"")</f>
      </c>
      <c r="EY244">
        <f>IF($GL244&gt;=3,INDEX($DG:$DG,$GK244+3),"")</f>
      </c>
      <c r="EZ244">
        <f>IF($GL244&gt;=4,INDEX($DG:$DG,$GK244+4),"")</f>
      </c>
      <c r="FA244">
        <f>IF($GL244&gt;=5,INDEX($DG:$DG,$GK244+5),"")</f>
      </c>
      <c r="FB244">
        <f>IF($GL244&gt;=6,INDEX($DG:$DG,$GK244+6),"")</f>
      </c>
      <c r="FC244">
        <f>IF($GL244&gt;=7,INDEX($DG:$DG,$GK244+7),"")</f>
      </c>
      <c r="FD244">
        <f>IF($GL244&gt;=8,INDEX($DG:$DG,$GK244+8),"")</f>
      </c>
      <c r="FE244">
        <f>IF($GL244&gt;=9,INDEX($DG:$DG,$GK244+9),"")</f>
      </c>
      <c r="FF244">
        <f>IF($GL244&gt;=10,INDEX($DG:$DG,$GK244+10),"")</f>
      </c>
      <c r="FG244">
        <f>IF($GL244&gt;=11,INDEX($DG:$DG,$GK244+11),"")</f>
      </c>
      <c r="FH244">
        <f>IF($GL244&gt;=12,INDEX($DG:$DG,$GK244+12),"")</f>
      </c>
      <c r="FI244">
        <f>IF($GL244&gt;=13,INDEX($DG:$DG,$GK244+13),"")</f>
      </c>
      <c r="FJ244">
        <f>IF($GL244&gt;=14,INDEX($DG:$DG,$GK244+14),"")</f>
      </c>
      <c r="FK244">
        <f>IF($GL244&gt;=15,INDEX($DG:$DG,$GK244+15),"")</f>
      </c>
      <c r="FL244">
        <f>IF($GL244&gt;=16,INDEX($DG:$DG,$GK244+16),"")</f>
      </c>
      <c r="FM244">
        <f>IF($GL244&gt;=17,INDEX($DG:$DG,$GK244+17),"")</f>
      </c>
      <c r="FN244">
        <f>IF($GL244&gt;=18,INDEX($DG:$DG,$GK244+18),"")</f>
      </c>
      <c r="FO244">
        <f>IF($GL244&gt;=19,INDEX($DG:$DG,$GK244+19),"")</f>
      </c>
      <c r="FP244">
        <f>IF($GL244&gt;=20,INDEX($DG:$DG,$GK244+20),"")</f>
      </c>
      <c r="FQ244">
        <f>IF($GL244&gt;=21,INDEX($DG:$DG,$GK244+21),"")</f>
      </c>
      <c r="FR244">
        <f>IF($GL244&gt;=22,INDEX($DG:$DG,$GK244+22),"")</f>
      </c>
      <c r="FS244">
        <f>IF($GL244&gt;=23,INDEX($DG:$DG,$GK244+23),"")</f>
      </c>
      <c r="FT244">
        <f>IF($GL244&gt;=24,INDEX($DG:$DG,$GK244+24),"")</f>
      </c>
      <c r="FU244">
        <f>IF($GL244&gt;=25,INDEX($DG:$DG,$GK244+25),"")</f>
      </c>
      <c r="FV244">
        <f>IF($GL244&gt;=26,INDEX($DG:$DG,$GK244+26),"")</f>
      </c>
      <c r="FW244">
        <f>IF($GL244&gt;=27,INDEX($DG:$DG,$GK244+27),"")</f>
      </c>
      <c r="FX244">
        <f>IF($GL244&gt;=28,INDEX($DG:$DG,$GK244+28),"")</f>
      </c>
      <c r="FY244">
        <f>IF($GL244&gt;=29,INDEX($DG:$DG,$GK244+29),"")</f>
      </c>
      <c r="FZ244">
        <f>IF($GL244&gt;=30,INDEX($DG:$DG,$GK244+30),"")</f>
      </c>
      <c r="GA244">
        <f>IF($GL244&gt;=31,INDEX($DG:$DG,$GK244+31),"")</f>
      </c>
      <c r="GB244">
        <f>IF($GL244&gt;=32,INDEX($DG:$DG,$GK244+32),"")</f>
      </c>
      <c r="GC244">
        <f>IF($GL244&gt;=33,INDEX($DG:$DG,$GK244+33),"")</f>
      </c>
      <c r="GD244">
        <f>IF($GL244&gt;=34,INDEX($DG:$DG,$GK244+34),"")</f>
      </c>
      <c r="GE244">
        <f>IF($GL244&gt;=35,INDEX($DG:$DG,$GK244+35),"")</f>
      </c>
      <c r="GF244">
        <f>IF($GL244&gt;=36,INDEX($DG:$DG,$GK244+36),"")</f>
      </c>
      <c r="GG244">
        <f>IF($GL244&gt;=37,INDEX($DG:$DG,$GK244+37),"")</f>
      </c>
      <c r="GH244">
        <f>IF($GL244&gt;=38,INDEX($DG:$DG,$GK244+38),"")</f>
      </c>
      <c r="GI244">
        <f>IF($GL244&gt;=39,INDEX($DG:$DG,$GK244+39),"")</f>
      </c>
      <c r="GJ244">
        <f>IF($GL244&gt;=40,INDEX($DG:$DG,$GK244+40),"")</f>
      </c>
      <c r="GK244">
        <f>IFERROR(MATCH($DE244,$DF$2:$DF$166,0)+1,0)</f>
      </c>
      <c r="GL244">
        <f>IFERROR(INDEX($DH$2:$DH$166,MATCH($DE244,$DF$2:$DF$166,0)),0)</f>
      </c>
      <c r="GM244">
        <f>IFERROR(MATCH($H244,$DI$244:$EV$244,0),0)</f>
      </c>
      <c r="GN244">
        <f>IF($GM244&gt;0,INDEX($EW$244:$GJ$244,$GM244),"")</f>
      </c>
      <c r="GO244" t="s">
        <v>748</v>
      </c>
      <c r="GQ244">
        <f>IF($IZ244&gt;=1,INDEX($GO:$GO,$IY244+1),"")</f>
      </c>
      <c r="GR244">
        <f>IF($IZ244&gt;=2,INDEX($GO:$GO,$IY244+2),"")</f>
      </c>
      <c r="GS244">
        <f>IF($IZ244&gt;=3,INDEX($GO:$GO,$IY244+3),"")</f>
      </c>
      <c r="GT244">
        <f>IF($IZ244&gt;=4,INDEX($GO:$GO,$IY244+4),"")</f>
      </c>
      <c r="GU244">
        <f>IF($IZ244&gt;=5,INDEX($GO:$GO,$IY244+5),"")</f>
      </c>
      <c r="GV244">
        <f>IF($IZ244&gt;=6,INDEX($GO:$GO,$IY244+6),"")</f>
      </c>
      <c r="GW244">
        <f>IF($IZ244&gt;=7,INDEX($GO:$GO,$IY244+7),"")</f>
      </c>
      <c r="GX244">
        <f>IF($IZ244&gt;=8,INDEX($GO:$GO,$IY244+8),"")</f>
      </c>
      <c r="GY244">
        <f>IF($IZ244&gt;=9,INDEX($GO:$GO,$IY244+9),"")</f>
      </c>
      <c r="GZ244">
        <f>IF($IZ244&gt;=10,INDEX($GO:$GO,$IY244+10),"")</f>
      </c>
      <c r="HA244">
        <f>IF($IZ244&gt;=11,INDEX($GO:$GO,$IY244+11),"")</f>
      </c>
      <c r="HB244">
        <f>IF($IZ244&gt;=12,INDEX($GO:$GO,$IY244+12),"")</f>
      </c>
      <c r="HC244">
        <f>IF($IZ244&gt;=13,INDEX($GO:$GO,$IY244+13),"")</f>
      </c>
      <c r="HD244">
        <f>IF($IZ244&gt;=14,INDEX($GO:$GO,$IY244+14),"")</f>
      </c>
      <c r="HE244">
        <f>IF($IZ244&gt;=15,INDEX($GO:$GO,$IY244+15),"")</f>
      </c>
      <c r="HF244">
        <f>IF($IZ244&gt;=16,INDEX($GO:$GO,$IY244+16),"")</f>
      </c>
      <c r="HG244">
        <f>IF($IZ244&gt;=17,INDEX($GO:$GO,$IY244+17),"")</f>
      </c>
      <c r="HH244">
        <f>IF($IZ244&gt;=18,INDEX($GO:$GO,$IY244+18),"")</f>
      </c>
      <c r="HI244">
        <f>IF($IZ244&gt;=19,INDEX($GO:$GO,$IY244+19),"")</f>
      </c>
      <c r="HJ244">
        <f>IF($IZ244&gt;=20,INDEX($GO:$GO,$IY244+20),"")</f>
      </c>
      <c r="HK244">
        <f>IF($IZ244&gt;=21,INDEX($GO:$GO,$IY244+21),"")</f>
      </c>
      <c r="HL244">
        <f>IF($IZ244&gt;=22,INDEX($GO:$GO,$IY244+22),"")</f>
      </c>
      <c r="HM244">
        <f>IF($IZ244&gt;=23,INDEX($GO:$GO,$IY244+23),"")</f>
      </c>
      <c r="HN244">
        <f>IF($IZ244&gt;=24,INDEX($GO:$GO,$IY244+24),"")</f>
      </c>
      <c r="HO244">
        <f>IF($IZ244&gt;=25,INDEX($GO:$GO,$IY244+25),"")</f>
      </c>
      <c r="HP244">
        <f>IF($IZ244&gt;=26,INDEX($GO:$GO,$IY244+26),"")</f>
      </c>
      <c r="HQ244">
        <f>IF($IZ244&gt;=27,INDEX($GO:$GO,$IY244+27),"")</f>
      </c>
      <c r="HR244">
        <f>IF($IZ244&gt;=28,INDEX($GO:$GO,$IY244+28),"")</f>
      </c>
      <c r="HS244">
        <f>IF($IZ244&gt;=29,INDEX($GO:$GO,$IY244+29),"")</f>
      </c>
      <c r="HT244">
        <f>IF($IZ244&gt;=30,INDEX($GO:$GO,$IY244+30),"")</f>
      </c>
      <c r="HU244">
        <f>IF($IZ244&gt;=31,INDEX($GO:$GO,$IY244+31),"")</f>
      </c>
      <c r="HV244">
        <f>IF($IZ244&gt;=32,INDEX($GO:$GO,$IY244+32),"")</f>
      </c>
      <c r="HW244">
        <f>IF($IZ244&gt;=33,INDEX($GO:$GO,$IY244+33),"")</f>
      </c>
      <c r="HX244">
        <f>IF($IZ244&gt;=34,INDEX($GO:$GO,$IY244+34),"")</f>
      </c>
      <c r="HY244">
        <f>IF($IZ244&gt;=35,INDEX($GO:$GO,$IY244+35),"")</f>
      </c>
      <c r="HZ244">
        <f>IF($IZ244&gt;=36,INDEX($GO:$GO,$IY244+36),"")</f>
      </c>
      <c r="IA244">
        <f>IF($IZ244&gt;=37,INDEX($GO:$GO,$IY244+37),"")</f>
      </c>
      <c r="IB244">
        <f>IF($IZ244&gt;=38,INDEX($GO:$GO,$IY244+38),"")</f>
      </c>
      <c r="IC244">
        <f>IF($IZ244&gt;=39,INDEX($GO:$GO,$IY244+39),"")</f>
      </c>
      <c r="ID244">
        <f>IF($IZ244&gt;=40,INDEX($GO:$GO,$IY244+40),"")</f>
      </c>
      <c r="IE244">
        <f>IF($IZ244&gt;=41,INDEX($GO:$GO,$IY244+41),"")</f>
      </c>
      <c r="IF244">
        <f>IF($IZ244&gt;=42,INDEX($GO:$GO,$IY244+42),"")</f>
      </c>
      <c r="IG244">
        <f>IF($IZ244&gt;=43,INDEX($GO:$GO,$IY244+43),"")</f>
      </c>
      <c r="IH244">
        <f>IF($IZ244&gt;=44,INDEX($GO:$GO,$IY244+44),"")</f>
      </c>
      <c r="II244">
        <f>IF($IZ244&gt;=45,INDEX($GO:$GO,$IY244+45),"")</f>
      </c>
      <c r="IJ244">
        <f>IF($IZ244&gt;=46,INDEX($GO:$GO,$IY244+46),"")</f>
      </c>
      <c r="IK244">
        <f>IF($IZ244&gt;=47,INDEX($GO:$GO,$IY244+47),"")</f>
      </c>
      <c r="IL244">
        <f>IF($IZ244&gt;=48,INDEX($GO:$GO,$IY244+48),"")</f>
      </c>
      <c r="IM244">
        <f>IF($IZ244&gt;=49,INDEX($GO:$GO,$IY244+49),"")</f>
      </c>
      <c r="IN244">
        <f>IF($IZ244&gt;=50,INDEX($GO:$GO,$IY244+50),"")</f>
      </c>
      <c r="IO244">
        <f>IF($IZ244&gt;=51,INDEX($GO:$GO,$IY244+51),"")</f>
      </c>
      <c r="IP244">
        <f>IF($IZ244&gt;=52,INDEX($GO:$GO,$IY244+52),"")</f>
      </c>
      <c r="IQ244">
        <f>IF($IZ244&gt;=53,INDEX($GO:$GO,$IY244+53),"")</f>
      </c>
      <c r="IR244">
        <f>IF($IZ244&gt;=54,INDEX($GO:$GO,$IY244+54),"")</f>
      </c>
      <c r="IS244">
        <f>IF($IZ244&gt;=55,INDEX($GO:$GO,$IY244+55),"")</f>
      </c>
      <c r="IT244">
        <f>IF($IZ244&gt;=56,INDEX($GO:$GO,$IY244+56),"")</f>
      </c>
      <c r="IU244">
        <f>IF($IZ244&gt;=57,INDEX($GO:$GO,$IY244+57),"")</f>
      </c>
      <c r="IV244">
        <f>IF($IZ244&gt;=58,INDEX($GO:$GO,$IY244+58),"")</f>
      </c>
      <c r="IW244">
        <f>IF($IZ244&gt;=59,INDEX($GO:$GO,$IY244+59),"")</f>
      </c>
      <c r="IX244">
        <f>IF($IZ244&gt;=60,INDEX($GO:$GO,$IY244+60),"")</f>
      </c>
      <c r="IY244">
        <f>IFERROR(MATCH($GN244,$GO$2:$GO$827,0)+1,0)</f>
      </c>
      <c r="IZ244">
        <f>IFERROR(INDEX($GP$2:$GP$827,MATCH($GN244,$GO$2:$GO$827,0)),0)</f>
      </c>
      <c r="JA244" t="s">
        <v>23</v>
      </c>
      <c r="JB244" t="s">
        <v>23</v>
      </c>
    </row>
    <row r="245" spans="1:262" x14ac:dyDescent="0.25">
      <c r="F245" s="1"/>
      <c r="G245" s="1"/>
      <c r="H245" s="1"/>
      <c r="I245" s="1"/>
      <c r="J245" s="1">
        <f>IFERROR(IF(FIND(" - ",$F245)&gt;0,MID($F245,FIND(" - ",$F245)+3,LEN($F245)),""),"")</f>
      </c>
      <c r="L245" s="1"/>
      <c r="N245" t="s">
        <v>23</v>
      </c>
      <c r="P245">
        <f>IF(OR($N245="",$O245=""),"",IFERROR($N245/$O245,0))</f>
      </c>
      <c r="Q245">
        <f>IF($N245="","",
IF($G245="","",
IF(ISNUMBER(SEARCH("exempt",LOWER($G245))),0,
$N245*(VALUE(SUBSTITUTE($G245,"%",""))/100))))</f>
      </c>
      <c r="W245">
        <f>IF($N245="","",
SUM($N245,$Q245,$U245,$R245,$T245)-
IF($V245="",0,VALUE($V245)))</f>
      </c>
      <c r="AE245" t="s">
        <v>1035</v>
      </c>
      <c r="AJ245" t="s">
        <v>1036</v>
      </c>
      <c r="AM245">
        <f>IFERROR(LEFT($F245,FIND(" - ",$F245)-1),$F245)</f>
      </c>
      <c r="AP245">
        <f>IF($CE245&gt;=1,INDEX($AN:$AN,$CD245+1),"")</f>
      </c>
      <c r="AQ245">
        <f>IF($CE245&gt;=2,INDEX($AN:$AN,$CD245+2),"")</f>
      </c>
      <c r="AR245">
        <f>IF($CE245&gt;=3,INDEX($AN:$AN,$CD245+3),"")</f>
      </c>
      <c r="AS245">
        <f>IF($CE245&gt;=4,INDEX($AN:$AN,$CD245+4),"")</f>
      </c>
      <c r="AT245">
        <f>IF($CE245&gt;=5,INDEX($AN:$AN,$CD245+5),"")</f>
      </c>
      <c r="AU245">
        <f>IF($CE245&gt;=6,INDEX($AN:$AN,$CD245+6),"")</f>
      </c>
      <c r="AV245">
        <f>IF($CE245&gt;=7,INDEX($AN:$AN,$CD245+7),"")</f>
      </c>
      <c r="AW245">
        <f>IF($CE245&gt;=8,INDEX($AN:$AN,$CD245+8),"")</f>
      </c>
      <c r="AX245">
        <f>IF($CE245&gt;=9,INDEX($AN:$AN,$CD245+9),"")</f>
      </c>
      <c r="AY245">
        <f>IF($CE245&gt;=10,INDEX($AN:$AN,$CD245+10),"")</f>
      </c>
      <c r="AZ245">
        <f>IF($CE245&gt;=11,INDEX($AN:$AN,$CD245+11),"")</f>
      </c>
      <c r="BA245">
        <f>IF($CE245&gt;=12,INDEX($AN:$AN,$CD245+12),"")</f>
      </c>
      <c r="BB245">
        <f>IF($CE245&gt;=13,INDEX($AN:$AN,$CD245+13),"")</f>
      </c>
      <c r="BC245">
        <f>IF($CE245&gt;=14,INDEX($AN:$AN,$CD245+14),"")</f>
      </c>
      <c r="BD245">
        <f>IF($CE245&gt;=15,INDEX($AN:$AN,$CD245+15),"")</f>
      </c>
      <c r="BE245">
        <f>IF($CE245&gt;=16,INDEX($AN:$AN,$CD245+16),"")</f>
      </c>
      <c r="BF245">
        <f>IF($CE245&gt;=17,INDEX($AN:$AN,$CD245+17),"")</f>
      </c>
      <c r="BG245">
        <f>IF($CE245&gt;=18,INDEX($AN:$AN,$CD245+18),"")</f>
      </c>
      <c r="BH245">
        <f>IF($CE245&gt;=19,INDEX($AN:$AN,$CD245+19),"")</f>
      </c>
      <c r="BI245">
        <f>IF($CE245&gt;=20,INDEX($AN:$AN,$CD245+20),"")</f>
      </c>
      <c r="BJ245">
        <f>IF($CE245&gt;=21,INDEX($AN:$AN,$CD245+21),"")</f>
      </c>
      <c r="BK245">
        <f>IF($CE245&gt;=22,INDEX($AN:$AN,$CD245+22),"")</f>
      </c>
      <c r="BL245">
        <f>IF($CE245&gt;=23,INDEX($AN:$AN,$CD245+23),"")</f>
      </c>
      <c r="BM245">
        <f>IF($CE245&gt;=24,INDEX($AN:$AN,$CD245+24),"")</f>
      </c>
      <c r="BN245">
        <f>IF($CE245&gt;=25,INDEX($AN:$AN,$CD245+25),"")</f>
      </c>
      <c r="BO245">
        <f>IF($CE245&gt;=26,INDEX($AN:$AN,$CD245+26),"")</f>
      </c>
      <c r="BP245">
        <f>IF($CE245&gt;=27,INDEX($AN:$AN,$CD245+27),"")</f>
      </c>
      <c r="BQ245">
        <f>IF($CE245&gt;=28,INDEX($AN:$AN,$CD245+28),"")</f>
      </c>
      <c r="BR245">
        <f>IF($CE245&gt;=29,INDEX($AN:$AN,$CD245+29),"")</f>
      </c>
      <c r="BS245">
        <f>IF($CE245&gt;=30,INDEX($AN:$AN,$CD245+30),"")</f>
      </c>
      <c r="BT245">
        <f>IF($CE245&gt;=31,INDEX($AN:$AN,$CD245+31),"")</f>
      </c>
      <c r="BU245">
        <f>IF($CE245&gt;=32,INDEX($AN:$AN,$CD245+32),"")</f>
      </c>
      <c r="BV245">
        <f>IF($CE245&gt;=33,INDEX($AN:$AN,$CD245+33),"")</f>
      </c>
      <c r="BW245">
        <f>IF($CE245&gt;=34,INDEX($AN:$AN,$CD245+34),"")</f>
      </c>
      <c r="BX245">
        <f>IF($CE245&gt;=35,INDEX($AN:$AN,$CD245+35),"")</f>
      </c>
      <c r="BY245">
        <f>IF($CE245&gt;=36,INDEX($AN:$AN,$CD245+36),"")</f>
      </c>
      <c r="BZ245">
        <f>IF($CE245&gt;=37,INDEX($AN:$AN,$CD245+37),"")</f>
      </c>
      <c r="CA245">
        <f>IF($CE245&gt;=38,INDEX($AN:$AN,$CD245+38),"")</f>
      </c>
      <c r="CB245">
        <f>IF($CE245&gt;=39,INDEX($AN:$AN,$CD245+39),"")</f>
      </c>
      <c r="CC245">
        <f>IF($CE245&gt;=40,INDEX($AN:$AN,$CD245+40),"")</f>
      </c>
      <c r="CD245">
        <f>IFERROR(MATCH($AM245,$AN$2:$AN$133,0)+1,0)</f>
      </c>
      <c r="CE245">
        <f>IFERROR(INDEX($AO$2:$AO$133,MATCH($AM245,$AN$2:$AN$133,0)),0)</f>
      </c>
      <c r="CF245">
        <f>IFERROR(LEFT($K245,FIND(" - ",$K245)-1),$K245)</f>
      </c>
      <c r="CG245" t="s">
        <v>225</v>
      </c>
      <c r="CI245">
        <f>IF($DD245&gt;=1,INDEX($CG:$CG,$DC245+1),"")</f>
      </c>
      <c r="CJ245">
        <f>IF($DD245&gt;=2,INDEX($CG:$CG,$DC245+2),"")</f>
      </c>
      <c r="CK245">
        <f>IF($DD245&gt;=3,INDEX($CG:$CG,$DC245+3),"")</f>
      </c>
      <c r="CL245">
        <f>IF($DD245&gt;=4,INDEX($CG:$CG,$DC245+4),"")</f>
      </c>
      <c r="CM245">
        <f>IF($DD245&gt;=5,INDEX($CG:$CG,$DC245+5),"")</f>
      </c>
      <c r="CN245">
        <f>IF($DD245&gt;=6,INDEX($CG:$CG,$DC245+6),"")</f>
      </c>
      <c r="CO245">
        <f>IF($DD245&gt;=7,INDEX($CG:$CG,$DC245+7),"")</f>
      </c>
      <c r="CP245">
        <f>IF($DD245&gt;=8,INDEX($CG:$CG,$DC245+8),"")</f>
      </c>
      <c r="CQ245">
        <f>IF($DD245&gt;=9,INDEX($CG:$CG,$DC245+9),"")</f>
      </c>
      <c r="CR245">
        <f>IF($DD245&gt;=10,INDEX($CG:$CG,$DC245+10),"")</f>
      </c>
      <c r="CS245">
        <f>IF($DD245&gt;=11,INDEX($CG:$CG,$DC245+11),"")</f>
      </c>
      <c r="CT245">
        <f>IF($DD245&gt;=12,INDEX($CG:$CG,$DC245+12),"")</f>
      </c>
      <c r="CU245">
        <f>IF($DD245&gt;=13,INDEX($CG:$CG,$DC245+13),"")</f>
      </c>
      <c r="CV245">
        <f>IF($DD245&gt;=14,INDEX($CG:$CG,$DC245+14),"")</f>
      </c>
      <c r="CW245">
        <f>IF($DD245&gt;=15,INDEX($CG:$CG,$DC245+15),"")</f>
      </c>
      <c r="CX245">
        <f>IF($DD245&gt;=16,INDEX($CG:$CG,$DC245+16),"")</f>
      </c>
      <c r="CY245">
        <f>IF($DD245&gt;=17,INDEX($CG:$CG,$DC245+17),"")</f>
      </c>
      <c r="CZ245">
        <f>IF($DD245&gt;=18,INDEX($CG:$CG,$DC245+18),"")</f>
      </c>
      <c r="DA245">
        <f>IF($DD245&gt;=19,INDEX($CG:$CG,$DC245+19),"")</f>
      </c>
      <c r="DB245">
        <f>IF($DD245&gt;=20,INDEX($CG:$CG,$DC245+20),"")</f>
      </c>
      <c r="DC245">
        <f>IFERROR(MATCH($CF245,$CG$2:$CG$1558,0)+1,0)</f>
      </c>
      <c r="DD245">
        <f>IFERROR(INDEX($CH$2:$CH$1558,MATCH($CF245,$CG$2:$CG$1558,0)),0)</f>
      </c>
      <c r="DE245">
        <f>IFERROR(INDEX($AL:$AL,MATCH($G245,$AK:$AK,0))&amp;"","")</f>
      </c>
      <c r="DI245">
        <f>IF($GL245&gt;=1,INDEX($DF:$DF,$GK245+1),"")</f>
      </c>
      <c r="DJ245">
        <f>IF($GL245&gt;=2,INDEX($DF:$DF,$GK245+2),"")</f>
      </c>
      <c r="DK245">
        <f>IF($GL245&gt;=3,INDEX($DF:$DF,$GK245+3),"")</f>
      </c>
      <c r="DL245">
        <f>IF($GL245&gt;=4,INDEX($DF:$DF,$GK245+4),"")</f>
      </c>
      <c r="DM245">
        <f>IF($GL245&gt;=5,INDEX($DF:$DF,$GK245+5),"")</f>
      </c>
      <c r="DN245">
        <f>IF($GL245&gt;=6,INDEX($DF:$DF,$GK245+6),"")</f>
      </c>
      <c r="DO245">
        <f>IF($GL245&gt;=7,INDEX($DF:$DF,$GK245+7),"")</f>
      </c>
      <c r="DP245">
        <f>IF($GL245&gt;=8,INDEX($DF:$DF,$GK245+8),"")</f>
      </c>
      <c r="DQ245">
        <f>IF($GL245&gt;=9,INDEX($DF:$DF,$GK245+9),"")</f>
      </c>
      <c r="DR245">
        <f>IF($GL245&gt;=10,INDEX($DF:$DF,$GK245+10),"")</f>
      </c>
      <c r="DS245">
        <f>IF($GL245&gt;=11,INDEX($DF:$DF,$GK245+11),"")</f>
      </c>
      <c r="DT245">
        <f>IF($GL245&gt;=12,INDEX($DF:$DF,$GK245+12),"")</f>
      </c>
      <c r="DU245">
        <f>IF($GL245&gt;=13,INDEX($DF:$DF,$GK245+13),"")</f>
      </c>
      <c r="DV245">
        <f>IF($GL245&gt;=14,INDEX($DF:$DF,$GK245+14),"")</f>
      </c>
      <c r="DW245">
        <f>IF($GL245&gt;=15,INDEX($DF:$DF,$GK245+15),"")</f>
      </c>
      <c r="DX245">
        <f>IF($GL245&gt;=16,INDEX($DF:$DF,$GK245+16),"")</f>
      </c>
      <c r="DY245">
        <f>IF($GL245&gt;=17,INDEX($DF:$DF,$GK245+17),"")</f>
      </c>
      <c r="DZ245">
        <f>IF($GL245&gt;=18,INDEX($DF:$DF,$GK245+18),"")</f>
      </c>
      <c r="EA245">
        <f>IF($GL245&gt;=19,INDEX($DF:$DF,$GK245+19),"")</f>
      </c>
      <c r="EB245">
        <f>IF($GL245&gt;=20,INDEX($DF:$DF,$GK245+20),"")</f>
      </c>
      <c r="EC245">
        <f>IF($GL245&gt;=21,INDEX($DF:$DF,$GK245+21),"")</f>
      </c>
      <c r="ED245">
        <f>IF($GL245&gt;=22,INDEX($DF:$DF,$GK245+22),"")</f>
      </c>
      <c r="EE245">
        <f>IF($GL245&gt;=23,INDEX($DF:$DF,$GK245+23),"")</f>
      </c>
      <c r="EF245">
        <f>IF($GL245&gt;=24,INDEX($DF:$DF,$GK245+24),"")</f>
      </c>
      <c r="EG245">
        <f>IF($GL245&gt;=25,INDEX($DF:$DF,$GK245+25),"")</f>
      </c>
      <c r="EH245">
        <f>IF($GL245&gt;=26,INDEX($DF:$DF,$GK245+26),"")</f>
      </c>
      <c r="EI245">
        <f>IF($GL245&gt;=27,INDEX($DF:$DF,$GK245+27),"")</f>
      </c>
      <c r="EJ245">
        <f>IF($GL245&gt;=28,INDEX($DF:$DF,$GK245+28),"")</f>
      </c>
      <c r="EK245">
        <f>IF($GL245&gt;=29,INDEX($DF:$DF,$GK245+29),"")</f>
      </c>
      <c r="EL245">
        <f>IF($GL245&gt;=30,INDEX($DF:$DF,$GK245+30),"")</f>
      </c>
      <c r="EM245">
        <f>IF($GL245&gt;=31,INDEX($DF:$DF,$GK245+31),"")</f>
      </c>
      <c r="EN245">
        <f>IF($GL245&gt;=32,INDEX($DF:$DF,$GK245+32),"")</f>
      </c>
      <c r="EO245">
        <f>IF($GL245&gt;=33,INDEX($DF:$DF,$GK245+33),"")</f>
      </c>
      <c r="EP245">
        <f>IF($GL245&gt;=34,INDEX($DF:$DF,$GK245+34),"")</f>
      </c>
      <c r="EQ245">
        <f>IF($GL245&gt;=35,INDEX($DF:$DF,$GK245+35),"")</f>
      </c>
      <c r="ER245">
        <f>IF($GL245&gt;=36,INDEX($DF:$DF,$GK245+36),"")</f>
      </c>
      <c r="ES245">
        <f>IF($GL245&gt;=37,INDEX($DF:$DF,$GK245+37),"")</f>
      </c>
      <c r="ET245">
        <f>IF($GL245&gt;=38,INDEX($DF:$DF,$GK245+38),"")</f>
      </c>
      <c r="EU245">
        <f>IF($GL245&gt;=39,INDEX($DF:$DF,$GK245+39),"")</f>
      </c>
      <c r="EV245">
        <f>IF($GL245&gt;=40,INDEX($DF:$DF,$GK245+40),"")</f>
      </c>
      <c r="EW245">
        <f>IF($GL245&gt;=1,INDEX($DG:$DG,$GK245+1),"")</f>
      </c>
      <c r="EX245">
        <f>IF($GL245&gt;=2,INDEX($DG:$DG,$GK245+2),"")</f>
      </c>
      <c r="EY245">
        <f>IF($GL245&gt;=3,INDEX($DG:$DG,$GK245+3),"")</f>
      </c>
      <c r="EZ245">
        <f>IF($GL245&gt;=4,INDEX($DG:$DG,$GK245+4),"")</f>
      </c>
      <c r="FA245">
        <f>IF($GL245&gt;=5,INDEX($DG:$DG,$GK245+5),"")</f>
      </c>
      <c r="FB245">
        <f>IF($GL245&gt;=6,INDEX($DG:$DG,$GK245+6),"")</f>
      </c>
      <c r="FC245">
        <f>IF($GL245&gt;=7,INDEX($DG:$DG,$GK245+7),"")</f>
      </c>
      <c r="FD245">
        <f>IF($GL245&gt;=8,INDEX($DG:$DG,$GK245+8),"")</f>
      </c>
      <c r="FE245">
        <f>IF($GL245&gt;=9,INDEX($DG:$DG,$GK245+9),"")</f>
      </c>
      <c r="FF245">
        <f>IF($GL245&gt;=10,INDEX($DG:$DG,$GK245+10),"")</f>
      </c>
      <c r="FG245">
        <f>IF($GL245&gt;=11,INDEX($DG:$DG,$GK245+11),"")</f>
      </c>
      <c r="FH245">
        <f>IF($GL245&gt;=12,INDEX($DG:$DG,$GK245+12),"")</f>
      </c>
      <c r="FI245">
        <f>IF($GL245&gt;=13,INDEX($DG:$DG,$GK245+13),"")</f>
      </c>
      <c r="FJ245">
        <f>IF($GL245&gt;=14,INDEX($DG:$DG,$GK245+14),"")</f>
      </c>
      <c r="FK245">
        <f>IF($GL245&gt;=15,INDEX($DG:$DG,$GK245+15),"")</f>
      </c>
      <c r="FL245">
        <f>IF($GL245&gt;=16,INDEX($DG:$DG,$GK245+16),"")</f>
      </c>
      <c r="FM245">
        <f>IF($GL245&gt;=17,INDEX($DG:$DG,$GK245+17),"")</f>
      </c>
      <c r="FN245">
        <f>IF($GL245&gt;=18,INDEX($DG:$DG,$GK245+18),"")</f>
      </c>
      <c r="FO245">
        <f>IF($GL245&gt;=19,INDEX($DG:$DG,$GK245+19),"")</f>
      </c>
      <c r="FP245">
        <f>IF($GL245&gt;=20,INDEX($DG:$DG,$GK245+20),"")</f>
      </c>
      <c r="FQ245">
        <f>IF($GL245&gt;=21,INDEX($DG:$DG,$GK245+21),"")</f>
      </c>
      <c r="FR245">
        <f>IF($GL245&gt;=22,INDEX($DG:$DG,$GK245+22),"")</f>
      </c>
      <c r="FS245">
        <f>IF($GL245&gt;=23,INDEX($DG:$DG,$GK245+23),"")</f>
      </c>
      <c r="FT245">
        <f>IF($GL245&gt;=24,INDEX($DG:$DG,$GK245+24),"")</f>
      </c>
      <c r="FU245">
        <f>IF($GL245&gt;=25,INDEX($DG:$DG,$GK245+25),"")</f>
      </c>
      <c r="FV245">
        <f>IF($GL245&gt;=26,INDEX($DG:$DG,$GK245+26),"")</f>
      </c>
      <c r="FW245">
        <f>IF($GL245&gt;=27,INDEX($DG:$DG,$GK245+27),"")</f>
      </c>
      <c r="FX245">
        <f>IF($GL245&gt;=28,INDEX($DG:$DG,$GK245+28),"")</f>
      </c>
      <c r="FY245">
        <f>IF($GL245&gt;=29,INDEX($DG:$DG,$GK245+29),"")</f>
      </c>
      <c r="FZ245">
        <f>IF($GL245&gt;=30,INDEX($DG:$DG,$GK245+30),"")</f>
      </c>
      <c r="GA245">
        <f>IF($GL245&gt;=31,INDEX($DG:$DG,$GK245+31),"")</f>
      </c>
      <c r="GB245">
        <f>IF($GL245&gt;=32,INDEX($DG:$DG,$GK245+32),"")</f>
      </c>
      <c r="GC245">
        <f>IF($GL245&gt;=33,INDEX($DG:$DG,$GK245+33),"")</f>
      </c>
      <c r="GD245">
        <f>IF($GL245&gt;=34,INDEX($DG:$DG,$GK245+34),"")</f>
      </c>
      <c r="GE245">
        <f>IF($GL245&gt;=35,INDEX($DG:$DG,$GK245+35),"")</f>
      </c>
      <c r="GF245">
        <f>IF($GL245&gt;=36,INDEX($DG:$DG,$GK245+36),"")</f>
      </c>
      <c r="GG245">
        <f>IF($GL245&gt;=37,INDEX($DG:$DG,$GK245+37),"")</f>
      </c>
      <c r="GH245">
        <f>IF($GL245&gt;=38,INDEX($DG:$DG,$GK245+38),"")</f>
      </c>
      <c r="GI245">
        <f>IF($GL245&gt;=39,INDEX($DG:$DG,$GK245+39),"")</f>
      </c>
      <c r="GJ245">
        <f>IF($GL245&gt;=40,INDEX($DG:$DG,$GK245+40),"")</f>
      </c>
      <c r="GK245">
        <f>IFERROR(MATCH($DE245,$DF$2:$DF$166,0)+1,0)</f>
      </c>
      <c r="GL245">
        <f>IFERROR(INDEX($DH$2:$DH$166,MATCH($DE245,$DF$2:$DF$166,0)),0)</f>
      </c>
      <c r="GM245">
        <f>IFERROR(MATCH($H245,$DI$245:$EV$245,0),0)</f>
      </c>
      <c r="GN245">
        <f>IF($GM245&gt;0,INDEX($EW$245:$GJ$245,$GM245),"")</f>
      </c>
      <c r="GO245" t="s">
        <v>753</v>
      </c>
      <c r="GQ245">
        <f>IF($IZ245&gt;=1,INDEX($GO:$GO,$IY245+1),"")</f>
      </c>
      <c r="GR245">
        <f>IF($IZ245&gt;=2,INDEX($GO:$GO,$IY245+2),"")</f>
      </c>
      <c r="GS245">
        <f>IF($IZ245&gt;=3,INDEX($GO:$GO,$IY245+3),"")</f>
      </c>
      <c r="GT245">
        <f>IF($IZ245&gt;=4,INDEX($GO:$GO,$IY245+4),"")</f>
      </c>
      <c r="GU245">
        <f>IF($IZ245&gt;=5,INDEX($GO:$GO,$IY245+5),"")</f>
      </c>
      <c r="GV245">
        <f>IF($IZ245&gt;=6,INDEX($GO:$GO,$IY245+6),"")</f>
      </c>
      <c r="GW245">
        <f>IF($IZ245&gt;=7,INDEX($GO:$GO,$IY245+7),"")</f>
      </c>
      <c r="GX245">
        <f>IF($IZ245&gt;=8,INDEX($GO:$GO,$IY245+8),"")</f>
      </c>
      <c r="GY245">
        <f>IF($IZ245&gt;=9,INDEX($GO:$GO,$IY245+9),"")</f>
      </c>
      <c r="GZ245">
        <f>IF($IZ245&gt;=10,INDEX($GO:$GO,$IY245+10),"")</f>
      </c>
      <c r="HA245">
        <f>IF($IZ245&gt;=11,INDEX($GO:$GO,$IY245+11),"")</f>
      </c>
      <c r="HB245">
        <f>IF($IZ245&gt;=12,INDEX($GO:$GO,$IY245+12),"")</f>
      </c>
      <c r="HC245">
        <f>IF($IZ245&gt;=13,INDEX($GO:$GO,$IY245+13),"")</f>
      </c>
      <c r="HD245">
        <f>IF($IZ245&gt;=14,INDEX($GO:$GO,$IY245+14),"")</f>
      </c>
      <c r="HE245">
        <f>IF($IZ245&gt;=15,INDEX($GO:$GO,$IY245+15),"")</f>
      </c>
      <c r="HF245">
        <f>IF($IZ245&gt;=16,INDEX($GO:$GO,$IY245+16),"")</f>
      </c>
      <c r="HG245">
        <f>IF($IZ245&gt;=17,INDEX($GO:$GO,$IY245+17),"")</f>
      </c>
      <c r="HH245">
        <f>IF($IZ245&gt;=18,INDEX($GO:$GO,$IY245+18),"")</f>
      </c>
      <c r="HI245">
        <f>IF($IZ245&gt;=19,INDEX($GO:$GO,$IY245+19),"")</f>
      </c>
      <c r="HJ245">
        <f>IF($IZ245&gt;=20,INDEX($GO:$GO,$IY245+20),"")</f>
      </c>
      <c r="HK245">
        <f>IF($IZ245&gt;=21,INDEX($GO:$GO,$IY245+21),"")</f>
      </c>
      <c r="HL245">
        <f>IF($IZ245&gt;=22,INDEX($GO:$GO,$IY245+22),"")</f>
      </c>
      <c r="HM245">
        <f>IF($IZ245&gt;=23,INDEX($GO:$GO,$IY245+23),"")</f>
      </c>
      <c r="HN245">
        <f>IF($IZ245&gt;=24,INDEX($GO:$GO,$IY245+24),"")</f>
      </c>
      <c r="HO245">
        <f>IF($IZ245&gt;=25,INDEX($GO:$GO,$IY245+25),"")</f>
      </c>
      <c r="HP245">
        <f>IF($IZ245&gt;=26,INDEX($GO:$GO,$IY245+26),"")</f>
      </c>
      <c r="HQ245">
        <f>IF($IZ245&gt;=27,INDEX($GO:$GO,$IY245+27),"")</f>
      </c>
      <c r="HR245">
        <f>IF($IZ245&gt;=28,INDEX($GO:$GO,$IY245+28),"")</f>
      </c>
      <c r="HS245">
        <f>IF($IZ245&gt;=29,INDEX($GO:$GO,$IY245+29),"")</f>
      </c>
      <c r="HT245">
        <f>IF($IZ245&gt;=30,INDEX($GO:$GO,$IY245+30),"")</f>
      </c>
      <c r="HU245">
        <f>IF($IZ245&gt;=31,INDEX($GO:$GO,$IY245+31),"")</f>
      </c>
      <c r="HV245">
        <f>IF($IZ245&gt;=32,INDEX($GO:$GO,$IY245+32),"")</f>
      </c>
      <c r="HW245">
        <f>IF($IZ245&gt;=33,INDEX($GO:$GO,$IY245+33),"")</f>
      </c>
      <c r="HX245">
        <f>IF($IZ245&gt;=34,INDEX($GO:$GO,$IY245+34),"")</f>
      </c>
      <c r="HY245">
        <f>IF($IZ245&gt;=35,INDEX($GO:$GO,$IY245+35),"")</f>
      </c>
      <c r="HZ245">
        <f>IF($IZ245&gt;=36,INDEX($GO:$GO,$IY245+36),"")</f>
      </c>
      <c r="IA245">
        <f>IF($IZ245&gt;=37,INDEX($GO:$GO,$IY245+37),"")</f>
      </c>
      <c r="IB245">
        <f>IF($IZ245&gt;=38,INDEX($GO:$GO,$IY245+38),"")</f>
      </c>
      <c r="IC245">
        <f>IF($IZ245&gt;=39,INDEX($GO:$GO,$IY245+39),"")</f>
      </c>
      <c r="ID245">
        <f>IF($IZ245&gt;=40,INDEX($GO:$GO,$IY245+40),"")</f>
      </c>
      <c r="IE245">
        <f>IF($IZ245&gt;=41,INDEX($GO:$GO,$IY245+41),"")</f>
      </c>
      <c r="IF245">
        <f>IF($IZ245&gt;=42,INDEX($GO:$GO,$IY245+42),"")</f>
      </c>
      <c r="IG245">
        <f>IF($IZ245&gt;=43,INDEX($GO:$GO,$IY245+43),"")</f>
      </c>
      <c r="IH245">
        <f>IF($IZ245&gt;=44,INDEX($GO:$GO,$IY245+44),"")</f>
      </c>
      <c r="II245">
        <f>IF($IZ245&gt;=45,INDEX($GO:$GO,$IY245+45),"")</f>
      </c>
      <c r="IJ245">
        <f>IF($IZ245&gt;=46,INDEX($GO:$GO,$IY245+46),"")</f>
      </c>
      <c r="IK245">
        <f>IF($IZ245&gt;=47,INDEX($GO:$GO,$IY245+47),"")</f>
      </c>
      <c r="IL245">
        <f>IF($IZ245&gt;=48,INDEX($GO:$GO,$IY245+48),"")</f>
      </c>
      <c r="IM245">
        <f>IF($IZ245&gt;=49,INDEX($GO:$GO,$IY245+49),"")</f>
      </c>
      <c r="IN245">
        <f>IF($IZ245&gt;=50,INDEX($GO:$GO,$IY245+50),"")</f>
      </c>
      <c r="IO245">
        <f>IF($IZ245&gt;=51,INDEX($GO:$GO,$IY245+51),"")</f>
      </c>
      <c r="IP245">
        <f>IF($IZ245&gt;=52,INDEX($GO:$GO,$IY245+52),"")</f>
      </c>
      <c r="IQ245">
        <f>IF($IZ245&gt;=53,INDEX($GO:$GO,$IY245+53),"")</f>
      </c>
      <c r="IR245">
        <f>IF($IZ245&gt;=54,INDEX($GO:$GO,$IY245+54),"")</f>
      </c>
      <c r="IS245">
        <f>IF($IZ245&gt;=55,INDEX($GO:$GO,$IY245+55),"")</f>
      </c>
      <c r="IT245">
        <f>IF($IZ245&gt;=56,INDEX($GO:$GO,$IY245+56),"")</f>
      </c>
      <c r="IU245">
        <f>IF($IZ245&gt;=57,INDEX($GO:$GO,$IY245+57),"")</f>
      </c>
      <c r="IV245">
        <f>IF($IZ245&gt;=58,INDEX($GO:$GO,$IY245+58),"")</f>
      </c>
      <c r="IW245">
        <f>IF($IZ245&gt;=59,INDEX($GO:$GO,$IY245+59),"")</f>
      </c>
      <c r="IX245">
        <f>IF($IZ245&gt;=60,INDEX($GO:$GO,$IY245+60),"")</f>
      </c>
      <c r="IY245">
        <f>IFERROR(MATCH($GN245,$GO$2:$GO$827,0)+1,0)</f>
      </c>
      <c r="IZ245">
        <f>IFERROR(INDEX($GP$2:$GP$827,MATCH($GN245,$GO$2:$GO$827,0)),0)</f>
      </c>
      <c r="JA245" t="s">
        <v>23</v>
      </c>
      <c r="JB245" t="s">
        <v>23</v>
      </c>
    </row>
    <row r="246" spans="1:262" x14ac:dyDescent="0.25">
      <c r="F246" s="1"/>
      <c r="G246" s="1"/>
      <c r="H246" s="1"/>
      <c r="I246" s="1"/>
      <c r="J246" s="1">
        <f>IFERROR(IF(FIND(" - ",$F246)&gt;0,MID($F246,FIND(" - ",$F246)+3,LEN($F246)),""),"")</f>
      </c>
      <c r="L246" s="1"/>
      <c r="N246" t="s">
        <v>23</v>
      </c>
      <c r="P246">
        <f>IF(OR($N246="",$O246=""),"",IFERROR($N246/$O246,0))</f>
      </c>
      <c r="Q246">
        <f>IF($N246="","",
IF($G246="","",
IF(ISNUMBER(SEARCH("exempt",LOWER($G246))),0,
$N246*(VALUE(SUBSTITUTE($G246,"%",""))/100))))</f>
      </c>
      <c r="W246">
        <f>IF($N246="","",
SUM($N246,$Q246,$U246,$R246,$T246)-
IF($V246="",0,VALUE($V246)))</f>
      </c>
      <c r="AE246" t="s">
        <v>1037</v>
      </c>
      <c r="AJ246" t="s">
        <v>1038</v>
      </c>
      <c r="AM246">
        <f>IFERROR(LEFT($F246,FIND(" - ",$F246)-1),$F246)</f>
      </c>
      <c r="AP246">
        <f>IF($CE246&gt;=1,INDEX($AN:$AN,$CD246+1),"")</f>
      </c>
      <c r="AQ246">
        <f>IF($CE246&gt;=2,INDEX($AN:$AN,$CD246+2),"")</f>
      </c>
      <c r="AR246">
        <f>IF($CE246&gt;=3,INDEX($AN:$AN,$CD246+3),"")</f>
      </c>
      <c r="AS246">
        <f>IF($CE246&gt;=4,INDEX($AN:$AN,$CD246+4),"")</f>
      </c>
      <c r="AT246">
        <f>IF($CE246&gt;=5,INDEX($AN:$AN,$CD246+5),"")</f>
      </c>
      <c r="AU246">
        <f>IF($CE246&gt;=6,INDEX($AN:$AN,$CD246+6),"")</f>
      </c>
      <c r="AV246">
        <f>IF($CE246&gt;=7,INDEX($AN:$AN,$CD246+7),"")</f>
      </c>
      <c r="AW246">
        <f>IF($CE246&gt;=8,INDEX($AN:$AN,$CD246+8),"")</f>
      </c>
      <c r="AX246">
        <f>IF($CE246&gt;=9,INDEX($AN:$AN,$CD246+9),"")</f>
      </c>
      <c r="AY246">
        <f>IF($CE246&gt;=10,INDEX($AN:$AN,$CD246+10),"")</f>
      </c>
      <c r="AZ246">
        <f>IF($CE246&gt;=11,INDEX($AN:$AN,$CD246+11),"")</f>
      </c>
      <c r="BA246">
        <f>IF($CE246&gt;=12,INDEX($AN:$AN,$CD246+12),"")</f>
      </c>
      <c r="BB246">
        <f>IF($CE246&gt;=13,INDEX($AN:$AN,$CD246+13),"")</f>
      </c>
      <c r="BC246">
        <f>IF($CE246&gt;=14,INDEX($AN:$AN,$CD246+14),"")</f>
      </c>
      <c r="BD246">
        <f>IF($CE246&gt;=15,INDEX($AN:$AN,$CD246+15),"")</f>
      </c>
      <c r="BE246">
        <f>IF($CE246&gt;=16,INDEX($AN:$AN,$CD246+16),"")</f>
      </c>
      <c r="BF246">
        <f>IF($CE246&gt;=17,INDEX($AN:$AN,$CD246+17),"")</f>
      </c>
      <c r="BG246">
        <f>IF($CE246&gt;=18,INDEX($AN:$AN,$CD246+18),"")</f>
      </c>
      <c r="BH246">
        <f>IF($CE246&gt;=19,INDEX($AN:$AN,$CD246+19),"")</f>
      </c>
      <c r="BI246">
        <f>IF($CE246&gt;=20,INDEX($AN:$AN,$CD246+20),"")</f>
      </c>
      <c r="BJ246">
        <f>IF($CE246&gt;=21,INDEX($AN:$AN,$CD246+21),"")</f>
      </c>
      <c r="BK246">
        <f>IF($CE246&gt;=22,INDEX($AN:$AN,$CD246+22),"")</f>
      </c>
      <c r="BL246">
        <f>IF($CE246&gt;=23,INDEX($AN:$AN,$CD246+23),"")</f>
      </c>
      <c r="BM246">
        <f>IF($CE246&gt;=24,INDEX($AN:$AN,$CD246+24),"")</f>
      </c>
      <c r="BN246">
        <f>IF($CE246&gt;=25,INDEX($AN:$AN,$CD246+25),"")</f>
      </c>
      <c r="BO246">
        <f>IF($CE246&gt;=26,INDEX($AN:$AN,$CD246+26),"")</f>
      </c>
      <c r="BP246">
        <f>IF($CE246&gt;=27,INDEX($AN:$AN,$CD246+27),"")</f>
      </c>
      <c r="BQ246">
        <f>IF($CE246&gt;=28,INDEX($AN:$AN,$CD246+28),"")</f>
      </c>
      <c r="BR246">
        <f>IF($CE246&gt;=29,INDEX($AN:$AN,$CD246+29),"")</f>
      </c>
      <c r="BS246">
        <f>IF($CE246&gt;=30,INDEX($AN:$AN,$CD246+30),"")</f>
      </c>
      <c r="BT246">
        <f>IF($CE246&gt;=31,INDEX($AN:$AN,$CD246+31),"")</f>
      </c>
      <c r="BU246">
        <f>IF($CE246&gt;=32,INDEX($AN:$AN,$CD246+32),"")</f>
      </c>
      <c r="BV246">
        <f>IF($CE246&gt;=33,INDEX($AN:$AN,$CD246+33),"")</f>
      </c>
      <c r="BW246">
        <f>IF($CE246&gt;=34,INDEX($AN:$AN,$CD246+34),"")</f>
      </c>
      <c r="BX246">
        <f>IF($CE246&gt;=35,INDEX($AN:$AN,$CD246+35),"")</f>
      </c>
      <c r="BY246">
        <f>IF($CE246&gt;=36,INDEX($AN:$AN,$CD246+36),"")</f>
      </c>
      <c r="BZ246">
        <f>IF($CE246&gt;=37,INDEX($AN:$AN,$CD246+37),"")</f>
      </c>
      <c r="CA246">
        <f>IF($CE246&gt;=38,INDEX($AN:$AN,$CD246+38),"")</f>
      </c>
      <c r="CB246">
        <f>IF($CE246&gt;=39,INDEX($AN:$AN,$CD246+39),"")</f>
      </c>
      <c r="CC246">
        <f>IF($CE246&gt;=40,INDEX($AN:$AN,$CD246+40),"")</f>
      </c>
      <c r="CD246">
        <f>IFERROR(MATCH($AM246,$AN$2:$AN$133,0)+1,0)</f>
      </c>
      <c r="CE246">
        <f>IFERROR(INDEX($AO$2:$AO$133,MATCH($AM246,$AN$2:$AN$133,0)),0)</f>
      </c>
      <c r="CF246">
        <f>IFERROR(LEFT($K246,FIND(" - ",$K246)-1),$K246)</f>
      </c>
      <c r="CG246" t="s">
        <v>235</v>
      </c>
      <c r="CI246">
        <f>IF($DD246&gt;=1,INDEX($CG:$CG,$DC246+1),"")</f>
      </c>
      <c r="CJ246">
        <f>IF($DD246&gt;=2,INDEX($CG:$CG,$DC246+2),"")</f>
      </c>
      <c r="CK246">
        <f>IF($DD246&gt;=3,INDEX($CG:$CG,$DC246+3),"")</f>
      </c>
      <c r="CL246">
        <f>IF($DD246&gt;=4,INDEX($CG:$CG,$DC246+4),"")</f>
      </c>
      <c r="CM246">
        <f>IF($DD246&gt;=5,INDEX($CG:$CG,$DC246+5),"")</f>
      </c>
      <c r="CN246">
        <f>IF($DD246&gt;=6,INDEX($CG:$CG,$DC246+6),"")</f>
      </c>
      <c r="CO246">
        <f>IF($DD246&gt;=7,INDEX($CG:$CG,$DC246+7),"")</f>
      </c>
      <c r="CP246">
        <f>IF($DD246&gt;=8,INDEX($CG:$CG,$DC246+8),"")</f>
      </c>
      <c r="CQ246">
        <f>IF($DD246&gt;=9,INDEX($CG:$CG,$DC246+9),"")</f>
      </c>
      <c r="CR246">
        <f>IF($DD246&gt;=10,INDEX($CG:$CG,$DC246+10),"")</f>
      </c>
      <c r="CS246">
        <f>IF($DD246&gt;=11,INDEX($CG:$CG,$DC246+11),"")</f>
      </c>
      <c r="CT246">
        <f>IF($DD246&gt;=12,INDEX($CG:$CG,$DC246+12),"")</f>
      </c>
      <c r="CU246">
        <f>IF($DD246&gt;=13,INDEX($CG:$CG,$DC246+13),"")</f>
      </c>
      <c r="CV246">
        <f>IF($DD246&gt;=14,INDEX($CG:$CG,$DC246+14),"")</f>
      </c>
      <c r="CW246">
        <f>IF($DD246&gt;=15,INDEX($CG:$CG,$DC246+15),"")</f>
      </c>
      <c r="CX246">
        <f>IF($DD246&gt;=16,INDEX($CG:$CG,$DC246+16),"")</f>
      </c>
      <c r="CY246">
        <f>IF($DD246&gt;=17,INDEX($CG:$CG,$DC246+17),"")</f>
      </c>
      <c r="CZ246">
        <f>IF($DD246&gt;=18,INDEX($CG:$CG,$DC246+18),"")</f>
      </c>
      <c r="DA246">
        <f>IF($DD246&gt;=19,INDEX($CG:$CG,$DC246+19),"")</f>
      </c>
      <c r="DB246">
        <f>IF($DD246&gt;=20,INDEX($CG:$CG,$DC246+20),"")</f>
      </c>
      <c r="DC246">
        <f>IFERROR(MATCH($CF246,$CG$2:$CG$1558,0)+1,0)</f>
      </c>
      <c r="DD246">
        <f>IFERROR(INDEX($CH$2:$CH$1558,MATCH($CF246,$CG$2:$CG$1558,0)),0)</f>
      </c>
      <c r="DE246">
        <f>IFERROR(INDEX($AL:$AL,MATCH($G246,$AK:$AK,0))&amp;"","")</f>
      </c>
      <c r="DI246">
        <f>IF($GL246&gt;=1,INDEX($DF:$DF,$GK246+1),"")</f>
      </c>
      <c r="DJ246">
        <f>IF($GL246&gt;=2,INDEX($DF:$DF,$GK246+2),"")</f>
      </c>
      <c r="DK246">
        <f>IF($GL246&gt;=3,INDEX($DF:$DF,$GK246+3),"")</f>
      </c>
      <c r="DL246">
        <f>IF($GL246&gt;=4,INDEX($DF:$DF,$GK246+4),"")</f>
      </c>
      <c r="DM246">
        <f>IF($GL246&gt;=5,INDEX($DF:$DF,$GK246+5),"")</f>
      </c>
      <c r="DN246">
        <f>IF($GL246&gt;=6,INDEX($DF:$DF,$GK246+6),"")</f>
      </c>
      <c r="DO246">
        <f>IF($GL246&gt;=7,INDEX($DF:$DF,$GK246+7),"")</f>
      </c>
      <c r="DP246">
        <f>IF($GL246&gt;=8,INDEX($DF:$DF,$GK246+8),"")</f>
      </c>
      <c r="DQ246">
        <f>IF($GL246&gt;=9,INDEX($DF:$DF,$GK246+9),"")</f>
      </c>
      <c r="DR246">
        <f>IF($GL246&gt;=10,INDEX($DF:$DF,$GK246+10),"")</f>
      </c>
      <c r="DS246">
        <f>IF($GL246&gt;=11,INDEX($DF:$DF,$GK246+11),"")</f>
      </c>
      <c r="DT246">
        <f>IF($GL246&gt;=12,INDEX($DF:$DF,$GK246+12),"")</f>
      </c>
      <c r="DU246">
        <f>IF($GL246&gt;=13,INDEX($DF:$DF,$GK246+13),"")</f>
      </c>
      <c r="DV246">
        <f>IF($GL246&gt;=14,INDEX($DF:$DF,$GK246+14),"")</f>
      </c>
      <c r="DW246">
        <f>IF($GL246&gt;=15,INDEX($DF:$DF,$GK246+15),"")</f>
      </c>
      <c r="DX246">
        <f>IF($GL246&gt;=16,INDEX($DF:$DF,$GK246+16),"")</f>
      </c>
      <c r="DY246">
        <f>IF($GL246&gt;=17,INDEX($DF:$DF,$GK246+17),"")</f>
      </c>
      <c r="DZ246">
        <f>IF($GL246&gt;=18,INDEX($DF:$DF,$GK246+18),"")</f>
      </c>
      <c r="EA246">
        <f>IF($GL246&gt;=19,INDEX($DF:$DF,$GK246+19),"")</f>
      </c>
      <c r="EB246">
        <f>IF($GL246&gt;=20,INDEX($DF:$DF,$GK246+20),"")</f>
      </c>
      <c r="EC246">
        <f>IF($GL246&gt;=21,INDEX($DF:$DF,$GK246+21),"")</f>
      </c>
      <c r="ED246">
        <f>IF($GL246&gt;=22,INDEX($DF:$DF,$GK246+22),"")</f>
      </c>
      <c r="EE246">
        <f>IF($GL246&gt;=23,INDEX($DF:$DF,$GK246+23),"")</f>
      </c>
      <c r="EF246">
        <f>IF($GL246&gt;=24,INDEX($DF:$DF,$GK246+24),"")</f>
      </c>
      <c r="EG246">
        <f>IF($GL246&gt;=25,INDEX($DF:$DF,$GK246+25),"")</f>
      </c>
      <c r="EH246">
        <f>IF($GL246&gt;=26,INDEX($DF:$DF,$GK246+26),"")</f>
      </c>
      <c r="EI246">
        <f>IF($GL246&gt;=27,INDEX($DF:$DF,$GK246+27),"")</f>
      </c>
      <c r="EJ246">
        <f>IF($GL246&gt;=28,INDEX($DF:$DF,$GK246+28),"")</f>
      </c>
      <c r="EK246">
        <f>IF($GL246&gt;=29,INDEX($DF:$DF,$GK246+29),"")</f>
      </c>
      <c r="EL246">
        <f>IF($GL246&gt;=30,INDEX($DF:$DF,$GK246+30),"")</f>
      </c>
      <c r="EM246">
        <f>IF($GL246&gt;=31,INDEX($DF:$DF,$GK246+31),"")</f>
      </c>
      <c r="EN246">
        <f>IF($GL246&gt;=32,INDEX($DF:$DF,$GK246+32),"")</f>
      </c>
      <c r="EO246">
        <f>IF($GL246&gt;=33,INDEX($DF:$DF,$GK246+33),"")</f>
      </c>
      <c r="EP246">
        <f>IF($GL246&gt;=34,INDEX($DF:$DF,$GK246+34),"")</f>
      </c>
      <c r="EQ246">
        <f>IF($GL246&gt;=35,INDEX($DF:$DF,$GK246+35),"")</f>
      </c>
      <c r="ER246">
        <f>IF($GL246&gt;=36,INDEX($DF:$DF,$GK246+36),"")</f>
      </c>
      <c r="ES246">
        <f>IF($GL246&gt;=37,INDEX($DF:$DF,$GK246+37),"")</f>
      </c>
      <c r="ET246">
        <f>IF($GL246&gt;=38,INDEX($DF:$DF,$GK246+38),"")</f>
      </c>
      <c r="EU246">
        <f>IF($GL246&gt;=39,INDEX($DF:$DF,$GK246+39),"")</f>
      </c>
      <c r="EV246">
        <f>IF($GL246&gt;=40,INDEX($DF:$DF,$GK246+40),"")</f>
      </c>
      <c r="EW246">
        <f>IF($GL246&gt;=1,INDEX($DG:$DG,$GK246+1),"")</f>
      </c>
      <c r="EX246">
        <f>IF($GL246&gt;=2,INDEX($DG:$DG,$GK246+2),"")</f>
      </c>
      <c r="EY246">
        <f>IF($GL246&gt;=3,INDEX($DG:$DG,$GK246+3),"")</f>
      </c>
      <c r="EZ246">
        <f>IF($GL246&gt;=4,INDEX($DG:$DG,$GK246+4),"")</f>
      </c>
      <c r="FA246">
        <f>IF($GL246&gt;=5,INDEX($DG:$DG,$GK246+5),"")</f>
      </c>
      <c r="FB246">
        <f>IF($GL246&gt;=6,INDEX($DG:$DG,$GK246+6),"")</f>
      </c>
      <c r="FC246">
        <f>IF($GL246&gt;=7,INDEX($DG:$DG,$GK246+7),"")</f>
      </c>
      <c r="FD246">
        <f>IF($GL246&gt;=8,INDEX($DG:$DG,$GK246+8),"")</f>
      </c>
      <c r="FE246">
        <f>IF($GL246&gt;=9,INDEX($DG:$DG,$GK246+9),"")</f>
      </c>
      <c r="FF246">
        <f>IF($GL246&gt;=10,INDEX($DG:$DG,$GK246+10),"")</f>
      </c>
      <c r="FG246">
        <f>IF($GL246&gt;=11,INDEX($DG:$DG,$GK246+11),"")</f>
      </c>
      <c r="FH246">
        <f>IF($GL246&gt;=12,INDEX($DG:$DG,$GK246+12),"")</f>
      </c>
      <c r="FI246">
        <f>IF($GL246&gt;=13,INDEX($DG:$DG,$GK246+13),"")</f>
      </c>
      <c r="FJ246">
        <f>IF($GL246&gt;=14,INDEX($DG:$DG,$GK246+14),"")</f>
      </c>
      <c r="FK246">
        <f>IF($GL246&gt;=15,INDEX($DG:$DG,$GK246+15),"")</f>
      </c>
      <c r="FL246">
        <f>IF($GL246&gt;=16,INDEX($DG:$DG,$GK246+16),"")</f>
      </c>
      <c r="FM246">
        <f>IF($GL246&gt;=17,INDEX($DG:$DG,$GK246+17),"")</f>
      </c>
      <c r="FN246">
        <f>IF($GL246&gt;=18,INDEX($DG:$DG,$GK246+18),"")</f>
      </c>
      <c r="FO246">
        <f>IF($GL246&gt;=19,INDEX($DG:$DG,$GK246+19),"")</f>
      </c>
      <c r="FP246">
        <f>IF($GL246&gt;=20,INDEX($DG:$DG,$GK246+20),"")</f>
      </c>
      <c r="FQ246">
        <f>IF($GL246&gt;=21,INDEX($DG:$DG,$GK246+21),"")</f>
      </c>
      <c r="FR246">
        <f>IF($GL246&gt;=22,INDEX($DG:$DG,$GK246+22),"")</f>
      </c>
      <c r="FS246">
        <f>IF($GL246&gt;=23,INDEX($DG:$DG,$GK246+23),"")</f>
      </c>
      <c r="FT246">
        <f>IF($GL246&gt;=24,INDEX($DG:$DG,$GK246+24),"")</f>
      </c>
      <c r="FU246">
        <f>IF($GL246&gt;=25,INDEX($DG:$DG,$GK246+25),"")</f>
      </c>
      <c r="FV246">
        <f>IF($GL246&gt;=26,INDEX($DG:$DG,$GK246+26),"")</f>
      </c>
      <c r="FW246">
        <f>IF($GL246&gt;=27,INDEX($DG:$DG,$GK246+27),"")</f>
      </c>
      <c r="FX246">
        <f>IF($GL246&gt;=28,INDEX($DG:$DG,$GK246+28),"")</f>
      </c>
      <c r="FY246">
        <f>IF($GL246&gt;=29,INDEX($DG:$DG,$GK246+29),"")</f>
      </c>
      <c r="FZ246">
        <f>IF($GL246&gt;=30,INDEX($DG:$DG,$GK246+30),"")</f>
      </c>
      <c r="GA246">
        <f>IF($GL246&gt;=31,INDEX($DG:$DG,$GK246+31),"")</f>
      </c>
      <c r="GB246">
        <f>IF($GL246&gt;=32,INDEX($DG:$DG,$GK246+32),"")</f>
      </c>
      <c r="GC246">
        <f>IF($GL246&gt;=33,INDEX($DG:$DG,$GK246+33),"")</f>
      </c>
      <c r="GD246">
        <f>IF($GL246&gt;=34,INDEX($DG:$DG,$GK246+34),"")</f>
      </c>
      <c r="GE246">
        <f>IF($GL246&gt;=35,INDEX($DG:$DG,$GK246+35),"")</f>
      </c>
      <c r="GF246">
        <f>IF($GL246&gt;=36,INDEX($DG:$DG,$GK246+36),"")</f>
      </c>
      <c r="GG246">
        <f>IF($GL246&gt;=37,INDEX($DG:$DG,$GK246+37),"")</f>
      </c>
      <c r="GH246">
        <f>IF($GL246&gt;=38,INDEX($DG:$DG,$GK246+38),"")</f>
      </c>
      <c r="GI246">
        <f>IF($GL246&gt;=39,INDEX($DG:$DG,$GK246+39),"")</f>
      </c>
      <c r="GJ246">
        <f>IF($GL246&gt;=40,INDEX($DG:$DG,$GK246+40),"")</f>
      </c>
      <c r="GK246">
        <f>IFERROR(MATCH($DE246,$DF$2:$DF$166,0)+1,0)</f>
      </c>
      <c r="GL246">
        <f>IFERROR(INDEX($DH$2:$DH$166,MATCH($DE246,$DF$2:$DF$166,0)),0)</f>
      </c>
      <c r="GM246">
        <f>IFERROR(MATCH($H246,$DI$246:$EV$246,0),0)</f>
      </c>
      <c r="GN246">
        <f>IF($GM246&gt;0,INDEX($EW$246:$GJ$246,$GM246),"")</f>
      </c>
      <c r="GO246" t="s">
        <v>758</v>
      </c>
      <c r="GQ246">
        <f>IF($IZ246&gt;=1,INDEX($GO:$GO,$IY246+1),"")</f>
      </c>
      <c r="GR246">
        <f>IF($IZ246&gt;=2,INDEX($GO:$GO,$IY246+2),"")</f>
      </c>
      <c r="GS246">
        <f>IF($IZ246&gt;=3,INDEX($GO:$GO,$IY246+3),"")</f>
      </c>
      <c r="GT246">
        <f>IF($IZ246&gt;=4,INDEX($GO:$GO,$IY246+4),"")</f>
      </c>
      <c r="GU246">
        <f>IF($IZ246&gt;=5,INDEX($GO:$GO,$IY246+5),"")</f>
      </c>
      <c r="GV246">
        <f>IF($IZ246&gt;=6,INDEX($GO:$GO,$IY246+6),"")</f>
      </c>
      <c r="GW246">
        <f>IF($IZ246&gt;=7,INDEX($GO:$GO,$IY246+7),"")</f>
      </c>
      <c r="GX246">
        <f>IF($IZ246&gt;=8,INDEX($GO:$GO,$IY246+8),"")</f>
      </c>
      <c r="GY246">
        <f>IF($IZ246&gt;=9,INDEX($GO:$GO,$IY246+9),"")</f>
      </c>
      <c r="GZ246">
        <f>IF($IZ246&gt;=10,INDEX($GO:$GO,$IY246+10),"")</f>
      </c>
      <c r="HA246">
        <f>IF($IZ246&gt;=11,INDEX($GO:$GO,$IY246+11),"")</f>
      </c>
      <c r="HB246">
        <f>IF($IZ246&gt;=12,INDEX($GO:$GO,$IY246+12),"")</f>
      </c>
      <c r="HC246">
        <f>IF($IZ246&gt;=13,INDEX($GO:$GO,$IY246+13),"")</f>
      </c>
      <c r="HD246">
        <f>IF($IZ246&gt;=14,INDEX($GO:$GO,$IY246+14),"")</f>
      </c>
      <c r="HE246">
        <f>IF($IZ246&gt;=15,INDEX($GO:$GO,$IY246+15),"")</f>
      </c>
      <c r="HF246">
        <f>IF($IZ246&gt;=16,INDEX($GO:$GO,$IY246+16),"")</f>
      </c>
      <c r="HG246">
        <f>IF($IZ246&gt;=17,INDEX($GO:$GO,$IY246+17),"")</f>
      </c>
      <c r="HH246">
        <f>IF($IZ246&gt;=18,INDEX($GO:$GO,$IY246+18),"")</f>
      </c>
      <c r="HI246">
        <f>IF($IZ246&gt;=19,INDEX($GO:$GO,$IY246+19),"")</f>
      </c>
      <c r="HJ246">
        <f>IF($IZ246&gt;=20,INDEX($GO:$GO,$IY246+20),"")</f>
      </c>
      <c r="HK246">
        <f>IF($IZ246&gt;=21,INDEX($GO:$GO,$IY246+21),"")</f>
      </c>
      <c r="HL246">
        <f>IF($IZ246&gt;=22,INDEX($GO:$GO,$IY246+22),"")</f>
      </c>
      <c r="HM246">
        <f>IF($IZ246&gt;=23,INDEX($GO:$GO,$IY246+23),"")</f>
      </c>
      <c r="HN246">
        <f>IF($IZ246&gt;=24,INDEX($GO:$GO,$IY246+24),"")</f>
      </c>
      <c r="HO246">
        <f>IF($IZ246&gt;=25,INDEX($GO:$GO,$IY246+25),"")</f>
      </c>
      <c r="HP246">
        <f>IF($IZ246&gt;=26,INDEX($GO:$GO,$IY246+26),"")</f>
      </c>
      <c r="HQ246">
        <f>IF($IZ246&gt;=27,INDEX($GO:$GO,$IY246+27),"")</f>
      </c>
      <c r="HR246">
        <f>IF($IZ246&gt;=28,INDEX($GO:$GO,$IY246+28),"")</f>
      </c>
      <c r="HS246">
        <f>IF($IZ246&gt;=29,INDEX($GO:$GO,$IY246+29),"")</f>
      </c>
      <c r="HT246">
        <f>IF($IZ246&gt;=30,INDEX($GO:$GO,$IY246+30),"")</f>
      </c>
      <c r="HU246">
        <f>IF($IZ246&gt;=31,INDEX($GO:$GO,$IY246+31),"")</f>
      </c>
      <c r="HV246">
        <f>IF($IZ246&gt;=32,INDEX($GO:$GO,$IY246+32),"")</f>
      </c>
      <c r="HW246">
        <f>IF($IZ246&gt;=33,INDEX($GO:$GO,$IY246+33),"")</f>
      </c>
      <c r="HX246">
        <f>IF($IZ246&gt;=34,INDEX($GO:$GO,$IY246+34),"")</f>
      </c>
      <c r="HY246">
        <f>IF($IZ246&gt;=35,INDEX($GO:$GO,$IY246+35),"")</f>
      </c>
      <c r="HZ246">
        <f>IF($IZ246&gt;=36,INDEX($GO:$GO,$IY246+36),"")</f>
      </c>
      <c r="IA246">
        <f>IF($IZ246&gt;=37,INDEX($GO:$GO,$IY246+37),"")</f>
      </c>
      <c r="IB246">
        <f>IF($IZ246&gt;=38,INDEX($GO:$GO,$IY246+38),"")</f>
      </c>
      <c r="IC246">
        <f>IF($IZ246&gt;=39,INDEX($GO:$GO,$IY246+39),"")</f>
      </c>
      <c r="ID246">
        <f>IF($IZ246&gt;=40,INDEX($GO:$GO,$IY246+40),"")</f>
      </c>
      <c r="IE246">
        <f>IF($IZ246&gt;=41,INDEX($GO:$GO,$IY246+41),"")</f>
      </c>
      <c r="IF246">
        <f>IF($IZ246&gt;=42,INDEX($GO:$GO,$IY246+42),"")</f>
      </c>
      <c r="IG246">
        <f>IF($IZ246&gt;=43,INDEX($GO:$GO,$IY246+43),"")</f>
      </c>
      <c r="IH246">
        <f>IF($IZ246&gt;=44,INDEX($GO:$GO,$IY246+44),"")</f>
      </c>
      <c r="II246">
        <f>IF($IZ246&gt;=45,INDEX($GO:$GO,$IY246+45),"")</f>
      </c>
      <c r="IJ246">
        <f>IF($IZ246&gt;=46,INDEX($GO:$GO,$IY246+46),"")</f>
      </c>
      <c r="IK246">
        <f>IF($IZ246&gt;=47,INDEX($GO:$GO,$IY246+47),"")</f>
      </c>
      <c r="IL246">
        <f>IF($IZ246&gt;=48,INDEX($GO:$GO,$IY246+48),"")</f>
      </c>
      <c r="IM246">
        <f>IF($IZ246&gt;=49,INDEX($GO:$GO,$IY246+49),"")</f>
      </c>
      <c r="IN246">
        <f>IF($IZ246&gt;=50,INDEX($GO:$GO,$IY246+50),"")</f>
      </c>
      <c r="IO246">
        <f>IF($IZ246&gt;=51,INDEX($GO:$GO,$IY246+51),"")</f>
      </c>
      <c r="IP246">
        <f>IF($IZ246&gt;=52,INDEX($GO:$GO,$IY246+52),"")</f>
      </c>
      <c r="IQ246">
        <f>IF($IZ246&gt;=53,INDEX($GO:$GO,$IY246+53),"")</f>
      </c>
      <c r="IR246">
        <f>IF($IZ246&gt;=54,INDEX($GO:$GO,$IY246+54),"")</f>
      </c>
      <c r="IS246">
        <f>IF($IZ246&gt;=55,INDEX($GO:$GO,$IY246+55),"")</f>
      </c>
      <c r="IT246">
        <f>IF($IZ246&gt;=56,INDEX($GO:$GO,$IY246+56),"")</f>
      </c>
      <c r="IU246">
        <f>IF($IZ246&gt;=57,INDEX($GO:$GO,$IY246+57),"")</f>
      </c>
      <c r="IV246">
        <f>IF($IZ246&gt;=58,INDEX($GO:$GO,$IY246+58),"")</f>
      </c>
      <c r="IW246">
        <f>IF($IZ246&gt;=59,INDEX($GO:$GO,$IY246+59),"")</f>
      </c>
      <c r="IX246">
        <f>IF($IZ246&gt;=60,INDEX($GO:$GO,$IY246+60),"")</f>
      </c>
      <c r="IY246">
        <f>IFERROR(MATCH($GN246,$GO$2:$GO$827,0)+1,0)</f>
      </c>
      <c r="IZ246">
        <f>IFERROR(INDEX($GP$2:$GP$827,MATCH($GN246,$GO$2:$GO$827,0)),0)</f>
      </c>
      <c r="JA246" t="s">
        <v>23</v>
      </c>
      <c r="JB246" t="s">
        <v>23</v>
      </c>
    </row>
    <row r="247" spans="1:262" x14ac:dyDescent="0.25">
      <c r="F247" s="1"/>
      <c r="G247" s="1"/>
      <c r="H247" s="1"/>
      <c r="I247" s="1"/>
      <c r="J247" s="1">
        <f>IFERROR(IF(FIND(" - ",$F247)&gt;0,MID($F247,FIND(" - ",$F247)+3,LEN($F247)),""),"")</f>
      </c>
      <c r="L247" s="1"/>
      <c r="N247" t="s">
        <v>23</v>
      </c>
      <c r="P247">
        <f>IF(OR($N247="",$O247=""),"",IFERROR($N247/$O247,0))</f>
      </c>
      <c r="Q247">
        <f>IF($N247="","",
IF($G247="","",
IF(ISNUMBER(SEARCH("exempt",LOWER($G247))),0,
$N247*(VALUE(SUBSTITUTE($G247,"%",""))/100))))</f>
      </c>
      <c r="W247">
        <f>IF($N247="","",
SUM($N247,$Q247,$U247,$R247,$T247)-
IF($V247="",0,VALUE($V247)))</f>
      </c>
      <c r="AE247" t="s">
        <v>1039</v>
      </c>
      <c r="AJ247" t="s">
        <v>1040</v>
      </c>
      <c r="AM247">
        <f>IFERROR(LEFT($F247,FIND(" - ",$F247)-1),$F247)</f>
      </c>
      <c r="AP247">
        <f>IF($CE247&gt;=1,INDEX($AN:$AN,$CD247+1),"")</f>
      </c>
      <c r="AQ247">
        <f>IF($CE247&gt;=2,INDEX($AN:$AN,$CD247+2),"")</f>
      </c>
      <c r="AR247">
        <f>IF($CE247&gt;=3,INDEX($AN:$AN,$CD247+3),"")</f>
      </c>
      <c r="AS247">
        <f>IF($CE247&gt;=4,INDEX($AN:$AN,$CD247+4),"")</f>
      </c>
      <c r="AT247">
        <f>IF($CE247&gt;=5,INDEX($AN:$AN,$CD247+5),"")</f>
      </c>
      <c r="AU247">
        <f>IF($CE247&gt;=6,INDEX($AN:$AN,$CD247+6),"")</f>
      </c>
      <c r="AV247">
        <f>IF($CE247&gt;=7,INDEX($AN:$AN,$CD247+7),"")</f>
      </c>
      <c r="AW247">
        <f>IF($CE247&gt;=8,INDEX($AN:$AN,$CD247+8),"")</f>
      </c>
      <c r="AX247">
        <f>IF($CE247&gt;=9,INDEX($AN:$AN,$CD247+9),"")</f>
      </c>
      <c r="AY247">
        <f>IF($CE247&gt;=10,INDEX($AN:$AN,$CD247+10),"")</f>
      </c>
      <c r="AZ247">
        <f>IF($CE247&gt;=11,INDEX($AN:$AN,$CD247+11),"")</f>
      </c>
      <c r="BA247">
        <f>IF($CE247&gt;=12,INDEX($AN:$AN,$CD247+12),"")</f>
      </c>
      <c r="BB247">
        <f>IF($CE247&gt;=13,INDEX($AN:$AN,$CD247+13),"")</f>
      </c>
      <c r="BC247">
        <f>IF($CE247&gt;=14,INDEX($AN:$AN,$CD247+14),"")</f>
      </c>
      <c r="BD247">
        <f>IF($CE247&gt;=15,INDEX($AN:$AN,$CD247+15),"")</f>
      </c>
      <c r="BE247">
        <f>IF($CE247&gt;=16,INDEX($AN:$AN,$CD247+16),"")</f>
      </c>
      <c r="BF247">
        <f>IF($CE247&gt;=17,INDEX($AN:$AN,$CD247+17),"")</f>
      </c>
      <c r="BG247">
        <f>IF($CE247&gt;=18,INDEX($AN:$AN,$CD247+18),"")</f>
      </c>
      <c r="BH247">
        <f>IF($CE247&gt;=19,INDEX($AN:$AN,$CD247+19),"")</f>
      </c>
      <c r="BI247">
        <f>IF($CE247&gt;=20,INDEX($AN:$AN,$CD247+20),"")</f>
      </c>
      <c r="BJ247">
        <f>IF($CE247&gt;=21,INDEX($AN:$AN,$CD247+21),"")</f>
      </c>
      <c r="BK247">
        <f>IF($CE247&gt;=22,INDEX($AN:$AN,$CD247+22),"")</f>
      </c>
      <c r="BL247">
        <f>IF($CE247&gt;=23,INDEX($AN:$AN,$CD247+23),"")</f>
      </c>
      <c r="BM247">
        <f>IF($CE247&gt;=24,INDEX($AN:$AN,$CD247+24),"")</f>
      </c>
      <c r="BN247">
        <f>IF($CE247&gt;=25,INDEX($AN:$AN,$CD247+25),"")</f>
      </c>
      <c r="BO247">
        <f>IF($CE247&gt;=26,INDEX($AN:$AN,$CD247+26),"")</f>
      </c>
      <c r="BP247">
        <f>IF($CE247&gt;=27,INDEX($AN:$AN,$CD247+27),"")</f>
      </c>
      <c r="BQ247">
        <f>IF($CE247&gt;=28,INDEX($AN:$AN,$CD247+28),"")</f>
      </c>
      <c r="BR247">
        <f>IF($CE247&gt;=29,INDEX($AN:$AN,$CD247+29),"")</f>
      </c>
      <c r="BS247">
        <f>IF($CE247&gt;=30,INDEX($AN:$AN,$CD247+30),"")</f>
      </c>
      <c r="BT247">
        <f>IF($CE247&gt;=31,INDEX($AN:$AN,$CD247+31),"")</f>
      </c>
      <c r="BU247">
        <f>IF($CE247&gt;=32,INDEX($AN:$AN,$CD247+32),"")</f>
      </c>
      <c r="BV247">
        <f>IF($CE247&gt;=33,INDEX($AN:$AN,$CD247+33),"")</f>
      </c>
      <c r="BW247">
        <f>IF($CE247&gt;=34,INDEX($AN:$AN,$CD247+34),"")</f>
      </c>
      <c r="BX247">
        <f>IF($CE247&gt;=35,INDEX($AN:$AN,$CD247+35),"")</f>
      </c>
      <c r="BY247">
        <f>IF($CE247&gt;=36,INDEX($AN:$AN,$CD247+36),"")</f>
      </c>
      <c r="BZ247">
        <f>IF($CE247&gt;=37,INDEX($AN:$AN,$CD247+37),"")</f>
      </c>
      <c r="CA247">
        <f>IF($CE247&gt;=38,INDEX($AN:$AN,$CD247+38),"")</f>
      </c>
      <c r="CB247">
        <f>IF($CE247&gt;=39,INDEX($AN:$AN,$CD247+39),"")</f>
      </c>
      <c r="CC247">
        <f>IF($CE247&gt;=40,INDEX($AN:$AN,$CD247+40),"")</f>
      </c>
      <c r="CD247">
        <f>IFERROR(MATCH($AM247,$AN$2:$AN$133,0)+1,0)</f>
      </c>
      <c r="CE247">
        <f>IFERROR(INDEX($AO$2:$AO$133,MATCH($AM247,$AN$2:$AN$133,0)),0)</f>
      </c>
      <c r="CF247">
        <f>IFERROR(LEFT($K247,FIND(" - ",$K247)-1),$K247)</f>
      </c>
      <c r="CG247" t="s">
        <v>244</v>
      </c>
      <c r="CI247">
        <f>IF($DD247&gt;=1,INDEX($CG:$CG,$DC247+1),"")</f>
      </c>
      <c r="CJ247">
        <f>IF($DD247&gt;=2,INDEX($CG:$CG,$DC247+2),"")</f>
      </c>
      <c r="CK247">
        <f>IF($DD247&gt;=3,INDEX($CG:$CG,$DC247+3),"")</f>
      </c>
      <c r="CL247">
        <f>IF($DD247&gt;=4,INDEX($CG:$CG,$DC247+4),"")</f>
      </c>
      <c r="CM247">
        <f>IF($DD247&gt;=5,INDEX($CG:$CG,$DC247+5),"")</f>
      </c>
      <c r="CN247">
        <f>IF($DD247&gt;=6,INDEX($CG:$CG,$DC247+6),"")</f>
      </c>
      <c r="CO247">
        <f>IF($DD247&gt;=7,INDEX($CG:$CG,$DC247+7),"")</f>
      </c>
      <c r="CP247">
        <f>IF($DD247&gt;=8,INDEX($CG:$CG,$DC247+8),"")</f>
      </c>
      <c r="CQ247">
        <f>IF($DD247&gt;=9,INDEX($CG:$CG,$DC247+9),"")</f>
      </c>
      <c r="CR247">
        <f>IF($DD247&gt;=10,INDEX($CG:$CG,$DC247+10),"")</f>
      </c>
      <c r="CS247">
        <f>IF($DD247&gt;=11,INDEX($CG:$CG,$DC247+11),"")</f>
      </c>
      <c r="CT247">
        <f>IF($DD247&gt;=12,INDEX($CG:$CG,$DC247+12),"")</f>
      </c>
      <c r="CU247">
        <f>IF($DD247&gt;=13,INDEX($CG:$CG,$DC247+13),"")</f>
      </c>
      <c r="CV247">
        <f>IF($DD247&gt;=14,INDEX($CG:$CG,$DC247+14),"")</f>
      </c>
      <c r="CW247">
        <f>IF($DD247&gt;=15,INDEX($CG:$CG,$DC247+15),"")</f>
      </c>
      <c r="CX247">
        <f>IF($DD247&gt;=16,INDEX($CG:$CG,$DC247+16),"")</f>
      </c>
      <c r="CY247">
        <f>IF($DD247&gt;=17,INDEX($CG:$CG,$DC247+17),"")</f>
      </c>
      <c r="CZ247">
        <f>IF($DD247&gt;=18,INDEX($CG:$CG,$DC247+18),"")</f>
      </c>
      <c r="DA247">
        <f>IF($DD247&gt;=19,INDEX($CG:$CG,$DC247+19),"")</f>
      </c>
      <c r="DB247">
        <f>IF($DD247&gt;=20,INDEX($CG:$CG,$DC247+20),"")</f>
      </c>
      <c r="DC247">
        <f>IFERROR(MATCH($CF247,$CG$2:$CG$1558,0)+1,0)</f>
      </c>
      <c r="DD247">
        <f>IFERROR(INDEX($CH$2:$CH$1558,MATCH($CF247,$CG$2:$CG$1558,0)),0)</f>
      </c>
      <c r="DE247">
        <f>IFERROR(INDEX($AL:$AL,MATCH($G247,$AK:$AK,0))&amp;"","")</f>
      </c>
      <c r="DI247">
        <f>IF($GL247&gt;=1,INDEX($DF:$DF,$GK247+1),"")</f>
      </c>
      <c r="DJ247">
        <f>IF($GL247&gt;=2,INDEX($DF:$DF,$GK247+2),"")</f>
      </c>
      <c r="DK247">
        <f>IF($GL247&gt;=3,INDEX($DF:$DF,$GK247+3),"")</f>
      </c>
      <c r="DL247">
        <f>IF($GL247&gt;=4,INDEX($DF:$DF,$GK247+4),"")</f>
      </c>
      <c r="DM247">
        <f>IF($GL247&gt;=5,INDEX($DF:$DF,$GK247+5),"")</f>
      </c>
      <c r="DN247">
        <f>IF($GL247&gt;=6,INDEX($DF:$DF,$GK247+6),"")</f>
      </c>
      <c r="DO247">
        <f>IF($GL247&gt;=7,INDEX($DF:$DF,$GK247+7),"")</f>
      </c>
      <c r="DP247">
        <f>IF($GL247&gt;=8,INDEX($DF:$DF,$GK247+8),"")</f>
      </c>
      <c r="DQ247">
        <f>IF($GL247&gt;=9,INDEX($DF:$DF,$GK247+9),"")</f>
      </c>
      <c r="DR247">
        <f>IF($GL247&gt;=10,INDEX($DF:$DF,$GK247+10),"")</f>
      </c>
      <c r="DS247">
        <f>IF($GL247&gt;=11,INDEX($DF:$DF,$GK247+11),"")</f>
      </c>
      <c r="DT247">
        <f>IF($GL247&gt;=12,INDEX($DF:$DF,$GK247+12),"")</f>
      </c>
      <c r="DU247">
        <f>IF($GL247&gt;=13,INDEX($DF:$DF,$GK247+13),"")</f>
      </c>
      <c r="DV247">
        <f>IF($GL247&gt;=14,INDEX($DF:$DF,$GK247+14),"")</f>
      </c>
      <c r="DW247">
        <f>IF($GL247&gt;=15,INDEX($DF:$DF,$GK247+15),"")</f>
      </c>
      <c r="DX247">
        <f>IF($GL247&gt;=16,INDEX($DF:$DF,$GK247+16),"")</f>
      </c>
      <c r="DY247">
        <f>IF($GL247&gt;=17,INDEX($DF:$DF,$GK247+17),"")</f>
      </c>
      <c r="DZ247">
        <f>IF($GL247&gt;=18,INDEX($DF:$DF,$GK247+18),"")</f>
      </c>
      <c r="EA247">
        <f>IF($GL247&gt;=19,INDEX($DF:$DF,$GK247+19),"")</f>
      </c>
      <c r="EB247">
        <f>IF($GL247&gt;=20,INDEX($DF:$DF,$GK247+20),"")</f>
      </c>
      <c r="EC247">
        <f>IF($GL247&gt;=21,INDEX($DF:$DF,$GK247+21),"")</f>
      </c>
      <c r="ED247">
        <f>IF($GL247&gt;=22,INDEX($DF:$DF,$GK247+22),"")</f>
      </c>
      <c r="EE247">
        <f>IF($GL247&gt;=23,INDEX($DF:$DF,$GK247+23),"")</f>
      </c>
      <c r="EF247">
        <f>IF($GL247&gt;=24,INDEX($DF:$DF,$GK247+24),"")</f>
      </c>
      <c r="EG247">
        <f>IF($GL247&gt;=25,INDEX($DF:$DF,$GK247+25),"")</f>
      </c>
      <c r="EH247">
        <f>IF($GL247&gt;=26,INDEX($DF:$DF,$GK247+26),"")</f>
      </c>
      <c r="EI247">
        <f>IF($GL247&gt;=27,INDEX($DF:$DF,$GK247+27),"")</f>
      </c>
      <c r="EJ247">
        <f>IF($GL247&gt;=28,INDEX($DF:$DF,$GK247+28),"")</f>
      </c>
      <c r="EK247">
        <f>IF($GL247&gt;=29,INDEX($DF:$DF,$GK247+29),"")</f>
      </c>
      <c r="EL247">
        <f>IF($GL247&gt;=30,INDEX($DF:$DF,$GK247+30),"")</f>
      </c>
      <c r="EM247">
        <f>IF($GL247&gt;=31,INDEX($DF:$DF,$GK247+31),"")</f>
      </c>
      <c r="EN247">
        <f>IF($GL247&gt;=32,INDEX($DF:$DF,$GK247+32),"")</f>
      </c>
      <c r="EO247">
        <f>IF($GL247&gt;=33,INDEX($DF:$DF,$GK247+33),"")</f>
      </c>
      <c r="EP247">
        <f>IF($GL247&gt;=34,INDEX($DF:$DF,$GK247+34),"")</f>
      </c>
      <c r="EQ247">
        <f>IF($GL247&gt;=35,INDEX($DF:$DF,$GK247+35),"")</f>
      </c>
      <c r="ER247">
        <f>IF($GL247&gt;=36,INDEX($DF:$DF,$GK247+36),"")</f>
      </c>
      <c r="ES247">
        <f>IF($GL247&gt;=37,INDEX($DF:$DF,$GK247+37),"")</f>
      </c>
      <c r="ET247">
        <f>IF($GL247&gt;=38,INDEX($DF:$DF,$GK247+38),"")</f>
      </c>
      <c r="EU247">
        <f>IF($GL247&gt;=39,INDEX($DF:$DF,$GK247+39),"")</f>
      </c>
      <c r="EV247">
        <f>IF($GL247&gt;=40,INDEX($DF:$DF,$GK247+40),"")</f>
      </c>
      <c r="EW247">
        <f>IF($GL247&gt;=1,INDEX($DG:$DG,$GK247+1),"")</f>
      </c>
      <c r="EX247">
        <f>IF($GL247&gt;=2,INDEX($DG:$DG,$GK247+2),"")</f>
      </c>
      <c r="EY247">
        <f>IF($GL247&gt;=3,INDEX($DG:$DG,$GK247+3),"")</f>
      </c>
      <c r="EZ247">
        <f>IF($GL247&gt;=4,INDEX($DG:$DG,$GK247+4),"")</f>
      </c>
      <c r="FA247">
        <f>IF($GL247&gt;=5,INDEX($DG:$DG,$GK247+5),"")</f>
      </c>
      <c r="FB247">
        <f>IF($GL247&gt;=6,INDEX($DG:$DG,$GK247+6),"")</f>
      </c>
      <c r="FC247">
        <f>IF($GL247&gt;=7,INDEX($DG:$DG,$GK247+7),"")</f>
      </c>
      <c r="FD247">
        <f>IF($GL247&gt;=8,INDEX($DG:$DG,$GK247+8),"")</f>
      </c>
      <c r="FE247">
        <f>IF($GL247&gt;=9,INDEX($DG:$DG,$GK247+9),"")</f>
      </c>
      <c r="FF247">
        <f>IF($GL247&gt;=10,INDEX($DG:$DG,$GK247+10),"")</f>
      </c>
      <c r="FG247">
        <f>IF($GL247&gt;=11,INDEX($DG:$DG,$GK247+11),"")</f>
      </c>
      <c r="FH247">
        <f>IF($GL247&gt;=12,INDEX($DG:$DG,$GK247+12),"")</f>
      </c>
      <c r="FI247">
        <f>IF($GL247&gt;=13,INDEX($DG:$DG,$GK247+13),"")</f>
      </c>
      <c r="FJ247">
        <f>IF($GL247&gt;=14,INDEX($DG:$DG,$GK247+14),"")</f>
      </c>
      <c r="FK247">
        <f>IF($GL247&gt;=15,INDEX($DG:$DG,$GK247+15),"")</f>
      </c>
      <c r="FL247">
        <f>IF($GL247&gt;=16,INDEX($DG:$DG,$GK247+16),"")</f>
      </c>
      <c r="FM247">
        <f>IF($GL247&gt;=17,INDEX($DG:$DG,$GK247+17),"")</f>
      </c>
      <c r="FN247">
        <f>IF($GL247&gt;=18,INDEX($DG:$DG,$GK247+18),"")</f>
      </c>
      <c r="FO247">
        <f>IF($GL247&gt;=19,INDEX($DG:$DG,$GK247+19),"")</f>
      </c>
      <c r="FP247">
        <f>IF($GL247&gt;=20,INDEX($DG:$DG,$GK247+20),"")</f>
      </c>
      <c r="FQ247">
        <f>IF($GL247&gt;=21,INDEX($DG:$DG,$GK247+21),"")</f>
      </c>
      <c r="FR247">
        <f>IF($GL247&gt;=22,INDEX($DG:$DG,$GK247+22),"")</f>
      </c>
      <c r="FS247">
        <f>IF($GL247&gt;=23,INDEX($DG:$DG,$GK247+23),"")</f>
      </c>
      <c r="FT247">
        <f>IF($GL247&gt;=24,INDEX($DG:$DG,$GK247+24),"")</f>
      </c>
      <c r="FU247">
        <f>IF($GL247&gt;=25,INDEX($DG:$DG,$GK247+25),"")</f>
      </c>
      <c r="FV247">
        <f>IF($GL247&gt;=26,INDEX($DG:$DG,$GK247+26),"")</f>
      </c>
      <c r="FW247">
        <f>IF($GL247&gt;=27,INDEX($DG:$DG,$GK247+27),"")</f>
      </c>
      <c r="FX247">
        <f>IF($GL247&gt;=28,INDEX($DG:$DG,$GK247+28),"")</f>
      </c>
      <c r="FY247">
        <f>IF($GL247&gt;=29,INDEX($DG:$DG,$GK247+29),"")</f>
      </c>
      <c r="FZ247">
        <f>IF($GL247&gt;=30,INDEX($DG:$DG,$GK247+30),"")</f>
      </c>
      <c r="GA247">
        <f>IF($GL247&gt;=31,INDEX($DG:$DG,$GK247+31),"")</f>
      </c>
      <c r="GB247">
        <f>IF($GL247&gt;=32,INDEX($DG:$DG,$GK247+32),"")</f>
      </c>
      <c r="GC247">
        <f>IF($GL247&gt;=33,INDEX($DG:$DG,$GK247+33),"")</f>
      </c>
      <c r="GD247">
        <f>IF($GL247&gt;=34,INDEX($DG:$DG,$GK247+34),"")</f>
      </c>
      <c r="GE247">
        <f>IF($GL247&gt;=35,INDEX($DG:$DG,$GK247+35),"")</f>
      </c>
      <c r="GF247">
        <f>IF($GL247&gt;=36,INDEX($DG:$DG,$GK247+36),"")</f>
      </c>
      <c r="GG247">
        <f>IF($GL247&gt;=37,INDEX($DG:$DG,$GK247+37),"")</f>
      </c>
      <c r="GH247">
        <f>IF($GL247&gt;=38,INDEX($DG:$DG,$GK247+38),"")</f>
      </c>
      <c r="GI247">
        <f>IF($GL247&gt;=39,INDEX($DG:$DG,$GK247+39),"")</f>
      </c>
      <c r="GJ247">
        <f>IF($GL247&gt;=40,INDEX($DG:$DG,$GK247+40),"")</f>
      </c>
      <c r="GK247">
        <f>IFERROR(MATCH($DE247,$DF$2:$DF$166,0)+1,0)</f>
      </c>
      <c r="GL247">
        <f>IFERROR(INDEX($DH$2:$DH$166,MATCH($DE247,$DF$2:$DF$166,0)),0)</f>
      </c>
      <c r="GM247">
        <f>IFERROR(MATCH($H247,$DI$247:$EV$247,0),0)</f>
      </c>
      <c r="GN247">
        <f>IF($GM247&gt;0,INDEX($EW$247:$GJ$247,$GM247),"")</f>
      </c>
      <c r="GO247" t="s">
        <v>762</v>
      </c>
      <c r="GQ247">
        <f>IF($IZ247&gt;=1,INDEX($GO:$GO,$IY247+1),"")</f>
      </c>
      <c r="GR247">
        <f>IF($IZ247&gt;=2,INDEX($GO:$GO,$IY247+2),"")</f>
      </c>
      <c r="GS247">
        <f>IF($IZ247&gt;=3,INDEX($GO:$GO,$IY247+3),"")</f>
      </c>
      <c r="GT247">
        <f>IF($IZ247&gt;=4,INDEX($GO:$GO,$IY247+4),"")</f>
      </c>
      <c r="GU247">
        <f>IF($IZ247&gt;=5,INDEX($GO:$GO,$IY247+5),"")</f>
      </c>
      <c r="GV247">
        <f>IF($IZ247&gt;=6,INDEX($GO:$GO,$IY247+6),"")</f>
      </c>
      <c r="GW247">
        <f>IF($IZ247&gt;=7,INDEX($GO:$GO,$IY247+7),"")</f>
      </c>
      <c r="GX247">
        <f>IF($IZ247&gt;=8,INDEX($GO:$GO,$IY247+8),"")</f>
      </c>
      <c r="GY247">
        <f>IF($IZ247&gt;=9,INDEX($GO:$GO,$IY247+9),"")</f>
      </c>
      <c r="GZ247">
        <f>IF($IZ247&gt;=10,INDEX($GO:$GO,$IY247+10),"")</f>
      </c>
      <c r="HA247">
        <f>IF($IZ247&gt;=11,INDEX($GO:$GO,$IY247+11),"")</f>
      </c>
      <c r="HB247">
        <f>IF($IZ247&gt;=12,INDEX($GO:$GO,$IY247+12),"")</f>
      </c>
      <c r="HC247">
        <f>IF($IZ247&gt;=13,INDEX($GO:$GO,$IY247+13),"")</f>
      </c>
      <c r="HD247">
        <f>IF($IZ247&gt;=14,INDEX($GO:$GO,$IY247+14),"")</f>
      </c>
      <c r="HE247">
        <f>IF($IZ247&gt;=15,INDEX($GO:$GO,$IY247+15),"")</f>
      </c>
      <c r="HF247">
        <f>IF($IZ247&gt;=16,INDEX($GO:$GO,$IY247+16),"")</f>
      </c>
      <c r="HG247">
        <f>IF($IZ247&gt;=17,INDEX($GO:$GO,$IY247+17),"")</f>
      </c>
      <c r="HH247">
        <f>IF($IZ247&gt;=18,INDEX($GO:$GO,$IY247+18),"")</f>
      </c>
      <c r="HI247">
        <f>IF($IZ247&gt;=19,INDEX($GO:$GO,$IY247+19),"")</f>
      </c>
      <c r="HJ247">
        <f>IF($IZ247&gt;=20,INDEX($GO:$GO,$IY247+20),"")</f>
      </c>
      <c r="HK247">
        <f>IF($IZ247&gt;=21,INDEX($GO:$GO,$IY247+21),"")</f>
      </c>
      <c r="HL247">
        <f>IF($IZ247&gt;=22,INDEX($GO:$GO,$IY247+22),"")</f>
      </c>
      <c r="HM247">
        <f>IF($IZ247&gt;=23,INDEX($GO:$GO,$IY247+23),"")</f>
      </c>
      <c r="HN247">
        <f>IF($IZ247&gt;=24,INDEX($GO:$GO,$IY247+24),"")</f>
      </c>
      <c r="HO247">
        <f>IF($IZ247&gt;=25,INDEX($GO:$GO,$IY247+25),"")</f>
      </c>
      <c r="HP247">
        <f>IF($IZ247&gt;=26,INDEX($GO:$GO,$IY247+26),"")</f>
      </c>
      <c r="HQ247">
        <f>IF($IZ247&gt;=27,INDEX($GO:$GO,$IY247+27),"")</f>
      </c>
      <c r="HR247">
        <f>IF($IZ247&gt;=28,INDEX($GO:$GO,$IY247+28),"")</f>
      </c>
      <c r="HS247">
        <f>IF($IZ247&gt;=29,INDEX($GO:$GO,$IY247+29),"")</f>
      </c>
      <c r="HT247">
        <f>IF($IZ247&gt;=30,INDEX($GO:$GO,$IY247+30),"")</f>
      </c>
      <c r="HU247">
        <f>IF($IZ247&gt;=31,INDEX($GO:$GO,$IY247+31),"")</f>
      </c>
      <c r="HV247">
        <f>IF($IZ247&gt;=32,INDEX($GO:$GO,$IY247+32),"")</f>
      </c>
      <c r="HW247">
        <f>IF($IZ247&gt;=33,INDEX($GO:$GO,$IY247+33),"")</f>
      </c>
      <c r="HX247">
        <f>IF($IZ247&gt;=34,INDEX($GO:$GO,$IY247+34),"")</f>
      </c>
      <c r="HY247">
        <f>IF($IZ247&gt;=35,INDEX($GO:$GO,$IY247+35),"")</f>
      </c>
      <c r="HZ247">
        <f>IF($IZ247&gt;=36,INDEX($GO:$GO,$IY247+36),"")</f>
      </c>
      <c r="IA247">
        <f>IF($IZ247&gt;=37,INDEX($GO:$GO,$IY247+37),"")</f>
      </c>
      <c r="IB247">
        <f>IF($IZ247&gt;=38,INDEX($GO:$GO,$IY247+38),"")</f>
      </c>
      <c r="IC247">
        <f>IF($IZ247&gt;=39,INDEX($GO:$GO,$IY247+39),"")</f>
      </c>
      <c r="ID247">
        <f>IF($IZ247&gt;=40,INDEX($GO:$GO,$IY247+40),"")</f>
      </c>
      <c r="IE247">
        <f>IF($IZ247&gt;=41,INDEX($GO:$GO,$IY247+41),"")</f>
      </c>
      <c r="IF247">
        <f>IF($IZ247&gt;=42,INDEX($GO:$GO,$IY247+42),"")</f>
      </c>
      <c r="IG247">
        <f>IF($IZ247&gt;=43,INDEX($GO:$GO,$IY247+43),"")</f>
      </c>
      <c r="IH247">
        <f>IF($IZ247&gt;=44,INDEX($GO:$GO,$IY247+44),"")</f>
      </c>
      <c r="II247">
        <f>IF($IZ247&gt;=45,INDEX($GO:$GO,$IY247+45),"")</f>
      </c>
      <c r="IJ247">
        <f>IF($IZ247&gt;=46,INDEX($GO:$GO,$IY247+46),"")</f>
      </c>
      <c r="IK247">
        <f>IF($IZ247&gt;=47,INDEX($GO:$GO,$IY247+47),"")</f>
      </c>
      <c r="IL247">
        <f>IF($IZ247&gt;=48,INDEX($GO:$GO,$IY247+48),"")</f>
      </c>
      <c r="IM247">
        <f>IF($IZ247&gt;=49,INDEX($GO:$GO,$IY247+49),"")</f>
      </c>
      <c r="IN247">
        <f>IF($IZ247&gt;=50,INDEX($GO:$GO,$IY247+50),"")</f>
      </c>
      <c r="IO247">
        <f>IF($IZ247&gt;=51,INDEX($GO:$GO,$IY247+51),"")</f>
      </c>
      <c r="IP247">
        <f>IF($IZ247&gt;=52,INDEX($GO:$GO,$IY247+52),"")</f>
      </c>
      <c r="IQ247">
        <f>IF($IZ247&gt;=53,INDEX($GO:$GO,$IY247+53),"")</f>
      </c>
      <c r="IR247">
        <f>IF($IZ247&gt;=54,INDEX($GO:$GO,$IY247+54),"")</f>
      </c>
      <c r="IS247">
        <f>IF($IZ247&gt;=55,INDEX($GO:$GO,$IY247+55),"")</f>
      </c>
      <c r="IT247">
        <f>IF($IZ247&gt;=56,INDEX($GO:$GO,$IY247+56),"")</f>
      </c>
      <c r="IU247">
        <f>IF($IZ247&gt;=57,INDEX($GO:$GO,$IY247+57),"")</f>
      </c>
      <c r="IV247">
        <f>IF($IZ247&gt;=58,INDEX($GO:$GO,$IY247+58),"")</f>
      </c>
      <c r="IW247">
        <f>IF($IZ247&gt;=59,INDEX($GO:$GO,$IY247+59),"")</f>
      </c>
      <c r="IX247">
        <f>IF($IZ247&gt;=60,INDEX($GO:$GO,$IY247+60),"")</f>
      </c>
      <c r="IY247">
        <f>IFERROR(MATCH($GN247,$GO$2:$GO$827,0)+1,0)</f>
      </c>
      <c r="IZ247">
        <f>IFERROR(INDEX($GP$2:$GP$827,MATCH($GN247,$GO$2:$GO$827,0)),0)</f>
      </c>
      <c r="JA247" t="s">
        <v>23</v>
      </c>
      <c r="JB247" t="s">
        <v>23</v>
      </c>
    </row>
    <row r="248" spans="1:262" x14ac:dyDescent="0.25">
      <c r="F248" s="1"/>
      <c r="G248" s="1"/>
      <c r="H248" s="1"/>
      <c r="I248" s="1"/>
      <c r="J248" s="1">
        <f>IFERROR(IF(FIND(" - ",$F248)&gt;0,MID($F248,FIND(" - ",$F248)+3,LEN($F248)),""),"")</f>
      </c>
      <c r="L248" s="1"/>
      <c r="N248" t="s">
        <v>23</v>
      </c>
      <c r="P248">
        <f>IF(OR($N248="",$O248=""),"",IFERROR($N248/$O248,0))</f>
      </c>
      <c r="Q248">
        <f>IF($N248="","",
IF($G248="","",
IF(ISNUMBER(SEARCH("exempt",LOWER($G248))),0,
$N248*(VALUE(SUBSTITUTE($G248,"%",""))/100))))</f>
      </c>
      <c r="W248">
        <f>IF($N248="","",
SUM($N248,$Q248,$U248,$R248,$T248)-
IF($V248="",0,VALUE($V248)))</f>
      </c>
      <c r="AE248" t="s">
        <v>1041</v>
      </c>
      <c r="AJ248" t="s">
        <v>1042</v>
      </c>
      <c r="AM248">
        <f>IFERROR(LEFT($F248,FIND(" - ",$F248)-1),$F248)</f>
      </c>
      <c r="AP248">
        <f>IF($CE248&gt;=1,INDEX($AN:$AN,$CD248+1),"")</f>
      </c>
      <c r="AQ248">
        <f>IF($CE248&gt;=2,INDEX($AN:$AN,$CD248+2),"")</f>
      </c>
      <c r="AR248">
        <f>IF($CE248&gt;=3,INDEX($AN:$AN,$CD248+3),"")</f>
      </c>
      <c r="AS248">
        <f>IF($CE248&gt;=4,INDEX($AN:$AN,$CD248+4),"")</f>
      </c>
      <c r="AT248">
        <f>IF($CE248&gt;=5,INDEX($AN:$AN,$CD248+5),"")</f>
      </c>
      <c r="AU248">
        <f>IF($CE248&gt;=6,INDEX($AN:$AN,$CD248+6),"")</f>
      </c>
      <c r="AV248">
        <f>IF($CE248&gt;=7,INDEX($AN:$AN,$CD248+7),"")</f>
      </c>
      <c r="AW248">
        <f>IF($CE248&gt;=8,INDEX($AN:$AN,$CD248+8),"")</f>
      </c>
      <c r="AX248">
        <f>IF($CE248&gt;=9,INDEX($AN:$AN,$CD248+9),"")</f>
      </c>
      <c r="AY248">
        <f>IF($CE248&gt;=10,INDEX($AN:$AN,$CD248+10),"")</f>
      </c>
      <c r="AZ248">
        <f>IF($CE248&gt;=11,INDEX($AN:$AN,$CD248+11),"")</f>
      </c>
      <c r="BA248">
        <f>IF($CE248&gt;=12,INDEX($AN:$AN,$CD248+12),"")</f>
      </c>
      <c r="BB248">
        <f>IF($CE248&gt;=13,INDEX($AN:$AN,$CD248+13),"")</f>
      </c>
      <c r="BC248">
        <f>IF($CE248&gt;=14,INDEX($AN:$AN,$CD248+14),"")</f>
      </c>
      <c r="BD248">
        <f>IF($CE248&gt;=15,INDEX($AN:$AN,$CD248+15),"")</f>
      </c>
      <c r="BE248">
        <f>IF($CE248&gt;=16,INDEX($AN:$AN,$CD248+16),"")</f>
      </c>
      <c r="BF248">
        <f>IF($CE248&gt;=17,INDEX($AN:$AN,$CD248+17),"")</f>
      </c>
      <c r="BG248">
        <f>IF($CE248&gt;=18,INDEX($AN:$AN,$CD248+18),"")</f>
      </c>
      <c r="BH248">
        <f>IF($CE248&gt;=19,INDEX($AN:$AN,$CD248+19),"")</f>
      </c>
      <c r="BI248">
        <f>IF($CE248&gt;=20,INDEX($AN:$AN,$CD248+20),"")</f>
      </c>
      <c r="BJ248">
        <f>IF($CE248&gt;=21,INDEX($AN:$AN,$CD248+21),"")</f>
      </c>
      <c r="BK248">
        <f>IF($CE248&gt;=22,INDEX($AN:$AN,$CD248+22),"")</f>
      </c>
      <c r="BL248">
        <f>IF($CE248&gt;=23,INDEX($AN:$AN,$CD248+23),"")</f>
      </c>
      <c r="BM248">
        <f>IF($CE248&gt;=24,INDEX($AN:$AN,$CD248+24),"")</f>
      </c>
      <c r="BN248">
        <f>IF($CE248&gt;=25,INDEX($AN:$AN,$CD248+25),"")</f>
      </c>
      <c r="BO248">
        <f>IF($CE248&gt;=26,INDEX($AN:$AN,$CD248+26),"")</f>
      </c>
      <c r="BP248">
        <f>IF($CE248&gt;=27,INDEX($AN:$AN,$CD248+27),"")</f>
      </c>
      <c r="BQ248">
        <f>IF($CE248&gt;=28,INDEX($AN:$AN,$CD248+28),"")</f>
      </c>
      <c r="BR248">
        <f>IF($CE248&gt;=29,INDEX($AN:$AN,$CD248+29),"")</f>
      </c>
      <c r="BS248">
        <f>IF($CE248&gt;=30,INDEX($AN:$AN,$CD248+30),"")</f>
      </c>
      <c r="BT248">
        <f>IF($CE248&gt;=31,INDEX($AN:$AN,$CD248+31),"")</f>
      </c>
      <c r="BU248">
        <f>IF($CE248&gt;=32,INDEX($AN:$AN,$CD248+32),"")</f>
      </c>
      <c r="BV248">
        <f>IF($CE248&gt;=33,INDEX($AN:$AN,$CD248+33),"")</f>
      </c>
      <c r="BW248">
        <f>IF($CE248&gt;=34,INDEX($AN:$AN,$CD248+34),"")</f>
      </c>
      <c r="BX248">
        <f>IF($CE248&gt;=35,INDEX($AN:$AN,$CD248+35),"")</f>
      </c>
      <c r="BY248">
        <f>IF($CE248&gt;=36,INDEX($AN:$AN,$CD248+36),"")</f>
      </c>
      <c r="BZ248">
        <f>IF($CE248&gt;=37,INDEX($AN:$AN,$CD248+37),"")</f>
      </c>
      <c r="CA248">
        <f>IF($CE248&gt;=38,INDEX($AN:$AN,$CD248+38),"")</f>
      </c>
      <c r="CB248">
        <f>IF($CE248&gt;=39,INDEX($AN:$AN,$CD248+39),"")</f>
      </c>
      <c r="CC248">
        <f>IF($CE248&gt;=40,INDEX($AN:$AN,$CD248+40),"")</f>
      </c>
      <c r="CD248">
        <f>IFERROR(MATCH($AM248,$AN$2:$AN$133,0)+1,0)</f>
      </c>
      <c r="CE248">
        <f>IFERROR(INDEX($AO$2:$AO$133,MATCH($AM248,$AN$2:$AN$133,0)),0)</f>
      </c>
      <c r="CF248">
        <f>IFERROR(LEFT($K248,FIND(" - ",$K248)-1),$K248)</f>
      </c>
      <c r="CG248" t="s">
        <v>253</v>
      </c>
      <c r="CI248">
        <f>IF($DD248&gt;=1,INDEX($CG:$CG,$DC248+1),"")</f>
      </c>
      <c r="CJ248">
        <f>IF($DD248&gt;=2,INDEX($CG:$CG,$DC248+2),"")</f>
      </c>
      <c r="CK248">
        <f>IF($DD248&gt;=3,INDEX($CG:$CG,$DC248+3),"")</f>
      </c>
      <c r="CL248">
        <f>IF($DD248&gt;=4,INDEX($CG:$CG,$DC248+4),"")</f>
      </c>
      <c r="CM248">
        <f>IF($DD248&gt;=5,INDEX($CG:$CG,$DC248+5),"")</f>
      </c>
      <c r="CN248">
        <f>IF($DD248&gt;=6,INDEX($CG:$CG,$DC248+6),"")</f>
      </c>
      <c r="CO248">
        <f>IF($DD248&gt;=7,INDEX($CG:$CG,$DC248+7),"")</f>
      </c>
      <c r="CP248">
        <f>IF($DD248&gt;=8,INDEX($CG:$CG,$DC248+8),"")</f>
      </c>
      <c r="CQ248">
        <f>IF($DD248&gt;=9,INDEX($CG:$CG,$DC248+9),"")</f>
      </c>
      <c r="CR248">
        <f>IF($DD248&gt;=10,INDEX($CG:$CG,$DC248+10),"")</f>
      </c>
      <c r="CS248">
        <f>IF($DD248&gt;=11,INDEX($CG:$CG,$DC248+11),"")</f>
      </c>
      <c r="CT248">
        <f>IF($DD248&gt;=12,INDEX($CG:$CG,$DC248+12),"")</f>
      </c>
      <c r="CU248">
        <f>IF($DD248&gt;=13,INDEX($CG:$CG,$DC248+13),"")</f>
      </c>
      <c r="CV248">
        <f>IF($DD248&gt;=14,INDEX($CG:$CG,$DC248+14),"")</f>
      </c>
      <c r="CW248">
        <f>IF($DD248&gt;=15,INDEX($CG:$CG,$DC248+15),"")</f>
      </c>
      <c r="CX248">
        <f>IF($DD248&gt;=16,INDEX($CG:$CG,$DC248+16),"")</f>
      </c>
      <c r="CY248">
        <f>IF($DD248&gt;=17,INDEX($CG:$CG,$DC248+17),"")</f>
      </c>
      <c r="CZ248">
        <f>IF($DD248&gt;=18,INDEX($CG:$CG,$DC248+18),"")</f>
      </c>
      <c r="DA248">
        <f>IF($DD248&gt;=19,INDEX($CG:$CG,$DC248+19),"")</f>
      </c>
      <c r="DB248">
        <f>IF($DD248&gt;=20,INDEX($CG:$CG,$DC248+20),"")</f>
      </c>
      <c r="DC248">
        <f>IFERROR(MATCH($CF248,$CG$2:$CG$1558,0)+1,0)</f>
      </c>
      <c r="DD248">
        <f>IFERROR(INDEX($CH$2:$CH$1558,MATCH($CF248,$CG$2:$CG$1558,0)),0)</f>
      </c>
      <c r="DE248">
        <f>IFERROR(INDEX($AL:$AL,MATCH($G248,$AK:$AK,0))&amp;"","")</f>
      </c>
      <c r="DI248">
        <f>IF($GL248&gt;=1,INDEX($DF:$DF,$GK248+1),"")</f>
      </c>
      <c r="DJ248">
        <f>IF($GL248&gt;=2,INDEX($DF:$DF,$GK248+2),"")</f>
      </c>
      <c r="DK248">
        <f>IF($GL248&gt;=3,INDEX($DF:$DF,$GK248+3),"")</f>
      </c>
      <c r="DL248">
        <f>IF($GL248&gt;=4,INDEX($DF:$DF,$GK248+4),"")</f>
      </c>
      <c r="DM248">
        <f>IF($GL248&gt;=5,INDEX($DF:$DF,$GK248+5),"")</f>
      </c>
      <c r="DN248">
        <f>IF($GL248&gt;=6,INDEX($DF:$DF,$GK248+6),"")</f>
      </c>
      <c r="DO248">
        <f>IF($GL248&gt;=7,INDEX($DF:$DF,$GK248+7),"")</f>
      </c>
      <c r="DP248">
        <f>IF($GL248&gt;=8,INDEX($DF:$DF,$GK248+8),"")</f>
      </c>
      <c r="DQ248">
        <f>IF($GL248&gt;=9,INDEX($DF:$DF,$GK248+9),"")</f>
      </c>
      <c r="DR248">
        <f>IF($GL248&gt;=10,INDEX($DF:$DF,$GK248+10),"")</f>
      </c>
      <c r="DS248">
        <f>IF($GL248&gt;=11,INDEX($DF:$DF,$GK248+11),"")</f>
      </c>
      <c r="DT248">
        <f>IF($GL248&gt;=12,INDEX($DF:$DF,$GK248+12),"")</f>
      </c>
      <c r="DU248">
        <f>IF($GL248&gt;=13,INDEX($DF:$DF,$GK248+13),"")</f>
      </c>
      <c r="DV248">
        <f>IF($GL248&gt;=14,INDEX($DF:$DF,$GK248+14),"")</f>
      </c>
      <c r="DW248">
        <f>IF($GL248&gt;=15,INDEX($DF:$DF,$GK248+15),"")</f>
      </c>
      <c r="DX248">
        <f>IF($GL248&gt;=16,INDEX($DF:$DF,$GK248+16),"")</f>
      </c>
      <c r="DY248">
        <f>IF($GL248&gt;=17,INDEX($DF:$DF,$GK248+17),"")</f>
      </c>
      <c r="DZ248">
        <f>IF($GL248&gt;=18,INDEX($DF:$DF,$GK248+18),"")</f>
      </c>
      <c r="EA248">
        <f>IF($GL248&gt;=19,INDEX($DF:$DF,$GK248+19),"")</f>
      </c>
      <c r="EB248">
        <f>IF($GL248&gt;=20,INDEX($DF:$DF,$GK248+20),"")</f>
      </c>
      <c r="EC248">
        <f>IF($GL248&gt;=21,INDEX($DF:$DF,$GK248+21),"")</f>
      </c>
      <c r="ED248">
        <f>IF($GL248&gt;=22,INDEX($DF:$DF,$GK248+22),"")</f>
      </c>
      <c r="EE248">
        <f>IF($GL248&gt;=23,INDEX($DF:$DF,$GK248+23),"")</f>
      </c>
      <c r="EF248">
        <f>IF($GL248&gt;=24,INDEX($DF:$DF,$GK248+24),"")</f>
      </c>
      <c r="EG248">
        <f>IF($GL248&gt;=25,INDEX($DF:$DF,$GK248+25),"")</f>
      </c>
      <c r="EH248">
        <f>IF($GL248&gt;=26,INDEX($DF:$DF,$GK248+26),"")</f>
      </c>
      <c r="EI248">
        <f>IF($GL248&gt;=27,INDEX($DF:$DF,$GK248+27),"")</f>
      </c>
      <c r="EJ248">
        <f>IF($GL248&gt;=28,INDEX($DF:$DF,$GK248+28),"")</f>
      </c>
      <c r="EK248">
        <f>IF($GL248&gt;=29,INDEX($DF:$DF,$GK248+29),"")</f>
      </c>
      <c r="EL248">
        <f>IF($GL248&gt;=30,INDEX($DF:$DF,$GK248+30),"")</f>
      </c>
      <c r="EM248">
        <f>IF($GL248&gt;=31,INDEX($DF:$DF,$GK248+31),"")</f>
      </c>
      <c r="EN248">
        <f>IF($GL248&gt;=32,INDEX($DF:$DF,$GK248+32),"")</f>
      </c>
      <c r="EO248">
        <f>IF($GL248&gt;=33,INDEX($DF:$DF,$GK248+33),"")</f>
      </c>
      <c r="EP248">
        <f>IF($GL248&gt;=34,INDEX($DF:$DF,$GK248+34),"")</f>
      </c>
      <c r="EQ248">
        <f>IF($GL248&gt;=35,INDEX($DF:$DF,$GK248+35),"")</f>
      </c>
      <c r="ER248">
        <f>IF($GL248&gt;=36,INDEX($DF:$DF,$GK248+36),"")</f>
      </c>
      <c r="ES248">
        <f>IF($GL248&gt;=37,INDEX($DF:$DF,$GK248+37),"")</f>
      </c>
      <c r="ET248">
        <f>IF($GL248&gt;=38,INDEX($DF:$DF,$GK248+38),"")</f>
      </c>
      <c r="EU248">
        <f>IF($GL248&gt;=39,INDEX($DF:$DF,$GK248+39),"")</f>
      </c>
      <c r="EV248">
        <f>IF($GL248&gt;=40,INDEX($DF:$DF,$GK248+40),"")</f>
      </c>
      <c r="EW248">
        <f>IF($GL248&gt;=1,INDEX($DG:$DG,$GK248+1),"")</f>
      </c>
      <c r="EX248">
        <f>IF($GL248&gt;=2,INDEX($DG:$DG,$GK248+2),"")</f>
      </c>
      <c r="EY248">
        <f>IF($GL248&gt;=3,INDEX($DG:$DG,$GK248+3),"")</f>
      </c>
      <c r="EZ248">
        <f>IF($GL248&gt;=4,INDEX($DG:$DG,$GK248+4),"")</f>
      </c>
      <c r="FA248">
        <f>IF($GL248&gt;=5,INDEX($DG:$DG,$GK248+5),"")</f>
      </c>
      <c r="FB248">
        <f>IF($GL248&gt;=6,INDEX($DG:$DG,$GK248+6),"")</f>
      </c>
      <c r="FC248">
        <f>IF($GL248&gt;=7,INDEX($DG:$DG,$GK248+7),"")</f>
      </c>
      <c r="FD248">
        <f>IF($GL248&gt;=8,INDEX($DG:$DG,$GK248+8),"")</f>
      </c>
      <c r="FE248">
        <f>IF($GL248&gt;=9,INDEX($DG:$DG,$GK248+9),"")</f>
      </c>
      <c r="FF248">
        <f>IF($GL248&gt;=10,INDEX($DG:$DG,$GK248+10),"")</f>
      </c>
      <c r="FG248">
        <f>IF($GL248&gt;=11,INDEX($DG:$DG,$GK248+11),"")</f>
      </c>
      <c r="FH248">
        <f>IF($GL248&gt;=12,INDEX($DG:$DG,$GK248+12),"")</f>
      </c>
      <c r="FI248">
        <f>IF($GL248&gt;=13,INDEX($DG:$DG,$GK248+13),"")</f>
      </c>
      <c r="FJ248">
        <f>IF($GL248&gt;=14,INDEX($DG:$DG,$GK248+14),"")</f>
      </c>
      <c r="FK248">
        <f>IF($GL248&gt;=15,INDEX($DG:$DG,$GK248+15),"")</f>
      </c>
      <c r="FL248">
        <f>IF($GL248&gt;=16,INDEX($DG:$DG,$GK248+16),"")</f>
      </c>
      <c r="FM248">
        <f>IF($GL248&gt;=17,INDEX($DG:$DG,$GK248+17),"")</f>
      </c>
      <c r="FN248">
        <f>IF($GL248&gt;=18,INDEX($DG:$DG,$GK248+18),"")</f>
      </c>
      <c r="FO248">
        <f>IF($GL248&gt;=19,INDEX($DG:$DG,$GK248+19),"")</f>
      </c>
      <c r="FP248">
        <f>IF($GL248&gt;=20,INDEX($DG:$DG,$GK248+20),"")</f>
      </c>
      <c r="FQ248">
        <f>IF($GL248&gt;=21,INDEX($DG:$DG,$GK248+21),"")</f>
      </c>
      <c r="FR248">
        <f>IF($GL248&gt;=22,INDEX($DG:$DG,$GK248+22),"")</f>
      </c>
      <c r="FS248">
        <f>IF($GL248&gt;=23,INDEX($DG:$DG,$GK248+23),"")</f>
      </c>
      <c r="FT248">
        <f>IF($GL248&gt;=24,INDEX($DG:$DG,$GK248+24),"")</f>
      </c>
      <c r="FU248">
        <f>IF($GL248&gt;=25,INDEX($DG:$DG,$GK248+25),"")</f>
      </c>
      <c r="FV248">
        <f>IF($GL248&gt;=26,INDEX($DG:$DG,$GK248+26),"")</f>
      </c>
      <c r="FW248">
        <f>IF($GL248&gt;=27,INDEX($DG:$DG,$GK248+27),"")</f>
      </c>
      <c r="FX248">
        <f>IF($GL248&gt;=28,INDEX($DG:$DG,$GK248+28),"")</f>
      </c>
      <c r="FY248">
        <f>IF($GL248&gt;=29,INDEX($DG:$DG,$GK248+29),"")</f>
      </c>
      <c r="FZ248">
        <f>IF($GL248&gt;=30,INDEX($DG:$DG,$GK248+30),"")</f>
      </c>
      <c r="GA248">
        <f>IF($GL248&gt;=31,INDEX($DG:$DG,$GK248+31),"")</f>
      </c>
      <c r="GB248">
        <f>IF($GL248&gt;=32,INDEX($DG:$DG,$GK248+32),"")</f>
      </c>
      <c r="GC248">
        <f>IF($GL248&gt;=33,INDEX($DG:$DG,$GK248+33),"")</f>
      </c>
      <c r="GD248">
        <f>IF($GL248&gt;=34,INDEX($DG:$DG,$GK248+34),"")</f>
      </c>
      <c r="GE248">
        <f>IF($GL248&gt;=35,INDEX($DG:$DG,$GK248+35),"")</f>
      </c>
      <c r="GF248">
        <f>IF($GL248&gt;=36,INDEX($DG:$DG,$GK248+36),"")</f>
      </c>
      <c r="GG248">
        <f>IF($GL248&gt;=37,INDEX($DG:$DG,$GK248+37),"")</f>
      </c>
      <c r="GH248">
        <f>IF($GL248&gt;=38,INDEX($DG:$DG,$GK248+38),"")</f>
      </c>
      <c r="GI248">
        <f>IF($GL248&gt;=39,INDEX($DG:$DG,$GK248+39),"")</f>
      </c>
      <c r="GJ248">
        <f>IF($GL248&gt;=40,INDEX($DG:$DG,$GK248+40),"")</f>
      </c>
      <c r="GK248">
        <f>IFERROR(MATCH($DE248,$DF$2:$DF$166,0)+1,0)</f>
      </c>
      <c r="GL248">
        <f>IFERROR(INDEX($DH$2:$DH$166,MATCH($DE248,$DF$2:$DF$166,0)),0)</f>
      </c>
      <c r="GM248">
        <f>IFERROR(MATCH($H248,$DI$248:$EV$248,0),0)</f>
      </c>
      <c r="GN248">
        <f>IF($GM248&gt;0,INDEX($EW$248:$GJ$248,$GM248),"")</f>
      </c>
      <c r="GO248" t="s">
        <v>768</v>
      </c>
      <c r="GQ248">
        <f>IF($IZ248&gt;=1,INDEX($GO:$GO,$IY248+1),"")</f>
      </c>
      <c r="GR248">
        <f>IF($IZ248&gt;=2,INDEX($GO:$GO,$IY248+2),"")</f>
      </c>
      <c r="GS248">
        <f>IF($IZ248&gt;=3,INDEX($GO:$GO,$IY248+3),"")</f>
      </c>
      <c r="GT248">
        <f>IF($IZ248&gt;=4,INDEX($GO:$GO,$IY248+4),"")</f>
      </c>
      <c r="GU248">
        <f>IF($IZ248&gt;=5,INDEX($GO:$GO,$IY248+5),"")</f>
      </c>
      <c r="GV248">
        <f>IF($IZ248&gt;=6,INDEX($GO:$GO,$IY248+6),"")</f>
      </c>
      <c r="GW248">
        <f>IF($IZ248&gt;=7,INDEX($GO:$GO,$IY248+7),"")</f>
      </c>
      <c r="GX248">
        <f>IF($IZ248&gt;=8,INDEX($GO:$GO,$IY248+8),"")</f>
      </c>
      <c r="GY248">
        <f>IF($IZ248&gt;=9,INDEX($GO:$GO,$IY248+9),"")</f>
      </c>
      <c r="GZ248">
        <f>IF($IZ248&gt;=10,INDEX($GO:$GO,$IY248+10),"")</f>
      </c>
      <c r="HA248">
        <f>IF($IZ248&gt;=11,INDEX($GO:$GO,$IY248+11),"")</f>
      </c>
      <c r="HB248">
        <f>IF($IZ248&gt;=12,INDEX($GO:$GO,$IY248+12),"")</f>
      </c>
      <c r="HC248">
        <f>IF($IZ248&gt;=13,INDEX($GO:$GO,$IY248+13),"")</f>
      </c>
      <c r="HD248">
        <f>IF($IZ248&gt;=14,INDEX($GO:$GO,$IY248+14),"")</f>
      </c>
      <c r="HE248">
        <f>IF($IZ248&gt;=15,INDEX($GO:$GO,$IY248+15),"")</f>
      </c>
      <c r="HF248">
        <f>IF($IZ248&gt;=16,INDEX($GO:$GO,$IY248+16),"")</f>
      </c>
      <c r="HG248">
        <f>IF($IZ248&gt;=17,INDEX($GO:$GO,$IY248+17),"")</f>
      </c>
      <c r="HH248">
        <f>IF($IZ248&gt;=18,INDEX($GO:$GO,$IY248+18),"")</f>
      </c>
      <c r="HI248">
        <f>IF($IZ248&gt;=19,INDEX($GO:$GO,$IY248+19),"")</f>
      </c>
      <c r="HJ248">
        <f>IF($IZ248&gt;=20,INDEX($GO:$GO,$IY248+20),"")</f>
      </c>
      <c r="HK248">
        <f>IF($IZ248&gt;=21,INDEX($GO:$GO,$IY248+21),"")</f>
      </c>
      <c r="HL248">
        <f>IF($IZ248&gt;=22,INDEX($GO:$GO,$IY248+22),"")</f>
      </c>
      <c r="HM248">
        <f>IF($IZ248&gt;=23,INDEX($GO:$GO,$IY248+23),"")</f>
      </c>
      <c r="HN248">
        <f>IF($IZ248&gt;=24,INDEX($GO:$GO,$IY248+24),"")</f>
      </c>
      <c r="HO248">
        <f>IF($IZ248&gt;=25,INDEX($GO:$GO,$IY248+25),"")</f>
      </c>
      <c r="HP248">
        <f>IF($IZ248&gt;=26,INDEX($GO:$GO,$IY248+26),"")</f>
      </c>
      <c r="HQ248">
        <f>IF($IZ248&gt;=27,INDEX($GO:$GO,$IY248+27),"")</f>
      </c>
      <c r="HR248">
        <f>IF($IZ248&gt;=28,INDEX($GO:$GO,$IY248+28),"")</f>
      </c>
      <c r="HS248">
        <f>IF($IZ248&gt;=29,INDEX($GO:$GO,$IY248+29),"")</f>
      </c>
      <c r="HT248">
        <f>IF($IZ248&gt;=30,INDEX($GO:$GO,$IY248+30),"")</f>
      </c>
      <c r="HU248">
        <f>IF($IZ248&gt;=31,INDEX($GO:$GO,$IY248+31),"")</f>
      </c>
      <c r="HV248">
        <f>IF($IZ248&gt;=32,INDEX($GO:$GO,$IY248+32),"")</f>
      </c>
      <c r="HW248">
        <f>IF($IZ248&gt;=33,INDEX($GO:$GO,$IY248+33),"")</f>
      </c>
      <c r="HX248">
        <f>IF($IZ248&gt;=34,INDEX($GO:$GO,$IY248+34),"")</f>
      </c>
      <c r="HY248">
        <f>IF($IZ248&gt;=35,INDEX($GO:$GO,$IY248+35),"")</f>
      </c>
      <c r="HZ248">
        <f>IF($IZ248&gt;=36,INDEX($GO:$GO,$IY248+36),"")</f>
      </c>
      <c r="IA248">
        <f>IF($IZ248&gt;=37,INDEX($GO:$GO,$IY248+37),"")</f>
      </c>
      <c r="IB248">
        <f>IF($IZ248&gt;=38,INDEX($GO:$GO,$IY248+38),"")</f>
      </c>
      <c r="IC248">
        <f>IF($IZ248&gt;=39,INDEX($GO:$GO,$IY248+39),"")</f>
      </c>
      <c r="ID248">
        <f>IF($IZ248&gt;=40,INDEX($GO:$GO,$IY248+40),"")</f>
      </c>
      <c r="IE248">
        <f>IF($IZ248&gt;=41,INDEX($GO:$GO,$IY248+41),"")</f>
      </c>
      <c r="IF248">
        <f>IF($IZ248&gt;=42,INDEX($GO:$GO,$IY248+42),"")</f>
      </c>
      <c r="IG248">
        <f>IF($IZ248&gt;=43,INDEX($GO:$GO,$IY248+43),"")</f>
      </c>
      <c r="IH248">
        <f>IF($IZ248&gt;=44,INDEX($GO:$GO,$IY248+44),"")</f>
      </c>
      <c r="II248">
        <f>IF($IZ248&gt;=45,INDEX($GO:$GO,$IY248+45),"")</f>
      </c>
      <c r="IJ248">
        <f>IF($IZ248&gt;=46,INDEX($GO:$GO,$IY248+46),"")</f>
      </c>
      <c r="IK248">
        <f>IF($IZ248&gt;=47,INDEX($GO:$GO,$IY248+47),"")</f>
      </c>
      <c r="IL248">
        <f>IF($IZ248&gt;=48,INDEX($GO:$GO,$IY248+48),"")</f>
      </c>
      <c r="IM248">
        <f>IF($IZ248&gt;=49,INDEX($GO:$GO,$IY248+49),"")</f>
      </c>
      <c r="IN248">
        <f>IF($IZ248&gt;=50,INDEX($GO:$GO,$IY248+50),"")</f>
      </c>
      <c r="IO248">
        <f>IF($IZ248&gt;=51,INDEX($GO:$GO,$IY248+51),"")</f>
      </c>
      <c r="IP248">
        <f>IF($IZ248&gt;=52,INDEX($GO:$GO,$IY248+52),"")</f>
      </c>
      <c r="IQ248">
        <f>IF($IZ248&gt;=53,INDEX($GO:$GO,$IY248+53),"")</f>
      </c>
      <c r="IR248">
        <f>IF($IZ248&gt;=54,INDEX($GO:$GO,$IY248+54),"")</f>
      </c>
      <c r="IS248">
        <f>IF($IZ248&gt;=55,INDEX($GO:$GO,$IY248+55),"")</f>
      </c>
      <c r="IT248">
        <f>IF($IZ248&gt;=56,INDEX($GO:$GO,$IY248+56),"")</f>
      </c>
      <c r="IU248">
        <f>IF($IZ248&gt;=57,INDEX($GO:$GO,$IY248+57),"")</f>
      </c>
      <c r="IV248">
        <f>IF($IZ248&gt;=58,INDEX($GO:$GO,$IY248+58),"")</f>
      </c>
      <c r="IW248">
        <f>IF($IZ248&gt;=59,INDEX($GO:$GO,$IY248+59),"")</f>
      </c>
      <c r="IX248">
        <f>IF($IZ248&gt;=60,INDEX($GO:$GO,$IY248+60),"")</f>
      </c>
      <c r="IY248">
        <f>IFERROR(MATCH($GN248,$GO$2:$GO$827,0)+1,0)</f>
      </c>
      <c r="IZ248">
        <f>IFERROR(INDEX($GP$2:$GP$827,MATCH($GN248,$GO$2:$GO$827,0)),0)</f>
      </c>
      <c r="JA248" t="s">
        <v>23</v>
      </c>
      <c r="JB248" t="s">
        <v>23</v>
      </c>
    </row>
    <row r="249" spans="1:262" x14ac:dyDescent="0.25">
      <c r="F249" s="1"/>
      <c r="G249" s="1"/>
      <c r="H249" s="1"/>
      <c r="I249" s="1"/>
      <c r="J249" s="1">
        <f>IFERROR(IF(FIND(" - ",$F249)&gt;0,MID($F249,FIND(" - ",$F249)+3,LEN($F249)),""),"")</f>
      </c>
      <c r="L249" s="1"/>
      <c r="N249" t="s">
        <v>23</v>
      </c>
      <c r="P249">
        <f>IF(OR($N249="",$O249=""),"",IFERROR($N249/$O249,0))</f>
      </c>
      <c r="Q249">
        <f>IF($N249="","",
IF($G249="","",
IF(ISNUMBER(SEARCH("exempt",LOWER($G249))),0,
$N249*(VALUE(SUBSTITUTE($G249,"%",""))/100))))</f>
      </c>
      <c r="W249">
        <f>IF($N249="","",
SUM($N249,$Q249,$U249,$R249,$T249)-
IF($V249="",0,VALUE($V249)))</f>
      </c>
      <c r="AE249" t="s">
        <v>1043</v>
      </c>
      <c r="AJ249" t="s">
        <v>1044</v>
      </c>
      <c r="AM249">
        <f>IFERROR(LEFT($F249,FIND(" - ",$F249)-1),$F249)</f>
      </c>
      <c r="AP249">
        <f>IF($CE249&gt;=1,INDEX($AN:$AN,$CD249+1),"")</f>
      </c>
      <c r="AQ249">
        <f>IF($CE249&gt;=2,INDEX($AN:$AN,$CD249+2),"")</f>
      </c>
      <c r="AR249">
        <f>IF($CE249&gt;=3,INDEX($AN:$AN,$CD249+3),"")</f>
      </c>
      <c r="AS249">
        <f>IF($CE249&gt;=4,INDEX($AN:$AN,$CD249+4),"")</f>
      </c>
      <c r="AT249">
        <f>IF($CE249&gt;=5,INDEX($AN:$AN,$CD249+5),"")</f>
      </c>
      <c r="AU249">
        <f>IF($CE249&gt;=6,INDEX($AN:$AN,$CD249+6),"")</f>
      </c>
      <c r="AV249">
        <f>IF($CE249&gt;=7,INDEX($AN:$AN,$CD249+7),"")</f>
      </c>
      <c r="AW249">
        <f>IF($CE249&gt;=8,INDEX($AN:$AN,$CD249+8),"")</f>
      </c>
      <c r="AX249">
        <f>IF($CE249&gt;=9,INDEX($AN:$AN,$CD249+9),"")</f>
      </c>
      <c r="AY249">
        <f>IF($CE249&gt;=10,INDEX($AN:$AN,$CD249+10),"")</f>
      </c>
      <c r="AZ249">
        <f>IF($CE249&gt;=11,INDEX($AN:$AN,$CD249+11),"")</f>
      </c>
      <c r="BA249">
        <f>IF($CE249&gt;=12,INDEX($AN:$AN,$CD249+12),"")</f>
      </c>
      <c r="BB249">
        <f>IF($CE249&gt;=13,INDEX($AN:$AN,$CD249+13),"")</f>
      </c>
      <c r="BC249">
        <f>IF($CE249&gt;=14,INDEX($AN:$AN,$CD249+14),"")</f>
      </c>
      <c r="BD249">
        <f>IF($CE249&gt;=15,INDEX($AN:$AN,$CD249+15),"")</f>
      </c>
      <c r="BE249">
        <f>IF($CE249&gt;=16,INDEX($AN:$AN,$CD249+16),"")</f>
      </c>
      <c r="BF249">
        <f>IF($CE249&gt;=17,INDEX($AN:$AN,$CD249+17),"")</f>
      </c>
      <c r="BG249">
        <f>IF($CE249&gt;=18,INDEX($AN:$AN,$CD249+18),"")</f>
      </c>
      <c r="BH249">
        <f>IF($CE249&gt;=19,INDEX($AN:$AN,$CD249+19),"")</f>
      </c>
      <c r="BI249">
        <f>IF($CE249&gt;=20,INDEX($AN:$AN,$CD249+20),"")</f>
      </c>
      <c r="BJ249">
        <f>IF($CE249&gt;=21,INDEX($AN:$AN,$CD249+21),"")</f>
      </c>
      <c r="BK249">
        <f>IF($CE249&gt;=22,INDEX($AN:$AN,$CD249+22),"")</f>
      </c>
      <c r="BL249">
        <f>IF($CE249&gt;=23,INDEX($AN:$AN,$CD249+23),"")</f>
      </c>
      <c r="BM249">
        <f>IF($CE249&gt;=24,INDEX($AN:$AN,$CD249+24),"")</f>
      </c>
      <c r="BN249">
        <f>IF($CE249&gt;=25,INDEX($AN:$AN,$CD249+25),"")</f>
      </c>
      <c r="BO249">
        <f>IF($CE249&gt;=26,INDEX($AN:$AN,$CD249+26),"")</f>
      </c>
      <c r="BP249">
        <f>IF($CE249&gt;=27,INDEX($AN:$AN,$CD249+27),"")</f>
      </c>
      <c r="BQ249">
        <f>IF($CE249&gt;=28,INDEX($AN:$AN,$CD249+28),"")</f>
      </c>
      <c r="BR249">
        <f>IF($CE249&gt;=29,INDEX($AN:$AN,$CD249+29),"")</f>
      </c>
      <c r="BS249">
        <f>IF($CE249&gt;=30,INDEX($AN:$AN,$CD249+30),"")</f>
      </c>
      <c r="BT249">
        <f>IF($CE249&gt;=31,INDEX($AN:$AN,$CD249+31),"")</f>
      </c>
      <c r="BU249">
        <f>IF($CE249&gt;=32,INDEX($AN:$AN,$CD249+32),"")</f>
      </c>
      <c r="BV249">
        <f>IF($CE249&gt;=33,INDEX($AN:$AN,$CD249+33),"")</f>
      </c>
      <c r="BW249">
        <f>IF($CE249&gt;=34,INDEX($AN:$AN,$CD249+34),"")</f>
      </c>
      <c r="BX249">
        <f>IF($CE249&gt;=35,INDEX($AN:$AN,$CD249+35),"")</f>
      </c>
      <c r="BY249">
        <f>IF($CE249&gt;=36,INDEX($AN:$AN,$CD249+36),"")</f>
      </c>
      <c r="BZ249">
        <f>IF($CE249&gt;=37,INDEX($AN:$AN,$CD249+37),"")</f>
      </c>
      <c r="CA249">
        <f>IF($CE249&gt;=38,INDEX($AN:$AN,$CD249+38),"")</f>
      </c>
      <c r="CB249">
        <f>IF($CE249&gt;=39,INDEX($AN:$AN,$CD249+39),"")</f>
      </c>
      <c r="CC249">
        <f>IF($CE249&gt;=40,INDEX($AN:$AN,$CD249+40),"")</f>
      </c>
      <c r="CD249">
        <f>IFERROR(MATCH($AM249,$AN$2:$AN$133,0)+1,0)</f>
      </c>
      <c r="CE249">
        <f>IFERROR(INDEX($AO$2:$AO$133,MATCH($AM249,$AN$2:$AN$133,0)),0)</f>
      </c>
      <c r="CF249">
        <f>IFERROR(LEFT($K249,FIND(" - ",$K249)-1),$K249)</f>
      </c>
      <c r="CG249" t="s">
        <v>180</v>
      </c>
      <c r="CI249">
        <f>IF($DD249&gt;=1,INDEX($CG:$CG,$DC249+1),"")</f>
      </c>
      <c r="CJ249">
        <f>IF($DD249&gt;=2,INDEX($CG:$CG,$DC249+2),"")</f>
      </c>
      <c r="CK249">
        <f>IF($DD249&gt;=3,INDEX($CG:$CG,$DC249+3),"")</f>
      </c>
      <c r="CL249">
        <f>IF($DD249&gt;=4,INDEX($CG:$CG,$DC249+4),"")</f>
      </c>
      <c r="CM249">
        <f>IF($DD249&gt;=5,INDEX($CG:$CG,$DC249+5),"")</f>
      </c>
      <c r="CN249">
        <f>IF($DD249&gt;=6,INDEX($CG:$CG,$DC249+6),"")</f>
      </c>
      <c r="CO249">
        <f>IF($DD249&gt;=7,INDEX($CG:$CG,$DC249+7),"")</f>
      </c>
      <c r="CP249">
        <f>IF($DD249&gt;=8,INDEX($CG:$CG,$DC249+8),"")</f>
      </c>
      <c r="CQ249">
        <f>IF($DD249&gt;=9,INDEX($CG:$CG,$DC249+9),"")</f>
      </c>
      <c r="CR249">
        <f>IF($DD249&gt;=10,INDEX($CG:$CG,$DC249+10),"")</f>
      </c>
      <c r="CS249">
        <f>IF($DD249&gt;=11,INDEX($CG:$CG,$DC249+11),"")</f>
      </c>
      <c r="CT249">
        <f>IF($DD249&gt;=12,INDEX($CG:$CG,$DC249+12),"")</f>
      </c>
      <c r="CU249">
        <f>IF($DD249&gt;=13,INDEX($CG:$CG,$DC249+13),"")</f>
      </c>
      <c r="CV249">
        <f>IF($DD249&gt;=14,INDEX($CG:$CG,$DC249+14),"")</f>
      </c>
      <c r="CW249">
        <f>IF($DD249&gt;=15,INDEX($CG:$CG,$DC249+15),"")</f>
      </c>
      <c r="CX249">
        <f>IF($DD249&gt;=16,INDEX($CG:$CG,$DC249+16),"")</f>
      </c>
      <c r="CY249">
        <f>IF($DD249&gt;=17,INDEX($CG:$CG,$DC249+17),"")</f>
      </c>
      <c r="CZ249">
        <f>IF($DD249&gt;=18,INDEX($CG:$CG,$DC249+18),"")</f>
      </c>
      <c r="DA249">
        <f>IF($DD249&gt;=19,INDEX($CG:$CG,$DC249+19),"")</f>
      </c>
      <c r="DB249">
        <f>IF($DD249&gt;=20,INDEX($CG:$CG,$DC249+20),"")</f>
      </c>
      <c r="DC249">
        <f>IFERROR(MATCH($CF249,$CG$2:$CG$1558,0)+1,0)</f>
      </c>
      <c r="DD249">
        <f>IFERROR(INDEX($CH$2:$CH$1558,MATCH($CF249,$CG$2:$CG$1558,0)),0)</f>
      </c>
      <c r="DE249">
        <f>IFERROR(INDEX($AL:$AL,MATCH($G249,$AK:$AK,0))&amp;"","")</f>
      </c>
      <c r="DI249">
        <f>IF($GL249&gt;=1,INDEX($DF:$DF,$GK249+1),"")</f>
      </c>
      <c r="DJ249">
        <f>IF($GL249&gt;=2,INDEX($DF:$DF,$GK249+2),"")</f>
      </c>
      <c r="DK249">
        <f>IF($GL249&gt;=3,INDEX($DF:$DF,$GK249+3),"")</f>
      </c>
      <c r="DL249">
        <f>IF($GL249&gt;=4,INDEX($DF:$DF,$GK249+4),"")</f>
      </c>
      <c r="DM249">
        <f>IF($GL249&gt;=5,INDEX($DF:$DF,$GK249+5),"")</f>
      </c>
      <c r="DN249">
        <f>IF($GL249&gt;=6,INDEX($DF:$DF,$GK249+6),"")</f>
      </c>
      <c r="DO249">
        <f>IF($GL249&gt;=7,INDEX($DF:$DF,$GK249+7),"")</f>
      </c>
      <c r="DP249">
        <f>IF($GL249&gt;=8,INDEX($DF:$DF,$GK249+8),"")</f>
      </c>
      <c r="DQ249">
        <f>IF($GL249&gt;=9,INDEX($DF:$DF,$GK249+9),"")</f>
      </c>
      <c r="DR249">
        <f>IF($GL249&gt;=10,INDEX($DF:$DF,$GK249+10),"")</f>
      </c>
      <c r="DS249">
        <f>IF($GL249&gt;=11,INDEX($DF:$DF,$GK249+11),"")</f>
      </c>
      <c r="DT249">
        <f>IF($GL249&gt;=12,INDEX($DF:$DF,$GK249+12),"")</f>
      </c>
      <c r="DU249">
        <f>IF($GL249&gt;=13,INDEX($DF:$DF,$GK249+13),"")</f>
      </c>
      <c r="DV249">
        <f>IF($GL249&gt;=14,INDEX($DF:$DF,$GK249+14),"")</f>
      </c>
      <c r="DW249">
        <f>IF($GL249&gt;=15,INDEX($DF:$DF,$GK249+15),"")</f>
      </c>
      <c r="DX249">
        <f>IF($GL249&gt;=16,INDEX($DF:$DF,$GK249+16),"")</f>
      </c>
      <c r="DY249">
        <f>IF($GL249&gt;=17,INDEX($DF:$DF,$GK249+17),"")</f>
      </c>
      <c r="DZ249">
        <f>IF($GL249&gt;=18,INDEX($DF:$DF,$GK249+18),"")</f>
      </c>
      <c r="EA249">
        <f>IF($GL249&gt;=19,INDEX($DF:$DF,$GK249+19),"")</f>
      </c>
      <c r="EB249">
        <f>IF($GL249&gt;=20,INDEX($DF:$DF,$GK249+20),"")</f>
      </c>
      <c r="EC249">
        <f>IF($GL249&gt;=21,INDEX($DF:$DF,$GK249+21),"")</f>
      </c>
      <c r="ED249">
        <f>IF($GL249&gt;=22,INDEX($DF:$DF,$GK249+22),"")</f>
      </c>
      <c r="EE249">
        <f>IF($GL249&gt;=23,INDEX($DF:$DF,$GK249+23),"")</f>
      </c>
      <c r="EF249">
        <f>IF($GL249&gt;=24,INDEX($DF:$DF,$GK249+24),"")</f>
      </c>
      <c r="EG249">
        <f>IF($GL249&gt;=25,INDEX($DF:$DF,$GK249+25),"")</f>
      </c>
      <c r="EH249">
        <f>IF($GL249&gt;=26,INDEX($DF:$DF,$GK249+26),"")</f>
      </c>
      <c r="EI249">
        <f>IF($GL249&gt;=27,INDEX($DF:$DF,$GK249+27),"")</f>
      </c>
      <c r="EJ249">
        <f>IF($GL249&gt;=28,INDEX($DF:$DF,$GK249+28),"")</f>
      </c>
      <c r="EK249">
        <f>IF($GL249&gt;=29,INDEX($DF:$DF,$GK249+29),"")</f>
      </c>
      <c r="EL249">
        <f>IF($GL249&gt;=30,INDEX($DF:$DF,$GK249+30),"")</f>
      </c>
      <c r="EM249">
        <f>IF($GL249&gt;=31,INDEX($DF:$DF,$GK249+31),"")</f>
      </c>
      <c r="EN249">
        <f>IF($GL249&gt;=32,INDEX($DF:$DF,$GK249+32),"")</f>
      </c>
      <c r="EO249">
        <f>IF($GL249&gt;=33,INDEX($DF:$DF,$GK249+33),"")</f>
      </c>
      <c r="EP249">
        <f>IF($GL249&gt;=34,INDEX($DF:$DF,$GK249+34),"")</f>
      </c>
      <c r="EQ249">
        <f>IF($GL249&gt;=35,INDEX($DF:$DF,$GK249+35),"")</f>
      </c>
      <c r="ER249">
        <f>IF($GL249&gt;=36,INDEX($DF:$DF,$GK249+36),"")</f>
      </c>
      <c r="ES249">
        <f>IF($GL249&gt;=37,INDEX($DF:$DF,$GK249+37),"")</f>
      </c>
      <c r="ET249">
        <f>IF($GL249&gt;=38,INDEX($DF:$DF,$GK249+38),"")</f>
      </c>
      <c r="EU249">
        <f>IF($GL249&gt;=39,INDEX($DF:$DF,$GK249+39),"")</f>
      </c>
      <c r="EV249">
        <f>IF($GL249&gt;=40,INDEX($DF:$DF,$GK249+40),"")</f>
      </c>
      <c r="EW249">
        <f>IF($GL249&gt;=1,INDEX($DG:$DG,$GK249+1),"")</f>
      </c>
      <c r="EX249">
        <f>IF($GL249&gt;=2,INDEX($DG:$DG,$GK249+2),"")</f>
      </c>
      <c r="EY249">
        <f>IF($GL249&gt;=3,INDEX($DG:$DG,$GK249+3),"")</f>
      </c>
      <c r="EZ249">
        <f>IF($GL249&gt;=4,INDEX($DG:$DG,$GK249+4),"")</f>
      </c>
      <c r="FA249">
        <f>IF($GL249&gt;=5,INDEX($DG:$DG,$GK249+5),"")</f>
      </c>
      <c r="FB249">
        <f>IF($GL249&gt;=6,INDEX($DG:$DG,$GK249+6),"")</f>
      </c>
      <c r="FC249">
        <f>IF($GL249&gt;=7,INDEX($DG:$DG,$GK249+7),"")</f>
      </c>
      <c r="FD249">
        <f>IF($GL249&gt;=8,INDEX($DG:$DG,$GK249+8),"")</f>
      </c>
      <c r="FE249">
        <f>IF($GL249&gt;=9,INDEX($DG:$DG,$GK249+9),"")</f>
      </c>
      <c r="FF249">
        <f>IF($GL249&gt;=10,INDEX($DG:$DG,$GK249+10),"")</f>
      </c>
      <c r="FG249">
        <f>IF($GL249&gt;=11,INDEX($DG:$DG,$GK249+11),"")</f>
      </c>
      <c r="FH249">
        <f>IF($GL249&gt;=12,INDEX($DG:$DG,$GK249+12),"")</f>
      </c>
      <c r="FI249">
        <f>IF($GL249&gt;=13,INDEX($DG:$DG,$GK249+13),"")</f>
      </c>
      <c r="FJ249">
        <f>IF($GL249&gt;=14,INDEX($DG:$DG,$GK249+14),"")</f>
      </c>
      <c r="FK249">
        <f>IF($GL249&gt;=15,INDEX($DG:$DG,$GK249+15),"")</f>
      </c>
      <c r="FL249">
        <f>IF($GL249&gt;=16,INDEX($DG:$DG,$GK249+16),"")</f>
      </c>
      <c r="FM249">
        <f>IF($GL249&gt;=17,INDEX($DG:$DG,$GK249+17),"")</f>
      </c>
      <c r="FN249">
        <f>IF($GL249&gt;=18,INDEX($DG:$DG,$GK249+18),"")</f>
      </c>
      <c r="FO249">
        <f>IF($GL249&gt;=19,INDEX($DG:$DG,$GK249+19),"")</f>
      </c>
      <c r="FP249">
        <f>IF($GL249&gt;=20,INDEX($DG:$DG,$GK249+20),"")</f>
      </c>
      <c r="FQ249">
        <f>IF($GL249&gt;=21,INDEX($DG:$DG,$GK249+21),"")</f>
      </c>
      <c r="FR249">
        <f>IF($GL249&gt;=22,INDEX($DG:$DG,$GK249+22),"")</f>
      </c>
      <c r="FS249">
        <f>IF($GL249&gt;=23,INDEX($DG:$DG,$GK249+23),"")</f>
      </c>
      <c r="FT249">
        <f>IF($GL249&gt;=24,INDEX($DG:$DG,$GK249+24),"")</f>
      </c>
      <c r="FU249">
        <f>IF($GL249&gt;=25,INDEX($DG:$DG,$GK249+25),"")</f>
      </c>
      <c r="FV249">
        <f>IF($GL249&gt;=26,INDEX($DG:$DG,$GK249+26),"")</f>
      </c>
      <c r="FW249">
        <f>IF($GL249&gt;=27,INDEX($DG:$DG,$GK249+27),"")</f>
      </c>
      <c r="FX249">
        <f>IF($GL249&gt;=28,INDEX($DG:$DG,$GK249+28),"")</f>
      </c>
      <c r="FY249">
        <f>IF($GL249&gt;=29,INDEX($DG:$DG,$GK249+29),"")</f>
      </c>
      <c r="FZ249">
        <f>IF($GL249&gt;=30,INDEX($DG:$DG,$GK249+30),"")</f>
      </c>
      <c r="GA249">
        <f>IF($GL249&gt;=31,INDEX($DG:$DG,$GK249+31),"")</f>
      </c>
      <c r="GB249">
        <f>IF($GL249&gt;=32,INDEX($DG:$DG,$GK249+32),"")</f>
      </c>
      <c r="GC249">
        <f>IF($GL249&gt;=33,INDEX($DG:$DG,$GK249+33),"")</f>
      </c>
      <c r="GD249">
        <f>IF($GL249&gt;=34,INDEX($DG:$DG,$GK249+34),"")</f>
      </c>
      <c r="GE249">
        <f>IF($GL249&gt;=35,INDEX($DG:$DG,$GK249+35),"")</f>
      </c>
      <c r="GF249">
        <f>IF($GL249&gt;=36,INDEX($DG:$DG,$GK249+36),"")</f>
      </c>
      <c r="GG249">
        <f>IF($GL249&gt;=37,INDEX($DG:$DG,$GK249+37),"")</f>
      </c>
      <c r="GH249">
        <f>IF($GL249&gt;=38,INDEX($DG:$DG,$GK249+38),"")</f>
      </c>
      <c r="GI249">
        <f>IF($GL249&gt;=39,INDEX($DG:$DG,$GK249+39),"")</f>
      </c>
      <c r="GJ249">
        <f>IF($GL249&gt;=40,INDEX($DG:$DG,$GK249+40),"")</f>
      </c>
      <c r="GK249">
        <f>IFERROR(MATCH($DE249,$DF$2:$DF$166,0)+1,0)</f>
      </c>
      <c r="GL249">
        <f>IFERROR(INDEX($DH$2:$DH$166,MATCH($DE249,$DF$2:$DF$166,0)),0)</f>
      </c>
      <c r="GM249">
        <f>IFERROR(MATCH($H249,$DI$249:$EV$249,0),0)</f>
      </c>
      <c r="GN249">
        <f>IF($GM249&gt;0,INDEX($EW$249:$GJ$249,$GM249),"")</f>
      </c>
      <c r="GO249" t="s">
        <v>772</v>
      </c>
      <c r="GQ249">
        <f>IF($IZ249&gt;=1,INDEX($GO:$GO,$IY249+1),"")</f>
      </c>
      <c r="GR249">
        <f>IF($IZ249&gt;=2,INDEX($GO:$GO,$IY249+2),"")</f>
      </c>
      <c r="GS249">
        <f>IF($IZ249&gt;=3,INDEX($GO:$GO,$IY249+3),"")</f>
      </c>
      <c r="GT249">
        <f>IF($IZ249&gt;=4,INDEX($GO:$GO,$IY249+4),"")</f>
      </c>
      <c r="GU249">
        <f>IF($IZ249&gt;=5,INDEX($GO:$GO,$IY249+5),"")</f>
      </c>
      <c r="GV249">
        <f>IF($IZ249&gt;=6,INDEX($GO:$GO,$IY249+6),"")</f>
      </c>
      <c r="GW249">
        <f>IF($IZ249&gt;=7,INDEX($GO:$GO,$IY249+7),"")</f>
      </c>
      <c r="GX249">
        <f>IF($IZ249&gt;=8,INDEX($GO:$GO,$IY249+8),"")</f>
      </c>
      <c r="GY249">
        <f>IF($IZ249&gt;=9,INDEX($GO:$GO,$IY249+9),"")</f>
      </c>
      <c r="GZ249">
        <f>IF($IZ249&gt;=10,INDEX($GO:$GO,$IY249+10),"")</f>
      </c>
      <c r="HA249">
        <f>IF($IZ249&gt;=11,INDEX($GO:$GO,$IY249+11),"")</f>
      </c>
      <c r="HB249">
        <f>IF($IZ249&gt;=12,INDEX($GO:$GO,$IY249+12),"")</f>
      </c>
      <c r="HC249">
        <f>IF($IZ249&gt;=13,INDEX($GO:$GO,$IY249+13),"")</f>
      </c>
      <c r="HD249">
        <f>IF($IZ249&gt;=14,INDEX($GO:$GO,$IY249+14),"")</f>
      </c>
      <c r="HE249">
        <f>IF($IZ249&gt;=15,INDEX($GO:$GO,$IY249+15),"")</f>
      </c>
      <c r="HF249">
        <f>IF($IZ249&gt;=16,INDEX($GO:$GO,$IY249+16),"")</f>
      </c>
      <c r="HG249">
        <f>IF($IZ249&gt;=17,INDEX($GO:$GO,$IY249+17),"")</f>
      </c>
      <c r="HH249">
        <f>IF($IZ249&gt;=18,INDEX($GO:$GO,$IY249+18),"")</f>
      </c>
      <c r="HI249">
        <f>IF($IZ249&gt;=19,INDEX($GO:$GO,$IY249+19),"")</f>
      </c>
      <c r="HJ249">
        <f>IF($IZ249&gt;=20,INDEX($GO:$GO,$IY249+20),"")</f>
      </c>
      <c r="HK249">
        <f>IF($IZ249&gt;=21,INDEX($GO:$GO,$IY249+21),"")</f>
      </c>
      <c r="HL249">
        <f>IF($IZ249&gt;=22,INDEX($GO:$GO,$IY249+22),"")</f>
      </c>
      <c r="HM249">
        <f>IF($IZ249&gt;=23,INDEX($GO:$GO,$IY249+23),"")</f>
      </c>
      <c r="HN249">
        <f>IF($IZ249&gt;=24,INDEX($GO:$GO,$IY249+24),"")</f>
      </c>
      <c r="HO249">
        <f>IF($IZ249&gt;=25,INDEX($GO:$GO,$IY249+25),"")</f>
      </c>
      <c r="HP249">
        <f>IF($IZ249&gt;=26,INDEX($GO:$GO,$IY249+26),"")</f>
      </c>
      <c r="HQ249">
        <f>IF($IZ249&gt;=27,INDEX($GO:$GO,$IY249+27),"")</f>
      </c>
      <c r="HR249">
        <f>IF($IZ249&gt;=28,INDEX($GO:$GO,$IY249+28),"")</f>
      </c>
      <c r="HS249">
        <f>IF($IZ249&gt;=29,INDEX($GO:$GO,$IY249+29),"")</f>
      </c>
      <c r="HT249">
        <f>IF($IZ249&gt;=30,INDEX($GO:$GO,$IY249+30),"")</f>
      </c>
      <c r="HU249">
        <f>IF($IZ249&gt;=31,INDEX($GO:$GO,$IY249+31),"")</f>
      </c>
      <c r="HV249">
        <f>IF($IZ249&gt;=32,INDEX($GO:$GO,$IY249+32),"")</f>
      </c>
      <c r="HW249">
        <f>IF($IZ249&gt;=33,INDEX($GO:$GO,$IY249+33),"")</f>
      </c>
      <c r="HX249">
        <f>IF($IZ249&gt;=34,INDEX($GO:$GO,$IY249+34),"")</f>
      </c>
      <c r="HY249">
        <f>IF($IZ249&gt;=35,INDEX($GO:$GO,$IY249+35),"")</f>
      </c>
      <c r="HZ249">
        <f>IF($IZ249&gt;=36,INDEX($GO:$GO,$IY249+36),"")</f>
      </c>
      <c r="IA249">
        <f>IF($IZ249&gt;=37,INDEX($GO:$GO,$IY249+37),"")</f>
      </c>
      <c r="IB249">
        <f>IF($IZ249&gt;=38,INDEX($GO:$GO,$IY249+38),"")</f>
      </c>
      <c r="IC249">
        <f>IF($IZ249&gt;=39,INDEX($GO:$GO,$IY249+39),"")</f>
      </c>
      <c r="ID249">
        <f>IF($IZ249&gt;=40,INDEX($GO:$GO,$IY249+40),"")</f>
      </c>
      <c r="IE249">
        <f>IF($IZ249&gt;=41,INDEX($GO:$GO,$IY249+41),"")</f>
      </c>
      <c r="IF249">
        <f>IF($IZ249&gt;=42,INDEX($GO:$GO,$IY249+42),"")</f>
      </c>
      <c r="IG249">
        <f>IF($IZ249&gt;=43,INDEX($GO:$GO,$IY249+43),"")</f>
      </c>
      <c r="IH249">
        <f>IF($IZ249&gt;=44,INDEX($GO:$GO,$IY249+44),"")</f>
      </c>
      <c r="II249">
        <f>IF($IZ249&gt;=45,INDEX($GO:$GO,$IY249+45),"")</f>
      </c>
      <c r="IJ249">
        <f>IF($IZ249&gt;=46,INDEX($GO:$GO,$IY249+46),"")</f>
      </c>
      <c r="IK249">
        <f>IF($IZ249&gt;=47,INDEX($GO:$GO,$IY249+47),"")</f>
      </c>
      <c r="IL249">
        <f>IF($IZ249&gt;=48,INDEX($GO:$GO,$IY249+48),"")</f>
      </c>
      <c r="IM249">
        <f>IF($IZ249&gt;=49,INDEX($GO:$GO,$IY249+49),"")</f>
      </c>
      <c r="IN249">
        <f>IF($IZ249&gt;=50,INDEX($GO:$GO,$IY249+50),"")</f>
      </c>
      <c r="IO249">
        <f>IF($IZ249&gt;=51,INDEX($GO:$GO,$IY249+51),"")</f>
      </c>
      <c r="IP249">
        <f>IF($IZ249&gt;=52,INDEX($GO:$GO,$IY249+52),"")</f>
      </c>
      <c r="IQ249">
        <f>IF($IZ249&gt;=53,INDEX($GO:$GO,$IY249+53),"")</f>
      </c>
      <c r="IR249">
        <f>IF($IZ249&gt;=54,INDEX($GO:$GO,$IY249+54),"")</f>
      </c>
      <c r="IS249">
        <f>IF($IZ249&gt;=55,INDEX($GO:$GO,$IY249+55),"")</f>
      </c>
      <c r="IT249">
        <f>IF($IZ249&gt;=56,INDEX($GO:$GO,$IY249+56),"")</f>
      </c>
      <c r="IU249">
        <f>IF($IZ249&gt;=57,INDEX($GO:$GO,$IY249+57),"")</f>
      </c>
      <c r="IV249">
        <f>IF($IZ249&gt;=58,INDEX($GO:$GO,$IY249+58),"")</f>
      </c>
      <c r="IW249">
        <f>IF($IZ249&gt;=59,INDEX($GO:$GO,$IY249+59),"")</f>
      </c>
      <c r="IX249">
        <f>IF($IZ249&gt;=60,INDEX($GO:$GO,$IY249+60),"")</f>
      </c>
      <c r="IY249">
        <f>IFERROR(MATCH($GN249,$GO$2:$GO$827,0)+1,0)</f>
      </c>
      <c r="IZ249">
        <f>IFERROR(INDEX($GP$2:$GP$827,MATCH($GN249,$GO$2:$GO$827,0)),0)</f>
      </c>
      <c r="JA249" t="s">
        <v>23</v>
      </c>
      <c r="JB249" t="s">
        <v>23</v>
      </c>
    </row>
    <row r="250" spans="1:262" x14ac:dyDescent="0.25">
      <c r="F250" s="1"/>
      <c r="G250" s="1"/>
      <c r="H250" s="1"/>
      <c r="I250" s="1"/>
      <c r="J250" s="1">
        <f>IFERROR(IF(FIND(" - ",$F250)&gt;0,MID($F250,FIND(" - ",$F250)+3,LEN($F250)),""),"")</f>
      </c>
      <c r="L250" s="1"/>
      <c r="N250" t="s">
        <v>23</v>
      </c>
      <c r="P250">
        <f>IF(OR($N250="",$O250=""),"",IFERROR($N250/$O250,0))</f>
      </c>
      <c r="Q250">
        <f>IF($N250="","",
IF($G250="","",
IF(ISNUMBER(SEARCH("exempt",LOWER($G250))),0,
$N250*(VALUE(SUBSTITUTE($G250,"%",""))/100))))</f>
      </c>
      <c r="W250">
        <f>IF($N250="","",
SUM($N250,$Q250,$U250,$R250,$T250)-
IF($V250="",0,VALUE($V250)))</f>
      </c>
      <c r="AE250" t="s">
        <v>1045</v>
      </c>
      <c r="AJ250" t="s">
        <v>1046</v>
      </c>
      <c r="AM250">
        <f>IFERROR(LEFT($F250,FIND(" - ",$F250)-1),$F250)</f>
      </c>
      <c r="AP250">
        <f>IF($CE250&gt;=1,INDEX($AN:$AN,$CD250+1),"")</f>
      </c>
      <c r="AQ250">
        <f>IF($CE250&gt;=2,INDEX($AN:$AN,$CD250+2),"")</f>
      </c>
      <c r="AR250">
        <f>IF($CE250&gt;=3,INDEX($AN:$AN,$CD250+3),"")</f>
      </c>
      <c r="AS250">
        <f>IF($CE250&gt;=4,INDEX($AN:$AN,$CD250+4),"")</f>
      </c>
      <c r="AT250">
        <f>IF($CE250&gt;=5,INDEX($AN:$AN,$CD250+5),"")</f>
      </c>
      <c r="AU250">
        <f>IF($CE250&gt;=6,INDEX($AN:$AN,$CD250+6),"")</f>
      </c>
      <c r="AV250">
        <f>IF($CE250&gt;=7,INDEX($AN:$AN,$CD250+7),"")</f>
      </c>
      <c r="AW250">
        <f>IF($CE250&gt;=8,INDEX($AN:$AN,$CD250+8),"")</f>
      </c>
      <c r="AX250">
        <f>IF($CE250&gt;=9,INDEX($AN:$AN,$CD250+9),"")</f>
      </c>
      <c r="AY250">
        <f>IF($CE250&gt;=10,INDEX($AN:$AN,$CD250+10),"")</f>
      </c>
      <c r="AZ250">
        <f>IF($CE250&gt;=11,INDEX($AN:$AN,$CD250+11),"")</f>
      </c>
      <c r="BA250">
        <f>IF($CE250&gt;=12,INDEX($AN:$AN,$CD250+12),"")</f>
      </c>
      <c r="BB250">
        <f>IF($CE250&gt;=13,INDEX($AN:$AN,$CD250+13),"")</f>
      </c>
      <c r="BC250">
        <f>IF($CE250&gt;=14,INDEX($AN:$AN,$CD250+14),"")</f>
      </c>
      <c r="BD250">
        <f>IF($CE250&gt;=15,INDEX($AN:$AN,$CD250+15),"")</f>
      </c>
      <c r="BE250">
        <f>IF($CE250&gt;=16,INDEX($AN:$AN,$CD250+16),"")</f>
      </c>
      <c r="BF250">
        <f>IF($CE250&gt;=17,INDEX($AN:$AN,$CD250+17),"")</f>
      </c>
      <c r="BG250">
        <f>IF($CE250&gt;=18,INDEX($AN:$AN,$CD250+18),"")</f>
      </c>
      <c r="BH250">
        <f>IF($CE250&gt;=19,INDEX($AN:$AN,$CD250+19),"")</f>
      </c>
      <c r="BI250">
        <f>IF($CE250&gt;=20,INDEX($AN:$AN,$CD250+20),"")</f>
      </c>
      <c r="BJ250">
        <f>IF($CE250&gt;=21,INDEX($AN:$AN,$CD250+21),"")</f>
      </c>
      <c r="BK250">
        <f>IF($CE250&gt;=22,INDEX($AN:$AN,$CD250+22),"")</f>
      </c>
      <c r="BL250">
        <f>IF($CE250&gt;=23,INDEX($AN:$AN,$CD250+23),"")</f>
      </c>
      <c r="BM250">
        <f>IF($CE250&gt;=24,INDEX($AN:$AN,$CD250+24),"")</f>
      </c>
      <c r="BN250">
        <f>IF($CE250&gt;=25,INDEX($AN:$AN,$CD250+25),"")</f>
      </c>
      <c r="BO250">
        <f>IF($CE250&gt;=26,INDEX($AN:$AN,$CD250+26),"")</f>
      </c>
      <c r="BP250">
        <f>IF($CE250&gt;=27,INDEX($AN:$AN,$CD250+27),"")</f>
      </c>
      <c r="BQ250">
        <f>IF($CE250&gt;=28,INDEX($AN:$AN,$CD250+28),"")</f>
      </c>
      <c r="BR250">
        <f>IF($CE250&gt;=29,INDEX($AN:$AN,$CD250+29),"")</f>
      </c>
      <c r="BS250">
        <f>IF($CE250&gt;=30,INDEX($AN:$AN,$CD250+30),"")</f>
      </c>
      <c r="BT250">
        <f>IF($CE250&gt;=31,INDEX($AN:$AN,$CD250+31),"")</f>
      </c>
      <c r="BU250">
        <f>IF($CE250&gt;=32,INDEX($AN:$AN,$CD250+32),"")</f>
      </c>
      <c r="BV250">
        <f>IF($CE250&gt;=33,INDEX($AN:$AN,$CD250+33),"")</f>
      </c>
      <c r="BW250">
        <f>IF($CE250&gt;=34,INDEX($AN:$AN,$CD250+34),"")</f>
      </c>
      <c r="BX250">
        <f>IF($CE250&gt;=35,INDEX($AN:$AN,$CD250+35),"")</f>
      </c>
      <c r="BY250">
        <f>IF($CE250&gt;=36,INDEX($AN:$AN,$CD250+36),"")</f>
      </c>
      <c r="BZ250">
        <f>IF($CE250&gt;=37,INDEX($AN:$AN,$CD250+37),"")</f>
      </c>
      <c r="CA250">
        <f>IF($CE250&gt;=38,INDEX($AN:$AN,$CD250+38),"")</f>
      </c>
      <c r="CB250">
        <f>IF($CE250&gt;=39,INDEX($AN:$AN,$CD250+39),"")</f>
      </c>
      <c r="CC250">
        <f>IF($CE250&gt;=40,INDEX($AN:$AN,$CD250+40),"")</f>
      </c>
      <c r="CD250">
        <f>IFERROR(MATCH($AM250,$AN$2:$AN$133,0)+1,0)</f>
      </c>
      <c r="CE250">
        <f>IFERROR(INDEX($AO$2:$AO$133,MATCH($AM250,$AN$2:$AN$133,0)),0)</f>
      </c>
      <c r="CF250">
        <f>IFERROR(LEFT($K250,FIND(" - ",$K250)-1),$K250)</f>
      </c>
      <c r="CG250" t="s">
        <v>109</v>
      </c>
      <c r="CI250">
        <f>IF($DD250&gt;=1,INDEX($CG:$CG,$DC250+1),"")</f>
      </c>
      <c r="CJ250">
        <f>IF($DD250&gt;=2,INDEX($CG:$CG,$DC250+2),"")</f>
      </c>
      <c r="CK250">
        <f>IF($DD250&gt;=3,INDEX($CG:$CG,$DC250+3),"")</f>
      </c>
      <c r="CL250">
        <f>IF($DD250&gt;=4,INDEX($CG:$CG,$DC250+4),"")</f>
      </c>
      <c r="CM250">
        <f>IF($DD250&gt;=5,INDEX($CG:$CG,$DC250+5),"")</f>
      </c>
      <c r="CN250">
        <f>IF($DD250&gt;=6,INDEX($CG:$CG,$DC250+6),"")</f>
      </c>
      <c r="CO250">
        <f>IF($DD250&gt;=7,INDEX($CG:$CG,$DC250+7),"")</f>
      </c>
      <c r="CP250">
        <f>IF($DD250&gt;=8,INDEX($CG:$CG,$DC250+8),"")</f>
      </c>
      <c r="CQ250">
        <f>IF($DD250&gt;=9,INDEX($CG:$CG,$DC250+9),"")</f>
      </c>
      <c r="CR250">
        <f>IF($DD250&gt;=10,INDEX($CG:$CG,$DC250+10),"")</f>
      </c>
      <c r="CS250">
        <f>IF($DD250&gt;=11,INDEX($CG:$CG,$DC250+11),"")</f>
      </c>
      <c r="CT250">
        <f>IF($DD250&gt;=12,INDEX($CG:$CG,$DC250+12),"")</f>
      </c>
      <c r="CU250">
        <f>IF($DD250&gt;=13,INDEX($CG:$CG,$DC250+13),"")</f>
      </c>
      <c r="CV250">
        <f>IF($DD250&gt;=14,INDEX($CG:$CG,$DC250+14),"")</f>
      </c>
      <c r="CW250">
        <f>IF($DD250&gt;=15,INDEX($CG:$CG,$DC250+15),"")</f>
      </c>
      <c r="CX250">
        <f>IF($DD250&gt;=16,INDEX($CG:$CG,$DC250+16),"")</f>
      </c>
      <c r="CY250">
        <f>IF($DD250&gt;=17,INDEX($CG:$CG,$DC250+17),"")</f>
      </c>
      <c r="CZ250">
        <f>IF($DD250&gt;=18,INDEX($CG:$CG,$DC250+18),"")</f>
      </c>
      <c r="DA250">
        <f>IF($DD250&gt;=19,INDEX($CG:$CG,$DC250+19),"")</f>
      </c>
      <c r="DB250">
        <f>IF($DD250&gt;=20,INDEX($CG:$CG,$DC250+20),"")</f>
      </c>
      <c r="DC250">
        <f>IFERROR(MATCH($CF250,$CG$2:$CG$1558,0)+1,0)</f>
      </c>
      <c r="DD250">
        <f>IFERROR(INDEX($CH$2:$CH$1558,MATCH($CF250,$CG$2:$CG$1558,0)),0)</f>
      </c>
      <c r="DE250">
        <f>IFERROR(INDEX($AL:$AL,MATCH($G250,$AK:$AK,0))&amp;"","")</f>
      </c>
      <c r="DI250">
        <f>IF($GL250&gt;=1,INDEX($DF:$DF,$GK250+1),"")</f>
      </c>
      <c r="DJ250">
        <f>IF($GL250&gt;=2,INDEX($DF:$DF,$GK250+2),"")</f>
      </c>
      <c r="DK250">
        <f>IF($GL250&gt;=3,INDEX($DF:$DF,$GK250+3),"")</f>
      </c>
      <c r="DL250">
        <f>IF($GL250&gt;=4,INDEX($DF:$DF,$GK250+4),"")</f>
      </c>
      <c r="DM250">
        <f>IF($GL250&gt;=5,INDEX($DF:$DF,$GK250+5),"")</f>
      </c>
      <c r="DN250">
        <f>IF($GL250&gt;=6,INDEX($DF:$DF,$GK250+6),"")</f>
      </c>
      <c r="DO250">
        <f>IF($GL250&gt;=7,INDEX($DF:$DF,$GK250+7),"")</f>
      </c>
      <c r="DP250">
        <f>IF($GL250&gt;=8,INDEX($DF:$DF,$GK250+8),"")</f>
      </c>
      <c r="DQ250">
        <f>IF($GL250&gt;=9,INDEX($DF:$DF,$GK250+9),"")</f>
      </c>
      <c r="DR250">
        <f>IF($GL250&gt;=10,INDEX($DF:$DF,$GK250+10),"")</f>
      </c>
      <c r="DS250">
        <f>IF($GL250&gt;=11,INDEX($DF:$DF,$GK250+11),"")</f>
      </c>
      <c r="DT250">
        <f>IF($GL250&gt;=12,INDEX($DF:$DF,$GK250+12),"")</f>
      </c>
      <c r="DU250">
        <f>IF($GL250&gt;=13,INDEX($DF:$DF,$GK250+13),"")</f>
      </c>
      <c r="DV250">
        <f>IF($GL250&gt;=14,INDEX($DF:$DF,$GK250+14),"")</f>
      </c>
      <c r="DW250">
        <f>IF($GL250&gt;=15,INDEX($DF:$DF,$GK250+15),"")</f>
      </c>
      <c r="DX250">
        <f>IF($GL250&gt;=16,INDEX($DF:$DF,$GK250+16),"")</f>
      </c>
      <c r="DY250">
        <f>IF($GL250&gt;=17,INDEX($DF:$DF,$GK250+17),"")</f>
      </c>
      <c r="DZ250">
        <f>IF($GL250&gt;=18,INDEX($DF:$DF,$GK250+18),"")</f>
      </c>
      <c r="EA250">
        <f>IF($GL250&gt;=19,INDEX($DF:$DF,$GK250+19),"")</f>
      </c>
      <c r="EB250">
        <f>IF($GL250&gt;=20,INDEX($DF:$DF,$GK250+20),"")</f>
      </c>
      <c r="EC250">
        <f>IF($GL250&gt;=21,INDEX($DF:$DF,$GK250+21),"")</f>
      </c>
      <c r="ED250">
        <f>IF($GL250&gt;=22,INDEX($DF:$DF,$GK250+22),"")</f>
      </c>
      <c r="EE250">
        <f>IF($GL250&gt;=23,INDEX($DF:$DF,$GK250+23),"")</f>
      </c>
      <c r="EF250">
        <f>IF($GL250&gt;=24,INDEX($DF:$DF,$GK250+24),"")</f>
      </c>
      <c r="EG250">
        <f>IF($GL250&gt;=25,INDEX($DF:$DF,$GK250+25),"")</f>
      </c>
      <c r="EH250">
        <f>IF($GL250&gt;=26,INDEX($DF:$DF,$GK250+26),"")</f>
      </c>
      <c r="EI250">
        <f>IF($GL250&gt;=27,INDEX($DF:$DF,$GK250+27),"")</f>
      </c>
      <c r="EJ250">
        <f>IF($GL250&gt;=28,INDEX($DF:$DF,$GK250+28),"")</f>
      </c>
      <c r="EK250">
        <f>IF($GL250&gt;=29,INDEX($DF:$DF,$GK250+29),"")</f>
      </c>
      <c r="EL250">
        <f>IF($GL250&gt;=30,INDEX($DF:$DF,$GK250+30),"")</f>
      </c>
      <c r="EM250">
        <f>IF($GL250&gt;=31,INDEX($DF:$DF,$GK250+31),"")</f>
      </c>
      <c r="EN250">
        <f>IF($GL250&gt;=32,INDEX($DF:$DF,$GK250+32),"")</f>
      </c>
      <c r="EO250">
        <f>IF($GL250&gt;=33,INDEX($DF:$DF,$GK250+33),"")</f>
      </c>
      <c r="EP250">
        <f>IF($GL250&gt;=34,INDEX($DF:$DF,$GK250+34),"")</f>
      </c>
      <c r="EQ250">
        <f>IF($GL250&gt;=35,INDEX($DF:$DF,$GK250+35),"")</f>
      </c>
      <c r="ER250">
        <f>IF($GL250&gt;=36,INDEX($DF:$DF,$GK250+36),"")</f>
      </c>
      <c r="ES250">
        <f>IF($GL250&gt;=37,INDEX($DF:$DF,$GK250+37),"")</f>
      </c>
      <c r="ET250">
        <f>IF($GL250&gt;=38,INDEX($DF:$DF,$GK250+38),"")</f>
      </c>
      <c r="EU250">
        <f>IF($GL250&gt;=39,INDEX($DF:$DF,$GK250+39),"")</f>
      </c>
      <c r="EV250">
        <f>IF($GL250&gt;=40,INDEX($DF:$DF,$GK250+40),"")</f>
      </c>
      <c r="EW250">
        <f>IF($GL250&gt;=1,INDEX($DG:$DG,$GK250+1),"")</f>
      </c>
      <c r="EX250">
        <f>IF($GL250&gt;=2,INDEX($DG:$DG,$GK250+2),"")</f>
      </c>
      <c r="EY250">
        <f>IF($GL250&gt;=3,INDEX($DG:$DG,$GK250+3),"")</f>
      </c>
      <c r="EZ250">
        <f>IF($GL250&gt;=4,INDEX($DG:$DG,$GK250+4),"")</f>
      </c>
      <c r="FA250">
        <f>IF($GL250&gt;=5,INDEX($DG:$DG,$GK250+5),"")</f>
      </c>
      <c r="FB250">
        <f>IF($GL250&gt;=6,INDEX($DG:$DG,$GK250+6),"")</f>
      </c>
      <c r="FC250">
        <f>IF($GL250&gt;=7,INDEX($DG:$DG,$GK250+7),"")</f>
      </c>
      <c r="FD250">
        <f>IF($GL250&gt;=8,INDEX($DG:$DG,$GK250+8),"")</f>
      </c>
      <c r="FE250">
        <f>IF($GL250&gt;=9,INDEX($DG:$DG,$GK250+9),"")</f>
      </c>
      <c r="FF250">
        <f>IF($GL250&gt;=10,INDEX($DG:$DG,$GK250+10),"")</f>
      </c>
      <c r="FG250">
        <f>IF($GL250&gt;=11,INDEX($DG:$DG,$GK250+11),"")</f>
      </c>
      <c r="FH250">
        <f>IF($GL250&gt;=12,INDEX($DG:$DG,$GK250+12),"")</f>
      </c>
      <c r="FI250">
        <f>IF($GL250&gt;=13,INDEX($DG:$DG,$GK250+13),"")</f>
      </c>
      <c r="FJ250">
        <f>IF($GL250&gt;=14,INDEX($DG:$DG,$GK250+14),"")</f>
      </c>
      <c r="FK250">
        <f>IF($GL250&gt;=15,INDEX($DG:$DG,$GK250+15),"")</f>
      </c>
      <c r="FL250">
        <f>IF($GL250&gt;=16,INDEX($DG:$DG,$GK250+16),"")</f>
      </c>
      <c r="FM250">
        <f>IF($GL250&gt;=17,INDEX($DG:$DG,$GK250+17),"")</f>
      </c>
      <c r="FN250">
        <f>IF($GL250&gt;=18,INDEX($DG:$DG,$GK250+18),"")</f>
      </c>
      <c r="FO250">
        <f>IF($GL250&gt;=19,INDEX($DG:$DG,$GK250+19),"")</f>
      </c>
      <c r="FP250">
        <f>IF($GL250&gt;=20,INDEX($DG:$DG,$GK250+20),"")</f>
      </c>
      <c r="FQ250">
        <f>IF($GL250&gt;=21,INDEX($DG:$DG,$GK250+21),"")</f>
      </c>
      <c r="FR250">
        <f>IF($GL250&gt;=22,INDEX($DG:$DG,$GK250+22),"")</f>
      </c>
      <c r="FS250">
        <f>IF($GL250&gt;=23,INDEX($DG:$DG,$GK250+23),"")</f>
      </c>
      <c r="FT250">
        <f>IF($GL250&gt;=24,INDEX($DG:$DG,$GK250+24),"")</f>
      </c>
      <c r="FU250">
        <f>IF($GL250&gt;=25,INDEX($DG:$DG,$GK250+25),"")</f>
      </c>
      <c r="FV250">
        <f>IF($GL250&gt;=26,INDEX($DG:$DG,$GK250+26),"")</f>
      </c>
      <c r="FW250">
        <f>IF($GL250&gt;=27,INDEX($DG:$DG,$GK250+27),"")</f>
      </c>
      <c r="FX250">
        <f>IF($GL250&gt;=28,INDEX($DG:$DG,$GK250+28),"")</f>
      </c>
      <c r="FY250">
        <f>IF($GL250&gt;=29,INDEX($DG:$DG,$GK250+29),"")</f>
      </c>
      <c r="FZ250">
        <f>IF($GL250&gt;=30,INDEX($DG:$DG,$GK250+30),"")</f>
      </c>
      <c r="GA250">
        <f>IF($GL250&gt;=31,INDEX($DG:$DG,$GK250+31),"")</f>
      </c>
      <c r="GB250">
        <f>IF($GL250&gt;=32,INDEX($DG:$DG,$GK250+32),"")</f>
      </c>
      <c r="GC250">
        <f>IF($GL250&gt;=33,INDEX($DG:$DG,$GK250+33),"")</f>
      </c>
      <c r="GD250">
        <f>IF($GL250&gt;=34,INDEX($DG:$DG,$GK250+34),"")</f>
      </c>
      <c r="GE250">
        <f>IF($GL250&gt;=35,INDEX($DG:$DG,$GK250+35),"")</f>
      </c>
      <c r="GF250">
        <f>IF($GL250&gt;=36,INDEX($DG:$DG,$GK250+36),"")</f>
      </c>
      <c r="GG250">
        <f>IF($GL250&gt;=37,INDEX($DG:$DG,$GK250+37),"")</f>
      </c>
      <c r="GH250">
        <f>IF($GL250&gt;=38,INDEX($DG:$DG,$GK250+38),"")</f>
      </c>
      <c r="GI250">
        <f>IF($GL250&gt;=39,INDEX($DG:$DG,$GK250+39),"")</f>
      </c>
      <c r="GJ250">
        <f>IF($GL250&gt;=40,INDEX($DG:$DG,$GK250+40),"")</f>
      </c>
      <c r="GK250">
        <f>IFERROR(MATCH($DE250,$DF$2:$DF$166,0)+1,0)</f>
      </c>
      <c r="GL250">
        <f>IFERROR(INDEX($DH$2:$DH$166,MATCH($DE250,$DF$2:$DF$166,0)),0)</f>
      </c>
      <c r="GM250">
        <f>IFERROR(MATCH($H250,$DI$250:$EV$250,0),0)</f>
      </c>
      <c r="GN250">
        <f>IF($GM250&gt;0,INDEX($EW$250:$GJ$250,$GM250),"")</f>
      </c>
      <c r="GO250" t="s">
        <v>776</v>
      </c>
      <c r="GQ250">
        <f>IF($IZ250&gt;=1,INDEX($GO:$GO,$IY250+1),"")</f>
      </c>
      <c r="GR250">
        <f>IF($IZ250&gt;=2,INDEX($GO:$GO,$IY250+2),"")</f>
      </c>
      <c r="GS250">
        <f>IF($IZ250&gt;=3,INDEX($GO:$GO,$IY250+3),"")</f>
      </c>
      <c r="GT250">
        <f>IF($IZ250&gt;=4,INDEX($GO:$GO,$IY250+4),"")</f>
      </c>
      <c r="GU250">
        <f>IF($IZ250&gt;=5,INDEX($GO:$GO,$IY250+5),"")</f>
      </c>
      <c r="GV250">
        <f>IF($IZ250&gt;=6,INDEX($GO:$GO,$IY250+6),"")</f>
      </c>
      <c r="GW250">
        <f>IF($IZ250&gt;=7,INDEX($GO:$GO,$IY250+7),"")</f>
      </c>
      <c r="GX250">
        <f>IF($IZ250&gt;=8,INDEX($GO:$GO,$IY250+8),"")</f>
      </c>
      <c r="GY250">
        <f>IF($IZ250&gt;=9,INDEX($GO:$GO,$IY250+9),"")</f>
      </c>
      <c r="GZ250">
        <f>IF($IZ250&gt;=10,INDEX($GO:$GO,$IY250+10),"")</f>
      </c>
      <c r="HA250">
        <f>IF($IZ250&gt;=11,INDEX($GO:$GO,$IY250+11),"")</f>
      </c>
      <c r="HB250">
        <f>IF($IZ250&gt;=12,INDEX($GO:$GO,$IY250+12),"")</f>
      </c>
      <c r="HC250">
        <f>IF($IZ250&gt;=13,INDEX($GO:$GO,$IY250+13),"")</f>
      </c>
      <c r="HD250">
        <f>IF($IZ250&gt;=14,INDEX($GO:$GO,$IY250+14),"")</f>
      </c>
      <c r="HE250">
        <f>IF($IZ250&gt;=15,INDEX($GO:$GO,$IY250+15),"")</f>
      </c>
      <c r="HF250">
        <f>IF($IZ250&gt;=16,INDEX($GO:$GO,$IY250+16),"")</f>
      </c>
      <c r="HG250">
        <f>IF($IZ250&gt;=17,INDEX($GO:$GO,$IY250+17),"")</f>
      </c>
      <c r="HH250">
        <f>IF($IZ250&gt;=18,INDEX($GO:$GO,$IY250+18),"")</f>
      </c>
      <c r="HI250">
        <f>IF($IZ250&gt;=19,INDEX($GO:$GO,$IY250+19),"")</f>
      </c>
      <c r="HJ250">
        <f>IF($IZ250&gt;=20,INDEX($GO:$GO,$IY250+20),"")</f>
      </c>
      <c r="HK250">
        <f>IF($IZ250&gt;=21,INDEX($GO:$GO,$IY250+21),"")</f>
      </c>
      <c r="HL250">
        <f>IF($IZ250&gt;=22,INDEX($GO:$GO,$IY250+22),"")</f>
      </c>
      <c r="HM250">
        <f>IF($IZ250&gt;=23,INDEX($GO:$GO,$IY250+23),"")</f>
      </c>
      <c r="HN250">
        <f>IF($IZ250&gt;=24,INDEX($GO:$GO,$IY250+24),"")</f>
      </c>
      <c r="HO250">
        <f>IF($IZ250&gt;=25,INDEX($GO:$GO,$IY250+25),"")</f>
      </c>
      <c r="HP250">
        <f>IF($IZ250&gt;=26,INDEX($GO:$GO,$IY250+26),"")</f>
      </c>
      <c r="HQ250">
        <f>IF($IZ250&gt;=27,INDEX($GO:$GO,$IY250+27),"")</f>
      </c>
      <c r="HR250">
        <f>IF($IZ250&gt;=28,INDEX($GO:$GO,$IY250+28),"")</f>
      </c>
      <c r="HS250">
        <f>IF($IZ250&gt;=29,INDEX($GO:$GO,$IY250+29),"")</f>
      </c>
      <c r="HT250">
        <f>IF($IZ250&gt;=30,INDEX($GO:$GO,$IY250+30),"")</f>
      </c>
      <c r="HU250">
        <f>IF($IZ250&gt;=31,INDEX($GO:$GO,$IY250+31),"")</f>
      </c>
      <c r="HV250">
        <f>IF($IZ250&gt;=32,INDEX($GO:$GO,$IY250+32),"")</f>
      </c>
      <c r="HW250">
        <f>IF($IZ250&gt;=33,INDEX($GO:$GO,$IY250+33),"")</f>
      </c>
      <c r="HX250">
        <f>IF($IZ250&gt;=34,INDEX($GO:$GO,$IY250+34),"")</f>
      </c>
      <c r="HY250">
        <f>IF($IZ250&gt;=35,INDEX($GO:$GO,$IY250+35),"")</f>
      </c>
      <c r="HZ250">
        <f>IF($IZ250&gt;=36,INDEX($GO:$GO,$IY250+36),"")</f>
      </c>
      <c r="IA250">
        <f>IF($IZ250&gt;=37,INDEX($GO:$GO,$IY250+37),"")</f>
      </c>
      <c r="IB250">
        <f>IF($IZ250&gt;=38,INDEX($GO:$GO,$IY250+38),"")</f>
      </c>
      <c r="IC250">
        <f>IF($IZ250&gt;=39,INDEX($GO:$GO,$IY250+39),"")</f>
      </c>
      <c r="ID250">
        <f>IF($IZ250&gt;=40,INDEX($GO:$GO,$IY250+40),"")</f>
      </c>
      <c r="IE250">
        <f>IF($IZ250&gt;=41,INDEX($GO:$GO,$IY250+41),"")</f>
      </c>
      <c r="IF250">
        <f>IF($IZ250&gt;=42,INDEX($GO:$GO,$IY250+42),"")</f>
      </c>
      <c r="IG250">
        <f>IF($IZ250&gt;=43,INDEX($GO:$GO,$IY250+43),"")</f>
      </c>
      <c r="IH250">
        <f>IF($IZ250&gt;=44,INDEX($GO:$GO,$IY250+44),"")</f>
      </c>
      <c r="II250">
        <f>IF($IZ250&gt;=45,INDEX($GO:$GO,$IY250+45),"")</f>
      </c>
      <c r="IJ250">
        <f>IF($IZ250&gt;=46,INDEX($GO:$GO,$IY250+46),"")</f>
      </c>
      <c r="IK250">
        <f>IF($IZ250&gt;=47,INDEX($GO:$GO,$IY250+47),"")</f>
      </c>
      <c r="IL250">
        <f>IF($IZ250&gt;=48,INDEX($GO:$GO,$IY250+48),"")</f>
      </c>
      <c r="IM250">
        <f>IF($IZ250&gt;=49,INDEX($GO:$GO,$IY250+49),"")</f>
      </c>
      <c r="IN250">
        <f>IF($IZ250&gt;=50,INDEX($GO:$GO,$IY250+50),"")</f>
      </c>
      <c r="IO250">
        <f>IF($IZ250&gt;=51,INDEX($GO:$GO,$IY250+51),"")</f>
      </c>
      <c r="IP250">
        <f>IF($IZ250&gt;=52,INDEX($GO:$GO,$IY250+52),"")</f>
      </c>
      <c r="IQ250">
        <f>IF($IZ250&gt;=53,INDEX($GO:$GO,$IY250+53),"")</f>
      </c>
      <c r="IR250">
        <f>IF($IZ250&gt;=54,INDEX($GO:$GO,$IY250+54),"")</f>
      </c>
      <c r="IS250">
        <f>IF($IZ250&gt;=55,INDEX($GO:$GO,$IY250+55),"")</f>
      </c>
      <c r="IT250">
        <f>IF($IZ250&gt;=56,INDEX($GO:$GO,$IY250+56),"")</f>
      </c>
      <c r="IU250">
        <f>IF($IZ250&gt;=57,INDEX($GO:$GO,$IY250+57),"")</f>
      </c>
      <c r="IV250">
        <f>IF($IZ250&gt;=58,INDEX($GO:$GO,$IY250+58),"")</f>
      </c>
      <c r="IW250">
        <f>IF($IZ250&gt;=59,INDEX($GO:$GO,$IY250+59),"")</f>
      </c>
      <c r="IX250">
        <f>IF($IZ250&gt;=60,INDEX($GO:$GO,$IY250+60),"")</f>
      </c>
      <c r="IY250">
        <f>IFERROR(MATCH($GN250,$GO$2:$GO$827,0)+1,0)</f>
      </c>
      <c r="IZ250">
        <f>IFERROR(INDEX($GP$2:$GP$827,MATCH($GN250,$GO$2:$GO$827,0)),0)</f>
      </c>
      <c r="JA250" t="s">
        <v>23</v>
      </c>
      <c r="JB250" t="s">
        <v>23</v>
      </c>
    </row>
    <row r="251" spans="1:262" x14ac:dyDescent="0.25">
      <c r="F251" s="1"/>
      <c r="G251" s="1"/>
      <c r="H251" s="1"/>
      <c r="I251" s="1"/>
      <c r="J251" s="1">
        <f>IFERROR(IF(FIND(" - ",$F251)&gt;0,MID($F251,FIND(" - ",$F251)+3,LEN($F251)),""),"")</f>
      </c>
      <c r="L251" s="1"/>
      <c r="N251" t="s">
        <v>23</v>
      </c>
      <c r="P251">
        <f>IF(OR($N251="",$O251=""),"",IFERROR($N251/$O251,0))</f>
      </c>
      <c r="Q251">
        <f>IF($N251="","",
IF($G251="","",
IF(ISNUMBER(SEARCH("exempt",LOWER($G251))),0,
$N251*(VALUE(SUBSTITUTE($G251,"%",""))/100))))</f>
      </c>
      <c r="W251">
        <f>IF($N251="","",
SUM($N251,$Q251,$U251,$R251,$T251)-
IF($V251="",0,VALUE($V251)))</f>
      </c>
      <c r="AE251" t="s">
        <v>1047</v>
      </c>
      <c r="AJ251" t="s">
        <v>1048</v>
      </c>
      <c r="AM251">
        <f>IFERROR(LEFT($F251,FIND(" - ",$F251)-1),$F251)</f>
      </c>
      <c r="AP251">
        <f>IF($CE251&gt;=1,INDEX($AN:$AN,$CD251+1),"")</f>
      </c>
      <c r="AQ251">
        <f>IF($CE251&gt;=2,INDEX($AN:$AN,$CD251+2),"")</f>
      </c>
      <c r="AR251">
        <f>IF($CE251&gt;=3,INDEX($AN:$AN,$CD251+3),"")</f>
      </c>
      <c r="AS251">
        <f>IF($CE251&gt;=4,INDEX($AN:$AN,$CD251+4),"")</f>
      </c>
      <c r="AT251">
        <f>IF($CE251&gt;=5,INDEX($AN:$AN,$CD251+5),"")</f>
      </c>
      <c r="AU251">
        <f>IF($CE251&gt;=6,INDEX($AN:$AN,$CD251+6),"")</f>
      </c>
      <c r="AV251">
        <f>IF($CE251&gt;=7,INDEX($AN:$AN,$CD251+7),"")</f>
      </c>
      <c r="AW251">
        <f>IF($CE251&gt;=8,INDEX($AN:$AN,$CD251+8),"")</f>
      </c>
      <c r="AX251">
        <f>IF($CE251&gt;=9,INDEX($AN:$AN,$CD251+9),"")</f>
      </c>
      <c r="AY251">
        <f>IF($CE251&gt;=10,INDEX($AN:$AN,$CD251+10),"")</f>
      </c>
      <c r="AZ251">
        <f>IF($CE251&gt;=11,INDEX($AN:$AN,$CD251+11),"")</f>
      </c>
      <c r="BA251">
        <f>IF($CE251&gt;=12,INDEX($AN:$AN,$CD251+12),"")</f>
      </c>
      <c r="BB251">
        <f>IF($CE251&gt;=13,INDEX($AN:$AN,$CD251+13),"")</f>
      </c>
      <c r="BC251">
        <f>IF($CE251&gt;=14,INDEX($AN:$AN,$CD251+14),"")</f>
      </c>
      <c r="BD251">
        <f>IF($CE251&gt;=15,INDEX($AN:$AN,$CD251+15),"")</f>
      </c>
      <c r="BE251">
        <f>IF($CE251&gt;=16,INDEX($AN:$AN,$CD251+16),"")</f>
      </c>
      <c r="BF251">
        <f>IF($CE251&gt;=17,INDEX($AN:$AN,$CD251+17),"")</f>
      </c>
      <c r="BG251">
        <f>IF($CE251&gt;=18,INDEX($AN:$AN,$CD251+18),"")</f>
      </c>
      <c r="BH251">
        <f>IF($CE251&gt;=19,INDEX($AN:$AN,$CD251+19),"")</f>
      </c>
      <c r="BI251">
        <f>IF($CE251&gt;=20,INDEX($AN:$AN,$CD251+20),"")</f>
      </c>
      <c r="BJ251">
        <f>IF($CE251&gt;=21,INDEX($AN:$AN,$CD251+21),"")</f>
      </c>
      <c r="BK251">
        <f>IF($CE251&gt;=22,INDEX($AN:$AN,$CD251+22),"")</f>
      </c>
      <c r="BL251">
        <f>IF($CE251&gt;=23,INDEX($AN:$AN,$CD251+23),"")</f>
      </c>
      <c r="BM251">
        <f>IF($CE251&gt;=24,INDEX($AN:$AN,$CD251+24),"")</f>
      </c>
      <c r="BN251">
        <f>IF($CE251&gt;=25,INDEX($AN:$AN,$CD251+25),"")</f>
      </c>
      <c r="BO251">
        <f>IF($CE251&gt;=26,INDEX($AN:$AN,$CD251+26),"")</f>
      </c>
      <c r="BP251">
        <f>IF($CE251&gt;=27,INDEX($AN:$AN,$CD251+27),"")</f>
      </c>
      <c r="BQ251">
        <f>IF($CE251&gt;=28,INDEX($AN:$AN,$CD251+28),"")</f>
      </c>
      <c r="BR251">
        <f>IF($CE251&gt;=29,INDEX($AN:$AN,$CD251+29),"")</f>
      </c>
      <c r="BS251">
        <f>IF($CE251&gt;=30,INDEX($AN:$AN,$CD251+30),"")</f>
      </c>
      <c r="BT251">
        <f>IF($CE251&gt;=31,INDEX($AN:$AN,$CD251+31),"")</f>
      </c>
      <c r="BU251">
        <f>IF($CE251&gt;=32,INDEX($AN:$AN,$CD251+32),"")</f>
      </c>
      <c r="BV251">
        <f>IF($CE251&gt;=33,INDEX($AN:$AN,$CD251+33),"")</f>
      </c>
      <c r="BW251">
        <f>IF($CE251&gt;=34,INDEX($AN:$AN,$CD251+34),"")</f>
      </c>
      <c r="BX251">
        <f>IF($CE251&gt;=35,INDEX($AN:$AN,$CD251+35),"")</f>
      </c>
      <c r="BY251">
        <f>IF($CE251&gt;=36,INDEX($AN:$AN,$CD251+36),"")</f>
      </c>
      <c r="BZ251">
        <f>IF($CE251&gt;=37,INDEX($AN:$AN,$CD251+37),"")</f>
      </c>
      <c r="CA251">
        <f>IF($CE251&gt;=38,INDEX($AN:$AN,$CD251+38),"")</f>
      </c>
      <c r="CB251">
        <f>IF($CE251&gt;=39,INDEX($AN:$AN,$CD251+39),"")</f>
      </c>
      <c r="CC251">
        <f>IF($CE251&gt;=40,INDEX($AN:$AN,$CD251+40),"")</f>
      </c>
      <c r="CD251">
        <f>IFERROR(MATCH($AM251,$AN$2:$AN$133,0)+1,0)</f>
      </c>
      <c r="CE251">
        <f>IFERROR(INDEX($AO$2:$AO$133,MATCH($AM251,$AN$2:$AN$133,0)),0)</f>
      </c>
      <c r="CF251">
        <f>IFERROR(LEFT($K251,FIND(" - ",$K251)-1),$K251)</f>
      </c>
      <c r="CG251" t="s">
        <v>64</v>
      </c>
      <c r="CI251">
        <f>IF($DD251&gt;=1,INDEX($CG:$CG,$DC251+1),"")</f>
      </c>
      <c r="CJ251">
        <f>IF($DD251&gt;=2,INDEX($CG:$CG,$DC251+2),"")</f>
      </c>
      <c r="CK251">
        <f>IF($DD251&gt;=3,INDEX($CG:$CG,$DC251+3),"")</f>
      </c>
      <c r="CL251">
        <f>IF($DD251&gt;=4,INDEX($CG:$CG,$DC251+4),"")</f>
      </c>
      <c r="CM251">
        <f>IF($DD251&gt;=5,INDEX($CG:$CG,$DC251+5),"")</f>
      </c>
      <c r="CN251">
        <f>IF($DD251&gt;=6,INDEX($CG:$CG,$DC251+6),"")</f>
      </c>
      <c r="CO251">
        <f>IF($DD251&gt;=7,INDEX($CG:$CG,$DC251+7),"")</f>
      </c>
      <c r="CP251">
        <f>IF($DD251&gt;=8,INDEX($CG:$CG,$DC251+8),"")</f>
      </c>
      <c r="CQ251">
        <f>IF($DD251&gt;=9,INDEX($CG:$CG,$DC251+9),"")</f>
      </c>
      <c r="CR251">
        <f>IF($DD251&gt;=10,INDEX($CG:$CG,$DC251+10),"")</f>
      </c>
      <c r="CS251">
        <f>IF($DD251&gt;=11,INDEX($CG:$CG,$DC251+11),"")</f>
      </c>
      <c r="CT251">
        <f>IF($DD251&gt;=12,INDEX($CG:$CG,$DC251+12),"")</f>
      </c>
      <c r="CU251">
        <f>IF($DD251&gt;=13,INDEX($CG:$CG,$DC251+13),"")</f>
      </c>
      <c r="CV251">
        <f>IF($DD251&gt;=14,INDEX($CG:$CG,$DC251+14),"")</f>
      </c>
      <c r="CW251">
        <f>IF($DD251&gt;=15,INDEX($CG:$CG,$DC251+15),"")</f>
      </c>
      <c r="CX251">
        <f>IF($DD251&gt;=16,INDEX($CG:$CG,$DC251+16),"")</f>
      </c>
      <c r="CY251">
        <f>IF($DD251&gt;=17,INDEX($CG:$CG,$DC251+17),"")</f>
      </c>
      <c r="CZ251">
        <f>IF($DD251&gt;=18,INDEX($CG:$CG,$DC251+18),"")</f>
      </c>
      <c r="DA251">
        <f>IF($DD251&gt;=19,INDEX($CG:$CG,$DC251+19),"")</f>
      </c>
      <c r="DB251">
        <f>IF($DD251&gt;=20,INDEX($CG:$CG,$DC251+20),"")</f>
      </c>
      <c r="DC251">
        <f>IFERROR(MATCH($CF251,$CG$2:$CG$1558,0)+1,0)</f>
      </c>
      <c r="DD251">
        <f>IFERROR(INDEX($CH$2:$CH$1558,MATCH($CF251,$CG$2:$CG$1558,0)),0)</f>
      </c>
      <c r="DE251">
        <f>IFERROR(INDEX($AL:$AL,MATCH($G251,$AK:$AK,0))&amp;"","")</f>
      </c>
      <c r="DI251">
        <f>IF($GL251&gt;=1,INDEX($DF:$DF,$GK251+1),"")</f>
      </c>
      <c r="DJ251">
        <f>IF($GL251&gt;=2,INDEX($DF:$DF,$GK251+2),"")</f>
      </c>
      <c r="DK251">
        <f>IF($GL251&gt;=3,INDEX($DF:$DF,$GK251+3),"")</f>
      </c>
      <c r="DL251">
        <f>IF($GL251&gt;=4,INDEX($DF:$DF,$GK251+4),"")</f>
      </c>
      <c r="DM251">
        <f>IF($GL251&gt;=5,INDEX($DF:$DF,$GK251+5),"")</f>
      </c>
      <c r="DN251">
        <f>IF($GL251&gt;=6,INDEX($DF:$DF,$GK251+6),"")</f>
      </c>
      <c r="DO251">
        <f>IF($GL251&gt;=7,INDEX($DF:$DF,$GK251+7),"")</f>
      </c>
      <c r="DP251">
        <f>IF($GL251&gt;=8,INDEX($DF:$DF,$GK251+8),"")</f>
      </c>
      <c r="DQ251">
        <f>IF($GL251&gt;=9,INDEX($DF:$DF,$GK251+9),"")</f>
      </c>
      <c r="DR251">
        <f>IF($GL251&gt;=10,INDEX($DF:$DF,$GK251+10),"")</f>
      </c>
      <c r="DS251">
        <f>IF($GL251&gt;=11,INDEX($DF:$DF,$GK251+11),"")</f>
      </c>
      <c r="DT251">
        <f>IF($GL251&gt;=12,INDEX($DF:$DF,$GK251+12),"")</f>
      </c>
      <c r="DU251">
        <f>IF($GL251&gt;=13,INDEX($DF:$DF,$GK251+13),"")</f>
      </c>
      <c r="DV251">
        <f>IF($GL251&gt;=14,INDEX($DF:$DF,$GK251+14),"")</f>
      </c>
      <c r="DW251">
        <f>IF($GL251&gt;=15,INDEX($DF:$DF,$GK251+15),"")</f>
      </c>
      <c r="DX251">
        <f>IF($GL251&gt;=16,INDEX($DF:$DF,$GK251+16),"")</f>
      </c>
      <c r="DY251">
        <f>IF($GL251&gt;=17,INDEX($DF:$DF,$GK251+17),"")</f>
      </c>
      <c r="DZ251">
        <f>IF($GL251&gt;=18,INDEX($DF:$DF,$GK251+18),"")</f>
      </c>
      <c r="EA251">
        <f>IF($GL251&gt;=19,INDEX($DF:$DF,$GK251+19),"")</f>
      </c>
      <c r="EB251">
        <f>IF($GL251&gt;=20,INDEX($DF:$DF,$GK251+20),"")</f>
      </c>
      <c r="EC251">
        <f>IF($GL251&gt;=21,INDEX($DF:$DF,$GK251+21),"")</f>
      </c>
      <c r="ED251">
        <f>IF($GL251&gt;=22,INDEX($DF:$DF,$GK251+22),"")</f>
      </c>
      <c r="EE251">
        <f>IF($GL251&gt;=23,INDEX($DF:$DF,$GK251+23),"")</f>
      </c>
      <c r="EF251">
        <f>IF($GL251&gt;=24,INDEX($DF:$DF,$GK251+24),"")</f>
      </c>
      <c r="EG251">
        <f>IF($GL251&gt;=25,INDEX($DF:$DF,$GK251+25),"")</f>
      </c>
      <c r="EH251">
        <f>IF($GL251&gt;=26,INDEX($DF:$DF,$GK251+26),"")</f>
      </c>
      <c r="EI251">
        <f>IF($GL251&gt;=27,INDEX($DF:$DF,$GK251+27),"")</f>
      </c>
      <c r="EJ251">
        <f>IF($GL251&gt;=28,INDEX($DF:$DF,$GK251+28),"")</f>
      </c>
      <c r="EK251">
        <f>IF($GL251&gt;=29,INDEX($DF:$DF,$GK251+29),"")</f>
      </c>
      <c r="EL251">
        <f>IF($GL251&gt;=30,INDEX($DF:$DF,$GK251+30),"")</f>
      </c>
      <c r="EM251">
        <f>IF($GL251&gt;=31,INDEX($DF:$DF,$GK251+31),"")</f>
      </c>
      <c r="EN251">
        <f>IF($GL251&gt;=32,INDEX($DF:$DF,$GK251+32),"")</f>
      </c>
      <c r="EO251">
        <f>IF($GL251&gt;=33,INDEX($DF:$DF,$GK251+33),"")</f>
      </c>
      <c r="EP251">
        <f>IF($GL251&gt;=34,INDEX($DF:$DF,$GK251+34),"")</f>
      </c>
      <c r="EQ251">
        <f>IF($GL251&gt;=35,INDEX($DF:$DF,$GK251+35),"")</f>
      </c>
      <c r="ER251">
        <f>IF($GL251&gt;=36,INDEX($DF:$DF,$GK251+36),"")</f>
      </c>
      <c r="ES251">
        <f>IF($GL251&gt;=37,INDEX($DF:$DF,$GK251+37),"")</f>
      </c>
      <c r="ET251">
        <f>IF($GL251&gt;=38,INDEX($DF:$DF,$GK251+38),"")</f>
      </c>
      <c r="EU251">
        <f>IF($GL251&gt;=39,INDEX($DF:$DF,$GK251+39),"")</f>
      </c>
      <c r="EV251">
        <f>IF($GL251&gt;=40,INDEX($DF:$DF,$GK251+40),"")</f>
      </c>
      <c r="EW251">
        <f>IF($GL251&gt;=1,INDEX($DG:$DG,$GK251+1),"")</f>
      </c>
      <c r="EX251">
        <f>IF($GL251&gt;=2,INDEX($DG:$DG,$GK251+2),"")</f>
      </c>
      <c r="EY251">
        <f>IF($GL251&gt;=3,INDEX($DG:$DG,$GK251+3),"")</f>
      </c>
      <c r="EZ251">
        <f>IF($GL251&gt;=4,INDEX($DG:$DG,$GK251+4),"")</f>
      </c>
      <c r="FA251">
        <f>IF($GL251&gt;=5,INDEX($DG:$DG,$GK251+5),"")</f>
      </c>
      <c r="FB251">
        <f>IF($GL251&gt;=6,INDEX($DG:$DG,$GK251+6),"")</f>
      </c>
      <c r="FC251">
        <f>IF($GL251&gt;=7,INDEX($DG:$DG,$GK251+7),"")</f>
      </c>
      <c r="FD251">
        <f>IF($GL251&gt;=8,INDEX($DG:$DG,$GK251+8),"")</f>
      </c>
      <c r="FE251">
        <f>IF($GL251&gt;=9,INDEX($DG:$DG,$GK251+9),"")</f>
      </c>
      <c r="FF251">
        <f>IF($GL251&gt;=10,INDEX($DG:$DG,$GK251+10),"")</f>
      </c>
      <c r="FG251">
        <f>IF($GL251&gt;=11,INDEX($DG:$DG,$GK251+11),"")</f>
      </c>
      <c r="FH251">
        <f>IF($GL251&gt;=12,INDEX($DG:$DG,$GK251+12),"")</f>
      </c>
      <c r="FI251">
        <f>IF($GL251&gt;=13,INDEX($DG:$DG,$GK251+13),"")</f>
      </c>
      <c r="FJ251">
        <f>IF($GL251&gt;=14,INDEX($DG:$DG,$GK251+14),"")</f>
      </c>
      <c r="FK251">
        <f>IF($GL251&gt;=15,INDEX($DG:$DG,$GK251+15),"")</f>
      </c>
      <c r="FL251">
        <f>IF($GL251&gt;=16,INDEX($DG:$DG,$GK251+16),"")</f>
      </c>
      <c r="FM251">
        <f>IF($GL251&gt;=17,INDEX($DG:$DG,$GK251+17),"")</f>
      </c>
      <c r="FN251">
        <f>IF($GL251&gt;=18,INDEX($DG:$DG,$GK251+18),"")</f>
      </c>
      <c r="FO251">
        <f>IF($GL251&gt;=19,INDEX($DG:$DG,$GK251+19),"")</f>
      </c>
      <c r="FP251">
        <f>IF($GL251&gt;=20,INDEX($DG:$DG,$GK251+20),"")</f>
      </c>
      <c r="FQ251">
        <f>IF($GL251&gt;=21,INDEX($DG:$DG,$GK251+21),"")</f>
      </c>
      <c r="FR251">
        <f>IF($GL251&gt;=22,INDEX($DG:$DG,$GK251+22),"")</f>
      </c>
      <c r="FS251">
        <f>IF($GL251&gt;=23,INDEX($DG:$DG,$GK251+23),"")</f>
      </c>
      <c r="FT251">
        <f>IF($GL251&gt;=24,INDEX($DG:$DG,$GK251+24),"")</f>
      </c>
      <c r="FU251">
        <f>IF($GL251&gt;=25,INDEX($DG:$DG,$GK251+25),"")</f>
      </c>
      <c r="FV251">
        <f>IF($GL251&gt;=26,INDEX($DG:$DG,$GK251+26),"")</f>
      </c>
      <c r="FW251">
        <f>IF($GL251&gt;=27,INDEX($DG:$DG,$GK251+27),"")</f>
      </c>
      <c r="FX251">
        <f>IF($GL251&gt;=28,INDEX($DG:$DG,$GK251+28),"")</f>
      </c>
      <c r="FY251">
        <f>IF($GL251&gt;=29,INDEX($DG:$DG,$GK251+29),"")</f>
      </c>
      <c r="FZ251">
        <f>IF($GL251&gt;=30,INDEX($DG:$DG,$GK251+30),"")</f>
      </c>
      <c r="GA251">
        <f>IF($GL251&gt;=31,INDEX($DG:$DG,$GK251+31),"")</f>
      </c>
      <c r="GB251">
        <f>IF($GL251&gt;=32,INDEX($DG:$DG,$GK251+32),"")</f>
      </c>
      <c r="GC251">
        <f>IF($GL251&gt;=33,INDEX($DG:$DG,$GK251+33),"")</f>
      </c>
      <c r="GD251">
        <f>IF($GL251&gt;=34,INDEX($DG:$DG,$GK251+34),"")</f>
      </c>
      <c r="GE251">
        <f>IF($GL251&gt;=35,INDEX($DG:$DG,$GK251+35),"")</f>
      </c>
      <c r="GF251">
        <f>IF($GL251&gt;=36,INDEX($DG:$DG,$GK251+36),"")</f>
      </c>
      <c r="GG251">
        <f>IF($GL251&gt;=37,INDEX($DG:$DG,$GK251+37),"")</f>
      </c>
      <c r="GH251">
        <f>IF($GL251&gt;=38,INDEX($DG:$DG,$GK251+38),"")</f>
      </c>
      <c r="GI251">
        <f>IF($GL251&gt;=39,INDEX($DG:$DG,$GK251+39),"")</f>
      </c>
      <c r="GJ251">
        <f>IF($GL251&gt;=40,INDEX($DG:$DG,$GK251+40),"")</f>
      </c>
      <c r="GK251">
        <f>IFERROR(MATCH($DE251,$DF$2:$DF$166,0)+1,0)</f>
      </c>
      <c r="GL251">
        <f>IFERROR(INDEX($DH$2:$DH$166,MATCH($DE251,$DF$2:$DF$166,0)),0)</f>
      </c>
      <c r="GM251">
        <f>IFERROR(MATCH($H251,$DI$251:$EV$251,0),0)</f>
      </c>
      <c r="GN251">
        <f>IF($GM251&gt;0,INDEX($EW$251:$GJ$251,$GM251),"")</f>
      </c>
      <c r="GO251" t="s">
        <v>779</v>
      </c>
      <c r="GQ251">
        <f>IF($IZ251&gt;=1,INDEX($GO:$GO,$IY251+1),"")</f>
      </c>
      <c r="GR251">
        <f>IF($IZ251&gt;=2,INDEX($GO:$GO,$IY251+2),"")</f>
      </c>
      <c r="GS251">
        <f>IF($IZ251&gt;=3,INDEX($GO:$GO,$IY251+3),"")</f>
      </c>
      <c r="GT251">
        <f>IF($IZ251&gt;=4,INDEX($GO:$GO,$IY251+4),"")</f>
      </c>
      <c r="GU251">
        <f>IF($IZ251&gt;=5,INDEX($GO:$GO,$IY251+5),"")</f>
      </c>
      <c r="GV251">
        <f>IF($IZ251&gt;=6,INDEX($GO:$GO,$IY251+6),"")</f>
      </c>
      <c r="GW251">
        <f>IF($IZ251&gt;=7,INDEX($GO:$GO,$IY251+7),"")</f>
      </c>
      <c r="GX251">
        <f>IF($IZ251&gt;=8,INDEX($GO:$GO,$IY251+8),"")</f>
      </c>
      <c r="GY251">
        <f>IF($IZ251&gt;=9,INDEX($GO:$GO,$IY251+9),"")</f>
      </c>
      <c r="GZ251">
        <f>IF($IZ251&gt;=10,INDEX($GO:$GO,$IY251+10),"")</f>
      </c>
      <c r="HA251">
        <f>IF($IZ251&gt;=11,INDEX($GO:$GO,$IY251+11),"")</f>
      </c>
      <c r="HB251">
        <f>IF($IZ251&gt;=12,INDEX($GO:$GO,$IY251+12),"")</f>
      </c>
      <c r="HC251">
        <f>IF($IZ251&gt;=13,INDEX($GO:$GO,$IY251+13),"")</f>
      </c>
      <c r="HD251">
        <f>IF($IZ251&gt;=14,INDEX($GO:$GO,$IY251+14),"")</f>
      </c>
      <c r="HE251">
        <f>IF($IZ251&gt;=15,INDEX($GO:$GO,$IY251+15),"")</f>
      </c>
      <c r="HF251">
        <f>IF($IZ251&gt;=16,INDEX($GO:$GO,$IY251+16),"")</f>
      </c>
      <c r="HG251">
        <f>IF($IZ251&gt;=17,INDEX($GO:$GO,$IY251+17),"")</f>
      </c>
      <c r="HH251">
        <f>IF($IZ251&gt;=18,INDEX($GO:$GO,$IY251+18),"")</f>
      </c>
      <c r="HI251">
        <f>IF($IZ251&gt;=19,INDEX($GO:$GO,$IY251+19),"")</f>
      </c>
      <c r="HJ251">
        <f>IF($IZ251&gt;=20,INDEX($GO:$GO,$IY251+20),"")</f>
      </c>
      <c r="HK251">
        <f>IF($IZ251&gt;=21,INDEX($GO:$GO,$IY251+21),"")</f>
      </c>
      <c r="HL251">
        <f>IF($IZ251&gt;=22,INDEX($GO:$GO,$IY251+22),"")</f>
      </c>
      <c r="HM251">
        <f>IF($IZ251&gt;=23,INDEX($GO:$GO,$IY251+23),"")</f>
      </c>
      <c r="HN251">
        <f>IF($IZ251&gt;=24,INDEX($GO:$GO,$IY251+24),"")</f>
      </c>
      <c r="HO251">
        <f>IF($IZ251&gt;=25,INDEX($GO:$GO,$IY251+25),"")</f>
      </c>
      <c r="HP251">
        <f>IF($IZ251&gt;=26,INDEX($GO:$GO,$IY251+26),"")</f>
      </c>
      <c r="HQ251">
        <f>IF($IZ251&gt;=27,INDEX($GO:$GO,$IY251+27),"")</f>
      </c>
      <c r="HR251">
        <f>IF($IZ251&gt;=28,INDEX($GO:$GO,$IY251+28),"")</f>
      </c>
      <c r="HS251">
        <f>IF($IZ251&gt;=29,INDEX($GO:$GO,$IY251+29),"")</f>
      </c>
      <c r="HT251">
        <f>IF($IZ251&gt;=30,INDEX($GO:$GO,$IY251+30),"")</f>
      </c>
      <c r="HU251">
        <f>IF($IZ251&gt;=31,INDEX($GO:$GO,$IY251+31),"")</f>
      </c>
      <c r="HV251">
        <f>IF($IZ251&gt;=32,INDEX($GO:$GO,$IY251+32),"")</f>
      </c>
      <c r="HW251">
        <f>IF($IZ251&gt;=33,INDEX($GO:$GO,$IY251+33),"")</f>
      </c>
      <c r="HX251">
        <f>IF($IZ251&gt;=34,INDEX($GO:$GO,$IY251+34),"")</f>
      </c>
      <c r="HY251">
        <f>IF($IZ251&gt;=35,INDEX($GO:$GO,$IY251+35),"")</f>
      </c>
      <c r="HZ251">
        <f>IF($IZ251&gt;=36,INDEX($GO:$GO,$IY251+36),"")</f>
      </c>
      <c r="IA251">
        <f>IF($IZ251&gt;=37,INDEX($GO:$GO,$IY251+37),"")</f>
      </c>
      <c r="IB251">
        <f>IF($IZ251&gt;=38,INDEX($GO:$GO,$IY251+38),"")</f>
      </c>
      <c r="IC251">
        <f>IF($IZ251&gt;=39,INDEX($GO:$GO,$IY251+39),"")</f>
      </c>
      <c r="ID251">
        <f>IF($IZ251&gt;=40,INDEX($GO:$GO,$IY251+40),"")</f>
      </c>
      <c r="IE251">
        <f>IF($IZ251&gt;=41,INDEX($GO:$GO,$IY251+41),"")</f>
      </c>
      <c r="IF251">
        <f>IF($IZ251&gt;=42,INDEX($GO:$GO,$IY251+42),"")</f>
      </c>
      <c r="IG251">
        <f>IF($IZ251&gt;=43,INDEX($GO:$GO,$IY251+43),"")</f>
      </c>
      <c r="IH251">
        <f>IF($IZ251&gt;=44,INDEX($GO:$GO,$IY251+44),"")</f>
      </c>
      <c r="II251">
        <f>IF($IZ251&gt;=45,INDEX($GO:$GO,$IY251+45),"")</f>
      </c>
      <c r="IJ251">
        <f>IF($IZ251&gt;=46,INDEX($GO:$GO,$IY251+46),"")</f>
      </c>
      <c r="IK251">
        <f>IF($IZ251&gt;=47,INDEX($GO:$GO,$IY251+47),"")</f>
      </c>
      <c r="IL251">
        <f>IF($IZ251&gt;=48,INDEX($GO:$GO,$IY251+48),"")</f>
      </c>
      <c r="IM251">
        <f>IF($IZ251&gt;=49,INDEX($GO:$GO,$IY251+49),"")</f>
      </c>
      <c r="IN251">
        <f>IF($IZ251&gt;=50,INDEX($GO:$GO,$IY251+50),"")</f>
      </c>
      <c r="IO251">
        <f>IF($IZ251&gt;=51,INDEX($GO:$GO,$IY251+51),"")</f>
      </c>
      <c r="IP251">
        <f>IF($IZ251&gt;=52,INDEX($GO:$GO,$IY251+52),"")</f>
      </c>
      <c r="IQ251">
        <f>IF($IZ251&gt;=53,INDEX($GO:$GO,$IY251+53),"")</f>
      </c>
      <c r="IR251">
        <f>IF($IZ251&gt;=54,INDEX($GO:$GO,$IY251+54),"")</f>
      </c>
      <c r="IS251">
        <f>IF($IZ251&gt;=55,INDEX($GO:$GO,$IY251+55),"")</f>
      </c>
      <c r="IT251">
        <f>IF($IZ251&gt;=56,INDEX($GO:$GO,$IY251+56),"")</f>
      </c>
      <c r="IU251">
        <f>IF($IZ251&gt;=57,INDEX($GO:$GO,$IY251+57),"")</f>
      </c>
      <c r="IV251">
        <f>IF($IZ251&gt;=58,INDEX($GO:$GO,$IY251+58),"")</f>
      </c>
      <c r="IW251">
        <f>IF($IZ251&gt;=59,INDEX($GO:$GO,$IY251+59),"")</f>
      </c>
      <c r="IX251">
        <f>IF($IZ251&gt;=60,INDEX($GO:$GO,$IY251+60),"")</f>
      </c>
      <c r="IY251">
        <f>IFERROR(MATCH($GN251,$GO$2:$GO$827,0)+1,0)</f>
      </c>
      <c r="IZ251">
        <f>IFERROR(INDEX($GP$2:$GP$827,MATCH($GN251,$GO$2:$GO$827,0)),0)</f>
      </c>
      <c r="JA251" t="s">
        <v>23</v>
      </c>
      <c r="JB251" t="s">
        <v>23</v>
      </c>
    </row>
    <row r="252" spans="1:262" x14ac:dyDescent="0.25">
      <c r="F252" s="1"/>
      <c r="G252" s="1"/>
      <c r="H252" s="1"/>
      <c r="I252" s="1"/>
      <c r="J252" s="1">
        <f>IFERROR(IF(FIND(" - ",$F252)&gt;0,MID($F252,FIND(" - ",$F252)+3,LEN($F252)),""),"")</f>
      </c>
      <c r="L252" s="1"/>
      <c r="N252" t="s">
        <v>23</v>
      </c>
      <c r="P252">
        <f>IF(OR($N252="",$O252=""),"",IFERROR($N252/$O252,0))</f>
      </c>
      <c r="Q252">
        <f>IF($N252="","",
IF($G252="","",
IF(ISNUMBER(SEARCH("exempt",LOWER($G252))),0,
$N252*(VALUE(SUBSTITUTE($G252,"%",""))/100))))</f>
      </c>
      <c r="W252">
        <f>IF($N252="","",
SUM($N252,$Q252,$U252,$R252,$T252)-
IF($V252="",0,VALUE($V252)))</f>
      </c>
      <c r="AE252" t="s">
        <v>1049</v>
      </c>
      <c r="AJ252" t="s">
        <v>1050</v>
      </c>
      <c r="AM252">
        <f>IFERROR(LEFT($F252,FIND(" - ",$F252)-1),$F252)</f>
      </c>
      <c r="AP252">
        <f>IF($CE252&gt;=1,INDEX($AN:$AN,$CD252+1),"")</f>
      </c>
      <c r="AQ252">
        <f>IF($CE252&gt;=2,INDEX($AN:$AN,$CD252+2),"")</f>
      </c>
      <c r="AR252">
        <f>IF($CE252&gt;=3,INDEX($AN:$AN,$CD252+3),"")</f>
      </c>
      <c r="AS252">
        <f>IF($CE252&gt;=4,INDEX($AN:$AN,$CD252+4),"")</f>
      </c>
      <c r="AT252">
        <f>IF($CE252&gt;=5,INDEX($AN:$AN,$CD252+5),"")</f>
      </c>
      <c r="AU252">
        <f>IF($CE252&gt;=6,INDEX($AN:$AN,$CD252+6),"")</f>
      </c>
      <c r="AV252">
        <f>IF($CE252&gt;=7,INDEX($AN:$AN,$CD252+7),"")</f>
      </c>
      <c r="AW252">
        <f>IF($CE252&gt;=8,INDEX($AN:$AN,$CD252+8),"")</f>
      </c>
      <c r="AX252">
        <f>IF($CE252&gt;=9,INDEX($AN:$AN,$CD252+9),"")</f>
      </c>
      <c r="AY252">
        <f>IF($CE252&gt;=10,INDEX($AN:$AN,$CD252+10),"")</f>
      </c>
      <c r="AZ252">
        <f>IF($CE252&gt;=11,INDEX($AN:$AN,$CD252+11),"")</f>
      </c>
      <c r="BA252">
        <f>IF($CE252&gt;=12,INDEX($AN:$AN,$CD252+12),"")</f>
      </c>
      <c r="BB252">
        <f>IF($CE252&gt;=13,INDEX($AN:$AN,$CD252+13),"")</f>
      </c>
      <c r="BC252">
        <f>IF($CE252&gt;=14,INDEX($AN:$AN,$CD252+14),"")</f>
      </c>
      <c r="BD252">
        <f>IF($CE252&gt;=15,INDEX($AN:$AN,$CD252+15),"")</f>
      </c>
      <c r="BE252">
        <f>IF($CE252&gt;=16,INDEX($AN:$AN,$CD252+16),"")</f>
      </c>
      <c r="BF252">
        <f>IF($CE252&gt;=17,INDEX($AN:$AN,$CD252+17),"")</f>
      </c>
      <c r="BG252">
        <f>IF($CE252&gt;=18,INDEX($AN:$AN,$CD252+18),"")</f>
      </c>
      <c r="BH252">
        <f>IF($CE252&gt;=19,INDEX($AN:$AN,$CD252+19),"")</f>
      </c>
      <c r="BI252">
        <f>IF($CE252&gt;=20,INDEX($AN:$AN,$CD252+20),"")</f>
      </c>
      <c r="BJ252">
        <f>IF($CE252&gt;=21,INDEX($AN:$AN,$CD252+21),"")</f>
      </c>
      <c r="BK252">
        <f>IF($CE252&gt;=22,INDEX($AN:$AN,$CD252+22),"")</f>
      </c>
      <c r="BL252">
        <f>IF($CE252&gt;=23,INDEX($AN:$AN,$CD252+23),"")</f>
      </c>
      <c r="BM252">
        <f>IF($CE252&gt;=24,INDEX($AN:$AN,$CD252+24),"")</f>
      </c>
      <c r="BN252">
        <f>IF($CE252&gt;=25,INDEX($AN:$AN,$CD252+25),"")</f>
      </c>
      <c r="BO252">
        <f>IF($CE252&gt;=26,INDEX($AN:$AN,$CD252+26),"")</f>
      </c>
      <c r="BP252">
        <f>IF($CE252&gt;=27,INDEX($AN:$AN,$CD252+27),"")</f>
      </c>
      <c r="BQ252">
        <f>IF($CE252&gt;=28,INDEX($AN:$AN,$CD252+28),"")</f>
      </c>
      <c r="BR252">
        <f>IF($CE252&gt;=29,INDEX($AN:$AN,$CD252+29),"")</f>
      </c>
      <c r="BS252">
        <f>IF($CE252&gt;=30,INDEX($AN:$AN,$CD252+30),"")</f>
      </c>
      <c r="BT252">
        <f>IF($CE252&gt;=31,INDEX($AN:$AN,$CD252+31),"")</f>
      </c>
      <c r="BU252">
        <f>IF($CE252&gt;=32,INDEX($AN:$AN,$CD252+32),"")</f>
      </c>
      <c r="BV252">
        <f>IF($CE252&gt;=33,INDEX($AN:$AN,$CD252+33),"")</f>
      </c>
      <c r="BW252">
        <f>IF($CE252&gt;=34,INDEX($AN:$AN,$CD252+34),"")</f>
      </c>
      <c r="BX252">
        <f>IF($CE252&gt;=35,INDEX($AN:$AN,$CD252+35),"")</f>
      </c>
      <c r="BY252">
        <f>IF($CE252&gt;=36,INDEX($AN:$AN,$CD252+36),"")</f>
      </c>
      <c r="BZ252">
        <f>IF($CE252&gt;=37,INDEX($AN:$AN,$CD252+37),"")</f>
      </c>
      <c r="CA252">
        <f>IF($CE252&gt;=38,INDEX($AN:$AN,$CD252+38),"")</f>
      </c>
      <c r="CB252">
        <f>IF($CE252&gt;=39,INDEX($AN:$AN,$CD252+39),"")</f>
      </c>
      <c r="CC252">
        <f>IF($CE252&gt;=40,INDEX($AN:$AN,$CD252+40),"")</f>
      </c>
      <c r="CD252">
        <f>IFERROR(MATCH($AM252,$AN$2:$AN$133,0)+1,0)</f>
      </c>
      <c r="CE252">
        <f>IFERROR(INDEX($AO$2:$AO$133,MATCH($AM252,$AN$2:$AN$133,0)),0)</f>
      </c>
      <c r="CF252">
        <f>IFERROR(LEFT($K252,FIND(" - ",$K252)-1),$K252)</f>
      </c>
      <c r="CG252" t="s">
        <v>198</v>
      </c>
      <c r="CI252">
        <f>IF($DD252&gt;=1,INDEX($CG:$CG,$DC252+1),"")</f>
      </c>
      <c r="CJ252">
        <f>IF($DD252&gt;=2,INDEX($CG:$CG,$DC252+2),"")</f>
      </c>
      <c r="CK252">
        <f>IF($DD252&gt;=3,INDEX($CG:$CG,$DC252+3),"")</f>
      </c>
      <c r="CL252">
        <f>IF($DD252&gt;=4,INDEX($CG:$CG,$DC252+4),"")</f>
      </c>
      <c r="CM252">
        <f>IF($DD252&gt;=5,INDEX($CG:$CG,$DC252+5),"")</f>
      </c>
      <c r="CN252">
        <f>IF($DD252&gt;=6,INDEX($CG:$CG,$DC252+6),"")</f>
      </c>
      <c r="CO252">
        <f>IF($DD252&gt;=7,INDEX($CG:$CG,$DC252+7),"")</f>
      </c>
      <c r="CP252">
        <f>IF($DD252&gt;=8,INDEX($CG:$CG,$DC252+8),"")</f>
      </c>
      <c r="CQ252">
        <f>IF($DD252&gt;=9,INDEX($CG:$CG,$DC252+9),"")</f>
      </c>
      <c r="CR252">
        <f>IF($DD252&gt;=10,INDEX($CG:$CG,$DC252+10),"")</f>
      </c>
      <c r="CS252">
        <f>IF($DD252&gt;=11,INDEX($CG:$CG,$DC252+11),"")</f>
      </c>
      <c r="CT252">
        <f>IF($DD252&gt;=12,INDEX($CG:$CG,$DC252+12),"")</f>
      </c>
      <c r="CU252">
        <f>IF($DD252&gt;=13,INDEX($CG:$CG,$DC252+13),"")</f>
      </c>
      <c r="CV252">
        <f>IF($DD252&gt;=14,INDEX($CG:$CG,$DC252+14),"")</f>
      </c>
      <c r="CW252">
        <f>IF($DD252&gt;=15,INDEX($CG:$CG,$DC252+15),"")</f>
      </c>
      <c r="CX252">
        <f>IF($DD252&gt;=16,INDEX($CG:$CG,$DC252+16),"")</f>
      </c>
      <c r="CY252">
        <f>IF($DD252&gt;=17,INDEX($CG:$CG,$DC252+17),"")</f>
      </c>
      <c r="CZ252">
        <f>IF($DD252&gt;=18,INDEX($CG:$CG,$DC252+18),"")</f>
      </c>
      <c r="DA252">
        <f>IF($DD252&gt;=19,INDEX($CG:$CG,$DC252+19),"")</f>
      </c>
      <c r="DB252">
        <f>IF($DD252&gt;=20,INDEX($CG:$CG,$DC252+20),"")</f>
      </c>
      <c r="DC252">
        <f>IFERROR(MATCH($CF252,$CG$2:$CG$1558,0)+1,0)</f>
      </c>
      <c r="DD252">
        <f>IFERROR(INDEX($CH$2:$CH$1558,MATCH($CF252,$CG$2:$CG$1558,0)),0)</f>
      </c>
      <c r="DE252">
        <f>IFERROR(INDEX($AL:$AL,MATCH($G252,$AK:$AK,0))&amp;"","")</f>
      </c>
      <c r="DI252">
        <f>IF($GL252&gt;=1,INDEX($DF:$DF,$GK252+1),"")</f>
      </c>
      <c r="DJ252">
        <f>IF($GL252&gt;=2,INDEX($DF:$DF,$GK252+2),"")</f>
      </c>
      <c r="DK252">
        <f>IF($GL252&gt;=3,INDEX($DF:$DF,$GK252+3),"")</f>
      </c>
      <c r="DL252">
        <f>IF($GL252&gt;=4,INDEX($DF:$DF,$GK252+4),"")</f>
      </c>
      <c r="DM252">
        <f>IF($GL252&gt;=5,INDEX($DF:$DF,$GK252+5),"")</f>
      </c>
      <c r="DN252">
        <f>IF($GL252&gt;=6,INDEX($DF:$DF,$GK252+6),"")</f>
      </c>
      <c r="DO252">
        <f>IF($GL252&gt;=7,INDEX($DF:$DF,$GK252+7),"")</f>
      </c>
      <c r="DP252">
        <f>IF($GL252&gt;=8,INDEX($DF:$DF,$GK252+8),"")</f>
      </c>
      <c r="DQ252">
        <f>IF($GL252&gt;=9,INDEX($DF:$DF,$GK252+9),"")</f>
      </c>
      <c r="DR252">
        <f>IF($GL252&gt;=10,INDEX($DF:$DF,$GK252+10),"")</f>
      </c>
      <c r="DS252">
        <f>IF($GL252&gt;=11,INDEX($DF:$DF,$GK252+11),"")</f>
      </c>
      <c r="DT252">
        <f>IF($GL252&gt;=12,INDEX($DF:$DF,$GK252+12),"")</f>
      </c>
      <c r="DU252">
        <f>IF($GL252&gt;=13,INDEX($DF:$DF,$GK252+13),"")</f>
      </c>
      <c r="DV252">
        <f>IF($GL252&gt;=14,INDEX($DF:$DF,$GK252+14),"")</f>
      </c>
      <c r="DW252">
        <f>IF($GL252&gt;=15,INDEX($DF:$DF,$GK252+15),"")</f>
      </c>
      <c r="DX252">
        <f>IF($GL252&gt;=16,INDEX($DF:$DF,$GK252+16),"")</f>
      </c>
      <c r="DY252">
        <f>IF($GL252&gt;=17,INDEX($DF:$DF,$GK252+17),"")</f>
      </c>
      <c r="DZ252">
        <f>IF($GL252&gt;=18,INDEX($DF:$DF,$GK252+18),"")</f>
      </c>
      <c r="EA252">
        <f>IF($GL252&gt;=19,INDEX($DF:$DF,$GK252+19),"")</f>
      </c>
      <c r="EB252">
        <f>IF($GL252&gt;=20,INDEX($DF:$DF,$GK252+20),"")</f>
      </c>
      <c r="EC252">
        <f>IF($GL252&gt;=21,INDEX($DF:$DF,$GK252+21),"")</f>
      </c>
      <c r="ED252">
        <f>IF($GL252&gt;=22,INDEX($DF:$DF,$GK252+22),"")</f>
      </c>
      <c r="EE252">
        <f>IF($GL252&gt;=23,INDEX($DF:$DF,$GK252+23),"")</f>
      </c>
      <c r="EF252">
        <f>IF($GL252&gt;=24,INDEX($DF:$DF,$GK252+24),"")</f>
      </c>
      <c r="EG252">
        <f>IF($GL252&gt;=25,INDEX($DF:$DF,$GK252+25),"")</f>
      </c>
      <c r="EH252">
        <f>IF($GL252&gt;=26,INDEX($DF:$DF,$GK252+26),"")</f>
      </c>
      <c r="EI252">
        <f>IF($GL252&gt;=27,INDEX($DF:$DF,$GK252+27),"")</f>
      </c>
      <c r="EJ252">
        <f>IF($GL252&gt;=28,INDEX($DF:$DF,$GK252+28),"")</f>
      </c>
      <c r="EK252">
        <f>IF($GL252&gt;=29,INDEX($DF:$DF,$GK252+29),"")</f>
      </c>
      <c r="EL252">
        <f>IF($GL252&gt;=30,INDEX($DF:$DF,$GK252+30),"")</f>
      </c>
      <c r="EM252">
        <f>IF($GL252&gt;=31,INDEX($DF:$DF,$GK252+31),"")</f>
      </c>
      <c r="EN252">
        <f>IF($GL252&gt;=32,INDEX($DF:$DF,$GK252+32),"")</f>
      </c>
      <c r="EO252">
        <f>IF($GL252&gt;=33,INDEX($DF:$DF,$GK252+33),"")</f>
      </c>
      <c r="EP252">
        <f>IF($GL252&gt;=34,INDEX($DF:$DF,$GK252+34),"")</f>
      </c>
      <c r="EQ252">
        <f>IF($GL252&gt;=35,INDEX($DF:$DF,$GK252+35),"")</f>
      </c>
      <c r="ER252">
        <f>IF($GL252&gt;=36,INDEX($DF:$DF,$GK252+36),"")</f>
      </c>
      <c r="ES252">
        <f>IF($GL252&gt;=37,INDEX($DF:$DF,$GK252+37),"")</f>
      </c>
      <c r="ET252">
        <f>IF($GL252&gt;=38,INDEX($DF:$DF,$GK252+38),"")</f>
      </c>
      <c r="EU252">
        <f>IF($GL252&gt;=39,INDEX($DF:$DF,$GK252+39),"")</f>
      </c>
      <c r="EV252">
        <f>IF($GL252&gt;=40,INDEX($DF:$DF,$GK252+40),"")</f>
      </c>
      <c r="EW252">
        <f>IF($GL252&gt;=1,INDEX($DG:$DG,$GK252+1),"")</f>
      </c>
      <c r="EX252">
        <f>IF($GL252&gt;=2,INDEX($DG:$DG,$GK252+2),"")</f>
      </c>
      <c r="EY252">
        <f>IF($GL252&gt;=3,INDEX($DG:$DG,$GK252+3),"")</f>
      </c>
      <c r="EZ252">
        <f>IF($GL252&gt;=4,INDEX($DG:$DG,$GK252+4),"")</f>
      </c>
      <c r="FA252">
        <f>IF($GL252&gt;=5,INDEX($DG:$DG,$GK252+5),"")</f>
      </c>
      <c r="FB252">
        <f>IF($GL252&gt;=6,INDEX($DG:$DG,$GK252+6),"")</f>
      </c>
      <c r="FC252">
        <f>IF($GL252&gt;=7,INDEX($DG:$DG,$GK252+7),"")</f>
      </c>
      <c r="FD252">
        <f>IF($GL252&gt;=8,INDEX($DG:$DG,$GK252+8),"")</f>
      </c>
      <c r="FE252">
        <f>IF($GL252&gt;=9,INDEX($DG:$DG,$GK252+9),"")</f>
      </c>
      <c r="FF252">
        <f>IF($GL252&gt;=10,INDEX($DG:$DG,$GK252+10),"")</f>
      </c>
      <c r="FG252">
        <f>IF($GL252&gt;=11,INDEX($DG:$DG,$GK252+11),"")</f>
      </c>
      <c r="FH252">
        <f>IF($GL252&gt;=12,INDEX($DG:$DG,$GK252+12),"")</f>
      </c>
      <c r="FI252">
        <f>IF($GL252&gt;=13,INDEX($DG:$DG,$GK252+13),"")</f>
      </c>
      <c r="FJ252">
        <f>IF($GL252&gt;=14,INDEX($DG:$DG,$GK252+14),"")</f>
      </c>
      <c r="FK252">
        <f>IF($GL252&gt;=15,INDEX($DG:$DG,$GK252+15),"")</f>
      </c>
      <c r="FL252">
        <f>IF($GL252&gt;=16,INDEX($DG:$DG,$GK252+16),"")</f>
      </c>
      <c r="FM252">
        <f>IF($GL252&gt;=17,INDEX($DG:$DG,$GK252+17),"")</f>
      </c>
      <c r="FN252">
        <f>IF($GL252&gt;=18,INDEX($DG:$DG,$GK252+18),"")</f>
      </c>
      <c r="FO252">
        <f>IF($GL252&gt;=19,INDEX($DG:$DG,$GK252+19),"")</f>
      </c>
      <c r="FP252">
        <f>IF($GL252&gt;=20,INDEX($DG:$DG,$GK252+20),"")</f>
      </c>
      <c r="FQ252">
        <f>IF($GL252&gt;=21,INDEX($DG:$DG,$GK252+21),"")</f>
      </c>
      <c r="FR252">
        <f>IF($GL252&gt;=22,INDEX($DG:$DG,$GK252+22),"")</f>
      </c>
      <c r="FS252">
        <f>IF($GL252&gt;=23,INDEX($DG:$DG,$GK252+23),"")</f>
      </c>
      <c r="FT252">
        <f>IF($GL252&gt;=24,INDEX($DG:$DG,$GK252+24),"")</f>
      </c>
      <c r="FU252">
        <f>IF($GL252&gt;=25,INDEX($DG:$DG,$GK252+25),"")</f>
      </c>
      <c r="FV252">
        <f>IF($GL252&gt;=26,INDEX($DG:$DG,$GK252+26),"")</f>
      </c>
      <c r="FW252">
        <f>IF($GL252&gt;=27,INDEX($DG:$DG,$GK252+27),"")</f>
      </c>
      <c r="FX252">
        <f>IF($GL252&gt;=28,INDEX($DG:$DG,$GK252+28),"")</f>
      </c>
      <c r="FY252">
        <f>IF($GL252&gt;=29,INDEX($DG:$DG,$GK252+29),"")</f>
      </c>
      <c r="FZ252">
        <f>IF($GL252&gt;=30,INDEX($DG:$DG,$GK252+30),"")</f>
      </c>
      <c r="GA252">
        <f>IF($GL252&gt;=31,INDEX($DG:$DG,$GK252+31),"")</f>
      </c>
      <c r="GB252">
        <f>IF($GL252&gt;=32,INDEX($DG:$DG,$GK252+32),"")</f>
      </c>
      <c r="GC252">
        <f>IF($GL252&gt;=33,INDEX($DG:$DG,$GK252+33),"")</f>
      </c>
      <c r="GD252">
        <f>IF($GL252&gt;=34,INDEX($DG:$DG,$GK252+34),"")</f>
      </c>
      <c r="GE252">
        <f>IF($GL252&gt;=35,INDEX($DG:$DG,$GK252+35),"")</f>
      </c>
      <c r="GF252">
        <f>IF($GL252&gt;=36,INDEX($DG:$DG,$GK252+36),"")</f>
      </c>
      <c r="GG252">
        <f>IF($GL252&gt;=37,INDEX($DG:$DG,$GK252+37),"")</f>
      </c>
      <c r="GH252">
        <f>IF($GL252&gt;=38,INDEX($DG:$DG,$GK252+38),"")</f>
      </c>
      <c r="GI252">
        <f>IF($GL252&gt;=39,INDEX($DG:$DG,$GK252+39),"")</f>
      </c>
      <c r="GJ252">
        <f>IF($GL252&gt;=40,INDEX($DG:$DG,$GK252+40),"")</f>
      </c>
      <c r="GK252">
        <f>IFERROR(MATCH($DE252,$DF$2:$DF$166,0)+1,0)</f>
      </c>
      <c r="GL252">
        <f>IFERROR(INDEX($DH$2:$DH$166,MATCH($DE252,$DF$2:$DF$166,0)),0)</f>
      </c>
      <c r="GM252">
        <f>IFERROR(MATCH($H252,$DI$252:$EV$252,0),0)</f>
      </c>
      <c r="GN252">
        <f>IF($GM252&gt;0,INDEX($EW$252:$GJ$252,$GM252),"")</f>
      </c>
      <c r="GO252" t="s">
        <v>782</v>
      </c>
      <c r="GQ252">
        <f>IF($IZ252&gt;=1,INDEX($GO:$GO,$IY252+1),"")</f>
      </c>
      <c r="GR252">
        <f>IF($IZ252&gt;=2,INDEX($GO:$GO,$IY252+2),"")</f>
      </c>
      <c r="GS252">
        <f>IF($IZ252&gt;=3,INDEX($GO:$GO,$IY252+3),"")</f>
      </c>
      <c r="GT252">
        <f>IF($IZ252&gt;=4,INDEX($GO:$GO,$IY252+4),"")</f>
      </c>
      <c r="GU252">
        <f>IF($IZ252&gt;=5,INDEX($GO:$GO,$IY252+5),"")</f>
      </c>
      <c r="GV252">
        <f>IF($IZ252&gt;=6,INDEX($GO:$GO,$IY252+6),"")</f>
      </c>
      <c r="GW252">
        <f>IF($IZ252&gt;=7,INDEX($GO:$GO,$IY252+7),"")</f>
      </c>
      <c r="GX252">
        <f>IF($IZ252&gt;=8,INDEX($GO:$GO,$IY252+8),"")</f>
      </c>
      <c r="GY252">
        <f>IF($IZ252&gt;=9,INDEX($GO:$GO,$IY252+9),"")</f>
      </c>
      <c r="GZ252">
        <f>IF($IZ252&gt;=10,INDEX($GO:$GO,$IY252+10),"")</f>
      </c>
      <c r="HA252">
        <f>IF($IZ252&gt;=11,INDEX($GO:$GO,$IY252+11),"")</f>
      </c>
      <c r="HB252">
        <f>IF($IZ252&gt;=12,INDEX($GO:$GO,$IY252+12),"")</f>
      </c>
      <c r="HC252">
        <f>IF($IZ252&gt;=13,INDEX($GO:$GO,$IY252+13),"")</f>
      </c>
      <c r="HD252">
        <f>IF($IZ252&gt;=14,INDEX($GO:$GO,$IY252+14),"")</f>
      </c>
      <c r="HE252">
        <f>IF($IZ252&gt;=15,INDEX($GO:$GO,$IY252+15),"")</f>
      </c>
      <c r="HF252">
        <f>IF($IZ252&gt;=16,INDEX($GO:$GO,$IY252+16),"")</f>
      </c>
      <c r="HG252">
        <f>IF($IZ252&gt;=17,INDEX($GO:$GO,$IY252+17),"")</f>
      </c>
      <c r="HH252">
        <f>IF($IZ252&gt;=18,INDEX($GO:$GO,$IY252+18),"")</f>
      </c>
      <c r="HI252">
        <f>IF($IZ252&gt;=19,INDEX($GO:$GO,$IY252+19),"")</f>
      </c>
      <c r="HJ252">
        <f>IF($IZ252&gt;=20,INDEX($GO:$GO,$IY252+20),"")</f>
      </c>
      <c r="HK252">
        <f>IF($IZ252&gt;=21,INDEX($GO:$GO,$IY252+21),"")</f>
      </c>
      <c r="HL252">
        <f>IF($IZ252&gt;=22,INDEX($GO:$GO,$IY252+22),"")</f>
      </c>
      <c r="HM252">
        <f>IF($IZ252&gt;=23,INDEX($GO:$GO,$IY252+23),"")</f>
      </c>
      <c r="HN252">
        <f>IF($IZ252&gt;=24,INDEX($GO:$GO,$IY252+24),"")</f>
      </c>
      <c r="HO252">
        <f>IF($IZ252&gt;=25,INDEX($GO:$GO,$IY252+25),"")</f>
      </c>
      <c r="HP252">
        <f>IF($IZ252&gt;=26,INDEX($GO:$GO,$IY252+26),"")</f>
      </c>
      <c r="HQ252">
        <f>IF($IZ252&gt;=27,INDEX($GO:$GO,$IY252+27),"")</f>
      </c>
      <c r="HR252">
        <f>IF($IZ252&gt;=28,INDEX($GO:$GO,$IY252+28),"")</f>
      </c>
      <c r="HS252">
        <f>IF($IZ252&gt;=29,INDEX($GO:$GO,$IY252+29),"")</f>
      </c>
      <c r="HT252">
        <f>IF($IZ252&gt;=30,INDEX($GO:$GO,$IY252+30),"")</f>
      </c>
      <c r="HU252">
        <f>IF($IZ252&gt;=31,INDEX($GO:$GO,$IY252+31),"")</f>
      </c>
      <c r="HV252">
        <f>IF($IZ252&gt;=32,INDEX($GO:$GO,$IY252+32),"")</f>
      </c>
      <c r="HW252">
        <f>IF($IZ252&gt;=33,INDEX($GO:$GO,$IY252+33),"")</f>
      </c>
      <c r="HX252">
        <f>IF($IZ252&gt;=34,INDEX($GO:$GO,$IY252+34),"")</f>
      </c>
      <c r="HY252">
        <f>IF($IZ252&gt;=35,INDEX($GO:$GO,$IY252+35),"")</f>
      </c>
      <c r="HZ252">
        <f>IF($IZ252&gt;=36,INDEX($GO:$GO,$IY252+36),"")</f>
      </c>
      <c r="IA252">
        <f>IF($IZ252&gt;=37,INDEX($GO:$GO,$IY252+37),"")</f>
      </c>
      <c r="IB252">
        <f>IF($IZ252&gt;=38,INDEX($GO:$GO,$IY252+38),"")</f>
      </c>
      <c r="IC252">
        <f>IF($IZ252&gt;=39,INDEX($GO:$GO,$IY252+39),"")</f>
      </c>
      <c r="ID252">
        <f>IF($IZ252&gt;=40,INDEX($GO:$GO,$IY252+40),"")</f>
      </c>
      <c r="IE252">
        <f>IF($IZ252&gt;=41,INDEX($GO:$GO,$IY252+41),"")</f>
      </c>
      <c r="IF252">
        <f>IF($IZ252&gt;=42,INDEX($GO:$GO,$IY252+42),"")</f>
      </c>
      <c r="IG252">
        <f>IF($IZ252&gt;=43,INDEX($GO:$GO,$IY252+43),"")</f>
      </c>
      <c r="IH252">
        <f>IF($IZ252&gt;=44,INDEX($GO:$GO,$IY252+44),"")</f>
      </c>
      <c r="II252">
        <f>IF($IZ252&gt;=45,INDEX($GO:$GO,$IY252+45),"")</f>
      </c>
      <c r="IJ252">
        <f>IF($IZ252&gt;=46,INDEX($GO:$GO,$IY252+46),"")</f>
      </c>
      <c r="IK252">
        <f>IF($IZ252&gt;=47,INDEX($GO:$GO,$IY252+47),"")</f>
      </c>
      <c r="IL252">
        <f>IF($IZ252&gt;=48,INDEX($GO:$GO,$IY252+48),"")</f>
      </c>
      <c r="IM252">
        <f>IF($IZ252&gt;=49,INDEX($GO:$GO,$IY252+49),"")</f>
      </c>
      <c r="IN252">
        <f>IF($IZ252&gt;=50,INDEX($GO:$GO,$IY252+50),"")</f>
      </c>
      <c r="IO252">
        <f>IF($IZ252&gt;=51,INDEX($GO:$GO,$IY252+51),"")</f>
      </c>
      <c r="IP252">
        <f>IF($IZ252&gt;=52,INDEX($GO:$GO,$IY252+52),"")</f>
      </c>
      <c r="IQ252">
        <f>IF($IZ252&gt;=53,INDEX($GO:$GO,$IY252+53),"")</f>
      </c>
      <c r="IR252">
        <f>IF($IZ252&gt;=54,INDEX($GO:$GO,$IY252+54),"")</f>
      </c>
      <c r="IS252">
        <f>IF($IZ252&gt;=55,INDEX($GO:$GO,$IY252+55),"")</f>
      </c>
      <c r="IT252">
        <f>IF($IZ252&gt;=56,INDEX($GO:$GO,$IY252+56),"")</f>
      </c>
      <c r="IU252">
        <f>IF($IZ252&gt;=57,INDEX($GO:$GO,$IY252+57),"")</f>
      </c>
      <c r="IV252">
        <f>IF($IZ252&gt;=58,INDEX($GO:$GO,$IY252+58),"")</f>
      </c>
      <c r="IW252">
        <f>IF($IZ252&gt;=59,INDEX($GO:$GO,$IY252+59),"")</f>
      </c>
      <c r="IX252">
        <f>IF($IZ252&gt;=60,INDEX($GO:$GO,$IY252+60),"")</f>
      </c>
      <c r="IY252">
        <f>IFERROR(MATCH($GN252,$GO$2:$GO$827,0)+1,0)</f>
      </c>
      <c r="IZ252">
        <f>IFERROR(INDEX($GP$2:$GP$827,MATCH($GN252,$GO$2:$GO$827,0)),0)</f>
      </c>
      <c r="JA252" t="s">
        <v>23</v>
      </c>
      <c r="JB252" t="s">
        <v>23</v>
      </c>
    </row>
    <row r="253" spans="1:262" x14ac:dyDescent="0.25">
      <c r="F253" s="1"/>
      <c r="G253" s="1"/>
      <c r="H253" s="1"/>
      <c r="I253" s="1"/>
      <c r="J253" s="1">
        <f>IFERROR(IF(FIND(" - ",$F253)&gt;0,MID($F253,FIND(" - ",$F253)+3,LEN($F253)),""),"")</f>
      </c>
      <c r="L253" s="1"/>
      <c r="N253" t="s">
        <v>23</v>
      </c>
      <c r="P253">
        <f>IF(OR($N253="",$O253=""),"",IFERROR($N253/$O253,0))</f>
      </c>
      <c r="Q253">
        <f>IF($N253="","",
IF($G253="","",
IF(ISNUMBER(SEARCH("exempt",LOWER($G253))),0,
$N253*(VALUE(SUBSTITUTE($G253,"%",""))/100))))</f>
      </c>
      <c r="W253">
        <f>IF($N253="","",
SUM($N253,$Q253,$U253,$R253,$T253)-
IF($V253="",0,VALUE($V253)))</f>
      </c>
      <c r="AE253" t="s">
        <v>1051</v>
      </c>
      <c r="AJ253" t="s">
        <v>1052</v>
      </c>
      <c r="AM253">
        <f>IFERROR(LEFT($F253,FIND(" - ",$F253)-1),$F253)</f>
      </c>
      <c r="AP253">
        <f>IF($CE253&gt;=1,INDEX($AN:$AN,$CD253+1),"")</f>
      </c>
      <c r="AQ253">
        <f>IF($CE253&gt;=2,INDEX($AN:$AN,$CD253+2),"")</f>
      </c>
      <c r="AR253">
        <f>IF($CE253&gt;=3,INDEX($AN:$AN,$CD253+3),"")</f>
      </c>
      <c r="AS253">
        <f>IF($CE253&gt;=4,INDEX($AN:$AN,$CD253+4),"")</f>
      </c>
      <c r="AT253">
        <f>IF($CE253&gt;=5,INDEX($AN:$AN,$CD253+5),"")</f>
      </c>
      <c r="AU253">
        <f>IF($CE253&gt;=6,INDEX($AN:$AN,$CD253+6),"")</f>
      </c>
      <c r="AV253">
        <f>IF($CE253&gt;=7,INDEX($AN:$AN,$CD253+7),"")</f>
      </c>
      <c r="AW253">
        <f>IF($CE253&gt;=8,INDEX($AN:$AN,$CD253+8),"")</f>
      </c>
      <c r="AX253">
        <f>IF($CE253&gt;=9,INDEX($AN:$AN,$CD253+9),"")</f>
      </c>
      <c r="AY253">
        <f>IF($CE253&gt;=10,INDEX($AN:$AN,$CD253+10),"")</f>
      </c>
      <c r="AZ253">
        <f>IF($CE253&gt;=11,INDEX($AN:$AN,$CD253+11),"")</f>
      </c>
      <c r="BA253">
        <f>IF($CE253&gt;=12,INDEX($AN:$AN,$CD253+12),"")</f>
      </c>
      <c r="BB253">
        <f>IF($CE253&gt;=13,INDEX($AN:$AN,$CD253+13),"")</f>
      </c>
      <c r="BC253">
        <f>IF($CE253&gt;=14,INDEX($AN:$AN,$CD253+14),"")</f>
      </c>
      <c r="BD253">
        <f>IF($CE253&gt;=15,INDEX($AN:$AN,$CD253+15),"")</f>
      </c>
      <c r="BE253">
        <f>IF($CE253&gt;=16,INDEX($AN:$AN,$CD253+16),"")</f>
      </c>
      <c r="BF253">
        <f>IF($CE253&gt;=17,INDEX($AN:$AN,$CD253+17),"")</f>
      </c>
      <c r="BG253">
        <f>IF($CE253&gt;=18,INDEX($AN:$AN,$CD253+18),"")</f>
      </c>
      <c r="BH253">
        <f>IF($CE253&gt;=19,INDEX($AN:$AN,$CD253+19),"")</f>
      </c>
      <c r="BI253">
        <f>IF($CE253&gt;=20,INDEX($AN:$AN,$CD253+20),"")</f>
      </c>
      <c r="BJ253">
        <f>IF($CE253&gt;=21,INDEX($AN:$AN,$CD253+21),"")</f>
      </c>
      <c r="BK253">
        <f>IF($CE253&gt;=22,INDEX($AN:$AN,$CD253+22),"")</f>
      </c>
      <c r="BL253">
        <f>IF($CE253&gt;=23,INDEX($AN:$AN,$CD253+23),"")</f>
      </c>
      <c r="BM253">
        <f>IF($CE253&gt;=24,INDEX($AN:$AN,$CD253+24),"")</f>
      </c>
      <c r="BN253">
        <f>IF($CE253&gt;=25,INDEX($AN:$AN,$CD253+25),"")</f>
      </c>
      <c r="BO253">
        <f>IF($CE253&gt;=26,INDEX($AN:$AN,$CD253+26),"")</f>
      </c>
      <c r="BP253">
        <f>IF($CE253&gt;=27,INDEX($AN:$AN,$CD253+27),"")</f>
      </c>
      <c r="BQ253">
        <f>IF($CE253&gt;=28,INDEX($AN:$AN,$CD253+28),"")</f>
      </c>
      <c r="BR253">
        <f>IF($CE253&gt;=29,INDEX($AN:$AN,$CD253+29),"")</f>
      </c>
      <c r="BS253">
        <f>IF($CE253&gt;=30,INDEX($AN:$AN,$CD253+30),"")</f>
      </c>
      <c r="BT253">
        <f>IF($CE253&gt;=31,INDEX($AN:$AN,$CD253+31),"")</f>
      </c>
      <c r="BU253">
        <f>IF($CE253&gt;=32,INDEX($AN:$AN,$CD253+32),"")</f>
      </c>
      <c r="BV253">
        <f>IF($CE253&gt;=33,INDEX($AN:$AN,$CD253+33),"")</f>
      </c>
      <c r="BW253">
        <f>IF($CE253&gt;=34,INDEX($AN:$AN,$CD253+34),"")</f>
      </c>
      <c r="BX253">
        <f>IF($CE253&gt;=35,INDEX($AN:$AN,$CD253+35),"")</f>
      </c>
      <c r="BY253">
        <f>IF($CE253&gt;=36,INDEX($AN:$AN,$CD253+36),"")</f>
      </c>
      <c r="BZ253">
        <f>IF($CE253&gt;=37,INDEX($AN:$AN,$CD253+37),"")</f>
      </c>
      <c r="CA253">
        <f>IF($CE253&gt;=38,INDEX($AN:$AN,$CD253+38),"")</f>
      </c>
      <c r="CB253">
        <f>IF($CE253&gt;=39,INDEX($AN:$AN,$CD253+39),"")</f>
      </c>
      <c r="CC253">
        <f>IF($CE253&gt;=40,INDEX($AN:$AN,$CD253+40),"")</f>
      </c>
      <c r="CD253">
        <f>IFERROR(MATCH($AM253,$AN$2:$AN$133,0)+1,0)</f>
      </c>
      <c r="CE253">
        <f>IFERROR(INDEX($AO$2:$AO$133,MATCH($AM253,$AN$2:$AN$133,0)),0)</f>
      </c>
      <c r="CF253">
        <f>IFERROR(LEFT($K253,FIND(" - ",$K253)-1),$K253)</f>
      </c>
      <c r="CG253" t="s">
        <v>128</v>
      </c>
      <c r="CI253">
        <f>IF($DD253&gt;=1,INDEX($CG:$CG,$DC253+1),"")</f>
      </c>
      <c r="CJ253">
        <f>IF($DD253&gt;=2,INDEX($CG:$CG,$DC253+2),"")</f>
      </c>
      <c r="CK253">
        <f>IF($DD253&gt;=3,INDEX($CG:$CG,$DC253+3),"")</f>
      </c>
      <c r="CL253">
        <f>IF($DD253&gt;=4,INDEX($CG:$CG,$DC253+4),"")</f>
      </c>
      <c r="CM253">
        <f>IF($DD253&gt;=5,INDEX($CG:$CG,$DC253+5),"")</f>
      </c>
      <c r="CN253">
        <f>IF($DD253&gt;=6,INDEX($CG:$CG,$DC253+6),"")</f>
      </c>
      <c r="CO253">
        <f>IF($DD253&gt;=7,INDEX($CG:$CG,$DC253+7),"")</f>
      </c>
      <c r="CP253">
        <f>IF($DD253&gt;=8,INDEX($CG:$CG,$DC253+8),"")</f>
      </c>
      <c r="CQ253">
        <f>IF($DD253&gt;=9,INDEX($CG:$CG,$DC253+9),"")</f>
      </c>
      <c r="CR253">
        <f>IF($DD253&gt;=10,INDEX($CG:$CG,$DC253+10),"")</f>
      </c>
      <c r="CS253">
        <f>IF($DD253&gt;=11,INDEX($CG:$CG,$DC253+11),"")</f>
      </c>
      <c r="CT253">
        <f>IF($DD253&gt;=12,INDEX($CG:$CG,$DC253+12),"")</f>
      </c>
      <c r="CU253">
        <f>IF($DD253&gt;=13,INDEX($CG:$CG,$DC253+13),"")</f>
      </c>
      <c r="CV253">
        <f>IF($DD253&gt;=14,INDEX($CG:$CG,$DC253+14),"")</f>
      </c>
      <c r="CW253">
        <f>IF($DD253&gt;=15,INDEX($CG:$CG,$DC253+15),"")</f>
      </c>
      <c r="CX253">
        <f>IF($DD253&gt;=16,INDEX($CG:$CG,$DC253+16),"")</f>
      </c>
      <c r="CY253">
        <f>IF($DD253&gt;=17,INDEX($CG:$CG,$DC253+17),"")</f>
      </c>
      <c r="CZ253">
        <f>IF($DD253&gt;=18,INDEX($CG:$CG,$DC253+18),"")</f>
      </c>
      <c r="DA253">
        <f>IF($DD253&gt;=19,INDEX($CG:$CG,$DC253+19),"")</f>
      </c>
      <c r="DB253">
        <f>IF($DD253&gt;=20,INDEX($CG:$CG,$DC253+20),"")</f>
      </c>
      <c r="DC253">
        <f>IFERROR(MATCH($CF253,$CG$2:$CG$1558,0)+1,0)</f>
      </c>
      <c r="DD253">
        <f>IFERROR(INDEX($CH$2:$CH$1558,MATCH($CF253,$CG$2:$CG$1558,0)),0)</f>
      </c>
      <c r="DE253">
        <f>IFERROR(INDEX($AL:$AL,MATCH($G253,$AK:$AK,0))&amp;"","")</f>
      </c>
      <c r="DI253">
        <f>IF($GL253&gt;=1,INDEX($DF:$DF,$GK253+1),"")</f>
      </c>
      <c r="DJ253">
        <f>IF($GL253&gt;=2,INDEX($DF:$DF,$GK253+2),"")</f>
      </c>
      <c r="DK253">
        <f>IF($GL253&gt;=3,INDEX($DF:$DF,$GK253+3),"")</f>
      </c>
      <c r="DL253">
        <f>IF($GL253&gt;=4,INDEX($DF:$DF,$GK253+4),"")</f>
      </c>
      <c r="DM253">
        <f>IF($GL253&gt;=5,INDEX($DF:$DF,$GK253+5),"")</f>
      </c>
      <c r="DN253">
        <f>IF($GL253&gt;=6,INDEX($DF:$DF,$GK253+6),"")</f>
      </c>
      <c r="DO253">
        <f>IF($GL253&gt;=7,INDEX($DF:$DF,$GK253+7),"")</f>
      </c>
      <c r="DP253">
        <f>IF($GL253&gt;=8,INDEX($DF:$DF,$GK253+8),"")</f>
      </c>
      <c r="DQ253">
        <f>IF($GL253&gt;=9,INDEX($DF:$DF,$GK253+9),"")</f>
      </c>
      <c r="DR253">
        <f>IF($GL253&gt;=10,INDEX($DF:$DF,$GK253+10),"")</f>
      </c>
      <c r="DS253">
        <f>IF($GL253&gt;=11,INDEX($DF:$DF,$GK253+11),"")</f>
      </c>
      <c r="DT253">
        <f>IF($GL253&gt;=12,INDEX($DF:$DF,$GK253+12),"")</f>
      </c>
      <c r="DU253">
        <f>IF($GL253&gt;=13,INDEX($DF:$DF,$GK253+13),"")</f>
      </c>
      <c r="DV253">
        <f>IF($GL253&gt;=14,INDEX($DF:$DF,$GK253+14),"")</f>
      </c>
      <c r="DW253">
        <f>IF($GL253&gt;=15,INDEX($DF:$DF,$GK253+15),"")</f>
      </c>
      <c r="DX253">
        <f>IF($GL253&gt;=16,INDEX($DF:$DF,$GK253+16),"")</f>
      </c>
      <c r="DY253">
        <f>IF($GL253&gt;=17,INDEX($DF:$DF,$GK253+17),"")</f>
      </c>
      <c r="DZ253">
        <f>IF($GL253&gt;=18,INDEX($DF:$DF,$GK253+18),"")</f>
      </c>
      <c r="EA253">
        <f>IF($GL253&gt;=19,INDEX($DF:$DF,$GK253+19),"")</f>
      </c>
      <c r="EB253">
        <f>IF($GL253&gt;=20,INDEX($DF:$DF,$GK253+20),"")</f>
      </c>
      <c r="EC253">
        <f>IF($GL253&gt;=21,INDEX($DF:$DF,$GK253+21),"")</f>
      </c>
      <c r="ED253">
        <f>IF($GL253&gt;=22,INDEX($DF:$DF,$GK253+22),"")</f>
      </c>
      <c r="EE253">
        <f>IF($GL253&gt;=23,INDEX($DF:$DF,$GK253+23),"")</f>
      </c>
      <c r="EF253">
        <f>IF($GL253&gt;=24,INDEX($DF:$DF,$GK253+24),"")</f>
      </c>
      <c r="EG253">
        <f>IF($GL253&gt;=25,INDEX($DF:$DF,$GK253+25),"")</f>
      </c>
      <c r="EH253">
        <f>IF($GL253&gt;=26,INDEX($DF:$DF,$GK253+26),"")</f>
      </c>
      <c r="EI253">
        <f>IF($GL253&gt;=27,INDEX($DF:$DF,$GK253+27),"")</f>
      </c>
      <c r="EJ253">
        <f>IF($GL253&gt;=28,INDEX($DF:$DF,$GK253+28),"")</f>
      </c>
      <c r="EK253">
        <f>IF($GL253&gt;=29,INDEX($DF:$DF,$GK253+29),"")</f>
      </c>
      <c r="EL253">
        <f>IF($GL253&gt;=30,INDEX($DF:$DF,$GK253+30),"")</f>
      </c>
      <c r="EM253">
        <f>IF($GL253&gt;=31,INDEX($DF:$DF,$GK253+31),"")</f>
      </c>
      <c r="EN253">
        <f>IF($GL253&gt;=32,INDEX($DF:$DF,$GK253+32),"")</f>
      </c>
      <c r="EO253">
        <f>IF($GL253&gt;=33,INDEX($DF:$DF,$GK253+33),"")</f>
      </c>
      <c r="EP253">
        <f>IF($GL253&gt;=34,INDEX($DF:$DF,$GK253+34),"")</f>
      </c>
      <c r="EQ253">
        <f>IF($GL253&gt;=35,INDEX($DF:$DF,$GK253+35),"")</f>
      </c>
      <c r="ER253">
        <f>IF($GL253&gt;=36,INDEX($DF:$DF,$GK253+36),"")</f>
      </c>
      <c r="ES253">
        <f>IF($GL253&gt;=37,INDEX($DF:$DF,$GK253+37),"")</f>
      </c>
      <c r="ET253">
        <f>IF($GL253&gt;=38,INDEX($DF:$DF,$GK253+38),"")</f>
      </c>
      <c r="EU253">
        <f>IF($GL253&gt;=39,INDEX($DF:$DF,$GK253+39),"")</f>
      </c>
      <c r="EV253">
        <f>IF($GL253&gt;=40,INDEX($DF:$DF,$GK253+40),"")</f>
      </c>
      <c r="EW253">
        <f>IF($GL253&gt;=1,INDEX($DG:$DG,$GK253+1),"")</f>
      </c>
      <c r="EX253">
        <f>IF($GL253&gt;=2,INDEX($DG:$DG,$GK253+2),"")</f>
      </c>
      <c r="EY253">
        <f>IF($GL253&gt;=3,INDEX($DG:$DG,$GK253+3),"")</f>
      </c>
      <c r="EZ253">
        <f>IF($GL253&gt;=4,INDEX($DG:$DG,$GK253+4),"")</f>
      </c>
      <c r="FA253">
        <f>IF($GL253&gt;=5,INDEX($DG:$DG,$GK253+5),"")</f>
      </c>
      <c r="FB253">
        <f>IF($GL253&gt;=6,INDEX($DG:$DG,$GK253+6),"")</f>
      </c>
      <c r="FC253">
        <f>IF($GL253&gt;=7,INDEX($DG:$DG,$GK253+7),"")</f>
      </c>
      <c r="FD253">
        <f>IF($GL253&gt;=8,INDEX($DG:$DG,$GK253+8),"")</f>
      </c>
      <c r="FE253">
        <f>IF($GL253&gt;=9,INDEX($DG:$DG,$GK253+9),"")</f>
      </c>
      <c r="FF253">
        <f>IF($GL253&gt;=10,INDEX($DG:$DG,$GK253+10),"")</f>
      </c>
      <c r="FG253">
        <f>IF($GL253&gt;=11,INDEX($DG:$DG,$GK253+11),"")</f>
      </c>
      <c r="FH253">
        <f>IF($GL253&gt;=12,INDEX($DG:$DG,$GK253+12),"")</f>
      </c>
      <c r="FI253">
        <f>IF($GL253&gt;=13,INDEX($DG:$DG,$GK253+13),"")</f>
      </c>
      <c r="FJ253">
        <f>IF($GL253&gt;=14,INDEX($DG:$DG,$GK253+14),"")</f>
      </c>
      <c r="FK253">
        <f>IF($GL253&gt;=15,INDEX($DG:$DG,$GK253+15),"")</f>
      </c>
      <c r="FL253">
        <f>IF($GL253&gt;=16,INDEX($DG:$DG,$GK253+16),"")</f>
      </c>
      <c r="FM253">
        <f>IF($GL253&gt;=17,INDEX($DG:$DG,$GK253+17),"")</f>
      </c>
      <c r="FN253">
        <f>IF($GL253&gt;=18,INDEX($DG:$DG,$GK253+18),"")</f>
      </c>
      <c r="FO253">
        <f>IF($GL253&gt;=19,INDEX($DG:$DG,$GK253+19),"")</f>
      </c>
      <c r="FP253">
        <f>IF($GL253&gt;=20,INDEX($DG:$DG,$GK253+20),"")</f>
      </c>
      <c r="FQ253">
        <f>IF($GL253&gt;=21,INDEX($DG:$DG,$GK253+21),"")</f>
      </c>
      <c r="FR253">
        <f>IF($GL253&gt;=22,INDEX($DG:$DG,$GK253+22),"")</f>
      </c>
      <c r="FS253">
        <f>IF($GL253&gt;=23,INDEX($DG:$DG,$GK253+23),"")</f>
      </c>
      <c r="FT253">
        <f>IF($GL253&gt;=24,INDEX($DG:$DG,$GK253+24),"")</f>
      </c>
      <c r="FU253">
        <f>IF($GL253&gt;=25,INDEX($DG:$DG,$GK253+25),"")</f>
      </c>
      <c r="FV253">
        <f>IF($GL253&gt;=26,INDEX($DG:$DG,$GK253+26),"")</f>
      </c>
      <c r="FW253">
        <f>IF($GL253&gt;=27,INDEX($DG:$DG,$GK253+27),"")</f>
      </c>
      <c r="FX253">
        <f>IF($GL253&gt;=28,INDEX($DG:$DG,$GK253+28),"")</f>
      </c>
      <c r="FY253">
        <f>IF($GL253&gt;=29,INDEX($DG:$DG,$GK253+29),"")</f>
      </c>
      <c r="FZ253">
        <f>IF($GL253&gt;=30,INDEX($DG:$DG,$GK253+30),"")</f>
      </c>
      <c r="GA253">
        <f>IF($GL253&gt;=31,INDEX($DG:$DG,$GK253+31),"")</f>
      </c>
      <c r="GB253">
        <f>IF($GL253&gt;=32,INDEX($DG:$DG,$GK253+32),"")</f>
      </c>
      <c r="GC253">
        <f>IF($GL253&gt;=33,INDEX($DG:$DG,$GK253+33),"")</f>
      </c>
      <c r="GD253">
        <f>IF($GL253&gt;=34,INDEX($DG:$DG,$GK253+34),"")</f>
      </c>
      <c r="GE253">
        <f>IF($GL253&gt;=35,INDEX($DG:$DG,$GK253+35),"")</f>
      </c>
      <c r="GF253">
        <f>IF($GL253&gt;=36,INDEX($DG:$DG,$GK253+36),"")</f>
      </c>
      <c r="GG253">
        <f>IF($GL253&gt;=37,INDEX($DG:$DG,$GK253+37),"")</f>
      </c>
      <c r="GH253">
        <f>IF($GL253&gt;=38,INDEX($DG:$DG,$GK253+38),"")</f>
      </c>
      <c r="GI253">
        <f>IF($GL253&gt;=39,INDEX($DG:$DG,$GK253+39),"")</f>
      </c>
      <c r="GJ253">
        <f>IF($GL253&gt;=40,INDEX($DG:$DG,$GK253+40),"")</f>
      </c>
      <c r="GK253">
        <f>IFERROR(MATCH($DE253,$DF$2:$DF$166,0)+1,0)</f>
      </c>
      <c r="GL253">
        <f>IFERROR(INDEX($DH$2:$DH$166,MATCH($DE253,$DF$2:$DF$166,0)),0)</f>
      </c>
      <c r="GM253">
        <f>IFERROR(MATCH($H253,$DI$253:$EV$253,0),0)</f>
      </c>
      <c r="GN253">
        <f>IF($GM253&gt;0,INDEX($EW$253:$GJ$253,$GM253),"")</f>
      </c>
      <c r="GO253" t="s">
        <v>785</v>
      </c>
      <c r="GQ253">
        <f>IF($IZ253&gt;=1,INDEX($GO:$GO,$IY253+1),"")</f>
      </c>
      <c r="GR253">
        <f>IF($IZ253&gt;=2,INDEX($GO:$GO,$IY253+2),"")</f>
      </c>
      <c r="GS253">
        <f>IF($IZ253&gt;=3,INDEX($GO:$GO,$IY253+3),"")</f>
      </c>
      <c r="GT253">
        <f>IF($IZ253&gt;=4,INDEX($GO:$GO,$IY253+4),"")</f>
      </c>
      <c r="GU253">
        <f>IF($IZ253&gt;=5,INDEX($GO:$GO,$IY253+5),"")</f>
      </c>
      <c r="GV253">
        <f>IF($IZ253&gt;=6,INDEX($GO:$GO,$IY253+6),"")</f>
      </c>
      <c r="GW253">
        <f>IF($IZ253&gt;=7,INDEX($GO:$GO,$IY253+7),"")</f>
      </c>
      <c r="GX253">
        <f>IF($IZ253&gt;=8,INDEX($GO:$GO,$IY253+8),"")</f>
      </c>
      <c r="GY253">
        <f>IF($IZ253&gt;=9,INDEX($GO:$GO,$IY253+9),"")</f>
      </c>
      <c r="GZ253">
        <f>IF($IZ253&gt;=10,INDEX($GO:$GO,$IY253+10),"")</f>
      </c>
      <c r="HA253">
        <f>IF($IZ253&gt;=11,INDEX($GO:$GO,$IY253+11),"")</f>
      </c>
      <c r="HB253">
        <f>IF($IZ253&gt;=12,INDEX($GO:$GO,$IY253+12),"")</f>
      </c>
      <c r="HC253">
        <f>IF($IZ253&gt;=13,INDEX($GO:$GO,$IY253+13),"")</f>
      </c>
      <c r="HD253">
        <f>IF($IZ253&gt;=14,INDEX($GO:$GO,$IY253+14),"")</f>
      </c>
      <c r="HE253">
        <f>IF($IZ253&gt;=15,INDEX($GO:$GO,$IY253+15),"")</f>
      </c>
      <c r="HF253">
        <f>IF($IZ253&gt;=16,INDEX($GO:$GO,$IY253+16),"")</f>
      </c>
      <c r="HG253">
        <f>IF($IZ253&gt;=17,INDEX($GO:$GO,$IY253+17),"")</f>
      </c>
      <c r="HH253">
        <f>IF($IZ253&gt;=18,INDEX($GO:$GO,$IY253+18),"")</f>
      </c>
      <c r="HI253">
        <f>IF($IZ253&gt;=19,INDEX($GO:$GO,$IY253+19),"")</f>
      </c>
      <c r="HJ253">
        <f>IF($IZ253&gt;=20,INDEX($GO:$GO,$IY253+20),"")</f>
      </c>
      <c r="HK253">
        <f>IF($IZ253&gt;=21,INDEX($GO:$GO,$IY253+21),"")</f>
      </c>
      <c r="HL253">
        <f>IF($IZ253&gt;=22,INDEX($GO:$GO,$IY253+22),"")</f>
      </c>
      <c r="HM253">
        <f>IF($IZ253&gt;=23,INDEX($GO:$GO,$IY253+23),"")</f>
      </c>
      <c r="HN253">
        <f>IF($IZ253&gt;=24,INDEX($GO:$GO,$IY253+24),"")</f>
      </c>
      <c r="HO253">
        <f>IF($IZ253&gt;=25,INDEX($GO:$GO,$IY253+25),"")</f>
      </c>
      <c r="HP253">
        <f>IF($IZ253&gt;=26,INDEX($GO:$GO,$IY253+26),"")</f>
      </c>
      <c r="HQ253">
        <f>IF($IZ253&gt;=27,INDEX($GO:$GO,$IY253+27),"")</f>
      </c>
      <c r="HR253">
        <f>IF($IZ253&gt;=28,INDEX($GO:$GO,$IY253+28),"")</f>
      </c>
      <c r="HS253">
        <f>IF($IZ253&gt;=29,INDEX($GO:$GO,$IY253+29),"")</f>
      </c>
      <c r="HT253">
        <f>IF($IZ253&gt;=30,INDEX($GO:$GO,$IY253+30),"")</f>
      </c>
      <c r="HU253">
        <f>IF($IZ253&gt;=31,INDEX($GO:$GO,$IY253+31),"")</f>
      </c>
      <c r="HV253">
        <f>IF($IZ253&gt;=32,INDEX($GO:$GO,$IY253+32),"")</f>
      </c>
      <c r="HW253">
        <f>IF($IZ253&gt;=33,INDEX($GO:$GO,$IY253+33),"")</f>
      </c>
      <c r="HX253">
        <f>IF($IZ253&gt;=34,INDEX($GO:$GO,$IY253+34),"")</f>
      </c>
      <c r="HY253">
        <f>IF($IZ253&gt;=35,INDEX($GO:$GO,$IY253+35),"")</f>
      </c>
      <c r="HZ253">
        <f>IF($IZ253&gt;=36,INDEX($GO:$GO,$IY253+36),"")</f>
      </c>
      <c r="IA253">
        <f>IF($IZ253&gt;=37,INDEX($GO:$GO,$IY253+37),"")</f>
      </c>
      <c r="IB253">
        <f>IF($IZ253&gt;=38,INDEX($GO:$GO,$IY253+38),"")</f>
      </c>
      <c r="IC253">
        <f>IF($IZ253&gt;=39,INDEX($GO:$GO,$IY253+39),"")</f>
      </c>
      <c r="ID253">
        <f>IF($IZ253&gt;=40,INDEX($GO:$GO,$IY253+40),"")</f>
      </c>
      <c r="IE253">
        <f>IF($IZ253&gt;=41,INDEX($GO:$GO,$IY253+41),"")</f>
      </c>
      <c r="IF253">
        <f>IF($IZ253&gt;=42,INDEX($GO:$GO,$IY253+42),"")</f>
      </c>
      <c r="IG253">
        <f>IF($IZ253&gt;=43,INDEX($GO:$GO,$IY253+43),"")</f>
      </c>
      <c r="IH253">
        <f>IF($IZ253&gt;=44,INDEX($GO:$GO,$IY253+44),"")</f>
      </c>
      <c r="II253">
        <f>IF($IZ253&gt;=45,INDEX($GO:$GO,$IY253+45),"")</f>
      </c>
      <c r="IJ253">
        <f>IF($IZ253&gt;=46,INDEX($GO:$GO,$IY253+46),"")</f>
      </c>
      <c r="IK253">
        <f>IF($IZ253&gt;=47,INDEX($GO:$GO,$IY253+47),"")</f>
      </c>
      <c r="IL253">
        <f>IF($IZ253&gt;=48,INDEX($GO:$GO,$IY253+48),"")</f>
      </c>
      <c r="IM253">
        <f>IF($IZ253&gt;=49,INDEX($GO:$GO,$IY253+49),"")</f>
      </c>
      <c r="IN253">
        <f>IF($IZ253&gt;=50,INDEX($GO:$GO,$IY253+50),"")</f>
      </c>
      <c r="IO253">
        <f>IF($IZ253&gt;=51,INDEX($GO:$GO,$IY253+51),"")</f>
      </c>
      <c r="IP253">
        <f>IF($IZ253&gt;=52,INDEX($GO:$GO,$IY253+52),"")</f>
      </c>
      <c r="IQ253">
        <f>IF($IZ253&gt;=53,INDEX($GO:$GO,$IY253+53),"")</f>
      </c>
      <c r="IR253">
        <f>IF($IZ253&gt;=54,INDEX($GO:$GO,$IY253+54),"")</f>
      </c>
      <c r="IS253">
        <f>IF($IZ253&gt;=55,INDEX($GO:$GO,$IY253+55),"")</f>
      </c>
      <c r="IT253">
        <f>IF($IZ253&gt;=56,INDEX($GO:$GO,$IY253+56),"")</f>
      </c>
      <c r="IU253">
        <f>IF($IZ253&gt;=57,INDEX($GO:$GO,$IY253+57),"")</f>
      </c>
      <c r="IV253">
        <f>IF($IZ253&gt;=58,INDEX($GO:$GO,$IY253+58),"")</f>
      </c>
      <c r="IW253">
        <f>IF($IZ253&gt;=59,INDEX($GO:$GO,$IY253+59),"")</f>
      </c>
      <c r="IX253">
        <f>IF($IZ253&gt;=60,INDEX($GO:$GO,$IY253+60),"")</f>
      </c>
      <c r="IY253">
        <f>IFERROR(MATCH($GN253,$GO$2:$GO$827,0)+1,0)</f>
      </c>
      <c r="IZ253">
        <f>IFERROR(INDEX($GP$2:$GP$827,MATCH($GN253,$GO$2:$GO$827,0)),0)</f>
      </c>
      <c r="JA253" t="s">
        <v>23</v>
      </c>
      <c r="JB253" t="s">
        <v>23</v>
      </c>
    </row>
    <row r="254" spans="1:262" x14ac:dyDescent="0.25">
      <c r="F254" s="1"/>
      <c r="G254" s="1"/>
      <c r="H254" s="1"/>
      <c r="I254" s="1"/>
      <c r="J254" s="1">
        <f>IFERROR(IF(FIND(" - ",$F254)&gt;0,MID($F254,FIND(" - ",$F254)+3,LEN($F254)),""),"")</f>
      </c>
      <c r="L254" s="1"/>
      <c r="N254" t="s">
        <v>23</v>
      </c>
      <c r="P254">
        <f>IF(OR($N254="",$O254=""),"",IFERROR($N254/$O254,0))</f>
      </c>
      <c r="Q254">
        <f>IF($N254="","",
IF($G254="","",
IF(ISNUMBER(SEARCH("exempt",LOWER($G254))),0,
$N254*(VALUE(SUBSTITUTE($G254,"%",""))/100))))</f>
      </c>
      <c r="W254">
        <f>IF($N254="","",
SUM($N254,$Q254,$U254,$R254,$T254)-
IF($V254="",0,VALUE($V254)))</f>
      </c>
      <c r="AE254" t="s">
        <v>1053</v>
      </c>
      <c r="AJ254" t="s">
        <v>1054</v>
      </c>
      <c r="AM254">
        <f>IFERROR(LEFT($F254,FIND(" - ",$F254)-1),$F254)</f>
      </c>
      <c r="AP254">
        <f>IF($CE254&gt;=1,INDEX($AN:$AN,$CD254+1),"")</f>
      </c>
      <c r="AQ254">
        <f>IF($CE254&gt;=2,INDEX($AN:$AN,$CD254+2),"")</f>
      </c>
      <c r="AR254">
        <f>IF($CE254&gt;=3,INDEX($AN:$AN,$CD254+3),"")</f>
      </c>
      <c r="AS254">
        <f>IF($CE254&gt;=4,INDEX($AN:$AN,$CD254+4),"")</f>
      </c>
      <c r="AT254">
        <f>IF($CE254&gt;=5,INDEX($AN:$AN,$CD254+5),"")</f>
      </c>
      <c r="AU254">
        <f>IF($CE254&gt;=6,INDEX($AN:$AN,$CD254+6),"")</f>
      </c>
      <c r="AV254">
        <f>IF($CE254&gt;=7,INDEX($AN:$AN,$CD254+7),"")</f>
      </c>
      <c r="AW254">
        <f>IF($CE254&gt;=8,INDEX($AN:$AN,$CD254+8),"")</f>
      </c>
      <c r="AX254">
        <f>IF($CE254&gt;=9,INDEX($AN:$AN,$CD254+9),"")</f>
      </c>
      <c r="AY254">
        <f>IF($CE254&gt;=10,INDEX($AN:$AN,$CD254+10),"")</f>
      </c>
      <c r="AZ254">
        <f>IF($CE254&gt;=11,INDEX($AN:$AN,$CD254+11),"")</f>
      </c>
      <c r="BA254">
        <f>IF($CE254&gt;=12,INDEX($AN:$AN,$CD254+12),"")</f>
      </c>
      <c r="BB254">
        <f>IF($CE254&gt;=13,INDEX($AN:$AN,$CD254+13),"")</f>
      </c>
      <c r="BC254">
        <f>IF($CE254&gt;=14,INDEX($AN:$AN,$CD254+14),"")</f>
      </c>
      <c r="BD254">
        <f>IF($CE254&gt;=15,INDEX($AN:$AN,$CD254+15),"")</f>
      </c>
      <c r="BE254">
        <f>IF($CE254&gt;=16,INDEX($AN:$AN,$CD254+16),"")</f>
      </c>
      <c r="BF254">
        <f>IF($CE254&gt;=17,INDEX($AN:$AN,$CD254+17),"")</f>
      </c>
      <c r="BG254">
        <f>IF($CE254&gt;=18,INDEX($AN:$AN,$CD254+18),"")</f>
      </c>
      <c r="BH254">
        <f>IF($CE254&gt;=19,INDEX($AN:$AN,$CD254+19),"")</f>
      </c>
      <c r="BI254">
        <f>IF($CE254&gt;=20,INDEX($AN:$AN,$CD254+20),"")</f>
      </c>
      <c r="BJ254">
        <f>IF($CE254&gt;=21,INDEX($AN:$AN,$CD254+21),"")</f>
      </c>
      <c r="BK254">
        <f>IF($CE254&gt;=22,INDEX($AN:$AN,$CD254+22),"")</f>
      </c>
      <c r="BL254">
        <f>IF($CE254&gt;=23,INDEX($AN:$AN,$CD254+23),"")</f>
      </c>
      <c r="BM254">
        <f>IF($CE254&gt;=24,INDEX($AN:$AN,$CD254+24),"")</f>
      </c>
      <c r="BN254">
        <f>IF($CE254&gt;=25,INDEX($AN:$AN,$CD254+25),"")</f>
      </c>
      <c r="BO254">
        <f>IF($CE254&gt;=26,INDEX($AN:$AN,$CD254+26),"")</f>
      </c>
      <c r="BP254">
        <f>IF($CE254&gt;=27,INDEX($AN:$AN,$CD254+27),"")</f>
      </c>
      <c r="BQ254">
        <f>IF($CE254&gt;=28,INDEX($AN:$AN,$CD254+28),"")</f>
      </c>
      <c r="BR254">
        <f>IF($CE254&gt;=29,INDEX($AN:$AN,$CD254+29),"")</f>
      </c>
      <c r="BS254">
        <f>IF($CE254&gt;=30,INDEX($AN:$AN,$CD254+30),"")</f>
      </c>
      <c r="BT254">
        <f>IF($CE254&gt;=31,INDEX($AN:$AN,$CD254+31),"")</f>
      </c>
      <c r="BU254">
        <f>IF($CE254&gt;=32,INDEX($AN:$AN,$CD254+32),"")</f>
      </c>
      <c r="BV254">
        <f>IF($CE254&gt;=33,INDEX($AN:$AN,$CD254+33),"")</f>
      </c>
      <c r="BW254">
        <f>IF($CE254&gt;=34,INDEX($AN:$AN,$CD254+34),"")</f>
      </c>
      <c r="BX254">
        <f>IF($CE254&gt;=35,INDEX($AN:$AN,$CD254+35),"")</f>
      </c>
      <c r="BY254">
        <f>IF($CE254&gt;=36,INDEX($AN:$AN,$CD254+36),"")</f>
      </c>
      <c r="BZ254">
        <f>IF($CE254&gt;=37,INDEX($AN:$AN,$CD254+37),"")</f>
      </c>
      <c r="CA254">
        <f>IF($CE254&gt;=38,INDEX($AN:$AN,$CD254+38),"")</f>
      </c>
      <c r="CB254">
        <f>IF($CE254&gt;=39,INDEX($AN:$AN,$CD254+39),"")</f>
      </c>
      <c r="CC254">
        <f>IF($CE254&gt;=40,INDEX($AN:$AN,$CD254+40),"")</f>
      </c>
      <c r="CD254">
        <f>IFERROR(MATCH($AM254,$AN$2:$AN$133,0)+1,0)</f>
      </c>
      <c r="CE254">
        <f>IFERROR(INDEX($AO$2:$AO$133,MATCH($AM254,$AN$2:$AN$133,0)),0)</f>
      </c>
      <c r="CF254">
        <f>IFERROR(LEFT($K254,FIND(" - ",$K254)-1),$K254)</f>
      </c>
      <c r="CG254" t="s">
        <v>63</v>
      </c>
      <c r="CI254">
        <f>IF($DD254&gt;=1,INDEX($CG:$CG,$DC254+1),"")</f>
      </c>
      <c r="CJ254">
        <f>IF($DD254&gt;=2,INDEX($CG:$CG,$DC254+2),"")</f>
      </c>
      <c r="CK254">
        <f>IF($DD254&gt;=3,INDEX($CG:$CG,$DC254+3),"")</f>
      </c>
      <c r="CL254">
        <f>IF($DD254&gt;=4,INDEX($CG:$CG,$DC254+4),"")</f>
      </c>
      <c r="CM254">
        <f>IF($DD254&gt;=5,INDEX($CG:$CG,$DC254+5),"")</f>
      </c>
      <c r="CN254">
        <f>IF($DD254&gt;=6,INDEX($CG:$CG,$DC254+6),"")</f>
      </c>
      <c r="CO254">
        <f>IF($DD254&gt;=7,INDEX($CG:$CG,$DC254+7),"")</f>
      </c>
      <c r="CP254">
        <f>IF($DD254&gt;=8,INDEX($CG:$CG,$DC254+8),"")</f>
      </c>
      <c r="CQ254">
        <f>IF($DD254&gt;=9,INDEX($CG:$CG,$DC254+9),"")</f>
      </c>
      <c r="CR254">
        <f>IF($DD254&gt;=10,INDEX($CG:$CG,$DC254+10),"")</f>
      </c>
      <c r="CS254">
        <f>IF($DD254&gt;=11,INDEX($CG:$CG,$DC254+11),"")</f>
      </c>
      <c r="CT254">
        <f>IF($DD254&gt;=12,INDEX($CG:$CG,$DC254+12),"")</f>
      </c>
      <c r="CU254">
        <f>IF($DD254&gt;=13,INDEX($CG:$CG,$DC254+13),"")</f>
      </c>
      <c r="CV254">
        <f>IF($DD254&gt;=14,INDEX($CG:$CG,$DC254+14),"")</f>
      </c>
      <c r="CW254">
        <f>IF($DD254&gt;=15,INDEX($CG:$CG,$DC254+15),"")</f>
      </c>
      <c r="CX254">
        <f>IF($DD254&gt;=16,INDEX($CG:$CG,$DC254+16),"")</f>
      </c>
      <c r="CY254">
        <f>IF($DD254&gt;=17,INDEX($CG:$CG,$DC254+17),"")</f>
      </c>
      <c r="CZ254">
        <f>IF($DD254&gt;=18,INDEX($CG:$CG,$DC254+18),"")</f>
      </c>
      <c r="DA254">
        <f>IF($DD254&gt;=19,INDEX($CG:$CG,$DC254+19),"")</f>
      </c>
      <c r="DB254">
        <f>IF($DD254&gt;=20,INDEX($CG:$CG,$DC254+20),"")</f>
      </c>
      <c r="DC254">
        <f>IFERROR(MATCH($CF254,$CG$2:$CG$1558,0)+1,0)</f>
      </c>
      <c r="DD254">
        <f>IFERROR(INDEX($CH$2:$CH$1558,MATCH($CF254,$CG$2:$CG$1558,0)),0)</f>
      </c>
      <c r="DE254">
        <f>IFERROR(INDEX($AL:$AL,MATCH($G254,$AK:$AK,0))&amp;"","")</f>
      </c>
      <c r="DI254">
        <f>IF($GL254&gt;=1,INDEX($DF:$DF,$GK254+1),"")</f>
      </c>
      <c r="DJ254">
        <f>IF($GL254&gt;=2,INDEX($DF:$DF,$GK254+2),"")</f>
      </c>
      <c r="DK254">
        <f>IF($GL254&gt;=3,INDEX($DF:$DF,$GK254+3),"")</f>
      </c>
      <c r="DL254">
        <f>IF($GL254&gt;=4,INDEX($DF:$DF,$GK254+4),"")</f>
      </c>
      <c r="DM254">
        <f>IF($GL254&gt;=5,INDEX($DF:$DF,$GK254+5),"")</f>
      </c>
      <c r="DN254">
        <f>IF($GL254&gt;=6,INDEX($DF:$DF,$GK254+6),"")</f>
      </c>
      <c r="DO254">
        <f>IF($GL254&gt;=7,INDEX($DF:$DF,$GK254+7),"")</f>
      </c>
      <c r="DP254">
        <f>IF($GL254&gt;=8,INDEX($DF:$DF,$GK254+8),"")</f>
      </c>
      <c r="DQ254">
        <f>IF($GL254&gt;=9,INDEX($DF:$DF,$GK254+9),"")</f>
      </c>
      <c r="DR254">
        <f>IF($GL254&gt;=10,INDEX($DF:$DF,$GK254+10),"")</f>
      </c>
      <c r="DS254">
        <f>IF($GL254&gt;=11,INDEX($DF:$DF,$GK254+11),"")</f>
      </c>
      <c r="DT254">
        <f>IF($GL254&gt;=12,INDEX($DF:$DF,$GK254+12),"")</f>
      </c>
      <c r="DU254">
        <f>IF($GL254&gt;=13,INDEX($DF:$DF,$GK254+13),"")</f>
      </c>
      <c r="DV254">
        <f>IF($GL254&gt;=14,INDEX($DF:$DF,$GK254+14),"")</f>
      </c>
      <c r="DW254">
        <f>IF($GL254&gt;=15,INDEX($DF:$DF,$GK254+15),"")</f>
      </c>
      <c r="DX254">
        <f>IF($GL254&gt;=16,INDEX($DF:$DF,$GK254+16),"")</f>
      </c>
      <c r="DY254">
        <f>IF($GL254&gt;=17,INDEX($DF:$DF,$GK254+17),"")</f>
      </c>
      <c r="DZ254">
        <f>IF($GL254&gt;=18,INDEX($DF:$DF,$GK254+18),"")</f>
      </c>
      <c r="EA254">
        <f>IF($GL254&gt;=19,INDEX($DF:$DF,$GK254+19),"")</f>
      </c>
      <c r="EB254">
        <f>IF($GL254&gt;=20,INDEX($DF:$DF,$GK254+20),"")</f>
      </c>
      <c r="EC254">
        <f>IF($GL254&gt;=21,INDEX($DF:$DF,$GK254+21),"")</f>
      </c>
      <c r="ED254">
        <f>IF($GL254&gt;=22,INDEX($DF:$DF,$GK254+22),"")</f>
      </c>
      <c r="EE254">
        <f>IF($GL254&gt;=23,INDEX($DF:$DF,$GK254+23),"")</f>
      </c>
      <c r="EF254">
        <f>IF($GL254&gt;=24,INDEX($DF:$DF,$GK254+24),"")</f>
      </c>
      <c r="EG254">
        <f>IF($GL254&gt;=25,INDEX($DF:$DF,$GK254+25),"")</f>
      </c>
      <c r="EH254">
        <f>IF($GL254&gt;=26,INDEX($DF:$DF,$GK254+26),"")</f>
      </c>
      <c r="EI254">
        <f>IF($GL254&gt;=27,INDEX($DF:$DF,$GK254+27),"")</f>
      </c>
      <c r="EJ254">
        <f>IF($GL254&gt;=28,INDEX($DF:$DF,$GK254+28),"")</f>
      </c>
      <c r="EK254">
        <f>IF($GL254&gt;=29,INDEX($DF:$DF,$GK254+29),"")</f>
      </c>
      <c r="EL254">
        <f>IF($GL254&gt;=30,INDEX($DF:$DF,$GK254+30),"")</f>
      </c>
      <c r="EM254">
        <f>IF($GL254&gt;=31,INDEX($DF:$DF,$GK254+31),"")</f>
      </c>
      <c r="EN254">
        <f>IF($GL254&gt;=32,INDEX($DF:$DF,$GK254+32),"")</f>
      </c>
      <c r="EO254">
        <f>IF($GL254&gt;=33,INDEX($DF:$DF,$GK254+33),"")</f>
      </c>
      <c r="EP254">
        <f>IF($GL254&gt;=34,INDEX($DF:$DF,$GK254+34),"")</f>
      </c>
      <c r="EQ254">
        <f>IF($GL254&gt;=35,INDEX($DF:$DF,$GK254+35),"")</f>
      </c>
      <c r="ER254">
        <f>IF($GL254&gt;=36,INDEX($DF:$DF,$GK254+36),"")</f>
      </c>
      <c r="ES254">
        <f>IF($GL254&gt;=37,INDEX($DF:$DF,$GK254+37),"")</f>
      </c>
      <c r="ET254">
        <f>IF($GL254&gt;=38,INDEX($DF:$DF,$GK254+38),"")</f>
      </c>
      <c r="EU254">
        <f>IF($GL254&gt;=39,INDEX($DF:$DF,$GK254+39),"")</f>
      </c>
      <c r="EV254">
        <f>IF($GL254&gt;=40,INDEX($DF:$DF,$GK254+40),"")</f>
      </c>
      <c r="EW254">
        <f>IF($GL254&gt;=1,INDEX($DG:$DG,$GK254+1),"")</f>
      </c>
      <c r="EX254">
        <f>IF($GL254&gt;=2,INDEX($DG:$DG,$GK254+2),"")</f>
      </c>
      <c r="EY254">
        <f>IF($GL254&gt;=3,INDEX($DG:$DG,$GK254+3),"")</f>
      </c>
      <c r="EZ254">
        <f>IF($GL254&gt;=4,INDEX($DG:$DG,$GK254+4),"")</f>
      </c>
      <c r="FA254">
        <f>IF($GL254&gt;=5,INDEX($DG:$DG,$GK254+5),"")</f>
      </c>
      <c r="FB254">
        <f>IF($GL254&gt;=6,INDEX($DG:$DG,$GK254+6),"")</f>
      </c>
      <c r="FC254">
        <f>IF($GL254&gt;=7,INDEX($DG:$DG,$GK254+7),"")</f>
      </c>
      <c r="FD254">
        <f>IF($GL254&gt;=8,INDEX($DG:$DG,$GK254+8),"")</f>
      </c>
      <c r="FE254">
        <f>IF($GL254&gt;=9,INDEX($DG:$DG,$GK254+9),"")</f>
      </c>
      <c r="FF254">
        <f>IF($GL254&gt;=10,INDEX($DG:$DG,$GK254+10),"")</f>
      </c>
      <c r="FG254">
        <f>IF($GL254&gt;=11,INDEX($DG:$DG,$GK254+11),"")</f>
      </c>
      <c r="FH254">
        <f>IF($GL254&gt;=12,INDEX($DG:$DG,$GK254+12),"")</f>
      </c>
      <c r="FI254">
        <f>IF($GL254&gt;=13,INDEX($DG:$DG,$GK254+13),"")</f>
      </c>
      <c r="FJ254">
        <f>IF($GL254&gt;=14,INDEX($DG:$DG,$GK254+14),"")</f>
      </c>
      <c r="FK254">
        <f>IF($GL254&gt;=15,INDEX($DG:$DG,$GK254+15),"")</f>
      </c>
      <c r="FL254">
        <f>IF($GL254&gt;=16,INDEX($DG:$DG,$GK254+16),"")</f>
      </c>
      <c r="FM254">
        <f>IF($GL254&gt;=17,INDEX($DG:$DG,$GK254+17),"")</f>
      </c>
      <c r="FN254">
        <f>IF($GL254&gt;=18,INDEX($DG:$DG,$GK254+18),"")</f>
      </c>
      <c r="FO254">
        <f>IF($GL254&gt;=19,INDEX($DG:$DG,$GK254+19),"")</f>
      </c>
      <c r="FP254">
        <f>IF($GL254&gt;=20,INDEX($DG:$DG,$GK254+20),"")</f>
      </c>
      <c r="FQ254">
        <f>IF($GL254&gt;=21,INDEX($DG:$DG,$GK254+21),"")</f>
      </c>
      <c r="FR254">
        <f>IF($GL254&gt;=22,INDEX($DG:$DG,$GK254+22),"")</f>
      </c>
      <c r="FS254">
        <f>IF($GL254&gt;=23,INDEX($DG:$DG,$GK254+23),"")</f>
      </c>
      <c r="FT254">
        <f>IF($GL254&gt;=24,INDEX($DG:$DG,$GK254+24),"")</f>
      </c>
      <c r="FU254">
        <f>IF($GL254&gt;=25,INDEX($DG:$DG,$GK254+25),"")</f>
      </c>
      <c r="FV254">
        <f>IF($GL254&gt;=26,INDEX($DG:$DG,$GK254+26),"")</f>
      </c>
      <c r="FW254">
        <f>IF($GL254&gt;=27,INDEX($DG:$DG,$GK254+27),"")</f>
      </c>
      <c r="FX254">
        <f>IF($GL254&gt;=28,INDEX($DG:$DG,$GK254+28),"")</f>
      </c>
      <c r="FY254">
        <f>IF($GL254&gt;=29,INDEX($DG:$DG,$GK254+29),"")</f>
      </c>
      <c r="FZ254">
        <f>IF($GL254&gt;=30,INDEX($DG:$DG,$GK254+30),"")</f>
      </c>
      <c r="GA254">
        <f>IF($GL254&gt;=31,INDEX($DG:$DG,$GK254+31),"")</f>
      </c>
      <c r="GB254">
        <f>IF($GL254&gt;=32,INDEX($DG:$DG,$GK254+32),"")</f>
      </c>
      <c r="GC254">
        <f>IF($GL254&gt;=33,INDEX($DG:$DG,$GK254+33),"")</f>
      </c>
      <c r="GD254">
        <f>IF($GL254&gt;=34,INDEX($DG:$DG,$GK254+34),"")</f>
      </c>
      <c r="GE254">
        <f>IF($GL254&gt;=35,INDEX($DG:$DG,$GK254+35),"")</f>
      </c>
      <c r="GF254">
        <f>IF($GL254&gt;=36,INDEX($DG:$DG,$GK254+36),"")</f>
      </c>
      <c r="GG254">
        <f>IF($GL254&gt;=37,INDEX($DG:$DG,$GK254+37),"")</f>
      </c>
      <c r="GH254">
        <f>IF($GL254&gt;=38,INDEX($DG:$DG,$GK254+38),"")</f>
      </c>
      <c r="GI254">
        <f>IF($GL254&gt;=39,INDEX($DG:$DG,$GK254+39),"")</f>
      </c>
      <c r="GJ254">
        <f>IF($GL254&gt;=40,INDEX($DG:$DG,$GK254+40),"")</f>
      </c>
      <c r="GK254">
        <f>IFERROR(MATCH($DE254,$DF$2:$DF$166,0)+1,0)</f>
      </c>
      <c r="GL254">
        <f>IFERROR(INDEX($DH$2:$DH$166,MATCH($DE254,$DF$2:$DF$166,0)),0)</f>
      </c>
      <c r="GM254">
        <f>IFERROR(MATCH($H254,$DI$254:$EV$254,0),0)</f>
      </c>
      <c r="GN254">
        <f>IF($GM254&gt;0,INDEX($EW$254:$GJ$254,$GM254),"")</f>
      </c>
      <c r="GO254" t="s">
        <v>789</v>
      </c>
      <c r="GQ254">
        <f>IF($IZ254&gt;=1,INDEX($GO:$GO,$IY254+1),"")</f>
      </c>
      <c r="GR254">
        <f>IF($IZ254&gt;=2,INDEX($GO:$GO,$IY254+2),"")</f>
      </c>
      <c r="GS254">
        <f>IF($IZ254&gt;=3,INDEX($GO:$GO,$IY254+3),"")</f>
      </c>
      <c r="GT254">
        <f>IF($IZ254&gt;=4,INDEX($GO:$GO,$IY254+4),"")</f>
      </c>
      <c r="GU254">
        <f>IF($IZ254&gt;=5,INDEX($GO:$GO,$IY254+5),"")</f>
      </c>
      <c r="GV254">
        <f>IF($IZ254&gt;=6,INDEX($GO:$GO,$IY254+6),"")</f>
      </c>
      <c r="GW254">
        <f>IF($IZ254&gt;=7,INDEX($GO:$GO,$IY254+7),"")</f>
      </c>
      <c r="GX254">
        <f>IF($IZ254&gt;=8,INDEX($GO:$GO,$IY254+8),"")</f>
      </c>
      <c r="GY254">
        <f>IF($IZ254&gt;=9,INDEX($GO:$GO,$IY254+9),"")</f>
      </c>
      <c r="GZ254">
        <f>IF($IZ254&gt;=10,INDEX($GO:$GO,$IY254+10),"")</f>
      </c>
      <c r="HA254">
        <f>IF($IZ254&gt;=11,INDEX($GO:$GO,$IY254+11),"")</f>
      </c>
      <c r="HB254">
        <f>IF($IZ254&gt;=12,INDEX($GO:$GO,$IY254+12),"")</f>
      </c>
      <c r="HC254">
        <f>IF($IZ254&gt;=13,INDEX($GO:$GO,$IY254+13),"")</f>
      </c>
      <c r="HD254">
        <f>IF($IZ254&gt;=14,INDEX($GO:$GO,$IY254+14),"")</f>
      </c>
      <c r="HE254">
        <f>IF($IZ254&gt;=15,INDEX($GO:$GO,$IY254+15),"")</f>
      </c>
      <c r="HF254">
        <f>IF($IZ254&gt;=16,INDEX($GO:$GO,$IY254+16),"")</f>
      </c>
      <c r="HG254">
        <f>IF($IZ254&gt;=17,INDEX($GO:$GO,$IY254+17),"")</f>
      </c>
      <c r="HH254">
        <f>IF($IZ254&gt;=18,INDEX($GO:$GO,$IY254+18),"")</f>
      </c>
      <c r="HI254">
        <f>IF($IZ254&gt;=19,INDEX($GO:$GO,$IY254+19),"")</f>
      </c>
      <c r="HJ254">
        <f>IF($IZ254&gt;=20,INDEX($GO:$GO,$IY254+20),"")</f>
      </c>
      <c r="HK254">
        <f>IF($IZ254&gt;=21,INDEX($GO:$GO,$IY254+21),"")</f>
      </c>
      <c r="HL254">
        <f>IF($IZ254&gt;=22,INDEX($GO:$GO,$IY254+22),"")</f>
      </c>
      <c r="HM254">
        <f>IF($IZ254&gt;=23,INDEX($GO:$GO,$IY254+23),"")</f>
      </c>
      <c r="HN254">
        <f>IF($IZ254&gt;=24,INDEX($GO:$GO,$IY254+24),"")</f>
      </c>
      <c r="HO254">
        <f>IF($IZ254&gt;=25,INDEX($GO:$GO,$IY254+25),"")</f>
      </c>
      <c r="HP254">
        <f>IF($IZ254&gt;=26,INDEX($GO:$GO,$IY254+26),"")</f>
      </c>
      <c r="HQ254">
        <f>IF($IZ254&gt;=27,INDEX($GO:$GO,$IY254+27),"")</f>
      </c>
      <c r="HR254">
        <f>IF($IZ254&gt;=28,INDEX($GO:$GO,$IY254+28),"")</f>
      </c>
      <c r="HS254">
        <f>IF($IZ254&gt;=29,INDEX($GO:$GO,$IY254+29),"")</f>
      </c>
      <c r="HT254">
        <f>IF($IZ254&gt;=30,INDEX($GO:$GO,$IY254+30),"")</f>
      </c>
      <c r="HU254">
        <f>IF($IZ254&gt;=31,INDEX($GO:$GO,$IY254+31),"")</f>
      </c>
      <c r="HV254">
        <f>IF($IZ254&gt;=32,INDEX($GO:$GO,$IY254+32),"")</f>
      </c>
      <c r="HW254">
        <f>IF($IZ254&gt;=33,INDEX($GO:$GO,$IY254+33),"")</f>
      </c>
      <c r="HX254">
        <f>IF($IZ254&gt;=34,INDEX($GO:$GO,$IY254+34),"")</f>
      </c>
      <c r="HY254">
        <f>IF($IZ254&gt;=35,INDEX($GO:$GO,$IY254+35),"")</f>
      </c>
      <c r="HZ254">
        <f>IF($IZ254&gt;=36,INDEX($GO:$GO,$IY254+36),"")</f>
      </c>
      <c r="IA254">
        <f>IF($IZ254&gt;=37,INDEX($GO:$GO,$IY254+37),"")</f>
      </c>
      <c r="IB254">
        <f>IF($IZ254&gt;=38,INDEX($GO:$GO,$IY254+38),"")</f>
      </c>
      <c r="IC254">
        <f>IF($IZ254&gt;=39,INDEX($GO:$GO,$IY254+39),"")</f>
      </c>
      <c r="ID254">
        <f>IF($IZ254&gt;=40,INDEX($GO:$GO,$IY254+40),"")</f>
      </c>
      <c r="IE254">
        <f>IF($IZ254&gt;=41,INDEX($GO:$GO,$IY254+41),"")</f>
      </c>
      <c r="IF254">
        <f>IF($IZ254&gt;=42,INDEX($GO:$GO,$IY254+42),"")</f>
      </c>
      <c r="IG254">
        <f>IF($IZ254&gt;=43,INDEX($GO:$GO,$IY254+43),"")</f>
      </c>
      <c r="IH254">
        <f>IF($IZ254&gt;=44,INDEX($GO:$GO,$IY254+44),"")</f>
      </c>
      <c r="II254">
        <f>IF($IZ254&gt;=45,INDEX($GO:$GO,$IY254+45),"")</f>
      </c>
      <c r="IJ254">
        <f>IF($IZ254&gt;=46,INDEX($GO:$GO,$IY254+46),"")</f>
      </c>
      <c r="IK254">
        <f>IF($IZ254&gt;=47,INDEX($GO:$GO,$IY254+47),"")</f>
      </c>
      <c r="IL254">
        <f>IF($IZ254&gt;=48,INDEX($GO:$GO,$IY254+48),"")</f>
      </c>
      <c r="IM254">
        <f>IF($IZ254&gt;=49,INDEX($GO:$GO,$IY254+49),"")</f>
      </c>
      <c r="IN254">
        <f>IF($IZ254&gt;=50,INDEX($GO:$GO,$IY254+50),"")</f>
      </c>
      <c r="IO254">
        <f>IF($IZ254&gt;=51,INDEX($GO:$GO,$IY254+51),"")</f>
      </c>
      <c r="IP254">
        <f>IF($IZ254&gt;=52,INDEX($GO:$GO,$IY254+52),"")</f>
      </c>
      <c r="IQ254">
        <f>IF($IZ254&gt;=53,INDEX($GO:$GO,$IY254+53),"")</f>
      </c>
      <c r="IR254">
        <f>IF($IZ254&gt;=54,INDEX($GO:$GO,$IY254+54),"")</f>
      </c>
      <c r="IS254">
        <f>IF($IZ254&gt;=55,INDEX($GO:$GO,$IY254+55),"")</f>
      </c>
      <c r="IT254">
        <f>IF($IZ254&gt;=56,INDEX($GO:$GO,$IY254+56),"")</f>
      </c>
      <c r="IU254">
        <f>IF($IZ254&gt;=57,INDEX($GO:$GO,$IY254+57),"")</f>
      </c>
      <c r="IV254">
        <f>IF($IZ254&gt;=58,INDEX($GO:$GO,$IY254+58),"")</f>
      </c>
      <c r="IW254">
        <f>IF($IZ254&gt;=59,INDEX($GO:$GO,$IY254+59),"")</f>
      </c>
      <c r="IX254">
        <f>IF($IZ254&gt;=60,INDEX($GO:$GO,$IY254+60),"")</f>
      </c>
      <c r="IY254">
        <f>IFERROR(MATCH($GN254,$GO$2:$GO$827,0)+1,0)</f>
      </c>
      <c r="IZ254">
        <f>IFERROR(INDEX($GP$2:$GP$827,MATCH($GN254,$GO$2:$GO$827,0)),0)</f>
      </c>
      <c r="JA254" t="s">
        <v>23</v>
      </c>
      <c r="JB254" t="s">
        <v>23</v>
      </c>
    </row>
    <row r="255" spans="1:262" x14ac:dyDescent="0.25">
      <c r="F255" s="1"/>
      <c r="G255" s="1"/>
      <c r="H255" s="1"/>
      <c r="I255" s="1"/>
      <c r="J255" s="1">
        <f>IFERROR(IF(FIND(" - ",$F255)&gt;0,MID($F255,FIND(" - ",$F255)+3,LEN($F255)),""),"")</f>
      </c>
      <c r="L255" s="1"/>
      <c r="N255" t="s">
        <v>23</v>
      </c>
      <c r="P255">
        <f>IF(OR($N255="",$O255=""),"",IFERROR($N255/$O255,0))</f>
      </c>
      <c r="Q255">
        <f>IF($N255="","",
IF($G255="","",
IF(ISNUMBER(SEARCH("exempt",LOWER($G255))),0,
$N255*(VALUE(SUBSTITUTE($G255,"%",""))/100))))</f>
      </c>
      <c r="W255">
        <f>IF($N255="","",
SUM($N255,$Q255,$U255,$R255,$T255)-
IF($V255="",0,VALUE($V255)))</f>
      </c>
      <c r="AE255" t="s">
        <v>1055</v>
      </c>
      <c r="AJ255" t="s">
        <v>1056</v>
      </c>
      <c r="AM255">
        <f>IFERROR(LEFT($F255,FIND(" - ",$F255)-1),$F255)</f>
      </c>
      <c r="AP255">
        <f>IF($CE255&gt;=1,INDEX($AN:$AN,$CD255+1),"")</f>
      </c>
      <c r="AQ255">
        <f>IF($CE255&gt;=2,INDEX($AN:$AN,$CD255+2),"")</f>
      </c>
      <c r="AR255">
        <f>IF($CE255&gt;=3,INDEX($AN:$AN,$CD255+3),"")</f>
      </c>
      <c r="AS255">
        <f>IF($CE255&gt;=4,INDEX($AN:$AN,$CD255+4),"")</f>
      </c>
      <c r="AT255">
        <f>IF($CE255&gt;=5,INDEX($AN:$AN,$CD255+5),"")</f>
      </c>
      <c r="AU255">
        <f>IF($CE255&gt;=6,INDEX($AN:$AN,$CD255+6),"")</f>
      </c>
      <c r="AV255">
        <f>IF($CE255&gt;=7,INDEX($AN:$AN,$CD255+7),"")</f>
      </c>
      <c r="AW255">
        <f>IF($CE255&gt;=8,INDEX($AN:$AN,$CD255+8),"")</f>
      </c>
      <c r="AX255">
        <f>IF($CE255&gt;=9,INDEX($AN:$AN,$CD255+9),"")</f>
      </c>
      <c r="AY255">
        <f>IF($CE255&gt;=10,INDEX($AN:$AN,$CD255+10),"")</f>
      </c>
      <c r="AZ255">
        <f>IF($CE255&gt;=11,INDEX($AN:$AN,$CD255+11),"")</f>
      </c>
      <c r="BA255">
        <f>IF($CE255&gt;=12,INDEX($AN:$AN,$CD255+12),"")</f>
      </c>
      <c r="BB255">
        <f>IF($CE255&gt;=13,INDEX($AN:$AN,$CD255+13),"")</f>
      </c>
      <c r="BC255">
        <f>IF($CE255&gt;=14,INDEX($AN:$AN,$CD255+14),"")</f>
      </c>
      <c r="BD255">
        <f>IF($CE255&gt;=15,INDEX($AN:$AN,$CD255+15),"")</f>
      </c>
      <c r="BE255">
        <f>IF($CE255&gt;=16,INDEX($AN:$AN,$CD255+16),"")</f>
      </c>
      <c r="BF255">
        <f>IF($CE255&gt;=17,INDEX($AN:$AN,$CD255+17),"")</f>
      </c>
      <c r="BG255">
        <f>IF($CE255&gt;=18,INDEX($AN:$AN,$CD255+18),"")</f>
      </c>
      <c r="BH255">
        <f>IF($CE255&gt;=19,INDEX($AN:$AN,$CD255+19),"")</f>
      </c>
      <c r="BI255">
        <f>IF($CE255&gt;=20,INDEX($AN:$AN,$CD255+20),"")</f>
      </c>
      <c r="BJ255">
        <f>IF($CE255&gt;=21,INDEX($AN:$AN,$CD255+21),"")</f>
      </c>
      <c r="BK255">
        <f>IF($CE255&gt;=22,INDEX($AN:$AN,$CD255+22),"")</f>
      </c>
      <c r="BL255">
        <f>IF($CE255&gt;=23,INDEX($AN:$AN,$CD255+23),"")</f>
      </c>
      <c r="BM255">
        <f>IF($CE255&gt;=24,INDEX($AN:$AN,$CD255+24),"")</f>
      </c>
      <c r="BN255">
        <f>IF($CE255&gt;=25,INDEX($AN:$AN,$CD255+25),"")</f>
      </c>
      <c r="BO255">
        <f>IF($CE255&gt;=26,INDEX($AN:$AN,$CD255+26),"")</f>
      </c>
      <c r="BP255">
        <f>IF($CE255&gt;=27,INDEX($AN:$AN,$CD255+27),"")</f>
      </c>
      <c r="BQ255">
        <f>IF($CE255&gt;=28,INDEX($AN:$AN,$CD255+28),"")</f>
      </c>
      <c r="BR255">
        <f>IF($CE255&gt;=29,INDEX($AN:$AN,$CD255+29),"")</f>
      </c>
      <c r="BS255">
        <f>IF($CE255&gt;=30,INDEX($AN:$AN,$CD255+30),"")</f>
      </c>
      <c r="BT255">
        <f>IF($CE255&gt;=31,INDEX($AN:$AN,$CD255+31),"")</f>
      </c>
      <c r="BU255">
        <f>IF($CE255&gt;=32,INDEX($AN:$AN,$CD255+32),"")</f>
      </c>
      <c r="BV255">
        <f>IF($CE255&gt;=33,INDEX($AN:$AN,$CD255+33),"")</f>
      </c>
      <c r="BW255">
        <f>IF($CE255&gt;=34,INDEX($AN:$AN,$CD255+34),"")</f>
      </c>
      <c r="BX255">
        <f>IF($CE255&gt;=35,INDEX($AN:$AN,$CD255+35),"")</f>
      </c>
      <c r="BY255">
        <f>IF($CE255&gt;=36,INDEX($AN:$AN,$CD255+36),"")</f>
      </c>
      <c r="BZ255">
        <f>IF($CE255&gt;=37,INDEX($AN:$AN,$CD255+37),"")</f>
      </c>
      <c r="CA255">
        <f>IF($CE255&gt;=38,INDEX($AN:$AN,$CD255+38),"")</f>
      </c>
      <c r="CB255">
        <f>IF($CE255&gt;=39,INDEX($AN:$AN,$CD255+39),"")</f>
      </c>
      <c r="CC255">
        <f>IF($CE255&gt;=40,INDEX($AN:$AN,$CD255+40),"")</f>
      </c>
      <c r="CD255">
        <f>IFERROR(MATCH($AM255,$AN$2:$AN$133,0)+1,0)</f>
      </c>
      <c r="CE255">
        <f>IFERROR(INDEX($AO$2:$AO$133,MATCH($AM255,$AN$2:$AN$133,0)),0)</f>
      </c>
      <c r="CF255">
        <f>IFERROR(LEFT($K255,FIND(" - ",$K255)-1),$K255)</f>
      </c>
      <c r="CG255" t="s">
        <v>215</v>
      </c>
      <c r="CI255">
        <f>IF($DD255&gt;=1,INDEX($CG:$CG,$DC255+1),"")</f>
      </c>
      <c r="CJ255">
        <f>IF($DD255&gt;=2,INDEX($CG:$CG,$DC255+2),"")</f>
      </c>
      <c r="CK255">
        <f>IF($DD255&gt;=3,INDEX($CG:$CG,$DC255+3),"")</f>
      </c>
      <c r="CL255">
        <f>IF($DD255&gt;=4,INDEX($CG:$CG,$DC255+4),"")</f>
      </c>
      <c r="CM255">
        <f>IF($DD255&gt;=5,INDEX($CG:$CG,$DC255+5),"")</f>
      </c>
      <c r="CN255">
        <f>IF($DD255&gt;=6,INDEX($CG:$CG,$DC255+6),"")</f>
      </c>
      <c r="CO255">
        <f>IF($DD255&gt;=7,INDEX($CG:$CG,$DC255+7),"")</f>
      </c>
      <c r="CP255">
        <f>IF($DD255&gt;=8,INDEX($CG:$CG,$DC255+8),"")</f>
      </c>
      <c r="CQ255">
        <f>IF($DD255&gt;=9,INDEX($CG:$CG,$DC255+9),"")</f>
      </c>
      <c r="CR255">
        <f>IF($DD255&gt;=10,INDEX($CG:$CG,$DC255+10),"")</f>
      </c>
      <c r="CS255">
        <f>IF($DD255&gt;=11,INDEX($CG:$CG,$DC255+11),"")</f>
      </c>
      <c r="CT255">
        <f>IF($DD255&gt;=12,INDEX($CG:$CG,$DC255+12),"")</f>
      </c>
      <c r="CU255">
        <f>IF($DD255&gt;=13,INDEX($CG:$CG,$DC255+13),"")</f>
      </c>
      <c r="CV255">
        <f>IF($DD255&gt;=14,INDEX($CG:$CG,$DC255+14),"")</f>
      </c>
      <c r="CW255">
        <f>IF($DD255&gt;=15,INDEX($CG:$CG,$DC255+15),"")</f>
      </c>
      <c r="CX255">
        <f>IF($DD255&gt;=16,INDEX($CG:$CG,$DC255+16),"")</f>
      </c>
      <c r="CY255">
        <f>IF($DD255&gt;=17,INDEX($CG:$CG,$DC255+17),"")</f>
      </c>
      <c r="CZ255">
        <f>IF($DD255&gt;=18,INDEX($CG:$CG,$DC255+18),"")</f>
      </c>
      <c r="DA255">
        <f>IF($DD255&gt;=19,INDEX($CG:$CG,$DC255+19),"")</f>
      </c>
      <c r="DB255">
        <f>IF($DD255&gt;=20,INDEX($CG:$CG,$DC255+20),"")</f>
      </c>
      <c r="DC255">
        <f>IFERROR(MATCH($CF255,$CG$2:$CG$1558,0)+1,0)</f>
      </c>
      <c r="DD255">
        <f>IFERROR(INDEX($CH$2:$CH$1558,MATCH($CF255,$CG$2:$CG$1558,0)),0)</f>
      </c>
      <c r="DE255">
        <f>IFERROR(INDEX($AL:$AL,MATCH($G255,$AK:$AK,0))&amp;"","")</f>
      </c>
      <c r="DI255">
        <f>IF($GL255&gt;=1,INDEX($DF:$DF,$GK255+1),"")</f>
      </c>
      <c r="DJ255">
        <f>IF($GL255&gt;=2,INDEX($DF:$DF,$GK255+2),"")</f>
      </c>
      <c r="DK255">
        <f>IF($GL255&gt;=3,INDEX($DF:$DF,$GK255+3),"")</f>
      </c>
      <c r="DL255">
        <f>IF($GL255&gt;=4,INDEX($DF:$DF,$GK255+4),"")</f>
      </c>
      <c r="DM255">
        <f>IF($GL255&gt;=5,INDEX($DF:$DF,$GK255+5),"")</f>
      </c>
      <c r="DN255">
        <f>IF($GL255&gt;=6,INDEX($DF:$DF,$GK255+6),"")</f>
      </c>
      <c r="DO255">
        <f>IF($GL255&gt;=7,INDEX($DF:$DF,$GK255+7),"")</f>
      </c>
      <c r="DP255">
        <f>IF($GL255&gt;=8,INDEX($DF:$DF,$GK255+8),"")</f>
      </c>
      <c r="DQ255">
        <f>IF($GL255&gt;=9,INDEX($DF:$DF,$GK255+9),"")</f>
      </c>
      <c r="DR255">
        <f>IF($GL255&gt;=10,INDEX($DF:$DF,$GK255+10),"")</f>
      </c>
      <c r="DS255">
        <f>IF($GL255&gt;=11,INDEX($DF:$DF,$GK255+11),"")</f>
      </c>
      <c r="DT255">
        <f>IF($GL255&gt;=12,INDEX($DF:$DF,$GK255+12),"")</f>
      </c>
      <c r="DU255">
        <f>IF($GL255&gt;=13,INDEX($DF:$DF,$GK255+13),"")</f>
      </c>
      <c r="DV255">
        <f>IF($GL255&gt;=14,INDEX($DF:$DF,$GK255+14),"")</f>
      </c>
      <c r="DW255">
        <f>IF($GL255&gt;=15,INDEX($DF:$DF,$GK255+15),"")</f>
      </c>
      <c r="DX255">
        <f>IF($GL255&gt;=16,INDEX($DF:$DF,$GK255+16),"")</f>
      </c>
      <c r="DY255">
        <f>IF($GL255&gt;=17,INDEX($DF:$DF,$GK255+17),"")</f>
      </c>
      <c r="DZ255">
        <f>IF($GL255&gt;=18,INDEX($DF:$DF,$GK255+18),"")</f>
      </c>
      <c r="EA255">
        <f>IF($GL255&gt;=19,INDEX($DF:$DF,$GK255+19),"")</f>
      </c>
      <c r="EB255">
        <f>IF($GL255&gt;=20,INDEX($DF:$DF,$GK255+20),"")</f>
      </c>
      <c r="EC255">
        <f>IF($GL255&gt;=21,INDEX($DF:$DF,$GK255+21),"")</f>
      </c>
      <c r="ED255">
        <f>IF($GL255&gt;=22,INDEX($DF:$DF,$GK255+22),"")</f>
      </c>
      <c r="EE255">
        <f>IF($GL255&gt;=23,INDEX($DF:$DF,$GK255+23),"")</f>
      </c>
      <c r="EF255">
        <f>IF($GL255&gt;=24,INDEX($DF:$DF,$GK255+24),"")</f>
      </c>
      <c r="EG255">
        <f>IF($GL255&gt;=25,INDEX($DF:$DF,$GK255+25),"")</f>
      </c>
      <c r="EH255">
        <f>IF($GL255&gt;=26,INDEX($DF:$DF,$GK255+26),"")</f>
      </c>
      <c r="EI255">
        <f>IF($GL255&gt;=27,INDEX($DF:$DF,$GK255+27),"")</f>
      </c>
      <c r="EJ255">
        <f>IF($GL255&gt;=28,INDEX($DF:$DF,$GK255+28),"")</f>
      </c>
      <c r="EK255">
        <f>IF($GL255&gt;=29,INDEX($DF:$DF,$GK255+29),"")</f>
      </c>
      <c r="EL255">
        <f>IF($GL255&gt;=30,INDEX($DF:$DF,$GK255+30),"")</f>
      </c>
      <c r="EM255">
        <f>IF($GL255&gt;=31,INDEX($DF:$DF,$GK255+31),"")</f>
      </c>
      <c r="EN255">
        <f>IF($GL255&gt;=32,INDEX($DF:$DF,$GK255+32),"")</f>
      </c>
      <c r="EO255">
        <f>IF($GL255&gt;=33,INDEX($DF:$DF,$GK255+33),"")</f>
      </c>
      <c r="EP255">
        <f>IF($GL255&gt;=34,INDEX($DF:$DF,$GK255+34),"")</f>
      </c>
      <c r="EQ255">
        <f>IF($GL255&gt;=35,INDEX($DF:$DF,$GK255+35),"")</f>
      </c>
      <c r="ER255">
        <f>IF($GL255&gt;=36,INDEX($DF:$DF,$GK255+36),"")</f>
      </c>
      <c r="ES255">
        <f>IF($GL255&gt;=37,INDEX($DF:$DF,$GK255+37),"")</f>
      </c>
      <c r="ET255">
        <f>IF($GL255&gt;=38,INDEX($DF:$DF,$GK255+38),"")</f>
      </c>
      <c r="EU255">
        <f>IF($GL255&gt;=39,INDEX($DF:$DF,$GK255+39),"")</f>
      </c>
      <c r="EV255">
        <f>IF($GL255&gt;=40,INDEX($DF:$DF,$GK255+40),"")</f>
      </c>
      <c r="EW255">
        <f>IF($GL255&gt;=1,INDEX($DG:$DG,$GK255+1),"")</f>
      </c>
      <c r="EX255">
        <f>IF($GL255&gt;=2,INDEX($DG:$DG,$GK255+2),"")</f>
      </c>
      <c r="EY255">
        <f>IF($GL255&gt;=3,INDEX($DG:$DG,$GK255+3),"")</f>
      </c>
      <c r="EZ255">
        <f>IF($GL255&gt;=4,INDEX($DG:$DG,$GK255+4),"")</f>
      </c>
      <c r="FA255">
        <f>IF($GL255&gt;=5,INDEX($DG:$DG,$GK255+5),"")</f>
      </c>
      <c r="FB255">
        <f>IF($GL255&gt;=6,INDEX($DG:$DG,$GK255+6),"")</f>
      </c>
      <c r="FC255">
        <f>IF($GL255&gt;=7,INDEX($DG:$DG,$GK255+7),"")</f>
      </c>
      <c r="FD255">
        <f>IF($GL255&gt;=8,INDEX($DG:$DG,$GK255+8),"")</f>
      </c>
      <c r="FE255">
        <f>IF($GL255&gt;=9,INDEX($DG:$DG,$GK255+9),"")</f>
      </c>
      <c r="FF255">
        <f>IF($GL255&gt;=10,INDEX($DG:$DG,$GK255+10),"")</f>
      </c>
      <c r="FG255">
        <f>IF($GL255&gt;=11,INDEX($DG:$DG,$GK255+11),"")</f>
      </c>
      <c r="FH255">
        <f>IF($GL255&gt;=12,INDEX($DG:$DG,$GK255+12),"")</f>
      </c>
      <c r="FI255">
        <f>IF($GL255&gt;=13,INDEX($DG:$DG,$GK255+13),"")</f>
      </c>
      <c r="FJ255">
        <f>IF($GL255&gt;=14,INDEX($DG:$DG,$GK255+14),"")</f>
      </c>
      <c r="FK255">
        <f>IF($GL255&gt;=15,INDEX($DG:$DG,$GK255+15),"")</f>
      </c>
      <c r="FL255">
        <f>IF($GL255&gt;=16,INDEX($DG:$DG,$GK255+16),"")</f>
      </c>
      <c r="FM255">
        <f>IF($GL255&gt;=17,INDEX($DG:$DG,$GK255+17),"")</f>
      </c>
      <c r="FN255">
        <f>IF($GL255&gt;=18,INDEX($DG:$DG,$GK255+18),"")</f>
      </c>
      <c r="FO255">
        <f>IF($GL255&gt;=19,INDEX($DG:$DG,$GK255+19),"")</f>
      </c>
      <c r="FP255">
        <f>IF($GL255&gt;=20,INDEX($DG:$DG,$GK255+20),"")</f>
      </c>
      <c r="FQ255">
        <f>IF($GL255&gt;=21,INDEX($DG:$DG,$GK255+21),"")</f>
      </c>
      <c r="FR255">
        <f>IF($GL255&gt;=22,INDEX($DG:$DG,$GK255+22),"")</f>
      </c>
      <c r="FS255">
        <f>IF($GL255&gt;=23,INDEX($DG:$DG,$GK255+23),"")</f>
      </c>
      <c r="FT255">
        <f>IF($GL255&gt;=24,INDEX($DG:$DG,$GK255+24),"")</f>
      </c>
      <c r="FU255">
        <f>IF($GL255&gt;=25,INDEX($DG:$DG,$GK255+25),"")</f>
      </c>
      <c r="FV255">
        <f>IF($GL255&gt;=26,INDEX($DG:$DG,$GK255+26),"")</f>
      </c>
      <c r="FW255">
        <f>IF($GL255&gt;=27,INDEX($DG:$DG,$GK255+27),"")</f>
      </c>
      <c r="FX255">
        <f>IF($GL255&gt;=28,INDEX($DG:$DG,$GK255+28),"")</f>
      </c>
      <c r="FY255">
        <f>IF($GL255&gt;=29,INDEX($DG:$DG,$GK255+29),"")</f>
      </c>
      <c r="FZ255">
        <f>IF($GL255&gt;=30,INDEX($DG:$DG,$GK255+30),"")</f>
      </c>
      <c r="GA255">
        <f>IF($GL255&gt;=31,INDEX($DG:$DG,$GK255+31),"")</f>
      </c>
      <c r="GB255">
        <f>IF($GL255&gt;=32,INDEX($DG:$DG,$GK255+32),"")</f>
      </c>
      <c r="GC255">
        <f>IF($GL255&gt;=33,INDEX($DG:$DG,$GK255+33),"")</f>
      </c>
      <c r="GD255">
        <f>IF($GL255&gt;=34,INDEX($DG:$DG,$GK255+34),"")</f>
      </c>
      <c r="GE255">
        <f>IF($GL255&gt;=35,INDEX($DG:$DG,$GK255+35),"")</f>
      </c>
      <c r="GF255">
        <f>IF($GL255&gt;=36,INDEX($DG:$DG,$GK255+36),"")</f>
      </c>
      <c r="GG255">
        <f>IF($GL255&gt;=37,INDEX($DG:$DG,$GK255+37),"")</f>
      </c>
      <c r="GH255">
        <f>IF($GL255&gt;=38,INDEX($DG:$DG,$GK255+38),"")</f>
      </c>
      <c r="GI255">
        <f>IF($GL255&gt;=39,INDEX($DG:$DG,$GK255+39),"")</f>
      </c>
      <c r="GJ255">
        <f>IF($GL255&gt;=40,INDEX($DG:$DG,$GK255+40),"")</f>
      </c>
      <c r="GK255">
        <f>IFERROR(MATCH($DE255,$DF$2:$DF$166,0)+1,0)</f>
      </c>
      <c r="GL255">
        <f>IFERROR(INDEX($DH$2:$DH$166,MATCH($DE255,$DF$2:$DF$166,0)),0)</f>
      </c>
      <c r="GM255">
        <f>IFERROR(MATCH($H255,$DI$255:$EV$255,0),0)</f>
      </c>
      <c r="GN255">
        <f>IF($GM255&gt;0,INDEX($EW$255:$GJ$255,$GM255),"")</f>
      </c>
      <c r="GO255" t="s">
        <v>793</v>
      </c>
      <c r="GQ255">
        <f>IF($IZ255&gt;=1,INDEX($GO:$GO,$IY255+1),"")</f>
      </c>
      <c r="GR255">
        <f>IF($IZ255&gt;=2,INDEX($GO:$GO,$IY255+2),"")</f>
      </c>
      <c r="GS255">
        <f>IF($IZ255&gt;=3,INDEX($GO:$GO,$IY255+3),"")</f>
      </c>
      <c r="GT255">
        <f>IF($IZ255&gt;=4,INDEX($GO:$GO,$IY255+4),"")</f>
      </c>
      <c r="GU255">
        <f>IF($IZ255&gt;=5,INDEX($GO:$GO,$IY255+5),"")</f>
      </c>
      <c r="GV255">
        <f>IF($IZ255&gt;=6,INDEX($GO:$GO,$IY255+6),"")</f>
      </c>
      <c r="GW255">
        <f>IF($IZ255&gt;=7,INDEX($GO:$GO,$IY255+7),"")</f>
      </c>
      <c r="GX255">
        <f>IF($IZ255&gt;=8,INDEX($GO:$GO,$IY255+8),"")</f>
      </c>
      <c r="GY255">
        <f>IF($IZ255&gt;=9,INDEX($GO:$GO,$IY255+9),"")</f>
      </c>
      <c r="GZ255">
        <f>IF($IZ255&gt;=10,INDEX($GO:$GO,$IY255+10),"")</f>
      </c>
      <c r="HA255">
        <f>IF($IZ255&gt;=11,INDEX($GO:$GO,$IY255+11),"")</f>
      </c>
      <c r="HB255">
        <f>IF($IZ255&gt;=12,INDEX($GO:$GO,$IY255+12),"")</f>
      </c>
      <c r="HC255">
        <f>IF($IZ255&gt;=13,INDEX($GO:$GO,$IY255+13),"")</f>
      </c>
      <c r="HD255">
        <f>IF($IZ255&gt;=14,INDEX($GO:$GO,$IY255+14),"")</f>
      </c>
      <c r="HE255">
        <f>IF($IZ255&gt;=15,INDEX($GO:$GO,$IY255+15),"")</f>
      </c>
      <c r="HF255">
        <f>IF($IZ255&gt;=16,INDEX($GO:$GO,$IY255+16),"")</f>
      </c>
      <c r="HG255">
        <f>IF($IZ255&gt;=17,INDEX($GO:$GO,$IY255+17),"")</f>
      </c>
      <c r="HH255">
        <f>IF($IZ255&gt;=18,INDEX($GO:$GO,$IY255+18),"")</f>
      </c>
      <c r="HI255">
        <f>IF($IZ255&gt;=19,INDEX($GO:$GO,$IY255+19),"")</f>
      </c>
      <c r="HJ255">
        <f>IF($IZ255&gt;=20,INDEX($GO:$GO,$IY255+20),"")</f>
      </c>
      <c r="HK255">
        <f>IF($IZ255&gt;=21,INDEX($GO:$GO,$IY255+21),"")</f>
      </c>
      <c r="HL255">
        <f>IF($IZ255&gt;=22,INDEX($GO:$GO,$IY255+22),"")</f>
      </c>
      <c r="HM255">
        <f>IF($IZ255&gt;=23,INDEX($GO:$GO,$IY255+23),"")</f>
      </c>
      <c r="HN255">
        <f>IF($IZ255&gt;=24,INDEX($GO:$GO,$IY255+24),"")</f>
      </c>
      <c r="HO255">
        <f>IF($IZ255&gt;=25,INDEX($GO:$GO,$IY255+25),"")</f>
      </c>
      <c r="HP255">
        <f>IF($IZ255&gt;=26,INDEX($GO:$GO,$IY255+26),"")</f>
      </c>
      <c r="HQ255">
        <f>IF($IZ255&gt;=27,INDEX($GO:$GO,$IY255+27),"")</f>
      </c>
      <c r="HR255">
        <f>IF($IZ255&gt;=28,INDEX($GO:$GO,$IY255+28),"")</f>
      </c>
      <c r="HS255">
        <f>IF($IZ255&gt;=29,INDEX($GO:$GO,$IY255+29),"")</f>
      </c>
      <c r="HT255">
        <f>IF($IZ255&gt;=30,INDEX($GO:$GO,$IY255+30),"")</f>
      </c>
      <c r="HU255">
        <f>IF($IZ255&gt;=31,INDEX($GO:$GO,$IY255+31),"")</f>
      </c>
      <c r="HV255">
        <f>IF($IZ255&gt;=32,INDEX($GO:$GO,$IY255+32),"")</f>
      </c>
      <c r="HW255">
        <f>IF($IZ255&gt;=33,INDEX($GO:$GO,$IY255+33),"")</f>
      </c>
      <c r="HX255">
        <f>IF($IZ255&gt;=34,INDEX($GO:$GO,$IY255+34),"")</f>
      </c>
      <c r="HY255">
        <f>IF($IZ255&gt;=35,INDEX($GO:$GO,$IY255+35),"")</f>
      </c>
      <c r="HZ255">
        <f>IF($IZ255&gt;=36,INDEX($GO:$GO,$IY255+36),"")</f>
      </c>
      <c r="IA255">
        <f>IF($IZ255&gt;=37,INDEX($GO:$GO,$IY255+37),"")</f>
      </c>
      <c r="IB255">
        <f>IF($IZ255&gt;=38,INDEX($GO:$GO,$IY255+38),"")</f>
      </c>
      <c r="IC255">
        <f>IF($IZ255&gt;=39,INDEX($GO:$GO,$IY255+39),"")</f>
      </c>
      <c r="ID255">
        <f>IF($IZ255&gt;=40,INDEX($GO:$GO,$IY255+40),"")</f>
      </c>
      <c r="IE255">
        <f>IF($IZ255&gt;=41,INDEX($GO:$GO,$IY255+41),"")</f>
      </c>
      <c r="IF255">
        <f>IF($IZ255&gt;=42,INDEX($GO:$GO,$IY255+42),"")</f>
      </c>
      <c r="IG255">
        <f>IF($IZ255&gt;=43,INDEX($GO:$GO,$IY255+43),"")</f>
      </c>
      <c r="IH255">
        <f>IF($IZ255&gt;=44,INDEX($GO:$GO,$IY255+44),"")</f>
      </c>
      <c r="II255">
        <f>IF($IZ255&gt;=45,INDEX($GO:$GO,$IY255+45),"")</f>
      </c>
      <c r="IJ255">
        <f>IF($IZ255&gt;=46,INDEX($GO:$GO,$IY255+46),"")</f>
      </c>
      <c r="IK255">
        <f>IF($IZ255&gt;=47,INDEX($GO:$GO,$IY255+47),"")</f>
      </c>
      <c r="IL255">
        <f>IF($IZ255&gt;=48,INDEX($GO:$GO,$IY255+48),"")</f>
      </c>
      <c r="IM255">
        <f>IF($IZ255&gt;=49,INDEX($GO:$GO,$IY255+49),"")</f>
      </c>
      <c r="IN255">
        <f>IF($IZ255&gt;=50,INDEX($GO:$GO,$IY255+50),"")</f>
      </c>
      <c r="IO255">
        <f>IF($IZ255&gt;=51,INDEX($GO:$GO,$IY255+51),"")</f>
      </c>
      <c r="IP255">
        <f>IF($IZ255&gt;=52,INDEX($GO:$GO,$IY255+52),"")</f>
      </c>
      <c r="IQ255">
        <f>IF($IZ255&gt;=53,INDEX($GO:$GO,$IY255+53),"")</f>
      </c>
      <c r="IR255">
        <f>IF($IZ255&gt;=54,INDEX($GO:$GO,$IY255+54),"")</f>
      </c>
      <c r="IS255">
        <f>IF($IZ255&gt;=55,INDEX($GO:$GO,$IY255+55),"")</f>
      </c>
      <c r="IT255">
        <f>IF($IZ255&gt;=56,INDEX($GO:$GO,$IY255+56),"")</f>
      </c>
      <c r="IU255">
        <f>IF($IZ255&gt;=57,INDEX($GO:$GO,$IY255+57),"")</f>
      </c>
      <c r="IV255">
        <f>IF($IZ255&gt;=58,INDEX($GO:$GO,$IY255+58),"")</f>
      </c>
      <c r="IW255">
        <f>IF($IZ255&gt;=59,INDEX($GO:$GO,$IY255+59),"")</f>
      </c>
      <c r="IX255">
        <f>IF($IZ255&gt;=60,INDEX($GO:$GO,$IY255+60),"")</f>
      </c>
      <c r="IY255">
        <f>IFERROR(MATCH($GN255,$GO$2:$GO$827,0)+1,0)</f>
      </c>
      <c r="IZ255">
        <f>IFERROR(INDEX($GP$2:$GP$827,MATCH($GN255,$GO$2:$GO$827,0)),0)</f>
      </c>
      <c r="JA255" t="s">
        <v>23</v>
      </c>
      <c r="JB255" t="s">
        <v>23</v>
      </c>
    </row>
    <row r="256" spans="1:262" x14ac:dyDescent="0.25">
      <c r="F256" s="1"/>
      <c r="G256" s="1"/>
      <c r="H256" s="1"/>
      <c r="I256" s="1"/>
      <c r="J256" s="1">
        <f>IFERROR(IF(FIND(" - ",$F256)&gt;0,MID($F256,FIND(" - ",$F256)+3,LEN($F256)),""),"")</f>
      </c>
      <c r="L256" s="1"/>
      <c r="N256" t="s">
        <v>23</v>
      </c>
      <c r="P256">
        <f>IF(OR($N256="",$O256=""),"",IFERROR($N256/$O256,0))</f>
      </c>
      <c r="Q256">
        <f>IF($N256="","",
IF($G256="","",
IF(ISNUMBER(SEARCH("exempt",LOWER($G256))),0,
$N256*(VALUE(SUBSTITUTE($G256,"%",""))/100))))</f>
      </c>
      <c r="W256">
        <f>IF($N256="","",
SUM($N256,$Q256,$U256,$R256,$T256)-
IF($V256="",0,VALUE($V256)))</f>
      </c>
      <c r="AE256" t="s">
        <v>1057</v>
      </c>
      <c r="AJ256" t="s">
        <v>1058</v>
      </c>
      <c r="AM256">
        <f>IFERROR(LEFT($F256,FIND(" - ",$F256)-1),$F256)</f>
      </c>
      <c r="AP256">
        <f>IF($CE256&gt;=1,INDEX($AN:$AN,$CD256+1),"")</f>
      </c>
      <c r="AQ256">
        <f>IF($CE256&gt;=2,INDEX($AN:$AN,$CD256+2),"")</f>
      </c>
      <c r="AR256">
        <f>IF($CE256&gt;=3,INDEX($AN:$AN,$CD256+3),"")</f>
      </c>
      <c r="AS256">
        <f>IF($CE256&gt;=4,INDEX($AN:$AN,$CD256+4),"")</f>
      </c>
      <c r="AT256">
        <f>IF($CE256&gt;=5,INDEX($AN:$AN,$CD256+5),"")</f>
      </c>
      <c r="AU256">
        <f>IF($CE256&gt;=6,INDEX($AN:$AN,$CD256+6),"")</f>
      </c>
      <c r="AV256">
        <f>IF($CE256&gt;=7,INDEX($AN:$AN,$CD256+7),"")</f>
      </c>
      <c r="AW256">
        <f>IF($CE256&gt;=8,INDEX($AN:$AN,$CD256+8),"")</f>
      </c>
      <c r="AX256">
        <f>IF($CE256&gt;=9,INDEX($AN:$AN,$CD256+9),"")</f>
      </c>
      <c r="AY256">
        <f>IF($CE256&gt;=10,INDEX($AN:$AN,$CD256+10),"")</f>
      </c>
      <c r="AZ256">
        <f>IF($CE256&gt;=11,INDEX($AN:$AN,$CD256+11),"")</f>
      </c>
      <c r="BA256">
        <f>IF($CE256&gt;=12,INDEX($AN:$AN,$CD256+12),"")</f>
      </c>
      <c r="BB256">
        <f>IF($CE256&gt;=13,INDEX($AN:$AN,$CD256+13),"")</f>
      </c>
      <c r="BC256">
        <f>IF($CE256&gt;=14,INDEX($AN:$AN,$CD256+14),"")</f>
      </c>
      <c r="BD256">
        <f>IF($CE256&gt;=15,INDEX($AN:$AN,$CD256+15),"")</f>
      </c>
      <c r="BE256">
        <f>IF($CE256&gt;=16,INDEX($AN:$AN,$CD256+16),"")</f>
      </c>
      <c r="BF256">
        <f>IF($CE256&gt;=17,INDEX($AN:$AN,$CD256+17),"")</f>
      </c>
      <c r="BG256">
        <f>IF($CE256&gt;=18,INDEX($AN:$AN,$CD256+18),"")</f>
      </c>
      <c r="BH256">
        <f>IF($CE256&gt;=19,INDEX($AN:$AN,$CD256+19),"")</f>
      </c>
      <c r="BI256">
        <f>IF($CE256&gt;=20,INDEX($AN:$AN,$CD256+20),"")</f>
      </c>
      <c r="BJ256">
        <f>IF($CE256&gt;=21,INDEX($AN:$AN,$CD256+21),"")</f>
      </c>
      <c r="BK256">
        <f>IF($CE256&gt;=22,INDEX($AN:$AN,$CD256+22),"")</f>
      </c>
      <c r="BL256">
        <f>IF($CE256&gt;=23,INDEX($AN:$AN,$CD256+23),"")</f>
      </c>
      <c r="BM256">
        <f>IF($CE256&gt;=24,INDEX($AN:$AN,$CD256+24),"")</f>
      </c>
      <c r="BN256">
        <f>IF($CE256&gt;=25,INDEX($AN:$AN,$CD256+25),"")</f>
      </c>
      <c r="BO256">
        <f>IF($CE256&gt;=26,INDEX($AN:$AN,$CD256+26),"")</f>
      </c>
      <c r="BP256">
        <f>IF($CE256&gt;=27,INDEX($AN:$AN,$CD256+27),"")</f>
      </c>
      <c r="BQ256">
        <f>IF($CE256&gt;=28,INDEX($AN:$AN,$CD256+28),"")</f>
      </c>
      <c r="BR256">
        <f>IF($CE256&gt;=29,INDEX($AN:$AN,$CD256+29),"")</f>
      </c>
      <c r="BS256">
        <f>IF($CE256&gt;=30,INDEX($AN:$AN,$CD256+30),"")</f>
      </c>
      <c r="BT256">
        <f>IF($CE256&gt;=31,INDEX($AN:$AN,$CD256+31),"")</f>
      </c>
      <c r="BU256">
        <f>IF($CE256&gt;=32,INDEX($AN:$AN,$CD256+32),"")</f>
      </c>
      <c r="BV256">
        <f>IF($CE256&gt;=33,INDEX($AN:$AN,$CD256+33),"")</f>
      </c>
      <c r="BW256">
        <f>IF($CE256&gt;=34,INDEX($AN:$AN,$CD256+34),"")</f>
      </c>
      <c r="BX256">
        <f>IF($CE256&gt;=35,INDEX($AN:$AN,$CD256+35),"")</f>
      </c>
      <c r="BY256">
        <f>IF($CE256&gt;=36,INDEX($AN:$AN,$CD256+36),"")</f>
      </c>
      <c r="BZ256">
        <f>IF($CE256&gt;=37,INDEX($AN:$AN,$CD256+37),"")</f>
      </c>
      <c r="CA256">
        <f>IF($CE256&gt;=38,INDEX($AN:$AN,$CD256+38),"")</f>
      </c>
      <c r="CB256">
        <f>IF($CE256&gt;=39,INDEX($AN:$AN,$CD256+39),"")</f>
      </c>
      <c r="CC256">
        <f>IF($CE256&gt;=40,INDEX($AN:$AN,$CD256+40),"")</f>
      </c>
      <c r="CD256">
        <f>IFERROR(MATCH($AM256,$AN$2:$AN$133,0)+1,0)</f>
      </c>
      <c r="CE256">
        <f>IFERROR(INDEX($AO$2:$AO$133,MATCH($AM256,$AN$2:$AN$133,0)),0)</f>
      </c>
      <c r="CF256">
        <f>IFERROR(LEFT($K256,FIND(" - ",$K256)-1),$K256)</f>
      </c>
      <c r="CG256" t="s">
        <v>128</v>
      </c>
      <c r="CI256">
        <f>IF($DD256&gt;=1,INDEX($CG:$CG,$DC256+1),"")</f>
      </c>
      <c r="CJ256">
        <f>IF($DD256&gt;=2,INDEX($CG:$CG,$DC256+2),"")</f>
      </c>
      <c r="CK256">
        <f>IF($DD256&gt;=3,INDEX($CG:$CG,$DC256+3),"")</f>
      </c>
      <c r="CL256">
        <f>IF($DD256&gt;=4,INDEX($CG:$CG,$DC256+4),"")</f>
      </c>
      <c r="CM256">
        <f>IF($DD256&gt;=5,INDEX($CG:$CG,$DC256+5),"")</f>
      </c>
      <c r="CN256">
        <f>IF($DD256&gt;=6,INDEX($CG:$CG,$DC256+6),"")</f>
      </c>
      <c r="CO256">
        <f>IF($DD256&gt;=7,INDEX($CG:$CG,$DC256+7),"")</f>
      </c>
      <c r="CP256">
        <f>IF($DD256&gt;=8,INDEX($CG:$CG,$DC256+8),"")</f>
      </c>
      <c r="CQ256">
        <f>IF($DD256&gt;=9,INDEX($CG:$CG,$DC256+9),"")</f>
      </c>
      <c r="CR256">
        <f>IF($DD256&gt;=10,INDEX($CG:$CG,$DC256+10),"")</f>
      </c>
      <c r="CS256">
        <f>IF($DD256&gt;=11,INDEX($CG:$CG,$DC256+11),"")</f>
      </c>
      <c r="CT256">
        <f>IF($DD256&gt;=12,INDEX($CG:$CG,$DC256+12),"")</f>
      </c>
      <c r="CU256">
        <f>IF($DD256&gt;=13,INDEX($CG:$CG,$DC256+13),"")</f>
      </c>
      <c r="CV256">
        <f>IF($DD256&gt;=14,INDEX($CG:$CG,$DC256+14),"")</f>
      </c>
      <c r="CW256">
        <f>IF($DD256&gt;=15,INDEX($CG:$CG,$DC256+15),"")</f>
      </c>
      <c r="CX256">
        <f>IF($DD256&gt;=16,INDEX($CG:$CG,$DC256+16),"")</f>
      </c>
      <c r="CY256">
        <f>IF($DD256&gt;=17,INDEX($CG:$CG,$DC256+17),"")</f>
      </c>
      <c r="CZ256">
        <f>IF($DD256&gt;=18,INDEX($CG:$CG,$DC256+18),"")</f>
      </c>
      <c r="DA256">
        <f>IF($DD256&gt;=19,INDEX($CG:$CG,$DC256+19),"")</f>
      </c>
      <c r="DB256">
        <f>IF($DD256&gt;=20,INDEX($CG:$CG,$DC256+20),"")</f>
      </c>
      <c r="DC256">
        <f>IFERROR(MATCH($CF256,$CG$2:$CG$1558,0)+1,0)</f>
      </c>
      <c r="DD256">
        <f>IFERROR(INDEX($CH$2:$CH$1558,MATCH($CF256,$CG$2:$CG$1558,0)),0)</f>
      </c>
      <c r="DE256">
        <f>IFERROR(INDEX($AL:$AL,MATCH($G256,$AK:$AK,0))&amp;"","")</f>
      </c>
      <c r="DI256">
        <f>IF($GL256&gt;=1,INDEX($DF:$DF,$GK256+1),"")</f>
      </c>
      <c r="DJ256">
        <f>IF($GL256&gt;=2,INDEX($DF:$DF,$GK256+2),"")</f>
      </c>
      <c r="DK256">
        <f>IF($GL256&gt;=3,INDEX($DF:$DF,$GK256+3),"")</f>
      </c>
      <c r="DL256">
        <f>IF($GL256&gt;=4,INDEX($DF:$DF,$GK256+4),"")</f>
      </c>
      <c r="DM256">
        <f>IF($GL256&gt;=5,INDEX($DF:$DF,$GK256+5),"")</f>
      </c>
      <c r="DN256">
        <f>IF($GL256&gt;=6,INDEX($DF:$DF,$GK256+6),"")</f>
      </c>
      <c r="DO256">
        <f>IF($GL256&gt;=7,INDEX($DF:$DF,$GK256+7),"")</f>
      </c>
      <c r="DP256">
        <f>IF($GL256&gt;=8,INDEX($DF:$DF,$GK256+8),"")</f>
      </c>
      <c r="DQ256">
        <f>IF($GL256&gt;=9,INDEX($DF:$DF,$GK256+9),"")</f>
      </c>
      <c r="DR256">
        <f>IF($GL256&gt;=10,INDEX($DF:$DF,$GK256+10),"")</f>
      </c>
      <c r="DS256">
        <f>IF($GL256&gt;=11,INDEX($DF:$DF,$GK256+11),"")</f>
      </c>
      <c r="DT256">
        <f>IF($GL256&gt;=12,INDEX($DF:$DF,$GK256+12),"")</f>
      </c>
      <c r="DU256">
        <f>IF($GL256&gt;=13,INDEX($DF:$DF,$GK256+13),"")</f>
      </c>
      <c r="DV256">
        <f>IF($GL256&gt;=14,INDEX($DF:$DF,$GK256+14),"")</f>
      </c>
      <c r="DW256">
        <f>IF($GL256&gt;=15,INDEX($DF:$DF,$GK256+15),"")</f>
      </c>
      <c r="DX256">
        <f>IF($GL256&gt;=16,INDEX($DF:$DF,$GK256+16),"")</f>
      </c>
      <c r="DY256">
        <f>IF($GL256&gt;=17,INDEX($DF:$DF,$GK256+17),"")</f>
      </c>
      <c r="DZ256">
        <f>IF($GL256&gt;=18,INDEX($DF:$DF,$GK256+18),"")</f>
      </c>
      <c r="EA256">
        <f>IF($GL256&gt;=19,INDEX($DF:$DF,$GK256+19),"")</f>
      </c>
      <c r="EB256">
        <f>IF($GL256&gt;=20,INDEX($DF:$DF,$GK256+20),"")</f>
      </c>
      <c r="EC256">
        <f>IF($GL256&gt;=21,INDEX($DF:$DF,$GK256+21),"")</f>
      </c>
      <c r="ED256">
        <f>IF($GL256&gt;=22,INDEX($DF:$DF,$GK256+22),"")</f>
      </c>
      <c r="EE256">
        <f>IF($GL256&gt;=23,INDEX($DF:$DF,$GK256+23),"")</f>
      </c>
      <c r="EF256">
        <f>IF($GL256&gt;=24,INDEX($DF:$DF,$GK256+24),"")</f>
      </c>
      <c r="EG256">
        <f>IF($GL256&gt;=25,INDEX($DF:$DF,$GK256+25),"")</f>
      </c>
      <c r="EH256">
        <f>IF($GL256&gt;=26,INDEX($DF:$DF,$GK256+26),"")</f>
      </c>
      <c r="EI256">
        <f>IF($GL256&gt;=27,INDEX($DF:$DF,$GK256+27),"")</f>
      </c>
      <c r="EJ256">
        <f>IF($GL256&gt;=28,INDEX($DF:$DF,$GK256+28),"")</f>
      </c>
      <c r="EK256">
        <f>IF($GL256&gt;=29,INDEX($DF:$DF,$GK256+29),"")</f>
      </c>
      <c r="EL256">
        <f>IF($GL256&gt;=30,INDEX($DF:$DF,$GK256+30),"")</f>
      </c>
      <c r="EM256">
        <f>IF($GL256&gt;=31,INDEX($DF:$DF,$GK256+31),"")</f>
      </c>
      <c r="EN256">
        <f>IF($GL256&gt;=32,INDEX($DF:$DF,$GK256+32),"")</f>
      </c>
      <c r="EO256">
        <f>IF($GL256&gt;=33,INDEX($DF:$DF,$GK256+33),"")</f>
      </c>
      <c r="EP256">
        <f>IF($GL256&gt;=34,INDEX($DF:$DF,$GK256+34),"")</f>
      </c>
      <c r="EQ256">
        <f>IF($GL256&gt;=35,INDEX($DF:$DF,$GK256+35),"")</f>
      </c>
      <c r="ER256">
        <f>IF($GL256&gt;=36,INDEX($DF:$DF,$GK256+36),"")</f>
      </c>
      <c r="ES256">
        <f>IF($GL256&gt;=37,INDEX($DF:$DF,$GK256+37),"")</f>
      </c>
      <c r="ET256">
        <f>IF($GL256&gt;=38,INDEX($DF:$DF,$GK256+38),"")</f>
      </c>
      <c r="EU256">
        <f>IF($GL256&gt;=39,INDEX($DF:$DF,$GK256+39),"")</f>
      </c>
      <c r="EV256">
        <f>IF($GL256&gt;=40,INDEX($DF:$DF,$GK256+40),"")</f>
      </c>
      <c r="EW256">
        <f>IF($GL256&gt;=1,INDEX($DG:$DG,$GK256+1),"")</f>
      </c>
      <c r="EX256">
        <f>IF($GL256&gt;=2,INDEX($DG:$DG,$GK256+2),"")</f>
      </c>
      <c r="EY256">
        <f>IF($GL256&gt;=3,INDEX($DG:$DG,$GK256+3),"")</f>
      </c>
      <c r="EZ256">
        <f>IF($GL256&gt;=4,INDEX($DG:$DG,$GK256+4),"")</f>
      </c>
      <c r="FA256">
        <f>IF($GL256&gt;=5,INDEX($DG:$DG,$GK256+5),"")</f>
      </c>
      <c r="FB256">
        <f>IF($GL256&gt;=6,INDEX($DG:$DG,$GK256+6),"")</f>
      </c>
      <c r="FC256">
        <f>IF($GL256&gt;=7,INDEX($DG:$DG,$GK256+7),"")</f>
      </c>
      <c r="FD256">
        <f>IF($GL256&gt;=8,INDEX($DG:$DG,$GK256+8),"")</f>
      </c>
      <c r="FE256">
        <f>IF($GL256&gt;=9,INDEX($DG:$DG,$GK256+9),"")</f>
      </c>
      <c r="FF256">
        <f>IF($GL256&gt;=10,INDEX($DG:$DG,$GK256+10),"")</f>
      </c>
      <c r="FG256">
        <f>IF($GL256&gt;=11,INDEX($DG:$DG,$GK256+11),"")</f>
      </c>
      <c r="FH256">
        <f>IF($GL256&gt;=12,INDEX($DG:$DG,$GK256+12),"")</f>
      </c>
      <c r="FI256">
        <f>IF($GL256&gt;=13,INDEX($DG:$DG,$GK256+13),"")</f>
      </c>
      <c r="FJ256">
        <f>IF($GL256&gt;=14,INDEX($DG:$DG,$GK256+14),"")</f>
      </c>
      <c r="FK256">
        <f>IF($GL256&gt;=15,INDEX($DG:$DG,$GK256+15),"")</f>
      </c>
      <c r="FL256">
        <f>IF($GL256&gt;=16,INDEX($DG:$DG,$GK256+16),"")</f>
      </c>
      <c r="FM256">
        <f>IF($GL256&gt;=17,INDEX($DG:$DG,$GK256+17),"")</f>
      </c>
      <c r="FN256">
        <f>IF($GL256&gt;=18,INDEX($DG:$DG,$GK256+18),"")</f>
      </c>
      <c r="FO256">
        <f>IF($GL256&gt;=19,INDEX($DG:$DG,$GK256+19),"")</f>
      </c>
      <c r="FP256">
        <f>IF($GL256&gt;=20,INDEX($DG:$DG,$GK256+20),"")</f>
      </c>
      <c r="FQ256">
        <f>IF($GL256&gt;=21,INDEX($DG:$DG,$GK256+21),"")</f>
      </c>
      <c r="FR256">
        <f>IF($GL256&gt;=22,INDEX($DG:$DG,$GK256+22),"")</f>
      </c>
      <c r="FS256">
        <f>IF($GL256&gt;=23,INDEX($DG:$DG,$GK256+23),"")</f>
      </c>
      <c r="FT256">
        <f>IF($GL256&gt;=24,INDEX($DG:$DG,$GK256+24),"")</f>
      </c>
      <c r="FU256">
        <f>IF($GL256&gt;=25,INDEX($DG:$DG,$GK256+25),"")</f>
      </c>
      <c r="FV256">
        <f>IF($GL256&gt;=26,INDEX($DG:$DG,$GK256+26),"")</f>
      </c>
      <c r="FW256">
        <f>IF($GL256&gt;=27,INDEX($DG:$DG,$GK256+27),"")</f>
      </c>
      <c r="FX256">
        <f>IF($GL256&gt;=28,INDEX($DG:$DG,$GK256+28),"")</f>
      </c>
      <c r="FY256">
        <f>IF($GL256&gt;=29,INDEX($DG:$DG,$GK256+29),"")</f>
      </c>
      <c r="FZ256">
        <f>IF($GL256&gt;=30,INDEX($DG:$DG,$GK256+30),"")</f>
      </c>
      <c r="GA256">
        <f>IF($GL256&gt;=31,INDEX($DG:$DG,$GK256+31),"")</f>
      </c>
      <c r="GB256">
        <f>IF($GL256&gt;=32,INDEX($DG:$DG,$GK256+32),"")</f>
      </c>
      <c r="GC256">
        <f>IF($GL256&gt;=33,INDEX($DG:$DG,$GK256+33),"")</f>
      </c>
      <c r="GD256">
        <f>IF($GL256&gt;=34,INDEX($DG:$DG,$GK256+34),"")</f>
      </c>
      <c r="GE256">
        <f>IF($GL256&gt;=35,INDEX($DG:$DG,$GK256+35),"")</f>
      </c>
      <c r="GF256">
        <f>IF($GL256&gt;=36,INDEX($DG:$DG,$GK256+36),"")</f>
      </c>
      <c r="GG256">
        <f>IF($GL256&gt;=37,INDEX($DG:$DG,$GK256+37),"")</f>
      </c>
      <c r="GH256">
        <f>IF($GL256&gt;=38,INDEX($DG:$DG,$GK256+38),"")</f>
      </c>
      <c r="GI256">
        <f>IF($GL256&gt;=39,INDEX($DG:$DG,$GK256+39),"")</f>
      </c>
      <c r="GJ256">
        <f>IF($GL256&gt;=40,INDEX($DG:$DG,$GK256+40),"")</f>
      </c>
      <c r="GK256">
        <f>IFERROR(MATCH($DE256,$DF$2:$DF$166,0)+1,0)</f>
      </c>
      <c r="GL256">
        <f>IFERROR(INDEX($DH$2:$DH$166,MATCH($DE256,$DF$2:$DF$166,0)),0)</f>
      </c>
      <c r="GM256">
        <f>IFERROR(MATCH($H256,$DI$256:$EV$256,0),0)</f>
      </c>
      <c r="GN256">
        <f>IF($GM256&gt;0,INDEX($EW$256:$GJ$256,$GM256),"")</f>
      </c>
      <c r="GO256" t="s">
        <v>796</v>
      </c>
      <c r="GQ256">
        <f>IF($IZ256&gt;=1,INDEX($GO:$GO,$IY256+1),"")</f>
      </c>
      <c r="GR256">
        <f>IF($IZ256&gt;=2,INDEX($GO:$GO,$IY256+2),"")</f>
      </c>
      <c r="GS256">
        <f>IF($IZ256&gt;=3,INDEX($GO:$GO,$IY256+3),"")</f>
      </c>
      <c r="GT256">
        <f>IF($IZ256&gt;=4,INDEX($GO:$GO,$IY256+4),"")</f>
      </c>
      <c r="GU256">
        <f>IF($IZ256&gt;=5,INDEX($GO:$GO,$IY256+5),"")</f>
      </c>
      <c r="GV256">
        <f>IF($IZ256&gt;=6,INDEX($GO:$GO,$IY256+6),"")</f>
      </c>
      <c r="GW256">
        <f>IF($IZ256&gt;=7,INDEX($GO:$GO,$IY256+7),"")</f>
      </c>
      <c r="GX256">
        <f>IF($IZ256&gt;=8,INDEX($GO:$GO,$IY256+8),"")</f>
      </c>
      <c r="GY256">
        <f>IF($IZ256&gt;=9,INDEX($GO:$GO,$IY256+9),"")</f>
      </c>
      <c r="GZ256">
        <f>IF($IZ256&gt;=10,INDEX($GO:$GO,$IY256+10),"")</f>
      </c>
      <c r="HA256">
        <f>IF($IZ256&gt;=11,INDEX($GO:$GO,$IY256+11),"")</f>
      </c>
      <c r="HB256">
        <f>IF($IZ256&gt;=12,INDEX($GO:$GO,$IY256+12),"")</f>
      </c>
      <c r="HC256">
        <f>IF($IZ256&gt;=13,INDEX($GO:$GO,$IY256+13),"")</f>
      </c>
      <c r="HD256">
        <f>IF($IZ256&gt;=14,INDEX($GO:$GO,$IY256+14),"")</f>
      </c>
      <c r="HE256">
        <f>IF($IZ256&gt;=15,INDEX($GO:$GO,$IY256+15),"")</f>
      </c>
      <c r="HF256">
        <f>IF($IZ256&gt;=16,INDEX($GO:$GO,$IY256+16),"")</f>
      </c>
      <c r="HG256">
        <f>IF($IZ256&gt;=17,INDEX($GO:$GO,$IY256+17),"")</f>
      </c>
      <c r="HH256">
        <f>IF($IZ256&gt;=18,INDEX($GO:$GO,$IY256+18),"")</f>
      </c>
      <c r="HI256">
        <f>IF($IZ256&gt;=19,INDEX($GO:$GO,$IY256+19),"")</f>
      </c>
      <c r="HJ256">
        <f>IF($IZ256&gt;=20,INDEX($GO:$GO,$IY256+20),"")</f>
      </c>
      <c r="HK256">
        <f>IF($IZ256&gt;=21,INDEX($GO:$GO,$IY256+21),"")</f>
      </c>
      <c r="HL256">
        <f>IF($IZ256&gt;=22,INDEX($GO:$GO,$IY256+22),"")</f>
      </c>
      <c r="HM256">
        <f>IF($IZ256&gt;=23,INDEX($GO:$GO,$IY256+23),"")</f>
      </c>
      <c r="HN256">
        <f>IF($IZ256&gt;=24,INDEX($GO:$GO,$IY256+24),"")</f>
      </c>
      <c r="HO256">
        <f>IF($IZ256&gt;=25,INDEX($GO:$GO,$IY256+25),"")</f>
      </c>
      <c r="HP256">
        <f>IF($IZ256&gt;=26,INDEX($GO:$GO,$IY256+26),"")</f>
      </c>
      <c r="HQ256">
        <f>IF($IZ256&gt;=27,INDEX($GO:$GO,$IY256+27),"")</f>
      </c>
      <c r="HR256">
        <f>IF($IZ256&gt;=28,INDEX($GO:$GO,$IY256+28),"")</f>
      </c>
      <c r="HS256">
        <f>IF($IZ256&gt;=29,INDEX($GO:$GO,$IY256+29),"")</f>
      </c>
      <c r="HT256">
        <f>IF($IZ256&gt;=30,INDEX($GO:$GO,$IY256+30),"")</f>
      </c>
      <c r="HU256">
        <f>IF($IZ256&gt;=31,INDEX($GO:$GO,$IY256+31),"")</f>
      </c>
      <c r="HV256">
        <f>IF($IZ256&gt;=32,INDEX($GO:$GO,$IY256+32),"")</f>
      </c>
      <c r="HW256">
        <f>IF($IZ256&gt;=33,INDEX($GO:$GO,$IY256+33),"")</f>
      </c>
      <c r="HX256">
        <f>IF($IZ256&gt;=34,INDEX($GO:$GO,$IY256+34),"")</f>
      </c>
      <c r="HY256">
        <f>IF($IZ256&gt;=35,INDEX($GO:$GO,$IY256+35),"")</f>
      </c>
      <c r="HZ256">
        <f>IF($IZ256&gt;=36,INDEX($GO:$GO,$IY256+36),"")</f>
      </c>
      <c r="IA256">
        <f>IF($IZ256&gt;=37,INDEX($GO:$GO,$IY256+37),"")</f>
      </c>
      <c r="IB256">
        <f>IF($IZ256&gt;=38,INDEX($GO:$GO,$IY256+38),"")</f>
      </c>
      <c r="IC256">
        <f>IF($IZ256&gt;=39,INDEX($GO:$GO,$IY256+39),"")</f>
      </c>
      <c r="ID256">
        <f>IF($IZ256&gt;=40,INDEX($GO:$GO,$IY256+40),"")</f>
      </c>
      <c r="IE256">
        <f>IF($IZ256&gt;=41,INDEX($GO:$GO,$IY256+41),"")</f>
      </c>
      <c r="IF256">
        <f>IF($IZ256&gt;=42,INDEX($GO:$GO,$IY256+42),"")</f>
      </c>
      <c r="IG256">
        <f>IF($IZ256&gt;=43,INDEX($GO:$GO,$IY256+43),"")</f>
      </c>
      <c r="IH256">
        <f>IF($IZ256&gt;=44,INDEX($GO:$GO,$IY256+44),"")</f>
      </c>
      <c r="II256">
        <f>IF($IZ256&gt;=45,INDEX($GO:$GO,$IY256+45),"")</f>
      </c>
      <c r="IJ256">
        <f>IF($IZ256&gt;=46,INDEX($GO:$GO,$IY256+46),"")</f>
      </c>
      <c r="IK256">
        <f>IF($IZ256&gt;=47,INDEX($GO:$GO,$IY256+47),"")</f>
      </c>
      <c r="IL256">
        <f>IF($IZ256&gt;=48,INDEX($GO:$GO,$IY256+48),"")</f>
      </c>
      <c r="IM256">
        <f>IF($IZ256&gt;=49,INDEX($GO:$GO,$IY256+49),"")</f>
      </c>
      <c r="IN256">
        <f>IF($IZ256&gt;=50,INDEX($GO:$GO,$IY256+50),"")</f>
      </c>
      <c r="IO256">
        <f>IF($IZ256&gt;=51,INDEX($GO:$GO,$IY256+51),"")</f>
      </c>
      <c r="IP256">
        <f>IF($IZ256&gt;=52,INDEX($GO:$GO,$IY256+52),"")</f>
      </c>
      <c r="IQ256">
        <f>IF($IZ256&gt;=53,INDEX($GO:$GO,$IY256+53),"")</f>
      </c>
      <c r="IR256">
        <f>IF($IZ256&gt;=54,INDEX($GO:$GO,$IY256+54),"")</f>
      </c>
      <c r="IS256">
        <f>IF($IZ256&gt;=55,INDEX($GO:$GO,$IY256+55),"")</f>
      </c>
      <c r="IT256">
        <f>IF($IZ256&gt;=56,INDEX($GO:$GO,$IY256+56),"")</f>
      </c>
      <c r="IU256">
        <f>IF($IZ256&gt;=57,INDEX($GO:$GO,$IY256+57),"")</f>
      </c>
      <c r="IV256">
        <f>IF($IZ256&gt;=58,INDEX($GO:$GO,$IY256+58),"")</f>
      </c>
      <c r="IW256">
        <f>IF($IZ256&gt;=59,INDEX($GO:$GO,$IY256+59),"")</f>
      </c>
      <c r="IX256">
        <f>IF($IZ256&gt;=60,INDEX($GO:$GO,$IY256+60),"")</f>
      </c>
      <c r="IY256">
        <f>IFERROR(MATCH($GN256,$GO$2:$GO$827,0)+1,0)</f>
      </c>
      <c r="IZ256">
        <f>IFERROR(INDEX($GP$2:$GP$827,MATCH($GN256,$GO$2:$GO$827,0)),0)</f>
      </c>
      <c r="JA256" t="s">
        <v>23</v>
      </c>
      <c r="JB256" t="s">
        <v>23</v>
      </c>
    </row>
    <row r="257" spans="1:262" x14ac:dyDescent="0.25">
      <c r="F257" s="1"/>
      <c r="G257" s="1"/>
      <c r="H257" s="1"/>
      <c r="I257" s="1"/>
      <c r="J257" s="1">
        <f>IFERROR(IF(FIND(" - ",$F257)&gt;0,MID($F257,FIND(" - ",$F257)+3,LEN($F257)),""),"")</f>
      </c>
      <c r="L257" s="1"/>
      <c r="N257" t="s">
        <v>23</v>
      </c>
      <c r="P257">
        <f>IF(OR($N257="",$O257=""),"",IFERROR($N257/$O257,0))</f>
      </c>
      <c r="Q257">
        <f>IF($N257="","",
IF($G257="","",
IF(ISNUMBER(SEARCH("exempt",LOWER($G257))),0,
$N257*(VALUE(SUBSTITUTE($G257,"%",""))/100))))</f>
      </c>
      <c r="W257">
        <f>IF($N257="","",
SUM($N257,$Q257,$U257,$R257,$T257)-
IF($V257="",0,VALUE($V257)))</f>
      </c>
      <c r="AE257" t="s">
        <v>1059</v>
      </c>
      <c r="AJ257" t="s">
        <v>1060</v>
      </c>
      <c r="AM257">
        <f>IFERROR(LEFT($F257,FIND(" - ",$F257)-1),$F257)</f>
      </c>
      <c r="AP257">
        <f>IF($CE257&gt;=1,INDEX($AN:$AN,$CD257+1),"")</f>
      </c>
      <c r="AQ257">
        <f>IF($CE257&gt;=2,INDEX($AN:$AN,$CD257+2),"")</f>
      </c>
      <c r="AR257">
        <f>IF($CE257&gt;=3,INDEX($AN:$AN,$CD257+3),"")</f>
      </c>
      <c r="AS257">
        <f>IF($CE257&gt;=4,INDEX($AN:$AN,$CD257+4),"")</f>
      </c>
      <c r="AT257">
        <f>IF($CE257&gt;=5,INDEX($AN:$AN,$CD257+5),"")</f>
      </c>
      <c r="AU257">
        <f>IF($CE257&gt;=6,INDEX($AN:$AN,$CD257+6),"")</f>
      </c>
      <c r="AV257">
        <f>IF($CE257&gt;=7,INDEX($AN:$AN,$CD257+7),"")</f>
      </c>
      <c r="AW257">
        <f>IF($CE257&gt;=8,INDEX($AN:$AN,$CD257+8),"")</f>
      </c>
      <c r="AX257">
        <f>IF($CE257&gt;=9,INDEX($AN:$AN,$CD257+9),"")</f>
      </c>
      <c r="AY257">
        <f>IF($CE257&gt;=10,INDEX($AN:$AN,$CD257+10),"")</f>
      </c>
      <c r="AZ257">
        <f>IF($CE257&gt;=11,INDEX($AN:$AN,$CD257+11),"")</f>
      </c>
      <c r="BA257">
        <f>IF($CE257&gt;=12,INDEX($AN:$AN,$CD257+12),"")</f>
      </c>
      <c r="BB257">
        <f>IF($CE257&gt;=13,INDEX($AN:$AN,$CD257+13),"")</f>
      </c>
      <c r="BC257">
        <f>IF($CE257&gt;=14,INDEX($AN:$AN,$CD257+14),"")</f>
      </c>
      <c r="BD257">
        <f>IF($CE257&gt;=15,INDEX($AN:$AN,$CD257+15),"")</f>
      </c>
      <c r="BE257">
        <f>IF($CE257&gt;=16,INDEX($AN:$AN,$CD257+16),"")</f>
      </c>
      <c r="BF257">
        <f>IF($CE257&gt;=17,INDEX($AN:$AN,$CD257+17),"")</f>
      </c>
      <c r="BG257">
        <f>IF($CE257&gt;=18,INDEX($AN:$AN,$CD257+18),"")</f>
      </c>
      <c r="BH257">
        <f>IF($CE257&gt;=19,INDEX($AN:$AN,$CD257+19),"")</f>
      </c>
      <c r="BI257">
        <f>IF($CE257&gt;=20,INDEX($AN:$AN,$CD257+20),"")</f>
      </c>
      <c r="BJ257">
        <f>IF($CE257&gt;=21,INDEX($AN:$AN,$CD257+21),"")</f>
      </c>
      <c r="BK257">
        <f>IF($CE257&gt;=22,INDEX($AN:$AN,$CD257+22),"")</f>
      </c>
      <c r="BL257">
        <f>IF($CE257&gt;=23,INDEX($AN:$AN,$CD257+23),"")</f>
      </c>
      <c r="BM257">
        <f>IF($CE257&gt;=24,INDEX($AN:$AN,$CD257+24),"")</f>
      </c>
      <c r="BN257">
        <f>IF($CE257&gt;=25,INDEX($AN:$AN,$CD257+25),"")</f>
      </c>
      <c r="BO257">
        <f>IF($CE257&gt;=26,INDEX($AN:$AN,$CD257+26),"")</f>
      </c>
      <c r="BP257">
        <f>IF($CE257&gt;=27,INDEX($AN:$AN,$CD257+27),"")</f>
      </c>
      <c r="BQ257">
        <f>IF($CE257&gt;=28,INDEX($AN:$AN,$CD257+28),"")</f>
      </c>
      <c r="BR257">
        <f>IF($CE257&gt;=29,INDEX($AN:$AN,$CD257+29),"")</f>
      </c>
      <c r="BS257">
        <f>IF($CE257&gt;=30,INDEX($AN:$AN,$CD257+30),"")</f>
      </c>
      <c r="BT257">
        <f>IF($CE257&gt;=31,INDEX($AN:$AN,$CD257+31),"")</f>
      </c>
      <c r="BU257">
        <f>IF($CE257&gt;=32,INDEX($AN:$AN,$CD257+32),"")</f>
      </c>
      <c r="BV257">
        <f>IF($CE257&gt;=33,INDEX($AN:$AN,$CD257+33),"")</f>
      </c>
      <c r="BW257">
        <f>IF($CE257&gt;=34,INDEX($AN:$AN,$CD257+34),"")</f>
      </c>
      <c r="BX257">
        <f>IF($CE257&gt;=35,INDEX($AN:$AN,$CD257+35),"")</f>
      </c>
      <c r="BY257">
        <f>IF($CE257&gt;=36,INDEX($AN:$AN,$CD257+36),"")</f>
      </c>
      <c r="BZ257">
        <f>IF($CE257&gt;=37,INDEX($AN:$AN,$CD257+37),"")</f>
      </c>
      <c r="CA257">
        <f>IF($CE257&gt;=38,INDEX($AN:$AN,$CD257+38),"")</f>
      </c>
      <c r="CB257">
        <f>IF($CE257&gt;=39,INDEX($AN:$AN,$CD257+39),"")</f>
      </c>
      <c r="CC257">
        <f>IF($CE257&gt;=40,INDEX($AN:$AN,$CD257+40),"")</f>
      </c>
      <c r="CD257">
        <f>IFERROR(MATCH($AM257,$AN$2:$AN$133,0)+1,0)</f>
      </c>
      <c r="CE257">
        <f>IFERROR(INDEX($AO$2:$AO$133,MATCH($AM257,$AN$2:$AN$133,0)),0)</f>
      </c>
      <c r="CF257">
        <f>IFERROR(LEFT($K257,FIND(" - ",$K257)-1),$K257)</f>
      </c>
      <c r="CG257" t="s">
        <v>80</v>
      </c>
      <c r="CI257">
        <f>IF($DD257&gt;=1,INDEX($CG:$CG,$DC257+1),"")</f>
      </c>
      <c r="CJ257">
        <f>IF($DD257&gt;=2,INDEX($CG:$CG,$DC257+2),"")</f>
      </c>
      <c r="CK257">
        <f>IF($DD257&gt;=3,INDEX($CG:$CG,$DC257+3),"")</f>
      </c>
      <c r="CL257">
        <f>IF($DD257&gt;=4,INDEX($CG:$CG,$DC257+4),"")</f>
      </c>
      <c r="CM257">
        <f>IF($DD257&gt;=5,INDEX($CG:$CG,$DC257+5),"")</f>
      </c>
      <c r="CN257">
        <f>IF($DD257&gt;=6,INDEX($CG:$CG,$DC257+6),"")</f>
      </c>
      <c r="CO257">
        <f>IF($DD257&gt;=7,INDEX($CG:$CG,$DC257+7),"")</f>
      </c>
      <c r="CP257">
        <f>IF($DD257&gt;=8,INDEX($CG:$CG,$DC257+8),"")</f>
      </c>
      <c r="CQ257">
        <f>IF($DD257&gt;=9,INDEX($CG:$CG,$DC257+9),"")</f>
      </c>
      <c r="CR257">
        <f>IF($DD257&gt;=10,INDEX($CG:$CG,$DC257+10),"")</f>
      </c>
      <c r="CS257">
        <f>IF($DD257&gt;=11,INDEX($CG:$CG,$DC257+11),"")</f>
      </c>
      <c r="CT257">
        <f>IF($DD257&gt;=12,INDEX($CG:$CG,$DC257+12),"")</f>
      </c>
      <c r="CU257">
        <f>IF($DD257&gt;=13,INDEX($CG:$CG,$DC257+13),"")</f>
      </c>
      <c r="CV257">
        <f>IF($DD257&gt;=14,INDEX($CG:$CG,$DC257+14),"")</f>
      </c>
      <c r="CW257">
        <f>IF($DD257&gt;=15,INDEX($CG:$CG,$DC257+15),"")</f>
      </c>
      <c r="CX257">
        <f>IF($DD257&gt;=16,INDEX($CG:$CG,$DC257+16),"")</f>
      </c>
      <c r="CY257">
        <f>IF($DD257&gt;=17,INDEX($CG:$CG,$DC257+17),"")</f>
      </c>
      <c r="CZ257">
        <f>IF($DD257&gt;=18,INDEX($CG:$CG,$DC257+18),"")</f>
      </c>
      <c r="DA257">
        <f>IF($DD257&gt;=19,INDEX($CG:$CG,$DC257+19),"")</f>
      </c>
      <c r="DB257">
        <f>IF($DD257&gt;=20,INDEX($CG:$CG,$DC257+20),"")</f>
      </c>
      <c r="DC257">
        <f>IFERROR(MATCH($CF257,$CG$2:$CG$1558,0)+1,0)</f>
      </c>
      <c r="DD257">
        <f>IFERROR(INDEX($CH$2:$CH$1558,MATCH($CF257,$CG$2:$CG$1558,0)),0)</f>
      </c>
      <c r="DE257">
        <f>IFERROR(INDEX($AL:$AL,MATCH($G257,$AK:$AK,0))&amp;"","")</f>
      </c>
      <c r="DI257">
        <f>IF($GL257&gt;=1,INDEX($DF:$DF,$GK257+1),"")</f>
      </c>
      <c r="DJ257">
        <f>IF($GL257&gt;=2,INDEX($DF:$DF,$GK257+2),"")</f>
      </c>
      <c r="DK257">
        <f>IF($GL257&gt;=3,INDEX($DF:$DF,$GK257+3),"")</f>
      </c>
      <c r="DL257">
        <f>IF($GL257&gt;=4,INDEX($DF:$DF,$GK257+4),"")</f>
      </c>
      <c r="DM257">
        <f>IF($GL257&gt;=5,INDEX($DF:$DF,$GK257+5),"")</f>
      </c>
      <c r="DN257">
        <f>IF($GL257&gt;=6,INDEX($DF:$DF,$GK257+6),"")</f>
      </c>
      <c r="DO257">
        <f>IF($GL257&gt;=7,INDEX($DF:$DF,$GK257+7),"")</f>
      </c>
      <c r="DP257">
        <f>IF($GL257&gt;=8,INDEX($DF:$DF,$GK257+8),"")</f>
      </c>
      <c r="DQ257">
        <f>IF($GL257&gt;=9,INDEX($DF:$DF,$GK257+9),"")</f>
      </c>
      <c r="DR257">
        <f>IF($GL257&gt;=10,INDEX($DF:$DF,$GK257+10),"")</f>
      </c>
      <c r="DS257">
        <f>IF($GL257&gt;=11,INDEX($DF:$DF,$GK257+11),"")</f>
      </c>
      <c r="DT257">
        <f>IF($GL257&gt;=12,INDEX($DF:$DF,$GK257+12),"")</f>
      </c>
      <c r="DU257">
        <f>IF($GL257&gt;=13,INDEX($DF:$DF,$GK257+13),"")</f>
      </c>
      <c r="DV257">
        <f>IF($GL257&gt;=14,INDEX($DF:$DF,$GK257+14),"")</f>
      </c>
      <c r="DW257">
        <f>IF($GL257&gt;=15,INDEX($DF:$DF,$GK257+15),"")</f>
      </c>
      <c r="DX257">
        <f>IF($GL257&gt;=16,INDEX($DF:$DF,$GK257+16),"")</f>
      </c>
      <c r="DY257">
        <f>IF($GL257&gt;=17,INDEX($DF:$DF,$GK257+17),"")</f>
      </c>
      <c r="DZ257">
        <f>IF($GL257&gt;=18,INDEX($DF:$DF,$GK257+18),"")</f>
      </c>
      <c r="EA257">
        <f>IF($GL257&gt;=19,INDEX($DF:$DF,$GK257+19),"")</f>
      </c>
      <c r="EB257">
        <f>IF($GL257&gt;=20,INDEX($DF:$DF,$GK257+20),"")</f>
      </c>
      <c r="EC257">
        <f>IF($GL257&gt;=21,INDEX($DF:$DF,$GK257+21),"")</f>
      </c>
      <c r="ED257">
        <f>IF($GL257&gt;=22,INDEX($DF:$DF,$GK257+22),"")</f>
      </c>
      <c r="EE257">
        <f>IF($GL257&gt;=23,INDEX($DF:$DF,$GK257+23),"")</f>
      </c>
      <c r="EF257">
        <f>IF($GL257&gt;=24,INDEX($DF:$DF,$GK257+24),"")</f>
      </c>
      <c r="EG257">
        <f>IF($GL257&gt;=25,INDEX($DF:$DF,$GK257+25),"")</f>
      </c>
      <c r="EH257">
        <f>IF($GL257&gt;=26,INDEX($DF:$DF,$GK257+26),"")</f>
      </c>
      <c r="EI257">
        <f>IF($GL257&gt;=27,INDEX($DF:$DF,$GK257+27),"")</f>
      </c>
      <c r="EJ257">
        <f>IF($GL257&gt;=28,INDEX($DF:$DF,$GK257+28),"")</f>
      </c>
      <c r="EK257">
        <f>IF($GL257&gt;=29,INDEX($DF:$DF,$GK257+29),"")</f>
      </c>
      <c r="EL257">
        <f>IF($GL257&gt;=30,INDEX($DF:$DF,$GK257+30),"")</f>
      </c>
      <c r="EM257">
        <f>IF($GL257&gt;=31,INDEX($DF:$DF,$GK257+31),"")</f>
      </c>
      <c r="EN257">
        <f>IF($GL257&gt;=32,INDEX($DF:$DF,$GK257+32),"")</f>
      </c>
      <c r="EO257">
        <f>IF($GL257&gt;=33,INDEX($DF:$DF,$GK257+33),"")</f>
      </c>
      <c r="EP257">
        <f>IF($GL257&gt;=34,INDEX($DF:$DF,$GK257+34),"")</f>
      </c>
      <c r="EQ257">
        <f>IF($GL257&gt;=35,INDEX($DF:$DF,$GK257+35),"")</f>
      </c>
      <c r="ER257">
        <f>IF($GL257&gt;=36,INDEX($DF:$DF,$GK257+36),"")</f>
      </c>
      <c r="ES257">
        <f>IF($GL257&gt;=37,INDEX($DF:$DF,$GK257+37),"")</f>
      </c>
      <c r="ET257">
        <f>IF($GL257&gt;=38,INDEX($DF:$DF,$GK257+38),"")</f>
      </c>
      <c r="EU257">
        <f>IF($GL257&gt;=39,INDEX($DF:$DF,$GK257+39),"")</f>
      </c>
      <c r="EV257">
        <f>IF($GL257&gt;=40,INDEX($DF:$DF,$GK257+40),"")</f>
      </c>
      <c r="EW257">
        <f>IF($GL257&gt;=1,INDEX($DG:$DG,$GK257+1),"")</f>
      </c>
      <c r="EX257">
        <f>IF($GL257&gt;=2,INDEX($DG:$DG,$GK257+2),"")</f>
      </c>
      <c r="EY257">
        <f>IF($GL257&gt;=3,INDEX($DG:$DG,$GK257+3),"")</f>
      </c>
      <c r="EZ257">
        <f>IF($GL257&gt;=4,INDEX($DG:$DG,$GK257+4),"")</f>
      </c>
      <c r="FA257">
        <f>IF($GL257&gt;=5,INDEX($DG:$DG,$GK257+5),"")</f>
      </c>
      <c r="FB257">
        <f>IF($GL257&gt;=6,INDEX($DG:$DG,$GK257+6),"")</f>
      </c>
      <c r="FC257">
        <f>IF($GL257&gt;=7,INDEX($DG:$DG,$GK257+7),"")</f>
      </c>
      <c r="FD257">
        <f>IF($GL257&gt;=8,INDEX($DG:$DG,$GK257+8),"")</f>
      </c>
      <c r="FE257">
        <f>IF($GL257&gt;=9,INDEX($DG:$DG,$GK257+9),"")</f>
      </c>
      <c r="FF257">
        <f>IF($GL257&gt;=10,INDEX($DG:$DG,$GK257+10),"")</f>
      </c>
      <c r="FG257">
        <f>IF($GL257&gt;=11,INDEX($DG:$DG,$GK257+11),"")</f>
      </c>
      <c r="FH257">
        <f>IF($GL257&gt;=12,INDEX($DG:$DG,$GK257+12),"")</f>
      </c>
      <c r="FI257">
        <f>IF($GL257&gt;=13,INDEX($DG:$DG,$GK257+13),"")</f>
      </c>
      <c r="FJ257">
        <f>IF($GL257&gt;=14,INDEX($DG:$DG,$GK257+14),"")</f>
      </c>
      <c r="FK257">
        <f>IF($GL257&gt;=15,INDEX($DG:$DG,$GK257+15),"")</f>
      </c>
      <c r="FL257">
        <f>IF($GL257&gt;=16,INDEX($DG:$DG,$GK257+16),"")</f>
      </c>
      <c r="FM257">
        <f>IF($GL257&gt;=17,INDEX($DG:$DG,$GK257+17),"")</f>
      </c>
      <c r="FN257">
        <f>IF($GL257&gt;=18,INDEX($DG:$DG,$GK257+18),"")</f>
      </c>
      <c r="FO257">
        <f>IF($GL257&gt;=19,INDEX($DG:$DG,$GK257+19),"")</f>
      </c>
      <c r="FP257">
        <f>IF($GL257&gt;=20,INDEX($DG:$DG,$GK257+20),"")</f>
      </c>
      <c r="FQ257">
        <f>IF($GL257&gt;=21,INDEX($DG:$DG,$GK257+21),"")</f>
      </c>
      <c r="FR257">
        <f>IF($GL257&gt;=22,INDEX($DG:$DG,$GK257+22),"")</f>
      </c>
      <c r="FS257">
        <f>IF($GL257&gt;=23,INDEX($DG:$DG,$GK257+23),"")</f>
      </c>
      <c r="FT257">
        <f>IF($GL257&gt;=24,INDEX($DG:$DG,$GK257+24),"")</f>
      </c>
      <c r="FU257">
        <f>IF($GL257&gt;=25,INDEX($DG:$DG,$GK257+25),"")</f>
      </c>
      <c r="FV257">
        <f>IF($GL257&gt;=26,INDEX($DG:$DG,$GK257+26),"")</f>
      </c>
      <c r="FW257">
        <f>IF($GL257&gt;=27,INDEX($DG:$DG,$GK257+27),"")</f>
      </c>
      <c r="FX257">
        <f>IF($GL257&gt;=28,INDEX($DG:$DG,$GK257+28),"")</f>
      </c>
      <c r="FY257">
        <f>IF($GL257&gt;=29,INDEX($DG:$DG,$GK257+29),"")</f>
      </c>
      <c r="FZ257">
        <f>IF($GL257&gt;=30,INDEX($DG:$DG,$GK257+30),"")</f>
      </c>
      <c r="GA257">
        <f>IF($GL257&gt;=31,INDEX($DG:$DG,$GK257+31),"")</f>
      </c>
      <c r="GB257">
        <f>IF($GL257&gt;=32,INDEX($DG:$DG,$GK257+32),"")</f>
      </c>
      <c r="GC257">
        <f>IF($GL257&gt;=33,INDEX($DG:$DG,$GK257+33),"")</f>
      </c>
      <c r="GD257">
        <f>IF($GL257&gt;=34,INDEX($DG:$DG,$GK257+34),"")</f>
      </c>
      <c r="GE257">
        <f>IF($GL257&gt;=35,INDEX($DG:$DG,$GK257+35),"")</f>
      </c>
      <c r="GF257">
        <f>IF($GL257&gt;=36,INDEX($DG:$DG,$GK257+36),"")</f>
      </c>
      <c r="GG257">
        <f>IF($GL257&gt;=37,INDEX($DG:$DG,$GK257+37),"")</f>
      </c>
      <c r="GH257">
        <f>IF($GL257&gt;=38,INDEX($DG:$DG,$GK257+38),"")</f>
      </c>
      <c r="GI257">
        <f>IF($GL257&gt;=39,INDEX($DG:$DG,$GK257+39),"")</f>
      </c>
      <c r="GJ257">
        <f>IF($GL257&gt;=40,INDEX($DG:$DG,$GK257+40),"")</f>
      </c>
      <c r="GK257">
        <f>IFERROR(MATCH($DE257,$DF$2:$DF$166,0)+1,0)</f>
      </c>
      <c r="GL257">
        <f>IFERROR(INDEX($DH$2:$DH$166,MATCH($DE257,$DF$2:$DF$166,0)),0)</f>
      </c>
      <c r="GM257">
        <f>IFERROR(MATCH($H257,$DI$257:$EV$257,0),0)</f>
      </c>
      <c r="GN257">
        <f>IF($GM257&gt;0,INDEX($EW$257:$GJ$257,$GM257),"")</f>
      </c>
      <c r="GO257" t="s">
        <v>796</v>
      </c>
      <c r="GQ257">
        <f>IF($IZ257&gt;=1,INDEX($GO:$GO,$IY257+1),"")</f>
      </c>
      <c r="GR257">
        <f>IF($IZ257&gt;=2,INDEX($GO:$GO,$IY257+2),"")</f>
      </c>
      <c r="GS257">
        <f>IF($IZ257&gt;=3,INDEX($GO:$GO,$IY257+3),"")</f>
      </c>
      <c r="GT257">
        <f>IF($IZ257&gt;=4,INDEX($GO:$GO,$IY257+4),"")</f>
      </c>
      <c r="GU257">
        <f>IF($IZ257&gt;=5,INDEX($GO:$GO,$IY257+5),"")</f>
      </c>
      <c r="GV257">
        <f>IF($IZ257&gt;=6,INDEX($GO:$GO,$IY257+6),"")</f>
      </c>
      <c r="GW257">
        <f>IF($IZ257&gt;=7,INDEX($GO:$GO,$IY257+7),"")</f>
      </c>
      <c r="GX257">
        <f>IF($IZ257&gt;=8,INDEX($GO:$GO,$IY257+8),"")</f>
      </c>
      <c r="GY257">
        <f>IF($IZ257&gt;=9,INDEX($GO:$GO,$IY257+9),"")</f>
      </c>
      <c r="GZ257">
        <f>IF($IZ257&gt;=10,INDEX($GO:$GO,$IY257+10),"")</f>
      </c>
      <c r="HA257">
        <f>IF($IZ257&gt;=11,INDEX($GO:$GO,$IY257+11),"")</f>
      </c>
      <c r="HB257">
        <f>IF($IZ257&gt;=12,INDEX($GO:$GO,$IY257+12),"")</f>
      </c>
      <c r="HC257">
        <f>IF($IZ257&gt;=13,INDEX($GO:$GO,$IY257+13),"")</f>
      </c>
      <c r="HD257">
        <f>IF($IZ257&gt;=14,INDEX($GO:$GO,$IY257+14),"")</f>
      </c>
      <c r="HE257">
        <f>IF($IZ257&gt;=15,INDEX($GO:$GO,$IY257+15),"")</f>
      </c>
      <c r="HF257">
        <f>IF($IZ257&gt;=16,INDEX($GO:$GO,$IY257+16),"")</f>
      </c>
      <c r="HG257">
        <f>IF($IZ257&gt;=17,INDEX($GO:$GO,$IY257+17),"")</f>
      </c>
      <c r="HH257">
        <f>IF($IZ257&gt;=18,INDEX($GO:$GO,$IY257+18),"")</f>
      </c>
      <c r="HI257">
        <f>IF($IZ257&gt;=19,INDEX($GO:$GO,$IY257+19),"")</f>
      </c>
      <c r="HJ257">
        <f>IF($IZ257&gt;=20,INDEX($GO:$GO,$IY257+20),"")</f>
      </c>
      <c r="HK257">
        <f>IF($IZ257&gt;=21,INDEX($GO:$GO,$IY257+21),"")</f>
      </c>
      <c r="HL257">
        <f>IF($IZ257&gt;=22,INDEX($GO:$GO,$IY257+22),"")</f>
      </c>
      <c r="HM257">
        <f>IF($IZ257&gt;=23,INDEX($GO:$GO,$IY257+23),"")</f>
      </c>
      <c r="HN257">
        <f>IF($IZ257&gt;=24,INDEX($GO:$GO,$IY257+24),"")</f>
      </c>
      <c r="HO257">
        <f>IF($IZ257&gt;=25,INDEX($GO:$GO,$IY257+25),"")</f>
      </c>
      <c r="HP257">
        <f>IF($IZ257&gt;=26,INDEX($GO:$GO,$IY257+26),"")</f>
      </c>
      <c r="HQ257">
        <f>IF($IZ257&gt;=27,INDEX($GO:$GO,$IY257+27),"")</f>
      </c>
      <c r="HR257">
        <f>IF($IZ257&gt;=28,INDEX($GO:$GO,$IY257+28),"")</f>
      </c>
      <c r="HS257">
        <f>IF($IZ257&gt;=29,INDEX($GO:$GO,$IY257+29),"")</f>
      </c>
      <c r="HT257">
        <f>IF($IZ257&gt;=30,INDEX($GO:$GO,$IY257+30),"")</f>
      </c>
      <c r="HU257">
        <f>IF($IZ257&gt;=31,INDEX($GO:$GO,$IY257+31),"")</f>
      </c>
      <c r="HV257">
        <f>IF($IZ257&gt;=32,INDEX($GO:$GO,$IY257+32),"")</f>
      </c>
      <c r="HW257">
        <f>IF($IZ257&gt;=33,INDEX($GO:$GO,$IY257+33),"")</f>
      </c>
      <c r="HX257">
        <f>IF($IZ257&gt;=34,INDEX($GO:$GO,$IY257+34),"")</f>
      </c>
      <c r="HY257">
        <f>IF($IZ257&gt;=35,INDEX($GO:$GO,$IY257+35),"")</f>
      </c>
      <c r="HZ257">
        <f>IF($IZ257&gt;=36,INDEX($GO:$GO,$IY257+36),"")</f>
      </c>
      <c r="IA257">
        <f>IF($IZ257&gt;=37,INDEX($GO:$GO,$IY257+37),"")</f>
      </c>
      <c r="IB257">
        <f>IF($IZ257&gt;=38,INDEX($GO:$GO,$IY257+38),"")</f>
      </c>
      <c r="IC257">
        <f>IF($IZ257&gt;=39,INDEX($GO:$GO,$IY257+39),"")</f>
      </c>
      <c r="ID257">
        <f>IF($IZ257&gt;=40,INDEX($GO:$GO,$IY257+40),"")</f>
      </c>
      <c r="IE257">
        <f>IF($IZ257&gt;=41,INDEX($GO:$GO,$IY257+41),"")</f>
      </c>
      <c r="IF257">
        <f>IF($IZ257&gt;=42,INDEX($GO:$GO,$IY257+42),"")</f>
      </c>
      <c r="IG257">
        <f>IF($IZ257&gt;=43,INDEX($GO:$GO,$IY257+43),"")</f>
      </c>
      <c r="IH257">
        <f>IF($IZ257&gt;=44,INDEX($GO:$GO,$IY257+44),"")</f>
      </c>
      <c r="II257">
        <f>IF($IZ257&gt;=45,INDEX($GO:$GO,$IY257+45),"")</f>
      </c>
      <c r="IJ257">
        <f>IF($IZ257&gt;=46,INDEX($GO:$GO,$IY257+46),"")</f>
      </c>
      <c r="IK257">
        <f>IF($IZ257&gt;=47,INDEX($GO:$GO,$IY257+47),"")</f>
      </c>
      <c r="IL257">
        <f>IF($IZ257&gt;=48,INDEX($GO:$GO,$IY257+48),"")</f>
      </c>
      <c r="IM257">
        <f>IF($IZ257&gt;=49,INDEX($GO:$GO,$IY257+49),"")</f>
      </c>
      <c r="IN257">
        <f>IF($IZ257&gt;=50,INDEX($GO:$GO,$IY257+50),"")</f>
      </c>
      <c r="IO257">
        <f>IF($IZ257&gt;=51,INDEX($GO:$GO,$IY257+51),"")</f>
      </c>
      <c r="IP257">
        <f>IF($IZ257&gt;=52,INDEX($GO:$GO,$IY257+52),"")</f>
      </c>
      <c r="IQ257">
        <f>IF($IZ257&gt;=53,INDEX($GO:$GO,$IY257+53),"")</f>
      </c>
      <c r="IR257">
        <f>IF($IZ257&gt;=54,INDEX($GO:$GO,$IY257+54),"")</f>
      </c>
      <c r="IS257">
        <f>IF($IZ257&gt;=55,INDEX($GO:$GO,$IY257+55),"")</f>
      </c>
      <c r="IT257">
        <f>IF($IZ257&gt;=56,INDEX($GO:$GO,$IY257+56),"")</f>
      </c>
      <c r="IU257">
        <f>IF($IZ257&gt;=57,INDEX($GO:$GO,$IY257+57),"")</f>
      </c>
      <c r="IV257">
        <f>IF($IZ257&gt;=58,INDEX($GO:$GO,$IY257+58),"")</f>
      </c>
      <c r="IW257">
        <f>IF($IZ257&gt;=59,INDEX($GO:$GO,$IY257+59),"")</f>
      </c>
      <c r="IX257">
        <f>IF($IZ257&gt;=60,INDEX($GO:$GO,$IY257+60),"")</f>
      </c>
      <c r="IY257">
        <f>IFERROR(MATCH($GN257,$GO$2:$GO$827,0)+1,0)</f>
      </c>
      <c r="IZ257">
        <f>IFERROR(INDEX($GP$2:$GP$827,MATCH($GN257,$GO$2:$GO$827,0)),0)</f>
      </c>
      <c r="JA257" t="s">
        <v>23</v>
      </c>
      <c r="JB257" t="s">
        <v>23</v>
      </c>
    </row>
    <row r="258" spans="1:262" x14ac:dyDescent="0.25">
      <c r="F258" s="1"/>
      <c r="G258" s="1"/>
      <c r="H258" s="1"/>
      <c r="I258" s="1"/>
      <c r="J258" s="1">
        <f>IFERROR(IF(FIND(" - ",$F258)&gt;0,MID($F258,FIND(" - ",$F258)+3,LEN($F258)),""),"")</f>
      </c>
      <c r="L258" s="1"/>
      <c r="N258" t="s">
        <v>23</v>
      </c>
      <c r="P258">
        <f>IF(OR($N258="",$O258=""),"",IFERROR($N258/$O258,0))</f>
      </c>
      <c r="Q258">
        <f>IF($N258="","",
IF($G258="","",
IF(ISNUMBER(SEARCH("exempt",LOWER($G258))),0,
$N258*(VALUE(SUBSTITUTE($G258,"%",""))/100))))</f>
      </c>
      <c r="W258">
        <f>IF($N258="","",
SUM($N258,$Q258,$U258,$R258,$T258)-
IF($V258="",0,VALUE($V258)))</f>
      </c>
      <c r="AE258" t="s">
        <v>1061</v>
      </c>
      <c r="AJ258" t="s">
        <v>1062</v>
      </c>
      <c r="AM258">
        <f>IFERROR(LEFT($F258,FIND(" - ",$F258)-1),$F258)</f>
      </c>
      <c r="AP258">
        <f>IF($CE258&gt;=1,INDEX($AN:$AN,$CD258+1),"")</f>
      </c>
      <c r="AQ258">
        <f>IF($CE258&gt;=2,INDEX($AN:$AN,$CD258+2),"")</f>
      </c>
      <c r="AR258">
        <f>IF($CE258&gt;=3,INDEX($AN:$AN,$CD258+3),"")</f>
      </c>
      <c r="AS258">
        <f>IF($CE258&gt;=4,INDEX($AN:$AN,$CD258+4),"")</f>
      </c>
      <c r="AT258">
        <f>IF($CE258&gt;=5,INDEX($AN:$AN,$CD258+5),"")</f>
      </c>
      <c r="AU258">
        <f>IF($CE258&gt;=6,INDEX($AN:$AN,$CD258+6),"")</f>
      </c>
      <c r="AV258">
        <f>IF($CE258&gt;=7,INDEX($AN:$AN,$CD258+7),"")</f>
      </c>
      <c r="AW258">
        <f>IF($CE258&gt;=8,INDEX($AN:$AN,$CD258+8),"")</f>
      </c>
      <c r="AX258">
        <f>IF($CE258&gt;=9,INDEX($AN:$AN,$CD258+9),"")</f>
      </c>
      <c r="AY258">
        <f>IF($CE258&gt;=10,INDEX($AN:$AN,$CD258+10),"")</f>
      </c>
      <c r="AZ258">
        <f>IF($CE258&gt;=11,INDEX($AN:$AN,$CD258+11),"")</f>
      </c>
      <c r="BA258">
        <f>IF($CE258&gt;=12,INDEX($AN:$AN,$CD258+12),"")</f>
      </c>
      <c r="BB258">
        <f>IF($CE258&gt;=13,INDEX($AN:$AN,$CD258+13),"")</f>
      </c>
      <c r="BC258">
        <f>IF($CE258&gt;=14,INDEX($AN:$AN,$CD258+14),"")</f>
      </c>
      <c r="BD258">
        <f>IF($CE258&gt;=15,INDEX($AN:$AN,$CD258+15),"")</f>
      </c>
      <c r="BE258">
        <f>IF($CE258&gt;=16,INDEX($AN:$AN,$CD258+16),"")</f>
      </c>
      <c r="BF258">
        <f>IF($CE258&gt;=17,INDEX($AN:$AN,$CD258+17),"")</f>
      </c>
      <c r="BG258">
        <f>IF($CE258&gt;=18,INDEX($AN:$AN,$CD258+18),"")</f>
      </c>
      <c r="BH258">
        <f>IF($CE258&gt;=19,INDEX($AN:$AN,$CD258+19),"")</f>
      </c>
      <c r="BI258">
        <f>IF($CE258&gt;=20,INDEX($AN:$AN,$CD258+20),"")</f>
      </c>
      <c r="BJ258">
        <f>IF($CE258&gt;=21,INDEX($AN:$AN,$CD258+21),"")</f>
      </c>
      <c r="BK258">
        <f>IF($CE258&gt;=22,INDEX($AN:$AN,$CD258+22),"")</f>
      </c>
      <c r="BL258">
        <f>IF($CE258&gt;=23,INDEX($AN:$AN,$CD258+23),"")</f>
      </c>
      <c r="BM258">
        <f>IF($CE258&gt;=24,INDEX($AN:$AN,$CD258+24),"")</f>
      </c>
      <c r="BN258">
        <f>IF($CE258&gt;=25,INDEX($AN:$AN,$CD258+25),"")</f>
      </c>
      <c r="BO258">
        <f>IF($CE258&gt;=26,INDEX($AN:$AN,$CD258+26),"")</f>
      </c>
      <c r="BP258">
        <f>IF($CE258&gt;=27,INDEX($AN:$AN,$CD258+27),"")</f>
      </c>
      <c r="BQ258">
        <f>IF($CE258&gt;=28,INDEX($AN:$AN,$CD258+28),"")</f>
      </c>
      <c r="BR258">
        <f>IF($CE258&gt;=29,INDEX($AN:$AN,$CD258+29),"")</f>
      </c>
      <c r="BS258">
        <f>IF($CE258&gt;=30,INDEX($AN:$AN,$CD258+30),"")</f>
      </c>
      <c r="BT258">
        <f>IF($CE258&gt;=31,INDEX($AN:$AN,$CD258+31),"")</f>
      </c>
      <c r="BU258">
        <f>IF($CE258&gt;=32,INDEX($AN:$AN,$CD258+32),"")</f>
      </c>
      <c r="BV258">
        <f>IF($CE258&gt;=33,INDEX($AN:$AN,$CD258+33),"")</f>
      </c>
      <c r="BW258">
        <f>IF($CE258&gt;=34,INDEX($AN:$AN,$CD258+34),"")</f>
      </c>
      <c r="BX258">
        <f>IF($CE258&gt;=35,INDEX($AN:$AN,$CD258+35),"")</f>
      </c>
      <c r="BY258">
        <f>IF($CE258&gt;=36,INDEX($AN:$AN,$CD258+36),"")</f>
      </c>
      <c r="BZ258">
        <f>IF($CE258&gt;=37,INDEX($AN:$AN,$CD258+37),"")</f>
      </c>
      <c r="CA258">
        <f>IF($CE258&gt;=38,INDEX($AN:$AN,$CD258+38),"")</f>
      </c>
      <c r="CB258">
        <f>IF($CE258&gt;=39,INDEX($AN:$AN,$CD258+39),"")</f>
      </c>
      <c r="CC258">
        <f>IF($CE258&gt;=40,INDEX($AN:$AN,$CD258+40),"")</f>
      </c>
      <c r="CD258">
        <f>IFERROR(MATCH($AM258,$AN$2:$AN$133,0)+1,0)</f>
      </c>
      <c r="CE258">
        <f>IFERROR(INDEX($AO$2:$AO$133,MATCH($AM258,$AN$2:$AN$133,0)),0)</f>
      </c>
      <c r="CF258">
        <f>IFERROR(LEFT($K258,FIND(" - ",$K258)-1),$K258)</f>
      </c>
      <c r="CG258" t="s">
        <v>52</v>
      </c>
      <c r="CI258">
        <f>IF($DD258&gt;=1,INDEX($CG:$CG,$DC258+1),"")</f>
      </c>
      <c r="CJ258">
        <f>IF($DD258&gt;=2,INDEX($CG:$CG,$DC258+2),"")</f>
      </c>
      <c r="CK258">
        <f>IF($DD258&gt;=3,INDEX($CG:$CG,$DC258+3),"")</f>
      </c>
      <c r="CL258">
        <f>IF($DD258&gt;=4,INDEX($CG:$CG,$DC258+4),"")</f>
      </c>
      <c r="CM258">
        <f>IF($DD258&gt;=5,INDEX($CG:$CG,$DC258+5),"")</f>
      </c>
      <c r="CN258">
        <f>IF($DD258&gt;=6,INDEX($CG:$CG,$DC258+6),"")</f>
      </c>
      <c r="CO258">
        <f>IF($DD258&gt;=7,INDEX($CG:$CG,$DC258+7),"")</f>
      </c>
      <c r="CP258">
        <f>IF($DD258&gt;=8,INDEX($CG:$CG,$DC258+8),"")</f>
      </c>
      <c r="CQ258">
        <f>IF($DD258&gt;=9,INDEX($CG:$CG,$DC258+9),"")</f>
      </c>
      <c r="CR258">
        <f>IF($DD258&gt;=10,INDEX($CG:$CG,$DC258+10),"")</f>
      </c>
      <c r="CS258">
        <f>IF($DD258&gt;=11,INDEX($CG:$CG,$DC258+11),"")</f>
      </c>
      <c r="CT258">
        <f>IF($DD258&gt;=12,INDEX($CG:$CG,$DC258+12),"")</f>
      </c>
      <c r="CU258">
        <f>IF($DD258&gt;=13,INDEX($CG:$CG,$DC258+13),"")</f>
      </c>
      <c r="CV258">
        <f>IF($DD258&gt;=14,INDEX($CG:$CG,$DC258+14),"")</f>
      </c>
      <c r="CW258">
        <f>IF($DD258&gt;=15,INDEX($CG:$CG,$DC258+15),"")</f>
      </c>
      <c r="CX258">
        <f>IF($DD258&gt;=16,INDEX($CG:$CG,$DC258+16),"")</f>
      </c>
      <c r="CY258">
        <f>IF($DD258&gt;=17,INDEX($CG:$CG,$DC258+17),"")</f>
      </c>
      <c r="CZ258">
        <f>IF($DD258&gt;=18,INDEX($CG:$CG,$DC258+18),"")</f>
      </c>
      <c r="DA258">
        <f>IF($DD258&gt;=19,INDEX($CG:$CG,$DC258+19),"")</f>
      </c>
      <c r="DB258">
        <f>IF($DD258&gt;=20,INDEX($CG:$CG,$DC258+20),"")</f>
      </c>
      <c r="DC258">
        <f>IFERROR(MATCH($CF258,$CG$2:$CG$1558,0)+1,0)</f>
      </c>
      <c r="DD258">
        <f>IFERROR(INDEX($CH$2:$CH$1558,MATCH($CF258,$CG$2:$CG$1558,0)),0)</f>
      </c>
      <c r="DE258">
        <f>IFERROR(INDEX($AL:$AL,MATCH($G258,$AK:$AK,0))&amp;"","")</f>
      </c>
      <c r="DI258">
        <f>IF($GL258&gt;=1,INDEX($DF:$DF,$GK258+1),"")</f>
      </c>
      <c r="DJ258">
        <f>IF($GL258&gt;=2,INDEX($DF:$DF,$GK258+2),"")</f>
      </c>
      <c r="DK258">
        <f>IF($GL258&gt;=3,INDEX($DF:$DF,$GK258+3),"")</f>
      </c>
      <c r="DL258">
        <f>IF($GL258&gt;=4,INDEX($DF:$DF,$GK258+4),"")</f>
      </c>
      <c r="DM258">
        <f>IF($GL258&gt;=5,INDEX($DF:$DF,$GK258+5),"")</f>
      </c>
      <c r="DN258">
        <f>IF($GL258&gt;=6,INDEX($DF:$DF,$GK258+6),"")</f>
      </c>
      <c r="DO258">
        <f>IF($GL258&gt;=7,INDEX($DF:$DF,$GK258+7),"")</f>
      </c>
      <c r="DP258">
        <f>IF($GL258&gt;=8,INDEX($DF:$DF,$GK258+8),"")</f>
      </c>
      <c r="DQ258">
        <f>IF($GL258&gt;=9,INDEX($DF:$DF,$GK258+9),"")</f>
      </c>
      <c r="DR258">
        <f>IF($GL258&gt;=10,INDEX($DF:$DF,$GK258+10),"")</f>
      </c>
      <c r="DS258">
        <f>IF($GL258&gt;=11,INDEX($DF:$DF,$GK258+11),"")</f>
      </c>
      <c r="DT258">
        <f>IF($GL258&gt;=12,INDEX($DF:$DF,$GK258+12),"")</f>
      </c>
      <c r="DU258">
        <f>IF($GL258&gt;=13,INDEX($DF:$DF,$GK258+13),"")</f>
      </c>
      <c r="DV258">
        <f>IF($GL258&gt;=14,INDEX($DF:$DF,$GK258+14),"")</f>
      </c>
      <c r="DW258">
        <f>IF($GL258&gt;=15,INDEX($DF:$DF,$GK258+15),"")</f>
      </c>
      <c r="DX258">
        <f>IF($GL258&gt;=16,INDEX($DF:$DF,$GK258+16),"")</f>
      </c>
      <c r="DY258">
        <f>IF($GL258&gt;=17,INDEX($DF:$DF,$GK258+17),"")</f>
      </c>
      <c r="DZ258">
        <f>IF($GL258&gt;=18,INDEX($DF:$DF,$GK258+18),"")</f>
      </c>
      <c r="EA258">
        <f>IF($GL258&gt;=19,INDEX($DF:$DF,$GK258+19),"")</f>
      </c>
      <c r="EB258">
        <f>IF($GL258&gt;=20,INDEX($DF:$DF,$GK258+20),"")</f>
      </c>
      <c r="EC258">
        <f>IF($GL258&gt;=21,INDEX($DF:$DF,$GK258+21),"")</f>
      </c>
      <c r="ED258">
        <f>IF($GL258&gt;=22,INDEX($DF:$DF,$GK258+22),"")</f>
      </c>
      <c r="EE258">
        <f>IF($GL258&gt;=23,INDEX($DF:$DF,$GK258+23),"")</f>
      </c>
      <c r="EF258">
        <f>IF($GL258&gt;=24,INDEX($DF:$DF,$GK258+24),"")</f>
      </c>
      <c r="EG258">
        <f>IF($GL258&gt;=25,INDEX($DF:$DF,$GK258+25),"")</f>
      </c>
      <c r="EH258">
        <f>IF($GL258&gt;=26,INDEX($DF:$DF,$GK258+26),"")</f>
      </c>
      <c r="EI258">
        <f>IF($GL258&gt;=27,INDEX($DF:$DF,$GK258+27),"")</f>
      </c>
      <c r="EJ258">
        <f>IF($GL258&gt;=28,INDEX($DF:$DF,$GK258+28),"")</f>
      </c>
      <c r="EK258">
        <f>IF($GL258&gt;=29,INDEX($DF:$DF,$GK258+29),"")</f>
      </c>
      <c r="EL258">
        <f>IF($GL258&gt;=30,INDEX($DF:$DF,$GK258+30),"")</f>
      </c>
      <c r="EM258">
        <f>IF($GL258&gt;=31,INDEX($DF:$DF,$GK258+31),"")</f>
      </c>
      <c r="EN258">
        <f>IF($GL258&gt;=32,INDEX($DF:$DF,$GK258+32),"")</f>
      </c>
      <c r="EO258">
        <f>IF($GL258&gt;=33,INDEX($DF:$DF,$GK258+33),"")</f>
      </c>
      <c r="EP258">
        <f>IF($GL258&gt;=34,INDEX($DF:$DF,$GK258+34),"")</f>
      </c>
      <c r="EQ258">
        <f>IF($GL258&gt;=35,INDEX($DF:$DF,$GK258+35),"")</f>
      </c>
      <c r="ER258">
        <f>IF($GL258&gt;=36,INDEX($DF:$DF,$GK258+36),"")</f>
      </c>
      <c r="ES258">
        <f>IF($GL258&gt;=37,INDEX($DF:$DF,$GK258+37),"")</f>
      </c>
      <c r="ET258">
        <f>IF($GL258&gt;=38,INDEX($DF:$DF,$GK258+38),"")</f>
      </c>
      <c r="EU258">
        <f>IF($GL258&gt;=39,INDEX($DF:$DF,$GK258+39),"")</f>
      </c>
      <c r="EV258">
        <f>IF($GL258&gt;=40,INDEX($DF:$DF,$GK258+40),"")</f>
      </c>
      <c r="EW258">
        <f>IF($GL258&gt;=1,INDEX($DG:$DG,$GK258+1),"")</f>
      </c>
      <c r="EX258">
        <f>IF($GL258&gt;=2,INDEX($DG:$DG,$GK258+2),"")</f>
      </c>
      <c r="EY258">
        <f>IF($GL258&gt;=3,INDEX($DG:$DG,$GK258+3),"")</f>
      </c>
      <c r="EZ258">
        <f>IF($GL258&gt;=4,INDEX($DG:$DG,$GK258+4),"")</f>
      </c>
      <c r="FA258">
        <f>IF($GL258&gt;=5,INDEX($DG:$DG,$GK258+5),"")</f>
      </c>
      <c r="FB258">
        <f>IF($GL258&gt;=6,INDEX($DG:$DG,$GK258+6),"")</f>
      </c>
      <c r="FC258">
        <f>IF($GL258&gt;=7,INDEX($DG:$DG,$GK258+7),"")</f>
      </c>
      <c r="FD258">
        <f>IF($GL258&gt;=8,INDEX($DG:$DG,$GK258+8),"")</f>
      </c>
      <c r="FE258">
        <f>IF($GL258&gt;=9,INDEX($DG:$DG,$GK258+9),"")</f>
      </c>
      <c r="FF258">
        <f>IF($GL258&gt;=10,INDEX($DG:$DG,$GK258+10),"")</f>
      </c>
      <c r="FG258">
        <f>IF($GL258&gt;=11,INDEX($DG:$DG,$GK258+11),"")</f>
      </c>
      <c r="FH258">
        <f>IF($GL258&gt;=12,INDEX($DG:$DG,$GK258+12),"")</f>
      </c>
      <c r="FI258">
        <f>IF($GL258&gt;=13,INDEX($DG:$DG,$GK258+13),"")</f>
      </c>
      <c r="FJ258">
        <f>IF($GL258&gt;=14,INDEX($DG:$DG,$GK258+14),"")</f>
      </c>
      <c r="FK258">
        <f>IF($GL258&gt;=15,INDEX($DG:$DG,$GK258+15),"")</f>
      </c>
      <c r="FL258">
        <f>IF($GL258&gt;=16,INDEX($DG:$DG,$GK258+16),"")</f>
      </c>
      <c r="FM258">
        <f>IF($GL258&gt;=17,INDEX($DG:$DG,$GK258+17),"")</f>
      </c>
      <c r="FN258">
        <f>IF($GL258&gt;=18,INDEX($DG:$DG,$GK258+18),"")</f>
      </c>
      <c r="FO258">
        <f>IF($GL258&gt;=19,INDEX($DG:$DG,$GK258+19),"")</f>
      </c>
      <c r="FP258">
        <f>IF($GL258&gt;=20,INDEX($DG:$DG,$GK258+20),"")</f>
      </c>
      <c r="FQ258">
        <f>IF($GL258&gt;=21,INDEX($DG:$DG,$GK258+21),"")</f>
      </c>
      <c r="FR258">
        <f>IF($GL258&gt;=22,INDEX($DG:$DG,$GK258+22),"")</f>
      </c>
      <c r="FS258">
        <f>IF($GL258&gt;=23,INDEX($DG:$DG,$GK258+23),"")</f>
      </c>
      <c r="FT258">
        <f>IF($GL258&gt;=24,INDEX($DG:$DG,$GK258+24),"")</f>
      </c>
      <c r="FU258">
        <f>IF($GL258&gt;=25,INDEX($DG:$DG,$GK258+25),"")</f>
      </c>
      <c r="FV258">
        <f>IF($GL258&gt;=26,INDEX($DG:$DG,$GK258+26),"")</f>
      </c>
      <c r="FW258">
        <f>IF($GL258&gt;=27,INDEX($DG:$DG,$GK258+27),"")</f>
      </c>
      <c r="FX258">
        <f>IF($GL258&gt;=28,INDEX($DG:$DG,$GK258+28),"")</f>
      </c>
      <c r="FY258">
        <f>IF($GL258&gt;=29,INDEX($DG:$DG,$GK258+29),"")</f>
      </c>
      <c r="FZ258">
        <f>IF($GL258&gt;=30,INDEX($DG:$DG,$GK258+30),"")</f>
      </c>
      <c r="GA258">
        <f>IF($GL258&gt;=31,INDEX($DG:$DG,$GK258+31),"")</f>
      </c>
      <c r="GB258">
        <f>IF($GL258&gt;=32,INDEX($DG:$DG,$GK258+32),"")</f>
      </c>
      <c r="GC258">
        <f>IF($GL258&gt;=33,INDEX($DG:$DG,$GK258+33),"")</f>
      </c>
      <c r="GD258">
        <f>IF($GL258&gt;=34,INDEX($DG:$DG,$GK258+34),"")</f>
      </c>
      <c r="GE258">
        <f>IF($GL258&gt;=35,INDEX($DG:$DG,$GK258+35),"")</f>
      </c>
      <c r="GF258">
        <f>IF($GL258&gt;=36,INDEX($DG:$DG,$GK258+36),"")</f>
      </c>
      <c r="GG258">
        <f>IF($GL258&gt;=37,INDEX($DG:$DG,$GK258+37),"")</f>
      </c>
      <c r="GH258">
        <f>IF($GL258&gt;=38,INDEX($DG:$DG,$GK258+38),"")</f>
      </c>
      <c r="GI258">
        <f>IF($GL258&gt;=39,INDEX($DG:$DG,$GK258+39),"")</f>
      </c>
      <c r="GJ258">
        <f>IF($GL258&gt;=40,INDEX($DG:$DG,$GK258+40),"")</f>
      </c>
      <c r="GK258">
        <f>IFERROR(MATCH($DE258,$DF$2:$DF$166,0)+1,0)</f>
      </c>
      <c r="GL258">
        <f>IFERROR(INDEX($DH$2:$DH$166,MATCH($DE258,$DF$2:$DF$166,0)),0)</f>
      </c>
      <c r="GM258">
        <f>IFERROR(MATCH($H258,$DI$258:$EV$258,0),0)</f>
      </c>
      <c r="GN258">
        <f>IF($GM258&gt;0,INDEX($EW$258:$GJ$258,$GM258),"")</f>
      </c>
      <c r="GO258" t="s">
        <v>799</v>
      </c>
      <c r="GQ258">
        <f>IF($IZ258&gt;=1,INDEX($GO:$GO,$IY258+1),"")</f>
      </c>
      <c r="GR258">
        <f>IF($IZ258&gt;=2,INDEX($GO:$GO,$IY258+2),"")</f>
      </c>
      <c r="GS258">
        <f>IF($IZ258&gt;=3,INDEX($GO:$GO,$IY258+3),"")</f>
      </c>
      <c r="GT258">
        <f>IF($IZ258&gt;=4,INDEX($GO:$GO,$IY258+4),"")</f>
      </c>
      <c r="GU258">
        <f>IF($IZ258&gt;=5,INDEX($GO:$GO,$IY258+5),"")</f>
      </c>
      <c r="GV258">
        <f>IF($IZ258&gt;=6,INDEX($GO:$GO,$IY258+6),"")</f>
      </c>
      <c r="GW258">
        <f>IF($IZ258&gt;=7,INDEX($GO:$GO,$IY258+7),"")</f>
      </c>
      <c r="GX258">
        <f>IF($IZ258&gt;=8,INDEX($GO:$GO,$IY258+8),"")</f>
      </c>
      <c r="GY258">
        <f>IF($IZ258&gt;=9,INDEX($GO:$GO,$IY258+9),"")</f>
      </c>
      <c r="GZ258">
        <f>IF($IZ258&gt;=10,INDEX($GO:$GO,$IY258+10),"")</f>
      </c>
      <c r="HA258">
        <f>IF($IZ258&gt;=11,INDEX($GO:$GO,$IY258+11),"")</f>
      </c>
      <c r="HB258">
        <f>IF($IZ258&gt;=12,INDEX($GO:$GO,$IY258+12),"")</f>
      </c>
      <c r="HC258">
        <f>IF($IZ258&gt;=13,INDEX($GO:$GO,$IY258+13),"")</f>
      </c>
      <c r="HD258">
        <f>IF($IZ258&gt;=14,INDEX($GO:$GO,$IY258+14),"")</f>
      </c>
      <c r="HE258">
        <f>IF($IZ258&gt;=15,INDEX($GO:$GO,$IY258+15),"")</f>
      </c>
      <c r="HF258">
        <f>IF($IZ258&gt;=16,INDEX($GO:$GO,$IY258+16),"")</f>
      </c>
      <c r="HG258">
        <f>IF($IZ258&gt;=17,INDEX($GO:$GO,$IY258+17),"")</f>
      </c>
      <c r="HH258">
        <f>IF($IZ258&gt;=18,INDEX($GO:$GO,$IY258+18),"")</f>
      </c>
      <c r="HI258">
        <f>IF($IZ258&gt;=19,INDEX($GO:$GO,$IY258+19),"")</f>
      </c>
      <c r="HJ258">
        <f>IF($IZ258&gt;=20,INDEX($GO:$GO,$IY258+20),"")</f>
      </c>
      <c r="HK258">
        <f>IF($IZ258&gt;=21,INDEX($GO:$GO,$IY258+21),"")</f>
      </c>
      <c r="HL258">
        <f>IF($IZ258&gt;=22,INDEX($GO:$GO,$IY258+22),"")</f>
      </c>
      <c r="HM258">
        <f>IF($IZ258&gt;=23,INDEX($GO:$GO,$IY258+23),"")</f>
      </c>
      <c r="HN258">
        <f>IF($IZ258&gt;=24,INDEX($GO:$GO,$IY258+24),"")</f>
      </c>
      <c r="HO258">
        <f>IF($IZ258&gt;=25,INDEX($GO:$GO,$IY258+25),"")</f>
      </c>
      <c r="HP258">
        <f>IF($IZ258&gt;=26,INDEX($GO:$GO,$IY258+26),"")</f>
      </c>
      <c r="HQ258">
        <f>IF($IZ258&gt;=27,INDEX($GO:$GO,$IY258+27),"")</f>
      </c>
      <c r="HR258">
        <f>IF($IZ258&gt;=28,INDEX($GO:$GO,$IY258+28),"")</f>
      </c>
      <c r="HS258">
        <f>IF($IZ258&gt;=29,INDEX($GO:$GO,$IY258+29),"")</f>
      </c>
      <c r="HT258">
        <f>IF($IZ258&gt;=30,INDEX($GO:$GO,$IY258+30),"")</f>
      </c>
      <c r="HU258">
        <f>IF($IZ258&gt;=31,INDEX($GO:$GO,$IY258+31),"")</f>
      </c>
      <c r="HV258">
        <f>IF($IZ258&gt;=32,INDEX($GO:$GO,$IY258+32),"")</f>
      </c>
      <c r="HW258">
        <f>IF($IZ258&gt;=33,INDEX($GO:$GO,$IY258+33),"")</f>
      </c>
      <c r="HX258">
        <f>IF($IZ258&gt;=34,INDEX($GO:$GO,$IY258+34),"")</f>
      </c>
      <c r="HY258">
        <f>IF($IZ258&gt;=35,INDEX($GO:$GO,$IY258+35),"")</f>
      </c>
      <c r="HZ258">
        <f>IF($IZ258&gt;=36,INDEX($GO:$GO,$IY258+36),"")</f>
      </c>
      <c r="IA258">
        <f>IF($IZ258&gt;=37,INDEX($GO:$GO,$IY258+37),"")</f>
      </c>
      <c r="IB258">
        <f>IF($IZ258&gt;=38,INDEX($GO:$GO,$IY258+38),"")</f>
      </c>
      <c r="IC258">
        <f>IF($IZ258&gt;=39,INDEX($GO:$GO,$IY258+39),"")</f>
      </c>
      <c r="ID258">
        <f>IF($IZ258&gt;=40,INDEX($GO:$GO,$IY258+40),"")</f>
      </c>
      <c r="IE258">
        <f>IF($IZ258&gt;=41,INDEX($GO:$GO,$IY258+41),"")</f>
      </c>
      <c r="IF258">
        <f>IF($IZ258&gt;=42,INDEX($GO:$GO,$IY258+42),"")</f>
      </c>
      <c r="IG258">
        <f>IF($IZ258&gt;=43,INDEX($GO:$GO,$IY258+43),"")</f>
      </c>
      <c r="IH258">
        <f>IF($IZ258&gt;=44,INDEX($GO:$GO,$IY258+44),"")</f>
      </c>
      <c r="II258">
        <f>IF($IZ258&gt;=45,INDEX($GO:$GO,$IY258+45),"")</f>
      </c>
      <c r="IJ258">
        <f>IF($IZ258&gt;=46,INDEX($GO:$GO,$IY258+46),"")</f>
      </c>
      <c r="IK258">
        <f>IF($IZ258&gt;=47,INDEX($GO:$GO,$IY258+47),"")</f>
      </c>
      <c r="IL258">
        <f>IF($IZ258&gt;=48,INDEX($GO:$GO,$IY258+48),"")</f>
      </c>
      <c r="IM258">
        <f>IF($IZ258&gt;=49,INDEX($GO:$GO,$IY258+49),"")</f>
      </c>
      <c r="IN258">
        <f>IF($IZ258&gt;=50,INDEX($GO:$GO,$IY258+50),"")</f>
      </c>
      <c r="IO258">
        <f>IF($IZ258&gt;=51,INDEX($GO:$GO,$IY258+51),"")</f>
      </c>
      <c r="IP258">
        <f>IF($IZ258&gt;=52,INDEX($GO:$GO,$IY258+52),"")</f>
      </c>
      <c r="IQ258">
        <f>IF($IZ258&gt;=53,INDEX($GO:$GO,$IY258+53),"")</f>
      </c>
      <c r="IR258">
        <f>IF($IZ258&gt;=54,INDEX($GO:$GO,$IY258+54),"")</f>
      </c>
      <c r="IS258">
        <f>IF($IZ258&gt;=55,INDEX($GO:$GO,$IY258+55),"")</f>
      </c>
      <c r="IT258">
        <f>IF($IZ258&gt;=56,INDEX($GO:$GO,$IY258+56),"")</f>
      </c>
      <c r="IU258">
        <f>IF($IZ258&gt;=57,INDEX($GO:$GO,$IY258+57),"")</f>
      </c>
      <c r="IV258">
        <f>IF($IZ258&gt;=58,INDEX($GO:$GO,$IY258+58),"")</f>
      </c>
      <c r="IW258">
        <f>IF($IZ258&gt;=59,INDEX($GO:$GO,$IY258+59),"")</f>
      </c>
      <c r="IX258">
        <f>IF($IZ258&gt;=60,INDEX($GO:$GO,$IY258+60),"")</f>
      </c>
      <c r="IY258">
        <f>IFERROR(MATCH($GN258,$GO$2:$GO$827,0)+1,0)</f>
      </c>
      <c r="IZ258">
        <f>IFERROR(INDEX($GP$2:$GP$827,MATCH($GN258,$GO$2:$GO$827,0)),0)</f>
      </c>
      <c r="JA258" t="s">
        <v>23</v>
      </c>
      <c r="JB258" t="s">
        <v>23</v>
      </c>
    </row>
    <row r="259" spans="1:262" x14ac:dyDescent="0.25">
      <c r="F259" s="1"/>
      <c r="G259" s="1"/>
      <c r="H259" s="1"/>
      <c r="I259" s="1"/>
      <c r="J259" s="1">
        <f>IFERROR(IF(FIND(" - ",$F259)&gt;0,MID($F259,FIND(" - ",$F259)+3,LEN($F259)),""),"")</f>
      </c>
      <c r="L259" s="1"/>
      <c r="N259" t="s">
        <v>23</v>
      </c>
      <c r="P259">
        <f>IF(OR($N259="",$O259=""),"",IFERROR($N259/$O259,0))</f>
      </c>
      <c r="Q259">
        <f>IF($N259="","",
IF($G259="","",
IF(ISNUMBER(SEARCH("exempt",LOWER($G259))),0,
$N259*(VALUE(SUBSTITUTE($G259,"%",""))/100))))</f>
      </c>
      <c r="W259">
        <f>IF($N259="","",
SUM($N259,$Q259,$U259,$R259,$T259)-
IF($V259="",0,VALUE($V259)))</f>
      </c>
      <c r="AE259" t="s">
        <v>1063</v>
      </c>
      <c r="AJ259" t="s">
        <v>1064</v>
      </c>
      <c r="AM259">
        <f>IFERROR(LEFT($F259,FIND(" - ",$F259)-1),$F259)</f>
      </c>
      <c r="AP259">
        <f>IF($CE259&gt;=1,INDEX($AN:$AN,$CD259+1),"")</f>
      </c>
      <c r="AQ259">
        <f>IF($CE259&gt;=2,INDEX($AN:$AN,$CD259+2),"")</f>
      </c>
      <c r="AR259">
        <f>IF($CE259&gt;=3,INDEX($AN:$AN,$CD259+3),"")</f>
      </c>
      <c r="AS259">
        <f>IF($CE259&gt;=4,INDEX($AN:$AN,$CD259+4),"")</f>
      </c>
      <c r="AT259">
        <f>IF($CE259&gt;=5,INDEX($AN:$AN,$CD259+5),"")</f>
      </c>
      <c r="AU259">
        <f>IF($CE259&gt;=6,INDEX($AN:$AN,$CD259+6),"")</f>
      </c>
      <c r="AV259">
        <f>IF($CE259&gt;=7,INDEX($AN:$AN,$CD259+7),"")</f>
      </c>
      <c r="AW259">
        <f>IF($CE259&gt;=8,INDEX($AN:$AN,$CD259+8),"")</f>
      </c>
      <c r="AX259">
        <f>IF($CE259&gt;=9,INDEX($AN:$AN,$CD259+9),"")</f>
      </c>
      <c r="AY259">
        <f>IF($CE259&gt;=10,INDEX($AN:$AN,$CD259+10),"")</f>
      </c>
      <c r="AZ259">
        <f>IF($CE259&gt;=11,INDEX($AN:$AN,$CD259+11),"")</f>
      </c>
      <c r="BA259">
        <f>IF($CE259&gt;=12,INDEX($AN:$AN,$CD259+12),"")</f>
      </c>
      <c r="BB259">
        <f>IF($CE259&gt;=13,INDEX($AN:$AN,$CD259+13),"")</f>
      </c>
      <c r="BC259">
        <f>IF($CE259&gt;=14,INDEX($AN:$AN,$CD259+14),"")</f>
      </c>
      <c r="BD259">
        <f>IF($CE259&gt;=15,INDEX($AN:$AN,$CD259+15),"")</f>
      </c>
      <c r="BE259">
        <f>IF($CE259&gt;=16,INDEX($AN:$AN,$CD259+16),"")</f>
      </c>
      <c r="BF259">
        <f>IF($CE259&gt;=17,INDEX($AN:$AN,$CD259+17),"")</f>
      </c>
      <c r="BG259">
        <f>IF($CE259&gt;=18,INDEX($AN:$AN,$CD259+18),"")</f>
      </c>
      <c r="BH259">
        <f>IF($CE259&gt;=19,INDEX($AN:$AN,$CD259+19),"")</f>
      </c>
      <c r="BI259">
        <f>IF($CE259&gt;=20,INDEX($AN:$AN,$CD259+20),"")</f>
      </c>
      <c r="BJ259">
        <f>IF($CE259&gt;=21,INDEX($AN:$AN,$CD259+21),"")</f>
      </c>
      <c r="BK259">
        <f>IF($CE259&gt;=22,INDEX($AN:$AN,$CD259+22),"")</f>
      </c>
      <c r="BL259">
        <f>IF($CE259&gt;=23,INDEX($AN:$AN,$CD259+23),"")</f>
      </c>
      <c r="BM259">
        <f>IF($CE259&gt;=24,INDEX($AN:$AN,$CD259+24),"")</f>
      </c>
      <c r="BN259">
        <f>IF($CE259&gt;=25,INDEX($AN:$AN,$CD259+25),"")</f>
      </c>
      <c r="BO259">
        <f>IF($CE259&gt;=26,INDEX($AN:$AN,$CD259+26),"")</f>
      </c>
      <c r="BP259">
        <f>IF($CE259&gt;=27,INDEX($AN:$AN,$CD259+27),"")</f>
      </c>
      <c r="BQ259">
        <f>IF($CE259&gt;=28,INDEX($AN:$AN,$CD259+28),"")</f>
      </c>
      <c r="BR259">
        <f>IF($CE259&gt;=29,INDEX($AN:$AN,$CD259+29),"")</f>
      </c>
      <c r="BS259">
        <f>IF($CE259&gt;=30,INDEX($AN:$AN,$CD259+30),"")</f>
      </c>
      <c r="BT259">
        <f>IF($CE259&gt;=31,INDEX($AN:$AN,$CD259+31),"")</f>
      </c>
      <c r="BU259">
        <f>IF($CE259&gt;=32,INDEX($AN:$AN,$CD259+32),"")</f>
      </c>
      <c r="BV259">
        <f>IF($CE259&gt;=33,INDEX($AN:$AN,$CD259+33),"")</f>
      </c>
      <c r="BW259">
        <f>IF($CE259&gt;=34,INDEX($AN:$AN,$CD259+34),"")</f>
      </c>
      <c r="BX259">
        <f>IF($CE259&gt;=35,INDEX($AN:$AN,$CD259+35),"")</f>
      </c>
      <c r="BY259">
        <f>IF($CE259&gt;=36,INDEX($AN:$AN,$CD259+36),"")</f>
      </c>
      <c r="BZ259">
        <f>IF($CE259&gt;=37,INDEX($AN:$AN,$CD259+37),"")</f>
      </c>
      <c r="CA259">
        <f>IF($CE259&gt;=38,INDEX($AN:$AN,$CD259+38),"")</f>
      </c>
      <c r="CB259">
        <f>IF($CE259&gt;=39,INDEX($AN:$AN,$CD259+39),"")</f>
      </c>
      <c r="CC259">
        <f>IF($CE259&gt;=40,INDEX($AN:$AN,$CD259+40),"")</f>
      </c>
      <c r="CD259">
        <f>IFERROR(MATCH($AM259,$AN$2:$AN$133,0)+1,0)</f>
      </c>
      <c r="CE259">
        <f>IFERROR(INDEX($AO$2:$AO$133,MATCH($AM259,$AN$2:$AN$133,0)),0)</f>
      </c>
      <c r="CF259">
        <f>IFERROR(LEFT($K259,FIND(" - ",$K259)-1),$K259)</f>
      </c>
      <c r="CG259" t="s">
        <v>117</v>
      </c>
      <c r="CI259">
        <f>IF($DD259&gt;=1,INDEX($CG:$CG,$DC259+1),"")</f>
      </c>
      <c r="CJ259">
        <f>IF($DD259&gt;=2,INDEX($CG:$CG,$DC259+2),"")</f>
      </c>
      <c r="CK259">
        <f>IF($DD259&gt;=3,INDEX($CG:$CG,$DC259+3),"")</f>
      </c>
      <c r="CL259">
        <f>IF($DD259&gt;=4,INDEX($CG:$CG,$DC259+4),"")</f>
      </c>
      <c r="CM259">
        <f>IF($DD259&gt;=5,INDEX($CG:$CG,$DC259+5),"")</f>
      </c>
      <c r="CN259">
        <f>IF($DD259&gt;=6,INDEX($CG:$CG,$DC259+6),"")</f>
      </c>
      <c r="CO259">
        <f>IF($DD259&gt;=7,INDEX($CG:$CG,$DC259+7),"")</f>
      </c>
      <c r="CP259">
        <f>IF($DD259&gt;=8,INDEX($CG:$CG,$DC259+8),"")</f>
      </c>
      <c r="CQ259">
        <f>IF($DD259&gt;=9,INDEX($CG:$CG,$DC259+9),"")</f>
      </c>
      <c r="CR259">
        <f>IF($DD259&gt;=10,INDEX($CG:$CG,$DC259+10),"")</f>
      </c>
      <c r="CS259">
        <f>IF($DD259&gt;=11,INDEX($CG:$CG,$DC259+11),"")</f>
      </c>
      <c r="CT259">
        <f>IF($DD259&gt;=12,INDEX($CG:$CG,$DC259+12),"")</f>
      </c>
      <c r="CU259">
        <f>IF($DD259&gt;=13,INDEX($CG:$CG,$DC259+13),"")</f>
      </c>
      <c r="CV259">
        <f>IF($DD259&gt;=14,INDEX($CG:$CG,$DC259+14),"")</f>
      </c>
      <c r="CW259">
        <f>IF($DD259&gt;=15,INDEX($CG:$CG,$DC259+15),"")</f>
      </c>
      <c r="CX259">
        <f>IF($DD259&gt;=16,INDEX($CG:$CG,$DC259+16),"")</f>
      </c>
      <c r="CY259">
        <f>IF($DD259&gt;=17,INDEX($CG:$CG,$DC259+17),"")</f>
      </c>
      <c r="CZ259">
        <f>IF($DD259&gt;=18,INDEX($CG:$CG,$DC259+18),"")</f>
      </c>
      <c r="DA259">
        <f>IF($DD259&gt;=19,INDEX($CG:$CG,$DC259+19),"")</f>
      </c>
      <c r="DB259">
        <f>IF($DD259&gt;=20,INDEX($CG:$CG,$DC259+20),"")</f>
      </c>
      <c r="DC259">
        <f>IFERROR(MATCH($CF259,$CG$2:$CG$1558,0)+1,0)</f>
      </c>
      <c r="DD259">
        <f>IFERROR(INDEX($CH$2:$CH$1558,MATCH($CF259,$CG$2:$CG$1558,0)),0)</f>
      </c>
      <c r="DE259">
        <f>IFERROR(INDEX($AL:$AL,MATCH($G259,$AK:$AK,0))&amp;"","")</f>
      </c>
      <c r="DI259">
        <f>IF($GL259&gt;=1,INDEX($DF:$DF,$GK259+1),"")</f>
      </c>
      <c r="DJ259">
        <f>IF($GL259&gt;=2,INDEX($DF:$DF,$GK259+2),"")</f>
      </c>
      <c r="DK259">
        <f>IF($GL259&gt;=3,INDEX($DF:$DF,$GK259+3),"")</f>
      </c>
      <c r="DL259">
        <f>IF($GL259&gt;=4,INDEX($DF:$DF,$GK259+4),"")</f>
      </c>
      <c r="DM259">
        <f>IF($GL259&gt;=5,INDEX($DF:$DF,$GK259+5),"")</f>
      </c>
      <c r="DN259">
        <f>IF($GL259&gt;=6,INDEX($DF:$DF,$GK259+6),"")</f>
      </c>
      <c r="DO259">
        <f>IF($GL259&gt;=7,INDEX($DF:$DF,$GK259+7),"")</f>
      </c>
      <c r="DP259">
        <f>IF($GL259&gt;=8,INDEX($DF:$DF,$GK259+8),"")</f>
      </c>
      <c r="DQ259">
        <f>IF($GL259&gt;=9,INDEX($DF:$DF,$GK259+9),"")</f>
      </c>
      <c r="DR259">
        <f>IF($GL259&gt;=10,INDEX($DF:$DF,$GK259+10),"")</f>
      </c>
      <c r="DS259">
        <f>IF($GL259&gt;=11,INDEX($DF:$DF,$GK259+11),"")</f>
      </c>
      <c r="DT259">
        <f>IF($GL259&gt;=12,INDEX($DF:$DF,$GK259+12),"")</f>
      </c>
      <c r="DU259">
        <f>IF($GL259&gt;=13,INDEX($DF:$DF,$GK259+13),"")</f>
      </c>
      <c r="DV259">
        <f>IF($GL259&gt;=14,INDEX($DF:$DF,$GK259+14),"")</f>
      </c>
      <c r="DW259">
        <f>IF($GL259&gt;=15,INDEX($DF:$DF,$GK259+15),"")</f>
      </c>
      <c r="DX259">
        <f>IF($GL259&gt;=16,INDEX($DF:$DF,$GK259+16),"")</f>
      </c>
      <c r="DY259">
        <f>IF($GL259&gt;=17,INDEX($DF:$DF,$GK259+17),"")</f>
      </c>
      <c r="DZ259">
        <f>IF($GL259&gt;=18,INDEX($DF:$DF,$GK259+18),"")</f>
      </c>
      <c r="EA259">
        <f>IF($GL259&gt;=19,INDEX($DF:$DF,$GK259+19),"")</f>
      </c>
      <c r="EB259">
        <f>IF($GL259&gt;=20,INDEX($DF:$DF,$GK259+20),"")</f>
      </c>
      <c r="EC259">
        <f>IF($GL259&gt;=21,INDEX($DF:$DF,$GK259+21),"")</f>
      </c>
      <c r="ED259">
        <f>IF($GL259&gt;=22,INDEX($DF:$DF,$GK259+22),"")</f>
      </c>
      <c r="EE259">
        <f>IF($GL259&gt;=23,INDEX($DF:$DF,$GK259+23),"")</f>
      </c>
      <c r="EF259">
        <f>IF($GL259&gt;=24,INDEX($DF:$DF,$GK259+24),"")</f>
      </c>
      <c r="EG259">
        <f>IF($GL259&gt;=25,INDEX($DF:$DF,$GK259+25),"")</f>
      </c>
      <c r="EH259">
        <f>IF($GL259&gt;=26,INDEX($DF:$DF,$GK259+26),"")</f>
      </c>
      <c r="EI259">
        <f>IF($GL259&gt;=27,INDEX($DF:$DF,$GK259+27),"")</f>
      </c>
      <c r="EJ259">
        <f>IF($GL259&gt;=28,INDEX($DF:$DF,$GK259+28),"")</f>
      </c>
      <c r="EK259">
        <f>IF($GL259&gt;=29,INDEX($DF:$DF,$GK259+29),"")</f>
      </c>
      <c r="EL259">
        <f>IF($GL259&gt;=30,INDEX($DF:$DF,$GK259+30),"")</f>
      </c>
      <c r="EM259">
        <f>IF($GL259&gt;=31,INDEX($DF:$DF,$GK259+31),"")</f>
      </c>
      <c r="EN259">
        <f>IF($GL259&gt;=32,INDEX($DF:$DF,$GK259+32),"")</f>
      </c>
      <c r="EO259">
        <f>IF($GL259&gt;=33,INDEX($DF:$DF,$GK259+33),"")</f>
      </c>
      <c r="EP259">
        <f>IF($GL259&gt;=34,INDEX($DF:$DF,$GK259+34),"")</f>
      </c>
      <c r="EQ259">
        <f>IF($GL259&gt;=35,INDEX($DF:$DF,$GK259+35),"")</f>
      </c>
      <c r="ER259">
        <f>IF($GL259&gt;=36,INDEX($DF:$DF,$GK259+36),"")</f>
      </c>
      <c r="ES259">
        <f>IF($GL259&gt;=37,INDEX($DF:$DF,$GK259+37),"")</f>
      </c>
      <c r="ET259">
        <f>IF($GL259&gt;=38,INDEX($DF:$DF,$GK259+38),"")</f>
      </c>
      <c r="EU259">
        <f>IF($GL259&gt;=39,INDEX($DF:$DF,$GK259+39),"")</f>
      </c>
      <c r="EV259">
        <f>IF($GL259&gt;=40,INDEX($DF:$DF,$GK259+40),"")</f>
      </c>
      <c r="EW259">
        <f>IF($GL259&gt;=1,INDEX($DG:$DG,$GK259+1),"")</f>
      </c>
      <c r="EX259">
        <f>IF($GL259&gt;=2,INDEX($DG:$DG,$GK259+2),"")</f>
      </c>
      <c r="EY259">
        <f>IF($GL259&gt;=3,INDEX($DG:$DG,$GK259+3),"")</f>
      </c>
      <c r="EZ259">
        <f>IF($GL259&gt;=4,INDEX($DG:$DG,$GK259+4),"")</f>
      </c>
      <c r="FA259">
        <f>IF($GL259&gt;=5,INDEX($DG:$DG,$GK259+5),"")</f>
      </c>
      <c r="FB259">
        <f>IF($GL259&gt;=6,INDEX($DG:$DG,$GK259+6),"")</f>
      </c>
      <c r="FC259">
        <f>IF($GL259&gt;=7,INDEX($DG:$DG,$GK259+7),"")</f>
      </c>
      <c r="FD259">
        <f>IF($GL259&gt;=8,INDEX($DG:$DG,$GK259+8),"")</f>
      </c>
      <c r="FE259">
        <f>IF($GL259&gt;=9,INDEX($DG:$DG,$GK259+9),"")</f>
      </c>
      <c r="FF259">
        <f>IF($GL259&gt;=10,INDEX($DG:$DG,$GK259+10),"")</f>
      </c>
      <c r="FG259">
        <f>IF($GL259&gt;=11,INDEX($DG:$DG,$GK259+11),"")</f>
      </c>
      <c r="FH259">
        <f>IF($GL259&gt;=12,INDEX($DG:$DG,$GK259+12),"")</f>
      </c>
      <c r="FI259">
        <f>IF($GL259&gt;=13,INDEX($DG:$DG,$GK259+13),"")</f>
      </c>
      <c r="FJ259">
        <f>IF($GL259&gt;=14,INDEX($DG:$DG,$GK259+14),"")</f>
      </c>
      <c r="FK259">
        <f>IF($GL259&gt;=15,INDEX($DG:$DG,$GK259+15),"")</f>
      </c>
      <c r="FL259">
        <f>IF($GL259&gt;=16,INDEX($DG:$DG,$GK259+16),"")</f>
      </c>
      <c r="FM259">
        <f>IF($GL259&gt;=17,INDEX($DG:$DG,$GK259+17),"")</f>
      </c>
      <c r="FN259">
        <f>IF($GL259&gt;=18,INDEX($DG:$DG,$GK259+18),"")</f>
      </c>
      <c r="FO259">
        <f>IF($GL259&gt;=19,INDEX($DG:$DG,$GK259+19),"")</f>
      </c>
      <c r="FP259">
        <f>IF($GL259&gt;=20,INDEX($DG:$DG,$GK259+20),"")</f>
      </c>
      <c r="FQ259">
        <f>IF($GL259&gt;=21,INDEX($DG:$DG,$GK259+21),"")</f>
      </c>
      <c r="FR259">
        <f>IF($GL259&gt;=22,INDEX($DG:$DG,$GK259+22),"")</f>
      </c>
      <c r="FS259">
        <f>IF($GL259&gt;=23,INDEX($DG:$DG,$GK259+23),"")</f>
      </c>
      <c r="FT259">
        <f>IF($GL259&gt;=24,INDEX($DG:$DG,$GK259+24),"")</f>
      </c>
      <c r="FU259">
        <f>IF($GL259&gt;=25,INDEX($DG:$DG,$GK259+25),"")</f>
      </c>
      <c r="FV259">
        <f>IF($GL259&gt;=26,INDEX($DG:$DG,$GK259+26),"")</f>
      </c>
      <c r="FW259">
        <f>IF($GL259&gt;=27,INDEX($DG:$DG,$GK259+27),"")</f>
      </c>
      <c r="FX259">
        <f>IF($GL259&gt;=28,INDEX($DG:$DG,$GK259+28),"")</f>
      </c>
      <c r="FY259">
        <f>IF($GL259&gt;=29,INDEX($DG:$DG,$GK259+29),"")</f>
      </c>
      <c r="FZ259">
        <f>IF($GL259&gt;=30,INDEX($DG:$DG,$GK259+30),"")</f>
      </c>
      <c r="GA259">
        <f>IF($GL259&gt;=31,INDEX($DG:$DG,$GK259+31),"")</f>
      </c>
      <c r="GB259">
        <f>IF($GL259&gt;=32,INDEX($DG:$DG,$GK259+32),"")</f>
      </c>
      <c r="GC259">
        <f>IF($GL259&gt;=33,INDEX($DG:$DG,$GK259+33),"")</f>
      </c>
      <c r="GD259">
        <f>IF($GL259&gt;=34,INDEX($DG:$DG,$GK259+34),"")</f>
      </c>
      <c r="GE259">
        <f>IF($GL259&gt;=35,INDEX($DG:$DG,$GK259+35),"")</f>
      </c>
      <c r="GF259">
        <f>IF($GL259&gt;=36,INDEX($DG:$DG,$GK259+36),"")</f>
      </c>
      <c r="GG259">
        <f>IF($GL259&gt;=37,INDEX($DG:$DG,$GK259+37),"")</f>
      </c>
      <c r="GH259">
        <f>IF($GL259&gt;=38,INDEX($DG:$DG,$GK259+38),"")</f>
      </c>
      <c r="GI259">
        <f>IF($GL259&gt;=39,INDEX($DG:$DG,$GK259+39),"")</f>
      </c>
      <c r="GJ259">
        <f>IF($GL259&gt;=40,INDEX($DG:$DG,$GK259+40),"")</f>
      </c>
      <c r="GK259">
        <f>IFERROR(MATCH($DE259,$DF$2:$DF$166,0)+1,0)</f>
      </c>
      <c r="GL259">
        <f>IFERROR(INDEX($DH$2:$DH$166,MATCH($DE259,$DF$2:$DF$166,0)),0)</f>
      </c>
      <c r="GM259">
        <f>IFERROR(MATCH($H259,$DI$259:$EV$259,0),0)</f>
      </c>
      <c r="GN259">
        <f>IF($GM259&gt;0,INDEX($EW$259:$GJ$259,$GM259),"")</f>
      </c>
      <c r="GO259" t="s">
        <v>803</v>
      </c>
      <c r="GQ259">
        <f>IF($IZ259&gt;=1,INDEX($GO:$GO,$IY259+1),"")</f>
      </c>
      <c r="GR259">
        <f>IF($IZ259&gt;=2,INDEX($GO:$GO,$IY259+2),"")</f>
      </c>
      <c r="GS259">
        <f>IF($IZ259&gt;=3,INDEX($GO:$GO,$IY259+3),"")</f>
      </c>
      <c r="GT259">
        <f>IF($IZ259&gt;=4,INDEX($GO:$GO,$IY259+4),"")</f>
      </c>
      <c r="GU259">
        <f>IF($IZ259&gt;=5,INDEX($GO:$GO,$IY259+5),"")</f>
      </c>
      <c r="GV259">
        <f>IF($IZ259&gt;=6,INDEX($GO:$GO,$IY259+6),"")</f>
      </c>
      <c r="GW259">
        <f>IF($IZ259&gt;=7,INDEX($GO:$GO,$IY259+7),"")</f>
      </c>
      <c r="GX259">
        <f>IF($IZ259&gt;=8,INDEX($GO:$GO,$IY259+8),"")</f>
      </c>
      <c r="GY259">
        <f>IF($IZ259&gt;=9,INDEX($GO:$GO,$IY259+9),"")</f>
      </c>
      <c r="GZ259">
        <f>IF($IZ259&gt;=10,INDEX($GO:$GO,$IY259+10),"")</f>
      </c>
      <c r="HA259">
        <f>IF($IZ259&gt;=11,INDEX($GO:$GO,$IY259+11),"")</f>
      </c>
      <c r="HB259">
        <f>IF($IZ259&gt;=12,INDEX($GO:$GO,$IY259+12),"")</f>
      </c>
      <c r="HC259">
        <f>IF($IZ259&gt;=13,INDEX($GO:$GO,$IY259+13),"")</f>
      </c>
      <c r="HD259">
        <f>IF($IZ259&gt;=14,INDEX($GO:$GO,$IY259+14),"")</f>
      </c>
      <c r="HE259">
        <f>IF($IZ259&gt;=15,INDEX($GO:$GO,$IY259+15),"")</f>
      </c>
      <c r="HF259">
        <f>IF($IZ259&gt;=16,INDEX($GO:$GO,$IY259+16),"")</f>
      </c>
      <c r="HG259">
        <f>IF($IZ259&gt;=17,INDEX($GO:$GO,$IY259+17),"")</f>
      </c>
      <c r="HH259">
        <f>IF($IZ259&gt;=18,INDEX($GO:$GO,$IY259+18),"")</f>
      </c>
      <c r="HI259">
        <f>IF($IZ259&gt;=19,INDEX($GO:$GO,$IY259+19),"")</f>
      </c>
      <c r="HJ259">
        <f>IF($IZ259&gt;=20,INDEX($GO:$GO,$IY259+20),"")</f>
      </c>
      <c r="HK259">
        <f>IF($IZ259&gt;=21,INDEX($GO:$GO,$IY259+21),"")</f>
      </c>
      <c r="HL259">
        <f>IF($IZ259&gt;=22,INDEX($GO:$GO,$IY259+22),"")</f>
      </c>
      <c r="HM259">
        <f>IF($IZ259&gt;=23,INDEX($GO:$GO,$IY259+23),"")</f>
      </c>
      <c r="HN259">
        <f>IF($IZ259&gt;=24,INDEX($GO:$GO,$IY259+24),"")</f>
      </c>
      <c r="HO259">
        <f>IF($IZ259&gt;=25,INDEX($GO:$GO,$IY259+25),"")</f>
      </c>
      <c r="HP259">
        <f>IF($IZ259&gt;=26,INDEX($GO:$GO,$IY259+26),"")</f>
      </c>
      <c r="HQ259">
        <f>IF($IZ259&gt;=27,INDEX($GO:$GO,$IY259+27),"")</f>
      </c>
      <c r="HR259">
        <f>IF($IZ259&gt;=28,INDEX($GO:$GO,$IY259+28),"")</f>
      </c>
      <c r="HS259">
        <f>IF($IZ259&gt;=29,INDEX($GO:$GO,$IY259+29),"")</f>
      </c>
      <c r="HT259">
        <f>IF($IZ259&gt;=30,INDEX($GO:$GO,$IY259+30),"")</f>
      </c>
      <c r="HU259">
        <f>IF($IZ259&gt;=31,INDEX($GO:$GO,$IY259+31),"")</f>
      </c>
      <c r="HV259">
        <f>IF($IZ259&gt;=32,INDEX($GO:$GO,$IY259+32),"")</f>
      </c>
      <c r="HW259">
        <f>IF($IZ259&gt;=33,INDEX($GO:$GO,$IY259+33),"")</f>
      </c>
      <c r="HX259">
        <f>IF($IZ259&gt;=34,INDEX($GO:$GO,$IY259+34),"")</f>
      </c>
      <c r="HY259">
        <f>IF($IZ259&gt;=35,INDEX($GO:$GO,$IY259+35),"")</f>
      </c>
      <c r="HZ259">
        <f>IF($IZ259&gt;=36,INDEX($GO:$GO,$IY259+36),"")</f>
      </c>
      <c r="IA259">
        <f>IF($IZ259&gt;=37,INDEX($GO:$GO,$IY259+37),"")</f>
      </c>
      <c r="IB259">
        <f>IF($IZ259&gt;=38,INDEX($GO:$GO,$IY259+38),"")</f>
      </c>
      <c r="IC259">
        <f>IF($IZ259&gt;=39,INDEX($GO:$GO,$IY259+39),"")</f>
      </c>
      <c r="ID259">
        <f>IF($IZ259&gt;=40,INDEX($GO:$GO,$IY259+40),"")</f>
      </c>
      <c r="IE259">
        <f>IF($IZ259&gt;=41,INDEX($GO:$GO,$IY259+41),"")</f>
      </c>
      <c r="IF259">
        <f>IF($IZ259&gt;=42,INDEX($GO:$GO,$IY259+42),"")</f>
      </c>
      <c r="IG259">
        <f>IF($IZ259&gt;=43,INDEX($GO:$GO,$IY259+43),"")</f>
      </c>
      <c r="IH259">
        <f>IF($IZ259&gt;=44,INDEX($GO:$GO,$IY259+44),"")</f>
      </c>
      <c r="II259">
        <f>IF($IZ259&gt;=45,INDEX($GO:$GO,$IY259+45),"")</f>
      </c>
      <c r="IJ259">
        <f>IF($IZ259&gt;=46,INDEX($GO:$GO,$IY259+46),"")</f>
      </c>
      <c r="IK259">
        <f>IF($IZ259&gt;=47,INDEX($GO:$GO,$IY259+47),"")</f>
      </c>
      <c r="IL259">
        <f>IF($IZ259&gt;=48,INDEX($GO:$GO,$IY259+48),"")</f>
      </c>
      <c r="IM259">
        <f>IF($IZ259&gt;=49,INDEX($GO:$GO,$IY259+49),"")</f>
      </c>
      <c r="IN259">
        <f>IF($IZ259&gt;=50,INDEX($GO:$GO,$IY259+50),"")</f>
      </c>
      <c r="IO259">
        <f>IF($IZ259&gt;=51,INDEX($GO:$GO,$IY259+51),"")</f>
      </c>
      <c r="IP259">
        <f>IF($IZ259&gt;=52,INDEX($GO:$GO,$IY259+52),"")</f>
      </c>
      <c r="IQ259">
        <f>IF($IZ259&gt;=53,INDEX($GO:$GO,$IY259+53),"")</f>
      </c>
      <c r="IR259">
        <f>IF($IZ259&gt;=54,INDEX($GO:$GO,$IY259+54),"")</f>
      </c>
      <c r="IS259">
        <f>IF($IZ259&gt;=55,INDEX($GO:$GO,$IY259+55),"")</f>
      </c>
      <c r="IT259">
        <f>IF($IZ259&gt;=56,INDEX($GO:$GO,$IY259+56),"")</f>
      </c>
      <c r="IU259">
        <f>IF($IZ259&gt;=57,INDEX($GO:$GO,$IY259+57),"")</f>
      </c>
      <c r="IV259">
        <f>IF($IZ259&gt;=58,INDEX($GO:$GO,$IY259+58),"")</f>
      </c>
      <c r="IW259">
        <f>IF($IZ259&gt;=59,INDEX($GO:$GO,$IY259+59),"")</f>
      </c>
      <c r="IX259">
        <f>IF($IZ259&gt;=60,INDEX($GO:$GO,$IY259+60),"")</f>
      </c>
      <c r="IY259">
        <f>IFERROR(MATCH($GN259,$GO$2:$GO$827,0)+1,0)</f>
      </c>
      <c r="IZ259">
        <f>IFERROR(INDEX($GP$2:$GP$827,MATCH($GN259,$GO$2:$GO$827,0)),0)</f>
      </c>
      <c r="JA259" t="s">
        <v>23</v>
      </c>
      <c r="JB259" t="s">
        <v>23</v>
      </c>
    </row>
    <row r="260" spans="1:262" x14ac:dyDescent="0.25">
      <c r="F260" s="1"/>
      <c r="G260" s="1"/>
      <c r="H260" s="1"/>
      <c r="I260" s="1"/>
      <c r="J260" s="1">
        <f>IFERROR(IF(FIND(" - ",$F260)&gt;0,MID($F260,FIND(" - ",$F260)+3,LEN($F260)),""),"")</f>
      </c>
      <c r="L260" s="1"/>
      <c r="N260" t="s">
        <v>23</v>
      </c>
      <c r="P260">
        <f>IF(OR($N260="",$O260=""),"",IFERROR($N260/$O260,0))</f>
      </c>
      <c r="Q260">
        <f>IF($N260="","",
IF($G260="","",
IF(ISNUMBER(SEARCH("exempt",LOWER($G260))),0,
$N260*(VALUE(SUBSTITUTE($G260,"%",""))/100))))</f>
      </c>
      <c r="W260">
        <f>IF($N260="","",
SUM($N260,$Q260,$U260,$R260,$T260)-
IF($V260="",0,VALUE($V260)))</f>
      </c>
      <c r="AE260" t="s">
        <v>1065</v>
      </c>
      <c r="AJ260" t="s">
        <v>1066</v>
      </c>
      <c r="AM260">
        <f>IFERROR(LEFT($F260,FIND(" - ",$F260)-1),$F260)</f>
      </c>
      <c r="AP260">
        <f>IF($CE260&gt;=1,INDEX($AN:$AN,$CD260+1),"")</f>
      </c>
      <c r="AQ260">
        <f>IF($CE260&gt;=2,INDEX($AN:$AN,$CD260+2),"")</f>
      </c>
      <c r="AR260">
        <f>IF($CE260&gt;=3,INDEX($AN:$AN,$CD260+3),"")</f>
      </c>
      <c r="AS260">
        <f>IF($CE260&gt;=4,INDEX($AN:$AN,$CD260+4),"")</f>
      </c>
      <c r="AT260">
        <f>IF($CE260&gt;=5,INDEX($AN:$AN,$CD260+5),"")</f>
      </c>
      <c r="AU260">
        <f>IF($CE260&gt;=6,INDEX($AN:$AN,$CD260+6),"")</f>
      </c>
      <c r="AV260">
        <f>IF($CE260&gt;=7,INDEX($AN:$AN,$CD260+7),"")</f>
      </c>
      <c r="AW260">
        <f>IF($CE260&gt;=8,INDEX($AN:$AN,$CD260+8),"")</f>
      </c>
      <c r="AX260">
        <f>IF($CE260&gt;=9,INDEX($AN:$AN,$CD260+9),"")</f>
      </c>
      <c r="AY260">
        <f>IF($CE260&gt;=10,INDEX($AN:$AN,$CD260+10),"")</f>
      </c>
      <c r="AZ260">
        <f>IF($CE260&gt;=11,INDEX($AN:$AN,$CD260+11),"")</f>
      </c>
      <c r="BA260">
        <f>IF($CE260&gt;=12,INDEX($AN:$AN,$CD260+12),"")</f>
      </c>
      <c r="BB260">
        <f>IF($CE260&gt;=13,INDEX($AN:$AN,$CD260+13),"")</f>
      </c>
      <c r="BC260">
        <f>IF($CE260&gt;=14,INDEX($AN:$AN,$CD260+14),"")</f>
      </c>
      <c r="BD260">
        <f>IF($CE260&gt;=15,INDEX($AN:$AN,$CD260+15),"")</f>
      </c>
      <c r="BE260">
        <f>IF($CE260&gt;=16,INDEX($AN:$AN,$CD260+16),"")</f>
      </c>
      <c r="BF260">
        <f>IF($CE260&gt;=17,INDEX($AN:$AN,$CD260+17),"")</f>
      </c>
      <c r="BG260">
        <f>IF($CE260&gt;=18,INDEX($AN:$AN,$CD260+18),"")</f>
      </c>
      <c r="BH260">
        <f>IF($CE260&gt;=19,INDEX($AN:$AN,$CD260+19),"")</f>
      </c>
      <c r="BI260">
        <f>IF($CE260&gt;=20,INDEX($AN:$AN,$CD260+20),"")</f>
      </c>
      <c r="BJ260">
        <f>IF($CE260&gt;=21,INDEX($AN:$AN,$CD260+21),"")</f>
      </c>
      <c r="BK260">
        <f>IF($CE260&gt;=22,INDEX($AN:$AN,$CD260+22),"")</f>
      </c>
      <c r="BL260">
        <f>IF($CE260&gt;=23,INDEX($AN:$AN,$CD260+23),"")</f>
      </c>
      <c r="BM260">
        <f>IF($CE260&gt;=24,INDEX($AN:$AN,$CD260+24),"")</f>
      </c>
      <c r="BN260">
        <f>IF($CE260&gt;=25,INDEX($AN:$AN,$CD260+25),"")</f>
      </c>
      <c r="BO260">
        <f>IF($CE260&gt;=26,INDEX($AN:$AN,$CD260+26),"")</f>
      </c>
      <c r="BP260">
        <f>IF($CE260&gt;=27,INDEX($AN:$AN,$CD260+27),"")</f>
      </c>
      <c r="BQ260">
        <f>IF($CE260&gt;=28,INDEX($AN:$AN,$CD260+28),"")</f>
      </c>
      <c r="BR260">
        <f>IF($CE260&gt;=29,INDEX($AN:$AN,$CD260+29),"")</f>
      </c>
      <c r="BS260">
        <f>IF($CE260&gt;=30,INDEX($AN:$AN,$CD260+30),"")</f>
      </c>
      <c r="BT260">
        <f>IF($CE260&gt;=31,INDEX($AN:$AN,$CD260+31),"")</f>
      </c>
      <c r="BU260">
        <f>IF($CE260&gt;=32,INDEX($AN:$AN,$CD260+32),"")</f>
      </c>
      <c r="BV260">
        <f>IF($CE260&gt;=33,INDEX($AN:$AN,$CD260+33),"")</f>
      </c>
      <c r="BW260">
        <f>IF($CE260&gt;=34,INDEX($AN:$AN,$CD260+34),"")</f>
      </c>
      <c r="BX260">
        <f>IF($CE260&gt;=35,INDEX($AN:$AN,$CD260+35),"")</f>
      </c>
      <c r="BY260">
        <f>IF($CE260&gt;=36,INDEX($AN:$AN,$CD260+36),"")</f>
      </c>
      <c r="BZ260">
        <f>IF($CE260&gt;=37,INDEX($AN:$AN,$CD260+37),"")</f>
      </c>
      <c r="CA260">
        <f>IF($CE260&gt;=38,INDEX($AN:$AN,$CD260+38),"")</f>
      </c>
      <c r="CB260">
        <f>IF($CE260&gt;=39,INDEX($AN:$AN,$CD260+39),"")</f>
      </c>
      <c r="CC260">
        <f>IF($CE260&gt;=40,INDEX($AN:$AN,$CD260+40),"")</f>
      </c>
      <c r="CD260">
        <f>IFERROR(MATCH($AM260,$AN$2:$AN$133,0)+1,0)</f>
      </c>
      <c r="CE260">
        <f>IFERROR(INDEX($AO$2:$AO$133,MATCH($AM260,$AN$2:$AN$133,0)),0)</f>
      </c>
      <c r="CF260">
        <f>IFERROR(LEFT($K260,FIND(" - ",$K260)-1),$K260)</f>
      </c>
      <c r="CG260" t="s">
        <v>206</v>
      </c>
      <c r="CI260">
        <f>IF($DD260&gt;=1,INDEX($CG:$CG,$DC260+1),"")</f>
      </c>
      <c r="CJ260">
        <f>IF($DD260&gt;=2,INDEX($CG:$CG,$DC260+2),"")</f>
      </c>
      <c r="CK260">
        <f>IF($DD260&gt;=3,INDEX($CG:$CG,$DC260+3),"")</f>
      </c>
      <c r="CL260">
        <f>IF($DD260&gt;=4,INDEX($CG:$CG,$DC260+4),"")</f>
      </c>
      <c r="CM260">
        <f>IF($DD260&gt;=5,INDEX($CG:$CG,$DC260+5),"")</f>
      </c>
      <c r="CN260">
        <f>IF($DD260&gt;=6,INDEX($CG:$CG,$DC260+6),"")</f>
      </c>
      <c r="CO260">
        <f>IF($DD260&gt;=7,INDEX($CG:$CG,$DC260+7),"")</f>
      </c>
      <c r="CP260">
        <f>IF($DD260&gt;=8,INDEX($CG:$CG,$DC260+8),"")</f>
      </c>
      <c r="CQ260">
        <f>IF($DD260&gt;=9,INDEX($CG:$CG,$DC260+9),"")</f>
      </c>
      <c r="CR260">
        <f>IF($DD260&gt;=10,INDEX($CG:$CG,$DC260+10),"")</f>
      </c>
      <c r="CS260">
        <f>IF($DD260&gt;=11,INDEX($CG:$CG,$DC260+11),"")</f>
      </c>
      <c r="CT260">
        <f>IF($DD260&gt;=12,INDEX($CG:$CG,$DC260+12),"")</f>
      </c>
      <c r="CU260">
        <f>IF($DD260&gt;=13,INDEX($CG:$CG,$DC260+13),"")</f>
      </c>
      <c r="CV260">
        <f>IF($DD260&gt;=14,INDEX($CG:$CG,$DC260+14),"")</f>
      </c>
      <c r="CW260">
        <f>IF($DD260&gt;=15,INDEX($CG:$CG,$DC260+15),"")</f>
      </c>
      <c r="CX260">
        <f>IF($DD260&gt;=16,INDEX($CG:$CG,$DC260+16),"")</f>
      </c>
      <c r="CY260">
        <f>IF($DD260&gt;=17,INDEX($CG:$CG,$DC260+17),"")</f>
      </c>
      <c r="CZ260">
        <f>IF($DD260&gt;=18,INDEX($CG:$CG,$DC260+18),"")</f>
      </c>
      <c r="DA260">
        <f>IF($DD260&gt;=19,INDEX($CG:$CG,$DC260+19),"")</f>
      </c>
      <c r="DB260">
        <f>IF($DD260&gt;=20,INDEX($CG:$CG,$DC260+20),"")</f>
      </c>
      <c r="DC260">
        <f>IFERROR(MATCH($CF260,$CG$2:$CG$1558,0)+1,0)</f>
      </c>
      <c r="DD260">
        <f>IFERROR(INDEX($CH$2:$CH$1558,MATCH($CF260,$CG$2:$CG$1558,0)),0)</f>
      </c>
      <c r="DE260">
        <f>IFERROR(INDEX($AL:$AL,MATCH($G260,$AK:$AK,0))&amp;"","")</f>
      </c>
      <c r="DI260">
        <f>IF($GL260&gt;=1,INDEX($DF:$DF,$GK260+1),"")</f>
      </c>
      <c r="DJ260">
        <f>IF($GL260&gt;=2,INDEX($DF:$DF,$GK260+2),"")</f>
      </c>
      <c r="DK260">
        <f>IF($GL260&gt;=3,INDEX($DF:$DF,$GK260+3),"")</f>
      </c>
      <c r="DL260">
        <f>IF($GL260&gt;=4,INDEX($DF:$DF,$GK260+4),"")</f>
      </c>
      <c r="DM260">
        <f>IF($GL260&gt;=5,INDEX($DF:$DF,$GK260+5),"")</f>
      </c>
      <c r="DN260">
        <f>IF($GL260&gt;=6,INDEX($DF:$DF,$GK260+6),"")</f>
      </c>
      <c r="DO260">
        <f>IF($GL260&gt;=7,INDEX($DF:$DF,$GK260+7),"")</f>
      </c>
      <c r="DP260">
        <f>IF($GL260&gt;=8,INDEX($DF:$DF,$GK260+8),"")</f>
      </c>
      <c r="DQ260">
        <f>IF($GL260&gt;=9,INDEX($DF:$DF,$GK260+9),"")</f>
      </c>
      <c r="DR260">
        <f>IF($GL260&gt;=10,INDEX($DF:$DF,$GK260+10),"")</f>
      </c>
      <c r="DS260">
        <f>IF($GL260&gt;=11,INDEX($DF:$DF,$GK260+11),"")</f>
      </c>
      <c r="DT260">
        <f>IF($GL260&gt;=12,INDEX($DF:$DF,$GK260+12),"")</f>
      </c>
      <c r="DU260">
        <f>IF($GL260&gt;=13,INDEX($DF:$DF,$GK260+13),"")</f>
      </c>
      <c r="DV260">
        <f>IF($GL260&gt;=14,INDEX($DF:$DF,$GK260+14),"")</f>
      </c>
      <c r="DW260">
        <f>IF($GL260&gt;=15,INDEX($DF:$DF,$GK260+15),"")</f>
      </c>
      <c r="DX260">
        <f>IF($GL260&gt;=16,INDEX($DF:$DF,$GK260+16),"")</f>
      </c>
      <c r="DY260">
        <f>IF($GL260&gt;=17,INDEX($DF:$DF,$GK260+17),"")</f>
      </c>
      <c r="DZ260">
        <f>IF($GL260&gt;=18,INDEX($DF:$DF,$GK260+18),"")</f>
      </c>
      <c r="EA260">
        <f>IF($GL260&gt;=19,INDEX($DF:$DF,$GK260+19),"")</f>
      </c>
      <c r="EB260">
        <f>IF($GL260&gt;=20,INDEX($DF:$DF,$GK260+20),"")</f>
      </c>
      <c r="EC260">
        <f>IF($GL260&gt;=21,INDEX($DF:$DF,$GK260+21),"")</f>
      </c>
      <c r="ED260">
        <f>IF($GL260&gt;=22,INDEX($DF:$DF,$GK260+22),"")</f>
      </c>
      <c r="EE260">
        <f>IF($GL260&gt;=23,INDEX($DF:$DF,$GK260+23),"")</f>
      </c>
      <c r="EF260">
        <f>IF($GL260&gt;=24,INDEX($DF:$DF,$GK260+24),"")</f>
      </c>
      <c r="EG260">
        <f>IF($GL260&gt;=25,INDEX($DF:$DF,$GK260+25),"")</f>
      </c>
      <c r="EH260">
        <f>IF($GL260&gt;=26,INDEX($DF:$DF,$GK260+26),"")</f>
      </c>
      <c r="EI260">
        <f>IF($GL260&gt;=27,INDEX($DF:$DF,$GK260+27),"")</f>
      </c>
      <c r="EJ260">
        <f>IF($GL260&gt;=28,INDEX($DF:$DF,$GK260+28),"")</f>
      </c>
      <c r="EK260">
        <f>IF($GL260&gt;=29,INDEX($DF:$DF,$GK260+29),"")</f>
      </c>
      <c r="EL260">
        <f>IF($GL260&gt;=30,INDEX($DF:$DF,$GK260+30),"")</f>
      </c>
      <c r="EM260">
        <f>IF($GL260&gt;=31,INDEX($DF:$DF,$GK260+31),"")</f>
      </c>
      <c r="EN260">
        <f>IF($GL260&gt;=32,INDEX($DF:$DF,$GK260+32),"")</f>
      </c>
      <c r="EO260">
        <f>IF($GL260&gt;=33,INDEX($DF:$DF,$GK260+33),"")</f>
      </c>
      <c r="EP260">
        <f>IF($GL260&gt;=34,INDEX($DF:$DF,$GK260+34),"")</f>
      </c>
      <c r="EQ260">
        <f>IF($GL260&gt;=35,INDEX($DF:$DF,$GK260+35),"")</f>
      </c>
      <c r="ER260">
        <f>IF($GL260&gt;=36,INDEX($DF:$DF,$GK260+36),"")</f>
      </c>
      <c r="ES260">
        <f>IF($GL260&gt;=37,INDEX($DF:$DF,$GK260+37),"")</f>
      </c>
      <c r="ET260">
        <f>IF($GL260&gt;=38,INDEX($DF:$DF,$GK260+38),"")</f>
      </c>
      <c r="EU260">
        <f>IF($GL260&gt;=39,INDEX($DF:$DF,$GK260+39),"")</f>
      </c>
      <c r="EV260">
        <f>IF($GL260&gt;=40,INDEX($DF:$DF,$GK260+40),"")</f>
      </c>
      <c r="EW260">
        <f>IF($GL260&gt;=1,INDEX($DG:$DG,$GK260+1),"")</f>
      </c>
      <c r="EX260">
        <f>IF($GL260&gt;=2,INDEX($DG:$DG,$GK260+2),"")</f>
      </c>
      <c r="EY260">
        <f>IF($GL260&gt;=3,INDEX($DG:$DG,$GK260+3),"")</f>
      </c>
      <c r="EZ260">
        <f>IF($GL260&gt;=4,INDEX($DG:$DG,$GK260+4),"")</f>
      </c>
      <c r="FA260">
        <f>IF($GL260&gt;=5,INDEX($DG:$DG,$GK260+5),"")</f>
      </c>
      <c r="FB260">
        <f>IF($GL260&gt;=6,INDEX($DG:$DG,$GK260+6),"")</f>
      </c>
      <c r="FC260">
        <f>IF($GL260&gt;=7,INDEX($DG:$DG,$GK260+7),"")</f>
      </c>
      <c r="FD260">
        <f>IF($GL260&gt;=8,INDEX($DG:$DG,$GK260+8),"")</f>
      </c>
      <c r="FE260">
        <f>IF($GL260&gt;=9,INDEX($DG:$DG,$GK260+9),"")</f>
      </c>
      <c r="FF260">
        <f>IF($GL260&gt;=10,INDEX($DG:$DG,$GK260+10),"")</f>
      </c>
      <c r="FG260">
        <f>IF($GL260&gt;=11,INDEX($DG:$DG,$GK260+11),"")</f>
      </c>
      <c r="FH260">
        <f>IF($GL260&gt;=12,INDEX($DG:$DG,$GK260+12),"")</f>
      </c>
      <c r="FI260">
        <f>IF($GL260&gt;=13,INDEX($DG:$DG,$GK260+13),"")</f>
      </c>
      <c r="FJ260">
        <f>IF($GL260&gt;=14,INDEX($DG:$DG,$GK260+14),"")</f>
      </c>
      <c r="FK260">
        <f>IF($GL260&gt;=15,INDEX($DG:$DG,$GK260+15),"")</f>
      </c>
      <c r="FL260">
        <f>IF($GL260&gt;=16,INDEX($DG:$DG,$GK260+16),"")</f>
      </c>
      <c r="FM260">
        <f>IF($GL260&gt;=17,INDEX($DG:$DG,$GK260+17),"")</f>
      </c>
      <c r="FN260">
        <f>IF($GL260&gt;=18,INDEX($DG:$DG,$GK260+18),"")</f>
      </c>
      <c r="FO260">
        <f>IF($GL260&gt;=19,INDEX($DG:$DG,$GK260+19),"")</f>
      </c>
      <c r="FP260">
        <f>IF($GL260&gt;=20,INDEX($DG:$DG,$GK260+20),"")</f>
      </c>
      <c r="FQ260">
        <f>IF($GL260&gt;=21,INDEX($DG:$DG,$GK260+21),"")</f>
      </c>
      <c r="FR260">
        <f>IF($GL260&gt;=22,INDEX($DG:$DG,$GK260+22),"")</f>
      </c>
      <c r="FS260">
        <f>IF($GL260&gt;=23,INDEX($DG:$DG,$GK260+23),"")</f>
      </c>
      <c r="FT260">
        <f>IF($GL260&gt;=24,INDEX($DG:$DG,$GK260+24),"")</f>
      </c>
      <c r="FU260">
        <f>IF($GL260&gt;=25,INDEX($DG:$DG,$GK260+25),"")</f>
      </c>
      <c r="FV260">
        <f>IF($GL260&gt;=26,INDEX($DG:$DG,$GK260+26),"")</f>
      </c>
      <c r="FW260">
        <f>IF($GL260&gt;=27,INDEX($DG:$DG,$GK260+27),"")</f>
      </c>
      <c r="FX260">
        <f>IF($GL260&gt;=28,INDEX($DG:$DG,$GK260+28),"")</f>
      </c>
      <c r="FY260">
        <f>IF($GL260&gt;=29,INDEX($DG:$DG,$GK260+29),"")</f>
      </c>
      <c r="FZ260">
        <f>IF($GL260&gt;=30,INDEX($DG:$DG,$GK260+30),"")</f>
      </c>
      <c r="GA260">
        <f>IF($GL260&gt;=31,INDEX($DG:$DG,$GK260+31),"")</f>
      </c>
      <c r="GB260">
        <f>IF($GL260&gt;=32,INDEX($DG:$DG,$GK260+32),"")</f>
      </c>
      <c r="GC260">
        <f>IF($GL260&gt;=33,INDEX($DG:$DG,$GK260+33),"")</f>
      </c>
      <c r="GD260">
        <f>IF($GL260&gt;=34,INDEX($DG:$DG,$GK260+34),"")</f>
      </c>
      <c r="GE260">
        <f>IF($GL260&gt;=35,INDEX($DG:$DG,$GK260+35),"")</f>
      </c>
      <c r="GF260">
        <f>IF($GL260&gt;=36,INDEX($DG:$DG,$GK260+36),"")</f>
      </c>
      <c r="GG260">
        <f>IF($GL260&gt;=37,INDEX($DG:$DG,$GK260+37),"")</f>
      </c>
      <c r="GH260">
        <f>IF($GL260&gt;=38,INDEX($DG:$DG,$GK260+38),"")</f>
      </c>
      <c r="GI260">
        <f>IF($GL260&gt;=39,INDEX($DG:$DG,$GK260+39),"")</f>
      </c>
      <c r="GJ260">
        <f>IF($GL260&gt;=40,INDEX($DG:$DG,$GK260+40),"")</f>
      </c>
      <c r="GK260">
        <f>IFERROR(MATCH($DE260,$DF$2:$DF$166,0)+1,0)</f>
      </c>
      <c r="GL260">
        <f>IFERROR(INDEX($DH$2:$DH$166,MATCH($DE260,$DF$2:$DF$166,0)),0)</f>
      </c>
      <c r="GM260">
        <f>IFERROR(MATCH($H260,$DI$260:$EV$260,0),0)</f>
      </c>
      <c r="GN260">
        <f>IF($GM260&gt;0,INDEX($EW$260:$GJ$260,$GM260),"")</f>
      </c>
      <c r="GO260" t="s">
        <v>808</v>
      </c>
      <c r="GQ260">
        <f>IF($IZ260&gt;=1,INDEX($GO:$GO,$IY260+1),"")</f>
      </c>
      <c r="GR260">
        <f>IF($IZ260&gt;=2,INDEX($GO:$GO,$IY260+2),"")</f>
      </c>
      <c r="GS260">
        <f>IF($IZ260&gt;=3,INDEX($GO:$GO,$IY260+3),"")</f>
      </c>
      <c r="GT260">
        <f>IF($IZ260&gt;=4,INDEX($GO:$GO,$IY260+4),"")</f>
      </c>
      <c r="GU260">
        <f>IF($IZ260&gt;=5,INDEX($GO:$GO,$IY260+5),"")</f>
      </c>
      <c r="GV260">
        <f>IF($IZ260&gt;=6,INDEX($GO:$GO,$IY260+6),"")</f>
      </c>
      <c r="GW260">
        <f>IF($IZ260&gt;=7,INDEX($GO:$GO,$IY260+7),"")</f>
      </c>
      <c r="GX260">
        <f>IF($IZ260&gt;=8,INDEX($GO:$GO,$IY260+8),"")</f>
      </c>
      <c r="GY260">
        <f>IF($IZ260&gt;=9,INDEX($GO:$GO,$IY260+9),"")</f>
      </c>
      <c r="GZ260">
        <f>IF($IZ260&gt;=10,INDEX($GO:$GO,$IY260+10),"")</f>
      </c>
      <c r="HA260">
        <f>IF($IZ260&gt;=11,INDEX($GO:$GO,$IY260+11),"")</f>
      </c>
      <c r="HB260">
        <f>IF($IZ260&gt;=12,INDEX($GO:$GO,$IY260+12),"")</f>
      </c>
      <c r="HC260">
        <f>IF($IZ260&gt;=13,INDEX($GO:$GO,$IY260+13),"")</f>
      </c>
      <c r="HD260">
        <f>IF($IZ260&gt;=14,INDEX($GO:$GO,$IY260+14),"")</f>
      </c>
      <c r="HE260">
        <f>IF($IZ260&gt;=15,INDEX($GO:$GO,$IY260+15),"")</f>
      </c>
      <c r="HF260">
        <f>IF($IZ260&gt;=16,INDEX($GO:$GO,$IY260+16),"")</f>
      </c>
      <c r="HG260">
        <f>IF($IZ260&gt;=17,INDEX($GO:$GO,$IY260+17),"")</f>
      </c>
      <c r="HH260">
        <f>IF($IZ260&gt;=18,INDEX($GO:$GO,$IY260+18),"")</f>
      </c>
      <c r="HI260">
        <f>IF($IZ260&gt;=19,INDEX($GO:$GO,$IY260+19),"")</f>
      </c>
      <c r="HJ260">
        <f>IF($IZ260&gt;=20,INDEX($GO:$GO,$IY260+20),"")</f>
      </c>
      <c r="HK260">
        <f>IF($IZ260&gt;=21,INDEX($GO:$GO,$IY260+21),"")</f>
      </c>
      <c r="HL260">
        <f>IF($IZ260&gt;=22,INDEX($GO:$GO,$IY260+22),"")</f>
      </c>
      <c r="HM260">
        <f>IF($IZ260&gt;=23,INDEX($GO:$GO,$IY260+23),"")</f>
      </c>
      <c r="HN260">
        <f>IF($IZ260&gt;=24,INDEX($GO:$GO,$IY260+24),"")</f>
      </c>
      <c r="HO260">
        <f>IF($IZ260&gt;=25,INDEX($GO:$GO,$IY260+25),"")</f>
      </c>
      <c r="HP260">
        <f>IF($IZ260&gt;=26,INDEX($GO:$GO,$IY260+26),"")</f>
      </c>
      <c r="HQ260">
        <f>IF($IZ260&gt;=27,INDEX($GO:$GO,$IY260+27),"")</f>
      </c>
      <c r="HR260">
        <f>IF($IZ260&gt;=28,INDEX($GO:$GO,$IY260+28),"")</f>
      </c>
      <c r="HS260">
        <f>IF($IZ260&gt;=29,INDEX($GO:$GO,$IY260+29),"")</f>
      </c>
      <c r="HT260">
        <f>IF($IZ260&gt;=30,INDEX($GO:$GO,$IY260+30),"")</f>
      </c>
      <c r="HU260">
        <f>IF($IZ260&gt;=31,INDEX($GO:$GO,$IY260+31),"")</f>
      </c>
      <c r="HV260">
        <f>IF($IZ260&gt;=32,INDEX($GO:$GO,$IY260+32),"")</f>
      </c>
      <c r="HW260">
        <f>IF($IZ260&gt;=33,INDEX($GO:$GO,$IY260+33),"")</f>
      </c>
      <c r="HX260">
        <f>IF($IZ260&gt;=34,INDEX($GO:$GO,$IY260+34),"")</f>
      </c>
      <c r="HY260">
        <f>IF($IZ260&gt;=35,INDEX($GO:$GO,$IY260+35),"")</f>
      </c>
      <c r="HZ260">
        <f>IF($IZ260&gt;=36,INDEX($GO:$GO,$IY260+36),"")</f>
      </c>
      <c r="IA260">
        <f>IF($IZ260&gt;=37,INDEX($GO:$GO,$IY260+37),"")</f>
      </c>
      <c r="IB260">
        <f>IF($IZ260&gt;=38,INDEX($GO:$GO,$IY260+38),"")</f>
      </c>
      <c r="IC260">
        <f>IF($IZ260&gt;=39,INDEX($GO:$GO,$IY260+39),"")</f>
      </c>
      <c r="ID260">
        <f>IF($IZ260&gt;=40,INDEX($GO:$GO,$IY260+40),"")</f>
      </c>
      <c r="IE260">
        <f>IF($IZ260&gt;=41,INDEX($GO:$GO,$IY260+41),"")</f>
      </c>
      <c r="IF260">
        <f>IF($IZ260&gt;=42,INDEX($GO:$GO,$IY260+42),"")</f>
      </c>
      <c r="IG260">
        <f>IF($IZ260&gt;=43,INDEX($GO:$GO,$IY260+43),"")</f>
      </c>
      <c r="IH260">
        <f>IF($IZ260&gt;=44,INDEX($GO:$GO,$IY260+44),"")</f>
      </c>
      <c r="II260">
        <f>IF($IZ260&gt;=45,INDEX($GO:$GO,$IY260+45),"")</f>
      </c>
      <c r="IJ260">
        <f>IF($IZ260&gt;=46,INDEX($GO:$GO,$IY260+46),"")</f>
      </c>
      <c r="IK260">
        <f>IF($IZ260&gt;=47,INDEX($GO:$GO,$IY260+47),"")</f>
      </c>
      <c r="IL260">
        <f>IF($IZ260&gt;=48,INDEX($GO:$GO,$IY260+48),"")</f>
      </c>
      <c r="IM260">
        <f>IF($IZ260&gt;=49,INDEX($GO:$GO,$IY260+49),"")</f>
      </c>
      <c r="IN260">
        <f>IF($IZ260&gt;=50,INDEX($GO:$GO,$IY260+50),"")</f>
      </c>
      <c r="IO260">
        <f>IF($IZ260&gt;=51,INDEX($GO:$GO,$IY260+51),"")</f>
      </c>
      <c r="IP260">
        <f>IF($IZ260&gt;=52,INDEX($GO:$GO,$IY260+52),"")</f>
      </c>
      <c r="IQ260">
        <f>IF($IZ260&gt;=53,INDEX($GO:$GO,$IY260+53),"")</f>
      </c>
      <c r="IR260">
        <f>IF($IZ260&gt;=54,INDEX($GO:$GO,$IY260+54),"")</f>
      </c>
      <c r="IS260">
        <f>IF($IZ260&gt;=55,INDEX($GO:$GO,$IY260+55),"")</f>
      </c>
      <c r="IT260">
        <f>IF($IZ260&gt;=56,INDEX($GO:$GO,$IY260+56),"")</f>
      </c>
      <c r="IU260">
        <f>IF($IZ260&gt;=57,INDEX($GO:$GO,$IY260+57),"")</f>
      </c>
      <c r="IV260">
        <f>IF($IZ260&gt;=58,INDEX($GO:$GO,$IY260+58),"")</f>
      </c>
      <c r="IW260">
        <f>IF($IZ260&gt;=59,INDEX($GO:$GO,$IY260+59),"")</f>
      </c>
      <c r="IX260">
        <f>IF($IZ260&gt;=60,INDEX($GO:$GO,$IY260+60),"")</f>
      </c>
      <c r="IY260">
        <f>IFERROR(MATCH($GN260,$GO$2:$GO$827,0)+1,0)</f>
      </c>
      <c r="IZ260">
        <f>IFERROR(INDEX($GP$2:$GP$827,MATCH($GN260,$GO$2:$GO$827,0)),0)</f>
      </c>
      <c r="JA260" t="s">
        <v>23</v>
      </c>
      <c r="JB260" t="s">
        <v>23</v>
      </c>
    </row>
    <row r="261" spans="1:262" x14ac:dyDescent="0.25">
      <c r="F261" s="1"/>
      <c r="G261" s="1"/>
      <c r="H261" s="1"/>
      <c r="I261" s="1"/>
      <c r="J261" s="1">
        <f>IFERROR(IF(FIND(" - ",$F261)&gt;0,MID($F261,FIND(" - ",$F261)+3,LEN($F261)),""),"")</f>
      </c>
      <c r="L261" s="1"/>
      <c r="N261" t="s">
        <v>23</v>
      </c>
      <c r="P261">
        <f>IF(OR($N261="",$O261=""),"",IFERROR($N261/$O261,0))</f>
      </c>
      <c r="Q261">
        <f>IF($N261="","",
IF($G261="","",
IF(ISNUMBER(SEARCH("exempt",LOWER($G261))),0,
$N261*(VALUE(SUBSTITUTE($G261,"%",""))/100))))</f>
      </c>
      <c r="W261">
        <f>IF($N261="","",
SUM($N261,$Q261,$U261,$R261,$T261)-
IF($V261="",0,VALUE($V261)))</f>
      </c>
      <c r="AE261" t="s">
        <v>1067</v>
      </c>
      <c r="AJ261" t="s">
        <v>1068</v>
      </c>
      <c r="AM261">
        <f>IFERROR(LEFT($F261,FIND(" - ",$F261)-1),$F261)</f>
      </c>
      <c r="AP261">
        <f>IF($CE261&gt;=1,INDEX($AN:$AN,$CD261+1),"")</f>
      </c>
      <c r="AQ261">
        <f>IF($CE261&gt;=2,INDEX($AN:$AN,$CD261+2),"")</f>
      </c>
      <c r="AR261">
        <f>IF($CE261&gt;=3,INDEX($AN:$AN,$CD261+3),"")</f>
      </c>
      <c r="AS261">
        <f>IF($CE261&gt;=4,INDEX($AN:$AN,$CD261+4),"")</f>
      </c>
      <c r="AT261">
        <f>IF($CE261&gt;=5,INDEX($AN:$AN,$CD261+5),"")</f>
      </c>
      <c r="AU261">
        <f>IF($CE261&gt;=6,INDEX($AN:$AN,$CD261+6),"")</f>
      </c>
      <c r="AV261">
        <f>IF($CE261&gt;=7,INDEX($AN:$AN,$CD261+7),"")</f>
      </c>
      <c r="AW261">
        <f>IF($CE261&gt;=8,INDEX($AN:$AN,$CD261+8),"")</f>
      </c>
      <c r="AX261">
        <f>IF($CE261&gt;=9,INDEX($AN:$AN,$CD261+9),"")</f>
      </c>
      <c r="AY261">
        <f>IF($CE261&gt;=10,INDEX($AN:$AN,$CD261+10),"")</f>
      </c>
      <c r="AZ261">
        <f>IF($CE261&gt;=11,INDEX($AN:$AN,$CD261+11),"")</f>
      </c>
      <c r="BA261">
        <f>IF($CE261&gt;=12,INDEX($AN:$AN,$CD261+12),"")</f>
      </c>
      <c r="BB261">
        <f>IF($CE261&gt;=13,INDEX($AN:$AN,$CD261+13),"")</f>
      </c>
      <c r="BC261">
        <f>IF($CE261&gt;=14,INDEX($AN:$AN,$CD261+14),"")</f>
      </c>
      <c r="BD261">
        <f>IF($CE261&gt;=15,INDEX($AN:$AN,$CD261+15),"")</f>
      </c>
      <c r="BE261">
        <f>IF($CE261&gt;=16,INDEX($AN:$AN,$CD261+16),"")</f>
      </c>
      <c r="BF261">
        <f>IF($CE261&gt;=17,INDEX($AN:$AN,$CD261+17),"")</f>
      </c>
      <c r="BG261">
        <f>IF($CE261&gt;=18,INDEX($AN:$AN,$CD261+18),"")</f>
      </c>
      <c r="BH261">
        <f>IF($CE261&gt;=19,INDEX($AN:$AN,$CD261+19),"")</f>
      </c>
      <c r="BI261">
        <f>IF($CE261&gt;=20,INDEX($AN:$AN,$CD261+20),"")</f>
      </c>
      <c r="BJ261">
        <f>IF($CE261&gt;=21,INDEX($AN:$AN,$CD261+21),"")</f>
      </c>
      <c r="BK261">
        <f>IF($CE261&gt;=22,INDEX($AN:$AN,$CD261+22),"")</f>
      </c>
      <c r="BL261">
        <f>IF($CE261&gt;=23,INDEX($AN:$AN,$CD261+23),"")</f>
      </c>
      <c r="BM261">
        <f>IF($CE261&gt;=24,INDEX($AN:$AN,$CD261+24),"")</f>
      </c>
      <c r="BN261">
        <f>IF($CE261&gt;=25,INDEX($AN:$AN,$CD261+25),"")</f>
      </c>
      <c r="BO261">
        <f>IF($CE261&gt;=26,INDEX($AN:$AN,$CD261+26),"")</f>
      </c>
      <c r="BP261">
        <f>IF($CE261&gt;=27,INDEX($AN:$AN,$CD261+27),"")</f>
      </c>
      <c r="BQ261">
        <f>IF($CE261&gt;=28,INDEX($AN:$AN,$CD261+28),"")</f>
      </c>
      <c r="BR261">
        <f>IF($CE261&gt;=29,INDEX($AN:$AN,$CD261+29),"")</f>
      </c>
      <c r="BS261">
        <f>IF($CE261&gt;=30,INDEX($AN:$AN,$CD261+30),"")</f>
      </c>
      <c r="BT261">
        <f>IF($CE261&gt;=31,INDEX($AN:$AN,$CD261+31),"")</f>
      </c>
      <c r="BU261">
        <f>IF($CE261&gt;=32,INDEX($AN:$AN,$CD261+32),"")</f>
      </c>
      <c r="BV261">
        <f>IF($CE261&gt;=33,INDEX($AN:$AN,$CD261+33),"")</f>
      </c>
      <c r="BW261">
        <f>IF($CE261&gt;=34,INDEX($AN:$AN,$CD261+34),"")</f>
      </c>
      <c r="BX261">
        <f>IF($CE261&gt;=35,INDEX($AN:$AN,$CD261+35),"")</f>
      </c>
      <c r="BY261">
        <f>IF($CE261&gt;=36,INDEX($AN:$AN,$CD261+36),"")</f>
      </c>
      <c r="BZ261">
        <f>IF($CE261&gt;=37,INDEX($AN:$AN,$CD261+37),"")</f>
      </c>
      <c r="CA261">
        <f>IF($CE261&gt;=38,INDEX($AN:$AN,$CD261+38),"")</f>
      </c>
      <c r="CB261">
        <f>IF($CE261&gt;=39,INDEX($AN:$AN,$CD261+39),"")</f>
      </c>
      <c r="CC261">
        <f>IF($CE261&gt;=40,INDEX($AN:$AN,$CD261+40),"")</f>
      </c>
      <c r="CD261">
        <f>IFERROR(MATCH($AM261,$AN$2:$AN$133,0)+1,0)</f>
      </c>
      <c r="CE261">
        <f>IFERROR(INDEX($AO$2:$AO$133,MATCH($AM261,$AN$2:$AN$133,0)),0)</f>
      </c>
      <c r="CF261">
        <f>IFERROR(LEFT($K261,FIND(" - ",$K261)-1),$K261)</f>
      </c>
      <c r="CG261" t="s">
        <v>235</v>
      </c>
      <c r="CI261">
        <f>IF($DD261&gt;=1,INDEX($CG:$CG,$DC261+1),"")</f>
      </c>
      <c r="CJ261">
        <f>IF($DD261&gt;=2,INDEX($CG:$CG,$DC261+2),"")</f>
      </c>
      <c r="CK261">
        <f>IF($DD261&gt;=3,INDEX($CG:$CG,$DC261+3),"")</f>
      </c>
      <c r="CL261">
        <f>IF($DD261&gt;=4,INDEX($CG:$CG,$DC261+4),"")</f>
      </c>
      <c r="CM261">
        <f>IF($DD261&gt;=5,INDEX($CG:$CG,$DC261+5),"")</f>
      </c>
      <c r="CN261">
        <f>IF($DD261&gt;=6,INDEX($CG:$CG,$DC261+6),"")</f>
      </c>
      <c r="CO261">
        <f>IF($DD261&gt;=7,INDEX($CG:$CG,$DC261+7),"")</f>
      </c>
      <c r="CP261">
        <f>IF($DD261&gt;=8,INDEX($CG:$CG,$DC261+8),"")</f>
      </c>
      <c r="CQ261">
        <f>IF($DD261&gt;=9,INDEX($CG:$CG,$DC261+9),"")</f>
      </c>
      <c r="CR261">
        <f>IF($DD261&gt;=10,INDEX($CG:$CG,$DC261+10),"")</f>
      </c>
      <c r="CS261">
        <f>IF($DD261&gt;=11,INDEX($CG:$CG,$DC261+11),"")</f>
      </c>
      <c r="CT261">
        <f>IF($DD261&gt;=12,INDEX($CG:$CG,$DC261+12),"")</f>
      </c>
      <c r="CU261">
        <f>IF($DD261&gt;=13,INDEX($CG:$CG,$DC261+13),"")</f>
      </c>
      <c r="CV261">
        <f>IF($DD261&gt;=14,INDEX($CG:$CG,$DC261+14),"")</f>
      </c>
      <c r="CW261">
        <f>IF($DD261&gt;=15,INDEX($CG:$CG,$DC261+15),"")</f>
      </c>
      <c r="CX261">
        <f>IF($DD261&gt;=16,INDEX($CG:$CG,$DC261+16),"")</f>
      </c>
      <c r="CY261">
        <f>IF($DD261&gt;=17,INDEX($CG:$CG,$DC261+17),"")</f>
      </c>
      <c r="CZ261">
        <f>IF($DD261&gt;=18,INDEX($CG:$CG,$DC261+18),"")</f>
      </c>
      <c r="DA261">
        <f>IF($DD261&gt;=19,INDEX($CG:$CG,$DC261+19),"")</f>
      </c>
      <c r="DB261">
        <f>IF($DD261&gt;=20,INDEX($CG:$CG,$DC261+20),"")</f>
      </c>
      <c r="DC261">
        <f>IFERROR(MATCH($CF261,$CG$2:$CG$1558,0)+1,0)</f>
      </c>
      <c r="DD261">
        <f>IFERROR(INDEX($CH$2:$CH$1558,MATCH($CF261,$CG$2:$CG$1558,0)),0)</f>
      </c>
      <c r="DE261">
        <f>IFERROR(INDEX($AL:$AL,MATCH($G261,$AK:$AK,0))&amp;"","")</f>
      </c>
      <c r="DI261">
        <f>IF($GL261&gt;=1,INDEX($DF:$DF,$GK261+1),"")</f>
      </c>
      <c r="DJ261">
        <f>IF($GL261&gt;=2,INDEX($DF:$DF,$GK261+2),"")</f>
      </c>
      <c r="DK261">
        <f>IF($GL261&gt;=3,INDEX($DF:$DF,$GK261+3),"")</f>
      </c>
      <c r="DL261">
        <f>IF($GL261&gt;=4,INDEX($DF:$DF,$GK261+4),"")</f>
      </c>
      <c r="DM261">
        <f>IF($GL261&gt;=5,INDEX($DF:$DF,$GK261+5),"")</f>
      </c>
      <c r="DN261">
        <f>IF($GL261&gt;=6,INDEX($DF:$DF,$GK261+6),"")</f>
      </c>
      <c r="DO261">
        <f>IF($GL261&gt;=7,INDEX($DF:$DF,$GK261+7),"")</f>
      </c>
      <c r="DP261">
        <f>IF($GL261&gt;=8,INDEX($DF:$DF,$GK261+8),"")</f>
      </c>
      <c r="DQ261">
        <f>IF($GL261&gt;=9,INDEX($DF:$DF,$GK261+9),"")</f>
      </c>
      <c r="DR261">
        <f>IF($GL261&gt;=10,INDEX($DF:$DF,$GK261+10),"")</f>
      </c>
      <c r="DS261">
        <f>IF($GL261&gt;=11,INDEX($DF:$DF,$GK261+11),"")</f>
      </c>
      <c r="DT261">
        <f>IF($GL261&gt;=12,INDEX($DF:$DF,$GK261+12),"")</f>
      </c>
      <c r="DU261">
        <f>IF($GL261&gt;=13,INDEX($DF:$DF,$GK261+13),"")</f>
      </c>
      <c r="DV261">
        <f>IF($GL261&gt;=14,INDEX($DF:$DF,$GK261+14),"")</f>
      </c>
      <c r="DW261">
        <f>IF($GL261&gt;=15,INDEX($DF:$DF,$GK261+15),"")</f>
      </c>
      <c r="DX261">
        <f>IF($GL261&gt;=16,INDEX($DF:$DF,$GK261+16),"")</f>
      </c>
      <c r="DY261">
        <f>IF($GL261&gt;=17,INDEX($DF:$DF,$GK261+17),"")</f>
      </c>
      <c r="DZ261">
        <f>IF($GL261&gt;=18,INDEX($DF:$DF,$GK261+18),"")</f>
      </c>
      <c r="EA261">
        <f>IF($GL261&gt;=19,INDEX($DF:$DF,$GK261+19),"")</f>
      </c>
      <c r="EB261">
        <f>IF($GL261&gt;=20,INDEX($DF:$DF,$GK261+20),"")</f>
      </c>
      <c r="EC261">
        <f>IF($GL261&gt;=21,INDEX($DF:$DF,$GK261+21),"")</f>
      </c>
      <c r="ED261">
        <f>IF($GL261&gt;=22,INDEX($DF:$DF,$GK261+22),"")</f>
      </c>
      <c r="EE261">
        <f>IF($GL261&gt;=23,INDEX($DF:$DF,$GK261+23),"")</f>
      </c>
      <c r="EF261">
        <f>IF($GL261&gt;=24,INDEX($DF:$DF,$GK261+24),"")</f>
      </c>
      <c r="EG261">
        <f>IF($GL261&gt;=25,INDEX($DF:$DF,$GK261+25),"")</f>
      </c>
      <c r="EH261">
        <f>IF($GL261&gt;=26,INDEX($DF:$DF,$GK261+26),"")</f>
      </c>
      <c r="EI261">
        <f>IF($GL261&gt;=27,INDEX($DF:$DF,$GK261+27),"")</f>
      </c>
      <c r="EJ261">
        <f>IF($GL261&gt;=28,INDEX($DF:$DF,$GK261+28),"")</f>
      </c>
      <c r="EK261">
        <f>IF($GL261&gt;=29,INDEX($DF:$DF,$GK261+29),"")</f>
      </c>
      <c r="EL261">
        <f>IF($GL261&gt;=30,INDEX($DF:$DF,$GK261+30),"")</f>
      </c>
      <c r="EM261">
        <f>IF($GL261&gt;=31,INDEX($DF:$DF,$GK261+31),"")</f>
      </c>
      <c r="EN261">
        <f>IF($GL261&gt;=32,INDEX($DF:$DF,$GK261+32),"")</f>
      </c>
      <c r="EO261">
        <f>IF($GL261&gt;=33,INDEX($DF:$DF,$GK261+33),"")</f>
      </c>
      <c r="EP261">
        <f>IF($GL261&gt;=34,INDEX($DF:$DF,$GK261+34),"")</f>
      </c>
      <c r="EQ261">
        <f>IF($GL261&gt;=35,INDEX($DF:$DF,$GK261+35),"")</f>
      </c>
      <c r="ER261">
        <f>IF($GL261&gt;=36,INDEX($DF:$DF,$GK261+36),"")</f>
      </c>
      <c r="ES261">
        <f>IF($GL261&gt;=37,INDEX($DF:$DF,$GK261+37),"")</f>
      </c>
      <c r="ET261">
        <f>IF($GL261&gt;=38,INDEX($DF:$DF,$GK261+38),"")</f>
      </c>
      <c r="EU261">
        <f>IF($GL261&gt;=39,INDEX($DF:$DF,$GK261+39),"")</f>
      </c>
      <c r="EV261">
        <f>IF($GL261&gt;=40,INDEX($DF:$DF,$GK261+40),"")</f>
      </c>
      <c r="EW261">
        <f>IF($GL261&gt;=1,INDEX($DG:$DG,$GK261+1),"")</f>
      </c>
      <c r="EX261">
        <f>IF($GL261&gt;=2,INDEX($DG:$DG,$GK261+2),"")</f>
      </c>
      <c r="EY261">
        <f>IF($GL261&gt;=3,INDEX($DG:$DG,$GK261+3),"")</f>
      </c>
      <c r="EZ261">
        <f>IF($GL261&gt;=4,INDEX($DG:$DG,$GK261+4),"")</f>
      </c>
      <c r="FA261">
        <f>IF($GL261&gt;=5,INDEX($DG:$DG,$GK261+5),"")</f>
      </c>
      <c r="FB261">
        <f>IF($GL261&gt;=6,INDEX($DG:$DG,$GK261+6),"")</f>
      </c>
      <c r="FC261">
        <f>IF($GL261&gt;=7,INDEX($DG:$DG,$GK261+7),"")</f>
      </c>
      <c r="FD261">
        <f>IF($GL261&gt;=8,INDEX($DG:$DG,$GK261+8),"")</f>
      </c>
      <c r="FE261">
        <f>IF($GL261&gt;=9,INDEX($DG:$DG,$GK261+9),"")</f>
      </c>
      <c r="FF261">
        <f>IF($GL261&gt;=10,INDEX($DG:$DG,$GK261+10),"")</f>
      </c>
      <c r="FG261">
        <f>IF($GL261&gt;=11,INDEX($DG:$DG,$GK261+11),"")</f>
      </c>
      <c r="FH261">
        <f>IF($GL261&gt;=12,INDEX($DG:$DG,$GK261+12),"")</f>
      </c>
      <c r="FI261">
        <f>IF($GL261&gt;=13,INDEX($DG:$DG,$GK261+13),"")</f>
      </c>
      <c r="FJ261">
        <f>IF($GL261&gt;=14,INDEX($DG:$DG,$GK261+14),"")</f>
      </c>
      <c r="FK261">
        <f>IF($GL261&gt;=15,INDEX($DG:$DG,$GK261+15),"")</f>
      </c>
      <c r="FL261">
        <f>IF($GL261&gt;=16,INDEX($DG:$DG,$GK261+16),"")</f>
      </c>
      <c r="FM261">
        <f>IF($GL261&gt;=17,INDEX($DG:$DG,$GK261+17),"")</f>
      </c>
      <c r="FN261">
        <f>IF($GL261&gt;=18,INDEX($DG:$DG,$GK261+18),"")</f>
      </c>
      <c r="FO261">
        <f>IF($GL261&gt;=19,INDEX($DG:$DG,$GK261+19),"")</f>
      </c>
      <c r="FP261">
        <f>IF($GL261&gt;=20,INDEX($DG:$DG,$GK261+20),"")</f>
      </c>
      <c r="FQ261">
        <f>IF($GL261&gt;=21,INDEX($DG:$DG,$GK261+21),"")</f>
      </c>
      <c r="FR261">
        <f>IF($GL261&gt;=22,INDEX($DG:$DG,$GK261+22),"")</f>
      </c>
      <c r="FS261">
        <f>IF($GL261&gt;=23,INDEX($DG:$DG,$GK261+23),"")</f>
      </c>
      <c r="FT261">
        <f>IF($GL261&gt;=24,INDEX($DG:$DG,$GK261+24),"")</f>
      </c>
      <c r="FU261">
        <f>IF($GL261&gt;=25,INDEX($DG:$DG,$GK261+25),"")</f>
      </c>
      <c r="FV261">
        <f>IF($GL261&gt;=26,INDEX($DG:$DG,$GK261+26),"")</f>
      </c>
      <c r="FW261">
        <f>IF($GL261&gt;=27,INDEX($DG:$DG,$GK261+27),"")</f>
      </c>
      <c r="FX261">
        <f>IF($GL261&gt;=28,INDEX($DG:$DG,$GK261+28),"")</f>
      </c>
      <c r="FY261">
        <f>IF($GL261&gt;=29,INDEX($DG:$DG,$GK261+29),"")</f>
      </c>
      <c r="FZ261">
        <f>IF($GL261&gt;=30,INDEX($DG:$DG,$GK261+30),"")</f>
      </c>
      <c r="GA261">
        <f>IF($GL261&gt;=31,INDEX($DG:$DG,$GK261+31),"")</f>
      </c>
      <c r="GB261">
        <f>IF($GL261&gt;=32,INDEX($DG:$DG,$GK261+32),"")</f>
      </c>
      <c r="GC261">
        <f>IF($GL261&gt;=33,INDEX($DG:$DG,$GK261+33),"")</f>
      </c>
      <c r="GD261">
        <f>IF($GL261&gt;=34,INDEX($DG:$DG,$GK261+34),"")</f>
      </c>
      <c r="GE261">
        <f>IF($GL261&gt;=35,INDEX($DG:$DG,$GK261+35),"")</f>
      </c>
      <c r="GF261">
        <f>IF($GL261&gt;=36,INDEX($DG:$DG,$GK261+36),"")</f>
      </c>
      <c r="GG261">
        <f>IF($GL261&gt;=37,INDEX($DG:$DG,$GK261+37),"")</f>
      </c>
      <c r="GH261">
        <f>IF($GL261&gt;=38,INDEX($DG:$DG,$GK261+38),"")</f>
      </c>
      <c r="GI261">
        <f>IF($GL261&gt;=39,INDEX($DG:$DG,$GK261+39),"")</f>
      </c>
      <c r="GJ261">
        <f>IF($GL261&gt;=40,INDEX($DG:$DG,$GK261+40),"")</f>
      </c>
      <c r="GK261">
        <f>IFERROR(MATCH($DE261,$DF$2:$DF$166,0)+1,0)</f>
      </c>
      <c r="GL261">
        <f>IFERROR(INDEX($DH$2:$DH$166,MATCH($DE261,$DF$2:$DF$166,0)),0)</f>
      </c>
      <c r="GM261">
        <f>IFERROR(MATCH($H261,$DI$261:$EV$261,0),0)</f>
      </c>
      <c r="GN261">
        <f>IF($GM261&gt;0,INDEX($EW$261:$GJ$261,$GM261),"")</f>
      </c>
      <c r="GO261" t="s">
        <v>811</v>
      </c>
      <c r="GQ261">
        <f>IF($IZ261&gt;=1,INDEX($GO:$GO,$IY261+1),"")</f>
      </c>
      <c r="GR261">
        <f>IF($IZ261&gt;=2,INDEX($GO:$GO,$IY261+2),"")</f>
      </c>
      <c r="GS261">
        <f>IF($IZ261&gt;=3,INDEX($GO:$GO,$IY261+3),"")</f>
      </c>
      <c r="GT261">
        <f>IF($IZ261&gt;=4,INDEX($GO:$GO,$IY261+4),"")</f>
      </c>
      <c r="GU261">
        <f>IF($IZ261&gt;=5,INDEX($GO:$GO,$IY261+5),"")</f>
      </c>
      <c r="GV261">
        <f>IF($IZ261&gt;=6,INDEX($GO:$GO,$IY261+6),"")</f>
      </c>
      <c r="GW261">
        <f>IF($IZ261&gt;=7,INDEX($GO:$GO,$IY261+7),"")</f>
      </c>
      <c r="GX261">
        <f>IF($IZ261&gt;=8,INDEX($GO:$GO,$IY261+8),"")</f>
      </c>
      <c r="GY261">
        <f>IF($IZ261&gt;=9,INDEX($GO:$GO,$IY261+9),"")</f>
      </c>
      <c r="GZ261">
        <f>IF($IZ261&gt;=10,INDEX($GO:$GO,$IY261+10),"")</f>
      </c>
      <c r="HA261">
        <f>IF($IZ261&gt;=11,INDEX($GO:$GO,$IY261+11),"")</f>
      </c>
      <c r="HB261">
        <f>IF($IZ261&gt;=12,INDEX($GO:$GO,$IY261+12),"")</f>
      </c>
      <c r="HC261">
        <f>IF($IZ261&gt;=13,INDEX($GO:$GO,$IY261+13),"")</f>
      </c>
      <c r="HD261">
        <f>IF($IZ261&gt;=14,INDEX($GO:$GO,$IY261+14),"")</f>
      </c>
      <c r="HE261">
        <f>IF($IZ261&gt;=15,INDEX($GO:$GO,$IY261+15),"")</f>
      </c>
      <c r="HF261">
        <f>IF($IZ261&gt;=16,INDEX($GO:$GO,$IY261+16),"")</f>
      </c>
      <c r="HG261">
        <f>IF($IZ261&gt;=17,INDEX($GO:$GO,$IY261+17),"")</f>
      </c>
      <c r="HH261">
        <f>IF($IZ261&gt;=18,INDEX($GO:$GO,$IY261+18),"")</f>
      </c>
      <c r="HI261">
        <f>IF($IZ261&gt;=19,INDEX($GO:$GO,$IY261+19),"")</f>
      </c>
      <c r="HJ261">
        <f>IF($IZ261&gt;=20,INDEX($GO:$GO,$IY261+20),"")</f>
      </c>
      <c r="HK261">
        <f>IF($IZ261&gt;=21,INDEX($GO:$GO,$IY261+21),"")</f>
      </c>
      <c r="HL261">
        <f>IF($IZ261&gt;=22,INDEX($GO:$GO,$IY261+22),"")</f>
      </c>
      <c r="HM261">
        <f>IF($IZ261&gt;=23,INDEX($GO:$GO,$IY261+23),"")</f>
      </c>
      <c r="HN261">
        <f>IF($IZ261&gt;=24,INDEX($GO:$GO,$IY261+24),"")</f>
      </c>
      <c r="HO261">
        <f>IF($IZ261&gt;=25,INDEX($GO:$GO,$IY261+25),"")</f>
      </c>
      <c r="HP261">
        <f>IF($IZ261&gt;=26,INDEX($GO:$GO,$IY261+26),"")</f>
      </c>
      <c r="HQ261">
        <f>IF($IZ261&gt;=27,INDEX($GO:$GO,$IY261+27),"")</f>
      </c>
      <c r="HR261">
        <f>IF($IZ261&gt;=28,INDEX($GO:$GO,$IY261+28),"")</f>
      </c>
      <c r="HS261">
        <f>IF($IZ261&gt;=29,INDEX($GO:$GO,$IY261+29),"")</f>
      </c>
      <c r="HT261">
        <f>IF($IZ261&gt;=30,INDEX($GO:$GO,$IY261+30),"")</f>
      </c>
      <c r="HU261">
        <f>IF($IZ261&gt;=31,INDEX($GO:$GO,$IY261+31),"")</f>
      </c>
      <c r="HV261">
        <f>IF($IZ261&gt;=32,INDEX($GO:$GO,$IY261+32),"")</f>
      </c>
      <c r="HW261">
        <f>IF($IZ261&gt;=33,INDEX($GO:$GO,$IY261+33),"")</f>
      </c>
      <c r="HX261">
        <f>IF($IZ261&gt;=34,INDEX($GO:$GO,$IY261+34),"")</f>
      </c>
      <c r="HY261">
        <f>IF($IZ261&gt;=35,INDEX($GO:$GO,$IY261+35),"")</f>
      </c>
      <c r="HZ261">
        <f>IF($IZ261&gt;=36,INDEX($GO:$GO,$IY261+36),"")</f>
      </c>
      <c r="IA261">
        <f>IF($IZ261&gt;=37,INDEX($GO:$GO,$IY261+37),"")</f>
      </c>
      <c r="IB261">
        <f>IF($IZ261&gt;=38,INDEX($GO:$GO,$IY261+38),"")</f>
      </c>
      <c r="IC261">
        <f>IF($IZ261&gt;=39,INDEX($GO:$GO,$IY261+39),"")</f>
      </c>
      <c r="ID261">
        <f>IF($IZ261&gt;=40,INDEX($GO:$GO,$IY261+40),"")</f>
      </c>
      <c r="IE261">
        <f>IF($IZ261&gt;=41,INDEX($GO:$GO,$IY261+41),"")</f>
      </c>
      <c r="IF261">
        <f>IF($IZ261&gt;=42,INDEX($GO:$GO,$IY261+42),"")</f>
      </c>
      <c r="IG261">
        <f>IF($IZ261&gt;=43,INDEX($GO:$GO,$IY261+43),"")</f>
      </c>
      <c r="IH261">
        <f>IF($IZ261&gt;=44,INDEX($GO:$GO,$IY261+44),"")</f>
      </c>
      <c r="II261">
        <f>IF($IZ261&gt;=45,INDEX($GO:$GO,$IY261+45),"")</f>
      </c>
      <c r="IJ261">
        <f>IF($IZ261&gt;=46,INDEX($GO:$GO,$IY261+46),"")</f>
      </c>
      <c r="IK261">
        <f>IF($IZ261&gt;=47,INDEX($GO:$GO,$IY261+47),"")</f>
      </c>
      <c r="IL261">
        <f>IF($IZ261&gt;=48,INDEX($GO:$GO,$IY261+48),"")</f>
      </c>
      <c r="IM261">
        <f>IF($IZ261&gt;=49,INDEX($GO:$GO,$IY261+49),"")</f>
      </c>
      <c r="IN261">
        <f>IF($IZ261&gt;=50,INDEX($GO:$GO,$IY261+50),"")</f>
      </c>
      <c r="IO261">
        <f>IF($IZ261&gt;=51,INDEX($GO:$GO,$IY261+51),"")</f>
      </c>
      <c r="IP261">
        <f>IF($IZ261&gt;=52,INDEX($GO:$GO,$IY261+52),"")</f>
      </c>
      <c r="IQ261">
        <f>IF($IZ261&gt;=53,INDEX($GO:$GO,$IY261+53),"")</f>
      </c>
      <c r="IR261">
        <f>IF($IZ261&gt;=54,INDEX($GO:$GO,$IY261+54),"")</f>
      </c>
      <c r="IS261">
        <f>IF($IZ261&gt;=55,INDEX($GO:$GO,$IY261+55),"")</f>
      </c>
      <c r="IT261">
        <f>IF($IZ261&gt;=56,INDEX($GO:$GO,$IY261+56),"")</f>
      </c>
      <c r="IU261">
        <f>IF($IZ261&gt;=57,INDEX($GO:$GO,$IY261+57),"")</f>
      </c>
      <c r="IV261">
        <f>IF($IZ261&gt;=58,INDEX($GO:$GO,$IY261+58),"")</f>
      </c>
      <c r="IW261">
        <f>IF($IZ261&gt;=59,INDEX($GO:$GO,$IY261+59),"")</f>
      </c>
      <c r="IX261">
        <f>IF($IZ261&gt;=60,INDEX($GO:$GO,$IY261+60),"")</f>
      </c>
      <c r="IY261">
        <f>IFERROR(MATCH($GN261,$GO$2:$GO$827,0)+1,0)</f>
      </c>
      <c r="IZ261">
        <f>IFERROR(INDEX($GP$2:$GP$827,MATCH($GN261,$GO$2:$GO$827,0)),0)</f>
      </c>
      <c r="JA261" t="s">
        <v>23</v>
      </c>
      <c r="JB261" t="s">
        <v>23</v>
      </c>
    </row>
    <row r="262" spans="1:262" x14ac:dyDescent="0.25">
      <c r="F262" s="1"/>
      <c r="G262" s="1"/>
      <c r="H262" s="1"/>
      <c r="I262" s="1"/>
      <c r="J262" s="1">
        <f>IFERROR(IF(FIND(" - ",$F262)&gt;0,MID($F262,FIND(" - ",$F262)+3,LEN($F262)),""),"")</f>
      </c>
      <c r="L262" s="1"/>
      <c r="N262" t="s">
        <v>23</v>
      </c>
      <c r="P262">
        <f>IF(OR($N262="",$O262=""),"",IFERROR($N262/$O262,0))</f>
      </c>
      <c r="Q262">
        <f>IF($N262="","",
IF($G262="","",
IF(ISNUMBER(SEARCH("exempt",LOWER($G262))),0,
$N262*(VALUE(SUBSTITUTE($G262,"%",""))/100))))</f>
      </c>
      <c r="W262">
        <f>IF($N262="","",
SUM($N262,$Q262,$U262,$R262,$T262)-
IF($V262="",0,VALUE($V262)))</f>
      </c>
      <c r="AE262" t="s">
        <v>1069</v>
      </c>
      <c r="AJ262" t="s">
        <v>1070</v>
      </c>
      <c r="AM262">
        <f>IFERROR(LEFT($F262,FIND(" - ",$F262)-1),$F262)</f>
      </c>
      <c r="AP262">
        <f>IF($CE262&gt;=1,INDEX($AN:$AN,$CD262+1),"")</f>
      </c>
      <c r="AQ262">
        <f>IF($CE262&gt;=2,INDEX($AN:$AN,$CD262+2),"")</f>
      </c>
      <c r="AR262">
        <f>IF($CE262&gt;=3,INDEX($AN:$AN,$CD262+3),"")</f>
      </c>
      <c r="AS262">
        <f>IF($CE262&gt;=4,INDEX($AN:$AN,$CD262+4),"")</f>
      </c>
      <c r="AT262">
        <f>IF($CE262&gt;=5,INDEX($AN:$AN,$CD262+5),"")</f>
      </c>
      <c r="AU262">
        <f>IF($CE262&gt;=6,INDEX($AN:$AN,$CD262+6),"")</f>
      </c>
      <c r="AV262">
        <f>IF($CE262&gt;=7,INDEX($AN:$AN,$CD262+7),"")</f>
      </c>
      <c r="AW262">
        <f>IF($CE262&gt;=8,INDEX($AN:$AN,$CD262+8),"")</f>
      </c>
      <c r="AX262">
        <f>IF($CE262&gt;=9,INDEX($AN:$AN,$CD262+9),"")</f>
      </c>
      <c r="AY262">
        <f>IF($CE262&gt;=10,INDEX($AN:$AN,$CD262+10),"")</f>
      </c>
      <c r="AZ262">
        <f>IF($CE262&gt;=11,INDEX($AN:$AN,$CD262+11),"")</f>
      </c>
      <c r="BA262">
        <f>IF($CE262&gt;=12,INDEX($AN:$AN,$CD262+12),"")</f>
      </c>
      <c r="BB262">
        <f>IF($CE262&gt;=13,INDEX($AN:$AN,$CD262+13),"")</f>
      </c>
      <c r="BC262">
        <f>IF($CE262&gt;=14,INDEX($AN:$AN,$CD262+14),"")</f>
      </c>
      <c r="BD262">
        <f>IF($CE262&gt;=15,INDEX($AN:$AN,$CD262+15),"")</f>
      </c>
      <c r="BE262">
        <f>IF($CE262&gt;=16,INDEX($AN:$AN,$CD262+16),"")</f>
      </c>
      <c r="BF262">
        <f>IF($CE262&gt;=17,INDEX($AN:$AN,$CD262+17),"")</f>
      </c>
      <c r="BG262">
        <f>IF($CE262&gt;=18,INDEX($AN:$AN,$CD262+18),"")</f>
      </c>
      <c r="BH262">
        <f>IF($CE262&gt;=19,INDEX($AN:$AN,$CD262+19),"")</f>
      </c>
      <c r="BI262">
        <f>IF($CE262&gt;=20,INDEX($AN:$AN,$CD262+20),"")</f>
      </c>
      <c r="BJ262">
        <f>IF($CE262&gt;=21,INDEX($AN:$AN,$CD262+21),"")</f>
      </c>
      <c r="BK262">
        <f>IF($CE262&gt;=22,INDEX($AN:$AN,$CD262+22),"")</f>
      </c>
      <c r="BL262">
        <f>IF($CE262&gt;=23,INDEX($AN:$AN,$CD262+23),"")</f>
      </c>
      <c r="BM262">
        <f>IF($CE262&gt;=24,INDEX($AN:$AN,$CD262+24),"")</f>
      </c>
      <c r="BN262">
        <f>IF($CE262&gt;=25,INDEX($AN:$AN,$CD262+25),"")</f>
      </c>
      <c r="BO262">
        <f>IF($CE262&gt;=26,INDEX($AN:$AN,$CD262+26),"")</f>
      </c>
      <c r="BP262">
        <f>IF($CE262&gt;=27,INDEX($AN:$AN,$CD262+27),"")</f>
      </c>
      <c r="BQ262">
        <f>IF($CE262&gt;=28,INDEX($AN:$AN,$CD262+28),"")</f>
      </c>
      <c r="BR262">
        <f>IF($CE262&gt;=29,INDEX($AN:$AN,$CD262+29),"")</f>
      </c>
      <c r="BS262">
        <f>IF($CE262&gt;=30,INDEX($AN:$AN,$CD262+30),"")</f>
      </c>
      <c r="BT262">
        <f>IF($CE262&gt;=31,INDEX($AN:$AN,$CD262+31),"")</f>
      </c>
      <c r="BU262">
        <f>IF($CE262&gt;=32,INDEX($AN:$AN,$CD262+32),"")</f>
      </c>
      <c r="BV262">
        <f>IF($CE262&gt;=33,INDEX($AN:$AN,$CD262+33),"")</f>
      </c>
      <c r="BW262">
        <f>IF($CE262&gt;=34,INDEX($AN:$AN,$CD262+34),"")</f>
      </c>
      <c r="BX262">
        <f>IF($CE262&gt;=35,INDEX($AN:$AN,$CD262+35),"")</f>
      </c>
      <c r="BY262">
        <f>IF($CE262&gt;=36,INDEX($AN:$AN,$CD262+36),"")</f>
      </c>
      <c r="BZ262">
        <f>IF($CE262&gt;=37,INDEX($AN:$AN,$CD262+37),"")</f>
      </c>
      <c r="CA262">
        <f>IF($CE262&gt;=38,INDEX($AN:$AN,$CD262+38),"")</f>
      </c>
      <c r="CB262">
        <f>IF($CE262&gt;=39,INDEX($AN:$AN,$CD262+39),"")</f>
      </c>
      <c r="CC262">
        <f>IF($CE262&gt;=40,INDEX($AN:$AN,$CD262+40),"")</f>
      </c>
      <c r="CD262">
        <f>IFERROR(MATCH($AM262,$AN$2:$AN$133,0)+1,0)</f>
      </c>
      <c r="CE262">
        <f>IFERROR(INDEX($AO$2:$AO$133,MATCH($AM262,$AN$2:$AN$133,0)),0)</f>
      </c>
      <c r="CF262">
        <f>IFERROR(LEFT($K262,FIND(" - ",$K262)-1),$K262)</f>
      </c>
      <c r="CG262" t="s">
        <v>253</v>
      </c>
      <c r="CI262">
        <f>IF($DD262&gt;=1,INDEX($CG:$CG,$DC262+1),"")</f>
      </c>
      <c r="CJ262">
        <f>IF($DD262&gt;=2,INDEX($CG:$CG,$DC262+2),"")</f>
      </c>
      <c r="CK262">
        <f>IF($DD262&gt;=3,INDEX($CG:$CG,$DC262+3),"")</f>
      </c>
      <c r="CL262">
        <f>IF($DD262&gt;=4,INDEX($CG:$CG,$DC262+4),"")</f>
      </c>
      <c r="CM262">
        <f>IF($DD262&gt;=5,INDEX($CG:$CG,$DC262+5),"")</f>
      </c>
      <c r="CN262">
        <f>IF($DD262&gt;=6,INDEX($CG:$CG,$DC262+6),"")</f>
      </c>
      <c r="CO262">
        <f>IF($DD262&gt;=7,INDEX($CG:$CG,$DC262+7),"")</f>
      </c>
      <c r="CP262">
        <f>IF($DD262&gt;=8,INDEX($CG:$CG,$DC262+8),"")</f>
      </c>
      <c r="CQ262">
        <f>IF($DD262&gt;=9,INDEX($CG:$CG,$DC262+9),"")</f>
      </c>
      <c r="CR262">
        <f>IF($DD262&gt;=10,INDEX($CG:$CG,$DC262+10),"")</f>
      </c>
      <c r="CS262">
        <f>IF($DD262&gt;=11,INDEX($CG:$CG,$DC262+11),"")</f>
      </c>
      <c r="CT262">
        <f>IF($DD262&gt;=12,INDEX($CG:$CG,$DC262+12),"")</f>
      </c>
      <c r="CU262">
        <f>IF($DD262&gt;=13,INDEX($CG:$CG,$DC262+13),"")</f>
      </c>
      <c r="CV262">
        <f>IF($DD262&gt;=14,INDEX($CG:$CG,$DC262+14),"")</f>
      </c>
      <c r="CW262">
        <f>IF($DD262&gt;=15,INDEX($CG:$CG,$DC262+15),"")</f>
      </c>
      <c r="CX262">
        <f>IF($DD262&gt;=16,INDEX($CG:$CG,$DC262+16),"")</f>
      </c>
      <c r="CY262">
        <f>IF($DD262&gt;=17,INDEX($CG:$CG,$DC262+17),"")</f>
      </c>
      <c r="CZ262">
        <f>IF($DD262&gt;=18,INDEX($CG:$CG,$DC262+18),"")</f>
      </c>
      <c r="DA262">
        <f>IF($DD262&gt;=19,INDEX($CG:$CG,$DC262+19),"")</f>
      </c>
      <c r="DB262">
        <f>IF($DD262&gt;=20,INDEX($CG:$CG,$DC262+20),"")</f>
      </c>
      <c r="DC262">
        <f>IFERROR(MATCH($CF262,$CG$2:$CG$1558,0)+1,0)</f>
      </c>
      <c r="DD262">
        <f>IFERROR(INDEX($CH$2:$CH$1558,MATCH($CF262,$CG$2:$CG$1558,0)),0)</f>
      </c>
      <c r="DE262">
        <f>IFERROR(INDEX($AL:$AL,MATCH($G262,$AK:$AK,0))&amp;"","")</f>
      </c>
      <c r="DI262">
        <f>IF($GL262&gt;=1,INDEX($DF:$DF,$GK262+1),"")</f>
      </c>
      <c r="DJ262">
        <f>IF($GL262&gt;=2,INDEX($DF:$DF,$GK262+2),"")</f>
      </c>
      <c r="DK262">
        <f>IF($GL262&gt;=3,INDEX($DF:$DF,$GK262+3),"")</f>
      </c>
      <c r="DL262">
        <f>IF($GL262&gt;=4,INDEX($DF:$DF,$GK262+4),"")</f>
      </c>
      <c r="DM262">
        <f>IF($GL262&gt;=5,INDEX($DF:$DF,$GK262+5),"")</f>
      </c>
      <c r="DN262">
        <f>IF($GL262&gt;=6,INDEX($DF:$DF,$GK262+6),"")</f>
      </c>
      <c r="DO262">
        <f>IF($GL262&gt;=7,INDEX($DF:$DF,$GK262+7),"")</f>
      </c>
      <c r="DP262">
        <f>IF($GL262&gt;=8,INDEX($DF:$DF,$GK262+8),"")</f>
      </c>
      <c r="DQ262">
        <f>IF($GL262&gt;=9,INDEX($DF:$DF,$GK262+9),"")</f>
      </c>
      <c r="DR262">
        <f>IF($GL262&gt;=10,INDEX($DF:$DF,$GK262+10),"")</f>
      </c>
      <c r="DS262">
        <f>IF($GL262&gt;=11,INDEX($DF:$DF,$GK262+11),"")</f>
      </c>
      <c r="DT262">
        <f>IF($GL262&gt;=12,INDEX($DF:$DF,$GK262+12),"")</f>
      </c>
      <c r="DU262">
        <f>IF($GL262&gt;=13,INDEX($DF:$DF,$GK262+13),"")</f>
      </c>
      <c r="DV262">
        <f>IF($GL262&gt;=14,INDEX($DF:$DF,$GK262+14),"")</f>
      </c>
      <c r="DW262">
        <f>IF($GL262&gt;=15,INDEX($DF:$DF,$GK262+15),"")</f>
      </c>
      <c r="DX262">
        <f>IF($GL262&gt;=16,INDEX($DF:$DF,$GK262+16),"")</f>
      </c>
      <c r="DY262">
        <f>IF($GL262&gt;=17,INDEX($DF:$DF,$GK262+17),"")</f>
      </c>
      <c r="DZ262">
        <f>IF($GL262&gt;=18,INDEX($DF:$DF,$GK262+18),"")</f>
      </c>
      <c r="EA262">
        <f>IF($GL262&gt;=19,INDEX($DF:$DF,$GK262+19),"")</f>
      </c>
      <c r="EB262">
        <f>IF($GL262&gt;=20,INDEX($DF:$DF,$GK262+20),"")</f>
      </c>
      <c r="EC262">
        <f>IF($GL262&gt;=21,INDEX($DF:$DF,$GK262+21),"")</f>
      </c>
      <c r="ED262">
        <f>IF($GL262&gt;=22,INDEX($DF:$DF,$GK262+22),"")</f>
      </c>
      <c r="EE262">
        <f>IF($GL262&gt;=23,INDEX($DF:$DF,$GK262+23),"")</f>
      </c>
      <c r="EF262">
        <f>IF($GL262&gt;=24,INDEX($DF:$DF,$GK262+24),"")</f>
      </c>
      <c r="EG262">
        <f>IF($GL262&gt;=25,INDEX($DF:$DF,$GK262+25),"")</f>
      </c>
      <c r="EH262">
        <f>IF($GL262&gt;=26,INDEX($DF:$DF,$GK262+26),"")</f>
      </c>
      <c r="EI262">
        <f>IF($GL262&gt;=27,INDEX($DF:$DF,$GK262+27),"")</f>
      </c>
      <c r="EJ262">
        <f>IF($GL262&gt;=28,INDEX($DF:$DF,$GK262+28),"")</f>
      </c>
      <c r="EK262">
        <f>IF($GL262&gt;=29,INDEX($DF:$DF,$GK262+29),"")</f>
      </c>
      <c r="EL262">
        <f>IF($GL262&gt;=30,INDEX($DF:$DF,$GK262+30),"")</f>
      </c>
      <c r="EM262">
        <f>IF($GL262&gt;=31,INDEX($DF:$DF,$GK262+31),"")</f>
      </c>
      <c r="EN262">
        <f>IF($GL262&gt;=32,INDEX($DF:$DF,$GK262+32),"")</f>
      </c>
      <c r="EO262">
        <f>IF($GL262&gt;=33,INDEX($DF:$DF,$GK262+33),"")</f>
      </c>
      <c r="EP262">
        <f>IF($GL262&gt;=34,INDEX($DF:$DF,$GK262+34),"")</f>
      </c>
      <c r="EQ262">
        <f>IF($GL262&gt;=35,INDEX($DF:$DF,$GK262+35),"")</f>
      </c>
      <c r="ER262">
        <f>IF($GL262&gt;=36,INDEX($DF:$DF,$GK262+36),"")</f>
      </c>
      <c r="ES262">
        <f>IF($GL262&gt;=37,INDEX($DF:$DF,$GK262+37),"")</f>
      </c>
      <c r="ET262">
        <f>IF($GL262&gt;=38,INDEX($DF:$DF,$GK262+38),"")</f>
      </c>
      <c r="EU262">
        <f>IF($GL262&gt;=39,INDEX($DF:$DF,$GK262+39),"")</f>
      </c>
      <c r="EV262">
        <f>IF($GL262&gt;=40,INDEX($DF:$DF,$GK262+40),"")</f>
      </c>
      <c r="EW262">
        <f>IF($GL262&gt;=1,INDEX($DG:$DG,$GK262+1),"")</f>
      </c>
      <c r="EX262">
        <f>IF($GL262&gt;=2,INDEX($DG:$DG,$GK262+2),"")</f>
      </c>
      <c r="EY262">
        <f>IF($GL262&gt;=3,INDEX($DG:$DG,$GK262+3),"")</f>
      </c>
      <c r="EZ262">
        <f>IF($GL262&gt;=4,INDEX($DG:$DG,$GK262+4),"")</f>
      </c>
      <c r="FA262">
        <f>IF($GL262&gt;=5,INDEX($DG:$DG,$GK262+5),"")</f>
      </c>
      <c r="FB262">
        <f>IF($GL262&gt;=6,INDEX($DG:$DG,$GK262+6),"")</f>
      </c>
      <c r="FC262">
        <f>IF($GL262&gt;=7,INDEX($DG:$DG,$GK262+7),"")</f>
      </c>
      <c r="FD262">
        <f>IF($GL262&gt;=8,INDEX($DG:$DG,$GK262+8),"")</f>
      </c>
      <c r="FE262">
        <f>IF($GL262&gt;=9,INDEX($DG:$DG,$GK262+9),"")</f>
      </c>
      <c r="FF262">
        <f>IF($GL262&gt;=10,INDEX($DG:$DG,$GK262+10),"")</f>
      </c>
      <c r="FG262">
        <f>IF($GL262&gt;=11,INDEX($DG:$DG,$GK262+11),"")</f>
      </c>
      <c r="FH262">
        <f>IF($GL262&gt;=12,INDEX($DG:$DG,$GK262+12),"")</f>
      </c>
      <c r="FI262">
        <f>IF($GL262&gt;=13,INDEX($DG:$DG,$GK262+13),"")</f>
      </c>
      <c r="FJ262">
        <f>IF($GL262&gt;=14,INDEX($DG:$DG,$GK262+14),"")</f>
      </c>
      <c r="FK262">
        <f>IF($GL262&gt;=15,INDEX($DG:$DG,$GK262+15),"")</f>
      </c>
      <c r="FL262">
        <f>IF($GL262&gt;=16,INDEX($DG:$DG,$GK262+16),"")</f>
      </c>
      <c r="FM262">
        <f>IF($GL262&gt;=17,INDEX($DG:$DG,$GK262+17),"")</f>
      </c>
      <c r="FN262">
        <f>IF($GL262&gt;=18,INDEX($DG:$DG,$GK262+18),"")</f>
      </c>
      <c r="FO262">
        <f>IF($GL262&gt;=19,INDEX($DG:$DG,$GK262+19),"")</f>
      </c>
      <c r="FP262">
        <f>IF($GL262&gt;=20,INDEX($DG:$DG,$GK262+20),"")</f>
      </c>
      <c r="FQ262">
        <f>IF($GL262&gt;=21,INDEX($DG:$DG,$GK262+21),"")</f>
      </c>
      <c r="FR262">
        <f>IF($GL262&gt;=22,INDEX($DG:$DG,$GK262+22),"")</f>
      </c>
      <c r="FS262">
        <f>IF($GL262&gt;=23,INDEX($DG:$DG,$GK262+23),"")</f>
      </c>
      <c r="FT262">
        <f>IF($GL262&gt;=24,INDEX($DG:$DG,$GK262+24),"")</f>
      </c>
      <c r="FU262">
        <f>IF($GL262&gt;=25,INDEX($DG:$DG,$GK262+25),"")</f>
      </c>
      <c r="FV262">
        <f>IF($GL262&gt;=26,INDEX($DG:$DG,$GK262+26),"")</f>
      </c>
      <c r="FW262">
        <f>IF($GL262&gt;=27,INDEX($DG:$DG,$GK262+27),"")</f>
      </c>
      <c r="FX262">
        <f>IF($GL262&gt;=28,INDEX($DG:$DG,$GK262+28),"")</f>
      </c>
      <c r="FY262">
        <f>IF($GL262&gt;=29,INDEX($DG:$DG,$GK262+29),"")</f>
      </c>
      <c r="FZ262">
        <f>IF($GL262&gt;=30,INDEX($DG:$DG,$GK262+30),"")</f>
      </c>
      <c r="GA262">
        <f>IF($GL262&gt;=31,INDEX($DG:$DG,$GK262+31),"")</f>
      </c>
      <c r="GB262">
        <f>IF($GL262&gt;=32,INDEX($DG:$DG,$GK262+32),"")</f>
      </c>
      <c r="GC262">
        <f>IF($GL262&gt;=33,INDEX($DG:$DG,$GK262+33),"")</f>
      </c>
      <c r="GD262">
        <f>IF($GL262&gt;=34,INDEX($DG:$DG,$GK262+34),"")</f>
      </c>
      <c r="GE262">
        <f>IF($GL262&gt;=35,INDEX($DG:$DG,$GK262+35),"")</f>
      </c>
      <c r="GF262">
        <f>IF($GL262&gt;=36,INDEX($DG:$DG,$GK262+36),"")</f>
      </c>
      <c r="GG262">
        <f>IF($GL262&gt;=37,INDEX($DG:$DG,$GK262+37),"")</f>
      </c>
      <c r="GH262">
        <f>IF($GL262&gt;=38,INDEX($DG:$DG,$GK262+38),"")</f>
      </c>
      <c r="GI262">
        <f>IF($GL262&gt;=39,INDEX($DG:$DG,$GK262+39),"")</f>
      </c>
      <c r="GJ262">
        <f>IF($GL262&gt;=40,INDEX($DG:$DG,$GK262+40),"")</f>
      </c>
      <c r="GK262">
        <f>IFERROR(MATCH($DE262,$DF$2:$DF$166,0)+1,0)</f>
      </c>
      <c r="GL262">
        <f>IFERROR(INDEX($DH$2:$DH$166,MATCH($DE262,$DF$2:$DF$166,0)),0)</f>
      </c>
      <c r="GM262">
        <f>IFERROR(MATCH($H262,$DI$262:$EV$262,0),0)</f>
      </c>
      <c r="GN262">
        <f>IF($GM262&gt;0,INDEX($EW$262:$GJ$262,$GM262),"")</f>
      </c>
      <c r="GO262" t="s">
        <v>816</v>
      </c>
      <c r="GQ262">
        <f>IF($IZ262&gt;=1,INDEX($GO:$GO,$IY262+1),"")</f>
      </c>
      <c r="GR262">
        <f>IF($IZ262&gt;=2,INDEX($GO:$GO,$IY262+2),"")</f>
      </c>
      <c r="GS262">
        <f>IF($IZ262&gt;=3,INDEX($GO:$GO,$IY262+3),"")</f>
      </c>
      <c r="GT262">
        <f>IF($IZ262&gt;=4,INDEX($GO:$GO,$IY262+4),"")</f>
      </c>
      <c r="GU262">
        <f>IF($IZ262&gt;=5,INDEX($GO:$GO,$IY262+5),"")</f>
      </c>
      <c r="GV262">
        <f>IF($IZ262&gt;=6,INDEX($GO:$GO,$IY262+6),"")</f>
      </c>
      <c r="GW262">
        <f>IF($IZ262&gt;=7,INDEX($GO:$GO,$IY262+7),"")</f>
      </c>
      <c r="GX262">
        <f>IF($IZ262&gt;=8,INDEX($GO:$GO,$IY262+8),"")</f>
      </c>
      <c r="GY262">
        <f>IF($IZ262&gt;=9,INDEX($GO:$GO,$IY262+9),"")</f>
      </c>
      <c r="GZ262">
        <f>IF($IZ262&gt;=10,INDEX($GO:$GO,$IY262+10),"")</f>
      </c>
      <c r="HA262">
        <f>IF($IZ262&gt;=11,INDEX($GO:$GO,$IY262+11),"")</f>
      </c>
      <c r="HB262">
        <f>IF($IZ262&gt;=12,INDEX($GO:$GO,$IY262+12),"")</f>
      </c>
      <c r="HC262">
        <f>IF($IZ262&gt;=13,INDEX($GO:$GO,$IY262+13),"")</f>
      </c>
      <c r="HD262">
        <f>IF($IZ262&gt;=14,INDEX($GO:$GO,$IY262+14),"")</f>
      </c>
      <c r="HE262">
        <f>IF($IZ262&gt;=15,INDEX($GO:$GO,$IY262+15),"")</f>
      </c>
      <c r="HF262">
        <f>IF($IZ262&gt;=16,INDEX($GO:$GO,$IY262+16),"")</f>
      </c>
      <c r="HG262">
        <f>IF($IZ262&gt;=17,INDEX($GO:$GO,$IY262+17),"")</f>
      </c>
      <c r="HH262">
        <f>IF($IZ262&gt;=18,INDEX($GO:$GO,$IY262+18),"")</f>
      </c>
      <c r="HI262">
        <f>IF($IZ262&gt;=19,INDEX($GO:$GO,$IY262+19),"")</f>
      </c>
      <c r="HJ262">
        <f>IF($IZ262&gt;=20,INDEX($GO:$GO,$IY262+20),"")</f>
      </c>
      <c r="HK262">
        <f>IF($IZ262&gt;=21,INDEX($GO:$GO,$IY262+21),"")</f>
      </c>
      <c r="HL262">
        <f>IF($IZ262&gt;=22,INDEX($GO:$GO,$IY262+22),"")</f>
      </c>
      <c r="HM262">
        <f>IF($IZ262&gt;=23,INDEX($GO:$GO,$IY262+23),"")</f>
      </c>
      <c r="HN262">
        <f>IF($IZ262&gt;=24,INDEX($GO:$GO,$IY262+24),"")</f>
      </c>
      <c r="HO262">
        <f>IF($IZ262&gt;=25,INDEX($GO:$GO,$IY262+25),"")</f>
      </c>
      <c r="HP262">
        <f>IF($IZ262&gt;=26,INDEX($GO:$GO,$IY262+26),"")</f>
      </c>
      <c r="HQ262">
        <f>IF($IZ262&gt;=27,INDEX($GO:$GO,$IY262+27),"")</f>
      </c>
      <c r="HR262">
        <f>IF($IZ262&gt;=28,INDEX($GO:$GO,$IY262+28),"")</f>
      </c>
      <c r="HS262">
        <f>IF($IZ262&gt;=29,INDEX($GO:$GO,$IY262+29),"")</f>
      </c>
      <c r="HT262">
        <f>IF($IZ262&gt;=30,INDEX($GO:$GO,$IY262+30),"")</f>
      </c>
      <c r="HU262">
        <f>IF($IZ262&gt;=31,INDEX($GO:$GO,$IY262+31),"")</f>
      </c>
      <c r="HV262">
        <f>IF($IZ262&gt;=32,INDEX($GO:$GO,$IY262+32),"")</f>
      </c>
      <c r="HW262">
        <f>IF($IZ262&gt;=33,INDEX($GO:$GO,$IY262+33),"")</f>
      </c>
      <c r="HX262">
        <f>IF($IZ262&gt;=34,INDEX($GO:$GO,$IY262+34),"")</f>
      </c>
      <c r="HY262">
        <f>IF($IZ262&gt;=35,INDEX($GO:$GO,$IY262+35),"")</f>
      </c>
      <c r="HZ262">
        <f>IF($IZ262&gt;=36,INDEX($GO:$GO,$IY262+36),"")</f>
      </c>
      <c r="IA262">
        <f>IF($IZ262&gt;=37,INDEX($GO:$GO,$IY262+37),"")</f>
      </c>
      <c r="IB262">
        <f>IF($IZ262&gt;=38,INDEX($GO:$GO,$IY262+38),"")</f>
      </c>
      <c r="IC262">
        <f>IF($IZ262&gt;=39,INDEX($GO:$GO,$IY262+39),"")</f>
      </c>
      <c r="ID262">
        <f>IF($IZ262&gt;=40,INDEX($GO:$GO,$IY262+40),"")</f>
      </c>
      <c r="IE262">
        <f>IF($IZ262&gt;=41,INDEX($GO:$GO,$IY262+41),"")</f>
      </c>
      <c r="IF262">
        <f>IF($IZ262&gt;=42,INDEX($GO:$GO,$IY262+42),"")</f>
      </c>
      <c r="IG262">
        <f>IF($IZ262&gt;=43,INDEX($GO:$GO,$IY262+43),"")</f>
      </c>
      <c r="IH262">
        <f>IF($IZ262&gt;=44,INDEX($GO:$GO,$IY262+44),"")</f>
      </c>
      <c r="II262">
        <f>IF($IZ262&gt;=45,INDEX($GO:$GO,$IY262+45),"")</f>
      </c>
      <c r="IJ262">
        <f>IF($IZ262&gt;=46,INDEX($GO:$GO,$IY262+46),"")</f>
      </c>
      <c r="IK262">
        <f>IF($IZ262&gt;=47,INDEX($GO:$GO,$IY262+47),"")</f>
      </c>
      <c r="IL262">
        <f>IF($IZ262&gt;=48,INDEX($GO:$GO,$IY262+48),"")</f>
      </c>
      <c r="IM262">
        <f>IF($IZ262&gt;=49,INDEX($GO:$GO,$IY262+49),"")</f>
      </c>
      <c r="IN262">
        <f>IF($IZ262&gt;=50,INDEX($GO:$GO,$IY262+50),"")</f>
      </c>
      <c r="IO262">
        <f>IF($IZ262&gt;=51,INDEX($GO:$GO,$IY262+51),"")</f>
      </c>
      <c r="IP262">
        <f>IF($IZ262&gt;=52,INDEX($GO:$GO,$IY262+52),"")</f>
      </c>
      <c r="IQ262">
        <f>IF($IZ262&gt;=53,INDEX($GO:$GO,$IY262+53),"")</f>
      </c>
      <c r="IR262">
        <f>IF($IZ262&gt;=54,INDEX($GO:$GO,$IY262+54),"")</f>
      </c>
      <c r="IS262">
        <f>IF($IZ262&gt;=55,INDEX($GO:$GO,$IY262+55),"")</f>
      </c>
      <c r="IT262">
        <f>IF($IZ262&gt;=56,INDEX($GO:$GO,$IY262+56),"")</f>
      </c>
      <c r="IU262">
        <f>IF($IZ262&gt;=57,INDEX($GO:$GO,$IY262+57),"")</f>
      </c>
      <c r="IV262">
        <f>IF($IZ262&gt;=58,INDEX($GO:$GO,$IY262+58),"")</f>
      </c>
      <c r="IW262">
        <f>IF($IZ262&gt;=59,INDEX($GO:$GO,$IY262+59),"")</f>
      </c>
      <c r="IX262">
        <f>IF($IZ262&gt;=60,INDEX($GO:$GO,$IY262+60),"")</f>
      </c>
      <c r="IY262">
        <f>IFERROR(MATCH($GN262,$GO$2:$GO$827,0)+1,0)</f>
      </c>
      <c r="IZ262">
        <f>IFERROR(INDEX($GP$2:$GP$827,MATCH($GN262,$GO$2:$GO$827,0)),0)</f>
      </c>
      <c r="JA262" t="s">
        <v>23</v>
      </c>
      <c r="JB262" t="s">
        <v>23</v>
      </c>
    </row>
    <row r="263" spans="1:262" x14ac:dyDescent="0.25">
      <c r="F263" s="1"/>
      <c r="G263" s="1"/>
      <c r="H263" s="1"/>
      <c r="I263" s="1"/>
      <c r="J263" s="1">
        <f>IFERROR(IF(FIND(" - ",$F263)&gt;0,MID($F263,FIND(" - ",$F263)+3,LEN($F263)),""),"")</f>
      </c>
      <c r="L263" s="1"/>
      <c r="N263" t="s">
        <v>23</v>
      </c>
      <c r="P263">
        <f>IF(OR($N263="",$O263=""),"",IFERROR($N263/$O263,0))</f>
      </c>
      <c r="Q263">
        <f>IF($N263="","",
IF($G263="","",
IF(ISNUMBER(SEARCH("exempt",LOWER($G263))),0,
$N263*(VALUE(SUBSTITUTE($G263,"%",""))/100))))</f>
      </c>
      <c r="W263">
        <f>IF($N263="","",
SUM($N263,$Q263,$U263,$R263,$T263)-
IF($V263="",0,VALUE($V263)))</f>
      </c>
      <c r="AE263" t="s">
        <v>1071</v>
      </c>
      <c r="AJ263" t="s">
        <v>1072</v>
      </c>
      <c r="AM263">
        <f>IFERROR(LEFT($F263,FIND(" - ",$F263)-1),$F263)</f>
      </c>
      <c r="AP263">
        <f>IF($CE263&gt;=1,INDEX($AN:$AN,$CD263+1),"")</f>
      </c>
      <c r="AQ263">
        <f>IF($CE263&gt;=2,INDEX($AN:$AN,$CD263+2),"")</f>
      </c>
      <c r="AR263">
        <f>IF($CE263&gt;=3,INDEX($AN:$AN,$CD263+3),"")</f>
      </c>
      <c r="AS263">
        <f>IF($CE263&gt;=4,INDEX($AN:$AN,$CD263+4),"")</f>
      </c>
      <c r="AT263">
        <f>IF($CE263&gt;=5,INDEX($AN:$AN,$CD263+5),"")</f>
      </c>
      <c r="AU263">
        <f>IF($CE263&gt;=6,INDEX($AN:$AN,$CD263+6),"")</f>
      </c>
      <c r="AV263">
        <f>IF($CE263&gt;=7,INDEX($AN:$AN,$CD263+7),"")</f>
      </c>
      <c r="AW263">
        <f>IF($CE263&gt;=8,INDEX($AN:$AN,$CD263+8),"")</f>
      </c>
      <c r="AX263">
        <f>IF($CE263&gt;=9,INDEX($AN:$AN,$CD263+9),"")</f>
      </c>
      <c r="AY263">
        <f>IF($CE263&gt;=10,INDEX($AN:$AN,$CD263+10),"")</f>
      </c>
      <c r="AZ263">
        <f>IF($CE263&gt;=11,INDEX($AN:$AN,$CD263+11),"")</f>
      </c>
      <c r="BA263">
        <f>IF($CE263&gt;=12,INDEX($AN:$AN,$CD263+12),"")</f>
      </c>
      <c r="BB263">
        <f>IF($CE263&gt;=13,INDEX($AN:$AN,$CD263+13),"")</f>
      </c>
      <c r="BC263">
        <f>IF($CE263&gt;=14,INDEX($AN:$AN,$CD263+14),"")</f>
      </c>
      <c r="BD263">
        <f>IF($CE263&gt;=15,INDEX($AN:$AN,$CD263+15),"")</f>
      </c>
      <c r="BE263">
        <f>IF($CE263&gt;=16,INDEX($AN:$AN,$CD263+16),"")</f>
      </c>
      <c r="BF263">
        <f>IF($CE263&gt;=17,INDEX($AN:$AN,$CD263+17),"")</f>
      </c>
      <c r="BG263">
        <f>IF($CE263&gt;=18,INDEX($AN:$AN,$CD263+18),"")</f>
      </c>
      <c r="BH263">
        <f>IF($CE263&gt;=19,INDEX($AN:$AN,$CD263+19),"")</f>
      </c>
      <c r="BI263">
        <f>IF($CE263&gt;=20,INDEX($AN:$AN,$CD263+20),"")</f>
      </c>
      <c r="BJ263">
        <f>IF($CE263&gt;=21,INDEX($AN:$AN,$CD263+21),"")</f>
      </c>
      <c r="BK263">
        <f>IF($CE263&gt;=22,INDEX($AN:$AN,$CD263+22),"")</f>
      </c>
      <c r="BL263">
        <f>IF($CE263&gt;=23,INDEX($AN:$AN,$CD263+23),"")</f>
      </c>
      <c r="BM263">
        <f>IF($CE263&gt;=24,INDEX($AN:$AN,$CD263+24),"")</f>
      </c>
      <c r="BN263">
        <f>IF($CE263&gt;=25,INDEX($AN:$AN,$CD263+25),"")</f>
      </c>
      <c r="BO263">
        <f>IF($CE263&gt;=26,INDEX($AN:$AN,$CD263+26),"")</f>
      </c>
      <c r="BP263">
        <f>IF($CE263&gt;=27,INDEX($AN:$AN,$CD263+27),"")</f>
      </c>
      <c r="BQ263">
        <f>IF($CE263&gt;=28,INDEX($AN:$AN,$CD263+28),"")</f>
      </c>
      <c r="BR263">
        <f>IF($CE263&gt;=29,INDEX($AN:$AN,$CD263+29),"")</f>
      </c>
      <c r="BS263">
        <f>IF($CE263&gt;=30,INDEX($AN:$AN,$CD263+30),"")</f>
      </c>
      <c r="BT263">
        <f>IF($CE263&gt;=31,INDEX($AN:$AN,$CD263+31),"")</f>
      </c>
      <c r="BU263">
        <f>IF($CE263&gt;=32,INDEX($AN:$AN,$CD263+32),"")</f>
      </c>
      <c r="BV263">
        <f>IF($CE263&gt;=33,INDEX($AN:$AN,$CD263+33),"")</f>
      </c>
      <c r="BW263">
        <f>IF($CE263&gt;=34,INDEX($AN:$AN,$CD263+34),"")</f>
      </c>
      <c r="BX263">
        <f>IF($CE263&gt;=35,INDEX($AN:$AN,$CD263+35),"")</f>
      </c>
      <c r="BY263">
        <f>IF($CE263&gt;=36,INDEX($AN:$AN,$CD263+36),"")</f>
      </c>
      <c r="BZ263">
        <f>IF($CE263&gt;=37,INDEX($AN:$AN,$CD263+37),"")</f>
      </c>
      <c r="CA263">
        <f>IF($CE263&gt;=38,INDEX($AN:$AN,$CD263+38),"")</f>
      </c>
      <c r="CB263">
        <f>IF($CE263&gt;=39,INDEX($AN:$AN,$CD263+39),"")</f>
      </c>
      <c r="CC263">
        <f>IF($CE263&gt;=40,INDEX($AN:$AN,$CD263+40),"")</f>
      </c>
      <c r="CD263">
        <f>IFERROR(MATCH($AM263,$AN$2:$AN$133,0)+1,0)</f>
      </c>
      <c r="CE263">
        <f>IFERROR(INDEX($AO$2:$AO$133,MATCH($AM263,$AN$2:$AN$133,0)),0)</f>
      </c>
      <c r="CF263">
        <f>IFERROR(LEFT($K263,FIND(" - ",$K263)-1),$K263)</f>
      </c>
      <c r="CG263" t="s">
        <v>64</v>
      </c>
      <c r="CI263">
        <f>IF($DD263&gt;=1,INDEX($CG:$CG,$DC263+1),"")</f>
      </c>
      <c r="CJ263">
        <f>IF($DD263&gt;=2,INDEX($CG:$CG,$DC263+2),"")</f>
      </c>
      <c r="CK263">
        <f>IF($DD263&gt;=3,INDEX($CG:$CG,$DC263+3),"")</f>
      </c>
      <c r="CL263">
        <f>IF($DD263&gt;=4,INDEX($CG:$CG,$DC263+4),"")</f>
      </c>
      <c r="CM263">
        <f>IF($DD263&gt;=5,INDEX($CG:$CG,$DC263+5),"")</f>
      </c>
      <c r="CN263">
        <f>IF($DD263&gt;=6,INDEX($CG:$CG,$DC263+6),"")</f>
      </c>
      <c r="CO263">
        <f>IF($DD263&gt;=7,INDEX($CG:$CG,$DC263+7),"")</f>
      </c>
      <c r="CP263">
        <f>IF($DD263&gt;=8,INDEX($CG:$CG,$DC263+8),"")</f>
      </c>
      <c r="CQ263">
        <f>IF($DD263&gt;=9,INDEX($CG:$CG,$DC263+9),"")</f>
      </c>
      <c r="CR263">
        <f>IF($DD263&gt;=10,INDEX($CG:$CG,$DC263+10),"")</f>
      </c>
      <c r="CS263">
        <f>IF($DD263&gt;=11,INDEX($CG:$CG,$DC263+11),"")</f>
      </c>
      <c r="CT263">
        <f>IF($DD263&gt;=12,INDEX($CG:$CG,$DC263+12),"")</f>
      </c>
      <c r="CU263">
        <f>IF($DD263&gt;=13,INDEX($CG:$CG,$DC263+13),"")</f>
      </c>
      <c r="CV263">
        <f>IF($DD263&gt;=14,INDEX($CG:$CG,$DC263+14),"")</f>
      </c>
      <c r="CW263">
        <f>IF($DD263&gt;=15,INDEX($CG:$CG,$DC263+15),"")</f>
      </c>
      <c r="CX263">
        <f>IF($DD263&gt;=16,INDEX($CG:$CG,$DC263+16),"")</f>
      </c>
      <c r="CY263">
        <f>IF($DD263&gt;=17,INDEX($CG:$CG,$DC263+17),"")</f>
      </c>
      <c r="CZ263">
        <f>IF($DD263&gt;=18,INDEX($CG:$CG,$DC263+18),"")</f>
      </c>
      <c r="DA263">
        <f>IF($DD263&gt;=19,INDEX($CG:$CG,$DC263+19),"")</f>
      </c>
      <c r="DB263">
        <f>IF($DD263&gt;=20,INDEX($CG:$CG,$DC263+20),"")</f>
      </c>
      <c r="DC263">
        <f>IFERROR(MATCH($CF263,$CG$2:$CG$1558,0)+1,0)</f>
      </c>
      <c r="DD263">
        <f>IFERROR(INDEX($CH$2:$CH$1558,MATCH($CF263,$CG$2:$CG$1558,0)),0)</f>
      </c>
      <c r="DE263">
        <f>IFERROR(INDEX($AL:$AL,MATCH($G263,$AK:$AK,0))&amp;"","")</f>
      </c>
      <c r="DI263">
        <f>IF($GL263&gt;=1,INDEX($DF:$DF,$GK263+1),"")</f>
      </c>
      <c r="DJ263">
        <f>IF($GL263&gt;=2,INDEX($DF:$DF,$GK263+2),"")</f>
      </c>
      <c r="DK263">
        <f>IF($GL263&gt;=3,INDEX($DF:$DF,$GK263+3),"")</f>
      </c>
      <c r="DL263">
        <f>IF($GL263&gt;=4,INDEX($DF:$DF,$GK263+4),"")</f>
      </c>
      <c r="DM263">
        <f>IF($GL263&gt;=5,INDEX($DF:$DF,$GK263+5),"")</f>
      </c>
      <c r="DN263">
        <f>IF($GL263&gt;=6,INDEX($DF:$DF,$GK263+6),"")</f>
      </c>
      <c r="DO263">
        <f>IF($GL263&gt;=7,INDEX($DF:$DF,$GK263+7),"")</f>
      </c>
      <c r="DP263">
        <f>IF($GL263&gt;=8,INDEX($DF:$DF,$GK263+8),"")</f>
      </c>
      <c r="DQ263">
        <f>IF($GL263&gt;=9,INDEX($DF:$DF,$GK263+9),"")</f>
      </c>
      <c r="DR263">
        <f>IF($GL263&gt;=10,INDEX($DF:$DF,$GK263+10),"")</f>
      </c>
      <c r="DS263">
        <f>IF($GL263&gt;=11,INDEX($DF:$DF,$GK263+11),"")</f>
      </c>
      <c r="DT263">
        <f>IF($GL263&gt;=12,INDEX($DF:$DF,$GK263+12),"")</f>
      </c>
      <c r="DU263">
        <f>IF($GL263&gt;=13,INDEX($DF:$DF,$GK263+13),"")</f>
      </c>
      <c r="DV263">
        <f>IF($GL263&gt;=14,INDEX($DF:$DF,$GK263+14),"")</f>
      </c>
      <c r="DW263">
        <f>IF($GL263&gt;=15,INDEX($DF:$DF,$GK263+15),"")</f>
      </c>
      <c r="DX263">
        <f>IF($GL263&gt;=16,INDEX($DF:$DF,$GK263+16),"")</f>
      </c>
      <c r="DY263">
        <f>IF($GL263&gt;=17,INDEX($DF:$DF,$GK263+17),"")</f>
      </c>
      <c r="DZ263">
        <f>IF($GL263&gt;=18,INDEX($DF:$DF,$GK263+18),"")</f>
      </c>
      <c r="EA263">
        <f>IF($GL263&gt;=19,INDEX($DF:$DF,$GK263+19),"")</f>
      </c>
      <c r="EB263">
        <f>IF($GL263&gt;=20,INDEX($DF:$DF,$GK263+20),"")</f>
      </c>
      <c r="EC263">
        <f>IF($GL263&gt;=21,INDEX($DF:$DF,$GK263+21),"")</f>
      </c>
      <c r="ED263">
        <f>IF($GL263&gt;=22,INDEX($DF:$DF,$GK263+22),"")</f>
      </c>
      <c r="EE263">
        <f>IF($GL263&gt;=23,INDEX($DF:$DF,$GK263+23),"")</f>
      </c>
      <c r="EF263">
        <f>IF($GL263&gt;=24,INDEX($DF:$DF,$GK263+24),"")</f>
      </c>
      <c r="EG263">
        <f>IF($GL263&gt;=25,INDEX($DF:$DF,$GK263+25),"")</f>
      </c>
      <c r="EH263">
        <f>IF($GL263&gt;=26,INDEX($DF:$DF,$GK263+26),"")</f>
      </c>
      <c r="EI263">
        <f>IF($GL263&gt;=27,INDEX($DF:$DF,$GK263+27),"")</f>
      </c>
      <c r="EJ263">
        <f>IF($GL263&gt;=28,INDEX($DF:$DF,$GK263+28),"")</f>
      </c>
      <c r="EK263">
        <f>IF($GL263&gt;=29,INDEX($DF:$DF,$GK263+29),"")</f>
      </c>
      <c r="EL263">
        <f>IF($GL263&gt;=30,INDEX($DF:$DF,$GK263+30),"")</f>
      </c>
      <c r="EM263">
        <f>IF($GL263&gt;=31,INDEX($DF:$DF,$GK263+31),"")</f>
      </c>
      <c r="EN263">
        <f>IF($GL263&gt;=32,INDEX($DF:$DF,$GK263+32),"")</f>
      </c>
      <c r="EO263">
        <f>IF($GL263&gt;=33,INDEX($DF:$DF,$GK263+33),"")</f>
      </c>
      <c r="EP263">
        <f>IF($GL263&gt;=34,INDEX($DF:$DF,$GK263+34),"")</f>
      </c>
      <c r="EQ263">
        <f>IF($GL263&gt;=35,INDEX($DF:$DF,$GK263+35),"")</f>
      </c>
      <c r="ER263">
        <f>IF($GL263&gt;=36,INDEX($DF:$DF,$GK263+36),"")</f>
      </c>
      <c r="ES263">
        <f>IF($GL263&gt;=37,INDEX($DF:$DF,$GK263+37),"")</f>
      </c>
      <c r="ET263">
        <f>IF($GL263&gt;=38,INDEX($DF:$DF,$GK263+38),"")</f>
      </c>
      <c r="EU263">
        <f>IF($GL263&gt;=39,INDEX($DF:$DF,$GK263+39),"")</f>
      </c>
      <c r="EV263">
        <f>IF($GL263&gt;=40,INDEX($DF:$DF,$GK263+40),"")</f>
      </c>
      <c r="EW263">
        <f>IF($GL263&gt;=1,INDEX($DG:$DG,$GK263+1),"")</f>
      </c>
      <c r="EX263">
        <f>IF($GL263&gt;=2,INDEX($DG:$DG,$GK263+2),"")</f>
      </c>
      <c r="EY263">
        <f>IF($GL263&gt;=3,INDEX($DG:$DG,$GK263+3),"")</f>
      </c>
      <c r="EZ263">
        <f>IF($GL263&gt;=4,INDEX($DG:$DG,$GK263+4),"")</f>
      </c>
      <c r="FA263">
        <f>IF($GL263&gt;=5,INDEX($DG:$DG,$GK263+5),"")</f>
      </c>
      <c r="FB263">
        <f>IF($GL263&gt;=6,INDEX($DG:$DG,$GK263+6),"")</f>
      </c>
      <c r="FC263">
        <f>IF($GL263&gt;=7,INDEX($DG:$DG,$GK263+7),"")</f>
      </c>
      <c r="FD263">
        <f>IF($GL263&gt;=8,INDEX($DG:$DG,$GK263+8),"")</f>
      </c>
      <c r="FE263">
        <f>IF($GL263&gt;=9,INDEX($DG:$DG,$GK263+9),"")</f>
      </c>
      <c r="FF263">
        <f>IF($GL263&gt;=10,INDEX($DG:$DG,$GK263+10),"")</f>
      </c>
      <c r="FG263">
        <f>IF($GL263&gt;=11,INDEX($DG:$DG,$GK263+11),"")</f>
      </c>
      <c r="FH263">
        <f>IF($GL263&gt;=12,INDEX($DG:$DG,$GK263+12),"")</f>
      </c>
      <c r="FI263">
        <f>IF($GL263&gt;=13,INDEX($DG:$DG,$GK263+13),"")</f>
      </c>
      <c r="FJ263">
        <f>IF($GL263&gt;=14,INDEX($DG:$DG,$GK263+14),"")</f>
      </c>
      <c r="FK263">
        <f>IF($GL263&gt;=15,INDEX($DG:$DG,$GK263+15),"")</f>
      </c>
      <c r="FL263">
        <f>IF($GL263&gt;=16,INDEX($DG:$DG,$GK263+16),"")</f>
      </c>
      <c r="FM263">
        <f>IF($GL263&gt;=17,INDEX($DG:$DG,$GK263+17),"")</f>
      </c>
      <c r="FN263">
        <f>IF($GL263&gt;=18,INDEX($DG:$DG,$GK263+18),"")</f>
      </c>
      <c r="FO263">
        <f>IF($GL263&gt;=19,INDEX($DG:$DG,$GK263+19),"")</f>
      </c>
      <c r="FP263">
        <f>IF($GL263&gt;=20,INDEX($DG:$DG,$GK263+20),"")</f>
      </c>
      <c r="FQ263">
        <f>IF($GL263&gt;=21,INDEX($DG:$DG,$GK263+21),"")</f>
      </c>
      <c r="FR263">
        <f>IF($GL263&gt;=22,INDEX($DG:$DG,$GK263+22),"")</f>
      </c>
      <c r="FS263">
        <f>IF($GL263&gt;=23,INDEX($DG:$DG,$GK263+23),"")</f>
      </c>
      <c r="FT263">
        <f>IF($GL263&gt;=24,INDEX($DG:$DG,$GK263+24),"")</f>
      </c>
      <c r="FU263">
        <f>IF($GL263&gt;=25,INDEX($DG:$DG,$GK263+25),"")</f>
      </c>
      <c r="FV263">
        <f>IF($GL263&gt;=26,INDEX($DG:$DG,$GK263+26),"")</f>
      </c>
      <c r="FW263">
        <f>IF($GL263&gt;=27,INDEX($DG:$DG,$GK263+27),"")</f>
      </c>
      <c r="FX263">
        <f>IF($GL263&gt;=28,INDEX($DG:$DG,$GK263+28),"")</f>
      </c>
      <c r="FY263">
        <f>IF($GL263&gt;=29,INDEX($DG:$DG,$GK263+29),"")</f>
      </c>
      <c r="FZ263">
        <f>IF($GL263&gt;=30,INDEX($DG:$DG,$GK263+30),"")</f>
      </c>
      <c r="GA263">
        <f>IF($GL263&gt;=31,INDEX($DG:$DG,$GK263+31),"")</f>
      </c>
      <c r="GB263">
        <f>IF($GL263&gt;=32,INDEX($DG:$DG,$GK263+32),"")</f>
      </c>
      <c r="GC263">
        <f>IF($GL263&gt;=33,INDEX($DG:$DG,$GK263+33),"")</f>
      </c>
      <c r="GD263">
        <f>IF($GL263&gt;=34,INDEX($DG:$DG,$GK263+34),"")</f>
      </c>
      <c r="GE263">
        <f>IF($GL263&gt;=35,INDEX($DG:$DG,$GK263+35),"")</f>
      </c>
      <c r="GF263">
        <f>IF($GL263&gt;=36,INDEX($DG:$DG,$GK263+36),"")</f>
      </c>
      <c r="GG263">
        <f>IF($GL263&gt;=37,INDEX($DG:$DG,$GK263+37),"")</f>
      </c>
      <c r="GH263">
        <f>IF($GL263&gt;=38,INDEX($DG:$DG,$GK263+38),"")</f>
      </c>
      <c r="GI263">
        <f>IF($GL263&gt;=39,INDEX($DG:$DG,$GK263+39),"")</f>
      </c>
      <c r="GJ263">
        <f>IF($GL263&gt;=40,INDEX($DG:$DG,$GK263+40),"")</f>
      </c>
      <c r="GK263">
        <f>IFERROR(MATCH($DE263,$DF$2:$DF$166,0)+1,0)</f>
      </c>
      <c r="GL263">
        <f>IFERROR(INDEX($DH$2:$DH$166,MATCH($DE263,$DF$2:$DF$166,0)),0)</f>
      </c>
      <c r="GM263">
        <f>IFERROR(MATCH($H263,$DI$263:$EV$263,0),0)</f>
      </c>
      <c r="GN263">
        <f>IF($GM263&gt;0,INDEX($EW$263:$GJ$263,$GM263),"")</f>
      </c>
      <c r="GO263" t="s">
        <v>820</v>
      </c>
      <c r="GQ263">
        <f>IF($IZ263&gt;=1,INDEX($GO:$GO,$IY263+1),"")</f>
      </c>
      <c r="GR263">
        <f>IF($IZ263&gt;=2,INDEX($GO:$GO,$IY263+2),"")</f>
      </c>
      <c r="GS263">
        <f>IF($IZ263&gt;=3,INDEX($GO:$GO,$IY263+3),"")</f>
      </c>
      <c r="GT263">
        <f>IF($IZ263&gt;=4,INDEX($GO:$GO,$IY263+4),"")</f>
      </c>
      <c r="GU263">
        <f>IF($IZ263&gt;=5,INDEX($GO:$GO,$IY263+5),"")</f>
      </c>
      <c r="GV263">
        <f>IF($IZ263&gt;=6,INDEX($GO:$GO,$IY263+6),"")</f>
      </c>
      <c r="GW263">
        <f>IF($IZ263&gt;=7,INDEX($GO:$GO,$IY263+7),"")</f>
      </c>
      <c r="GX263">
        <f>IF($IZ263&gt;=8,INDEX($GO:$GO,$IY263+8),"")</f>
      </c>
      <c r="GY263">
        <f>IF($IZ263&gt;=9,INDEX($GO:$GO,$IY263+9),"")</f>
      </c>
      <c r="GZ263">
        <f>IF($IZ263&gt;=10,INDEX($GO:$GO,$IY263+10),"")</f>
      </c>
      <c r="HA263">
        <f>IF($IZ263&gt;=11,INDEX($GO:$GO,$IY263+11),"")</f>
      </c>
      <c r="HB263">
        <f>IF($IZ263&gt;=12,INDEX($GO:$GO,$IY263+12),"")</f>
      </c>
      <c r="HC263">
        <f>IF($IZ263&gt;=13,INDEX($GO:$GO,$IY263+13),"")</f>
      </c>
      <c r="HD263">
        <f>IF($IZ263&gt;=14,INDEX($GO:$GO,$IY263+14),"")</f>
      </c>
      <c r="HE263">
        <f>IF($IZ263&gt;=15,INDEX($GO:$GO,$IY263+15),"")</f>
      </c>
      <c r="HF263">
        <f>IF($IZ263&gt;=16,INDEX($GO:$GO,$IY263+16),"")</f>
      </c>
      <c r="HG263">
        <f>IF($IZ263&gt;=17,INDEX($GO:$GO,$IY263+17),"")</f>
      </c>
      <c r="HH263">
        <f>IF($IZ263&gt;=18,INDEX($GO:$GO,$IY263+18),"")</f>
      </c>
      <c r="HI263">
        <f>IF($IZ263&gt;=19,INDEX($GO:$GO,$IY263+19),"")</f>
      </c>
      <c r="HJ263">
        <f>IF($IZ263&gt;=20,INDEX($GO:$GO,$IY263+20),"")</f>
      </c>
      <c r="HK263">
        <f>IF($IZ263&gt;=21,INDEX($GO:$GO,$IY263+21),"")</f>
      </c>
      <c r="HL263">
        <f>IF($IZ263&gt;=22,INDEX($GO:$GO,$IY263+22),"")</f>
      </c>
      <c r="HM263">
        <f>IF($IZ263&gt;=23,INDEX($GO:$GO,$IY263+23),"")</f>
      </c>
      <c r="HN263">
        <f>IF($IZ263&gt;=24,INDEX($GO:$GO,$IY263+24),"")</f>
      </c>
      <c r="HO263">
        <f>IF($IZ263&gt;=25,INDEX($GO:$GO,$IY263+25),"")</f>
      </c>
      <c r="HP263">
        <f>IF($IZ263&gt;=26,INDEX($GO:$GO,$IY263+26),"")</f>
      </c>
      <c r="HQ263">
        <f>IF($IZ263&gt;=27,INDEX($GO:$GO,$IY263+27),"")</f>
      </c>
      <c r="HR263">
        <f>IF($IZ263&gt;=28,INDEX($GO:$GO,$IY263+28),"")</f>
      </c>
      <c r="HS263">
        <f>IF($IZ263&gt;=29,INDEX($GO:$GO,$IY263+29),"")</f>
      </c>
      <c r="HT263">
        <f>IF($IZ263&gt;=30,INDEX($GO:$GO,$IY263+30),"")</f>
      </c>
      <c r="HU263">
        <f>IF($IZ263&gt;=31,INDEX($GO:$GO,$IY263+31),"")</f>
      </c>
      <c r="HV263">
        <f>IF($IZ263&gt;=32,INDEX($GO:$GO,$IY263+32),"")</f>
      </c>
      <c r="HW263">
        <f>IF($IZ263&gt;=33,INDEX($GO:$GO,$IY263+33),"")</f>
      </c>
      <c r="HX263">
        <f>IF($IZ263&gt;=34,INDEX($GO:$GO,$IY263+34),"")</f>
      </c>
      <c r="HY263">
        <f>IF($IZ263&gt;=35,INDEX($GO:$GO,$IY263+35),"")</f>
      </c>
      <c r="HZ263">
        <f>IF($IZ263&gt;=36,INDEX($GO:$GO,$IY263+36),"")</f>
      </c>
      <c r="IA263">
        <f>IF($IZ263&gt;=37,INDEX($GO:$GO,$IY263+37),"")</f>
      </c>
      <c r="IB263">
        <f>IF($IZ263&gt;=38,INDEX($GO:$GO,$IY263+38),"")</f>
      </c>
      <c r="IC263">
        <f>IF($IZ263&gt;=39,INDEX($GO:$GO,$IY263+39),"")</f>
      </c>
      <c r="ID263">
        <f>IF($IZ263&gt;=40,INDEX($GO:$GO,$IY263+40),"")</f>
      </c>
      <c r="IE263">
        <f>IF($IZ263&gt;=41,INDEX($GO:$GO,$IY263+41),"")</f>
      </c>
      <c r="IF263">
        <f>IF($IZ263&gt;=42,INDEX($GO:$GO,$IY263+42),"")</f>
      </c>
      <c r="IG263">
        <f>IF($IZ263&gt;=43,INDEX($GO:$GO,$IY263+43),"")</f>
      </c>
      <c r="IH263">
        <f>IF($IZ263&gt;=44,INDEX($GO:$GO,$IY263+44),"")</f>
      </c>
      <c r="II263">
        <f>IF($IZ263&gt;=45,INDEX($GO:$GO,$IY263+45),"")</f>
      </c>
      <c r="IJ263">
        <f>IF($IZ263&gt;=46,INDEX($GO:$GO,$IY263+46),"")</f>
      </c>
      <c r="IK263">
        <f>IF($IZ263&gt;=47,INDEX($GO:$GO,$IY263+47),"")</f>
      </c>
      <c r="IL263">
        <f>IF($IZ263&gt;=48,INDEX($GO:$GO,$IY263+48),"")</f>
      </c>
      <c r="IM263">
        <f>IF($IZ263&gt;=49,INDEX($GO:$GO,$IY263+49),"")</f>
      </c>
      <c r="IN263">
        <f>IF($IZ263&gt;=50,INDEX($GO:$GO,$IY263+50),"")</f>
      </c>
      <c r="IO263">
        <f>IF($IZ263&gt;=51,INDEX($GO:$GO,$IY263+51),"")</f>
      </c>
      <c r="IP263">
        <f>IF($IZ263&gt;=52,INDEX($GO:$GO,$IY263+52),"")</f>
      </c>
      <c r="IQ263">
        <f>IF($IZ263&gt;=53,INDEX($GO:$GO,$IY263+53),"")</f>
      </c>
      <c r="IR263">
        <f>IF($IZ263&gt;=54,INDEX($GO:$GO,$IY263+54),"")</f>
      </c>
      <c r="IS263">
        <f>IF($IZ263&gt;=55,INDEX($GO:$GO,$IY263+55),"")</f>
      </c>
      <c r="IT263">
        <f>IF($IZ263&gt;=56,INDEX($GO:$GO,$IY263+56),"")</f>
      </c>
      <c r="IU263">
        <f>IF($IZ263&gt;=57,INDEX($GO:$GO,$IY263+57),"")</f>
      </c>
      <c r="IV263">
        <f>IF($IZ263&gt;=58,INDEX($GO:$GO,$IY263+58),"")</f>
      </c>
      <c r="IW263">
        <f>IF($IZ263&gt;=59,INDEX($GO:$GO,$IY263+59),"")</f>
      </c>
      <c r="IX263">
        <f>IF($IZ263&gt;=60,INDEX($GO:$GO,$IY263+60),"")</f>
      </c>
      <c r="IY263">
        <f>IFERROR(MATCH($GN263,$GO$2:$GO$827,0)+1,0)</f>
      </c>
      <c r="IZ263">
        <f>IFERROR(INDEX($GP$2:$GP$827,MATCH($GN263,$GO$2:$GO$827,0)),0)</f>
      </c>
      <c r="JA263" t="s">
        <v>23</v>
      </c>
      <c r="JB263" t="s">
        <v>23</v>
      </c>
    </row>
    <row r="264" spans="1:262" x14ac:dyDescent="0.25">
      <c r="F264" s="1"/>
      <c r="G264" s="1"/>
      <c r="H264" s="1"/>
      <c r="I264" s="1"/>
      <c r="J264" s="1">
        <f>IFERROR(IF(FIND(" - ",$F264)&gt;0,MID($F264,FIND(" - ",$F264)+3,LEN($F264)),""),"")</f>
      </c>
      <c r="L264" s="1"/>
      <c r="N264" t="s">
        <v>23</v>
      </c>
      <c r="P264">
        <f>IF(OR($N264="",$O264=""),"",IFERROR($N264/$O264,0))</f>
      </c>
      <c r="Q264">
        <f>IF($N264="","",
IF($G264="","",
IF(ISNUMBER(SEARCH("exempt",LOWER($G264))),0,
$N264*(VALUE(SUBSTITUTE($G264,"%",""))/100))))</f>
      </c>
      <c r="W264">
        <f>IF($N264="","",
SUM($N264,$Q264,$U264,$R264,$T264)-
IF($V264="",0,VALUE($V264)))</f>
      </c>
      <c r="AE264" t="s">
        <v>1073</v>
      </c>
      <c r="AJ264" t="s">
        <v>1074</v>
      </c>
      <c r="AM264">
        <f>IFERROR(LEFT($F264,FIND(" - ",$F264)-1),$F264)</f>
      </c>
      <c r="AP264">
        <f>IF($CE264&gt;=1,INDEX($AN:$AN,$CD264+1),"")</f>
      </c>
      <c r="AQ264">
        <f>IF($CE264&gt;=2,INDEX($AN:$AN,$CD264+2),"")</f>
      </c>
      <c r="AR264">
        <f>IF($CE264&gt;=3,INDEX($AN:$AN,$CD264+3),"")</f>
      </c>
      <c r="AS264">
        <f>IF($CE264&gt;=4,INDEX($AN:$AN,$CD264+4),"")</f>
      </c>
      <c r="AT264">
        <f>IF($CE264&gt;=5,INDEX($AN:$AN,$CD264+5),"")</f>
      </c>
      <c r="AU264">
        <f>IF($CE264&gt;=6,INDEX($AN:$AN,$CD264+6),"")</f>
      </c>
      <c r="AV264">
        <f>IF($CE264&gt;=7,INDEX($AN:$AN,$CD264+7),"")</f>
      </c>
      <c r="AW264">
        <f>IF($CE264&gt;=8,INDEX($AN:$AN,$CD264+8),"")</f>
      </c>
      <c r="AX264">
        <f>IF($CE264&gt;=9,INDEX($AN:$AN,$CD264+9),"")</f>
      </c>
      <c r="AY264">
        <f>IF($CE264&gt;=10,INDEX($AN:$AN,$CD264+10),"")</f>
      </c>
      <c r="AZ264">
        <f>IF($CE264&gt;=11,INDEX($AN:$AN,$CD264+11),"")</f>
      </c>
      <c r="BA264">
        <f>IF($CE264&gt;=12,INDEX($AN:$AN,$CD264+12),"")</f>
      </c>
      <c r="BB264">
        <f>IF($CE264&gt;=13,INDEX($AN:$AN,$CD264+13),"")</f>
      </c>
      <c r="BC264">
        <f>IF($CE264&gt;=14,INDEX($AN:$AN,$CD264+14),"")</f>
      </c>
      <c r="BD264">
        <f>IF($CE264&gt;=15,INDEX($AN:$AN,$CD264+15),"")</f>
      </c>
      <c r="BE264">
        <f>IF($CE264&gt;=16,INDEX($AN:$AN,$CD264+16),"")</f>
      </c>
      <c r="BF264">
        <f>IF($CE264&gt;=17,INDEX($AN:$AN,$CD264+17),"")</f>
      </c>
      <c r="BG264">
        <f>IF($CE264&gt;=18,INDEX($AN:$AN,$CD264+18),"")</f>
      </c>
      <c r="BH264">
        <f>IF($CE264&gt;=19,INDEX($AN:$AN,$CD264+19),"")</f>
      </c>
      <c r="BI264">
        <f>IF($CE264&gt;=20,INDEX($AN:$AN,$CD264+20),"")</f>
      </c>
      <c r="BJ264">
        <f>IF($CE264&gt;=21,INDEX($AN:$AN,$CD264+21),"")</f>
      </c>
      <c r="BK264">
        <f>IF($CE264&gt;=22,INDEX($AN:$AN,$CD264+22),"")</f>
      </c>
      <c r="BL264">
        <f>IF($CE264&gt;=23,INDEX($AN:$AN,$CD264+23),"")</f>
      </c>
      <c r="BM264">
        <f>IF($CE264&gt;=24,INDEX($AN:$AN,$CD264+24),"")</f>
      </c>
      <c r="BN264">
        <f>IF($CE264&gt;=25,INDEX($AN:$AN,$CD264+25),"")</f>
      </c>
      <c r="BO264">
        <f>IF($CE264&gt;=26,INDEX($AN:$AN,$CD264+26),"")</f>
      </c>
      <c r="BP264">
        <f>IF($CE264&gt;=27,INDEX($AN:$AN,$CD264+27),"")</f>
      </c>
      <c r="BQ264">
        <f>IF($CE264&gt;=28,INDEX($AN:$AN,$CD264+28),"")</f>
      </c>
      <c r="BR264">
        <f>IF($CE264&gt;=29,INDEX($AN:$AN,$CD264+29),"")</f>
      </c>
      <c r="BS264">
        <f>IF($CE264&gt;=30,INDEX($AN:$AN,$CD264+30),"")</f>
      </c>
      <c r="BT264">
        <f>IF($CE264&gt;=31,INDEX($AN:$AN,$CD264+31),"")</f>
      </c>
      <c r="BU264">
        <f>IF($CE264&gt;=32,INDEX($AN:$AN,$CD264+32),"")</f>
      </c>
      <c r="BV264">
        <f>IF($CE264&gt;=33,INDEX($AN:$AN,$CD264+33),"")</f>
      </c>
      <c r="BW264">
        <f>IF($CE264&gt;=34,INDEX($AN:$AN,$CD264+34),"")</f>
      </c>
      <c r="BX264">
        <f>IF($CE264&gt;=35,INDEX($AN:$AN,$CD264+35),"")</f>
      </c>
      <c r="BY264">
        <f>IF($CE264&gt;=36,INDEX($AN:$AN,$CD264+36),"")</f>
      </c>
      <c r="BZ264">
        <f>IF($CE264&gt;=37,INDEX($AN:$AN,$CD264+37),"")</f>
      </c>
      <c r="CA264">
        <f>IF($CE264&gt;=38,INDEX($AN:$AN,$CD264+38),"")</f>
      </c>
      <c r="CB264">
        <f>IF($CE264&gt;=39,INDEX($AN:$AN,$CD264+39),"")</f>
      </c>
      <c r="CC264">
        <f>IF($CE264&gt;=40,INDEX($AN:$AN,$CD264+40),"")</f>
      </c>
      <c r="CD264">
        <f>IFERROR(MATCH($AM264,$AN$2:$AN$133,0)+1,0)</f>
      </c>
      <c r="CE264">
        <f>IFERROR(INDEX($AO$2:$AO$133,MATCH($AM264,$AN$2:$AN$133,0)),0)</f>
      </c>
      <c r="CF264">
        <f>IFERROR(LEFT($K264,FIND(" - ",$K264)-1),$K264)</f>
      </c>
      <c r="CG264" t="s">
        <v>216</v>
      </c>
      <c r="CI264">
        <f>IF($DD264&gt;=1,INDEX($CG:$CG,$DC264+1),"")</f>
      </c>
      <c r="CJ264">
        <f>IF($DD264&gt;=2,INDEX($CG:$CG,$DC264+2),"")</f>
      </c>
      <c r="CK264">
        <f>IF($DD264&gt;=3,INDEX($CG:$CG,$DC264+3),"")</f>
      </c>
      <c r="CL264">
        <f>IF($DD264&gt;=4,INDEX($CG:$CG,$DC264+4),"")</f>
      </c>
      <c r="CM264">
        <f>IF($DD264&gt;=5,INDEX($CG:$CG,$DC264+5),"")</f>
      </c>
      <c r="CN264">
        <f>IF($DD264&gt;=6,INDEX($CG:$CG,$DC264+6),"")</f>
      </c>
      <c r="CO264">
        <f>IF($DD264&gt;=7,INDEX($CG:$CG,$DC264+7),"")</f>
      </c>
      <c r="CP264">
        <f>IF($DD264&gt;=8,INDEX($CG:$CG,$DC264+8),"")</f>
      </c>
      <c r="CQ264">
        <f>IF($DD264&gt;=9,INDEX($CG:$CG,$DC264+9),"")</f>
      </c>
      <c r="CR264">
        <f>IF($DD264&gt;=10,INDEX($CG:$CG,$DC264+10),"")</f>
      </c>
      <c r="CS264">
        <f>IF($DD264&gt;=11,INDEX($CG:$CG,$DC264+11),"")</f>
      </c>
      <c r="CT264">
        <f>IF($DD264&gt;=12,INDEX($CG:$CG,$DC264+12),"")</f>
      </c>
      <c r="CU264">
        <f>IF($DD264&gt;=13,INDEX($CG:$CG,$DC264+13),"")</f>
      </c>
      <c r="CV264">
        <f>IF($DD264&gt;=14,INDEX($CG:$CG,$DC264+14),"")</f>
      </c>
      <c r="CW264">
        <f>IF($DD264&gt;=15,INDEX($CG:$CG,$DC264+15),"")</f>
      </c>
      <c r="CX264">
        <f>IF($DD264&gt;=16,INDEX($CG:$CG,$DC264+16),"")</f>
      </c>
      <c r="CY264">
        <f>IF($DD264&gt;=17,INDEX($CG:$CG,$DC264+17),"")</f>
      </c>
      <c r="CZ264">
        <f>IF($DD264&gt;=18,INDEX($CG:$CG,$DC264+18),"")</f>
      </c>
      <c r="DA264">
        <f>IF($DD264&gt;=19,INDEX($CG:$CG,$DC264+19),"")</f>
      </c>
      <c r="DB264">
        <f>IF($DD264&gt;=20,INDEX($CG:$CG,$DC264+20),"")</f>
      </c>
      <c r="DC264">
        <f>IFERROR(MATCH($CF264,$CG$2:$CG$1558,0)+1,0)</f>
      </c>
      <c r="DD264">
        <f>IFERROR(INDEX($CH$2:$CH$1558,MATCH($CF264,$CG$2:$CG$1558,0)),0)</f>
      </c>
      <c r="DE264">
        <f>IFERROR(INDEX($AL:$AL,MATCH($G264,$AK:$AK,0))&amp;"","")</f>
      </c>
      <c r="DI264">
        <f>IF($GL264&gt;=1,INDEX($DF:$DF,$GK264+1),"")</f>
      </c>
      <c r="DJ264">
        <f>IF($GL264&gt;=2,INDEX($DF:$DF,$GK264+2),"")</f>
      </c>
      <c r="DK264">
        <f>IF($GL264&gt;=3,INDEX($DF:$DF,$GK264+3),"")</f>
      </c>
      <c r="DL264">
        <f>IF($GL264&gt;=4,INDEX($DF:$DF,$GK264+4),"")</f>
      </c>
      <c r="DM264">
        <f>IF($GL264&gt;=5,INDEX($DF:$DF,$GK264+5),"")</f>
      </c>
      <c r="DN264">
        <f>IF($GL264&gt;=6,INDEX($DF:$DF,$GK264+6),"")</f>
      </c>
      <c r="DO264">
        <f>IF($GL264&gt;=7,INDEX($DF:$DF,$GK264+7),"")</f>
      </c>
      <c r="DP264">
        <f>IF($GL264&gt;=8,INDEX($DF:$DF,$GK264+8),"")</f>
      </c>
      <c r="DQ264">
        <f>IF($GL264&gt;=9,INDEX($DF:$DF,$GK264+9),"")</f>
      </c>
      <c r="DR264">
        <f>IF($GL264&gt;=10,INDEX($DF:$DF,$GK264+10),"")</f>
      </c>
      <c r="DS264">
        <f>IF($GL264&gt;=11,INDEX($DF:$DF,$GK264+11),"")</f>
      </c>
      <c r="DT264">
        <f>IF($GL264&gt;=12,INDEX($DF:$DF,$GK264+12),"")</f>
      </c>
      <c r="DU264">
        <f>IF($GL264&gt;=13,INDEX($DF:$DF,$GK264+13),"")</f>
      </c>
      <c r="DV264">
        <f>IF($GL264&gt;=14,INDEX($DF:$DF,$GK264+14),"")</f>
      </c>
      <c r="DW264">
        <f>IF($GL264&gt;=15,INDEX($DF:$DF,$GK264+15),"")</f>
      </c>
      <c r="DX264">
        <f>IF($GL264&gt;=16,INDEX($DF:$DF,$GK264+16),"")</f>
      </c>
      <c r="DY264">
        <f>IF($GL264&gt;=17,INDEX($DF:$DF,$GK264+17),"")</f>
      </c>
      <c r="DZ264">
        <f>IF($GL264&gt;=18,INDEX($DF:$DF,$GK264+18),"")</f>
      </c>
      <c r="EA264">
        <f>IF($GL264&gt;=19,INDEX($DF:$DF,$GK264+19),"")</f>
      </c>
      <c r="EB264">
        <f>IF($GL264&gt;=20,INDEX($DF:$DF,$GK264+20),"")</f>
      </c>
      <c r="EC264">
        <f>IF($GL264&gt;=21,INDEX($DF:$DF,$GK264+21),"")</f>
      </c>
      <c r="ED264">
        <f>IF($GL264&gt;=22,INDEX($DF:$DF,$GK264+22),"")</f>
      </c>
      <c r="EE264">
        <f>IF($GL264&gt;=23,INDEX($DF:$DF,$GK264+23),"")</f>
      </c>
      <c r="EF264">
        <f>IF($GL264&gt;=24,INDEX($DF:$DF,$GK264+24),"")</f>
      </c>
      <c r="EG264">
        <f>IF($GL264&gt;=25,INDEX($DF:$DF,$GK264+25),"")</f>
      </c>
      <c r="EH264">
        <f>IF($GL264&gt;=26,INDEX($DF:$DF,$GK264+26),"")</f>
      </c>
      <c r="EI264">
        <f>IF($GL264&gt;=27,INDEX($DF:$DF,$GK264+27),"")</f>
      </c>
      <c r="EJ264">
        <f>IF($GL264&gt;=28,INDEX($DF:$DF,$GK264+28),"")</f>
      </c>
      <c r="EK264">
        <f>IF($GL264&gt;=29,INDEX($DF:$DF,$GK264+29),"")</f>
      </c>
      <c r="EL264">
        <f>IF($GL264&gt;=30,INDEX($DF:$DF,$GK264+30),"")</f>
      </c>
      <c r="EM264">
        <f>IF($GL264&gt;=31,INDEX($DF:$DF,$GK264+31),"")</f>
      </c>
      <c r="EN264">
        <f>IF($GL264&gt;=32,INDEX($DF:$DF,$GK264+32),"")</f>
      </c>
      <c r="EO264">
        <f>IF($GL264&gt;=33,INDEX($DF:$DF,$GK264+33),"")</f>
      </c>
      <c r="EP264">
        <f>IF($GL264&gt;=34,INDEX($DF:$DF,$GK264+34),"")</f>
      </c>
      <c r="EQ264">
        <f>IF($GL264&gt;=35,INDEX($DF:$DF,$GK264+35),"")</f>
      </c>
      <c r="ER264">
        <f>IF($GL264&gt;=36,INDEX($DF:$DF,$GK264+36),"")</f>
      </c>
      <c r="ES264">
        <f>IF($GL264&gt;=37,INDEX($DF:$DF,$GK264+37),"")</f>
      </c>
      <c r="ET264">
        <f>IF($GL264&gt;=38,INDEX($DF:$DF,$GK264+38),"")</f>
      </c>
      <c r="EU264">
        <f>IF($GL264&gt;=39,INDEX($DF:$DF,$GK264+39),"")</f>
      </c>
      <c r="EV264">
        <f>IF($GL264&gt;=40,INDEX($DF:$DF,$GK264+40),"")</f>
      </c>
      <c r="EW264">
        <f>IF($GL264&gt;=1,INDEX($DG:$DG,$GK264+1),"")</f>
      </c>
      <c r="EX264">
        <f>IF($GL264&gt;=2,INDEX($DG:$DG,$GK264+2),"")</f>
      </c>
      <c r="EY264">
        <f>IF($GL264&gt;=3,INDEX($DG:$DG,$GK264+3),"")</f>
      </c>
      <c r="EZ264">
        <f>IF($GL264&gt;=4,INDEX($DG:$DG,$GK264+4),"")</f>
      </c>
      <c r="FA264">
        <f>IF($GL264&gt;=5,INDEX($DG:$DG,$GK264+5),"")</f>
      </c>
      <c r="FB264">
        <f>IF($GL264&gt;=6,INDEX($DG:$DG,$GK264+6),"")</f>
      </c>
      <c r="FC264">
        <f>IF($GL264&gt;=7,INDEX($DG:$DG,$GK264+7),"")</f>
      </c>
      <c r="FD264">
        <f>IF($GL264&gt;=8,INDEX($DG:$DG,$GK264+8),"")</f>
      </c>
      <c r="FE264">
        <f>IF($GL264&gt;=9,INDEX($DG:$DG,$GK264+9),"")</f>
      </c>
      <c r="FF264">
        <f>IF($GL264&gt;=10,INDEX($DG:$DG,$GK264+10),"")</f>
      </c>
      <c r="FG264">
        <f>IF($GL264&gt;=11,INDEX($DG:$DG,$GK264+11),"")</f>
      </c>
      <c r="FH264">
        <f>IF($GL264&gt;=12,INDEX($DG:$DG,$GK264+12),"")</f>
      </c>
      <c r="FI264">
        <f>IF($GL264&gt;=13,INDEX($DG:$DG,$GK264+13),"")</f>
      </c>
      <c r="FJ264">
        <f>IF($GL264&gt;=14,INDEX($DG:$DG,$GK264+14),"")</f>
      </c>
      <c r="FK264">
        <f>IF($GL264&gt;=15,INDEX($DG:$DG,$GK264+15),"")</f>
      </c>
      <c r="FL264">
        <f>IF($GL264&gt;=16,INDEX($DG:$DG,$GK264+16),"")</f>
      </c>
      <c r="FM264">
        <f>IF($GL264&gt;=17,INDEX($DG:$DG,$GK264+17),"")</f>
      </c>
      <c r="FN264">
        <f>IF($GL264&gt;=18,INDEX($DG:$DG,$GK264+18),"")</f>
      </c>
      <c r="FO264">
        <f>IF($GL264&gt;=19,INDEX($DG:$DG,$GK264+19),"")</f>
      </c>
      <c r="FP264">
        <f>IF($GL264&gt;=20,INDEX($DG:$DG,$GK264+20),"")</f>
      </c>
      <c r="FQ264">
        <f>IF($GL264&gt;=21,INDEX($DG:$DG,$GK264+21),"")</f>
      </c>
      <c r="FR264">
        <f>IF($GL264&gt;=22,INDEX($DG:$DG,$GK264+22),"")</f>
      </c>
      <c r="FS264">
        <f>IF($GL264&gt;=23,INDEX($DG:$DG,$GK264+23),"")</f>
      </c>
      <c r="FT264">
        <f>IF($GL264&gt;=24,INDEX($DG:$DG,$GK264+24),"")</f>
      </c>
      <c r="FU264">
        <f>IF($GL264&gt;=25,INDEX($DG:$DG,$GK264+25),"")</f>
      </c>
      <c r="FV264">
        <f>IF($GL264&gt;=26,INDEX($DG:$DG,$GK264+26),"")</f>
      </c>
      <c r="FW264">
        <f>IF($GL264&gt;=27,INDEX($DG:$DG,$GK264+27),"")</f>
      </c>
      <c r="FX264">
        <f>IF($GL264&gt;=28,INDEX($DG:$DG,$GK264+28),"")</f>
      </c>
      <c r="FY264">
        <f>IF($GL264&gt;=29,INDEX($DG:$DG,$GK264+29),"")</f>
      </c>
      <c r="FZ264">
        <f>IF($GL264&gt;=30,INDEX($DG:$DG,$GK264+30),"")</f>
      </c>
      <c r="GA264">
        <f>IF($GL264&gt;=31,INDEX($DG:$DG,$GK264+31),"")</f>
      </c>
      <c r="GB264">
        <f>IF($GL264&gt;=32,INDEX($DG:$DG,$GK264+32),"")</f>
      </c>
      <c r="GC264">
        <f>IF($GL264&gt;=33,INDEX($DG:$DG,$GK264+33),"")</f>
      </c>
      <c r="GD264">
        <f>IF($GL264&gt;=34,INDEX($DG:$DG,$GK264+34),"")</f>
      </c>
      <c r="GE264">
        <f>IF($GL264&gt;=35,INDEX($DG:$DG,$GK264+35),"")</f>
      </c>
      <c r="GF264">
        <f>IF($GL264&gt;=36,INDEX($DG:$DG,$GK264+36),"")</f>
      </c>
      <c r="GG264">
        <f>IF($GL264&gt;=37,INDEX($DG:$DG,$GK264+37),"")</f>
      </c>
      <c r="GH264">
        <f>IF($GL264&gt;=38,INDEX($DG:$DG,$GK264+38),"")</f>
      </c>
      <c r="GI264">
        <f>IF($GL264&gt;=39,INDEX($DG:$DG,$GK264+39),"")</f>
      </c>
      <c r="GJ264">
        <f>IF($GL264&gt;=40,INDEX($DG:$DG,$GK264+40),"")</f>
      </c>
      <c r="GK264">
        <f>IFERROR(MATCH($DE264,$DF$2:$DF$166,0)+1,0)</f>
      </c>
      <c r="GL264">
        <f>IFERROR(INDEX($DH$2:$DH$166,MATCH($DE264,$DF$2:$DF$166,0)),0)</f>
      </c>
      <c r="GM264">
        <f>IFERROR(MATCH($H264,$DI$264:$EV$264,0),0)</f>
      </c>
      <c r="GN264">
        <f>IF($GM264&gt;0,INDEX($EW$264:$GJ$264,$GM264),"")</f>
      </c>
      <c r="GO264" t="s">
        <v>824</v>
      </c>
      <c r="GQ264">
        <f>IF($IZ264&gt;=1,INDEX($GO:$GO,$IY264+1),"")</f>
      </c>
      <c r="GR264">
        <f>IF($IZ264&gt;=2,INDEX($GO:$GO,$IY264+2),"")</f>
      </c>
      <c r="GS264">
        <f>IF($IZ264&gt;=3,INDEX($GO:$GO,$IY264+3),"")</f>
      </c>
      <c r="GT264">
        <f>IF($IZ264&gt;=4,INDEX($GO:$GO,$IY264+4),"")</f>
      </c>
      <c r="GU264">
        <f>IF($IZ264&gt;=5,INDEX($GO:$GO,$IY264+5),"")</f>
      </c>
      <c r="GV264">
        <f>IF($IZ264&gt;=6,INDEX($GO:$GO,$IY264+6),"")</f>
      </c>
      <c r="GW264">
        <f>IF($IZ264&gt;=7,INDEX($GO:$GO,$IY264+7),"")</f>
      </c>
      <c r="GX264">
        <f>IF($IZ264&gt;=8,INDEX($GO:$GO,$IY264+8),"")</f>
      </c>
      <c r="GY264">
        <f>IF($IZ264&gt;=9,INDEX($GO:$GO,$IY264+9),"")</f>
      </c>
      <c r="GZ264">
        <f>IF($IZ264&gt;=10,INDEX($GO:$GO,$IY264+10),"")</f>
      </c>
      <c r="HA264">
        <f>IF($IZ264&gt;=11,INDEX($GO:$GO,$IY264+11),"")</f>
      </c>
      <c r="HB264">
        <f>IF($IZ264&gt;=12,INDEX($GO:$GO,$IY264+12),"")</f>
      </c>
      <c r="HC264">
        <f>IF($IZ264&gt;=13,INDEX($GO:$GO,$IY264+13),"")</f>
      </c>
      <c r="HD264">
        <f>IF($IZ264&gt;=14,INDEX($GO:$GO,$IY264+14),"")</f>
      </c>
      <c r="HE264">
        <f>IF($IZ264&gt;=15,INDEX($GO:$GO,$IY264+15),"")</f>
      </c>
      <c r="HF264">
        <f>IF($IZ264&gt;=16,INDEX($GO:$GO,$IY264+16),"")</f>
      </c>
      <c r="HG264">
        <f>IF($IZ264&gt;=17,INDEX($GO:$GO,$IY264+17),"")</f>
      </c>
      <c r="HH264">
        <f>IF($IZ264&gt;=18,INDEX($GO:$GO,$IY264+18),"")</f>
      </c>
      <c r="HI264">
        <f>IF($IZ264&gt;=19,INDEX($GO:$GO,$IY264+19),"")</f>
      </c>
      <c r="HJ264">
        <f>IF($IZ264&gt;=20,INDEX($GO:$GO,$IY264+20),"")</f>
      </c>
      <c r="HK264">
        <f>IF($IZ264&gt;=21,INDEX($GO:$GO,$IY264+21),"")</f>
      </c>
      <c r="HL264">
        <f>IF($IZ264&gt;=22,INDEX($GO:$GO,$IY264+22),"")</f>
      </c>
      <c r="HM264">
        <f>IF($IZ264&gt;=23,INDEX($GO:$GO,$IY264+23),"")</f>
      </c>
      <c r="HN264">
        <f>IF($IZ264&gt;=24,INDEX($GO:$GO,$IY264+24),"")</f>
      </c>
      <c r="HO264">
        <f>IF($IZ264&gt;=25,INDEX($GO:$GO,$IY264+25),"")</f>
      </c>
      <c r="HP264">
        <f>IF($IZ264&gt;=26,INDEX($GO:$GO,$IY264+26),"")</f>
      </c>
      <c r="HQ264">
        <f>IF($IZ264&gt;=27,INDEX($GO:$GO,$IY264+27),"")</f>
      </c>
      <c r="HR264">
        <f>IF($IZ264&gt;=28,INDEX($GO:$GO,$IY264+28),"")</f>
      </c>
      <c r="HS264">
        <f>IF($IZ264&gt;=29,INDEX($GO:$GO,$IY264+29),"")</f>
      </c>
      <c r="HT264">
        <f>IF($IZ264&gt;=30,INDEX($GO:$GO,$IY264+30),"")</f>
      </c>
      <c r="HU264">
        <f>IF($IZ264&gt;=31,INDEX($GO:$GO,$IY264+31),"")</f>
      </c>
      <c r="HV264">
        <f>IF($IZ264&gt;=32,INDEX($GO:$GO,$IY264+32),"")</f>
      </c>
      <c r="HW264">
        <f>IF($IZ264&gt;=33,INDEX($GO:$GO,$IY264+33),"")</f>
      </c>
      <c r="HX264">
        <f>IF($IZ264&gt;=34,INDEX($GO:$GO,$IY264+34),"")</f>
      </c>
      <c r="HY264">
        <f>IF($IZ264&gt;=35,INDEX($GO:$GO,$IY264+35),"")</f>
      </c>
      <c r="HZ264">
        <f>IF($IZ264&gt;=36,INDEX($GO:$GO,$IY264+36),"")</f>
      </c>
      <c r="IA264">
        <f>IF($IZ264&gt;=37,INDEX($GO:$GO,$IY264+37),"")</f>
      </c>
      <c r="IB264">
        <f>IF($IZ264&gt;=38,INDEX($GO:$GO,$IY264+38),"")</f>
      </c>
      <c r="IC264">
        <f>IF($IZ264&gt;=39,INDEX($GO:$GO,$IY264+39),"")</f>
      </c>
      <c r="ID264">
        <f>IF($IZ264&gt;=40,INDEX($GO:$GO,$IY264+40),"")</f>
      </c>
      <c r="IE264">
        <f>IF($IZ264&gt;=41,INDEX($GO:$GO,$IY264+41),"")</f>
      </c>
      <c r="IF264">
        <f>IF($IZ264&gt;=42,INDEX($GO:$GO,$IY264+42),"")</f>
      </c>
      <c r="IG264">
        <f>IF($IZ264&gt;=43,INDEX($GO:$GO,$IY264+43),"")</f>
      </c>
      <c r="IH264">
        <f>IF($IZ264&gt;=44,INDEX($GO:$GO,$IY264+44),"")</f>
      </c>
      <c r="II264">
        <f>IF($IZ264&gt;=45,INDEX($GO:$GO,$IY264+45),"")</f>
      </c>
      <c r="IJ264">
        <f>IF($IZ264&gt;=46,INDEX($GO:$GO,$IY264+46),"")</f>
      </c>
      <c r="IK264">
        <f>IF($IZ264&gt;=47,INDEX($GO:$GO,$IY264+47),"")</f>
      </c>
      <c r="IL264">
        <f>IF($IZ264&gt;=48,INDEX($GO:$GO,$IY264+48),"")</f>
      </c>
      <c r="IM264">
        <f>IF($IZ264&gt;=49,INDEX($GO:$GO,$IY264+49),"")</f>
      </c>
      <c r="IN264">
        <f>IF($IZ264&gt;=50,INDEX($GO:$GO,$IY264+50),"")</f>
      </c>
      <c r="IO264">
        <f>IF($IZ264&gt;=51,INDEX($GO:$GO,$IY264+51),"")</f>
      </c>
      <c r="IP264">
        <f>IF($IZ264&gt;=52,INDEX($GO:$GO,$IY264+52),"")</f>
      </c>
      <c r="IQ264">
        <f>IF($IZ264&gt;=53,INDEX($GO:$GO,$IY264+53),"")</f>
      </c>
      <c r="IR264">
        <f>IF($IZ264&gt;=54,INDEX($GO:$GO,$IY264+54),"")</f>
      </c>
      <c r="IS264">
        <f>IF($IZ264&gt;=55,INDEX($GO:$GO,$IY264+55),"")</f>
      </c>
      <c r="IT264">
        <f>IF($IZ264&gt;=56,INDEX($GO:$GO,$IY264+56),"")</f>
      </c>
      <c r="IU264">
        <f>IF($IZ264&gt;=57,INDEX($GO:$GO,$IY264+57),"")</f>
      </c>
      <c r="IV264">
        <f>IF($IZ264&gt;=58,INDEX($GO:$GO,$IY264+58),"")</f>
      </c>
      <c r="IW264">
        <f>IF($IZ264&gt;=59,INDEX($GO:$GO,$IY264+59),"")</f>
      </c>
      <c r="IX264">
        <f>IF($IZ264&gt;=60,INDEX($GO:$GO,$IY264+60),"")</f>
      </c>
      <c r="IY264">
        <f>IFERROR(MATCH($GN264,$GO$2:$GO$827,0)+1,0)</f>
      </c>
      <c r="IZ264">
        <f>IFERROR(INDEX($GP$2:$GP$827,MATCH($GN264,$GO$2:$GO$827,0)),0)</f>
      </c>
      <c r="JA264" t="s">
        <v>23</v>
      </c>
      <c r="JB264" t="s">
        <v>23</v>
      </c>
    </row>
    <row r="265" spans="1:262" x14ac:dyDescent="0.25">
      <c r="F265" s="1"/>
      <c r="G265" s="1"/>
      <c r="H265" s="1"/>
      <c r="I265" s="1"/>
      <c r="J265" s="1">
        <f>IFERROR(IF(FIND(" - ",$F265)&gt;0,MID($F265,FIND(" - ",$F265)+3,LEN($F265)),""),"")</f>
      </c>
      <c r="L265" s="1"/>
      <c r="N265" t="s">
        <v>23</v>
      </c>
      <c r="P265">
        <f>IF(OR($N265="",$O265=""),"",IFERROR($N265/$O265,0))</f>
      </c>
      <c r="Q265">
        <f>IF($N265="","",
IF($G265="","",
IF(ISNUMBER(SEARCH("exempt",LOWER($G265))),0,
$N265*(VALUE(SUBSTITUTE($G265,"%",""))/100))))</f>
      </c>
      <c r="W265">
        <f>IF($N265="","",
SUM($N265,$Q265,$U265,$R265,$T265)-
IF($V265="",0,VALUE($V265)))</f>
      </c>
      <c r="AE265" t="s">
        <v>1075</v>
      </c>
      <c r="AJ265" t="s">
        <v>1076</v>
      </c>
      <c r="AM265">
        <f>IFERROR(LEFT($F265,FIND(" - ",$F265)-1),$F265)</f>
      </c>
      <c r="AP265">
        <f>IF($CE265&gt;=1,INDEX($AN:$AN,$CD265+1),"")</f>
      </c>
      <c r="AQ265">
        <f>IF($CE265&gt;=2,INDEX($AN:$AN,$CD265+2),"")</f>
      </c>
      <c r="AR265">
        <f>IF($CE265&gt;=3,INDEX($AN:$AN,$CD265+3),"")</f>
      </c>
      <c r="AS265">
        <f>IF($CE265&gt;=4,INDEX($AN:$AN,$CD265+4),"")</f>
      </c>
      <c r="AT265">
        <f>IF($CE265&gt;=5,INDEX($AN:$AN,$CD265+5),"")</f>
      </c>
      <c r="AU265">
        <f>IF($CE265&gt;=6,INDEX($AN:$AN,$CD265+6),"")</f>
      </c>
      <c r="AV265">
        <f>IF($CE265&gt;=7,INDEX($AN:$AN,$CD265+7),"")</f>
      </c>
      <c r="AW265">
        <f>IF($CE265&gt;=8,INDEX($AN:$AN,$CD265+8),"")</f>
      </c>
      <c r="AX265">
        <f>IF($CE265&gt;=9,INDEX($AN:$AN,$CD265+9),"")</f>
      </c>
      <c r="AY265">
        <f>IF($CE265&gt;=10,INDEX($AN:$AN,$CD265+10),"")</f>
      </c>
      <c r="AZ265">
        <f>IF($CE265&gt;=11,INDEX($AN:$AN,$CD265+11),"")</f>
      </c>
      <c r="BA265">
        <f>IF($CE265&gt;=12,INDEX($AN:$AN,$CD265+12),"")</f>
      </c>
      <c r="BB265">
        <f>IF($CE265&gt;=13,INDEX($AN:$AN,$CD265+13),"")</f>
      </c>
      <c r="BC265">
        <f>IF($CE265&gt;=14,INDEX($AN:$AN,$CD265+14),"")</f>
      </c>
      <c r="BD265">
        <f>IF($CE265&gt;=15,INDEX($AN:$AN,$CD265+15),"")</f>
      </c>
      <c r="BE265">
        <f>IF($CE265&gt;=16,INDEX($AN:$AN,$CD265+16),"")</f>
      </c>
      <c r="BF265">
        <f>IF($CE265&gt;=17,INDEX($AN:$AN,$CD265+17),"")</f>
      </c>
      <c r="BG265">
        <f>IF($CE265&gt;=18,INDEX($AN:$AN,$CD265+18),"")</f>
      </c>
      <c r="BH265">
        <f>IF($CE265&gt;=19,INDEX($AN:$AN,$CD265+19),"")</f>
      </c>
      <c r="BI265">
        <f>IF($CE265&gt;=20,INDEX($AN:$AN,$CD265+20),"")</f>
      </c>
      <c r="BJ265">
        <f>IF($CE265&gt;=21,INDEX($AN:$AN,$CD265+21),"")</f>
      </c>
      <c r="BK265">
        <f>IF($CE265&gt;=22,INDEX($AN:$AN,$CD265+22),"")</f>
      </c>
      <c r="BL265">
        <f>IF($CE265&gt;=23,INDEX($AN:$AN,$CD265+23),"")</f>
      </c>
      <c r="BM265">
        <f>IF($CE265&gt;=24,INDEX($AN:$AN,$CD265+24),"")</f>
      </c>
      <c r="BN265">
        <f>IF($CE265&gt;=25,INDEX($AN:$AN,$CD265+25),"")</f>
      </c>
      <c r="BO265">
        <f>IF($CE265&gt;=26,INDEX($AN:$AN,$CD265+26),"")</f>
      </c>
      <c r="BP265">
        <f>IF($CE265&gt;=27,INDEX($AN:$AN,$CD265+27),"")</f>
      </c>
      <c r="BQ265">
        <f>IF($CE265&gt;=28,INDEX($AN:$AN,$CD265+28),"")</f>
      </c>
      <c r="BR265">
        <f>IF($CE265&gt;=29,INDEX($AN:$AN,$CD265+29),"")</f>
      </c>
      <c r="BS265">
        <f>IF($CE265&gt;=30,INDEX($AN:$AN,$CD265+30),"")</f>
      </c>
      <c r="BT265">
        <f>IF($CE265&gt;=31,INDEX($AN:$AN,$CD265+31),"")</f>
      </c>
      <c r="BU265">
        <f>IF($CE265&gt;=32,INDEX($AN:$AN,$CD265+32),"")</f>
      </c>
      <c r="BV265">
        <f>IF($CE265&gt;=33,INDEX($AN:$AN,$CD265+33),"")</f>
      </c>
      <c r="BW265">
        <f>IF($CE265&gt;=34,INDEX($AN:$AN,$CD265+34),"")</f>
      </c>
      <c r="BX265">
        <f>IF($CE265&gt;=35,INDEX($AN:$AN,$CD265+35),"")</f>
      </c>
      <c r="BY265">
        <f>IF($CE265&gt;=36,INDEX($AN:$AN,$CD265+36),"")</f>
      </c>
      <c r="BZ265">
        <f>IF($CE265&gt;=37,INDEX($AN:$AN,$CD265+37),"")</f>
      </c>
      <c r="CA265">
        <f>IF($CE265&gt;=38,INDEX($AN:$AN,$CD265+38),"")</f>
      </c>
      <c r="CB265">
        <f>IF($CE265&gt;=39,INDEX($AN:$AN,$CD265+39),"")</f>
      </c>
      <c r="CC265">
        <f>IF($CE265&gt;=40,INDEX($AN:$AN,$CD265+40),"")</f>
      </c>
      <c r="CD265">
        <f>IFERROR(MATCH($AM265,$AN$2:$AN$133,0)+1,0)</f>
      </c>
      <c r="CE265">
        <f>IFERROR(INDEX($AO$2:$AO$133,MATCH($AM265,$AN$2:$AN$133,0)),0)</f>
      </c>
      <c r="CF265">
        <f>IFERROR(LEFT($K265,FIND(" - ",$K265)-1),$K265)</f>
      </c>
      <c r="CG265" t="s">
        <v>29</v>
      </c>
      <c r="CI265">
        <f>IF($DD265&gt;=1,INDEX($CG:$CG,$DC265+1),"")</f>
      </c>
      <c r="CJ265">
        <f>IF($DD265&gt;=2,INDEX($CG:$CG,$DC265+2),"")</f>
      </c>
      <c r="CK265">
        <f>IF($DD265&gt;=3,INDEX($CG:$CG,$DC265+3),"")</f>
      </c>
      <c r="CL265">
        <f>IF($DD265&gt;=4,INDEX($CG:$CG,$DC265+4),"")</f>
      </c>
      <c r="CM265">
        <f>IF($DD265&gt;=5,INDEX($CG:$CG,$DC265+5),"")</f>
      </c>
      <c r="CN265">
        <f>IF($DD265&gt;=6,INDEX($CG:$CG,$DC265+6),"")</f>
      </c>
      <c r="CO265">
        <f>IF($DD265&gt;=7,INDEX($CG:$CG,$DC265+7),"")</f>
      </c>
      <c r="CP265">
        <f>IF($DD265&gt;=8,INDEX($CG:$CG,$DC265+8),"")</f>
      </c>
      <c r="CQ265">
        <f>IF($DD265&gt;=9,INDEX($CG:$CG,$DC265+9),"")</f>
      </c>
      <c r="CR265">
        <f>IF($DD265&gt;=10,INDEX($CG:$CG,$DC265+10),"")</f>
      </c>
      <c r="CS265">
        <f>IF($DD265&gt;=11,INDEX($CG:$CG,$DC265+11),"")</f>
      </c>
      <c r="CT265">
        <f>IF($DD265&gt;=12,INDEX($CG:$CG,$DC265+12),"")</f>
      </c>
      <c r="CU265">
        <f>IF($DD265&gt;=13,INDEX($CG:$CG,$DC265+13),"")</f>
      </c>
      <c r="CV265">
        <f>IF($DD265&gt;=14,INDEX($CG:$CG,$DC265+14),"")</f>
      </c>
      <c r="CW265">
        <f>IF($DD265&gt;=15,INDEX($CG:$CG,$DC265+15),"")</f>
      </c>
      <c r="CX265">
        <f>IF($DD265&gt;=16,INDEX($CG:$CG,$DC265+16),"")</f>
      </c>
      <c r="CY265">
        <f>IF($DD265&gt;=17,INDEX($CG:$CG,$DC265+17),"")</f>
      </c>
      <c r="CZ265">
        <f>IF($DD265&gt;=18,INDEX($CG:$CG,$DC265+18),"")</f>
      </c>
      <c r="DA265">
        <f>IF($DD265&gt;=19,INDEX($CG:$CG,$DC265+19),"")</f>
      </c>
      <c r="DB265">
        <f>IF($DD265&gt;=20,INDEX($CG:$CG,$DC265+20),"")</f>
      </c>
      <c r="DC265">
        <f>IFERROR(MATCH($CF265,$CG$2:$CG$1558,0)+1,0)</f>
      </c>
      <c r="DD265">
        <f>IFERROR(INDEX($CH$2:$CH$1558,MATCH($CF265,$CG$2:$CG$1558,0)),0)</f>
      </c>
      <c r="DE265">
        <f>IFERROR(INDEX($AL:$AL,MATCH($G265,$AK:$AK,0))&amp;"","")</f>
      </c>
      <c r="DI265">
        <f>IF($GL265&gt;=1,INDEX($DF:$DF,$GK265+1),"")</f>
      </c>
      <c r="DJ265">
        <f>IF($GL265&gt;=2,INDEX($DF:$DF,$GK265+2),"")</f>
      </c>
      <c r="DK265">
        <f>IF($GL265&gt;=3,INDEX($DF:$DF,$GK265+3),"")</f>
      </c>
      <c r="DL265">
        <f>IF($GL265&gt;=4,INDEX($DF:$DF,$GK265+4),"")</f>
      </c>
      <c r="DM265">
        <f>IF($GL265&gt;=5,INDEX($DF:$DF,$GK265+5),"")</f>
      </c>
      <c r="DN265">
        <f>IF($GL265&gt;=6,INDEX($DF:$DF,$GK265+6),"")</f>
      </c>
      <c r="DO265">
        <f>IF($GL265&gt;=7,INDEX($DF:$DF,$GK265+7),"")</f>
      </c>
      <c r="DP265">
        <f>IF($GL265&gt;=8,INDEX($DF:$DF,$GK265+8),"")</f>
      </c>
      <c r="DQ265">
        <f>IF($GL265&gt;=9,INDEX($DF:$DF,$GK265+9),"")</f>
      </c>
      <c r="DR265">
        <f>IF($GL265&gt;=10,INDEX($DF:$DF,$GK265+10),"")</f>
      </c>
      <c r="DS265">
        <f>IF($GL265&gt;=11,INDEX($DF:$DF,$GK265+11),"")</f>
      </c>
      <c r="DT265">
        <f>IF($GL265&gt;=12,INDEX($DF:$DF,$GK265+12),"")</f>
      </c>
      <c r="DU265">
        <f>IF($GL265&gt;=13,INDEX($DF:$DF,$GK265+13),"")</f>
      </c>
      <c r="DV265">
        <f>IF($GL265&gt;=14,INDEX($DF:$DF,$GK265+14),"")</f>
      </c>
      <c r="DW265">
        <f>IF($GL265&gt;=15,INDEX($DF:$DF,$GK265+15),"")</f>
      </c>
      <c r="DX265">
        <f>IF($GL265&gt;=16,INDEX($DF:$DF,$GK265+16),"")</f>
      </c>
      <c r="DY265">
        <f>IF($GL265&gt;=17,INDEX($DF:$DF,$GK265+17),"")</f>
      </c>
      <c r="DZ265">
        <f>IF($GL265&gt;=18,INDEX($DF:$DF,$GK265+18),"")</f>
      </c>
      <c r="EA265">
        <f>IF($GL265&gt;=19,INDEX($DF:$DF,$GK265+19),"")</f>
      </c>
      <c r="EB265">
        <f>IF($GL265&gt;=20,INDEX($DF:$DF,$GK265+20),"")</f>
      </c>
      <c r="EC265">
        <f>IF($GL265&gt;=21,INDEX($DF:$DF,$GK265+21),"")</f>
      </c>
      <c r="ED265">
        <f>IF($GL265&gt;=22,INDEX($DF:$DF,$GK265+22),"")</f>
      </c>
      <c r="EE265">
        <f>IF($GL265&gt;=23,INDEX($DF:$DF,$GK265+23),"")</f>
      </c>
      <c r="EF265">
        <f>IF($GL265&gt;=24,INDEX($DF:$DF,$GK265+24),"")</f>
      </c>
      <c r="EG265">
        <f>IF($GL265&gt;=25,INDEX($DF:$DF,$GK265+25),"")</f>
      </c>
      <c r="EH265">
        <f>IF($GL265&gt;=26,INDEX($DF:$DF,$GK265+26),"")</f>
      </c>
      <c r="EI265">
        <f>IF($GL265&gt;=27,INDEX($DF:$DF,$GK265+27),"")</f>
      </c>
      <c r="EJ265">
        <f>IF($GL265&gt;=28,INDEX($DF:$DF,$GK265+28),"")</f>
      </c>
      <c r="EK265">
        <f>IF($GL265&gt;=29,INDEX($DF:$DF,$GK265+29),"")</f>
      </c>
      <c r="EL265">
        <f>IF($GL265&gt;=30,INDEX($DF:$DF,$GK265+30),"")</f>
      </c>
      <c r="EM265">
        <f>IF($GL265&gt;=31,INDEX($DF:$DF,$GK265+31),"")</f>
      </c>
      <c r="EN265">
        <f>IF($GL265&gt;=32,INDEX($DF:$DF,$GK265+32),"")</f>
      </c>
      <c r="EO265">
        <f>IF($GL265&gt;=33,INDEX($DF:$DF,$GK265+33),"")</f>
      </c>
      <c r="EP265">
        <f>IF($GL265&gt;=34,INDEX($DF:$DF,$GK265+34),"")</f>
      </c>
      <c r="EQ265">
        <f>IF($GL265&gt;=35,INDEX($DF:$DF,$GK265+35),"")</f>
      </c>
      <c r="ER265">
        <f>IF($GL265&gt;=36,INDEX($DF:$DF,$GK265+36),"")</f>
      </c>
      <c r="ES265">
        <f>IF($GL265&gt;=37,INDEX($DF:$DF,$GK265+37),"")</f>
      </c>
      <c r="ET265">
        <f>IF($GL265&gt;=38,INDEX($DF:$DF,$GK265+38),"")</f>
      </c>
      <c r="EU265">
        <f>IF($GL265&gt;=39,INDEX($DF:$DF,$GK265+39),"")</f>
      </c>
      <c r="EV265">
        <f>IF($GL265&gt;=40,INDEX($DF:$DF,$GK265+40),"")</f>
      </c>
      <c r="EW265">
        <f>IF($GL265&gt;=1,INDEX($DG:$DG,$GK265+1),"")</f>
      </c>
      <c r="EX265">
        <f>IF($GL265&gt;=2,INDEX($DG:$DG,$GK265+2),"")</f>
      </c>
      <c r="EY265">
        <f>IF($GL265&gt;=3,INDEX($DG:$DG,$GK265+3),"")</f>
      </c>
      <c r="EZ265">
        <f>IF($GL265&gt;=4,INDEX($DG:$DG,$GK265+4),"")</f>
      </c>
      <c r="FA265">
        <f>IF($GL265&gt;=5,INDEX($DG:$DG,$GK265+5),"")</f>
      </c>
      <c r="FB265">
        <f>IF($GL265&gt;=6,INDEX($DG:$DG,$GK265+6),"")</f>
      </c>
      <c r="FC265">
        <f>IF($GL265&gt;=7,INDEX($DG:$DG,$GK265+7),"")</f>
      </c>
      <c r="FD265">
        <f>IF($GL265&gt;=8,INDEX($DG:$DG,$GK265+8),"")</f>
      </c>
      <c r="FE265">
        <f>IF($GL265&gt;=9,INDEX($DG:$DG,$GK265+9),"")</f>
      </c>
      <c r="FF265">
        <f>IF($GL265&gt;=10,INDEX($DG:$DG,$GK265+10),"")</f>
      </c>
      <c r="FG265">
        <f>IF($GL265&gt;=11,INDEX($DG:$DG,$GK265+11),"")</f>
      </c>
      <c r="FH265">
        <f>IF($GL265&gt;=12,INDEX($DG:$DG,$GK265+12),"")</f>
      </c>
      <c r="FI265">
        <f>IF($GL265&gt;=13,INDEX($DG:$DG,$GK265+13),"")</f>
      </c>
      <c r="FJ265">
        <f>IF($GL265&gt;=14,INDEX($DG:$DG,$GK265+14),"")</f>
      </c>
      <c r="FK265">
        <f>IF($GL265&gt;=15,INDEX($DG:$DG,$GK265+15),"")</f>
      </c>
      <c r="FL265">
        <f>IF($GL265&gt;=16,INDEX($DG:$DG,$GK265+16),"")</f>
      </c>
      <c r="FM265">
        <f>IF($GL265&gt;=17,INDEX($DG:$DG,$GK265+17),"")</f>
      </c>
      <c r="FN265">
        <f>IF($GL265&gt;=18,INDEX($DG:$DG,$GK265+18),"")</f>
      </c>
      <c r="FO265">
        <f>IF($GL265&gt;=19,INDEX($DG:$DG,$GK265+19),"")</f>
      </c>
      <c r="FP265">
        <f>IF($GL265&gt;=20,INDEX($DG:$DG,$GK265+20),"")</f>
      </c>
      <c r="FQ265">
        <f>IF($GL265&gt;=21,INDEX($DG:$DG,$GK265+21),"")</f>
      </c>
      <c r="FR265">
        <f>IF($GL265&gt;=22,INDEX($DG:$DG,$GK265+22),"")</f>
      </c>
      <c r="FS265">
        <f>IF($GL265&gt;=23,INDEX($DG:$DG,$GK265+23),"")</f>
      </c>
      <c r="FT265">
        <f>IF($GL265&gt;=24,INDEX($DG:$DG,$GK265+24),"")</f>
      </c>
      <c r="FU265">
        <f>IF($GL265&gt;=25,INDEX($DG:$DG,$GK265+25),"")</f>
      </c>
      <c r="FV265">
        <f>IF($GL265&gt;=26,INDEX($DG:$DG,$GK265+26),"")</f>
      </c>
      <c r="FW265">
        <f>IF($GL265&gt;=27,INDEX($DG:$DG,$GK265+27),"")</f>
      </c>
      <c r="FX265">
        <f>IF($GL265&gt;=28,INDEX($DG:$DG,$GK265+28),"")</f>
      </c>
      <c r="FY265">
        <f>IF($GL265&gt;=29,INDEX($DG:$DG,$GK265+29),"")</f>
      </c>
      <c r="FZ265">
        <f>IF($GL265&gt;=30,INDEX($DG:$DG,$GK265+30),"")</f>
      </c>
      <c r="GA265">
        <f>IF($GL265&gt;=31,INDEX($DG:$DG,$GK265+31),"")</f>
      </c>
      <c r="GB265">
        <f>IF($GL265&gt;=32,INDEX($DG:$DG,$GK265+32),"")</f>
      </c>
      <c r="GC265">
        <f>IF($GL265&gt;=33,INDEX($DG:$DG,$GK265+33),"")</f>
      </c>
      <c r="GD265">
        <f>IF($GL265&gt;=34,INDEX($DG:$DG,$GK265+34),"")</f>
      </c>
      <c r="GE265">
        <f>IF($GL265&gt;=35,INDEX($DG:$DG,$GK265+35),"")</f>
      </c>
      <c r="GF265">
        <f>IF($GL265&gt;=36,INDEX($DG:$DG,$GK265+36),"")</f>
      </c>
      <c r="GG265">
        <f>IF($GL265&gt;=37,INDEX($DG:$DG,$GK265+37),"")</f>
      </c>
      <c r="GH265">
        <f>IF($GL265&gt;=38,INDEX($DG:$DG,$GK265+38),"")</f>
      </c>
      <c r="GI265">
        <f>IF($GL265&gt;=39,INDEX($DG:$DG,$GK265+39),"")</f>
      </c>
      <c r="GJ265">
        <f>IF($GL265&gt;=40,INDEX($DG:$DG,$GK265+40),"")</f>
      </c>
      <c r="GK265">
        <f>IFERROR(MATCH($DE265,$DF$2:$DF$166,0)+1,0)</f>
      </c>
      <c r="GL265">
        <f>IFERROR(INDEX($DH$2:$DH$166,MATCH($DE265,$DF$2:$DF$166,0)),0)</f>
      </c>
      <c r="GM265">
        <f>IFERROR(MATCH($H265,$DI$265:$EV$265,0),0)</f>
      </c>
      <c r="GN265">
        <f>IF($GM265&gt;0,INDEX($EW$265:$GJ$265,$GM265),"")</f>
      </c>
      <c r="GO265" t="s">
        <v>827</v>
      </c>
      <c r="GQ265">
        <f>IF($IZ265&gt;=1,INDEX($GO:$GO,$IY265+1),"")</f>
      </c>
      <c r="GR265">
        <f>IF($IZ265&gt;=2,INDEX($GO:$GO,$IY265+2),"")</f>
      </c>
      <c r="GS265">
        <f>IF($IZ265&gt;=3,INDEX($GO:$GO,$IY265+3),"")</f>
      </c>
      <c r="GT265">
        <f>IF($IZ265&gt;=4,INDEX($GO:$GO,$IY265+4),"")</f>
      </c>
      <c r="GU265">
        <f>IF($IZ265&gt;=5,INDEX($GO:$GO,$IY265+5),"")</f>
      </c>
      <c r="GV265">
        <f>IF($IZ265&gt;=6,INDEX($GO:$GO,$IY265+6),"")</f>
      </c>
      <c r="GW265">
        <f>IF($IZ265&gt;=7,INDEX($GO:$GO,$IY265+7),"")</f>
      </c>
      <c r="GX265">
        <f>IF($IZ265&gt;=8,INDEX($GO:$GO,$IY265+8),"")</f>
      </c>
      <c r="GY265">
        <f>IF($IZ265&gt;=9,INDEX($GO:$GO,$IY265+9),"")</f>
      </c>
      <c r="GZ265">
        <f>IF($IZ265&gt;=10,INDEX($GO:$GO,$IY265+10),"")</f>
      </c>
      <c r="HA265">
        <f>IF($IZ265&gt;=11,INDEX($GO:$GO,$IY265+11),"")</f>
      </c>
      <c r="HB265">
        <f>IF($IZ265&gt;=12,INDEX($GO:$GO,$IY265+12),"")</f>
      </c>
      <c r="HC265">
        <f>IF($IZ265&gt;=13,INDEX($GO:$GO,$IY265+13),"")</f>
      </c>
      <c r="HD265">
        <f>IF($IZ265&gt;=14,INDEX($GO:$GO,$IY265+14),"")</f>
      </c>
      <c r="HE265">
        <f>IF($IZ265&gt;=15,INDEX($GO:$GO,$IY265+15),"")</f>
      </c>
      <c r="HF265">
        <f>IF($IZ265&gt;=16,INDEX($GO:$GO,$IY265+16),"")</f>
      </c>
      <c r="HG265">
        <f>IF($IZ265&gt;=17,INDEX($GO:$GO,$IY265+17),"")</f>
      </c>
      <c r="HH265">
        <f>IF($IZ265&gt;=18,INDEX($GO:$GO,$IY265+18),"")</f>
      </c>
      <c r="HI265">
        <f>IF($IZ265&gt;=19,INDEX($GO:$GO,$IY265+19),"")</f>
      </c>
      <c r="HJ265">
        <f>IF($IZ265&gt;=20,INDEX($GO:$GO,$IY265+20),"")</f>
      </c>
      <c r="HK265">
        <f>IF($IZ265&gt;=21,INDEX($GO:$GO,$IY265+21),"")</f>
      </c>
      <c r="HL265">
        <f>IF($IZ265&gt;=22,INDEX($GO:$GO,$IY265+22),"")</f>
      </c>
      <c r="HM265">
        <f>IF($IZ265&gt;=23,INDEX($GO:$GO,$IY265+23),"")</f>
      </c>
      <c r="HN265">
        <f>IF($IZ265&gt;=24,INDEX($GO:$GO,$IY265+24),"")</f>
      </c>
      <c r="HO265">
        <f>IF($IZ265&gt;=25,INDEX($GO:$GO,$IY265+25),"")</f>
      </c>
      <c r="HP265">
        <f>IF($IZ265&gt;=26,INDEX($GO:$GO,$IY265+26),"")</f>
      </c>
      <c r="HQ265">
        <f>IF($IZ265&gt;=27,INDEX($GO:$GO,$IY265+27),"")</f>
      </c>
      <c r="HR265">
        <f>IF($IZ265&gt;=28,INDEX($GO:$GO,$IY265+28),"")</f>
      </c>
      <c r="HS265">
        <f>IF($IZ265&gt;=29,INDEX($GO:$GO,$IY265+29),"")</f>
      </c>
      <c r="HT265">
        <f>IF($IZ265&gt;=30,INDEX($GO:$GO,$IY265+30),"")</f>
      </c>
      <c r="HU265">
        <f>IF($IZ265&gt;=31,INDEX($GO:$GO,$IY265+31),"")</f>
      </c>
      <c r="HV265">
        <f>IF($IZ265&gt;=32,INDEX($GO:$GO,$IY265+32),"")</f>
      </c>
      <c r="HW265">
        <f>IF($IZ265&gt;=33,INDEX($GO:$GO,$IY265+33),"")</f>
      </c>
      <c r="HX265">
        <f>IF($IZ265&gt;=34,INDEX($GO:$GO,$IY265+34),"")</f>
      </c>
      <c r="HY265">
        <f>IF($IZ265&gt;=35,INDEX($GO:$GO,$IY265+35),"")</f>
      </c>
      <c r="HZ265">
        <f>IF($IZ265&gt;=36,INDEX($GO:$GO,$IY265+36),"")</f>
      </c>
      <c r="IA265">
        <f>IF($IZ265&gt;=37,INDEX($GO:$GO,$IY265+37),"")</f>
      </c>
      <c r="IB265">
        <f>IF($IZ265&gt;=38,INDEX($GO:$GO,$IY265+38),"")</f>
      </c>
      <c r="IC265">
        <f>IF($IZ265&gt;=39,INDEX($GO:$GO,$IY265+39),"")</f>
      </c>
      <c r="ID265">
        <f>IF($IZ265&gt;=40,INDEX($GO:$GO,$IY265+40),"")</f>
      </c>
      <c r="IE265">
        <f>IF($IZ265&gt;=41,INDEX($GO:$GO,$IY265+41),"")</f>
      </c>
      <c r="IF265">
        <f>IF($IZ265&gt;=42,INDEX($GO:$GO,$IY265+42),"")</f>
      </c>
      <c r="IG265">
        <f>IF($IZ265&gt;=43,INDEX($GO:$GO,$IY265+43),"")</f>
      </c>
      <c r="IH265">
        <f>IF($IZ265&gt;=44,INDEX($GO:$GO,$IY265+44),"")</f>
      </c>
      <c r="II265">
        <f>IF($IZ265&gt;=45,INDEX($GO:$GO,$IY265+45),"")</f>
      </c>
      <c r="IJ265">
        <f>IF($IZ265&gt;=46,INDEX($GO:$GO,$IY265+46),"")</f>
      </c>
      <c r="IK265">
        <f>IF($IZ265&gt;=47,INDEX($GO:$GO,$IY265+47),"")</f>
      </c>
      <c r="IL265">
        <f>IF($IZ265&gt;=48,INDEX($GO:$GO,$IY265+48),"")</f>
      </c>
      <c r="IM265">
        <f>IF($IZ265&gt;=49,INDEX($GO:$GO,$IY265+49),"")</f>
      </c>
      <c r="IN265">
        <f>IF($IZ265&gt;=50,INDEX($GO:$GO,$IY265+50),"")</f>
      </c>
      <c r="IO265">
        <f>IF($IZ265&gt;=51,INDEX($GO:$GO,$IY265+51),"")</f>
      </c>
      <c r="IP265">
        <f>IF($IZ265&gt;=52,INDEX($GO:$GO,$IY265+52),"")</f>
      </c>
      <c r="IQ265">
        <f>IF($IZ265&gt;=53,INDEX($GO:$GO,$IY265+53),"")</f>
      </c>
      <c r="IR265">
        <f>IF($IZ265&gt;=54,INDEX($GO:$GO,$IY265+54),"")</f>
      </c>
      <c r="IS265">
        <f>IF($IZ265&gt;=55,INDEX($GO:$GO,$IY265+55),"")</f>
      </c>
      <c r="IT265">
        <f>IF($IZ265&gt;=56,INDEX($GO:$GO,$IY265+56),"")</f>
      </c>
      <c r="IU265">
        <f>IF($IZ265&gt;=57,INDEX($GO:$GO,$IY265+57),"")</f>
      </c>
      <c r="IV265">
        <f>IF($IZ265&gt;=58,INDEX($GO:$GO,$IY265+58),"")</f>
      </c>
      <c r="IW265">
        <f>IF($IZ265&gt;=59,INDEX($GO:$GO,$IY265+59),"")</f>
      </c>
      <c r="IX265">
        <f>IF($IZ265&gt;=60,INDEX($GO:$GO,$IY265+60),"")</f>
      </c>
      <c r="IY265">
        <f>IFERROR(MATCH($GN265,$GO$2:$GO$827,0)+1,0)</f>
      </c>
      <c r="IZ265">
        <f>IFERROR(INDEX($GP$2:$GP$827,MATCH($GN265,$GO$2:$GO$827,0)),0)</f>
      </c>
      <c r="JA265" t="s">
        <v>23</v>
      </c>
      <c r="JB265" t="s">
        <v>23</v>
      </c>
    </row>
    <row r="266" spans="1:262" x14ac:dyDescent="0.25">
      <c r="F266" s="1"/>
      <c r="G266" s="1"/>
      <c r="H266" s="1"/>
      <c r="I266" s="1"/>
      <c r="J266" s="1">
        <f>IFERROR(IF(FIND(" - ",$F266)&gt;0,MID($F266,FIND(" - ",$F266)+3,LEN($F266)),""),"")</f>
      </c>
      <c r="L266" s="1"/>
      <c r="N266" t="s">
        <v>23</v>
      </c>
      <c r="P266">
        <f>IF(OR($N266="",$O266=""),"",IFERROR($N266/$O266,0))</f>
      </c>
      <c r="Q266">
        <f>IF($N266="","",
IF($G266="","",
IF(ISNUMBER(SEARCH("exempt",LOWER($G266))),0,
$N266*(VALUE(SUBSTITUTE($G266,"%",""))/100))))</f>
      </c>
      <c r="W266">
        <f>IF($N266="","",
SUM($N266,$Q266,$U266,$R266,$T266)-
IF($V266="",0,VALUE($V266)))</f>
      </c>
      <c r="AE266" t="s">
        <v>1077</v>
      </c>
      <c r="AJ266" t="s">
        <v>1078</v>
      </c>
      <c r="AM266">
        <f>IFERROR(LEFT($F266,FIND(" - ",$F266)-1),$F266)</f>
      </c>
      <c r="AP266">
        <f>IF($CE266&gt;=1,INDEX($AN:$AN,$CD266+1),"")</f>
      </c>
      <c r="AQ266">
        <f>IF($CE266&gt;=2,INDEX($AN:$AN,$CD266+2),"")</f>
      </c>
      <c r="AR266">
        <f>IF($CE266&gt;=3,INDEX($AN:$AN,$CD266+3),"")</f>
      </c>
      <c r="AS266">
        <f>IF($CE266&gt;=4,INDEX($AN:$AN,$CD266+4),"")</f>
      </c>
      <c r="AT266">
        <f>IF($CE266&gt;=5,INDEX($AN:$AN,$CD266+5),"")</f>
      </c>
      <c r="AU266">
        <f>IF($CE266&gt;=6,INDEX($AN:$AN,$CD266+6),"")</f>
      </c>
      <c r="AV266">
        <f>IF($CE266&gt;=7,INDEX($AN:$AN,$CD266+7),"")</f>
      </c>
      <c r="AW266">
        <f>IF($CE266&gt;=8,INDEX($AN:$AN,$CD266+8),"")</f>
      </c>
      <c r="AX266">
        <f>IF($CE266&gt;=9,INDEX($AN:$AN,$CD266+9),"")</f>
      </c>
      <c r="AY266">
        <f>IF($CE266&gt;=10,INDEX($AN:$AN,$CD266+10),"")</f>
      </c>
      <c r="AZ266">
        <f>IF($CE266&gt;=11,INDEX($AN:$AN,$CD266+11),"")</f>
      </c>
      <c r="BA266">
        <f>IF($CE266&gt;=12,INDEX($AN:$AN,$CD266+12),"")</f>
      </c>
      <c r="BB266">
        <f>IF($CE266&gt;=13,INDEX($AN:$AN,$CD266+13),"")</f>
      </c>
      <c r="BC266">
        <f>IF($CE266&gt;=14,INDEX($AN:$AN,$CD266+14),"")</f>
      </c>
      <c r="BD266">
        <f>IF($CE266&gt;=15,INDEX($AN:$AN,$CD266+15),"")</f>
      </c>
      <c r="BE266">
        <f>IF($CE266&gt;=16,INDEX($AN:$AN,$CD266+16),"")</f>
      </c>
      <c r="BF266">
        <f>IF($CE266&gt;=17,INDEX($AN:$AN,$CD266+17),"")</f>
      </c>
      <c r="BG266">
        <f>IF($CE266&gt;=18,INDEX($AN:$AN,$CD266+18),"")</f>
      </c>
      <c r="BH266">
        <f>IF($CE266&gt;=19,INDEX($AN:$AN,$CD266+19),"")</f>
      </c>
      <c r="BI266">
        <f>IF($CE266&gt;=20,INDEX($AN:$AN,$CD266+20),"")</f>
      </c>
      <c r="BJ266">
        <f>IF($CE266&gt;=21,INDEX($AN:$AN,$CD266+21),"")</f>
      </c>
      <c r="BK266">
        <f>IF($CE266&gt;=22,INDEX($AN:$AN,$CD266+22),"")</f>
      </c>
      <c r="BL266">
        <f>IF($CE266&gt;=23,INDEX($AN:$AN,$CD266+23),"")</f>
      </c>
      <c r="BM266">
        <f>IF($CE266&gt;=24,INDEX($AN:$AN,$CD266+24),"")</f>
      </c>
      <c r="BN266">
        <f>IF($CE266&gt;=25,INDEX($AN:$AN,$CD266+25),"")</f>
      </c>
      <c r="BO266">
        <f>IF($CE266&gt;=26,INDEX($AN:$AN,$CD266+26),"")</f>
      </c>
      <c r="BP266">
        <f>IF($CE266&gt;=27,INDEX($AN:$AN,$CD266+27),"")</f>
      </c>
      <c r="BQ266">
        <f>IF($CE266&gt;=28,INDEX($AN:$AN,$CD266+28),"")</f>
      </c>
      <c r="BR266">
        <f>IF($CE266&gt;=29,INDEX($AN:$AN,$CD266+29),"")</f>
      </c>
      <c r="BS266">
        <f>IF($CE266&gt;=30,INDEX($AN:$AN,$CD266+30),"")</f>
      </c>
      <c r="BT266">
        <f>IF($CE266&gt;=31,INDEX($AN:$AN,$CD266+31),"")</f>
      </c>
      <c r="BU266">
        <f>IF($CE266&gt;=32,INDEX($AN:$AN,$CD266+32),"")</f>
      </c>
      <c r="BV266">
        <f>IF($CE266&gt;=33,INDEX($AN:$AN,$CD266+33),"")</f>
      </c>
      <c r="BW266">
        <f>IF($CE266&gt;=34,INDEX($AN:$AN,$CD266+34),"")</f>
      </c>
      <c r="BX266">
        <f>IF($CE266&gt;=35,INDEX($AN:$AN,$CD266+35),"")</f>
      </c>
      <c r="BY266">
        <f>IF($CE266&gt;=36,INDEX($AN:$AN,$CD266+36),"")</f>
      </c>
      <c r="BZ266">
        <f>IF($CE266&gt;=37,INDEX($AN:$AN,$CD266+37),"")</f>
      </c>
      <c r="CA266">
        <f>IF($CE266&gt;=38,INDEX($AN:$AN,$CD266+38),"")</f>
      </c>
      <c r="CB266">
        <f>IF($CE266&gt;=39,INDEX($AN:$AN,$CD266+39),"")</f>
      </c>
      <c r="CC266">
        <f>IF($CE266&gt;=40,INDEX($AN:$AN,$CD266+40),"")</f>
      </c>
      <c r="CD266">
        <f>IFERROR(MATCH($AM266,$AN$2:$AN$133,0)+1,0)</f>
      </c>
      <c r="CE266">
        <f>IFERROR(INDEX($AO$2:$AO$133,MATCH($AM266,$AN$2:$AN$133,0)),0)</f>
      </c>
      <c r="CF266">
        <f>IFERROR(LEFT($K266,FIND(" - ",$K266)-1),$K266)</f>
      </c>
      <c r="CG266" t="s">
        <v>1079</v>
      </c>
      <c r="CH266">
        <v>43</v>
      </c>
      <c r="CI266">
        <f>IF($DD266&gt;=1,INDEX($CG:$CG,$DC266+1),"")</f>
      </c>
      <c r="CJ266">
        <f>IF($DD266&gt;=2,INDEX($CG:$CG,$DC266+2),"")</f>
      </c>
      <c r="CK266">
        <f>IF($DD266&gt;=3,INDEX($CG:$CG,$DC266+3),"")</f>
      </c>
      <c r="CL266">
        <f>IF($DD266&gt;=4,INDEX($CG:$CG,$DC266+4),"")</f>
      </c>
      <c r="CM266">
        <f>IF($DD266&gt;=5,INDEX($CG:$CG,$DC266+5),"")</f>
      </c>
      <c r="CN266">
        <f>IF($DD266&gt;=6,INDEX($CG:$CG,$DC266+6),"")</f>
      </c>
      <c r="CO266">
        <f>IF($DD266&gt;=7,INDEX($CG:$CG,$DC266+7),"")</f>
      </c>
      <c r="CP266">
        <f>IF($DD266&gt;=8,INDEX($CG:$CG,$DC266+8),"")</f>
      </c>
      <c r="CQ266">
        <f>IF($DD266&gt;=9,INDEX($CG:$CG,$DC266+9),"")</f>
      </c>
      <c r="CR266">
        <f>IF($DD266&gt;=10,INDEX($CG:$CG,$DC266+10),"")</f>
      </c>
      <c r="CS266">
        <f>IF($DD266&gt;=11,INDEX($CG:$CG,$DC266+11),"")</f>
      </c>
      <c r="CT266">
        <f>IF($DD266&gt;=12,INDEX($CG:$CG,$DC266+12),"")</f>
      </c>
      <c r="CU266">
        <f>IF($DD266&gt;=13,INDEX($CG:$CG,$DC266+13),"")</f>
      </c>
      <c r="CV266">
        <f>IF($DD266&gt;=14,INDEX($CG:$CG,$DC266+14),"")</f>
      </c>
      <c r="CW266">
        <f>IF($DD266&gt;=15,INDEX($CG:$CG,$DC266+15),"")</f>
      </c>
      <c r="CX266">
        <f>IF($DD266&gt;=16,INDEX($CG:$CG,$DC266+16),"")</f>
      </c>
      <c r="CY266">
        <f>IF($DD266&gt;=17,INDEX($CG:$CG,$DC266+17),"")</f>
      </c>
      <c r="CZ266">
        <f>IF($DD266&gt;=18,INDEX($CG:$CG,$DC266+18),"")</f>
      </c>
      <c r="DA266">
        <f>IF($DD266&gt;=19,INDEX($CG:$CG,$DC266+19),"")</f>
      </c>
      <c r="DB266">
        <f>IF($DD266&gt;=20,INDEX($CG:$CG,$DC266+20),"")</f>
      </c>
      <c r="DC266">
        <f>IFERROR(MATCH($CF266,$CG$2:$CG$1558,0)+1,0)</f>
      </c>
      <c r="DD266">
        <f>IFERROR(INDEX($CH$2:$CH$1558,MATCH($CF266,$CG$2:$CG$1558,0)),0)</f>
      </c>
      <c r="DE266">
        <f>IFERROR(INDEX($AL:$AL,MATCH($G266,$AK:$AK,0))&amp;"","")</f>
      </c>
      <c r="DI266">
        <f>IF($GL266&gt;=1,INDEX($DF:$DF,$GK266+1),"")</f>
      </c>
      <c r="DJ266">
        <f>IF($GL266&gt;=2,INDEX($DF:$DF,$GK266+2),"")</f>
      </c>
      <c r="DK266">
        <f>IF($GL266&gt;=3,INDEX($DF:$DF,$GK266+3),"")</f>
      </c>
      <c r="DL266">
        <f>IF($GL266&gt;=4,INDEX($DF:$DF,$GK266+4),"")</f>
      </c>
      <c r="DM266">
        <f>IF($GL266&gt;=5,INDEX($DF:$DF,$GK266+5),"")</f>
      </c>
      <c r="DN266">
        <f>IF($GL266&gt;=6,INDEX($DF:$DF,$GK266+6),"")</f>
      </c>
      <c r="DO266">
        <f>IF($GL266&gt;=7,INDEX($DF:$DF,$GK266+7),"")</f>
      </c>
      <c r="DP266">
        <f>IF($GL266&gt;=8,INDEX($DF:$DF,$GK266+8),"")</f>
      </c>
      <c r="DQ266">
        <f>IF($GL266&gt;=9,INDEX($DF:$DF,$GK266+9),"")</f>
      </c>
      <c r="DR266">
        <f>IF($GL266&gt;=10,INDEX($DF:$DF,$GK266+10),"")</f>
      </c>
      <c r="DS266">
        <f>IF($GL266&gt;=11,INDEX($DF:$DF,$GK266+11),"")</f>
      </c>
      <c r="DT266">
        <f>IF($GL266&gt;=12,INDEX($DF:$DF,$GK266+12),"")</f>
      </c>
      <c r="DU266">
        <f>IF($GL266&gt;=13,INDEX($DF:$DF,$GK266+13),"")</f>
      </c>
      <c r="DV266">
        <f>IF($GL266&gt;=14,INDEX($DF:$DF,$GK266+14),"")</f>
      </c>
      <c r="DW266">
        <f>IF($GL266&gt;=15,INDEX($DF:$DF,$GK266+15),"")</f>
      </c>
      <c r="DX266">
        <f>IF($GL266&gt;=16,INDEX($DF:$DF,$GK266+16),"")</f>
      </c>
      <c r="DY266">
        <f>IF($GL266&gt;=17,INDEX($DF:$DF,$GK266+17),"")</f>
      </c>
      <c r="DZ266">
        <f>IF($GL266&gt;=18,INDEX($DF:$DF,$GK266+18),"")</f>
      </c>
      <c r="EA266">
        <f>IF($GL266&gt;=19,INDEX($DF:$DF,$GK266+19),"")</f>
      </c>
      <c r="EB266">
        <f>IF($GL266&gt;=20,INDEX($DF:$DF,$GK266+20),"")</f>
      </c>
      <c r="EC266">
        <f>IF($GL266&gt;=21,INDEX($DF:$DF,$GK266+21),"")</f>
      </c>
      <c r="ED266">
        <f>IF($GL266&gt;=22,INDEX($DF:$DF,$GK266+22),"")</f>
      </c>
      <c r="EE266">
        <f>IF($GL266&gt;=23,INDEX($DF:$DF,$GK266+23),"")</f>
      </c>
      <c r="EF266">
        <f>IF($GL266&gt;=24,INDEX($DF:$DF,$GK266+24),"")</f>
      </c>
      <c r="EG266">
        <f>IF($GL266&gt;=25,INDEX($DF:$DF,$GK266+25),"")</f>
      </c>
      <c r="EH266">
        <f>IF($GL266&gt;=26,INDEX($DF:$DF,$GK266+26),"")</f>
      </c>
      <c r="EI266">
        <f>IF($GL266&gt;=27,INDEX($DF:$DF,$GK266+27),"")</f>
      </c>
      <c r="EJ266">
        <f>IF($GL266&gt;=28,INDEX($DF:$DF,$GK266+28),"")</f>
      </c>
      <c r="EK266">
        <f>IF($GL266&gt;=29,INDEX($DF:$DF,$GK266+29),"")</f>
      </c>
      <c r="EL266">
        <f>IF($GL266&gt;=30,INDEX($DF:$DF,$GK266+30),"")</f>
      </c>
      <c r="EM266">
        <f>IF($GL266&gt;=31,INDEX($DF:$DF,$GK266+31),"")</f>
      </c>
      <c r="EN266">
        <f>IF($GL266&gt;=32,INDEX($DF:$DF,$GK266+32),"")</f>
      </c>
      <c r="EO266">
        <f>IF($GL266&gt;=33,INDEX($DF:$DF,$GK266+33),"")</f>
      </c>
      <c r="EP266">
        <f>IF($GL266&gt;=34,INDEX($DF:$DF,$GK266+34),"")</f>
      </c>
      <c r="EQ266">
        <f>IF($GL266&gt;=35,INDEX($DF:$DF,$GK266+35),"")</f>
      </c>
      <c r="ER266">
        <f>IF($GL266&gt;=36,INDEX($DF:$DF,$GK266+36),"")</f>
      </c>
      <c r="ES266">
        <f>IF($GL266&gt;=37,INDEX($DF:$DF,$GK266+37),"")</f>
      </c>
      <c r="ET266">
        <f>IF($GL266&gt;=38,INDEX($DF:$DF,$GK266+38),"")</f>
      </c>
      <c r="EU266">
        <f>IF($GL266&gt;=39,INDEX($DF:$DF,$GK266+39),"")</f>
      </c>
      <c r="EV266">
        <f>IF($GL266&gt;=40,INDEX($DF:$DF,$GK266+40),"")</f>
      </c>
      <c r="EW266">
        <f>IF($GL266&gt;=1,INDEX($DG:$DG,$GK266+1),"")</f>
      </c>
      <c r="EX266">
        <f>IF($GL266&gt;=2,INDEX($DG:$DG,$GK266+2),"")</f>
      </c>
      <c r="EY266">
        <f>IF($GL266&gt;=3,INDEX($DG:$DG,$GK266+3),"")</f>
      </c>
      <c r="EZ266">
        <f>IF($GL266&gt;=4,INDEX($DG:$DG,$GK266+4),"")</f>
      </c>
      <c r="FA266">
        <f>IF($GL266&gt;=5,INDEX($DG:$DG,$GK266+5),"")</f>
      </c>
      <c r="FB266">
        <f>IF($GL266&gt;=6,INDEX($DG:$DG,$GK266+6),"")</f>
      </c>
      <c r="FC266">
        <f>IF($GL266&gt;=7,INDEX($DG:$DG,$GK266+7),"")</f>
      </c>
      <c r="FD266">
        <f>IF($GL266&gt;=8,INDEX($DG:$DG,$GK266+8),"")</f>
      </c>
      <c r="FE266">
        <f>IF($GL266&gt;=9,INDEX($DG:$DG,$GK266+9),"")</f>
      </c>
      <c r="FF266">
        <f>IF($GL266&gt;=10,INDEX($DG:$DG,$GK266+10),"")</f>
      </c>
      <c r="FG266">
        <f>IF($GL266&gt;=11,INDEX($DG:$DG,$GK266+11),"")</f>
      </c>
      <c r="FH266">
        <f>IF($GL266&gt;=12,INDEX($DG:$DG,$GK266+12),"")</f>
      </c>
      <c r="FI266">
        <f>IF($GL266&gt;=13,INDEX($DG:$DG,$GK266+13),"")</f>
      </c>
      <c r="FJ266">
        <f>IF($GL266&gt;=14,INDEX($DG:$DG,$GK266+14),"")</f>
      </c>
      <c r="FK266">
        <f>IF($GL266&gt;=15,INDEX($DG:$DG,$GK266+15),"")</f>
      </c>
      <c r="FL266">
        <f>IF($GL266&gt;=16,INDEX($DG:$DG,$GK266+16),"")</f>
      </c>
      <c r="FM266">
        <f>IF($GL266&gt;=17,INDEX($DG:$DG,$GK266+17),"")</f>
      </c>
      <c r="FN266">
        <f>IF($GL266&gt;=18,INDEX($DG:$DG,$GK266+18),"")</f>
      </c>
      <c r="FO266">
        <f>IF($GL266&gt;=19,INDEX($DG:$DG,$GK266+19),"")</f>
      </c>
      <c r="FP266">
        <f>IF($GL266&gt;=20,INDEX($DG:$DG,$GK266+20),"")</f>
      </c>
      <c r="FQ266">
        <f>IF($GL266&gt;=21,INDEX($DG:$DG,$GK266+21),"")</f>
      </c>
      <c r="FR266">
        <f>IF($GL266&gt;=22,INDEX($DG:$DG,$GK266+22),"")</f>
      </c>
      <c r="FS266">
        <f>IF($GL266&gt;=23,INDEX($DG:$DG,$GK266+23),"")</f>
      </c>
      <c r="FT266">
        <f>IF($GL266&gt;=24,INDEX($DG:$DG,$GK266+24),"")</f>
      </c>
      <c r="FU266">
        <f>IF($GL266&gt;=25,INDEX($DG:$DG,$GK266+25),"")</f>
      </c>
      <c r="FV266">
        <f>IF($GL266&gt;=26,INDEX($DG:$DG,$GK266+26),"")</f>
      </c>
      <c r="FW266">
        <f>IF($GL266&gt;=27,INDEX($DG:$DG,$GK266+27),"")</f>
      </c>
      <c r="FX266">
        <f>IF($GL266&gt;=28,INDEX($DG:$DG,$GK266+28),"")</f>
      </c>
      <c r="FY266">
        <f>IF($GL266&gt;=29,INDEX($DG:$DG,$GK266+29),"")</f>
      </c>
      <c r="FZ266">
        <f>IF($GL266&gt;=30,INDEX($DG:$DG,$GK266+30),"")</f>
      </c>
      <c r="GA266">
        <f>IF($GL266&gt;=31,INDEX($DG:$DG,$GK266+31),"")</f>
      </c>
      <c r="GB266">
        <f>IF($GL266&gt;=32,INDEX($DG:$DG,$GK266+32),"")</f>
      </c>
      <c r="GC266">
        <f>IF($GL266&gt;=33,INDEX($DG:$DG,$GK266+33),"")</f>
      </c>
      <c r="GD266">
        <f>IF($GL266&gt;=34,INDEX($DG:$DG,$GK266+34),"")</f>
      </c>
      <c r="GE266">
        <f>IF($GL266&gt;=35,INDEX($DG:$DG,$GK266+35),"")</f>
      </c>
      <c r="GF266">
        <f>IF($GL266&gt;=36,INDEX($DG:$DG,$GK266+36),"")</f>
      </c>
      <c r="GG266">
        <f>IF($GL266&gt;=37,INDEX($DG:$DG,$GK266+37),"")</f>
      </c>
      <c r="GH266">
        <f>IF($GL266&gt;=38,INDEX($DG:$DG,$GK266+38),"")</f>
      </c>
      <c r="GI266">
        <f>IF($GL266&gt;=39,INDEX($DG:$DG,$GK266+39),"")</f>
      </c>
      <c r="GJ266">
        <f>IF($GL266&gt;=40,INDEX($DG:$DG,$GK266+40),"")</f>
      </c>
      <c r="GK266">
        <f>IFERROR(MATCH($DE266,$DF$2:$DF$166,0)+1,0)</f>
      </c>
      <c r="GL266">
        <f>IFERROR(INDEX($DH$2:$DH$166,MATCH($DE266,$DF$2:$DF$166,0)),0)</f>
      </c>
      <c r="GM266">
        <f>IFERROR(MATCH($H266,$DI$266:$EV$266,0),0)</f>
      </c>
      <c r="GN266">
        <f>IF($GM266&gt;0,INDEX($EW$266:$GJ$266,$GM266),"")</f>
      </c>
      <c r="GO266" t="s">
        <v>831</v>
      </c>
      <c r="GQ266">
        <f>IF($IZ266&gt;=1,INDEX($GO:$GO,$IY266+1),"")</f>
      </c>
      <c r="GR266">
        <f>IF($IZ266&gt;=2,INDEX($GO:$GO,$IY266+2),"")</f>
      </c>
      <c r="GS266">
        <f>IF($IZ266&gt;=3,INDEX($GO:$GO,$IY266+3),"")</f>
      </c>
      <c r="GT266">
        <f>IF($IZ266&gt;=4,INDEX($GO:$GO,$IY266+4),"")</f>
      </c>
      <c r="GU266">
        <f>IF($IZ266&gt;=5,INDEX($GO:$GO,$IY266+5),"")</f>
      </c>
      <c r="GV266">
        <f>IF($IZ266&gt;=6,INDEX($GO:$GO,$IY266+6),"")</f>
      </c>
      <c r="GW266">
        <f>IF($IZ266&gt;=7,INDEX($GO:$GO,$IY266+7),"")</f>
      </c>
      <c r="GX266">
        <f>IF($IZ266&gt;=8,INDEX($GO:$GO,$IY266+8),"")</f>
      </c>
      <c r="GY266">
        <f>IF($IZ266&gt;=9,INDEX($GO:$GO,$IY266+9),"")</f>
      </c>
      <c r="GZ266">
        <f>IF($IZ266&gt;=10,INDEX($GO:$GO,$IY266+10),"")</f>
      </c>
      <c r="HA266">
        <f>IF($IZ266&gt;=11,INDEX($GO:$GO,$IY266+11),"")</f>
      </c>
      <c r="HB266">
        <f>IF($IZ266&gt;=12,INDEX($GO:$GO,$IY266+12),"")</f>
      </c>
      <c r="HC266">
        <f>IF($IZ266&gt;=13,INDEX($GO:$GO,$IY266+13),"")</f>
      </c>
      <c r="HD266">
        <f>IF($IZ266&gt;=14,INDEX($GO:$GO,$IY266+14),"")</f>
      </c>
      <c r="HE266">
        <f>IF($IZ266&gt;=15,INDEX($GO:$GO,$IY266+15),"")</f>
      </c>
      <c r="HF266">
        <f>IF($IZ266&gt;=16,INDEX($GO:$GO,$IY266+16),"")</f>
      </c>
      <c r="HG266">
        <f>IF($IZ266&gt;=17,INDEX($GO:$GO,$IY266+17),"")</f>
      </c>
      <c r="HH266">
        <f>IF($IZ266&gt;=18,INDEX($GO:$GO,$IY266+18),"")</f>
      </c>
      <c r="HI266">
        <f>IF($IZ266&gt;=19,INDEX($GO:$GO,$IY266+19),"")</f>
      </c>
      <c r="HJ266">
        <f>IF($IZ266&gt;=20,INDEX($GO:$GO,$IY266+20),"")</f>
      </c>
      <c r="HK266">
        <f>IF($IZ266&gt;=21,INDEX($GO:$GO,$IY266+21),"")</f>
      </c>
      <c r="HL266">
        <f>IF($IZ266&gt;=22,INDEX($GO:$GO,$IY266+22),"")</f>
      </c>
      <c r="HM266">
        <f>IF($IZ266&gt;=23,INDEX($GO:$GO,$IY266+23),"")</f>
      </c>
      <c r="HN266">
        <f>IF($IZ266&gt;=24,INDEX($GO:$GO,$IY266+24),"")</f>
      </c>
      <c r="HO266">
        <f>IF($IZ266&gt;=25,INDEX($GO:$GO,$IY266+25),"")</f>
      </c>
      <c r="HP266">
        <f>IF($IZ266&gt;=26,INDEX($GO:$GO,$IY266+26),"")</f>
      </c>
      <c r="HQ266">
        <f>IF($IZ266&gt;=27,INDEX($GO:$GO,$IY266+27),"")</f>
      </c>
      <c r="HR266">
        <f>IF($IZ266&gt;=28,INDEX($GO:$GO,$IY266+28),"")</f>
      </c>
      <c r="HS266">
        <f>IF($IZ266&gt;=29,INDEX($GO:$GO,$IY266+29),"")</f>
      </c>
      <c r="HT266">
        <f>IF($IZ266&gt;=30,INDEX($GO:$GO,$IY266+30),"")</f>
      </c>
      <c r="HU266">
        <f>IF($IZ266&gt;=31,INDEX($GO:$GO,$IY266+31),"")</f>
      </c>
      <c r="HV266">
        <f>IF($IZ266&gt;=32,INDEX($GO:$GO,$IY266+32),"")</f>
      </c>
      <c r="HW266">
        <f>IF($IZ266&gt;=33,INDEX($GO:$GO,$IY266+33),"")</f>
      </c>
      <c r="HX266">
        <f>IF($IZ266&gt;=34,INDEX($GO:$GO,$IY266+34),"")</f>
      </c>
      <c r="HY266">
        <f>IF($IZ266&gt;=35,INDEX($GO:$GO,$IY266+35),"")</f>
      </c>
      <c r="HZ266">
        <f>IF($IZ266&gt;=36,INDEX($GO:$GO,$IY266+36),"")</f>
      </c>
      <c r="IA266">
        <f>IF($IZ266&gt;=37,INDEX($GO:$GO,$IY266+37),"")</f>
      </c>
      <c r="IB266">
        <f>IF($IZ266&gt;=38,INDEX($GO:$GO,$IY266+38),"")</f>
      </c>
      <c r="IC266">
        <f>IF($IZ266&gt;=39,INDEX($GO:$GO,$IY266+39),"")</f>
      </c>
      <c r="ID266">
        <f>IF($IZ266&gt;=40,INDEX($GO:$GO,$IY266+40),"")</f>
      </c>
      <c r="IE266">
        <f>IF($IZ266&gt;=41,INDEX($GO:$GO,$IY266+41),"")</f>
      </c>
      <c r="IF266">
        <f>IF($IZ266&gt;=42,INDEX($GO:$GO,$IY266+42),"")</f>
      </c>
      <c r="IG266">
        <f>IF($IZ266&gt;=43,INDEX($GO:$GO,$IY266+43),"")</f>
      </c>
      <c r="IH266">
        <f>IF($IZ266&gt;=44,INDEX($GO:$GO,$IY266+44),"")</f>
      </c>
      <c r="II266">
        <f>IF($IZ266&gt;=45,INDEX($GO:$GO,$IY266+45),"")</f>
      </c>
      <c r="IJ266">
        <f>IF($IZ266&gt;=46,INDEX($GO:$GO,$IY266+46),"")</f>
      </c>
      <c r="IK266">
        <f>IF($IZ266&gt;=47,INDEX($GO:$GO,$IY266+47),"")</f>
      </c>
      <c r="IL266">
        <f>IF($IZ266&gt;=48,INDEX($GO:$GO,$IY266+48),"")</f>
      </c>
      <c r="IM266">
        <f>IF($IZ266&gt;=49,INDEX($GO:$GO,$IY266+49),"")</f>
      </c>
      <c r="IN266">
        <f>IF($IZ266&gt;=50,INDEX($GO:$GO,$IY266+50),"")</f>
      </c>
      <c r="IO266">
        <f>IF($IZ266&gt;=51,INDEX($GO:$GO,$IY266+51),"")</f>
      </c>
      <c r="IP266">
        <f>IF($IZ266&gt;=52,INDEX($GO:$GO,$IY266+52),"")</f>
      </c>
      <c r="IQ266">
        <f>IF($IZ266&gt;=53,INDEX($GO:$GO,$IY266+53),"")</f>
      </c>
      <c r="IR266">
        <f>IF($IZ266&gt;=54,INDEX($GO:$GO,$IY266+54),"")</f>
      </c>
      <c r="IS266">
        <f>IF($IZ266&gt;=55,INDEX($GO:$GO,$IY266+55),"")</f>
      </c>
      <c r="IT266">
        <f>IF($IZ266&gt;=56,INDEX($GO:$GO,$IY266+56),"")</f>
      </c>
      <c r="IU266">
        <f>IF($IZ266&gt;=57,INDEX($GO:$GO,$IY266+57),"")</f>
      </c>
      <c r="IV266">
        <f>IF($IZ266&gt;=58,INDEX($GO:$GO,$IY266+58),"")</f>
      </c>
      <c r="IW266">
        <f>IF($IZ266&gt;=59,INDEX($GO:$GO,$IY266+59),"")</f>
      </c>
      <c r="IX266">
        <f>IF($IZ266&gt;=60,INDEX($GO:$GO,$IY266+60),"")</f>
      </c>
      <c r="IY266">
        <f>IFERROR(MATCH($GN266,$GO$2:$GO$827,0)+1,0)</f>
      </c>
      <c r="IZ266">
        <f>IFERROR(INDEX($GP$2:$GP$827,MATCH($GN266,$GO$2:$GO$827,0)),0)</f>
      </c>
      <c r="JA266" t="s">
        <v>23</v>
      </c>
      <c r="JB266" t="s">
        <v>23</v>
      </c>
    </row>
    <row r="267" spans="1:262" x14ac:dyDescent="0.25">
      <c r="F267" s="1"/>
      <c r="G267" s="1"/>
      <c r="H267" s="1"/>
      <c r="I267" s="1"/>
      <c r="J267" s="1">
        <f>IFERROR(IF(FIND(" - ",$F267)&gt;0,MID($F267,FIND(" - ",$F267)+3,LEN($F267)),""),"")</f>
      </c>
      <c r="L267" s="1"/>
      <c r="N267" t="s">
        <v>23</v>
      </c>
      <c r="P267">
        <f>IF(OR($N267="",$O267=""),"",IFERROR($N267/$O267,0))</f>
      </c>
      <c r="Q267">
        <f>IF($N267="","",
IF($G267="","",
IF(ISNUMBER(SEARCH("exempt",LOWER($G267))),0,
$N267*(VALUE(SUBSTITUTE($G267,"%",""))/100))))</f>
      </c>
      <c r="W267">
        <f>IF($N267="","",
SUM($N267,$Q267,$U267,$R267,$T267)-
IF($V267="",0,VALUE($V267)))</f>
      </c>
      <c r="AE267" t="s">
        <v>1080</v>
      </c>
      <c r="AJ267" t="s">
        <v>1081</v>
      </c>
      <c r="AM267">
        <f>IFERROR(LEFT($F267,FIND(" - ",$F267)-1),$F267)</f>
      </c>
      <c r="AP267">
        <f>IF($CE267&gt;=1,INDEX($AN:$AN,$CD267+1),"")</f>
      </c>
      <c r="AQ267">
        <f>IF($CE267&gt;=2,INDEX($AN:$AN,$CD267+2),"")</f>
      </c>
      <c r="AR267">
        <f>IF($CE267&gt;=3,INDEX($AN:$AN,$CD267+3),"")</f>
      </c>
      <c r="AS267">
        <f>IF($CE267&gt;=4,INDEX($AN:$AN,$CD267+4),"")</f>
      </c>
      <c r="AT267">
        <f>IF($CE267&gt;=5,INDEX($AN:$AN,$CD267+5),"")</f>
      </c>
      <c r="AU267">
        <f>IF($CE267&gt;=6,INDEX($AN:$AN,$CD267+6),"")</f>
      </c>
      <c r="AV267">
        <f>IF($CE267&gt;=7,INDEX($AN:$AN,$CD267+7),"")</f>
      </c>
      <c r="AW267">
        <f>IF($CE267&gt;=8,INDEX($AN:$AN,$CD267+8),"")</f>
      </c>
      <c r="AX267">
        <f>IF($CE267&gt;=9,INDEX($AN:$AN,$CD267+9),"")</f>
      </c>
      <c r="AY267">
        <f>IF($CE267&gt;=10,INDEX($AN:$AN,$CD267+10),"")</f>
      </c>
      <c r="AZ267">
        <f>IF($CE267&gt;=11,INDEX($AN:$AN,$CD267+11),"")</f>
      </c>
      <c r="BA267">
        <f>IF($CE267&gt;=12,INDEX($AN:$AN,$CD267+12),"")</f>
      </c>
      <c r="BB267">
        <f>IF($CE267&gt;=13,INDEX($AN:$AN,$CD267+13),"")</f>
      </c>
      <c r="BC267">
        <f>IF($CE267&gt;=14,INDEX($AN:$AN,$CD267+14),"")</f>
      </c>
      <c r="BD267">
        <f>IF($CE267&gt;=15,INDEX($AN:$AN,$CD267+15),"")</f>
      </c>
      <c r="BE267">
        <f>IF($CE267&gt;=16,INDEX($AN:$AN,$CD267+16),"")</f>
      </c>
      <c r="BF267">
        <f>IF($CE267&gt;=17,INDEX($AN:$AN,$CD267+17),"")</f>
      </c>
      <c r="BG267">
        <f>IF($CE267&gt;=18,INDEX($AN:$AN,$CD267+18),"")</f>
      </c>
      <c r="BH267">
        <f>IF($CE267&gt;=19,INDEX($AN:$AN,$CD267+19),"")</f>
      </c>
      <c r="BI267">
        <f>IF($CE267&gt;=20,INDEX($AN:$AN,$CD267+20),"")</f>
      </c>
      <c r="BJ267">
        <f>IF($CE267&gt;=21,INDEX($AN:$AN,$CD267+21),"")</f>
      </c>
      <c r="BK267">
        <f>IF($CE267&gt;=22,INDEX($AN:$AN,$CD267+22),"")</f>
      </c>
      <c r="BL267">
        <f>IF($CE267&gt;=23,INDEX($AN:$AN,$CD267+23),"")</f>
      </c>
      <c r="BM267">
        <f>IF($CE267&gt;=24,INDEX($AN:$AN,$CD267+24),"")</f>
      </c>
      <c r="BN267">
        <f>IF($CE267&gt;=25,INDEX($AN:$AN,$CD267+25),"")</f>
      </c>
      <c r="BO267">
        <f>IF($CE267&gt;=26,INDEX($AN:$AN,$CD267+26),"")</f>
      </c>
      <c r="BP267">
        <f>IF($CE267&gt;=27,INDEX($AN:$AN,$CD267+27),"")</f>
      </c>
      <c r="BQ267">
        <f>IF($CE267&gt;=28,INDEX($AN:$AN,$CD267+28),"")</f>
      </c>
      <c r="BR267">
        <f>IF($CE267&gt;=29,INDEX($AN:$AN,$CD267+29),"")</f>
      </c>
      <c r="BS267">
        <f>IF($CE267&gt;=30,INDEX($AN:$AN,$CD267+30),"")</f>
      </c>
      <c r="BT267">
        <f>IF($CE267&gt;=31,INDEX($AN:$AN,$CD267+31),"")</f>
      </c>
      <c r="BU267">
        <f>IF($CE267&gt;=32,INDEX($AN:$AN,$CD267+32),"")</f>
      </c>
      <c r="BV267">
        <f>IF($CE267&gt;=33,INDEX($AN:$AN,$CD267+33),"")</f>
      </c>
      <c r="BW267">
        <f>IF($CE267&gt;=34,INDEX($AN:$AN,$CD267+34),"")</f>
      </c>
      <c r="BX267">
        <f>IF($CE267&gt;=35,INDEX($AN:$AN,$CD267+35),"")</f>
      </c>
      <c r="BY267">
        <f>IF($CE267&gt;=36,INDEX($AN:$AN,$CD267+36),"")</f>
      </c>
      <c r="BZ267">
        <f>IF($CE267&gt;=37,INDEX($AN:$AN,$CD267+37),"")</f>
      </c>
      <c r="CA267">
        <f>IF($CE267&gt;=38,INDEX($AN:$AN,$CD267+38),"")</f>
      </c>
      <c r="CB267">
        <f>IF($CE267&gt;=39,INDEX($AN:$AN,$CD267+39),"")</f>
      </c>
      <c r="CC267">
        <f>IF($CE267&gt;=40,INDEX($AN:$AN,$CD267+40),"")</f>
      </c>
      <c r="CD267">
        <f>IFERROR(MATCH($AM267,$AN$2:$AN$133,0)+1,0)</f>
      </c>
      <c r="CE267">
        <f>IFERROR(INDEX($AO$2:$AO$133,MATCH($AM267,$AN$2:$AN$133,0)),0)</f>
      </c>
      <c r="CF267">
        <f>IFERROR(LEFT($K267,FIND(" - ",$K267)-1),$K267)</f>
      </c>
      <c r="CG267" t="s">
        <v>28</v>
      </c>
      <c r="CI267">
        <f>IF($DD267&gt;=1,INDEX($CG:$CG,$DC267+1),"")</f>
      </c>
      <c r="CJ267">
        <f>IF($DD267&gt;=2,INDEX($CG:$CG,$DC267+2),"")</f>
      </c>
      <c r="CK267">
        <f>IF($DD267&gt;=3,INDEX($CG:$CG,$DC267+3),"")</f>
      </c>
      <c r="CL267">
        <f>IF($DD267&gt;=4,INDEX($CG:$CG,$DC267+4),"")</f>
      </c>
      <c r="CM267">
        <f>IF($DD267&gt;=5,INDEX($CG:$CG,$DC267+5),"")</f>
      </c>
      <c r="CN267">
        <f>IF($DD267&gt;=6,INDEX($CG:$CG,$DC267+6),"")</f>
      </c>
      <c r="CO267">
        <f>IF($DD267&gt;=7,INDEX($CG:$CG,$DC267+7),"")</f>
      </c>
      <c r="CP267">
        <f>IF($DD267&gt;=8,INDEX($CG:$CG,$DC267+8),"")</f>
      </c>
      <c r="CQ267">
        <f>IF($DD267&gt;=9,INDEX($CG:$CG,$DC267+9),"")</f>
      </c>
      <c r="CR267">
        <f>IF($DD267&gt;=10,INDEX($CG:$CG,$DC267+10),"")</f>
      </c>
      <c r="CS267">
        <f>IF($DD267&gt;=11,INDEX($CG:$CG,$DC267+11),"")</f>
      </c>
      <c r="CT267">
        <f>IF($DD267&gt;=12,INDEX($CG:$CG,$DC267+12),"")</f>
      </c>
      <c r="CU267">
        <f>IF($DD267&gt;=13,INDEX($CG:$CG,$DC267+13),"")</f>
      </c>
      <c r="CV267">
        <f>IF($DD267&gt;=14,INDEX($CG:$CG,$DC267+14),"")</f>
      </c>
      <c r="CW267">
        <f>IF($DD267&gt;=15,INDEX($CG:$CG,$DC267+15),"")</f>
      </c>
      <c r="CX267">
        <f>IF($DD267&gt;=16,INDEX($CG:$CG,$DC267+16),"")</f>
      </c>
      <c r="CY267">
        <f>IF($DD267&gt;=17,INDEX($CG:$CG,$DC267+17),"")</f>
      </c>
      <c r="CZ267">
        <f>IF($DD267&gt;=18,INDEX($CG:$CG,$DC267+18),"")</f>
      </c>
      <c r="DA267">
        <f>IF($DD267&gt;=19,INDEX($CG:$CG,$DC267+19),"")</f>
      </c>
      <c r="DB267">
        <f>IF($DD267&gt;=20,INDEX($CG:$CG,$DC267+20),"")</f>
      </c>
      <c r="DC267">
        <f>IFERROR(MATCH($CF267,$CG$2:$CG$1558,0)+1,0)</f>
      </c>
      <c r="DD267">
        <f>IFERROR(INDEX($CH$2:$CH$1558,MATCH($CF267,$CG$2:$CG$1558,0)),0)</f>
      </c>
      <c r="DE267">
        <f>IFERROR(INDEX($AL:$AL,MATCH($G267,$AK:$AK,0))&amp;"","")</f>
      </c>
      <c r="DI267">
        <f>IF($GL267&gt;=1,INDEX($DF:$DF,$GK267+1),"")</f>
      </c>
      <c r="DJ267">
        <f>IF($GL267&gt;=2,INDEX($DF:$DF,$GK267+2),"")</f>
      </c>
      <c r="DK267">
        <f>IF($GL267&gt;=3,INDEX($DF:$DF,$GK267+3),"")</f>
      </c>
      <c r="DL267">
        <f>IF($GL267&gt;=4,INDEX($DF:$DF,$GK267+4),"")</f>
      </c>
      <c r="DM267">
        <f>IF($GL267&gt;=5,INDEX($DF:$DF,$GK267+5),"")</f>
      </c>
      <c r="DN267">
        <f>IF($GL267&gt;=6,INDEX($DF:$DF,$GK267+6),"")</f>
      </c>
      <c r="DO267">
        <f>IF($GL267&gt;=7,INDEX($DF:$DF,$GK267+7),"")</f>
      </c>
      <c r="DP267">
        <f>IF($GL267&gt;=8,INDEX($DF:$DF,$GK267+8),"")</f>
      </c>
      <c r="DQ267">
        <f>IF($GL267&gt;=9,INDEX($DF:$DF,$GK267+9),"")</f>
      </c>
      <c r="DR267">
        <f>IF($GL267&gt;=10,INDEX($DF:$DF,$GK267+10),"")</f>
      </c>
      <c r="DS267">
        <f>IF($GL267&gt;=11,INDEX($DF:$DF,$GK267+11),"")</f>
      </c>
      <c r="DT267">
        <f>IF($GL267&gt;=12,INDEX($DF:$DF,$GK267+12),"")</f>
      </c>
      <c r="DU267">
        <f>IF($GL267&gt;=13,INDEX($DF:$DF,$GK267+13),"")</f>
      </c>
      <c r="DV267">
        <f>IF($GL267&gt;=14,INDEX($DF:$DF,$GK267+14),"")</f>
      </c>
      <c r="DW267">
        <f>IF($GL267&gt;=15,INDEX($DF:$DF,$GK267+15),"")</f>
      </c>
      <c r="DX267">
        <f>IF($GL267&gt;=16,INDEX($DF:$DF,$GK267+16),"")</f>
      </c>
      <c r="DY267">
        <f>IF($GL267&gt;=17,INDEX($DF:$DF,$GK267+17),"")</f>
      </c>
      <c r="DZ267">
        <f>IF($GL267&gt;=18,INDEX($DF:$DF,$GK267+18),"")</f>
      </c>
      <c r="EA267">
        <f>IF($GL267&gt;=19,INDEX($DF:$DF,$GK267+19),"")</f>
      </c>
      <c r="EB267">
        <f>IF($GL267&gt;=20,INDEX($DF:$DF,$GK267+20),"")</f>
      </c>
      <c r="EC267">
        <f>IF($GL267&gt;=21,INDEX($DF:$DF,$GK267+21),"")</f>
      </c>
      <c r="ED267">
        <f>IF($GL267&gt;=22,INDEX($DF:$DF,$GK267+22),"")</f>
      </c>
      <c r="EE267">
        <f>IF($GL267&gt;=23,INDEX($DF:$DF,$GK267+23),"")</f>
      </c>
      <c r="EF267">
        <f>IF($GL267&gt;=24,INDEX($DF:$DF,$GK267+24),"")</f>
      </c>
      <c r="EG267">
        <f>IF($GL267&gt;=25,INDEX($DF:$DF,$GK267+25),"")</f>
      </c>
      <c r="EH267">
        <f>IF($GL267&gt;=26,INDEX($DF:$DF,$GK267+26),"")</f>
      </c>
      <c r="EI267">
        <f>IF($GL267&gt;=27,INDEX($DF:$DF,$GK267+27),"")</f>
      </c>
      <c r="EJ267">
        <f>IF($GL267&gt;=28,INDEX($DF:$DF,$GK267+28),"")</f>
      </c>
      <c r="EK267">
        <f>IF($GL267&gt;=29,INDEX($DF:$DF,$GK267+29),"")</f>
      </c>
      <c r="EL267">
        <f>IF($GL267&gt;=30,INDEX($DF:$DF,$GK267+30),"")</f>
      </c>
      <c r="EM267">
        <f>IF($GL267&gt;=31,INDEX($DF:$DF,$GK267+31),"")</f>
      </c>
      <c r="EN267">
        <f>IF($GL267&gt;=32,INDEX($DF:$DF,$GK267+32),"")</f>
      </c>
      <c r="EO267">
        <f>IF($GL267&gt;=33,INDEX($DF:$DF,$GK267+33),"")</f>
      </c>
      <c r="EP267">
        <f>IF($GL267&gt;=34,INDEX($DF:$DF,$GK267+34),"")</f>
      </c>
      <c r="EQ267">
        <f>IF($GL267&gt;=35,INDEX($DF:$DF,$GK267+35),"")</f>
      </c>
      <c r="ER267">
        <f>IF($GL267&gt;=36,INDEX($DF:$DF,$GK267+36),"")</f>
      </c>
      <c r="ES267">
        <f>IF($GL267&gt;=37,INDEX($DF:$DF,$GK267+37),"")</f>
      </c>
      <c r="ET267">
        <f>IF($GL267&gt;=38,INDEX($DF:$DF,$GK267+38),"")</f>
      </c>
      <c r="EU267">
        <f>IF($GL267&gt;=39,INDEX($DF:$DF,$GK267+39),"")</f>
      </c>
      <c r="EV267">
        <f>IF($GL267&gt;=40,INDEX($DF:$DF,$GK267+40),"")</f>
      </c>
      <c r="EW267">
        <f>IF($GL267&gt;=1,INDEX($DG:$DG,$GK267+1),"")</f>
      </c>
      <c r="EX267">
        <f>IF($GL267&gt;=2,INDEX($DG:$DG,$GK267+2),"")</f>
      </c>
      <c r="EY267">
        <f>IF($GL267&gt;=3,INDEX($DG:$DG,$GK267+3),"")</f>
      </c>
      <c r="EZ267">
        <f>IF($GL267&gt;=4,INDEX($DG:$DG,$GK267+4),"")</f>
      </c>
      <c r="FA267">
        <f>IF($GL267&gt;=5,INDEX($DG:$DG,$GK267+5),"")</f>
      </c>
      <c r="FB267">
        <f>IF($GL267&gt;=6,INDEX($DG:$DG,$GK267+6),"")</f>
      </c>
      <c r="FC267">
        <f>IF($GL267&gt;=7,INDEX($DG:$DG,$GK267+7),"")</f>
      </c>
      <c r="FD267">
        <f>IF($GL267&gt;=8,INDEX($DG:$DG,$GK267+8),"")</f>
      </c>
      <c r="FE267">
        <f>IF($GL267&gt;=9,INDEX($DG:$DG,$GK267+9),"")</f>
      </c>
      <c r="FF267">
        <f>IF($GL267&gt;=10,INDEX($DG:$DG,$GK267+10),"")</f>
      </c>
      <c r="FG267">
        <f>IF($GL267&gt;=11,INDEX($DG:$DG,$GK267+11),"")</f>
      </c>
      <c r="FH267">
        <f>IF($GL267&gt;=12,INDEX($DG:$DG,$GK267+12),"")</f>
      </c>
      <c r="FI267">
        <f>IF($GL267&gt;=13,INDEX($DG:$DG,$GK267+13),"")</f>
      </c>
      <c r="FJ267">
        <f>IF($GL267&gt;=14,INDEX($DG:$DG,$GK267+14),"")</f>
      </c>
      <c r="FK267">
        <f>IF($GL267&gt;=15,INDEX($DG:$DG,$GK267+15),"")</f>
      </c>
      <c r="FL267">
        <f>IF($GL267&gt;=16,INDEX($DG:$DG,$GK267+16),"")</f>
      </c>
      <c r="FM267">
        <f>IF($GL267&gt;=17,INDEX($DG:$DG,$GK267+17),"")</f>
      </c>
      <c r="FN267">
        <f>IF($GL267&gt;=18,INDEX($DG:$DG,$GK267+18),"")</f>
      </c>
      <c r="FO267">
        <f>IF($GL267&gt;=19,INDEX($DG:$DG,$GK267+19),"")</f>
      </c>
      <c r="FP267">
        <f>IF($GL267&gt;=20,INDEX($DG:$DG,$GK267+20),"")</f>
      </c>
      <c r="FQ267">
        <f>IF($GL267&gt;=21,INDEX($DG:$DG,$GK267+21),"")</f>
      </c>
      <c r="FR267">
        <f>IF($GL267&gt;=22,INDEX($DG:$DG,$GK267+22),"")</f>
      </c>
      <c r="FS267">
        <f>IF($GL267&gt;=23,INDEX($DG:$DG,$GK267+23),"")</f>
      </c>
      <c r="FT267">
        <f>IF($GL267&gt;=24,INDEX($DG:$DG,$GK267+24),"")</f>
      </c>
      <c r="FU267">
        <f>IF($GL267&gt;=25,INDEX($DG:$DG,$GK267+25),"")</f>
      </c>
      <c r="FV267">
        <f>IF($GL267&gt;=26,INDEX($DG:$DG,$GK267+26),"")</f>
      </c>
      <c r="FW267">
        <f>IF($GL267&gt;=27,INDEX($DG:$DG,$GK267+27),"")</f>
      </c>
      <c r="FX267">
        <f>IF($GL267&gt;=28,INDEX($DG:$DG,$GK267+28),"")</f>
      </c>
      <c r="FY267">
        <f>IF($GL267&gt;=29,INDEX($DG:$DG,$GK267+29),"")</f>
      </c>
      <c r="FZ267">
        <f>IF($GL267&gt;=30,INDEX($DG:$DG,$GK267+30),"")</f>
      </c>
      <c r="GA267">
        <f>IF($GL267&gt;=31,INDEX($DG:$DG,$GK267+31),"")</f>
      </c>
      <c r="GB267">
        <f>IF($GL267&gt;=32,INDEX($DG:$DG,$GK267+32),"")</f>
      </c>
      <c r="GC267">
        <f>IF($GL267&gt;=33,INDEX($DG:$DG,$GK267+33),"")</f>
      </c>
      <c r="GD267">
        <f>IF($GL267&gt;=34,INDEX($DG:$DG,$GK267+34),"")</f>
      </c>
      <c r="GE267">
        <f>IF($GL267&gt;=35,INDEX($DG:$DG,$GK267+35),"")</f>
      </c>
      <c r="GF267">
        <f>IF($GL267&gt;=36,INDEX($DG:$DG,$GK267+36),"")</f>
      </c>
      <c r="GG267">
        <f>IF($GL267&gt;=37,INDEX($DG:$DG,$GK267+37),"")</f>
      </c>
      <c r="GH267">
        <f>IF($GL267&gt;=38,INDEX($DG:$DG,$GK267+38),"")</f>
      </c>
      <c r="GI267">
        <f>IF($GL267&gt;=39,INDEX($DG:$DG,$GK267+39),"")</f>
      </c>
      <c r="GJ267">
        <f>IF($GL267&gt;=40,INDEX($DG:$DG,$GK267+40),"")</f>
      </c>
      <c r="GK267">
        <f>IFERROR(MATCH($DE267,$DF$2:$DF$166,0)+1,0)</f>
      </c>
      <c r="GL267">
        <f>IFERROR(INDEX($DH$2:$DH$166,MATCH($DE267,$DF$2:$DF$166,0)),0)</f>
      </c>
      <c r="GM267">
        <f>IFERROR(MATCH($H267,$DI$267:$EV$267,0),0)</f>
      </c>
      <c r="GN267">
        <f>IF($GM267&gt;0,INDEX($EW$267:$GJ$267,$GM267),"")</f>
      </c>
      <c r="GO267" t="s">
        <v>833</v>
      </c>
      <c r="GQ267">
        <f>IF($IZ267&gt;=1,INDEX($GO:$GO,$IY267+1),"")</f>
      </c>
      <c r="GR267">
        <f>IF($IZ267&gt;=2,INDEX($GO:$GO,$IY267+2),"")</f>
      </c>
      <c r="GS267">
        <f>IF($IZ267&gt;=3,INDEX($GO:$GO,$IY267+3),"")</f>
      </c>
      <c r="GT267">
        <f>IF($IZ267&gt;=4,INDEX($GO:$GO,$IY267+4),"")</f>
      </c>
      <c r="GU267">
        <f>IF($IZ267&gt;=5,INDEX($GO:$GO,$IY267+5),"")</f>
      </c>
      <c r="GV267">
        <f>IF($IZ267&gt;=6,INDEX($GO:$GO,$IY267+6),"")</f>
      </c>
      <c r="GW267">
        <f>IF($IZ267&gt;=7,INDEX($GO:$GO,$IY267+7),"")</f>
      </c>
      <c r="GX267">
        <f>IF($IZ267&gt;=8,INDEX($GO:$GO,$IY267+8),"")</f>
      </c>
      <c r="GY267">
        <f>IF($IZ267&gt;=9,INDEX($GO:$GO,$IY267+9),"")</f>
      </c>
      <c r="GZ267">
        <f>IF($IZ267&gt;=10,INDEX($GO:$GO,$IY267+10),"")</f>
      </c>
      <c r="HA267">
        <f>IF($IZ267&gt;=11,INDEX($GO:$GO,$IY267+11),"")</f>
      </c>
      <c r="HB267">
        <f>IF($IZ267&gt;=12,INDEX($GO:$GO,$IY267+12),"")</f>
      </c>
      <c r="HC267">
        <f>IF($IZ267&gt;=13,INDEX($GO:$GO,$IY267+13),"")</f>
      </c>
      <c r="HD267">
        <f>IF($IZ267&gt;=14,INDEX($GO:$GO,$IY267+14),"")</f>
      </c>
      <c r="HE267">
        <f>IF($IZ267&gt;=15,INDEX($GO:$GO,$IY267+15),"")</f>
      </c>
      <c r="HF267">
        <f>IF($IZ267&gt;=16,INDEX($GO:$GO,$IY267+16),"")</f>
      </c>
      <c r="HG267">
        <f>IF($IZ267&gt;=17,INDEX($GO:$GO,$IY267+17),"")</f>
      </c>
      <c r="HH267">
        <f>IF($IZ267&gt;=18,INDEX($GO:$GO,$IY267+18),"")</f>
      </c>
      <c r="HI267">
        <f>IF($IZ267&gt;=19,INDEX($GO:$GO,$IY267+19),"")</f>
      </c>
      <c r="HJ267">
        <f>IF($IZ267&gt;=20,INDEX($GO:$GO,$IY267+20),"")</f>
      </c>
      <c r="HK267">
        <f>IF($IZ267&gt;=21,INDEX($GO:$GO,$IY267+21),"")</f>
      </c>
      <c r="HL267">
        <f>IF($IZ267&gt;=22,INDEX($GO:$GO,$IY267+22),"")</f>
      </c>
      <c r="HM267">
        <f>IF($IZ267&gt;=23,INDEX($GO:$GO,$IY267+23),"")</f>
      </c>
      <c r="HN267">
        <f>IF($IZ267&gt;=24,INDEX($GO:$GO,$IY267+24),"")</f>
      </c>
      <c r="HO267">
        <f>IF($IZ267&gt;=25,INDEX($GO:$GO,$IY267+25),"")</f>
      </c>
      <c r="HP267">
        <f>IF($IZ267&gt;=26,INDEX($GO:$GO,$IY267+26),"")</f>
      </c>
      <c r="HQ267">
        <f>IF($IZ267&gt;=27,INDEX($GO:$GO,$IY267+27),"")</f>
      </c>
      <c r="HR267">
        <f>IF($IZ267&gt;=28,INDEX($GO:$GO,$IY267+28),"")</f>
      </c>
      <c r="HS267">
        <f>IF($IZ267&gt;=29,INDEX($GO:$GO,$IY267+29),"")</f>
      </c>
      <c r="HT267">
        <f>IF($IZ267&gt;=30,INDEX($GO:$GO,$IY267+30),"")</f>
      </c>
      <c r="HU267">
        <f>IF($IZ267&gt;=31,INDEX($GO:$GO,$IY267+31),"")</f>
      </c>
      <c r="HV267">
        <f>IF($IZ267&gt;=32,INDEX($GO:$GO,$IY267+32),"")</f>
      </c>
      <c r="HW267">
        <f>IF($IZ267&gt;=33,INDEX($GO:$GO,$IY267+33),"")</f>
      </c>
      <c r="HX267">
        <f>IF($IZ267&gt;=34,INDEX($GO:$GO,$IY267+34),"")</f>
      </c>
      <c r="HY267">
        <f>IF($IZ267&gt;=35,INDEX($GO:$GO,$IY267+35),"")</f>
      </c>
      <c r="HZ267">
        <f>IF($IZ267&gt;=36,INDEX($GO:$GO,$IY267+36),"")</f>
      </c>
      <c r="IA267">
        <f>IF($IZ267&gt;=37,INDEX($GO:$GO,$IY267+37),"")</f>
      </c>
      <c r="IB267">
        <f>IF($IZ267&gt;=38,INDEX($GO:$GO,$IY267+38),"")</f>
      </c>
      <c r="IC267">
        <f>IF($IZ267&gt;=39,INDEX($GO:$GO,$IY267+39),"")</f>
      </c>
      <c r="ID267">
        <f>IF($IZ267&gt;=40,INDEX($GO:$GO,$IY267+40),"")</f>
      </c>
      <c r="IE267">
        <f>IF($IZ267&gt;=41,INDEX($GO:$GO,$IY267+41),"")</f>
      </c>
      <c r="IF267">
        <f>IF($IZ267&gt;=42,INDEX($GO:$GO,$IY267+42),"")</f>
      </c>
      <c r="IG267">
        <f>IF($IZ267&gt;=43,INDEX($GO:$GO,$IY267+43),"")</f>
      </c>
      <c r="IH267">
        <f>IF($IZ267&gt;=44,INDEX($GO:$GO,$IY267+44),"")</f>
      </c>
      <c r="II267">
        <f>IF($IZ267&gt;=45,INDEX($GO:$GO,$IY267+45),"")</f>
      </c>
      <c r="IJ267">
        <f>IF($IZ267&gt;=46,INDEX($GO:$GO,$IY267+46),"")</f>
      </c>
      <c r="IK267">
        <f>IF($IZ267&gt;=47,INDEX($GO:$GO,$IY267+47),"")</f>
      </c>
      <c r="IL267">
        <f>IF($IZ267&gt;=48,INDEX($GO:$GO,$IY267+48),"")</f>
      </c>
      <c r="IM267">
        <f>IF($IZ267&gt;=49,INDEX($GO:$GO,$IY267+49),"")</f>
      </c>
      <c r="IN267">
        <f>IF($IZ267&gt;=50,INDEX($GO:$GO,$IY267+50),"")</f>
      </c>
      <c r="IO267">
        <f>IF($IZ267&gt;=51,INDEX($GO:$GO,$IY267+51),"")</f>
      </c>
      <c r="IP267">
        <f>IF($IZ267&gt;=52,INDEX($GO:$GO,$IY267+52),"")</f>
      </c>
      <c r="IQ267">
        <f>IF($IZ267&gt;=53,INDEX($GO:$GO,$IY267+53),"")</f>
      </c>
      <c r="IR267">
        <f>IF($IZ267&gt;=54,INDEX($GO:$GO,$IY267+54),"")</f>
      </c>
      <c r="IS267">
        <f>IF($IZ267&gt;=55,INDEX($GO:$GO,$IY267+55),"")</f>
      </c>
      <c r="IT267">
        <f>IF($IZ267&gt;=56,INDEX($GO:$GO,$IY267+56),"")</f>
      </c>
      <c r="IU267">
        <f>IF($IZ267&gt;=57,INDEX($GO:$GO,$IY267+57),"")</f>
      </c>
      <c r="IV267">
        <f>IF($IZ267&gt;=58,INDEX($GO:$GO,$IY267+58),"")</f>
      </c>
      <c r="IW267">
        <f>IF($IZ267&gt;=59,INDEX($GO:$GO,$IY267+59),"")</f>
      </c>
      <c r="IX267">
        <f>IF($IZ267&gt;=60,INDEX($GO:$GO,$IY267+60),"")</f>
      </c>
      <c r="IY267">
        <f>IFERROR(MATCH($GN267,$GO$2:$GO$827,0)+1,0)</f>
      </c>
      <c r="IZ267">
        <f>IFERROR(INDEX($GP$2:$GP$827,MATCH($GN267,$GO$2:$GO$827,0)),0)</f>
      </c>
      <c r="JA267" t="s">
        <v>23</v>
      </c>
      <c r="JB267" t="s">
        <v>23</v>
      </c>
    </row>
    <row r="268" spans="1:262" x14ac:dyDescent="0.25">
      <c r="F268" s="1"/>
      <c r="G268" s="1"/>
      <c r="H268" s="1"/>
      <c r="I268" s="1"/>
      <c r="J268" s="1">
        <f>IFERROR(IF(FIND(" - ",$F268)&gt;0,MID($F268,FIND(" - ",$F268)+3,LEN($F268)),""),"")</f>
      </c>
      <c r="L268" s="1"/>
      <c r="N268" t="s">
        <v>23</v>
      </c>
      <c r="P268">
        <f>IF(OR($N268="",$O268=""),"",IFERROR($N268/$O268,0))</f>
      </c>
      <c r="Q268">
        <f>IF($N268="","",
IF($G268="","",
IF(ISNUMBER(SEARCH("exempt",LOWER($G268))),0,
$N268*(VALUE(SUBSTITUTE($G268,"%",""))/100))))</f>
      </c>
      <c r="W268">
        <f>IF($N268="","",
SUM($N268,$Q268,$U268,$R268,$T268)-
IF($V268="",0,VALUE($V268)))</f>
      </c>
      <c r="AE268" t="s">
        <v>1082</v>
      </c>
      <c r="AJ268" t="s">
        <v>1083</v>
      </c>
      <c r="AM268">
        <f>IFERROR(LEFT($F268,FIND(" - ",$F268)-1),$F268)</f>
      </c>
      <c r="AP268">
        <f>IF($CE268&gt;=1,INDEX($AN:$AN,$CD268+1),"")</f>
      </c>
      <c r="AQ268">
        <f>IF($CE268&gt;=2,INDEX($AN:$AN,$CD268+2),"")</f>
      </c>
      <c r="AR268">
        <f>IF($CE268&gt;=3,INDEX($AN:$AN,$CD268+3),"")</f>
      </c>
      <c r="AS268">
        <f>IF($CE268&gt;=4,INDEX($AN:$AN,$CD268+4),"")</f>
      </c>
      <c r="AT268">
        <f>IF($CE268&gt;=5,INDEX($AN:$AN,$CD268+5),"")</f>
      </c>
      <c r="AU268">
        <f>IF($CE268&gt;=6,INDEX($AN:$AN,$CD268+6),"")</f>
      </c>
      <c r="AV268">
        <f>IF($CE268&gt;=7,INDEX($AN:$AN,$CD268+7),"")</f>
      </c>
      <c r="AW268">
        <f>IF($CE268&gt;=8,INDEX($AN:$AN,$CD268+8),"")</f>
      </c>
      <c r="AX268">
        <f>IF($CE268&gt;=9,INDEX($AN:$AN,$CD268+9),"")</f>
      </c>
      <c r="AY268">
        <f>IF($CE268&gt;=10,INDEX($AN:$AN,$CD268+10),"")</f>
      </c>
      <c r="AZ268">
        <f>IF($CE268&gt;=11,INDEX($AN:$AN,$CD268+11),"")</f>
      </c>
      <c r="BA268">
        <f>IF($CE268&gt;=12,INDEX($AN:$AN,$CD268+12),"")</f>
      </c>
      <c r="BB268">
        <f>IF($CE268&gt;=13,INDEX($AN:$AN,$CD268+13),"")</f>
      </c>
      <c r="BC268">
        <f>IF($CE268&gt;=14,INDEX($AN:$AN,$CD268+14),"")</f>
      </c>
      <c r="BD268">
        <f>IF($CE268&gt;=15,INDEX($AN:$AN,$CD268+15),"")</f>
      </c>
      <c r="BE268">
        <f>IF($CE268&gt;=16,INDEX($AN:$AN,$CD268+16),"")</f>
      </c>
      <c r="BF268">
        <f>IF($CE268&gt;=17,INDEX($AN:$AN,$CD268+17),"")</f>
      </c>
      <c r="BG268">
        <f>IF($CE268&gt;=18,INDEX($AN:$AN,$CD268+18),"")</f>
      </c>
      <c r="BH268">
        <f>IF($CE268&gt;=19,INDEX($AN:$AN,$CD268+19),"")</f>
      </c>
      <c r="BI268">
        <f>IF($CE268&gt;=20,INDEX($AN:$AN,$CD268+20),"")</f>
      </c>
      <c r="BJ268">
        <f>IF($CE268&gt;=21,INDEX($AN:$AN,$CD268+21),"")</f>
      </c>
      <c r="BK268">
        <f>IF($CE268&gt;=22,INDEX($AN:$AN,$CD268+22),"")</f>
      </c>
      <c r="BL268">
        <f>IF($CE268&gt;=23,INDEX($AN:$AN,$CD268+23),"")</f>
      </c>
      <c r="BM268">
        <f>IF($CE268&gt;=24,INDEX($AN:$AN,$CD268+24),"")</f>
      </c>
      <c r="BN268">
        <f>IF($CE268&gt;=25,INDEX($AN:$AN,$CD268+25),"")</f>
      </c>
      <c r="BO268">
        <f>IF($CE268&gt;=26,INDEX($AN:$AN,$CD268+26),"")</f>
      </c>
      <c r="BP268">
        <f>IF($CE268&gt;=27,INDEX($AN:$AN,$CD268+27),"")</f>
      </c>
      <c r="BQ268">
        <f>IF($CE268&gt;=28,INDEX($AN:$AN,$CD268+28),"")</f>
      </c>
      <c r="BR268">
        <f>IF($CE268&gt;=29,INDEX($AN:$AN,$CD268+29),"")</f>
      </c>
      <c r="BS268">
        <f>IF($CE268&gt;=30,INDEX($AN:$AN,$CD268+30),"")</f>
      </c>
      <c r="BT268">
        <f>IF($CE268&gt;=31,INDEX($AN:$AN,$CD268+31),"")</f>
      </c>
      <c r="BU268">
        <f>IF($CE268&gt;=32,INDEX($AN:$AN,$CD268+32),"")</f>
      </c>
      <c r="BV268">
        <f>IF($CE268&gt;=33,INDEX($AN:$AN,$CD268+33),"")</f>
      </c>
      <c r="BW268">
        <f>IF($CE268&gt;=34,INDEX($AN:$AN,$CD268+34),"")</f>
      </c>
      <c r="BX268">
        <f>IF($CE268&gt;=35,INDEX($AN:$AN,$CD268+35),"")</f>
      </c>
      <c r="BY268">
        <f>IF($CE268&gt;=36,INDEX($AN:$AN,$CD268+36),"")</f>
      </c>
      <c r="BZ268">
        <f>IF($CE268&gt;=37,INDEX($AN:$AN,$CD268+37),"")</f>
      </c>
      <c r="CA268">
        <f>IF($CE268&gt;=38,INDEX($AN:$AN,$CD268+38),"")</f>
      </c>
      <c r="CB268">
        <f>IF($CE268&gt;=39,INDEX($AN:$AN,$CD268+39),"")</f>
      </c>
      <c r="CC268">
        <f>IF($CE268&gt;=40,INDEX($AN:$AN,$CD268+40),"")</f>
      </c>
      <c r="CD268">
        <f>IFERROR(MATCH($AM268,$AN$2:$AN$133,0)+1,0)</f>
      </c>
      <c r="CE268">
        <f>IFERROR(INDEX($AO$2:$AO$133,MATCH($AM268,$AN$2:$AN$133,0)),0)</f>
      </c>
      <c r="CF268">
        <f>IFERROR(LEFT($K268,FIND(" - ",$K268)-1),$K268)</f>
      </c>
      <c r="CG268" t="s">
        <v>41</v>
      </c>
      <c r="CI268">
        <f>IF($DD268&gt;=1,INDEX($CG:$CG,$DC268+1),"")</f>
      </c>
      <c r="CJ268">
        <f>IF($DD268&gt;=2,INDEX($CG:$CG,$DC268+2),"")</f>
      </c>
      <c r="CK268">
        <f>IF($DD268&gt;=3,INDEX($CG:$CG,$DC268+3),"")</f>
      </c>
      <c r="CL268">
        <f>IF($DD268&gt;=4,INDEX($CG:$CG,$DC268+4),"")</f>
      </c>
      <c r="CM268">
        <f>IF($DD268&gt;=5,INDEX($CG:$CG,$DC268+5),"")</f>
      </c>
      <c r="CN268">
        <f>IF($DD268&gt;=6,INDEX($CG:$CG,$DC268+6),"")</f>
      </c>
      <c r="CO268">
        <f>IF($DD268&gt;=7,INDEX($CG:$CG,$DC268+7),"")</f>
      </c>
      <c r="CP268">
        <f>IF($DD268&gt;=8,INDEX($CG:$CG,$DC268+8),"")</f>
      </c>
      <c r="CQ268">
        <f>IF($DD268&gt;=9,INDEX($CG:$CG,$DC268+9),"")</f>
      </c>
      <c r="CR268">
        <f>IF($DD268&gt;=10,INDEX($CG:$CG,$DC268+10),"")</f>
      </c>
      <c r="CS268">
        <f>IF($DD268&gt;=11,INDEX($CG:$CG,$DC268+11),"")</f>
      </c>
      <c r="CT268">
        <f>IF($DD268&gt;=12,INDEX($CG:$CG,$DC268+12),"")</f>
      </c>
      <c r="CU268">
        <f>IF($DD268&gt;=13,INDEX($CG:$CG,$DC268+13),"")</f>
      </c>
      <c r="CV268">
        <f>IF($DD268&gt;=14,INDEX($CG:$CG,$DC268+14),"")</f>
      </c>
      <c r="CW268">
        <f>IF($DD268&gt;=15,INDEX($CG:$CG,$DC268+15),"")</f>
      </c>
      <c r="CX268">
        <f>IF($DD268&gt;=16,INDEX($CG:$CG,$DC268+16),"")</f>
      </c>
      <c r="CY268">
        <f>IF($DD268&gt;=17,INDEX($CG:$CG,$DC268+17),"")</f>
      </c>
      <c r="CZ268">
        <f>IF($DD268&gt;=18,INDEX($CG:$CG,$DC268+18),"")</f>
      </c>
      <c r="DA268">
        <f>IF($DD268&gt;=19,INDEX($CG:$CG,$DC268+19),"")</f>
      </c>
      <c r="DB268">
        <f>IF($DD268&gt;=20,INDEX($CG:$CG,$DC268+20),"")</f>
      </c>
      <c r="DC268">
        <f>IFERROR(MATCH($CF268,$CG$2:$CG$1558,0)+1,0)</f>
      </c>
      <c r="DD268">
        <f>IFERROR(INDEX($CH$2:$CH$1558,MATCH($CF268,$CG$2:$CG$1558,0)),0)</f>
      </c>
      <c r="DE268">
        <f>IFERROR(INDEX($AL:$AL,MATCH($G268,$AK:$AK,0))&amp;"","")</f>
      </c>
      <c r="DI268">
        <f>IF($GL268&gt;=1,INDEX($DF:$DF,$GK268+1),"")</f>
      </c>
      <c r="DJ268">
        <f>IF($GL268&gt;=2,INDEX($DF:$DF,$GK268+2),"")</f>
      </c>
      <c r="DK268">
        <f>IF($GL268&gt;=3,INDEX($DF:$DF,$GK268+3),"")</f>
      </c>
      <c r="DL268">
        <f>IF($GL268&gt;=4,INDEX($DF:$DF,$GK268+4),"")</f>
      </c>
      <c r="DM268">
        <f>IF($GL268&gt;=5,INDEX($DF:$DF,$GK268+5),"")</f>
      </c>
      <c r="DN268">
        <f>IF($GL268&gt;=6,INDEX($DF:$DF,$GK268+6),"")</f>
      </c>
      <c r="DO268">
        <f>IF($GL268&gt;=7,INDEX($DF:$DF,$GK268+7),"")</f>
      </c>
      <c r="DP268">
        <f>IF($GL268&gt;=8,INDEX($DF:$DF,$GK268+8),"")</f>
      </c>
      <c r="DQ268">
        <f>IF($GL268&gt;=9,INDEX($DF:$DF,$GK268+9),"")</f>
      </c>
      <c r="DR268">
        <f>IF($GL268&gt;=10,INDEX($DF:$DF,$GK268+10),"")</f>
      </c>
      <c r="DS268">
        <f>IF($GL268&gt;=11,INDEX($DF:$DF,$GK268+11),"")</f>
      </c>
      <c r="DT268">
        <f>IF($GL268&gt;=12,INDEX($DF:$DF,$GK268+12),"")</f>
      </c>
      <c r="DU268">
        <f>IF($GL268&gt;=13,INDEX($DF:$DF,$GK268+13),"")</f>
      </c>
      <c r="DV268">
        <f>IF($GL268&gt;=14,INDEX($DF:$DF,$GK268+14),"")</f>
      </c>
      <c r="DW268">
        <f>IF($GL268&gt;=15,INDEX($DF:$DF,$GK268+15),"")</f>
      </c>
      <c r="DX268">
        <f>IF($GL268&gt;=16,INDEX($DF:$DF,$GK268+16),"")</f>
      </c>
      <c r="DY268">
        <f>IF($GL268&gt;=17,INDEX($DF:$DF,$GK268+17),"")</f>
      </c>
      <c r="DZ268">
        <f>IF($GL268&gt;=18,INDEX($DF:$DF,$GK268+18),"")</f>
      </c>
      <c r="EA268">
        <f>IF($GL268&gt;=19,INDEX($DF:$DF,$GK268+19),"")</f>
      </c>
      <c r="EB268">
        <f>IF($GL268&gt;=20,INDEX($DF:$DF,$GK268+20),"")</f>
      </c>
      <c r="EC268">
        <f>IF($GL268&gt;=21,INDEX($DF:$DF,$GK268+21),"")</f>
      </c>
      <c r="ED268">
        <f>IF($GL268&gt;=22,INDEX($DF:$DF,$GK268+22),"")</f>
      </c>
      <c r="EE268">
        <f>IF($GL268&gt;=23,INDEX($DF:$DF,$GK268+23),"")</f>
      </c>
      <c r="EF268">
        <f>IF($GL268&gt;=24,INDEX($DF:$DF,$GK268+24),"")</f>
      </c>
      <c r="EG268">
        <f>IF($GL268&gt;=25,INDEX($DF:$DF,$GK268+25),"")</f>
      </c>
      <c r="EH268">
        <f>IF($GL268&gt;=26,INDEX($DF:$DF,$GK268+26),"")</f>
      </c>
      <c r="EI268">
        <f>IF($GL268&gt;=27,INDEX($DF:$DF,$GK268+27),"")</f>
      </c>
      <c r="EJ268">
        <f>IF($GL268&gt;=28,INDEX($DF:$DF,$GK268+28),"")</f>
      </c>
      <c r="EK268">
        <f>IF($GL268&gt;=29,INDEX($DF:$DF,$GK268+29),"")</f>
      </c>
      <c r="EL268">
        <f>IF($GL268&gt;=30,INDEX($DF:$DF,$GK268+30),"")</f>
      </c>
      <c r="EM268">
        <f>IF($GL268&gt;=31,INDEX($DF:$DF,$GK268+31),"")</f>
      </c>
      <c r="EN268">
        <f>IF($GL268&gt;=32,INDEX($DF:$DF,$GK268+32),"")</f>
      </c>
      <c r="EO268">
        <f>IF($GL268&gt;=33,INDEX($DF:$DF,$GK268+33),"")</f>
      </c>
      <c r="EP268">
        <f>IF($GL268&gt;=34,INDEX($DF:$DF,$GK268+34),"")</f>
      </c>
      <c r="EQ268">
        <f>IF($GL268&gt;=35,INDEX($DF:$DF,$GK268+35),"")</f>
      </c>
      <c r="ER268">
        <f>IF($GL268&gt;=36,INDEX($DF:$DF,$GK268+36),"")</f>
      </c>
      <c r="ES268">
        <f>IF($GL268&gt;=37,INDEX($DF:$DF,$GK268+37),"")</f>
      </c>
      <c r="ET268">
        <f>IF($GL268&gt;=38,INDEX($DF:$DF,$GK268+38),"")</f>
      </c>
      <c r="EU268">
        <f>IF($GL268&gt;=39,INDEX($DF:$DF,$GK268+39),"")</f>
      </c>
      <c r="EV268">
        <f>IF($GL268&gt;=40,INDEX($DF:$DF,$GK268+40),"")</f>
      </c>
      <c r="EW268">
        <f>IF($GL268&gt;=1,INDEX($DG:$DG,$GK268+1),"")</f>
      </c>
      <c r="EX268">
        <f>IF($GL268&gt;=2,INDEX($DG:$DG,$GK268+2),"")</f>
      </c>
      <c r="EY268">
        <f>IF($GL268&gt;=3,INDEX($DG:$DG,$GK268+3),"")</f>
      </c>
      <c r="EZ268">
        <f>IF($GL268&gt;=4,INDEX($DG:$DG,$GK268+4),"")</f>
      </c>
      <c r="FA268">
        <f>IF($GL268&gt;=5,INDEX($DG:$DG,$GK268+5),"")</f>
      </c>
      <c r="FB268">
        <f>IF($GL268&gt;=6,INDEX($DG:$DG,$GK268+6),"")</f>
      </c>
      <c r="FC268">
        <f>IF($GL268&gt;=7,INDEX($DG:$DG,$GK268+7),"")</f>
      </c>
      <c r="FD268">
        <f>IF($GL268&gt;=8,INDEX($DG:$DG,$GK268+8),"")</f>
      </c>
      <c r="FE268">
        <f>IF($GL268&gt;=9,INDEX($DG:$DG,$GK268+9),"")</f>
      </c>
      <c r="FF268">
        <f>IF($GL268&gt;=10,INDEX($DG:$DG,$GK268+10),"")</f>
      </c>
      <c r="FG268">
        <f>IF($GL268&gt;=11,INDEX($DG:$DG,$GK268+11),"")</f>
      </c>
      <c r="FH268">
        <f>IF($GL268&gt;=12,INDEX($DG:$DG,$GK268+12),"")</f>
      </c>
      <c r="FI268">
        <f>IF($GL268&gt;=13,INDEX($DG:$DG,$GK268+13),"")</f>
      </c>
      <c r="FJ268">
        <f>IF($GL268&gt;=14,INDEX($DG:$DG,$GK268+14),"")</f>
      </c>
      <c r="FK268">
        <f>IF($GL268&gt;=15,INDEX($DG:$DG,$GK268+15),"")</f>
      </c>
      <c r="FL268">
        <f>IF($GL268&gt;=16,INDEX($DG:$DG,$GK268+16),"")</f>
      </c>
      <c r="FM268">
        <f>IF($GL268&gt;=17,INDEX($DG:$DG,$GK268+17),"")</f>
      </c>
      <c r="FN268">
        <f>IF($GL268&gt;=18,INDEX($DG:$DG,$GK268+18),"")</f>
      </c>
      <c r="FO268">
        <f>IF($GL268&gt;=19,INDEX($DG:$DG,$GK268+19),"")</f>
      </c>
      <c r="FP268">
        <f>IF($GL268&gt;=20,INDEX($DG:$DG,$GK268+20),"")</f>
      </c>
      <c r="FQ268">
        <f>IF($GL268&gt;=21,INDEX($DG:$DG,$GK268+21),"")</f>
      </c>
      <c r="FR268">
        <f>IF($GL268&gt;=22,INDEX($DG:$DG,$GK268+22),"")</f>
      </c>
      <c r="FS268">
        <f>IF($GL268&gt;=23,INDEX($DG:$DG,$GK268+23),"")</f>
      </c>
      <c r="FT268">
        <f>IF($GL268&gt;=24,INDEX($DG:$DG,$GK268+24),"")</f>
      </c>
      <c r="FU268">
        <f>IF($GL268&gt;=25,INDEX($DG:$DG,$GK268+25),"")</f>
      </c>
      <c r="FV268">
        <f>IF($GL268&gt;=26,INDEX($DG:$DG,$GK268+26),"")</f>
      </c>
      <c r="FW268">
        <f>IF($GL268&gt;=27,INDEX($DG:$DG,$GK268+27),"")</f>
      </c>
      <c r="FX268">
        <f>IF($GL268&gt;=28,INDEX($DG:$DG,$GK268+28),"")</f>
      </c>
      <c r="FY268">
        <f>IF($GL268&gt;=29,INDEX($DG:$DG,$GK268+29),"")</f>
      </c>
      <c r="FZ268">
        <f>IF($GL268&gt;=30,INDEX($DG:$DG,$GK268+30),"")</f>
      </c>
      <c r="GA268">
        <f>IF($GL268&gt;=31,INDEX($DG:$DG,$GK268+31),"")</f>
      </c>
      <c r="GB268">
        <f>IF($GL268&gt;=32,INDEX($DG:$DG,$GK268+32),"")</f>
      </c>
      <c r="GC268">
        <f>IF($GL268&gt;=33,INDEX($DG:$DG,$GK268+33),"")</f>
      </c>
      <c r="GD268">
        <f>IF($GL268&gt;=34,INDEX($DG:$DG,$GK268+34),"")</f>
      </c>
      <c r="GE268">
        <f>IF($GL268&gt;=35,INDEX($DG:$DG,$GK268+35),"")</f>
      </c>
      <c r="GF268">
        <f>IF($GL268&gt;=36,INDEX($DG:$DG,$GK268+36),"")</f>
      </c>
      <c r="GG268">
        <f>IF($GL268&gt;=37,INDEX($DG:$DG,$GK268+37),"")</f>
      </c>
      <c r="GH268">
        <f>IF($GL268&gt;=38,INDEX($DG:$DG,$GK268+38),"")</f>
      </c>
      <c r="GI268">
        <f>IF($GL268&gt;=39,INDEX($DG:$DG,$GK268+39),"")</f>
      </c>
      <c r="GJ268">
        <f>IF($GL268&gt;=40,INDEX($DG:$DG,$GK268+40),"")</f>
      </c>
      <c r="GK268">
        <f>IFERROR(MATCH($DE268,$DF$2:$DF$166,0)+1,0)</f>
      </c>
      <c r="GL268">
        <f>IFERROR(INDEX($DH$2:$DH$166,MATCH($DE268,$DF$2:$DF$166,0)),0)</f>
      </c>
      <c r="GM268">
        <f>IFERROR(MATCH($H268,$DI$268:$EV$268,0),0)</f>
      </c>
      <c r="GN268">
        <f>IF($GM268&gt;0,INDEX($EW$268:$GJ$268,$GM268),"")</f>
      </c>
      <c r="GO268" t="s">
        <v>835</v>
      </c>
      <c r="GQ268">
        <f>IF($IZ268&gt;=1,INDEX($GO:$GO,$IY268+1),"")</f>
      </c>
      <c r="GR268">
        <f>IF($IZ268&gt;=2,INDEX($GO:$GO,$IY268+2),"")</f>
      </c>
      <c r="GS268">
        <f>IF($IZ268&gt;=3,INDEX($GO:$GO,$IY268+3),"")</f>
      </c>
      <c r="GT268">
        <f>IF($IZ268&gt;=4,INDEX($GO:$GO,$IY268+4),"")</f>
      </c>
      <c r="GU268">
        <f>IF($IZ268&gt;=5,INDEX($GO:$GO,$IY268+5),"")</f>
      </c>
      <c r="GV268">
        <f>IF($IZ268&gt;=6,INDEX($GO:$GO,$IY268+6),"")</f>
      </c>
      <c r="GW268">
        <f>IF($IZ268&gt;=7,INDEX($GO:$GO,$IY268+7),"")</f>
      </c>
      <c r="GX268">
        <f>IF($IZ268&gt;=8,INDEX($GO:$GO,$IY268+8),"")</f>
      </c>
      <c r="GY268">
        <f>IF($IZ268&gt;=9,INDEX($GO:$GO,$IY268+9),"")</f>
      </c>
      <c r="GZ268">
        <f>IF($IZ268&gt;=10,INDEX($GO:$GO,$IY268+10),"")</f>
      </c>
      <c r="HA268">
        <f>IF($IZ268&gt;=11,INDEX($GO:$GO,$IY268+11),"")</f>
      </c>
      <c r="HB268">
        <f>IF($IZ268&gt;=12,INDEX($GO:$GO,$IY268+12),"")</f>
      </c>
      <c r="HC268">
        <f>IF($IZ268&gt;=13,INDEX($GO:$GO,$IY268+13),"")</f>
      </c>
      <c r="HD268">
        <f>IF($IZ268&gt;=14,INDEX($GO:$GO,$IY268+14),"")</f>
      </c>
      <c r="HE268">
        <f>IF($IZ268&gt;=15,INDEX($GO:$GO,$IY268+15),"")</f>
      </c>
      <c r="HF268">
        <f>IF($IZ268&gt;=16,INDEX($GO:$GO,$IY268+16),"")</f>
      </c>
      <c r="HG268">
        <f>IF($IZ268&gt;=17,INDEX($GO:$GO,$IY268+17),"")</f>
      </c>
      <c r="HH268">
        <f>IF($IZ268&gt;=18,INDEX($GO:$GO,$IY268+18),"")</f>
      </c>
      <c r="HI268">
        <f>IF($IZ268&gt;=19,INDEX($GO:$GO,$IY268+19),"")</f>
      </c>
      <c r="HJ268">
        <f>IF($IZ268&gt;=20,INDEX($GO:$GO,$IY268+20),"")</f>
      </c>
      <c r="HK268">
        <f>IF($IZ268&gt;=21,INDEX($GO:$GO,$IY268+21),"")</f>
      </c>
      <c r="HL268">
        <f>IF($IZ268&gt;=22,INDEX($GO:$GO,$IY268+22),"")</f>
      </c>
      <c r="HM268">
        <f>IF($IZ268&gt;=23,INDEX($GO:$GO,$IY268+23),"")</f>
      </c>
      <c r="HN268">
        <f>IF($IZ268&gt;=24,INDEX($GO:$GO,$IY268+24),"")</f>
      </c>
      <c r="HO268">
        <f>IF($IZ268&gt;=25,INDEX($GO:$GO,$IY268+25),"")</f>
      </c>
      <c r="HP268">
        <f>IF($IZ268&gt;=26,INDEX($GO:$GO,$IY268+26),"")</f>
      </c>
      <c r="HQ268">
        <f>IF($IZ268&gt;=27,INDEX($GO:$GO,$IY268+27),"")</f>
      </c>
      <c r="HR268">
        <f>IF($IZ268&gt;=28,INDEX($GO:$GO,$IY268+28),"")</f>
      </c>
      <c r="HS268">
        <f>IF($IZ268&gt;=29,INDEX($GO:$GO,$IY268+29),"")</f>
      </c>
      <c r="HT268">
        <f>IF($IZ268&gt;=30,INDEX($GO:$GO,$IY268+30),"")</f>
      </c>
      <c r="HU268">
        <f>IF($IZ268&gt;=31,INDEX($GO:$GO,$IY268+31),"")</f>
      </c>
      <c r="HV268">
        <f>IF($IZ268&gt;=32,INDEX($GO:$GO,$IY268+32),"")</f>
      </c>
      <c r="HW268">
        <f>IF($IZ268&gt;=33,INDEX($GO:$GO,$IY268+33),"")</f>
      </c>
      <c r="HX268">
        <f>IF($IZ268&gt;=34,INDEX($GO:$GO,$IY268+34),"")</f>
      </c>
      <c r="HY268">
        <f>IF($IZ268&gt;=35,INDEX($GO:$GO,$IY268+35),"")</f>
      </c>
      <c r="HZ268">
        <f>IF($IZ268&gt;=36,INDEX($GO:$GO,$IY268+36),"")</f>
      </c>
      <c r="IA268">
        <f>IF($IZ268&gt;=37,INDEX($GO:$GO,$IY268+37),"")</f>
      </c>
      <c r="IB268">
        <f>IF($IZ268&gt;=38,INDEX($GO:$GO,$IY268+38),"")</f>
      </c>
      <c r="IC268">
        <f>IF($IZ268&gt;=39,INDEX($GO:$GO,$IY268+39),"")</f>
      </c>
      <c r="ID268">
        <f>IF($IZ268&gt;=40,INDEX($GO:$GO,$IY268+40),"")</f>
      </c>
      <c r="IE268">
        <f>IF($IZ268&gt;=41,INDEX($GO:$GO,$IY268+41),"")</f>
      </c>
      <c r="IF268">
        <f>IF($IZ268&gt;=42,INDEX($GO:$GO,$IY268+42),"")</f>
      </c>
      <c r="IG268">
        <f>IF($IZ268&gt;=43,INDEX($GO:$GO,$IY268+43),"")</f>
      </c>
      <c r="IH268">
        <f>IF($IZ268&gt;=44,INDEX($GO:$GO,$IY268+44),"")</f>
      </c>
      <c r="II268">
        <f>IF($IZ268&gt;=45,INDEX($GO:$GO,$IY268+45),"")</f>
      </c>
      <c r="IJ268">
        <f>IF($IZ268&gt;=46,INDEX($GO:$GO,$IY268+46),"")</f>
      </c>
      <c r="IK268">
        <f>IF($IZ268&gt;=47,INDEX($GO:$GO,$IY268+47),"")</f>
      </c>
      <c r="IL268">
        <f>IF($IZ268&gt;=48,INDEX($GO:$GO,$IY268+48),"")</f>
      </c>
      <c r="IM268">
        <f>IF($IZ268&gt;=49,INDEX($GO:$GO,$IY268+49),"")</f>
      </c>
      <c r="IN268">
        <f>IF($IZ268&gt;=50,INDEX($GO:$GO,$IY268+50),"")</f>
      </c>
      <c r="IO268">
        <f>IF($IZ268&gt;=51,INDEX($GO:$GO,$IY268+51),"")</f>
      </c>
      <c r="IP268">
        <f>IF($IZ268&gt;=52,INDEX($GO:$GO,$IY268+52),"")</f>
      </c>
      <c r="IQ268">
        <f>IF($IZ268&gt;=53,INDEX($GO:$GO,$IY268+53),"")</f>
      </c>
      <c r="IR268">
        <f>IF($IZ268&gt;=54,INDEX($GO:$GO,$IY268+54),"")</f>
      </c>
      <c r="IS268">
        <f>IF($IZ268&gt;=55,INDEX($GO:$GO,$IY268+55),"")</f>
      </c>
      <c r="IT268">
        <f>IF($IZ268&gt;=56,INDEX($GO:$GO,$IY268+56),"")</f>
      </c>
      <c r="IU268">
        <f>IF($IZ268&gt;=57,INDEX($GO:$GO,$IY268+57),"")</f>
      </c>
      <c r="IV268">
        <f>IF($IZ268&gt;=58,INDEX($GO:$GO,$IY268+58),"")</f>
      </c>
      <c r="IW268">
        <f>IF($IZ268&gt;=59,INDEX($GO:$GO,$IY268+59),"")</f>
      </c>
      <c r="IX268">
        <f>IF($IZ268&gt;=60,INDEX($GO:$GO,$IY268+60),"")</f>
      </c>
      <c r="IY268">
        <f>IFERROR(MATCH($GN268,$GO$2:$GO$827,0)+1,0)</f>
      </c>
      <c r="IZ268">
        <f>IFERROR(INDEX($GP$2:$GP$827,MATCH($GN268,$GO$2:$GO$827,0)),0)</f>
      </c>
      <c r="JA268" t="s">
        <v>23</v>
      </c>
      <c r="JB268" t="s">
        <v>23</v>
      </c>
    </row>
    <row r="269" spans="1:262" x14ac:dyDescent="0.25">
      <c r="F269" s="1"/>
      <c r="G269" s="1"/>
      <c r="H269" s="1"/>
      <c r="I269" s="1"/>
      <c r="J269" s="1">
        <f>IFERROR(IF(FIND(" - ",$F269)&gt;0,MID($F269,FIND(" - ",$F269)+3,LEN($F269)),""),"")</f>
      </c>
      <c r="L269" s="1"/>
      <c r="N269" t="s">
        <v>23</v>
      </c>
      <c r="P269">
        <f>IF(OR($N269="",$O269=""),"",IFERROR($N269/$O269,0))</f>
      </c>
      <c r="Q269">
        <f>IF($N269="","",
IF($G269="","",
IF(ISNUMBER(SEARCH("exempt",LOWER($G269))),0,
$N269*(VALUE(SUBSTITUTE($G269,"%",""))/100))))</f>
      </c>
      <c r="W269">
        <f>IF($N269="","",
SUM($N269,$Q269,$U269,$R269,$T269)-
IF($V269="",0,VALUE($V269)))</f>
      </c>
      <c r="AE269" t="s">
        <v>1084</v>
      </c>
      <c r="AJ269" t="s">
        <v>1085</v>
      </c>
      <c r="AM269">
        <f>IFERROR(LEFT($F269,FIND(" - ",$F269)-1),$F269)</f>
      </c>
      <c r="AP269">
        <f>IF($CE269&gt;=1,INDEX($AN:$AN,$CD269+1),"")</f>
      </c>
      <c r="AQ269">
        <f>IF($CE269&gt;=2,INDEX($AN:$AN,$CD269+2),"")</f>
      </c>
      <c r="AR269">
        <f>IF($CE269&gt;=3,INDEX($AN:$AN,$CD269+3),"")</f>
      </c>
      <c r="AS269">
        <f>IF($CE269&gt;=4,INDEX($AN:$AN,$CD269+4),"")</f>
      </c>
      <c r="AT269">
        <f>IF($CE269&gt;=5,INDEX($AN:$AN,$CD269+5),"")</f>
      </c>
      <c r="AU269">
        <f>IF($CE269&gt;=6,INDEX($AN:$AN,$CD269+6),"")</f>
      </c>
      <c r="AV269">
        <f>IF($CE269&gt;=7,INDEX($AN:$AN,$CD269+7),"")</f>
      </c>
      <c r="AW269">
        <f>IF($CE269&gt;=8,INDEX($AN:$AN,$CD269+8),"")</f>
      </c>
      <c r="AX269">
        <f>IF($CE269&gt;=9,INDEX($AN:$AN,$CD269+9),"")</f>
      </c>
      <c r="AY269">
        <f>IF($CE269&gt;=10,INDEX($AN:$AN,$CD269+10),"")</f>
      </c>
      <c r="AZ269">
        <f>IF($CE269&gt;=11,INDEX($AN:$AN,$CD269+11),"")</f>
      </c>
      <c r="BA269">
        <f>IF($CE269&gt;=12,INDEX($AN:$AN,$CD269+12),"")</f>
      </c>
      <c r="BB269">
        <f>IF($CE269&gt;=13,INDEX($AN:$AN,$CD269+13),"")</f>
      </c>
      <c r="BC269">
        <f>IF($CE269&gt;=14,INDEX($AN:$AN,$CD269+14),"")</f>
      </c>
      <c r="BD269">
        <f>IF($CE269&gt;=15,INDEX($AN:$AN,$CD269+15),"")</f>
      </c>
      <c r="BE269">
        <f>IF($CE269&gt;=16,INDEX($AN:$AN,$CD269+16),"")</f>
      </c>
      <c r="BF269">
        <f>IF($CE269&gt;=17,INDEX($AN:$AN,$CD269+17),"")</f>
      </c>
      <c r="BG269">
        <f>IF($CE269&gt;=18,INDEX($AN:$AN,$CD269+18),"")</f>
      </c>
      <c r="BH269">
        <f>IF($CE269&gt;=19,INDEX($AN:$AN,$CD269+19),"")</f>
      </c>
      <c r="BI269">
        <f>IF($CE269&gt;=20,INDEX($AN:$AN,$CD269+20),"")</f>
      </c>
      <c r="BJ269">
        <f>IF($CE269&gt;=21,INDEX($AN:$AN,$CD269+21),"")</f>
      </c>
      <c r="BK269">
        <f>IF($CE269&gt;=22,INDEX($AN:$AN,$CD269+22),"")</f>
      </c>
      <c r="BL269">
        <f>IF($CE269&gt;=23,INDEX($AN:$AN,$CD269+23),"")</f>
      </c>
      <c r="BM269">
        <f>IF($CE269&gt;=24,INDEX($AN:$AN,$CD269+24),"")</f>
      </c>
      <c r="BN269">
        <f>IF($CE269&gt;=25,INDEX($AN:$AN,$CD269+25),"")</f>
      </c>
      <c r="BO269">
        <f>IF($CE269&gt;=26,INDEX($AN:$AN,$CD269+26),"")</f>
      </c>
      <c r="BP269">
        <f>IF($CE269&gt;=27,INDEX($AN:$AN,$CD269+27),"")</f>
      </c>
      <c r="BQ269">
        <f>IF($CE269&gt;=28,INDEX($AN:$AN,$CD269+28),"")</f>
      </c>
      <c r="BR269">
        <f>IF($CE269&gt;=29,INDEX($AN:$AN,$CD269+29),"")</f>
      </c>
      <c r="BS269">
        <f>IF($CE269&gt;=30,INDEX($AN:$AN,$CD269+30),"")</f>
      </c>
      <c r="BT269">
        <f>IF($CE269&gt;=31,INDEX($AN:$AN,$CD269+31),"")</f>
      </c>
      <c r="BU269">
        <f>IF($CE269&gt;=32,INDEX($AN:$AN,$CD269+32),"")</f>
      </c>
      <c r="BV269">
        <f>IF($CE269&gt;=33,INDEX($AN:$AN,$CD269+33),"")</f>
      </c>
      <c r="BW269">
        <f>IF($CE269&gt;=34,INDEX($AN:$AN,$CD269+34),"")</f>
      </c>
      <c r="BX269">
        <f>IF($CE269&gt;=35,INDEX($AN:$AN,$CD269+35),"")</f>
      </c>
      <c r="BY269">
        <f>IF($CE269&gt;=36,INDEX($AN:$AN,$CD269+36),"")</f>
      </c>
      <c r="BZ269">
        <f>IF($CE269&gt;=37,INDEX($AN:$AN,$CD269+37),"")</f>
      </c>
      <c r="CA269">
        <f>IF($CE269&gt;=38,INDEX($AN:$AN,$CD269+38),"")</f>
      </c>
      <c r="CB269">
        <f>IF($CE269&gt;=39,INDEX($AN:$AN,$CD269+39),"")</f>
      </c>
      <c r="CC269">
        <f>IF($CE269&gt;=40,INDEX($AN:$AN,$CD269+40),"")</f>
      </c>
      <c r="CD269">
        <f>IFERROR(MATCH($AM269,$AN$2:$AN$133,0)+1,0)</f>
      </c>
      <c r="CE269">
        <f>IFERROR(INDEX($AO$2:$AO$133,MATCH($AM269,$AN$2:$AN$133,0)),0)</f>
      </c>
      <c r="CF269">
        <f>IFERROR(LEFT($K269,FIND(" - ",$K269)-1),$K269)</f>
      </c>
      <c r="CG269" t="s">
        <v>51</v>
      </c>
      <c r="CI269">
        <f>IF($DD269&gt;=1,INDEX($CG:$CG,$DC269+1),"")</f>
      </c>
      <c r="CJ269">
        <f>IF($DD269&gt;=2,INDEX($CG:$CG,$DC269+2),"")</f>
      </c>
      <c r="CK269">
        <f>IF($DD269&gt;=3,INDEX($CG:$CG,$DC269+3),"")</f>
      </c>
      <c r="CL269">
        <f>IF($DD269&gt;=4,INDEX($CG:$CG,$DC269+4),"")</f>
      </c>
      <c r="CM269">
        <f>IF($DD269&gt;=5,INDEX($CG:$CG,$DC269+5),"")</f>
      </c>
      <c r="CN269">
        <f>IF($DD269&gt;=6,INDEX($CG:$CG,$DC269+6),"")</f>
      </c>
      <c r="CO269">
        <f>IF($DD269&gt;=7,INDEX($CG:$CG,$DC269+7),"")</f>
      </c>
      <c r="CP269">
        <f>IF($DD269&gt;=8,INDEX($CG:$CG,$DC269+8),"")</f>
      </c>
      <c r="CQ269">
        <f>IF($DD269&gt;=9,INDEX($CG:$CG,$DC269+9),"")</f>
      </c>
      <c r="CR269">
        <f>IF($DD269&gt;=10,INDEX($CG:$CG,$DC269+10),"")</f>
      </c>
      <c r="CS269">
        <f>IF($DD269&gt;=11,INDEX($CG:$CG,$DC269+11),"")</f>
      </c>
      <c r="CT269">
        <f>IF($DD269&gt;=12,INDEX($CG:$CG,$DC269+12),"")</f>
      </c>
      <c r="CU269">
        <f>IF($DD269&gt;=13,INDEX($CG:$CG,$DC269+13),"")</f>
      </c>
      <c r="CV269">
        <f>IF($DD269&gt;=14,INDEX($CG:$CG,$DC269+14),"")</f>
      </c>
      <c r="CW269">
        <f>IF($DD269&gt;=15,INDEX($CG:$CG,$DC269+15),"")</f>
      </c>
      <c r="CX269">
        <f>IF($DD269&gt;=16,INDEX($CG:$CG,$DC269+16),"")</f>
      </c>
      <c r="CY269">
        <f>IF($DD269&gt;=17,INDEX($CG:$CG,$DC269+17),"")</f>
      </c>
      <c r="CZ269">
        <f>IF($DD269&gt;=18,INDEX($CG:$CG,$DC269+18),"")</f>
      </c>
      <c r="DA269">
        <f>IF($DD269&gt;=19,INDEX($CG:$CG,$DC269+19),"")</f>
      </c>
      <c r="DB269">
        <f>IF($DD269&gt;=20,INDEX($CG:$CG,$DC269+20),"")</f>
      </c>
      <c r="DC269">
        <f>IFERROR(MATCH($CF269,$CG$2:$CG$1558,0)+1,0)</f>
      </c>
      <c r="DD269">
        <f>IFERROR(INDEX($CH$2:$CH$1558,MATCH($CF269,$CG$2:$CG$1558,0)),0)</f>
      </c>
      <c r="DE269">
        <f>IFERROR(INDEX($AL:$AL,MATCH($G269,$AK:$AK,0))&amp;"","")</f>
      </c>
      <c r="DI269">
        <f>IF($GL269&gt;=1,INDEX($DF:$DF,$GK269+1),"")</f>
      </c>
      <c r="DJ269">
        <f>IF($GL269&gt;=2,INDEX($DF:$DF,$GK269+2),"")</f>
      </c>
      <c r="DK269">
        <f>IF($GL269&gt;=3,INDEX($DF:$DF,$GK269+3),"")</f>
      </c>
      <c r="DL269">
        <f>IF($GL269&gt;=4,INDEX($DF:$DF,$GK269+4),"")</f>
      </c>
      <c r="DM269">
        <f>IF($GL269&gt;=5,INDEX($DF:$DF,$GK269+5),"")</f>
      </c>
      <c r="DN269">
        <f>IF($GL269&gt;=6,INDEX($DF:$DF,$GK269+6),"")</f>
      </c>
      <c r="DO269">
        <f>IF($GL269&gt;=7,INDEX($DF:$DF,$GK269+7),"")</f>
      </c>
      <c r="DP269">
        <f>IF($GL269&gt;=8,INDEX($DF:$DF,$GK269+8),"")</f>
      </c>
      <c r="DQ269">
        <f>IF($GL269&gt;=9,INDEX($DF:$DF,$GK269+9),"")</f>
      </c>
      <c r="DR269">
        <f>IF($GL269&gt;=10,INDEX($DF:$DF,$GK269+10),"")</f>
      </c>
      <c r="DS269">
        <f>IF($GL269&gt;=11,INDEX($DF:$DF,$GK269+11),"")</f>
      </c>
      <c r="DT269">
        <f>IF($GL269&gt;=12,INDEX($DF:$DF,$GK269+12),"")</f>
      </c>
      <c r="DU269">
        <f>IF($GL269&gt;=13,INDEX($DF:$DF,$GK269+13),"")</f>
      </c>
      <c r="DV269">
        <f>IF($GL269&gt;=14,INDEX($DF:$DF,$GK269+14),"")</f>
      </c>
      <c r="DW269">
        <f>IF($GL269&gt;=15,INDEX($DF:$DF,$GK269+15),"")</f>
      </c>
      <c r="DX269">
        <f>IF($GL269&gt;=16,INDEX($DF:$DF,$GK269+16),"")</f>
      </c>
      <c r="DY269">
        <f>IF($GL269&gt;=17,INDEX($DF:$DF,$GK269+17),"")</f>
      </c>
      <c r="DZ269">
        <f>IF($GL269&gt;=18,INDEX($DF:$DF,$GK269+18),"")</f>
      </c>
      <c r="EA269">
        <f>IF($GL269&gt;=19,INDEX($DF:$DF,$GK269+19),"")</f>
      </c>
      <c r="EB269">
        <f>IF($GL269&gt;=20,INDEX($DF:$DF,$GK269+20),"")</f>
      </c>
      <c r="EC269">
        <f>IF($GL269&gt;=21,INDEX($DF:$DF,$GK269+21),"")</f>
      </c>
      <c r="ED269">
        <f>IF($GL269&gt;=22,INDEX($DF:$DF,$GK269+22),"")</f>
      </c>
      <c r="EE269">
        <f>IF($GL269&gt;=23,INDEX($DF:$DF,$GK269+23),"")</f>
      </c>
      <c r="EF269">
        <f>IF($GL269&gt;=24,INDEX($DF:$DF,$GK269+24),"")</f>
      </c>
      <c r="EG269">
        <f>IF($GL269&gt;=25,INDEX($DF:$DF,$GK269+25),"")</f>
      </c>
      <c r="EH269">
        <f>IF($GL269&gt;=26,INDEX($DF:$DF,$GK269+26),"")</f>
      </c>
      <c r="EI269">
        <f>IF($GL269&gt;=27,INDEX($DF:$DF,$GK269+27),"")</f>
      </c>
      <c r="EJ269">
        <f>IF($GL269&gt;=28,INDEX($DF:$DF,$GK269+28),"")</f>
      </c>
      <c r="EK269">
        <f>IF($GL269&gt;=29,INDEX($DF:$DF,$GK269+29),"")</f>
      </c>
      <c r="EL269">
        <f>IF($GL269&gt;=30,INDEX($DF:$DF,$GK269+30),"")</f>
      </c>
      <c r="EM269">
        <f>IF($GL269&gt;=31,INDEX($DF:$DF,$GK269+31),"")</f>
      </c>
      <c r="EN269">
        <f>IF($GL269&gt;=32,INDEX($DF:$DF,$GK269+32),"")</f>
      </c>
      <c r="EO269">
        <f>IF($GL269&gt;=33,INDEX($DF:$DF,$GK269+33),"")</f>
      </c>
      <c r="EP269">
        <f>IF($GL269&gt;=34,INDEX($DF:$DF,$GK269+34),"")</f>
      </c>
      <c r="EQ269">
        <f>IF($GL269&gt;=35,INDEX($DF:$DF,$GK269+35),"")</f>
      </c>
      <c r="ER269">
        <f>IF($GL269&gt;=36,INDEX($DF:$DF,$GK269+36),"")</f>
      </c>
      <c r="ES269">
        <f>IF($GL269&gt;=37,INDEX($DF:$DF,$GK269+37),"")</f>
      </c>
      <c r="ET269">
        <f>IF($GL269&gt;=38,INDEX($DF:$DF,$GK269+38),"")</f>
      </c>
      <c r="EU269">
        <f>IF($GL269&gt;=39,INDEX($DF:$DF,$GK269+39),"")</f>
      </c>
      <c r="EV269">
        <f>IF($GL269&gt;=40,INDEX($DF:$DF,$GK269+40),"")</f>
      </c>
      <c r="EW269">
        <f>IF($GL269&gt;=1,INDEX($DG:$DG,$GK269+1),"")</f>
      </c>
      <c r="EX269">
        <f>IF($GL269&gt;=2,INDEX($DG:$DG,$GK269+2),"")</f>
      </c>
      <c r="EY269">
        <f>IF($GL269&gt;=3,INDEX($DG:$DG,$GK269+3),"")</f>
      </c>
      <c r="EZ269">
        <f>IF($GL269&gt;=4,INDEX($DG:$DG,$GK269+4),"")</f>
      </c>
      <c r="FA269">
        <f>IF($GL269&gt;=5,INDEX($DG:$DG,$GK269+5),"")</f>
      </c>
      <c r="FB269">
        <f>IF($GL269&gt;=6,INDEX($DG:$DG,$GK269+6),"")</f>
      </c>
      <c r="FC269">
        <f>IF($GL269&gt;=7,INDEX($DG:$DG,$GK269+7),"")</f>
      </c>
      <c r="FD269">
        <f>IF($GL269&gt;=8,INDEX($DG:$DG,$GK269+8),"")</f>
      </c>
      <c r="FE269">
        <f>IF($GL269&gt;=9,INDEX($DG:$DG,$GK269+9),"")</f>
      </c>
      <c r="FF269">
        <f>IF($GL269&gt;=10,INDEX($DG:$DG,$GK269+10),"")</f>
      </c>
      <c r="FG269">
        <f>IF($GL269&gt;=11,INDEX($DG:$DG,$GK269+11),"")</f>
      </c>
      <c r="FH269">
        <f>IF($GL269&gt;=12,INDEX($DG:$DG,$GK269+12),"")</f>
      </c>
      <c r="FI269">
        <f>IF($GL269&gt;=13,INDEX($DG:$DG,$GK269+13),"")</f>
      </c>
      <c r="FJ269">
        <f>IF($GL269&gt;=14,INDEX($DG:$DG,$GK269+14),"")</f>
      </c>
      <c r="FK269">
        <f>IF($GL269&gt;=15,INDEX($DG:$DG,$GK269+15),"")</f>
      </c>
      <c r="FL269">
        <f>IF($GL269&gt;=16,INDEX($DG:$DG,$GK269+16),"")</f>
      </c>
      <c r="FM269">
        <f>IF($GL269&gt;=17,INDEX($DG:$DG,$GK269+17),"")</f>
      </c>
      <c r="FN269">
        <f>IF($GL269&gt;=18,INDEX($DG:$DG,$GK269+18),"")</f>
      </c>
      <c r="FO269">
        <f>IF($GL269&gt;=19,INDEX($DG:$DG,$GK269+19),"")</f>
      </c>
      <c r="FP269">
        <f>IF($GL269&gt;=20,INDEX($DG:$DG,$GK269+20),"")</f>
      </c>
      <c r="FQ269">
        <f>IF($GL269&gt;=21,INDEX($DG:$DG,$GK269+21),"")</f>
      </c>
      <c r="FR269">
        <f>IF($GL269&gt;=22,INDEX($DG:$DG,$GK269+22),"")</f>
      </c>
      <c r="FS269">
        <f>IF($GL269&gt;=23,INDEX($DG:$DG,$GK269+23),"")</f>
      </c>
      <c r="FT269">
        <f>IF($GL269&gt;=24,INDEX($DG:$DG,$GK269+24),"")</f>
      </c>
      <c r="FU269">
        <f>IF($GL269&gt;=25,INDEX($DG:$DG,$GK269+25),"")</f>
      </c>
      <c r="FV269">
        <f>IF($GL269&gt;=26,INDEX($DG:$DG,$GK269+26),"")</f>
      </c>
      <c r="FW269">
        <f>IF($GL269&gt;=27,INDEX($DG:$DG,$GK269+27),"")</f>
      </c>
      <c r="FX269">
        <f>IF($GL269&gt;=28,INDEX($DG:$DG,$GK269+28),"")</f>
      </c>
      <c r="FY269">
        <f>IF($GL269&gt;=29,INDEX($DG:$DG,$GK269+29),"")</f>
      </c>
      <c r="FZ269">
        <f>IF($GL269&gt;=30,INDEX($DG:$DG,$GK269+30),"")</f>
      </c>
      <c r="GA269">
        <f>IF($GL269&gt;=31,INDEX($DG:$DG,$GK269+31),"")</f>
      </c>
      <c r="GB269">
        <f>IF($GL269&gt;=32,INDEX($DG:$DG,$GK269+32),"")</f>
      </c>
      <c r="GC269">
        <f>IF($GL269&gt;=33,INDEX($DG:$DG,$GK269+33),"")</f>
      </c>
      <c r="GD269">
        <f>IF($GL269&gt;=34,INDEX($DG:$DG,$GK269+34),"")</f>
      </c>
      <c r="GE269">
        <f>IF($GL269&gt;=35,INDEX($DG:$DG,$GK269+35),"")</f>
      </c>
      <c r="GF269">
        <f>IF($GL269&gt;=36,INDEX($DG:$DG,$GK269+36),"")</f>
      </c>
      <c r="GG269">
        <f>IF($GL269&gt;=37,INDEX($DG:$DG,$GK269+37),"")</f>
      </c>
      <c r="GH269">
        <f>IF($GL269&gt;=38,INDEX($DG:$DG,$GK269+38),"")</f>
      </c>
      <c r="GI269">
        <f>IF($GL269&gt;=39,INDEX($DG:$DG,$GK269+39),"")</f>
      </c>
      <c r="GJ269">
        <f>IF($GL269&gt;=40,INDEX($DG:$DG,$GK269+40),"")</f>
      </c>
      <c r="GK269">
        <f>IFERROR(MATCH($DE269,$DF$2:$DF$166,0)+1,0)</f>
      </c>
      <c r="GL269">
        <f>IFERROR(INDEX($DH$2:$DH$166,MATCH($DE269,$DF$2:$DF$166,0)),0)</f>
      </c>
      <c r="GM269">
        <f>IFERROR(MATCH($H269,$DI$269:$EV$269,0),0)</f>
      </c>
      <c r="GN269">
        <f>IF($GM269&gt;0,INDEX($EW$269:$GJ$269,$GM269),"")</f>
      </c>
      <c r="GO269" t="s">
        <v>837</v>
      </c>
      <c r="GQ269">
        <f>IF($IZ269&gt;=1,INDEX($GO:$GO,$IY269+1),"")</f>
      </c>
      <c r="GR269">
        <f>IF($IZ269&gt;=2,INDEX($GO:$GO,$IY269+2),"")</f>
      </c>
      <c r="GS269">
        <f>IF($IZ269&gt;=3,INDEX($GO:$GO,$IY269+3),"")</f>
      </c>
      <c r="GT269">
        <f>IF($IZ269&gt;=4,INDEX($GO:$GO,$IY269+4),"")</f>
      </c>
      <c r="GU269">
        <f>IF($IZ269&gt;=5,INDEX($GO:$GO,$IY269+5),"")</f>
      </c>
      <c r="GV269">
        <f>IF($IZ269&gt;=6,INDEX($GO:$GO,$IY269+6),"")</f>
      </c>
      <c r="GW269">
        <f>IF($IZ269&gt;=7,INDEX($GO:$GO,$IY269+7),"")</f>
      </c>
      <c r="GX269">
        <f>IF($IZ269&gt;=8,INDEX($GO:$GO,$IY269+8),"")</f>
      </c>
      <c r="GY269">
        <f>IF($IZ269&gt;=9,INDEX($GO:$GO,$IY269+9),"")</f>
      </c>
      <c r="GZ269">
        <f>IF($IZ269&gt;=10,INDEX($GO:$GO,$IY269+10),"")</f>
      </c>
      <c r="HA269">
        <f>IF($IZ269&gt;=11,INDEX($GO:$GO,$IY269+11),"")</f>
      </c>
      <c r="HB269">
        <f>IF($IZ269&gt;=12,INDEX($GO:$GO,$IY269+12),"")</f>
      </c>
      <c r="HC269">
        <f>IF($IZ269&gt;=13,INDEX($GO:$GO,$IY269+13),"")</f>
      </c>
      <c r="HD269">
        <f>IF($IZ269&gt;=14,INDEX($GO:$GO,$IY269+14),"")</f>
      </c>
      <c r="HE269">
        <f>IF($IZ269&gt;=15,INDEX($GO:$GO,$IY269+15),"")</f>
      </c>
      <c r="HF269">
        <f>IF($IZ269&gt;=16,INDEX($GO:$GO,$IY269+16),"")</f>
      </c>
      <c r="HG269">
        <f>IF($IZ269&gt;=17,INDEX($GO:$GO,$IY269+17),"")</f>
      </c>
      <c r="HH269">
        <f>IF($IZ269&gt;=18,INDEX($GO:$GO,$IY269+18),"")</f>
      </c>
      <c r="HI269">
        <f>IF($IZ269&gt;=19,INDEX($GO:$GO,$IY269+19),"")</f>
      </c>
      <c r="HJ269">
        <f>IF($IZ269&gt;=20,INDEX($GO:$GO,$IY269+20),"")</f>
      </c>
      <c r="HK269">
        <f>IF($IZ269&gt;=21,INDEX($GO:$GO,$IY269+21),"")</f>
      </c>
      <c r="HL269">
        <f>IF($IZ269&gt;=22,INDEX($GO:$GO,$IY269+22),"")</f>
      </c>
      <c r="HM269">
        <f>IF($IZ269&gt;=23,INDEX($GO:$GO,$IY269+23),"")</f>
      </c>
      <c r="HN269">
        <f>IF($IZ269&gt;=24,INDEX($GO:$GO,$IY269+24),"")</f>
      </c>
      <c r="HO269">
        <f>IF($IZ269&gt;=25,INDEX($GO:$GO,$IY269+25),"")</f>
      </c>
      <c r="HP269">
        <f>IF($IZ269&gt;=26,INDEX($GO:$GO,$IY269+26),"")</f>
      </c>
      <c r="HQ269">
        <f>IF($IZ269&gt;=27,INDEX($GO:$GO,$IY269+27),"")</f>
      </c>
      <c r="HR269">
        <f>IF($IZ269&gt;=28,INDEX($GO:$GO,$IY269+28),"")</f>
      </c>
      <c r="HS269">
        <f>IF($IZ269&gt;=29,INDEX($GO:$GO,$IY269+29),"")</f>
      </c>
      <c r="HT269">
        <f>IF($IZ269&gt;=30,INDEX($GO:$GO,$IY269+30),"")</f>
      </c>
      <c r="HU269">
        <f>IF($IZ269&gt;=31,INDEX($GO:$GO,$IY269+31),"")</f>
      </c>
      <c r="HV269">
        <f>IF($IZ269&gt;=32,INDEX($GO:$GO,$IY269+32),"")</f>
      </c>
      <c r="HW269">
        <f>IF($IZ269&gt;=33,INDEX($GO:$GO,$IY269+33),"")</f>
      </c>
      <c r="HX269">
        <f>IF($IZ269&gt;=34,INDEX($GO:$GO,$IY269+34),"")</f>
      </c>
      <c r="HY269">
        <f>IF($IZ269&gt;=35,INDEX($GO:$GO,$IY269+35),"")</f>
      </c>
      <c r="HZ269">
        <f>IF($IZ269&gt;=36,INDEX($GO:$GO,$IY269+36),"")</f>
      </c>
      <c r="IA269">
        <f>IF($IZ269&gt;=37,INDEX($GO:$GO,$IY269+37),"")</f>
      </c>
      <c r="IB269">
        <f>IF($IZ269&gt;=38,INDEX($GO:$GO,$IY269+38),"")</f>
      </c>
      <c r="IC269">
        <f>IF($IZ269&gt;=39,INDEX($GO:$GO,$IY269+39),"")</f>
      </c>
      <c r="ID269">
        <f>IF($IZ269&gt;=40,INDEX($GO:$GO,$IY269+40),"")</f>
      </c>
      <c r="IE269">
        <f>IF($IZ269&gt;=41,INDEX($GO:$GO,$IY269+41),"")</f>
      </c>
      <c r="IF269">
        <f>IF($IZ269&gt;=42,INDEX($GO:$GO,$IY269+42),"")</f>
      </c>
      <c r="IG269">
        <f>IF($IZ269&gt;=43,INDEX($GO:$GO,$IY269+43),"")</f>
      </c>
      <c r="IH269">
        <f>IF($IZ269&gt;=44,INDEX($GO:$GO,$IY269+44),"")</f>
      </c>
      <c r="II269">
        <f>IF($IZ269&gt;=45,INDEX($GO:$GO,$IY269+45),"")</f>
      </c>
      <c r="IJ269">
        <f>IF($IZ269&gt;=46,INDEX($GO:$GO,$IY269+46),"")</f>
      </c>
      <c r="IK269">
        <f>IF($IZ269&gt;=47,INDEX($GO:$GO,$IY269+47),"")</f>
      </c>
      <c r="IL269">
        <f>IF($IZ269&gt;=48,INDEX($GO:$GO,$IY269+48),"")</f>
      </c>
      <c r="IM269">
        <f>IF($IZ269&gt;=49,INDEX($GO:$GO,$IY269+49),"")</f>
      </c>
      <c r="IN269">
        <f>IF($IZ269&gt;=50,INDEX($GO:$GO,$IY269+50),"")</f>
      </c>
      <c r="IO269">
        <f>IF($IZ269&gt;=51,INDEX($GO:$GO,$IY269+51),"")</f>
      </c>
      <c r="IP269">
        <f>IF($IZ269&gt;=52,INDEX($GO:$GO,$IY269+52),"")</f>
      </c>
      <c r="IQ269">
        <f>IF($IZ269&gt;=53,INDEX($GO:$GO,$IY269+53),"")</f>
      </c>
      <c r="IR269">
        <f>IF($IZ269&gt;=54,INDEX($GO:$GO,$IY269+54),"")</f>
      </c>
      <c r="IS269">
        <f>IF($IZ269&gt;=55,INDEX($GO:$GO,$IY269+55),"")</f>
      </c>
      <c r="IT269">
        <f>IF($IZ269&gt;=56,INDEX($GO:$GO,$IY269+56),"")</f>
      </c>
      <c r="IU269">
        <f>IF($IZ269&gt;=57,INDEX($GO:$GO,$IY269+57),"")</f>
      </c>
      <c r="IV269">
        <f>IF($IZ269&gt;=58,INDEX($GO:$GO,$IY269+58),"")</f>
      </c>
      <c r="IW269">
        <f>IF($IZ269&gt;=59,INDEX($GO:$GO,$IY269+59),"")</f>
      </c>
      <c r="IX269">
        <f>IF($IZ269&gt;=60,INDEX($GO:$GO,$IY269+60),"")</f>
      </c>
      <c r="IY269">
        <f>IFERROR(MATCH($GN269,$GO$2:$GO$827,0)+1,0)</f>
      </c>
      <c r="IZ269">
        <f>IFERROR(INDEX($GP$2:$GP$827,MATCH($GN269,$GO$2:$GO$827,0)),0)</f>
      </c>
      <c r="JA269" t="s">
        <v>23</v>
      </c>
      <c r="JB269" t="s">
        <v>23</v>
      </c>
    </row>
    <row r="270" spans="1:262" x14ac:dyDescent="0.25">
      <c r="F270" s="1"/>
      <c r="G270" s="1"/>
      <c r="H270" s="1"/>
      <c r="I270" s="1"/>
      <c r="J270" s="1">
        <f>IFERROR(IF(FIND(" - ",$F270)&gt;0,MID($F270,FIND(" - ",$F270)+3,LEN($F270)),""),"")</f>
      </c>
      <c r="L270" s="1"/>
      <c r="N270" t="s">
        <v>23</v>
      </c>
      <c r="P270">
        <f>IF(OR($N270="",$O270=""),"",IFERROR($N270/$O270,0))</f>
      </c>
      <c r="Q270">
        <f>IF($N270="","",
IF($G270="","",
IF(ISNUMBER(SEARCH("exempt",LOWER($G270))),0,
$N270*(VALUE(SUBSTITUTE($G270,"%",""))/100))))</f>
      </c>
      <c r="W270">
        <f>IF($N270="","",
SUM($N270,$Q270,$U270,$R270,$T270)-
IF($V270="",0,VALUE($V270)))</f>
      </c>
      <c r="AE270" t="s">
        <v>1086</v>
      </c>
      <c r="AJ270" t="s">
        <v>1087</v>
      </c>
      <c r="AM270">
        <f>IFERROR(LEFT($F270,FIND(" - ",$F270)-1),$F270)</f>
      </c>
      <c r="AP270">
        <f>IF($CE270&gt;=1,INDEX($AN:$AN,$CD270+1),"")</f>
      </c>
      <c r="AQ270">
        <f>IF($CE270&gt;=2,INDEX($AN:$AN,$CD270+2),"")</f>
      </c>
      <c r="AR270">
        <f>IF($CE270&gt;=3,INDEX($AN:$AN,$CD270+3),"")</f>
      </c>
      <c r="AS270">
        <f>IF($CE270&gt;=4,INDEX($AN:$AN,$CD270+4),"")</f>
      </c>
      <c r="AT270">
        <f>IF($CE270&gt;=5,INDEX($AN:$AN,$CD270+5),"")</f>
      </c>
      <c r="AU270">
        <f>IF($CE270&gt;=6,INDEX($AN:$AN,$CD270+6),"")</f>
      </c>
      <c r="AV270">
        <f>IF($CE270&gt;=7,INDEX($AN:$AN,$CD270+7),"")</f>
      </c>
      <c r="AW270">
        <f>IF($CE270&gt;=8,INDEX($AN:$AN,$CD270+8),"")</f>
      </c>
      <c r="AX270">
        <f>IF($CE270&gt;=9,INDEX($AN:$AN,$CD270+9),"")</f>
      </c>
      <c r="AY270">
        <f>IF($CE270&gt;=10,INDEX($AN:$AN,$CD270+10),"")</f>
      </c>
      <c r="AZ270">
        <f>IF($CE270&gt;=11,INDEX($AN:$AN,$CD270+11),"")</f>
      </c>
      <c r="BA270">
        <f>IF($CE270&gt;=12,INDEX($AN:$AN,$CD270+12),"")</f>
      </c>
      <c r="BB270">
        <f>IF($CE270&gt;=13,INDEX($AN:$AN,$CD270+13),"")</f>
      </c>
      <c r="BC270">
        <f>IF($CE270&gt;=14,INDEX($AN:$AN,$CD270+14),"")</f>
      </c>
      <c r="BD270">
        <f>IF($CE270&gt;=15,INDEX($AN:$AN,$CD270+15),"")</f>
      </c>
      <c r="BE270">
        <f>IF($CE270&gt;=16,INDEX($AN:$AN,$CD270+16),"")</f>
      </c>
      <c r="BF270">
        <f>IF($CE270&gt;=17,INDEX($AN:$AN,$CD270+17),"")</f>
      </c>
      <c r="BG270">
        <f>IF($CE270&gt;=18,INDEX($AN:$AN,$CD270+18),"")</f>
      </c>
      <c r="BH270">
        <f>IF($CE270&gt;=19,INDEX($AN:$AN,$CD270+19),"")</f>
      </c>
      <c r="BI270">
        <f>IF($CE270&gt;=20,INDEX($AN:$AN,$CD270+20),"")</f>
      </c>
      <c r="BJ270">
        <f>IF($CE270&gt;=21,INDEX($AN:$AN,$CD270+21),"")</f>
      </c>
      <c r="BK270">
        <f>IF($CE270&gt;=22,INDEX($AN:$AN,$CD270+22),"")</f>
      </c>
      <c r="BL270">
        <f>IF($CE270&gt;=23,INDEX($AN:$AN,$CD270+23),"")</f>
      </c>
      <c r="BM270">
        <f>IF($CE270&gt;=24,INDEX($AN:$AN,$CD270+24),"")</f>
      </c>
      <c r="BN270">
        <f>IF($CE270&gt;=25,INDEX($AN:$AN,$CD270+25),"")</f>
      </c>
      <c r="BO270">
        <f>IF($CE270&gt;=26,INDEX($AN:$AN,$CD270+26),"")</f>
      </c>
      <c r="BP270">
        <f>IF($CE270&gt;=27,INDEX($AN:$AN,$CD270+27),"")</f>
      </c>
      <c r="BQ270">
        <f>IF($CE270&gt;=28,INDEX($AN:$AN,$CD270+28),"")</f>
      </c>
      <c r="BR270">
        <f>IF($CE270&gt;=29,INDEX($AN:$AN,$CD270+29),"")</f>
      </c>
      <c r="BS270">
        <f>IF($CE270&gt;=30,INDEX($AN:$AN,$CD270+30),"")</f>
      </c>
      <c r="BT270">
        <f>IF($CE270&gt;=31,INDEX($AN:$AN,$CD270+31),"")</f>
      </c>
      <c r="BU270">
        <f>IF($CE270&gt;=32,INDEX($AN:$AN,$CD270+32),"")</f>
      </c>
      <c r="BV270">
        <f>IF($CE270&gt;=33,INDEX($AN:$AN,$CD270+33),"")</f>
      </c>
      <c r="BW270">
        <f>IF($CE270&gt;=34,INDEX($AN:$AN,$CD270+34),"")</f>
      </c>
      <c r="BX270">
        <f>IF($CE270&gt;=35,INDEX($AN:$AN,$CD270+35),"")</f>
      </c>
      <c r="BY270">
        <f>IF($CE270&gt;=36,INDEX($AN:$AN,$CD270+36),"")</f>
      </c>
      <c r="BZ270">
        <f>IF($CE270&gt;=37,INDEX($AN:$AN,$CD270+37),"")</f>
      </c>
      <c r="CA270">
        <f>IF($CE270&gt;=38,INDEX($AN:$AN,$CD270+38),"")</f>
      </c>
      <c r="CB270">
        <f>IF($CE270&gt;=39,INDEX($AN:$AN,$CD270+39),"")</f>
      </c>
      <c r="CC270">
        <f>IF($CE270&gt;=40,INDEX($AN:$AN,$CD270+40),"")</f>
      </c>
      <c r="CD270">
        <f>IFERROR(MATCH($AM270,$AN$2:$AN$133,0)+1,0)</f>
      </c>
      <c r="CE270">
        <f>IFERROR(INDEX($AO$2:$AO$133,MATCH($AM270,$AN$2:$AN$133,0)),0)</f>
      </c>
      <c r="CF270">
        <f>IFERROR(LEFT($K270,FIND(" - ",$K270)-1),$K270)</f>
      </c>
      <c r="CG270" t="s">
        <v>63</v>
      </c>
      <c r="CI270">
        <f>IF($DD270&gt;=1,INDEX($CG:$CG,$DC270+1),"")</f>
      </c>
      <c r="CJ270">
        <f>IF($DD270&gt;=2,INDEX($CG:$CG,$DC270+2),"")</f>
      </c>
      <c r="CK270">
        <f>IF($DD270&gt;=3,INDEX($CG:$CG,$DC270+3),"")</f>
      </c>
      <c r="CL270">
        <f>IF($DD270&gt;=4,INDEX($CG:$CG,$DC270+4),"")</f>
      </c>
      <c r="CM270">
        <f>IF($DD270&gt;=5,INDEX($CG:$CG,$DC270+5),"")</f>
      </c>
      <c r="CN270">
        <f>IF($DD270&gt;=6,INDEX($CG:$CG,$DC270+6),"")</f>
      </c>
      <c r="CO270">
        <f>IF($DD270&gt;=7,INDEX($CG:$CG,$DC270+7),"")</f>
      </c>
      <c r="CP270">
        <f>IF($DD270&gt;=8,INDEX($CG:$CG,$DC270+8),"")</f>
      </c>
      <c r="CQ270">
        <f>IF($DD270&gt;=9,INDEX($CG:$CG,$DC270+9),"")</f>
      </c>
      <c r="CR270">
        <f>IF($DD270&gt;=10,INDEX($CG:$CG,$DC270+10),"")</f>
      </c>
      <c r="CS270">
        <f>IF($DD270&gt;=11,INDEX($CG:$CG,$DC270+11),"")</f>
      </c>
      <c r="CT270">
        <f>IF($DD270&gt;=12,INDEX($CG:$CG,$DC270+12),"")</f>
      </c>
      <c r="CU270">
        <f>IF($DD270&gt;=13,INDEX($CG:$CG,$DC270+13),"")</f>
      </c>
      <c r="CV270">
        <f>IF($DD270&gt;=14,INDEX($CG:$CG,$DC270+14),"")</f>
      </c>
      <c r="CW270">
        <f>IF($DD270&gt;=15,INDEX($CG:$CG,$DC270+15),"")</f>
      </c>
      <c r="CX270">
        <f>IF($DD270&gt;=16,INDEX($CG:$CG,$DC270+16),"")</f>
      </c>
      <c r="CY270">
        <f>IF($DD270&gt;=17,INDEX($CG:$CG,$DC270+17),"")</f>
      </c>
      <c r="CZ270">
        <f>IF($DD270&gt;=18,INDEX($CG:$CG,$DC270+18),"")</f>
      </c>
      <c r="DA270">
        <f>IF($DD270&gt;=19,INDEX($CG:$CG,$DC270+19),"")</f>
      </c>
      <c r="DB270">
        <f>IF($DD270&gt;=20,INDEX($CG:$CG,$DC270+20),"")</f>
      </c>
      <c r="DC270">
        <f>IFERROR(MATCH($CF270,$CG$2:$CG$1558,0)+1,0)</f>
      </c>
      <c r="DD270">
        <f>IFERROR(INDEX($CH$2:$CH$1558,MATCH($CF270,$CG$2:$CG$1558,0)),0)</f>
      </c>
      <c r="DE270">
        <f>IFERROR(INDEX($AL:$AL,MATCH($G270,$AK:$AK,0))&amp;"","")</f>
      </c>
      <c r="DI270">
        <f>IF($GL270&gt;=1,INDEX($DF:$DF,$GK270+1),"")</f>
      </c>
      <c r="DJ270">
        <f>IF($GL270&gt;=2,INDEX($DF:$DF,$GK270+2),"")</f>
      </c>
      <c r="DK270">
        <f>IF($GL270&gt;=3,INDEX($DF:$DF,$GK270+3),"")</f>
      </c>
      <c r="DL270">
        <f>IF($GL270&gt;=4,INDEX($DF:$DF,$GK270+4),"")</f>
      </c>
      <c r="DM270">
        <f>IF($GL270&gt;=5,INDEX($DF:$DF,$GK270+5),"")</f>
      </c>
      <c r="DN270">
        <f>IF($GL270&gt;=6,INDEX($DF:$DF,$GK270+6),"")</f>
      </c>
      <c r="DO270">
        <f>IF($GL270&gt;=7,INDEX($DF:$DF,$GK270+7),"")</f>
      </c>
      <c r="DP270">
        <f>IF($GL270&gt;=8,INDEX($DF:$DF,$GK270+8),"")</f>
      </c>
      <c r="DQ270">
        <f>IF($GL270&gt;=9,INDEX($DF:$DF,$GK270+9),"")</f>
      </c>
      <c r="DR270">
        <f>IF($GL270&gt;=10,INDEX($DF:$DF,$GK270+10),"")</f>
      </c>
      <c r="DS270">
        <f>IF($GL270&gt;=11,INDEX($DF:$DF,$GK270+11),"")</f>
      </c>
      <c r="DT270">
        <f>IF($GL270&gt;=12,INDEX($DF:$DF,$GK270+12),"")</f>
      </c>
      <c r="DU270">
        <f>IF($GL270&gt;=13,INDEX($DF:$DF,$GK270+13),"")</f>
      </c>
      <c r="DV270">
        <f>IF($GL270&gt;=14,INDEX($DF:$DF,$GK270+14),"")</f>
      </c>
      <c r="DW270">
        <f>IF($GL270&gt;=15,INDEX($DF:$DF,$GK270+15),"")</f>
      </c>
      <c r="DX270">
        <f>IF($GL270&gt;=16,INDEX($DF:$DF,$GK270+16),"")</f>
      </c>
      <c r="DY270">
        <f>IF($GL270&gt;=17,INDEX($DF:$DF,$GK270+17),"")</f>
      </c>
      <c r="DZ270">
        <f>IF($GL270&gt;=18,INDEX($DF:$DF,$GK270+18),"")</f>
      </c>
      <c r="EA270">
        <f>IF($GL270&gt;=19,INDEX($DF:$DF,$GK270+19),"")</f>
      </c>
      <c r="EB270">
        <f>IF($GL270&gt;=20,INDEX($DF:$DF,$GK270+20),"")</f>
      </c>
      <c r="EC270">
        <f>IF($GL270&gt;=21,INDEX($DF:$DF,$GK270+21),"")</f>
      </c>
      <c r="ED270">
        <f>IF($GL270&gt;=22,INDEX($DF:$DF,$GK270+22),"")</f>
      </c>
      <c r="EE270">
        <f>IF($GL270&gt;=23,INDEX($DF:$DF,$GK270+23),"")</f>
      </c>
      <c r="EF270">
        <f>IF($GL270&gt;=24,INDEX($DF:$DF,$GK270+24),"")</f>
      </c>
      <c r="EG270">
        <f>IF($GL270&gt;=25,INDEX($DF:$DF,$GK270+25),"")</f>
      </c>
      <c r="EH270">
        <f>IF($GL270&gt;=26,INDEX($DF:$DF,$GK270+26),"")</f>
      </c>
      <c r="EI270">
        <f>IF($GL270&gt;=27,INDEX($DF:$DF,$GK270+27),"")</f>
      </c>
      <c r="EJ270">
        <f>IF($GL270&gt;=28,INDEX($DF:$DF,$GK270+28),"")</f>
      </c>
      <c r="EK270">
        <f>IF($GL270&gt;=29,INDEX($DF:$DF,$GK270+29),"")</f>
      </c>
      <c r="EL270">
        <f>IF($GL270&gt;=30,INDEX($DF:$DF,$GK270+30),"")</f>
      </c>
      <c r="EM270">
        <f>IF($GL270&gt;=31,INDEX($DF:$DF,$GK270+31),"")</f>
      </c>
      <c r="EN270">
        <f>IF($GL270&gt;=32,INDEX($DF:$DF,$GK270+32),"")</f>
      </c>
      <c r="EO270">
        <f>IF($GL270&gt;=33,INDEX($DF:$DF,$GK270+33),"")</f>
      </c>
      <c r="EP270">
        <f>IF($GL270&gt;=34,INDEX($DF:$DF,$GK270+34),"")</f>
      </c>
      <c r="EQ270">
        <f>IF($GL270&gt;=35,INDEX($DF:$DF,$GK270+35),"")</f>
      </c>
      <c r="ER270">
        <f>IF($GL270&gt;=36,INDEX($DF:$DF,$GK270+36),"")</f>
      </c>
      <c r="ES270">
        <f>IF($GL270&gt;=37,INDEX($DF:$DF,$GK270+37),"")</f>
      </c>
      <c r="ET270">
        <f>IF($GL270&gt;=38,INDEX($DF:$DF,$GK270+38),"")</f>
      </c>
      <c r="EU270">
        <f>IF($GL270&gt;=39,INDEX($DF:$DF,$GK270+39),"")</f>
      </c>
      <c r="EV270">
        <f>IF($GL270&gt;=40,INDEX($DF:$DF,$GK270+40),"")</f>
      </c>
      <c r="EW270">
        <f>IF($GL270&gt;=1,INDEX($DG:$DG,$GK270+1),"")</f>
      </c>
      <c r="EX270">
        <f>IF($GL270&gt;=2,INDEX($DG:$DG,$GK270+2),"")</f>
      </c>
      <c r="EY270">
        <f>IF($GL270&gt;=3,INDEX($DG:$DG,$GK270+3),"")</f>
      </c>
      <c r="EZ270">
        <f>IF($GL270&gt;=4,INDEX($DG:$DG,$GK270+4),"")</f>
      </c>
      <c r="FA270">
        <f>IF($GL270&gt;=5,INDEX($DG:$DG,$GK270+5),"")</f>
      </c>
      <c r="FB270">
        <f>IF($GL270&gt;=6,INDEX($DG:$DG,$GK270+6),"")</f>
      </c>
      <c r="FC270">
        <f>IF($GL270&gt;=7,INDEX($DG:$DG,$GK270+7),"")</f>
      </c>
      <c r="FD270">
        <f>IF($GL270&gt;=8,INDEX($DG:$DG,$GK270+8),"")</f>
      </c>
      <c r="FE270">
        <f>IF($GL270&gt;=9,INDEX($DG:$DG,$GK270+9),"")</f>
      </c>
      <c r="FF270">
        <f>IF($GL270&gt;=10,INDEX($DG:$DG,$GK270+10),"")</f>
      </c>
      <c r="FG270">
        <f>IF($GL270&gt;=11,INDEX($DG:$DG,$GK270+11),"")</f>
      </c>
      <c r="FH270">
        <f>IF($GL270&gt;=12,INDEX($DG:$DG,$GK270+12),"")</f>
      </c>
      <c r="FI270">
        <f>IF($GL270&gt;=13,INDEX($DG:$DG,$GK270+13),"")</f>
      </c>
      <c r="FJ270">
        <f>IF($GL270&gt;=14,INDEX($DG:$DG,$GK270+14),"")</f>
      </c>
      <c r="FK270">
        <f>IF($GL270&gt;=15,INDEX($DG:$DG,$GK270+15),"")</f>
      </c>
      <c r="FL270">
        <f>IF($GL270&gt;=16,INDEX($DG:$DG,$GK270+16),"")</f>
      </c>
      <c r="FM270">
        <f>IF($GL270&gt;=17,INDEX($DG:$DG,$GK270+17),"")</f>
      </c>
      <c r="FN270">
        <f>IF($GL270&gt;=18,INDEX($DG:$DG,$GK270+18),"")</f>
      </c>
      <c r="FO270">
        <f>IF($GL270&gt;=19,INDEX($DG:$DG,$GK270+19),"")</f>
      </c>
      <c r="FP270">
        <f>IF($GL270&gt;=20,INDEX($DG:$DG,$GK270+20),"")</f>
      </c>
      <c r="FQ270">
        <f>IF($GL270&gt;=21,INDEX($DG:$DG,$GK270+21),"")</f>
      </c>
      <c r="FR270">
        <f>IF($GL270&gt;=22,INDEX($DG:$DG,$GK270+22),"")</f>
      </c>
      <c r="FS270">
        <f>IF($GL270&gt;=23,INDEX($DG:$DG,$GK270+23),"")</f>
      </c>
      <c r="FT270">
        <f>IF($GL270&gt;=24,INDEX($DG:$DG,$GK270+24),"")</f>
      </c>
      <c r="FU270">
        <f>IF($GL270&gt;=25,INDEX($DG:$DG,$GK270+25),"")</f>
      </c>
      <c r="FV270">
        <f>IF($GL270&gt;=26,INDEX($DG:$DG,$GK270+26),"")</f>
      </c>
      <c r="FW270">
        <f>IF($GL270&gt;=27,INDEX($DG:$DG,$GK270+27),"")</f>
      </c>
      <c r="FX270">
        <f>IF($GL270&gt;=28,INDEX($DG:$DG,$GK270+28),"")</f>
      </c>
      <c r="FY270">
        <f>IF($GL270&gt;=29,INDEX($DG:$DG,$GK270+29),"")</f>
      </c>
      <c r="FZ270">
        <f>IF($GL270&gt;=30,INDEX($DG:$DG,$GK270+30),"")</f>
      </c>
      <c r="GA270">
        <f>IF($GL270&gt;=31,INDEX($DG:$DG,$GK270+31),"")</f>
      </c>
      <c r="GB270">
        <f>IF($GL270&gt;=32,INDEX($DG:$DG,$GK270+32),"")</f>
      </c>
      <c r="GC270">
        <f>IF($GL270&gt;=33,INDEX($DG:$DG,$GK270+33),"")</f>
      </c>
      <c r="GD270">
        <f>IF($GL270&gt;=34,INDEX($DG:$DG,$GK270+34),"")</f>
      </c>
      <c r="GE270">
        <f>IF($GL270&gt;=35,INDEX($DG:$DG,$GK270+35),"")</f>
      </c>
      <c r="GF270">
        <f>IF($GL270&gt;=36,INDEX($DG:$DG,$GK270+36),"")</f>
      </c>
      <c r="GG270">
        <f>IF($GL270&gt;=37,INDEX($DG:$DG,$GK270+37),"")</f>
      </c>
      <c r="GH270">
        <f>IF($GL270&gt;=38,INDEX($DG:$DG,$GK270+38),"")</f>
      </c>
      <c r="GI270">
        <f>IF($GL270&gt;=39,INDEX($DG:$DG,$GK270+39),"")</f>
      </c>
      <c r="GJ270">
        <f>IF($GL270&gt;=40,INDEX($DG:$DG,$GK270+40),"")</f>
      </c>
      <c r="GK270">
        <f>IFERROR(MATCH($DE270,$DF$2:$DF$166,0)+1,0)</f>
      </c>
      <c r="GL270">
        <f>IFERROR(INDEX($DH$2:$DH$166,MATCH($DE270,$DF$2:$DF$166,0)),0)</f>
      </c>
      <c r="GM270">
        <f>IFERROR(MATCH($H270,$DI$270:$EV$270,0),0)</f>
      </c>
      <c r="GN270">
        <f>IF($GM270&gt;0,INDEX($EW$270:$GJ$270,$GM270),"")</f>
      </c>
      <c r="GO270" t="s">
        <v>840</v>
      </c>
      <c r="GQ270">
        <f>IF($IZ270&gt;=1,INDEX($GO:$GO,$IY270+1),"")</f>
      </c>
      <c r="GR270">
        <f>IF($IZ270&gt;=2,INDEX($GO:$GO,$IY270+2),"")</f>
      </c>
      <c r="GS270">
        <f>IF($IZ270&gt;=3,INDEX($GO:$GO,$IY270+3),"")</f>
      </c>
      <c r="GT270">
        <f>IF($IZ270&gt;=4,INDEX($GO:$GO,$IY270+4),"")</f>
      </c>
      <c r="GU270">
        <f>IF($IZ270&gt;=5,INDEX($GO:$GO,$IY270+5),"")</f>
      </c>
      <c r="GV270">
        <f>IF($IZ270&gt;=6,INDEX($GO:$GO,$IY270+6),"")</f>
      </c>
      <c r="GW270">
        <f>IF($IZ270&gt;=7,INDEX($GO:$GO,$IY270+7),"")</f>
      </c>
      <c r="GX270">
        <f>IF($IZ270&gt;=8,INDEX($GO:$GO,$IY270+8),"")</f>
      </c>
      <c r="GY270">
        <f>IF($IZ270&gt;=9,INDEX($GO:$GO,$IY270+9),"")</f>
      </c>
      <c r="GZ270">
        <f>IF($IZ270&gt;=10,INDEX($GO:$GO,$IY270+10),"")</f>
      </c>
      <c r="HA270">
        <f>IF($IZ270&gt;=11,INDEX($GO:$GO,$IY270+11),"")</f>
      </c>
      <c r="HB270">
        <f>IF($IZ270&gt;=12,INDEX($GO:$GO,$IY270+12),"")</f>
      </c>
      <c r="HC270">
        <f>IF($IZ270&gt;=13,INDEX($GO:$GO,$IY270+13),"")</f>
      </c>
      <c r="HD270">
        <f>IF($IZ270&gt;=14,INDEX($GO:$GO,$IY270+14),"")</f>
      </c>
      <c r="HE270">
        <f>IF($IZ270&gt;=15,INDEX($GO:$GO,$IY270+15),"")</f>
      </c>
      <c r="HF270">
        <f>IF($IZ270&gt;=16,INDEX($GO:$GO,$IY270+16),"")</f>
      </c>
      <c r="HG270">
        <f>IF($IZ270&gt;=17,INDEX($GO:$GO,$IY270+17),"")</f>
      </c>
      <c r="HH270">
        <f>IF($IZ270&gt;=18,INDEX($GO:$GO,$IY270+18),"")</f>
      </c>
      <c r="HI270">
        <f>IF($IZ270&gt;=19,INDEX($GO:$GO,$IY270+19),"")</f>
      </c>
      <c r="HJ270">
        <f>IF($IZ270&gt;=20,INDEX($GO:$GO,$IY270+20),"")</f>
      </c>
      <c r="HK270">
        <f>IF($IZ270&gt;=21,INDEX($GO:$GO,$IY270+21),"")</f>
      </c>
      <c r="HL270">
        <f>IF($IZ270&gt;=22,INDEX($GO:$GO,$IY270+22),"")</f>
      </c>
      <c r="HM270">
        <f>IF($IZ270&gt;=23,INDEX($GO:$GO,$IY270+23),"")</f>
      </c>
      <c r="HN270">
        <f>IF($IZ270&gt;=24,INDEX($GO:$GO,$IY270+24),"")</f>
      </c>
      <c r="HO270">
        <f>IF($IZ270&gt;=25,INDEX($GO:$GO,$IY270+25),"")</f>
      </c>
      <c r="HP270">
        <f>IF($IZ270&gt;=26,INDEX($GO:$GO,$IY270+26),"")</f>
      </c>
      <c r="HQ270">
        <f>IF($IZ270&gt;=27,INDEX($GO:$GO,$IY270+27),"")</f>
      </c>
      <c r="HR270">
        <f>IF($IZ270&gt;=28,INDEX($GO:$GO,$IY270+28),"")</f>
      </c>
      <c r="HS270">
        <f>IF($IZ270&gt;=29,INDEX($GO:$GO,$IY270+29),"")</f>
      </c>
      <c r="HT270">
        <f>IF($IZ270&gt;=30,INDEX($GO:$GO,$IY270+30),"")</f>
      </c>
      <c r="HU270">
        <f>IF($IZ270&gt;=31,INDEX($GO:$GO,$IY270+31),"")</f>
      </c>
      <c r="HV270">
        <f>IF($IZ270&gt;=32,INDEX($GO:$GO,$IY270+32),"")</f>
      </c>
      <c r="HW270">
        <f>IF($IZ270&gt;=33,INDEX($GO:$GO,$IY270+33),"")</f>
      </c>
      <c r="HX270">
        <f>IF($IZ270&gt;=34,INDEX($GO:$GO,$IY270+34),"")</f>
      </c>
      <c r="HY270">
        <f>IF($IZ270&gt;=35,INDEX($GO:$GO,$IY270+35),"")</f>
      </c>
      <c r="HZ270">
        <f>IF($IZ270&gt;=36,INDEX($GO:$GO,$IY270+36),"")</f>
      </c>
      <c r="IA270">
        <f>IF($IZ270&gt;=37,INDEX($GO:$GO,$IY270+37),"")</f>
      </c>
      <c r="IB270">
        <f>IF($IZ270&gt;=38,INDEX($GO:$GO,$IY270+38),"")</f>
      </c>
      <c r="IC270">
        <f>IF($IZ270&gt;=39,INDEX($GO:$GO,$IY270+39),"")</f>
      </c>
      <c r="ID270">
        <f>IF($IZ270&gt;=40,INDEX($GO:$GO,$IY270+40),"")</f>
      </c>
      <c r="IE270">
        <f>IF($IZ270&gt;=41,INDEX($GO:$GO,$IY270+41),"")</f>
      </c>
      <c r="IF270">
        <f>IF($IZ270&gt;=42,INDEX($GO:$GO,$IY270+42),"")</f>
      </c>
      <c r="IG270">
        <f>IF($IZ270&gt;=43,INDEX($GO:$GO,$IY270+43),"")</f>
      </c>
      <c r="IH270">
        <f>IF($IZ270&gt;=44,INDEX($GO:$GO,$IY270+44),"")</f>
      </c>
      <c r="II270">
        <f>IF($IZ270&gt;=45,INDEX($GO:$GO,$IY270+45),"")</f>
      </c>
      <c r="IJ270">
        <f>IF($IZ270&gt;=46,INDEX($GO:$GO,$IY270+46),"")</f>
      </c>
      <c r="IK270">
        <f>IF($IZ270&gt;=47,INDEX($GO:$GO,$IY270+47),"")</f>
      </c>
      <c r="IL270">
        <f>IF($IZ270&gt;=48,INDEX($GO:$GO,$IY270+48),"")</f>
      </c>
      <c r="IM270">
        <f>IF($IZ270&gt;=49,INDEX($GO:$GO,$IY270+49),"")</f>
      </c>
      <c r="IN270">
        <f>IF($IZ270&gt;=50,INDEX($GO:$GO,$IY270+50),"")</f>
      </c>
      <c r="IO270">
        <f>IF($IZ270&gt;=51,INDEX($GO:$GO,$IY270+51),"")</f>
      </c>
      <c r="IP270">
        <f>IF($IZ270&gt;=52,INDEX($GO:$GO,$IY270+52),"")</f>
      </c>
      <c r="IQ270">
        <f>IF($IZ270&gt;=53,INDEX($GO:$GO,$IY270+53),"")</f>
      </c>
      <c r="IR270">
        <f>IF($IZ270&gt;=54,INDEX($GO:$GO,$IY270+54),"")</f>
      </c>
      <c r="IS270">
        <f>IF($IZ270&gt;=55,INDEX($GO:$GO,$IY270+55),"")</f>
      </c>
      <c r="IT270">
        <f>IF($IZ270&gt;=56,INDEX($GO:$GO,$IY270+56),"")</f>
      </c>
      <c r="IU270">
        <f>IF($IZ270&gt;=57,INDEX($GO:$GO,$IY270+57),"")</f>
      </c>
      <c r="IV270">
        <f>IF($IZ270&gt;=58,INDEX($GO:$GO,$IY270+58),"")</f>
      </c>
      <c r="IW270">
        <f>IF($IZ270&gt;=59,INDEX($GO:$GO,$IY270+59),"")</f>
      </c>
      <c r="IX270">
        <f>IF($IZ270&gt;=60,INDEX($GO:$GO,$IY270+60),"")</f>
      </c>
      <c r="IY270">
        <f>IFERROR(MATCH($GN270,$GO$2:$GO$827,0)+1,0)</f>
      </c>
      <c r="IZ270">
        <f>IFERROR(INDEX($GP$2:$GP$827,MATCH($GN270,$GO$2:$GO$827,0)),0)</f>
      </c>
      <c r="JA270" t="s">
        <v>23</v>
      </c>
      <c r="JB270" t="s">
        <v>23</v>
      </c>
    </row>
    <row r="271" spans="1:262" x14ac:dyDescent="0.25">
      <c r="F271" s="1"/>
      <c r="G271" s="1"/>
      <c r="H271" s="1"/>
      <c r="I271" s="1"/>
      <c r="J271" s="1">
        <f>IFERROR(IF(FIND(" - ",$F271)&gt;0,MID($F271,FIND(" - ",$F271)+3,LEN($F271)),""),"")</f>
      </c>
      <c r="L271" s="1"/>
      <c r="N271" t="s">
        <v>23</v>
      </c>
      <c r="P271">
        <f>IF(OR($N271="",$O271=""),"",IFERROR($N271/$O271,0))</f>
      </c>
      <c r="Q271">
        <f>IF($N271="","",
IF($G271="","",
IF(ISNUMBER(SEARCH("exempt",LOWER($G271))),0,
$N271*(VALUE(SUBSTITUTE($G271,"%",""))/100))))</f>
      </c>
      <c r="W271">
        <f>IF($N271="","",
SUM($N271,$Q271,$U271,$R271,$T271)-
IF($V271="",0,VALUE($V271)))</f>
      </c>
      <c r="AE271" t="s">
        <v>1088</v>
      </c>
      <c r="AJ271" t="s">
        <v>1089</v>
      </c>
      <c r="AM271">
        <f>IFERROR(LEFT($F271,FIND(" - ",$F271)-1),$F271)</f>
      </c>
      <c r="AP271">
        <f>IF($CE271&gt;=1,INDEX($AN:$AN,$CD271+1),"")</f>
      </c>
      <c r="AQ271">
        <f>IF($CE271&gt;=2,INDEX($AN:$AN,$CD271+2),"")</f>
      </c>
      <c r="AR271">
        <f>IF($CE271&gt;=3,INDEX($AN:$AN,$CD271+3),"")</f>
      </c>
      <c r="AS271">
        <f>IF($CE271&gt;=4,INDEX($AN:$AN,$CD271+4),"")</f>
      </c>
      <c r="AT271">
        <f>IF($CE271&gt;=5,INDEX($AN:$AN,$CD271+5),"")</f>
      </c>
      <c r="AU271">
        <f>IF($CE271&gt;=6,INDEX($AN:$AN,$CD271+6),"")</f>
      </c>
      <c r="AV271">
        <f>IF($CE271&gt;=7,INDEX($AN:$AN,$CD271+7),"")</f>
      </c>
      <c r="AW271">
        <f>IF($CE271&gt;=8,INDEX($AN:$AN,$CD271+8),"")</f>
      </c>
      <c r="AX271">
        <f>IF($CE271&gt;=9,INDEX($AN:$AN,$CD271+9),"")</f>
      </c>
      <c r="AY271">
        <f>IF($CE271&gt;=10,INDEX($AN:$AN,$CD271+10),"")</f>
      </c>
      <c r="AZ271">
        <f>IF($CE271&gt;=11,INDEX($AN:$AN,$CD271+11),"")</f>
      </c>
      <c r="BA271">
        <f>IF($CE271&gt;=12,INDEX($AN:$AN,$CD271+12),"")</f>
      </c>
      <c r="BB271">
        <f>IF($CE271&gt;=13,INDEX($AN:$AN,$CD271+13),"")</f>
      </c>
      <c r="BC271">
        <f>IF($CE271&gt;=14,INDEX($AN:$AN,$CD271+14),"")</f>
      </c>
      <c r="BD271">
        <f>IF($CE271&gt;=15,INDEX($AN:$AN,$CD271+15),"")</f>
      </c>
      <c r="BE271">
        <f>IF($CE271&gt;=16,INDEX($AN:$AN,$CD271+16),"")</f>
      </c>
      <c r="BF271">
        <f>IF($CE271&gt;=17,INDEX($AN:$AN,$CD271+17),"")</f>
      </c>
      <c r="BG271">
        <f>IF($CE271&gt;=18,INDEX($AN:$AN,$CD271+18),"")</f>
      </c>
      <c r="BH271">
        <f>IF($CE271&gt;=19,INDEX($AN:$AN,$CD271+19),"")</f>
      </c>
      <c r="BI271">
        <f>IF($CE271&gt;=20,INDEX($AN:$AN,$CD271+20),"")</f>
      </c>
      <c r="BJ271">
        <f>IF($CE271&gt;=21,INDEX($AN:$AN,$CD271+21),"")</f>
      </c>
      <c r="BK271">
        <f>IF($CE271&gt;=22,INDEX($AN:$AN,$CD271+22),"")</f>
      </c>
      <c r="BL271">
        <f>IF($CE271&gt;=23,INDEX($AN:$AN,$CD271+23),"")</f>
      </c>
      <c r="BM271">
        <f>IF($CE271&gt;=24,INDEX($AN:$AN,$CD271+24),"")</f>
      </c>
      <c r="BN271">
        <f>IF($CE271&gt;=25,INDEX($AN:$AN,$CD271+25),"")</f>
      </c>
      <c r="BO271">
        <f>IF($CE271&gt;=26,INDEX($AN:$AN,$CD271+26),"")</f>
      </c>
      <c r="BP271">
        <f>IF($CE271&gt;=27,INDEX($AN:$AN,$CD271+27),"")</f>
      </c>
      <c r="BQ271">
        <f>IF($CE271&gt;=28,INDEX($AN:$AN,$CD271+28),"")</f>
      </c>
      <c r="BR271">
        <f>IF($CE271&gt;=29,INDEX($AN:$AN,$CD271+29),"")</f>
      </c>
      <c r="BS271">
        <f>IF($CE271&gt;=30,INDEX($AN:$AN,$CD271+30),"")</f>
      </c>
      <c r="BT271">
        <f>IF($CE271&gt;=31,INDEX($AN:$AN,$CD271+31),"")</f>
      </c>
      <c r="BU271">
        <f>IF($CE271&gt;=32,INDEX($AN:$AN,$CD271+32),"")</f>
      </c>
      <c r="BV271">
        <f>IF($CE271&gt;=33,INDEX($AN:$AN,$CD271+33),"")</f>
      </c>
      <c r="BW271">
        <f>IF($CE271&gt;=34,INDEX($AN:$AN,$CD271+34),"")</f>
      </c>
      <c r="BX271">
        <f>IF($CE271&gt;=35,INDEX($AN:$AN,$CD271+35),"")</f>
      </c>
      <c r="BY271">
        <f>IF($CE271&gt;=36,INDEX($AN:$AN,$CD271+36),"")</f>
      </c>
      <c r="BZ271">
        <f>IF($CE271&gt;=37,INDEX($AN:$AN,$CD271+37),"")</f>
      </c>
      <c r="CA271">
        <f>IF($CE271&gt;=38,INDEX($AN:$AN,$CD271+38),"")</f>
      </c>
      <c r="CB271">
        <f>IF($CE271&gt;=39,INDEX($AN:$AN,$CD271+39),"")</f>
      </c>
      <c r="CC271">
        <f>IF($CE271&gt;=40,INDEX($AN:$AN,$CD271+40),"")</f>
      </c>
      <c r="CD271">
        <f>IFERROR(MATCH($AM271,$AN$2:$AN$133,0)+1,0)</f>
      </c>
      <c r="CE271">
        <f>IFERROR(INDEX($AO$2:$AO$133,MATCH($AM271,$AN$2:$AN$133,0)),0)</f>
      </c>
      <c r="CF271">
        <f>IFERROR(LEFT($K271,FIND(" - ",$K271)-1),$K271)</f>
      </c>
      <c r="CG271" t="s">
        <v>42</v>
      </c>
      <c r="CI271">
        <f>IF($DD271&gt;=1,INDEX($CG:$CG,$DC271+1),"")</f>
      </c>
      <c r="CJ271">
        <f>IF($DD271&gt;=2,INDEX($CG:$CG,$DC271+2),"")</f>
      </c>
      <c r="CK271">
        <f>IF($DD271&gt;=3,INDEX($CG:$CG,$DC271+3),"")</f>
      </c>
      <c r="CL271">
        <f>IF($DD271&gt;=4,INDEX($CG:$CG,$DC271+4),"")</f>
      </c>
      <c r="CM271">
        <f>IF($DD271&gt;=5,INDEX($CG:$CG,$DC271+5),"")</f>
      </c>
      <c r="CN271">
        <f>IF($DD271&gt;=6,INDEX($CG:$CG,$DC271+6),"")</f>
      </c>
      <c r="CO271">
        <f>IF($DD271&gt;=7,INDEX($CG:$CG,$DC271+7),"")</f>
      </c>
      <c r="CP271">
        <f>IF($DD271&gt;=8,INDEX($CG:$CG,$DC271+8),"")</f>
      </c>
      <c r="CQ271">
        <f>IF($DD271&gt;=9,INDEX($CG:$CG,$DC271+9),"")</f>
      </c>
      <c r="CR271">
        <f>IF($DD271&gt;=10,INDEX($CG:$CG,$DC271+10),"")</f>
      </c>
      <c r="CS271">
        <f>IF($DD271&gt;=11,INDEX($CG:$CG,$DC271+11),"")</f>
      </c>
      <c r="CT271">
        <f>IF($DD271&gt;=12,INDEX($CG:$CG,$DC271+12),"")</f>
      </c>
      <c r="CU271">
        <f>IF($DD271&gt;=13,INDEX($CG:$CG,$DC271+13),"")</f>
      </c>
      <c r="CV271">
        <f>IF($DD271&gt;=14,INDEX($CG:$CG,$DC271+14),"")</f>
      </c>
      <c r="CW271">
        <f>IF($DD271&gt;=15,INDEX($CG:$CG,$DC271+15),"")</f>
      </c>
      <c r="CX271">
        <f>IF($DD271&gt;=16,INDEX($CG:$CG,$DC271+16),"")</f>
      </c>
      <c r="CY271">
        <f>IF($DD271&gt;=17,INDEX($CG:$CG,$DC271+17),"")</f>
      </c>
      <c r="CZ271">
        <f>IF($DD271&gt;=18,INDEX($CG:$CG,$DC271+18),"")</f>
      </c>
      <c r="DA271">
        <f>IF($DD271&gt;=19,INDEX($CG:$CG,$DC271+19),"")</f>
      </c>
      <c r="DB271">
        <f>IF($DD271&gt;=20,INDEX($CG:$CG,$DC271+20),"")</f>
      </c>
      <c r="DC271">
        <f>IFERROR(MATCH($CF271,$CG$2:$CG$1558,0)+1,0)</f>
      </c>
      <c r="DD271">
        <f>IFERROR(INDEX($CH$2:$CH$1558,MATCH($CF271,$CG$2:$CG$1558,0)),0)</f>
      </c>
      <c r="DE271">
        <f>IFERROR(INDEX($AL:$AL,MATCH($G271,$AK:$AK,0))&amp;"","")</f>
      </c>
      <c r="DI271">
        <f>IF($GL271&gt;=1,INDEX($DF:$DF,$GK271+1),"")</f>
      </c>
      <c r="DJ271">
        <f>IF($GL271&gt;=2,INDEX($DF:$DF,$GK271+2),"")</f>
      </c>
      <c r="DK271">
        <f>IF($GL271&gt;=3,INDEX($DF:$DF,$GK271+3),"")</f>
      </c>
      <c r="DL271">
        <f>IF($GL271&gt;=4,INDEX($DF:$DF,$GK271+4),"")</f>
      </c>
      <c r="DM271">
        <f>IF($GL271&gt;=5,INDEX($DF:$DF,$GK271+5),"")</f>
      </c>
      <c r="DN271">
        <f>IF($GL271&gt;=6,INDEX($DF:$DF,$GK271+6),"")</f>
      </c>
      <c r="DO271">
        <f>IF($GL271&gt;=7,INDEX($DF:$DF,$GK271+7),"")</f>
      </c>
      <c r="DP271">
        <f>IF($GL271&gt;=8,INDEX($DF:$DF,$GK271+8),"")</f>
      </c>
      <c r="DQ271">
        <f>IF($GL271&gt;=9,INDEX($DF:$DF,$GK271+9),"")</f>
      </c>
      <c r="DR271">
        <f>IF($GL271&gt;=10,INDEX($DF:$DF,$GK271+10),"")</f>
      </c>
      <c r="DS271">
        <f>IF($GL271&gt;=11,INDEX($DF:$DF,$GK271+11),"")</f>
      </c>
      <c r="DT271">
        <f>IF($GL271&gt;=12,INDEX($DF:$DF,$GK271+12),"")</f>
      </c>
      <c r="DU271">
        <f>IF($GL271&gt;=13,INDEX($DF:$DF,$GK271+13),"")</f>
      </c>
      <c r="DV271">
        <f>IF($GL271&gt;=14,INDEX($DF:$DF,$GK271+14),"")</f>
      </c>
      <c r="DW271">
        <f>IF($GL271&gt;=15,INDEX($DF:$DF,$GK271+15),"")</f>
      </c>
      <c r="DX271">
        <f>IF($GL271&gt;=16,INDEX($DF:$DF,$GK271+16),"")</f>
      </c>
      <c r="DY271">
        <f>IF($GL271&gt;=17,INDEX($DF:$DF,$GK271+17),"")</f>
      </c>
      <c r="DZ271">
        <f>IF($GL271&gt;=18,INDEX($DF:$DF,$GK271+18),"")</f>
      </c>
      <c r="EA271">
        <f>IF($GL271&gt;=19,INDEX($DF:$DF,$GK271+19),"")</f>
      </c>
      <c r="EB271">
        <f>IF($GL271&gt;=20,INDEX($DF:$DF,$GK271+20),"")</f>
      </c>
      <c r="EC271">
        <f>IF($GL271&gt;=21,INDEX($DF:$DF,$GK271+21),"")</f>
      </c>
      <c r="ED271">
        <f>IF($GL271&gt;=22,INDEX($DF:$DF,$GK271+22),"")</f>
      </c>
      <c r="EE271">
        <f>IF($GL271&gt;=23,INDEX($DF:$DF,$GK271+23),"")</f>
      </c>
      <c r="EF271">
        <f>IF($GL271&gt;=24,INDEX($DF:$DF,$GK271+24),"")</f>
      </c>
      <c r="EG271">
        <f>IF($GL271&gt;=25,INDEX($DF:$DF,$GK271+25),"")</f>
      </c>
      <c r="EH271">
        <f>IF($GL271&gt;=26,INDEX($DF:$DF,$GK271+26),"")</f>
      </c>
      <c r="EI271">
        <f>IF($GL271&gt;=27,INDEX($DF:$DF,$GK271+27),"")</f>
      </c>
      <c r="EJ271">
        <f>IF($GL271&gt;=28,INDEX($DF:$DF,$GK271+28),"")</f>
      </c>
      <c r="EK271">
        <f>IF($GL271&gt;=29,INDEX($DF:$DF,$GK271+29),"")</f>
      </c>
      <c r="EL271">
        <f>IF($GL271&gt;=30,INDEX($DF:$DF,$GK271+30),"")</f>
      </c>
      <c r="EM271">
        <f>IF($GL271&gt;=31,INDEX($DF:$DF,$GK271+31),"")</f>
      </c>
      <c r="EN271">
        <f>IF($GL271&gt;=32,INDEX($DF:$DF,$GK271+32),"")</f>
      </c>
      <c r="EO271">
        <f>IF($GL271&gt;=33,INDEX($DF:$DF,$GK271+33),"")</f>
      </c>
      <c r="EP271">
        <f>IF($GL271&gt;=34,INDEX($DF:$DF,$GK271+34),"")</f>
      </c>
      <c r="EQ271">
        <f>IF($GL271&gt;=35,INDEX($DF:$DF,$GK271+35),"")</f>
      </c>
      <c r="ER271">
        <f>IF($GL271&gt;=36,INDEX($DF:$DF,$GK271+36),"")</f>
      </c>
      <c r="ES271">
        <f>IF($GL271&gt;=37,INDEX($DF:$DF,$GK271+37),"")</f>
      </c>
      <c r="ET271">
        <f>IF($GL271&gt;=38,INDEX($DF:$DF,$GK271+38),"")</f>
      </c>
      <c r="EU271">
        <f>IF($GL271&gt;=39,INDEX($DF:$DF,$GK271+39),"")</f>
      </c>
      <c r="EV271">
        <f>IF($GL271&gt;=40,INDEX($DF:$DF,$GK271+40),"")</f>
      </c>
      <c r="EW271">
        <f>IF($GL271&gt;=1,INDEX($DG:$DG,$GK271+1),"")</f>
      </c>
      <c r="EX271">
        <f>IF($GL271&gt;=2,INDEX($DG:$DG,$GK271+2),"")</f>
      </c>
      <c r="EY271">
        <f>IF($GL271&gt;=3,INDEX($DG:$DG,$GK271+3),"")</f>
      </c>
      <c r="EZ271">
        <f>IF($GL271&gt;=4,INDEX($DG:$DG,$GK271+4),"")</f>
      </c>
      <c r="FA271">
        <f>IF($GL271&gt;=5,INDEX($DG:$DG,$GK271+5),"")</f>
      </c>
      <c r="FB271">
        <f>IF($GL271&gt;=6,INDEX($DG:$DG,$GK271+6),"")</f>
      </c>
      <c r="FC271">
        <f>IF($GL271&gt;=7,INDEX($DG:$DG,$GK271+7),"")</f>
      </c>
      <c r="FD271">
        <f>IF($GL271&gt;=8,INDEX($DG:$DG,$GK271+8),"")</f>
      </c>
      <c r="FE271">
        <f>IF($GL271&gt;=9,INDEX($DG:$DG,$GK271+9),"")</f>
      </c>
      <c r="FF271">
        <f>IF($GL271&gt;=10,INDEX($DG:$DG,$GK271+10),"")</f>
      </c>
      <c r="FG271">
        <f>IF($GL271&gt;=11,INDEX($DG:$DG,$GK271+11),"")</f>
      </c>
      <c r="FH271">
        <f>IF($GL271&gt;=12,INDEX($DG:$DG,$GK271+12),"")</f>
      </c>
      <c r="FI271">
        <f>IF($GL271&gt;=13,INDEX($DG:$DG,$GK271+13),"")</f>
      </c>
      <c r="FJ271">
        <f>IF($GL271&gt;=14,INDEX($DG:$DG,$GK271+14),"")</f>
      </c>
      <c r="FK271">
        <f>IF($GL271&gt;=15,INDEX($DG:$DG,$GK271+15),"")</f>
      </c>
      <c r="FL271">
        <f>IF($GL271&gt;=16,INDEX($DG:$DG,$GK271+16),"")</f>
      </c>
      <c r="FM271">
        <f>IF($GL271&gt;=17,INDEX($DG:$DG,$GK271+17),"")</f>
      </c>
      <c r="FN271">
        <f>IF($GL271&gt;=18,INDEX($DG:$DG,$GK271+18),"")</f>
      </c>
      <c r="FO271">
        <f>IF($GL271&gt;=19,INDEX($DG:$DG,$GK271+19),"")</f>
      </c>
      <c r="FP271">
        <f>IF($GL271&gt;=20,INDEX($DG:$DG,$GK271+20),"")</f>
      </c>
      <c r="FQ271">
        <f>IF($GL271&gt;=21,INDEX($DG:$DG,$GK271+21),"")</f>
      </c>
      <c r="FR271">
        <f>IF($GL271&gt;=22,INDEX($DG:$DG,$GK271+22),"")</f>
      </c>
      <c r="FS271">
        <f>IF($GL271&gt;=23,INDEX($DG:$DG,$GK271+23),"")</f>
      </c>
      <c r="FT271">
        <f>IF($GL271&gt;=24,INDEX($DG:$DG,$GK271+24),"")</f>
      </c>
      <c r="FU271">
        <f>IF($GL271&gt;=25,INDEX($DG:$DG,$GK271+25),"")</f>
      </c>
      <c r="FV271">
        <f>IF($GL271&gt;=26,INDEX($DG:$DG,$GK271+26),"")</f>
      </c>
      <c r="FW271">
        <f>IF($GL271&gt;=27,INDEX($DG:$DG,$GK271+27),"")</f>
      </c>
      <c r="FX271">
        <f>IF($GL271&gt;=28,INDEX($DG:$DG,$GK271+28),"")</f>
      </c>
      <c r="FY271">
        <f>IF($GL271&gt;=29,INDEX($DG:$DG,$GK271+29),"")</f>
      </c>
      <c r="FZ271">
        <f>IF($GL271&gt;=30,INDEX($DG:$DG,$GK271+30),"")</f>
      </c>
      <c r="GA271">
        <f>IF($GL271&gt;=31,INDEX($DG:$DG,$GK271+31),"")</f>
      </c>
      <c r="GB271">
        <f>IF($GL271&gt;=32,INDEX($DG:$DG,$GK271+32),"")</f>
      </c>
      <c r="GC271">
        <f>IF($GL271&gt;=33,INDEX($DG:$DG,$GK271+33),"")</f>
      </c>
      <c r="GD271">
        <f>IF($GL271&gt;=34,INDEX($DG:$DG,$GK271+34),"")</f>
      </c>
      <c r="GE271">
        <f>IF($GL271&gt;=35,INDEX($DG:$DG,$GK271+35),"")</f>
      </c>
      <c r="GF271">
        <f>IF($GL271&gt;=36,INDEX($DG:$DG,$GK271+36),"")</f>
      </c>
      <c r="GG271">
        <f>IF($GL271&gt;=37,INDEX($DG:$DG,$GK271+37),"")</f>
      </c>
      <c r="GH271">
        <f>IF($GL271&gt;=38,INDEX($DG:$DG,$GK271+38),"")</f>
      </c>
      <c r="GI271">
        <f>IF($GL271&gt;=39,INDEX($DG:$DG,$GK271+39),"")</f>
      </c>
      <c r="GJ271">
        <f>IF($GL271&gt;=40,INDEX($DG:$DG,$GK271+40),"")</f>
      </c>
      <c r="GK271">
        <f>IFERROR(MATCH($DE271,$DF$2:$DF$166,0)+1,0)</f>
      </c>
      <c r="GL271">
        <f>IFERROR(INDEX($DH$2:$DH$166,MATCH($DE271,$DF$2:$DF$166,0)),0)</f>
      </c>
      <c r="GM271">
        <f>IFERROR(MATCH($H271,$DI$271:$EV$271,0),0)</f>
      </c>
      <c r="GN271">
        <f>IF($GM271&gt;0,INDEX($EW$271:$GJ$271,$GM271),"")</f>
      </c>
      <c r="GO271" t="s">
        <v>842</v>
      </c>
      <c r="GQ271">
        <f>IF($IZ271&gt;=1,INDEX($GO:$GO,$IY271+1),"")</f>
      </c>
      <c r="GR271">
        <f>IF($IZ271&gt;=2,INDEX($GO:$GO,$IY271+2),"")</f>
      </c>
      <c r="GS271">
        <f>IF($IZ271&gt;=3,INDEX($GO:$GO,$IY271+3),"")</f>
      </c>
      <c r="GT271">
        <f>IF($IZ271&gt;=4,INDEX($GO:$GO,$IY271+4),"")</f>
      </c>
      <c r="GU271">
        <f>IF($IZ271&gt;=5,INDEX($GO:$GO,$IY271+5),"")</f>
      </c>
      <c r="GV271">
        <f>IF($IZ271&gt;=6,INDEX($GO:$GO,$IY271+6),"")</f>
      </c>
      <c r="GW271">
        <f>IF($IZ271&gt;=7,INDEX($GO:$GO,$IY271+7),"")</f>
      </c>
      <c r="GX271">
        <f>IF($IZ271&gt;=8,INDEX($GO:$GO,$IY271+8),"")</f>
      </c>
      <c r="GY271">
        <f>IF($IZ271&gt;=9,INDEX($GO:$GO,$IY271+9),"")</f>
      </c>
      <c r="GZ271">
        <f>IF($IZ271&gt;=10,INDEX($GO:$GO,$IY271+10),"")</f>
      </c>
      <c r="HA271">
        <f>IF($IZ271&gt;=11,INDEX($GO:$GO,$IY271+11),"")</f>
      </c>
      <c r="HB271">
        <f>IF($IZ271&gt;=12,INDEX($GO:$GO,$IY271+12),"")</f>
      </c>
      <c r="HC271">
        <f>IF($IZ271&gt;=13,INDEX($GO:$GO,$IY271+13),"")</f>
      </c>
      <c r="HD271">
        <f>IF($IZ271&gt;=14,INDEX($GO:$GO,$IY271+14),"")</f>
      </c>
      <c r="HE271">
        <f>IF($IZ271&gt;=15,INDEX($GO:$GO,$IY271+15),"")</f>
      </c>
      <c r="HF271">
        <f>IF($IZ271&gt;=16,INDEX($GO:$GO,$IY271+16),"")</f>
      </c>
      <c r="HG271">
        <f>IF($IZ271&gt;=17,INDEX($GO:$GO,$IY271+17),"")</f>
      </c>
      <c r="HH271">
        <f>IF($IZ271&gt;=18,INDEX($GO:$GO,$IY271+18),"")</f>
      </c>
      <c r="HI271">
        <f>IF($IZ271&gt;=19,INDEX($GO:$GO,$IY271+19),"")</f>
      </c>
      <c r="HJ271">
        <f>IF($IZ271&gt;=20,INDEX($GO:$GO,$IY271+20),"")</f>
      </c>
      <c r="HK271">
        <f>IF($IZ271&gt;=21,INDEX($GO:$GO,$IY271+21),"")</f>
      </c>
      <c r="HL271">
        <f>IF($IZ271&gt;=22,INDEX($GO:$GO,$IY271+22),"")</f>
      </c>
      <c r="HM271">
        <f>IF($IZ271&gt;=23,INDEX($GO:$GO,$IY271+23),"")</f>
      </c>
      <c r="HN271">
        <f>IF($IZ271&gt;=24,INDEX($GO:$GO,$IY271+24),"")</f>
      </c>
      <c r="HO271">
        <f>IF($IZ271&gt;=25,INDEX($GO:$GO,$IY271+25),"")</f>
      </c>
      <c r="HP271">
        <f>IF($IZ271&gt;=26,INDEX($GO:$GO,$IY271+26),"")</f>
      </c>
      <c r="HQ271">
        <f>IF($IZ271&gt;=27,INDEX($GO:$GO,$IY271+27),"")</f>
      </c>
      <c r="HR271">
        <f>IF($IZ271&gt;=28,INDEX($GO:$GO,$IY271+28),"")</f>
      </c>
      <c r="HS271">
        <f>IF($IZ271&gt;=29,INDEX($GO:$GO,$IY271+29),"")</f>
      </c>
      <c r="HT271">
        <f>IF($IZ271&gt;=30,INDEX($GO:$GO,$IY271+30),"")</f>
      </c>
      <c r="HU271">
        <f>IF($IZ271&gt;=31,INDEX($GO:$GO,$IY271+31),"")</f>
      </c>
      <c r="HV271">
        <f>IF($IZ271&gt;=32,INDEX($GO:$GO,$IY271+32),"")</f>
      </c>
      <c r="HW271">
        <f>IF($IZ271&gt;=33,INDEX($GO:$GO,$IY271+33),"")</f>
      </c>
      <c r="HX271">
        <f>IF($IZ271&gt;=34,INDEX($GO:$GO,$IY271+34),"")</f>
      </c>
      <c r="HY271">
        <f>IF($IZ271&gt;=35,INDEX($GO:$GO,$IY271+35),"")</f>
      </c>
      <c r="HZ271">
        <f>IF($IZ271&gt;=36,INDEX($GO:$GO,$IY271+36),"")</f>
      </c>
      <c r="IA271">
        <f>IF($IZ271&gt;=37,INDEX($GO:$GO,$IY271+37),"")</f>
      </c>
      <c r="IB271">
        <f>IF($IZ271&gt;=38,INDEX($GO:$GO,$IY271+38),"")</f>
      </c>
      <c r="IC271">
        <f>IF($IZ271&gt;=39,INDEX($GO:$GO,$IY271+39),"")</f>
      </c>
      <c r="ID271">
        <f>IF($IZ271&gt;=40,INDEX($GO:$GO,$IY271+40),"")</f>
      </c>
      <c r="IE271">
        <f>IF($IZ271&gt;=41,INDEX($GO:$GO,$IY271+41),"")</f>
      </c>
      <c r="IF271">
        <f>IF($IZ271&gt;=42,INDEX($GO:$GO,$IY271+42),"")</f>
      </c>
      <c r="IG271">
        <f>IF($IZ271&gt;=43,INDEX($GO:$GO,$IY271+43),"")</f>
      </c>
      <c r="IH271">
        <f>IF($IZ271&gt;=44,INDEX($GO:$GO,$IY271+44),"")</f>
      </c>
      <c r="II271">
        <f>IF($IZ271&gt;=45,INDEX($GO:$GO,$IY271+45),"")</f>
      </c>
      <c r="IJ271">
        <f>IF($IZ271&gt;=46,INDEX($GO:$GO,$IY271+46),"")</f>
      </c>
      <c r="IK271">
        <f>IF($IZ271&gt;=47,INDEX($GO:$GO,$IY271+47),"")</f>
      </c>
      <c r="IL271">
        <f>IF($IZ271&gt;=48,INDEX($GO:$GO,$IY271+48),"")</f>
      </c>
      <c r="IM271">
        <f>IF($IZ271&gt;=49,INDEX($GO:$GO,$IY271+49),"")</f>
      </c>
      <c r="IN271">
        <f>IF($IZ271&gt;=50,INDEX($GO:$GO,$IY271+50),"")</f>
      </c>
      <c r="IO271">
        <f>IF($IZ271&gt;=51,INDEX($GO:$GO,$IY271+51),"")</f>
      </c>
      <c r="IP271">
        <f>IF($IZ271&gt;=52,INDEX($GO:$GO,$IY271+52),"")</f>
      </c>
      <c r="IQ271">
        <f>IF($IZ271&gt;=53,INDEX($GO:$GO,$IY271+53),"")</f>
      </c>
      <c r="IR271">
        <f>IF($IZ271&gt;=54,INDEX($GO:$GO,$IY271+54),"")</f>
      </c>
      <c r="IS271">
        <f>IF($IZ271&gt;=55,INDEX($GO:$GO,$IY271+55),"")</f>
      </c>
      <c r="IT271">
        <f>IF($IZ271&gt;=56,INDEX($GO:$GO,$IY271+56),"")</f>
      </c>
      <c r="IU271">
        <f>IF($IZ271&gt;=57,INDEX($GO:$GO,$IY271+57),"")</f>
      </c>
      <c r="IV271">
        <f>IF($IZ271&gt;=58,INDEX($GO:$GO,$IY271+58),"")</f>
      </c>
      <c r="IW271">
        <f>IF($IZ271&gt;=59,INDEX($GO:$GO,$IY271+59),"")</f>
      </c>
      <c r="IX271">
        <f>IF($IZ271&gt;=60,INDEX($GO:$GO,$IY271+60),"")</f>
      </c>
      <c r="IY271">
        <f>IFERROR(MATCH($GN271,$GO$2:$GO$827,0)+1,0)</f>
      </c>
      <c r="IZ271">
        <f>IFERROR(INDEX($GP$2:$GP$827,MATCH($GN271,$GO$2:$GO$827,0)),0)</f>
      </c>
      <c r="JA271" t="s">
        <v>23</v>
      </c>
      <c r="JB271" t="s">
        <v>23</v>
      </c>
    </row>
    <row r="272" spans="1:262" x14ac:dyDescent="0.25">
      <c r="F272" s="1"/>
      <c r="G272" s="1"/>
      <c r="H272" s="1"/>
      <c r="I272" s="1"/>
      <c r="J272" s="1">
        <f>IFERROR(IF(FIND(" - ",$F272)&gt;0,MID($F272,FIND(" - ",$F272)+3,LEN($F272)),""),"")</f>
      </c>
      <c r="L272" s="1"/>
      <c r="N272" t="s">
        <v>23</v>
      </c>
      <c r="P272">
        <f>IF(OR($N272="",$O272=""),"",IFERROR($N272/$O272,0))</f>
      </c>
      <c r="Q272">
        <f>IF($N272="","",
IF($G272="","",
IF(ISNUMBER(SEARCH("exempt",LOWER($G272))),0,
$N272*(VALUE(SUBSTITUTE($G272,"%",""))/100))))</f>
      </c>
      <c r="W272">
        <f>IF($N272="","",
SUM($N272,$Q272,$U272,$R272,$T272)-
IF($V272="",0,VALUE($V272)))</f>
      </c>
      <c r="AE272" t="s">
        <v>1090</v>
      </c>
      <c r="AJ272" t="s">
        <v>1091</v>
      </c>
      <c r="AM272">
        <f>IFERROR(LEFT($F272,FIND(" - ",$F272)-1),$F272)</f>
      </c>
      <c r="AP272">
        <f>IF($CE272&gt;=1,INDEX($AN:$AN,$CD272+1),"")</f>
      </c>
      <c r="AQ272">
        <f>IF($CE272&gt;=2,INDEX($AN:$AN,$CD272+2),"")</f>
      </c>
      <c r="AR272">
        <f>IF($CE272&gt;=3,INDEX($AN:$AN,$CD272+3),"")</f>
      </c>
      <c r="AS272">
        <f>IF($CE272&gt;=4,INDEX($AN:$AN,$CD272+4),"")</f>
      </c>
      <c r="AT272">
        <f>IF($CE272&gt;=5,INDEX($AN:$AN,$CD272+5),"")</f>
      </c>
      <c r="AU272">
        <f>IF($CE272&gt;=6,INDEX($AN:$AN,$CD272+6),"")</f>
      </c>
      <c r="AV272">
        <f>IF($CE272&gt;=7,INDEX($AN:$AN,$CD272+7),"")</f>
      </c>
      <c r="AW272">
        <f>IF($CE272&gt;=8,INDEX($AN:$AN,$CD272+8),"")</f>
      </c>
      <c r="AX272">
        <f>IF($CE272&gt;=9,INDEX($AN:$AN,$CD272+9),"")</f>
      </c>
      <c r="AY272">
        <f>IF($CE272&gt;=10,INDEX($AN:$AN,$CD272+10),"")</f>
      </c>
      <c r="AZ272">
        <f>IF($CE272&gt;=11,INDEX($AN:$AN,$CD272+11),"")</f>
      </c>
      <c r="BA272">
        <f>IF($CE272&gt;=12,INDEX($AN:$AN,$CD272+12),"")</f>
      </c>
      <c r="BB272">
        <f>IF($CE272&gt;=13,INDEX($AN:$AN,$CD272+13),"")</f>
      </c>
      <c r="BC272">
        <f>IF($CE272&gt;=14,INDEX($AN:$AN,$CD272+14),"")</f>
      </c>
      <c r="BD272">
        <f>IF($CE272&gt;=15,INDEX($AN:$AN,$CD272+15),"")</f>
      </c>
      <c r="BE272">
        <f>IF($CE272&gt;=16,INDEX($AN:$AN,$CD272+16),"")</f>
      </c>
      <c r="BF272">
        <f>IF($CE272&gt;=17,INDEX($AN:$AN,$CD272+17),"")</f>
      </c>
      <c r="BG272">
        <f>IF($CE272&gt;=18,INDEX($AN:$AN,$CD272+18),"")</f>
      </c>
      <c r="BH272">
        <f>IF($CE272&gt;=19,INDEX($AN:$AN,$CD272+19),"")</f>
      </c>
      <c r="BI272">
        <f>IF($CE272&gt;=20,INDEX($AN:$AN,$CD272+20),"")</f>
      </c>
      <c r="BJ272">
        <f>IF($CE272&gt;=21,INDEX($AN:$AN,$CD272+21),"")</f>
      </c>
      <c r="BK272">
        <f>IF($CE272&gt;=22,INDEX($AN:$AN,$CD272+22),"")</f>
      </c>
      <c r="BL272">
        <f>IF($CE272&gt;=23,INDEX($AN:$AN,$CD272+23),"")</f>
      </c>
      <c r="BM272">
        <f>IF($CE272&gt;=24,INDEX($AN:$AN,$CD272+24),"")</f>
      </c>
      <c r="BN272">
        <f>IF($CE272&gt;=25,INDEX($AN:$AN,$CD272+25),"")</f>
      </c>
      <c r="BO272">
        <f>IF($CE272&gt;=26,INDEX($AN:$AN,$CD272+26),"")</f>
      </c>
      <c r="BP272">
        <f>IF($CE272&gt;=27,INDEX($AN:$AN,$CD272+27),"")</f>
      </c>
      <c r="BQ272">
        <f>IF($CE272&gt;=28,INDEX($AN:$AN,$CD272+28),"")</f>
      </c>
      <c r="BR272">
        <f>IF($CE272&gt;=29,INDEX($AN:$AN,$CD272+29),"")</f>
      </c>
      <c r="BS272">
        <f>IF($CE272&gt;=30,INDEX($AN:$AN,$CD272+30),"")</f>
      </c>
      <c r="BT272">
        <f>IF($CE272&gt;=31,INDEX($AN:$AN,$CD272+31),"")</f>
      </c>
      <c r="BU272">
        <f>IF($CE272&gt;=32,INDEX($AN:$AN,$CD272+32),"")</f>
      </c>
      <c r="BV272">
        <f>IF($CE272&gt;=33,INDEX($AN:$AN,$CD272+33),"")</f>
      </c>
      <c r="BW272">
        <f>IF($CE272&gt;=34,INDEX($AN:$AN,$CD272+34),"")</f>
      </c>
      <c r="BX272">
        <f>IF($CE272&gt;=35,INDEX($AN:$AN,$CD272+35),"")</f>
      </c>
      <c r="BY272">
        <f>IF($CE272&gt;=36,INDEX($AN:$AN,$CD272+36),"")</f>
      </c>
      <c r="BZ272">
        <f>IF($CE272&gt;=37,INDEX($AN:$AN,$CD272+37),"")</f>
      </c>
      <c r="CA272">
        <f>IF($CE272&gt;=38,INDEX($AN:$AN,$CD272+38),"")</f>
      </c>
      <c r="CB272">
        <f>IF($CE272&gt;=39,INDEX($AN:$AN,$CD272+39),"")</f>
      </c>
      <c r="CC272">
        <f>IF($CE272&gt;=40,INDEX($AN:$AN,$CD272+40),"")</f>
      </c>
      <c r="CD272">
        <f>IFERROR(MATCH($AM272,$AN$2:$AN$133,0)+1,0)</f>
      </c>
      <c r="CE272">
        <f>IFERROR(INDEX($AO$2:$AO$133,MATCH($AM272,$AN$2:$AN$133,0)),0)</f>
      </c>
      <c r="CF272">
        <f>IFERROR(LEFT($K272,FIND(" - ",$K272)-1),$K272)</f>
      </c>
      <c r="CG272" t="s">
        <v>80</v>
      </c>
      <c r="CI272">
        <f>IF($DD272&gt;=1,INDEX($CG:$CG,$DC272+1),"")</f>
      </c>
      <c r="CJ272">
        <f>IF($DD272&gt;=2,INDEX($CG:$CG,$DC272+2),"")</f>
      </c>
      <c r="CK272">
        <f>IF($DD272&gt;=3,INDEX($CG:$CG,$DC272+3),"")</f>
      </c>
      <c r="CL272">
        <f>IF($DD272&gt;=4,INDEX($CG:$CG,$DC272+4),"")</f>
      </c>
      <c r="CM272">
        <f>IF($DD272&gt;=5,INDEX($CG:$CG,$DC272+5),"")</f>
      </c>
      <c r="CN272">
        <f>IF($DD272&gt;=6,INDEX($CG:$CG,$DC272+6),"")</f>
      </c>
      <c r="CO272">
        <f>IF($DD272&gt;=7,INDEX($CG:$CG,$DC272+7),"")</f>
      </c>
      <c r="CP272">
        <f>IF($DD272&gt;=8,INDEX($CG:$CG,$DC272+8),"")</f>
      </c>
      <c r="CQ272">
        <f>IF($DD272&gt;=9,INDEX($CG:$CG,$DC272+9),"")</f>
      </c>
      <c r="CR272">
        <f>IF($DD272&gt;=10,INDEX($CG:$CG,$DC272+10),"")</f>
      </c>
      <c r="CS272">
        <f>IF($DD272&gt;=11,INDEX($CG:$CG,$DC272+11),"")</f>
      </c>
      <c r="CT272">
        <f>IF($DD272&gt;=12,INDEX($CG:$CG,$DC272+12),"")</f>
      </c>
      <c r="CU272">
        <f>IF($DD272&gt;=13,INDEX($CG:$CG,$DC272+13),"")</f>
      </c>
      <c r="CV272">
        <f>IF($DD272&gt;=14,INDEX($CG:$CG,$DC272+14),"")</f>
      </c>
      <c r="CW272">
        <f>IF($DD272&gt;=15,INDEX($CG:$CG,$DC272+15),"")</f>
      </c>
      <c r="CX272">
        <f>IF($DD272&gt;=16,INDEX($CG:$CG,$DC272+16),"")</f>
      </c>
      <c r="CY272">
        <f>IF($DD272&gt;=17,INDEX($CG:$CG,$DC272+17),"")</f>
      </c>
      <c r="CZ272">
        <f>IF($DD272&gt;=18,INDEX($CG:$CG,$DC272+18),"")</f>
      </c>
      <c r="DA272">
        <f>IF($DD272&gt;=19,INDEX($CG:$CG,$DC272+19),"")</f>
      </c>
      <c r="DB272">
        <f>IF($DD272&gt;=20,INDEX($CG:$CG,$DC272+20),"")</f>
      </c>
      <c r="DC272">
        <f>IFERROR(MATCH($CF272,$CG$2:$CG$1558,0)+1,0)</f>
      </c>
      <c r="DD272">
        <f>IFERROR(INDEX($CH$2:$CH$1558,MATCH($CF272,$CG$2:$CG$1558,0)),0)</f>
      </c>
      <c r="DE272">
        <f>IFERROR(INDEX($AL:$AL,MATCH($G272,$AK:$AK,0))&amp;"","")</f>
      </c>
      <c r="DI272">
        <f>IF($GL272&gt;=1,INDEX($DF:$DF,$GK272+1),"")</f>
      </c>
      <c r="DJ272">
        <f>IF($GL272&gt;=2,INDEX($DF:$DF,$GK272+2),"")</f>
      </c>
      <c r="DK272">
        <f>IF($GL272&gt;=3,INDEX($DF:$DF,$GK272+3),"")</f>
      </c>
      <c r="DL272">
        <f>IF($GL272&gt;=4,INDEX($DF:$DF,$GK272+4),"")</f>
      </c>
      <c r="DM272">
        <f>IF($GL272&gt;=5,INDEX($DF:$DF,$GK272+5),"")</f>
      </c>
      <c r="DN272">
        <f>IF($GL272&gt;=6,INDEX($DF:$DF,$GK272+6),"")</f>
      </c>
      <c r="DO272">
        <f>IF($GL272&gt;=7,INDEX($DF:$DF,$GK272+7),"")</f>
      </c>
      <c r="DP272">
        <f>IF($GL272&gt;=8,INDEX($DF:$DF,$GK272+8),"")</f>
      </c>
      <c r="DQ272">
        <f>IF($GL272&gt;=9,INDEX($DF:$DF,$GK272+9),"")</f>
      </c>
      <c r="DR272">
        <f>IF($GL272&gt;=10,INDEX($DF:$DF,$GK272+10),"")</f>
      </c>
      <c r="DS272">
        <f>IF($GL272&gt;=11,INDEX($DF:$DF,$GK272+11),"")</f>
      </c>
      <c r="DT272">
        <f>IF($GL272&gt;=12,INDEX($DF:$DF,$GK272+12),"")</f>
      </c>
      <c r="DU272">
        <f>IF($GL272&gt;=13,INDEX($DF:$DF,$GK272+13),"")</f>
      </c>
      <c r="DV272">
        <f>IF($GL272&gt;=14,INDEX($DF:$DF,$GK272+14),"")</f>
      </c>
      <c r="DW272">
        <f>IF($GL272&gt;=15,INDEX($DF:$DF,$GK272+15),"")</f>
      </c>
      <c r="DX272">
        <f>IF($GL272&gt;=16,INDEX($DF:$DF,$GK272+16),"")</f>
      </c>
      <c r="DY272">
        <f>IF($GL272&gt;=17,INDEX($DF:$DF,$GK272+17),"")</f>
      </c>
      <c r="DZ272">
        <f>IF($GL272&gt;=18,INDEX($DF:$DF,$GK272+18),"")</f>
      </c>
      <c r="EA272">
        <f>IF($GL272&gt;=19,INDEX($DF:$DF,$GK272+19),"")</f>
      </c>
      <c r="EB272">
        <f>IF($GL272&gt;=20,INDEX($DF:$DF,$GK272+20),"")</f>
      </c>
      <c r="EC272">
        <f>IF($GL272&gt;=21,INDEX($DF:$DF,$GK272+21),"")</f>
      </c>
      <c r="ED272">
        <f>IF($GL272&gt;=22,INDEX($DF:$DF,$GK272+22),"")</f>
      </c>
      <c r="EE272">
        <f>IF($GL272&gt;=23,INDEX($DF:$DF,$GK272+23),"")</f>
      </c>
      <c r="EF272">
        <f>IF($GL272&gt;=24,INDEX($DF:$DF,$GK272+24),"")</f>
      </c>
      <c r="EG272">
        <f>IF($GL272&gt;=25,INDEX($DF:$DF,$GK272+25),"")</f>
      </c>
      <c r="EH272">
        <f>IF($GL272&gt;=26,INDEX($DF:$DF,$GK272+26),"")</f>
      </c>
      <c r="EI272">
        <f>IF($GL272&gt;=27,INDEX($DF:$DF,$GK272+27),"")</f>
      </c>
      <c r="EJ272">
        <f>IF($GL272&gt;=28,INDEX($DF:$DF,$GK272+28),"")</f>
      </c>
      <c r="EK272">
        <f>IF($GL272&gt;=29,INDEX($DF:$DF,$GK272+29),"")</f>
      </c>
      <c r="EL272">
        <f>IF($GL272&gt;=30,INDEX($DF:$DF,$GK272+30),"")</f>
      </c>
      <c r="EM272">
        <f>IF($GL272&gt;=31,INDEX($DF:$DF,$GK272+31),"")</f>
      </c>
      <c r="EN272">
        <f>IF($GL272&gt;=32,INDEX($DF:$DF,$GK272+32),"")</f>
      </c>
      <c r="EO272">
        <f>IF($GL272&gt;=33,INDEX($DF:$DF,$GK272+33),"")</f>
      </c>
      <c r="EP272">
        <f>IF($GL272&gt;=34,INDEX($DF:$DF,$GK272+34),"")</f>
      </c>
      <c r="EQ272">
        <f>IF($GL272&gt;=35,INDEX($DF:$DF,$GK272+35),"")</f>
      </c>
      <c r="ER272">
        <f>IF($GL272&gt;=36,INDEX($DF:$DF,$GK272+36),"")</f>
      </c>
      <c r="ES272">
        <f>IF($GL272&gt;=37,INDEX($DF:$DF,$GK272+37),"")</f>
      </c>
      <c r="ET272">
        <f>IF($GL272&gt;=38,INDEX($DF:$DF,$GK272+38),"")</f>
      </c>
      <c r="EU272">
        <f>IF($GL272&gt;=39,INDEX($DF:$DF,$GK272+39),"")</f>
      </c>
      <c r="EV272">
        <f>IF($GL272&gt;=40,INDEX($DF:$DF,$GK272+40),"")</f>
      </c>
      <c r="EW272">
        <f>IF($GL272&gt;=1,INDEX($DG:$DG,$GK272+1),"")</f>
      </c>
      <c r="EX272">
        <f>IF($GL272&gt;=2,INDEX($DG:$DG,$GK272+2),"")</f>
      </c>
      <c r="EY272">
        <f>IF($GL272&gt;=3,INDEX($DG:$DG,$GK272+3),"")</f>
      </c>
      <c r="EZ272">
        <f>IF($GL272&gt;=4,INDEX($DG:$DG,$GK272+4),"")</f>
      </c>
      <c r="FA272">
        <f>IF($GL272&gt;=5,INDEX($DG:$DG,$GK272+5),"")</f>
      </c>
      <c r="FB272">
        <f>IF($GL272&gt;=6,INDEX($DG:$DG,$GK272+6),"")</f>
      </c>
      <c r="FC272">
        <f>IF($GL272&gt;=7,INDEX($DG:$DG,$GK272+7),"")</f>
      </c>
      <c r="FD272">
        <f>IF($GL272&gt;=8,INDEX($DG:$DG,$GK272+8),"")</f>
      </c>
      <c r="FE272">
        <f>IF($GL272&gt;=9,INDEX($DG:$DG,$GK272+9),"")</f>
      </c>
      <c r="FF272">
        <f>IF($GL272&gt;=10,INDEX($DG:$DG,$GK272+10),"")</f>
      </c>
      <c r="FG272">
        <f>IF($GL272&gt;=11,INDEX($DG:$DG,$GK272+11),"")</f>
      </c>
      <c r="FH272">
        <f>IF($GL272&gt;=12,INDEX($DG:$DG,$GK272+12),"")</f>
      </c>
      <c r="FI272">
        <f>IF($GL272&gt;=13,INDEX($DG:$DG,$GK272+13),"")</f>
      </c>
      <c r="FJ272">
        <f>IF($GL272&gt;=14,INDEX($DG:$DG,$GK272+14),"")</f>
      </c>
      <c r="FK272">
        <f>IF($GL272&gt;=15,INDEX($DG:$DG,$GK272+15),"")</f>
      </c>
      <c r="FL272">
        <f>IF($GL272&gt;=16,INDEX($DG:$DG,$GK272+16),"")</f>
      </c>
      <c r="FM272">
        <f>IF($GL272&gt;=17,INDEX($DG:$DG,$GK272+17),"")</f>
      </c>
      <c r="FN272">
        <f>IF($GL272&gt;=18,INDEX($DG:$DG,$GK272+18),"")</f>
      </c>
      <c r="FO272">
        <f>IF($GL272&gt;=19,INDEX($DG:$DG,$GK272+19),"")</f>
      </c>
      <c r="FP272">
        <f>IF($GL272&gt;=20,INDEX($DG:$DG,$GK272+20),"")</f>
      </c>
      <c r="FQ272">
        <f>IF($GL272&gt;=21,INDEX($DG:$DG,$GK272+21),"")</f>
      </c>
      <c r="FR272">
        <f>IF($GL272&gt;=22,INDEX($DG:$DG,$GK272+22),"")</f>
      </c>
      <c r="FS272">
        <f>IF($GL272&gt;=23,INDEX($DG:$DG,$GK272+23),"")</f>
      </c>
      <c r="FT272">
        <f>IF($GL272&gt;=24,INDEX($DG:$DG,$GK272+24),"")</f>
      </c>
      <c r="FU272">
        <f>IF($GL272&gt;=25,INDEX($DG:$DG,$GK272+25),"")</f>
      </c>
      <c r="FV272">
        <f>IF($GL272&gt;=26,INDEX($DG:$DG,$GK272+26),"")</f>
      </c>
      <c r="FW272">
        <f>IF($GL272&gt;=27,INDEX($DG:$DG,$GK272+27),"")</f>
      </c>
      <c r="FX272">
        <f>IF($GL272&gt;=28,INDEX($DG:$DG,$GK272+28),"")</f>
      </c>
      <c r="FY272">
        <f>IF($GL272&gt;=29,INDEX($DG:$DG,$GK272+29),"")</f>
      </c>
      <c r="FZ272">
        <f>IF($GL272&gt;=30,INDEX($DG:$DG,$GK272+30),"")</f>
      </c>
      <c r="GA272">
        <f>IF($GL272&gt;=31,INDEX($DG:$DG,$GK272+31),"")</f>
      </c>
      <c r="GB272">
        <f>IF($GL272&gt;=32,INDEX($DG:$DG,$GK272+32),"")</f>
      </c>
      <c r="GC272">
        <f>IF($GL272&gt;=33,INDEX($DG:$DG,$GK272+33),"")</f>
      </c>
      <c r="GD272">
        <f>IF($GL272&gt;=34,INDEX($DG:$DG,$GK272+34),"")</f>
      </c>
      <c r="GE272">
        <f>IF($GL272&gt;=35,INDEX($DG:$DG,$GK272+35),"")</f>
      </c>
      <c r="GF272">
        <f>IF($GL272&gt;=36,INDEX($DG:$DG,$GK272+36),"")</f>
      </c>
      <c r="GG272">
        <f>IF($GL272&gt;=37,INDEX($DG:$DG,$GK272+37),"")</f>
      </c>
      <c r="GH272">
        <f>IF($GL272&gt;=38,INDEX($DG:$DG,$GK272+38),"")</f>
      </c>
      <c r="GI272">
        <f>IF($GL272&gt;=39,INDEX($DG:$DG,$GK272+39),"")</f>
      </c>
      <c r="GJ272">
        <f>IF($GL272&gt;=40,INDEX($DG:$DG,$GK272+40),"")</f>
      </c>
      <c r="GK272">
        <f>IFERROR(MATCH($DE272,$DF$2:$DF$166,0)+1,0)</f>
      </c>
      <c r="GL272">
        <f>IFERROR(INDEX($DH$2:$DH$166,MATCH($DE272,$DF$2:$DF$166,0)),0)</f>
      </c>
      <c r="GM272">
        <f>IFERROR(MATCH($H272,$DI$272:$EV$272,0),0)</f>
      </c>
      <c r="GN272">
        <f>IF($GM272&gt;0,INDEX($EW$272:$GJ$272,$GM272),"")</f>
      </c>
      <c r="GO272" t="s">
        <v>845</v>
      </c>
      <c r="GQ272">
        <f>IF($IZ272&gt;=1,INDEX($GO:$GO,$IY272+1),"")</f>
      </c>
      <c r="GR272">
        <f>IF($IZ272&gt;=2,INDEX($GO:$GO,$IY272+2),"")</f>
      </c>
      <c r="GS272">
        <f>IF($IZ272&gt;=3,INDEX($GO:$GO,$IY272+3),"")</f>
      </c>
      <c r="GT272">
        <f>IF($IZ272&gt;=4,INDEX($GO:$GO,$IY272+4),"")</f>
      </c>
      <c r="GU272">
        <f>IF($IZ272&gt;=5,INDEX($GO:$GO,$IY272+5),"")</f>
      </c>
      <c r="GV272">
        <f>IF($IZ272&gt;=6,INDEX($GO:$GO,$IY272+6),"")</f>
      </c>
      <c r="GW272">
        <f>IF($IZ272&gt;=7,INDEX($GO:$GO,$IY272+7),"")</f>
      </c>
      <c r="GX272">
        <f>IF($IZ272&gt;=8,INDEX($GO:$GO,$IY272+8),"")</f>
      </c>
      <c r="GY272">
        <f>IF($IZ272&gt;=9,INDEX($GO:$GO,$IY272+9),"")</f>
      </c>
      <c r="GZ272">
        <f>IF($IZ272&gt;=10,INDEX($GO:$GO,$IY272+10),"")</f>
      </c>
      <c r="HA272">
        <f>IF($IZ272&gt;=11,INDEX($GO:$GO,$IY272+11),"")</f>
      </c>
      <c r="HB272">
        <f>IF($IZ272&gt;=12,INDEX($GO:$GO,$IY272+12),"")</f>
      </c>
      <c r="HC272">
        <f>IF($IZ272&gt;=13,INDEX($GO:$GO,$IY272+13),"")</f>
      </c>
      <c r="HD272">
        <f>IF($IZ272&gt;=14,INDEX($GO:$GO,$IY272+14),"")</f>
      </c>
      <c r="HE272">
        <f>IF($IZ272&gt;=15,INDEX($GO:$GO,$IY272+15),"")</f>
      </c>
      <c r="HF272">
        <f>IF($IZ272&gt;=16,INDEX($GO:$GO,$IY272+16),"")</f>
      </c>
      <c r="HG272">
        <f>IF($IZ272&gt;=17,INDEX($GO:$GO,$IY272+17),"")</f>
      </c>
      <c r="HH272">
        <f>IF($IZ272&gt;=18,INDEX($GO:$GO,$IY272+18),"")</f>
      </c>
      <c r="HI272">
        <f>IF($IZ272&gt;=19,INDEX($GO:$GO,$IY272+19),"")</f>
      </c>
      <c r="HJ272">
        <f>IF($IZ272&gt;=20,INDEX($GO:$GO,$IY272+20),"")</f>
      </c>
      <c r="HK272">
        <f>IF($IZ272&gt;=21,INDEX($GO:$GO,$IY272+21),"")</f>
      </c>
      <c r="HL272">
        <f>IF($IZ272&gt;=22,INDEX($GO:$GO,$IY272+22),"")</f>
      </c>
      <c r="HM272">
        <f>IF($IZ272&gt;=23,INDEX($GO:$GO,$IY272+23),"")</f>
      </c>
      <c r="HN272">
        <f>IF($IZ272&gt;=24,INDEX($GO:$GO,$IY272+24),"")</f>
      </c>
      <c r="HO272">
        <f>IF($IZ272&gt;=25,INDEX($GO:$GO,$IY272+25),"")</f>
      </c>
      <c r="HP272">
        <f>IF($IZ272&gt;=26,INDEX($GO:$GO,$IY272+26),"")</f>
      </c>
      <c r="HQ272">
        <f>IF($IZ272&gt;=27,INDEX($GO:$GO,$IY272+27),"")</f>
      </c>
      <c r="HR272">
        <f>IF($IZ272&gt;=28,INDEX($GO:$GO,$IY272+28),"")</f>
      </c>
      <c r="HS272">
        <f>IF($IZ272&gt;=29,INDEX($GO:$GO,$IY272+29),"")</f>
      </c>
      <c r="HT272">
        <f>IF($IZ272&gt;=30,INDEX($GO:$GO,$IY272+30),"")</f>
      </c>
      <c r="HU272">
        <f>IF($IZ272&gt;=31,INDEX($GO:$GO,$IY272+31),"")</f>
      </c>
      <c r="HV272">
        <f>IF($IZ272&gt;=32,INDEX($GO:$GO,$IY272+32),"")</f>
      </c>
      <c r="HW272">
        <f>IF($IZ272&gt;=33,INDEX($GO:$GO,$IY272+33),"")</f>
      </c>
      <c r="HX272">
        <f>IF($IZ272&gt;=34,INDEX($GO:$GO,$IY272+34),"")</f>
      </c>
      <c r="HY272">
        <f>IF($IZ272&gt;=35,INDEX($GO:$GO,$IY272+35),"")</f>
      </c>
      <c r="HZ272">
        <f>IF($IZ272&gt;=36,INDEX($GO:$GO,$IY272+36),"")</f>
      </c>
      <c r="IA272">
        <f>IF($IZ272&gt;=37,INDEX($GO:$GO,$IY272+37),"")</f>
      </c>
      <c r="IB272">
        <f>IF($IZ272&gt;=38,INDEX($GO:$GO,$IY272+38),"")</f>
      </c>
      <c r="IC272">
        <f>IF($IZ272&gt;=39,INDEX($GO:$GO,$IY272+39),"")</f>
      </c>
      <c r="ID272">
        <f>IF($IZ272&gt;=40,INDEX($GO:$GO,$IY272+40),"")</f>
      </c>
      <c r="IE272">
        <f>IF($IZ272&gt;=41,INDEX($GO:$GO,$IY272+41),"")</f>
      </c>
      <c r="IF272">
        <f>IF($IZ272&gt;=42,INDEX($GO:$GO,$IY272+42),"")</f>
      </c>
      <c r="IG272">
        <f>IF($IZ272&gt;=43,INDEX($GO:$GO,$IY272+43),"")</f>
      </c>
      <c r="IH272">
        <f>IF($IZ272&gt;=44,INDEX($GO:$GO,$IY272+44),"")</f>
      </c>
      <c r="II272">
        <f>IF($IZ272&gt;=45,INDEX($GO:$GO,$IY272+45),"")</f>
      </c>
      <c r="IJ272">
        <f>IF($IZ272&gt;=46,INDEX($GO:$GO,$IY272+46),"")</f>
      </c>
      <c r="IK272">
        <f>IF($IZ272&gt;=47,INDEX($GO:$GO,$IY272+47),"")</f>
      </c>
      <c r="IL272">
        <f>IF($IZ272&gt;=48,INDEX($GO:$GO,$IY272+48),"")</f>
      </c>
      <c r="IM272">
        <f>IF($IZ272&gt;=49,INDEX($GO:$GO,$IY272+49),"")</f>
      </c>
      <c r="IN272">
        <f>IF($IZ272&gt;=50,INDEX($GO:$GO,$IY272+50),"")</f>
      </c>
      <c r="IO272">
        <f>IF($IZ272&gt;=51,INDEX($GO:$GO,$IY272+51),"")</f>
      </c>
      <c r="IP272">
        <f>IF($IZ272&gt;=52,INDEX($GO:$GO,$IY272+52),"")</f>
      </c>
      <c r="IQ272">
        <f>IF($IZ272&gt;=53,INDEX($GO:$GO,$IY272+53),"")</f>
      </c>
      <c r="IR272">
        <f>IF($IZ272&gt;=54,INDEX($GO:$GO,$IY272+54),"")</f>
      </c>
      <c r="IS272">
        <f>IF($IZ272&gt;=55,INDEX($GO:$GO,$IY272+55),"")</f>
      </c>
      <c r="IT272">
        <f>IF($IZ272&gt;=56,INDEX($GO:$GO,$IY272+56),"")</f>
      </c>
      <c r="IU272">
        <f>IF($IZ272&gt;=57,INDEX($GO:$GO,$IY272+57),"")</f>
      </c>
      <c r="IV272">
        <f>IF($IZ272&gt;=58,INDEX($GO:$GO,$IY272+58),"")</f>
      </c>
      <c r="IW272">
        <f>IF($IZ272&gt;=59,INDEX($GO:$GO,$IY272+59),"")</f>
      </c>
      <c r="IX272">
        <f>IF($IZ272&gt;=60,INDEX($GO:$GO,$IY272+60),"")</f>
      </c>
      <c r="IY272">
        <f>IFERROR(MATCH($GN272,$GO$2:$GO$827,0)+1,0)</f>
      </c>
      <c r="IZ272">
        <f>IFERROR(INDEX($GP$2:$GP$827,MATCH($GN272,$GO$2:$GO$827,0)),0)</f>
      </c>
      <c r="JA272" t="s">
        <v>23</v>
      </c>
      <c r="JB272" t="s">
        <v>23</v>
      </c>
    </row>
    <row r="273" spans="1:262" x14ac:dyDescent="0.25">
      <c r="F273" s="1"/>
      <c r="G273" s="1"/>
      <c r="H273" s="1"/>
      <c r="I273" s="1"/>
      <c r="J273" s="1">
        <f>IFERROR(IF(FIND(" - ",$F273)&gt;0,MID($F273,FIND(" - ",$F273)+3,LEN($F273)),""),"")</f>
      </c>
      <c r="L273" s="1"/>
      <c r="N273" t="s">
        <v>23</v>
      </c>
      <c r="P273">
        <f>IF(OR($N273="",$O273=""),"",IFERROR($N273/$O273,0))</f>
      </c>
      <c r="Q273">
        <f>IF($N273="","",
IF($G273="","",
IF(ISNUMBER(SEARCH("exempt",LOWER($G273))),0,
$N273*(VALUE(SUBSTITUTE($G273,"%",""))/100))))</f>
      </c>
      <c r="W273">
        <f>IF($N273="","",
SUM($N273,$Q273,$U273,$R273,$T273)-
IF($V273="",0,VALUE($V273)))</f>
      </c>
      <c r="AE273" t="s">
        <v>1092</v>
      </c>
      <c r="AJ273" t="s">
        <v>1093</v>
      </c>
      <c r="AM273">
        <f>IFERROR(LEFT($F273,FIND(" - ",$F273)-1),$F273)</f>
      </c>
      <c r="AP273">
        <f>IF($CE273&gt;=1,INDEX($AN:$AN,$CD273+1),"")</f>
      </c>
      <c r="AQ273">
        <f>IF($CE273&gt;=2,INDEX($AN:$AN,$CD273+2),"")</f>
      </c>
      <c r="AR273">
        <f>IF($CE273&gt;=3,INDEX($AN:$AN,$CD273+3),"")</f>
      </c>
      <c r="AS273">
        <f>IF($CE273&gt;=4,INDEX($AN:$AN,$CD273+4),"")</f>
      </c>
      <c r="AT273">
        <f>IF($CE273&gt;=5,INDEX($AN:$AN,$CD273+5),"")</f>
      </c>
      <c r="AU273">
        <f>IF($CE273&gt;=6,INDEX($AN:$AN,$CD273+6),"")</f>
      </c>
      <c r="AV273">
        <f>IF($CE273&gt;=7,INDEX($AN:$AN,$CD273+7),"")</f>
      </c>
      <c r="AW273">
        <f>IF($CE273&gt;=8,INDEX($AN:$AN,$CD273+8),"")</f>
      </c>
      <c r="AX273">
        <f>IF($CE273&gt;=9,INDEX($AN:$AN,$CD273+9),"")</f>
      </c>
      <c r="AY273">
        <f>IF($CE273&gt;=10,INDEX($AN:$AN,$CD273+10),"")</f>
      </c>
      <c r="AZ273">
        <f>IF($CE273&gt;=11,INDEX($AN:$AN,$CD273+11),"")</f>
      </c>
      <c r="BA273">
        <f>IF($CE273&gt;=12,INDEX($AN:$AN,$CD273+12),"")</f>
      </c>
      <c r="BB273">
        <f>IF($CE273&gt;=13,INDEX($AN:$AN,$CD273+13),"")</f>
      </c>
      <c r="BC273">
        <f>IF($CE273&gt;=14,INDEX($AN:$AN,$CD273+14),"")</f>
      </c>
      <c r="BD273">
        <f>IF($CE273&gt;=15,INDEX($AN:$AN,$CD273+15),"")</f>
      </c>
      <c r="BE273">
        <f>IF($CE273&gt;=16,INDEX($AN:$AN,$CD273+16),"")</f>
      </c>
      <c r="BF273">
        <f>IF($CE273&gt;=17,INDEX($AN:$AN,$CD273+17),"")</f>
      </c>
      <c r="BG273">
        <f>IF($CE273&gt;=18,INDEX($AN:$AN,$CD273+18),"")</f>
      </c>
      <c r="BH273">
        <f>IF($CE273&gt;=19,INDEX($AN:$AN,$CD273+19),"")</f>
      </c>
      <c r="BI273">
        <f>IF($CE273&gt;=20,INDEX($AN:$AN,$CD273+20),"")</f>
      </c>
      <c r="BJ273">
        <f>IF($CE273&gt;=21,INDEX($AN:$AN,$CD273+21),"")</f>
      </c>
      <c r="BK273">
        <f>IF($CE273&gt;=22,INDEX($AN:$AN,$CD273+22),"")</f>
      </c>
      <c r="BL273">
        <f>IF($CE273&gt;=23,INDEX($AN:$AN,$CD273+23),"")</f>
      </c>
      <c r="BM273">
        <f>IF($CE273&gt;=24,INDEX($AN:$AN,$CD273+24),"")</f>
      </c>
      <c r="BN273">
        <f>IF($CE273&gt;=25,INDEX($AN:$AN,$CD273+25),"")</f>
      </c>
      <c r="BO273">
        <f>IF($CE273&gt;=26,INDEX($AN:$AN,$CD273+26),"")</f>
      </c>
      <c r="BP273">
        <f>IF($CE273&gt;=27,INDEX($AN:$AN,$CD273+27),"")</f>
      </c>
      <c r="BQ273">
        <f>IF($CE273&gt;=28,INDEX($AN:$AN,$CD273+28),"")</f>
      </c>
      <c r="BR273">
        <f>IF($CE273&gt;=29,INDEX($AN:$AN,$CD273+29),"")</f>
      </c>
      <c r="BS273">
        <f>IF($CE273&gt;=30,INDEX($AN:$AN,$CD273+30),"")</f>
      </c>
      <c r="BT273">
        <f>IF($CE273&gt;=31,INDEX($AN:$AN,$CD273+31),"")</f>
      </c>
      <c r="BU273">
        <f>IF($CE273&gt;=32,INDEX($AN:$AN,$CD273+32),"")</f>
      </c>
      <c r="BV273">
        <f>IF($CE273&gt;=33,INDEX($AN:$AN,$CD273+33),"")</f>
      </c>
      <c r="BW273">
        <f>IF($CE273&gt;=34,INDEX($AN:$AN,$CD273+34),"")</f>
      </c>
      <c r="BX273">
        <f>IF($CE273&gt;=35,INDEX($AN:$AN,$CD273+35),"")</f>
      </c>
      <c r="BY273">
        <f>IF($CE273&gt;=36,INDEX($AN:$AN,$CD273+36),"")</f>
      </c>
      <c r="BZ273">
        <f>IF($CE273&gt;=37,INDEX($AN:$AN,$CD273+37),"")</f>
      </c>
      <c r="CA273">
        <f>IF($CE273&gt;=38,INDEX($AN:$AN,$CD273+38),"")</f>
      </c>
      <c r="CB273">
        <f>IF($CE273&gt;=39,INDEX($AN:$AN,$CD273+39),"")</f>
      </c>
      <c r="CC273">
        <f>IF($CE273&gt;=40,INDEX($AN:$AN,$CD273+40),"")</f>
      </c>
      <c r="CD273">
        <f>IFERROR(MATCH($AM273,$AN$2:$AN$133,0)+1,0)</f>
      </c>
      <c r="CE273">
        <f>IFERROR(INDEX($AO$2:$AO$133,MATCH($AM273,$AN$2:$AN$133,0)),0)</f>
      </c>
      <c r="CF273">
        <f>IFERROR(LEFT($K273,FIND(" - ",$K273)-1),$K273)</f>
      </c>
      <c r="CG273" t="s">
        <v>90</v>
      </c>
      <c r="CI273">
        <f>IF($DD273&gt;=1,INDEX($CG:$CG,$DC273+1),"")</f>
      </c>
      <c r="CJ273">
        <f>IF($DD273&gt;=2,INDEX($CG:$CG,$DC273+2),"")</f>
      </c>
      <c r="CK273">
        <f>IF($DD273&gt;=3,INDEX($CG:$CG,$DC273+3),"")</f>
      </c>
      <c r="CL273">
        <f>IF($DD273&gt;=4,INDEX($CG:$CG,$DC273+4),"")</f>
      </c>
      <c r="CM273">
        <f>IF($DD273&gt;=5,INDEX($CG:$CG,$DC273+5),"")</f>
      </c>
      <c r="CN273">
        <f>IF($DD273&gt;=6,INDEX($CG:$CG,$DC273+6),"")</f>
      </c>
      <c r="CO273">
        <f>IF($DD273&gt;=7,INDEX($CG:$CG,$DC273+7),"")</f>
      </c>
      <c r="CP273">
        <f>IF($DD273&gt;=8,INDEX($CG:$CG,$DC273+8),"")</f>
      </c>
      <c r="CQ273">
        <f>IF($DD273&gt;=9,INDEX($CG:$CG,$DC273+9),"")</f>
      </c>
      <c r="CR273">
        <f>IF($DD273&gt;=10,INDEX($CG:$CG,$DC273+10),"")</f>
      </c>
      <c r="CS273">
        <f>IF($DD273&gt;=11,INDEX($CG:$CG,$DC273+11),"")</f>
      </c>
      <c r="CT273">
        <f>IF($DD273&gt;=12,INDEX($CG:$CG,$DC273+12),"")</f>
      </c>
      <c r="CU273">
        <f>IF($DD273&gt;=13,INDEX($CG:$CG,$DC273+13),"")</f>
      </c>
      <c r="CV273">
        <f>IF($DD273&gt;=14,INDEX($CG:$CG,$DC273+14),"")</f>
      </c>
      <c r="CW273">
        <f>IF($DD273&gt;=15,INDEX($CG:$CG,$DC273+15),"")</f>
      </c>
      <c r="CX273">
        <f>IF($DD273&gt;=16,INDEX($CG:$CG,$DC273+16),"")</f>
      </c>
      <c r="CY273">
        <f>IF($DD273&gt;=17,INDEX($CG:$CG,$DC273+17),"")</f>
      </c>
      <c r="CZ273">
        <f>IF($DD273&gt;=18,INDEX($CG:$CG,$DC273+18),"")</f>
      </c>
      <c r="DA273">
        <f>IF($DD273&gt;=19,INDEX($CG:$CG,$DC273+19),"")</f>
      </c>
      <c r="DB273">
        <f>IF($DD273&gt;=20,INDEX($CG:$CG,$DC273+20),"")</f>
      </c>
      <c r="DC273">
        <f>IFERROR(MATCH($CF273,$CG$2:$CG$1558,0)+1,0)</f>
      </c>
      <c r="DD273">
        <f>IFERROR(INDEX($CH$2:$CH$1558,MATCH($CF273,$CG$2:$CG$1558,0)),0)</f>
      </c>
      <c r="DE273">
        <f>IFERROR(INDEX($AL:$AL,MATCH($G273,$AK:$AK,0))&amp;"","")</f>
      </c>
      <c r="DI273">
        <f>IF($GL273&gt;=1,INDEX($DF:$DF,$GK273+1),"")</f>
      </c>
      <c r="DJ273">
        <f>IF($GL273&gt;=2,INDEX($DF:$DF,$GK273+2),"")</f>
      </c>
      <c r="DK273">
        <f>IF($GL273&gt;=3,INDEX($DF:$DF,$GK273+3),"")</f>
      </c>
      <c r="DL273">
        <f>IF($GL273&gt;=4,INDEX($DF:$DF,$GK273+4),"")</f>
      </c>
      <c r="DM273">
        <f>IF($GL273&gt;=5,INDEX($DF:$DF,$GK273+5),"")</f>
      </c>
      <c r="DN273">
        <f>IF($GL273&gt;=6,INDEX($DF:$DF,$GK273+6),"")</f>
      </c>
      <c r="DO273">
        <f>IF($GL273&gt;=7,INDEX($DF:$DF,$GK273+7),"")</f>
      </c>
      <c r="DP273">
        <f>IF($GL273&gt;=8,INDEX($DF:$DF,$GK273+8),"")</f>
      </c>
      <c r="DQ273">
        <f>IF($GL273&gt;=9,INDEX($DF:$DF,$GK273+9),"")</f>
      </c>
      <c r="DR273">
        <f>IF($GL273&gt;=10,INDEX($DF:$DF,$GK273+10),"")</f>
      </c>
      <c r="DS273">
        <f>IF($GL273&gt;=11,INDEX($DF:$DF,$GK273+11),"")</f>
      </c>
      <c r="DT273">
        <f>IF($GL273&gt;=12,INDEX($DF:$DF,$GK273+12),"")</f>
      </c>
      <c r="DU273">
        <f>IF($GL273&gt;=13,INDEX($DF:$DF,$GK273+13),"")</f>
      </c>
      <c r="DV273">
        <f>IF($GL273&gt;=14,INDEX($DF:$DF,$GK273+14),"")</f>
      </c>
      <c r="DW273">
        <f>IF($GL273&gt;=15,INDEX($DF:$DF,$GK273+15),"")</f>
      </c>
      <c r="DX273">
        <f>IF($GL273&gt;=16,INDEX($DF:$DF,$GK273+16),"")</f>
      </c>
      <c r="DY273">
        <f>IF($GL273&gt;=17,INDEX($DF:$DF,$GK273+17),"")</f>
      </c>
      <c r="DZ273">
        <f>IF($GL273&gt;=18,INDEX($DF:$DF,$GK273+18),"")</f>
      </c>
      <c r="EA273">
        <f>IF($GL273&gt;=19,INDEX($DF:$DF,$GK273+19),"")</f>
      </c>
      <c r="EB273">
        <f>IF($GL273&gt;=20,INDEX($DF:$DF,$GK273+20),"")</f>
      </c>
      <c r="EC273">
        <f>IF($GL273&gt;=21,INDEX($DF:$DF,$GK273+21),"")</f>
      </c>
      <c r="ED273">
        <f>IF($GL273&gt;=22,INDEX($DF:$DF,$GK273+22),"")</f>
      </c>
      <c r="EE273">
        <f>IF($GL273&gt;=23,INDEX($DF:$DF,$GK273+23),"")</f>
      </c>
      <c r="EF273">
        <f>IF($GL273&gt;=24,INDEX($DF:$DF,$GK273+24),"")</f>
      </c>
      <c r="EG273">
        <f>IF($GL273&gt;=25,INDEX($DF:$DF,$GK273+25),"")</f>
      </c>
      <c r="EH273">
        <f>IF($GL273&gt;=26,INDEX($DF:$DF,$GK273+26),"")</f>
      </c>
      <c r="EI273">
        <f>IF($GL273&gt;=27,INDEX($DF:$DF,$GK273+27),"")</f>
      </c>
      <c r="EJ273">
        <f>IF($GL273&gt;=28,INDEX($DF:$DF,$GK273+28),"")</f>
      </c>
      <c r="EK273">
        <f>IF($GL273&gt;=29,INDEX($DF:$DF,$GK273+29),"")</f>
      </c>
      <c r="EL273">
        <f>IF($GL273&gt;=30,INDEX($DF:$DF,$GK273+30),"")</f>
      </c>
      <c r="EM273">
        <f>IF($GL273&gt;=31,INDEX($DF:$DF,$GK273+31),"")</f>
      </c>
      <c r="EN273">
        <f>IF($GL273&gt;=32,INDEX($DF:$DF,$GK273+32),"")</f>
      </c>
      <c r="EO273">
        <f>IF($GL273&gt;=33,INDEX($DF:$DF,$GK273+33),"")</f>
      </c>
      <c r="EP273">
        <f>IF($GL273&gt;=34,INDEX($DF:$DF,$GK273+34),"")</f>
      </c>
      <c r="EQ273">
        <f>IF($GL273&gt;=35,INDEX($DF:$DF,$GK273+35),"")</f>
      </c>
      <c r="ER273">
        <f>IF($GL273&gt;=36,INDEX($DF:$DF,$GK273+36),"")</f>
      </c>
      <c r="ES273">
        <f>IF($GL273&gt;=37,INDEX($DF:$DF,$GK273+37),"")</f>
      </c>
      <c r="ET273">
        <f>IF($GL273&gt;=38,INDEX($DF:$DF,$GK273+38),"")</f>
      </c>
      <c r="EU273">
        <f>IF($GL273&gt;=39,INDEX($DF:$DF,$GK273+39),"")</f>
      </c>
      <c r="EV273">
        <f>IF($GL273&gt;=40,INDEX($DF:$DF,$GK273+40),"")</f>
      </c>
      <c r="EW273">
        <f>IF($GL273&gt;=1,INDEX($DG:$DG,$GK273+1),"")</f>
      </c>
      <c r="EX273">
        <f>IF($GL273&gt;=2,INDEX($DG:$DG,$GK273+2),"")</f>
      </c>
      <c r="EY273">
        <f>IF($GL273&gt;=3,INDEX($DG:$DG,$GK273+3),"")</f>
      </c>
      <c r="EZ273">
        <f>IF($GL273&gt;=4,INDEX($DG:$DG,$GK273+4),"")</f>
      </c>
      <c r="FA273">
        <f>IF($GL273&gt;=5,INDEX($DG:$DG,$GK273+5),"")</f>
      </c>
      <c r="FB273">
        <f>IF($GL273&gt;=6,INDEX($DG:$DG,$GK273+6),"")</f>
      </c>
      <c r="FC273">
        <f>IF($GL273&gt;=7,INDEX($DG:$DG,$GK273+7),"")</f>
      </c>
      <c r="FD273">
        <f>IF($GL273&gt;=8,INDEX($DG:$DG,$GK273+8),"")</f>
      </c>
      <c r="FE273">
        <f>IF($GL273&gt;=9,INDEX($DG:$DG,$GK273+9),"")</f>
      </c>
      <c r="FF273">
        <f>IF($GL273&gt;=10,INDEX($DG:$DG,$GK273+10),"")</f>
      </c>
      <c r="FG273">
        <f>IF($GL273&gt;=11,INDEX($DG:$DG,$GK273+11),"")</f>
      </c>
      <c r="FH273">
        <f>IF($GL273&gt;=12,INDEX($DG:$DG,$GK273+12),"")</f>
      </c>
      <c r="FI273">
        <f>IF($GL273&gt;=13,INDEX($DG:$DG,$GK273+13),"")</f>
      </c>
      <c r="FJ273">
        <f>IF($GL273&gt;=14,INDEX($DG:$DG,$GK273+14),"")</f>
      </c>
      <c r="FK273">
        <f>IF($GL273&gt;=15,INDEX($DG:$DG,$GK273+15),"")</f>
      </c>
      <c r="FL273">
        <f>IF($GL273&gt;=16,INDEX($DG:$DG,$GK273+16),"")</f>
      </c>
      <c r="FM273">
        <f>IF($GL273&gt;=17,INDEX($DG:$DG,$GK273+17),"")</f>
      </c>
      <c r="FN273">
        <f>IF($GL273&gt;=18,INDEX($DG:$DG,$GK273+18),"")</f>
      </c>
      <c r="FO273">
        <f>IF($GL273&gt;=19,INDEX($DG:$DG,$GK273+19),"")</f>
      </c>
      <c r="FP273">
        <f>IF($GL273&gt;=20,INDEX($DG:$DG,$GK273+20),"")</f>
      </c>
      <c r="FQ273">
        <f>IF($GL273&gt;=21,INDEX($DG:$DG,$GK273+21),"")</f>
      </c>
      <c r="FR273">
        <f>IF($GL273&gt;=22,INDEX($DG:$DG,$GK273+22),"")</f>
      </c>
      <c r="FS273">
        <f>IF($GL273&gt;=23,INDEX($DG:$DG,$GK273+23),"")</f>
      </c>
      <c r="FT273">
        <f>IF($GL273&gt;=24,INDEX($DG:$DG,$GK273+24),"")</f>
      </c>
      <c r="FU273">
        <f>IF($GL273&gt;=25,INDEX($DG:$DG,$GK273+25),"")</f>
      </c>
      <c r="FV273">
        <f>IF($GL273&gt;=26,INDEX($DG:$DG,$GK273+26),"")</f>
      </c>
      <c r="FW273">
        <f>IF($GL273&gt;=27,INDEX($DG:$DG,$GK273+27),"")</f>
      </c>
      <c r="FX273">
        <f>IF($GL273&gt;=28,INDEX($DG:$DG,$GK273+28),"")</f>
      </c>
      <c r="FY273">
        <f>IF($GL273&gt;=29,INDEX($DG:$DG,$GK273+29),"")</f>
      </c>
      <c r="FZ273">
        <f>IF($GL273&gt;=30,INDEX($DG:$DG,$GK273+30),"")</f>
      </c>
      <c r="GA273">
        <f>IF($GL273&gt;=31,INDEX($DG:$DG,$GK273+31),"")</f>
      </c>
      <c r="GB273">
        <f>IF($GL273&gt;=32,INDEX($DG:$DG,$GK273+32),"")</f>
      </c>
      <c r="GC273">
        <f>IF($GL273&gt;=33,INDEX($DG:$DG,$GK273+33),"")</f>
      </c>
      <c r="GD273">
        <f>IF($GL273&gt;=34,INDEX($DG:$DG,$GK273+34),"")</f>
      </c>
      <c r="GE273">
        <f>IF($GL273&gt;=35,INDEX($DG:$DG,$GK273+35),"")</f>
      </c>
      <c r="GF273">
        <f>IF($GL273&gt;=36,INDEX($DG:$DG,$GK273+36),"")</f>
      </c>
      <c r="GG273">
        <f>IF($GL273&gt;=37,INDEX($DG:$DG,$GK273+37),"")</f>
      </c>
      <c r="GH273">
        <f>IF($GL273&gt;=38,INDEX($DG:$DG,$GK273+38),"")</f>
      </c>
      <c r="GI273">
        <f>IF($GL273&gt;=39,INDEX($DG:$DG,$GK273+39),"")</f>
      </c>
      <c r="GJ273">
        <f>IF($GL273&gt;=40,INDEX($DG:$DG,$GK273+40),"")</f>
      </c>
      <c r="GK273">
        <f>IFERROR(MATCH($DE273,$DF$2:$DF$166,0)+1,0)</f>
      </c>
      <c r="GL273">
        <f>IFERROR(INDEX($DH$2:$DH$166,MATCH($DE273,$DF$2:$DF$166,0)),0)</f>
      </c>
      <c r="GM273">
        <f>IFERROR(MATCH($H273,$DI$273:$EV$273,0),0)</f>
      </c>
      <c r="GN273">
        <f>IF($GM273&gt;0,INDEX($EW$273:$GJ$273,$GM273),"")</f>
      </c>
      <c r="GO273" t="s">
        <v>847</v>
      </c>
      <c r="GQ273">
        <f>IF($IZ273&gt;=1,INDEX($GO:$GO,$IY273+1),"")</f>
      </c>
      <c r="GR273">
        <f>IF($IZ273&gt;=2,INDEX($GO:$GO,$IY273+2),"")</f>
      </c>
      <c r="GS273">
        <f>IF($IZ273&gt;=3,INDEX($GO:$GO,$IY273+3),"")</f>
      </c>
      <c r="GT273">
        <f>IF($IZ273&gt;=4,INDEX($GO:$GO,$IY273+4),"")</f>
      </c>
      <c r="GU273">
        <f>IF($IZ273&gt;=5,INDEX($GO:$GO,$IY273+5),"")</f>
      </c>
      <c r="GV273">
        <f>IF($IZ273&gt;=6,INDEX($GO:$GO,$IY273+6),"")</f>
      </c>
      <c r="GW273">
        <f>IF($IZ273&gt;=7,INDEX($GO:$GO,$IY273+7),"")</f>
      </c>
      <c r="GX273">
        <f>IF($IZ273&gt;=8,INDEX($GO:$GO,$IY273+8),"")</f>
      </c>
      <c r="GY273">
        <f>IF($IZ273&gt;=9,INDEX($GO:$GO,$IY273+9),"")</f>
      </c>
      <c r="GZ273">
        <f>IF($IZ273&gt;=10,INDEX($GO:$GO,$IY273+10),"")</f>
      </c>
      <c r="HA273">
        <f>IF($IZ273&gt;=11,INDEX($GO:$GO,$IY273+11),"")</f>
      </c>
      <c r="HB273">
        <f>IF($IZ273&gt;=12,INDEX($GO:$GO,$IY273+12),"")</f>
      </c>
      <c r="HC273">
        <f>IF($IZ273&gt;=13,INDEX($GO:$GO,$IY273+13),"")</f>
      </c>
      <c r="HD273">
        <f>IF($IZ273&gt;=14,INDEX($GO:$GO,$IY273+14),"")</f>
      </c>
      <c r="HE273">
        <f>IF($IZ273&gt;=15,INDEX($GO:$GO,$IY273+15),"")</f>
      </c>
      <c r="HF273">
        <f>IF($IZ273&gt;=16,INDEX($GO:$GO,$IY273+16),"")</f>
      </c>
      <c r="HG273">
        <f>IF($IZ273&gt;=17,INDEX($GO:$GO,$IY273+17),"")</f>
      </c>
      <c r="HH273">
        <f>IF($IZ273&gt;=18,INDEX($GO:$GO,$IY273+18),"")</f>
      </c>
      <c r="HI273">
        <f>IF($IZ273&gt;=19,INDEX($GO:$GO,$IY273+19),"")</f>
      </c>
      <c r="HJ273">
        <f>IF($IZ273&gt;=20,INDEX($GO:$GO,$IY273+20),"")</f>
      </c>
      <c r="HK273">
        <f>IF($IZ273&gt;=21,INDEX($GO:$GO,$IY273+21),"")</f>
      </c>
      <c r="HL273">
        <f>IF($IZ273&gt;=22,INDEX($GO:$GO,$IY273+22),"")</f>
      </c>
      <c r="HM273">
        <f>IF($IZ273&gt;=23,INDEX($GO:$GO,$IY273+23),"")</f>
      </c>
      <c r="HN273">
        <f>IF($IZ273&gt;=24,INDEX($GO:$GO,$IY273+24),"")</f>
      </c>
      <c r="HO273">
        <f>IF($IZ273&gt;=25,INDEX($GO:$GO,$IY273+25),"")</f>
      </c>
      <c r="HP273">
        <f>IF($IZ273&gt;=26,INDEX($GO:$GO,$IY273+26),"")</f>
      </c>
      <c r="HQ273">
        <f>IF($IZ273&gt;=27,INDEX($GO:$GO,$IY273+27),"")</f>
      </c>
      <c r="HR273">
        <f>IF($IZ273&gt;=28,INDEX($GO:$GO,$IY273+28),"")</f>
      </c>
      <c r="HS273">
        <f>IF($IZ273&gt;=29,INDEX($GO:$GO,$IY273+29),"")</f>
      </c>
      <c r="HT273">
        <f>IF($IZ273&gt;=30,INDEX($GO:$GO,$IY273+30),"")</f>
      </c>
      <c r="HU273">
        <f>IF($IZ273&gt;=31,INDEX($GO:$GO,$IY273+31),"")</f>
      </c>
      <c r="HV273">
        <f>IF($IZ273&gt;=32,INDEX($GO:$GO,$IY273+32),"")</f>
      </c>
      <c r="HW273">
        <f>IF($IZ273&gt;=33,INDEX($GO:$GO,$IY273+33),"")</f>
      </c>
      <c r="HX273">
        <f>IF($IZ273&gt;=34,INDEX($GO:$GO,$IY273+34),"")</f>
      </c>
      <c r="HY273">
        <f>IF($IZ273&gt;=35,INDEX($GO:$GO,$IY273+35),"")</f>
      </c>
      <c r="HZ273">
        <f>IF($IZ273&gt;=36,INDEX($GO:$GO,$IY273+36),"")</f>
      </c>
      <c r="IA273">
        <f>IF($IZ273&gt;=37,INDEX($GO:$GO,$IY273+37),"")</f>
      </c>
      <c r="IB273">
        <f>IF($IZ273&gt;=38,INDEX($GO:$GO,$IY273+38),"")</f>
      </c>
      <c r="IC273">
        <f>IF($IZ273&gt;=39,INDEX($GO:$GO,$IY273+39),"")</f>
      </c>
      <c r="ID273">
        <f>IF($IZ273&gt;=40,INDEX($GO:$GO,$IY273+40),"")</f>
      </c>
      <c r="IE273">
        <f>IF($IZ273&gt;=41,INDEX($GO:$GO,$IY273+41),"")</f>
      </c>
      <c r="IF273">
        <f>IF($IZ273&gt;=42,INDEX($GO:$GO,$IY273+42),"")</f>
      </c>
      <c r="IG273">
        <f>IF($IZ273&gt;=43,INDEX($GO:$GO,$IY273+43),"")</f>
      </c>
      <c r="IH273">
        <f>IF($IZ273&gt;=44,INDEX($GO:$GO,$IY273+44),"")</f>
      </c>
      <c r="II273">
        <f>IF($IZ273&gt;=45,INDEX($GO:$GO,$IY273+45),"")</f>
      </c>
      <c r="IJ273">
        <f>IF($IZ273&gt;=46,INDEX($GO:$GO,$IY273+46),"")</f>
      </c>
      <c r="IK273">
        <f>IF($IZ273&gt;=47,INDEX($GO:$GO,$IY273+47),"")</f>
      </c>
      <c r="IL273">
        <f>IF($IZ273&gt;=48,INDEX($GO:$GO,$IY273+48),"")</f>
      </c>
      <c r="IM273">
        <f>IF($IZ273&gt;=49,INDEX($GO:$GO,$IY273+49),"")</f>
      </c>
      <c r="IN273">
        <f>IF($IZ273&gt;=50,INDEX($GO:$GO,$IY273+50),"")</f>
      </c>
      <c r="IO273">
        <f>IF($IZ273&gt;=51,INDEX($GO:$GO,$IY273+51),"")</f>
      </c>
      <c r="IP273">
        <f>IF($IZ273&gt;=52,INDEX($GO:$GO,$IY273+52),"")</f>
      </c>
      <c r="IQ273">
        <f>IF($IZ273&gt;=53,INDEX($GO:$GO,$IY273+53),"")</f>
      </c>
      <c r="IR273">
        <f>IF($IZ273&gt;=54,INDEX($GO:$GO,$IY273+54),"")</f>
      </c>
      <c r="IS273">
        <f>IF($IZ273&gt;=55,INDEX($GO:$GO,$IY273+55),"")</f>
      </c>
      <c r="IT273">
        <f>IF($IZ273&gt;=56,INDEX($GO:$GO,$IY273+56),"")</f>
      </c>
      <c r="IU273">
        <f>IF($IZ273&gt;=57,INDEX($GO:$GO,$IY273+57),"")</f>
      </c>
      <c r="IV273">
        <f>IF($IZ273&gt;=58,INDEX($GO:$GO,$IY273+58),"")</f>
      </c>
      <c r="IW273">
        <f>IF($IZ273&gt;=59,INDEX($GO:$GO,$IY273+59),"")</f>
      </c>
      <c r="IX273">
        <f>IF($IZ273&gt;=60,INDEX($GO:$GO,$IY273+60),"")</f>
      </c>
      <c r="IY273">
        <f>IFERROR(MATCH($GN273,$GO$2:$GO$827,0)+1,0)</f>
      </c>
      <c r="IZ273">
        <f>IFERROR(INDEX($GP$2:$GP$827,MATCH($GN273,$GO$2:$GO$827,0)),0)</f>
      </c>
      <c r="JA273" t="s">
        <v>23</v>
      </c>
      <c r="JB273" t="s">
        <v>23</v>
      </c>
    </row>
    <row r="274" spans="1:262" x14ac:dyDescent="0.25">
      <c r="F274" s="1"/>
      <c r="G274" s="1"/>
      <c r="H274" s="1"/>
      <c r="I274" s="1"/>
      <c r="J274" s="1">
        <f>IFERROR(IF(FIND(" - ",$F274)&gt;0,MID($F274,FIND(" - ",$F274)+3,LEN($F274)),""),"")</f>
      </c>
      <c r="L274" s="1"/>
      <c r="N274" t="s">
        <v>23</v>
      </c>
      <c r="P274">
        <f>IF(OR($N274="",$O274=""),"",IFERROR($N274/$O274,0))</f>
      </c>
      <c r="Q274">
        <f>IF($N274="","",
IF($G274="","",
IF(ISNUMBER(SEARCH("exempt",LOWER($G274))),0,
$N274*(VALUE(SUBSTITUTE($G274,"%",""))/100))))</f>
      </c>
      <c r="W274">
        <f>IF($N274="","",
SUM($N274,$Q274,$U274,$R274,$T274)-
IF($V274="",0,VALUE($V274)))</f>
      </c>
      <c r="AE274" t="s">
        <v>1094</v>
      </c>
      <c r="AJ274" t="s">
        <v>1095</v>
      </c>
      <c r="AM274">
        <f>IFERROR(LEFT($F274,FIND(" - ",$F274)-1),$F274)</f>
      </c>
      <c r="AP274">
        <f>IF($CE274&gt;=1,INDEX($AN:$AN,$CD274+1),"")</f>
      </c>
      <c r="AQ274">
        <f>IF($CE274&gt;=2,INDEX($AN:$AN,$CD274+2),"")</f>
      </c>
      <c r="AR274">
        <f>IF($CE274&gt;=3,INDEX($AN:$AN,$CD274+3),"")</f>
      </c>
      <c r="AS274">
        <f>IF($CE274&gt;=4,INDEX($AN:$AN,$CD274+4),"")</f>
      </c>
      <c r="AT274">
        <f>IF($CE274&gt;=5,INDEX($AN:$AN,$CD274+5),"")</f>
      </c>
      <c r="AU274">
        <f>IF($CE274&gt;=6,INDEX($AN:$AN,$CD274+6),"")</f>
      </c>
      <c r="AV274">
        <f>IF($CE274&gt;=7,INDEX($AN:$AN,$CD274+7),"")</f>
      </c>
      <c r="AW274">
        <f>IF($CE274&gt;=8,INDEX($AN:$AN,$CD274+8),"")</f>
      </c>
      <c r="AX274">
        <f>IF($CE274&gt;=9,INDEX($AN:$AN,$CD274+9),"")</f>
      </c>
      <c r="AY274">
        <f>IF($CE274&gt;=10,INDEX($AN:$AN,$CD274+10),"")</f>
      </c>
      <c r="AZ274">
        <f>IF($CE274&gt;=11,INDEX($AN:$AN,$CD274+11),"")</f>
      </c>
      <c r="BA274">
        <f>IF($CE274&gt;=12,INDEX($AN:$AN,$CD274+12),"")</f>
      </c>
      <c r="BB274">
        <f>IF($CE274&gt;=13,INDEX($AN:$AN,$CD274+13),"")</f>
      </c>
      <c r="BC274">
        <f>IF($CE274&gt;=14,INDEX($AN:$AN,$CD274+14),"")</f>
      </c>
      <c r="BD274">
        <f>IF($CE274&gt;=15,INDEX($AN:$AN,$CD274+15),"")</f>
      </c>
      <c r="BE274">
        <f>IF($CE274&gt;=16,INDEX($AN:$AN,$CD274+16),"")</f>
      </c>
      <c r="BF274">
        <f>IF($CE274&gt;=17,INDEX($AN:$AN,$CD274+17),"")</f>
      </c>
      <c r="BG274">
        <f>IF($CE274&gt;=18,INDEX($AN:$AN,$CD274+18),"")</f>
      </c>
      <c r="BH274">
        <f>IF($CE274&gt;=19,INDEX($AN:$AN,$CD274+19),"")</f>
      </c>
      <c r="BI274">
        <f>IF($CE274&gt;=20,INDEX($AN:$AN,$CD274+20),"")</f>
      </c>
      <c r="BJ274">
        <f>IF($CE274&gt;=21,INDEX($AN:$AN,$CD274+21),"")</f>
      </c>
      <c r="BK274">
        <f>IF($CE274&gt;=22,INDEX($AN:$AN,$CD274+22),"")</f>
      </c>
      <c r="BL274">
        <f>IF($CE274&gt;=23,INDEX($AN:$AN,$CD274+23),"")</f>
      </c>
      <c r="BM274">
        <f>IF($CE274&gt;=24,INDEX($AN:$AN,$CD274+24),"")</f>
      </c>
      <c r="BN274">
        <f>IF($CE274&gt;=25,INDEX($AN:$AN,$CD274+25),"")</f>
      </c>
      <c r="BO274">
        <f>IF($CE274&gt;=26,INDEX($AN:$AN,$CD274+26),"")</f>
      </c>
      <c r="BP274">
        <f>IF($CE274&gt;=27,INDEX($AN:$AN,$CD274+27),"")</f>
      </c>
      <c r="BQ274">
        <f>IF($CE274&gt;=28,INDEX($AN:$AN,$CD274+28),"")</f>
      </c>
      <c r="BR274">
        <f>IF($CE274&gt;=29,INDEX($AN:$AN,$CD274+29),"")</f>
      </c>
      <c r="BS274">
        <f>IF($CE274&gt;=30,INDEX($AN:$AN,$CD274+30),"")</f>
      </c>
      <c r="BT274">
        <f>IF($CE274&gt;=31,INDEX($AN:$AN,$CD274+31),"")</f>
      </c>
      <c r="BU274">
        <f>IF($CE274&gt;=32,INDEX($AN:$AN,$CD274+32),"")</f>
      </c>
      <c r="BV274">
        <f>IF($CE274&gt;=33,INDEX($AN:$AN,$CD274+33),"")</f>
      </c>
      <c r="BW274">
        <f>IF($CE274&gt;=34,INDEX($AN:$AN,$CD274+34),"")</f>
      </c>
      <c r="BX274">
        <f>IF($CE274&gt;=35,INDEX($AN:$AN,$CD274+35),"")</f>
      </c>
      <c r="BY274">
        <f>IF($CE274&gt;=36,INDEX($AN:$AN,$CD274+36),"")</f>
      </c>
      <c r="BZ274">
        <f>IF($CE274&gt;=37,INDEX($AN:$AN,$CD274+37),"")</f>
      </c>
      <c r="CA274">
        <f>IF($CE274&gt;=38,INDEX($AN:$AN,$CD274+38),"")</f>
      </c>
      <c r="CB274">
        <f>IF($CE274&gt;=39,INDEX($AN:$AN,$CD274+39),"")</f>
      </c>
      <c r="CC274">
        <f>IF($CE274&gt;=40,INDEX($AN:$AN,$CD274+40),"")</f>
      </c>
      <c r="CD274">
        <f>IFERROR(MATCH($AM274,$AN$2:$AN$133,0)+1,0)</f>
      </c>
      <c r="CE274">
        <f>IFERROR(INDEX($AO$2:$AO$133,MATCH($AM274,$AN$2:$AN$133,0)),0)</f>
      </c>
      <c r="CF274">
        <f>IFERROR(LEFT($K274,FIND(" - ",$K274)-1),$K274)</f>
      </c>
      <c r="CG274" t="s">
        <v>52</v>
      </c>
      <c r="CI274">
        <f>IF($DD274&gt;=1,INDEX($CG:$CG,$DC274+1),"")</f>
      </c>
      <c r="CJ274">
        <f>IF($DD274&gt;=2,INDEX($CG:$CG,$DC274+2),"")</f>
      </c>
      <c r="CK274">
        <f>IF($DD274&gt;=3,INDEX($CG:$CG,$DC274+3),"")</f>
      </c>
      <c r="CL274">
        <f>IF($DD274&gt;=4,INDEX($CG:$CG,$DC274+4),"")</f>
      </c>
      <c r="CM274">
        <f>IF($DD274&gt;=5,INDEX($CG:$CG,$DC274+5),"")</f>
      </c>
      <c r="CN274">
        <f>IF($DD274&gt;=6,INDEX($CG:$CG,$DC274+6),"")</f>
      </c>
      <c r="CO274">
        <f>IF($DD274&gt;=7,INDEX($CG:$CG,$DC274+7),"")</f>
      </c>
      <c r="CP274">
        <f>IF($DD274&gt;=8,INDEX($CG:$CG,$DC274+8),"")</f>
      </c>
      <c r="CQ274">
        <f>IF($DD274&gt;=9,INDEX($CG:$CG,$DC274+9),"")</f>
      </c>
      <c r="CR274">
        <f>IF($DD274&gt;=10,INDEX($CG:$CG,$DC274+10),"")</f>
      </c>
      <c r="CS274">
        <f>IF($DD274&gt;=11,INDEX($CG:$CG,$DC274+11),"")</f>
      </c>
      <c r="CT274">
        <f>IF($DD274&gt;=12,INDEX($CG:$CG,$DC274+12),"")</f>
      </c>
      <c r="CU274">
        <f>IF($DD274&gt;=13,INDEX($CG:$CG,$DC274+13),"")</f>
      </c>
      <c r="CV274">
        <f>IF($DD274&gt;=14,INDEX($CG:$CG,$DC274+14),"")</f>
      </c>
      <c r="CW274">
        <f>IF($DD274&gt;=15,INDEX($CG:$CG,$DC274+15),"")</f>
      </c>
      <c r="CX274">
        <f>IF($DD274&gt;=16,INDEX($CG:$CG,$DC274+16),"")</f>
      </c>
      <c r="CY274">
        <f>IF($DD274&gt;=17,INDEX($CG:$CG,$DC274+17),"")</f>
      </c>
      <c r="CZ274">
        <f>IF($DD274&gt;=18,INDEX($CG:$CG,$DC274+18),"")</f>
      </c>
      <c r="DA274">
        <f>IF($DD274&gt;=19,INDEX($CG:$CG,$DC274+19),"")</f>
      </c>
      <c r="DB274">
        <f>IF($DD274&gt;=20,INDEX($CG:$CG,$DC274+20),"")</f>
      </c>
      <c r="DC274">
        <f>IFERROR(MATCH($CF274,$CG$2:$CG$1558,0)+1,0)</f>
      </c>
      <c r="DD274">
        <f>IFERROR(INDEX($CH$2:$CH$1558,MATCH($CF274,$CG$2:$CG$1558,0)),0)</f>
      </c>
      <c r="DE274">
        <f>IFERROR(INDEX($AL:$AL,MATCH($G274,$AK:$AK,0))&amp;"","")</f>
      </c>
      <c r="DI274">
        <f>IF($GL274&gt;=1,INDEX($DF:$DF,$GK274+1),"")</f>
      </c>
      <c r="DJ274">
        <f>IF($GL274&gt;=2,INDEX($DF:$DF,$GK274+2),"")</f>
      </c>
      <c r="DK274">
        <f>IF($GL274&gt;=3,INDEX($DF:$DF,$GK274+3),"")</f>
      </c>
      <c r="DL274">
        <f>IF($GL274&gt;=4,INDEX($DF:$DF,$GK274+4),"")</f>
      </c>
      <c r="DM274">
        <f>IF($GL274&gt;=5,INDEX($DF:$DF,$GK274+5),"")</f>
      </c>
      <c r="DN274">
        <f>IF($GL274&gt;=6,INDEX($DF:$DF,$GK274+6),"")</f>
      </c>
      <c r="DO274">
        <f>IF($GL274&gt;=7,INDEX($DF:$DF,$GK274+7),"")</f>
      </c>
      <c r="DP274">
        <f>IF($GL274&gt;=8,INDEX($DF:$DF,$GK274+8),"")</f>
      </c>
      <c r="DQ274">
        <f>IF($GL274&gt;=9,INDEX($DF:$DF,$GK274+9),"")</f>
      </c>
      <c r="DR274">
        <f>IF($GL274&gt;=10,INDEX($DF:$DF,$GK274+10),"")</f>
      </c>
      <c r="DS274">
        <f>IF($GL274&gt;=11,INDEX($DF:$DF,$GK274+11),"")</f>
      </c>
      <c r="DT274">
        <f>IF($GL274&gt;=12,INDEX($DF:$DF,$GK274+12),"")</f>
      </c>
      <c r="DU274">
        <f>IF($GL274&gt;=13,INDEX($DF:$DF,$GK274+13),"")</f>
      </c>
      <c r="DV274">
        <f>IF($GL274&gt;=14,INDEX($DF:$DF,$GK274+14),"")</f>
      </c>
      <c r="DW274">
        <f>IF($GL274&gt;=15,INDEX($DF:$DF,$GK274+15),"")</f>
      </c>
      <c r="DX274">
        <f>IF($GL274&gt;=16,INDEX($DF:$DF,$GK274+16),"")</f>
      </c>
      <c r="DY274">
        <f>IF($GL274&gt;=17,INDEX($DF:$DF,$GK274+17),"")</f>
      </c>
      <c r="DZ274">
        <f>IF($GL274&gt;=18,INDEX($DF:$DF,$GK274+18),"")</f>
      </c>
      <c r="EA274">
        <f>IF($GL274&gt;=19,INDEX($DF:$DF,$GK274+19),"")</f>
      </c>
      <c r="EB274">
        <f>IF($GL274&gt;=20,INDEX($DF:$DF,$GK274+20),"")</f>
      </c>
      <c r="EC274">
        <f>IF($GL274&gt;=21,INDEX($DF:$DF,$GK274+21),"")</f>
      </c>
      <c r="ED274">
        <f>IF($GL274&gt;=22,INDEX($DF:$DF,$GK274+22),"")</f>
      </c>
      <c r="EE274">
        <f>IF($GL274&gt;=23,INDEX($DF:$DF,$GK274+23),"")</f>
      </c>
      <c r="EF274">
        <f>IF($GL274&gt;=24,INDEX($DF:$DF,$GK274+24),"")</f>
      </c>
      <c r="EG274">
        <f>IF($GL274&gt;=25,INDEX($DF:$DF,$GK274+25),"")</f>
      </c>
      <c r="EH274">
        <f>IF($GL274&gt;=26,INDEX($DF:$DF,$GK274+26),"")</f>
      </c>
      <c r="EI274">
        <f>IF($GL274&gt;=27,INDEX($DF:$DF,$GK274+27),"")</f>
      </c>
      <c r="EJ274">
        <f>IF($GL274&gt;=28,INDEX($DF:$DF,$GK274+28),"")</f>
      </c>
      <c r="EK274">
        <f>IF($GL274&gt;=29,INDEX($DF:$DF,$GK274+29),"")</f>
      </c>
      <c r="EL274">
        <f>IF($GL274&gt;=30,INDEX($DF:$DF,$GK274+30),"")</f>
      </c>
      <c r="EM274">
        <f>IF($GL274&gt;=31,INDEX($DF:$DF,$GK274+31),"")</f>
      </c>
      <c r="EN274">
        <f>IF($GL274&gt;=32,INDEX($DF:$DF,$GK274+32),"")</f>
      </c>
      <c r="EO274">
        <f>IF($GL274&gt;=33,INDEX($DF:$DF,$GK274+33),"")</f>
      </c>
      <c r="EP274">
        <f>IF($GL274&gt;=34,INDEX($DF:$DF,$GK274+34),"")</f>
      </c>
      <c r="EQ274">
        <f>IF($GL274&gt;=35,INDEX($DF:$DF,$GK274+35),"")</f>
      </c>
      <c r="ER274">
        <f>IF($GL274&gt;=36,INDEX($DF:$DF,$GK274+36),"")</f>
      </c>
      <c r="ES274">
        <f>IF($GL274&gt;=37,INDEX($DF:$DF,$GK274+37),"")</f>
      </c>
      <c r="ET274">
        <f>IF($GL274&gt;=38,INDEX($DF:$DF,$GK274+38),"")</f>
      </c>
      <c r="EU274">
        <f>IF($GL274&gt;=39,INDEX($DF:$DF,$GK274+39),"")</f>
      </c>
      <c r="EV274">
        <f>IF($GL274&gt;=40,INDEX($DF:$DF,$GK274+40),"")</f>
      </c>
      <c r="EW274">
        <f>IF($GL274&gt;=1,INDEX($DG:$DG,$GK274+1),"")</f>
      </c>
      <c r="EX274">
        <f>IF($GL274&gt;=2,INDEX($DG:$DG,$GK274+2),"")</f>
      </c>
      <c r="EY274">
        <f>IF($GL274&gt;=3,INDEX($DG:$DG,$GK274+3),"")</f>
      </c>
      <c r="EZ274">
        <f>IF($GL274&gt;=4,INDEX($DG:$DG,$GK274+4),"")</f>
      </c>
      <c r="FA274">
        <f>IF($GL274&gt;=5,INDEX($DG:$DG,$GK274+5),"")</f>
      </c>
      <c r="FB274">
        <f>IF($GL274&gt;=6,INDEX($DG:$DG,$GK274+6),"")</f>
      </c>
      <c r="FC274">
        <f>IF($GL274&gt;=7,INDEX($DG:$DG,$GK274+7),"")</f>
      </c>
      <c r="FD274">
        <f>IF($GL274&gt;=8,INDEX($DG:$DG,$GK274+8),"")</f>
      </c>
      <c r="FE274">
        <f>IF($GL274&gt;=9,INDEX($DG:$DG,$GK274+9),"")</f>
      </c>
      <c r="FF274">
        <f>IF($GL274&gt;=10,INDEX($DG:$DG,$GK274+10),"")</f>
      </c>
      <c r="FG274">
        <f>IF($GL274&gt;=11,INDEX($DG:$DG,$GK274+11),"")</f>
      </c>
      <c r="FH274">
        <f>IF($GL274&gt;=12,INDEX($DG:$DG,$GK274+12),"")</f>
      </c>
      <c r="FI274">
        <f>IF($GL274&gt;=13,INDEX($DG:$DG,$GK274+13),"")</f>
      </c>
      <c r="FJ274">
        <f>IF($GL274&gt;=14,INDEX($DG:$DG,$GK274+14),"")</f>
      </c>
      <c r="FK274">
        <f>IF($GL274&gt;=15,INDEX($DG:$DG,$GK274+15),"")</f>
      </c>
      <c r="FL274">
        <f>IF($GL274&gt;=16,INDEX($DG:$DG,$GK274+16),"")</f>
      </c>
      <c r="FM274">
        <f>IF($GL274&gt;=17,INDEX($DG:$DG,$GK274+17),"")</f>
      </c>
      <c r="FN274">
        <f>IF($GL274&gt;=18,INDEX($DG:$DG,$GK274+18),"")</f>
      </c>
      <c r="FO274">
        <f>IF($GL274&gt;=19,INDEX($DG:$DG,$GK274+19),"")</f>
      </c>
      <c r="FP274">
        <f>IF($GL274&gt;=20,INDEX($DG:$DG,$GK274+20),"")</f>
      </c>
      <c r="FQ274">
        <f>IF($GL274&gt;=21,INDEX($DG:$DG,$GK274+21),"")</f>
      </c>
      <c r="FR274">
        <f>IF($GL274&gt;=22,INDEX($DG:$DG,$GK274+22),"")</f>
      </c>
      <c r="FS274">
        <f>IF($GL274&gt;=23,INDEX($DG:$DG,$GK274+23),"")</f>
      </c>
      <c r="FT274">
        <f>IF($GL274&gt;=24,INDEX($DG:$DG,$GK274+24),"")</f>
      </c>
      <c r="FU274">
        <f>IF($GL274&gt;=25,INDEX($DG:$DG,$GK274+25),"")</f>
      </c>
      <c r="FV274">
        <f>IF($GL274&gt;=26,INDEX($DG:$DG,$GK274+26),"")</f>
      </c>
      <c r="FW274">
        <f>IF($GL274&gt;=27,INDEX($DG:$DG,$GK274+27),"")</f>
      </c>
      <c r="FX274">
        <f>IF($GL274&gt;=28,INDEX($DG:$DG,$GK274+28),"")</f>
      </c>
      <c r="FY274">
        <f>IF($GL274&gt;=29,INDEX($DG:$DG,$GK274+29),"")</f>
      </c>
      <c r="FZ274">
        <f>IF($GL274&gt;=30,INDEX($DG:$DG,$GK274+30),"")</f>
      </c>
      <c r="GA274">
        <f>IF($GL274&gt;=31,INDEX($DG:$DG,$GK274+31),"")</f>
      </c>
      <c r="GB274">
        <f>IF($GL274&gt;=32,INDEX($DG:$DG,$GK274+32),"")</f>
      </c>
      <c r="GC274">
        <f>IF($GL274&gt;=33,INDEX($DG:$DG,$GK274+33),"")</f>
      </c>
      <c r="GD274">
        <f>IF($GL274&gt;=34,INDEX($DG:$DG,$GK274+34),"")</f>
      </c>
      <c r="GE274">
        <f>IF($GL274&gt;=35,INDEX($DG:$DG,$GK274+35),"")</f>
      </c>
      <c r="GF274">
        <f>IF($GL274&gt;=36,INDEX($DG:$DG,$GK274+36),"")</f>
      </c>
      <c r="GG274">
        <f>IF($GL274&gt;=37,INDEX($DG:$DG,$GK274+37),"")</f>
      </c>
      <c r="GH274">
        <f>IF($GL274&gt;=38,INDEX($DG:$DG,$GK274+38),"")</f>
      </c>
      <c r="GI274">
        <f>IF($GL274&gt;=39,INDEX($DG:$DG,$GK274+39),"")</f>
      </c>
      <c r="GJ274">
        <f>IF($GL274&gt;=40,INDEX($DG:$DG,$GK274+40),"")</f>
      </c>
      <c r="GK274">
        <f>IFERROR(MATCH($DE274,$DF$2:$DF$166,0)+1,0)</f>
      </c>
      <c r="GL274">
        <f>IFERROR(INDEX($DH$2:$DH$166,MATCH($DE274,$DF$2:$DF$166,0)),0)</f>
      </c>
      <c r="GM274">
        <f>IFERROR(MATCH($H274,$DI$274:$EV$274,0),0)</f>
      </c>
      <c r="GN274">
        <f>IF($GM274&gt;0,INDEX($EW$274:$GJ$274,$GM274),"")</f>
      </c>
      <c r="GO274" t="s">
        <v>850</v>
      </c>
      <c r="GQ274">
        <f>IF($IZ274&gt;=1,INDEX($GO:$GO,$IY274+1),"")</f>
      </c>
      <c r="GR274">
        <f>IF($IZ274&gt;=2,INDEX($GO:$GO,$IY274+2),"")</f>
      </c>
      <c r="GS274">
        <f>IF($IZ274&gt;=3,INDEX($GO:$GO,$IY274+3),"")</f>
      </c>
      <c r="GT274">
        <f>IF($IZ274&gt;=4,INDEX($GO:$GO,$IY274+4),"")</f>
      </c>
      <c r="GU274">
        <f>IF($IZ274&gt;=5,INDEX($GO:$GO,$IY274+5),"")</f>
      </c>
      <c r="GV274">
        <f>IF($IZ274&gt;=6,INDEX($GO:$GO,$IY274+6),"")</f>
      </c>
      <c r="GW274">
        <f>IF($IZ274&gt;=7,INDEX($GO:$GO,$IY274+7),"")</f>
      </c>
      <c r="GX274">
        <f>IF($IZ274&gt;=8,INDEX($GO:$GO,$IY274+8),"")</f>
      </c>
      <c r="GY274">
        <f>IF($IZ274&gt;=9,INDEX($GO:$GO,$IY274+9),"")</f>
      </c>
      <c r="GZ274">
        <f>IF($IZ274&gt;=10,INDEX($GO:$GO,$IY274+10),"")</f>
      </c>
      <c r="HA274">
        <f>IF($IZ274&gt;=11,INDEX($GO:$GO,$IY274+11),"")</f>
      </c>
      <c r="HB274">
        <f>IF($IZ274&gt;=12,INDEX($GO:$GO,$IY274+12),"")</f>
      </c>
      <c r="HC274">
        <f>IF($IZ274&gt;=13,INDEX($GO:$GO,$IY274+13),"")</f>
      </c>
      <c r="HD274">
        <f>IF($IZ274&gt;=14,INDEX($GO:$GO,$IY274+14),"")</f>
      </c>
      <c r="HE274">
        <f>IF($IZ274&gt;=15,INDEX($GO:$GO,$IY274+15),"")</f>
      </c>
      <c r="HF274">
        <f>IF($IZ274&gt;=16,INDEX($GO:$GO,$IY274+16),"")</f>
      </c>
      <c r="HG274">
        <f>IF($IZ274&gt;=17,INDEX($GO:$GO,$IY274+17),"")</f>
      </c>
      <c r="HH274">
        <f>IF($IZ274&gt;=18,INDEX($GO:$GO,$IY274+18),"")</f>
      </c>
      <c r="HI274">
        <f>IF($IZ274&gt;=19,INDEX($GO:$GO,$IY274+19),"")</f>
      </c>
      <c r="HJ274">
        <f>IF($IZ274&gt;=20,INDEX($GO:$GO,$IY274+20),"")</f>
      </c>
      <c r="HK274">
        <f>IF($IZ274&gt;=21,INDEX($GO:$GO,$IY274+21),"")</f>
      </c>
      <c r="HL274">
        <f>IF($IZ274&gt;=22,INDEX($GO:$GO,$IY274+22),"")</f>
      </c>
      <c r="HM274">
        <f>IF($IZ274&gt;=23,INDEX($GO:$GO,$IY274+23),"")</f>
      </c>
      <c r="HN274">
        <f>IF($IZ274&gt;=24,INDEX($GO:$GO,$IY274+24),"")</f>
      </c>
      <c r="HO274">
        <f>IF($IZ274&gt;=25,INDEX($GO:$GO,$IY274+25),"")</f>
      </c>
      <c r="HP274">
        <f>IF($IZ274&gt;=26,INDEX($GO:$GO,$IY274+26),"")</f>
      </c>
      <c r="HQ274">
        <f>IF($IZ274&gt;=27,INDEX($GO:$GO,$IY274+27),"")</f>
      </c>
      <c r="HR274">
        <f>IF($IZ274&gt;=28,INDEX($GO:$GO,$IY274+28),"")</f>
      </c>
      <c r="HS274">
        <f>IF($IZ274&gt;=29,INDEX($GO:$GO,$IY274+29),"")</f>
      </c>
      <c r="HT274">
        <f>IF($IZ274&gt;=30,INDEX($GO:$GO,$IY274+30),"")</f>
      </c>
      <c r="HU274">
        <f>IF($IZ274&gt;=31,INDEX($GO:$GO,$IY274+31),"")</f>
      </c>
      <c r="HV274">
        <f>IF($IZ274&gt;=32,INDEX($GO:$GO,$IY274+32),"")</f>
      </c>
      <c r="HW274">
        <f>IF($IZ274&gt;=33,INDEX($GO:$GO,$IY274+33),"")</f>
      </c>
      <c r="HX274">
        <f>IF($IZ274&gt;=34,INDEX($GO:$GO,$IY274+34),"")</f>
      </c>
      <c r="HY274">
        <f>IF($IZ274&gt;=35,INDEX($GO:$GO,$IY274+35),"")</f>
      </c>
      <c r="HZ274">
        <f>IF($IZ274&gt;=36,INDEX($GO:$GO,$IY274+36),"")</f>
      </c>
      <c r="IA274">
        <f>IF($IZ274&gt;=37,INDEX($GO:$GO,$IY274+37),"")</f>
      </c>
      <c r="IB274">
        <f>IF($IZ274&gt;=38,INDEX($GO:$GO,$IY274+38),"")</f>
      </c>
      <c r="IC274">
        <f>IF($IZ274&gt;=39,INDEX($GO:$GO,$IY274+39),"")</f>
      </c>
      <c r="ID274">
        <f>IF($IZ274&gt;=40,INDEX($GO:$GO,$IY274+40),"")</f>
      </c>
      <c r="IE274">
        <f>IF($IZ274&gt;=41,INDEX($GO:$GO,$IY274+41),"")</f>
      </c>
      <c r="IF274">
        <f>IF($IZ274&gt;=42,INDEX($GO:$GO,$IY274+42),"")</f>
      </c>
      <c r="IG274">
        <f>IF($IZ274&gt;=43,INDEX($GO:$GO,$IY274+43),"")</f>
      </c>
      <c r="IH274">
        <f>IF($IZ274&gt;=44,INDEX($GO:$GO,$IY274+44),"")</f>
      </c>
      <c r="II274">
        <f>IF($IZ274&gt;=45,INDEX($GO:$GO,$IY274+45),"")</f>
      </c>
      <c r="IJ274">
        <f>IF($IZ274&gt;=46,INDEX($GO:$GO,$IY274+46),"")</f>
      </c>
      <c r="IK274">
        <f>IF($IZ274&gt;=47,INDEX($GO:$GO,$IY274+47),"")</f>
      </c>
      <c r="IL274">
        <f>IF($IZ274&gt;=48,INDEX($GO:$GO,$IY274+48),"")</f>
      </c>
      <c r="IM274">
        <f>IF($IZ274&gt;=49,INDEX($GO:$GO,$IY274+49),"")</f>
      </c>
      <c r="IN274">
        <f>IF($IZ274&gt;=50,INDEX($GO:$GO,$IY274+50),"")</f>
      </c>
      <c r="IO274">
        <f>IF($IZ274&gt;=51,INDEX($GO:$GO,$IY274+51),"")</f>
      </c>
      <c r="IP274">
        <f>IF($IZ274&gt;=52,INDEX($GO:$GO,$IY274+52),"")</f>
      </c>
      <c r="IQ274">
        <f>IF($IZ274&gt;=53,INDEX($GO:$GO,$IY274+53),"")</f>
      </c>
      <c r="IR274">
        <f>IF($IZ274&gt;=54,INDEX($GO:$GO,$IY274+54),"")</f>
      </c>
      <c r="IS274">
        <f>IF($IZ274&gt;=55,INDEX($GO:$GO,$IY274+55),"")</f>
      </c>
      <c r="IT274">
        <f>IF($IZ274&gt;=56,INDEX($GO:$GO,$IY274+56),"")</f>
      </c>
      <c r="IU274">
        <f>IF($IZ274&gt;=57,INDEX($GO:$GO,$IY274+57),"")</f>
      </c>
      <c r="IV274">
        <f>IF($IZ274&gt;=58,INDEX($GO:$GO,$IY274+58),"")</f>
      </c>
      <c r="IW274">
        <f>IF($IZ274&gt;=59,INDEX($GO:$GO,$IY274+59),"")</f>
      </c>
      <c r="IX274">
        <f>IF($IZ274&gt;=60,INDEX($GO:$GO,$IY274+60),"")</f>
      </c>
      <c r="IY274">
        <f>IFERROR(MATCH($GN274,$GO$2:$GO$827,0)+1,0)</f>
      </c>
      <c r="IZ274">
        <f>IFERROR(INDEX($GP$2:$GP$827,MATCH($GN274,$GO$2:$GO$827,0)),0)</f>
      </c>
      <c r="JA274" t="s">
        <v>23</v>
      </c>
      <c r="JB274" t="s">
        <v>23</v>
      </c>
    </row>
    <row r="275" spans="1:262" x14ac:dyDescent="0.25">
      <c r="F275" s="1"/>
      <c r="G275" s="1"/>
      <c r="H275" s="1"/>
      <c r="I275" s="1"/>
      <c r="J275" s="1">
        <f>IFERROR(IF(FIND(" - ",$F275)&gt;0,MID($F275,FIND(" - ",$F275)+3,LEN($F275)),""),"")</f>
      </c>
      <c r="L275" s="1"/>
      <c r="N275" t="s">
        <v>23</v>
      </c>
      <c r="P275">
        <f>IF(OR($N275="",$O275=""),"",IFERROR($N275/$O275,0))</f>
      </c>
      <c r="Q275">
        <f>IF($N275="","",
IF($G275="","",
IF(ISNUMBER(SEARCH("exempt",LOWER($G275))),0,
$N275*(VALUE(SUBSTITUTE($G275,"%",""))/100))))</f>
      </c>
      <c r="W275">
        <f>IF($N275="","",
SUM($N275,$Q275,$U275,$R275,$T275)-
IF($V275="",0,VALUE($V275)))</f>
      </c>
      <c r="AE275" t="s">
        <v>1096</v>
      </c>
      <c r="AJ275" t="s">
        <v>1097</v>
      </c>
      <c r="AM275">
        <f>IFERROR(LEFT($F275,FIND(" - ",$F275)-1),$F275)</f>
      </c>
      <c r="AP275">
        <f>IF($CE275&gt;=1,INDEX($AN:$AN,$CD275+1),"")</f>
      </c>
      <c r="AQ275">
        <f>IF($CE275&gt;=2,INDEX($AN:$AN,$CD275+2),"")</f>
      </c>
      <c r="AR275">
        <f>IF($CE275&gt;=3,INDEX($AN:$AN,$CD275+3),"")</f>
      </c>
      <c r="AS275">
        <f>IF($CE275&gt;=4,INDEX($AN:$AN,$CD275+4),"")</f>
      </c>
      <c r="AT275">
        <f>IF($CE275&gt;=5,INDEX($AN:$AN,$CD275+5),"")</f>
      </c>
      <c r="AU275">
        <f>IF($CE275&gt;=6,INDEX($AN:$AN,$CD275+6),"")</f>
      </c>
      <c r="AV275">
        <f>IF($CE275&gt;=7,INDEX($AN:$AN,$CD275+7),"")</f>
      </c>
      <c r="AW275">
        <f>IF($CE275&gt;=8,INDEX($AN:$AN,$CD275+8),"")</f>
      </c>
      <c r="AX275">
        <f>IF($CE275&gt;=9,INDEX($AN:$AN,$CD275+9),"")</f>
      </c>
      <c r="AY275">
        <f>IF($CE275&gt;=10,INDEX($AN:$AN,$CD275+10),"")</f>
      </c>
      <c r="AZ275">
        <f>IF($CE275&gt;=11,INDEX($AN:$AN,$CD275+11),"")</f>
      </c>
      <c r="BA275">
        <f>IF($CE275&gt;=12,INDEX($AN:$AN,$CD275+12),"")</f>
      </c>
      <c r="BB275">
        <f>IF($CE275&gt;=13,INDEX($AN:$AN,$CD275+13),"")</f>
      </c>
      <c r="BC275">
        <f>IF($CE275&gt;=14,INDEX($AN:$AN,$CD275+14),"")</f>
      </c>
      <c r="BD275">
        <f>IF($CE275&gt;=15,INDEX($AN:$AN,$CD275+15),"")</f>
      </c>
      <c r="BE275">
        <f>IF($CE275&gt;=16,INDEX($AN:$AN,$CD275+16),"")</f>
      </c>
      <c r="BF275">
        <f>IF($CE275&gt;=17,INDEX($AN:$AN,$CD275+17),"")</f>
      </c>
      <c r="BG275">
        <f>IF($CE275&gt;=18,INDEX($AN:$AN,$CD275+18),"")</f>
      </c>
      <c r="BH275">
        <f>IF($CE275&gt;=19,INDEX($AN:$AN,$CD275+19),"")</f>
      </c>
      <c r="BI275">
        <f>IF($CE275&gt;=20,INDEX($AN:$AN,$CD275+20),"")</f>
      </c>
      <c r="BJ275">
        <f>IF($CE275&gt;=21,INDEX($AN:$AN,$CD275+21),"")</f>
      </c>
      <c r="BK275">
        <f>IF($CE275&gt;=22,INDEX($AN:$AN,$CD275+22),"")</f>
      </c>
      <c r="BL275">
        <f>IF($CE275&gt;=23,INDEX($AN:$AN,$CD275+23),"")</f>
      </c>
      <c r="BM275">
        <f>IF($CE275&gt;=24,INDEX($AN:$AN,$CD275+24),"")</f>
      </c>
      <c r="BN275">
        <f>IF($CE275&gt;=25,INDEX($AN:$AN,$CD275+25),"")</f>
      </c>
      <c r="BO275">
        <f>IF($CE275&gt;=26,INDEX($AN:$AN,$CD275+26),"")</f>
      </c>
      <c r="BP275">
        <f>IF($CE275&gt;=27,INDEX($AN:$AN,$CD275+27),"")</f>
      </c>
      <c r="BQ275">
        <f>IF($CE275&gt;=28,INDEX($AN:$AN,$CD275+28),"")</f>
      </c>
      <c r="BR275">
        <f>IF($CE275&gt;=29,INDEX($AN:$AN,$CD275+29),"")</f>
      </c>
      <c r="BS275">
        <f>IF($CE275&gt;=30,INDEX($AN:$AN,$CD275+30),"")</f>
      </c>
      <c r="BT275">
        <f>IF($CE275&gt;=31,INDEX($AN:$AN,$CD275+31),"")</f>
      </c>
      <c r="BU275">
        <f>IF($CE275&gt;=32,INDEX($AN:$AN,$CD275+32),"")</f>
      </c>
      <c r="BV275">
        <f>IF($CE275&gt;=33,INDEX($AN:$AN,$CD275+33),"")</f>
      </c>
      <c r="BW275">
        <f>IF($CE275&gt;=34,INDEX($AN:$AN,$CD275+34),"")</f>
      </c>
      <c r="BX275">
        <f>IF($CE275&gt;=35,INDEX($AN:$AN,$CD275+35),"")</f>
      </c>
      <c r="BY275">
        <f>IF($CE275&gt;=36,INDEX($AN:$AN,$CD275+36),"")</f>
      </c>
      <c r="BZ275">
        <f>IF($CE275&gt;=37,INDEX($AN:$AN,$CD275+37),"")</f>
      </c>
      <c r="CA275">
        <f>IF($CE275&gt;=38,INDEX($AN:$AN,$CD275+38),"")</f>
      </c>
      <c r="CB275">
        <f>IF($CE275&gt;=39,INDEX($AN:$AN,$CD275+39),"")</f>
      </c>
      <c r="CC275">
        <f>IF($CE275&gt;=40,INDEX($AN:$AN,$CD275+40),"")</f>
      </c>
      <c r="CD275">
        <f>IFERROR(MATCH($AM275,$AN$2:$AN$133,0)+1,0)</f>
      </c>
      <c r="CE275">
        <f>IFERROR(INDEX($AO$2:$AO$133,MATCH($AM275,$AN$2:$AN$133,0)),0)</f>
      </c>
      <c r="CF275">
        <f>IFERROR(LEFT($K275,FIND(" - ",$K275)-1),$K275)</f>
      </c>
      <c r="CG275" t="s">
        <v>108</v>
      </c>
      <c r="CI275">
        <f>IF($DD275&gt;=1,INDEX($CG:$CG,$DC275+1),"")</f>
      </c>
      <c r="CJ275">
        <f>IF($DD275&gt;=2,INDEX($CG:$CG,$DC275+2),"")</f>
      </c>
      <c r="CK275">
        <f>IF($DD275&gt;=3,INDEX($CG:$CG,$DC275+3),"")</f>
      </c>
      <c r="CL275">
        <f>IF($DD275&gt;=4,INDEX($CG:$CG,$DC275+4),"")</f>
      </c>
      <c r="CM275">
        <f>IF($DD275&gt;=5,INDEX($CG:$CG,$DC275+5),"")</f>
      </c>
      <c r="CN275">
        <f>IF($DD275&gt;=6,INDEX($CG:$CG,$DC275+6),"")</f>
      </c>
      <c r="CO275">
        <f>IF($DD275&gt;=7,INDEX($CG:$CG,$DC275+7),"")</f>
      </c>
      <c r="CP275">
        <f>IF($DD275&gt;=8,INDEX($CG:$CG,$DC275+8),"")</f>
      </c>
      <c r="CQ275">
        <f>IF($DD275&gt;=9,INDEX($CG:$CG,$DC275+9),"")</f>
      </c>
      <c r="CR275">
        <f>IF($DD275&gt;=10,INDEX($CG:$CG,$DC275+10),"")</f>
      </c>
      <c r="CS275">
        <f>IF($DD275&gt;=11,INDEX($CG:$CG,$DC275+11),"")</f>
      </c>
      <c r="CT275">
        <f>IF($DD275&gt;=12,INDEX($CG:$CG,$DC275+12),"")</f>
      </c>
      <c r="CU275">
        <f>IF($DD275&gt;=13,INDEX($CG:$CG,$DC275+13),"")</f>
      </c>
      <c r="CV275">
        <f>IF($DD275&gt;=14,INDEX($CG:$CG,$DC275+14),"")</f>
      </c>
      <c r="CW275">
        <f>IF($DD275&gt;=15,INDEX($CG:$CG,$DC275+15),"")</f>
      </c>
      <c r="CX275">
        <f>IF($DD275&gt;=16,INDEX($CG:$CG,$DC275+16),"")</f>
      </c>
      <c r="CY275">
        <f>IF($DD275&gt;=17,INDEX($CG:$CG,$DC275+17),"")</f>
      </c>
      <c r="CZ275">
        <f>IF($DD275&gt;=18,INDEX($CG:$CG,$DC275+18),"")</f>
      </c>
      <c r="DA275">
        <f>IF($DD275&gt;=19,INDEX($CG:$CG,$DC275+19),"")</f>
      </c>
      <c r="DB275">
        <f>IF($DD275&gt;=20,INDEX($CG:$CG,$DC275+20),"")</f>
      </c>
      <c r="DC275">
        <f>IFERROR(MATCH($CF275,$CG$2:$CG$1558,0)+1,0)</f>
      </c>
      <c r="DD275">
        <f>IFERROR(INDEX($CH$2:$CH$1558,MATCH($CF275,$CG$2:$CG$1558,0)),0)</f>
      </c>
      <c r="DE275">
        <f>IFERROR(INDEX($AL:$AL,MATCH($G275,$AK:$AK,0))&amp;"","")</f>
      </c>
      <c r="DI275">
        <f>IF($GL275&gt;=1,INDEX($DF:$DF,$GK275+1),"")</f>
      </c>
      <c r="DJ275">
        <f>IF($GL275&gt;=2,INDEX($DF:$DF,$GK275+2),"")</f>
      </c>
      <c r="DK275">
        <f>IF($GL275&gt;=3,INDEX($DF:$DF,$GK275+3),"")</f>
      </c>
      <c r="DL275">
        <f>IF($GL275&gt;=4,INDEX($DF:$DF,$GK275+4),"")</f>
      </c>
      <c r="DM275">
        <f>IF($GL275&gt;=5,INDEX($DF:$DF,$GK275+5),"")</f>
      </c>
      <c r="DN275">
        <f>IF($GL275&gt;=6,INDEX($DF:$DF,$GK275+6),"")</f>
      </c>
      <c r="DO275">
        <f>IF($GL275&gt;=7,INDEX($DF:$DF,$GK275+7),"")</f>
      </c>
      <c r="DP275">
        <f>IF($GL275&gt;=8,INDEX($DF:$DF,$GK275+8),"")</f>
      </c>
      <c r="DQ275">
        <f>IF($GL275&gt;=9,INDEX($DF:$DF,$GK275+9),"")</f>
      </c>
      <c r="DR275">
        <f>IF($GL275&gt;=10,INDEX($DF:$DF,$GK275+10),"")</f>
      </c>
      <c r="DS275">
        <f>IF($GL275&gt;=11,INDEX($DF:$DF,$GK275+11),"")</f>
      </c>
      <c r="DT275">
        <f>IF($GL275&gt;=12,INDEX($DF:$DF,$GK275+12),"")</f>
      </c>
      <c r="DU275">
        <f>IF($GL275&gt;=13,INDEX($DF:$DF,$GK275+13),"")</f>
      </c>
      <c r="DV275">
        <f>IF($GL275&gt;=14,INDEX($DF:$DF,$GK275+14),"")</f>
      </c>
      <c r="DW275">
        <f>IF($GL275&gt;=15,INDEX($DF:$DF,$GK275+15),"")</f>
      </c>
      <c r="DX275">
        <f>IF($GL275&gt;=16,INDEX($DF:$DF,$GK275+16),"")</f>
      </c>
      <c r="DY275">
        <f>IF($GL275&gt;=17,INDEX($DF:$DF,$GK275+17),"")</f>
      </c>
      <c r="DZ275">
        <f>IF($GL275&gt;=18,INDEX($DF:$DF,$GK275+18),"")</f>
      </c>
      <c r="EA275">
        <f>IF($GL275&gt;=19,INDEX($DF:$DF,$GK275+19),"")</f>
      </c>
      <c r="EB275">
        <f>IF($GL275&gt;=20,INDEX($DF:$DF,$GK275+20),"")</f>
      </c>
      <c r="EC275">
        <f>IF($GL275&gt;=21,INDEX($DF:$DF,$GK275+21),"")</f>
      </c>
      <c r="ED275">
        <f>IF($GL275&gt;=22,INDEX($DF:$DF,$GK275+22),"")</f>
      </c>
      <c r="EE275">
        <f>IF($GL275&gt;=23,INDEX($DF:$DF,$GK275+23),"")</f>
      </c>
      <c r="EF275">
        <f>IF($GL275&gt;=24,INDEX($DF:$DF,$GK275+24),"")</f>
      </c>
      <c r="EG275">
        <f>IF($GL275&gt;=25,INDEX($DF:$DF,$GK275+25),"")</f>
      </c>
      <c r="EH275">
        <f>IF($GL275&gt;=26,INDEX($DF:$DF,$GK275+26),"")</f>
      </c>
      <c r="EI275">
        <f>IF($GL275&gt;=27,INDEX($DF:$DF,$GK275+27),"")</f>
      </c>
      <c r="EJ275">
        <f>IF($GL275&gt;=28,INDEX($DF:$DF,$GK275+28),"")</f>
      </c>
      <c r="EK275">
        <f>IF($GL275&gt;=29,INDEX($DF:$DF,$GK275+29),"")</f>
      </c>
      <c r="EL275">
        <f>IF($GL275&gt;=30,INDEX($DF:$DF,$GK275+30),"")</f>
      </c>
      <c r="EM275">
        <f>IF($GL275&gt;=31,INDEX($DF:$DF,$GK275+31),"")</f>
      </c>
      <c r="EN275">
        <f>IF($GL275&gt;=32,INDEX($DF:$DF,$GK275+32),"")</f>
      </c>
      <c r="EO275">
        <f>IF($GL275&gt;=33,INDEX($DF:$DF,$GK275+33),"")</f>
      </c>
      <c r="EP275">
        <f>IF($GL275&gt;=34,INDEX($DF:$DF,$GK275+34),"")</f>
      </c>
      <c r="EQ275">
        <f>IF($GL275&gt;=35,INDEX($DF:$DF,$GK275+35),"")</f>
      </c>
      <c r="ER275">
        <f>IF($GL275&gt;=36,INDEX($DF:$DF,$GK275+36),"")</f>
      </c>
      <c r="ES275">
        <f>IF($GL275&gt;=37,INDEX($DF:$DF,$GK275+37),"")</f>
      </c>
      <c r="ET275">
        <f>IF($GL275&gt;=38,INDEX($DF:$DF,$GK275+38),"")</f>
      </c>
      <c r="EU275">
        <f>IF($GL275&gt;=39,INDEX($DF:$DF,$GK275+39),"")</f>
      </c>
      <c r="EV275">
        <f>IF($GL275&gt;=40,INDEX($DF:$DF,$GK275+40),"")</f>
      </c>
      <c r="EW275">
        <f>IF($GL275&gt;=1,INDEX($DG:$DG,$GK275+1),"")</f>
      </c>
      <c r="EX275">
        <f>IF($GL275&gt;=2,INDEX($DG:$DG,$GK275+2),"")</f>
      </c>
      <c r="EY275">
        <f>IF($GL275&gt;=3,INDEX($DG:$DG,$GK275+3),"")</f>
      </c>
      <c r="EZ275">
        <f>IF($GL275&gt;=4,INDEX($DG:$DG,$GK275+4),"")</f>
      </c>
      <c r="FA275">
        <f>IF($GL275&gt;=5,INDEX($DG:$DG,$GK275+5),"")</f>
      </c>
      <c r="FB275">
        <f>IF($GL275&gt;=6,INDEX($DG:$DG,$GK275+6),"")</f>
      </c>
      <c r="FC275">
        <f>IF($GL275&gt;=7,INDEX($DG:$DG,$GK275+7),"")</f>
      </c>
      <c r="FD275">
        <f>IF($GL275&gt;=8,INDEX($DG:$DG,$GK275+8),"")</f>
      </c>
      <c r="FE275">
        <f>IF($GL275&gt;=9,INDEX($DG:$DG,$GK275+9),"")</f>
      </c>
      <c r="FF275">
        <f>IF($GL275&gt;=10,INDEX($DG:$DG,$GK275+10),"")</f>
      </c>
      <c r="FG275">
        <f>IF($GL275&gt;=11,INDEX($DG:$DG,$GK275+11),"")</f>
      </c>
      <c r="FH275">
        <f>IF($GL275&gt;=12,INDEX($DG:$DG,$GK275+12),"")</f>
      </c>
      <c r="FI275">
        <f>IF($GL275&gt;=13,INDEX($DG:$DG,$GK275+13),"")</f>
      </c>
      <c r="FJ275">
        <f>IF($GL275&gt;=14,INDEX($DG:$DG,$GK275+14),"")</f>
      </c>
      <c r="FK275">
        <f>IF($GL275&gt;=15,INDEX($DG:$DG,$GK275+15),"")</f>
      </c>
      <c r="FL275">
        <f>IF($GL275&gt;=16,INDEX($DG:$DG,$GK275+16),"")</f>
      </c>
      <c r="FM275">
        <f>IF($GL275&gt;=17,INDEX($DG:$DG,$GK275+17),"")</f>
      </c>
      <c r="FN275">
        <f>IF($GL275&gt;=18,INDEX($DG:$DG,$GK275+18),"")</f>
      </c>
      <c r="FO275">
        <f>IF($GL275&gt;=19,INDEX($DG:$DG,$GK275+19),"")</f>
      </c>
      <c r="FP275">
        <f>IF($GL275&gt;=20,INDEX($DG:$DG,$GK275+20),"")</f>
      </c>
      <c r="FQ275">
        <f>IF($GL275&gt;=21,INDEX($DG:$DG,$GK275+21),"")</f>
      </c>
      <c r="FR275">
        <f>IF($GL275&gt;=22,INDEX($DG:$DG,$GK275+22),"")</f>
      </c>
      <c r="FS275">
        <f>IF($GL275&gt;=23,INDEX($DG:$DG,$GK275+23),"")</f>
      </c>
      <c r="FT275">
        <f>IF($GL275&gt;=24,INDEX($DG:$DG,$GK275+24),"")</f>
      </c>
      <c r="FU275">
        <f>IF($GL275&gt;=25,INDEX($DG:$DG,$GK275+25),"")</f>
      </c>
      <c r="FV275">
        <f>IF($GL275&gt;=26,INDEX($DG:$DG,$GK275+26),"")</f>
      </c>
      <c r="FW275">
        <f>IF($GL275&gt;=27,INDEX($DG:$DG,$GK275+27),"")</f>
      </c>
      <c r="FX275">
        <f>IF($GL275&gt;=28,INDEX($DG:$DG,$GK275+28),"")</f>
      </c>
      <c r="FY275">
        <f>IF($GL275&gt;=29,INDEX($DG:$DG,$GK275+29),"")</f>
      </c>
      <c r="FZ275">
        <f>IF($GL275&gt;=30,INDEX($DG:$DG,$GK275+30),"")</f>
      </c>
      <c r="GA275">
        <f>IF($GL275&gt;=31,INDEX($DG:$DG,$GK275+31),"")</f>
      </c>
      <c r="GB275">
        <f>IF($GL275&gt;=32,INDEX($DG:$DG,$GK275+32),"")</f>
      </c>
      <c r="GC275">
        <f>IF($GL275&gt;=33,INDEX($DG:$DG,$GK275+33),"")</f>
      </c>
      <c r="GD275">
        <f>IF($GL275&gt;=34,INDEX($DG:$DG,$GK275+34),"")</f>
      </c>
      <c r="GE275">
        <f>IF($GL275&gt;=35,INDEX($DG:$DG,$GK275+35),"")</f>
      </c>
      <c r="GF275">
        <f>IF($GL275&gt;=36,INDEX($DG:$DG,$GK275+36),"")</f>
      </c>
      <c r="GG275">
        <f>IF($GL275&gt;=37,INDEX($DG:$DG,$GK275+37),"")</f>
      </c>
      <c r="GH275">
        <f>IF($GL275&gt;=38,INDEX($DG:$DG,$GK275+38),"")</f>
      </c>
      <c r="GI275">
        <f>IF($GL275&gt;=39,INDEX($DG:$DG,$GK275+39),"")</f>
      </c>
      <c r="GJ275">
        <f>IF($GL275&gt;=40,INDEX($DG:$DG,$GK275+40),"")</f>
      </c>
      <c r="GK275">
        <f>IFERROR(MATCH($DE275,$DF$2:$DF$166,0)+1,0)</f>
      </c>
      <c r="GL275">
        <f>IFERROR(INDEX($DH$2:$DH$166,MATCH($DE275,$DF$2:$DF$166,0)),0)</f>
      </c>
      <c r="GM275">
        <f>IFERROR(MATCH($H275,$DI$275:$EV$275,0),0)</f>
      </c>
      <c r="GN275">
        <f>IF($GM275&gt;0,INDEX($EW$275:$GJ$275,$GM275),"")</f>
      </c>
      <c r="GO275" t="s">
        <v>852</v>
      </c>
      <c r="GQ275">
        <f>IF($IZ275&gt;=1,INDEX($GO:$GO,$IY275+1),"")</f>
      </c>
      <c r="GR275">
        <f>IF($IZ275&gt;=2,INDEX($GO:$GO,$IY275+2),"")</f>
      </c>
      <c r="GS275">
        <f>IF($IZ275&gt;=3,INDEX($GO:$GO,$IY275+3),"")</f>
      </c>
      <c r="GT275">
        <f>IF($IZ275&gt;=4,INDEX($GO:$GO,$IY275+4),"")</f>
      </c>
      <c r="GU275">
        <f>IF($IZ275&gt;=5,INDEX($GO:$GO,$IY275+5),"")</f>
      </c>
      <c r="GV275">
        <f>IF($IZ275&gt;=6,INDEX($GO:$GO,$IY275+6),"")</f>
      </c>
      <c r="GW275">
        <f>IF($IZ275&gt;=7,INDEX($GO:$GO,$IY275+7),"")</f>
      </c>
      <c r="GX275">
        <f>IF($IZ275&gt;=8,INDEX($GO:$GO,$IY275+8),"")</f>
      </c>
      <c r="GY275">
        <f>IF($IZ275&gt;=9,INDEX($GO:$GO,$IY275+9),"")</f>
      </c>
      <c r="GZ275">
        <f>IF($IZ275&gt;=10,INDEX($GO:$GO,$IY275+10),"")</f>
      </c>
      <c r="HA275">
        <f>IF($IZ275&gt;=11,INDEX($GO:$GO,$IY275+11),"")</f>
      </c>
      <c r="HB275">
        <f>IF($IZ275&gt;=12,INDEX($GO:$GO,$IY275+12),"")</f>
      </c>
      <c r="HC275">
        <f>IF($IZ275&gt;=13,INDEX($GO:$GO,$IY275+13),"")</f>
      </c>
      <c r="HD275">
        <f>IF($IZ275&gt;=14,INDEX($GO:$GO,$IY275+14),"")</f>
      </c>
      <c r="HE275">
        <f>IF($IZ275&gt;=15,INDEX($GO:$GO,$IY275+15),"")</f>
      </c>
      <c r="HF275">
        <f>IF($IZ275&gt;=16,INDEX($GO:$GO,$IY275+16),"")</f>
      </c>
      <c r="HG275">
        <f>IF($IZ275&gt;=17,INDEX($GO:$GO,$IY275+17),"")</f>
      </c>
      <c r="HH275">
        <f>IF($IZ275&gt;=18,INDEX($GO:$GO,$IY275+18),"")</f>
      </c>
      <c r="HI275">
        <f>IF($IZ275&gt;=19,INDEX($GO:$GO,$IY275+19),"")</f>
      </c>
      <c r="HJ275">
        <f>IF($IZ275&gt;=20,INDEX($GO:$GO,$IY275+20),"")</f>
      </c>
      <c r="HK275">
        <f>IF($IZ275&gt;=21,INDEX($GO:$GO,$IY275+21),"")</f>
      </c>
      <c r="HL275">
        <f>IF($IZ275&gt;=22,INDEX($GO:$GO,$IY275+22),"")</f>
      </c>
      <c r="HM275">
        <f>IF($IZ275&gt;=23,INDEX($GO:$GO,$IY275+23),"")</f>
      </c>
      <c r="HN275">
        <f>IF($IZ275&gt;=24,INDEX($GO:$GO,$IY275+24),"")</f>
      </c>
      <c r="HO275">
        <f>IF($IZ275&gt;=25,INDEX($GO:$GO,$IY275+25),"")</f>
      </c>
      <c r="HP275">
        <f>IF($IZ275&gt;=26,INDEX($GO:$GO,$IY275+26),"")</f>
      </c>
      <c r="HQ275">
        <f>IF($IZ275&gt;=27,INDEX($GO:$GO,$IY275+27),"")</f>
      </c>
      <c r="HR275">
        <f>IF($IZ275&gt;=28,INDEX($GO:$GO,$IY275+28),"")</f>
      </c>
      <c r="HS275">
        <f>IF($IZ275&gt;=29,INDEX($GO:$GO,$IY275+29),"")</f>
      </c>
      <c r="HT275">
        <f>IF($IZ275&gt;=30,INDEX($GO:$GO,$IY275+30),"")</f>
      </c>
      <c r="HU275">
        <f>IF($IZ275&gt;=31,INDEX($GO:$GO,$IY275+31),"")</f>
      </c>
      <c r="HV275">
        <f>IF($IZ275&gt;=32,INDEX($GO:$GO,$IY275+32),"")</f>
      </c>
      <c r="HW275">
        <f>IF($IZ275&gt;=33,INDEX($GO:$GO,$IY275+33),"")</f>
      </c>
      <c r="HX275">
        <f>IF($IZ275&gt;=34,INDEX($GO:$GO,$IY275+34),"")</f>
      </c>
      <c r="HY275">
        <f>IF($IZ275&gt;=35,INDEX($GO:$GO,$IY275+35),"")</f>
      </c>
      <c r="HZ275">
        <f>IF($IZ275&gt;=36,INDEX($GO:$GO,$IY275+36),"")</f>
      </c>
      <c r="IA275">
        <f>IF($IZ275&gt;=37,INDEX($GO:$GO,$IY275+37),"")</f>
      </c>
      <c r="IB275">
        <f>IF($IZ275&gt;=38,INDEX($GO:$GO,$IY275+38),"")</f>
      </c>
      <c r="IC275">
        <f>IF($IZ275&gt;=39,INDEX($GO:$GO,$IY275+39),"")</f>
      </c>
      <c r="ID275">
        <f>IF($IZ275&gt;=40,INDEX($GO:$GO,$IY275+40),"")</f>
      </c>
      <c r="IE275">
        <f>IF($IZ275&gt;=41,INDEX($GO:$GO,$IY275+41),"")</f>
      </c>
      <c r="IF275">
        <f>IF($IZ275&gt;=42,INDEX($GO:$GO,$IY275+42),"")</f>
      </c>
      <c r="IG275">
        <f>IF($IZ275&gt;=43,INDEX($GO:$GO,$IY275+43),"")</f>
      </c>
      <c r="IH275">
        <f>IF($IZ275&gt;=44,INDEX($GO:$GO,$IY275+44),"")</f>
      </c>
      <c r="II275">
        <f>IF($IZ275&gt;=45,INDEX($GO:$GO,$IY275+45),"")</f>
      </c>
      <c r="IJ275">
        <f>IF($IZ275&gt;=46,INDEX($GO:$GO,$IY275+46),"")</f>
      </c>
      <c r="IK275">
        <f>IF($IZ275&gt;=47,INDEX($GO:$GO,$IY275+47),"")</f>
      </c>
      <c r="IL275">
        <f>IF($IZ275&gt;=48,INDEX($GO:$GO,$IY275+48),"")</f>
      </c>
      <c r="IM275">
        <f>IF($IZ275&gt;=49,INDEX($GO:$GO,$IY275+49),"")</f>
      </c>
      <c r="IN275">
        <f>IF($IZ275&gt;=50,INDEX($GO:$GO,$IY275+50),"")</f>
      </c>
      <c r="IO275">
        <f>IF($IZ275&gt;=51,INDEX($GO:$GO,$IY275+51),"")</f>
      </c>
      <c r="IP275">
        <f>IF($IZ275&gt;=52,INDEX($GO:$GO,$IY275+52),"")</f>
      </c>
      <c r="IQ275">
        <f>IF($IZ275&gt;=53,INDEX($GO:$GO,$IY275+53),"")</f>
      </c>
      <c r="IR275">
        <f>IF($IZ275&gt;=54,INDEX($GO:$GO,$IY275+54),"")</f>
      </c>
      <c r="IS275">
        <f>IF($IZ275&gt;=55,INDEX($GO:$GO,$IY275+55),"")</f>
      </c>
      <c r="IT275">
        <f>IF($IZ275&gt;=56,INDEX($GO:$GO,$IY275+56),"")</f>
      </c>
      <c r="IU275">
        <f>IF($IZ275&gt;=57,INDEX($GO:$GO,$IY275+57),"")</f>
      </c>
      <c r="IV275">
        <f>IF($IZ275&gt;=58,INDEX($GO:$GO,$IY275+58),"")</f>
      </c>
      <c r="IW275">
        <f>IF($IZ275&gt;=59,INDEX($GO:$GO,$IY275+59),"")</f>
      </c>
      <c r="IX275">
        <f>IF($IZ275&gt;=60,INDEX($GO:$GO,$IY275+60),"")</f>
      </c>
      <c r="IY275">
        <f>IFERROR(MATCH($GN275,$GO$2:$GO$827,0)+1,0)</f>
      </c>
      <c r="IZ275">
        <f>IFERROR(INDEX($GP$2:$GP$827,MATCH($GN275,$GO$2:$GO$827,0)),0)</f>
      </c>
      <c r="JA275" t="s">
        <v>23</v>
      </c>
      <c r="JB275" t="s">
        <v>23</v>
      </c>
    </row>
    <row r="276" spans="1:262" x14ac:dyDescent="0.25">
      <c r="F276" s="1"/>
      <c r="G276" s="1"/>
      <c r="H276" s="1"/>
      <c r="I276" s="1"/>
      <c r="J276" s="1">
        <f>IFERROR(IF(FIND(" - ",$F276)&gt;0,MID($F276,FIND(" - ",$F276)+3,LEN($F276)),""),"")</f>
      </c>
      <c r="L276" s="1"/>
      <c r="N276" t="s">
        <v>23</v>
      </c>
      <c r="P276">
        <f>IF(OR($N276="",$O276=""),"",IFERROR($N276/$O276,0))</f>
      </c>
      <c r="Q276">
        <f>IF($N276="","",
IF($G276="","",
IF(ISNUMBER(SEARCH("exempt",LOWER($G276))),0,
$N276*(VALUE(SUBSTITUTE($G276,"%",""))/100))))</f>
      </c>
      <c r="W276">
        <f>IF($N276="","",
SUM($N276,$Q276,$U276,$R276,$T276)-
IF($V276="",0,VALUE($V276)))</f>
      </c>
      <c r="AE276" t="s">
        <v>1098</v>
      </c>
      <c r="AJ276" t="s">
        <v>1099</v>
      </c>
      <c r="AM276">
        <f>IFERROR(LEFT($F276,FIND(" - ",$F276)-1),$F276)</f>
      </c>
      <c r="AP276">
        <f>IF($CE276&gt;=1,INDEX($AN:$AN,$CD276+1),"")</f>
      </c>
      <c r="AQ276">
        <f>IF($CE276&gt;=2,INDEX($AN:$AN,$CD276+2),"")</f>
      </c>
      <c r="AR276">
        <f>IF($CE276&gt;=3,INDEX($AN:$AN,$CD276+3),"")</f>
      </c>
      <c r="AS276">
        <f>IF($CE276&gt;=4,INDEX($AN:$AN,$CD276+4),"")</f>
      </c>
      <c r="AT276">
        <f>IF($CE276&gt;=5,INDEX($AN:$AN,$CD276+5),"")</f>
      </c>
      <c r="AU276">
        <f>IF($CE276&gt;=6,INDEX($AN:$AN,$CD276+6),"")</f>
      </c>
      <c r="AV276">
        <f>IF($CE276&gt;=7,INDEX($AN:$AN,$CD276+7),"")</f>
      </c>
      <c r="AW276">
        <f>IF($CE276&gt;=8,INDEX($AN:$AN,$CD276+8),"")</f>
      </c>
      <c r="AX276">
        <f>IF($CE276&gt;=9,INDEX($AN:$AN,$CD276+9),"")</f>
      </c>
      <c r="AY276">
        <f>IF($CE276&gt;=10,INDEX($AN:$AN,$CD276+10),"")</f>
      </c>
      <c r="AZ276">
        <f>IF($CE276&gt;=11,INDEX($AN:$AN,$CD276+11),"")</f>
      </c>
      <c r="BA276">
        <f>IF($CE276&gt;=12,INDEX($AN:$AN,$CD276+12),"")</f>
      </c>
      <c r="BB276">
        <f>IF($CE276&gt;=13,INDEX($AN:$AN,$CD276+13),"")</f>
      </c>
      <c r="BC276">
        <f>IF($CE276&gt;=14,INDEX($AN:$AN,$CD276+14),"")</f>
      </c>
      <c r="BD276">
        <f>IF($CE276&gt;=15,INDEX($AN:$AN,$CD276+15),"")</f>
      </c>
      <c r="BE276">
        <f>IF($CE276&gt;=16,INDEX($AN:$AN,$CD276+16),"")</f>
      </c>
      <c r="BF276">
        <f>IF($CE276&gt;=17,INDEX($AN:$AN,$CD276+17),"")</f>
      </c>
      <c r="BG276">
        <f>IF($CE276&gt;=18,INDEX($AN:$AN,$CD276+18),"")</f>
      </c>
      <c r="BH276">
        <f>IF($CE276&gt;=19,INDEX($AN:$AN,$CD276+19),"")</f>
      </c>
      <c r="BI276">
        <f>IF($CE276&gt;=20,INDEX($AN:$AN,$CD276+20),"")</f>
      </c>
      <c r="BJ276">
        <f>IF($CE276&gt;=21,INDEX($AN:$AN,$CD276+21),"")</f>
      </c>
      <c r="BK276">
        <f>IF($CE276&gt;=22,INDEX($AN:$AN,$CD276+22),"")</f>
      </c>
      <c r="BL276">
        <f>IF($CE276&gt;=23,INDEX($AN:$AN,$CD276+23),"")</f>
      </c>
      <c r="BM276">
        <f>IF($CE276&gt;=24,INDEX($AN:$AN,$CD276+24),"")</f>
      </c>
      <c r="BN276">
        <f>IF($CE276&gt;=25,INDEX($AN:$AN,$CD276+25),"")</f>
      </c>
      <c r="BO276">
        <f>IF($CE276&gt;=26,INDEX($AN:$AN,$CD276+26),"")</f>
      </c>
      <c r="BP276">
        <f>IF($CE276&gt;=27,INDEX($AN:$AN,$CD276+27),"")</f>
      </c>
      <c r="BQ276">
        <f>IF($CE276&gt;=28,INDEX($AN:$AN,$CD276+28),"")</f>
      </c>
      <c r="BR276">
        <f>IF($CE276&gt;=29,INDEX($AN:$AN,$CD276+29),"")</f>
      </c>
      <c r="BS276">
        <f>IF($CE276&gt;=30,INDEX($AN:$AN,$CD276+30),"")</f>
      </c>
      <c r="BT276">
        <f>IF($CE276&gt;=31,INDEX($AN:$AN,$CD276+31),"")</f>
      </c>
      <c r="BU276">
        <f>IF($CE276&gt;=32,INDEX($AN:$AN,$CD276+32),"")</f>
      </c>
      <c r="BV276">
        <f>IF($CE276&gt;=33,INDEX($AN:$AN,$CD276+33),"")</f>
      </c>
      <c r="BW276">
        <f>IF($CE276&gt;=34,INDEX($AN:$AN,$CD276+34),"")</f>
      </c>
      <c r="BX276">
        <f>IF($CE276&gt;=35,INDEX($AN:$AN,$CD276+35),"")</f>
      </c>
      <c r="BY276">
        <f>IF($CE276&gt;=36,INDEX($AN:$AN,$CD276+36),"")</f>
      </c>
      <c r="BZ276">
        <f>IF($CE276&gt;=37,INDEX($AN:$AN,$CD276+37),"")</f>
      </c>
      <c r="CA276">
        <f>IF($CE276&gt;=38,INDEX($AN:$AN,$CD276+38),"")</f>
      </c>
      <c r="CB276">
        <f>IF($CE276&gt;=39,INDEX($AN:$AN,$CD276+39),"")</f>
      </c>
      <c r="CC276">
        <f>IF($CE276&gt;=40,INDEX($AN:$AN,$CD276+40),"")</f>
      </c>
      <c r="CD276">
        <f>IFERROR(MATCH($AM276,$AN$2:$AN$133,0)+1,0)</f>
      </c>
      <c r="CE276">
        <f>IFERROR(INDEX($AO$2:$AO$133,MATCH($AM276,$AN$2:$AN$133,0)),0)</f>
      </c>
      <c r="CF276">
        <f>IFERROR(LEFT($K276,FIND(" - ",$K276)-1),$K276)</f>
      </c>
      <c r="CG276" t="s">
        <v>117</v>
      </c>
      <c r="CI276">
        <f>IF($DD276&gt;=1,INDEX($CG:$CG,$DC276+1),"")</f>
      </c>
      <c r="CJ276">
        <f>IF($DD276&gt;=2,INDEX($CG:$CG,$DC276+2),"")</f>
      </c>
      <c r="CK276">
        <f>IF($DD276&gt;=3,INDEX($CG:$CG,$DC276+3),"")</f>
      </c>
      <c r="CL276">
        <f>IF($DD276&gt;=4,INDEX($CG:$CG,$DC276+4),"")</f>
      </c>
      <c r="CM276">
        <f>IF($DD276&gt;=5,INDEX($CG:$CG,$DC276+5),"")</f>
      </c>
      <c r="CN276">
        <f>IF($DD276&gt;=6,INDEX($CG:$CG,$DC276+6),"")</f>
      </c>
      <c r="CO276">
        <f>IF($DD276&gt;=7,INDEX($CG:$CG,$DC276+7),"")</f>
      </c>
      <c r="CP276">
        <f>IF($DD276&gt;=8,INDEX($CG:$CG,$DC276+8),"")</f>
      </c>
      <c r="CQ276">
        <f>IF($DD276&gt;=9,INDEX($CG:$CG,$DC276+9),"")</f>
      </c>
      <c r="CR276">
        <f>IF($DD276&gt;=10,INDEX($CG:$CG,$DC276+10),"")</f>
      </c>
      <c r="CS276">
        <f>IF($DD276&gt;=11,INDEX($CG:$CG,$DC276+11),"")</f>
      </c>
      <c r="CT276">
        <f>IF($DD276&gt;=12,INDEX($CG:$CG,$DC276+12),"")</f>
      </c>
      <c r="CU276">
        <f>IF($DD276&gt;=13,INDEX($CG:$CG,$DC276+13),"")</f>
      </c>
      <c r="CV276">
        <f>IF($DD276&gt;=14,INDEX($CG:$CG,$DC276+14),"")</f>
      </c>
      <c r="CW276">
        <f>IF($DD276&gt;=15,INDEX($CG:$CG,$DC276+15),"")</f>
      </c>
      <c r="CX276">
        <f>IF($DD276&gt;=16,INDEX($CG:$CG,$DC276+16),"")</f>
      </c>
      <c r="CY276">
        <f>IF($DD276&gt;=17,INDEX($CG:$CG,$DC276+17),"")</f>
      </c>
      <c r="CZ276">
        <f>IF($DD276&gt;=18,INDEX($CG:$CG,$DC276+18),"")</f>
      </c>
      <c r="DA276">
        <f>IF($DD276&gt;=19,INDEX($CG:$CG,$DC276+19),"")</f>
      </c>
      <c r="DB276">
        <f>IF($DD276&gt;=20,INDEX($CG:$CG,$DC276+20),"")</f>
      </c>
      <c r="DC276">
        <f>IFERROR(MATCH($CF276,$CG$2:$CG$1558,0)+1,0)</f>
      </c>
      <c r="DD276">
        <f>IFERROR(INDEX($CH$2:$CH$1558,MATCH($CF276,$CG$2:$CG$1558,0)),0)</f>
      </c>
      <c r="DE276">
        <f>IFERROR(INDEX($AL:$AL,MATCH($G276,$AK:$AK,0))&amp;"","")</f>
      </c>
      <c r="DI276">
        <f>IF($GL276&gt;=1,INDEX($DF:$DF,$GK276+1),"")</f>
      </c>
      <c r="DJ276">
        <f>IF($GL276&gt;=2,INDEX($DF:$DF,$GK276+2),"")</f>
      </c>
      <c r="DK276">
        <f>IF($GL276&gt;=3,INDEX($DF:$DF,$GK276+3),"")</f>
      </c>
      <c r="DL276">
        <f>IF($GL276&gt;=4,INDEX($DF:$DF,$GK276+4),"")</f>
      </c>
      <c r="DM276">
        <f>IF($GL276&gt;=5,INDEX($DF:$DF,$GK276+5),"")</f>
      </c>
      <c r="DN276">
        <f>IF($GL276&gt;=6,INDEX($DF:$DF,$GK276+6),"")</f>
      </c>
      <c r="DO276">
        <f>IF($GL276&gt;=7,INDEX($DF:$DF,$GK276+7),"")</f>
      </c>
      <c r="DP276">
        <f>IF($GL276&gt;=8,INDEX($DF:$DF,$GK276+8),"")</f>
      </c>
      <c r="DQ276">
        <f>IF($GL276&gt;=9,INDEX($DF:$DF,$GK276+9),"")</f>
      </c>
      <c r="DR276">
        <f>IF($GL276&gt;=10,INDEX($DF:$DF,$GK276+10),"")</f>
      </c>
      <c r="DS276">
        <f>IF($GL276&gt;=11,INDEX($DF:$DF,$GK276+11),"")</f>
      </c>
      <c r="DT276">
        <f>IF($GL276&gt;=12,INDEX($DF:$DF,$GK276+12),"")</f>
      </c>
      <c r="DU276">
        <f>IF($GL276&gt;=13,INDEX($DF:$DF,$GK276+13),"")</f>
      </c>
      <c r="DV276">
        <f>IF($GL276&gt;=14,INDEX($DF:$DF,$GK276+14),"")</f>
      </c>
      <c r="DW276">
        <f>IF($GL276&gt;=15,INDEX($DF:$DF,$GK276+15),"")</f>
      </c>
      <c r="DX276">
        <f>IF($GL276&gt;=16,INDEX($DF:$DF,$GK276+16),"")</f>
      </c>
      <c r="DY276">
        <f>IF($GL276&gt;=17,INDEX($DF:$DF,$GK276+17),"")</f>
      </c>
      <c r="DZ276">
        <f>IF($GL276&gt;=18,INDEX($DF:$DF,$GK276+18),"")</f>
      </c>
      <c r="EA276">
        <f>IF($GL276&gt;=19,INDEX($DF:$DF,$GK276+19),"")</f>
      </c>
      <c r="EB276">
        <f>IF($GL276&gt;=20,INDEX($DF:$DF,$GK276+20),"")</f>
      </c>
      <c r="EC276">
        <f>IF($GL276&gt;=21,INDEX($DF:$DF,$GK276+21),"")</f>
      </c>
      <c r="ED276">
        <f>IF($GL276&gt;=22,INDEX($DF:$DF,$GK276+22),"")</f>
      </c>
      <c r="EE276">
        <f>IF($GL276&gt;=23,INDEX($DF:$DF,$GK276+23),"")</f>
      </c>
      <c r="EF276">
        <f>IF($GL276&gt;=24,INDEX($DF:$DF,$GK276+24),"")</f>
      </c>
      <c r="EG276">
        <f>IF($GL276&gt;=25,INDEX($DF:$DF,$GK276+25),"")</f>
      </c>
      <c r="EH276">
        <f>IF($GL276&gt;=26,INDEX($DF:$DF,$GK276+26),"")</f>
      </c>
      <c r="EI276">
        <f>IF($GL276&gt;=27,INDEX($DF:$DF,$GK276+27),"")</f>
      </c>
      <c r="EJ276">
        <f>IF($GL276&gt;=28,INDEX($DF:$DF,$GK276+28),"")</f>
      </c>
      <c r="EK276">
        <f>IF($GL276&gt;=29,INDEX($DF:$DF,$GK276+29),"")</f>
      </c>
      <c r="EL276">
        <f>IF($GL276&gt;=30,INDEX($DF:$DF,$GK276+30),"")</f>
      </c>
      <c r="EM276">
        <f>IF($GL276&gt;=31,INDEX($DF:$DF,$GK276+31),"")</f>
      </c>
      <c r="EN276">
        <f>IF($GL276&gt;=32,INDEX($DF:$DF,$GK276+32),"")</f>
      </c>
      <c r="EO276">
        <f>IF($GL276&gt;=33,INDEX($DF:$DF,$GK276+33),"")</f>
      </c>
      <c r="EP276">
        <f>IF($GL276&gt;=34,INDEX($DF:$DF,$GK276+34),"")</f>
      </c>
      <c r="EQ276">
        <f>IF($GL276&gt;=35,INDEX($DF:$DF,$GK276+35),"")</f>
      </c>
      <c r="ER276">
        <f>IF($GL276&gt;=36,INDEX($DF:$DF,$GK276+36),"")</f>
      </c>
      <c r="ES276">
        <f>IF($GL276&gt;=37,INDEX($DF:$DF,$GK276+37),"")</f>
      </c>
      <c r="ET276">
        <f>IF($GL276&gt;=38,INDEX($DF:$DF,$GK276+38),"")</f>
      </c>
      <c r="EU276">
        <f>IF($GL276&gt;=39,INDEX($DF:$DF,$GK276+39),"")</f>
      </c>
      <c r="EV276">
        <f>IF($GL276&gt;=40,INDEX($DF:$DF,$GK276+40),"")</f>
      </c>
      <c r="EW276">
        <f>IF($GL276&gt;=1,INDEX($DG:$DG,$GK276+1),"")</f>
      </c>
      <c r="EX276">
        <f>IF($GL276&gt;=2,INDEX($DG:$DG,$GK276+2),"")</f>
      </c>
      <c r="EY276">
        <f>IF($GL276&gt;=3,INDEX($DG:$DG,$GK276+3),"")</f>
      </c>
      <c r="EZ276">
        <f>IF($GL276&gt;=4,INDEX($DG:$DG,$GK276+4),"")</f>
      </c>
      <c r="FA276">
        <f>IF($GL276&gt;=5,INDEX($DG:$DG,$GK276+5),"")</f>
      </c>
      <c r="FB276">
        <f>IF($GL276&gt;=6,INDEX($DG:$DG,$GK276+6),"")</f>
      </c>
      <c r="FC276">
        <f>IF($GL276&gt;=7,INDEX($DG:$DG,$GK276+7),"")</f>
      </c>
      <c r="FD276">
        <f>IF($GL276&gt;=8,INDEX($DG:$DG,$GK276+8),"")</f>
      </c>
      <c r="FE276">
        <f>IF($GL276&gt;=9,INDEX($DG:$DG,$GK276+9),"")</f>
      </c>
      <c r="FF276">
        <f>IF($GL276&gt;=10,INDEX($DG:$DG,$GK276+10),"")</f>
      </c>
      <c r="FG276">
        <f>IF($GL276&gt;=11,INDEX($DG:$DG,$GK276+11),"")</f>
      </c>
      <c r="FH276">
        <f>IF($GL276&gt;=12,INDEX($DG:$DG,$GK276+12),"")</f>
      </c>
      <c r="FI276">
        <f>IF($GL276&gt;=13,INDEX($DG:$DG,$GK276+13),"")</f>
      </c>
      <c r="FJ276">
        <f>IF($GL276&gt;=14,INDEX($DG:$DG,$GK276+14),"")</f>
      </c>
      <c r="FK276">
        <f>IF($GL276&gt;=15,INDEX($DG:$DG,$GK276+15),"")</f>
      </c>
      <c r="FL276">
        <f>IF($GL276&gt;=16,INDEX($DG:$DG,$GK276+16),"")</f>
      </c>
      <c r="FM276">
        <f>IF($GL276&gt;=17,INDEX($DG:$DG,$GK276+17),"")</f>
      </c>
      <c r="FN276">
        <f>IF($GL276&gt;=18,INDEX($DG:$DG,$GK276+18),"")</f>
      </c>
      <c r="FO276">
        <f>IF($GL276&gt;=19,INDEX($DG:$DG,$GK276+19),"")</f>
      </c>
      <c r="FP276">
        <f>IF($GL276&gt;=20,INDEX($DG:$DG,$GK276+20),"")</f>
      </c>
      <c r="FQ276">
        <f>IF($GL276&gt;=21,INDEX($DG:$DG,$GK276+21),"")</f>
      </c>
      <c r="FR276">
        <f>IF($GL276&gt;=22,INDEX($DG:$DG,$GK276+22),"")</f>
      </c>
      <c r="FS276">
        <f>IF($GL276&gt;=23,INDEX($DG:$DG,$GK276+23),"")</f>
      </c>
      <c r="FT276">
        <f>IF($GL276&gt;=24,INDEX($DG:$DG,$GK276+24),"")</f>
      </c>
      <c r="FU276">
        <f>IF($GL276&gt;=25,INDEX($DG:$DG,$GK276+25),"")</f>
      </c>
      <c r="FV276">
        <f>IF($GL276&gt;=26,INDEX($DG:$DG,$GK276+26),"")</f>
      </c>
      <c r="FW276">
        <f>IF($GL276&gt;=27,INDEX($DG:$DG,$GK276+27),"")</f>
      </c>
      <c r="FX276">
        <f>IF($GL276&gt;=28,INDEX($DG:$DG,$GK276+28),"")</f>
      </c>
      <c r="FY276">
        <f>IF($GL276&gt;=29,INDEX($DG:$DG,$GK276+29),"")</f>
      </c>
      <c r="FZ276">
        <f>IF($GL276&gt;=30,INDEX($DG:$DG,$GK276+30),"")</f>
      </c>
      <c r="GA276">
        <f>IF($GL276&gt;=31,INDEX($DG:$DG,$GK276+31),"")</f>
      </c>
      <c r="GB276">
        <f>IF($GL276&gt;=32,INDEX($DG:$DG,$GK276+32),"")</f>
      </c>
      <c r="GC276">
        <f>IF($GL276&gt;=33,INDEX($DG:$DG,$GK276+33),"")</f>
      </c>
      <c r="GD276">
        <f>IF($GL276&gt;=34,INDEX($DG:$DG,$GK276+34),"")</f>
      </c>
      <c r="GE276">
        <f>IF($GL276&gt;=35,INDEX($DG:$DG,$GK276+35),"")</f>
      </c>
      <c r="GF276">
        <f>IF($GL276&gt;=36,INDEX($DG:$DG,$GK276+36),"")</f>
      </c>
      <c r="GG276">
        <f>IF($GL276&gt;=37,INDEX($DG:$DG,$GK276+37),"")</f>
      </c>
      <c r="GH276">
        <f>IF($GL276&gt;=38,INDEX($DG:$DG,$GK276+38),"")</f>
      </c>
      <c r="GI276">
        <f>IF($GL276&gt;=39,INDEX($DG:$DG,$GK276+39),"")</f>
      </c>
      <c r="GJ276">
        <f>IF($GL276&gt;=40,INDEX($DG:$DG,$GK276+40),"")</f>
      </c>
      <c r="GK276">
        <f>IFERROR(MATCH($DE276,$DF$2:$DF$166,0)+1,0)</f>
      </c>
      <c r="GL276">
        <f>IFERROR(INDEX($DH$2:$DH$166,MATCH($DE276,$DF$2:$DF$166,0)),0)</f>
      </c>
      <c r="GM276">
        <f>IFERROR(MATCH($H276,$DI$276:$EV$276,0),0)</f>
      </c>
      <c r="GN276">
        <f>IF($GM276&gt;0,INDEX($EW$276:$GJ$276,$GM276),"")</f>
      </c>
      <c r="GO276" t="s">
        <v>855</v>
      </c>
      <c r="GQ276">
        <f>IF($IZ276&gt;=1,INDEX($GO:$GO,$IY276+1),"")</f>
      </c>
      <c r="GR276">
        <f>IF($IZ276&gt;=2,INDEX($GO:$GO,$IY276+2),"")</f>
      </c>
      <c r="GS276">
        <f>IF($IZ276&gt;=3,INDEX($GO:$GO,$IY276+3),"")</f>
      </c>
      <c r="GT276">
        <f>IF($IZ276&gt;=4,INDEX($GO:$GO,$IY276+4),"")</f>
      </c>
      <c r="GU276">
        <f>IF($IZ276&gt;=5,INDEX($GO:$GO,$IY276+5),"")</f>
      </c>
      <c r="GV276">
        <f>IF($IZ276&gt;=6,INDEX($GO:$GO,$IY276+6),"")</f>
      </c>
      <c r="GW276">
        <f>IF($IZ276&gt;=7,INDEX($GO:$GO,$IY276+7),"")</f>
      </c>
      <c r="GX276">
        <f>IF($IZ276&gt;=8,INDEX($GO:$GO,$IY276+8),"")</f>
      </c>
      <c r="GY276">
        <f>IF($IZ276&gt;=9,INDEX($GO:$GO,$IY276+9),"")</f>
      </c>
      <c r="GZ276">
        <f>IF($IZ276&gt;=10,INDEX($GO:$GO,$IY276+10),"")</f>
      </c>
      <c r="HA276">
        <f>IF($IZ276&gt;=11,INDEX($GO:$GO,$IY276+11),"")</f>
      </c>
      <c r="HB276">
        <f>IF($IZ276&gt;=12,INDEX($GO:$GO,$IY276+12),"")</f>
      </c>
      <c r="HC276">
        <f>IF($IZ276&gt;=13,INDEX($GO:$GO,$IY276+13),"")</f>
      </c>
      <c r="HD276">
        <f>IF($IZ276&gt;=14,INDEX($GO:$GO,$IY276+14),"")</f>
      </c>
      <c r="HE276">
        <f>IF($IZ276&gt;=15,INDEX($GO:$GO,$IY276+15),"")</f>
      </c>
      <c r="HF276">
        <f>IF($IZ276&gt;=16,INDEX($GO:$GO,$IY276+16),"")</f>
      </c>
      <c r="HG276">
        <f>IF($IZ276&gt;=17,INDEX($GO:$GO,$IY276+17),"")</f>
      </c>
      <c r="HH276">
        <f>IF($IZ276&gt;=18,INDEX($GO:$GO,$IY276+18),"")</f>
      </c>
      <c r="HI276">
        <f>IF($IZ276&gt;=19,INDEX($GO:$GO,$IY276+19),"")</f>
      </c>
      <c r="HJ276">
        <f>IF($IZ276&gt;=20,INDEX($GO:$GO,$IY276+20),"")</f>
      </c>
      <c r="HK276">
        <f>IF($IZ276&gt;=21,INDEX($GO:$GO,$IY276+21),"")</f>
      </c>
      <c r="HL276">
        <f>IF($IZ276&gt;=22,INDEX($GO:$GO,$IY276+22),"")</f>
      </c>
      <c r="HM276">
        <f>IF($IZ276&gt;=23,INDEX($GO:$GO,$IY276+23),"")</f>
      </c>
      <c r="HN276">
        <f>IF($IZ276&gt;=24,INDEX($GO:$GO,$IY276+24),"")</f>
      </c>
      <c r="HO276">
        <f>IF($IZ276&gt;=25,INDEX($GO:$GO,$IY276+25),"")</f>
      </c>
      <c r="HP276">
        <f>IF($IZ276&gt;=26,INDEX($GO:$GO,$IY276+26),"")</f>
      </c>
      <c r="HQ276">
        <f>IF($IZ276&gt;=27,INDEX($GO:$GO,$IY276+27),"")</f>
      </c>
      <c r="HR276">
        <f>IF($IZ276&gt;=28,INDEX($GO:$GO,$IY276+28),"")</f>
      </c>
      <c r="HS276">
        <f>IF($IZ276&gt;=29,INDEX($GO:$GO,$IY276+29),"")</f>
      </c>
      <c r="HT276">
        <f>IF($IZ276&gt;=30,INDEX($GO:$GO,$IY276+30),"")</f>
      </c>
      <c r="HU276">
        <f>IF($IZ276&gt;=31,INDEX($GO:$GO,$IY276+31),"")</f>
      </c>
      <c r="HV276">
        <f>IF($IZ276&gt;=32,INDEX($GO:$GO,$IY276+32),"")</f>
      </c>
      <c r="HW276">
        <f>IF($IZ276&gt;=33,INDEX($GO:$GO,$IY276+33),"")</f>
      </c>
      <c r="HX276">
        <f>IF($IZ276&gt;=34,INDEX($GO:$GO,$IY276+34),"")</f>
      </c>
      <c r="HY276">
        <f>IF($IZ276&gt;=35,INDEX($GO:$GO,$IY276+35),"")</f>
      </c>
      <c r="HZ276">
        <f>IF($IZ276&gt;=36,INDEX($GO:$GO,$IY276+36),"")</f>
      </c>
      <c r="IA276">
        <f>IF($IZ276&gt;=37,INDEX($GO:$GO,$IY276+37),"")</f>
      </c>
      <c r="IB276">
        <f>IF($IZ276&gt;=38,INDEX($GO:$GO,$IY276+38),"")</f>
      </c>
      <c r="IC276">
        <f>IF($IZ276&gt;=39,INDEX($GO:$GO,$IY276+39),"")</f>
      </c>
      <c r="ID276">
        <f>IF($IZ276&gt;=40,INDEX($GO:$GO,$IY276+40),"")</f>
      </c>
      <c r="IE276">
        <f>IF($IZ276&gt;=41,INDEX($GO:$GO,$IY276+41),"")</f>
      </c>
      <c r="IF276">
        <f>IF($IZ276&gt;=42,INDEX($GO:$GO,$IY276+42),"")</f>
      </c>
      <c r="IG276">
        <f>IF($IZ276&gt;=43,INDEX($GO:$GO,$IY276+43),"")</f>
      </c>
      <c r="IH276">
        <f>IF($IZ276&gt;=44,INDEX($GO:$GO,$IY276+44),"")</f>
      </c>
      <c r="II276">
        <f>IF($IZ276&gt;=45,INDEX($GO:$GO,$IY276+45),"")</f>
      </c>
      <c r="IJ276">
        <f>IF($IZ276&gt;=46,INDEX($GO:$GO,$IY276+46),"")</f>
      </c>
      <c r="IK276">
        <f>IF($IZ276&gt;=47,INDEX($GO:$GO,$IY276+47),"")</f>
      </c>
      <c r="IL276">
        <f>IF($IZ276&gt;=48,INDEX($GO:$GO,$IY276+48),"")</f>
      </c>
      <c r="IM276">
        <f>IF($IZ276&gt;=49,INDEX($GO:$GO,$IY276+49),"")</f>
      </c>
      <c r="IN276">
        <f>IF($IZ276&gt;=50,INDEX($GO:$GO,$IY276+50),"")</f>
      </c>
      <c r="IO276">
        <f>IF($IZ276&gt;=51,INDEX($GO:$GO,$IY276+51),"")</f>
      </c>
      <c r="IP276">
        <f>IF($IZ276&gt;=52,INDEX($GO:$GO,$IY276+52),"")</f>
      </c>
      <c r="IQ276">
        <f>IF($IZ276&gt;=53,INDEX($GO:$GO,$IY276+53),"")</f>
      </c>
      <c r="IR276">
        <f>IF($IZ276&gt;=54,INDEX($GO:$GO,$IY276+54),"")</f>
      </c>
      <c r="IS276">
        <f>IF($IZ276&gt;=55,INDEX($GO:$GO,$IY276+55),"")</f>
      </c>
      <c r="IT276">
        <f>IF($IZ276&gt;=56,INDEX($GO:$GO,$IY276+56),"")</f>
      </c>
      <c r="IU276">
        <f>IF($IZ276&gt;=57,INDEX($GO:$GO,$IY276+57),"")</f>
      </c>
      <c r="IV276">
        <f>IF($IZ276&gt;=58,INDEX($GO:$GO,$IY276+58),"")</f>
      </c>
      <c r="IW276">
        <f>IF($IZ276&gt;=59,INDEX($GO:$GO,$IY276+59),"")</f>
      </c>
      <c r="IX276">
        <f>IF($IZ276&gt;=60,INDEX($GO:$GO,$IY276+60),"")</f>
      </c>
      <c r="IY276">
        <f>IFERROR(MATCH($GN276,$GO$2:$GO$827,0)+1,0)</f>
      </c>
      <c r="IZ276">
        <f>IFERROR(INDEX($GP$2:$GP$827,MATCH($GN276,$GO$2:$GO$827,0)),0)</f>
      </c>
      <c r="JA276" t="s">
        <v>23</v>
      </c>
      <c r="JB276" t="s">
        <v>23</v>
      </c>
    </row>
    <row r="277" spans="1:262" x14ac:dyDescent="0.25">
      <c r="F277" s="1"/>
      <c r="G277" s="1"/>
      <c r="H277" s="1"/>
      <c r="I277" s="1"/>
      <c r="J277" s="1">
        <f>IFERROR(IF(FIND(" - ",$F277)&gt;0,MID($F277,FIND(" - ",$F277)+3,LEN($F277)),""),"")</f>
      </c>
      <c r="L277" s="1"/>
      <c r="N277" t="s">
        <v>23</v>
      </c>
      <c r="P277">
        <f>IF(OR($N277="",$O277=""),"",IFERROR($N277/$O277,0))</f>
      </c>
      <c r="Q277">
        <f>IF($N277="","",
IF($G277="","",
IF(ISNUMBER(SEARCH("exempt",LOWER($G277))),0,
$N277*(VALUE(SUBSTITUTE($G277,"%",""))/100))))</f>
      </c>
      <c r="W277">
        <f>IF($N277="","",
SUM($N277,$Q277,$U277,$R277,$T277)-
IF($V277="",0,VALUE($V277)))</f>
      </c>
      <c r="AE277" t="s">
        <v>1100</v>
      </c>
      <c r="AJ277" t="s">
        <v>1101</v>
      </c>
      <c r="AM277">
        <f>IFERROR(LEFT($F277,FIND(" - ",$F277)-1),$F277)</f>
      </c>
      <c r="AP277">
        <f>IF($CE277&gt;=1,INDEX($AN:$AN,$CD277+1),"")</f>
      </c>
      <c r="AQ277">
        <f>IF($CE277&gt;=2,INDEX($AN:$AN,$CD277+2),"")</f>
      </c>
      <c r="AR277">
        <f>IF($CE277&gt;=3,INDEX($AN:$AN,$CD277+3),"")</f>
      </c>
      <c r="AS277">
        <f>IF($CE277&gt;=4,INDEX($AN:$AN,$CD277+4),"")</f>
      </c>
      <c r="AT277">
        <f>IF($CE277&gt;=5,INDEX($AN:$AN,$CD277+5),"")</f>
      </c>
      <c r="AU277">
        <f>IF($CE277&gt;=6,INDEX($AN:$AN,$CD277+6),"")</f>
      </c>
      <c r="AV277">
        <f>IF($CE277&gt;=7,INDEX($AN:$AN,$CD277+7),"")</f>
      </c>
      <c r="AW277">
        <f>IF($CE277&gt;=8,INDEX($AN:$AN,$CD277+8),"")</f>
      </c>
      <c r="AX277">
        <f>IF($CE277&gt;=9,INDEX($AN:$AN,$CD277+9),"")</f>
      </c>
      <c r="AY277">
        <f>IF($CE277&gt;=10,INDEX($AN:$AN,$CD277+10),"")</f>
      </c>
      <c r="AZ277">
        <f>IF($CE277&gt;=11,INDEX($AN:$AN,$CD277+11),"")</f>
      </c>
      <c r="BA277">
        <f>IF($CE277&gt;=12,INDEX($AN:$AN,$CD277+12),"")</f>
      </c>
      <c r="BB277">
        <f>IF($CE277&gt;=13,INDEX($AN:$AN,$CD277+13),"")</f>
      </c>
      <c r="BC277">
        <f>IF($CE277&gt;=14,INDEX($AN:$AN,$CD277+14),"")</f>
      </c>
      <c r="BD277">
        <f>IF($CE277&gt;=15,INDEX($AN:$AN,$CD277+15),"")</f>
      </c>
      <c r="BE277">
        <f>IF($CE277&gt;=16,INDEX($AN:$AN,$CD277+16),"")</f>
      </c>
      <c r="BF277">
        <f>IF($CE277&gt;=17,INDEX($AN:$AN,$CD277+17),"")</f>
      </c>
      <c r="BG277">
        <f>IF($CE277&gt;=18,INDEX($AN:$AN,$CD277+18),"")</f>
      </c>
      <c r="BH277">
        <f>IF($CE277&gt;=19,INDEX($AN:$AN,$CD277+19),"")</f>
      </c>
      <c r="BI277">
        <f>IF($CE277&gt;=20,INDEX($AN:$AN,$CD277+20),"")</f>
      </c>
      <c r="BJ277">
        <f>IF($CE277&gt;=21,INDEX($AN:$AN,$CD277+21),"")</f>
      </c>
      <c r="BK277">
        <f>IF($CE277&gt;=22,INDEX($AN:$AN,$CD277+22),"")</f>
      </c>
      <c r="BL277">
        <f>IF($CE277&gt;=23,INDEX($AN:$AN,$CD277+23),"")</f>
      </c>
      <c r="BM277">
        <f>IF($CE277&gt;=24,INDEX($AN:$AN,$CD277+24),"")</f>
      </c>
      <c r="BN277">
        <f>IF($CE277&gt;=25,INDEX($AN:$AN,$CD277+25),"")</f>
      </c>
      <c r="BO277">
        <f>IF($CE277&gt;=26,INDEX($AN:$AN,$CD277+26),"")</f>
      </c>
      <c r="BP277">
        <f>IF($CE277&gt;=27,INDEX($AN:$AN,$CD277+27),"")</f>
      </c>
      <c r="BQ277">
        <f>IF($CE277&gt;=28,INDEX($AN:$AN,$CD277+28),"")</f>
      </c>
      <c r="BR277">
        <f>IF($CE277&gt;=29,INDEX($AN:$AN,$CD277+29),"")</f>
      </c>
      <c r="BS277">
        <f>IF($CE277&gt;=30,INDEX($AN:$AN,$CD277+30),"")</f>
      </c>
      <c r="BT277">
        <f>IF($CE277&gt;=31,INDEX($AN:$AN,$CD277+31),"")</f>
      </c>
      <c r="BU277">
        <f>IF($CE277&gt;=32,INDEX($AN:$AN,$CD277+32),"")</f>
      </c>
      <c r="BV277">
        <f>IF($CE277&gt;=33,INDEX($AN:$AN,$CD277+33),"")</f>
      </c>
      <c r="BW277">
        <f>IF($CE277&gt;=34,INDEX($AN:$AN,$CD277+34),"")</f>
      </c>
      <c r="BX277">
        <f>IF($CE277&gt;=35,INDEX($AN:$AN,$CD277+35),"")</f>
      </c>
      <c r="BY277">
        <f>IF($CE277&gt;=36,INDEX($AN:$AN,$CD277+36),"")</f>
      </c>
      <c r="BZ277">
        <f>IF($CE277&gt;=37,INDEX($AN:$AN,$CD277+37),"")</f>
      </c>
      <c r="CA277">
        <f>IF($CE277&gt;=38,INDEX($AN:$AN,$CD277+38),"")</f>
      </c>
      <c r="CB277">
        <f>IF($CE277&gt;=39,INDEX($AN:$AN,$CD277+39),"")</f>
      </c>
      <c r="CC277">
        <f>IF($CE277&gt;=40,INDEX($AN:$AN,$CD277+40),"")</f>
      </c>
      <c r="CD277">
        <f>IFERROR(MATCH($AM277,$AN$2:$AN$133,0)+1,0)</f>
      </c>
      <c r="CE277">
        <f>IFERROR(INDEX($AO$2:$AO$133,MATCH($AM277,$AN$2:$AN$133,0)),0)</f>
      </c>
      <c r="CF277">
        <f>IFERROR(LEFT($K277,FIND(" - ",$K277)-1),$K277)</f>
      </c>
      <c r="CG277" t="s">
        <v>128</v>
      </c>
      <c r="CI277">
        <f>IF($DD277&gt;=1,INDEX($CG:$CG,$DC277+1),"")</f>
      </c>
      <c r="CJ277">
        <f>IF($DD277&gt;=2,INDEX($CG:$CG,$DC277+2),"")</f>
      </c>
      <c r="CK277">
        <f>IF($DD277&gt;=3,INDEX($CG:$CG,$DC277+3),"")</f>
      </c>
      <c r="CL277">
        <f>IF($DD277&gt;=4,INDEX($CG:$CG,$DC277+4),"")</f>
      </c>
      <c r="CM277">
        <f>IF($DD277&gt;=5,INDEX($CG:$CG,$DC277+5),"")</f>
      </c>
      <c r="CN277">
        <f>IF($DD277&gt;=6,INDEX($CG:$CG,$DC277+6),"")</f>
      </c>
      <c r="CO277">
        <f>IF($DD277&gt;=7,INDEX($CG:$CG,$DC277+7),"")</f>
      </c>
      <c r="CP277">
        <f>IF($DD277&gt;=8,INDEX($CG:$CG,$DC277+8),"")</f>
      </c>
      <c r="CQ277">
        <f>IF($DD277&gt;=9,INDEX($CG:$CG,$DC277+9),"")</f>
      </c>
      <c r="CR277">
        <f>IF($DD277&gt;=10,INDEX($CG:$CG,$DC277+10),"")</f>
      </c>
      <c r="CS277">
        <f>IF($DD277&gt;=11,INDEX($CG:$CG,$DC277+11),"")</f>
      </c>
      <c r="CT277">
        <f>IF($DD277&gt;=12,INDEX($CG:$CG,$DC277+12),"")</f>
      </c>
      <c r="CU277">
        <f>IF($DD277&gt;=13,INDEX($CG:$CG,$DC277+13),"")</f>
      </c>
      <c r="CV277">
        <f>IF($DD277&gt;=14,INDEX($CG:$CG,$DC277+14),"")</f>
      </c>
      <c r="CW277">
        <f>IF($DD277&gt;=15,INDEX($CG:$CG,$DC277+15),"")</f>
      </c>
      <c r="CX277">
        <f>IF($DD277&gt;=16,INDEX($CG:$CG,$DC277+16),"")</f>
      </c>
      <c r="CY277">
        <f>IF($DD277&gt;=17,INDEX($CG:$CG,$DC277+17),"")</f>
      </c>
      <c r="CZ277">
        <f>IF($DD277&gt;=18,INDEX($CG:$CG,$DC277+18),"")</f>
      </c>
      <c r="DA277">
        <f>IF($DD277&gt;=19,INDEX($CG:$CG,$DC277+19),"")</f>
      </c>
      <c r="DB277">
        <f>IF($DD277&gt;=20,INDEX($CG:$CG,$DC277+20),"")</f>
      </c>
      <c r="DC277">
        <f>IFERROR(MATCH($CF277,$CG$2:$CG$1558,0)+1,0)</f>
      </c>
      <c r="DD277">
        <f>IFERROR(INDEX($CH$2:$CH$1558,MATCH($CF277,$CG$2:$CG$1558,0)),0)</f>
      </c>
      <c r="DE277">
        <f>IFERROR(INDEX($AL:$AL,MATCH($G277,$AK:$AK,0))&amp;"","")</f>
      </c>
      <c r="DI277">
        <f>IF($GL277&gt;=1,INDEX($DF:$DF,$GK277+1),"")</f>
      </c>
      <c r="DJ277">
        <f>IF($GL277&gt;=2,INDEX($DF:$DF,$GK277+2),"")</f>
      </c>
      <c r="DK277">
        <f>IF($GL277&gt;=3,INDEX($DF:$DF,$GK277+3),"")</f>
      </c>
      <c r="DL277">
        <f>IF($GL277&gt;=4,INDEX($DF:$DF,$GK277+4),"")</f>
      </c>
      <c r="DM277">
        <f>IF($GL277&gt;=5,INDEX($DF:$DF,$GK277+5),"")</f>
      </c>
      <c r="DN277">
        <f>IF($GL277&gt;=6,INDEX($DF:$DF,$GK277+6),"")</f>
      </c>
      <c r="DO277">
        <f>IF($GL277&gt;=7,INDEX($DF:$DF,$GK277+7),"")</f>
      </c>
      <c r="DP277">
        <f>IF($GL277&gt;=8,INDEX($DF:$DF,$GK277+8),"")</f>
      </c>
      <c r="DQ277">
        <f>IF($GL277&gt;=9,INDEX($DF:$DF,$GK277+9),"")</f>
      </c>
      <c r="DR277">
        <f>IF($GL277&gt;=10,INDEX($DF:$DF,$GK277+10),"")</f>
      </c>
      <c r="DS277">
        <f>IF($GL277&gt;=11,INDEX($DF:$DF,$GK277+11),"")</f>
      </c>
      <c r="DT277">
        <f>IF($GL277&gt;=12,INDEX($DF:$DF,$GK277+12),"")</f>
      </c>
      <c r="DU277">
        <f>IF($GL277&gt;=13,INDEX($DF:$DF,$GK277+13),"")</f>
      </c>
      <c r="DV277">
        <f>IF($GL277&gt;=14,INDEX($DF:$DF,$GK277+14),"")</f>
      </c>
      <c r="DW277">
        <f>IF($GL277&gt;=15,INDEX($DF:$DF,$GK277+15),"")</f>
      </c>
      <c r="DX277">
        <f>IF($GL277&gt;=16,INDEX($DF:$DF,$GK277+16),"")</f>
      </c>
      <c r="DY277">
        <f>IF($GL277&gt;=17,INDEX($DF:$DF,$GK277+17),"")</f>
      </c>
      <c r="DZ277">
        <f>IF($GL277&gt;=18,INDEX($DF:$DF,$GK277+18),"")</f>
      </c>
      <c r="EA277">
        <f>IF($GL277&gt;=19,INDEX($DF:$DF,$GK277+19),"")</f>
      </c>
      <c r="EB277">
        <f>IF($GL277&gt;=20,INDEX($DF:$DF,$GK277+20),"")</f>
      </c>
      <c r="EC277">
        <f>IF($GL277&gt;=21,INDEX($DF:$DF,$GK277+21),"")</f>
      </c>
      <c r="ED277">
        <f>IF($GL277&gt;=22,INDEX($DF:$DF,$GK277+22),"")</f>
      </c>
      <c r="EE277">
        <f>IF($GL277&gt;=23,INDEX($DF:$DF,$GK277+23),"")</f>
      </c>
      <c r="EF277">
        <f>IF($GL277&gt;=24,INDEX($DF:$DF,$GK277+24),"")</f>
      </c>
      <c r="EG277">
        <f>IF($GL277&gt;=25,INDEX($DF:$DF,$GK277+25),"")</f>
      </c>
      <c r="EH277">
        <f>IF($GL277&gt;=26,INDEX($DF:$DF,$GK277+26),"")</f>
      </c>
      <c r="EI277">
        <f>IF($GL277&gt;=27,INDEX($DF:$DF,$GK277+27),"")</f>
      </c>
      <c r="EJ277">
        <f>IF($GL277&gt;=28,INDEX($DF:$DF,$GK277+28),"")</f>
      </c>
      <c r="EK277">
        <f>IF($GL277&gt;=29,INDEX($DF:$DF,$GK277+29),"")</f>
      </c>
      <c r="EL277">
        <f>IF($GL277&gt;=30,INDEX($DF:$DF,$GK277+30),"")</f>
      </c>
      <c r="EM277">
        <f>IF($GL277&gt;=31,INDEX($DF:$DF,$GK277+31),"")</f>
      </c>
      <c r="EN277">
        <f>IF($GL277&gt;=32,INDEX($DF:$DF,$GK277+32),"")</f>
      </c>
      <c r="EO277">
        <f>IF($GL277&gt;=33,INDEX($DF:$DF,$GK277+33),"")</f>
      </c>
      <c r="EP277">
        <f>IF($GL277&gt;=34,INDEX($DF:$DF,$GK277+34),"")</f>
      </c>
      <c r="EQ277">
        <f>IF($GL277&gt;=35,INDEX($DF:$DF,$GK277+35),"")</f>
      </c>
      <c r="ER277">
        <f>IF($GL277&gt;=36,INDEX($DF:$DF,$GK277+36),"")</f>
      </c>
      <c r="ES277">
        <f>IF($GL277&gt;=37,INDEX($DF:$DF,$GK277+37),"")</f>
      </c>
      <c r="ET277">
        <f>IF($GL277&gt;=38,INDEX($DF:$DF,$GK277+38),"")</f>
      </c>
      <c r="EU277">
        <f>IF($GL277&gt;=39,INDEX($DF:$DF,$GK277+39),"")</f>
      </c>
      <c r="EV277">
        <f>IF($GL277&gt;=40,INDEX($DF:$DF,$GK277+40),"")</f>
      </c>
      <c r="EW277">
        <f>IF($GL277&gt;=1,INDEX($DG:$DG,$GK277+1),"")</f>
      </c>
      <c r="EX277">
        <f>IF($GL277&gt;=2,INDEX($DG:$DG,$GK277+2),"")</f>
      </c>
      <c r="EY277">
        <f>IF($GL277&gt;=3,INDEX($DG:$DG,$GK277+3),"")</f>
      </c>
      <c r="EZ277">
        <f>IF($GL277&gt;=4,INDEX($DG:$DG,$GK277+4),"")</f>
      </c>
      <c r="FA277">
        <f>IF($GL277&gt;=5,INDEX($DG:$DG,$GK277+5),"")</f>
      </c>
      <c r="FB277">
        <f>IF($GL277&gt;=6,INDEX($DG:$DG,$GK277+6),"")</f>
      </c>
      <c r="FC277">
        <f>IF($GL277&gt;=7,INDEX($DG:$DG,$GK277+7),"")</f>
      </c>
      <c r="FD277">
        <f>IF($GL277&gt;=8,INDEX($DG:$DG,$GK277+8),"")</f>
      </c>
      <c r="FE277">
        <f>IF($GL277&gt;=9,INDEX($DG:$DG,$GK277+9),"")</f>
      </c>
      <c r="FF277">
        <f>IF($GL277&gt;=10,INDEX($DG:$DG,$GK277+10),"")</f>
      </c>
      <c r="FG277">
        <f>IF($GL277&gt;=11,INDEX($DG:$DG,$GK277+11),"")</f>
      </c>
      <c r="FH277">
        <f>IF($GL277&gt;=12,INDEX($DG:$DG,$GK277+12),"")</f>
      </c>
      <c r="FI277">
        <f>IF($GL277&gt;=13,INDEX($DG:$DG,$GK277+13),"")</f>
      </c>
      <c r="FJ277">
        <f>IF($GL277&gt;=14,INDEX($DG:$DG,$GK277+14),"")</f>
      </c>
      <c r="FK277">
        <f>IF($GL277&gt;=15,INDEX($DG:$DG,$GK277+15),"")</f>
      </c>
      <c r="FL277">
        <f>IF($GL277&gt;=16,INDEX($DG:$DG,$GK277+16),"")</f>
      </c>
      <c r="FM277">
        <f>IF($GL277&gt;=17,INDEX($DG:$DG,$GK277+17),"")</f>
      </c>
      <c r="FN277">
        <f>IF($GL277&gt;=18,INDEX($DG:$DG,$GK277+18),"")</f>
      </c>
      <c r="FO277">
        <f>IF($GL277&gt;=19,INDEX($DG:$DG,$GK277+19),"")</f>
      </c>
      <c r="FP277">
        <f>IF($GL277&gt;=20,INDEX($DG:$DG,$GK277+20),"")</f>
      </c>
      <c r="FQ277">
        <f>IF($GL277&gt;=21,INDEX($DG:$DG,$GK277+21),"")</f>
      </c>
      <c r="FR277">
        <f>IF($GL277&gt;=22,INDEX($DG:$DG,$GK277+22),"")</f>
      </c>
      <c r="FS277">
        <f>IF($GL277&gt;=23,INDEX($DG:$DG,$GK277+23),"")</f>
      </c>
      <c r="FT277">
        <f>IF($GL277&gt;=24,INDEX($DG:$DG,$GK277+24),"")</f>
      </c>
      <c r="FU277">
        <f>IF($GL277&gt;=25,INDEX($DG:$DG,$GK277+25),"")</f>
      </c>
      <c r="FV277">
        <f>IF($GL277&gt;=26,INDEX($DG:$DG,$GK277+26),"")</f>
      </c>
      <c r="FW277">
        <f>IF($GL277&gt;=27,INDEX($DG:$DG,$GK277+27),"")</f>
      </c>
      <c r="FX277">
        <f>IF($GL277&gt;=28,INDEX($DG:$DG,$GK277+28),"")</f>
      </c>
      <c r="FY277">
        <f>IF($GL277&gt;=29,INDEX($DG:$DG,$GK277+29),"")</f>
      </c>
      <c r="FZ277">
        <f>IF($GL277&gt;=30,INDEX($DG:$DG,$GK277+30),"")</f>
      </c>
      <c r="GA277">
        <f>IF($GL277&gt;=31,INDEX($DG:$DG,$GK277+31),"")</f>
      </c>
      <c r="GB277">
        <f>IF($GL277&gt;=32,INDEX($DG:$DG,$GK277+32),"")</f>
      </c>
      <c r="GC277">
        <f>IF($GL277&gt;=33,INDEX($DG:$DG,$GK277+33),"")</f>
      </c>
      <c r="GD277">
        <f>IF($GL277&gt;=34,INDEX($DG:$DG,$GK277+34),"")</f>
      </c>
      <c r="GE277">
        <f>IF($GL277&gt;=35,INDEX($DG:$DG,$GK277+35),"")</f>
      </c>
      <c r="GF277">
        <f>IF($GL277&gt;=36,INDEX($DG:$DG,$GK277+36),"")</f>
      </c>
      <c r="GG277">
        <f>IF($GL277&gt;=37,INDEX($DG:$DG,$GK277+37),"")</f>
      </c>
      <c r="GH277">
        <f>IF($GL277&gt;=38,INDEX($DG:$DG,$GK277+38),"")</f>
      </c>
      <c r="GI277">
        <f>IF($GL277&gt;=39,INDEX($DG:$DG,$GK277+39),"")</f>
      </c>
      <c r="GJ277">
        <f>IF($GL277&gt;=40,INDEX($DG:$DG,$GK277+40),"")</f>
      </c>
      <c r="GK277">
        <f>IFERROR(MATCH($DE277,$DF$2:$DF$166,0)+1,0)</f>
      </c>
      <c r="GL277">
        <f>IFERROR(INDEX($DH$2:$DH$166,MATCH($DE277,$DF$2:$DF$166,0)),0)</f>
      </c>
      <c r="GM277">
        <f>IFERROR(MATCH($H277,$DI$277:$EV$277,0),0)</f>
      </c>
      <c r="GN277">
        <f>IF($GM277&gt;0,INDEX($EW$277:$GJ$277,$GM277),"")</f>
      </c>
      <c r="GO277" t="s">
        <v>857</v>
      </c>
      <c r="GQ277">
        <f>IF($IZ277&gt;=1,INDEX($GO:$GO,$IY277+1),"")</f>
      </c>
      <c r="GR277">
        <f>IF($IZ277&gt;=2,INDEX($GO:$GO,$IY277+2),"")</f>
      </c>
      <c r="GS277">
        <f>IF($IZ277&gt;=3,INDEX($GO:$GO,$IY277+3),"")</f>
      </c>
      <c r="GT277">
        <f>IF($IZ277&gt;=4,INDEX($GO:$GO,$IY277+4),"")</f>
      </c>
      <c r="GU277">
        <f>IF($IZ277&gt;=5,INDEX($GO:$GO,$IY277+5),"")</f>
      </c>
      <c r="GV277">
        <f>IF($IZ277&gt;=6,INDEX($GO:$GO,$IY277+6),"")</f>
      </c>
      <c r="GW277">
        <f>IF($IZ277&gt;=7,INDEX($GO:$GO,$IY277+7),"")</f>
      </c>
      <c r="GX277">
        <f>IF($IZ277&gt;=8,INDEX($GO:$GO,$IY277+8),"")</f>
      </c>
      <c r="GY277">
        <f>IF($IZ277&gt;=9,INDEX($GO:$GO,$IY277+9),"")</f>
      </c>
      <c r="GZ277">
        <f>IF($IZ277&gt;=10,INDEX($GO:$GO,$IY277+10),"")</f>
      </c>
      <c r="HA277">
        <f>IF($IZ277&gt;=11,INDEX($GO:$GO,$IY277+11),"")</f>
      </c>
      <c r="HB277">
        <f>IF($IZ277&gt;=12,INDEX($GO:$GO,$IY277+12),"")</f>
      </c>
      <c r="HC277">
        <f>IF($IZ277&gt;=13,INDEX($GO:$GO,$IY277+13),"")</f>
      </c>
      <c r="HD277">
        <f>IF($IZ277&gt;=14,INDEX($GO:$GO,$IY277+14),"")</f>
      </c>
      <c r="HE277">
        <f>IF($IZ277&gt;=15,INDEX($GO:$GO,$IY277+15),"")</f>
      </c>
      <c r="HF277">
        <f>IF($IZ277&gt;=16,INDEX($GO:$GO,$IY277+16),"")</f>
      </c>
      <c r="HG277">
        <f>IF($IZ277&gt;=17,INDEX($GO:$GO,$IY277+17),"")</f>
      </c>
      <c r="HH277">
        <f>IF($IZ277&gt;=18,INDEX($GO:$GO,$IY277+18),"")</f>
      </c>
      <c r="HI277">
        <f>IF($IZ277&gt;=19,INDEX($GO:$GO,$IY277+19),"")</f>
      </c>
      <c r="HJ277">
        <f>IF($IZ277&gt;=20,INDEX($GO:$GO,$IY277+20),"")</f>
      </c>
      <c r="HK277">
        <f>IF($IZ277&gt;=21,INDEX($GO:$GO,$IY277+21),"")</f>
      </c>
      <c r="HL277">
        <f>IF($IZ277&gt;=22,INDEX($GO:$GO,$IY277+22),"")</f>
      </c>
      <c r="HM277">
        <f>IF($IZ277&gt;=23,INDEX($GO:$GO,$IY277+23),"")</f>
      </c>
      <c r="HN277">
        <f>IF($IZ277&gt;=24,INDEX($GO:$GO,$IY277+24),"")</f>
      </c>
      <c r="HO277">
        <f>IF($IZ277&gt;=25,INDEX($GO:$GO,$IY277+25),"")</f>
      </c>
      <c r="HP277">
        <f>IF($IZ277&gt;=26,INDEX($GO:$GO,$IY277+26),"")</f>
      </c>
      <c r="HQ277">
        <f>IF($IZ277&gt;=27,INDEX($GO:$GO,$IY277+27),"")</f>
      </c>
      <c r="HR277">
        <f>IF($IZ277&gt;=28,INDEX($GO:$GO,$IY277+28),"")</f>
      </c>
      <c r="HS277">
        <f>IF($IZ277&gt;=29,INDEX($GO:$GO,$IY277+29),"")</f>
      </c>
      <c r="HT277">
        <f>IF($IZ277&gt;=30,INDEX($GO:$GO,$IY277+30),"")</f>
      </c>
      <c r="HU277">
        <f>IF($IZ277&gt;=31,INDEX($GO:$GO,$IY277+31),"")</f>
      </c>
      <c r="HV277">
        <f>IF($IZ277&gt;=32,INDEX($GO:$GO,$IY277+32),"")</f>
      </c>
      <c r="HW277">
        <f>IF($IZ277&gt;=33,INDEX($GO:$GO,$IY277+33),"")</f>
      </c>
      <c r="HX277">
        <f>IF($IZ277&gt;=34,INDEX($GO:$GO,$IY277+34),"")</f>
      </c>
      <c r="HY277">
        <f>IF($IZ277&gt;=35,INDEX($GO:$GO,$IY277+35),"")</f>
      </c>
      <c r="HZ277">
        <f>IF($IZ277&gt;=36,INDEX($GO:$GO,$IY277+36),"")</f>
      </c>
      <c r="IA277">
        <f>IF($IZ277&gt;=37,INDEX($GO:$GO,$IY277+37),"")</f>
      </c>
      <c r="IB277">
        <f>IF($IZ277&gt;=38,INDEX($GO:$GO,$IY277+38),"")</f>
      </c>
      <c r="IC277">
        <f>IF($IZ277&gt;=39,INDEX($GO:$GO,$IY277+39),"")</f>
      </c>
      <c r="ID277">
        <f>IF($IZ277&gt;=40,INDEX($GO:$GO,$IY277+40),"")</f>
      </c>
      <c r="IE277">
        <f>IF($IZ277&gt;=41,INDEX($GO:$GO,$IY277+41),"")</f>
      </c>
      <c r="IF277">
        <f>IF($IZ277&gt;=42,INDEX($GO:$GO,$IY277+42),"")</f>
      </c>
      <c r="IG277">
        <f>IF($IZ277&gt;=43,INDEX($GO:$GO,$IY277+43),"")</f>
      </c>
      <c r="IH277">
        <f>IF($IZ277&gt;=44,INDEX($GO:$GO,$IY277+44),"")</f>
      </c>
      <c r="II277">
        <f>IF($IZ277&gt;=45,INDEX($GO:$GO,$IY277+45),"")</f>
      </c>
      <c r="IJ277">
        <f>IF($IZ277&gt;=46,INDEX($GO:$GO,$IY277+46),"")</f>
      </c>
      <c r="IK277">
        <f>IF($IZ277&gt;=47,INDEX($GO:$GO,$IY277+47),"")</f>
      </c>
      <c r="IL277">
        <f>IF($IZ277&gt;=48,INDEX($GO:$GO,$IY277+48),"")</f>
      </c>
      <c r="IM277">
        <f>IF($IZ277&gt;=49,INDEX($GO:$GO,$IY277+49),"")</f>
      </c>
      <c r="IN277">
        <f>IF($IZ277&gt;=50,INDEX($GO:$GO,$IY277+50),"")</f>
      </c>
      <c r="IO277">
        <f>IF($IZ277&gt;=51,INDEX($GO:$GO,$IY277+51),"")</f>
      </c>
      <c r="IP277">
        <f>IF($IZ277&gt;=52,INDEX($GO:$GO,$IY277+52),"")</f>
      </c>
      <c r="IQ277">
        <f>IF($IZ277&gt;=53,INDEX($GO:$GO,$IY277+53),"")</f>
      </c>
      <c r="IR277">
        <f>IF($IZ277&gt;=54,INDEX($GO:$GO,$IY277+54),"")</f>
      </c>
      <c r="IS277">
        <f>IF($IZ277&gt;=55,INDEX($GO:$GO,$IY277+55),"")</f>
      </c>
      <c r="IT277">
        <f>IF($IZ277&gt;=56,INDEX($GO:$GO,$IY277+56),"")</f>
      </c>
      <c r="IU277">
        <f>IF($IZ277&gt;=57,INDEX($GO:$GO,$IY277+57),"")</f>
      </c>
      <c r="IV277">
        <f>IF($IZ277&gt;=58,INDEX($GO:$GO,$IY277+58),"")</f>
      </c>
      <c r="IW277">
        <f>IF($IZ277&gt;=59,INDEX($GO:$GO,$IY277+59),"")</f>
      </c>
      <c r="IX277">
        <f>IF($IZ277&gt;=60,INDEX($GO:$GO,$IY277+60),"")</f>
      </c>
      <c r="IY277">
        <f>IFERROR(MATCH($GN277,$GO$2:$GO$827,0)+1,0)</f>
      </c>
      <c r="IZ277">
        <f>IFERROR(INDEX($GP$2:$GP$827,MATCH($GN277,$GO$2:$GO$827,0)),0)</f>
      </c>
      <c r="JA277" t="s">
        <v>23</v>
      </c>
      <c r="JB277" t="s">
        <v>23</v>
      </c>
    </row>
    <row r="278" spans="1:262" x14ac:dyDescent="0.25">
      <c r="F278" s="1"/>
      <c r="G278" s="1"/>
      <c r="H278" s="1"/>
      <c r="I278" s="1"/>
      <c r="J278" s="1">
        <f>IFERROR(IF(FIND(" - ",$F278)&gt;0,MID($F278,FIND(" - ",$F278)+3,LEN($F278)),""),"")</f>
      </c>
      <c r="L278" s="1"/>
      <c r="N278" t="s">
        <v>23</v>
      </c>
      <c r="P278">
        <f>IF(OR($N278="",$O278=""),"",IFERROR($N278/$O278,0))</f>
      </c>
      <c r="Q278">
        <f>IF($N278="","",
IF($G278="","",
IF(ISNUMBER(SEARCH("exempt",LOWER($G278))),0,
$N278*(VALUE(SUBSTITUTE($G278,"%",""))/100))))</f>
      </c>
      <c r="W278">
        <f>IF($N278="","",
SUM($N278,$Q278,$U278,$R278,$T278)-
IF($V278="",0,VALUE($V278)))</f>
      </c>
      <c r="AE278" t="s">
        <v>1102</v>
      </c>
      <c r="AJ278" t="s">
        <v>1103</v>
      </c>
      <c r="AM278">
        <f>IFERROR(LEFT($F278,FIND(" - ",$F278)-1),$F278)</f>
      </c>
      <c r="AP278">
        <f>IF($CE278&gt;=1,INDEX($AN:$AN,$CD278+1),"")</f>
      </c>
      <c r="AQ278">
        <f>IF($CE278&gt;=2,INDEX($AN:$AN,$CD278+2),"")</f>
      </c>
      <c r="AR278">
        <f>IF($CE278&gt;=3,INDEX($AN:$AN,$CD278+3),"")</f>
      </c>
      <c r="AS278">
        <f>IF($CE278&gt;=4,INDEX($AN:$AN,$CD278+4),"")</f>
      </c>
      <c r="AT278">
        <f>IF($CE278&gt;=5,INDEX($AN:$AN,$CD278+5),"")</f>
      </c>
      <c r="AU278">
        <f>IF($CE278&gt;=6,INDEX($AN:$AN,$CD278+6),"")</f>
      </c>
      <c r="AV278">
        <f>IF($CE278&gt;=7,INDEX($AN:$AN,$CD278+7),"")</f>
      </c>
      <c r="AW278">
        <f>IF($CE278&gt;=8,INDEX($AN:$AN,$CD278+8),"")</f>
      </c>
      <c r="AX278">
        <f>IF($CE278&gt;=9,INDEX($AN:$AN,$CD278+9),"")</f>
      </c>
      <c r="AY278">
        <f>IF($CE278&gt;=10,INDEX($AN:$AN,$CD278+10),"")</f>
      </c>
      <c r="AZ278">
        <f>IF($CE278&gt;=11,INDEX($AN:$AN,$CD278+11),"")</f>
      </c>
      <c r="BA278">
        <f>IF($CE278&gt;=12,INDEX($AN:$AN,$CD278+12),"")</f>
      </c>
      <c r="BB278">
        <f>IF($CE278&gt;=13,INDEX($AN:$AN,$CD278+13),"")</f>
      </c>
      <c r="BC278">
        <f>IF($CE278&gt;=14,INDEX($AN:$AN,$CD278+14),"")</f>
      </c>
      <c r="BD278">
        <f>IF($CE278&gt;=15,INDEX($AN:$AN,$CD278+15),"")</f>
      </c>
      <c r="BE278">
        <f>IF($CE278&gt;=16,INDEX($AN:$AN,$CD278+16),"")</f>
      </c>
      <c r="BF278">
        <f>IF($CE278&gt;=17,INDEX($AN:$AN,$CD278+17),"")</f>
      </c>
      <c r="BG278">
        <f>IF($CE278&gt;=18,INDEX($AN:$AN,$CD278+18),"")</f>
      </c>
      <c r="BH278">
        <f>IF($CE278&gt;=19,INDEX($AN:$AN,$CD278+19),"")</f>
      </c>
      <c r="BI278">
        <f>IF($CE278&gt;=20,INDEX($AN:$AN,$CD278+20),"")</f>
      </c>
      <c r="BJ278">
        <f>IF($CE278&gt;=21,INDEX($AN:$AN,$CD278+21),"")</f>
      </c>
      <c r="BK278">
        <f>IF($CE278&gt;=22,INDEX($AN:$AN,$CD278+22),"")</f>
      </c>
      <c r="BL278">
        <f>IF($CE278&gt;=23,INDEX($AN:$AN,$CD278+23),"")</f>
      </c>
      <c r="BM278">
        <f>IF($CE278&gt;=24,INDEX($AN:$AN,$CD278+24),"")</f>
      </c>
      <c r="BN278">
        <f>IF($CE278&gt;=25,INDEX($AN:$AN,$CD278+25),"")</f>
      </c>
      <c r="BO278">
        <f>IF($CE278&gt;=26,INDEX($AN:$AN,$CD278+26),"")</f>
      </c>
      <c r="BP278">
        <f>IF($CE278&gt;=27,INDEX($AN:$AN,$CD278+27),"")</f>
      </c>
      <c r="BQ278">
        <f>IF($CE278&gt;=28,INDEX($AN:$AN,$CD278+28),"")</f>
      </c>
      <c r="BR278">
        <f>IF($CE278&gt;=29,INDEX($AN:$AN,$CD278+29),"")</f>
      </c>
      <c r="BS278">
        <f>IF($CE278&gt;=30,INDEX($AN:$AN,$CD278+30),"")</f>
      </c>
      <c r="BT278">
        <f>IF($CE278&gt;=31,INDEX($AN:$AN,$CD278+31),"")</f>
      </c>
      <c r="BU278">
        <f>IF($CE278&gt;=32,INDEX($AN:$AN,$CD278+32),"")</f>
      </c>
      <c r="BV278">
        <f>IF($CE278&gt;=33,INDEX($AN:$AN,$CD278+33),"")</f>
      </c>
      <c r="BW278">
        <f>IF($CE278&gt;=34,INDEX($AN:$AN,$CD278+34),"")</f>
      </c>
      <c r="BX278">
        <f>IF($CE278&gt;=35,INDEX($AN:$AN,$CD278+35),"")</f>
      </c>
      <c r="BY278">
        <f>IF($CE278&gt;=36,INDEX($AN:$AN,$CD278+36),"")</f>
      </c>
      <c r="BZ278">
        <f>IF($CE278&gt;=37,INDEX($AN:$AN,$CD278+37),"")</f>
      </c>
      <c r="CA278">
        <f>IF($CE278&gt;=38,INDEX($AN:$AN,$CD278+38),"")</f>
      </c>
      <c r="CB278">
        <f>IF($CE278&gt;=39,INDEX($AN:$AN,$CD278+39),"")</f>
      </c>
      <c r="CC278">
        <f>IF($CE278&gt;=40,INDEX($AN:$AN,$CD278+40),"")</f>
      </c>
      <c r="CD278">
        <f>IFERROR(MATCH($AM278,$AN$2:$AN$133,0)+1,0)</f>
      </c>
      <c r="CE278">
        <f>IFERROR(INDEX($AO$2:$AO$133,MATCH($AM278,$AN$2:$AN$133,0)),0)</f>
      </c>
      <c r="CF278">
        <f>IFERROR(LEFT($K278,FIND(" - ",$K278)-1),$K278)</f>
      </c>
      <c r="CG278" t="s">
        <v>139</v>
      </c>
      <c r="CI278">
        <f>IF($DD278&gt;=1,INDEX($CG:$CG,$DC278+1),"")</f>
      </c>
      <c r="CJ278">
        <f>IF($DD278&gt;=2,INDEX($CG:$CG,$DC278+2),"")</f>
      </c>
      <c r="CK278">
        <f>IF($DD278&gt;=3,INDEX($CG:$CG,$DC278+3),"")</f>
      </c>
      <c r="CL278">
        <f>IF($DD278&gt;=4,INDEX($CG:$CG,$DC278+4),"")</f>
      </c>
      <c r="CM278">
        <f>IF($DD278&gt;=5,INDEX($CG:$CG,$DC278+5),"")</f>
      </c>
      <c r="CN278">
        <f>IF($DD278&gt;=6,INDEX($CG:$CG,$DC278+6),"")</f>
      </c>
      <c r="CO278">
        <f>IF($DD278&gt;=7,INDEX($CG:$CG,$DC278+7),"")</f>
      </c>
      <c r="CP278">
        <f>IF($DD278&gt;=8,INDEX($CG:$CG,$DC278+8),"")</f>
      </c>
      <c r="CQ278">
        <f>IF($DD278&gt;=9,INDEX($CG:$CG,$DC278+9),"")</f>
      </c>
      <c r="CR278">
        <f>IF($DD278&gt;=10,INDEX($CG:$CG,$DC278+10),"")</f>
      </c>
      <c r="CS278">
        <f>IF($DD278&gt;=11,INDEX($CG:$CG,$DC278+11),"")</f>
      </c>
      <c r="CT278">
        <f>IF($DD278&gt;=12,INDEX($CG:$CG,$DC278+12),"")</f>
      </c>
      <c r="CU278">
        <f>IF($DD278&gt;=13,INDEX($CG:$CG,$DC278+13),"")</f>
      </c>
      <c r="CV278">
        <f>IF($DD278&gt;=14,INDEX($CG:$CG,$DC278+14),"")</f>
      </c>
      <c r="CW278">
        <f>IF($DD278&gt;=15,INDEX($CG:$CG,$DC278+15),"")</f>
      </c>
      <c r="CX278">
        <f>IF($DD278&gt;=16,INDEX($CG:$CG,$DC278+16),"")</f>
      </c>
      <c r="CY278">
        <f>IF($DD278&gt;=17,INDEX($CG:$CG,$DC278+17),"")</f>
      </c>
      <c r="CZ278">
        <f>IF($DD278&gt;=18,INDEX($CG:$CG,$DC278+18),"")</f>
      </c>
      <c r="DA278">
        <f>IF($DD278&gt;=19,INDEX($CG:$CG,$DC278+19),"")</f>
      </c>
      <c r="DB278">
        <f>IF($DD278&gt;=20,INDEX($CG:$CG,$DC278+20),"")</f>
      </c>
      <c r="DC278">
        <f>IFERROR(MATCH($CF278,$CG$2:$CG$1558,0)+1,0)</f>
      </c>
      <c r="DD278">
        <f>IFERROR(INDEX($CH$2:$CH$1558,MATCH($CF278,$CG$2:$CG$1558,0)),0)</f>
      </c>
      <c r="DE278">
        <f>IFERROR(INDEX($AL:$AL,MATCH($G278,$AK:$AK,0))&amp;"","")</f>
      </c>
      <c r="DI278">
        <f>IF($GL278&gt;=1,INDEX($DF:$DF,$GK278+1),"")</f>
      </c>
      <c r="DJ278">
        <f>IF($GL278&gt;=2,INDEX($DF:$DF,$GK278+2),"")</f>
      </c>
      <c r="DK278">
        <f>IF($GL278&gt;=3,INDEX($DF:$DF,$GK278+3),"")</f>
      </c>
      <c r="DL278">
        <f>IF($GL278&gt;=4,INDEX($DF:$DF,$GK278+4),"")</f>
      </c>
      <c r="DM278">
        <f>IF($GL278&gt;=5,INDEX($DF:$DF,$GK278+5),"")</f>
      </c>
      <c r="DN278">
        <f>IF($GL278&gt;=6,INDEX($DF:$DF,$GK278+6),"")</f>
      </c>
      <c r="DO278">
        <f>IF($GL278&gt;=7,INDEX($DF:$DF,$GK278+7),"")</f>
      </c>
      <c r="DP278">
        <f>IF($GL278&gt;=8,INDEX($DF:$DF,$GK278+8),"")</f>
      </c>
      <c r="DQ278">
        <f>IF($GL278&gt;=9,INDEX($DF:$DF,$GK278+9),"")</f>
      </c>
      <c r="DR278">
        <f>IF($GL278&gt;=10,INDEX($DF:$DF,$GK278+10),"")</f>
      </c>
      <c r="DS278">
        <f>IF($GL278&gt;=11,INDEX($DF:$DF,$GK278+11),"")</f>
      </c>
      <c r="DT278">
        <f>IF($GL278&gt;=12,INDEX($DF:$DF,$GK278+12),"")</f>
      </c>
      <c r="DU278">
        <f>IF($GL278&gt;=13,INDEX($DF:$DF,$GK278+13),"")</f>
      </c>
      <c r="DV278">
        <f>IF($GL278&gt;=14,INDEX($DF:$DF,$GK278+14),"")</f>
      </c>
      <c r="DW278">
        <f>IF($GL278&gt;=15,INDEX($DF:$DF,$GK278+15),"")</f>
      </c>
      <c r="DX278">
        <f>IF($GL278&gt;=16,INDEX($DF:$DF,$GK278+16),"")</f>
      </c>
      <c r="DY278">
        <f>IF($GL278&gt;=17,INDEX($DF:$DF,$GK278+17),"")</f>
      </c>
      <c r="DZ278">
        <f>IF($GL278&gt;=18,INDEX($DF:$DF,$GK278+18),"")</f>
      </c>
      <c r="EA278">
        <f>IF($GL278&gt;=19,INDEX($DF:$DF,$GK278+19),"")</f>
      </c>
      <c r="EB278">
        <f>IF($GL278&gt;=20,INDEX($DF:$DF,$GK278+20),"")</f>
      </c>
      <c r="EC278">
        <f>IF($GL278&gt;=21,INDEX($DF:$DF,$GK278+21),"")</f>
      </c>
      <c r="ED278">
        <f>IF($GL278&gt;=22,INDEX($DF:$DF,$GK278+22),"")</f>
      </c>
      <c r="EE278">
        <f>IF($GL278&gt;=23,INDEX($DF:$DF,$GK278+23),"")</f>
      </c>
      <c r="EF278">
        <f>IF($GL278&gt;=24,INDEX($DF:$DF,$GK278+24),"")</f>
      </c>
      <c r="EG278">
        <f>IF($GL278&gt;=25,INDEX($DF:$DF,$GK278+25),"")</f>
      </c>
      <c r="EH278">
        <f>IF($GL278&gt;=26,INDEX($DF:$DF,$GK278+26),"")</f>
      </c>
      <c r="EI278">
        <f>IF($GL278&gt;=27,INDEX($DF:$DF,$GK278+27),"")</f>
      </c>
      <c r="EJ278">
        <f>IF($GL278&gt;=28,INDEX($DF:$DF,$GK278+28),"")</f>
      </c>
      <c r="EK278">
        <f>IF($GL278&gt;=29,INDEX($DF:$DF,$GK278+29),"")</f>
      </c>
      <c r="EL278">
        <f>IF($GL278&gt;=30,INDEX($DF:$DF,$GK278+30),"")</f>
      </c>
      <c r="EM278">
        <f>IF($GL278&gt;=31,INDEX($DF:$DF,$GK278+31),"")</f>
      </c>
      <c r="EN278">
        <f>IF($GL278&gt;=32,INDEX($DF:$DF,$GK278+32),"")</f>
      </c>
      <c r="EO278">
        <f>IF($GL278&gt;=33,INDEX($DF:$DF,$GK278+33),"")</f>
      </c>
      <c r="EP278">
        <f>IF($GL278&gt;=34,INDEX($DF:$DF,$GK278+34),"")</f>
      </c>
      <c r="EQ278">
        <f>IF($GL278&gt;=35,INDEX($DF:$DF,$GK278+35),"")</f>
      </c>
      <c r="ER278">
        <f>IF($GL278&gt;=36,INDEX($DF:$DF,$GK278+36),"")</f>
      </c>
      <c r="ES278">
        <f>IF($GL278&gt;=37,INDEX($DF:$DF,$GK278+37),"")</f>
      </c>
      <c r="ET278">
        <f>IF($GL278&gt;=38,INDEX($DF:$DF,$GK278+38),"")</f>
      </c>
      <c r="EU278">
        <f>IF($GL278&gt;=39,INDEX($DF:$DF,$GK278+39),"")</f>
      </c>
      <c r="EV278">
        <f>IF($GL278&gt;=40,INDEX($DF:$DF,$GK278+40),"")</f>
      </c>
      <c r="EW278">
        <f>IF($GL278&gt;=1,INDEX($DG:$DG,$GK278+1),"")</f>
      </c>
      <c r="EX278">
        <f>IF($GL278&gt;=2,INDEX($DG:$DG,$GK278+2),"")</f>
      </c>
      <c r="EY278">
        <f>IF($GL278&gt;=3,INDEX($DG:$DG,$GK278+3),"")</f>
      </c>
      <c r="EZ278">
        <f>IF($GL278&gt;=4,INDEX($DG:$DG,$GK278+4),"")</f>
      </c>
      <c r="FA278">
        <f>IF($GL278&gt;=5,INDEX($DG:$DG,$GK278+5),"")</f>
      </c>
      <c r="FB278">
        <f>IF($GL278&gt;=6,INDEX($DG:$DG,$GK278+6),"")</f>
      </c>
      <c r="FC278">
        <f>IF($GL278&gt;=7,INDEX($DG:$DG,$GK278+7),"")</f>
      </c>
      <c r="FD278">
        <f>IF($GL278&gt;=8,INDEX($DG:$DG,$GK278+8),"")</f>
      </c>
      <c r="FE278">
        <f>IF($GL278&gt;=9,INDEX($DG:$DG,$GK278+9),"")</f>
      </c>
      <c r="FF278">
        <f>IF($GL278&gt;=10,INDEX($DG:$DG,$GK278+10),"")</f>
      </c>
      <c r="FG278">
        <f>IF($GL278&gt;=11,INDEX($DG:$DG,$GK278+11),"")</f>
      </c>
      <c r="FH278">
        <f>IF($GL278&gt;=12,INDEX($DG:$DG,$GK278+12),"")</f>
      </c>
      <c r="FI278">
        <f>IF($GL278&gt;=13,INDEX($DG:$DG,$GK278+13),"")</f>
      </c>
      <c r="FJ278">
        <f>IF($GL278&gt;=14,INDEX($DG:$DG,$GK278+14),"")</f>
      </c>
      <c r="FK278">
        <f>IF($GL278&gt;=15,INDEX($DG:$DG,$GK278+15),"")</f>
      </c>
      <c r="FL278">
        <f>IF($GL278&gt;=16,INDEX($DG:$DG,$GK278+16),"")</f>
      </c>
      <c r="FM278">
        <f>IF($GL278&gt;=17,INDEX($DG:$DG,$GK278+17),"")</f>
      </c>
      <c r="FN278">
        <f>IF($GL278&gt;=18,INDEX($DG:$DG,$GK278+18),"")</f>
      </c>
      <c r="FO278">
        <f>IF($GL278&gt;=19,INDEX($DG:$DG,$GK278+19),"")</f>
      </c>
      <c r="FP278">
        <f>IF($GL278&gt;=20,INDEX($DG:$DG,$GK278+20),"")</f>
      </c>
      <c r="FQ278">
        <f>IF($GL278&gt;=21,INDEX($DG:$DG,$GK278+21),"")</f>
      </c>
      <c r="FR278">
        <f>IF($GL278&gt;=22,INDEX($DG:$DG,$GK278+22),"")</f>
      </c>
      <c r="FS278">
        <f>IF($GL278&gt;=23,INDEX($DG:$DG,$GK278+23),"")</f>
      </c>
      <c r="FT278">
        <f>IF($GL278&gt;=24,INDEX($DG:$DG,$GK278+24),"")</f>
      </c>
      <c r="FU278">
        <f>IF($GL278&gt;=25,INDEX($DG:$DG,$GK278+25),"")</f>
      </c>
      <c r="FV278">
        <f>IF($GL278&gt;=26,INDEX($DG:$DG,$GK278+26),"")</f>
      </c>
      <c r="FW278">
        <f>IF($GL278&gt;=27,INDEX($DG:$DG,$GK278+27),"")</f>
      </c>
      <c r="FX278">
        <f>IF($GL278&gt;=28,INDEX($DG:$DG,$GK278+28),"")</f>
      </c>
      <c r="FY278">
        <f>IF($GL278&gt;=29,INDEX($DG:$DG,$GK278+29),"")</f>
      </c>
      <c r="FZ278">
        <f>IF($GL278&gt;=30,INDEX($DG:$DG,$GK278+30),"")</f>
      </c>
      <c r="GA278">
        <f>IF($GL278&gt;=31,INDEX($DG:$DG,$GK278+31),"")</f>
      </c>
      <c r="GB278">
        <f>IF($GL278&gt;=32,INDEX($DG:$DG,$GK278+32),"")</f>
      </c>
      <c r="GC278">
        <f>IF($GL278&gt;=33,INDEX($DG:$DG,$GK278+33),"")</f>
      </c>
      <c r="GD278">
        <f>IF($GL278&gt;=34,INDEX($DG:$DG,$GK278+34),"")</f>
      </c>
      <c r="GE278">
        <f>IF($GL278&gt;=35,INDEX($DG:$DG,$GK278+35),"")</f>
      </c>
      <c r="GF278">
        <f>IF($GL278&gt;=36,INDEX($DG:$DG,$GK278+36),"")</f>
      </c>
      <c r="GG278">
        <f>IF($GL278&gt;=37,INDEX($DG:$DG,$GK278+37),"")</f>
      </c>
      <c r="GH278">
        <f>IF($GL278&gt;=38,INDEX($DG:$DG,$GK278+38),"")</f>
      </c>
      <c r="GI278">
        <f>IF($GL278&gt;=39,INDEX($DG:$DG,$GK278+39),"")</f>
      </c>
      <c r="GJ278">
        <f>IF($GL278&gt;=40,INDEX($DG:$DG,$GK278+40),"")</f>
      </c>
      <c r="GK278">
        <f>IFERROR(MATCH($DE278,$DF$2:$DF$166,0)+1,0)</f>
      </c>
      <c r="GL278">
        <f>IFERROR(INDEX($DH$2:$DH$166,MATCH($DE278,$DF$2:$DF$166,0)),0)</f>
      </c>
      <c r="GM278">
        <f>IFERROR(MATCH($H278,$DI$278:$EV$278,0),0)</f>
      </c>
      <c r="GN278">
        <f>IF($GM278&gt;0,INDEX($EW$278:$GJ$278,$GM278),"")</f>
      </c>
      <c r="GO278" t="s">
        <v>860</v>
      </c>
      <c r="GQ278">
        <f>IF($IZ278&gt;=1,INDEX($GO:$GO,$IY278+1),"")</f>
      </c>
      <c r="GR278">
        <f>IF($IZ278&gt;=2,INDEX($GO:$GO,$IY278+2),"")</f>
      </c>
      <c r="GS278">
        <f>IF($IZ278&gt;=3,INDEX($GO:$GO,$IY278+3),"")</f>
      </c>
      <c r="GT278">
        <f>IF($IZ278&gt;=4,INDEX($GO:$GO,$IY278+4),"")</f>
      </c>
      <c r="GU278">
        <f>IF($IZ278&gt;=5,INDEX($GO:$GO,$IY278+5),"")</f>
      </c>
      <c r="GV278">
        <f>IF($IZ278&gt;=6,INDEX($GO:$GO,$IY278+6),"")</f>
      </c>
      <c r="GW278">
        <f>IF($IZ278&gt;=7,INDEX($GO:$GO,$IY278+7),"")</f>
      </c>
      <c r="GX278">
        <f>IF($IZ278&gt;=8,INDEX($GO:$GO,$IY278+8),"")</f>
      </c>
      <c r="GY278">
        <f>IF($IZ278&gt;=9,INDEX($GO:$GO,$IY278+9),"")</f>
      </c>
      <c r="GZ278">
        <f>IF($IZ278&gt;=10,INDEX($GO:$GO,$IY278+10),"")</f>
      </c>
      <c r="HA278">
        <f>IF($IZ278&gt;=11,INDEX($GO:$GO,$IY278+11),"")</f>
      </c>
      <c r="HB278">
        <f>IF($IZ278&gt;=12,INDEX($GO:$GO,$IY278+12),"")</f>
      </c>
      <c r="HC278">
        <f>IF($IZ278&gt;=13,INDEX($GO:$GO,$IY278+13),"")</f>
      </c>
      <c r="HD278">
        <f>IF($IZ278&gt;=14,INDEX($GO:$GO,$IY278+14),"")</f>
      </c>
      <c r="HE278">
        <f>IF($IZ278&gt;=15,INDEX($GO:$GO,$IY278+15),"")</f>
      </c>
      <c r="HF278">
        <f>IF($IZ278&gt;=16,INDEX($GO:$GO,$IY278+16),"")</f>
      </c>
      <c r="HG278">
        <f>IF($IZ278&gt;=17,INDEX($GO:$GO,$IY278+17),"")</f>
      </c>
      <c r="HH278">
        <f>IF($IZ278&gt;=18,INDEX($GO:$GO,$IY278+18),"")</f>
      </c>
      <c r="HI278">
        <f>IF($IZ278&gt;=19,INDEX($GO:$GO,$IY278+19),"")</f>
      </c>
      <c r="HJ278">
        <f>IF($IZ278&gt;=20,INDEX($GO:$GO,$IY278+20),"")</f>
      </c>
      <c r="HK278">
        <f>IF($IZ278&gt;=21,INDEX($GO:$GO,$IY278+21),"")</f>
      </c>
      <c r="HL278">
        <f>IF($IZ278&gt;=22,INDEX($GO:$GO,$IY278+22),"")</f>
      </c>
      <c r="HM278">
        <f>IF($IZ278&gt;=23,INDEX($GO:$GO,$IY278+23),"")</f>
      </c>
      <c r="HN278">
        <f>IF($IZ278&gt;=24,INDEX($GO:$GO,$IY278+24),"")</f>
      </c>
      <c r="HO278">
        <f>IF($IZ278&gt;=25,INDEX($GO:$GO,$IY278+25),"")</f>
      </c>
      <c r="HP278">
        <f>IF($IZ278&gt;=26,INDEX($GO:$GO,$IY278+26),"")</f>
      </c>
      <c r="HQ278">
        <f>IF($IZ278&gt;=27,INDEX($GO:$GO,$IY278+27),"")</f>
      </c>
      <c r="HR278">
        <f>IF($IZ278&gt;=28,INDEX($GO:$GO,$IY278+28),"")</f>
      </c>
      <c r="HS278">
        <f>IF($IZ278&gt;=29,INDEX($GO:$GO,$IY278+29),"")</f>
      </c>
      <c r="HT278">
        <f>IF($IZ278&gt;=30,INDEX($GO:$GO,$IY278+30),"")</f>
      </c>
      <c r="HU278">
        <f>IF($IZ278&gt;=31,INDEX($GO:$GO,$IY278+31),"")</f>
      </c>
      <c r="HV278">
        <f>IF($IZ278&gt;=32,INDEX($GO:$GO,$IY278+32),"")</f>
      </c>
      <c r="HW278">
        <f>IF($IZ278&gt;=33,INDEX($GO:$GO,$IY278+33),"")</f>
      </c>
      <c r="HX278">
        <f>IF($IZ278&gt;=34,INDEX($GO:$GO,$IY278+34),"")</f>
      </c>
      <c r="HY278">
        <f>IF($IZ278&gt;=35,INDEX($GO:$GO,$IY278+35),"")</f>
      </c>
      <c r="HZ278">
        <f>IF($IZ278&gt;=36,INDEX($GO:$GO,$IY278+36),"")</f>
      </c>
      <c r="IA278">
        <f>IF($IZ278&gt;=37,INDEX($GO:$GO,$IY278+37),"")</f>
      </c>
      <c r="IB278">
        <f>IF($IZ278&gt;=38,INDEX($GO:$GO,$IY278+38),"")</f>
      </c>
      <c r="IC278">
        <f>IF($IZ278&gt;=39,INDEX($GO:$GO,$IY278+39),"")</f>
      </c>
      <c r="ID278">
        <f>IF($IZ278&gt;=40,INDEX($GO:$GO,$IY278+40),"")</f>
      </c>
      <c r="IE278">
        <f>IF($IZ278&gt;=41,INDEX($GO:$GO,$IY278+41),"")</f>
      </c>
      <c r="IF278">
        <f>IF($IZ278&gt;=42,INDEX($GO:$GO,$IY278+42),"")</f>
      </c>
      <c r="IG278">
        <f>IF($IZ278&gt;=43,INDEX($GO:$GO,$IY278+43),"")</f>
      </c>
      <c r="IH278">
        <f>IF($IZ278&gt;=44,INDEX($GO:$GO,$IY278+44),"")</f>
      </c>
      <c r="II278">
        <f>IF($IZ278&gt;=45,INDEX($GO:$GO,$IY278+45),"")</f>
      </c>
      <c r="IJ278">
        <f>IF($IZ278&gt;=46,INDEX($GO:$GO,$IY278+46),"")</f>
      </c>
      <c r="IK278">
        <f>IF($IZ278&gt;=47,INDEX($GO:$GO,$IY278+47),"")</f>
      </c>
      <c r="IL278">
        <f>IF($IZ278&gt;=48,INDEX($GO:$GO,$IY278+48),"")</f>
      </c>
      <c r="IM278">
        <f>IF($IZ278&gt;=49,INDEX($GO:$GO,$IY278+49),"")</f>
      </c>
      <c r="IN278">
        <f>IF($IZ278&gt;=50,INDEX($GO:$GO,$IY278+50),"")</f>
      </c>
      <c r="IO278">
        <f>IF($IZ278&gt;=51,INDEX($GO:$GO,$IY278+51),"")</f>
      </c>
      <c r="IP278">
        <f>IF($IZ278&gt;=52,INDEX($GO:$GO,$IY278+52),"")</f>
      </c>
      <c r="IQ278">
        <f>IF($IZ278&gt;=53,INDEX($GO:$GO,$IY278+53),"")</f>
      </c>
      <c r="IR278">
        <f>IF($IZ278&gt;=54,INDEX($GO:$GO,$IY278+54),"")</f>
      </c>
      <c r="IS278">
        <f>IF($IZ278&gt;=55,INDEX($GO:$GO,$IY278+55),"")</f>
      </c>
      <c r="IT278">
        <f>IF($IZ278&gt;=56,INDEX($GO:$GO,$IY278+56),"")</f>
      </c>
      <c r="IU278">
        <f>IF($IZ278&gt;=57,INDEX($GO:$GO,$IY278+57),"")</f>
      </c>
      <c r="IV278">
        <f>IF($IZ278&gt;=58,INDEX($GO:$GO,$IY278+58),"")</f>
      </c>
      <c r="IW278">
        <f>IF($IZ278&gt;=59,INDEX($GO:$GO,$IY278+59),"")</f>
      </c>
      <c r="IX278">
        <f>IF($IZ278&gt;=60,INDEX($GO:$GO,$IY278+60),"")</f>
      </c>
      <c r="IY278">
        <f>IFERROR(MATCH($GN278,$GO$2:$GO$827,0)+1,0)</f>
      </c>
      <c r="IZ278">
        <f>IFERROR(INDEX($GP$2:$GP$827,MATCH($GN278,$GO$2:$GO$827,0)),0)</f>
      </c>
      <c r="JA278" t="s">
        <v>23</v>
      </c>
      <c r="JB278" t="s">
        <v>23</v>
      </c>
    </row>
    <row r="279" spans="1:262" x14ac:dyDescent="0.25">
      <c r="F279" s="1"/>
      <c r="G279" s="1"/>
      <c r="H279" s="1"/>
      <c r="I279" s="1"/>
      <c r="J279" s="1">
        <f>IFERROR(IF(FIND(" - ",$F279)&gt;0,MID($F279,FIND(" - ",$F279)+3,LEN($F279)),""),"")</f>
      </c>
      <c r="L279" s="1"/>
      <c r="N279" t="s">
        <v>23</v>
      </c>
      <c r="P279">
        <f>IF(OR($N279="",$O279=""),"",IFERROR($N279/$O279,0))</f>
      </c>
      <c r="Q279">
        <f>IF($N279="","",
IF($G279="","",
IF(ISNUMBER(SEARCH("exempt",LOWER($G279))),0,
$N279*(VALUE(SUBSTITUTE($G279,"%",""))/100))))</f>
      </c>
      <c r="W279">
        <f>IF($N279="","",
SUM($N279,$Q279,$U279,$R279,$T279)-
IF($V279="",0,VALUE($V279)))</f>
      </c>
      <c r="AE279" t="s">
        <v>1104</v>
      </c>
      <c r="AJ279" t="s">
        <v>1105</v>
      </c>
      <c r="AM279">
        <f>IFERROR(LEFT($F279,FIND(" - ",$F279)-1),$F279)</f>
      </c>
      <c r="AP279">
        <f>IF($CE279&gt;=1,INDEX($AN:$AN,$CD279+1),"")</f>
      </c>
      <c r="AQ279">
        <f>IF($CE279&gt;=2,INDEX($AN:$AN,$CD279+2),"")</f>
      </c>
      <c r="AR279">
        <f>IF($CE279&gt;=3,INDEX($AN:$AN,$CD279+3),"")</f>
      </c>
      <c r="AS279">
        <f>IF($CE279&gt;=4,INDEX($AN:$AN,$CD279+4),"")</f>
      </c>
      <c r="AT279">
        <f>IF($CE279&gt;=5,INDEX($AN:$AN,$CD279+5),"")</f>
      </c>
      <c r="AU279">
        <f>IF($CE279&gt;=6,INDEX($AN:$AN,$CD279+6),"")</f>
      </c>
      <c r="AV279">
        <f>IF($CE279&gt;=7,INDEX($AN:$AN,$CD279+7),"")</f>
      </c>
      <c r="AW279">
        <f>IF($CE279&gt;=8,INDEX($AN:$AN,$CD279+8),"")</f>
      </c>
      <c r="AX279">
        <f>IF($CE279&gt;=9,INDEX($AN:$AN,$CD279+9),"")</f>
      </c>
      <c r="AY279">
        <f>IF($CE279&gt;=10,INDEX($AN:$AN,$CD279+10),"")</f>
      </c>
      <c r="AZ279">
        <f>IF($CE279&gt;=11,INDEX($AN:$AN,$CD279+11),"")</f>
      </c>
      <c r="BA279">
        <f>IF($CE279&gt;=12,INDEX($AN:$AN,$CD279+12),"")</f>
      </c>
      <c r="BB279">
        <f>IF($CE279&gt;=13,INDEX($AN:$AN,$CD279+13),"")</f>
      </c>
      <c r="BC279">
        <f>IF($CE279&gt;=14,INDEX($AN:$AN,$CD279+14),"")</f>
      </c>
      <c r="BD279">
        <f>IF($CE279&gt;=15,INDEX($AN:$AN,$CD279+15),"")</f>
      </c>
      <c r="BE279">
        <f>IF($CE279&gt;=16,INDEX($AN:$AN,$CD279+16),"")</f>
      </c>
      <c r="BF279">
        <f>IF($CE279&gt;=17,INDEX($AN:$AN,$CD279+17),"")</f>
      </c>
      <c r="BG279">
        <f>IF($CE279&gt;=18,INDEX($AN:$AN,$CD279+18),"")</f>
      </c>
      <c r="BH279">
        <f>IF($CE279&gt;=19,INDEX($AN:$AN,$CD279+19),"")</f>
      </c>
      <c r="BI279">
        <f>IF($CE279&gt;=20,INDEX($AN:$AN,$CD279+20),"")</f>
      </c>
      <c r="BJ279">
        <f>IF($CE279&gt;=21,INDEX($AN:$AN,$CD279+21),"")</f>
      </c>
      <c r="BK279">
        <f>IF($CE279&gt;=22,INDEX($AN:$AN,$CD279+22),"")</f>
      </c>
      <c r="BL279">
        <f>IF($CE279&gt;=23,INDEX($AN:$AN,$CD279+23),"")</f>
      </c>
      <c r="BM279">
        <f>IF($CE279&gt;=24,INDEX($AN:$AN,$CD279+24),"")</f>
      </c>
      <c r="BN279">
        <f>IF($CE279&gt;=25,INDEX($AN:$AN,$CD279+25),"")</f>
      </c>
      <c r="BO279">
        <f>IF($CE279&gt;=26,INDEX($AN:$AN,$CD279+26),"")</f>
      </c>
      <c r="BP279">
        <f>IF($CE279&gt;=27,INDEX($AN:$AN,$CD279+27),"")</f>
      </c>
      <c r="BQ279">
        <f>IF($CE279&gt;=28,INDEX($AN:$AN,$CD279+28),"")</f>
      </c>
      <c r="BR279">
        <f>IF($CE279&gt;=29,INDEX($AN:$AN,$CD279+29),"")</f>
      </c>
      <c r="BS279">
        <f>IF($CE279&gt;=30,INDEX($AN:$AN,$CD279+30),"")</f>
      </c>
      <c r="BT279">
        <f>IF($CE279&gt;=31,INDEX($AN:$AN,$CD279+31),"")</f>
      </c>
      <c r="BU279">
        <f>IF($CE279&gt;=32,INDEX($AN:$AN,$CD279+32),"")</f>
      </c>
      <c r="BV279">
        <f>IF($CE279&gt;=33,INDEX($AN:$AN,$CD279+33),"")</f>
      </c>
      <c r="BW279">
        <f>IF($CE279&gt;=34,INDEX($AN:$AN,$CD279+34),"")</f>
      </c>
      <c r="BX279">
        <f>IF($CE279&gt;=35,INDEX($AN:$AN,$CD279+35),"")</f>
      </c>
      <c r="BY279">
        <f>IF($CE279&gt;=36,INDEX($AN:$AN,$CD279+36),"")</f>
      </c>
      <c r="BZ279">
        <f>IF($CE279&gt;=37,INDEX($AN:$AN,$CD279+37),"")</f>
      </c>
      <c r="CA279">
        <f>IF($CE279&gt;=38,INDEX($AN:$AN,$CD279+38),"")</f>
      </c>
      <c r="CB279">
        <f>IF($CE279&gt;=39,INDEX($AN:$AN,$CD279+39),"")</f>
      </c>
      <c r="CC279">
        <f>IF($CE279&gt;=40,INDEX($AN:$AN,$CD279+40),"")</f>
      </c>
      <c r="CD279">
        <f>IFERROR(MATCH($AM279,$AN$2:$AN$133,0)+1,0)</f>
      </c>
      <c r="CE279">
        <f>IFERROR(INDEX($AO$2:$AO$133,MATCH($AM279,$AN$2:$AN$133,0)),0)</f>
      </c>
      <c r="CF279">
        <f>IFERROR(LEFT($K279,FIND(" - ",$K279)-1),$K279)</f>
      </c>
      <c r="CG279" t="s">
        <v>81</v>
      </c>
      <c r="CI279">
        <f>IF($DD279&gt;=1,INDEX($CG:$CG,$DC279+1),"")</f>
      </c>
      <c r="CJ279">
        <f>IF($DD279&gt;=2,INDEX($CG:$CG,$DC279+2),"")</f>
      </c>
      <c r="CK279">
        <f>IF($DD279&gt;=3,INDEX($CG:$CG,$DC279+3),"")</f>
      </c>
      <c r="CL279">
        <f>IF($DD279&gt;=4,INDEX($CG:$CG,$DC279+4),"")</f>
      </c>
      <c r="CM279">
        <f>IF($DD279&gt;=5,INDEX($CG:$CG,$DC279+5),"")</f>
      </c>
      <c r="CN279">
        <f>IF($DD279&gt;=6,INDEX($CG:$CG,$DC279+6),"")</f>
      </c>
      <c r="CO279">
        <f>IF($DD279&gt;=7,INDEX($CG:$CG,$DC279+7),"")</f>
      </c>
      <c r="CP279">
        <f>IF($DD279&gt;=8,INDEX($CG:$CG,$DC279+8),"")</f>
      </c>
      <c r="CQ279">
        <f>IF($DD279&gt;=9,INDEX($CG:$CG,$DC279+9),"")</f>
      </c>
      <c r="CR279">
        <f>IF($DD279&gt;=10,INDEX($CG:$CG,$DC279+10),"")</f>
      </c>
      <c r="CS279">
        <f>IF($DD279&gt;=11,INDEX($CG:$CG,$DC279+11),"")</f>
      </c>
      <c r="CT279">
        <f>IF($DD279&gt;=12,INDEX($CG:$CG,$DC279+12),"")</f>
      </c>
      <c r="CU279">
        <f>IF($DD279&gt;=13,INDEX($CG:$CG,$DC279+13),"")</f>
      </c>
      <c r="CV279">
        <f>IF($DD279&gt;=14,INDEX($CG:$CG,$DC279+14),"")</f>
      </c>
      <c r="CW279">
        <f>IF($DD279&gt;=15,INDEX($CG:$CG,$DC279+15),"")</f>
      </c>
      <c r="CX279">
        <f>IF($DD279&gt;=16,INDEX($CG:$CG,$DC279+16),"")</f>
      </c>
      <c r="CY279">
        <f>IF($DD279&gt;=17,INDEX($CG:$CG,$DC279+17),"")</f>
      </c>
      <c r="CZ279">
        <f>IF($DD279&gt;=18,INDEX($CG:$CG,$DC279+18),"")</f>
      </c>
      <c r="DA279">
        <f>IF($DD279&gt;=19,INDEX($CG:$CG,$DC279+19),"")</f>
      </c>
      <c r="DB279">
        <f>IF($DD279&gt;=20,INDEX($CG:$CG,$DC279+20),"")</f>
      </c>
      <c r="DC279">
        <f>IFERROR(MATCH($CF279,$CG$2:$CG$1558,0)+1,0)</f>
      </c>
      <c r="DD279">
        <f>IFERROR(INDEX($CH$2:$CH$1558,MATCH($CF279,$CG$2:$CG$1558,0)),0)</f>
      </c>
      <c r="DE279">
        <f>IFERROR(INDEX($AL:$AL,MATCH($G279,$AK:$AK,0))&amp;"","")</f>
      </c>
      <c r="DI279">
        <f>IF($GL279&gt;=1,INDEX($DF:$DF,$GK279+1),"")</f>
      </c>
      <c r="DJ279">
        <f>IF($GL279&gt;=2,INDEX($DF:$DF,$GK279+2),"")</f>
      </c>
      <c r="DK279">
        <f>IF($GL279&gt;=3,INDEX($DF:$DF,$GK279+3),"")</f>
      </c>
      <c r="DL279">
        <f>IF($GL279&gt;=4,INDEX($DF:$DF,$GK279+4),"")</f>
      </c>
      <c r="DM279">
        <f>IF($GL279&gt;=5,INDEX($DF:$DF,$GK279+5),"")</f>
      </c>
      <c r="DN279">
        <f>IF($GL279&gt;=6,INDEX($DF:$DF,$GK279+6),"")</f>
      </c>
      <c r="DO279">
        <f>IF($GL279&gt;=7,INDEX($DF:$DF,$GK279+7),"")</f>
      </c>
      <c r="DP279">
        <f>IF($GL279&gt;=8,INDEX($DF:$DF,$GK279+8),"")</f>
      </c>
      <c r="DQ279">
        <f>IF($GL279&gt;=9,INDEX($DF:$DF,$GK279+9),"")</f>
      </c>
      <c r="DR279">
        <f>IF($GL279&gt;=10,INDEX($DF:$DF,$GK279+10),"")</f>
      </c>
      <c r="DS279">
        <f>IF($GL279&gt;=11,INDEX($DF:$DF,$GK279+11),"")</f>
      </c>
      <c r="DT279">
        <f>IF($GL279&gt;=12,INDEX($DF:$DF,$GK279+12),"")</f>
      </c>
      <c r="DU279">
        <f>IF($GL279&gt;=13,INDEX($DF:$DF,$GK279+13),"")</f>
      </c>
      <c r="DV279">
        <f>IF($GL279&gt;=14,INDEX($DF:$DF,$GK279+14),"")</f>
      </c>
      <c r="DW279">
        <f>IF($GL279&gt;=15,INDEX($DF:$DF,$GK279+15),"")</f>
      </c>
      <c r="DX279">
        <f>IF($GL279&gt;=16,INDEX($DF:$DF,$GK279+16),"")</f>
      </c>
      <c r="DY279">
        <f>IF($GL279&gt;=17,INDEX($DF:$DF,$GK279+17),"")</f>
      </c>
      <c r="DZ279">
        <f>IF($GL279&gt;=18,INDEX($DF:$DF,$GK279+18),"")</f>
      </c>
      <c r="EA279">
        <f>IF($GL279&gt;=19,INDEX($DF:$DF,$GK279+19),"")</f>
      </c>
      <c r="EB279">
        <f>IF($GL279&gt;=20,INDEX($DF:$DF,$GK279+20),"")</f>
      </c>
      <c r="EC279">
        <f>IF($GL279&gt;=21,INDEX($DF:$DF,$GK279+21),"")</f>
      </c>
      <c r="ED279">
        <f>IF($GL279&gt;=22,INDEX($DF:$DF,$GK279+22),"")</f>
      </c>
      <c r="EE279">
        <f>IF($GL279&gt;=23,INDEX($DF:$DF,$GK279+23),"")</f>
      </c>
      <c r="EF279">
        <f>IF($GL279&gt;=24,INDEX($DF:$DF,$GK279+24),"")</f>
      </c>
      <c r="EG279">
        <f>IF($GL279&gt;=25,INDEX($DF:$DF,$GK279+25),"")</f>
      </c>
      <c r="EH279">
        <f>IF($GL279&gt;=26,INDEX($DF:$DF,$GK279+26),"")</f>
      </c>
      <c r="EI279">
        <f>IF($GL279&gt;=27,INDEX($DF:$DF,$GK279+27),"")</f>
      </c>
      <c r="EJ279">
        <f>IF($GL279&gt;=28,INDEX($DF:$DF,$GK279+28),"")</f>
      </c>
      <c r="EK279">
        <f>IF($GL279&gt;=29,INDEX($DF:$DF,$GK279+29),"")</f>
      </c>
      <c r="EL279">
        <f>IF($GL279&gt;=30,INDEX($DF:$DF,$GK279+30),"")</f>
      </c>
      <c r="EM279">
        <f>IF($GL279&gt;=31,INDEX($DF:$DF,$GK279+31),"")</f>
      </c>
      <c r="EN279">
        <f>IF($GL279&gt;=32,INDEX($DF:$DF,$GK279+32),"")</f>
      </c>
      <c r="EO279">
        <f>IF($GL279&gt;=33,INDEX($DF:$DF,$GK279+33),"")</f>
      </c>
      <c r="EP279">
        <f>IF($GL279&gt;=34,INDEX($DF:$DF,$GK279+34),"")</f>
      </c>
      <c r="EQ279">
        <f>IF($GL279&gt;=35,INDEX($DF:$DF,$GK279+35),"")</f>
      </c>
      <c r="ER279">
        <f>IF($GL279&gt;=36,INDEX($DF:$DF,$GK279+36),"")</f>
      </c>
      <c r="ES279">
        <f>IF($GL279&gt;=37,INDEX($DF:$DF,$GK279+37),"")</f>
      </c>
      <c r="ET279">
        <f>IF($GL279&gt;=38,INDEX($DF:$DF,$GK279+38),"")</f>
      </c>
      <c r="EU279">
        <f>IF($GL279&gt;=39,INDEX($DF:$DF,$GK279+39),"")</f>
      </c>
      <c r="EV279">
        <f>IF($GL279&gt;=40,INDEX($DF:$DF,$GK279+40),"")</f>
      </c>
      <c r="EW279">
        <f>IF($GL279&gt;=1,INDEX($DG:$DG,$GK279+1),"")</f>
      </c>
      <c r="EX279">
        <f>IF($GL279&gt;=2,INDEX($DG:$DG,$GK279+2),"")</f>
      </c>
      <c r="EY279">
        <f>IF($GL279&gt;=3,INDEX($DG:$DG,$GK279+3),"")</f>
      </c>
      <c r="EZ279">
        <f>IF($GL279&gt;=4,INDEX($DG:$DG,$GK279+4),"")</f>
      </c>
      <c r="FA279">
        <f>IF($GL279&gt;=5,INDEX($DG:$DG,$GK279+5),"")</f>
      </c>
      <c r="FB279">
        <f>IF($GL279&gt;=6,INDEX($DG:$DG,$GK279+6),"")</f>
      </c>
      <c r="FC279">
        <f>IF($GL279&gt;=7,INDEX($DG:$DG,$GK279+7),"")</f>
      </c>
      <c r="FD279">
        <f>IF($GL279&gt;=8,INDEX($DG:$DG,$GK279+8),"")</f>
      </c>
      <c r="FE279">
        <f>IF($GL279&gt;=9,INDEX($DG:$DG,$GK279+9),"")</f>
      </c>
      <c r="FF279">
        <f>IF($GL279&gt;=10,INDEX($DG:$DG,$GK279+10),"")</f>
      </c>
      <c r="FG279">
        <f>IF($GL279&gt;=11,INDEX($DG:$DG,$GK279+11),"")</f>
      </c>
      <c r="FH279">
        <f>IF($GL279&gt;=12,INDEX($DG:$DG,$GK279+12),"")</f>
      </c>
      <c r="FI279">
        <f>IF($GL279&gt;=13,INDEX($DG:$DG,$GK279+13),"")</f>
      </c>
      <c r="FJ279">
        <f>IF($GL279&gt;=14,INDEX($DG:$DG,$GK279+14),"")</f>
      </c>
      <c r="FK279">
        <f>IF($GL279&gt;=15,INDEX($DG:$DG,$GK279+15),"")</f>
      </c>
      <c r="FL279">
        <f>IF($GL279&gt;=16,INDEX($DG:$DG,$GK279+16),"")</f>
      </c>
      <c r="FM279">
        <f>IF($GL279&gt;=17,INDEX($DG:$DG,$GK279+17),"")</f>
      </c>
      <c r="FN279">
        <f>IF($GL279&gt;=18,INDEX($DG:$DG,$GK279+18),"")</f>
      </c>
      <c r="FO279">
        <f>IF($GL279&gt;=19,INDEX($DG:$DG,$GK279+19),"")</f>
      </c>
      <c r="FP279">
        <f>IF($GL279&gt;=20,INDEX($DG:$DG,$GK279+20),"")</f>
      </c>
      <c r="FQ279">
        <f>IF($GL279&gt;=21,INDEX($DG:$DG,$GK279+21),"")</f>
      </c>
      <c r="FR279">
        <f>IF($GL279&gt;=22,INDEX($DG:$DG,$GK279+22),"")</f>
      </c>
      <c r="FS279">
        <f>IF($GL279&gt;=23,INDEX($DG:$DG,$GK279+23),"")</f>
      </c>
      <c r="FT279">
        <f>IF($GL279&gt;=24,INDEX($DG:$DG,$GK279+24),"")</f>
      </c>
      <c r="FU279">
        <f>IF($GL279&gt;=25,INDEX($DG:$DG,$GK279+25),"")</f>
      </c>
      <c r="FV279">
        <f>IF($GL279&gt;=26,INDEX($DG:$DG,$GK279+26),"")</f>
      </c>
      <c r="FW279">
        <f>IF($GL279&gt;=27,INDEX($DG:$DG,$GK279+27),"")</f>
      </c>
      <c r="FX279">
        <f>IF($GL279&gt;=28,INDEX($DG:$DG,$GK279+28),"")</f>
      </c>
      <c r="FY279">
        <f>IF($GL279&gt;=29,INDEX($DG:$DG,$GK279+29),"")</f>
      </c>
      <c r="FZ279">
        <f>IF($GL279&gt;=30,INDEX($DG:$DG,$GK279+30),"")</f>
      </c>
      <c r="GA279">
        <f>IF($GL279&gt;=31,INDEX($DG:$DG,$GK279+31),"")</f>
      </c>
      <c r="GB279">
        <f>IF($GL279&gt;=32,INDEX($DG:$DG,$GK279+32),"")</f>
      </c>
      <c r="GC279">
        <f>IF($GL279&gt;=33,INDEX($DG:$DG,$GK279+33),"")</f>
      </c>
      <c r="GD279">
        <f>IF($GL279&gt;=34,INDEX($DG:$DG,$GK279+34),"")</f>
      </c>
      <c r="GE279">
        <f>IF($GL279&gt;=35,INDEX($DG:$DG,$GK279+35),"")</f>
      </c>
      <c r="GF279">
        <f>IF($GL279&gt;=36,INDEX($DG:$DG,$GK279+36),"")</f>
      </c>
      <c r="GG279">
        <f>IF($GL279&gt;=37,INDEX($DG:$DG,$GK279+37),"")</f>
      </c>
      <c r="GH279">
        <f>IF($GL279&gt;=38,INDEX($DG:$DG,$GK279+38),"")</f>
      </c>
      <c r="GI279">
        <f>IF($GL279&gt;=39,INDEX($DG:$DG,$GK279+39),"")</f>
      </c>
      <c r="GJ279">
        <f>IF($GL279&gt;=40,INDEX($DG:$DG,$GK279+40),"")</f>
      </c>
      <c r="GK279">
        <f>IFERROR(MATCH($DE279,$DF$2:$DF$166,0)+1,0)</f>
      </c>
      <c r="GL279">
        <f>IFERROR(INDEX($DH$2:$DH$166,MATCH($DE279,$DF$2:$DF$166,0)),0)</f>
      </c>
      <c r="GM279">
        <f>IFERROR(MATCH($H279,$DI$279:$EV$279,0),0)</f>
      </c>
      <c r="GN279">
        <f>IF($GM279&gt;0,INDEX($EW$279:$GJ$279,$GM279),"")</f>
      </c>
      <c r="GO279" t="s">
        <v>862</v>
      </c>
      <c r="GQ279">
        <f>IF($IZ279&gt;=1,INDEX($GO:$GO,$IY279+1),"")</f>
      </c>
      <c r="GR279">
        <f>IF($IZ279&gt;=2,INDEX($GO:$GO,$IY279+2),"")</f>
      </c>
      <c r="GS279">
        <f>IF($IZ279&gt;=3,INDEX($GO:$GO,$IY279+3),"")</f>
      </c>
      <c r="GT279">
        <f>IF($IZ279&gt;=4,INDEX($GO:$GO,$IY279+4),"")</f>
      </c>
      <c r="GU279">
        <f>IF($IZ279&gt;=5,INDEX($GO:$GO,$IY279+5),"")</f>
      </c>
      <c r="GV279">
        <f>IF($IZ279&gt;=6,INDEX($GO:$GO,$IY279+6),"")</f>
      </c>
      <c r="GW279">
        <f>IF($IZ279&gt;=7,INDEX($GO:$GO,$IY279+7),"")</f>
      </c>
      <c r="GX279">
        <f>IF($IZ279&gt;=8,INDEX($GO:$GO,$IY279+8),"")</f>
      </c>
      <c r="GY279">
        <f>IF($IZ279&gt;=9,INDEX($GO:$GO,$IY279+9),"")</f>
      </c>
      <c r="GZ279">
        <f>IF($IZ279&gt;=10,INDEX($GO:$GO,$IY279+10),"")</f>
      </c>
      <c r="HA279">
        <f>IF($IZ279&gt;=11,INDEX($GO:$GO,$IY279+11),"")</f>
      </c>
      <c r="HB279">
        <f>IF($IZ279&gt;=12,INDEX($GO:$GO,$IY279+12),"")</f>
      </c>
      <c r="HC279">
        <f>IF($IZ279&gt;=13,INDEX($GO:$GO,$IY279+13),"")</f>
      </c>
      <c r="HD279">
        <f>IF($IZ279&gt;=14,INDEX($GO:$GO,$IY279+14),"")</f>
      </c>
      <c r="HE279">
        <f>IF($IZ279&gt;=15,INDEX($GO:$GO,$IY279+15),"")</f>
      </c>
      <c r="HF279">
        <f>IF($IZ279&gt;=16,INDEX($GO:$GO,$IY279+16),"")</f>
      </c>
      <c r="HG279">
        <f>IF($IZ279&gt;=17,INDEX($GO:$GO,$IY279+17),"")</f>
      </c>
      <c r="HH279">
        <f>IF($IZ279&gt;=18,INDEX($GO:$GO,$IY279+18),"")</f>
      </c>
      <c r="HI279">
        <f>IF($IZ279&gt;=19,INDEX($GO:$GO,$IY279+19),"")</f>
      </c>
      <c r="HJ279">
        <f>IF($IZ279&gt;=20,INDEX($GO:$GO,$IY279+20),"")</f>
      </c>
      <c r="HK279">
        <f>IF($IZ279&gt;=21,INDEX($GO:$GO,$IY279+21),"")</f>
      </c>
      <c r="HL279">
        <f>IF($IZ279&gt;=22,INDEX($GO:$GO,$IY279+22),"")</f>
      </c>
      <c r="HM279">
        <f>IF($IZ279&gt;=23,INDEX($GO:$GO,$IY279+23),"")</f>
      </c>
      <c r="HN279">
        <f>IF($IZ279&gt;=24,INDEX($GO:$GO,$IY279+24),"")</f>
      </c>
      <c r="HO279">
        <f>IF($IZ279&gt;=25,INDEX($GO:$GO,$IY279+25),"")</f>
      </c>
      <c r="HP279">
        <f>IF($IZ279&gt;=26,INDEX($GO:$GO,$IY279+26),"")</f>
      </c>
      <c r="HQ279">
        <f>IF($IZ279&gt;=27,INDEX($GO:$GO,$IY279+27),"")</f>
      </c>
      <c r="HR279">
        <f>IF($IZ279&gt;=28,INDEX($GO:$GO,$IY279+28),"")</f>
      </c>
      <c r="HS279">
        <f>IF($IZ279&gt;=29,INDEX($GO:$GO,$IY279+29),"")</f>
      </c>
      <c r="HT279">
        <f>IF($IZ279&gt;=30,INDEX($GO:$GO,$IY279+30),"")</f>
      </c>
      <c r="HU279">
        <f>IF($IZ279&gt;=31,INDEX($GO:$GO,$IY279+31),"")</f>
      </c>
      <c r="HV279">
        <f>IF($IZ279&gt;=32,INDEX($GO:$GO,$IY279+32),"")</f>
      </c>
      <c r="HW279">
        <f>IF($IZ279&gt;=33,INDEX($GO:$GO,$IY279+33),"")</f>
      </c>
      <c r="HX279">
        <f>IF($IZ279&gt;=34,INDEX($GO:$GO,$IY279+34),"")</f>
      </c>
      <c r="HY279">
        <f>IF($IZ279&gt;=35,INDEX($GO:$GO,$IY279+35),"")</f>
      </c>
      <c r="HZ279">
        <f>IF($IZ279&gt;=36,INDEX($GO:$GO,$IY279+36),"")</f>
      </c>
      <c r="IA279">
        <f>IF($IZ279&gt;=37,INDEX($GO:$GO,$IY279+37),"")</f>
      </c>
      <c r="IB279">
        <f>IF($IZ279&gt;=38,INDEX($GO:$GO,$IY279+38),"")</f>
      </c>
      <c r="IC279">
        <f>IF($IZ279&gt;=39,INDEX($GO:$GO,$IY279+39),"")</f>
      </c>
      <c r="ID279">
        <f>IF($IZ279&gt;=40,INDEX($GO:$GO,$IY279+40),"")</f>
      </c>
      <c r="IE279">
        <f>IF($IZ279&gt;=41,INDEX($GO:$GO,$IY279+41),"")</f>
      </c>
      <c r="IF279">
        <f>IF($IZ279&gt;=42,INDEX($GO:$GO,$IY279+42),"")</f>
      </c>
      <c r="IG279">
        <f>IF($IZ279&gt;=43,INDEX($GO:$GO,$IY279+43),"")</f>
      </c>
      <c r="IH279">
        <f>IF($IZ279&gt;=44,INDEX($GO:$GO,$IY279+44),"")</f>
      </c>
      <c r="II279">
        <f>IF($IZ279&gt;=45,INDEX($GO:$GO,$IY279+45),"")</f>
      </c>
      <c r="IJ279">
        <f>IF($IZ279&gt;=46,INDEX($GO:$GO,$IY279+46),"")</f>
      </c>
      <c r="IK279">
        <f>IF($IZ279&gt;=47,INDEX($GO:$GO,$IY279+47),"")</f>
      </c>
      <c r="IL279">
        <f>IF($IZ279&gt;=48,INDEX($GO:$GO,$IY279+48),"")</f>
      </c>
      <c r="IM279">
        <f>IF($IZ279&gt;=49,INDEX($GO:$GO,$IY279+49),"")</f>
      </c>
      <c r="IN279">
        <f>IF($IZ279&gt;=50,INDEX($GO:$GO,$IY279+50),"")</f>
      </c>
      <c r="IO279">
        <f>IF($IZ279&gt;=51,INDEX($GO:$GO,$IY279+51),"")</f>
      </c>
      <c r="IP279">
        <f>IF($IZ279&gt;=52,INDEX($GO:$GO,$IY279+52),"")</f>
      </c>
      <c r="IQ279">
        <f>IF($IZ279&gt;=53,INDEX($GO:$GO,$IY279+53),"")</f>
      </c>
      <c r="IR279">
        <f>IF($IZ279&gt;=54,INDEX($GO:$GO,$IY279+54),"")</f>
      </c>
      <c r="IS279">
        <f>IF($IZ279&gt;=55,INDEX($GO:$GO,$IY279+55),"")</f>
      </c>
      <c r="IT279">
        <f>IF($IZ279&gt;=56,INDEX($GO:$GO,$IY279+56),"")</f>
      </c>
      <c r="IU279">
        <f>IF($IZ279&gt;=57,INDEX($GO:$GO,$IY279+57),"")</f>
      </c>
      <c r="IV279">
        <f>IF($IZ279&gt;=58,INDEX($GO:$GO,$IY279+58),"")</f>
      </c>
      <c r="IW279">
        <f>IF($IZ279&gt;=59,INDEX($GO:$GO,$IY279+59),"")</f>
      </c>
      <c r="IX279">
        <f>IF($IZ279&gt;=60,INDEX($GO:$GO,$IY279+60),"")</f>
      </c>
      <c r="IY279">
        <f>IFERROR(MATCH($GN279,$GO$2:$GO$827,0)+1,0)</f>
      </c>
      <c r="IZ279">
        <f>IFERROR(INDEX($GP$2:$GP$827,MATCH($GN279,$GO$2:$GO$827,0)),0)</f>
      </c>
      <c r="JA279" t="s">
        <v>23</v>
      </c>
      <c r="JB279" t="s">
        <v>23</v>
      </c>
    </row>
    <row r="280" spans="1:262" x14ac:dyDescent="0.25">
      <c r="F280" s="1"/>
      <c r="G280" s="1"/>
      <c r="H280" s="1"/>
      <c r="I280" s="1"/>
      <c r="J280" s="1">
        <f>IFERROR(IF(FIND(" - ",$F280)&gt;0,MID($F280,FIND(" - ",$F280)+3,LEN($F280)),""),"")</f>
      </c>
      <c r="L280" s="1"/>
      <c r="N280" t="s">
        <v>23</v>
      </c>
      <c r="P280">
        <f>IF(OR($N280="",$O280=""),"",IFERROR($N280/$O280,0))</f>
      </c>
      <c r="Q280">
        <f>IF($N280="","",
IF($G280="","",
IF(ISNUMBER(SEARCH("exempt",LOWER($G280))),0,
$N280*(VALUE(SUBSTITUTE($G280,"%",""))/100))))</f>
      </c>
      <c r="W280">
        <f>IF($N280="","",
SUM($N280,$Q280,$U280,$R280,$T280)-
IF($V280="",0,VALUE($V280)))</f>
      </c>
      <c r="AE280" t="s">
        <v>1106</v>
      </c>
      <c r="AJ280" t="s">
        <v>1107</v>
      </c>
      <c r="AM280">
        <f>IFERROR(LEFT($F280,FIND(" - ",$F280)-1),$F280)</f>
      </c>
      <c r="AP280">
        <f>IF($CE280&gt;=1,INDEX($AN:$AN,$CD280+1),"")</f>
      </c>
      <c r="AQ280">
        <f>IF($CE280&gt;=2,INDEX($AN:$AN,$CD280+2),"")</f>
      </c>
      <c r="AR280">
        <f>IF($CE280&gt;=3,INDEX($AN:$AN,$CD280+3),"")</f>
      </c>
      <c r="AS280">
        <f>IF($CE280&gt;=4,INDEX($AN:$AN,$CD280+4),"")</f>
      </c>
      <c r="AT280">
        <f>IF($CE280&gt;=5,INDEX($AN:$AN,$CD280+5),"")</f>
      </c>
      <c r="AU280">
        <f>IF($CE280&gt;=6,INDEX($AN:$AN,$CD280+6),"")</f>
      </c>
      <c r="AV280">
        <f>IF($CE280&gt;=7,INDEX($AN:$AN,$CD280+7),"")</f>
      </c>
      <c r="AW280">
        <f>IF($CE280&gt;=8,INDEX($AN:$AN,$CD280+8),"")</f>
      </c>
      <c r="AX280">
        <f>IF($CE280&gt;=9,INDEX($AN:$AN,$CD280+9),"")</f>
      </c>
      <c r="AY280">
        <f>IF($CE280&gt;=10,INDEX($AN:$AN,$CD280+10),"")</f>
      </c>
      <c r="AZ280">
        <f>IF($CE280&gt;=11,INDEX($AN:$AN,$CD280+11),"")</f>
      </c>
      <c r="BA280">
        <f>IF($CE280&gt;=12,INDEX($AN:$AN,$CD280+12),"")</f>
      </c>
      <c r="BB280">
        <f>IF($CE280&gt;=13,INDEX($AN:$AN,$CD280+13),"")</f>
      </c>
      <c r="BC280">
        <f>IF($CE280&gt;=14,INDEX($AN:$AN,$CD280+14),"")</f>
      </c>
      <c r="BD280">
        <f>IF($CE280&gt;=15,INDEX($AN:$AN,$CD280+15),"")</f>
      </c>
      <c r="BE280">
        <f>IF($CE280&gt;=16,INDEX($AN:$AN,$CD280+16),"")</f>
      </c>
      <c r="BF280">
        <f>IF($CE280&gt;=17,INDEX($AN:$AN,$CD280+17),"")</f>
      </c>
      <c r="BG280">
        <f>IF($CE280&gt;=18,INDEX($AN:$AN,$CD280+18),"")</f>
      </c>
      <c r="BH280">
        <f>IF($CE280&gt;=19,INDEX($AN:$AN,$CD280+19),"")</f>
      </c>
      <c r="BI280">
        <f>IF($CE280&gt;=20,INDEX($AN:$AN,$CD280+20),"")</f>
      </c>
      <c r="BJ280">
        <f>IF($CE280&gt;=21,INDEX($AN:$AN,$CD280+21),"")</f>
      </c>
      <c r="BK280">
        <f>IF($CE280&gt;=22,INDEX($AN:$AN,$CD280+22),"")</f>
      </c>
      <c r="BL280">
        <f>IF($CE280&gt;=23,INDEX($AN:$AN,$CD280+23),"")</f>
      </c>
      <c r="BM280">
        <f>IF($CE280&gt;=24,INDEX($AN:$AN,$CD280+24),"")</f>
      </c>
      <c r="BN280">
        <f>IF($CE280&gt;=25,INDEX($AN:$AN,$CD280+25),"")</f>
      </c>
      <c r="BO280">
        <f>IF($CE280&gt;=26,INDEX($AN:$AN,$CD280+26),"")</f>
      </c>
      <c r="BP280">
        <f>IF($CE280&gt;=27,INDEX($AN:$AN,$CD280+27),"")</f>
      </c>
      <c r="BQ280">
        <f>IF($CE280&gt;=28,INDEX($AN:$AN,$CD280+28),"")</f>
      </c>
      <c r="BR280">
        <f>IF($CE280&gt;=29,INDEX($AN:$AN,$CD280+29),"")</f>
      </c>
      <c r="BS280">
        <f>IF($CE280&gt;=30,INDEX($AN:$AN,$CD280+30),"")</f>
      </c>
      <c r="BT280">
        <f>IF($CE280&gt;=31,INDEX($AN:$AN,$CD280+31),"")</f>
      </c>
      <c r="BU280">
        <f>IF($CE280&gt;=32,INDEX($AN:$AN,$CD280+32),"")</f>
      </c>
      <c r="BV280">
        <f>IF($CE280&gt;=33,INDEX($AN:$AN,$CD280+33),"")</f>
      </c>
      <c r="BW280">
        <f>IF($CE280&gt;=34,INDEX($AN:$AN,$CD280+34),"")</f>
      </c>
      <c r="BX280">
        <f>IF($CE280&gt;=35,INDEX($AN:$AN,$CD280+35),"")</f>
      </c>
      <c r="BY280">
        <f>IF($CE280&gt;=36,INDEX($AN:$AN,$CD280+36),"")</f>
      </c>
      <c r="BZ280">
        <f>IF($CE280&gt;=37,INDEX($AN:$AN,$CD280+37),"")</f>
      </c>
      <c r="CA280">
        <f>IF($CE280&gt;=38,INDEX($AN:$AN,$CD280+38),"")</f>
      </c>
      <c r="CB280">
        <f>IF($CE280&gt;=39,INDEX($AN:$AN,$CD280+39),"")</f>
      </c>
      <c r="CC280">
        <f>IF($CE280&gt;=40,INDEX($AN:$AN,$CD280+40),"")</f>
      </c>
      <c r="CD280">
        <f>IFERROR(MATCH($AM280,$AN$2:$AN$133,0)+1,0)</f>
      </c>
      <c r="CE280">
        <f>IFERROR(INDEX($AO$2:$AO$133,MATCH($AM280,$AN$2:$AN$133,0)),0)</f>
      </c>
      <c r="CF280">
        <f>IFERROR(LEFT($K280,FIND(" - ",$K280)-1),$K280)</f>
      </c>
      <c r="CG280" t="s">
        <v>91</v>
      </c>
      <c r="CI280">
        <f>IF($DD280&gt;=1,INDEX($CG:$CG,$DC280+1),"")</f>
      </c>
      <c r="CJ280">
        <f>IF($DD280&gt;=2,INDEX($CG:$CG,$DC280+2),"")</f>
      </c>
      <c r="CK280">
        <f>IF($DD280&gt;=3,INDEX($CG:$CG,$DC280+3),"")</f>
      </c>
      <c r="CL280">
        <f>IF($DD280&gt;=4,INDEX($CG:$CG,$DC280+4),"")</f>
      </c>
      <c r="CM280">
        <f>IF($DD280&gt;=5,INDEX($CG:$CG,$DC280+5),"")</f>
      </c>
      <c r="CN280">
        <f>IF($DD280&gt;=6,INDEX($CG:$CG,$DC280+6),"")</f>
      </c>
      <c r="CO280">
        <f>IF($DD280&gt;=7,INDEX($CG:$CG,$DC280+7),"")</f>
      </c>
      <c r="CP280">
        <f>IF($DD280&gt;=8,INDEX($CG:$CG,$DC280+8),"")</f>
      </c>
      <c r="CQ280">
        <f>IF($DD280&gt;=9,INDEX($CG:$CG,$DC280+9),"")</f>
      </c>
      <c r="CR280">
        <f>IF($DD280&gt;=10,INDEX($CG:$CG,$DC280+10),"")</f>
      </c>
      <c r="CS280">
        <f>IF($DD280&gt;=11,INDEX($CG:$CG,$DC280+11),"")</f>
      </c>
      <c r="CT280">
        <f>IF($DD280&gt;=12,INDEX($CG:$CG,$DC280+12),"")</f>
      </c>
      <c r="CU280">
        <f>IF($DD280&gt;=13,INDEX($CG:$CG,$DC280+13),"")</f>
      </c>
      <c r="CV280">
        <f>IF($DD280&gt;=14,INDEX($CG:$CG,$DC280+14),"")</f>
      </c>
      <c r="CW280">
        <f>IF($DD280&gt;=15,INDEX($CG:$CG,$DC280+15),"")</f>
      </c>
      <c r="CX280">
        <f>IF($DD280&gt;=16,INDEX($CG:$CG,$DC280+16),"")</f>
      </c>
      <c r="CY280">
        <f>IF($DD280&gt;=17,INDEX($CG:$CG,$DC280+17),"")</f>
      </c>
      <c r="CZ280">
        <f>IF($DD280&gt;=18,INDEX($CG:$CG,$DC280+18),"")</f>
      </c>
      <c r="DA280">
        <f>IF($DD280&gt;=19,INDEX($CG:$CG,$DC280+19),"")</f>
      </c>
      <c r="DB280">
        <f>IF($DD280&gt;=20,INDEX($CG:$CG,$DC280+20),"")</f>
      </c>
      <c r="DC280">
        <f>IFERROR(MATCH($CF280,$CG$2:$CG$1558,0)+1,0)</f>
      </c>
      <c r="DD280">
        <f>IFERROR(INDEX($CH$2:$CH$1558,MATCH($CF280,$CG$2:$CG$1558,0)),0)</f>
      </c>
      <c r="DE280">
        <f>IFERROR(INDEX($AL:$AL,MATCH($G280,$AK:$AK,0))&amp;"","")</f>
      </c>
      <c r="DI280">
        <f>IF($GL280&gt;=1,INDEX($DF:$DF,$GK280+1),"")</f>
      </c>
      <c r="DJ280">
        <f>IF($GL280&gt;=2,INDEX($DF:$DF,$GK280+2),"")</f>
      </c>
      <c r="DK280">
        <f>IF($GL280&gt;=3,INDEX($DF:$DF,$GK280+3),"")</f>
      </c>
      <c r="DL280">
        <f>IF($GL280&gt;=4,INDEX($DF:$DF,$GK280+4),"")</f>
      </c>
      <c r="DM280">
        <f>IF($GL280&gt;=5,INDEX($DF:$DF,$GK280+5),"")</f>
      </c>
      <c r="DN280">
        <f>IF($GL280&gt;=6,INDEX($DF:$DF,$GK280+6),"")</f>
      </c>
      <c r="DO280">
        <f>IF($GL280&gt;=7,INDEX($DF:$DF,$GK280+7),"")</f>
      </c>
      <c r="DP280">
        <f>IF($GL280&gt;=8,INDEX($DF:$DF,$GK280+8),"")</f>
      </c>
      <c r="DQ280">
        <f>IF($GL280&gt;=9,INDEX($DF:$DF,$GK280+9),"")</f>
      </c>
      <c r="DR280">
        <f>IF($GL280&gt;=10,INDEX($DF:$DF,$GK280+10),"")</f>
      </c>
      <c r="DS280">
        <f>IF($GL280&gt;=11,INDEX($DF:$DF,$GK280+11),"")</f>
      </c>
      <c r="DT280">
        <f>IF($GL280&gt;=12,INDEX($DF:$DF,$GK280+12),"")</f>
      </c>
      <c r="DU280">
        <f>IF($GL280&gt;=13,INDEX($DF:$DF,$GK280+13),"")</f>
      </c>
      <c r="DV280">
        <f>IF($GL280&gt;=14,INDEX($DF:$DF,$GK280+14),"")</f>
      </c>
      <c r="DW280">
        <f>IF($GL280&gt;=15,INDEX($DF:$DF,$GK280+15),"")</f>
      </c>
      <c r="DX280">
        <f>IF($GL280&gt;=16,INDEX($DF:$DF,$GK280+16),"")</f>
      </c>
      <c r="DY280">
        <f>IF($GL280&gt;=17,INDEX($DF:$DF,$GK280+17),"")</f>
      </c>
      <c r="DZ280">
        <f>IF($GL280&gt;=18,INDEX($DF:$DF,$GK280+18),"")</f>
      </c>
      <c r="EA280">
        <f>IF($GL280&gt;=19,INDEX($DF:$DF,$GK280+19),"")</f>
      </c>
      <c r="EB280">
        <f>IF($GL280&gt;=20,INDEX($DF:$DF,$GK280+20),"")</f>
      </c>
      <c r="EC280">
        <f>IF($GL280&gt;=21,INDEX($DF:$DF,$GK280+21),"")</f>
      </c>
      <c r="ED280">
        <f>IF($GL280&gt;=22,INDEX($DF:$DF,$GK280+22),"")</f>
      </c>
      <c r="EE280">
        <f>IF($GL280&gt;=23,INDEX($DF:$DF,$GK280+23),"")</f>
      </c>
      <c r="EF280">
        <f>IF($GL280&gt;=24,INDEX($DF:$DF,$GK280+24),"")</f>
      </c>
      <c r="EG280">
        <f>IF($GL280&gt;=25,INDEX($DF:$DF,$GK280+25),"")</f>
      </c>
      <c r="EH280">
        <f>IF($GL280&gt;=26,INDEX($DF:$DF,$GK280+26),"")</f>
      </c>
      <c r="EI280">
        <f>IF($GL280&gt;=27,INDEX($DF:$DF,$GK280+27),"")</f>
      </c>
      <c r="EJ280">
        <f>IF($GL280&gt;=28,INDEX($DF:$DF,$GK280+28),"")</f>
      </c>
      <c r="EK280">
        <f>IF($GL280&gt;=29,INDEX($DF:$DF,$GK280+29),"")</f>
      </c>
      <c r="EL280">
        <f>IF($GL280&gt;=30,INDEX($DF:$DF,$GK280+30),"")</f>
      </c>
      <c r="EM280">
        <f>IF($GL280&gt;=31,INDEX($DF:$DF,$GK280+31),"")</f>
      </c>
      <c r="EN280">
        <f>IF($GL280&gt;=32,INDEX($DF:$DF,$GK280+32),"")</f>
      </c>
      <c r="EO280">
        <f>IF($GL280&gt;=33,INDEX($DF:$DF,$GK280+33),"")</f>
      </c>
      <c r="EP280">
        <f>IF($GL280&gt;=34,INDEX($DF:$DF,$GK280+34),"")</f>
      </c>
      <c r="EQ280">
        <f>IF($GL280&gt;=35,INDEX($DF:$DF,$GK280+35),"")</f>
      </c>
      <c r="ER280">
        <f>IF($GL280&gt;=36,INDEX($DF:$DF,$GK280+36),"")</f>
      </c>
      <c r="ES280">
        <f>IF($GL280&gt;=37,INDEX($DF:$DF,$GK280+37),"")</f>
      </c>
      <c r="ET280">
        <f>IF($GL280&gt;=38,INDEX($DF:$DF,$GK280+38),"")</f>
      </c>
      <c r="EU280">
        <f>IF($GL280&gt;=39,INDEX($DF:$DF,$GK280+39),"")</f>
      </c>
      <c r="EV280">
        <f>IF($GL280&gt;=40,INDEX($DF:$DF,$GK280+40),"")</f>
      </c>
      <c r="EW280">
        <f>IF($GL280&gt;=1,INDEX($DG:$DG,$GK280+1),"")</f>
      </c>
      <c r="EX280">
        <f>IF($GL280&gt;=2,INDEX($DG:$DG,$GK280+2),"")</f>
      </c>
      <c r="EY280">
        <f>IF($GL280&gt;=3,INDEX($DG:$DG,$GK280+3),"")</f>
      </c>
      <c r="EZ280">
        <f>IF($GL280&gt;=4,INDEX($DG:$DG,$GK280+4),"")</f>
      </c>
      <c r="FA280">
        <f>IF($GL280&gt;=5,INDEX($DG:$DG,$GK280+5),"")</f>
      </c>
      <c r="FB280">
        <f>IF($GL280&gt;=6,INDEX($DG:$DG,$GK280+6),"")</f>
      </c>
      <c r="FC280">
        <f>IF($GL280&gt;=7,INDEX($DG:$DG,$GK280+7),"")</f>
      </c>
      <c r="FD280">
        <f>IF($GL280&gt;=8,INDEX($DG:$DG,$GK280+8),"")</f>
      </c>
      <c r="FE280">
        <f>IF($GL280&gt;=9,INDEX($DG:$DG,$GK280+9),"")</f>
      </c>
      <c r="FF280">
        <f>IF($GL280&gt;=10,INDEX($DG:$DG,$GK280+10),"")</f>
      </c>
      <c r="FG280">
        <f>IF($GL280&gt;=11,INDEX($DG:$DG,$GK280+11),"")</f>
      </c>
      <c r="FH280">
        <f>IF($GL280&gt;=12,INDEX($DG:$DG,$GK280+12),"")</f>
      </c>
      <c r="FI280">
        <f>IF($GL280&gt;=13,INDEX($DG:$DG,$GK280+13),"")</f>
      </c>
      <c r="FJ280">
        <f>IF($GL280&gt;=14,INDEX($DG:$DG,$GK280+14),"")</f>
      </c>
      <c r="FK280">
        <f>IF($GL280&gt;=15,INDEX($DG:$DG,$GK280+15),"")</f>
      </c>
      <c r="FL280">
        <f>IF($GL280&gt;=16,INDEX($DG:$DG,$GK280+16),"")</f>
      </c>
      <c r="FM280">
        <f>IF($GL280&gt;=17,INDEX($DG:$DG,$GK280+17),"")</f>
      </c>
      <c r="FN280">
        <f>IF($GL280&gt;=18,INDEX($DG:$DG,$GK280+18),"")</f>
      </c>
      <c r="FO280">
        <f>IF($GL280&gt;=19,INDEX($DG:$DG,$GK280+19),"")</f>
      </c>
      <c r="FP280">
        <f>IF($GL280&gt;=20,INDEX($DG:$DG,$GK280+20),"")</f>
      </c>
      <c r="FQ280">
        <f>IF($GL280&gt;=21,INDEX($DG:$DG,$GK280+21),"")</f>
      </c>
      <c r="FR280">
        <f>IF($GL280&gt;=22,INDEX($DG:$DG,$GK280+22),"")</f>
      </c>
      <c r="FS280">
        <f>IF($GL280&gt;=23,INDEX($DG:$DG,$GK280+23),"")</f>
      </c>
      <c r="FT280">
        <f>IF($GL280&gt;=24,INDEX($DG:$DG,$GK280+24),"")</f>
      </c>
      <c r="FU280">
        <f>IF($GL280&gt;=25,INDEX($DG:$DG,$GK280+25),"")</f>
      </c>
      <c r="FV280">
        <f>IF($GL280&gt;=26,INDEX($DG:$DG,$GK280+26),"")</f>
      </c>
      <c r="FW280">
        <f>IF($GL280&gt;=27,INDEX($DG:$DG,$GK280+27),"")</f>
      </c>
      <c r="FX280">
        <f>IF($GL280&gt;=28,INDEX($DG:$DG,$GK280+28),"")</f>
      </c>
      <c r="FY280">
        <f>IF($GL280&gt;=29,INDEX($DG:$DG,$GK280+29),"")</f>
      </c>
      <c r="FZ280">
        <f>IF($GL280&gt;=30,INDEX($DG:$DG,$GK280+30),"")</f>
      </c>
      <c r="GA280">
        <f>IF($GL280&gt;=31,INDEX($DG:$DG,$GK280+31),"")</f>
      </c>
      <c r="GB280">
        <f>IF($GL280&gt;=32,INDEX($DG:$DG,$GK280+32),"")</f>
      </c>
      <c r="GC280">
        <f>IF($GL280&gt;=33,INDEX($DG:$DG,$GK280+33),"")</f>
      </c>
      <c r="GD280">
        <f>IF($GL280&gt;=34,INDEX($DG:$DG,$GK280+34),"")</f>
      </c>
      <c r="GE280">
        <f>IF($GL280&gt;=35,INDEX($DG:$DG,$GK280+35),"")</f>
      </c>
      <c r="GF280">
        <f>IF($GL280&gt;=36,INDEX($DG:$DG,$GK280+36),"")</f>
      </c>
      <c r="GG280">
        <f>IF($GL280&gt;=37,INDEX($DG:$DG,$GK280+37),"")</f>
      </c>
      <c r="GH280">
        <f>IF($GL280&gt;=38,INDEX($DG:$DG,$GK280+38),"")</f>
      </c>
      <c r="GI280">
        <f>IF($GL280&gt;=39,INDEX($DG:$DG,$GK280+39),"")</f>
      </c>
      <c r="GJ280">
        <f>IF($GL280&gt;=40,INDEX($DG:$DG,$GK280+40),"")</f>
      </c>
      <c r="GK280">
        <f>IFERROR(MATCH($DE280,$DF$2:$DF$166,0)+1,0)</f>
      </c>
      <c r="GL280">
        <f>IFERROR(INDEX($DH$2:$DH$166,MATCH($DE280,$DF$2:$DF$166,0)),0)</f>
      </c>
      <c r="GM280">
        <f>IFERROR(MATCH($H280,$DI$280:$EV$280,0),0)</f>
      </c>
      <c r="GN280">
        <f>IF($GM280&gt;0,INDEX($EW$280:$GJ$280,$GM280),"")</f>
      </c>
      <c r="GO280" t="s">
        <v>864</v>
      </c>
      <c r="GQ280">
        <f>IF($IZ280&gt;=1,INDEX($GO:$GO,$IY280+1),"")</f>
      </c>
      <c r="GR280">
        <f>IF($IZ280&gt;=2,INDEX($GO:$GO,$IY280+2),"")</f>
      </c>
      <c r="GS280">
        <f>IF($IZ280&gt;=3,INDEX($GO:$GO,$IY280+3),"")</f>
      </c>
      <c r="GT280">
        <f>IF($IZ280&gt;=4,INDEX($GO:$GO,$IY280+4),"")</f>
      </c>
      <c r="GU280">
        <f>IF($IZ280&gt;=5,INDEX($GO:$GO,$IY280+5),"")</f>
      </c>
      <c r="GV280">
        <f>IF($IZ280&gt;=6,INDEX($GO:$GO,$IY280+6),"")</f>
      </c>
      <c r="GW280">
        <f>IF($IZ280&gt;=7,INDEX($GO:$GO,$IY280+7),"")</f>
      </c>
      <c r="GX280">
        <f>IF($IZ280&gt;=8,INDEX($GO:$GO,$IY280+8),"")</f>
      </c>
      <c r="GY280">
        <f>IF($IZ280&gt;=9,INDEX($GO:$GO,$IY280+9),"")</f>
      </c>
      <c r="GZ280">
        <f>IF($IZ280&gt;=10,INDEX($GO:$GO,$IY280+10),"")</f>
      </c>
      <c r="HA280">
        <f>IF($IZ280&gt;=11,INDEX($GO:$GO,$IY280+11),"")</f>
      </c>
      <c r="HB280">
        <f>IF($IZ280&gt;=12,INDEX($GO:$GO,$IY280+12),"")</f>
      </c>
      <c r="HC280">
        <f>IF($IZ280&gt;=13,INDEX($GO:$GO,$IY280+13),"")</f>
      </c>
      <c r="HD280">
        <f>IF($IZ280&gt;=14,INDEX($GO:$GO,$IY280+14),"")</f>
      </c>
      <c r="HE280">
        <f>IF($IZ280&gt;=15,INDEX($GO:$GO,$IY280+15),"")</f>
      </c>
      <c r="HF280">
        <f>IF($IZ280&gt;=16,INDEX($GO:$GO,$IY280+16),"")</f>
      </c>
      <c r="HG280">
        <f>IF($IZ280&gt;=17,INDEX($GO:$GO,$IY280+17),"")</f>
      </c>
      <c r="HH280">
        <f>IF($IZ280&gt;=18,INDEX($GO:$GO,$IY280+18),"")</f>
      </c>
      <c r="HI280">
        <f>IF($IZ280&gt;=19,INDEX($GO:$GO,$IY280+19),"")</f>
      </c>
      <c r="HJ280">
        <f>IF($IZ280&gt;=20,INDEX($GO:$GO,$IY280+20),"")</f>
      </c>
      <c r="HK280">
        <f>IF($IZ280&gt;=21,INDEX($GO:$GO,$IY280+21),"")</f>
      </c>
      <c r="HL280">
        <f>IF($IZ280&gt;=22,INDEX($GO:$GO,$IY280+22),"")</f>
      </c>
      <c r="HM280">
        <f>IF($IZ280&gt;=23,INDEX($GO:$GO,$IY280+23),"")</f>
      </c>
      <c r="HN280">
        <f>IF($IZ280&gt;=24,INDEX($GO:$GO,$IY280+24),"")</f>
      </c>
      <c r="HO280">
        <f>IF($IZ280&gt;=25,INDEX($GO:$GO,$IY280+25),"")</f>
      </c>
      <c r="HP280">
        <f>IF($IZ280&gt;=26,INDEX($GO:$GO,$IY280+26),"")</f>
      </c>
      <c r="HQ280">
        <f>IF($IZ280&gt;=27,INDEX($GO:$GO,$IY280+27),"")</f>
      </c>
      <c r="HR280">
        <f>IF($IZ280&gt;=28,INDEX($GO:$GO,$IY280+28),"")</f>
      </c>
      <c r="HS280">
        <f>IF($IZ280&gt;=29,INDEX($GO:$GO,$IY280+29),"")</f>
      </c>
      <c r="HT280">
        <f>IF($IZ280&gt;=30,INDEX($GO:$GO,$IY280+30),"")</f>
      </c>
      <c r="HU280">
        <f>IF($IZ280&gt;=31,INDEX($GO:$GO,$IY280+31),"")</f>
      </c>
      <c r="HV280">
        <f>IF($IZ280&gt;=32,INDEX($GO:$GO,$IY280+32),"")</f>
      </c>
      <c r="HW280">
        <f>IF($IZ280&gt;=33,INDEX($GO:$GO,$IY280+33),"")</f>
      </c>
      <c r="HX280">
        <f>IF($IZ280&gt;=34,INDEX($GO:$GO,$IY280+34),"")</f>
      </c>
      <c r="HY280">
        <f>IF($IZ280&gt;=35,INDEX($GO:$GO,$IY280+35),"")</f>
      </c>
      <c r="HZ280">
        <f>IF($IZ280&gt;=36,INDEX($GO:$GO,$IY280+36),"")</f>
      </c>
      <c r="IA280">
        <f>IF($IZ280&gt;=37,INDEX($GO:$GO,$IY280+37),"")</f>
      </c>
      <c r="IB280">
        <f>IF($IZ280&gt;=38,INDEX($GO:$GO,$IY280+38),"")</f>
      </c>
      <c r="IC280">
        <f>IF($IZ280&gt;=39,INDEX($GO:$GO,$IY280+39),"")</f>
      </c>
      <c r="ID280">
        <f>IF($IZ280&gt;=40,INDEX($GO:$GO,$IY280+40),"")</f>
      </c>
      <c r="IE280">
        <f>IF($IZ280&gt;=41,INDEX($GO:$GO,$IY280+41),"")</f>
      </c>
      <c r="IF280">
        <f>IF($IZ280&gt;=42,INDEX($GO:$GO,$IY280+42),"")</f>
      </c>
      <c r="IG280">
        <f>IF($IZ280&gt;=43,INDEX($GO:$GO,$IY280+43),"")</f>
      </c>
      <c r="IH280">
        <f>IF($IZ280&gt;=44,INDEX($GO:$GO,$IY280+44),"")</f>
      </c>
      <c r="II280">
        <f>IF($IZ280&gt;=45,INDEX($GO:$GO,$IY280+45),"")</f>
      </c>
      <c r="IJ280">
        <f>IF($IZ280&gt;=46,INDEX($GO:$GO,$IY280+46),"")</f>
      </c>
      <c r="IK280">
        <f>IF($IZ280&gt;=47,INDEX($GO:$GO,$IY280+47),"")</f>
      </c>
      <c r="IL280">
        <f>IF($IZ280&gt;=48,INDEX($GO:$GO,$IY280+48),"")</f>
      </c>
      <c r="IM280">
        <f>IF($IZ280&gt;=49,INDEX($GO:$GO,$IY280+49),"")</f>
      </c>
      <c r="IN280">
        <f>IF($IZ280&gt;=50,INDEX($GO:$GO,$IY280+50),"")</f>
      </c>
      <c r="IO280">
        <f>IF($IZ280&gt;=51,INDEX($GO:$GO,$IY280+51),"")</f>
      </c>
      <c r="IP280">
        <f>IF($IZ280&gt;=52,INDEX($GO:$GO,$IY280+52),"")</f>
      </c>
      <c r="IQ280">
        <f>IF($IZ280&gt;=53,INDEX($GO:$GO,$IY280+53),"")</f>
      </c>
      <c r="IR280">
        <f>IF($IZ280&gt;=54,INDEX($GO:$GO,$IY280+54),"")</f>
      </c>
      <c r="IS280">
        <f>IF($IZ280&gt;=55,INDEX($GO:$GO,$IY280+55),"")</f>
      </c>
      <c r="IT280">
        <f>IF($IZ280&gt;=56,INDEX($GO:$GO,$IY280+56),"")</f>
      </c>
      <c r="IU280">
        <f>IF($IZ280&gt;=57,INDEX($GO:$GO,$IY280+57),"")</f>
      </c>
      <c r="IV280">
        <f>IF($IZ280&gt;=58,INDEX($GO:$GO,$IY280+58),"")</f>
      </c>
      <c r="IW280">
        <f>IF($IZ280&gt;=59,INDEX($GO:$GO,$IY280+59),"")</f>
      </c>
      <c r="IX280">
        <f>IF($IZ280&gt;=60,INDEX($GO:$GO,$IY280+60),"")</f>
      </c>
      <c r="IY280">
        <f>IFERROR(MATCH($GN280,$GO$2:$GO$827,0)+1,0)</f>
      </c>
      <c r="IZ280">
        <f>IFERROR(INDEX($GP$2:$GP$827,MATCH($GN280,$GO$2:$GO$827,0)),0)</f>
      </c>
      <c r="JA280" t="s">
        <v>23</v>
      </c>
      <c r="JB280" t="s">
        <v>23</v>
      </c>
    </row>
    <row r="281" spans="1:262" x14ac:dyDescent="0.25">
      <c r="F281" s="1"/>
      <c r="G281" s="1"/>
      <c r="H281" s="1"/>
      <c r="I281" s="1"/>
      <c r="J281" s="1">
        <f>IFERROR(IF(FIND(" - ",$F281)&gt;0,MID($F281,FIND(" - ",$F281)+3,LEN($F281)),""),"")</f>
      </c>
      <c r="L281" s="1"/>
      <c r="N281" t="s">
        <v>23</v>
      </c>
      <c r="P281">
        <f>IF(OR($N281="",$O281=""),"",IFERROR($N281/$O281,0))</f>
      </c>
      <c r="Q281">
        <f>IF($N281="","",
IF($G281="","",
IF(ISNUMBER(SEARCH("exempt",LOWER($G281))),0,
$N281*(VALUE(SUBSTITUTE($G281,"%",""))/100))))</f>
      </c>
      <c r="W281">
        <f>IF($N281="","",
SUM($N281,$Q281,$U281,$R281,$T281)-
IF($V281="",0,VALUE($V281)))</f>
      </c>
      <c r="AE281" t="s">
        <v>1108</v>
      </c>
      <c r="AJ281" t="s">
        <v>1109</v>
      </c>
      <c r="AM281">
        <f>IFERROR(LEFT($F281,FIND(" - ",$F281)-1),$F281)</f>
      </c>
      <c r="AP281">
        <f>IF($CE281&gt;=1,INDEX($AN:$AN,$CD281+1),"")</f>
      </c>
      <c r="AQ281">
        <f>IF($CE281&gt;=2,INDEX($AN:$AN,$CD281+2),"")</f>
      </c>
      <c r="AR281">
        <f>IF($CE281&gt;=3,INDEX($AN:$AN,$CD281+3),"")</f>
      </c>
      <c r="AS281">
        <f>IF($CE281&gt;=4,INDEX($AN:$AN,$CD281+4),"")</f>
      </c>
      <c r="AT281">
        <f>IF($CE281&gt;=5,INDEX($AN:$AN,$CD281+5),"")</f>
      </c>
      <c r="AU281">
        <f>IF($CE281&gt;=6,INDEX($AN:$AN,$CD281+6),"")</f>
      </c>
      <c r="AV281">
        <f>IF($CE281&gt;=7,INDEX($AN:$AN,$CD281+7),"")</f>
      </c>
      <c r="AW281">
        <f>IF($CE281&gt;=8,INDEX($AN:$AN,$CD281+8),"")</f>
      </c>
      <c r="AX281">
        <f>IF($CE281&gt;=9,INDEX($AN:$AN,$CD281+9),"")</f>
      </c>
      <c r="AY281">
        <f>IF($CE281&gt;=10,INDEX($AN:$AN,$CD281+10),"")</f>
      </c>
      <c r="AZ281">
        <f>IF($CE281&gt;=11,INDEX($AN:$AN,$CD281+11),"")</f>
      </c>
      <c r="BA281">
        <f>IF($CE281&gt;=12,INDEX($AN:$AN,$CD281+12),"")</f>
      </c>
      <c r="BB281">
        <f>IF($CE281&gt;=13,INDEX($AN:$AN,$CD281+13),"")</f>
      </c>
      <c r="BC281">
        <f>IF($CE281&gt;=14,INDEX($AN:$AN,$CD281+14),"")</f>
      </c>
      <c r="BD281">
        <f>IF($CE281&gt;=15,INDEX($AN:$AN,$CD281+15),"")</f>
      </c>
      <c r="BE281">
        <f>IF($CE281&gt;=16,INDEX($AN:$AN,$CD281+16),"")</f>
      </c>
      <c r="BF281">
        <f>IF($CE281&gt;=17,INDEX($AN:$AN,$CD281+17),"")</f>
      </c>
      <c r="BG281">
        <f>IF($CE281&gt;=18,INDEX($AN:$AN,$CD281+18),"")</f>
      </c>
      <c r="BH281">
        <f>IF($CE281&gt;=19,INDEX($AN:$AN,$CD281+19),"")</f>
      </c>
      <c r="BI281">
        <f>IF($CE281&gt;=20,INDEX($AN:$AN,$CD281+20),"")</f>
      </c>
      <c r="BJ281">
        <f>IF($CE281&gt;=21,INDEX($AN:$AN,$CD281+21),"")</f>
      </c>
      <c r="BK281">
        <f>IF($CE281&gt;=22,INDEX($AN:$AN,$CD281+22),"")</f>
      </c>
      <c r="BL281">
        <f>IF($CE281&gt;=23,INDEX($AN:$AN,$CD281+23),"")</f>
      </c>
      <c r="BM281">
        <f>IF($CE281&gt;=24,INDEX($AN:$AN,$CD281+24),"")</f>
      </c>
      <c r="BN281">
        <f>IF($CE281&gt;=25,INDEX($AN:$AN,$CD281+25),"")</f>
      </c>
      <c r="BO281">
        <f>IF($CE281&gt;=26,INDEX($AN:$AN,$CD281+26),"")</f>
      </c>
      <c r="BP281">
        <f>IF($CE281&gt;=27,INDEX($AN:$AN,$CD281+27),"")</f>
      </c>
      <c r="BQ281">
        <f>IF($CE281&gt;=28,INDEX($AN:$AN,$CD281+28),"")</f>
      </c>
      <c r="BR281">
        <f>IF($CE281&gt;=29,INDEX($AN:$AN,$CD281+29),"")</f>
      </c>
      <c r="BS281">
        <f>IF($CE281&gt;=30,INDEX($AN:$AN,$CD281+30),"")</f>
      </c>
      <c r="BT281">
        <f>IF($CE281&gt;=31,INDEX($AN:$AN,$CD281+31),"")</f>
      </c>
      <c r="BU281">
        <f>IF($CE281&gt;=32,INDEX($AN:$AN,$CD281+32),"")</f>
      </c>
      <c r="BV281">
        <f>IF($CE281&gt;=33,INDEX($AN:$AN,$CD281+33),"")</f>
      </c>
      <c r="BW281">
        <f>IF($CE281&gt;=34,INDEX($AN:$AN,$CD281+34),"")</f>
      </c>
      <c r="BX281">
        <f>IF($CE281&gt;=35,INDEX($AN:$AN,$CD281+35),"")</f>
      </c>
      <c r="BY281">
        <f>IF($CE281&gt;=36,INDEX($AN:$AN,$CD281+36),"")</f>
      </c>
      <c r="BZ281">
        <f>IF($CE281&gt;=37,INDEX($AN:$AN,$CD281+37),"")</f>
      </c>
      <c r="CA281">
        <f>IF($CE281&gt;=38,INDEX($AN:$AN,$CD281+38),"")</f>
      </c>
      <c r="CB281">
        <f>IF($CE281&gt;=39,INDEX($AN:$AN,$CD281+39),"")</f>
      </c>
      <c r="CC281">
        <f>IF($CE281&gt;=40,INDEX($AN:$AN,$CD281+40),"")</f>
      </c>
      <c r="CD281">
        <f>IFERROR(MATCH($AM281,$AN$2:$AN$133,0)+1,0)</f>
      </c>
      <c r="CE281">
        <f>IFERROR(INDEX($AO$2:$AO$133,MATCH($AM281,$AN$2:$AN$133,0)),0)</f>
      </c>
      <c r="CF281">
        <f>IFERROR(LEFT($K281,FIND(" - ",$K281)-1),$K281)</f>
      </c>
      <c r="CG281" t="s">
        <v>100</v>
      </c>
      <c r="CI281">
        <f>IF($DD281&gt;=1,INDEX($CG:$CG,$DC281+1),"")</f>
      </c>
      <c r="CJ281">
        <f>IF($DD281&gt;=2,INDEX($CG:$CG,$DC281+2),"")</f>
      </c>
      <c r="CK281">
        <f>IF($DD281&gt;=3,INDEX($CG:$CG,$DC281+3),"")</f>
      </c>
      <c r="CL281">
        <f>IF($DD281&gt;=4,INDEX($CG:$CG,$DC281+4),"")</f>
      </c>
      <c r="CM281">
        <f>IF($DD281&gt;=5,INDEX($CG:$CG,$DC281+5),"")</f>
      </c>
      <c r="CN281">
        <f>IF($DD281&gt;=6,INDEX($CG:$CG,$DC281+6),"")</f>
      </c>
      <c r="CO281">
        <f>IF($DD281&gt;=7,INDEX($CG:$CG,$DC281+7),"")</f>
      </c>
      <c r="CP281">
        <f>IF($DD281&gt;=8,INDEX($CG:$CG,$DC281+8),"")</f>
      </c>
      <c r="CQ281">
        <f>IF($DD281&gt;=9,INDEX($CG:$CG,$DC281+9),"")</f>
      </c>
      <c r="CR281">
        <f>IF($DD281&gt;=10,INDEX($CG:$CG,$DC281+10),"")</f>
      </c>
      <c r="CS281">
        <f>IF($DD281&gt;=11,INDEX($CG:$CG,$DC281+11),"")</f>
      </c>
      <c r="CT281">
        <f>IF($DD281&gt;=12,INDEX($CG:$CG,$DC281+12),"")</f>
      </c>
      <c r="CU281">
        <f>IF($DD281&gt;=13,INDEX($CG:$CG,$DC281+13),"")</f>
      </c>
      <c r="CV281">
        <f>IF($DD281&gt;=14,INDEX($CG:$CG,$DC281+14),"")</f>
      </c>
      <c r="CW281">
        <f>IF($DD281&gt;=15,INDEX($CG:$CG,$DC281+15),"")</f>
      </c>
      <c r="CX281">
        <f>IF($DD281&gt;=16,INDEX($CG:$CG,$DC281+16),"")</f>
      </c>
      <c r="CY281">
        <f>IF($DD281&gt;=17,INDEX($CG:$CG,$DC281+17),"")</f>
      </c>
      <c r="CZ281">
        <f>IF($DD281&gt;=18,INDEX($CG:$CG,$DC281+18),"")</f>
      </c>
      <c r="DA281">
        <f>IF($DD281&gt;=19,INDEX($CG:$CG,$DC281+19),"")</f>
      </c>
      <c r="DB281">
        <f>IF($DD281&gt;=20,INDEX($CG:$CG,$DC281+20),"")</f>
      </c>
      <c r="DC281">
        <f>IFERROR(MATCH($CF281,$CG$2:$CG$1558,0)+1,0)</f>
      </c>
      <c r="DD281">
        <f>IFERROR(INDEX($CH$2:$CH$1558,MATCH($CF281,$CG$2:$CG$1558,0)),0)</f>
      </c>
      <c r="DE281">
        <f>IFERROR(INDEX($AL:$AL,MATCH($G281,$AK:$AK,0))&amp;"","")</f>
      </c>
      <c r="DI281">
        <f>IF($GL281&gt;=1,INDEX($DF:$DF,$GK281+1),"")</f>
      </c>
      <c r="DJ281">
        <f>IF($GL281&gt;=2,INDEX($DF:$DF,$GK281+2),"")</f>
      </c>
      <c r="DK281">
        <f>IF($GL281&gt;=3,INDEX($DF:$DF,$GK281+3),"")</f>
      </c>
      <c r="DL281">
        <f>IF($GL281&gt;=4,INDEX($DF:$DF,$GK281+4),"")</f>
      </c>
      <c r="DM281">
        <f>IF($GL281&gt;=5,INDEX($DF:$DF,$GK281+5),"")</f>
      </c>
      <c r="DN281">
        <f>IF($GL281&gt;=6,INDEX($DF:$DF,$GK281+6),"")</f>
      </c>
      <c r="DO281">
        <f>IF($GL281&gt;=7,INDEX($DF:$DF,$GK281+7),"")</f>
      </c>
      <c r="DP281">
        <f>IF($GL281&gt;=8,INDEX($DF:$DF,$GK281+8),"")</f>
      </c>
      <c r="DQ281">
        <f>IF($GL281&gt;=9,INDEX($DF:$DF,$GK281+9),"")</f>
      </c>
      <c r="DR281">
        <f>IF($GL281&gt;=10,INDEX($DF:$DF,$GK281+10),"")</f>
      </c>
      <c r="DS281">
        <f>IF($GL281&gt;=11,INDEX($DF:$DF,$GK281+11),"")</f>
      </c>
      <c r="DT281">
        <f>IF($GL281&gt;=12,INDEX($DF:$DF,$GK281+12),"")</f>
      </c>
      <c r="DU281">
        <f>IF($GL281&gt;=13,INDEX($DF:$DF,$GK281+13),"")</f>
      </c>
      <c r="DV281">
        <f>IF($GL281&gt;=14,INDEX($DF:$DF,$GK281+14),"")</f>
      </c>
      <c r="DW281">
        <f>IF($GL281&gt;=15,INDEX($DF:$DF,$GK281+15),"")</f>
      </c>
      <c r="DX281">
        <f>IF($GL281&gt;=16,INDEX($DF:$DF,$GK281+16),"")</f>
      </c>
      <c r="DY281">
        <f>IF($GL281&gt;=17,INDEX($DF:$DF,$GK281+17),"")</f>
      </c>
      <c r="DZ281">
        <f>IF($GL281&gt;=18,INDEX($DF:$DF,$GK281+18),"")</f>
      </c>
      <c r="EA281">
        <f>IF($GL281&gt;=19,INDEX($DF:$DF,$GK281+19),"")</f>
      </c>
      <c r="EB281">
        <f>IF($GL281&gt;=20,INDEX($DF:$DF,$GK281+20),"")</f>
      </c>
      <c r="EC281">
        <f>IF($GL281&gt;=21,INDEX($DF:$DF,$GK281+21),"")</f>
      </c>
      <c r="ED281">
        <f>IF($GL281&gt;=22,INDEX($DF:$DF,$GK281+22),"")</f>
      </c>
      <c r="EE281">
        <f>IF($GL281&gt;=23,INDEX($DF:$DF,$GK281+23),"")</f>
      </c>
      <c r="EF281">
        <f>IF($GL281&gt;=24,INDEX($DF:$DF,$GK281+24),"")</f>
      </c>
      <c r="EG281">
        <f>IF($GL281&gt;=25,INDEX($DF:$DF,$GK281+25),"")</f>
      </c>
      <c r="EH281">
        <f>IF($GL281&gt;=26,INDEX($DF:$DF,$GK281+26),"")</f>
      </c>
      <c r="EI281">
        <f>IF($GL281&gt;=27,INDEX($DF:$DF,$GK281+27),"")</f>
      </c>
      <c r="EJ281">
        <f>IF($GL281&gt;=28,INDEX($DF:$DF,$GK281+28),"")</f>
      </c>
      <c r="EK281">
        <f>IF($GL281&gt;=29,INDEX($DF:$DF,$GK281+29),"")</f>
      </c>
      <c r="EL281">
        <f>IF($GL281&gt;=30,INDEX($DF:$DF,$GK281+30),"")</f>
      </c>
      <c r="EM281">
        <f>IF($GL281&gt;=31,INDEX($DF:$DF,$GK281+31),"")</f>
      </c>
      <c r="EN281">
        <f>IF($GL281&gt;=32,INDEX($DF:$DF,$GK281+32),"")</f>
      </c>
      <c r="EO281">
        <f>IF($GL281&gt;=33,INDEX($DF:$DF,$GK281+33),"")</f>
      </c>
      <c r="EP281">
        <f>IF($GL281&gt;=34,INDEX($DF:$DF,$GK281+34),"")</f>
      </c>
      <c r="EQ281">
        <f>IF($GL281&gt;=35,INDEX($DF:$DF,$GK281+35),"")</f>
      </c>
      <c r="ER281">
        <f>IF($GL281&gt;=36,INDEX($DF:$DF,$GK281+36),"")</f>
      </c>
      <c r="ES281">
        <f>IF($GL281&gt;=37,INDEX($DF:$DF,$GK281+37),"")</f>
      </c>
      <c r="ET281">
        <f>IF($GL281&gt;=38,INDEX($DF:$DF,$GK281+38),"")</f>
      </c>
      <c r="EU281">
        <f>IF($GL281&gt;=39,INDEX($DF:$DF,$GK281+39),"")</f>
      </c>
      <c r="EV281">
        <f>IF($GL281&gt;=40,INDEX($DF:$DF,$GK281+40),"")</f>
      </c>
      <c r="EW281">
        <f>IF($GL281&gt;=1,INDEX($DG:$DG,$GK281+1),"")</f>
      </c>
      <c r="EX281">
        <f>IF($GL281&gt;=2,INDEX($DG:$DG,$GK281+2),"")</f>
      </c>
      <c r="EY281">
        <f>IF($GL281&gt;=3,INDEX($DG:$DG,$GK281+3),"")</f>
      </c>
      <c r="EZ281">
        <f>IF($GL281&gt;=4,INDEX($DG:$DG,$GK281+4),"")</f>
      </c>
      <c r="FA281">
        <f>IF($GL281&gt;=5,INDEX($DG:$DG,$GK281+5),"")</f>
      </c>
      <c r="FB281">
        <f>IF($GL281&gt;=6,INDEX($DG:$DG,$GK281+6),"")</f>
      </c>
      <c r="FC281">
        <f>IF($GL281&gt;=7,INDEX($DG:$DG,$GK281+7),"")</f>
      </c>
      <c r="FD281">
        <f>IF($GL281&gt;=8,INDEX($DG:$DG,$GK281+8),"")</f>
      </c>
      <c r="FE281">
        <f>IF($GL281&gt;=9,INDEX($DG:$DG,$GK281+9),"")</f>
      </c>
      <c r="FF281">
        <f>IF($GL281&gt;=10,INDEX($DG:$DG,$GK281+10),"")</f>
      </c>
      <c r="FG281">
        <f>IF($GL281&gt;=11,INDEX($DG:$DG,$GK281+11),"")</f>
      </c>
      <c r="FH281">
        <f>IF($GL281&gt;=12,INDEX($DG:$DG,$GK281+12),"")</f>
      </c>
      <c r="FI281">
        <f>IF($GL281&gt;=13,INDEX($DG:$DG,$GK281+13),"")</f>
      </c>
      <c r="FJ281">
        <f>IF($GL281&gt;=14,INDEX($DG:$DG,$GK281+14),"")</f>
      </c>
      <c r="FK281">
        <f>IF($GL281&gt;=15,INDEX($DG:$DG,$GK281+15),"")</f>
      </c>
      <c r="FL281">
        <f>IF($GL281&gt;=16,INDEX($DG:$DG,$GK281+16),"")</f>
      </c>
      <c r="FM281">
        <f>IF($GL281&gt;=17,INDEX($DG:$DG,$GK281+17),"")</f>
      </c>
      <c r="FN281">
        <f>IF($GL281&gt;=18,INDEX($DG:$DG,$GK281+18),"")</f>
      </c>
      <c r="FO281">
        <f>IF($GL281&gt;=19,INDEX($DG:$DG,$GK281+19),"")</f>
      </c>
      <c r="FP281">
        <f>IF($GL281&gt;=20,INDEX($DG:$DG,$GK281+20),"")</f>
      </c>
      <c r="FQ281">
        <f>IF($GL281&gt;=21,INDEX($DG:$DG,$GK281+21),"")</f>
      </c>
      <c r="FR281">
        <f>IF($GL281&gt;=22,INDEX($DG:$DG,$GK281+22),"")</f>
      </c>
      <c r="FS281">
        <f>IF($GL281&gt;=23,INDEX($DG:$DG,$GK281+23),"")</f>
      </c>
      <c r="FT281">
        <f>IF($GL281&gt;=24,INDEX($DG:$DG,$GK281+24),"")</f>
      </c>
      <c r="FU281">
        <f>IF($GL281&gt;=25,INDEX($DG:$DG,$GK281+25),"")</f>
      </c>
      <c r="FV281">
        <f>IF($GL281&gt;=26,INDEX($DG:$DG,$GK281+26),"")</f>
      </c>
      <c r="FW281">
        <f>IF($GL281&gt;=27,INDEX($DG:$DG,$GK281+27),"")</f>
      </c>
      <c r="FX281">
        <f>IF($GL281&gt;=28,INDEX($DG:$DG,$GK281+28),"")</f>
      </c>
      <c r="FY281">
        <f>IF($GL281&gt;=29,INDEX($DG:$DG,$GK281+29),"")</f>
      </c>
      <c r="FZ281">
        <f>IF($GL281&gt;=30,INDEX($DG:$DG,$GK281+30),"")</f>
      </c>
      <c r="GA281">
        <f>IF($GL281&gt;=31,INDEX($DG:$DG,$GK281+31),"")</f>
      </c>
      <c r="GB281">
        <f>IF($GL281&gt;=32,INDEX($DG:$DG,$GK281+32),"")</f>
      </c>
      <c r="GC281">
        <f>IF($GL281&gt;=33,INDEX($DG:$DG,$GK281+33),"")</f>
      </c>
      <c r="GD281">
        <f>IF($GL281&gt;=34,INDEX($DG:$DG,$GK281+34),"")</f>
      </c>
      <c r="GE281">
        <f>IF($GL281&gt;=35,INDEX($DG:$DG,$GK281+35),"")</f>
      </c>
      <c r="GF281">
        <f>IF($GL281&gt;=36,INDEX($DG:$DG,$GK281+36),"")</f>
      </c>
      <c r="GG281">
        <f>IF($GL281&gt;=37,INDEX($DG:$DG,$GK281+37),"")</f>
      </c>
      <c r="GH281">
        <f>IF($GL281&gt;=38,INDEX($DG:$DG,$GK281+38),"")</f>
      </c>
      <c r="GI281">
        <f>IF($GL281&gt;=39,INDEX($DG:$DG,$GK281+39),"")</f>
      </c>
      <c r="GJ281">
        <f>IF($GL281&gt;=40,INDEX($DG:$DG,$GK281+40),"")</f>
      </c>
      <c r="GK281">
        <f>IFERROR(MATCH($DE281,$DF$2:$DF$166,0)+1,0)</f>
      </c>
      <c r="GL281">
        <f>IFERROR(INDEX($DH$2:$DH$166,MATCH($DE281,$DF$2:$DF$166,0)),0)</f>
      </c>
      <c r="GM281">
        <f>IFERROR(MATCH($H281,$DI$281:$EV$281,0),0)</f>
      </c>
      <c r="GN281">
        <f>IF($GM281&gt;0,INDEX($EW$281:$GJ$281,$GM281),"")</f>
      </c>
      <c r="GO281" t="s">
        <v>866</v>
      </c>
      <c r="GQ281">
        <f>IF($IZ281&gt;=1,INDEX($GO:$GO,$IY281+1),"")</f>
      </c>
      <c r="GR281">
        <f>IF($IZ281&gt;=2,INDEX($GO:$GO,$IY281+2),"")</f>
      </c>
      <c r="GS281">
        <f>IF($IZ281&gt;=3,INDEX($GO:$GO,$IY281+3),"")</f>
      </c>
      <c r="GT281">
        <f>IF($IZ281&gt;=4,INDEX($GO:$GO,$IY281+4),"")</f>
      </c>
      <c r="GU281">
        <f>IF($IZ281&gt;=5,INDEX($GO:$GO,$IY281+5),"")</f>
      </c>
      <c r="GV281">
        <f>IF($IZ281&gt;=6,INDEX($GO:$GO,$IY281+6),"")</f>
      </c>
      <c r="GW281">
        <f>IF($IZ281&gt;=7,INDEX($GO:$GO,$IY281+7),"")</f>
      </c>
      <c r="GX281">
        <f>IF($IZ281&gt;=8,INDEX($GO:$GO,$IY281+8),"")</f>
      </c>
      <c r="GY281">
        <f>IF($IZ281&gt;=9,INDEX($GO:$GO,$IY281+9),"")</f>
      </c>
      <c r="GZ281">
        <f>IF($IZ281&gt;=10,INDEX($GO:$GO,$IY281+10),"")</f>
      </c>
      <c r="HA281">
        <f>IF($IZ281&gt;=11,INDEX($GO:$GO,$IY281+11),"")</f>
      </c>
      <c r="HB281">
        <f>IF($IZ281&gt;=12,INDEX($GO:$GO,$IY281+12),"")</f>
      </c>
      <c r="HC281">
        <f>IF($IZ281&gt;=13,INDEX($GO:$GO,$IY281+13),"")</f>
      </c>
      <c r="HD281">
        <f>IF($IZ281&gt;=14,INDEX($GO:$GO,$IY281+14),"")</f>
      </c>
      <c r="HE281">
        <f>IF($IZ281&gt;=15,INDEX($GO:$GO,$IY281+15),"")</f>
      </c>
      <c r="HF281">
        <f>IF($IZ281&gt;=16,INDEX($GO:$GO,$IY281+16),"")</f>
      </c>
      <c r="HG281">
        <f>IF($IZ281&gt;=17,INDEX($GO:$GO,$IY281+17),"")</f>
      </c>
      <c r="HH281">
        <f>IF($IZ281&gt;=18,INDEX($GO:$GO,$IY281+18),"")</f>
      </c>
      <c r="HI281">
        <f>IF($IZ281&gt;=19,INDEX($GO:$GO,$IY281+19),"")</f>
      </c>
      <c r="HJ281">
        <f>IF($IZ281&gt;=20,INDEX($GO:$GO,$IY281+20),"")</f>
      </c>
      <c r="HK281">
        <f>IF($IZ281&gt;=21,INDEX($GO:$GO,$IY281+21),"")</f>
      </c>
      <c r="HL281">
        <f>IF($IZ281&gt;=22,INDEX($GO:$GO,$IY281+22),"")</f>
      </c>
      <c r="HM281">
        <f>IF($IZ281&gt;=23,INDEX($GO:$GO,$IY281+23),"")</f>
      </c>
      <c r="HN281">
        <f>IF($IZ281&gt;=24,INDEX($GO:$GO,$IY281+24),"")</f>
      </c>
      <c r="HO281">
        <f>IF($IZ281&gt;=25,INDEX($GO:$GO,$IY281+25),"")</f>
      </c>
      <c r="HP281">
        <f>IF($IZ281&gt;=26,INDEX($GO:$GO,$IY281+26),"")</f>
      </c>
      <c r="HQ281">
        <f>IF($IZ281&gt;=27,INDEX($GO:$GO,$IY281+27),"")</f>
      </c>
      <c r="HR281">
        <f>IF($IZ281&gt;=28,INDEX($GO:$GO,$IY281+28),"")</f>
      </c>
      <c r="HS281">
        <f>IF($IZ281&gt;=29,INDEX($GO:$GO,$IY281+29),"")</f>
      </c>
      <c r="HT281">
        <f>IF($IZ281&gt;=30,INDEX($GO:$GO,$IY281+30),"")</f>
      </c>
      <c r="HU281">
        <f>IF($IZ281&gt;=31,INDEX($GO:$GO,$IY281+31),"")</f>
      </c>
      <c r="HV281">
        <f>IF($IZ281&gt;=32,INDEX($GO:$GO,$IY281+32),"")</f>
      </c>
      <c r="HW281">
        <f>IF($IZ281&gt;=33,INDEX($GO:$GO,$IY281+33),"")</f>
      </c>
      <c r="HX281">
        <f>IF($IZ281&gt;=34,INDEX($GO:$GO,$IY281+34),"")</f>
      </c>
      <c r="HY281">
        <f>IF($IZ281&gt;=35,INDEX($GO:$GO,$IY281+35),"")</f>
      </c>
      <c r="HZ281">
        <f>IF($IZ281&gt;=36,INDEX($GO:$GO,$IY281+36),"")</f>
      </c>
      <c r="IA281">
        <f>IF($IZ281&gt;=37,INDEX($GO:$GO,$IY281+37),"")</f>
      </c>
      <c r="IB281">
        <f>IF($IZ281&gt;=38,INDEX($GO:$GO,$IY281+38),"")</f>
      </c>
      <c r="IC281">
        <f>IF($IZ281&gt;=39,INDEX($GO:$GO,$IY281+39),"")</f>
      </c>
      <c r="ID281">
        <f>IF($IZ281&gt;=40,INDEX($GO:$GO,$IY281+40),"")</f>
      </c>
      <c r="IE281">
        <f>IF($IZ281&gt;=41,INDEX($GO:$GO,$IY281+41),"")</f>
      </c>
      <c r="IF281">
        <f>IF($IZ281&gt;=42,INDEX($GO:$GO,$IY281+42),"")</f>
      </c>
      <c r="IG281">
        <f>IF($IZ281&gt;=43,INDEX($GO:$GO,$IY281+43),"")</f>
      </c>
      <c r="IH281">
        <f>IF($IZ281&gt;=44,INDEX($GO:$GO,$IY281+44),"")</f>
      </c>
      <c r="II281">
        <f>IF($IZ281&gt;=45,INDEX($GO:$GO,$IY281+45),"")</f>
      </c>
      <c r="IJ281">
        <f>IF($IZ281&gt;=46,INDEX($GO:$GO,$IY281+46),"")</f>
      </c>
      <c r="IK281">
        <f>IF($IZ281&gt;=47,INDEX($GO:$GO,$IY281+47),"")</f>
      </c>
      <c r="IL281">
        <f>IF($IZ281&gt;=48,INDEX($GO:$GO,$IY281+48),"")</f>
      </c>
      <c r="IM281">
        <f>IF($IZ281&gt;=49,INDEX($GO:$GO,$IY281+49),"")</f>
      </c>
      <c r="IN281">
        <f>IF($IZ281&gt;=50,INDEX($GO:$GO,$IY281+50),"")</f>
      </c>
      <c r="IO281">
        <f>IF($IZ281&gt;=51,INDEX($GO:$GO,$IY281+51),"")</f>
      </c>
      <c r="IP281">
        <f>IF($IZ281&gt;=52,INDEX($GO:$GO,$IY281+52),"")</f>
      </c>
      <c r="IQ281">
        <f>IF($IZ281&gt;=53,INDEX($GO:$GO,$IY281+53),"")</f>
      </c>
      <c r="IR281">
        <f>IF($IZ281&gt;=54,INDEX($GO:$GO,$IY281+54),"")</f>
      </c>
      <c r="IS281">
        <f>IF($IZ281&gt;=55,INDEX($GO:$GO,$IY281+55),"")</f>
      </c>
      <c r="IT281">
        <f>IF($IZ281&gt;=56,INDEX($GO:$GO,$IY281+56),"")</f>
      </c>
      <c r="IU281">
        <f>IF($IZ281&gt;=57,INDEX($GO:$GO,$IY281+57),"")</f>
      </c>
      <c r="IV281">
        <f>IF($IZ281&gt;=58,INDEX($GO:$GO,$IY281+58),"")</f>
      </c>
      <c r="IW281">
        <f>IF($IZ281&gt;=59,INDEX($GO:$GO,$IY281+59),"")</f>
      </c>
      <c r="IX281">
        <f>IF($IZ281&gt;=60,INDEX($GO:$GO,$IY281+60),"")</f>
      </c>
      <c r="IY281">
        <f>IFERROR(MATCH($GN281,$GO$2:$GO$827,0)+1,0)</f>
      </c>
      <c r="IZ281">
        <f>IFERROR(INDEX($GP$2:$GP$827,MATCH($GN281,$GO$2:$GO$827,0)),0)</f>
      </c>
      <c r="JA281" t="s">
        <v>23</v>
      </c>
      <c r="JB281" t="s">
        <v>23</v>
      </c>
    </row>
    <row r="282" spans="1:262" x14ac:dyDescent="0.25">
      <c r="F282" s="1"/>
      <c r="G282" s="1"/>
      <c r="H282" s="1"/>
      <c r="I282" s="1"/>
      <c r="J282" s="1">
        <f>IFERROR(IF(FIND(" - ",$F282)&gt;0,MID($F282,FIND(" - ",$F282)+3,LEN($F282)),""),"")</f>
      </c>
      <c r="L282" s="1"/>
      <c r="N282" t="s">
        <v>23</v>
      </c>
      <c r="P282">
        <f>IF(OR($N282="",$O282=""),"",IFERROR($N282/$O282,0))</f>
      </c>
      <c r="Q282">
        <f>IF($N282="","",
IF($G282="","",
IF(ISNUMBER(SEARCH("exempt",LOWER($G282))),0,
$N282*(VALUE(SUBSTITUTE($G282,"%",""))/100))))</f>
      </c>
      <c r="W282">
        <f>IF($N282="","",
SUM($N282,$Q282,$U282,$R282,$T282)-
IF($V282="",0,VALUE($V282)))</f>
      </c>
      <c r="AE282" t="s">
        <v>1110</v>
      </c>
      <c r="AJ282" t="s">
        <v>1111</v>
      </c>
      <c r="AM282">
        <f>IFERROR(LEFT($F282,FIND(" - ",$F282)-1),$F282)</f>
      </c>
      <c r="AP282">
        <f>IF($CE282&gt;=1,INDEX($AN:$AN,$CD282+1),"")</f>
      </c>
      <c r="AQ282">
        <f>IF($CE282&gt;=2,INDEX($AN:$AN,$CD282+2),"")</f>
      </c>
      <c r="AR282">
        <f>IF($CE282&gt;=3,INDEX($AN:$AN,$CD282+3),"")</f>
      </c>
      <c r="AS282">
        <f>IF($CE282&gt;=4,INDEX($AN:$AN,$CD282+4),"")</f>
      </c>
      <c r="AT282">
        <f>IF($CE282&gt;=5,INDEX($AN:$AN,$CD282+5),"")</f>
      </c>
      <c r="AU282">
        <f>IF($CE282&gt;=6,INDEX($AN:$AN,$CD282+6),"")</f>
      </c>
      <c r="AV282">
        <f>IF($CE282&gt;=7,INDEX($AN:$AN,$CD282+7),"")</f>
      </c>
      <c r="AW282">
        <f>IF($CE282&gt;=8,INDEX($AN:$AN,$CD282+8),"")</f>
      </c>
      <c r="AX282">
        <f>IF($CE282&gt;=9,INDEX($AN:$AN,$CD282+9),"")</f>
      </c>
      <c r="AY282">
        <f>IF($CE282&gt;=10,INDEX($AN:$AN,$CD282+10),"")</f>
      </c>
      <c r="AZ282">
        <f>IF($CE282&gt;=11,INDEX($AN:$AN,$CD282+11),"")</f>
      </c>
      <c r="BA282">
        <f>IF($CE282&gt;=12,INDEX($AN:$AN,$CD282+12),"")</f>
      </c>
      <c r="BB282">
        <f>IF($CE282&gt;=13,INDEX($AN:$AN,$CD282+13),"")</f>
      </c>
      <c r="BC282">
        <f>IF($CE282&gt;=14,INDEX($AN:$AN,$CD282+14),"")</f>
      </c>
      <c r="BD282">
        <f>IF($CE282&gt;=15,INDEX($AN:$AN,$CD282+15),"")</f>
      </c>
      <c r="BE282">
        <f>IF($CE282&gt;=16,INDEX($AN:$AN,$CD282+16),"")</f>
      </c>
      <c r="BF282">
        <f>IF($CE282&gt;=17,INDEX($AN:$AN,$CD282+17),"")</f>
      </c>
      <c r="BG282">
        <f>IF($CE282&gt;=18,INDEX($AN:$AN,$CD282+18),"")</f>
      </c>
      <c r="BH282">
        <f>IF($CE282&gt;=19,INDEX($AN:$AN,$CD282+19),"")</f>
      </c>
      <c r="BI282">
        <f>IF($CE282&gt;=20,INDEX($AN:$AN,$CD282+20),"")</f>
      </c>
      <c r="BJ282">
        <f>IF($CE282&gt;=21,INDEX($AN:$AN,$CD282+21),"")</f>
      </c>
      <c r="BK282">
        <f>IF($CE282&gt;=22,INDEX($AN:$AN,$CD282+22),"")</f>
      </c>
      <c r="BL282">
        <f>IF($CE282&gt;=23,INDEX($AN:$AN,$CD282+23),"")</f>
      </c>
      <c r="BM282">
        <f>IF($CE282&gt;=24,INDEX($AN:$AN,$CD282+24),"")</f>
      </c>
      <c r="BN282">
        <f>IF($CE282&gt;=25,INDEX($AN:$AN,$CD282+25),"")</f>
      </c>
      <c r="BO282">
        <f>IF($CE282&gt;=26,INDEX($AN:$AN,$CD282+26),"")</f>
      </c>
      <c r="BP282">
        <f>IF($CE282&gt;=27,INDEX($AN:$AN,$CD282+27),"")</f>
      </c>
      <c r="BQ282">
        <f>IF($CE282&gt;=28,INDEX($AN:$AN,$CD282+28),"")</f>
      </c>
      <c r="BR282">
        <f>IF($CE282&gt;=29,INDEX($AN:$AN,$CD282+29),"")</f>
      </c>
      <c r="BS282">
        <f>IF($CE282&gt;=30,INDEX($AN:$AN,$CD282+30),"")</f>
      </c>
      <c r="BT282">
        <f>IF($CE282&gt;=31,INDEX($AN:$AN,$CD282+31),"")</f>
      </c>
      <c r="BU282">
        <f>IF($CE282&gt;=32,INDEX($AN:$AN,$CD282+32),"")</f>
      </c>
      <c r="BV282">
        <f>IF($CE282&gt;=33,INDEX($AN:$AN,$CD282+33),"")</f>
      </c>
      <c r="BW282">
        <f>IF($CE282&gt;=34,INDEX($AN:$AN,$CD282+34),"")</f>
      </c>
      <c r="BX282">
        <f>IF($CE282&gt;=35,INDEX($AN:$AN,$CD282+35),"")</f>
      </c>
      <c r="BY282">
        <f>IF($CE282&gt;=36,INDEX($AN:$AN,$CD282+36),"")</f>
      </c>
      <c r="BZ282">
        <f>IF($CE282&gt;=37,INDEX($AN:$AN,$CD282+37),"")</f>
      </c>
      <c r="CA282">
        <f>IF($CE282&gt;=38,INDEX($AN:$AN,$CD282+38),"")</f>
      </c>
      <c r="CB282">
        <f>IF($CE282&gt;=39,INDEX($AN:$AN,$CD282+39),"")</f>
      </c>
      <c r="CC282">
        <f>IF($CE282&gt;=40,INDEX($AN:$AN,$CD282+40),"")</f>
      </c>
      <c r="CD282">
        <f>IFERROR(MATCH($AM282,$AN$2:$AN$133,0)+1,0)</f>
      </c>
      <c r="CE282">
        <f>IFERROR(INDEX($AO$2:$AO$133,MATCH($AM282,$AN$2:$AN$133,0)),0)</f>
      </c>
      <c r="CF282">
        <f>IFERROR(LEFT($K282,FIND(" - ",$K282)-1),$K282)</f>
      </c>
      <c r="CG282" t="s">
        <v>129</v>
      </c>
      <c r="CI282">
        <f>IF($DD282&gt;=1,INDEX($CG:$CG,$DC282+1),"")</f>
      </c>
      <c r="CJ282">
        <f>IF($DD282&gt;=2,INDEX($CG:$CG,$DC282+2),"")</f>
      </c>
      <c r="CK282">
        <f>IF($DD282&gt;=3,INDEX($CG:$CG,$DC282+3),"")</f>
      </c>
      <c r="CL282">
        <f>IF($DD282&gt;=4,INDEX($CG:$CG,$DC282+4),"")</f>
      </c>
      <c r="CM282">
        <f>IF($DD282&gt;=5,INDEX($CG:$CG,$DC282+5),"")</f>
      </c>
      <c r="CN282">
        <f>IF($DD282&gt;=6,INDEX($CG:$CG,$DC282+6),"")</f>
      </c>
      <c r="CO282">
        <f>IF($DD282&gt;=7,INDEX($CG:$CG,$DC282+7),"")</f>
      </c>
      <c r="CP282">
        <f>IF($DD282&gt;=8,INDEX($CG:$CG,$DC282+8),"")</f>
      </c>
      <c r="CQ282">
        <f>IF($DD282&gt;=9,INDEX($CG:$CG,$DC282+9),"")</f>
      </c>
      <c r="CR282">
        <f>IF($DD282&gt;=10,INDEX($CG:$CG,$DC282+10),"")</f>
      </c>
      <c r="CS282">
        <f>IF($DD282&gt;=11,INDEX($CG:$CG,$DC282+11),"")</f>
      </c>
      <c r="CT282">
        <f>IF($DD282&gt;=12,INDEX($CG:$CG,$DC282+12),"")</f>
      </c>
      <c r="CU282">
        <f>IF($DD282&gt;=13,INDEX($CG:$CG,$DC282+13),"")</f>
      </c>
      <c r="CV282">
        <f>IF($DD282&gt;=14,INDEX($CG:$CG,$DC282+14),"")</f>
      </c>
      <c r="CW282">
        <f>IF($DD282&gt;=15,INDEX($CG:$CG,$DC282+15),"")</f>
      </c>
      <c r="CX282">
        <f>IF($DD282&gt;=16,INDEX($CG:$CG,$DC282+16),"")</f>
      </c>
      <c r="CY282">
        <f>IF($DD282&gt;=17,INDEX($CG:$CG,$DC282+17),"")</f>
      </c>
      <c r="CZ282">
        <f>IF($DD282&gt;=18,INDEX($CG:$CG,$DC282+18),"")</f>
      </c>
      <c r="DA282">
        <f>IF($DD282&gt;=19,INDEX($CG:$CG,$DC282+19),"")</f>
      </c>
      <c r="DB282">
        <f>IF($DD282&gt;=20,INDEX($CG:$CG,$DC282+20),"")</f>
      </c>
      <c r="DC282">
        <f>IFERROR(MATCH($CF282,$CG$2:$CG$1558,0)+1,0)</f>
      </c>
      <c r="DD282">
        <f>IFERROR(INDEX($CH$2:$CH$1558,MATCH($CF282,$CG$2:$CG$1558,0)),0)</f>
      </c>
      <c r="DE282">
        <f>IFERROR(INDEX($AL:$AL,MATCH($G282,$AK:$AK,0))&amp;"","")</f>
      </c>
      <c r="DI282">
        <f>IF($GL282&gt;=1,INDEX($DF:$DF,$GK282+1),"")</f>
      </c>
      <c r="DJ282">
        <f>IF($GL282&gt;=2,INDEX($DF:$DF,$GK282+2),"")</f>
      </c>
      <c r="DK282">
        <f>IF($GL282&gt;=3,INDEX($DF:$DF,$GK282+3),"")</f>
      </c>
      <c r="DL282">
        <f>IF($GL282&gt;=4,INDEX($DF:$DF,$GK282+4),"")</f>
      </c>
      <c r="DM282">
        <f>IF($GL282&gt;=5,INDEX($DF:$DF,$GK282+5),"")</f>
      </c>
      <c r="DN282">
        <f>IF($GL282&gt;=6,INDEX($DF:$DF,$GK282+6),"")</f>
      </c>
      <c r="DO282">
        <f>IF($GL282&gt;=7,INDEX($DF:$DF,$GK282+7),"")</f>
      </c>
      <c r="DP282">
        <f>IF($GL282&gt;=8,INDEX($DF:$DF,$GK282+8),"")</f>
      </c>
      <c r="DQ282">
        <f>IF($GL282&gt;=9,INDEX($DF:$DF,$GK282+9),"")</f>
      </c>
      <c r="DR282">
        <f>IF($GL282&gt;=10,INDEX($DF:$DF,$GK282+10),"")</f>
      </c>
      <c r="DS282">
        <f>IF($GL282&gt;=11,INDEX($DF:$DF,$GK282+11),"")</f>
      </c>
      <c r="DT282">
        <f>IF($GL282&gt;=12,INDEX($DF:$DF,$GK282+12),"")</f>
      </c>
      <c r="DU282">
        <f>IF($GL282&gt;=13,INDEX($DF:$DF,$GK282+13),"")</f>
      </c>
      <c r="DV282">
        <f>IF($GL282&gt;=14,INDEX($DF:$DF,$GK282+14),"")</f>
      </c>
      <c r="DW282">
        <f>IF($GL282&gt;=15,INDEX($DF:$DF,$GK282+15),"")</f>
      </c>
      <c r="DX282">
        <f>IF($GL282&gt;=16,INDEX($DF:$DF,$GK282+16),"")</f>
      </c>
      <c r="DY282">
        <f>IF($GL282&gt;=17,INDEX($DF:$DF,$GK282+17),"")</f>
      </c>
      <c r="DZ282">
        <f>IF($GL282&gt;=18,INDEX($DF:$DF,$GK282+18),"")</f>
      </c>
      <c r="EA282">
        <f>IF($GL282&gt;=19,INDEX($DF:$DF,$GK282+19),"")</f>
      </c>
      <c r="EB282">
        <f>IF($GL282&gt;=20,INDEX($DF:$DF,$GK282+20),"")</f>
      </c>
      <c r="EC282">
        <f>IF($GL282&gt;=21,INDEX($DF:$DF,$GK282+21),"")</f>
      </c>
      <c r="ED282">
        <f>IF($GL282&gt;=22,INDEX($DF:$DF,$GK282+22),"")</f>
      </c>
      <c r="EE282">
        <f>IF($GL282&gt;=23,INDEX($DF:$DF,$GK282+23),"")</f>
      </c>
      <c r="EF282">
        <f>IF($GL282&gt;=24,INDEX($DF:$DF,$GK282+24),"")</f>
      </c>
      <c r="EG282">
        <f>IF($GL282&gt;=25,INDEX($DF:$DF,$GK282+25),"")</f>
      </c>
      <c r="EH282">
        <f>IF($GL282&gt;=26,INDEX($DF:$DF,$GK282+26),"")</f>
      </c>
      <c r="EI282">
        <f>IF($GL282&gt;=27,INDEX($DF:$DF,$GK282+27),"")</f>
      </c>
      <c r="EJ282">
        <f>IF($GL282&gt;=28,INDEX($DF:$DF,$GK282+28),"")</f>
      </c>
      <c r="EK282">
        <f>IF($GL282&gt;=29,INDEX($DF:$DF,$GK282+29),"")</f>
      </c>
      <c r="EL282">
        <f>IF($GL282&gt;=30,INDEX($DF:$DF,$GK282+30),"")</f>
      </c>
      <c r="EM282">
        <f>IF($GL282&gt;=31,INDEX($DF:$DF,$GK282+31),"")</f>
      </c>
      <c r="EN282">
        <f>IF($GL282&gt;=32,INDEX($DF:$DF,$GK282+32),"")</f>
      </c>
      <c r="EO282">
        <f>IF($GL282&gt;=33,INDEX($DF:$DF,$GK282+33),"")</f>
      </c>
      <c r="EP282">
        <f>IF($GL282&gt;=34,INDEX($DF:$DF,$GK282+34),"")</f>
      </c>
      <c r="EQ282">
        <f>IF($GL282&gt;=35,INDEX($DF:$DF,$GK282+35),"")</f>
      </c>
      <c r="ER282">
        <f>IF($GL282&gt;=36,INDEX($DF:$DF,$GK282+36),"")</f>
      </c>
      <c r="ES282">
        <f>IF($GL282&gt;=37,INDEX($DF:$DF,$GK282+37),"")</f>
      </c>
      <c r="ET282">
        <f>IF($GL282&gt;=38,INDEX($DF:$DF,$GK282+38),"")</f>
      </c>
      <c r="EU282">
        <f>IF($GL282&gt;=39,INDEX($DF:$DF,$GK282+39),"")</f>
      </c>
      <c r="EV282">
        <f>IF($GL282&gt;=40,INDEX($DF:$DF,$GK282+40),"")</f>
      </c>
      <c r="EW282">
        <f>IF($GL282&gt;=1,INDEX($DG:$DG,$GK282+1),"")</f>
      </c>
      <c r="EX282">
        <f>IF($GL282&gt;=2,INDEX($DG:$DG,$GK282+2),"")</f>
      </c>
      <c r="EY282">
        <f>IF($GL282&gt;=3,INDEX($DG:$DG,$GK282+3),"")</f>
      </c>
      <c r="EZ282">
        <f>IF($GL282&gt;=4,INDEX($DG:$DG,$GK282+4),"")</f>
      </c>
      <c r="FA282">
        <f>IF($GL282&gt;=5,INDEX($DG:$DG,$GK282+5),"")</f>
      </c>
      <c r="FB282">
        <f>IF($GL282&gt;=6,INDEX($DG:$DG,$GK282+6),"")</f>
      </c>
      <c r="FC282">
        <f>IF($GL282&gt;=7,INDEX($DG:$DG,$GK282+7),"")</f>
      </c>
      <c r="FD282">
        <f>IF($GL282&gt;=8,INDEX($DG:$DG,$GK282+8),"")</f>
      </c>
      <c r="FE282">
        <f>IF($GL282&gt;=9,INDEX($DG:$DG,$GK282+9),"")</f>
      </c>
      <c r="FF282">
        <f>IF($GL282&gt;=10,INDEX($DG:$DG,$GK282+10),"")</f>
      </c>
      <c r="FG282">
        <f>IF($GL282&gt;=11,INDEX($DG:$DG,$GK282+11),"")</f>
      </c>
      <c r="FH282">
        <f>IF($GL282&gt;=12,INDEX($DG:$DG,$GK282+12),"")</f>
      </c>
      <c r="FI282">
        <f>IF($GL282&gt;=13,INDEX($DG:$DG,$GK282+13),"")</f>
      </c>
      <c r="FJ282">
        <f>IF($GL282&gt;=14,INDEX($DG:$DG,$GK282+14),"")</f>
      </c>
      <c r="FK282">
        <f>IF($GL282&gt;=15,INDEX($DG:$DG,$GK282+15),"")</f>
      </c>
      <c r="FL282">
        <f>IF($GL282&gt;=16,INDEX($DG:$DG,$GK282+16),"")</f>
      </c>
      <c r="FM282">
        <f>IF($GL282&gt;=17,INDEX($DG:$DG,$GK282+17),"")</f>
      </c>
      <c r="FN282">
        <f>IF($GL282&gt;=18,INDEX($DG:$DG,$GK282+18),"")</f>
      </c>
      <c r="FO282">
        <f>IF($GL282&gt;=19,INDEX($DG:$DG,$GK282+19),"")</f>
      </c>
      <c r="FP282">
        <f>IF($GL282&gt;=20,INDEX($DG:$DG,$GK282+20),"")</f>
      </c>
      <c r="FQ282">
        <f>IF($GL282&gt;=21,INDEX($DG:$DG,$GK282+21),"")</f>
      </c>
      <c r="FR282">
        <f>IF($GL282&gt;=22,INDEX($DG:$DG,$GK282+22),"")</f>
      </c>
      <c r="FS282">
        <f>IF($GL282&gt;=23,INDEX($DG:$DG,$GK282+23),"")</f>
      </c>
      <c r="FT282">
        <f>IF($GL282&gt;=24,INDEX($DG:$DG,$GK282+24),"")</f>
      </c>
      <c r="FU282">
        <f>IF($GL282&gt;=25,INDEX($DG:$DG,$GK282+25),"")</f>
      </c>
      <c r="FV282">
        <f>IF($GL282&gt;=26,INDEX($DG:$DG,$GK282+26),"")</f>
      </c>
      <c r="FW282">
        <f>IF($GL282&gt;=27,INDEX($DG:$DG,$GK282+27),"")</f>
      </c>
      <c r="FX282">
        <f>IF($GL282&gt;=28,INDEX($DG:$DG,$GK282+28),"")</f>
      </c>
      <c r="FY282">
        <f>IF($GL282&gt;=29,INDEX($DG:$DG,$GK282+29),"")</f>
      </c>
      <c r="FZ282">
        <f>IF($GL282&gt;=30,INDEX($DG:$DG,$GK282+30),"")</f>
      </c>
      <c r="GA282">
        <f>IF($GL282&gt;=31,INDEX($DG:$DG,$GK282+31),"")</f>
      </c>
      <c r="GB282">
        <f>IF($GL282&gt;=32,INDEX($DG:$DG,$GK282+32),"")</f>
      </c>
      <c r="GC282">
        <f>IF($GL282&gt;=33,INDEX($DG:$DG,$GK282+33),"")</f>
      </c>
      <c r="GD282">
        <f>IF($GL282&gt;=34,INDEX($DG:$DG,$GK282+34),"")</f>
      </c>
      <c r="GE282">
        <f>IF($GL282&gt;=35,INDEX($DG:$DG,$GK282+35),"")</f>
      </c>
      <c r="GF282">
        <f>IF($GL282&gt;=36,INDEX($DG:$DG,$GK282+36),"")</f>
      </c>
      <c r="GG282">
        <f>IF($GL282&gt;=37,INDEX($DG:$DG,$GK282+37),"")</f>
      </c>
      <c r="GH282">
        <f>IF($GL282&gt;=38,INDEX($DG:$DG,$GK282+38),"")</f>
      </c>
      <c r="GI282">
        <f>IF($GL282&gt;=39,INDEX($DG:$DG,$GK282+39),"")</f>
      </c>
      <c r="GJ282">
        <f>IF($GL282&gt;=40,INDEX($DG:$DG,$GK282+40),"")</f>
      </c>
      <c r="GK282">
        <f>IFERROR(MATCH($DE282,$DF$2:$DF$166,0)+1,0)</f>
      </c>
      <c r="GL282">
        <f>IFERROR(INDEX($DH$2:$DH$166,MATCH($DE282,$DF$2:$DF$166,0)),0)</f>
      </c>
      <c r="GM282">
        <f>IFERROR(MATCH($H282,$DI$282:$EV$282,0),0)</f>
      </c>
      <c r="GN282">
        <f>IF($GM282&gt;0,INDEX($EW$282:$GJ$282,$GM282),"")</f>
      </c>
      <c r="GO282" t="s">
        <v>869</v>
      </c>
      <c r="GQ282">
        <f>IF($IZ282&gt;=1,INDEX($GO:$GO,$IY282+1),"")</f>
      </c>
      <c r="GR282">
        <f>IF($IZ282&gt;=2,INDEX($GO:$GO,$IY282+2),"")</f>
      </c>
      <c r="GS282">
        <f>IF($IZ282&gt;=3,INDEX($GO:$GO,$IY282+3),"")</f>
      </c>
      <c r="GT282">
        <f>IF($IZ282&gt;=4,INDEX($GO:$GO,$IY282+4),"")</f>
      </c>
      <c r="GU282">
        <f>IF($IZ282&gt;=5,INDEX($GO:$GO,$IY282+5),"")</f>
      </c>
      <c r="GV282">
        <f>IF($IZ282&gt;=6,INDEX($GO:$GO,$IY282+6),"")</f>
      </c>
      <c r="GW282">
        <f>IF($IZ282&gt;=7,INDEX($GO:$GO,$IY282+7),"")</f>
      </c>
      <c r="GX282">
        <f>IF($IZ282&gt;=8,INDEX($GO:$GO,$IY282+8),"")</f>
      </c>
      <c r="GY282">
        <f>IF($IZ282&gt;=9,INDEX($GO:$GO,$IY282+9),"")</f>
      </c>
      <c r="GZ282">
        <f>IF($IZ282&gt;=10,INDEX($GO:$GO,$IY282+10),"")</f>
      </c>
      <c r="HA282">
        <f>IF($IZ282&gt;=11,INDEX($GO:$GO,$IY282+11),"")</f>
      </c>
      <c r="HB282">
        <f>IF($IZ282&gt;=12,INDEX($GO:$GO,$IY282+12),"")</f>
      </c>
      <c r="HC282">
        <f>IF($IZ282&gt;=13,INDEX($GO:$GO,$IY282+13),"")</f>
      </c>
      <c r="HD282">
        <f>IF($IZ282&gt;=14,INDEX($GO:$GO,$IY282+14),"")</f>
      </c>
      <c r="HE282">
        <f>IF($IZ282&gt;=15,INDEX($GO:$GO,$IY282+15),"")</f>
      </c>
      <c r="HF282">
        <f>IF($IZ282&gt;=16,INDEX($GO:$GO,$IY282+16),"")</f>
      </c>
      <c r="HG282">
        <f>IF($IZ282&gt;=17,INDEX($GO:$GO,$IY282+17),"")</f>
      </c>
      <c r="HH282">
        <f>IF($IZ282&gt;=18,INDEX($GO:$GO,$IY282+18),"")</f>
      </c>
      <c r="HI282">
        <f>IF($IZ282&gt;=19,INDEX($GO:$GO,$IY282+19),"")</f>
      </c>
      <c r="HJ282">
        <f>IF($IZ282&gt;=20,INDEX($GO:$GO,$IY282+20),"")</f>
      </c>
      <c r="HK282">
        <f>IF($IZ282&gt;=21,INDEX($GO:$GO,$IY282+21),"")</f>
      </c>
      <c r="HL282">
        <f>IF($IZ282&gt;=22,INDEX($GO:$GO,$IY282+22),"")</f>
      </c>
      <c r="HM282">
        <f>IF($IZ282&gt;=23,INDEX($GO:$GO,$IY282+23),"")</f>
      </c>
      <c r="HN282">
        <f>IF($IZ282&gt;=24,INDEX($GO:$GO,$IY282+24),"")</f>
      </c>
      <c r="HO282">
        <f>IF($IZ282&gt;=25,INDEX($GO:$GO,$IY282+25),"")</f>
      </c>
      <c r="HP282">
        <f>IF($IZ282&gt;=26,INDEX($GO:$GO,$IY282+26),"")</f>
      </c>
      <c r="HQ282">
        <f>IF($IZ282&gt;=27,INDEX($GO:$GO,$IY282+27),"")</f>
      </c>
      <c r="HR282">
        <f>IF($IZ282&gt;=28,INDEX($GO:$GO,$IY282+28),"")</f>
      </c>
      <c r="HS282">
        <f>IF($IZ282&gt;=29,INDEX($GO:$GO,$IY282+29),"")</f>
      </c>
      <c r="HT282">
        <f>IF($IZ282&gt;=30,INDEX($GO:$GO,$IY282+30),"")</f>
      </c>
      <c r="HU282">
        <f>IF($IZ282&gt;=31,INDEX($GO:$GO,$IY282+31),"")</f>
      </c>
      <c r="HV282">
        <f>IF($IZ282&gt;=32,INDEX($GO:$GO,$IY282+32),"")</f>
      </c>
      <c r="HW282">
        <f>IF($IZ282&gt;=33,INDEX($GO:$GO,$IY282+33),"")</f>
      </c>
      <c r="HX282">
        <f>IF($IZ282&gt;=34,INDEX($GO:$GO,$IY282+34),"")</f>
      </c>
      <c r="HY282">
        <f>IF($IZ282&gt;=35,INDEX($GO:$GO,$IY282+35),"")</f>
      </c>
      <c r="HZ282">
        <f>IF($IZ282&gt;=36,INDEX($GO:$GO,$IY282+36),"")</f>
      </c>
      <c r="IA282">
        <f>IF($IZ282&gt;=37,INDEX($GO:$GO,$IY282+37),"")</f>
      </c>
      <c r="IB282">
        <f>IF($IZ282&gt;=38,INDEX($GO:$GO,$IY282+38),"")</f>
      </c>
      <c r="IC282">
        <f>IF($IZ282&gt;=39,INDEX($GO:$GO,$IY282+39),"")</f>
      </c>
      <c r="ID282">
        <f>IF($IZ282&gt;=40,INDEX($GO:$GO,$IY282+40),"")</f>
      </c>
      <c r="IE282">
        <f>IF($IZ282&gt;=41,INDEX($GO:$GO,$IY282+41),"")</f>
      </c>
      <c r="IF282">
        <f>IF($IZ282&gt;=42,INDEX($GO:$GO,$IY282+42),"")</f>
      </c>
      <c r="IG282">
        <f>IF($IZ282&gt;=43,INDEX($GO:$GO,$IY282+43),"")</f>
      </c>
      <c r="IH282">
        <f>IF($IZ282&gt;=44,INDEX($GO:$GO,$IY282+44),"")</f>
      </c>
      <c r="II282">
        <f>IF($IZ282&gt;=45,INDEX($GO:$GO,$IY282+45),"")</f>
      </c>
      <c r="IJ282">
        <f>IF($IZ282&gt;=46,INDEX($GO:$GO,$IY282+46),"")</f>
      </c>
      <c r="IK282">
        <f>IF($IZ282&gt;=47,INDEX($GO:$GO,$IY282+47),"")</f>
      </c>
      <c r="IL282">
        <f>IF($IZ282&gt;=48,INDEX($GO:$GO,$IY282+48),"")</f>
      </c>
      <c r="IM282">
        <f>IF($IZ282&gt;=49,INDEX($GO:$GO,$IY282+49),"")</f>
      </c>
      <c r="IN282">
        <f>IF($IZ282&gt;=50,INDEX($GO:$GO,$IY282+50),"")</f>
      </c>
      <c r="IO282">
        <f>IF($IZ282&gt;=51,INDEX($GO:$GO,$IY282+51),"")</f>
      </c>
      <c r="IP282">
        <f>IF($IZ282&gt;=52,INDEX($GO:$GO,$IY282+52),"")</f>
      </c>
      <c r="IQ282">
        <f>IF($IZ282&gt;=53,INDEX($GO:$GO,$IY282+53),"")</f>
      </c>
      <c r="IR282">
        <f>IF($IZ282&gt;=54,INDEX($GO:$GO,$IY282+54),"")</f>
      </c>
      <c r="IS282">
        <f>IF($IZ282&gt;=55,INDEX($GO:$GO,$IY282+55),"")</f>
      </c>
      <c r="IT282">
        <f>IF($IZ282&gt;=56,INDEX($GO:$GO,$IY282+56),"")</f>
      </c>
      <c r="IU282">
        <f>IF($IZ282&gt;=57,INDEX($GO:$GO,$IY282+57),"")</f>
      </c>
      <c r="IV282">
        <f>IF($IZ282&gt;=58,INDEX($GO:$GO,$IY282+58),"")</f>
      </c>
      <c r="IW282">
        <f>IF($IZ282&gt;=59,INDEX($GO:$GO,$IY282+59),"")</f>
      </c>
      <c r="IX282">
        <f>IF($IZ282&gt;=60,INDEX($GO:$GO,$IY282+60),"")</f>
      </c>
      <c r="IY282">
        <f>IFERROR(MATCH($GN282,$GO$2:$GO$827,0)+1,0)</f>
      </c>
      <c r="IZ282">
        <f>IFERROR(INDEX($GP$2:$GP$827,MATCH($GN282,$GO$2:$GO$827,0)),0)</f>
      </c>
      <c r="JA282" t="s">
        <v>23</v>
      </c>
      <c r="JB282" t="s">
        <v>23</v>
      </c>
    </row>
    <row r="283" spans="1:262" x14ac:dyDescent="0.25">
      <c r="F283" s="1"/>
      <c r="G283" s="1"/>
      <c r="H283" s="1"/>
      <c r="I283" s="1"/>
      <c r="J283" s="1">
        <f>IFERROR(IF(FIND(" - ",$F283)&gt;0,MID($F283,FIND(" - ",$F283)+3,LEN($F283)),""),"")</f>
      </c>
      <c r="L283" s="1"/>
      <c r="N283" t="s">
        <v>23</v>
      </c>
      <c r="P283">
        <f>IF(OR($N283="",$O283=""),"",IFERROR($N283/$O283,0))</f>
      </c>
      <c r="Q283">
        <f>IF($N283="","",
IF($G283="","",
IF(ISNUMBER(SEARCH("exempt",LOWER($G283))),0,
$N283*(VALUE(SUBSTITUTE($G283,"%",""))/100))))</f>
      </c>
      <c r="W283">
        <f>IF($N283="","",
SUM($N283,$Q283,$U283,$R283,$T283)-
IF($V283="",0,VALUE($V283)))</f>
      </c>
      <c r="AE283" t="s">
        <v>1112</v>
      </c>
      <c r="AJ283" t="s">
        <v>1113</v>
      </c>
      <c r="AM283">
        <f>IFERROR(LEFT($F283,FIND(" - ",$F283)-1),$F283)</f>
      </c>
      <c r="AP283">
        <f>IF($CE283&gt;=1,INDEX($AN:$AN,$CD283+1),"")</f>
      </c>
      <c r="AQ283">
        <f>IF($CE283&gt;=2,INDEX($AN:$AN,$CD283+2),"")</f>
      </c>
      <c r="AR283">
        <f>IF($CE283&gt;=3,INDEX($AN:$AN,$CD283+3),"")</f>
      </c>
      <c r="AS283">
        <f>IF($CE283&gt;=4,INDEX($AN:$AN,$CD283+4),"")</f>
      </c>
      <c r="AT283">
        <f>IF($CE283&gt;=5,INDEX($AN:$AN,$CD283+5),"")</f>
      </c>
      <c r="AU283">
        <f>IF($CE283&gt;=6,INDEX($AN:$AN,$CD283+6),"")</f>
      </c>
      <c r="AV283">
        <f>IF($CE283&gt;=7,INDEX($AN:$AN,$CD283+7),"")</f>
      </c>
      <c r="AW283">
        <f>IF($CE283&gt;=8,INDEX($AN:$AN,$CD283+8),"")</f>
      </c>
      <c r="AX283">
        <f>IF($CE283&gt;=9,INDEX($AN:$AN,$CD283+9),"")</f>
      </c>
      <c r="AY283">
        <f>IF($CE283&gt;=10,INDEX($AN:$AN,$CD283+10),"")</f>
      </c>
      <c r="AZ283">
        <f>IF($CE283&gt;=11,INDEX($AN:$AN,$CD283+11),"")</f>
      </c>
      <c r="BA283">
        <f>IF($CE283&gt;=12,INDEX($AN:$AN,$CD283+12),"")</f>
      </c>
      <c r="BB283">
        <f>IF($CE283&gt;=13,INDEX($AN:$AN,$CD283+13),"")</f>
      </c>
      <c r="BC283">
        <f>IF($CE283&gt;=14,INDEX($AN:$AN,$CD283+14),"")</f>
      </c>
      <c r="BD283">
        <f>IF($CE283&gt;=15,INDEX($AN:$AN,$CD283+15),"")</f>
      </c>
      <c r="BE283">
        <f>IF($CE283&gt;=16,INDEX($AN:$AN,$CD283+16),"")</f>
      </c>
      <c r="BF283">
        <f>IF($CE283&gt;=17,INDEX($AN:$AN,$CD283+17),"")</f>
      </c>
      <c r="BG283">
        <f>IF($CE283&gt;=18,INDEX($AN:$AN,$CD283+18),"")</f>
      </c>
      <c r="BH283">
        <f>IF($CE283&gt;=19,INDEX($AN:$AN,$CD283+19),"")</f>
      </c>
      <c r="BI283">
        <f>IF($CE283&gt;=20,INDEX($AN:$AN,$CD283+20),"")</f>
      </c>
      <c r="BJ283">
        <f>IF($CE283&gt;=21,INDEX($AN:$AN,$CD283+21),"")</f>
      </c>
      <c r="BK283">
        <f>IF($CE283&gt;=22,INDEX($AN:$AN,$CD283+22),"")</f>
      </c>
      <c r="BL283">
        <f>IF($CE283&gt;=23,INDEX($AN:$AN,$CD283+23),"")</f>
      </c>
      <c r="BM283">
        <f>IF($CE283&gt;=24,INDEX($AN:$AN,$CD283+24),"")</f>
      </c>
      <c r="BN283">
        <f>IF($CE283&gt;=25,INDEX($AN:$AN,$CD283+25),"")</f>
      </c>
      <c r="BO283">
        <f>IF($CE283&gt;=26,INDEX($AN:$AN,$CD283+26),"")</f>
      </c>
      <c r="BP283">
        <f>IF($CE283&gt;=27,INDEX($AN:$AN,$CD283+27),"")</f>
      </c>
      <c r="BQ283">
        <f>IF($CE283&gt;=28,INDEX($AN:$AN,$CD283+28),"")</f>
      </c>
      <c r="BR283">
        <f>IF($CE283&gt;=29,INDEX($AN:$AN,$CD283+29),"")</f>
      </c>
      <c r="BS283">
        <f>IF($CE283&gt;=30,INDEX($AN:$AN,$CD283+30),"")</f>
      </c>
      <c r="BT283">
        <f>IF($CE283&gt;=31,INDEX($AN:$AN,$CD283+31),"")</f>
      </c>
      <c r="BU283">
        <f>IF($CE283&gt;=32,INDEX($AN:$AN,$CD283+32),"")</f>
      </c>
      <c r="BV283">
        <f>IF($CE283&gt;=33,INDEX($AN:$AN,$CD283+33),"")</f>
      </c>
      <c r="BW283">
        <f>IF($CE283&gt;=34,INDEX($AN:$AN,$CD283+34),"")</f>
      </c>
      <c r="BX283">
        <f>IF($CE283&gt;=35,INDEX($AN:$AN,$CD283+35),"")</f>
      </c>
      <c r="BY283">
        <f>IF($CE283&gt;=36,INDEX($AN:$AN,$CD283+36),"")</f>
      </c>
      <c r="BZ283">
        <f>IF($CE283&gt;=37,INDEX($AN:$AN,$CD283+37),"")</f>
      </c>
      <c r="CA283">
        <f>IF($CE283&gt;=38,INDEX($AN:$AN,$CD283+38),"")</f>
      </c>
      <c r="CB283">
        <f>IF($CE283&gt;=39,INDEX($AN:$AN,$CD283+39),"")</f>
      </c>
      <c r="CC283">
        <f>IF($CE283&gt;=40,INDEX($AN:$AN,$CD283+40),"")</f>
      </c>
      <c r="CD283">
        <f>IFERROR(MATCH($AM283,$AN$2:$AN$133,0)+1,0)</f>
      </c>
      <c r="CE283">
        <f>IFERROR(INDEX($AO$2:$AO$133,MATCH($AM283,$AN$2:$AN$133,0)),0)</f>
      </c>
      <c r="CF283">
        <f>IFERROR(LEFT($K283,FIND(" - ",$K283)-1),$K283)</f>
      </c>
      <c r="CG283" t="s">
        <v>118</v>
      </c>
      <c r="CI283">
        <f>IF($DD283&gt;=1,INDEX($CG:$CG,$DC283+1),"")</f>
      </c>
      <c r="CJ283">
        <f>IF($DD283&gt;=2,INDEX($CG:$CG,$DC283+2),"")</f>
      </c>
      <c r="CK283">
        <f>IF($DD283&gt;=3,INDEX($CG:$CG,$DC283+3),"")</f>
      </c>
      <c r="CL283">
        <f>IF($DD283&gt;=4,INDEX($CG:$CG,$DC283+4),"")</f>
      </c>
      <c r="CM283">
        <f>IF($DD283&gt;=5,INDEX($CG:$CG,$DC283+5),"")</f>
      </c>
      <c r="CN283">
        <f>IF($DD283&gt;=6,INDEX($CG:$CG,$DC283+6),"")</f>
      </c>
      <c r="CO283">
        <f>IF($DD283&gt;=7,INDEX($CG:$CG,$DC283+7),"")</f>
      </c>
      <c r="CP283">
        <f>IF($DD283&gt;=8,INDEX($CG:$CG,$DC283+8),"")</f>
      </c>
      <c r="CQ283">
        <f>IF($DD283&gt;=9,INDEX($CG:$CG,$DC283+9),"")</f>
      </c>
      <c r="CR283">
        <f>IF($DD283&gt;=10,INDEX($CG:$CG,$DC283+10),"")</f>
      </c>
      <c r="CS283">
        <f>IF($DD283&gt;=11,INDEX($CG:$CG,$DC283+11),"")</f>
      </c>
      <c r="CT283">
        <f>IF($DD283&gt;=12,INDEX($CG:$CG,$DC283+12),"")</f>
      </c>
      <c r="CU283">
        <f>IF($DD283&gt;=13,INDEX($CG:$CG,$DC283+13),"")</f>
      </c>
      <c r="CV283">
        <f>IF($DD283&gt;=14,INDEX($CG:$CG,$DC283+14),"")</f>
      </c>
      <c r="CW283">
        <f>IF($DD283&gt;=15,INDEX($CG:$CG,$DC283+15),"")</f>
      </c>
      <c r="CX283">
        <f>IF($DD283&gt;=16,INDEX($CG:$CG,$DC283+16),"")</f>
      </c>
      <c r="CY283">
        <f>IF($DD283&gt;=17,INDEX($CG:$CG,$DC283+17),"")</f>
      </c>
      <c r="CZ283">
        <f>IF($DD283&gt;=18,INDEX($CG:$CG,$DC283+18),"")</f>
      </c>
      <c r="DA283">
        <f>IF($DD283&gt;=19,INDEX($CG:$CG,$DC283+19),"")</f>
      </c>
      <c r="DB283">
        <f>IF($DD283&gt;=20,INDEX($CG:$CG,$DC283+20),"")</f>
      </c>
      <c r="DC283">
        <f>IFERROR(MATCH($CF283,$CG$2:$CG$1558,0)+1,0)</f>
      </c>
      <c r="DD283">
        <f>IFERROR(INDEX($CH$2:$CH$1558,MATCH($CF283,$CG$2:$CG$1558,0)),0)</f>
      </c>
      <c r="DE283">
        <f>IFERROR(INDEX($AL:$AL,MATCH($G283,$AK:$AK,0))&amp;"","")</f>
      </c>
      <c r="DI283">
        <f>IF($GL283&gt;=1,INDEX($DF:$DF,$GK283+1),"")</f>
      </c>
      <c r="DJ283">
        <f>IF($GL283&gt;=2,INDEX($DF:$DF,$GK283+2),"")</f>
      </c>
      <c r="DK283">
        <f>IF($GL283&gt;=3,INDEX($DF:$DF,$GK283+3),"")</f>
      </c>
      <c r="DL283">
        <f>IF($GL283&gt;=4,INDEX($DF:$DF,$GK283+4),"")</f>
      </c>
      <c r="DM283">
        <f>IF($GL283&gt;=5,INDEX($DF:$DF,$GK283+5),"")</f>
      </c>
      <c r="DN283">
        <f>IF($GL283&gt;=6,INDEX($DF:$DF,$GK283+6),"")</f>
      </c>
      <c r="DO283">
        <f>IF($GL283&gt;=7,INDEX($DF:$DF,$GK283+7),"")</f>
      </c>
      <c r="DP283">
        <f>IF($GL283&gt;=8,INDEX($DF:$DF,$GK283+8),"")</f>
      </c>
      <c r="DQ283">
        <f>IF($GL283&gt;=9,INDEX($DF:$DF,$GK283+9),"")</f>
      </c>
      <c r="DR283">
        <f>IF($GL283&gt;=10,INDEX($DF:$DF,$GK283+10),"")</f>
      </c>
      <c r="DS283">
        <f>IF($GL283&gt;=11,INDEX($DF:$DF,$GK283+11),"")</f>
      </c>
      <c r="DT283">
        <f>IF($GL283&gt;=12,INDEX($DF:$DF,$GK283+12),"")</f>
      </c>
      <c r="DU283">
        <f>IF($GL283&gt;=13,INDEX($DF:$DF,$GK283+13),"")</f>
      </c>
      <c r="DV283">
        <f>IF($GL283&gt;=14,INDEX($DF:$DF,$GK283+14),"")</f>
      </c>
      <c r="DW283">
        <f>IF($GL283&gt;=15,INDEX($DF:$DF,$GK283+15),"")</f>
      </c>
      <c r="DX283">
        <f>IF($GL283&gt;=16,INDEX($DF:$DF,$GK283+16),"")</f>
      </c>
      <c r="DY283">
        <f>IF($GL283&gt;=17,INDEX($DF:$DF,$GK283+17),"")</f>
      </c>
      <c r="DZ283">
        <f>IF($GL283&gt;=18,INDEX($DF:$DF,$GK283+18),"")</f>
      </c>
      <c r="EA283">
        <f>IF($GL283&gt;=19,INDEX($DF:$DF,$GK283+19),"")</f>
      </c>
      <c r="EB283">
        <f>IF($GL283&gt;=20,INDEX($DF:$DF,$GK283+20),"")</f>
      </c>
      <c r="EC283">
        <f>IF($GL283&gt;=21,INDEX($DF:$DF,$GK283+21),"")</f>
      </c>
      <c r="ED283">
        <f>IF($GL283&gt;=22,INDEX($DF:$DF,$GK283+22),"")</f>
      </c>
      <c r="EE283">
        <f>IF($GL283&gt;=23,INDEX($DF:$DF,$GK283+23),"")</f>
      </c>
      <c r="EF283">
        <f>IF($GL283&gt;=24,INDEX($DF:$DF,$GK283+24),"")</f>
      </c>
      <c r="EG283">
        <f>IF($GL283&gt;=25,INDEX($DF:$DF,$GK283+25),"")</f>
      </c>
      <c r="EH283">
        <f>IF($GL283&gt;=26,INDEX($DF:$DF,$GK283+26),"")</f>
      </c>
      <c r="EI283">
        <f>IF($GL283&gt;=27,INDEX($DF:$DF,$GK283+27),"")</f>
      </c>
      <c r="EJ283">
        <f>IF($GL283&gt;=28,INDEX($DF:$DF,$GK283+28),"")</f>
      </c>
      <c r="EK283">
        <f>IF($GL283&gt;=29,INDEX($DF:$DF,$GK283+29),"")</f>
      </c>
      <c r="EL283">
        <f>IF($GL283&gt;=30,INDEX($DF:$DF,$GK283+30),"")</f>
      </c>
      <c r="EM283">
        <f>IF($GL283&gt;=31,INDEX($DF:$DF,$GK283+31),"")</f>
      </c>
      <c r="EN283">
        <f>IF($GL283&gt;=32,INDEX($DF:$DF,$GK283+32),"")</f>
      </c>
      <c r="EO283">
        <f>IF($GL283&gt;=33,INDEX($DF:$DF,$GK283+33),"")</f>
      </c>
      <c r="EP283">
        <f>IF($GL283&gt;=34,INDEX($DF:$DF,$GK283+34),"")</f>
      </c>
      <c r="EQ283">
        <f>IF($GL283&gt;=35,INDEX($DF:$DF,$GK283+35),"")</f>
      </c>
      <c r="ER283">
        <f>IF($GL283&gt;=36,INDEX($DF:$DF,$GK283+36),"")</f>
      </c>
      <c r="ES283">
        <f>IF($GL283&gt;=37,INDEX($DF:$DF,$GK283+37),"")</f>
      </c>
      <c r="ET283">
        <f>IF($GL283&gt;=38,INDEX($DF:$DF,$GK283+38),"")</f>
      </c>
      <c r="EU283">
        <f>IF($GL283&gt;=39,INDEX($DF:$DF,$GK283+39),"")</f>
      </c>
      <c r="EV283">
        <f>IF($GL283&gt;=40,INDEX($DF:$DF,$GK283+40),"")</f>
      </c>
      <c r="EW283">
        <f>IF($GL283&gt;=1,INDEX($DG:$DG,$GK283+1),"")</f>
      </c>
      <c r="EX283">
        <f>IF($GL283&gt;=2,INDEX($DG:$DG,$GK283+2),"")</f>
      </c>
      <c r="EY283">
        <f>IF($GL283&gt;=3,INDEX($DG:$DG,$GK283+3),"")</f>
      </c>
      <c r="EZ283">
        <f>IF($GL283&gt;=4,INDEX($DG:$DG,$GK283+4),"")</f>
      </c>
      <c r="FA283">
        <f>IF($GL283&gt;=5,INDEX($DG:$DG,$GK283+5),"")</f>
      </c>
      <c r="FB283">
        <f>IF($GL283&gt;=6,INDEX($DG:$DG,$GK283+6),"")</f>
      </c>
      <c r="FC283">
        <f>IF($GL283&gt;=7,INDEX($DG:$DG,$GK283+7),"")</f>
      </c>
      <c r="FD283">
        <f>IF($GL283&gt;=8,INDEX($DG:$DG,$GK283+8),"")</f>
      </c>
      <c r="FE283">
        <f>IF($GL283&gt;=9,INDEX($DG:$DG,$GK283+9),"")</f>
      </c>
      <c r="FF283">
        <f>IF($GL283&gt;=10,INDEX($DG:$DG,$GK283+10),"")</f>
      </c>
      <c r="FG283">
        <f>IF($GL283&gt;=11,INDEX($DG:$DG,$GK283+11),"")</f>
      </c>
      <c r="FH283">
        <f>IF($GL283&gt;=12,INDEX($DG:$DG,$GK283+12),"")</f>
      </c>
      <c r="FI283">
        <f>IF($GL283&gt;=13,INDEX($DG:$DG,$GK283+13),"")</f>
      </c>
      <c r="FJ283">
        <f>IF($GL283&gt;=14,INDEX($DG:$DG,$GK283+14),"")</f>
      </c>
      <c r="FK283">
        <f>IF($GL283&gt;=15,INDEX($DG:$DG,$GK283+15),"")</f>
      </c>
      <c r="FL283">
        <f>IF($GL283&gt;=16,INDEX($DG:$DG,$GK283+16),"")</f>
      </c>
      <c r="FM283">
        <f>IF($GL283&gt;=17,INDEX($DG:$DG,$GK283+17),"")</f>
      </c>
      <c r="FN283">
        <f>IF($GL283&gt;=18,INDEX($DG:$DG,$GK283+18),"")</f>
      </c>
      <c r="FO283">
        <f>IF($GL283&gt;=19,INDEX($DG:$DG,$GK283+19),"")</f>
      </c>
      <c r="FP283">
        <f>IF($GL283&gt;=20,INDEX($DG:$DG,$GK283+20),"")</f>
      </c>
      <c r="FQ283">
        <f>IF($GL283&gt;=21,INDEX($DG:$DG,$GK283+21),"")</f>
      </c>
      <c r="FR283">
        <f>IF($GL283&gt;=22,INDEX($DG:$DG,$GK283+22),"")</f>
      </c>
      <c r="FS283">
        <f>IF($GL283&gt;=23,INDEX($DG:$DG,$GK283+23),"")</f>
      </c>
      <c r="FT283">
        <f>IF($GL283&gt;=24,INDEX($DG:$DG,$GK283+24),"")</f>
      </c>
      <c r="FU283">
        <f>IF($GL283&gt;=25,INDEX($DG:$DG,$GK283+25),"")</f>
      </c>
      <c r="FV283">
        <f>IF($GL283&gt;=26,INDEX($DG:$DG,$GK283+26),"")</f>
      </c>
      <c r="FW283">
        <f>IF($GL283&gt;=27,INDEX($DG:$DG,$GK283+27),"")</f>
      </c>
      <c r="FX283">
        <f>IF($GL283&gt;=28,INDEX($DG:$DG,$GK283+28),"")</f>
      </c>
      <c r="FY283">
        <f>IF($GL283&gt;=29,INDEX($DG:$DG,$GK283+29),"")</f>
      </c>
      <c r="FZ283">
        <f>IF($GL283&gt;=30,INDEX($DG:$DG,$GK283+30),"")</f>
      </c>
      <c r="GA283">
        <f>IF($GL283&gt;=31,INDEX($DG:$DG,$GK283+31),"")</f>
      </c>
      <c r="GB283">
        <f>IF($GL283&gt;=32,INDEX($DG:$DG,$GK283+32),"")</f>
      </c>
      <c r="GC283">
        <f>IF($GL283&gt;=33,INDEX($DG:$DG,$GK283+33),"")</f>
      </c>
      <c r="GD283">
        <f>IF($GL283&gt;=34,INDEX($DG:$DG,$GK283+34),"")</f>
      </c>
      <c r="GE283">
        <f>IF($GL283&gt;=35,INDEX($DG:$DG,$GK283+35),"")</f>
      </c>
      <c r="GF283">
        <f>IF($GL283&gt;=36,INDEX($DG:$DG,$GK283+36),"")</f>
      </c>
      <c r="GG283">
        <f>IF($GL283&gt;=37,INDEX($DG:$DG,$GK283+37),"")</f>
      </c>
      <c r="GH283">
        <f>IF($GL283&gt;=38,INDEX($DG:$DG,$GK283+38),"")</f>
      </c>
      <c r="GI283">
        <f>IF($GL283&gt;=39,INDEX($DG:$DG,$GK283+39),"")</f>
      </c>
      <c r="GJ283">
        <f>IF($GL283&gt;=40,INDEX($DG:$DG,$GK283+40),"")</f>
      </c>
      <c r="GK283">
        <f>IFERROR(MATCH($DE283,$DF$2:$DF$166,0)+1,0)</f>
      </c>
      <c r="GL283">
        <f>IFERROR(INDEX($DH$2:$DH$166,MATCH($DE283,$DF$2:$DF$166,0)),0)</f>
      </c>
      <c r="GM283">
        <f>IFERROR(MATCH($H283,$DI$283:$EV$283,0),0)</f>
      </c>
      <c r="GN283">
        <f>IF($GM283&gt;0,INDEX($EW$283:$GJ$283,$GM283),"")</f>
      </c>
      <c r="GO283" t="s">
        <v>871</v>
      </c>
      <c r="GQ283">
        <f>IF($IZ283&gt;=1,INDEX($GO:$GO,$IY283+1),"")</f>
      </c>
      <c r="GR283">
        <f>IF($IZ283&gt;=2,INDEX($GO:$GO,$IY283+2),"")</f>
      </c>
      <c r="GS283">
        <f>IF($IZ283&gt;=3,INDEX($GO:$GO,$IY283+3),"")</f>
      </c>
      <c r="GT283">
        <f>IF($IZ283&gt;=4,INDEX($GO:$GO,$IY283+4),"")</f>
      </c>
      <c r="GU283">
        <f>IF($IZ283&gt;=5,INDEX($GO:$GO,$IY283+5),"")</f>
      </c>
      <c r="GV283">
        <f>IF($IZ283&gt;=6,INDEX($GO:$GO,$IY283+6),"")</f>
      </c>
      <c r="GW283">
        <f>IF($IZ283&gt;=7,INDEX($GO:$GO,$IY283+7),"")</f>
      </c>
      <c r="GX283">
        <f>IF($IZ283&gt;=8,INDEX($GO:$GO,$IY283+8),"")</f>
      </c>
      <c r="GY283">
        <f>IF($IZ283&gt;=9,INDEX($GO:$GO,$IY283+9),"")</f>
      </c>
      <c r="GZ283">
        <f>IF($IZ283&gt;=10,INDEX($GO:$GO,$IY283+10),"")</f>
      </c>
      <c r="HA283">
        <f>IF($IZ283&gt;=11,INDEX($GO:$GO,$IY283+11),"")</f>
      </c>
      <c r="HB283">
        <f>IF($IZ283&gt;=12,INDEX($GO:$GO,$IY283+12),"")</f>
      </c>
      <c r="HC283">
        <f>IF($IZ283&gt;=13,INDEX($GO:$GO,$IY283+13),"")</f>
      </c>
      <c r="HD283">
        <f>IF($IZ283&gt;=14,INDEX($GO:$GO,$IY283+14),"")</f>
      </c>
      <c r="HE283">
        <f>IF($IZ283&gt;=15,INDEX($GO:$GO,$IY283+15),"")</f>
      </c>
      <c r="HF283">
        <f>IF($IZ283&gt;=16,INDEX($GO:$GO,$IY283+16),"")</f>
      </c>
      <c r="HG283">
        <f>IF($IZ283&gt;=17,INDEX($GO:$GO,$IY283+17),"")</f>
      </c>
      <c r="HH283">
        <f>IF($IZ283&gt;=18,INDEX($GO:$GO,$IY283+18),"")</f>
      </c>
      <c r="HI283">
        <f>IF($IZ283&gt;=19,INDEX($GO:$GO,$IY283+19),"")</f>
      </c>
      <c r="HJ283">
        <f>IF($IZ283&gt;=20,INDEX($GO:$GO,$IY283+20),"")</f>
      </c>
      <c r="HK283">
        <f>IF($IZ283&gt;=21,INDEX($GO:$GO,$IY283+21),"")</f>
      </c>
      <c r="HL283">
        <f>IF($IZ283&gt;=22,INDEX($GO:$GO,$IY283+22),"")</f>
      </c>
      <c r="HM283">
        <f>IF($IZ283&gt;=23,INDEX($GO:$GO,$IY283+23),"")</f>
      </c>
      <c r="HN283">
        <f>IF($IZ283&gt;=24,INDEX($GO:$GO,$IY283+24),"")</f>
      </c>
      <c r="HO283">
        <f>IF($IZ283&gt;=25,INDEX($GO:$GO,$IY283+25),"")</f>
      </c>
      <c r="HP283">
        <f>IF($IZ283&gt;=26,INDEX($GO:$GO,$IY283+26),"")</f>
      </c>
      <c r="HQ283">
        <f>IF($IZ283&gt;=27,INDEX($GO:$GO,$IY283+27),"")</f>
      </c>
      <c r="HR283">
        <f>IF($IZ283&gt;=28,INDEX($GO:$GO,$IY283+28),"")</f>
      </c>
      <c r="HS283">
        <f>IF($IZ283&gt;=29,INDEX($GO:$GO,$IY283+29),"")</f>
      </c>
      <c r="HT283">
        <f>IF($IZ283&gt;=30,INDEX($GO:$GO,$IY283+30),"")</f>
      </c>
      <c r="HU283">
        <f>IF($IZ283&gt;=31,INDEX($GO:$GO,$IY283+31),"")</f>
      </c>
      <c r="HV283">
        <f>IF($IZ283&gt;=32,INDEX($GO:$GO,$IY283+32),"")</f>
      </c>
      <c r="HW283">
        <f>IF($IZ283&gt;=33,INDEX($GO:$GO,$IY283+33),"")</f>
      </c>
      <c r="HX283">
        <f>IF($IZ283&gt;=34,INDEX($GO:$GO,$IY283+34),"")</f>
      </c>
      <c r="HY283">
        <f>IF($IZ283&gt;=35,INDEX($GO:$GO,$IY283+35),"")</f>
      </c>
      <c r="HZ283">
        <f>IF($IZ283&gt;=36,INDEX($GO:$GO,$IY283+36),"")</f>
      </c>
      <c r="IA283">
        <f>IF($IZ283&gt;=37,INDEX($GO:$GO,$IY283+37),"")</f>
      </c>
      <c r="IB283">
        <f>IF($IZ283&gt;=38,INDEX($GO:$GO,$IY283+38),"")</f>
      </c>
      <c r="IC283">
        <f>IF($IZ283&gt;=39,INDEX($GO:$GO,$IY283+39),"")</f>
      </c>
      <c r="ID283">
        <f>IF($IZ283&gt;=40,INDEX($GO:$GO,$IY283+40),"")</f>
      </c>
      <c r="IE283">
        <f>IF($IZ283&gt;=41,INDEX($GO:$GO,$IY283+41),"")</f>
      </c>
      <c r="IF283">
        <f>IF($IZ283&gt;=42,INDEX($GO:$GO,$IY283+42),"")</f>
      </c>
      <c r="IG283">
        <f>IF($IZ283&gt;=43,INDEX($GO:$GO,$IY283+43),"")</f>
      </c>
      <c r="IH283">
        <f>IF($IZ283&gt;=44,INDEX($GO:$GO,$IY283+44),"")</f>
      </c>
      <c r="II283">
        <f>IF($IZ283&gt;=45,INDEX($GO:$GO,$IY283+45),"")</f>
      </c>
      <c r="IJ283">
        <f>IF($IZ283&gt;=46,INDEX($GO:$GO,$IY283+46),"")</f>
      </c>
      <c r="IK283">
        <f>IF($IZ283&gt;=47,INDEX($GO:$GO,$IY283+47),"")</f>
      </c>
      <c r="IL283">
        <f>IF($IZ283&gt;=48,INDEX($GO:$GO,$IY283+48),"")</f>
      </c>
      <c r="IM283">
        <f>IF($IZ283&gt;=49,INDEX($GO:$GO,$IY283+49),"")</f>
      </c>
      <c r="IN283">
        <f>IF($IZ283&gt;=50,INDEX($GO:$GO,$IY283+50),"")</f>
      </c>
      <c r="IO283">
        <f>IF($IZ283&gt;=51,INDEX($GO:$GO,$IY283+51),"")</f>
      </c>
      <c r="IP283">
        <f>IF($IZ283&gt;=52,INDEX($GO:$GO,$IY283+52),"")</f>
      </c>
      <c r="IQ283">
        <f>IF($IZ283&gt;=53,INDEX($GO:$GO,$IY283+53),"")</f>
      </c>
      <c r="IR283">
        <f>IF($IZ283&gt;=54,INDEX($GO:$GO,$IY283+54),"")</f>
      </c>
      <c r="IS283">
        <f>IF($IZ283&gt;=55,INDEX($GO:$GO,$IY283+55),"")</f>
      </c>
      <c r="IT283">
        <f>IF($IZ283&gt;=56,INDEX($GO:$GO,$IY283+56),"")</f>
      </c>
      <c r="IU283">
        <f>IF($IZ283&gt;=57,INDEX($GO:$GO,$IY283+57),"")</f>
      </c>
      <c r="IV283">
        <f>IF($IZ283&gt;=58,INDEX($GO:$GO,$IY283+58),"")</f>
      </c>
      <c r="IW283">
        <f>IF($IZ283&gt;=59,INDEX($GO:$GO,$IY283+59),"")</f>
      </c>
      <c r="IX283">
        <f>IF($IZ283&gt;=60,INDEX($GO:$GO,$IY283+60),"")</f>
      </c>
      <c r="IY283">
        <f>IFERROR(MATCH($GN283,$GO$2:$GO$827,0)+1,0)</f>
      </c>
      <c r="IZ283">
        <f>IFERROR(INDEX($GP$2:$GP$827,MATCH($GN283,$GO$2:$GO$827,0)),0)</f>
      </c>
      <c r="JA283" t="s">
        <v>23</v>
      </c>
      <c r="JB283" t="s">
        <v>23</v>
      </c>
    </row>
    <row r="284" spans="1:262" x14ac:dyDescent="0.25">
      <c r="F284" s="1"/>
      <c r="G284" s="1"/>
      <c r="H284" s="1"/>
      <c r="I284" s="1"/>
      <c r="J284" s="1">
        <f>IFERROR(IF(FIND(" - ",$F284)&gt;0,MID($F284,FIND(" - ",$F284)+3,LEN($F284)),""),"")</f>
      </c>
      <c r="L284" s="1"/>
      <c r="N284" t="s">
        <v>23</v>
      </c>
      <c r="P284">
        <f>IF(OR($N284="",$O284=""),"",IFERROR($N284/$O284,0))</f>
      </c>
      <c r="Q284">
        <f>IF($N284="","",
IF($G284="","",
IF(ISNUMBER(SEARCH("exempt",LOWER($G284))),0,
$N284*(VALUE(SUBSTITUTE($G284,"%",""))/100))))</f>
      </c>
      <c r="W284">
        <f>IF($N284="","",
SUM($N284,$Q284,$U284,$R284,$T284)-
IF($V284="",0,VALUE($V284)))</f>
      </c>
      <c r="AE284" t="s">
        <v>1114</v>
      </c>
      <c r="AJ284" t="s">
        <v>1115</v>
      </c>
      <c r="AM284">
        <f>IFERROR(LEFT($F284,FIND(" - ",$F284)-1),$F284)</f>
      </c>
      <c r="AP284">
        <f>IF($CE284&gt;=1,INDEX($AN:$AN,$CD284+1),"")</f>
      </c>
      <c r="AQ284">
        <f>IF($CE284&gt;=2,INDEX($AN:$AN,$CD284+2),"")</f>
      </c>
      <c r="AR284">
        <f>IF($CE284&gt;=3,INDEX($AN:$AN,$CD284+3),"")</f>
      </c>
      <c r="AS284">
        <f>IF($CE284&gt;=4,INDEX($AN:$AN,$CD284+4),"")</f>
      </c>
      <c r="AT284">
        <f>IF($CE284&gt;=5,INDEX($AN:$AN,$CD284+5),"")</f>
      </c>
      <c r="AU284">
        <f>IF($CE284&gt;=6,INDEX($AN:$AN,$CD284+6),"")</f>
      </c>
      <c r="AV284">
        <f>IF($CE284&gt;=7,INDEX($AN:$AN,$CD284+7),"")</f>
      </c>
      <c r="AW284">
        <f>IF($CE284&gt;=8,INDEX($AN:$AN,$CD284+8),"")</f>
      </c>
      <c r="AX284">
        <f>IF($CE284&gt;=9,INDEX($AN:$AN,$CD284+9),"")</f>
      </c>
      <c r="AY284">
        <f>IF($CE284&gt;=10,INDEX($AN:$AN,$CD284+10),"")</f>
      </c>
      <c r="AZ284">
        <f>IF($CE284&gt;=11,INDEX($AN:$AN,$CD284+11),"")</f>
      </c>
      <c r="BA284">
        <f>IF($CE284&gt;=12,INDEX($AN:$AN,$CD284+12),"")</f>
      </c>
      <c r="BB284">
        <f>IF($CE284&gt;=13,INDEX($AN:$AN,$CD284+13),"")</f>
      </c>
      <c r="BC284">
        <f>IF($CE284&gt;=14,INDEX($AN:$AN,$CD284+14),"")</f>
      </c>
      <c r="BD284">
        <f>IF($CE284&gt;=15,INDEX($AN:$AN,$CD284+15),"")</f>
      </c>
      <c r="BE284">
        <f>IF($CE284&gt;=16,INDEX($AN:$AN,$CD284+16),"")</f>
      </c>
      <c r="BF284">
        <f>IF($CE284&gt;=17,INDEX($AN:$AN,$CD284+17),"")</f>
      </c>
      <c r="BG284">
        <f>IF($CE284&gt;=18,INDEX($AN:$AN,$CD284+18),"")</f>
      </c>
      <c r="BH284">
        <f>IF($CE284&gt;=19,INDEX($AN:$AN,$CD284+19),"")</f>
      </c>
      <c r="BI284">
        <f>IF($CE284&gt;=20,INDEX($AN:$AN,$CD284+20),"")</f>
      </c>
      <c r="BJ284">
        <f>IF($CE284&gt;=21,INDEX($AN:$AN,$CD284+21),"")</f>
      </c>
      <c r="BK284">
        <f>IF($CE284&gt;=22,INDEX($AN:$AN,$CD284+22),"")</f>
      </c>
      <c r="BL284">
        <f>IF($CE284&gt;=23,INDEX($AN:$AN,$CD284+23),"")</f>
      </c>
      <c r="BM284">
        <f>IF($CE284&gt;=24,INDEX($AN:$AN,$CD284+24),"")</f>
      </c>
      <c r="BN284">
        <f>IF($CE284&gt;=25,INDEX($AN:$AN,$CD284+25),"")</f>
      </c>
      <c r="BO284">
        <f>IF($CE284&gt;=26,INDEX($AN:$AN,$CD284+26),"")</f>
      </c>
      <c r="BP284">
        <f>IF($CE284&gt;=27,INDEX($AN:$AN,$CD284+27),"")</f>
      </c>
      <c r="BQ284">
        <f>IF($CE284&gt;=28,INDEX($AN:$AN,$CD284+28),"")</f>
      </c>
      <c r="BR284">
        <f>IF($CE284&gt;=29,INDEX($AN:$AN,$CD284+29),"")</f>
      </c>
      <c r="BS284">
        <f>IF($CE284&gt;=30,INDEX($AN:$AN,$CD284+30),"")</f>
      </c>
      <c r="BT284">
        <f>IF($CE284&gt;=31,INDEX($AN:$AN,$CD284+31),"")</f>
      </c>
      <c r="BU284">
        <f>IF($CE284&gt;=32,INDEX($AN:$AN,$CD284+32),"")</f>
      </c>
      <c r="BV284">
        <f>IF($CE284&gt;=33,INDEX($AN:$AN,$CD284+33),"")</f>
      </c>
      <c r="BW284">
        <f>IF($CE284&gt;=34,INDEX($AN:$AN,$CD284+34),"")</f>
      </c>
      <c r="BX284">
        <f>IF($CE284&gt;=35,INDEX($AN:$AN,$CD284+35),"")</f>
      </c>
      <c r="BY284">
        <f>IF($CE284&gt;=36,INDEX($AN:$AN,$CD284+36),"")</f>
      </c>
      <c r="BZ284">
        <f>IF($CE284&gt;=37,INDEX($AN:$AN,$CD284+37),"")</f>
      </c>
      <c r="CA284">
        <f>IF($CE284&gt;=38,INDEX($AN:$AN,$CD284+38),"")</f>
      </c>
      <c r="CB284">
        <f>IF($CE284&gt;=39,INDEX($AN:$AN,$CD284+39),"")</f>
      </c>
      <c r="CC284">
        <f>IF($CE284&gt;=40,INDEX($AN:$AN,$CD284+40),"")</f>
      </c>
      <c r="CD284">
        <f>IFERROR(MATCH($AM284,$AN$2:$AN$133,0)+1,0)</f>
      </c>
      <c r="CE284">
        <f>IFERROR(INDEX($AO$2:$AO$133,MATCH($AM284,$AN$2:$AN$133,0)),0)</f>
      </c>
      <c r="CF284">
        <f>IFERROR(LEFT($K284,FIND(" - ",$K284)-1),$K284)</f>
      </c>
      <c r="CG284" t="s">
        <v>151</v>
      </c>
      <c r="CI284">
        <f>IF($DD284&gt;=1,INDEX($CG:$CG,$DC284+1),"")</f>
      </c>
      <c r="CJ284">
        <f>IF($DD284&gt;=2,INDEX($CG:$CG,$DC284+2),"")</f>
      </c>
      <c r="CK284">
        <f>IF($DD284&gt;=3,INDEX($CG:$CG,$DC284+3),"")</f>
      </c>
      <c r="CL284">
        <f>IF($DD284&gt;=4,INDEX($CG:$CG,$DC284+4),"")</f>
      </c>
      <c r="CM284">
        <f>IF($DD284&gt;=5,INDEX($CG:$CG,$DC284+5),"")</f>
      </c>
      <c r="CN284">
        <f>IF($DD284&gt;=6,INDEX($CG:$CG,$DC284+6),"")</f>
      </c>
      <c r="CO284">
        <f>IF($DD284&gt;=7,INDEX($CG:$CG,$DC284+7),"")</f>
      </c>
      <c r="CP284">
        <f>IF($DD284&gt;=8,INDEX($CG:$CG,$DC284+8),"")</f>
      </c>
      <c r="CQ284">
        <f>IF($DD284&gt;=9,INDEX($CG:$CG,$DC284+9),"")</f>
      </c>
      <c r="CR284">
        <f>IF($DD284&gt;=10,INDEX($CG:$CG,$DC284+10),"")</f>
      </c>
      <c r="CS284">
        <f>IF($DD284&gt;=11,INDEX($CG:$CG,$DC284+11),"")</f>
      </c>
      <c r="CT284">
        <f>IF($DD284&gt;=12,INDEX($CG:$CG,$DC284+12),"")</f>
      </c>
      <c r="CU284">
        <f>IF($DD284&gt;=13,INDEX($CG:$CG,$DC284+13),"")</f>
      </c>
      <c r="CV284">
        <f>IF($DD284&gt;=14,INDEX($CG:$CG,$DC284+14),"")</f>
      </c>
      <c r="CW284">
        <f>IF($DD284&gt;=15,INDEX($CG:$CG,$DC284+15),"")</f>
      </c>
      <c r="CX284">
        <f>IF($DD284&gt;=16,INDEX($CG:$CG,$DC284+16),"")</f>
      </c>
      <c r="CY284">
        <f>IF($DD284&gt;=17,INDEX($CG:$CG,$DC284+17),"")</f>
      </c>
      <c r="CZ284">
        <f>IF($DD284&gt;=18,INDEX($CG:$CG,$DC284+18),"")</f>
      </c>
      <c r="DA284">
        <f>IF($DD284&gt;=19,INDEX($CG:$CG,$DC284+19),"")</f>
      </c>
      <c r="DB284">
        <f>IF($DD284&gt;=20,INDEX($CG:$CG,$DC284+20),"")</f>
      </c>
      <c r="DC284">
        <f>IFERROR(MATCH($CF284,$CG$2:$CG$1558,0)+1,0)</f>
      </c>
      <c r="DD284">
        <f>IFERROR(INDEX($CH$2:$CH$1558,MATCH($CF284,$CG$2:$CG$1558,0)),0)</f>
      </c>
      <c r="DE284">
        <f>IFERROR(INDEX($AL:$AL,MATCH($G284,$AK:$AK,0))&amp;"","")</f>
      </c>
      <c r="DI284">
        <f>IF($GL284&gt;=1,INDEX($DF:$DF,$GK284+1),"")</f>
      </c>
      <c r="DJ284">
        <f>IF($GL284&gt;=2,INDEX($DF:$DF,$GK284+2),"")</f>
      </c>
      <c r="DK284">
        <f>IF($GL284&gt;=3,INDEX($DF:$DF,$GK284+3),"")</f>
      </c>
      <c r="DL284">
        <f>IF($GL284&gt;=4,INDEX($DF:$DF,$GK284+4),"")</f>
      </c>
      <c r="DM284">
        <f>IF($GL284&gt;=5,INDEX($DF:$DF,$GK284+5),"")</f>
      </c>
      <c r="DN284">
        <f>IF($GL284&gt;=6,INDEX($DF:$DF,$GK284+6),"")</f>
      </c>
      <c r="DO284">
        <f>IF($GL284&gt;=7,INDEX($DF:$DF,$GK284+7),"")</f>
      </c>
      <c r="DP284">
        <f>IF($GL284&gt;=8,INDEX($DF:$DF,$GK284+8),"")</f>
      </c>
      <c r="DQ284">
        <f>IF($GL284&gt;=9,INDEX($DF:$DF,$GK284+9),"")</f>
      </c>
      <c r="DR284">
        <f>IF($GL284&gt;=10,INDEX($DF:$DF,$GK284+10),"")</f>
      </c>
      <c r="DS284">
        <f>IF($GL284&gt;=11,INDEX($DF:$DF,$GK284+11),"")</f>
      </c>
      <c r="DT284">
        <f>IF($GL284&gt;=12,INDEX($DF:$DF,$GK284+12),"")</f>
      </c>
      <c r="DU284">
        <f>IF($GL284&gt;=13,INDEX($DF:$DF,$GK284+13),"")</f>
      </c>
      <c r="DV284">
        <f>IF($GL284&gt;=14,INDEX($DF:$DF,$GK284+14),"")</f>
      </c>
      <c r="DW284">
        <f>IF($GL284&gt;=15,INDEX($DF:$DF,$GK284+15),"")</f>
      </c>
      <c r="DX284">
        <f>IF($GL284&gt;=16,INDEX($DF:$DF,$GK284+16),"")</f>
      </c>
      <c r="DY284">
        <f>IF($GL284&gt;=17,INDEX($DF:$DF,$GK284+17),"")</f>
      </c>
      <c r="DZ284">
        <f>IF($GL284&gt;=18,INDEX($DF:$DF,$GK284+18),"")</f>
      </c>
      <c r="EA284">
        <f>IF($GL284&gt;=19,INDEX($DF:$DF,$GK284+19),"")</f>
      </c>
      <c r="EB284">
        <f>IF($GL284&gt;=20,INDEX($DF:$DF,$GK284+20),"")</f>
      </c>
      <c r="EC284">
        <f>IF($GL284&gt;=21,INDEX($DF:$DF,$GK284+21),"")</f>
      </c>
      <c r="ED284">
        <f>IF($GL284&gt;=22,INDEX($DF:$DF,$GK284+22),"")</f>
      </c>
      <c r="EE284">
        <f>IF($GL284&gt;=23,INDEX($DF:$DF,$GK284+23),"")</f>
      </c>
      <c r="EF284">
        <f>IF($GL284&gt;=24,INDEX($DF:$DF,$GK284+24),"")</f>
      </c>
      <c r="EG284">
        <f>IF($GL284&gt;=25,INDEX($DF:$DF,$GK284+25),"")</f>
      </c>
      <c r="EH284">
        <f>IF($GL284&gt;=26,INDEX($DF:$DF,$GK284+26),"")</f>
      </c>
      <c r="EI284">
        <f>IF($GL284&gt;=27,INDEX($DF:$DF,$GK284+27),"")</f>
      </c>
      <c r="EJ284">
        <f>IF($GL284&gt;=28,INDEX($DF:$DF,$GK284+28),"")</f>
      </c>
      <c r="EK284">
        <f>IF($GL284&gt;=29,INDEX($DF:$DF,$GK284+29),"")</f>
      </c>
      <c r="EL284">
        <f>IF($GL284&gt;=30,INDEX($DF:$DF,$GK284+30),"")</f>
      </c>
      <c r="EM284">
        <f>IF($GL284&gt;=31,INDEX($DF:$DF,$GK284+31),"")</f>
      </c>
      <c r="EN284">
        <f>IF($GL284&gt;=32,INDEX($DF:$DF,$GK284+32),"")</f>
      </c>
      <c r="EO284">
        <f>IF($GL284&gt;=33,INDEX($DF:$DF,$GK284+33),"")</f>
      </c>
      <c r="EP284">
        <f>IF($GL284&gt;=34,INDEX($DF:$DF,$GK284+34),"")</f>
      </c>
      <c r="EQ284">
        <f>IF($GL284&gt;=35,INDEX($DF:$DF,$GK284+35),"")</f>
      </c>
      <c r="ER284">
        <f>IF($GL284&gt;=36,INDEX($DF:$DF,$GK284+36),"")</f>
      </c>
      <c r="ES284">
        <f>IF($GL284&gt;=37,INDEX($DF:$DF,$GK284+37),"")</f>
      </c>
      <c r="ET284">
        <f>IF($GL284&gt;=38,INDEX($DF:$DF,$GK284+38),"")</f>
      </c>
      <c r="EU284">
        <f>IF($GL284&gt;=39,INDEX($DF:$DF,$GK284+39),"")</f>
      </c>
      <c r="EV284">
        <f>IF($GL284&gt;=40,INDEX($DF:$DF,$GK284+40),"")</f>
      </c>
      <c r="EW284">
        <f>IF($GL284&gt;=1,INDEX($DG:$DG,$GK284+1),"")</f>
      </c>
      <c r="EX284">
        <f>IF($GL284&gt;=2,INDEX($DG:$DG,$GK284+2),"")</f>
      </c>
      <c r="EY284">
        <f>IF($GL284&gt;=3,INDEX($DG:$DG,$GK284+3),"")</f>
      </c>
      <c r="EZ284">
        <f>IF($GL284&gt;=4,INDEX($DG:$DG,$GK284+4),"")</f>
      </c>
      <c r="FA284">
        <f>IF($GL284&gt;=5,INDEX($DG:$DG,$GK284+5),"")</f>
      </c>
      <c r="FB284">
        <f>IF($GL284&gt;=6,INDEX($DG:$DG,$GK284+6),"")</f>
      </c>
      <c r="FC284">
        <f>IF($GL284&gt;=7,INDEX($DG:$DG,$GK284+7),"")</f>
      </c>
      <c r="FD284">
        <f>IF($GL284&gt;=8,INDEX($DG:$DG,$GK284+8),"")</f>
      </c>
      <c r="FE284">
        <f>IF($GL284&gt;=9,INDEX($DG:$DG,$GK284+9),"")</f>
      </c>
      <c r="FF284">
        <f>IF($GL284&gt;=10,INDEX($DG:$DG,$GK284+10),"")</f>
      </c>
      <c r="FG284">
        <f>IF($GL284&gt;=11,INDEX($DG:$DG,$GK284+11),"")</f>
      </c>
      <c r="FH284">
        <f>IF($GL284&gt;=12,INDEX($DG:$DG,$GK284+12),"")</f>
      </c>
      <c r="FI284">
        <f>IF($GL284&gt;=13,INDEX($DG:$DG,$GK284+13),"")</f>
      </c>
      <c r="FJ284">
        <f>IF($GL284&gt;=14,INDEX($DG:$DG,$GK284+14),"")</f>
      </c>
      <c r="FK284">
        <f>IF($GL284&gt;=15,INDEX($DG:$DG,$GK284+15),"")</f>
      </c>
      <c r="FL284">
        <f>IF($GL284&gt;=16,INDEX($DG:$DG,$GK284+16),"")</f>
      </c>
      <c r="FM284">
        <f>IF($GL284&gt;=17,INDEX($DG:$DG,$GK284+17),"")</f>
      </c>
      <c r="FN284">
        <f>IF($GL284&gt;=18,INDEX($DG:$DG,$GK284+18),"")</f>
      </c>
      <c r="FO284">
        <f>IF($GL284&gt;=19,INDEX($DG:$DG,$GK284+19),"")</f>
      </c>
      <c r="FP284">
        <f>IF($GL284&gt;=20,INDEX($DG:$DG,$GK284+20),"")</f>
      </c>
      <c r="FQ284">
        <f>IF($GL284&gt;=21,INDEX($DG:$DG,$GK284+21),"")</f>
      </c>
      <c r="FR284">
        <f>IF($GL284&gt;=22,INDEX($DG:$DG,$GK284+22),"")</f>
      </c>
      <c r="FS284">
        <f>IF($GL284&gt;=23,INDEX($DG:$DG,$GK284+23),"")</f>
      </c>
      <c r="FT284">
        <f>IF($GL284&gt;=24,INDEX($DG:$DG,$GK284+24),"")</f>
      </c>
      <c r="FU284">
        <f>IF($GL284&gt;=25,INDEX($DG:$DG,$GK284+25),"")</f>
      </c>
      <c r="FV284">
        <f>IF($GL284&gt;=26,INDEX($DG:$DG,$GK284+26),"")</f>
      </c>
      <c r="FW284">
        <f>IF($GL284&gt;=27,INDEX($DG:$DG,$GK284+27),"")</f>
      </c>
      <c r="FX284">
        <f>IF($GL284&gt;=28,INDEX($DG:$DG,$GK284+28),"")</f>
      </c>
      <c r="FY284">
        <f>IF($GL284&gt;=29,INDEX($DG:$DG,$GK284+29),"")</f>
      </c>
      <c r="FZ284">
        <f>IF($GL284&gt;=30,INDEX($DG:$DG,$GK284+30),"")</f>
      </c>
      <c r="GA284">
        <f>IF($GL284&gt;=31,INDEX($DG:$DG,$GK284+31),"")</f>
      </c>
      <c r="GB284">
        <f>IF($GL284&gt;=32,INDEX($DG:$DG,$GK284+32),"")</f>
      </c>
      <c r="GC284">
        <f>IF($GL284&gt;=33,INDEX($DG:$DG,$GK284+33),"")</f>
      </c>
      <c r="GD284">
        <f>IF($GL284&gt;=34,INDEX($DG:$DG,$GK284+34),"")</f>
      </c>
      <c r="GE284">
        <f>IF($GL284&gt;=35,INDEX($DG:$DG,$GK284+35),"")</f>
      </c>
      <c r="GF284">
        <f>IF($GL284&gt;=36,INDEX($DG:$DG,$GK284+36),"")</f>
      </c>
      <c r="GG284">
        <f>IF($GL284&gt;=37,INDEX($DG:$DG,$GK284+37),"")</f>
      </c>
      <c r="GH284">
        <f>IF($GL284&gt;=38,INDEX($DG:$DG,$GK284+38),"")</f>
      </c>
      <c r="GI284">
        <f>IF($GL284&gt;=39,INDEX($DG:$DG,$GK284+39),"")</f>
      </c>
      <c r="GJ284">
        <f>IF($GL284&gt;=40,INDEX($DG:$DG,$GK284+40),"")</f>
      </c>
      <c r="GK284">
        <f>IFERROR(MATCH($DE284,$DF$2:$DF$166,0)+1,0)</f>
      </c>
      <c r="GL284">
        <f>IFERROR(INDEX($DH$2:$DH$166,MATCH($DE284,$DF$2:$DF$166,0)),0)</f>
      </c>
      <c r="GM284">
        <f>IFERROR(MATCH($H284,$DI$284:$EV$284,0),0)</f>
      </c>
      <c r="GN284">
        <f>IF($GM284&gt;0,INDEX($EW$284:$GJ$284,$GM284),"")</f>
      </c>
      <c r="GO284" t="s">
        <v>874</v>
      </c>
      <c r="GQ284">
        <f>IF($IZ284&gt;=1,INDEX($GO:$GO,$IY284+1),"")</f>
      </c>
      <c r="GR284">
        <f>IF($IZ284&gt;=2,INDEX($GO:$GO,$IY284+2),"")</f>
      </c>
      <c r="GS284">
        <f>IF($IZ284&gt;=3,INDEX($GO:$GO,$IY284+3),"")</f>
      </c>
      <c r="GT284">
        <f>IF($IZ284&gt;=4,INDEX($GO:$GO,$IY284+4),"")</f>
      </c>
      <c r="GU284">
        <f>IF($IZ284&gt;=5,INDEX($GO:$GO,$IY284+5),"")</f>
      </c>
      <c r="GV284">
        <f>IF($IZ284&gt;=6,INDEX($GO:$GO,$IY284+6),"")</f>
      </c>
      <c r="GW284">
        <f>IF($IZ284&gt;=7,INDEX($GO:$GO,$IY284+7),"")</f>
      </c>
      <c r="GX284">
        <f>IF($IZ284&gt;=8,INDEX($GO:$GO,$IY284+8),"")</f>
      </c>
      <c r="GY284">
        <f>IF($IZ284&gt;=9,INDEX($GO:$GO,$IY284+9),"")</f>
      </c>
      <c r="GZ284">
        <f>IF($IZ284&gt;=10,INDEX($GO:$GO,$IY284+10),"")</f>
      </c>
      <c r="HA284">
        <f>IF($IZ284&gt;=11,INDEX($GO:$GO,$IY284+11),"")</f>
      </c>
      <c r="HB284">
        <f>IF($IZ284&gt;=12,INDEX($GO:$GO,$IY284+12),"")</f>
      </c>
      <c r="HC284">
        <f>IF($IZ284&gt;=13,INDEX($GO:$GO,$IY284+13),"")</f>
      </c>
      <c r="HD284">
        <f>IF($IZ284&gt;=14,INDEX($GO:$GO,$IY284+14),"")</f>
      </c>
      <c r="HE284">
        <f>IF($IZ284&gt;=15,INDEX($GO:$GO,$IY284+15),"")</f>
      </c>
      <c r="HF284">
        <f>IF($IZ284&gt;=16,INDEX($GO:$GO,$IY284+16),"")</f>
      </c>
      <c r="HG284">
        <f>IF($IZ284&gt;=17,INDEX($GO:$GO,$IY284+17),"")</f>
      </c>
      <c r="HH284">
        <f>IF($IZ284&gt;=18,INDEX($GO:$GO,$IY284+18),"")</f>
      </c>
      <c r="HI284">
        <f>IF($IZ284&gt;=19,INDEX($GO:$GO,$IY284+19),"")</f>
      </c>
      <c r="HJ284">
        <f>IF($IZ284&gt;=20,INDEX($GO:$GO,$IY284+20),"")</f>
      </c>
      <c r="HK284">
        <f>IF($IZ284&gt;=21,INDEX($GO:$GO,$IY284+21),"")</f>
      </c>
      <c r="HL284">
        <f>IF($IZ284&gt;=22,INDEX($GO:$GO,$IY284+22),"")</f>
      </c>
      <c r="HM284">
        <f>IF($IZ284&gt;=23,INDEX($GO:$GO,$IY284+23),"")</f>
      </c>
      <c r="HN284">
        <f>IF($IZ284&gt;=24,INDEX($GO:$GO,$IY284+24),"")</f>
      </c>
      <c r="HO284">
        <f>IF($IZ284&gt;=25,INDEX($GO:$GO,$IY284+25),"")</f>
      </c>
      <c r="HP284">
        <f>IF($IZ284&gt;=26,INDEX($GO:$GO,$IY284+26),"")</f>
      </c>
      <c r="HQ284">
        <f>IF($IZ284&gt;=27,INDEX($GO:$GO,$IY284+27),"")</f>
      </c>
      <c r="HR284">
        <f>IF($IZ284&gt;=28,INDEX($GO:$GO,$IY284+28),"")</f>
      </c>
      <c r="HS284">
        <f>IF($IZ284&gt;=29,INDEX($GO:$GO,$IY284+29),"")</f>
      </c>
      <c r="HT284">
        <f>IF($IZ284&gt;=30,INDEX($GO:$GO,$IY284+30),"")</f>
      </c>
      <c r="HU284">
        <f>IF($IZ284&gt;=31,INDEX($GO:$GO,$IY284+31),"")</f>
      </c>
      <c r="HV284">
        <f>IF($IZ284&gt;=32,INDEX($GO:$GO,$IY284+32),"")</f>
      </c>
      <c r="HW284">
        <f>IF($IZ284&gt;=33,INDEX($GO:$GO,$IY284+33),"")</f>
      </c>
      <c r="HX284">
        <f>IF($IZ284&gt;=34,INDEX($GO:$GO,$IY284+34),"")</f>
      </c>
      <c r="HY284">
        <f>IF($IZ284&gt;=35,INDEX($GO:$GO,$IY284+35),"")</f>
      </c>
      <c r="HZ284">
        <f>IF($IZ284&gt;=36,INDEX($GO:$GO,$IY284+36),"")</f>
      </c>
      <c r="IA284">
        <f>IF($IZ284&gt;=37,INDEX($GO:$GO,$IY284+37),"")</f>
      </c>
      <c r="IB284">
        <f>IF($IZ284&gt;=38,INDEX($GO:$GO,$IY284+38),"")</f>
      </c>
      <c r="IC284">
        <f>IF($IZ284&gt;=39,INDEX($GO:$GO,$IY284+39),"")</f>
      </c>
      <c r="ID284">
        <f>IF($IZ284&gt;=40,INDEX($GO:$GO,$IY284+40),"")</f>
      </c>
      <c r="IE284">
        <f>IF($IZ284&gt;=41,INDEX($GO:$GO,$IY284+41),"")</f>
      </c>
      <c r="IF284">
        <f>IF($IZ284&gt;=42,INDEX($GO:$GO,$IY284+42),"")</f>
      </c>
      <c r="IG284">
        <f>IF($IZ284&gt;=43,INDEX($GO:$GO,$IY284+43),"")</f>
      </c>
      <c r="IH284">
        <f>IF($IZ284&gt;=44,INDEX($GO:$GO,$IY284+44),"")</f>
      </c>
      <c r="II284">
        <f>IF($IZ284&gt;=45,INDEX($GO:$GO,$IY284+45),"")</f>
      </c>
      <c r="IJ284">
        <f>IF($IZ284&gt;=46,INDEX($GO:$GO,$IY284+46),"")</f>
      </c>
      <c r="IK284">
        <f>IF($IZ284&gt;=47,INDEX($GO:$GO,$IY284+47),"")</f>
      </c>
      <c r="IL284">
        <f>IF($IZ284&gt;=48,INDEX($GO:$GO,$IY284+48),"")</f>
      </c>
      <c r="IM284">
        <f>IF($IZ284&gt;=49,INDEX($GO:$GO,$IY284+49),"")</f>
      </c>
      <c r="IN284">
        <f>IF($IZ284&gt;=50,INDEX($GO:$GO,$IY284+50),"")</f>
      </c>
      <c r="IO284">
        <f>IF($IZ284&gt;=51,INDEX($GO:$GO,$IY284+51),"")</f>
      </c>
      <c r="IP284">
        <f>IF($IZ284&gt;=52,INDEX($GO:$GO,$IY284+52),"")</f>
      </c>
      <c r="IQ284">
        <f>IF($IZ284&gt;=53,INDEX($GO:$GO,$IY284+53),"")</f>
      </c>
      <c r="IR284">
        <f>IF($IZ284&gt;=54,INDEX($GO:$GO,$IY284+54),"")</f>
      </c>
      <c r="IS284">
        <f>IF($IZ284&gt;=55,INDEX($GO:$GO,$IY284+55),"")</f>
      </c>
      <c r="IT284">
        <f>IF($IZ284&gt;=56,INDEX($GO:$GO,$IY284+56),"")</f>
      </c>
      <c r="IU284">
        <f>IF($IZ284&gt;=57,INDEX($GO:$GO,$IY284+57),"")</f>
      </c>
      <c r="IV284">
        <f>IF($IZ284&gt;=58,INDEX($GO:$GO,$IY284+58),"")</f>
      </c>
      <c r="IW284">
        <f>IF($IZ284&gt;=59,INDEX($GO:$GO,$IY284+59),"")</f>
      </c>
      <c r="IX284">
        <f>IF($IZ284&gt;=60,INDEX($GO:$GO,$IY284+60),"")</f>
      </c>
      <c r="IY284">
        <f>IFERROR(MATCH($GN284,$GO$2:$GO$827,0)+1,0)</f>
      </c>
      <c r="IZ284">
        <f>IFERROR(INDEX($GP$2:$GP$827,MATCH($GN284,$GO$2:$GO$827,0)),0)</f>
      </c>
      <c r="JA284" t="s">
        <v>23</v>
      </c>
      <c r="JB284" t="s">
        <v>23</v>
      </c>
    </row>
    <row r="285" spans="1:262" x14ac:dyDescent="0.25">
      <c r="F285" s="1"/>
      <c r="G285" s="1"/>
      <c r="H285" s="1"/>
      <c r="I285" s="1"/>
      <c r="J285" s="1">
        <f>IFERROR(IF(FIND(" - ",$F285)&gt;0,MID($F285,FIND(" - ",$F285)+3,LEN($F285)),""),"")</f>
      </c>
      <c r="L285" s="1"/>
      <c r="N285" t="s">
        <v>23</v>
      </c>
      <c r="P285">
        <f>IF(OR($N285="",$O285=""),"",IFERROR($N285/$O285,0))</f>
      </c>
      <c r="Q285">
        <f>IF($N285="","",
IF($G285="","",
IF(ISNUMBER(SEARCH("exempt",LOWER($G285))),0,
$N285*(VALUE(SUBSTITUTE($G285,"%",""))/100))))</f>
      </c>
      <c r="W285">
        <f>IF($N285="","",
SUM($N285,$Q285,$U285,$R285,$T285)-
IF($V285="",0,VALUE($V285)))</f>
      </c>
      <c r="AE285" t="s">
        <v>1116</v>
      </c>
      <c r="AJ285" t="s">
        <v>1117</v>
      </c>
      <c r="AM285">
        <f>IFERROR(LEFT($F285,FIND(" - ",$F285)-1),$F285)</f>
      </c>
      <c r="AP285">
        <f>IF($CE285&gt;=1,INDEX($AN:$AN,$CD285+1),"")</f>
      </c>
      <c r="AQ285">
        <f>IF($CE285&gt;=2,INDEX($AN:$AN,$CD285+2),"")</f>
      </c>
      <c r="AR285">
        <f>IF($CE285&gt;=3,INDEX($AN:$AN,$CD285+3),"")</f>
      </c>
      <c r="AS285">
        <f>IF($CE285&gt;=4,INDEX($AN:$AN,$CD285+4),"")</f>
      </c>
      <c r="AT285">
        <f>IF($CE285&gt;=5,INDEX($AN:$AN,$CD285+5),"")</f>
      </c>
      <c r="AU285">
        <f>IF($CE285&gt;=6,INDEX($AN:$AN,$CD285+6),"")</f>
      </c>
      <c r="AV285">
        <f>IF($CE285&gt;=7,INDEX($AN:$AN,$CD285+7),"")</f>
      </c>
      <c r="AW285">
        <f>IF($CE285&gt;=8,INDEX($AN:$AN,$CD285+8),"")</f>
      </c>
      <c r="AX285">
        <f>IF($CE285&gt;=9,INDEX($AN:$AN,$CD285+9),"")</f>
      </c>
      <c r="AY285">
        <f>IF($CE285&gt;=10,INDEX($AN:$AN,$CD285+10),"")</f>
      </c>
      <c r="AZ285">
        <f>IF($CE285&gt;=11,INDEX($AN:$AN,$CD285+11),"")</f>
      </c>
      <c r="BA285">
        <f>IF($CE285&gt;=12,INDEX($AN:$AN,$CD285+12),"")</f>
      </c>
      <c r="BB285">
        <f>IF($CE285&gt;=13,INDEX($AN:$AN,$CD285+13),"")</f>
      </c>
      <c r="BC285">
        <f>IF($CE285&gt;=14,INDEX($AN:$AN,$CD285+14),"")</f>
      </c>
      <c r="BD285">
        <f>IF($CE285&gt;=15,INDEX($AN:$AN,$CD285+15),"")</f>
      </c>
      <c r="BE285">
        <f>IF($CE285&gt;=16,INDEX($AN:$AN,$CD285+16),"")</f>
      </c>
      <c r="BF285">
        <f>IF($CE285&gt;=17,INDEX($AN:$AN,$CD285+17),"")</f>
      </c>
      <c r="BG285">
        <f>IF($CE285&gt;=18,INDEX($AN:$AN,$CD285+18),"")</f>
      </c>
      <c r="BH285">
        <f>IF($CE285&gt;=19,INDEX($AN:$AN,$CD285+19),"")</f>
      </c>
      <c r="BI285">
        <f>IF($CE285&gt;=20,INDEX($AN:$AN,$CD285+20),"")</f>
      </c>
      <c r="BJ285">
        <f>IF($CE285&gt;=21,INDEX($AN:$AN,$CD285+21),"")</f>
      </c>
      <c r="BK285">
        <f>IF($CE285&gt;=22,INDEX($AN:$AN,$CD285+22),"")</f>
      </c>
      <c r="BL285">
        <f>IF($CE285&gt;=23,INDEX($AN:$AN,$CD285+23),"")</f>
      </c>
      <c r="BM285">
        <f>IF($CE285&gt;=24,INDEX($AN:$AN,$CD285+24),"")</f>
      </c>
      <c r="BN285">
        <f>IF($CE285&gt;=25,INDEX($AN:$AN,$CD285+25),"")</f>
      </c>
      <c r="BO285">
        <f>IF($CE285&gt;=26,INDEX($AN:$AN,$CD285+26),"")</f>
      </c>
      <c r="BP285">
        <f>IF($CE285&gt;=27,INDEX($AN:$AN,$CD285+27),"")</f>
      </c>
      <c r="BQ285">
        <f>IF($CE285&gt;=28,INDEX($AN:$AN,$CD285+28),"")</f>
      </c>
      <c r="BR285">
        <f>IF($CE285&gt;=29,INDEX($AN:$AN,$CD285+29),"")</f>
      </c>
      <c r="BS285">
        <f>IF($CE285&gt;=30,INDEX($AN:$AN,$CD285+30),"")</f>
      </c>
      <c r="BT285">
        <f>IF($CE285&gt;=31,INDEX($AN:$AN,$CD285+31),"")</f>
      </c>
      <c r="BU285">
        <f>IF($CE285&gt;=32,INDEX($AN:$AN,$CD285+32),"")</f>
      </c>
      <c r="BV285">
        <f>IF($CE285&gt;=33,INDEX($AN:$AN,$CD285+33),"")</f>
      </c>
      <c r="BW285">
        <f>IF($CE285&gt;=34,INDEX($AN:$AN,$CD285+34),"")</f>
      </c>
      <c r="BX285">
        <f>IF($CE285&gt;=35,INDEX($AN:$AN,$CD285+35),"")</f>
      </c>
      <c r="BY285">
        <f>IF($CE285&gt;=36,INDEX($AN:$AN,$CD285+36),"")</f>
      </c>
      <c r="BZ285">
        <f>IF($CE285&gt;=37,INDEX($AN:$AN,$CD285+37),"")</f>
      </c>
      <c r="CA285">
        <f>IF($CE285&gt;=38,INDEX($AN:$AN,$CD285+38),"")</f>
      </c>
      <c r="CB285">
        <f>IF($CE285&gt;=39,INDEX($AN:$AN,$CD285+39),"")</f>
      </c>
      <c r="CC285">
        <f>IF($CE285&gt;=40,INDEX($AN:$AN,$CD285+40),"")</f>
      </c>
      <c r="CD285">
        <f>IFERROR(MATCH($AM285,$AN$2:$AN$133,0)+1,0)</f>
      </c>
      <c r="CE285">
        <f>IFERROR(INDEX($AO$2:$AO$133,MATCH($AM285,$AN$2:$AN$133,0)),0)</f>
      </c>
      <c r="CF285">
        <f>IFERROR(LEFT($K285,FIND(" - ",$K285)-1),$K285)</f>
      </c>
      <c r="CG285" t="s">
        <v>188</v>
      </c>
      <c r="CI285">
        <f>IF($DD285&gt;=1,INDEX($CG:$CG,$DC285+1),"")</f>
      </c>
      <c r="CJ285">
        <f>IF($DD285&gt;=2,INDEX($CG:$CG,$DC285+2),"")</f>
      </c>
      <c r="CK285">
        <f>IF($DD285&gt;=3,INDEX($CG:$CG,$DC285+3),"")</f>
      </c>
      <c r="CL285">
        <f>IF($DD285&gt;=4,INDEX($CG:$CG,$DC285+4),"")</f>
      </c>
      <c r="CM285">
        <f>IF($DD285&gt;=5,INDEX($CG:$CG,$DC285+5),"")</f>
      </c>
      <c r="CN285">
        <f>IF($DD285&gt;=6,INDEX($CG:$CG,$DC285+6),"")</f>
      </c>
      <c r="CO285">
        <f>IF($DD285&gt;=7,INDEX($CG:$CG,$DC285+7),"")</f>
      </c>
      <c r="CP285">
        <f>IF($DD285&gt;=8,INDEX($CG:$CG,$DC285+8),"")</f>
      </c>
      <c r="CQ285">
        <f>IF($DD285&gt;=9,INDEX($CG:$CG,$DC285+9),"")</f>
      </c>
      <c r="CR285">
        <f>IF($DD285&gt;=10,INDEX($CG:$CG,$DC285+10),"")</f>
      </c>
      <c r="CS285">
        <f>IF($DD285&gt;=11,INDEX($CG:$CG,$DC285+11),"")</f>
      </c>
      <c r="CT285">
        <f>IF($DD285&gt;=12,INDEX($CG:$CG,$DC285+12),"")</f>
      </c>
      <c r="CU285">
        <f>IF($DD285&gt;=13,INDEX($CG:$CG,$DC285+13),"")</f>
      </c>
      <c r="CV285">
        <f>IF($DD285&gt;=14,INDEX($CG:$CG,$DC285+14),"")</f>
      </c>
      <c r="CW285">
        <f>IF($DD285&gt;=15,INDEX($CG:$CG,$DC285+15),"")</f>
      </c>
      <c r="CX285">
        <f>IF($DD285&gt;=16,INDEX($CG:$CG,$DC285+16),"")</f>
      </c>
      <c r="CY285">
        <f>IF($DD285&gt;=17,INDEX($CG:$CG,$DC285+17),"")</f>
      </c>
      <c r="CZ285">
        <f>IF($DD285&gt;=18,INDEX($CG:$CG,$DC285+18),"")</f>
      </c>
      <c r="DA285">
        <f>IF($DD285&gt;=19,INDEX($CG:$CG,$DC285+19),"")</f>
      </c>
      <c r="DB285">
        <f>IF($DD285&gt;=20,INDEX($CG:$CG,$DC285+20),"")</f>
      </c>
      <c r="DC285">
        <f>IFERROR(MATCH($CF285,$CG$2:$CG$1558,0)+1,0)</f>
      </c>
      <c r="DD285">
        <f>IFERROR(INDEX($CH$2:$CH$1558,MATCH($CF285,$CG$2:$CG$1558,0)),0)</f>
      </c>
      <c r="DE285">
        <f>IFERROR(INDEX($AL:$AL,MATCH($G285,$AK:$AK,0))&amp;"","")</f>
      </c>
      <c r="DI285">
        <f>IF($GL285&gt;=1,INDEX($DF:$DF,$GK285+1),"")</f>
      </c>
      <c r="DJ285">
        <f>IF($GL285&gt;=2,INDEX($DF:$DF,$GK285+2),"")</f>
      </c>
      <c r="DK285">
        <f>IF($GL285&gt;=3,INDEX($DF:$DF,$GK285+3),"")</f>
      </c>
      <c r="DL285">
        <f>IF($GL285&gt;=4,INDEX($DF:$DF,$GK285+4),"")</f>
      </c>
      <c r="DM285">
        <f>IF($GL285&gt;=5,INDEX($DF:$DF,$GK285+5),"")</f>
      </c>
      <c r="DN285">
        <f>IF($GL285&gt;=6,INDEX($DF:$DF,$GK285+6),"")</f>
      </c>
      <c r="DO285">
        <f>IF($GL285&gt;=7,INDEX($DF:$DF,$GK285+7),"")</f>
      </c>
      <c r="DP285">
        <f>IF($GL285&gt;=8,INDEX($DF:$DF,$GK285+8),"")</f>
      </c>
      <c r="DQ285">
        <f>IF($GL285&gt;=9,INDEX($DF:$DF,$GK285+9),"")</f>
      </c>
      <c r="DR285">
        <f>IF($GL285&gt;=10,INDEX($DF:$DF,$GK285+10),"")</f>
      </c>
      <c r="DS285">
        <f>IF($GL285&gt;=11,INDEX($DF:$DF,$GK285+11),"")</f>
      </c>
      <c r="DT285">
        <f>IF($GL285&gt;=12,INDEX($DF:$DF,$GK285+12),"")</f>
      </c>
      <c r="DU285">
        <f>IF($GL285&gt;=13,INDEX($DF:$DF,$GK285+13),"")</f>
      </c>
      <c r="DV285">
        <f>IF($GL285&gt;=14,INDEX($DF:$DF,$GK285+14),"")</f>
      </c>
      <c r="DW285">
        <f>IF($GL285&gt;=15,INDEX($DF:$DF,$GK285+15),"")</f>
      </c>
      <c r="DX285">
        <f>IF($GL285&gt;=16,INDEX($DF:$DF,$GK285+16),"")</f>
      </c>
      <c r="DY285">
        <f>IF($GL285&gt;=17,INDEX($DF:$DF,$GK285+17),"")</f>
      </c>
      <c r="DZ285">
        <f>IF($GL285&gt;=18,INDEX($DF:$DF,$GK285+18),"")</f>
      </c>
      <c r="EA285">
        <f>IF($GL285&gt;=19,INDEX($DF:$DF,$GK285+19),"")</f>
      </c>
      <c r="EB285">
        <f>IF($GL285&gt;=20,INDEX($DF:$DF,$GK285+20),"")</f>
      </c>
      <c r="EC285">
        <f>IF($GL285&gt;=21,INDEX($DF:$DF,$GK285+21),"")</f>
      </c>
      <c r="ED285">
        <f>IF($GL285&gt;=22,INDEX($DF:$DF,$GK285+22),"")</f>
      </c>
      <c r="EE285">
        <f>IF($GL285&gt;=23,INDEX($DF:$DF,$GK285+23),"")</f>
      </c>
      <c r="EF285">
        <f>IF($GL285&gt;=24,INDEX($DF:$DF,$GK285+24),"")</f>
      </c>
      <c r="EG285">
        <f>IF($GL285&gt;=25,INDEX($DF:$DF,$GK285+25),"")</f>
      </c>
      <c r="EH285">
        <f>IF($GL285&gt;=26,INDEX($DF:$DF,$GK285+26),"")</f>
      </c>
      <c r="EI285">
        <f>IF($GL285&gt;=27,INDEX($DF:$DF,$GK285+27),"")</f>
      </c>
      <c r="EJ285">
        <f>IF($GL285&gt;=28,INDEX($DF:$DF,$GK285+28),"")</f>
      </c>
      <c r="EK285">
        <f>IF($GL285&gt;=29,INDEX($DF:$DF,$GK285+29),"")</f>
      </c>
      <c r="EL285">
        <f>IF($GL285&gt;=30,INDEX($DF:$DF,$GK285+30),"")</f>
      </c>
      <c r="EM285">
        <f>IF($GL285&gt;=31,INDEX($DF:$DF,$GK285+31),"")</f>
      </c>
      <c r="EN285">
        <f>IF($GL285&gt;=32,INDEX($DF:$DF,$GK285+32),"")</f>
      </c>
      <c r="EO285">
        <f>IF($GL285&gt;=33,INDEX($DF:$DF,$GK285+33),"")</f>
      </c>
      <c r="EP285">
        <f>IF($GL285&gt;=34,INDEX($DF:$DF,$GK285+34),"")</f>
      </c>
      <c r="EQ285">
        <f>IF($GL285&gt;=35,INDEX($DF:$DF,$GK285+35),"")</f>
      </c>
      <c r="ER285">
        <f>IF($GL285&gt;=36,INDEX($DF:$DF,$GK285+36),"")</f>
      </c>
      <c r="ES285">
        <f>IF($GL285&gt;=37,INDEX($DF:$DF,$GK285+37),"")</f>
      </c>
      <c r="ET285">
        <f>IF($GL285&gt;=38,INDEX($DF:$DF,$GK285+38),"")</f>
      </c>
      <c r="EU285">
        <f>IF($GL285&gt;=39,INDEX($DF:$DF,$GK285+39),"")</f>
      </c>
      <c r="EV285">
        <f>IF($GL285&gt;=40,INDEX($DF:$DF,$GK285+40),"")</f>
      </c>
      <c r="EW285">
        <f>IF($GL285&gt;=1,INDEX($DG:$DG,$GK285+1),"")</f>
      </c>
      <c r="EX285">
        <f>IF($GL285&gt;=2,INDEX($DG:$DG,$GK285+2),"")</f>
      </c>
      <c r="EY285">
        <f>IF($GL285&gt;=3,INDEX($DG:$DG,$GK285+3),"")</f>
      </c>
      <c r="EZ285">
        <f>IF($GL285&gt;=4,INDEX($DG:$DG,$GK285+4),"")</f>
      </c>
      <c r="FA285">
        <f>IF($GL285&gt;=5,INDEX($DG:$DG,$GK285+5),"")</f>
      </c>
      <c r="FB285">
        <f>IF($GL285&gt;=6,INDEX($DG:$DG,$GK285+6),"")</f>
      </c>
      <c r="FC285">
        <f>IF($GL285&gt;=7,INDEX($DG:$DG,$GK285+7),"")</f>
      </c>
      <c r="FD285">
        <f>IF($GL285&gt;=8,INDEX($DG:$DG,$GK285+8),"")</f>
      </c>
      <c r="FE285">
        <f>IF($GL285&gt;=9,INDEX($DG:$DG,$GK285+9),"")</f>
      </c>
      <c r="FF285">
        <f>IF($GL285&gt;=10,INDEX($DG:$DG,$GK285+10),"")</f>
      </c>
      <c r="FG285">
        <f>IF($GL285&gt;=11,INDEX($DG:$DG,$GK285+11),"")</f>
      </c>
      <c r="FH285">
        <f>IF($GL285&gt;=12,INDEX($DG:$DG,$GK285+12),"")</f>
      </c>
      <c r="FI285">
        <f>IF($GL285&gt;=13,INDEX($DG:$DG,$GK285+13),"")</f>
      </c>
      <c r="FJ285">
        <f>IF($GL285&gt;=14,INDEX($DG:$DG,$GK285+14),"")</f>
      </c>
      <c r="FK285">
        <f>IF($GL285&gt;=15,INDEX($DG:$DG,$GK285+15),"")</f>
      </c>
      <c r="FL285">
        <f>IF($GL285&gt;=16,INDEX($DG:$DG,$GK285+16),"")</f>
      </c>
      <c r="FM285">
        <f>IF($GL285&gt;=17,INDEX($DG:$DG,$GK285+17),"")</f>
      </c>
      <c r="FN285">
        <f>IF($GL285&gt;=18,INDEX($DG:$DG,$GK285+18),"")</f>
      </c>
      <c r="FO285">
        <f>IF($GL285&gt;=19,INDEX($DG:$DG,$GK285+19),"")</f>
      </c>
      <c r="FP285">
        <f>IF($GL285&gt;=20,INDEX($DG:$DG,$GK285+20),"")</f>
      </c>
      <c r="FQ285">
        <f>IF($GL285&gt;=21,INDEX($DG:$DG,$GK285+21),"")</f>
      </c>
      <c r="FR285">
        <f>IF($GL285&gt;=22,INDEX($DG:$DG,$GK285+22),"")</f>
      </c>
      <c r="FS285">
        <f>IF($GL285&gt;=23,INDEX($DG:$DG,$GK285+23),"")</f>
      </c>
      <c r="FT285">
        <f>IF($GL285&gt;=24,INDEX($DG:$DG,$GK285+24),"")</f>
      </c>
      <c r="FU285">
        <f>IF($GL285&gt;=25,INDEX($DG:$DG,$GK285+25),"")</f>
      </c>
      <c r="FV285">
        <f>IF($GL285&gt;=26,INDEX($DG:$DG,$GK285+26),"")</f>
      </c>
      <c r="FW285">
        <f>IF($GL285&gt;=27,INDEX($DG:$DG,$GK285+27),"")</f>
      </c>
      <c r="FX285">
        <f>IF($GL285&gt;=28,INDEX($DG:$DG,$GK285+28),"")</f>
      </c>
      <c r="FY285">
        <f>IF($GL285&gt;=29,INDEX($DG:$DG,$GK285+29),"")</f>
      </c>
      <c r="FZ285">
        <f>IF($GL285&gt;=30,INDEX($DG:$DG,$GK285+30),"")</f>
      </c>
      <c r="GA285">
        <f>IF($GL285&gt;=31,INDEX($DG:$DG,$GK285+31),"")</f>
      </c>
      <c r="GB285">
        <f>IF($GL285&gt;=32,INDEX($DG:$DG,$GK285+32),"")</f>
      </c>
      <c r="GC285">
        <f>IF($GL285&gt;=33,INDEX($DG:$DG,$GK285+33),"")</f>
      </c>
      <c r="GD285">
        <f>IF($GL285&gt;=34,INDEX($DG:$DG,$GK285+34),"")</f>
      </c>
      <c r="GE285">
        <f>IF($GL285&gt;=35,INDEX($DG:$DG,$GK285+35),"")</f>
      </c>
      <c r="GF285">
        <f>IF($GL285&gt;=36,INDEX($DG:$DG,$GK285+36),"")</f>
      </c>
      <c r="GG285">
        <f>IF($GL285&gt;=37,INDEX($DG:$DG,$GK285+37),"")</f>
      </c>
      <c r="GH285">
        <f>IF($GL285&gt;=38,INDEX($DG:$DG,$GK285+38),"")</f>
      </c>
      <c r="GI285">
        <f>IF($GL285&gt;=39,INDEX($DG:$DG,$GK285+39),"")</f>
      </c>
      <c r="GJ285">
        <f>IF($GL285&gt;=40,INDEX($DG:$DG,$GK285+40),"")</f>
      </c>
      <c r="GK285">
        <f>IFERROR(MATCH($DE285,$DF$2:$DF$166,0)+1,0)</f>
      </c>
      <c r="GL285">
        <f>IFERROR(INDEX($DH$2:$DH$166,MATCH($DE285,$DF$2:$DF$166,0)),0)</f>
      </c>
      <c r="GM285">
        <f>IFERROR(MATCH($H285,$DI$285:$EV$285,0),0)</f>
      </c>
      <c r="GN285">
        <f>IF($GM285&gt;0,INDEX($EW$285:$GJ$285,$GM285),"")</f>
      </c>
      <c r="GO285" t="s">
        <v>876</v>
      </c>
      <c r="GQ285">
        <f>IF($IZ285&gt;=1,INDEX($GO:$GO,$IY285+1),"")</f>
      </c>
      <c r="GR285">
        <f>IF($IZ285&gt;=2,INDEX($GO:$GO,$IY285+2),"")</f>
      </c>
      <c r="GS285">
        <f>IF($IZ285&gt;=3,INDEX($GO:$GO,$IY285+3),"")</f>
      </c>
      <c r="GT285">
        <f>IF($IZ285&gt;=4,INDEX($GO:$GO,$IY285+4),"")</f>
      </c>
      <c r="GU285">
        <f>IF($IZ285&gt;=5,INDEX($GO:$GO,$IY285+5),"")</f>
      </c>
      <c r="GV285">
        <f>IF($IZ285&gt;=6,INDEX($GO:$GO,$IY285+6),"")</f>
      </c>
      <c r="GW285">
        <f>IF($IZ285&gt;=7,INDEX($GO:$GO,$IY285+7),"")</f>
      </c>
      <c r="GX285">
        <f>IF($IZ285&gt;=8,INDEX($GO:$GO,$IY285+8),"")</f>
      </c>
      <c r="GY285">
        <f>IF($IZ285&gt;=9,INDEX($GO:$GO,$IY285+9),"")</f>
      </c>
      <c r="GZ285">
        <f>IF($IZ285&gt;=10,INDEX($GO:$GO,$IY285+10),"")</f>
      </c>
      <c r="HA285">
        <f>IF($IZ285&gt;=11,INDEX($GO:$GO,$IY285+11),"")</f>
      </c>
      <c r="HB285">
        <f>IF($IZ285&gt;=12,INDEX($GO:$GO,$IY285+12),"")</f>
      </c>
      <c r="HC285">
        <f>IF($IZ285&gt;=13,INDEX($GO:$GO,$IY285+13),"")</f>
      </c>
      <c r="HD285">
        <f>IF($IZ285&gt;=14,INDEX($GO:$GO,$IY285+14),"")</f>
      </c>
      <c r="HE285">
        <f>IF($IZ285&gt;=15,INDEX($GO:$GO,$IY285+15),"")</f>
      </c>
      <c r="HF285">
        <f>IF($IZ285&gt;=16,INDEX($GO:$GO,$IY285+16),"")</f>
      </c>
      <c r="HG285">
        <f>IF($IZ285&gt;=17,INDEX($GO:$GO,$IY285+17),"")</f>
      </c>
      <c r="HH285">
        <f>IF($IZ285&gt;=18,INDEX($GO:$GO,$IY285+18),"")</f>
      </c>
      <c r="HI285">
        <f>IF($IZ285&gt;=19,INDEX($GO:$GO,$IY285+19),"")</f>
      </c>
      <c r="HJ285">
        <f>IF($IZ285&gt;=20,INDEX($GO:$GO,$IY285+20),"")</f>
      </c>
      <c r="HK285">
        <f>IF($IZ285&gt;=21,INDEX($GO:$GO,$IY285+21),"")</f>
      </c>
      <c r="HL285">
        <f>IF($IZ285&gt;=22,INDEX($GO:$GO,$IY285+22),"")</f>
      </c>
      <c r="HM285">
        <f>IF($IZ285&gt;=23,INDEX($GO:$GO,$IY285+23),"")</f>
      </c>
      <c r="HN285">
        <f>IF($IZ285&gt;=24,INDEX($GO:$GO,$IY285+24),"")</f>
      </c>
      <c r="HO285">
        <f>IF($IZ285&gt;=25,INDEX($GO:$GO,$IY285+25),"")</f>
      </c>
      <c r="HP285">
        <f>IF($IZ285&gt;=26,INDEX($GO:$GO,$IY285+26),"")</f>
      </c>
      <c r="HQ285">
        <f>IF($IZ285&gt;=27,INDEX($GO:$GO,$IY285+27),"")</f>
      </c>
      <c r="HR285">
        <f>IF($IZ285&gt;=28,INDEX($GO:$GO,$IY285+28),"")</f>
      </c>
      <c r="HS285">
        <f>IF($IZ285&gt;=29,INDEX($GO:$GO,$IY285+29),"")</f>
      </c>
      <c r="HT285">
        <f>IF($IZ285&gt;=30,INDEX($GO:$GO,$IY285+30),"")</f>
      </c>
      <c r="HU285">
        <f>IF($IZ285&gt;=31,INDEX($GO:$GO,$IY285+31),"")</f>
      </c>
      <c r="HV285">
        <f>IF($IZ285&gt;=32,INDEX($GO:$GO,$IY285+32),"")</f>
      </c>
      <c r="HW285">
        <f>IF($IZ285&gt;=33,INDEX($GO:$GO,$IY285+33),"")</f>
      </c>
      <c r="HX285">
        <f>IF($IZ285&gt;=34,INDEX($GO:$GO,$IY285+34),"")</f>
      </c>
      <c r="HY285">
        <f>IF($IZ285&gt;=35,INDEX($GO:$GO,$IY285+35),"")</f>
      </c>
      <c r="HZ285">
        <f>IF($IZ285&gt;=36,INDEX($GO:$GO,$IY285+36),"")</f>
      </c>
      <c r="IA285">
        <f>IF($IZ285&gt;=37,INDEX($GO:$GO,$IY285+37),"")</f>
      </c>
      <c r="IB285">
        <f>IF($IZ285&gt;=38,INDEX($GO:$GO,$IY285+38),"")</f>
      </c>
      <c r="IC285">
        <f>IF($IZ285&gt;=39,INDEX($GO:$GO,$IY285+39),"")</f>
      </c>
      <c r="ID285">
        <f>IF($IZ285&gt;=40,INDEX($GO:$GO,$IY285+40),"")</f>
      </c>
      <c r="IE285">
        <f>IF($IZ285&gt;=41,INDEX($GO:$GO,$IY285+41),"")</f>
      </c>
      <c r="IF285">
        <f>IF($IZ285&gt;=42,INDEX($GO:$GO,$IY285+42),"")</f>
      </c>
      <c r="IG285">
        <f>IF($IZ285&gt;=43,INDEX($GO:$GO,$IY285+43),"")</f>
      </c>
      <c r="IH285">
        <f>IF($IZ285&gt;=44,INDEX($GO:$GO,$IY285+44),"")</f>
      </c>
      <c r="II285">
        <f>IF($IZ285&gt;=45,INDEX($GO:$GO,$IY285+45),"")</f>
      </c>
      <c r="IJ285">
        <f>IF($IZ285&gt;=46,INDEX($GO:$GO,$IY285+46),"")</f>
      </c>
      <c r="IK285">
        <f>IF($IZ285&gt;=47,INDEX($GO:$GO,$IY285+47),"")</f>
      </c>
      <c r="IL285">
        <f>IF($IZ285&gt;=48,INDEX($GO:$GO,$IY285+48),"")</f>
      </c>
      <c r="IM285">
        <f>IF($IZ285&gt;=49,INDEX($GO:$GO,$IY285+49),"")</f>
      </c>
      <c r="IN285">
        <f>IF($IZ285&gt;=50,INDEX($GO:$GO,$IY285+50),"")</f>
      </c>
      <c r="IO285">
        <f>IF($IZ285&gt;=51,INDEX($GO:$GO,$IY285+51),"")</f>
      </c>
      <c r="IP285">
        <f>IF($IZ285&gt;=52,INDEX($GO:$GO,$IY285+52),"")</f>
      </c>
      <c r="IQ285">
        <f>IF($IZ285&gt;=53,INDEX($GO:$GO,$IY285+53),"")</f>
      </c>
      <c r="IR285">
        <f>IF($IZ285&gt;=54,INDEX($GO:$GO,$IY285+54),"")</f>
      </c>
      <c r="IS285">
        <f>IF($IZ285&gt;=55,INDEX($GO:$GO,$IY285+55),"")</f>
      </c>
      <c r="IT285">
        <f>IF($IZ285&gt;=56,INDEX($GO:$GO,$IY285+56),"")</f>
      </c>
      <c r="IU285">
        <f>IF($IZ285&gt;=57,INDEX($GO:$GO,$IY285+57),"")</f>
      </c>
      <c r="IV285">
        <f>IF($IZ285&gt;=58,INDEX($GO:$GO,$IY285+58),"")</f>
      </c>
      <c r="IW285">
        <f>IF($IZ285&gt;=59,INDEX($GO:$GO,$IY285+59),"")</f>
      </c>
      <c r="IX285">
        <f>IF($IZ285&gt;=60,INDEX($GO:$GO,$IY285+60),"")</f>
      </c>
      <c r="IY285">
        <f>IFERROR(MATCH($GN285,$GO$2:$GO$827,0)+1,0)</f>
      </c>
      <c r="IZ285">
        <f>IFERROR(INDEX($GP$2:$GP$827,MATCH($GN285,$GO$2:$GO$827,0)),0)</f>
      </c>
      <c r="JA285" t="s">
        <v>23</v>
      </c>
      <c r="JB285" t="s">
        <v>23</v>
      </c>
    </row>
    <row r="286" spans="1:262" x14ac:dyDescent="0.25">
      <c r="F286" s="1"/>
      <c r="G286" s="1"/>
      <c r="H286" s="1"/>
      <c r="I286" s="1"/>
      <c r="J286" s="1">
        <f>IFERROR(IF(FIND(" - ",$F286)&gt;0,MID($F286,FIND(" - ",$F286)+3,LEN($F286)),""),"")</f>
      </c>
      <c r="L286" s="1"/>
      <c r="N286" t="s">
        <v>23</v>
      </c>
      <c r="P286">
        <f>IF(OR($N286="",$O286=""),"",IFERROR($N286/$O286,0))</f>
      </c>
      <c r="Q286">
        <f>IF($N286="","",
IF($G286="","",
IF(ISNUMBER(SEARCH("exempt",LOWER($G286))),0,
$N286*(VALUE(SUBSTITUTE($G286,"%",""))/100))))</f>
      </c>
      <c r="W286">
        <f>IF($N286="","",
SUM($N286,$Q286,$U286,$R286,$T286)-
IF($V286="",0,VALUE($V286)))</f>
      </c>
      <c r="AE286" t="s">
        <v>1118</v>
      </c>
      <c r="AJ286" t="s">
        <v>1119</v>
      </c>
      <c r="AM286">
        <f>IFERROR(LEFT($F286,FIND(" - ",$F286)-1),$F286)</f>
      </c>
      <c r="AP286">
        <f>IF($CE286&gt;=1,INDEX($AN:$AN,$CD286+1),"")</f>
      </c>
      <c r="AQ286">
        <f>IF($CE286&gt;=2,INDEX($AN:$AN,$CD286+2),"")</f>
      </c>
      <c r="AR286">
        <f>IF($CE286&gt;=3,INDEX($AN:$AN,$CD286+3),"")</f>
      </c>
      <c r="AS286">
        <f>IF($CE286&gt;=4,INDEX($AN:$AN,$CD286+4),"")</f>
      </c>
      <c r="AT286">
        <f>IF($CE286&gt;=5,INDEX($AN:$AN,$CD286+5),"")</f>
      </c>
      <c r="AU286">
        <f>IF($CE286&gt;=6,INDEX($AN:$AN,$CD286+6),"")</f>
      </c>
      <c r="AV286">
        <f>IF($CE286&gt;=7,INDEX($AN:$AN,$CD286+7),"")</f>
      </c>
      <c r="AW286">
        <f>IF($CE286&gt;=8,INDEX($AN:$AN,$CD286+8),"")</f>
      </c>
      <c r="AX286">
        <f>IF($CE286&gt;=9,INDEX($AN:$AN,$CD286+9),"")</f>
      </c>
      <c r="AY286">
        <f>IF($CE286&gt;=10,INDEX($AN:$AN,$CD286+10),"")</f>
      </c>
      <c r="AZ286">
        <f>IF($CE286&gt;=11,INDEX($AN:$AN,$CD286+11),"")</f>
      </c>
      <c r="BA286">
        <f>IF($CE286&gt;=12,INDEX($AN:$AN,$CD286+12),"")</f>
      </c>
      <c r="BB286">
        <f>IF($CE286&gt;=13,INDEX($AN:$AN,$CD286+13),"")</f>
      </c>
      <c r="BC286">
        <f>IF($CE286&gt;=14,INDEX($AN:$AN,$CD286+14),"")</f>
      </c>
      <c r="BD286">
        <f>IF($CE286&gt;=15,INDEX($AN:$AN,$CD286+15),"")</f>
      </c>
      <c r="BE286">
        <f>IF($CE286&gt;=16,INDEX($AN:$AN,$CD286+16),"")</f>
      </c>
      <c r="BF286">
        <f>IF($CE286&gt;=17,INDEX($AN:$AN,$CD286+17),"")</f>
      </c>
      <c r="BG286">
        <f>IF($CE286&gt;=18,INDEX($AN:$AN,$CD286+18),"")</f>
      </c>
      <c r="BH286">
        <f>IF($CE286&gt;=19,INDEX($AN:$AN,$CD286+19),"")</f>
      </c>
      <c r="BI286">
        <f>IF($CE286&gt;=20,INDEX($AN:$AN,$CD286+20),"")</f>
      </c>
      <c r="BJ286">
        <f>IF($CE286&gt;=21,INDEX($AN:$AN,$CD286+21),"")</f>
      </c>
      <c r="BK286">
        <f>IF($CE286&gt;=22,INDEX($AN:$AN,$CD286+22),"")</f>
      </c>
      <c r="BL286">
        <f>IF($CE286&gt;=23,INDEX($AN:$AN,$CD286+23),"")</f>
      </c>
      <c r="BM286">
        <f>IF($CE286&gt;=24,INDEX($AN:$AN,$CD286+24),"")</f>
      </c>
      <c r="BN286">
        <f>IF($CE286&gt;=25,INDEX($AN:$AN,$CD286+25),"")</f>
      </c>
      <c r="BO286">
        <f>IF($CE286&gt;=26,INDEX($AN:$AN,$CD286+26),"")</f>
      </c>
      <c r="BP286">
        <f>IF($CE286&gt;=27,INDEX($AN:$AN,$CD286+27),"")</f>
      </c>
      <c r="BQ286">
        <f>IF($CE286&gt;=28,INDEX($AN:$AN,$CD286+28),"")</f>
      </c>
      <c r="BR286">
        <f>IF($CE286&gt;=29,INDEX($AN:$AN,$CD286+29),"")</f>
      </c>
      <c r="BS286">
        <f>IF($CE286&gt;=30,INDEX($AN:$AN,$CD286+30),"")</f>
      </c>
      <c r="BT286">
        <f>IF($CE286&gt;=31,INDEX($AN:$AN,$CD286+31),"")</f>
      </c>
      <c r="BU286">
        <f>IF($CE286&gt;=32,INDEX($AN:$AN,$CD286+32),"")</f>
      </c>
      <c r="BV286">
        <f>IF($CE286&gt;=33,INDEX($AN:$AN,$CD286+33),"")</f>
      </c>
      <c r="BW286">
        <f>IF($CE286&gt;=34,INDEX($AN:$AN,$CD286+34),"")</f>
      </c>
      <c r="BX286">
        <f>IF($CE286&gt;=35,INDEX($AN:$AN,$CD286+35),"")</f>
      </c>
      <c r="BY286">
        <f>IF($CE286&gt;=36,INDEX($AN:$AN,$CD286+36),"")</f>
      </c>
      <c r="BZ286">
        <f>IF($CE286&gt;=37,INDEX($AN:$AN,$CD286+37),"")</f>
      </c>
      <c r="CA286">
        <f>IF($CE286&gt;=38,INDEX($AN:$AN,$CD286+38),"")</f>
      </c>
      <c r="CB286">
        <f>IF($CE286&gt;=39,INDEX($AN:$AN,$CD286+39),"")</f>
      </c>
      <c r="CC286">
        <f>IF($CE286&gt;=40,INDEX($AN:$AN,$CD286+40),"")</f>
      </c>
      <c r="CD286">
        <f>IFERROR(MATCH($AM286,$AN$2:$AN$133,0)+1,0)</f>
      </c>
      <c r="CE286">
        <f>IFERROR(INDEX($AO$2:$AO$133,MATCH($AM286,$AN$2:$AN$133,0)),0)</f>
      </c>
      <c r="CF286">
        <f>IFERROR(LEFT($K286,FIND(" - ",$K286)-1),$K286)</f>
      </c>
      <c r="CG286" t="s">
        <v>197</v>
      </c>
      <c r="CI286">
        <f>IF($DD286&gt;=1,INDEX($CG:$CG,$DC286+1),"")</f>
      </c>
      <c r="CJ286">
        <f>IF($DD286&gt;=2,INDEX($CG:$CG,$DC286+2),"")</f>
      </c>
      <c r="CK286">
        <f>IF($DD286&gt;=3,INDEX($CG:$CG,$DC286+3),"")</f>
      </c>
      <c r="CL286">
        <f>IF($DD286&gt;=4,INDEX($CG:$CG,$DC286+4),"")</f>
      </c>
      <c r="CM286">
        <f>IF($DD286&gt;=5,INDEX($CG:$CG,$DC286+5),"")</f>
      </c>
      <c r="CN286">
        <f>IF($DD286&gt;=6,INDEX($CG:$CG,$DC286+6),"")</f>
      </c>
      <c r="CO286">
        <f>IF($DD286&gt;=7,INDEX($CG:$CG,$DC286+7),"")</f>
      </c>
      <c r="CP286">
        <f>IF($DD286&gt;=8,INDEX($CG:$CG,$DC286+8),"")</f>
      </c>
      <c r="CQ286">
        <f>IF($DD286&gt;=9,INDEX($CG:$CG,$DC286+9),"")</f>
      </c>
      <c r="CR286">
        <f>IF($DD286&gt;=10,INDEX($CG:$CG,$DC286+10),"")</f>
      </c>
      <c r="CS286">
        <f>IF($DD286&gt;=11,INDEX($CG:$CG,$DC286+11),"")</f>
      </c>
      <c r="CT286">
        <f>IF($DD286&gt;=12,INDEX($CG:$CG,$DC286+12),"")</f>
      </c>
      <c r="CU286">
        <f>IF($DD286&gt;=13,INDEX($CG:$CG,$DC286+13),"")</f>
      </c>
      <c r="CV286">
        <f>IF($DD286&gt;=14,INDEX($CG:$CG,$DC286+14),"")</f>
      </c>
      <c r="CW286">
        <f>IF($DD286&gt;=15,INDEX($CG:$CG,$DC286+15),"")</f>
      </c>
      <c r="CX286">
        <f>IF($DD286&gt;=16,INDEX($CG:$CG,$DC286+16),"")</f>
      </c>
      <c r="CY286">
        <f>IF($DD286&gt;=17,INDEX($CG:$CG,$DC286+17),"")</f>
      </c>
      <c r="CZ286">
        <f>IF($DD286&gt;=18,INDEX($CG:$CG,$DC286+18),"")</f>
      </c>
      <c r="DA286">
        <f>IF($DD286&gt;=19,INDEX($CG:$CG,$DC286+19),"")</f>
      </c>
      <c r="DB286">
        <f>IF($DD286&gt;=20,INDEX($CG:$CG,$DC286+20),"")</f>
      </c>
      <c r="DC286">
        <f>IFERROR(MATCH($CF286,$CG$2:$CG$1558,0)+1,0)</f>
      </c>
      <c r="DD286">
        <f>IFERROR(INDEX($CH$2:$CH$1558,MATCH($CF286,$CG$2:$CG$1558,0)),0)</f>
      </c>
      <c r="DE286">
        <f>IFERROR(INDEX($AL:$AL,MATCH($G286,$AK:$AK,0))&amp;"","")</f>
      </c>
      <c r="DI286">
        <f>IF($GL286&gt;=1,INDEX($DF:$DF,$GK286+1),"")</f>
      </c>
      <c r="DJ286">
        <f>IF($GL286&gt;=2,INDEX($DF:$DF,$GK286+2),"")</f>
      </c>
      <c r="DK286">
        <f>IF($GL286&gt;=3,INDEX($DF:$DF,$GK286+3),"")</f>
      </c>
      <c r="DL286">
        <f>IF($GL286&gt;=4,INDEX($DF:$DF,$GK286+4),"")</f>
      </c>
      <c r="DM286">
        <f>IF($GL286&gt;=5,INDEX($DF:$DF,$GK286+5),"")</f>
      </c>
      <c r="DN286">
        <f>IF($GL286&gt;=6,INDEX($DF:$DF,$GK286+6),"")</f>
      </c>
      <c r="DO286">
        <f>IF($GL286&gt;=7,INDEX($DF:$DF,$GK286+7),"")</f>
      </c>
      <c r="DP286">
        <f>IF($GL286&gt;=8,INDEX($DF:$DF,$GK286+8),"")</f>
      </c>
      <c r="DQ286">
        <f>IF($GL286&gt;=9,INDEX($DF:$DF,$GK286+9),"")</f>
      </c>
      <c r="DR286">
        <f>IF($GL286&gt;=10,INDEX($DF:$DF,$GK286+10),"")</f>
      </c>
      <c r="DS286">
        <f>IF($GL286&gt;=11,INDEX($DF:$DF,$GK286+11),"")</f>
      </c>
      <c r="DT286">
        <f>IF($GL286&gt;=12,INDEX($DF:$DF,$GK286+12),"")</f>
      </c>
      <c r="DU286">
        <f>IF($GL286&gt;=13,INDEX($DF:$DF,$GK286+13),"")</f>
      </c>
      <c r="DV286">
        <f>IF($GL286&gt;=14,INDEX($DF:$DF,$GK286+14),"")</f>
      </c>
      <c r="DW286">
        <f>IF($GL286&gt;=15,INDEX($DF:$DF,$GK286+15),"")</f>
      </c>
      <c r="DX286">
        <f>IF($GL286&gt;=16,INDEX($DF:$DF,$GK286+16),"")</f>
      </c>
      <c r="DY286">
        <f>IF($GL286&gt;=17,INDEX($DF:$DF,$GK286+17),"")</f>
      </c>
      <c r="DZ286">
        <f>IF($GL286&gt;=18,INDEX($DF:$DF,$GK286+18),"")</f>
      </c>
      <c r="EA286">
        <f>IF($GL286&gt;=19,INDEX($DF:$DF,$GK286+19),"")</f>
      </c>
      <c r="EB286">
        <f>IF($GL286&gt;=20,INDEX($DF:$DF,$GK286+20),"")</f>
      </c>
      <c r="EC286">
        <f>IF($GL286&gt;=21,INDEX($DF:$DF,$GK286+21),"")</f>
      </c>
      <c r="ED286">
        <f>IF($GL286&gt;=22,INDEX($DF:$DF,$GK286+22),"")</f>
      </c>
      <c r="EE286">
        <f>IF($GL286&gt;=23,INDEX($DF:$DF,$GK286+23),"")</f>
      </c>
      <c r="EF286">
        <f>IF($GL286&gt;=24,INDEX($DF:$DF,$GK286+24),"")</f>
      </c>
      <c r="EG286">
        <f>IF($GL286&gt;=25,INDEX($DF:$DF,$GK286+25),"")</f>
      </c>
      <c r="EH286">
        <f>IF($GL286&gt;=26,INDEX($DF:$DF,$GK286+26),"")</f>
      </c>
      <c r="EI286">
        <f>IF($GL286&gt;=27,INDEX($DF:$DF,$GK286+27),"")</f>
      </c>
      <c r="EJ286">
        <f>IF($GL286&gt;=28,INDEX($DF:$DF,$GK286+28),"")</f>
      </c>
      <c r="EK286">
        <f>IF($GL286&gt;=29,INDEX($DF:$DF,$GK286+29),"")</f>
      </c>
      <c r="EL286">
        <f>IF($GL286&gt;=30,INDEX($DF:$DF,$GK286+30),"")</f>
      </c>
      <c r="EM286">
        <f>IF($GL286&gt;=31,INDEX($DF:$DF,$GK286+31),"")</f>
      </c>
      <c r="EN286">
        <f>IF($GL286&gt;=32,INDEX($DF:$DF,$GK286+32),"")</f>
      </c>
      <c r="EO286">
        <f>IF($GL286&gt;=33,INDEX($DF:$DF,$GK286+33),"")</f>
      </c>
      <c r="EP286">
        <f>IF($GL286&gt;=34,INDEX($DF:$DF,$GK286+34),"")</f>
      </c>
      <c r="EQ286">
        <f>IF($GL286&gt;=35,INDEX($DF:$DF,$GK286+35),"")</f>
      </c>
      <c r="ER286">
        <f>IF($GL286&gt;=36,INDEX($DF:$DF,$GK286+36),"")</f>
      </c>
      <c r="ES286">
        <f>IF($GL286&gt;=37,INDEX($DF:$DF,$GK286+37),"")</f>
      </c>
      <c r="ET286">
        <f>IF($GL286&gt;=38,INDEX($DF:$DF,$GK286+38),"")</f>
      </c>
      <c r="EU286">
        <f>IF($GL286&gt;=39,INDEX($DF:$DF,$GK286+39),"")</f>
      </c>
      <c r="EV286">
        <f>IF($GL286&gt;=40,INDEX($DF:$DF,$GK286+40),"")</f>
      </c>
      <c r="EW286">
        <f>IF($GL286&gt;=1,INDEX($DG:$DG,$GK286+1),"")</f>
      </c>
      <c r="EX286">
        <f>IF($GL286&gt;=2,INDEX($DG:$DG,$GK286+2),"")</f>
      </c>
      <c r="EY286">
        <f>IF($GL286&gt;=3,INDEX($DG:$DG,$GK286+3),"")</f>
      </c>
      <c r="EZ286">
        <f>IF($GL286&gt;=4,INDEX($DG:$DG,$GK286+4),"")</f>
      </c>
      <c r="FA286">
        <f>IF($GL286&gt;=5,INDEX($DG:$DG,$GK286+5),"")</f>
      </c>
      <c r="FB286">
        <f>IF($GL286&gt;=6,INDEX($DG:$DG,$GK286+6),"")</f>
      </c>
      <c r="FC286">
        <f>IF($GL286&gt;=7,INDEX($DG:$DG,$GK286+7),"")</f>
      </c>
      <c r="FD286">
        <f>IF($GL286&gt;=8,INDEX($DG:$DG,$GK286+8),"")</f>
      </c>
      <c r="FE286">
        <f>IF($GL286&gt;=9,INDEX($DG:$DG,$GK286+9),"")</f>
      </c>
      <c r="FF286">
        <f>IF($GL286&gt;=10,INDEX($DG:$DG,$GK286+10),"")</f>
      </c>
      <c r="FG286">
        <f>IF($GL286&gt;=11,INDEX($DG:$DG,$GK286+11),"")</f>
      </c>
      <c r="FH286">
        <f>IF($GL286&gt;=12,INDEX($DG:$DG,$GK286+12),"")</f>
      </c>
      <c r="FI286">
        <f>IF($GL286&gt;=13,INDEX($DG:$DG,$GK286+13),"")</f>
      </c>
      <c r="FJ286">
        <f>IF($GL286&gt;=14,INDEX($DG:$DG,$GK286+14),"")</f>
      </c>
      <c r="FK286">
        <f>IF($GL286&gt;=15,INDEX($DG:$DG,$GK286+15),"")</f>
      </c>
      <c r="FL286">
        <f>IF($GL286&gt;=16,INDEX($DG:$DG,$GK286+16),"")</f>
      </c>
      <c r="FM286">
        <f>IF($GL286&gt;=17,INDEX($DG:$DG,$GK286+17),"")</f>
      </c>
      <c r="FN286">
        <f>IF($GL286&gt;=18,INDEX($DG:$DG,$GK286+18),"")</f>
      </c>
      <c r="FO286">
        <f>IF($GL286&gt;=19,INDEX($DG:$DG,$GK286+19),"")</f>
      </c>
      <c r="FP286">
        <f>IF($GL286&gt;=20,INDEX($DG:$DG,$GK286+20),"")</f>
      </c>
      <c r="FQ286">
        <f>IF($GL286&gt;=21,INDEX($DG:$DG,$GK286+21),"")</f>
      </c>
      <c r="FR286">
        <f>IF($GL286&gt;=22,INDEX($DG:$DG,$GK286+22),"")</f>
      </c>
      <c r="FS286">
        <f>IF($GL286&gt;=23,INDEX($DG:$DG,$GK286+23),"")</f>
      </c>
      <c r="FT286">
        <f>IF($GL286&gt;=24,INDEX($DG:$DG,$GK286+24),"")</f>
      </c>
      <c r="FU286">
        <f>IF($GL286&gt;=25,INDEX($DG:$DG,$GK286+25),"")</f>
      </c>
      <c r="FV286">
        <f>IF($GL286&gt;=26,INDEX($DG:$DG,$GK286+26),"")</f>
      </c>
      <c r="FW286">
        <f>IF($GL286&gt;=27,INDEX($DG:$DG,$GK286+27),"")</f>
      </c>
      <c r="FX286">
        <f>IF($GL286&gt;=28,INDEX($DG:$DG,$GK286+28),"")</f>
      </c>
      <c r="FY286">
        <f>IF($GL286&gt;=29,INDEX($DG:$DG,$GK286+29),"")</f>
      </c>
      <c r="FZ286">
        <f>IF($GL286&gt;=30,INDEX($DG:$DG,$GK286+30),"")</f>
      </c>
      <c r="GA286">
        <f>IF($GL286&gt;=31,INDEX($DG:$DG,$GK286+31),"")</f>
      </c>
      <c r="GB286">
        <f>IF($GL286&gt;=32,INDEX($DG:$DG,$GK286+32),"")</f>
      </c>
      <c r="GC286">
        <f>IF($GL286&gt;=33,INDEX($DG:$DG,$GK286+33),"")</f>
      </c>
      <c r="GD286">
        <f>IF($GL286&gt;=34,INDEX($DG:$DG,$GK286+34),"")</f>
      </c>
      <c r="GE286">
        <f>IF($GL286&gt;=35,INDEX($DG:$DG,$GK286+35),"")</f>
      </c>
      <c r="GF286">
        <f>IF($GL286&gt;=36,INDEX($DG:$DG,$GK286+36),"")</f>
      </c>
      <c r="GG286">
        <f>IF($GL286&gt;=37,INDEX($DG:$DG,$GK286+37),"")</f>
      </c>
      <c r="GH286">
        <f>IF($GL286&gt;=38,INDEX($DG:$DG,$GK286+38),"")</f>
      </c>
      <c r="GI286">
        <f>IF($GL286&gt;=39,INDEX($DG:$DG,$GK286+39),"")</f>
      </c>
      <c r="GJ286">
        <f>IF($GL286&gt;=40,INDEX($DG:$DG,$GK286+40),"")</f>
      </c>
      <c r="GK286">
        <f>IFERROR(MATCH($DE286,$DF$2:$DF$166,0)+1,0)</f>
      </c>
      <c r="GL286">
        <f>IFERROR(INDEX($DH$2:$DH$166,MATCH($DE286,$DF$2:$DF$166,0)),0)</f>
      </c>
      <c r="GM286">
        <f>IFERROR(MATCH($H286,$DI$286:$EV$286,0),0)</f>
      </c>
      <c r="GN286">
        <f>IF($GM286&gt;0,INDEX($EW$286:$GJ$286,$GM286),"")</f>
      </c>
      <c r="GO286" t="s">
        <v>879</v>
      </c>
      <c r="GQ286">
        <f>IF($IZ286&gt;=1,INDEX($GO:$GO,$IY286+1),"")</f>
      </c>
      <c r="GR286">
        <f>IF($IZ286&gt;=2,INDEX($GO:$GO,$IY286+2),"")</f>
      </c>
      <c r="GS286">
        <f>IF($IZ286&gt;=3,INDEX($GO:$GO,$IY286+3),"")</f>
      </c>
      <c r="GT286">
        <f>IF($IZ286&gt;=4,INDEX($GO:$GO,$IY286+4),"")</f>
      </c>
      <c r="GU286">
        <f>IF($IZ286&gt;=5,INDEX($GO:$GO,$IY286+5),"")</f>
      </c>
      <c r="GV286">
        <f>IF($IZ286&gt;=6,INDEX($GO:$GO,$IY286+6),"")</f>
      </c>
      <c r="GW286">
        <f>IF($IZ286&gt;=7,INDEX($GO:$GO,$IY286+7),"")</f>
      </c>
      <c r="GX286">
        <f>IF($IZ286&gt;=8,INDEX($GO:$GO,$IY286+8),"")</f>
      </c>
      <c r="GY286">
        <f>IF($IZ286&gt;=9,INDEX($GO:$GO,$IY286+9),"")</f>
      </c>
      <c r="GZ286">
        <f>IF($IZ286&gt;=10,INDEX($GO:$GO,$IY286+10),"")</f>
      </c>
      <c r="HA286">
        <f>IF($IZ286&gt;=11,INDEX($GO:$GO,$IY286+11),"")</f>
      </c>
      <c r="HB286">
        <f>IF($IZ286&gt;=12,INDEX($GO:$GO,$IY286+12),"")</f>
      </c>
      <c r="HC286">
        <f>IF($IZ286&gt;=13,INDEX($GO:$GO,$IY286+13),"")</f>
      </c>
      <c r="HD286">
        <f>IF($IZ286&gt;=14,INDEX($GO:$GO,$IY286+14),"")</f>
      </c>
      <c r="HE286">
        <f>IF($IZ286&gt;=15,INDEX($GO:$GO,$IY286+15),"")</f>
      </c>
      <c r="HF286">
        <f>IF($IZ286&gt;=16,INDEX($GO:$GO,$IY286+16),"")</f>
      </c>
      <c r="HG286">
        <f>IF($IZ286&gt;=17,INDEX($GO:$GO,$IY286+17),"")</f>
      </c>
      <c r="HH286">
        <f>IF($IZ286&gt;=18,INDEX($GO:$GO,$IY286+18),"")</f>
      </c>
      <c r="HI286">
        <f>IF($IZ286&gt;=19,INDEX($GO:$GO,$IY286+19),"")</f>
      </c>
      <c r="HJ286">
        <f>IF($IZ286&gt;=20,INDEX($GO:$GO,$IY286+20),"")</f>
      </c>
      <c r="HK286">
        <f>IF($IZ286&gt;=21,INDEX($GO:$GO,$IY286+21),"")</f>
      </c>
      <c r="HL286">
        <f>IF($IZ286&gt;=22,INDEX($GO:$GO,$IY286+22),"")</f>
      </c>
      <c r="HM286">
        <f>IF($IZ286&gt;=23,INDEX($GO:$GO,$IY286+23),"")</f>
      </c>
      <c r="HN286">
        <f>IF($IZ286&gt;=24,INDEX($GO:$GO,$IY286+24),"")</f>
      </c>
      <c r="HO286">
        <f>IF($IZ286&gt;=25,INDEX($GO:$GO,$IY286+25),"")</f>
      </c>
      <c r="HP286">
        <f>IF($IZ286&gt;=26,INDEX($GO:$GO,$IY286+26),"")</f>
      </c>
      <c r="HQ286">
        <f>IF($IZ286&gt;=27,INDEX($GO:$GO,$IY286+27),"")</f>
      </c>
      <c r="HR286">
        <f>IF($IZ286&gt;=28,INDEX($GO:$GO,$IY286+28),"")</f>
      </c>
      <c r="HS286">
        <f>IF($IZ286&gt;=29,INDEX($GO:$GO,$IY286+29),"")</f>
      </c>
      <c r="HT286">
        <f>IF($IZ286&gt;=30,INDEX($GO:$GO,$IY286+30),"")</f>
      </c>
      <c r="HU286">
        <f>IF($IZ286&gt;=31,INDEX($GO:$GO,$IY286+31),"")</f>
      </c>
      <c r="HV286">
        <f>IF($IZ286&gt;=32,INDEX($GO:$GO,$IY286+32),"")</f>
      </c>
      <c r="HW286">
        <f>IF($IZ286&gt;=33,INDEX($GO:$GO,$IY286+33),"")</f>
      </c>
      <c r="HX286">
        <f>IF($IZ286&gt;=34,INDEX($GO:$GO,$IY286+34),"")</f>
      </c>
      <c r="HY286">
        <f>IF($IZ286&gt;=35,INDEX($GO:$GO,$IY286+35),"")</f>
      </c>
      <c r="HZ286">
        <f>IF($IZ286&gt;=36,INDEX($GO:$GO,$IY286+36),"")</f>
      </c>
      <c r="IA286">
        <f>IF($IZ286&gt;=37,INDEX($GO:$GO,$IY286+37),"")</f>
      </c>
      <c r="IB286">
        <f>IF($IZ286&gt;=38,INDEX($GO:$GO,$IY286+38),"")</f>
      </c>
      <c r="IC286">
        <f>IF($IZ286&gt;=39,INDEX($GO:$GO,$IY286+39),"")</f>
      </c>
      <c r="ID286">
        <f>IF($IZ286&gt;=40,INDEX($GO:$GO,$IY286+40),"")</f>
      </c>
      <c r="IE286">
        <f>IF($IZ286&gt;=41,INDEX($GO:$GO,$IY286+41),"")</f>
      </c>
      <c r="IF286">
        <f>IF($IZ286&gt;=42,INDEX($GO:$GO,$IY286+42),"")</f>
      </c>
      <c r="IG286">
        <f>IF($IZ286&gt;=43,INDEX($GO:$GO,$IY286+43),"")</f>
      </c>
      <c r="IH286">
        <f>IF($IZ286&gt;=44,INDEX($GO:$GO,$IY286+44),"")</f>
      </c>
      <c r="II286">
        <f>IF($IZ286&gt;=45,INDEX($GO:$GO,$IY286+45),"")</f>
      </c>
      <c r="IJ286">
        <f>IF($IZ286&gt;=46,INDEX($GO:$GO,$IY286+46),"")</f>
      </c>
      <c r="IK286">
        <f>IF($IZ286&gt;=47,INDEX($GO:$GO,$IY286+47),"")</f>
      </c>
      <c r="IL286">
        <f>IF($IZ286&gt;=48,INDEX($GO:$GO,$IY286+48),"")</f>
      </c>
      <c r="IM286">
        <f>IF($IZ286&gt;=49,INDEX($GO:$GO,$IY286+49),"")</f>
      </c>
      <c r="IN286">
        <f>IF($IZ286&gt;=50,INDEX($GO:$GO,$IY286+50),"")</f>
      </c>
      <c r="IO286">
        <f>IF($IZ286&gt;=51,INDEX($GO:$GO,$IY286+51),"")</f>
      </c>
      <c r="IP286">
        <f>IF($IZ286&gt;=52,INDEX($GO:$GO,$IY286+52),"")</f>
      </c>
      <c r="IQ286">
        <f>IF($IZ286&gt;=53,INDEX($GO:$GO,$IY286+53),"")</f>
      </c>
      <c r="IR286">
        <f>IF($IZ286&gt;=54,INDEX($GO:$GO,$IY286+54),"")</f>
      </c>
      <c r="IS286">
        <f>IF($IZ286&gt;=55,INDEX($GO:$GO,$IY286+55),"")</f>
      </c>
      <c r="IT286">
        <f>IF($IZ286&gt;=56,INDEX($GO:$GO,$IY286+56),"")</f>
      </c>
      <c r="IU286">
        <f>IF($IZ286&gt;=57,INDEX($GO:$GO,$IY286+57),"")</f>
      </c>
      <c r="IV286">
        <f>IF($IZ286&gt;=58,INDEX($GO:$GO,$IY286+58),"")</f>
      </c>
      <c r="IW286">
        <f>IF($IZ286&gt;=59,INDEX($GO:$GO,$IY286+59),"")</f>
      </c>
      <c r="IX286">
        <f>IF($IZ286&gt;=60,INDEX($GO:$GO,$IY286+60),"")</f>
      </c>
      <c r="IY286">
        <f>IFERROR(MATCH($GN286,$GO$2:$GO$827,0)+1,0)</f>
      </c>
      <c r="IZ286">
        <f>IFERROR(INDEX($GP$2:$GP$827,MATCH($GN286,$GO$2:$GO$827,0)),0)</f>
      </c>
      <c r="JA286" t="s">
        <v>23</v>
      </c>
      <c r="JB286" t="s">
        <v>23</v>
      </c>
    </row>
    <row r="287" spans="1:262" x14ac:dyDescent="0.25">
      <c r="F287" s="1"/>
      <c r="G287" s="1"/>
      <c r="H287" s="1"/>
      <c r="I287" s="1"/>
      <c r="J287" s="1">
        <f>IFERROR(IF(FIND(" - ",$F287)&gt;0,MID($F287,FIND(" - ",$F287)+3,LEN($F287)),""),"")</f>
      </c>
      <c r="L287" s="1"/>
      <c r="N287" t="s">
        <v>23</v>
      </c>
      <c r="P287">
        <f>IF(OR($N287="",$O287=""),"",IFERROR($N287/$O287,0))</f>
      </c>
      <c r="Q287">
        <f>IF($N287="","",
IF($G287="","",
IF(ISNUMBER(SEARCH("exempt",LOWER($G287))),0,
$N287*(VALUE(SUBSTITUTE($G287,"%",""))/100))))</f>
      </c>
      <c r="W287">
        <f>IF($N287="","",
SUM($N287,$Q287,$U287,$R287,$T287)-
IF($V287="",0,VALUE($V287)))</f>
      </c>
      <c r="AE287" t="s">
        <v>1120</v>
      </c>
      <c r="AJ287" t="s">
        <v>1121</v>
      </c>
      <c r="AM287">
        <f>IFERROR(LEFT($F287,FIND(" - ",$F287)-1),$F287)</f>
      </c>
      <c r="AP287">
        <f>IF($CE287&gt;=1,INDEX($AN:$AN,$CD287+1),"")</f>
      </c>
      <c r="AQ287">
        <f>IF($CE287&gt;=2,INDEX($AN:$AN,$CD287+2),"")</f>
      </c>
      <c r="AR287">
        <f>IF($CE287&gt;=3,INDEX($AN:$AN,$CD287+3),"")</f>
      </c>
      <c r="AS287">
        <f>IF($CE287&gt;=4,INDEX($AN:$AN,$CD287+4),"")</f>
      </c>
      <c r="AT287">
        <f>IF($CE287&gt;=5,INDEX($AN:$AN,$CD287+5),"")</f>
      </c>
      <c r="AU287">
        <f>IF($CE287&gt;=6,INDEX($AN:$AN,$CD287+6),"")</f>
      </c>
      <c r="AV287">
        <f>IF($CE287&gt;=7,INDEX($AN:$AN,$CD287+7),"")</f>
      </c>
      <c r="AW287">
        <f>IF($CE287&gt;=8,INDEX($AN:$AN,$CD287+8),"")</f>
      </c>
      <c r="AX287">
        <f>IF($CE287&gt;=9,INDEX($AN:$AN,$CD287+9),"")</f>
      </c>
      <c r="AY287">
        <f>IF($CE287&gt;=10,INDEX($AN:$AN,$CD287+10),"")</f>
      </c>
      <c r="AZ287">
        <f>IF($CE287&gt;=11,INDEX($AN:$AN,$CD287+11),"")</f>
      </c>
      <c r="BA287">
        <f>IF($CE287&gt;=12,INDEX($AN:$AN,$CD287+12),"")</f>
      </c>
      <c r="BB287">
        <f>IF($CE287&gt;=13,INDEX($AN:$AN,$CD287+13),"")</f>
      </c>
      <c r="BC287">
        <f>IF($CE287&gt;=14,INDEX($AN:$AN,$CD287+14),"")</f>
      </c>
      <c r="BD287">
        <f>IF($CE287&gt;=15,INDEX($AN:$AN,$CD287+15),"")</f>
      </c>
      <c r="BE287">
        <f>IF($CE287&gt;=16,INDEX($AN:$AN,$CD287+16),"")</f>
      </c>
      <c r="BF287">
        <f>IF($CE287&gt;=17,INDEX($AN:$AN,$CD287+17),"")</f>
      </c>
      <c r="BG287">
        <f>IF($CE287&gt;=18,INDEX($AN:$AN,$CD287+18),"")</f>
      </c>
      <c r="BH287">
        <f>IF($CE287&gt;=19,INDEX($AN:$AN,$CD287+19),"")</f>
      </c>
      <c r="BI287">
        <f>IF($CE287&gt;=20,INDEX($AN:$AN,$CD287+20),"")</f>
      </c>
      <c r="BJ287">
        <f>IF($CE287&gt;=21,INDEX($AN:$AN,$CD287+21),"")</f>
      </c>
      <c r="BK287">
        <f>IF($CE287&gt;=22,INDEX($AN:$AN,$CD287+22),"")</f>
      </c>
      <c r="BL287">
        <f>IF($CE287&gt;=23,INDEX($AN:$AN,$CD287+23),"")</f>
      </c>
      <c r="BM287">
        <f>IF($CE287&gt;=24,INDEX($AN:$AN,$CD287+24),"")</f>
      </c>
      <c r="BN287">
        <f>IF($CE287&gt;=25,INDEX($AN:$AN,$CD287+25),"")</f>
      </c>
      <c r="BO287">
        <f>IF($CE287&gt;=26,INDEX($AN:$AN,$CD287+26),"")</f>
      </c>
      <c r="BP287">
        <f>IF($CE287&gt;=27,INDEX($AN:$AN,$CD287+27),"")</f>
      </c>
      <c r="BQ287">
        <f>IF($CE287&gt;=28,INDEX($AN:$AN,$CD287+28),"")</f>
      </c>
      <c r="BR287">
        <f>IF($CE287&gt;=29,INDEX($AN:$AN,$CD287+29),"")</f>
      </c>
      <c r="BS287">
        <f>IF($CE287&gt;=30,INDEX($AN:$AN,$CD287+30),"")</f>
      </c>
      <c r="BT287">
        <f>IF($CE287&gt;=31,INDEX($AN:$AN,$CD287+31),"")</f>
      </c>
      <c r="BU287">
        <f>IF($CE287&gt;=32,INDEX($AN:$AN,$CD287+32),"")</f>
      </c>
      <c r="BV287">
        <f>IF($CE287&gt;=33,INDEX($AN:$AN,$CD287+33),"")</f>
      </c>
      <c r="BW287">
        <f>IF($CE287&gt;=34,INDEX($AN:$AN,$CD287+34),"")</f>
      </c>
      <c r="BX287">
        <f>IF($CE287&gt;=35,INDEX($AN:$AN,$CD287+35),"")</f>
      </c>
      <c r="BY287">
        <f>IF($CE287&gt;=36,INDEX($AN:$AN,$CD287+36),"")</f>
      </c>
      <c r="BZ287">
        <f>IF($CE287&gt;=37,INDEX($AN:$AN,$CD287+37),"")</f>
      </c>
      <c r="CA287">
        <f>IF($CE287&gt;=38,INDEX($AN:$AN,$CD287+38),"")</f>
      </c>
      <c r="CB287">
        <f>IF($CE287&gt;=39,INDEX($AN:$AN,$CD287+39),"")</f>
      </c>
      <c r="CC287">
        <f>IF($CE287&gt;=40,INDEX($AN:$AN,$CD287+40),"")</f>
      </c>
      <c r="CD287">
        <f>IFERROR(MATCH($AM287,$AN$2:$AN$133,0)+1,0)</f>
      </c>
      <c r="CE287">
        <f>IFERROR(INDEX($AO$2:$AO$133,MATCH($AM287,$AN$2:$AN$133,0)),0)</f>
      </c>
      <c r="CF287">
        <f>IFERROR(LEFT($K287,FIND(" - ",$K287)-1),$K287)</f>
      </c>
      <c r="CG287" t="s">
        <v>206</v>
      </c>
      <c r="CI287">
        <f>IF($DD287&gt;=1,INDEX($CG:$CG,$DC287+1),"")</f>
      </c>
      <c r="CJ287">
        <f>IF($DD287&gt;=2,INDEX($CG:$CG,$DC287+2),"")</f>
      </c>
      <c r="CK287">
        <f>IF($DD287&gt;=3,INDEX($CG:$CG,$DC287+3),"")</f>
      </c>
      <c r="CL287">
        <f>IF($DD287&gt;=4,INDEX($CG:$CG,$DC287+4),"")</f>
      </c>
      <c r="CM287">
        <f>IF($DD287&gt;=5,INDEX($CG:$CG,$DC287+5),"")</f>
      </c>
      <c r="CN287">
        <f>IF($DD287&gt;=6,INDEX($CG:$CG,$DC287+6),"")</f>
      </c>
      <c r="CO287">
        <f>IF($DD287&gt;=7,INDEX($CG:$CG,$DC287+7),"")</f>
      </c>
      <c r="CP287">
        <f>IF($DD287&gt;=8,INDEX($CG:$CG,$DC287+8),"")</f>
      </c>
      <c r="CQ287">
        <f>IF($DD287&gt;=9,INDEX($CG:$CG,$DC287+9),"")</f>
      </c>
      <c r="CR287">
        <f>IF($DD287&gt;=10,INDEX($CG:$CG,$DC287+10),"")</f>
      </c>
      <c r="CS287">
        <f>IF($DD287&gt;=11,INDEX($CG:$CG,$DC287+11),"")</f>
      </c>
      <c r="CT287">
        <f>IF($DD287&gt;=12,INDEX($CG:$CG,$DC287+12),"")</f>
      </c>
      <c r="CU287">
        <f>IF($DD287&gt;=13,INDEX($CG:$CG,$DC287+13),"")</f>
      </c>
      <c r="CV287">
        <f>IF($DD287&gt;=14,INDEX($CG:$CG,$DC287+14),"")</f>
      </c>
      <c r="CW287">
        <f>IF($DD287&gt;=15,INDEX($CG:$CG,$DC287+15),"")</f>
      </c>
      <c r="CX287">
        <f>IF($DD287&gt;=16,INDEX($CG:$CG,$DC287+16),"")</f>
      </c>
      <c r="CY287">
        <f>IF($DD287&gt;=17,INDEX($CG:$CG,$DC287+17),"")</f>
      </c>
      <c r="CZ287">
        <f>IF($DD287&gt;=18,INDEX($CG:$CG,$DC287+18),"")</f>
      </c>
      <c r="DA287">
        <f>IF($DD287&gt;=19,INDEX($CG:$CG,$DC287+19),"")</f>
      </c>
      <c r="DB287">
        <f>IF($DD287&gt;=20,INDEX($CG:$CG,$DC287+20),"")</f>
      </c>
      <c r="DC287">
        <f>IFERROR(MATCH($CF287,$CG$2:$CG$1558,0)+1,0)</f>
      </c>
      <c r="DD287">
        <f>IFERROR(INDEX($CH$2:$CH$1558,MATCH($CF287,$CG$2:$CG$1558,0)),0)</f>
      </c>
      <c r="DE287">
        <f>IFERROR(INDEX($AL:$AL,MATCH($G287,$AK:$AK,0))&amp;"","")</f>
      </c>
      <c r="DI287">
        <f>IF($GL287&gt;=1,INDEX($DF:$DF,$GK287+1),"")</f>
      </c>
      <c r="DJ287">
        <f>IF($GL287&gt;=2,INDEX($DF:$DF,$GK287+2),"")</f>
      </c>
      <c r="DK287">
        <f>IF($GL287&gt;=3,INDEX($DF:$DF,$GK287+3),"")</f>
      </c>
      <c r="DL287">
        <f>IF($GL287&gt;=4,INDEX($DF:$DF,$GK287+4),"")</f>
      </c>
      <c r="DM287">
        <f>IF($GL287&gt;=5,INDEX($DF:$DF,$GK287+5),"")</f>
      </c>
      <c r="DN287">
        <f>IF($GL287&gt;=6,INDEX($DF:$DF,$GK287+6),"")</f>
      </c>
      <c r="DO287">
        <f>IF($GL287&gt;=7,INDEX($DF:$DF,$GK287+7),"")</f>
      </c>
      <c r="DP287">
        <f>IF($GL287&gt;=8,INDEX($DF:$DF,$GK287+8),"")</f>
      </c>
      <c r="DQ287">
        <f>IF($GL287&gt;=9,INDEX($DF:$DF,$GK287+9),"")</f>
      </c>
      <c r="DR287">
        <f>IF($GL287&gt;=10,INDEX($DF:$DF,$GK287+10),"")</f>
      </c>
      <c r="DS287">
        <f>IF($GL287&gt;=11,INDEX($DF:$DF,$GK287+11),"")</f>
      </c>
      <c r="DT287">
        <f>IF($GL287&gt;=12,INDEX($DF:$DF,$GK287+12),"")</f>
      </c>
      <c r="DU287">
        <f>IF($GL287&gt;=13,INDEX($DF:$DF,$GK287+13),"")</f>
      </c>
      <c r="DV287">
        <f>IF($GL287&gt;=14,INDEX($DF:$DF,$GK287+14),"")</f>
      </c>
      <c r="DW287">
        <f>IF($GL287&gt;=15,INDEX($DF:$DF,$GK287+15),"")</f>
      </c>
      <c r="DX287">
        <f>IF($GL287&gt;=16,INDEX($DF:$DF,$GK287+16),"")</f>
      </c>
      <c r="DY287">
        <f>IF($GL287&gt;=17,INDEX($DF:$DF,$GK287+17),"")</f>
      </c>
      <c r="DZ287">
        <f>IF($GL287&gt;=18,INDEX($DF:$DF,$GK287+18),"")</f>
      </c>
      <c r="EA287">
        <f>IF($GL287&gt;=19,INDEX($DF:$DF,$GK287+19),"")</f>
      </c>
      <c r="EB287">
        <f>IF($GL287&gt;=20,INDEX($DF:$DF,$GK287+20),"")</f>
      </c>
      <c r="EC287">
        <f>IF($GL287&gt;=21,INDEX($DF:$DF,$GK287+21),"")</f>
      </c>
      <c r="ED287">
        <f>IF($GL287&gt;=22,INDEX($DF:$DF,$GK287+22),"")</f>
      </c>
      <c r="EE287">
        <f>IF($GL287&gt;=23,INDEX($DF:$DF,$GK287+23),"")</f>
      </c>
      <c r="EF287">
        <f>IF($GL287&gt;=24,INDEX($DF:$DF,$GK287+24),"")</f>
      </c>
      <c r="EG287">
        <f>IF($GL287&gt;=25,INDEX($DF:$DF,$GK287+25),"")</f>
      </c>
      <c r="EH287">
        <f>IF($GL287&gt;=26,INDEX($DF:$DF,$GK287+26),"")</f>
      </c>
      <c r="EI287">
        <f>IF($GL287&gt;=27,INDEX($DF:$DF,$GK287+27),"")</f>
      </c>
      <c r="EJ287">
        <f>IF($GL287&gt;=28,INDEX($DF:$DF,$GK287+28),"")</f>
      </c>
      <c r="EK287">
        <f>IF($GL287&gt;=29,INDEX($DF:$DF,$GK287+29),"")</f>
      </c>
      <c r="EL287">
        <f>IF($GL287&gt;=30,INDEX($DF:$DF,$GK287+30),"")</f>
      </c>
      <c r="EM287">
        <f>IF($GL287&gt;=31,INDEX($DF:$DF,$GK287+31),"")</f>
      </c>
      <c r="EN287">
        <f>IF($GL287&gt;=32,INDEX($DF:$DF,$GK287+32),"")</f>
      </c>
      <c r="EO287">
        <f>IF($GL287&gt;=33,INDEX($DF:$DF,$GK287+33),"")</f>
      </c>
      <c r="EP287">
        <f>IF($GL287&gt;=34,INDEX($DF:$DF,$GK287+34),"")</f>
      </c>
      <c r="EQ287">
        <f>IF($GL287&gt;=35,INDEX($DF:$DF,$GK287+35),"")</f>
      </c>
      <c r="ER287">
        <f>IF($GL287&gt;=36,INDEX($DF:$DF,$GK287+36),"")</f>
      </c>
      <c r="ES287">
        <f>IF($GL287&gt;=37,INDEX($DF:$DF,$GK287+37),"")</f>
      </c>
      <c r="ET287">
        <f>IF($GL287&gt;=38,INDEX($DF:$DF,$GK287+38),"")</f>
      </c>
      <c r="EU287">
        <f>IF($GL287&gt;=39,INDEX($DF:$DF,$GK287+39),"")</f>
      </c>
      <c r="EV287">
        <f>IF($GL287&gt;=40,INDEX($DF:$DF,$GK287+40),"")</f>
      </c>
      <c r="EW287">
        <f>IF($GL287&gt;=1,INDEX($DG:$DG,$GK287+1),"")</f>
      </c>
      <c r="EX287">
        <f>IF($GL287&gt;=2,INDEX($DG:$DG,$GK287+2),"")</f>
      </c>
      <c r="EY287">
        <f>IF($GL287&gt;=3,INDEX($DG:$DG,$GK287+3),"")</f>
      </c>
      <c r="EZ287">
        <f>IF($GL287&gt;=4,INDEX($DG:$DG,$GK287+4),"")</f>
      </c>
      <c r="FA287">
        <f>IF($GL287&gt;=5,INDEX($DG:$DG,$GK287+5),"")</f>
      </c>
      <c r="FB287">
        <f>IF($GL287&gt;=6,INDEX($DG:$DG,$GK287+6),"")</f>
      </c>
      <c r="FC287">
        <f>IF($GL287&gt;=7,INDEX($DG:$DG,$GK287+7),"")</f>
      </c>
      <c r="FD287">
        <f>IF($GL287&gt;=8,INDEX($DG:$DG,$GK287+8),"")</f>
      </c>
      <c r="FE287">
        <f>IF($GL287&gt;=9,INDEX($DG:$DG,$GK287+9),"")</f>
      </c>
      <c r="FF287">
        <f>IF($GL287&gt;=10,INDEX($DG:$DG,$GK287+10),"")</f>
      </c>
      <c r="FG287">
        <f>IF($GL287&gt;=11,INDEX($DG:$DG,$GK287+11),"")</f>
      </c>
      <c r="FH287">
        <f>IF($GL287&gt;=12,INDEX($DG:$DG,$GK287+12),"")</f>
      </c>
      <c r="FI287">
        <f>IF($GL287&gt;=13,INDEX($DG:$DG,$GK287+13),"")</f>
      </c>
      <c r="FJ287">
        <f>IF($GL287&gt;=14,INDEX($DG:$DG,$GK287+14),"")</f>
      </c>
      <c r="FK287">
        <f>IF($GL287&gt;=15,INDEX($DG:$DG,$GK287+15),"")</f>
      </c>
      <c r="FL287">
        <f>IF($GL287&gt;=16,INDEX($DG:$DG,$GK287+16),"")</f>
      </c>
      <c r="FM287">
        <f>IF($GL287&gt;=17,INDEX($DG:$DG,$GK287+17),"")</f>
      </c>
      <c r="FN287">
        <f>IF($GL287&gt;=18,INDEX($DG:$DG,$GK287+18),"")</f>
      </c>
      <c r="FO287">
        <f>IF($GL287&gt;=19,INDEX($DG:$DG,$GK287+19),"")</f>
      </c>
      <c r="FP287">
        <f>IF($GL287&gt;=20,INDEX($DG:$DG,$GK287+20),"")</f>
      </c>
      <c r="FQ287">
        <f>IF($GL287&gt;=21,INDEX($DG:$DG,$GK287+21),"")</f>
      </c>
      <c r="FR287">
        <f>IF($GL287&gt;=22,INDEX($DG:$DG,$GK287+22),"")</f>
      </c>
      <c r="FS287">
        <f>IF($GL287&gt;=23,INDEX($DG:$DG,$GK287+23),"")</f>
      </c>
      <c r="FT287">
        <f>IF($GL287&gt;=24,INDEX($DG:$DG,$GK287+24),"")</f>
      </c>
      <c r="FU287">
        <f>IF($GL287&gt;=25,INDEX($DG:$DG,$GK287+25),"")</f>
      </c>
      <c r="FV287">
        <f>IF($GL287&gt;=26,INDEX($DG:$DG,$GK287+26),"")</f>
      </c>
      <c r="FW287">
        <f>IF($GL287&gt;=27,INDEX($DG:$DG,$GK287+27),"")</f>
      </c>
      <c r="FX287">
        <f>IF($GL287&gt;=28,INDEX($DG:$DG,$GK287+28),"")</f>
      </c>
      <c r="FY287">
        <f>IF($GL287&gt;=29,INDEX($DG:$DG,$GK287+29),"")</f>
      </c>
      <c r="FZ287">
        <f>IF($GL287&gt;=30,INDEX($DG:$DG,$GK287+30),"")</f>
      </c>
      <c r="GA287">
        <f>IF($GL287&gt;=31,INDEX($DG:$DG,$GK287+31),"")</f>
      </c>
      <c r="GB287">
        <f>IF($GL287&gt;=32,INDEX($DG:$DG,$GK287+32),"")</f>
      </c>
      <c r="GC287">
        <f>IF($GL287&gt;=33,INDEX($DG:$DG,$GK287+33),"")</f>
      </c>
      <c r="GD287">
        <f>IF($GL287&gt;=34,INDEX($DG:$DG,$GK287+34),"")</f>
      </c>
      <c r="GE287">
        <f>IF($GL287&gt;=35,INDEX($DG:$DG,$GK287+35),"")</f>
      </c>
      <c r="GF287">
        <f>IF($GL287&gt;=36,INDEX($DG:$DG,$GK287+36),"")</f>
      </c>
      <c r="GG287">
        <f>IF($GL287&gt;=37,INDEX($DG:$DG,$GK287+37),"")</f>
      </c>
      <c r="GH287">
        <f>IF($GL287&gt;=38,INDEX($DG:$DG,$GK287+38),"")</f>
      </c>
      <c r="GI287">
        <f>IF($GL287&gt;=39,INDEX($DG:$DG,$GK287+39),"")</f>
      </c>
      <c r="GJ287">
        <f>IF($GL287&gt;=40,INDEX($DG:$DG,$GK287+40),"")</f>
      </c>
      <c r="GK287">
        <f>IFERROR(MATCH($DE287,$DF$2:$DF$166,0)+1,0)</f>
      </c>
      <c r="GL287">
        <f>IFERROR(INDEX($DH$2:$DH$166,MATCH($DE287,$DF$2:$DF$166,0)),0)</f>
      </c>
      <c r="GM287">
        <f>IFERROR(MATCH($H287,$DI$287:$EV$287,0),0)</f>
      </c>
      <c r="GN287">
        <f>IF($GM287&gt;0,INDEX($EW$287:$GJ$287,$GM287),"")</f>
      </c>
      <c r="GO287" t="s">
        <v>881</v>
      </c>
      <c r="GQ287">
        <f>IF($IZ287&gt;=1,INDEX($GO:$GO,$IY287+1),"")</f>
      </c>
      <c r="GR287">
        <f>IF($IZ287&gt;=2,INDEX($GO:$GO,$IY287+2),"")</f>
      </c>
      <c r="GS287">
        <f>IF($IZ287&gt;=3,INDEX($GO:$GO,$IY287+3),"")</f>
      </c>
      <c r="GT287">
        <f>IF($IZ287&gt;=4,INDEX($GO:$GO,$IY287+4),"")</f>
      </c>
      <c r="GU287">
        <f>IF($IZ287&gt;=5,INDEX($GO:$GO,$IY287+5),"")</f>
      </c>
      <c r="GV287">
        <f>IF($IZ287&gt;=6,INDEX($GO:$GO,$IY287+6),"")</f>
      </c>
      <c r="GW287">
        <f>IF($IZ287&gt;=7,INDEX($GO:$GO,$IY287+7),"")</f>
      </c>
      <c r="GX287">
        <f>IF($IZ287&gt;=8,INDEX($GO:$GO,$IY287+8),"")</f>
      </c>
      <c r="GY287">
        <f>IF($IZ287&gt;=9,INDEX($GO:$GO,$IY287+9),"")</f>
      </c>
      <c r="GZ287">
        <f>IF($IZ287&gt;=10,INDEX($GO:$GO,$IY287+10),"")</f>
      </c>
      <c r="HA287">
        <f>IF($IZ287&gt;=11,INDEX($GO:$GO,$IY287+11),"")</f>
      </c>
      <c r="HB287">
        <f>IF($IZ287&gt;=12,INDEX($GO:$GO,$IY287+12),"")</f>
      </c>
      <c r="HC287">
        <f>IF($IZ287&gt;=13,INDEX($GO:$GO,$IY287+13),"")</f>
      </c>
      <c r="HD287">
        <f>IF($IZ287&gt;=14,INDEX($GO:$GO,$IY287+14),"")</f>
      </c>
      <c r="HE287">
        <f>IF($IZ287&gt;=15,INDEX($GO:$GO,$IY287+15),"")</f>
      </c>
      <c r="HF287">
        <f>IF($IZ287&gt;=16,INDEX($GO:$GO,$IY287+16),"")</f>
      </c>
      <c r="HG287">
        <f>IF($IZ287&gt;=17,INDEX($GO:$GO,$IY287+17),"")</f>
      </c>
      <c r="HH287">
        <f>IF($IZ287&gt;=18,INDEX($GO:$GO,$IY287+18),"")</f>
      </c>
      <c r="HI287">
        <f>IF($IZ287&gt;=19,INDEX($GO:$GO,$IY287+19),"")</f>
      </c>
      <c r="HJ287">
        <f>IF($IZ287&gt;=20,INDEX($GO:$GO,$IY287+20),"")</f>
      </c>
      <c r="HK287">
        <f>IF($IZ287&gt;=21,INDEX($GO:$GO,$IY287+21),"")</f>
      </c>
      <c r="HL287">
        <f>IF($IZ287&gt;=22,INDEX($GO:$GO,$IY287+22),"")</f>
      </c>
      <c r="HM287">
        <f>IF($IZ287&gt;=23,INDEX($GO:$GO,$IY287+23),"")</f>
      </c>
      <c r="HN287">
        <f>IF($IZ287&gt;=24,INDEX($GO:$GO,$IY287+24),"")</f>
      </c>
      <c r="HO287">
        <f>IF($IZ287&gt;=25,INDEX($GO:$GO,$IY287+25),"")</f>
      </c>
      <c r="HP287">
        <f>IF($IZ287&gt;=26,INDEX($GO:$GO,$IY287+26),"")</f>
      </c>
      <c r="HQ287">
        <f>IF($IZ287&gt;=27,INDEX($GO:$GO,$IY287+27),"")</f>
      </c>
      <c r="HR287">
        <f>IF($IZ287&gt;=28,INDEX($GO:$GO,$IY287+28),"")</f>
      </c>
      <c r="HS287">
        <f>IF($IZ287&gt;=29,INDEX($GO:$GO,$IY287+29),"")</f>
      </c>
      <c r="HT287">
        <f>IF($IZ287&gt;=30,INDEX($GO:$GO,$IY287+30),"")</f>
      </c>
      <c r="HU287">
        <f>IF($IZ287&gt;=31,INDEX($GO:$GO,$IY287+31),"")</f>
      </c>
      <c r="HV287">
        <f>IF($IZ287&gt;=32,INDEX($GO:$GO,$IY287+32),"")</f>
      </c>
      <c r="HW287">
        <f>IF($IZ287&gt;=33,INDEX($GO:$GO,$IY287+33),"")</f>
      </c>
      <c r="HX287">
        <f>IF($IZ287&gt;=34,INDEX($GO:$GO,$IY287+34),"")</f>
      </c>
      <c r="HY287">
        <f>IF($IZ287&gt;=35,INDEX($GO:$GO,$IY287+35),"")</f>
      </c>
      <c r="HZ287">
        <f>IF($IZ287&gt;=36,INDEX($GO:$GO,$IY287+36),"")</f>
      </c>
      <c r="IA287">
        <f>IF($IZ287&gt;=37,INDEX($GO:$GO,$IY287+37),"")</f>
      </c>
      <c r="IB287">
        <f>IF($IZ287&gt;=38,INDEX($GO:$GO,$IY287+38),"")</f>
      </c>
      <c r="IC287">
        <f>IF($IZ287&gt;=39,INDEX($GO:$GO,$IY287+39),"")</f>
      </c>
      <c r="ID287">
        <f>IF($IZ287&gt;=40,INDEX($GO:$GO,$IY287+40),"")</f>
      </c>
      <c r="IE287">
        <f>IF($IZ287&gt;=41,INDEX($GO:$GO,$IY287+41),"")</f>
      </c>
      <c r="IF287">
        <f>IF($IZ287&gt;=42,INDEX($GO:$GO,$IY287+42),"")</f>
      </c>
      <c r="IG287">
        <f>IF($IZ287&gt;=43,INDEX($GO:$GO,$IY287+43),"")</f>
      </c>
      <c r="IH287">
        <f>IF($IZ287&gt;=44,INDEX($GO:$GO,$IY287+44),"")</f>
      </c>
      <c r="II287">
        <f>IF($IZ287&gt;=45,INDEX($GO:$GO,$IY287+45),"")</f>
      </c>
      <c r="IJ287">
        <f>IF($IZ287&gt;=46,INDEX($GO:$GO,$IY287+46),"")</f>
      </c>
      <c r="IK287">
        <f>IF($IZ287&gt;=47,INDEX($GO:$GO,$IY287+47),"")</f>
      </c>
      <c r="IL287">
        <f>IF($IZ287&gt;=48,INDEX($GO:$GO,$IY287+48),"")</f>
      </c>
      <c r="IM287">
        <f>IF($IZ287&gt;=49,INDEX($GO:$GO,$IY287+49),"")</f>
      </c>
      <c r="IN287">
        <f>IF($IZ287&gt;=50,INDEX($GO:$GO,$IY287+50),"")</f>
      </c>
      <c r="IO287">
        <f>IF($IZ287&gt;=51,INDEX($GO:$GO,$IY287+51),"")</f>
      </c>
      <c r="IP287">
        <f>IF($IZ287&gt;=52,INDEX($GO:$GO,$IY287+52),"")</f>
      </c>
      <c r="IQ287">
        <f>IF($IZ287&gt;=53,INDEX($GO:$GO,$IY287+53),"")</f>
      </c>
      <c r="IR287">
        <f>IF($IZ287&gt;=54,INDEX($GO:$GO,$IY287+54),"")</f>
      </c>
      <c r="IS287">
        <f>IF($IZ287&gt;=55,INDEX($GO:$GO,$IY287+55),"")</f>
      </c>
      <c r="IT287">
        <f>IF($IZ287&gt;=56,INDEX($GO:$GO,$IY287+56),"")</f>
      </c>
      <c r="IU287">
        <f>IF($IZ287&gt;=57,INDEX($GO:$GO,$IY287+57),"")</f>
      </c>
      <c r="IV287">
        <f>IF($IZ287&gt;=58,INDEX($GO:$GO,$IY287+58),"")</f>
      </c>
      <c r="IW287">
        <f>IF($IZ287&gt;=59,INDEX($GO:$GO,$IY287+59),"")</f>
      </c>
      <c r="IX287">
        <f>IF($IZ287&gt;=60,INDEX($GO:$GO,$IY287+60),"")</f>
      </c>
      <c r="IY287">
        <f>IFERROR(MATCH($GN287,$GO$2:$GO$827,0)+1,0)</f>
      </c>
      <c r="IZ287">
        <f>IFERROR(INDEX($GP$2:$GP$827,MATCH($GN287,$GO$2:$GO$827,0)),0)</f>
      </c>
      <c r="JA287" t="s">
        <v>23</v>
      </c>
      <c r="JB287" t="s">
        <v>23</v>
      </c>
    </row>
    <row r="288" spans="1:262" x14ac:dyDescent="0.25">
      <c r="F288" s="1"/>
      <c r="G288" s="1"/>
      <c r="H288" s="1"/>
      <c r="I288" s="1"/>
      <c r="J288" s="1">
        <f>IFERROR(IF(FIND(" - ",$F288)&gt;0,MID($F288,FIND(" - ",$F288)+3,LEN($F288)),""),"")</f>
      </c>
      <c r="L288" s="1"/>
      <c r="N288" t="s">
        <v>23</v>
      </c>
      <c r="P288">
        <f>IF(OR($N288="",$O288=""),"",IFERROR($N288/$O288,0))</f>
      </c>
      <c r="Q288">
        <f>IF($N288="","",
IF($G288="","",
IF(ISNUMBER(SEARCH("exempt",LOWER($G288))),0,
$N288*(VALUE(SUBSTITUTE($G288,"%",""))/100))))</f>
      </c>
      <c r="W288">
        <f>IF($N288="","",
SUM($N288,$Q288,$U288,$R288,$T288)-
IF($V288="",0,VALUE($V288)))</f>
      </c>
      <c r="AE288" t="s">
        <v>1122</v>
      </c>
      <c r="AJ288" t="s">
        <v>1123</v>
      </c>
      <c r="AM288">
        <f>IFERROR(LEFT($F288,FIND(" - ",$F288)-1),$F288)</f>
      </c>
      <c r="AP288">
        <f>IF($CE288&gt;=1,INDEX($AN:$AN,$CD288+1),"")</f>
      </c>
      <c r="AQ288">
        <f>IF($CE288&gt;=2,INDEX($AN:$AN,$CD288+2),"")</f>
      </c>
      <c r="AR288">
        <f>IF($CE288&gt;=3,INDEX($AN:$AN,$CD288+3),"")</f>
      </c>
      <c r="AS288">
        <f>IF($CE288&gt;=4,INDEX($AN:$AN,$CD288+4),"")</f>
      </c>
      <c r="AT288">
        <f>IF($CE288&gt;=5,INDEX($AN:$AN,$CD288+5),"")</f>
      </c>
      <c r="AU288">
        <f>IF($CE288&gt;=6,INDEX($AN:$AN,$CD288+6),"")</f>
      </c>
      <c r="AV288">
        <f>IF($CE288&gt;=7,INDEX($AN:$AN,$CD288+7),"")</f>
      </c>
      <c r="AW288">
        <f>IF($CE288&gt;=8,INDEX($AN:$AN,$CD288+8),"")</f>
      </c>
      <c r="AX288">
        <f>IF($CE288&gt;=9,INDEX($AN:$AN,$CD288+9),"")</f>
      </c>
      <c r="AY288">
        <f>IF($CE288&gt;=10,INDEX($AN:$AN,$CD288+10),"")</f>
      </c>
      <c r="AZ288">
        <f>IF($CE288&gt;=11,INDEX($AN:$AN,$CD288+11),"")</f>
      </c>
      <c r="BA288">
        <f>IF($CE288&gt;=12,INDEX($AN:$AN,$CD288+12),"")</f>
      </c>
      <c r="BB288">
        <f>IF($CE288&gt;=13,INDEX($AN:$AN,$CD288+13),"")</f>
      </c>
      <c r="BC288">
        <f>IF($CE288&gt;=14,INDEX($AN:$AN,$CD288+14),"")</f>
      </c>
      <c r="BD288">
        <f>IF($CE288&gt;=15,INDEX($AN:$AN,$CD288+15),"")</f>
      </c>
      <c r="BE288">
        <f>IF($CE288&gt;=16,INDEX($AN:$AN,$CD288+16),"")</f>
      </c>
      <c r="BF288">
        <f>IF($CE288&gt;=17,INDEX($AN:$AN,$CD288+17),"")</f>
      </c>
      <c r="BG288">
        <f>IF($CE288&gt;=18,INDEX($AN:$AN,$CD288+18),"")</f>
      </c>
      <c r="BH288">
        <f>IF($CE288&gt;=19,INDEX($AN:$AN,$CD288+19),"")</f>
      </c>
      <c r="BI288">
        <f>IF($CE288&gt;=20,INDEX($AN:$AN,$CD288+20),"")</f>
      </c>
      <c r="BJ288">
        <f>IF($CE288&gt;=21,INDEX($AN:$AN,$CD288+21),"")</f>
      </c>
      <c r="BK288">
        <f>IF($CE288&gt;=22,INDEX($AN:$AN,$CD288+22),"")</f>
      </c>
      <c r="BL288">
        <f>IF($CE288&gt;=23,INDEX($AN:$AN,$CD288+23),"")</f>
      </c>
      <c r="BM288">
        <f>IF($CE288&gt;=24,INDEX($AN:$AN,$CD288+24),"")</f>
      </c>
      <c r="BN288">
        <f>IF($CE288&gt;=25,INDEX($AN:$AN,$CD288+25),"")</f>
      </c>
      <c r="BO288">
        <f>IF($CE288&gt;=26,INDEX($AN:$AN,$CD288+26),"")</f>
      </c>
      <c r="BP288">
        <f>IF($CE288&gt;=27,INDEX($AN:$AN,$CD288+27),"")</f>
      </c>
      <c r="BQ288">
        <f>IF($CE288&gt;=28,INDEX($AN:$AN,$CD288+28),"")</f>
      </c>
      <c r="BR288">
        <f>IF($CE288&gt;=29,INDEX($AN:$AN,$CD288+29),"")</f>
      </c>
      <c r="BS288">
        <f>IF($CE288&gt;=30,INDEX($AN:$AN,$CD288+30),"")</f>
      </c>
      <c r="BT288">
        <f>IF($CE288&gt;=31,INDEX($AN:$AN,$CD288+31),"")</f>
      </c>
      <c r="BU288">
        <f>IF($CE288&gt;=32,INDEX($AN:$AN,$CD288+32),"")</f>
      </c>
      <c r="BV288">
        <f>IF($CE288&gt;=33,INDEX($AN:$AN,$CD288+33),"")</f>
      </c>
      <c r="BW288">
        <f>IF($CE288&gt;=34,INDEX($AN:$AN,$CD288+34),"")</f>
      </c>
      <c r="BX288">
        <f>IF($CE288&gt;=35,INDEX($AN:$AN,$CD288+35),"")</f>
      </c>
      <c r="BY288">
        <f>IF($CE288&gt;=36,INDEX($AN:$AN,$CD288+36),"")</f>
      </c>
      <c r="BZ288">
        <f>IF($CE288&gt;=37,INDEX($AN:$AN,$CD288+37),"")</f>
      </c>
      <c r="CA288">
        <f>IF($CE288&gt;=38,INDEX($AN:$AN,$CD288+38),"")</f>
      </c>
      <c r="CB288">
        <f>IF($CE288&gt;=39,INDEX($AN:$AN,$CD288+39),"")</f>
      </c>
      <c r="CC288">
        <f>IF($CE288&gt;=40,INDEX($AN:$AN,$CD288+40),"")</f>
      </c>
      <c r="CD288">
        <f>IFERROR(MATCH($AM288,$AN$2:$AN$133,0)+1,0)</f>
      </c>
      <c r="CE288">
        <f>IFERROR(INDEX($AO$2:$AO$133,MATCH($AM288,$AN$2:$AN$133,0)),0)</f>
      </c>
      <c r="CF288">
        <f>IFERROR(LEFT($K288,FIND(" - ",$K288)-1),$K288)</f>
      </c>
      <c r="CG288" t="s">
        <v>215</v>
      </c>
      <c r="CI288">
        <f>IF($DD288&gt;=1,INDEX($CG:$CG,$DC288+1),"")</f>
      </c>
      <c r="CJ288">
        <f>IF($DD288&gt;=2,INDEX($CG:$CG,$DC288+2),"")</f>
      </c>
      <c r="CK288">
        <f>IF($DD288&gt;=3,INDEX($CG:$CG,$DC288+3),"")</f>
      </c>
      <c r="CL288">
        <f>IF($DD288&gt;=4,INDEX($CG:$CG,$DC288+4),"")</f>
      </c>
      <c r="CM288">
        <f>IF($DD288&gt;=5,INDEX($CG:$CG,$DC288+5),"")</f>
      </c>
      <c r="CN288">
        <f>IF($DD288&gt;=6,INDEX($CG:$CG,$DC288+6),"")</f>
      </c>
      <c r="CO288">
        <f>IF($DD288&gt;=7,INDEX($CG:$CG,$DC288+7),"")</f>
      </c>
      <c r="CP288">
        <f>IF($DD288&gt;=8,INDEX($CG:$CG,$DC288+8),"")</f>
      </c>
      <c r="CQ288">
        <f>IF($DD288&gt;=9,INDEX($CG:$CG,$DC288+9),"")</f>
      </c>
      <c r="CR288">
        <f>IF($DD288&gt;=10,INDEX($CG:$CG,$DC288+10),"")</f>
      </c>
      <c r="CS288">
        <f>IF($DD288&gt;=11,INDEX($CG:$CG,$DC288+11),"")</f>
      </c>
      <c r="CT288">
        <f>IF($DD288&gt;=12,INDEX($CG:$CG,$DC288+12),"")</f>
      </c>
      <c r="CU288">
        <f>IF($DD288&gt;=13,INDEX($CG:$CG,$DC288+13),"")</f>
      </c>
      <c r="CV288">
        <f>IF($DD288&gt;=14,INDEX($CG:$CG,$DC288+14),"")</f>
      </c>
      <c r="CW288">
        <f>IF($DD288&gt;=15,INDEX($CG:$CG,$DC288+15),"")</f>
      </c>
      <c r="CX288">
        <f>IF($DD288&gt;=16,INDEX($CG:$CG,$DC288+16),"")</f>
      </c>
      <c r="CY288">
        <f>IF($DD288&gt;=17,INDEX($CG:$CG,$DC288+17),"")</f>
      </c>
      <c r="CZ288">
        <f>IF($DD288&gt;=18,INDEX($CG:$CG,$DC288+18),"")</f>
      </c>
      <c r="DA288">
        <f>IF($DD288&gt;=19,INDEX($CG:$CG,$DC288+19),"")</f>
      </c>
      <c r="DB288">
        <f>IF($DD288&gt;=20,INDEX($CG:$CG,$DC288+20),"")</f>
      </c>
      <c r="DC288">
        <f>IFERROR(MATCH($CF288,$CG$2:$CG$1558,0)+1,0)</f>
      </c>
      <c r="DD288">
        <f>IFERROR(INDEX($CH$2:$CH$1558,MATCH($CF288,$CG$2:$CG$1558,0)),0)</f>
      </c>
      <c r="DE288">
        <f>IFERROR(INDEX($AL:$AL,MATCH($G288,$AK:$AK,0))&amp;"","")</f>
      </c>
      <c r="DI288">
        <f>IF($GL288&gt;=1,INDEX($DF:$DF,$GK288+1),"")</f>
      </c>
      <c r="DJ288">
        <f>IF($GL288&gt;=2,INDEX($DF:$DF,$GK288+2),"")</f>
      </c>
      <c r="DK288">
        <f>IF($GL288&gt;=3,INDEX($DF:$DF,$GK288+3),"")</f>
      </c>
      <c r="DL288">
        <f>IF($GL288&gt;=4,INDEX($DF:$DF,$GK288+4),"")</f>
      </c>
      <c r="DM288">
        <f>IF($GL288&gt;=5,INDEX($DF:$DF,$GK288+5),"")</f>
      </c>
      <c r="DN288">
        <f>IF($GL288&gt;=6,INDEX($DF:$DF,$GK288+6),"")</f>
      </c>
      <c r="DO288">
        <f>IF($GL288&gt;=7,INDEX($DF:$DF,$GK288+7),"")</f>
      </c>
      <c r="DP288">
        <f>IF($GL288&gt;=8,INDEX($DF:$DF,$GK288+8),"")</f>
      </c>
      <c r="DQ288">
        <f>IF($GL288&gt;=9,INDEX($DF:$DF,$GK288+9),"")</f>
      </c>
      <c r="DR288">
        <f>IF($GL288&gt;=10,INDEX($DF:$DF,$GK288+10),"")</f>
      </c>
      <c r="DS288">
        <f>IF($GL288&gt;=11,INDEX($DF:$DF,$GK288+11),"")</f>
      </c>
      <c r="DT288">
        <f>IF($GL288&gt;=12,INDEX($DF:$DF,$GK288+12),"")</f>
      </c>
      <c r="DU288">
        <f>IF($GL288&gt;=13,INDEX($DF:$DF,$GK288+13),"")</f>
      </c>
      <c r="DV288">
        <f>IF($GL288&gt;=14,INDEX($DF:$DF,$GK288+14),"")</f>
      </c>
      <c r="DW288">
        <f>IF($GL288&gt;=15,INDEX($DF:$DF,$GK288+15),"")</f>
      </c>
      <c r="DX288">
        <f>IF($GL288&gt;=16,INDEX($DF:$DF,$GK288+16),"")</f>
      </c>
      <c r="DY288">
        <f>IF($GL288&gt;=17,INDEX($DF:$DF,$GK288+17),"")</f>
      </c>
      <c r="DZ288">
        <f>IF($GL288&gt;=18,INDEX($DF:$DF,$GK288+18),"")</f>
      </c>
      <c r="EA288">
        <f>IF($GL288&gt;=19,INDEX($DF:$DF,$GK288+19),"")</f>
      </c>
      <c r="EB288">
        <f>IF($GL288&gt;=20,INDEX($DF:$DF,$GK288+20),"")</f>
      </c>
      <c r="EC288">
        <f>IF($GL288&gt;=21,INDEX($DF:$DF,$GK288+21),"")</f>
      </c>
      <c r="ED288">
        <f>IF($GL288&gt;=22,INDEX($DF:$DF,$GK288+22),"")</f>
      </c>
      <c r="EE288">
        <f>IF($GL288&gt;=23,INDEX($DF:$DF,$GK288+23),"")</f>
      </c>
      <c r="EF288">
        <f>IF($GL288&gt;=24,INDEX($DF:$DF,$GK288+24),"")</f>
      </c>
      <c r="EG288">
        <f>IF($GL288&gt;=25,INDEX($DF:$DF,$GK288+25),"")</f>
      </c>
      <c r="EH288">
        <f>IF($GL288&gt;=26,INDEX($DF:$DF,$GK288+26),"")</f>
      </c>
      <c r="EI288">
        <f>IF($GL288&gt;=27,INDEX($DF:$DF,$GK288+27),"")</f>
      </c>
      <c r="EJ288">
        <f>IF($GL288&gt;=28,INDEX($DF:$DF,$GK288+28),"")</f>
      </c>
      <c r="EK288">
        <f>IF($GL288&gt;=29,INDEX($DF:$DF,$GK288+29),"")</f>
      </c>
      <c r="EL288">
        <f>IF($GL288&gt;=30,INDEX($DF:$DF,$GK288+30),"")</f>
      </c>
      <c r="EM288">
        <f>IF($GL288&gt;=31,INDEX($DF:$DF,$GK288+31),"")</f>
      </c>
      <c r="EN288">
        <f>IF($GL288&gt;=32,INDEX($DF:$DF,$GK288+32),"")</f>
      </c>
      <c r="EO288">
        <f>IF($GL288&gt;=33,INDEX($DF:$DF,$GK288+33),"")</f>
      </c>
      <c r="EP288">
        <f>IF($GL288&gt;=34,INDEX($DF:$DF,$GK288+34),"")</f>
      </c>
      <c r="EQ288">
        <f>IF($GL288&gt;=35,INDEX($DF:$DF,$GK288+35),"")</f>
      </c>
      <c r="ER288">
        <f>IF($GL288&gt;=36,INDEX($DF:$DF,$GK288+36),"")</f>
      </c>
      <c r="ES288">
        <f>IF($GL288&gt;=37,INDEX($DF:$DF,$GK288+37),"")</f>
      </c>
      <c r="ET288">
        <f>IF($GL288&gt;=38,INDEX($DF:$DF,$GK288+38),"")</f>
      </c>
      <c r="EU288">
        <f>IF($GL288&gt;=39,INDEX($DF:$DF,$GK288+39),"")</f>
      </c>
      <c r="EV288">
        <f>IF($GL288&gt;=40,INDEX($DF:$DF,$GK288+40),"")</f>
      </c>
      <c r="EW288">
        <f>IF($GL288&gt;=1,INDEX($DG:$DG,$GK288+1),"")</f>
      </c>
      <c r="EX288">
        <f>IF($GL288&gt;=2,INDEX($DG:$DG,$GK288+2),"")</f>
      </c>
      <c r="EY288">
        <f>IF($GL288&gt;=3,INDEX($DG:$DG,$GK288+3),"")</f>
      </c>
      <c r="EZ288">
        <f>IF($GL288&gt;=4,INDEX($DG:$DG,$GK288+4),"")</f>
      </c>
      <c r="FA288">
        <f>IF($GL288&gt;=5,INDEX($DG:$DG,$GK288+5),"")</f>
      </c>
      <c r="FB288">
        <f>IF($GL288&gt;=6,INDEX($DG:$DG,$GK288+6),"")</f>
      </c>
      <c r="FC288">
        <f>IF($GL288&gt;=7,INDEX($DG:$DG,$GK288+7),"")</f>
      </c>
      <c r="FD288">
        <f>IF($GL288&gt;=8,INDEX($DG:$DG,$GK288+8),"")</f>
      </c>
      <c r="FE288">
        <f>IF($GL288&gt;=9,INDEX($DG:$DG,$GK288+9),"")</f>
      </c>
      <c r="FF288">
        <f>IF($GL288&gt;=10,INDEX($DG:$DG,$GK288+10),"")</f>
      </c>
      <c r="FG288">
        <f>IF($GL288&gt;=11,INDEX($DG:$DG,$GK288+11),"")</f>
      </c>
      <c r="FH288">
        <f>IF($GL288&gt;=12,INDEX($DG:$DG,$GK288+12),"")</f>
      </c>
      <c r="FI288">
        <f>IF($GL288&gt;=13,INDEX($DG:$DG,$GK288+13),"")</f>
      </c>
      <c r="FJ288">
        <f>IF($GL288&gt;=14,INDEX($DG:$DG,$GK288+14),"")</f>
      </c>
      <c r="FK288">
        <f>IF($GL288&gt;=15,INDEX($DG:$DG,$GK288+15),"")</f>
      </c>
      <c r="FL288">
        <f>IF($GL288&gt;=16,INDEX($DG:$DG,$GK288+16),"")</f>
      </c>
      <c r="FM288">
        <f>IF($GL288&gt;=17,INDEX($DG:$DG,$GK288+17),"")</f>
      </c>
      <c r="FN288">
        <f>IF($GL288&gt;=18,INDEX($DG:$DG,$GK288+18),"")</f>
      </c>
      <c r="FO288">
        <f>IF($GL288&gt;=19,INDEX($DG:$DG,$GK288+19),"")</f>
      </c>
      <c r="FP288">
        <f>IF($GL288&gt;=20,INDEX($DG:$DG,$GK288+20),"")</f>
      </c>
      <c r="FQ288">
        <f>IF($GL288&gt;=21,INDEX($DG:$DG,$GK288+21),"")</f>
      </c>
      <c r="FR288">
        <f>IF($GL288&gt;=22,INDEX($DG:$DG,$GK288+22),"")</f>
      </c>
      <c r="FS288">
        <f>IF($GL288&gt;=23,INDEX($DG:$DG,$GK288+23),"")</f>
      </c>
      <c r="FT288">
        <f>IF($GL288&gt;=24,INDEX($DG:$DG,$GK288+24),"")</f>
      </c>
      <c r="FU288">
        <f>IF($GL288&gt;=25,INDEX($DG:$DG,$GK288+25),"")</f>
      </c>
      <c r="FV288">
        <f>IF($GL288&gt;=26,INDEX($DG:$DG,$GK288+26),"")</f>
      </c>
      <c r="FW288">
        <f>IF($GL288&gt;=27,INDEX($DG:$DG,$GK288+27),"")</f>
      </c>
      <c r="FX288">
        <f>IF($GL288&gt;=28,INDEX($DG:$DG,$GK288+28),"")</f>
      </c>
      <c r="FY288">
        <f>IF($GL288&gt;=29,INDEX($DG:$DG,$GK288+29),"")</f>
      </c>
      <c r="FZ288">
        <f>IF($GL288&gt;=30,INDEX($DG:$DG,$GK288+30),"")</f>
      </c>
      <c r="GA288">
        <f>IF($GL288&gt;=31,INDEX($DG:$DG,$GK288+31),"")</f>
      </c>
      <c r="GB288">
        <f>IF($GL288&gt;=32,INDEX($DG:$DG,$GK288+32),"")</f>
      </c>
      <c r="GC288">
        <f>IF($GL288&gt;=33,INDEX($DG:$DG,$GK288+33),"")</f>
      </c>
      <c r="GD288">
        <f>IF($GL288&gt;=34,INDEX($DG:$DG,$GK288+34),"")</f>
      </c>
      <c r="GE288">
        <f>IF($GL288&gt;=35,INDEX($DG:$DG,$GK288+35),"")</f>
      </c>
      <c r="GF288">
        <f>IF($GL288&gt;=36,INDEX($DG:$DG,$GK288+36),"")</f>
      </c>
      <c r="GG288">
        <f>IF($GL288&gt;=37,INDEX($DG:$DG,$GK288+37),"")</f>
      </c>
      <c r="GH288">
        <f>IF($GL288&gt;=38,INDEX($DG:$DG,$GK288+38),"")</f>
      </c>
      <c r="GI288">
        <f>IF($GL288&gt;=39,INDEX($DG:$DG,$GK288+39),"")</f>
      </c>
      <c r="GJ288">
        <f>IF($GL288&gt;=40,INDEX($DG:$DG,$GK288+40),"")</f>
      </c>
      <c r="GK288">
        <f>IFERROR(MATCH($DE288,$DF$2:$DF$166,0)+1,0)</f>
      </c>
      <c r="GL288">
        <f>IFERROR(INDEX($DH$2:$DH$166,MATCH($DE288,$DF$2:$DF$166,0)),0)</f>
      </c>
      <c r="GM288">
        <f>IFERROR(MATCH($H288,$DI$288:$EV$288,0),0)</f>
      </c>
      <c r="GN288">
        <f>IF($GM288&gt;0,INDEX($EW$288:$GJ$288,$GM288),"")</f>
      </c>
      <c r="GO288" t="s">
        <v>884</v>
      </c>
      <c r="GQ288">
        <f>IF($IZ288&gt;=1,INDEX($GO:$GO,$IY288+1),"")</f>
      </c>
      <c r="GR288">
        <f>IF($IZ288&gt;=2,INDEX($GO:$GO,$IY288+2),"")</f>
      </c>
      <c r="GS288">
        <f>IF($IZ288&gt;=3,INDEX($GO:$GO,$IY288+3),"")</f>
      </c>
      <c r="GT288">
        <f>IF($IZ288&gt;=4,INDEX($GO:$GO,$IY288+4),"")</f>
      </c>
      <c r="GU288">
        <f>IF($IZ288&gt;=5,INDEX($GO:$GO,$IY288+5),"")</f>
      </c>
      <c r="GV288">
        <f>IF($IZ288&gt;=6,INDEX($GO:$GO,$IY288+6),"")</f>
      </c>
      <c r="GW288">
        <f>IF($IZ288&gt;=7,INDEX($GO:$GO,$IY288+7),"")</f>
      </c>
      <c r="GX288">
        <f>IF($IZ288&gt;=8,INDEX($GO:$GO,$IY288+8),"")</f>
      </c>
      <c r="GY288">
        <f>IF($IZ288&gt;=9,INDEX($GO:$GO,$IY288+9),"")</f>
      </c>
      <c r="GZ288">
        <f>IF($IZ288&gt;=10,INDEX($GO:$GO,$IY288+10),"")</f>
      </c>
      <c r="HA288">
        <f>IF($IZ288&gt;=11,INDEX($GO:$GO,$IY288+11),"")</f>
      </c>
      <c r="HB288">
        <f>IF($IZ288&gt;=12,INDEX($GO:$GO,$IY288+12),"")</f>
      </c>
      <c r="HC288">
        <f>IF($IZ288&gt;=13,INDEX($GO:$GO,$IY288+13),"")</f>
      </c>
      <c r="HD288">
        <f>IF($IZ288&gt;=14,INDEX($GO:$GO,$IY288+14),"")</f>
      </c>
      <c r="HE288">
        <f>IF($IZ288&gt;=15,INDEX($GO:$GO,$IY288+15),"")</f>
      </c>
      <c r="HF288">
        <f>IF($IZ288&gt;=16,INDEX($GO:$GO,$IY288+16),"")</f>
      </c>
      <c r="HG288">
        <f>IF($IZ288&gt;=17,INDEX($GO:$GO,$IY288+17),"")</f>
      </c>
      <c r="HH288">
        <f>IF($IZ288&gt;=18,INDEX($GO:$GO,$IY288+18),"")</f>
      </c>
      <c r="HI288">
        <f>IF($IZ288&gt;=19,INDEX($GO:$GO,$IY288+19),"")</f>
      </c>
      <c r="HJ288">
        <f>IF($IZ288&gt;=20,INDEX($GO:$GO,$IY288+20),"")</f>
      </c>
      <c r="HK288">
        <f>IF($IZ288&gt;=21,INDEX($GO:$GO,$IY288+21),"")</f>
      </c>
      <c r="HL288">
        <f>IF($IZ288&gt;=22,INDEX($GO:$GO,$IY288+22),"")</f>
      </c>
      <c r="HM288">
        <f>IF($IZ288&gt;=23,INDEX($GO:$GO,$IY288+23),"")</f>
      </c>
      <c r="HN288">
        <f>IF($IZ288&gt;=24,INDEX($GO:$GO,$IY288+24),"")</f>
      </c>
      <c r="HO288">
        <f>IF($IZ288&gt;=25,INDEX($GO:$GO,$IY288+25),"")</f>
      </c>
      <c r="HP288">
        <f>IF($IZ288&gt;=26,INDEX($GO:$GO,$IY288+26),"")</f>
      </c>
      <c r="HQ288">
        <f>IF($IZ288&gt;=27,INDEX($GO:$GO,$IY288+27),"")</f>
      </c>
      <c r="HR288">
        <f>IF($IZ288&gt;=28,INDEX($GO:$GO,$IY288+28),"")</f>
      </c>
      <c r="HS288">
        <f>IF($IZ288&gt;=29,INDEX($GO:$GO,$IY288+29),"")</f>
      </c>
      <c r="HT288">
        <f>IF($IZ288&gt;=30,INDEX($GO:$GO,$IY288+30),"")</f>
      </c>
      <c r="HU288">
        <f>IF($IZ288&gt;=31,INDEX($GO:$GO,$IY288+31),"")</f>
      </c>
      <c r="HV288">
        <f>IF($IZ288&gt;=32,INDEX($GO:$GO,$IY288+32),"")</f>
      </c>
      <c r="HW288">
        <f>IF($IZ288&gt;=33,INDEX($GO:$GO,$IY288+33),"")</f>
      </c>
      <c r="HX288">
        <f>IF($IZ288&gt;=34,INDEX($GO:$GO,$IY288+34),"")</f>
      </c>
      <c r="HY288">
        <f>IF($IZ288&gt;=35,INDEX($GO:$GO,$IY288+35),"")</f>
      </c>
      <c r="HZ288">
        <f>IF($IZ288&gt;=36,INDEX($GO:$GO,$IY288+36),"")</f>
      </c>
      <c r="IA288">
        <f>IF($IZ288&gt;=37,INDEX($GO:$GO,$IY288+37),"")</f>
      </c>
      <c r="IB288">
        <f>IF($IZ288&gt;=38,INDEX($GO:$GO,$IY288+38),"")</f>
      </c>
      <c r="IC288">
        <f>IF($IZ288&gt;=39,INDEX($GO:$GO,$IY288+39),"")</f>
      </c>
      <c r="ID288">
        <f>IF($IZ288&gt;=40,INDEX($GO:$GO,$IY288+40),"")</f>
      </c>
      <c r="IE288">
        <f>IF($IZ288&gt;=41,INDEX($GO:$GO,$IY288+41),"")</f>
      </c>
      <c r="IF288">
        <f>IF($IZ288&gt;=42,INDEX($GO:$GO,$IY288+42),"")</f>
      </c>
      <c r="IG288">
        <f>IF($IZ288&gt;=43,INDEX($GO:$GO,$IY288+43),"")</f>
      </c>
      <c r="IH288">
        <f>IF($IZ288&gt;=44,INDEX($GO:$GO,$IY288+44),"")</f>
      </c>
      <c r="II288">
        <f>IF($IZ288&gt;=45,INDEX($GO:$GO,$IY288+45),"")</f>
      </c>
      <c r="IJ288">
        <f>IF($IZ288&gt;=46,INDEX($GO:$GO,$IY288+46),"")</f>
      </c>
      <c r="IK288">
        <f>IF($IZ288&gt;=47,INDEX($GO:$GO,$IY288+47),"")</f>
      </c>
      <c r="IL288">
        <f>IF($IZ288&gt;=48,INDEX($GO:$GO,$IY288+48),"")</f>
      </c>
      <c r="IM288">
        <f>IF($IZ288&gt;=49,INDEX($GO:$GO,$IY288+49),"")</f>
      </c>
      <c r="IN288">
        <f>IF($IZ288&gt;=50,INDEX($GO:$GO,$IY288+50),"")</f>
      </c>
      <c r="IO288">
        <f>IF($IZ288&gt;=51,INDEX($GO:$GO,$IY288+51),"")</f>
      </c>
      <c r="IP288">
        <f>IF($IZ288&gt;=52,INDEX($GO:$GO,$IY288+52),"")</f>
      </c>
      <c r="IQ288">
        <f>IF($IZ288&gt;=53,INDEX($GO:$GO,$IY288+53),"")</f>
      </c>
      <c r="IR288">
        <f>IF($IZ288&gt;=54,INDEX($GO:$GO,$IY288+54),"")</f>
      </c>
      <c r="IS288">
        <f>IF($IZ288&gt;=55,INDEX($GO:$GO,$IY288+55),"")</f>
      </c>
      <c r="IT288">
        <f>IF($IZ288&gt;=56,INDEX($GO:$GO,$IY288+56),"")</f>
      </c>
      <c r="IU288">
        <f>IF($IZ288&gt;=57,INDEX($GO:$GO,$IY288+57),"")</f>
      </c>
      <c r="IV288">
        <f>IF($IZ288&gt;=58,INDEX($GO:$GO,$IY288+58),"")</f>
      </c>
      <c r="IW288">
        <f>IF($IZ288&gt;=59,INDEX($GO:$GO,$IY288+59),"")</f>
      </c>
      <c r="IX288">
        <f>IF($IZ288&gt;=60,INDEX($GO:$GO,$IY288+60),"")</f>
      </c>
      <c r="IY288">
        <f>IFERROR(MATCH($GN288,$GO$2:$GO$827,0)+1,0)</f>
      </c>
      <c r="IZ288">
        <f>IFERROR(INDEX($GP$2:$GP$827,MATCH($GN288,$GO$2:$GO$827,0)),0)</f>
      </c>
      <c r="JA288" t="s">
        <v>23</v>
      </c>
      <c r="JB288" t="s">
        <v>23</v>
      </c>
    </row>
    <row r="289" spans="1:262" x14ac:dyDescent="0.25">
      <c r="F289" s="1"/>
      <c r="G289" s="1"/>
      <c r="H289" s="1"/>
      <c r="I289" s="1"/>
      <c r="J289" s="1">
        <f>IFERROR(IF(FIND(" - ",$F289)&gt;0,MID($F289,FIND(" - ",$F289)+3,LEN($F289)),""),"")</f>
      </c>
      <c r="L289" s="1"/>
      <c r="N289" t="s">
        <v>23</v>
      </c>
      <c r="P289">
        <f>IF(OR($N289="",$O289=""),"",IFERROR($N289/$O289,0))</f>
      </c>
      <c r="Q289">
        <f>IF($N289="","",
IF($G289="","",
IF(ISNUMBER(SEARCH("exempt",LOWER($G289))),0,
$N289*(VALUE(SUBSTITUTE($G289,"%",""))/100))))</f>
      </c>
      <c r="W289">
        <f>IF($N289="","",
SUM($N289,$Q289,$U289,$R289,$T289)-
IF($V289="",0,VALUE($V289)))</f>
      </c>
      <c r="AE289" t="s">
        <v>1124</v>
      </c>
      <c r="AJ289" t="s">
        <v>1125</v>
      </c>
      <c r="AM289">
        <f>IFERROR(LEFT($F289,FIND(" - ",$F289)-1),$F289)</f>
      </c>
      <c r="AP289">
        <f>IF($CE289&gt;=1,INDEX($AN:$AN,$CD289+1),"")</f>
      </c>
      <c r="AQ289">
        <f>IF($CE289&gt;=2,INDEX($AN:$AN,$CD289+2),"")</f>
      </c>
      <c r="AR289">
        <f>IF($CE289&gt;=3,INDEX($AN:$AN,$CD289+3),"")</f>
      </c>
      <c r="AS289">
        <f>IF($CE289&gt;=4,INDEX($AN:$AN,$CD289+4),"")</f>
      </c>
      <c r="AT289">
        <f>IF($CE289&gt;=5,INDEX($AN:$AN,$CD289+5),"")</f>
      </c>
      <c r="AU289">
        <f>IF($CE289&gt;=6,INDEX($AN:$AN,$CD289+6),"")</f>
      </c>
      <c r="AV289">
        <f>IF($CE289&gt;=7,INDEX($AN:$AN,$CD289+7),"")</f>
      </c>
      <c r="AW289">
        <f>IF($CE289&gt;=8,INDEX($AN:$AN,$CD289+8),"")</f>
      </c>
      <c r="AX289">
        <f>IF($CE289&gt;=9,INDEX($AN:$AN,$CD289+9),"")</f>
      </c>
      <c r="AY289">
        <f>IF($CE289&gt;=10,INDEX($AN:$AN,$CD289+10),"")</f>
      </c>
      <c r="AZ289">
        <f>IF($CE289&gt;=11,INDEX($AN:$AN,$CD289+11),"")</f>
      </c>
      <c r="BA289">
        <f>IF($CE289&gt;=12,INDEX($AN:$AN,$CD289+12),"")</f>
      </c>
      <c r="BB289">
        <f>IF($CE289&gt;=13,INDEX($AN:$AN,$CD289+13),"")</f>
      </c>
      <c r="BC289">
        <f>IF($CE289&gt;=14,INDEX($AN:$AN,$CD289+14),"")</f>
      </c>
      <c r="BD289">
        <f>IF($CE289&gt;=15,INDEX($AN:$AN,$CD289+15),"")</f>
      </c>
      <c r="BE289">
        <f>IF($CE289&gt;=16,INDEX($AN:$AN,$CD289+16),"")</f>
      </c>
      <c r="BF289">
        <f>IF($CE289&gt;=17,INDEX($AN:$AN,$CD289+17),"")</f>
      </c>
      <c r="BG289">
        <f>IF($CE289&gt;=18,INDEX($AN:$AN,$CD289+18),"")</f>
      </c>
      <c r="BH289">
        <f>IF($CE289&gt;=19,INDEX($AN:$AN,$CD289+19),"")</f>
      </c>
      <c r="BI289">
        <f>IF($CE289&gt;=20,INDEX($AN:$AN,$CD289+20),"")</f>
      </c>
      <c r="BJ289">
        <f>IF($CE289&gt;=21,INDEX($AN:$AN,$CD289+21),"")</f>
      </c>
      <c r="BK289">
        <f>IF($CE289&gt;=22,INDEX($AN:$AN,$CD289+22),"")</f>
      </c>
      <c r="BL289">
        <f>IF($CE289&gt;=23,INDEX($AN:$AN,$CD289+23),"")</f>
      </c>
      <c r="BM289">
        <f>IF($CE289&gt;=24,INDEX($AN:$AN,$CD289+24),"")</f>
      </c>
      <c r="BN289">
        <f>IF($CE289&gt;=25,INDEX($AN:$AN,$CD289+25),"")</f>
      </c>
      <c r="BO289">
        <f>IF($CE289&gt;=26,INDEX($AN:$AN,$CD289+26),"")</f>
      </c>
      <c r="BP289">
        <f>IF($CE289&gt;=27,INDEX($AN:$AN,$CD289+27),"")</f>
      </c>
      <c r="BQ289">
        <f>IF($CE289&gt;=28,INDEX($AN:$AN,$CD289+28),"")</f>
      </c>
      <c r="BR289">
        <f>IF($CE289&gt;=29,INDEX($AN:$AN,$CD289+29),"")</f>
      </c>
      <c r="BS289">
        <f>IF($CE289&gt;=30,INDEX($AN:$AN,$CD289+30),"")</f>
      </c>
      <c r="BT289">
        <f>IF($CE289&gt;=31,INDEX($AN:$AN,$CD289+31),"")</f>
      </c>
      <c r="BU289">
        <f>IF($CE289&gt;=32,INDEX($AN:$AN,$CD289+32),"")</f>
      </c>
      <c r="BV289">
        <f>IF($CE289&gt;=33,INDEX($AN:$AN,$CD289+33),"")</f>
      </c>
      <c r="BW289">
        <f>IF($CE289&gt;=34,INDEX($AN:$AN,$CD289+34),"")</f>
      </c>
      <c r="BX289">
        <f>IF($CE289&gt;=35,INDEX($AN:$AN,$CD289+35),"")</f>
      </c>
      <c r="BY289">
        <f>IF($CE289&gt;=36,INDEX($AN:$AN,$CD289+36),"")</f>
      </c>
      <c r="BZ289">
        <f>IF($CE289&gt;=37,INDEX($AN:$AN,$CD289+37),"")</f>
      </c>
      <c r="CA289">
        <f>IF($CE289&gt;=38,INDEX($AN:$AN,$CD289+38),"")</f>
      </c>
      <c r="CB289">
        <f>IF($CE289&gt;=39,INDEX($AN:$AN,$CD289+39),"")</f>
      </c>
      <c r="CC289">
        <f>IF($CE289&gt;=40,INDEX($AN:$AN,$CD289+40),"")</f>
      </c>
      <c r="CD289">
        <f>IFERROR(MATCH($AM289,$AN$2:$AN$133,0)+1,0)</f>
      </c>
      <c r="CE289">
        <f>IFERROR(INDEX($AO$2:$AO$133,MATCH($AM289,$AN$2:$AN$133,0)),0)</f>
      </c>
      <c r="CF289">
        <f>IFERROR(LEFT($K289,FIND(" - ",$K289)-1),$K289)</f>
      </c>
      <c r="CG289" t="s">
        <v>225</v>
      </c>
      <c r="CI289">
        <f>IF($DD289&gt;=1,INDEX($CG:$CG,$DC289+1),"")</f>
      </c>
      <c r="CJ289">
        <f>IF($DD289&gt;=2,INDEX($CG:$CG,$DC289+2),"")</f>
      </c>
      <c r="CK289">
        <f>IF($DD289&gt;=3,INDEX($CG:$CG,$DC289+3),"")</f>
      </c>
      <c r="CL289">
        <f>IF($DD289&gt;=4,INDEX($CG:$CG,$DC289+4),"")</f>
      </c>
      <c r="CM289">
        <f>IF($DD289&gt;=5,INDEX($CG:$CG,$DC289+5),"")</f>
      </c>
      <c r="CN289">
        <f>IF($DD289&gt;=6,INDEX($CG:$CG,$DC289+6),"")</f>
      </c>
      <c r="CO289">
        <f>IF($DD289&gt;=7,INDEX($CG:$CG,$DC289+7),"")</f>
      </c>
      <c r="CP289">
        <f>IF($DD289&gt;=8,INDEX($CG:$CG,$DC289+8),"")</f>
      </c>
      <c r="CQ289">
        <f>IF($DD289&gt;=9,INDEX($CG:$CG,$DC289+9),"")</f>
      </c>
      <c r="CR289">
        <f>IF($DD289&gt;=10,INDEX($CG:$CG,$DC289+10),"")</f>
      </c>
      <c r="CS289">
        <f>IF($DD289&gt;=11,INDEX($CG:$CG,$DC289+11),"")</f>
      </c>
      <c r="CT289">
        <f>IF($DD289&gt;=12,INDEX($CG:$CG,$DC289+12),"")</f>
      </c>
      <c r="CU289">
        <f>IF($DD289&gt;=13,INDEX($CG:$CG,$DC289+13),"")</f>
      </c>
      <c r="CV289">
        <f>IF($DD289&gt;=14,INDEX($CG:$CG,$DC289+14),"")</f>
      </c>
      <c r="CW289">
        <f>IF($DD289&gt;=15,INDEX($CG:$CG,$DC289+15),"")</f>
      </c>
      <c r="CX289">
        <f>IF($DD289&gt;=16,INDEX($CG:$CG,$DC289+16),"")</f>
      </c>
      <c r="CY289">
        <f>IF($DD289&gt;=17,INDEX($CG:$CG,$DC289+17),"")</f>
      </c>
      <c r="CZ289">
        <f>IF($DD289&gt;=18,INDEX($CG:$CG,$DC289+18),"")</f>
      </c>
      <c r="DA289">
        <f>IF($DD289&gt;=19,INDEX($CG:$CG,$DC289+19),"")</f>
      </c>
      <c r="DB289">
        <f>IF($DD289&gt;=20,INDEX($CG:$CG,$DC289+20),"")</f>
      </c>
      <c r="DC289">
        <f>IFERROR(MATCH($CF289,$CG$2:$CG$1558,0)+1,0)</f>
      </c>
      <c r="DD289">
        <f>IFERROR(INDEX($CH$2:$CH$1558,MATCH($CF289,$CG$2:$CG$1558,0)),0)</f>
      </c>
      <c r="DE289">
        <f>IFERROR(INDEX($AL:$AL,MATCH($G289,$AK:$AK,0))&amp;"","")</f>
      </c>
      <c r="DI289">
        <f>IF($GL289&gt;=1,INDEX($DF:$DF,$GK289+1),"")</f>
      </c>
      <c r="DJ289">
        <f>IF($GL289&gt;=2,INDEX($DF:$DF,$GK289+2),"")</f>
      </c>
      <c r="DK289">
        <f>IF($GL289&gt;=3,INDEX($DF:$DF,$GK289+3),"")</f>
      </c>
      <c r="DL289">
        <f>IF($GL289&gt;=4,INDEX($DF:$DF,$GK289+4),"")</f>
      </c>
      <c r="DM289">
        <f>IF($GL289&gt;=5,INDEX($DF:$DF,$GK289+5),"")</f>
      </c>
      <c r="DN289">
        <f>IF($GL289&gt;=6,INDEX($DF:$DF,$GK289+6),"")</f>
      </c>
      <c r="DO289">
        <f>IF($GL289&gt;=7,INDEX($DF:$DF,$GK289+7),"")</f>
      </c>
      <c r="DP289">
        <f>IF($GL289&gt;=8,INDEX($DF:$DF,$GK289+8),"")</f>
      </c>
      <c r="DQ289">
        <f>IF($GL289&gt;=9,INDEX($DF:$DF,$GK289+9),"")</f>
      </c>
      <c r="DR289">
        <f>IF($GL289&gt;=10,INDEX($DF:$DF,$GK289+10),"")</f>
      </c>
      <c r="DS289">
        <f>IF($GL289&gt;=11,INDEX($DF:$DF,$GK289+11),"")</f>
      </c>
      <c r="DT289">
        <f>IF($GL289&gt;=12,INDEX($DF:$DF,$GK289+12),"")</f>
      </c>
      <c r="DU289">
        <f>IF($GL289&gt;=13,INDEX($DF:$DF,$GK289+13),"")</f>
      </c>
      <c r="DV289">
        <f>IF($GL289&gt;=14,INDEX($DF:$DF,$GK289+14),"")</f>
      </c>
      <c r="DW289">
        <f>IF($GL289&gt;=15,INDEX($DF:$DF,$GK289+15),"")</f>
      </c>
      <c r="DX289">
        <f>IF($GL289&gt;=16,INDEX($DF:$DF,$GK289+16),"")</f>
      </c>
      <c r="DY289">
        <f>IF($GL289&gt;=17,INDEX($DF:$DF,$GK289+17),"")</f>
      </c>
      <c r="DZ289">
        <f>IF($GL289&gt;=18,INDEX($DF:$DF,$GK289+18),"")</f>
      </c>
      <c r="EA289">
        <f>IF($GL289&gt;=19,INDEX($DF:$DF,$GK289+19),"")</f>
      </c>
      <c r="EB289">
        <f>IF($GL289&gt;=20,INDEX($DF:$DF,$GK289+20),"")</f>
      </c>
      <c r="EC289">
        <f>IF($GL289&gt;=21,INDEX($DF:$DF,$GK289+21),"")</f>
      </c>
      <c r="ED289">
        <f>IF($GL289&gt;=22,INDEX($DF:$DF,$GK289+22),"")</f>
      </c>
      <c r="EE289">
        <f>IF($GL289&gt;=23,INDEX($DF:$DF,$GK289+23),"")</f>
      </c>
      <c r="EF289">
        <f>IF($GL289&gt;=24,INDEX($DF:$DF,$GK289+24),"")</f>
      </c>
      <c r="EG289">
        <f>IF($GL289&gt;=25,INDEX($DF:$DF,$GK289+25),"")</f>
      </c>
      <c r="EH289">
        <f>IF($GL289&gt;=26,INDEX($DF:$DF,$GK289+26),"")</f>
      </c>
      <c r="EI289">
        <f>IF($GL289&gt;=27,INDEX($DF:$DF,$GK289+27),"")</f>
      </c>
      <c r="EJ289">
        <f>IF($GL289&gt;=28,INDEX($DF:$DF,$GK289+28),"")</f>
      </c>
      <c r="EK289">
        <f>IF($GL289&gt;=29,INDEX($DF:$DF,$GK289+29),"")</f>
      </c>
      <c r="EL289">
        <f>IF($GL289&gt;=30,INDEX($DF:$DF,$GK289+30),"")</f>
      </c>
      <c r="EM289">
        <f>IF($GL289&gt;=31,INDEX($DF:$DF,$GK289+31),"")</f>
      </c>
      <c r="EN289">
        <f>IF($GL289&gt;=32,INDEX($DF:$DF,$GK289+32),"")</f>
      </c>
      <c r="EO289">
        <f>IF($GL289&gt;=33,INDEX($DF:$DF,$GK289+33),"")</f>
      </c>
      <c r="EP289">
        <f>IF($GL289&gt;=34,INDEX($DF:$DF,$GK289+34),"")</f>
      </c>
      <c r="EQ289">
        <f>IF($GL289&gt;=35,INDEX($DF:$DF,$GK289+35),"")</f>
      </c>
      <c r="ER289">
        <f>IF($GL289&gt;=36,INDEX($DF:$DF,$GK289+36),"")</f>
      </c>
      <c r="ES289">
        <f>IF($GL289&gt;=37,INDEX($DF:$DF,$GK289+37),"")</f>
      </c>
      <c r="ET289">
        <f>IF($GL289&gt;=38,INDEX($DF:$DF,$GK289+38),"")</f>
      </c>
      <c r="EU289">
        <f>IF($GL289&gt;=39,INDEX($DF:$DF,$GK289+39),"")</f>
      </c>
      <c r="EV289">
        <f>IF($GL289&gt;=40,INDEX($DF:$DF,$GK289+40),"")</f>
      </c>
      <c r="EW289">
        <f>IF($GL289&gt;=1,INDEX($DG:$DG,$GK289+1),"")</f>
      </c>
      <c r="EX289">
        <f>IF($GL289&gt;=2,INDEX($DG:$DG,$GK289+2),"")</f>
      </c>
      <c r="EY289">
        <f>IF($GL289&gt;=3,INDEX($DG:$DG,$GK289+3),"")</f>
      </c>
      <c r="EZ289">
        <f>IF($GL289&gt;=4,INDEX($DG:$DG,$GK289+4),"")</f>
      </c>
      <c r="FA289">
        <f>IF($GL289&gt;=5,INDEX($DG:$DG,$GK289+5),"")</f>
      </c>
      <c r="FB289">
        <f>IF($GL289&gt;=6,INDEX($DG:$DG,$GK289+6),"")</f>
      </c>
      <c r="FC289">
        <f>IF($GL289&gt;=7,INDEX($DG:$DG,$GK289+7),"")</f>
      </c>
      <c r="FD289">
        <f>IF($GL289&gt;=8,INDEX($DG:$DG,$GK289+8),"")</f>
      </c>
      <c r="FE289">
        <f>IF($GL289&gt;=9,INDEX($DG:$DG,$GK289+9),"")</f>
      </c>
      <c r="FF289">
        <f>IF($GL289&gt;=10,INDEX($DG:$DG,$GK289+10),"")</f>
      </c>
      <c r="FG289">
        <f>IF($GL289&gt;=11,INDEX($DG:$DG,$GK289+11),"")</f>
      </c>
      <c r="FH289">
        <f>IF($GL289&gt;=12,INDEX($DG:$DG,$GK289+12),"")</f>
      </c>
      <c r="FI289">
        <f>IF($GL289&gt;=13,INDEX($DG:$DG,$GK289+13),"")</f>
      </c>
      <c r="FJ289">
        <f>IF($GL289&gt;=14,INDEX($DG:$DG,$GK289+14),"")</f>
      </c>
      <c r="FK289">
        <f>IF($GL289&gt;=15,INDEX($DG:$DG,$GK289+15),"")</f>
      </c>
      <c r="FL289">
        <f>IF($GL289&gt;=16,INDEX($DG:$DG,$GK289+16),"")</f>
      </c>
      <c r="FM289">
        <f>IF($GL289&gt;=17,INDEX($DG:$DG,$GK289+17),"")</f>
      </c>
      <c r="FN289">
        <f>IF($GL289&gt;=18,INDEX($DG:$DG,$GK289+18),"")</f>
      </c>
      <c r="FO289">
        <f>IF($GL289&gt;=19,INDEX($DG:$DG,$GK289+19),"")</f>
      </c>
      <c r="FP289">
        <f>IF($GL289&gt;=20,INDEX($DG:$DG,$GK289+20),"")</f>
      </c>
      <c r="FQ289">
        <f>IF($GL289&gt;=21,INDEX($DG:$DG,$GK289+21),"")</f>
      </c>
      <c r="FR289">
        <f>IF($GL289&gt;=22,INDEX($DG:$DG,$GK289+22),"")</f>
      </c>
      <c r="FS289">
        <f>IF($GL289&gt;=23,INDEX($DG:$DG,$GK289+23),"")</f>
      </c>
      <c r="FT289">
        <f>IF($GL289&gt;=24,INDEX($DG:$DG,$GK289+24),"")</f>
      </c>
      <c r="FU289">
        <f>IF($GL289&gt;=25,INDEX($DG:$DG,$GK289+25),"")</f>
      </c>
      <c r="FV289">
        <f>IF($GL289&gt;=26,INDEX($DG:$DG,$GK289+26),"")</f>
      </c>
      <c r="FW289">
        <f>IF($GL289&gt;=27,INDEX($DG:$DG,$GK289+27),"")</f>
      </c>
      <c r="FX289">
        <f>IF($GL289&gt;=28,INDEX($DG:$DG,$GK289+28),"")</f>
      </c>
      <c r="FY289">
        <f>IF($GL289&gt;=29,INDEX($DG:$DG,$GK289+29),"")</f>
      </c>
      <c r="FZ289">
        <f>IF($GL289&gt;=30,INDEX($DG:$DG,$GK289+30),"")</f>
      </c>
      <c r="GA289">
        <f>IF($GL289&gt;=31,INDEX($DG:$DG,$GK289+31),"")</f>
      </c>
      <c r="GB289">
        <f>IF($GL289&gt;=32,INDEX($DG:$DG,$GK289+32),"")</f>
      </c>
      <c r="GC289">
        <f>IF($GL289&gt;=33,INDEX($DG:$DG,$GK289+33),"")</f>
      </c>
      <c r="GD289">
        <f>IF($GL289&gt;=34,INDEX($DG:$DG,$GK289+34),"")</f>
      </c>
      <c r="GE289">
        <f>IF($GL289&gt;=35,INDEX($DG:$DG,$GK289+35),"")</f>
      </c>
      <c r="GF289">
        <f>IF($GL289&gt;=36,INDEX($DG:$DG,$GK289+36),"")</f>
      </c>
      <c r="GG289">
        <f>IF($GL289&gt;=37,INDEX($DG:$DG,$GK289+37),"")</f>
      </c>
      <c r="GH289">
        <f>IF($GL289&gt;=38,INDEX($DG:$DG,$GK289+38),"")</f>
      </c>
      <c r="GI289">
        <f>IF($GL289&gt;=39,INDEX($DG:$DG,$GK289+39),"")</f>
      </c>
      <c r="GJ289">
        <f>IF($GL289&gt;=40,INDEX($DG:$DG,$GK289+40),"")</f>
      </c>
      <c r="GK289">
        <f>IFERROR(MATCH($DE289,$DF$2:$DF$166,0)+1,0)</f>
      </c>
      <c r="GL289">
        <f>IFERROR(INDEX($DH$2:$DH$166,MATCH($DE289,$DF$2:$DF$166,0)),0)</f>
      </c>
      <c r="GM289">
        <f>IFERROR(MATCH($H289,$DI$289:$EV$289,0),0)</f>
      </c>
      <c r="GN289">
        <f>IF($GM289&gt;0,INDEX($EW$289:$GJ$289,$GM289),"")</f>
      </c>
      <c r="GO289" t="s">
        <v>886</v>
      </c>
      <c r="GQ289">
        <f>IF($IZ289&gt;=1,INDEX($GO:$GO,$IY289+1),"")</f>
      </c>
      <c r="GR289">
        <f>IF($IZ289&gt;=2,INDEX($GO:$GO,$IY289+2),"")</f>
      </c>
      <c r="GS289">
        <f>IF($IZ289&gt;=3,INDEX($GO:$GO,$IY289+3),"")</f>
      </c>
      <c r="GT289">
        <f>IF($IZ289&gt;=4,INDEX($GO:$GO,$IY289+4),"")</f>
      </c>
      <c r="GU289">
        <f>IF($IZ289&gt;=5,INDEX($GO:$GO,$IY289+5),"")</f>
      </c>
      <c r="GV289">
        <f>IF($IZ289&gt;=6,INDEX($GO:$GO,$IY289+6),"")</f>
      </c>
      <c r="GW289">
        <f>IF($IZ289&gt;=7,INDEX($GO:$GO,$IY289+7),"")</f>
      </c>
      <c r="GX289">
        <f>IF($IZ289&gt;=8,INDEX($GO:$GO,$IY289+8),"")</f>
      </c>
      <c r="GY289">
        <f>IF($IZ289&gt;=9,INDEX($GO:$GO,$IY289+9),"")</f>
      </c>
      <c r="GZ289">
        <f>IF($IZ289&gt;=10,INDEX($GO:$GO,$IY289+10),"")</f>
      </c>
      <c r="HA289">
        <f>IF($IZ289&gt;=11,INDEX($GO:$GO,$IY289+11),"")</f>
      </c>
      <c r="HB289">
        <f>IF($IZ289&gt;=12,INDEX($GO:$GO,$IY289+12),"")</f>
      </c>
      <c r="HC289">
        <f>IF($IZ289&gt;=13,INDEX($GO:$GO,$IY289+13),"")</f>
      </c>
      <c r="HD289">
        <f>IF($IZ289&gt;=14,INDEX($GO:$GO,$IY289+14),"")</f>
      </c>
      <c r="HE289">
        <f>IF($IZ289&gt;=15,INDEX($GO:$GO,$IY289+15),"")</f>
      </c>
      <c r="HF289">
        <f>IF($IZ289&gt;=16,INDEX($GO:$GO,$IY289+16),"")</f>
      </c>
      <c r="HG289">
        <f>IF($IZ289&gt;=17,INDEX($GO:$GO,$IY289+17),"")</f>
      </c>
      <c r="HH289">
        <f>IF($IZ289&gt;=18,INDEX($GO:$GO,$IY289+18),"")</f>
      </c>
      <c r="HI289">
        <f>IF($IZ289&gt;=19,INDEX($GO:$GO,$IY289+19),"")</f>
      </c>
      <c r="HJ289">
        <f>IF($IZ289&gt;=20,INDEX($GO:$GO,$IY289+20),"")</f>
      </c>
      <c r="HK289">
        <f>IF($IZ289&gt;=21,INDEX($GO:$GO,$IY289+21),"")</f>
      </c>
      <c r="HL289">
        <f>IF($IZ289&gt;=22,INDEX($GO:$GO,$IY289+22),"")</f>
      </c>
      <c r="HM289">
        <f>IF($IZ289&gt;=23,INDEX($GO:$GO,$IY289+23),"")</f>
      </c>
      <c r="HN289">
        <f>IF($IZ289&gt;=24,INDEX($GO:$GO,$IY289+24),"")</f>
      </c>
      <c r="HO289">
        <f>IF($IZ289&gt;=25,INDEX($GO:$GO,$IY289+25),"")</f>
      </c>
      <c r="HP289">
        <f>IF($IZ289&gt;=26,INDEX($GO:$GO,$IY289+26),"")</f>
      </c>
      <c r="HQ289">
        <f>IF($IZ289&gt;=27,INDEX($GO:$GO,$IY289+27),"")</f>
      </c>
      <c r="HR289">
        <f>IF($IZ289&gt;=28,INDEX($GO:$GO,$IY289+28),"")</f>
      </c>
      <c r="HS289">
        <f>IF($IZ289&gt;=29,INDEX($GO:$GO,$IY289+29),"")</f>
      </c>
      <c r="HT289">
        <f>IF($IZ289&gt;=30,INDEX($GO:$GO,$IY289+30),"")</f>
      </c>
      <c r="HU289">
        <f>IF($IZ289&gt;=31,INDEX($GO:$GO,$IY289+31),"")</f>
      </c>
      <c r="HV289">
        <f>IF($IZ289&gt;=32,INDEX($GO:$GO,$IY289+32),"")</f>
      </c>
      <c r="HW289">
        <f>IF($IZ289&gt;=33,INDEX($GO:$GO,$IY289+33),"")</f>
      </c>
      <c r="HX289">
        <f>IF($IZ289&gt;=34,INDEX($GO:$GO,$IY289+34),"")</f>
      </c>
      <c r="HY289">
        <f>IF($IZ289&gt;=35,INDEX($GO:$GO,$IY289+35),"")</f>
      </c>
      <c r="HZ289">
        <f>IF($IZ289&gt;=36,INDEX($GO:$GO,$IY289+36),"")</f>
      </c>
      <c r="IA289">
        <f>IF($IZ289&gt;=37,INDEX($GO:$GO,$IY289+37),"")</f>
      </c>
      <c r="IB289">
        <f>IF($IZ289&gt;=38,INDEX($GO:$GO,$IY289+38),"")</f>
      </c>
      <c r="IC289">
        <f>IF($IZ289&gt;=39,INDEX($GO:$GO,$IY289+39),"")</f>
      </c>
      <c r="ID289">
        <f>IF($IZ289&gt;=40,INDEX($GO:$GO,$IY289+40),"")</f>
      </c>
      <c r="IE289">
        <f>IF($IZ289&gt;=41,INDEX($GO:$GO,$IY289+41),"")</f>
      </c>
      <c r="IF289">
        <f>IF($IZ289&gt;=42,INDEX($GO:$GO,$IY289+42),"")</f>
      </c>
      <c r="IG289">
        <f>IF($IZ289&gt;=43,INDEX($GO:$GO,$IY289+43),"")</f>
      </c>
      <c r="IH289">
        <f>IF($IZ289&gt;=44,INDEX($GO:$GO,$IY289+44),"")</f>
      </c>
      <c r="II289">
        <f>IF($IZ289&gt;=45,INDEX($GO:$GO,$IY289+45),"")</f>
      </c>
      <c r="IJ289">
        <f>IF($IZ289&gt;=46,INDEX($GO:$GO,$IY289+46),"")</f>
      </c>
      <c r="IK289">
        <f>IF($IZ289&gt;=47,INDEX($GO:$GO,$IY289+47),"")</f>
      </c>
      <c r="IL289">
        <f>IF($IZ289&gt;=48,INDEX($GO:$GO,$IY289+48),"")</f>
      </c>
      <c r="IM289">
        <f>IF($IZ289&gt;=49,INDEX($GO:$GO,$IY289+49),"")</f>
      </c>
      <c r="IN289">
        <f>IF($IZ289&gt;=50,INDEX($GO:$GO,$IY289+50),"")</f>
      </c>
      <c r="IO289">
        <f>IF($IZ289&gt;=51,INDEX($GO:$GO,$IY289+51),"")</f>
      </c>
      <c r="IP289">
        <f>IF($IZ289&gt;=52,INDEX($GO:$GO,$IY289+52),"")</f>
      </c>
      <c r="IQ289">
        <f>IF($IZ289&gt;=53,INDEX($GO:$GO,$IY289+53),"")</f>
      </c>
      <c r="IR289">
        <f>IF($IZ289&gt;=54,INDEX($GO:$GO,$IY289+54),"")</f>
      </c>
      <c r="IS289">
        <f>IF($IZ289&gt;=55,INDEX($GO:$GO,$IY289+55),"")</f>
      </c>
      <c r="IT289">
        <f>IF($IZ289&gt;=56,INDEX($GO:$GO,$IY289+56),"")</f>
      </c>
      <c r="IU289">
        <f>IF($IZ289&gt;=57,INDEX($GO:$GO,$IY289+57),"")</f>
      </c>
      <c r="IV289">
        <f>IF($IZ289&gt;=58,INDEX($GO:$GO,$IY289+58),"")</f>
      </c>
      <c r="IW289">
        <f>IF($IZ289&gt;=59,INDEX($GO:$GO,$IY289+59),"")</f>
      </c>
      <c r="IX289">
        <f>IF($IZ289&gt;=60,INDEX($GO:$GO,$IY289+60),"")</f>
      </c>
      <c r="IY289">
        <f>IFERROR(MATCH($GN289,$GO$2:$GO$827,0)+1,0)</f>
      </c>
      <c r="IZ289">
        <f>IFERROR(INDEX($GP$2:$GP$827,MATCH($GN289,$GO$2:$GO$827,0)),0)</f>
      </c>
      <c r="JA289" t="s">
        <v>23</v>
      </c>
      <c r="JB289" t="s">
        <v>23</v>
      </c>
    </row>
    <row r="290" spans="1:262" x14ac:dyDescent="0.25">
      <c r="F290" s="1"/>
      <c r="G290" s="1"/>
      <c r="H290" s="1"/>
      <c r="I290" s="1"/>
      <c r="J290" s="1">
        <f>IFERROR(IF(FIND(" - ",$F290)&gt;0,MID($F290,FIND(" - ",$F290)+3,LEN($F290)),""),"")</f>
      </c>
      <c r="L290" s="1"/>
      <c r="N290" t="s">
        <v>23</v>
      </c>
      <c r="P290">
        <f>IF(OR($N290="",$O290=""),"",IFERROR($N290/$O290,0))</f>
      </c>
      <c r="Q290">
        <f>IF($N290="","",
IF($G290="","",
IF(ISNUMBER(SEARCH("exempt",LOWER($G290))),0,
$N290*(VALUE(SUBSTITUTE($G290,"%",""))/100))))</f>
      </c>
      <c r="W290">
        <f>IF($N290="","",
SUM($N290,$Q290,$U290,$R290,$T290)-
IF($V290="",0,VALUE($V290)))</f>
      </c>
      <c r="AE290" t="s">
        <v>1126</v>
      </c>
      <c r="AJ290" t="s">
        <v>1127</v>
      </c>
      <c r="AM290">
        <f>IFERROR(LEFT($F290,FIND(" - ",$F290)-1),$F290)</f>
      </c>
      <c r="AP290">
        <f>IF($CE290&gt;=1,INDEX($AN:$AN,$CD290+1),"")</f>
      </c>
      <c r="AQ290">
        <f>IF($CE290&gt;=2,INDEX($AN:$AN,$CD290+2),"")</f>
      </c>
      <c r="AR290">
        <f>IF($CE290&gt;=3,INDEX($AN:$AN,$CD290+3),"")</f>
      </c>
      <c r="AS290">
        <f>IF($CE290&gt;=4,INDEX($AN:$AN,$CD290+4),"")</f>
      </c>
      <c r="AT290">
        <f>IF($CE290&gt;=5,INDEX($AN:$AN,$CD290+5),"")</f>
      </c>
      <c r="AU290">
        <f>IF($CE290&gt;=6,INDEX($AN:$AN,$CD290+6),"")</f>
      </c>
      <c r="AV290">
        <f>IF($CE290&gt;=7,INDEX($AN:$AN,$CD290+7),"")</f>
      </c>
      <c r="AW290">
        <f>IF($CE290&gt;=8,INDEX($AN:$AN,$CD290+8),"")</f>
      </c>
      <c r="AX290">
        <f>IF($CE290&gt;=9,INDEX($AN:$AN,$CD290+9),"")</f>
      </c>
      <c r="AY290">
        <f>IF($CE290&gt;=10,INDEX($AN:$AN,$CD290+10),"")</f>
      </c>
      <c r="AZ290">
        <f>IF($CE290&gt;=11,INDEX($AN:$AN,$CD290+11),"")</f>
      </c>
      <c r="BA290">
        <f>IF($CE290&gt;=12,INDEX($AN:$AN,$CD290+12),"")</f>
      </c>
      <c r="BB290">
        <f>IF($CE290&gt;=13,INDEX($AN:$AN,$CD290+13),"")</f>
      </c>
      <c r="BC290">
        <f>IF($CE290&gt;=14,INDEX($AN:$AN,$CD290+14),"")</f>
      </c>
      <c r="BD290">
        <f>IF($CE290&gt;=15,INDEX($AN:$AN,$CD290+15),"")</f>
      </c>
      <c r="BE290">
        <f>IF($CE290&gt;=16,INDEX($AN:$AN,$CD290+16),"")</f>
      </c>
      <c r="BF290">
        <f>IF($CE290&gt;=17,INDEX($AN:$AN,$CD290+17),"")</f>
      </c>
      <c r="BG290">
        <f>IF($CE290&gt;=18,INDEX($AN:$AN,$CD290+18),"")</f>
      </c>
      <c r="BH290">
        <f>IF($CE290&gt;=19,INDEX($AN:$AN,$CD290+19),"")</f>
      </c>
      <c r="BI290">
        <f>IF($CE290&gt;=20,INDEX($AN:$AN,$CD290+20),"")</f>
      </c>
      <c r="BJ290">
        <f>IF($CE290&gt;=21,INDEX($AN:$AN,$CD290+21),"")</f>
      </c>
      <c r="BK290">
        <f>IF($CE290&gt;=22,INDEX($AN:$AN,$CD290+22),"")</f>
      </c>
      <c r="BL290">
        <f>IF($CE290&gt;=23,INDEX($AN:$AN,$CD290+23),"")</f>
      </c>
      <c r="BM290">
        <f>IF($CE290&gt;=24,INDEX($AN:$AN,$CD290+24),"")</f>
      </c>
      <c r="BN290">
        <f>IF($CE290&gt;=25,INDEX($AN:$AN,$CD290+25),"")</f>
      </c>
      <c r="BO290">
        <f>IF($CE290&gt;=26,INDEX($AN:$AN,$CD290+26),"")</f>
      </c>
      <c r="BP290">
        <f>IF($CE290&gt;=27,INDEX($AN:$AN,$CD290+27),"")</f>
      </c>
      <c r="BQ290">
        <f>IF($CE290&gt;=28,INDEX($AN:$AN,$CD290+28),"")</f>
      </c>
      <c r="BR290">
        <f>IF($CE290&gt;=29,INDEX($AN:$AN,$CD290+29),"")</f>
      </c>
      <c r="BS290">
        <f>IF($CE290&gt;=30,INDEX($AN:$AN,$CD290+30),"")</f>
      </c>
      <c r="BT290">
        <f>IF($CE290&gt;=31,INDEX($AN:$AN,$CD290+31),"")</f>
      </c>
      <c r="BU290">
        <f>IF($CE290&gt;=32,INDEX($AN:$AN,$CD290+32),"")</f>
      </c>
      <c r="BV290">
        <f>IF($CE290&gt;=33,INDEX($AN:$AN,$CD290+33),"")</f>
      </c>
      <c r="BW290">
        <f>IF($CE290&gt;=34,INDEX($AN:$AN,$CD290+34),"")</f>
      </c>
      <c r="BX290">
        <f>IF($CE290&gt;=35,INDEX($AN:$AN,$CD290+35),"")</f>
      </c>
      <c r="BY290">
        <f>IF($CE290&gt;=36,INDEX($AN:$AN,$CD290+36),"")</f>
      </c>
      <c r="BZ290">
        <f>IF($CE290&gt;=37,INDEX($AN:$AN,$CD290+37),"")</f>
      </c>
      <c r="CA290">
        <f>IF($CE290&gt;=38,INDEX($AN:$AN,$CD290+38),"")</f>
      </c>
      <c r="CB290">
        <f>IF($CE290&gt;=39,INDEX($AN:$AN,$CD290+39),"")</f>
      </c>
      <c r="CC290">
        <f>IF($CE290&gt;=40,INDEX($AN:$AN,$CD290+40),"")</f>
      </c>
      <c r="CD290">
        <f>IFERROR(MATCH($AM290,$AN$2:$AN$133,0)+1,0)</f>
      </c>
      <c r="CE290">
        <f>IFERROR(INDEX($AO$2:$AO$133,MATCH($AM290,$AN$2:$AN$133,0)),0)</f>
      </c>
      <c r="CF290">
        <f>IFERROR(LEFT($K290,FIND(" - ",$K290)-1),$K290)</f>
      </c>
      <c r="CG290" t="s">
        <v>235</v>
      </c>
      <c r="CI290">
        <f>IF($DD290&gt;=1,INDEX($CG:$CG,$DC290+1),"")</f>
      </c>
      <c r="CJ290">
        <f>IF($DD290&gt;=2,INDEX($CG:$CG,$DC290+2),"")</f>
      </c>
      <c r="CK290">
        <f>IF($DD290&gt;=3,INDEX($CG:$CG,$DC290+3),"")</f>
      </c>
      <c r="CL290">
        <f>IF($DD290&gt;=4,INDEX($CG:$CG,$DC290+4),"")</f>
      </c>
      <c r="CM290">
        <f>IF($DD290&gt;=5,INDEX($CG:$CG,$DC290+5),"")</f>
      </c>
      <c r="CN290">
        <f>IF($DD290&gt;=6,INDEX($CG:$CG,$DC290+6),"")</f>
      </c>
      <c r="CO290">
        <f>IF($DD290&gt;=7,INDEX($CG:$CG,$DC290+7),"")</f>
      </c>
      <c r="CP290">
        <f>IF($DD290&gt;=8,INDEX($CG:$CG,$DC290+8),"")</f>
      </c>
      <c r="CQ290">
        <f>IF($DD290&gt;=9,INDEX($CG:$CG,$DC290+9),"")</f>
      </c>
      <c r="CR290">
        <f>IF($DD290&gt;=10,INDEX($CG:$CG,$DC290+10),"")</f>
      </c>
      <c r="CS290">
        <f>IF($DD290&gt;=11,INDEX($CG:$CG,$DC290+11),"")</f>
      </c>
      <c r="CT290">
        <f>IF($DD290&gt;=12,INDEX($CG:$CG,$DC290+12),"")</f>
      </c>
      <c r="CU290">
        <f>IF($DD290&gt;=13,INDEX($CG:$CG,$DC290+13),"")</f>
      </c>
      <c r="CV290">
        <f>IF($DD290&gt;=14,INDEX($CG:$CG,$DC290+14),"")</f>
      </c>
      <c r="CW290">
        <f>IF($DD290&gt;=15,INDEX($CG:$CG,$DC290+15),"")</f>
      </c>
      <c r="CX290">
        <f>IF($DD290&gt;=16,INDEX($CG:$CG,$DC290+16),"")</f>
      </c>
      <c r="CY290">
        <f>IF($DD290&gt;=17,INDEX($CG:$CG,$DC290+17),"")</f>
      </c>
      <c r="CZ290">
        <f>IF($DD290&gt;=18,INDEX($CG:$CG,$DC290+18),"")</f>
      </c>
      <c r="DA290">
        <f>IF($DD290&gt;=19,INDEX($CG:$CG,$DC290+19),"")</f>
      </c>
      <c r="DB290">
        <f>IF($DD290&gt;=20,INDEX($CG:$CG,$DC290+20),"")</f>
      </c>
      <c r="DC290">
        <f>IFERROR(MATCH($CF290,$CG$2:$CG$1558,0)+1,0)</f>
      </c>
      <c r="DD290">
        <f>IFERROR(INDEX($CH$2:$CH$1558,MATCH($CF290,$CG$2:$CG$1558,0)),0)</f>
      </c>
      <c r="DE290">
        <f>IFERROR(INDEX($AL:$AL,MATCH($G290,$AK:$AK,0))&amp;"","")</f>
      </c>
      <c r="DI290">
        <f>IF($GL290&gt;=1,INDEX($DF:$DF,$GK290+1),"")</f>
      </c>
      <c r="DJ290">
        <f>IF($GL290&gt;=2,INDEX($DF:$DF,$GK290+2),"")</f>
      </c>
      <c r="DK290">
        <f>IF($GL290&gt;=3,INDEX($DF:$DF,$GK290+3),"")</f>
      </c>
      <c r="DL290">
        <f>IF($GL290&gt;=4,INDEX($DF:$DF,$GK290+4),"")</f>
      </c>
      <c r="DM290">
        <f>IF($GL290&gt;=5,INDEX($DF:$DF,$GK290+5),"")</f>
      </c>
      <c r="DN290">
        <f>IF($GL290&gt;=6,INDEX($DF:$DF,$GK290+6),"")</f>
      </c>
      <c r="DO290">
        <f>IF($GL290&gt;=7,INDEX($DF:$DF,$GK290+7),"")</f>
      </c>
      <c r="DP290">
        <f>IF($GL290&gt;=8,INDEX($DF:$DF,$GK290+8),"")</f>
      </c>
      <c r="DQ290">
        <f>IF($GL290&gt;=9,INDEX($DF:$DF,$GK290+9),"")</f>
      </c>
      <c r="DR290">
        <f>IF($GL290&gt;=10,INDEX($DF:$DF,$GK290+10),"")</f>
      </c>
      <c r="DS290">
        <f>IF($GL290&gt;=11,INDEX($DF:$DF,$GK290+11),"")</f>
      </c>
      <c r="DT290">
        <f>IF($GL290&gt;=12,INDEX($DF:$DF,$GK290+12),"")</f>
      </c>
      <c r="DU290">
        <f>IF($GL290&gt;=13,INDEX($DF:$DF,$GK290+13),"")</f>
      </c>
      <c r="DV290">
        <f>IF($GL290&gt;=14,INDEX($DF:$DF,$GK290+14),"")</f>
      </c>
      <c r="DW290">
        <f>IF($GL290&gt;=15,INDEX($DF:$DF,$GK290+15),"")</f>
      </c>
      <c r="DX290">
        <f>IF($GL290&gt;=16,INDEX($DF:$DF,$GK290+16),"")</f>
      </c>
      <c r="DY290">
        <f>IF($GL290&gt;=17,INDEX($DF:$DF,$GK290+17),"")</f>
      </c>
      <c r="DZ290">
        <f>IF($GL290&gt;=18,INDEX($DF:$DF,$GK290+18),"")</f>
      </c>
      <c r="EA290">
        <f>IF($GL290&gt;=19,INDEX($DF:$DF,$GK290+19),"")</f>
      </c>
      <c r="EB290">
        <f>IF($GL290&gt;=20,INDEX($DF:$DF,$GK290+20),"")</f>
      </c>
      <c r="EC290">
        <f>IF($GL290&gt;=21,INDEX($DF:$DF,$GK290+21),"")</f>
      </c>
      <c r="ED290">
        <f>IF($GL290&gt;=22,INDEX($DF:$DF,$GK290+22),"")</f>
      </c>
      <c r="EE290">
        <f>IF($GL290&gt;=23,INDEX($DF:$DF,$GK290+23),"")</f>
      </c>
      <c r="EF290">
        <f>IF($GL290&gt;=24,INDEX($DF:$DF,$GK290+24),"")</f>
      </c>
      <c r="EG290">
        <f>IF($GL290&gt;=25,INDEX($DF:$DF,$GK290+25),"")</f>
      </c>
      <c r="EH290">
        <f>IF($GL290&gt;=26,INDEX($DF:$DF,$GK290+26),"")</f>
      </c>
      <c r="EI290">
        <f>IF($GL290&gt;=27,INDEX($DF:$DF,$GK290+27),"")</f>
      </c>
      <c r="EJ290">
        <f>IF($GL290&gt;=28,INDEX($DF:$DF,$GK290+28),"")</f>
      </c>
      <c r="EK290">
        <f>IF($GL290&gt;=29,INDEX($DF:$DF,$GK290+29),"")</f>
      </c>
      <c r="EL290">
        <f>IF($GL290&gt;=30,INDEX($DF:$DF,$GK290+30),"")</f>
      </c>
      <c r="EM290">
        <f>IF($GL290&gt;=31,INDEX($DF:$DF,$GK290+31),"")</f>
      </c>
      <c r="EN290">
        <f>IF($GL290&gt;=32,INDEX($DF:$DF,$GK290+32),"")</f>
      </c>
      <c r="EO290">
        <f>IF($GL290&gt;=33,INDEX($DF:$DF,$GK290+33),"")</f>
      </c>
      <c r="EP290">
        <f>IF($GL290&gt;=34,INDEX($DF:$DF,$GK290+34),"")</f>
      </c>
      <c r="EQ290">
        <f>IF($GL290&gt;=35,INDEX($DF:$DF,$GK290+35),"")</f>
      </c>
      <c r="ER290">
        <f>IF($GL290&gt;=36,INDEX($DF:$DF,$GK290+36),"")</f>
      </c>
      <c r="ES290">
        <f>IF($GL290&gt;=37,INDEX($DF:$DF,$GK290+37),"")</f>
      </c>
      <c r="ET290">
        <f>IF($GL290&gt;=38,INDEX($DF:$DF,$GK290+38),"")</f>
      </c>
      <c r="EU290">
        <f>IF($GL290&gt;=39,INDEX($DF:$DF,$GK290+39),"")</f>
      </c>
      <c r="EV290">
        <f>IF($GL290&gt;=40,INDEX($DF:$DF,$GK290+40),"")</f>
      </c>
      <c r="EW290">
        <f>IF($GL290&gt;=1,INDEX($DG:$DG,$GK290+1),"")</f>
      </c>
      <c r="EX290">
        <f>IF($GL290&gt;=2,INDEX($DG:$DG,$GK290+2),"")</f>
      </c>
      <c r="EY290">
        <f>IF($GL290&gt;=3,INDEX($DG:$DG,$GK290+3),"")</f>
      </c>
      <c r="EZ290">
        <f>IF($GL290&gt;=4,INDEX($DG:$DG,$GK290+4),"")</f>
      </c>
      <c r="FA290">
        <f>IF($GL290&gt;=5,INDEX($DG:$DG,$GK290+5),"")</f>
      </c>
      <c r="FB290">
        <f>IF($GL290&gt;=6,INDEX($DG:$DG,$GK290+6),"")</f>
      </c>
      <c r="FC290">
        <f>IF($GL290&gt;=7,INDEX($DG:$DG,$GK290+7),"")</f>
      </c>
      <c r="FD290">
        <f>IF($GL290&gt;=8,INDEX($DG:$DG,$GK290+8),"")</f>
      </c>
      <c r="FE290">
        <f>IF($GL290&gt;=9,INDEX($DG:$DG,$GK290+9),"")</f>
      </c>
      <c r="FF290">
        <f>IF($GL290&gt;=10,INDEX($DG:$DG,$GK290+10),"")</f>
      </c>
      <c r="FG290">
        <f>IF($GL290&gt;=11,INDEX($DG:$DG,$GK290+11),"")</f>
      </c>
      <c r="FH290">
        <f>IF($GL290&gt;=12,INDEX($DG:$DG,$GK290+12),"")</f>
      </c>
      <c r="FI290">
        <f>IF($GL290&gt;=13,INDEX($DG:$DG,$GK290+13),"")</f>
      </c>
      <c r="FJ290">
        <f>IF($GL290&gt;=14,INDEX($DG:$DG,$GK290+14),"")</f>
      </c>
      <c r="FK290">
        <f>IF($GL290&gt;=15,INDEX($DG:$DG,$GK290+15),"")</f>
      </c>
      <c r="FL290">
        <f>IF($GL290&gt;=16,INDEX($DG:$DG,$GK290+16),"")</f>
      </c>
      <c r="FM290">
        <f>IF($GL290&gt;=17,INDEX($DG:$DG,$GK290+17),"")</f>
      </c>
      <c r="FN290">
        <f>IF($GL290&gt;=18,INDEX($DG:$DG,$GK290+18),"")</f>
      </c>
      <c r="FO290">
        <f>IF($GL290&gt;=19,INDEX($DG:$DG,$GK290+19),"")</f>
      </c>
      <c r="FP290">
        <f>IF($GL290&gt;=20,INDEX($DG:$DG,$GK290+20),"")</f>
      </c>
      <c r="FQ290">
        <f>IF($GL290&gt;=21,INDEX($DG:$DG,$GK290+21),"")</f>
      </c>
      <c r="FR290">
        <f>IF($GL290&gt;=22,INDEX($DG:$DG,$GK290+22),"")</f>
      </c>
      <c r="FS290">
        <f>IF($GL290&gt;=23,INDEX($DG:$DG,$GK290+23),"")</f>
      </c>
      <c r="FT290">
        <f>IF($GL290&gt;=24,INDEX($DG:$DG,$GK290+24),"")</f>
      </c>
      <c r="FU290">
        <f>IF($GL290&gt;=25,INDEX($DG:$DG,$GK290+25),"")</f>
      </c>
      <c r="FV290">
        <f>IF($GL290&gt;=26,INDEX($DG:$DG,$GK290+26),"")</f>
      </c>
      <c r="FW290">
        <f>IF($GL290&gt;=27,INDEX($DG:$DG,$GK290+27),"")</f>
      </c>
      <c r="FX290">
        <f>IF($GL290&gt;=28,INDEX($DG:$DG,$GK290+28),"")</f>
      </c>
      <c r="FY290">
        <f>IF($GL290&gt;=29,INDEX($DG:$DG,$GK290+29),"")</f>
      </c>
      <c r="FZ290">
        <f>IF($GL290&gt;=30,INDEX($DG:$DG,$GK290+30),"")</f>
      </c>
      <c r="GA290">
        <f>IF($GL290&gt;=31,INDEX($DG:$DG,$GK290+31),"")</f>
      </c>
      <c r="GB290">
        <f>IF($GL290&gt;=32,INDEX($DG:$DG,$GK290+32),"")</f>
      </c>
      <c r="GC290">
        <f>IF($GL290&gt;=33,INDEX($DG:$DG,$GK290+33),"")</f>
      </c>
      <c r="GD290">
        <f>IF($GL290&gt;=34,INDEX($DG:$DG,$GK290+34),"")</f>
      </c>
      <c r="GE290">
        <f>IF($GL290&gt;=35,INDEX($DG:$DG,$GK290+35),"")</f>
      </c>
      <c r="GF290">
        <f>IF($GL290&gt;=36,INDEX($DG:$DG,$GK290+36),"")</f>
      </c>
      <c r="GG290">
        <f>IF($GL290&gt;=37,INDEX($DG:$DG,$GK290+37),"")</f>
      </c>
      <c r="GH290">
        <f>IF($GL290&gt;=38,INDEX($DG:$DG,$GK290+38),"")</f>
      </c>
      <c r="GI290">
        <f>IF($GL290&gt;=39,INDEX($DG:$DG,$GK290+39),"")</f>
      </c>
      <c r="GJ290">
        <f>IF($GL290&gt;=40,INDEX($DG:$DG,$GK290+40),"")</f>
      </c>
      <c r="GK290">
        <f>IFERROR(MATCH($DE290,$DF$2:$DF$166,0)+1,0)</f>
      </c>
      <c r="GL290">
        <f>IFERROR(INDEX($DH$2:$DH$166,MATCH($DE290,$DF$2:$DF$166,0)),0)</f>
      </c>
      <c r="GM290">
        <f>IFERROR(MATCH($H290,$DI$290:$EV$290,0),0)</f>
      </c>
      <c r="GN290">
        <f>IF($GM290&gt;0,INDEX($EW$290:$GJ$290,$GM290),"")</f>
      </c>
      <c r="GO290" t="s">
        <v>888</v>
      </c>
      <c r="GQ290">
        <f>IF($IZ290&gt;=1,INDEX($GO:$GO,$IY290+1),"")</f>
      </c>
      <c r="GR290">
        <f>IF($IZ290&gt;=2,INDEX($GO:$GO,$IY290+2),"")</f>
      </c>
      <c r="GS290">
        <f>IF($IZ290&gt;=3,INDEX($GO:$GO,$IY290+3),"")</f>
      </c>
      <c r="GT290">
        <f>IF($IZ290&gt;=4,INDEX($GO:$GO,$IY290+4),"")</f>
      </c>
      <c r="GU290">
        <f>IF($IZ290&gt;=5,INDEX($GO:$GO,$IY290+5),"")</f>
      </c>
      <c r="GV290">
        <f>IF($IZ290&gt;=6,INDEX($GO:$GO,$IY290+6),"")</f>
      </c>
      <c r="GW290">
        <f>IF($IZ290&gt;=7,INDEX($GO:$GO,$IY290+7),"")</f>
      </c>
      <c r="GX290">
        <f>IF($IZ290&gt;=8,INDEX($GO:$GO,$IY290+8),"")</f>
      </c>
      <c r="GY290">
        <f>IF($IZ290&gt;=9,INDEX($GO:$GO,$IY290+9),"")</f>
      </c>
      <c r="GZ290">
        <f>IF($IZ290&gt;=10,INDEX($GO:$GO,$IY290+10),"")</f>
      </c>
      <c r="HA290">
        <f>IF($IZ290&gt;=11,INDEX($GO:$GO,$IY290+11),"")</f>
      </c>
      <c r="HB290">
        <f>IF($IZ290&gt;=12,INDEX($GO:$GO,$IY290+12),"")</f>
      </c>
      <c r="HC290">
        <f>IF($IZ290&gt;=13,INDEX($GO:$GO,$IY290+13),"")</f>
      </c>
      <c r="HD290">
        <f>IF($IZ290&gt;=14,INDEX($GO:$GO,$IY290+14),"")</f>
      </c>
      <c r="HE290">
        <f>IF($IZ290&gt;=15,INDEX($GO:$GO,$IY290+15),"")</f>
      </c>
      <c r="HF290">
        <f>IF($IZ290&gt;=16,INDEX($GO:$GO,$IY290+16),"")</f>
      </c>
      <c r="HG290">
        <f>IF($IZ290&gt;=17,INDEX($GO:$GO,$IY290+17),"")</f>
      </c>
      <c r="HH290">
        <f>IF($IZ290&gt;=18,INDEX($GO:$GO,$IY290+18),"")</f>
      </c>
      <c r="HI290">
        <f>IF($IZ290&gt;=19,INDEX($GO:$GO,$IY290+19),"")</f>
      </c>
      <c r="HJ290">
        <f>IF($IZ290&gt;=20,INDEX($GO:$GO,$IY290+20),"")</f>
      </c>
      <c r="HK290">
        <f>IF($IZ290&gt;=21,INDEX($GO:$GO,$IY290+21),"")</f>
      </c>
      <c r="HL290">
        <f>IF($IZ290&gt;=22,INDEX($GO:$GO,$IY290+22),"")</f>
      </c>
      <c r="HM290">
        <f>IF($IZ290&gt;=23,INDEX($GO:$GO,$IY290+23),"")</f>
      </c>
      <c r="HN290">
        <f>IF($IZ290&gt;=24,INDEX($GO:$GO,$IY290+24),"")</f>
      </c>
      <c r="HO290">
        <f>IF($IZ290&gt;=25,INDEX($GO:$GO,$IY290+25),"")</f>
      </c>
      <c r="HP290">
        <f>IF($IZ290&gt;=26,INDEX($GO:$GO,$IY290+26),"")</f>
      </c>
      <c r="HQ290">
        <f>IF($IZ290&gt;=27,INDEX($GO:$GO,$IY290+27),"")</f>
      </c>
      <c r="HR290">
        <f>IF($IZ290&gt;=28,INDEX($GO:$GO,$IY290+28),"")</f>
      </c>
      <c r="HS290">
        <f>IF($IZ290&gt;=29,INDEX($GO:$GO,$IY290+29),"")</f>
      </c>
      <c r="HT290">
        <f>IF($IZ290&gt;=30,INDEX($GO:$GO,$IY290+30),"")</f>
      </c>
      <c r="HU290">
        <f>IF($IZ290&gt;=31,INDEX($GO:$GO,$IY290+31),"")</f>
      </c>
      <c r="HV290">
        <f>IF($IZ290&gt;=32,INDEX($GO:$GO,$IY290+32),"")</f>
      </c>
      <c r="HW290">
        <f>IF($IZ290&gt;=33,INDEX($GO:$GO,$IY290+33),"")</f>
      </c>
      <c r="HX290">
        <f>IF($IZ290&gt;=34,INDEX($GO:$GO,$IY290+34),"")</f>
      </c>
      <c r="HY290">
        <f>IF($IZ290&gt;=35,INDEX($GO:$GO,$IY290+35),"")</f>
      </c>
      <c r="HZ290">
        <f>IF($IZ290&gt;=36,INDEX($GO:$GO,$IY290+36),"")</f>
      </c>
      <c r="IA290">
        <f>IF($IZ290&gt;=37,INDEX($GO:$GO,$IY290+37),"")</f>
      </c>
      <c r="IB290">
        <f>IF($IZ290&gt;=38,INDEX($GO:$GO,$IY290+38),"")</f>
      </c>
      <c r="IC290">
        <f>IF($IZ290&gt;=39,INDEX($GO:$GO,$IY290+39),"")</f>
      </c>
      <c r="ID290">
        <f>IF($IZ290&gt;=40,INDEX($GO:$GO,$IY290+40),"")</f>
      </c>
      <c r="IE290">
        <f>IF($IZ290&gt;=41,INDEX($GO:$GO,$IY290+41),"")</f>
      </c>
      <c r="IF290">
        <f>IF($IZ290&gt;=42,INDEX($GO:$GO,$IY290+42),"")</f>
      </c>
      <c r="IG290">
        <f>IF($IZ290&gt;=43,INDEX($GO:$GO,$IY290+43),"")</f>
      </c>
      <c r="IH290">
        <f>IF($IZ290&gt;=44,INDEX($GO:$GO,$IY290+44),"")</f>
      </c>
      <c r="II290">
        <f>IF($IZ290&gt;=45,INDEX($GO:$GO,$IY290+45),"")</f>
      </c>
      <c r="IJ290">
        <f>IF($IZ290&gt;=46,INDEX($GO:$GO,$IY290+46),"")</f>
      </c>
      <c r="IK290">
        <f>IF($IZ290&gt;=47,INDEX($GO:$GO,$IY290+47),"")</f>
      </c>
      <c r="IL290">
        <f>IF($IZ290&gt;=48,INDEX($GO:$GO,$IY290+48),"")</f>
      </c>
      <c r="IM290">
        <f>IF($IZ290&gt;=49,INDEX($GO:$GO,$IY290+49),"")</f>
      </c>
      <c r="IN290">
        <f>IF($IZ290&gt;=50,INDEX($GO:$GO,$IY290+50),"")</f>
      </c>
      <c r="IO290">
        <f>IF($IZ290&gt;=51,INDEX($GO:$GO,$IY290+51),"")</f>
      </c>
      <c r="IP290">
        <f>IF($IZ290&gt;=52,INDEX($GO:$GO,$IY290+52),"")</f>
      </c>
      <c r="IQ290">
        <f>IF($IZ290&gt;=53,INDEX($GO:$GO,$IY290+53),"")</f>
      </c>
      <c r="IR290">
        <f>IF($IZ290&gt;=54,INDEX($GO:$GO,$IY290+54),"")</f>
      </c>
      <c r="IS290">
        <f>IF($IZ290&gt;=55,INDEX($GO:$GO,$IY290+55),"")</f>
      </c>
      <c r="IT290">
        <f>IF($IZ290&gt;=56,INDEX($GO:$GO,$IY290+56),"")</f>
      </c>
      <c r="IU290">
        <f>IF($IZ290&gt;=57,INDEX($GO:$GO,$IY290+57),"")</f>
      </c>
      <c r="IV290">
        <f>IF($IZ290&gt;=58,INDEX($GO:$GO,$IY290+58),"")</f>
      </c>
      <c r="IW290">
        <f>IF($IZ290&gt;=59,INDEX($GO:$GO,$IY290+59),"")</f>
      </c>
      <c r="IX290">
        <f>IF($IZ290&gt;=60,INDEX($GO:$GO,$IY290+60),"")</f>
      </c>
      <c r="IY290">
        <f>IFERROR(MATCH($GN290,$GO$2:$GO$827,0)+1,0)</f>
      </c>
      <c r="IZ290">
        <f>IFERROR(INDEX($GP$2:$GP$827,MATCH($GN290,$GO$2:$GO$827,0)),0)</f>
      </c>
      <c r="JA290" t="s">
        <v>23</v>
      </c>
      <c r="JB290" t="s">
        <v>23</v>
      </c>
    </row>
    <row r="291" spans="1:262" x14ac:dyDescent="0.25">
      <c r="F291" s="1"/>
      <c r="G291" s="1"/>
      <c r="H291" s="1"/>
      <c r="I291" s="1"/>
      <c r="J291" s="1">
        <f>IFERROR(IF(FIND(" - ",$F291)&gt;0,MID($F291,FIND(" - ",$F291)+3,LEN($F291)),""),"")</f>
      </c>
      <c r="L291" s="1"/>
      <c r="N291" t="s">
        <v>23</v>
      </c>
      <c r="P291">
        <f>IF(OR($N291="",$O291=""),"",IFERROR($N291/$O291,0))</f>
      </c>
      <c r="Q291">
        <f>IF($N291="","",
IF($G291="","",
IF(ISNUMBER(SEARCH("exempt",LOWER($G291))),0,
$N291*(VALUE(SUBSTITUTE($G291,"%",""))/100))))</f>
      </c>
      <c r="W291">
        <f>IF($N291="","",
SUM($N291,$Q291,$U291,$R291,$T291)-
IF($V291="",0,VALUE($V291)))</f>
      </c>
      <c r="AE291" t="s">
        <v>1128</v>
      </c>
      <c r="AJ291" t="s">
        <v>1129</v>
      </c>
      <c r="AM291">
        <f>IFERROR(LEFT($F291,FIND(" - ",$F291)-1),$F291)</f>
      </c>
      <c r="AP291">
        <f>IF($CE291&gt;=1,INDEX($AN:$AN,$CD291+1),"")</f>
      </c>
      <c r="AQ291">
        <f>IF($CE291&gt;=2,INDEX($AN:$AN,$CD291+2),"")</f>
      </c>
      <c r="AR291">
        <f>IF($CE291&gt;=3,INDEX($AN:$AN,$CD291+3),"")</f>
      </c>
      <c r="AS291">
        <f>IF($CE291&gt;=4,INDEX($AN:$AN,$CD291+4),"")</f>
      </c>
      <c r="AT291">
        <f>IF($CE291&gt;=5,INDEX($AN:$AN,$CD291+5),"")</f>
      </c>
      <c r="AU291">
        <f>IF($CE291&gt;=6,INDEX($AN:$AN,$CD291+6),"")</f>
      </c>
      <c r="AV291">
        <f>IF($CE291&gt;=7,INDEX($AN:$AN,$CD291+7),"")</f>
      </c>
      <c r="AW291">
        <f>IF($CE291&gt;=8,INDEX($AN:$AN,$CD291+8),"")</f>
      </c>
      <c r="AX291">
        <f>IF($CE291&gt;=9,INDEX($AN:$AN,$CD291+9),"")</f>
      </c>
      <c r="AY291">
        <f>IF($CE291&gt;=10,INDEX($AN:$AN,$CD291+10),"")</f>
      </c>
      <c r="AZ291">
        <f>IF($CE291&gt;=11,INDEX($AN:$AN,$CD291+11),"")</f>
      </c>
      <c r="BA291">
        <f>IF($CE291&gt;=12,INDEX($AN:$AN,$CD291+12),"")</f>
      </c>
      <c r="BB291">
        <f>IF($CE291&gt;=13,INDEX($AN:$AN,$CD291+13),"")</f>
      </c>
      <c r="BC291">
        <f>IF($CE291&gt;=14,INDEX($AN:$AN,$CD291+14),"")</f>
      </c>
      <c r="BD291">
        <f>IF($CE291&gt;=15,INDEX($AN:$AN,$CD291+15),"")</f>
      </c>
      <c r="BE291">
        <f>IF($CE291&gt;=16,INDEX($AN:$AN,$CD291+16),"")</f>
      </c>
      <c r="BF291">
        <f>IF($CE291&gt;=17,INDEX($AN:$AN,$CD291+17),"")</f>
      </c>
      <c r="BG291">
        <f>IF($CE291&gt;=18,INDEX($AN:$AN,$CD291+18),"")</f>
      </c>
      <c r="BH291">
        <f>IF($CE291&gt;=19,INDEX($AN:$AN,$CD291+19),"")</f>
      </c>
      <c r="BI291">
        <f>IF($CE291&gt;=20,INDEX($AN:$AN,$CD291+20),"")</f>
      </c>
      <c r="BJ291">
        <f>IF($CE291&gt;=21,INDEX($AN:$AN,$CD291+21),"")</f>
      </c>
      <c r="BK291">
        <f>IF($CE291&gt;=22,INDEX($AN:$AN,$CD291+22),"")</f>
      </c>
      <c r="BL291">
        <f>IF($CE291&gt;=23,INDEX($AN:$AN,$CD291+23),"")</f>
      </c>
      <c r="BM291">
        <f>IF($CE291&gt;=24,INDEX($AN:$AN,$CD291+24),"")</f>
      </c>
      <c r="BN291">
        <f>IF($CE291&gt;=25,INDEX($AN:$AN,$CD291+25),"")</f>
      </c>
      <c r="BO291">
        <f>IF($CE291&gt;=26,INDEX($AN:$AN,$CD291+26),"")</f>
      </c>
      <c r="BP291">
        <f>IF($CE291&gt;=27,INDEX($AN:$AN,$CD291+27),"")</f>
      </c>
      <c r="BQ291">
        <f>IF($CE291&gt;=28,INDEX($AN:$AN,$CD291+28),"")</f>
      </c>
      <c r="BR291">
        <f>IF($CE291&gt;=29,INDEX($AN:$AN,$CD291+29),"")</f>
      </c>
      <c r="BS291">
        <f>IF($CE291&gt;=30,INDEX($AN:$AN,$CD291+30),"")</f>
      </c>
      <c r="BT291">
        <f>IF($CE291&gt;=31,INDEX($AN:$AN,$CD291+31),"")</f>
      </c>
      <c r="BU291">
        <f>IF($CE291&gt;=32,INDEX($AN:$AN,$CD291+32),"")</f>
      </c>
      <c r="BV291">
        <f>IF($CE291&gt;=33,INDEX($AN:$AN,$CD291+33),"")</f>
      </c>
      <c r="BW291">
        <f>IF($CE291&gt;=34,INDEX($AN:$AN,$CD291+34),"")</f>
      </c>
      <c r="BX291">
        <f>IF($CE291&gt;=35,INDEX($AN:$AN,$CD291+35),"")</f>
      </c>
      <c r="BY291">
        <f>IF($CE291&gt;=36,INDEX($AN:$AN,$CD291+36),"")</f>
      </c>
      <c r="BZ291">
        <f>IF($CE291&gt;=37,INDEX($AN:$AN,$CD291+37),"")</f>
      </c>
      <c r="CA291">
        <f>IF($CE291&gt;=38,INDEX($AN:$AN,$CD291+38),"")</f>
      </c>
      <c r="CB291">
        <f>IF($CE291&gt;=39,INDEX($AN:$AN,$CD291+39),"")</f>
      </c>
      <c r="CC291">
        <f>IF($CE291&gt;=40,INDEX($AN:$AN,$CD291+40),"")</f>
      </c>
      <c r="CD291">
        <f>IFERROR(MATCH($AM291,$AN$2:$AN$133,0)+1,0)</f>
      </c>
      <c r="CE291">
        <f>IFERROR(INDEX($AO$2:$AO$133,MATCH($AM291,$AN$2:$AN$133,0)),0)</f>
      </c>
      <c r="CF291">
        <f>IFERROR(LEFT($K291,FIND(" - ",$K291)-1),$K291)</f>
      </c>
      <c r="CG291" t="s">
        <v>244</v>
      </c>
      <c r="CI291">
        <f>IF($DD291&gt;=1,INDEX($CG:$CG,$DC291+1),"")</f>
      </c>
      <c r="CJ291">
        <f>IF($DD291&gt;=2,INDEX($CG:$CG,$DC291+2),"")</f>
      </c>
      <c r="CK291">
        <f>IF($DD291&gt;=3,INDEX($CG:$CG,$DC291+3),"")</f>
      </c>
      <c r="CL291">
        <f>IF($DD291&gt;=4,INDEX($CG:$CG,$DC291+4),"")</f>
      </c>
      <c r="CM291">
        <f>IF($DD291&gt;=5,INDEX($CG:$CG,$DC291+5),"")</f>
      </c>
      <c r="CN291">
        <f>IF($DD291&gt;=6,INDEX($CG:$CG,$DC291+6),"")</f>
      </c>
      <c r="CO291">
        <f>IF($DD291&gt;=7,INDEX($CG:$CG,$DC291+7),"")</f>
      </c>
      <c r="CP291">
        <f>IF($DD291&gt;=8,INDEX($CG:$CG,$DC291+8),"")</f>
      </c>
      <c r="CQ291">
        <f>IF($DD291&gt;=9,INDEX($CG:$CG,$DC291+9),"")</f>
      </c>
      <c r="CR291">
        <f>IF($DD291&gt;=10,INDEX($CG:$CG,$DC291+10),"")</f>
      </c>
      <c r="CS291">
        <f>IF($DD291&gt;=11,INDEX($CG:$CG,$DC291+11),"")</f>
      </c>
      <c r="CT291">
        <f>IF($DD291&gt;=12,INDEX($CG:$CG,$DC291+12),"")</f>
      </c>
      <c r="CU291">
        <f>IF($DD291&gt;=13,INDEX($CG:$CG,$DC291+13),"")</f>
      </c>
      <c r="CV291">
        <f>IF($DD291&gt;=14,INDEX($CG:$CG,$DC291+14),"")</f>
      </c>
      <c r="CW291">
        <f>IF($DD291&gt;=15,INDEX($CG:$CG,$DC291+15),"")</f>
      </c>
      <c r="CX291">
        <f>IF($DD291&gt;=16,INDEX($CG:$CG,$DC291+16),"")</f>
      </c>
      <c r="CY291">
        <f>IF($DD291&gt;=17,INDEX($CG:$CG,$DC291+17),"")</f>
      </c>
      <c r="CZ291">
        <f>IF($DD291&gt;=18,INDEX($CG:$CG,$DC291+18),"")</f>
      </c>
      <c r="DA291">
        <f>IF($DD291&gt;=19,INDEX($CG:$CG,$DC291+19),"")</f>
      </c>
      <c r="DB291">
        <f>IF($DD291&gt;=20,INDEX($CG:$CG,$DC291+20),"")</f>
      </c>
      <c r="DC291">
        <f>IFERROR(MATCH($CF291,$CG$2:$CG$1558,0)+1,0)</f>
      </c>
      <c r="DD291">
        <f>IFERROR(INDEX($CH$2:$CH$1558,MATCH($CF291,$CG$2:$CG$1558,0)),0)</f>
      </c>
      <c r="DE291">
        <f>IFERROR(INDEX($AL:$AL,MATCH($G291,$AK:$AK,0))&amp;"","")</f>
      </c>
      <c r="DI291">
        <f>IF($GL291&gt;=1,INDEX($DF:$DF,$GK291+1),"")</f>
      </c>
      <c r="DJ291">
        <f>IF($GL291&gt;=2,INDEX($DF:$DF,$GK291+2),"")</f>
      </c>
      <c r="DK291">
        <f>IF($GL291&gt;=3,INDEX($DF:$DF,$GK291+3),"")</f>
      </c>
      <c r="DL291">
        <f>IF($GL291&gt;=4,INDEX($DF:$DF,$GK291+4),"")</f>
      </c>
      <c r="DM291">
        <f>IF($GL291&gt;=5,INDEX($DF:$DF,$GK291+5),"")</f>
      </c>
      <c r="DN291">
        <f>IF($GL291&gt;=6,INDEX($DF:$DF,$GK291+6),"")</f>
      </c>
      <c r="DO291">
        <f>IF($GL291&gt;=7,INDEX($DF:$DF,$GK291+7),"")</f>
      </c>
      <c r="DP291">
        <f>IF($GL291&gt;=8,INDEX($DF:$DF,$GK291+8),"")</f>
      </c>
      <c r="DQ291">
        <f>IF($GL291&gt;=9,INDEX($DF:$DF,$GK291+9),"")</f>
      </c>
      <c r="DR291">
        <f>IF($GL291&gt;=10,INDEX($DF:$DF,$GK291+10),"")</f>
      </c>
      <c r="DS291">
        <f>IF($GL291&gt;=11,INDEX($DF:$DF,$GK291+11),"")</f>
      </c>
      <c r="DT291">
        <f>IF($GL291&gt;=12,INDEX($DF:$DF,$GK291+12),"")</f>
      </c>
      <c r="DU291">
        <f>IF($GL291&gt;=13,INDEX($DF:$DF,$GK291+13),"")</f>
      </c>
      <c r="DV291">
        <f>IF($GL291&gt;=14,INDEX($DF:$DF,$GK291+14),"")</f>
      </c>
      <c r="DW291">
        <f>IF($GL291&gt;=15,INDEX($DF:$DF,$GK291+15),"")</f>
      </c>
      <c r="DX291">
        <f>IF($GL291&gt;=16,INDEX($DF:$DF,$GK291+16),"")</f>
      </c>
      <c r="DY291">
        <f>IF($GL291&gt;=17,INDEX($DF:$DF,$GK291+17),"")</f>
      </c>
      <c r="DZ291">
        <f>IF($GL291&gt;=18,INDEX($DF:$DF,$GK291+18),"")</f>
      </c>
      <c r="EA291">
        <f>IF($GL291&gt;=19,INDEX($DF:$DF,$GK291+19),"")</f>
      </c>
      <c r="EB291">
        <f>IF($GL291&gt;=20,INDEX($DF:$DF,$GK291+20),"")</f>
      </c>
      <c r="EC291">
        <f>IF($GL291&gt;=21,INDEX($DF:$DF,$GK291+21),"")</f>
      </c>
      <c r="ED291">
        <f>IF($GL291&gt;=22,INDEX($DF:$DF,$GK291+22),"")</f>
      </c>
      <c r="EE291">
        <f>IF($GL291&gt;=23,INDEX($DF:$DF,$GK291+23),"")</f>
      </c>
      <c r="EF291">
        <f>IF($GL291&gt;=24,INDEX($DF:$DF,$GK291+24),"")</f>
      </c>
      <c r="EG291">
        <f>IF($GL291&gt;=25,INDEX($DF:$DF,$GK291+25),"")</f>
      </c>
      <c r="EH291">
        <f>IF($GL291&gt;=26,INDEX($DF:$DF,$GK291+26),"")</f>
      </c>
      <c r="EI291">
        <f>IF($GL291&gt;=27,INDEX($DF:$DF,$GK291+27),"")</f>
      </c>
      <c r="EJ291">
        <f>IF($GL291&gt;=28,INDEX($DF:$DF,$GK291+28),"")</f>
      </c>
      <c r="EK291">
        <f>IF($GL291&gt;=29,INDEX($DF:$DF,$GK291+29),"")</f>
      </c>
      <c r="EL291">
        <f>IF($GL291&gt;=30,INDEX($DF:$DF,$GK291+30),"")</f>
      </c>
      <c r="EM291">
        <f>IF($GL291&gt;=31,INDEX($DF:$DF,$GK291+31),"")</f>
      </c>
      <c r="EN291">
        <f>IF($GL291&gt;=32,INDEX($DF:$DF,$GK291+32),"")</f>
      </c>
      <c r="EO291">
        <f>IF($GL291&gt;=33,INDEX($DF:$DF,$GK291+33),"")</f>
      </c>
      <c r="EP291">
        <f>IF($GL291&gt;=34,INDEX($DF:$DF,$GK291+34),"")</f>
      </c>
      <c r="EQ291">
        <f>IF($GL291&gt;=35,INDEX($DF:$DF,$GK291+35),"")</f>
      </c>
      <c r="ER291">
        <f>IF($GL291&gt;=36,INDEX($DF:$DF,$GK291+36),"")</f>
      </c>
      <c r="ES291">
        <f>IF($GL291&gt;=37,INDEX($DF:$DF,$GK291+37),"")</f>
      </c>
      <c r="ET291">
        <f>IF($GL291&gt;=38,INDEX($DF:$DF,$GK291+38),"")</f>
      </c>
      <c r="EU291">
        <f>IF($GL291&gt;=39,INDEX($DF:$DF,$GK291+39),"")</f>
      </c>
      <c r="EV291">
        <f>IF($GL291&gt;=40,INDEX($DF:$DF,$GK291+40),"")</f>
      </c>
      <c r="EW291">
        <f>IF($GL291&gt;=1,INDEX($DG:$DG,$GK291+1),"")</f>
      </c>
      <c r="EX291">
        <f>IF($GL291&gt;=2,INDEX($DG:$DG,$GK291+2),"")</f>
      </c>
      <c r="EY291">
        <f>IF($GL291&gt;=3,INDEX($DG:$DG,$GK291+3),"")</f>
      </c>
      <c r="EZ291">
        <f>IF($GL291&gt;=4,INDEX($DG:$DG,$GK291+4),"")</f>
      </c>
      <c r="FA291">
        <f>IF($GL291&gt;=5,INDEX($DG:$DG,$GK291+5),"")</f>
      </c>
      <c r="FB291">
        <f>IF($GL291&gt;=6,INDEX($DG:$DG,$GK291+6),"")</f>
      </c>
      <c r="FC291">
        <f>IF($GL291&gt;=7,INDEX($DG:$DG,$GK291+7),"")</f>
      </c>
      <c r="FD291">
        <f>IF($GL291&gt;=8,INDEX($DG:$DG,$GK291+8),"")</f>
      </c>
      <c r="FE291">
        <f>IF($GL291&gt;=9,INDEX($DG:$DG,$GK291+9),"")</f>
      </c>
      <c r="FF291">
        <f>IF($GL291&gt;=10,INDEX($DG:$DG,$GK291+10),"")</f>
      </c>
      <c r="FG291">
        <f>IF($GL291&gt;=11,INDEX($DG:$DG,$GK291+11),"")</f>
      </c>
      <c r="FH291">
        <f>IF($GL291&gt;=12,INDEX($DG:$DG,$GK291+12),"")</f>
      </c>
      <c r="FI291">
        <f>IF($GL291&gt;=13,INDEX($DG:$DG,$GK291+13),"")</f>
      </c>
      <c r="FJ291">
        <f>IF($GL291&gt;=14,INDEX($DG:$DG,$GK291+14),"")</f>
      </c>
      <c r="FK291">
        <f>IF($GL291&gt;=15,INDEX($DG:$DG,$GK291+15),"")</f>
      </c>
      <c r="FL291">
        <f>IF($GL291&gt;=16,INDEX($DG:$DG,$GK291+16),"")</f>
      </c>
      <c r="FM291">
        <f>IF($GL291&gt;=17,INDEX($DG:$DG,$GK291+17),"")</f>
      </c>
      <c r="FN291">
        <f>IF($GL291&gt;=18,INDEX($DG:$DG,$GK291+18),"")</f>
      </c>
      <c r="FO291">
        <f>IF($GL291&gt;=19,INDEX($DG:$DG,$GK291+19),"")</f>
      </c>
      <c r="FP291">
        <f>IF($GL291&gt;=20,INDEX($DG:$DG,$GK291+20),"")</f>
      </c>
      <c r="FQ291">
        <f>IF($GL291&gt;=21,INDEX($DG:$DG,$GK291+21),"")</f>
      </c>
      <c r="FR291">
        <f>IF($GL291&gt;=22,INDEX($DG:$DG,$GK291+22),"")</f>
      </c>
      <c r="FS291">
        <f>IF($GL291&gt;=23,INDEX($DG:$DG,$GK291+23),"")</f>
      </c>
      <c r="FT291">
        <f>IF($GL291&gt;=24,INDEX($DG:$DG,$GK291+24),"")</f>
      </c>
      <c r="FU291">
        <f>IF($GL291&gt;=25,INDEX($DG:$DG,$GK291+25),"")</f>
      </c>
      <c r="FV291">
        <f>IF($GL291&gt;=26,INDEX($DG:$DG,$GK291+26),"")</f>
      </c>
      <c r="FW291">
        <f>IF($GL291&gt;=27,INDEX($DG:$DG,$GK291+27),"")</f>
      </c>
      <c r="FX291">
        <f>IF($GL291&gt;=28,INDEX($DG:$DG,$GK291+28),"")</f>
      </c>
      <c r="FY291">
        <f>IF($GL291&gt;=29,INDEX($DG:$DG,$GK291+29),"")</f>
      </c>
      <c r="FZ291">
        <f>IF($GL291&gt;=30,INDEX($DG:$DG,$GK291+30),"")</f>
      </c>
      <c r="GA291">
        <f>IF($GL291&gt;=31,INDEX($DG:$DG,$GK291+31),"")</f>
      </c>
      <c r="GB291">
        <f>IF($GL291&gt;=32,INDEX($DG:$DG,$GK291+32),"")</f>
      </c>
      <c r="GC291">
        <f>IF($GL291&gt;=33,INDEX($DG:$DG,$GK291+33),"")</f>
      </c>
      <c r="GD291">
        <f>IF($GL291&gt;=34,INDEX($DG:$DG,$GK291+34),"")</f>
      </c>
      <c r="GE291">
        <f>IF($GL291&gt;=35,INDEX($DG:$DG,$GK291+35),"")</f>
      </c>
      <c r="GF291">
        <f>IF($GL291&gt;=36,INDEX($DG:$DG,$GK291+36),"")</f>
      </c>
      <c r="GG291">
        <f>IF($GL291&gt;=37,INDEX($DG:$DG,$GK291+37),"")</f>
      </c>
      <c r="GH291">
        <f>IF($GL291&gt;=38,INDEX($DG:$DG,$GK291+38),"")</f>
      </c>
      <c r="GI291">
        <f>IF($GL291&gt;=39,INDEX($DG:$DG,$GK291+39),"")</f>
      </c>
      <c r="GJ291">
        <f>IF($GL291&gt;=40,INDEX($DG:$DG,$GK291+40),"")</f>
      </c>
      <c r="GK291">
        <f>IFERROR(MATCH($DE291,$DF$2:$DF$166,0)+1,0)</f>
      </c>
      <c r="GL291">
        <f>IFERROR(INDEX($DH$2:$DH$166,MATCH($DE291,$DF$2:$DF$166,0)),0)</f>
      </c>
      <c r="GM291">
        <f>IFERROR(MATCH($H291,$DI$291:$EV$291,0),0)</f>
      </c>
      <c r="GN291">
        <f>IF($GM291&gt;0,INDEX($EW$291:$GJ$291,$GM291),"")</f>
      </c>
      <c r="GO291" t="s">
        <v>890</v>
      </c>
      <c r="GQ291">
        <f>IF($IZ291&gt;=1,INDEX($GO:$GO,$IY291+1),"")</f>
      </c>
      <c r="GR291">
        <f>IF($IZ291&gt;=2,INDEX($GO:$GO,$IY291+2),"")</f>
      </c>
      <c r="GS291">
        <f>IF($IZ291&gt;=3,INDEX($GO:$GO,$IY291+3),"")</f>
      </c>
      <c r="GT291">
        <f>IF($IZ291&gt;=4,INDEX($GO:$GO,$IY291+4),"")</f>
      </c>
      <c r="GU291">
        <f>IF($IZ291&gt;=5,INDEX($GO:$GO,$IY291+5),"")</f>
      </c>
      <c r="GV291">
        <f>IF($IZ291&gt;=6,INDEX($GO:$GO,$IY291+6),"")</f>
      </c>
      <c r="GW291">
        <f>IF($IZ291&gt;=7,INDEX($GO:$GO,$IY291+7),"")</f>
      </c>
      <c r="GX291">
        <f>IF($IZ291&gt;=8,INDEX($GO:$GO,$IY291+8),"")</f>
      </c>
      <c r="GY291">
        <f>IF($IZ291&gt;=9,INDEX($GO:$GO,$IY291+9),"")</f>
      </c>
      <c r="GZ291">
        <f>IF($IZ291&gt;=10,INDEX($GO:$GO,$IY291+10),"")</f>
      </c>
      <c r="HA291">
        <f>IF($IZ291&gt;=11,INDEX($GO:$GO,$IY291+11),"")</f>
      </c>
      <c r="HB291">
        <f>IF($IZ291&gt;=12,INDEX($GO:$GO,$IY291+12),"")</f>
      </c>
      <c r="HC291">
        <f>IF($IZ291&gt;=13,INDEX($GO:$GO,$IY291+13),"")</f>
      </c>
      <c r="HD291">
        <f>IF($IZ291&gt;=14,INDEX($GO:$GO,$IY291+14),"")</f>
      </c>
      <c r="HE291">
        <f>IF($IZ291&gt;=15,INDEX($GO:$GO,$IY291+15),"")</f>
      </c>
      <c r="HF291">
        <f>IF($IZ291&gt;=16,INDEX($GO:$GO,$IY291+16),"")</f>
      </c>
      <c r="HG291">
        <f>IF($IZ291&gt;=17,INDEX($GO:$GO,$IY291+17),"")</f>
      </c>
      <c r="HH291">
        <f>IF($IZ291&gt;=18,INDEX($GO:$GO,$IY291+18),"")</f>
      </c>
      <c r="HI291">
        <f>IF($IZ291&gt;=19,INDEX($GO:$GO,$IY291+19),"")</f>
      </c>
      <c r="HJ291">
        <f>IF($IZ291&gt;=20,INDEX($GO:$GO,$IY291+20),"")</f>
      </c>
      <c r="HK291">
        <f>IF($IZ291&gt;=21,INDEX($GO:$GO,$IY291+21),"")</f>
      </c>
      <c r="HL291">
        <f>IF($IZ291&gt;=22,INDEX($GO:$GO,$IY291+22),"")</f>
      </c>
      <c r="HM291">
        <f>IF($IZ291&gt;=23,INDEX($GO:$GO,$IY291+23),"")</f>
      </c>
      <c r="HN291">
        <f>IF($IZ291&gt;=24,INDEX($GO:$GO,$IY291+24),"")</f>
      </c>
      <c r="HO291">
        <f>IF($IZ291&gt;=25,INDEX($GO:$GO,$IY291+25),"")</f>
      </c>
      <c r="HP291">
        <f>IF($IZ291&gt;=26,INDEX($GO:$GO,$IY291+26),"")</f>
      </c>
      <c r="HQ291">
        <f>IF($IZ291&gt;=27,INDEX($GO:$GO,$IY291+27),"")</f>
      </c>
      <c r="HR291">
        <f>IF($IZ291&gt;=28,INDEX($GO:$GO,$IY291+28),"")</f>
      </c>
      <c r="HS291">
        <f>IF($IZ291&gt;=29,INDEX($GO:$GO,$IY291+29),"")</f>
      </c>
      <c r="HT291">
        <f>IF($IZ291&gt;=30,INDEX($GO:$GO,$IY291+30),"")</f>
      </c>
      <c r="HU291">
        <f>IF($IZ291&gt;=31,INDEX($GO:$GO,$IY291+31),"")</f>
      </c>
      <c r="HV291">
        <f>IF($IZ291&gt;=32,INDEX($GO:$GO,$IY291+32),"")</f>
      </c>
      <c r="HW291">
        <f>IF($IZ291&gt;=33,INDEX($GO:$GO,$IY291+33),"")</f>
      </c>
      <c r="HX291">
        <f>IF($IZ291&gt;=34,INDEX($GO:$GO,$IY291+34),"")</f>
      </c>
      <c r="HY291">
        <f>IF($IZ291&gt;=35,INDEX($GO:$GO,$IY291+35),"")</f>
      </c>
      <c r="HZ291">
        <f>IF($IZ291&gt;=36,INDEX($GO:$GO,$IY291+36),"")</f>
      </c>
      <c r="IA291">
        <f>IF($IZ291&gt;=37,INDEX($GO:$GO,$IY291+37),"")</f>
      </c>
      <c r="IB291">
        <f>IF($IZ291&gt;=38,INDEX($GO:$GO,$IY291+38),"")</f>
      </c>
      <c r="IC291">
        <f>IF($IZ291&gt;=39,INDEX($GO:$GO,$IY291+39),"")</f>
      </c>
      <c r="ID291">
        <f>IF($IZ291&gt;=40,INDEX($GO:$GO,$IY291+40),"")</f>
      </c>
      <c r="IE291">
        <f>IF($IZ291&gt;=41,INDEX($GO:$GO,$IY291+41),"")</f>
      </c>
      <c r="IF291">
        <f>IF($IZ291&gt;=42,INDEX($GO:$GO,$IY291+42),"")</f>
      </c>
      <c r="IG291">
        <f>IF($IZ291&gt;=43,INDEX($GO:$GO,$IY291+43),"")</f>
      </c>
      <c r="IH291">
        <f>IF($IZ291&gt;=44,INDEX($GO:$GO,$IY291+44),"")</f>
      </c>
      <c r="II291">
        <f>IF($IZ291&gt;=45,INDEX($GO:$GO,$IY291+45),"")</f>
      </c>
      <c r="IJ291">
        <f>IF($IZ291&gt;=46,INDEX($GO:$GO,$IY291+46),"")</f>
      </c>
      <c r="IK291">
        <f>IF($IZ291&gt;=47,INDEX($GO:$GO,$IY291+47),"")</f>
      </c>
      <c r="IL291">
        <f>IF($IZ291&gt;=48,INDEX($GO:$GO,$IY291+48),"")</f>
      </c>
      <c r="IM291">
        <f>IF($IZ291&gt;=49,INDEX($GO:$GO,$IY291+49),"")</f>
      </c>
      <c r="IN291">
        <f>IF($IZ291&gt;=50,INDEX($GO:$GO,$IY291+50),"")</f>
      </c>
      <c r="IO291">
        <f>IF($IZ291&gt;=51,INDEX($GO:$GO,$IY291+51),"")</f>
      </c>
      <c r="IP291">
        <f>IF($IZ291&gt;=52,INDEX($GO:$GO,$IY291+52),"")</f>
      </c>
      <c r="IQ291">
        <f>IF($IZ291&gt;=53,INDEX($GO:$GO,$IY291+53),"")</f>
      </c>
      <c r="IR291">
        <f>IF($IZ291&gt;=54,INDEX($GO:$GO,$IY291+54),"")</f>
      </c>
      <c r="IS291">
        <f>IF($IZ291&gt;=55,INDEX($GO:$GO,$IY291+55),"")</f>
      </c>
      <c r="IT291">
        <f>IF($IZ291&gt;=56,INDEX($GO:$GO,$IY291+56),"")</f>
      </c>
      <c r="IU291">
        <f>IF($IZ291&gt;=57,INDEX($GO:$GO,$IY291+57),"")</f>
      </c>
      <c r="IV291">
        <f>IF($IZ291&gt;=58,INDEX($GO:$GO,$IY291+58),"")</f>
      </c>
      <c r="IW291">
        <f>IF($IZ291&gt;=59,INDEX($GO:$GO,$IY291+59),"")</f>
      </c>
      <c r="IX291">
        <f>IF($IZ291&gt;=60,INDEX($GO:$GO,$IY291+60),"")</f>
      </c>
      <c r="IY291">
        <f>IFERROR(MATCH($GN291,$GO$2:$GO$827,0)+1,0)</f>
      </c>
      <c r="IZ291">
        <f>IFERROR(INDEX($GP$2:$GP$827,MATCH($GN291,$GO$2:$GO$827,0)),0)</f>
      </c>
      <c r="JA291" t="s">
        <v>23</v>
      </c>
      <c r="JB291" t="s">
        <v>23</v>
      </c>
    </row>
    <row r="292" spans="1:262" x14ac:dyDescent="0.25">
      <c r="F292" s="1"/>
      <c r="G292" s="1"/>
      <c r="H292" s="1"/>
      <c r="I292" s="1"/>
      <c r="J292" s="1">
        <f>IFERROR(IF(FIND(" - ",$F292)&gt;0,MID($F292,FIND(" - ",$F292)+3,LEN($F292)),""),"")</f>
      </c>
      <c r="L292" s="1"/>
      <c r="N292" t="s">
        <v>23</v>
      </c>
      <c r="P292">
        <f>IF(OR($N292="",$O292=""),"",IFERROR($N292/$O292,0))</f>
      </c>
      <c r="Q292">
        <f>IF($N292="","",
IF($G292="","",
IF(ISNUMBER(SEARCH("exempt",LOWER($G292))),0,
$N292*(VALUE(SUBSTITUTE($G292,"%",""))/100))))</f>
      </c>
      <c r="W292">
        <f>IF($N292="","",
SUM($N292,$Q292,$U292,$R292,$T292)-
IF($V292="",0,VALUE($V292)))</f>
      </c>
      <c r="AE292" t="s">
        <v>1130</v>
      </c>
      <c r="AJ292" t="s">
        <v>1131</v>
      </c>
      <c r="AM292">
        <f>IFERROR(LEFT($F292,FIND(" - ",$F292)-1),$F292)</f>
      </c>
      <c r="AP292">
        <f>IF($CE292&gt;=1,INDEX($AN:$AN,$CD292+1),"")</f>
      </c>
      <c r="AQ292">
        <f>IF($CE292&gt;=2,INDEX($AN:$AN,$CD292+2),"")</f>
      </c>
      <c r="AR292">
        <f>IF($CE292&gt;=3,INDEX($AN:$AN,$CD292+3),"")</f>
      </c>
      <c r="AS292">
        <f>IF($CE292&gt;=4,INDEX($AN:$AN,$CD292+4),"")</f>
      </c>
      <c r="AT292">
        <f>IF($CE292&gt;=5,INDEX($AN:$AN,$CD292+5),"")</f>
      </c>
      <c r="AU292">
        <f>IF($CE292&gt;=6,INDEX($AN:$AN,$CD292+6),"")</f>
      </c>
      <c r="AV292">
        <f>IF($CE292&gt;=7,INDEX($AN:$AN,$CD292+7),"")</f>
      </c>
      <c r="AW292">
        <f>IF($CE292&gt;=8,INDEX($AN:$AN,$CD292+8),"")</f>
      </c>
      <c r="AX292">
        <f>IF($CE292&gt;=9,INDEX($AN:$AN,$CD292+9),"")</f>
      </c>
      <c r="AY292">
        <f>IF($CE292&gt;=10,INDEX($AN:$AN,$CD292+10),"")</f>
      </c>
      <c r="AZ292">
        <f>IF($CE292&gt;=11,INDEX($AN:$AN,$CD292+11),"")</f>
      </c>
      <c r="BA292">
        <f>IF($CE292&gt;=12,INDEX($AN:$AN,$CD292+12),"")</f>
      </c>
      <c r="BB292">
        <f>IF($CE292&gt;=13,INDEX($AN:$AN,$CD292+13),"")</f>
      </c>
      <c r="BC292">
        <f>IF($CE292&gt;=14,INDEX($AN:$AN,$CD292+14),"")</f>
      </c>
      <c r="BD292">
        <f>IF($CE292&gt;=15,INDEX($AN:$AN,$CD292+15),"")</f>
      </c>
      <c r="BE292">
        <f>IF($CE292&gt;=16,INDEX($AN:$AN,$CD292+16),"")</f>
      </c>
      <c r="BF292">
        <f>IF($CE292&gt;=17,INDEX($AN:$AN,$CD292+17),"")</f>
      </c>
      <c r="BG292">
        <f>IF($CE292&gt;=18,INDEX($AN:$AN,$CD292+18),"")</f>
      </c>
      <c r="BH292">
        <f>IF($CE292&gt;=19,INDEX($AN:$AN,$CD292+19),"")</f>
      </c>
      <c r="BI292">
        <f>IF($CE292&gt;=20,INDEX($AN:$AN,$CD292+20),"")</f>
      </c>
      <c r="BJ292">
        <f>IF($CE292&gt;=21,INDEX($AN:$AN,$CD292+21),"")</f>
      </c>
      <c r="BK292">
        <f>IF($CE292&gt;=22,INDEX($AN:$AN,$CD292+22),"")</f>
      </c>
      <c r="BL292">
        <f>IF($CE292&gt;=23,INDEX($AN:$AN,$CD292+23),"")</f>
      </c>
      <c r="BM292">
        <f>IF($CE292&gt;=24,INDEX($AN:$AN,$CD292+24),"")</f>
      </c>
      <c r="BN292">
        <f>IF($CE292&gt;=25,INDEX($AN:$AN,$CD292+25),"")</f>
      </c>
      <c r="BO292">
        <f>IF($CE292&gt;=26,INDEX($AN:$AN,$CD292+26),"")</f>
      </c>
      <c r="BP292">
        <f>IF($CE292&gt;=27,INDEX($AN:$AN,$CD292+27),"")</f>
      </c>
      <c r="BQ292">
        <f>IF($CE292&gt;=28,INDEX($AN:$AN,$CD292+28),"")</f>
      </c>
      <c r="BR292">
        <f>IF($CE292&gt;=29,INDEX($AN:$AN,$CD292+29),"")</f>
      </c>
      <c r="BS292">
        <f>IF($CE292&gt;=30,INDEX($AN:$AN,$CD292+30),"")</f>
      </c>
      <c r="BT292">
        <f>IF($CE292&gt;=31,INDEX($AN:$AN,$CD292+31),"")</f>
      </c>
      <c r="BU292">
        <f>IF($CE292&gt;=32,INDEX($AN:$AN,$CD292+32),"")</f>
      </c>
      <c r="BV292">
        <f>IF($CE292&gt;=33,INDEX($AN:$AN,$CD292+33),"")</f>
      </c>
      <c r="BW292">
        <f>IF($CE292&gt;=34,INDEX($AN:$AN,$CD292+34),"")</f>
      </c>
      <c r="BX292">
        <f>IF($CE292&gt;=35,INDEX($AN:$AN,$CD292+35),"")</f>
      </c>
      <c r="BY292">
        <f>IF($CE292&gt;=36,INDEX($AN:$AN,$CD292+36),"")</f>
      </c>
      <c r="BZ292">
        <f>IF($CE292&gt;=37,INDEX($AN:$AN,$CD292+37),"")</f>
      </c>
      <c r="CA292">
        <f>IF($CE292&gt;=38,INDEX($AN:$AN,$CD292+38),"")</f>
      </c>
      <c r="CB292">
        <f>IF($CE292&gt;=39,INDEX($AN:$AN,$CD292+39),"")</f>
      </c>
      <c r="CC292">
        <f>IF($CE292&gt;=40,INDEX($AN:$AN,$CD292+40),"")</f>
      </c>
      <c r="CD292">
        <f>IFERROR(MATCH($AM292,$AN$2:$AN$133,0)+1,0)</f>
      </c>
      <c r="CE292">
        <f>IFERROR(INDEX($AO$2:$AO$133,MATCH($AM292,$AN$2:$AN$133,0)),0)</f>
      </c>
      <c r="CF292">
        <f>IFERROR(LEFT($K292,FIND(" - ",$K292)-1),$K292)</f>
      </c>
      <c r="CG292" t="s">
        <v>253</v>
      </c>
      <c r="CI292">
        <f>IF($DD292&gt;=1,INDEX($CG:$CG,$DC292+1),"")</f>
      </c>
      <c r="CJ292">
        <f>IF($DD292&gt;=2,INDEX($CG:$CG,$DC292+2),"")</f>
      </c>
      <c r="CK292">
        <f>IF($DD292&gt;=3,INDEX($CG:$CG,$DC292+3),"")</f>
      </c>
      <c r="CL292">
        <f>IF($DD292&gt;=4,INDEX($CG:$CG,$DC292+4),"")</f>
      </c>
      <c r="CM292">
        <f>IF($DD292&gt;=5,INDEX($CG:$CG,$DC292+5),"")</f>
      </c>
      <c r="CN292">
        <f>IF($DD292&gt;=6,INDEX($CG:$CG,$DC292+6),"")</f>
      </c>
      <c r="CO292">
        <f>IF($DD292&gt;=7,INDEX($CG:$CG,$DC292+7),"")</f>
      </c>
      <c r="CP292">
        <f>IF($DD292&gt;=8,INDEX($CG:$CG,$DC292+8),"")</f>
      </c>
      <c r="CQ292">
        <f>IF($DD292&gt;=9,INDEX($CG:$CG,$DC292+9),"")</f>
      </c>
      <c r="CR292">
        <f>IF($DD292&gt;=10,INDEX($CG:$CG,$DC292+10),"")</f>
      </c>
      <c r="CS292">
        <f>IF($DD292&gt;=11,INDEX($CG:$CG,$DC292+11),"")</f>
      </c>
      <c r="CT292">
        <f>IF($DD292&gt;=12,INDEX($CG:$CG,$DC292+12),"")</f>
      </c>
      <c r="CU292">
        <f>IF($DD292&gt;=13,INDEX($CG:$CG,$DC292+13),"")</f>
      </c>
      <c r="CV292">
        <f>IF($DD292&gt;=14,INDEX($CG:$CG,$DC292+14),"")</f>
      </c>
      <c r="CW292">
        <f>IF($DD292&gt;=15,INDEX($CG:$CG,$DC292+15),"")</f>
      </c>
      <c r="CX292">
        <f>IF($DD292&gt;=16,INDEX($CG:$CG,$DC292+16),"")</f>
      </c>
      <c r="CY292">
        <f>IF($DD292&gt;=17,INDEX($CG:$CG,$DC292+17),"")</f>
      </c>
      <c r="CZ292">
        <f>IF($DD292&gt;=18,INDEX($CG:$CG,$DC292+18),"")</f>
      </c>
      <c r="DA292">
        <f>IF($DD292&gt;=19,INDEX($CG:$CG,$DC292+19),"")</f>
      </c>
      <c r="DB292">
        <f>IF($DD292&gt;=20,INDEX($CG:$CG,$DC292+20),"")</f>
      </c>
      <c r="DC292">
        <f>IFERROR(MATCH($CF292,$CG$2:$CG$1558,0)+1,0)</f>
      </c>
      <c r="DD292">
        <f>IFERROR(INDEX($CH$2:$CH$1558,MATCH($CF292,$CG$2:$CG$1558,0)),0)</f>
      </c>
      <c r="DE292">
        <f>IFERROR(INDEX($AL:$AL,MATCH($G292,$AK:$AK,0))&amp;"","")</f>
      </c>
      <c r="DI292">
        <f>IF($GL292&gt;=1,INDEX($DF:$DF,$GK292+1),"")</f>
      </c>
      <c r="DJ292">
        <f>IF($GL292&gt;=2,INDEX($DF:$DF,$GK292+2),"")</f>
      </c>
      <c r="DK292">
        <f>IF($GL292&gt;=3,INDEX($DF:$DF,$GK292+3),"")</f>
      </c>
      <c r="DL292">
        <f>IF($GL292&gt;=4,INDEX($DF:$DF,$GK292+4),"")</f>
      </c>
      <c r="DM292">
        <f>IF($GL292&gt;=5,INDEX($DF:$DF,$GK292+5),"")</f>
      </c>
      <c r="DN292">
        <f>IF($GL292&gt;=6,INDEX($DF:$DF,$GK292+6),"")</f>
      </c>
      <c r="DO292">
        <f>IF($GL292&gt;=7,INDEX($DF:$DF,$GK292+7),"")</f>
      </c>
      <c r="DP292">
        <f>IF($GL292&gt;=8,INDEX($DF:$DF,$GK292+8),"")</f>
      </c>
      <c r="DQ292">
        <f>IF($GL292&gt;=9,INDEX($DF:$DF,$GK292+9),"")</f>
      </c>
      <c r="DR292">
        <f>IF($GL292&gt;=10,INDEX($DF:$DF,$GK292+10),"")</f>
      </c>
      <c r="DS292">
        <f>IF($GL292&gt;=11,INDEX($DF:$DF,$GK292+11),"")</f>
      </c>
      <c r="DT292">
        <f>IF($GL292&gt;=12,INDEX($DF:$DF,$GK292+12),"")</f>
      </c>
      <c r="DU292">
        <f>IF($GL292&gt;=13,INDEX($DF:$DF,$GK292+13),"")</f>
      </c>
      <c r="DV292">
        <f>IF($GL292&gt;=14,INDEX($DF:$DF,$GK292+14),"")</f>
      </c>
      <c r="DW292">
        <f>IF($GL292&gt;=15,INDEX($DF:$DF,$GK292+15),"")</f>
      </c>
      <c r="DX292">
        <f>IF($GL292&gt;=16,INDEX($DF:$DF,$GK292+16),"")</f>
      </c>
      <c r="DY292">
        <f>IF($GL292&gt;=17,INDEX($DF:$DF,$GK292+17),"")</f>
      </c>
      <c r="DZ292">
        <f>IF($GL292&gt;=18,INDEX($DF:$DF,$GK292+18),"")</f>
      </c>
      <c r="EA292">
        <f>IF($GL292&gt;=19,INDEX($DF:$DF,$GK292+19),"")</f>
      </c>
      <c r="EB292">
        <f>IF($GL292&gt;=20,INDEX($DF:$DF,$GK292+20),"")</f>
      </c>
      <c r="EC292">
        <f>IF($GL292&gt;=21,INDEX($DF:$DF,$GK292+21),"")</f>
      </c>
      <c r="ED292">
        <f>IF($GL292&gt;=22,INDEX($DF:$DF,$GK292+22),"")</f>
      </c>
      <c r="EE292">
        <f>IF($GL292&gt;=23,INDEX($DF:$DF,$GK292+23),"")</f>
      </c>
      <c r="EF292">
        <f>IF($GL292&gt;=24,INDEX($DF:$DF,$GK292+24),"")</f>
      </c>
      <c r="EG292">
        <f>IF($GL292&gt;=25,INDEX($DF:$DF,$GK292+25),"")</f>
      </c>
      <c r="EH292">
        <f>IF($GL292&gt;=26,INDEX($DF:$DF,$GK292+26),"")</f>
      </c>
      <c r="EI292">
        <f>IF($GL292&gt;=27,INDEX($DF:$DF,$GK292+27),"")</f>
      </c>
      <c r="EJ292">
        <f>IF($GL292&gt;=28,INDEX($DF:$DF,$GK292+28),"")</f>
      </c>
      <c r="EK292">
        <f>IF($GL292&gt;=29,INDEX($DF:$DF,$GK292+29),"")</f>
      </c>
      <c r="EL292">
        <f>IF($GL292&gt;=30,INDEX($DF:$DF,$GK292+30),"")</f>
      </c>
      <c r="EM292">
        <f>IF($GL292&gt;=31,INDEX($DF:$DF,$GK292+31),"")</f>
      </c>
      <c r="EN292">
        <f>IF($GL292&gt;=32,INDEX($DF:$DF,$GK292+32),"")</f>
      </c>
      <c r="EO292">
        <f>IF($GL292&gt;=33,INDEX($DF:$DF,$GK292+33),"")</f>
      </c>
      <c r="EP292">
        <f>IF($GL292&gt;=34,INDEX($DF:$DF,$GK292+34),"")</f>
      </c>
      <c r="EQ292">
        <f>IF($GL292&gt;=35,INDEX($DF:$DF,$GK292+35),"")</f>
      </c>
      <c r="ER292">
        <f>IF($GL292&gt;=36,INDEX($DF:$DF,$GK292+36),"")</f>
      </c>
      <c r="ES292">
        <f>IF($GL292&gt;=37,INDEX($DF:$DF,$GK292+37),"")</f>
      </c>
      <c r="ET292">
        <f>IF($GL292&gt;=38,INDEX($DF:$DF,$GK292+38),"")</f>
      </c>
      <c r="EU292">
        <f>IF($GL292&gt;=39,INDEX($DF:$DF,$GK292+39),"")</f>
      </c>
      <c r="EV292">
        <f>IF($GL292&gt;=40,INDEX($DF:$DF,$GK292+40),"")</f>
      </c>
      <c r="EW292">
        <f>IF($GL292&gt;=1,INDEX($DG:$DG,$GK292+1),"")</f>
      </c>
      <c r="EX292">
        <f>IF($GL292&gt;=2,INDEX($DG:$DG,$GK292+2),"")</f>
      </c>
      <c r="EY292">
        <f>IF($GL292&gt;=3,INDEX($DG:$DG,$GK292+3),"")</f>
      </c>
      <c r="EZ292">
        <f>IF($GL292&gt;=4,INDEX($DG:$DG,$GK292+4),"")</f>
      </c>
      <c r="FA292">
        <f>IF($GL292&gt;=5,INDEX($DG:$DG,$GK292+5),"")</f>
      </c>
      <c r="FB292">
        <f>IF($GL292&gt;=6,INDEX($DG:$DG,$GK292+6),"")</f>
      </c>
      <c r="FC292">
        <f>IF($GL292&gt;=7,INDEX($DG:$DG,$GK292+7),"")</f>
      </c>
      <c r="FD292">
        <f>IF($GL292&gt;=8,INDEX($DG:$DG,$GK292+8),"")</f>
      </c>
      <c r="FE292">
        <f>IF($GL292&gt;=9,INDEX($DG:$DG,$GK292+9),"")</f>
      </c>
      <c r="FF292">
        <f>IF($GL292&gt;=10,INDEX($DG:$DG,$GK292+10),"")</f>
      </c>
      <c r="FG292">
        <f>IF($GL292&gt;=11,INDEX($DG:$DG,$GK292+11),"")</f>
      </c>
      <c r="FH292">
        <f>IF($GL292&gt;=12,INDEX($DG:$DG,$GK292+12),"")</f>
      </c>
      <c r="FI292">
        <f>IF($GL292&gt;=13,INDEX($DG:$DG,$GK292+13),"")</f>
      </c>
      <c r="FJ292">
        <f>IF($GL292&gt;=14,INDEX($DG:$DG,$GK292+14),"")</f>
      </c>
      <c r="FK292">
        <f>IF($GL292&gt;=15,INDEX($DG:$DG,$GK292+15),"")</f>
      </c>
      <c r="FL292">
        <f>IF($GL292&gt;=16,INDEX($DG:$DG,$GK292+16),"")</f>
      </c>
      <c r="FM292">
        <f>IF($GL292&gt;=17,INDEX($DG:$DG,$GK292+17),"")</f>
      </c>
      <c r="FN292">
        <f>IF($GL292&gt;=18,INDEX($DG:$DG,$GK292+18),"")</f>
      </c>
      <c r="FO292">
        <f>IF($GL292&gt;=19,INDEX($DG:$DG,$GK292+19),"")</f>
      </c>
      <c r="FP292">
        <f>IF($GL292&gt;=20,INDEX($DG:$DG,$GK292+20),"")</f>
      </c>
      <c r="FQ292">
        <f>IF($GL292&gt;=21,INDEX($DG:$DG,$GK292+21),"")</f>
      </c>
      <c r="FR292">
        <f>IF($GL292&gt;=22,INDEX($DG:$DG,$GK292+22),"")</f>
      </c>
      <c r="FS292">
        <f>IF($GL292&gt;=23,INDEX($DG:$DG,$GK292+23),"")</f>
      </c>
      <c r="FT292">
        <f>IF($GL292&gt;=24,INDEX($DG:$DG,$GK292+24),"")</f>
      </c>
      <c r="FU292">
        <f>IF($GL292&gt;=25,INDEX($DG:$DG,$GK292+25),"")</f>
      </c>
      <c r="FV292">
        <f>IF($GL292&gt;=26,INDEX($DG:$DG,$GK292+26),"")</f>
      </c>
      <c r="FW292">
        <f>IF($GL292&gt;=27,INDEX($DG:$DG,$GK292+27),"")</f>
      </c>
      <c r="FX292">
        <f>IF($GL292&gt;=28,INDEX($DG:$DG,$GK292+28),"")</f>
      </c>
      <c r="FY292">
        <f>IF($GL292&gt;=29,INDEX($DG:$DG,$GK292+29),"")</f>
      </c>
      <c r="FZ292">
        <f>IF($GL292&gt;=30,INDEX($DG:$DG,$GK292+30),"")</f>
      </c>
      <c r="GA292">
        <f>IF($GL292&gt;=31,INDEX($DG:$DG,$GK292+31),"")</f>
      </c>
      <c r="GB292">
        <f>IF($GL292&gt;=32,INDEX($DG:$DG,$GK292+32),"")</f>
      </c>
      <c r="GC292">
        <f>IF($GL292&gt;=33,INDEX($DG:$DG,$GK292+33),"")</f>
      </c>
      <c r="GD292">
        <f>IF($GL292&gt;=34,INDEX($DG:$DG,$GK292+34),"")</f>
      </c>
      <c r="GE292">
        <f>IF($GL292&gt;=35,INDEX($DG:$DG,$GK292+35),"")</f>
      </c>
      <c r="GF292">
        <f>IF($GL292&gt;=36,INDEX($DG:$DG,$GK292+36),"")</f>
      </c>
      <c r="GG292">
        <f>IF($GL292&gt;=37,INDEX($DG:$DG,$GK292+37),"")</f>
      </c>
      <c r="GH292">
        <f>IF($GL292&gt;=38,INDEX($DG:$DG,$GK292+38),"")</f>
      </c>
      <c r="GI292">
        <f>IF($GL292&gt;=39,INDEX($DG:$DG,$GK292+39),"")</f>
      </c>
      <c r="GJ292">
        <f>IF($GL292&gt;=40,INDEX($DG:$DG,$GK292+40),"")</f>
      </c>
      <c r="GK292">
        <f>IFERROR(MATCH($DE292,$DF$2:$DF$166,0)+1,0)</f>
      </c>
      <c r="GL292">
        <f>IFERROR(INDEX($DH$2:$DH$166,MATCH($DE292,$DF$2:$DF$166,0)),0)</f>
      </c>
      <c r="GM292">
        <f>IFERROR(MATCH($H292,$DI$292:$EV$292,0),0)</f>
      </c>
      <c r="GN292">
        <f>IF($GM292&gt;0,INDEX($EW$292:$GJ$292,$GM292),"")</f>
      </c>
      <c r="GO292" t="s">
        <v>892</v>
      </c>
      <c r="GQ292">
        <f>IF($IZ292&gt;=1,INDEX($GO:$GO,$IY292+1),"")</f>
      </c>
      <c r="GR292">
        <f>IF($IZ292&gt;=2,INDEX($GO:$GO,$IY292+2),"")</f>
      </c>
      <c r="GS292">
        <f>IF($IZ292&gt;=3,INDEX($GO:$GO,$IY292+3),"")</f>
      </c>
      <c r="GT292">
        <f>IF($IZ292&gt;=4,INDEX($GO:$GO,$IY292+4),"")</f>
      </c>
      <c r="GU292">
        <f>IF($IZ292&gt;=5,INDEX($GO:$GO,$IY292+5),"")</f>
      </c>
      <c r="GV292">
        <f>IF($IZ292&gt;=6,INDEX($GO:$GO,$IY292+6),"")</f>
      </c>
      <c r="GW292">
        <f>IF($IZ292&gt;=7,INDEX($GO:$GO,$IY292+7),"")</f>
      </c>
      <c r="GX292">
        <f>IF($IZ292&gt;=8,INDEX($GO:$GO,$IY292+8),"")</f>
      </c>
      <c r="GY292">
        <f>IF($IZ292&gt;=9,INDEX($GO:$GO,$IY292+9),"")</f>
      </c>
      <c r="GZ292">
        <f>IF($IZ292&gt;=10,INDEX($GO:$GO,$IY292+10),"")</f>
      </c>
      <c r="HA292">
        <f>IF($IZ292&gt;=11,INDEX($GO:$GO,$IY292+11),"")</f>
      </c>
      <c r="HB292">
        <f>IF($IZ292&gt;=12,INDEX($GO:$GO,$IY292+12),"")</f>
      </c>
      <c r="HC292">
        <f>IF($IZ292&gt;=13,INDEX($GO:$GO,$IY292+13),"")</f>
      </c>
      <c r="HD292">
        <f>IF($IZ292&gt;=14,INDEX($GO:$GO,$IY292+14),"")</f>
      </c>
      <c r="HE292">
        <f>IF($IZ292&gt;=15,INDEX($GO:$GO,$IY292+15),"")</f>
      </c>
      <c r="HF292">
        <f>IF($IZ292&gt;=16,INDEX($GO:$GO,$IY292+16),"")</f>
      </c>
      <c r="HG292">
        <f>IF($IZ292&gt;=17,INDEX($GO:$GO,$IY292+17),"")</f>
      </c>
      <c r="HH292">
        <f>IF($IZ292&gt;=18,INDEX($GO:$GO,$IY292+18),"")</f>
      </c>
      <c r="HI292">
        <f>IF($IZ292&gt;=19,INDEX($GO:$GO,$IY292+19),"")</f>
      </c>
      <c r="HJ292">
        <f>IF($IZ292&gt;=20,INDEX($GO:$GO,$IY292+20),"")</f>
      </c>
      <c r="HK292">
        <f>IF($IZ292&gt;=21,INDEX($GO:$GO,$IY292+21),"")</f>
      </c>
      <c r="HL292">
        <f>IF($IZ292&gt;=22,INDEX($GO:$GO,$IY292+22),"")</f>
      </c>
      <c r="HM292">
        <f>IF($IZ292&gt;=23,INDEX($GO:$GO,$IY292+23),"")</f>
      </c>
      <c r="HN292">
        <f>IF($IZ292&gt;=24,INDEX($GO:$GO,$IY292+24),"")</f>
      </c>
      <c r="HO292">
        <f>IF($IZ292&gt;=25,INDEX($GO:$GO,$IY292+25),"")</f>
      </c>
      <c r="HP292">
        <f>IF($IZ292&gt;=26,INDEX($GO:$GO,$IY292+26),"")</f>
      </c>
      <c r="HQ292">
        <f>IF($IZ292&gt;=27,INDEX($GO:$GO,$IY292+27),"")</f>
      </c>
      <c r="HR292">
        <f>IF($IZ292&gt;=28,INDEX($GO:$GO,$IY292+28),"")</f>
      </c>
      <c r="HS292">
        <f>IF($IZ292&gt;=29,INDEX($GO:$GO,$IY292+29),"")</f>
      </c>
      <c r="HT292">
        <f>IF($IZ292&gt;=30,INDEX($GO:$GO,$IY292+30),"")</f>
      </c>
      <c r="HU292">
        <f>IF($IZ292&gt;=31,INDEX($GO:$GO,$IY292+31),"")</f>
      </c>
      <c r="HV292">
        <f>IF($IZ292&gt;=32,INDEX($GO:$GO,$IY292+32),"")</f>
      </c>
      <c r="HW292">
        <f>IF($IZ292&gt;=33,INDEX($GO:$GO,$IY292+33),"")</f>
      </c>
      <c r="HX292">
        <f>IF($IZ292&gt;=34,INDEX($GO:$GO,$IY292+34),"")</f>
      </c>
      <c r="HY292">
        <f>IF($IZ292&gt;=35,INDEX($GO:$GO,$IY292+35),"")</f>
      </c>
      <c r="HZ292">
        <f>IF($IZ292&gt;=36,INDEX($GO:$GO,$IY292+36),"")</f>
      </c>
      <c r="IA292">
        <f>IF($IZ292&gt;=37,INDEX($GO:$GO,$IY292+37),"")</f>
      </c>
      <c r="IB292">
        <f>IF($IZ292&gt;=38,INDEX($GO:$GO,$IY292+38),"")</f>
      </c>
      <c r="IC292">
        <f>IF($IZ292&gt;=39,INDEX($GO:$GO,$IY292+39),"")</f>
      </c>
      <c r="ID292">
        <f>IF($IZ292&gt;=40,INDEX($GO:$GO,$IY292+40),"")</f>
      </c>
      <c r="IE292">
        <f>IF($IZ292&gt;=41,INDEX($GO:$GO,$IY292+41),"")</f>
      </c>
      <c r="IF292">
        <f>IF($IZ292&gt;=42,INDEX($GO:$GO,$IY292+42),"")</f>
      </c>
      <c r="IG292">
        <f>IF($IZ292&gt;=43,INDEX($GO:$GO,$IY292+43),"")</f>
      </c>
      <c r="IH292">
        <f>IF($IZ292&gt;=44,INDEX($GO:$GO,$IY292+44),"")</f>
      </c>
      <c r="II292">
        <f>IF($IZ292&gt;=45,INDEX($GO:$GO,$IY292+45),"")</f>
      </c>
      <c r="IJ292">
        <f>IF($IZ292&gt;=46,INDEX($GO:$GO,$IY292+46),"")</f>
      </c>
      <c r="IK292">
        <f>IF($IZ292&gt;=47,INDEX($GO:$GO,$IY292+47),"")</f>
      </c>
      <c r="IL292">
        <f>IF($IZ292&gt;=48,INDEX($GO:$GO,$IY292+48),"")</f>
      </c>
      <c r="IM292">
        <f>IF($IZ292&gt;=49,INDEX($GO:$GO,$IY292+49),"")</f>
      </c>
      <c r="IN292">
        <f>IF($IZ292&gt;=50,INDEX($GO:$GO,$IY292+50),"")</f>
      </c>
      <c r="IO292">
        <f>IF($IZ292&gt;=51,INDEX($GO:$GO,$IY292+51),"")</f>
      </c>
      <c r="IP292">
        <f>IF($IZ292&gt;=52,INDEX($GO:$GO,$IY292+52),"")</f>
      </c>
      <c r="IQ292">
        <f>IF($IZ292&gt;=53,INDEX($GO:$GO,$IY292+53),"")</f>
      </c>
      <c r="IR292">
        <f>IF($IZ292&gt;=54,INDEX($GO:$GO,$IY292+54),"")</f>
      </c>
      <c r="IS292">
        <f>IF($IZ292&gt;=55,INDEX($GO:$GO,$IY292+55),"")</f>
      </c>
      <c r="IT292">
        <f>IF($IZ292&gt;=56,INDEX($GO:$GO,$IY292+56),"")</f>
      </c>
      <c r="IU292">
        <f>IF($IZ292&gt;=57,INDEX($GO:$GO,$IY292+57),"")</f>
      </c>
      <c r="IV292">
        <f>IF($IZ292&gt;=58,INDEX($GO:$GO,$IY292+58),"")</f>
      </c>
      <c r="IW292">
        <f>IF($IZ292&gt;=59,INDEX($GO:$GO,$IY292+59),"")</f>
      </c>
      <c r="IX292">
        <f>IF($IZ292&gt;=60,INDEX($GO:$GO,$IY292+60),"")</f>
      </c>
      <c r="IY292">
        <f>IFERROR(MATCH($GN292,$GO$2:$GO$827,0)+1,0)</f>
      </c>
      <c r="IZ292">
        <f>IFERROR(INDEX($GP$2:$GP$827,MATCH($GN292,$GO$2:$GO$827,0)),0)</f>
      </c>
      <c r="JA292" t="s">
        <v>23</v>
      </c>
      <c r="JB292" t="s">
        <v>23</v>
      </c>
    </row>
    <row r="293" spans="1:262" x14ac:dyDescent="0.25">
      <c r="F293" s="1"/>
      <c r="G293" s="1"/>
      <c r="H293" s="1"/>
      <c r="I293" s="1"/>
      <c r="J293" s="1">
        <f>IFERROR(IF(FIND(" - ",$F293)&gt;0,MID($F293,FIND(" - ",$F293)+3,LEN($F293)),""),"")</f>
      </c>
      <c r="L293" s="1"/>
      <c r="N293" t="s">
        <v>23</v>
      </c>
      <c r="P293">
        <f>IF(OR($N293="",$O293=""),"",IFERROR($N293/$O293,0))</f>
      </c>
      <c r="Q293">
        <f>IF($N293="","",
IF($G293="","",
IF(ISNUMBER(SEARCH("exempt",LOWER($G293))),0,
$N293*(VALUE(SUBSTITUTE($G293,"%",""))/100))))</f>
      </c>
      <c r="W293">
        <f>IF($N293="","",
SUM($N293,$Q293,$U293,$R293,$T293)-
IF($V293="",0,VALUE($V293)))</f>
      </c>
      <c r="AE293" t="s">
        <v>1132</v>
      </c>
      <c r="AJ293" t="s">
        <v>1133</v>
      </c>
      <c r="AM293">
        <f>IFERROR(LEFT($F293,FIND(" - ",$F293)-1),$F293)</f>
      </c>
      <c r="AP293">
        <f>IF($CE293&gt;=1,INDEX($AN:$AN,$CD293+1),"")</f>
      </c>
      <c r="AQ293">
        <f>IF($CE293&gt;=2,INDEX($AN:$AN,$CD293+2),"")</f>
      </c>
      <c r="AR293">
        <f>IF($CE293&gt;=3,INDEX($AN:$AN,$CD293+3),"")</f>
      </c>
      <c r="AS293">
        <f>IF($CE293&gt;=4,INDEX($AN:$AN,$CD293+4),"")</f>
      </c>
      <c r="AT293">
        <f>IF($CE293&gt;=5,INDEX($AN:$AN,$CD293+5),"")</f>
      </c>
      <c r="AU293">
        <f>IF($CE293&gt;=6,INDEX($AN:$AN,$CD293+6),"")</f>
      </c>
      <c r="AV293">
        <f>IF($CE293&gt;=7,INDEX($AN:$AN,$CD293+7),"")</f>
      </c>
      <c r="AW293">
        <f>IF($CE293&gt;=8,INDEX($AN:$AN,$CD293+8),"")</f>
      </c>
      <c r="AX293">
        <f>IF($CE293&gt;=9,INDEX($AN:$AN,$CD293+9),"")</f>
      </c>
      <c r="AY293">
        <f>IF($CE293&gt;=10,INDEX($AN:$AN,$CD293+10),"")</f>
      </c>
      <c r="AZ293">
        <f>IF($CE293&gt;=11,INDEX($AN:$AN,$CD293+11),"")</f>
      </c>
      <c r="BA293">
        <f>IF($CE293&gt;=12,INDEX($AN:$AN,$CD293+12),"")</f>
      </c>
      <c r="BB293">
        <f>IF($CE293&gt;=13,INDEX($AN:$AN,$CD293+13),"")</f>
      </c>
      <c r="BC293">
        <f>IF($CE293&gt;=14,INDEX($AN:$AN,$CD293+14),"")</f>
      </c>
      <c r="BD293">
        <f>IF($CE293&gt;=15,INDEX($AN:$AN,$CD293+15),"")</f>
      </c>
      <c r="BE293">
        <f>IF($CE293&gt;=16,INDEX($AN:$AN,$CD293+16),"")</f>
      </c>
      <c r="BF293">
        <f>IF($CE293&gt;=17,INDEX($AN:$AN,$CD293+17),"")</f>
      </c>
      <c r="BG293">
        <f>IF($CE293&gt;=18,INDEX($AN:$AN,$CD293+18),"")</f>
      </c>
      <c r="BH293">
        <f>IF($CE293&gt;=19,INDEX($AN:$AN,$CD293+19),"")</f>
      </c>
      <c r="BI293">
        <f>IF($CE293&gt;=20,INDEX($AN:$AN,$CD293+20),"")</f>
      </c>
      <c r="BJ293">
        <f>IF($CE293&gt;=21,INDEX($AN:$AN,$CD293+21),"")</f>
      </c>
      <c r="BK293">
        <f>IF($CE293&gt;=22,INDEX($AN:$AN,$CD293+22),"")</f>
      </c>
      <c r="BL293">
        <f>IF($CE293&gt;=23,INDEX($AN:$AN,$CD293+23),"")</f>
      </c>
      <c r="BM293">
        <f>IF($CE293&gt;=24,INDEX($AN:$AN,$CD293+24),"")</f>
      </c>
      <c r="BN293">
        <f>IF($CE293&gt;=25,INDEX($AN:$AN,$CD293+25),"")</f>
      </c>
      <c r="BO293">
        <f>IF($CE293&gt;=26,INDEX($AN:$AN,$CD293+26),"")</f>
      </c>
      <c r="BP293">
        <f>IF($CE293&gt;=27,INDEX($AN:$AN,$CD293+27),"")</f>
      </c>
      <c r="BQ293">
        <f>IF($CE293&gt;=28,INDEX($AN:$AN,$CD293+28),"")</f>
      </c>
      <c r="BR293">
        <f>IF($CE293&gt;=29,INDEX($AN:$AN,$CD293+29),"")</f>
      </c>
      <c r="BS293">
        <f>IF($CE293&gt;=30,INDEX($AN:$AN,$CD293+30),"")</f>
      </c>
      <c r="BT293">
        <f>IF($CE293&gt;=31,INDEX($AN:$AN,$CD293+31),"")</f>
      </c>
      <c r="BU293">
        <f>IF($CE293&gt;=32,INDEX($AN:$AN,$CD293+32),"")</f>
      </c>
      <c r="BV293">
        <f>IF($CE293&gt;=33,INDEX($AN:$AN,$CD293+33),"")</f>
      </c>
      <c r="BW293">
        <f>IF($CE293&gt;=34,INDEX($AN:$AN,$CD293+34),"")</f>
      </c>
      <c r="BX293">
        <f>IF($CE293&gt;=35,INDEX($AN:$AN,$CD293+35),"")</f>
      </c>
      <c r="BY293">
        <f>IF($CE293&gt;=36,INDEX($AN:$AN,$CD293+36),"")</f>
      </c>
      <c r="BZ293">
        <f>IF($CE293&gt;=37,INDEX($AN:$AN,$CD293+37),"")</f>
      </c>
      <c r="CA293">
        <f>IF($CE293&gt;=38,INDEX($AN:$AN,$CD293+38),"")</f>
      </c>
      <c r="CB293">
        <f>IF($CE293&gt;=39,INDEX($AN:$AN,$CD293+39),"")</f>
      </c>
      <c r="CC293">
        <f>IF($CE293&gt;=40,INDEX($AN:$AN,$CD293+40),"")</f>
      </c>
      <c r="CD293">
        <f>IFERROR(MATCH($AM293,$AN$2:$AN$133,0)+1,0)</f>
      </c>
      <c r="CE293">
        <f>IFERROR(INDEX($AO$2:$AO$133,MATCH($AM293,$AN$2:$AN$133,0)),0)</f>
      </c>
      <c r="CF293">
        <f>IFERROR(LEFT($K293,FIND(" - ",$K293)-1),$K293)</f>
      </c>
      <c r="CG293" t="s">
        <v>180</v>
      </c>
      <c r="CI293">
        <f>IF($DD293&gt;=1,INDEX($CG:$CG,$DC293+1),"")</f>
      </c>
      <c r="CJ293">
        <f>IF($DD293&gt;=2,INDEX($CG:$CG,$DC293+2),"")</f>
      </c>
      <c r="CK293">
        <f>IF($DD293&gt;=3,INDEX($CG:$CG,$DC293+3),"")</f>
      </c>
      <c r="CL293">
        <f>IF($DD293&gt;=4,INDEX($CG:$CG,$DC293+4),"")</f>
      </c>
      <c r="CM293">
        <f>IF($DD293&gt;=5,INDEX($CG:$CG,$DC293+5),"")</f>
      </c>
      <c r="CN293">
        <f>IF($DD293&gt;=6,INDEX($CG:$CG,$DC293+6),"")</f>
      </c>
      <c r="CO293">
        <f>IF($DD293&gt;=7,INDEX($CG:$CG,$DC293+7),"")</f>
      </c>
      <c r="CP293">
        <f>IF($DD293&gt;=8,INDEX($CG:$CG,$DC293+8),"")</f>
      </c>
      <c r="CQ293">
        <f>IF($DD293&gt;=9,INDEX($CG:$CG,$DC293+9),"")</f>
      </c>
      <c r="CR293">
        <f>IF($DD293&gt;=10,INDEX($CG:$CG,$DC293+10),"")</f>
      </c>
      <c r="CS293">
        <f>IF($DD293&gt;=11,INDEX($CG:$CG,$DC293+11),"")</f>
      </c>
      <c r="CT293">
        <f>IF($DD293&gt;=12,INDEX($CG:$CG,$DC293+12),"")</f>
      </c>
      <c r="CU293">
        <f>IF($DD293&gt;=13,INDEX($CG:$CG,$DC293+13),"")</f>
      </c>
      <c r="CV293">
        <f>IF($DD293&gt;=14,INDEX($CG:$CG,$DC293+14),"")</f>
      </c>
      <c r="CW293">
        <f>IF($DD293&gt;=15,INDEX($CG:$CG,$DC293+15),"")</f>
      </c>
      <c r="CX293">
        <f>IF($DD293&gt;=16,INDEX($CG:$CG,$DC293+16),"")</f>
      </c>
      <c r="CY293">
        <f>IF($DD293&gt;=17,INDEX($CG:$CG,$DC293+17),"")</f>
      </c>
      <c r="CZ293">
        <f>IF($DD293&gt;=18,INDEX($CG:$CG,$DC293+18),"")</f>
      </c>
      <c r="DA293">
        <f>IF($DD293&gt;=19,INDEX($CG:$CG,$DC293+19),"")</f>
      </c>
      <c r="DB293">
        <f>IF($DD293&gt;=20,INDEX($CG:$CG,$DC293+20),"")</f>
      </c>
      <c r="DC293">
        <f>IFERROR(MATCH($CF293,$CG$2:$CG$1558,0)+1,0)</f>
      </c>
      <c r="DD293">
        <f>IFERROR(INDEX($CH$2:$CH$1558,MATCH($CF293,$CG$2:$CG$1558,0)),0)</f>
      </c>
      <c r="DE293">
        <f>IFERROR(INDEX($AL:$AL,MATCH($G293,$AK:$AK,0))&amp;"","")</f>
      </c>
      <c r="DI293">
        <f>IF($GL293&gt;=1,INDEX($DF:$DF,$GK293+1),"")</f>
      </c>
      <c r="DJ293">
        <f>IF($GL293&gt;=2,INDEX($DF:$DF,$GK293+2),"")</f>
      </c>
      <c r="DK293">
        <f>IF($GL293&gt;=3,INDEX($DF:$DF,$GK293+3),"")</f>
      </c>
      <c r="DL293">
        <f>IF($GL293&gt;=4,INDEX($DF:$DF,$GK293+4),"")</f>
      </c>
      <c r="DM293">
        <f>IF($GL293&gt;=5,INDEX($DF:$DF,$GK293+5),"")</f>
      </c>
      <c r="DN293">
        <f>IF($GL293&gt;=6,INDEX($DF:$DF,$GK293+6),"")</f>
      </c>
      <c r="DO293">
        <f>IF($GL293&gt;=7,INDEX($DF:$DF,$GK293+7),"")</f>
      </c>
      <c r="DP293">
        <f>IF($GL293&gt;=8,INDEX($DF:$DF,$GK293+8),"")</f>
      </c>
      <c r="DQ293">
        <f>IF($GL293&gt;=9,INDEX($DF:$DF,$GK293+9),"")</f>
      </c>
      <c r="DR293">
        <f>IF($GL293&gt;=10,INDEX($DF:$DF,$GK293+10),"")</f>
      </c>
      <c r="DS293">
        <f>IF($GL293&gt;=11,INDEX($DF:$DF,$GK293+11),"")</f>
      </c>
      <c r="DT293">
        <f>IF($GL293&gt;=12,INDEX($DF:$DF,$GK293+12),"")</f>
      </c>
      <c r="DU293">
        <f>IF($GL293&gt;=13,INDEX($DF:$DF,$GK293+13),"")</f>
      </c>
      <c r="DV293">
        <f>IF($GL293&gt;=14,INDEX($DF:$DF,$GK293+14),"")</f>
      </c>
      <c r="DW293">
        <f>IF($GL293&gt;=15,INDEX($DF:$DF,$GK293+15),"")</f>
      </c>
      <c r="DX293">
        <f>IF($GL293&gt;=16,INDEX($DF:$DF,$GK293+16),"")</f>
      </c>
      <c r="DY293">
        <f>IF($GL293&gt;=17,INDEX($DF:$DF,$GK293+17),"")</f>
      </c>
      <c r="DZ293">
        <f>IF($GL293&gt;=18,INDEX($DF:$DF,$GK293+18),"")</f>
      </c>
      <c r="EA293">
        <f>IF($GL293&gt;=19,INDEX($DF:$DF,$GK293+19),"")</f>
      </c>
      <c r="EB293">
        <f>IF($GL293&gt;=20,INDEX($DF:$DF,$GK293+20),"")</f>
      </c>
      <c r="EC293">
        <f>IF($GL293&gt;=21,INDEX($DF:$DF,$GK293+21),"")</f>
      </c>
      <c r="ED293">
        <f>IF($GL293&gt;=22,INDEX($DF:$DF,$GK293+22),"")</f>
      </c>
      <c r="EE293">
        <f>IF($GL293&gt;=23,INDEX($DF:$DF,$GK293+23),"")</f>
      </c>
      <c r="EF293">
        <f>IF($GL293&gt;=24,INDEX($DF:$DF,$GK293+24),"")</f>
      </c>
      <c r="EG293">
        <f>IF($GL293&gt;=25,INDEX($DF:$DF,$GK293+25),"")</f>
      </c>
      <c r="EH293">
        <f>IF($GL293&gt;=26,INDEX($DF:$DF,$GK293+26),"")</f>
      </c>
      <c r="EI293">
        <f>IF($GL293&gt;=27,INDEX($DF:$DF,$GK293+27),"")</f>
      </c>
      <c r="EJ293">
        <f>IF($GL293&gt;=28,INDEX($DF:$DF,$GK293+28),"")</f>
      </c>
      <c r="EK293">
        <f>IF($GL293&gt;=29,INDEX($DF:$DF,$GK293+29),"")</f>
      </c>
      <c r="EL293">
        <f>IF($GL293&gt;=30,INDEX($DF:$DF,$GK293+30),"")</f>
      </c>
      <c r="EM293">
        <f>IF($GL293&gt;=31,INDEX($DF:$DF,$GK293+31),"")</f>
      </c>
      <c r="EN293">
        <f>IF($GL293&gt;=32,INDEX($DF:$DF,$GK293+32),"")</f>
      </c>
      <c r="EO293">
        <f>IF($GL293&gt;=33,INDEX($DF:$DF,$GK293+33),"")</f>
      </c>
      <c r="EP293">
        <f>IF($GL293&gt;=34,INDEX($DF:$DF,$GK293+34),"")</f>
      </c>
      <c r="EQ293">
        <f>IF($GL293&gt;=35,INDEX($DF:$DF,$GK293+35),"")</f>
      </c>
      <c r="ER293">
        <f>IF($GL293&gt;=36,INDEX($DF:$DF,$GK293+36),"")</f>
      </c>
      <c r="ES293">
        <f>IF($GL293&gt;=37,INDEX($DF:$DF,$GK293+37),"")</f>
      </c>
      <c r="ET293">
        <f>IF($GL293&gt;=38,INDEX($DF:$DF,$GK293+38),"")</f>
      </c>
      <c r="EU293">
        <f>IF($GL293&gt;=39,INDEX($DF:$DF,$GK293+39),"")</f>
      </c>
      <c r="EV293">
        <f>IF($GL293&gt;=40,INDEX($DF:$DF,$GK293+40),"")</f>
      </c>
      <c r="EW293">
        <f>IF($GL293&gt;=1,INDEX($DG:$DG,$GK293+1),"")</f>
      </c>
      <c r="EX293">
        <f>IF($GL293&gt;=2,INDEX($DG:$DG,$GK293+2),"")</f>
      </c>
      <c r="EY293">
        <f>IF($GL293&gt;=3,INDEX($DG:$DG,$GK293+3),"")</f>
      </c>
      <c r="EZ293">
        <f>IF($GL293&gt;=4,INDEX($DG:$DG,$GK293+4),"")</f>
      </c>
      <c r="FA293">
        <f>IF($GL293&gt;=5,INDEX($DG:$DG,$GK293+5),"")</f>
      </c>
      <c r="FB293">
        <f>IF($GL293&gt;=6,INDEX($DG:$DG,$GK293+6),"")</f>
      </c>
      <c r="FC293">
        <f>IF($GL293&gt;=7,INDEX($DG:$DG,$GK293+7),"")</f>
      </c>
      <c r="FD293">
        <f>IF($GL293&gt;=8,INDEX($DG:$DG,$GK293+8),"")</f>
      </c>
      <c r="FE293">
        <f>IF($GL293&gt;=9,INDEX($DG:$DG,$GK293+9),"")</f>
      </c>
      <c r="FF293">
        <f>IF($GL293&gt;=10,INDEX($DG:$DG,$GK293+10),"")</f>
      </c>
      <c r="FG293">
        <f>IF($GL293&gt;=11,INDEX($DG:$DG,$GK293+11),"")</f>
      </c>
      <c r="FH293">
        <f>IF($GL293&gt;=12,INDEX($DG:$DG,$GK293+12),"")</f>
      </c>
      <c r="FI293">
        <f>IF($GL293&gt;=13,INDEX($DG:$DG,$GK293+13),"")</f>
      </c>
      <c r="FJ293">
        <f>IF($GL293&gt;=14,INDEX($DG:$DG,$GK293+14),"")</f>
      </c>
      <c r="FK293">
        <f>IF($GL293&gt;=15,INDEX($DG:$DG,$GK293+15),"")</f>
      </c>
      <c r="FL293">
        <f>IF($GL293&gt;=16,INDEX($DG:$DG,$GK293+16),"")</f>
      </c>
      <c r="FM293">
        <f>IF($GL293&gt;=17,INDEX($DG:$DG,$GK293+17),"")</f>
      </c>
      <c r="FN293">
        <f>IF($GL293&gt;=18,INDEX($DG:$DG,$GK293+18),"")</f>
      </c>
      <c r="FO293">
        <f>IF($GL293&gt;=19,INDEX($DG:$DG,$GK293+19),"")</f>
      </c>
      <c r="FP293">
        <f>IF($GL293&gt;=20,INDEX($DG:$DG,$GK293+20),"")</f>
      </c>
      <c r="FQ293">
        <f>IF($GL293&gt;=21,INDEX($DG:$DG,$GK293+21),"")</f>
      </c>
      <c r="FR293">
        <f>IF($GL293&gt;=22,INDEX($DG:$DG,$GK293+22),"")</f>
      </c>
      <c r="FS293">
        <f>IF($GL293&gt;=23,INDEX($DG:$DG,$GK293+23),"")</f>
      </c>
      <c r="FT293">
        <f>IF($GL293&gt;=24,INDEX($DG:$DG,$GK293+24),"")</f>
      </c>
      <c r="FU293">
        <f>IF($GL293&gt;=25,INDEX($DG:$DG,$GK293+25),"")</f>
      </c>
      <c r="FV293">
        <f>IF($GL293&gt;=26,INDEX($DG:$DG,$GK293+26),"")</f>
      </c>
      <c r="FW293">
        <f>IF($GL293&gt;=27,INDEX($DG:$DG,$GK293+27),"")</f>
      </c>
      <c r="FX293">
        <f>IF($GL293&gt;=28,INDEX($DG:$DG,$GK293+28),"")</f>
      </c>
      <c r="FY293">
        <f>IF($GL293&gt;=29,INDEX($DG:$DG,$GK293+29),"")</f>
      </c>
      <c r="FZ293">
        <f>IF($GL293&gt;=30,INDEX($DG:$DG,$GK293+30),"")</f>
      </c>
      <c r="GA293">
        <f>IF($GL293&gt;=31,INDEX($DG:$DG,$GK293+31),"")</f>
      </c>
      <c r="GB293">
        <f>IF($GL293&gt;=32,INDEX($DG:$DG,$GK293+32),"")</f>
      </c>
      <c r="GC293">
        <f>IF($GL293&gt;=33,INDEX($DG:$DG,$GK293+33),"")</f>
      </c>
      <c r="GD293">
        <f>IF($GL293&gt;=34,INDEX($DG:$DG,$GK293+34),"")</f>
      </c>
      <c r="GE293">
        <f>IF($GL293&gt;=35,INDEX($DG:$DG,$GK293+35),"")</f>
      </c>
      <c r="GF293">
        <f>IF($GL293&gt;=36,INDEX($DG:$DG,$GK293+36),"")</f>
      </c>
      <c r="GG293">
        <f>IF($GL293&gt;=37,INDEX($DG:$DG,$GK293+37),"")</f>
      </c>
      <c r="GH293">
        <f>IF($GL293&gt;=38,INDEX($DG:$DG,$GK293+38),"")</f>
      </c>
      <c r="GI293">
        <f>IF($GL293&gt;=39,INDEX($DG:$DG,$GK293+39),"")</f>
      </c>
      <c r="GJ293">
        <f>IF($GL293&gt;=40,INDEX($DG:$DG,$GK293+40),"")</f>
      </c>
      <c r="GK293">
        <f>IFERROR(MATCH($DE293,$DF$2:$DF$166,0)+1,0)</f>
      </c>
      <c r="GL293">
        <f>IFERROR(INDEX($DH$2:$DH$166,MATCH($DE293,$DF$2:$DF$166,0)),0)</f>
      </c>
      <c r="GM293">
        <f>IFERROR(MATCH($H293,$DI$293:$EV$293,0),0)</f>
      </c>
      <c r="GN293">
        <f>IF($GM293&gt;0,INDEX($EW$293:$GJ$293,$GM293),"")</f>
      </c>
      <c r="GO293" t="s">
        <v>894</v>
      </c>
      <c r="GQ293">
        <f>IF($IZ293&gt;=1,INDEX($GO:$GO,$IY293+1),"")</f>
      </c>
      <c r="GR293">
        <f>IF($IZ293&gt;=2,INDEX($GO:$GO,$IY293+2),"")</f>
      </c>
      <c r="GS293">
        <f>IF($IZ293&gt;=3,INDEX($GO:$GO,$IY293+3),"")</f>
      </c>
      <c r="GT293">
        <f>IF($IZ293&gt;=4,INDEX($GO:$GO,$IY293+4),"")</f>
      </c>
      <c r="GU293">
        <f>IF($IZ293&gt;=5,INDEX($GO:$GO,$IY293+5),"")</f>
      </c>
      <c r="GV293">
        <f>IF($IZ293&gt;=6,INDEX($GO:$GO,$IY293+6),"")</f>
      </c>
      <c r="GW293">
        <f>IF($IZ293&gt;=7,INDEX($GO:$GO,$IY293+7),"")</f>
      </c>
      <c r="GX293">
        <f>IF($IZ293&gt;=8,INDEX($GO:$GO,$IY293+8),"")</f>
      </c>
      <c r="GY293">
        <f>IF($IZ293&gt;=9,INDEX($GO:$GO,$IY293+9),"")</f>
      </c>
      <c r="GZ293">
        <f>IF($IZ293&gt;=10,INDEX($GO:$GO,$IY293+10),"")</f>
      </c>
      <c r="HA293">
        <f>IF($IZ293&gt;=11,INDEX($GO:$GO,$IY293+11),"")</f>
      </c>
      <c r="HB293">
        <f>IF($IZ293&gt;=12,INDEX($GO:$GO,$IY293+12),"")</f>
      </c>
      <c r="HC293">
        <f>IF($IZ293&gt;=13,INDEX($GO:$GO,$IY293+13),"")</f>
      </c>
      <c r="HD293">
        <f>IF($IZ293&gt;=14,INDEX($GO:$GO,$IY293+14),"")</f>
      </c>
      <c r="HE293">
        <f>IF($IZ293&gt;=15,INDEX($GO:$GO,$IY293+15),"")</f>
      </c>
      <c r="HF293">
        <f>IF($IZ293&gt;=16,INDEX($GO:$GO,$IY293+16),"")</f>
      </c>
      <c r="HG293">
        <f>IF($IZ293&gt;=17,INDEX($GO:$GO,$IY293+17),"")</f>
      </c>
      <c r="HH293">
        <f>IF($IZ293&gt;=18,INDEX($GO:$GO,$IY293+18),"")</f>
      </c>
      <c r="HI293">
        <f>IF($IZ293&gt;=19,INDEX($GO:$GO,$IY293+19),"")</f>
      </c>
      <c r="HJ293">
        <f>IF($IZ293&gt;=20,INDEX($GO:$GO,$IY293+20),"")</f>
      </c>
      <c r="HK293">
        <f>IF($IZ293&gt;=21,INDEX($GO:$GO,$IY293+21),"")</f>
      </c>
      <c r="HL293">
        <f>IF($IZ293&gt;=22,INDEX($GO:$GO,$IY293+22),"")</f>
      </c>
      <c r="HM293">
        <f>IF($IZ293&gt;=23,INDEX($GO:$GO,$IY293+23),"")</f>
      </c>
      <c r="HN293">
        <f>IF($IZ293&gt;=24,INDEX($GO:$GO,$IY293+24),"")</f>
      </c>
      <c r="HO293">
        <f>IF($IZ293&gt;=25,INDEX($GO:$GO,$IY293+25),"")</f>
      </c>
      <c r="HP293">
        <f>IF($IZ293&gt;=26,INDEX($GO:$GO,$IY293+26),"")</f>
      </c>
      <c r="HQ293">
        <f>IF($IZ293&gt;=27,INDEX($GO:$GO,$IY293+27),"")</f>
      </c>
      <c r="HR293">
        <f>IF($IZ293&gt;=28,INDEX($GO:$GO,$IY293+28),"")</f>
      </c>
      <c r="HS293">
        <f>IF($IZ293&gt;=29,INDEX($GO:$GO,$IY293+29),"")</f>
      </c>
      <c r="HT293">
        <f>IF($IZ293&gt;=30,INDEX($GO:$GO,$IY293+30),"")</f>
      </c>
      <c r="HU293">
        <f>IF($IZ293&gt;=31,INDEX($GO:$GO,$IY293+31),"")</f>
      </c>
      <c r="HV293">
        <f>IF($IZ293&gt;=32,INDEX($GO:$GO,$IY293+32),"")</f>
      </c>
      <c r="HW293">
        <f>IF($IZ293&gt;=33,INDEX($GO:$GO,$IY293+33),"")</f>
      </c>
      <c r="HX293">
        <f>IF($IZ293&gt;=34,INDEX($GO:$GO,$IY293+34),"")</f>
      </c>
      <c r="HY293">
        <f>IF($IZ293&gt;=35,INDEX($GO:$GO,$IY293+35),"")</f>
      </c>
      <c r="HZ293">
        <f>IF($IZ293&gt;=36,INDEX($GO:$GO,$IY293+36),"")</f>
      </c>
      <c r="IA293">
        <f>IF($IZ293&gt;=37,INDEX($GO:$GO,$IY293+37),"")</f>
      </c>
      <c r="IB293">
        <f>IF($IZ293&gt;=38,INDEX($GO:$GO,$IY293+38),"")</f>
      </c>
      <c r="IC293">
        <f>IF($IZ293&gt;=39,INDEX($GO:$GO,$IY293+39),"")</f>
      </c>
      <c r="ID293">
        <f>IF($IZ293&gt;=40,INDEX($GO:$GO,$IY293+40),"")</f>
      </c>
      <c r="IE293">
        <f>IF($IZ293&gt;=41,INDEX($GO:$GO,$IY293+41),"")</f>
      </c>
      <c r="IF293">
        <f>IF($IZ293&gt;=42,INDEX($GO:$GO,$IY293+42),"")</f>
      </c>
      <c r="IG293">
        <f>IF($IZ293&gt;=43,INDEX($GO:$GO,$IY293+43),"")</f>
      </c>
      <c r="IH293">
        <f>IF($IZ293&gt;=44,INDEX($GO:$GO,$IY293+44),"")</f>
      </c>
      <c r="II293">
        <f>IF($IZ293&gt;=45,INDEX($GO:$GO,$IY293+45),"")</f>
      </c>
      <c r="IJ293">
        <f>IF($IZ293&gt;=46,INDEX($GO:$GO,$IY293+46),"")</f>
      </c>
      <c r="IK293">
        <f>IF($IZ293&gt;=47,INDEX($GO:$GO,$IY293+47),"")</f>
      </c>
      <c r="IL293">
        <f>IF($IZ293&gt;=48,INDEX($GO:$GO,$IY293+48),"")</f>
      </c>
      <c r="IM293">
        <f>IF($IZ293&gt;=49,INDEX($GO:$GO,$IY293+49),"")</f>
      </c>
      <c r="IN293">
        <f>IF($IZ293&gt;=50,INDEX($GO:$GO,$IY293+50),"")</f>
      </c>
      <c r="IO293">
        <f>IF($IZ293&gt;=51,INDEX($GO:$GO,$IY293+51),"")</f>
      </c>
      <c r="IP293">
        <f>IF($IZ293&gt;=52,INDEX($GO:$GO,$IY293+52),"")</f>
      </c>
      <c r="IQ293">
        <f>IF($IZ293&gt;=53,INDEX($GO:$GO,$IY293+53),"")</f>
      </c>
      <c r="IR293">
        <f>IF($IZ293&gt;=54,INDEX($GO:$GO,$IY293+54),"")</f>
      </c>
      <c r="IS293">
        <f>IF($IZ293&gt;=55,INDEX($GO:$GO,$IY293+55),"")</f>
      </c>
      <c r="IT293">
        <f>IF($IZ293&gt;=56,INDEX($GO:$GO,$IY293+56),"")</f>
      </c>
      <c r="IU293">
        <f>IF($IZ293&gt;=57,INDEX($GO:$GO,$IY293+57),"")</f>
      </c>
      <c r="IV293">
        <f>IF($IZ293&gt;=58,INDEX($GO:$GO,$IY293+58),"")</f>
      </c>
      <c r="IW293">
        <f>IF($IZ293&gt;=59,INDEX($GO:$GO,$IY293+59),"")</f>
      </c>
      <c r="IX293">
        <f>IF($IZ293&gt;=60,INDEX($GO:$GO,$IY293+60),"")</f>
      </c>
      <c r="IY293">
        <f>IFERROR(MATCH($GN293,$GO$2:$GO$827,0)+1,0)</f>
      </c>
      <c r="IZ293">
        <f>IFERROR(INDEX($GP$2:$GP$827,MATCH($GN293,$GO$2:$GO$827,0)),0)</f>
      </c>
      <c r="JA293" t="s">
        <v>23</v>
      </c>
      <c r="JB293" t="s">
        <v>23</v>
      </c>
    </row>
    <row r="294" spans="1:262" x14ac:dyDescent="0.25">
      <c r="F294" s="1"/>
      <c r="G294" s="1"/>
      <c r="H294" s="1"/>
      <c r="I294" s="1"/>
      <c r="J294" s="1">
        <f>IFERROR(IF(FIND(" - ",$F294)&gt;0,MID($F294,FIND(" - ",$F294)+3,LEN($F294)),""),"")</f>
      </c>
      <c r="L294" s="1"/>
      <c r="N294" t="s">
        <v>23</v>
      </c>
      <c r="P294">
        <f>IF(OR($N294="",$O294=""),"",IFERROR($N294/$O294,0))</f>
      </c>
      <c r="Q294">
        <f>IF($N294="","",
IF($G294="","",
IF(ISNUMBER(SEARCH("exempt",LOWER($G294))),0,
$N294*(VALUE(SUBSTITUTE($G294,"%",""))/100))))</f>
      </c>
      <c r="W294">
        <f>IF($N294="","",
SUM($N294,$Q294,$U294,$R294,$T294)-
IF($V294="",0,VALUE($V294)))</f>
      </c>
      <c r="AE294" t="s">
        <v>1134</v>
      </c>
      <c r="AJ294" t="s">
        <v>1135</v>
      </c>
      <c r="AM294">
        <f>IFERROR(LEFT($F294,FIND(" - ",$F294)-1),$F294)</f>
      </c>
      <c r="AP294">
        <f>IF($CE294&gt;=1,INDEX($AN:$AN,$CD294+1),"")</f>
      </c>
      <c r="AQ294">
        <f>IF($CE294&gt;=2,INDEX($AN:$AN,$CD294+2),"")</f>
      </c>
      <c r="AR294">
        <f>IF($CE294&gt;=3,INDEX($AN:$AN,$CD294+3),"")</f>
      </c>
      <c r="AS294">
        <f>IF($CE294&gt;=4,INDEX($AN:$AN,$CD294+4),"")</f>
      </c>
      <c r="AT294">
        <f>IF($CE294&gt;=5,INDEX($AN:$AN,$CD294+5),"")</f>
      </c>
      <c r="AU294">
        <f>IF($CE294&gt;=6,INDEX($AN:$AN,$CD294+6),"")</f>
      </c>
      <c r="AV294">
        <f>IF($CE294&gt;=7,INDEX($AN:$AN,$CD294+7),"")</f>
      </c>
      <c r="AW294">
        <f>IF($CE294&gt;=8,INDEX($AN:$AN,$CD294+8),"")</f>
      </c>
      <c r="AX294">
        <f>IF($CE294&gt;=9,INDEX($AN:$AN,$CD294+9),"")</f>
      </c>
      <c r="AY294">
        <f>IF($CE294&gt;=10,INDEX($AN:$AN,$CD294+10),"")</f>
      </c>
      <c r="AZ294">
        <f>IF($CE294&gt;=11,INDEX($AN:$AN,$CD294+11),"")</f>
      </c>
      <c r="BA294">
        <f>IF($CE294&gt;=12,INDEX($AN:$AN,$CD294+12),"")</f>
      </c>
      <c r="BB294">
        <f>IF($CE294&gt;=13,INDEX($AN:$AN,$CD294+13),"")</f>
      </c>
      <c r="BC294">
        <f>IF($CE294&gt;=14,INDEX($AN:$AN,$CD294+14),"")</f>
      </c>
      <c r="BD294">
        <f>IF($CE294&gt;=15,INDEX($AN:$AN,$CD294+15),"")</f>
      </c>
      <c r="BE294">
        <f>IF($CE294&gt;=16,INDEX($AN:$AN,$CD294+16),"")</f>
      </c>
      <c r="BF294">
        <f>IF($CE294&gt;=17,INDEX($AN:$AN,$CD294+17),"")</f>
      </c>
      <c r="BG294">
        <f>IF($CE294&gt;=18,INDEX($AN:$AN,$CD294+18),"")</f>
      </c>
      <c r="BH294">
        <f>IF($CE294&gt;=19,INDEX($AN:$AN,$CD294+19),"")</f>
      </c>
      <c r="BI294">
        <f>IF($CE294&gt;=20,INDEX($AN:$AN,$CD294+20),"")</f>
      </c>
      <c r="BJ294">
        <f>IF($CE294&gt;=21,INDEX($AN:$AN,$CD294+21),"")</f>
      </c>
      <c r="BK294">
        <f>IF($CE294&gt;=22,INDEX($AN:$AN,$CD294+22),"")</f>
      </c>
      <c r="BL294">
        <f>IF($CE294&gt;=23,INDEX($AN:$AN,$CD294+23),"")</f>
      </c>
      <c r="BM294">
        <f>IF($CE294&gt;=24,INDEX($AN:$AN,$CD294+24),"")</f>
      </c>
      <c r="BN294">
        <f>IF($CE294&gt;=25,INDEX($AN:$AN,$CD294+25),"")</f>
      </c>
      <c r="BO294">
        <f>IF($CE294&gt;=26,INDEX($AN:$AN,$CD294+26),"")</f>
      </c>
      <c r="BP294">
        <f>IF($CE294&gt;=27,INDEX($AN:$AN,$CD294+27),"")</f>
      </c>
      <c r="BQ294">
        <f>IF($CE294&gt;=28,INDEX($AN:$AN,$CD294+28),"")</f>
      </c>
      <c r="BR294">
        <f>IF($CE294&gt;=29,INDEX($AN:$AN,$CD294+29),"")</f>
      </c>
      <c r="BS294">
        <f>IF($CE294&gt;=30,INDEX($AN:$AN,$CD294+30),"")</f>
      </c>
      <c r="BT294">
        <f>IF($CE294&gt;=31,INDEX($AN:$AN,$CD294+31),"")</f>
      </c>
      <c r="BU294">
        <f>IF($CE294&gt;=32,INDEX($AN:$AN,$CD294+32),"")</f>
      </c>
      <c r="BV294">
        <f>IF($CE294&gt;=33,INDEX($AN:$AN,$CD294+33),"")</f>
      </c>
      <c r="BW294">
        <f>IF($CE294&gt;=34,INDEX($AN:$AN,$CD294+34),"")</f>
      </c>
      <c r="BX294">
        <f>IF($CE294&gt;=35,INDEX($AN:$AN,$CD294+35),"")</f>
      </c>
      <c r="BY294">
        <f>IF($CE294&gt;=36,INDEX($AN:$AN,$CD294+36),"")</f>
      </c>
      <c r="BZ294">
        <f>IF($CE294&gt;=37,INDEX($AN:$AN,$CD294+37),"")</f>
      </c>
      <c r="CA294">
        <f>IF($CE294&gt;=38,INDEX($AN:$AN,$CD294+38),"")</f>
      </c>
      <c r="CB294">
        <f>IF($CE294&gt;=39,INDEX($AN:$AN,$CD294+39),"")</f>
      </c>
      <c r="CC294">
        <f>IF($CE294&gt;=40,INDEX($AN:$AN,$CD294+40),"")</f>
      </c>
      <c r="CD294">
        <f>IFERROR(MATCH($AM294,$AN$2:$AN$133,0)+1,0)</f>
      </c>
      <c r="CE294">
        <f>IFERROR(INDEX($AO$2:$AO$133,MATCH($AM294,$AN$2:$AN$133,0)),0)</f>
      </c>
      <c r="CF294">
        <f>IFERROR(LEFT($K294,FIND(" - ",$K294)-1),$K294)</f>
      </c>
      <c r="CG294" t="s">
        <v>109</v>
      </c>
      <c r="CI294">
        <f>IF($DD294&gt;=1,INDEX($CG:$CG,$DC294+1),"")</f>
      </c>
      <c r="CJ294">
        <f>IF($DD294&gt;=2,INDEX($CG:$CG,$DC294+2),"")</f>
      </c>
      <c r="CK294">
        <f>IF($DD294&gt;=3,INDEX($CG:$CG,$DC294+3),"")</f>
      </c>
      <c r="CL294">
        <f>IF($DD294&gt;=4,INDEX($CG:$CG,$DC294+4),"")</f>
      </c>
      <c r="CM294">
        <f>IF($DD294&gt;=5,INDEX($CG:$CG,$DC294+5),"")</f>
      </c>
      <c r="CN294">
        <f>IF($DD294&gt;=6,INDEX($CG:$CG,$DC294+6),"")</f>
      </c>
      <c r="CO294">
        <f>IF($DD294&gt;=7,INDEX($CG:$CG,$DC294+7),"")</f>
      </c>
      <c r="CP294">
        <f>IF($DD294&gt;=8,INDEX($CG:$CG,$DC294+8),"")</f>
      </c>
      <c r="CQ294">
        <f>IF($DD294&gt;=9,INDEX($CG:$CG,$DC294+9),"")</f>
      </c>
      <c r="CR294">
        <f>IF($DD294&gt;=10,INDEX($CG:$CG,$DC294+10),"")</f>
      </c>
      <c r="CS294">
        <f>IF($DD294&gt;=11,INDEX($CG:$CG,$DC294+11),"")</f>
      </c>
      <c r="CT294">
        <f>IF($DD294&gt;=12,INDEX($CG:$CG,$DC294+12),"")</f>
      </c>
      <c r="CU294">
        <f>IF($DD294&gt;=13,INDEX($CG:$CG,$DC294+13),"")</f>
      </c>
      <c r="CV294">
        <f>IF($DD294&gt;=14,INDEX($CG:$CG,$DC294+14),"")</f>
      </c>
      <c r="CW294">
        <f>IF($DD294&gt;=15,INDEX($CG:$CG,$DC294+15),"")</f>
      </c>
      <c r="CX294">
        <f>IF($DD294&gt;=16,INDEX($CG:$CG,$DC294+16),"")</f>
      </c>
      <c r="CY294">
        <f>IF($DD294&gt;=17,INDEX($CG:$CG,$DC294+17),"")</f>
      </c>
      <c r="CZ294">
        <f>IF($DD294&gt;=18,INDEX($CG:$CG,$DC294+18),"")</f>
      </c>
      <c r="DA294">
        <f>IF($DD294&gt;=19,INDEX($CG:$CG,$DC294+19),"")</f>
      </c>
      <c r="DB294">
        <f>IF($DD294&gt;=20,INDEX($CG:$CG,$DC294+20),"")</f>
      </c>
      <c r="DC294">
        <f>IFERROR(MATCH($CF294,$CG$2:$CG$1558,0)+1,0)</f>
      </c>
      <c r="DD294">
        <f>IFERROR(INDEX($CH$2:$CH$1558,MATCH($CF294,$CG$2:$CG$1558,0)),0)</f>
      </c>
      <c r="DE294">
        <f>IFERROR(INDEX($AL:$AL,MATCH($G294,$AK:$AK,0))&amp;"","")</f>
      </c>
      <c r="DI294">
        <f>IF($GL294&gt;=1,INDEX($DF:$DF,$GK294+1),"")</f>
      </c>
      <c r="DJ294">
        <f>IF($GL294&gt;=2,INDEX($DF:$DF,$GK294+2),"")</f>
      </c>
      <c r="DK294">
        <f>IF($GL294&gt;=3,INDEX($DF:$DF,$GK294+3),"")</f>
      </c>
      <c r="DL294">
        <f>IF($GL294&gt;=4,INDEX($DF:$DF,$GK294+4),"")</f>
      </c>
      <c r="DM294">
        <f>IF($GL294&gt;=5,INDEX($DF:$DF,$GK294+5),"")</f>
      </c>
      <c r="DN294">
        <f>IF($GL294&gt;=6,INDEX($DF:$DF,$GK294+6),"")</f>
      </c>
      <c r="DO294">
        <f>IF($GL294&gt;=7,INDEX($DF:$DF,$GK294+7),"")</f>
      </c>
      <c r="DP294">
        <f>IF($GL294&gt;=8,INDEX($DF:$DF,$GK294+8),"")</f>
      </c>
      <c r="DQ294">
        <f>IF($GL294&gt;=9,INDEX($DF:$DF,$GK294+9),"")</f>
      </c>
      <c r="DR294">
        <f>IF($GL294&gt;=10,INDEX($DF:$DF,$GK294+10),"")</f>
      </c>
      <c r="DS294">
        <f>IF($GL294&gt;=11,INDEX($DF:$DF,$GK294+11),"")</f>
      </c>
      <c r="DT294">
        <f>IF($GL294&gt;=12,INDEX($DF:$DF,$GK294+12),"")</f>
      </c>
      <c r="DU294">
        <f>IF($GL294&gt;=13,INDEX($DF:$DF,$GK294+13),"")</f>
      </c>
      <c r="DV294">
        <f>IF($GL294&gt;=14,INDEX($DF:$DF,$GK294+14),"")</f>
      </c>
      <c r="DW294">
        <f>IF($GL294&gt;=15,INDEX($DF:$DF,$GK294+15),"")</f>
      </c>
      <c r="DX294">
        <f>IF($GL294&gt;=16,INDEX($DF:$DF,$GK294+16),"")</f>
      </c>
      <c r="DY294">
        <f>IF($GL294&gt;=17,INDEX($DF:$DF,$GK294+17),"")</f>
      </c>
      <c r="DZ294">
        <f>IF($GL294&gt;=18,INDEX($DF:$DF,$GK294+18),"")</f>
      </c>
      <c r="EA294">
        <f>IF($GL294&gt;=19,INDEX($DF:$DF,$GK294+19),"")</f>
      </c>
      <c r="EB294">
        <f>IF($GL294&gt;=20,INDEX($DF:$DF,$GK294+20),"")</f>
      </c>
      <c r="EC294">
        <f>IF($GL294&gt;=21,INDEX($DF:$DF,$GK294+21),"")</f>
      </c>
      <c r="ED294">
        <f>IF($GL294&gt;=22,INDEX($DF:$DF,$GK294+22),"")</f>
      </c>
      <c r="EE294">
        <f>IF($GL294&gt;=23,INDEX($DF:$DF,$GK294+23),"")</f>
      </c>
      <c r="EF294">
        <f>IF($GL294&gt;=24,INDEX($DF:$DF,$GK294+24),"")</f>
      </c>
      <c r="EG294">
        <f>IF($GL294&gt;=25,INDEX($DF:$DF,$GK294+25),"")</f>
      </c>
      <c r="EH294">
        <f>IF($GL294&gt;=26,INDEX($DF:$DF,$GK294+26),"")</f>
      </c>
      <c r="EI294">
        <f>IF($GL294&gt;=27,INDEX($DF:$DF,$GK294+27),"")</f>
      </c>
      <c r="EJ294">
        <f>IF($GL294&gt;=28,INDEX($DF:$DF,$GK294+28),"")</f>
      </c>
      <c r="EK294">
        <f>IF($GL294&gt;=29,INDEX($DF:$DF,$GK294+29),"")</f>
      </c>
      <c r="EL294">
        <f>IF($GL294&gt;=30,INDEX($DF:$DF,$GK294+30),"")</f>
      </c>
      <c r="EM294">
        <f>IF($GL294&gt;=31,INDEX($DF:$DF,$GK294+31),"")</f>
      </c>
      <c r="EN294">
        <f>IF($GL294&gt;=32,INDEX($DF:$DF,$GK294+32),"")</f>
      </c>
      <c r="EO294">
        <f>IF($GL294&gt;=33,INDEX($DF:$DF,$GK294+33),"")</f>
      </c>
      <c r="EP294">
        <f>IF($GL294&gt;=34,INDEX($DF:$DF,$GK294+34),"")</f>
      </c>
      <c r="EQ294">
        <f>IF($GL294&gt;=35,INDEX($DF:$DF,$GK294+35),"")</f>
      </c>
      <c r="ER294">
        <f>IF($GL294&gt;=36,INDEX($DF:$DF,$GK294+36),"")</f>
      </c>
      <c r="ES294">
        <f>IF($GL294&gt;=37,INDEX($DF:$DF,$GK294+37),"")</f>
      </c>
      <c r="ET294">
        <f>IF($GL294&gt;=38,INDEX($DF:$DF,$GK294+38),"")</f>
      </c>
      <c r="EU294">
        <f>IF($GL294&gt;=39,INDEX($DF:$DF,$GK294+39),"")</f>
      </c>
      <c r="EV294">
        <f>IF($GL294&gt;=40,INDEX($DF:$DF,$GK294+40),"")</f>
      </c>
      <c r="EW294">
        <f>IF($GL294&gt;=1,INDEX($DG:$DG,$GK294+1),"")</f>
      </c>
      <c r="EX294">
        <f>IF($GL294&gt;=2,INDEX($DG:$DG,$GK294+2),"")</f>
      </c>
      <c r="EY294">
        <f>IF($GL294&gt;=3,INDEX($DG:$DG,$GK294+3),"")</f>
      </c>
      <c r="EZ294">
        <f>IF($GL294&gt;=4,INDEX($DG:$DG,$GK294+4),"")</f>
      </c>
      <c r="FA294">
        <f>IF($GL294&gt;=5,INDEX($DG:$DG,$GK294+5),"")</f>
      </c>
      <c r="FB294">
        <f>IF($GL294&gt;=6,INDEX($DG:$DG,$GK294+6),"")</f>
      </c>
      <c r="FC294">
        <f>IF($GL294&gt;=7,INDEX($DG:$DG,$GK294+7),"")</f>
      </c>
      <c r="FD294">
        <f>IF($GL294&gt;=8,INDEX($DG:$DG,$GK294+8),"")</f>
      </c>
      <c r="FE294">
        <f>IF($GL294&gt;=9,INDEX($DG:$DG,$GK294+9),"")</f>
      </c>
      <c r="FF294">
        <f>IF($GL294&gt;=10,INDEX($DG:$DG,$GK294+10),"")</f>
      </c>
      <c r="FG294">
        <f>IF($GL294&gt;=11,INDEX($DG:$DG,$GK294+11),"")</f>
      </c>
      <c r="FH294">
        <f>IF($GL294&gt;=12,INDEX($DG:$DG,$GK294+12),"")</f>
      </c>
      <c r="FI294">
        <f>IF($GL294&gt;=13,INDEX($DG:$DG,$GK294+13),"")</f>
      </c>
      <c r="FJ294">
        <f>IF($GL294&gt;=14,INDEX($DG:$DG,$GK294+14),"")</f>
      </c>
      <c r="FK294">
        <f>IF($GL294&gt;=15,INDEX($DG:$DG,$GK294+15),"")</f>
      </c>
      <c r="FL294">
        <f>IF($GL294&gt;=16,INDEX($DG:$DG,$GK294+16),"")</f>
      </c>
      <c r="FM294">
        <f>IF($GL294&gt;=17,INDEX($DG:$DG,$GK294+17),"")</f>
      </c>
      <c r="FN294">
        <f>IF($GL294&gt;=18,INDEX($DG:$DG,$GK294+18),"")</f>
      </c>
      <c r="FO294">
        <f>IF($GL294&gt;=19,INDEX($DG:$DG,$GK294+19),"")</f>
      </c>
      <c r="FP294">
        <f>IF($GL294&gt;=20,INDEX($DG:$DG,$GK294+20),"")</f>
      </c>
      <c r="FQ294">
        <f>IF($GL294&gt;=21,INDEX($DG:$DG,$GK294+21),"")</f>
      </c>
      <c r="FR294">
        <f>IF($GL294&gt;=22,INDEX($DG:$DG,$GK294+22),"")</f>
      </c>
      <c r="FS294">
        <f>IF($GL294&gt;=23,INDEX($DG:$DG,$GK294+23),"")</f>
      </c>
      <c r="FT294">
        <f>IF($GL294&gt;=24,INDEX($DG:$DG,$GK294+24),"")</f>
      </c>
      <c r="FU294">
        <f>IF($GL294&gt;=25,INDEX($DG:$DG,$GK294+25),"")</f>
      </c>
      <c r="FV294">
        <f>IF($GL294&gt;=26,INDEX($DG:$DG,$GK294+26),"")</f>
      </c>
      <c r="FW294">
        <f>IF($GL294&gt;=27,INDEX($DG:$DG,$GK294+27),"")</f>
      </c>
      <c r="FX294">
        <f>IF($GL294&gt;=28,INDEX($DG:$DG,$GK294+28),"")</f>
      </c>
      <c r="FY294">
        <f>IF($GL294&gt;=29,INDEX($DG:$DG,$GK294+29),"")</f>
      </c>
      <c r="FZ294">
        <f>IF($GL294&gt;=30,INDEX($DG:$DG,$GK294+30),"")</f>
      </c>
      <c r="GA294">
        <f>IF($GL294&gt;=31,INDEX($DG:$DG,$GK294+31),"")</f>
      </c>
      <c r="GB294">
        <f>IF($GL294&gt;=32,INDEX($DG:$DG,$GK294+32),"")</f>
      </c>
      <c r="GC294">
        <f>IF($GL294&gt;=33,INDEX($DG:$DG,$GK294+33),"")</f>
      </c>
      <c r="GD294">
        <f>IF($GL294&gt;=34,INDEX($DG:$DG,$GK294+34),"")</f>
      </c>
      <c r="GE294">
        <f>IF($GL294&gt;=35,INDEX($DG:$DG,$GK294+35),"")</f>
      </c>
      <c r="GF294">
        <f>IF($GL294&gt;=36,INDEX($DG:$DG,$GK294+36),"")</f>
      </c>
      <c r="GG294">
        <f>IF($GL294&gt;=37,INDEX($DG:$DG,$GK294+37),"")</f>
      </c>
      <c r="GH294">
        <f>IF($GL294&gt;=38,INDEX($DG:$DG,$GK294+38),"")</f>
      </c>
      <c r="GI294">
        <f>IF($GL294&gt;=39,INDEX($DG:$DG,$GK294+39),"")</f>
      </c>
      <c r="GJ294">
        <f>IF($GL294&gt;=40,INDEX($DG:$DG,$GK294+40),"")</f>
      </c>
      <c r="GK294">
        <f>IFERROR(MATCH($DE294,$DF$2:$DF$166,0)+1,0)</f>
      </c>
      <c r="GL294">
        <f>IFERROR(INDEX($DH$2:$DH$166,MATCH($DE294,$DF$2:$DF$166,0)),0)</f>
      </c>
      <c r="GM294">
        <f>IFERROR(MATCH($H294,$DI$294:$EV$294,0),0)</f>
      </c>
      <c r="GN294">
        <f>IF($GM294&gt;0,INDEX($EW$294:$GJ$294,$GM294),"")</f>
      </c>
      <c r="GO294" t="s">
        <v>896</v>
      </c>
      <c r="GQ294">
        <f>IF($IZ294&gt;=1,INDEX($GO:$GO,$IY294+1),"")</f>
      </c>
      <c r="GR294">
        <f>IF($IZ294&gt;=2,INDEX($GO:$GO,$IY294+2),"")</f>
      </c>
      <c r="GS294">
        <f>IF($IZ294&gt;=3,INDEX($GO:$GO,$IY294+3),"")</f>
      </c>
      <c r="GT294">
        <f>IF($IZ294&gt;=4,INDEX($GO:$GO,$IY294+4),"")</f>
      </c>
      <c r="GU294">
        <f>IF($IZ294&gt;=5,INDEX($GO:$GO,$IY294+5),"")</f>
      </c>
      <c r="GV294">
        <f>IF($IZ294&gt;=6,INDEX($GO:$GO,$IY294+6),"")</f>
      </c>
      <c r="GW294">
        <f>IF($IZ294&gt;=7,INDEX($GO:$GO,$IY294+7),"")</f>
      </c>
      <c r="GX294">
        <f>IF($IZ294&gt;=8,INDEX($GO:$GO,$IY294+8),"")</f>
      </c>
      <c r="GY294">
        <f>IF($IZ294&gt;=9,INDEX($GO:$GO,$IY294+9),"")</f>
      </c>
      <c r="GZ294">
        <f>IF($IZ294&gt;=10,INDEX($GO:$GO,$IY294+10),"")</f>
      </c>
      <c r="HA294">
        <f>IF($IZ294&gt;=11,INDEX($GO:$GO,$IY294+11),"")</f>
      </c>
      <c r="HB294">
        <f>IF($IZ294&gt;=12,INDEX($GO:$GO,$IY294+12),"")</f>
      </c>
      <c r="HC294">
        <f>IF($IZ294&gt;=13,INDEX($GO:$GO,$IY294+13),"")</f>
      </c>
      <c r="HD294">
        <f>IF($IZ294&gt;=14,INDEX($GO:$GO,$IY294+14),"")</f>
      </c>
      <c r="HE294">
        <f>IF($IZ294&gt;=15,INDEX($GO:$GO,$IY294+15),"")</f>
      </c>
      <c r="HF294">
        <f>IF($IZ294&gt;=16,INDEX($GO:$GO,$IY294+16),"")</f>
      </c>
      <c r="HG294">
        <f>IF($IZ294&gt;=17,INDEX($GO:$GO,$IY294+17),"")</f>
      </c>
      <c r="HH294">
        <f>IF($IZ294&gt;=18,INDEX($GO:$GO,$IY294+18),"")</f>
      </c>
      <c r="HI294">
        <f>IF($IZ294&gt;=19,INDEX($GO:$GO,$IY294+19),"")</f>
      </c>
      <c r="HJ294">
        <f>IF($IZ294&gt;=20,INDEX($GO:$GO,$IY294+20),"")</f>
      </c>
      <c r="HK294">
        <f>IF($IZ294&gt;=21,INDEX($GO:$GO,$IY294+21),"")</f>
      </c>
      <c r="HL294">
        <f>IF($IZ294&gt;=22,INDEX($GO:$GO,$IY294+22),"")</f>
      </c>
      <c r="HM294">
        <f>IF($IZ294&gt;=23,INDEX($GO:$GO,$IY294+23),"")</f>
      </c>
      <c r="HN294">
        <f>IF($IZ294&gt;=24,INDEX($GO:$GO,$IY294+24),"")</f>
      </c>
      <c r="HO294">
        <f>IF($IZ294&gt;=25,INDEX($GO:$GO,$IY294+25),"")</f>
      </c>
      <c r="HP294">
        <f>IF($IZ294&gt;=26,INDEX($GO:$GO,$IY294+26),"")</f>
      </c>
      <c r="HQ294">
        <f>IF($IZ294&gt;=27,INDEX($GO:$GO,$IY294+27),"")</f>
      </c>
      <c r="HR294">
        <f>IF($IZ294&gt;=28,INDEX($GO:$GO,$IY294+28),"")</f>
      </c>
      <c r="HS294">
        <f>IF($IZ294&gt;=29,INDEX($GO:$GO,$IY294+29),"")</f>
      </c>
      <c r="HT294">
        <f>IF($IZ294&gt;=30,INDEX($GO:$GO,$IY294+30),"")</f>
      </c>
      <c r="HU294">
        <f>IF($IZ294&gt;=31,INDEX($GO:$GO,$IY294+31),"")</f>
      </c>
      <c r="HV294">
        <f>IF($IZ294&gt;=32,INDEX($GO:$GO,$IY294+32),"")</f>
      </c>
      <c r="HW294">
        <f>IF($IZ294&gt;=33,INDEX($GO:$GO,$IY294+33),"")</f>
      </c>
      <c r="HX294">
        <f>IF($IZ294&gt;=34,INDEX($GO:$GO,$IY294+34),"")</f>
      </c>
      <c r="HY294">
        <f>IF($IZ294&gt;=35,INDEX($GO:$GO,$IY294+35),"")</f>
      </c>
      <c r="HZ294">
        <f>IF($IZ294&gt;=36,INDEX($GO:$GO,$IY294+36),"")</f>
      </c>
      <c r="IA294">
        <f>IF($IZ294&gt;=37,INDEX($GO:$GO,$IY294+37),"")</f>
      </c>
      <c r="IB294">
        <f>IF($IZ294&gt;=38,INDEX($GO:$GO,$IY294+38),"")</f>
      </c>
      <c r="IC294">
        <f>IF($IZ294&gt;=39,INDEX($GO:$GO,$IY294+39),"")</f>
      </c>
      <c r="ID294">
        <f>IF($IZ294&gt;=40,INDEX($GO:$GO,$IY294+40),"")</f>
      </c>
      <c r="IE294">
        <f>IF($IZ294&gt;=41,INDEX($GO:$GO,$IY294+41),"")</f>
      </c>
      <c r="IF294">
        <f>IF($IZ294&gt;=42,INDEX($GO:$GO,$IY294+42),"")</f>
      </c>
      <c r="IG294">
        <f>IF($IZ294&gt;=43,INDEX($GO:$GO,$IY294+43),"")</f>
      </c>
      <c r="IH294">
        <f>IF($IZ294&gt;=44,INDEX($GO:$GO,$IY294+44),"")</f>
      </c>
      <c r="II294">
        <f>IF($IZ294&gt;=45,INDEX($GO:$GO,$IY294+45),"")</f>
      </c>
      <c r="IJ294">
        <f>IF($IZ294&gt;=46,INDEX($GO:$GO,$IY294+46),"")</f>
      </c>
      <c r="IK294">
        <f>IF($IZ294&gt;=47,INDEX($GO:$GO,$IY294+47),"")</f>
      </c>
      <c r="IL294">
        <f>IF($IZ294&gt;=48,INDEX($GO:$GO,$IY294+48),"")</f>
      </c>
      <c r="IM294">
        <f>IF($IZ294&gt;=49,INDEX($GO:$GO,$IY294+49),"")</f>
      </c>
      <c r="IN294">
        <f>IF($IZ294&gt;=50,INDEX($GO:$GO,$IY294+50),"")</f>
      </c>
      <c r="IO294">
        <f>IF($IZ294&gt;=51,INDEX($GO:$GO,$IY294+51),"")</f>
      </c>
      <c r="IP294">
        <f>IF($IZ294&gt;=52,INDEX($GO:$GO,$IY294+52),"")</f>
      </c>
      <c r="IQ294">
        <f>IF($IZ294&gt;=53,INDEX($GO:$GO,$IY294+53),"")</f>
      </c>
      <c r="IR294">
        <f>IF($IZ294&gt;=54,INDEX($GO:$GO,$IY294+54),"")</f>
      </c>
      <c r="IS294">
        <f>IF($IZ294&gt;=55,INDEX($GO:$GO,$IY294+55),"")</f>
      </c>
      <c r="IT294">
        <f>IF($IZ294&gt;=56,INDEX($GO:$GO,$IY294+56),"")</f>
      </c>
      <c r="IU294">
        <f>IF($IZ294&gt;=57,INDEX($GO:$GO,$IY294+57),"")</f>
      </c>
      <c r="IV294">
        <f>IF($IZ294&gt;=58,INDEX($GO:$GO,$IY294+58),"")</f>
      </c>
      <c r="IW294">
        <f>IF($IZ294&gt;=59,INDEX($GO:$GO,$IY294+59),"")</f>
      </c>
      <c r="IX294">
        <f>IF($IZ294&gt;=60,INDEX($GO:$GO,$IY294+60),"")</f>
      </c>
      <c r="IY294">
        <f>IFERROR(MATCH($GN294,$GO$2:$GO$827,0)+1,0)</f>
      </c>
      <c r="IZ294">
        <f>IFERROR(INDEX($GP$2:$GP$827,MATCH($GN294,$GO$2:$GO$827,0)),0)</f>
      </c>
      <c r="JA294" t="s">
        <v>23</v>
      </c>
      <c r="JB294" t="s">
        <v>23</v>
      </c>
    </row>
    <row r="295" spans="1:262" x14ac:dyDescent="0.25">
      <c r="F295" s="1"/>
      <c r="G295" s="1"/>
      <c r="H295" s="1"/>
      <c r="I295" s="1"/>
      <c r="J295" s="1">
        <f>IFERROR(IF(FIND(" - ",$F295)&gt;0,MID($F295,FIND(" - ",$F295)+3,LEN($F295)),""),"")</f>
      </c>
      <c r="L295" s="1"/>
      <c r="N295" t="s">
        <v>23</v>
      </c>
      <c r="P295">
        <f>IF(OR($N295="",$O295=""),"",IFERROR($N295/$O295,0))</f>
      </c>
      <c r="Q295">
        <f>IF($N295="","",
IF($G295="","",
IF(ISNUMBER(SEARCH("exempt",LOWER($G295))),0,
$N295*(VALUE(SUBSTITUTE($G295,"%",""))/100))))</f>
      </c>
      <c r="W295">
        <f>IF($N295="","",
SUM($N295,$Q295,$U295,$R295,$T295)-
IF($V295="",0,VALUE($V295)))</f>
      </c>
      <c r="AE295" t="s">
        <v>1136</v>
      </c>
      <c r="AJ295" t="s">
        <v>1137</v>
      </c>
      <c r="AM295">
        <f>IFERROR(LEFT($F295,FIND(" - ",$F295)-1),$F295)</f>
      </c>
      <c r="AP295">
        <f>IF($CE295&gt;=1,INDEX($AN:$AN,$CD295+1),"")</f>
      </c>
      <c r="AQ295">
        <f>IF($CE295&gt;=2,INDEX($AN:$AN,$CD295+2),"")</f>
      </c>
      <c r="AR295">
        <f>IF($CE295&gt;=3,INDEX($AN:$AN,$CD295+3),"")</f>
      </c>
      <c r="AS295">
        <f>IF($CE295&gt;=4,INDEX($AN:$AN,$CD295+4),"")</f>
      </c>
      <c r="AT295">
        <f>IF($CE295&gt;=5,INDEX($AN:$AN,$CD295+5),"")</f>
      </c>
      <c r="AU295">
        <f>IF($CE295&gt;=6,INDEX($AN:$AN,$CD295+6),"")</f>
      </c>
      <c r="AV295">
        <f>IF($CE295&gt;=7,INDEX($AN:$AN,$CD295+7),"")</f>
      </c>
      <c r="AW295">
        <f>IF($CE295&gt;=8,INDEX($AN:$AN,$CD295+8),"")</f>
      </c>
      <c r="AX295">
        <f>IF($CE295&gt;=9,INDEX($AN:$AN,$CD295+9),"")</f>
      </c>
      <c r="AY295">
        <f>IF($CE295&gt;=10,INDEX($AN:$AN,$CD295+10),"")</f>
      </c>
      <c r="AZ295">
        <f>IF($CE295&gt;=11,INDEX($AN:$AN,$CD295+11),"")</f>
      </c>
      <c r="BA295">
        <f>IF($CE295&gt;=12,INDEX($AN:$AN,$CD295+12),"")</f>
      </c>
      <c r="BB295">
        <f>IF($CE295&gt;=13,INDEX($AN:$AN,$CD295+13),"")</f>
      </c>
      <c r="BC295">
        <f>IF($CE295&gt;=14,INDEX($AN:$AN,$CD295+14),"")</f>
      </c>
      <c r="BD295">
        <f>IF($CE295&gt;=15,INDEX($AN:$AN,$CD295+15),"")</f>
      </c>
      <c r="BE295">
        <f>IF($CE295&gt;=16,INDEX($AN:$AN,$CD295+16),"")</f>
      </c>
      <c r="BF295">
        <f>IF($CE295&gt;=17,INDEX($AN:$AN,$CD295+17),"")</f>
      </c>
      <c r="BG295">
        <f>IF($CE295&gt;=18,INDEX($AN:$AN,$CD295+18),"")</f>
      </c>
      <c r="BH295">
        <f>IF($CE295&gt;=19,INDEX($AN:$AN,$CD295+19),"")</f>
      </c>
      <c r="BI295">
        <f>IF($CE295&gt;=20,INDEX($AN:$AN,$CD295+20),"")</f>
      </c>
      <c r="BJ295">
        <f>IF($CE295&gt;=21,INDEX($AN:$AN,$CD295+21),"")</f>
      </c>
      <c r="BK295">
        <f>IF($CE295&gt;=22,INDEX($AN:$AN,$CD295+22),"")</f>
      </c>
      <c r="BL295">
        <f>IF($CE295&gt;=23,INDEX($AN:$AN,$CD295+23),"")</f>
      </c>
      <c r="BM295">
        <f>IF($CE295&gt;=24,INDEX($AN:$AN,$CD295+24),"")</f>
      </c>
      <c r="BN295">
        <f>IF($CE295&gt;=25,INDEX($AN:$AN,$CD295+25),"")</f>
      </c>
      <c r="BO295">
        <f>IF($CE295&gt;=26,INDEX($AN:$AN,$CD295+26),"")</f>
      </c>
      <c r="BP295">
        <f>IF($CE295&gt;=27,INDEX($AN:$AN,$CD295+27),"")</f>
      </c>
      <c r="BQ295">
        <f>IF($CE295&gt;=28,INDEX($AN:$AN,$CD295+28),"")</f>
      </c>
      <c r="BR295">
        <f>IF($CE295&gt;=29,INDEX($AN:$AN,$CD295+29),"")</f>
      </c>
      <c r="BS295">
        <f>IF($CE295&gt;=30,INDEX($AN:$AN,$CD295+30),"")</f>
      </c>
      <c r="BT295">
        <f>IF($CE295&gt;=31,INDEX($AN:$AN,$CD295+31),"")</f>
      </c>
      <c r="BU295">
        <f>IF($CE295&gt;=32,INDEX($AN:$AN,$CD295+32),"")</f>
      </c>
      <c r="BV295">
        <f>IF($CE295&gt;=33,INDEX($AN:$AN,$CD295+33),"")</f>
      </c>
      <c r="BW295">
        <f>IF($CE295&gt;=34,INDEX($AN:$AN,$CD295+34),"")</f>
      </c>
      <c r="BX295">
        <f>IF($CE295&gt;=35,INDEX($AN:$AN,$CD295+35),"")</f>
      </c>
      <c r="BY295">
        <f>IF($CE295&gt;=36,INDEX($AN:$AN,$CD295+36),"")</f>
      </c>
      <c r="BZ295">
        <f>IF($CE295&gt;=37,INDEX($AN:$AN,$CD295+37),"")</f>
      </c>
      <c r="CA295">
        <f>IF($CE295&gt;=38,INDEX($AN:$AN,$CD295+38),"")</f>
      </c>
      <c r="CB295">
        <f>IF($CE295&gt;=39,INDEX($AN:$AN,$CD295+39),"")</f>
      </c>
      <c r="CC295">
        <f>IF($CE295&gt;=40,INDEX($AN:$AN,$CD295+40),"")</f>
      </c>
      <c r="CD295">
        <f>IFERROR(MATCH($AM295,$AN$2:$AN$133,0)+1,0)</f>
      </c>
      <c r="CE295">
        <f>IFERROR(INDEX($AO$2:$AO$133,MATCH($AM295,$AN$2:$AN$133,0)),0)</f>
      </c>
      <c r="CF295">
        <f>IFERROR(LEFT($K295,FIND(" - ",$K295)-1),$K295)</f>
      </c>
      <c r="CG295" t="s">
        <v>64</v>
      </c>
      <c r="CI295">
        <f>IF($DD295&gt;=1,INDEX($CG:$CG,$DC295+1),"")</f>
      </c>
      <c r="CJ295">
        <f>IF($DD295&gt;=2,INDEX($CG:$CG,$DC295+2),"")</f>
      </c>
      <c r="CK295">
        <f>IF($DD295&gt;=3,INDEX($CG:$CG,$DC295+3),"")</f>
      </c>
      <c r="CL295">
        <f>IF($DD295&gt;=4,INDEX($CG:$CG,$DC295+4),"")</f>
      </c>
      <c r="CM295">
        <f>IF($DD295&gt;=5,INDEX($CG:$CG,$DC295+5),"")</f>
      </c>
      <c r="CN295">
        <f>IF($DD295&gt;=6,INDEX($CG:$CG,$DC295+6),"")</f>
      </c>
      <c r="CO295">
        <f>IF($DD295&gt;=7,INDEX($CG:$CG,$DC295+7),"")</f>
      </c>
      <c r="CP295">
        <f>IF($DD295&gt;=8,INDEX($CG:$CG,$DC295+8),"")</f>
      </c>
      <c r="CQ295">
        <f>IF($DD295&gt;=9,INDEX($CG:$CG,$DC295+9),"")</f>
      </c>
      <c r="CR295">
        <f>IF($DD295&gt;=10,INDEX($CG:$CG,$DC295+10),"")</f>
      </c>
      <c r="CS295">
        <f>IF($DD295&gt;=11,INDEX($CG:$CG,$DC295+11),"")</f>
      </c>
      <c r="CT295">
        <f>IF($DD295&gt;=12,INDEX($CG:$CG,$DC295+12),"")</f>
      </c>
      <c r="CU295">
        <f>IF($DD295&gt;=13,INDEX($CG:$CG,$DC295+13),"")</f>
      </c>
      <c r="CV295">
        <f>IF($DD295&gt;=14,INDEX($CG:$CG,$DC295+14),"")</f>
      </c>
      <c r="CW295">
        <f>IF($DD295&gt;=15,INDEX($CG:$CG,$DC295+15),"")</f>
      </c>
      <c r="CX295">
        <f>IF($DD295&gt;=16,INDEX($CG:$CG,$DC295+16),"")</f>
      </c>
      <c r="CY295">
        <f>IF($DD295&gt;=17,INDEX($CG:$CG,$DC295+17),"")</f>
      </c>
      <c r="CZ295">
        <f>IF($DD295&gt;=18,INDEX($CG:$CG,$DC295+18),"")</f>
      </c>
      <c r="DA295">
        <f>IF($DD295&gt;=19,INDEX($CG:$CG,$DC295+19),"")</f>
      </c>
      <c r="DB295">
        <f>IF($DD295&gt;=20,INDEX($CG:$CG,$DC295+20),"")</f>
      </c>
      <c r="DC295">
        <f>IFERROR(MATCH($CF295,$CG$2:$CG$1558,0)+1,0)</f>
      </c>
      <c r="DD295">
        <f>IFERROR(INDEX($CH$2:$CH$1558,MATCH($CF295,$CG$2:$CG$1558,0)),0)</f>
      </c>
      <c r="DE295">
        <f>IFERROR(INDEX($AL:$AL,MATCH($G295,$AK:$AK,0))&amp;"","")</f>
      </c>
      <c r="DI295">
        <f>IF($GL295&gt;=1,INDEX($DF:$DF,$GK295+1),"")</f>
      </c>
      <c r="DJ295">
        <f>IF($GL295&gt;=2,INDEX($DF:$DF,$GK295+2),"")</f>
      </c>
      <c r="DK295">
        <f>IF($GL295&gt;=3,INDEX($DF:$DF,$GK295+3),"")</f>
      </c>
      <c r="DL295">
        <f>IF($GL295&gt;=4,INDEX($DF:$DF,$GK295+4),"")</f>
      </c>
      <c r="DM295">
        <f>IF($GL295&gt;=5,INDEX($DF:$DF,$GK295+5),"")</f>
      </c>
      <c r="DN295">
        <f>IF($GL295&gt;=6,INDEX($DF:$DF,$GK295+6),"")</f>
      </c>
      <c r="DO295">
        <f>IF($GL295&gt;=7,INDEX($DF:$DF,$GK295+7),"")</f>
      </c>
      <c r="DP295">
        <f>IF($GL295&gt;=8,INDEX($DF:$DF,$GK295+8),"")</f>
      </c>
      <c r="DQ295">
        <f>IF($GL295&gt;=9,INDEX($DF:$DF,$GK295+9),"")</f>
      </c>
      <c r="DR295">
        <f>IF($GL295&gt;=10,INDEX($DF:$DF,$GK295+10),"")</f>
      </c>
      <c r="DS295">
        <f>IF($GL295&gt;=11,INDEX($DF:$DF,$GK295+11),"")</f>
      </c>
      <c r="DT295">
        <f>IF($GL295&gt;=12,INDEX($DF:$DF,$GK295+12),"")</f>
      </c>
      <c r="DU295">
        <f>IF($GL295&gt;=13,INDEX($DF:$DF,$GK295+13),"")</f>
      </c>
      <c r="DV295">
        <f>IF($GL295&gt;=14,INDEX($DF:$DF,$GK295+14),"")</f>
      </c>
      <c r="DW295">
        <f>IF($GL295&gt;=15,INDEX($DF:$DF,$GK295+15),"")</f>
      </c>
      <c r="DX295">
        <f>IF($GL295&gt;=16,INDEX($DF:$DF,$GK295+16),"")</f>
      </c>
      <c r="DY295">
        <f>IF($GL295&gt;=17,INDEX($DF:$DF,$GK295+17),"")</f>
      </c>
      <c r="DZ295">
        <f>IF($GL295&gt;=18,INDEX($DF:$DF,$GK295+18),"")</f>
      </c>
      <c r="EA295">
        <f>IF($GL295&gt;=19,INDEX($DF:$DF,$GK295+19),"")</f>
      </c>
      <c r="EB295">
        <f>IF($GL295&gt;=20,INDEX($DF:$DF,$GK295+20),"")</f>
      </c>
      <c r="EC295">
        <f>IF($GL295&gt;=21,INDEX($DF:$DF,$GK295+21),"")</f>
      </c>
      <c r="ED295">
        <f>IF($GL295&gt;=22,INDEX($DF:$DF,$GK295+22),"")</f>
      </c>
      <c r="EE295">
        <f>IF($GL295&gt;=23,INDEX($DF:$DF,$GK295+23),"")</f>
      </c>
      <c r="EF295">
        <f>IF($GL295&gt;=24,INDEX($DF:$DF,$GK295+24),"")</f>
      </c>
      <c r="EG295">
        <f>IF($GL295&gt;=25,INDEX($DF:$DF,$GK295+25),"")</f>
      </c>
      <c r="EH295">
        <f>IF($GL295&gt;=26,INDEX($DF:$DF,$GK295+26),"")</f>
      </c>
      <c r="EI295">
        <f>IF($GL295&gt;=27,INDEX($DF:$DF,$GK295+27),"")</f>
      </c>
      <c r="EJ295">
        <f>IF($GL295&gt;=28,INDEX($DF:$DF,$GK295+28),"")</f>
      </c>
      <c r="EK295">
        <f>IF($GL295&gt;=29,INDEX($DF:$DF,$GK295+29),"")</f>
      </c>
      <c r="EL295">
        <f>IF($GL295&gt;=30,INDEX($DF:$DF,$GK295+30),"")</f>
      </c>
      <c r="EM295">
        <f>IF($GL295&gt;=31,INDEX($DF:$DF,$GK295+31),"")</f>
      </c>
      <c r="EN295">
        <f>IF($GL295&gt;=32,INDEX($DF:$DF,$GK295+32),"")</f>
      </c>
      <c r="EO295">
        <f>IF($GL295&gt;=33,INDEX($DF:$DF,$GK295+33),"")</f>
      </c>
      <c r="EP295">
        <f>IF($GL295&gt;=34,INDEX($DF:$DF,$GK295+34),"")</f>
      </c>
      <c r="EQ295">
        <f>IF($GL295&gt;=35,INDEX($DF:$DF,$GK295+35),"")</f>
      </c>
      <c r="ER295">
        <f>IF($GL295&gt;=36,INDEX($DF:$DF,$GK295+36),"")</f>
      </c>
      <c r="ES295">
        <f>IF($GL295&gt;=37,INDEX($DF:$DF,$GK295+37),"")</f>
      </c>
      <c r="ET295">
        <f>IF($GL295&gt;=38,INDEX($DF:$DF,$GK295+38),"")</f>
      </c>
      <c r="EU295">
        <f>IF($GL295&gt;=39,INDEX($DF:$DF,$GK295+39),"")</f>
      </c>
      <c r="EV295">
        <f>IF($GL295&gt;=40,INDEX($DF:$DF,$GK295+40),"")</f>
      </c>
      <c r="EW295">
        <f>IF($GL295&gt;=1,INDEX($DG:$DG,$GK295+1),"")</f>
      </c>
      <c r="EX295">
        <f>IF($GL295&gt;=2,INDEX($DG:$DG,$GK295+2),"")</f>
      </c>
      <c r="EY295">
        <f>IF($GL295&gt;=3,INDEX($DG:$DG,$GK295+3),"")</f>
      </c>
      <c r="EZ295">
        <f>IF($GL295&gt;=4,INDEX($DG:$DG,$GK295+4),"")</f>
      </c>
      <c r="FA295">
        <f>IF($GL295&gt;=5,INDEX($DG:$DG,$GK295+5),"")</f>
      </c>
      <c r="FB295">
        <f>IF($GL295&gt;=6,INDEX($DG:$DG,$GK295+6),"")</f>
      </c>
      <c r="FC295">
        <f>IF($GL295&gt;=7,INDEX($DG:$DG,$GK295+7),"")</f>
      </c>
      <c r="FD295">
        <f>IF($GL295&gt;=8,INDEX($DG:$DG,$GK295+8),"")</f>
      </c>
      <c r="FE295">
        <f>IF($GL295&gt;=9,INDEX($DG:$DG,$GK295+9),"")</f>
      </c>
      <c r="FF295">
        <f>IF($GL295&gt;=10,INDEX($DG:$DG,$GK295+10),"")</f>
      </c>
      <c r="FG295">
        <f>IF($GL295&gt;=11,INDEX($DG:$DG,$GK295+11),"")</f>
      </c>
      <c r="FH295">
        <f>IF($GL295&gt;=12,INDEX($DG:$DG,$GK295+12),"")</f>
      </c>
      <c r="FI295">
        <f>IF($GL295&gt;=13,INDEX($DG:$DG,$GK295+13),"")</f>
      </c>
      <c r="FJ295">
        <f>IF($GL295&gt;=14,INDEX($DG:$DG,$GK295+14),"")</f>
      </c>
      <c r="FK295">
        <f>IF($GL295&gt;=15,INDEX($DG:$DG,$GK295+15),"")</f>
      </c>
      <c r="FL295">
        <f>IF($GL295&gt;=16,INDEX($DG:$DG,$GK295+16),"")</f>
      </c>
      <c r="FM295">
        <f>IF($GL295&gt;=17,INDEX($DG:$DG,$GK295+17),"")</f>
      </c>
      <c r="FN295">
        <f>IF($GL295&gt;=18,INDEX($DG:$DG,$GK295+18),"")</f>
      </c>
      <c r="FO295">
        <f>IF($GL295&gt;=19,INDEX($DG:$DG,$GK295+19),"")</f>
      </c>
      <c r="FP295">
        <f>IF($GL295&gt;=20,INDEX($DG:$DG,$GK295+20),"")</f>
      </c>
      <c r="FQ295">
        <f>IF($GL295&gt;=21,INDEX($DG:$DG,$GK295+21),"")</f>
      </c>
      <c r="FR295">
        <f>IF($GL295&gt;=22,INDEX($DG:$DG,$GK295+22),"")</f>
      </c>
      <c r="FS295">
        <f>IF($GL295&gt;=23,INDEX($DG:$DG,$GK295+23),"")</f>
      </c>
      <c r="FT295">
        <f>IF($GL295&gt;=24,INDEX($DG:$DG,$GK295+24),"")</f>
      </c>
      <c r="FU295">
        <f>IF($GL295&gt;=25,INDEX($DG:$DG,$GK295+25),"")</f>
      </c>
      <c r="FV295">
        <f>IF($GL295&gt;=26,INDEX($DG:$DG,$GK295+26),"")</f>
      </c>
      <c r="FW295">
        <f>IF($GL295&gt;=27,INDEX($DG:$DG,$GK295+27),"")</f>
      </c>
      <c r="FX295">
        <f>IF($GL295&gt;=28,INDEX($DG:$DG,$GK295+28),"")</f>
      </c>
      <c r="FY295">
        <f>IF($GL295&gt;=29,INDEX($DG:$DG,$GK295+29),"")</f>
      </c>
      <c r="FZ295">
        <f>IF($GL295&gt;=30,INDEX($DG:$DG,$GK295+30),"")</f>
      </c>
      <c r="GA295">
        <f>IF($GL295&gt;=31,INDEX($DG:$DG,$GK295+31),"")</f>
      </c>
      <c r="GB295">
        <f>IF($GL295&gt;=32,INDEX($DG:$DG,$GK295+32),"")</f>
      </c>
      <c r="GC295">
        <f>IF($GL295&gt;=33,INDEX($DG:$DG,$GK295+33),"")</f>
      </c>
      <c r="GD295">
        <f>IF($GL295&gt;=34,INDEX($DG:$DG,$GK295+34),"")</f>
      </c>
      <c r="GE295">
        <f>IF($GL295&gt;=35,INDEX($DG:$DG,$GK295+35),"")</f>
      </c>
      <c r="GF295">
        <f>IF($GL295&gt;=36,INDEX($DG:$DG,$GK295+36),"")</f>
      </c>
      <c r="GG295">
        <f>IF($GL295&gt;=37,INDEX($DG:$DG,$GK295+37),"")</f>
      </c>
      <c r="GH295">
        <f>IF($GL295&gt;=38,INDEX($DG:$DG,$GK295+38),"")</f>
      </c>
      <c r="GI295">
        <f>IF($GL295&gt;=39,INDEX($DG:$DG,$GK295+39),"")</f>
      </c>
      <c r="GJ295">
        <f>IF($GL295&gt;=40,INDEX($DG:$DG,$GK295+40),"")</f>
      </c>
      <c r="GK295">
        <f>IFERROR(MATCH($DE295,$DF$2:$DF$166,0)+1,0)</f>
      </c>
      <c r="GL295">
        <f>IFERROR(INDEX($DH$2:$DH$166,MATCH($DE295,$DF$2:$DF$166,0)),0)</f>
      </c>
      <c r="GM295">
        <f>IFERROR(MATCH($H295,$DI$295:$EV$295,0),0)</f>
      </c>
      <c r="GN295">
        <f>IF($GM295&gt;0,INDEX($EW$295:$GJ$295,$GM295),"")</f>
      </c>
      <c r="GO295" t="s">
        <v>898</v>
      </c>
      <c r="GQ295">
        <f>IF($IZ295&gt;=1,INDEX($GO:$GO,$IY295+1),"")</f>
      </c>
      <c r="GR295">
        <f>IF($IZ295&gt;=2,INDEX($GO:$GO,$IY295+2),"")</f>
      </c>
      <c r="GS295">
        <f>IF($IZ295&gt;=3,INDEX($GO:$GO,$IY295+3),"")</f>
      </c>
      <c r="GT295">
        <f>IF($IZ295&gt;=4,INDEX($GO:$GO,$IY295+4),"")</f>
      </c>
      <c r="GU295">
        <f>IF($IZ295&gt;=5,INDEX($GO:$GO,$IY295+5),"")</f>
      </c>
      <c r="GV295">
        <f>IF($IZ295&gt;=6,INDEX($GO:$GO,$IY295+6),"")</f>
      </c>
      <c r="GW295">
        <f>IF($IZ295&gt;=7,INDEX($GO:$GO,$IY295+7),"")</f>
      </c>
      <c r="GX295">
        <f>IF($IZ295&gt;=8,INDEX($GO:$GO,$IY295+8),"")</f>
      </c>
      <c r="GY295">
        <f>IF($IZ295&gt;=9,INDEX($GO:$GO,$IY295+9),"")</f>
      </c>
      <c r="GZ295">
        <f>IF($IZ295&gt;=10,INDEX($GO:$GO,$IY295+10),"")</f>
      </c>
      <c r="HA295">
        <f>IF($IZ295&gt;=11,INDEX($GO:$GO,$IY295+11),"")</f>
      </c>
      <c r="HB295">
        <f>IF($IZ295&gt;=12,INDEX($GO:$GO,$IY295+12),"")</f>
      </c>
      <c r="HC295">
        <f>IF($IZ295&gt;=13,INDEX($GO:$GO,$IY295+13),"")</f>
      </c>
      <c r="HD295">
        <f>IF($IZ295&gt;=14,INDEX($GO:$GO,$IY295+14),"")</f>
      </c>
      <c r="HE295">
        <f>IF($IZ295&gt;=15,INDEX($GO:$GO,$IY295+15),"")</f>
      </c>
      <c r="HF295">
        <f>IF($IZ295&gt;=16,INDEX($GO:$GO,$IY295+16),"")</f>
      </c>
      <c r="HG295">
        <f>IF($IZ295&gt;=17,INDEX($GO:$GO,$IY295+17),"")</f>
      </c>
      <c r="HH295">
        <f>IF($IZ295&gt;=18,INDEX($GO:$GO,$IY295+18),"")</f>
      </c>
      <c r="HI295">
        <f>IF($IZ295&gt;=19,INDEX($GO:$GO,$IY295+19),"")</f>
      </c>
      <c r="HJ295">
        <f>IF($IZ295&gt;=20,INDEX($GO:$GO,$IY295+20),"")</f>
      </c>
      <c r="HK295">
        <f>IF($IZ295&gt;=21,INDEX($GO:$GO,$IY295+21),"")</f>
      </c>
      <c r="HL295">
        <f>IF($IZ295&gt;=22,INDEX($GO:$GO,$IY295+22),"")</f>
      </c>
      <c r="HM295">
        <f>IF($IZ295&gt;=23,INDEX($GO:$GO,$IY295+23),"")</f>
      </c>
      <c r="HN295">
        <f>IF($IZ295&gt;=24,INDEX($GO:$GO,$IY295+24),"")</f>
      </c>
      <c r="HO295">
        <f>IF($IZ295&gt;=25,INDEX($GO:$GO,$IY295+25),"")</f>
      </c>
      <c r="HP295">
        <f>IF($IZ295&gt;=26,INDEX($GO:$GO,$IY295+26),"")</f>
      </c>
      <c r="HQ295">
        <f>IF($IZ295&gt;=27,INDEX($GO:$GO,$IY295+27),"")</f>
      </c>
      <c r="HR295">
        <f>IF($IZ295&gt;=28,INDEX($GO:$GO,$IY295+28),"")</f>
      </c>
      <c r="HS295">
        <f>IF($IZ295&gt;=29,INDEX($GO:$GO,$IY295+29),"")</f>
      </c>
      <c r="HT295">
        <f>IF($IZ295&gt;=30,INDEX($GO:$GO,$IY295+30),"")</f>
      </c>
      <c r="HU295">
        <f>IF($IZ295&gt;=31,INDEX($GO:$GO,$IY295+31),"")</f>
      </c>
      <c r="HV295">
        <f>IF($IZ295&gt;=32,INDEX($GO:$GO,$IY295+32),"")</f>
      </c>
      <c r="HW295">
        <f>IF($IZ295&gt;=33,INDEX($GO:$GO,$IY295+33),"")</f>
      </c>
      <c r="HX295">
        <f>IF($IZ295&gt;=34,INDEX($GO:$GO,$IY295+34),"")</f>
      </c>
      <c r="HY295">
        <f>IF($IZ295&gt;=35,INDEX($GO:$GO,$IY295+35),"")</f>
      </c>
      <c r="HZ295">
        <f>IF($IZ295&gt;=36,INDEX($GO:$GO,$IY295+36),"")</f>
      </c>
      <c r="IA295">
        <f>IF($IZ295&gt;=37,INDEX($GO:$GO,$IY295+37),"")</f>
      </c>
      <c r="IB295">
        <f>IF($IZ295&gt;=38,INDEX($GO:$GO,$IY295+38),"")</f>
      </c>
      <c r="IC295">
        <f>IF($IZ295&gt;=39,INDEX($GO:$GO,$IY295+39),"")</f>
      </c>
      <c r="ID295">
        <f>IF($IZ295&gt;=40,INDEX($GO:$GO,$IY295+40),"")</f>
      </c>
      <c r="IE295">
        <f>IF($IZ295&gt;=41,INDEX($GO:$GO,$IY295+41),"")</f>
      </c>
      <c r="IF295">
        <f>IF($IZ295&gt;=42,INDEX($GO:$GO,$IY295+42),"")</f>
      </c>
      <c r="IG295">
        <f>IF($IZ295&gt;=43,INDEX($GO:$GO,$IY295+43),"")</f>
      </c>
      <c r="IH295">
        <f>IF($IZ295&gt;=44,INDEX($GO:$GO,$IY295+44),"")</f>
      </c>
      <c r="II295">
        <f>IF($IZ295&gt;=45,INDEX($GO:$GO,$IY295+45),"")</f>
      </c>
      <c r="IJ295">
        <f>IF($IZ295&gt;=46,INDEX($GO:$GO,$IY295+46),"")</f>
      </c>
      <c r="IK295">
        <f>IF($IZ295&gt;=47,INDEX($GO:$GO,$IY295+47),"")</f>
      </c>
      <c r="IL295">
        <f>IF($IZ295&gt;=48,INDEX($GO:$GO,$IY295+48),"")</f>
      </c>
      <c r="IM295">
        <f>IF($IZ295&gt;=49,INDEX($GO:$GO,$IY295+49),"")</f>
      </c>
      <c r="IN295">
        <f>IF($IZ295&gt;=50,INDEX($GO:$GO,$IY295+50),"")</f>
      </c>
      <c r="IO295">
        <f>IF($IZ295&gt;=51,INDEX($GO:$GO,$IY295+51),"")</f>
      </c>
      <c r="IP295">
        <f>IF($IZ295&gt;=52,INDEX($GO:$GO,$IY295+52),"")</f>
      </c>
      <c r="IQ295">
        <f>IF($IZ295&gt;=53,INDEX($GO:$GO,$IY295+53),"")</f>
      </c>
      <c r="IR295">
        <f>IF($IZ295&gt;=54,INDEX($GO:$GO,$IY295+54),"")</f>
      </c>
      <c r="IS295">
        <f>IF($IZ295&gt;=55,INDEX($GO:$GO,$IY295+55),"")</f>
      </c>
      <c r="IT295">
        <f>IF($IZ295&gt;=56,INDEX($GO:$GO,$IY295+56),"")</f>
      </c>
      <c r="IU295">
        <f>IF($IZ295&gt;=57,INDEX($GO:$GO,$IY295+57),"")</f>
      </c>
      <c r="IV295">
        <f>IF($IZ295&gt;=58,INDEX($GO:$GO,$IY295+58),"")</f>
      </c>
      <c r="IW295">
        <f>IF($IZ295&gt;=59,INDEX($GO:$GO,$IY295+59),"")</f>
      </c>
      <c r="IX295">
        <f>IF($IZ295&gt;=60,INDEX($GO:$GO,$IY295+60),"")</f>
      </c>
      <c r="IY295">
        <f>IFERROR(MATCH($GN295,$GO$2:$GO$827,0)+1,0)</f>
      </c>
      <c r="IZ295">
        <f>IFERROR(INDEX($GP$2:$GP$827,MATCH($GN295,$GO$2:$GO$827,0)),0)</f>
      </c>
      <c r="JA295" t="s">
        <v>23</v>
      </c>
      <c r="JB295" t="s">
        <v>23</v>
      </c>
    </row>
    <row r="296" spans="1:262" x14ac:dyDescent="0.25">
      <c r="F296" s="1"/>
      <c r="G296" s="1"/>
      <c r="H296" s="1"/>
      <c r="I296" s="1"/>
      <c r="J296" s="1">
        <f>IFERROR(IF(FIND(" - ",$F296)&gt;0,MID($F296,FIND(" - ",$F296)+3,LEN($F296)),""),"")</f>
      </c>
      <c r="L296" s="1"/>
      <c r="N296" t="s">
        <v>23</v>
      </c>
      <c r="P296">
        <f>IF(OR($N296="",$O296=""),"",IFERROR($N296/$O296,0))</f>
      </c>
      <c r="Q296">
        <f>IF($N296="","",
IF($G296="","",
IF(ISNUMBER(SEARCH("exempt",LOWER($G296))),0,
$N296*(VALUE(SUBSTITUTE($G296,"%",""))/100))))</f>
      </c>
      <c r="W296">
        <f>IF($N296="","",
SUM($N296,$Q296,$U296,$R296,$T296)-
IF($V296="",0,VALUE($V296)))</f>
      </c>
      <c r="AE296" t="s">
        <v>1138</v>
      </c>
      <c r="AJ296" t="s">
        <v>1139</v>
      </c>
      <c r="AM296">
        <f>IFERROR(LEFT($F296,FIND(" - ",$F296)-1),$F296)</f>
      </c>
      <c r="AP296">
        <f>IF($CE296&gt;=1,INDEX($AN:$AN,$CD296+1),"")</f>
      </c>
      <c r="AQ296">
        <f>IF($CE296&gt;=2,INDEX($AN:$AN,$CD296+2),"")</f>
      </c>
      <c r="AR296">
        <f>IF($CE296&gt;=3,INDEX($AN:$AN,$CD296+3),"")</f>
      </c>
      <c r="AS296">
        <f>IF($CE296&gt;=4,INDEX($AN:$AN,$CD296+4),"")</f>
      </c>
      <c r="AT296">
        <f>IF($CE296&gt;=5,INDEX($AN:$AN,$CD296+5),"")</f>
      </c>
      <c r="AU296">
        <f>IF($CE296&gt;=6,INDEX($AN:$AN,$CD296+6),"")</f>
      </c>
      <c r="AV296">
        <f>IF($CE296&gt;=7,INDEX($AN:$AN,$CD296+7),"")</f>
      </c>
      <c r="AW296">
        <f>IF($CE296&gt;=8,INDEX($AN:$AN,$CD296+8),"")</f>
      </c>
      <c r="AX296">
        <f>IF($CE296&gt;=9,INDEX($AN:$AN,$CD296+9),"")</f>
      </c>
      <c r="AY296">
        <f>IF($CE296&gt;=10,INDEX($AN:$AN,$CD296+10),"")</f>
      </c>
      <c r="AZ296">
        <f>IF($CE296&gt;=11,INDEX($AN:$AN,$CD296+11),"")</f>
      </c>
      <c r="BA296">
        <f>IF($CE296&gt;=12,INDEX($AN:$AN,$CD296+12),"")</f>
      </c>
      <c r="BB296">
        <f>IF($CE296&gt;=13,INDEX($AN:$AN,$CD296+13),"")</f>
      </c>
      <c r="BC296">
        <f>IF($CE296&gt;=14,INDEX($AN:$AN,$CD296+14),"")</f>
      </c>
      <c r="BD296">
        <f>IF($CE296&gt;=15,INDEX($AN:$AN,$CD296+15),"")</f>
      </c>
      <c r="BE296">
        <f>IF($CE296&gt;=16,INDEX($AN:$AN,$CD296+16),"")</f>
      </c>
      <c r="BF296">
        <f>IF($CE296&gt;=17,INDEX($AN:$AN,$CD296+17),"")</f>
      </c>
      <c r="BG296">
        <f>IF($CE296&gt;=18,INDEX($AN:$AN,$CD296+18),"")</f>
      </c>
      <c r="BH296">
        <f>IF($CE296&gt;=19,INDEX($AN:$AN,$CD296+19),"")</f>
      </c>
      <c r="BI296">
        <f>IF($CE296&gt;=20,INDEX($AN:$AN,$CD296+20),"")</f>
      </c>
      <c r="BJ296">
        <f>IF($CE296&gt;=21,INDEX($AN:$AN,$CD296+21),"")</f>
      </c>
      <c r="BK296">
        <f>IF($CE296&gt;=22,INDEX($AN:$AN,$CD296+22),"")</f>
      </c>
      <c r="BL296">
        <f>IF($CE296&gt;=23,INDEX($AN:$AN,$CD296+23),"")</f>
      </c>
      <c r="BM296">
        <f>IF($CE296&gt;=24,INDEX($AN:$AN,$CD296+24),"")</f>
      </c>
      <c r="BN296">
        <f>IF($CE296&gt;=25,INDEX($AN:$AN,$CD296+25),"")</f>
      </c>
      <c r="BO296">
        <f>IF($CE296&gt;=26,INDEX($AN:$AN,$CD296+26),"")</f>
      </c>
      <c r="BP296">
        <f>IF($CE296&gt;=27,INDEX($AN:$AN,$CD296+27),"")</f>
      </c>
      <c r="BQ296">
        <f>IF($CE296&gt;=28,INDEX($AN:$AN,$CD296+28),"")</f>
      </c>
      <c r="BR296">
        <f>IF($CE296&gt;=29,INDEX($AN:$AN,$CD296+29),"")</f>
      </c>
      <c r="BS296">
        <f>IF($CE296&gt;=30,INDEX($AN:$AN,$CD296+30),"")</f>
      </c>
      <c r="BT296">
        <f>IF($CE296&gt;=31,INDEX($AN:$AN,$CD296+31),"")</f>
      </c>
      <c r="BU296">
        <f>IF($CE296&gt;=32,INDEX($AN:$AN,$CD296+32),"")</f>
      </c>
      <c r="BV296">
        <f>IF($CE296&gt;=33,INDEX($AN:$AN,$CD296+33),"")</f>
      </c>
      <c r="BW296">
        <f>IF($CE296&gt;=34,INDEX($AN:$AN,$CD296+34),"")</f>
      </c>
      <c r="BX296">
        <f>IF($CE296&gt;=35,INDEX($AN:$AN,$CD296+35),"")</f>
      </c>
      <c r="BY296">
        <f>IF($CE296&gt;=36,INDEX($AN:$AN,$CD296+36),"")</f>
      </c>
      <c r="BZ296">
        <f>IF($CE296&gt;=37,INDEX($AN:$AN,$CD296+37),"")</f>
      </c>
      <c r="CA296">
        <f>IF($CE296&gt;=38,INDEX($AN:$AN,$CD296+38),"")</f>
      </c>
      <c r="CB296">
        <f>IF($CE296&gt;=39,INDEX($AN:$AN,$CD296+39),"")</f>
      </c>
      <c r="CC296">
        <f>IF($CE296&gt;=40,INDEX($AN:$AN,$CD296+40),"")</f>
      </c>
      <c r="CD296">
        <f>IFERROR(MATCH($AM296,$AN$2:$AN$133,0)+1,0)</f>
      </c>
      <c r="CE296">
        <f>IFERROR(INDEX($AO$2:$AO$133,MATCH($AM296,$AN$2:$AN$133,0)),0)</f>
      </c>
      <c r="CF296">
        <f>IFERROR(LEFT($K296,FIND(" - ",$K296)-1),$K296)</f>
      </c>
      <c r="CG296" t="s">
        <v>198</v>
      </c>
      <c r="CI296">
        <f>IF($DD296&gt;=1,INDEX($CG:$CG,$DC296+1),"")</f>
      </c>
      <c r="CJ296">
        <f>IF($DD296&gt;=2,INDEX($CG:$CG,$DC296+2),"")</f>
      </c>
      <c r="CK296">
        <f>IF($DD296&gt;=3,INDEX($CG:$CG,$DC296+3),"")</f>
      </c>
      <c r="CL296">
        <f>IF($DD296&gt;=4,INDEX($CG:$CG,$DC296+4),"")</f>
      </c>
      <c r="CM296">
        <f>IF($DD296&gt;=5,INDEX($CG:$CG,$DC296+5),"")</f>
      </c>
      <c r="CN296">
        <f>IF($DD296&gt;=6,INDEX($CG:$CG,$DC296+6),"")</f>
      </c>
      <c r="CO296">
        <f>IF($DD296&gt;=7,INDEX($CG:$CG,$DC296+7),"")</f>
      </c>
      <c r="CP296">
        <f>IF($DD296&gt;=8,INDEX($CG:$CG,$DC296+8),"")</f>
      </c>
      <c r="CQ296">
        <f>IF($DD296&gt;=9,INDEX($CG:$CG,$DC296+9),"")</f>
      </c>
      <c r="CR296">
        <f>IF($DD296&gt;=10,INDEX($CG:$CG,$DC296+10),"")</f>
      </c>
      <c r="CS296">
        <f>IF($DD296&gt;=11,INDEX($CG:$CG,$DC296+11),"")</f>
      </c>
      <c r="CT296">
        <f>IF($DD296&gt;=12,INDEX($CG:$CG,$DC296+12),"")</f>
      </c>
      <c r="CU296">
        <f>IF($DD296&gt;=13,INDEX($CG:$CG,$DC296+13),"")</f>
      </c>
      <c r="CV296">
        <f>IF($DD296&gt;=14,INDEX($CG:$CG,$DC296+14),"")</f>
      </c>
      <c r="CW296">
        <f>IF($DD296&gt;=15,INDEX($CG:$CG,$DC296+15),"")</f>
      </c>
      <c r="CX296">
        <f>IF($DD296&gt;=16,INDEX($CG:$CG,$DC296+16),"")</f>
      </c>
      <c r="CY296">
        <f>IF($DD296&gt;=17,INDEX($CG:$CG,$DC296+17),"")</f>
      </c>
      <c r="CZ296">
        <f>IF($DD296&gt;=18,INDEX($CG:$CG,$DC296+18),"")</f>
      </c>
      <c r="DA296">
        <f>IF($DD296&gt;=19,INDEX($CG:$CG,$DC296+19),"")</f>
      </c>
      <c r="DB296">
        <f>IF($DD296&gt;=20,INDEX($CG:$CG,$DC296+20),"")</f>
      </c>
      <c r="DC296">
        <f>IFERROR(MATCH($CF296,$CG$2:$CG$1558,0)+1,0)</f>
      </c>
      <c r="DD296">
        <f>IFERROR(INDEX($CH$2:$CH$1558,MATCH($CF296,$CG$2:$CG$1558,0)),0)</f>
      </c>
      <c r="DE296">
        <f>IFERROR(INDEX($AL:$AL,MATCH($G296,$AK:$AK,0))&amp;"","")</f>
      </c>
      <c r="DI296">
        <f>IF($GL296&gt;=1,INDEX($DF:$DF,$GK296+1),"")</f>
      </c>
      <c r="DJ296">
        <f>IF($GL296&gt;=2,INDEX($DF:$DF,$GK296+2),"")</f>
      </c>
      <c r="DK296">
        <f>IF($GL296&gt;=3,INDEX($DF:$DF,$GK296+3),"")</f>
      </c>
      <c r="DL296">
        <f>IF($GL296&gt;=4,INDEX($DF:$DF,$GK296+4),"")</f>
      </c>
      <c r="DM296">
        <f>IF($GL296&gt;=5,INDEX($DF:$DF,$GK296+5),"")</f>
      </c>
      <c r="DN296">
        <f>IF($GL296&gt;=6,INDEX($DF:$DF,$GK296+6),"")</f>
      </c>
      <c r="DO296">
        <f>IF($GL296&gt;=7,INDEX($DF:$DF,$GK296+7),"")</f>
      </c>
      <c r="DP296">
        <f>IF($GL296&gt;=8,INDEX($DF:$DF,$GK296+8),"")</f>
      </c>
      <c r="DQ296">
        <f>IF($GL296&gt;=9,INDEX($DF:$DF,$GK296+9),"")</f>
      </c>
      <c r="DR296">
        <f>IF($GL296&gt;=10,INDEX($DF:$DF,$GK296+10),"")</f>
      </c>
      <c r="DS296">
        <f>IF($GL296&gt;=11,INDEX($DF:$DF,$GK296+11),"")</f>
      </c>
      <c r="DT296">
        <f>IF($GL296&gt;=12,INDEX($DF:$DF,$GK296+12),"")</f>
      </c>
      <c r="DU296">
        <f>IF($GL296&gt;=13,INDEX($DF:$DF,$GK296+13),"")</f>
      </c>
      <c r="DV296">
        <f>IF($GL296&gt;=14,INDEX($DF:$DF,$GK296+14),"")</f>
      </c>
      <c r="DW296">
        <f>IF($GL296&gt;=15,INDEX($DF:$DF,$GK296+15),"")</f>
      </c>
      <c r="DX296">
        <f>IF($GL296&gt;=16,INDEX($DF:$DF,$GK296+16),"")</f>
      </c>
      <c r="DY296">
        <f>IF($GL296&gt;=17,INDEX($DF:$DF,$GK296+17),"")</f>
      </c>
      <c r="DZ296">
        <f>IF($GL296&gt;=18,INDEX($DF:$DF,$GK296+18),"")</f>
      </c>
      <c r="EA296">
        <f>IF($GL296&gt;=19,INDEX($DF:$DF,$GK296+19),"")</f>
      </c>
      <c r="EB296">
        <f>IF($GL296&gt;=20,INDEX($DF:$DF,$GK296+20),"")</f>
      </c>
      <c r="EC296">
        <f>IF($GL296&gt;=21,INDEX($DF:$DF,$GK296+21),"")</f>
      </c>
      <c r="ED296">
        <f>IF($GL296&gt;=22,INDEX($DF:$DF,$GK296+22),"")</f>
      </c>
      <c r="EE296">
        <f>IF($GL296&gt;=23,INDEX($DF:$DF,$GK296+23),"")</f>
      </c>
      <c r="EF296">
        <f>IF($GL296&gt;=24,INDEX($DF:$DF,$GK296+24),"")</f>
      </c>
      <c r="EG296">
        <f>IF($GL296&gt;=25,INDEX($DF:$DF,$GK296+25),"")</f>
      </c>
      <c r="EH296">
        <f>IF($GL296&gt;=26,INDEX($DF:$DF,$GK296+26),"")</f>
      </c>
      <c r="EI296">
        <f>IF($GL296&gt;=27,INDEX($DF:$DF,$GK296+27),"")</f>
      </c>
      <c r="EJ296">
        <f>IF($GL296&gt;=28,INDEX($DF:$DF,$GK296+28),"")</f>
      </c>
      <c r="EK296">
        <f>IF($GL296&gt;=29,INDEX($DF:$DF,$GK296+29),"")</f>
      </c>
      <c r="EL296">
        <f>IF($GL296&gt;=30,INDEX($DF:$DF,$GK296+30),"")</f>
      </c>
      <c r="EM296">
        <f>IF($GL296&gt;=31,INDEX($DF:$DF,$GK296+31),"")</f>
      </c>
      <c r="EN296">
        <f>IF($GL296&gt;=32,INDEX($DF:$DF,$GK296+32),"")</f>
      </c>
      <c r="EO296">
        <f>IF($GL296&gt;=33,INDEX($DF:$DF,$GK296+33),"")</f>
      </c>
      <c r="EP296">
        <f>IF($GL296&gt;=34,INDEX($DF:$DF,$GK296+34),"")</f>
      </c>
      <c r="EQ296">
        <f>IF($GL296&gt;=35,INDEX($DF:$DF,$GK296+35),"")</f>
      </c>
      <c r="ER296">
        <f>IF($GL296&gt;=36,INDEX($DF:$DF,$GK296+36),"")</f>
      </c>
      <c r="ES296">
        <f>IF($GL296&gt;=37,INDEX($DF:$DF,$GK296+37),"")</f>
      </c>
      <c r="ET296">
        <f>IF($GL296&gt;=38,INDEX($DF:$DF,$GK296+38),"")</f>
      </c>
      <c r="EU296">
        <f>IF($GL296&gt;=39,INDEX($DF:$DF,$GK296+39),"")</f>
      </c>
      <c r="EV296">
        <f>IF($GL296&gt;=40,INDEX($DF:$DF,$GK296+40),"")</f>
      </c>
      <c r="EW296">
        <f>IF($GL296&gt;=1,INDEX($DG:$DG,$GK296+1),"")</f>
      </c>
      <c r="EX296">
        <f>IF($GL296&gt;=2,INDEX($DG:$DG,$GK296+2),"")</f>
      </c>
      <c r="EY296">
        <f>IF($GL296&gt;=3,INDEX($DG:$DG,$GK296+3),"")</f>
      </c>
      <c r="EZ296">
        <f>IF($GL296&gt;=4,INDEX($DG:$DG,$GK296+4),"")</f>
      </c>
      <c r="FA296">
        <f>IF($GL296&gt;=5,INDEX($DG:$DG,$GK296+5),"")</f>
      </c>
      <c r="FB296">
        <f>IF($GL296&gt;=6,INDEX($DG:$DG,$GK296+6),"")</f>
      </c>
      <c r="FC296">
        <f>IF($GL296&gt;=7,INDEX($DG:$DG,$GK296+7),"")</f>
      </c>
      <c r="FD296">
        <f>IF($GL296&gt;=8,INDEX($DG:$DG,$GK296+8),"")</f>
      </c>
      <c r="FE296">
        <f>IF($GL296&gt;=9,INDEX($DG:$DG,$GK296+9),"")</f>
      </c>
      <c r="FF296">
        <f>IF($GL296&gt;=10,INDEX($DG:$DG,$GK296+10),"")</f>
      </c>
      <c r="FG296">
        <f>IF($GL296&gt;=11,INDEX($DG:$DG,$GK296+11),"")</f>
      </c>
      <c r="FH296">
        <f>IF($GL296&gt;=12,INDEX($DG:$DG,$GK296+12),"")</f>
      </c>
      <c r="FI296">
        <f>IF($GL296&gt;=13,INDEX($DG:$DG,$GK296+13),"")</f>
      </c>
      <c r="FJ296">
        <f>IF($GL296&gt;=14,INDEX($DG:$DG,$GK296+14),"")</f>
      </c>
      <c r="FK296">
        <f>IF($GL296&gt;=15,INDEX($DG:$DG,$GK296+15),"")</f>
      </c>
      <c r="FL296">
        <f>IF($GL296&gt;=16,INDEX($DG:$DG,$GK296+16),"")</f>
      </c>
      <c r="FM296">
        <f>IF($GL296&gt;=17,INDEX($DG:$DG,$GK296+17),"")</f>
      </c>
      <c r="FN296">
        <f>IF($GL296&gt;=18,INDEX($DG:$DG,$GK296+18),"")</f>
      </c>
      <c r="FO296">
        <f>IF($GL296&gt;=19,INDEX($DG:$DG,$GK296+19),"")</f>
      </c>
      <c r="FP296">
        <f>IF($GL296&gt;=20,INDEX($DG:$DG,$GK296+20),"")</f>
      </c>
      <c r="FQ296">
        <f>IF($GL296&gt;=21,INDEX($DG:$DG,$GK296+21),"")</f>
      </c>
      <c r="FR296">
        <f>IF($GL296&gt;=22,INDEX($DG:$DG,$GK296+22),"")</f>
      </c>
      <c r="FS296">
        <f>IF($GL296&gt;=23,INDEX($DG:$DG,$GK296+23),"")</f>
      </c>
      <c r="FT296">
        <f>IF($GL296&gt;=24,INDEX($DG:$DG,$GK296+24),"")</f>
      </c>
      <c r="FU296">
        <f>IF($GL296&gt;=25,INDEX($DG:$DG,$GK296+25),"")</f>
      </c>
      <c r="FV296">
        <f>IF($GL296&gt;=26,INDEX($DG:$DG,$GK296+26),"")</f>
      </c>
      <c r="FW296">
        <f>IF($GL296&gt;=27,INDEX($DG:$DG,$GK296+27),"")</f>
      </c>
      <c r="FX296">
        <f>IF($GL296&gt;=28,INDEX($DG:$DG,$GK296+28),"")</f>
      </c>
      <c r="FY296">
        <f>IF($GL296&gt;=29,INDEX($DG:$DG,$GK296+29),"")</f>
      </c>
      <c r="FZ296">
        <f>IF($GL296&gt;=30,INDEX($DG:$DG,$GK296+30),"")</f>
      </c>
      <c r="GA296">
        <f>IF($GL296&gt;=31,INDEX($DG:$DG,$GK296+31),"")</f>
      </c>
      <c r="GB296">
        <f>IF($GL296&gt;=32,INDEX($DG:$DG,$GK296+32),"")</f>
      </c>
      <c r="GC296">
        <f>IF($GL296&gt;=33,INDEX($DG:$DG,$GK296+33),"")</f>
      </c>
      <c r="GD296">
        <f>IF($GL296&gt;=34,INDEX($DG:$DG,$GK296+34),"")</f>
      </c>
      <c r="GE296">
        <f>IF($GL296&gt;=35,INDEX($DG:$DG,$GK296+35),"")</f>
      </c>
      <c r="GF296">
        <f>IF($GL296&gt;=36,INDEX($DG:$DG,$GK296+36),"")</f>
      </c>
      <c r="GG296">
        <f>IF($GL296&gt;=37,INDEX($DG:$DG,$GK296+37),"")</f>
      </c>
      <c r="GH296">
        <f>IF($GL296&gt;=38,INDEX($DG:$DG,$GK296+38),"")</f>
      </c>
      <c r="GI296">
        <f>IF($GL296&gt;=39,INDEX($DG:$DG,$GK296+39),"")</f>
      </c>
      <c r="GJ296">
        <f>IF($GL296&gt;=40,INDEX($DG:$DG,$GK296+40),"")</f>
      </c>
      <c r="GK296">
        <f>IFERROR(MATCH($DE296,$DF$2:$DF$166,0)+1,0)</f>
      </c>
      <c r="GL296">
        <f>IFERROR(INDEX($DH$2:$DH$166,MATCH($DE296,$DF$2:$DF$166,0)),0)</f>
      </c>
      <c r="GM296">
        <f>IFERROR(MATCH($H296,$DI$296:$EV$296,0),0)</f>
      </c>
      <c r="GN296">
        <f>IF($GM296&gt;0,INDEX($EW$296:$GJ$296,$GM296),"")</f>
      </c>
      <c r="GO296" t="s">
        <v>900</v>
      </c>
      <c r="GQ296">
        <f>IF($IZ296&gt;=1,INDEX($GO:$GO,$IY296+1),"")</f>
      </c>
      <c r="GR296">
        <f>IF($IZ296&gt;=2,INDEX($GO:$GO,$IY296+2),"")</f>
      </c>
      <c r="GS296">
        <f>IF($IZ296&gt;=3,INDEX($GO:$GO,$IY296+3),"")</f>
      </c>
      <c r="GT296">
        <f>IF($IZ296&gt;=4,INDEX($GO:$GO,$IY296+4),"")</f>
      </c>
      <c r="GU296">
        <f>IF($IZ296&gt;=5,INDEX($GO:$GO,$IY296+5),"")</f>
      </c>
      <c r="GV296">
        <f>IF($IZ296&gt;=6,INDEX($GO:$GO,$IY296+6),"")</f>
      </c>
      <c r="GW296">
        <f>IF($IZ296&gt;=7,INDEX($GO:$GO,$IY296+7),"")</f>
      </c>
      <c r="GX296">
        <f>IF($IZ296&gt;=8,INDEX($GO:$GO,$IY296+8),"")</f>
      </c>
      <c r="GY296">
        <f>IF($IZ296&gt;=9,INDEX($GO:$GO,$IY296+9),"")</f>
      </c>
      <c r="GZ296">
        <f>IF($IZ296&gt;=10,INDEX($GO:$GO,$IY296+10),"")</f>
      </c>
      <c r="HA296">
        <f>IF($IZ296&gt;=11,INDEX($GO:$GO,$IY296+11),"")</f>
      </c>
      <c r="HB296">
        <f>IF($IZ296&gt;=12,INDEX($GO:$GO,$IY296+12),"")</f>
      </c>
      <c r="HC296">
        <f>IF($IZ296&gt;=13,INDEX($GO:$GO,$IY296+13),"")</f>
      </c>
      <c r="HD296">
        <f>IF($IZ296&gt;=14,INDEX($GO:$GO,$IY296+14),"")</f>
      </c>
      <c r="HE296">
        <f>IF($IZ296&gt;=15,INDEX($GO:$GO,$IY296+15),"")</f>
      </c>
      <c r="HF296">
        <f>IF($IZ296&gt;=16,INDEX($GO:$GO,$IY296+16),"")</f>
      </c>
      <c r="HG296">
        <f>IF($IZ296&gt;=17,INDEX($GO:$GO,$IY296+17),"")</f>
      </c>
      <c r="HH296">
        <f>IF($IZ296&gt;=18,INDEX($GO:$GO,$IY296+18),"")</f>
      </c>
      <c r="HI296">
        <f>IF($IZ296&gt;=19,INDEX($GO:$GO,$IY296+19),"")</f>
      </c>
      <c r="HJ296">
        <f>IF($IZ296&gt;=20,INDEX($GO:$GO,$IY296+20),"")</f>
      </c>
      <c r="HK296">
        <f>IF($IZ296&gt;=21,INDEX($GO:$GO,$IY296+21),"")</f>
      </c>
      <c r="HL296">
        <f>IF($IZ296&gt;=22,INDEX($GO:$GO,$IY296+22),"")</f>
      </c>
      <c r="HM296">
        <f>IF($IZ296&gt;=23,INDEX($GO:$GO,$IY296+23),"")</f>
      </c>
      <c r="HN296">
        <f>IF($IZ296&gt;=24,INDEX($GO:$GO,$IY296+24),"")</f>
      </c>
      <c r="HO296">
        <f>IF($IZ296&gt;=25,INDEX($GO:$GO,$IY296+25),"")</f>
      </c>
      <c r="HP296">
        <f>IF($IZ296&gt;=26,INDEX($GO:$GO,$IY296+26),"")</f>
      </c>
      <c r="HQ296">
        <f>IF($IZ296&gt;=27,INDEX($GO:$GO,$IY296+27),"")</f>
      </c>
      <c r="HR296">
        <f>IF($IZ296&gt;=28,INDEX($GO:$GO,$IY296+28),"")</f>
      </c>
      <c r="HS296">
        <f>IF($IZ296&gt;=29,INDEX($GO:$GO,$IY296+29),"")</f>
      </c>
      <c r="HT296">
        <f>IF($IZ296&gt;=30,INDEX($GO:$GO,$IY296+30),"")</f>
      </c>
      <c r="HU296">
        <f>IF($IZ296&gt;=31,INDEX($GO:$GO,$IY296+31),"")</f>
      </c>
      <c r="HV296">
        <f>IF($IZ296&gt;=32,INDEX($GO:$GO,$IY296+32),"")</f>
      </c>
      <c r="HW296">
        <f>IF($IZ296&gt;=33,INDEX($GO:$GO,$IY296+33),"")</f>
      </c>
      <c r="HX296">
        <f>IF($IZ296&gt;=34,INDEX($GO:$GO,$IY296+34),"")</f>
      </c>
      <c r="HY296">
        <f>IF($IZ296&gt;=35,INDEX($GO:$GO,$IY296+35),"")</f>
      </c>
      <c r="HZ296">
        <f>IF($IZ296&gt;=36,INDEX($GO:$GO,$IY296+36),"")</f>
      </c>
      <c r="IA296">
        <f>IF($IZ296&gt;=37,INDEX($GO:$GO,$IY296+37),"")</f>
      </c>
      <c r="IB296">
        <f>IF($IZ296&gt;=38,INDEX($GO:$GO,$IY296+38),"")</f>
      </c>
      <c r="IC296">
        <f>IF($IZ296&gt;=39,INDEX($GO:$GO,$IY296+39),"")</f>
      </c>
      <c r="ID296">
        <f>IF($IZ296&gt;=40,INDEX($GO:$GO,$IY296+40),"")</f>
      </c>
      <c r="IE296">
        <f>IF($IZ296&gt;=41,INDEX($GO:$GO,$IY296+41),"")</f>
      </c>
      <c r="IF296">
        <f>IF($IZ296&gt;=42,INDEX($GO:$GO,$IY296+42),"")</f>
      </c>
      <c r="IG296">
        <f>IF($IZ296&gt;=43,INDEX($GO:$GO,$IY296+43),"")</f>
      </c>
      <c r="IH296">
        <f>IF($IZ296&gt;=44,INDEX($GO:$GO,$IY296+44),"")</f>
      </c>
      <c r="II296">
        <f>IF($IZ296&gt;=45,INDEX($GO:$GO,$IY296+45),"")</f>
      </c>
      <c r="IJ296">
        <f>IF($IZ296&gt;=46,INDEX($GO:$GO,$IY296+46),"")</f>
      </c>
      <c r="IK296">
        <f>IF($IZ296&gt;=47,INDEX($GO:$GO,$IY296+47),"")</f>
      </c>
      <c r="IL296">
        <f>IF($IZ296&gt;=48,INDEX($GO:$GO,$IY296+48),"")</f>
      </c>
      <c r="IM296">
        <f>IF($IZ296&gt;=49,INDEX($GO:$GO,$IY296+49),"")</f>
      </c>
      <c r="IN296">
        <f>IF($IZ296&gt;=50,INDEX($GO:$GO,$IY296+50),"")</f>
      </c>
      <c r="IO296">
        <f>IF($IZ296&gt;=51,INDEX($GO:$GO,$IY296+51),"")</f>
      </c>
      <c r="IP296">
        <f>IF($IZ296&gt;=52,INDEX($GO:$GO,$IY296+52),"")</f>
      </c>
      <c r="IQ296">
        <f>IF($IZ296&gt;=53,INDEX($GO:$GO,$IY296+53),"")</f>
      </c>
      <c r="IR296">
        <f>IF($IZ296&gt;=54,INDEX($GO:$GO,$IY296+54),"")</f>
      </c>
      <c r="IS296">
        <f>IF($IZ296&gt;=55,INDEX($GO:$GO,$IY296+55),"")</f>
      </c>
      <c r="IT296">
        <f>IF($IZ296&gt;=56,INDEX($GO:$GO,$IY296+56),"")</f>
      </c>
      <c r="IU296">
        <f>IF($IZ296&gt;=57,INDEX($GO:$GO,$IY296+57),"")</f>
      </c>
      <c r="IV296">
        <f>IF($IZ296&gt;=58,INDEX($GO:$GO,$IY296+58),"")</f>
      </c>
      <c r="IW296">
        <f>IF($IZ296&gt;=59,INDEX($GO:$GO,$IY296+59),"")</f>
      </c>
      <c r="IX296">
        <f>IF($IZ296&gt;=60,INDEX($GO:$GO,$IY296+60),"")</f>
      </c>
      <c r="IY296">
        <f>IFERROR(MATCH($GN296,$GO$2:$GO$827,0)+1,0)</f>
      </c>
      <c r="IZ296">
        <f>IFERROR(INDEX($GP$2:$GP$827,MATCH($GN296,$GO$2:$GO$827,0)),0)</f>
      </c>
      <c r="JA296" t="s">
        <v>23</v>
      </c>
      <c r="JB296" t="s">
        <v>23</v>
      </c>
    </row>
    <row r="297" spans="1:262" x14ac:dyDescent="0.25">
      <c r="F297" s="1"/>
      <c r="G297" s="1"/>
      <c r="H297" s="1"/>
      <c r="I297" s="1"/>
      <c r="J297" s="1">
        <f>IFERROR(IF(FIND(" - ",$F297)&gt;0,MID($F297,FIND(" - ",$F297)+3,LEN($F297)),""),"")</f>
      </c>
      <c r="L297" s="1"/>
      <c r="N297" t="s">
        <v>23</v>
      </c>
      <c r="P297">
        <f>IF(OR($N297="",$O297=""),"",IFERROR($N297/$O297,0))</f>
      </c>
      <c r="Q297">
        <f>IF($N297="","",
IF($G297="","",
IF(ISNUMBER(SEARCH("exempt",LOWER($G297))),0,
$N297*(VALUE(SUBSTITUTE($G297,"%",""))/100))))</f>
      </c>
      <c r="W297">
        <f>IF($N297="","",
SUM($N297,$Q297,$U297,$R297,$T297)-
IF($V297="",0,VALUE($V297)))</f>
      </c>
      <c r="AE297" t="s">
        <v>1140</v>
      </c>
      <c r="AJ297" t="s">
        <v>1141</v>
      </c>
      <c r="AM297">
        <f>IFERROR(LEFT($F297,FIND(" - ",$F297)-1),$F297)</f>
      </c>
      <c r="AP297">
        <f>IF($CE297&gt;=1,INDEX($AN:$AN,$CD297+1),"")</f>
      </c>
      <c r="AQ297">
        <f>IF($CE297&gt;=2,INDEX($AN:$AN,$CD297+2),"")</f>
      </c>
      <c r="AR297">
        <f>IF($CE297&gt;=3,INDEX($AN:$AN,$CD297+3),"")</f>
      </c>
      <c r="AS297">
        <f>IF($CE297&gt;=4,INDEX($AN:$AN,$CD297+4),"")</f>
      </c>
      <c r="AT297">
        <f>IF($CE297&gt;=5,INDEX($AN:$AN,$CD297+5),"")</f>
      </c>
      <c r="AU297">
        <f>IF($CE297&gt;=6,INDEX($AN:$AN,$CD297+6),"")</f>
      </c>
      <c r="AV297">
        <f>IF($CE297&gt;=7,INDEX($AN:$AN,$CD297+7),"")</f>
      </c>
      <c r="AW297">
        <f>IF($CE297&gt;=8,INDEX($AN:$AN,$CD297+8),"")</f>
      </c>
      <c r="AX297">
        <f>IF($CE297&gt;=9,INDEX($AN:$AN,$CD297+9),"")</f>
      </c>
      <c r="AY297">
        <f>IF($CE297&gt;=10,INDEX($AN:$AN,$CD297+10),"")</f>
      </c>
      <c r="AZ297">
        <f>IF($CE297&gt;=11,INDEX($AN:$AN,$CD297+11),"")</f>
      </c>
      <c r="BA297">
        <f>IF($CE297&gt;=12,INDEX($AN:$AN,$CD297+12),"")</f>
      </c>
      <c r="BB297">
        <f>IF($CE297&gt;=13,INDEX($AN:$AN,$CD297+13),"")</f>
      </c>
      <c r="BC297">
        <f>IF($CE297&gt;=14,INDEX($AN:$AN,$CD297+14),"")</f>
      </c>
      <c r="BD297">
        <f>IF($CE297&gt;=15,INDEX($AN:$AN,$CD297+15),"")</f>
      </c>
      <c r="BE297">
        <f>IF($CE297&gt;=16,INDEX($AN:$AN,$CD297+16),"")</f>
      </c>
      <c r="BF297">
        <f>IF($CE297&gt;=17,INDEX($AN:$AN,$CD297+17),"")</f>
      </c>
      <c r="BG297">
        <f>IF($CE297&gt;=18,INDEX($AN:$AN,$CD297+18),"")</f>
      </c>
      <c r="BH297">
        <f>IF($CE297&gt;=19,INDEX($AN:$AN,$CD297+19),"")</f>
      </c>
      <c r="BI297">
        <f>IF($CE297&gt;=20,INDEX($AN:$AN,$CD297+20),"")</f>
      </c>
      <c r="BJ297">
        <f>IF($CE297&gt;=21,INDEX($AN:$AN,$CD297+21),"")</f>
      </c>
      <c r="BK297">
        <f>IF($CE297&gt;=22,INDEX($AN:$AN,$CD297+22),"")</f>
      </c>
      <c r="BL297">
        <f>IF($CE297&gt;=23,INDEX($AN:$AN,$CD297+23),"")</f>
      </c>
      <c r="BM297">
        <f>IF($CE297&gt;=24,INDEX($AN:$AN,$CD297+24),"")</f>
      </c>
      <c r="BN297">
        <f>IF($CE297&gt;=25,INDEX($AN:$AN,$CD297+25),"")</f>
      </c>
      <c r="BO297">
        <f>IF($CE297&gt;=26,INDEX($AN:$AN,$CD297+26),"")</f>
      </c>
      <c r="BP297">
        <f>IF($CE297&gt;=27,INDEX($AN:$AN,$CD297+27),"")</f>
      </c>
      <c r="BQ297">
        <f>IF($CE297&gt;=28,INDEX($AN:$AN,$CD297+28),"")</f>
      </c>
      <c r="BR297">
        <f>IF($CE297&gt;=29,INDEX($AN:$AN,$CD297+29),"")</f>
      </c>
      <c r="BS297">
        <f>IF($CE297&gt;=30,INDEX($AN:$AN,$CD297+30),"")</f>
      </c>
      <c r="BT297">
        <f>IF($CE297&gt;=31,INDEX($AN:$AN,$CD297+31),"")</f>
      </c>
      <c r="BU297">
        <f>IF($CE297&gt;=32,INDEX($AN:$AN,$CD297+32),"")</f>
      </c>
      <c r="BV297">
        <f>IF($CE297&gt;=33,INDEX($AN:$AN,$CD297+33),"")</f>
      </c>
      <c r="BW297">
        <f>IF($CE297&gt;=34,INDEX($AN:$AN,$CD297+34),"")</f>
      </c>
      <c r="BX297">
        <f>IF($CE297&gt;=35,INDEX($AN:$AN,$CD297+35),"")</f>
      </c>
      <c r="BY297">
        <f>IF($CE297&gt;=36,INDEX($AN:$AN,$CD297+36),"")</f>
      </c>
      <c r="BZ297">
        <f>IF($CE297&gt;=37,INDEX($AN:$AN,$CD297+37),"")</f>
      </c>
      <c r="CA297">
        <f>IF($CE297&gt;=38,INDEX($AN:$AN,$CD297+38),"")</f>
      </c>
      <c r="CB297">
        <f>IF($CE297&gt;=39,INDEX($AN:$AN,$CD297+39),"")</f>
      </c>
      <c r="CC297">
        <f>IF($CE297&gt;=40,INDEX($AN:$AN,$CD297+40),"")</f>
      </c>
      <c r="CD297">
        <f>IFERROR(MATCH($AM297,$AN$2:$AN$133,0)+1,0)</f>
      </c>
      <c r="CE297">
        <f>IFERROR(INDEX($AO$2:$AO$133,MATCH($AM297,$AN$2:$AN$133,0)),0)</f>
      </c>
      <c r="CF297">
        <f>IFERROR(LEFT($K297,FIND(" - ",$K297)-1),$K297)</f>
      </c>
      <c r="CG297" t="s">
        <v>128</v>
      </c>
      <c r="CI297">
        <f>IF($DD297&gt;=1,INDEX($CG:$CG,$DC297+1),"")</f>
      </c>
      <c r="CJ297">
        <f>IF($DD297&gt;=2,INDEX($CG:$CG,$DC297+2),"")</f>
      </c>
      <c r="CK297">
        <f>IF($DD297&gt;=3,INDEX($CG:$CG,$DC297+3),"")</f>
      </c>
      <c r="CL297">
        <f>IF($DD297&gt;=4,INDEX($CG:$CG,$DC297+4),"")</f>
      </c>
      <c r="CM297">
        <f>IF($DD297&gt;=5,INDEX($CG:$CG,$DC297+5),"")</f>
      </c>
      <c r="CN297">
        <f>IF($DD297&gt;=6,INDEX($CG:$CG,$DC297+6),"")</f>
      </c>
      <c r="CO297">
        <f>IF($DD297&gt;=7,INDEX($CG:$CG,$DC297+7),"")</f>
      </c>
      <c r="CP297">
        <f>IF($DD297&gt;=8,INDEX($CG:$CG,$DC297+8),"")</f>
      </c>
      <c r="CQ297">
        <f>IF($DD297&gt;=9,INDEX($CG:$CG,$DC297+9),"")</f>
      </c>
      <c r="CR297">
        <f>IF($DD297&gt;=10,INDEX($CG:$CG,$DC297+10),"")</f>
      </c>
      <c r="CS297">
        <f>IF($DD297&gt;=11,INDEX($CG:$CG,$DC297+11),"")</f>
      </c>
      <c r="CT297">
        <f>IF($DD297&gt;=12,INDEX($CG:$CG,$DC297+12),"")</f>
      </c>
      <c r="CU297">
        <f>IF($DD297&gt;=13,INDEX($CG:$CG,$DC297+13),"")</f>
      </c>
      <c r="CV297">
        <f>IF($DD297&gt;=14,INDEX($CG:$CG,$DC297+14),"")</f>
      </c>
      <c r="CW297">
        <f>IF($DD297&gt;=15,INDEX($CG:$CG,$DC297+15),"")</f>
      </c>
      <c r="CX297">
        <f>IF($DD297&gt;=16,INDEX($CG:$CG,$DC297+16),"")</f>
      </c>
      <c r="CY297">
        <f>IF($DD297&gt;=17,INDEX($CG:$CG,$DC297+17),"")</f>
      </c>
      <c r="CZ297">
        <f>IF($DD297&gt;=18,INDEX($CG:$CG,$DC297+18),"")</f>
      </c>
      <c r="DA297">
        <f>IF($DD297&gt;=19,INDEX($CG:$CG,$DC297+19),"")</f>
      </c>
      <c r="DB297">
        <f>IF($DD297&gt;=20,INDEX($CG:$CG,$DC297+20),"")</f>
      </c>
      <c r="DC297">
        <f>IFERROR(MATCH($CF297,$CG$2:$CG$1558,0)+1,0)</f>
      </c>
      <c r="DD297">
        <f>IFERROR(INDEX($CH$2:$CH$1558,MATCH($CF297,$CG$2:$CG$1558,0)),0)</f>
      </c>
      <c r="DE297">
        <f>IFERROR(INDEX($AL:$AL,MATCH($G297,$AK:$AK,0))&amp;"","")</f>
      </c>
      <c r="DI297">
        <f>IF($GL297&gt;=1,INDEX($DF:$DF,$GK297+1),"")</f>
      </c>
      <c r="DJ297">
        <f>IF($GL297&gt;=2,INDEX($DF:$DF,$GK297+2),"")</f>
      </c>
      <c r="DK297">
        <f>IF($GL297&gt;=3,INDEX($DF:$DF,$GK297+3),"")</f>
      </c>
      <c r="DL297">
        <f>IF($GL297&gt;=4,INDEX($DF:$DF,$GK297+4),"")</f>
      </c>
      <c r="DM297">
        <f>IF($GL297&gt;=5,INDEX($DF:$DF,$GK297+5),"")</f>
      </c>
      <c r="DN297">
        <f>IF($GL297&gt;=6,INDEX($DF:$DF,$GK297+6),"")</f>
      </c>
      <c r="DO297">
        <f>IF($GL297&gt;=7,INDEX($DF:$DF,$GK297+7),"")</f>
      </c>
      <c r="DP297">
        <f>IF($GL297&gt;=8,INDEX($DF:$DF,$GK297+8),"")</f>
      </c>
      <c r="DQ297">
        <f>IF($GL297&gt;=9,INDEX($DF:$DF,$GK297+9),"")</f>
      </c>
      <c r="DR297">
        <f>IF($GL297&gt;=10,INDEX($DF:$DF,$GK297+10),"")</f>
      </c>
      <c r="DS297">
        <f>IF($GL297&gt;=11,INDEX($DF:$DF,$GK297+11),"")</f>
      </c>
      <c r="DT297">
        <f>IF($GL297&gt;=12,INDEX($DF:$DF,$GK297+12),"")</f>
      </c>
      <c r="DU297">
        <f>IF($GL297&gt;=13,INDEX($DF:$DF,$GK297+13),"")</f>
      </c>
      <c r="DV297">
        <f>IF($GL297&gt;=14,INDEX($DF:$DF,$GK297+14),"")</f>
      </c>
      <c r="DW297">
        <f>IF($GL297&gt;=15,INDEX($DF:$DF,$GK297+15),"")</f>
      </c>
      <c r="DX297">
        <f>IF($GL297&gt;=16,INDEX($DF:$DF,$GK297+16),"")</f>
      </c>
      <c r="DY297">
        <f>IF($GL297&gt;=17,INDEX($DF:$DF,$GK297+17),"")</f>
      </c>
      <c r="DZ297">
        <f>IF($GL297&gt;=18,INDEX($DF:$DF,$GK297+18),"")</f>
      </c>
      <c r="EA297">
        <f>IF($GL297&gt;=19,INDEX($DF:$DF,$GK297+19),"")</f>
      </c>
      <c r="EB297">
        <f>IF($GL297&gt;=20,INDEX($DF:$DF,$GK297+20),"")</f>
      </c>
      <c r="EC297">
        <f>IF($GL297&gt;=21,INDEX($DF:$DF,$GK297+21),"")</f>
      </c>
      <c r="ED297">
        <f>IF($GL297&gt;=22,INDEX($DF:$DF,$GK297+22),"")</f>
      </c>
      <c r="EE297">
        <f>IF($GL297&gt;=23,INDEX($DF:$DF,$GK297+23),"")</f>
      </c>
      <c r="EF297">
        <f>IF($GL297&gt;=24,INDEX($DF:$DF,$GK297+24),"")</f>
      </c>
      <c r="EG297">
        <f>IF($GL297&gt;=25,INDEX($DF:$DF,$GK297+25),"")</f>
      </c>
      <c r="EH297">
        <f>IF($GL297&gt;=26,INDEX($DF:$DF,$GK297+26),"")</f>
      </c>
      <c r="EI297">
        <f>IF($GL297&gt;=27,INDEX($DF:$DF,$GK297+27),"")</f>
      </c>
      <c r="EJ297">
        <f>IF($GL297&gt;=28,INDEX($DF:$DF,$GK297+28),"")</f>
      </c>
      <c r="EK297">
        <f>IF($GL297&gt;=29,INDEX($DF:$DF,$GK297+29),"")</f>
      </c>
      <c r="EL297">
        <f>IF($GL297&gt;=30,INDEX($DF:$DF,$GK297+30),"")</f>
      </c>
      <c r="EM297">
        <f>IF($GL297&gt;=31,INDEX($DF:$DF,$GK297+31),"")</f>
      </c>
      <c r="EN297">
        <f>IF($GL297&gt;=32,INDEX($DF:$DF,$GK297+32),"")</f>
      </c>
      <c r="EO297">
        <f>IF($GL297&gt;=33,INDEX($DF:$DF,$GK297+33),"")</f>
      </c>
      <c r="EP297">
        <f>IF($GL297&gt;=34,INDEX($DF:$DF,$GK297+34),"")</f>
      </c>
      <c r="EQ297">
        <f>IF($GL297&gt;=35,INDEX($DF:$DF,$GK297+35),"")</f>
      </c>
      <c r="ER297">
        <f>IF($GL297&gt;=36,INDEX($DF:$DF,$GK297+36),"")</f>
      </c>
      <c r="ES297">
        <f>IF($GL297&gt;=37,INDEX($DF:$DF,$GK297+37),"")</f>
      </c>
      <c r="ET297">
        <f>IF($GL297&gt;=38,INDEX($DF:$DF,$GK297+38),"")</f>
      </c>
      <c r="EU297">
        <f>IF($GL297&gt;=39,INDEX($DF:$DF,$GK297+39),"")</f>
      </c>
      <c r="EV297">
        <f>IF($GL297&gt;=40,INDEX($DF:$DF,$GK297+40),"")</f>
      </c>
      <c r="EW297">
        <f>IF($GL297&gt;=1,INDEX($DG:$DG,$GK297+1),"")</f>
      </c>
      <c r="EX297">
        <f>IF($GL297&gt;=2,INDEX($DG:$DG,$GK297+2),"")</f>
      </c>
      <c r="EY297">
        <f>IF($GL297&gt;=3,INDEX($DG:$DG,$GK297+3),"")</f>
      </c>
      <c r="EZ297">
        <f>IF($GL297&gt;=4,INDEX($DG:$DG,$GK297+4),"")</f>
      </c>
      <c r="FA297">
        <f>IF($GL297&gt;=5,INDEX($DG:$DG,$GK297+5),"")</f>
      </c>
      <c r="FB297">
        <f>IF($GL297&gt;=6,INDEX($DG:$DG,$GK297+6),"")</f>
      </c>
      <c r="FC297">
        <f>IF($GL297&gt;=7,INDEX($DG:$DG,$GK297+7),"")</f>
      </c>
      <c r="FD297">
        <f>IF($GL297&gt;=8,INDEX($DG:$DG,$GK297+8),"")</f>
      </c>
      <c r="FE297">
        <f>IF($GL297&gt;=9,INDEX($DG:$DG,$GK297+9),"")</f>
      </c>
      <c r="FF297">
        <f>IF($GL297&gt;=10,INDEX($DG:$DG,$GK297+10),"")</f>
      </c>
      <c r="FG297">
        <f>IF($GL297&gt;=11,INDEX($DG:$DG,$GK297+11),"")</f>
      </c>
      <c r="FH297">
        <f>IF($GL297&gt;=12,INDEX($DG:$DG,$GK297+12),"")</f>
      </c>
      <c r="FI297">
        <f>IF($GL297&gt;=13,INDEX($DG:$DG,$GK297+13),"")</f>
      </c>
      <c r="FJ297">
        <f>IF($GL297&gt;=14,INDEX($DG:$DG,$GK297+14),"")</f>
      </c>
      <c r="FK297">
        <f>IF($GL297&gt;=15,INDEX($DG:$DG,$GK297+15),"")</f>
      </c>
      <c r="FL297">
        <f>IF($GL297&gt;=16,INDEX($DG:$DG,$GK297+16),"")</f>
      </c>
      <c r="FM297">
        <f>IF($GL297&gt;=17,INDEX($DG:$DG,$GK297+17),"")</f>
      </c>
      <c r="FN297">
        <f>IF($GL297&gt;=18,INDEX($DG:$DG,$GK297+18),"")</f>
      </c>
      <c r="FO297">
        <f>IF($GL297&gt;=19,INDEX($DG:$DG,$GK297+19),"")</f>
      </c>
      <c r="FP297">
        <f>IF($GL297&gt;=20,INDEX($DG:$DG,$GK297+20),"")</f>
      </c>
      <c r="FQ297">
        <f>IF($GL297&gt;=21,INDEX($DG:$DG,$GK297+21),"")</f>
      </c>
      <c r="FR297">
        <f>IF($GL297&gt;=22,INDEX($DG:$DG,$GK297+22),"")</f>
      </c>
      <c r="FS297">
        <f>IF($GL297&gt;=23,INDEX($DG:$DG,$GK297+23),"")</f>
      </c>
      <c r="FT297">
        <f>IF($GL297&gt;=24,INDEX($DG:$DG,$GK297+24),"")</f>
      </c>
      <c r="FU297">
        <f>IF($GL297&gt;=25,INDEX($DG:$DG,$GK297+25),"")</f>
      </c>
      <c r="FV297">
        <f>IF($GL297&gt;=26,INDEX($DG:$DG,$GK297+26),"")</f>
      </c>
      <c r="FW297">
        <f>IF($GL297&gt;=27,INDEX($DG:$DG,$GK297+27),"")</f>
      </c>
      <c r="FX297">
        <f>IF($GL297&gt;=28,INDEX($DG:$DG,$GK297+28),"")</f>
      </c>
      <c r="FY297">
        <f>IF($GL297&gt;=29,INDEX($DG:$DG,$GK297+29),"")</f>
      </c>
      <c r="FZ297">
        <f>IF($GL297&gt;=30,INDEX($DG:$DG,$GK297+30),"")</f>
      </c>
      <c r="GA297">
        <f>IF($GL297&gt;=31,INDEX($DG:$DG,$GK297+31),"")</f>
      </c>
      <c r="GB297">
        <f>IF($GL297&gt;=32,INDEX($DG:$DG,$GK297+32),"")</f>
      </c>
      <c r="GC297">
        <f>IF($GL297&gt;=33,INDEX($DG:$DG,$GK297+33),"")</f>
      </c>
      <c r="GD297">
        <f>IF($GL297&gt;=34,INDEX($DG:$DG,$GK297+34),"")</f>
      </c>
      <c r="GE297">
        <f>IF($GL297&gt;=35,INDEX($DG:$DG,$GK297+35),"")</f>
      </c>
      <c r="GF297">
        <f>IF($GL297&gt;=36,INDEX($DG:$DG,$GK297+36),"")</f>
      </c>
      <c r="GG297">
        <f>IF($GL297&gt;=37,INDEX($DG:$DG,$GK297+37),"")</f>
      </c>
      <c r="GH297">
        <f>IF($GL297&gt;=38,INDEX($DG:$DG,$GK297+38),"")</f>
      </c>
      <c r="GI297">
        <f>IF($GL297&gt;=39,INDEX($DG:$DG,$GK297+39),"")</f>
      </c>
      <c r="GJ297">
        <f>IF($GL297&gt;=40,INDEX($DG:$DG,$GK297+40),"")</f>
      </c>
      <c r="GK297">
        <f>IFERROR(MATCH($DE297,$DF$2:$DF$166,0)+1,0)</f>
      </c>
      <c r="GL297">
        <f>IFERROR(INDEX($DH$2:$DH$166,MATCH($DE297,$DF$2:$DF$166,0)),0)</f>
      </c>
      <c r="GM297">
        <f>IFERROR(MATCH($H297,$DI$297:$EV$297,0),0)</f>
      </c>
      <c r="GN297">
        <f>IF($GM297&gt;0,INDEX($EW$297:$GJ$297,$GM297),"")</f>
      </c>
      <c r="GO297" t="s">
        <v>902</v>
      </c>
      <c r="GQ297">
        <f>IF($IZ297&gt;=1,INDEX($GO:$GO,$IY297+1),"")</f>
      </c>
      <c r="GR297">
        <f>IF($IZ297&gt;=2,INDEX($GO:$GO,$IY297+2),"")</f>
      </c>
      <c r="GS297">
        <f>IF($IZ297&gt;=3,INDEX($GO:$GO,$IY297+3),"")</f>
      </c>
      <c r="GT297">
        <f>IF($IZ297&gt;=4,INDEX($GO:$GO,$IY297+4),"")</f>
      </c>
      <c r="GU297">
        <f>IF($IZ297&gt;=5,INDEX($GO:$GO,$IY297+5),"")</f>
      </c>
      <c r="GV297">
        <f>IF($IZ297&gt;=6,INDEX($GO:$GO,$IY297+6),"")</f>
      </c>
      <c r="GW297">
        <f>IF($IZ297&gt;=7,INDEX($GO:$GO,$IY297+7),"")</f>
      </c>
      <c r="GX297">
        <f>IF($IZ297&gt;=8,INDEX($GO:$GO,$IY297+8),"")</f>
      </c>
      <c r="GY297">
        <f>IF($IZ297&gt;=9,INDEX($GO:$GO,$IY297+9),"")</f>
      </c>
      <c r="GZ297">
        <f>IF($IZ297&gt;=10,INDEX($GO:$GO,$IY297+10),"")</f>
      </c>
      <c r="HA297">
        <f>IF($IZ297&gt;=11,INDEX($GO:$GO,$IY297+11),"")</f>
      </c>
      <c r="HB297">
        <f>IF($IZ297&gt;=12,INDEX($GO:$GO,$IY297+12),"")</f>
      </c>
      <c r="HC297">
        <f>IF($IZ297&gt;=13,INDEX($GO:$GO,$IY297+13),"")</f>
      </c>
      <c r="HD297">
        <f>IF($IZ297&gt;=14,INDEX($GO:$GO,$IY297+14),"")</f>
      </c>
      <c r="HE297">
        <f>IF($IZ297&gt;=15,INDEX($GO:$GO,$IY297+15),"")</f>
      </c>
      <c r="HF297">
        <f>IF($IZ297&gt;=16,INDEX($GO:$GO,$IY297+16),"")</f>
      </c>
      <c r="HG297">
        <f>IF($IZ297&gt;=17,INDEX($GO:$GO,$IY297+17),"")</f>
      </c>
      <c r="HH297">
        <f>IF($IZ297&gt;=18,INDEX($GO:$GO,$IY297+18),"")</f>
      </c>
      <c r="HI297">
        <f>IF($IZ297&gt;=19,INDEX($GO:$GO,$IY297+19),"")</f>
      </c>
      <c r="HJ297">
        <f>IF($IZ297&gt;=20,INDEX($GO:$GO,$IY297+20),"")</f>
      </c>
      <c r="HK297">
        <f>IF($IZ297&gt;=21,INDEX($GO:$GO,$IY297+21),"")</f>
      </c>
      <c r="HL297">
        <f>IF($IZ297&gt;=22,INDEX($GO:$GO,$IY297+22),"")</f>
      </c>
      <c r="HM297">
        <f>IF($IZ297&gt;=23,INDEX($GO:$GO,$IY297+23),"")</f>
      </c>
      <c r="HN297">
        <f>IF($IZ297&gt;=24,INDEX($GO:$GO,$IY297+24),"")</f>
      </c>
      <c r="HO297">
        <f>IF($IZ297&gt;=25,INDEX($GO:$GO,$IY297+25),"")</f>
      </c>
      <c r="HP297">
        <f>IF($IZ297&gt;=26,INDEX($GO:$GO,$IY297+26),"")</f>
      </c>
      <c r="HQ297">
        <f>IF($IZ297&gt;=27,INDEX($GO:$GO,$IY297+27),"")</f>
      </c>
      <c r="HR297">
        <f>IF($IZ297&gt;=28,INDEX($GO:$GO,$IY297+28),"")</f>
      </c>
      <c r="HS297">
        <f>IF($IZ297&gt;=29,INDEX($GO:$GO,$IY297+29),"")</f>
      </c>
      <c r="HT297">
        <f>IF($IZ297&gt;=30,INDEX($GO:$GO,$IY297+30),"")</f>
      </c>
      <c r="HU297">
        <f>IF($IZ297&gt;=31,INDEX($GO:$GO,$IY297+31),"")</f>
      </c>
      <c r="HV297">
        <f>IF($IZ297&gt;=32,INDEX($GO:$GO,$IY297+32),"")</f>
      </c>
      <c r="HW297">
        <f>IF($IZ297&gt;=33,INDEX($GO:$GO,$IY297+33),"")</f>
      </c>
      <c r="HX297">
        <f>IF($IZ297&gt;=34,INDEX($GO:$GO,$IY297+34),"")</f>
      </c>
      <c r="HY297">
        <f>IF($IZ297&gt;=35,INDEX($GO:$GO,$IY297+35),"")</f>
      </c>
      <c r="HZ297">
        <f>IF($IZ297&gt;=36,INDEX($GO:$GO,$IY297+36),"")</f>
      </c>
      <c r="IA297">
        <f>IF($IZ297&gt;=37,INDEX($GO:$GO,$IY297+37),"")</f>
      </c>
      <c r="IB297">
        <f>IF($IZ297&gt;=38,INDEX($GO:$GO,$IY297+38),"")</f>
      </c>
      <c r="IC297">
        <f>IF($IZ297&gt;=39,INDEX($GO:$GO,$IY297+39),"")</f>
      </c>
      <c r="ID297">
        <f>IF($IZ297&gt;=40,INDEX($GO:$GO,$IY297+40),"")</f>
      </c>
      <c r="IE297">
        <f>IF($IZ297&gt;=41,INDEX($GO:$GO,$IY297+41),"")</f>
      </c>
      <c r="IF297">
        <f>IF($IZ297&gt;=42,INDEX($GO:$GO,$IY297+42),"")</f>
      </c>
      <c r="IG297">
        <f>IF($IZ297&gt;=43,INDEX($GO:$GO,$IY297+43),"")</f>
      </c>
      <c r="IH297">
        <f>IF($IZ297&gt;=44,INDEX($GO:$GO,$IY297+44),"")</f>
      </c>
      <c r="II297">
        <f>IF($IZ297&gt;=45,INDEX($GO:$GO,$IY297+45),"")</f>
      </c>
      <c r="IJ297">
        <f>IF($IZ297&gt;=46,INDEX($GO:$GO,$IY297+46),"")</f>
      </c>
      <c r="IK297">
        <f>IF($IZ297&gt;=47,INDEX($GO:$GO,$IY297+47),"")</f>
      </c>
      <c r="IL297">
        <f>IF($IZ297&gt;=48,INDEX($GO:$GO,$IY297+48),"")</f>
      </c>
      <c r="IM297">
        <f>IF($IZ297&gt;=49,INDEX($GO:$GO,$IY297+49),"")</f>
      </c>
      <c r="IN297">
        <f>IF($IZ297&gt;=50,INDEX($GO:$GO,$IY297+50),"")</f>
      </c>
      <c r="IO297">
        <f>IF($IZ297&gt;=51,INDEX($GO:$GO,$IY297+51),"")</f>
      </c>
      <c r="IP297">
        <f>IF($IZ297&gt;=52,INDEX($GO:$GO,$IY297+52),"")</f>
      </c>
      <c r="IQ297">
        <f>IF($IZ297&gt;=53,INDEX($GO:$GO,$IY297+53),"")</f>
      </c>
      <c r="IR297">
        <f>IF($IZ297&gt;=54,INDEX($GO:$GO,$IY297+54),"")</f>
      </c>
      <c r="IS297">
        <f>IF($IZ297&gt;=55,INDEX($GO:$GO,$IY297+55),"")</f>
      </c>
      <c r="IT297">
        <f>IF($IZ297&gt;=56,INDEX($GO:$GO,$IY297+56),"")</f>
      </c>
      <c r="IU297">
        <f>IF($IZ297&gt;=57,INDEX($GO:$GO,$IY297+57),"")</f>
      </c>
      <c r="IV297">
        <f>IF($IZ297&gt;=58,INDEX($GO:$GO,$IY297+58),"")</f>
      </c>
      <c r="IW297">
        <f>IF($IZ297&gt;=59,INDEX($GO:$GO,$IY297+59),"")</f>
      </c>
      <c r="IX297">
        <f>IF($IZ297&gt;=60,INDEX($GO:$GO,$IY297+60),"")</f>
      </c>
      <c r="IY297">
        <f>IFERROR(MATCH($GN297,$GO$2:$GO$827,0)+1,0)</f>
      </c>
      <c r="IZ297">
        <f>IFERROR(INDEX($GP$2:$GP$827,MATCH($GN297,$GO$2:$GO$827,0)),0)</f>
      </c>
      <c r="JA297" t="s">
        <v>23</v>
      </c>
      <c r="JB297" t="s">
        <v>23</v>
      </c>
    </row>
    <row r="298" spans="1:262" x14ac:dyDescent="0.25">
      <c r="F298" s="1"/>
      <c r="G298" s="1"/>
      <c r="H298" s="1"/>
      <c r="I298" s="1"/>
      <c r="J298" s="1">
        <f>IFERROR(IF(FIND(" - ",$F298)&gt;0,MID($F298,FIND(" - ",$F298)+3,LEN($F298)),""),"")</f>
      </c>
      <c r="L298" s="1"/>
      <c r="N298" t="s">
        <v>23</v>
      </c>
      <c r="P298">
        <f>IF(OR($N298="",$O298=""),"",IFERROR($N298/$O298,0))</f>
      </c>
      <c r="Q298">
        <f>IF($N298="","",
IF($G298="","",
IF(ISNUMBER(SEARCH("exempt",LOWER($G298))),0,
$N298*(VALUE(SUBSTITUTE($G298,"%",""))/100))))</f>
      </c>
      <c r="W298">
        <f>IF($N298="","",
SUM($N298,$Q298,$U298,$R298,$T298)-
IF($V298="",0,VALUE($V298)))</f>
      </c>
      <c r="AE298" t="s">
        <v>1142</v>
      </c>
      <c r="AJ298" t="s">
        <v>1143</v>
      </c>
      <c r="AM298">
        <f>IFERROR(LEFT($F298,FIND(" - ",$F298)-1),$F298)</f>
      </c>
      <c r="AP298">
        <f>IF($CE298&gt;=1,INDEX($AN:$AN,$CD298+1),"")</f>
      </c>
      <c r="AQ298">
        <f>IF($CE298&gt;=2,INDEX($AN:$AN,$CD298+2),"")</f>
      </c>
      <c r="AR298">
        <f>IF($CE298&gt;=3,INDEX($AN:$AN,$CD298+3),"")</f>
      </c>
      <c r="AS298">
        <f>IF($CE298&gt;=4,INDEX($AN:$AN,$CD298+4),"")</f>
      </c>
      <c r="AT298">
        <f>IF($CE298&gt;=5,INDEX($AN:$AN,$CD298+5),"")</f>
      </c>
      <c r="AU298">
        <f>IF($CE298&gt;=6,INDEX($AN:$AN,$CD298+6),"")</f>
      </c>
      <c r="AV298">
        <f>IF($CE298&gt;=7,INDEX($AN:$AN,$CD298+7),"")</f>
      </c>
      <c r="AW298">
        <f>IF($CE298&gt;=8,INDEX($AN:$AN,$CD298+8),"")</f>
      </c>
      <c r="AX298">
        <f>IF($CE298&gt;=9,INDEX($AN:$AN,$CD298+9),"")</f>
      </c>
      <c r="AY298">
        <f>IF($CE298&gt;=10,INDEX($AN:$AN,$CD298+10),"")</f>
      </c>
      <c r="AZ298">
        <f>IF($CE298&gt;=11,INDEX($AN:$AN,$CD298+11),"")</f>
      </c>
      <c r="BA298">
        <f>IF($CE298&gt;=12,INDEX($AN:$AN,$CD298+12),"")</f>
      </c>
      <c r="BB298">
        <f>IF($CE298&gt;=13,INDEX($AN:$AN,$CD298+13),"")</f>
      </c>
      <c r="BC298">
        <f>IF($CE298&gt;=14,INDEX($AN:$AN,$CD298+14),"")</f>
      </c>
      <c r="BD298">
        <f>IF($CE298&gt;=15,INDEX($AN:$AN,$CD298+15),"")</f>
      </c>
      <c r="BE298">
        <f>IF($CE298&gt;=16,INDEX($AN:$AN,$CD298+16),"")</f>
      </c>
      <c r="BF298">
        <f>IF($CE298&gt;=17,INDEX($AN:$AN,$CD298+17),"")</f>
      </c>
      <c r="BG298">
        <f>IF($CE298&gt;=18,INDEX($AN:$AN,$CD298+18),"")</f>
      </c>
      <c r="BH298">
        <f>IF($CE298&gt;=19,INDEX($AN:$AN,$CD298+19),"")</f>
      </c>
      <c r="BI298">
        <f>IF($CE298&gt;=20,INDEX($AN:$AN,$CD298+20),"")</f>
      </c>
      <c r="BJ298">
        <f>IF($CE298&gt;=21,INDEX($AN:$AN,$CD298+21),"")</f>
      </c>
      <c r="BK298">
        <f>IF($CE298&gt;=22,INDEX($AN:$AN,$CD298+22),"")</f>
      </c>
      <c r="BL298">
        <f>IF($CE298&gt;=23,INDEX($AN:$AN,$CD298+23),"")</f>
      </c>
      <c r="BM298">
        <f>IF($CE298&gt;=24,INDEX($AN:$AN,$CD298+24),"")</f>
      </c>
      <c r="BN298">
        <f>IF($CE298&gt;=25,INDEX($AN:$AN,$CD298+25),"")</f>
      </c>
      <c r="BO298">
        <f>IF($CE298&gt;=26,INDEX($AN:$AN,$CD298+26),"")</f>
      </c>
      <c r="BP298">
        <f>IF($CE298&gt;=27,INDEX($AN:$AN,$CD298+27),"")</f>
      </c>
      <c r="BQ298">
        <f>IF($CE298&gt;=28,INDEX($AN:$AN,$CD298+28),"")</f>
      </c>
      <c r="BR298">
        <f>IF($CE298&gt;=29,INDEX($AN:$AN,$CD298+29),"")</f>
      </c>
      <c r="BS298">
        <f>IF($CE298&gt;=30,INDEX($AN:$AN,$CD298+30),"")</f>
      </c>
      <c r="BT298">
        <f>IF($CE298&gt;=31,INDEX($AN:$AN,$CD298+31),"")</f>
      </c>
      <c r="BU298">
        <f>IF($CE298&gt;=32,INDEX($AN:$AN,$CD298+32),"")</f>
      </c>
      <c r="BV298">
        <f>IF($CE298&gt;=33,INDEX($AN:$AN,$CD298+33),"")</f>
      </c>
      <c r="BW298">
        <f>IF($CE298&gt;=34,INDEX($AN:$AN,$CD298+34),"")</f>
      </c>
      <c r="BX298">
        <f>IF($CE298&gt;=35,INDEX($AN:$AN,$CD298+35),"")</f>
      </c>
      <c r="BY298">
        <f>IF($CE298&gt;=36,INDEX($AN:$AN,$CD298+36),"")</f>
      </c>
      <c r="BZ298">
        <f>IF($CE298&gt;=37,INDEX($AN:$AN,$CD298+37),"")</f>
      </c>
      <c r="CA298">
        <f>IF($CE298&gt;=38,INDEX($AN:$AN,$CD298+38),"")</f>
      </c>
      <c r="CB298">
        <f>IF($CE298&gt;=39,INDEX($AN:$AN,$CD298+39),"")</f>
      </c>
      <c r="CC298">
        <f>IF($CE298&gt;=40,INDEX($AN:$AN,$CD298+40),"")</f>
      </c>
      <c r="CD298">
        <f>IFERROR(MATCH($AM298,$AN$2:$AN$133,0)+1,0)</f>
      </c>
      <c r="CE298">
        <f>IFERROR(INDEX($AO$2:$AO$133,MATCH($AM298,$AN$2:$AN$133,0)),0)</f>
      </c>
      <c r="CF298">
        <f>IFERROR(LEFT($K298,FIND(" - ",$K298)-1),$K298)</f>
      </c>
      <c r="CG298" t="s">
        <v>63</v>
      </c>
      <c r="CI298">
        <f>IF($DD298&gt;=1,INDEX($CG:$CG,$DC298+1),"")</f>
      </c>
      <c r="CJ298">
        <f>IF($DD298&gt;=2,INDEX($CG:$CG,$DC298+2),"")</f>
      </c>
      <c r="CK298">
        <f>IF($DD298&gt;=3,INDEX($CG:$CG,$DC298+3),"")</f>
      </c>
      <c r="CL298">
        <f>IF($DD298&gt;=4,INDEX($CG:$CG,$DC298+4),"")</f>
      </c>
      <c r="CM298">
        <f>IF($DD298&gt;=5,INDEX($CG:$CG,$DC298+5),"")</f>
      </c>
      <c r="CN298">
        <f>IF($DD298&gt;=6,INDEX($CG:$CG,$DC298+6),"")</f>
      </c>
      <c r="CO298">
        <f>IF($DD298&gt;=7,INDEX($CG:$CG,$DC298+7),"")</f>
      </c>
      <c r="CP298">
        <f>IF($DD298&gt;=8,INDEX($CG:$CG,$DC298+8),"")</f>
      </c>
      <c r="CQ298">
        <f>IF($DD298&gt;=9,INDEX($CG:$CG,$DC298+9),"")</f>
      </c>
      <c r="CR298">
        <f>IF($DD298&gt;=10,INDEX($CG:$CG,$DC298+10),"")</f>
      </c>
      <c r="CS298">
        <f>IF($DD298&gt;=11,INDEX($CG:$CG,$DC298+11),"")</f>
      </c>
      <c r="CT298">
        <f>IF($DD298&gt;=12,INDEX($CG:$CG,$DC298+12),"")</f>
      </c>
      <c r="CU298">
        <f>IF($DD298&gt;=13,INDEX($CG:$CG,$DC298+13),"")</f>
      </c>
      <c r="CV298">
        <f>IF($DD298&gt;=14,INDEX($CG:$CG,$DC298+14),"")</f>
      </c>
      <c r="CW298">
        <f>IF($DD298&gt;=15,INDEX($CG:$CG,$DC298+15),"")</f>
      </c>
      <c r="CX298">
        <f>IF($DD298&gt;=16,INDEX($CG:$CG,$DC298+16),"")</f>
      </c>
      <c r="CY298">
        <f>IF($DD298&gt;=17,INDEX($CG:$CG,$DC298+17),"")</f>
      </c>
      <c r="CZ298">
        <f>IF($DD298&gt;=18,INDEX($CG:$CG,$DC298+18),"")</f>
      </c>
      <c r="DA298">
        <f>IF($DD298&gt;=19,INDEX($CG:$CG,$DC298+19),"")</f>
      </c>
      <c r="DB298">
        <f>IF($DD298&gt;=20,INDEX($CG:$CG,$DC298+20),"")</f>
      </c>
      <c r="DC298">
        <f>IFERROR(MATCH($CF298,$CG$2:$CG$1558,0)+1,0)</f>
      </c>
      <c r="DD298">
        <f>IFERROR(INDEX($CH$2:$CH$1558,MATCH($CF298,$CG$2:$CG$1558,0)),0)</f>
      </c>
      <c r="DE298">
        <f>IFERROR(INDEX($AL:$AL,MATCH($G298,$AK:$AK,0))&amp;"","")</f>
      </c>
      <c r="DI298">
        <f>IF($GL298&gt;=1,INDEX($DF:$DF,$GK298+1),"")</f>
      </c>
      <c r="DJ298">
        <f>IF($GL298&gt;=2,INDEX($DF:$DF,$GK298+2),"")</f>
      </c>
      <c r="DK298">
        <f>IF($GL298&gt;=3,INDEX($DF:$DF,$GK298+3),"")</f>
      </c>
      <c r="DL298">
        <f>IF($GL298&gt;=4,INDEX($DF:$DF,$GK298+4),"")</f>
      </c>
      <c r="DM298">
        <f>IF($GL298&gt;=5,INDEX($DF:$DF,$GK298+5),"")</f>
      </c>
      <c r="DN298">
        <f>IF($GL298&gt;=6,INDEX($DF:$DF,$GK298+6),"")</f>
      </c>
      <c r="DO298">
        <f>IF($GL298&gt;=7,INDEX($DF:$DF,$GK298+7),"")</f>
      </c>
      <c r="DP298">
        <f>IF($GL298&gt;=8,INDEX($DF:$DF,$GK298+8),"")</f>
      </c>
      <c r="DQ298">
        <f>IF($GL298&gt;=9,INDEX($DF:$DF,$GK298+9),"")</f>
      </c>
      <c r="DR298">
        <f>IF($GL298&gt;=10,INDEX($DF:$DF,$GK298+10),"")</f>
      </c>
      <c r="DS298">
        <f>IF($GL298&gt;=11,INDEX($DF:$DF,$GK298+11),"")</f>
      </c>
      <c r="DT298">
        <f>IF($GL298&gt;=12,INDEX($DF:$DF,$GK298+12),"")</f>
      </c>
      <c r="DU298">
        <f>IF($GL298&gt;=13,INDEX($DF:$DF,$GK298+13),"")</f>
      </c>
      <c r="DV298">
        <f>IF($GL298&gt;=14,INDEX($DF:$DF,$GK298+14),"")</f>
      </c>
      <c r="DW298">
        <f>IF($GL298&gt;=15,INDEX($DF:$DF,$GK298+15),"")</f>
      </c>
      <c r="DX298">
        <f>IF($GL298&gt;=16,INDEX($DF:$DF,$GK298+16),"")</f>
      </c>
      <c r="DY298">
        <f>IF($GL298&gt;=17,INDEX($DF:$DF,$GK298+17),"")</f>
      </c>
      <c r="DZ298">
        <f>IF($GL298&gt;=18,INDEX($DF:$DF,$GK298+18),"")</f>
      </c>
      <c r="EA298">
        <f>IF($GL298&gt;=19,INDEX($DF:$DF,$GK298+19),"")</f>
      </c>
      <c r="EB298">
        <f>IF($GL298&gt;=20,INDEX($DF:$DF,$GK298+20),"")</f>
      </c>
      <c r="EC298">
        <f>IF($GL298&gt;=21,INDEX($DF:$DF,$GK298+21),"")</f>
      </c>
      <c r="ED298">
        <f>IF($GL298&gt;=22,INDEX($DF:$DF,$GK298+22),"")</f>
      </c>
      <c r="EE298">
        <f>IF($GL298&gt;=23,INDEX($DF:$DF,$GK298+23),"")</f>
      </c>
      <c r="EF298">
        <f>IF($GL298&gt;=24,INDEX($DF:$DF,$GK298+24),"")</f>
      </c>
      <c r="EG298">
        <f>IF($GL298&gt;=25,INDEX($DF:$DF,$GK298+25),"")</f>
      </c>
      <c r="EH298">
        <f>IF($GL298&gt;=26,INDEX($DF:$DF,$GK298+26),"")</f>
      </c>
      <c r="EI298">
        <f>IF($GL298&gt;=27,INDEX($DF:$DF,$GK298+27),"")</f>
      </c>
      <c r="EJ298">
        <f>IF($GL298&gt;=28,INDEX($DF:$DF,$GK298+28),"")</f>
      </c>
      <c r="EK298">
        <f>IF($GL298&gt;=29,INDEX($DF:$DF,$GK298+29),"")</f>
      </c>
      <c r="EL298">
        <f>IF($GL298&gt;=30,INDEX($DF:$DF,$GK298+30),"")</f>
      </c>
      <c r="EM298">
        <f>IF($GL298&gt;=31,INDEX($DF:$DF,$GK298+31),"")</f>
      </c>
      <c r="EN298">
        <f>IF($GL298&gt;=32,INDEX($DF:$DF,$GK298+32),"")</f>
      </c>
      <c r="EO298">
        <f>IF($GL298&gt;=33,INDEX($DF:$DF,$GK298+33),"")</f>
      </c>
      <c r="EP298">
        <f>IF($GL298&gt;=34,INDEX($DF:$DF,$GK298+34),"")</f>
      </c>
      <c r="EQ298">
        <f>IF($GL298&gt;=35,INDEX($DF:$DF,$GK298+35),"")</f>
      </c>
      <c r="ER298">
        <f>IF($GL298&gt;=36,INDEX($DF:$DF,$GK298+36),"")</f>
      </c>
      <c r="ES298">
        <f>IF($GL298&gt;=37,INDEX($DF:$DF,$GK298+37),"")</f>
      </c>
      <c r="ET298">
        <f>IF($GL298&gt;=38,INDEX($DF:$DF,$GK298+38),"")</f>
      </c>
      <c r="EU298">
        <f>IF($GL298&gt;=39,INDEX($DF:$DF,$GK298+39),"")</f>
      </c>
      <c r="EV298">
        <f>IF($GL298&gt;=40,INDEX($DF:$DF,$GK298+40),"")</f>
      </c>
      <c r="EW298">
        <f>IF($GL298&gt;=1,INDEX($DG:$DG,$GK298+1),"")</f>
      </c>
      <c r="EX298">
        <f>IF($GL298&gt;=2,INDEX($DG:$DG,$GK298+2),"")</f>
      </c>
      <c r="EY298">
        <f>IF($GL298&gt;=3,INDEX($DG:$DG,$GK298+3),"")</f>
      </c>
      <c r="EZ298">
        <f>IF($GL298&gt;=4,INDEX($DG:$DG,$GK298+4),"")</f>
      </c>
      <c r="FA298">
        <f>IF($GL298&gt;=5,INDEX($DG:$DG,$GK298+5),"")</f>
      </c>
      <c r="FB298">
        <f>IF($GL298&gt;=6,INDEX($DG:$DG,$GK298+6),"")</f>
      </c>
      <c r="FC298">
        <f>IF($GL298&gt;=7,INDEX($DG:$DG,$GK298+7),"")</f>
      </c>
      <c r="FD298">
        <f>IF($GL298&gt;=8,INDEX($DG:$DG,$GK298+8),"")</f>
      </c>
      <c r="FE298">
        <f>IF($GL298&gt;=9,INDEX($DG:$DG,$GK298+9),"")</f>
      </c>
      <c r="FF298">
        <f>IF($GL298&gt;=10,INDEX($DG:$DG,$GK298+10),"")</f>
      </c>
      <c r="FG298">
        <f>IF($GL298&gt;=11,INDEX($DG:$DG,$GK298+11),"")</f>
      </c>
      <c r="FH298">
        <f>IF($GL298&gt;=12,INDEX($DG:$DG,$GK298+12),"")</f>
      </c>
      <c r="FI298">
        <f>IF($GL298&gt;=13,INDEX($DG:$DG,$GK298+13),"")</f>
      </c>
      <c r="FJ298">
        <f>IF($GL298&gt;=14,INDEX($DG:$DG,$GK298+14),"")</f>
      </c>
      <c r="FK298">
        <f>IF($GL298&gt;=15,INDEX($DG:$DG,$GK298+15),"")</f>
      </c>
      <c r="FL298">
        <f>IF($GL298&gt;=16,INDEX($DG:$DG,$GK298+16),"")</f>
      </c>
      <c r="FM298">
        <f>IF($GL298&gt;=17,INDEX($DG:$DG,$GK298+17),"")</f>
      </c>
      <c r="FN298">
        <f>IF($GL298&gt;=18,INDEX($DG:$DG,$GK298+18),"")</f>
      </c>
      <c r="FO298">
        <f>IF($GL298&gt;=19,INDEX($DG:$DG,$GK298+19),"")</f>
      </c>
      <c r="FP298">
        <f>IF($GL298&gt;=20,INDEX($DG:$DG,$GK298+20),"")</f>
      </c>
      <c r="FQ298">
        <f>IF($GL298&gt;=21,INDEX($DG:$DG,$GK298+21),"")</f>
      </c>
      <c r="FR298">
        <f>IF($GL298&gt;=22,INDEX($DG:$DG,$GK298+22),"")</f>
      </c>
      <c r="FS298">
        <f>IF($GL298&gt;=23,INDEX($DG:$DG,$GK298+23),"")</f>
      </c>
      <c r="FT298">
        <f>IF($GL298&gt;=24,INDEX($DG:$DG,$GK298+24),"")</f>
      </c>
      <c r="FU298">
        <f>IF($GL298&gt;=25,INDEX($DG:$DG,$GK298+25),"")</f>
      </c>
      <c r="FV298">
        <f>IF($GL298&gt;=26,INDEX($DG:$DG,$GK298+26),"")</f>
      </c>
      <c r="FW298">
        <f>IF($GL298&gt;=27,INDEX($DG:$DG,$GK298+27),"")</f>
      </c>
      <c r="FX298">
        <f>IF($GL298&gt;=28,INDEX($DG:$DG,$GK298+28),"")</f>
      </c>
      <c r="FY298">
        <f>IF($GL298&gt;=29,INDEX($DG:$DG,$GK298+29),"")</f>
      </c>
      <c r="FZ298">
        <f>IF($GL298&gt;=30,INDEX($DG:$DG,$GK298+30),"")</f>
      </c>
      <c r="GA298">
        <f>IF($GL298&gt;=31,INDEX($DG:$DG,$GK298+31),"")</f>
      </c>
      <c r="GB298">
        <f>IF($GL298&gt;=32,INDEX($DG:$DG,$GK298+32),"")</f>
      </c>
      <c r="GC298">
        <f>IF($GL298&gt;=33,INDEX($DG:$DG,$GK298+33),"")</f>
      </c>
      <c r="GD298">
        <f>IF($GL298&gt;=34,INDEX($DG:$DG,$GK298+34),"")</f>
      </c>
      <c r="GE298">
        <f>IF($GL298&gt;=35,INDEX($DG:$DG,$GK298+35),"")</f>
      </c>
      <c r="GF298">
        <f>IF($GL298&gt;=36,INDEX($DG:$DG,$GK298+36),"")</f>
      </c>
      <c r="GG298">
        <f>IF($GL298&gt;=37,INDEX($DG:$DG,$GK298+37),"")</f>
      </c>
      <c r="GH298">
        <f>IF($GL298&gt;=38,INDEX($DG:$DG,$GK298+38),"")</f>
      </c>
      <c r="GI298">
        <f>IF($GL298&gt;=39,INDEX($DG:$DG,$GK298+39),"")</f>
      </c>
      <c r="GJ298">
        <f>IF($GL298&gt;=40,INDEX($DG:$DG,$GK298+40),"")</f>
      </c>
      <c r="GK298">
        <f>IFERROR(MATCH($DE298,$DF$2:$DF$166,0)+1,0)</f>
      </c>
      <c r="GL298">
        <f>IFERROR(INDEX($DH$2:$DH$166,MATCH($DE298,$DF$2:$DF$166,0)),0)</f>
      </c>
      <c r="GM298">
        <f>IFERROR(MATCH($H298,$DI$298:$EV$298,0),0)</f>
      </c>
      <c r="GN298">
        <f>IF($GM298&gt;0,INDEX($EW$298:$GJ$298,$GM298),"")</f>
      </c>
      <c r="GO298" t="s">
        <v>904</v>
      </c>
      <c r="GQ298">
        <f>IF($IZ298&gt;=1,INDEX($GO:$GO,$IY298+1),"")</f>
      </c>
      <c r="GR298">
        <f>IF($IZ298&gt;=2,INDEX($GO:$GO,$IY298+2),"")</f>
      </c>
      <c r="GS298">
        <f>IF($IZ298&gt;=3,INDEX($GO:$GO,$IY298+3),"")</f>
      </c>
      <c r="GT298">
        <f>IF($IZ298&gt;=4,INDEX($GO:$GO,$IY298+4),"")</f>
      </c>
      <c r="GU298">
        <f>IF($IZ298&gt;=5,INDEX($GO:$GO,$IY298+5),"")</f>
      </c>
      <c r="GV298">
        <f>IF($IZ298&gt;=6,INDEX($GO:$GO,$IY298+6),"")</f>
      </c>
      <c r="GW298">
        <f>IF($IZ298&gt;=7,INDEX($GO:$GO,$IY298+7),"")</f>
      </c>
      <c r="GX298">
        <f>IF($IZ298&gt;=8,INDEX($GO:$GO,$IY298+8),"")</f>
      </c>
      <c r="GY298">
        <f>IF($IZ298&gt;=9,INDEX($GO:$GO,$IY298+9),"")</f>
      </c>
      <c r="GZ298">
        <f>IF($IZ298&gt;=10,INDEX($GO:$GO,$IY298+10),"")</f>
      </c>
      <c r="HA298">
        <f>IF($IZ298&gt;=11,INDEX($GO:$GO,$IY298+11),"")</f>
      </c>
      <c r="HB298">
        <f>IF($IZ298&gt;=12,INDEX($GO:$GO,$IY298+12),"")</f>
      </c>
      <c r="HC298">
        <f>IF($IZ298&gt;=13,INDEX($GO:$GO,$IY298+13),"")</f>
      </c>
      <c r="HD298">
        <f>IF($IZ298&gt;=14,INDEX($GO:$GO,$IY298+14),"")</f>
      </c>
      <c r="HE298">
        <f>IF($IZ298&gt;=15,INDEX($GO:$GO,$IY298+15),"")</f>
      </c>
      <c r="HF298">
        <f>IF($IZ298&gt;=16,INDEX($GO:$GO,$IY298+16),"")</f>
      </c>
      <c r="HG298">
        <f>IF($IZ298&gt;=17,INDEX($GO:$GO,$IY298+17),"")</f>
      </c>
      <c r="HH298">
        <f>IF($IZ298&gt;=18,INDEX($GO:$GO,$IY298+18),"")</f>
      </c>
      <c r="HI298">
        <f>IF($IZ298&gt;=19,INDEX($GO:$GO,$IY298+19),"")</f>
      </c>
      <c r="HJ298">
        <f>IF($IZ298&gt;=20,INDEX($GO:$GO,$IY298+20),"")</f>
      </c>
      <c r="HK298">
        <f>IF($IZ298&gt;=21,INDEX($GO:$GO,$IY298+21),"")</f>
      </c>
      <c r="HL298">
        <f>IF($IZ298&gt;=22,INDEX($GO:$GO,$IY298+22),"")</f>
      </c>
      <c r="HM298">
        <f>IF($IZ298&gt;=23,INDEX($GO:$GO,$IY298+23),"")</f>
      </c>
      <c r="HN298">
        <f>IF($IZ298&gt;=24,INDEX($GO:$GO,$IY298+24),"")</f>
      </c>
      <c r="HO298">
        <f>IF($IZ298&gt;=25,INDEX($GO:$GO,$IY298+25),"")</f>
      </c>
      <c r="HP298">
        <f>IF($IZ298&gt;=26,INDEX($GO:$GO,$IY298+26),"")</f>
      </c>
      <c r="HQ298">
        <f>IF($IZ298&gt;=27,INDEX($GO:$GO,$IY298+27),"")</f>
      </c>
      <c r="HR298">
        <f>IF($IZ298&gt;=28,INDEX($GO:$GO,$IY298+28),"")</f>
      </c>
      <c r="HS298">
        <f>IF($IZ298&gt;=29,INDEX($GO:$GO,$IY298+29),"")</f>
      </c>
      <c r="HT298">
        <f>IF($IZ298&gt;=30,INDEX($GO:$GO,$IY298+30),"")</f>
      </c>
      <c r="HU298">
        <f>IF($IZ298&gt;=31,INDEX($GO:$GO,$IY298+31),"")</f>
      </c>
      <c r="HV298">
        <f>IF($IZ298&gt;=32,INDEX($GO:$GO,$IY298+32),"")</f>
      </c>
      <c r="HW298">
        <f>IF($IZ298&gt;=33,INDEX($GO:$GO,$IY298+33),"")</f>
      </c>
      <c r="HX298">
        <f>IF($IZ298&gt;=34,INDEX($GO:$GO,$IY298+34),"")</f>
      </c>
      <c r="HY298">
        <f>IF($IZ298&gt;=35,INDEX($GO:$GO,$IY298+35),"")</f>
      </c>
      <c r="HZ298">
        <f>IF($IZ298&gt;=36,INDEX($GO:$GO,$IY298+36),"")</f>
      </c>
      <c r="IA298">
        <f>IF($IZ298&gt;=37,INDEX($GO:$GO,$IY298+37),"")</f>
      </c>
      <c r="IB298">
        <f>IF($IZ298&gt;=38,INDEX($GO:$GO,$IY298+38),"")</f>
      </c>
      <c r="IC298">
        <f>IF($IZ298&gt;=39,INDEX($GO:$GO,$IY298+39),"")</f>
      </c>
      <c r="ID298">
        <f>IF($IZ298&gt;=40,INDEX($GO:$GO,$IY298+40),"")</f>
      </c>
      <c r="IE298">
        <f>IF($IZ298&gt;=41,INDEX($GO:$GO,$IY298+41),"")</f>
      </c>
      <c r="IF298">
        <f>IF($IZ298&gt;=42,INDEX($GO:$GO,$IY298+42),"")</f>
      </c>
      <c r="IG298">
        <f>IF($IZ298&gt;=43,INDEX($GO:$GO,$IY298+43),"")</f>
      </c>
      <c r="IH298">
        <f>IF($IZ298&gt;=44,INDEX($GO:$GO,$IY298+44),"")</f>
      </c>
      <c r="II298">
        <f>IF($IZ298&gt;=45,INDEX($GO:$GO,$IY298+45),"")</f>
      </c>
      <c r="IJ298">
        <f>IF($IZ298&gt;=46,INDEX($GO:$GO,$IY298+46),"")</f>
      </c>
      <c r="IK298">
        <f>IF($IZ298&gt;=47,INDEX($GO:$GO,$IY298+47),"")</f>
      </c>
      <c r="IL298">
        <f>IF($IZ298&gt;=48,INDEX($GO:$GO,$IY298+48),"")</f>
      </c>
      <c r="IM298">
        <f>IF($IZ298&gt;=49,INDEX($GO:$GO,$IY298+49),"")</f>
      </c>
      <c r="IN298">
        <f>IF($IZ298&gt;=50,INDEX($GO:$GO,$IY298+50),"")</f>
      </c>
      <c r="IO298">
        <f>IF($IZ298&gt;=51,INDEX($GO:$GO,$IY298+51),"")</f>
      </c>
      <c r="IP298">
        <f>IF($IZ298&gt;=52,INDEX($GO:$GO,$IY298+52),"")</f>
      </c>
      <c r="IQ298">
        <f>IF($IZ298&gt;=53,INDEX($GO:$GO,$IY298+53),"")</f>
      </c>
      <c r="IR298">
        <f>IF($IZ298&gt;=54,INDEX($GO:$GO,$IY298+54),"")</f>
      </c>
      <c r="IS298">
        <f>IF($IZ298&gt;=55,INDEX($GO:$GO,$IY298+55),"")</f>
      </c>
      <c r="IT298">
        <f>IF($IZ298&gt;=56,INDEX($GO:$GO,$IY298+56),"")</f>
      </c>
      <c r="IU298">
        <f>IF($IZ298&gt;=57,INDEX($GO:$GO,$IY298+57),"")</f>
      </c>
      <c r="IV298">
        <f>IF($IZ298&gt;=58,INDEX($GO:$GO,$IY298+58),"")</f>
      </c>
      <c r="IW298">
        <f>IF($IZ298&gt;=59,INDEX($GO:$GO,$IY298+59),"")</f>
      </c>
      <c r="IX298">
        <f>IF($IZ298&gt;=60,INDEX($GO:$GO,$IY298+60),"")</f>
      </c>
      <c r="IY298">
        <f>IFERROR(MATCH($GN298,$GO$2:$GO$827,0)+1,0)</f>
      </c>
      <c r="IZ298">
        <f>IFERROR(INDEX($GP$2:$GP$827,MATCH($GN298,$GO$2:$GO$827,0)),0)</f>
      </c>
      <c r="JA298" t="s">
        <v>23</v>
      </c>
      <c r="JB298" t="s">
        <v>23</v>
      </c>
    </row>
    <row r="299" spans="1:262" x14ac:dyDescent="0.25">
      <c r="F299" s="1"/>
      <c r="G299" s="1"/>
      <c r="H299" s="1"/>
      <c r="I299" s="1"/>
      <c r="J299" s="1">
        <f>IFERROR(IF(FIND(" - ",$F299)&gt;0,MID($F299,FIND(" - ",$F299)+3,LEN($F299)),""),"")</f>
      </c>
      <c r="L299" s="1"/>
      <c r="N299" t="s">
        <v>23</v>
      </c>
      <c r="P299">
        <f>IF(OR($N299="",$O299=""),"",IFERROR($N299/$O299,0))</f>
      </c>
      <c r="Q299">
        <f>IF($N299="","",
IF($G299="","",
IF(ISNUMBER(SEARCH("exempt",LOWER($G299))),0,
$N299*(VALUE(SUBSTITUTE($G299,"%",""))/100))))</f>
      </c>
      <c r="W299">
        <f>IF($N299="","",
SUM($N299,$Q299,$U299,$R299,$T299)-
IF($V299="",0,VALUE($V299)))</f>
      </c>
      <c r="AE299" t="s">
        <v>1144</v>
      </c>
      <c r="AJ299" t="s">
        <v>1145</v>
      </c>
      <c r="AM299">
        <f>IFERROR(LEFT($F299,FIND(" - ",$F299)-1),$F299)</f>
      </c>
      <c r="AP299">
        <f>IF($CE299&gt;=1,INDEX($AN:$AN,$CD299+1),"")</f>
      </c>
      <c r="AQ299">
        <f>IF($CE299&gt;=2,INDEX($AN:$AN,$CD299+2),"")</f>
      </c>
      <c r="AR299">
        <f>IF($CE299&gt;=3,INDEX($AN:$AN,$CD299+3),"")</f>
      </c>
      <c r="AS299">
        <f>IF($CE299&gt;=4,INDEX($AN:$AN,$CD299+4),"")</f>
      </c>
      <c r="AT299">
        <f>IF($CE299&gt;=5,INDEX($AN:$AN,$CD299+5),"")</f>
      </c>
      <c r="AU299">
        <f>IF($CE299&gt;=6,INDEX($AN:$AN,$CD299+6),"")</f>
      </c>
      <c r="AV299">
        <f>IF($CE299&gt;=7,INDEX($AN:$AN,$CD299+7),"")</f>
      </c>
      <c r="AW299">
        <f>IF($CE299&gt;=8,INDEX($AN:$AN,$CD299+8),"")</f>
      </c>
      <c r="AX299">
        <f>IF($CE299&gt;=9,INDEX($AN:$AN,$CD299+9),"")</f>
      </c>
      <c r="AY299">
        <f>IF($CE299&gt;=10,INDEX($AN:$AN,$CD299+10),"")</f>
      </c>
      <c r="AZ299">
        <f>IF($CE299&gt;=11,INDEX($AN:$AN,$CD299+11),"")</f>
      </c>
      <c r="BA299">
        <f>IF($CE299&gt;=12,INDEX($AN:$AN,$CD299+12),"")</f>
      </c>
      <c r="BB299">
        <f>IF($CE299&gt;=13,INDEX($AN:$AN,$CD299+13),"")</f>
      </c>
      <c r="BC299">
        <f>IF($CE299&gt;=14,INDEX($AN:$AN,$CD299+14),"")</f>
      </c>
      <c r="BD299">
        <f>IF($CE299&gt;=15,INDEX($AN:$AN,$CD299+15),"")</f>
      </c>
      <c r="BE299">
        <f>IF($CE299&gt;=16,INDEX($AN:$AN,$CD299+16),"")</f>
      </c>
      <c r="BF299">
        <f>IF($CE299&gt;=17,INDEX($AN:$AN,$CD299+17),"")</f>
      </c>
      <c r="BG299">
        <f>IF($CE299&gt;=18,INDEX($AN:$AN,$CD299+18),"")</f>
      </c>
      <c r="BH299">
        <f>IF($CE299&gt;=19,INDEX($AN:$AN,$CD299+19),"")</f>
      </c>
      <c r="BI299">
        <f>IF($CE299&gt;=20,INDEX($AN:$AN,$CD299+20),"")</f>
      </c>
      <c r="BJ299">
        <f>IF($CE299&gt;=21,INDEX($AN:$AN,$CD299+21),"")</f>
      </c>
      <c r="BK299">
        <f>IF($CE299&gt;=22,INDEX($AN:$AN,$CD299+22),"")</f>
      </c>
      <c r="BL299">
        <f>IF($CE299&gt;=23,INDEX($AN:$AN,$CD299+23),"")</f>
      </c>
      <c r="BM299">
        <f>IF($CE299&gt;=24,INDEX($AN:$AN,$CD299+24),"")</f>
      </c>
      <c r="BN299">
        <f>IF($CE299&gt;=25,INDEX($AN:$AN,$CD299+25),"")</f>
      </c>
      <c r="BO299">
        <f>IF($CE299&gt;=26,INDEX($AN:$AN,$CD299+26),"")</f>
      </c>
      <c r="BP299">
        <f>IF($CE299&gt;=27,INDEX($AN:$AN,$CD299+27),"")</f>
      </c>
      <c r="BQ299">
        <f>IF($CE299&gt;=28,INDEX($AN:$AN,$CD299+28),"")</f>
      </c>
      <c r="BR299">
        <f>IF($CE299&gt;=29,INDEX($AN:$AN,$CD299+29),"")</f>
      </c>
      <c r="BS299">
        <f>IF($CE299&gt;=30,INDEX($AN:$AN,$CD299+30),"")</f>
      </c>
      <c r="BT299">
        <f>IF($CE299&gt;=31,INDEX($AN:$AN,$CD299+31),"")</f>
      </c>
      <c r="BU299">
        <f>IF($CE299&gt;=32,INDEX($AN:$AN,$CD299+32),"")</f>
      </c>
      <c r="BV299">
        <f>IF($CE299&gt;=33,INDEX($AN:$AN,$CD299+33),"")</f>
      </c>
      <c r="BW299">
        <f>IF($CE299&gt;=34,INDEX($AN:$AN,$CD299+34),"")</f>
      </c>
      <c r="BX299">
        <f>IF($CE299&gt;=35,INDEX($AN:$AN,$CD299+35),"")</f>
      </c>
      <c r="BY299">
        <f>IF($CE299&gt;=36,INDEX($AN:$AN,$CD299+36),"")</f>
      </c>
      <c r="BZ299">
        <f>IF($CE299&gt;=37,INDEX($AN:$AN,$CD299+37),"")</f>
      </c>
      <c r="CA299">
        <f>IF($CE299&gt;=38,INDEX($AN:$AN,$CD299+38),"")</f>
      </c>
      <c r="CB299">
        <f>IF($CE299&gt;=39,INDEX($AN:$AN,$CD299+39),"")</f>
      </c>
      <c r="CC299">
        <f>IF($CE299&gt;=40,INDEX($AN:$AN,$CD299+40),"")</f>
      </c>
      <c r="CD299">
        <f>IFERROR(MATCH($AM299,$AN$2:$AN$133,0)+1,0)</f>
      </c>
      <c r="CE299">
        <f>IFERROR(INDEX($AO$2:$AO$133,MATCH($AM299,$AN$2:$AN$133,0)),0)</f>
      </c>
      <c r="CF299">
        <f>IFERROR(LEFT($K299,FIND(" - ",$K299)-1),$K299)</f>
      </c>
      <c r="CG299" t="s">
        <v>215</v>
      </c>
      <c r="CI299">
        <f>IF($DD299&gt;=1,INDEX($CG:$CG,$DC299+1),"")</f>
      </c>
      <c r="CJ299">
        <f>IF($DD299&gt;=2,INDEX($CG:$CG,$DC299+2),"")</f>
      </c>
      <c r="CK299">
        <f>IF($DD299&gt;=3,INDEX($CG:$CG,$DC299+3),"")</f>
      </c>
      <c r="CL299">
        <f>IF($DD299&gt;=4,INDEX($CG:$CG,$DC299+4),"")</f>
      </c>
      <c r="CM299">
        <f>IF($DD299&gt;=5,INDEX($CG:$CG,$DC299+5),"")</f>
      </c>
      <c r="CN299">
        <f>IF($DD299&gt;=6,INDEX($CG:$CG,$DC299+6),"")</f>
      </c>
      <c r="CO299">
        <f>IF($DD299&gt;=7,INDEX($CG:$CG,$DC299+7),"")</f>
      </c>
      <c r="CP299">
        <f>IF($DD299&gt;=8,INDEX($CG:$CG,$DC299+8),"")</f>
      </c>
      <c r="CQ299">
        <f>IF($DD299&gt;=9,INDEX($CG:$CG,$DC299+9),"")</f>
      </c>
      <c r="CR299">
        <f>IF($DD299&gt;=10,INDEX($CG:$CG,$DC299+10),"")</f>
      </c>
      <c r="CS299">
        <f>IF($DD299&gt;=11,INDEX($CG:$CG,$DC299+11),"")</f>
      </c>
      <c r="CT299">
        <f>IF($DD299&gt;=12,INDEX($CG:$CG,$DC299+12),"")</f>
      </c>
      <c r="CU299">
        <f>IF($DD299&gt;=13,INDEX($CG:$CG,$DC299+13),"")</f>
      </c>
      <c r="CV299">
        <f>IF($DD299&gt;=14,INDEX($CG:$CG,$DC299+14),"")</f>
      </c>
      <c r="CW299">
        <f>IF($DD299&gt;=15,INDEX($CG:$CG,$DC299+15),"")</f>
      </c>
      <c r="CX299">
        <f>IF($DD299&gt;=16,INDEX($CG:$CG,$DC299+16),"")</f>
      </c>
      <c r="CY299">
        <f>IF($DD299&gt;=17,INDEX($CG:$CG,$DC299+17),"")</f>
      </c>
      <c r="CZ299">
        <f>IF($DD299&gt;=18,INDEX($CG:$CG,$DC299+18),"")</f>
      </c>
      <c r="DA299">
        <f>IF($DD299&gt;=19,INDEX($CG:$CG,$DC299+19),"")</f>
      </c>
      <c r="DB299">
        <f>IF($DD299&gt;=20,INDEX($CG:$CG,$DC299+20),"")</f>
      </c>
      <c r="DC299">
        <f>IFERROR(MATCH($CF299,$CG$2:$CG$1558,0)+1,0)</f>
      </c>
      <c r="DD299">
        <f>IFERROR(INDEX($CH$2:$CH$1558,MATCH($CF299,$CG$2:$CG$1558,0)),0)</f>
      </c>
      <c r="DE299">
        <f>IFERROR(INDEX($AL:$AL,MATCH($G299,$AK:$AK,0))&amp;"","")</f>
      </c>
      <c r="DI299">
        <f>IF($GL299&gt;=1,INDEX($DF:$DF,$GK299+1),"")</f>
      </c>
      <c r="DJ299">
        <f>IF($GL299&gt;=2,INDEX($DF:$DF,$GK299+2),"")</f>
      </c>
      <c r="DK299">
        <f>IF($GL299&gt;=3,INDEX($DF:$DF,$GK299+3),"")</f>
      </c>
      <c r="DL299">
        <f>IF($GL299&gt;=4,INDEX($DF:$DF,$GK299+4),"")</f>
      </c>
      <c r="DM299">
        <f>IF($GL299&gt;=5,INDEX($DF:$DF,$GK299+5),"")</f>
      </c>
      <c r="DN299">
        <f>IF($GL299&gt;=6,INDEX($DF:$DF,$GK299+6),"")</f>
      </c>
      <c r="DO299">
        <f>IF($GL299&gt;=7,INDEX($DF:$DF,$GK299+7),"")</f>
      </c>
      <c r="DP299">
        <f>IF($GL299&gt;=8,INDEX($DF:$DF,$GK299+8),"")</f>
      </c>
      <c r="DQ299">
        <f>IF($GL299&gt;=9,INDEX($DF:$DF,$GK299+9),"")</f>
      </c>
      <c r="DR299">
        <f>IF($GL299&gt;=10,INDEX($DF:$DF,$GK299+10),"")</f>
      </c>
      <c r="DS299">
        <f>IF($GL299&gt;=11,INDEX($DF:$DF,$GK299+11),"")</f>
      </c>
      <c r="DT299">
        <f>IF($GL299&gt;=12,INDEX($DF:$DF,$GK299+12),"")</f>
      </c>
      <c r="DU299">
        <f>IF($GL299&gt;=13,INDEX($DF:$DF,$GK299+13),"")</f>
      </c>
      <c r="DV299">
        <f>IF($GL299&gt;=14,INDEX($DF:$DF,$GK299+14),"")</f>
      </c>
      <c r="DW299">
        <f>IF($GL299&gt;=15,INDEX($DF:$DF,$GK299+15),"")</f>
      </c>
      <c r="DX299">
        <f>IF($GL299&gt;=16,INDEX($DF:$DF,$GK299+16),"")</f>
      </c>
      <c r="DY299">
        <f>IF($GL299&gt;=17,INDEX($DF:$DF,$GK299+17),"")</f>
      </c>
      <c r="DZ299">
        <f>IF($GL299&gt;=18,INDEX($DF:$DF,$GK299+18),"")</f>
      </c>
      <c r="EA299">
        <f>IF($GL299&gt;=19,INDEX($DF:$DF,$GK299+19),"")</f>
      </c>
      <c r="EB299">
        <f>IF($GL299&gt;=20,INDEX($DF:$DF,$GK299+20),"")</f>
      </c>
      <c r="EC299">
        <f>IF($GL299&gt;=21,INDEX($DF:$DF,$GK299+21),"")</f>
      </c>
      <c r="ED299">
        <f>IF($GL299&gt;=22,INDEX($DF:$DF,$GK299+22),"")</f>
      </c>
      <c r="EE299">
        <f>IF($GL299&gt;=23,INDEX($DF:$DF,$GK299+23),"")</f>
      </c>
      <c r="EF299">
        <f>IF($GL299&gt;=24,INDEX($DF:$DF,$GK299+24),"")</f>
      </c>
      <c r="EG299">
        <f>IF($GL299&gt;=25,INDEX($DF:$DF,$GK299+25),"")</f>
      </c>
      <c r="EH299">
        <f>IF($GL299&gt;=26,INDEX($DF:$DF,$GK299+26),"")</f>
      </c>
      <c r="EI299">
        <f>IF($GL299&gt;=27,INDEX($DF:$DF,$GK299+27),"")</f>
      </c>
      <c r="EJ299">
        <f>IF($GL299&gt;=28,INDEX($DF:$DF,$GK299+28),"")</f>
      </c>
      <c r="EK299">
        <f>IF($GL299&gt;=29,INDEX($DF:$DF,$GK299+29),"")</f>
      </c>
      <c r="EL299">
        <f>IF($GL299&gt;=30,INDEX($DF:$DF,$GK299+30),"")</f>
      </c>
      <c r="EM299">
        <f>IF($GL299&gt;=31,INDEX($DF:$DF,$GK299+31),"")</f>
      </c>
      <c r="EN299">
        <f>IF($GL299&gt;=32,INDEX($DF:$DF,$GK299+32),"")</f>
      </c>
      <c r="EO299">
        <f>IF($GL299&gt;=33,INDEX($DF:$DF,$GK299+33),"")</f>
      </c>
      <c r="EP299">
        <f>IF($GL299&gt;=34,INDEX($DF:$DF,$GK299+34),"")</f>
      </c>
      <c r="EQ299">
        <f>IF($GL299&gt;=35,INDEX($DF:$DF,$GK299+35),"")</f>
      </c>
      <c r="ER299">
        <f>IF($GL299&gt;=36,INDEX($DF:$DF,$GK299+36),"")</f>
      </c>
      <c r="ES299">
        <f>IF($GL299&gt;=37,INDEX($DF:$DF,$GK299+37),"")</f>
      </c>
      <c r="ET299">
        <f>IF($GL299&gt;=38,INDEX($DF:$DF,$GK299+38),"")</f>
      </c>
      <c r="EU299">
        <f>IF($GL299&gt;=39,INDEX($DF:$DF,$GK299+39),"")</f>
      </c>
      <c r="EV299">
        <f>IF($GL299&gt;=40,INDEX($DF:$DF,$GK299+40),"")</f>
      </c>
      <c r="EW299">
        <f>IF($GL299&gt;=1,INDEX($DG:$DG,$GK299+1),"")</f>
      </c>
      <c r="EX299">
        <f>IF($GL299&gt;=2,INDEX($DG:$DG,$GK299+2),"")</f>
      </c>
      <c r="EY299">
        <f>IF($GL299&gt;=3,INDEX($DG:$DG,$GK299+3),"")</f>
      </c>
      <c r="EZ299">
        <f>IF($GL299&gt;=4,INDEX($DG:$DG,$GK299+4),"")</f>
      </c>
      <c r="FA299">
        <f>IF($GL299&gt;=5,INDEX($DG:$DG,$GK299+5),"")</f>
      </c>
      <c r="FB299">
        <f>IF($GL299&gt;=6,INDEX($DG:$DG,$GK299+6),"")</f>
      </c>
      <c r="FC299">
        <f>IF($GL299&gt;=7,INDEX($DG:$DG,$GK299+7),"")</f>
      </c>
      <c r="FD299">
        <f>IF($GL299&gt;=8,INDEX($DG:$DG,$GK299+8),"")</f>
      </c>
      <c r="FE299">
        <f>IF($GL299&gt;=9,INDEX($DG:$DG,$GK299+9),"")</f>
      </c>
      <c r="FF299">
        <f>IF($GL299&gt;=10,INDEX($DG:$DG,$GK299+10),"")</f>
      </c>
      <c r="FG299">
        <f>IF($GL299&gt;=11,INDEX($DG:$DG,$GK299+11),"")</f>
      </c>
      <c r="FH299">
        <f>IF($GL299&gt;=12,INDEX($DG:$DG,$GK299+12),"")</f>
      </c>
      <c r="FI299">
        <f>IF($GL299&gt;=13,INDEX($DG:$DG,$GK299+13),"")</f>
      </c>
      <c r="FJ299">
        <f>IF($GL299&gt;=14,INDEX($DG:$DG,$GK299+14),"")</f>
      </c>
      <c r="FK299">
        <f>IF($GL299&gt;=15,INDEX($DG:$DG,$GK299+15),"")</f>
      </c>
      <c r="FL299">
        <f>IF($GL299&gt;=16,INDEX($DG:$DG,$GK299+16),"")</f>
      </c>
      <c r="FM299">
        <f>IF($GL299&gt;=17,INDEX($DG:$DG,$GK299+17),"")</f>
      </c>
      <c r="FN299">
        <f>IF($GL299&gt;=18,INDEX($DG:$DG,$GK299+18),"")</f>
      </c>
      <c r="FO299">
        <f>IF($GL299&gt;=19,INDEX($DG:$DG,$GK299+19),"")</f>
      </c>
      <c r="FP299">
        <f>IF($GL299&gt;=20,INDEX($DG:$DG,$GK299+20),"")</f>
      </c>
      <c r="FQ299">
        <f>IF($GL299&gt;=21,INDEX($DG:$DG,$GK299+21),"")</f>
      </c>
      <c r="FR299">
        <f>IF($GL299&gt;=22,INDEX($DG:$DG,$GK299+22),"")</f>
      </c>
      <c r="FS299">
        <f>IF($GL299&gt;=23,INDEX($DG:$DG,$GK299+23),"")</f>
      </c>
      <c r="FT299">
        <f>IF($GL299&gt;=24,INDEX($DG:$DG,$GK299+24),"")</f>
      </c>
      <c r="FU299">
        <f>IF($GL299&gt;=25,INDEX($DG:$DG,$GK299+25),"")</f>
      </c>
      <c r="FV299">
        <f>IF($GL299&gt;=26,INDEX($DG:$DG,$GK299+26),"")</f>
      </c>
      <c r="FW299">
        <f>IF($GL299&gt;=27,INDEX($DG:$DG,$GK299+27),"")</f>
      </c>
      <c r="FX299">
        <f>IF($GL299&gt;=28,INDEX($DG:$DG,$GK299+28),"")</f>
      </c>
      <c r="FY299">
        <f>IF($GL299&gt;=29,INDEX($DG:$DG,$GK299+29),"")</f>
      </c>
      <c r="FZ299">
        <f>IF($GL299&gt;=30,INDEX($DG:$DG,$GK299+30),"")</f>
      </c>
      <c r="GA299">
        <f>IF($GL299&gt;=31,INDEX($DG:$DG,$GK299+31),"")</f>
      </c>
      <c r="GB299">
        <f>IF($GL299&gt;=32,INDEX($DG:$DG,$GK299+32),"")</f>
      </c>
      <c r="GC299">
        <f>IF($GL299&gt;=33,INDEX($DG:$DG,$GK299+33),"")</f>
      </c>
      <c r="GD299">
        <f>IF($GL299&gt;=34,INDEX($DG:$DG,$GK299+34),"")</f>
      </c>
      <c r="GE299">
        <f>IF($GL299&gt;=35,INDEX($DG:$DG,$GK299+35),"")</f>
      </c>
      <c r="GF299">
        <f>IF($GL299&gt;=36,INDEX($DG:$DG,$GK299+36),"")</f>
      </c>
      <c r="GG299">
        <f>IF($GL299&gt;=37,INDEX($DG:$DG,$GK299+37),"")</f>
      </c>
      <c r="GH299">
        <f>IF($GL299&gt;=38,INDEX($DG:$DG,$GK299+38),"")</f>
      </c>
      <c r="GI299">
        <f>IF($GL299&gt;=39,INDEX($DG:$DG,$GK299+39),"")</f>
      </c>
      <c r="GJ299">
        <f>IF($GL299&gt;=40,INDEX($DG:$DG,$GK299+40),"")</f>
      </c>
      <c r="GK299">
        <f>IFERROR(MATCH($DE299,$DF$2:$DF$166,0)+1,0)</f>
      </c>
      <c r="GL299">
        <f>IFERROR(INDEX($DH$2:$DH$166,MATCH($DE299,$DF$2:$DF$166,0)),0)</f>
      </c>
      <c r="GM299">
        <f>IFERROR(MATCH($H299,$DI$299:$EV$299,0),0)</f>
      </c>
      <c r="GN299">
        <f>IF($GM299&gt;0,INDEX($EW$299:$GJ$299,$GM299),"")</f>
      </c>
      <c r="GO299" t="s">
        <v>906</v>
      </c>
      <c r="GQ299">
        <f>IF($IZ299&gt;=1,INDEX($GO:$GO,$IY299+1),"")</f>
      </c>
      <c r="GR299">
        <f>IF($IZ299&gt;=2,INDEX($GO:$GO,$IY299+2),"")</f>
      </c>
      <c r="GS299">
        <f>IF($IZ299&gt;=3,INDEX($GO:$GO,$IY299+3),"")</f>
      </c>
      <c r="GT299">
        <f>IF($IZ299&gt;=4,INDEX($GO:$GO,$IY299+4),"")</f>
      </c>
      <c r="GU299">
        <f>IF($IZ299&gt;=5,INDEX($GO:$GO,$IY299+5),"")</f>
      </c>
      <c r="GV299">
        <f>IF($IZ299&gt;=6,INDEX($GO:$GO,$IY299+6),"")</f>
      </c>
      <c r="GW299">
        <f>IF($IZ299&gt;=7,INDEX($GO:$GO,$IY299+7),"")</f>
      </c>
      <c r="GX299">
        <f>IF($IZ299&gt;=8,INDEX($GO:$GO,$IY299+8),"")</f>
      </c>
      <c r="GY299">
        <f>IF($IZ299&gt;=9,INDEX($GO:$GO,$IY299+9),"")</f>
      </c>
      <c r="GZ299">
        <f>IF($IZ299&gt;=10,INDEX($GO:$GO,$IY299+10),"")</f>
      </c>
      <c r="HA299">
        <f>IF($IZ299&gt;=11,INDEX($GO:$GO,$IY299+11),"")</f>
      </c>
      <c r="HB299">
        <f>IF($IZ299&gt;=12,INDEX($GO:$GO,$IY299+12),"")</f>
      </c>
      <c r="HC299">
        <f>IF($IZ299&gt;=13,INDEX($GO:$GO,$IY299+13),"")</f>
      </c>
      <c r="HD299">
        <f>IF($IZ299&gt;=14,INDEX($GO:$GO,$IY299+14),"")</f>
      </c>
      <c r="HE299">
        <f>IF($IZ299&gt;=15,INDEX($GO:$GO,$IY299+15),"")</f>
      </c>
      <c r="HF299">
        <f>IF($IZ299&gt;=16,INDEX($GO:$GO,$IY299+16),"")</f>
      </c>
      <c r="HG299">
        <f>IF($IZ299&gt;=17,INDEX($GO:$GO,$IY299+17),"")</f>
      </c>
      <c r="HH299">
        <f>IF($IZ299&gt;=18,INDEX($GO:$GO,$IY299+18),"")</f>
      </c>
      <c r="HI299">
        <f>IF($IZ299&gt;=19,INDEX($GO:$GO,$IY299+19),"")</f>
      </c>
      <c r="HJ299">
        <f>IF($IZ299&gt;=20,INDEX($GO:$GO,$IY299+20),"")</f>
      </c>
      <c r="HK299">
        <f>IF($IZ299&gt;=21,INDEX($GO:$GO,$IY299+21),"")</f>
      </c>
      <c r="HL299">
        <f>IF($IZ299&gt;=22,INDEX($GO:$GO,$IY299+22),"")</f>
      </c>
      <c r="HM299">
        <f>IF($IZ299&gt;=23,INDEX($GO:$GO,$IY299+23),"")</f>
      </c>
      <c r="HN299">
        <f>IF($IZ299&gt;=24,INDEX($GO:$GO,$IY299+24),"")</f>
      </c>
      <c r="HO299">
        <f>IF($IZ299&gt;=25,INDEX($GO:$GO,$IY299+25),"")</f>
      </c>
      <c r="HP299">
        <f>IF($IZ299&gt;=26,INDEX($GO:$GO,$IY299+26),"")</f>
      </c>
      <c r="HQ299">
        <f>IF($IZ299&gt;=27,INDEX($GO:$GO,$IY299+27),"")</f>
      </c>
      <c r="HR299">
        <f>IF($IZ299&gt;=28,INDEX($GO:$GO,$IY299+28),"")</f>
      </c>
      <c r="HS299">
        <f>IF($IZ299&gt;=29,INDEX($GO:$GO,$IY299+29),"")</f>
      </c>
      <c r="HT299">
        <f>IF($IZ299&gt;=30,INDEX($GO:$GO,$IY299+30),"")</f>
      </c>
      <c r="HU299">
        <f>IF($IZ299&gt;=31,INDEX($GO:$GO,$IY299+31),"")</f>
      </c>
      <c r="HV299">
        <f>IF($IZ299&gt;=32,INDEX($GO:$GO,$IY299+32),"")</f>
      </c>
      <c r="HW299">
        <f>IF($IZ299&gt;=33,INDEX($GO:$GO,$IY299+33),"")</f>
      </c>
      <c r="HX299">
        <f>IF($IZ299&gt;=34,INDEX($GO:$GO,$IY299+34),"")</f>
      </c>
      <c r="HY299">
        <f>IF($IZ299&gt;=35,INDEX($GO:$GO,$IY299+35),"")</f>
      </c>
      <c r="HZ299">
        <f>IF($IZ299&gt;=36,INDEX($GO:$GO,$IY299+36),"")</f>
      </c>
      <c r="IA299">
        <f>IF($IZ299&gt;=37,INDEX($GO:$GO,$IY299+37),"")</f>
      </c>
      <c r="IB299">
        <f>IF($IZ299&gt;=38,INDEX($GO:$GO,$IY299+38),"")</f>
      </c>
      <c r="IC299">
        <f>IF($IZ299&gt;=39,INDEX($GO:$GO,$IY299+39),"")</f>
      </c>
      <c r="ID299">
        <f>IF($IZ299&gt;=40,INDEX($GO:$GO,$IY299+40),"")</f>
      </c>
      <c r="IE299">
        <f>IF($IZ299&gt;=41,INDEX($GO:$GO,$IY299+41),"")</f>
      </c>
      <c r="IF299">
        <f>IF($IZ299&gt;=42,INDEX($GO:$GO,$IY299+42),"")</f>
      </c>
      <c r="IG299">
        <f>IF($IZ299&gt;=43,INDEX($GO:$GO,$IY299+43),"")</f>
      </c>
      <c r="IH299">
        <f>IF($IZ299&gt;=44,INDEX($GO:$GO,$IY299+44),"")</f>
      </c>
      <c r="II299">
        <f>IF($IZ299&gt;=45,INDEX($GO:$GO,$IY299+45),"")</f>
      </c>
      <c r="IJ299">
        <f>IF($IZ299&gt;=46,INDEX($GO:$GO,$IY299+46),"")</f>
      </c>
      <c r="IK299">
        <f>IF($IZ299&gt;=47,INDEX($GO:$GO,$IY299+47),"")</f>
      </c>
      <c r="IL299">
        <f>IF($IZ299&gt;=48,INDEX($GO:$GO,$IY299+48),"")</f>
      </c>
      <c r="IM299">
        <f>IF($IZ299&gt;=49,INDEX($GO:$GO,$IY299+49),"")</f>
      </c>
      <c r="IN299">
        <f>IF($IZ299&gt;=50,INDEX($GO:$GO,$IY299+50),"")</f>
      </c>
      <c r="IO299">
        <f>IF($IZ299&gt;=51,INDEX($GO:$GO,$IY299+51),"")</f>
      </c>
      <c r="IP299">
        <f>IF($IZ299&gt;=52,INDEX($GO:$GO,$IY299+52),"")</f>
      </c>
      <c r="IQ299">
        <f>IF($IZ299&gt;=53,INDEX($GO:$GO,$IY299+53),"")</f>
      </c>
      <c r="IR299">
        <f>IF($IZ299&gt;=54,INDEX($GO:$GO,$IY299+54),"")</f>
      </c>
      <c r="IS299">
        <f>IF($IZ299&gt;=55,INDEX($GO:$GO,$IY299+55),"")</f>
      </c>
      <c r="IT299">
        <f>IF($IZ299&gt;=56,INDEX($GO:$GO,$IY299+56),"")</f>
      </c>
      <c r="IU299">
        <f>IF($IZ299&gt;=57,INDEX($GO:$GO,$IY299+57),"")</f>
      </c>
      <c r="IV299">
        <f>IF($IZ299&gt;=58,INDEX($GO:$GO,$IY299+58),"")</f>
      </c>
      <c r="IW299">
        <f>IF($IZ299&gt;=59,INDEX($GO:$GO,$IY299+59),"")</f>
      </c>
      <c r="IX299">
        <f>IF($IZ299&gt;=60,INDEX($GO:$GO,$IY299+60),"")</f>
      </c>
      <c r="IY299">
        <f>IFERROR(MATCH($GN299,$GO$2:$GO$827,0)+1,0)</f>
      </c>
      <c r="IZ299">
        <f>IFERROR(INDEX($GP$2:$GP$827,MATCH($GN299,$GO$2:$GO$827,0)),0)</f>
      </c>
      <c r="JA299" t="s">
        <v>23</v>
      </c>
      <c r="JB299" t="s">
        <v>23</v>
      </c>
    </row>
    <row r="300" spans="1:262" x14ac:dyDescent="0.25">
      <c r="F300" s="1"/>
      <c r="G300" s="1"/>
      <c r="H300" s="1"/>
      <c r="I300" s="1"/>
      <c r="J300" s="1">
        <f>IFERROR(IF(FIND(" - ",$F300)&gt;0,MID($F300,FIND(" - ",$F300)+3,LEN($F300)),""),"")</f>
      </c>
      <c r="L300" s="1"/>
      <c r="N300" t="s">
        <v>23</v>
      </c>
      <c r="P300">
        <f>IF(OR($N300="",$O300=""),"",IFERROR($N300/$O300,0))</f>
      </c>
      <c r="Q300">
        <f>IF($N300="","",
IF($G300="","",
IF(ISNUMBER(SEARCH("exempt",LOWER($G300))),0,
$N300*(VALUE(SUBSTITUTE($G300,"%",""))/100))))</f>
      </c>
      <c r="W300">
        <f>IF($N300="","",
SUM($N300,$Q300,$U300,$R300,$T300)-
IF($V300="",0,VALUE($V300)))</f>
      </c>
      <c r="AE300" t="s">
        <v>1146</v>
      </c>
      <c r="AJ300" t="s">
        <v>1147</v>
      </c>
      <c r="AM300">
        <f>IFERROR(LEFT($F300,FIND(" - ",$F300)-1),$F300)</f>
      </c>
      <c r="AP300">
        <f>IF($CE300&gt;=1,INDEX($AN:$AN,$CD300+1),"")</f>
      </c>
      <c r="AQ300">
        <f>IF($CE300&gt;=2,INDEX($AN:$AN,$CD300+2),"")</f>
      </c>
      <c r="AR300">
        <f>IF($CE300&gt;=3,INDEX($AN:$AN,$CD300+3),"")</f>
      </c>
      <c r="AS300">
        <f>IF($CE300&gt;=4,INDEX($AN:$AN,$CD300+4),"")</f>
      </c>
      <c r="AT300">
        <f>IF($CE300&gt;=5,INDEX($AN:$AN,$CD300+5),"")</f>
      </c>
      <c r="AU300">
        <f>IF($CE300&gt;=6,INDEX($AN:$AN,$CD300+6),"")</f>
      </c>
      <c r="AV300">
        <f>IF($CE300&gt;=7,INDEX($AN:$AN,$CD300+7),"")</f>
      </c>
      <c r="AW300">
        <f>IF($CE300&gt;=8,INDEX($AN:$AN,$CD300+8),"")</f>
      </c>
      <c r="AX300">
        <f>IF($CE300&gt;=9,INDEX($AN:$AN,$CD300+9),"")</f>
      </c>
      <c r="AY300">
        <f>IF($CE300&gt;=10,INDEX($AN:$AN,$CD300+10),"")</f>
      </c>
      <c r="AZ300">
        <f>IF($CE300&gt;=11,INDEX($AN:$AN,$CD300+11),"")</f>
      </c>
      <c r="BA300">
        <f>IF($CE300&gt;=12,INDEX($AN:$AN,$CD300+12),"")</f>
      </c>
      <c r="BB300">
        <f>IF($CE300&gt;=13,INDEX($AN:$AN,$CD300+13),"")</f>
      </c>
      <c r="BC300">
        <f>IF($CE300&gt;=14,INDEX($AN:$AN,$CD300+14),"")</f>
      </c>
      <c r="BD300">
        <f>IF($CE300&gt;=15,INDEX($AN:$AN,$CD300+15),"")</f>
      </c>
      <c r="BE300">
        <f>IF($CE300&gt;=16,INDEX($AN:$AN,$CD300+16),"")</f>
      </c>
      <c r="BF300">
        <f>IF($CE300&gt;=17,INDEX($AN:$AN,$CD300+17),"")</f>
      </c>
      <c r="BG300">
        <f>IF($CE300&gt;=18,INDEX($AN:$AN,$CD300+18),"")</f>
      </c>
      <c r="BH300">
        <f>IF($CE300&gt;=19,INDEX($AN:$AN,$CD300+19),"")</f>
      </c>
      <c r="BI300">
        <f>IF($CE300&gt;=20,INDEX($AN:$AN,$CD300+20),"")</f>
      </c>
      <c r="BJ300">
        <f>IF($CE300&gt;=21,INDEX($AN:$AN,$CD300+21),"")</f>
      </c>
      <c r="BK300">
        <f>IF($CE300&gt;=22,INDEX($AN:$AN,$CD300+22),"")</f>
      </c>
      <c r="BL300">
        <f>IF($CE300&gt;=23,INDEX($AN:$AN,$CD300+23),"")</f>
      </c>
      <c r="BM300">
        <f>IF($CE300&gt;=24,INDEX($AN:$AN,$CD300+24),"")</f>
      </c>
      <c r="BN300">
        <f>IF($CE300&gt;=25,INDEX($AN:$AN,$CD300+25),"")</f>
      </c>
      <c r="BO300">
        <f>IF($CE300&gt;=26,INDEX($AN:$AN,$CD300+26),"")</f>
      </c>
      <c r="BP300">
        <f>IF($CE300&gt;=27,INDEX($AN:$AN,$CD300+27),"")</f>
      </c>
      <c r="BQ300">
        <f>IF($CE300&gt;=28,INDEX($AN:$AN,$CD300+28),"")</f>
      </c>
      <c r="BR300">
        <f>IF($CE300&gt;=29,INDEX($AN:$AN,$CD300+29),"")</f>
      </c>
      <c r="BS300">
        <f>IF($CE300&gt;=30,INDEX($AN:$AN,$CD300+30),"")</f>
      </c>
      <c r="BT300">
        <f>IF($CE300&gt;=31,INDEX($AN:$AN,$CD300+31),"")</f>
      </c>
      <c r="BU300">
        <f>IF($CE300&gt;=32,INDEX($AN:$AN,$CD300+32),"")</f>
      </c>
      <c r="BV300">
        <f>IF($CE300&gt;=33,INDEX($AN:$AN,$CD300+33),"")</f>
      </c>
      <c r="BW300">
        <f>IF($CE300&gt;=34,INDEX($AN:$AN,$CD300+34),"")</f>
      </c>
      <c r="BX300">
        <f>IF($CE300&gt;=35,INDEX($AN:$AN,$CD300+35),"")</f>
      </c>
      <c r="BY300">
        <f>IF($CE300&gt;=36,INDEX($AN:$AN,$CD300+36),"")</f>
      </c>
      <c r="BZ300">
        <f>IF($CE300&gt;=37,INDEX($AN:$AN,$CD300+37),"")</f>
      </c>
      <c r="CA300">
        <f>IF($CE300&gt;=38,INDEX($AN:$AN,$CD300+38),"")</f>
      </c>
      <c r="CB300">
        <f>IF($CE300&gt;=39,INDEX($AN:$AN,$CD300+39),"")</f>
      </c>
      <c r="CC300">
        <f>IF($CE300&gt;=40,INDEX($AN:$AN,$CD300+40),"")</f>
      </c>
      <c r="CD300">
        <f>IFERROR(MATCH($AM300,$AN$2:$AN$133,0)+1,0)</f>
      </c>
      <c r="CE300">
        <f>IFERROR(INDEX($AO$2:$AO$133,MATCH($AM300,$AN$2:$AN$133,0)),0)</f>
      </c>
      <c r="CF300">
        <f>IFERROR(LEFT($K300,FIND(" - ",$K300)-1),$K300)</f>
      </c>
      <c r="CG300" t="s">
        <v>128</v>
      </c>
      <c r="CI300">
        <f>IF($DD300&gt;=1,INDEX($CG:$CG,$DC300+1),"")</f>
      </c>
      <c r="CJ300">
        <f>IF($DD300&gt;=2,INDEX($CG:$CG,$DC300+2),"")</f>
      </c>
      <c r="CK300">
        <f>IF($DD300&gt;=3,INDEX($CG:$CG,$DC300+3),"")</f>
      </c>
      <c r="CL300">
        <f>IF($DD300&gt;=4,INDEX($CG:$CG,$DC300+4),"")</f>
      </c>
      <c r="CM300">
        <f>IF($DD300&gt;=5,INDEX($CG:$CG,$DC300+5),"")</f>
      </c>
      <c r="CN300">
        <f>IF($DD300&gt;=6,INDEX($CG:$CG,$DC300+6),"")</f>
      </c>
      <c r="CO300">
        <f>IF($DD300&gt;=7,INDEX($CG:$CG,$DC300+7),"")</f>
      </c>
      <c r="CP300">
        <f>IF($DD300&gt;=8,INDEX($CG:$CG,$DC300+8),"")</f>
      </c>
      <c r="CQ300">
        <f>IF($DD300&gt;=9,INDEX($CG:$CG,$DC300+9),"")</f>
      </c>
      <c r="CR300">
        <f>IF($DD300&gt;=10,INDEX($CG:$CG,$DC300+10),"")</f>
      </c>
      <c r="CS300">
        <f>IF($DD300&gt;=11,INDEX($CG:$CG,$DC300+11),"")</f>
      </c>
      <c r="CT300">
        <f>IF($DD300&gt;=12,INDEX($CG:$CG,$DC300+12),"")</f>
      </c>
      <c r="CU300">
        <f>IF($DD300&gt;=13,INDEX($CG:$CG,$DC300+13),"")</f>
      </c>
      <c r="CV300">
        <f>IF($DD300&gt;=14,INDEX($CG:$CG,$DC300+14),"")</f>
      </c>
      <c r="CW300">
        <f>IF($DD300&gt;=15,INDEX($CG:$CG,$DC300+15),"")</f>
      </c>
      <c r="CX300">
        <f>IF($DD300&gt;=16,INDEX($CG:$CG,$DC300+16),"")</f>
      </c>
      <c r="CY300">
        <f>IF($DD300&gt;=17,INDEX($CG:$CG,$DC300+17),"")</f>
      </c>
      <c r="CZ300">
        <f>IF($DD300&gt;=18,INDEX($CG:$CG,$DC300+18),"")</f>
      </c>
      <c r="DA300">
        <f>IF($DD300&gt;=19,INDEX($CG:$CG,$DC300+19),"")</f>
      </c>
      <c r="DB300">
        <f>IF($DD300&gt;=20,INDEX($CG:$CG,$DC300+20),"")</f>
      </c>
      <c r="DC300">
        <f>IFERROR(MATCH($CF300,$CG$2:$CG$1558,0)+1,0)</f>
      </c>
      <c r="DD300">
        <f>IFERROR(INDEX($CH$2:$CH$1558,MATCH($CF300,$CG$2:$CG$1558,0)),0)</f>
      </c>
      <c r="DE300">
        <f>IFERROR(INDEX($AL:$AL,MATCH($G300,$AK:$AK,0))&amp;"","")</f>
      </c>
      <c r="DI300">
        <f>IF($GL300&gt;=1,INDEX($DF:$DF,$GK300+1),"")</f>
      </c>
      <c r="DJ300">
        <f>IF($GL300&gt;=2,INDEX($DF:$DF,$GK300+2),"")</f>
      </c>
      <c r="DK300">
        <f>IF($GL300&gt;=3,INDEX($DF:$DF,$GK300+3),"")</f>
      </c>
      <c r="DL300">
        <f>IF($GL300&gt;=4,INDEX($DF:$DF,$GK300+4),"")</f>
      </c>
      <c r="DM300">
        <f>IF($GL300&gt;=5,INDEX($DF:$DF,$GK300+5),"")</f>
      </c>
      <c r="DN300">
        <f>IF($GL300&gt;=6,INDEX($DF:$DF,$GK300+6),"")</f>
      </c>
      <c r="DO300">
        <f>IF($GL300&gt;=7,INDEX($DF:$DF,$GK300+7),"")</f>
      </c>
      <c r="DP300">
        <f>IF($GL300&gt;=8,INDEX($DF:$DF,$GK300+8),"")</f>
      </c>
      <c r="DQ300">
        <f>IF($GL300&gt;=9,INDEX($DF:$DF,$GK300+9),"")</f>
      </c>
      <c r="DR300">
        <f>IF($GL300&gt;=10,INDEX($DF:$DF,$GK300+10),"")</f>
      </c>
      <c r="DS300">
        <f>IF($GL300&gt;=11,INDEX($DF:$DF,$GK300+11),"")</f>
      </c>
      <c r="DT300">
        <f>IF($GL300&gt;=12,INDEX($DF:$DF,$GK300+12),"")</f>
      </c>
      <c r="DU300">
        <f>IF($GL300&gt;=13,INDEX($DF:$DF,$GK300+13),"")</f>
      </c>
      <c r="DV300">
        <f>IF($GL300&gt;=14,INDEX($DF:$DF,$GK300+14),"")</f>
      </c>
      <c r="DW300">
        <f>IF($GL300&gt;=15,INDEX($DF:$DF,$GK300+15),"")</f>
      </c>
      <c r="DX300">
        <f>IF($GL300&gt;=16,INDEX($DF:$DF,$GK300+16),"")</f>
      </c>
      <c r="DY300">
        <f>IF($GL300&gt;=17,INDEX($DF:$DF,$GK300+17),"")</f>
      </c>
      <c r="DZ300">
        <f>IF($GL300&gt;=18,INDEX($DF:$DF,$GK300+18),"")</f>
      </c>
      <c r="EA300">
        <f>IF($GL300&gt;=19,INDEX($DF:$DF,$GK300+19),"")</f>
      </c>
      <c r="EB300">
        <f>IF($GL300&gt;=20,INDEX($DF:$DF,$GK300+20),"")</f>
      </c>
      <c r="EC300">
        <f>IF($GL300&gt;=21,INDEX($DF:$DF,$GK300+21),"")</f>
      </c>
      <c r="ED300">
        <f>IF($GL300&gt;=22,INDEX($DF:$DF,$GK300+22),"")</f>
      </c>
      <c r="EE300">
        <f>IF($GL300&gt;=23,INDEX($DF:$DF,$GK300+23),"")</f>
      </c>
      <c r="EF300">
        <f>IF($GL300&gt;=24,INDEX($DF:$DF,$GK300+24),"")</f>
      </c>
      <c r="EG300">
        <f>IF($GL300&gt;=25,INDEX($DF:$DF,$GK300+25),"")</f>
      </c>
      <c r="EH300">
        <f>IF($GL300&gt;=26,INDEX($DF:$DF,$GK300+26),"")</f>
      </c>
      <c r="EI300">
        <f>IF($GL300&gt;=27,INDEX($DF:$DF,$GK300+27),"")</f>
      </c>
      <c r="EJ300">
        <f>IF($GL300&gt;=28,INDEX($DF:$DF,$GK300+28),"")</f>
      </c>
      <c r="EK300">
        <f>IF($GL300&gt;=29,INDEX($DF:$DF,$GK300+29),"")</f>
      </c>
      <c r="EL300">
        <f>IF($GL300&gt;=30,INDEX($DF:$DF,$GK300+30),"")</f>
      </c>
      <c r="EM300">
        <f>IF($GL300&gt;=31,INDEX($DF:$DF,$GK300+31),"")</f>
      </c>
      <c r="EN300">
        <f>IF($GL300&gt;=32,INDEX($DF:$DF,$GK300+32),"")</f>
      </c>
      <c r="EO300">
        <f>IF($GL300&gt;=33,INDEX($DF:$DF,$GK300+33),"")</f>
      </c>
      <c r="EP300">
        <f>IF($GL300&gt;=34,INDEX($DF:$DF,$GK300+34),"")</f>
      </c>
      <c r="EQ300">
        <f>IF($GL300&gt;=35,INDEX($DF:$DF,$GK300+35),"")</f>
      </c>
      <c r="ER300">
        <f>IF($GL300&gt;=36,INDEX($DF:$DF,$GK300+36),"")</f>
      </c>
      <c r="ES300">
        <f>IF($GL300&gt;=37,INDEX($DF:$DF,$GK300+37),"")</f>
      </c>
      <c r="ET300">
        <f>IF($GL300&gt;=38,INDEX($DF:$DF,$GK300+38),"")</f>
      </c>
      <c r="EU300">
        <f>IF($GL300&gt;=39,INDEX($DF:$DF,$GK300+39),"")</f>
      </c>
      <c r="EV300">
        <f>IF($GL300&gt;=40,INDEX($DF:$DF,$GK300+40),"")</f>
      </c>
      <c r="EW300">
        <f>IF($GL300&gt;=1,INDEX($DG:$DG,$GK300+1),"")</f>
      </c>
      <c r="EX300">
        <f>IF($GL300&gt;=2,INDEX($DG:$DG,$GK300+2),"")</f>
      </c>
      <c r="EY300">
        <f>IF($GL300&gt;=3,INDEX($DG:$DG,$GK300+3),"")</f>
      </c>
      <c r="EZ300">
        <f>IF($GL300&gt;=4,INDEX($DG:$DG,$GK300+4),"")</f>
      </c>
      <c r="FA300">
        <f>IF($GL300&gt;=5,INDEX($DG:$DG,$GK300+5),"")</f>
      </c>
      <c r="FB300">
        <f>IF($GL300&gt;=6,INDEX($DG:$DG,$GK300+6),"")</f>
      </c>
      <c r="FC300">
        <f>IF($GL300&gt;=7,INDEX($DG:$DG,$GK300+7),"")</f>
      </c>
      <c r="FD300">
        <f>IF($GL300&gt;=8,INDEX($DG:$DG,$GK300+8),"")</f>
      </c>
      <c r="FE300">
        <f>IF($GL300&gt;=9,INDEX($DG:$DG,$GK300+9),"")</f>
      </c>
      <c r="FF300">
        <f>IF($GL300&gt;=10,INDEX($DG:$DG,$GK300+10),"")</f>
      </c>
      <c r="FG300">
        <f>IF($GL300&gt;=11,INDEX($DG:$DG,$GK300+11),"")</f>
      </c>
      <c r="FH300">
        <f>IF($GL300&gt;=12,INDEX($DG:$DG,$GK300+12),"")</f>
      </c>
      <c r="FI300">
        <f>IF($GL300&gt;=13,INDEX($DG:$DG,$GK300+13),"")</f>
      </c>
      <c r="FJ300">
        <f>IF($GL300&gt;=14,INDEX($DG:$DG,$GK300+14),"")</f>
      </c>
      <c r="FK300">
        <f>IF($GL300&gt;=15,INDEX($DG:$DG,$GK300+15),"")</f>
      </c>
      <c r="FL300">
        <f>IF($GL300&gt;=16,INDEX($DG:$DG,$GK300+16),"")</f>
      </c>
      <c r="FM300">
        <f>IF($GL300&gt;=17,INDEX($DG:$DG,$GK300+17),"")</f>
      </c>
      <c r="FN300">
        <f>IF($GL300&gt;=18,INDEX($DG:$DG,$GK300+18),"")</f>
      </c>
      <c r="FO300">
        <f>IF($GL300&gt;=19,INDEX($DG:$DG,$GK300+19),"")</f>
      </c>
      <c r="FP300">
        <f>IF($GL300&gt;=20,INDEX($DG:$DG,$GK300+20),"")</f>
      </c>
      <c r="FQ300">
        <f>IF($GL300&gt;=21,INDEX($DG:$DG,$GK300+21),"")</f>
      </c>
      <c r="FR300">
        <f>IF($GL300&gt;=22,INDEX($DG:$DG,$GK300+22),"")</f>
      </c>
      <c r="FS300">
        <f>IF($GL300&gt;=23,INDEX($DG:$DG,$GK300+23),"")</f>
      </c>
      <c r="FT300">
        <f>IF($GL300&gt;=24,INDEX($DG:$DG,$GK300+24),"")</f>
      </c>
      <c r="FU300">
        <f>IF($GL300&gt;=25,INDEX($DG:$DG,$GK300+25),"")</f>
      </c>
      <c r="FV300">
        <f>IF($GL300&gt;=26,INDEX($DG:$DG,$GK300+26),"")</f>
      </c>
      <c r="FW300">
        <f>IF($GL300&gt;=27,INDEX($DG:$DG,$GK300+27),"")</f>
      </c>
      <c r="FX300">
        <f>IF($GL300&gt;=28,INDEX($DG:$DG,$GK300+28),"")</f>
      </c>
      <c r="FY300">
        <f>IF($GL300&gt;=29,INDEX($DG:$DG,$GK300+29),"")</f>
      </c>
      <c r="FZ300">
        <f>IF($GL300&gt;=30,INDEX($DG:$DG,$GK300+30),"")</f>
      </c>
      <c r="GA300">
        <f>IF($GL300&gt;=31,INDEX($DG:$DG,$GK300+31),"")</f>
      </c>
      <c r="GB300">
        <f>IF($GL300&gt;=32,INDEX($DG:$DG,$GK300+32),"")</f>
      </c>
      <c r="GC300">
        <f>IF($GL300&gt;=33,INDEX($DG:$DG,$GK300+33),"")</f>
      </c>
      <c r="GD300">
        <f>IF($GL300&gt;=34,INDEX($DG:$DG,$GK300+34),"")</f>
      </c>
      <c r="GE300">
        <f>IF($GL300&gt;=35,INDEX($DG:$DG,$GK300+35),"")</f>
      </c>
      <c r="GF300">
        <f>IF($GL300&gt;=36,INDEX($DG:$DG,$GK300+36),"")</f>
      </c>
      <c r="GG300">
        <f>IF($GL300&gt;=37,INDEX($DG:$DG,$GK300+37),"")</f>
      </c>
      <c r="GH300">
        <f>IF($GL300&gt;=38,INDEX($DG:$DG,$GK300+38),"")</f>
      </c>
      <c r="GI300">
        <f>IF($GL300&gt;=39,INDEX($DG:$DG,$GK300+39),"")</f>
      </c>
      <c r="GJ300">
        <f>IF($GL300&gt;=40,INDEX($DG:$DG,$GK300+40),"")</f>
      </c>
      <c r="GK300">
        <f>IFERROR(MATCH($DE300,$DF$2:$DF$166,0)+1,0)</f>
      </c>
      <c r="GL300">
        <f>IFERROR(INDEX($DH$2:$DH$166,MATCH($DE300,$DF$2:$DF$166,0)),0)</f>
      </c>
      <c r="GM300">
        <f>IFERROR(MATCH($H300,$DI$300:$EV$300,0),0)</f>
      </c>
      <c r="GN300">
        <f>IF($GM300&gt;0,INDEX($EW$300:$GJ$300,$GM300),"")</f>
      </c>
      <c r="GO300" t="s">
        <v>749</v>
      </c>
      <c r="GQ300">
        <f>IF($IZ300&gt;=1,INDEX($GO:$GO,$IY300+1),"")</f>
      </c>
      <c r="GR300">
        <f>IF($IZ300&gt;=2,INDEX($GO:$GO,$IY300+2),"")</f>
      </c>
      <c r="GS300">
        <f>IF($IZ300&gt;=3,INDEX($GO:$GO,$IY300+3),"")</f>
      </c>
      <c r="GT300">
        <f>IF($IZ300&gt;=4,INDEX($GO:$GO,$IY300+4),"")</f>
      </c>
      <c r="GU300">
        <f>IF($IZ300&gt;=5,INDEX($GO:$GO,$IY300+5),"")</f>
      </c>
      <c r="GV300">
        <f>IF($IZ300&gt;=6,INDEX($GO:$GO,$IY300+6),"")</f>
      </c>
      <c r="GW300">
        <f>IF($IZ300&gt;=7,INDEX($GO:$GO,$IY300+7),"")</f>
      </c>
      <c r="GX300">
        <f>IF($IZ300&gt;=8,INDEX($GO:$GO,$IY300+8),"")</f>
      </c>
      <c r="GY300">
        <f>IF($IZ300&gt;=9,INDEX($GO:$GO,$IY300+9),"")</f>
      </c>
      <c r="GZ300">
        <f>IF($IZ300&gt;=10,INDEX($GO:$GO,$IY300+10),"")</f>
      </c>
      <c r="HA300">
        <f>IF($IZ300&gt;=11,INDEX($GO:$GO,$IY300+11),"")</f>
      </c>
      <c r="HB300">
        <f>IF($IZ300&gt;=12,INDEX($GO:$GO,$IY300+12),"")</f>
      </c>
      <c r="HC300">
        <f>IF($IZ300&gt;=13,INDEX($GO:$GO,$IY300+13),"")</f>
      </c>
      <c r="HD300">
        <f>IF($IZ300&gt;=14,INDEX($GO:$GO,$IY300+14),"")</f>
      </c>
      <c r="HE300">
        <f>IF($IZ300&gt;=15,INDEX($GO:$GO,$IY300+15),"")</f>
      </c>
      <c r="HF300">
        <f>IF($IZ300&gt;=16,INDEX($GO:$GO,$IY300+16),"")</f>
      </c>
      <c r="HG300">
        <f>IF($IZ300&gt;=17,INDEX($GO:$GO,$IY300+17),"")</f>
      </c>
      <c r="HH300">
        <f>IF($IZ300&gt;=18,INDEX($GO:$GO,$IY300+18),"")</f>
      </c>
      <c r="HI300">
        <f>IF($IZ300&gt;=19,INDEX($GO:$GO,$IY300+19),"")</f>
      </c>
      <c r="HJ300">
        <f>IF($IZ300&gt;=20,INDEX($GO:$GO,$IY300+20),"")</f>
      </c>
      <c r="HK300">
        <f>IF($IZ300&gt;=21,INDEX($GO:$GO,$IY300+21),"")</f>
      </c>
      <c r="HL300">
        <f>IF($IZ300&gt;=22,INDEX($GO:$GO,$IY300+22),"")</f>
      </c>
      <c r="HM300">
        <f>IF($IZ300&gt;=23,INDEX($GO:$GO,$IY300+23),"")</f>
      </c>
      <c r="HN300">
        <f>IF($IZ300&gt;=24,INDEX($GO:$GO,$IY300+24),"")</f>
      </c>
      <c r="HO300">
        <f>IF($IZ300&gt;=25,INDEX($GO:$GO,$IY300+25),"")</f>
      </c>
      <c r="HP300">
        <f>IF($IZ300&gt;=26,INDEX($GO:$GO,$IY300+26),"")</f>
      </c>
      <c r="HQ300">
        <f>IF($IZ300&gt;=27,INDEX($GO:$GO,$IY300+27),"")</f>
      </c>
      <c r="HR300">
        <f>IF($IZ300&gt;=28,INDEX($GO:$GO,$IY300+28),"")</f>
      </c>
      <c r="HS300">
        <f>IF($IZ300&gt;=29,INDEX($GO:$GO,$IY300+29),"")</f>
      </c>
      <c r="HT300">
        <f>IF($IZ300&gt;=30,INDEX($GO:$GO,$IY300+30),"")</f>
      </c>
      <c r="HU300">
        <f>IF($IZ300&gt;=31,INDEX($GO:$GO,$IY300+31),"")</f>
      </c>
      <c r="HV300">
        <f>IF($IZ300&gt;=32,INDEX($GO:$GO,$IY300+32),"")</f>
      </c>
      <c r="HW300">
        <f>IF($IZ300&gt;=33,INDEX($GO:$GO,$IY300+33),"")</f>
      </c>
      <c r="HX300">
        <f>IF($IZ300&gt;=34,INDEX($GO:$GO,$IY300+34),"")</f>
      </c>
      <c r="HY300">
        <f>IF($IZ300&gt;=35,INDEX($GO:$GO,$IY300+35),"")</f>
      </c>
      <c r="HZ300">
        <f>IF($IZ300&gt;=36,INDEX($GO:$GO,$IY300+36),"")</f>
      </c>
      <c r="IA300">
        <f>IF($IZ300&gt;=37,INDEX($GO:$GO,$IY300+37),"")</f>
      </c>
      <c r="IB300">
        <f>IF($IZ300&gt;=38,INDEX($GO:$GO,$IY300+38),"")</f>
      </c>
      <c r="IC300">
        <f>IF($IZ300&gt;=39,INDEX($GO:$GO,$IY300+39),"")</f>
      </c>
      <c r="ID300">
        <f>IF($IZ300&gt;=40,INDEX($GO:$GO,$IY300+40),"")</f>
      </c>
      <c r="IE300">
        <f>IF($IZ300&gt;=41,INDEX($GO:$GO,$IY300+41),"")</f>
      </c>
      <c r="IF300">
        <f>IF($IZ300&gt;=42,INDEX($GO:$GO,$IY300+42),"")</f>
      </c>
      <c r="IG300">
        <f>IF($IZ300&gt;=43,INDEX($GO:$GO,$IY300+43),"")</f>
      </c>
      <c r="IH300">
        <f>IF($IZ300&gt;=44,INDEX($GO:$GO,$IY300+44),"")</f>
      </c>
      <c r="II300">
        <f>IF($IZ300&gt;=45,INDEX($GO:$GO,$IY300+45),"")</f>
      </c>
      <c r="IJ300">
        <f>IF($IZ300&gt;=46,INDEX($GO:$GO,$IY300+46),"")</f>
      </c>
      <c r="IK300">
        <f>IF($IZ300&gt;=47,INDEX($GO:$GO,$IY300+47),"")</f>
      </c>
      <c r="IL300">
        <f>IF($IZ300&gt;=48,INDEX($GO:$GO,$IY300+48),"")</f>
      </c>
      <c r="IM300">
        <f>IF($IZ300&gt;=49,INDEX($GO:$GO,$IY300+49),"")</f>
      </c>
      <c r="IN300">
        <f>IF($IZ300&gt;=50,INDEX($GO:$GO,$IY300+50),"")</f>
      </c>
      <c r="IO300">
        <f>IF($IZ300&gt;=51,INDEX($GO:$GO,$IY300+51),"")</f>
      </c>
      <c r="IP300">
        <f>IF($IZ300&gt;=52,INDEX($GO:$GO,$IY300+52),"")</f>
      </c>
      <c r="IQ300">
        <f>IF($IZ300&gt;=53,INDEX($GO:$GO,$IY300+53),"")</f>
      </c>
      <c r="IR300">
        <f>IF($IZ300&gt;=54,INDEX($GO:$GO,$IY300+54),"")</f>
      </c>
      <c r="IS300">
        <f>IF($IZ300&gt;=55,INDEX($GO:$GO,$IY300+55),"")</f>
      </c>
      <c r="IT300">
        <f>IF($IZ300&gt;=56,INDEX($GO:$GO,$IY300+56),"")</f>
      </c>
      <c r="IU300">
        <f>IF($IZ300&gt;=57,INDEX($GO:$GO,$IY300+57),"")</f>
      </c>
      <c r="IV300">
        <f>IF($IZ300&gt;=58,INDEX($GO:$GO,$IY300+58),"")</f>
      </c>
      <c r="IW300">
        <f>IF($IZ300&gt;=59,INDEX($GO:$GO,$IY300+59),"")</f>
      </c>
      <c r="IX300">
        <f>IF($IZ300&gt;=60,INDEX($GO:$GO,$IY300+60),"")</f>
      </c>
      <c r="IY300">
        <f>IFERROR(MATCH($GN300,$GO$2:$GO$827,0)+1,0)</f>
      </c>
      <c r="IZ300">
        <f>IFERROR(INDEX($GP$2:$GP$827,MATCH($GN300,$GO$2:$GO$827,0)),0)</f>
      </c>
      <c r="JA300" t="s">
        <v>23</v>
      </c>
      <c r="JB300" t="s">
        <v>23</v>
      </c>
    </row>
    <row r="301" spans="1:262" x14ac:dyDescent="0.25">
      <c r="F301" s="1"/>
      <c r="G301" s="1"/>
      <c r="H301" s="1"/>
      <c r="I301" s="1"/>
      <c r="J301" s="1">
        <f>IFERROR(IF(FIND(" - ",$F301)&gt;0,MID($F301,FIND(" - ",$F301)+3,LEN($F301)),""),"")</f>
      </c>
      <c r="L301" s="1"/>
      <c r="N301" t="s">
        <v>23</v>
      </c>
      <c r="P301">
        <f>IF(OR($N301="",$O301=""),"",IFERROR($N301/$O301,0))</f>
      </c>
      <c r="Q301">
        <f>IF($N301="","",
IF($G301="","",
IF(ISNUMBER(SEARCH("exempt",LOWER($G301))),0,
$N301*(VALUE(SUBSTITUTE($G301,"%",""))/100))))</f>
      </c>
      <c r="W301">
        <f>IF($N301="","",
SUM($N301,$Q301,$U301,$R301,$T301)-
IF($V301="",0,VALUE($V301)))</f>
      </c>
      <c r="AE301" t="s">
        <v>1148</v>
      </c>
      <c r="AJ301" t="s">
        <v>1149</v>
      </c>
      <c r="AM301">
        <f>IFERROR(LEFT($F301,FIND(" - ",$F301)-1),$F301)</f>
      </c>
      <c r="AP301">
        <f>IF($CE301&gt;=1,INDEX($AN:$AN,$CD301+1),"")</f>
      </c>
      <c r="AQ301">
        <f>IF($CE301&gt;=2,INDEX($AN:$AN,$CD301+2),"")</f>
      </c>
      <c r="AR301">
        <f>IF($CE301&gt;=3,INDEX($AN:$AN,$CD301+3),"")</f>
      </c>
      <c r="AS301">
        <f>IF($CE301&gt;=4,INDEX($AN:$AN,$CD301+4),"")</f>
      </c>
      <c r="AT301">
        <f>IF($CE301&gt;=5,INDEX($AN:$AN,$CD301+5),"")</f>
      </c>
      <c r="AU301">
        <f>IF($CE301&gt;=6,INDEX($AN:$AN,$CD301+6),"")</f>
      </c>
      <c r="AV301">
        <f>IF($CE301&gt;=7,INDEX($AN:$AN,$CD301+7),"")</f>
      </c>
      <c r="AW301">
        <f>IF($CE301&gt;=8,INDEX($AN:$AN,$CD301+8),"")</f>
      </c>
      <c r="AX301">
        <f>IF($CE301&gt;=9,INDEX($AN:$AN,$CD301+9),"")</f>
      </c>
      <c r="AY301">
        <f>IF($CE301&gt;=10,INDEX($AN:$AN,$CD301+10),"")</f>
      </c>
      <c r="AZ301">
        <f>IF($CE301&gt;=11,INDEX($AN:$AN,$CD301+11),"")</f>
      </c>
      <c r="BA301">
        <f>IF($CE301&gt;=12,INDEX($AN:$AN,$CD301+12),"")</f>
      </c>
      <c r="BB301">
        <f>IF($CE301&gt;=13,INDEX($AN:$AN,$CD301+13),"")</f>
      </c>
      <c r="BC301">
        <f>IF($CE301&gt;=14,INDEX($AN:$AN,$CD301+14),"")</f>
      </c>
      <c r="BD301">
        <f>IF($CE301&gt;=15,INDEX($AN:$AN,$CD301+15),"")</f>
      </c>
      <c r="BE301">
        <f>IF($CE301&gt;=16,INDEX($AN:$AN,$CD301+16),"")</f>
      </c>
      <c r="BF301">
        <f>IF($CE301&gt;=17,INDEX($AN:$AN,$CD301+17),"")</f>
      </c>
      <c r="BG301">
        <f>IF($CE301&gt;=18,INDEX($AN:$AN,$CD301+18),"")</f>
      </c>
      <c r="BH301">
        <f>IF($CE301&gt;=19,INDEX($AN:$AN,$CD301+19),"")</f>
      </c>
      <c r="BI301">
        <f>IF($CE301&gt;=20,INDEX($AN:$AN,$CD301+20),"")</f>
      </c>
      <c r="BJ301">
        <f>IF($CE301&gt;=21,INDEX($AN:$AN,$CD301+21),"")</f>
      </c>
      <c r="BK301">
        <f>IF($CE301&gt;=22,INDEX($AN:$AN,$CD301+22),"")</f>
      </c>
      <c r="BL301">
        <f>IF($CE301&gt;=23,INDEX($AN:$AN,$CD301+23),"")</f>
      </c>
      <c r="BM301">
        <f>IF($CE301&gt;=24,INDEX($AN:$AN,$CD301+24),"")</f>
      </c>
      <c r="BN301">
        <f>IF($CE301&gt;=25,INDEX($AN:$AN,$CD301+25),"")</f>
      </c>
      <c r="BO301">
        <f>IF($CE301&gt;=26,INDEX($AN:$AN,$CD301+26),"")</f>
      </c>
      <c r="BP301">
        <f>IF($CE301&gt;=27,INDEX($AN:$AN,$CD301+27),"")</f>
      </c>
      <c r="BQ301">
        <f>IF($CE301&gt;=28,INDEX($AN:$AN,$CD301+28),"")</f>
      </c>
      <c r="BR301">
        <f>IF($CE301&gt;=29,INDEX($AN:$AN,$CD301+29),"")</f>
      </c>
      <c r="BS301">
        <f>IF($CE301&gt;=30,INDEX($AN:$AN,$CD301+30),"")</f>
      </c>
      <c r="BT301">
        <f>IF($CE301&gt;=31,INDEX($AN:$AN,$CD301+31),"")</f>
      </c>
      <c r="BU301">
        <f>IF($CE301&gt;=32,INDEX($AN:$AN,$CD301+32),"")</f>
      </c>
      <c r="BV301">
        <f>IF($CE301&gt;=33,INDEX($AN:$AN,$CD301+33),"")</f>
      </c>
      <c r="BW301">
        <f>IF($CE301&gt;=34,INDEX($AN:$AN,$CD301+34),"")</f>
      </c>
      <c r="BX301">
        <f>IF($CE301&gt;=35,INDEX($AN:$AN,$CD301+35),"")</f>
      </c>
      <c r="BY301">
        <f>IF($CE301&gt;=36,INDEX($AN:$AN,$CD301+36),"")</f>
      </c>
      <c r="BZ301">
        <f>IF($CE301&gt;=37,INDEX($AN:$AN,$CD301+37),"")</f>
      </c>
      <c r="CA301">
        <f>IF($CE301&gt;=38,INDEX($AN:$AN,$CD301+38),"")</f>
      </c>
      <c r="CB301">
        <f>IF($CE301&gt;=39,INDEX($AN:$AN,$CD301+39),"")</f>
      </c>
      <c r="CC301">
        <f>IF($CE301&gt;=40,INDEX($AN:$AN,$CD301+40),"")</f>
      </c>
      <c r="CD301">
        <f>IFERROR(MATCH($AM301,$AN$2:$AN$133,0)+1,0)</f>
      </c>
      <c r="CE301">
        <f>IFERROR(INDEX($AO$2:$AO$133,MATCH($AM301,$AN$2:$AN$133,0)),0)</f>
      </c>
      <c r="CF301">
        <f>IFERROR(LEFT($K301,FIND(" - ",$K301)-1),$K301)</f>
      </c>
      <c r="CG301" t="s">
        <v>80</v>
      </c>
      <c r="CI301">
        <f>IF($DD301&gt;=1,INDEX($CG:$CG,$DC301+1),"")</f>
      </c>
      <c r="CJ301">
        <f>IF($DD301&gt;=2,INDEX($CG:$CG,$DC301+2),"")</f>
      </c>
      <c r="CK301">
        <f>IF($DD301&gt;=3,INDEX($CG:$CG,$DC301+3),"")</f>
      </c>
      <c r="CL301">
        <f>IF($DD301&gt;=4,INDEX($CG:$CG,$DC301+4),"")</f>
      </c>
      <c r="CM301">
        <f>IF($DD301&gt;=5,INDEX($CG:$CG,$DC301+5),"")</f>
      </c>
      <c r="CN301">
        <f>IF($DD301&gt;=6,INDEX($CG:$CG,$DC301+6),"")</f>
      </c>
      <c r="CO301">
        <f>IF($DD301&gt;=7,INDEX($CG:$CG,$DC301+7),"")</f>
      </c>
      <c r="CP301">
        <f>IF($DD301&gt;=8,INDEX($CG:$CG,$DC301+8),"")</f>
      </c>
      <c r="CQ301">
        <f>IF($DD301&gt;=9,INDEX($CG:$CG,$DC301+9),"")</f>
      </c>
      <c r="CR301">
        <f>IF($DD301&gt;=10,INDEX($CG:$CG,$DC301+10),"")</f>
      </c>
      <c r="CS301">
        <f>IF($DD301&gt;=11,INDEX($CG:$CG,$DC301+11),"")</f>
      </c>
      <c r="CT301">
        <f>IF($DD301&gt;=12,INDEX($CG:$CG,$DC301+12),"")</f>
      </c>
      <c r="CU301">
        <f>IF($DD301&gt;=13,INDEX($CG:$CG,$DC301+13),"")</f>
      </c>
      <c r="CV301">
        <f>IF($DD301&gt;=14,INDEX($CG:$CG,$DC301+14),"")</f>
      </c>
      <c r="CW301">
        <f>IF($DD301&gt;=15,INDEX($CG:$CG,$DC301+15),"")</f>
      </c>
      <c r="CX301">
        <f>IF($DD301&gt;=16,INDEX($CG:$CG,$DC301+16),"")</f>
      </c>
      <c r="CY301">
        <f>IF($DD301&gt;=17,INDEX($CG:$CG,$DC301+17),"")</f>
      </c>
      <c r="CZ301">
        <f>IF($DD301&gt;=18,INDEX($CG:$CG,$DC301+18),"")</f>
      </c>
      <c r="DA301">
        <f>IF($DD301&gt;=19,INDEX($CG:$CG,$DC301+19),"")</f>
      </c>
      <c r="DB301">
        <f>IF($DD301&gt;=20,INDEX($CG:$CG,$DC301+20),"")</f>
      </c>
      <c r="DC301">
        <f>IFERROR(MATCH($CF301,$CG$2:$CG$1558,0)+1,0)</f>
      </c>
      <c r="DD301">
        <f>IFERROR(INDEX($CH$2:$CH$1558,MATCH($CF301,$CG$2:$CG$1558,0)),0)</f>
      </c>
      <c r="DE301">
        <f>IFERROR(INDEX($AL:$AL,MATCH($G301,$AK:$AK,0))&amp;"","")</f>
      </c>
      <c r="DI301">
        <f>IF($GL301&gt;=1,INDEX($DF:$DF,$GK301+1),"")</f>
      </c>
      <c r="DJ301">
        <f>IF($GL301&gt;=2,INDEX($DF:$DF,$GK301+2),"")</f>
      </c>
      <c r="DK301">
        <f>IF($GL301&gt;=3,INDEX($DF:$DF,$GK301+3),"")</f>
      </c>
      <c r="DL301">
        <f>IF($GL301&gt;=4,INDEX($DF:$DF,$GK301+4),"")</f>
      </c>
      <c r="DM301">
        <f>IF($GL301&gt;=5,INDEX($DF:$DF,$GK301+5),"")</f>
      </c>
      <c r="DN301">
        <f>IF($GL301&gt;=6,INDEX($DF:$DF,$GK301+6),"")</f>
      </c>
      <c r="DO301">
        <f>IF($GL301&gt;=7,INDEX($DF:$DF,$GK301+7),"")</f>
      </c>
      <c r="DP301">
        <f>IF($GL301&gt;=8,INDEX($DF:$DF,$GK301+8),"")</f>
      </c>
      <c r="DQ301">
        <f>IF($GL301&gt;=9,INDEX($DF:$DF,$GK301+9),"")</f>
      </c>
      <c r="DR301">
        <f>IF($GL301&gt;=10,INDEX($DF:$DF,$GK301+10),"")</f>
      </c>
      <c r="DS301">
        <f>IF($GL301&gt;=11,INDEX($DF:$DF,$GK301+11),"")</f>
      </c>
      <c r="DT301">
        <f>IF($GL301&gt;=12,INDEX($DF:$DF,$GK301+12),"")</f>
      </c>
      <c r="DU301">
        <f>IF($GL301&gt;=13,INDEX($DF:$DF,$GK301+13),"")</f>
      </c>
      <c r="DV301">
        <f>IF($GL301&gt;=14,INDEX($DF:$DF,$GK301+14),"")</f>
      </c>
      <c r="DW301">
        <f>IF($GL301&gt;=15,INDEX($DF:$DF,$GK301+15),"")</f>
      </c>
      <c r="DX301">
        <f>IF($GL301&gt;=16,INDEX($DF:$DF,$GK301+16),"")</f>
      </c>
      <c r="DY301">
        <f>IF($GL301&gt;=17,INDEX($DF:$DF,$GK301+17),"")</f>
      </c>
      <c r="DZ301">
        <f>IF($GL301&gt;=18,INDEX($DF:$DF,$GK301+18),"")</f>
      </c>
      <c r="EA301">
        <f>IF($GL301&gt;=19,INDEX($DF:$DF,$GK301+19),"")</f>
      </c>
      <c r="EB301">
        <f>IF($GL301&gt;=20,INDEX($DF:$DF,$GK301+20),"")</f>
      </c>
      <c r="EC301">
        <f>IF($GL301&gt;=21,INDEX($DF:$DF,$GK301+21),"")</f>
      </c>
      <c r="ED301">
        <f>IF($GL301&gt;=22,INDEX($DF:$DF,$GK301+22),"")</f>
      </c>
      <c r="EE301">
        <f>IF($GL301&gt;=23,INDEX($DF:$DF,$GK301+23),"")</f>
      </c>
      <c r="EF301">
        <f>IF($GL301&gt;=24,INDEX($DF:$DF,$GK301+24),"")</f>
      </c>
      <c r="EG301">
        <f>IF($GL301&gt;=25,INDEX($DF:$DF,$GK301+25),"")</f>
      </c>
      <c r="EH301">
        <f>IF($GL301&gt;=26,INDEX($DF:$DF,$GK301+26),"")</f>
      </c>
      <c r="EI301">
        <f>IF($GL301&gt;=27,INDEX($DF:$DF,$GK301+27),"")</f>
      </c>
      <c r="EJ301">
        <f>IF($GL301&gt;=28,INDEX($DF:$DF,$GK301+28),"")</f>
      </c>
      <c r="EK301">
        <f>IF($GL301&gt;=29,INDEX($DF:$DF,$GK301+29),"")</f>
      </c>
      <c r="EL301">
        <f>IF($GL301&gt;=30,INDEX($DF:$DF,$GK301+30),"")</f>
      </c>
      <c r="EM301">
        <f>IF($GL301&gt;=31,INDEX($DF:$DF,$GK301+31),"")</f>
      </c>
      <c r="EN301">
        <f>IF($GL301&gt;=32,INDEX($DF:$DF,$GK301+32),"")</f>
      </c>
      <c r="EO301">
        <f>IF($GL301&gt;=33,INDEX($DF:$DF,$GK301+33),"")</f>
      </c>
      <c r="EP301">
        <f>IF($GL301&gt;=34,INDEX($DF:$DF,$GK301+34),"")</f>
      </c>
      <c r="EQ301">
        <f>IF($GL301&gt;=35,INDEX($DF:$DF,$GK301+35),"")</f>
      </c>
      <c r="ER301">
        <f>IF($GL301&gt;=36,INDEX($DF:$DF,$GK301+36),"")</f>
      </c>
      <c r="ES301">
        <f>IF($GL301&gt;=37,INDEX($DF:$DF,$GK301+37),"")</f>
      </c>
      <c r="ET301">
        <f>IF($GL301&gt;=38,INDEX($DF:$DF,$GK301+38),"")</f>
      </c>
      <c r="EU301">
        <f>IF($GL301&gt;=39,INDEX($DF:$DF,$GK301+39),"")</f>
      </c>
      <c r="EV301">
        <f>IF($GL301&gt;=40,INDEX($DF:$DF,$GK301+40),"")</f>
      </c>
      <c r="EW301">
        <f>IF($GL301&gt;=1,INDEX($DG:$DG,$GK301+1),"")</f>
      </c>
      <c r="EX301">
        <f>IF($GL301&gt;=2,INDEX($DG:$DG,$GK301+2),"")</f>
      </c>
      <c r="EY301">
        <f>IF($GL301&gt;=3,INDEX($DG:$DG,$GK301+3),"")</f>
      </c>
      <c r="EZ301">
        <f>IF($GL301&gt;=4,INDEX($DG:$DG,$GK301+4),"")</f>
      </c>
      <c r="FA301">
        <f>IF($GL301&gt;=5,INDEX($DG:$DG,$GK301+5),"")</f>
      </c>
      <c r="FB301">
        <f>IF($GL301&gt;=6,INDEX($DG:$DG,$GK301+6),"")</f>
      </c>
      <c r="FC301">
        <f>IF($GL301&gt;=7,INDEX($DG:$DG,$GK301+7),"")</f>
      </c>
      <c r="FD301">
        <f>IF($GL301&gt;=8,INDEX($DG:$DG,$GK301+8),"")</f>
      </c>
      <c r="FE301">
        <f>IF($GL301&gt;=9,INDEX($DG:$DG,$GK301+9),"")</f>
      </c>
      <c r="FF301">
        <f>IF($GL301&gt;=10,INDEX($DG:$DG,$GK301+10),"")</f>
      </c>
      <c r="FG301">
        <f>IF($GL301&gt;=11,INDEX($DG:$DG,$GK301+11),"")</f>
      </c>
      <c r="FH301">
        <f>IF($GL301&gt;=12,INDEX($DG:$DG,$GK301+12),"")</f>
      </c>
      <c r="FI301">
        <f>IF($GL301&gt;=13,INDEX($DG:$DG,$GK301+13),"")</f>
      </c>
      <c r="FJ301">
        <f>IF($GL301&gt;=14,INDEX($DG:$DG,$GK301+14),"")</f>
      </c>
      <c r="FK301">
        <f>IF($GL301&gt;=15,INDEX($DG:$DG,$GK301+15),"")</f>
      </c>
      <c r="FL301">
        <f>IF($GL301&gt;=16,INDEX($DG:$DG,$GK301+16),"")</f>
      </c>
      <c r="FM301">
        <f>IF($GL301&gt;=17,INDEX($DG:$DG,$GK301+17),"")</f>
      </c>
      <c r="FN301">
        <f>IF($GL301&gt;=18,INDEX($DG:$DG,$GK301+18),"")</f>
      </c>
      <c r="FO301">
        <f>IF($GL301&gt;=19,INDEX($DG:$DG,$GK301+19),"")</f>
      </c>
      <c r="FP301">
        <f>IF($GL301&gt;=20,INDEX($DG:$DG,$GK301+20),"")</f>
      </c>
      <c r="FQ301">
        <f>IF($GL301&gt;=21,INDEX($DG:$DG,$GK301+21),"")</f>
      </c>
      <c r="FR301">
        <f>IF($GL301&gt;=22,INDEX($DG:$DG,$GK301+22),"")</f>
      </c>
      <c r="FS301">
        <f>IF($GL301&gt;=23,INDEX($DG:$DG,$GK301+23),"")</f>
      </c>
      <c r="FT301">
        <f>IF($GL301&gt;=24,INDEX($DG:$DG,$GK301+24),"")</f>
      </c>
      <c r="FU301">
        <f>IF($GL301&gt;=25,INDEX($DG:$DG,$GK301+25),"")</f>
      </c>
      <c r="FV301">
        <f>IF($GL301&gt;=26,INDEX($DG:$DG,$GK301+26),"")</f>
      </c>
      <c r="FW301">
        <f>IF($GL301&gt;=27,INDEX($DG:$DG,$GK301+27),"")</f>
      </c>
      <c r="FX301">
        <f>IF($GL301&gt;=28,INDEX($DG:$DG,$GK301+28),"")</f>
      </c>
      <c r="FY301">
        <f>IF($GL301&gt;=29,INDEX($DG:$DG,$GK301+29),"")</f>
      </c>
      <c r="FZ301">
        <f>IF($GL301&gt;=30,INDEX($DG:$DG,$GK301+30),"")</f>
      </c>
      <c r="GA301">
        <f>IF($GL301&gt;=31,INDEX($DG:$DG,$GK301+31),"")</f>
      </c>
      <c r="GB301">
        <f>IF($GL301&gt;=32,INDEX($DG:$DG,$GK301+32),"")</f>
      </c>
      <c r="GC301">
        <f>IF($GL301&gt;=33,INDEX($DG:$DG,$GK301+33),"")</f>
      </c>
      <c r="GD301">
        <f>IF($GL301&gt;=34,INDEX($DG:$DG,$GK301+34),"")</f>
      </c>
      <c r="GE301">
        <f>IF($GL301&gt;=35,INDEX($DG:$DG,$GK301+35),"")</f>
      </c>
      <c r="GF301">
        <f>IF($GL301&gt;=36,INDEX($DG:$DG,$GK301+36),"")</f>
      </c>
      <c r="GG301">
        <f>IF($GL301&gt;=37,INDEX($DG:$DG,$GK301+37),"")</f>
      </c>
      <c r="GH301">
        <f>IF($GL301&gt;=38,INDEX($DG:$DG,$GK301+38),"")</f>
      </c>
      <c r="GI301">
        <f>IF($GL301&gt;=39,INDEX($DG:$DG,$GK301+39),"")</f>
      </c>
      <c r="GJ301">
        <f>IF($GL301&gt;=40,INDEX($DG:$DG,$GK301+40),"")</f>
      </c>
      <c r="GK301">
        <f>IFERROR(MATCH($DE301,$DF$2:$DF$166,0)+1,0)</f>
      </c>
      <c r="GL301">
        <f>IFERROR(INDEX($DH$2:$DH$166,MATCH($DE301,$DF$2:$DF$166,0)),0)</f>
      </c>
      <c r="GM301">
        <f>IFERROR(MATCH($H301,$DI$301:$EV$301,0),0)</f>
      </c>
      <c r="GN301">
        <f>IF($GM301&gt;0,INDEX($EW$301:$GJ$301,$GM301),"")</f>
      </c>
      <c r="GO301" t="s">
        <v>914</v>
      </c>
      <c r="GQ301">
        <f>IF($IZ301&gt;=1,INDEX($GO:$GO,$IY301+1),"")</f>
      </c>
      <c r="GR301">
        <f>IF($IZ301&gt;=2,INDEX($GO:$GO,$IY301+2),"")</f>
      </c>
      <c r="GS301">
        <f>IF($IZ301&gt;=3,INDEX($GO:$GO,$IY301+3),"")</f>
      </c>
      <c r="GT301">
        <f>IF($IZ301&gt;=4,INDEX($GO:$GO,$IY301+4),"")</f>
      </c>
      <c r="GU301">
        <f>IF($IZ301&gt;=5,INDEX($GO:$GO,$IY301+5),"")</f>
      </c>
      <c r="GV301">
        <f>IF($IZ301&gt;=6,INDEX($GO:$GO,$IY301+6),"")</f>
      </c>
      <c r="GW301">
        <f>IF($IZ301&gt;=7,INDEX($GO:$GO,$IY301+7),"")</f>
      </c>
      <c r="GX301">
        <f>IF($IZ301&gt;=8,INDEX($GO:$GO,$IY301+8),"")</f>
      </c>
      <c r="GY301">
        <f>IF($IZ301&gt;=9,INDEX($GO:$GO,$IY301+9),"")</f>
      </c>
      <c r="GZ301">
        <f>IF($IZ301&gt;=10,INDEX($GO:$GO,$IY301+10),"")</f>
      </c>
      <c r="HA301">
        <f>IF($IZ301&gt;=11,INDEX($GO:$GO,$IY301+11),"")</f>
      </c>
      <c r="HB301">
        <f>IF($IZ301&gt;=12,INDEX($GO:$GO,$IY301+12),"")</f>
      </c>
      <c r="HC301">
        <f>IF($IZ301&gt;=13,INDEX($GO:$GO,$IY301+13),"")</f>
      </c>
      <c r="HD301">
        <f>IF($IZ301&gt;=14,INDEX($GO:$GO,$IY301+14),"")</f>
      </c>
      <c r="HE301">
        <f>IF($IZ301&gt;=15,INDEX($GO:$GO,$IY301+15),"")</f>
      </c>
      <c r="HF301">
        <f>IF($IZ301&gt;=16,INDEX($GO:$GO,$IY301+16),"")</f>
      </c>
      <c r="HG301">
        <f>IF($IZ301&gt;=17,INDEX($GO:$GO,$IY301+17),"")</f>
      </c>
      <c r="HH301">
        <f>IF($IZ301&gt;=18,INDEX($GO:$GO,$IY301+18),"")</f>
      </c>
      <c r="HI301">
        <f>IF($IZ301&gt;=19,INDEX($GO:$GO,$IY301+19),"")</f>
      </c>
      <c r="HJ301">
        <f>IF($IZ301&gt;=20,INDEX($GO:$GO,$IY301+20),"")</f>
      </c>
      <c r="HK301">
        <f>IF($IZ301&gt;=21,INDEX($GO:$GO,$IY301+21),"")</f>
      </c>
      <c r="HL301">
        <f>IF($IZ301&gt;=22,INDEX($GO:$GO,$IY301+22),"")</f>
      </c>
      <c r="HM301">
        <f>IF($IZ301&gt;=23,INDEX($GO:$GO,$IY301+23),"")</f>
      </c>
      <c r="HN301">
        <f>IF($IZ301&gt;=24,INDEX($GO:$GO,$IY301+24),"")</f>
      </c>
      <c r="HO301">
        <f>IF($IZ301&gt;=25,INDEX($GO:$GO,$IY301+25),"")</f>
      </c>
      <c r="HP301">
        <f>IF($IZ301&gt;=26,INDEX($GO:$GO,$IY301+26),"")</f>
      </c>
      <c r="HQ301">
        <f>IF($IZ301&gt;=27,INDEX($GO:$GO,$IY301+27),"")</f>
      </c>
      <c r="HR301">
        <f>IF($IZ301&gt;=28,INDEX($GO:$GO,$IY301+28),"")</f>
      </c>
      <c r="HS301">
        <f>IF($IZ301&gt;=29,INDEX($GO:$GO,$IY301+29),"")</f>
      </c>
      <c r="HT301">
        <f>IF($IZ301&gt;=30,INDEX($GO:$GO,$IY301+30),"")</f>
      </c>
      <c r="HU301">
        <f>IF($IZ301&gt;=31,INDEX($GO:$GO,$IY301+31),"")</f>
      </c>
      <c r="HV301">
        <f>IF($IZ301&gt;=32,INDEX($GO:$GO,$IY301+32),"")</f>
      </c>
      <c r="HW301">
        <f>IF($IZ301&gt;=33,INDEX($GO:$GO,$IY301+33),"")</f>
      </c>
      <c r="HX301">
        <f>IF($IZ301&gt;=34,INDEX($GO:$GO,$IY301+34),"")</f>
      </c>
      <c r="HY301">
        <f>IF($IZ301&gt;=35,INDEX($GO:$GO,$IY301+35),"")</f>
      </c>
      <c r="HZ301">
        <f>IF($IZ301&gt;=36,INDEX($GO:$GO,$IY301+36),"")</f>
      </c>
      <c r="IA301">
        <f>IF($IZ301&gt;=37,INDEX($GO:$GO,$IY301+37),"")</f>
      </c>
      <c r="IB301">
        <f>IF($IZ301&gt;=38,INDEX($GO:$GO,$IY301+38),"")</f>
      </c>
      <c r="IC301">
        <f>IF($IZ301&gt;=39,INDEX($GO:$GO,$IY301+39),"")</f>
      </c>
      <c r="ID301">
        <f>IF($IZ301&gt;=40,INDEX($GO:$GO,$IY301+40),"")</f>
      </c>
      <c r="IE301">
        <f>IF($IZ301&gt;=41,INDEX($GO:$GO,$IY301+41),"")</f>
      </c>
      <c r="IF301">
        <f>IF($IZ301&gt;=42,INDEX($GO:$GO,$IY301+42),"")</f>
      </c>
      <c r="IG301">
        <f>IF($IZ301&gt;=43,INDEX($GO:$GO,$IY301+43),"")</f>
      </c>
      <c r="IH301">
        <f>IF($IZ301&gt;=44,INDEX($GO:$GO,$IY301+44),"")</f>
      </c>
      <c r="II301">
        <f>IF($IZ301&gt;=45,INDEX($GO:$GO,$IY301+45),"")</f>
      </c>
      <c r="IJ301">
        <f>IF($IZ301&gt;=46,INDEX($GO:$GO,$IY301+46),"")</f>
      </c>
      <c r="IK301">
        <f>IF($IZ301&gt;=47,INDEX($GO:$GO,$IY301+47),"")</f>
      </c>
      <c r="IL301">
        <f>IF($IZ301&gt;=48,INDEX($GO:$GO,$IY301+48),"")</f>
      </c>
      <c r="IM301">
        <f>IF($IZ301&gt;=49,INDEX($GO:$GO,$IY301+49),"")</f>
      </c>
      <c r="IN301">
        <f>IF($IZ301&gt;=50,INDEX($GO:$GO,$IY301+50),"")</f>
      </c>
      <c r="IO301">
        <f>IF($IZ301&gt;=51,INDEX($GO:$GO,$IY301+51),"")</f>
      </c>
      <c r="IP301">
        <f>IF($IZ301&gt;=52,INDEX($GO:$GO,$IY301+52),"")</f>
      </c>
      <c r="IQ301">
        <f>IF($IZ301&gt;=53,INDEX($GO:$GO,$IY301+53),"")</f>
      </c>
      <c r="IR301">
        <f>IF($IZ301&gt;=54,INDEX($GO:$GO,$IY301+54),"")</f>
      </c>
      <c r="IS301">
        <f>IF($IZ301&gt;=55,INDEX($GO:$GO,$IY301+55),"")</f>
      </c>
      <c r="IT301">
        <f>IF($IZ301&gt;=56,INDEX($GO:$GO,$IY301+56),"")</f>
      </c>
      <c r="IU301">
        <f>IF($IZ301&gt;=57,INDEX($GO:$GO,$IY301+57),"")</f>
      </c>
      <c r="IV301">
        <f>IF($IZ301&gt;=58,INDEX($GO:$GO,$IY301+58),"")</f>
      </c>
      <c r="IW301">
        <f>IF($IZ301&gt;=59,INDEX($GO:$GO,$IY301+59),"")</f>
      </c>
      <c r="IX301">
        <f>IF($IZ301&gt;=60,INDEX($GO:$GO,$IY301+60),"")</f>
      </c>
      <c r="IY301">
        <f>IFERROR(MATCH($GN301,$GO$2:$GO$827,0)+1,0)</f>
      </c>
      <c r="IZ301">
        <f>IFERROR(INDEX($GP$2:$GP$827,MATCH($GN301,$GO$2:$GO$827,0)),0)</f>
      </c>
      <c r="JA301" t="s">
        <v>23</v>
      </c>
      <c r="JB301" t="s">
        <v>23</v>
      </c>
    </row>
    <row r="302" spans="1:262" x14ac:dyDescent="0.25">
      <c r="F302" s="1"/>
      <c r="G302" s="1"/>
      <c r="H302" s="1"/>
      <c r="I302" s="1"/>
      <c r="J302" s="1">
        <f>IFERROR(IF(FIND(" - ",$F302)&gt;0,MID($F302,FIND(" - ",$F302)+3,LEN($F302)),""),"")</f>
      </c>
      <c r="L302" s="1"/>
      <c r="N302" t="s">
        <v>23</v>
      </c>
      <c r="P302">
        <f>IF(OR($N302="",$O302=""),"",IFERROR($N302/$O302,0))</f>
      </c>
      <c r="Q302">
        <f>IF($N302="","",
IF($G302="","",
IF(ISNUMBER(SEARCH("exempt",LOWER($G302))),0,
$N302*(VALUE(SUBSTITUTE($G302,"%",""))/100))))</f>
      </c>
      <c r="W302">
        <f>IF($N302="","",
SUM($N302,$Q302,$U302,$R302,$T302)-
IF($V302="",0,VALUE($V302)))</f>
      </c>
      <c r="AE302" t="s">
        <v>1150</v>
      </c>
      <c r="AJ302" t="s">
        <v>1151</v>
      </c>
      <c r="AM302">
        <f>IFERROR(LEFT($F302,FIND(" - ",$F302)-1),$F302)</f>
      </c>
      <c r="AP302">
        <f>IF($CE302&gt;=1,INDEX($AN:$AN,$CD302+1),"")</f>
      </c>
      <c r="AQ302">
        <f>IF($CE302&gt;=2,INDEX($AN:$AN,$CD302+2),"")</f>
      </c>
      <c r="AR302">
        <f>IF($CE302&gt;=3,INDEX($AN:$AN,$CD302+3),"")</f>
      </c>
      <c r="AS302">
        <f>IF($CE302&gt;=4,INDEX($AN:$AN,$CD302+4),"")</f>
      </c>
      <c r="AT302">
        <f>IF($CE302&gt;=5,INDEX($AN:$AN,$CD302+5),"")</f>
      </c>
      <c r="AU302">
        <f>IF($CE302&gt;=6,INDEX($AN:$AN,$CD302+6),"")</f>
      </c>
      <c r="AV302">
        <f>IF($CE302&gt;=7,INDEX($AN:$AN,$CD302+7),"")</f>
      </c>
      <c r="AW302">
        <f>IF($CE302&gt;=8,INDEX($AN:$AN,$CD302+8),"")</f>
      </c>
      <c r="AX302">
        <f>IF($CE302&gt;=9,INDEX($AN:$AN,$CD302+9),"")</f>
      </c>
      <c r="AY302">
        <f>IF($CE302&gt;=10,INDEX($AN:$AN,$CD302+10),"")</f>
      </c>
      <c r="AZ302">
        <f>IF($CE302&gt;=11,INDEX($AN:$AN,$CD302+11),"")</f>
      </c>
      <c r="BA302">
        <f>IF($CE302&gt;=12,INDEX($AN:$AN,$CD302+12),"")</f>
      </c>
      <c r="BB302">
        <f>IF($CE302&gt;=13,INDEX($AN:$AN,$CD302+13),"")</f>
      </c>
      <c r="BC302">
        <f>IF($CE302&gt;=14,INDEX($AN:$AN,$CD302+14),"")</f>
      </c>
      <c r="BD302">
        <f>IF($CE302&gt;=15,INDEX($AN:$AN,$CD302+15),"")</f>
      </c>
      <c r="BE302">
        <f>IF($CE302&gt;=16,INDEX($AN:$AN,$CD302+16),"")</f>
      </c>
      <c r="BF302">
        <f>IF($CE302&gt;=17,INDEX($AN:$AN,$CD302+17),"")</f>
      </c>
      <c r="BG302">
        <f>IF($CE302&gt;=18,INDEX($AN:$AN,$CD302+18),"")</f>
      </c>
      <c r="BH302">
        <f>IF($CE302&gt;=19,INDEX($AN:$AN,$CD302+19),"")</f>
      </c>
      <c r="BI302">
        <f>IF($CE302&gt;=20,INDEX($AN:$AN,$CD302+20),"")</f>
      </c>
      <c r="BJ302">
        <f>IF($CE302&gt;=21,INDEX($AN:$AN,$CD302+21),"")</f>
      </c>
      <c r="BK302">
        <f>IF($CE302&gt;=22,INDEX($AN:$AN,$CD302+22),"")</f>
      </c>
      <c r="BL302">
        <f>IF($CE302&gt;=23,INDEX($AN:$AN,$CD302+23),"")</f>
      </c>
      <c r="BM302">
        <f>IF($CE302&gt;=24,INDEX($AN:$AN,$CD302+24),"")</f>
      </c>
      <c r="BN302">
        <f>IF($CE302&gt;=25,INDEX($AN:$AN,$CD302+25),"")</f>
      </c>
      <c r="BO302">
        <f>IF($CE302&gt;=26,INDEX($AN:$AN,$CD302+26),"")</f>
      </c>
      <c r="BP302">
        <f>IF($CE302&gt;=27,INDEX($AN:$AN,$CD302+27),"")</f>
      </c>
      <c r="BQ302">
        <f>IF($CE302&gt;=28,INDEX($AN:$AN,$CD302+28),"")</f>
      </c>
      <c r="BR302">
        <f>IF($CE302&gt;=29,INDEX($AN:$AN,$CD302+29),"")</f>
      </c>
      <c r="BS302">
        <f>IF($CE302&gt;=30,INDEX($AN:$AN,$CD302+30),"")</f>
      </c>
      <c r="BT302">
        <f>IF($CE302&gt;=31,INDEX($AN:$AN,$CD302+31),"")</f>
      </c>
      <c r="BU302">
        <f>IF($CE302&gt;=32,INDEX($AN:$AN,$CD302+32),"")</f>
      </c>
      <c r="BV302">
        <f>IF($CE302&gt;=33,INDEX($AN:$AN,$CD302+33),"")</f>
      </c>
      <c r="BW302">
        <f>IF($CE302&gt;=34,INDEX($AN:$AN,$CD302+34),"")</f>
      </c>
      <c r="BX302">
        <f>IF($CE302&gt;=35,INDEX($AN:$AN,$CD302+35),"")</f>
      </c>
      <c r="BY302">
        <f>IF($CE302&gt;=36,INDEX($AN:$AN,$CD302+36),"")</f>
      </c>
      <c r="BZ302">
        <f>IF($CE302&gt;=37,INDEX($AN:$AN,$CD302+37),"")</f>
      </c>
      <c r="CA302">
        <f>IF($CE302&gt;=38,INDEX($AN:$AN,$CD302+38),"")</f>
      </c>
      <c r="CB302">
        <f>IF($CE302&gt;=39,INDEX($AN:$AN,$CD302+39),"")</f>
      </c>
      <c r="CC302">
        <f>IF($CE302&gt;=40,INDEX($AN:$AN,$CD302+40),"")</f>
      </c>
      <c r="CD302">
        <f>IFERROR(MATCH($AM302,$AN$2:$AN$133,0)+1,0)</f>
      </c>
      <c r="CE302">
        <f>IFERROR(INDEX($AO$2:$AO$133,MATCH($AM302,$AN$2:$AN$133,0)),0)</f>
      </c>
      <c r="CF302">
        <f>IFERROR(LEFT($K302,FIND(" - ",$K302)-1),$K302)</f>
      </c>
      <c r="CG302" t="s">
        <v>52</v>
      </c>
      <c r="CI302">
        <f>IF($DD302&gt;=1,INDEX($CG:$CG,$DC302+1),"")</f>
      </c>
      <c r="CJ302">
        <f>IF($DD302&gt;=2,INDEX($CG:$CG,$DC302+2),"")</f>
      </c>
      <c r="CK302">
        <f>IF($DD302&gt;=3,INDEX($CG:$CG,$DC302+3),"")</f>
      </c>
      <c r="CL302">
        <f>IF($DD302&gt;=4,INDEX($CG:$CG,$DC302+4),"")</f>
      </c>
      <c r="CM302">
        <f>IF($DD302&gt;=5,INDEX($CG:$CG,$DC302+5),"")</f>
      </c>
      <c r="CN302">
        <f>IF($DD302&gt;=6,INDEX($CG:$CG,$DC302+6),"")</f>
      </c>
      <c r="CO302">
        <f>IF($DD302&gt;=7,INDEX($CG:$CG,$DC302+7),"")</f>
      </c>
      <c r="CP302">
        <f>IF($DD302&gt;=8,INDEX($CG:$CG,$DC302+8),"")</f>
      </c>
      <c r="CQ302">
        <f>IF($DD302&gt;=9,INDEX($CG:$CG,$DC302+9),"")</f>
      </c>
      <c r="CR302">
        <f>IF($DD302&gt;=10,INDEX($CG:$CG,$DC302+10),"")</f>
      </c>
      <c r="CS302">
        <f>IF($DD302&gt;=11,INDEX($CG:$CG,$DC302+11),"")</f>
      </c>
      <c r="CT302">
        <f>IF($DD302&gt;=12,INDEX($CG:$CG,$DC302+12),"")</f>
      </c>
      <c r="CU302">
        <f>IF($DD302&gt;=13,INDEX($CG:$CG,$DC302+13),"")</f>
      </c>
      <c r="CV302">
        <f>IF($DD302&gt;=14,INDEX($CG:$CG,$DC302+14),"")</f>
      </c>
      <c r="CW302">
        <f>IF($DD302&gt;=15,INDEX($CG:$CG,$DC302+15),"")</f>
      </c>
      <c r="CX302">
        <f>IF($DD302&gt;=16,INDEX($CG:$CG,$DC302+16),"")</f>
      </c>
      <c r="CY302">
        <f>IF($DD302&gt;=17,INDEX($CG:$CG,$DC302+17),"")</f>
      </c>
      <c r="CZ302">
        <f>IF($DD302&gt;=18,INDEX($CG:$CG,$DC302+18),"")</f>
      </c>
      <c r="DA302">
        <f>IF($DD302&gt;=19,INDEX($CG:$CG,$DC302+19),"")</f>
      </c>
      <c r="DB302">
        <f>IF($DD302&gt;=20,INDEX($CG:$CG,$DC302+20),"")</f>
      </c>
      <c r="DC302">
        <f>IFERROR(MATCH($CF302,$CG$2:$CG$1558,0)+1,0)</f>
      </c>
      <c r="DD302">
        <f>IFERROR(INDEX($CH$2:$CH$1558,MATCH($CF302,$CG$2:$CG$1558,0)),0)</f>
      </c>
      <c r="DE302">
        <f>IFERROR(INDEX($AL:$AL,MATCH($G302,$AK:$AK,0))&amp;"","")</f>
      </c>
      <c r="DI302">
        <f>IF($GL302&gt;=1,INDEX($DF:$DF,$GK302+1),"")</f>
      </c>
      <c r="DJ302">
        <f>IF($GL302&gt;=2,INDEX($DF:$DF,$GK302+2),"")</f>
      </c>
      <c r="DK302">
        <f>IF($GL302&gt;=3,INDEX($DF:$DF,$GK302+3),"")</f>
      </c>
      <c r="DL302">
        <f>IF($GL302&gt;=4,INDEX($DF:$DF,$GK302+4),"")</f>
      </c>
      <c r="DM302">
        <f>IF($GL302&gt;=5,INDEX($DF:$DF,$GK302+5),"")</f>
      </c>
      <c r="DN302">
        <f>IF($GL302&gt;=6,INDEX($DF:$DF,$GK302+6),"")</f>
      </c>
      <c r="DO302">
        <f>IF($GL302&gt;=7,INDEX($DF:$DF,$GK302+7),"")</f>
      </c>
      <c r="DP302">
        <f>IF($GL302&gt;=8,INDEX($DF:$DF,$GK302+8),"")</f>
      </c>
      <c r="DQ302">
        <f>IF($GL302&gt;=9,INDEX($DF:$DF,$GK302+9),"")</f>
      </c>
      <c r="DR302">
        <f>IF($GL302&gt;=10,INDEX($DF:$DF,$GK302+10),"")</f>
      </c>
      <c r="DS302">
        <f>IF($GL302&gt;=11,INDEX($DF:$DF,$GK302+11),"")</f>
      </c>
      <c r="DT302">
        <f>IF($GL302&gt;=12,INDEX($DF:$DF,$GK302+12),"")</f>
      </c>
      <c r="DU302">
        <f>IF($GL302&gt;=13,INDEX($DF:$DF,$GK302+13),"")</f>
      </c>
      <c r="DV302">
        <f>IF($GL302&gt;=14,INDEX($DF:$DF,$GK302+14),"")</f>
      </c>
      <c r="DW302">
        <f>IF($GL302&gt;=15,INDEX($DF:$DF,$GK302+15),"")</f>
      </c>
      <c r="DX302">
        <f>IF($GL302&gt;=16,INDEX($DF:$DF,$GK302+16),"")</f>
      </c>
      <c r="DY302">
        <f>IF($GL302&gt;=17,INDEX($DF:$DF,$GK302+17),"")</f>
      </c>
      <c r="DZ302">
        <f>IF($GL302&gt;=18,INDEX($DF:$DF,$GK302+18),"")</f>
      </c>
      <c r="EA302">
        <f>IF($GL302&gt;=19,INDEX($DF:$DF,$GK302+19),"")</f>
      </c>
      <c r="EB302">
        <f>IF($GL302&gt;=20,INDEX($DF:$DF,$GK302+20),"")</f>
      </c>
      <c r="EC302">
        <f>IF($GL302&gt;=21,INDEX($DF:$DF,$GK302+21),"")</f>
      </c>
      <c r="ED302">
        <f>IF($GL302&gt;=22,INDEX($DF:$DF,$GK302+22),"")</f>
      </c>
      <c r="EE302">
        <f>IF($GL302&gt;=23,INDEX($DF:$DF,$GK302+23),"")</f>
      </c>
      <c r="EF302">
        <f>IF($GL302&gt;=24,INDEX($DF:$DF,$GK302+24),"")</f>
      </c>
      <c r="EG302">
        <f>IF($GL302&gt;=25,INDEX($DF:$DF,$GK302+25),"")</f>
      </c>
      <c r="EH302">
        <f>IF($GL302&gt;=26,INDEX($DF:$DF,$GK302+26),"")</f>
      </c>
      <c r="EI302">
        <f>IF($GL302&gt;=27,INDEX($DF:$DF,$GK302+27),"")</f>
      </c>
      <c r="EJ302">
        <f>IF($GL302&gt;=28,INDEX($DF:$DF,$GK302+28),"")</f>
      </c>
      <c r="EK302">
        <f>IF($GL302&gt;=29,INDEX($DF:$DF,$GK302+29),"")</f>
      </c>
      <c r="EL302">
        <f>IF($GL302&gt;=30,INDEX($DF:$DF,$GK302+30),"")</f>
      </c>
      <c r="EM302">
        <f>IF($GL302&gt;=31,INDEX($DF:$DF,$GK302+31),"")</f>
      </c>
      <c r="EN302">
        <f>IF($GL302&gt;=32,INDEX($DF:$DF,$GK302+32),"")</f>
      </c>
      <c r="EO302">
        <f>IF($GL302&gt;=33,INDEX($DF:$DF,$GK302+33),"")</f>
      </c>
      <c r="EP302">
        <f>IF($GL302&gt;=34,INDEX($DF:$DF,$GK302+34),"")</f>
      </c>
      <c r="EQ302">
        <f>IF($GL302&gt;=35,INDEX($DF:$DF,$GK302+35),"")</f>
      </c>
      <c r="ER302">
        <f>IF($GL302&gt;=36,INDEX($DF:$DF,$GK302+36),"")</f>
      </c>
      <c r="ES302">
        <f>IF($GL302&gt;=37,INDEX($DF:$DF,$GK302+37),"")</f>
      </c>
      <c r="ET302">
        <f>IF($GL302&gt;=38,INDEX($DF:$DF,$GK302+38),"")</f>
      </c>
      <c r="EU302">
        <f>IF($GL302&gt;=39,INDEX($DF:$DF,$GK302+39),"")</f>
      </c>
      <c r="EV302">
        <f>IF($GL302&gt;=40,INDEX($DF:$DF,$GK302+40),"")</f>
      </c>
      <c r="EW302">
        <f>IF($GL302&gt;=1,INDEX($DG:$DG,$GK302+1),"")</f>
      </c>
      <c r="EX302">
        <f>IF($GL302&gt;=2,INDEX($DG:$DG,$GK302+2),"")</f>
      </c>
      <c r="EY302">
        <f>IF($GL302&gt;=3,INDEX($DG:$DG,$GK302+3),"")</f>
      </c>
      <c r="EZ302">
        <f>IF($GL302&gt;=4,INDEX($DG:$DG,$GK302+4),"")</f>
      </c>
      <c r="FA302">
        <f>IF($GL302&gt;=5,INDEX($DG:$DG,$GK302+5),"")</f>
      </c>
      <c r="FB302">
        <f>IF($GL302&gt;=6,INDEX($DG:$DG,$GK302+6),"")</f>
      </c>
      <c r="FC302">
        <f>IF($GL302&gt;=7,INDEX($DG:$DG,$GK302+7),"")</f>
      </c>
      <c r="FD302">
        <f>IF($GL302&gt;=8,INDEX($DG:$DG,$GK302+8),"")</f>
      </c>
      <c r="FE302">
        <f>IF($GL302&gt;=9,INDEX($DG:$DG,$GK302+9),"")</f>
      </c>
      <c r="FF302">
        <f>IF($GL302&gt;=10,INDEX($DG:$DG,$GK302+10),"")</f>
      </c>
      <c r="FG302">
        <f>IF($GL302&gt;=11,INDEX($DG:$DG,$GK302+11),"")</f>
      </c>
      <c r="FH302">
        <f>IF($GL302&gt;=12,INDEX($DG:$DG,$GK302+12),"")</f>
      </c>
      <c r="FI302">
        <f>IF($GL302&gt;=13,INDEX($DG:$DG,$GK302+13),"")</f>
      </c>
      <c r="FJ302">
        <f>IF($GL302&gt;=14,INDEX($DG:$DG,$GK302+14),"")</f>
      </c>
      <c r="FK302">
        <f>IF($GL302&gt;=15,INDEX($DG:$DG,$GK302+15),"")</f>
      </c>
      <c r="FL302">
        <f>IF($GL302&gt;=16,INDEX($DG:$DG,$GK302+16),"")</f>
      </c>
      <c r="FM302">
        <f>IF($GL302&gt;=17,INDEX($DG:$DG,$GK302+17),"")</f>
      </c>
      <c r="FN302">
        <f>IF($GL302&gt;=18,INDEX($DG:$DG,$GK302+18),"")</f>
      </c>
      <c r="FO302">
        <f>IF($GL302&gt;=19,INDEX($DG:$DG,$GK302+19),"")</f>
      </c>
      <c r="FP302">
        <f>IF($GL302&gt;=20,INDEX($DG:$DG,$GK302+20),"")</f>
      </c>
      <c r="FQ302">
        <f>IF($GL302&gt;=21,INDEX($DG:$DG,$GK302+21),"")</f>
      </c>
      <c r="FR302">
        <f>IF($GL302&gt;=22,INDEX($DG:$DG,$GK302+22),"")</f>
      </c>
      <c r="FS302">
        <f>IF($GL302&gt;=23,INDEX($DG:$DG,$GK302+23),"")</f>
      </c>
      <c r="FT302">
        <f>IF($GL302&gt;=24,INDEX($DG:$DG,$GK302+24),"")</f>
      </c>
      <c r="FU302">
        <f>IF($GL302&gt;=25,INDEX($DG:$DG,$GK302+25),"")</f>
      </c>
      <c r="FV302">
        <f>IF($GL302&gt;=26,INDEX($DG:$DG,$GK302+26),"")</f>
      </c>
      <c r="FW302">
        <f>IF($GL302&gt;=27,INDEX($DG:$DG,$GK302+27),"")</f>
      </c>
      <c r="FX302">
        <f>IF($GL302&gt;=28,INDEX($DG:$DG,$GK302+28),"")</f>
      </c>
      <c r="FY302">
        <f>IF($GL302&gt;=29,INDEX($DG:$DG,$GK302+29),"")</f>
      </c>
      <c r="FZ302">
        <f>IF($GL302&gt;=30,INDEX($DG:$DG,$GK302+30),"")</f>
      </c>
      <c r="GA302">
        <f>IF($GL302&gt;=31,INDEX($DG:$DG,$GK302+31),"")</f>
      </c>
      <c r="GB302">
        <f>IF($GL302&gt;=32,INDEX($DG:$DG,$GK302+32),"")</f>
      </c>
      <c r="GC302">
        <f>IF($GL302&gt;=33,INDEX($DG:$DG,$GK302+33),"")</f>
      </c>
      <c r="GD302">
        <f>IF($GL302&gt;=34,INDEX($DG:$DG,$GK302+34),"")</f>
      </c>
      <c r="GE302">
        <f>IF($GL302&gt;=35,INDEX($DG:$DG,$GK302+35),"")</f>
      </c>
      <c r="GF302">
        <f>IF($GL302&gt;=36,INDEX($DG:$DG,$GK302+36),"")</f>
      </c>
      <c r="GG302">
        <f>IF($GL302&gt;=37,INDEX($DG:$DG,$GK302+37),"")</f>
      </c>
      <c r="GH302">
        <f>IF($GL302&gt;=38,INDEX($DG:$DG,$GK302+38),"")</f>
      </c>
      <c r="GI302">
        <f>IF($GL302&gt;=39,INDEX($DG:$DG,$GK302+39),"")</f>
      </c>
      <c r="GJ302">
        <f>IF($GL302&gt;=40,INDEX($DG:$DG,$GK302+40),"")</f>
      </c>
      <c r="GK302">
        <f>IFERROR(MATCH($DE302,$DF$2:$DF$166,0)+1,0)</f>
      </c>
      <c r="GL302">
        <f>IFERROR(INDEX($DH$2:$DH$166,MATCH($DE302,$DF$2:$DF$166,0)),0)</f>
      </c>
      <c r="GM302">
        <f>IFERROR(MATCH($H302,$DI$302:$EV$302,0),0)</f>
      </c>
      <c r="GN302">
        <f>IF($GM302&gt;0,INDEX($EW$302:$GJ$302,$GM302),"")</f>
      </c>
      <c r="GO302" t="s">
        <v>490</v>
      </c>
      <c r="GQ302">
        <f>IF($IZ302&gt;=1,INDEX($GO:$GO,$IY302+1),"")</f>
      </c>
      <c r="GR302">
        <f>IF($IZ302&gt;=2,INDEX($GO:$GO,$IY302+2),"")</f>
      </c>
      <c r="GS302">
        <f>IF($IZ302&gt;=3,INDEX($GO:$GO,$IY302+3),"")</f>
      </c>
      <c r="GT302">
        <f>IF($IZ302&gt;=4,INDEX($GO:$GO,$IY302+4),"")</f>
      </c>
      <c r="GU302">
        <f>IF($IZ302&gt;=5,INDEX($GO:$GO,$IY302+5),"")</f>
      </c>
      <c r="GV302">
        <f>IF($IZ302&gt;=6,INDEX($GO:$GO,$IY302+6),"")</f>
      </c>
      <c r="GW302">
        <f>IF($IZ302&gt;=7,INDEX($GO:$GO,$IY302+7),"")</f>
      </c>
      <c r="GX302">
        <f>IF($IZ302&gt;=8,INDEX($GO:$GO,$IY302+8),"")</f>
      </c>
      <c r="GY302">
        <f>IF($IZ302&gt;=9,INDEX($GO:$GO,$IY302+9),"")</f>
      </c>
      <c r="GZ302">
        <f>IF($IZ302&gt;=10,INDEX($GO:$GO,$IY302+10),"")</f>
      </c>
      <c r="HA302">
        <f>IF($IZ302&gt;=11,INDEX($GO:$GO,$IY302+11),"")</f>
      </c>
      <c r="HB302">
        <f>IF($IZ302&gt;=12,INDEX($GO:$GO,$IY302+12),"")</f>
      </c>
      <c r="HC302">
        <f>IF($IZ302&gt;=13,INDEX($GO:$GO,$IY302+13),"")</f>
      </c>
      <c r="HD302">
        <f>IF($IZ302&gt;=14,INDEX($GO:$GO,$IY302+14),"")</f>
      </c>
      <c r="HE302">
        <f>IF($IZ302&gt;=15,INDEX($GO:$GO,$IY302+15),"")</f>
      </c>
      <c r="HF302">
        <f>IF($IZ302&gt;=16,INDEX($GO:$GO,$IY302+16),"")</f>
      </c>
      <c r="HG302">
        <f>IF($IZ302&gt;=17,INDEX($GO:$GO,$IY302+17),"")</f>
      </c>
      <c r="HH302">
        <f>IF($IZ302&gt;=18,INDEX($GO:$GO,$IY302+18),"")</f>
      </c>
      <c r="HI302">
        <f>IF($IZ302&gt;=19,INDEX($GO:$GO,$IY302+19),"")</f>
      </c>
      <c r="HJ302">
        <f>IF($IZ302&gt;=20,INDEX($GO:$GO,$IY302+20),"")</f>
      </c>
      <c r="HK302">
        <f>IF($IZ302&gt;=21,INDEX($GO:$GO,$IY302+21),"")</f>
      </c>
      <c r="HL302">
        <f>IF($IZ302&gt;=22,INDEX($GO:$GO,$IY302+22),"")</f>
      </c>
      <c r="HM302">
        <f>IF($IZ302&gt;=23,INDEX($GO:$GO,$IY302+23),"")</f>
      </c>
      <c r="HN302">
        <f>IF($IZ302&gt;=24,INDEX($GO:$GO,$IY302+24),"")</f>
      </c>
      <c r="HO302">
        <f>IF($IZ302&gt;=25,INDEX($GO:$GO,$IY302+25),"")</f>
      </c>
      <c r="HP302">
        <f>IF($IZ302&gt;=26,INDEX($GO:$GO,$IY302+26),"")</f>
      </c>
      <c r="HQ302">
        <f>IF($IZ302&gt;=27,INDEX($GO:$GO,$IY302+27),"")</f>
      </c>
      <c r="HR302">
        <f>IF($IZ302&gt;=28,INDEX($GO:$GO,$IY302+28),"")</f>
      </c>
      <c r="HS302">
        <f>IF($IZ302&gt;=29,INDEX($GO:$GO,$IY302+29),"")</f>
      </c>
      <c r="HT302">
        <f>IF($IZ302&gt;=30,INDEX($GO:$GO,$IY302+30),"")</f>
      </c>
      <c r="HU302">
        <f>IF($IZ302&gt;=31,INDEX($GO:$GO,$IY302+31),"")</f>
      </c>
      <c r="HV302">
        <f>IF($IZ302&gt;=32,INDEX($GO:$GO,$IY302+32),"")</f>
      </c>
      <c r="HW302">
        <f>IF($IZ302&gt;=33,INDEX($GO:$GO,$IY302+33),"")</f>
      </c>
      <c r="HX302">
        <f>IF($IZ302&gt;=34,INDEX($GO:$GO,$IY302+34),"")</f>
      </c>
      <c r="HY302">
        <f>IF($IZ302&gt;=35,INDEX($GO:$GO,$IY302+35),"")</f>
      </c>
      <c r="HZ302">
        <f>IF($IZ302&gt;=36,INDEX($GO:$GO,$IY302+36),"")</f>
      </c>
      <c r="IA302">
        <f>IF($IZ302&gt;=37,INDEX($GO:$GO,$IY302+37),"")</f>
      </c>
      <c r="IB302">
        <f>IF($IZ302&gt;=38,INDEX($GO:$GO,$IY302+38),"")</f>
      </c>
      <c r="IC302">
        <f>IF($IZ302&gt;=39,INDEX($GO:$GO,$IY302+39),"")</f>
      </c>
      <c r="ID302">
        <f>IF($IZ302&gt;=40,INDEX($GO:$GO,$IY302+40),"")</f>
      </c>
      <c r="IE302">
        <f>IF($IZ302&gt;=41,INDEX($GO:$GO,$IY302+41),"")</f>
      </c>
      <c r="IF302">
        <f>IF($IZ302&gt;=42,INDEX($GO:$GO,$IY302+42),"")</f>
      </c>
      <c r="IG302">
        <f>IF($IZ302&gt;=43,INDEX($GO:$GO,$IY302+43),"")</f>
      </c>
      <c r="IH302">
        <f>IF($IZ302&gt;=44,INDEX($GO:$GO,$IY302+44),"")</f>
      </c>
      <c r="II302">
        <f>IF($IZ302&gt;=45,INDEX($GO:$GO,$IY302+45),"")</f>
      </c>
      <c r="IJ302">
        <f>IF($IZ302&gt;=46,INDEX($GO:$GO,$IY302+46),"")</f>
      </c>
      <c r="IK302">
        <f>IF($IZ302&gt;=47,INDEX($GO:$GO,$IY302+47),"")</f>
      </c>
      <c r="IL302">
        <f>IF($IZ302&gt;=48,INDEX($GO:$GO,$IY302+48),"")</f>
      </c>
      <c r="IM302">
        <f>IF($IZ302&gt;=49,INDEX($GO:$GO,$IY302+49),"")</f>
      </c>
      <c r="IN302">
        <f>IF($IZ302&gt;=50,INDEX($GO:$GO,$IY302+50),"")</f>
      </c>
      <c r="IO302">
        <f>IF($IZ302&gt;=51,INDEX($GO:$GO,$IY302+51),"")</f>
      </c>
      <c r="IP302">
        <f>IF($IZ302&gt;=52,INDEX($GO:$GO,$IY302+52),"")</f>
      </c>
      <c r="IQ302">
        <f>IF($IZ302&gt;=53,INDEX($GO:$GO,$IY302+53),"")</f>
      </c>
      <c r="IR302">
        <f>IF($IZ302&gt;=54,INDEX($GO:$GO,$IY302+54),"")</f>
      </c>
      <c r="IS302">
        <f>IF($IZ302&gt;=55,INDEX($GO:$GO,$IY302+55),"")</f>
      </c>
      <c r="IT302">
        <f>IF($IZ302&gt;=56,INDEX($GO:$GO,$IY302+56),"")</f>
      </c>
      <c r="IU302">
        <f>IF($IZ302&gt;=57,INDEX($GO:$GO,$IY302+57),"")</f>
      </c>
      <c r="IV302">
        <f>IF($IZ302&gt;=58,INDEX($GO:$GO,$IY302+58),"")</f>
      </c>
      <c r="IW302">
        <f>IF($IZ302&gt;=59,INDEX($GO:$GO,$IY302+59),"")</f>
      </c>
      <c r="IX302">
        <f>IF($IZ302&gt;=60,INDEX($GO:$GO,$IY302+60),"")</f>
      </c>
      <c r="IY302">
        <f>IFERROR(MATCH($GN302,$GO$2:$GO$827,0)+1,0)</f>
      </c>
      <c r="IZ302">
        <f>IFERROR(INDEX($GP$2:$GP$827,MATCH($GN302,$GO$2:$GO$827,0)),0)</f>
      </c>
      <c r="JA302" t="s">
        <v>23</v>
      </c>
      <c r="JB302" t="s">
        <v>23</v>
      </c>
    </row>
    <row r="303" spans="1:262" x14ac:dyDescent="0.25">
      <c r="F303" s="1"/>
      <c r="G303" s="1"/>
      <c r="H303" s="1"/>
      <c r="I303" s="1"/>
      <c r="J303" s="1">
        <f>IFERROR(IF(FIND(" - ",$F303)&gt;0,MID($F303,FIND(" - ",$F303)+3,LEN($F303)),""),"")</f>
      </c>
      <c r="L303" s="1"/>
      <c r="N303" t="s">
        <v>23</v>
      </c>
      <c r="P303">
        <f>IF(OR($N303="",$O303=""),"",IFERROR($N303/$O303,0))</f>
      </c>
      <c r="Q303">
        <f>IF($N303="","",
IF($G303="","",
IF(ISNUMBER(SEARCH("exempt",LOWER($G303))),0,
$N303*(VALUE(SUBSTITUTE($G303,"%",""))/100))))</f>
      </c>
      <c r="W303">
        <f>IF($N303="","",
SUM($N303,$Q303,$U303,$R303,$T303)-
IF($V303="",0,VALUE($V303)))</f>
      </c>
      <c r="AE303" t="s">
        <v>1152</v>
      </c>
      <c r="AJ303" t="s">
        <v>1153</v>
      </c>
      <c r="AM303">
        <f>IFERROR(LEFT($F303,FIND(" - ",$F303)-1),$F303)</f>
      </c>
      <c r="AP303">
        <f>IF($CE303&gt;=1,INDEX($AN:$AN,$CD303+1),"")</f>
      </c>
      <c r="AQ303">
        <f>IF($CE303&gt;=2,INDEX($AN:$AN,$CD303+2),"")</f>
      </c>
      <c r="AR303">
        <f>IF($CE303&gt;=3,INDEX($AN:$AN,$CD303+3),"")</f>
      </c>
      <c r="AS303">
        <f>IF($CE303&gt;=4,INDEX($AN:$AN,$CD303+4),"")</f>
      </c>
      <c r="AT303">
        <f>IF($CE303&gt;=5,INDEX($AN:$AN,$CD303+5),"")</f>
      </c>
      <c r="AU303">
        <f>IF($CE303&gt;=6,INDEX($AN:$AN,$CD303+6),"")</f>
      </c>
      <c r="AV303">
        <f>IF($CE303&gt;=7,INDEX($AN:$AN,$CD303+7),"")</f>
      </c>
      <c r="AW303">
        <f>IF($CE303&gt;=8,INDEX($AN:$AN,$CD303+8),"")</f>
      </c>
      <c r="AX303">
        <f>IF($CE303&gt;=9,INDEX($AN:$AN,$CD303+9),"")</f>
      </c>
      <c r="AY303">
        <f>IF($CE303&gt;=10,INDEX($AN:$AN,$CD303+10),"")</f>
      </c>
      <c r="AZ303">
        <f>IF($CE303&gt;=11,INDEX($AN:$AN,$CD303+11),"")</f>
      </c>
      <c r="BA303">
        <f>IF($CE303&gt;=12,INDEX($AN:$AN,$CD303+12),"")</f>
      </c>
      <c r="BB303">
        <f>IF($CE303&gt;=13,INDEX($AN:$AN,$CD303+13),"")</f>
      </c>
      <c r="BC303">
        <f>IF($CE303&gt;=14,INDEX($AN:$AN,$CD303+14),"")</f>
      </c>
      <c r="BD303">
        <f>IF($CE303&gt;=15,INDEX($AN:$AN,$CD303+15),"")</f>
      </c>
      <c r="BE303">
        <f>IF($CE303&gt;=16,INDEX($AN:$AN,$CD303+16),"")</f>
      </c>
      <c r="BF303">
        <f>IF($CE303&gt;=17,INDEX($AN:$AN,$CD303+17),"")</f>
      </c>
      <c r="BG303">
        <f>IF($CE303&gt;=18,INDEX($AN:$AN,$CD303+18),"")</f>
      </c>
      <c r="BH303">
        <f>IF($CE303&gt;=19,INDEX($AN:$AN,$CD303+19),"")</f>
      </c>
      <c r="BI303">
        <f>IF($CE303&gt;=20,INDEX($AN:$AN,$CD303+20),"")</f>
      </c>
      <c r="BJ303">
        <f>IF($CE303&gt;=21,INDEX($AN:$AN,$CD303+21),"")</f>
      </c>
      <c r="BK303">
        <f>IF($CE303&gt;=22,INDEX($AN:$AN,$CD303+22),"")</f>
      </c>
      <c r="BL303">
        <f>IF($CE303&gt;=23,INDEX($AN:$AN,$CD303+23),"")</f>
      </c>
      <c r="BM303">
        <f>IF($CE303&gt;=24,INDEX($AN:$AN,$CD303+24),"")</f>
      </c>
      <c r="BN303">
        <f>IF($CE303&gt;=25,INDEX($AN:$AN,$CD303+25),"")</f>
      </c>
      <c r="BO303">
        <f>IF($CE303&gt;=26,INDEX($AN:$AN,$CD303+26),"")</f>
      </c>
      <c r="BP303">
        <f>IF($CE303&gt;=27,INDEX($AN:$AN,$CD303+27),"")</f>
      </c>
      <c r="BQ303">
        <f>IF($CE303&gt;=28,INDEX($AN:$AN,$CD303+28),"")</f>
      </c>
      <c r="BR303">
        <f>IF($CE303&gt;=29,INDEX($AN:$AN,$CD303+29),"")</f>
      </c>
      <c r="BS303">
        <f>IF($CE303&gt;=30,INDEX($AN:$AN,$CD303+30),"")</f>
      </c>
      <c r="BT303">
        <f>IF($CE303&gt;=31,INDEX($AN:$AN,$CD303+31),"")</f>
      </c>
      <c r="BU303">
        <f>IF($CE303&gt;=32,INDEX($AN:$AN,$CD303+32),"")</f>
      </c>
      <c r="BV303">
        <f>IF($CE303&gt;=33,INDEX($AN:$AN,$CD303+33),"")</f>
      </c>
      <c r="BW303">
        <f>IF($CE303&gt;=34,INDEX($AN:$AN,$CD303+34),"")</f>
      </c>
      <c r="BX303">
        <f>IF($CE303&gt;=35,INDEX($AN:$AN,$CD303+35),"")</f>
      </c>
      <c r="BY303">
        <f>IF($CE303&gt;=36,INDEX($AN:$AN,$CD303+36),"")</f>
      </c>
      <c r="BZ303">
        <f>IF($CE303&gt;=37,INDEX($AN:$AN,$CD303+37),"")</f>
      </c>
      <c r="CA303">
        <f>IF($CE303&gt;=38,INDEX($AN:$AN,$CD303+38),"")</f>
      </c>
      <c r="CB303">
        <f>IF($CE303&gt;=39,INDEX($AN:$AN,$CD303+39),"")</f>
      </c>
      <c r="CC303">
        <f>IF($CE303&gt;=40,INDEX($AN:$AN,$CD303+40),"")</f>
      </c>
      <c r="CD303">
        <f>IFERROR(MATCH($AM303,$AN$2:$AN$133,0)+1,0)</f>
      </c>
      <c r="CE303">
        <f>IFERROR(INDEX($AO$2:$AO$133,MATCH($AM303,$AN$2:$AN$133,0)),0)</f>
      </c>
      <c r="CF303">
        <f>IFERROR(LEFT($K303,FIND(" - ",$K303)-1),$K303)</f>
      </c>
      <c r="CG303" t="s">
        <v>117</v>
      </c>
      <c r="CI303">
        <f>IF($DD303&gt;=1,INDEX($CG:$CG,$DC303+1),"")</f>
      </c>
      <c r="CJ303">
        <f>IF($DD303&gt;=2,INDEX($CG:$CG,$DC303+2),"")</f>
      </c>
      <c r="CK303">
        <f>IF($DD303&gt;=3,INDEX($CG:$CG,$DC303+3),"")</f>
      </c>
      <c r="CL303">
        <f>IF($DD303&gt;=4,INDEX($CG:$CG,$DC303+4),"")</f>
      </c>
      <c r="CM303">
        <f>IF($DD303&gt;=5,INDEX($CG:$CG,$DC303+5),"")</f>
      </c>
      <c r="CN303">
        <f>IF($DD303&gt;=6,INDEX($CG:$CG,$DC303+6),"")</f>
      </c>
      <c r="CO303">
        <f>IF($DD303&gt;=7,INDEX($CG:$CG,$DC303+7),"")</f>
      </c>
      <c r="CP303">
        <f>IF($DD303&gt;=8,INDEX($CG:$CG,$DC303+8),"")</f>
      </c>
      <c r="CQ303">
        <f>IF($DD303&gt;=9,INDEX($CG:$CG,$DC303+9),"")</f>
      </c>
      <c r="CR303">
        <f>IF($DD303&gt;=10,INDEX($CG:$CG,$DC303+10),"")</f>
      </c>
      <c r="CS303">
        <f>IF($DD303&gt;=11,INDEX($CG:$CG,$DC303+11),"")</f>
      </c>
      <c r="CT303">
        <f>IF($DD303&gt;=12,INDEX($CG:$CG,$DC303+12),"")</f>
      </c>
      <c r="CU303">
        <f>IF($DD303&gt;=13,INDEX($CG:$CG,$DC303+13),"")</f>
      </c>
      <c r="CV303">
        <f>IF($DD303&gt;=14,INDEX($CG:$CG,$DC303+14),"")</f>
      </c>
      <c r="CW303">
        <f>IF($DD303&gt;=15,INDEX($CG:$CG,$DC303+15),"")</f>
      </c>
      <c r="CX303">
        <f>IF($DD303&gt;=16,INDEX($CG:$CG,$DC303+16),"")</f>
      </c>
      <c r="CY303">
        <f>IF($DD303&gt;=17,INDEX($CG:$CG,$DC303+17),"")</f>
      </c>
      <c r="CZ303">
        <f>IF($DD303&gt;=18,INDEX($CG:$CG,$DC303+18),"")</f>
      </c>
      <c r="DA303">
        <f>IF($DD303&gt;=19,INDEX($CG:$CG,$DC303+19),"")</f>
      </c>
      <c r="DB303">
        <f>IF($DD303&gt;=20,INDEX($CG:$CG,$DC303+20),"")</f>
      </c>
      <c r="DC303">
        <f>IFERROR(MATCH($CF303,$CG$2:$CG$1558,0)+1,0)</f>
      </c>
      <c r="DD303">
        <f>IFERROR(INDEX($CH$2:$CH$1558,MATCH($CF303,$CG$2:$CG$1558,0)),0)</f>
      </c>
      <c r="DE303">
        <f>IFERROR(INDEX($AL:$AL,MATCH($G303,$AK:$AK,0))&amp;"","")</f>
      </c>
      <c r="DI303">
        <f>IF($GL303&gt;=1,INDEX($DF:$DF,$GK303+1),"")</f>
      </c>
      <c r="DJ303">
        <f>IF($GL303&gt;=2,INDEX($DF:$DF,$GK303+2),"")</f>
      </c>
      <c r="DK303">
        <f>IF($GL303&gt;=3,INDEX($DF:$DF,$GK303+3),"")</f>
      </c>
      <c r="DL303">
        <f>IF($GL303&gt;=4,INDEX($DF:$DF,$GK303+4),"")</f>
      </c>
      <c r="DM303">
        <f>IF($GL303&gt;=5,INDEX($DF:$DF,$GK303+5),"")</f>
      </c>
      <c r="DN303">
        <f>IF($GL303&gt;=6,INDEX($DF:$DF,$GK303+6),"")</f>
      </c>
      <c r="DO303">
        <f>IF($GL303&gt;=7,INDEX($DF:$DF,$GK303+7),"")</f>
      </c>
      <c r="DP303">
        <f>IF($GL303&gt;=8,INDEX($DF:$DF,$GK303+8),"")</f>
      </c>
      <c r="DQ303">
        <f>IF($GL303&gt;=9,INDEX($DF:$DF,$GK303+9),"")</f>
      </c>
      <c r="DR303">
        <f>IF($GL303&gt;=10,INDEX($DF:$DF,$GK303+10),"")</f>
      </c>
      <c r="DS303">
        <f>IF($GL303&gt;=11,INDEX($DF:$DF,$GK303+11),"")</f>
      </c>
      <c r="DT303">
        <f>IF($GL303&gt;=12,INDEX($DF:$DF,$GK303+12),"")</f>
      </c>
      <c r="DU303">
        <f>IF($GL303&gt;=13,INDEX($DF:$DF,$GK303+13),"")</f>
      </c>
      <c r="DV303">
        <f>IF($GL303&gt;=14,INDEX($DF:$DF,$GK303+14),"")</f>
      </c>
      <c r="DW303">
        <f>IF($GL303&gt;=15,INDEX($DF:$DF,$GK303+15),"")</f>
      </c>
      <c r="DX303">
        <f>IF($GL303&gt;=16,INDEX($DF:$DF,$GK303+16),"")</f>
      </c>
      <c r="DY303">
        <f>IF($GL303&gt;=17,INDEX($DF:$DF,$GK303+17),"")</f>
      </c>
      <c r="DZ303">
        <f>IF($GL303&gt;=18,INDEX($DF:$DF,$GK303+18),"")</f>
      </c>
      <c r="EA303">
        <f>IF($GL303&gt;=19,INDEX($DF:$DF,$GK303+19),"")</f>
      </c>
      <c r="EB303">
        <f>IF($GL303&gt;=20,INDEX($DF:$DF,$GK303+20),"")</f>
      </c>
      <c r="EC303">
        <f>IF($GL303&gt;=21,INDEX($DF:$DF,$GK303+21),"")</f>
      </c>
      <c r="ED303">
        <f>IF($GL303&gt;=22,INDEX($DF:$DF,$GK303+22),"")</f>
      </c>
      <c r="EE303">
        <f>IF($GL303&gt;=23,INDEX($DF:$DF,$GK303+23),"")</f>
      </c>
      <c r="EF303">
        <f>IF($GL303&gt;=24,INDEX($DF:$DF,$GK303+24),"")</f>
      </c>
      <c r="EG303">
        <f>IF($GL303&gt;=25,INDEX($DF:$DF,$GK303+25),"")</f>
      </c>
      <c r="EH303">
        <f>IF($GL303&gt;=26,INDEX($DF:$DF,$GK303+26),"")</f>
      </c>
      <c r="EI303">
        <f>IF($GL303&gt;=27,INDEX($DF:$DF,$GK303+27),"")</f>
      </c>
      <c r="EJ303">
        <f>IF($GL303&gt;=28,INDEX($DF:$DF,$GK303+28),"")</f>
      </c>
      <c r="EK303">
        <f>IF($GL303&gt;=29,INDEX($DF:$DF,$GK303+29),"")</f>
      </c>
      <c r="EL303">
        <f>IF($GL303&gt;=30,INDEX($DF:$DF,$GK303+30),"")</f>
      </c>
      <c r="EM303">
        <f>IF($GL303&gt;=31,INDEX($DF:$DF,$GK303+31),"")</f>
      </c>
      <c r="EN303">
        <f>IF($GL303&gt;=32,INDEX($DF:$DF,$GK303+32),"")</f>
      </c>
      <c r="EO303">
        <f>IF($GL303&gt;=33,INDEX($DF:$DF,$GK303+33),"")</f>
      </c>
      <c r="EP303">
        <f>IF($GL303&gt;=34,INDEX($DF:$DF,$GK303+34),"")</f>
      </c>
      <c r="EQ303">
        <f>IF($GL303&gt;=35,INDEX($DF:$DF,$GK303+35),"")</f>
      </c>
      <c r="ER303">
        <f>IF($GL303&gt;=36,INDEX($DF:$DF,$GK303+36),"")</f>
      </c>
      <c r="ES303">
        <f>IF($GL303&gt;=37,INDEX($DF:$DF,$GK303+37),"")</f>
      </c>
      <c r="ET303">
        <f>IF($GL303&gt;=38,INDEX($DF:$DF,$GK303+38),"")</f>
      </c>
      <c r="EU303">
        <f>IF($GL303&gt;=39,INDEX($DF:$DF,$GK303+39),"")</f>
      </c>
      <c r="EV303">
        <f>IF($GL303&gt;=40,INDEX($DF:$DF,$GK303+40),"")</f>
      </c>
      <c r="EW303">
        <f>IF($GL303&gt;=1,INDEX($DG:$DG,$GK303+1),"")</f>
      </c>
      <c r="EX303">
        <f>IF($GL303&gt;=2,INDEX($DG:$DG,$GK303+2),"")</f>
      </c>
      <c r="EY303">
        <f>IF($GL303&gt;=3,INDEX($DG:$DG,$GK303+3),"")</f>
      </c>
      <c r="EZ303">
        <f>IF($GL303&gt;=4,INDEX($DG:$DG,$GK303+4),"")</f>
      </c>
      <c r="FA303">
        <f>IF($GL303&gt;=5,INDEX($DG:$DG,$GK303+5),"")</f>
      </c>
      <c r="FB303">
        <f>IF($GL303&gt;=6,INDEX($DG:$DG,$GK303+6),"")</f>
      </c>
      <c r="FC303">
        <f>IF($GL303&gt;=7,INDEX($DG:$DG,$GK303+7),"")</f>
      </c>
      <c r="FD303">
        <f>IF($GL303&gt;=8,INDEX($DG:$DG,$GK303+8),"")</f>
      </c>
      <c r="FE303">
        <f>IF($GL303&gt;=9,INDEX($DG:$DG,$GK303+9),"")</f>
      </c>
      <c r="FF303">
        <f>IF($GL303&gt;=10,INDEX($DG:$DG,$GK303+10),"")</f>
      </c>
      <c r="FG303">
        <f>IF($GL303&gt;=11,INDEX($DG:$DG,$GK303+11),"")</f>
      </c>
      <c r="FH303">
        <f>IF($GL303&gt;=12,INDEX($DG:$DG,$GK303+12),"")</f>
      </c>
      <c r="FI303">
        <f>IF($GL303&gt;=13,INDEX($DG:$DG,$GK303+13),"")</f>
      </c>
      <c r="FJ303">
        <f>IF($GL303&gt;=14,INDEX($DG:$DG,$GK303+14),"")</f>
      </c>
      <c r="FK303">
        <f>IF($GL303&gt;=15,INDEX($DG:$DG,$GK303+15),"")</f>
      </c>
      <c r="FL303">
        <f>IF($GL303&gt;=16,INDEX($DG:$DG,$GK303+16),"")</f>
      </c>
      <c r="FM303">
        <f>IF($GL303&gt;=17,INDEX($DG:$DG,$GK303+17),"")</f>
      </c>
      <c r="FN303">
        <f>IF($GL303&gt;=18,INDEX($DG:$DG,$GK303+18),"")</f>
      </c>
      <c r="FO303">
        <f>IF($GL303&gt;=19,INDEX($DG:$DG,$GK303+19),"")</f>
      </c>
      <c r="FP303">
        <f>IF($GL303&gt;=20,INDEX($DG:$DG,$GK303+20),"")</f>
      </c>
      <c r="FQ303">
        <f>IF($GL303&gt;=21,INDEX($DG:$DG,$GK303+21),"")</f>
      </c>
      <c r="FR303">
        <f>IF($GL303&gt;=22,INDEX($DG:$DG,$GK303+22),"")</f>
      </c>
      <c r="FS303">
        <f>IF($GL303&gt;=23,INDEX($DG:$DG,$GK303+23),"")</f>
      </c>
      <c r="FT303">
        <f>IF($GL303&gt;=24,INDEX($DG:$DG,$GK303+24),"")</f>
      </c>
      <c r="FU303">
        <f>IF($GL303&gt;=25,INDEX($DG:$DG,$GK303+25),"")</f>
      </c>
      <c r="FV303">
        <f>IF($GL303&gt;=26,INDEX($DG:$DG,$GK303+26),"")</f>
      </c>
      <c r="FW303">
        <f>IF($GL303&gt;=27,INDEX($DG:$DG,$GK303+27),"")</f>
      </c>
      <c r="FX303">
        <f>IF($GL303&gt;=28,INDEX($DG:$DG,$GK303+28),"")</f>
      </c>
      <c r="FY303">
        <f>IF($GL303&gt;=29,INDEX($DG:$DG,$GK303+29),"")</f>
      </c>
      <c r="FZ303">
        <f>IF($GL303&gt;=30,INDEX($DG:$DG,$GK303+30),"")</f>
      </c>
      <c r="GA303">
        <f>IF($GL303&gt;=31,INDEX($DG:$DG,$GK303+31),"")</f>
      </c>
      <c r="GB303">
        <f>IF($GL303&gt;=32,INDEX($DG:$DG,$GK303+32),"")</f>
      </c>
      <c r="GC303">
        <f>IF($GL303&gt;=33,INDEX($DG:$DG,$GK303+33),"")</f>
      </c>
      <c r="GD303">
        <f>IF($GL303&gt;=34,INDEX($DG:$DG,$GK303+34),"")</f>
      </c>
      <c r="GE303">
        <f>IF($GL303&gt;=35,INDEX($DG:$DG,$GK303+35),"")</f>
      </c>
      <c r="GF303">
        <f>IF($GL303&gt;=36,INDEX($DG:$DG,$GK303+36),"")</f>
      </c>
      <c r="GG303">
        <f>IF($GL303&gt;=37,INDEX($DG:$DG,$GK303+37),"")</f>
      </c>
      <c r="GH303">
        <f>IF($GL303&gt;=38,INDEX($DG:$DG,$GK303+38),"")</f>
      </c>
      <c r="GI303">
        <f>IF($GL303&gt;=39,INDEX($DG:$DG,$GK303+39),"")</f>
      </c>
      <c r="GJ303">
        <f>IF($GL303&gt;=40,INDEX($DG:$DG,$GK303+40),"")</f>
      </c>
      <c r="GK303">
        <f>IFERROR(MATCH($DE303,$DF$2:$DF$166,0)+1,0)</f>
      </c>
      <c r="GL303">
        <f>IFERROR(INDEX($DH$2:$DH$166,MATCH($DE303,$DF$2:$DF$166,0)),0)</f>
      </c>
      <c r="GM303">
        <f>IFERROR(MATCH($H303,$DI$303:$EV$303,0),0)</f>
      </c>
      <c r="GN303">
        <f>IF($GM303&gt;0,INDEX($EW$303:$GJ$303,$GM303),"")</f>
      </c>
      <c r="GO303" t="s">
        <v>731</v>
      </c>
      <c r="GQ303">
        <f>IF($IZ303&gt;=1,INDEX($GO:$GO,$IY303+1),"")</f>
      </c>
      <c r="GR303">
        <f>IF($IZ303&gt;=2,INDEX($GO:$GO,$IY303+2),"")</f>
      </c>
      <c r="GS303">
        <f>IF($IZ303&gt;=3,INDEX($GO:$GO,$IY303+3),"")</f>
      </c>
      <c r="GT303">
        <f>IF($IZ303&gt;=4,INDEX($GO:$GO,$IY303+4),"")</f>
      </c>
      <c r="GU303">
        <f>IF($IZ303&gt;=5,INDEX($GO:$GO,$IY303+5),"")</f>
      </c>
      <c r="GV303">
        <f>IF($IZ303&gt;=6,INDEX($GO:$GO,$IY303+6),"")</f>
      </c>
      <c r="GW303">
        <f>IF($IZ303&gt;=7,INDEX($GO:$GO,$IY303+7),"")</f>
      </c>
      <c r="GX303">
        <f>IF($IZ303&gt;=8,INDEX($GO:$GO,$IY303+8),"")</f>
      </c>
      <c r="GY303">
        <f>IF($IZ303&gt;=9,INDEX($GO:$GO,$IY303+9),"")</f>
      </c>
      <c r="GZ303">
        <f>IF($IZ303&gt;=10,INDEX($GO:$GO,$IY303+10),"")</f>
      </c>
      <c r="HA303">
        <f>IF($IZ303&gt;=11,INDEX($GO:$GO,$IY303+11),"")</f>
      </c>
      <c r="HB303">
        <f>IF($IZ303&gt;=12,INDEX($GO:$GO,$IY303+12),"")</f>
      </c>
      <c r="HC303">
        <f>IF($IZ303&gt;=13,INDEX($GO:$GO,$IY303+13),"")</f>
      </c>
      <c r="HD303">
        <f>IF($IZ303&gt;=14,INDEX($GO:$GO,$IY303+14),"")</f>
      </c>
      <c r="HE303">
        <f>IF($IZ303&gt;=15,INDEX($GO:$GO,$IY303+15),"")</f>
      </c>
      <c r="HF303">
        <f>IF($IZ303&gt;=16,INDEX($GO:$GO,$IY303+16),"")</f>
      </c>
      <c r="HG303">
        <f>IF($IZ303&gt;=17,INDEX($GO:$GO,$IY303+17),"")</f>
      </c>
      <c r="HH303">
        <f>IF($IZ303&gt;=18,INDEX($GO:$GO,$IY303+18),"")</f>
      </c>
      <c r="HI303">
        <f>IF($IZ303&gt;=19,INDEX($GO:$GO,$IY303+19),"")</f>
      </c>
      <c r="HJ303">
        <f>IF($IZ303&gt;=20,INDEX($GO:$GO,$IY303+20),"")</f>
      </c>
      <c r="HK303">
        <f>IF($IZ303&gt;=21,INDEX($GO:$GO,$IY303+21),"")</f>
      </c>
      <c r="HL303">
        <f>IF($IZ303&gt;=22,INDEX($GO:$GO,$IY303+22),"")</f>
      </c>
      <c r="HM303">
        <f>IF($IZ303&gt;=23,INDEX($GO:$GO,$IY303+23),"")</f>
      </c>
      <c r="HN303">
        <f>IF($IZ303&gt;=24,INDEX($GO:$GO,$IY303+24),"")</f>
      </c>
      <c r="HO303">
        <f>IF($IZ303&gt;=25,INDEX($GO:$GO,$IY303+25),"")</f>
      </c>
      <c r="HP303">
        <f>IF($IZ303&gt;=26,INDEX($GO:$GO,$IY303+26),"")</f>
      </c>
      <c r="HQ303">
        <f>IF($IZ303&gt;=27,INDEX($GO:$GO,$IY303+27),"")</f>
      </c>
      <c r="HR303">
        <f>IF($IZ303&gt;=28,INDEX($GO:$GO,$IY303+28),"")</f>
      </c>
      <c r="HS303">
        <f>IF($IZ303&gt;=29,INDEX($GO:$GO,$IY303+29),"")</f>
      </c>
      <c r="HT303">
        <f>IF($IZ303&gt;=30,INDEX($GO:$GO,$IY303+30),"")</f>
      </c>
      <c r="HU303">
        <f>IF($IZ303&gt;=31,INDEX($GO:$GO,$IY303+31),"")</f>
      </c>
      <c r="HV303">
        <f>IF($IZ303&gt;=32,INDEX($GO:$GO,$IY303+32),"")</f>
      </c>
      <c r="HW303">
        <f>IF($IZ303&gt;=33,INDEX($GO:$GO,$IY303+33),"")</f>
      </c>
      <c r="HX303">
        <f>IF($IZ303&gt;=34,INDEX($GO:$GO,$IY303+34),"")</f>
      </c>
      <c r="HY303">
        <f>IF($IZ303&gt;=35,INDEX($GO:$GO,$IY303+35),"")</f>
      </c>
      <c r="HZ303">
        <f>IF($IZ303&gt;=36,INDEX($GO:$GO,$IY303+36),"")</f>
      </c>
      <c r="IA303">
        <f>IF($IZ303&gt;=37,INDEX($GO:$GO,$IY303+37),"")</f>
      </c>
      <c r="IB303">
        <f>IF($IZ303&gt;=38,INDEX($GO:$GO,$IY303+38),"")</f>
      </c>
      <c r="IC303">
        <f>IF($IZ303&gt;=39,INDEX($GO:$GO,$IY303+39),"")</f>
      </c>
      <c r="ID303">
        <f>IF($IZ303&gt;=40,INDEX($GO:$GO,$IY303+40),"")</f>
      </c>
      <c r="IE303">
        <f>IF($IZ303&gt;=41,INDEX($GO:$GO,$IY303+41),"")</f>
      </c>
      <c r="IF303">
        <f>IF($IZ303&gt;=42,INDEX($GO:$GO,$IY303+42),"")</f>
      </c>
      <c r="IG303">
        <f>IF($IZ303&gt;=43,INDEX($GO:$GO,$IY303+43),"")</f>
      </c>
      <c r="IH303">
        <f>IF($IZ303&gt;=44,INDEX($GO:$GO,$IY303+44),"")</f>
      </c>
      <c r="II303">
        <f>IF($IZ303&gt;=45,INDEX($GO:$GO,$IY303+45),"")</f>
      </c>
      <c r="IJ303">
        <f>IF($IZ303&gt;=46,INDEX($GO:$GO,$IY303+46),"")</f>
      </c>
      <c r="IK303">
        <f>IF($IZ303&gt;=47,INDEX($GO:$GO,$IY303+47),"")</f>
      </c>
      <c r="IL303">
        <f>IF($IZ303&gt;=48,INDEX($GO:$GO,$IY303+48),"")</f>
      </c>
      <c r="IM303">
        <f>IF($IZ303&gt;=49,INDEX($GO:$GO,$IY303+49),"")</f>
      </c>
      <c r="IN303">
        <f>IF($IZ303&gt;=50,INDEX($GO:$GO,$IY303+50),"")</f>
      </c>
      <c r="IO303">
        <f>IF($IZ303&gt;=51,INDEX($GO:$GO,$IY303+51),"")</f>
      </c>
      <c r="IP303">
        <f>IF($IZ303&gt;=52,INDEX($GO:$GO,$IY303+52),"")</f>
      </c>
      <c r="IQ303">
        <f>IF($IZ303&gt;=53,INDEX($GO:$GO,$IY303+53),"")</f>
      </c>
      <c r="IR303">
        <f>IF($IZ303&gt;=54,INDEX($GO:$GO,$IY303+54),"")</f>
      </c>
      <c r="IS303">
        <f>IF($IZ303&gt;=55,INDEX($GO:$GO,$IY303+55),"")</f>
      </c>
      <c r="IT303">
        <f>IF($IZ303&gt;=56,INDEX($GO:$GO,$IY303+56),"")</f>
      </c>
      <c r="IU303">
        <f>IF($IZ303&gt;=57,INDEX($GO:$GO,$IY303+57),"")</f>
      </c>
      <c r="IV303">
        <f>IF($IZ303&gt;=58,INDEX($GO:$GO,$IY303+58),"")</f>
      </c>
      <c r="IW303">
        <f>IF($IZ303&gt;=59,INDEX($GO:$GO,$IY303+59),"")</f>
      </c>
      <c r="IX303">
        <f>IF($IZ303&gt;=60,INDEX($GO:$GO,$IY303+60),"")</f>
      </c>
      <c r="IY303">
        <f>IFERROR(MATCH($GN303,$GO$2:$GO$827,0)+1,0)</f>
      </c>
      <c r="IZ303">
        <f>IFERROR(INDEX($GP$2:$GP$827,MATCH($GN303,$GO$2:$GO$827,0)),0)</f>
      </c>
      <c r="JA303" t="s">
        <v>23</v>
      </c>
      <c r="JB303" t="s">
        <v>23</v>
      </c>
    </row>
    <row r="304" spans="1:262" x14ac:dyDescent="0.25">
      <c r="F304" s="1"/>
      <c r="G304" s="1"/>
      <c r="H304" s="1"/>
      <c r="I304" s="1"/>
      <c r="J304" s="1">
        <f>IFERROR(IF(FIND(" - ",$F304)&gt;0,MID($F304,FIND(" - ",$F304)+3,LEN($F304)),""),"")</f>
      </c>
      <c r="L304" s="1"/>
      <c r="N304" t="s">
        <v>23</v>
      </c>
      <c r="P304">
        <f>IF(OR($N304="",$O304=""),"",IFERROR($N304/$O304,0))</f>
      </c>
      <c r="Q304">
        <f>IF($N304="","",
IF($G304="","",
IF(ISNUMBER(SEARCH("exempt",LOWER($G304))),0,
$N304*(VALUE(SUBSTITUTE($G304,"%",""))/100))))</f>
      </c>
      <c r="W304">
        <f>IF($N304="","",
SUM($N304,$Q304,$U304,$R304,$T304)-
IF($V304="",0,VALUE($V304)))</f>
      </c>
      <c r="AE304" t="s">
        <v>1154</v>
      </c>
      <c r="AJ304" t="s">
        <v>1155</v>
      </c>
      <c r="AM304">
        <f>IFERROR(LEFT($F304,FIND(" - ",$F304)-1),$F304)</f>
      </c>
      <c r="AP304">
        <f>IF($CE304&gt;=1,INDEX($AN:$AN,$CD304+1),"")</f>
      </c>
      <c r="AQ304">
        <f>IF($CE304&gt;=2,INDEX($AN:$AN,$CD304+2),"")</f>
      </c>
      <c r="AR304">
        <f>IF($CE304&gt;=3,INDEX($AN:$AN,$CD304+3),"")</f>
      </c>
      <c r="AS304">
        <f>IF($CE304&gt;=4,INDEX($AN:$AN,$CD304+4),"")</f>
      </c>
      <c r="AT304">
        <f>IF($CE304&gt;=5,INDEX($AN:$AN,$CD304+5),"")</f>
      </c>
      <c r="AU304">
        <f>IF($CE304&gt;=6,INDEX($AN:$AN,$CD304+6),"")</f>
      </c>
      <c r="AV304">
        <f>IF($CE304&gt;=7,INDEX($AN:$AN,$CD304+7),"")</f>
      </c>
      <c r="AW304">
        <f>IF($CE304&gt;=8,INDEX($AN:$AN,$CD304+8),"")</f>
      </c>
      <c r="AX304">
        <f>IF($CE304&gt;=9,INDEX($AN:$AN,$CD304+9),"")</f>
      </c>
      <c r="AY304">
        <f>IF($CE304&gt;=10,INDEX($AN:$AN,$CD304+10),"")</f>
      </c>
      <c r="AZ304">
        <f>IF($CE304&gt;=11,INDEX($AN:$AN,$CD304+11),"")</f>
      </c>
      <c r="BA304">
        <f>IF($CE304&gt;=12,INDEX($AN:$AN,$CD304+12),"")</f>
      </c>
      <c r="BB304">
        <f>IF($CE304&gt;=13,INDEX($AN:$AN,$CD304+13),"")</f>
      </c>
      <c r="BC304">
        <f>IF($CE304&gt;=14,INDEX($AN:$AN,$CD304+14),"")</f>
      </c>
      <c r="BD304">
        <f>IF($CE304&gt;=15,INDEX($AN:$AN,$CD304+15),"")</f>
      </c>
      <c r="BE304">
        <f>IF($CE304&gt;=16,INDEX($AN:$AN,$CD304+16),"")</f>
      </c>
      <c r="BF304">
        <f>IF($CE304&gt;=17,INDEX($AN:$AN,$CD304+17),"")</f>
      </c>
      <c r="BG304">
        <f>IF($CE304&gt;=18,INDEX($AN:$AN,$CD304+18),"")</f>
      </c>
      <c r="BH304">
        <f>IF($CE304&gt;=19,INDEX($AN:$AN,$CD304+19),"")</f>
      </c>
      <c r="BI304">
        <f>IF($CE304&gt;=20,INDEX($AN:$AN,$CD304+20),"")</f>
      </c>
      <c r="BJ304">
        <f>IF($CE304&gt;=21,INDEX($AN:$AN,$CD304+21),"")</f>
      </c>
      <c r="BK304">
        <f>IF($CE304&gt;=22,INDEX($AN:$AN,$CD304+22),"")</f>
      </c>
      <c r="BL304">
        <f>IF($CE304&gt;=23,INDEX($AN:$AN,$CD304+23),"")</f>
      </c>
      <c r="BM304">
        <f>IF($CE304&gt;=24,INDEX($AN:$AN,$CD304+24),"")</f>
      </c>
      <c r="BN304">
        <f>IF($CE304&gt;=25,INDEX($AN:$AN,$CD304+25),"")</f>
      </c>
      <c r="BO304">
        <f>IF($CE304&gt;=26,INDEX($AN:$AN,$CD304+26),"")</f>
      </c>
      <c r="BP304">
        <f>IF($CE304&gt;=27,INDEX($AN:$AN,$CD304+27),"")</f>
      </c>
      <c r="BQ304">
        <f>IF($CE304&gt;=28,INDEX($AN:$AN,$CD304+28),"")</f>
      </c>
      <c r="BR304">
        <f>IF($CE304&gt;=29,INDEX($AN:$AN,$CD304+29),"")</f>
      </c>
      <c r="BS304">
        <f>IF($CE304&gt;=30,INDEX($AN:$AN,$CD304+30),"")</f>
      </c>
      <c r="BT304">
        <f>IF($CE304&gt;=31,INDEX($AN:$AN,$CD304+31),"")</f>
      </c>
      <c r="BU304">
        <f>IF($CE304&gt;=32,INDEX($AN:$AN,$CD304+32),"")</f>
      </c>
      <c r="BV304">
        <f>IF($CE304&gt;=33,INDEX($AN:$AN,$CD304+33),"")</f>
      </c>
      <c r="BW304">
        <f>IF($CE304&gt;=34,INDEX($AN:$AN,$CD304+34),"")</f>
      </c>
      <c r="BX304">
        <f>IF($CE304&gt;=35,INDEX($AN:$AN,$CD304+35),"")</f>
      </c>
      <c r="BY304">
        <f>IF($CE304&gt;=36,INDEX($AN:$AN,$CD304+36),"")</f>
      </c>
      <c r="BZ304">
        <f>IF($CE304&gt;=37,INDEX($AN:$AN,$CD304+37),"")</f>
      </c>
      <c r="CA304">
        <f>IF($CE304&gt;=38,INDEX($AN:$AN,$CD304+38),"")</f>
      </c>
      <c r="CB304">
        <f>IF($CE304&gt;=39,INDEX($AN:$AN,$CD304+39),"")</f>
      </c>
      <c r="CC304">
        <f>IF($CE304&gt;=40,INDEX($AN:$AN,$CD304+40),"")</f>
      </c>
      <c r="CD304">
        <f>IFERROR(MATCH($AM304,$AN$2:$AN$133,0)+1,0)</f>
      </c>
      <c r="CE304">
        <f>IFERROR(INDEX($AO$2:$AO$133,MATCH($AM304,$AN$2:$AN$133,0)),0)</f>
      </c>
      <c r="CF304">
        <f>IFERROR(LEFT($K304,FIND(" - ",$K304)-1),$K304)</f>
      </c>
      <c r="CG304" t="s">
        <v>206</v>
      </c>
      <c r="CI304">
        <f>IF($DD304&gt;=1,INDEX($CG:$CG,$DC304+1),"")</f>
      </c>
      <c r="CJ304">
        <f>IF($DD304&gt;=2,INDEX($CG:$CG,$DC304+2),"")</f>
      </c>
      <c r="CK304">
        <f>IF($DD304&gt;=3,INDEX($CG:$CG,$DC304+3),"")</f>
      </c>
      <c r="CL304">
        <f>IF($DD304&gt;=4,INDEX($CG:$CG,$DC304+4),"")</f>
      </c>
      <c r="CM304">
        <f>IF($DD304&gt;=5,INDEX($CG:$CG,$DC304+5),"")</f>
      </c>
      <c r="CN304">
        <f>IF($DD304&gt;=6,INDEX($CG:$CG,$DC304+6),"")</f>
      </c>
      <c r="CO304">
        <f>IF($DD304&gt;=7,INDEX($CG:$CG,$DC304+7),"")</f>
      </c>
      <c r="CP304">
        <f>IF($DD304&gt;=8,INDEX($CG:$CG,$DC304+8),"")</f>
      </c>
      <c r="CQ304">
        <f>IF($DD304&gt;=9,INDEX($CG:$CG,$DC304+9),"")</f>
      </c>
      <c r="CR304">
        <f>IF($DD304&gt;=10,INDEX($CG:$CG,$DC304+10),"")</f>
      </c>
      <c r="CS304">
        <f>IF($DD304&gt;=11,INDEX($CG:$CG,$DC304+11),"")</f>
      </c>
      <c r="CT304">
        <f>IF($DD304&gt;=12,INDEX($CG:$CG,$DC304+12),"")</f>
      </c>
      <c r="CU304">
        <f>IF($DD304&gt;=13,INDEX($CG:$CG,$DC304+13),"")</f>
      </c>
      <c r="CV304">
        <f>IF($DD304&gt;=14,INDEX($CG:$CG,$DC304+14),"")</f>
      </c>
      <c r="CW304">
        <f>IF($DD304&gt;=15,INDEX($CG:$CG,$DC304+15),"")</f>
      </c>
      <c r="CX304">
        <f>IF($DD304&gt;=16,INDEX($CG:$CG,$DC304+16),"")</f>
      </c>
      <c r="CY304">
        <f>IF($DD304&gt;=17,INDEX($CG:$CG,$DC304+17),"")</f>
      </c>
      <c r="CZ304">
        <f>IF($DD304&gt;=18,INDEX($CG:$CG,$DC304+18),"")</f>
      </c>
      <c r="DA304">
        <f>IF($DD304&gt;=19,INDEX($CG:$CG,$DC304+19),"")</f>
      </c>
      <c r="DB304">
        <f>IF($DD304&gt;=20,INDEX($CG:$CG,$DC304+20),"")</f>
      </c>
      <c r="DC304">
        <f>IFERROR(MATCH($CF304,$CG$2:$CG$1558,0)+1,0)</f>
      </c>
      <c r="DD304">
        <f>IFERROR(INDEX($CH$2:$CH$1558,MATCH($CF304,$CG$2:$CG$1558,0)),0)</f>
      </c>
      <c r="DE304">
        <f>IFERROR(INDEX($AL:$AL,MATCH($G304,$AK:$AK,0))&amp;"","")</f>
      </c>
      <c r="DI304">
        <f>IF($GL304&gt;=1,INDEX($DF:$DF,$GK304+1),"")</f>
      </c>
      <c r="DJ304">
        <f>IF($GL304&gt;=2,INDEX($DF:$DF,$GK304+2),"")</f>
      </c>
      <c r="DK304">
        <f>IF($GL304&gt;=3,INDEX($DF:$DF,$GK304+3),"")</f>
      </c>
      <c r="DL304">
        <f>IF($GL304&gt;=4,INDEX($DF:$DF,$GK304+4),"")</f>
      </c>
      <c r="DM304">
        <f>IF($GL304&gt;=5,INDEX($DF:$DF,$GK304+5),"")</f>
      </c>
      <c r="DN304">
        <f>IF($GL304&gt;=6,INDEX($DF:$DF,$GK304+6),"")</f>
      </c>
      <c r="DO304">
        <f>IF($GL304&gt;=7,INDEX($DF:$DF,$GK304+7),"")</f>
      </c>
      <c r="DP304">
        <f>IF($GL304&gt;=8,INDEX($DF:$DF,$GK304+8),"")</f>
      </c>
      <c r="DQ304">
        <f>IF($GL304&gt;=9,INDEX($DF:$DF,$GK304+9),"")</f>
      </c>
      <c r="DR304">
        <f>IF($GL304&gt;=10,INDEX($DF:$DF,$GK304+10),"")</f>
      </c>
      <c r="DS304">
        <f>IF($GL304&gt;=11,INDEX($DF:$DF,$GK304+11),"")</f>
      </c>
      <c r="DT304">
        <f>IF($GL304&gt;=12,INDEX($DF:$DF,$GK304+12),"")</f>
      </c>
      <c r="DU304">
        <f>IF($GL304&gt;=13,INDEX($DF:$DF,$GK304+13),"")</f>
      </c>
      <c r="DV304">
        <f>IF($GL304&gt;=14,INDEX($DF:$DF,$GK304+14),"")</f>
      </c>
      <c r="DW304">
        <f>IF($GL304&gt;=15,INDEX($DF:$DF,$GK304+15),"")</f>
      </c>
      <c r="DX304">
        <f>IF($GL304&gt;=16,INDEX($DF:$DF,$GK304+16),"")</f>
      </c>
      <c r="DY304">
        <f>IF($GL304&gt;=17,INDEX($DF:$DF,$GK304+17),"")</f>
      </c>
      <c r="DZ304">
        <f>IF($GL304&gt;=18,INDEX($DF:$DF,$GK304+18),"")</f>
      </c>
      <c r="EA304">
        <f>IF($GL304&gt;=19,INDEX($DF:$DF,$GK304+19),"")</f>
      </c>
      <c r="EB304">
        <f>IF($GL304&gt;=20,INDEX($DF:$DF,$GK304+20),"")</f>
      </c>
      <c r="EC304">
        <f>IF($GL304&gt;=21,INDEX($DF:$DF,$GK304+21),"")</f>
      </c>
      <c r="ED304">
        <f>IF($GL304&gt;=22,INDEX($DF:$DF,$GK304+22),"")</f>
      </c>
      <c r="EE304">
        <f>IF($GL304&gt;=23,INDEX($DF:$DF,$GK304+23),"")</f>
      </c>
      <c r="EF304">
        <f>IF($GL304&gt;=24,INDEX($DF:$DF,$GK304+24),"")</f>
      </c>
      <c r="EG304">
        <f>IF($GL304&gt;=25,INDEX($DF:$DF,$GK304+25),"")</f>
      </c>
      <c r="EH304">
        <f>IF($GL304&gt;=26,INDEX($DF:$DF,$GK304+26),"")</f>
      </c>
      <c r="EI304">
        <f>IF($GL304&gt;=27,INDEX($DF:$DF,$GK304+27),"")</f>
      </c>
      <c r="EJ304">
        <f>IF($GL304&gt;=28,INDEX($DF:$DF,$GK304+28),"")</f>
      </c>
      <c r="EK304">
        <f>IF($GL304&gt;=29,INDEX($DF:$DF,$GK304+29),"")</f>
      </c>
      <c r="EL304">
        <f>IF($GL304&gt;=30,INDEX($DF:$DF,$GK304+30),"")</f>
      </c>
      <c r="EM304">
        <f>IF($GL304&gt;=31,INDEX($DF:$DF,$GK304+31),"")</f>
      </c>
      <c r="EN304">
        <f>IF($GL304&gt;=32,INDEX($DF:$DF,$GK304+32),"")</f>
      </c>
      <c r="EO304">
        <f>IF($GL304&gt;=33,INDEX($DF:$DF,$GK304+33),"")</f>
      </c>
      <c r="EP304">
        <f>IF($GL304&gt;=34,INDEX($DF:$DF,$GK304+34),"")</f>
      </c>
      <c r="EQ304">
        <f>IF($GL304&gt;=35,INDEX($DF:$DF,$GK304+35),"")</f>
      </c>
      <c r="ER304">
        <f>IF($GL304&gt;=36,INDEX($DF:$DF,$GK304+36),"")</f>
      </c>
      <c r="ES304">
        <f>IF($GL304&gt;=37,INDEX($DF:$DF,$GK304+37),"")</f>
      </c>
      <c r="ET304">
        <f>IF($GL304&gt;=38,INDEX($DF:$DF,$GK304+38),"")</f>
      </c>
      <c r="EU304">
        <f>IF($GL304&gt;=39,INDEX($DF:$DF,$GK304+39),"")</f>
      </c>
      <c r="EV304">
        <f>IF($GL304&gt;=40,INDEX($DF:$DF,$GK304+40),"")</f>
      </c>
      <c r="EW304">
        <f>IF($GL304&gt;=1,INDEX($DG:$DG,$GK304+1),"")</f>
      </c>
      <c r="EX304">
        <f>IF($GL304&gt;=2,INDEX($DG:$DG,$GK304+2),"")</f>
      </c>
      <c r="EY304">
        <f>IF($GL304&gt;=3,INDEX($DG:$DG,$GK304+3),"")</f>
      </c>
      <c r="EZ304">
        <f>IF($GL304&gt;=4,INDEX($DG:$DG,$GK304+4),"")</f>
      </c>
      <c r="FA304">
        <f>IF($GL304&gt;=5,INDEX($DG:$DG,$GK304+5),"")</f>
      </c>
      <c r="FB304">
        <f>IF($GL304&gt;=6,INDEX($DG:$DG,$GK304+6),"")</f>
      </c>
      <c r="FC304">
        <f>IF($GL304&gt;=7,INDEX($DG:$DG,$GK304+7),"")</f>
      </c>
      <c r="FD304">
        <f>IF($GL304&gt;=8,INDEX($DG:$DG,$GK304+8),"")</f>
      </c>
      <c r="FE304">
        <f>IF($GL304&gt;=9,INDEX($DG:$DG,$GK304+9),"")</f>
      </c>
      <c r="FF304">
        <f>IF($GL304&gt;=10,INDEX($DG:$DG,$GK304+10),"")</f>
      </c>
      <c r="FG304">
        <f>IF($GL304&gt;=11,INDEX($DG:$DG,$GK304+11),"")</f>
      </c>
      <c r="FH304">
        <f>IF($GL304&gt;=12,INDEX($DG:$DG,$GK304+12),"")</f>
      </c>
      <c r="FI304">
        <f>IF($GL304&gt;=13,INDEX($DG:$DG,$GK304+13),"")</f>
      </c>
      <c r="FJ304">
        <f>IF($GL304&gt;=14,INDEX($DG:$DG,$GK304+14),"")</f>
      </c>
      <c r="FK304">
        <f>IF($GL304&gt;=15,INDEX($DG:$DG,$GK304+15),"")</f>
      </c>
      <c r="FL304">
        <f>IF($GL304&gt;=16,INDEX($DG:$DG,$GK304+16),"")</f>
      </c>
      <c r="FM304">
        <f>IF($GL304&gt;=17,INDEX($DG:$DG,$GK304+17),"")</f>
      </c>
      <c r="FN304">
        <f>IF($GL304&gt;=18,INDEX($DG:$DG,$GK304+18),"")</f>
      </c>
      <c r="FO304">
        <f>IF($GL304&gt;=19,INDEX($DG:$DG,$GK304+19),"")</f>
      </c>
      <c r="FP304">
        <f>IF($GL304&gt;=20,INDEX($DG:$DG,$GK304+20),"")</f>
      </c>
      <c r="FQ304">
        <f>IF($GL304&gt;=21,INDEX($DG:$DG,$GK304+21),"")</f>
      </c>
      <c r="FR304">
        <f>IF($GL304&gt;=22,INDEX($DG:$DG,$GK304+22),"")</f>
      </c>
      <c r="FS304">
        <f>IF($GL304&gt;=23,INDEX($DG:$DG,$GK304+23),"")</f>
      </c>
      <c r="FT304">
        <f>IF($GL304&gt;=24,INDEX($DG:$DG,$GK304+24),"")</f>
      </c>
      <c r="FU304">
        <f>IF($GL304&gt;=25,INDEX($DG:$DG,$GK304+25),"")</f>
      </c>
      <c r="FV304">
        <f>IF($GL304&gt;=26,INDEX($DG:$DG,$GK304+26),"")</f>
      </c>
      <c r="FW304">
        <f>IF($GL304&gt;=27,INDEX($DG:$DG,$GK304+27),"")</f>
      </c>
      <c r="FX304">
        <f>IF($GL304&gt;=28,INDEX($DG:$DG,$GK304+28),"")</f>
      </c>
      <c r="FY304">
        <f>IF($GL304&gt;=29,INDEX($DG:$DG,$GK304+29),"")</f>
      </c>
      <c r="FZ304">
        <f>IF($GL304&gt;=30,INDEX($DG:$DG,$GK304+30),"")</f>
      </c>
      <c r="GA304">
        <f>IF($GL304&gt;=31,INDEX($DG:$DG,$GK304+31),"")</f>
      </c>
      <c r="GB304">
        <f>IF($GL304&gt;=32,INDEX($DG:$DG,$GK304+32),"")</f>
      </c>
      <c r="GC304">
        <f>IF($GL304&gt;=33,INDEX($DG:$DG,$GK304+33),"")</f>
      </c>
      <c r="GD304">
        <f>IF($GL304&gt;=34,INDEX($DG:$DG,$GK304+34),"")</f>
      </c>
      <c r="GE304">
        <f>IF($GL304&gt;=35,INDEX($DG:$DG,$GK304+35),"")</f>
      </c>
      <c r="GF304">
        <f>IF($GL304&gt;=36,INDEX($DG:$DG,$GK304+36),"")</f>
      </c>
      <c r="GG304">
        <f>IF($GL304&gt;=37,INDEX($DG:$DG,$GK304+37),"")</f>
      </c>
      <c r="GH304">
        <f>IF($GL304&gt;=38,INDEX($DG:$DG,$GK304+38),"")</f>
      </c>
      <c r="GI304">
        <f>IF($GL304&gt;=39,INDEX($DG:$DG,$GK304+39),"")</f>
      </c>
      <c r="GJ304">
        <f>IF($GL304&gt;=40,INDEX($DG:$DG,$GK304+40),"")</f>
      </c>
      <c r="GK304">
        <f>IFERROR(MATCH($DE304,$DF$2:$DF$166,0)+1,0)</f>
      </c>
      <c r="GL304">
        <f>IFERROR(INDEX($DH$2:$DH$166,MATCH($DE304,$DF$2:$DF$166,0)),0)</f>
      </c>
      <c r="GM304">
        <f>IFERROR(MATCH($H304,$DI$304:$EV$304,0),0)</f>
      </c>
      <c r="GN304">
        <f>IF($GM304&gt;0,INDEX($EW$304:$GJ$304,$GM304),"")</f>
      </c>
      <c r="GO304" t="s">
        <v>918</v>
      </c>
      <c r="GQ304">
        <f>IF($IZ304&gt;=1,INDEX($GO:$GO,$IY304+1),"")</f>
      </c>
      <c r="GR304">
        <f>IF($IZ304&gt;=2,INDEX($GO:$GO,$IY304+2),"")</f>
      </c>
      <c r="GS304">
        <f>IF($IZ304&gt;=3,INDEX($GO:$GO,$IY304+3),"")</f>
      </c>
      <c r="GT304">
        <f>IF($IZ304&gt;=4,INDEX($GO:$GO,$IY304+4),"")</f>
      </c>
      <c r="GU304">
        <f>IF($IZ304&gt;=5,INDEX($GO:$GO,$IY304+5),"")</f>
      </c>
      <c r="GV304">
        <f>IF($IZ304&gt;=6,INDEX($GO:$GO,$IY304+6),"")</f>
      </c>
      <c r="GW304">
        <f>IF($IZ304&gt;=7,INDEX($GO:$GO,$IY304+7),"")</f>
      </c>
      <c r="GX304">
        <f>IF($IZ304&gt;=8,INDEX($GO:$GO,$IY304+8),"")</f>
      </c>
      <c r="GY304">
        <f>IF($IZ304&gt;=9,INDEX($GO:$GO,$IY304+9),"")</f>
      </c>
      <c r="GZ304">
        <f>IF($IZ304&gt;=10,INDEX($GO:$GO,$IY304+10),"")</f>
      </c>
      <c r="HA304">
        <f>IF($IZ304&gt;=11,INDEX($GO:$GO,$IY304+11),"")</f>
      </c>
      <c r="HB304">
        <f>IF($IZ304&gt;=12,INDEX($GO:$GO,$IY304+12),"")</f>
      </c>
      <c r="HC304">
        <f>IF($IZ304&gt;=13,INDEX($GO:$GO,$IY304+13),"")</f>
      </c>
      <c r="HD304">
        <f>IF($IZ304&gt;=14,INDEX($GO:$GO,$IY304+14),"")</f>
      </c>
      <c r="HE304">
        <f>IF($IZ304&gt;=15,INDEX($GO:$GO,$IY304+15),"")</f>
      </c>
      <c r="HF304">
        <f>IF($IZ304&gt;=16,INDEX($GO:$GO,$IY304+16),"")</f>
      </c>
      <c r="HG304">
        <f>IF($IZ304&gt;=17,INDEX($GO:$GO,$IY304+17),"")</f>
      </c>
      <c r="HH304">
        <f>IF($IZ304&gt;=18,INDEX($GO:$GO,$IY304+18),"")</f>
      </c>
      <c r="HI304">
        <f>IF($IZ304&gt;=19,INDEX($GO:$GO,$IY304+19),"")</f>
      </c>
      <c r="HJ304">
        <f>IF($IZ304&gt;=20,INDEX($GO:$GO,$IY304+20),"")</f>
      </c>
      <c r="HK304">
        <f>IF($IZ304&gt;=21,INDEX($GO:$GO,$IY304+21),"")</f>
      </c>
      <c r="HL304">
        <f>IF($IZ304&gt;=22,INDEX($GO:$GO,$IY304+22),"")</f>
      </c>
      <c r="HM304">
        <f>IF($IZ304&gt;=23,INDEX($GO:$GO,$IY304+23),"")</f>
      </c>
      <c r="HN304">
        <f>IF($IZ304&gt;=24,INDEX($GO:$GO,$IY304+24),"")</f>
      </c>
      <c r="HO304">
        <f>IF($IZ304&gt;=25,INDEX($GO:$GO,$IY304+25),"")</f>
      </c>
      <c r="HP304">
        <f>IF($IZ304&gt;=26,INDEX($GO:$GO,$IY304+26),"")</f>
      </c>
      <c r="HQ304">
        <f>IF($IZ304&gt;=27,INDEX($GO:$GO,$IY304+27),"")</f>
      </c>
      <c r="HR304">
        <f>IF($IZ304&gt;=28,INDEX($GO:$GO,$IY304+28),"")</f>
      </c>
      <c r="HS304">
        <f>IF($IZ304&gt;=29,INDEX($GO:$GO,$IY304+29),"")</f>
      </c>
      <c r="HT304">
        <f>IF($IZ304&gt;=30,INDEX($GO:$GO,$IY304+30),"")</f>
      </c>
      <c r="HU304">
        <f>IF($IZ304&gt;=31,INDEX($GO:$GO,$IY304+31),"")</f>
      </c>
      <c r="HV304">
        <f>IF($IZ304&gt;=32,INDEX($GO:$GO,$IY304+32),"")</f>
      </c>
      <c r="HW304">
        <f>IF($IZ304&gt;=33,INDEX($GO:$GO,$IY304+33),"")</f>
      </c>
      <c r="HX304">
        <f>IF($IZ304&gt;=34,INDEX($GO:$GO,$IY304+34),"")</f>
      </c>
      <c r="HY304">
        <f>IF($IZ304&gt;=35,INDEX($GO:$GO,$IY304+35),"")</f>
      </c>
      <c r="HZ304">
        <f>IF($IZ304&gt;=36,INDEX($GO:$GO,$IY304+36),"")</f>
      </c>
      <c r="IA304">
        <f>IF($IZ304&gt;=37,INDEX($GO:$GO,$IY304+37),"")</f>
      </c>
      <c r="IB304">
        <f>IF($IZ304&gt;=38,INDEX($GO:$GO,$IY304+38),"")</f>
      </c>
      <c r="IC304">
        <f>IF($IZ304&gt;=39,INDEX($GO:$GO,$IY304+39),"")</f>
      </c>
      <c r="ID304">
        <f>IF($IZ304&gt;=40,INDEX($GO:$GO,$IY304+40),"")</f>
      </c>
      <c r="IE304">
        <f>IF($IZ304&gt;=41,INDEX($GO:$GO,$IY304+41),"")</f>
      </c>
      <c r="IF304">
        <f>IF($IZ304&gt;=42,INDEX($GO:$GO,$IY304+42),"")</f>
      </c>
      <c r="IG304">
        <f>IF($IZ304&gt;=43,INDEX($GO:$GO,$IY304+43),"")</f>
      </c>
      <c r="IH304">
        <f>IF($IZ304&gt;=44,INDEX($GO:$GO,$IY304+44),"")</f>
      </c>
      <c r="II304">
        <f>IF($IZ304&gt;=45,INDEX($GO:$GO,$IY304+45),"")</f>
      </c>
      <c r="IJ304">
        <f>IF($IZ304&gt;=46,INDEX($GO:$GO,$IY304+46),"")</f>
      </c>
      <c r="IK304">
        <f>IF($IZ304&gt;=47,INDEX($GO:$GO,$IY304+47),"")</f>
      </c>
      <c r="IL304">
        <f>IF($IZ304&gt;=48,INDEX($GO:$GO,$IY304+48),"")</f>
      </c>
      <c r="IM304">
        <f>IF($IZ304&gt;=49,INDEX($GO:$GO,$IY304+49),"")</f>
      </c>
      <c r="IN304">
        <f>IF($IZ304&gt;=50,INDEX($GO:$GO,$IY304+50),"")</f>
      </c>
      <c r="IO304">
        <f>IF($IZ304&gt;=51,INDEX($GO:$GO,$IY304+51),"")</f>
      </c>
      <c r="IP304">
        <f>IF($IZ304&gt;=52,INDEX($GO:$GO,$IY304+52),"")</f>
      </c>
      <c r="IQ304">
        <f>IF($IZ304&gt;=53,INDEX($GO:$GO,$IY304+53),"")</f>
      </c>
      <c r="IR304">
        <f>IF($IZ304&gt;=54,INDEX($GO:$GO,$IY304+54),"")</f>
      </c>
      <c r="IS304">
        <f>IF($IZ304&gt;=55,INDEX($GO:$GO,$IY304+55),"")</f>
      </c>
      <c r="IT304">
        <f>IF($IZ304&gt;=56,INDEX($GO:$GO,$IY304+56),"")</f>
      </c>
      <c r="IU304">
        <f>IF($IZ304&gt;=57,INDEX($GO:$GO,$IY304+57),"")</f>
      </c>
      <c r="IV304">
        <f>IF($IZ304&gt;=58,INDEX($GO:$GO,$IY304+58),"")</f>
      </c>
      <c r="IW304">
        <f>IF($IZ304&gt;=59,INDEX($GO:$GO,$IY304+59),"")</f>
      </c>
      <c r="IX304">
        <f>IF($IZ304&gt;=60,INDEX($GO:$GO,$IY304+60),"")</f>
      </c>
      <c r="IY304">
        <f>IFERROR(MATCH($GN304,$GO$2:$GO$827,0)+1,0)</f>
      </c>
      <c r="IZ304">
        <f>IFERROR(INDEX($GP$2:$GP$827,MATCH($GN304,$GO$2:$GO$827,0)),0)</f>
      </c>
      <c r="JA304" t="s">
        <v>23</v>
      </c>
      <c r="JB304" t="s">
        <v>23</v>
      </c>
    </row>
    <row r="305" spans="1:262" x14ac:dyDescent="0.25">
      <c r="F305" s="1"/>
      <c r="G305" s="1"/>
      <c r="H305" s="1"/>
      <c r="I305" s="1"/>
      <c r="J305" s="1">
        <f>IFERROR(IF(FIND(" - ",$F305)&gt;0,MID($F305,FIND(" - ",$F305)+3,LEN($F305)),""),"")</f>
      </c>
      <c r="L305" s="1"/>
      <c r="N305" t="s">
        <v>23</v>
      </c>
      <c r="P305">
        <f>IF(OR($N305="",$O305=""),"",IFERROR($N305/$O305,0))</f>
      </c>
      <c r="Q305">
        <f>IF($N305="","",
IF($G305="","",
IF(ISNUMBER(SEARCH("exempt",LOWER($G305))),0,
$N305*(VALUE(SUBSTITUTE($G305,"%",""))/100))))</f>
      </c>
      <c r="W305">
        <f>IF($N305="","",
SUM($N305,$Q305,$U305,$R305,$T305)-
IF($V305="",0,VALUE($V305)))</f>
      </c>
      <c r="AE305" t="s">
        <v>1156</v>
      </c>
      <c r="AJ305" t="s">
        <v>1157</v>
      </c>
      <c r="AM305">
        <f>IFERROR(LEFT($F305,FIND(" - ",$F305)-1),$F305)</f>
      </c>
      <c r="AP305">
        <f>IF($CE305&gt;=1,INDEX($AN:$AN,$CD305+1),"")</f>
      </c>
      <c r="AQ305">
        <f>IF($CE305&gt;=2,INDEX($AN:$AN,$CD305+2),"")</f>
      </c>
      <c r="AR305">
        <f>IF($CE305&gt;=3,INDEX($AN:$AN,$CD305+3),"")</f>
      </c>
      <c r="AS305">
        <f>IF($CE305&gt;=4,INDEX($AN:$AN,$CD305+4),"")</f>
      </c>
      <c r="AT305">
        <f>IF($CE305&gt;=5,INDEX($AN:$AN,$CD305+5),"")</f>
      </c>
      <c r="AU305">
        <f>IF($CE305&gt;=6,INDEX($AN:$AN,$CD305+6),"")</f>
      </c>
      <c r="AV305">
        <f>IF($CE305&gt;=7,INDEX($AN:$AN,$CD305+7),"")</f>
      </c>
      <c r="AW305">
        <f>IF($CE305&gt;=8,INDEX($AN:$AN,$CD305+8),"")</f>
      </c>
      <c r="AX305">
        <f>IF($CE305&gt;=9,INDEX($AN:$AN,$CD305+9),"")</f>
      </c>
      <c r="AY305">
        <f>IF($CE305&gt;=10,INDEX($AN:$AN,$CD305+10),"")</f>
      </c>
      <c r="AZ305">
        <f>IF($CE305&gt;=11,INDEX($AN:$AN,$CD305+11),"")</f>
      </c>
      <c r="BA305">
        <f>IF($CE305&gt;=12,INDEX($AN:$AN,$CD305+12),"")</f>
      </c>
      <c r="BB305">
        <f>IF($CE305&gt;=13,INDEX($AN:$AN,$CD305+13),"")</f>
      </c>
      <c r="BC305">
        <f>IF($CE305&gt;=14,INDEX($AN:$AN,$CD305+14),"")</f>
      </c>
      <c r="BD305">
        <f>IF($CE305&gt;=15,INDEX($AN:$AN,$CD305+15),"")</f>
      </c>
      <c r="BE305">
        <f>IF($CE305&gt;=16,INDEX($AN:$AN,$CD305+16),"")</f>
      </c>
      <c r="BF305">
        <f>IF($CE305&gt;=17,INDEX($AN:$AN,$CD305+17),"")</f>
      </c>
      <c r="BG305">
        <f>IF($CE305&gt;=18,INDEX($AN:$AN,$CD305+18),"")</f>
      </c>
      <c r="BH305">
        <f>IF($CE305&gt;=19,INDEX($AN:$AN,$CD305+19),"")</f>
      </c>
      <c r="BI305">
        <f>IF($CE305&gt;=20,INDEX($AN:$AN,$CD305+20),"")</f>
      </c>
      <c r="BJ305">
        <f>IF($CE305&gt;=21,INDEX($AN:$AN,$CD305+21),"")</f>
      </c>
      <c r="BK305">
        <f>IF($CE305&gt;=22,INDEX($AN:$AN,$CD305+22),"")</f>
      </c>
      <c r="BL305">
        <f>IF($CE305&gt;=23,INDEX($AN:$AN,$CD305+23),"")</f>
      </c>
      <c r="BM305">
        <f>IF($CE305&gt;=24,INDEX($AN:$AN,$CD305+24),"")</f>
      </c>
      <c r="BN305">
        <f>IF($CE305&gt;=25,INDEX($AN:$AN,$CD305+25),"")</f>
      </c>
      <c r="BO305">
        <f>IF($CE305&gt;=26,INDEX($AN:$AN,$CD305+26),"")</f>
      </c>
      <c r="BP305">
        <f>IF($CE305&gt;=27,INDEX($AN:$AN,$CD305+27),"")</f>
      </c>
      <c r="BQ305">
        <f>IF($CE305&gt;=28,INDEX($AN:$AN,$CD305+28),"")</f>
      </c>
      <c r="BR305">
        <f>IF($CE305&gt;=29,INDEX($AN:$AN,$CD305+29),"")</f>
      </c>
      <c r="BS305">
        <f>IF($CE305&gt;=30,INDEX($AN:$AN,$CD305+30),"")</f>
      </c>
      <c r="BT305">
        <f>IF($CE305&gt;=31,INDEX($AN:$AN,$CD305+31),"")</f>
      </c>
      <c r="BU305">
        <f>IF($CE305&gt;=32,INDEX($AN:$AN,$CD305+32),"")</f>
      </c>
      <c r="BV305">
        <f>IF($CE305&gt;=33,INDEX($AN:$AN,$CD305+33),"")</f>
      </c>
      <c r="BW305">
        <f>IF($CE305&gt;=34,INDEX($AN:$AN,$CD305+34),"")</f>
      </c>
      <c r="BX305">
        <f>IF($CE305&gt;=35,INDEX($AN:$AN,$CD305+35),"")</f>
      </c>
      <c r="BY305">
        <f>IF($CE305&gt;=36,INDEX($AN:$AN,$CD305+36),"")</f>
      </c>
      <c r="BZ305">
        <f>IF($CE305&gt;=37,INDEX($AN:$AN,$CD305+37),"")</f>
      </c>
      <c r="CA305">
        <f>IF($CE305&gt;=38,INDEX($AN:$AN,$CD305+38),"")</f>
      </c>
      <c r="CB305">
        <f>IF($CE305&gt;=39,INDEX($AN:$AN,$CD305+39),"")</f>
      </c>
      <c r="CC305">
        <f>IF($CE305&gt;=40,INDEX($AN:$AN,$CD305+40),"")</f>
      </c>
      <c r="CD305">
        <f>IFERROR(MATCH($AM305,$AN$2:$AN$133,0)+1,0)</f>
      </c>
      <c r="CE305">
        <f>IFERROR(INDEX($AO$2:$AO$133,MATCH($AM305,$AN$2:$AN$133,0)),0)</f>
      </c>
      <c r="CF305">
        <f>IFERROR(LEFT($K305,FIND(" - ",$K305)-1),$K305)</f>
      </c>
      <c r="CG305" t="s">
        <v>235</v>
      </c>
      <c r="CI305">
        <f>IF($DD305&gt;=1,INDEX($CG:$CG,$DC305+1),"")</f>
      </c>
      <c r="CJ305">
        <f>IF($DD305&gt;=2,INDEX($CG:$CG,$DC305+2),"")</f>
      </c>
      <c r="CK305">
        <f>IF($DD305&gt;=3,INDEX($CG:$CG,$DC305+3),"")</f>
      </c>
      <c r="CL305">
        <f>IF($DD305&gt;=4,INDEX($CG:$CG,$DC305+4),"")</f>
      </c>
      <c r="CM305">
        <f>IF($DD305&gt;=5,INDEX($CG:$CG,$DC305+5),"")</f>
      </c>
      <c r="CN305">
        <f>IF($DD305&gt;=6,INDEX($CG:$CG,$DC305+6),"")</f>
      </c>
      <c r="CO305">
        <f>IF($DD305&gt;=7,INDEX($CG:$CG,$DC305+7),"")</f>
      </c>
      <c r="CP305">
        <f>IF($DD305&gt;=8,INDEX($CG:$CG,$DC305+8),"")</f>
      </c>
      <c r="CQ305">
        <f>IF($DD305&gt;=9,INDEX($CG:$CG,$DC305+9),"")</f>
      </c>
      <c r="CR305">
        <f>IF($DD305&gt;=10,INDEX($CG:$CG,$DC305+10),"")</f>
      </c>
      <c r="CS305">
        <f>IF($DD305&gt;=11,INDEX($CG:$CG,$DC305+11),"")</f>
      </c>
      <c r="CT305">
        <f>IF($DD305&gt;=12,INDEX($CG:$CG,$DC305+12),"")</f>
      </c>
      <c r="CU305">
        <f>IF($DD305&gt;=13,INDEX($CG:$CG,$DC305+13),"")</f>
      </c>
      <c r="CV305">
        <f>IF($DD305&gt;=14,INDEX($CG:$CG,$DC305+14),"")</f>
      </c>
      <c r="CW305">
        <f>IF($DD305&gt;=15,INDEX($CG:$CG,$DC305+15),"")</f>
      </c>
      <c r="CX305">
        <f>IF($DD305&gt;=16,INDEX($CG:$CG,$DC305+16),"")</f>
      </c>
      <c r="CY305">
        <f>IF($DD305&gt;=17,INDEX($CG:$CG,$DC305+17),"")</f>
      </c>
      <c r="CZ305">
        <f>IF($DD305&gt;=18,INDEX($CG:$CG,$DC305+18),"")</f>
      </c>
      <c r="DA305">
        <f>IF($DD305&gt;=19,INDEX($CG:$CG,$DC305+19),"")</f>
      </c>
      <c r="DB305">
        <f>IF($DD305&gt;=20,INDEX($CG:$CG,$DC305+20),"")</f>
      </c>
      <c r="DC305">
        <f>IFERROR(MATCH($CF305,$CG$2:$CG$1558,0)+1,0)</f>
      </c>
      <c r="DD305">
        <f>IFERROR(INDEX($CH$2:$CH$1558,MATCH($CF305,$CG$2:$CG$1558,0)),0)</f>
      </c>
      <c r="DE305">
        <f>IFERROR(INDEX($AL:$AL,MATCH($G305,$AK:$AK,0))&amp;"","")</f>
      </c>
      <c r="DI305">
        <f>IF($GL305&gt;=1,INDEX($DF:$DF,$GK305+1),"")</f>
      </c>
      <c r="DJ305">
        <f>IF($GL305&gt;=2,INDEX($DF:$DF,$GK305+2),"")</f>
      </c>
      <c r="DK305">
        <f>IF($GL305&gt;=3,INDEX($DF:$DF,$GK305+3),"")</f>
      </c>
      <c r="DL305">
        <f>IF($GL305&gt;=4,INDEX($DF:$DF,$GK305+4),"")</f>
      </c>
      <c r="DM305">
        <f>IF($GL305&gt;=5,INDEX($DF:$DF,$GK305+5),"")</f>
      </c>
      <c r="DN305">
        <f>IF($GL305&gt;=6,INDEX($DF:$DF,$GK305+6),"")</f>
      </c>
      <c r="DO305">
        <f>IF($GL305&gt;=7,INDEX($DF:$DF,$GK305+7),"")</f>
      </c>
      <c r="DP305">
        <f>IF($GL305&gt;=8,INDEX($DF:$DF,$GK305+8),"")</f>
      </c>
      <c r="DQ305">
        <f>IF($GL305&gt;=9,INDEX($DF:$DF,$GK305+9),"")</f>
      </c>
      <c r="DR305">
        <f>IF($GL305&gt;=10,INDEX($DF:$DF,$GK305+10),"")</f>
      </c>
      <c r="DS305">
        <f>IF($GL305&gt;=11,INDEX($DF:$DF,$GK305+11),"")</f>
      </c>
      <c r="DT305">
        <f>IF($GL305&gt;=12,INDEX($DF:$DF,$GK305+12),"")</f>
      </c>
      <c r="DU305">
        <f>IF($GL305&gt;=13,INDEX($DF:$DF,$GK305+13),"")</f>
      </c>
      <c r="DV305">
        <f>IF($GL305&gt;=14,INDEX($DF:$DF,$GK305+14),"")</f>
      </c>
      <c r="DW305">
        <f>IF($GL305&gt;=15,INDEX($DF:$DF,$GK305+15),"")</f>
      </c>
      <c r="DX305">
        <f>IF($GL305&gt;=16,INDEX($DF:$DF,$GK305+16),"")</f>
      </c>
      <c r="DY305">
        <f>IF($GL305&gt;=17,INDEX($DF:$DF,$GK305+17),"")</f>
      </c>
      <c r="DZ305">
        <f>IF($GL305&gt;=18,INDEX($DF:$DF,$GK305+18),"")</f>
      </c>
      <c r="EA305">
        <f>IF($GL305&gt;=19,INDEX($DF:$DF,$GK305+19),"")</f>
      </c>
      <c r="EB305">
        <f>IF($GL305&gt;=20,INDEX($DF:$DF,$GK305+20),"")</f>
      </c>
      <c r="EC305">
        <f>IF($GL305&gt;=21,INDEX($DF:$DF,$GK305+21),"")</f>
      </c>
      <c r="ED305">
        <f>IF($GL305&gt;=22,INDEX($DF:$DF,$GK305+22),"")</f>
      </c>
      <c r="EE305">
        <f>IF($GL305&gt;=23,INDEX($DF:$DF,$GK305+23),"")</f>
      </c>
      <c r="EF305">
        <f>IF($GL305&gt;=24,INDEX($DF:$DF,$GK305+24),"")</f>
      </c>
      <c r="EG305">
        <f>IF($GL305&gt;=25,INDEX($DF:$DF,$GK305+25),"")</f>
      </c>
      <c r="EH305">
        <f>IF($GL305&gt;=26,INDEX($DF:$DF,$GK305+26),"")</f>
      </c>
      <c r="EI305">
        <f>IF($GL305&gt;=27,INDEX($DF:$DF,$GK305+27),"")</f>
      </c>
      <c r="EJ305">
        <f>IF($GL305&gt;=28,INDEX($DF:$DF,$GK305+28),"")</f>
      </c>
      <c r="EK305">
        <f>IF($GL305&gt;=29,INDEX($DF:$DF,$GK305+29),"")</f>
      </c>
      <c r="EL305">
        <f>IF($GL305&gt;=30,INDEX($DF:$DF,$GK305+30),"")</f>
      </c>
      <c r="EM305">
        <f>IF($GL305&gt;=31,INDEX($DF:$DF,$GK305+31),"")</f>
      </c>
      <c r="EN305">
        <f>IF($GL305&gt;=32,INDEX($DF:$DF,$GK305+32),"")</f>
      </c>
      <c r="EO305">
        <f>IF($GL305&gt;=33,INDEX($DF:$DF,$GK305+33),"")</f>
      </c>
      <c r="EP305">
        <f>IF($GL305&gt;=34,INDEX($DF:$DF,$GK305+34),"")</f>
      </c>
      <c r="EQ305">
        <f>IF($GL305&gt;=35,INDEX($DF:$DF,$GK305+35),"")</f>
      </c>
      <c r="ER305">
        <f>IF($GL305&gt;=36,INDEX($DF:$DF,$GK305+36),"")</f>
      </c>
      <c r="ES305">
        <f>IF($GL305&gt;=37,INDEX($DF:$DF,$GK305+37),"")</f>
      </c>
      <c r="ET305">
        <f>IF($GL305&gt;=38,INDEX($DF:$DF,$GK305+38),"")</f>
      </c>
      <c r="EU305">
        <f>IF($GL305&gt;=39,INDEX($DF:$DF,$GK305+39),"")</f>
      </c>
      <c r="EV305">
        <f>IF($GL305&gt;=40,INDEX($DF:$DF,$GK305+40),"")</f>
      </c>
      <c r="EW305">
        <f>IF($GL305&gt;=1,INDEX($DG:$DG,$GK305+1),"")</f>
      </c>
      <c r="EX305">
        <f>IF($GL305&gt;=2,INDEX($DG:$DG,$GK305+2),"")</f>
      </c>
      <c r="EY305">
        <f>IF($GL305&gt;=3,INDEX($DG:$DG,$GK305+3),"")</f>
      </c>
      <c r="EZ305">
        <f>IF($GL305&gt;=4,INDEX($DG:$DG,$GK305+4),"")</f>
      </c>
      <c r="FA305">
        <f>IF($GL305&gt;=5,INDEX($DG:$DG,$GK305+5),"")</f>
      </c>
      <c r="FB305">
        <f>IF($GL305&gt;=6,INDEX($DG:$DG,$GK305+6),"")</f>
      </c>
      <c r="FC305">
        <f>IF($GL305&gt;=7,INDEX($DG:$DG,$GK305+7),"")</f>
      </c>
      <c r="FD305">
        <f>IF($GL305&gt;=8,INDEX($DG:$DG,$GK305+8),"")</f>
      </c>
      <c r="FE305">
        <f>IF($GL305&gt;=9,INDEX($DG:$DG,$GK305+9),"")</f>
      </c>
      <c r="FF305">
        <f>IF($GL305&gt;=10,INDEX($DG:$DG,$GK305+10),"")</f>
      </c>
      <c r="FG305">
        <f>IF($GL305&gt;=11,INDEX($DG:$DG,$GK305+11),"")</f>
      </c>
      <c r="FH305">
        <f>IF($GL305&gt;=12,INDEX($DG:$DG,$GK305+12),"")</f>
      </c>
      <c r="FI305">
        <f>IF($GL305&gt;=13,INDEX($DG:$DG,$GK305+13),"")</f>
      </c>
      <c r="FJ305">
        <f>IF($GL305&gt;=14,INDEX($DG:$DG,$GK305+14),"")</f>
      </c>
      <c r="FK305">
        <f>IF($GL305&gt;=15,INDEX($DG:$DG,$GK305+15),"")</f>
      </c>
      <c r="FL305">
        <f>IF($GL305&gt;=16,INDEX($DG:$DG,$GK305+16),"")</f>
      </c>
      <c r="FM305">
        <f>IF($GL305&gt;=17,INDEX($DG:$DG,$GK305+17),"")</f>
      </c>
      <c r="FN305">
        <f>IF($GL305&gt;=18,INDEX($DG:$DG,$GK305+18),"")</f>
      </c>
      <c r="FO305">
        <f>IF($GL305&gt;=19,INDEX($DG:$DG,$GK305+19),"")</f>
      </c>
      <c r="FP305">
        <f>IF($GL305&gt;=20,INDEX($DG:$DG,$GK305+20),"")</f>
      </c>
      <c r="FQ305">
        <f>IF($GL305&gt;=21,INDEX($DG:$DG,$GK305+21),"")</f>
      </c>
      <c r="FR305">
        <f>IF($GL305&gt;=22,INDEX($DG:$DG,$GK305+22),"")</f>
      </c>
      <c r="FS305">
        <f>IF($GL305&gt;=23,INDEX($DG:$DG,$GK305+23),"")</f>
      </c>
      <c r="FT305">
        <f>IF($GL305&gt;=24,INDEX($DG:$DG,$GK305+24),"")</f>
      </c>
      <c r="FU305">
        <f>IF($GL305&gt;=25,INDEX($DG:$DG,$GK305+25),"")</f>
      </c>
      <c r="FV305">
        <f>IF($GL305&gt;=26,INDEX($DG:$DG,$GK305+26),"")</f>
      </c>
      <c r="FW305">
        <f>IF($GL305&gt;=27,INDEX($DG:$DG,$GK305+27),"")</f>
      </c>
      <c r="FX305">
        <f>IF($GL305&gt;=28,INDEX($DG:$DG,$GK305+28),"")</f>
      </c>
      <c r="FY305">
        <f>IF($GL305&gt;=29,INDEX($DG:$DG,$GK305+29),"")</f>
      </c>
      <c r="FZ305">
        <f>IF($GL305&gt;=30,INDEX($DG:$DG,$GK305+30),"")</f>
      </c>
      <c r="GA305">
        <f>IF($GL305&gt;=31,INDEX($DG:$DG,$GK305+31),"")</f>
      </c>
      <c r="GB305">
        <f>IF($GL305&gt;=32,INDEX($DG:$DG,$GK305+32),"")</f>
      </c>
      <c r="GC305">
        <f>IF($GL305&gt;=33,INDEX($DG:$DG,$GK305+33),"")</f>
      </c>
      <c r="GD305">
        <f>IF($GL305&gt;=34,INDEX($DG:$DG,$GK305+34),"")</f>
      </c>
      <c r="GE305">
        <f>IF($GL305&gt;=35,INDEX($DG:$DG,$GK305+35),"")</f>
      </c>
      <c r="GF305">
        <f>IF($GL305&gt;=36,INDEX($DG:$DG,$GK305+36),"")</f>
      </c>
      <c r="GG305">
        <f>IF($GL305&gt;=37,INDEX($DG:$DG,$GK305+37),"")</f>
      </c>
      <c r="GH305">
        <f>IF($GL305&gt;=38,INDEX($DG:$DG,$GK305+38),"")</f>
      </c>
      <c r="GI305">
        <f>IF($GL305&gt;=39,INDEX($DG:$DG,$GK305+39),"")</f>
      </c>
      <c r="GJ305">
        <f>IF($GL305&gt;=40,INDEX($DG:$DG,$GK305+40),"")</f>
      </c>
      <c r="GK305">
        <f>IFERROR(MATCH($DE305,$DF$2:$DF$166,0)+1,0)</f>
      </c>
      <c r="GL305">
        <f>IFERROR(INDEX($DH$2:$DH$166,MATCH($DE305,$DF$2:$DF$166,0)),0)</f>
      </c>
      <c r="GM305">
        <f>IFERROR(MATCH($H305,$DI$305:$EV$305,0),0)</f>
      </c>
      <c r="GN305">
        <f>IF($GM305&gt;0,INDEX($EW$305:$GJ$305,$GM305),"")</f>
      </c>
      <c r="GO305" t="s">
        <v>740</v>
      </c>
      <c r="GQ305">
        <f>IF($IZ305&gt;=1,INDEX($GO:$GO,$IY305+1),"")</f>
      </c>
      <c r="GR305">
        <f>IF($IZ305&gt;=2,INDEX($GO:$GO,$IY305+2),"")</f>
      </c>
      <c r="GS305">
        <f>IF($IZ305&gt;=3,INDEX($GO:$GO,$IY305+3),"")</f>
      </c>
      <c r="GT305">
        <f>IF($IZ305&gt;=4,INDEX($GO:$GO,$IY305+4),"")</f>
      </c>
      <c r="GU305">
        <f>IF($IZ305&gt;=5,INDEX($GO:$GO,$IY305+5),"")</f>
      </c>
      <c r="GV305">
        <f>IF($IZ305&gt;=6,INDEX($GO:$GO,$IY305+6),"")</f>
      </c>
      <c r="GW305">
        <f>IF($IZ305&gt;=7,INDEX($GO:$GO,$IY305+7),"")</f>
      </c>
      <c r="GX305">
        <f>IF($IZ305&gt;=8,INDEX($GO:$GO,$IY305+8),"")</f>
      </c>
      <c r="GY305">
        <f>IF($IZ305&gt;=9,INDEX($GO:$GO,$IY305+9),"")</f>
      </c>
      <c r="GZ305">
        <f>IF($IZ305&gt;=10,INDEX($GO:$GO,$IY305+10),"")</f>
      </c>
      <c r="HA305">
        <f>IF($IZ305&gt;=11,INDEX($GO:$GO,$IY305+11),"")</f>
      </c>
      <c r="HB305">
        <f>IF($IZ305&gt;=12,INDEX($GO:$GO,$IY305+12),"")</f>
      </c>
      <c r="HC305">
        <f>IF($IZ305&gt;=13,INDEX($GO:$GO,$IY305+13),"")</f>
      </c>
      <c r="HD305">
        <f>IF($IZ305&gt;=14,INDEX($GO:$GO,$IY305+14),"")</f>
      </c>
      <c r="HE305">
        <f>IF($IZ305&gt;=15,INDEX($GO:$GO,$IY305+15),"")</f>
      </c>
      <c r="HF305">
        <f>IF($IZ305&gt;=16,INDEX($GO:$GO,$IY305+16),"")</f>
      </c>
      <c r="HG305">
        <f>IF($IZ305&gt;=17,INDEX($GO:$GO,$IY305+17),"")</f>
      </c>
      <c r="HH305">
        <f>IF($IZ305&gt;=18,INDEX($GO:$GO,$IY305+18),"")</f>
      </c>
      <c r="HI305">
        <f>IF($IZ305&gt;=19,INDEX($GO:$GO,$IY305+19),"")</f>
      </c>
      <c r="HJ305">
        <f>IF($IZ305&gt;=20,INDEX($GO:$GO,$IY305+20),"")</f>
      </c>
      <c r="HK305">
        <f>IF($IZ305&gt;=21,INDEX($GO:$GO,$IY305+21),"")</f>
      </c>
      <c r="HL305">
        <f>IF($IZ305&gt;=22,INDEX($GO:$GO,$IY305+22),"")</f>
      </c>
      <c r="HM305">
        <f>IF($IZ305&gt;=23,INDEX($GO:$GO,$IY305+23),"")</f>
      </c>
      <c r="HN305">
        <f>IF($IZ305&gt;=24,INDEX($GO:$GO,$IY305+24),"")</f>
      </c>
      <c r="HO305">
        <f>IF($IZ305&gt;=25,INDEX($GO:$GO,$IY305+25),"")</f>
      </c>
      <c r="HP305">
        <f>IF($IZ305&gt;=26,INDEX($GO:$GO,$IY305+26),"")</f>
      </c>
      <c r="HQ305">
        <f>IF($IZ305&gt;=27,INDEX($GO:$GO,$IY305+27),"")</f>
      </c>
      <c r="HR305">
        <f>IF($IZ305&gt;=28,INDEX($GO:$GO,$IY305+28),"")</f>
      </c>
      <c r="HS305">
        <f>IF($IZ305&gt;=29,INDEX($GO:$GO,$IY305+29),"")</f>
      </c>
      <c r="HT305">
        <f>IF($IZ305&gt;=30,INDEX($GO:$GO,$IY305+30),"")</f>
      </c>
      <c r="HU305">
        <f>IF($IZ305&gt;=31,INDEX($GO:$GO,$IY305+31),"")</f>
      </c>
      <c r="HV305">
        <f>IF($IZ305&gt;=32,INDEX($GO:$GO,$IY305+32),"")</f>
      </c>
      <c r="HW305">
        <f>IF($IZ305&gt;=33,INDEX($GO:$GO,$IY305+33),"")</f>
      </c>
      <c r="HX305">
        <f>IF($IZ305&gt;=34,INDEX($GO:$GO,$IY305+34),"")</f>
      </c>
      <c r="HY305">
        <f>IF($IZ305&gt;=35,INDEX($GO:$GO,$IY305+35),"")</f>
      </c>
      <c r="HZ305">
        <f>IF($IZ305&gt;=36,INDEX($GO:$GO,$IY305+36),"")</f>
      </c>
      <c r="IA305">
        <f>IF($IZ305&gt;=37,INDEX($GO:$GO,$IY305+37),"")</f>
      </c>
      <c r="IB305">
        <f>IF($IZ305&gt;=38,INDEX($GO:$GO,$IY305+38),"")</f>
      </c>
      <c r="IC305">
        <f>IF($IZ305&gt;=39,INDEX($GO:$GO,$IY305+39),"")</f>
      </c>
      <c r="ID305">
        <f>IF($IZ305&gt;=40,INDEX($GO:$GO,$IY305+40),"")</f>
      </c>
      <c r="IE305">
        <f>IF($IZ305&gt;=41,INDEX($GO:$GO,$IY305+41),"")</f>
      </c>
      <c r="IF305">
        <f>IF($IZ305&gt;=42,INDEX($GO:$GO,$IY305+42),"")</f>
      </c>
      <c r="IG305">
        <f>IF($IZ305&gt;=43,INDEX($GO:$GO,$IY305+43),"")</f>
      </c>
      <c r="IH305">
        <f>IF($IZ305&gt;=44,INDEX($GO:$GO,$IY305+44),"")</f>
      </c>
      <c r="II305">
        <f>IF($IZ305&gt;=45,INDEX($GO:$GO,$IY305+45),"")</f>
      </c>
      <c r="IJ305">
        <f>IF($IZ305&gt;=46,INDEX($GO:$GO,$IY305+46),"")</f>
      </c>
      <c r="IK305">
        <f>IF($IZ305&gt;=47,INDEX($GO:$GO,$IY305+47),"")</f>
      </c>
      <c r="IL305">
        <f>IF($IZ305&gt;=48,INDEX($GO:$GO,$IY305+48),"")</f>
      </c>
      <c r="IM305">
        <f>IF($IZ305&gt;=49,INDEX($GO:$GO,$IY305+49),"")</f>
      </c>
      <c r="IN305">
        <f>IF($IZ305&gt;=50,INDEX($GO:$GO,$IY305+50),"")</f>
      </c>
      <c r="IO305">
        <f>IF($IZ305&gt;=51,INDEX($GO:$GO,$IY305+51),"")</f>
      </c>
      <c r="IP305">
        <f>IF($IZ305&gt;=52,INDEX($GO:$GO,$IY305+52),"")</f>
      </c>
      <c r="IQ305">
        <f>IF($IZ305&gt;=53,INDEX($GO:$GO,$IY305+53),"")</f>
      </c>
      <c r="IR305">
        <f>IF($IZ305&gt;=54,INDEX($GO:$GO,$IY305+54),"")</f>
      </c>
      <c r="IS305">
        <f>IF($IZ305&gt;=55,INDEX($GO:$GO,$IY305+55),"")</f>
      </c>
      <c r="IT305">
        <f>IF($IZ305&gt;=56,INDEX($GO:$GO,$IY305+56),"")</f>
      </c>
      <c r="IU305">
        <f>IF($IZ305&gt;=57,INDEX($GO:$GO,$IY305+57),"")</f>
      </c>
      <c r="IV305">
        <f>IF($IZ305&gt;=58,INDEX($GO:$GO,$IY305+58),"")</f>
      </c>
      <c r="IW305">
        <f>IF($IZ305&gt;=59,INDEX($GO:$GO,$IY305+59),"")</f>
      </c>
      <c r="IX305">
        <f>IF($IZ305&gt;=60,INDEX($GO:$GO,$IY305+60),"")</f>
      </c>
      <c r="IY305">
        <f>IFERROR(MATCH($GN305,$GO$2:$GO$827,0)+1,0)</f>
      </c>
      <c r="IZ305">
        <f>IFERROR(INDEX($GP$2:$GP$827,MATCH($GN305,$GO$2:$GO$827,0)),0)</f>
      </c>
      <c r="JA305" t="s">
        <v>23</v>
      </c>
      <c r="JB305" t="s">
        <v>23</v>
      </c>
    </row>
    <row r="306" spans="1:262" x14ac:dyDescent="0.25">
      <c r="F306" s="1"/>
      <c r="G306" s="1"/>
      <c r="H306" s="1"/>
      <c r="I306" s="1"/>
      <c r="J306" s="1">
        <f>IFERROR(IF(FIND(" - ",$F306)&gt;0,MID($F306,FIND(" - ",$F306)+3,LEN($F306)),""),"")</f>
      </c>
      <c r="L306" s="1"/>
      <c r="N306" t="s">
        <v>23</v>
      </c>
      <c r="P306">
        <f>IF(OR($N306="",$O306=""),"",IFERROR($N306/$O306,0))</f>
      </c>
      <c r="Q306">
        <f>IF($N306="","",
IF($G306="","",
IF(ISNUMBER(SEARCH("exempt",LOWER($G306))),0,
$N306*(VALUE(SUBSTITUTE($G306,"%",""))/100))))</f>
      </c>
      <c r="W306">
        <f>IF($N306="","",
SUM($N306,$Q306,$U306,$R306,$T306)-
IF($V306="",0,VALUE($V306)))</f>
      </c>
      <c r="AE306" t="s">
        <v>1158</v>
      </c>
      <c r="AJ306" t="s">
        <v>1159</v>
      </c>
      <c r="AM306">
        <f>IFERROR(LEFT($F306,FIND(" - ",$F306)-1),$F306)</f>
      </c>
      <c r="AP306">
        <f>IF($CE306&gt;=1,INDEX($AN:$AN,$CD306+1),"")</f>
      </c>
      <c r="AQ306">
        <f>IF($CE306&gt;=2,INDEX($AN:$AN,$CD306+2),"")</f>
      </c>
      <c r="AR306">
        <f>IF($CE306&gt;=3,INDEX($AN:$AN,$CD306+3),"")</f>
      </c>
      <c r="AS306">
        <f>IF($CE306&gt;=4,INDEX($AN:$AN,$CD306+4),"")</f>
      </c>
      <c r="AT306">
        <f>IF($CE306&gt;=5,INDEX($AN:$AN,$CD306+5),"")</f>
      </c>
      <c r="AU306">
        <f>IF($CE306&gt;=6,INDEX($AN:$AN,$CD306+6),"")</f>
      </c>
      <c r="AV306">
        <f>IF($CE306&gt;=7,INDEX($AN:$AN,$CD306+7),"")</f>
      </c>
      <c r="AW306">
        <f>IF($CE306&gt;=8,INDEX($AN:$AN,$CD306+8),"")</f>
      </c>
      <c r="AX306">
        <f>IF($CE306&gt;=9,INDEX($AN:$AN,$CD306+9),"")</f>
      </c>
      <c r="AY306">
        <f>IF($CE306&gt;=10,INDEX($AN:$AN,$CD306+10),"")</f>
      </c>
      <c r="AZ306">
        <f>IF($CE306&gt;=11,INDEX($AN:$AN,$CD306+11),"")</f>
      </c>
      <c r="BA306">
        <f>IF($CE306&gt;=12,INDEX($AN:$AN,$CD306+12),"")</f>
      </c>
      <c r="BB306">
        <f>IF($CE306&gt;=13,INDEX($AN:$AN,$CD306+13),"")</f>
      </c>
      <c r="BC306">
        <f>IF($CE306&gt;=14,INDEX($AN:$AN,$CD306+14),"")</f>
      </c>
      <c r="BD306">
        <f>IF($CE306&gt;=15,INDEX($AN:$AN,$CD306+15),"")</f>
      </c>
      <c r="BE306">
        <f>IF($CE306&gt;=16,INDEX($AN:$AN,$CD306+16),"")</f>
      </c>
      <c r="BF306">
        <f>IF($CE306&gt;=17,INDEX($AN:$AN,$CD306+17),"")</f>
      </c>
      <c r="BG306">
        <f>IF($CE306&gt;=18,INDEX($AN:$AN,$CD306+18),"")</f>
      </c>
      <c r="BH306">
        <f>IF($CE306&gt;=19,INDEX($AN:$AN,$CD306+19),"")</f>
      </c>
      <c r="BI306">
        <f>IF($CE306&gt;=20,INDEX($AN:$AN,$CD306+20),"")</f>
      </c>
      <c r="BJ306">
        <f>IF($CE306&gt;=21,INDEX($AN:$AN,$CD306+21),"")</f>
      </c>
      <c r="BK306">
        <f>IF($CE306&gt;=22,INDEX($AN:$AN,$CD306+22),"")</f>
      </c>
      <c r="BL306">
        <f>IF($CE306&gt;=23,INDEX($AN:$AN,$CD306+23),"")</f>
      </c>
      <c r="BM306">
        <f>IF($CE306&gt;=24,INDEX($AN:$AN,$CD306+24),"")</f>
      </c>
      <c r="BN306">
        <f>IF($CE306&gt;=25,INDEX($AN:$AN,$CD306+25),"")</f>
      </c>
      <c r="BO306">
        <f>IF($CE306&gt;=26,INDEX($AN:$AN,$CD306+26),"")</f>
      </c>
      <c r="BP306">
        <f>IF($CE306&gt;=27,INDEX($AN:$AN,$CD306+27),"")</f>
      </c>
      <c r="BQ306">
        <f>IF($CE306&gt;=28,INDEX($AN:$AN,$CD306+28),"")</f>
      </c>
      <c r="BR306">
        <f>IF($CE306&gt;=29,INDEX($AN:$AN,$CD306+29),"")</f>
      </c>
      <c r="BS306">
        <f>IF($CE306&gt;=30,INDEX($AN:$AN,$CD306+30),"")</f>
      </c>
      <c r="BT306">
        <f>IF($CE306&gt;=31,INDEX($AN:$AN,$CD306+31),"")</f>
      </c>
      <c r="BU306">
        <f>IF($CE306&gt;=32,INDEX($AN:$AN,$CD306+32),"")</f>
      </c>
      <c r="BV306">
        <f>IF($CE306&gt;=33,INDEX($AN:$AN,$CD306+33),"")</f>
      </c>
      <c r="BW306">
        <f>IF($CE306&gt;=34,INDEX($AN:$AN,$CD306+34),"")</f>
      </c>
      <c r="BX306">
        <f>IF($CE306&gt;=35,INDEX($AN:$AN,$CD306+35),"")</f>
      </c>
      <c r="BY306">
        <f>IF($CE306&gt;=36,INDEX($AN:$AN,$CD306+36),"")</f>
      </c>
      <c r="BZ306">
        <f>IF($CE306&gt;=37,INDEX($AN:$AN,$CD306+37),"")</f>
      </c>
      <c r="CA306">
        <f>IF($CE306&gt;=38,INDEX($AN:$AN,$CD306+38),"")</f>
      </c>
      <c r="CB306">
        <f>IF($CE306&gt;=39,INDEX($AN:$AN,$CD306+39),"")</f>
      </c>
      <c r="CC306">
        <f>IF($CE306&gt;=40,INDEX($AN:$AN,$CD306+40),"")</f>
      </c>
      <c r="CD306">
        <f>IFERROR(MATCH($AM306,$AN$2:$AN$133,0)+1,0)</f>
      </c>
      <c r="CE306">
        <f>IFERROR(INDEX($AO$2:$AO$133,MATCH($AM306,$AN$2:$AN$133,0)),0)</f>
      </c>
      <c r="CF306">
        <f>IFERROR(LEFT($K306,FIND(" - ",$K306)-1),$K306)</f>
      </c>
      <c r="CG306" t="s">
        <v>253</v>
      </c>
      <c r="CI306">
        <f>IF($DD306&gt;=1,INDEX($CG:$CG,$DC306+1),"")</f>
      </c>
      <c r="CJ306">
        <f>IF($DD306&gt;=2,INDEX($CG:$CG,$DC306+2),"")</f>
      </c>
      <c r="CK306">
        <f>IF($DD306&gt;=3,INDEX($CG:$CG,$DC306+3),"")</f>
      </c>
      <c r="CL306">
        <f>IF($DD306&gt;=4,INDEX($CG:$CG,$DC306+4),"")</f>
      </c>
      <c r="CM306">
        <f>IF($DD306&gt;=5,INDEX($CG:$CG,$DC306+5),"")</f>
      </c>
      <c r="CN306">
        <f>IF($DD306&gt;=6,INDEX($CG:$CG,$DC306+6),"")</f>
      </c>
      <c r="CO306">
        <f>IF($DD306&gt;=7,INDEX($CG:$CG,$DC306+7),"")</f>
      </c>
      <c r="CP306">
        <f>IF($DD306&gt;=8,INDEX($CG:$CG,$DC306+8),"")</f>
      </c>
      <c r="CQ306">
        <f>IF($DD306&gt;=9,INDEX($CG:$CG,$DC306+9),"")</f>
      </c>
      <c r="CR306">
        <f>IF($DD306&gt;=10,INDEX($CG:$CG,$DC306+10),"")</f>
      </c>
      <c r="CS306">
        <f>IF($DD306&gt;=11,INDEX($CG:$CG,$DC306+11),"")</f>
      </c>
      <c r="CT306">
        <f>IF($DD306&gt;=12,INDEX($CG:$CG,$DC306+12),"")</f>
      </c>
      <c r="CU306">
        <f>IF($DD306&gt;=13,INDEX($CG:$CG,$DC306+13),"")</f>
      </c>
      <c r="CV306">
        <f>IF($DD306&gt;=14,INDEX($CG:$CG,$DC306+14),"")</f>
      </c>
      <c r="CW306">
        <f>IF($DD306&gt;=15,INDEX($CG:$CG,$DC306+15),"")</f>
      </c>
      <c r="CX306">
        <f>IF($DD306&gt;=16,INDEX($CG:$CG,$DC306+16),"")</f>
      </c>
      <c r="CY306">
        <f>IF($DD306&gt;=17,INDEX($CG:$CG,$DC306+17),"")</f>
      </c>
      <c r="CZ306">
        <f>IF($DD306&gt;=18,INDEX($CG:$CG,$DC306+18),"")</f>
      </c>
      <c r="DA306">
        <f>IF($DD306&gt;=19,INDEX($CG:$CG,$DC306+19),"")</f>
      </c>
      <c r="DB306">
        <f>IF($DD306&gt;=20,INDEX($CG:$CG,$DC306+20),"")</f>
      </c>
      <c r="DC306">
        <f>IFERROR(MATCH($CF306,$CG$2:$CG$1558,0)+1,0)</f>
      </c>
      <c r="DD306">
        <f>IFERROR(INDEX($CH$2:$CH$1558,MATCH($CF306,$CG$2:$CG$1558,0)),0)</f>
      </c>
      <c r="DE306">
        <f>IFERROR(INDEX($AL:$AL,MATCH($G306,$AK:$AK,0))&amp;"","")</f>
      </c>
      <c r="DI306">
        <f>IF($GL306&gt;=1,INDEX($DF:$DF,$GK306+1),"")</f>
      </c>
      <c r="DJ306">
        <f>IF($GL306&gt;=2,INDEX($DF:$DF,$GK306+2),"")</f>
      </c>
      <c r="DK306">
        <f>IF($GL306&gt;=3,INDEX($DF:$DF,$GK306+3),"")</f>
      </c>
      <c r="DL306">
        <f>IF($GL306&gt;=4,INDEX($DF:$DF,$GK306+4),"")</f>
      </c>
      <c r="DM306">
        <f>IF($GL306&gt;=5,INDEX($DF:$DF,$GK306+5),"")</f>
      </c>
      <c r="DN306">
        <f>IF($GL306&gt;=6,INDEX($DF:$DF,$GK306+6),"")</f>
      </c>
      <c r="DO306">
        <f>IF($GL306&gt;=7,INDEX($DF:$DF,$GK306+7),"")</f>
      </c>
      <c r="DP306">
        <f>IF($GL306&gt;=8,INDEX($DF:$DF,$GK306+8),"")</f>
      </c>
      <c r="DQ306">
        <f>IF($GL306&gt;=9,INDEX($DF:$DF,$GK306+9),"")</f>
      </c>
      <c r="DR306">
        <f>IF($GL306&gt;=10,INDEX($DF:$DF,$GK306+10),"")</f>
      </c>
      <c r="DS306">
        <f>IF($GL306&gt;=11,INDEX($DF:$DF,$GK306+11),"")</f>
      </c>
      <c r="DT306">
        <f>IF($GL306&gt;=12,INDEX($DF:$DF,$GK306+12),"")</f>
      </c>
      <c r="DU306">
        <f>IF($GL306&gt;=13,INDEX($DF:$DF,$GK306+13),"")</f>
      </c>
      <c r="DV306">
        <f>IF($GL306&gt;=14,INDEX($DF:$DF,$GK306+14),"")</f>
      </c>
      <c r="DW306">
        <f>IF($GL306&gt;=15,INDEX($DF:$DF,$GK306+15),"")</f>
      </c>
      <c r="DX306">
        <f>IF($GL306&gt;=16,INDEX($DF:$DF,$GK306+16),"")</f>
      </c>
      <c r="DY306">
        <f>IF($GL306&gt;=17,INDEX($DF:$DF,$GK306+17),"")</f>
      </c>
      <c r="DZ306">
        <f>IF($GL306&gt;=18,INDEX($DF:$DF,$GK306+18),"")</f>
      </c>
      <c r="EA306">
        <f>IF($GL306&gt;=19,INDEX($DF:$DF,$GK306+19),"")</f>
      </c>
      <c r="EB306">
        <f>IF($GL306&gt;=20,INDEX($DF:$DF,$GK306+20),"")</f>
      </c>
      <c r="EC306">
        <f>IF($GL306&gt;=21,INDEX($DF:$DF,$GK306+21),"")</f>
      </c>
      <c r="ED306">
        <f>IF($GL306&gt;=22,INDEX($DF:$DF,$GK306+22),"")</f>
      </c>
      <c r="EE306">
        <f>IF($GL306&gt;=23,INDEX($DF:$DF,$GK306+23),"")</f>
      </c>
      <c r="EF306">
        <f>IF($GL306&gt;=24,INDEX($DF:$DF,$GK306+24),"")</f>
      </c>
      <c r="EG306">
        <f>IF($GL306&gt;=25,INDEX($DF:$DF,$GK306+25),"")</f>
      </c>
      <c r="EH306">
        <f>IF($GL306&gt;=26,INDEX($DF:$DF,$GK306+26),"")</f>
      </c>
      <c r="EI306">
        <f>IF($GL306&gt;=27,INDEX($DF:$DF,$GK306+27),"")</f>
      </c>
      <c r="EJ306">
        <f>IF($GL306&gt;=28,INDEX($DF:$DF,$GK306+28),"")</f>
      </c>
      <c r="EK306">
        <f>IF($GL306&gt;=29,INDEX($DF:$DF,$GK306+29),"")</f>
      </c>
      <c r="EL306">
        <f>IF($GL306&gt;=30,INDEX($DF:$DF,$GK306+30),"")</f>
      </c>
      <c r="EM306">
        <f>IF($GL306&gt;=31,INDEX($DF:$DF,$GK306+31),"")</f>
      </c>
      <c r="EN306">
        <f>IF($GL306&gt;=32,INDEX($DF:$DF,$GK306+32),"")</f>
      </c>
      <c r="EO306">
        <f>IF($GL306&gt;=33,INDEX($DF:$DF,$GK306+33),"")</f>
      </c>
      <c r="EP306">
        <f>IF($GL306&gt;=34,INDEX($DF:$DF,$GK306+34),"")</f>
      </c>
      <c r="EQ306">
        <f>IF($GL306&gt;=35,INDEX($DF:$DF,$GK306+35),"")</f>
      </c>
      <c r="ER306">
        <f>IF($GL306&gt;=36,INDEX($DF:$DF,$GK306+36),"")</f>
      </c>
      <c r="ES306">
        <f>IF($GL306&gt;=37,INDEX($DF:$DF,$GK306+37),"")</f>
      </c>
      <c r="ET306">
        <f>IF($GL306&gt;=38,INDEX($DF:$DF,$GK306+38),"")</f>
      </c>
      <c r="EU306">
        <f>IF($GL306&gt;=39,INDEX($DF:$DF,$GK306+39),"")</f>
      </c>
      <c r="EV306">
        <f>IF($GL306&gt;=40,INDEX($DF:$DF,$GK306+40),"")</f>
      </c>
      <c r="EW306">
        <f>IF($GL306&gt;=1,INDEX($DG:$DG,$GK306+1),"")</f>
      </c>
      <c r="EX306">
        <f>IF($GL306&gt;=2,INDEX($DG:$DG,$GK306+2),"")</f>
      </c>
      <c r="EY306">
        <f>IF($GL306&gt;=3,INDEX($DG:$DG,$GK306+3),"")</f>
      </c>
      <c r="EZ306">
        <f>IF($GL306&gt;=4,INDEX($DG:$DG,$GK306+4),"")</f>
      </c>
      <c r="FA306">
        <f>IF($GL306&gt;=5,INDEX($DG:$DG,$GK306+5),"")</f>
      </c>
      <c r="FB306">
        <f>IF($GL306&gt;=6,INDEX($DG:$DG,$GK306+6),"")</f>
      </c>
      <c r="FC306">
        <f>IF($GL306&gt;=7,INDEX($DG:$DG,$GK306+7),"")</f>
      </c>
      <c r="FD306">
        <f>IF($GL306&gt;=8,INDEX($DG:$DG,$GK306+8),"")</f>
      </c>
      <c r="FE306">
        <f>IF($GL306&gt;=9,INDEX($DG:$DG,$GK306+9),"")</f>
      </c>
      <c r="FF306">
        <f>IF($GL306&gt;=10,INDEX($DG:$DG,$GK306+10),"")</f>
      </c>
      <c r="FG306">
        <f>IF($GL306&gt;=11,INDEX($DG:$DG,$GK306+11),"")</f>
      </c>
      <c r="FH306">
        <f>IF($GL306&gt;=12,INDEX($DG:$DG,$GK306+12),"")</f>
      </c>
      <c r="FI306">
        <f>IF($GL306&gt;=13,INDEX($DG:$DG,$GK306+13),"")</f>
      </c>
      <c r="FJ306">
        <f>IF($GL306&gt;=14,INDEX($DG:$DG,$GK306+14),"")</f>
      </c>
      <c r="FK306">
        <f>IF($GL306&gt;=15,INDEX($DG:$DG,$GK306+15),"")</f>
      </c>
      <c r="FL306">
        <f>IF($GL306&gt;=16,INDEX($DG:$DG,$GK306+16),"")</f>
      </c>
      <c r="FM306">
        <f>IF($GL306&gt;=17,INDEX($DG:$DG,$GK306+17),"")</f>
      </c>
      <c r="FN306">
        <f>IF($GL306&gt;=18,INDEX($DG:$DG,$GK306+18),"")</f>
      </c>
      <c r="FO306">
        <f>IF($GL306&gt;=19,INDEX($DG:$DG,$GK306+19),"")</f>
      </c>
      <c r="FP306">
        <f>IF($GL306&gt;=20,INDEX($DG:$DG,$GK306+20),"")</f>
      </c>
      <c r="FQ306">
        <f>IF($GL306&gt;=21,INDEX($DG:$DG,$GK306+21),"")</f>
      </c>
      <c r="FR306">
        <f>IF($GL306&gt;=22,INDEX($DG:$DG,$GK306+22),"")</f>
      </c>
      <c r="FS306">
        <f>IF($GL306&gt;=23,INDEX($DG:$DG,$GK306+23),"")</f>
      </c>
      <c r="FT306">
        <f>IF($GL306&gt;=24,INDEX($DG:$DG,$GK306+24),"")</f>
      </c>
      <c r="FU306">
        <f>IF($GL306&gt;=25,INDEX($DG:$DG,$GK306+25),"")</f>
      </c>
      <c r="FV306">
        <f>IF($GL306&gt;=26,INDEX($DG:$DG,$GK306+26),"")</f>
      </c>
      <c r="FW306">
        <f>IF($GL306&gt;=27,INDEX($DG:$DG,$GK306+27),"")</f>
      </c>
      <c r="FX306">
        <f>IF($GL306&gt;=28,INDEX($DG:$DG,$GK306+28),"")</f>
      </c>
      <c r="FY306">
        <f>IF($GL306&gt;=29,INDEX($DG:$DG,$GK306+29),"")</f>
      </c>
      <c r="FZ306">
        <f>IF($GL306&gt;=30,INDEX($DG:$DG,$GK306+30),"")</f>
      </c>
      <c r="GA306">
        <f>IF($GL306&gt;=31,INDEX($DG:$DG,$GK306+31),"")</f>
      </c>
      <c r="GB306">
        <f>IF($GL306&gt;=32,INDEX($DG:$DG,$GK306+32),"")</f>
      </c>
      <c r="GC306">
        <f>IF($GL306&gt;=33,INDEX($DG:$DG,$GK306+33),"")</f>
      </c>
      <c r="GD306">
        <f>IF($GL306&gt;=34,INDEX($DG:$DG,$GK306+34),"")</f>
      </c>
      <c r="GE306">
        <f>IF($GL306&gt;=35,INDEX($DG:$DG,$GK306+35),"")</f>
      </c>
      <c r="GF306">
        <f>IF($GL306&gt;=36,INDEX($DG:$DG,$GK306+36),"")</f>
      </c>
      <c r="GG306">
        <f>IF($GL306&gt;=37,INDEX($DG:$DG,$GK306+37),"")</f>
      </c>
      <c r="GH306">
        <f>IF($GL306&gt;=38,INDEX($DG:$DG,$GK306+38),"")</f>
      </c>
      <c r="GI306">
        <f>IF($GL306&gt;=39,INDEX($DG:$DG,$GK306+39),"")</f>
      </c>
      <c r="GJ306">
        <f>IF($GL306&gt;=40,INDEX($DG:$DG,$GK306+40),"")</f>
      </c>
      <c r="GK306">
        <f>IFERROR(MATCH($DE306,$DF$2:$DF$166,0)+1,0)</f>
      </c>
      <c r="GL306">
        <f>IFERROR(INDEX($DH$2:$DH$166,MATCH($DE306,$DF$2:$DF$166,0)),0)</f>
      </c>
      <c r="GM306">
        <f>IFERROR(MATCH($H306,$DI$306:$EV$306,0),0)</f>
      </c>
      <c r="GN306">
        <f>IF($GM306&gt;0,INDEX($EW$306:$GJ$306,$GM306),"")</f>
      </c>
      <c r="GO306" t="s">
        <v>921</v>
      </c>
      <c r="GQ306">
        <f>IF($IZ306&gt;=1,INDEX($GO:$GO,$IY306+1),"")</f>
      </c>
      <c r="GR306">
        <f>IF($IZ306&gt;=2,INDEX($GO:$GO,$IY306+2),"")</f>
      </c>
      <c r="GS306">
        <f>IF($IZ306&gt;=3,INDEX($GO:$GO,$IY306+3),"")</f>
      </c>
      <c r="GT306">
        <f>IF($IZ306&gt;=4,INDEX($GO:$GO,$IY306+4),"")</f>
      </c>
      <c r="GU306">
        <f>IF($IZ306&gt;=5,INDEX($GO:$GO,$IY306+5),"")</f>
      </c>
      <c r="GV306">
        <f>IF($IZ306&gt;=6,INDEX($GO:$GO,$IY306+6),"")</f>
      </c>
      <c r="GW306">
        <f>IF($IZ306&gt;=7,INDEX($GO:$GO,$IY306+7),"")</f>
      </c>
      <c r="GX306">
        <f>IF($IZ306&gt;=8,INDEX($GO:$GO,$IY306+8),"")</f>
      </c>
      <c r="GY306">
        <f>IF($IZ306&gt;=9,INDEX($GO:$GO,$IY306+9),"")</f>
      </c>
      <c r="GZ306">
        <f>IF($IZ306&gt;=10,INDEX($GO:$GO,$IY306+10),"")</f>
      </c>
      <c r="HA306">
        <f>IF($IZ306&gt;=11,INDEX($GO:$GO,$IY306+11),"")</f>
      </c>
      <c r="HB306">
        <f>IF($IZ306&gt;=12,INDEX($GO:$GO,$IY306+12),"")</f>
      </c>
      <c r="HC306">
        <f>IF($IZ306&gt;=13,INDEX($GO:$GO,$IY306+13),"")</f>
      </c>
      <c r="HD306">
        <f>IF($IZ306&gt;=14,INDEX($GO:$GO,$IY306+14),"")</f>
      </c>
      <c r="HE306">
        <f>IF($IZ306&gt;=15,INDEX($GO:$GO,$IY306+15),"")</f>
      </c>
      <c r="HF306">
        <f>IF($IZ306&gt;=16,INDEX($GO:$GO,$IY306+16),"")</f>
      </c>
      <c r="HG306">
        <f>IF($IZ306&gt;=17,INDEX($GO:$GO,$IY306+17),"")</f>
      </c>
      <c r="HH306">
        <f>IF($IZ306&gt;=18,INDEX($GO:$GO,$IY306+18),"")</f>
      </c>
      <c r="HI306">
        <f>IF($IZ306&gt;=19,INDEX($GO:$GO,$IY306+19),"")</f>
      </c>
      <c r="HJ306">
        <f>IF($IZ306&gt;=20,INDEX($GO:$GO,$IY306+20),"")</f>
      </c>
      <c r="HK306">
        <f>IF($IZ306&gt;=21,INDEX($GO:$GO,$IY306+21),"")</f>
      </c>
      <c r="HL306">
        <f>IF($IZ306&gt;=22,INDEX($GO:$GO,$IY306+22),"")</f>
      </c>
      <c r="HM306">
        <f>IF($IZ306&gt;=23,INDEX($GO:$GO,$IY306+23),"")</f>
      </c>
      <c r="HN306">
        <f>IF($IZ306&gt;=24,INDEX($GO:$GO,$IY306+24),"")</f>
      </c>
      <c r="HO306">
        <f>IF($IZ306&gt;=25,INDEX($GO:$GO,$IY306+25),"")</f>
      </c>
      <c r="HP306">
        <f>IF($IZ306&gt;=26,INDEX($GO:$GO,$IY306+26),"")</f>
      </c>
      <c r="HQ306">
        <f>IF($IZ306&gt;=27,INDEX($GO:$GO,$IY306+27),"")</f>
      </c>
      <c r="HR306">
        <f>IF($IZ306&gt;=28,INDEX($GO:$GO,$IY306+28),"")</f>
      </c>
      <c r="HS306">
        <f>IF($IZ306&gt;=29,INDEX($GO:$GO,$IY306+29),"")</f>
      </c>
      <c r="HT306">
        <f>IF($IZ306&gt;=30,INDEX($GO:$GO,$IY306+30),"")</f>
      </c>
      <c r="HU306">
        <f>IF($IZ306&gt;=31,INDEX($GO:$GO,$IY306+31),"")</f>
      </c>
      <c r="HV306">
        <f>IF($IZ306&gt;=32,INDEX($GO:$GO,$IY306+32),"")</f>
      </c>
      <c r="HW306">
        <f>IF($IZ306&gt;=33,INDEX($GO:$GO,$IY306+33),"")</f>
      </c>
      <c r="HX306">
        <f>IF($IZ306&gt;=34,INDEX($GO:$GO,$IY306+34),"")</f>
      </c>
      <c r="HY306">
        <f>IF($IZ306&gt;=35,INDEX($GO:$GO,$IY306+35),"")</f>
      </c>
      <c r="HZ306">
        <f>IF($IZ306&gt;=36,INDEX($GO:$GO,$IY306+36),"")</f>
      </c>
      <c r="IA306">
        <f>IF($IZ306&gt;=37,INDEX($GO:$GO,$IY306+37),"")</f>
      </c>
      <c r="IB306">
        <f>IF($IZ306&gt;=38,INDEX($GO:$GO,$IY306+38),"")</f>
      </c>
      <c r="IC306">
        <f>IF($IZ306&gt;=39,INDEX($GO:$GO,$IY306+39),"")</f>
      </c>
      <c r="ID306">
        <f>IF($IZ306&gt;=40,INDEX($GO:$GO,$IY306+40),"")</f>
      </c>
      <c r="IE306">
        <f>IF($IZ306&gt;=41,INDEX($GO:$GO,$IY306+41),"")</f>
      </c>
      <c r="IF306">
        <f>IF($IZ306&gt;=42,INDEX($GO:$GO,$IY306+42),"")</f>
      </c>
      <c r="IG306">
        <f>IF($IZ306&gt;=43,INDEX($GO:$GO,$IY306+43),"")</f>
      </c>
      <c r="IH306">
        <f>IF($IZ306&gt;=44,INDEX($GO:$GO,$IY306+44),"")</f>
      </c>
      <c r="II306">
        <f>IF($IZ306&gt;=45,INDEX($GO:$GO,$IY306+45),"")</f>
      </c>
      <c r="IJ306">
        <f>IF($IZ306&gt;=46,INDEX($GO:$GO,$IY306+46),"")</f>
      </c>
      <c r="IK306">
        <f>IF($IZ306&gt;=47,INDEX($GO:$GO,$IY306+47),"")</f>
      </c>
      <c r="IL306">
        <f>IF($IZ306&gt;=48,INDEX($GO:$GO,$IY306+48),"")</f>
      </c>
      <c r="IM306">
        <f>IF($IZ306&gt;=49,INDEX($GO:$GO,$IY306+49),"")</f>
      </c>
      <c r="IN306">
        <f>IF($IZ306&gt;=50,INDEX($GO:$GO,$IY306+50),"")</f>
      </c>
      <c r="IO306">
        <f>IF($IZ306&gt;=51,INDEX($GO:$GO,$IY306+51),"")</f>
      </c>
      <c r="IP306">
        <f>IF($IZ306&gt;=52,INDEX($GO:$GO,$IY306+52),"")</f>
      </c>
      <c r="IQ306">
        <f>IF($IZ306&gt;=53,INDEX($GO:$GO,$IY306+53),"")</f>
      </c>
      <c r="IR306">
        <f>IF($IZ306&gt;=54,INDEX($GO:$GO,$IY306+54),"")</f>
      </c>
      <c r="IS306">
        <f>IF($IZ306&gt;=55,INDEX($GO:$GO,$IY306+55),"")</f>
      </c>
      <c r="IT306">
        <f>IF($IZ306&gt;=56,INDEX($GO:$GO,$IY306+56),"")</f>
      </c>
      <c r="IU306">
        <f>IF($IZ306&gt;=57,INDEX($GO:$GO,$IY306+57),"")</f>
      </c>
      <c r="IV306">
        <f>IF($IZ306&gt;=58,INDEX($GO:$GO,$IY306+58),"")</f>
      </c>
      <c r="IW306">
        <f>IF($IZ306&gt;=59,INDEX($GO:$GO,$IY306+59),"")</f>
      </c>
      <c r="IX306">
        <f>IF($IZ306&gt;=60,INDEX($GO:$GO,$IY306+60),"")</f>
      </c>
      <c r="IY306">
        <f>IFERROR(MATCH($GN306,$GO$2:$GO$827,0)+1,0)</f>
      </c>
      <c r="IZ306">
        <f>IFERROR(INDEX($GP$2:$GP$827,MATCH($GN306,$GO$2:$GO$827,0)),0)</f>
      </c>
      <c r="JA306" t="s">
        <v>23</v>
      </c>
      <c r="JB306" t="s">
        <v>23</v>
      </c>
    </row>
    <row r="307" spans="1:262" x14ac:dyDescent="0.25">
      <c r="F307" s="1"/>
      <c r="G307" s="1"/>
      <c r="H307" s="1"/>
      <c r="I307" s="1"/>
      <c r="J307" s="1">
        <f>IFERROR(IF(FIND(" - ",$F307)&gt;0,MID($F307,FIND(" - ",$F307)+3,LEN($F307)),""),"")</f>
      </c>
      <c r="L307" s="1"/>
      <c r="N307" t="s">
        <v>23</v>
      </c>
      <c r="P307">
        <f>IF(OR($N307="",$O307=""),"",IFERROR($N307/$O307,0))</f>
      </c>
      <c r="Q307">
        <f>IF($N307="","",
IF($G307="","",
IF(ISNUMBER(SEARCH("exempt",LOWER($G307))),0,
$N307*(VALUE(SUBSTITUTE($G307,"%",""))/100))))</f>
      </c>
      <c r="W307">
        <f>IF($N307="","",
SUM($N307,$Q307,$U307,$R307,$T307)-
IF($V307="",0,VALUE($V307)))</f>
      </c>
      <c r="AE307" t="s">
        <v>1160</v>
      </c>
      <c r="AJ307" t="s">
        <v>1161</v>
      </c>
      <c r="AM307">
        <f>IFERROR(LEFT($F307,FIND(" - ",$F307)-1),$F307)</f>
      </c>
      <c r="AP307">
        <f>IF($CE307&gt;=1,INDEX($AN:$AN,$CD307+1),"")</f>
      </c>
      <c r="AQ307">
        <f>IF($CE307&gt;=2,INDEX($AN:$AN,$CD307+2),"")</f>
      </c>
      <c r="AR307">
        <f>IF($CE307&gt;=3,INDEX($AN:$AN,$CD307+3),"")</f>
      </c>
      <c r="AS307">
        <f>IF($CE307&gt;=4,INDEX($AN:$AN,$CD307+4),"")</f>
      </c>
      <c r="AT307">
        <f>IF($CE307&gt;=5,INDEX($AN:$AN,$CD307+5),"")</f>
      </c>
      <c r="AU307">
        <f>IF($CE307&gt;=6,INDEX($AN:$AN,$CD307+6),"")</f>
      </c>
      <c r="AV307">
        <f>IF($CE307&gt;=7,INDEX($AN:$AN,$CD307+7),"")</f>
      </c>
      <c r="AW307">
        <f>IF($CE307&gt;=8,INDEX($AN:$AN,$CD307+8),"")</f>
      </c>
      <c r="AX307">
        <f>IF($CE307&gt;=9,INDEX($AN:$AN,$CD307+9),"")</f>
      </c>
      <c r="AY307">
        <f>IF($CE307&gt;=10,INDEX($AN:$AN,$CD307+10),"")</f>
      </c>
      <c r="AZ307">
        <f>IF($CE307&gt;=11,INDEX($AN:$AN,$CD307+11),"")</f>
      </c>
      <c r="BA307">
        <f>IF($CE307&gt;=12,INDEX($AN:$AN,$CD307+12),"")</f>
      </c>
      <c r="BB307">
        <f>IF($CE307&gt;=13,INDEX($AN:$AN,$CD307+13),"")</f>
      </c>
      <c r="BC307">
        <f>IF($CE307&gt;=14,INDEX($AN:$AN,$CD307+14),"")</f>
      </c>
      <c r="BD307">
        <f>IF($CE307&gt;=15,INDEX($AN:$AN,$CD307+15),"")</f>
      </c>
      <c r="BE307">
        <f>IF($CE307&gt;=16,INDEX($AN:$AN,$CD307+16),"")</f>
      </c>
      <c r="BF307">
        <f>IF($CE307&gt;=17,INDEX($AN:$AN,$CD307+17),"")</f>
      </c>
      <c r="BG307">
        <f>IF($CE307&gt;=18,INDEX($AN:$AN,$CD307+18),"")</f>
      </c>
      <c r="BH307">
        <f>IF($CE307&gt;=19,INDEX($AN:$AN,$CD307+19),"")</f>
      </c>
      <c r="BI307">
        <f>IF($CE307&gt;=20,INDEX($AN:$AN,$CD307+20),"")</f>
      </c>
      <c r="BJ307">
        <f>IF($CE307&gt;=21,INDEX($AN:$AN,$CD307+21),"")</f>
      </c>
      <c r="BK307">
        <f>IF($CE307&gt;=22,INDEX($AN:$AN,$CD307+22),"")</f>
      </c>
      <c r="BL307">
        <f>IF($CE307&gt;=23,INDEX($AN:$AN,$CD307+23),"")</f>
      </c>
      <c r="BM307">
        <f>IF($CE307&gt;=24,INDEX($AN:$AN,$CD307+24),"")</f>
      </c>
      <c r="BN307">
        <f>IF($CE307&gt;=25,INDEX($AN:$AN,$CD307+25),"")</f>
      </c>
      <c r="BO307">
        <f>IF($CE307&gt;=26,INDEX($AN:$AN,$CD307+26),"")</f>
      </c>
      <c r="BP307">
        <f>IF($CE307&gt;=27,INDEX($AN:$AN,$CD307+27),"")</f>
      </c>
      <c r="BQ307">
        <f>IF($CE307&gt;=28,INDEX($AN:$AN,$CD307+28),"")</f>
      </c>
      <c r="BR307">
        <f>IF($CE307&gt;=29,INDEX($AN:$AN,$CD307+29),"")</f>
      </c>
      <c r="BS307">
        <f>IF($CE307&gt;=30,INDEX($AN:$AN,$CD307+30),"")</f>
      </c>
      <c r="BT307">
        <f>IF($CE307&gt;=31,INDEX($AN:$AN,$CD307+31),"")</f>
      </c>
      <c r="BU307">
        <f>IF($CE307&gt;=32,INDEX($AN:$AN,$CD307+32),"")</f>
      </c>
      <c r="BV307">
        <f>IF($CE307&gt;=33,INDEX($AN:$AN,$CD307+33),"")</f>
      </c>
      <c r="BW307">
        <f>IF($CE307&gt;=34,INDEX($AN:$AN,$CD307+34),"")</f>
      </c>
      <c r="BX307">
        <f>IF($CE307&gt;=35,INDEX($AN:$AN,$CD307+35),"")</f>
      </c>
      <c r="BY307">
        <f>IF($CE307&gt;=36,INDEX($AN:$AN,$CD307+36),"")</f>
      </c>
      <c r="BZ307">
        <f>IF($CE307&gt;=37,INDEX($AN:$AN,$CD307+37),"")</f>
      </c>
      <c r="CA307">
        <f>IF($CE307&gt;=38,INDEX($AN:$AN,$CD307+38),"")</f>
      </c>
      <c r="CB307">
        <f>IF($CE307&gt;=39,INDEX($AN:$AN,$CD307+39),"")</f>
      </c>
      <c r="CC307">
        <f>IF($CE307&gt;=40,INDEX($AN:$AN,$CD307+40),"")</f>
      </c>
      <c r="CD307">
        <f>IFERROR(MATCH($AM307,$AN$2:$AN$133,0)+1,0)</f>
      </c>
      <c r="CE307">
        <f>IFERROR(INDEX($AO$2:$AO$133,MATCH($AM307,$AN$2:$AN$133,0)),0)</f>
      </c>
      <c r="CF307">
        <f>IFERROR(LEFT($K307,FIND(" - ",$K307)-1),$K307)</f>
      </c>
      <c r="CG307" t="s">
        <v>64</v>
      </c>
      <c r="CI307">
        <f>IF($DD307&gt;=1,INDEX($CG:$CG,$DC307+1),"")</f>
      </c>
      <c r="CJ307">
        <f>IF($DD307&gt;=2,INDEX($CG:$CG,$DC307+2),"")</f>
      </c>
      <c r="CK307">
        <f>IF($DD307&gt;=3,INDEX($CG:$CG,$DC307+3),"")</f>
      </c>
      <c r="CL307">
        <f>IF($DD307&gt;=4,INDEX($CG:$CG,$DC307+4),"")</f>
      </c>
      <c r="CM307">
        <f>IF($DD307&gt;=5,INDEX($CG:$CG,$DC307+5),"")</f>
      </c>
      <c r="CN307">
        <f>IF($DD307&gt;=6,INDEX($CG:$CG,$DC307+6),"")</f>
      </c>
      <c r="CO307">
        <f>IF($DD307&gt;=7,INDEX($CG:$CG,$DC307+7),"")</f>
      </c>
      <c r="CP307">
        <f>IF($DD307&gt;=8,INDEX($CG:$CG,$DC307+8),"")</f>
      </c>
      <c r="CQ307">
        <f>IF($DD307&gt;=9,INDEX($CG:$CG,$DC307+9),"")</f>
      </c>
      <c r="CR307">
        <f>IF($DD307&gt;=10,INDEX($CG:$CG,$DC307+10),"")</f>
      </c>
      <c r="CS307">
        <f>IF($DD307&gt;=11,INDEX($CG:$CG,$DC307+11),"")</f>
      </c>
      <c r="CT307">
        <f>IF($DD307&gt;=12,INDEX($CG:$CG,$DC307+12),"")</f>
      </c>
      <c r="CU307">
        <f>IF($DD307&gt;=13,INDEX($CG:$CG,$DC307+13),"")</f>
      </c>
      <c r="CV307">
        <f>IF($DD307&gt;=14,INDEX($CG:$CG,$DC307+14),"")</f>
      </c>
      <c r="CW307">
        <f>IF($DD307&gt;=15,INDEX($CG:$CG,$DC307+15),"")</f>
      </c>
      <c r="CX307">
        <f>IF($DD307&gt;=16,INDEX($CG:$CG,$DC307+16),"")</f>
      </c>
      <c r="CY307">
        <f>IF($DD307&gt;=17,INDEX($CG:$CG,$DC307+17),"")</f>
      </c>
      <c r="CZ307">
        <f>IF($DD307&gt;=18,INDEX($CG:$CG,$DC307+18),"")</f>
      </c>
      <c r="DA307">
        <f>IF($DD307&gt;=19,INDEX($CG:$CG,$DC307+19),"")</f>
      </c>
      <c r="DB307">
        <f>IF($DD307&gt;=20,INDEX($CG:$CG,$DC307+20),"")</f>
      </c>
      <c r="DC307">
        <f>IFERROR(MATCH($CF307,$CG$2:$CG$1558,0)+1,0)</f>
      </c>
      <c r="DD307">
        <f>IFERROR(INDEX($CH$2:$CH$1558,MATCH($CF307,$CG$2:$CG$1558,0)),0)</f>
      </c>
      <c r="DE307">
        <f>IFERROR(INDEX($AL:$AL,MATCH($G307,$AK:$AK,0))&amp;"","")</f>
      </c>
      <c r="DI307">
        <f>IF($GL307&gt;=1,INDEX($DF:$DF,$GK307+1),"")</f>
      </c>
      <c r="DJ307">
        <f>IF($GL307&gt;=2,INDEX($DF:$DF,$GK307+2),"")</f>
      </c>
      <c r="DK307">
        <f>IF($GL307&gt;=3,INDEX($DF:$DF,$GK307+3),"")</f>
      </c>
      <c r="DL307">
        <f>IF($GL307&gt;=4,INDEX($DF:$DF,$GK307+4),"")</f>
      </c>
      <c r="DM307">
        <f>IF($GL307&gt;=5,INDEX($DF:$DF,$GK307+5),"")</f>
      </c>
      <c r="DN307">
        <f>IF($GL307&gt;=6,INDEX($DF:$DF,$GK307+6),"")</f>
      </c>
      <c r="DO307">
        <f>IF($GL307&gt;=7,INDEX($DF:$DF,$GK307+7),"")</f>
      </c>
      <c r="DP307">
        <f>IF($GL307&gt;=8,INDEX($DF:$DF,$GK307+8),"")</f>
      </c>
      <c r="DQ307">
        <f>IF($GL307&gt;=9,INDEX($DF:$DF,$GK307+9),"")</f>
      </c>
      <c r="DR307">
        <f>IF($GL307&gt;=10,INDEX($DF:$DF,$GK307+10),"")</f>
      </c>
      <c r="DS307">
        <f>IF($GL307&gt;=11,INDEX($DF:$DF,$GK307+11),"")</f>
      </c>
      <c r="DT307">
        <f>IF($GL307&gt;=12,INDEX($DF:$DF,$GK307+12),"")</f>
      </c>
      <c r="DU307">
        <f>IF($GL307&gt;=13,INDEX($DF:$DF,$GK307+13),"")</f>
      </c>
      <c r="DV307">
        <f>IF($GL307&gt;=14,INDEX($DF:$DF,$GK307+14),"")</f>
      </c>
      <c r="DW307">
        <f>IF($GL307&gt;=15,INDEX($DF:$DF,$GK307+15),"")</f>
      </c>
      <c r="DX307">
        <f>IF($GL307&gt;=16,INDEX($DF:$DF,$GK307+16),"")</f>
      </c>
      <c r="DY307">
        <f>IF($GL307&gt;=17,INDEX($DF:$DF,$GK307+17),"")</f>
      </c>
      <c r="DZ307">
        <f>IF($GL307&gt;=18,INDEX($DF:$DF,$GK307+18),"")</f>
      </c>
      <c r="EA307">
        <f>IF($GL307&gt;=19,INDEX($DF:$DF,$GK307+19),"")</f>
      </c>
      <c r="EB307">
        <f>IF($GL307&gt;=20,INDEX($DF:$DF,$GK307+20),"")</f>
      </c>
      <c r="EC307">
        <f>IF($GL307&gt;=21,INDEX($DF:$DF,$GK307+21),"")</f>
      </c>
      <c r="ED307">
        <f>IF($GL307&gt;=22,INDEX($DF:$DF,$GK307+22),"")</f>
      </c>
      <c r="EE307">
        <f>IF($GL307&gt;=23,INDEX($DF:$DF,$GK307+23),"")</f>
      </c>
      <c r="EF307">
        <f>IF($GL307&gt;=24,INDEX($DF:$DF,$GK307+24),"")</f>
      </c>
      <c r="EG307">
        <f>IF($GL307&gt;=25,INDEX($DF:$DF,$GK307+25),"")</f>
      </c>
      <c r="EH307">
        <f>IF($GL307&gt;=26,INDEX($DF:$DF,$GK307+26),"")</f>
      </c>
      <c r="EI307">
        <f>IF($GL307&gt;=27,INDEX($DF:$DF,$GK307+27),"")</f>
      </c>
      <c r="EJ307">
        <f>IF($GL307&gt;=28,INDEX($DF:$DF,$GK307+28),"")</f>
      </c>
      <c r="EK307">
        <f>IF($GL307&gt;=29,INDEX($DF:$DF,$GK307+29),"")</f>
      </c>
      <c r="EL307">
        <f>IF($GL307&gt;=30,INDEX($DF:$DF,$GK307+30),"")</f>
      </c>
      <c r="EM307">
        <f>IF($GL307&gt;=31,INDEX($DF:$DF,$GK307+31),"")</f>
      </c>
      <c r="EN307">
        <f>IF($GL307&gt;=32,INDEX($DF:$DF,$GK307+32),"")</f>
      </c>
      <c r="EO307">
        <f>IF($GL307&gt;=33,INDEX($DF:$DF,$GK307+33),"")</f>
      </c>
      <c r="EP307">
        <f>IF($GL307&gt;=34,INDEX($DF:$DF,$GK307+34),"")</f>
      </c>
      <c r="EQ307">
        <f>IF($GL307&gt;=35,INDEX($DF:$DF,$GK307+35),"")</f>
      </c>
      <c r="ER307">
        <f>IF($GL307&gt;=36,INDEX($DF:$DF,$GK307+36),"")</f>
      </c>
      <c r="ES307">
        <f>IF($GL307&gt;=37,INDEX($DF:$DF,$GK307+37),"")</f>
      </c>
      <c r="ET307">
        <f>IF($GL307&gt;=38,INDEX($DF:$DF,$GK307+38),"")</f>
      </c>
      <c r="EU307">
        <f>IF($GL307&gt;=39,INDEX($DF:$DF,$GK307+39),"")</f>
      </c>
      <c r="EV307">
        <f>IF($GL307&gt;=40,INDEX($DF:$DF,$GK307+40),"")</f>
      </c>
      <c r="EW307">
        <f>IF($GL307&gt;=1,INDEX($DG:$DG,$GK307+1),"")</f>
      </c>
      <c r="EX307">
        <f>IF($GL307&gt;=2,INDEX($DG:$DG,$GK307+2),"")</f>
      </c>
      <c r="EY307">
        <f>IF($GL307&gt;=3,INDEX($DG:$DG,$GK307+3),"")</f>
      </c>
      <c r="EZ307">
        <f>IF($GL307&gt;=4,INDEX($DG:$DG,$GK307+4),"")</f>
      </c>
      <c r="FA307">
        <f>IF($GL307&gt;=5,INDEX($DG:$DG,$GK307+5),"")</f>
      </c>
      <c r="FB307">
        <f>IF($GL307&gt;=6,INDEX($DG:$DG,$GK307+6),"")</f>
      </c>
      <c r="FC307">
        <f>IF($GL307&gt;=7,INDEX($DG:$DG,$GK307+7),"")</f>
      </c>
      <c r="FD307">
        <f>IF($GL307&gt;=8,INDEX($DG:$DG,$GK307+8),"")</f>
      </c>
      <c r="FE307">
        <f>IF($GL307&gt;=9,INDEX($DG:$DG,$GK307+9),"")</f>
      </c>
      <c r="FF307">
        <f>IF($GL307&gt;=10,INDEX($DG:$DG,$GK307+10),"")</f>
      </c>
      <c r="FG307">
        <f>IF($GL307&gt;=11,INDEX($DG:$DG,$GK307+11),"")</f>
      </c>
      <c r="FH307">
        <f>IF($GL307&gt;=12,INDEX($DG:$DG,$GK307+12),"")</f>
      </c>
      <c r="FI307">
        <f>IF($GL307&gt;=13,INDEX($DG:$DG,$GK307+13),"")</f>
      </c>
      <c r="FJ307">
        <f>IF($GL307&gt;=14,INDEX($DG:$DG,$GK307+14),"")</f>
      </c>
      <c r="FK307">
        <f>IF($GL307&gt;=15,INDEX($DG:$DG,$GK307+15),"")</f>
      </c>
      <c r="FL307">
        <f>IF($GL307&gt;=16,INDEX($DG:$DG,$GK307+16),"")</f>
      </c>
      <c r="FM307">
        <f>IF($GL307&gt;=17,INDEX($DG:$DG,$GK307+17),"")</f>
      </c>
      <c r="FN307">
        <f>IF($GL307&gt;=18,INDEX($DG:$DG,$GK307+18),"")</f>
      </c>
      <c r="FO307">
        <f>IF($GL307&gt;=19,INDEX($DG:$DG,$GK307+19),"")</f>
      </c>
      <c r="FP307">
        <f>IF($GL307&gt;=20,INDEX($DG:$DG,$GK307+20),"")</f>
      </c>
      <c r="FQ307">
        <f>IF($GL307&gt;=21,INDEX($DG:$DG,$GK307+21),"")</f>
      </c>
      <c r="FR307">
        <f>IF($GL307&gt;=22,INDEX($DG:$DG,$GK307+22),"")</f>
      </c>
      <c r="FS307">
        <f>IF($GL307&gt;=23,INDEX($DG:$DG,$GK307+23),"")</f>
      </c>
      <c r="FT307">
        <f>IF($GL307&gt;=24,INDEX($DG:$DG,$GK307+24),"")</f>
      </c>
      <c r="FU307">
        <f>IF($GL307&gt;=25,INDEX($DG:$DG,$GK307+25),"")</f>
      </c>
      <c r="FV307">
        <f>IF($GL307&gt;=26,INDEX($DG:$DG,$GK307+26),"")</f>
      </c>
      <c r="FW307">
        <f>IF($GL307&gt;=27,INDEX($DG:$DG,$GK307+27),"")</f>
      </c>
      <c r="FX307">
        <f>IF($GL307&gt;=28,INDEX($DG:$DG,$GK307+28),"")</f>
      </c>
      <c r="FY307">
        <f>IF($GL307&gt;=29,INDEX($DG:$DG,$GK307+29),"")</f>
      </c>
      <c r="FZ307">
        <f>IF($GL307&gt;=30,INDEX($DG:$DG,$GK307+30),"")</f>
      </c>
      <c r="GA307">
        <f>IF($GL307&gt;=31,INDEX($DG:$DG,$GK307+31),"")</f>
      </c>
      <c r="GB307">
        <f>IF($GL307&gt;=32,INDEX($DG:$DG,$GK307+32),"")</f>
      </c>
      <c r="GC307">
        <f>IF($GL307&gt;=33,INDEX($DG:$DG,$GK307+33),"")</f>
      </c>
      <c r="GD307">
        <f>IF($GL307&gt;=34,INDEX($DG:$DG,$GK307+34),"")</f>
      </c>
      <c r="GE307">
        <f>IF($GL307&gt;=35,INDEX($DG:$DG,$GK307+35),"")</f>
      </c>
      <c r="GF307">
        <f>IF($GL307&gt;=36,INDEX($DG:$DG,$GK307+36),"")</f>
      </c>
      <c r="GG307">
        <f>IF($GL307&gt;=37,INDEX($DG:$DG,$GK307+37),"")</f>
      </c>
      <c r="GH307">
        <f>IF($GL307&gt;=38,INDEX($DG:$DG,$GK307+38),"")</f>
      </c>
      <c r="GI307">
        <f>IF($GL307&gt;=39,INDEX($DG:$DG,$GK307+39),"")</f>
      </c>
      <c r="GJ307">
        <f>IF($GL307&gt;=40,INDEX($DG:$DG,$GK307+40),"")</f>
      </c>
      <c r="GK307">
        <f>IFERROR(MATCH($DE307,$DF$2:$DF$166,0)+1,0)</f>
      </c>
      <c r="GL307">
        <f>IFERROR(INDEX($DH$2:$DH$166,MATCH($DE307,$DF$2:$DF$166,0)),0)</f>
      </c>
      <c r="GM307">
        <f>IFERROR(MATCH($H307,$DI$307:$EV$307,0),0)</f>
      </c>
      <c r="GN307">
        <f>IF($GM307&gt;0,INDEX($EW$307:$GJ$307,$GM307),"")</f>
      </c>
      <c r="GO307" t="s">
        <v>221</v>
      </c>
      <c r="GQ307">
        <f>IF($IZ307&gt;=1,INDEX($GO:$GO,$IY307+1),"")</f>
      </c>
      <c r="GR307">
        <f>IF($IZ307&gt;=2,INDEX($GO:$GO,$IY307+2),"")</f>
      </c>
      <c r="GS307">
        <f>IF($IZ307&gt;=3,INDEX($GO:$GO,$IY307+3),"")</f>
      </c>
      <c r="GT307">
        <f>IF($IZ307&gt;=4,INDEX($GO:$GO,$IY307+4),"")</f>
      </c>
      <c r="GU307">
        <f>IF($IZ307&gt;=5,INDEX($GO:$GO,$IY307+5),"")</f>
      </c>
      <c r="GV307">
        <f>IF($IZ307&gt;=6,INDEX($GO:$GO,$IY307+6),"")</f>
      </c>
      <c r="GW307">
        <f>IF($IZ307&gt;=7,INDEX($GO:$GO,$IY307+7),"")</f>
      </c>
      <c r="GX307">
        <f>IF($IZ307&gt;=8,INDEX($GO:$GO,$IY307+8),"")</f>
      </c>
      <c r="GY307">
        <f>IF($IZ307&gt;=9,INDEX($GO:$GO,$IY307+9),"")</f>
      </c>
      <c r="GZ307">
        <f>IF($IZ307&gt;=10,INDEX($GO:$GO,$IY307+10),"")</f>
      </c>
      <c r="HA307">
        <f>IF($IZ307&gt;=11,INDEX($GO:$GO,$IY307+11),"")</f>
      </c>
      <c r="HB307">
        <f>IF($IZ307&gt;=12,INDEX($GO:$GO,$IY307+12),"")</f>
      </c>
      <c r="HC307">
        <f>IF($IZ307&gt;=13,INDEX($GO:$GO,$IY307+13),"")</f>
      </c>
      <c r="HD307">
        <f>IF($IZ307&gt;=14,INDEX($GO:$GO,$IY307+14),"")</f>
      </c>
      <c r="HE307">
        <f>IF($IZ307&gt;=15,INDEX($GO:$GO,$IY307+15),"")</f>
      </c>
      <c r="HF307">
        <f>IF($IZ307&gt;=16,INDEX($GO:$GO,$IY307+16),"")</f>
      </c>
      <c r="HG307">
        <f>IF($IZ307&gt;=17,INDEX($GO:$GO,$IY307+17),"")</f>
      </c>
      <c r="HH307">
        <f>IF($IZ307&gt;=18,INDEX($GO:$GO,$IY307+18),"")</f>
      </c>
      <c r="HI307">
        <f>IF($IZ307&gt;=19,INDEX($GO:$GO,$IY307+19),"")</f>
      </c>
      <c r="HJ307">
        <f>IF($IZ307&gt;=20,INDEX($GO:$GO,$IY307+20),"")</f>
      </c>
      <c r="HK307">
        <f>IF($IZ307&gt;=21,INDEX($GO:$GO,$IY307+21),"")</f>
      </c>
      <c r="HL307">
        <f>IF($IZ307&gt;=22,INDEX($GO:$GO,$IY307+22),"")</f>
      </c>
      <c r="HM307">
        <f>IF($IZ307&gt;=23,INDEX($GO:$GO,$IY307+23),"")</f>
      </c>
      <c r="HN307">
        <f>IF($IZ307&gt;=24,INDEX($GO:$GO,$IY307+24),"")</f>
      </c>
      <c r="HO307">
        <f>IF($IZ307&gt;=25,INDEX($GO:$GO,$IY307+25),"")</f>
      </c>
      <c r="HP307">
        <f>IF($IZ307&gt;=26,INDEX($GO:$GO,$IY307+26),"")</f>
      </c>
      <c r="HQ307">
        <f>IF($IZ307&gt;=27,INDEX($GO:$GO,$IY307+27),"")</f>
      </c>
      <c r="HR307">
        <f>IF($IZ307&gt;=28,INDEX($GO:$GO,$IY307+28),"")</f>
      </c>
      <c r="HS307">
        <f>IF($IZ307&gt;=29,INDEX($GO:$GO,$IY307+29),"")</f>
      </c>
      <c r="HT307">
        <f>IF($IZ307&gt;=30,INDEX($GO:$GO,$IY307+30),"")</f>
      </c>
      <c r="HU307">
        <f>IF($IZ307&gt;=31,INDEX($GO:$GO,$IY307+31),"")</f>
      </c>
      <c r="HV307">
        <f>IF($IZ307&gt;=32,INDEX($GO:$GO,$IY307+32),"")</f>
      </c>
      <c r="HW307">
        <f>IF($IZ307&gt;=33,INDEX($GO:$GO,$IY307+33),"")</f>
      </c>
      <c r="HX307">
        <f>IF($IZ307&gt;=34,INDEX($GO:$GO,$IY307+34),"")</f>
      </c>
      <c r="HY307">
        <f>IF($IZ307&gt;=35,INDEX($GO:$GO,$IY307+35),"")</f>
      </c>
      <c r="HZ307">
        <f>IF($IZ307&gt;=36,INDEX($GO:$GO,$IY307+36),"")</f>
      </c>
      <c r="IA307">
        <f>IF($IZ307&gt;=37,INDEX($GO:$GO,$IY307+37),"")</f>
      </c>
      <c r="IB307">
        <f>IF($IZ307&gt;=38,INDEX($GO:$GO,$IY307+38),"")</f>
      </c>
      <c r="IC307">
        <f>IF($IZ307&gt;=39,INDEX($GO:$GO,$IY307+39),"")</f>
      </c>
      <c r="ID307">
        <f>IF($IZ307&gt;=40,INDEX($GO:$GO,$IY307+40),"")</f>
      </c>
      <c r="IE307">
        <f>IF($IZ307&gt;=41,INDEX($GO:$GO,$IY307+41),"")</f>
      </c>
      <c r="IF307">
        <f>IF($IZ307&gt;=42,INDEX($GO:$GO,$IY307+42),"")</f>
      </c>
      <c r="IG307">
        <f>IF($IZ307&gt;=43,INDEX($GO:$GO,$IY307+43),"")</f>
      </c>
      <c r="IH307">
        <f>IF($IZ307&gt;=44,INDEX($GO:$GO,$IY307+44),"")</f>
      </c>
      <c r="II307">
        <f>IF($IZ307&gt;=45,INDEX($GO:$GO,$IY307+45),"")</f>
      </c>
      <c r="IJ307">
        <f>IF($IZ307&gt;=46,INDEX($GO:$GO,$IY307+46),"")</f>
      </c>
      <c r="IK307">
        <f>IF($IZ307&gt;=47,INDEX($GO:$GO,$IY307+47),"")</f>
      </c>
      <c r="IL307">
        <f>IF($IZ307&gt;=48,INDEX($GO:$GO,$IY307+48),"")</f>
      </c>
      <c r="IM307">
        <f>IF($IZ307&gt;=49,INDEX($GO:$GO,$IY307+49),"")</f>
      </c>
      <c r="IN307">
        <f>IF($IZ307&gt;=50,INDEX($GO:$GO,$IY307+50),"")</f>
      </c>
      <c r="IO307">
        <f>IF($IZ307&gt;=51,INDEX($GO:$GO,$IY307+51),"")</f>
      </c>
      <c r="IP307">
        <f>IF($IZ307&gt;=52,INDEX($GO:$GO,$IY307+52),"")</f>
      </c>
      <c r="IQ307">
        <f>IF($IZ307&gt;=53,INDEX($GO:$GO,$IY307+53),"")</f>
      </c>
      <c r="IR307">
        <f>IF($IZ307&gt;=54,INDEX($GO:$GO,$IY307+54),"")</f>
      </c>
      <c r="IS307">
        <f>IF($IZ307&gt;=55,INDEX($GO:$GO,$IY307+55),"")</f>
      </c>
      <c r="IT307">
        <f>IF($IZ307&gt;=56,INDEX($GO:$GO,$IY307+56),"")</f>
      </c>
      <c r="IU307">
        <f>IF($IZ307&gt;=57,INDEX($GO:$GO,$IY307+57),"")</f>
      </c>
      <c r="IV307">
        <f>IF($IZ307&gt;=58,INDEX($GO:$GO,$IY307+58),"")</f>
      </c>
      <c r="IW307">
        <f>IF($IZ307&gt;=59,INDEX($GO:$GO,$IY307+59),"")</f>
      </c>
      <c r="IX307">
        <f>IF($IZ307&gt;=60,INDEX($GO:$GO,$IY307+60),"")</f>
      </c>
      <c r="IY307">
        <f>IFERROR(MATCH($GN307,$GO$2:$GO$827,0)+1,0)</f>
      </c>
      <c r="IZ307">
        <f>IFERROR(INDEX($GP$2:$GP$827,MATCH($GN307,$GO$2:$GO$827,0)),0)</f>
      </c>
      <c r="JA307" t="s">
        <v>23</v>
      </c>
      <c r="JB307" t="s">
        <v>23</v>
      </c>
    </row>
    <row r="308" spans="1:262" x14ac:dyDescent="0.25">
      <c r="F308" s="1"/>
      <c r="G308" s="1"/>
      <c r="H308" s="1"/>
      <c r="I308" s="1"/>
      <c r="J308" s="1">
        <f>IFERROR(IF(FIND(" - ",$F308)&gt;0,MID($F308,FIND(" - ",$F308)+3,LEN($F308)),""),"")</f>
      </c>
      <c r="L308" s="1"/>
      <c r="N308" t="s">
        <v>23</v>
      </c>
      <c r="P308">
        <f>IF(OR($N308="",$O308=""),"",IFERROR($N308/$O308,0))</f>
      </c>
      <c r="Q308">
        <f>IF($N308="","",
IF($G308="","",
IF(ISNUMBER(SEARCH("exempt",LOWER($G308))),0,
$N308*(VALUE(SUBSTITUTE($G308,"%",""))/100))))</f>
      </c>
      <c r="W308">
        <f>IF($N308="","",
SUM($N308,$Q308,$U308,$R308,$T308)-
IF($V308="",0,VALUE($V308)))</f>
      </c>
      <c r="AE308" t="s">
        <v>1162</v>
      </c>
      <c r="AJ308" t="s">
        <v>1163</v>
      </c>
      <c r="AM308">
        <f>IFERROR(LEFT($F308,FIND(" - ",$F308)-1),$F308)</f>
      </c>
      <c r="AP308">
        <f>IF($CE308&gt;=1,INDEX($AN:$AN,$CD308+1),"")</f>
      </c>
      <c r="AQ308">
        <f>IF($CE308&gt;=2,INDEX($AN:$AN,$CD308+2),"")</f>
      </c>
      <c r="AR308">
        <f>IF($CE308&gt;=3,INDEX($AN:$AN,$CD308+3),"")</f>
      </c>
      <c r="AS308">
        <f>IF($CE308&gt;=4,INDEX($AN:$AN,$CD308+4),"")</f>
      </c>
      <c r="AT308">
        <f>IF($CE308&gt;=5,INDEX($AN:$AN,$CD308+5),"")</f>
      </c>
      <c r="AU308">
        <f>IF($CE308&gt;=6,INDEX($AN:$AN,$CD308+6),"")</f>
      </c>
      <c r="AV308">
        <f>IF($CE308&gt;=7,INDEX($AN:$AN,$CD308+7),"")</f>
      </c>
      <c r="AW308">
        <f>IF($CE308&gt;=8,INDEX($AN:$AN,$CD308+8),"")</f>
      </c>
      <c r="AX308">
        <f>IF($CE308&gt;=9,INDEX($AN:$AN,$CD308+9),"")</f>
      </c>
      <c r="AY308">
        <f>IF($CE308&gt;=10,INDEX($AN:$AN,$CD308+10),"")</f>
      </c>
      <c r="AZ308">
        <f>IF($CE308&gt;=11,INDEX($AN:$AN,$CD308+11),"")</f>
      </c>
      <c r="BA308">
        <f>IF($CE308&gt;=12,INDEX($AN:$AN,$CD308+12),"")</f>
      </c>
      <c r="BB308">
        <f>IF($CE308&gt;=13,INDEX($AN:$AN,$CD308+13),"")</f>
      </c>
      <c r="BC308">
        <f>IF($CE308&gt;=14,INDEX($AN:$AN,$CD308+14),"")</f>
      </c>
      <c r="BD308">
        <f>IF($CE308&gt;=15,INDEX($AN:$AN,$CD308+15),"")</f>
      </c>
      <c r="BE308">
        <f>IF($CE308&gt;=16,INDEX($AN:$AN,$CD308+16),"")</f>
      </c>
      <c r="BF308">
        <f>IF($CE308&gt;=17,INDEX($AN:$AN,$CD308+17),"")</f>
      </c>
      <c r="BG308">
        <f>IF($CE308&gt;=18,INDEX($AN:$AN,$CD308+18),"")</f>
      </c>
      <c r="BH308">
        <f>IF($CE308&gt;=19,INDEX($AN:$AN,$CD308+19),"")</f>
      </c>
      <c r="BI308">
        <f>IF($CE308&gt;=20,INDEX($AN:$AN,$CD308+20),"")</f>
      </c>
      <c r="BJ308">
        <f>IF($CE308&gt;=21,INDEX($AN:$AN,$CD308+21),"")</f>
      </c>
      <c r="BK308">
        <f>IF($CE308&gt;=22,INDEX($AN:$AN,$CD308+22),"")</f>
      </c>
      <c r="BL308">
        <f>IF($CE308&gt;=23,INDEX($AN:$AN,$CD308+23),"")</f>
      </c>
      <c r="BM308">
        <f>IF($CE308&gt;=24,INDEX($AN:$AN,$CD308+24),"")</f>
      </c>
      <c r="BN308">
        <f>IF($CE308&gt;=25,INDEX($AN:$AN,$CD308+25),"")</f>
      </c>
      <c r="BO308">
        <f>IF($CE308&gt;=26,INDEX($AN:$AN,$CD308+26),"")</f>
      </c>
      <c r="BP308">
        <f>IF($CE308&gt;=27,INDEX($AN:$AN,$CD308+27),"")</f>
      </c>
      <c r="BQ308">
        <f>IF($CE308&gt;=28,INDEX($AN:$AN,$CD308+28),"")</f>
      </c>
      <c r="BR308">
        <f>IF($CE308&gt;=29,INDEX($AN:$AN,$CD308+29),"")</f>
      </c>
      <c r="BS308">
        <f>IF($CE308&gt;=30,INDEX($AN:$AN,$CD308+30),"")</f>
      </c>
      <c r="BT308">
        <f>IF($CE308&gt;=31,INDEX($AN:$AN,$CD308+31),"")</f>
      </c>
      <c r="BU308">
        <f>IF($CE308&gt;=32,INDEX($AN:$AN,$CD308+32),"")</f>
      </c>
      <c r="BV308">
        <f>IF($CE308&gt;=33,INDEX($AN:$AN,$CD308+33),"")</f>
      </c>
      <c r="BW308">
        <f>IF($CE308&gt;=34,INDEX($AN:$AN,$CD308+34),"")</f>
      </c>
      <c r="BX308">
        <f>IF($CE308&gt;=35,INDEX($AN:$AN,$CD308+35),"")</f>
      </c>
      <c r="BY308">
        <f>IF($CE308&gt;=36,INDEX($AN:$AN,$CD308+36),"")</f>
      </c>
      <c r="BZ308">
        <f>IF($CE308&gt;=37,INDEX($AN:$AN,$CD308+37),"")</f>
      </c>
      <c r="CA308">
        <f>IF($CE308&gt;=38,INDEX($AN:$AN,$CD308+38),"")</f>
      </c>
      <c r="CB308">
        <f>IF($CE308&gt;=39,INDEX($AN:$AN,$CD308+39),"")</f>
      </c>
      <c r="CC308">
        <f>IF($CE308&gt;=40,INDEX($AN:$AN,$CD308+40),"")</f>
      </c>
      <c r="CD308">
        <f>IFERROR(MATCH($AM308,$AN$2:$AN$133,0)+1,0)</f>
      </c>
      <c r="CE308">
        <f>IFERROR(INDEX($AO$2:$AO$133,MATCH($AM308,$AN$2:$AN$133,0)),0)</f>
      </c>
      <c r="CF308">
        <f>IFERROR(LEFT($K308,FIND(" - ",$K308)-1),$K308)</f>
      </c>
      <c r="CG308" t="s">
        <v>216</v>
      </c>
      <c r="CI308">
        <f>IF($DD308&gt;=1,INDEX($CG:$CG,$DC308+1),"")</f>
      </c>
      <c r="CJ308">
        <f>IF($DD308&gt;=2,INDEX($CG:$CG,$DC308+2),"")</f>
      </c>
      <c r="CK308">
        <f>IF($DD308&gt;=3,INDEX($CG:$CG,$DC308+3),"")</f>
      </c>
      <c r="CL308">
        <f>IF($DD308&gt;=4,INDEX($CG:$CG,$DC308+4),"")</f>
      </c>
      <c r="CM308">
        <f>IF($DD308&gt;=5,INDEX($CG:$CG,$DC308+5),"")</f>
      </c>
      <c r="CN308">
        <f>IF($DD308&gt;=6,INDEX($CG:$CG,$DC308+6),"")</f>
      </c>
      <c r="CO308">
        <f>IF($DD308&gt;=7,INDEX($CG:$CG,$DC308+7),"")</f>
      </c>
      <c r="CP308">
        <f>IF($DD308&gt;=8,INDEX($CG:$CG,$DC308+8),"")</f>
      </c>
      <c r="CQ308">
        <f>IF($DD308&gt;=9,INDEX($CG:$CG,$DC308+9),"")</f>
      </c>
      <c r="CR308">
        <f>IF($DD308&gt;=10,INDEX($CG:$CG,$DC308+10),"")</f>
      </c>
      <c r="CS308">
        <f>IF($DD308&gt;=11,INDEX($CG:$CG,$DC308+11),"")</f>
      </c>
      <c r="CT308">
        <f>IF($DD308&gt;=12,INDEX($CG:$CG,$DC308+12),"")</f>
      </c>
      <c r="CU308">
        <f>IF($DD308&gt;=13,INDEX($CG:$CG,$DC308+13),"")</f>
      </c>
      <c r="CV308">
        <f>IF($DD308&gt;=14,INDEX($CG:$CG,$DC308+14),"")</f>
      </c>
      <c r="CW308">
        <f>IF($DD308&gt;=15,INDEX($CG:$CG,$DC308+15),"")</f>
      </c>
      <c r="CX308">
        <f>IF($DD308&gt;=16,INDEX($CG:$CG,$DC308+16),"")</f>
      </c>
      <c r="CY308">
        <f>IF($DD308&gt;=17,INDEX($CG:$CG,$DC308+17),"")</f>
      </c>
      <c r="CZ308">
        <f>IF($DD308&gt;=18,INDEX($CG:$CG,$DC308+18),"")</f>
      </c>
      <c r="DA308">
        <f>IF($DD308&gt;=19,INDEX($CG:$CG,$DC308+19),"")</f>
      </c>
      <c r="DB308">
        <f>IF($DD308&gt;=20,INDEX($CG:$CG,$DC308+20),"")</f>
      </c>
      <c r="DC308">
        <f>IFERROR(MATCH($CF308,$CG$2:$CG$1558,0)+1,0)</f>
      </c>
      <c r="DD308">
        <f>IFERROR(INDEX($CH$2:$CH$1558,MATCH($CF308,$CG$2:$CG$1558,0)),0)</f>
      </c>
      <c r="DE308">
        <f>IFERROR(INDEX($AL:$AL,MATCH($G308,$AK:$AK,0))&amp;"","")</f>
      </c>
      <c r="DI308">
        <f>IF($GL308&gt;=1,INDEX($DF:$DF,$GK308+1),"")</f>
      </c>
      <c r="DJ308">
        <f>IF($GL308&gt;=2,INDEX($DF:$DF,$GK308+2),"")</f>
      </c>
      <c r="DK308">
        <f>IF($GL308&gt;=3,INDEX($DF:$DF,$GK308+3),"")</f>
      </c>
      <c r="DL308">
        <f>IF($GL308&gt;=4,INDEX($DF:$DF,$GK308+4),"")</f>
      </c>
      <c r="DM308">
        <f>IF($GL308&gt;=5,INDEX($DF:$DF,$GK308+5),"")</f>
      </c>
      <c r="DN308">
        <f>IF($GL308&gt;=6,INDEX($DF:$DF,$GK308+6),"")</f>
      </c>
      <c r="DO308">
        <f>IF($GL308&gt;=7,INDEX($DF:$DF,$GK308+7),"")</f>
      </c>
      <c r="DP308">
        <f>IF($GL308&gt;=8,INDEX($DF:$DF,$GK308+8),"")</f>
      </c>
      <c r="DQ308">
        <f>IF($GL308&gt;=9,INDEX($DF:$DF,$GK308+9),"")</f>
      </c>
      <c r="DR308">
        <f>IF($GL308&gt;=10,INDEX($DF:$DF,$GK308+10),"")</f>
      </c>
      <c r="DS308">
        <f>IF($GL308&gt;=11,INDEX($DF:$DF,$GK308+11),"")</f>
      </c>
      <c r="DT308">
        <f>IF($GL308&gt;=12,INDEX($DF:$DF,$GK308+12),"")</f>
      </c>
      <c r="DU308">
        <f>IF($GL308&gt;=13,INDEX($DF:$DF,$GK308+13),"")</f>
      </c>
      <c r="DV308">
        <f>IF($GL308&gt;=14,INDEX($DF:$DF,$GK308+14),"")</f>
      </c>
      <c r="DW308">
        <f>IF($GL308&gt;=15,INDEX($DF:$DF,$GK308+15),"")</f>
      </c>
      <c r="DX308">
        <f>IF($GL308&gt;=16,INDEX($DF:$DF,$GK308+16),"")</f>
      </c>
      <c r="DY308">
        <f>IF($GL308&gt;=17,INDEX($DF:$DF,$GK308+17),"")</f>
      </c>
      <c r="DZ308">
        <f>IF($GL308&gt;=18,INDEX($DF:$DF,$GK308+18),"")</f>
      </c>
      <c r="EA308">
        <f>IF($GL308&gt;=19,INDEX($DF:$DF,$GK308+19),"")</f>
      </c>
      <c r="EB308">
        <f>IF($GL308&gt;=20,INDEX($DF:$DF,$GK308+20),"")</f>
      </c>
      <c r="EC308">
        <f>IF($GL308&gt;=21,INDEX($DF:$DF,$GK308+21),"")</f>
      </c>
      <c r="ED308">
        <f>IF($GL308&gt;=22,INDEX($DF:$DF,$GK308+22),"")</f>
      </c>
      <c r="EE308">
        <f>IF($GL308&gt;=23,INDEX($DF:$DF,$GK308+23),"")</f>
      </c>
      <c r="EF308">
        <f>IF($GL308&gt;=24,INDEX($DF:$DF,$GK308+24),"")</f>
      </c>
      <c r="EG308">
        <f>IF($GL308&gt;=25,INDEX($DF:$DF,$GK308+25),"")</f>
      </c>
      <c r="EH308">
        <f>IF($GL308&gt;=26,INDEX($DF:$DF,$GK308+26),"")</f>
      </c>
      <c r="EI308">
        <f>IF($GL308&gt;=27,INDEX($DF:$DF,$GK308+27),"")</f>
      </c>
      <c r="EJ308">
        <f>IF($GL308&gt;=28,INDEX($DF:$DF,$GK308+28),"")</f>
      </c>
      <c r="EK308">
        <f>IF($GL308&gt;=29,INDEX($DF:$DF,$GK308+29),"")</f>
      </c>
      <c r="EL308">
        <f>IF($GL308&gt;=30,INDEX($DF:$DF,$GK308+30),"")</f>
      </c>
      <c r="EM308">
        <f>IF($GL308&gt;=31,INDEX($DF:$DF,$GK308+31),"")</f>
      </c>
      <c r="EN308">
        <f>IF($GL308&gt;=32,INDEX($DF:$DF,$GK308+32),"")</f>
      </c>
      <c r="EO308">
        <f>IF($GL308&gt;=33,INDEX($DF:$DF,$GK308+33),"")</f>
      </c>
      <c r="EP308">
        <f>IF($GL308&gt;=34,INDEX($DF:$DF,$GK308+34),"")</f>
      </c>
      <c r="EQ308">
        <f>IF($GL308&gt;=35,INDEX($DF:$DF,$GK308+35),"")</f>
      </c>
      <c r="ER308">
        <f>IF($GL308&gt;=36,INDEX($DF:$DF,$GK308+36),"")</f>
      </c>
      <c r="ES308">
        <f>IF($GL308&gt;=37,INDEX($DF:$DF,$GK308+37),"")</f>
      </c>
      <c r="ET308">
        <f>IF($GL308&gt;=38,INDEX($DF:$DF,$GK308+38),"")</f>
      </c>
      <c r="EU308">
        <f>IF($GL308&gt;=39,INDEX($DF:$DF,$GK308+39),"")</f>
      </c>
      <c r="EV308">
        <f>IF($GL308&gt;=40,INDEX($DF:$DF,$GK308+40),"")</f>
      </c>
      <c r="EW308">
        <f>IF($GL308&gt;=1,INDEX($DG:$DG,$GK308+1),"")</f>
      </c>
      <c r="EX308">
        <f>IF($GL308&gt;=2,INDEX($DG:$DG,$GK308+2),"")</f>
      </c>
      <c r="EY308">
        <f>IF($GL308&gt;=3,INDEX($DG:$DG,$GK308+3),"")</f>
      </c>
      <c r="EZ308">
        <f>IF($GL308&gt;=4,INDEX($DG:$DG,$GK308+4),"")</f>
      </c>
      <c r="FA308">
        <f>IF($GL308&gt;=5,INDEX($DG:$DG,$GK308+5),"")</f>
      </c>
      <c r="FB308">
        <f>IF($GL308&gt;=6,INDEX($DG:$DG,$GK308+6),"")</f>
      </c>
      <c r="FC308">
        <f>IF($GL308&gt;=7,INDEX($DG:$DG,$GK308+7),"")</f>
      </c>
      <c r="FD308">
        <f>IF($GL308&gt;=8,INDEX($DG:$DG,$GK308+8),"")</f>
      </c>
      <c r="FE308">
        <f>IF($GL308&gt;=9,INDEX($DG:$DG,$GK308+9),"")</f>
      </c>
      <c r="FF308">
        <f>IF($GL308&gt;=10,INDEX($DG:$DG,$GK308+10),"")</f>
      </c>
      <c r="FG308">
        <f>IF($GL308&gt;=11,INDEX($DG:$DG,$GK308+11),"")</f>
      </c>
      <c r="FH308">
        <f>IF($GL308&gt;=12,INDEX($DG:$DG,$GK308+12),"")</f>
      </c>
      <c r="FI308">
        <f>IF($GL308&gt;=13,INDEX($DG:$DG,$GK308+13),"")</f>
      </c>
      <c r="FJ308">
        <f>IF($GL308&gt;=14,INDEX($DG:$DG,$GK308+14),"")</f>
      </c>
      <c r="FK308">
        <f>IF($GL308&gt;=15,INDEX($DG:$DG,$GK308+15),"")</f>
      </c>
      <c r="FL308">
        <f>IF($GL308&gt;=16,INDEX($DG:$DG,$GK308+16),"")</f>
      </c>
      <c r="FM308">
        <f>IF($GL308&gt;=17,INDEX($DG:$DG,$GK308+17),"")</f>
      </c>
      <c r="FN308">
        <f>IF($GL308&gt;=18,INDEX($DG:$DG,$GK308+18),"")</f>
      </c>
      <c r="FO308">
        <f>IF($GL308&gt;=19,INDEX($DG:$DG,$GK308+19),"")</f>
      </c>
      <c r="FP308">
        <f>IF($GL308&gt;=20,INDEX($DG:$DG,$GK308+20),"")</f>
      </c>
      <c r="FQ308">
        <f>IF($GL308&gt;=21,INDEX($DG:$DG,$GK308+21),"")</f>
      </c>
      <c r="FR308">
        <f>IF($GL308&gt;=22,INDEX($DG:$DG,$GK308+22),"")</f>
      </c>
      <c r="FS308">
        <f>IF($GL308&gt;=23,INDEX($DG:$DG,$GK308+23),"")</f>
      </c>
      <c r="FT308">
        <f>IF($GL308&gt;=24,INDEX($DG:$DG,$GK308+24),"")</f>
      </c>
      <c r="FU308">
        <f>IF($GL308&gt;=25,INDEX($DG:$DG,$GK308+25),"")</f>
      </c>
      <c r="FV308">
        <f>IF($GL308&gt;=26,INDEX($DG:$DG,$GK308+26),"")</f>
      </c>
      <c r="FW308">
        <f>IF($GL308&gt;=27,INDEX($DG:$DG,$GK308+27),"")</f>
      </c>
      <c r="FX308">
        <f>IF($GL308&gt;=28,INDEX($DG:$DG,$GK308+28),"")</f>
      </c>
      <c r="FY308">
        <f>IF($GL308&gt;=29,INDEX($DG:$DG,$GK308+29),"")</f>
      </c>
      <c r="FZ308">
        <f>IF($GL308&gt;=30,INDEX($DG:$DG,$GK308+30),"")</f>
      </c>
      <c r="GA308">
        <f>IF($GL308&gt;=31,INDEX($DG:$DG,$GK308+31),"")</f>
      </c>
      <c r="GB308">
        <f>IF($GL308&gt;=32,INDEX($DG:$DG,$GK308+32),"")</f>
      </c>
      <c r="GC308">
        <f>IF($GL308&gt;=33,INDEX($DG:$DG,$GK308+33),"")</f>
      </c>
      <c r="GD308">
        <f>IF($GL308&gt;=34,INDEX($DG:$DG,$GK308+34),"")</f>
      </c>
      <c r="GE308">
        <f>IF($GL308&gt;=35,INDEX($DG:$DG,$GK308+35),"")</f>
      </c>
      <c r="GF308">
        <f>IF($GL308&gt;=36,INDEX($DG:$DG,$GK308+36),"")</f>
      </c>
      <c r="GG308">
        <f>IF($GL308&gt;=37,INDEX($DG:$DG,$GK308+37),"")</f>
      </c>
      <c r="GH308">
        <f>IF($GL308&gt;=38,INDEX($DG:$DG,$GK308+38),"")</f>
      </c>
      <c r="GI308">
        <f>IF($GL308&gt;=39,INDEX($DG:$DG,$GK308+39),"")</f>
      </c>
      <c r="GJ308">
        <f>IF($GL308&gt;=40,INDEX($DG:$DG,$GK308+40),"")</f>
      </c>
      <c r="GK308">
        <f>IFERROR(MATCH($DE308,$DF$2:$DF$166,0)+1,0)</f>
      </c>
      <c r="GL308">
        <f>IFERROR(INDEX($DH$2:$DH$166,MATCH($DE308,$DF$2:$DF$166,0)),0)</f>
      </c>
      <c r="GM308">
        <f>IFERROR(MATCH($H308,$DI$308:$EV$308,0),0)</f>
      </c>
      <c r="GN308">
        <f>IF($GM308&gt;0,INDEX($EW$308:$GJ$308,$GM308),"")</f>
      </c>
      <c r="GO308" t="s">
        <v>308</v>
      </c>
      <c r="GQ308">
        <f>IF($IZ308&gt;=1,INDEX($GO:$GO,$IY308+1),"")</f>
      </c>
      <c r="GR308">
        <f>IF($IZ308&gt;=2,INDEX($GO:$GO,$IY308+2),"")</f>
      </c>
      <c r="GS308">
        <f>IF($IZ308&gt;=3,INDEX($GO:$GO,$IY308+3),"")</f>
      </c>
      <c r="GT308">
        <f>IF($IZ308&gt;=4,INDEX($GO:$GO,$IY308+4),"")</f>
      </c>
      <c r="GU308">
        <f>IF($IZ308&gt;=5,INDEX($GO:$GO,$IY308+5),"")</f>
      </c>
      <c r="GV308">
        <f>IF($IZ308&gt;=6,INDEX($GO:$GO,$IY308+6),"")</f>
      </c>
      <c r="GW308">
        <f>IF($IZ308&gt;=7,INDEX($GO:$GO,$IY308+7),"")</f>
      </c>
      <c r="GX308">
        <f>IF($IZ308&gt;=8,INDEX($GO:$GO,$IY308+8),"")</f>
      </c>
      <c r="GY308">
        <f>IF($IZ308&gt;=9,INDEX($GO:$GO,$IY308+9),"")</f>
      </c>
      <c r="GZ308">
        <f>IF($IZ308&gt;=10,INDEX($GO:$GO,$IY308+10),"")</f>
      </c>
      <c r="HA308">
        <f>IF($IZ308&gt;=11,INDEX($GO:$GO,$IY308+11),"")</f>
      </c>
      <c r="HB308">
        <f>IF($IZ308&gt;=12,INDEX($GO:$GO,$IY308+12),"")</f>
      </c>
      <c r="HC308">
        <f>IF($IZ308&gt;=13,INDEX($GO:$GO,$IY308+13),"")</f>
      </c>
      <c r="HD308">
        <f>IF($IZ308&gt;=14,INDEX($GO:$GO,$IY308+14),"")</f>
      </c>
      <c r="HE308">
        <f>IF($IZ308&gt;=15,INDEX($GO:$GO,$IY308+15),"")</f>
      </c>
      <c r="HF308">
        <f>IF($IZ308&gt;=16,INDEX($GO:$GO,$IY308+16),"")</f>
      </c>
      <c r="HG308">
        <f>IF($IZ308&gt;=17,INDEX($GO:$GO,$IY308+17),"")</f>
      </c>
      <c r="HH308">
        <f>IF($IZ308&gt;=18,INDEX($GO:$GO,$IY308+18),"")</f>
      </c>
      <c r="HI308">
        <f>IF($IZ308&gt;=19,INDEX($GO:$GO,$IY308+19),"")</f>
      </c>
      <c r="HJ308">
        <f>IF($IZ308&gt;=20,INDEX($GO:$GO,$IY308+20),"")</f>
      </c>
      <c r="HK308">
        <f>IF($IZ308&gt;=21,INDEX($GO:$GO,$IY308+21),"")</f>
      </c>
      <c r="HL308">
        <f>IF($IZ308&gt;=22,INDEX($GO:$GO,$IY308+22),"")</f>
      </c>
      <c r="HM308">
        <f>IF($IZ308&gt;=23,INDEX($GO:$GO,$IY308+23),"")</f>
      </c>
      <c r="HN308">
        <f>IF($IZ308&gt;=24,INDEX($GO:$GO,$IY308+24),"")</f>
      </c>
      <c r="HO308">
        <f>IF($IZ308&gt;=25,INDEX($GO:$GO,$IY308+25),"")</f>
      </c>
      <c r="HP308">
        <f>IF($IZ308&gt;=26,INDEX($GO:$GO,$IY308+26),"")</f>
      </c>
      <c r="HQ308">
        <f>IF($IZ308&gt;=27,INDEX($GO:$GO,$IY308+27),"")</f>
      </c>
      <c r="HR308">
        <f>IF($IZ308&gt;=28,INDEX($GO:$GO,$IY308+28),"")</f>
      </c>
      <c r="HS308">
        <f>IF($IZ308&gt;=29,INDEX($GO:$GO,$IY308+29),"")</f>
      </c>
      <c r="HT308">
        <f>IF($IZ308&gt;=30,INDEX($GO:$GO,$IY308+30),"")</f>
      </c>
      <c r="HU308">
        <f>IF($IZ308&gt;=31,INDEX($GO:$GO,$IY308+31),"")</f>
      </c>
      <c r="HV308">
        <f>IF($IZ308&gt;=32,INDEX($GO:$GO,$IY308+32),"")</f>
      </c>
      <c r="HW308">
        <f>IF($IZ308&gt;=33,INDEX($GO:$GO,$IY308+33),"")</f>
      </c>
      <c r="HX308">
        <f>IF($IZ308&gt;=34,INDEX($GO:$GO,$IY308+34),"")</f>
      </c>
      <c r="HY308">
        <f>IF($IZ308&gt;=35,INDEX($GO:$GO,$IY308+35),"")</f>
      </c>
      <c r="HZ308">
        <f>IF($IZ308&gt;=36,INDEX($GO:$GO,$IY308+36),"")</f>
      </c>
      <c r="IA308">
        <f>IF($IZ308&gt;=37,INDEX($GO:$GO,$IY308+37),"")</f>
      </c>
      <c r="IB308">
        <f>IF($IZ308&gt;=38,INDEX($GO:$GO,$IY308+38),"")</f>
      </c>
      <c r="IC308">
        <f>IF($IZ308&gt;=39,INDEX($GO:$GO,$IY308+39),"")</f>
      </c>
      <c r="ID308">
        <f>IF($IZ308&gt;=40,INDEX($GO:$GO,$IY308+40),"")</f>
      </c>
      <c r="IE308">
        <f>IF($IZ308&gt;=41,INDEX($GO:$GO,$IY308+41),"")</f>
      </c>
      <c r="IF308">
        <f>IF($IZ308&gt;=42,INDEX($GO:$GO,$IY308+42),"")</f>
      </c>
      <c r="IG308">
        <f>IF($IZ308&gt;=43,INDEX($GO:$GO,$IY308+43),"")</f>
      </c>
      <c r="IH308">
        <f>IF($IZ308&gt;=44,INDEX($GO:$GO,$IY308+44),"")</f>
      </c>
      <c r="II308">
        <f>IF($IZ308&gt;=45,INDEX($GO:$GO,$IY308+45),"")</f>
      </c>
      <c r="IJ308">
        <f>IF($IZ308&gt;=46,INDEX($GO:$GO,$IY308+46),"")</f>
      </c>
      <c r="IK308">
        <f>IF($IZ308&gt;=47,INDEX($GO:$GO,$IY308+47),"")</f>
      </c>
      <c r="IL308">
        <f>IF($IZ308&gt;=48,INDEX($GO:$GO,$IY308+48),"")</f>
      </c>
      <c r="IM308">
        <f>IF($IZ308&gt;=49,INDEX($GO:$GO,$IY308+49),"")</f>
      </c>
      <c r="IN308">
        <f>IF($IZ308&gt;=50,INDEX($GO:$GO,$IY308+50),"")</f>
      </c>
      <c r="IO308">
        <f>IF($IZ308&gt;=51,INDEX($GO:$GO,$IY308+51),"")</f>
      </c>
      <c r="IP308">
        <f>IF($IZ308&gt;=52,INDEX($GO:$GO,$IY308+52),"")</f>
      </c>
      <c r="IQ308">
        <f>IF($IZ308&gt;=53,INDEX($GO:$GO,$IY308+53),"")</f>
      </c>
      <c r="IR308">
        <f>IF($IZ308&gt;=54,INDEX($GO:$GO,$IY308+54),"")</f>
      </c>
      <c r="IS308">
        <f>IF($IZ308&gt;=55,INDEX($GO:$GO,$IY308+55),"")</f>
      </c>
      <c r="IT308">
        <f>IF($IZ308&gt;=56,INDEX($GO:$GO,$IY308+56),"")</f>
      </c>
      <c r="IU308">
        <f>IF($IZ308&gt;=57,INDEX($GO:$GO,$IY308+57),"")</f>
      </c>
      <c r="IV308">
        <f>IF($IZ308&gt;=58,INDEX($GO:$GO,$IY308+58),"")</f>
      </c>
      <c r="IW308">
        <f>IF($IZ308&gt;=59,INDEX($GO:$GO,$IY308+59),"")</f>
      </c>
      <c r="IX308">
        <f>IF($IZ308&gt;=60,INDEX($GO:$GO,$IY308+60),"")</f>
      </c>
      <c r="IY308">
        <f>IFERROR(MATCH($GN308,$GO$2:$GO$827,0)+1,0)</f>
      </c>
      <c r="IZ308">
        <f>IFERROR(INDEX($GP$2:$GP$827,MATCH($GN308,$GO$2:$GO$827,0)),0)</f>
      </c>
      <c r="JA308" t="s">
        <v>23</v>
      </c>
      <c r="JB308" t="s">
        <v>23</v>
      </c>
    </row>
    <row r="309" spans="1:262" x14ac:dyDescent="0.25">
      <c r="F309" s="1"/>
      <c r="G309" s="1"/>
      <c r="H309" s="1"/>
      <c r="I309" s="1"/>
      <c r="J309" s="1">
        <f>IFERROR(IF(FIND(" - ",$F309)&gt;0,MID($F309,FIND(" - ",$F309)+3,LEN($F309)),""),"")</f>
      </c>
      <c r="L309" s="1"/>
      <c r="N309" t="s">
        <v>23</v>
      </c>
      <c r="P309">
        <f>IF(OR($N309="",$O309=""),"",IFERROR($N309/$O309,0))</f>
      </c>
      <c r="Q309">
        <f>IF($N309="","",
IF($G309="","",
IF(ISNUMBER(SEARCH("exempt",LOWER($G309))),0,
$N309*(VALUE(SUBSTITUTE($G309,"%",""))/100))))</f>
      </c>
      <c r="W309">
        <f>IF($N309="","",
SUM($N309,$Q309,$U309,$R309,$T309)-
IF($V309="",0,VALUE($V309)))</f>
      </c>
      <c r="AE309" t="s">
        <v>1164</v>
      </c>
      <c r="AJ309" t="s">
        <v>1165</v>
      </c>
      <c r="AM309">
        <f>IFERROR(LEFT($F309,FIND(" - ",$F309)-1),$F309)</f>
      </c>
      <c r="AP309">
        <f>IF($CE309&gt;=1,INDEX($AN:$AN,$CD309+1),"")</f>
      </c>
      <c r="AQ309">
        <f>IF($CE309&gt;=2,INDEX($AN:$AN,$CD309+2),"")</f>
      </c>
      <c r="AR309">
        <f>IF($CE309&gt;=3,INDEX($AN:$AN,$CD309+3),"")</f>
      </c>
      <c r="AS309">
        <f>IF($CE309&gt;=4,INDEX($AN:$AN,$CD309+4),"")</f>
      </c>
      <c r="AT309">
        <f>IF($CE309&gt;=5,INDEX($AN:$AN,$CD309+5),"")</f>
      </c>
      <c r="AU309">
        <f>IF($CE309&gt;=6,INDEX($AN:$AN,$CD309+6),"")</f>
      </c>
      <c r="AV309">
        <f>IF($CE309&gt;=7,INDEX($AN:$AN,$CD309+7),"")</f>
      </c>
      <c r="AW309">
        <f>IF($CE309&gt;=8,INDEX($AN:$AN,$CD309+8),"")</f>
      </c>
      <c r="AX309">
        <f>IF($CE309&gt;=9,INDEX($AN:$AN,$CD309+9),"")</f>
      </c>
      <c r="AY309">
        <f>IF($CE309&gt;=10,INDEX($AN:$AN,$CD309+10),"")</f>
      </c>
      <c r="AZ309">
        <f>IF($CE309&gt;=11,INDEX($AN:$AN,$CD309+11),"")</f>
      </c>
      <c r="BA309">
        <f>IF($CE309&gt;=12,INDEX($AN:$AN,$CD309+12),"")</f>
      </c>
      <c r="BB309">
        <f>IF($CE309&gt;=13,INDEX($AN:$AN,$CD309+13),"")</f>
      </c>
      <c r="BC309">
        <f>IF($CE309&gt;=14,INDEX($AN:$AN,$CD309+14),"")</f>
      </c>
      <c r="BD309">
        <f>IF($CE309&gt;=15,INDEX($AN:$AN,$CD309+15),"")</f>
      </c>
      <c r="BE309">
        <f>IF($CE309&gt;=16,INDEX($AN:$AN,$CD309+16),"")</f>
      </c>
      <c r="BF309">
        <f>IF($CE309&gt;=17,INDEX($AN:$AN,$CD309+17),"")</f>
      </c>
      <c r="BG309">
        <f>IF($CE309&gt;=18,INDEX($AN:$AN,$CD309+18),"")</f>
      </c>
      <c r="BH309">
        <f>IF($CE309&gt;=19,INDEX($AN:$AN,$CD309+19),"")</f>
      </c>
      <c r="BI309">
        <f>IF($CE309&gt;=20,INDEX($AN:$AN,$CD309+20),"")</f>
      </c>
      <c r="BJ309">
        <f>IF($CE309&gt;=21,INDEX($AN:$AN,$CD309+21),"")</f>
      </c>
      <c r="BK309">
        <f>IF($CE309&gt;=22,INDEX($AN:$AN,$CD309+22),"")</f>
      </c>
      <c r="BL309">
        <f>IF($CE309&gt;=23,INDEX($AN:$AN,$CD309+23),"")</f>
      </c>
      <c r="BM309">
        <f>IF($CE309&gt;=24,INDEX($AN:$AN,$CD309+24),"")</f>
      </c>
      <c r="BN309">
        <f>IF($CE309&gt;=25,INDEX($AN:$AN,$CD309+25),"")</f>
      </c>
      <c r="BO309">
        <f>IF($CE309&gt;=26,INDEX($AN:$AN,$CD309+26),"")</f>
      </c>
      <c r="BP309">
        <f>IF($CE309&gt;=27,INDEX($AN:$AN,$CD309+27),"")</f>
      </c>
      <c r="BQ309">
        <f>IF($CE309&gt;=28,INDEX($AN:$AN,$CD309+28),"")</f>
      </c>
      <c r="BR309">
        <f>IF($CE309&gt;=29,INDEX($AN:$AN,$CD309+29),"")</f>
      </c>
      <c r="BS309">
        <f>IF($CE309&gt;=30,INDEX($AN:$AN,$CD309+30),"")</f>
      </c>
      <c r="BT309">
        <f>IF($CE309&gt;=31,INDEX($AN:$AN,$CD309+31),"")</f>
      </c>
      <c r="BU309">
        <f>IF($CE309&gt;=32,INDEX($AN:$AN,$CD309+32),"")</f>
      </c>
      <c r="BV309">
        <f>IF($CE309&gt;=33,INDEX($AN:$AN,$CD309+33),"")</f>
      </c>
      <c r="BW309">
        <f>IF($CE309&gt;=34,INDEX($AN:$AN,$CD309+34),"")</f>
      </c>
      <c r="BX309">
        <f>IF($CE309&gt;=35,INDEX($AN:$AN,$CD309+35),"")</f>
      </c>
      <c r="BY309">
        <f>IF($CE309&gt;=36,INDEX($AN:$AN,$CD309+36),"")</f>
      </c>
      <c r="BZ309">
        <f>IF($CE309&gt;=37,INDEX($AN:$AN,$CD309+37),"")</f>
      </c>
      <c r="CA309">
        <f>IF($CE309&gt;=38,INDEX($AN:$AN,$CD309+38),"")</f>
      </c>
      <c r="CB309">
        <f>IF($CE309&gt;=39,INDEX($AN:$AN,$CD309+39),"")</f>
      </c>
      <c r="CC309">
        <f>IF($CE309&gt;=40,INDEX($AN:$AN,$CD309+40),"")</f>
      </c>
      <c r="CD309">
        <f>IFERROR(MATCH($AM309,$AN$2:$AN$133,0)+1,0)</f>
      </c>
      <c r="CE309">
        <f>IFERROR(INDEX($AO$2:$AO$133,MATCH($AM309,$AN$2:$AN$133,0)),0)</f>
      </c>
      <c r="CF309">
        <f>IFERROR(LEFT($K309,FIND(" - ",$K309)-1),$K309)</f>
      </c>
      <c r="CG309" t="s">
        <v>29</v>
      </c>
      <c r="CI309">
        <f>IF($DD309&gt;=1,INDEX($CG:$CG,$DC309+1),"")</f>
      </c>
      <c r="CJ309">
        <f>IF($DD309&gt;=2,INDEX($CG:$CG,$DC309+2),"")</f>
      </c>
      <c r="CK309">
        <f>IF($DD309&gt;=3,INDEX($CG:$CG,$DC309+3),"")</f>
      </c>
      <c r="CL309">
        <f>IF($DD309&gt;=4,INDEX($CG:$CG,$DC309+4),"")</f>
      </c>
      <c r="CM309">
        <f>IF($DD309&gt;=5,INDEX($CG:$CG,$DC309+5),"")</f>
      </c>
      <c r="CN309">
        <f>IF($DD309&gt;=6,INDEX($CG:$CG,$DC309+6),"")</f>
      </c>
      <c r="CO309">
        <f>IF($DD309&gt;=7,INDEX($CG:$CG,$DC309+7),"")</f>
      </c>
      <c r="CP309">
        <f>IF($DD309&gt;=8,INDEX($CG:$CG,$DC309+8),"")</f>
      </c>
      <c r="CQ309">
        <f>IF($DD309&gt;=9,INDEX($CG:$CG,$DC309+9),"")</f>
      </c>
      <c r="CR309">
        <f>IF($DD309&gt;=10,INDEX($CG:$CG,$DC309+10),"")</f>
      </c>
      <c r="CS309">
        <f>IF($DD309&gt;=11,INDEX($CG:$CG,$DC309+11),"")</f>
      </c>
      <c r="CT309">
        <f>IF($DD309&gt;=12,INDEX($CG:$CG,$DC309+12),"")</f>
      </c>
      <c r="CU309">
        <f>IF($DD309&gt;=13,INDEX($CG:$CG,$DC309+13),"")</f>
      </c>
      <c r="CV309">
        <f>IF($DD309&gt;=14,INDEX($CG:$CG,$DC309+14),"")</f>
      </c>
      <c r="CW309">
        <f>IF($DD309&gt;=15,INDEX($CG:$CG,$DC309+15),"")</f>
      </c>
      <c r="CX309">
        <f>IF($DD309&gt;=16,INDEX($CG:$CG,$DC309+16),"")</f>
      </c>
      <c r="CY309">
        <f>IF($DD309&gt;=17,INDEX($CG:$CG,$DC309+17),"")</f>
      </c>
      <c r="CZ309">
        <f>IF($DD309&gt;=18,INDEX($CG:$CG,$DC309+18),"")</f>
      </c>
      <c r="DA309">
        <f>IF($DD309&gt;=19,INDEX($CG:$CG,$DC309+19),"")</f>
      </c>
      <c r="DB309">
        <f>IF($DD309&gt;=20,INDEX($CG:$CG,$DC309+20),"")</f>
      </c>
      <c r="DC309">
        <f>IFERROR(MATCH($CF309,$CG$2:$CG$1558,0)+1,0)</f>
      </c>
      <c r="DD309">
        <f>IFERROR(INDEX($CH$2:$CH$1558,MATCH($CF309,$CG$2:$CG$1558,0)),0)</f>
      </c>
      <c r="DE309">
        <f>IFERROR(INDEX($AL:$AL,MATCH($G309,$AK:$AK,0))&amp;"","")</f>
      </c>
      <c r="DI309">
        <f>IF($GL309&gt;=1,INDEX($DF:$DF,$GK309+1),"")</f>
      </c>
      <c r="DJ309">
        <f>IF($GL309&gt;=2,INDEX($DF:$DF,$GK309+2),"")</f>
      </c>
      <c r="DK309">
        <f>IF($GL309&gt;=3,INDEX($DF:$DF,$GK309+3),"")</f>
      </c>
      <c r="DL309">
        <f>IF($GL309&gt;=4,INDEX($DF:$DF,$GK309+4),"")</f>
      </c>
      <c r="DM309">
        <f>IF($GL309&gt;=5,INDEX($DF:$DF,$GK309+5),"")</f>
      </c>
      <c r="DN309">
        <f>IF($GL309&gt;=6,INDEX($DF:$DF,$GK309+6),"")</f>
      </c>
      <c r="DO309">
        <f>IF($GL309&gt;=7,INDEX($DF:$DF,$GK309+7),"")</f>
      </c>
      <c r="DP309">
        <f>IF($GL309&gt;=8,INDEX($DF:$DF,$GK309+8),"")</f>
      </c>
      <c r="DQ309">
        <f>IF($GL309&gt;=9,INDEX($DF:$DF,$GK309+9),"")</f>
      </c>
      <c r="DR309">
        <f>IF($GL309&gt;=10,INDEX($DF:$DF,$GK309+10),"")</f>
      </c>
      <c r="DS309">
        <f>IF($GL309&gt;=11,INDEX($DF:$DF,$GK309+11),"")</f>
      </c>
      <c r="DT309">
        <f>IF($GL309&gt;=12,INDEX($DF:$DF,$GK309+12),"")</f>
      </c>
      <c r="DU309">
        <f>IF($GL309&gt;=13,INDEX($DF:$DF,$GK309+13),"")</f>
      </c>
      <c r="DV309">
        <f>IF($GL309&gt;=14,INDEX($DF:$DF,$GK309+14),"")</f>
      </c>
      <c r="DW309">
        <f>IF($GL309&gt;=15,INDEX($DF:$DF,$GK309+15),"")</f>
      </c>
      <c r="DX309">
        <f>IF($GL309&gt;=16,INDEX($DF:$DF,$GK309+16),"")</f>
      </c>
      <c r="DY309">
        <f>IF($GL309&gt;=17,INDEX($DF:$DF,$GK309+17),"")</f>
      </c>
      <c r="DZ309">
        <f>IF($GL309&gt;=18,INDEX($DF:$DF,$GK309+18),"")</f>
      </c>
      <c r="EA309">
        <f>IF($GL309&gt;=19,INDEX($DF:$DF,$GK309+19),"")</f>
      </c>
      <c r="EB309">
        <f>IF($GL309&gt;=20,INDEX($DF:$DF,$GK309+20),"")</f>
      </c>
      <c r="EC309">
        <f>IF($GL309&gt;=21,INDEX($DF:$DF,$GK309+21),"")</f>
      </c>
      <c r="ED309">
        <f>IF($GL309&gt;=22,INDEX($DF:$DF,$GK309+22),"")</f>
      </c>
      <c r="EE309">
        <f>IF($GL309&gt;=23,INDEX($DF:$DF,$GK309+23),"")</f>
      </c>
      <c r="EF309">
        <f>IF($GL309&gt;=24,INDEX($DF:$DF,$GK309+24),"")</f>
      </c>
      <c r="EG309">
        <f>IF($GL309&gt;=25,INDEX($DF:$DF,$GK309+25),"")</f>
      </c>
      <c r="EH309">
        <f>IF($GL309&gt;=26,INDEX($DF:$DF,$GK309+26),"")</f>
      </c>
      <c r="EI309">
        <f>IF($GL309&gt;=27,INDEX($DF:$DF,$GK309+27),"")</f>
      </c>
      <c r="EJ309">
        <f>IF($GL309&gt;=28,INDEX($DF:$DF,$GK309+28),"")</f>
      </c>
      <c r="EK309">
        <f>IF($GL309&gt;=29,INDEX($DF:$DF,$GK309+29),"")</f>
      </c>
      <c r="EL309">
        <f>IF($GL309&gt;=30,INDEX($DF:$DF,$GK309+30),"")</f>
      </c>
      <c r="EM309">
        <f>IF($GL309&gt;=31,INDEX($DF:$DF,$GK309+31),"")</f>
      </c>
      <c r="EN309">
        <f>IF($GL309&gt;=32,INDEX($DF:$DF,$GK309+32),"")</f>
      </c>
      <c r="EO309">
        <f>IF($GL309&gt;=33,INDEX($DF:$DF,$GK309+33),"")</f>
      </c>
      <c r="EP309">
        <f>IF($GL309&gt;=34,INDEX($DF:$DF,$GK309+34),"")</f>
      </c>
      <c r="EQ309">
        <f>IF($GL309&gt;=35,INDEX($DF:$DF,$GK309+35),"")</f>
      </c>
      <c r="ER309">
        <f>IF($GL309&gt;=36,INDEX($DF:$DF,$GK309+36),"")</f>
      </c>
      <c r="ES309">
        <f>IF($GL309&gt;=37,INDEX($DF:$DF,$GK309+37),"")</f>
      </c>
      <c r="ET309">
        <f>IF($GL309&gt;=38,INDEX($DF:$DF,$GK309+38),"")</f>
      </c>
      <c r="EU309">
        <f>IF($GL309&gt;=39,INDEX($DF:$DF,$GK309+39),"")</f>
      </c>
      <c r="EV309">
        <f>IF($GL309&gt;=40,INDEX($DF:$DF,$GK309+40),"")</f>
      </c>
      <c r="EW309">
        <f>IF($GL309&gt;=1,INDEX($DG:$DG,$GK309+1),"")</f>
      </c>
      <c r="EX309">
        <f>IF($GL309&gt;=2,INDEX($DG:$DG,$GK309+2),"")</f>
      </c>
      <c r="EY309">
        <f>IF($GL309&gt;=3,INDEX($DG:$DG,$GK309+3),"")</f>
      </c>
      <c r="EZ309">
        <f>IF($GL309&gt;=4,INDEX($DG:$DG,$GK309+4),"")</f>
      </c>
      <c r="FA309">
        <f>IF($GL309&gt;=5,INDEX($DG:$DG,$GK309+5),"")</f>
      </c>
      <c r="FB309">
        <f>IF($GL309&gt;=6,INDEX($DG:$DG,$GK309+6),"")</f>
      </c>
      <c r="FC309">
        <f>IF($GL309&gt;=7,INDEX($DG:$DG,$GK309+7),"")</f>
      </c>
      <c r="FD309">
        <f>IF($GL309&gt;=8,INDEX($DG:$DG,$GK309+8),"")</f>
      </c>
      <c r="FE309">
        <f>IF($GL309&gt;=9,INDEX($DG:$DG,$GK309+9),"")</f>
      </c>
      <c r="FF309">
        <f>IF($GL309&gt;=10,INDEX($DG:$DG,$GK309+10),"")</f>
      </c>
      <c r="FG309">
        <f>IF($GL309&gt;=11,INDEX($DG:$DG,$GK309+11),"")</f>
      </c>
      <c r="FH309">
        <f>IF($GL309&gt;=12,INDEX($DG:$DG,$GK309+12),"")</f>
      </c>
      <c r="FI309">
        <f>IF($GL309&gt;=13,INDEX($DG:$DG,$GK309+13),"")</f>
      </c>
      <c r="FJ309">
        <f>IF($GL309&gt;=14,INDEX($DG:$DG,$GK309+14),"")</f>
      </c>
      <c r="FK309">
        <f>IF($GL309&gt;=15,INDEX($DG:$DG,$GK309+15),"")</f>
      </c>
      <c r="FL309">
        <f>IF($GL309&gt;=16,INDEX($DG:$DG,$GK309+16),"")</f>
      </c>
      <c r="FM309">
        <f>IF($GL309&gt;=17,INDEX($DG:$DG,$GK309+17),"")</f>
      </c>
      <c r="FN309">
        <f>IF($GL309&gt;=18,INDEX($DG:$DG,$GK309+18),"")</f>
      </c>
      <c r="FO309">
        <f>IF($GL309&gt;=19,INDEX($DG:$DG,$GK309+19),"")</f>
      </c>
      <c r="FP309">
        <f>IF($GL309&gt;=20,INDEX($DG:$DG,$GK309+20),"")</f>
      </c>
      <c r="FQ309">
        <f>IF($GL309&gt;=21,INDEX($DG:$DG,$GK309+21),"")</f>
      </c>
      <c r="FR309">
        <f>IF($GL309&gt;=22,INDEX($DG:$DG,$GK309+22),"")</f>
      </c>
      <c r="FS309">
        <f>IF($GL309&gt;=23,INDEX($DG:$DG,$GK309+23),"")</f>
      </c>
      <c r="FT309">
        <f>IF($GL309&gt;=24,INDEX($DG:$DG,$GK309+24),"")</f>
      </c>
      <c r="FU309">
        <f>IF($GL309&gt;=25,INDEX($DG:$DG,$GK309+25),"")</f>
      </c>
      <c r="FV309">
        <f>IF($GL309&gt;=26,INDEX($DG:$DG,$GK309+26),"")</f>
      </c>
      <c r="FW309">
        <f>IF($GL309&gt;=27,INDEX($DG:$DG,$GK309+27),"")</f>
      </c>
      <c r="FX309">
        <f>IF($GL309&gt;=28,INDEX($DG:$DG,$GK309+28),"")</f>
      </c>
      <c r="FY309">
        <f>IF($GL309&gt;=29,INDEX($DG:$DG,$GK309+29),"")</f>
      </c>
      <c r="FZ309">
        <f>IF($GL309&gt;=30,INDEX($DG:$DG,$GK309+30),"")</f>
      </c>
      <c r="GA309">
        <f>IF($GL309&gt;=31,INDEX($DG:$DG,$GK309+31),"")</f>
      </c>
      <c r="GB309">
        <f>IF($GL309&gt;=32,INDEX($DG:$DG,$GK309+32),"")</f>
      </c>
      <c r="GC309">
        <f>IF($GL309&gt;=33,INDEX($DG:$DG,$GK309+33),"")</f>
      </c>
      <c r="GD309">
        <f>IF($GL309&gt;=34,INDEX($DG:$DG,$GK309+34),"")</f>
      </c>
      <c r="GE309">
        <f>IF($GL309&gt;=35,INDEX($DG:$DG,$GK309+35),"")</f>
      </c>
      <c r="GF309">
        <f>IF($GL309&gt;=36,INDEX($DG:$DG,$GK309+36),"")</f>
      </c>
      <c r="GG309">
        <f>IF($GL309&gt;=37,INDEX($DG:$DG,$GK309+37),"")</f>
      </c>
      <c r="GH309">
        <f>IF($GL309&gt;=38,INDEX($DG:$DG,$GK309+38),"")</f>
      </c>
      <c r="GI309">
        <f>IF($GL309&gt;=39,INDEX($DG:$DG,$GK309+39),"")</f>
      </c>
      <c r="GJ309">
        <f>IF($GL309&gt;=40,INDEX($DG:$DG,$GK309+40),"")</f>
      </c>
      <c r="GK309">
        <f>IFERROR(MATCH($DE309,$DF$2:$DF$166,0)+1,0)</f>
      </c>
      <c r="GL309">
        <f>IFERROR(INDEX($DH$2:$DH$166,MATCH($DE309,$DF$2:$DF$166,0)),0)</f>
      </c>
      <c r="GM309">
        <f>IFERROR(MATCH($H309,$DI$309:$EV$309,0),0)</f>
      </c>
      <c r="GN309">
        <f>IF($GM309&gt;0,INDEX($EW$309:$GJ$309,$GM309),"")</f>
      </c>
      <c r="GO309" t="s">
        <v>927</v>
      </c>
      <c r="GQ309">
        <f>IF($IZ309&gt;=1,INDEX($GO:$GO,$IY309+1),"")</f>
      </c>
      <c r="GR309">
        <f>IF($IZ309&gt;=2,INDEX($GO:$GO,$IY309+2),"")</f>
      </c>
      <c r="GS309">
        <f>IF($IZ309&gt;=3,INDEX($GO:$GO,$IY309+3),"")</f>
      </c>
      <c r="GT309">
        <f>IF($IZ309&gt;=4,INDEX($GO:$GO,$IY309+4),"")</f>
      </c>
      <c r="GU309">
        <f>IF($IZ309&gt;=5,INDEX($GO:$GO,$IY309+5),"")</f>
      </c>
      <c r="GV309">
        <f>IF($IZ309&gt;=6,INDEX($GO:$GO,$IY309+6),"")</f>
      </c>
      <c r="GW309">
        <f>IF($IZ309&gt;=7,INDEX($GO:$GO,$IY309+7),"")</f>
      </c>
      <c r="GX309">
        <f>IF($IZ309&gt;=8,INDEX($GO:$GO,$IY309+8),"")</f>
      </c>
      <c r="GY309">
        <f>IF($IZ309&gt;=9,INDEX($GO:$GO,$IY309+9),"")</f>
      </c>
      <c r="GZ309">
        <f>IF($IZ309&gt;=10,INDEX($GO:$GO,$IY309+10),"")</f>
      </c>
      <c r="HA309">
        <f>IF($IZ309&gt;=11,INDEX($GO:$GO,$IY309+11),"")</f>
      </c>
      <c r="HB309">
        <f>IF($IZ309&gt;=12,INDEX($GO:$GO,$IY309+12),"")</f>
      </c>
      <c r="HC309">
        <f>IF($IZ309&gt;=13,INDEX($GO:$GO,$IY309+13),"")</f>
      </c>
      <c r="HD309">
        <f>IF($IZ309&gt;=14,INDEX($GO:$GO,$IY309+14),"")</f>
      </c>
      <c r="HE309">
        <f>IF($IZ309&gt;=15,INDEX($GO:$GO,$IY309+15),"")</f>
      </c>
      <c r="HF309">
        <f>IF($IZ309&gt;=16,INDEX($GO:$GO,$IY309+16),"")</f>
      </c>
      <c r="HG309">
        <f>IF($IZ309&gt;=17,INDEX($GO:$GO,$IY309+17),"")</f>
      </c>
      <c r="HH309">
        <f>IF($IZ309&gt;=18,INDEX($GO:$GO,$IY309+18),"")</f>
      </c>
      <c r="HI309">
        <f>IF($IZ309&gt;=19,INDEX($GO:$GO,$IY309+19),"")</f>
      </c>
      <c r="HJ309">
        <f>IF($IZ309&gt;=20,INDEX($GO:$GO,$IY309+20),"")</f>
      </c>
      <c r="HK309">
        <f>IF($IZ309&gt;=21,INDEX($GO:$GO,$IY309+21),"")</f>
      </c>
      <c r="HL309">
        <f>IF($IZ309&gt;=22,INDEX($GO:$GO,$IY309+22),"")</f>
      </c>
      <c r="HM309">
        <f>IF($IZ309&gt;=23,INDEX($GO:$GO,$IY309+23),"")</f>
      </c>
      <c r="HN309">
        <f>IF($IZ309&gt;=24,INDEX($GO:$GO,$IY309+24),"")</f>
      </c>
      <c r="HO309">
        <f>IF($IZ309&gt;=25,INDEX($GO:$GO,$IY309+25),"")</f>
      </c>
      <c r="HP309">
        <f>IF($IZ309&gt;=26,INDEX($GO:$GO,$IY309+26),"")</f>
      </c>
      <c r="HQ309">
        <f>IF($IZ309&gt;=27,INDEX($GO:$GO,$IY309+27),"")</f>
      </c>
      <c r="HR309">
        <f>IF($IZ309&gt;=28,INDEX($GO:$GO,$IY309+28),"")</f>
      </c>
      <c r="HS309">
        <f>IF($IZ309&gt;=29,INDEX($GO:$GO,$IY309+29),"")</f>
      </c>
      <c r="HT309">
        <f>IF($IZ309&gt;=30,INDEX($GO:$GO,$IY309+30),"")</f>
      </c>
      <c r="HU309">
        <f>IF($IZ309&gt;=31,INDEX($GO:$GO,$IY309+31),"")</f>
      </c>
      <c r="HV309">
        <f>IF($IZ309&gt;=32,INDEX($GO:$GO,$IY309+32),"")</f>
      </c>
      <c r="HW309">
        <f>IF($IZ309&gt;=33,INDEX($GO:$GO,$IY309+33),"")</f>
      </c>
      <c r="HX309">
        <f>IF($IZ309&gt;=34,INDEX($GO:$GO,$IY309+34),"")</f>
      </c>
      <c r="HY309">
        <f>IF($IZ309&gt;=35,INDEX($GO:$GO,$IY309+35),"")</f>
      </c>
      <c r="HZ309">
        <f>IF($IZ309&gt;=36,INDEX($GO:$GO,$IY309+36),"")</f>
      </c>
      <c r="IA309">
        <f>IF($IZ309&gt;=37,INDEX($GO:$GO,$IY309+37),"")</f>
      </c>
      <c r="IB309">
        <f>IF($IZ309&gt;=38,INDEX($GO:$GO,$IY309+38),"")</f>
      </c>
      <c r="IC309">
        <f>IF($IZ309&gt;=39,INDEX($GO:$GO,$IY309+39),"")</f>
      </c>
      <c r="ID309">
        <f>IF($IZ309&gt;=40,INDEX($GO:$GO,$IY309+40),"")</f>
      </c>
      <c r="IE309">
        <f>IF($IZ309&gt;=41,INDEX($GO:$GO,$IY309+41),"")</f>
      </c>
      <c r="IF309">
        <f>IF($IZ309&gt;=42,INDEX($GO:$GO,$IY309+42),"")</f>
      </c>
      <c r="IG309">
        <f>IF($IZ309&gt;=43,INDEX($GO:$GO,$IY309+43),"")</f>
      </c>
      <c r="IH309">
        <f>IF($IZ309&gt;=44,INDEX($GO:$GO,$IY309+44),"")</f>
      </c>
      <c r="II309">
        <f>IF($IZ309&gt;=45,INDEX($GO:$GO,$IY309+45),"")</f>
      </c>
      <c r="IJ309">
        <f>IF($IZ309&gt;=46,INDEX($GO:$GO,$IY309+46),"")</f>
      </c>
      <c r="IK309">
        <f>IF($IZ309&gt;=47,INDEX($GO:$GO,$IY309+47),"")</f>
      </c>
      <c r="IL309">
        <f>IF($IZ309&gt;=48,INDEX($GO:$GO,$IY309+48),"")</f>
      </c>
      <c r="IM309">
        <f>IF($IZ309&gt;=49,INDEX($GO:$GO,$IY309+49),"")</f>
      </c>
      <c r="IN309">
        <f>IF($IZ309&gt;=50,INDEX($GO:$GO,$IY309+50),"")</f>
      </c>
      <c r="IO309">
        <f>IF($IZ309&gt;=51,INDEX($GO:$GO,$IY309+51),"")</f>
      </c>
      <c r="IP309">
        <f>IF($IZ309&gt;=52,INDEX($GO:$GO,$IY309+52),"")</f>
      </c>
      <c r="IQ309">
        <f>IF($IZ309&gt;=53,INDEX($GO:$GO,$IY309+53),"")</f>
      </c>
      <c r="IR309">
        <f>IF($IZ309&gt;=54,INDEX($GO:$GO,$IY309+54),"")</f>
      </c>
      <c r="IS309">
        <f>IF($IZ309&gt;=55,INDEX($GO:$GO,$IY309+55),"")</f>
      </c>
      <c r="IT309">
        <f>IF($IZ309&gt;=56,INDEX($GO:$GO,$IY309+56),"")</f>
      </c>
      <c r="IU309">
        <f>IF($IZ309&gt;=57,INDEX($GO:$GO,$IY309+57),"")</f>
      </c>
      <c r="IV309">
        <f>IF($IZ309&gt;=58,INDEX($GO:$GO,$IY309+58),"")</f>
      </c>
      <c r="IW309">
        <f>IF($IZ309&gt;=59,INDEX($GO:$GO,$IY309+59),"")</f>
      </c>
      <c r="IX309">
        <f>IF($IZ309&gt;=60,INDEX($GO:$GO,$IY309+60),"")</f>
      </c>
      <c r="IY309">
        <f>IFERROR(MATCH($GN309,$GO$2:$GO$827,0)+1,0)</f>
      </c>
      <c r="IZ309">
        <f>IFERROR(INDEX($GP$2:$GP$827,MATCH($GN309,$GO$2:$GO$827,0)),0)</f>
      </c>
      <c r="JA309" t="s">
        <v>23</v>
      </c>
      <c r="JB309" t="s">
        <v>23</v>
      </c>
    </row>
    <row r="310" spans="1:262" x14ac:dyDescent="0.25">
      <c r="F310" s="1"/>
      <c r="G310" s="1"/>
      <c r="H310" s="1"/>
      <c r="I310" s="1"/>
      <c r="J310" s="1">
        <f>IFERROR(IF(FIND(" - ",$F310)&gt;0,MID($F310,FIND(" - ",$F310)+3,LEN($F310)),""),"")</f>
      </c>
      <c r="L310" s="1"/>
      <c r="N310" t="s">
        <v>23</v>
      </c>
      <c r="P310">
        <f>IF(OR($N310="",$O310=""),"",IFERROR($N310/$O310,0))</f>
      </c>
      <c r="Q310">
        <f>IF($N310="","",
IF($G310="","",
IF(ISNUMBER(SEARCH("exempt",LOWER($G310))),0,
$N310*(VALUE(SUBSTITUTE($G310,"%",""))/100))))</f>
      </c>
      <c r="W310">
        <f>IF($N310="","",
SUM($N310,$Q310,$U310,$R310,$T310)-
IF($V310="",0,VALUE($V310)))</f>
      </c>
      <c r="AE310" t="s">
        <v>1166</v>
      </c>
      <c r="AJ310" t="s">
        <v>1167</v>
      </c>
      <c r="AM310">
        <f>IFERROR(LEFT($F310,FIND(" - ",$F310)-1),$F310)</f>
      </c>
      <c r="AP310">
        <f>IF($CE310&gt;=1,INDEX($AN:$AN,$CD310+1),"")</f>
      </c>
      <c r="AQ310">
        <f>IF($CE310&gt;=2,INDEX($AN:$AN,$CD310+2),"")</f>
      </c>
      <c r="AR310">
        <f>IF($CE310&gt;=3,INDEX($AN:$AN,$CD310+3),"")</f>
      </c>
      <c r="AS310">
        <f>IF($CE310&gt;=4,INDEX($AN:$AN,$CD310+4),"")</f>
      </c>
      <c r="AT310">
        <f>IF($CE310&gt;=5,INDEX($AN:$AN,$CD310+5),"")</f>
      </c>
      <c r="AU310">
        <f>IF($CE310&gt;=6,INDEX($AN:$AN,$CD310+6),"")</f>
      </c>
      <c r="AV310">
        <f>IF($CE310&gt;=7,INDEX($AN:$AN,$CD310+7),"")</f>
      </c>
      <c r="AW310">
        <f>IF($CE310&gt;=8,INDEX($AN:$AN,$CD310+8),"")</f>
      </c>
      <c r="AX310">
        <f>IF($CE310&gt;=9,INDEX($AN:$AN,$CD310+9),"")</f>
      </c>
      <c r="AY310">
        <f>IF($CE310&gt;=10,INDEX($AN:$AN,$CD310+10),"")</f>
      </c>
      <c r="AZ310">
        <f>IF($CE310&gt;=11,INDEX($AN:$AN,$CD310+11),"")</f>
      </c>
      <c r="BA310">
        <f>IF($CE310&gt;=12,INDEX($AN:$AN,$CD310+12),"")</f>
      </c>
      <c r="BB310">
        <f>IF($CE310&gt;=13,INDEX($AN:$AN,$CD310+13),"")</f>
      </c>
      <c r="BC310">
        <f>IF($CE310&gt;=14,INDEX($AN:$AN,$CD310+14),"")</f>
      </c>
      <c r="BD310">
        <f>IF($CE310&gt;=15,INDEX($AN:$AN,$CD310+15),"")</f>
      </c>
      <c r="BE310">
        <f>IF($CE310&gt;=16,INDEX($AN:$AN,$CD310+16),"")</f>
      </c>
      <c r="BF310">
        <f>IF($CE310&gt;=17,INDEX($AN:$AN,$CD310+17),"")</f>
      </c>
      <c r="BG310">
        <f>IF($CE310&gt;=18,INDEX($AN:$AN,$CD310+18),"")</f>
      </c>
      <c r="BH310">
        <f>IF($CE310&gt;=19,INDEX($AN:$AN,$CD310+19),"")</f>
      </c>
      <c r="BI310">
        <f>IF($CE310&gt;=20,INDEX($AN:$AN,$CD310+20),"")</f>
      </c>
      <c r="BJ310">
        <f>IF($CE310&gt;=21,INDEX($AN:$AN,$CD310+21),"")</f>
      </c>
      <c r="BK310">
        <f>IF($CE310&gt;=22,INDEX($AN:$AN,$CD310+22),"")</f>
      </c>
      <c r="BL310">
        <f>IF($CE310&gt;=23,INDEX($AN:$AN,$CD310+23),"")</f>
      </c>
      <c r="BM310">
        <f>IF($CE310&gt;=24,INDEX($AN:$AN,$CD310+24),"")</f>
      </c>
      <c r="BN310">
        <f>IF($CE310&gt;=25,INDEX($AN:$AN,$CD310+25),"")</f>
      </c>
      <c r="BO310">
        <f>IF($CE310&gt;=26,INDEX($AN:$AN,$CD310+26),"")</f>
      </c>
      <c r="BP310">
        <f>IF($CE310&gt;=27,INDEX($AN:$AN,$CD310+27),"")</f>
      </c>
      <c r="BQ310">
        <f>IF($CE310&gt;=28,INDEX($AN:$AN,$CD310+28),"")</f>
      </c>
      <c r="BR310">
        <f>IF($CE310&gt;=29,INDEX($AN:$AN,$CD310+29),"")</f>
      </c>
      <c r="BS310">
        <f>IF($CE310&gt;=30,INDEX($AN:$AN,$CD310+30),"")</f>
      </c>
      <c r="BT310">
        <f>IF($CE310&gt;=31,INDEX($AN:$AN,$CD310+31),"")</f>
      </c>
      <c r="BU310">
        <f>IF($CE310&gt;=32,INDEX($AN:$AN,$CD310+32),"")</f>
      </c>
      <c r="BV310">
        <f>IF($CE310&gt;=33,INDEX($AN:$AN,$CD310+33),"")</f>
      </c>
      <c r="BW310">
        <f>IF($CE310&gt;=34,INDEX($AN:$AN,$CD310+34),"")</f>
      </c>
      <c r="BX310">
        <f>IF($CE310&gt;=35,INDEX($AN:$AN,$CD310+35),"")</f>
      </c>
      <c r="BY310">
        <f>IF($CE310&gt;=36,INDEX($AN:$AN,$CD310+36),"")</f>
      </c>
      <c r="BZ310">
        <f>IF($CE310&gt;=37,INDEX($AN:$AN,$CD310+37),"")</f>
      </c>
      <c r="CA310">
        <f>IF($CE310&gt;=38,INDEX($AN:$AN,$CD310+38),"")</f>
      </c>
      <c r="CB310">
        <f>IF($CE310&gt;=39,INDEX($AN:$AN,$CD310+39),"")</f>
      </c>
      <c r="CC310">
        <f>IF($CE310&gt;=40,INDEX($AN:$AN,$CD310+40),"")</f>
      </c>
      <c r="CD310">
        <f>IFERROR(MATCH($AM310,$AN$2:$AN$133,0)+1,0)</f>
      </c>
      <c r="CE310">
        <f>IFERROR(INDEX($AO$2:$AO$133,MATCH($AM310,$AN$2:$AN$133,0)),0)</f>
      </c>
      <c r="CF310">
        <f>IFERROR(LEFT($K310,FIND(" - ",$K310)-1),$K310)</f>
      </c>
      <c r="CG310" t="s">
        <v>1168</v>
      </c>
      <c r="CH310">
        <v>43</v>
      </c>
      <c r="CI310">
        <f>IF($DD310&gt;=1,INDEX($CG:$CG,$DC310+1),"")</f>
      </c>
      <c r="CJ310">
        <f>IF($DD310&gt;=2,INDEX($CG:$CG,$DC310+2),"")</f>
      </c>
      <c r="CK310">
        <f>IF($DD310&gt;=3,INDEX($CG:$CG,$DC310+3),"")</f>
      </c>
      <c r="CL310">
        <f>IF($DD310&gt;=4,INDEX($CG:$CG,$DC310+4),"")</f>
      </c>
      <c r="CM310">
        <f>IF($DD310&gt;=5,INDEX($CG:$CG,$DC310+5),"")</f>
      </c>
      <c r="CN310">
        <f>IF($DD310&gt;=6,INDEX($CG:$CG,$DC310+6),"")</f>
      </c>
      <c r="CO310">
        <f>IF($DD310&gt;=7,INDEX($CG:$CG,$DC310+7),"")</f>
      </c>
      <c r="CP310">
        <f>IF($DD310&gt;=8,INDEX($CG:$CG,$DC310+8),"")</f>
      </c>
      <c r="CQ310">
        <f>IF($DD310&gt;=9,INDEX($CG:$CG,$DC310+9),"")</f>
      </c>
      <c r="CR310">
        <f>IF($DD310&gt;=10,INDEX($CG:$CG,$DC310+10),"")</f>
      </c>
      <c r="CS310">
        <f>IF($DD310&gt;=11,INDEX($CG:$CG,$DC310+11),"")</f>
      </c>
      <c r="CT310">
        <f>IF($DD310&gt;=12,INDEX($CG:$CG,$DC310+12),"")</f>
      </c>
      <c r="CU310">
        <f>IF($DD310&gt;=13,INDEX($CG:$CG,$DC310+13),"")</f>
      </c>
      <c r="CV310">
        <f>IF($DD310&gt;=14,INDEX($CG:$CG,$DC310+14),"")</f>
      </c>
      <c r="CW310">
        <f>IF($DD310&gt;=15,INDEX($CG:$CG,$DC310+15),"")</f>
      </c>
      <c r="CX310">
        <f>IF($DD310&gt;=16,INDEX($CG:$CG,$DC310+16),"")</f>
      </c>
      <c r="CY310">
        <f>IF($DD310&gt;=17,INDEX($CG:$CG,$DC310+17),"")</f>
      </c>
      <c r="CZ310">
        <f>IF($DD310&gt;=18,INDEX($CG:$CG,$DC310+18),"")</f>
      </c>
      <c r="DA310">
        <f>IF($DD310&gt;=19,INDEX($CG:$CG,$DC310+19),"")</f>
      </c>
      <c r="DB310">
        <f>IF($DD310&gt;=20,INDEX($CG:$CG,$DC310+20),"")</f>
      </c>
      <c r="DC310">
        <f>IFERROR(MATCH($CF310,$CG$2:$CG$1558,0)+1,0)</f>
      </c>
      <c r="DD310">
        <f>IFERROR(INDEX($CH$2:$CH$1558,MATCH($CF310,$CG$2:$CG$1558,0)),0)</f>
      </c>
      <c r="DE310">
        <f>IFERROR(INDEX($AL:$AL,MATCH($G310,$AK:$AK,0))&amp;"","")</f>
      </c>
      <c r="DI310">
        <f>IF($GL310&gt;=1,INDEX($DF:$DF,$GK310+1),"")</f>
      </c>
      <c r="DJ310">
        <f>IF($GL310&gt;=2,INDEX($DF:$DF,$GK310+2),"")</f>
      </c>
      <c r="DK310">
        <f>IF($GL310&gt;=3,INDEX($DF:$DF,$GK310+3),"")</f>
      </c>
      <c r="DL310">
        <f>IF($GL310&gt;=4,INDEX($DF:$DF,$GK310+4),"")</f>
      </c>
      <c r="DM310">
        <f>IF($GL310&gt;=5,INDEX($DF:$DF,$GK310+5),"")</f>
      </c>
      <c r="DN310">
        <f>IF($GL310&gt;=6,INDEX($DF:$DF,$GK310+6),"")</f>
      </c>
      <c r="DO310">
        <f>IF($GL310&gt;=7,INDEX($DF:$DF,$GK310+7),"")</f>
      </c>
      <c r="DP310">
        <f>IF($GL310&gt;=8,INDEX($DF:$DF,$GK310+8),"")</f>
      </c>
      <c r="DQ310">
        <f>IF($GL310&gt;=9,INDEX($DF:$DF,$GK310+9),"")</f>
      </c>
      <c r="DR310">
        <f>IF($GL310&gt;=10,INDEX($DF:$DF,$GK310+10),"")</f>
      </c>
      <c r="DS310">
        <f>IF($GL310&gt;=11,INDEX($DF:$DF,$GK310+11),"")</f>
      </c>
      <c r="DT310">
        <f>IF($GL310&gt;=12,INDEX($DF:$DF,$GK310+12),"")</f>
      </c>
      <c r="DU310">
        <f>IF($GL310&gt;=13,INDEX($DF:$DF,$GK310+13),"")</f>
      </c>
      <c r="DV310">
        <f>IF($GL310&gt;=14,INDEX($DF:$DF,$GK310+14),"")</f>
      </c>
      <c r="DW310">
        <f>IF($GL310&gt;=15,INDEX($DF:$DF,$GK310+15),"")</f>
      </c>
      <c r="DX310">
        <f>IF($GL310&gt;=16,INDEX($DF:$DF,$GK310+16),"")</f>
      </c>
      <c r="DY310">
        <f>IF($GL310&gt;=17,INDEX($DF:$DF,$GK310+17),"")</f>
      </c>
      <c r="DZ310">
        <f>IF($GL310&gt;=18,INDEX($DF:$DF,$GK310+18),"")</f>
      </c>
      <c r="EA310">
        <f>IF($GL310&gt;=19,INDEX($DF:$DF,$GK310+19),"")</f>
      </c>
      <c r="EB310">
        <f>IF($GL310&gt;=20,INDEX($DF:$DF,$GK310+20),"")</f>
      </c>
      <c r="EC310">
        <f>IF($GL310&gt;=21,INDEX($DF:$DF,$GK310+21),"")</f>
      </c>
      <c r="ED310">
        <f>IF($GL310&gt;=22,INDEX($DF:$DF,$GK310+22),"")</f>
      </c>
      <c r="EE310">
        <f>IF($GL310&gt;=23,INDEX($DF:$DF,$GK310+23),"")</f>
      </c>
      <c r="EF310">
        <f>IF($GL310&gt;=24,INDEX($DF:$DF,$GK310+24),"")</f>
      </c>
      <c r="EG310">
        <f>IF($GL310&gt;=25,INDEX($DF:$DF,$GK310+25),"")</f>
      </c>
      <c r="EH310">
        <f>IF($GL310&gt;=26,INDEX($DF:$DF,$GK310+26),"")</f>
      </c>
      <c r="EI310">
        <f>IF($GL310&gt;=27,INDEX($DF:$DF,$GK310+27),"")</f>
      </c>
      <c r="EJ310">
        <f>IF($GL310&gt;=28,INDEX($DF:$DF,$GK310+28),"")</f>
      </c>
      <c r="EK310">
        <f>IF($GL310&gt;=29,INDEX($DF:$DF,$GK310+29),"")</f>
      </c>
      <c r="EL310">
        <f>IF($GL310&gt;=30,INDEX($DF:$DF,$GK310+30),"")</f>
      </c>
      <c r="EM310">
        <f>IF($GL310&gt;=31,INDEX($DF:$DF,$GK310+31),"")</f>
      </c>
      <c r="EN310">
        <f>IF($GL310&gt;=32,INDEX($DF:$DF,$GK310+32),"")</f>
      </c>
      <c r="EO310">
        <f>IF($GL310&gt;=33,INDEX($DF:$DF,$GK310+33),"")</f>
      </c>
      <c r="EP310">
        <f>IF($GL310&gt;=34,INDEX($DF:$DF,$GK310+34),"")</f>
      </c>
      <c r="EQ310">
        <f>IF($GL310&gt;=35,INDEX($DF:$DF,$GK310+35),"")</f>
      </c>
      <c r="ER310">
        <f>IF($GL310&gt;=36,INDEX($DF:$DF,$GK310+36),"")</f>
      </c>
      <c r="ES310">
        <f>IF($GL310&gt;=37,INDEX($DF:$DF,$GK310+37),"")</f>
      </c>
      <c r="ET310">
        <f>IF($GL310&gt;=38,INDEX($DF:$DF,$GK310+38),"")</f>
      </c>
      <c r="EU310">
        <f>IF($GL310&gt;=39,INDEX($DF:$DF,$GK310+39),"")</f>
      </c>
      <c r="EV310">
        <f>IF($GL310&gt;=40,INDEX($DF:$DF,$GK310+40),"")</f>
      </c>
      <c r="EW310">
        <f>IF($GL310&gt;=1,INDEX($DG:$DG,$GK310+1),"")</f>
      </c>
      <c r="EX310">
        <f>IF($GL310&gt;=2,INDEX($DG:$DG,$GK310+2),"")</f>
      </c>
      <c r="EY310">
        <f>IF($GL310&gt;=3,INDEX($DG:$DG,$GK310+3),"")</f>
      </c>
      <c r="EZ310">
        <f>IF($GL310&gt;=4,INDEX($DG:$DG,$GK310+4),"")</f>
      </c>
      <c r="FA310">
        <f>IF($GL310&gt;=5,INDEX($DG:$DG,$GK310+5),"")</f>
      </c>
      <c r="FB310">
        <f>IF($GL310&gt;=6,INDEX($DG:$DG,$GK310+6),"")</f>
      </c>
      <c r="FC310">
        <f>IF($GL310&gt;=7,INDEX($DG:$DG,$GK310+7),"")</f>
      </c>
      <c r="FD310">
        <f>IF($GL310&gt;=8,INDEX($DG:$DG,$GK310+8),"")</f>
      </c>
      <c r="FE310">
        <f>IF($GL310&gt;=9,INDEX($DG:$DG,$GK310+9),"")</f>
      </c>
      <c r="FF310">
        <f>IF($GL310&gt;=10,INDEX($DG:$DG,$GK310+10),"")</f>
      </c>
      <c r="FG310">
        <f>IF($GL310&gt;=11,INDEX($DG:$DG,$GK310+11),"")</f>
      </c>
      <c r="FH310">
        <f>IF($GL310&gt;=12,INDEX($DG:$DG,$GK310+12),"")</f>
      </c>
      <c r="FI310">
        <f>IF($GL310&gt;=13,INDEX($DG:$DG,$GK310+13),"")</f>
      </c>
      <c r="FJ310">
        <f>IF($GL310&gt;=14,INDEX($DG:$DG,$GK310+14),"")</f>
      </c>
      <c r="FK310">
        <f>IF($GL310&gt;=15,INDEX($DG:$DG,$GK310+15),"")</f>
      </c>
      <c r="FL310">
        <f>IF($GL310&gt;=16,INDEX($DG:$DG,$GK310+16),"")</f>
      </c>
      <c r="FM310">
        <f>IF($GL310&gt;=17,INDEX($DG:$DG,$GK310+17),"")</f>
      </c>
      <c r="FN310">
        <f>IF($GL310&gt;=18,INDEX($DG:$DG,$GK310+18),"")</f>
      </c>
      <c r="FO310">
        <f>IF($GL310&gt;=19,INDEX($DG:$DG,$GK310+19),"")</f>
      </c>
      <c r="FP310">
        <f>IF($GL310&gt;=20,INDEX($DG:$DG,$GK310+20),"")</f>
      </c>
      <c r="FQ310">
        <f>IF($GL310&gt;=21,INDEX($DG:$DG,$GK310+21),"")</f>
      </c>
      <c r="FR310">
        <f>IF($GL310&gt;=22,INDEX($DG:$DG,$GK310+22),"")</f>
      </c>
      <c r="FS310">
        <f>IF($GL310&gt;=23,INDEX($DG:$DG,$GK310+23),"")</f>
      </c>
      <c r="FT310">
        <f>IF($GL310&gt;=24,INDEX($DG:$DG,$GK310+24),"")</f>
      </c>
      <c r="FU310">
        <f>IF($GL310&gt;=25,INDEX($DG:$DG,$GK310+25),"")</f>
      </c>
      <c r="FV310">
        <f>IF($GL310&gt;=26,INDEX($DG:$DG,$GK310+26),"")</f>
      </c>
      <c r="FW310">
        <f>IF($GL310&gt;=27,INDEX($DG:$DG,$GK310+27),"")</f>
      </c>
      <c r="FX310">
        <f>IF($GL310&gt;=28,INDEX($DG:$DG,$GK310+28),"")</f>
      </c>
      <c r="FY310">
        <f>IF($GL310&gt;=29,INDEX($DG:$DG,$GK310+29),"")</f>
      </c>
      <c r="FZ310">
        <f>IF($GL310&gt;=30,INDEX($DG:$DG,$GK310+30),"")</f>
      </c>
      <c r="GA310">
        <f>IF($GL310&gt;=31,INDEX($DG:$DG,$GK310+31),"")</f>
      </c>
      <c r="GB310">
        <f>IF($GL310&gt;=32,INDEX($DG:$DG,$GK310+32),"")</f>
      </c>
      <c r="GC310">
        <f>IF($GL310&gt;=33,INDEX($DG:$DG,$GK310+33),"")</f>
      </c>
      <c r="GD310">
        <f>IF($GL310&gt;=34,INDEX($DG:$DG,$GK310+34),"")</f>
      </c>
      <c r="GE310">
        <f>IF($GL310&gt;=35,INDEX($DG:$DG,$GK310+35),"")</f>
      </c>
      <c r="GF310">
        <f>IF($GL310&gt;=36,INDEX($DG:$DG,$GK310+36),"")</f>
      </c>
      <c r="GG310">
        <f>IF($GL310&gt;=37,INDEX($DG:$DG,$GK310+37),"")</f>
      </c>
      <c r="GH310">
        <f>IF($GL310&gt;=38,INDEX($DG:$DG,$GK310+38),"")</f>
      </c>
      <c r="GI310">
        <f>IF($GL310&gt;=39,INDEX($DG:$DG,$GK310+39),"")</f>
      </c>
      <c r="GJ310">
        <f>IF($GL310&gt;=40,INDEX($DG:$DG,$GK310+40),"")</f>
      </c>
      <c r="GK310">
        <f>IFERROR(MATCH($DE310,$DF$2:$DF$166,0)+1,0)</f>
      </c>
      <c r="GL310">
        <f>IFERROR(INDEX($DH$2:$DH$166,MATCH($DE310,$DF$2:$DF$166,0)),0)</f>
      </c>
      <c r="GM310">
        <f>IFERROR(MATCH($H310,$DI$310:$EV$310,0),0)</f>
      </c>
      <c r="GN310">
        <f>IF($GM310&gt;0,INDEX($EW$310:$GJ$310,$GM310),"")</f>
      </c>
      <c r="GO310" t="s">
        <v>945</v>
      </c>
      <c r="GQ310">
        <f>IF($IZ310&gt;=1,INDEX($GO:$GO,$IY310+1),"")</f>
      </c>
      <c r="GR310">
        <f>IF($IZ310&gt;=2,INDEX($GO:$GO,$IY310+2),"")</f>
      </c>
      <c r="GS310">
        <f>IF($IZ310&gt;=3,INDEX($GO:$GO,$IY310+3),"")</f>
      </c>
      <c r="GT310">
        <f>IF($IZ310&gt;=4,INDEX($GO:$GO,$IY310+4),"")</f>
      </c>
      <c r="GU310">
        <f>IF($IZ310&gt;=5,INDEX($GO:$GO,$IY310+5),"")</f>
      </c>
      <c r="GV310">
        <f>IF($IZ310&gt;=6,INDEX($GO:$GO,$IY310+6),"")</f>
      </c>
      <c r="GW310">
        <f>IF($IZ310&gt;=7,INDEX($GO:$GO,$IY310+7),"")</f>
      </c>
      <c r="GX310">
        <f>IF($IZ310&gt;=8,INDEX($GO:$GO,$IY310+8),"")</f>
      </c>
      <c r="GY310">
        <f>IF($IZ310&gt;=9,INDEX($GO:$GO,$IY310+9),"")</f>
      </c>
      <c r="GZ310">
        <f>IF($IZ310&gt;=10,INDEX($GO:$GO,$IY310+10),"")</f>
      </c>
      <c r="HA310">
        <f>IF($IZ310&gt;=11,INDEX($GO:$GO,$IY310+11),"")</f>
      </c>
      <c r="HB310">
        <f>IF($IZ310&gt;=12,INDEX($GO:$GO,$IY310+12),"")</f>
      </c>
      <c r="HC310">
        <f>IF($IZ310&gt;=13,INDEX($GO:$GO,$IY310+13),"")</f>
      </c>
      <c r="HD310">
        <f>IF($IZ310&gt;=14,INDEX($GO:$GO,$IY310+14),"")</f>
      </c>
      <c r="HE310">
        <f>IF($IZ310&gt;=15,INDEX($GO:$GO,$IY310+15),"")</f>
      </c>
      <c r="HF310">
        <f>IF($IZ310&gt;=16,INDEX($GO:$GO,$IY310+16),"")</f>
      </c>
      <c r="HG310">
        <f>IF($IZ310&gt;=17,INDEX($GO:$GO,$IY310+17),"")</f>
      </c>
      <c r="HH310">
        <f>IF($IZ310&gt;=18,INDEX($GO:$GO,$IY310+18),"")</f>
      </c>
      <c r="HI310">
        <f>IF($IZ310&gt;=19,INDEX($GO:$GO,$IY310+19),"")</f>
      </c>
      <c r="HJ310">
        <f>IF($IZ310&gt;=20,INDEX($GO:$GO,$IY310+20),"")</f>
      </c>
      <c r="HK310">
        <f>IF($IZ310&gt;=21,INDEX($GO:$GO,$IY310+21),"")</f>
      </c>
      <c r="HL310">
        <f>IF($IZ310&gt;=22,INDEX($GO:$GO,$IY310+22),"")</f>
      </c>
      <c r="HM310">
        <f>IF($IZ310&gt;=23,INDEX($GO:$GO,$IY310+23),"")</f>
      </c>
      <c r="HN310">
        <f>IF($IZ310&gt;=24,INDEX($GO:$GO,$IY310+24),"")</f>
      </c>
      <c r="HO310">
        <f>IF($IZ310&gt;=25,INDEX($GO:$GO,$IY310+25),"")</f>
      </c>
      <c r="HP310">
        <f>IF($IZ310&gt;=26,INDEX($GO:$GO,$IY310+26),"")</f>
      </c>
      <c r="HQ310">
        <f>IF($IZ310&gt;=27,INDEX($GO:$GO,$IY310+27),"")</f>
      </c>
      <c r="HR310">
        <f>IF($IZ310&gt;=28,INDEX($GO:$GO,$IY310+28),"")</f>
      </c>
      <c r="HS310">
        <f>IF($IZ310&gt;=29,INDEX($GO:$GO,$IY310+29),"")</f>
      </c>
      <c r="HT310">
        <f>IF($IZ310&gt;=30,INDEX($GO:$GO,$IY310+30),"")</f>
      </c>
      <c r="HU310">
        <f>IF($IZ310&gt;=31,INDEX($GO:$GO,$IY310+31),"")</f>
      </c>
      <c r="HV310">
        <f>IF($IZ310&gt;=32,INDEX($GO:$GO,$IY310+32),"")</f>
      </c>
      <c r="HW310">
        <f>IF($IZ310&gt;=33,INDEX($GO:$GO,$IY310+33),"")</f>
      </c>
      <c r="HX310">
        <f>IF($IZ310&gt;=34,INDEX($GO:$GO,$IY310+34),"")</f>
      </c>
      <c r="HY310">
        <f>IF($IZ310&gt;=35,INDEX($GO:$GO,$IY310+35),"")</f>
      </c>
      <c r="HZ310">
        <f>IF($IZ310&gt;=36,INDEX($GO:$GO,$IY310+36),"")</f>
      </c>
      <c r="IA310">
        <f>IF($IZ310&gt;=37,INDEX($GO:$GO,$IY310+37),"")</f>
      </c>
      <c r="IB310">
        <f>IF($IZ310&gt;=38,INDEX($GO:$GO,$IY310+38),"")</f>
      </c>
      <c r="IC310">
        <f>IF($IZ310&gt;=39,INDEX($GO:$GO,$IY310+39),"")</f>
      </c>
      <c r="ID310">
        <f>IF($IZ310&gt;=40,INDEX($GO:$GO,$IY310+40),"")</f>
      </c>
      <c r="IE310">
        <f>IF($IZ310&gt;=41,INDEX($GO:$GO,$IY310+41),"")</f>
      </c>
      <c r="IF310">
        <f>IF($IZ310&gt;=42,INDEX($GO:$GO,$IY310+42),"")</f>
      </c>
      <c r="IG310">
        <f>IF($IZ310&gt;=43,INDEX($GO:$GO,$IY310+43),"")</f>
      </c>
      <c r="IH310">
        <f>IF($IZ310&gt;=44,INDEX($GO:$GO,$IY310+44),"")</f>
      </c>
      <c r="II310">
        <f>IF($IZ310&gt;=45,INDEX($GO:$GO,$IY310+45),"")</f>
      </c>
      <c r="IJ310">
        <f>IF($IZ310&gt;=46,INDEX($GO:$GO,$IY310+46),"")</f>
      </c>
      <c r="IK310">
        <f>IF($IZ310&gt;=47,INDEX($GO:$GO,$IY310+47),"")</f>
      </c>
      <c r="IL310">
        <f>IF($IZ310&gt;=48,INDEX($GO:$GO,$IY310+48),"")</f>
      </c>
      <c r="IM310">
        <f>IF($IZ310&gt;=49,INDEX($GO:$GO,$IY310+49),"")</f>
      </c>
      <c r="IN310">
        <f>IF($IZ310&gt;=50,INDEX($GO:$GO,$IY310+50),"")</f>
      </c>
      <c r="IO310">
        <f>IF($IZ310&gt;=51,INDEX($GO:$GO,$IY310+51),"")</f>
      </c>
      <c r="IP310">
        <f>IF($IZ310&gt;=52,INDEX($GO:$GO,$IY310+52),"")</f>
      </c>
      <c r="IQ310">
        <f>IF($IZ310&gt;=53,INDEX($GO:$GO,$IY310+53),"")</f>
      </c>
      <c r="IR310">
        <f>IF($IZ310&gt;=54,INDEX($GO:$GO,$IY310+54),"")</f>
      </c>
      <c r="IS310">
        <f>IF($IZ310&gt;=55,INDEX($GO:$GO,$IY310+55),"")</f>
      </c>
      <c r="IT310">
        <f>IF($IZ310&gt;=56,INDEX($GO:$GO,$IY310+56),"")</f>
      </c>
      <c r="IU310">
        <f>IF($IZ310&gt;=57,INDEX($GO:$GO,$IY310+57),"")</f>
      </c>
      <c r="IV310">
        <f>IF($IZ310&gt;=58,INDEX($GO:$GO,$IY310+58),"")</f>
      </c>
      <c r="IW310">
        <f>IF($IZ310&gt;=59,INDEX($GO:$GO,$IY310+59),"")</f>
      </c>
      <c r="IX310">
        <f>IF($IZ310&gt;=60,INDEX($GO:$GO,$IY310+60),"")</f>
      </c>
      <c r="IY310">
        <f>IFERROR(MATCH($GN310,$GO$2:$GO$827,0)+1,0)</f>
      </c>
      <c r="IZ310">
        <f>IFERROR(INDEX($GP$2:$GP$827,MATCH($GN310,$GO$2:$GO$827,0)),0)</f>
      </c>
      <c r="JA310" t="s">
        <v>23</v>
      </c>
      <c r="JB310" t="s">
        <v>23</v>
      </c>
    </row>
    <row r="311" spans="1:262" x14ac:dyDescent="0.25">
      <c r="F311" s="1"/>
      <c r="G311" s="1"/>
      <c r="H311" s="1"/>
      <c r="I311" s="1"/>
      <c r="J311" s="1">
        <f>IFERROR(IF(FIND(" - ",$F311)&gt;0,MID($F311,FIND(" - ",$F311)+3,LEN($F311)),""),"")</f>
      </c>
      <c r="L311" s="1"/>
      <c r="N311" t="s">
        <v>23</v>
      </c>
      <c r="P311">
        <f>IF(OR($N311="",$O311=""),"",IFERROR($N311/$O311,0))</f>
      </c>
      <c r="Q311">
        <f>IF($N311="","",
IF($G311="","",
IF(ISNUMBER(SEARCH("exempt",LOWER($G311))),0,
$N311*(VALUE(SUBSTITUTE($G311,"%",""))/100))))</f>
      </c>
      <c r="W311">
        <f>IF($N311="","",
SUM($N311,$Q311,$U311,$R311,$T311)-
IF($V311="",0,VALUE($V311)))</f>
      </c>
      <c r="AE311" t="s">
        <v>1169</v>
      </c>
      <c r="AJ311" t="s">
        <v>1170</v>
      </c>
      <c r="AM311">
        <f>IFERROR(LEFT($F311,FIND(" - ",$F311)-1),$F311)</f>
      </c>
      <c r="AP311">
        <f>IF($CE311&gt;=1,INDEX($AN:$AN,$CD311+1),"")</f>
      </c>
      <c r="AQ311">
        <f>IF($CE311&gt;=2,INDEX($AN:$AN,$CD311+2),"")</f>
      </c>
      <c r="AR311">
        <f>IF($CE311&gt;=3,INDEX($AN:$AN,$CD311+3),"")</f>
      </c>
      <c r="AS311">
        <f>IF($CE311&gt;=4,INDEX($AN:$AN,$CD311+4),"")</f>
      </c>
      <c r="AT311">
        <f>IF($CE311&gt;=5,INDEX($AN:$AN,$CD311+5),"")</f>
      </c>
      <c r="AU311">
        <f>IF($CE311&gt;=6,INDEX($AN:$AN,$CD311+6),"")</f>
      </c>
      <c r="AV311">
        <f>IF($CE311&gt;=7,INDEX($AN:$AN,$CD311+7),"")</f>
      </c>
      <c r="AW311">
        <f>IF($CE311&gt;=8,INDEX($AN:$AN,$CD311+8),"")</f>
      </c>
      <c r="AX311">
        <f>IF($CE311&gt;=9,INDEX($AN:$AN,$CD311+9),"")</f>
      </c>
      <c r="AY311">
        <f>IF($CE311&gt;=10,INDEX($AN:$AN,$CD311+10),"")</f>
      </c>
      <c r="AZ311">
        <f>IF($CE311&gt;=11,INDEX($AN:$AN,$CD311+11),"")</f>
      </c>
      <c r="BA311">
        <f>IF($CE311&gt;=12,INDEX($AN:$AN,$CD311+12),"")</f>
      </c>
      <c r="BB311">
        <f>IF($CE311&gt;=13,INDEX($AN:$AN,$CD311+13),"")</f>
      </c>
      <c r="BC311">
        <f>IF($CE311&gt;=14,INDEX($AN:$AN,$CD311+14),"")</f>
      </c>
      <c r="BD311">
        <f>IF($CE311&gt;=15,INDEX($AN:$AN,$CD311+15),"")</f>
      </c>
      <c r="BE311">
        <f>IF($CE311&gt;=16,INDEX($AN:$AN,$CD311+16),"")</f>
      </c>
      <c r="BF311">
        <f>IF($CE311&gt;=17,INDEX($AN:$AN,$CD311+17),"")</f>
      </c>
      <c r="BG311">
        <f>IF($CE311&gt;=18,INDEX($AN:$AN,$CD311+18),"")</f>
      </c>
      <c r="BH311">
        <f>IF($CE311&gt;=19,INDEX($AN:$AN,$CD311+19),"")</f>
      </c>
      <c r="BI311">
        <f>IF($CE311&gt;=20,INDEX($AN:$AN,$CD311+20),"")</f>
      </c>
      <c r="BJ311">
        <f>IF($CE311&gt;=21,INDEX($AN:$AN,$CD311+21),"")</f>
      </c>
      <c r="BK311">
        <f>IF($CE311&gt;=22,INDEX($AN:$AN,$CD311+22),"")</f>
      </c>
      <c r="BL311">
        <f>IF($CE311&gt;=23,INDEX($AN:$AN,$CD311+23),"")</f>
      </c>
      <c r="BM311">
        <f>IF($CE311&gt;=24,INDEX($AN:$AN,$CD311+24),"")</f>
      </c>
      <c r="BN311">
        <f>IF($CE311&gt;=25,INDEX($AN:$AN,$CD311+25),"")</f>
      </c>
      <c r="BO311">
        <f>IF($CE311&gt;=26,INDEX($AN:$AN,$CD311+26),"")</f>
      </c>
      <c r="BP311">
        <f>IF($CE311&gt;=27,INDEX($AN:$AN,$CD311+27),"")</f>
      </c>
      <c r="BQ311">
        <f>IF($CE311&gt;=28,INDEX($AN:$AN,$CD311+28),"")</f>
      </c>
      <c r="BR311">
        <f>IF($CE311&gt;=29,INDEX($AN:$AN,$CD311+29),"")</f>
      </c>
      <c r="BS311">
        <f>IF($CE311&gt;=30,INDEX($AN:$AN,$CD311+30),"")</f>
      </c>
      <c r="BT311">
        <f>IF($CE311&gt;=31,INDEX($AN:$AN,$CD311+31),"")</f>
      </c>
      <c r="BU311">
        <f>IF($CE311&gt;=32,INDEX($AN:$AN,$CD311+32),"")</f>
      </c>
      <c r="BV311">
        <f>IF($CE311&gt;=33,INDEX($AN:$AN,$CD311+33),"")</f>
      </c>
      <c r="BW311">
        <f>IF($CE311&gt;=34,INDEX($AN:$AN,$CD311+34),"")</f>
      </c>
      <c r="BX311">
        <f>IF($CE311&gt;=35,INDEX($AN:$AN,$CD311+35),"")</f>
      </c>
      <c r="BY311">
        <f>IF($CE311&gt;=36,INDEX($AN:$AN,$CD311+36),"")</f>
      </c>
      <c r="BZ311">
        <f>IF($CE311&gt;=37,INDEX($AN:$AN,$CD311+37),"")</f>
      </c>
      <c r="CA311">
        <f>IF($CE311&gt;=38,INDEX($AN:$AN,$CD311+38),"")</f>
      </c>
      <c r="CB311">
        <f>IF($CE311&gt;=39,INDEX($AN:$AN,$CD311+39),"")</f>
      </c>
      <c r="CC311">
        <f>IF($CE311&gt;=40,INDEX($AN:$AN,$CD311+40),"")</f>
      </c>
      <c r="CD311">
        <f>IFERROR(MATCH($AM311,$AN$2:$AN$133,0)+1,0)</f>
      </c>
      <c r="CE311">
        <f>IFERROR(INDEX($AO$2:$AO$133,MATCH($AM311,$AN$2:$AN$133,0)),0)</f>
      </c>
      <c r="CF311">
        <f>IFERROR(LEFT($K311,FIND(" - ",$K311)-1),$K311)</f>
      </c>
      <c r="CG311" t="s">
        <v>28</v>
      </c>
      <c r="CI311">
        <f>IF($DD311&gt;=1,INDEX($CG:$CG,$DC311+1),"")</f>
      </c>
      <c r="CJ311">
        <f>IF($DD311&gt;=2,INDEX($CG:$CG,$DC311+2),"")</f>
      </c>
      <c r="CK311">
        <f>IF($DD311&gt;=3,INDEX($CG:$CG,$DC311+3),"")</f>
      </c>
      <c r="CL311">
        <f>IF($DD311&gt;=4,INDEX($CG:$CG,$DC311+4),"")</f>
      </c>
      <c r="CM311">
        <f>IF($DD311&gt;=5,INDEX($CG:$CG,$DC311+5),"")</f>
      </c>
      <c r="CN311">
        <f>IF($DD311&gt;=6,INDEX($CG:$CG,$DC311+6),"")</f>
      </c>
      <c r="CO311">
        <f>IF($DD311&gt;=7,INDEX($CG:$CG,$DC311+7),"")</f>
      </c>
      <c r="CP311">
        <f>IF($DD311&gt;=8,INDEX($CG:$CG,$DC311+8),"")</f>
      </c>
      <c r="CQ311">
        <f>IF($DD311&gt;=9,INDEX($CG:$CG,$DC311+9),"")</f>
      </c>
      <c r="CR311">
        <f>IF($DD311&gt;=10,INDEX($CG:$CG,$DC311+10),"")</f>
      </c>
      <c r="CS311">
        <f>IF($DD311&gt;=11,INDEX($CG:$CG,$DC311+11),"")</f>
      </c>
      <c r="CT311">
        <f>IF($DD311&gt;=12,INDEX($CG:$CG,$DC311+12),"")</f>
      </c>
      <c r="CU311">
        <f>IF($DD311&gt;=13,INDEX($CG:$CG,$DC311+13),"")</f>
      </c>
      <c r="CV311">
        <f>IF($DD311&gt;=14,INDEX($CG:$CG,$DC311+14),"")</f>
      </c>
      <c r="CW311">
        <f>IF($DD311&gt;=15,INDEX($CG:$CG,$DC311+15),"")</f>
      </c>
      <c r="CX311">
        <f>IF($DD311&gt;=16,INDEX($CG:$CG,$DC311+16),"")</f>
      </c>
      <c r="CY311">
        <f>IF($DD311&gt;=17,INDEX($CG:$CG,$DC311+17),"")</f>
      </c>
      <c r="CZ311">
        <f>IF($DD311&gt;=18,INDEX($CG:$CG,$DC311+18),"")</f>
      </c>
      <c r="DA311">
        <f>IF($DD311&gt;=19,INDEX($CG:$CG,$DC311+19),"")</f>
      </c>
      <c r="DB311">
        <f>IF($DD311&gt;=20,INDEX($CG:$CG,$DC311+20),"")</f>
      </c>
      <c r="DC311">
        <f>IFERROR(MATCH($CF311,$CG$2:$CG$1558,0)+1,0)</f>
      </c>
      <c r="DD311">
        <f>IFERROR(INDEX($CH$2:$CH$1558,MATCH($CF311,$CG$2:$CG$1558,0)),0)</f>
      </c>
      <c r="DE311">
        <f>IFERROR(INDEX($AL:$AL,MATCH($G311,$AK:$AK,0))&amp;"","")</f>
      </c>
      <c r="DI311">
        <f>IF($GL311&gt;=1,INDEX($DF:$DF,$GK311+1),"")</f>
      </c>
      <c r="DJ311">
        <f>IF($GL311&gt;=2,INDEX($DF:$DF,$GK311+2),"")</f>
      </c>
      <c r="DK311">
        <f>IF($GL311&gt;=3,INDEX($DF:$DF,$GK311+3),"")</f>
      </c>
      <c r="DL311">
        <f>IF($GL311&gt;=4,INDEX($DF:$DF,$GK311+4),"")</f>
      </c>
      <c r="DM311">
        <f>IF($GL311&gt;=5,INDEX($DF:$DF,$GK311+5),"")</f>
      </c>
      <c r="DN311">
        <f>IF($GL311&gt;=6,INDEX($DF:$DF,$GK311+6),"")</f>
      </c>
      <c r="DO311">
        <f>IF($GL311&gt;=7,INDEX($DF:$DF,$GK311+7),"")</f>
      </c>
      <c r="DP311">
        <f>IF($GL311&gt;=8,INDEX($DF:$DF,$GK311+8),"")</f>
      </c>
      <c r="DQ311">
        <f>IF($GL311&gt;=9,INDEX($DF:$DF,$GK311+9),"")</f>
      </c>
      <c r="DR311">
        <f>IF($GL311&gt;=10,INDEX($DF:$DF,$GK311+10),"")</f>
      </c>
      <c r="DS311">
        <f>IF($GL311&gt;=11,INDEX($DF:$DF,$GK311+11),"")</f>
      </c>
      <c r="DT311">
        <f>IF($GL311&gt;=12,INDEX($DF:$DF,$GK311+12),"")</f>
      </c>
      <c r="DU311">
        <f>IF($GL311&gt;=13,INDEX($DF:$DF,$GK311+13),"")</f>
      </c>
      <c r="DV311">
        <f>IF($GL311&gt;=14,INDEX($DF:$DF,$GK311+14),"")</f>
      </c>
      <c r="DW311">
        <f>IF($GL311&gt;=15,INDEX($DF:$DF,$GK311+15),"")</f>
      </c>
      <c r="DX311">
        <f>IF($GL311&gt;=16,INDEX($DF:$DF,$GK311+16),"")</f>
      </c>
      <c r="DY311">
        <f>IF($GL311&gt;=17,INDEX($DF:$DF,$GK311+17),"")</f>
      </c>
      <c r="DZ311">
        <f>IF($GL311&gt;=18,INDEX($DF:$DF,$GK311+18),"")</f>
      </c>
      <c r="EA311">
        <f>IF($GL311&gt;=19,INDEX($DF:$DF,$GK311+19),"")</f>
      </c>
      <c r="EB311">
        <f>IF($GL311&gt;=20,INDEX($DF:$DF,$GK311+20),"")</f>
      </c>
      <c r="EC311">
        <f>IF($GL311&gt;=21,INDEX($DF:$DF,$GK311+21),"")</f>
      </c>
      <c r="ED311">
        <f>IF($GL311&gt;=22,INDEX($DF:$DF,$GK311+22),"")</f>
      </c>
      <c r="EE311">
        <f>IF($GL311&gt;=23,INDEX($DF:$DF,$GK311+23),"")</f>
      </c>
      <c r="EF311">
        <f>IF($GL311&gt;=24,INDEX($DF:$DF,$GK311+24),"")</f>
      </c>
      <c r="EG311">
        <f>IF($GL311&gt;=25,INDEX($DF:$DF,$GK311+25),"")</f>
      </c>
      <c r="EH311">
        <f>IF($GL311&gt;=26,INDEX($DF:$DF,$GK311+26),"")</f>
      </c>
      <c r="EI311">
        <f>IF($GL311&gt;=27,INDEX($DF:$DF,$GK311+27),"")</f>
      </c>
      <c r="EJ311">
        <f>IF($GL311&gt;=28,INDEX($DF:$DF,$GK311+28),"")</f>
      </c>
      <c r="EK311">
        <f>IF($GL311&gt;=29,INDEX($DF:$DF,$GK311+29),"")</f>
      </c>
      <c r="EL311">
        <f>IF($GL311&gt;=30,INDEX($DF:$DF,$GK311+30),"")</f>
      </c>
      <c r="EM311">
        <f>IF($GL311&gt;=31,INDEX($DF:$DF,$GK311+31),"")</f>
      </c>
      <c r="EN311">
        <f>IF($GL311&gt;=32,INDEX($DF:$DF,$GK311+32),"")</f>
      </c>
      <c r="EO311">
        <f>IF($GL311&gt;=33,INDEX($DF:$DF,$GK311+33),"")</f>
      </c>
      <c r="EP311">
        <f>IF($GL311&gt;=34,INDEX($DF:$DF,$GK311+34),"")</f>
      </c>
      <c r="EQ311">
        <f>IF($GL311&gt;=35,INDEX($DF:$DF,$GK311+35),"")</f>
      </c>
      <c r="ER311">
        <f>IF($GL311&gt;=36,INDEX($DF:$DF,$GK311+36),"")</f>
      </c>
      <c r="ES311">
        <f>IF($GL311&gt;=37,INDEX($DF:$DF,$GK311+37),"")</f>
      </c>
      <c r="ET311">
        <f>IF($GL311&gt;=38,INDEX($DF:$DF,$GK311+38),"")</f>
      </c>
      <c r="EU311">
        <f>IF($GL311&gt;=39,INDEX($DF:$DF,$GK311+39),"")</f>
      </c>
      <c r="EV311">
        <f>IF($GL311&gt;=40,INDEX($DF:$DF,$GK311+40),"")</f>
      </c>
      <c r="EW311">
        <f>IF($GL311&gt;=1,INDEX($DG:$DG,$GK311+1),"")</f>
      </c>
      <c r="EX311">
        <f>IF($GL311&gt;=2,INDEX($DG:$DG,$GK311+2),"")</f>
      </c>
      <c r="EY311">
        <f>IF($GL311&gt;=3,INDEX($DG:$DG,$GK311+3),"")</f>
      </c>
      <c r="EZ311">
        <f>IF($GL311&gt;=4,INDEX($DG:$DG,$GK311+4),"")</f>
      </c>
      <c r="FA311">
        <f>IF($GL311&gt;=5,INDEX($DG:$DG,$GK311+5),"")</f>
      </c>
      <c r="FB311">
        <f>IF($GL311&gt;=6,INDEX($DG:$DG,$GK311+6),"")</f>
      </c>
      <c r="FC311">
        <f>IF($GL311&gt;=7,INDEX($DG:$DG,$GK311+7),"")</f>
      </c>
      <c r="FD311">
        <f>IF($GL311&gt;=8,INDEX($DG:$DG,$GK311+8),"")</f>
      </c>
      <c r="FE311">
        <f>IF($GL311&gt;=9,INDEX($DG:$DG,$GK311+9),"")</f>
      </c>
      <c r="FF311">
        <f>IF($GL311&gt;=10,INDEX($DG:$DG,$GK311+10),"")</f>
      </c>
      <c r="FG311">
        <f>IF($GL311&gt;=11,INDEX($DG:$DG,$GK311+11),"")</f>
      </c>
      <c r="FH311">
        <f>IF($GL311&gt;=12,INDEX($DG:$DG,$GK311+12),"")</f>
      </c>
      <c r="FI311">
        <f>IF($GL311&gt;=13,INDEX($DG:$DG,$GK311+13),"")</f>
      </c>
      <c r="FJ311">
        <f>IF($GL311&gt;=14,INDEX($DG:$DG,$GK311+14),"")</f>
      </c>
      <c r="FK311">
        <f>IF($GL311&gt;=15,INDEX($DG:$DG,$GK311+15),"")</f>
      </c>
      <c r="FL311">
        <f>IF($GL311&gt;=16,INDEX($DG:$DG,$GK311+16),"")</f>
      </c>
      <c r="FM311">
        <f>IF($GL311&gt;=17,INDEX($DG:$DG,$GK311+17),"")</f>
      </c>
      <c r="FN311">
        <f>IF($GL311&gt;=18,INDEX($DG:$DG,$GK311+18),"")</f>
      </c>
      <c r="FO311">
        <f>IF($GL311&gt;=19,INDEX($DG:$DG,$GK311+19),"")</f>
      </c>
      <c r="FP311">
        <f>IF($GL311&gt;=20,INDEX($DG:$DG,$GK311+20),"")</f>
      </c>
      <c r="FQ311">
        <f>IF($GL311&gt;=21,INDEX($DG:$DG,$GK311+21),"")</f>
      </c>
      <c r="FR311">
        <f>IF($GL311&gt;=22,INDEX($DG:$DG,$GK311+22),"")</f>
      </c>
      <c r="FS311">
        <f>IF($GL311&gt;=23,INDEX($DG:$DG,$GK311+23),"")</f>
      </c>
      <c r="FT311">
        <f>IF($GL311&gt;=24,INDEX($DG:$DG,$GK311+24),"")</f>
      </c>
      <c r="FU311">
        <f>IF($GL311&gt;=25,INDEX($DG:$DG,$GK311+25),"")</f>
      </c>
      <c r="FV311">
        <f>IF($GL311&gt;=26,INDEX($DG:$DG,$GK311+26),"")</f>
      </c>
      <c r="FW311">
        <f>IF($GL311&gt;=27,INDEX($DG:$DG,$GK311+27),"")</f>
      </c>
      <c r="FX311">
        <f>IF($GL311&gt;=28,INDEX($DG:$DG,$GK311+28),"")</f>
      </c>
      <c r="FY311">
        <f>IF($GL311&gt;=29,INDEX($DG:$DG,$GK311+29),"")</f>
      </c>
      <c r="FZ311">
        <f>IF($GL311&gt;=30,INDEX($DG:$DG,$GK311+30),"")</f>
      </c>
      <c r="GA311">
        <f>IF($GL311&gt;=31,INDEX($DG:$DG,$GK311+31),"")</f>
      </c>
      <c r="GB311">
        <f>IF($GL311&gt;=32,INDEX($DG:$DG,$GK311+32),"")</f>
      </c>
      <c r="GC311">
        <f>IF($GL311&gt;=33,INDEX($DG:$DG,$GK311+33),"")</f>
      </c>
      <c r="GD311">
        <f>IF($GL311&gt;=34,INDEX($DG:$DG,$GK311+34),"")</f>
      </c>
      <c r="GE311">
        <f>IF($GL311&gt;=35,INDEX($DG:$DG,$GK311+35),"")</f>
      </c>
      <c r="GF311">
        <f>IF($GL311&gt;=36,INDEX($DG:$DG,$GK311+36),"")</f>
      </c>
      <c r="GG311">
        <f>IF($GL311&gt;=37,INDEX($DG:$DG,$GK311+37),"")</f>
      </c>
      <c r="GH311">
        <f>IF($GL311&gt;=38,INDEX($DG:$DG,$GK311+38),"")</f>
      </c>
      <c r="GI311">
        <f>IF($GL311&gt;=39,INDEX($DG:$DG,$GK311+39),"")</f>
      </c>
      <c r="GJ311">
        <f>IF($GL311&gt;=40,INDEX($DG:$DG,$GK311+40),"")</f>
      </c>
      <c r="GK311">
        <f>IFERROR(MATCH($DE311,$DF$2:$DF$166,0)+1,0)</f>
      </c>
      <c r="GL311">
        <f>IFERROR(INDEX($DH$2:$DH$166,MATCH($DE311,$DF$2:$DF$166,0)),0)</f>
      </c>
      <c r="GM311">
        <f>IFERROR(MATCH($H311,$DI$311:$EV$311,0),0)</f>
      </c>
      <c r="GN311">
        <f>IF($GM311&gt;0,INDEX($EW$311:$GJ$311,$GM311),"")</f>
      </c>
      <c r="GO311" t="s">
        <v>947</v>
      </c>
      <c r="GQ311">
        <f>IF($IZ311&gt;=1,INDEX($GO:$GO,$IY311+1),"")</f>
      </c>
      <c r="GR311">
        <f>IF($IZ311&gt;=2,INDEX($GO:$GO,$IY311+2),"")</f>
      </c>
      <c r="GS311">
        <f>IF($IZ311&gt;=3,INDEX($GO:$GO,$IY311+3),"")</f>
      </c>
      <c r="GT311">
        <f>IF($IZ311&gt;=4,INDEX($GO:$GO,$IY311+4),"")</f>
      </c>
      <c r="GU311">
        <f>IF($IZ311&gt;=5,INDEX($GO:$GO,$IY311+5),"")</f>
      </c>
      <c r="GV311">
        <f>IF($IZ311&gt;=6,INDEX($GO:$GO,$IY311+6),"")</f>
      </c>
      <c r="GW311">
        <f>IF($IZ311&gt;=7,INDEX($GO:$GO,$IY311+7),"")</f>
      </c>
      <c r="GX311">
        <f>IF($IZ311&gt;=8,INDEX($GO:$GO,$IY311+8),"")</f>
      </c>
      <c r="GY311">
        <f>IF($IZ311&gt;=9,INDEX($GO:$GO,$IY311+9),"")</f>
      </c>
      <c r="GZ311">
        <f>IF($IZ311&gt;=10,INDEX($GO:$GO,$IY311+10),"")</f>
      </c>
      <c r="HA311">
        <f>IF($IZ311&gt;=11,INDEX($GO:$GO,$IY311+11),"")</f>
      </c>
      <c r="HB311">
        <f>IF($IZ311&gt;=12,INDEX($GO:$GO,$IY311+12),"")</f>
      </c>
      <c r="HC311">
        <f>IF($IZ311&gt;=13,INDEX($GO:$GO,$IY311+13),"")</f>
      </c>
      <c r="HD311">
        <f>IF($IZ311&gt;=14,INDEX($GO:$GO,$IY311+14),"")</f>
      </c>
      <c r="HE311">
        <f>IF($IZ311&gt;=15,INDEX($GO:$GO,$IY311+15),"")</f>
      </c>
      <c r="HF311">
        <f>IF($IZ311&gt;=16,INDEX($GO:$GO,$IY311+16),"")</f>
      </c>
      <c r="HG311">
        <f>IF($IZ311&gt;=17,INDEX($GO:$GO,$IY311+17),"")</f>
      </c>
      <c r="HH311">
        <f>IF($IZ311&gt;=18,INDEX($GO:$GO,$IY311+18),"")</f>
      </c>
      <c r="HI311">
        <f>IF($IZ311&gt;=19,INDEX($GO:$GO,$IY311+19),"")</f>
      </c>
      <c r="HJ311">
        <f>IF($IZ311&gt;=20,INDEX($GO:$GO,$IY311+20),"")</f>
      </c>
      <c r="HK311">
        <f>IF($IZ311&gt;=21,INDEX($GO:$GO,$IY311+21),"")</f>
      </c>
      <c r="HL311">
        <f>IF($IZ311&gt;=22,INDEX($GO:$GO,$IY311+22),"")</f>
      </c>
      <c r="HM311">
        <f>IF($IZ311&gt;=23,INDEX($GO:$GO,$IY311+23),"")</f>
      </c>
      <c r="HN311">
        <f>IF($IZ311&gt;=24,INDEX($GO:$GO,$IY311+24),"")</f>
      </c>
      <c r="HO311">
        <f>IF($IZ311&gt;=25,INDEX($GO:$GO,$IY311+25),"")</f>
      </c>
      <c r="HP311">
        <f>IF($IZ311&gt;=26,INDEX($GO:$GO,$IY311+26),"")</f>
      </c>
      <c r="HQ311">
        <f>IF($IZ311&gt;=27,INDEX($GO:$GO,$IY311+27),"")</f>
      </c>
      <c r="HR311">
        <f>IF($IZ311&gt;=28,INDEX($GO:$GO,$IY311+28),"")</f>
      </c>
      <c r="HS311">
        <f>IF($IZ311&gt;=29,INDEX($GO:$GO,$IY311+29),"")</f>
      </c>
      <c r="HT311">
        <f>IF($IZ311&gt;=30,INDEX($GO:$GO,$IY311+30),"")</f>
      </c>
      <c r="HU311">
        <f>IF($IZ311&gt;=31,INDEX($GO:$GO,$IY311+31),"")</f>
      </c>
      <c r="HV311">
        <f>IF($IZ311&gt;=32,INDEX($GO:$GO,$IY311+32),"")</f>
      </c>
      <c r="HW311">
        <f>IF($IZ311&gt;=33,INDEX($GO:$GO,$IY311+33),"")</f>
      </c>
      <c r="HX311">
        <f>IF($IZ311&gt;=34,INDEX($GO:$GO,$IY311+34),"")</f>
      </c>
      <c r="HY311">
        <f>IF($IZ311&gt;=35,INDEX($GO:$GO,$IY311+35),"")</f>
      </c>
      <c r="HZ311">
        <f>IF($IZ311&gt;=36,INDEX($GO:$GO,$IY311+36),"")</f>
      </c>
      <c r="IA311">
        <f>IF($IZ311&gt;=37,INDEX($GO:$GO,$IY311+37),"")</f>
      </c>
      <c r="IB311">
        <f>IF($IZ311&gt;=38,INDEX($GO:$GO,$IY311+38),"")</f>
      </c>
      <c r="IC311">
        <f>IF($IZ311&gt;=39,INDEX($GO:$GO,$IY311+39),"")</f>
      </c>
      <c r="ID311">
        <f>IF($IZ311&gt;=40,INDEX($GO:$GO,$IY311+40),"")</f>
      </c>
      <c r="IE311">
        <f>IF($IZ311&gt;=41,INDEX($GO:$GO,$IY311+41),"")</f>
      </c>
      <c r="IF311">
        <f>IF($IZ311&gt;=42,INDEX($GO:$GO,$IY311+42),"")</f>
      </c>
      <c r="IG311">
        <f>IF($IZ311&gt;=43,INDEX($GO:$GO,$IY311+43),"")</f>
      </c>
      <c r="IH311">
        <f>IF($IZ311&gt;=44,INDEX($GO:$GO,$IY311+44),"")</f>
      </c>
      <c r="II311">
        <f>IF($IZ311&gt;=45,INDEX($GO:$GO,$IY311+45),"")</f>
      </c>
      <c r="IJ311">
        <f>IF($IZ311&gt;=46,INDEX($GO:$GO,$IY311+46),"")</f>
      </c>
      <c r="IK311">
        <f>IF($IZ311&gt;=47,INDEX($GO:$GO,$IY311+47),"")</f>
      </c>
      <c r="IL311">
        <f>IF($IZ311&gt;=48,INDEX($GO:$GO,$IY311+48),"")</f>
      </c>
      <c r="IM311">
        <f>IF($IZ311&gt;=49,INDEX($GO:$GO,$IY311+49),"")</f>
      </c>
      <c r="IN311">
        <f>IF($IZ311&gt;=50,INDEX($GO:$GO,$IY311+50),"")</f>
      </c>
      <c r="IO311">
        <f>IF($IZ311&gt;=51,INDEX($GO:$GO,$IY311+51),"")</f>
      </c>
      <c r="IP311">
        <f>IF($IZ311&gt;=52,INDEX($GO:$GO,$IY311+52),"")</f>
      </c>
      <c r="IQ311">
        <f>IF($IZ311&gt;=53,INDEX($GO:$GO,$IY311+53),"")</f>
      </c>
      <c r="IR311">
        <f>IF($IZ311&gt;=54,INDEX($GO:$GO,$IY311+54),"")</f>
      </c>
      <c r="IS311">
        <f>IF($IZ311&gt;=55,INDEX($GO:$GO,$IY311+55),"")</f>
      </c>
      <c r="IT311">
        <f>IF($IZ311&gt;=56,INDEX($GO:$GO,$IY311+56),"")</f>
      </c>
      <c r="IU311">
        <f>IF($IZ311&gt;=57,INDEX($GO:$GO,$IY311+57),"")</f>
      </c>
      <c r="IV311">
        <f>IF($IZ311&gt;=58,INDEX($GO:$GO,$IY311+58),"")</f>
      </c>
      <c r="IW311">
        <f>IF($IZ311&gt;=59,INDEX($GO:$GO,$IY311+59),"")</f>
      </c>
      <c r="IX311">
        <f>IF($IZ311&gt;=60,INDEX($GO:$GO,$IY311+60),"")</f>
      </c>
      <c r="IY311">
        <f>IFERROR(MATCH($GN311,$GO$2:$GO$827,0)+1,0)</f>
      </c>
      <c r="IZ311">
        <f>IFERROR(INDEX($GP$2:$GP$827,MATCH($GN311,$GO$2:$GO$827,0)),0)</f>
      </c>
      <c r="JA311" t="s">
        <v>23</v>
      </c>
      <c r="JB311" t="s">
        <v>23</v>
      </c>
    </row>
    <row r="312" spans="1:262" x14ac:dyDescent="0.25">
      <c r="F312" s="1"/>
      <c r="G312" s="1"/>
      <c r="H312" s="1"/>
      <c r="I312" s="1"/>
      <c r="J312" s="1">
        <f>IFERROR(IF(FIND(" - ",$F312)&gt;0,MID($F312,FIND(" - ",$F312)+3,LEN($F312)),""),"")</f>
      </c>
      <c r="L312" s="1"/>
      <c r="N312" t="s">
        <v>23</v>
      </c>
      <c r="P312">
        <f>IF(OR($N312="",$O312=""),"",IFERROR($N312/$O312,0))</f>
      </c>
      <c r="Q312">
        <f>IF($N312="","",
IF($G312="","",
IF(ISNUMBER(SEARCH("exempt",LOWER($G312))),0,
$N312*(VALUE(SUBSTITUTE($G312,"%",""))/100))))</f>
      </c>
      <c r="W312">
        <f>IF($N312="","",
SUM($N312,$Q312,$U312,$R312,$T312)-
IF($V312="",0,VALUE($V312)))</f>
      </c>
      <c r="AE312" t="s">
        <v>1171</v>
      </c>
      <c r="AJ312" t="s">
        <v>1172</v>
      </c>
      <c r="AM312">
        <f>IFERROR(LEFT($F312,FIND(" - ",$F312)-1),$F312)</f>
      </c>
      <c r="AP312">
        <f>IF($CE312&gt;=1,INDEX($AN:$AN,$CD312+1),"")</f>
      </c>
      <c r="AQ312">
        <f>IF($CE312&gt;=2,INDEX($AN:$AN,$CD312+2),"")</f>
      </c>
      <c r="AR312">
        <f>IF($CE312&gt;=3,INDEX($AN:$AN,$CD312+3),"")</f>
      </c>
      <c r="AS312">
        <f>IF($CE312&gt;=4,INDEX($AN:$AN,$CD312+4),"")</f>
      </c>
      <c r="AT312">
        <f>IF($CE312&gt;=5,INDEX($AN:$AN,$CD312+5),"")</f>
      </c>
      <c r="AU312">
        <f>IF($CE312&gt;=6,INDEX($AN:$AN,$CD312+6),"")</f>
      </c>
      <c r="AV312">
        <f>IF($CE312&gt;=7,INDEX($AN:$AN,$CD312+7),"")</f>
      </c>
      <c r="AW312">
        <f>IF($CE312&gt;=8,INDEX($AN:$AN,$CD312+8),"")</f>
      </c>
      <c r="AX312">
        <f>IF($CE312&gt;=9,INDEX($AN:$AN,$CD312+9),"")</f>
      </c>
      <c r="AY312">
        <f>IF($CE312&gt;=10,INDEX($AN:$AN,$CD312+10),"")</f>
      </c>
      <c r="AZ312">
        <f>IF($CE312&gt;=11,INDEX($AN:$AN,$CD312+11),"")</f>
      </c>
      <c r="BA312">
        <f>IF($CE312&gt;=12,INDEX($AN:$AN,$CD312+12),"")</f>
      </c>
      <c r="BB312">
        <f>IF($CE312&gt;=13,INDEX($AN:$AN,$CD312+13),"")</f>
      </c>
      <c r="BC312">
        <f>IF($CE312&gt;=14,INDEX($AN:$AN,$CD312+14),"")</f>
      </c>
      <c r="BD312">
        <f>IF($CE312&gt;=15,INDEX($AN:$AN,$CD312+15),"")</f>
      </c>
      <c r="BE312">
        <f>IF($CE312&gt;=16,INDEX($AN:$AN,$CD312+16),"")</f>
      </c>
      <c r="BF312">
        <f>IF($CE312&gt;=17,INDEX($AN:$AN,$CD312+17),"")</f>
      </c>
      <c r="BG312">
        <f>IF($CE312&gt;=18,INDEX($AN:$AN,$CD312+18),"")</f>
      </c>
      <c r="BH312">
        <f>IF($CE312&gt;=19,INDEX($AN:$AN,$CD312+19),"")</f>
      </c>
      <c r="BI312">
        <f>IF($CE312&gt;=20,INDEX($AN:$AN,$CD312+20),"")</f>
      </c>
      <c r="BJ312">
        <f>IF($CE312&gt;=21,INDEX($AN:$AN,$CD312+21),"")</f>
      </c>
      <c r="BK312">
        <f>IF($CE312&gt;=22,INDEX($AN:$AN,$CD312+22),"")</f>
      </c>
      <c r="BL312">
        <f>IF($CE312&gt;=23,INDEX($AN:$AN,$CD312+23),"")</f>
      </c>
      <c r="BM312">
        <f>IF($CE312&gt;=24,INDEX($AN:$AN,$CD312+24),"")</f>
      </c>
      <c r="BN312">
        <f>IF($CE312&gt;=25,INDEX($AN:$AN,$CD312+25),"")</f>
      </c>
      <c r="BO312">
        <f>IF($CE312&gt;=26,INDEX($AN:$AN,$CD312+26),"")</f>
      </c>
      <c r="BP312">
        <f>IF($CE312&gt;=27,INDEX($AN:$AN,$CD312+27),"")</f>
      </c>
      <c r="BQ312">
        <f>IF($CE312&gt;=28,INDEX($AN:$AN,$CD312+28),"")</f>
      </c>
      <c r="BR312">
        <f>IF($CE312&gt;=29,INDEX($AN:$AN,$CD312+29),"")</f>
      </c>
      <c r="BS312">
        <f>IF($CE312&gt;=30,INDEX($AN:$AN,$CD312+30),"")</f>
      </c>
      <c r="BT312">
        <f>IF($CE312&gt;=31,INDEX($AN:$AN,$CD312+31),"")</f>
      </c>
      <c r="BU312">
        <f>IF($CE312&gt;=32,INDEX($AN:$AN,$CD312+32),"")</f>
      </c>
      <c r="BV312">
        <f>IF($CE312&gt;=33,INDEX($AN:$AN,$CD312+33),"")</f>
      </c>
      <c r="BW312">
        <f>IF($CE312&gt;=34,INDEX($AN:$AN,$CD312+34),"")</f>
      </c>
      <c r="BX312">
        <f>IF($CE312&gt;=35,INDEX($AN:$AN,$CD312+35),"")</f>
      </c>
      <c r="BY312">
        <f>IF($CE312&gt;=36,INDEX($AN:$AN,$CD312+36),"")</f>
      </c>
      <c r="BZ312">
        <f>IF($CE312&gt;=37,INDEX($AN:$AN,$CD312+37),"")</f>
      </c>
      <c r="CA312">
        <f>IF($CE312&gt;=38,INDEX($AN:$AN,$CD312+38),"")</f>
      </c>
      <c r="CB312">
        <f>IF($CE312&gt;=39,INDEX($AN:$AN,$CD312+39),"")</f>
      </c>
      <c r="CC312">
        <f>IF($CE312&gt;=40,INDEX($AN:$AN,$CD312+40),"")</f>
      </c>
      <c r="CD312">
        <f>IFERROR(MATCH($AM312,$AN$2:$AN$133,0)+1,0)</f>
      </c>
      <c r="CE312">
        <f>IFERROR(INDEX($AO$2:$AO$133,MATCH($AM312,$AN$2:$AN$133,0)),0)</f>
      </c>
      <c r="CF312">
        <f>IFERROR(LEFT($K312,FIND(" - ",$K312)-1),$K312)</f>
      </c>
      <c r="CG312" t="s">
        <v>41</v>
      </c>
      <c r="CI312">
        <f>IF($DD312&gt;=1,INDEX($CG:$CG,$DC312+1),"")</f>
      </c>
      <c r="CJ312">
        <f>IF($DD312&gt;=2,INDEX($CG:$CG,$DC312+2),"")</f>
      </c>
      <c r="CK312">
        <f>IF($DD312&gt;=3,INDEX($CG:$CG,$DC312+3),"")</f>
      </c>
      <c r="CL312">
        <f>IF($DD312&gt;=4,INDEX($CG:$CG,$DC312+4),"")</f>
      </c>
      <c r="CM312">
        <f>IF($DD312&gt;=5,INDEX($CG:$CG,$DC312+5),"")</f>
      </c>
      <c r="CN312">
        <f>IF($DD312&gt;=6,INDEX($CG:$CG,$DC312+6),"")</f>
      </c>
      <c r="CO312">
        <f>IF($DD312&gt;=7,INDEX($CG:$CG,$DC312+7),"")</f>
      </c>
      <c r="CP312">
        <f>IF($DD312&gt;=8,INDEX($CG:$CG,$DC312+8),"")</f>
      </c>
      <c r="CQ312">
        <f>IF($DD312&gt;=9,INDEX($CG:$CG,$DC312+9),"")</f>
      </c>
      <c r="CR312">
        <f>IF($DD312&gt;=10,INDEX($CG:$CG,$DC312+10),"")</f>
      </c>
      <c r="CS312">
        <f>IF($DD312&gt;=11,INDEX($CG:$CG,$DC312+11),"")</f>
      </c>
      <c r="CT312">
        <f>IF($DD312&gt;=12,INDEX($CG:$CG,$DC312+12),"")</f>
      </c>
      <c r="CU312">
        <f>IF($DD312&gt;=13,INDEX($CG:$CG,$DC312+13),"")</f>
      </c>
      <c r="CV312">
        <f>IF($DD312&gt;=14,INDEX($CG:$CG,$DC312+14),"")</f>
      </c>
      <c r="CW312">
        <f>IF($DD312&gt;=15,INDEX($CG:$CG,$DC312+15),"")</f>
      </c>
      <c r="CX312">
        <f>IF($DD312&gt;=16,INDEX($CG:$CG,$DC312+16),"")</f>
      </c>
      <c r="CY312">
        <f>IF($DD312&gt;=17,INDEX($CG:$CG,$DC312+17),"")</f>
      </c>
      <c r="CZ312">
        <f>IF($DD312&gt;=18,INDEX($CG:$CG,$DC312+18),"")</f>
      </c>
      <c r="DA312">
        <f>IF($DD312&gt;=19,INDEX($CG:$CG,$DC312+19),"")</f>
      </c>
      <c r="DB312">
        <f>IF($DD312&gt;=20,INDEX($CG:$CG,$DC312+20),"")</f>
      </c>
      <c r="DC312">
        <f>IFERROR(MATCH($CF312,$CG$2:$CG$1558,0)+1,0)</f>
      </c>
      <c r="DD312">
        <f>IFERROR(INDEX($CH$2:$CH$1558,MATCH($CF312,$CG$2:$CG$1558,0)),0)</f>
      </c>
      <c r="DE312">
        <f>IFERROR(INDEX($AL:$AL,MATCH($G312,$AK:$AK,0))&amp;"","")</f>
      </c>
      <c r="DI312">
        <f>IF($GL312&gt;=1,INDEX($DF:$DF,$GK312+1),"")</f>
      </c>
      <c r="DJ312">
        <f>IF($GL312&gt;=2,INDEX($DF:$DF,$GK312+2),"")</f>
      </c>
      <c r="DK312">
        <f>IF($GL312&gt;=3,INDEX($DF:$DF,$GK312+3),"")</f>
      </c>
      <c r="DL312">
        <f>IF($GL312&gt;=4,INDEX($DF:$DF,$GK312+4),"")</f>
      </c>
      <c r="DM312">
        <f>IF($GL312&gt;=5,INDEX($DF:$DF,$GK312+5),"")</f>
      </c>
      <c r="DN312">
        <f>IF($GL312&gt;=6,INDEX($DF:$DF,$GK312+6),"")</f>
      </c>
      <c r="DO312">
        <f>IF($GL312&gt;=7,INDEX($DF:$DF,$GK312+7),"")</f>
      </c>
      <c r="DP312">
        <f>IF($GL312&gt;=8,INDEX($DF:$DF,$GK312+8),"")</f>
      </c>
      <c r="DQ312">
        <f>IF($GL312&gt;=9,INDEX($DF:$DF,$GK312+9),"")</f>
      </c>
      <c r="DR312">
        <f>IF($GL312&gt;=10,INDEX($DF:$DF,$GK312+10),"")</f>
      </c>
      <c r="DS312">
        <f>IF($GL312&gt;=11,INDEX($DF:$DF,$GK312+11),"")</f>
      </c>
      <c r="DT312">
        <f>IF($GL312&gt;=12,INDEX($DF:$DF,$GK312+12),"")</f>
      </c>
      <c r="DU312">
        <f>IF($GL312&gt;=13,INDEX($DF:$DF,$GK312+13),"")</f>
      </c>
      <c r="DV312">
        <f>IF($GL312&gt;=14,INDEX($DF:$DF,$GK312+14),"")</f>
      </c>
      <c r="DW312">
        <f>IF($GL312&gt;=15,INDEX($DF:$DF,$GK312+15),"")</f>
      </c>
      <c r="DX312">
        <f>IF($GL312&gt;=16,INDEX($DF:$DF,$GK312+16),"")</f>
      </c>
      <c r="DY312">
        <f>IF($GL312&gt;=17,INDEX($DF:$DF,$GK312+17),"")</f>
      </c>
      <c r="DZ312">
        <f>IF($GL312&gt;=18,INDEX($DF:$DF,$GK312+18),"")</f>
      </c>
      <c r="EA312">
        <f>IF($GL312&gt;=19,INDEX($DF:$DF,$GK312+19),"")</f>
      </c>
      <c r="EB312">
        <f>IF($GL312&gt;=20,INDEX($DF:$DF,$GK312+20),"")</f>
      </c>
      <c r="EC312">
        <f>IF($GL312&gt;=21,INDEX($DF:$DF,$GK312+21),"")</f>
      </c>
      <c r="ED312">
        <f>IF($GL312&gt;=22,INDEX($DF:$DF,$GK312+22),"")</f>
      </c>
      <c r="EE312">
        <f>IF($GL312&gt;=23,INDEX($DF:$DF,$GK312+23),"")</f>
      </c>
      <c r="EF312">
        <f>IF($GL312&gt;=24,INDEX($DF:$DF,$GK312+24),"")</f>
      </c>
      <c r="EG312">
        <f>IF($GL312&gt;=25,INDEX($DF:$DF,$GK312+25),"")</f>
      </c>
      <c r="EH312">
        <f>IF($GL312&gt;=26,INDEX($DF:$DF,$GK312+26),"")</f>
      </c>
      <c r="EI312">
        <f>IF($GL312&gt;=27,INDEX($DF:$DF,$GK312+27),"")</f>
      </c>
      <c r="EJ312">
        <f>IF($GL312&gt;=28,INDEX($DF:$DF,$GK312+28),"")</f>
      </c>
      <c r="EK312">
        <f>IF($GL312&gt;=29,INDEX($DF:$DF,$GK312+29),"")</f>
      </c>
      <c r="EL312">
        <f>IF($GL312&gt;=30,INDEX($DF:$DF,$GK312+30),"")</f>
      </c>
      <c r="EM312">
        <f>IF($GL312&gt;=31,INDEX($DF:$DF,$GK312+31),"")</f>
      </c>
      <c r="EN312">
        <f>IF($GL312&gt;=32,INDEX($DF:$DF,$GK312+32),"")</f>
      </c>
      <c r="EO312">
        <f>IF($GL312&gt;=33,INDEX($DF:$DF,$GK312+33),"")</f>
      </c>
      <c r="EP312">
        <f>IF($GL312&gt;=34,INDEX($DF:$DF,$GK312+34),"")</f>
      </c>
      <c r="EQ312">
        <f>IF($GL312&gt;=35,INDEX($DF:$DF,$GK312+35),"")</f>
      </c>
      <c r="ER312">
        <f>IF($GL312&gt;=36,INDEX($DF:$DF,$GK312+36),"")</f>
      </c>
      <c r="ES312">
        <f>IF($GL312&gt;=37,INDEX($DF:$DF,$GK312+37),"")</f>
      </c>
      <c r="ET312">
        <f>IF($GL312&gt;=38,INDEX($DF:$DF,$GK312+38),"")</f>
      </c>
      <c r="EU312">
        <f>IF($GL312&gt;=39,INDEX($DF:$DF,$GK312+39),"")</f>
      </c>
      <c r="EV312">
        <f>IF($GL312&gt;=40,INDEX($DF:$DF,$GK312+40),"")</f>
      </c>
      <c r="EW312">
        <f>IF($GL312&gt;=1,INDEX($DG:$DG,$GK312+1),"")</f>
      </c>
      <c r="EX312">
        <f>IF($GL312&gt;=2,INDEX($DG:$DG,$GK312+2),"")</f>
      </c>
      <c r="EY312">
        <f>IF($GL312&gt;=3,INDEX($DG:$DG,$GK312+3),"")</f>
      </c>
      <c r="EZ312">
        <f>IF($GL312&gt;=4,INDEX($DG:$DG,$GK312+4),"")</f>
      </c>
      <c r="FA312">
        <f>IF($GL312&gt;=5,INDEX($DG:$DG,$GK312+5),"")</f>
      </c>
      <c r="FB312">
        <f>IF($GL312&gt;=6,INDEX($DG:$DG,$GK312+6),"")</f>
      </c>
      <c r="FC312">
        <f>IF($GL312&gt;=7,INDEX($DG:$DG,$GK312+7),"")</f>
      </c>
      <c r="FD312">
        <f>IF($GL312&gt;=8,INDEX($DG:$DG,$GK312+8),"")</f>
      </c>
      <c r="FE312">
        <f>IF($GL312&gt;=9,INDEX($DG:$DG,$GK312+9),"")</f>
      </c>
      <c r="FF312">
        <f>IF($GL312&gt;=10,INDEX($DG:$DG,$GK312+10),"")</f>
      </c>
      <c r="FG312">
        <f>IF($GL312&gt;=11,INDEX($DG:$DG,$GK312+11),"")</f>
      </c>
      <c r="FH312">
        <f>IF($GL312&gt;=12,INDEX($DG:$DG,$GK312+12),"")</f>
      </c>
      <c r="FI312">
        <f>IF($GL312&gt;=13,INDEX($DG:$DG,$GK312+13),"")</f>
      </c>
      <c r="FJ312">
        <f>IF($GL312&gt;=14,INDEX($DG:$DG,$GK312+14),"")</f>
      </c>
      <c r="FK312">
        <f>IF($GL312&gt;=15,INDEX($DG:$DG,$GK312+15),"")</f>
      </c>
      <c r="FL312">
        <f>IF($GL312&gt;=16,INDEX($DG:$DG,$GK312+16),"")</f>
      </c>
      <c r="FM312">
        <f>IF($GL312&gt;=17,INDEX($DG:$DG,$GK312+17),"")</f>
      </c>
      <c r="FN312">
        <f>IF($GL312&gt;=18,INDEX($DG:$DG,$GK312+18),"")</f>
      </c>
      <c r="FO312">
        <f>IF($GL312&gt;=19,INDEX($DG:$DG,$GK312+19),"")</f>
      </c>
      <c r="FP312">
        <f>IF($GL312&gt;=20,INDEX($DG:$DG,$GK312+20),"")</f>
      </c>
      <c r="FQ312">
        <f>IF($GL312&gt;=21,INDEX($DG:$DG,$GK312+21),"")</f>
      </c>
      <c r="FR312">
        <f>IF($GL312&gt;=22,INDEX($DG:$DG,$GK312+22),"")</f>
      </c>
      <c r="FS312">
        <f>IF($GL312&gt;=23,INDEX($DG:$DG,$GK312+23),"")</f>
      </c>
      <c r="FT312">
        <f>IF($GL312&gt;=24,INDEX($DG:$DG,$GK312+24),"")</f>
      </c>
      <c r="FU312">
        <f>IF($GL312&gt;=25,INDEX($DG:$DG,$GK312+25),"")</f>
      </c>
      <c r="FV312">
        <f>IF($GL312&gt;=26,INDEX($DG:$DG,$GK312+26),"")</f>
      </c>
      <c r="FW312">
        <f>IF($GL312&gt;=27,INDEX($DG:$DG,$GK312+27),"")</f>
      </c>
      <c r="FX312">
        <f>IF($GL312&gt;=28,INDEX($DG:$DG,$GK312+28),"")</f>
      </c>
      <c r="FY312">
        <f>IF($GL312&gt;=29,INDEX($DG:$DG,$GK312+29),"")</f>
      </c>
      <c r="FZ312">
        <f>IF($GL312&gt;=30,INDEX($DG:$DG,$GK312+30),"")</f>
      </c>
      <c r="GA312">
        <f>IF($GL312&gt;=31,INDEX($DG:$DG,$GK312+31),"")</f>
      </c>
      <c r="GB312">
        <f>IF($GL312&gt;=32,INDEX($DG:$DG,$GK312+32),"")</f>
      </c>
      <c r="GC312">
        <f>IF($GL312&gt;=33,INDEX($DG:$DG,$GK312+33),"")</f>
      </c>
      <c r="GD312">
        <f>IF($GL312&gt;=34,INDEX($DG:$DG,$GK312+34),"")</f>
      </c>
      <c r="GE312">
        <f>IF($GL312&gt;=35,INDEX($DG:$DG,$GK312+35),"")</f>
      </c>
      <c r="GF312">
        <f>IF($GL312&gt;=36,INDEX($DG:$DG,$GK312+36),"")</f>
      </c>
      <c r="GG312">
        <f>IF($GL312&gt;=37,INDEX($DG:$DG,$GK312+37),"")</f>
      </c>
      <c r="GH312">
        <f>IF($GL312&gt;=38,INDEX($DG:$DG,$GK312+38),"")</f>
      </c>
      <c r="GI312">
        <f>IF($GL312&gt;=39,INDEX($DG:$DG,$GK312+39),"")</f>
      </c>
      <c r="GJ312">
        <f>IF($GL312&gt;=40,INDEX($DG:$DG,$GK312+40),"")</f>
      </c>
      <c r="GK312">
        <f>IFERROR(MATCH($DE312,$DF$2:$DF$166,0)+1,0)</f>
      </c>
      <c r="GL312">
        <f>IFERROR(INDEX($DH$2:$DH$166,MATCH($DE312,$DF$2:$DF$166,0)),0)</f>
      </c>
      <c r="GM312">
        <f>IFERROR(MATCH($H312,$DI$312:$EV$312,0),0)</f>
      </c>
      <c r="GN312">
        <f>IF($GM312&gt;0,INDEX($EW$312:$GJ$312,$GM312),"")</f>
      </c>
      <c r="GO312" t="s">
        <v>949</v>
      </c>
      <c r="GQ312">
        <f>IF($IZ312&gt;=1,INDEX($GO:$GO,$IY312+1),"")</f>
      </c>
      <c r="GR312">
        <f>IF($IZ312&gt;=2,INDEX($GO:$GO,$IY312+2),"")</f>
      </c>
      <c r="GS312">
        <f>IF($IZ312&gt;=3,INDEX($GO:$GO,$IY312+3),"")</f>
      </c>
      <c r="GT312">
        <f>IF($IZ312&gt;=4,INDEX($GO:$GO,$IY312+4),"")</f>
      </c>
      <c r="GU312">
        <f>IF($IZ312&gt;=5,INDEX($GO:$GO,$IY312+5),"")</f>
      </c>
      <c r="GV312">
        <f>IF($IZ312&gt;=6,INDEX($GO:$GO,$IY312+6),"")</f>
      </c>
      <c r="GW312">
        <f>IF($IZ312&gt;=7,INDEX($GO:$GO,$IY312+7),"")</f>
      </c>
      <c r="GX312">
        <f>IF($IZ312&gt;=8,INDEX($GO:$GO,$IY312+8),"")</f>
      </c>
      <c r="GY312">
        <f>IF($IZ312&gt;=9,INDEX($GO:$GO,$IY312+9),"")</f>
      </c>
      <c r="GZ312">
        <f>IF($IZ312&gt;=10,INDEX($GO:$GO,$IY312+10),"")</f>
      </c>
      <c r="HA312">
        <f>IF($IZ312&gt;=11,INDEX($GO:$GO,$IY312+11),"")</f>
      </c>
      <c r="HB312">
        <f>IF($IZ312&gt;=12,INDEX($GO:$GO,$IY312+12),"")</f>
      </c>
      <c r="HC312">
        <f>IF($IZ312&gt;=13,INDEX($GO:$GO,$IY312+13),"")</f>
      </c>
      <c r="HD312">
        <f>IF($IZ312&gt;=14,INDEX($GO:$GO,$IY312+14),"")</f>
      </c>
      <c r="HE312">
        <f>IF($IZ312&gt;=15,INDEX($GO:$GO,$IY312+15),"")</f>
      </c>
      <c r="HF312">
        <f>IF($IZ312&gt;=16,INDEX($GO:$GO,$IY312+16),"")</f>
      </c>
      <c r="HG312">
        <f>IF($IZ312&gt;=17,INDEX($GO:$GO,$IY312+17),"")</f>
      </c>
      <c r="HH312">
        <f>IF($IZ312&gt;=18,INDEX($GO:$GO,$IY312+18),"")</f>
      </c>
      <c r="HI312">
        <f>IF($IZ312&gt;=19,INDEX($GO:$GO,$IY312+19),"")</f>
      </c>
      <c r="HJ312">
        <f>IF($IZ312&gt;=20,INDEX($GO:$GO,$IY312+20),"")</f>
      </c>
      <c r="HK312">
        <f>IF($IZ312&gt;=21,INDEX($GO:$GO,$IY312+21),"")</f>
      </c>
      <c r="HL312">
        <f>IF($IZ312&gt;=22,INDEX($GO:$GO,$IY312+22),"")</f>
      </c>
      <c r="HM312">
        <f>IF($IZ312&gt;=23,INDEX($GO:$GO,$IY312+23),"")</f>
      </c>
      <c r="HN312">
        <f>IF($IZ312&gt;=24,INDEX($GO:$GO,$IY312+24),"")</f>
      </c>
      <c r="HO312">
        <f>IF($IZ312&gt;=25,INDEX($GO:$GO,$IY312+25),"")</f>
      </c>
      <c r="HP312">
        <f>IF($IZ312&gt;=26,INDEX($GO:$GO,$IY312+26),"")</f>
      </c>
      <c r="HQ312">
        <f>IF($IZ312&gt;=27,INDEX($GO:$GO,$IY312+27),"")</f>
      </c>
      <c r="HR312">
        <f>IF($IZ312&gt;=28,INDEX($GO:$GO,$IY312+28),"")</f>
      </c>
      <c r="HS312">
        <f>IF($IZ312&gt;=29,INDEX($GO:$GO,$IY312+29),"")</f>
      </c>
      <c r="HT312">
        <f>IF($IZ312&gt;=30,INDEX($GO:$GO,$IY312+30),"")</f>
      </c>
      <c r="HU312">
        <f>IF($IZ312&gt;=31,INDEX($GO:$GO,$IY312+31),"")</f>
      </c>
      <c r="HV312">
        <f>IF($IZ312&gt;=32,INDEX($GO:$GO,$IY312+32),"")</f>
      </c>
      <c r="HW312">
        <f>IF($IZ312&gt;=33,INDEX($GO:$GO,$IY312+33),"")</f>
      </c>
      <c r="HX312">
        <f>IF($IZ312&gt;=34,INDEX($GO:$GO,$IY312+34),"")</f>
      </c>
      <c r="HY312">
        <f>IF($IZ312&gt;=35,INDEX($GO:$GO,$IY312+35),"")</f>
      </c>
      <c r="HZ312">
        <f>IF($IZ312&gt;=36,INDEX($GO:$GO,$IY312+36),"")</f>
      </c>
      <c r="IA312">
        <f>IF($IZ312&gt;=37,INDEX($GO:$GO,$IY312+37),"")</f>
      </c>
      <c r="IB312">
        <f>IF($IZ312&gt;=38,INDEX($GO:$GO,$IY312+38),"")</f>
      </c>
      <c r="IC312">
        <f>IF($IZ312&gt;=39,INDEX($GO:$GO,$IY312+39),"")</f>
      </c>
      <c r="ID312">
        <f>IF($IZ312&gt;=40,INDEX($GO:$GO,$IY312+40),"")</f>
      </c>
      <c r="IE312">
        <f>IF($IZ312&gt;=41,INDEX($GO:$GO,$IY312+41),"")</f>
      </c>
      <c r="IF312">
        <f>IF($IZ312&gt;=42,INDEX($GO:$GO,$IY312+42),"")</f>
      </c>
      <c r="IG312">
        <f>IF($IZ312&gt;=43,INDEX($GO:$GO,$IY312+43),"")</f>
      </c>
      <c r="IH312">
        <f>IF($IZ312&gt;=44,INDEX($GO:$GO,$IY312+44),"")</f>
      </c>
      <c r="II312">
        <f>IF($IZ312&gt;=45,INDEX($GO:$GO,$IY312+45),"")</f>
      </c>
      <c r="IJ312">
        <f>IF($IZ312&gt;=46,INDEX($GO:$GO,$IY312+46),"")</f>
      </c>
      <c r="IK312">
        <f>IF($IZ312&gt;=47,INDEX($GO:$GO,$IY312+47),"")</f>
      </c>
      <c r="IL312">
        <f>IF($IZ312&gt;=48,INDEX($GO:$GO,$IY312+48),"")</f>
      </c>
      <c r="IM312">
        <f>IF($IZ312&gt;=49,INDEX($GO:$GO,$IY312+49),"")</f>
      </c>
      <c r="IN312">
        <f>IF($IZ312&gt;=50,INDEX($GO:$GO,$IY312+50),"")</f>
      </c>
      <c r="IO312">
        <f>IF($IZ312&gt;=51,INDEX($GO:$GO,$IY312+51),"")</f>
      </c>
      <c r="IP312">
        <f>IF($IZ312&gt;=52,INDEX($GO:$GO,$IY312+52),"")</f>
      </c>
      <c r="IQ312">
        <f>IF($IZ312&gt;=53,INDEX($GO:$GO,$IY312+53),"")</f>
      </c>
      <c r="IR312">
        <f>IF($IZ312&gt;=54,INDEX($GO:$GO,$IY312+54),"")</f>
      </c>
      <c r="IS312">
        <f>IF($IZ312&gt;=55,INDEX($GO:$GO,$IY312+55),"")</f>
      </c>
      <c r="IT312">
        <f>IF($IZ312&gt;=56,INDEX($GO:$GO,$IY312+56),"")</f>
      </c>
      <c r="IU312">
        <f>IF($IZ312&gt;=57,INDEX($GO:$GO,$IY312+57),"")</f>
      </c>
      <c r="IV312">
        <f>IF($IZ312&gt;=58,INDEX($GO:$GO,$IY312+58),"")</f>
      </c>
      <c r="IW312">
        <f>IF($IZ312&gt;=59,INDEX($GO:$GO,$IY312+59),"")</f>
      </c>
      <c r="IX312">
        <f>IF($IZ312&gt;=60,INDEX($GO:$GO,$IY312+60),"")</f>
      </c>
      <c r="IY312">
        <f>IFERROR(MATCH($GN312,$GO$2:$GO$827,0)+1,0)</f>
      </c>
      <c r="IZ312">
        <f>IFERROR(INDEX($GP$2:$GP$827,MATCH($GN312,$GO$2:$GO$827,0)),0)</f>
      </c>
      <c r="JA312" t="s">
        <v>23</v>
      </c>
      <c r="JB312" t="s">
        <v>23</v>
      </c>
    </row>
    <row r="313" spans="1:262" x14ac:dyDescent="0.25">
      <c r="F313" s="1"/>
      <c r="G313" s="1"/>
      <c r="H313" s="1"/>
      <c r="I313" s="1"/>
      <c r="J313" s="1">
        <f>IFERROR(IF(FIND(" - ",$F313)&gt;0,MID($F313,FIND(" - ",$F313)+3,LEN($F313)),""),"")</f>
      </c>
      <c r="L313" s="1"/>
      <c r="N313" t="s">
        <v>23</v>
      </c>
      <c r="P313">
        <f>IF(OR($N313="",$O313=""),"",IFERROR($N313/$O313,0))</f>
      </c>
      <c r="Q313">
        <f>IF($N313="","",
IF($G313="","",
IF(ISNUMBER(SEARCH("exempt",LOWER($G313))),0,
$N313*(VALUE(SUBSTITUTE($G313,"%",""))/100))))</f>
      </c>
      <c r="W313">
        <f>IF($N313="","",
SUM($N313,$Q313,$U313,$R313,$T313)-
IF($V313="",0,VALUE($V313)))</f>
      </c>
      <c r="AE313" t="s">
        <v>1173</v>
      </c>
      <c r="AJ313" t="s">
        <v>1174</v>
      </c>
      <c r="AM313">
        <f>IFERROR(LEFT($F313,FIND(" - ",$F313)-1),$F313)</f>
      </c>
      <c r="AP313">
        <f>IF($CE313&gt;=1,INDEX($AN:$AN,$CD313+1),"")</f>
      </c>
      <c r="AQ313">
        <f>IF($CE313&gt;=2,INDEX($AN:$AN,$CD313+2),"")</f>
      </c>
      <c r="AR313">
        <f>IF($CE313&gt;=3,INDEX($AN:$AN,$CD313+3),"")</f>
      </c>
      <c r="AS313">
        <f>IF($CE313&gt;=4,INDEX($AN:$AN,$CD313+4),"")</f>
      </c>
      <c r="AT313">
        <f>IF($CE313&gt;=5,INDEX($AN:$AN,$CD313+5),"")</f>
      </c>
      <c r="AU313">
        <f>IF($CE313&gt;=6,INDEX($AN:$AN,$CD313+6),"")</f>
      </c>
      <c r="AV313">
        <f>IF($CE313&gt;=7,INDEX($AN:$AN,$CD313+7),"")</f>
      </c>
      <c r="AW313">
        <f>IF($CE313&gt;=8,INDEX($AN:$AN,$CD313+8),"")</f>
      </c>
      <c r="AX313">
        <f>IF($CE313&gt;=9,INDEX($AN:$AN,$CD313+9),"")</f>
      </c>
      <c r="AY313">
        <f>IF($CE313&gt;=10,INDEX($AN:$AN,$CD313+10),"")</f>
      </c>
      <c r="AZ313">
        <f>IF($CE313&gt;=11,INDEX($AN:$AN,$CD313+11),"")</f>
      </c>
      <c r="BA313">
        <f>IF($CE313&gt;=12,INDEX($AN:$AN,$CD313+12),"")</f>
      </c>
      <c r="BB313">
        <f>IF($CE313&gt;=13,INDEX($AN:$AN,$CD313+13),"")</f>
      </c>
      <c r="BC313">
        <f>IF($CE313&gt;=14,INDEX($AN:$AN,$CD313+14),"")</f>
      </c>
      <c r="BD313">
        <f>IF($CE313&gt;=15,INDEX($AN:$AN,$CD313+15),"")</f>
      </c>
      <c r="BE313">
        <f>IF($CE313&gt;=16,INDEX($AN:$AN,$CD313+16),"")</f>
      </c>
      <c r="BF313">
        <f>IF($CE313&gt;=17,INDEX($AN:$AN,$CD313+17),"")</f>
      </c>
      <c r="BG313">
        <f>IF($CE313&gt;=18,INDEX($AN:$AN,$CD313+18),"")</f>
      </c>
      <c r="BH313">
        <f>IF($CE313&gt;=19,INDEX($AN:$AN,$CD313+19),"")</f>
      </c>
      <c r="BI313">
        <f>IF($CE313&gt;=20,INDEX($AN:$AN,$CD313+20),"")</f>
      </c>
      <c r="BJ313">
        <f>IF($CE313&gt;=21,INDEX($AN:$AN,$CD313+21),"")</f>
      </c>
      <c r="BK313">
        <f>IF($CE313&gt;=22,INDEX($AN:$AN,$CD313+22),"")</f>
      </c>
      <c r="BL313">
        <f>IF($CE313&gt;=23,INDEX($AN:$AN,$CD313+23),"")</f>
      </c>
      <c r="BM313">
        <f>IF($CE313&gt;=24,INDEX($AN:$AN,$CD313+24),"")</f>
      </c>
      <c r="BN313">
        <f>IF($CE313&gt;=25,INDEX($AN:$AN,$CD313+25),"")</f>
      </c>
      <c r="BO313">
        <f>IF($CE313&gt;=26,INDEX($AN:$AN,$CD313+26),"")</f>
      </c>
      <c r="BP313">
        <f>IF($CE313&gt;=27,INDEX($AN:$AN,$CD313+27),"")</f>
      </c>
      <c r="BQ313">
        <f>IF($CE313&gt;=28,INDEX($AN:$AN,$CD313+28),"")</f>
      </c>
      <c r="BR313">
        <f>IF($CE313&gt;=29,INDEX($AN:$AN,$CD313+29),"")</f>
      </c>
      <c r="BS313">
        <f>IF($CE313&gt;=30,INDEX($AN:$AN,$CD313+30),"")</f>
      </c>
      <c r="BT313">
        <f>IF($CE313&gt;=31,INDEX($AN:$AN,$CD313+31),"")</f>
      </c>
      <c r="BU313">
        <f>IF($CE313&gt;=32,INDEX($AN:$AN,$CD313+32),"")</f>
      </c>
      <c r="BV313">
        <f>IF($CE313&gt;=33,INDEX($AN:$AN,$CD313+33),"")</f>
      </c>
      <c r="BW313">
        <f>IF($CE313&gt;=34,INDEX($AN:$AN,$CD313+34),"")</f>
      </c>
      <c r="BX313">
        <f>IF($CE313&gt;=35,INDEX($AN:$AN,$CD313+35),"")</f>
      </c>
      <c r="BY313">
        <f>IF($CE313&gt;=36,INDEX($AN:$AN,$CD313+36),"")</f>
      </c>
      <c r="BZ313">
        <f>IF($CE313&gt;=37,INDEX($AN:$AN,$CD313+37),"")</f>
      </c>
      <c r="CA313">
        <f>IF($CE313&gt;=38,INDEX($AN:$AN,$CD313+38),"")</f>
      </c>
      <c r="CB313">
        <f>IF($CE313&gt;=39,INDEX($AN:$AN,$CD313+39),"")</f>
      </c>
      <c r="CC313">
        <f>IF($CE313&gt;=40,INDEX($AN:$AN,$CD313+40),"")</f>
      </c>
      <c r="CD313">
        <f>IFERROR(MATCH($AM313,$AN$2:$AN$133,0)+1,0)</f>
      </c>
      <c r="CE313">
        <f>IFERROR(INDEX($AO$2:$AO$133,MATCH($AM313,$AN$2:$AN$133,0)),0)</f>
      </c>
      <c r="CF313">
        <f>IFERROR(LEFT($K313,FIND(" - ",$K313)-1),$K313)</f>
      </c>
      <c r="CG313" t="s">
        <v>51</v>
      </c>
      <c r="CI313">
        <f>IF($DD313&gt;=1,INDEX($CG:$CG,$DC313+1),"")</f>
      </c>
      <c r="CJ313">
        <f>IF($DD313&gt;=2,INDEX($CG:$CG,$DC313+2),"")</f>
      </c>
      <c r="CK313">
        <f>IF($DD313&gt;=3,INDEX($CG:$CG,$DC313+3),"")</f>
      </c>
      <c r="CL313">
        <f>IF($DD313&gt;=4,INDEX($CG:$CG,$DC313+4),"")</f>
      </c>
      <c r="CM313">
        <f>IF($DD313&gt;=5,INDEX($CG:$CG,$DC313+5),"")</f>
      </c>
      <c r="CN313">
        <f>IF($DD313&gt;=6,INDEX($CG:$CG,$DC313+6),"")</f>
      </c>
      <c r="CO313">
        <f>IF($DD313&gt;=7,INDEX($CG:$CG,$DC313+7),"")</f>
      </c>
      <c r="CP313">
        <f>IF($DD313&gt;=8,INDEX($CG:$CG,$DC313+8),"")</f>
      </c>
      <c r="CQ313">
        <f>IF($DD313&gt;=9,INDEX($CG:$CG,$DC313+9),"")</f>
      </c>
      <c r="CR313">
        <f>IF($DD313&gt;=10,INDEX($CG:$CG,$DC313+10),"")</f>
      </c>
      <c r="CS313">
        <f>IF($DD313&gt;=11,INDEX($CG:$CG,$DC313+11),"")</f>
      </c>
      <c r="CT313">
        <f>IF($DD313&gt;=12,INDEX($CG:$CG,$DC313+12),"")</f>
      </c>
      <c r="CU313">
        <f>IF($DD313&gt;=13,INDEX($CG:$CG,$DC313+13),"")</f>
      </c>
      <c r="CV313">
        <f>IF($DD313&gt;=14,INDEX($CG:$CG,$DC313+14),"")</f>
      </c>
      <c r="CW313">
        <f>IF($DD313&gt;=15,INDEX($CG:$CG,$DC313+15),"")</f>
      </c>
      <c r="CX313">
        <f>IF($DD313&gt;=16,INDEX($CG:$CG,$DC313+16),"")</f>
      </c>
      <c r="CY313">
        <f>IF($DD313&gt;=17,INDEX($CG:$CG,$DC313+17),"")</f>
      </c>
      <c r="CZ313">
        <f>IF($DD313&gt;=18,INDEX($CG:$CG,$DC313+18),"")</f>
      </c>
      <c r="DA313">
        <f>IF($DD313&gt;=19,INDEX($CG:$CG,$DC313+19),"")</f>
      </c>
      <c r="DB313">
        <f>IF($DD313&gt;=20,INDEX($CG:$CG,$DC313+20),"")</f>
      </c>
      <c r="DC313">
        <f>IFERROR(MATCH($CF313,$CG$2:$CG$1558,0)+1,0)</f>
      </c>
      <c r="DD313">
        <f>IFERROR(INDEX($CH$2:$CH$1558,MATCH($CF313,$CG$2:$CG$1558,0)),0)</f>
      </c>
      <c r="DE313">
        <f>IFERROR(INDEX($AL:$AL,MATCH($G313,$AK:$AK,0))&amp;"","")</f>
      </c>
      <c r="DI313">
        <f>IF($GL313&gt;=1,INDEX($DF:$DF,$GK313+1),"")</f>
      </c>
      <c r="DJ313">
        <f>IF($GL313&gt;=2,INDEX($DF:$DF,$GK313+2),"")</f>
      </c>
      <c r="DK313">
        <f>IF($GL313&gt;=3,INDEX($DF:$DF,$GK313+3),"")</f>
      </c>
      <c r="DL313">
        <f>IF($GL313&gt;=4,INDEX($DF:$DF,$GK313+4),"")</f>
      </c>
      <c r="DM313">
        <f>IF($GL313&gt;=5,INDEX($DF:$DF,$GK313+5),"")</f>
      </c>
      <c r="DN313">
        <f>IF($GL313&gt;=6,INDEX($DF:$DF,$GK313+6),"")</f>
      </c>
      <c r="DO313">
        <f>IF($GL313&gt;=7,INDEX($DF:$DF,$GK313+7),"")</f>
      </c>
      <c r="DP313">
        <f>IF($GL313&gt;=8,INDEX($DF:$DF,$GK313+8),"")</f>
      </c>
      <c r="DQ313">
        <f>IF($GL313&gt;=9,INDEX($DF:$DF,$GK313+9),"")</f>
      </c>
      <c r="DR313">
        <f>IF($GL313&gt;=10,INDEX($DF:$DF,$GK313+10),"")</f>
      </c>
      <c r="DS313">
        <f>IF($GL313&gt;=11,INDEX($DF:$DF,$GK313+11),"")</f>
      </c>
      <c r="DT313">
        <f>IF($GL313&gt;=12,INDEX($DF:$DF,$GK313+12),"")</f>
      </c>
      <c r="DU313">
        <f>IF($GL313&gt;=13,INDEX($DF:$DF,$GK313+13),"")</f>
      </c>
      <c r="DV313">
        <f>IF($GL313&gt;=14,INDEX($DF:$DF,$GK313+14),"")</f>
      </c>
      <c r="DW313">
        <f>IF($GL313&gt;=15,INDEX($DF:$DF,$GK313+15),"")</f>
      </c>
      <c r="DX313">
        <f>IF($GL313&gt;=16,INDEX($DF:$DF,$GK313+16),"")</f>
      </c>
      <c r="DY313">
        <f>IF($GL313&gt;=17,INDEX($DF:$DF,$GK313+17),"")</f>
      </c>
      <c r="DZ313">
        <f>IF($GL313&gt;=18,INDEX($DF:$DF,$GK313+18),"")</f>
      </c>
      <c r="EA313">
        <f>IF($GL313&gt;=19,INDEX($DF:$DF,$GK313+19),"")</f>
      </c>
      <c r="EB313">
        <f>IF($GL313&gt;=20,INDEX($DF:$DF,$GK313+20),"")</f>
      </c>
      <c r="EC313">
        <f>IF($GL313&gt;=21,INDEX($DF:$DF,$GK313+21),"")</f>
      </c>
      <c r="ED313">
        <f>IF($GL313&gt;=22,INDEX($DF:$DF,$GK313+22),"")</f>
      </c>
      <c r="EE313">
        <f>IF($GL313&gt;=23,INDEX($DF:$DF,$GK313+23),"")</f>
      </c>
      <c r="EF313">
        <f>IF($GL313&gt;=24,INDEX($DF:$DF,$GK313+24),"")</f>
      </c>
      <c r="EG313">
        <f>IF($GL313&gt;=25,INDEX($DF:$DF,$GK313+25),"")</f>
      </c>
      <c r="EH313">
        <f>IF($GL313&gt;=26,INDEX($DF:$DF,$GK313+26),"")</f>
      </c>
      <c r="EI313">
        <f>IF($GL313&gt;=27,INDEX($DF:$DF,$GK313+27),"")</f>
      </c>
      <c r="EJ313">
        <f>IF($GL313&gt;=28,INDEX($DF:$DF,$GK313+28),"")</f>
      </c>
      <c r="EK313">
        <f>IF($GL313&gt;=29,INDEX($DF:$DF,$GK313+29),"")</f>
      </c>
      <c r="EL313">
        <f>IF($GL313&gt;=30,INDEX($DF:$DF,$GK313+30),"")</f>
      </c>
      <c r="EM313">
        <f>IF($GL313&gt;=31,INDEX($DF:$DF,$GK313+31),"")</f>
      </c>
      <c r="EN313">
        <f>IF($GL313&gt;=32,INDEX($DF:$DF,$GK313+32),"")</f>
      </c>
      <c r="EO313">
        <f>IF($GL313&gt;=33,INDEX($DF:$DF,$GK313+33),"")</f>
      </c>
      <c r="EP313">
        <f>IF($GL313&gt;=34,INDEX($DF:$DF,$GK313+34),"")</f>
      </c>
      <c r="EQ313">
        <f>IF($GL313&gt;=35,INDEX($DF:$DF,$GK313+35),"")</f>
      </c>
      <c r="ER313">
        <f>IF($GL313&gt;=36,INDEX($DF:$DF,$GK313+36),"")</f>
      </c>
      <c r="ES313">
        <f>IF($GL313&gt;=37,INDEX($DF:$DF,$GK313+37),"")</f>
      </c>
      <c r="ET313">
        <f>IF($GL313&gt;=38,INDEX($DF:$DF,$GK313+38),"")</f>
      </c>
      <c r="EU313">
        <f>IF($GL313&gt;=39,INDEX($DF:$DF,$GK313+39),"")</f>
      </c>
      <c r="EV313">
        <f>IF($GL313&gt;=40,INDEX($DF:$DF,$GK313+40),"")</f>
      </c>
      <c r="EW313">
        <f>IF($GL313&gt;=1,INDEX($DG:$DG,$GK313+1),"")</f>
      </c>
      <c r="EX313">
        <f>IF($GL313&gt;=2,INDEX($DG:$DG,$GK313+2),"")</f>
      </c>
      <c r="EY313">
        <f>IF($GL313&gt;=3,INDEX($DG:$DG,$GK313+3),"")</f>
      </c>
      <c r="EZ313">
        <f>IF($GL313&gt;=4,INDEX($DG:$DG,$GK313+4),"")</f>
      </c>
      <c r="FA313">
        <f>IF($GL313&gt;=5,INDEX($DG:$DG,$GK313+5),"")</f>
      </c>
      <c r="FB313">
        <f>IF($GL313&gt;=6,INDEX($DG:$DG,$GK313+6),"")</f>
      </c>
      <c r="FC313">
        <f>IF($GL313&gt;=7,INDEX($DG:$DG,$GK313+7),"")</f>
      </c>
      <c r="FD313">
        <f>IF($GL313&gt;=8,INDEX($DG:$DG,$GK313+8),"")</f>
      </c>
      <c r="FE313">
        <f>IF($GL313&gt;=9,INDEX($DG:$DG,$GK313+9),"")</f>
      </c>
      <c r="FF313">
        <f>IF($GL313&gt;=10,INDEX($DG:$DG,$GK313+10),"")</f>
      </c>
      <c r="FG313">
        <f>IF($GL313&gt;=11,INDEX($DG:$DG,$GK313+11),"")</f>
      </c>
      <c r="FH313">
        <f>IF($GL313&gt;=12,INDEX($DG:$DG,$GK313+12),"")</f>
      </c>
      <c r="FI313">
        <f>IF($GL313&gt;=13,INDEX($DG:$DG,$GK313+13),"")</f>
      </c>
      <c r="FJ313">
        <f>IF($GL313&gt;=14,INDEX($DG:$DG,$GK313+14),"")</f>
      </c>
      <c r="FK313">
        <f>IF($GL313&gt;=15,INDEX($DG:$DG,$GK313+15),"")</f>
      </c>
      <c r="FL313">
        <f>IF($GL313&gt;=16,INDEX($DG:$DG,$GK313+16),"")</f>
      </c>
      <c r="FM313">
        <f>IF($GL313&gt;=17,INDEX($DG:$DG,$GK313+17),"")</f>
      </c>
      <c r="FN313">
        <f>IF($GL313&gt;=18,INDEX($DG:$DG,$GK313+18),"")</f>
      </c>
      <c r="FO313">
        <f>IF($GL313&gt;=19,INDEX($DG:$DG,$GK313+19),"")</f>
      </c>
      <c r="FP313">
        <f>IF($GL313&gt;=20,INDEX($DG:$DG,$GK313+20),"")</f>
      </c>
      <c r="FQ313">
        <f>IF($GL313&gt;=21,INDEX($DG:$DG,$GK313+21),"")</f>
      </c>
      <c r="FR313">
        <f>IF($GL313&gt;=22,INDEX($DG:$DG,$GK313+22),"")</f>
      </c>
      <c r="FS313">
        <f>IF($GL313&gt;=23,INDEX($DG:$DG,$GK313+23),"")</f>
      </c>
      <c r="FT313">
        <f>IF($GL313&gt;=24,INDEX($DG:$DG,$GK313+24),"")</f>
      </c>
      <c r="FU313">
        <f>IF($GL313&gt;=25,INDEX($DG:$DG,$GK313+25),"")</f>
      </c>
      <c r="FV313">
        <f>IF($GL313&gt;=26,INDEX($DG:$DG,$GK313+26),"")</f>
      </c>
      <c r="FW313">
        <f>IF($GL313&gt;=27,INDEX($DG:$DG,$GK313+27),"")</f>
      </c>
      <c r="FX313">
        <f>IF($GL313&gt;=28,INDEX($DG:$DG,$GK313+28),"")</f>
      </c>
      <c r="FY313">
        <f>IF($GL313&gt;=29,INDEX($DG:$DG,$GK313+29),"")</f>
      </c>
      <c r="FZ313">
        <f>IF($GL313&gt;=30,INDEX($DG:$DG,$GK313+30),"")</f>
      </c>
      <c r="GA313">
        <f>IF($GL313&gt;=31,INDEX($DG:$DG,$GK313+31),"")</f>
      </c>
      <c r="GB313">
        <f>IF($GL313&gt;=32,INDEX($DG:$DG,$GK313+32),"")</f>
      </c>
      <c r="GC313">
        <f>IF($GL313&gt;=33,INDEX($DG:$DG,$GK313+33),"")</f>
      </c>
      <c r="GD313">
        <f>IF($GL313&gt;=34,INDEX($DG:$DG,$GK313+34),"")</f>
      </c>
      <c r="GE313">
        <f>IF($GL313&gt;=35,INDEX($DG:$DG,$GK313+35),"")</f>
      </c>
      <c r="GF313">
        <f>IF($GL313&gt;=36,INDEX($DG:$DG,$GK313+36),"")</f>
      </c>
      <c r="GG313">
        <f>IF($GL313&gt;=37,INDEX($DG:$DG,$GK313+37),"")</f>
      </c>
      <c r="GH313">
        <f>IF($GL313&gt;=38,INDEX($DG:$DG,$GK313+38),"")</f>
      </c>
      <c r="GI313">
        <f>IF($GL313&gt;=39,INDEX($DG:$DG,$GK313+39),"")</f>
      </c>
      <c r="GJ313">
        <f>IF($GL313&gt;=40,INDEX($DG:$DG,$GK313+40),"")</f>
      </c>
      <c r="GK313">
        <f>IFERROR(MATCH($DE313,$DF$2:$DF$166,0)+1,0)</f>
      </c>
      <c r="GL313">
        <f>IFERROR(INDEX($DH$2:$DH$166,MATCH($DE313,$DF$2:$DF$166,0)),0)</f>
      </c>
      <c r="GM313">
        <f>IFERROR(MATCH($H313,$DI$313:$EV$313,0),0)</f>
      </c>
      <c r="GN313">
        <f>IF($GM313&gt;0,INDEX($EW$313:$GJ$313,$GM313),"")</f>
      </c>
      <c r="GO313" t="s">
        <v>951</v>
      </c>
      <c r="GQ313">
        <f>IF($IZ313&gt;=1,INDEX($GO:$GO,$IY313+1),"")</f>
      </c>
      <c r="GR313">
        <f>IF($IZ313&gt;=2,INDEX($GO:$GO,$IY313+2),"")</f>
      </c>
      <c r="GS313">
        <f>IF($IZ313&gt;=3,INDEX($GO:$GO,$IY313+3),"")</f>
      </c>
      <c r="GT313">
        <f>IF($IZ313&gt;=4,INDEX($GO:$GO,$IY313+4),"")</f>
      </c>
      <c r="GU313">
        <f>IF($IZ313&gt;=5,INDEX($GO:$GO,$IY313+5),"")</f>
      </c>
      <c r="GV313">
        <f>IF($IZ313&gt;=6,INDEX($GO:$GO,$IY313+6),"")</f>
      </c>
      <c r="GW313">
        <f>IF($IZ313&gt;=7,INDEX($GO:$GO,$IY313+7),"")</f>
      </c>
      <c r="GX313">
        <f>IF($IZ313&gt;=8,INDEX($GO:$GO,$IY313+8),"")</f>
      </c>
      <c r="GY313">
        <f>IF($IZ313&gt;=9,INDEX($GO:$GO,$IY313+9),"")</f>
      </c>
      <c r="GZ313">
        <f>IF($IZ313&gt;=10,INDEX($GO:$GO,$IY313+10),"")</f>
      </c>
      <c r="HA313">
        <f>IF($IZ313&gt;=11,INDEX($GO:$GO,$IY313+11),"")</f>
      </c>
      <c r="HB313">
        <f>IF($IZ313&gt;=12,INDEX($GO:$GO,$IY313+12),"")</f>
      </c>
      <c r="HC313">
        <f>IF($IZ313&gt;=13,INDEX($GO:$GO,$IY313+13),"")</f>
      </c>
      <c r="HD313">
        <f>IF($IZ313&gt;=14,INDEX($GO:$GO,$IY313+14),"")</f>
      </c>
      <c r="HE313">
        <f>IF($IZ313&gt;=15,INDEX($GO:$GO,$IY313+15),"")</f>
      </c>
      <c r="HF313">
        <f>IF($IZ313&gt;=16,INDEX($GO:$GO,$IY313+16),"")</f>
      </c>
      <c r="HG313">
        <f>IF($IZ313&gt;=17,INDEX($GO:$GO,$IY313+17),"")</f>
      </c>
      <c r="HH313">
        <f>IF($IZ313&gt;=18,INDEX($GO:$GO,$IY313+18),"")</f>
      </c>
      <c r="HI313">
        <f>IF($IZ313&gt;=19,INDEX($GO:$GO,$IY313+19),"")</f>
      </c>
      <c r="HJ313">
        <f>IF($IZ313&gt;=20,INDEX($GO:$GO,$IY313+20),"")</f>
      </c>
      <c r="HK313">
        <f>IF($IZ313&gt;=21,INDEX($GO:$GO,$IY313+21),"")</f>
      </c>
      <c r="HL313">
        <f>IF($IZ313&gt;=22,INDEX($GO:$GO,$IY313+22),"")</f>
      </c>
      <c r="HM313">
        <f>IF($IZ313&gt;=23,INDEX($GO:$GO,$IY313+23),"")</f>
      </c>
      <c r="HN313">
        <f>IF($IZ313&gt;=24,INDEX($GO:$GO,$IY313+24),"")</f>
      </c>
      <c r="HO313">
        <f>IF($IZ313&gt;=25,INDEX($GO:$GO,$IY313+25),"")</f>
      </c>
      <c r="HP313">
        <f>IF($IZ313&gt;=26,INDEX($GO:$GO,$IY313+26),"")</f>
      </c>
      <c r="HQ313">
        <f>IF($IZ313&gt;=27,INDEX($GO:$GO,$IY313+27),"")</f>
      </c>
      <c r="HR313">
        <f>IF($IZ313&gt;=28,INDEX($GO:$GO,$IY313+28),"")</f>
      </c>
      <c r="HS313">
        <f>IF($IZ313&gt;=29,INDEX($GO:$GO,$IY313+29),"")</f>
      </c>
      <c r="HT313">
        <f>IF($IZ313&gt;=30,INDEX($GO:$GO,$IY313+30),"")</f>
      </c>
      <c r="HU313">
        <f>IF($IZ313&gt;=31,INDEX($GO:$GO,$IY313+31),"")</f>
      </c>
      <c r="HV313">
        <f>IF($IZ313&gt;=32,INDEX($GO:$GO,$IY313+32),"")</f>
      </c>
      <c r="HW313">
        <f>IF($IZ313&gt;=33,INDEX($GO:$GO,$IY313+33),"")</f>
      </c>
      <c r="HX313">
        <f>IF($IZ313&gt;=34,INDEX($GO:$GO,$IY313+34),"")</f>
      </c>
      <c r="HY313">
        <f>IF($IZ313&gt;=35,INDEX($GO:$GO,$IY313+35),"")</f>
      </c>
      <c r="HZ313">
        <f>IF($IZ313&gt;=36,INDEX($GO:$GO,$IY313+36),"")</f>
      </c>
      <c r="IA313">
        <f>IF($IZ313&gt;=37,INDEX($GO:$GO,$IY313+37),"")</f>
      </c>
      <c r="IB313">
        <f>IF($IZ313&gt;=38,INDEX($GO:$GO,$IY313+38),"")</f>
      </c>
      <c r="IC313">
        <f>IF($IZ313&gt;=39,INDEX($GO:$GO,$IY313+39),"")</f>
      </c>
      <c r="ID313">
        <f>IF($IZ313&gt;=40,INDEX($GO:$GO,$IY313+40),"")</f>
      </c>
      <c r="IE313">
        <f>IF($IZ313&gt;=41,INDEX($GO:$GO,$IY313+41),"")</f>
      </c>
      <c r="IF313">
        <f>IF($IZ313&gt;=42,INDEX($GO:$GO,$IY313+42),"")</f>
      </c>
      <c r="IG313">
        <f>IF($IZ313&gt;=43,INDEX($GO:$GO,$IY313+43),"")</f>
      </c>
      <c r="IH313">
        <f>IF($IZ313&gt;=44,INDEX($GO:$GO,$IY313+44),"")</f>
      </c>
      <c r="II313">
        <f>IF($IZ313&gt;=45,INDEX($GO:$GO,$IY313+45),"")</f>
      </c>
      <c r="IJ313">
        <f>IF($IZ313&gt;=46,INDEX($GO:$GO,$IY313+46),"")</f>
      </c>
      <c r="IK313">
        <f>IF($IZ313&gt;=47,INDEX($GO:$GO,$IY313+47),"")</f>
      </c>
      <c r="IL313">
        <f>IF($IZ313&gt;=48,INDEX($GO:$GO,$IY313+48),"")</f>
      </c>
      <c r="IM313">
        <f>IF($IZ313&gt;=49,INDEX($GO:$GO,$IY313+49),"")</f>
      </c>
      <c r="IN313">
        <f>IF($IZ313&gt;=50,INDEX($GO:$GO,$IY313+50),"")</f>
      </c>
      <c r="IO313">
        <f>IF($IZ313&gt;=51,INDEX($GO:$GO,$IY313+51),"")</f>
      </c>
      <c r="IP313">
        <f>IF($IZ313&gt;=52,INDEX($GO:$GO,$IY313+52),"")</f>
      </c>
      <c r="IQ313">
        <f>IF($IZ313&gt;=53,INDEX($GO:$GO,$IY313+53),"")</f>
      </c>
      <c r="IR313">
        <f>IF($IZ313&gt;=54,INDEX($GO:$GO,$IY313+54),"")</f>
      </c>
      <c r="IS313">
        <f>IF($IZ313&gt;=55,INDEX($GO:$GO,$IY313+55),"")</f>
      </c>
      <c r="IT313">
        <f>IF($IZ313&gt;=56,INDEX($GO:$GO,$IY313+56),"")</f>
      </c>
      <c r="IU313">
        <f>IF($IZ313&gt;=57,INDEX($GO:$GO,$IY313+57),"")</f>
      </c>
      <c r="IV313">
        <f>IF($IZ313&gt;=58,INDEX($GO:$GO,$IY313+58),"")</f>
      </c>
      <c r="IW313">
        <f>IF($IZ313&gt;=59,INDEX($GO:$GO,$IY313+59),"")</f>
      </c>
      <c r="IX313">
        <f>IF($IZ313&gt;=60,INDEX($GO:$GO,$IY313+60),"")</f>
      </c>
      <c r="IY313">
        <f>IFERROR(MATCH($GN313,$GO$2:$GO$827,0)+1,0)</f>
      </c>
      <c r="IZ313">
        <f>IFERROR(INDEX($GP$2:$GP$827,MATCH($GN313,$GO$2:$GO$827,0)),0)</f>
      </c>
      <c r="JA313" t="s">
        <v>23</v>
      </c>
      <c r="JB313" t="s">
        <v>23</v>
      </c>
    </row>
    <row r="314" spans="1:262" x14ac:dyDescent="0.25">
      <c r="F314" s="1"/>
      <c r="G314" s="1"/>
      <c r="H314" s="1"/>
      <c r="I314" s="1"/>
      <c r="J314" s="1">
        <f>IFERROR(IF(FIND(" - ",$F314)&gt;0,MID($F314,FIND(" - ",$F314)+3,LEN($F314)),""),"")</f>
      </c>
      <c r="L314" s="1"/>
      <c r="N314" t="s">
        <v>23</v>
      </c>
      <c r="P314">
        <f>IF(OR($N314="",$O314=""),"",IFERROR($N314/$O314,0))</f>
      </c>
      <c r="Q314">
        <f>IF($N314="","",
IF($G314="","",
IF(ISNUMBER(SEARCH("exempt",LOWER($G314))),0,
$N314*(VALUE(SUBSTITUTE($G314,"%",""))/100))))</f>
      </c>
      <c r="W314">
        <f>IF($N314="","",
SUM($N314,$Q314,$U314,$R314,$T314)-
IF($V314="",0,VALUE($V314)))</f>
      </c>
      <c r="AE314" t="s">
        <v>1175</v>
      </c>
      <c r="AJ314" t="s">
        <v>1176</v>
      </c>
      <c r="AM314">
        <f>IFERROR(LEFT($F314,FIND(" - ",$F314)-1),$F314)</f>
      </c>
      <c r="AP314">
        <f>IF($CE314&gt;=1,INDEX($AN:$AN,$CD314+1),"")</f>
      </c>
      <c r="AQ314">
        <f>IF($CE314&gt;=2,INDEX($AN:$AN,$CD314+2),"")</f>
      </c>
      <c r="AR314">
        <f>IF($CE314&gt;=3,INDEX($AN:$AN,$CD314+3),"")</f>
      </c>
      <c r="AS314">
        <f>IF($CE314&gt;=4,INDEX($AN:$AN,$CD314+4),"")</f>
      </c>
      <c r="AT314">
        <f>IF($CE314&gt;=5,INDEX($AN:$AN,$CD314+5),"")</f>
      </c>
      <c r="AU314">
        <f>IF($CE314&gt;=6,INDEX($AN:$AN,$CD314+6),"")</f>
      </c>
      <c r="AV314">
        <f>IF($CE314&gt;=7,INDEX($AN:$AN,$CD314+7),"")</f>
      </c>
      <c r="AW314">
        <f>IF($CE314&gt;=8,INDEX($AN:$AN,$CD314+8),"")</f>
      </c>
      <c r="AX314">
        <f>IF($CE314&gt;=9,INDEX($AN:$AN,$CD314+9),"")</f>
      </c>
      <c r="AY314">
        <f>IF($CE314&gt;=10,INDEX($AN:$AN,$CD314+10),"")</f>
      </c>
      <c r="AZ314">
        <f>IF($CE314&gt;=11,INDEX($AN:$AN,$CD314+11),"")</f>
      </c>
      <c r="BA314">
        <f>IF($CE314&gt;=12,INDEX($AN:$AN,$CD314+12),"")</f>
      </c>
      <c r="BB314">
        <f>IF($CE314&gt;=13,INDEX($AN:$AN,$CD314+13),"")</f>
      </c>
      <c r="BC314">
        <f>IF($CE314&gt;=14,INDEX($AN:$AN,$CD314+14),"")</f>
      </c>
      <c r="BD314">
        <f>IF($CE314&gt;=15,INDEX($AN:$AN,$CD314+15),"")</f>
      </c>
      <c r="BE314">
        <f>IF($CE314&gt;=16,INDEX($AN:$AN,$CD314+16),"")</f>
      </c>
      <c r="BF314">
        <f>IF($CE314&gt;=17,INDEX($AN:$AN,$CD314+17),"")</f>
      </c>
      <c r="BG314">
        <f>IF($CE314&gt;=18,INDEX($AN:$AN,$CD314+18),"")</f>
      </c>
      <c r="BH314">
        <f>IF($CE314&gt;=19,INDEX($AN:$AN,$CD314+19),"")</f>
      </c>
      <c r="BI314">
        <f>IF($CE314&gt;=20,INDEX($AN:$AN,$CD314+20),"")</f>
      </c>
      <c r="BJ314">
        <f>IF($CE314&gt;=21,INDEX($AN:$AN,$CD314+21),"")</f>
      </c>
      <c r="BK314">
        <f>IF($CE314&gt;=22,INDEX($AN:$AN,$CD314+22),"")</f>
      </c>
      <c r="BL314">
        <f>IF($CE314&gt;=23,INDEX($AN:$AN,$CD314+23),"")</f>
      </c>
      <c r="BM314">
        <f>IF($CE314&gt;=24,INDEX($AN:$AN,$CD314+24),"")</f>
      </c>
      <c r="BN314">
        <f>IF($CE314&gt;=25,INDEX($AN:$AN,$CD314+25),"")</f>
      </c>
      <c r="BO314">
        <f>IF($CE314&gt;=26,INDEX($AN:$AN,$CD314+26),"")</f>
      </c>
      <c r="BP314">
        <f>IF($CE314&gt;=27,INDEX($AN:$AN,$CD314+27),"")</f>
      </c>
      <c r="BQ314">
        <f>IF($CE314&gt;=28,INDEX($AN:$AN,$CD314+28),"")</f>
      </c>
      <c r="BR314">
        <f>IF($CE314&gt;=29,INDEX($AN:$AN,$CD314+29),"")</f>
      </c>
      <c r="BS314">
        <f>IF($CE314&gt;=30,INDEX($AN:$AN,$CD314+30),"")</f>
      </c>
      <c r="BT314">
        <f>IF($CE314&gt;=31,INDEX($AN:$AN,$CD314+31),"")</f>
      </c>
      <c r="BU314">
        <f>IF($CE314&gt;=32,INDEX($AN:$AN,$CD314+32),"")</f>
      </c>
      <c r="BV314">
        <f>IF($CE314&gt;=33,INDEX($AN:$AN,$CD314+33),"")</f>
      </c>
      <c r="BW314">
        <f>IF($CE314&gt;=34,INDEX($AN:$AN,$CD314+34),"")</f>
      </c>
      <c r="BX314">
        <f>IF($CE314&gt;=35,INDEX($AN:$AN,$CD314+35),"")</f>
      </c>
      <c r="BY314">
        <f>IF($CE314&gt;=36,INDEX($AN:$AN,$CD314+36),"")</f>
      </c>
      <c r="BZ314">
        <f>IF($CE314&gt;=37,INDEX($AN:$AN,$CD314+37),"")</f>
      </c>
      <c r="CA314">
        <f>IF($CE314&gt;=38,INDEX($AN:$AN,$CD314+38),"")</f>
      </c>
      <c r="CB314">
        <f>IF($CE314&gt;=39,INDEX($AN:$AN,$CD314+39),"")</f>
      </c>
      <c r="CC314">
        <f>IF($CE314&gt;=40,INDEX($AN:$AN,$CD314+40),"")</f>
      </c>
      <c r="CD314">
        <f>IFERROR(MATCH($AM314,$AN$2:$AN$133,0)+1,0)</f>
      </c>
      <c r="CE314">
        <f>IFERROR(INDEX($AO$2:$AO$133,MATCH($AM314,$AN$2:$AN$133,0)),0)</f>
      </c>
      <c r="CF314">
        <f>IFERROR(LEFT($K314,FIND(" - ",$K314)-1),$K314)</f>
      </c>
      <c r="CG314" t="s">
        <v>63</v>
      </c>
      <c r="CI314">
        <f>IF($DD314&gt;=1,INDEX($CG:$CG,$DC314+1),"")</f>
      </c>
      <c r="CJ314">
        <f>IF($DD314&gt;=2,INDEX($CG:$CG,$DC314+2),"")</f>
      </c>
      <c r="CK314">
        <f>IF($DD314&gt;=3,INDEX($CG:$CG,$DC314+3),"")</f>
      </c>
      <c r="CL314">
        <f>IF($DD314&gt;=4,INDEX($CG:$CG,$DC314+4),"")</f>
      </c>
      <c r="CM314">
        <f>IF($DD314&gt;=5,INDEX($CG:$CG,$DC314+5),"")</f>
      </c>
      <c r="CN314">
        <f>IF($DD314&gt;=6,INDEX($CG:$CG,$DC314+6),"")</f>
      </c>
      <c r="CO314">
        <f>IF($DD314&gt;=7,INDEX($CG:$CG,$DC314+7),"")</f>
      </c>
      <c r="CP314">
        <f>IF($DD314&gt;=8,INDEX($CG:$CG,$DC314+8),"")</f>
      </c>
      <c r="CQ314">
        <f>IF($DD314&gt;=9,INDEX($CG:$CG,$DC314+9),"")</f>
      </c>
      <c r="CR314">
        <f>IF($DD314&gt;=10,INDEX($CG:$CG,$DC314+10),"")</f>
      </c>
      <c r="CS314">
        <f>IF($DD314&gt;=11,INDEX($CG:$CG,$DC314+11),"")</f>
      </c>
      <c r="CT314">
        <f>IF($DD314&gt;=12,INDEX($CG:$CG,$DC314+12),"")</f>
      </c>
      <c r="CU314">
        <f>IF($DD314&gt;=13,INDEX($CG:$CG,$DC314+13),"")</f>
      </c>
      <c r="CV314">
        <f>IF($DD314&gt;=14,INDEX($CG:$CG,$DC314+14),"")</f>
      </c>
      <c r="CW314">
        <f>IF($DD314&gt;=15,INDEX($CG:$CG,$DC314+15),"")</f>
      </c>
      <c r="CX314">
        <f>IF($DD314&gt;=16,INDEX($CG:$CG,$DC314+16),"")</f>
      </c>
      <c r="CY314">
        <f>IF($DD314&gt;=17,INDEX($CG:$CG,$DC314+17),"")</f>
      </c>
      <c r="CZ314">
        <f>IF($DD314&gt;=18,INDEX($CG:$CG,$DC314+18),"")</f>
      </c>
      <c r="DA314">
        <f>IF($DD314&gt;=19,INDEX($CG:$CG,$DC314+19),"")</f>
      </c>
      <c r="DB314">
        <f>IF($DD314&gt;=20,INDEX($CG:$CG,$DC314+20),"")</f>
      </c>
      <c r="DC314">
        <f>IFERROR(MATCH($CF314,$CG$2:$CG$1558,0)+1,0)</f>
      </c>
      <c r="DD314">
        <f>IFERROR(INDEX($CH$2:$CH$1558,MATCH($CF314,$CG$2:$CG$1558,0)),0)</f>
      </c>
      <c r="DE314">
        <f>IFERROR(INDEX($AL:$AL,MATCH($G314,$AK:$AK,0))&amp;"","")</f>
      </c>
      <c r="DI314">
        <f>IF($GL314&gt;=1,INDEX($DF:$DF,$GK314+1),"")</f>
      </c>
      <c r="DJ314">
        <f>IF($GL314&gt;=2,INDEX($DF:$DF,$GK314+2),"")</f>
      </c>
      <c r="DK314">
        <f>IF($GL314&gt;=3,INDEX($DF:$DF,$GK314+3),"")</f>
      </c>
      <c r="DL314">
        <f>IF($GL314&gt;=4,INDEX($DF:$DF,$GK314+4),"")</f>
      </c>
      <c r="DM314">
        <f>IF($GL314&gt;=5,INDEX($DF:$DF,$GK314+5),"")</f>
      </c>
      <c r="DN314">
        <f>IF($GL314&gt;=6,INDEX($DF:$DF,$GK314+6),"")</f>
      </c>
      <c r="DO314">
        <f>IF($GL314&gt;=7,INDEX($DF:$DF,$GK314+7),"")</f>
      </c>
      <c r="DP314">
        <f>IF($GL314&gt;=8,INDEX($DF:$DF,$GK314+8),"")</f>
      </c>
      <c r="DQ314">
        <f>IF($GL314&gt;=9,INDEX($DF:$DF,$GK314+9),"")</f>
      </c>
      <c r="DR314">
        <f>IF($GL314&gt;=10,INDEX($DF:$DF,$GK314+10),"")</f>
      </c>
      <c r="DS314">
        <f>IF($GL314&gt;=11,INDEX($DF:$DF,$GK314+11),"")</f>
      </c>
      <c r="DT314">
        <f>IF($GL314&gt;=12,INDEX($DF:$DF,$GK314+12),"")</f>
      </c>
      <c r="DU314">
        <f>IF($GL314&gt;=13,INDEX($DF:$DF,$GK314+13),"")</f>
      </c>
      <c r="DV314">
        <f>IF($GL314&gt;=14,INDEX($DF:$DF,$GK314+14),"")</f>
      </c>
      <c r="DW314">
        <f>IF($GL314&gt;=15,INDEX($DF:$DF,$GK314+15),"")</f>
      </c>
      <c r="DX314">
        <f>IF($GL314&gt;=16,INDEX($DF:$DF,$GK314+16),"")</f>
      </c>
      <c r="DY314">
        <f>IF($GL314&gt;=17,INDEX($DF:$DF,$GK314+17),"")</f>
      </c>
      <c r="DZ314">
        <f>IF($GL314&gt;=18,INDEX($DF:$DF,$GK314+18),"")</f>
      </c>
      <c r="EA314">
        <f>IF($GL314&gt;=19,INDEX($DF:$DF,$GK314+19),"")</f>
      </c>
      <c r="EB314">
        <f>IF($GL314&gt;=20,INDEX($DF:$DF,$GK314+20),"")</f>
      </c>
      <c r="EC314">
        <f>IF($GL314&gt;=21,INDEX($DF:$DF,$GK314+21),"")</f>
      </c>
      <c r="ED314">
        <f>IF($GL314&gt;=22,INDEX($DF:$DF,$GK314+22),"")</f>
      </c>
      <c r="EE314">
        <f>IF($GL314&gt;=23,INDEX($DF:$DF,$GK314+23),"")</f>
      </c>
      <c r="EF314">
        <f>IF($GL314&gt;=24,INDEX($DF:$DF,$GK314+24),"")</f>
      </c>
      <c r="EG314">
        <f>IF($GL314&gt;=25,INDEX($DF:$DF,$GK314+25),"")</f>
      </c>
      <c r="EH314">
        <f>IF($GL314&gt;=26,INDEX($DF:$DF,$GK314+26),"")</f>
      </c>
      <c r="EI314">
        <f>IF($GL314&gt;=27,INDEX($DF:$DF,$GK314+27),"")</f>
      </c>
      <c r="EJ314">
        <f>IF($GL314&gt;=28,INDEX($DF:$DF,$GK314+28),"")</f>
      </c>
      <c r="EK314">
        <f>IF($GL314&gt;=29,INDEX($DF:$DF,$GK314+29),"")</f>
      </c>
      <c r="EL314">
        <f>IF($GL314&gt;=30,INDEX($DF:$DF,$GK314+30),"")</f>
      </c>
      <c r="EM314">
        <f>IF($GL314&gt;=31,INDEX($DF:$DF,$GK314+31),"")</f>
      </c>
      <c r="EN314">
        <f>IF($GL314&gt;=32,INDEX($DF:$DF,$GK314+32),"")</f>
      </c>
      <c r="EO314">
        <f>IF($GL314&gt;=33,INDEX($DF:$DF,$GK314+33),"")</f>
      </c>
      <c r="EP314">
        <f>IF($GL314&gt;=34,INDEX($DF:$DF,$GK314+34),"")</f>
      </c>
      <c r="EQ314">
        <f>IF($GL314&gt;=35,INDEX($DF:$DF,$GK314+35),"")</f>
      </c>
      <c r="ER314">
        <f>IF($GL314&gt;=36,INDEX($DF:$DF,$GK314+36),"")</f>
      </c>
      <c r="ES314">
        <f>IF($GL314&gt;=37,INDEX($DF:$DF,$GK314+37),"")</f>
      </c>
      <c r="ET314">
        <f>IF($GL314&gt;=38,INDEX($DF:$DF,$GK314+38),"")</f>
      </c>
      <c r="EU314">
        <f>IF($GL314&gt;=39,INDEX($DF:$DF,$GK314+39),"")</f>
      </c>
      <c r="EV314">
        <f>IF($GL314&gt;=40,INDEX($DF:$DF,$GK314+40),"")</f>
      </c>
      <c r="EW314">
        <f>IF($GL314&gt;=1,INDEX($DG:$DG,$GK314+1),"")</f>
      </c>
      <c r="EX314">
        <f>IF($GL314&gt;=2,INDEX($DG:$DG,$GK314+2),"")</f>
      </c>
      <c r="EY314">
        <f>IF($GL314&gt;=3,INDEX($DG:$DG,$GK314+3),"")</f>
      </c>
      <c r="EZ314">
        <f>IF($GL314&gt;=4,INDEX($DG:$DG,$GK314+4),"")</f>
      </c>
      <c r="FA314">
        <f>IF($GL314&gt;=5,INDEX($DG:$DG,$GK314+5),"")</f>
      </c>
      <c r="FB314">
        <f>IF($GL314&gt;=6,INDEX($DG:$DG,$GK314+6),"")</f>
      </c>
      <c r="FC314">
        <f>IF($GL314&gt;=7,INDEX($DG:$DG,$GK314+7),"")</f>
      </c>
      <c r="FD314">
        <f>IF($GL314&gt;=8,INDEX($DG:$DG,$GK314+8),"")</f>
      </c>
      <c r="FE314">
        <f>IF($GL314&gt;=9,INDEX($DG:$DG,$GK314+9),"")</f>
      </c>
      <c r="FF314">
        <f>IF($GL314&gt;=10,INDEX($DG:$DG,$GK314+10),"")</f>
      </c>
      <c r="FG314">
        <f>IF($GL314&gt;=11,INDEX($DG:$DG,$GK314+11),"")</f>
      </c>
      <c r="FH314">
        <f>IF($GL314&gt;=12,INDEX($DG:$DG,$GK314+12),"")</f>
      </c>
      <c r="FI314">
        <f>IF($GL314&gt;=13,INDEX($DG:$DG,$GK314+13),"")</f>
      </c>
      <c r="FJ314">
        <f>IF($GL314&gt;=14,INDEX($DG:$DG,$GK314+14),"")</f>
      </c>
      <c r="FK314">
        <f>IF($GL314&gt;=15,INDEX($DG:$DG,$GK314+15),"")</f>
      </c>
      <c r="FL314">
        <f>IF($GL314&gt;=16,INDEX($DG:$DG,$GK314+16),"")</f>
      </c>
      <c r="FM314">
        <f>IF($GL314&gt;=17,INDEX($DG:$DG,$GK314+17),"")</f>
      </c>
      <c r="FN314">
        <f>IF($GL314&gt;=18,INDEX($DG:$DG,$GK314+18),"")</f>
      </c>
      <c r="FO314">
        <f>IF($GL314&gt;=19,INDEX($DG:$DG,$GK314+19),"")</f>
      </c>
      <c r="FP314">
        <f>IF($GL314&gt;=20,INDEX($DG:$DG,$GK314+20),"")</f>
      </c>
      <c r="FQ314">
        <f>IF($GL314&gt;=21,INDEX($DG:$DG,$GK314+21),"")</f>
      </c>
      <c r="FR314">
        <f>IF($GL314&gt;=22,INDEX($DG:$DG,$GK314+22),"")</f>
      </c>
      <c r="FS314">
        <f>IF($GL314&gt;=23,INDEX($DG:$DG,$GK314+23),"")</f>
      </c>
      <c r="FT314">
        <f>IF($GL314&gt;=24,INDEX($DG:$DG,$GK314+24),"")</f>
      </c>
      <c r="FU314">
        <f>IF($GL314&gt;=25,INDEX($DG:$DG,$GK314+25),"")</f>
      </c>
      <c r="FV314">
        <f>IF($GL314&gt;=26,INDEX($DG:$DG,$GK314+26),"")</f>
      </c>
      <c r="FW314">
        <f>IF($GL314&gt;=27,INDEX($DG:$DG,$GK314+27),"")</f>
      </c>
      <c r="FX314">
        <f>IF($GL314&gt;=28,INDEX($DG:$DG,$GK314+28),"")</f>
      </c>
      <c r="FY314">
        <f>IF($GL314&gt;=29,INDEX($DG:$DG,$GK314+29),"")</f>
      </c>
      <c r="FZ314">
        <f>IF($GL314&gt;=30,INDEX($DG:$DG,$GK314+30),"")</f>
      </c>
      <c r="GA314">
        <f>IF($GL314&gt;=31,INDEX($DG:$DG,$GK314+31),"")</f>
      </c>
      <c r="GB314">
        <f>IF($GL314&gt;=32,INDEX($DG:$DG,$GK314+32),"")</f>
      </c>
      <c r="GC314">
        <f>IF($GL314&gt;=33,INDEX($DG:$DG,$GK314+33),"")</f>
      </c>
      <c r="GD314">
        <f>IF($GL314&gt;=34,INDEX($DG:$DG,$GK314+34),"")</f>
      </c>
      <c r="GE314">
        <f>IF($GL314&gt;=35,INDEX($DG:$DG,$GK314+35),"")</f>
      </c>
      <c r="GF314">
        <f>IF($GL314&gt;=36,INDEX($DG:$DG,$GK314+36),"")</f>
      </c>
      <c r="GG314">
        <f>IF($GL314&gt;=37,INDEX($DG:$DG,$GK314+37),"")</f>
      </c>
      <c r="GH314">
        <f>IF($GL314&gt;=38,INDEX($DG:$DG,$GK314+38),"")</f>
      </c>
      <c r="GI314">
        <f>IF($GL314&gt;=39,INDEX($DG:$DG,$GK314+39),"")</f>
      </c>
      <c r="GJ314">
        <f>IF($GL314&gt;=40,INDEX($DG:$DG,$GK314+40),"")</f>
      </c>
      <c r="GK314">
        <f>IFERROR(MATCH($DE314,$DF$2:$DF$166,0)+1,0)</f>
      </c>
      <c r="GL314">
        <f>IFERROR(INDEX($DH$2:$DH$166,MATCH($DE314,$DF$2:$DF$166,0)),0)</f>
      </c>
      <c r="GM314">
        <f>IFERROR(MATCH($H314,$DI$314:$EV$314,0),0)</f>
      </c>
      <c r="GN314">
        <f>IF($GM314&gt;0,INDEX($EW$314:$GJ$314,$GM314),"")</f>
      </c>
      <c r="GO314" t="s">
        <v>953</v>
      </c>
      <c r="GQ314">
        <f>IF($IZ314&gt;=1,INDEX($GO:$GO,$IY314+1),"")</f>
      </c>
      <c r="GR314">
        <f>IF($IZ314&gt;=2,INDEX($GO:$GO,$IY314+2),"")</f>
      </c>
      <c r="GS314">
        <f>IF($IZ314&gt;=3,INDEX($GO:$GO,$IY314+3),"")</f>
      </c>
      <c r="GT314">
        <f>IF($IZ314&gt;=4,INDEX($GO:$GO,$IY314+4),"")</f>
      </c>
      <c r="GU314">
        <f>IF($IZ314&gt;=5,INDEX($GO:$GO,$IY314+5),"")</f>
      </c>
      <c r="GV314">
        <f>IF($IZ314&gt;=6,INDEX($GO:$GO,$IY314+6),"")</f>
      </c>
      <c r="GW314">
        <f>IF($IZ314&gt;=7,INDEX($GO:$GO,$IY314+7),"")</f>
      </c>
      <c r="GX314">
        <f>IF($IZ314&gt;=8,INDEX($GO:$GO,$IY314+8),"")</f>
      </c>
      <c r="GY314">
        <f>IF($IZ314&gt;=9,INDEX($GO:$GO,$IY314+9),"")</f>
      </c>
      <c r="GZ314">
        <f>IF($IZ314&gt;=10,INDEX($GO:$GO,$IY314+10),"")</f>
      </c>
      <c r="HA314">
        <f>IF($IZ314&gt;=11,INDEX($GO:$GO,$IY314+11),"")</f>
      </c>
      <c r="HB314">
        <f>IF($IZ314&gt;=12,INDEX($GO:$GO,$IY314+12),"")</f>
      </c>
      <c r="HC314">
        <f>IF($IZ314&gt;=13,INDEX($GO:$GO,$IY314+13),"")</f>
      </c>
      <c r="HD314">
        <f>IF($IZ314&gt;=14,INDEX($GO:$GO,$IY314+14),"")</f>
      </c>
      <c r="HE314">
        <f>IF($IZ314&gt;=15,INDEX($GO:$GO,$IY314+15),"")</f>
      </c>
      <c r="HF314">
        <f>IF($IZ314&gt;=16,INDEX($GO:$GO,$IY314+16),"")</f>
      </c>
      <c r="HG314">
        <f>IF($IZ314&gt;=17,INDEX($GO:$GO,$IY314+17),"")</f>
      </c>
      <c r="HH314">
        <f>IF($IZ314&gt;=18,INDEX($GO:$GO,$IY314+18),"")</f>
      </c>
      <c r="HI314">
        <f>IF($IZ314&gt;=19,INDEX($GO:$GO,$IY314+19),"")</f>
      </c>
      <c r="HJ314">
        <f>IF($IZ314&gt;=20,INDEX($GO:$GO,$IY314+20),"")</f>
      </c>
      <c r="HK314">
        <f>IF($IZ314&gt;=21,INDEX($GO:$GO,$IY314+21),"")</f>
      </c>
      <c r="HL314">
        <f>IF($IZ314&gt;=22,INDEX($GO:$GO,$IY314+22),"")</f>
      </c>
      <c r="HM314">
        <f>IF($IZ314&gt;=23,INDEX($GO:$GO,$IY314+23),"")</f>
      </c>
      <c r="HN314">
        <f>IF($IZ314&gt;=24,INDEX($GO:$GO,$IY314+24),"")</f>
      </c>
      <c r="HO314">
        <f>IF($IZ314&gt;=25,INDEX($GO:$GO,$IY314+25),"")</f>
      </c>
      <c r="HP314">
        <f>IF($IZ314&gt;=26,INDEX($GO:$GO,$IY314+26),"")</f>
      </c>
      <c r="HQ314">
        <f>IF($IZ314&gt;=27,INDEX($GO:$GO,$IY314+27),"")</f>
      </c>
      <c r="HR314">
        <f>IF($IZ314&gt;=28,INDEX($GO:$GO,$IY314+28),"")</f>
      </c>
      <c r="HS314">
        <f>IF($IZ314&gt;=29,INDEX($GO:$GO,$IY314+29),"")</f>
      </c>
      <c r="HT314">
        <f>IF($IZ314&gt;=30,INDEX($GO:$GO,$IY314+30),"")</f>
      </c>
      <c r="HU314">
        <f>IF($IZ314&gt;=31,INDEX($GO:$GO,$IY314+31),"")</f>
      </c>
      <c r="HV314">
        <f>IF($IZ314&gt;=32,INDEX($GO:$GO,$IY314+32),"")</f>
      </c>
      <c r="HW314">
        <f>IF($IZ314&gt;=33,INDEX($GO:$GO,$IY314+33),"")</f>
      </c>
      <c r="HX314">
        <f>IF($IZ314&gt;=34,INDEX($GO:$GO,$IY314+34),"")</f>
      </c>
      <c r="HY314">
        <f>IF($IZ314&gt;=35,INDEX($GO:$GO,$IY314+35),"")</f>
      </c>
      <c r="HZ314">
        <f>IF($IZ314&gt;=36,INDEX($GO:$GO,$IY314+36),"")</f>
      </c>
      <c r="IA314">
        <f>IF($IZ314&gt;=37,INDEX($GO:$GO,$IY314+37),"")</f>
      </c>
      <c r="IB314">
        <f>IF($IZ314&gt;=38,INDEX($GO:$GO,$IY314+38),"")</f>
      </c>
      <c r="IC314">
        <f>IF($IZ314&gt;=39,INDEX($GO:$GO,$IY314+39),"")</f>
      </c>
      <c r="ID314">
        <f>IF($IZ314&gt;=40,INDEX($GO:$GO,$IY314+40),"")</f>
      </c>
      <c r="IE314">
        <f>IF($IZ314&gt;=41,INDEX($GO:$GO,$IY314+41),"")</f>
      </c>
      <c r="IF314">
        <f>IF($IZ314&gt;=42,INDEX($GO:$GO,$IY314+42),"")</f>
      </c>
      <c r="IG314">
        <f>IF($IZ314&gt;=43,INDEX($GO:$GO,$IY314+43),"")</f>
      </c>
      <c r="IH314">
        <f>IF($IZ314&gt;=44,INDEX($GO:$GO,$IY314+44),"")</f>
      </c>
      <c r="II314">
        <f>IF($IZ314&gt;=45,INDEX($GO:$GO,$IY314+45),"")</f>
      </c>
      <c r="IJ314">
        <f>IF($IZ314&gt;=46,INDEX($GO:$GO,$IY314+46),"")</f>
      </c>
      <c r="IK314">
        <f>IF($IZ314&gt;=47,INDEX($GO:$GO,$IY314+47),"")</f>
      </c>
      <c r="IL314">
        <f>IF($IZ314&gt;=48,INDEX($GO:$GO,$IY314+48),"")</f>
      </c>
      <c r="IM314">
        <f>IF($IZ314&gt;=49,INDEX($GO:$GO,$IY314+49),"")</f>
      </c>
      <c r="IN314">
        <f>IF($IZ314&gt;=50,INDEX($GO:$GO,$IY314+50),"")</f>
      </c>
      <c r="IO314">
        <f>IF($IZ314&gt;=51,INDEX($GO:$GO,$IY314+51),"")</f>
      </c>
      <c r="IP314">
        <f>IF($IZ314&gt;=52,INDEX($GO:$GO,$IY314+52),"")</f>
      </c>
      <c r="IQ314">
        <f>IF($IZ314&gt;=53,INDEX($GO:$GO,$IY314+53),"")</f>
      </c>
      <c r="IR314">
        <f>IF($IZ314&gt;=54,INDEX($GO:$GO,$IY314+54),"")</f>
      </c>
      <c r="IS314">
        <f>IF($IZ314&gt;=55,INDEX($GO:$GO,$IY314+55),"")</f>
      </c>
      <c r="IT314">
        <f>IF($IZ314&gt;=56,INDEX($GO:$GO,$IY314+56),"")</f>
      </c>
      <c r="IU314">
        <f>IF($IZ314&gt;=57,INDEX($GO:$GO,$IY314+57),"")</f>
      </c>
      <c r="IV314">
        <f>IF($IZ314&gt;=58,INDEX($GO:$GO,$IY314+58),"")</f>
      </c>
      <c r="IW314">
        <f>IF($IZ314&gt;=59,INDEX($GO:$GO,$IY314+59),"")</f>
      </c>
      <c r="IX314">
        <f>IF($IZ314&gt;=60,INDEX($GO:$GO,$IY314+60),"")</f>
      </c>
      <c r="IY314">
        <f>IFERROR(MATCH($GN314,$GO$2:$GO$827,0)+1,0)</f>
      </c>
      <c r="IZ314">
        <f>IFERROR(INDEX($GP$2:$GP$827,MATCH($GN314,$GO$2:$GO$827,0)),0)</f>
      </c>
      <c r="JA314" t="s">
        <v>23</v>
      </c>
      <c r="JB314" t="s">
        <v>23</v>
      </c>
    </row>
    <row r="315" spans="1:262" x14ac:dyDescent="0.25">
      <c r="F315" s="1"/>
      <c r="G315" s="1"/>
      <c r="H315" s="1"/>
      <c r="I315" s="1"/>
      <c r="J315" s="1">
        <f>IFERROR(IF(FIND(" - ",$F315)&gt;0,MID($F315,FIND(" - ",$F315)+3,LEN($F315)),""),"")</f>
      </c>
      <c r="L315" s="1"/>
      <c r="N315" t="s">
        <v>23</v>
      </c>
      <c r="P315">
        <f>IF(OR($N315="",$O315=""),"",IFERROR($N315/$O315,0))</f>
      </c>
      <c r="Q315">
        <f>IF($N315="","",
IF($G315="","",
IF(ISNUMBER(SEARCH("exempt",LOWER($G315))),0,
$N315*(VALUE(SUBSTITUTE($G315,"%",""))/100))))</f>
      </c>
      <c r="W315">
        <f>IF($N315="","",
SUM($N315,$Q315,$U315,$R315,$T315)-
IF($V315="",0,VALUE($V315)))</f>
      </c>
      <c r="AE315" t="s">
        <v>1177</v>
      </c>
      <c r="AJ315" t="s">
        <v>1178</v>
      </c>
      <c r="AM315">
        <f>IFERROR(LEFT($F315,FIND(" - ",$F315)-1),$F315)</f>
      </c>
      <c r="AP315">
        <f>IF($CE315&gt;=1,INDEX($AN:$AN,$CD315+1),"")</f>
      </c>
      <c r="AQ315">
        <f>IF($CE315&gt;=2,INDEX($AN:$AN,$CD315+2),"")</f>
      </c>
      <c r="AR315">
        <f>IF($CE315&gt;=3,INDEX($AN:$AN,$CD315+3),"")</f>
      </c>
      <c r="AS315">
        <f>IF($CE315&gt;=4,INDEX($AN:$AN,$CD315+4),"")</f>
      </c>
      <c r="AT315">
        <f>IF($CE315&gt;=5,INDEX($AN:$AN,$CD315+5),"")</f>
      </c>
      <c r="AU315">
        <f>IF($CE315&gt;=6,INDEX($AN:$AN,$CD315+6),"")</f>
      </c>
      <c r="AV315">
        <f>IF($CE315&gt;=7,INDEX($AN:$AN,$CD315+7),"")</f>
      </c>
      <c r="AW315">
        <f>IF($CE315&gt;=8,INDEX($AN:$AN,$CD315+8),"")</f>
      </c>
      <c r="AX315">
        <f>IF($CE315&gt;=9,INDEX($AN:$AN,$CD315+9),"")</f>
      </c>
      <c r="AY315">
        <f>IF($CE315&gt;=10,INDEX($AN:$AN,$CD315+10),"")</f>
      </c>
      <c r="AZ315">
        <f>IF($CE315&gt;=11,INDEX($AN:$AN,$CD315+11),"")</f>
      </c>
      <c r="BA315">
        <f>IF($CE315&gt;=12,INDEX($AN:$AN,$CD315+12),"")</f>
      </c>
      <c r="BB315">
        <f>IF($CE315&gt;=13,INDEX($AN:$AN,$CD315+13),"")</f>
      </c>
      <c r="BC315">
        <f>IF($CE315&gt;=14,INDEX($AN:$AN,$CD315+14),"")</f>
      </c>
      <c r="BD315">
        <f>IF($CE315&gt;=15,INDEX($AN:$AN,$CD315+15),"")</f>
      </c>
      <c r="BE315">
        <f>IF($CE315&gt;=16,INDEX($AN:$AN,$CD315+16),"")</f>
      </c>
      <c r="BF315">
        <f>IF($CE315&gt;=17,INDEX($AN:$AN,$CD315+17),"")</f>
      </c>
      <c r="BG315">
        <f>IF($CE315&gt;=18,INDEX($AN:$AN,$CD315+18),"")</f>
      </c>
      <c r="BH315">
        <f>IF($CE315&gt;=19,INDEX($AN:$AN,$CD315+19),"")</f>
      </c>
      <c r="BI315">
        <f>IF($CE315&gt;=20,INDEX($AN:$AN,$CD315+20),"")</f>
      </c>
      <c r="BJ315">
        <f>IF($CE315&gt;=21,INDEX($AN:$AN,$CD315+21),"")</f>
      </c>
      <c r="BK315">
        <f>IF($CE315&gt;=22,INDEX($AN:$AN,$CD315+22),"")</f>
      </c>
      <c r="BL315">
        <f>IF($CE315&gt;=23,INDEX($AN:$AN,$CD315+23),"")</f>
      </c>
      <c r="BM315">
        <f>IF($CE315&gt;=24,INDEX($AN:$AN,$CD315+24),"")</f>
      </c>
      <c r="BN315">
        <f>IF($CE315&gt;=25,INDEX($AN:$AN,$CD315+25),"")</f>
      </c>
      <c r="BO315">
        <f>IF($CE315&gt;=26,INDEX($AN:$AN,$CD315+26),"")</f>
      </c>
      <c r="BP315">
        <f>IF($CE315&gt;=27,INDEX($AN:$AN,$CD315+27),"")</f>
      </c>
      <c r="BQ315">
        <f>IF($CE315&gt;=28,INDEX($AN:$AN,$CD315+28),"")</f>
      </c>
      <c r="BR315">
        <f>IF($CE315&gt;=29,INDEX($AN:$AN,$CD315+29),"")</f>
      </c>
      <c r="BS315">
        <f>IF($CE315&gt;=30,INDEX($AN:$AN,$CD315+30),"")</f>
      </c>
      <c r="BT315">
        <f>IF($CE315&gt;=31,INDEX($AN:$AN,$CD315+31),"")</f>
      </c>
      <c r="BU315">
        <f>IF($CE315&gt;=32,INDEX($AN:$AN,$CD315+32),"")</f>
      </c>
      <c r="BV315">
        <f>IF($CE315&gt;=33,INDEX($AN:$AN,$CD315+33),"")</f>
      </c>
      <c r="BW315">
        <f>IF($CE315&gt;=34,INDEX($AN:$AN,$CD315+34),"")</f>
      </c>
      <c r="BX315">
        <f>IF($CE315&gt;=35,INDEX($AN:$AN,$CD315+35),"")</f>
      </c>
      <c r="BY315">
        <f>IF($CE315&gt;=36,INDEX($AN:$AN,$CD315+36),"")</f>
      </c>
      <c r="BZ315">
        <f>IF($CE315&gt;=37,INDEX($AN:$AN,$CD315+37),"")</f>
      </c>
      <c r="CA315">
        <f>IF($CE315&gt;=38,INDEX($AN:$AN,$CD315+38),"")</f>
      </c>
      <c r="CB315">
        <f>IF($CE315&gt;=39,INDEX($AN:$AN,$CD315+39),"")</f>
      </c>
      <c r="CC315">
        <f>IF($CE315&gt;=40,INDEX($AN:$AN,$CD315+40),"")</f>
      </c>
      <c r="CD315">
        <f>IFERROR(MATCH($AM315,$AN$2:$AN$133,0)+1,0)</f>
      </c>
      <c r="CE315">
        <f>IFERROR(INDEX($AO$2:$AO$133,MATCH($AM315,$AN$2:$AN$133,0)),0)</f>
      </c>
      <c r="CF315">
        <f>IFERROR(LEFT($K315,FIND(" - ",$K315)-1),$K315)</f>
      </c>
      <c r="CG315" t="s">
        <v>42</v>
      </c>
      <c r="CI315">
        <f>IF($DD315&gt;=1,INDEX($CG:$CG,$DC315+1),"")</f>
      </c>
      <c r="CJ315">
        <f>IF($DD315&gt;=2,INDEX($CG:$CG,$DC315+2),"")</f>
      </c>
      <c r="CK315">
        <f>IF($DD315&gt;=3,INDEX($CG:$CG,$DC315+3),"")</f>
      </c>
      <c r="CL315">
        <f>IF($DD315&gt;=4,INDEX($CG:$CG,$DC315+4),"")</f>
      </c>
      <c r="CM315">
        <f>IF($DD315&gt;=5,INDEX($CG:$CG,$DC315+5),"")</f>
      </c>
      <c r="CN315">
        <f>IF($DD315&gt;=6,INDEX($CG:$CG,$DC315+6),"")</f>
      </c>
      <c r="CO315">
        <f>IF($DD315&gt;=7,INDEX($CG:$CG,$DC315+7),"")</f>
      </c>
      <c r="CP315">
        <f>IF($DD315&gt;=8,INDEX($CG:$CG,$DC315+8),"")</f>
      </c>
      <c r="CQ315">
        <f>IF($DD315&gt;=9,INDEX($CG:$CG,$DC315+9),"")</f>
      </c>
      <c r="CR315">
        <f>IF($DD315&gt;=10,INDEX($CG:$CG,$DC315+10),"")</f>
      </c>
      <c r="CS315">
        <f>IF($DD315&gt;=11,INDEX($CG:$CG,$DC315+11),"")</f>
      </c>
      <c r="CT315">
        <f>IF($DD315&gt;=12,INDEX($CG:$CG,$DC315+12),"")</f>
      </c>
      <c r="CU315">
        <f>IF($DD315&gt;=13,INDEX($CG:$CG,$DC315+13),"")</f>
      </c>
      <c r="CV315">
        <f>IF($DD315&gt;=14,INDEX($CG:$CG,$DC315+14),"")</f>
      </c>
      <c r="CW315">
        <f>IF($DD315&gt;=15,INDEX($CG:$CG,$DC315+15),"")</f>
      </c>
      <c r="CX315">
        <f>IF($DD315&gt;=16,INDEX($CG:$CG,$DC315+16),"")</f>
      </c>
      <c r="CY315">
        <f>IF($DD315&gt;=17,INDEX($CG:$CG,$DC315+17),"")</f>
      </c>
      <c r="CZ315">
        <f>IF($DD315&gt;=18,INDEX($CG:$CG,$DC315+18),"")</f>
      </c>
      <c r="DA315">
        <f>IF($DD315&gt;=19,INDEX($CG:$CG,$DC315+19),"")</f>
      </c>
      <c r="DB315">
        <f>IF($DD315&gt;=20,INDEX($CG:$CG,$DC315+20),"")</f>
      </c>
      <c r="DC315">
        <f>IFERROR(MATCH($CF315,$CG$2:$CG$1558,0)+1,0)</f>
      </c>
      <c r="DD315">
        <f>IFERROR(INDEX($CH$2:$CH$1558,MATCH($CF315,$CG$2:$CG$1558,0)),0)</f>
      </c>
      <c r="DE315">
        <f>IFERROR(INDEX($AL:$AL,MATCH($G315,$AK:$AK,0))&amp;"","")</f>
      </c>
      <c r="DI315">
        <f>IF($GL315&gt;=1,INDEX($DF:$DF,$GK315+1),"")</f>
      </c>
      <c r="DJ315">
        <f>IF($GL315&gt;=2,INDEX($DF:$DF,$GK315+2),"")</f>
      </c>
      <c r="DK315">
        <f>IF($GL315&gt;=3,INDEX($DF:$DF,$GK315+3),"")</f>
      </c>
      <c r="DL315">
        <f>IF($GL315&gt;=4,INDEX($DF:$DF,$GK315+4),"")</f>
      </c>
      <c r="DM315">
        <f>IF($GL315&gt;=5,INDEX($DF:$DF,$GK315+5),"")</f>
      </c>
      <c r="DN315">
        <f>IF($GL315&gt;=6,INDEX($DF:$DF,$GK315+6),"")</f>
      </c>
      <c r="DO315">
        <f>IF($GL315&gt;=7,INDEX($DF:$DF,$GK315+7),"")</f>
      </c>
      <c r="DP315">
        <f>IF($GL315&gt;=8,INDEX($DF:$DF,$GK315+8),"")</f>
      </c>
      <c r="DQ315">
        <f>IF($GL315&gt;=9,INDEX($DF:$DF,$GK315+9),"")</f>
      </c>
      <c r="DR315">
        <f>IF($GL315&gt;=10,INDEX($DF:$DF,$GK315+10),"")</f>
      </c>
      <c r="DS315">
        <f>IF($GL315&gt;=11,INDEX($DF:$DF,$GK315+11),"")</f>
      </c>
      <c r="DT315">
        <f>IF($GL315&gt;=12,INDEX($DF:$DF,$GK315+12),"")</f>
      </c>
      <c r="DU315">
        <f>IF($GL315&gt;=13,INDEX($DF:$DF,$GK315+13),"")</f>
      </c>
      <c r="DV315">
        <f>IF($GL315&gt;=14,INDEX($DF:$DF,$GK315+14),"")</f>
      </c>
      <c r="DW315">
        <f>IF($GL315&gt;=15,INDEX($DF:$DF,$GK315+15),"")</f>
      </c>
      <c r="DX315">
        <f>IF($GL315&gt;=16,INDEX($DF:$DF,$GK315+16),"")</f>
      </c>
      <c r="DY315">
        <f>IF($GL315&gt;=17,INDEX($DF:$DF,$GK315+17),"")</f>
      </c>
      <c r="DZ315">
        <f>IF($GL315&gt;=18,INDEX($DF:$DF,$GK315+18),"")</f>
      </c>
      <c r="EA315">
        <f>IF($GL315&gt;=19,INDEX($DF:$DF,$GK315+19),"")</f>
      </c>
      <c r="EB315">
        <f>IF($GL315&gt;=20,INDEX($DF:$DF,$GK315+20),"")</f>
      </c>
      <c r="EC315">
        <f>IF($GL315&gt;=21,INDEX($DF:$DF,$GK315+21),"")</f>
      </c>
      <c r="ED315">
        <f>IF($GL315&gt;=22,INDEX($DF:$DF,$GK315+22),"")</f>
      </c>
      <c r="EE315">
        <f>IF($GL315&gt;=23,INDEX($DF:$DF,$GK315+23),"")</f>
      </c>
      <c r="EF315">
        <f>IF($GL315&gt;=24,INDEX($DF:$DF,$GK315+24),"")</f>
      </c>
      <c r="EG315">
        <f>IF($GL315&gt;=25,INDEX($DF:$DF,$GK315+25),"")</f>
      </c>
      <c r="EH315">
        <f>IF($GL315&gt;=26,INDEX($DF:$DF,$GK315+26),"")</f>
      </c>
      <c r="EI315">
        <f>IF($GL315&gt;=27,INDEX($DF:$DF,$GK315+27),"")</f>
      </c>
      <c r="EJ315">
        <f>IF($GL315&gt;=28,INDEX($DF:$DF,$GK315+28),"")</f>
      </c>
      <c r="EK315">
        <f>IF($GL315&gt;=29,INDEX($DF:$DF,$GK315+29),"")</f>
      </c>
      <c r="EL315">
        <f>IF($GL315&gt;=30,INDEX($DF:$DF,$GK315+30),"")</f>
      </c>
      <c r="EM315">
        <f>IF($GL315&gt;=31,INDEX($DF:$DF,$GK315+31),"")</f>
      </c>
      <c r="EN315">
        <f>IF($GL315&gt;=32,INDEX($DF:$DF,$GK315+32),"")</f>
      </c>
      <c r="EO315">
        <f>IF($GL315&gt;=33,INDEX($DF:$DF,$GK315+33),"")</f>
      </c>
      <c r="EP315">
        <f>IF($GL315&gt;=34,INDEX($DF:$DF,$GK315+34),"")</f>
      </c>
      <c r="EQ315">
        <f>IF($GL315&gt;=35,INDEX($DF:$DF,$GK315+35),"")</f>
      </c>
      <c r="ER315">
        <f>IF($GL315&gt;=36,INDEX($DF:$DF,$GK315+36),"")</f>
      </c>
      <c r="ES315">
        <f>IF($GL315&gt;=37,INDEX($DF:$DF,$GK315+37),"")</f>
      </c>
      <c r="ET315">
        <f>IF($GL315&gt;=38,INDEX($DF:$DF,$GK315+38),"")</f>
      </c>
      <c r="EU315">
        <f>IF($GL315&gt;=39,INDEX($DF:$DF,$GK315+39),"")</f>
      </c>
      <c r="EV315">
        <f>IF($GL315&gt;=40,INDEX($DF:$DF,$GK315+40),"")</f>
      </c>
      <c r="EW315">
        <f>IF($GL315&gt;=1,INDEX($DG:$DG,$GK315+1),"")</f>
      </c>
      <c r="EX315">
        <f>IF($GL315&gt;=2,INDEX($DG:$DG,$GK315+2),"")</f>
      </c>
      <c r="EY315">
        <f>IF($GL315&gt;=3,INDEX($DG:$DG,$GK315+3),"")</f>
      </c>
      <c r="EZ315">
        <f>IF($GL315&gt;=4,INDEX($DG:$DG,$GK315+4),"")</f>
      </c>
      <c r="FA315">
        <f>IF($GL315&gt;=5,INDEX($DG:$DG,$GK315+5),"")</f>
      </c>
      <c r="FB315">
        <f>IF($GL315&gt;=6,INDEX($DG:$DG,$GK315+6),"")</f>
      </c>
      <c r="FC315">
        <f>IF($GL315&gt;=7,INDEX($DG:$DG,$GK315+7),"")</f>
      </c>
      <c r="FD315">
        <f>IF($GL315&gt;=8,INDEX($DG:$DG,$GK315+8),"")</f>
      </c>
      <c r="FE315">
        <f>IF($GL315&gt;=9,INDEX($DG:$DG,$GK315+9),"")</f>
      </c>
      <c r="FF315">
        <f>IF($GL315&gt;=10,INDEX($DG:$DG,$GK315+10),"")</f>
      </c>
      <c r="FG315">
        <f>IF($GL315&gt;=11,INDEX($DG:$DG,$GK315+11),"")</f>
      </c>
      <c r="FH315">
        <f>IF($GL315&gt;=12,INDEX($DG:$DG,$GK315+12),"")</f>
      </c>
      <c r="FI315">
        <f>IF($GL315&gt;=13,INDEX($DG:$DG,$GK315+13),"")</f>
      </c>
      <c r="FJ315">
        <f>IF($GL315&gt;=14,INDEX($DG:$DG,$GK315+14),"")</f>
      </c>
      <c r="FK315">
        <f>IF($GL315&gt;=15,INDEX($DG:$DG,$GK315+15),"")</f>
      </c>
      <c r="FL315">
        <f>IF($GL315&gt;=16,INDEX($DG:$DG,$GK315+16),"")</f>
      </c>
      <c r="FM315">
        <f>IF($GL315&gt;=17,INDEX($DG:$DG,$GK315+17),"")</f>
      </c>
      <c r="FN315">
        <f>IF($GL315&gt;=18,INDEX($DG:$DG,$GK315+18),"")</f>
      </c>
      <c r="FO315">
        <f>IF($GL315&gt;=19,INDEX($DG:$DG,$GK315+19),"")</f>
      </c>
      <c r="FP315">
        <f>IF($GL315&gt;=20,INDEX($DG:$DG,$GK315+20),"")</f>
      </c>
      <c r="FQ315">
        <f>IF($GL315&gt;=21,INDEX($DG:$DG,$GK315+21),"")</f>
      </c>
      <c r="FR315">
        <f>IF($GL315&gt;=22,INDEX($DG:$DG,$GK315+22),"")</f>
      </c>
      <c r="FS315">
        <f>IF($GL315&gt;=23,INDEX($DG:$DG,$GK315+23),"")</f>
      </c>
      <c r="FT315">
        <f>IF($GL315&gt;=24,INDEX($DG:$DG,$GK315+24),"")</f>
      </c>
      <c r="FU315">
        <f>IF($GL315&gt;=25,INDEX($DG:$DG,$GK315+25),"")</f>
      </c>
      <c r="FV315">
        <f>IF($GL315&gt;=26,INDEX($DG:$DG,$GK315+26),"")</f>
      </c>
      <c r="FW315">
        <f>IF($GL315&gt;=27,INDEX($DG:$DG,$GK315+27),"")</f>
      </c>
      <c r="FX315">
        <f>IF($GL315&gt;=28,INDEX($DG:$DG,$GK315+28),"")</f>
      </c>
      <c r="FY315">
        <f>IF($GL315&gt;=29,INDEX($DG:$DG,$GK315+29),"")</f>
      </c>
      <c r="FZ315">
        <f>IF($GL315&gt;=30,INDEX($DG:$DG,$GK315+30),"")</f>
      </c>
      <c r="GA315">
        <f>IF($GL315&gt;=31,INDEX($DG:$DG,$GK315+31),"")</f>
      </c>
      <c r="GB315">
        <f>IF($GL315&gt;=32,INDEX($DG:$DG,$GK315+32),"")</f>
      </c>
      <c r="GC315">
        <f>IF($GL315&gt;=33,INDEX($DG:$DG,$GK315+33),"")</f>
      </c>
      <c r="GD315">
        <f>IF($GL315&gt;=34,INDEX($DG:$DG,$GK315+34),"")</f>
      </c>
      <c r="GE315">
        <f>IF($GL315&gt;=35,INDEX($DG:$DG,$GK315+35),"")</f>
      </c>
      <c r="GF315">
        <f>IF($GL315&gt;=36,INDEX($DG:$DG,$GK315+36),"")</f>
      </c>
      <c r="GG315">
        <f>IF($GL315&gt;=37,INDEX($DG:$DG,$GK315+37),"")</f>
      </c>
      <c r="GH315">
        <f>IF($GL315&gt;=38,INDEX($DG:$DG,$GK315+38),"")</f>
      </c>
      <c r="GI315">
        <f>IF($GL315&gt;=39,INDEX($DG:$DG,$GK315+39),"")</f>
      </c>
      <c r="GJ315">
        <f>IF($GL315&gt;=40,INDEX($DG:$DG,$GK315+40),"")</f>
      </c>
      <c r="GK315">
        <f>IFERROR(MATCH($DE315,$DF$2:$DF$166,0)+1,0)</f>
      </c>
      <c r="GL315">
        <f>IFERROR(INDEX($DH$2:$DH$166,MATCH($DE315,$DF$2:$DF$166,0)),0)</f>
      </c>
      <c r="GM315">
        <f>IFERROR(MATCH($H315,$DI$315:$EV$315,0),0)</f>
      </c>
      <c r="GN315">
        <f>IF($GM315&gt;0,INDEX($EW$315:$GJ$315,$GM315),"")</f>
      </c>
      <c r="GO315" t="s">
        <v>955</v>
      </c>
      <c r="GQ315">
        <f>IF($IZ315&gt;=1,INDEX($GO:$GO,$IY315+1),"")</f>
      </c>
      <c r="GR315">
        <f>IF($IZ315&gt;=2,INDEX($GO:$GO,$IY315+2),"")</f>
      </c>
      <c r="GS315">
        <f>IF($IZ315&gt;=3,INDEX($GO:$GO,$IY315+3),"")</f>
      </c>
      <c r="GT315">
        <f>IF($IZ315&gt;=4,INDEX($GO:$GO,$IY315+4),"")</f>
      </c>
      <c r="GU315">
        <f>IF($IZ315&gt;=5,INDEX($GO:$GO,$IY315+5),"")</f>
      </c>
      <c r="GV315">
        <f>IF($IZ315&gt;=6,INDEX($GO:$GO,$IY315+6),"")</f>
      </c>
      <c r="GW315">
        <f>IF($IZ315&gt;=7,INDEX($GO:$GO,$IY315+7),"")</f>
      </c>
      <c r="GX315">
        <f>IF($IZ315&gt;=8,INDEX($GO:$GO,$IY315+8),"")</f>
      </c>
      <c r="GY315">
        <f>IF($IZ315&gt;=9,INDEX($GO:$GO,$IY315+9),"")</f>
      </c>
      <c r="GZ315">
        <f>IF($IZ315&gt;=10,INDEX($GO:$GO,$IY315+10),"")</f>
      </c>
      <c r="HA315">
        <f>IF($IZ315&gt;=11,INDEX($GO:$GO,$IY315+11),"")</f>
      </c>
      <c r="HB315">
        <f>IF($IZ315&gt;=12,INDEX($GO:$GO,$IY315+12),"")</f>
      </c>
      <c r="HC315">
        <f>IF($IZ315&gt;=13,INDEX($GO:$GO,$IY315+13),"")</f>
      </c>
      <c r="HD315">
        <f>IF($IZ315&gt;=14,INDEX($GO:$GO,$IY315+14),"")</f>
      </c>
      <c r="HE315">
        <f>IF($IZ315&gt;=15,INDEX($GO:$GO,$IY315+15),"")</f>
      </c>
      <c r="HF315">
        <f>IF($IZ315&gt;=16,INDEX($GO:$GO,$IY315+16),"")</f>
      </c>
      <c r="HG315">
        <f>IF($IZ315&gt;=17,INDEX($GO:$GO,$IY315+17),"")</f>
      </c>
      <c r="HH315">
        <f>IF($IZ315&gt;=18,INDEX($GO:$GO,$IY315+18),"")</f>
      </c>
      <c r="HI315">
        <f>IF($IZ315&gt;=19,INDEX($GO:$GO,$IY315+19),"")</f>
      </c>
      <c r="HJ315">
        <f>IF($IZ315&gt;=20,INDEX($GO:$GO,$IY315+20),"")</f>
      </c>
      <c r="HK315">
        <f>IF($IZ315&gt;=21,INDEX($GO:$GO,$IY315+21),"")</f>
      </c>
      <c r="HL315">
        <f>IF($IZ315&gt;=22,INDEX($GO:$GO,$IY315+22),"")</f>
      </c>
      <c r="HM315">
        <f>IF($IZ315&gt;=23,INDEX($GO:$GO,$IY315+23),"")</f>
      </c>
      <c r="HN315">
        <f>IF($IZ315&gt;=24,INDEX($GO:$GO,$IY315+24),"")</f>
      </c>
      <c r="HO315">
        <f>IF($IZ315&gt;=25,INDEX($GO:$GO,$IY315+25),"")</f>
      </c>
      <c r="HP315">
        <f>IF($IZ315&gt;=26,INDEX($GO:$GO,$IY315+26),"")</f>
      </c>
      <c r="HQ315">
        <f>IF($IZ315&gt;=27,INDEX($GO:$GO,$IY315+27),"")</f>
      </c>
      <c r="HR315">
        <f>IF($IZ315&gt;=28,INDEX($GO:$GO,$IY315+28),"")</f>
      </c>
      <c r="HS315">
        <f>IF($IZ315&gt;=29,INDEX($GO:$GO,$IY315+29),"")</f>
      </c>
      <c r="HT315">
        <f>IF($IZ315&gt;=30,INDEX($GO:$GO,$IY315+30),"")</f>
      </c>
      <c r="HU315">
        <f>IF($IZ315&gt;=31,INDEX($GO:$GO,$IY315+31),"")</f>
      </c>
      <c r="HV315">
        <f>IF($IZ315&gt;=32,INDEX($GO:$GO,$IY315+32),"")</f>
      </c>
      <c r="HW315">
        <f>IF($IZ315&gt;=33,INDEX($GO:$GO,$IY315+33),"")</f>
      </c>
      <c r="HX315">
        <f>IF($IZ315&gt;=34,INDEX($GO:$GO,$IY315+34),"")</f>
      </c>
      <c r="HY315">
        <f>IF($IZ315&gt;=35,INDEX($GO:$GO,$IY315+35),"")</f>
      </c>
      <c r="HZ315">
        <f>IF($IZ315&gt;=36,INDEX($GO:$GO,$IY315+36),"")</f>
      </c>
      <c r="IA315">
        <f>IF($IZ315&gt;=37,INDEX($GO:$GO,$IY315+37),"")</f>
      </c>
      <c r="IB315">
        <f>IF($IZ315&gt;=38,INDEX($GO:$GO,$IY315+38),"")</f>
      </c>
      <c r="IC315">
        <f>IF($IZ315&gt;=39,INDEX($GO:$GO,$IY315+39),"")</f>
      </c>
      <c r="ID315">
        <f>IF($IZ315&gt;=40,INDEX($GO:$GO,$IY315+40),"")</f>
      </c>
      <c r="IE315">
        <f>IF($IZ315&gt;=41,INDEX($GO:$GO,$IY315+41),"")</f>
      </c>
      <c r="IF315">
        <f>IF($IZ315&gt;=42,INDEX($GO:$GO,$IY315+42),"")</f>
      </c>
      <c r="IG315">
        <f>IF($IZ315&gt;=43,INDEX($GO:$GO,$IY315+43),"")</f>
      </c>
      <c r="IH315">
        <f>IF($IZ315&gt;=44,INDEX($GO:$GO,$IY315+44),"")</f>
      </c>
      <c r="II315">
        <f>IF($IZ315&gt;=45,INDEX($GO:$GO,$IY315+45),"")</f>
      </c>
      <c r="IJ315">
        <f>IF($IZ315&gt;=46,INDEX($GO:$GO,$IY315+46),"")</f>
      </c>
      <c r="IK315">
        <f>IF($IZ315&gt;=47,INDEX($GO:$GO,$IY315+47),"")</f>
      </c>
      <c r="IL315">
        <f>IF($IZ315&gt;=48,INDEX($GO:$GO,$IY315+48),"")</f>
      </c>
      <c r="IM315">
        <f>IF($IZ315&gt;=49,INDEX($GO:$GO,$IY315+49),"")</f>
      </c>
      <c r="IN315">
        <f>IF($IZ315&gt;=50,INDEX($GO:$GO,$IY315+50),"")</f>
      </c>
      <c r="IO315">
        <f>IF($IZ315&gt;=51,INDEX($GO:$GO,$IY315+51),"")</f>
      </c>
      <c r="IP315">
        <f>IF($IZ315&gt;=52,INDEX($GO:$GO,$IY315+52),"")</f>
      </c>
      <c r="IQ315">
        <f>IF($IZ315&gt;=53,INDEX($GO:$GO,$IY315+53),"")</f>
      </c>
      <c r="IR315">
        <f>IF($IZ315&gt;=54,INDEX($GO:$GO,$IY315+54),"")</f>
      </c>
      <c r="IS315">
        <f>IF($IZ315&gt;=55,INDEX($GO:$GO,$IY315+55),"")</f>
      </c>
      <c r="IT315">
        <f>IF($IZ315&gt;=56,INDEX($GO:$GO,$IY315+56),"")</f>
      </c>
      <c r="IU315">
        <f>IF($IZ315&gt;=57,INDEX($GO:$GO,$IY315+57),"")</f>
      </c>
      <c r="IV315">
        <f>IF($IZ315&gt;=58,INDEX($GO:$GO,$IY315+58),"")</f>
      </c>
      <c r="IW315">
        <f>IF($IZ315&gt;=59,INDEX($GO:$GO,$IY315+59),"")</f>
      </c>
      <c r="IX315">
        <f>IF($IZ315&gt;=60,INDEX($GO:$GO,$IY315+60),"")</f>
      </c>
      <c r="IY315">
        <f>IFERROR(MATCH($GN315,$GO$2:$GO$827,0)+1,0)</f>
      </c>
      <c r="IZ315">
        <f>IFERROR(INDEX($GP$2:$GP$827,MATCH($GN315,$GO$2:$GO$827,0)),0)</f>
      </c>
      <c r="JA315" t="s">
        <v>23</v>
      </c>
      <c r="JB315" t="s">
        <v>23</v>
      </c>
    </row>
    <row r="316" spans="1:262" x14ac:dyDescent="0.25">
      <c r="F316" s="1"/>
      <c r="G316" s="1"/>
      <c r="H316" s="1"/>
      <c r="I316" s="1"/>
      <c r="J316" s="1">
        <f>IFERROR(IF(FIND(" - ",$F316)&gt;0,MID($F316,FIND(" - ",$F316)+3,LEN($F316)),""),"")</f>
      </c>
      <c r="L316" s="1"/>
      <c r="N316" t="s">
        <v>23</v>
      </c>
      <c r="P316">
        <f>IF(OR($N316="",$O316=""),"",IFERROR($N316/$O316,0))</f>
      </c>
      <c r="Q316">
        <f>IF($N316="","",
IF($G316="","",
IF(ISNUMBER(SEARCH("exempt",LOWER($G316))),0,
$N316*(VALUE(SUBSTITUTE($G316,"%",""))/100))))</f>
      </c>
      <c r="W316">
        <f>IF($N316="","",
SUM($N316,$Q316,$U316,$R316,$T316)-
IF($V316="",0,VALUE($V316)))</f>
      </c>
      <c r="AE316" t="s">
        <v>1179</v>
      </c>
      <c r="AJ316" t="s">
        <v>1180</v>
      </c>
      <c r="AM316">
        <f>IFERROR(LEFT($F316,FIND(" - ",$F316)-1),$F316)</f>
      </c>
      <c r="AP316">
        <f>IF($CE316&gt;=1,INDEX($AN:$AN,$CD316+1),"")</f>
      </c>
      <c r="AQ316">
        <f>IF($CE316&gt;=2,INDEX($AN:$AN,$CD316+2),"")</f>
      </c>
      <c r="AR316">
        <f>IF($CE316&gt;=3,INDEX($AN:$AN,$CD316+3),"")</f>
      </c>
      <c r="AS316">
        <f>IF($CE316&gt;=4,INDEX($AN:$AN,$CD316+4),"")</f>
      </c>
      <c r="AT316">
        <f>IF($CE316&gt;=5,INDEX($AN:$AN,$CD316+5),"")</f>
      </c>
      <c r="AU316">
        <f>IF($CE316&gt;=6,INDEX($AN:$AN,$CD316+6),"")</f>
      </c>
      <c r="AV316">
        <f>IF($CE316&gt;=7,INDEX($AN:$AN,$CD316+7),"")</f>
      </c>
      <c r="AW316">
        <f>IF($CE316&gt;=8,INDEX($AN:$AN,$CD316+8),"")</f>
      </c>
      <c r="AX316">
        <f>IF($CE316&gt;=9,INDEX($AN:$AN,$CD316+9),"")</f>
      </c>
      <c r="AY316">
        <f>IF($CE316&gt;=10,INDEX($AN:$AN,$CD316+10),"")</f>
      </c>
      <c r="AZ316">
        <f>IF($CE316&gt;=11,INDEX($AN:$AN,$CD316+11),"")</f>
      </c>
      <c r="BA316">
        <f>IF($CE316&gt;=12,INDEX($AN:$AN,$CD316+12),"")</f>
      </c>
      <c r="BB316">
        <f>IF($CE316&gt;=13,INDEX($AN:$AN,$CD316+13),"")</f>
      </c>
      <c r="BC316">
        <f>IF($CE316&gt;=14,INDEX($AN:$AN,$CD316+14),"")</f>
      </c>
      <c r="BD316">
        <f>IF($CE316&gt;=15,INDEX($AN:$AN,$CD316+15),"")</f>
      </c>
      <c r="BE316">
        <f>IF($CE316&gt;=16,INDEX($AN:$AN,$CD316+16),"")</f>
      </c>
      <c r="BF316">
        <f>IF($CE316&gt;=17,INDEX($AN:$AN,$CD316+17),"")</f>
      </c>
      <c r="BG316">
        <f>IF($CE316&gt;=18,INDEX($AN:$AN,$CD316+18),"")</f>
      </c>
      <c r="BH316">
        <f>IF($CE316&gt;=19,INDEX($AN:$AN,$CD316+19),"")</f>
      </c>
      <c r="BI316">
        <f>IF($CE316&gt;=20,INDEX($AN:$AN,$CD316+20),"")</f>
      </c>
      <c r="BJ316">
        <f>IF($CE316&gt;=21,INDEX($AN:$AN,$CD316+21),"")</f>
      </c>
      <c r="BK316">
        <f>IF($CE316&gt;=22,INDEX($AN:$AN,$CD316+22),"")</f>
      </c>
      <c r="BL316">
        <f>IF($CE316&gt;=23,INDEX($AN:$AN,$CD316+23),"")</f>
      </c>
      <c r="BM316">
        <f>IF($CE316&gt;=24,INDEX($AN:$AN,$CD316+24),"")</f>
      </c>
      <c r="BN316">
        <f>IF($CE316&gt;=25,INDEX($AN:$AN,$CD316+25),"")</f>
      </c>
      <c r="BO316">
        <f>IF($CE316&gt;=26,INDEX($AN:$AN,$CD316+26),"")</f>
      </c>
      <c r="BP316">
        <f>IF($CE316&gt;=27,INDEX($AN:$AN,$CD316+27),"")</f>
      </c>
      <c r="BQ316">
        <f>IF($CE316&gt;=28,INDEX($AN:$AN,$CD316+28),"")</f>
      </c>
      <c r="BR316">
        <f>IF($CE316&gt;=29,INDEX($AN:$AN,$CD316+29),"")</f>
      </c>
      <c r="BS316">
        <f>IF($CE316&gt;=30,INDEX($AN:$AN,$CD316+30),"")</f>
      </c>
      <c r="BT316">
        <f>IF($CE316&gt;=31,INDEX($AN:$AN,$CD316+31),"")</f>
      </c>
      <c r="BU316">
        <f>IF($CE316&gt;=32,INDEX($AN:$AN,$CD316+32),"")</f>
      </c>
      <c r="BV316">
        <f>IF($CE316&gt;=33,INDEX($AN:$AN,$CD316+33),"")</f>
      </c>
      <c r="BW316">
        <f>IF($CE316&gt;=34,INDEX($AN:$AN,$CD316+34),"")</f>
      </c>
      <c r="BX316">
        <f>IF($CE316&gt;=35,INDEX($AN:$AN,$CD316+35),"")</f>
      </c>
      <c r="BY316">
        <f>IF($CE316&gt;=36,INDEX($AN:$AN,$CD316+36),"")</f>
      </c>
      <c r="BZ316">
        <f>IF($CE316&gt;=37,INDEX($AN:$AN,$CD316+37),"")</f>
      </c>
      <c r="CA316">
        <f>IF($CE316&gt;=38,INDEX($AN:$AN,$CD316+38),"")</f>
      </c>
      <c r="CB316">
        <f>IF($CE316&gt;=39,INDEX($AN:$AN,$CD316+39),"")</f>
      </c>
      <c r="CC316">
        <f>IF($CE316&gt;=40,INDEX($AN:$AN,$CD316+40),"")</f>
      </c>
      <c r="CD316">
        <f>IFERROR(MATCH($AM316,$AN$2:$AN$133,0)+1,0)</f>
      </c>
      <c r="CE316">
        <f>IFERROR(INDEX($AO$2:$AO$133,MATCH($AM316,$AN$2:$AN$133,0)),0)</f>
      </c>
      <c r="CF316">
        <f>IFERROR(LEFT($K316,FIND(" - ",$K316)-1),$K316)</f>
      </c>
      <c r="CG316" t="s">
        <v>80</v>
      </c>
      <c r="CI316">
        <f>IF($DD316&gt;=1,INDEX($CG:$CG,$DC316+1),"")</f>
      </c>
      <c r="CJ316">
        <f>IF($DD316&gt;=2,INDEX($CG:$CG,$DC316+2),"")</f>
      </c>
      <c r="CK316">
        <f>IF($DD316&gt;=3,INDEX($CG:$CG,$DC316+3),"")</f>
      </c>
      <c r="CL316">
        <f>IF($DD316&gt;=4,INDEX($CG:$CG,$DC316+4),"")</f>
      </c>
      <c r="CM316">
        <f>IF($DD316&gt;=5,INDEX($CG:$CG,$DC316+5),"")</f>
      </c>
      <c r="CN316">
        <f>IF($DD316&gt;=6,INDEX($CG:$CG,$DC316+6),"")</f>
      </c>
      <c r="CO316">
        <f>IF($DD316&gt;=7,INDEX($CG:$CG,$DC316+7),"")</f>
      </c>
      <c r="CP316">
        <f>IF($DD316&gt;=8,INDEX($CG:$CG,$DC316+8),"")</f>
      </c>
      <c r="CQ316">
        <f>IF($DD316&gt;=9,INDEX($CG:$CG,$DC316+9),"")</f>
      </c>
      <c r="CR316">
        <f>IF($DD316&gt;=10,INDEX($CG:$CG,$DC316+10),"")</f>
      </c>
      <c r="CS316">
        <f>IF($DD316&gt;=11,INDEX($CG:$CG,$DC316+11),"")</f>
      </c>
      <c r="CT316">
        <f>IF($DD316&gt;=12,INDEX($CG:$CG,$DC316+12),"")</f>
      </c>
      <c r="CU316">
        <f>IF($DD316&gt;=13,INDEX($CG:$CG,$DC316+13),"")</f>
      </c>
      <c r="CV316">
        <f>IF($DD316&gt;=14,INDEX($CG:$CG,$DC316+14),"")</f>
      </c>
      <c r="CW316">
        <f>IF($DD316&gt;=15,INDEX($CG:$CG,$DC316+15),"")</f>
      </c>
      <c r="CX316">
        <f>IF($DD316&gt;=16,INDEX($CG:$CG,$DC316+16),"")</f>
      </c>
      <c r="CY316">
        <f>IF($DD316&gt;=17,INDEX($CG:$CG,$DC316+17),"")</f>
      </c>
      <c r="CZ316">
        <f>IF($DD316&gt;=18,INDEX($CG:$CG,$DC316+18),"")</f>
      </c>
      <c r="DA316">
        <f>IF($DD316&gt;=19,INDEX($CG:$CG,$DC316+19),"")</f>
      </c>
      <c r="DB316">
        <f>IF($DD316&gt;=20,INDEX($CG:$CG,$DC316+20),"")</f>
      </c>
      <c r="DC316">
        <f>IFERROR(MATCH($CF316,$CG$2:$CG$1558,0)+1,0)</f>
      </c>
      <c r="DD316">
        <f>IFERROR(INDEX($CH$2:$CH$1558,MATCH($CF316,$CG$2:$CG$1558,0)),0)</f>
      </c>
      <c r="DE316">
        <f>IFERROR(INDEX($AL:$AL,MATCH($G316,$AK:$AK,0))&amp;"","")</f>
      </c>
      <c r="DI316">
        <f>IF($GL316&gt;=1,INDEX($DF:$DF,$GK316+1),"")</f>
      </c>
      <c r="DJ316">
        <f>IF($GL316&gt;=2,INDEX($DF:$DF,$GK316+2),"")</f>
      </c>
      <c r="DK316">
        <f>IF($GL316&gt;=3,INDEX($DF:$DF,$GK316+3),"")</f>
      </c>
      <c r="DL316">
        <f>IF($GL316&gt;=4,INDEX($DF:$DF,$GK316+4),"")</f>
      </c>
      <c r="DM316">
        <f>IF($GL316&gt;=5,INDEX($DF:$DF,$GK316+5),"")</f>
      </c>
      <c r="DN316">
        <f>IF($GL316&gt;=6,INDEX($DF:$DF,$GK316+6),"")</f>
      </c>
      <c r="DO316">
        <f>IF($GL316&gt;=7,INDEX($DF:$DF,$GK316+7),"")</f>
      </c>
      <c r="DP316">
        <f>IF($GL316&gt;=8,INDEX($DF:$DF,$GK316+8),"")</f>
      </c>
      <c r="DQ316">
        <f>IF($GL316&gt;=9,INDEX($DF:$DF,$GK316+9),"")</f>
      </c>
      <c r="DR316">
        <f>IF($GL316&gt;=10,INDEX($DF:$DF,$GK316+10),"")</f>
      </c>
      <c r="DS316">
        <f>IF($GL316&gt;=11,INDEX($DF:$DF,$GK316+11),"")</f>
      </c>
      <c r="DT316">
        <f>IF($GL316&gt;=12,INDEX($DF:$DF,$GK316+12),"")</f>
      </c>
      <c r="DU316">
        <f>IF($GL316&gt;=13,INDEX($DF:$DF,$GK316+13),"")</f>
      </c>
      <c r="DV316">
        <f>IF($GL316&gt;=14,INDEX($DF:$DF,$GK316+14),"")</f>
      </c>
      <c r="DW316">
        <f>IF($GL316&gt;=15,INDEX($DF:$DF,$GK316+15),"")</f>
      </c>
      <c r="DX316">
        <f>IF($GL316&gt;=16,INDEX($DF:$DF,$GK316+16),"")</f>
      </c>
      <c r="DY316">
        <f>IF($GL316&gt;=17,INDEX($DF:$DF,$GK316+17),"")</f>
      </c>
      <c r="DZ316">
        <f>IF($GL316&gt;=18,INDEX($DF:$DF,$GK316+18),"")</f>
      </c>
      <c r="EA316">
        <f>IF($GL316&gt;=19,INDEX($DF:$DF,$GK316+19),"")</f>
      </c>
      <c r="EB316">
        <f>IF($GL316&gt;=20,INDEX($DF:$DF,$GK316+20),"")</f>
      </c>
      <c r="EC316">
        <f>IF($GL316&gt;=21,INDEX($DF:$DF,$GK316+21),"")</f>
      </c>
      <c r="ED316">
        <f>IF($GL316&gt;=22,INDEX($DF:$DF,$GK316+22),"")</f>
      </c>
      <c r="EE316">
        <f>IF($GL316&gt;=23,INDEX($DF:$DF,$GK316+23),"")</f>
      </c>
      <c r="EF316">
        <f>IF($GL316&gt;=24,INDEX($DF:$DF,$GK316+24),"")</f>
      </c>
      <c r="EG316">
        <f>IF($GL316&gt;=25,INDEX($DF:$DF,$GK316+25),"")</f>
      </c>
      <c r="EH316">
        <f>IF($GL316&gt;=26,INDEX($DF:$DF,$GK316+26),"")</f>
      </c>
      <c r="EI316">
        <f>IF($GL316&gt;=27,INDEX($DF:$DF,$GK316+27),"")</f>
      </c>
      <c r="EJ316">
        <f>IF($GL316&gt;=28,INDEX($DF:$DF,$GK316+28),"")</f>
      </c>
      <c r="EK316">
        <f>IF($GL316&gt;=29,INDEX($DF:$DF,$GK316+29),"")</f>
      </c>
      <c r="EL316">
        <f>IF($GL316&gt;=30,INDEX($DF:$DF,$GK316+30),"")</f>
      </c>
      <c r="EM316">
        <f>IF($GL316&gt;=31,INDEX($DF:$DF,$GK316+31),"")</f>
      </c>
      <c r="EN316">
        <f>IF($GL316&gt;=32,INDEX($DF:$DF,$GK316+32),"")</f>
      </c>
      <c r="EO316">
        <f>IF($GL316&gt;=33,INDEX($DF:$DF,$GK316+33),"")</f>
      </c>
      <c r="EP316">
        <f>IF($GL316&gt;=34,INDEX($DF:$DF,$GK316+34),"")</f>
      </c>
      <c r="EQ316">
        <f>IF($GL316&gt;=35,INDEX($DF:$DF,$GK316+35),"")</f>
      </c>
      <c r="ER316">
        <f>IF($GL316&gt;=36,INDEX($DF:$DF,$GK316+36),"")</f>
      </c>
      <c r="ES316">
        <f>IF($GL316&gt;=37,INDEX($DF:$DF,$GK316+37),"")</f>
      </c>
      <c r="ET316">
        <f>IF($GL316&gt;=38,INDEX($DF:$DF,$GK316+38),"")</f>
      </c>
      <c r="EU316">
        <f>IF($GL316&gt;=39,INDEX($DF:$DF,$GK316+39),"")</f>
      </c>
      <c r="EV316">
        <f>IF($GL316&gt;=40,INDEX($DF:$DF,$GK316+40),"")</f>
      </c>
      <c r="EW316">
        <f>IF($GL316&gt;=1,INDEX($DG:$DG,$GK316+1),"")</f>
      </c>
      <c r="EX316">
        <f>IF($GL316&gt;=2,INDEX($DG:$DG,$GK316+2),"")</f>
      </c>
      <c r="EY316">
        <f>IF($GL316&gt;=3,INDEX($DG:$DG,$GK316+3),"")</f>
      </c>
      <c r="EZ316">
        <f>IF($GL316&gt;=4,INDEX($DG:$DG,$GK316+4),"")</f>
      </c>
      <c r="FA316">
        <f>IF($GL316&gt;=5,INDEX($DG:$DG,$GK316+5),"")</f>
      </c>
      <c r="FB316">
        <f>IF($GL316&gt;=6,INDEX($DG:$DG,$GK316+6),"")</f>
      </c>
      <c r="FC316">
        <f>IF($GL316&gt;=7,INDEX($DG:$DG,$GK316+7),"")</f>
      </c>
      <c r="FD316">
        <f>IF($GL316&gt;=8,INDEX($DG:$DG,$GK316+8),"")</f>
      </c>
      <c r="FE316">
        <f>IF($GL316&gt;=9,INDEX($DG:$DG,$GK316+9),"")</f>
      </c>
      <c r="FF316">
        <f>IF($GL316&gt;=10,INDEX($DG:$DG,$GK316+10),"")</f>
      </c>
      <c r="FG316">
        <f>IF($GL316&gt;=11,INDEX($DG:$DG,$GK316+11),"")</f>
      </c>
      <c r="FH316">
        <f>IF($GL316&gt;=12,INDEX($DG:$DG,$GK316+12),"")</f>
      </c>
      <c r="FI316">
        <f>IF($GL316&gt;=13,INDEX($DG:$DG,$GK316+13),"")</f>
      </c>
      <c r="FJ316">
        <f>IF($GL316&gt;=14,INDEX($DG:$DG,$GK316+14),"")</f>
      </c>
      <c r="FK316">
        <f>IF($GL316&gt;=15,INDEX($DG:$DG,$GK316+15),"")</f>
      </c>
      <c r="FL316">
        <f>IF($GL316&gt;=16,INDEX($DG:$DG,$GK316+16),"")</f>
      </c>
      <c r="FM316">
        <f>IF($GL316&gt;=17,INDEX($DG:$DG,$GK316+17),"")</f>
      </c>
      <c r="FN316">
        <f>IF($GL316&gt;=18,INDEX($DG:$DG,$GK316+18),"")</f>
      </c>
      <c r="FO316">
        <f>IF($GL316&gt;=19,INDEX($DG:$DG,$GK316+19),"")</f>
      </c>
      <c r="FP316">
        <f>IF($GL316&gt;=20,INDEX($DG:$DG,$GK316+20),"")</f>
      </c>
      <c r="FQ316">
        <f>IF($GL316&gt;=21,INDEX($DG:$DG,$GK316+21),"")</f>
      </c>
      <c r="FR316">
        <f>IF($GL316&gt;=22,INDEX($DG:$DG,$GK316+22),"")</f>
      </c>
      <c r="FS316">
        <f>IF($GL316&gt;=23,INDEX($DG:$DG,$GK316+23),"")</f>
      </c>
      <c r="FT316">
        <f>IF($GL316&gt;=24,INDEX($DG:$DG,$GK316+24),"")</f>
      </c>
      <c r="FU316">
        <f>IF($GL316&gt;=25,INDEX($DG:$DG,$GK316+25),"")</f>
      </c>
      <c r="FV316">
        <f>IF($GL316&gt;=26,INDEX($DG:$DG,$GK316+26),"")</f>
      </c>
      <c r="FW316">
        <f>IF($GL316&gt;=27,INDEX($DG:$DG,$GK316+27),"")</f>
      </c>
      <c r="FX316">
        <f>IF($GL316&gt;=28,INDEX($DG:$DG,$GK316+28),"")</f>
      </c>
      <c r="FY316">
        <f>IF($GL316&gt;=29,INDEX($DG:$DG,$GK316+29),"")</f>
      </c>
      <c r="FZ316">
        <f>IF($GL316&gt;=30,INDEX($DG:$DG,$GK316+30),"")</f>
      </c>
      <c r="GA316">
        <f>IF($GL316&gt;=31,INDEX($DG:$DG,$GK316+31),"")</f>
      </c>
      <c r="GB316">
        <f>IF($GL316&gt;=32,INDEX($DG:$DG,$GK316+32),"")</f>
      </c>
      <c r="GC316">
        <f>IF($GL316&gt;=33,INDEX($DG:$DG,$GK316+33),"")</f>
      </c>
      <c r="GD316">
        <f>IF($GL316&gt;=34,INDEX($DG:$DG,$GK316+34),"")</f>
      </c>
      <c r="GE316">
        <f>IF($GL316&gt;=35,INDEX($DG:$DG,$GK316+35),"")</f>
      </c>
      <c r="GF316">
        <f>IF($GL316&gt;=36,INDEX($DG:$DG,$GK316+36),"")</f>
      </c>
      <c r="GG316">
        <f>IF($GL316&gt;=37,INDEX($DG:$DG,$GK316+37),"")</f>
      </c>
      <c r="GH316">
        <f>IF($GL316&gt;=38,INDEX($DG:$DG,$GK316+38),"")</f>
      </c>
      <c r="GI316">
        <f>IF($GL316&gt;=39,INDEX($DG:$DG,$GK316+39),"")</f>
      </c>
      <c r="GJ316">
        <f>IF($GL316&gt;=40,INDEX($DG:$DG,$GK316+40),"")</f>
      </c>
      <c r="GK316">
        <f>IFERROR(MATCH($DE316,$DF$2:$DF$166,0)+1,0)</f>
      </c>
      <c r="GL316">
        <f>IFERROR(INDEX($DH$2:$DH$166,MATCH($DE316,$DF$2:$DF$166,0)),0)</f>
      </c>
      <c r="GM316">
        <f>IFERROR(MATCH($H316,$DI$316:$EV$316,0),0)</f>
      </c>
      <c r="GN316">
        <f>IF($GM316&gt;0,INDEX($EW$316:$GJ$316,$GM316),"")</f>
      </c>
      <c r="GO316" t="s">
        <v>957</v>
      </c>
      <c r="GQ316">
        <f>IF($IZ316&gt;=1,INDEX($GO:$GO,$IY316+1),"")</f>
      </c>
      <c r="GR316">
        <f>IF($IZ316&gt;=2,INDEX($GO:$GO,$IY316+2),"")</f>
      </c>
      <c r="GS316">
        <f>IF($IZ316&gt;=3,INDEX($GO:$GO,$IY316+3),"")</f>
      </c>
      <c r="GT316">
        <f>IF($IZ316&gt;=4,INDEX($GO:$GO,$IY316+4),"")</f>
      </c>
      <c r="GU316">
        <f>IF($IZ316&gt;=5,INDEX($GO:$GO,$IY316+5),"")</f>
      </c>
      <c r="GV316">
        <f>IF($IZ316&gt;=6,INDEX($GO:$GO,$IY316+6),"")</f>
      </c>
      <c r="GW316">
        <f>IF($IZ316&gt;=7,INDEX($GO:$GO,$IY316+7),"")</f>
      </c>
      <c r="GX316">
        <f>IF($IZ316&gt;=8,INDEX($GO:$GO,$IY316+8),"")</f>
      </c>
      <c r="GY316">
        <f>IF($IZ316&gt;=9,INDEX($GO:$GO,$IY316+9),"")</f>
      </c>
      <c r="GZ316">
        <f>IF($IZ316&gt;=10,INDEX($GO:$GO,$IY316+10),"")</f>
      </c>
      <c r="HA316">
        <f>IF($IZ316&gt;=11,INDEX($GO:$GO,$IY316+11),"")</f>
      </c>
      <c r="HB316">
        <f>IF($IZ316&gt;=12,INDEX($GO:$GO,$IY316+12),"")</f>
      </c>
      <c r="HC316">
        <f>IF($IZ316&gt;=13,INDEX($GO:$GO,$IY316+13),"")</f>
      </c>
      <c r="HD316">
        <f>IF($IZ316&gt;=14,INDEX($GO:$GO,$IY316+14),"")</f>
      </c>
      <c r="HE316">
        <f>IF($IZ316&gt;=15,INDEX($GO:$GO,$IY316+15),"")</f>
      </c>
      <c r="HF316">
        <f>IF($IZ316&gt;=16,INDEX($GO:$GO,$IY316+16),"")</f>
      </c>
      <c r="HG316">
        <f>IF($IZ316&gt;=17,INDEX($GO:$GO,$IY316+17),"")</f>
      </c>
      <c r="HH316">
        <f>IF($IZ316&gt;=18,INDEX($GO:$GO,$IY316+18),"")</f>
      </c>
      <c r="HI316">
        <f>IF($IZ316&gt;=19,INDEX($GO:$GO,$IY316+19),"")</f>
      </c>
      <c r="HJ316">
        <f>IF($IZ316&gt;=20,INDEX($GO:$GO,$IY316+20),"")</f>
      </c>
      <c r="HK316">
        <f>IF($IZ316&gt;=21,INDEX($GO:$GO,$IY316+21),"")</f>
      </c>
      <c r="HL316">
        <f>IF($IZ316&gt;=22,INDEX($GO:$GO,$IY316+22),"")</f>
      </c>
      <c r="HM316">
        <f>IF($IZ316&gt;=23,INDEX($GO:$GO,$IY316+23),"")</f>
      </c>
      <c r="HN316">
        <f>IF($IZ316&gt;=24,INDEX($GO:$GO,$IY316+24),"")</f>
      </c>
      <c r="HO316">
        <f>IF($IZ316&gt;=25,INDEX($GO:$GO,$IY316+25),"")</f>
      </c>
      <c r="HP316">
        <f>IF($IZ316&gt;=26,INDEX($GO:$GO,$IY316+26),"")</f>
      </c>
      <c r="HQ316">
        <f>IF($IZ316&gt;=27,INDEX($GO:$GO,$IY316+27),"")</f>
      </c>
      <c r="HR316">
        <f>IF($IZ316&gt;=28,INDEX($GO:$GO,$IY316+28),"")</f>
      </c>
      <c r="HS316">
        <f>IF($IZ316&gt;=29,INDEX($GO:$GO,$IY316+29),"")</f>
      </c>
      <c r="HT316">
        <f>IF($IZ316&gt;=30,INDEX($GO:$GO,$IY316+30),"")</f>
      </c>
      <c r="HU316">
        <f>IF($IZ316&gt;=31,INDEX($GO:$GO,$IY316+31),"")</f>
      </c>
      <c r="HV316">
        <f>IF($IZ316&gt;=32,INDEX($GO:$GO,$IY316+32),"")</f>
      </c>
      <c r="HW316">
        <f>IF($IZ316&gt;=33,INDEX($GO:$GO,$IY316+33),"")</f>
      </c>
      <c r="HX316">
        <f>IF($IZ316&gt;=34,INDEX($GO:$GO,$IY316+34),"")</f>
      </c>
      <c r="HY316">
        <f>IF($IZ316&gt;=35,INDEX($GO:$GO,$IY316+35),"")</f>
      </c>
      <c r="HZ316">
        <f>IF($IZ316&gt;=36,INDEX($GO:$GO,$IY316+36),"")</f>
      </c>
      <c r="IA316">
        <f>IF($IZ316&gt;=37,INDEX($GO:$GO,$IY316+37),"")</f>
      </c>
      <c r="IB316">
        <f>IF($IZ316&gt;=38,INDEX($GO:$GO,$IY316+38),"")</f>
      </c>
      <c r="IC316">
        <f>IF($IZ316&gt;=39,INDEX($GO:$GO,$IY316+39),"")</f>
      </c>
      <c r="ID316">
        <f>IF($IZ316&gt;=40,INDEX($GO:$GO,$IY316+40),"")</f>
      </c>
      <c r="IE316">
        <f>IF($IZ316&gt;=41,INDEX($GO:$GO,$IY316+41),"")</f>
      </c>
      <c r="IF316">
        <f>IF($IZ316&gt;=42,INDEX($GO:$GO,$IY316+42),"")</f>
      </c>
      <c r="IG316">
        <f>IF($IZ316&gt;=43,INDEX($GO:$GO,$IY316+43),"")</f>
      </c>
      <c r="IH316">
        <f>IF($IZ316&gt;=44,INDEX($GO:$GO,$IY316+44),"")</f>
      </c>
      <c r="II316">
        <f>IF($IZ316&gt;=45,INDEX($GO:$GO,$IY316+45),"")</f>
      </c>
      <c r="IJ316">
        <f>IF($IZ316&gt;=46,INDEX($GO:$GO,$IY316+46),"")</f>
      </c>
      <c r="IK316">
        <f>IF($IZ316&gt;=47,INDEX($GO:$GO,$IY316+47),"")</f>
      </c>
      <c r="IL316">
        <f>IF($IZ316&gt;=48,INDEX($GO:$GO,$IY316+48),"")</f>
      </c>
      <c r="IM316">
        <f>IF($IZ316&gt;=49,INDEX($GO:$GO,$IY316+49),"")</f>
      </c>
      <c r="IN316">
        <f>IF($IZ316&gt;=50,INDEX($GO:$GO,$IY316+50),"")</f>
      </c>
      <c r="IO316">
        <f>IF($IZ316&gt;=51,INDEX($GO:$GO,$IY316+51),"")</f>
      </c>
      <c r="IP316">
        <f>IF($IZ316&gt;=52,INDEX($GO:$GO,$IY316+52),"")</f>
      </c>
      <c r="IQ316">
        <f>IF($IZ316&gt;=53,INDEX($GO:$GO,$IY316+53),"")</f>
      </c>
      <c r="IR316">
        <f>IF($IZ316&gt;=54,INDEX($GO:$GO,$IY316+54),"")</f>
      </c>
      <c r="IS316">
        <f>IF($IZ316&gt;=55,INDEX($GO:$GO,$IY316+55),"")</f>
      </c>
      <c r="IT316">
        <f>IF($IZ316&gt;=56,INDEX($GO:$GO,$IY316+56),"")</f>
      </c>
      <c r="IU316">
        <f>IF($IZ316&gt;=57,INDEX($GO:$GO,$IY316+57),"")</f>
      </c>
      <c r="IV316">
        <f>IF($IZ316&gt;=58,INDEX($GO:$GO,$IY316+58),"")</f>
      </c>
      <c r="IW316">
        <f>IF($IZ316&gt;=59,INDEX($GO:$GO,$IY316+59),"")</f>
      </c>
      <c r="IX316">
        <f>IF($IZ316&gt;=60,INDEX($GO:$GO,$IY316+60),"")</f>
      </c>
      <c r="IY316">
        <f>IFERROR(MATCH($GN316,$GO$2:$GO$827,0)+1,0)</f>
      </c>
      <c r="IZ316">
        <f>IFERROR(INDEX($GP$2:$GP$827,MATCH($GN316,$GO$2:$GO$827,0)),0)</f>
      </c>
      <c r="JA316" t="s">
        <v>23</v>
      </c>
      <c r="JB316" t="s">
        <v>23</v>
      </c>
    </row>
    <row r="317" spans="1:262" x14ac:dyDescent="0.25">
      <c r="F317" s="1"/>
      <c r="G317" s="1"/>
      <c r="H317" s="1"/>
      <c r="I317" s="1"/>
      <c r="J317" s="1">
        <f>IFERROR(IF(FIND(" - ",$F317)&gt;0,MID($F317,FIND(" - ",$F317)+3,LEN($F317)),""),"")</f>
      </c>
      <c r="L317" s="1"/>
      <c r="N317" t="s">
        <v>23</v>
      </c>
      <c r="P317">
        <f>IF(OR($N317="",$O317=""),"",IFERROR($N317/$O317,0))</f>
      </c>
      <c r="Q317">
        <f>IF($N317="","",
IF($G317="","",
IF(ISNUMBER(SEARCH("exempt",LOWER($G317))),0,
$N317*(VALUE(SUBSTITUTE($G317,"%",""))/100))))</f>
      </c>
      <c r="W317">
        <f>IF($N317="","",
SUM($N317,$Q317,$U317,$R317,$T317)-
IF($V317="",0,VALUE($V317)))</f>
      </c>
      <c r="AE317" t="s">
        <v>1181</v>
      </c>
      <c r="AJ317" t="s">
        <v>1182</v>
      </c>
      <c r="AM317">
        <f>IFERROR(LEFT($F317,FIND(" - ",$F317)-1),$F317)</f>
      </c>
      <c r="AP317">
        <f>IF($CE317&gt;=1,INDEX($AN:$AN,$CD317+1),"")</f>
      </c>
      <c r="AQ317">
        <f>IF($CE317&gt;=2,INDEX($AN:$AN,$CD317+2),"")</f>
      </c>
      <c r="AR317">
        <f>IF($CE317&gt;=3,INDEX($AN:$AN,$CD317+3),"")</f>
      </c>
      <c r="AS317">
        <f>IF($CE317&gt;=4,INDEX($AN:$AN,$CD317+4),"")</f>
      </c>
      <c r="AT317">
        <f>IF($CE317&gt;=5,INDEX($AN:$AN,$CD317+5),"")</f>
      </c>
      <c r="AU317">
        <f>IF($CE317&gt;=6,INDEX($AN:$AN,$CD317+6),"")</f>
      </c>
      <c r="AV317">
        <f>IF($CE317&gt;=7,INDEX($AN:$AN,$CD317+7),"")</f>
      </c>
      <c r="AW317">
        <f>IF($CE317&gt;=8,INDEX($AN:$AN,$CD317+8),"")</f>
      </c>
      <c r="AX317">
        <f>IF($CE317&gt;=9,INDEX($AN:$AN,$CD317+9),"")</f>
      </c>
      <c r="AY317">
        <f>IF($CE317&gt;=10,INDEX($AN:$AN,$CD317+10),"")</f>
      </c>
      <c r="AZ317">
        <f>IF($CE317&gt;=11,INDEX($AN:$AN,$CD317+11),"")</f>
      </c>
      <c r="BA317">
        <f>IF($CE317&gt;=12,INDEX($AN:$AN,$CD317+12),"")</f>
      </c>
      <c r="BB317">
        <f>IF($CE317&gt;=13,INDEX($AN:$AN,$CD317+13),"")</f>
      </c>
      <c r="BC317">
        <f>IF($CE317&gt;=14,INDEX($AN:$AN,$CD317+14),"")</f>
      </c>
      <c r="BD317">
        <f>IF($CE317&gt;=15,INDEX($AN:$AN,$CD317+15),"")</f>
      </c>
      <c r="BE317">
        <f>IF($CE317&gt;=16,INDEX($AN:$AN,$CD317+16),"")</f>
      </c>
      <c r="BF317">
        <f>IF($CE317&gt;=17,INDEX($AN:$AN,$CD317+17),"")</f>
      </c>
      <c r="BG317">
        <f>IF($CE317&gt;=18,INDEX($AN:$AN,$CD317+18),"")</f>
      </c>
      <c r="BH317">
        <f>IF($CE317&gt;=19,INDEX($AN:$AN,$CD317+19),"")</f>
      </c>
      <c r="BI317">
        <f>IF($CE317&gt;=20,INDEX($AN:$AN,$CD317+20),"")</f>
      </c>
      <c r="BJ317">
        <f>IF($CE317&gt;=21,INDEX($AN:$AN,$CD317+21),"")</f>
      </c>
      <c r="BK317">
        <f>IF($CE317&gt;=22,INDEX($AN:$AN,$CD317+22),"")</f>
      </c>
      <c r="BL317">
        <f>IF($CE317&gt;=23,INDEX($AN:$AN,$CD317+23),"")</f>
      </c>
      <c r="BM317">
        <f>IF($CE317&gt;=24,INDEX($AN:$AN,$CD317+24),"")</f>
      </c>
      <c r="BN317">
        <f>IF($CE317&gt;=25,INDEX($AN:$AN,$CD317+25),"")</f>
      </c>
      <c r="BO317">
        <f>IF($CE317&gt;=26,INDEX($AN:$AN,$CD317+26),"")</f>
      </c>
      <c r="BP317">
        <f>IF($CE317&gt;=27,INDEX($AN:$AN,$CD317+27),"")</f>
      </c>
      <c r="BQ317">
        <f>IF($CE317&gt;=28,INDEX($AN:$AN,$CD317+28),"")</f>
      </c>
      <c r="BR317">
        <f>IF($CE317&gt;=29,INDEX($AN:$AN,$CD317+29),"")</f>
      </c>
      <c r="BS317">
        <f>IF($CE317&gt;=30,INDEX($AN:$AN,$CD317+30),"")</f>
      </c>
      <c r="BT317">
        <f>IF($CE317&gt;=31,INDEX($AN:$AN,$CD317+31),"")</f>
      </c>
      <c r="BU317">
        <f>IF($CE317&gt;=32,INDEX($AN:$AN,$CD317+32),"")</f>
      </c>
      <c r="BV317">
        <f>IF($CE317&gt;=33,INDEX($AN:$AN,$CD317+33),"")</f>
      </c>
      <c r="BW317">
        <f>IF($CE317&gt;=34,INDEX($AN:$AN,$CD317+34),"")</f>
      </c>
      <c r="BX317">
        <f>IF($CE317&gt;=35,INDEX($AN:$AN,$CD317+35),"")</f>
      </c>
      <c r="BY317">
        <f>IF($CE317&gt;=36,INDEX($AN:$AN,$CD317+36),"")</f>
      </c>
      <c r="BZ317">
        <f>IF($CE317&gt;=37,INDEX($AN:$AN,$CD317+37),"")</f>
      </c>
      <c r="CA317">
        <f>IF($CE317&gt;=38,INDEX($AN:$AN,$CD317+38),"")</f>
      </c>
      <c r="CB317">
        <f>IF($CE317&gt;=39,INDEX($AN:$AN,$CD317+39),"")</f>
      </c>
      <c r="CC317">
        <f>IF($CE317&gt;=40,INDEX($AN:$AN,$CD317+40),"")</f>
      </c>
      <c r="CD317">
        <f>IFERROR(MATCH($AM317,$AN$2:$AN$133,0)+1,0)</f>
      </c>
      <c r="CE317">
        <f>IFERROR(INDEX($AO$2:$AO$133,MATCH($AM317,$AN$2:$AN$133,0)),0)</f>
      </c>
      <c r="CF317">
        <f>IFERROR(LEFT($K317,FIND(" - ",$K317)-1),$K317)</f>
      </c>
      <c r="CG317" t="s">
        <v>90</v>
      </c>
      <c r="CI317">
        <f>IF($DD317&gt;=1,INDEX($CG:$CG,$DC317+1),"")</f>
      </c>
      <c r="CJ317">
        <f>IF($DD317&gt;=2,INDEX($CG:$CG,$DC317+2),"")</f>
      </c>
      <c r="CK317">
        <f>IF($DD317&gt;=3,INDEX($CG:$CG,$DC317+3),"")</f>
      </c>
      <c r="CL317">
        <f>IF($DD317&gt;=4,INDEX($CG:$CG,$DC317+4),"")</f>
      </c>
      <c r="CM317">
        <f>IF($DD317&gt;=5,INDEX($CG:$CG,$DC317+5),"")</f>
      </c>
      <c r="CN317">
        <f>IF($DD317&gt;=6,INDEX($CG:$CG,$DC317+6),"")</f>
      </c>
      <c r="CO317">
        <f>IF($DD317&gt;=7,INDEX($CG:$CG,$DC317+7),"")</f>
      </c>
      <c r="CP317">
        <f>IF($DD317&gt;=8,INDEX($CG:$CG,$DC317+8),"")</f>
      </c>
      <c r="CQ317">
        <f>IF($DD317&gt;=9,INDEX($CG:$CG,$DC317+9),"")</f>
      </c>
      <c r="CR317">
        <f>IF($DD317&gt;=10,INDEX($CG:$CG,$DC317+10),"")</f>
      </c>
      <c r="CS317">
        <f>IF($DD317&gt;=11,INDEX($CG:$CG,$DC317+11),"")</f>
      </c>
      <c r="CT317">
        <f>IF($DD317&gt;=12,INDEX($CG:$CG,$DC317+12),"")</f>
      </c>
      <c r="CU317">
        <f>IF($DD317&gt;=13,INDEX($CG:$CG,$DC317+13),"")</f>
      </c>
      <c r="CV317">
        <f>IF($DD317&gt;=14,INDEX($CG:$CG,$DC317+14),"")</f>
      </c>
      <c r="CW317">
        <f>IF($DD317&gt;=15,INDEX($CG:$CG,$DC317+15),"")</f>
      </c>
      <c r="CX317">
        <f>IF($DD317&gt;=16,INDEX($CG:$CG,$DC317+16),"")</f>
      </c>
      <c r="CY317">
        <f>IF($DD317&gt;=17,INDEX($CG:$CG,$DC317+17),"")</f>
      </c>
      <c r="CZ317">
        <f>IF($DD317&gt;=18,INDEX($CG:$CG,$DC317+18),"")</f>
      </c>
      <c r="DA317">
        <f>IF($DD317&gt;=19,INDEX($CG:$CG,$DC317+19),"")</f>
      </c>
      <c r="DB317">
        <f>IF($DD317&gt;=20,INDEX($CG:$CG,$DC317+20),"")</f>
      </c>
      <c r="DC317">
        <f>IFERROR(MATCH($CF317,$CG$2:$CG$1558,0)+1,0)</f>
      </c>
      <c r="DD317">
        <f>IFERROR(INDEX($CH$2:$CH$1558,MATCH($CF317,$CG$2:$CG$1558,0)),0)</f>
      </c>
      <c r="DE317">
        <f>IFERROR(INDEX($AL:$AL,MATCH($G317,$AK:$AK,0))&amp;"","")</f>
      </c>
      <c r="DI317">
        <f>IF($GL317&gt;=1,INDEX($DF:$DF,$GK317+1),"")</f>
      </c>
      <c r="DJ317">
        <f>IF($GL317&gt;=2,INDEX($DF:$DF,$GK317+2),"")</f>
      </c>
      <c r="DK317">
        <f>IF($GL317&gt;=3,INDEX($DF:$DF,$GK317+3),"")</f>
      </c>
      <c r="DL317">
        <f>IF($GL317&gt;=4,INDEX($DF:$DF,$GK317+4),"")</f>
      </c>
      <c r="DM317">
        <f>IF($GL317&gt;=5,INDEX($DF:$DF,$GK317+5),"")</f>
      </c>
      <c r="DN317">
        <f>IF($GL317&gt;=6,INDEX($DF:$DF,$GK317+6),"")</f>
      </c>
      <c r="DO317">
        <f>IF($GL317&gt;=7,INDEX($DF:$DF,$GK317+7),"")</f>
      </c>
      <c r="DP317">
        <f>IF($GL317&gt;=8,INDEX($DF:$DF,$GK317+8),"")</f>
      </c>
      <c r="DQ317">
        <f>IF($GL317&gt;=9,INDEX($DF:$DF,$GK317+9),"")</f>
      </c>
      <c r="DR317">
        <f>IF($GL317&gt;=10,INDEX($DF:$DF,$GK317+10),"")</f>
      </c>
      <c r="DS317">
        <f>IF($GL317&gt;=11,INDEX($DF:$DF,$GK317+11),"")</f>
      </c>
      <c r="DT317">
        <f>IF($GL317&gt;=12,INDEX($DF:$DF,$GK317+12),"")</f>
      </c>
      <c r="DU317">
        <f>IF($GL317&gt;=13,INDEX($DF:$DF,$GK317+13),"")</f>
      </c>
      <c r="DV317">
        <f>IF($GL317&gt;=14,INDEX($DF:$DF,$GK317+14),"")</f>
      </c>
      <c r="DW317">
        <f>IF($GL317&gt;=15,INDEX($DF:$DF,$GK317+15),"")</f>
      </c>
      <c r="DX317">
        <f>IF($GL317&gt;=16,INDEX($DF:$DF,$GK317+16),"")</f>
      </c>
      <c r="DY317">
        <f>IF($GL317&gt;=17,INDEX($DF:$DF,$GK317+17),"")</f>
      </c>
      <c r="DZ317">
        <f>IF($GL317&gt;=18,INDEX($DF:$DF,$GK317+18),"")</f>
      </c>
      <c r="EA317">
        <f>IF($GL317&gt;=19,INDEX($DF:$DF,$GK317+19),"")</f>
      </c>
      <c r="EB317">
        <f>IF($GL317&gt;=20,INDEX($DF:$DF,$GK317+20),"")</f>
      </c>
      <c r="EC317">
        <f>IF($GL317&gt;=21,INDEX($DF:$DF,$GK317+21),"")</f>
      </c>
      <c r="ED317">
        <f>IF($GL317&gt;=22,INDEX($DF:$DF,$GK317+22),"")</f>
      </c>
      <c r="EE317">
        <f>IF($GL317&gt;=23,INDEX($DF:$DF,$GK317+23),"")</f>
      </c>
      <c r="EF317">
        <f>IF($GL317&gt;=24,INDEX($DF:$DF,$GK317+24),"")</f>
      </c>
      <c r="EG317">
        <f>IF($GL317&gt;=25,INDEX($DF:$DF,$GK317+25),"")</f>
      </c>
      <c r="EH317">
        <f>IF($GL317&gt;=26,INDEX($DF:$DF,$GK317+26),"")</f>
      </c>
      <c r="EI317">
        <f>IF($GL317&gt;=27,INDEX($DF:$DF,$GK317+27),"")</f>
      </c>
      <c r="EJ317">
        <f>IF($GL317&gt;=28,INDEX($DF:$DF,$GK317+28),"")</f>
      </c>
      <c r="EK317">
        <f>IF($GL317&gt;=29,INDEX($DF:$DF,$GK317+29),"")</f>
      </c>
      <c r="EL317">
        <f>IF($GL317&gt;=30,INDEX($DF:$DF,$GK317+30),"")</f>
      </c>
      <c r="EM317">
        <f>IF($GL317&gt;=31,INDEX($DF:$DF,$GK317+31),"")</f>
      </c>
      <c r="EN317">
        <f>IF($GL317&gt;=32,INDEX($DF:$DF,$GK317+32),"")</f>
      </c>
      <c r="EO317">
        <f>IF($GL317&gt;=33,INDEX($DF:$DF,$GK317+33),"")</f>
      </c>
      <c r="EP317">
        <f>IF($GL317&gt;=34,INDEX($DF:$DF,$GK317+34),"")</f>
      </c>
      <c r="EQ317">
        <f>IF($GL317&gt;=35,INDEX($DF:$DF,$GK317+35),"")</f>
      </c>
      <c r="ER317">
        <f>IF($GL317&gt;=36,INDEX($DF:$DF,$GK317+36),"")</f>
      </c>
      <c r="ES317">
        <f>IF($GL317&gt;=37,INDEX($DF:$DF,$GK317+37),"")</f>
      </c>
      <c r="ET317">
        <f>IF($GL317&gt;=38,INDEX($DF:$DF,$GK317+38),"")</f>
      </c>
      <c r="EU317">
        <f>IF($GL317&gt;=39,INDEX($DF:$DF,$GK317+39),"")</f>
      </c>
      <c r="EV317">
        <f>IF($GL317&gt;=40,INDEX($DF:$DF,$GK317+40),"")</f>
      </c>
      <c r="EW317">
        <f>IF($GL317&gt;=1,INDEX($DG:$DG,$GK317+1),"")</f>
      </c>
      <c r="EX317">
        <f>IF($GL317&gt;=2,INDEX($DG:$DG,$GK317+2),"")</f>
      </c>
      <c r="EY317">
        <f>IF($GL317&gt;=3,INDEX($DG:$DG,$GK317+3),"")</f>
      </c>
      <c r="EZ317">
        <f>IF($GL317&gt;=4,INDEX($DG:$DG,$GK317+4),"")</f>
      </c>
      <c r="FA317">
        <f>IF($GL317&gt;=5,INDEX($DG:$DG,$GK317+5),"")</f>
      </c>
      <c r="FB317">
        <f>IF($GL317&gt;=6,INDEX($DG:$DG,$GK317+6),"")</f>
      </c>
      <c r="FC317">
        <f>IF($GL317&gt;=7,INDEX($DG:$DG,$GK317+7),"")</f>
      </c>
      <c r="FD317">
        <f>IF($GL317&gt;=8,INDEX($DG:$DG,$GK317+8),"")</f>
      </c>
      <c r="FE317">
        <f>IF($GL317&gt;=9,INDEX($DG:$DG,$GK317+9),"")</f>
      </c>
      <c r="FF317">
        <f>IF($GL317&gt;=10,INDEX($DG:$DG,$GK317+10),"")</f>
      </c>
      <c r="FG317">
        <f>IF($GL317&gt;=11,INDEX($DG:$DG,$GK317+11),"")</f>
      </c>
      <c r="FH317">
        <f>IF($GL317&gt;=12,INDEX($DG:$DG,$GK317+12),"")</f>
      </c>
      <c r="FI317">
        <f>IF($GL317&gt;=13,INDEX($DG:$DG,$GK317+13),"")</f>
      </c>
      <c r="FJ317">
        <f>IF($GL317&gt;=14,INDEX($DG:$DG,$GK317+14),"")</f>
      </c>
      <c r="FK317">
        <f>IF($GL317&gt;=15,INDEX($DG:$DG,$GK317+15),"")</f>
      </c>
      <c r="FL317">
        <f>IF($GL317&gt;=16,INDEX($DG:$DG,$GK317+16),"")</f>
      </c>
      <c r="FM317">
        <f>IF($GL317&gt;=17,INDEX($DG:$DG,$GK317+17),"")</f>
      </c>
      <c r="FN317">
        <f>IF($GL317&gt;=18,INDEX($DG:$DG,$GK317+18),"")</f>
      </c>
      <c r="FO317">
        <f>IF($GL317&gt;=19,INDEX($DG:$DG,$GK317+19),"")</f>
      </c>
      <c r="FP317">
        <f>IF($GL317&gt;=20,INDEX($DG:$DG,$GK317+20),"")</f>
      </c>
      <c r="FQ317">
        <f>IF($GL317&gt;=21,INDEX($DG:$DG,$GK317+21),"")</f>
      </c>
      <c r="FR317">
        <f>IF($GL317&gt;=22,INDEX($DG:$DG,$GK317+22),"")</f>
      </c>
      <c r="FS317">
        <f>IF($GL317&gt;=23,INDEX($DG:$DG,$GK317+23),"")</f>
      </c>
      <c r="FT317">
        <f>IF($GL317&gt;=24,INDEX($DG:$DG,$GK317+24),"")</f>
      </c>
      <c r="FU317">
        <f>IF($GL317&gt;=25,INDEX($DG:$DG,$GK317+25),"")</f>
      </c>
      <c r="FV317">
        <f>IF($GL317&gt;=26,INDEX($DG:$DG,$GK317+26),"")</f>
      </c>
      <c r="FW317">
        <f>IF($GL317&gt;=27,INDEX($DG:$DG,$GK317+27),"")</f>
      </c>
      <c r="FX317">
        <f>IF($GL317&gt;=28,INDEX($DG:$DG,$GK317+28),"")</f>
      </c>
      <c r="FY317">
        <f>IF($GL317&gt;=29,INDEX($DG:$DG,$GK317+29),"")</f>
      </c>
      <c r="FZ317">
        <f>IF($GL317&gt;=30,INDEX($DG:$DG,$GK317+30),"")</f>
      </c>
      <c r="GA317">
        <f>IF($GL317&gt;=31,INDEX($DG:$DG,$GK317+31),"")</f>
      </c>
      <c r="GB317">
        <f>IF($GL317&gt;=32,INDEX($DG:$DG,$GK317+32),"")</f>
      </c>
      <c r="GC317">
        <f>IF($GL317&gt;=33,INDEX($DG:$DG,$GK317+33),"")</f>
      </c>
      <c r="GD317">
        <f>IF($GL317&gt;=34,INDEX($DG:$DG,$GK317+34),"")</f>
      </c>
      <c r="GE317">
        <f>IF($GL317&gt;=35,INDEX($DG:$DG,$GK317+35),"")</f>
      </c>
      <c r="GF317">
        <f>IF($GL317&gt;=36,INDEX($DG:$DG,$GK317+36),"")</f>
      </c>
      <c r="GG317">
        <f>IF($GL317&gt;=37,INDEX($DG:$DG,$GK317+37),"")</f>
      </c>
      <c r="GH317">
        <f>IF($GL317&gt;=38,INDEX($DG:$DG,$GK317+38),"")</f>
      </c>
      <c r="GI317">
        <f>IF($GL317&gt;=39,INDEX($DG:$DG,$GK317+39),"")</f>
      </c>
      <c r="GJ317">
        <f>IF($GL317&gt;=40,INDEX($DG:$DG,$GK317+40),"")</f>
      </c>
      <c r="GK317">
        <f>IFERROR(MATCH($DE317,$DF$2:$DF$166,0)+1,0)</f>
      </c>
      <c r="GL317">
        <f>IFERROR(INDEX($DH$2:$DH$166,MATCH($DE317,$DF$2:$DF$166,0)),0)</f>
      </c>
      <c r="GM317">
        <f>IFERROR(MATCH($H317,$DI$317:$EV$317,0),0)</f>
      </c>
      <c r="GN317">
        <f>IF($GM317&gt;0,INDEX($EW$317:$GJ$317,$GM317),"")</f>
      </c>
      <c r="GO317" t="s">
        <v>959</v>
      </c>
      <c r="GQ317">
        <f>IF($IZ317&gt;=1,INDEX($GO:$GO,$IY317+1),"")</f>
      </c>
      <c r="GR317">
        <f>IF($IZ317&gt;=2,INDEX($GO:$GO,$IY317+2),"")</f>
      </c>
      <c r="GS317">
        <f>IF($IZ317&gt;=3,INDEX($GO:$GO,$IY317+3),"")</f>
      </c>
      <c r="GT317">
        <f>IF($IZ317&gt;=4,INDEX($GO:$GO,$IY317+4),"")</f>
      </c>
      <c r="GU317">
        <f>IF($IZ317&gt;=5,INDEX($GO:$GO,$IY317+5),"")</f>
      </c>
      <c r="GV317">
        <f>IF($IZ317&gt;=6,INDEX($GO:$GO,$IY317+6),"")</f>
      </c>
      <c r="GW317">
        <f>IF($IZ317&gt;=7,INDEX($GO:$GO,$IY317+7),"")</f>
      </c>
      <c r="GX317">
        <f>IF($IZ317&gt;=8,INDEX($GO:$GO,$IY317+8),"")</f>
      </c>
      <c r="GY317">
        <f>IF($IZ317&gt;=9,INDEX($GO:$GO,$IY317+9),"")</f>
      </c>
      <c r="GZ317">
        <f>IF($IZ317&gt;=10,INDEX($GO:$GO,$IY317+10),"")</f>
      </c>
      <c r="HA317">
        <f>IF($IZ317&gt;=11,INDEX($GO:$GO,$IY317+11),"")</f>
      </c>
      <c r="HB317">
        <f>IF($IZ317&gt;=12,INDEX($GO:$GO,$IY317+12),"")</f>
      </c>
      <c r="HC317">
        <f>IF($IZ317&gt;=13,INDEX($GO:$GO,$IY317+13),"")</f>
      </c>
      <c r="HD317">
        <f>IF($IZ317&gt;=14,INDEX($GO:$GO,$IY317+14),"")</f>
      </c>
      <c r="HE317">
        <f>IF($IZ317&gt;=15,INDEX($GO:$GO,$IY317+15),"")</f>
      </c>
      <c r="HF317">
        <f>IF($IZ317&gt;=16,INDEX($GO:$GO,$IY317+16),"")</f>
      </c>
      <c r="HG317">
        <f>IF($IZ317&gt;=17,INDEX($GO:$GO,$IY317+17),"")</f>
      </c>
      <c r="HH317">
        <f>IF($IZ317&gt;=18,INDEX($GO:$GO,$IY317+18),"")</f>
      </c>
      <c r="HI317">
        <f>IF($IZ317&gt;=19,INDEX($GO:$GO,$IY317+19),"")</f>
      </c>
      <c r="HJ317">
        <f>IF($IZ317&gt;=20,INDEX($GO:$GO,$IY317+20),"")</f>
      </c>
      <c r="HK317">
        <f>IF($IZ317&gt;=21,INDEX($GO:$GO,$IY317+21),"")</f>
      </c>
      <c r="HL317">
        <f>IF($IZ317&gt;=22,INDEX($GO:$GO,$IY317+22),"")</f>
      </c>
      <c r="HM317">
        <f>IF($IZ317&gt;=23,INDEX($GO:$GO,$IY317+23),"")</f>
      </c>
      <c r="HN317">
        <f>IF($IZ317&gt;=24,INDEX($GO:$GO,$IY317+24),"")</f>
      </c>
      <c r="HO317">
        <f>IF($IZ317&gt;=25,INDEX($GO:$GO,$IY317+25),"")</f>
      </c>
      <c r="HP317">
        <f>IF($IZ317&gt;=26,INDEX($GO:$GO,$IY317+26),"")</f>
      </c>
      <c r="HQ317">
        <f>IF($IZ317&gt;=27,INDEX($GO:$GO,$IY317+27),"")</f>
      </c>
      <c r="HR317">
        <f>IF($IZ317&gt;=28,INDEX($GO:$GO,$IY317+28),"")</f>
      </c>
      <c r="HS317">
        <f>IF($IZ317&gt;=29,INDEX($GO:$GO,$IY317+29),"")</f>
      </c>
      <c r="HT317">
        <f>IF($IZ317&gt;=30,INDEX($GO:$GO,$IY317+30),"")</f>
      </c>
      <c r="HU317">
        <f>IF($IZ317&gt;=31,INDEX($GO:$GO,$IY317+31),"")</f>
      </c>
      <c r="HV317">
        <f>IF($IZ317&gt;=32,INDEX($GO:$GO,$IY317+32),"")</f>
      </c>
      <c r="HW317">
        <f>IF($IZ317&gt;=33,INDEX($GO:$GO,$IY317+33),"")</f>
      </c>
      <c r="HX317">
        <f>IF($IZ317&gt;=34,INDEX($GO:$GO,$IY317+34),"")</f>
      </c>
      <c r="HY317">
        <f>IF($IZ317&gt;=35,INDEX($GO:$GO,$IY317+35),"")</f>
      </c>
      <c r="HZ317">
        <f>IF($IZ317&gt;=36,INDEX($GO:$GO,$IY317+36),"")</f>
      </c>
      <c r="IA317">
        <f>IF($IZ317&gt;=37,INDEX($GO:$GO,$IY317+37),"")</f>
      </c>
      <c r="IB317">
        <f>IF($IZ317&gt;=38,INDEX($GO:$GO,$IY317+38),"")</f>
      </c>
      <c r="IC317">
        <f>IF($IZ317&gt;=39,INDEX($GO:$GO,$IY317+39),"")</f>
      </c>
      <c r="ID317">
        <f>IF($IZ317&gt;=40,INDEX($GO:$GO,$IY317+40),"")</f>
      </c>
      <c r="IE317">
        <f>IF($IZ317&gt;=41,INDEX($GO:$GO,$IY317+41),"")</f>
      </c>
      <c r="IF317">
        <f>IF($IZ317&gt;=42,INDEX($GO:$GO,$IY317+42),"")</f>
      </c>
      <c r="IG317">
        <f>IF($IZ317&gt;=43,INDEX($GO:$GO,$IY317+43),"")</f>
      </c>
      <c r="IH317">
        <f>IF($IZ317&gt;=44,INDEX($GO:$GO,$IY317+44),"")</f>
      </c>
      <c r="II317">
        <f>IF($IZ317&gt;=45,INDEX($GO:$GO,$IY317+45),"")</f>
      </c>
      <c r="IJ317">
        <f>IF($IZ317&gt;=46,INDEX($GO:$GO,$IY317+46),"")</f>
      </c>
      <c r="IK317">
        <f>IF($IZ317&gt;=47,INDEX($GO:$GO,$IY317+47),"")</f>
      </c>
      <c r="IL317">
        <f>IF($IZ317&gt;=48,INDEX($GO:$GO,$IY317+48),"")</f>
      </c>
      <c r="IM317">
        <f>IF($IZ317&gt;=49,INDEX($GO:$GO,$IY317+49),"")</f>
      </c>
      <c r="IN317">
        <f>IF($IZ317&gt;=50,INDEX($GO:$GO,$IY317+50),"")</f>
      </c>
      <c r="IO317">
        <f>IF($IZ317&gt;=51,INDEX($GO:$GO,$IY317+51),"")</f>
      </c>
      <c r="IP317">
        <f>IF($IZ317&gt;=52,INDEX($GO:$GO,$IY317+52),"")</f>
      </c>
      <c r="IQ317">
        <f>IF($IZ317&gt;=53,INDEX($GO:$GO,$IY317+53),"")</f>
      </c>
      <c r="IR317">
        <f>IF($IZ317&gt;=54,INDEX($GO:$GO,$IY317+54),"")</f>
      </c>
      <c r="IS317">
        <f>IF($IZ317&gt;=55,INDEX($GO:$GO,$IY317+55),"")</f>
      </c>
      <c r="IT317">
        <f>IF($IZ317&gt;=56,INDEX($GO:$GO,$IY317+56),"")</f>
      </c>
      <c r="IU317">
        <f>IF($IZ317&gt;=57,INDEX($GO:$GO,$IY317+57),"")</f>
      </c>
      <c r="IV317">
        <f>IF($IZ317&gt;=58,INDEX($GO:$GO,$IY317+58),"")</f>
      </c>
      <c r="IW317">
        <f>IF($IZ317&gt;=59,INDEX($GO:$GO,$IY317+59),"")</f>
      </c>
      <c r="IX317">
        <f>IF($IZ317&gt;=60,INDEX($GO:$GO,$IY317+60),"")</f>
      </c>
      <c r="IY317">
        <f>IFERROR(MATCH($GN317,$GO$2:$GO$827,0)+1,0)</f>
      </c>
      <c r="IZ317">
        <f>IFERROR(INDEX($GP$2:$GP$827,MATCH($GN317,$GO$2:$GO$827,0)),0)</f>
      </c>
      <c r="JA317" t="s">
        <v>23</v>
      </c>
      <c r="JB317" t="s">
        <v>23</v>
      </c>
    </row>
    <row r="318" spans="1:262" x14ac:dyDescent="0.25">
      <c r="F318" s="1"/>
      <c r="G318" s="1"/>
      <c r="H318" s="1"/>
      <c r="I318" s="1"/>
      <c r="J318" s="1">
        <f>IFERROR(IF(FIND(" - ",$F318)&gt;0,MID($F318,FIND(" - ",$F318)+3,LEN($F318)),""),"")</f>
      </c>
      <c r="L318" s="1"/>
      <c r="N318" t="s">
        <v>23</v>
      </c>
      <c r="P318">
        <f>IF(OR($N318="",$O318=""),"",IFERROR($N318/$O318,0))</f>
      </c>
      <c r="Q318">
        <f>IF($N318="","",
IF($G318="","",
IF(ISNUMBER(SEARCH("exempt",LOWER($G318))),0,
$N318*(VALUE(SUBSTITUTE($G318,"%",""))/100))))</f>
      </c>
      <c r="W318">
        <f>IF($N318="","",
SUM($N318,$Q318,$U318,$R318,$T318)-
IF($V318="",0,VALUE($V318)))</f>
      </c>
      <c r="AE318" t="s">
        <v>1183</v>
      </c>
      <c r="AJ318" t="s">
        <v>1184</v>
      </c>
      <c r="AM318">
        <f>IFERROR(LEFT($F318,FIND(" - ",$F318)-1),$F318)</f>
      </c>
      <c r="AP318">
        <f>IF($CE318&gt;=1,INDEX($AN:$AN,$CD318+1),"")</f>
      </c>
      <c r="AQ318">
        <f>IF($CE318&gt;=2,INDEX($AN:$AN,$CD318+2),"")</f>
      </c>
      <c r="AR318">
        <f>IF($CE318&gt;=3,INDEX($AN:$AN,$CD318+3),"")</f>
      </c>
      <c r="AS318">
        <f>IF($CE318&gt;=4,INDEX($AN:$AN,$CD318+4),"")</f>
      </c>
      <c r="AT318">
        <f>IF($CE318&gt;=5,INDEX($AN:$AN,$CD318+5),"")</f>
      </c>
      <c r="AU318">
        <f>IF($CE318&gt;=6,INDEX($AN:$AN,$CD318+6),"")</f>
      </c>
      <c r="AV318">
        <f>IF($CE318&gt;=7,INDEX($AN:$AN,$CD318+7),"")</f>
      </c>
      <c r="AW318">
        <f>IF($CE318&gt;=8,INDEX($AN:$AN,$CD318+8),"")</f>
      </c>
      <c r="AX318">
        <f>IF($CE318&gt;=9,INDEX($AN:$AN,$CD318+9),"")</f>
      </c>
      <c r="AY318">
        <f>IF($CE318&gt;=10,INDEX($AN:$AN,$CD318+10),"")</f>
      </c>
      <c r="AZ318">
        <f>IF($CE318&gt;=11,INDEX($AN:$AN,$CD318+11),"")</f>
      </c>
      <c r="BA318">
        <f>IF($CE318&gt;=12,INDEX($AN:$AN,$CD318+12),"")</f>
      </c>
      <c r="BB318">
        <f>IF($CE318&gt;=13,INDEX($AN:$AN,$CD318+13),"")</f>
      </c>
      <c r="BC318">
        <f>IF($CE318&gt;=14,INDEX($AN:$AN,$CD318+14),"")</f>
      </c>
      <c r="BD318">
        <f>IF($CE318&gt;=15,INDEX($AN:$AN,$CD318+15),"")</f>
      </c>
      <c r="BE318">
        <f>IF($CE318&gt;=16,INDEX($AN:$AN,$CD318+16),"")</f>
      </c>
      <c r="BF318">
        <f>IF($CE318&gt;=17,INDEX($AN:$AN,$CD318+17),"")</f>
      </c>
      <c r="BG318">
        <f>IF($CE318&gt;=18,INDEX($AN:$AN,$CD318+18),"")</f>
      </c>
      <c r="BH318">
        <f>IF($CE318&gt;=19,INDEX($AN:$AN,$CD318+19),"")</f>
      </c>
      <c r="BI318">
        <f>IF($CE318&gt;=20,INDEX($AN:$AN,$CD318+20),"")</f>
      </c>
      <c r="BJ318">
        <f>IF($CE318&gt;=21,INDEX($AN:$AN,$CD318+21),"")</f>
      </c>
      <c r="BK318">
        <f>IF($CE318&gt;=22,INDEX($AN:$AN,$CD318+22),"")</f>
      </c>
      <c r="BL318">
        <f>IF($CE318&gt;=23,INDEX($AN:$AN,$CD318+23),"")</f>
      </c>
      <c r="BM318">
        <f>IF($CE318&gt;=24,INDEX($AN:$AN,$CD318+24),"")</f>
      </c>
      <c r="BN318">
        <f>IF($CE318&gt;=25,INDEX($AN:$AN,$CD318+25),"")</f>
      </c>
      <c r="BO318">
        <f>IF($CE318&gt;=26,INDEX($AN:$AN,$CD318+26),"")</f>
      </c>
      <c r="BP318">
        <f>IF($CE318&gt;=27,INDEX($AN:$AN,$CD318+27),"")</f>
      </c>
      <c r="BQ318">
        <f>IF($CE318&gt;=28,INDEX($AN:$AN,$CD318+28),"")</f>
      </c>
      <c r="BR318">
        <f>IF($CE318&gt;=29,INDEX($AN:$AN,$CD318+29),"")</f>
      </c>
      <c r="BS318">
        <f>IF($CE318&gt;=30,INDEX($AN:$AN,$CD318+30),"")</f>
      </c>
      <c r="BT318">
        <f>IF($CE318&gt;=31,INDEX($AN:$AN,$CD318+31),"")</f>
      </c>
      <c r="BU318">
        <f>IF($CE318&gt;=32,INDEX($AN:$AN,$CD318+32),"")</f>
      </c>
      <c r="BV318">
        <f>IF($CE318&gt;=33,INDEX($AN:$AN,$CD318+33),"")</f>
      </c>
      <c r="BW318">
        <f>IF($CE318&gt;=34,INDEX($AN:$AN,$CD318+34),"")</f>
      </c>
      <c r="BX318">
        <f>IF($CE318&gt;=35,INDEX($AN:$AN,$CD318+35),"")</f>
      </c>
      <c r="BY318">
        <f>IF($CE318&gt;=36,INDEX($AN:$AN,$CD318+36),"")</f>
      </c>
      <c r="BZ318">
        <f>IF($CE318&gt;=37,INDEX($AN:$AN,$CD318+37),"")</f>
      </c>
      <c r="CA318">
        <f>IF($CE318&gt;=38,INDEX($AN:$AN,$CD318+38),"")</f>
      </c>
      <c r="CB318">
        <f>IF($CE318&gt;=39,INDEX($AN:$AN,$CD318+39),"")</f>
      </c>
      <c r="CC318">
        <f>IF($CE318&gt;=40,INDEX($AN:$AN,$CD318+40),"")</f>
      </c>
      <c r="CD318">
        <f>IFERROR(MATCH($AM318,$AN$2:$AN$133,0)+1,0)</f>
      </c>
      <c r="CE318">
        <f>IFERROR(INDEX($AO$2:$AO$133,MATCH($AM318,$AN$2:$AN$133,0)),0)</f>
      </c>
      <c r="CF318">
        <f>IFERROR(LEFT($K318,FIND(" - ",$K318)-1),$K318)</f>
      </c>
      <c r="CG318" t="s">
        <v>52</v>
      </c>
      <c r="CI318">
        <f>IF($DD318&gt;=1,INDEX($CG:$CG,$DC318+1),"")</f>
      </c>
      <c r="CJ318">
        <f>IF($DD318&gt;=2,INDEX($CG:$CG,$DC318+2),"")</f>
      </c>
      <c r="CK318">
        <f>IF($DD318&gt;=3,INDEX($CG:$CG,$DC318+3),"")</f>
      </c>
      <c r="CL318">
        <f>IF($DD318&gt;=4,INDEX($CG:$CG,$DC318+4),"")</f>
      </c>
      <c r="CM318">
        <f>IF($DD318&gt;=5,INDEX($CG:$CG,$DC318+5),"")</f>
      </c>
      <c r="CN318">
        <f>IF($DD318&gt;=6,INDEX($CG:$CG,$DC318+6),"")</f>
      </c>
      <c r="CO318">
        <f>IF($DD318&gt;=7,INDEX($CG:$CG,$DC318+7),"")</f>
      </c>
      <c r="CP318">
        <f>IF($DD318&gt;=8,INDEX($CG:$CG,$DC318+8),"")</f>
      </c>
      <c r="CQ318">
        <f>IF($DD318&gt;=9,INDEX($CG:$CG,$DC318+9),"")</f>
      </c>
      <c r="CR318">
        <f>IF($DD318&gt;=10,INDEX($CG:$CG,$DC318+10),"")</f>
      </c>
      <c r="CS318">
        <f>IF($DD318&gt;=11,INDEX($CG:$CG,$DC318+11),"")</f>
      </c>
      <c r="CT318">
        <f>IF($DD318&gt;=12,INDEX($CG:$CG,$DC318+12),"")</f>
      </c>
      <c r="CU318">
        <f>IF($DD318&gt;=13,INDEX($CG:$CG,$DC318+13),"")</f>
      </c>
      <c r="CV318">
        <f>IF($DD318&gt;=14,INDEX($CG:$CG,$DC318+14),"")</f>
      </c>
      <c r="CW318">
        <f>IF($DD318&gt;=15,INDEX($CG:$CG,$DC318+15),"")</f>
      </c>
      <c r="CX318">
        <f>IF($DD318&gt;=16,INDEX($CG:$CG,$DC318+16),"")</f>
      </c>
      <c r="CY318">
        <f>IF($DD318&gt;=17,INDEX($CG:$CG,$DC318+17),"")</f>
      </c>
      <c r="CZ318">
        <f>IF($DD318&gt;=18,INDEX($CG:$CG,$DC318+18),"")</f>
      </c>
      <c r="DA318">
        <f>IF($DD318&gt;=19,INDEX($CG:$CG,$DC318+19),"")</f>
      </c>
      <c r="DB318">
        <f>IF($DD318&gt;=20,INDEX($CG:$CG,$DC318+20),"")</f>
      </c>
      <c r="DC318">
        <f>IFERROR(MATCH($CF318,$CG$2:$CG$1558,0)+1,0)</f>
      </c>
      <c r="DD318">
        <f>IFERROR(INDEX($CH$2:$CH$1558,MATCH($CF318,$CG$2:$CG$1558,0)),0)</f>
      </c>
      <c r="DE318">
        <f>IFERROR(INDEX($AL:$AL,MATCH($G318,$AK:$AK,0))&amp;"","")</f>
      </c>
      <c r="DI318">
        <f>IF($GL318&gt;=1,INDEX($DF:$DF,$GK318+1),"")</f>
      </c>
      <c r="DJ318">
        <f>IF($GL318&gt;=2,INDEX($DF:$DF,$GK318+2),"")</f>
      </c>
      <c r="DK318">
        <f>IF($GL318&gt;=3,INDEX($DF:$DF,$GK318+3),"")</f>
      </c>
      <c r="DL318">
        <f>IF($GL318&gt;=4,INDEX($DF:$DF,$GK318+4),"")</f>
      </c>
      <c r="DM318">
        <f>IF($GL318&gt;=5,INDEX($DF:$DF,$GK318+5),"")</f>
      </c>
      <c r="DN318">
        <f>IF($GL318&gt;=6,INDEX($DF:$DF,$GK318+6),"")</f>
      </c>
      <c r="DO318">
        <f>IF($GL318&gt;=7,INDEX($DF:$DF,$GK318+7),"")</f>
      </c>
      <c r="DP318">
        <f>IF($GL318&gt;=8,INDEX($DF:$DF,$GK318+8),"")</f>
      </c>
      <c r="DQ318">
        <f>IF($GL318&gt;=9,INDEX($DF:$DF,$GK318+9),"")</f>
      </c>
      <c r="DR318">
        <f>IF($GL318&gt;=10,INDEX($DF:$DF,$GK318+10),"")</f>
      </c>
      <c r="DS318">
        <f>IF($GL318&gt;=11,INDEX($DF:$DF,$GK318+11),"")</f>
      </c>
      <c r="DT318">
        <f>IF($GL318&gt;=12,INDEX($DF:$DF,$GK318+12),"")</f>
      </c>
      <c r="DU318">
        <f>IF($GL318&gt;=13,INDEX($DF:$DF,$GK318+13),"")</f>
      </c>
      <c r="DV318">
        <f>IF($GL318&gt;=14,INDEX($DF:$DF,$GK318+14),"")</f>
      </c>
      <c r="DW318">
        <f>IF($GL318&gt;=15,INDEX($DF:$DF,$GK318+15),"")</f>
      </c>
      <c r="DX318">
        <f>IF($GL318&gt;=16,INDEX($DF:$DF,$GK318+16),"")</f>
      </c>
      <c r="DY318">
        <f>IF($GL318&gt;=17,INDEX($DF:$DF,$GK318+17),"")</f>
      </c>
      <c r="DZ318">
        <f>IF($GL318&gt;=18,INDEX($DF:$DF,$GK318+18),"")</f>
      </c>
      <c r="EA318">
        <f>IF($GL318&gt;=19,INDEX($DF:$DF,$GK318+19),"")</f>
      </c>
      <c r="EB318">
        <f>IF($GL318&gt;=20,INDEX($DF:$DF,$GK318+20),"")</f>
      </c>
      <c r="EC318">
        <f>IF($GL318&gt;=21,INDEX($DF:$DF,$GK318+21),"")</f>
      </c>
      <c r="ED318">
        <f>IF($GL318&gt;=22,INDEX($DF:$DF,$GK318+22),"")</f>
      </c>
      <c r="EE318">
        <f>IF($GL318&gt;=23,INDEX($DF:$DF,$GK318+23),"")</f>
      </c>
      <c r="EF318">
        <f>IF($GL318&gt;=24,INDEX($DF:$DF,$GK318+24),"")</f>
      </c>
      <c r="EG318">
        <f>IF($GL318&gt;=25,INDEX($DF:$DF,$GK318+25),"")</f>
      </c>
      <c r="EH318">
        <f>IF($GL318&gt;=26,INDEX($DF:$DF,$GK318+26),"")</f>
      </c>
      <c r="EI318">
        <f>IF($GL318&gt;=27,INDEX($DF:$DF,$GK318+27),"")</f>
      </c>
      <c r="EJ318">
        <f>IF($GL318&gt;=28,INDEX($DF:$DF,$GK318+28),"")</f>
      </c>
      <c r="EK318">
        <f>IF($GL318&gt;=29,INDEX($DF:$DF,$GK318+29),"")</f>
      </c>
      <c r="EL318">
        <f>IF($GL318&gt;=30,INDEX($DF:$DF,$GK318+30),"")</f>
      </c>
      <c r="EM318">
        <f>IF($GL318&gt;=31,INDEX($DF:$DF,$GK318+31),"")</f>
      </c>
      <c r="EN318">
        <f>IF($GL318&gt;=32,INDEX($DF:$DF,$GK318+32),"")</f>
      </c>
      <c r="EO318">
        <f>IF($GL318&gt;=33,INDEX($DF:$DF,$GK318+33),"")</f>
      </c>
      <c r="EP318">
        <f>IF($GL318&gt;=34,INDEX($DF:$DF,$GK318+34),"")</f>
      </c>
      <c r="EQ318">
        <f>IF($GL318&gt;=35,INDEX($DF:$DF,$GK318+35),"")</f>
      </c>
      <c r="ER318">
        <f>IF($GL318&gt;=36,INDEX($DF:$DF,$GK318+36),"")</f>
      </c>
      <c r="ES318">
        <f>IF($GL318&gt;=37,INDEX($DF:$DF,$GK318+37),"")</f>
      </c>
      <c r="ET318">
        <f>IF($GL318&gt;=38,INDEX($DF:$DF,$GK318+38),"")</f>
      </c>
      <c r="EU318">
        <f>IF($GL318&gt;=39,INDEX($DF:$DF,$GK318+39),"")</f>
      </c>
      <c r="EV318">
        <f>IF($GL318&gt;=40,INDEX($DF:$DF,$GK318+40),"")</f>
      </c>
      <c r="EW318">
        <f>IF($GL318&gt;=1,INDEX($DG:$DG,$GK318+1),"")</f>
      </c>
      <c r="EX318">
        <f>IF($GL318&gt;=2,INDEX($DG:$DG,$GK318+2),"")</f>
      </c>
      <c r="EY318">
        <f>IF($GL318&gt;=3,INDEX($DG:$DG,$GK318+3),"")</f>
      </c>
      <c r="EZ318">
        <f>IF($GL318&gt;=4,INDEX($DG:$DG,$GK318+4),"")</f>
      </c>
      <c r="FA318">
        <f>IF($GL318&gt;=5,INDEX($DG:$DG,$GK318+5),"")</f>
      </c>
      <c r="FB318">
        <f>IF($GL318&gt;=6,INDEX($DG:$DG,$GK318+6),"")</f>
      </c>
      <c r="FC318">
        <f>IF($GL318&gt;=7,INDEX($DG:$DG,$GK318+7),"")</f>
      </c>
      <c r="FD318">
        <f>IF($GL318&gt;=8,INDEX($DG:$DG,$GK318+8),"")</f>
      </c>
      <c r="FE318">
        <f>IF($GL318&gt;=9,INDEX($DG:$DG,$GK318+9),"")</f>
      </c>
      <c r="FF318">
        <f>IF($GL318&gt;=10,INDEX($DG:$DG,$GK318+10),"")</f>
      </c>
      <c r="FG318">
        <f>IF($GL318&gt;=11,INDEX($DG:$DG,$GK318+11),"")</f>
      </c>
      <c r="FH318">
        <f>IF($GL318&gt;=12,INDEX($DG:$DG,$GK318+12),"")</f>
      </c>
      <c r="FI318">
        <f>IF($GL318&gt;=13,INDEX($DG:$DG,$GK318+13),"")</f>
      </c>
      <c r="FJ318">
        <f>IF($GL318&gt;=14,INDEX($DG:$DG,$GK318+14),"")</f>
      </c>
      <c r="FK318">
        <f>IF($GL318&gt;=15,INDEX($DG:$DG,$GK318+15),"")</f>
      </c>
      <c r="FL318">
        <f>IF($GL318&gt;=16,INDEX($DG:$DG,$GK318+16),"")</f>
      </c>
      <c r="FM318">
        <f>IF($GL318&gt;=17,INDEX($DG:$DG,$GK318+17),"")</f>
      </c>
      <c r="FN318">
        <f>IF($GL318&gt;=18,INDEX($DG:$DG,$GK318+18),"")</f>
      </c>
      <c r="FO318">
        <f>IF($GL318&gt;=19,INDEX($DG:$DG,$GK318+19),"")</f>
      </c>
      <c r="FP318">
        <f>IF($GL318&gt;=20,INDEX($DG:$DG,$GK318+20),"")</f>
      </c>
      <c r="FQ318">
        <f>IF($GL318&gt;=21,INDEX($DG:$DG,$GK318+21),"")</f>
      </c>
      <c r="FR318">
        <f>IF($GL318&gt;=22,INDEX($DG:$DG,$GK318+22),"")</f>
      </c>
      <c r="FS318">
        <f>IF($GL318&gt;=23,INDEX($DG:$DG,$GK318+23),"")</f>
      </c>
      <c r="FT318">
        <f>IF($GL318&gt;=24,INDEX($DG:$DG,$GK318+24),"")</f>
      </c>
      <c r="FU318">
        <f>IF($GL318&gt;=25,INDEX($DG:$DG,$GK318+25),"")</f>
      </c>
      <c r="FV318">
        <f>IF($GL318&gt;=26,INDEX($DG:$DG,$GK318+26),"")</f>
      </c>
      <c r="FW318">
        <f>IF($GL318&gt;=27,INDEX($DG:$DG,$GK318+27),"")</f>
      </c>
      <c r="FX318">
        <f>IF($GL318&gt;=28,INDEX($DG:$DG,$GK318+28),"")</f>
      </c>
      <c r="FY318">
        <f>IF($GL318&gt;=29,INDEX($DG:$DG,$GK318+29),"")</f>
      </c>
      <c r="FZ318">
        <f>IF($GL318&gt;=30,INDEX($DG:$DG,$GK318+30),"")</f>
      </c>
      <c r="GA318">
        <f>IF($GL318&gt;=31,INDEX($DG:$DG,$GK318+31),"")</f>
      </c>
      <c r="GB318">
        <f>IF($GL318&gt;=32,INDEX($DG:$DG,$GK318+32),"")</f>
      </c>
      <c r="GC318">
        <f>IF($GL318&gt;=33,INDEX($DG:$DG,$GK318+33),"")</f>
      </c>
      <c r="GD318">
        <f>IF($GL318&gt;=34,INDEX($DG:$DG,$GK318+34),"")</f>
      </c>
      <c r="GE318">
        <f>IF($GL318&gt;=35,INDEX($DG:$DG,$GK318+35),"")</f>
      </c>
      <c r="GF318">
        <f>IF($GL318&gt;=36,INDEX($DG:$DG,$GK318+36),"")</f>
      </c>
      <c r="GG318">
        <f>IF($GL318&gt;=37,INDEX($DG:$DG,$GK318+37),"")</f>
      </c>
      <c r="GH318">
        <f>IF($GL318&gt;=38,INDEX($DG:$DG,$GK318+38),"")</f>
      </c>
      <c r="GI318">
        <f>IF($GL318&gt;=39,INDEX($DG:$DG,$GK318+39),"")</f>
      </c>
      <c r="GJ318">
        <f>IF($GL318&gt;=40,INDEX($DG:$DG,$GK318+40),"")</f>
      </c>
      <c r="GK318">
        <f>IFERROR(MATCH($DE318,$DF$2:$DF$166,0)+1,0)</f>
      </c>
      <c r="GL318">
        <f>IFERROR(INDEX($DH$2:$DH$166,MATCH($DE318,$DF$2:$DF$166,0)),0)</f>
      </c>
      <c r="GM318">
        <f>IFERROR(MATCH($H318,$DI$318:$EV$318,0),0)</f>
      </c>
      <c r="GN318">
        <f>IF($GM318&gt;0,INDEX($EW$318:$GJ$318,$GM318),"")</f>
      </c>
      <c r="GO318" t="s">
        <v>961</v>
      </c>
      <c r="GQ318">
        <f>IF($IZ318&gt;=1,INDEX($GO:$GO,$IY318+1),"")</f>
      </c>
      <c r="GR318">
        <f>IF($IZ318&gt;=2,INDEX($GO:$GO,$IY318+2),"")</f>
      </c>
      <c r="GS318">
        <f>IF($IZ318&gt;=3,INDEX($GO:$GO,$IY318+3),"")</f>
      </c>
      <c r="GT318">
        <f>IF($IZ318&gt;=4,INDEX($GO:$GO,$IY318+4),"")</f>
      </c>
      <c r="GU318">
        <f>IF($IZ318&gt;=5,INDEX($GO:$GO,$IY318+5),"")</f>
      </c>
      <c r="GV318">
        <f>IF($IZ318&gt;=6,INDEX($GO:$GO,$IY318+6),"")</f>
      </c>
      <c r="GW318">
        <f>IF($IZ318&gt;=7,INDEX($GO:$GO,$IY318+7),"")</f>
      </c>
      <c r="GX318">
        <f>IF($IZ318&gt;=8,INDEX($GO:$GO,$IY318+8),"")</f>
      </c>
      <c r="GY318">
        <f>IF($IZ318&gt;=9,INDEX($GO:$GO,$IY318+9),"")</f>
      </c>
      <c r="GZ318">
        <f>IF($IZ318&gt;=10,INDEX($GO:$GO,$IY318+10),"")</f>
      </c>
      <c r="HA318">
        <f>IF($IZ318&gt;=11,INDEX($GO:$GO,$IY318+11),"")</f>
      </c>
      <c r="HB318">
        <f>IF($IZ318&gt;=12,INDEX($GO:$GO,$IY318+12),"")</f>
      </c>
      <c r="HC318">
        <f>IF($IZ318&gt;=13,INDEX($GO:$GO,$IY318+13),"")</f>
      </c>
      <c r="HD318">
        <f>IF($IZ318&gt;=14,INDEX($GO:$GO,$IY318+14),"")</f>
      </c>
      <c r="HE318">
        <f>IF($IZ318&gt;=15,INDEX($GO:$GO,$IY318+15),"")</f>
      </c>
      <c r="HF318">
        <f>IF($IZ318&gt;=16,INDEX($GO:$GO,$IY318+16),"")</f>
      </c>
      <c r="HG318">
        <f>IF($IZ318&gt;=17,INDEX($GO:$GO,$IY318+17),"")</f>
      </c>
      <c r="HH318">
        <f>IF($IZ318&gt;=18,INDEX($GO:$GO,$IY318+18),"")</f>
      </c>
      <c r="HI318">
        <f>IF($IZ318&gt;=19,INDEX($GO:$GO,$IY318+19),"")</f>
      </c>
      <c r="HJ318">
        <f>IF($IZ318&gt;=20,INDEX($GO:$GO,$IY318+20),"")</f>
      </c>
      <c r="HK318">
        <f>IF($IZ318&gt;=21,INDEX($GO:$GO,$IY318+21),"")</f>
      </c>
      <c r="HL318">
        <f>IF($IZ318&gt;=22,INDEX($GO:$GO,$IY318+22),"")</f>
      </c>
      <c r="HM318">
        <f>IF($IZ318&gt;=23,INDEX($GO:$GO,$IY318+23),"")</f>
      </c>
      <c r="HN318">
        <f>IF($IZ318&gt;=24,INDEX($GO:$GO,$IY318+24),"")</f>
      </c>
      <c r="HO318">
        <f>IF($IZ318&gt;=25,INDEX($GO:$GO,$IY318+25),"")</f>
      </c>
      <c r="HP318">
        <f>IF($IZ318&gt;=26,INDEX($GO:$GO,$IY318+26),"")</f>
      </c>
      <c r="HQ318">
        <f>IF($IZ318&gt;=27,INDEX($GO:$GO,$IY318+27),"")</f>
      </c>
      <c r="HR318">
        <f>IF($IZ318&gt;=28,INDEX($GO:$GO,$IY318+28),"")</f>
      </c>
      <c r="HS318">
        <f>IF($IZ318&gt;=29,INDEX($GO:$GO,$IY318+29),"")</f>
      </c>
      <c r="HT318">
        <f>IF($IZ318&gt;=30,INDEX($GO:$GO,$IY318+30),"")</f>
      </c>
      <c r="HU318">
        <f>IF($IZ318&gt;=31,INDEX($GO:$GO,$IY318+31),"")</f>
      </c>
      <c r="HV318">
        <f>IF($IZ318&gt;=32,INDEX($GO:$GO,$IY318+32),"")</f>
      </c>
      <c r="HW318">
        <f>IF($IZ318&gt;=33,INDEX($GO:$GO,$IY318+33),"")</f>
      </c>
      <c r="HX318">
        <f>IF($IZ318&gt;=34,INDEX($GO:$GO,$IY318+34),"")</f>
      </c>
      <c r="HY318">
        <f>IF($IZ318&gt;=35,INDEX($GO:$GO,$IY318+35),"")</f>
      </c>
      <c r="HZ318">
        <f>IF($IZ318&gt;=36,INDEX($GO:$GO,$IY318+36),"")</f>
      </c>
      <c r="IA318">
        <f>IF($IZ318&gt;=37,INDEX($GO:$GO,$IY318+37),"")</f>
      </c>
      <c r="IB318">
        <f>IF($IZ318&gt;=38,INDEX($GO:$GO,$IY318+38),"")</f>
      </c>
      <c r="IC318">
        <f>IF($IZ318&gt;=39,INDEX($GO:$GO,$IY318+39),"")</f>
      </c>
      <c r="ID318">
        <f>IF($IZ318&gt;=40,INDEX($GO:$GO,$IY318+40),"")</f>
      </c>
      <c r="IE318">
        <f>IF($IZ318&gt;=41,INDEX($GO:$GO,$IY318+41),"")</f>
      </c>
      <c r="IF318">
        <f>IF($IZ318&gt;=42,INDEX($GO:$GO,$IY318+42),"")</f>
      </c>
      <c r="IG318">
        <f>IF($IZ318&gt;=43,INDEX($GO:$GO,$IY318+43),"")</f>
      </c>
      <c r="IH318">
        <f>IF($IZ318&gt;=44,INDEX($GO:$GO,$IY318+44),"")</f>
      </c>
      <c r="II318">
        <f>IF($IZ318&gt;=45,INDEX($GO:$GO,$IY318+45),"")</f>
      </c>
      <c r="IJ318">
        <f>IF($IZ318&gt;=46,INDEX($GO:$GO,$IY318+46),"")</f>
      </c>
      <c r="IK318">
        <f>IF($IZ318&gt;=47,INDEX($GO:$GO,$IY318+47),"")</f>
      </c>
      <c r="IL318">
        <f>IF($IZ318&gt;=48,INDEX($GO:$GO,$IY318+48),"")</f>
      </c>
      <c r="IM318">
        <f>IF($IZ318&gt;=49,INDEX($GO:$GO,$IY318+49),"")</f>
      </c>
      <c r="IN318">
        <f>IF($IZ318&gt;=50,INDEX($GO:$GO,$IY318+50),"")</f>
      </c>
      <c r="IO318">
        <f>IF($IZ318&gt;=51,INDEX($GO:$GO,$IY318+51),"")</f>
      </c>
      <c r="IP318">
        <f>IF($IZ318&gt;=52,INDEX($GO:$GO,$IY318+52),"")</f>
      </c>
      <c r="IQ318">
        <f>IF($IZ318&gt;=53,INDEX($GO:$GO,$IY318+53),"")</f>
      </c>
      <c r="IR318">
        <f>IF($IZ318&gt;=54,INDEX($GO:$GO,$IY318+54),"")</f>
      </c>
      <c r="IS318">
        <f>IF($IZ318&gt;=55,INDEX($GO:$GO,$IY318+55),"")</f>
      </c>
      <c r="IT318">
        <f>IF($IZ318&gt;=56,INDEX($GO:$GO,$IY318+56),"")</f>
      </c>
      <c r="IU318">
        <f>IF($IZ318&gt;=57,INDEX($GO:$GO,$IY318+57),"")</f>
      </c>
      <c r="IV318">
        <f>IF($IZ318&gt;=58,INDEX($GO:$GO,$IY318+58),"")</f>
      </c>
      <c r="IW318">
        <f>IF($IZ318&gt;=59,INDEX($GO:$GO,$IY318+59),"")</f>
      </c>
      <c r="IX318">
        <f>IF($IZ318&gt;=60,INDEX($GO:$GO,$IY318+60),"")</f>
      </c>
      <c r="IY318">
        <f>IFERROR(MATCH($GN318,$GO$2:$GO$827,0)+1,0)</f>
      </c>
      <c r="IZ318">
        <f>IFERROR(INDEX($GP$2:$GP$827,MATCH($GN318,$GO$2:$GO$827,0)),0)</f>
      </c>
      <c r="JA318" t="s">
        <v>23</v>
      </c>
      <c r="JB318" t="s">
        <v>23</v>
      </c>
    </row>
    <row r="319" spans="1:262" x14ac:dyDescent="0.25">
      <c r="F319" s="1"/>
      <c r="G319" s="1"/>
      <c r="H319" s="1"/>
      <c r="I319" s="1"/>
      <c r="J319" s="1">
        <f>IFERROR(IF(FIND(" - ",$F319)&gt;0,MID($F319,FIND(" - ",$F319)+3,LEN($F319)),""),"")</f>
      </c>
      <c r="L319" s="1"/>
      <c r="N319" t="s">
        <v>23</v>
      </c>
      <c r="P319">
        <f>IF(OR($N319="",$O319=""),"",IFERROR($N319/$O319,0))</f>
      </c>
      <c r="Q319">
        <f>IF($N319="","",
IF($G319="","",
IF(ISNUMBER(SEARCH("exempt",LOWER($G319))),0,
$N319*(VALUE(SUBSTITUTE($G319,"%",""))/100))))</f>
      </c>
      <c r="W319">
        <f>IF($N319="","",
SUM($N319,$Q319,$U319,$R319,$T319)-
IF($V319="",0,VALUE($V319)))</f>
      </c>
      <c r="AE319" t="s">
        <v>1185</v>
      </c>
      <c r="AJ319" t="s">
        <v>1186</v>
      </c>
      <c r="AM319">
        <f>IFERROR(LEFT($F319,FIND(" - ",$F319)-1),$F319)</f>
      </c>
      <c r="AP319">
        <f>IF($CE319&gt;=1,INDEX($AN:$AN,$CD319+1),"")</f>
      </c>
      <c r="AQ319">
        <f>IF($CE319&gt;=2,INDEX($AN:$AN,$CD319+2),"")</f>
      </c>
      <c r="AR319">
        <f>IF($CE319&gt;=3,INDEX($AN:$AN,$CD319+3),"")</f>
      </c>
      <c r="AS319">
        <f>IF($CE319&gt;=4,INDEX($AN:$AN,$CD319+4),"")</f>
      </c>
      <c r="AT319">
        <f>IF($CE319&gt;=5,INDEX($AN:$AN,$CD319+5),"")</f>
      </c>
      <c r="AU319">
        <f>IF($CE319&gt;=6,INDEX($AN:$AN,$CD319+6),"")</f>
      </c>
      <c r="AV319">
        <f>IF($CE319&gt;=7,INDEX($AN:$AN,$CD319+7),"")</f>
      </c>
      <c r="AW319">
        <f>IF($CE319&gt;=8,INDEX($AN:$AN,$CD319+8),"")</f>
      </c>
      <c r="AX319">
        <f>IF($CE319&gt;=9,INDEX($AN:$AN,$CD319+9),"")</f>
      </c>
      <c r="AY319">
        <f>IF($CE319&gt;=10,INDEX($AN:$AN,$CD319+10),"")</f>
      </c>
      <c r="AZ319">
        <f>IF($CE319&gt;=11,INDEX($AN:$AN,$CD319+11),"")</f>
      </c>
      <c r="BA319">
        <f>IF($CE319&gt;=12,INDEX($AN:$AN,$CD319+12),"")</f>
      </c>
      <c r="BB319">
        <f>IF($CE319&gt;=13,INDEX($AN:$AN,$CD319+13),"")</f>
      </c>
      <c r="BC319">
        <f>IF($CE319&gt;=14,INDEX($AN:$AN,$CD319+14),"")</f>
      </c>
      <c r="BD319">
        <f>IF($CE319&gt;=15,INDEX($AN:$AN,$CD319+15),"")</f>
      </c>
      <c r="BE319">
        <f>IF($CE319&gt;=16,INDEX($AN:$AN,$CD319+16),"")</f>
      </c>
      <c r="BF319">
        <f>IF($CE319&gt;=17,INDEX($AN:$AN,$CD319+17),"")</f>
      </c>
      <c r="BG319">
        <f>IF($CE319&gt;=18,INDEX($AN:$AN,$CD319+18),"")</f>
      </c>
      <c r="BH319">
        <f>IF($CE319&gt;=19,INDEX($AN:$AN,$CD319+19),"")</f>
      </c>
      <c r="BI319">
        <f>IF($CE319&gt;=20,INDEX($AN:$AN,$CD319+20),"")</f>
      </c>
      <c r="BJ319">
        <f>IF($CE319&gt;=21,INDEX($AN:$AN,$CD319+21),"")</f>
      </c>
      <c r="BK319">
        <f>IF($CE319&gt;=22,INDEX($AN:$AN,$CD319+22),"")</f>
      </c>
      <c r="BL319">
        <f>IF($CE319&gt;=23,INDEX($AN:$AN,$CD319+23),"")</f>
      </c>
      <c r="BM319">
        <f>IF($CE319&gt;=24,INDEX($AN:$AN,$CD319+24),"")</f>
      </c>
      <c r="BN319">
        <f>IF($CE319&gt;=25,INDEX($AN:$AN,$CD319+25),"")</f>
      </c>
      <c r="BO319">
        <f>IF($CE319&gt;=26,INDEX($AN:$AN,$CD319+26),"")</f>
      </c>
      <c r="BP319">
        <f>IF($CE319&gt;=27,INDEX($AN:$AN,$CD319+27),"")</f>
      </c>
      <c r="BQ319">
        <f>IF($CE319&gt;=28,INDEX($AN:$AN,$CD319+28),"")</f>
      </c>
      <c r="BR319">
        <f>IF($CE319&gt;=29,INDEX($AN:$AN,$CD319+29),"")</f>
      </c>
      <c r="BS319">
        <f>IF($CE319&gt;=30,INDEX($AN:$AN,$CD319+30),"")</f>
      </c>
      <c r="BT319">
        <f>IF($CE319&gt;=31,INDEX($AN:$AN,$CD319+31),"")</f>
      </c>
      <c r="BU319">
        <f>IF($CE319&gt;=32,INDEX($AN:$AN,$CD319+32),"")</f>
      </c>
      <c r="BV319">
        <f>IF($CE319&gt;=33,INDEX($AN:$AN,$CD319+33),"")</f>
      </c>
      <c r="BW319">
        <f>IF($CE319&gt;=34,INDEX($AN:$AN,$CD319+34),"")</f>
      </c>
      <c r="BX319">
        <f>IF($CE319&gt;=35,INDEX($AN:$AN,$CD319+35),"")</f>
      </c>
      <c r="BY319">
        <f>IF($CE319&gt;=36,INDEX($AN:$AN,$CD319+36),"")</f>
      </c>
      <c r="BZ319">
        <f>IF($CE319&gt;=37,INDEX($AN:$AN,$CD319+37),"")</f>
      </c>
      <c r="CA319">
        <f>IF($CE319&gt;=38,INDEX($AN:$AN,$CD319+38),"")</f>
      </c>
      <c r="CB319">
        <f>IF($CE319&gt;=39,INDEX($AN:$AN,$CD319+39),"")</f>
      </c>
      <c r="CC319">
        <f>IF($CE319&gt;=40,INDEX($AN:$AN,$CD319+40),"")</f>
      </c>
      <c r="CD319">
        <f>IFERROR(MATCH($AM319,$AN$2:$AN$133,0)+1,0)</f>
      </c>
      <c r="CE319">
        <f>IFERROR(INDEX($AO$2:$AO$133,MATCH($AM319,$AN$2:$AN$133,0)),0)</f>
      </c>
      <c r="CF319">
        <f>IFERROR(LEFT($K319,FIND(" - ",$K319)-1),$K319)</f>
      </c>
      <c r="CG319" t="s">
        <v>108</v>
      </c>
      <c r="CI319">
        <f>IF($DD319&gt;=1,INDEX($CG:$CG,$DC319+1),"")</f>
      </c>
      <c r="CJ319">
        <f>IF($DD319&gt;=2,INDEX($CG:$CG,$DC319+2),"")</f>
      </c>
      <c r="CK319">
        <f>IF($DD319&gt;=3,INDEX($CG:$CG,$DC319+3),"")</f>
      </c>
      <c r="CL319">
        <f>IF($DD319&gt;=4,INDEX($CG:$CG,$DC319+4),"")</f>
      </c>
      <c r="CM319">
        <f>IF($DD319&gt;=5,INDEX($CG:$CG,$DC319+5),"")</f>
      </c>
      <c r="CN319">
        <f>IF($DD319&gt;=6,INDEX($CG:$CG,$DC319+6),"")</f>
      </c>
      <c r="CO319">
        <f>IF($DD319&gt;=7,INDEX($CG:$CG,$DC319+7),"")</f>
      </c>
      <c r="CP319">
        <f>IF($DD319&gt;=8,INDEX($CG:$CG,$DC319+8),"")</f>
      </c>
      <c r="CQ319">
        <f>IF($DD319&gt;=9,INDEX($CG:$CG,$DC319+9),"")</f>
      </c>
      <c r="CR319">
        <f>IF($DD319&gt;=10,INDEX($CG:$CG,$DC319+10),"")</f>
      </c>
      <c r="CS319">
        <f>IF($DD319&gt;=11,INDEX($CG:$CG,$DC319+11),"")</f>
      </c>
      <c r="CT319">
        <f>IF($DD319&gt;=12,INDEX($CG:$CG,$DC319+12),"")</f>
      </c>
      <c r="CU319">
        <f>IF($DD319&gt;=13,INDEX($CG:$CG,$DC319+13),"")</f>
      </c>
      <c r="CV319">
        <f>IF($DD319&gt;=14,INDEX($CG:$CG,$DC319+14),"")</f>
      </c>
      <c r="CW319">
        <f>IF($DD319&gt;=15,INDEX($CG:$CG,$DC319+15),"")</f>
      </c>
      <c r="CX319">
        <f>IF($DD319&gt;=16,INDEX($CG:$CG,$DC319+16),"")</f>
      </c>
      <c r="CY319">
        <f>IF($DD319&gt;=17,INDEX($CG:$CG,$DC319+17),"")</f>
      </c>
      <c r="CZ319">
        <f>IF($DD319&gt;=18,INDEX($CG:$CG,$DC319+18),"")</f>
      </c>
      <c r="DA319">
        <f>IF($DD319&gt;=19,INDEX($CG:$CG,$DC319+19),"")</f>
      </c>
      <c r="DB319">
        <f>IF($DD319&gt;=20,INDEX($CG:$CG,$DC319+20),"")</f>
      </c>
      <c r="DC319">
        <f>IFERROR(MATCH($CF319,$CG$2:$CG$1558,0)+1,0)</f>
      </c>
      <c r="DD319">
        <f>IFERROR(INDEX($CH$2:$CH$1558,MATCH($CF319,$CG$2:$CG$1558,0)),0)</f>
      </c>
      <c r="DE319">
        <f>IFERROR(INDEX($AL:$AL,MATCH($G319,$AK:$AK,0))&amp;"","")</f>
      </c>
      <c r="DI319">
        <f>IF($GL319&gt;=1,INDEX($DF:$DF,$GK319+1),"")</f>
      </c>
      <c r="DJ319">
        <f>IF($GL319&gt;=2,INDEX($DF:$DF,$GK319+2),"")</f>
      </c>
      <c r="DK319">
        <f>IF($GL319&gt;=3,INDEX($DF:$DF,$GK319+3),"")</f>
      </c>
      <c r="DL319">
        <f>IF($GL319&gt;=4,INDEX($DF:$DF,$GK319+4),"")</f>
      </c>
      <c r="DM319">
        <f>IF($GL319&gt;=5,INDEX($DF:$DF,$GK319+5),"")</f>
      </c>
      <c r="DN319">
        <f>IF($GL319&gt;=6,INDEX($DF:$DF,$GK319+6),"")</f>
      </c>
      <c r="DO319">
        <f>IF($GL319&gt;=7,INDEX($DF:$DF,$GK319+7),"")</f>
      </c>
      <c r="DP319">
        <f>IF($GL319&gt;=8,INDEX($DF:$DF,$GK319+8),"")</f>
      </c>
      <c r="DQ319">
        <f>IF($GL319&gt;=9,INDEX($DF:$DF,$GK319+9),"")</f>
      </c>
      <c r="DR319">
        <f>IF($GL319&gt;=10,INDEX($DF:$DF,$GK319+10),"")</f>
      </c>
      <c r="DS319">
        <f>IF($GL319&gt;=11,INDEX($DF:$DF,$GK319+11),"")</f>
      </c>
      <c r="DT319">
        <f>IF($GL319&gt;=12,INDEX($DF:$DF,$GK319+12),"")</f>
      </c>
      <c r="DU319">
        <f>IF($GL319&gt;=13,INDEX($DF:$DF,$GK319+13),"")</f>
      </c>
      <c r="DV319">
        <f>IF($GL319&gt;=14,INDEX($DF:$DF,$GK319+14),"")</f>
      </c>
      <c r="DW319">
        <f>IF($GL319&gt;=15,INDEX($DF:$DF,$GK319+15),"")</f>
      </c>
      <c r="DX319">
        <f>IF($GL319&gt;=16,INDEX($DF:$DF,$GK319+16),"")</f>
      </c>
      <c r="DY319">
        <f>IF($GL319&gt;=17,INDEX($DF:$DF,$GK319+17),"")</f>
      </c>
      <c r="DZ319">
        <f>IF($GL319&gt;=18,INDEX($DF:$DF,$GK319+18),"")</f>
      </c>
      <c r="EA319">
        <f>IF($GL319&gt;=19,INDEX($DF:$DF,$GK319+19),"")</f>
      </c>
      <c r="EB319">
        <f>IF($GL319&gt;=20,INDEX($DF:$DF,$GK319+20),"")</f>
      </c>
      <c r="EC319">
        <f>IF($GL319&gt;=21,INDEX($DF:$DF,$GK319+21),"")</f>
      </c>
      <c r="ED319">
        <f>IF($GL319&gt;=22,INDEX($DF:$DF,$GK319+22),"")</f>
      </c>
      <c r="EE319">
        <f>IF($GL319&gt;=23,INDEX($DF:$DF,$GK319+23),"")</f>
      </c>
      <c r="EF319">
        <f>IF($GL319&gt;=24,INDEX($DF:$DF,$GK319+24),"")</f>
      </c>
      <c r="EG319">
        <f>IF($GL319&gt;=25,INDEX($DF:$DF,$GK319+25),"")</f>
      </c>
      <c r="EH319">
        <f>IF($GL319&gt;=26,INDEX($DF:$DF,$GK319+26),"")</f>
      </c>
      <c r="EI319">
        <f>IF($GL319&gt;=27,INDEX($DF:$DF,$GK319+27),"")</f>
      </c>
      <c r="EJ319">
        <f>IF($GL319&gt;=28,INDEX($DF:$DF,$GK319+28),"")</f>
      </c>
      <c r="EK319">
        <f>IF($GL319&gt;=29,INDEX($DF:$DF,$GK319+29),"")</f>
      </c>
      <c r="EL319">
        <f>IF($GL319&gt;=30,INDEX($DF:$DF,$GK319+30),"")</f>
      </c>
      <c r="EM319">
        <f>IF($GL319&gt;=31,INDEX($DF:$DF,$GK319+31),"")</f>
      </c>
      <c r="EN319">
        <f>IF($GL319&gt;=32,INDEX($DF:$DF,$GK319+32),"")</f>
      </c>
      <c r="EO319">
        <f>IF($GL319&gt;=33,INDEX($DF:$DF,$GK319+33),"")</f>
      </c>
      <c r="EP319">
        <f>IF($GL319&gt;=34,INDEX($DF:$DF,$GK319+34),"")</f>
      </c>
      <c r="EQ319">
        <f>IF($GL319&gt;=35,INDEX($DF:$DF,$GK319+35),"")</f>
      </c>
      <c r="ER319">
        <f>IF($GL319&gt;=36,INDEX($DF:$DF,$GK319+36),"")</f>
      </c>
      <c r="ES319">
        <f>IF($GL319&gt;=37,INDEX($DF:$DF,$GK319+37),"")</f>
      </c>
      <c r="ET319">
        <f>IF($GL319&gt;=38,INDEX($DF:$DF,$GK319+38),"")</f>
      </c>
      <c r="EU319">
        <f>IF($GL319&gt;=39,INDEX($DF:$DF,$GK319+39),"")</f>
      </c>
      <c r="EV319">
        <f>IF($GL319&gt;=40,INDEX($DF:$DF,$GK319+40),"")</f>
      </c>
      <c r="EW319">
        <f>IF($GL319&gt;=1,INDEX($DG:$DG,$GK319+1),"")</f>
      </c>
      <c r="EX319">
        <f>IF($GL319&gt;=2,INDEX($DG:$DG,$GK319+2),"")</f>
      </c>
      <c r="EY319">
        <f>IF($GL319&gt;=3,INDEX($DG:$DG,$GK319+3),"")</f>
      </c>
      <c r="EZ319">
        <f>IF($GL319&gt;=4,INDEX($DG:$DG,$GK319+4),"")</f>
      </c>
      <c r="FA319">
        <f>IF($GL319&gt;=5,INDEX($DG:$DG,$GK319+5),"")</f>
      </c>
      <c r="FB319">
        <f>IF($GL319&gt;=6,INDEX($DG:$DG,$GK319+6),"")</f>
      </c>
      <c r="FC319">
        <f>IF($GL319&gt;=7,INDEX($DG:$DG,$GK319+7),"")</f>
      </c>
      <c r="FD319">
        <f>IF($GL319&gt;=8,INDEX($DG:$DG,$GK319+8),"")</f>
      </c>
      <c r="FE319">
        <f>IF($GL319&gt;=9,INDEX($DG:$DG,$GK319+9),"")</f>
      </c>
      <c r="FF319">
        <f>IF($GL319&gt;=10,INDEX($DG:$DG,$GK319+10),"")</f>
      </c>
      <c r="FG319">
        <f>IF($GL319&gt;=11,INDEX($DG:$DG,$GK319+11),"")</f>
      </c>
      <c r="FH319">
        <f>IF($GL319&gt;=12,INDEX($DG:$DG,$GK319+12),"")</f>
      </c>
      <c r="FI319">
        <f>IF($GL319&gt;=13,INDEX($DG:$DG,$GK319+13),"")</f>
      </c>
      <c r="FJ319">
        <f>IF($GL319&gt;=14,INDEX($DG:$DG,$GK319+14),"")</f>
      </c>
      <c r="FK319">
        <f>IF($GL319&gt;=15,INDEX($DG:$DG,$GK319+15),"")</f>
      </c>
      <c r="FL319">
        <f>IF($GL319&gt;=16,INDEX($DG:$DG,$GK319+16),"")</f>
      </c>
      <c r="FM319">
        <f>IF($GL319&gt;=17,INDEX($DG:$DG,$GK319+17),"")</f>
      </c>
      <c r="FN319">
        <f>IF($GL319&gt;=18,INDEX($DG:$DG,$GK319+18),"")</f>
      </c>
      <c r="FO319">
        <f>IF($GL319&gt;=19,INDEX($DG:$DG,$GK319+19),"")</f>
      </c>
      <c r="FP319">
        <f>IF($GL319&gt;=20,INDEX($DG:$DG,$GK319+20),"")</f>
      </c>
      <c r="FQ319">
        <f>IF($GL319&gt;=21,INDEX($DG:$DG,$GK319+21),"")</f>
      </c>
      <c r="FR319">
        <f>IF($GL319&gt;=22,INDEX($DG:$DG,$GK319+22),"")</f>
      </c>
      <c r="FS319">
        <f>IF($GL319&gt;=23,INDEX($DG:$DG,$GK319+23),"")</f>
      </c>
      <c r="FT319">
        <f>IF($GL319&gt;=24,INDEX($DG:$DG,$GK319+24),"")</f>
      </c>
      <c r="FU319">
        <f>IF($GL319&gt;=25,INDEX($DG:$DG,$GK319+25),"")</f>
      </c>
      <c r="FV319">
        <f>IF($GL319&gt;=26,INDEX($DG:$DG,$GK319+26),"")</f>
      </c>
      <c r="FW319">
        <f>IF($GL319&gt;=27,INDEX($DG:$DG,$GK319+27),"")</f>
      </c>
      <c r="FX319">
        <f>IF($GL319&gt;=28,INDEX($DG:$DG,$GK319+28),"")</f>
      </c>
      <c r="FY319">
        <f>IF($GL319&gt;=29,INDEX($DG:$DG,$GK319+29),"")</f>
      </c>
      <c r="FZ319">
        <f>IF($GL319&gt;=30,INDEX($DG:$DG,$GK319+30),"")</f>
      </c>
      <c r="GA319">
        <f>IF($GL319&gt;=31,INDEX($DG:$DG,$GK319+31),"")</f>
      </c>
      <c r="GB319">
        <f>IF($GL319&gt;=32,INDEX($DG:$DG,$GK319+32),"")</f>
      </c>
      <c r="GC319">
        <f>IF($GL319&gt;=33,INDEX($DG:$DG,$GK319+33),"")</f>
      </c>
      <c r="GD319">
        <f>IF($GL319&gt;=34,INDEX($DG:$DG,$GK319+34),"")</f>
      </c>
      <c r="GE319">
        <f>IF($GL319&gt;=35,INDEX($DG:$DG,$GK319+35),"")</f>
      </c>
      <c r="GF319">
        <f>IF($GL319&gt;=36,INDEX($DG:$DG,$GK319+36),"")</f>
      </c>
      <c r="GG319">
        <f>IF($GL319&gt;=37,INDEX($DG:$DG,$GK319+37),"")</f>
      </c>
      <c r="GH319">
        <f>IF($GL319&gt;=38,INDEX($DG:$DG,$GK319+38),"")</f>
      </c>
      <c r="GI319">
        <f>IF($GL319&gt;=39,INDEX($DG:$DG,$GK319+39),"")</f>
      </c>
      <c r="GJ319">
        <f>IF($GL319&gt;=40,INDEX($DG:$DG,$GK319+40),"")</f>
      </c>
      <c r="GK319">
        <f>IFERROR(MATCH($DE319,$DF$2:$DF$166,0)+1,0)</f>
      </c>
      <c r="GL319">
        <f>IFERROR(INDEX($DH$2:$DH$166,MATCH($DE319,$DF$2:$DF$166,0)),0)</f>
      </c>
      <c r="GM319">
        <f>IFERROR(MATCH($H319,$DI$319:$EV$319,0),0)</f>
      </c>
      <c r="GN319">
        <f>IF($GM319&gt;0,INDEX($EW$319:$GJ$319,$GM319),"")</f>
      </c>
      <c r="GO319" t="s">
        <v>963</v>
      </c>
      <c r="GQ319">
        <f>IF($IZ319&gt;=1,INDEX($GO:$GO,$IY319+1),"")</f>
      </c>
      <c r="GR319">
        <f>IF($IZ319&gt;=2,INDEX($GO:$GO,$IY319+2),"")</f>
      </c>
      <c r="GS319">
        <f>IF($IZ319&gt;=3,INDEX($GO:$GO,$IY319+3),"")</f>
      </c>
      <c r="GT319">
        <f>IF($IZ319&gt;=4,INDEX($GO:$GO,$IY319+4),"")</f>
      </c>
      <c r="GU319">
        <f>IF($IZ319&gt;=5,INDEX($GO:$GO,$IY319+5),"")</f>
      </c>
      <c r="GV319">
        <f>IF($IZ319&gt;=6,INDEX($GO:$GO,$IY319+6),"")</f>
      </c>
      <c r="GW319">
        <f>IF($IZ319&gt;=7,INDEX($GO:$GO,$IY319+7),"")</f>
      </c>
      <c r="GX319">
        <f>IF($IZ319&gt;=8,INDEX($GO:$GO,$IY319+8),"")</f>
      </c>
      <c r="GY319">
        <f>IF($IZ319&gt;=9,INDEX($GO:$GO,$IY319+9),"")</f>
      </c>
      <c r="GZ319">
        <f>IF($IZ319&gt;=10,INDEX($GO:$GO,$IY319+10),"")</f>
      </c>
      <c r="HA319">
        <f>IF($IZ319&gt;=11,INDEX($GO:$GO,$IY319+11),"")</f>
      </c>
      <c r="HB319">
        <f>IF($IZ319&gt;=12,INDEX($GO:$GO,$IY319+12),"")</f>
      </c>
      <c r="HC319">
        <f>IF($IZ319&gt;=13,INDEX($GO:$GO,$IY319+13),"")</f>
      </c>
      <c r="HD319">
        <f>IF($IZ319&gt;=14,INDEX($GO:$GO,$IY319+14),"")</f>
      </c>
      <c r="HE319">
        <f>IF($IZ319&gt;=15,INDEX($GO:$GO,$IY319+15),"")</f>
      </c>
      <c r="HF319">
        <f>IF($IZ319&gt;=16,INDEX($GO:$GO,$IY319+16),"")</f>
      </c>
      <c r="HG319">
        <f>IF($IZ319&gt;=17,INDEX($GO:$GO,$IY319+17),"")</f>
      </c>
      <c r="HH319">
        <f>IF($IZ319&gt;=18,INDEX($GO:$GO,$IY319+18),"")</f>
      </c>
      <c r="HI319">
        <f>IF($IZ319&gt;=19,INDEX($GO:$GO,$IY319+19),"")</f>
      </c>
      <c r="HJ319">
        <f>IF($IZ319&gt;=20,INDEX($GO:$GO,$IY319+20),"")</f>
      </c>
      <c r="HK319">
        <f>IF($IZ319&gt;=21,INDEX($GO:$GO,$IY319+21),"")</f>
      </c>
      <c r="HL319">
        <f>IF($IZ319&gt;=22,INDEX($GO:$GO,$IY319+22),"")</f>
      </c>
      <c r="HM319">
        <f>IF($IZ319&gt;=23,INDEX($GO:$GO,$IY319+23),"")</f>
      </c>
      <c r="HN319">
        <f>IF($IZ319&gt;=24,INDEX($GO:$GO,$IY319+24),"")</f>
      </c>
      <c r="HO319">
        <f>IF($IZ319&gt;=25,INDEX($GO:$GO,$IY319+25),"")</f>
      </c>
      <c r="HP319">
        <f>IF($IZ319&gt;=26,INDEX($GO:$GO,$IY319+26),"")</f>
      </c>
      <c r="HQ319">
        <f>IF($IZ319&gt;=27,INDEX($GO:$GO,$IY319+27),"")</f>
      </c>
      <c r="HR319">
        <f>IF($IZ319&gt;=28,INDEX($GO:$GO,$IY319+28),"")</f>
      </c>
      <c r="HS319">
        <f>IF($IZ319&gt;=29,INDEX($GO:$GO,$IY319+29),"")</f>
      </c>
      <c r="HT319">
        <f>IF($IZ319&gt;=30,INDEX($GO:$GO,$IY319+30),"")</f>
      </c>
      <c r="HU319">
        <f>IF($IZ319&gt;=31,INDEX($GO:$GO,$IY319+31),"")</f>
      </c>
      <c r="HV319">
        <f>IF($IZ319&gt;=32,INDEX($GO:$GO,$IY319+32),"")</f>
      </c>
      <c r="HW319">
        <f>IF($IZ319&gt;=33,INDEX($GO:$GO,$IY319+33),"")</f>
      </c>
      <c r="HX319">
        <f>IF($IZ319&gt;=34,INDEX($GO:$GO,$IY319+34),"")</f>
      </c>
      <c r="HY319">
        <f>IF($IZ319&gt;=35,INDEX($GO:$GO,$IY319+35),"")</f>
      </c>
      <c r="HZ319">
        <f>IF($IZ319&gt;=36,INDEX($GO:$GO,$IY319+36),"")</f>
      </c>
      <c r="IA319">
        <f>IF($IZ319&gt;=37,INDEX($GO:$GO,$IY319+37),"")</f>
      </c>
      <c r="IB319">
        <f>IF($IZ319&gt;=38,INDEX($GO:$GO,$IY319+38),"")</f>
      </c>
      <c r="IC319">
        <f>IF($IZ319&gt;=39,INDEX($GO:$GO,$IY319+39),"")</f>
      </c>
      <c r="ID319">
        <f>IF($IZ319&gt;=40,INDEX($GO:$GO,$IY319+40),"")</f>
      </c>
      <c r="IE319">
        <f>IF($IZ319&gt;=41,INDEX($GO:$GO,$IY319+41),"")</f>
      </c>
      <c r="IF319">
        <f>IF($IZ319&gt;=42,INDEX($GO:$GO,$IY319+42),"")</f>
      </c>
      <c r="IG319">
        <f>IF($IZ319&gt;=43,INDEX($GO:$GO,$IY319+43),"")</f>
      </c>
      <c r="IH319">
        <f>IF($IZ319&gt;=44,INDEX($GO:$GO,$IY319+44),"")</f>
      </c>
      <c r="II319">
        <f>IF($IZ319&gt;=45,INDEX($GO:$GO,$IY319+45),"")</f>
      </c>
      <c r="IJ319">
        <f>IF($IZ319&gt;=46,INDEX($GO:$GO,$IY319+46),"")</f>
      </c>
      <c r="IK319">
        <f>IF($IZ319&gt;=47,INDEX($GO:$GO,$IY319+47),"")</f>
      </c>
      <c r="IL319">
        <f>IF($IZ319&gt;=48,INDEX($GO:$GO,$IY319+48),"")</f>
      </c>
      <c r="IM319">
        <f>IF($IZ319&gt;=49,INDEX($GO:$GO,$IY319+49),"")</f>
      </c>
      <c r="IN319">
        <f>IF($IZ319&gt;=50,INDEX($GO:$GO,$IY319+50),"")</f>
      </c>
      <c r="IO319">
        <f>IF($IZ319&gt;=51,INDEX($GO:$GO,$IY319+51),"")</f>
      </c>
      <c r="IP319">
        <f>IF($IZ319&gt;=52,INDEX($GO:$GO,$IY319+52),"")</f>
      </c>
      <c r="IQ319">
        <f>IF($IZ319&gt;=53,INDEX($GO:$GO,$IY319+53),"")</f>
      </c>
      <c r="IR319">
        <f>IF($IZ319&gt;=54,INDEX($GO:$GO,$IY319+54),"")</f>
      </c>
      <c r="IS319">
        <f>IF($IZ319&gt;=55,INDEX($GO:$GO,$IY319+55),"")</f>
      </c>
      <c r="IT319">
        <f>IF($IZ319&gt;=56,INDEX($GO:$GO,$IY319+56),"")</f>
      </c>
      <c r="IU319">
        <f>IF($IZ319&gt;=57,INDEX($GO:$GO,$IY319+57),"")</f>
      </c>
      <c r="IV319">
        <f>IF($IZ319&gt;=58,INDEX($GO:$GO,$IY319+58),"")</f>
      </c>
      <c r="IW319">
        <f>IF($IZ319&gt;=59,INDEX($GO:$GO,$IY319+59),"")</f>
      </c>
      <c r="IX319">
        <f>IF($IZ319&gt;=60,INDEX($GO:$GO,$IY319+60),"")</f>
      </c>
      <c r="IY319">
        <f>IFERROR(MATCH($GN319,$GO$2:$GO$827,0)+1,0)</f>
      </c>
      <c r="IZ319">
        <f>IFERROR(INDEX($GP$2:$GP$827,MATCH($GN319,$GO$2:$GO$827,0)),0)</f>
      </c>
      <c r="JA319" t="s">
        <v>23</v>
      </c>
      <c r="JB319" t="s">
        <v>23</v>
      </c>
    </row>
    <row r="320" spans="1:262" x14ac:dyDescent="0.25">
      <c r="F320" s="1"/>
      <c r="G320" s="1"/>
      <c r="H320" s="1"/>
      <c r="I320" s="1"/>
      <c r="J320" s="1">
        <f>IFERROR(IF(FIND(" - ",$F320)&gt;0,MID($F320,FIND(" - ",$F320)+3,LEN($F320)),""),"")</f>
      </c>
      <c r="L320" s="1"/>
      <c r="N320" t="s">
        <v>23</v>
      </c>
      <c r="P320">
        <f>IF(OR($N320="",$O320=""),"",IFERROR($N320/$O320,0))</f>
      </c>
      <c r="Q320">
        <f>IF($N320="","",
IF($G320="","",
IF(ISNUMBER(SEARCH("exempt",LOWER($G320))),0,
$N320*(VALUE(SUBSTITUTE($G320,"%",""))/100))))</f>
      </c>
      <c r="W320">
        <f>IF($N320="","",
SUM($N320,$Q320,$U320,$R320,$T320)-
IF($V320="",0,VALUE($V320)))</f>
      </c>
      <c r="AE320" t="s">
        <v>1187</v>
      </c>
      <c r="AJ320" t="s">
        <v>1188</v>
      </c>
      <c r="AM320">
        <f>IFERROR(LEFT($F320,FIND(" - ",$F320)-1),$F320)</f>
      </c>
      <c r="AP320">
        <f>IF($CE320&gt;=1,INDEX($AN:$AN,$CD320+1),"")</f>
      </c>
      <c r="AQ320">
        <f>IF($CE320&gt;=2,INDEX($AN:$AN,$CD320+2),"")</f>
      </c>
      <c r="AR320">
        <f>IF($CE320&gt;=3,INDEX($AN:$AN,$CD320+3),"")</f>
      </c>
      <c r="AS320">
        <f>IF($CE320&gt;=4,INDEX($AN:$AN,$CD320+4),"")</f>
      </c>
      <c r="AT320">
        <f>IF($CE320&gt;=5,INDEX($AN:$AN,$CD320+5),"")</f>
      </c>
      <c r="AU320">
        <f>IF($CE320&gt;=6,INDEX($AN:$AN,$CD320+6),"")</f>
      </c>
      <c r="AV320">
        <f>IF($CE320&gt;=7,INDEX($AN:$AN,$CD320+7),"")</f>
      </c>
      <c r="AW320">
        <f>IF($CE320&gt;=8,INDEX($AN:$AN,$CD320+8),"")</f>
      </c>
      <c r="AX320">
        <f>IF($CE320&gt;=9,INDEX($AN:$AN,$CD320+9),"")</f>
      </c>
      <c r="AY320">
        <f>IF($CE320&gt;=10,INDEX($AN:$AN,$CD320+10),"")</f>
      </c>
      <c r="AZ320">
        <f>IF($CE320&gt;=11,INDEX($AN:$AN,$CD320+11),"")</f>
      </c>
      <c r="BA320">
        <f>IF($CE320&gt;=12,INDEX($AN:$AN,$CD320+12),"")</f>
      </c>
      <c r="BB320">
        <f>IF($CE320&gt;=13,INDEX($AN:$AN,$CD320+13),"")</f>
      </c>
      <c r="BC320">
        <f>IF($CE320&gt;=14,INDEX($AN:$AN,$CD320+14),"")</f>
      </c>
      <c r="BD320">
        <f>IF($CE320&gt;=15,INDEX($AN:$AN,$CD320+15),"")</f>
      </c>
      <c r="BE320">
        <f>IF($CE320&gt;=16,INDEX($AN:$AN,$CD320+16),"")</f>
      </c>
      <c r="BF320">
        <f>IF($CE320&gt;=17,INDEX($AN:$AN,$CD320+17),"")</f>
      </c>
      <c r="BG320">
        <f>IF($CE320&gt;=18,INDEX($AN:$AN,$CD320+18),"")</f>
      </c>
      <c r="BH320">
        <f>IF($CE320&gt;=19,INDEX($AN:$AN,$CD320+19),"")</f>
      </c>
      <c r="BI320">
        <f>IF($CE320&gt;=20,INDEX($AN:$AN,$CD320+20),"")</f>
      </c>
      <c r="BJ320">
        <f>IF($CE320&gt;=21,INDEX($AN:$AN,$CD320+21),"")</f>
      </c>
      <c r="BK320">
        <f>IF($CE320&gt;=22,INDEX($AN:$AN,$CD320+22),"")</f>
      </c>
      <c r="BL320">
        <f>IF($CE320&gt;=23,INDEX($AN:$AN,$CD320+23),"")</f>
      </c>
      <c r="BM320">
        <f>IF($CE320&gt;=24,INDEX($AN:$AN,$CD320+24),"")</f>
      </c>
      <c r="BN320">
        <f>IF($CE320&gt;=25,INDEX($AN:$AN,$CD320+25),"")</f>
      </c>
      <c r="BO320">
        <f>IF($CE320&gt;=26,INDEX($AN:$AN,$CD320+26),"")</f>
      </c>
      <c r="BP320">
        <f>IF($CE320&gt;=27,INDEX($AN:$AN,$CD320+27),"")</f>
      </c>
      <c r="BQ320">
        <f>IF($CE320&gt;=28,INDEX($AN:$AN,$CD320+28),"")</f>
      </c>
      <c r="BR320">
        <f>IF($CE320&gt;=29,INDEX($AN:$AN,$CD320+29),"")</f>
      </c>
      <c r="BS320">
        <f>IF($CE320&gt;=30,INDEX($AN:$AN,$CD320+30),"")</f>
      </c>
      <c r="BT320">
        <f>IF($CE320&gt;=31,INDEX($AN:$AN,$CD320+31),"")</f>
      </c>
      <c r="BU320">
        <f>IF($CE320&gt;=32,INDEX($AN:$AN,$CD320+32),"")</f>
      </c>
      <c r="BV320">
        <f>IF($CE320&gt;=33,INDEX($AN:$AN,$CD320+33),"")</f>
      </c>
      <c r="BW320">
        <f>IF($CE320&gt;=34,INDEX($AN:$AN,$CD320+34),"")</f>
      </c>
      <c r="BX320">
        <f>IF($CE320&gt;=35,INDEX($AN:$AN,$CD320+35),"")</f>
      </c>
      <c r="BY320">
        <f>IF($CE320&gt;=36,INDEX($AN:$AN,$CD320+36),"")</f>
      </c>
      <c r="BZ320">
        <f>IF($CE320&gt;=37,INDEX($AN:$AN,$CD320+37),"")</f>
      </c>
      <c r="CA320">
        <f>IF($CE320&gt;=38,INDEX($AN:$AN,$CD320+38),"")</f>
      </c>
      <c r="CB320">
        <f>IF($CE320&gt;=39,INDEX($AN:$AN,$CD320+39),"")</f>
      </c>
      <c r="CC320">
        <f>IF($CE320&gt;=40,INDEX($AN:$AN,$CD320+40),"")</f>
      </c>
      <c r="CD320">
        <f>IFERROR(MATCH($AM320,$AN$2:$AN$133,0)+1,0)</f>
      </c>
      <c r="CE320">
        <f>IFERROR(INDEX($AO$2:$AO$133,MATCH($AM320,$AN$2:$AN$133,0)),0)</f>
      </c>
      <c r="CF320">
        <f>IFERROR(LEFT($K320,FIND(" - ",$K320)-1),$K320)</f>
      </c>
      <c r="CG320" t="s">
        <v>117</v>
      </c>
      <c r="CI320">
        <f>IF($DD320&gt;=1,INDEX($CG:$CG,$DC320+1),"")</f>
      </c>
      <c r="CJ320">
        <f>IF($DD320&gt;=2,INDEX($CG:$CG,$DC320+2),"")</f>
      </c>
      <c r="CK320">
        <f>IF($DD320&gt;=3,INDEX($CG:$CG,$DC320+3),"")</f>
      </c>
      <c r="CL320">
        <f>IF($DD320&gt;=4,INDEX($CG:$CG,$DC320+4),"")</f>
      </c>
      <c r="CM320">
        <f>IF($DD320&gt;=5,INDEX($CG:$CG,$DC320+5),"")</f>
      </c>
      <c r="CN320">
        <f>IF($DD320&gt;=6,INDEX($CG:$CG,$DC320+6),"")</f>
      </c>
      <c r="CO320">
        <f>IF($DD320&gt;=7,INDEX($CG:$CG,$DC320+7),"")</f>
      </c>
      <c r="CP320">
        <f>IF($DD320&gt;=8,INDEX($CG:$CG,$DC320+8),"")</f>
      </c>
      <c r="CQ320">
        <f>IF($DD320&gt;=9,INDEX($CG:$CG,$DC320+9),"")</f>
      </c>
      <c r="CR320">
        <f>IF($DD320&gt;=10,INDEX($CG:$CG,$DC320+10),"")</f>
      </c>
      <c r="CS320">
        <f>IF($DD320&gt;=11,INDEX($CG:$CG,$DC320+11),"")</f>
      </c>
      <c r="CT320">
        <f>IF($DD320&gt;=12,INDEX($CG:$CG,$DC320+12),"")</f>
      </c>
      <c r="CU320">
        <f>IF($DD320&gt;=13,INDEX($CG:$CG,$DC320+13),"")</f>
      </c>
      <c r="CV320">
        <f>IF($DD320&gt;=14,INDEX($CG:$CG,$DC320+14),"")</f>
      </c>
      <c r="CW320">
        <f>IF($DD320&gt;=15,INDEX($CG:$CG,$DC320+15),"")</f>
      </c>
      <c r="CX320">
        <f>IF($DD320&gt;=16,INDEX($CG:$CG,$DC320+16),"")</f>
      </c>
      <c r="CY320">
        <f>IF($DD320&gt;=17,INDEX($CG:$CG,$DC320+17),"")</f>
      </c>
      <c r="CZ320">
        <f>IF($DD320&gt;=18,INDEX($CG:$CG,$DC320+18),"")</f>
      </c>
      <c r="DA320">
        <f>IF($DD320&gt;=19,INDEX($CG:$CG,$DC320+19),"")</f>
      </c>
      <c r="DB320">
        <f>IF($DD320&gt;=20,INDEX($CG:$CG,$DC320+20),"")</f>
      </c>
      <c r="DC320">
        <f>IFERROR(MATCH($CF320,$CG$2:$CG$1558,0)+1,0)</f>
      </c>
      <c r="DD320">
        <f>IFERROR(INDEX($CH$2:$CH$1558,MATCH($CF320,$CG$2:$CG$1558,0)),0)</f>
      </c>
      <c r="DE320">
        <f>IFERROR(INDEX($AL:$AL,MATCH($G320,$AK:$AK,0))&amp;"","")</f>
      </c>
      <c r="DI320">
        <f>IF($GL320&gt;=1,INDEX($DF:$DF,$GK320+1),"")</f>
      </c>
      <c r="DJ320">
        <f>IF($GL320&gt;=2,INDEX($DF:$DF,$GK320+2),"")</f>
      </c>
      <c r="DK320">
        <f>IF($GL320&gt;=3,INDEX($DF:$DF,$GK320+3),"")</f>
      </c>
      <c r="DL320">
        <f>IF($GL320&gt;=4,INDEX($DF:$DF,$GK320+4),"")</f>
      </c>
      <c r="DM320">
        <f>IF($GL320&gt;=5,INDEX($DF:$DF,$GK320+5),"")</f>
      </c>
      <c r="DN320">
        <f>IF($GL320&gt;=6,INDEX($DF:$DF,$GK320+6),"")</f>
      </c>
      <c r="DO320">
        <f>IF($GL320&gt;=7,INDEX($DF:$DF,$GK320+7),"")</f>
      </c>
      <c r="DP320">
        <f>IF($GL320&gt;=8,INDEX($DF:$DF,$GK320+8),"")</f>
      </c>
      <c r="DQ320">
        <f>IF($GL320&gt;=9,INDEX($DF:$DF,$GK320+9),"")</f>
      </c>
      <c r="DR320">
        <f>IF($GL320&gt;=10,INDEX($DF:$DF,$GK320+10),"")</f>
      </c>
      <c r="DS320">
        <f>IF($GL320&gt;=11,INDEX($DF:$DF,$GK320+11),"")</f>
      </c>
      <c r="DT320">
        <f>IF($GL320&gt;=12,INDEX($DF:$DF,$GK320+12),"")</f>
      </c>
      <c r="DU320">
        <f>IF($GL320&gt;=13,INDEX($DF:$DF,$GK320+13),"")</f>
      </c>
      <c r="DV320">
        <f>IF($GL320&gt;=14,INDEX($DF:$DF,$GK320+14),"")</f>
      </c>
      <c r="DW320">
        <f>IF($GL320&gt;=15,INDEX($DF:$DF,$GK320+15),"")</f>
      </c>
      <c r="DX320">
        <f>IF($GL320&gt;=16,INDEX($DF:$DF,$GK320+16),"")</f>
      </c>
      <c r="DY320">
        <f>IF($GL320&gt;=17,INDEX($DF:$DF,$GK320+17),"")</f>
      </c>
      <c r="DZ320">
        <f>IF($GL320&gt;=18,INDEX($DF:$DF,$GK320+18),"")</f>
      </c>
      <c r="EA320">
        <f>IF($GL320&gt;=19,INDEX($DF:$DF,$GK320+19),"")</f>
      </c>
      <c r="EB320">
        <f>IF($GL320&gt;=20,INDEX($DF:$DF,$GK320+20),"")</f>
      </c>
      <c r="EC320">
        <f>IF($GL320&gt;=21,INDEX($DF:$DF,$GK320+21),"")</f>
      </c>
      <c r="ED320">
        <f>IF($GL320&gt;=22,INDEX($DF:$DF,$GK320+22),"")</f>
      </c>
      <c r="EE320">
        <f>IF($GL320&gt;=23,INDEX($DF:$DF,$GK320+23),"")</f>
      </c>
      <c r="EF320">
        <f>IF($GL320&gt;=24,INDEX($DF:$DF,$GK320+24),"")</f>
      </c>
      <c r="EG320">
        <f>IF($GL320&gt;=25,INDEX($DF:$DF,$GK320+25),"")</f>
      </c>
      <c r="EH320">
        <f>IF($GL320&gt;=26,INDEX($DF:$DF,$GK320+26),"")</f>
      </c>
      <c r="EI320">
        <f>IF($GL320&gt;=27,INDEX($DF:$DF,$GK320+27),"")</f>
      </c>
      <c r="EJ320">
        <f>IF($GL320&gt;=28,INDEX($DF:$DF,$GK320+28),"")</f>
      </c>
      <c r="EK320">
        <f>IF($GL320&gt;=29,INDEX($DF:$DF,$GK320+29),"")</f>
      </c>
      <c r="EL320">
        <f>IF($GL320&gt;=30,INDEX($DF:$DF,$GK320+30),"")</f>
      </c>
      <c r="EM320">
        <f>IF($GL320&gt;=31,INDEX($DF:$DF,$GK320+31),"")</f>
      </c>
      <c r="EN320">
        <f>IF($GL320&gt;=32,INDEX($DF:$DF,$GK320+32),"")</f>
      </c>
      <c r="EO320">
        <f>IF($GL320&gt;=33,INDEX($DF:$DF,$GK320+33),"")</f>
      </c>
      <c r="EP320">
        <f>IF($GL320&gt;=34,INDEX($DF:$DF,$GK320+34),"")</f>
      </c>
      <c r="EQ320">
        <f>IF($GL320&gt;=35,INDEX($DF:$DF,$GK320+35),"")</f>
      </c>
      <c r="ER320">
        <f>IF($GL320&gt;=36,INDEX($DF:$DF,$GK320+36),"")</f>
      </c>
      <c r="ES320">
        <f>IF($GL320&gt;=37,INDEX($DF:$DF,$GK320+37),"")</f>
      </c>
      <c r="ET320">
        <f>IF($GL320&gt;=38,INDEX($DF:$DF,$GK320+38),"")</f>
      </c>
      <c r="EU320">
        <f>IF($GL320&gt;=39,INDEX($DF:$DF,$GK320+39),"")</f>
      </c>
      <c r="EV320">
        <f>IF($GL320&gt;=40,INDEX($DF:$DF,$GK320+40),"")</f>
      </c>
      <c r="EW320">
        <f>IF($GL320&gt;=1,INDEX($DG:$DG,$GK320+1),"")</f>
      </c>
      <c r="EX320">
        <f>IF($GL320&gt;=2,INDEX($DG:$DG,$GK320+2),"")</f>
      </c>
      <c r="EY320">
        <f>IF($GL320&gt;=3,INDEX($DG:$DG,$GK320+3),"")</f>
      </c>
      <c r="EZ320">
        <f>IF($GL320&gt;=4,INDEX($DG:$DG,$GK320+4),"")</f>
      </c>
      <c r="FA320">
        <f>IF($GL320&gt;=5,INDEX($DG:$DG,$GK320+5),"")</f>
      </c>
      <c r="FB320">
        <f>IF($GL320&gt;=6,INDEX($DG:$DG,$GK320+6),"")</f>
      </c>
      <c r="FC320">
        <f>IF($GL320&gt;=7,INDEX($DG:$DG,$GK320+7),"")</f>
      </c>
      <c r="FD320">
        <f>IF($GL320&gt;=8,INDEX($DG:$DG,$GK320+8),"")</f>
      </c>
      <c r="FE320">
        <f>IF($GL320&gt;=9,INDEX($DG:$DG,$GK320+9),"")</f>
      </c>
      <c r="FF320">
        <f>IF($GL320&gt;=10,INDEX($DG:$DG,$GK320+10),"")</f>
      </c>
      <c r="FG320">
        <f>IF($GL320&gt;=11,INDEX($DG:$DG,$GK320+11),"")</f>
      </c>
      <c r="FH320">
        <f>IF($GL320&gt;=12,INDEX($DG:$DG,$GK320+12),"")</f>
      </c>
      <c r="FI320">
        <f>IF($GL320&gt;=13,INDEX($DG:$DG,$GK320+13),"")</f>
      </c>
      <c r="FJ320">
        <f>IF($GL320&gt;=14,INDEX($DG:$DG,$GK320+14),"")</f>
      </c>
      <c r="FK320">
        <f>IF($GL320&gt;=15,INDEX($DG:$DG,$GK320+15),"")</f>
      </c>
      <c r="FL320">
        <f>IF($GL320&gt;=16,INDEX($DG:$DG,$GK320+16),"")</f>
      </c>
      <c r="FM320">
        <f>IF($GL320&gt;=17,INDEX($DG:$DG,$GK320+17),"")</f>
      </c>
      <c r="FN320">
        <f>IF($GL320&gt;=18,INDEX($DG:$DG,$GK320+18),"")</f>
      </c>
      <c r="FO320">
        <f>IF($GL320&gt;=19,INDEX($DG:$DG,$GK320+19),"")</f>
      </c>
      <c r="FP320">
        <f>IF($GL320&gt;=20,INDEX($DG:$DG,$GK320+20),"")</f>
      </c>
      <c r="FQ320">
        <f>IF($GL320&gt;=21,INDEX($DG:$DG,$GK320+21),"")</f>
      </c>
      <c r="FR320">
        <f>IF($GL320&gt;=22,INDEX($DG:$DG,$GK320+22),"")</f>
      </c>
      <c r="FS320">
        <f>IF($GL320&gt;=23,INDEX($DG:$DG,$GK320+23),"")</f>
      </c>
      <c r="FT320">
        <f>IF($GL320&gt;=24,INDEX($DG:$DG,$GK320+24),"")</f>
      </c>
      <c r="FU320">
        <f>IF($GL320&gt;=25,INDEX($DG:$DG,$GK320+25),"")</f>
      </c>
      <c r="FV320">
        <f>IF($GL320&gt;=26,INDEX($DG:$DG,$GK320+26),"")</f>
      </c>
      <c r="FW320">
        <f>IF($GL320&gt;=27,INDEX($DG:$DG,$GK320+27),"")</f>
      </c>
      <c r="FX320">
        <f>IF($GL320&gt;=28,INDEX($DG:$DG,$GK320+28),"")</f>
      </c>
      <c r="FY320">
        <f>IF($GL320&gt;=29,INDEX($DG:$DG,$GK320+29),"")</f>
      </c>
      <c r="FZ320">
        <f>IF($GL320&gt;=30,INDEX($DG:$DG,$GK320+30),"")</f>
      </c>
      <c r="GA320">
        <f>IF($GL320&gt;=31,INDEX($DG:$DG,$GK320+31),"")</f>
      </c>
      <c r="GB320">
        <f>IF($GL320&gt;=32,INDEX($DG:$DG,$GK320+32),"")</f>
      </c>
      <c r="GC320">
        <f>IF($GL320&gt;=33,INDEX($DG:$DG,$GK320+33),"")</f>
      </c>
      <c r="GD320">
        <f>IF($GL320&gt;=34,INDEX($DG:$DG,$GK320+34),"")</f>
      </c>
      <c r="GE320">
        <f>IF($GL320&gt;=35,INDEX($DG:$DG,$GK320+35),"")</f>
      </c>
      <c r="GF320">
        <f>IF($GL320&gt;=36,INDEX($DG:$DG,$GK320+36),"")</f>
      </c>
      <c r="GG320">
        <f>IF($GL320&gt;=37,INDEX($DG:$DG,$GK320+37),"")</f>
      </c>
      <c r="GH320">
        <f>IF($GL320&gt;=38,INDEX($DG:$DG,$GK320+38),"")</f>
      </c>
      <c r="GI320">
        <f>IF($GL320&gt;=39,INDEX($DG:$DG,$GK320+39),"")</f>
      </c>
      <c r="GJ320">
        <f>IF($GL320&gt;=40,INDEX($DG:$DG,$GK320+40),"")</f>
      </c>
      <c r="GK320">
        <f>IFERROR(MATCH($DE320,$DF$2:$DF$166,0)+1,0)</f>
      </c>
      <c r="GL320">
        <f>IFERROR(INDEX($DH$2:$DH$166,MATCH($DE320,$DF$2:$DF$166,0)),0)</f>
      </c>
      <c r="GM320">
        <f>IFERROR(MATCH($H320,$DI$320:$EV$320,0),0)</f>
      </c>
      <c r="GN320">
        <f>IF($GM320&gt;0,INDEX($EW$320:$GJ$320,$GM320),"")</f>
      </c>
      <c r="GO320" t="s">
        <v>965</v>
      </c>
      <c r="GQ320">
        <f>IF($IZ320&gt;=1,INDEX($GO:$GO,$IY320+1),"")</f>
      </c>
      <c r="GR320">
        <f>IF($IZ320&gt;=2,INDEX($GO:$GO,$IY320+2),"")</f>
      </c>
      <c r="GS320">
        <f>IF($IZ320&gt;=3,INDEX($GO:$GO,$IY320+3),"")</f>
      </c>
      <c r="GT320">
        <f>IF($IZ320&gt;=4,INDEX($GO:$GO,$IY320+4),"")</f>
      </c>
      <c r="GU320">
        <f>IF($IZ320&gt;=5,INDEX($GO:$GO,$IY320+5),"")</f>
      </c>
      <c r="GV320">
        <f>IF($IZ320&gt;=6,INDEX($GO:$GO,$IY320+6),"")</f>
      </c>
      <c r="GW320">
        <f>IF($IZ320&gt;=7,INDEX($GO:$GO,$IY320+7),"")</f>
      </c>
      <c r="GX320">
        <f>IF($IZ320&gt;=8,INDEX($GO:$GO,$IY320+8),"")</f>
      </c>
      <c r="GY320">
        <f>IF($IZ320&gt;=9,INDEX($GO:$GO,$IY320+9),"")</f>
      </c>
      <c r="GZ320">
        <f>IF($IZ320&gt;=10,INDEX($GO:$GO,$IY320+10),"")</f>
      </c>
      <c r="HA320">
        <f>IF($IZ320&gt;=11,INDEX($GO:$GO,$IY320+11),"")</f>
      </c>
      <c r="HB320">
        <f>IF($IZ320&gt;=12,INDEX($GO:$GO,$IY320+12),"")</f>
      </c>
      <c r="HC320">
        <f>IF($IZ320&gt;=13,INDEX($GO:$GO,$IY320+13),"")</f>
      </c>
      <c r="HD320">
        <f>IF($IZ320&gt;=14,INDEX($GO:$GO,$IY320+14),"")</f>
      </c>
      <c r="HE320">
        <f>IF($IZ320&gt;=15,INDEX($GO:$GO,$IY320+15),"")</f>
      </c>
      <c r="HF320">
        <f>IF($IZ320&gt;=16,INDEX($GO:$GO,$IY320+16),"")</f>
      </c>
      <c r="HG320">
        <f>IF($IZ320&gt;=17,INDEX($GO:$GO,$IY320+17),"")</f>
      </c>
      <c r="HH320">
        <f>IF($IZ320&gt;=18,INDEX($GO:$GO,$IY320+18),"")</f>
      </c>
      <c r="HI320">
        <f>IF($IZ320&gt;=19,INDEX($GO:$GO,$IY320+19),"")</f>
      </c>
      <c r="HJ320">
        <f>IF($IZ320&gt;=20,INDEX($GO:$GO,$IY320+20),"")</f>
      </c>
      <c r="HK320">
        <f>IF($IZ320&gt;=21,INDEX($GO:$GO,$IY320+21),"")</f>
      </c>
      <c r="HL320">
        <f>IF($IZ320&gt;=22,INDEX($GO:$GO,$IY320+22),"")</f>
      </c>
      <c r="HM320">
        <f>IF($IZ320&gt;=23,INDEX($GO:$GO,$IY320+23),"")</f>
      </c>
      <c r="HN320">
        <f>IF($IZ320&gt;=24,INDEX($GO:$GO,$IY320+24),"")</f>
      </c>
      <c r="HO320">
        <f>IF($IZ320&gt;=25,INDEX($GO:$GO,$IY320+25),"")</f>
      </c>
      <c r="HP320">
        <f>IF($IZ320&gt;=26,INDEX($GO:$GO,$IY320+26),"")</f>
      </c>
      <c r="HQ320">
        <f>IF($IZ320&gt;=27,INDEX($GO:$GO,$IY320+27),"")</f>
      </c>
      <c r="HR320">
        <f>IF($IZ320&gt;=28,INDEX($GO:$GO,$IY320+28),"")</f>
      </c>
      <c r="HS320">
        <f>IF($IZ320&gt;=29,INDEX($GO:$GO,$IY320+29),"")</f>
      </c>
      <c r="HT320">
        <f>IF($IZ320&gt;=30,INDEX($GO:$GO,$IY320+30),"")</f>
      </c>
      <c r="HU320">
        <f>IF($IZ320&gt;=31,INDEX($GO:$GO,$IY320+31),"")</f>
      </c>
      <c r="HV320">
        <f>IF($IZ320&gt;=32,INDEX($GO:$GO,$IY320+32),"")</f>
      </c>
      <c r="HW320">
        <f>IF($IZ320&gt;=33,INDEX($GO:$GO,$IY320+33),"")</f>
      </c>
      <c r="HX320">
        <f>IF($IZ320&gt;=34,INDEX($GO:$GO,$IY320+34),"")</f>
      </c>
      <c r="HY320">
        <f>IF($IZ320&gt;=35,INDEX($GO:$GO,$IY320+35),"")</f>
      </c>
      <c r="HZ320">
        <f>IF($IZ320&gt;=36,INDEX($GO:$GO,$IY320+36),"")</f>
      </c>
      <c r="IA320">
        <f>IF($IZ320&gt;=37,INDEX($GO:$GO,$IY320+37),"")</f>
      </c>
      <c r="IB320">
        <f>IF($IZ320&gt;=38,INDEX($GO:$GO,$IY320+38),"")</f>
      </c>
      <c r="IC320">
        <f>IF($IZ320&gt;=39,INDEX($GO:$GO,$IY320+39),"")</f>
      </c>
      <c r="ID320">
        <f>IF($IZ320&gt;=40,INDEX($GO:$GO,$IY320+40),"")</f>
      </c>
      <c r="IE320">
        <f>IF($IZ320&gt;=41,INDEX($GO:$GO,$IY320+41),"")</f>
      </c>
      <c r="IF320">
        <f>IF($IZ320&gt;=42,INDEX($GO:$GO,$IY320+42),"")</f>
      </c>
      <c r="IG320">
        <f>IF($IZ320&gt;=43,INDEX($GO:$GO,$IY320+43),"")</f>
      </c>
      <c r="IH320">
        <f>IF($IZ320&gt;=44,INDEX($GO:$GO,$IY320+44),"")</f>
      </c>
      <c r="II320">
        <f>IF($IZ320&gt;=45,INDEX($GO:$GO,$IY320+45),"")</f>
      </c>
      <c r="IJ320">
        <f>IF($IZ320&gt;=46,INDEX($GO:$GO,$IY320+46),"")</f>
      </c>
      <c r="IK320">
        <f>IF($IZ320&gt;=47,INDEX($GO:$GO,$IY320+47),"")</f>
      </c>
      <c r="IL320">
        <f>IF($IZ320&gt;=48,INDEX($GO:$GO,$IY320+48),"")</f>
      </c>
      <c r="IM320">
        <f>IF($IZ320&gt;=49,INDEX($GO:$GO,$IY320+49),"")</f>
      </c>
      <c r="IN320">
        <f>IF($IZ320&gt;=50,INDEX($GO:$GO,$IY320+50),"")</f>
      </c>
      <c r="IO320">
        <f>IF($IZ320&gt;=51,INDEX($GO:$GO,$IY320+51),"")</f>
      </c>
      <c r="IP320">
        <f>IF($IZ320&gt;=52,INDEX($GO:$GO,$IY320+52),"")</f>
      </c>
      <c r="IQ320">
        <f>IF($IZ320&gt;=53,INDEX($GO:$GO,$IY320+53),"")</f>
      </c>
      <c r="IR320">
        <f>IF($IZ320&gt;=54,INDEX($GO:$GO,$IY320+54),"")</f>
      </c>
      <c r="IS320">
        <f>IF($IZ320&gt;=55,INDEX($GO:$GO,$IY320+55),"")</f>
      </c>
      <c r="IT320">
        <f>IF($IZ320&gt;=56,INDEX($GO:$GO,$IY320+56),"")</f>
      </c>
      <c r="IU320">
        <f>IF($IZ320&gt;=57,INDEX($GO:$GO,$IY320+57),"")</f>
      </c>
      <c r="IV320">
        <f>IF($IZ320&gt;=58,INDEX($GO:$GO,$IY320+58),"")</f>
      </c>
      <c r="IW320">
        <f>IF($IZ320&gt;=59,INDEX($GO:$GO,$IY320+59),"")</f>
      </c>
      <c r="IX320">
        <f>IF($IZ320&gt;=60,INDEX($GO:$GO,$IY320+60),"")</f>
      </c>
      <c r="IY320">
        <f>IFERROR(MATCH($GN320,$GO$2:$GO$827,0)+1,0)</f>
      </c>
      <c r="IZ320">
        <f>IFERROR(INDEX($GP$2:$GP$827,MATCH($GN320,$GO$2:$GO$827,0)),0)</f>
      </c>
      <c r="JA320" t="s">
        <v>23</v>
      </c>
      <c r="JB320" t="s">
        <v>23</v>
      </c>
    </row>
    <row r="321" spans="1:262" x14ac:dyDescent="0.25">
      <c r="F321" s="1"/>
      <c r="G321" s="1"/>
      <c r="H321" s="1"/>
      <c r="I321" s="1"/>
      <c r="J321" s="1">
        <f>IFERROR(IF(FIND(" - ",$F321)&gt;0,MID($F321,FIND(" - ",$F321)+3,LEN($F321)),""),"")</f>
      </c>
      <c r="L321" s="1"/>
      <c r="N321" t="s">
        <v>23</v>
      </c>
      <c r="P321">
        <f>IF(OR($N321="",$O321=""),"",IFERROR($N321/$O321,0))</f>
      </c>
      <c r="Q321">
        <f>IF($N321="","",
IF($G321="","",
IF(ISNUMBER(SEARCH("exempt",LOWER($G321))),0,
$N321*(VALUE(SUBSTITUTE($G321,"%",""))/100))))</f>
      </c>
      <c r="W321">
        <f>IF($N321="","",
SUM($N321,$Q321,$U321,$R321,$T321)-
IF($V321="",0,VALUE($V321)))</f>
      </c>
      <c r="AE321" t="s">
        <v>1189</v>
      </c>
      <c r="AJ321" t="s">
        <v>1190</v>
      </c>
      <c r="AM321">
        <f>IFERROR(LEFT($F321,FIND(" - ",$F321)-1),$F321)</f>
      </c>
      <c r="AP321">
        <f>IF($CE321&gt;=1,INDEX($AN:$AN,$CD321+1),"")</f>
      </c>
      <c r="AQ321">
        <f>IF($CE321&gt;=2,INDEX($AN:$AN,$CD321+2),"")</f>
      </c>
      <c r="AR321">
        <f>IF($CE321&gt;=3,INDEX($AN:$AN,$CD321+3),"")</f>
      </c>
      <c r="AS321">
        <f>IF($CE321&gt;=4,INDEX($AN:$AN,$CD321+4),"")</f>
      </c>
      <c r="AT321">
        <f>IF($CE321&gt;=5,INDEX($AN:$AN,$CD321+5),"")</f>
      </c>
      <c r="AU321">
        <f>IF($CE321&gt;=6,INDEX($AN:$AN,$CD321+6),"")</f>
      </c>
      <c r="AV321">
        <f>IF($CE321&gt;=7,INDEX($AN:$AN,$CD321+7),"")</f>
      </c>
      <c r="AW321">
        <f>IF($CE321&gt;=8,INDEX($AN:$AN,$CD321+8),"")</f>
      </c>
      <c r="AX321">
        <f>IF($CE321&gt;=9,INDEX($AN:$AN,$CD321+9),"")</f>
      </c>
      <c r="AY321">
        <f>IF($CE321&gt;=10,INDEX($AN:$AN,$CD321+10),"")</f>
      </c>
      <c r="AZ321">
        <f>IF($CE321&gt;=11,INDEX($AN:$AN,$CD321+11),"")</f>
      </c>
      <c r="BA321">
        <f>IF($CE321&gt;=12,INDEX($AN:$AN,$CD321+12),"")</f>
      </c>
      <c r="BB321">
        <f>IF($CE321&gt;=13,INDEX($AN:$AN,$CD321+13),"")</f>
      </c>
      <c r="BC321">
        <f>IF($CE321&gt;=14,INDEX($AN:$AN,$CD321+14),"")</f>
      </c>
      <c r="BD321">
        <f>IF($CE321&gt;=15,INDEX($AN:$AN,$CD321+15),"")</f>
      </c>
      <c r="BE321">
        <f>IF($CE321&gt;=16,INDEX($AN:$AN,$CD321+16),"")</f>
      </c>
      <c r="BF321">
        <f>IF($CE321&gt;=17,INDEX($AN:$AN,$CD321+17),"")</f>
      </c>
      <c r="BG321">
        <f>IF($CE321&gt;=18,INDEX($AN:$AN,$CD321+18),"")</f>
      </c>
      <c r="BH321">
        <f>IF($CE321&gt;=19,INDEX($AN:$AN,$CD321+19),"")</f>
      </c>
      <c r="BI321">
        <f>IF($CE321&gt;=20,INDEX($AN:$AN,$CD321+20),"")</f>
      </c>
      <c r="BJ321">
        <f>IF($CE321&gt;=21,INDEX($AN:$AN,$CD321+21),"")</f>
      </c>
      <c r="BK321">
        <f>IF($CE321&gt;=22,INDEX($AN:$AN,$CD321+22),"")</f>
      </c>
      <c r="BL321">
        <f>IF($CE321&gt;=23,INDEX($AN:$AN,$CD321+23),"")</f>
      </c>
      <c r="BM321">
        <f>IF($CE321&gt;=24,INDEX($AN:$AN,$CD321+24),"")</f>
      </c>
      <c r="BN321">
        <f>IF($CE321&gt;=25,INDEX($AN:$AN,$CD321+25),"")</f>
      </c>
      <c r="BO321">
        <f>IF($CE321&gt;=26,INDEX($AN:$AN,$CD321+26),"")</f>
      </c>
      <c r="BP321">
        <f>IF($CE321&gt;=27,INDEX($AN:$AN,$CD321+27),"")</f>
      </c>
      <c r="BQ321">
        <f>IF($CE321&gt;=28,INDEX($AN:$AN,$CD321+28),"")</f>
      </c>
      <c r="BR321">
        <f>IF($CE321&gt;=29,INDEX($AN:$AN,$CD321+29),"")</f>
      </c>
      <c r="BS321">
        <f>IF($CE321&gt;=30,INDEX($AN:$AN,$CD321+30),"")</f>
      </c>
      <c r="BT321">
        <f>IF($CE321&gt;=31,INDEX($AN:$AN,$CD321+31),"")</f>
      </c>
      <c r="BU321">
        <f>IF($CE321&gt;=32,INDEX($AN:$AN,$CD321+32),"")</f>
      </c>
      <c r="BV321">
        <f>IF($CE321&gt;=33,INDEX($AN:$AN,$CD321+33),"")</f>
      </c>
      <c r="BW321">
        <f>IF($CE321&gt;=34,INDEX($AN:$AN,$CD321+34),"")</f>
      </c>
      <c r="BX321">
        <f>IF($CE321&gt;=35,INDEX($AN:$AN,$CD321+35),"")</f>
      </c>
      <c r="BY321">
        <f>IF($CE321&gt;=36,INDEX($AN:$AN,$CD321+36),"")</f>
      </c>
      <c r="BZ321">
        <f>IF($CE321&gt;=37,INDEX($AN:$AN,$CD321+37),"")</f>
      </c>
      <c r="CA321">
        <f>IF($CE321&gt;=38,INDEX($AN:$AN,$CD321+38),"")</f>
      </c>
      <c r="CB321">
        <f>IF($CE321&gt;=39,INDEX($AN:$AN,$CD321+39),"")</f>
      </c>
      <c r="CC321">
        <f>IF($CE321&gt;=40,INDEX($AN:$AN,$CD321+40),"")</f>
      </c>
      <c r="CD321">
        <f>IFERROR(MATCH($AM321,$AN$2:$AN$133,0)+1,0)</f>
      </c>
      <c r="CE321">
        <f>IFERROR(INDEX($AO$2:$AO$133,MATCH($AM321,$AN$2:$AN$133,0)),0)</f>
      </c>
      <c r="CF321">
        <f>IFERROR(LEFT($K321,FIND(" - ",$K321)-1),$K321)</f>
      </c>
      <c r="CG321" t="s">
        <v>128</v>
      </c>
      <c r="CI321">
        <f>IF($DD321&gt;=1,INDEX($CG:$CG,$DC321+1),"")</f>
      </c>
      <c r="CJ321">
        <f>IF($DD321&gt;=2,INDEX($CG:$CG,$DC321+2),"")</f>
      </c>
      <c r="CK321">
        <f>IF($DD321&gt;=3,INDEX($CG:$CG,$DC321+3),"")</f>
      </c>
      <c r="CL321">
        <f>IF($DD321&gt;=4,INDEX($CG:$CG,$DC321+4),"")</f>
      </c>
      <c r="CM321">
        <f>IF($DD321&gt;=5,INDEX($CG:$CG,$DC321+5),"")</f>
      </c>
      <c r="CN321">
        <f>IF($DD321&gt;=6,INDEX($CG:$CG,$DC321+6),"")</f>
      </c>
      <c r="CO321">
        <f>IF($DD321&gt;=7,INDEX($CG:$CG,$DC321+7),"")</f>
      </c>
      <c r="CP321">
        <f>IF($DD321&gt;=8,INDEX($CG:$CG,$DC321+8),"")</f>
      </c>
      <c r="CQ321">
        <f>IF($DD321&gt;=9,INDEX($CG:$CG,$DC321+9),"")</f>
      </c>
      <c r="CR321">
        <f>IF($DD321&gt;=10,INDEX($CG:$CG,$DC321+10),"")</f>
      </c>
      <c r="CS321">
        <f>IF($DD321&gt;=11,INDEX($CG:$CG,$DC321+11),"")</f>
      </c>
      <c r="CT321">
        <f>IF($DD321&gt;=12,INDEX($CG:$CG,$DC321+12),"")</f>
      </c>
      <c r="CU321">
        <f>IF($DD321&gt;=13,INDEX($CG:$CG,$DC321+13),"")</f>
      </c>
      <c r="CV321">
        <f>IF($DD321&gt;=14,INDEX($CG:$CG,$DC321+14),"")</f>
      </c>
      <c r="CW321">
        <f>IF($DD321&gt;=15,INDEX($CG:$CG,$DC321+15),"")</f>
      </c>
      <c r="CX321">
        <f>IF($DD321&gt;=16,INDEX($CG:$CG,$DC321+16),"")</f>
      </c>
      <c r="CY321">
        <f>IF($DD321&gt;=17,INDEX($CG:$CG,$DC321+17),"")</f>
      </c>
      <c r="CZ321">
        <f>IF($DD321&gt;=18,INDEX($CG:$CG,$DC321+18),"")</f>
      </c>
      <c r="DA321">
        <f>IF($DD321&gt;=19,INDEX($CG:$CG,$DC321+19),"")</f>
      </c>
      <c r="DB321">
        <f>IF($DD321&gt;=20,INDEX($CG:$CG,$DC321+20),"")</f>
      </c>
      <c r="DC321">
        <f>IFERROR(MATCH($CF321,$CG$2:$CG$1558,0)+1,0)</f>
      </c>
      <c r="DD321">
        <f>IFERROR(INDEX($CH$2:$CH$1558,MATCH($CF321,$CG$2:$CG$1558,0)),0)</f>
      </c>
      <c r="DE321">
        <f>IFERROR(INDEX($AL:$AL,MATCH($G321,$AK:$AK,0))&amp;"","")</f>
      </c>
      <c r="DI321">
        <f>IF($GL321&gt;=1,INDEX($DF:$DF,$GK321+1),"")</f>
      </c>
      <c r="DJ321">
        <f>IF($GL321&gt;=2,INDEX($DF:$DF,$GK321+2),"")</f>
      </c>
      <c r="DK321">
        <f>IF($GL321&gt;=3,INDEX($DF:$DF,$GK321+3),"")</f>
      </c>
      <c r="DL321">
        <f>IF($GL321&gt;=4,INDEX($DF:$DF,$GK321+4),"")</f>
      </c>
      <c r="DM321">
        <f>IF($GL321&gt;=5,INDEX($DF:$DF,$GK321+5),"")</f>
      </c>
      <c r="DN321">
        <f>IF($GL321&gt;=6,INDEX($DF:$DF,$GK321+6),"")</f>
      </c>
      <c r="DO321">
        <f>IF($GL321&gt;=7,INDEX($DF:$DF,$GK321+7),"")</f>
      </c>
      <c r="DP321">
        <f>IF($GL321&gt;=8,INDEX($DF:$DF,$GK321+8),"")</f>
      </c>
      <c r="DQ321">
        <f>IF($GL321&gt;=9,INDEX($DF:$DF,$GK321+9),"")</f>
      </c>
      <c r="DR321">
        <f>IF($GL321&gt;=10,INDEX($DF:$DF,$GK321+10),"")</f>
      </c>
      <c r="DS321">
        <f>IF($GL321&gt;=11,INDEX($DF:$DF,$GK321+11),"")</f>
      </c>
      <c r="DT321">
        <f>IF($GL321&gt;=12,INDEX($DF:$DF,$GK321+12),"")</f>
      </c>
      <c r="DU321">
        <f>IF($GL321&gt;=13,INDEX($DF:$DF,$GK321+13),"")</f>
      </c>
      <c r="DV321">
        <f>IF($GL321&gt;=14,INDEX($DF:$DF,$GK321+14),"")</f>
      </c>
      <c r="DW321">
        <f>IF($GL321&gt;=15,INDEX($DF:$DF,$GK321+15),"")</f>
      </c>
      <c r="DX321">
        <f>IF($GL321&gt;=16,INDEX($DF:$DF,$GK321+16),"")</f>
      </c>
      <c r="DY321">
        <f>IF($GL321&gt;=17,INDEX($DF:$DF,$GK321+17),"")</f>
      </c>
      <c r="DZ321">
        <f>IF($GL321&gt;=18,INDEX($DF:$DF,$GK321+18),"")</f>
      </c>
      <c r="EA321">
        <f>IF($GL321&gt;=19,INDEX($DF:$DF,$GK321+19),"")</f>
      </c>
      <c r="EB321">
        <f>IF($GL321&gt;=20,INDEX($DF:$DF,$GK321+20),"")</f>
      </c>
      <c r="EC321">
        <f>IF($GL321&gt;=21,INDEX($DF:$DF,$GK321+21),"")</f>
      </c>
      <c r="ED321">
        <f>IF($GL321&gt;=22,INDEX($DF:$DF,$GK321+22),"")</f>
      </c>
      <c r="EE321">
        <f>IF($GL321&gt;=23,INDEX($DF:$DF,$GK321+23),"")</f>
      </c>
      <c r="EF321">
        <f>IF($GL321&gt;=24,INDEX($DF:$DF,$GK321+24),"")</f>
      </c>
      <c r="EG321">
        <f>IF($GL321&gt;=25,INDEX($DF:$DF,$GK321+25),"")</f>
      </c>
      <c r="EH321">
        <f>IF($GL321&gt;=26,INDEX($DF:$DF,$GK321+26),"")</f>
      </c>
      <c r="EI321">
        <f>IF($GL321&gt;=27,INDEX($DF:$DF,$GK321+27),"")</f>
      </c>
      <c r="EJ321">
        <f>IF($GL321&gt;=28,INDEX($DF:$DF,$GK321+28),"")</f>
      </c>
      <c r="EK321">
        <f>IF($GL321&gt;=29,INDEX($DF:$DF,$GK321+29),"")</f>
      </c>
      <c r="EL321">
        <f>IF($GL321&gt;=30,INDEX($DF:$DF,$GK321+30),"")</f>
      </c>
      <c r="EM321">
        <f>IF($GL321&gt;=31,INDEX($DF:$DF,$GK321+31),"")</f>
      </c>
      <c r="EN321">
        <f>IF($GL321&gt;=32,INDEX($DF:$DF,$GK321+32),"")</f>
      </c>
      <c r="EO321">
        <f>IF($GL321&gt;=33,INDEX($DF:$DF,$GK321+33),"")</f>
      </c>
      <c r="EP321">
        <f>IF($GL321&gt;=34,INDEX($DF:$DF,$GK321+34),"")</f>
      </c>
      <c r="EQ321">
        <f>IF($GL321&gt;=35,INDEX($DF:$DF,$GK321+35),"")</f>
      </c>
      <c r="ER321">
        <f>IF($GL321&gt;=36,INDEX($DF:$DF,$GK321+36),"")</f>
      </c>
      <c r="ES321">
        <f>IF($GL321&gt;=37,INDEX($DF:$DF,$GK321+37),"")</f>
      </c>
      <c r="ET321">
        <f>IF($GL321&gt;=38,INDEX($DF:$DF,$GK321+38),"")</f>
      </c>
      <c r="EU321">
        <f>IF($GL321&gt;=39,INDEX($DF:$DF,$GK321+39),"")</f>
      </c>
      <c r="EV321">
        <f>IF($GL321&gt;=40,INDEX($DF:$DF,$GK321+40),"")</f>
      </c>
      <c r="EW321">
        <f>IF($GL321&gt;=1,INDEX($DG:$DG,$GK321+1),"")</f>
      </c>
      <c r="EX321">
        <f>IF($GL321&gt;=2,INDEX($DG:$DG,$GK321+2),"")</f>
      </c>
      <c r="EY321">
        <f>IF($GL321&gt;=3,INDEX($DG:$DG,$GK321+3),"")</f>
      </c>
      <c r="EZ321">
        <f>IF($GL321&gt;=4,INDEX($DG:$DG,$GK321+4),"")</f>
      </c>
      <c r="FA321">
        <f>IF($GL321&gt;=5,INDEX($DG:$DG,$GK321+5),"")</f>
      </c>
      <c r="FB321">
        <f>IF($GL321&gt;=6,INDEX($DG:$DG,$GK321+6),"")</f>
      </c>
      <c r="FC321">
        <f>IF($GL321&gt;=7,INDEX($DG:$DG,$GK321+7),"")</f>
      </c>
      <c r="FD321">
        <f>IF($GL321&gt;=8,INDEX($DG:$DG,$GK321+8),"")</f>
      </c>
      <c r="FE321">
        <f>IF($GL321&gt;=9,INDEX($DG:$DG,$GK321+9),"")</f>
      </c>
      <c r="FF321">
        <f>IF($GL321&gt;=10,INDEX($DG:$DG,$GK321+10),"")</f>
      </c>
      <c r="FG321">
        <f>IF($GL321&gt;=11,INDEX($DG:$DG,$GK321+11),"")</f>
      </c>
      <c r="FH321">
        <f>IF($GL321&gt;=12,INDEX($DG:$DG,$GK321+12),"")</f>
      </c>
      <c r="FI321">
        <f>IF($GL321&gt;=13,INDEX($DG:$DG,$GK321+13),"")</f>
      </c>
      <c r="FJ321">
        <f>IF($GL321&gt;=14,INDEX($DG:$DG,$GK321+14),"")</f>
      </c>
      <c r="FK321">
        <f>IF($GL321&gt;=15,INDEX($DG:$DG,$GK321+15),"")</f>
      </c>
      <c r="FL321">
        <f>IF($GL321&gt;=16,INDEX($DG:$DG,$GK321+16),"")</f>
      </c>
      <c r="FM321">
        <f>IF($GL321&gt;=17,INDEX($DG:$DG,$GK321+17),"")</f>
      </c>
      <c r="FN321">
        <f>IF($GL321&gt;=18,INDEX($DG:$DG,$GK321+18),"")</f>
      </c>
      <c r="FO321">
        <f>IF($GL321&gt;=19,INDEX($DG:$DG,$GK321+19),"")</f>
      </c>
      <c r="FP321">
        <f>IF($GL321&gt;=20,INDEX($DG:$DG,$GK321+20),"")</f>
      </c>
      <c r="FQ321">
        <f>IF($GL321&gt;=21,INDEX($DG:$DG,$GK321+21),"")</f>
      </c>
      <c r="FR321">
        <f>IF($GL321&gt;=22,INDEX($DG:$DG,$GK321+22),"")</f>
      </c>
      <c r="FS321">
        <f>IF($GL321&gt;=23,INDEX($DG:$DG,$GK321+23),"")</f>
      </c>
      <c r="FT321">
        <f>IF($GL321&gt;=24,INDEX($DG:$DG,$GK321+24),"")</f>
      </c>
      <c r="FU321">
        <f>IF($GL321&gt;=25,INDEX($DG:$DG,$GK321+25),"")</f>
      </c>
      <c r="FV321">
        <f>IF($GL321&gt;=26,INDEX($DG:$DG,$GK321+26),"")</f>
      </c>
      <c r="FW321">
        <f>IF($GL321&gt;=27,INDEX($DG:$DG,$GK321+27),"")</f>
      </c>
      <c r="FX321">
        <f>IF($GL321&gt;=28,INDEX($DG:$DG,$GK321+28),"")</f>
      </c>
      <c r="FY321">
        <f>IF($GL321&gt;=29,INDEX($DG:$DG,$GK321+29),"")</f>
      </c>
      <c r="FZ321">
        <f>IF($GL321&gt;=30,INDEX($DG:$DG,$GK321+30),"")</f>
      </c>
      <c r="GA321">
        <f>IF($GL321&gt;=31,INDEX($DG:$DG,$GK321+31),"")</f>
      </c>
      <c r="GB321">
        <f>IF($GL321&gt;=32,INDEX($DG:$DG,$GK321+32),"")</f>
      </c>
      <c r="GC321">
        <f>IF($GL321&gt;=33,INDEX($DG:$DG,$GK321+33),"")</f>
      </c>
      <c r="GD321">
        <f>IF($GL321&gt;=34,INDEX($DG:$DG,$GK321+34),"")</f>
      </c>
      <c r="GE321">
        <f>IF($GL321&gt;=35,INDEX($DG:$DG,$GK321+35),"")</f>
      </c>
      <c r="GF321">
        <f>IF($GL321&gt;=36,INDEX($DG:$DG,$GK321+36),"")</f>
      </c>
      <c r="GG321">
        <f>IF($GL321&gt;=37,INDEX($DG:$DG,$GK321+37),"")</f>
      </c>
      <c r="GH321">
        <f>IF($GL321&gt;=38,INDEX($DG:$DG,$GK321+38),"")</f>
      </c>
      <c r="GI321">
        <f>IF($GL321&gt;=39,INDEX($DG:$DG,$GK321+39),"")</f>
      </c>
      <c r="GJ321">
        <f>IF($GL321&gt;=40,INDEX($DG:$DG,$GK321+40),"")</f>
      </c>
      <c r="GK321">
        <f>IFERROR(MATCH($DE321,$DF$2:$DF$166,0)+1,0)</f>
      </c>
      <c r="GL321">
        <f>IFERROR(INDEX($DH$2:$DH$166,MATCH($DE321,$DF$2:$DF$166,0)),0)</f>
      </c>
      <c r="GM321">
        <f>IFERROR(MATCH($H321,$DI$321:$EV$321,0),0)</f>
      </c>
      <c r="GN321">
        <f>IF($GM321&gt;0,INDEX($EW$321:$GJ$321,$GM321),"")</f>
      </c>
      <c r="GO321" t="s">
        <v>967</v>
      </c>
      <c r="GQ321">
        <f>IF($IZ321&gt;=1,INDEX($GO:$GO,$IY321+1),"")</f>
      </c>
      <c r="GR321">
        <f>IF($IZ321&gt;=2,INDEX($GO:$GO,$IY321+2),"")</f>
      </c>
      <c r="GS321">
        <f>IF($IZ321&gt;=3,INDEX($GO:$GO,$IY321+3),"")</f>
      </c>
      <c r="GT321">
        <f>IF($IZ321&gt;=4,INDEX($GO:$GO,$IY321+4),"")</f>
      </c>
      <c r="GU321">
        <f>IF($IZ321&gt;=5,INDEX($GO:$GO,$IY321+5),"")</f>
      </c>
      <c r="GV321">
        <f>IF($IZ321&gt;=6,INDEX($GO:$GO,$IY321+6),"")</f>
      </c>
      <c r="GW321">
        <f>IF($IZ321&gt;=7,INDEX($GO:$GO,$IY321+7),"")</f>
      </c>
      <c r="GX321">
        <f>IF($IZ321&gt;=8,INDEX($GO:$GO,$IY321+8),"")</f>
      </c>
      <c r="GY321">
        <f>IF($IZ321&gt;=9,INDEX($GO:$GO,$IY321+9),"")</f>
      </c>
      <c r="GZ321">
        <f>IF($IZ321&gt;=10,INDEX($GO:$GO,$IY321+10),"")</f>
      </c>
      <c r="HA321">
        <f>IF($IZ321&gt;=11,INDEX($GO:$GO,$IY321+11),"")</f>
      </c>
      <c r="HB321">
        <f>IF($IZ321&gt;=12,INDEX($GO:$GO,$IY321+12),"")</f>
      </c>
      <c r="HC321">
        <f>IF($IZ321&gt;=13,INDEX($GO:$GO,$IY321+13),"")</f>
      </c>
      <c r="HD321">
        <f>IF($IZ321&gt;=14,INDEX($GO:$GO,$IY321+14),"")</f>
      </c>
      <c r="HE321">
        <f>IF($IZ321&gt;=15,INDEX($GO:$GO,$IY321+15),"")</f>
      </c>
      <c r="HF321">
        <f>IF($IZ321&gt;=16,INDEX($GO:$GO,$IY321+16),"")</f>
      </c>
      <c r="HG321">
        <f>IF($IZ321&gt;=17,INDEX($GO:$GO,$IY321+17),"")</f>
      </c>
      <c r="HH321">
        <f>IF($IZ321&gt;=18,INDEX($GO:$GO,$IY321+18),"")</f>
      </c>
      <c r="HI321">
        <f>IF($IZ321&gt;=19,INDEX($GO:$GO,$IY321+19),"")</f>
      </c>
      <c r="HJ321">
        <f>IF($IZ321&gt;=20,INDEX($GO:$GO,$IY321+20),"")</f>
      </c>
      <c r="HK321">
        <f>IF($IZ321&gt;=21,INDEX($GO:$GO,$IY321+21),"")</f>
      </c>
      <c r="HL321">
        <f>IF($IZ321&gt;=22,INDEX($GO:$GO,$IY321+22),"")</f>
      </c>
      <c r="HM321">
        <f>IF($IZ321&gt;=23,INDEX($GO:$GO,$IY321+23),"")</f>
      </c>
      <c r="HN321">
        <f>IF($IZ321&gt;=24,INDEX($GO:$GO,$IY321+24),"")</f>
      </c>
      <c r="HO321">
        <f>IF($IZ321&gt;=25,INDEX($GO:$GO,$IY321+25),"")</f>
      </c>
      <c r="HP321">
        <f>IF($IZ321&gt;=26,INDEX($GO:$GO,$IY321+26),"")</f>
      </c>
      <c r="HQ321">
        <f>IF($IZ321&gt;=27,INDEX($GO:$GO,$IY321+27),"")</f>
      </c>
      <c r="HR321">
        <f>IF($IZ321&gt;=28,INDEX($GO:$GO,$IY321+28),"")</f>
      </c>
      <c r="HS321">
        <f>IF($IZ321&gt;=29,INDEX($GO:$GO,$IY321+29),"")</f>
      </c>
      <c r="HT321">
        <f>IF($IZ321&gt;=30,INDEX($GO:$GO,$IY321+30),"")</f>
      </c>
      <c r="HU321">
        <f>IF($IZ321&gt;=31,INDEX($GO:$GO,$IY321+31),"")</f>
      </c>
      <c r="HV321">
        <f>IF($IZ321&gt;=32,INDEX($GO:$GO,$IY321+32),"")</f>
      </c>
      <c r="HW321">
        <f>IF($IZ321&gt;=33,INDEX($GO:$GO,$IY321+33),"")</f>
      </c>
      <c r="HX321">
        <f>IF($IZ321&gt;=34,INDEX($GO:$GO,$IY321+34),"")</f>
      </c>
      <c r="HY321">
        <f>IF($IZ321&gt;=35,INDEX($GO:$GO,$IY321+35),"")</f>
      </c>
      <c r="HZ321">
        <f>IF($IZ321&gt;=36,INDEX($GO:$GO,$IY321+36),"")</f>
      </c>
      <c r="IA321">
        <f>IF($IZ321&gt;=37,INDEX($GO:$GO,$IY321+37),"")</f>
      </c>
      <c r="IB321">
        <f>IF($IZ321&gt;=38,INDEX($GO:$GO,$IY321+38),"")</f>
      </c>
      <c r="IC321">
        <f>IF($IZ321&gt;=39,INDEX($GO:$GO,$IY321+39),"")</f>
      </c>
      <c r="ID321">
        <f>IF($IZ321&gt;=40,INDEX($GO:$GO,$IY321+40),"")</f>
      </c>
      <c r="IE321">
        <f>IF($IZ321&gt;=41,INDEX($GO:$GO,$IY321+41),"")</f>
      </c>
      <c r="IF321">
        <f>IF($IZ321&gt;=42,INDEX($GO:$GO,$IY321+42),"")</f>
      </c>
      <c r="IG321">
        <f>IF($IZ321&gt;=43,INDEX($GO:$GO,$IY321+43),"")</f>
      </c>
      <c r="IH321">
        <f>IF($IZ321&gt;=44,INDEX($GO:$GO,$IY321+44),"")</f>
      </c>
      <c r="II321">
        <f>IF($IZ321&gt;=45,INDEX($GO:$GO,$IY321+45),"")</f>
      </c>
      <c r="IJ321">
        <f>IF($IZ321&gt;=46,INDEX($GO:$GO,$IY321+46),"")</f>
      </c>
      <c r="IK321">
        <f>IF($IZ321&gt;=47,INDEX($GO:$GO,$IY321+47),"")</f>
      </c>
      <c r="IL321">
        <f>IF($IZ321&gt;=48,INDEX($GO:$GO,$IY321+48),"")</f>
      </c>
      <c r="IM321">
        <f>IF($IZ321&gt;=49,INDEX($GO:$GO,$IY321+49),"")</f>
      </c>
      <c r="IN321">
        <f>IF($IZ321&gt;=50,INDEX($GO:$GO,$IY321+50),"")</f>
      </c>
      <c r="IO321">
        <f>IF($IZ321&gt;=51,INDEX($GO:$GO,$IY321+51),"")</f>
      </c>
      <c r="IP321">
        <f>IF($IZ321&gt;=52,INDEX($GO:$GO,$IY321+52),"")</f>
      </c>
      <c r="IQ321">
        <f>IF($IZ321&gt;=53,INDEX($GO:$GO,$IY321+53),"")</f>
      </c>
      <c r="IR321">
        <f>IF($IZ321&gt;=54,INDEX($GO:$GO,$IY321+54),"")</f>
      </c>
      <c r="IS321">
        <f>IF($IZ321&gt;=55,INDEX($GO:$GO,$IY321+55),"")</f>
      </c>
      <c r="IT321">
        <f>IF($IZ321&gt;=56,INDEX($GO:$GO,$IY321+56),"")</f>
      </c>
      <c r="IU321">
        <f>IF($IZ321&gt;=57,INDEX($GO:$GO,$IY321+57),"")</f>
      </c>
      <c r="IV321">
        <f>IF($IZ321&gt;=58,INDEX($GO:$GO,$IY321+58),"")</f>
      </c>
      <c r="IW321">
        <f>IF($IZ321&gt;=59,INDEX($GO:$GO,$IY321+59),"")</f>
      </c>
      <c r="IX321">
        <f>IF($IZ321&gt;=60,INDEX($GO:$GO,$IY321+60),"")</f>
      </c>
      <c r="IY321">
        <f>IFERROR(MATCH($GN321,$GO$2:$GO$827,0)+1,0)</f>
      </c>
      <c r="IZ321">
        <f>IFERROR(INDEX($GP$2:$GP$827,MATCH($GN321,$GO$2:$GO$827,0)),0)</f>
      </c>
      <c r="JA321" t="s">
        <v>23</v>
      </c>
      <c r="JB321" t="s">
        <v>23</v>
      </c>
    </row>
    <row r="322" spans="1:262" x14ac:dyDescent="0.25">
      <c r="F322" s="1"/>
      <c r="G322" s="1"/>
      <c r="H322" s="1"/>
      <c r="I322" s="1"/>
      <c r="J322" s="1">
        <f>IFERROR(IF(FIND(" - ",$F322)&gt;0,MID($F322,FIND(" - ",$F322)+3,LEN($F322)),""),"")</f>
      </c>
      <c r="L322" s="1"/>
      <c r="N322" t="s">
        <v>23</v>
      </c>
      <c r="P322">
        <f>IF(OR($N322="",$O322=""),"",IFERROR($N322/$O322,0))</f>
      </c>
      <c r="Q322">
        <f>IF($N322="","",
IF($G322="","",
IF(ISNUMBER(SEARCH("exempt",LOWER($G322))),0,
$N322*(VALUE(SUBSTITUTE($G322,"%",""))/100))))</f>
      </c>
      <c r="W322">
        <f>IF($N322="","",
SUM($N322,$Q322,$U322,$R322,$T322)-
IF($V322="",0,VALUE($V322)))</f>
      </c>
      <c r="AE322" t="s">
        <v>1191</v>
      </c>
      <c r="AJ322" t="s">
        <v>1192</v>
      </c>
      <c r="AM322">
        <f>IFERROR(LEFT($F322,FIND(" - ",$F322)-1),$F322)</f>
      </c>
      <c r="AP322">
        <f>IF($CE322&gt;=1,INDEX($AN:$AN,$CD322+1),"")</f>
      </c>
      <c r="AQ322">
        <f>IF($CE322&gt;=2,INDEX($AN:$AN,$CD322+2),"")</f>
      </c>
      <c r="AR322">
        <f>IF($CE322&gt;=3,INDEX($AN:$AN,$CD322+3),"")</f>
      </c>
      <c r="AS322">
        <f>IF($CE322&gt;=4,INDEX($AN:$AN,$CD322+4),"")</f>
      </c>
      <c r="AT322">
        <f>IF($CE322&gt;=5,INDEX($AN:$AN,$CD322+5),"")</f>
      </c>
      <c r="AU322">
        <f>IF($CE322&gt;=6,INDEX($AN:$AN,$CD322+6),"")</f>
      </c>
      <c r="AV322">
        <f>IF($CE322&gt;=7,INDEX($AN:$AN,$CD322+7),"")</f>
      </c>
      <c r="AW322">
        <f>IF($CE322&gt;=8,INDEX($AN:$AN,$CD322+8),"")</f>
      </c>
      <c r="AX322">
        <f>IF($CE322&gt;=9,INDEX($AN:$AN,$CD322+9),"")</f>
      </c>
      <c r="AY322">
        <f>IF($CE322&gt;=10,INDEX($AN:$AN,$CD322+10),"")</f>
      </c>
      <c r="AZ322">
        <f>IF($CE322&gt;=11,INDEX($AN:$AN,$CD322+11),"")</f>
      </c>
      <c r="BA322">
        <f>IF($CE322&gt;=12,INDEX($AN:$AN,$CD322+12),"")</f>
      </c>
      <c r="BB322">
        <f>IF($CE322&gt;=13,INDEX($AN:$AN,$CD322+13),"")</f>
      </c>
      <c r="BC322">
        <f>IF($CE322&gt;=14,INDEX($AN:$AN,$CD322+14),"")</f>
      </c>
      <c r="BD322">
        <f>IF($CE322&gt;=15,INDEX($AN:$AN,$CD322+15),"")</f>
      </c>
      <c r="BE322">
        <f>IF($CE322&gt;=16,INDEX($AN:$AN,$CD322+16),"")</f>
      </c>
      <c r="BF322">
        <f>IF($CE322&gt;=17,INDEX($AN:$AN,$CD322+17),"")</f>
      </c>
      <c r="BG322">
        <f>IF($CE322&gt;=18,INDEX($AN:$AN,$CD322+18),"")</f>
      </c>
      <c r="BH322">
        <f>IF($CE322&gt;=19,INDEX($AN:$AN,$CD322+19),"")</f>
      </c>
      <c r="BI322">
        <f>IF($CE322&gt;=20,INDEX($AN:$AN,$CD322+20),"")</f>
      </c>
      <c r="BJ322">
        <f>IF($CE322&gt;=21,INDEX($AN:$AN,$CD322+21),"")</f>
      </c>
      <c r="BK322">
        <f>IF($CE322&gt;=22,INDEX($AN:$AN,$CD322+22),"")</f>
      </c>
      <c r="BL322">
        <f>IF($CE322&gt;=23,INDEX($AN:$AN,$CD322+23),"")</f>
      </c>
      <c r="BM322">
        <f>IF($CE322&gt;=24,INDEX($AN:$AN,$CD322+24),"")</f>
      </c>
      <c r="BN322">
        <f>IF($CE322&gt;=25,INDEX($AN:$AN,$CD322+25),"")</f>
      </c>
      <c r="BO322">
        <f>IF($CE322&gt;=26,INDEX($AN:$AN,$CD322+26),"")</f>
      </c>
      <c r="BP322">
        <f>IF($CE322&gt;=27,INDEX($AN:$AN,$CD322+27),"")</f>
      </c>
      <c r="BQ322">
        <f>IF($CE322&gt;=28,INDEX($AN:$AN,$CD322+28),"")</f>
      </c>
      <c r="BR322">
        <f>IF($CE322&gt;=29,INDEX($AN:$AN,$CD322+29),"")</f>
      </c>
      <c r="BS322">
        <f>IF($CE322&gt;=30,INDEX($AN:$AN,$CD322+30),"")</f>
      </c>
      <c r="BT322">
        <f>IF($CE322&gt;=31,INDEX($AN:$AN,$CD322+31),"")</f>
      </c>
      <c r="BU322">
        <f>IF($CE322&gt;=32,INDEX($AN:$AN,$CD322+32),"")</f>
      </c>
      <c r="BV322">
        <f>IF($CE322&gt;=33,INDEX($AN:$AN,$CD322+33),"")</f>
      </c>
      <c r="BW322">
        <f>IF($CE322&gt;=34,INDEX($AN:$AN,$CD322+34),"")</f>
      </c>
      <c r="BX322">
        <f>IF($CE322&gt;=35,INDEX($AN:$AN,$CD322+35),"")</f>
      </c>
      <c r="BY322">
        <f>IF($CE322&gt;=36,INDEX($AN:$AN,$CD322+36),"")</f>
      </c>
      <c r="BZ322">
        <f>IF($CE322&gt;=37,INDEX($AN:$AN,$CD322+37),"")</f>
      </c>
      <c r="CA322">
        <f>IF($CE322&gt;=38,INDEX($AN:$AN,$CD322+38),"")</f>
      </c>
      <c r="CB322">
        <f>IF($CE322&gt;=39,INDEX($AN:$AN,$CD322+39),"")</f>
      </c>
      <c r="CC322">
        <f>IF($CE322&gt;=40,INDEX($AN:$AN,$CD322+40),"")</f>
      </c>
      <c r="CD322">
        <f>IFERROR(MATCH($AM322,$AN$2:$AN$133,0)+1,0)</f>
      </c>
      <c r="CE322">
        <f>IFERROR(INDEX($AO$2:$AO$133,MATCH($AM322,$AN$2:$AN$133,0)),0)</f>
      </c>
      <c r="CF322">
        <f>IFERROR(LEFT($K322,FIND(" - ",$K322)-1),$K322)</f>
      </c>
      <c r="CG322" t="s">
        <v>139</v>
      </c>
      <c r="CI322">
        <f>IF($DD322&gt;=1,INDEX($CG:$CG,$DC322+1),"")</f>
      </c>
      <c r="CJ322">
        <f>IF($DD322&gt;=2,INDEX($CG:$CG,$DC322+2),"")</f>
      </c>
      <c r="CK322">
        <f>IF($DD322&gt;=3,INDEX($CG:$CG,$DC322+3),"")</f>
      </c>
      <c r="CL322">
        <f>IF($DD322&gt;=4,INDEX($CG:$CG,$DC322+4),"")</f>
      </c>
      <c r="CM322">
        <f>IF($DD322&gt;=5,INDEX($CG:$CG,$DC322+5),"")</f>
      </c>
      <c r="CN322">
        <f>IF($DD322&gt;=6,INDEX($CG:$CG,$DC322+6),"")</f>
      </c>
      <c r="CO322">
        <f>IF($DD322&gt;=7,INDEX($CG:$CG,$DC322+7),"")</f>
      </c>
      <c r="CP322">
        <f>IF($DD322&gt;=8,INDEX($CG:$CG,$DC322+8),"")</f>
      </c>
      <c r="CQ322">
        <f>IF($DD322&gt;=9,INDEX($CG:$CG,$DC322+9),"")</f>
      </c>
      <c r="CR322">
        <f>IF($DD322&gt;=10,INDEX($CG:$CG,$DC322+10),"")</f>
      </c>
      <c r="CS322">
        <f>IF($DD322&gt;=11,INDEX($CG:$CG,$DC322+11),"")</f>
      </c>
      <c r="CT322">
        <f>IF($DD322&gt;=12,INDEX($CG:$CG,$DC322+12),"")</f>
      </c>
      <c r="CU322">
        <f>IF($DD322&gt;=13,INDEX($CG:$CG,$DC322+13),"")</f>
      </c>
      <c r="CV322">
        <f>IF($DD322&gt;=14,INDEX($CG:$CG,$DC322+14),"")</f>
      </c>
      <c r="CW322">
        <f>IF($DD322&gt;=15,INDEX($CG:$CG,$DC322+15),"")</f>
      </c>
      <c r="CX322">
        <f>IF($DD322&gt;=16,INDEX($CG:$CG,$DC322+16),"")</f>
      </c>
      <c r="CY322">
        <f>IF($DD322&gt;=17,INDEX($CG:$CG,$DC322+17),"")</f>
      </c>
      <c r="CZ322">
        <f>IF($DD322&gt;=18,INDEX($CG:$CG,$DC322+18),"")</f>
      </c>
      <c r="DA322">
        <f>IF($DD322&gt;=19,INDEX($CG:$CG,$DC322+19),"")</f>
      </c>
      <c r="DB322">
        <f>IF($DD322&gt;=20,INDEX($CG:$CG,$DC322+20),"")</f>
      </c>
      <c r="DC322">
        <f>IFERROR(MATCH($CF322,$CG$2:$CG$1558,0)+1,0)</f>
      </c>
      <c r="DD322">
        <f>IFERROR(INDEX($CH$2:$CH$1558,MATCH($CF322,$CG$2:$CG$1558,0)),0)</f>
      </c>
      <c r="DE322">
        <f>IFERROR(INDEX($AL:$AL,MATCH($G322,$AK:$AK,0))&amp;"","")</f>
      </c>
      <c r="DI322">
        <f>IF($GL322&gt;=1,INDEX($DF:$DF,$GK322+1),"")</f>
      </c>
      <c r="DJ322">
        <f>IF($GL322&gt;=2,INDEX($DF:$DF,$GK322+2),"")</f>
      </c>
      <c r="DK322">
        <f>IF($GL322&gt;=3,INDEX($DF:$DF,$GK322+3),"")</f>
      </c>
      <c r="DL322">
        <f>IF($GL322&gt;=4,INDEX($DF:$DF,$GK322+4),"")</f>
      </c>
      <c r="DM322">
        <f>IF($GL322&gt;=5,INDEX($DF:$DF,$GK322+5),"")</f>
      </c>
      <c r="DN322">
        <f>IF($GL322&gt;=6,INDEX($DF:$DF,$GK322+6),"")</f>
      </c>
      <c r="DO322">
        <f>IF($GL322&gt;=7,INDEX($DF:$DF,$GK322+7),"")</f>
      </c>
      <c r="DP322">
        <f>IF($GL322&gt;=8,INDEX($DF:$DF,$GK322+8),"")</f>
      </c>
      <c r="DQ322">
        <f>IF($GL322&gt;=9,INDEX($DF:$DF,$GK322+9),"")</f>
      </c>
      <c r="DR322">
        <f>IF($GL322&gt;=10,INDEX($DF:$DF,$GK322+10),"")</f>
      </c>
      <c r="DS322">
        <f>IF($GL322&gt;=11,INDEX($DF:$DF,$GK322+11),"")</f>
      </c>
      <c r="DT322">
        <f>IF($GL322&gt;=12,INDEX($DF:$DF,$GK322+12),"")</f>
      </c>
      <c r="DU322">
        <f>IF($GL322&gt;=13,INDEX($DF:$DF,$GK322+13),"")</f>
      </c>
      <c r="DV322">
        <f>IF($GL322&gt;=14,INDEX($DF:$DF,$GK322+14),"")</f>
      </c>
      <c r="DW322">
        <f>IF($GL322&gt;=15,INDEX($DF:$DF,$GK322+15),"")</f>
      </c>
      <c r="DX322">
        <f>IF($GL322&gt;=16,INDEX($DF:$DF,$GK322+16),"")</f>
      </c>
      <c r="DY322">
        <f>IF($GL322&gt;=17,INDEX($DF:$DF,$GK322+17),"")</f>
      </c>
      <c r="DZ322">
        <f>IF($GL322&gt;=18,INDEX($DF:$DF,$GK322+18),"")</f>
      </c>
      <c r="EA322">
        <f>IF($GL322&gt;=19,INDEX($DF:$DF,$GK322+19),"")</f>
      </c>
      <c r="EB322">
        <f>IF($GL322&gt;=20,INDEX($DF:$DF,$GK322+20),"")</f>
      </c>
      <c r="EC322">
        <f>IF($GL322&gt;=21,INDEX($DF:$DF,$GK322+21),"")</f>
      </c>
      <c r="ED322">
        <f>IF($GL322&gt;=22,INDEX($DF:$DF,$GK322+22),"")</f>
      </c>
      <c r="EE322">
        <f>IF($GL322&gt;=23,INDEX($DF:$DF,$GK322+23),"")</f>
      </c>
      <c r="EF322">
        <f>IF($GL322&gt;=24,INDEX($DF:$DF,$GK322+24),"")</f>
      </c>
      <c r="EG322">
        <f>IF($GL322&gt;=25,INDEX($DF:$DF,$GK322+25),"")</f>
      </c>
      <c r="EH322">
        <f>IF($GL322&gt;=26,INDEX($DF:$DF,$GK322+26),"")</f>
      </c>
      <c r="EI322">
        <f>IF($GL322&gt;=27,INDEX($DF:$DF,$GK322+27),"")</f>
      </c>
      <c r="EJ322">
        <f>IF($GL322&gt;=28,INDEX($DF:$DF,$GK322+28),"")</f>
      </c>
      <c r="EK322">
        <f>IF($GL322&gt;=29,INDEX($DF:$DF,$GK322+29),"")</f>
      </c>
      <c r="EL322">
        <f>IF($GL322&gt;=30,INDEX($DF:$DF,$GK322+30),"")</f>
      </c>
      <c r="EM322">
        <f>IF($GL322&gt;=31,INDEX($DF:$DF,$GK322+31),"")</f>
      </c>
      <c r="EN322">
        <f>IF($GL322&gt;=32,INDEX($DF:$DF,$GK322+32),"")</f>
      </c>
      <c r="EO322">
        <f>IF($GL322&gt;=33,INDEX($DF:$DF,$GK322+33),"")</f>
      </c>
      <c r="EP322">
        <f>IF($GL322&gt;=34,INDEX($DF:$DF,$GK322+34),"")</f>
      </c>
      <c r="EQ322">
        <f>IF($GL322&gt;=35,INDEX($DF:$DF,$GK322+35),"")</f>
      </c>
      <c r="ER322">
        <f>IF($GL322&gt;=36,INDEX($DF:$DF,$GK322+36),"")</f>
      </c>
      <c r="ES322">
        <f>IF($GL322&gt;=37,INDEX($DF:$DF,$GK322+37),"")</f>
      </c>
      <c r="ET322">
        <f>IF($GL322&gt;=38,INDEX($DF:$DF,$GK322+38),"")</f>
      </c>
      <c r="EU322">
        <f>IF($GL322&gt;=39,INDEX($DF:$DF,$GK322+39),"")</f>
      </c>
      <c r="EV322">
        <f>IF($GL322&gt;=40,INDEX($DF:$DF,$GK322+40),"")</f>
      </c>
      <c r="EW322">
        <f>IF($GL322&gt;=1,INDEX($DG:$DG,$GK322+1),"")</f>
      </c>
      <c r="EX322">
        <f>IF($GL322&gt;=2,INDEX($DG:$DG,$GK322+2),"")</f>
      </c>
      <c r="EY322">
        <f>IF($GL322&gt;=3,INDEX($DG:$DG,$GK322+3),"")</f>
      </c>
      <c r="EZ322">
        <f>IF($GL322&gt;=4,INDEX($DG:$DG,$GK322+4),"")</f>
      </c>
      <c r="FA322">
        <f>IF($GL322&gt;=5,INDEX($DG:$DG,$GK322+5),"")</f>
      </c>
      <c r="FB322">
        <f>IF($GL322&gt;=6,INDEX($DG:$DG,$GK322+6),"")</f>
      </c>
      <c r="FC322">
        <f>IF($GL322&gt;=7,INDEX($DG:$DG,$GK322+7),"")</f>
      </c>
      <c r="FD322">
        <f>IF($GL322&gt;=8,INDEX($DG:$DG,$GK322+8),"")</f>
      </c>
      <c r="FE322">
        <f>IF($GL322&gt;=9,INDEX($DG:$DG,$GK322+9),"")</f>
      </c>
      <c r="FF322">
        <f>IF($GL322&gt;=10,INDEX($DG:$DG,$GK322+10),"")</f>
      </c>
      <c r="FG322">
        <f>IF($GL322&gt;=11,INDEX($DG:$DG,$GK322+11),"")</f>
      </c>
      <c r="FH322">
        <f>IF($GL322&gt;=12,INDEX($DG:$DG,$GK322+12),"")</f>
      </c>
      <c r="FI322">
        <f>IF($GL322&gt;=13,INDEX($DG:$DG,$GK322+13),"")</f>
      </c>
      <c r="FJ322">
        <f>IF($GL322&gt;=14,INDEX($DG:$DG,$GK322+14),"")</f>
      </c>
      <c r="FK322">
        <f>IF($GL322&gt;=15,INDEX($DG:$DG,$GK322+15),"")</f>
      </c>
      <c r="FL322">
        <f>IF($GL322&gt;=16,INDEX($DG:$DG,$GK322+16),"")</f>
      </c>
      <c r="FM322">
        <f>IF($GL322&gt;=17,INDEX($DG:$DG,$GK322+17),"")</f>
      </c>
      <c r="FN322">
        <f>IF($GL322&gt;=18,INDEX($DG:$DG,$GK322+18),"")</f>
      </c>
      <c r="FO322">
        <f>IF($GL322&gt;=19,INDEX($DG:$DG,$GK322+19),"")</f>
      </c>
      <c r="FP322">
        <f>IF($GL322&gt;=20,INDEX($DG:$DG,$GK322+20),"")</f>
      </c>
      <c r="FQ322">
        <f>IF($GL322&gt;=21,INDEX($DG:$DG,$GK322+21),"")</f>
      </c>
      <c r="FR322">
        <f>IF($GL322&gt;=22,INDEX($DG:$DG,$GK322+22),"")</f>
      </c>
      <c r="FS322">
        <f>IF($GL322&gt;=23,INDEX($DG:$DG,$GK322+23),"")</f>
      </c>
      <c r="FT322">
        <f>IF($GL322&gt;=24,INDEX($DG:$DG,$GK322+24),"")</f>
      </c>
      <c r="FU322">
        <f>IF($GL322&gt;=25,INDEX($DG:$DG,$GK322+25),"")</f>
      </c>
      <c r="FV322">
        <f>IF($GL322&gt;=26,INDEX($DG:$DG,$GK322+26),"")</f>
      </c>
      <c r="FW322">
        <f>IF($GL322&gt;=27,INDEX($DG:$DG,$GK322+27),"")</f>
      </c>
      <c r="FX322">
        <f>IF($GL322&gt;=28,INDEX($DG:$DG,$GK322+28),"")</f>
      </c>
      <c r="FY322">
        <f>IF($GL322&gt;=29,INDEX($DG:$DG,$GK322+29),"")</f>
      </c>
      <c r="FZ322">
        <f>IF($GL322&gt;=30,INDEX($DG:$DG,$GK322+30),"")</f>
      </c>
      <c r="GA322">
        <f>IF($GL322&gt;=31,INDEX($DG:$DG,$GK322+31),"")</f>
      </c>
      <c r="GB322">
        <f>IF($GL322&gt;=32,INDEX($DG:$DG,$GK322+32),"")</f>
      </c>
      <c r="GC322">
        <f>IF($GL322&gt;=33,INDEX($DG:$DG,$GK322+33),"")</f>
      </c>
      <c r="GD322">
        <f>IF($GL322&gt;=34,INDEX($DG:$DG,$GK322+34),"")</f>
      </c>
      <c r="GE322">
        <f>IF($GL322&gt;=35,INDEX($DG:$DG,$GK322+35),"")</f>
      </c>
      <c r="GF322">
        <f>IF($GL322&gt;=36,INDEX($DG:$DG,$GK322+36),"")</f>
      </c>
      <c r="GG322">
        <f>IF($GL322&gt;=37,INDEX($DG:$DG,$GK322+37),"")</f>
      </c>
      <c r="GH322">
        <f>IF($GL322&gt;=38,INDEX($DG:$DG,$GK322+38),"")</f>
      </c>
      <c r="GI322">
        <f>IF($GL322&gt;=39,INDEX($DG:$DG,$GK322+39),"")</f>
      </c>
      <c r="GJ322">
        <f>IF($GL322&gt;=40,INDEX($DG:$DG,$GK322+40),"")</f>
      </c>
      <c r="GK322">
        <f>IFERROR(MATCH($DE322,$DF$2:$DF$166,0)+1,0)</f>
      </c>
      <c r="GL322">
        <f>IFERROR(INDEX($DH$2:$DH$166,MATCH($DE322,$DF$2:$DF$166,0)),0)</f>
      </c>
      <c r="GM322">
        <f>IFERROR(MATCH($H322,$DI$322:$EV$322,0),0)</f>
      </c>
      <c r="GN322">
        <f>IF($GM322&gt;0,INDEX($EW$322:$GJ$322,$GM322),"")</f>
      </c>
      <c r="GO322" t="s">
        <v>969</v>
      </c>
      <c r="GQ322">
        <f>IF($IZ322&gt;=1,INDEX($GO:$GO,$IY322+1),"")</f>
      </c>
      <c r="GR322">
        <f>IF($IZ322&gt;=2,INDEX($GO:$GO,$IY322+2),"")</f>
      </c>
      <c r="GS322">
        <f>IF($IZ322&gt;=3,INDEX($GO:$GO,$IY322+3),"")</f>
      </c>
      <c r="GT322">
        <f>IF($IZ322&gt;=4,INDEX($GO:$GO,$IY322+4),"")</f>
      </c>
      <c r="GU322">
        <f>IF($IZ322&gt;=5,INDEX($GO:$GO,$IY322+5),"")</f>
      </c>
      <c r="GV322">
        <f>IF($IZ322&gt;=6,INDEX($GO:$GO,$IY322+6),"")</f>
      </c>
      <c r="GW322">
        <f>IF($IZ322&gt;=7,INDEX($GO:$GO,$IY322+7),"")</f>
      </c>
      <c r="GX322">
        <f>IF($IZ322&gt;=8,INDEX($GO:$GO,$IY322+8),"")</f>
      </c>
      <c r="GY322">
        <f>IF($IZ322&gt;=9,INDEX($GO:$GO,$IY322+9),"")</f>
      </c>
      <c r="GZ322">
        <f>IF($IZ322&gt;=10,INDEX($GO:$GO,$IY322+10),"")</f>
      </c>
      <c r="HA322">
        <f>IF($IZ322&gt;=11,INDEX($GO:$GO,$IY322+11),"")</f>
      </c>
      <c r="HB322">
        <f>IF($IZ322&gt;=12,INDEX($GO:$GO,$IY322+12),"")</f>
      </c>
      <c r="HC322">
        <f>IF($IZ322&gt;=13,INDEX($GO:$GO,$IY322+13),"")</f>
      </c>
      <c r="HD322">
        <f>IF($IZ322&gt;=14,INDEX($GO:$GO,$IY322+14),"")</f>
      </c>
      <c r="HE322">
        <f>IF($IZ322&gt;=15,INDEX($GO:$GO,$IY322+15),"")</f>
      </c>
      <c r="HF322">
        <f>IF($IZ322&gt;=16,INDEX($GO:$GO,$IY322+16),"")</f>
      </c>
      <c r="HG322">
        <f>IF($IZ322&gt;=17,INDEX($GO:$GO,$IY322+17),"")</f>
      </c>
      <c r="HH322">
        <f>IF($IZ322&gt;=18,INDEX($GO:$GO,$IY322+18),"")</f>
      </c>
      <c r="HI322">
        <f>IF($IZ322&gt;=19,INDEX($GO:$GO,$IY322+19),"")</f>
      </c>
      <c r="HJ322">
        <f>IF($IZ322&gt;=20,INDEX($GO:$GO,$IY322+20),"")</f>
      </c>
      <c r="HK322">
        <f>IF($IZ322&gt;=21,INDEX($GO:$GO,$IY322+21),"")</f>
      </c>
      <c r="HL322">
        <f>IF($IZ322&gt;=22,INDEX($GO:$GO,$IY322+22),"")</f>
      </c>
      <c r="HM322">
        <f>IF($IZ322&gt;=23,INDEX($GO:$GO,$IY322+23),"")</f>
      </c>
      <c r="HN322">
        <f>IF($IZ322&gt;=24,INDEX($GO:$GO,$IY322+24),"")</f>
      </c>
      <c r="HO322">
        <f>IF($IZ322&gt;=25,INDEX($GO:$GO,$IY322+25),"")</f>
      </c>
      <c r="HP322">
        <f>IF($IZ322&gt;=26,INDEX($GO:$GO,$IY322+26),"")</f>
      </c>
      <c r="HQ322">
        <f>IF($IZ322&gt;=27,INDEX($GO:$GO,$IY322+27),"")</f>
      </c>
      <c r="HR322">
        <f>IF($IZ322&gt;=28,INDEX($GO:$GO,$IY322+28),"")</f>
      </c>
      <c r="HS322">
        <f>IF($IZ322&gt;=29,INDEX($GO:$GO,$IY322+29),"")</f>
      </c>
      <c r="HT322">
        <f>IF($IZ322&gt;=30,INDEX($GO:$GO,$IY322+30),"")</f>
      </c>
      <c r="HU322">
        <f>IF($IZ322&gt;=31,INDEX($GO:$GO,$IY322+31),"")</f>
      </c>
      <c r="HV322">
        <f>IF($IZ322&gt;=32,INDEX($GO:$GO,$IY322+32),"")</f>
      </c>
      <c r="HW322">
        <f>IF($IZ322&gt;=33,INDEX($GO:$GO,$IY322+33),"")</f>
      </c>
      <c r="HX322">
        <f>IF($IZ322&gt;=34,INDEX($GO:$GO,$IY322+34),"")</f>
      </c>
      <c r="HY322">
        <f>IF($IZ322&gt;=35,INDEX($GO:$GO,$IY322+35),"")</f>
      </c>
      <c r="HZ322">
        <f>IF($IZ322&gt;=36,INDEX($GO:$GO,$IY322+36),"")</f>
      </c>
      <c r="IA322">
        <f>IF($IZ322&gt;=37,INDEX($GO:$GO,$IY322+37),"")</f>
      </c>
      <c r="IB322">
        <f>IF($IZ322&gt;=38,INDEX($GO:$GO,$IY322+38),"")</f>
      </c>
      <c r="IC322">
        <f>IF($IZ322&gt;=39,INDEX($GO:$GO,$IY322+39),"")</f>
      </c>
      <c r="ID322">
        <f>IF($IZ322&gt;=40,INDEX($GO:$GO,$IY322+40),"")</f>
      </c>
      <c r="IE322">
        <f>IF($IZ322&gt;=41,INDEX($GO:$GO,$IY322+41),"")</f>
      </c>
      <c r="IF322">
        <f>IF($IZ322&gt;=42,INDEX($GO:$GO,$IY322+42),"")</f>
      </c>
      <c r="IG322">
        <f>IF($IZ322&gt;=43,INDEX($GO:$GO,$IY322+43),"")</f>
      </c>
      <c r="IH322">
        <f>IF($IZ322&gt;=44,INDEX($GO:$GO,$IY322+44),"")</f>
      </c>
      <c r="II322">
        <f>IF($IZ322&gt;=45,INDEX($GO:$GO,$IY322+45),"")</f>
      </c>
      <c r="IJ322">
        <f>IF($IZ322&gt;=46,INDEX($GO:$GO,$IY322+46),"")</f>
      </c>
      <c r="IK322">
        <f>IF($IZ322&gt;=47,INDEX($GO:$GO,$IY322+47),"")</f>
      </c>
      <c r="IL322">
        <f>IF($IZ322&gt;=48,INDEX($GO:$GO,$IY322+48),"")</f>
      </c>
      <c r="IM322">
        <f>IF($IZ322&gt;=49,INDEX($GO:$GO,$IY322+49),"")</f>
      </c>
      <c r="IN322">
        <f>IF($IZ322&gt;=50,INDEX($GO:$GO,$IY322+50),"")</f>
      </c>
      <c r="IO322">
        <f>IF($IZ322&gt;=51,INDEX($GO:$GO,$IY322+51),"")</f>
      </c>
      <c r="IP322">
        <f>IF($IZ322&gt;=52,INDEX($GO:$GO,$IY322+52),"")</f>
      </c>
      <c r="IQ322">
        <f>IF($IZ322&gt;=53,INDEX($GO:$GO,$IY322+53),"")</f>
      </c>
      <c r="IR322">
        <f>IF($IZ322&gt;=54,INDEX($GO:$GO,$IY322+54),"")</f>
      </c>
      <c r="IS322">
        <f>IF($IZ322&gt;=55,INDEX($GO:$GO,$IY322+55),"")</f>
      </c>
      <c r="IT322">
        <f>IF($IZ322&gt;=56,INDEX($GO:$GO,$IY322+56),"")</f>
      </c>
      <c r="IU322">
        <f>IF($IZ322&gt;=57,INDEX($GO:$GO,$IY322+57),"")</f>
      </c>
      <c r="IV322">
        <f>IF($IZ322&gt;=58,INDEX($GO:$GO,$IY322+58),"")</f>
      </c>
      <c r="IW322">
        <f>IF($IZ322&gt;=59,INDEX($GO:$GO,$IY322+59),"")</f>
      </c>
      <c r="IX322">
        <f>IF($IZ322&gt;=60,INDEX($GO:$GO,$IY322+60),"")</f>
      </c>
      <c r="IY322">
        <f>IFERROR(MATCH($GN322,$GO$2:$GO$827,0)+1,0)</f>
      </c>
      <c r="IZ322">
        <f>IFERROR(INDEX($GP$2:$GP$827,MATCH($GN322,$GO$2:$GO$827,0)),0)</f>
      </c>
      <c r="JA322" t="s">
        <v>23</v>
      </c>
      <c r="JB322" t="s">
        <v>23</v>
      </c>
    </row>
    <row r="323" spans="1:262" x14ac:dyDescent="0.25">
      <c r="F323" s="1"/>
      <c r="G323" s="1"/>
      <c r="H323" s="1"/>
      <c r="I323" s="1"/>
      <c r="J323" s="1">
        <f>IFERROR(IF(FIND(" - ",$F323)&gt;0,MID($F323,FIND(" - ",$F323)+3,LEN($F323)),""),"")</f>
      </c>
      <c r="L323" s="1"/>
      <c r="N323" t="s">
        <v>23</v>
      </c>
      <c r="P323">
        <f>IF(OR($N323="",$O323=""),"",IFERROR($N323/$O323,0))</f>
      </c>
      <c r="Q323">
        <f>IF($N323="","",
IF($G323="","",
IF(ISNUMBER(SEARCH("exempt",LOWER($G323))),0,
$N323*(VALUE(SUBSTITUTE($G323,"%",""))/100))))</f>
      </c>
      <c r="W323">
        <f>IF($N323="","",
SUM($N323,$Q323,$U323,$R323,$T323)-
IF($V323="",0,VALUE($V323)))</f>
      </c>
      <c r="AE323" t="s">
        <v>1193</v>
      </c>
      <c r="AJ323" t="s">
        <v>1194</v>
      </c>
      <c r="AM323">
        <f>IFERROR(LEFT($F323,FIND(" - ",$F323)-1),$F323)</f>
      </c>
      <c r="AP323">
        <f>IF($CE323&gt;=1,INDEX($AN:$AN,$CD323+1),"")</f>
      </c>
      <c r="AQ323">
        <f>IF($CE323&gt;=2,INDEX($AN:$AN,$CD323+2),"")</f>
      </c>
      <c r="AR323">
        <f>IF($CE323&gt;=3,INDEX($AN:$AN,$CD323+3),"")</f>
      </c>
      <c r="AS323">
        <f>IF($CE323&gt;=4,INDEX($AN:$AN,$CD323+4),"")</f>
      </c>
      <c r="AT323">
        <f>IF($CE323&gt;=5,INDEX($AN:$AN,$CD323+5),"")</f>
      </c>
      <c r="AU323">
        <f>IF($CE323&gt;=6,INDEX($AN:$AN,$CD323+6),"")</f>
      </c>
      <c r="AV323">
        <f>IF($CE323&gt;=7,INDEX($AN:$AN,$CD323+7),"")</f>
      </c>
      <c r="AW323">
        <f>IF($CE323&gt;=8,INDEX($AN:$AN,$CD323+8),"")</f>
      </c>
      <c r="AX323">
        <f>IF($CE323&gt;=9,INDEX($AN:$AN,$CD323+9),"")</f>
      </c>
      <c r="AY323">
        <f>IF($CE323&gt;=10,INDEX($AN:$AN,$CD323+10),"")</f>
      </c>
      <c r="AZ323">
        <f>IF($CE323&gt;=11,INDEX($AN:$AN,$CD323+11),"")</f>
      </c>
      <c r="BA323">
        <f>IF($CE323&gt;=12,INDEX($AN:$AN,$CD323+12),"")</f>
      </c>
      <c r="BB323">
        <f>IF($CE323&gt;=13,INDEX($AN:$AN,$CD323+13),"")</f>
      </c>
      <c r="BC323">
        <f>IF($CE323&gt;=14,INDEX($AN:$AN,$CD323+14),"")</f>
      </c>
      <c r="BD323">
        <f>IF($CE323&gt;=15,INDEX($AN:$AN,$CD323+15),"")</f>
      </c>
      <c r="BE323">
        <f>IF($CE323&gt;=16,INDEX($AN:$AN,$CD323+16),"")</f>
      </c>
      <c r="BF323">
        <f>IF($CE323&gt;=17,INDEX($AN:$AN,$CD323+17),"")</f>
      </c>
      <c r="BG323">
        <f>IF($CE323&gt;=18,INDEX($AN:$AN,$CD323+18),"")</f>
      </c>
      <c r="BH323">
        <f>IF($CE323&gt;=19,INDEX($AN:$AN,$CD323+19),"")</f>
      </c>
      <c r="BI323">
        <f>IF($CE323&gt;=20,INDEX($AN:$AN,$CD323+20),"")</f>
      </c>
      <c r="BJ323">
        <f>IF($CE323&gt;=21,INDEX($AN:$AN,$CD323+21),"")</f>
      </c>
      <c r="BK323">
        <f>IF($CE323&gt;=22,INDEX($AN:$AN,$CD323+22),"")</f>
      </c>
      <c r="BL323">
        <f>IF($CE323&gt;=23,INDEX($AN:$AN,$CD323+23),"")</f>
      </c>
      <c r="BM323">
        <f>IF($CE323&gt;=24,INDEX($AN:$AN,$CD323+24),"")</f>
      </c>
      <c r="BN323">
        <f>IF($CE323&gt;=25,INDEX($AN:$AN,$CD323+25),"")</f>
      </c>
      <c r="BO323">
        <f>IF($CE323&gt;=26,INDEX($AN:$AN,$CD323+26),"")</f>
      </c>
      <c r="BP323">
        <f>IF($CE323&gt;=27,INDEX($AN:$AN,$CD323+27),"")</f>
      </c>
      <c r="BQ323">
        <f>IF($CE323&gt;=28,INDEX($AN:$AN,$CD323+28),"")</f>
      </c>
      <c r="BR323">
        <f>IF($CE323&gt;=29,INDEX($AN:$AN,$CD323+29),"")</f>
      </c>
      <c r="BS323">
        <f>IF($CE323&gt;=30,INDEX($AN:$AN,$CD323+30),"")</f>
      </c>
      <c r="BT323">
        <f>IF($CE323&gt;=31,INDEX($AN:$AN,$CD323+31),"")</f>
      </c>
      <c r="BU323">
        <f>IF($CE323&gt;=32,INDEX($AN:$AN,$CD323+32),"")</f>
      </c>
      <c r="BV323">
        <f>IF($CE323&gt;=33,INDEX($AN:$AN,$CD323+33),"")</f>
      </c>
      <c r="BW323">
        <f>IF($CE323&gt;=34,INDEX($AN:$AN,$CD323+34),"")</f>
      </c>
      <c r="BX323">
        <f>IF($CE323&gt;=35,INDEX($AN:$AN,$CD323+35),"")</f>
      </c>
      <c r="BY323">
        <f>IF($CE323&gt;=36,INDEX($AN:$AN,$CD323+36),"")</f>
      </c>
      <c r="BZ323">
        <f>IF($CE323&gt;=37,INDEX($AN:$AN,$CD323+37),"")</f>
      </c>
      <c r="CA323">
        <f>IF($CE323&gt;=38,INDEX($AN:$AN,$CD323+38),"")</f>
      </c>
      <c r="CB323">
        <f>IF($CE323&gt;=39,INDEX($AN:$AN,$CD323+39),"")</f>
      </c>
      <c r="CC323">
        <f>IF($CE323&gt;=40,INDEX($AN:$AN,$CD323+40),"")</f>
      </c>
      <c r="CD323">
        <f>IFERROR(MATCH($AM323,$AN$2:$AN$133,0)+1,0)</f>
      </c>
      <c r="CE323">
        <f>IFERROR(INDEX($AO$2:$AO$133,MATCH($AM323,$AN$2:$AN$133,0)),0)</f>
      </c>
      <c r="CF323">
        <f>IFERROR(LEFT($K323,FIND(" - ",$K323)-1),$K323)</f>
      </c>
      <c r="CG323" t="s">
        <v>81</v>
      </c>
      <c r="CI323">
        <f>IF($DD323&gt;=1,INDEX($CG:$CG,$DC323+1),"")</f>
      </c>
      <c r="CJ323">
        <f>IF($DD323&gt;=2,INDEX($CG:$CG,$DC323+2),"")</f>
      </c>
      <c r="CK323">
        <f>IF($DD323&gt;=3,INDEX($CG:$CG,$DC323+3),"")</f>
      </c>
      <c r="CL323">
        <f>IF($DD323&gt;=4,INDEX($CG:$CG,$DC323+4),"")</f>
      </c>
      <c r="CM323">
        <f>IF($DD323&gt;=5,INDEX($CG:$CG,$DC323+5),"")</f>
      </c>
      <c r="CN323">
        <f>IF($DD323&gt;=6,INDEX($CG:$CG,$DC323+6),"")</f>
      </c>
      <c r="CO323">
        <f>IF($DD323&gt;=7,INDEX($CG:$CG,$DC323+7),"")</f>
      </c>
      <c r="CP323">
        <f>IF($DD323&gt;=8,INDEX($CG:$CG,$DC323+8),"")</f>
      </c>
      <c r="CQ323">
        <f>IF($DD323&gt;=9,INDEX($CG:$CG,$DC323+9),"")</f>
      </c>
      <c r="CR323">
        <f>IF($DD323&gt;=10,INDEX($CG:$CG,$DC323+10),"")</f>
      </c>
      <c r="CS323">
        <f>IF($DD323&gt;=11,INDEX($CG:$CG,$DC323+11),"")</f>
      </c>
      <c r="CT323">
        <f>IF($DD323&gt;=12,INDEX($CG:$CG,$DC323+12),"")</f>
      </c>
      <c r="CU323">
        <f>IF($DD323&gt;=13,INDEX($CG:$CG,$DC323+13),"")</f>
      </c>
      <c r="CV323">
        <f>IF($DD323&gt;=14,INDEX($CG:$CG,$DC323+14),"")</f>
      </c>
      <c r="CW323">
        <f>IF($DD323&gt;=15,INDEX($CG:$CG,$DC323+15),"")</f>
      </c>
      <c r="CX323">
        <f>IF($DD323&gt;=16,INDEX($CG:$CG,$DC323+16),"")</f>
      </c>
      <c r="CY323">
        <f>IF($DD323&gt;=17,INDEX($CG:$CG,$DC323+17),"")</f>
      </c>
      <c r="CZ323">
        <f>IF($DD323&gt;=18,INDEX($CG:$CG,$DC323+18),"")</f>
      </c>
      <c r="DA323">
        <f>IF($DD323&gt;=19,INDEX($CG:$CG,$DC323+19),"")</f>
      </c>
      <c r="DB323">
        <f>IF($DD323&gt;=20,INDEX($CG:$CG,$DC323+20),"")</f>
      </c>
      <c r="DC323">
        <f>IFERROR(MATCH($CF323,$CG$2:$CG$1558,0)+1,0)</f>
      </c>
      <c r="DD323">
        <f>IFERROR(INDEX($CH$2:$CH$1558,MATCH($CF323,$CG$2:$CG$1558,0)),0)</f>
      </c>
      <c r="DE323">
        <f>IFERROR(INDEX($AL:$AL,MATCH($G323,$AK:$AK,0))&amp;"","")</f>
      </c>
      <c r="DI323">
        <f>IF($GL323&gt;=1,INDEX($DF:$DF,$GK323+1),"")</f>
      </c>
      <c r="DJ323">
        <f>IF($GL323&gt;=2,INDEX($DF:$DF,$GK323+2),"")</f>
      </c>
      <c r="DK323">
        <f>IF($GL323&gt;=3,INDEX($DF:$DF,$GK323+3),"")</f>
      </c>
      <c r="DL323">
        <f>IF($GL323&gt;=4,INDEX($DF:$DF,$GK323+4),"")</f>
      </c>
      <c r="DM323">
        <f>IF($GL323&gt;=5,INDEX($DF:$DF,$GK323+5),"")</f>
      </c>
      <c r="DN323">
        <f>IF($GL323&gt;=6,INDEX($DF:$DF,$GK323+6),"")</f>
      </c>
      <c r="DO323">
        <f>IF($GL323&gt;=7,INDEX($DF:$DF,$GK323+7),"")</f>
      </c>
      <c r="DP323">
        <f>IF($GL323&gt;=8,INDEX($DF:$DF,$GK323+8),"")</f>
      </c>
      <c r="DQ323">
        <f>IF($GL323&gt;=9,INDEX($DF:$DF,$GK323+9),"")</f>
      </c>
      <c r="DR323">
        <f>IF($GL323&gt;=10,INDEX($DF:$DF,$GK323+10),"")</f>
      </c>
      <c r="DS323">
        <f>IF($GL323&gt;=11,INDEX($DF:$DF,$GK323+11),"")</f>
      </c>
      <c r="DT323">
        <f>IF($GL323&gt;=12,INDEX($DF:$DF,$GK323+12),"")</f>
      </c>
      <c r="DU323">
        <f>IF($GL323&gt;=13,INDEX($DF:$DF,$GK323+13),"")</f>
      </c>
      <c r="DV323">
        <f>IF($GL323&gt;=14,INDEX($DF:$DF,$GK323+14),"")</f>
      </c>
      <c r="DW323">
        <f>IF($GL323&gt;=15,INDEX($DF:$DF,$GK323+15),"")</f>
      </c>
      <c r="DX323">
        <f>IF($GL323&gt;=16,INDEX($DF:$DF,$GK323+16),"")</f>
      </c>
      <c r="DY323">
        <f>IF($GL323&gt;=17,INDEX($DF:$DF,$GK323+17),"")</f>
      </c>
      <c r="DZ323">
        <f>IF($GL323&gt;=18,INDEX($DF:$DF,$GK323+18),"")</f>
      </c>
      <c r="EA323">
        <f>IF($GL323&gt;=19,INDEX($DF:$DF,$GK323+19),"")</f>
      </c>
      <c r="EB323">
        <f>IF($GL323&gt;=20,INDEX($DF:$DF,$GK323+20),"")</f>
      </c>
      <c r="EC323">
        <f>IF($GL323&gt;=21,INDEX($DF:$DF,$GK323+21),"")</f>
      </c>
      <c r="ED323">
        <f>IF($GL323&gt;=22,INDEX($DF:$DF,$GK323+22),"")</f>
      </c>
      <c r="EE323">
        <f>IF($GL323&gt;=23,INDEX($DF:$DF,$GK323+23),"")</f>
      </c>
      <c r="EF323">
        <f>IF($GL323&gt;=24,INDEX($DF:$DF,$GK323+24),"")</f>
      </c>
      <c r="EG323">
        <f>IF($GL323&gt;=25,INDEX($DF:$DF,$GK323+25),"")</f>
      </c>
      <c r="EH323">
        <f>IF($GL323&gt;=26,INDEX($DF:$DF,$GK323+26),"")</f>
      </c>
      <c r="EI323">
        <f>IF($GL323&gt;=27,INDEX($DF:$DF,$GK323+27),"")</f>
      </c>
      <c r="EJ323">
        <f>IF($GL323&gt;=28,INDEX($DF:$DF,$GK323+28),"")</f>
      </c>
      <c r="EK323">
        <f>IF($GL323&gt;=29,INDEX($DF:$DF,$GK323+29),"")</f>
      </c>
      <c r="EL323">
        <f>IF($GL323&gt;=30,INDEX($DF:$DF,$GK323+30),"")</f>
      </c>
      <c r="EM323">
        <f>IF($GL323&gt;=31,INDEX($DF:$DF,$GK323+31),"")</f>
      </c>
      <c r="EN323">
        <f>IF($GL323&gt;=32,INDEX($DF:$DF,$GK323+32),"")</f>
      </c>
      <c r="EO323">
        <f>IF($GL323&gt;=33,INDEX($DF:$DF,$GK323+33),"")</f>
      </c>
      <c r="EP323">
        <f>IF($GL323&gt;=34,INDEX($DF:$DF,$GK323+34),"")</f>
      </c>
      <c r="EQ323">
        <f>IF($GL323&gt;=35,INDEX($DF:$DF,$GK323+35),"")</f>
      </c>
      <c r="ER323">
        <f>IF($GL323&gt;=36,INDEX($DF:$DF,$GK323+36),"")</f>
      </c>
      <c r="ES323">
        <f>IF($GL323&gt;=37,INDEX($DF:$DF,$GK323+37),"")</f>
      </c>
      <c r="ET323">
        <f>IF($GL323&gt;=38,INDEX($DF:$DF,$GK323+38),"")</f>
      </c>
      <c r="EU323">
        <f>IF($GL323&gt;=39,INDEX($DF:$DF,$GK323+39),"")</f>
      </c>
      <c r="EV323">
        <f>IF($GL323&gt;=40,INDEX($DF:$DF,$GK323+40),"")</f>
      </c>
      <c r="EW323">
        <f>IF($GL323&gt;=1,INDEX($DG:$DG,$GK323+1),"")</f>
      </c>
      <c r="EX323">
        <f>IF($GL323&gt;=2,INDEX($DG:$DG,$GK323+2),"")</f>
      </c>
      <c r="EY323">
        <f>IF($GL323&gt;=3,INDEX($DG:$DG,$GK323+3),"")</f>
      </c>
      <c r="EZ323">
        <f>IF($GL323&gt;=4,INDEX($DG:$DG,$GK323+4),"")</f>
      </c>
      <c r="FA323">
        <f>IF($GL323&gt;=5,INDEX($DG:$DG,$GK323+5),"")</f>
      </c>
      <c r="FB323">
        <f>IF($GL323&gt;=6,INDEX($DG:$DG,$GK323+6),"")</f>
      </c>
      <c r="FC323">
        <f>IF($GL323&gt;=7,INDEX($DG:$DG,$GK323+7),"")</f>
      </c>
      <c r="FD323">
        <f>IF($GL323&gt;=8,INDEX($DG:$DG,$GK323+8),"")</f>
      </c>
      <c r="FE323">
        <f>IF($GL323&gt;=9,INDEX($DG:$DG,$GK323+9),"")</f>
      </c>
      <c r="FF323">
        <f>IF($GL323&gt;=10,INDEX($DG:$DG,$GK323+10),"")</f>
      </c>
      <c r="FG323">
        <f>IF($GL323&gt;=11,INDEX($DG:$DG,$GK323+11),"")</f>
      </c>
      <c r="FH323">
        <f>IF($GL323&gt;=12,INDEX($DG:$DG,$GK323+12),"")</f>
      </c>
      <c r="FI323">
        <f>IF($GL323&gt;=13,INDEX($DG:$DG,$GK323+13),"")</f>
      </c>
      <c r="FJ323">
        <f>IF($GL323&gt;=14,INDEX($DG:$DG,$GK323+14),"")</f>
      </c>
      <c r="FK323">
        <f>IF($GL323&gt;=15,INDEX($DG:$DG,$GK323+15),"")</f>
      </c>
      <c r="FL323">
        <f>IF($GL323&gt;=16,INDEX($DG:$DG,$GK323+16),"")</f>
      </c>
      <c r="FM323">
        <f>IF($GL323&gt;=17,INDEX($DG:$DG,$GK323+17),"")</f>
      </c>
      <c r="FN323">
        <f>IF($GL323&gt;=18,INDEX($DG:$DG,$GK323+18),"")</f>
      </c>
      <c r="FO323">
        <f>IF($GL323&gt;=19,INDEX($DG:$DG,$GK323+19),"")</f>
      </c>
      <c r="FP323">
        <f>IF($GL323&gt;=20,INDEX($DG:$DG,$GK323+20),"")</f>
      </c>
      <c r="FQ323">
        <f>IF($GL323&gt;=21,INDEX($DG:$DG,$GK323+21),"")</f>
      </c>
      <c r="FR323">
        <f>IF($GL323&gt;=22,INDEX($DG:$DG,$GK323+22),"")</f>
      </c>
      <c r="FS323">
        <f>IF($GL323&gt;=23,INDEX($DG:$DG,$GK323+23),"")</f>
      </c>
      <c r="FT323">
        <f>IF($GL323&gt;=24,INDEX($DG:$DG,$GK323+24),"")</f>
      </c>
      <c r="FU323">
        <f>IF($GL323&gt;=25,INDEX($DG:$DG,$GK323+25),"")</f>
      </c>
      <c r="FV323">
        <f>IF($GL323&gt;=26,INDEX($DG:$DG,$GK323+26),"")</f>
      </c>
      <c r="FW323">
        <f>IF($GL323&gt;=27,INDEX($DG:$DG,$GK323+27),"")</f>
      </c>
      <c r="FX323">
        <f>IF($GL323&gt;=28,INDEX($DG:$DG,$GK323+28),"")</f>
      </c>
      <c r="FY323">
        <f>IF($GL323&gt;=29,INDEX($DG:$DG,$GK323+29),"")</f>
      </c>
      <c r="FZ323">
        <f>IF($GL323&gt;=30,INDEX($DG:$DG,$GK323+30),"")</f>
      </c>
      <c r="GA323">
        <f>IF($GL323&gt;=31,INDEX($DG:$DG,$GK323+31),"")</f>
      </c>
      <c r="GB323">
        <f>IF($GL323&gt;=32,INDEX($DG:$DG,$GK323+32),"")</f>
      </c>
      <c r="GC323">
        <f>IF($GL323&gt;=33,INDEX($DG:$DG,$GK323+33),"")</f>
      </c>
      <c r="GD323">
        <f>IF($GL323&gt;=34,INDEX($DG:$DG,$GK323+34),"")</f>
      </c>
      <c r="GE323">
        <f>IF($GL323&gt;=35,INDEX($DG:$DG,$GK323+35),"")</f>
      </c>
      <c r="GF323">
        <f>IF($GL323&gt;=36,INDEX($DG:$DG,$GK323+36),"")</f>
      </c>
      <c r="GG323">
        <f>IF($GL323&gt;=37,INDEX($DG:$DG,$GK323+37),"")</f>
      </c>
      <c r="GH323">
        <f>IF($GL323&gt;=38,INDEX($DG:$DG,$GK323+38),"")</f>
      </c>
      <c r="GI323">
        <f>IF($GL323&gt;=39,INDEX($DG:$DG,$GK323+39),"")</f>
      </c>
      <c r="GJ323">
        <f>IF($GL323&gt;=40,INDEX($DG:$DG,$GK323+40),"")</f>
      </c>
      <c r="GK323">
        <f>IFERROR(MATCH($DE323,$DF$2:$DF$166,0)+1,0)</f>
      </c>
      <c r="GL323">
        <f>IFERROR(INDEX($DH$2:$DH$166,MATCH($DE323,$DF$2:$DF$166,0)),0)</f>
      </c>
      <c r="GM323">
        <f>IFERROR(MATCH($H323,$DI$323:$EV$323,0),0)</f>
      </c>
      <c r="GN323">
        <f>IF($GM323&gt;0,INDEX($EW$323:$GJ$323,$GM323),"")</f>
      </c>
      <c r="GO323" t="s">
        <v>971</v>
      </c>
      <c r="GQ323">
        <f>IF($IZ323&gt;=1,INDEX($GO:$GO,$IY323+1),"")</f>
      </c>
      <c r="GR323">
        <f>IF($IZ323&gt;=2,INDEX($GO:$GO,$IY323+2),"")</f>
      </c>
      <c r="GS323">
        <f>IF($IZ323&gt;=3,INDEX($GO:$GO,$IY323+3),"")</f>
      </c>
      <c r="GT323">
        <f>IF($IZ323&gt;=4,INDEX($GO:$GO,$IY323+4),"")</f>
      </c>
      <c r="GU323">
        <f>IF($IZ323&gt;=5,INDEX($GO:$GO,$IY323+5),"")</f>
      </c>
      <c r="GV323">
        <f>IF($IZ323&gt;=6,INDEX($GO:$GO,$IY323+6),"")</f>
      </c>
      <c r="GW323">
        <f>IF($IZ323&gt;=7,INDEX($GO:$GO,$IY323+7),"")</f>
      </c>
      <c r="GX323">
        <f>IF($IZ323&gt;=8,INDEX($GO:$GO,$IY323+8),"")</f>
      </c>
      <c r="GY323">
        <f>IF($IZ323&gt;=9,INDEX($GO:$GO,$IY323+9),"")</f>
      </c>
      <c r="GZ323">
        <f>IF($IZ323&gt;=10,INDEX($GO:$GO,$IY323+10),"")</f>
      </c>
      <c r="HA323">
        <f>IF($IZ323&gt;=11,INDEX($GO:$GO,$IY323+11),"")</f>
      </c>
      <c r="HB323">
        <f>IF($IZ323&gt;=12,INDEX($GO:$GO,$IY323+12),"")</f>
      </c>
      <c r="HC323">
        <f>IF($IZ323&gt;=13,INDEX($GO:$GO,$IY323+13),"")</f>
      </c>
      <c r="HD323">
        <f>IF($IZ323&gt;=14,INDEX($GO:$GO,$IY323+14),"")</f>
      </c>
      <c r="HE323">
        <f>IF($IZ323&gt;=15,INDEX($GO:$GO,$IY323+15),"")</f>
      </c>
      <c r="HF323">
        <f>IF($IZ323&gt;=16,INDEX($GO:$GO,$IY323+16),"")</f>
      </c>
      <c r="HG323">
        <f>IF($IZ323&gt;=17,INDEX($GO:$GO,$IY323+17),"")</f>
      </c>
      <c r="HH323">
        <f>IF($IZ323&gt;=18,INDEX($GO:$GO,$IY323+18),"")</f>
      </c>
      <c r="HI323">
        <f>IF($IZ323&gt;=19,INDEX($GO:$GO,$IY323+19),"")</f>
      </c>
      <c r="HJ323">
        <f>IF($IZ323&gt;=20,INDEX($GO:$GO,$IY323+20),"")</f>
      </c>
      <c r="HK323">
        <f>IF($IZ323&gt;=21,INDEX($GO:$GO,$IY323+21),"")</f>
      </c>
      <c r="HL323">
        <f>IF($IZ323&gt;=22,INDEX($GO:$GO,$IY323+22),"")</f>
      </c>
      <c r="HM323">
        <f>IF($IZ323&gt;=23,INDEX($GO:$GO,$IY323+23),"")</f>
      </c>
      <c r="HN323">
        <f>IF($IZ323&gt;=24,INDEX($GO:$GO,$IY323+24),"")</f>
      </c>
      <c r="HO323">
        <f>IF($IZ323&gt;=25,INDEX($GO:$GO,$IY323+25),"")</f>
      </c>
      <c r="HP323">
        <f>IF($IZ323&gt;=26,INDEX($GO:$GO,$IY323+26),"")</f>
      </c>
      <c r="HQ323">
        <f>IF($IZ323&gt;=27,INDEX($GO:$GO,$IY323+27),"")</f>
      </c>
      <c r="HR323">
        <f>IF($IZ323&gt;=28,INDEX($GO:$GO,$IY323+28),"")</f>
      </c>
      <c r="HS323">
        <f>IF($IZ323&gt;=29,INDEX($GO:$GO,$IY323+29),"")</f>
      </c>
      <c r="HT323">
        <f>IF($IZ323&gt;=30,INDEX($GO:$GO,$IY323+30),"")</f>
      </c>
      <c r="HU323">
        <f>IF($IZ323&gt;=31,INDEX($GO:$GO,$IY323+31),"")</f>
      </c>
      <c r="HV323">
        <f>IF($IZ323&gt;=32,INDEX($GO:$GO,$IY323+32),"")</f>
      </c>
      <c r="HW323">
        <f>IF($IZ323&gt;=33,INDEX($GO:$GO,$IY323+33),"")</f>
      </c>
      <c r="HX323">
        <f>IF($IZ323&gt;=34,INDEX($GO:$GO,$IY323+34),"")</f>
      </c>
      <c r="HY323">
        <f>IF($IZ323&gt;=35,INDEX($GO:$GO,$IY323+35),"")</f>
      </c>
      <c r="HZ323">
        <f>IF($IZ323&gt;=36,INDEX($GO:$GO,$IY323+36),"")</f>
      </c>
      <c r="IA323">
        <f>IF($IZ323&gt;=37,INDEX($GO:$GO,$IY323+37),"")</f>
      </c>
      <c r="IB323">
        <f>IF($IZ323&gt;=38,INDEX($GO:$GO,$IY323+38),"")</f>
      </c>
      <c r="IC323">
        <f>IF($IZ323&gt;=39,INDEX($GO:$GO,$IY323+39),"")</f>
      </c>
      <c r="ID323">
        <f>IF($IZ323&gt;=40,INDEX($GO:$GO,$IY323+40),"")</f>
      </c>
      <c r="IE323">
        <f>IF($IZ323&gt;=41,INDEX($GO:$GO,$IY323+41),"")</f>
      </c>
      <c r="IF323">
        <f>IF($IZ323&gt;=42,INDEX($GO:$GO,$IY323+42),"")</f>
      </c>
      <c r="IG323">
        <f>IF($IZ323&gt;=43,INDEX($GO:$GO,$IY323+43),"")</f>
      </c>
      <c r="IH323">
        <f>IF($IZ323&gt;=44,INDEX($GO:$GO,$IY323+44),"")</f>
      </c>
      <c r="II323">
        <f>IF($IZ323&gt;=45,INDEX($GO:$GO,$IY323+45),"")</f>
      </c>
      <c r="IJ323">
        <f>IF($IZ323&gt;=46,INDEX($GO:$GO,$IY323+46),"")</f>
      </c>
      <c r="IK323">
        <f>IF($IZ323&gt;=47,INDEX($GO:$GO,$IY323+47),"")</f>
      </c>
      <c r="IL323">
        <f>IF($IZ323&gt;=48,INDEX($GO:$GO,$IY323+48),"")</f>
      </c>
      <c r="IM323">
        <f>IF($IZ323&gt;=49,INDEX($GO:$GO,$IY323+49),"")</f>
      </c>
      <c r="IN323">
        <f>IF($IZ323&gt;=50,INDEX($GO:$GO,$IY323+50),"")</f>
      </c>
      <c r="IO323">
        <f>IF($IZ323&gt;=51,INDEX($GO:$GO,$IY323+51),"")</f>
      </c>
      <c r="IP323">
        <f>IF($IZ323&gt;=52,INDEX($GO:$GO,$IY323+52),"")</f>
      </c>
      <c r="IQ323">
        <f>IF($IZ323&gt;=53,INDEX($GO:$GO,$IY323+53),"")</f>
      </c>
      <c r="IR323">
        <f>IF($IZ323&gt;=54,INDEX($GO:$GO,$IY323+54),"")</f>
      </c>
      <c r="IS323">
        <f>IF($IZ323&gt;=55,INDEX($GO:$GO,$IY323+55),"")</f>
      </c>
      <c r="IT323">
        <f>IF($IZ323&gt;=56,INDEX($GO:$GO,$IY323+56),"")</f>
      </c>
      <c r="IU323">
        <f>IF($IZ323&gt;=57,INDEX($GO:$GO,$IY323+57),"")</f>
      </c>
      <c r="IV323">
        <f>IF($IZ323&gt;=58,INDEX($GO:$GO,$IY323+58),"")</f>
      </c>
      <c r="IW323">
        <f>IF($IZ323&gt;=59,INDEX($GO:$GO,$IY323+59),"")</f>
      </c>
      <c r="IX323">
        <f>IF($IZ323&gt;=60,INDEX($GO:$GO,$IY323+60),"")</f>
      </c>
      <c r="IY323">
        <f>IFERROR(MATCH($GN323,$GO$2:$GO$827,0)+1,0)</f>
      </c>
      <c r="IZ323">
        <f>IFERROR(INDEX($GP$2:$GP$827,MATCH($GN323,$GO$2:$GO$827,0)),0)</f>
      </c>
      <c r="JA323" t="s">
        <v>23</v>
      </c>
      <c r="JB323" t="s">
        <v>23</v>
      </c>
    </row>
    <row r="324" spans="1:262" x14ac:dyDescent="0.25">
      <c r="F324" s="1"/>
      <c r="G324" s="1"/>
      <c r="H324" s="1"/>
      <c r="I324" s="1"/>
      <c r="J324" s="1">
        <f>IFERROR(IF(FIND(" - ",$F324)&gt;0,MID($F324,FIND(" - ",$F324)+3,LEN($F324)),""),"")</f>
      </c>
      <c r="L324" s="1"/>
      <c r="N324" t="s">
        <v>23</v>
      </c>
      <c r="P324">
        <f>IF(OR($N324="",$O324=""),"",IFERROR($N324/$O324,0))</f>
      </c>
      <c r="Q324">
        <f>IF($N324="","",
IF($G324="","",
IF(ISNUMBER(SEARCH("exempt",LOWER($G324))),0,
$N324*(VALUE(SUBSTITUTE($G324,"%",""))/100))))</f>
      </c>
      <c r="W324">
        <f>IF($N324="","",
SUM($N324,$Q324,$U324,$R324,$T324)-
IF($V324="",0,VALUE($V324)))</f>
      </c>
      <c r="AE324" t="s">
        <v>1195</v>
      </c>
      <c r="AJ324" t="s">
        <v>1196</v>
      </c>
      <c r="AM324">
        <f>IFERROR(LEFT($F324,FIND(" - ",$F324)-1),$F324)</f>
      </c>
      <c r="AP324">
        <f>IF($CE324&gt;=1,INDEX($AN:$AN,$CD324+1),"")</f>
      </c>
      <c r="AQ324">
        <f>IF($CE324&gt;=2,INDEX($AN:$AN,$CD324+2),"")</f>
      </c>
      <c r="AR324">
        <f>IF($CE324&gt;=3,INDEX($AN:$AN,$CD324+3),"")</f>
      </c>
      <c r="AS324">
        <f>IF($CE324&gt;=4,INDEX($AN:$AN,$CD324+4),"")</f>
      </c>
      <c r="AT324">
        <f>IF($CE324&gt;=5,INDEX($AN:$AN,$CD324+5),"")</f>
      </c>
      <c r="AU324">
        <f>IF($CE324&gt;=6,INDEX($AN:$AN,$CD324+6),"")</f>
      </c>
      <c r="AV324">
        <f>IF($CE324&gt;=7,INDEX($AN:$AN,$CD324+7),"")</f>
      </c>
      <c r="AW324">
        <f>IF($CE324&gt;=8,INDEX($AN:$AN,$CD324+8),"")</f>
      </c>
      <c r="AX324">
        <f>IF($CE324&gt;=9,INDEX($AN:$AN,$CD324+9),"")</f>
      </c>
      <c r="AY324">
        <f>IF($CE324&gt;=10,INDEX($AN:$AN,$CD324+10),"")</f>
      </c>
      <c r="AZ324">
        <f>IF($CE324&gt;=11,INDEX($AN:$AN,$CD324+11),"")</f>
      </c>
      <c r="BA324">
        <f>IF($CE324&gt;=12,INDEX($AN:$AN,$CD324+12),"")</f>
      </c>
      <c r="BB324">
        <f>IF($CE324&gt;=13,INDEX($AN:$AN,$CD324+13),"")</f>
      </c>
      <c r="BC324">
        <f>IF($CE324&gt;=14,INDEX($AN:$AN,$CD324+14),"")</f>
      </c>
      <c r="BD324">
        <f>IF($CE324&gt;=15,INDEX($AN:$AN,$CD324+15),"")</f>
      </c>
      <c r="BE324">
        <f>IF($CE324&gt;=16,INDEX($AN:$AN,$CD324+16),"")</f>
      </c>
      <c r="BF324">
        <f>IF($CE324&gt;=17,INDEX($AN:$AN,$CD324+17),"")</f>
      </c>
      <c r="BG324">
        <f>IF($CE324&gt;=18,INDEX($AN:$AN,$CD324+18),"")</f>
      </c>
      <c r="BH324">
        <f>IF($CE324&gt;=19,INDEX($AN:$AN,$CD324+19),"")</f>
      </c>
      <c r="BI324">
        <f>IF($CE324&gt;=20,INDEX($AN:$AN,$CD324+20),"")</f>
      </c>
      <c r="BJ324">
        <f>IF($CE324&gt;=21,INDEX($AN:$AN,$CD324+21),"")</f>
      </c>
      <c r="BK324">
        <f>IF($CE324&gt;=22,INDEX($AN:$AN,$CD324+22),"")</f>
      </c>
      <c r="BL324">
        <f>IF($CE324&gt;=23,INDEX($AN:$AN,$CD324+23),"")</f>
      </c>
      <c r="BM324">
        <f>IF($CE324&gt;=24,INDEX($AN:$AN,$CD324+24),"")</f>
      </c>
      <c r="BN324">
        <f>IF($CE324&gt;=25,INDEX($AN:$AN,$CD324+25),"")</f>
      </c>
      <c r="BO324">
        <f>IF($CE324&gt;=26,INDEX($AN:$AN,$CD324+26),"")</f>
      </c>
      <c r="BP324">
        <f>IF($CE324&gt;=27,INDEX($AN:$AN,$CD324+27),"")</f>
      </c>
      <c r="BQ324">
        <f>IF($CE324&gt;=28,INDEX($AN:$AN,$CD324+28),"")</f>
      </c>
      <c r="BR324">
        <f>IF($CE324&gt;=29,INDEX($AN:$AN,$CD324+29),"")</f>
      </c>
      <c r="BS324">
        <f>IF($CE324&gt;=30,INDEX($AN:$AN,$CD324+30),"")</f>
      </c>
      <c r="BT324">
        <f>IF($CE324&gt;=31,INDEX($AN:$AN,$CD324+31),"")</f>
      </c>
      <c r="BU324">
        <f>IF($CE324&gt;=32,INDEX($AN:$AN,$CD324+32),"")</f>
      </c>
      <c r="BV324">
        <f>IF($CE324&gt;=33,INDEX($AN:$AN,$CD324+33),"")</f>
      </c>
      <c r="BW324">
        <f>IF($CE324&gt;=34,INDEX($AN:$AN,$CD324+34),"")</f>
      </c>
      <c r="BX324">
        <f>IF($CE324&gt;=35,INDEX($AN:$AN,$CD324+35),"")</f>
      </c>
      <c r="BY324">
        <f>IF($CE324&gt;=36,INDEX($AN:$AN,$CD324+36),"")</f>
      </c>
      <c r="BZ324">
        <f>IF($CE324&gt;=37,INDEX($AN:$AN,$CD324+37),"")</f>
      </c>
      <c r="CA324">
        <f>IF($CE324&gt;=38,INDEX($AN:$AN,$CD324+38),"")</f>
      </c>
      <c r="CB324">
        <f>IF($CE324&gt;=39,INDEX($AN:$AN,$CD324+39),"")</f>
      </c>
      <c r="CC324">
        <f>IF($CE324&gt;=40,INDEX($AN:$AN,$CD324+40),"")</f>
      </c>
      <c r="CD324">
        <f>IFERROR(MATCH($AM324,$AN$2:$AN$133,0)+1,0)</f>
      </c>
      <c r="CE324">
        <f>IFERROR(INDEX($AO$2:$AO$133,MATCH($AM324,$AN$2:$AN$133,0)),0)</f>
      </c>
      <c r="CF324">
        <f>IFERROR(LEFT($K324,FIND(" - ",$K324)-1),$K324)</f>
      </c>
      <c r="CG324" t="s">
        <v>91</v>
      </c>
      <c r="CI324">
        <f>IF($DD324&gt;=1,INDEX($CG:$CG,$DC324+1),"")</f>
      </c>
      <c r="CJ324">
        <f>IF($DD324&gt;=2,INDEX($CG:$CG,$DC324+2),"")</f>
      </c>
      <c r="CK324">
        <f>IF($DD324&gt;=3,INDEX($CG:$CG,$DC324+3),"")</f>
      </c>
      <c r="CL324">
        <f>IF($DD324&gt;=4,INDEX($CG:$CG,$DC324+4),"")</f>
      </c>
      <c r="CM324">
        <f>IF($DD324&gt;=5,INDEX($CG:$CG,$DC324+5),"")</f>
      </c>
      <c r="CN324">
        <f>IF($DD324&gt;=6,INDEX($CG:$CG,$DC324+6),"")</f>
      </c>
      <c r="CO324">
        <f>IF($DD324&gt;=7,INDEX($CG:$CG,$DC324+7),"")</f>
      </c>
      <c r="CP324">
        <f>IF($DD324&gt;=8,INDEX($CG:$CG,$DC324+8),"")</f>
      </c>
      <c r="CQ324">
        <f>IF($DD324&gt;=9,INDEX($CG:$CG,$DC324+9),"")</f>
      </c>
      <c r="CR324">
        <f>IF($DD324&gt;=10,INDEX($CG:$CG,$DC324+10),"")</f>
      </c>
      <c r="CS324">
        <f>IF($DD324&gt;=11,INDEX($CG:$CG,$DC324+11),"")</f>
      </c>
      <c r="CT324">
        <f>IF($DD324&gt;=12,INDEX($CG:$CG,$DC324+12),"")</f>
      </c>
      <c r="CU324">
        <f>IF($DD324&gt;=13,INDEX($CG:$CG,$DC324+13),"")</f>
      </c>
      <c r="CV324">
        <f>IF($DD324&gt;=14,INDEX($CG:$CG,$DC324+14),"")</f>
      </c>
      <c r="CW324">
        <f>IF($DD324&gt;=15,INDEX($CG:$CG,$DC324+15),"")</f>
      </c>
      <c r="CX324">
        <f>IF($DD324&gt;=16,INDEX($CG:$CG,$DC324+16),"")</f>
      </c>
      <c r="CY324">
        <f>IF($DD324&gt;=17,INDEX($CG:$CG,$DC324+17),"")</f>
      </c>
      <c r="CZ324">
        <f>IF($DD324&gt;=18,INDEX($CG:$CG,$DC324+18),"")</f>
      </c>
      <c r="DA324">
        <f>IF($DD324&gt;=19,INDEX($CG:$CG,$DC324+19),"")</f>
      </c>
      <c r="DB324">
        <f>IF($DD324&gt;=20,INDEX($CG:$CG,$DC324+20),"")</f>
      </c>
      <c r="DC324">
        <f>IFERROR(MATCH($CF324,$CG$2:$CG$1558,0)+1,0)</f>
      </c>
      <c r="DD324">
        <f>IFERROR(INDEX($CH$2:$CH$1558,MATCH($CF324,$CG$2:$CG$1558,0)),0)</f>
      </c>
      <c r="DE324">
        <f>IFERROR(INDEX($AL:$AL,MATCH($G324,$AK:$AK,0))&amp;"","")</f>
      </c>
      <c r="DI324">
        <f>IF($GL324&gt;=1,INDEX($DF:$DF,$GK324+1),"")</f>
      </c>
      <c r="DJ324">
        <f>IF($GL324&gt;=2,INDEX($DF:$DF,$GK324+2),"")</f>
      </c>
      <c r="DK324">
        <f>IF($GL324&gt;=3,INDEX($DF:$DF,$GK324+3),"")</f>
      </c>
      <c r="DL324">
        <f>IF($GL324&gt;=4,INDEX($DF:$DF,$GK324+4),"")</f>
      </c>
      <c r="DM324">
        <f>IF($GL324&gt;=5,INDEX($DF:$DF,$GK324+5),"")</f>
      </c>
      <c r="DN324">
        <f>IF($GL324&gt;=6,INDEX($DF:$DF,$GK324+6),"")</f>
      </c>
      <c r="DO324">
        <f>IF($GL324&gt;=7,INDEX($DF:$DF,$GK324+7),"")</f>
      </c>
      <c r="DP324">
        <f>IF($GL324&gt;=8,INDEX($DF:$DF,$GK324+8),"")</f>
      </c>
      <c r="DQ324">
        <f>IF($GL324&gt;=9,INDEX($DF:$DF,$GK324+9),"")</f>
      </c>
      <c r="DR324">
        <f>IF($GL324&gt;=10,INDEX($DF:$DF,$GK324+10),"")</f>
      </c>
      <c r="DS324">
        <f>IF($GL324&gt;=11,INDEX($DF:$DF,$GK324+11),"")</f>
      </c>
      <c r="DT324">
        <f>IF($GL324&gt;=12,INDEX($DF:$DF,$GK324+12),"")</f>
      </c>
      <c r="DU324">
        <f>IF($GL324&gt;=13,INDEX($DF:$DF,$GK324+13),"")</f>
      </c>
      <c r="DV324">
        <f>IF($GL324&gt;=14,INDEX($DF:$DF,$GK324+14),"")</f>
      </c>
      <c r="DW324">
        <f>IF($GL324&gt;=15,INDEX($DF:$DF,$GK324+15),"")</f>
      </c>
      <c r="DX324">
        <f>IF($GL324&gt;=16,INDEX($DF:$DF,$GK324+16),"")</f>
      </c>
      <c r="DY324">
        <f>IF($GL324&gt;=17,INDEX($DF:$DF,$GK324+17),"")</f>
      </c>
      <c r="DZ324">
        <f>IF($GL324&gt;=18,INDEX($DF:$DF,$GK324+18),"")</f>
      </c>
      <c r="EA324">
        <f>IF($GL324&gt;=19,INDEX($DF:$DF,$GK324+19),"")</f>
      </c>
      <c r="EB324">
        <f>IF($GL324&gt;=20,INDEX($DF:$DF,$GK324+20),"")</f>
      </c>
      <c r="EC324">
        <f>IF($GL324&gt;=21,INDEX($DF:$DF,$GK324+21),"")</f>
      </c>
      <c r="ED324">
        <f>IF($GL324&gt;=22,INDEX($DF:$DF,$GK324+22),"")</f>
      </c>
      <c r="EE324">
        <f>IF($GL324&gt;=23,INDEX($DF:$DF,$GK324+23),"")</f>
      </c>
      <c r="EF324">
        <f>IF($GL324&gt;=24,INDEX($DF:$DF,$GK324+24),"")</f>
      </c>
      <c r="EG324">
        <f>IF($GL324&gt;=25,INDEX($DF:$DF,$GK324+25),"")</f>
      </c>
      <c r="EH324">
        <f>IF($GL324&gt;=26,INDEX($DF:$DF,$GK324+26),"")</f>
      </c>
      <c r="EI324">
        <f>IF($GL324&gt;=27,INDEX($DF:$DF,$GK324+27),"")</f>
      </c>
      <c r="EJ324">
        <f>IF($GL324&gt;=28,INDEX($DF:$DF,$GK324+28),"")</f>
      </c>
      <c r="EK324">
        <f>IF($GL324&gt;=29,INDEX($DF:$DF,$GK324+29),"")</f>
      </c>
      <c r="EL324">
        <f>IF($GL324&gt;=30,INDEX($DF:$DF,$GK324+30),"")</f>
      </c>
      <c r="EM324">
        <f>IF($GL324&gt;=31,INDEX($DF:$DF,$GK324+31),"")</f>
      </c>
      <c r="EN324">
        <f>IF($GL324&gt;=32,INDEX($DF:$DF,$GK324+32),"")</f>
      </c>
      <c r="EO324">
        <f>IF($GL324&gt;=33,INDEX($DF:$DF,$GK324+33),"")</f>
      </c>
      <c r="EP324">
        <f>IF($GL324&gt;=34,INDEX($DF:$DF,$GK324+34),"")</f>
      </c>
      <c r="EQ324">
        <f>IF($GL324&gt;=35,INDEX($DF:$DF,$GK324+35),"")</f>
      </c>
      <c r="ER324">
        <f>IF($GL324&gt;=36,INDEX($DF:$DF,$GK324+36),"")</f>
      </c>
      <c r="ES324">
        <f>IF($GL324&gt;=37,INDEX($DF:$DF,$GK324+37),"")</f>
      </c>
      <c r="ET324">
        <f>IF($GL324&gt;=38,INDEX($DF:$DF,$GK324+38),"")</f>
      </c>
      <c r="EU324">
        <f>IF($GL324&gt;=39,INDEX($DF:$DF,$GK324+39),"")</f>
      </c>
      <c r="EV324">
        <f>IF($GL324&gt;=40,INDEX($DF:$DF,$GK324+40),"")</f>
      </c>
      <c r="EW324">
        <f>IF($GL324&gt;=1,INDEX($DG:$DG,$GK324+1),"")</f>
      </c>
      <c r="EX324">
        <f>IF($GL324&gt;=2,INDEX($DG:$DG,$GK324+2),"")</f>
      </c>
      <c r="EY324">
        <f>IF($GL324&gt;=3,INDEX($DG:$DG,$GK324+3),"")</f>
      </c>
      <c r="EZ324">
        <f>IF($GL324&gt;=4,INDEX($DG:$DG,$GK324+4),"")</f>
      </c>
      <c r="FA324">
        <f>IF($GL324&gt;=5,INDEX($DG:$DG,$GK324+5),"")</f>
      </c>
      <c r="FB324">
        <f>IF($GL324&gt;=6,INDEX($DG:$DG,$GK324+6),"")</f>
      </c>
      <c r="FC324">
        <f>IF($GL324&gt;=7,INDEX($DG:$DG,$GK324+7),"")</f>
      </c>
      <c r="FD324">
        <f>IF($GL324&gt;=8,INDEX($DG:$DG,$GK324+8),"")</f>
      </c>
      <c r="FE324">
        <f>IF($GL324&gt;=9,INDEX($DG:$DG,$GK324+9),"")</f>
      </c>
      <c r="FF324">
        <f>IF($GL324&gt;=10,INDEX($DG:$DG,$GK324+10),"")</f>
      </c>
      <c r="FG324">
        <f>IF($GL324&gt;=11,INDEX($DG:$DG,$GK324+11),"")</f>
      </c>
      <c r="FH324">
        <f>IF($GL324&gt;=12,INDEX($DG:$DG,$GK324+12),"")</f>
      </c>
      <c r="FI324">
        <f>IF($GL324&gt;=13,INDEX($DG:$DG,$GK324+13),"")</f>
      </c>
      <c r="FJ324">
        <f>IF($GL324&gt;=14,INDEX($DG:$DG,$GK324+14),"")</f>
      </c>
      <c r="FK324">
        <f>IF($GL324&gt;=15,INDEX($DG:$DG,$GK324+15),"")</f>
      </c>
      <c r="FL324">
        <f>IF($GL324&gt;=16,INDEX($DG:$DG,$GK324+16),"")</f>
      </c>
      <c r="FM324">
        <f>IF($GL324&gt;=17,INDEX($DG:$DG,$GK324+17),"")</f>
      </c>
      <c r="FN324">
        <f>IF($GL324&gt;=18,INDEX($DG:$DG,$GK324+18),"")</f>
      </c>
      <c r="FO324">
        <f>IF($GL324&gt;=19,INDEX($DG:$DG,$GK324+19),"")</f>
      </c>
      <c r="FP324">
        <f>IF($GL324&gt;=20,INDEX($DG:$DG,$GK324+20),"")</f>
      </c>
      <c r="FQ324">
        <f>IF($GL324&gt;=21,INDEX($DG:$DG,$GK324+21),"")</f>
      </c>
      <c r="FR324">
        <f>IF($GL324&gt;=22,INDEX($DG:$DG,$GK324+22),"")</f>
      </c>
      <c r="FS324">
        <f>IF($GL324&gt;=23,INDEX($DG:$DG,$GK324+23),"")</f>
      </c>
      <c r="FT324">
        <f>IF($GL324&gt;=24,INDEX($DG:$DG,$GK324+24),"")</f>
      </c>
      <c r="FU324">
        <f>IF($GL324&gt;=25,INDEX($DG:$DG,$GK324+25),"")</f>
      </c>
      <c r="FV324">
        <f>IF($GL324&gt;=26,INDEX($DG:$DG,$GK324+26),"")</f>
      </c>
      <c r="FW324">
        <f>IF($GL324&gt;=27,INDEX($DG:$DG,$GK324+27),"")</f>
      </c>
      <c r="FX324">
        <f>IF($GL324&gt;=28,INDEX($DG:$DG,$GK324+28),"")</f>
      </c>
      <c r="FY324">
        <f>IF($GL324&gt;=29,INDEX($DG:$DG,$GK324+29),"")</f>
      </c>
      <c r="FZ324">
        <f>IF($GL324&gt;=30,INDEX($DG:$DG,$GK324+30),"")</f>
      </c>
      <c r="GA324">
        <f>IF($GL324&gt;=31,INDEX($DG:$DG,$GK324+31),"")</f>
      </c>
      <c r="GB324">
        <f>IF($GL324&gt;=32,INDEX($DG:$DG,$GK324+32),"")</f>
      </c>
      <c r="GC324">
        <f>IF($GL324&gt;=33,INDEX($DG:$DG,$GK324+33),"")</f>
      </c>
      <c r="GD324">
        <f>IF($GL324&gt;=34,INDEX($DG:$DG,$GK324+34),"")</f>
      </c>
      <c r="GE324">
        <f>IF($GL324&gt;=35,INDEX($DG:$DG,$GK324+35),"")</f>
      </c>
      <c r="GF324">
        <f>IF($GL324&gt;=36,INDEX($DG:$DG,$GK324+36),"")</f>
      </c>
      <c r="GG324">
        <f>IF($GL324&gt;=37,INDEX($DG:$DG,$GK324+37),"")</f>
      </c>
      <c r="GH324">
        <f>IF($GL324&gt;=38,INDEX($DG:$DG,$GK324+38),"")</f>
      </c>
      <c r="GI324">
        <f>IF($GL324&gt;=39,INDEX($DG:$DG,$GK324+39),"")</f>
      </c>
      <c r="GJ324">
        <f>IF($GL324&gt;=40,INDEX($DG:$DG,$GK324+40),"")</f>
      </c>
      <c r="GK324">
        <f>IFERROR(MATCH($DE324,$DF$2:$DF$166,0)+1,0)</f>
      </c>
      <c r="GL324">
        <f>IFERROR(INDEX($DH$2:$DH$166,MATCH($DE324,$DF$2:$DF$166,0)),0)</f>
      </c>
      <c r="GM324">
        <f>IFERROR(MATCH($H324,$DI$324:$EV$324,0),0)</f>
      </c>
      <c r="GN324">
        <f>IF($GM324&gt;0,INDEX($EW$324:$GJ$324,$GM324),"")</f>
      </c>
      <c r="GO324" t="s">
        <v>973</v>
      </c>
      <c r="GQ324">
        <f>IF($IZ324&gt;=1,INDEX($GO:$GO,$IY324+1),"")</f>
      </c>
      <c r="GR324">
        <f>IF($IZ324&gt;=2,INDEX($GO:$GO,$IY324+2),"")</f>
      </c>
      <c r="GS324">
        <f>IF($IZ324&gt;=3,INDEX($GO:$GO,$IY324+3),"")</f>
      </c>
      <c r="GT324">
        <f>IF($IZ324&gt;=4,INDEX($GO:$GO,$IY324+4),"")</f>
      </c>
      <c r="GU324">
        <f>IF($IZ324&gt;=5,INDEX($GO:$GO,$IY324+5),"")</f>
      </c>
      <c r="GV324">
        <f>IF($IZ324&gt;=6,INDEX($GO:$GO,$IY324+6),"")</f>
      </c>
      <c r="GW324">
        <f>IF($IZ324&gt;=7,INDEX($GO:$GO,$IY324+7),"")</f>
      </c>
      <c r="GX324">
        <f>IF($IZ324&gt;=8,INDEX($GO:$GO,$IY324+8),"")</f>
      </c>
      <c r="GY324">
        <f>IF($IZ324&gt;=9,INDEX($GO:$GO,$IY324+9),"")</f>
      </c>
      <c r="GZ324">
        <f>IF($IZ324&gt;=10,INDEX($GO:$GO,$IY324+10),"")</f>
      </c>
      <c r="HA324">
        <f>IF($IZ324&gt;=11,INDEX($GO:$GO,$IY324+11),"")</f>
      </c>
      <c r="HB324">
        <f>IF($IZ324&gt;=12,INDEX($GO:$GO,$IY324+12),"")</f>
      </c>
      <c r="HC324">
        <f>IF($IZ324&gt;=13,INDEX($GO:$GO,$IY324+13),"")</f>
      </c>
      <c r="HD324">
        <f>IF($IZ324&gt;=14,INDEX($GO:$GO,$IY324+14),"")</f>
      </c>
      <c r="HE324">
        <f>IF($IZ324&gt;=15,INDEX($GO:$GO,$IY324+15),"")</f>
      </c>
      <c r="HF324">
        <f>IF($IZ324&gt;=16,INDEX($GO:$GO,$IY324+16),"")</f>
      </c>
      <c r="HG324">
        <f>IF($IZ324&gt;=17,INDEX($GO:$GO,$IY324+17),"")</f>
      </c>
      <c r="HH324">
        <f>IF($IZ324&gt;=18,INDEX($GO:$GO,$IY324+18),"")</f>
      </c>
      <c r="HI324">
        <f>IF($IZ324&gt;=19,INDEX($GO:$GO,$IY324+19),"")</f>
      </c>
      <c r="HJ324">
        <f>IF($IZ324&gt;=20,INDEX($GO:$GO,$IY324+20),"")</f>
      </c>
      <c r="HK324">
        <f>IF($IZ324&gt;=21,INDEX($GO:$GO,$IY324+21),"")</f>
      </c>
      <c r="HL324">
        <f>IF($IZ324&gt;=22,INDEX($GO:$GO,$IY324+22),"")</f>
      </c>
      <c r="HM324">
        <f>IF($IZ324&gt;=23,INDEX($GO:$GO,$IY324+23),"")</f>
      </c>
      <c r="HN324">
        <f>IF($IZ324&gt;=24,INDEX($GO:$GO,$IY324+24),"")</f>
      </c>
      <c r="HO324">
        <f>IF($IZ324&gt;=25,INDEX($GO:$GO,$IY324+25),"")</f>
      </c>
      <c r="HP324">
        <f>IF($IZ324&gt;=26,INDEX($GO:$GO,$IY324+26),"")</f>
      </c>
      <c r="HQ324">
        <f>IF($IZ324&gt;=27,INDEX($GO:$GO,$IY324+27),"")</f>
      </c>
      <c r="HR324">
        <f>IF($IZ324&gt;=28,INDEX($GO:$GO,$IY324+28),"")</f>
      </c>
      <c r="HS324">
        <f>IF($IZ324&gt;=29,INDEX($GO:$GO,$IY324+29),"")</f>
      </c>
      <c r="HT324">
        <f>IF($IZ324&gt;=30,INDEX($GO:$GO,$IY324+30),"")</f>
      </c>
      <c r="HU324">
        <f>IF($IZ324&gt;=31,INDEX($GO:$GO,$IY324+31),"")</f>
      </c>
      <c r="HV324">
        <f>IF($IZ324&gt;=32,INDEX($GO:$GO,$IY324+32),"")</f>
      </c>
      <c r="HW324">
        <f>IF($IZ324&gt;=33,INDEX($GO:$GO,$IY324+33),"")</f>
      </c>
      <c r="HX324">
        <f>IF($IZ324&gt;=34,INDEX($GO:$GO,$IY324+34),"")</f>
      </c>
      <c r="HY324">
        <f>IF($IZ324&gt;=35,INDEX($GO:$GO,$IY324+35),"")</f>
      </c>
      <c r="HZ324">
        <f>IF($IZ324&gt;=36,INDEX($GO:$GO,$IY324+36),"")</f>
      </c>
      <c r="IA324">
        <f>IF($IZ324&gt;=37,INDEX($GO:$GO,$IY324+37),"")</f>
      </c>
      <c r="IB324">
        <f>IF($IZ324&gt;=38,INDEX($GO:$GO,$IY324+38),"")</f>
      </c>
      <c r="IC324">
        <f>IF($IZ324&gt;=39,INDEX($GO:$GO,$IY324+39),"")</f>
      </c>
      <c r="ID324">
        <f>IF($IZ324&gt;=40,INDEX($GO:$GO,$IY324+40),"")</f>
      </c>
      <c r="IE324">
        <f>IF($IZ324&gt;=41,INDEX($GO:$GO,$IY324+41),"")</f>
      </c>
      <c r="IF324">
        <f>IF($IZ324&gt;=42,INDEX($GO:$GO,$IY324+42),"")</f>
      </c>
      <c r="IG324">
        <f>IF($IZ324&gt;=43,INDEX($GO:$GO,$IY324+43),"")</f>
      </c>
      <c r="IH324">
        <f>IF($IZ324&gt;=44,INDEX($GO:$GO,$IY324+44),"")</f>
      </c>
      <c r="II324">
        <f>IF($IZ324&gt;=45,INDEX($GO:$GO,$IY324+45),"")</f>
      </c>
      <c r="IJ324">
        <f>IF($IZ324&gt;=46,INDEX($GO:$GO,$IY324+46),"")</f>
      </c>
      <c r="IK324">
        <f>IF($IZ324&gt;=47,INDEX($GO:$GO,$IY324+47),"")</f>
      </c>
      <c r="IL324">
        <f>IF($IZ324&gt;=48,INDEX($GO:$GO,$IY324+48),"")</f>
      </c>
      <c r="IM324">
        <f>IF($IZ324&gt;=49,INDEX($GO:$GO,$IY324+49),"")</f>
      </c>
      <c r="IN324">
        <f>IF($IZ324&gt;=50,INDEX($GO:$GO,$IY324+50),"")</f>
      </c>
      <c r="IO324">
        <f>IF($IZ324&gt;=51,INDEX($GO:$GO,$IY324+51),"")</f>
      </c>
      <c r="IP324">
        <f>IF($IZ324&gt;=52,INDEX($GO:$GO,$IY324+52),"")</f>
      </c>
      <c r="IQ324">
        <f>IF($IZ324&gt;=53,INDEX($GO:$GO,$IY324+53),"")</f>
      </c>
      <c r="IR324">
        <f>IF($IZ324&gt;=54,INDEX($GO:$GO,$IY324+54),"")</f>
      </c>
      <c r="IS324">
        <f>IF($IZ324&gt;=55,INDEX($GO:$GO,$IY324+55),"")</f>
      </c>
      <c r="IT324">
        <f>IF($IZ324&gt;=56,INDEX($GO:$GO,$IY324+56),"")</f>
      </c>
      <c r="IU324">
        <f>IF($IZ324&gt;=57,INDEX($GO:$GO,$IY324+57),"")</f>
      </c>
      <c r="IV324">
        <f>IF($IZ324&gt;=58,INDEX($GO:$GO,$IY324+58),"")</f>
      </c>
      <c r="IW324">
        <f>IF($IZ324&gt;=59,INDEX($GO:$GO,$IY324+59),"")</f>
      </c>
      <c r="IX324">
        <f>IF($IZ324&gt;=60,INDEX($GO:$GO,$IY324+60),"")</f>
      </c>
      <c r="IY324">
        <f>IFERROR(MATCH($GN324,$GO$2:$GO$827,0)+1,0)</f>
      </c>
      <c r="IZ324">
        <f>IFERROR(INDEX($GP$2:$GP$827,MATCH($GN324,$GO$2:$GO$827,0)),0)</f>
      </c>
      <c r="JA324" t="s">
        <v>23</v>
      </c>
      <c r="JB324" t="s">
        <v>23</v>
      </c>
    </row>
    <row r="325" spans="1:262" x14ac:dyDescent="0.25">
      <c r="F325" s="1"/>
      <c r="G325" s="1"/>
      <c r="H325" s="1"/>
      <c r="I325" s="1"/>
      <c r="J325" s="1">
        <f>IFERROR(IF(FIND(" - ",$F325)&gt;0,MID($F325,FIND(" - ",$F325)+3,LEN($F325)),""),"")</f>
      </c>
      <c r="L325" s="1"/>
      <c r="N325" t="s">
        <v>23</v>
      </c>
      <c r="P325">
        <f>IF(OR($N325="",$O325=""),"",IFERROR($N325/$O325,0))</f>
      </c>
      <c r="Q325">
        <f>IF($N325="","",
IF($G325="","",
IF(ISNUMBER(SEARCH("exempt",LOWER($G325))),0,
$N325*(VALUE(SUBSTITUTE($G325,"%",""))/100))))</f>
      </c>
      <c r="W325">
        <f>IF($N325="","",
SUM($N325,$Q325,$U325,$R325,$T325)-
IF($V325="",0,VALUE($V325)))</f>
      </c>
      <c r="AE325" t="s">
        <v>1197</v>
      </c>
      <c r="AJ325" t="s">
        <v>1198</v>
      </c>
      <c r="AM325">
        <f>IFERROR(LEFT($F325,FIND(" - ",$F325)-1),$F325)</f>
      </c>
      <c r="AP325">
        <f>IF($CE325&gt;=1,INDEX($AN:$AN,$CD325+1),"")</f>
      </c>
      <c r="AQ325">
        <f>IF($CE325&gt;=2,INDEX($AN:$AN,$CD325+2),"")</f>
      </c>
      <c r="AR325">
        <f>IF($CE325&gt;=3,INDEX($AN:$AN,$CD325+3),"")</f>
      </c>
      <c r="AS325">
        <f>IF($CE325&gt;=4,INDEX($AN:$AN,$CD325+4),"")</f>
      </c>
      <c r="AT325">
        <f>IF($CE325&gt;=5,INDEX($AN:$AN,$CD325+5),"")</f>
      </c>
      <c r="AU325">
        <f>IF($CE325&gt;=6,INDEX($AN:$AN,$CD325+6),"")</f>
      </c>
      <c r="AV325">
        <f>IF($CE325&gt;=7,INDEX($AN:$AN,$CD325+7),"")</f>
      </c>
      <c r="AW325">
        <f>IF($CE325&gt;=8,INDEX($AN:$AN,$CD325+8),"")</f>
      </c>
      <c r="AX325">
        <f>IF($CE325&gt;=9,INDEX($AN:$AN,$CD325+9),"")</f>
      </c>
      <c r="AY325">
        <f>IF($CE325&gt;=10,INDEX($AN:$AN,$CD325+10),"")</f>
      </c>
      <c r="AZ325">
        <f>IF($CE325&gt;=11,INDEX($AN:$AN,$CD325+11),"")</f>
      </c>
      <c r="BA325">
        <f>IF($CE325&gt;=12,INDEX($AN:$AN,$CD325+12),"")</f>
      </c>
      <c r="BB325">
        <f>IF($CE325&gt;=13,INDEX($AN:$AN,$CD325+13),"")</f>
      </c>
      <c r="BC325">
        <f>IF($CE325&gt;=14,INDEX($AN:$AN,$CD325+14),"")</f>
      </c>
      <c r="BD325">
        <f>IF($CE325&gt;=15,INDEX($AN:$AN,$CD325+15),"")</f>
      </c>
      <c r="BE325">
        <f>IF($CE325&gt;=16,INDEX($AN:$AN,$CD325+16),"")</f>
      </c>
      <c r="BF325">
        <f>IF($CE325&gt;=17,INDEX($AN:$AN,$CD325+17),"")</f>
      </c>
      <c r="BG325">
        <f>IF($CE325&gt;=18,INDEX($AN:$AN,$CD325+18),"")</f>
      </c>
      <c r="BH325">
        <f>IF($CE325&gt;=19,INDEX($AN:$AN,$CD325+19),"")</f>
      </c>
      <c r="BI325">
        <f>IF($CE325&gt;=20,INDEX($AN:$AN,$CD325+20),"")</f>
      </c>
      <c r="BJ325">
        <f>IF($CE325&gt;=21,INDEX($AN:$AN,$CD325+21),"")</f>
      </c>
      <c r="BK325">
        <f>IF($CE325&gt;=22,INDEX($AN:$AN,$CD325+22),"")</f>
      </c>
      <c r="BL325">
        <f>IF($CE325&gt;=23,INDEX($AN:$AN,$CD325+23),"")</f>
      </c>
      <c r="BM325">
        <f>IF($CE325&gt;=24,INDEX($AN:$AN,$CD325+24),"")</f>
      </c>
      <c r="BN325">
        <f>IF($CE325&gt;=25,INDEX($AN:$AN,$CD325+25),"")</f>
      </c>
      <c r="BO325">
        <f>IF($CE325&gt;=26,INDEX($AN:$AN,$CD325+26),"")</f>
      </c>
      <c r="BP325">
        <f>IF($CE325&gt;=27,INDEX($AN:$AN,$CD325+27),"")</f>
      </c>
      <c r="BQ325">
        <f>IF($CE325&gt;=28,INDEX($AN:$AN,$CD325+28),"")</f>
      </c>
      <c r="BR325">
        <f>IF($CE325&gt;=29,INDEX($AN:$AN,$CD325+29),"")</f>
      </c>
      <c r="BS325">
        <f>IF($CE325&gt;=30,INDEX($AN:$AN,$CD325+30),"")</f>
      </c>
      <c r="BT325">
        <f>IF($CE325&gt;=31,INDEX($AN:$AN,$CD325+31),"")</f>
      </c>
      <c r="BU325">
        <f>IF($CE325&gt;=32,INDEX($AN:$AN,$CD325+32),"")</f>
      </c>
      <c r="BV325">
        <f>IF($CE325&gt;=33,INDEX($AN:$AN,$CD325+33),"")</f>
      </c>
      <c r="BW325">
        <f>IF($CE325&gt;=34,INDEX($AN:$AN,$CD325+34),"")</f>
      </c>
      <c r="BX325">
        <f>IF($CE325&gt;=35,INDEX($AN:$AN,$CD325+35),"")</f>
      </c>
      <c r="BY325">
        <f>IF($CE325&gt;=36,INDEX($AN:$AN,$CD325+36),"")</f>
      </c>
      <c r="BZ325">
        <f>IF($CE325&gt;=37,INDEX($AN:$AN,$CD325+37),"")</f>
      </c>
      <c r="CA325">
        <f>IF($CE325&gt;=38,INDEX($AN:$AN,$CD325+38),"")</f>
      </c>
      <c r="CB325">
        <f>IF($CE325&gt;=39,INDEX($AN:$AN,$CD325+39),"")</f>
      </c>
      <c r="CC325">
        <f>IF($CE325&gt;=40,INDEX($AN:$AN,$CD325+40),"")</f>
      </c>
      <c r="CD325">
        <f>IFERROR(MATCH($AM325,$AN$2:$AN$133,0)+1,0)</f>
      </c>
      <c r="CE325">
        <f>IFERROR(INDEX($AO$2:$AO$133,MATCH($AM325,$AN$2:$AN$133,0)),0)</f>
      </c>
      <c r="CF325">
        <f>IFERROR(LEFT($K325,FIND(" - ",$K325)-1),$K325)</f>
      </c>
      <c r="CG325" t="s">
        <v>100</v>
      </c>
      <c r="CI325">
        <f>IF($DD325&gt;=1,INDEX($CG:$CG,$DC325+1),"")</f>
      </c>
      <c r="CJ325">
        <f>IF($DD325&gt;=2,INDEX($CG:$CG,$DC325+2),"")</f>
      </c>
      <c r="CK325">
        <f>IF($DD325&gt;=3,INDEX($CG:$CG,$DC325+3),"")</f>
      </c>
      <c r="CL325">
        <f>IF($DD325&gt;=4,INDEX($CG:$CG,$DC325+4),"")</f>
      </c>
      <c r="CM325">
        <f>IF($DD325&gt;=5,INDEX($CG:$CG,$DC325+5),"")</f>
      </c>
      <c r="CN325">
        <f>IF($DD325&gt;=6,INDEX($CG:$CG,$DC325+6),"")</f>
      </c>
      <c r="CO325">
        <f>IF($DD325&gt;=7,INDEX($CG:$CG,$DC325+7),"")</f>
      </c>
      <c r="CP325">
        <f>IF($DD325&gt;=8,INDEX($CG:$CG,$DC325+8),"")</f>
      </c>
      <c r="CQ325">
        <f>IF($DD325&gt;=9,INDEX($CG:$CG,$DC325+9),"")</f>
      </c>
      <c r="CR325">
        <f>IF($DD325&gt;=10,INDEX($CG:$CG,$DC325+10),"")</f>
      </c>
      <c r="CS325">
        <f>IF($DD325&gt;=11,INDEX($CG:$CG,$DC325+11),"")</f>
      </c>
      <c r="CT325">
        <f>IF($DD325&gt;=12,INDEX($CG:$CG,$DC325+12),"")</f>
      </c>
      <c r="CU325">
        <f>IF($DD325&gt;=13,INDEX($CG:$CG,$DC325+13),"")</f>
      </c>
      <c r="CV325">
        <f>IF($DD325&gt;=14,INDEX($CG:$CG,$DC325+14),"")</f>
      </c>
      <c r="CW325">
        <f>IF($DD325&gt;=15,INDEX($CG:$CG,$DC325+15),"")</f>
      </c>
      <c r="CX325">
        <f>IF($DD325&gt;=16,INDEX($CG:$CG,$DC325+16),"")</f>
      </c>
      <c r="CY325">
        <f>IF($DD325&gt;=17,INDEX($CG:$CG,$DC325+17),"")</f>
      </c>
      <c r="CZ325">
        <f>IF($DD325&gt;=18,INDEX($CG:$CG,$DC325+18),"")</f>
      </c>
      <c r="DA325">
        <f>IF($DD325&gt;=19,INDEX($CG:$CG,$DC325+19),"")</f>
      </c>
      <c r="DB325">
        <f>IF($DD325&gt;=20,INDEX($CG:$CG,$DC325+20),"")</f>
      </c>
      <c r="DC325">
        <f>IFERROR(MATCH($CF325,$CG$2:$CG$1558,0)+1,0)</f>
      </c>
      <c r="DD325">
        <f>IFERROR(INDEX($CH$2:$CH$1558,MATCH($CF325,$CG$2:$CG$1558,0)),0)</f>
      </c>
      <c r="DE325">
        <f>IFERROR(INDEX($AL:$AL,MATCH($G325,$AK:$AK,0))&amp;"","")</f>
      </c>
      <c r="DI325">
        <f>IF($GL325&gt;=1,INDEX($DF:$DF,$GK325+1),"")</f>
      </c>
      <c r="DJ325">
        <f>IF($GL325&gt;=2,INDEX($DF:$DF,$GK325+2),"")</f>
      </c>
      <c r="DK325">
        <f>IF($GL325&gt;=3,INDEX($DF:$DF,$GK325+3),"")</f>
      </c>
      <c r="DL325">
        <f>IF($GL325&gt;=4,INDEX($DF:$DF,$GK325+4),"")</f>
      </c>
      <c r="DM325">
        <f>IF($GL325&gt;=5,INDEX($DF:$DF,$GK325+5),"")</f>
      </c>
      <c r="DN325">
        <f>IF($GL325&gt;=6,INDEX($DF:$DF,$GK325+6),"")</f>
      </c>
      <c r="DO325">
        <f>IF($GL325&gt;=7,INDEX($DF:$DF,$GK325+7),"")</f>
      </c>
      <c r="DP325">
        <f>IF($GL325&gt;=8,INDEX($DF:$DF,$GK325+8),"")</f>
      </c>
      <c r="DQ325">
        <f>IF($GL325&gt;=9,INDEX($DF:$DF,$GK325+9),"")</f>
      </c>
      <c r="DR325">
        <f>IF($GL325&gt;=10,INDEX($DF:$DF,$GK325+10),"")</f>
      </c>
      <c r="DS325">
        <f>IF($GL325&gt;=11,INDEX($DF:$DF,$GK325+11),"")</f>
      </c>
      <c r="DT325">
        <f>IF($GL325&gt;=12,INDEX($DF:$DF,$GK325+12),"")</f>
      </c>
      <c r="DU325">
        <f>IF($GL325&gt;=13,INDEX($DF:$DF,$GK325+13),"")</f>
      </c>
      <c r="DV325">
        <f>IF($GL325&gt;=14,INDEX($DF:$DF,$GK325+14),"")</f>
      </c>
      <c r="DW325">
        <f>IF($GL325&gt;=15,INDEX($DF:$DF,$GK325+15),"")</f>
      </c>
      <c r="DX325">
        <f>IF($GL325&gt;=16,INDEX($DF:$DF,$GK325+16),"")</f>
      </c>
      <c r="DY325">
        <f>IF($GL325&gt;=17,INDEX($DF:$DF,$GK325+17),"")</f>
      </c>
      <c r="DZ325">
        <f>IF($GL325&gt;=18,INDEX($DF:$DF,$GK325+18),"")</f>
      </c>
      <c r="EA325">
        <f>IF($GL325&gt;=19,INDEX($DF:$DF,$GK325+19),"")</f>
      </c>
      <c r="EB325">
        <f>IF($GL325&gt;=20,INDEX($DF:$DF,$GK325+20),"")</f>
      </c>
      <c r="EC325">
        <f>IF($GL325&gt;=21,INDEX($DF:$DF,$GK325+21),"")</f>
      </c>
      <c r="ED325">
        <f>IF($GL325&gt;=22,INDEX($DF:$DF,$GK325+22),"")</f>
      </c>
      <c r="EE325">
        <f>IF($GL325&gt;=23,INDEX($DF:$DF,$GK325+23),"")</f>
      </c>
      <c r="EF325">
        <f>IF($GL325&gt;=24,INDEX($DF:$DF,$GK325+24),"")</f>
      </c>
      <c r="EG325">
        <f>IF($GL325&gt;=25,INDEX($DF:$DF,$GK325+25),"")</f>
      </c>
      <c r="EH325">
        <f>IF($GL325&gt;=26,INDEX($DF:$DF,$GK325+26),"")</f>
      </c>
      <c r="EI325">
        <f>IF($GL325&gt;=27,INDEX($DF:$DF,$GK325+27),"")</f>
      </c>
      <c r="EJ325">
        <f>IF($GL325&gt;=28,INDEX($DF:$DF,$GK325+28),"")</f>
      </c>
      <c r="EK325">
        <f>IF($GL325&gt;=29,INDEX($DF:$DF,$GK325+29),"")</f>
      </c>
      <c r="EL325">
        <f>IF($GL325&gt;=30,INDEX($DF:$DF,$GK325+30),"")</f>
      </c>
      <c r="EM325">
        <f>IF($GL325&gt;=31,INDEX($DF:$DF,$GK325+31),"")</f>
      </c>
      <c r="EN325">
        <f>IF($GL325&gt;=32,INDEX($DF:$DF,$GK325+32),"")</f>
      </c>
      <c r="EO325">
        <f>IF($GL325&gt;=33,INDEX($DF:$DF,$GK325+33),"")</f>
      </c>
      <c r="EP325">
        <f>IF($GL325&gt;=34,INDEX($DF:$DF,$GK325+34),"")</f>
      </c>
      <c r="EQ325">
        <f>IF($GL325&gt;=35,INDEX($DF:$DF,$GK325+35),"")</f>
      </c>
      <c r="ER325">
        <f>IF($GL325&gt;=36,INDEX($DF:$DF,$GK325+36),"")</f>
      </c>
      <c r="ES325">
        <f>IF($GL325&gt;=37,INDEX($DF:$DF,$GK325+37),"")</f>
      </c>
      <c r="ET325">
        <f>IF($GL325&gt;=38,INDEX($DF:$DF,$GK325+38),"")</f>
      </c>
      <c r="EU325">
        <f>IF($GL325&gt;=39,INDEX($DF:$DF,$GK325+39),"")</f>
      </c>
      <c r="EV325">
        <f>IF($GL325&gt;=40,INDEX($DF:$DF,$GK325+40),"")</f>
      </c>
      <c r="EW325">
        <f>IF($GL325&gt;=1,INDEX($DG:$DG,$GK325+1),"")</f>
      </c>
      <c r="EX325">
        <f>IF($GL325&gt;=2,INDEX($DG:$DG,$GK325+2),"")</f>
      </c>
      <c r="EY325">
        <f>IF($GL325&gt;=3,INDEX($DG:$DG,$GK325+3),"")</f>
      </c>
      <c r="EZ325">
        <f>IF($GL325&gt;=4,INDEX($DG:$DG,$GK325+4),"")</f>
      </c>
      <c r="FA325">
        <f>IF($GL325&gt;=5,INDEX($DG:$DG,$GK325+5),"")</f>
      </c>
      <c r="FB325">
        <f>IF($GL325&gt;=6,INDEX($DG:$DG,$GK325+6),"")</f>
      </c>
      <c r="FC325">
        <f>IF($GL325&gt;=7,INDEX($DG:$DG,$GK325+7),"")</f>
      </c>
      <c r="FD325">
        <f>IF($GL325&gt;=8,INDEX($DG:$DG,$GK325+8),"")</f>
      </c>
      <c r="FE325">
        <f>IF($GL325&gt;=9,INDEX($DG:$DG,$GK325+9),"")</f>
      </c>
      <c r="FF325">
        <f>IF($GL325&gt;=10,INDEX($DG:$DG,$GK325+10),"")</f>
      </c>
      <c r="FG325">
        <f>IF($GL325&gt;=11,INDEX($DG:$DG,$GK325+11),"")</f>
      </c>
      <c r="FH325">
        <f>IF($GL325&gt;=12,INDEX($DG:$DG,$GK325+12),"")</f>
      </c>
      <c r="FI325">
        <f>IF($GL325&gt;=13,INDEX($DG:$DG,$GK325+13),"")</f>
      </c>
      <c r="FJ325">
        <f>IF($GL325&gt;=14,INDEX($DG:$DG,$GK325+14),"")</f>
      </c>
      <c r="FK325">
        <f>IF($GL325&gt;=15,INDEX($DG:$DG,$GK325+15),"")</f>
      </c>
      <c r="FL325">
        <f>IF($GL325&gt;=16,INDEX($DG:$DG,$GK325+16),"")</f>
      </c>
      <c r="FM325">
        <f>IF($GL325&gt;=17,INDEX($DG:$DG,$GK325+17),"")</f>
      </c>
      <c r="FN325">
        <f>IF($GL325&gt;=18,INDEX($DG:$DG,$GK325+18),"")</f>
      </c>
      <c r="FO325">
        <f>IF($GL325&gt;=19,INDEX($DG:$DG,$GK325+19),"")</f>
      </c>
      <c r="FP325">
        <f>IF($GL325&gt;=20,INDEX($DG:$DG,$GK325+20),"")</f>
      </c>
      <c r="FQ325">
        <f>IF($GL325&gt;=21,INDEX($DG:$DG,$GK325+21),"")</f>
      </c>
      <c r="FR325">
        <f>IF($GL325&gt;=22,INDEX($DG:$DG,$GK325+22),"")</f>
      </c>
      <c r="FS325">
        <f>IF($GL325&gt;=23,INDEX($DG:$DG,$GK325+23),"")</f>
      </c>
      <c r="FT325">
        <f>IF($GL325&gt;=24,INDEX($DG:$DG,$GK325+24),"")</f>
      </c>
      <c r="FU325">
        <f>IF($GL325&gt;=25,INDEX($DG:$DG,$GK325+25),"")</f>
      </c>
      <c r="FV325">
        <f>IF($GL325&gt;=26,INDEX($DG:$DG,$GK325+26),"")</f>
      </c>
      <c r="FW325">
        <f>IF($GL325&gt;=27,INDEX($DG:$DG,$GK325+27),"")</f>
      </c>
      <c r="FX325">
        <f>IF($GL325&gt;=28,INDEX($DG:$DG,$GK325+28),"")</f>
      </c>
      <c r="FY325">
        <f>IF($GL325&gt;=29,INDEX($DG:$DG,$GK325+29),"")</f>
      </c>
      <c r="FZ325">
        <f>IF($GL325&gt;=30,INDEX($DG:$DG,$GK325+30),"")</f>
      </c>
      <c r="GA325">
        <f>IF($GL325&gt;=31,INDEX($DG:$DG,$GK325+31),"")</f>
      </c>
      <c r="GB325">
        <f>IF($GL325&gt;=32,INDEX($DG:$DG,$GK325+32),"")</f>
      </c>
      <c r="GC325">
        <f>IF($GL325&gt;=33,INDEX($DG:$DG,$GK325+33),"")</f>
      </c>
      <c r="GD325">
        <f>IF($GL325&gt;=34,INDEX($DG:$DG,$GK325+34),"")</f>
      </c>
      <c r="GE325">
        <f>IF($GL325&gt;=35,INDEX($DG:$DG,$GK325+35),"")</f>
      </c>
      <c r="GF325">
        <f>IF($GL325&gt;=36,INDEX($DG:$DG,$GK325+36),"")</f>
      </c>
      <c r="GG325">
        <f>IF($GL325&gt;=37,INDEX($DG:$DG,$GK325+37),"")</f>
      </c>
      <c r="GH325">
        <f>IF($GL325&gt;=38,INDEX($DG:$DG,$GK325+38),"")</f>
      </c>
      <c r="GI325">
        <f>IF($GL325&gt;=39,INDEX($DG:$DG,$GK325+39),"")</f>
      </c>
      <c r="GJ325">
        <f>IF($GL325&gt;=40,INDEX($DG:$DG,$GK325+40),"")</f>
      </c>
      <c r="GK325">
        <f>IFERROR(MATCH($DE325,$DF$2:$DF$166,0)+1,0)</f>
      </c>
      <c r="GL325">
        <f>IFERROR(INDEX($DH$2:$DH$166,MATCH($DE325,$DF$2:$DF$166,0)),0)</f>
      </c>
      <c r="GM325">
        <f>IFERROR(MATCH($H325,$DI$325:$EV$325,0),0)</f>
      </c>
      <c r="GN325">
        <f>IF($GM325&gt;0,INDEX($EW$325:$GJ$325,$GM325),"")</f>
      </c>
      <c r="GO325" t="s">
        <v>975</v>
      </c>
      <c r="GQ325">
        <f>IF($IZ325&gt;=1,INDEX($GO:$GO,$IY325+1),"")</f>
      </c>
      <c r="GR325">
        <f>IF($IZ325&gt;=2,INDEX($GO:$GO,$IY325+2),"")</f>
      </c>
      <c r="GS325">
        <f>IF($IZ325&gt;=3,INDEX($GO:$GO,$IY325+3),"")</f>
      </c>
      <c r="GT325">
        <f>IF($IZ325&gt;=4,INDEX($GO:$GO,$IY325+4),"")</f>
      </c>
      <c r="GU325">
        <f>IF($IZ325&gt;=5,INDEX($GO:$GO,$IY325+5),"")</f>
      </c>
      <c r="GV325">
        <f>IF($IZ325&gt;=6,INDEX($GO:$GO,$IY325+6),"")</f>
      </c>
      <c r="GW325">
        <f>IF($IZ325&gt;=7,INDEX($GO:$GO,$IY325+7),"")</f>
      </c>
      <c r="GX325">
        <f>IF($IZ325&gt;=8,INDEX($GO:$GO,$IY325+8),"")</f>
      </c>
      <c r="GY325">
        <f>IF($IZ325&gt;=9,INDEX($GO:$GO,$IY325+9),"")</f>
      </c>
      <c r="GZ325">
        <f>IF($IZ325&gt;=10,INDEX($GO:$GO,$IY325+10),"")</f>
      </c>
      <c r="HA325">
        <f>IF($IZ325&gt;=11,INDEX($GO:$GO,$IY325+11),"")</f>
      </c>
      <c r="HB325">
        <f>IF($IZ325&gt;=12,INDEX($GO:$GO,$IY325+12),"")</f>
      </c>
      <c r="HC325">
        <f>IF($IZ325&gt;=13,INDEX($GO:$GO,$IY325+13),"")</f>
      </c>
      <c r="HD325">
        <f>IF($IZ325&gt;=14,INDEX($GO:$GO,$IY325+14),"")</f>
      </c>
      <c r="HE325">
        <f>IF($IZ325&gt;=15,INDEX($GO:$GO,$IY325+15),"")</f>
      </c>
      <c r="HF325">
        <f>IF($IZ325&gt;=16,INDEX($GO:$GO,$IY325+16),"")</f>
      </c>
      <c r="HG325">
        <f>IF($IZ325&gt;=17,INDEX($GO:$GO,$IY325+17),"")</f>
      </c>
      <c r="HH325">
        <f>IF($IZ325&gt;=18,INDEX($GO:$GO,$IY325+18),"")</f>
      </c>
      <c r="HI325">
        <f>IF($IZ325&gt;=19,INDEX($GO:$GO,$IY325+19),"")</f>
      </c>
      <c r="HJ325">
        <f>IF($IZ325&gt;=20,INDEX($GO:$GO,$IY325+20),"")</f>
      </c>
      <c r="HK325">
        <f>IF($IZ325&gt;=21,INDEX($GO:$GO,$IY325+21),"")</f>
      </c>
      <c r="HL325">
        <f>IF($IZ325&gt;=22,INDEX($GO:$GO,$IY325+22),"")</f>
      </c>
      <c r="HM325">
        <f>IF($IZ325&gt;=23,INDEX($GO:$GO,$IY325+23),"")</f>
      </c>
      <c r="HN325">
        <f>IF($IZ325&gt;=24,INDEX($GO:$GO,$IY325+24),"")</f>
      </c>
      <c r="HO325">
        <f>IF($IZ325&gt;=25,INDEX($GO:$GO,$IY325+25),"")</f>
      </c>
      <c r="HP325">
        <f>IF($IZ325&gt;=26,INDEX($GO:$GO,$IY325+26),"")</f>
      </c>
      <c r="HQ325">
        <f>IF($IZ325&gt;=27,INDEX($GO:$GO,$IY325+27),"")</f>
      </c>
      <c r="HR325">
        <f>IF($IZ325&gt;=28,INDEX($GO:$GO,$IY325+28),"")</f>
      </c>
      <c r="HS325">
        <f>IF($IZ325&gt;=29,INDEX($GO:$GO,$IY325+29),"")</f>
      </c>
      <c r="HT325">
        <f>IF($IZ325&gt;=30,INDEX($GO:$GO,$IY325+30),"")</f>
      </c>
      <c r="HU325">
        <f>IF($IZ325&gt;=31,INDEX($GO:$GO,$IY325+31),"")</f>
      </c>
      <c r="HV325">
        <f>IF($IZ325&gt;=32,INDEX($GO:$GO,$IY325+32),"")</f>
      </c>
      <c r="HW325">
        <f>IF($IZ325&gt;=33,INDEX($GO:$GO,$IY325+33),"")</f>
      </c>
      <c r="HX325">
        <f>IF($IZ325&gt;=34,INDEX($GO:$GO,$IY325+34),"")</f>
      </c>
      <c r="HY325">
        <f>IF($IZ325&gt;=35,INDEX($GO:$GO,$IY325+35),"")</f>
      </c>
      <c r="HZ325">
        <f>IF($IZ325&gt;=36,INDEX($GO:$GO,$IY325+36),"")</f>
      </c>
      <c r="IA325">
        <f>IF($IZ325&gt;=37,INDEX($GO:$GO,$IY325+37),"")</f>
      </c>
      <c r="IB325">
        <f>IF($IZ325&gt;=38,INDEX($GO:$GO,$IY325+38),"")</f>
      </c>
      <c r="IC325">
        <f>IF($IZ325&gt;=39,INDEX($GO:$GO,$IY325+39),"")</f>
      </c>
      <c r="ID325">
        <f>IF($IZ325&gt;=40,INDEX($GO:$GO,$IY325+40),"")</f>
      </c>
      <c r="IE325">
        <f>IF($IZ325&gt;=41,INDEX($GO:$GO,$IY325+41),"")</f>
      </c>
      <c r="IF325">
        <f>IF($IZ325&gt;=42,INDEX($GO:$GO,$IY325+42),"")</f>
      </c>
      <c r="IG325">
        <f>IF($IZ325&gt;=43,INDEX($GO:$GO,$IY325+43),"")</f>
      </c>
      <c r="IH325">
        <f>IF($IZ325&gt;=44,INDEX($GO:$GO,$IY325+44),"")</f>
      </c>
      <c r="II325">
        <f>IF($IZ325&gt;=45,INDEX($GO:$GO,$IY325+45),"")</f>
      </c>
      <c r="IJ325">
        <f>IF($IZ325&gt;=46,INDEX($GO:$GO,$IY325+46),"")</f>
      </c>
      <c r="IK325">
        <f>IF($IZ325&gt;=47,INDEX($GO:$GO,$IY325+47),"")</f>
      </c>
      <c r="IL325">
        <f>IF($IZ325&gt;=48,INDEX($GO:$GO,$IY325+48),"")</f>
      </c>
      <c r="IM325">
        <f>IF($IZ325&gt;=49,INDEX($GO:$GO,$IY325+49),"")</f>
      </c>
      <c r="IN325">
        <f>IF($IZ325&gt;=50,INDEX($GO:$GO,$IY325+50),"")</f>
      </c>
      <c r="IO325">
        <f>IF($IZ325&gt;=51,INDEX($GO:$GO,$IY325+51),"")</f>
      </c>
      <c r="IP325">
        <f>IF($IZ325&gt;=52,INDEX($GO:$GO,$IY325+52),"")</f>
      </c>
      <c r="IQ325">
        <f>IF($IZ325&gt;=53,INDEX($GO:$GO,$IY325+53),"")</f>
      </c>
      <c r="IR325">
        <f>IF($IZ325&gt;=54,INDEX($GO:$GO,$IY325+54),"")</f>
      </c>
      <c r="IS325">
        <f>IF($IZ325&gt;=55,INDEX($GO:$GO,$IY325+55),"")</f>
      </c>
      <c r="IT325">
        <f>IF($IZ325&gt;=56,INDEX($GO:$GO,$IY325+56),"")</f>
      </c>
      <c r="IU325">
        <f>IF($IZ325&gt;=57,INDEX($GO:$GO,$IY325+57),"")</f>
      </c>
      <c r="IV325">
        <f>IF($IZ325&gt;=58,INDEX($GO:$GO,$IY325+58),"")</f>
      </c>
      <c r="IW325">
        <f>IF($IZ325&gt;=59,INDEX($GO:$GO,$IY325+59),"")</f>
      </c>
      <c r="IX325">
        <f>IF($IZ325&gt;=60,INDEX($GO:$GO,$IY325+60),"")</f>
      </c>
      <c r="IY325">
        <f>IFERROR(MATCH($GN325,$GO$2:$GO$827,0)+1,0)</f>
      </c>
      <c r="IZ325">
        <f>IFERROR(INDEX($GP$2:$GP$827,MATCH($GN325,$GO$2:$GO$827,0)),0)</f>
      </c>
      <c r="JA325" t="s">
        <v>23</v>
      </c>
      <c r="JB325" t="s">
        <v>23</v>
      </c>
    </row>
    <row r="326" spans="1:262" x14ac:dyDescent="0.25">
      <c r="F326" s="1"/>
      <c r="G326" s="1"/>
      <c r="H326" s="1"/>
      <c r="I326" s="1"/>
      <c r="J326" s="1">
        <f>IFERROR(IF(FIND(" - ",$F326)&gt;0,MID($F326,FIND(" - ",$F326)+3,LEN($F326)),""),"")</f>
      </c>
      <c r="L326" s="1"/>
      <c r="N326" t="s">
        <v>23</v>
      </c>
      <c r="P326">
        <f>IF(OR($N326="",$O326=""),"",IFERROR($N326/$O326,0))</f>
      </c>
      <c r="Q326">
        <f>IF($N326="","",
IF($G326="","",
IF(ISNUMBER(SEARCH("exempt",LOWER($G326))),0,
$N326*(VALUE(SUBSTITUTE($G326,"%",""))/100))))</f>
      </c>
      <c r="W326">
        <f>IF($N326="","",
SUM($N326,$Q326,$U326,$R326,$T326)-
IF($V326="",0,VALUE($V326)))</f>
      </c>
      <c r="AE326" t="s">
        <v>1199</v>
      </c>
      <c r="AJ326" t="s">
        <v>1200</v>
      </c>
      <c r="AM326">
        <f>IFERROR(LEFT($F326,FIND(" - ",$F326)-1),$F326)</f>
      </c>
      <c r="AP326">
        <f>IF($CE326&gt;=1,INDEX($AN:$AN,$CD326+1),"")</f>
      </c>
      <c r="AQ326">
        <f>IF($CE326&gt;=2,INDEX($AN:$AN,$CD326+2),"")</f>
      </c>
      <c r="AR326">
        <f>IF($CE326&gt;=3,INDEX($AN:$AN,$CD326+3),"")</f>
      </c>
      <c r="AS326">
        <f>IF($CE326&gt;=4,INDEX($AN:$AN,$CD326+4),"")</f>
      </c>
      <c r="AT326">
        <f>IF($CE326&gt;=5,INDEX($AN:$AN,$CD326+5),"")</f>
      </c>
      <c r="AU326">
        <f>IF($CE326&gt;=6,INDEX($AN:$AN,$CD326+6),"")</f>
      </c>
      <c r="AV326">
        <f>IF($CE326&gt;=7,INDEX($AN:$AN,$CD326+7),"")</f>
      </c>
      <c r="AW326">
        <f>IF($CE326&gt;=8,INDEX($AN:$AN,$CD326+8),"")</f>
      </c>
      <c r="AX326">
        <f>IF($CE326&gt;=9,INDEX($AN:$AN,$CD326+9),"")</f>
      </c>
      <c r="AY326">
        <f>IF($CE326&gt;=10,INDEX($AN:$AN,$CD326+10),"")</f>
      </c>
      <c r="AZ326">
        <f>IF($CE326&gt;=11,INDEX($AN:$AN,$CD326+11),"")</f>
      </c>
      <c r="BA326">
        <f>IF($CE326&gt;=12,INDEX($AN:$AN,$CD326+12),"")</f>
      </c>
      <c r="BB326">
        <f>IF($CE326&gt;=13,INDEX($AN:$AN,$CD326+13),"")</f>
      </c>
      <c r="BC326">
        <f>IF($CE326&gt;=14,INDEX($AN:$AN,$CD326+14),"")</f>
      </c>
      <c r="BD326">
        <f>IF($CE326&gt;=15,INDEX($AN:$AN,$CD326+15),"")</f>
      </c>
      <c r="BE326">
        <f>IF($CE326&gt;=16,INDEX($AN:$AN,$CD326+16),"")</f>
      </c>
      <c r="BF326">
        <f>IF($CE326&gt;=17,INDEX($AN:$AN,$CD326+17),"")</f>
      </c>
      <c r="BG326">
        <f>IF($CE326&gt;=18,INDEX($AN:$AN,$CD326+18),"")</f>
      </c>
      <c r="BH326">
        <f>IF($CE326&gt;=19,INDEX($AN:$AN,$CD326+19),"")</f>
      </c>
      <c r="BI326">
        <f>IF($CE326&gt;=20,INDEX($AN:$AN,$CD326+20),"")</f>
      </c>
      <c r="BJ326">
        <f>IF($CE326&gt;=21,INDEX($AN:$AN,$CD326+21),"")</f>
      </c>
      <c r="BK326">
        <f>IF($CE326&gt;=22,INDEX($AN:$AN,$CD326+22),"")</f>
      </c>
      <c r="BL326">
        <f>IF($CE326&gt;=23,INDEX($AN:$AN,$CD326+23),"")</f>
      </c>
      <c r="BM326">
        <f>IF($CE326&gt;=24,INDEX($AN:$AN,$CD326+24),"")</f>
      </c>
      <c r="BN326">
        <f>IF($CE326&gt;=25,INDEX($AN:$AN,$CD326+25),"")</f>
      </c>
      <c r="BO326">
        <f>IF($CE326&gt;=26,INDEX($AN:$AN,$CD326+26),"")</f>
      </c>
      <c r="BP326">
        <f>IF($CE326&gt;=27,INDEX($AN:$AN,$CD326+27),"")</f>
      </c>
      <c r="BQ326">
        <f>IF($CE326&gt;=28,INDEX($AN:$AN,$CD326+28),"")</f>
      </c>
      <c r="BR326">
        <f>IF($CE326&gt;=29,INDEX($AN:$AN,$CD326+29),"")</f>
      </c>
      <c r="BS326">
        <f>IF($CE326&gt;=30,INDEX($AN:$AN,$CD326+30),"")</f>
      </c>
      <c r="BT326">
        <f>IF($CE326&gt;=31,INDEX($AN:$AN,$CD326+31),"")</f>
      </c>
      <c r="BU326">
        <f>IF($CE326&gt;=32,INDEX($AN:$AN,$CD326+32),"")</f>
      </c>
      <c r="BV326">
        <f>IF($CE326&gt;=33,INDEX($AN:$AN,$CD326+33),"")</f>
      </c>
      <c r="BW326">
        <f>IF($CE326&gt;=34,INDEX($AN:$AN,$CD326+34),"")</f>
      </c>
      <c r="BX326">
        <f>IF($CE326&gt;=35,INDEX($AN:$AN,$CD326+35),"")</f>
      </c>
      <c r="BY326">
        <f>IF($CE326&gt;=36,INDEX($AN:$AN,$CD326+36),"")</f>
      </c>
      <c r="BZ326">
        <f>IF($CE326&gt;=37,INDEX($AN:$AN,$CD326+37),"")</f>
      </c>
      <c r="CA326">
        <f>IF($CE326&gt;=38,INDEX($AN:$AN,$CD326+38),"")</f>
      </c>
      <c r="CB326">
        <f>IF($CE326&gt;=39,INDEX($AN:$AN,$CD326+39),"")</f>
      </c>
      <c r="CC326">
        <f>IF($CE326&gt;=40,INDEX($AN:$AN,$CD326+40),"")</f>
      </c>
      <c r="CD326">
        <f>IFERROR(MATCH($AM326,$AN$2:$AN$133,0)+1,0)</f>
      </c>
      <c r="CE326">
        <f>IFERROR(INDEX($AO$2:$AO$133,MATCH($AM326,$AN$2:$AN$133,0)),0)</f>
      </c>
      <c r="CF326">
        <f>IFERROR(LEFT($K326,FIND(" - ",$K326)-1),$K326)</f>
      </c>
      <c r="CG326" t="s">
        <v>129</v>
      </c>
      <c r="CI326">
        <f>IF($DD326&gt;=1,INDEX($CG:$CG,$DC326+1),"")</f>
      </c>
      <c r="CJ326">
        <f>IF($DD326&gt;=2,INDEX($CG:$CG,$DC326+2),"")</f>
      </c>
      <c r="CK326">
        <f>IF($DD326&gt;=3,INDEX($CG:$CG,$DC326+3),"")</f>
      </c>
      <c r="CL326">
        <f>IF($DD326&gt;=4,INDEX($CG:$CG,$DC326+4),"")</f>
      </c>
      <c r="CM326">
        <f>IF($DD326&gt;=5,INDEX($CG:$CG,$DC326+5),"")</f>
      </c>
      <c r="CN326">
        <f>IF($DD326&gt;=6,INDEX($CG:$CG,$DC326+6),"")</f>
      </c>
      <c r="CO326">
        <f>IF($DD326&gt;=7,INDEX($CG:$CG,$DC326+7),"")</f>
      </c>
      <c r="CP326">
        <f>IF($DD326&gt;=8,INDEX($CG:$CG,$DC326+8),"")</f>
      </c>
      <c r="CQ326">
        <f>IF($DD326&gt;=9,INDEX($CG:$CG,$DC326+9),"")</f>
      </c>
      <c r="CR326">
        <f>IF($DD326&gt;=10,INDEX($CG:$CG,$DC326+10),"")</f>
      </c>
      <c r="CS326">
        <f>IF($DD326&gt;=11,INDEX($CG:$CG,$DC326+11),"")</f>
      </c>
      <c r="CT326">
        <f>IF($DD326&gt;=12,INDEX($CG:$CG,$DC326+12),"")</f>
      </c>
      <c r="CU326">
        <f>IF($DD326&gt;=13,INDEX($CG:$CG,$DC326+13),"")</f>
      </c>
      <c r="CV326">
        <f>IF($DD326&gt;=14,INDEX($CG:$CG,$DC326+14),"")</f>
      </c>
      <c r="CW326">
        <f>IF($DD326&gt;=15,INDEX($CG:$CG,$DC326+15),"")</f>
      </c>
      <c r="CX326">
        <f>IF($DD326&gt;=16,INDEX($CG:$CG,$DC326+16),"")</f>
      </c>
      <c r="CY326">
        <f>IF($DD326&gt;=17,INDEX($CG:$CG,$DC326+17),"")</f>
      </c>
      <c r="CZ326">
        <f>IF($DD326&gt;=18,INDEX($CG:$CG,$DC326+18),"")</f>
      </c>
      <c r="DA326">
        <f>IF($DD326&gt;=19,INDEX($CG:$CG,$DC326+19),"")</f>
      </c>
      <c r="DB326">
        <f>IF($DD326&gt;=20,INDEX($CG:$CG,$DC326+20),"")</f>
      </c>
      <c r="DC326">
        <f>IFERROR(MATCH($CF326,$CG$2:$CG$1558,0)+1,0)</f>
      </c>
      <c r="DD326">
        <f>IFERROR(INDEX($CH$2:$CH$1558,MATCH($CF326,$CG$2:$CG$1558,0)),0)</f>
      </c>
      <c r="DE326">
        <f>IFERROR(INDEX($AL:$AL,MATCH($G326,$AK:$AK,0))&amp;"","")</f>
      </c>
      <c r="DI326">
        <f>IF($GL326&gt;=1,INDEX($DF:$DF,$GK326+1),"")</f>
      </c>
      <c r="DJ326">
        <f>IF($GL326&gt;=2,INDEX($DF:$DF,$GK326+2),"")</f>
      </c>
      <c r="DK326">
        <f>IF($GL326&gt;=3,INDEX($DF:$DF,$GK326+3),"")</f>
      </c>
      <c r="DL326">
        <f>IF($GL326&gt;=4,INDEX($DF:$DF,$GK326+4),"")</f>
      </c>
      <c r="DM326">
        <f>IF($GL326&gt;=5,INDEX($DF:$DF,$GK326+5),"")</f>
      </c>
      <c r="DN326">
        <f>IF($GL326&gt;=6,INDEX($DF:$DF,$GK326+6),"")</f>
      </c>
      <c r="DO326">
        <f>IF($GL326&gt;=7,INDEX($DF:$DF,$GK326+7),"")</f>
      </c>
      <c r="DP326">
        <f>IF($GL326&gt;=8,INDEX($DF:$DF,$GK326+8),"")</f>
      </c>
      <c r="DQ326">
        <f>IF($GL326&gt;=9,INDEX($DF:$DF,$GK326+9),"")</f>
      </c>
      <c r="DR326">
        <f>IF($GL326&gt;=10,INDEX($DF:$DF,$GK326+10),"")</f>
      </c>
      <c r="DS326">
        <f>IF($GL326&gt;=11,INDEX($DF:$DF,$GK326+11),"")</f>
      </c>
      <c r="DT326">
        <f>IF($GL326&gt;=12,INDEX($DF:$DF,$GK326+12),"")</f>
      </c>
      <c r="DU326">
        <f>IF($GL326&gt;=13,INDEX($DF:$DF,$GK326+13),"")</f>
      </c>
      <c r="DV326">
        <f>IF($GL326&gt;=14,INDEX($DF:$DF,$GK326+14),"")</f>
      </c>
      <c r="DW326">
        <f>IF($GL326&gt;=15,INDEX($DF:$DF,$GK326+15),"")</f>
      </c>
      <c r="DX326">
        <f>IF($GL326&gt;=16,INDEX($DF:$DF,$GK326+16),"")</f>
      </c>
      <c r="DY326">
        <f>IF($GL326&gt;=17,INDEX($DF:$DF,$GK326+17),"")</f>
      </c>
      <c r="DZ326">
        <f>IF($GL326&gt;=18,INDEX($DF:$DF,$GK326+18),"")</f>
      </c>
      <c r="EA326">
        <f>IF($GL326&gt;=19,INDEX($DF:$DF,$GK326+19),"")</f>
      </c>
      <c r="EB326">
        <f>IF($GL326&gt;=20,INDEX($DF:$DF,$GK326+20),"")</f>
      </c>
      <c r="EC326">
        <f>IF($GL326&gt;=21,INDEX($DF:$DF,$GK326+21),"")</f>
      </c>
      <c r="ED326">
        <f>IF($GL326&gt;=22,INDEX($DF:$DF,$GK326+22),"")</f>
      </c>
      <c r="EE326">
        <f>IF($GL326&gt;=23,INDEX($DF:$DF,$GK326+23),"")</f>
      </c>
      <c r="EF326">
        <f>IF($GL326&gt;=24,INDEX($DF:$DF,$GK326+24),"")</f>
      </c>
      <c r="EG326">
        <f>IF($GL326&gt;=25,INDEX($DF:$DF,$GK326+25),"")</f>
      </c>
      <c r="EH326">
        <f>IF($GL326&gt;=26,INDEX($DF:$DF,$GK326+26),"")</f>
      </c>
      <c r="EI326">
        <f>IF($GL326&gt;=27,INDEX($DF:$DF,$GK326+27),"")</f>
      </c>
      <c r="EJ326">
        <f>IF($GL326&gt;=28,INDEX($DF:$DF,$GK326+28),"")</f>
      </c>
      <c r="EK326">
        <f>IF($GL326&gt;=29,INDEX($DF:$DF,$GK326+29),"")</f>
      </c>
      <c r="EL326">
        <f>IF($GL326&gt;=30,INDEX($DF:$DF,$GK326+30),"")</f>
      </c>
      <c r="EM326">
        <f>IF($GL326&gt;=31,INDEX($DF:$DF,$GK326+31),"")</f>
      </c>
      <c r="EN326">
        <f>IF($GL326&gt;=32,INDEX($DF:$DF,$GK326+32),"")</f>
      </c>
      <c r="EO326">
        <f>IF($GL326&gt;=33,INDEX($DF:$DF,$GK326+33),"")</f>
      </c>
      <c r="EP326">
        <f>IF($GL326&gt;=34,INDEX($DF:$DF,$GK326+34),"")</f>
      </c>
      <c r="EQ326">
        <f>IF($GL326&gt;=35,INDEX($DF:$DF,$GK326+35),"")</f>
      </c>
      <c r="ER326">
        <f>IF($GL326&gt;=36,INDEX($DF:$DF,$GK326+36),"")</f>
      </c>
      <c r="ES326">
        <f>IF($GL326&gt;=37,INDEX($DF:$DF,$GK326+37),"")</f>
      </c>
      <c r="ET326">
        <f>IF($GL326&gt;=38,INDEX($DF:$DF,$GK326+38),"")</f>
      </c>
      <c r="EU326">
        <f>IF($GL326&gt;=39,INDEX($DF:$DF,$GK326+39),"")</f>
      </c>
      <c r="EV326">
        <f>IF($GL326&gt;=40,INDEX($DF:$DF,$GK326+40),"")</f>
      </c>
      <c r="EW326">
        <f>IF($GL326&gt;=1,INDEX($DG:$DG,$GK326+1),"")</f>
      </c>
      <c r="EX326">
        <f>IF($GL326&gt;=2,INDEX($DG:$DG,$GK326+2),"")</f>
      </c>
      <c r="EY326">
        <f>IF($GL326&gt;=3,INDEX($DG:$DG,$GK326+3),"")</f>
      </c>
      <c r="EZ326">
        <f>IF($GL326&gt;=4,INDEX($DG:$DG,$GK326+4),"")</f>
      </c>
      <c r="FA326">
        <f>IF($GL326&gt;=5,INDEX($DG:$DG,$GK326+5),"")</f>
      </c>
      <c r="FB326">
        <f>IF($GL326&gt;=6,INDEX($DG:$DG,$GK326+6),"")</f>
      </c>
      <c r="FC326">
        <f>IF($GL326&gt;=7,INDEX($DG:$DG,$GK326+7),"")</f>
      </c>
      <c r="FD326">
        <f>IF($GL326&gt;=8,INDEX($DG:$DG,$GK326+8),"")</f>
      </c>
      <c r="FE326">
        <f>IF($GL326&gt;=9,INDEX($DG:$DG,$GK326+9),"")</f>
      </c>
      <c r="FF326">
        <f>IF($GL326&gt;=10,INDEX($DG:$DG,$GK326+10),"")</f>
      </c>
      <c r="FG326">
        <f>IF($GL326&gt;=11,INDEX($DG:$DG,$GK326+11),"")</f>
      </c>
      <c r="FH326">
        <f>IF($GL326&gt;=12,INDEX($DG:$DG,$GK326+12),"")</f>
      </c>
      <c r="FI326">
        <f>IF($GL326&gt;=13,INDEX($DG:$DG,$GK326+13),"")</f>
      </c>
      <c r="FJ326">
        <f>IF($GL326&gt;=14,INDEX($DG:$DG,$GK326+14),"")</f>
      </c>
      <c r="FK326">
        <f>IF($GL326&gt;=15,INDEX($DG:$DG,$GK326+15),"")</f>
      </c>
      <c r="FL326">
        <f>IF($GL326&gt;=16,INDEX($DG:$DG,$GK326+16),"")</f>
      </c>
      <c r="FM326">
        <f>IF($GL326&gt;=17,INDEX($DG:$DG,$GK326+17),"")</f>
      </c>
      <c r="FN326">
        <f>IF($GL326&gt;=18,INDEX($DG:$DG,$GK326+18),"")</f>
      </c>
      <c r="FO326">
        <f>IF($GL326&gt;=19,INDEX($DG:$DG,$GK326+19),"")</f>
      </c>
      <c r="FP326">
        <f>IF($GL326&gt;=20,INDEX($DG:$DG,$GK326+20),"")</f>
      </c>
      <c r="FQ326">
        <f>IF($GL326&gt;=21,INDEX($DG:$DG,$GK326+21),"")</f>
      </c>
      <c r="FR326">
        <f>IF($GL326&gt;=22,INDEX($DG:$DG,$GK326+22),"")</f>
      </c>
      <c r="FS326">
        <f>IF($GL326&gt;=23,INDEX($DG:$DG,$GK326+23),"")</f>
      </c>
      <c r="FT326">
        <f>IF($GL326&gt;=24,INDEX($DG:$DG,$GK326+24),"")</f>
      </c>
      <c r="FU326">
        <f>IF($GL326&gt;=25,INDEX($DG:$DG,$GK326+25),"")</f>
      </c>
      <c r="FV326">
        <f>IF($GL326&gt;=26,INDEX($DG:$DG,$GK326+26),"")</f>
      </c>
      <c r="FW326">
        <f>IF($GL326&gt;=27,INDEX($DG:$DG,$GK326+27),"")</f>
      </c>
      <c r="FX326">
        <f>IF($GL326&gt;=28,INDEX($DG:$DG,$GK326+28),"")</f>
      </c>
      <c r="FY326">
        <f>IF($GL326&gt;=29,INDEX($DG:$DG,$GK326+29),"")</f>
      </c>
      <c r="FZ326">
        <f>IF($GL326&gt;=30,INDEX($DG:$DG,$GK326+30),"")</f>
      </c>
      <c r="GA326">
        <f>IF($GL326&gt;=31,INDEX($DG:$DG,$GK326+31),"")</f>
      </c>
      <c r="GB326">
        <f>IF($GL326&gt;=32,INDEX($DG:$DG,$GK326+32),"")</f>
      </c>
      <c r="GC326">
        <f>IF($GL326&gt;=33,INDEX($DG:$DG,$GK326+33),"")</f>
      </c>
      <c r="GD326">
        <f>IF($GL326&gt;=34,INDEX($DG:$DG,$GK326+34),"")</f>
      </c>
      <c r="GE326">
        <f>IF($GL326&gt;=35,INDEX($DG:$DG,$GK326+35),"")</f>
      </c>
      <c r="GF326">
        <f>IF($GL326&gt;=36,INDEX($DG:$DG,$GK326+36),"")</f>
      </c>
      <c r="GG326">
        <f>IF($GL326&gt;=37,INDEX($DG:$DG,$GK326+37),"")</f>
      </c>
      <c r="GH326">
        <f>IF($GL326&gt;=38,INDEX($DG:$DG,$GK326+38),"")</f>
      </c>
      <c r="GI326">
        <f>IF($GL326&gt;=39,INDEX($DG:$DG,$GK326+39),"")</f>
      </c>
      <c r="GJ326">
        <f>IF($GL326&gt;=40,INDEX($DG:$DG,$GK326+40),"")</f>
      </c>
      <c r="GK326">
        <f>IFERROR(MATCH($DE326,$DF$2:$DF$166,0)+1,0)</f>
      </c>
      <c r="GL326">
        <f>IFERROR(INDEX($DH$2:$DH$166,MATCH($DE326,$DF$2:$DF$166,0)),0)</f>
      </c>
      <c r="GM326">
        <f>IFERROR(MATCH($H326,$DI$326:$EV$326,0),0)</f>
      </c>
      <c r="GN326">
        <f>IF($GM326&gt;0,INDEX($EW$326:$GJ$326,$GM326),"")</f>
      </c>
      <c r="GO326" t="s">
        <v>977</v>
      </c>
      <c r="GQ326">
        <f>IF($IZ326&gt;=1,INDEX($GO:$GO,$IY326+1),"")</f>
      </c>
      <c r="GR326">
        <f>IF($IZ326&gt;=2,INDEX($GO:$GO,$IY326+2),"")</f>
      </c>
      <c r="GS326">
        <f>IF($IZ326&gt;=3,INDEX($GO:$GO,$IY326+3),"")</f>
      </c>
      <c r="GT326">
        <f>IF($IZ326&gt;=4,INDEX($GO:$GO,$IY326+4),"")</f>
      </c>
      <c r="GU326">
        <f>IF($IZ326&gt;=5,INDEX($GO:$GO,$IY326+5),"")</f>
      </c>
      <c r="GV326">
        <f>IF($IZ326&gt;=6,INDEX($GO:$GO,$IY326+6),"")</f>
      </c>
      <c r="GW326">
        <f>IF($IZ326&gt;=7,INDEX($GO:$GO,$IY326+7),"")</f>
      </c>
      <c r="GX326">
        <f>IF($IZ326&gt;=8,INDEX($GO:$GO,$IY326+8),"")</f>
      </c>
      <c r="GY326">
        <f>IF($IZ326&gt;=9,INDEX($GO:$GO,$IY326+9),"")</f>
      </c>
      <c r="GZ326">
        <f>IF($IZ326&gt;=10,INDEX($GO:$GO,$IY326+10),"")</f>
      </c>
      <c r="HA326">
        <f>IF($IZ326&gt;=11,INDEX($GO:$GO,$IY326+11),"")</f>
      </c>
      <c r="HB326">
        <f>IF($IZ326&gt;=12,INDEX($GO:$GO,$IY326+12),"")</f>
      </c>
      <c r="HC326">
        <f>IF($IZ326&gt;=13,INDEX($GO:$GO,$IY326+13),"")</f>
      </c>
      <c r="HD326">
        <f>IF($IZ326&gt;=14,INDEX($GO:$GO,$IY326+14),"")</f>
      </c>
      <c r="HE326">
        <f>IF($IZ326&gt;=15,INDEX($GO:$GO,$IY326+15),"")</f>
      </c>
      <c r="HF326">
        <f>IF($IZ326&gt;=16,INDEX($GO:$GO,$IY326+16),"")</f>
      </c>
      <c r="HG326">
        <f>IF($IZ326&gt;=17,INDEX($GO:$GO,$IY326+17),"")</f>
      </c>
      <c r="HH326">
        <f>IF($IZ326&gt;=18,INDEX($GO:$GO,$IY326+18),"")</f>
      </c>
      <c r="HI326">
        <f>IF($IZ326&gt;=19,INDEX($GO:$GO,$IY326+19),"")</f>
      </c>
      <c r="HJ326">
        <f>IF($IZ326&gt;=20,INDEX($GO:$GO,$IY326+20),"")</f>
      </c>
      <c r="HK326">
        <f>IF($IZ326&gt;=21,INDEX($GO:$GO,$IY326+21),"")</f>
      </c>
      <c r="HL326">
        <f>IF($IZ326&gt;=22,INDEX($GO:$GO,$IY326+22),"")</f>
      </c>
      <c r="HM326">
        <f>IF($IZ326&gt;=23,INDEX($GO:$GO,$IY326+23),"")</f>
      </c>
      <c r="HN326">
        <f>IF($IZ326&gt;=24,INDEX($GO:$GO,$IY326+24),"")</f>
      </c>
      <c r="HO326">
        <f>IF($IZ326&gt;=25,INDEX($GO:$GO,$IY326+25),"")</f>
      </c>
      <c r="HP326">
        <f>IF($IZ326&gt;=26,INDEX($GO:$GO,$IY326+26),"")</f>
      </c>
      <c r="HQ326">
        <f>IF($IZ326&gt;=27,INDEX($GO:$GO,$IY326+27),"")</f>
      </c>
      <c r="HR326">
        <f>IF($IZ326&gt;=28,INDEX($GO:$GO,$IY326+28),"")</f>
      </c>
      <c r="HS326">
        <f>IF($IZ326&gt;=29,INDEX($GO:$GO,$IY326+29),"")</f>
      </c>
      <c r="HT326">
        <f>IF($IZ326&gt;=30,INDEX($GO:$GO,$IY326+30),"")</f>
      </c>
      <c r="HU326">
        <f>IF($IZ326&gt;=31,INDEX($GO:$GO,$IY326+31),"")</f>
      </c>
      <c r="HV326">
        <f>IF($IZ326&gt;=32,INDEX($GO:$GO,$IY326+32),"")</f>
      </c>
      <c r="HW326">
        <f>IF($IZ326&gt;=33,INDEX($GO:$GO,$IY326+33),"")</f>
      </c>
      <c r="HX326">
        <f>IF($IZ326&gt;=34,INDEX($GO:$GO,$IY326+34),"")</f>
      </c>
      <c r="HY326">
        <f>IF($IZ326&gt;=35,INDEX($GO:$GO,$IY326+35),"")</f>
      </c>
      <c r="HZ326">
        <f>IF($IZ326&gt;=36,INDEX($GO:$GO,$IY326+36),"")</f>
      </c>
      <c r="IA326">
        <f>IF($IZ326&gt;=37,INDEX($GO:$GO,$IY326+37),"")</f>
      </c>
      <c r="IB326">
        <f>IF($IZ326&gt;=38,INDEX($GO:$GO,$IY326+38),"")</f>
      </c>
      <c r="IC326">
        <f>IF($IZ326&gt;=39,INDEX($GO:$GO,$IY326+39),"")</f>
      </c>
      <c r="ID326">
        <f>IF($IZ326&gt;=40,INDEX($GO:$GO,$IY326+40),"")</f>
      </c>
      <c r="IE326">
        <f>IF($IZ326&gt;=41,INDEX($GO:$GO,$IY326+41),"")</f>
      </c>
      <c r="IF326">
        <f>IF($IZ326&gt;=42,INDEX($GO:$GO,$IY326+42),"")</f>
      </c>
      <c r="IG326">
        <f>IF($IZ326&gt;=43,INDEX($GO:$GO,$IY326+43),"")</f>
      </c>
      <c r="IH326">
        <f>IF($IZ326&gt;=44,INDEX($GO:$GO,$IY326+44),"")</f>
      </c>
      <c r="II326">
        <f>IF($IZ326&gt;=45,INDEX($GO:$GO,$IY326+45),"")</f>
      </c>
      <c r="IJ326">
        <f>IF($IZ326&gt;=46,INDEX($GO:$GO,$IY326+46),"")</f>
      </c>
      <c r="IK326">
        <f>IF($IZ326&gt;=47,INDEX($GO:$GO,$IY326+47),"")</f>
      </c>
      <c r="IL326">
        <f>IF($IZ326&gt;=48,INDEX($GO:$GO,$IY326+48),"")</f>
      </c>
      <c r="IM326">
        <f>IF($IZ326&gt;=49,INDEX($GO:$GO,$IY326+49),"")</f>
      </c>
      <c r="IN326">
        <f>IF($IZ326&gt;=50,INDEX($GO:$GO,$IY326+50),"")</f>
      </c>
      <c r="IO326">
        <f>IF($IZ326&gt;=51,INDEX($GO:$GO,$IY326+51),"")</f>
      </c>
      <c r="IP326">
        <f>IF($IZ326&gt;=52,INDEX($GO:$GO,$IY326+52),"")</f>
      </c>
      <c r="IQ326">
        <f>IF($IZ326&gt;=53,INDEX($GO:$GO,$IY326+53),"")</f>
      </c>
      <c r="IR326">
        <f>IF($IZ326&gt;=54,INDEX($GO:$GO,$IY326+54),"")</f>
      </c>
      <c r="IS326">
        <f>IF($IZ326&gt;=55,INDEX($GO:$GO,$IY326+55),"")</f>
      </c>
      <c r="IT326">
        <f>IF($IZ326&gt;=56,INDEX($GO:$GO,$IY326+56),"")</f>
      </c>
      <c r="IU326">
        <f>IF($IZ326&gt;=57,INDEX($GO:$GO,$IY326+57),"")</f>
      </c>
      <c r="IV326">
        <f>IF($IZ326&gt;=58,INDEX($GO:$GO,$IY326+58),"")</f>
      </c>
      <c r="IW326">
        <f>IF($IZ326&gt;=59,INDEX($GO:$GO,$IY326+59),"")</f>
      </c>
      <c r="IX326">
        <f>IF($IZ326&gt;=60,INDEX($GO:$GO,$IY326+60),"")</f>
      </c>
      <c r="IY326">
        <f>IFERROR(MATCH($GN326,$GO$2:$GO$827,0)+1,0)</f>
      </c>
      <c r="IZ326">
        <f>IFERROR(INDEX($GP$2:$GP$827,MATCH($GN326,$GO$2:$GO$827,0)),0)</f>
      </c>
      <c r="JA326" t="s">
        <v>23</v>
      </c>
      <c r="JB326" t="s">
        <v>23</v>
      </c>
    </row>
    <row r="327" spans="1:262" x14ac:dyDescent="0.25">
      <c r="F327" s="1"/>
      <c r="G327" s="1"/>
      <c r="H327" s="1"/>
      <c r="I327" s="1"/>
      <c r="J327" s="1">
        <f>IFERROR(IF(FIND(" - ",$F327)&gt;0,MID($F327,FIND(" - ",$F327)+3,LEN($F327)),""),"")</f>
      </c>
      <c r="L327" s="1"/>
      <c r="N327" t="s">
        <v>23</v>
      </c>
      <c r="P327">
        <f>IF(OR($N327="",$O327=""),"",IFERROR($N327/$O327,0))</f>
      </c>
      <c r="Q327">
        <f>IF($N327="","",
IF($G327="","",
IF(ISNUMBER(SEARCH("exempt",LOWER($G327))),0,
$N327*(VALUE(SUBSTITUTE($G327,"%",""))/100))))</f>
      </c>
      <c r="W327">
        <f>IF($N327="","",
SUM($N327,$Q327,$U327,$R327,$T327)-
IF($V327="",0,VALUE($V327)))</f>
      </c>
      <c r="AE327" t="s">
        <v>1201</v>
      </c>
      <c r="AJ327" t="s">
        <v>1202</v>
      </c>
      <c r="AM327">
        <f>IFERROR(LEFT($F327,FIND(" - ",$F327)-1),$F327)</f>
      </c>
      <c r="AP327">
        <f>IF($CE327&gt;=1,INDEX($AN:$AN,$CD327+1),"")</f>
      </c>
      <c r="AQ327">
        <f>IF($CE327&gt;=2,INDEX($AN:$AN,$CD327+2),"")</f>
      </c>
      <c r="AR327">
        <f>IF($CE327&gt;=3,INDEX($AN:$AN,$CD327+3),"")</f>
      </c>
      <c r="AS327">
        <f>IF($CE327&gt;=4,INDEX($AN:$AN,$CD327+4),"")</f>
      </c>
      <c r="AT327">
        <f>IF($CE327&gt;=5,INDEX($AN:$AN,$CD327+5),"")</f>
      </c>
      <c r="AU327">
        <f>IF($CE327&gt;=6,INDEX($AN:$AN,$CD327+6),"")</f>
      </c>
      <c r="AV327">
        <f>IF($CE327&gt;=7,INDEX($AN:$AN,$CD327+7),"")</f>
      </c>
      <c r="AW327">
        <f>IF($CE327&gt;=8,INDEX($AN:$AN,$CD327+8),"")</f>
      </c>
      <c r="AX327">
        <f>IF($CE327&gt;=9,INDEX($AN:$AN,$CD327+9),"")</f>
      </c>
      <c r="AY327">
        <f>IF($CE327&gt;=10,INDEX($AN:$AN,$CD327+10),"")</f>
      </c>
      <c r="AZ327">
        <f>IF($CE327&gt;=11,INDEX($AN:$AN,$CD327+11),"")</f>
      </c>
      <c r="BA327">
        <f>IF($CE327&gt;=12,INDEX($AN:$AN,$CD327+12),"")</f>
      </c>
      <c r="BB327">
        <f>IF($CE327&gt;=13,INDEX($AN:$AN,$CD327+13),"")</f>
      </c>
      <c r="BC327">
        <f>IF($CE327&gt;=14,INDEX($AN:$AN,$CD327+14),"")</f>
      </c>
      <c r="BD327">
        <f>IF($CE327&gt;=15,INDEX($AN:$AN,$CD327+15),"")</f>
      </c>
      <c r="BE327">
        <f>IF($CE327&gt;=16,INDEX($AN:$AN,$CD327+16),"")</f>
      </c>
      <c r="BF327">
        <f>IF($CE327&gt;=17,INDEX($AN:$AN,$CD327+17),"")</f>
      </c>
      <c r="BG327">
        <f>IF($CE327&gt;=18,INDEX($AN:$AN,$CD327+18),"")</f>
      </c>
      <c r="BH327">
        <f>IF($CE327&gt;=19,INDEX($AN:$AN,$CD327+19),"")</f>
      </c>
      <c r="BI327">
        <f>IF($CE327&gt;=20,INDEX($AN:$AN,$CD327+20),"")</f>
      </c>
      <c r="BJ327">
        <f>IF($CE327&gt;=21,INDEX($AN:$AN,$CD327+21),"")</f>
      </c>
      <c r="BK327">
        <f>IF($CE327&gt;=22,INDEX($AN:$AN,$CD327+22),"")</f>
      </c>
      <c r="BL327">
        <f>IF($CE327&gt;=23,INDEX($AN:$AN,$CD327+23),"")</f>
      </c>
      <c r="BM327">
        <f>IF($CE327&gt;=24,INDEX($AN:$AN,$CD327+24),"")</f>
      </c>
      <c r="BN327">
        <f>IF($CE327&gt;=25,INDEX($AN:$AN,$CD327+25),"")</f>
      </c>
      <c r="BO327">
        <f>IF($CE327&gt;=26,INDEX($AN:$AN,$CD327+26),"")</f>
      </c>
      <c r="BP327">
        <f>IF($CE327&gt;=27,INDEX($AN:$AN,$CD327+27),"")</f>
      </c>
      <c r="BQ327">
        <f>IF($CE327&gt;=28,INDEX($AN:$AN,$CD327+28),"")</f>
      </c>
      <c r="BR327">
        <f>IF($CE327&gt;=29,INDEX($AN:$AN,$CD327+29),"")</f>
      </c>
      <c r="BS327">
        <f>IF($CE327&gt;=30,INDEX($AN:$AN,$CD327+30),"")</f>
      </c>
      <c r="BT327">
        <f>IF($CE327&gt;=31,INDEX($AN:$AN,$CD327+31),"")</f>
      </c>
      <c r="BU327">
        <f>IF($CE327&gt;=32,INDEX($AN:$AN,$CD327+32),"")</f>
      </c>
      <c r="BV327">
        <f>IF($CE327&gt;=33,INDEX($AN:$AN,$CD327+33),"")</f>
      </c>
      <c r="BW327">
        <f>IF($CE327&gt;=34,INDEX($AN:$AN,$CD327+34),"")</f>
      </c>
      <c r="BX327">
        <f>IF($CE327&gt;=35,INDEX($AN:$AN,$CD327+35),"")</f>
      </c>
      <c r="BY327">
        <f>IF($CE327&gt;=36,INDEX($AN:$AN,$CD327+36),"")</f>
      </c>
      <c r="BZ327">
        <f>IF($CE327&gt;=37,INDEX($AN:$AN,$CD327+37),"")</f>
      </c>
      <c r="CA327">
        <f>IF($CE327&gt;=38,INDEX($AN:$AN,$CD327+38),"")</f>
      </c>
      <c r="CB327">
        <f>IF($CE327&gt;=39,INDEX($AN:$AN,$CD327+39),"")</f>
      </c>
      <c r="CC327">
        <f>IF($CE327&gt;=40,INDEX($AN:$AN,$CD327+40),"")</f>
      </c>
      <c r="CD327">
        <f>IFERROR(MATCH($AM327,$AN$2:$AN$133,0)+1,0)</f>
      </c>
      <c r="CE327">
        <f>IFERROR(INDEX($AO$2:$AO$133,MATCH($AM327,$AN$2:$AN$133,0)),0)</f>
      </c>
      <c r="CF327">
        <f>IFERROR(LEFT($K327,FIND(" - ",$K327)-1),$K327)</f>
      </c>
      <c r="CG327" t="s">
        <v>118</v>
      </c>
      <c r="CI327">
        <f>IF($DD327&gt;=1,INDEX($CG:$CG,$DC327+1),"")</f>
      </c>
      <c r="CJ327">
        <f>IF($DD327&gt;=2,INDEX($CG:$CG,$DC327+2),"")</f>
      </c>
      <c r="CK327">
        <f>IF($DD327&gt;=3,INDEX($CG:$CG,$DC327+3),"")</f>
      </c>
      <c r="CL327">
        <f>IF($DD327&gt;=4,INDEX($CG:$CG,$DC327+4),"")</f>
      </c>
      <c r="CM327">
        <f>IF($DD327&gt;=5,INDEX($CG:$CG,$DC327+5),"")</f>
      </c>
      <c r="CN327">
        <f>IF($DD327&gt;=6,INDEX($CG:$CG,$DC327+6),"")</f>
      </c>
      <c r="CO327">
        <f>IF($DD327&gt;=7,INDEX($CG:$CG,$DC327+7),"")</f>
      </c>
      <c r="CP327">
        <f>IF($DD327&gt;=8,INDEX($CG:$CG,$DC327+8),"")</f>
      </c>
      <c r="CQ327">
        <f>IF($DD327&gt;=9,INDEX($CG:$CG,$DC327+9),"")</f>
      </c>
      <c r="CR327">
        <f>IF($DD327&gt;=10,INDEX($CG:$CG,$DC327+10),"")</f>
      </c>
      <c r="CS327">
        <f>IF($DD327&gt;=11,INDEX($CG:$CG,$DC327+11),"")</f>
      </c>
      <c r="CT327">
        <f>IF($DD327&gt;=12,INDEX($CG:$CG,$DC327+12),"")</f>
      </c>
      <c r="CU327">
        <f>IF($DD327&gt;=13,INDEX($CG:$CG,$DC327+13),"")</f>
      </c>
      <c r="CV327">
        <f>IF($DD327&gt;=14,INDEX($CG:$CG,$DC327+14),"")</f>
      </c>
      <c r="CW327">
        <f>IF($DD327&gt;=15,INDEX($CG:$CG,$DC327+15),"")</f>
      </c>
      <c r="CX327">
        <f>IF($DD327&gt;=16,INDEX($CG:$CG,$DC327+16),"")</f>
      </c>
      <c r="CY327">
        <f>IF($DD327&gt;=17,INDEX($CG:$CG,$DC327+17),"")</f>
      </c>
      <c r="CZ327">
        <f>IF($DD327&gt;=18,INDEX($CG:$CG,$DC327+18),"")</f>
      </c>
      <c r="DA327">
        <f>IF($DD327&gt;=19,INDEX($CG:$CG,$DC327+19),"")</f>
      </c>
      <c r="DB327">
        <f>IF($DD327&gt;=20,INDEX($CG:$CG,$DC327+20),"")</f>
      </c>
      <c r="DC327">
        <f>IFERROR(MATCH($CF327,$CG$2:$CG$1558,0)+1,0)</f>
      </c>
      <c r="DD327">
        <f>IFERROR(INDEX($CH$2:$CH$1558,MATCH($CF327,$CG$2:$CG$1558,0)),0)</f>
      </c>
      <c r="DE327">
        <f>IFERROR(INDEX($AL:$AL,MATCH($G327,$AK:$AK,0))&amp;"","")</f>
      </c>
      <c r="DI327">
        <f>IF($GL327&gt;=1,INDEX($DF:$DF,$GK327+1),"")</f>
      </c>
      <c r="DJ327">
        <f>IF($GL327&gt;=2,INDEX($DF:$DF,$GK327+2),"")</f>
      </c>
      <c r="DK327">
        <f>IF($GL327&gt;=3,INDEX($DF:$DF,$GK327+3),"")</f>
      </c>
      <c r="DL327">
        <f>IF($GL327&gt;=4,INDEX($DF:$DF,$GK327+4),"")</f>
      </c>
      <c r="DM327">
        <f>IF($GL327&gt;=5,INDEX($DF:$DF,$GK327+5),"")</f>
      </c>
      <c r="DN327">
        <f>IF($GL327&gt;=6,INDEX($DF:$DF,$GK327+6),"")</f>
      </c>
      <c r="DO327">
        <f>IF($GL327&gt;=7,INDEX($DF:$DF,$GK327+7),"")</f>
      </c>
      <c r="DP327">
        <f>IF($GL327&gt;=8,INDEX($DF:$DF,$GK327+8),"")</f>
      </c>
      <c r="DQ327">
        <f>IF($GL327&gt;=9,INDEX($DF:$DF,$GK327+9),"")</f>
      </c>
      <c r="DR327">
        <f>IF($GL327&gt;=10,INDEX($DF:$DF,$GK327+10),"")</f>
      </c>
      <c r="DS327">
        <f>IF($GL327&gt;=11,INDEX($DF:$DF,$GK327+11),"")</f>
      </c>
      <c r="DT327">
        <f>IF($GL327&gt;=12,INDEX($DF:$DF,$GK327+12),"")</f>
      </c>
      <c r="DU327">
        <f>IF($GL327&gt;=13,INDEX($DF:$DF,$GK327+13),"")</f>
      </c>
      <c r="DV327">
        <f>IF($GL327&gt;=14,INDEX($DF:$DF,$GK327+14),"")</f>
      </c>
      <c r="DW327">
        <f>IF($GL327&gt;=15,INDEX($DF:$DF,$GK327+15),"")</f>
      </c>
      <c r="DX327">
        <f>IF($GL327&gt;=16,INDEX($DF:$DF,$GK327+16),"")</f>
      </c>
      <c r="DY327">
        <f>IF($GL327&gt;=17,INDEX($DF:$DF,$GK327+17),"")</f>
      </c>
      <c r="DZ327">
        <f>IF($GL327&gt;=18,INDEX($DF:$DF,$GK327+18),"")</f>
      </c>
      <c r="EA327">
        <f>IF($GL327&gt;=19,INDEX($DF:$DF,$GK327+19),"")</f>
      </c>
      <c r="EB327">
        <f>IF($GL327&gt;=20,INDEX($DF:$DF,$GK327+20),"")</f>
      </c>
      <c r="EC327">
        <f>IF($GL327&gt;=21,INDEX($DF:$DF,$GK327+21),"")</f>
      </c>
      <c r="ED327">
        <f>IF($GL327&gt;=22,INDEX($DF:$DF,$GK327+22),"")</f>
      </c>
      <c r="EE327">
        <f>IF($GL327&gt;=23,INDEX($DF:$DF,$GK327+23),"")</f>
      </c>
      <c r="EF327">
        <f>IF($GL327&gt;=24,INDEX($DF:$DF,$GK327+24),"")</f>
      </c>
      <c r="EG327">
        <f>IF($GL327&gt;=25,INDEX($DF:$DF,$GK327+25),"")</f>
      </c>
      <c r="EH327">
        <f>IF($GL327&gt;=26,INDEX($DF:$DF,$GK327+26),"")</f>
      </c>
      <c r="EI327">
        <f>IF($GL327&gt;=27,INDEX($DF:$DF,$GK327+27),"")</f>
      </c>
      <c r="EJ327">
        <f>IF($GL327&gt;=28,INDEX($DF:$DF,$GK327+28),"")</f>
      </c>
      <c r="EK327">
        <f>IF($GL327&gt;=29,INDEX($DF:$DF,$GK327+29),"")</f>
      </c>
      <c r="EL327">
        <f>IF($GL327&gt;=30,INDEX($DF:$DF,$GK327+30),"")</f>
      </c>
      <c r="EM327">
        <f>IF($GL327&gt;=31,INDEX($DF:$DF,$GK327+31),"")</f>
      </c>
      <c r="EN327">
        <f>IF($GL327&gt;=32,INDEX($DF:$DF,$GK327+32),"")</f>
      </c>
      <c r="EO327">
        <f>IF($GL327&gt;=33,INDEX($DF:$DF,$GK327+33),"")</f>
      </c>
      <c r="EP327">
        <f>IF($GL327&gt;=34,INDEX($DF:$DF,$GK327+34),"")</f>
      </c>
      <c r="EQ327">
        <f>IF($GL327&gt;=35,INDEX($DF:$DF,$GK327+35),"")</f>
      </c>
      <c r="ER327">
        <f>IF($GL327&gt;=36,INDEX($DF:$DF,$GK327+36),"")</f>
      </c>
      <c r="ES327">
        <f>IF($GL327&gt;=37,INDEX($DF:$DF,$GK327+37),"")</f>
      </c>
      <c r="ET327">
        <f>IF($GL327&gt;=38,INDEX($DF:$DF,$GK327+38),"")</f>
      </c>
      <c r="EU327">
        <f>IF($GL327&gt;=39,INDEX($DF:$DF,$GK327+39),"")</f>
      </c>
      <c r="EV327">
        <f>IF($GL327&gt;=40,INDEX($DF:$DF,$GK327+40),"")</f>
      </c>
      <c r="EW327">
        <f>IF($GL327&gt;=1,INDEX($DG:$DG,$GK327+1),"")</f>
      </c>
      <c r="EX327">
        <f>IF($GL327&gt;=2,INDEX($DG:$DG,$GK327+2),"")</f>
      </c>
      <c r="EY327">
        <f>IF($GL327&gt;=3,INDEX($DG:$DG,$GK327+3),"")</f>
      </c>
      <c r="EZ327">
        <f>IF($GL327&gt;=4,INDEX($DG:$DG,$GK327+4),"")</f>
      </c>
      <c r="FA327">
        <f>IF($GL327&gt;=5,INDEX($DG:$DG,$GK327+5),"")</f>
      </c>
      <c r="FB327">
        <f>IF($GL327&gt;=6,INDEX($DG:$DG,$GK327+6),"")</f>
      </c>
      <c r="FC327">
        <f>IF($GL327&gt;=7,INDEX($DG:$DG,$GK327+7),"")</f>
      </c>
      <c r="FD327">
        <f>IF($GL327&gt;=8,INDEX($DG:$DG,$GK327+8),"")</f>
      </c>
      <c r="FE327">
        <f>IF($GL327&gt;=9,INDEX($DG:$DG,$GK327+9),"")</f>
      </c>
      <c r="FF327">
        <f>IF($GL327&gt;=10,INDEX($DG:$DG,$GK327+10),"")</f>
      </c>
      <c r="FG327">
        <f>IF($GL327&gt;=11,INDEX($DG:$DG,$GK327+11),"")</f>
      </c>
      <c r="FH327">
        <f>IF($GL327&gt;=12,INDEX($DG:$DG,$GK327+12),"")</f>
      </c>
      <c r="FI327">
        <f>IF($GL327&gt;=13,INDEX($DG:$DG,$GK327+13),"")</f>
      </c>
      <c r="FJ327">
        <f>IF($GL327&gt;=14,INDEX($DG:$DG,$GK327+14),"")</f>
      </c>
      <c r="FK327">
        <f>IF($GL327&gt;=15,INDEX($DG:$DG,$GK327+15),"")</f>
      </c>
      <c r="FL327">
        <f>IF($GL327&gt;=16,INDEX($DG:$DG,$GK327+16),"")</f>
      </c>
      <c r="FM327">
        <f>IF($GL327&gt;=17,INDEX($DG:$DG,$GK327+17),"")</f>
      </c>
      <c r="FN327">
        <f>IF($GL327&gt;=18,INDEX($DG:$DG,$GK327+18),"")</f>
      </c>
      <c r="FO327">
        <f>IF($GL327&gt;=19,INDEX($DG:$DG,$GK327+19),"")</f>
      </c>
      <c r="FP327">
        <f>IF($GL327&gt;=20,INDEX($DG:$DG,$GK327+20),"")</f>
      </c>
      <c r="FQ327">
        <f>IF($GL327&gt;=21,INDEX($DG:$DG,$GK327+21),"")</f>
      </c>
      <c r="FR327">
        <f>IF($GL327&gt;=22,INDEX($DG:$DG,$GK327+22),"")</f>
      </c>
      <c r="FS327">
        <f>IF($GL327&gt;=23,INDEX($DG:$DG,$GK327+23),"")</f>
      </c>
      <c r="FT327">
        <f>IF($GL327&gt;=24,INDEX($DG:$DG,$GK327+24),"")</f>
      </c>
      <c r="FU327">
        <f>IF($GL327&gt;=25,INDEX($DG:$DG,$GK327+25),"")</f>
      </c>
      <c r="FV327">
        <f>IF($GL327&gt;=26,INDEX($DG:$DG,$GK327+26),"")</f>
      </c>
      <c r="FW327">
        <f>IF($GL327&gt;=27,INDEX($DG:$DG,$GK327+27),"")</f>
      </c>
      <c r="FX327">
        <f>IF($GL327&gt;=28,INDEX($DG:$DG,$GK327+28),"")</f>
      </c>
      <c r="FY327">
        <f>IF($GL327&gt;=29,INDEX($DG:$DG,$GK327+29),"")</f>
      </c>
      <c r="FZ327">
        <f>IF($GL327&gt;=30,INDEX($DG:$DG,$GK327+30),"")</f>
      </c>
      <c r="GA327">
        <f>IF($GL327&gt;=31,INDEX($DG:$DG,$GK327+31),"")</f>
      </c>
      <c r="GB327">
        <f>IF($GL327&gt;=32,INDEX($DG:$DG,$GK327+32),"")</f>
      </c>
      <c r="GC327">
        <f>IF($GL327&gt;=33,INDEX($DG:$DG,$GK327+33),"")</f>
      </c>
      <c r="GD327">
        <f>IF($GL327&gt;=34,INDEX($DG:$DG,$GK327+34),"")</f>
      </c>
      <c r="GE327">
        <f>IF($GL327&gt;=35,INDEX($DG:$DG,$GK327+35),"")</f>
      </c>
      <c r="GF327">
        <f>IF($GL327&gt;=36,INDEX($DG:$DG,$GK327+36),"")</f>
      </c>
      <c r="GG327">
        <f>IF($GL327&gt;=37,INDEX($DG:$DG,$GK327+37),"")</f>
      </c>
      <c r="GH327">
        <f>IF($GL327&gt;=38,INDEX($DG:$DG,$GK327+38),"")</f>
      </c>
      <c r="GI327">
        <f>IF($GL327&gt;=39,INDEX($DG:$DG,$GK327+39),"")</f>
      </c>
      <c r="GJ327">
        <f>IF($GL327&gt;=40,INDEX($DG:$DG,$GK327+40),"")</f>
      </c>
      <c r="GK327">
        <f>IFERROR(MATCH($DE327,$DF$2:$DF$166,0)+1,0)</f>
      </c>
      <c r="GL327">
        <f>IFERROR(INDEX($DH$2:$DH$166,MATCH($DE327,$DF$2:$DF$166,0)),0)</f>
      </c>
      <c r="GM327">
        <f>IFERROR(MATCH($H327,$DI$327:$EV$327,0),0)</f>
      </c>
      <c r="GN327">
        <f>IF($GM327&gt;0,INDEX($EW$327:$GJ$327,$GM327),"")</f>
      </c>
      <c r="GO327" t="s">
        <v>979</v>
      </c>
      <c r="GQ327">
        <f>IF($IZ327&gt;=1,INDEX($GO:$GO,$IY327+1),"")</f>
      </c>
      <c r="GR327">
        <f>IF($IZ327&gt;=2,INDEX($GO:$GO,$IY327+2),"")</f>
      </c>
      <c r="GS327">
        <f>IF($IZ327&gt;=3,INDEX($GO:$GO,$IY327+3),"")</f>
      </c>
      <c r="GT327">
        <f>IF($IZ327&gt;=4,INDEX($GO:$GO,$IY327+4),"")</f>
      </c>
      <c r="GU327">
        <f>IF($IZ327&gt;=5,INDEX($GO:$GO,$IY327+5),"")</f>
      </c>
      <c r="GV327">
        <f>IF($IZ327&gt;=6,INDEX($GO:$GO,$IY327+6),"")</f>
      </c>
      <c r="GW327">
        <f>IF($IZ327&gt;=7,INDEX($GO:$GO,$IY327+7),"")</f>
      </c>
      <c r="GX327">
        <f>IF($IZ327&gt;=8,INDEX($GO:$GO,$IY327+8),"")</f>
      </c>
      <c r="GY327">
        <f>IF($IZ327&gt;=9,INDEX($GO:$GO,$IY327+9),"")</f>
      </c>
      <c r="GZ327">
        <f>IF($IZ327&gt;=10,INDEX($GO:$GO,$IY327+10),"")</f>
      </c>
      <c r="HA327">
        <f>IF($IZ327&gt;=11,INDEX($GO:$GO,$IY327+11),"")</f>
      </c>
      <c r="HB327">
        <f>IF($IZ327&gt;=12,INDEX($GO:$GO,$IY327+12),"")</f>
      </c>
      <c r="HC327">
        <f>IF($IZ327&gt;=13,INDEX($GO:$GO,$IY327+13),"")</f>
      </c>
      <c r="HD327">
        <f>IF($IZ327&gt;=14,INDEX($GO:$GO,$IY327+14),"")</f>
      </c>
      <c r="HE327">
        <f>IF($IZ327&gt;=15,INDEX($GO:$GO,$IY327+15),"")</f>
      </c>
      <c r="HF327">
        <f>IF($IZ327&gt;=16,INDEX($GO:$GO,$IY327+16),"")</f>
      </c>
      <c r="HG327">
        <f>IF($IZ327&gt;=17,INDEX($GO:$GO,$IY327+17),"")</f>
      </c>
      <c r="HH327">
        <f>IF($IZ327&gt;=18,INDEX($GO:$GO,$IY327+18),"")</f>
      </c>
      <c r="HI327">
        <f>IF($IZ327&gt;=19,INDEX($GO:$GO,$IY327+19),"")</f>
      </c>
      <c r="HJ327">
        <f>IF($IZ327&gt;=20,INDEX($GO:$GO,$IY327+20),"")</f>
      </c>
      <c r="HK327">
        <f>IF($IZ327&gt;=21,INDEX($GO:$GO,$IY327+21),"")</f>
      </c>
      <c r="HL327">
        <f>IF($IZ327&gt;=22,INDEX($GO:$GO,$IY327+22),"")</f>
      </c>
      <c r="HM327">
        <f>IF($IZ327&gt;=23,INDEX($GO:$GO,$IY327+23),"")</f>
      </c>
      <c r="HN327">
        <f>IF($IZ327&gt;=24,INDEX($GO:$GO,$IY327+24),"")</f>
      </c>
      <c r="HO327">
        <f>IF($IZ327&gt;=25,INDEX($GO:$GO,$IY327+25),"")</f>
      </c>
      <c r="HP327">
        <f>IF($IZ327&gt;=26,INDEX($GO:$GO,$IY327+26),"")</f>
      </c>
      <c r="HQ327">
        <f>IF($IZ327&gt;=27,INDEX($GO:$GO,$IY327+27),"")</f>
      </c>
      <c r="HR327">
        <f>IF($IZ327&gt;=28,INDEX($GO:$GO,$IY327+28),"")</f>
      </c>
      <c r="HS327">
        <f>IF($IZ327&gt;=29,INDEX($GO:$GO,$IY327+29),"")</f>
      </c>
      <c r="HT327">
        <f>IF($IZ327&gt;=30,INDEX($GO:$GO,$IY327+30),"")</f>
      </c>
      <c r="HU327">
        <f>IF($IZ327&gt;=31,INDEX($GO:$GO,$IY327+31),"")</f>
      </c>
      <c r="HV327">
        <f>IF($IZ327&gt;=32,INDEX($GO:$GO,$IY327+32),"")</f>
      </c>
      <c r="HW327">
        <f>IF($IZ327&gt;=33,INDEX($GO:$GO,$IY327+33),"")</f>
      </c>
      <c r="HX327">
        <f>IF($IZ327&gt;=34,INDEX($GO:$GO,$IY327+34),"")</f>
      </c>
      <c r="HY327">
        <f>IF($IZ327&gt;=35,INDEX($GO:$GO,$IY327+35),"")</f>
      </c>
      <c r="HZ327">
        <f>IF($IZ327&gt;=36,INDEX($GO:$GO,$IY327+36),"")</f>
      </c>
      <c r="IA327">
        <f>IF($IZ327&gt;=37,INDEX($GO:$GO,$IY327+37),"")</f>
      </c>
      <c r="IB327">
        <f>IF($IZ327&gt;=38,INDEX($GO:$GO,$IY327+38),"")</f>
      </c>
      <c r="IC327">
        <f>IF($IZ327&gt;=39,INDEX($GO:$GO,$IY327+39),"")</f>
      </c>
      <c r="ID327">
        <f>IF($IZ327&gt;=40,INDEX($GO:$GO,$IY327+40),"")</f>
      </c>
      <c r="IE327">
        <f>IF($IZ327&gt;=41,INDEX($GO:$GO,$IY327+41),"")</f>
      </c>
      <c r="IF327">
        <f>IF($IZ327&gt;=42,INDEX($GO:$GO,$IY327+42),"")</f>
      </c>
      <c r="IG327">
        <f>IF($IZ327&gt;=43,INDEX($GO:$GO,$IY327+43),"")</f>
      </c>
      <c r="IH327">
        <f>IF($IZ327&gt;=44,INDEX($GO:$GO,$IY327+44),"")</f>
      </c>
      <c r="II327">
        <f>IF($IZ327&gt;=45,INDEX($GO:$GO,$IY327+45),"")</f>
      </c>
      <c r="IJ327">
        <f>IF($IZ327&gt;=46,INDEX($GO:$GO,$IY327+46),"")</f>
      </c>
      <c r="IK327">
        <f>IF($IZ327&gt;=47,INDEX($GO:$GO,$IY327+47),"")</f>
      </c>
      <c r="IL327">
        <f>IF($IZ327&gt;=48,INDEX($GO:$GO,$IY327+48),"")</f>
      </c>
      <c r="IM327">
        <f>IF($IZ327&gt;=49,INDEX($GO:$GO,$IY327+49),"")</f>
      </c>
      <c r="IN327">
        <f>IF($IZ327&gt;=50,INDEX($GO:$GO,$IY327+50),"")</f>
      </c>
      <c r="IO327">
        <f>IF($IZ327&gt;=51,INDEX($GO:$GO,$IY327+51),"")</f>
      </c>
      <c r="IP327">
        <f>IF($IZ327&gt;=52,INDEX($GO:$GO,$IY327+52),"")</f>
      </c>
      <c r="IQ327">
        <f>IF($IZ327&gt;=53,INDEX($GO:$GO,$IY327+53),"")</f>
      </c>
      <c r="IR327">
        <f>IF($IZ327&gt;=54,INDEX($GO:$GO,$IY327+54),"")</f>
      </c>
      <c r="IS327">
        <f>IF($IZ327&gt;=55,INDEX($GO:$GO,$IY327+55),"")</f>
      </c>
      <c r="IT327">
        <f>IF($IZ327&gt;=56,INDEX($GO:$GO,$IY327+56),"")</f>
      </c>
      <c r="IU327">
        <f>IF($IZ327&gt;=57,INDEX($GO:$GO,$IY327+57),"")</f>
      </c>
      <c r="IV327">
        <f>IF($IZ327&gt;=58,INDEX($GO:$GO,$IY327+58),"")</f>
      </c>
      <c r="IW327">
        <f>IF($IZ327&gt;=59,INDEX($GO:$GO,$IY327+59),"")</f>
      </c>
      <c r="IX327">
        <f>IF($IZ327&gt;=60,INDEX($GO:$GO,$IY327+60),"")</f>
      </c>
      <c r="IY327">
        <f>IFERROR(MATCH($GN327,$GO$2:$GO$827,0)+1,0)</f>
      </c>
      <c r="IZ327">
        <f>IFERROR(INDEX($GP$2:$GP$827,MATCH($GN327,$GO$2:$GO$827,0)),0)</f>
      </c>
      <c r="JA327" t="s">
        <v>23</v>
      </c>
      <c r="JB327" t="s">
        <v>23</v>
      </c>
    </row>
    <row r="328" spans="1:262" x14ac:dyDescent="0.25">
      <c r="F328" s="1"/>
      <c r="G328" s="1"/>
      <c r="H328" s="1"/>
      <c r="I328" s="1"/>
      <c r="J328" s="1">
        <f>IFERROR(IF(FIND(" - ",$F328)&gt;0,MID($F328,FIND(" - ",$F328)+3,LEN($F328)),""),"")</f>
      </c>
      <c r="L328" s="1"/>
      <c r="N328" t="s">
        <v>23</v>
      </c>
      <c r="P328">
        <f>IF(OR($N328="",$O328=""),"",IFERROR($N328/$O328,0))</f>
      </c>
      <c r="Q328">
        <f>IF($N328="","",
IF($G328="","",
IF(ISNUMBER(SEARCH("exempt",LOWER($G328))),0,
$N328*(VALUE(SUBSTITUTE($G328,"%",""))/100))))</f>
      </c>
      <c r="W328">
        <f>IF($N328="","",
SUM($N328,$Q328,$U328,$R328,$T328)-
IF($V328="",0,VALUE($V328)))</f>
      </c>
      <c r="AE328" t="s">
        <v>1203</v>
      </c>
      <c r="AJ328" t="s">
        <v>1204</v>
      </c>
      <c r="AM328">
        <f>IFERROR(LEFT($F328,FIND(" - ",$F328)-1),$F328)</f>
      </c>
      <c r="AP328">
        <f>IF($CE328&gt;=1,INDEX($AN:$AN,$CD328+1),"")</f>
      </c>
      <c r="AQ328">
        <f>IF($CE328&gt;=2,INDEX($AN:$AN,$CD328+2),"")</f>
      </c>
      <c r="AR328">
        <f>IF($CE328&gt;=3,INDEX($AN:$AN,$CD328+3),"")</f>
      </c>
      <c r="AS328">
        <f>IF($CE328&gt;=4,INDEX($AN:$AN,$CD328+4),"")</f>
      </c>
      <c r="AT328">
        <f>IF($CE328&gt;=5,INDEX($AN:$AN,$CD328+5),"")</f>
      </c>
      <c r="AU328">
        <f>IF($CE328&gt;=6,INDEX($AN:$AN,$CD328+6),"")</f>
      </c>
      <c r="AV328">
        <f>IF($CE328&gt;=7,INDEX($AN:$AN,$CD328+7),"")</f>
      </c>
      <c r="AW328">
        <f>IF($CE328&gt;=8,INDEX($AN:$AN,$CD328+8),"")</f>
      </c>
      <c r="AX328">
        <f>IF($CE328&gt;=9,INDEX($AN:$AN,$CD328+9),"")</f>
      </c>
      <c r="AY328">
        <f>IF($CE328&gt;=10,INDEX($AN:$AN,$CD328+10),"")</f>
      </c>
      <c r="AZ328">
        <f>IF($CE328&gt;=11,INDEX($AN:$AN,$CD328+11),"")</f>
      </c>
      <c r="BA328">
        <f>IF($CE328&gt;=12,INDEX($AN:$AN,$CD328+12),"")</f>
      </c>
      <c r="BB328">
        <f>IF($CE328&gt;=13,INDEX($AN:$AN,$CD328+13),"")</f>
      </c>
      <c r="BC328">
        <f>IF($CE328&gt;=14,INDEX($AN:$AN,$CD328+14),"")</f>
      </c>
      <c r="BD328">
        <f>IF($CE328&gt;=15,INDEX($AN:$AN,$CD328+15),"")</f>
      </c>
      <c r="BE328">
        <f>IF($CE328&gt;=16,INDEX($AN:$AN,$CD328+16),"")</f>
      </c>
      <c r="BF328">
        <f>IF($CE328&gt;=17,INDEX($AN:$AN,$CD328+17),"")</f>
      </c>
      <c r="BG328">
        <f>IF($CE328&gt;=18,INDEX($AN:$AN,$CD328+18),"")</f>
      </c>
      <c r="BH328">
        <f>IF($CE328&gt;=19,INDEX($AN:$AN,$CD328+19),"")</f>
      </c>
      <c r="BI328">
        <f>IF($CE328&gt;=20,INDEX($AN:$AN,$CD328+20),"")</f>
      </c>
      <c r="BJ328">
        <f>IF($CE328&gt;=21,INDEX($AN:$AN,$CD328+21),"")</f>
      </c>
      <c r="BK328">
        <f>IF($CE328&gt;=22,INDEX($AN:$AN,$CD328+22),"")</f>
      </c>
      <c r="BL328">
        <f>IF($CE328&gt;=23,INDEX($AN:$AN,$CD328+23),"")</f>
      </c>
      <c r="BM328">
        <f>IF($CE328&gt;=24,INDEX($AN:$AN,$CD328+24),"")</f>
      </c>
      <c r="BN328">
        <f>IF($CE328&gt;=25,INDEX($AN:$AN,$CD328+25),"")</f>
      </c>
      <c r="BO328">
        <f>IF($CE328&gt;=26,INDEX($AN:$AN,$CD328+26),"")</f>
      </c>
      <c r="BP328">
        <f>IF($CE328&gt;=27,INDEX($AN:$AN,$CD328+27),"")</f>
      </c>
      <c r="BQ328">
        <f>IF($CE328&gt;=28,INDEX($AN:$AN,$CD328+28),"")</f>
      </c>
      <c r="BR328">
        <f>IF($CE328&gt;=29,INDEX($AN:$AN,$CD328+29),"")</f>
      </c>
      <c r="BS328">
        <f>IF($CE328&gt;=30,INDEX($AN:$AN,$CD328+30),"")</f>
      </c>
      <c r="BT328">
        <f>IF($CE328&gt;=31,INDEX($AN:$AN,$CD328+31),"")</f>
      </c>
      <c r="BU328">
        <f>IF($CE328&gt;=32,INDEX($AN:$AN,$CD328+32),"")</f>
      </c>
      <c r="BV328">
        <f>IF($CE328&gt;=33,INDEX($AN:$AN,$CD328+33),"")</f>
      </c>
      <c r="BW328">
        <f>IF($CE328&gt;=34,INDEX($AN:$AN,$CD328+34),"")</f>
      </c>
      <c r="BX328">
        <f>IF($CE328&gt;=35,INDEX($AN:$AN,$CD328+35),"")</f>
      </c>
      <c r="BY328">
        <f>IF($CE328&gt;=36,INDEX($AN:$AN,$CD328+36),"")</f>
      </c>
      <c r="BZ328">
        <f>IF($CE328&gt;=37,INDEX($AN:$AN,$CD328+37),"")</f>
      </c>
      <c r="CA328">
        <f>IF($CE328&gt;=38,INDEX($AN:$AN,$CD328+38),"")</f>
      </c>
      <c r="CB328">
        <f>IF($CE328&gt;=39,INDEX($AN:$AN,$CD328+39),"")</f>
      </c>
      <c r="CC328">
        <f>IF($CE328&gt;=40,INDEX($AN:$AN,$CD328+40),"")</f>
      </c>
      <c r="CD328">
        <f>IFERROR(MATCH($AM328,$AN$2:$AN$133,0)+1,0)</f>
      </c>
      <c r="CE328">
        <f>IFERROR(INDEX($AO$2:$AO$133,MATCH($AM328,$AN$2:$AN$133,0)),0)</f>
      </c>
      <c r="CF328">
        <f>IFERROR(LEFT($K328,FIND(" - ",$K328)-1),$K328)</f>
      </c>
      <c r="CG328" t="s">
        <v>151</v>
      </c>
      <c r="CI328">
        <f>IF($DD328&gt;=1,INDEX($CG:$CG,$DC328+1),"")</f>
      </c>
      <c r="CJ328">
        <f>IF($DD328&gt;=2,INDEX($CG:$CG,$DC328+2),"")</f>
      </c>
      <c r="CK328">
        <f>IF($DD328&gt;=3,INDEX($CG:$CG,$DC328+3),"")</f>
      </c>
      <c r="CL328">
        <f>IF($DD328&gt;=4,INDEX($CG:$CG,$DC328+4),"")</f>
      </c>
      <c r="CM328">
        <f>IF($DD328&gt;=5,INDEX($CG:$CG,$DC328+5),"")</f>
      </c>
      <c r="CN328">
        <f>IF($DD328&gt;=6,INDEX($CG:$CG,$DC328+6),"")</f>
      </c>
      <c r="CO328">
        <f>IF($DD328&gt;=7,INDEX($CG:$CG,$DC328+7),"")</f>
      </c>
      <c r="CP328">
        <f>IF($DD328&gt;=8,INDEX($CG:$CG,$DC328+8),"")</f>
      </c>
      <c r="CQ328">
        <f>IF($DD328&gt;=9,INDEX($CG:$CG,$DC328+9),"")</f>
      </c>
      <c r="CR328">
        <f>IF($DD328&gt;=10,INDEX($CG:$CG,$DC328+10),"")</f>
      </c>
      <c r="CS328">
        <f>IF($DD328&gt;=11,INDEX($CG:$CG,$DC328+11),"")</f>
      </c>
      <c r="CT328">
        <f>IF($DD328&gt;=12,INDEX($CG:$CG,$DC328+12),"")</f>
      </c>
      <c r="CU328">
        <f>IF($DD328&gt;=13,INDEX($CG:$CG,$DC328+13),"")</f>
      </c>
      <c r="CV328">
        <f>IF($DD328&gt;=14,INDEX($CG:$CG,$DC328+14),"")</f>
      </c>
      <c r="CW328">
        <f>IF($DD328&gt;=15,INDEX($CG:$CG,$DC328+15),"")</f>
      </c>
      <c r="CX328">
        <f>IF($DD328&gt;=16,INDEX($CG:$CG,$DC328+16),"")</f>
      </c>
      <c r="CY328">
        <f>IF($DD328&gt;=17,INDEX($CG:$CG,$DC328+17),"")</f>
      </c>
      <c r="CZ328">
        <f>IF($DD328&gt;=18,INDEX($CG:$CG,$DC328+18),"")</f>
      </c>
      <c r="DA328">
        <f>IF($DD328&gt;=19,INDEX($CG:$CG,$DC328+19),"")</f>
      </c>
      <c r="DB328">
        <f>IF($DD328&gt;=20,INDEX($CG:$CG,$DC328+20),"")</f>
      </c>
      <c r="DC328">
        <f>IFERROR(MATCH($CF328,$CG$2:$CG$1558,0)+1,0)</f>
      </c>
      <c r="DD328">
        <f>IFERROR(INDEX($CH$2:$CH$1558,MATCH($CF328,$CG$2:$CG$1558,0)),0)</f>
      </c>
      <c r="DE328">
        <f>IFERROR(INDEX($AL:$AL,MATCH($G328,$AK:$AK,0))&amp;"","")</f>
      </c>
      <c r="DI328">
        <f>IF($GL328&gt;=1,INDEX($DF:$DF,$GK328+1),"")</f>
      </c>
      <c r="DJ328">
        <f>IF($GL328&gt;=2,INDEX($DF:$DF,$GK328+2),"")</f>
      </c>
      <c r="DK328">
        <f>IF($GL328&gt;=3,INDEX($DF:$DF,$GK328+3),"")</f>
      </c>
      <c r="DL328">
        <f>IF($GL328&gt;=4,INDEX($DF:$DF,$GK328+4),"")</f>
      </c>
      <c r="DM328">
        <f>IF($GL328&gt;=5,INDEX($DF:$DF,$GK328+5),"")</f>
      </c>
      <c r="DN328">
        <f>IF($GL328&gt;=6,INDEX($DF:$DF,$GK328+6),"")</f>
      </c>
      <c r="DO328">
        <f>IF($GL328&gt;=7,INDEX($DF:$DF,$GK328+7),"")</f>
      </c>
      <c r="DP328">
        <f>IF($GL328&gt;=8,INDEX($DF:$DF,$GK328+8),"")</f>
      </c>
      <c r="DQ328">
        <f>IF($GL328&gt;=9,INDEX($DF:$DF,$GK328+9),"")</f>
      </c>
      <c r="DR328">
        <f>IF($GL328&gt;=10,INDEX($DF:$DF,$GK328+10),"")</f>
      </c>
      <c r="DS328">
        <f>IF($GL328&gt;=11,INDEX($DF:$DF,$GK328+11),"")</f>
      </c>
      <c r="DT328">
        <f>IF($GL328&gt;=12,INDEX($DF:$DF,$GK328+12),"")</f>
      </c>
      <c r="DU328">
        <f>IF($GL328&gt;=13,INDEX($DF:$DF,$GK328+13),"")</f>
      </c>
      <c r="DV328">
        <f>IF($GL328&gt;=14,INDEX($DF:$DF,$GK328+14),"")</f>
      </c>
      <c r="DW328">
        <f>IF($GL328&gt;=15,INDEX($DF:$DF,$GK328+15),"")</f>
      </c>
      <c r="DX328">
        <f>IF($GL328&gt;=16,INDEX($DF:$DF,$GK328+16),"")</f>
      </c>
      <c r="DY328">
        <f>IF($GL328&gt;=17,INDEX($DF:$DF,$GK328+17),"")</f>
      </c>
      <c r="DZ328">
        <f>IF($GL328&gt;=18,INDEX($DF:$DF,$GK328+18),"")</f>
      </c>
      <c r="EA328">
        <f>IF($GL328&gt;=19,INDEX($DF:$DF,$GK328+19),"")</f>
      </c>
      <c r="EB328">
        <f>IF($GL328&gt;=20,INDEX($DF:$DF,$GK328+20),"")</f>
      </c>
      <c r="EC328">
        <f>IF($GL328&gt;=21,INDEX($DF:$DF,$GK328+21),"")</f>
      </c>
      <c r="ED328">
        <f>IF($GL328&gt;=22,INDEX($DF:$DF,$GK328+22),"")</f>
      </c>
      <c r="EE328">
        <f>IF($GL328&gt;=23,INDEX($DF:$DF,$GK328+23),"")</f>
      </c>
      <c r="EF328">
        <f>IF($GL328&gt;=24,INDEX($DF:$DF,$GK328+24),"")</f>
      </c>
      <c r="EG328">
        <f>IF($GL328&gt;=25,INDEX($DF:$DF,$GK328+25),"")</f>
      </c>
      <c r="EH328">
        <f>IF($GL328&gt;=26,INDEX($DF:$DF,$GK328+26),"")</f>
      </c>
      <c r="EI328">
        <f>IF($GL328&gt;=27,INDEX($DF:$DF,$GK328+27),"")</f>
      </c>
      <c r="EJ328">
        <f>IF($GL328&gt;=28,INDEX($DF:$DF,$GK328+28),"")</f>
      </c>
      <c r="EK328">
        <f>IF($GL328&gt;=29,INDEX($DF:$DF,$GK328+29),"")</f>
      </c>
      <c r="EL328">
        <f>IF($GL328&gt;=30,INDEX($DF:$DF,$GK328+30),"")</f>
      </c>
      <c r="EM328">
        <f>IF($GL328&gt;=31,INDEX($DF:$DF,$GK328+31),"")</f>
      </c>
      <c r="EN328">
        <f>IF($GL328&gt;=32,INDEX($DF:$DF,$GK328+32),"")</f>
      </c>
      <c r="EO328">
        <f>IF($GL328&gt;=33,INDEX($DF:$DF,$GK328+33),"")</f>
      </c>
      <c r="EP328">
        <f>IF($GL328&gt;=34,INDEX($DF:$DF,$GK328+34),"")</f>
      </c>
      <c r="EQ328">
        <f>IF($GL328&gt;=35,INDEX($DF:$DF,$GK328+35),"")</f>
      </c>
      <c r="ER328">
        <f>IF($GL328&gt;=36,INDEX($DF:$DF,$GK328+36),"")</f>
      </c>
      <c r="ES328">
        <f>IF($GL328&gt;=37,INDEX($DF:$DF,$GK328+37),"")</f>
      </c>
      <c r="ET328">
        <f>IF($GL328&gt;=38,INDEX($DF:$DF,$GK328+38),"")</f>
      </c>
      <c r="EU328">
        <f>IF($GL328&gt;=39,INDEX($DF:$DF,$GK328+39),"")</f>
      </c>
      <c r="EV328">
        <f>IF($GL328&gt;=40,INDEX($DF:$DF,$GK328+40),"")</f>
      </c>
      <c r="EW328">
        <f>IF($GL328&gt;=1,INDEX($DG:$DG,$GK328+1),"")</f>
      </c>
      <c r="EX328">
        <f>IF($GL328&gt;=2,INDEX($DG:$DG,$GK328+2),"")</f>
      </c>
      <c r="EY328">
        <f>IF($GL328&gt;=3,INDEX($DG:$DG,$GK328+3),"")</f>
      </c>
      <c r="EZ328">
        <f>IF($GL328&gt;=4,INDEX($DG:$DG,$GK328+4),"")</f>
      </c>
      <c r="FA328">
        <f>IF($GL328&gt;=5,INDEX($DG:$DG,$GK328+5),"")</f>
      </c>
      <c r="FB328">
        <f>IF($GL328&gt;=6,INDEX($DG:$DG,$GK328+6),"")</f>
      </c>
      <c r="FC328">
        <f>IF($GL328&gt;=7,INDEX($DG:$DG,$GK328+7),"")</f>
      </c>
      <c r="FD328">
        <f>IF($GL328&gt;=8,INDEX($DG:$DG,$GK328+8),"")</f>
      </c>
      <c r="FE328">
        <f>IF($GL328&gt;=9,INDEX($DG:$DG,$GK328+9),"")</f>
      </c>
      <c r="FF328">
        <f>IF($GL328&gt;=10,INDEX($DG:$DG,$GK328+10),"")</f>
      </c>
      <c r="FG328">
        <f>IF($GL328&gt;=11,INDEX($DG:$DG,$GK328+11),"")</f>
      </c>
      <c r="FH328">
        <f>IF($GL328&gt;=12,INDEX($DG:$DG,$GK328+12),"")</f>
      </c>
      <c r="FI328">
        <f>IF($GL328&gt;=13,INDEX($DG:$DG,$GK328+13),"")</f>
      </c>
      <c r="FJ328">
        <f>IF($GL328&gt;=14,INDEX($DG:$DG,$GK328+14),"")</f>
      </c>
      <c r="FK328">
        <f>IF($GL328&gt;=15,INDEX($DG:$DG,$GK328+15),"")</f>
      </c>
      <c r="FL328">
        <f>IF($GL328&gt;=16,INDEX($DG:$DG,$GK328+16),"")</f>
      </c>
      <c r="FM328">
        <f>IF($GL328&gt;=17,INDEX($DG:$DG,$GK328+17),"")</f>
      </c>
      <c r="FN328">
        <f>IF($GL328&gt;=18,INDEX($DG:$DG,$GK328+18),"")</f>
      </c>
      <c r="FO328">
        <f>IF($GL328&gt;=19,INDEX($DG:$DG,$GK328+19),"")</f>
      </c>
      <c r="FP328">
        <f>IF($GL328&gt;=20,INDEX($DG:$DG,$GK328+20),"")</f>
      </c>
      <c r="FQ328">
        <f>IF($GL328&gt;=21,INDEX($DG:$DG,$GK328+21),"")</f>
      </c>
      <c r="FR328">
        <f>IF($GL328&gt;=22,INDEX($DG:$DG,$GK328+22),"")</f>
      </c>
      <c r="FS328">
        <f>IF($GL328&gt;=23,INDEX($DG:$DG,$GK328+23),"")</f>
      </c>
      <c r="FT328">
        <f>IF($GL328&gt;=24,INDEX($DG:$DG,$GK328+24),"")</f>
      </c>
      <c r="FU328">
        <f>IF($GL328&gt;=25,INDEX($DG:$DG,$GK328+25),"")</f>
      </c>
      <c r="FV328">
        <f>IF($GL328&gt;=26,INDEX($DG:$DG,$GK328+26),"")</f>
      </c>
      <c r="FW328">
        <f>IF($GL328&gt;=27,INDEX($DG:$DG,$GK328+27),"")</f>
      </c>
      <c r="FX328">
        <f>IF($GL328&gt;=28,INDEX($DG:$DG,$GK328+28),"")</f>
      </c>
      <c r="FY328">
        <f>IF($GL328&gt;=29,INDEX($DG:$DG,$GK328+29),"")</f>
      </c>
      <c r="FZ328">
        <f>IF($GL328&gt;=30,INDEX($DG:$DG,$GK328+30),"")</f>
      </c>
      <c r="GA328">
        <f>IF($GL328&gt;=31,INDEX($DG:$DG,$GK328+31),"")</f>
      </c>
      <c r="GB328">
        <f>IF($GL328&gt;=32,INDEX($DG:$DG,$GK328+32),"")</f>
      </c>
      <c r="GC328">
        <f>IF($GL328&gt;=33,INDEX($DG:$DG,$GK328+33),"")</f>
      </c>
      <c r="GD328">
        <f>IF($GL328&gt;=34,INDEX($DG:$DG,$GK328+34),"")</f>
      </c>
      <c r="GE328">
        <f>IF($GL328&gt;=35,INDEX($DG:$DG,$GK328+35),"")</f>
      </c>
      <c r="GF328">
        <f>IF($GL328&gt;=36,INDEX($DG:$DG,$GK328+36),"")</f>
      </c>
      <c r="GG328">
        <f>IF($GL328&gt;=37,INDEX($DG:$DG,$GK328+37),"")</f>
      </c>
      <c r="GH328">
        <f>IF($GL328&gt;=38,INDEX($DG:$DG,$GK328+38),"")</f>
      </c>
      <c r="GI328">
        <f>IF($GL328&gt;=39,INDEX($DG:$DG,$GK328+39),"")</f>
      </c>
      <c r="GJ328">
        <f>IF($GL328&gt;=40,INDEX($DG:$DG,$GK328+40),"")</f>
      </c>
      <c r="GK328">
        <f>IFERROR(MATCH($DE328,$DF$2:$DF$166,0)+1,0)</f>
      </c>
      <c r="GL328">
        <f>IFERROR(INDEX($DH$2:$DH$166,MATCH($DE328,$DF$2:$DF$166,0)),0)</f>
      </c>
      <c r="GM328">
        <f>IFERROR(MATCH($H328,$DI$328:$EV$328,0),0)</f>
      </c>
      <c r="GN328">
        <f>IF($GM328&gt;0,INDEX($EW$328:$GJ$328,$GM328),"")</f>
      </c>
      <c r="GO328" t="s">
        <v>981</v>
      </c>
      <c r="GQ328">
        <f>IF($IZ328&gt;=1,INDEX($GO:$GO,$IY328+1),"")</f>
      </c>
      <c r="GR328">
        <f>IF($IZ328&gt;=2,INDEX($GO:$GO,$IY328+2),"")</f>
      </c>
      <c r="GS328">
        <f>IF($IZ328&gt;=3,INDEX($GO:$GO,$IY328+3),"")</f>
      </c>
      <c r="GT328">
        <f>IF($IZ328&gt;=4,INDEX($GO:$GO,$IY328+4),"")</f>
      </c>
      <c r="GU328">
        <f>IF($IZ328&gt;=5,INDEX($GO:$GO,$IY328+5),"")</f>
      </c>
      <c r="GV328">
        <f>IF($IZ328&gt;=6,INDEX($GO:$GO,$IY328+6),"")</f>
      </c>
      <c r="GW328">
        <f>IF($IZ328&gt;=7,INDEX($GO:$GO,$IY328+7),"")</f>
      </c>
      <c r="GX328">
        <f>IF($IZ328&gt;=8,INDEX($GO:$GO,$IY328+8),"")</f>
      </c>
      <c r="GY328">
        <f>IF($IZ328&gt;=9,INDEX($GO:$GO,$IY328+9),"")</f>
      </c>
      <c r="GZ328">
        <f>IF($IZ328&gt;=10,INDEX($GO:$GO,$IY328+10),"")</f>
      </c>
      <c r="HA328">
        <f>IF($IZ328&gt;=11,INDEX($GO:$GO,$IY328+11),"")</f>
      </c>
      <c r="HB328">
        <f>IF($IZ328&gt;=12,INDEX($GO:$GO,$IY328+12),"")</f>
      </c>
      <c r="HC328">
        <f>IF($IZ328&gt;=13,INDEX($GO:$GO,$IY328+13),"")</f>
      </c>
      <c r="HD328">
        <f>IF($IZ328&gt;=14,INDEX($GO:$GO,$IY328+14),"")</f>
      </c>
      <c r="HE328">
        <f>IF($IZ328&gt;=15,INDEX($GO:$GO,$IY328+15),"")</f>
      </c>
      <c r="HF328">
        <f>IF($IZ328&gt;=16,INDEX($GO:$GO,$IY328+16),"")</f>
      </c>
      <c r="HG328">
        <f>IF($IZ328&gt;=17,INDEX($GO:$GO,$IY328+17),"")</f>
      </c>
      <c r="HH328">
        <f>IF($IZ328&gt;=18,INDEX($GO:$GO,$IY328+18),"")</f>
      </c>
      <c r="HI328">
        <f>IF($IZ328&gt;=19,INDEX($GO:$GO,$IY328+19),"")</f>
      </c>
      <c r="HJ328">
        <f>IF($IZ328&gt;=20,INDEX($GO:$GO,$IY328+20),"")</f>
      </c>
      <c r="HK328">
        <f>IF($IZ328&gt;=21,INDEX($GO:$GO,$IY328+21),"")</f>
      </c>
      <c r="HL328">
        <f>IF($IZ328&gt;=22,INDEX($GO:$GO,$IY328+22),"")</f>
      </c>
      <c r="HM328">
        <f>IF($IZ328&gt;=23,INDEX($GO:$GO,$IY328+23),"")</f>
      </c>
      <c r="HN328">
        <f>IF($IZ328&gt;=24,INDEX($GO:$GO,$IY328+24),"")</f>
      </c>
      <c r="HO328">
        <f>IF($IZ328&gt;=25,INDEX($GO:$GO,$IY328+25),"")</f>
      </c>
      <c r="HP328">
        <f>IF($IZ328&gt;=26,INDEX($GO:$GO,$IY328+26),"")</f>
      </c>
      <c r="HQ328">
        <f>IF($IZ328&gt;=27,INDEX($GO:$GO,$IY328+27),"")</f>
      </c>
      <c r="HR328">
        <f>IF($IZ328&gt;=28,INDEX($GO:$GO,$IY328+28),"")</f>
      </c>
      <c r="HS328">
        <f>IF($IZ328&gt;=29,INDEX($GO:$GO,$IY328+29),"")</f>
      </c>
      <c r="HT328">
        <f>IF($IZ328&gt;=30,INDEX($GO:$GO,$IY328+30),"")</f>
      </c>
      <c r="HU328">
        <f>IF($IZ328&gt;=31,INDEX($GO:$GO,$IY328+31),"")</f>
      </c>
      <c r="HV328">
        <f>IF($IZ328&gt;=32,INDEX($GO:$GO,$IY328+32),"")</f>
      </c>
      <c r="HW328">
        <f>IF($IZ328&gt;=33,INDEX($GO:$GO,$IY328+33),"")</f>
      </c>
      <c r="HX328">
        <f>IF($IZ328&gt;=34,INDEX($GO:$GO,$IY328+34),"")</f>
      </c>
      <c r="HY328">
        <f>IF($IZ328&gt;=35,INDEX($GO:$GO,$IY328+35),"")</f>
      </c>
      <c r="HZ328">
        <f>IF($IZ328&gt;=36,INDEX($GO:$GO,$IY328+36),"")</f>
      </c>
      <c r="IA328">
        <f>IF($IZ328&gt;=37,INDEX($GO:$GO,$IY328+37),"")</f>
      </c>
      <c r="IB328">
        <f>IF($IZ328&gt;=38,INDEX($GO:$GO,$IY328+38),"")</f>
      </c>
      <c r="IC328">
        <f>IF($IZ328&gt;=39,INDEX($GO:$GO,$IY328+39),"")</f>
      </c>
      <c r="ID328">
        <f>IF($IZ328&gt;=40,INDEX($GO:$GO,$IY328+40),"")</f>
      </c>
      <c r="IE328">
        <f>IF($IZ328&gt;=41,INDEX($GO:$GO,$IY328+41),"")</f>
      </c>
      <c r="IF328">
        <f>IF($IZ328&gt;=42,INDEX($GO:$GO,$IY328+42),"")</f>
      </c>
      <c r="IG328">
        <f>IF($IZ328&gt;=43,INDEX($GO:$GO,$IY328+43),"")</f>
      </c>
      <c r="IH328">
        <f>IF($IZ328&gt;=44,INDEX($GO:$GO,$IY328+44),"")</f>
      </c>
      <c r="II328">
        <f>IF($IZ328&gt;=45,INDEX($GO:$GO,$IY328+45),"")</f>
      </c>
      <c r="IJ328">
        <f>IF($IZ328&gt;=46,INDEX($GO:$GO,$IY328+46),"")</f>
      </c>
      <c r="IK328">
        <f>IF($IZ328&gt;=47,INDEX($GO:$GO,$IY328+47),"")</f>
      </c>
      <c r="IL328">
        <f>IF($IZ328&gt;=48,INDEX($GO:$GO,$IY328+48),"")</f>
      </c>
      <c r="IM328">
        <f>IF($IZ328&gt;=49,INDEX($GO:$GO,$IY328+49),"")</f>
      </c>
      <c r="IN328">
        <f>IF($IZ328&gt;=50,INDEX($GO:$GO,$IY328+50),"")</f>
      </c>
      <c r="IO328">
        <f>IF($IZ328&gt;=51,INDEX($GO:$GO,$IY328+51),"")</f>
      </c>
      <c r="IP328">
        <f>IF($IZ328&gt;=52,INDEX($GO:$GO,$IY328+52),"")</f>
      </c>
      <c r="IQ328">
        <f>IF($IZ328&gt;=53,INDEX($GO:$GO,$IY328+53),"")</f>
      </c>
      <c r="IR328">
        <f>IF($IZ328&gt;=54,INDEX($GO:$GO,$IY328+54),"")</f>
      </c>
      <c r="IS328">
        <f>IF($IZ328&gt;=55,INDEX($GO:$GO,$IY328+55),"")</f>
      </c>
      <c r="IT328">
        <f>IF($IZ328&gt;=56,INDEX($GO:$GO,$IY328+56),"")</f>
      </c>
      <c r="IU328">
        <f>IF($IZ328&gt;=57,INDEX($GO:$GO,$IY328+57),"")</f>
      </c>
      <c r="IV328">
        <f>IF($IZ328&gt;=58,INDEX($GO:$GO,$IY328+58),"")</f>
      </c>
      <c r="IW328">
        <f>IF($IZ328&gt;=59,INDEX($GO:$GO,$IY328+59),"")</f>
      </c>
      <c r="IX328">
        <f>IF($IZ328&gt;=60,INDEX($GO:$GO,$IY328+60),"")</f>
      </c>
      <c r="IY328">
        <f>IFERROR(MATCH($GN328,$GO$2:$GO$827,0)+1,0)</f>
      </c>
      <c r="IZ328">
        <f>IFERROR(INDEX($GP$2:$GP$827,MATCH($GN328,$GO$2:$GO$827,0)),0)</f>
      </c>
      <c r="JA328" t="s">
        <v>23</v>
      </c>
      <c r="JB328" t="s">
        <v>23</v>
      </c>
    </row>
    <row r="329" spans="1:262" x14ac:dyDescent="0.25">
      <c r="F329" s="1"/>
      <c r="G329" s="1"/>
      <c r="H329" s="1"/>
      <c r="I329" s="1"/>
      <c r="J329" s="1">
        <f>IFERROR(IF(FIND(" - ",$F329)&gt;0,MID($F329,FIND(" - ",$F329)+3,LEN($F329)),""),"")</f>
      </c>
      <c r="L329" s="1"/>
      <c r="N329" t="s">
        <v>23</v>
      </c>
      <c r="P329">
        <f>IF(OR($N329="",$O329=""),"",IFERROR($N329/$O329,0))</f>
      </c>
      <c r="Q329">
        <f>IF($N329="","",
IF($G329="","",
IF(ISNUMBER(SEARCH("exempt",LOWER($G329))),0,
$N329*(VALUE(SUBSTITUTE($G329,"%",""))/100))))</f>
      </c>
      <c r="W329">
        <f>IF($N329="","",
SUM($N329,$Q329,$U329,$R329,$T329)-
IF($V329="",0,VALUE($V329)))</f>
      </c>
      <c r="AE329" t="s">
        <v>1205</v>
      </c>
      <c r="AJ329" t="s">
        <v>1206</v>
      </c>
      <c r="AM329">
        <f>IFERROR(LEFT($F329,FIND(" - ",$F329)-1),$F329)</f>
      </c>
      <c r="AP329">
        <f>IF($CE329&gt;=1,INDEX($AN:$AN,$CD329+1),"")</f>
      </c>
      <c r="AQ329">
        <f>IF($CE329&gt;=2,INDEX($AN:$AN,$CD329+2),"")</f>
      </c>
      <c r="AR329">
        <f>IF($CE329&gt;=3,INDEX($AN:$AN,$CD329+3),"")</f>
      </c>
      <c r="AS329">
        <f>IF($CE329&gt;=4,INDEX($AN:$AN,$CD329+4),"")</f>
      </c>
      <c r="AT329">
        <f>IF($CE329&gt;=5,INDEX($AN:$AN,$CD329+5),"")</f>
      </c>
      <c r="AU329">
        <f>IF($CE329&gt;=6,INDEX($AN:$AN,$CD329+6),"")</f>
      </c>
      <c r="AV329">
        <f>IF($CE329&gt;=7,INDEX($AN:$AN,$CD329+7),"")</f>
      </c>
      <c r="AW329">
        <f>IF($CE329&gt;=8,INDEX($AN:$AN,$CD329+8),"")</f>
      </c>
      <c r="AX329">
        <f>IF($CE329&gt;=9,INDEX($AN:$AN,$CD329+9),"")</f>
      </c>
      <c r="AY329">
        <f>IF($CE329&gt;=10,INDEX($AN:$AN,$CD329+10),"")</f>
      </c>
      <c r="AZ329">
        <f>IF($CE329&gt;=11,INDEX($AN:$AN,$CD329+11),"")</f>
      </c>
      <c r="BA329">
        <f>IF($CE329&gt;=12,INDEX($AN:$AN,$CD329+12),"")</f>
      </c>
      <c r="BB329">
        <f>IF($CE329&gt;=13,INDEX($AN:$AN,$CD329+13),"")</f>
      </c>
      <c r="BC329">
        <f>IF($CE329&gt;=14,INDEX($AN:$AN,$CD329+14),"")</f>
      </c>
      <c r="BD329">
        <f>IF($CE329&gt;=15,INDEX($AN:$AN,$CD329+15),"")</f>
      </c>
      <c r="BE329">
        <f>IF($CE329&gt;=16,INDEX($AN:$AN,$CD329+16),"")</f>
      </c>
      <c r="BF329">
        <f>IF($CE329&gt;=17,INDEX($AN:$AN,$CD329+17),"")</f>
      </c>
      <c r="BG329">
        <f>IF($CE329&gt;=18,INDEX($AN:$AN,$CD329+18),"")</f>
      </c>
      <c r="BH329">
        <f>IF($CE329&gt;=19,INDEX($AN:$AN,$CD329+19),"")</f>
      </c>
      <c r="BI329">
        <f>IF($CE329&gt;=20,INDEX($AN:$AN,$CD329+20),"")</f>
      </c>
      <c r="BJ329">
        <f>IF($CE329&gt;=21,INDEX($AN:$AN,$CD329+21),"")</f>
      </c>
      <c r="BK329">
        <f>IF($CE329&gt;=22,INDEX($AN:$AN,$CD329+22),"")</f>
      </c>
      <c r="BL329">
        <f>IF($CE329&gt;=23,INDEX($AN:$AN,$CD329+23),"")</f>
      </c>
      <c r="BM329">
        <f>IF($CE329&gt;=24,INDEX($AN:$AN,$CD329+24),"")</f>
      </c>
      <c r="BN329">
        <f>IF($CE329&gt;=25,INDEX($AN:$AN,$CD329+25),"")</f>
      </c>
      <c r="BO329">
        <f>IF($CE329&gt;=26,INDEX($AN:$AN,$CD329+26),"")</f>
      </c>
      <c r="BP329">
        <f>IF($CE329&gt;=27,INDEX($AN:$AN,$CD329+27),"")</f>
      </c>
      <c r="BQ329">
        <f>IF($CE329&gt;=28,INDEX($AN:$AN,$CD329+28),"")</f>
      </c>
      <c r="BR329">
        <f>IF($CE329&gt;=29,INDEX($AN:$AN,$CD329+29),"")</f>
      </c>
      <c r="BS329">
        <f>IF($CE329&gt;=30,INDEX($AN:$AN,$CD329+30),"")</f>
      </c>
      <c r="BT329">
        <f>IF($CE329&gt;=31,INDEX($AN:$AN,$CD329+31),"")</f>
      </c>
      <c r="BU329">
        <f>IF($CE329&gt;=32,INDEX($AN:$AN,$CD329+32),"")</f>
      </c>
      <c r="BV329">
        <f>IF($CE329&gt;=33,INDEX($AN:$AN,$CD329+33),"")</f>
      </c>
      <c r="BW329">
        <f>IF($CE329&gt;=34,INDEX($AN:$AN,$CD329+34),"")</f>
      </c>
      <c r="BX329">
        <f>IF($CE329&gt;=35,INDEX($AN:$AN,$CD329+35),"")</f>
      </c>
      <c r="BY329">
        <f>IF($CE329&gt;=36,INDEX($AN:$AN,$CD329+36),"")</f>
      </c>
      <c r="BZ329">
        <f>IF($CE329&gt;=37,INDEX($AN:$AN,$CD329+37),"")</f>
      </c>
      <c r="CA329">
        <f>IF($CE329&gt;=38,INDEX($AN:$AN,$CD329+38),"")</f>
      </c>
      <c r="CB329">
        <f>IF($CE329&gt;=39,INDEX($AN:$AN,$CD329+39),"")</f>
      </c>
      <c r="CC329">
        <f>IF($CE329&gt;=40,INDEX($AN:$AN,$CD329+40),"")</f>
      </c>
      <c r="CD329">
        <f>IFERROR(MATCH($AM329,$AN$2:$AN$133,0)+1,0)</f>
      </c>
      <c r="CE329">
        <f>IFERROR(INDEX($AO$2:$AO$133,MATCH($AM329,$AN$2:$AN$133,0)),0)</f>
      </c>
      <c r="CF329">
        <f>IFERROR(LEFT($K329,FIND(" - ",$K329)-1),$K329)</f>
      </c>
      <c r="CG329" t="s">
        <v>188</v>
      </c>
      <c r="CI329">
        <f>IF($DD329&gt;=1,INDEX($CG:$CG,$DC329+1),"")</f>
      </c>
      <c r="CJ329">
        <f>IF($DD329&gt;=2,INDEX($CG:$CG,$DC329+2),"")</f>
      </c>
      <c r="CK329">
        <f>IF($DD329&gt;=3,INDEX($CG:$CG,$DC329+3),"")</f>
      </c>
      <c r="CL329">
        <f>IF($DD329&gt;=4,INDEX($CG:$CG,$DC329+4),"")</f>
      </c>
      <c r="CM329">
        <f>IF($DD329&gt;=5,INDEX($CG:$CG,$DC329+5),"")</f>
      </c>
      <c r="CN329">
        <f>IF($DD329&gt;=6,INDEX($CG:$CG,$DC329+6),"")</f>
      </c>
      <c r="CO329">
        <f>IF($DD329&gt;=7,INDEX($CG:$CG,$DC329+7),"")</f>
      </c>
      <c r="CP329">
        <f>IF($DD329&gt;=8,INDEX($CG:$CG,$DC329+8),"")</f>
      </c>
      <c r="CQ329">
        <f>IF($DD329&gt;=9,INDEX($CG:$CG,$DC329+9),"")</f>
      </c>
      <c r="CR329">
        <f>IF($DD329&gt;=10,INDEX($CG:$CG,$DC329+10),"")</f>
      </c>
      <c r="CS329">
        <f>IF($DD329&gt;=11,INDEX($CG:$CG,$DC329+11),"")</f>
      </c>
      <c r="CT329">
        <f>IF($DD329&gt;=12,INDEX($CG:$CG,$DC329+12),"")</f>
      </c>
      <c r="CU329">
        <f>IF($DD329&gt;=13,INDEX($CG:$CG,$DC329+13),"")</f>
      </c>
      <c r="CV329">
        <f>IF($DD329&gt;=14,INDEX($CG:$CG,$DC329+14),"")</f>
      </c>
      <c r="CW329">
        <f>IF($DD329&gt;=15,INDEX($CG:$CG,$DC329+15),"")</f>
      </c>
      <c r="CX329">
        <f>IF($DD329&gt;=16,INDEX($CG:$CG,$DC329+16),"")</f>
      </c>
      <c r="CY329">
        <f>IF($DD329&gt;=17,INDEX($CG:$CG,$DC329+17),"")</f>
      </c>
      <c r="CZ329">
        <f>IF($DD329&gt;=18,INDEX($CG:$CG,$DC329+18),"")</f>
      </c>
      <c r="DA329">
        <f>IF($DD329&gt;=19,INDEX($CG:$CG,$DC329+19),"")</f>
      </c>
      <c r="DB329">
        <f>IF($DD329&gt;=20,INDEX($CG:$CG,$DC329+20),"")</f>
      </c>
      <c r="DC329">
        <f>IFERROR(MATCH($CF329,$CG$2:$CG$1558,0)+1,0)</f>
      </c>
      <c r="DD329">
        <f>IFERROR(INDEX($CH$2:$CH$1558,MATCH($CF329,$CG$2:$CG$1558,0)),0)</f>
      </c>
      <c r="DE329">
        <f>IFERROR(INDEX($AL:$AL,MATCH($G329,$AK:$AK,0))&amp;"","")</f>
      </c>
      <c r="DI329">
        <f>IF($GL329&gt;=1,INDEX($DF:$DF,$GK329+1),"")</f>
      </c>
      <c r="DJ329">
        <f>IF($GL329&gt;=2,INDEX($DF:$DF,$GK329+2),"")</f>
      </c>
      <c r="DK329">
        <f>IF($GL329&gt;=3,INDEX($DF:$DF,$GK329+3),"")</f>
      </c>
      <c r="DL329">
        <f>IF($GL329&gt;=4,INDEX($DF:$DF,$GK329+4),"")</f>
      </c>
      <c r="DM329">
        <f>IF($GL329&gt;=5,INDEX($DF:$DF,$GK329+5),"")</f>
      </c>
      <c r="DN329">
        <f>IF($GL329&gt;=6,INDEX($DF:$DF,$GK329+6),"")</f>
      </c>
      <c r="DO329">
        <f>IF($GL329&gt;=7,INDEX($DF:$DF,$GK329+7),"")</f>
      </c>
      <c r="DP329">
        <f>IF($GL329&gt;=8,INDEX($DF:$DF,$GK329+8),"")</f>
      </c>
      <c r="DQ329">
        <f>IF($GL329&gt;=9,INDEX($DF:$DF,$GK329+9),"")</f>
      </c>
      <c r="DR329">
        <f>IF($GL329&gt;=10,INDEX($DF:$DF,$GK329+10),"")</f>
      </c>
      <c r="DS329">
        <f>IF($GL329&gt;=11,INDEX($DF:$DF,$GK329+11),"")</f>
      </c>
      <c r="DT329">
        <f>IF($GL329&gt;=12,INDEX($DF:$DF,$GK329+12),"")</f>
      </c>
      <c r="DU329">
        <f>IF($GL329&gt;=13,INDEX($DF:$DF,$GK329+13),"")</f>
      </c>
      <c r="DV329">
        <f>IF($GL329&gt;=14,INDEX($DF:$DF,$GK329+14),"")</f>
      </c>
      <c r="DW329">
        <f>IF($GL329&gt;=15,INDEX($DF:$DF,$GK329+15),"")</f>
      </c>
      <c r="DX329">
        <f>IF($GL329&gt;=16,INDEX($DF:$DF,$GK329+16),"")</f>
      </c>
      <c r="DY329">
        <f>IF($GL329&gt;=17,INDEX($DF:$DF,$GK329+17),"")</f>
      </c>
      <c r="DZ329">
        <f>IF($GL329&gt;=18,INDEX($DF:$DF,$GK329+18),"")</f>
      </c>
      <c r="EA329">
        <f>IF($GL329&gt;=19,INDEX($DF:$DF,$GK329+19),"")</f>
      </c>
      <c r="EB329">
        <f>IF($GL329&gt;=20,INDEX($DF:$DF,$GK329+20),"")</f>
      </c>
      <c r="EC329">
        <f>IF($GL329&gt;=21,INDEX($DF:$DF,$GK329+21),"")</f>
      </c>
      <c r="ED329">
        <f>IF($GL329&gt;=22,INDEX($DF:$DF,$GK329+22),"")</f>
      </c>
      <c r="EE329">
        <f>IF($GL329&gt;=23,INDEX($DF:$DF,$GK329+23),"")</f>
      </c>
      <c r="EF329">
        <f>IF($GL329&gt;=24,INDEX($DF:$DF,$GK329+24),"")</f>
      </c>
      <c r="EG329">
        <f>IF($GL329&gt;=25,INDEX($DF:$DF,$GK329+25),"")</f>
      </c>
      <c r="EH329">
        <f>IF($GL329&gt;=26,INDEX($DF:$DF,$GK329+26),"")</f>
      </c>
      <c r="EI329">
        <f>IF($GL329&gt;=27,INDEX($DF:$DF,$GK329+27),"")</f>
      </c>
      <c r="EJ329">
        <f>IF($GL329&gt;=28,INDEX($DF:$DF,$GK329+28),"")</f>
      </c>
      <c r="EK329">
        <f>IF($GL329&gt;=29,INDEX($DF:$DF,$GK329+29),"")</f>
      </c>
      <c r="EL329">
        <f>IF($GL329&gt;=30,INDEX($DF:$DF,$GK329+30),"")</f>
      </c>
      <c r="EM329">
        <f>IF($GL329&gt;=31,INDEX($DF:$DF,$GK329+31),"")</f>
      </c>
      <c r="EN329">
        <f>IF($GL329&gt;=32,INDEX($DF:$DF,$GK329+32),"")</f>
      </c>
      <c r="EO329">
        <f>IF($GL329&gt;=33,INDEX($DF:$DF,$GK329+33),"")</f>
      </c>
      <c r="EP329">
        <f>IF($GL329&gt;=34,INDEX($DF:$DF,$GK329+34),"")</f>
      </c>
      <c r="EQ329">
        <f>IF($GL329&gt;=35,INDEX($DF:$DF,$GK329+35),"")</f>
      </c>
      <c r="ER329">
        <f>IF($GL329&gt;=36,INDEX($DF:$DF,$GK329+36),"")</f>
      </c>
      <c r="ES329">
        <f>IF($GL329&gt;=37,INDEX($DF:$DF,$GK329+37),"")</f>
      </c>
      <c r="ET329">
        <f>IF($GL329&gt;=38,INDEX($DF:$DF,$GK329+38),"")</f>
      </c>
      <c r="EU329">
        <f>IF($GL329&gt;=39,INDEX($DF:$DF,$GK329+39),"")</f>
      </c>
      <c r="EV329">
        <f>IF($GL329&gt;=40,INDEX($DF:$DF,$GK329+40),"")</f>
      </c>
      <c r="EW329">
        <f>IF($GL329&gt;=1,INDEX($DG:$DG,$GK329+1),"")</f>
      </c>
      <c r="EX329">
        <f>IF($GL329&gt;=2,INDEX($DG:$DG,$GK329+2),"")</f>
      </c>
      <c r="EY329">
        <f>IF($GL329&gt;=3,INDEX($DG:$DG,$GK329+3),"")</f>
      </c>
      <c r="EZ329">
        <f>IF($GL329&gt;=4,INDEX($DG:$DG,$GK329+4),"")</f>
      </c>
      <c r="FA329">
        <f>IF($GL329&gt;=5,INDEX($DG:$DG,$GK329+5),"")</f>
      </c>
      <c r="FB329">
        <f>IF($GL329&gt;=6,INDEX($DG:$DG,$GK329+6),"")</f>
      </c>
      <c r="FC329">
        <f>IF($GL329&gt;=7,INDEX($DG:$DG,$GK329+7),"")</f>
      </c>
      <c r="FD329">
        <f>IF($GL329&gt;=8,INDEX($DG:$DG,$GK329+8),"")</f>
      </c>
      <c r="FE329">
        <f>IF($GL329&gt;=9,INDEX($DG:$DG,$GK329+9),"")</f>
      </c>
      <c r="FF329">
        <f>IF($GL329&gt;=10,INDEX($DG:$DG,$GK329+10),"")</f>
      </c>
      <c r="FG329">
        <f>IF($GL329&gt;=11,INDEX($DG:$DG,$GK329+11),"")</f>
      </c>
      <c r="FH329">
        <f>IF($GL329&gt;=12,INDEX($DG:$DG,$GK329+12),"")</f>
      </c>
      <c r="FI329">
        <f>IF($GL329&gt;=13,INDEX($DG:$DG,$GK329+13),"")</f>
      </c>
      <c r="FJ329">
        <f>IF($GL329&gt;=14,INDEX($DG:$DG,$GK329+14),"")</f>
      </c>
      <c r="FK329">
        <f>IF($GL329&gt;=15,INDEX($DG:$DG,$GK329+15),"")</f>
      </c>
      <c r="FL329">
        <f>IF($GL329&gt;=16,INDEX($DG:$DG,$GK329+16),"")</f>
      </c>
      <c r="FM329">
        <f>IF($GL329&gt;=17,INDEX($DG:$DG,$GK329+17),"")</f>
      </c>
      <c r="FN329">
        <f>IF($GL329&gt;=18,INDEX($DG:$DG,$GK329+18),"")</f>
      </c>
      <c r="FO329">
        <f>IF($GL329&gt;=19,INDEX($DG:$DG,$GK329+19),"")</f>
      </c>
      <c r="FP329">
        <f>IF($GL329&gt;=20,INDEX($DG:$DG,$GK329+20),"")</f>
      </c>
      <c r="FQ329">
        <f>IF($GL329&gt;=21,INDEX($DG:$DG,$GK329+21),"")</f>
      </c>
      <c r="FR329">
        <f>IF($GL329&gt;=22,INDEX($DG:$DG,$GK329+22),"")</f>
      </c>
      <c r="FS329">
        <f>IF($GL329&gt;=23,INDEX($DG:$DG,$GK329+23),"")</f>
      </c>
      <c r="FT329">
        <f>IF($GL329&gt;=24,INDEX($DG:$DG,$GK329+24),"")</f>
      </c>
      <c r="FU329">
        <f>IF($GL329&gt;=25,INDEX($DG:$DG,$GK329+25),"")</f>
      </c>
      <c r="FV329">
        <f>IF($GL329&gt;=26,INDEX($DG:$DG,$GK329+26),"")</f>
      </c>
      <c r="FW329">
        <f>IF($GL329&gt;=27,INDEX($DG:$DG,$GK329+27),"")</f>
      </c>
      <c r="FX329">
        <f>IF($GL329&gt;=28,INDEX($DG:$DG,$GK329+28),"")</f>
      </c>
      <c r="FY329">
        <f>IF($GL329&gt;=29,INDEX($DG:$DG,$GK329+29),"")</f>
      </c>
      <c r="FZ329">
        <f>IF($GL329&gt;=30,INDEX($DG:$DG,$GK329+30),"")</f>
      </c>
      <c r="GA329">
        <f>IF($GL329&gt;=31,INDEX($DG:$DG,$GK329+31),"")</f>
      </c>
      <c r="GB329">
        <f>IF($GL329&gt;=32,INDEX($DG:$DG,$GK329+32),"")</f>
      </c>
      <c r="GC329">
        <f>IF($GL329&gt;=33,INDEX($DG:$DG,$GK329+33),"")</f>
      </c>
      <c r="GD329">
        <f>IF($GL329&gt;=34,INDEX($DG:$DG,$GK329+34),"")</f>
      </c>
      <c r="GE329">
        <f>IF($GL329&gt;=35,INDEX($DG:$DG,$GK329+35),"")</f>
      </c>
      <c r="GF329">
        <f>IF($GL329&gt;=36,INDEX($DG:$DG,$GK329+36),"")</f>
      </c>
      <c r="GG329">
        <f>IF($GL329&gt;=37,INDEX($DG:$DG,$GK329+37),"")</f>
      </c>
      <c r="GH329">
        <f>IF($GL329&gt;=38,INDEX($DG:$DG,$GK329+38),"")</f>
      </c>
      <c r="GI329">
        <f>IF($GL329&gt;=39,INDEX($DG:$DG,$GK329+39),"")</f>
      </c>
      <c r="GJ329">
        <f>IF($GL329&gt;=40,INDEX($DG:$DG,$GK329+40),"")</f>
      </c>
      <c r="GK329">
        <f>IFERROR(MATCH($DE329,$DF$2:$DF$166,0)+1,0)</f>
      </c>
      <c r="GL329">
        <f>IFERROR(INDEX($DH$2:$DH$166,MATCH($DE329,$DF$2:$DF$166,0)),0)</f>
      </c>
      <c r="GM329">
        <f>IFERROR(MATCH($H329,$DI$329:$EV$329,0),0)</f>
      </c>
      <c r="GN329">
        <f>IF($GM329&gt;0,INDEX($EW$329:$GJ$329,$GM329),"")</f>
      </c>
      <c r="GO329" t="s">
        <v>983</v>
      </c>
      <c r="GQ329">
        <f>IF($IZ329&gt;=1,INDEX($GO:$GO,$IY329+1),"")</f>
      </c>
      <c r="GR329">
        <f>IF($IZ329&gt;=2,INDEX($GO:$GO,$IY329+2),"")</f>
      </c>
      <c r="GS329">
        <f>IF($IZ329&gt;=3,INDEX($GO:$GO,$IY329+3),"")</f>
      </c>
      <c r="GT329">
        <f>IF($IZ329&gt;=4,INDEX($GO:$GO,$IY329+4),"")</f>
      </c>
      <c r="GU329">
        <f>IF($IZ329&gt;=5,INDEX($GO:$GO,$IY329+5),"")</f>
      </c>
      <c r="GV329">
        <f>IF($IZ329&gt;=6,INDEX($GO:$GO,$IY329+6),"")</f>
      </c>
      <c r="GW329">
        <f>IF($IZ329&gt;=7,INDEX($GO:$GO,$IY329+7),"")</f>
      </c>
      <c r="GX329">
        <f>IF($IZ329&gt;=8,INDEX($GO:$GO,$IY329+8),"")</f>
      </c>
      <c r="GY329">
        <f>IF($IZ329&gt;=9,INDEX($GO:$GO,$IY329+9),"")</f>
      </c>
      <c r="GZ329">
        <f>IF($IZ329&gt;=10,INDEX($GO:$GO,$IY329+10),"")</f>
      </c>
      <c r="HA329">
        <f>IF($IZ329&gt;=11,INDEX($GO:$GO,$IY329+11),"")</f>
      </c>
      <c r="HB329">
        <f>IF($IZ329&gt;=12,INDEX($GO:$GO,$IY329+12),"")</f>
      </c>
      <c r="HC329">
        <f>IF($IZ329&gt;=13,INDEX($GO:$GO,$IY329+13),"")</f>
      </c>
      <c r="HD329">
        <f>IF($IZ329&gt;=14,INDEX($GO:$GO,$IY329+14),"")</f>
      </c>
      <c r="HE329">
        <f>IF($IZ329&gt;=15,INDEX($GO:$GO,$IY329+15),"")</f>
      </c>
      <c r="HF329">
        <f>IF($IZ329&gt;=16,INDEX($GO:$GO,$IY329+16),"")</f>
      </c>
      <c r="HG329">
        <f>IF($IZ329&gt;=17,INDEX($GO:$GO,$IY329+17),"")</f>
      </c>
      <c r="HH329">
        <f>IF($IZ329&gt;=18,INDEX($GO:$GO,$IY329+18),"")</f>
      </c>
      <c r="HI329">
        <f>IF($IZ329&gt;=19,INDEX($GO:$GO,$IY329+19),"")</f>
      </c>
      <c r="HJ329">
        <f>IF($IZ329&gt;=20,INDEX($GO:$GO,$IY329+20),"")</f>
      </c>
      <c r="HK329">
        <f>IF($IZ329&gt;=21,INDEX($GO:$GO,$IY329+21),"")</f>
      </c>
      <c r="HL329">
        <f>IF($IZ329&gt;=22,INDEX($GO:$GO,$IY329+22),"")</f>
      </c>
      <c r="HM329">
        <f>IF($IZ329&gt;=23,INDEX($GO:$GO,$IY329+23),"")</f>
      </c>
      <c r="HN329">
        <f>IF($IZ329&gt;=24,INDEX($GO:$GO,$IY329+24),"")</f>
      </c>
      <c r="HO329">
        <f>IF($IZ329&gt;=25,INDEX($GO:$GO,$IY329+25),"")</f>
      </c>
      <c r="HP329">
        <f>IF($IZ329&gt;=26,INDEX($GO:$GO,$IY329+26),"")</f>
      </c>
      <c r="HQ329">
        <f>IF($IZ329&gt;=27,INDEX($GO:$GO,$IY329+27),"")</f>
      </c>
      <c r="HR329">
        <f>IF($IZ329&gt;=28,INDEX($GO:$GO,$IY329+28),"")</f>
      </c>
      <c r="HS329">
        <f>IF($IZ329&gt;=29,INDEX($GO:$GO,$IY329+29),"")</f>
      </c>
      <c r="HT329">
        <f>IF($IZ329&gt;=30,INDEX($GO:$GO,$IY329+30),"")</f>
      </c>
      <c r="HU329">
        <f>IF($IZ329&gt;=31,INDEX($GO:$GO,$IY329+31),"")</f>
      </c>
      <c r="HV329">
        <f>IF($IZ329&gt;=32,INDEX($GO:$GO,$IY329+32),"")</f>
      </c>
      <c r="HW329">
        <f>IF($IZ329&gt;=33,INDEX($GO:$GO,$IY329+33),"")</f>
      </c>
      <c r="HX329">
        <f>IF($IZ329&gt;=34,INDEX($GO:$GO,$IY329+34),"")</f>
      </c>
      <c r="HY329">
        <f>IF($IZ329&gt;=35,INDEX($GO:$GO,$IY329+35),"")</f>
      </c>
      <c r="HZ329">
        <f>IF($IZ329&gt;=36,INDEX($GO:$GO,$IY329+36),"")</f>
      </c>
      <c r="IA329">
        <f>IF($IZ329&gt;=37,INDEX($GO:$GO,$IY329+37),"")</f>
      </c>
      <c r="IB329">
        <f>IF($IZ329&gt;=38,INDEX($GO:$GO,$IY329+38),"")</f>
      </c>
      <c r="IC329">
        <f>IF($IZ329&gt;=39,INDEX($GO:$GO,$IY329+39),"")</f>
      </c>
      <c r="ID329">
        <f>IF($IZ329&gt;=40,INDEX($GO:$GO,$IY329+40),"")</f>
      </c>
      <c r="IE329">
        <f>IF($IZ329&gt;=41,INDEX($GO:$GO,$IY329+41),"")</f>
      </c>
      <c r="IF329">
        <f>IF($IZ329&gt;=42,INDEX($GO:$GO,$IY329+42),"")</f>
      </c>
      <c r="IG329">
        <f>IF($IZ329&gt;=43,INDEX($GO:$GO,$IY329+43),"")</f>
      </c>
      <c r="IH329">
        <f>IF($IZ329&gt;=44,INDEX($GO:$GO,$IY329+44),"")</f>
      </c>
      <c r="II329">
        <f>IF($IZ329&gt;=45,INDEX($GO:$GO,$IY329+45),"")</f>
      </c>
      <c r="IJ329">
        <f>IF($IZ329&gt;=46,INDEX($GO:$GO,$IY329+46),"")</f>
      </c>
      <c r="IK329">
        <f>IF($IZ329&gt;=47,INDEX($GO:$GO,$IY329+47),"")</f>
      </c>
      <c r="IL329">
        <f>IF($IZ329&gt;=48,INDEX($GO:$GO,$IY329+48),"")</f>
      </c>
      <c r="IM329">
        <f>IF($IZ329&gt;=49,INDEX($GO:$GO,$IY329+49),"")</f>
      </c>
      <c r="IN329">
        <f>IF($IZ329&gt;=50,INDEX($GO:$GO,$IY329+50),"")</f>
      </c>
      <c r="IO329">
        <f>IF($IZ329&gt;=51,INDEX($GO:$GO,$IY329+51),"")</f>
      </c>
      <c r="IP329">
        <f>IF($IZ329&gt;=52,INDEX($GO:$GO,$IY329+52),"")</f>
      </c>
      <c r="IQ329">
        <f>IF($IZ329&gt;=53,INDEX($GO:$GO,$IY329+53),"")</f>
      </c>
      <c r="IR329">
        <f>IF($IZ329&gt;=54,INDEX($GO:$GO,$IY329+54),"")</f>
      </c>
      <c r="IS329">
        <f>IF($IZ329&gt;=55,INDEX($GO:$GO,$IY329+55),"")</f>
      </c>
      <c r="IT329">
        <f>IF($IZ329&gt;=56,INDEX($GO:$GO,$IY329+56),"")</f>
      </c>
      <c r="IU329">
        <f>IF($IZ329&gt;=57,INDEX($GO:$GO,$IY329+57),"")</f>
      </c>
      <c r="IV329">
        <f>IF($IZ329&gt;=58,INDEX($GO:$GO,$IY329+58),"")</f>
      </c>
      <c r="IW329">
        <f>IF($IZ329&gt;=59,INDEX($GO:$GO,$IY329+59),"")</f>
      </c>
      <c r="IX329">
        <f>IF($IZ329&gt;=60,INDEX($GO:$GO,$IY329+60),"")</f>
      </c>
      <c r="IY329">
        <f>IFERROR(MATCH($GN329,$GO$2:$GO$827,0)+1,0)</f>
      </c>
      <c r="IZ329">
        <f>IFERROR(INDEX($GP$2:$GP$827,MATCH($GN329,$GO$2:$GO$827,0)),0)</f>
      </c>
      <c r="JA329" t="s">
        <v>23</v>
      </c>
      <c r="JB329" t="s">
        <v>23</v>
      </c>
    </row>
    <row r="330" spans="1:262" x14ac:dyDescent="0.25">
      <c r="F330" s="1"/>
      <c r="G330" s="1"/>
      <c r="H330" s="1"/>
      <c r="I330" s="1"/>
      <c r="J330" s="1">
        <f>IFERROR(IF(FIND(" - ",$F330)&gt;0,MID($F330,FIND(" - ",$F330)+3,LEN($F330)),""),"")</f>
      </c>
      <c r="L330" s="1"/>
      <c r="N330" t="s">
        <v>23</v>
      </c>
      <c r="P330">
        <f>IF(OR($N330="",$O330=""),"",IFERROR($N330/$O330,0))</f>
      </c>
      <c r="Q330">
        <f>IF($N330="","",
IF($G330="","",
IF(ISNUMBER(SEARCH("exempt",LOWER($G330))),0,
$N330*(VALUE(SUBSTITUTE($G330,"%",""))/100))))</f>
      </c>
      <c r="W330">
        <f>IF($N330="","",
SUM($N330,$Q330,$U330,$R330,$T330)-
IF($V330="",0,VALUE($V330)))</f>
      </c>
      <c r="AE330" t="s">
        <v>1207</v>
      </c>
      <c r="AJ330" t="s">
        <v>1208</v>
      </c>
      <c r="AM330">
        <f>IFERROR(LEFT($F330,FIND(" - ",$F330)-1),$F330)</f>
      </c>
      <c r="AP330">
        <f>IF($CE330&gt;=1,INDEX($AN:$AN,$CD330+1),"")</f>
      </c>
      <c r="AQ330">
        <f>IF($CE330&gt;=2,INDEX($AN:$AN,$CD330+2),"")</f>
      </c>
      <c r="AR330">
        <f>IF($CE330&gt;=3,INDEX($AN:$AN,$CD330+3),"")</f>
      </c>
      <c r="AS330">
        <f>IF($CE330&gt;=4,INDEX($AN:$AN,$CD330+4),"")</f>
      </c>
      <c r="AT330">
        <f>IF($CE330&gt;=5,INDEX($AN:$AN,$CD330+5),"")</f>
      </c>
      <c r="AU330">
        <f>IF($CE330&gt;=6,INDEX($AN:$AN,$CD330+6),"")</f>
      </c>
      <c r="AV330">
        <f>IF($CE330&gt;=7,INDEX($AN:$AN,$CD330+7),"")</f>
      </c>
      <c r="AW330">
        <f>IF($CE330&gt;=8,INDEX($AN:$AN,$CD330+8),"")</f>
      </c>
      <c r="AX330">
        <f>IF($CE330&gt;=9,INDEX($AN:$AN,$CD330+9),"")</f>
      </c>
      <c r="AY330">
        <f>IF($CE330&gt;=10,INDEX($AN:$AN,$CD330+10),"")</f>
      </c>
      <c r="AZ330">
        <f>IF($CE330&gt;=11,INDEX($AN:$AN,$CD330+11),"")</f>
      </c>
      <c r="BA330">
        <f>IF($CE330&gt;=12,INDEX($AN:$AN,$CD330+12),"")</f>
      </c>
      <c r="BB330">
        <f>IF($CE330&gt;=13,INDEX($AN:$AN,$CD330+13),"")</f>
      </c>
      <c r="BC330">
        <f>IF($CE330&gt;=14,INDEX($AN:$AN,$CD330+14),"")</f>
      </c>
      <c r="BD330">
        <f>IF($CE330&gt;=15,INDEX($AN:$AN,$CD330+15),"")</f>
      </c>
      <c r="BE330">
        <f>IF($CE330&gt;=16,INDEX($AN:$AN,$CD330+16),"")</f>
      </c>
      <c r="BF330">
        <f>IF($CE330&gt;=17,INDEX($AN:$AN,$CD330+17),"")</f>
      </c>
      <c r="BG330">
        <f>IF($CE330&gt;=18,INDEX($AN:$AN,$CD330+18),"")</f>
      </c>
      <c r="BH330">
        <f>IF($CE330&gt;=19,INDEX($AN:$AN,$CD330+19),"")</f>
      </c>
      <c r="BI330">
        <f>IF($CE330&gt;=20,INDEX($AN:$AN,$CD330+20),"")</f>
      </c>
      <c r="BJ330">
        <f>IF($CE330&gt;=21,INDEX($AN:$AN,$CD330+21),"")</f>
      </c>
      <c r="BK330">
        <f>IF($CE330&gt;=22,INDEX($AN:$AN,$CD330+22),"")</f>
      </c>
      <c r="BL330">
        <f>IF($CE330&gt;=23,INDEX($AN:$AN,$CD330+23),"")</f>
      </c>
      <c r="BM330">
        <f>IF($CE330&gt;=24,INDEX($AN:$AN,$CD330+24),"")</f>
      </c>
      <c r="BN330">
        <f>IF($CE330&gt;=25,INDEX($AN:$AN,$CD330+25),"")</f>
      </c>
      <c r="BO330">
        <f>IF($CE330&gt;=26,INDEX($AN:$AN,$CD330+26),"")</f>
      </c>
      <c r="BP330">
        <f>IF($CE330&gt;=27,INDEX($AN:$AN,$CD330+27),"")</f>
      </c>
      <c r="BQ330">
        <f>IF($CE330&gt;=28,INDEX($AN:$AN,$CD330+28),"")</f>
      </c>
      <c r="BR330">
        <f>IF($CE330&gt;=29,INDEX($AN:$AN,$CD330+29),"")</f>
      </c>
      <c r="BS330">
        <f>IF($CE330&gt;=30,INDEX($AN:$AN,$CD330+30),"")</f>
      </c>
      <c r="BT330">
        <f>IF($CE330&gt;=31,INDEX($AN:$AN,$CD330+31),"")</f>
      </c>
      <c r="BU330">
        <f>IF($CE330&gt;=32,INDEX($AN:$AN,$CD330+32),"")</f>
      </c>
      <c r="BV330">
        <f>IF($CE330&gt;=33,INDEX($AN:$AN,$CD330+33),"")</f>
      </c>
      <c r="BW330">
        <f>IF($CE330&gt;=34,INDEX($AN:$AN,$CD330+34),"")</f>
      </c>
      <c r="BX330">
        <f>IF($CE330&gt;=35,INDEX($AN:$AN,$CD330+35),"")</f>
      </c>
      <c r="BY330">
        <f>IF($CE330&gt;=36,INDEX($AN:$AN,$CD330+36),"")</f>
      </c>
      <c r="BZ330">
        <f>IF($CE330&gt;=37,INDEX($AN:$AN,$CD330+37),"")</f>
      </c>
      <c r="CA330">
        <f>IF($CE330&gt;=38,INDEX($AN:$AN,$CD330+38),"")</f>
      </c>
      <c r="CB330">
        <f>IF($CE330&gt;=39,INDEX($AN:$AN,$CD330+39),"")</f>
      </c>
      <c r="CC330">
        <f>IF($CE330&gt;=40,INDEX($AN:$AN,$CD330+40),"")</f>
      </c>
      <c r="CD330">
        <f>IFERROR(MATCH($AM330,$AN$2:$AN$133,0)+1,0)</f>
      </c>
      <c r="CE330">
        <f>IFERROR(INDEX($AO$2:$AO$133,MATCH($AM330,$AN$2:$AN$133,0)),0)</f>
      </c>
      <c r="CF330">
        <f>IFERROR(LEFT($K330,FIND(" - ",$K330)-1),$K330)</f>
      </c>
      <c r="CG330" t="s">
        <v>197</v>
      </c>
      <c r="CI330">
        <f>IF($DD330&gt;=1,INDEX($CG:$CG,$DC330+1),"")</f>
      </c>
      <c r="CJ330">
        <f>IF($DD330&gt;=2,INDEX($CG:$CG,$DC330+2),"")</f>
      </c>
      <c r="CK330">
        <f>IF($DD330&gt;=3,INDEX($CG:$CG,$DC330+3),"")</f>
      </c>
      <c r="CL330">
        <f>IF($DD330&gt;=4,INDEX($CG:$CG,$DC330+4),"")</f>
      </c>
      <c r="CM330">
        <f>IF($DD330&gt;=5,INDEX($CG:$CG,$DC330+5),"")</f>
      </c>
      <c r="CN330">
        <f>IF($DD330&gt;=6,INDEX($CG:$CG,$DC330+6),"")</f>
      </c>
      <c r="CO330">
        <f>IF($DD330&gt;=7,INDEX($CG:$CG,$DC330+7),"")</f>
      </c>
      <c r="CP330">
        <f>IF($DD330&gt;=8,INDEX($CG:$CG,$DC330+8),"")</f>
      </c>
      <c r="CQ330">
        <f>IF($DD330&gt;=9,INDEX($CG:$CG,$DC330+9),"")</f>
      </c>
      <c r="CR330">
        <f>IF($DD330&gt;=10,INDEX($CG:$CG,$DC330+10),"")</f>
      </c>
      <c r="CS330">
        <f>IF($DD330&gt;=11,INDEX($CG:$CG,$DC330+11),"")</f>
      </c>
      <c r="CT330">
        <f>IF($DD330&gt;=12,INDEX($CG:$CG,$DC330+12),"")</f>
      </c>
      <c r="CU330">
        <f>IF($DD330&gt;=13,INDEX($CG:$CG,$DC330+13),"")</f>
      </c>
      <c r="CV330">
        <f>IF($DD330&gt;=14,INDEX($CG:$CG,$DC330+14),"")</f>
      </c>
      <c r="CW330">
        <f>IF($DD330&gt;=15,INDEX($CG:$CG,$DC330+15),"")</f>
      </c>
      <c r="CX330">
        <f>IF($DD330&gt;=16,INDEX($CG:$CG,$DC330+16),"")</f>
      </c>
      <c r="CY330">
        <f>IF($DD330&gt;=17,INDEX($CG:$CG,$DC330+17),"")</f>
      </c>
      <c r="CZ330">
        <f>IF($DD330&gt;=18,INDEX($CG:$CG,$DC330+18),"")</f>
      </c>
      <c r="DA330">
        <f>IF($DD330&gt;=19,INDEX($CG:$CG,$DC330+19),"")</f>
      </c>
      <c r="DB330">
        <f>IF($DD330&gt;=20,INDEX($CG:$CG,$DC330+20),"")</f>
      </c>
      <c r="DC330">
        <f>IFERROR(MATCH($CF330,$CG$2:$CG$1558,0)+1,0)</f>
      </c>
      <c r="DD330">
        <f>IFERROR(INDEX($CH$2:$CH$1558,MATCH($CF330,$CG$2:$CG$1558,0)),0)</f>
      </c>
      <c r="DE330">
        <f>IFERROR(INDEX($AL:$AL,MATCH($G330,$AK:$AK,0))&amp;"","")</f>
      </c>
      <c r="DI330">
        <f>IF($GL330&gt;=1,INDEX($DF:$DF,$GK330+1),"")</f>
      </c>
      <c r="DJ330">
        <f>IF($GL330&gt;=2,INDEX($DF:$DF,$GK330+2),"")</f>
      </c>
      <c r="DK330">
        <f>IF($GL330&gt;=3,INDEX($DF:$DF,$GK330+3),"")</f>
      </c>
      <c r="DL330">
        <f>IF($GL330&gt;=4,INDEX($DF:$DF,$GK330+4),"")</f>
      </c>
      <c r="DM330">
        <f>IF($GL330&gt;=5,INDEX($DF:$DF,$GK330+5),"")</f>
      </c>
      <c r="DN330">
        <f>IF($GL330&gt;=6,INDEX($DF:$DF,$GK330+6),"")</f>
      </c>
      <c r="DO330">
        <f>IF($GL330&gt;=7,INDEX($DF:$DF,$GK330+7),"")</f>
      </c>
      <c r="DP330">
        <f>IF($GL330&gt;=8,INDEX($DF:$DF,$GK330+8),"")</f>
      </c>
      <c r="DQ330">
        <f>IF($GL330&gt;=9,INDEX($DF:$DF,$GK330+9),"")</f>
      </c>
      <c r="DR330">
        <f>IF($GL330&gt;=10,INDEX($DF:$DF,$GK330+10),"")</f>
      </c>
      <c r="DS330">
        <f>IF($GL330&gt;=11,INDEX($DF:$DF,$GK330+11),"")</f>
      </c>
      <c r="DT330">
        <f>IF($GL330&gt;=12,INDEX($DF:$DF,$GK330+12),"")</f>
      </c>
      <c r="DU330">
        <f>IF($GL330&gt;=13,INDEX($DF:$DF,$GK330+13),"")</f>
      </c>
      <c r="DV330">
        <f>IF($GL330&gt;=14,INDEX($DF:$DF,$GK330+14),"")</f>
      </c>
      <c r="DW330">
        <f>IF($GL330&gt;=15,INDEX($DF:$DF,$GK330+15),"")</f>
      </c>
      <c r="DX330">
        <f>IF($GL330&gt;=16,INDEX($DF:$DF,$GK330+16),"")</f>
      </c>
      <c r="DY330">
        <f>IF($GL330&gt;=17,INDEX($DF:$DF,$GK330+17),"")</f>
      </c>
      <c r="DZ330">
        <f>IF($GL330&gt;=18,INDEX($DF:$DF,$GK330+18),"")</f>
      </c>
      <c r="EA330">
        <f>IF($GL330&gt;=19,INDEX($DF:$DF,$GK330+19),"")</f>
      </c>
      <c r="EB330">
        <f>IF($GL330&gt;=20,INDEX($DF:$DF,$GK330+20),"")</f>
      </c>
      <c r="EC330">
        <f>IF($GL330&gt;=21,INDEX($DF:$DF,$GK330+21),"")</f>
      </c>
      <c r="ED330">
        <f>IF($GL330&gt;=22,INDEX($DF:$DF,$GK330+22),"")</f>
      </c>
      <c r="EE330">
        <f>IF($GL330&gt;=23,INDEX($DF:$DF,$GK330+23),"")</f>
      </c>
      <c r="EF330">
        <f>IF($GL330&gt;=24,INDEX($DF:$DF,$GK330+24),"")</f>
      </c>
      <c r="EG330">
        <f>IF($GL330&gt;=25,INDEX($DF:$DF,$GK330+25),"")</f>
      </c>
      <c r="EH330">
        <f>IF($GL330&gt;=26,INDEX($DF:$DF,$GK330+26),"")</f>
      </c>
      <c r="EI330">
        <f>IF($GL330&gt;=27,INDEX($DF:$DF,$GK330+27),"")</f>
      </c>
      <c r="EJ330">
        <f>IF($GL330&gt;=28,INDEX($DF:$DF,$GK330+28),"")</f>
      </c>
      <c r="EK330">
        <f>IF($GL330&gt;=29,INDEX($DF:$DF,$GK330+29),"")</f>
      </c>
      <c r="EL330">
        <f>IF($GL330&gt;=30,INDEX($DF:$DF,$GK330+30),"")</f>
      </c>
      <c r="EM330">
        <f>IF($GL330&gt;=31,INDEX($DF:$DF,$GK330+31),"")</f>
      </c>
      <c r="EN330">
        <f>IF($GL330&gt;=32,INDEX($DF:$DF,$GK330+32),"")</f>
      </c>
      <c r="EO330">
        <f>IF($GL330&gt;=33,INDEX($DF:$DF,$GK330+33),"")</f>
      </c>
      <c r="EP330">
        <f>IF($GL330&gt;=34,INDEX($DF:$DF,$GK330+34),"")</f>
      </c>
      <c r="EQ330">
        <f>IF($GL330&gt;=35,INDEX($DF:$DF,$GK330+35),"")</f>
      </c>
      <c r="ER330">
        <f>IF($GL330&gt;=36,INDEX($DF:$DF,$GK330+36),"")</f>
      </c>
      <c r="ES330">
        <f>IF($GL330&gt;=37,INDEX($DF:$DF,$GK330+37),"")</f>
      </c>
      <c r="ET330">
        <f>IF($GL330&gt;=38,INDEX($DF:$DF,$GK330+38),"")</f>
      </c>
      <c r="EU330">
        <f>IF($GL330&gt;=39,INDEX($DF:$DF,$GK330+39),"")</f>
      </c>
      <c r="EV330">
        <f>IF($GL330&gt;=40,INDEX($DF:$DF,$GK330+40),"")</f>
      </c>
      <c r="EW330">
        <f>IF($GL330&gt;=1,INDEX($DG:$DG,$GK330+1),"")</f>
      </c>
      <c r="EX330">
        <f>IF($GL330&gt;=2,INDEX($DG:$DG,$GK330+2),"")</f>
      </c>
      <c r="EY330">
        <f>IF($GL330&gt;=3,INDEX($DG:$DG,$GK330+3),"")</f>
      </c>
      <c r="EZ330">
        <f>IF($GL330&gt;=4,INDEX($DG:$DG,$GK330+4),"")</f>
      </c>
      <c r="FA330">
        <f>IF($GL330&gt;=5,INDEX($DG:$DG,$GK330+5),"")</f>
      </c>
      <c r="FB330">
        <f>IF($GL330&gt;=6,INDEX($DG:$DG,$GK330+6),"")</f>
      </c>
      <c r="FC330">
        <f>IF($GL330&gt;=7,INDEX($DG:$DG,$GK330+7),"")</f>
      </c>
      <c r="FD330">
        <f>IF($GL330&gt;=8,INDEX($DG:$DG,$GK330+8),"")</f>
      </c>
      <c r="FE330">
        <f>IF($GL330&gt;=9,INDEX($DG:$DG,$GK330+9),"")</f>
      </c>
      <c r="FF330">
        <f>IF($GL330&gt;=10,INDEX($DG:$DG,$GK330+10),"")</f>
      </c>
      <c r="FG330">
        <f>IF($GL330&gt;=11,INDEX($DG:$DG,$GK330+11),"")</f>
      </c>
      <c r="FH330">
        <f>IF($GL330&gt;=12,INDEX($DG:$DG,$GK330+12),"")</f>
      </c>
      <c r="FI330">
        <f>IF($GL330&gt;=13,INDEX($DG:$DG,$GK330+13),"")</f>
      </c>
      <c r="FJ330">
        <f>IF($GL330&gt;=14,INDEX($DG:$DG,$GK330+14),"")</f>
      </c>
      <c r="FK330">
        <f>IF($GL330&gt;=15,INDEX($DG:$DG,$GK330+15),"")</f>
      </c>
      <c r="FL330">
        <f>IF($GL330&gt;=16,INDEX($DG:$DG,$GK330+16),"")</f>
      </c>
      <c r="FM330">
        <f>IF($GL330&gt;=17,INDEX($DG:$DG,$GK330+17),"")</f>
      </c>
      <c r="FN330">
        <f>IF($GL330&gt;=18,INDEX($DG:$DG,$GK330+18),"")</f>
      </c>
      <c r="FO330">
        <f>IF($GL330&gt;=19,INDEX($DG:$DG,$GK330+19),"")</f>
      </c>
      <c r="FP330">
        <f>IF($GL330&gt;=20,INDEX($DG:$DG,$GK330+20),"")</f>
      </c>
      <c r="FQ330">
        <f>IF($GL330&gt;=21,INDEX($DG:$DG,$GK330+21),"")</f>
      </c>
      <c r="FR330">
        <f>IF($GL330&gt;=22,INDEX($DG:$DG,$GK330+22),"")</f>
      </c>
      <c r="FS330">
        <f>IF($GL330&gt;=23,INDEX($DG:$DG,$GK330+23),"")</f>
      </c>
      <c r="FT330">
        <f>IF($GL330&gt;=24,INDEX($DG:$DG,$GK330+24),"")</f>
      </c>
      <c r="FU330">
        <f>IF($GL330&gt;=25,INDEX($DG:$DG,$GK330+25),"")</f>
      </c>
      <c r="FV330">
        <f>IF($GL330&gt;=26,INDEX($DG:$DG,$GK330+26),"")</f>
      </c>
      <c r="FW330">
        <f>IF($GL330&gt;=27,INDEX($DG:$DG,$GK330+27),"")</f>
      </c>
      <c r="FX330">
        <f>IF($GL330&gt;=28,INDEX($DG:$DG,$GK330+28),"")</f>
      </c>
      <c r="FY330">
        <f>IF($GL330&gt;=29,INDEX($DG:$DG,$GK330+29),"")</f>
      </c>
      <c r="FZ330">
        <f>IF($GL330&gt;=30,INDEX($DG:$DG,$GK330+30),"")</f>
      </c>
      <c r="GA330">
        <f>IF($GL330&gt;=31,INDEX($DG:$DG,$GK330+31),"")</f>
      </c>
      <c r="GB330">
        <f>IF($GL330&gt;=32,INDEX($DG:$DG,$GK330+32),"")</f>
      </c>
      <c r="GC330">
        <f>IF($GL330&gt;=33,INDEX($DG:$DG,$GK330+33),"")</f>
      </c>
      <c r="GD330">
        <f>IF($GL330&gt;=34,INDEX($DG:$DG,$GK330+34),"")</f>
      </c>
      <c r="GE330">
        <f>IF($GL330&gt;=35,INDEX($DG:$DG,$GK330+35),"")</f>
      </c>
      <c r="GF330">
        <f>IF($GL330&gt;=36,INDEX($DG:$DG,$GK330+36),"")</f>
      </c>
      <c r="GG330">
        <f>IF($GL330&gt;=37,INDEX($DG:$DG,$GK330+37),"")</f>
      </c>
      <c r="GH330">
        <f>IF($GL330&gt;=38,INDEX($DG:$DG,$GK330+38),"")</f>
      </c>
      <c r="GI330">
        <f>IF($GL330&gt;=39,INDEX($DG:$DG,$GK330+39),"")</f>
      </c>
      <c r="GJ330">
        <f>IF($GL330&gt;=40,INDEX($DG:$DG,$GK330+40),"")</f>
      </c>
      <c r="GK330">
        <f>IFERROR(MATCH($DE330,$DF$2:$DF$166,0)+1,0)</f>
      </c>
      <c r="GL330">
        <f>IFERROR(INDEX($DH$2:$DH$166,MATCH($DE330,$DF$2:$DF$166,0)),0)</f>
      </c>
      <c r="GM330">
        <f>IFERROR(MATCH($H330,$DI$330:$EV$330,0),0)</f>
      </c>
      <c r="GN330">
        <f>IF($GM330&gt;0,INDEX($EW$330:$GJ$330,$GM330),"")</f>
      </c>
      <c r="GO330" t="s">
        <v>985</v>
      </c>
      <c r="GQ330">
        <f>IF($IZ330&gt;=1,INDEX($GO:$GO,$IY330+1),"")</f>
      </c>
      <c r="GR330">
        <f>IF($IZ330&gt;=2,INDEX($GO:$GO,$IY330+2),"")</f>
      </c>
      <c r="GS330">
        <f>IF($IZ330&gt;=3,INDEX($GO:$GO,$IY330+3),"")</f>
      </c>
      <c r="GT330">
        <f>IF($IZ330&gt;=4,INDEX($GO:$GO,$IY330+4),"")</f>
      </c>
      <c r="GU330">
        <f>IF($IZ330&gt;=5,INDEX($GO:$GO,$IY330+5),"")</f>
      </c>
      <c r="GV330">
        <f>IF($IZ330&gt;=6,INDEX($GO:$GO,$IY330+6),"")</f>
      </c>
      <c r="GW330">
        <f>IF($IZ330&gt;=7,INDEX($GO:$GO,$IY330+7),"")</f>
      </c>
      <c r="GX330">
        <f>IF($IZ330&gt;=8,INDEX($GO:$GO,$IY330+8),"")</f>
      </c>
      <c r="GY330">
        <f>IF($IZ330&gt;=9,INDEX($GO:$GO,$IY330+9),"")</f>
      </c>
      <c r="GZ330">
        <f>IF($IZ330&gt;=10,INDEX($GO:$GO,$IY330+10),"")</f>
      </c>
      <c r="HA330">
        <f>IF($IZ330&gt;=11,INDEX($GO:$GO,$IY330+11),"")</f>
      </c>
      <c r="HB330">
        <f>IF($IZ330&gt;=12,INDEX($GO:$GO,$IY330+12),"")</f>
      </c>
      <c r="HC330">
        <f>IF($IZ330&gt;=13,INDEX($GO:$GO,$IY330+13),"")</f>
      </c>
      <c r="HD330">
        <f>IF($IZ330&gt;=14,INDEX($GO:$GO,$IY330+14),"")</f>
      </c>
      <c r="HE330">
        <f>IF($IZ330&gt;=15,INDEX($GO:$GO,$IY330+15),"")</f>
      </c>
      <c r="HF330">
        <f>IF($IZ330&gt;=16,INDEX($GO:$GO,$IY330+16),"")</f>
      </c>
      <c r="HG330">
        <f>IF($IZ330&gt;=17,INDEX($GO:$GO,$IY330+17),"")</f>
      </c>
      <c r="HH330">
        <f>IF($IZ330&gt;=18,INDEX($GO:$GO,$IY330+18),"")</f>
      </c>
      <c r="HI330">
        <f>IF($IZ330&gt;=19,INDEX($GO:$GO,$IY330+19),"")</f>
      </c>
      <c r="HJ330">
        <f>IF($IZ330&gt;=20,INDEX($GO:$GO,$IY330+20),"")</f>
      </c>
      <c r="HK330">
        <f>IF($IZ330&gt;=21,INDEX($GO:$GO,$IY330+21),"")</f>
      </c>
      <c r="HL330">
        <f>IF($IZ330&gt;=22,INDEX($GO:$GO,$IY330+22),"")</f>
      </c>
      <c r="HM330">
        <f>IF($IZ330&gt;=23,INDEX($GO:$GO,$IY330+23),"")</f>
      </c>
      <c r="HN330">
        <f>IF($IZ330&gt;=24,INDEX($GO:$GO,$IY330+24),"")</f>
      </c>
      <c r="HO330">
        <f>IF($IZ330&gt;=25,INDEX($GO:$GO,$IY330+25),"")</f>
      </c>
      <c r="HP330">
        <f>IF($IZ330&gt;=26,INDEX($GO:$GO,$IY330+26),"")</f>
      </c>
      <c r="HQ330">
        <f>IF($IZ330&gt;=27,INDEX($GO:$GO,$IY330+27),"")</f>
      </c>
      <c r="HR330">
        <f>IF($IZ330&gt;=28,INDEX($GO:$GO,$IY330+28),"")</f>
      </c>
      <c r="HS330">
        <f>IF($IZ330&gt;=29,INDEX($GO:$GO,$IY330+29),"")</f>
      </c>
      <c r="HT330">
        <f>IF($IZ330&gt;=30,INDEX($GO:$GO,$IY330+30),"")</f>
      </c>
      <c r="HU330">
        <f>IF($IZ330&gt;=31,INDEX($GO:$GO,$IY330+31),"")</f>
      </c>
      <c r="HV330">
        <f>IF($IZ330&gt;=32,INDEX($GO:$GO,$IY330+32),"")</f>
      </c>
      <c r="HW330">
        <f>IF($IZ330&gt;=33,INDEX($GO:$GO,$IY330+33),"")</f>
      </c>
      <c r="HX330">
        <f>IF($IZ330&gt;=34,INDEX($GO:$GO,$IY330+34),"")</f>
      </c>
      <c r="HY330">
        <f>IF($IZ330&gt;=35,INDEX($GO:$GO,$IY330+35),"")</f>
      </c>
      <c r="HZ330">
        <f>IF($IZ330&gt;=36,INDEX($GO:$GO,$IY330+36),"")</f>
      </c>
      <c r="IA330">
        <f>IF($IZ330&gt;=37,INDEX($GO:$GO,$IY330+37),"")</f>
      </c>
      <c r="IB330">
        <f>IF($IZ330&gt;=38,INDEX($GO:$GO,$IY330+38),"")</f>
      </c>
      <c r="IC330">
        <f>IF($IZ330&gt;=39,INDEX($GO:$GO,$IY330+39),"")</f>
      </c>
      <c r="ID330">
        <f>IF($IZ330&gt;=40,INDEX($GO:$GO,$IY330+40),"")</f>
      </c>
      <c r="IE330">
        <f>IF($IZ330&gt;=41,INDEX($GO:$GO,$IY330+41),"")</f>
      </c>
      <c r="IF330">
        <f>IF($IZ330&gt;=42,INDEX($GO:$GO,$IY330+42),"")</f>
      </c>
      <c r="IG330">
        <f>IF($IZ330&gt;=43,INDEX($GO:$GO,$IY330+43),"")</f>
      </c>
      <c r="IH330">
        <f>IF($IZ330&gt;=44,INDEX($GO:$GO,$IY330+44),"")</f>
      </c>
      <c r="II330">
        <f>IF($IZ330&gt;=45,INDEX($GO:$GO,$IY330+45),"")</f>
      </c>
      <c r="IJ330">
        <f>IF($IZ330&gt;=46,INDEX($GO:$GO,$IY330+46),"")</f>
      </c>
      <c r="IK330">
        <f>IF($IZ330&gt;=47,INDEX($GO:$GO,$IY330+47),"")</f>
      </c>
      <c r="IL330">
        <f>IF($IZ330&gt;=48,INDEX($GO:$GO,$IY330+48),"")</f>
      </c>
      <c r="IM330">
        <f>IF($IZ330&gt;=49,INDEX($GO:$GO,$IY330+49),"")</f>
      </c>
      <c r="IN330">
        <f>IF($IZ330&gt;=50,INDEX($GO:$GO,$IY330+50),"")</f>
      </c>
      <c r="IO330">
        <f>IF($IZ330&gt;=51,INDEX($GO:$GO,$IY330+51),"")</f>
      </c>
      <c r="IP330">
        <f>IF($IZ330&gt;=52,INDEX($GO:$GO,$IY330+52),"")</f>
      </c>
      <c r="IQ330">
        <f>IF($IZ330&gt;=53,INDEX($GO:$GO,$IY330+53),"")</f>
      </c>
      <c r="IR330">
        <f>IF($IZ330&gt;=54,INDEX($GO:$GO,$IY330+54),"")</f>
      </c>
      <c r="IS330">
        <f>IF($IZ330&gt;=55,INDEX($GO:$GO,$IY330+55),"")</f>
      </c>
      <c r="IT330">
        <f>IF($IZ330&gt;=56,INDEX($GO:$GO,$IY330+56),"")</f>
      </c>
      <c r="IU330">
        <f>IF($IZ330&gt;=57,INDEX($GO:$GO,$IY330+57),"")</f>
      </c>
      <c r="IV330">
        <f>IF($IZ330&gt;=58,INDEX($GO:$GO,$IY330+58),"")</f>
      </c>
      <c r="IW330">
        <f>IF($IZ330&gt;=59,INDEX($GO:$GO,$IY330+59),"")</f>
      </c>
      <c r="IX330">
        <f>IF($IZ330&gt;=60,INDEX($GO:$GO,$IY330+60),"")</f>
      </c>
      <c r="IY330">
        <f>IFERROR(MATCH($GN330,$GO$2:$GO$827,0)+1,0)</f>
      </c>
      <c r="IZ330">
        <f>IFERROR(INDEX($GP$2:$GP$827,MATCH($GN330,$GO$2:$GO$827,0)),0)</f>
      </c>
      <c r="JA330" t="s">
        <v>23</v>
      </c>
      <c r="JB330" t="s">
        <v>23</v>
      </c>
    </row>
    <row r="331" spans="1:262" x14ac:dyDescent="0.25">
      <c r="F331" s="1"/>
      <c r="G331" s="1"/>
      <c r="H331" s="1"/>
      <c r="I331" s="1"/>
      <c r="J331" s="1">
        <f>IFERROR(IF(FIND(" - ",$F331)&gt;0,MID($F331,FIND(" - ",$F331)+3,LEN($F331)),""),"")</f>
      </c>
      <c r="L331" s="1"/>
      <c r="N331" t="s">
        <v>23</v>
      </c>
      <c r="P331">
        <f>IF(OR($N331="",$O331=""),"",IFERROR($N331/$O331,0))</f>
      </c>
      <c r="Q331">
        <f>IF($N331="","",
IF($G331="","",
IF(ISNUMBER(SEARCH("exempt",LOWER($G331))),0,
$N331*(VALUE(SUBSTITUTE($G331,"%",""))/100))))</f>
      </c>
      <c r="W331">
        <f>IF($N331="","",
SUM($N331,$Q331,$U331,$R331,$T331)-
IF($V331="",0,VALUE($V331)))</f>
      </c>
      <c r="AE331" t="s">
        <v>1209</v>
      </c>
      <c r="AJ331" t="s">
        <v>1210</v>
      </c>
      <c r="AM331">
        <f>IFERROR(LEFT($F331,FIND(" - ",$F331)-1),$F331)</f>
      </c>
      <c r="AP331">
        <f>IF($CE331&gt;=1,INDEX($AN:$AN,$CD331+1),"")</f>
      </c>
      <c r="AQ331">
        <f>IF($CE331&gt;=2,INDEX($AN:$AN,$CD331+2),"")</f>
      </c>
      <c r="AR331">
        <f>IF($CE331&gt;=3,INDEX($AN:$AN,$CD331+3),"")</f>
      </c>
      <c r="AS331">
        <f>IF($CE331&gt;=4,INDEX($AN:$AN,$CD331+4),"")</f>
      </c>
      <c r="AT331">
        <f>IF($CE331&gt;=5,INDEX($AN:$AN,$CD331+5),"")</f>
      </c>
      <c r="AU331">
        <f>IF($CE331&gt;=6,INDEX($AN:$AN,$CD331+6),"")</f>
      </c>
      <c r="AV331">
        <f>IF($CE331&gt;=7,INDEX($AN:$AN,$CD331+7),"")</f>
      </c>
      <c r="AW331">
        <f>IF($CE331&gt;=8,INDEX($AN:$AN,$CD331+8),"")</f>
      </c>
      <c r="AX331">
        <f>IF($CE331&gt;=9,INDEX($AN:$AN,$CD331+9),"")</f>
      </c>
      <c r="AY331">
        <f>IF($CE331&gt;=10,INDEX($AN:$AN,$CD331+10),"")</f>
      </c>
      <c r="AZ331">
        <f>IF($CE331&gt;=11,INDEX($AN:$AN,$CD331+11),"")</f>
      </c>
      <c r="BA331">
        <f>IF($CE331&gt;=12,INDEX($AN:$AN,$CD331+12),"")</f>
      </c>
      <c r="BB331">
        <f>IF($CE331&gt;=13,INDEX($AN:$AN,$CD331+13),"")</f>
      </c>
      <c r="BC331">
        <f>IF($CE331&gt;=14,INDEX($AN:$AN,$CD331+14),"")</f>
      </c>
      <c r="BD331">
        <f>IF($CE331&gt;=15,INDEX($AN:$AN,$CD331+15),"")</f>
      </c>
      <c r="BE331">
        <f>IF($CE331&gt;=16,INDEX($AN:$AN,$CD331+16),"")</f>
      </c>
      <c r="BF331">
        <f>IF($CE331&gt;=17,INDEX($AN:$AN,$CD331+17),"")</f>
      </c>
      <c r="BG331">
        <f>IF($CE331&gt;=18,INDEX($AN:$AN,$CD331+18),"")</f>
      </c>
      <c r="BH331">
        <f>IF($CE331&gt;=19,INDEX($AN:$AN,$CD331+19),"")</f>
      </c>
      <c r="BI331">
        <f>IF($CE331&gt;=20,INDEX($AN:$AN,$CD331+20),"")</f>
      </c>
      <c r="BJ331">
        <f>IF($CE331&gt;=21,INDEX($AN:$AN,$CD331+21),"")</f>
      </c>
      <c r="BK331">
        <f>IF($CE331&gt;=22,INDEX($AN:$AN,$CD331+22),"")</f>
      </c>
      <c r="BL331">
        <f>IF($CE331&gt;=23,INDEX($AN:$AN,$CD331+23),"")</f>
      </c>
      <c r="BM331">
        <f>IF($CE331&gt;=24,INDEX($AN:$AN,$CD331+24),"")</f>
      </c>
      <c r="BN331">
        <f>IF($CE331&gt;=25,INDEX($AN:$AN,$CD331+25),"")</f>
      </c>
      <c r="BO331">
        <f>IF($CE331&gt;=26,INDEX($AN:$AN,$CD331+26),"")</f>
      </c>
      <c r="BP331">
        <f>IF($CE331&gt;=27,INDEX($AN:$AN,$CD331+27),"")</f>
      </c>
      <c r="BQ331">
        <f>IF($CE331&gt;=28,INDEX($AN:$AN,$CD331+28),"")</f>
      </c>
      <c r="BR331">
        <f>IF($CE331&gt;=29,INDEX($AN:$AN,$CD331+29),"")</f>
      </c>
      <c r="BS331">
        <f>IF($CE331&gt;=30,INDEX($AN:$AN,$CD331+30),"")</f>
      </c>
      <c r="BT331">
        <f>IF($CE331&gt;=31,INDEX($AN:$AN,$CD331+31),"")</f>
      </c>
      <c r="BU331">
        <f>IF($CE331&gt;=32,INDEX($AN:$AN,$CD331+32),"")</f>
      </c>
      <c r="BV331">
        <f>IF($CE331&gt;=33,INDEX($AN:$AN,$CD331+33),"")</f>
      </c>
      <c r="BW331">
        <f>IF($CE331&gt;=34,INDEX($AN:$AN,$CD331+34),"")</f>
      </c>
      <c r="BX331">
        <f>IF($CE331&gt;=35,INDEX($AN:$AN,$CD331+35),"")</f>
      </c>
      <c r="BY331">
        <f>IF($CE331&gt;=36,INDEX($AN:$AN,$CD331+36),"")</f>
      </c>
      <c r="BZ331">
        <f>IF($CE331&gt;=37,INDEX($AN:$AN,$CD331+37),"")</f>
      </c>
      <c r="CA331">
        <f>IF($CE331&gt;=38,INDEX($AN:$AN,$CD331+38),"")</f>
      </c>
      <c r="CB331">
        <f>IF($CE331&gt;=39,INDEX($AN:$AN,$CD331+39),"")</f>
      </c>
      <c r="CC331">
        <f>IF($CE331&gt;=40,INDEX($AN:$AN,$CD331+40),"")</f>
      </c>
      <c r="CD331">
        <f>IFERROR(MATCH($AM331,$AN$2:$AN$133,0)+1,0)</f>
      </c>
      <c r="CE331">
        <f>IFERROR(INDEX($AO$2:$AO$133,MATCH($AM331,$AN$2:$AN$133,0)),0)</f>
      </c>
      <c r="CF331">
        <f>IFERROR(LEFT($K331,FIND(" - ",$K331)-1),$K331)</f>
      </c>
      <c r="CG331" t="s">
        <v>206</v>
      </c>
      <c r="CI331">
        <f>IF($DD331&gt;=1,INDEX($CG:$CG,$DC331+1),"")</f>
      </c>
      <c r="CJ331">
        <f>IF($DD331&gt;=2,INDEX($CG:$CG,$DC331+2),"")</f>
      </c>
      <c r="CK331">
        <f>IF($DD331&gt;=3,INDEX($CG:$CG,$DC331+3),"")</f>
      </c>
      <c r="CL331">
        <f>IF($DD331&gt;=4,INDEX($CG:$CG,$DC331+4),"")</f>
      </c>
      <c r="CM331">
        <f>IF($DD331&gt;=5,INDEX($CG:$CG,$DC331+5),"")</f>
      </c>
      <c r="CN331">
        <f>IF($DD331&gt;=6,INDEX($CG:$CG,$DC331+6),"")</f>
      </c>
      <c r="CO331">
        <f>IF($DD331&gt;=7,INDEX($CG:$CG,$DC331+7),"")</f>
      </c>
      <c r="CP331">
        <f>IF($DD331&gt;=8,INDEX($CG:$CG,$DC331+8),"")</f>
      </c>
      <c r="CQ331">
        <f>IF($DD331&gt;=9,INDEX($CG:$CG,$DC331+9),"")</f>
      </c>
      <c r="CR331">
        <f>IF($DD331&gt;=10,INDEX($CG:$CG,$DC331+10),"")</f>
      </c>
      <c r="CS331">
        <f>IF($DD331&gt;=11,INDEX($CG:$CG,$DC331+11),"")</f>
      </c>
      <c r="CT331">
        <f>IF($DD331&gt;=12,INDEX($CG:$CG,$DC331+12),"")</f>
      </c>
      <c r="CU331">
        <f>IF($DD331&gt;=13,INDEX($CG:$CG,$DC331+13),"")</f>
      </c>
      <c r="CV331">
        <f>IF($DD331&gt;=14,INDEX($CG:$CG,$DC331+14),"")</f>
      </c>
      <c r="CW331">
        <f>IF($DD331&gt;=15,INDEX($CG:$CG,$DC331+15),"")</f>
      </c>
      <c r="CX331">
        <f>IF($DD331&gt;=16,INDEX($CG:$CG,$DC331+16),"")</f>
      </c>
      <c r="CY331">
        <f>IF($DD331&gt;=17,INDEX($CG:$CG,$DC331+17),"")</f>
      </c>
      <c r="CZ331">
        <f>IF($DD331&gt;=18,INDEX($CG:$CG,$DC331+18),"")</f>
      </c>
      <c r="DA331">
        <f>IF($DD331&gt;=19,INDEX($CG:$CG,$DC331+19),"")</f>
      </c>
      <c r="DB331">
        <f>IF($DD331&gt;=20,INDEX($CG:$CG,$DC331+20),"")</f>
      </c>
      <c r="DC331">
        <f>IFERROR(MATCH($CF331,$CG$2:$CG$1558,0)+1,0)</f>
      </c>
      <c r="DD331">
        <f>IFERROR(INDEX($CH$2:$CH$1558,MATCH($CF331,$CG$2:$CG$1558,0)),0)</f>
      </c>
      <c r="DE331">
        <f>IFERROR(INDEX($AL:$AL,MATCH($G331,$AK:$AK,0))&amp;"","")</f>
      </c>
      <c r="DI331">
        <f>IF($GL331&gt;=1,INDEX($DF:$DF,$GK331+1),"")</f>
      </c>
      <c r="DJ331">
        <f>IF($GL331&gt;=2,INDEX($DF:$DF,$GK331+2),"")</f>
      </c>
      <c r="DK331">
        <f>IF($GL331&gt;=3,INDEX($DF:$DF,$GK331+3),"")</f>
      </c>
      <c r="DL331">
        <f>IF($GL331&gt;=4,INDEX($DF:$DF,$GK331+4),"")</f>
      </c>
      <c r="DM331">
        <f>IF($GL331&gt;=5,INDEX($DF:$DF,$GK331+5),"")</f>
      </c>
      <c r="DN331">
        <f>IF($GL331&gt;=6,INDEX($DF:$DF,$GK331+6),"")</f>
      </c>
      <c r="DO331">
        <f>IF($GL331&gt;=7,INDEX($DF:$DF,$GK331+7),"")</f>
      </c>
      <c r="DP331">
        <f>IF($GL331&gt;=8,INDEX($DF:$DF,$GK331+8),"")</f>
      </c>
      <c r="DQ331">
        <f>IF($GL331&gt;=9,INDEX($DF:$DF,$GK331+9),"")</f>
      </c>
      <c r="DR331">
        <f>IF($GL331&gt;=10,INDEX($DF:$DF,$GK331+10),"")</f>
      </c>
      <c r="DS331">
        <f>IF($GL331&gt;=11,INDEX($DF:$DF,$GK331+11),"")</f>
      </c>
      <c r="DT331">
        <f>IF($GL331&gt;=12,INDEX($DF:$DF,$GK331+12),"")</f>
      </c>
      <c r="DU331">
        <f>IF($GL331&gt;=13,INDEX($DF:$DF,$GK331+13),"")</f>
      </c>
      <c r="DV331">
        <f>IF($GL331&gt;=14,INDEX($DF:$DF,$GK331+14),"")</f>
      </c>
      <c r="DW331">
        <f>IF($GL331&gt;=15,INDEX($DF:$DF,$GK331+15),"")</f>
      </c>
      <c r="DX331">
        <f>IF($GL331&gt;=16,INDEX($DF:$DF,$GK331+16),"")</f>
      </c>
      <c r="DY331">
        <f>IF($GL331&gt;=17,INDEX($DF:$DF,$GK331+17),"")</f>
      </c>
      <c r="DZ331">
        <f>IF($GL331&gt;=18,INDEX($DF:$DF,$GK331+18),"")</f>
      </c>
      <c r="EA331">
        <f>IF($GL331&gt;=19,INDEX($DF:$DF,$GK331+19),"")</f>
      </c>
      <c r="EB331">
        <f>IF($GL331&gt;=20,INDEX($DF:$DF,$GK331+20),"")</f>
      </c>
      <c r="EC331">
        <f>IF($GL331&gt;=21,INDEX($DF:$DF,$GK331+21),"")</f>
      </c>
      <c r="ED331">
        <f>IF($GL331&gt;=22,INDEX($DF:$DF,$GK331+22),"")</f>
      </c>
      <c r="EE331">
        <f>IF($GL331&gt;=23,INDEX($DF:$DF,$GK331+23),"")</f>
      </c>
      <c r="EF331">
        <f>IF($GL331&gt;=24,INDEX($DF:$DF,$GK331+24),"")</f>
      </c>
      <c r="EG331">
        <f>IF($GL331&gt;=25,INDEX($DF:$DF,$GK331+25),"")</f>
      </c>
      <c r="EH331">
        <f>IF($GL331&gt;=26,INDEX($DF:$DF,$GK331+26),"")</f>
      </c>
      <c r="EI331">
        <f>IF($GL331&gt;=27,INDEX($DF:$DF,$GK331+27),"")</f>
      </c>
      <c r="EJ331">
        <f>IF($GL331&gt;=28,INDEX($DF:$DF,$GK331+28),"")</f>
      </c>
      <c r="EK331">
        <f>IF($GL331&gt;=29,INDEX($DF:$DF,$GK331+29),"")</f>
      </c>
      <c r="EL331">
        <f>IF($GL331&gt;=30,INDEX($DF:$DF,$GK331+30),"")</f>
      </c>
      <c r="EM331">
        <f>IF($GL331&gt;=31,INDEX($DF:$DF,$GK331+31),"")</f>
      </c>
      <c r="EN331">
        <f>IF($GL331&gt;=32,INDEX($DF:$DF,$GK331+32),"")</f>
      </c>
      <c r="EO331">
        <f>IF($GL331&gt;=33,INDEX($DF:$DF,$GK331+33),"")</f>
      </c>
      <c r="EP331">
        <f>IF($GL331&gt;=34,INDEX($DF:$DF,$GK331+34),"")</f>
      </c>
      <c r="EQ331">
        <f>IF($GL331&gt;=35,INDEX($DF:$DF,$GK331+35),"")</f>
      </c>
      <c r="ER331">
        <f>IF($GL331&gt;=36,INDEX($DF:$DF,$GK331+36),"")</f>
      </c>
      <c r="ES331">
        <f>IF($GL331&gt;=37,INDEX($DF:$DF,$GK331+37),"")</f>
      </c>
      <c r="ET331">
        <f>IF($GL331&gt;=38,INDEX($DF:$DF,$GK331+38),"")</f>
      </c>
      <c r="EU331">
        <f>IF($GL331&gt;=39,INDEX($DF:$DF,$GK331+39),"")</f>
      </c>
      <c r="EV331">
        <f>IF($GL331&gt;=40,INDEX($DF:$DF,$GK331+40),"")</f>
      </c>
      <c r="EW331">
        <f>IF($GL331&gt;=1,INDEX($DG:$DG,$GK331+1),"")</f>
      </c>
      <c r="EX331">
        <f>IF($GL331&gt;=2,INDEX($DG:$DG,$GK331+2),"")</f>
      </c>
      <c r="EY331">
        <f>IF($GL331&gt;=3,INDEX($DG:$DG,$GK331+3),"")</f>
      </c>
      <c r="EZ331">
        <f>IF($GL331&gt;=4,INDEX($DG:$DG,$GK331+4),"")</f>
      </c>
      <c r="FA331">
        <f>IF($GL331&gt;=5,INDEX($DG:$DG,$GK331+5),"")</f>
      </c>
      <c r="FB331">
        <f>IF($GL331&gt;=6,INDEX($DG:$DG,$GK331+6),"")</f>
      </c>
      <c r="FC331">
        <f>IF($GL331&gt;=7,INDEX($DG:$DG,$GK331+7),"")</f>
      </c>
      <c r="FD331">
        <f>IF($GL331&gt;=8,INDEX($DG:$DG,$GK331+8),"")</f>
      </c>
      <c r="FE331">
        <f>IF($GL331&gt;=9,INDEX($DG:$DG,$GK331+9),"")</f>
      </c>
      <c r="FF331">
        <f>IF($GL331&gt;=10,INDEX($DG:$DG,$GK331+10),"")</f>
      </c>
      <c r="FG331">
        <f>IF($GL331&gt;=11,INDEX($DG:$DG,$GK331+11),"")</f>
      </c>
      <c r="FH331">
        <f>IF($GL331&gt;=12,INDEX($DG:$DG,$GK331+12),"")</f>
      </c>
      <c r="FI331">
        <f>IF($GL331&gt;=13,INDEX($DG:$DG,$GK331+13),"")</f>
      </c>
      <c r="FJ331">
        <f>IF($GL331&gt;=14,INDEX($DG:$DG,$GK331+14),"")</f>
      </c>
      <c r="FK331">
        <f>IF($GL331&gt;=15,INDEX($DG:$DG,$GK331+15),"")</f>
      </c>
      <c r="FL331">
        <f>IF($GL331&gt;=16,INDEX($DG:$DG,$GK331+16),"")</f>
      </c>
      <c r="FM331">
        <f>IF($GL331&gt;=17,INDEX($DG:$DG,$GK331+17),"")</f>
      </c>
      <c r="FN331">
        <f>IF($GL331&gt;=18,INDEX($DG:$DG,$GK331+18),"")</f>
      </c>
      <c r="FO331">
        <f>IF($GL331&gt;=19,INDEX($DG:$DG,$GK331+19),"")</f>
      </c>
      <c r="FP331">
        <f>IF($GL331&gt;=20,INDEX($DG:$DG,$GK331+20),"")</f>
      </c>
      <c r="FQ331">
        <f>IF($GL331&gt;=21,INDEX($DG:$DG,$GK331+21),"")</f>
      </c>
      <c r="FR331">
        <f>IF($GL331&gt;=22,INDEX($DG:$DG,$GK331+22),"")</f>
      </c>
      <c r="FS331">
        <f>IF($GL331&gt;=23,INDEX($DG:$DG,$GK331+23),"")</f>
      </c>
      <c r="FT331">
        <f>IF($GL331&gt;=24,INDEX($DG:$DG,$GK331+24),"")</f>
      </c>
      <c r="FU331">
        <f>IF($GL331&gt;=25,INDEX($DG:$DG,$GK331+25),"")</f>
      </c>
      <c r="FV331">
        <f>IF($GL331&gt;=26,INDEX($DG:$DG,$GK331+26),"")</f>
      </c>
      <c r="FW331">
        <f>IF($GL331&gt;=27,INDEX($DG:$DG,$GK331+27),"")</f>
      </c>
      <c r="FX331">
        <f>IF($GL331&gt;=28,INDEX($DG:$DG,$GK331+28),"")</f>
      </c>
      <c r="FY331">
        <f>IF($GL331&gt;=29,INDEX($DG:$DG,$GK331+29),"")</f>
      </c>
      <c r="FZ331">
        <f>IF($GL331&gt;=30,INDEX($DG:$DG,$GK331+30),"")</f>
      </c>
      <c r="GA331">
        <f>IF($GL331&gt;=31,INDEX($DG:$DG,$GK331+31),"")</f>
      </c>
      <c r="GB331">
        <f>IF($GL331&gt;=32,INDEX($DG:$DG,$GK331+32),"")</f>
      </c>
      <c r="GC331">
        <f>IF($GL331&gt;=33,INDEX($DG:$DG,$GK331+33),"")</f>
      </c>
      <c r="GD331">
        <f>IF($GL331&gt;=34,INDEX($DG:$DG,$GK331+34),"")</f>
      </c>
      <c r="GE331">
        <f>IF($GL331&gt;=35,INDEX($DG:$DG,$GK331+35),"")</f>
      </c>
      <c r="GF331">
        <f>IF($GL331&gt;=36,INDEX($DG:$DG,$GK331+36),"")</f>
      </c>
      <c r="GG331">
        <f>IF($GL331&gt;=37,INDEX($DG:$DG,$GK331+37),"")</f>
      </c>
      <c r="GH331">
        <f>IF($GL331&gt;=38,INDEX($DG:$DG,$GK331+38),"")</f>
      </c>
      <c r="GI331">
        <f>IF($GL331&gt;=39,INDEX($DG:$DG,$GK331+39),"")</f>
      </c>
      <c r="GJ331">
        <f>IF($GL331&gt;=40,INDEX($DG:$DG,$GK331+40),"")</f>
      </c>
      <c r="GK331">
        <f>IFERROR(MATCH($DE331,$DF$2:$DF$166,0)+1,0)</f>
      </c>
      <c r="GL331">
        <f>IFERROR(INDEX($DH$2:$DH$166,MATCH($DE331,$DF$2:$DF$166,0)),0)</f>
      </c>
      <c r="GM331">
        <f>IFERROR(MATCH($H331,$DI$331:$EV$331,0),0)</f>
      </c>
      <c r="GN331">
        <f>IF($GM331&gt;0,INDEX($EW$331:$GJ$331,$GM331),"")</f>
      </c>
      <c r="GO331" t="s">
        <v>987</v>
      </c>
      <c r="GQ331">
        <f>IF($IZ331&gt;=1,INDEX($GO:$GO,$IY331+1),"")</f>
      </c>
      <c r="GR331">
        <f>IF($IZ331&gt;=2,INDEX($GO:$GO,$IY331+2),"")</f>
      </c>
      <c r="GS331">
        <f>IF($IZ331&gt;=3,INDEX($GO:$GO,$IY331+3),"")</f>
      </c>
      <c r="GT331">
        <f>IF($IZ331&gt;=4,INDEX($GO:$GO,$IY331+4),"")</f>
      </c>
      <c r="GU331">
        <f>IF($IZ331&gt;=5,INDEX($GO:$GO,$IY331+5),"")</f>
      </c>
      <c r="GV331">
        <f>IF($IZ331&gt;=6,INDEX($GO:$GO,$IY331+6),"")</f>
      </c>
      <c r="GW331">
        <f>IF($IZ331&gt;=7,INDEX($GO:$GO,$IY331+7),"")</f>
      </c>
      <c r="GX331">
        <f>IF($IZ331&gt;=8,INDEX($GO:$GO,$IY331+8),"")</f>
      </c>
      <c r="GY331">
        <f>IF($IZ331&gt;=9,INDEX($GO:$GO,$IY331+9),"")</f>
      </c>
      <c r="GZ331">
        <f>IF($IZ331&gt;=10,INDEX($GO:$GO,$IY331+10),"")</f>
      </c>
      <c r="HA331">
        <f>IF($IZ331&gt;=11,INDEX($GO:$GO,$IY331+11),"")</f>
      </c>
      <c r="HB331">
        <f>IF($IZ331&gt;=12,INDEX($GO:$GO,$IY331+12),"")</f>
      </c>
      <c r="HC331">
        <f>IF($IZ331&gt;=13,INDEX($GO:$GO,$IY331+13),"")</f>
      </c>
      <c r="HD331">
        <f>IF($IZ331&gt;=14,INDEX($GO:$GO,$IY331+14),"")</f>
      </c>
      <c r="HE331">
        <f>IF($IZ331&gt;=15,INDEX($GO:$GO,$IY331+15),"")</f>
      </c>
      <c r="HF331">
        <f>IF($IZ331&gt;=16,INDEX($GO:$GO,$IY331+16),"")</f>
      </c>
      <c r="HG331">
        <f>IF($IZ331&gt;=17,INDEX($GO:$GO,$IY331+17),"")</f>
      </c>
      <c r="HH331">
        <f>IF($IZ331&gt;=18,INDEX($GO:$GO,$IY331+18),"")</f>
      </c>
      <c r="HI331">
        <f>IF($IZ331&gt;=19,INDEX($GO:$GO,$IY331+19),"")</f>
      </c>
      <c r="HJ331">
        <f>IF($IZ331&gt;=20,INDEX($GO:$GO,$IY331+20),"")</f>
      </c>
      <c r="HK331">
        <f>IF($IZ331&gt;=21,INDEX($GO:$GO,$IY331+21),"")</f>
      </c>
      <c r="HL331">
        <f>IF($IZ331&gt;=22,INDEX($GO:$GO,$IY331+22),"")</f>
      </c>
      <c r="HM331">
        <f>IF($IZ331&gt;=23,INDEX($GO:$GO,$IY331+23),"")</f>
      </c>
      <c r="HN331">
        <f>IF($IZ331&gt;=24,INDEX($GO:$GO,$IY331+24),"")</f>
      </c>
      <c r="HO331">
        <f>IF($IZ331&gt;=25,INDEX($GO:$GO,$IY331+25),"")</f>
      </c>
      <c r="HP331">
        <f>IF($IZ331&gt;=26,INDEX($GO:$GO,$IY331+26),"")</f>
      </c>
      <c r="HQ331">
        <f>IF($IZ331&gt;=27,INDEX($GO:$GO,$IY331+27),"")</f>
      </c>
      <c r="HR331">
        <f>IF($IZ331&gt;=28,INDEX($GO:$GO,$IY331+28),"")</f>
      </c>
      <c r="HS331">
        <f>IF($IZ331&gt;=29,INDEX($GO:$GO,$IY331+29),"")</f>
      </c>
      <c r="HT331">
        <f>IF($IZ331&gt;=30,INDEX($GO:$GO,$IY331+30),"")</f>
      </c>
      <c r="HU331">
        <f>IF($IZ331&gt;=31,INDEX($GO:$GO,$IY331+31),"")</f>
      </c>
      <c r="HV331">
        <f>IF($IZ331&gt;=32,INDEX($GO:$GO,$IY331+32),"")</f>
      </c>
      <c r="HW331">
        <f>IF($IZ331&gt;=33,INDEX($GO:$GO,$IY331+33),"")</f>
      </c>
      <c r="HX331">
        <f>IF($IZ331&gt;=34,INDEX($GO:$GO,$IY331+34),"")</f>
      </c>
      <c r="HY331">
        <f>IF($IZ331&gt;=35,INDEX($GO:$GO,$IY331+35),"")</f>
      </c>
      <c r="HZ331">
        <f>IF($IZ331&gt;=36,INDEX($GO:$GO,$IY331+36),"")</f>
      </c>
      <c r="IA331">
        <f>IF($IZ331&gt;=37,INDEX($GO:$GO,$IY331+37),"")</f>
      </c>
      <c r="IB331">
        <f>IF($IZ331&gt;=38,INDEX($GO:$GO,$IY331+38),"")</f>
      </c>
      <c r="IC331">
        <f>IF($IZ331&gt;=39,INDEX($GO:$GO,$IY331+39),"")</f>
      </c>
      <c r="ID331">
        <f>IF($IZ331&gt;=40,INDEX($GO:$GO,$IY331+40),"")</f>
      </c>
      <c r="IE331">
        <f>IF($IZ331&gt;=41,INDEX($GO:$GO,$IY331+41),"")</f>
      </c>
      <c r="IF331">
        <f>IF($IZ331&gt;=42,INDEX($GO:$GO,$IY331+42),"")</f>
      </c>
      <c r="IG331">
        <f>IF($IZ331&gt;=43,INDEX($GO:$GO,$IY331+43),"")</f>
      </c>
      <c r="IH331">
        <f>IF($IZ331&gt;=44,INDEX($GO:$GO,$IY331+44),"")</f>
      </c>
      <c r="II331">
        <f>IF($IZ331&gt;=45,INDEX($GO:$GO,$IY331+45),"")</f>
      </c>
      <c r="IJ331">
        <f>IF($IZ331&gt;=46,INDEX($GO:$GO,$IY331+46),"")</f>
      </c>
      <c r="IK331">
        <f>IF($IZ331&gt;=47,INDEX($GO:$GO,$IY331+47),"")</f>
      </c>
      <c r="IL331">
        <f>IF($IZ331&gt;=48,INDEX($GO:$GO,$IY331+48),"")</f>
      </c>
      <c r="IM331">
        <f>IF($IZ331&gt;=49,INDEX($GO:$GO,$IY331+49),"")</f>
      </c>
      <c r="IN331">
        <f>IF($IZ331&gt;=50,INDEX($GO:$GO,$IY331+50),"")</f>
      </c>
      <c r="IO331">
        <f>IF($IZ331&gt;=51,INDEX($GO:$GO,$IY331+51),"")</f>
      </c>
      <c r="IP331">
        <f>IF($IZ331&gt;=52,INDEX($GO:$GO,$IY331+52),"")</f>
      </c>
      <c r="IQ331">
        <f>IF($IZ331&gt;=53,INDEX($GO:$GO,$IY331+53),"")</f>
      </c>
      <c r="IR331">
        <f>IF($IZ331&gt;=54,INDEX($GO:$GO,$IY331+54),"")</f>
      </c>
      <c r="IS331">
        <f>IF($IZ331&gt;=55,INDEX($GO:$GO,$IY331+55),"")</f>
      </c>
      <c r="IT331">
        <f>IF($IZ331&gt;=56,INDEX($GO:$GO,$IY331+56),"")</f>
      </c>
      <c r="IU331">
        <f>IF($IZ331&gt;=57,INDEX($GO:$GO,$IY331+57),"")</f>
      </c>
      <c r="IV331">
        <f>IF($IZ331&gt;=58,INDEX($GO:$GO,$IY331+58),"")</f>
      </c>
      <c r="IW331">
        <f>IF($IZ331&gt;=59,INDEX($GO:$GO,$IY331+59),"")</f>
      </c>
      <c r="IX331">
        <f>IF($IZ331&gt;=60,INDEX($GO:$GO,$IY331+60),"")</f>
      </c>
      <c r="IY331">
        <f>IFERROR(MATCH($GN331,$GO$2:$GO$827,0)+1,0)</f>
      </c>
      <c r="IZ331">
        <f>IFERROR(INDEX($GP$2:$GP$827,MATCH($GN331,$GO$2:$GO$827,0)),0)</f>
      </c>
      <c r="JA331" t="s">
        <v>23</v>
      </c>
      <c r="JB331" t="s">
        <v>23</v>
      </c>
    </row>
    <row r="332" spans="1:262" x14ac:dyDescent="0.25">
      <c r="F332" s="1"/>
      <c r="G332" s="1"/>
      <c r="H332" s="1"/>
      <c r="I332" s="1"/>
      <c r="J332" s="1">
        <f>IFERROR(IF(FIND(" - ",$F332)&gt;0,MID($F332,FIND(" - ",$F332)+3,LEN($F332)),""),"")</f>
      </c>
      <c r="L332" s="1"/>
      <c r="N332" t="s">
        <v>23</v>
      </c>
      <c r="P332">
        <f>IF(OR($N332="",$O332=""),"",IFERROR($N332/$O332,0))</f>
      </c>
      <c r="Q332">
        <f>IF($N332="","",
IF($G332="","",
IF(ISNUMBER(SEARCH("exempt",LOWER($G332))),0,
$N332*(VALUE(SUBSTITUTE($G332,"%",""))/100))))</f>
      </c>
      <c r="W332">
        <f>IF($N332="","",
SUM($N332,$Q332,$U332,$R332,$T332)-
IF($V332="",0,VALUE($V332)))</f>
      </c>
      <c r="AE332" t="s">
        <v>1211</v>
      </c>
      <c r="AJ332" t="s">
        <v>1212</v>
      </c>
      <c r="AM332">
        <f>IFERROR(LEFT($F332,FIND(" - ",$F332)-1),$F332)</f>
      </c>
      <c r="AP332">
        <f>IF($CE332&gt;=1,INDEX($AN:$AN,$CD332+1),"")</f>
      </c>
      <c r="AQ332">
        <f>IF($CE332&gt;=2,INDEX($AN:$AN,$CD332+2),"")</f>
      </c>
      <c r="AR332">
        <f>IF($CE332&gt;=3,INDEX($AN:$AN,$CD332+3),"")</f>
      </c>
      <c r="AS332">
        <f>IF($CE332&gt;=4,INDEX($AN:$AN,$CD332+4),"")</f>
      </c>
      <c r="AT332">
        <f>IF($CE332&gt;=5,INDEX($AN:$AN,$CD332+5),"")</f>
      </c>
      <c r="AU332">
        <f>IF($CE332&gt;=6,INDEX($AN:$AN,$CD332+6),"")</f>
      </c>
      <c r="AV332">
        <f>IF($CE332&gt;=7,INDEX($AN:$AN,$CD332+7),"")</f>
      </c>
      <c r="AW332">
        <f>IF($CE332&gt;=8,INDEX($AN:$AN,$CD332+8),"")</f>
      </c>
      <c r="AX332">
        <f>IF($CE332&gt;=9,INDEX($AN:$AN,$CD332+9),"")</f>
      </c>
      <c r="AY332">
        <f>IF($CE332&gt;=10,INDEX($AN:$AN,$CD332+10),"")</f>
      </c>
      <c r="AZ332">
        <f>IF($CE332&gt;=11,INDEX($AN:$AN,$CD332+11),"")</f>
      </c>
      <c r="BA332">
        <f>IF($CE332&gt;=12,INDEX($AN:$AN,$CD332+12),"")</f>
      </c>
      <c r="BB332">
        <f>IF($CE332&gt;=13,INDEX($AN:$AN,$CD332+13),"")</f>
      </c>
      <c r="BC332">
        <f>IF($CE332&gt;=14,INDEX($AN:$AN,$CD332+14),"")</f>
      </c>
      <c r="BD332">
        <f>IF($CE332&gt;=15,INDEX($AN:$AN,$CD332+15),"")</f>
      </c>
      <c r="BE332">
        <f>IF($CE332&gt;=16,INDEX($AN:$AN,$CD332+16),"")</f>
      </c>
      <c r="BF332">
        <f>IF($CE332&gt;=17,INDEX($AN:$AN,$CD332+17),"")</f>
      </c>
      <c r="BG332">
        <f>IF($CE332&gt;=18,INDEX($AN:$AN,$CD332+18),"")</f>
      </c>
      <c r="BH332">
        <f>IF($CE332&gt;=19,INDEX($AN:$AN,$CD332+19),"")</f>
      </c>
      <c r="BI332">
        <f>IF($CE332&gt;=20,INDEX($AN:$AN,$CD332+20),"")</f>
      </c>
      <c r="BJ332">
        <f>IF($CE332&gt;=21,INDEX($AN:$AN,$CD332+21),"")</f>
      </c>
      <c r="BK332">
        <f>IF($CE332&gt;=22,INDEX($AN:$AN,$CD332+22),"")</f>
      </c>
      <c r="BL332">
        <f>IF($CE332&gt;=23,INDEX($AN:$AN,$CD332+23),"")</f>
      </c>
      <c r="BM332">
        <f>IF($CE332&gt;=24,INDEX($AN:$AN,$CD332+24),"")</f>
      </c>
      <c r="BN332">
        <f>IF($CE332&gt;=25,INDEX($AN:$AN,$CD332+25),"")</f>
      </c>
      <c r="BO332">
        <f>IF($CE332&gt;=26,INDEX($AN:$AN,$CD332+26),"")</f>
      </c>
      <c r="BP332">
        <f>IF($CE332&gt;=27,INDEX($AN:$AN,$CD332+27),"")</f>
      </c>
      <c r="BQ332">
        <f>IF($CE332&gt;=28,INDEX($AN:$AN,$CD332+28),"")</f>
      </c>
      <c r="BR332">
        <f>IF($CE332&gt;=29,INDEX($AN:$AN,$CD332+29),"")</f>
      </c>
      <c r="BS332">
        <f>IF($CE332&gt;=30,INDEX($AN:$AN,$CD332+30),"")</f>
      </c>
      <c r="BT332">
        <f>IF($CE332&gt;=31,INDEX($AN:$AN,$CD332+31),"")</f>
      </c>
      <c r="BU332">
        <f>IF($CE332&gt;=32,INDEX($AN:$AN,$CD332+32),"")</f>
      </c>
      <c r="BV332">
        <f>IF($CE332&gt;=33,INDEX($AN:$AN,$CD332+33),"")</f>
      </c>
      <c r="BW332">
        <f>IF($CE332&gt;=34,INDEX($AN:$AN,$CD332+34),"")</f>
      </c>
      <c r="BX332">
        <f>IF($CE332&gt;=35,INDEX($AN:$AN,$CD332+35),"")</f>
      </c>
      <c r="BY332">
        <f>IF($CE332&gt;=36,INDEX($AN:$AN,$CD332+36),"")</f>
      </c>
      <c r="BZ332">
        <f>IF($CE332&gt;=37,INDEX($AN:$AN,$CD332+37),"")</f>
      </c>
      <c r="CA332">
        <f>IF($CE332&gt;=38,INDEX($AN:$AN,$CD332+38),"")</f>
      </c>
      <c r="CB332">
        <f>IF($CE332&gt;=39,INDEX($AN:$AN,$CD332+39),"")</f>
      </c>
      <c r="CC332">
        <f>IF($CE332&gt;=40,INDEX($AN:$AN,$CD332+40),"")</f>
      </c>
      <c r="CD332">
        <f>IFERROR(MATCH($AM332,$AN$2:$AN$133,0)+1,0)</f>
      </c>
      <c r="CE332">
        <f>IFERROR(INDEX($AO$2:$AO$133,MATCH($AM332,$AN$2:$AN$133,0)),0)</f>
      </c>
      <c r="CF332">
        <f>IFERROR(LEFT($K332,FIND(" - ",$K332)-1),$K332)</f>
      </c>
      <c r="CG332" t="s">
        <v>215</v>
      </c>
      <c r="CI332">
        <f>IF($DD332&gt;=1,INDEX($CG:$CG,$DC332+1),"")</f>
      </c>
      <c r="CJ332">
        <f>IF($DD332&gt;=2,INDEX($CG:$CG,$DC332+2),"")</f>
      </c>
      <c r="CK332">
        <f>IF($DD332&gt;=3,INDEX($CG:$CG,$DC332+3),"")</f>
      </c>
      <c r="CL332">
        <f>IF($DD332&gt;=4,INDEX($CG:$CG,$DC332+4),"")</f>
      </c>
      <c r="CM332">
        <f>IF($DD332&gt;=5,INDEX($CG:$CG,$DC332+5),"")</f>
      </c>
      <c r="CN332">
        <f>IF($DD332&gt;=6,INDEX($CG:$CG,$DC332+6),"")</f>
      </c>
      <c r="CO332">
        <f>IF($DD332&gt;=7,INDEX($CG:$CG,$DC332+7),"")</f>
      </c>
      <c r="CP332">
        <f>IF($DD332&gt;=8,INDEX($CG:$CG,$DC332+8),"")</f>
      </c>
      <c r="CQ332">
        <f>IF($DD332&gt;=9,INDEX($CG:$CG,$DC332+9),"")</f>
      </c>
      <c r="CR332">
        <f>IF($DD332&gt;=10,INDEX($CG:$CG,$DC332+10),"")</f>
      </c>
      <c r="CS332">
        <f>IF($DD332&gt;=11,INDEX($CG:$CG,$DC332+11),"")</f>
      </c>
      <c r="CT332">
        <f>IF($DD332&gt;=12,INDEX($CG:$CG,$DC332+12),"")</f>
      </c>
      <c r="CU332">
        <f>IF($DD332&gt;=13,INDEX($CG:$CG,$DC332+13),"")</f>
      </c>
      <c r="CV332">
        <f>IF($DD332&gt;=14,INDEX($CG:$CG,$DC332+14),"")</f>
      </c>
      <c r="CW332">
        <f>IF($DD332&gt;=15,INDEX($CG:$CG,$DC332+15),"")</f>
      </c>
      <c r="CX332">
        <f>IF($DD332&gt;=16,INDEX($CG:$CG,$DC332+16),"")</f>
      </c>
      <c r="CY332">
        <f>IF($DD332&gt;=17,INDEX($CG:$CG,$DC332+17),"")</f>
      </c>
      <c r="CZ332">
        <f>IF($DD332&gt;=18,INDEX($CG:$CG,$DC332+18),"")</f>
      </c>
      <c r="DA332">
        <f>IF($DD332&gt;=19,INDEX($CG:$CG,$DC332+19),"")</f>
      </c>
      <c r="DB332">
        <f>IF($DD332&gt;=20,INDEX($CG:$CG,$DC332+20),"")</f>
      </c>
      <c r="DC332">
        <f>IFERROR(MATCH($CF332,$CG$2:$CG$1558,0)+1,0)</f>
      </c>
      <c r="DD332">
        <f>IFERROR(INDEX($CH$2:$CH$1558,MATCH($CF332,$CG$2:$CG$1558,0)),0)</f>
      </c>
      <c r="DE332">
        <f>IFERROR(INDEX($AL:$AL,MATCH($G332,$AK:$AK,0))&amp;"","")</f>
      </c>
      <c r="DI332">
        <f>IF($GL332&gt;=1,INDEX($DF:$DF,$GK332+1),"")</f>
      </c>
      <c r="DJ332">
        <f>IF($GL332&gt;=2,INDEX($DF:$DF,$GK332+2),"")</f>
      </c>
      <c r="DK332">
        <f>IF($GL332&gt;=3,INDEX($DF:$DF,$GK332+3),"")</f>
      </c>
      <c r="DL332">
        <f>IF($GL332&gt;=4,INDEX($DF:$DF,$GK332+4),"")</f>
      </c>
      <c r="DM332">
        <f>IF($GL332&gt;=5,INDEX($DF:$DF,$GK332+5),"")</f>
      </c>
      <c r="DN332">
        <f>IF($GL332&gt;=6,INDEX($DF:$DF,$GK332+6),"")</f>
      </c>
      <c r="DO332">
        <f>IF($GL332&gt;=7,INDEX($DF:$DF,$GK332+7),"")</f>
      </c>
      <c r="DP332">
        <f>IF($GL332&gt;=8,INDEX($DF:$DF,$GK332+8),"")</f>
      </c>
      <c r="DQ332">
        <f>IF($GL332&gt;=9,INDEX($DF:$DF,$GK332+9),"")</f>
      </c>
      <c r="DR332">
        <f>IF($GL332&gt;=10,INDEX($DF:$DF,$GK332+10),"")</f>
      </c>
      <c r="DS332">
        <f>IF($GL332&gt;=11,INDEX($DF:$DF,$GK332+11),"")</f>
      </c>
      <c r="DT332">
        <f>IF($GL332&gt;=12,INDEX($DF:$DF,$GK332+12),"")</f>
      </c>
      <c r="DU332">
        <f>IF($GL332&gt;=13,INDEX($DF:$DF,$GK332+13),"")</f>
      </c>
      <c r="DV332">
        <f>IF($GL332&gt;=14,INDEX($DF:$DF,$GK332+14),"")</f>
      </c>
      <c r="DW332">
        <f>IF($GL332&gt;=15,INDEX($DF:$DF,$GK332+15),"")</f>
      </c>
      <c r="DX332">
        <f>IF($GL332&gt;=16,INDEX($DF:$DF,$GK332+16),"")</f>
      </c>
      <c r="DY332">
        <f>IF($GL332&gt;=17,INDEX($DF:$DF,$GK332+17),"")</f>
      </c>
      <c r="DZ332">
        <f>IF($GL332&gt;=18,INDEX($DF:$DF,$GK332+18),"")</f>
      </c>
      <c r="EA332">
        <f>IF($GL332&gt;=19,INDEX($DF:$DF,$GK332+19),"")</f>
      </c>
      <c r="EB332">
        <f>IF($GL332&gt;=20,INDEX($DF:$DF,$GK332+20),"")</f>
      </c>
      <c r="EC332">
        <f>IF($GL332&gt;=21,INDEX($DF:$DF,$GK332+21),"")</f>
      </c>
      <c r="ED332">
        <f>IF($GL332&gt;=22,INDEX($DF:$DF,$GK332+22),"")</f>
      </c>
      <c r="EE332">
        <f>IF($GL332&gt;=23,INDEX($DF:$DF,$GK332+23),"")</f>
      </c>
      <c r="EF332">
        <f>IF($GL332&gt;=24,INDEX($DF:$DF,$GK332+24),"")</f>
      </c>
      <c r="EG332">
        <f>IF($GL332&gt;=25,INDEX($DF:$DF,$GK332+25),"")</f>
      </c>
      <c r="EH332">
        <f>IF($GL332&gt;=26,INDEX($DF:$DF,$GK332+26),"")</f>
      </c>
      <c r="EI332">
        <f>IF($GL332&gt;=27,INDEX($DF:$DF,$GK332+27),"")</f>
      </c>
      <c r="EJ332">
        <f>IF($GL332&gt;=28,INDEX($DF:$DF,$GK332+28),"")</f>
      </c>
      <c r="EK332">
        <f>IF($GL332&gt;=29,INDEX($DF:$DF,$GK332+29),"")</f>
      </c>
      <c r="EL332">
        <f>IF($GL332&gt;=30,INDEX($DF:$DF,$GK332+30),"")</f>
      </c>
      <c r="EM332">
        <f>IF($GL332&gt;=31,INDEX($DF:$DF,$GK332+31),"")</f>
      </c>
      <c r="EN332">
        <f>IF($GL332&gt;=32,INDEX($DF:$DF,$GK332+32),"")</f>
      </c>
      <c r="EO332">
        <f>IF($GL332&gt;=33,INDEX($DF:$DF,$GK332+33),"")</f>
      </c>
      <c r="EP332">
        <f>IF($GL332&gt;=34,INDEX($DF:$DF,$GK332+34),"")</f>
      </c>
      <c r="EQ332">
        <f>IF($GL332&gt;=35,INDEX($DF:$DF,$GK332+35),"")</f>
      </c>
      <c r="ER332">
        <f>IF($GL332&gt;=36,INDEX($DF:$DF,$GK332+36),"")</f>
      </c>
      <c r="ES332">
        <f>IF($GL332&gt;=37,INDEX($DF:$DF,$GK332+37),"")</f>
      </c>
      <c r="ET332">
        <f>IF($GL332&gt;=38,INDEX($DF:$DF,$GK332+38),"")</f>
      </c>
      <c r="EU332">
        <f>IF($GL332&gt;=39,INDEX($DF:$DF,$GK332+39),"")</f>
      </c>
      <c r="EV332">
        <f>IF($GL332&gt;=40,INDEX($DF:$DF,$GK332+40),"")</f>
      </c>
      <c r="EW332">
        <f>IF($GL332&gt;=1,INDEX($DG:$DG,$GK332+1),"")</f>
      </c>
      <c r="EX332">
        <f>IF($GL332&gt;=2,INDEX($DG:$DG,$GK332+2),"")</f>
      </c>
      <c r="EY332">
        <f>IF($GL332&gt;=3,INDEX($DG:$DG,$GK332+3),"")</f>
      </c>
      <c r="EZ332">
        <f>IF($GL332&gt;=4,INDEX($DG:$DG,$GK332+4),"")</f>
      </c>
      <c r="FA332">
        <f>IF($GL332&gt;=5,INDEX($DG:$DG,$GK332+5),"")</f>
      </c>
      <c r="FB332">
        <f>IF($GL332&gt;=6,INDEX($DG:$DG,$GK332+6),"")</f>
      </c>
      <c r="FC332">
        <f>IF($GL332&gt;=7,INDEX($DG:$DG,$GK332+7),"")</f>
      </c>
      <c r="FD332">
        <f>IF($GL332&gt;=8,INDEX($DG:$DG,$GK332+8),"")</f>
      </c>
      <c r="FE332">
        <f>IF($GL332&gt;=9,INDEX($DG:$DG,$GK332+9),"")</f>
      </c>
      <c r="FF332">
        <f>IF($GL332&gt;=10,INDEX($DG:$DG,$GK332+10),"")</f>
      </c>
      <c r="FG332">
        <f>IF($GL332&gt;=11,INDEX($DG:$DG,$GK332+11),"")</f>
      </c>
      <c r="FH332">
        <f>IF($GL332&gt;=12,INDEX($DG:$DG,$GK332+12),"")</f>
      </c>
      <c r="FI332">
        <f>IF($GL332&gt;=13,INDEX($DG:$DG,$GK332+13),"")</f>
      </c>
      <c r="FJ332">
        <f>IF($GL332&gt;=14,INDEX($DG:$DG,$GK332+14),"")</f>
      </c>
      <c r="FK332">
        <f>IF($GL332&gt;=15,INDEX($DG:$DG,$GK332+15),"")</f>
      </c>
      <c r="FL332">
        <f>IF($GL332&gt;=16,INDEX($DG:$DG,$GK332+16),"")</f>
      </c>
      <c r="FM332">
        <f>IF($GL332&gt;=17,INDEX($DG:$DG,$GK332+17),"")</f>
      </c>
      <c r="FN332">
        <f>IF($GL332&gt;=18,INDEX($DG:$DG,$GK332+18),"")</f>
      </c>
      <c r="FO332">
        <f>IF($GL332&gt;=19,INDEX($DG:$DG,$GK332+19),"")</f>
      </c>
      <c r="FP332">
        <f>IF($GL332&gt;=20,INDEX($DG:$DG,$GK332+20),"")</f>
      </c>
      <c r="FQ332">
        <f>IF($GL332&gt;=21,INDEX($DG:$DG,$GK332+21),"")</f>
      </c>
      <c r="FR332">
        <f>IF($GL332&gt;=22,INDEX($DG:$DG,$GK332+22),"")</f>
      </c>
      <c r="FS332">
        <f>IF($GL332&gt;=23,INDEX($DG:$DG,$GK332+23),"")</f>
      </c>
      <c r="FT332">
        <f>IF($GL332&gt;=24,INDEX($DG:$DG,$GK332+24),"")</f>
      </c>
      <c r="FU332">
        <f>IF($GL332&gt;=25,INDEX($DG:$DG,$GK332+25),"")</f>
      </c>
      <c r="FV332">
        <f>IF($GL332&gt;=26,INDEX($DG:$DG,$GK332+26),"")</f>
      </c>
      <c r="FW332">
        <f>IF($GL332&gt;=27,INDEX($DG:$DG,$GK332+27),"")</f>
      </c>
      <c r="FX332">
        <f>IF($GL332&gt;=28,INDEX($DG:$DG,$GK332+28),"")</f>
      </c>
      <c r="FY332">
        <f>IF($GL332&gt;=29,INDEX($DG:$DG,$GK332+29),"")</f>
      </c>
      <c r="FZ332">
        <f>IF($GL332&gt;=30,INDEX($DG:$DG,$GK332+30),"")</f>
      </c>
      <c r="GA332">
        <f>IF($GL332&gt;=31,INDEX($DG:$DG,$GK332+31),"")</f>
      </c>
      <c r="GB332">
        <f>IF($GL332&gt;=32,INDEX($DG:$DG,$GK332+32),"")</f>
      </c>
      <c r="GC332">
        <f>IF($GL332&gt;=33,INDEX($DG:$DG,$GK332+33),"")</f>
      </c>
      <c r="GD332">
        <f>IF($GL332&gt;=34,INDEX($DG:$DG,$GK332+34),"")</f>
      </c>
      <c r="GE332">
        <f>IF($GL332&gt;=35,INDEX($DG:$DG,$GK332+35),"")</f>
      </c>
      <c r="GF332">
        <f>IF($GL332&gt;=36,INDEX($DG:$DG,$GK332+36),"")</f>
      </c>
      <c r="GG332">
        <f>IF($GL332&gt;=37,INDEX($DG:$DG,$GK332+37),"")</f>
      </c>
      <c r="GH332">
        <f>IF($GL332&gt;=38,INDEX($DG:$DG,$GK332+38),"")</f>
      </c>
      <c r="GI332">
        <f>IF($GL332&gt;=39,INDEX($DG:$DG,$GK332+39),"")</f>
      </c>
      <c r="GJ332">
        <f>IF($GL332&gt;=40,INDEX($DG:$DG,$GK332+40),"")</f>
      </c>
      <c r="GK332">
        <f>IFERROR(MATCH($DE332,$DF$2:$DF$166,0)+1,0)</f>
      </c>
      <c r="GL332">
        <f>IFERROR(INDEX($DH$2:$DH$166,MATCH($DE332,$DF$2:$DF$166,0)),0)</f>
      </c>
      <c r="GM332">
        <f>IFERROR(MATCH($H332,$DI$332:$EV$332,0),0)</f>
      </c>
      <c r="GN332">
        <f>IF($GM332&gt;0,INDEX($EW$332:$GJ$332,$GM332),"")</f>
      </c>
      <c r="GO332" t="s">
        <v>989</v>
      </c>
      <c r="GQ332">
        <f>IF($IZ332&gt;=1,INDEX($GO:$GO,$IY332+1),"")</f>
      </c>
      <c r="GR332">
        <f>IF($IZ332&gt;=2,INDEX($GO:$GO,$IY332+2),"")</f>
      </c>
      <c r="GS332">
        <f>IF($IZ332&gt;=3,INDEX($GO:$GO,$IY332+3),"")</f>
      </c>
      <c r="GT332">
        <f>IF($IZ332&gt;=4,INDEX($GO:$GO,$IY332+4),"")</f>
      </c>
      <c r="GU332">
        <f>IF($IZ332&gt;=5,INDEX($GO:$GO,$IY332+5),"")</f>
      </c>
      <c r="GV332">
        <f>IF($IZ332&gt;=6,INDEX($GO:$GO,$IY332+6),"")</f>
      </c>
      <c r="GW332">
        <f>IF($IZ332&gt;=7,INDEX($GO:$GO,$IY332+7),"")</f>
      </c>
      <c r="GX332">
        <f>IF($IZ332&gt;=8,INDEX($GO:$GO,$IY332+8),"")</f>
      </c>
      <c r="GY332">
        <f>IF($IZ332&gt;=9,INDEX($GO:$GO,$IY332+9),"")</f>
      </c>
      <c r="GZ332">
        <f>IF($IZ332&gt;=10,INDEX($GO:$GO,$IY332+10),"")</f>
      </c>
      <c r="HA332">
        <f>IF($IZ332&gt;=11,INDEX($GO:$GO,$IY332+11),"")</f>
      </c>
      <c r="HB332">
        <f>IF($IZ332&gt;=12,INDEX($GO:$GO,$IY332+12),"")</f>
      </c>
      <c r="HC332">
        <f>IF($IZ332&gt;=13,INDEX($GO:$GO,$IY332+13),"")</f>
      </c>
      <c r="HD332">
        <f>IF($IZ332&gt;=14,INDEX($GO:$GO,$IY332+14),"")</f>
      </c>
      <c r="HE332">
        <f>IF($IZ332&gt;=15,INDEX($GO:$GO,$IY332+15),"")</f>
      </c>
      <c r="HF332">
        <f>IF($IZ332&gt;=16,INDEX($GO:$GO,$IY332+16),"")</f>
      </c>
      <c r="HG332">
        <f>IF($IZ332&gt;=17,INDEX($GO:$GO,$IY332+17),"")</f>
      </c>
      <c r="HH332">
        <f>IF($IZ332&gt;=18,INDEX($GO:$GO,$IY332+18),"")</f>
      </c>
      <c r="HI332">
        <f>IF($IZ332&gt;=19,INDEX($GO:$GO,$IY332+19),"")</f>
      </c>
      <c r="HJ332">
        <f>IF($IZ332&gt;=20,INDEX($GO:$GO,$IY332+20),"")</f>
      </c>
      <c r="HK332">
        <f>IF($IZ332&gt;=21,INDEX($GO:$GO,$IY332+21),"")</f>
      </c>
      <c r="HL332">
        <f>IF($IZ332&gt;=22,INDEX($GO:$GO,$IY332+22),"")</f>
      </c>
      <c r="HM332">
        <f>IF($IZ332&gt;=23,INDEX($GO:$GO,$IY332+23),"")</f>
      </c>
      <c r="HN332">
        <f>IF($IZ332&gt;=24,INDEX($GO:$GO,$IY332+24),"")</f>
      </c>
      <c r="HO332">
        <f>IF($IZ332&gt;=25,INDEX($GO:$GO,$IY332+25),"")</f>
      </c>
      <c r="HP332">
        <f>IF($IZ332&gt;=26,INDEX($GO:$GO,$IY332+26),"")</f>
      </c>
      <c r="HQ332">
        <f>IF($IZ332&gt;=27,INDEX($GO:$GO,$IY332+27),"")</f>
      </c>
      <c r="HR332">
        <f>IF($IZ332&gt;=28,INDEX($GO:$GO,$IY332+28),"")</f>
      </c>
      <c r="HS332">
        <f>IF($IZ332&gt;=29,INDEX($GO:$GO,$IY332+29),"")</f>
      </c>
      <c r="HT332">
        <f>IF($IZ332&gt;=30,INDEX($GO:$GO,$IY332+30),"")</f>
      </c>
      <c r="HU332">
        <f>IF($IZ332&gt;=31,INDEX($GO:$GO,$IY332+31),"")</f>
      </c>
      <c r="HV332">
        <f>IF($IZ332&gt;=32,INDEX($GO:$GO,$IY332+32),"")</f>
      </c>
      <c r="HW332">
        <f>IF($IZ332&gt;=33,INDEX($GO:$GO,$IY332+33),"")</f>
      </c>
      <c r="HX332">
        <f>IF($IZ332&gt;=34,INDEX($GO:$GO,$IY332+34),"")</f>
      </c>
      <c r="HY332">
        <f>IF($IZ332&gt;=35,INDEX($GO:$GO,$IY332+35),"")</f>
      </c>
      <c r="HZ332">
        <f>IF($IZ332&gt;=36,INDEX($GO:$GO,$IY332+36),"")</f>
      </c>
      <c r="IA332">
        <f>IF($IZ332&gt;=37,INDEX($GO:$GO,$IY332+37),"")</f>
      </c>
      <c r="IB332">
        <f>IF($IZ332&gt;=38,INDEX($GO:$GO,$IY332+38),"")</f>
      </c>
      <c r="IC332">
        <f>IF($IZ332&gt;=39,INDEX($GO:$GO,$IY332+39),"")</f>
      </c>
      <c r="ID332">
        <f>IF($IZ332&gt;=40,INDEX($GO:$GO,$IY332+40),"")</f>
      </c>
      <c r="IE332">
        <f>IF($IZ332&gt;=41,INDEX($GO:$GO,$IY332+41),"")</f>
      </c>
      <c r="IF332">
        <f>IF($IZ332&gt;=42,INDEX($GO:$GO,$IY332+42),"")</f>
      </c>
      <c r="IG332">
        <f>IF($IZ332&gt;=43,INDEX($GO:$GO,$IY332+43),"")</f>
      </c>
      <c r="IH332">
        <f>IF($IZ332&gt;=44,INDEX($GO:$GO,$IY332+44),"")</f>
      </c>
      <c r="II332">
        <f>IF($IZ332&gt;=45,INDEX($GO:$GO,$IY332+45),"")</f>
      </c>
      <c r="IJ332">
        <f>IF($IZ332&gt;=46,INDEX($GO:$GO,$IY332+46),"")</f>
      </c>
      <c r="IK332">
        <f>IF($IZ332&gt;=47,INDEX($GO:$GO,$IY332+47),"")</f>
      </c>
      <c r="IL332">
        <f>IF($IZ332&gt;=48,INDEX($GO:$GO,$IY332+48),"")</f>
      </c>
      <c r="IM332">
        <f>IF($IZ332&gt;=49,INDEX($GO:$GO,$IY332+49),"")</f>
      </c>
      <c r="IN332">
        <f>IF($IZ332&gt;=50,INDEX($GO:$GO,$IY332+50),"")</f>
      </c>
      <c r="IO332">
        <f>IF($IZ332&gt;=51,INDEX($GO:$GO,$IY332+51),"")</f>
      </c>
      <c r="IP332">
        <f>IF($IZ332&gt;=52,INDEX($GO:$GO,$IY332+52),"")</f>
      </c>
      <c r="IQ332">
        <f>IF($IZ332&gt;=53,INDEX($GO:$GO,$IY332+53),"")</f>
      </c>
      <c r="IR332">
        <f>IF($IZ332&gt;=54,INDEX($GO:$GO,$IY332+54),"")</f>
      </c>
      <c r="IS332">
        <f>IF($IZ332&gt;=55,INDEX($GO:$GO,$IY332+55),"")</f>
      </c>
      <c r="IT332">
        <f>IF($IZ332&gt;=56,INDEX($GO:$GO,$IY332+56),"")</f>
      </c>
      <c r="IU332">
        <f>IF($IZ332&gt;=57,INDEX($GO:$GO,$IY332+57),"")</f>
      </c>
      <c r="IV332">
        <f>IF($IZ332&gt;=58,INDEX($GO:$GO,$IY332+58),"")</f>
      </c>
      <c r="IW332">
        <f>IF($IZ332&gt;=59,INDEX($GO:$GO,$IY332+59),"")</f>
      </c>
      <c r="IX332">
        <f>IF($IZ332&gt;=60,INDEX($GO:$GO,$IY332+60),"")</f>
      </c>
      <c r="IY332">
        <f>IFERROR(MATCH($GN332,$GO$2:$GO$827,0)+1,0)</f>
      </c>
      <c r="IZ332">
        <f>IFERROR(INDEX($GP$2:$GP$827,MATCH($GN332,$GO$2:$GO$827,0)),0)</f>
      </c>
      <c r="JA332" t="s">
        <v>23</v>
      </c>
      <c r="JB332" t="s">
        <v>23</v>
      </c>
    </row>
    <row r="333" spans="1:262" x14ac:dyDescent="0.25">
      <c r="F333" s="1"/>
      <c r="G333" s="1"/>
      <c r="H333" s="1"/>
      <c r="I333" s="1"/>
      <c r="J333" s="1">
        <f>IFERROR(IF(FIND(" - ",$F333)&gt;0,MID($F333,FIND(" - ",$F333)+3,LEN($F333)),""),"")</f>
      </c>
      <c r="L333" s="1"/>
      <c r="N333" t="s">
        <v>23</v>
      </c>
      <c r="P333">
        <f>IF(OR($N333="",$O333=""),"",IFERROR($N333/$O333,0))</f>
      </c>
      <c r="Q333">
        <f>IF($N333="","",
IF($G333="","",
IF(ISNUMBER(SEARCH("exempt",LOWER($G333))),0,
$N333*(VALUE(SUBSTITUTE($G333,"%",""))/100))))</f>
      </c>
      <c r="W333">
        <f>IF($N333="","",
SUM($N333,$Q333,$U333,$R333,$T333)-
IF($V333="",0,VALUE($V333)))</f>
      </c>
      <c r="AE333" t="s">
        <v>1213</v>
      </c>
      <c r="AJ333" t="s">
        <v>1214</v>
      </c>
      <c r="AM333">
        <f>IFERROR(LEFT($F333,FIND(" - ",$F333)-1),$F333)</f>
      </c>
      <c r="AP333">
        <f>IF($CE333&gt;=1,INDEX($AN:$AN,$CD333+1),"")</f>
      </c>
      <c r="AQ333">
        <f>IF($CE333&gt;=2,INDEX($AN:$AN,$CD333+2),"")</f>
      </c>
      <c r="AR333">
        <f>IF($CE333&gt;=3,INDEX($AN:$AN,$CD333+3),"")</f>
      </c>
      <c r="AS333">
        <f>IF($CE333&gt;=4,INDEX($AN:$AN,$CD333+4),"")</f>
      </c>
      <c r="AT333">
        <f>IF($CE333&gt;=5,INDEX($AN:$AN,$CD333+5),"")</f>
      </c>
      <c r="AU333">
        <f>IF($CE333&gt;=6,INDEX($AN:$AN,$CD333+6),"")</f>
      </c>
      <c r="AV333">
        <f>IF($CE333&gt;=7,INDEX($AN:$AN,$CD333+7),"")</f>
      </c>
      <c r="AW333">
        <f>IF($CE333&gt;=8,INDEX($AN:$AN,$CD333+8),"")</f>
      </c>
      <c r="AX333">
        <f>IF($CE333&gt;=9,INDEX($AN:$AN,$CD333+9),"")</f>
      </c>
      <c r="AY333">
        <f>IF($CE333&gt;=10,INDEX($AN:$AN,$CD333+10),"")</f>
      </c>
      <c r="AZ333">
        <f>IF($CE333&gt;=11,INDEX($AN:$AN,$CD333+11),"")</f>
      </c>
      <c r="BA333">
        <f>IF($CE333&gt;=12,INDEX($AN:$AN,$CD333+12),"")</f>
      </c>
      <c r="BB333">
        <f>IF($CE333&gt;=13,INDEX($AN:$AN,$CD333+13),"")</f>
      </c>
      <c r="BC333">
        <f>IF($CE333&gt;=14,INDEX($AN:$AN,$CD333+14),"")</f>
      </c>
      <c r="BD333">
        <f>IF($CE333&gt;=15,INDEX($AN:$AN,$CD333+15),"")</f>
      </c>
      <c r="BE333">
        <f>IF($CE333&gt;=16,INDEX($AN:$AN,$CD333+16),"")</f>
      </c>
      <c r="BF333">
        <f>IF($CE333&gt;=17,INDEX($AN:$AN,$CD333+17),"")</f>
      </c>
      <c r="BG333">
        <f>IF($CE333&gt;=18,INDEX($AN:$AN,$CD333+18),"")</f>
      </c>
      <c r="BH333">
        <f>IF($CE333&gt;=19,INDEX($AN:$AN,$CD333+19),"")</f>
      </c>
      <c r="BI333">
        <f>IF($CE333&gt;=20,INDEX($AN:$AN,$CD333+20),"")</f>
      </c>
      <c r="BJ333">
        <f>IF($CE333&gt;=21,INDEX($AN:$AN,$CD333+21),"")</f>
      </c>
      <c r="BK333">
        <f>IF($CE333&gt;=22,INDEX($AN:$AN,$CD333+22),"")</f>
      </c>
      <c r="BL333">
        <f>IF($CE333&gt;=23,INDEX($AN:$AN,$CD333+23),"")</f>
      </c>
      <c r="BM333">
        <f>IF($CE333&gt;=24,INDEX($AN:$AN,$CD333+24),"")</f>
      </c>
      <c r="BN333">
        <f>IF($CE333&gt;=25,INDEX($AN:$AN,$CD333+25),"")</f>
      </c>
      <c r="BO333">
        <f>IF($CE333&gt;=26,INDEX($AN:$AN,$CD333+26),"")</f>
      </c>
      <c r="BP333">
        <f>IF($CE333&gt;=27,INDEX($AN:$AN,$CD333+27),"")</f>
      </c>
      <c r="BQ333">
        <f>IF($CE333&gt;=28,INDEX($AN:$AN,$CD333+28),"")</f>
      </c>
      <c r="BR333">
        <f>IF($CE333&gt;=29,INDEX($AN:$AN,$CD333+29),"")</f>
      </c>
      <c r="BS333">
        <f>IF($CE333&gt;=30,INDEX($AN:$AN,$CD333+30),"")</f>
      </c>
      <c r="BT333">
        <f>IF($CE333&gt;=31,INDEX($AN:$AN,$CD333+31),"")</f>
      </c>
      <c r="BU333">
        <f>IF($CE333&gt;=32,INDEX($AN:$AN,$CD333+32),"")</f>
      </c>
      <c r="BV333">
        <f>IF($CE333&gt;=33,INDEX($AN:$AN,$CD333+33),"")</f>
      </c>
      <c r="BW333">
        <f>IF($CE333&gt;=34,INDEX($AN:$AN,$CD333+34),"")</f>
      </c>
      <c r="BX333">
        <f>IF($CE333&gt;=35,INDEX($AN:$AN,$CD333+35),"")</f>
      </c>
      <c r="BY333">
        <f>IF($CE333&gt;=36,INDEX($AN:$AN,$CD333+36),"")</f>
      </c>
      <c r="BZ333">
        <f>IF($CE333&gt;=37,INDEX($AN:$AN,$CD333+37),"")</f>
      </c>
      <c r="CA333">
        <f>IF($CE333&gt;=38,INDEX($AN:$AN,$CD333+38),"")</f>
      </c>
      <c r="CB333">
        <f>IF($CE333&gt;=39,INDEX($AN:$AN,$CD333+39),"")</f>
      </c>
      <c r="CC333">
        <f>IF($CE333&gt;=40,INDEX($AN:$AN,$CD333+40),"")</f>
      </c>
      <c r="CD333">
        <f>IFERROR(MATCH($AM333,$AN$2:$AN$133,0)+1,0)</f>
      </c>
      <c r="CE333">
        <f>IFERROR(INDEX($AO$2:$AO$133,MATCH($AM333,$AN$2:$AN$133,0)),0)</f>
      </c>
      <c r="CF333">
        <f>IFERROR(LEFT($K333,FIND(" - ",$K333)-1),$K333)</f>
      </c>
      <c r="CG333" t="s">
        <v>225</v>
      </c>
      <c r="CI333">
        <f>IF($DD333&gt;=1,INDEX($CG:$CG,$DC333+1),"")</f>
      </c>
      <c r="CJ333">
        <f>IF($DD333&gt;=2,INDEX($CG:$CG,$DC333+2),"")</f>
      </c>
      <c r="CK333">
        <f>IF($DD333&gt;=3,INDEX($CG:$CG,$DC333+3),"")</f>
      </c>
      <c r="CL333">
        <f>IF($DD333&gt;=4,INDEX($CG:$CG,$DC333+4),"")</f>
      </c>
      <c r="CM333">
        <f>IF($DD333&gt;=5,INDEX($CG:$CG,$DC333+5),"")</f>
      </c>
      <c r="CN333">
        <f>IF($DD333&gt;=6,INDEX($CG:$CG,$DC333+6),"")</f>
      </c>
      <c r="CO333">
        <f>IF($DD333&gt;=7,INDEX($CG:$CG,$DC333+7),"")</f>
      </c>
      <c r="CP333">
        <f>IF($DD333&gt;=8,INDEX($CG:$CG,$DC333+8),"")</f>
      </c>
      <c r="CQ333">
        <f>IF($DD333&gt;=9,INDEX($CG:$CG,$DC333+9),"")</f>
      </c>
      <c r="CR333">
        <f>IF($DD333&gt;=10,INDEX($CG:$CG,$DC333+10),"")</f>
      </c>
      <c r="CS333">
        <f>IF($DD333&gt;=11,INDEX($CG:$CG,$DC333+11),"")</f>
      </c>
      <c r="CT333">
        <f>IF($DD333&gt;=12,INDEX($CG:$CG,$DC333+12),"")</f>
      </c>
      <c r="CU333">
        <f>IF($DD333&gt;=13,INDEX($CG:$CG,$DC333+13),"")</f>
      </c>
      <c r="CV333">
        <f>IF($DD333&gt;=14,INDEX($CG:$CG,$DC333+14),"")</f>
      </c>
      <c r="CW333">
        <f>IF($DD333&gt;=15,INDEX($CG:$CG,$DC333+15),"")</f>
      </c>
      <c r="CX333">
        <f>IF($DD333&gt;=16,INDEX($CG:$CG,$DC333+16),"")</f>
      </c>
      <c r="CY333">
        <f>IF($DD333&gt;=17,INDEX($CG:$CG,$DC333+17),"")</f>
      </c>
      <c r="CZ333">
        <f>IF($DD333&gt;=18,INDEX($CG:$CG,$DC333+18),"")</f>
      </c>
      <c r="DA333">
        <f>IF($DD333&gt;=19,INDEX($CG:$CG,$DC333+19),"")</f>
      </c>
      <c r="DB333">
        <f>IF($DD333&gt;=20,INDEX($CG:$CG,$DC333+20),"")</f>
      </c>
      <c r="DC333">
        <f>IFERROR(MATCH($CF333,$CG$2:$CG$1558,0)+1,0)</f>
      </c>
      <c r="DD333">
        <f>IFERROR(INDEX($CH$2:$CH$1558,MATCH($CF333,$CG$2:$CG$1558,0)),0)</f>
      </c>
      <c r="DE333">
        <f>IFERROR(INDEX($AL:$AL,MATCH($G333,$AK:$AK,0))&amp;"","")</f>
      </c>
      <c r="DI333">
        <f>IF($GL333&gt;=1,INDEX($DF:$DF,$GK333+1),"")</f>
      </c>
      <c r="DJ333">
        <f>IF($GL333&gt;=2,INDEX($DF:$DF,$GK333+2),"")</f>
      </c>
      <c r="DK333">
        <f>IF($GL333&gt;=3,INDEX($DF:$DF,$GK333+3),"")</f>
      </c>
      <c r="DL333">
        <f>IF($GL333&gt;=4,INDEX($DF:$DF,$GK333+4),"")</f>
      </c>
      <c r="DM333">
        <f>IF($GL333&gt;=5,INDEX($DF:$DF,$GK333+5),"")</f>
      </c>
      <c r="DN333">
        <f>IF($GL333&gt;=6,INDEX($DF:$DF,$GK333+6),"")</f>
      </c>
      <c r="DO333">
        <f>IF($GL333&gt;=7,INDEX($DF:$DF,$GK333+7),"")</f>
      </c>
      <c r="DP333">
        <f>IF($GL333&gt;=8,INDEX($DF:$DF,$GK333+8),"")</f>
      </c>
      <c r="DQ333">
        <f>IF($GL333&gt;=9,INDEX($DF:$DF,$GK333+9),"")</f>
      </c>
      <c r="DR333">
        <f>IF($GL333&gt;=10,INDEX($DF:$DF,$GK333+10),"")</f>
      </c>
      <c r="DS333">
        <f>IF($GL333&gt;=11,INDEX($DF:$DF,$GK333+11),"")</f>
      </c>
      <c r="DT333">
        <f>IF($GL333&gt;=12,INDEX($DF:$DF,$GK333+12),"")</f>
      </c>
      <c r="DU333">
        <f>IF($GL333&gt;=13,INDEX($DF:$DF,$GK333+13),"")</f>
      </c>
      <c r="DV333">
        <f>IF($GL333&gt;=14,INDEX($DF:$DF,$GK333+14),"")</f>
      </c>
      <c r="DW333">
        <f>IF($GL333&gt;=15,INDEX($DF:$DF,$GK333+15),"")</f>
      </c>
      <c r="DX333">
        <f>IF($GL333&gt;=16,INDEX($DF:$DF,$GK333+16),"")</f>
      </c>
      <c r="DY333">
        <f>IF($GL333&gt;=17,INDEX($DF:$DF,$GK333+17),"")</f>
      </c>
      <c r="DZ333">
        <f>IF($GL333&gt;=18,INDEX($DF:$DF,$GK333+18),"")</f>
      </c>
      <c r="EA333">
        <f>IF($GL333&gt;=19,INDEX($DF:$DF,$GK333+19),"")</f>
      </c>
      <c r="EB333">
        <f>IF($GL333&gt;=20,INDEX($DF:$DF,$GK333+20),"")</f>
      </c>
      <c r="EC333">
        <f>IF($GL333&gt;=21,INDEX($DF:$DF,$GK333+21),"")</f>
      </c>
      <c r="ED333">
        <f>IF($GL333&gt;=22,INDEX($DF:$DF,$GK333+22),"")</f>
      </c>
      <c r="EE333">
        <f>IF($GL333&gt;=23,INDEX($DF:$DF,$GK333+23),"")</f>
      </c>
      <c r="EF333">
        <f>IF($GL333&gt;=24,INDEX($DF:$DF,$GK333+24),"")</f>
      </c>
      <c r="EG333">
        <f>IF($GL333&gt;=25,INDEX($DF:$DF,$GK333+25),"")</f>
      </c>
      <c r="EH333">
        <f>IF($GL333&gt;=26,INDEX($DF:$DF,$GK333+26),"")</f>
      </c>
      <c r="EI333">
        <f>IF($GL333&gt;=27,INDEX($DF:$DF,$GK333+27),"")</f>
      </c>
      <c r="EJ333">
        <f>IF($GL333&gt;=28,INDEX($DF:$DF,$GK333+28),"")</f>
      </c>
      <c r="EK333">
        <f>IF($GL333&gt;=29,INDEX($DF:$DF,$GK333+29),"")</f>
      </c>
      <c r="EL333">
        <f>IF($GL333&gt;=30,INDEX($DF:$DF,$GK333+30),"")</f>
      </c>
      <c r="EM333">
        <f>IF($GL333&gt;=31,INDEX($DF:$DF,$GK333+31),"")</f>
      </c>
      <c r="EN333">
        <f>IF($GL333&gt;=32,INDEX($DF:$DF,$GK333+32),"")</f>
      </c>
      <c r="EO333">
        <f>IF($GL333&gt;=33,INDEX($DF:$DF,$GK333+33),"")</f>
      </c>
      <c r="EP333">
        <f>IF($GL333&gt;=34,INDEX($DF:$DF,$GK333+34),"")</f>
      </c>
      <c r="EQ333">
        <f>IF($GL333&gt;=35,INDEX($DF:$DF,$GK333+35),"")</f>
      </c>
      <c r="ER333">
        <f>IF($GL333&gt;=36,INDEX($DF:$DF,$GK333+36),"")</f>
      </c>
      <c r="ES333">
        <f>IF($GL333&gt;=37,INDEX($DF:$DF,$GK333+37),"")</f>
      </c>
      <c r="ET333">
        <f>IF($GL333&gt;=38,INDEX($DF:$DF,$GK333+38),"")</f>
      </c>
      <c r="EU333">
        <f>IF($GL333&gt;=39,INDEX($DF:$DF,$GK333+39),"")</f>
      </c>
      <c r="EV333">
        <f>IF($GL333&gt;=40,INDEX($DF:$DF,$GK333+40),"")</f>
      </c>
      <c r="EW333">
        <f>IF($GL333&gt;=1,INDEX($DG:$DG,$GK333+1),"")</f>
      </c>
      <c r="EX333">
        <f>IF($GL333&gt;=2,INDEX($DG:$DG,$GK333+2),"")</f>
      </c>
      <c r="EY333">
        <f>IF($GL333&gt;=3,INDEX($DG:$DG,$GK333+3),"")</f>
      </c>
      <c r="EZ333">
        <f>IF($GL333&gt;=4,INDEX($DG:$DG,$GK333+4),"")</f>
      </c>
      <c r="FA333">
        <f>IF($GL333&gt;=5,INDEX($DG:$DG,$GK333+5),"")</f>
      </c>
      <c r="FB333">
        <f>IF($GL333&gt;=6,INDEX($DG:$DG,$GK333+6),"")</f>
      </c>
      <c r="FC333">
        <f>IF($GL333&gt;=7,INDEX($DG:$DG,$GK333+7),"")</f>
      </c>
      <c r="FD333">
        <f>IF($GL333&gt;=8,INDEX($DG:$DG,$GK333+8),"")</f>
      </c>
      <c r="FE333">
        <f>IF($GL333&gt;=9,INDEX($DG:$DG,$GK333+9),"")</f>
      </c>
      <c r="FF333">
        <f>IF($GL333&gt;=10,INDEX($DG:$DG,$GK333+10),"")</f>
      </c>
      <c r="FG333">
        <f>IF($GL333&gt;=11,INDEX($DG:$DG,$GK333+11),"")</f>
      </c>
      <c r="FH333">
        <f>IF($GL333&gt;=12,INDEX($DG:$DG,$GK333+12),"")</f>
      </c>
      <c r="FI333">
        <f>IF($GL333&gt;=13,INDEX($DG:$DG,$GK333+13),"")</f>
      </c>
      <c r="FJ333">
        <f>IF($GL333&gt;=14,INDEX($DG:$DG,$GK333+14),"")</f>
      </c>
      <c r="FK333">
        <f>IF($GL333&gt;=15,INDEX($DG:$DG,$GK333+15),"")</f>
      </c>
      <c r="FL333">
        <f>IF($GL333&gt;=16,INDEX($DG:$DG,$GK333+16),"")</f>
      </c>
      <c r="FM333">
        <f>IF($GL333&gt;=17,INDEX($DG:$DG,$GK333+17),"")</f>
      </c>
      <c r="FN333">
        <f>IF($GL333&gt;=18,INDEX($DG:$DG,$GK333+18),"")</f>
      </c>
      <c r="FO333">
        <f>IF($GL333&gt;=19,INDEX($DG:$DG,$GK333+19),"")</f>
      </c>
      <c r="FP333">
        <f>IF($GL333&gt;=20,INDEX($DG:$DG,$GK333+20),"")</f>
      </c>
      <c r="FQ333">
        <f>IF($GL333&gt;=21,INDEX($DG:$DG,$GK333+21),"")</f>
      </c>
      <c r="FR333">
        <f>IF($GL333&gt;=22,INDEX($DG:$DG,$GK333+22),"")</f>
      </c>
      <c r="FS333">
        <f>IF($GL333&gt;=23,INDEX($DG:$DG,$GK333+23),"")</f>
      </c>
      <c r="FT333">
        <f>IF($GL333&gt;=24,INDEX($DG:$DG,$GK333+24),"")</f>
      </c>
      <c r="FU333">
        <f>IF($GL333&gt;=25,INDEX($DG:$DG,$GK333+25),"")</f>
      </c>
      <c r="FV333">
        <f>IF($GL333&gt;=26,INDEX($DG:$DG,$GK333+26),"")</f>
      </c>
      <c r="FW333">
        <f>IF($GL333&gt;=27,INDEX($DG:$DG,$GK333+27),"")</f>
      </c>
      <c r="FX333">
        <f>IF($GL333&gt;=28,INDEX($DG:$DG,$GK333+28),"")</f>
      </c>
      <c r="FY333">
        <f>IF($GL333&gt;=29,INDEX($DG:$DG,$GK333+29),"")</f>
      </c>
      <c r="FZ333">
        <f>IF($GL333&gt;=30,INDEX($DG:$DG,$GK333+30),"")</f>
      </c>
      <c r="GA333">
        <f>IF($GL333&gt;=31,INDEX($DG:$DG,$GK333+31),"")</f>
      </c>
      <c r="GB333">
        <f>IF($GL333&gt;=32,INDEX($DG:$DG,$GK333+32),"")</f>
      </c>
      <c r="GC333">
        <f>IF($GL333&gt;=33,INDEX($DG:$DG,$GK333+33),"")</f>
      </c>
      <c r="GD333">
        <f>IF($GL333&gt;=34,INDEX($DG:$DG,$GK333+34),"")</f>
      </c>
      <c r="GE333">
        <f>IF($GL333&gt;=35,INDEX($DG:$DG,$GK333+35),"")</f>
      </c>
      <c r="GF333">
        <f>IF($GL333&gt;=36,INDEX($DG:$DG,$GK333+36),"")</f>
      </c>
      <c r="GG333">
        <f>IF($GL333&gt;=37,INDEX($DG:$DG,$GK333+37),"")</f>
      </c>
      <c r="GH333">
        <f>IF($GL333&gt;=38,INDEX($DG:$DG,$GK333+38),"")</f>
      </c>
      <c r="GI333">
        <f>IF($GL333&gt;=39,INDEX($DG:$DG,$GK333+39),"")</f>
      </c>
      <c r="GJ333">
        <f>IF($GL333&gt;=40,INDEX($DG:$DG,$GK333+40),"")</f>
      </c>
      <c r="GK333">
        <f>IFERROR(MATCH($DE333,$DF$2:$DF$166,0)+1,0)</f>
      </c>
      <c r="GL333">
        <f>IFERROR(INDEX($DH$2:$DH$166,MATCH($DE333,$DF$2:$DF$166,0)),0)</f>
      </c>
      <c r="GM333">
        <f>IFERROR(MATCH($H333,$DI$333:$EV$333,0),0)</f>
      </c>
      <c r="GN333">
        <f>IF($GM333&gt;0,INDEX($EW$333:$GJ$333,$GM333),"")</f>
      </c>
      <c r="GO333" t="s">
        <v>992</v>
      </c>
      <c r="GQ333">
        <f>IF($IZ333&gt;=1,INDEX($GO:$GO,$IY333+1),"")</f>
      </c>
      <c r="GR333">
        <f>IF($IZ333&gt;=2,INDEX($GO:$GO,$IY333+2),"")</f>
      </c>
      <c r="GS333">
        <f>IF($IZ333&gt;=3,INDEX($GO:$GO,$IY333+3),"")</f>
      </c>
      <c r="GT333">
        <f>IF($IZ333&gt;=4,INDEX($GO:$GO,$IY333+4),"")</f>
      </c>
      <c r="GU333">
        <f>IF($IZ333&gt;=5,INDEX($GO:$GO,$IY333+5),"")</f>
      </c>
      <c r="GV333">
        <f>IF($IZ333&gt;=6,INDEX($GO:$GO,$IY333+6),"")</f>
      </c>
      <c r="GW333">
        <f>IF($IZ333&gt;=7,INDEX($GO:$GO,$IY333+7),"")</f>
      </c>
      <c r="GX333">
        <f>IF($IZ333&gt;=8,INDEX($GO:$GO,$IY333+8),"")</f>
      </c>
      <c r="GY333">
        <f>IF($IZ333&gt;=9,INDEX($GO:$GO,$IY333+9),"")</f>
      </c>
      <c r="GZ333">
        <f>IF($IZ333&gt;=10,INDEX($GO:$GO,$IY333+10),"")</f>
      </c>
      <c r="HA333">
        <f>IF($IZ333&gt;=11,INDEX($GO:$GO,$IY333+11),"")</f>
      </c>
      <c r="HB333">
        <f>IF($IZ333&gt;=12,INDEX($GO:$GO,$IY333+12),"")</f>
      </c>
      <c r="HC333">
        <f>IF($IZ333&gt;=13,INDEX($GO:$GO,$IY333+13),"")</f>
      </c>
      <c r="HD333">
        <f>IF($IZ333&gt;=14,INDEX($GO:$GO,$IY333+14),"")</f>
      </c>
      <c r="HE333">
        <f>IF($IZ333&gt;=15,INDEX($GO:$GO,$IY333+15),"")</f>
      </c>
      <c r="HF333">
        <f>IF($IZ333&gt;=16,INDEX($GO:$GO,$IY333+16),"")</f>
      </c>
      <c r="HG333">
        <f>IF($IZ333&gt;=17,INDEX($GO:$GO,$IY333+17),"")</f>
      </c>
      <c r="HH333">
        <f>IF($IZ333&gt;=18,INDEX($GO:$GO,$IY333+18),"")</f>
      </c>
      <c r="HI333">
        <f>IF($IZ333&gt;=19,INDEX($GO:$GO,$IY333+19),"")</f>
      </c>
      <c r="HJ333">
        <f>IF($IZ333&gt;=20,INDEX($GO:$GO,$IY333+20),"")</f>
      </c>
      <c r="HK333">
        <f>IF($IZ333&gt;=21,INDEX($GO:$GO,$IY333+21),"")</f>
      </c>
      <c r="HL333">
        <f>IF($IZ333&gt;=22,INDEX($GO:$GO,$IY333+22),"")</f>
      </c>
      <c r="HM333">
        <f>IF($IZ333&gt;=23,INDEX($GO:$GO,$IY333+23),"")</f>
      </c>
      <c r="HN333">
        <f>IF($IZ333&gt;=24,INDEX($GO:$GO,$IY333+24),"")</f>
      </c>
      <c r="HO333">
        <f>IF($IZ333&gt;=25,INDEX($GO:$GO,$IY333+25),"")</f>
      </c>
      <c r="HP333">
        <f>IF($IZ333&gt;=26,INDEX($GO:$GO,$IY333+26),"")</f>
      </c>
      <c r="HQ333">
        <f>IF($IZ333&gt;=27,INDEX($GO:$GO,$IY333+27),"")</f>
      </c>
      <c r="HR333">
        <f>IF($IZ333&gt;=28,INDEX($GO:$GO,$IY333+28),"")</f>
      </c>
      <c r="HS333">
        <f>IF($IZ333&gt;=29,INDEX($GO:$GO,$IY333+29),"")</f>
      </c>
      <c r="HT333">
        <f>IF($IZ333&gt;=30,INDEX($GO:$GO,$IY333+30),"")</f>
      </c>
      <c r="HU333">
        <f>IF($IZ333&gt;=31,INDEX($GO:$GO,$IY333+31),"")</f>
      </c>
      <c r="HV333">
        <f>IF($IZ333&gt;=32,INDEX($GO:$GO,$IY333+32),"")</f>
      </c>
      <c r="HW333">
        <f>IF($IZ333&gt;=33,INDEX($GO:$GO,$IY333+33),"")</f>
      </c>
      <c r="HX333">
        <f>IF($IZ333&gt;=34,INDEX($GO:$GO,$IY333+34),"")</f>
      </c>
      <c r="HY333">
        <f>IF($IZ333&gt;=35,INDEX($GO:$GO,$IY333+35),"")</f>
      </c>
      <c r="HZ333">
        <f>IF($IZ333&gt;=36,INDEX($GO:$GO,$IY333+36),"")</f>
      </c>
      <c r="IA333">
        <f>IF($IZ333&gt;=37,INDEX($GO:$GO,$IY333+37),"")</f>
      </c>
      <c r="IB333">
        <f>IF($IZ333&gt;=38,INDEX($GO:$GO,$IY333+38),"")</f>
      </c>
      <c r="IC333">
        <f>IF($IZ333&gt;=39,INDEX($GO:$GO,$IY333+39),"")</f>
      </c>
      <c r="ID333">
        <f>IF($IZ333&gt;=40,INDEX($GO:$GO,$IY333+40),"")</f>
      </c>
      <c r="IE333">
        <f>IF($IZ333&gt;=41,INDEX($GO:$GO,$IY333+41),"")</f>
      </c>
      <c r="IF333">
        <f>IF($IZ333&gt;=42,INDEX($GO:$GO,$IY333+42),"")</f>
      </c>
      <c r="IG333">
        <f>IF($IZ333&gt;=43,INDEX($GO:$GO,$IY333+43),"")</f>
      </c>
      <c r="IH333">
        <f>IF($IZ333&gt;=44,INDEX($GO:$GO,$IY333+44),"")</f>
      </c>
      <c r="II333">
        <f>IF($IZ333&gt;=45,INDEX($GO:$GO,$IY333+45),"")</f>
      </c>
      <c r="IJ333">
        <f>IF($IZ333&gt;=46,INDEX($GO:$GO,$IY333+46),"")</f>
      </c>
      <c r="IK333">
        <f>IF($IZ333&gt;=47,INDEX($GO:$GO,$IY333+47),"")</f>
      </c>
      <c r="IL333">
        <f>IF($IZ333&gt;=48,INDEX($GO:$GO,$IY333+48),"")</f>
      </c>
      <c r="IM333">
        <f>IF($IZ333&gt;=49,INDEX($GO:$GO,$IY333+49),"")</f>
      </c>
      <c r="IN333">
        <f>IF($IZ333&gt;=50,INDEX($GO:$GO,$IY333+50),"")</f>
      </c>
      <c r="IO333">
        <f>IF($IZ333&gt;=51,INDEX($GO:$GO,$IY333+51),"")</f>
      </c>
      <c r="IP333">
        <f>IF($IZ333&gt;=52,INDEX($GO:$GO,$IY333+52),"")</f>
      </c>
      <c r="IQ333">
        <f>IF($IZ333&gt;=53,INDEX($GO:$GO,$IY333+53),"")</f>
      </c>
      <c r="IR333">
        <f>IF($IZ333&gt;=54,INDEX($GO:$GO,$IY333+54),"")</f>
      </c>
      <c r="IS333">
        <f>IF($IZ333&gt;=55,INDEX($GO:$GO,$IY333+55),"")</f>
      </c>
      <c r="IT333">
        <f>IF($IZ333&gt;=56,INDEX($GO:$GO,$IY333+56),"")</f>
      </c>
      <c r="IU333">
        <f>IF($IZ333&gt;=57,INDEX($GO:$GO,$IY333+57),"")</f>
      </c>
      <c r="IV333">
        <f>IF($IZ333&gt;=58,INDEX($GO:$GO,$IY333+58),"")</f>
      </c>
      <c r="IW333">
        <f>IF($IZ333&gt;=59,INDEX($GO:$GO,$IY333+59),"")</f>
      </c>
      <c r="IX333">
        <f>IF($IZ333&gt;=60,INDEX($GO:$GO,$IY333+60),"")</f>
      </c>
      <c r="IY333">
        <f>IFERROR(MATCH($GN333,$GO$2:$GO$827,0)+1,0)</f>
      </c>
      <c r="IZ333">
        <f>IFERROR(INDEX($GP$2:$GP$827,MATCH($GN333,$GO$2:$GO$827,0)),0)</f>
      </c>
      <c r="JA333" t="s">
        <v>23</v>
      </c>
      <c r="JB333" t="s">
        <v>23</v>
      </c>
    </row>
    <row r="334" spans="1:262" x14ac:dyDescent="0.25">
      <c r="F334" s="1"/>
      <c r="G334" s="1"/>
      <c r="H334" s="1"/>
      <c r="I334" s="1"/>
      <c r="J334" s="1">
        <f>IFERROR(IF(FIND(" - ",$F334)&gt;0,MID($F334,FIND(" - ",$F334)+3,LEN($F334)),""),"")</f>
      </c>
      <c r="L334" s="1"/>
      <c r="N334" t="s">
        <v>23</v>
      </c>
      <c r="P334">
        <f>IF(OR($N334="",$O334=""),"",IFERROR($N334/$O334,0))</f>
      </c>
      <c r="Q334">
        <f>IF($N334="","",
IF($G334="","",
IF(ISNUMBER(SEARCH("exempt",LOWER($G334))),0,
$N334*(VALUE(SUBSTITUTE($G334,"%",""))/100))))</f>
      </c>
      <c r="W334">
        <f>IF($N334="","",
SUM($N334,$Q334,$U334,$R334,$T334)-
IF($V334="",0,VALUE($V334)))</f>
      </c>
      <c r="AE334" t="s">
        <v>1215</v>
      </c>
      <c r="AJ334" t="s">
        <v>1216</v>
      </c>
      <c r="AM334">
        <f>IFERROR(LEFT($F334,FIND(" - ",$F334)-1),$F334)</f>
      </c>
      <c r="AP334">
        <f>IF($CE334&gt;=1,INDEX($AN:$AN,$CD334+1),"")</f>
      </c>
      <c r="AQ334">
        <f>IF($CE334&gt;=2,INDEX($AN:$AN,$CD334+2),"")</f>
      </c>
      <c r="AR334">
        <f>IF($CE334&gt;=3,INDEX($AN:$AN,$CD334+3),"")</f>
      </c>
      <c r="AS334">
        <f>IF($CE334&gt;=4,INDEX($AN:$AN,$CD334+4),"")</f>
      </c>
      <c r="AT334">
        <f>IF($CE334&gt;=5,INDEX($AN:$AN,$CD334+5),"")</f>
      </c>
      <c r="AU334">
        <f>IF($CE334&gt;=6,INDEX($AN:$AN,$CD334+6),"")</f>
      </c>
      <c r="AV334">
        <f>IF($CE334&gt;=7,INDEX($AN:$AN,$CD334+7),"")</f>
      </c>
      <c r="AW334">
        <f>IF($CE334&gt;=8,INDEX($AN:$AN,$CD334+8),"")</f>
      </c>
      <c r="AX334">
        <f>IF($CE334&gt;=9,INDEX($AN:$AN,$CD334+9),"")</f>
      </c>
      <c r="AY334">
        <f>IF($CE334&gt;=10,INDEX($AN:$AN,$CD334+10),"")</f>
      </c>
      <c r="AZ334">
        <f>IF($CE334&gt;=11,INDEX($AN:$AN,$CD334+11),"")</f>
      </c>
      <c r="BA334">
        <f>IF($CE334&gt;=12,INDEX($AN:$AN,$CD334+12),"")</f>
      </c>
      <c r="BB334">
        <f>IF($CE334&gt;=13,INDEX($AN:$AN,$CD334+13),"")</f>
      </c>
      <c r="BC334">
        <f>IF($CE334&gt;=14,INDEX($AN:$AN,$CD334+14),"")</f>
      </c>
      <c r="BD334">
        <f>IF($CE334&gt;=15,INDEX($AN:$AN,$CD334+15),"")</f>
      </c>
      <c r="BE334">
        <f>IF($CE334&gt;=16,INDEX($AN:$AN,$CD334+16),"")</f>
      </c>
      <c r="BF334">
        <f>IF($CE334&gt;=17,INDEX($AN:$AN,$CD334+17),"")</f>
      </c>
      <c r="BG334">
        <f>IF($CE334&gt;=18,INDEX($AN:$AN,$CD334+18),"")</f>
      </c>
      <c r="BH334">
        <f>IF($CE334&gt;=19,INDEX($AN:$AN,$CD334+19),"")</f>
      </c>
      <c r="BI334">
        <f>IF($CE334&gt;=20,INDEX($AN:$AN,$CD334+20),"")</f>
      </c>
      <c r="BJ334">
        <f>IF($CE334&gt;=21,INDEX($AN:$AN,$CD334+21),"")</f>
      </c>
      <c r="BK334">
        <f>IF($CE334&gt;=22,INDEX($AN:$AN,$CD334+22),"")</f>
      </c>
      <c r="BL334">
        <f>IF($CE334&gt;=23,INDEX($AN:$AN,$CD334+23),"")</f>
      </c>
      <c r="BM334">
        <f>IF($CE334&gt;=24,INDEX($AN:$AN,$CD334+24),"")</f>
      </c>
      <c r="BN334">
        <f>IF($CE334&gt;=25,INDEX($AN:$AN,$CD334+25),"")</f>
      </c>
      <c r="BO334">
        <f>IF($CE334&gt;=26,INDEX($AN:$AN,$CD334+26),"")</f>
      </c>
      <c r="BP334">
        <f>IF($CE334&gt;=27,INDEX($AN:$AN,$CD334+27),"")</f>
      </c>
      <c r="BQ334">
        <f>IF($CE334&gt;=28,INDEX($AN:$AN,$CD334+28),"")</f>
      </c>
      <c r="BR334">
        <f>IF($CE334&gt;=29,INDEX($AN:$AN,$CD334+29),"")</f>
      </c>
      <c r="BS334">
        <f>IF($CE334&gt;=30,INDEX($AN:$AN,$CD334+30),"")</f>
      </c>
      <c r="BT334">
        <f>IF($CE334&gt;=31,INDEX($AN:$AN,$CD334+31),"")</f>
      </c>
      <c r="BU334">
        <f>IF($CE334&gt;=32,INDEX($AN:$AN,$CD334+32),"")</f>
      </c>
      <c r="BV334">
        <f>IF($CE334&gt;=33,INDEX($AN:$AN,$CD334+33),"")</f>
      </c>
      <c r="BW334">
        <f>IF($CE334&gt;=34,INDEX($AN:$AN,$CD334+34),"")</f>
      </c>
      <c r="BX334">
        <f>IF($CE334&gt;=35,INDEX($AN:$AN,$CD334+35),"")</f>
      </c>
      <c r="BY334">
        <f>IF($CE334&gt;=36,INDEX($AN:$AN,$CD334+36),"")</f>
      </c>
      <c r="BZ334">
        <f>IF($CE334&gt;=37,INDEX($AN:$AN,$CD334+37),"")</f>
      </c>
      <c r="CA334">
        <f>IF($CE334&gt;=38,INDEX($AN:$AN,$CD334+38),"")</f>
      </c>
      <c r="CB334">
        <f>IF($CE334&gt;=39,INDEX($AN:$AN,$CD334+39),"")</f>
      </c>
      <c r="CC334">
        <f>IF($CE334&gt;=40,INDEX($AN:$AN,$CD334+40),"")</f>
      </c>
      <c r="CD334">
        <f>IFERROR(MATCH($AM334,$AN$2:$AN$133,0)+1,0)</f>
      </c>
      <c r="CE334">
        <f>IFERROR(INDEX($AO$2:$AO$133,MATCH($AM334,$AN$2:$AN$133,0)),0)</f>
      </c>
      <c r="CF334">
        <f>IFERROR(LEFT($K334,FIND(" - ",$K334)-1),$K334)</f>
      </c>
      <c r="CG334" t="s">
        <v>235</v>
      </c>
      <c r="CI334">
        <f>IF($DD334&gt;=1,INDEX($CG:$CG,$DC334+1),"")</f>
      </c>
      <c r="CJ334">
        <f>IF($DD334&gt;=2,INDEX($CG:$CG,$DC334+2),"")</f>
      </c>
      <c r="CK334">
        <f>IF($DD334&gt;=3,INDEX($CG:$CG,$DC334+3),"")</f>
      </c>
      <c r="CL334">
        <f>IF($DD334&gt;=4,INDEX($CG:$CG,$DC334+4),"")</f>
      </c>
      <c r="CM334">
        <f>IF($DD334&gt;=5,INDEX($CG:$CG,$DC334+5),"")</f>
      </c>
      <c r="CN334">
        <f>IF($DD334&gt;=6,INDEX($CG:$CG,$DC334+6),"")</f>
      </c>
      <c r="CO334">
        <f>IF($DD334&gt;=7,INDEX($CG:$CG,$DC334+7),"")</f>
      </c>
      <c r="CP334">
        <f>IF($DD334&gt;=8,INDEX($CG:$CG,$DC334+8),"")</f>
      </c>
      <c r="CQ334">
        <f>IF($DD334&gt;=9,INDEX($CG:$CG,$DC334+9),"")</f>
      </c>
      <c r="CR334">
        <f>IF($DD334&gt;=10,INDEX($CG:$CG,$DC334+10),"")</f>
      </c>
      <c r="CS334">
        <f>IF($DD334&gt;=11,INDEX($CG:$CG,$DC334+11),"")</f>
      </c>
      <c r="CT334">
        <f>IF($DD334&gt;=12,INDEX($CG:$CG,$DC334+12),"")</f>
      </c>
      <c r="CU334">
        <f>IF($DD334&gt;=13,INDEX($CG:$CG,$DC334+13),"")</f>
      </c>
      <c r="CV334">
        <f>IF($DD334&gt;=14,INDEX($CG:$CG,$DC334+14),"")</f>
      </c>
      <c r="CW334">
        <f>IF($DD334&gt;=15,INDEX($CG:$CG,$DC334+15),"")</f>
      </c>
      <c r="CX334">
        <f>IF($DD334&gt;=16,INDEX($CG:$CG,$DC334+16),"")</f>
      </c>
      <c r="CY334">
        <f>IF($DD334&gt;=17,INDEX($CG:$CG,$DC334+17),"")</f>
      </c>
      <c r="CZ334">
        <f>IF($DD334&gt;=18,INDEX($CG:$CG,$DC334+18),"")</f>
      </c>
      <c r="DA334">
        <f>IF($DD334&gt;=19,INDEX($CG:$CG,$DC334+19),"")</f>
      </c>
      <c r="DB334">
        <f>IF($DD334&gt;=20,INDEX($CG:$CG,$DC334+20),"")</f>
      </c>
      <c r="DC334">
        <f>IFERROR(MATCH($CF334,$CG$2:$CG$1558,0)+1,0)</f>
      </c>
      <c r="DD334">
        <f>IFERROR(INDEX($CH$2:$CH$1558,MATCH($CF334,$CG$2:$CG$1558,0)),0)</f>
      </c>
      <c r="DE334">
        <f>IFERROR(INDEX($AL:$AL,MATCH($G334,$AK:$AK,0))&amp;"","")</f>
      </c>
      <c r="DI334">
        <f>IF($GL334&gt;=1,INDEX($DF:$DF,$GK334+1),"")</f>
      </c>
      <c r="DJ334">
        <f>IF($GL334&gt;=2,INDEX($DF:$DF,$GK334+2),"")</f>
      </c>
      <c r="DK334">
        <f>IF($GL334&gt;=3,INDEX($DF:$DF,$GK334+3),"")</f>
      </c>
      <c r="DL334">
        <f>IF($GL334&gt;=4,INDEX($DF:$DF,$GK334+4),"")</f>
      </c>
      <c r="DM334">
        <f>IF($GL334&gt;=5,INDEX($DF:$DF,$GK334+5),"")</f>
      </c>
      <c r="DN334">
        <f>IF($GL334&gt;=6,INDEX($DF:$DF,$GK334+6),"")</f>
      </c>
      <c r="DO334">
        <f>IF($GL334&gt;=7,INDEX($DF:$DF,$GK334+7),"")</f>
      </c>
      <c r="DP334">
        <f>IF($GL334&gt;=8,INDEX($DF:$DF,$GK334+8),"")</f>
      </c>
      <c r="DQ334">
        <f>IF($GL334&gt;=9,INDEX($DF:$DF,$GK334+9),"")</f>
      </c>
      <c r="DR334">
        <f>IF($GL334&gt;=10,INDEX($DF:$DF,$GK334+10),"")</f>
      </c>
      <c r="DS334">
        <f>IF($GL334&gt;=11,INDEX($DF:$DF,$GK334+11),"")</f>
      </c>
      <c r="DT334">
        <f>IF($GL334&gt;=12,INDEX($DF:$DF,$GK334+12),"")</f>
      </c>
      <c r="DU334">
        <f>IF($GL334&gt;=13,INDEX($DF:$DF,$GK334+13),"")</f>
      </c>
      <c r="DV334">
        <f>IF($GL334&gt;=14,INDEX($DF:$DF,$GK334+14),"")</f>
      </c>
      <c r="DW334">
        <f>IF($GL334&gt;=15,INDEX($DF:$DF,$GK334+15),"")</f>
      </c>
      <c r="DX334">
        <f>IF($GL334&gt;=16,INDEX($DF:$DF,$GK334+16),"")</f>
      </c>
      <c r="DY334">
        <f>IF($GL334&gt;=17,INDEX($DF:$DF,$GK334+17),"")</f>
      </c>
      <c r="DZ334">
        <f>IF($GL334&gt;=18,INDEX($DF:$DF,$GK334+18),"")</f>
      </c>
      <c r="EA334">
        <f>IF($GL334&gt;=19,INDEX($DF:$DF,$GK334+19),"")</f>
      </c>
      <c r="EB334">
        <f>IF($GL334&gt;=20,INDEX($DF:$DF,$GK334+20),"")</f>
      </c>
      <c r="EC334">
        <f>IF($GL334&gt;=21,INDEX($DF:$DF,$GK334+21),"")</f>
      </c>
      <c r="ED334">
        <f>IF($GL334&gt;=22,INDEX($DF:$DF,$GK334+22),"")</f>
      </c>
      <c r="EE334">
        <f>IF($GL334&gt;=23,INDEX($DF:$DF,$GK334+23),"")</f>
      </c>
      <c r="EF334">
        <f>IF($GL334&gt;=24,INDEX($DF:$DF,$GK334+24),"")</f>
      </c>
      <c r="EG334">
        <f>IF($GL334&gt;=25,INDEX($DF:$DF,$GK334+25),"")</f>
      </c>
      <c r="EH334">
        <f>IF($GL334&gt;=26,INDEX($DF:$DF,$GK334+26),"")</f>
      </c>
      <c r="EI334">
        <f>IF($GL334&gt;=27,INDEX($DF:$DF,$GK334+27),"")</f>
      </c>
      <c r="EJ334">
        <f>IF($GL334&gt;=28,INDEX($DF:$DF,$GK334+28),"")</f>
      </c>
      <c r="EK334">
        <f>IF($GL334&gt;=29,INDEX($DF:$DF,$GK334+29),"")</f>
      </c>
      <c r="EL334">
        <f>IF($GL334&gt;=30,INDEX($DF:$DF,$GK334+30),"")</f>
      </c>
      <c r="EM334">
        <f>IF($GL334&gt;=31,INDEX($DF:$DF,$GK334+31),"")</f>
      </c>
      <c r="EN334">
        <f>IF($GL334&gt;=32,INDEX($DF:$DF,$GK334+32),"")</f>
      </c>
      <c r="EO334">
        <f>IF($GL334&gt;=33,INDEX($DF:$DF,$GK334+33),"")</f>
      </c>
      <c r="EP334">
        <f>IF($GL334&gt;=34,INDEX($DF:$DF,$GK334+34),"")</f>
      </c>
      <c r="EQ334">
        <f>IF($GL334&gt;=35,INDEX($DF:$DF,$GK334+35),"")</f>
      </c>
      <c r="ER334">
        <f>IF($GL334&gt;=36,INDEX($DF:$DF,$GK334+36),"")</f>
      </c>
      <c r="ES334">
        <f>IF($GL334&gt;=37,INDEX($DF:$DF,$GK334+37),"")</f>
      </c>
      <c r="ET334">
        <f>IF($GL334&gt;=38,INDEX($DF:$DF,$GK334+38),"")</f>
      </c>
      <c r="EU334">
        <f>IF($GL334&gt;=39,INDEX($DF:$DF,$GK334+39),"")</f>
      </c>
      <c r="EV334">
        <f>IF($GL334&gt;=40,INDEX($DF:$DF,$GK334+40),"")</f>
      </c>
      <c r="EW334">
        <f>IF($GL334&gt;=1,INDEX($DG:$DG,$GK334+1),"")</f>
      </c>
      <c r="EX334">
        <f>IF($GL334&gt;=2,INDEX($DG:$DG,$GK334+2),"")</f>
      </c>
      <c r="EY334">
        <f>IF($GL334&gt;=3,INDEX($DG:$DG,$GK334+3),"")</f>
      </c>
      <c r="EZ334">
        <f>IF($GL334&gt;=4,INDEX($DG:$DG,$GK334+4),"")</f>
      </c>
      <c r="FA334">
        <f>IF($GL334&gt;=5,INDEX($DG:$DG,$GK334+5),"")</f>
      </c>
      <c r="FB334">
        <f>IF($GL334&gt;=6,INDEX($DG:$DG,$GK334+6),"")</f>
      </c>
      <c r="FC334">
        <f>IF($GL334&gt;=7,INDEX($DG:$DG,$GK334+7),"")</f>
      </c>
      <c r="FD334">
        <f>IF($GL334&gt;=8,INDEX($DG:$DG,$GK334+8),"")</f>
      </c>
      <c r="FE334">
        <f>IF($GL334&gt;=9,INDEX($DG:$DG,$GK334+9),"")</f>
      </c>
      <c r="FF334">
        <f>IF($GL334&gt;=10,INDEX($DG:$DG,$GK334+10),"")</f>
      </c>
      <c r="FG334">
        <f>IF($GL334&gt;=11,INDEX($DG:$DG,$GK334+11),"")</f>
      </c>
      <c r="FH334">
        <f>IF($GL334&gt;=12,INDEX($DG:$DG,$GK334+12),"")</f>
      </c>
      <c r="FI334">
        <f>IF($GL334&gt;=13,INDEX($DG:$DG,$GK334+13),"")</f>
      </c>
      <c r="FJ334">
        <f>IF($GL334&gt;=14,INDEX($DG:$DG,$GK334+14),"")</f>
      </c>
      <c r="FK334">
        <f>IF($GL334&gt;=15,INDEX($DG:$DG,$GK334+15),"")</f>
      </c>
      <c r="FL334">
        <f>IF($GL334&gt;=16,INDEX($DG:$DG,$GK334+16),"")</f>
      </c>
      <c r="FM334">
        <f>IF($GL334&gt;=17,INDEX($DG:$DG,$GK334+17),"")</f>
      </c>
      <c r="FN334">
        <f>IF($GL334&gt;=18,INDEX($DG:$DG,$GK334+18),"")</f>
      </c>
      <c r="FO334">
        <f>IF($GL334&gt;=19,INDEX($DG:$DG,$GK334+19),"")</f>
      </c>
      <c r="FP334">
        <f>IF($GL334&gt;=20,INDEX($DG:$DG,$GK334+20),"")</f>
      </c>
      <c r="FQ334">
        <f>IF($GL334&gt;=21,INDEX($DG:$DG,$GK334+21),"")</f>
      </c>
      <c r="FR334">
        <f>IF($GL334&gt;=22,INDEX($DG:$DG,$GK334+22),"")</f>
      </c>
      <c r="FS334">
        <f>IF($GL334&gt;=23,INDEX($DG:$DG,$GK334+23),"")</f>
      </c>
      <c r="FT334">
        <f>IF($GL334&gt;=24,INDEX($DG:$DG,$GK334+24),"")</f>
      </c>
      <c r="FU334">
        <f>IF($GL334&gt;=25,INDEX($DG:$DG,$GK334+25),"")</f>
      </c>
      <c r="FV334">
        <f>IF($GL334&gt;=26,INDEX($DG:$DG,$GK334+26),"")</f>
      </c>
      <c r="FW334">
        <f>IF($GL334&gt;=27,INDEX($DG:$DG,$GK334+27),"")</f>
      </c>
      <c r="FX334">
        <f>IF($GL334&gt;=28,INDEX($DG:$DG,$GK334+28),"")</f>
      </c>
      <c r="FY334">
        <f>IF($GL334&gt;=29,INDEX($DG:$DG,$GK334+29),"")</f>
      </c>
      <c r="FZ334">
        <f>IF($GL334&gt;=30,INDEX($DG:$DG,$GK334+30),"")</f>
      </c>
      <c r="GA334">
        <f>IF($GL334&gt;=31,INDEX($DG:$DG,$GK334+31),"")</f>
      </c>
      <c r="GB334">
        <f>IF($GL334&gt;=32,INDEX($DG:$DG,$GK334+32),"")</f>
      </c>
      <c r="GC334">
        <f>IF($GL334&gt;=33,INDEX($DG:$DG,$GK334+33),"")</f>
      </c>
      <c r="GD334">
        <f>IF($GL334&gt;=34,INDEX($DG:$DG,$GK334+34),"")</f>
      </c>
      <c r="GE334">
        <f>IF($GL334&gt;=35,INDEX($DG:$DG,$GK334+35),"")</f>
      </c>
      <c r="GF334">
        <f>IF($GL334&gt;=36,INDEX($DG:$DG,$GK334+36),"")</f>
      </c>
      <c r="GG334">
        <f>IF($GL334&gt;=37,INDEX($DG:$DG,$GK334+37),"")</f>
      </c>
      <c r="GH334">
        <f>IF($GL334&gt;=38,INDEX($DG:$DG,$GK334+38),"")</f>
      </c>
      <c r="GI334">
        <f>IF($GL334&gt;=39,INDEX($DG:$DG,$GK334+39),"")</f>
      </c>
      <c r="GJ334">
        <f>IF($GL334&gt;=40,INDEX($DG:$DG,$GK334+40),"")</f>
      </c>
      <c r="GK334">
        <f>IFERROR(MATCH($DE334,$DF$2:$DF$166,0)+1,0)</f>
      </c>
      <c r="GL334">
        <f>IFERROR(INDEX($DH$2:$DH$166,MATCH($DE334,$DF$2:$DF$166,0)),0)</f>
      </c>
      <c r="GM334">
        <f>IFERROR(MATCH($H334,$DI$334:$EV$334,0),0)</f>
      </c>
      <c r="GN334">
        <f>IF($GM334&gt;0,INDEX($EW$334:$GJ$334,$GM334),"")</f>
      </c>
      <c r="GO334" t="s">
        <v>994</v>
      </c>
      <c r="GQ334">
        <f>IF($IZ334&gt;=1,INDEX($GO:$GO,$IY334+1),"")</f>
      </c>
      <c r="GR334">
        <f>IF($IZ334&gt;=2,INDEX($GO:$GO,$IY334+2),"")</f>
      </c>
      <c r="GS334">
        <f>IF($IZ334&gt;=3,INDEX($GO:$GO,$IY334+3),"")</f>
      </c>
      <c r="GT334">
        <f>IF($IZ334&gt;=4,INDEX($GO:$GO,$IY334+4),"")</f>
      </c>
      <c r="GU334">
        <f>IF($IZ334&gt;=5,INDEX($GO:$GO,$IY334+5),"")</f>
      </c>
      <c r="GV334">
        <f>IF($IZ334&gt;=6,INDEX($GO:$GO,$IY334+6),"")</f>
      </c>
      <c r="GW334">
        <f>IF($IZ334&gt;=7,INDEX($GO:$GO,$IY334+7),"")</f>
      </c>
      <c r="GX334">
        <f>IF($IZ334&gt;=8,INDEX($GO:$GO,$IY334+8),"")</f>
      </c>
      <c r="GY334">
        <f>IF($IZ334&gt;=9,INDEX($GO:$GO,$IY334+9),"")</f>
      </c>
      <c r="GZ334">
        <f>IF($IZ334&gt;=10,INDEX($GO:$GO,$IY334+10),"")</f>
      </c>
      <c r="HA334">
        <f>IF($IZ334&gt;=11,INDEX($GO:$GO,$IY334+11),"")</f>
      </c>
      <c r="HB334">
        <f>IF($IZ334&gt;=12,INDEX($GO:$GO,$IY334+12),"")</f>
      </c>
      <c r="HC334">
        <f>IF($IZ334&gt;=13,INDEX($GO:$GO,$IY334+13),"")</f>
      </c>
      <c r="HD334">
        <f>IF($IZ334&gt;=14,INDEX($GO:$GO,$IY334+14),"")</f>
      </c>
      <c r="HE334">
        <f>IF($IZ334&gt;=15,INDEX($GO:$GO,$IY334+15),"")</f>
      </c>
      <c r="HF334">
        <f>IF($IZ334&gt;=16,INDEX($GO:$GO,$IY334+16),"")</f>
      </c>
      <c r="HG334">
        <f>IF($IZ334&gt;=17,INDEX($GO:$GO,$IY334+17),"")</f>
      </c>
      <c r="HH334">
        <f>IF($IZ334&gt;=18,INDEX($GO:$GO,$IY334+18),"")</f>
      </c>
      <c r="HI334">
        <f>IF($IZ334&gt;=19,INDEX($GO:$GO,$IY334+19),"")</f>
      </c>
      <c r="HJ334">
        <f>IF($IZ334&gt;=20,INDEX($GO:$GO,$IY334+20),"")</f>
      </c>
      <c r="HK334">
        <f>IF($IZ334&gt;=21,INDEX($GO:$GO,$IY334+21),"")</f>
      </c>
      <c r="HL334">
        <f>IF($IZ334&gt;=22,INDEX($GO:$GO,$IY334+22),"")</f>
      </c>
      <c r="HM334">
        <f>IF($IZ334&gt;=23,INDEX($GO:$GO,$IY334+23),"")</f>
      </c>
      <c r="HN334">
        <f>IF($IZ334&gt;=24,INDEX($GO:$GO,$IY334+24),"")</f>
      </c>
      <c r="HO334">
        <f>IF($IZ334&gt;=25,INDEX($GO:$GO,$IY334+25),"")</f>
      </c>
      <c r="HP334">
        <f>IF($IZ334&gt;=26,INDEX($GO:$GO,$IY334+26),"")</f>
      </c>
      <c r="HQ334">
        <f>IF($IZ334&gt;=27,INDEX($GO:$GO,$IY334+27),"")</f>
      </c>
      <c r="HR334">
        <f>IF($IZ334&gt;=28,INDEX($GO:$GO,$IY334+28),"")</f>
      </c>
      <c r="HS334">
        <f>IF($IZ334&gt;=29,INDEX($GO:$GO,$IY334+29),"")</f>
      </c>
      <c r="HT334">
        <f>IF($IZ334&gt;=30,INDEX($GO:$GO,$IY334+30),"")</f>
      </c>
      <c r="HU334">
        <f>IF($IZ334&gt;=31,INDEX($GO:$GO,$IY334+31),"")</f>
      </c>
      <c r="HV334">
        <f>IF($IZ334&gt;=32,INDEX($GO:$GO,$IY334+32),"")</f>
      </c>
      <c r="HW334">
        <f>IF($IZ334&gt;=33,INDEX($GO:$GO,$IY334+33),"")</f>
      </c>
      <c r="HX334">
        <f>IF($IZ334&gt;=34,INDEX($GO:$GO,$IY334+34),"")</f>
      </c>
      <c r="HY334">
        <f>IF($IZ334&gt;=35,INDEX($GO:$GO,$IY334+35),"")</f>
      </c>
      <c r="HZ334">
        <f>IF($IZ334&gt;=36,INDEX($GO:$GO,$IY334+36),"")</f>
      </c>
      <c r="IA334">
        <f>IF($IZ334&gt;=37,INDEX($GO:$GO,$IY334+37),"")</f>
      </c>
      <c r="IB334">
        <f>IF($IZ334&gt;=38,INDEX($GO:$GO,$IY334+38),"")</f>
      </c>
      <c r="IC334">
        <f>IF($IZ334&gt;=39,INDEX($GO:$GO,$IY334+39),"")</f>
      </c>
      <c r="ID334">
        <f>IF($IZ334&gt;=40,INDEX($GO:$GO,$IY334+40),"")</f>
      </c>
      <c r="IE334">
        <f>IF($IZ334&gt;=41,INDEX($GO:$GO,$IY334+41),"")</f>
      </c>
      <c r="IF334">
        <f>IF($IZ334&gt;=42,INDEX($GO:$GO,$IY334+42),"")</f>
      </c>
      <c r="IG334">
        <f>IF($IZ334&gt;=43,INDEX($GO:$GO,$IY334+43),"")</f>
      </c>
      <c r="IH334">
        <f>IF($IZ334&gt;=44,INDEX($GO:$GO,$IY334+44),"")</f>
      </c>
      <c r="II334">
        <f>IF($IZ334&gt;=45,INDEX($GO:$GO,$IY334+45),"")</f>
      </c>
      <c r="IJ334">
        <f>IF($IZ334&gt;=46,INDEX($GO:$GO,$IY334+46),"")</f>
      </c>
      <c r="IK334">
        <f>IF($IZ334&gt;=47,INDEX($GO:$GO,$IY334+47),"")</f>
      </c>
      <c r="IL334">
        <f>IF($IZ334&gt;=48,INDEX($GO:$GO,$IY334+48),"")</f>
      </c>
      <c r="IM334">
        <f>IF($IZ334&gt;=49,INDEX($GO:$GO,$IY334+49),"")</f>
      </c>
      <c r="IN334">
        <f>IF($IZ334&gt;=50,INDEX($GO:$GO,$IY334+50),"")</f>
      </c>
      <c r="IO334">
        <f>IF($IZ334&gt;=51,INDEX($GO:$GO,$IY334+51),"")</f>
      </c>
      <c r="IP334">
        <f>IF($IZ334&gt;=52,INDEX($GO:$GO,$IY334+52),"")</f>
      </c>
      <c r="IQ334">
        <f>IF($IZ334&gt;=53,INDEX($GO:$GO,$IY334+53),"")</f>
      </c>
      <c r="IR334">
        <f>IF($IZ334&gt;=54,INDEX($GO:$GO,$IY334+54),"")</f>
      </c>
      <c r="IS334">
        <f>IF($IZ334&gt;=55,INDEX($GO:$GO,$IY334+55),"")</f>
      </c>
      <c r="IT334">
        <f>IF($IZ334&gt;=56,INDEX($GO:$GO,$IY334+56),"")</f>
      </c>
      <c r="IU334">
        <f>IF($IZ334&gt;=57,INDEX($GO:$GO,$IY334+57),"")</f>
      </c>
      <c r="IV334">
        <f>IF($IZ334&gt;=58,INDEX($GO:$GO,$IY334+58),"")</f>
      </c>
      <c r="IW334">
        <f>IF($IZ334&gt;=59,INDEX($GO:$GO,$IY334+59),"")</f>
      </c>
      <c r="IX334">
        <f>IF($IZ334&gt;=60,INDEX($GO:$GO,$IY334+60),"")</f>
      </c>
      <c r="IY334">
        <f>IFERROR(MATCH($GN334,$GO$2:$GO$827,0)+1,0)</f>
      </c>
      <c r="IZ334">
        <f>IFERROR(INDEX($GP$2:$GP$827,MATCH($GN334,$GO$2:$GO$827,0)),0)</f>
      </c>
      <c r="JA334" t="s">
        <v>23</v>
      </c>
      <c r="JB334" t="s">
        <v>23</v>
      </c>
    </row>
    <row r="335" spans="1:262" x14ac:dyDescent="0.25">
      <c r="F335" s="1"/>
      <c r="G335" s="1"/>
      <c r="H335" s="1"/>
      <c r="I335" s="1"/>
      <c r="J335" s="1">
        <f>IFERROR(IF(FIND(" - ",$F335)&gt;0,MID($F335,FIND(" - ",$F335)+3,LEN($F335)),""),"")</f>
      </c>
      <c r="L335" s="1"/>
      <c r="N335" t="s">
        <v>23</v>
      </c>
      <c r="P335">
        <f>IF(OR($N335="",$O335=""),"",IFERROR($N335/$O335,0))</f>
      </c>
      <c r="Q335">
        <f>IF($N335="","",
IF($G335="","",
IF(ISNUMBER(SEARCH("exempt",LOWER($G335))),0,
$N335*(VALUE(SUBSTITUTE($G335,"%",""))/100))))</f>
      </c>
      <c r="W335">
        <f>IF($N335="","",
SUM($N335,$Q335,$U335,$R335,$T335)-
IF($V335="",0,VALUE($V335)))</f>
      </c>
      <c r="AE335" t="s">
        <v>1217</v>
      </c>
      <c r="AJ335" t="s">
        <v>1218</v>
      </c>
      <c r="AM335">
        <f>IFERROR(LEFT($F335,FIND(" - ",$F335)-1),$F335)</f>
      </c>
      <c r="AP335">
        <f>IF($CE335&gt;=1,INDEX($AN:$AN,$CD335+1),"")</f>
      </c>
      <c r="AQ335">
        <f>IF($CE335&gt;=2,INDEX($AN:$AN,$CD335+2),"")</f>
      </c>
      <c r="AR335">
        <f>IF($CE335&gt;=3,INDEX($AN:$AN,$CD335+3),"")</f>
      </c>
      <c r="AS335">
        <f>IF($CE335&gt;=4,INDEX($AN:$AN,$CD335+4),"")</f>
      </c>
      <c r="AT335">
        <f>IF($CE335&gt;=5,INDEX($AN:$AN,$CD335+5),"")</f>
      </c>
      <c r="AU335">
        <f>IF($CE335&gt;=6,INDEX($AN:$AN,$CD335+6),"")</f>
      </c>
      <c r="AV335">
        <f>IF($CE335&gt;=7,INDEX($AN:$AN,$CD335+7),"")</f>
      </c>
      <c r="AW335">
        <f>IF($CE335&gt;=8,INDEX($AN:$AN,$CD335+8),"")</f>
      </c>
      <c r="AX335">
        <f>IF($CE335&gt;=9,INDEX($AN:$AN,$CD335+9),"")</f>
      </c>
      <c r="AY335">
        <f>IF($CE335&gt;=10,INDEX($AN:$AN,$CD335+10),"")</f>
      </c>
      <c r="AZ335">
        <f>IF($CE335&gt;=11,INDEX($AN:$AN,$CD335+11),"")</f>
      </c>
      <c r="BA335">
        <f>IF($CE335&gt;=12,INDEX($AN:$AN,$CD335+12),"")</f>
      </c>
      <c r="BB335">
        <f>IF($CE335&gt;=13,INDEX($AN:$AN,$CD335+13),"")</f>
      </c>
      <c r="BC335">
        <f>IF($CE335&gt;=14,INDEX($AN:$AN,$CD335+14),"")</f>
      </c>
      <c r="BD335">
        <f>IF($CE335&gt;=15,INDEX($AN:$AN,$CD335+15),"")</f>
      </c>
      <c r="BE335">
        <f>IF($CE335&gt;=16,INDEX($AN:$AN,$CD335+16),"")</f>
      </c>
      <c r="BF335">
        <f>IF($CE335&gt;=17,INDEX($AN:$AN,$CD335+17),"")</f>
      </c>
      <c r="BG335">
        <f>IF($CE335&gt;=18,INDEX($AN:$AN,$CD335+18),"")</f>
      </c>
      <c r="BH335">
        <f>IF($CE335&gt;=19,INDEX($AN:$AN,$CD335+19),"")</f>
      </c>
      <c r="BI335">
        <f>IF($CE335&gt;=20,INDEX($AN:$AN,$CD335+20),"")</f>
      </c>
      <c r="BJ335">
        <f>IF($CE335&gt;=21,INDEX($AN:$AN,$CD335+21),"")</f>
      </c>
      <c r="BK335">
        <f>IF($CE335&gt;=22,INDEX($AN:$AN,$CD335+22),"")</f>
      </c>
      <c r="BL335">
        <f>IF($CE335&gt;=23,INDEX($AN:$AN,$CD335+23),"")</f>
      </c>
      <c r="BM335">
        <f>IF($CE335&gt;=24,INDEX($AN:$AN,$CD335+24),"")</f>
      </c>
      <c r="BN335">
        <f>IF($CE335&gt;=25,INDEX($AN:$AN,$CD335+25),"")</f>
      </c>
      <c r="BO335">
        <f>IF($CE335&gt;=26,INDEX($AN:$AN,$CD335+26),"")</f>
      </c>
      <c r="BP335">
        <f>IF($CE335&gt;=27,INDEX($AN:$AN,$CD335+27),"")</f>
      </c>
      <c r="BQ335">
        <f>IF($CE335&gt;=28,INDEX($AN:$AN,$CD335+28),"")</f>
      </c>
      <c r="BR335">
        <f>IF($CE335&gt;=29,INDEX($AN:$AN,$CD335+29),"")</f>
      </c>
      <c r="BS335">
        <f>IF($CE335&gt;=30,INDEX($AN:$AN,$CD335+30),"")</f>
      </c>
      <c r="BT335">
        <f>IF($CE335&gt;=31,INDEX($AN:$AN,$CD335+31),"")</f>
      </c>
      <c r="BU335">
        <f>IF($CE335&gt;=32,INDEX($AN:$AN,$CD335+32),"")</f>
      </c>
      <c r="BV335">
        <f>IF($CE335&gt;=33,INDEX($AN:$AN,$CD335+33),"")</f>
      </c>
      <c r="BW335">
        <f>IF($CE335&gt;=34,INDEX($AN:$AN,$CD335+34),"")</f>
      </c>
      <c r="BX335">
        <f>IF($CE335&gt;=35,INDEX($AN:$AN,$CD335+35),"")</f>
      </c>
      <c r="BY335">
        <f>IF($CE335&gt;=36,INDEX($AN:$AN,$CD335+36),"")</f>
      </c>
      <c r="BZ335">
        <f>IF($CE335&gt;=37,INDEX($AN:$AN,$CD335+37),"")</f>
      </c>
      <c r="CA335">
        <f>IF($CE335&gt;=38,INDEX($AN:$AN,$CD335+38),"")</f>
      </c>
      <c r="CB335">
        <f>IF($CE335&gt;=39,INDEX($AN:$AN,$CD335+39),"")</f>
      </c>
      <c r="CC335">
        <f>IF($CE335&gt;=40,INDEX($AN:$AN,$CD335+40),"")</f>
      </c>
      <c r="CD335">
        <f>IFERROR(MATCH($AM335,$AN$2:$AN$133,0)+1,0)</f>
      </c>
      <c r="CE335">
        <f>IFERROR(INDEX($AO$2:$AO$133,MATCH($AM335,$AN$2:$AN$133,0)),0)</f>
      </c>
      <c r="CF335">
        <f>IFERROR(LEFT($K335,FIND(" - ",$K335)-1),$K335)</f>
      </c>
      <c r="CG335" t="s">
        <v>244</v>
      </c>
      <c r="CI335">
        <f>IF($DD335&gt;=1,INDEX($CG:$CG,$DC335+1),"")</f>
      </c>
      <c r="CJ335">
        <f>IF($DD335&gt;=2,INDEX($CG:$CG,$DC335+2),"")</f>
      </c>
      <c r="CK335">
        <f>IF($DD335&gt;=3,INDEX($CG:$CG,$DC335+3),"")</f>
      </c>
      <c r="CL335">
        <f>IF($DD335&gt;=4,INDEX($CG:$CG,$DC335+4),"")</f>
      </c>
      <c r="CM335">
        <f>IF($DD335&gt;=5,INDEX($CG:$CG,$DC335+5),"")</f>
      </c>
      <c r="CN335">
        <f>IF($DD335&gt;=6,INDEX($CG:$CG,$DC335+6),"")</f>
      </c>
      <c r="CO335">
        <f>IF($DD335&gt;=7,INDEX($CG:$CG,$DC335+7),"")</f>
      </c>
      <c r="CP335">
        <f>IF($DD335&gt;=8,INDEX($CG:$CG,$DC335+8),"")</f>
      </c>
      <c r="CQ335">
        <f>IF($DD335&gt;=9,INDEX($CG:$CG,$DC335+9),"")</f>
      </c>
      <c r="CR335">
        <f>IF($DD335&gt;=10,INDEX($CG:$CG,$DC335+10),"")</f>
      </c>
      <c r="CS335">
        <f>IF($DD335&gt;=11,INDEX($CG:$CG,$DC335+11),"")</f>
      </c>
      <c r="CT335">
        <f>IF($DD335&gt;=12,INDEX($CG:$CG,$DC335+12),"")</f>
      </c>
      <c r="CU335">
        <f>IF($DD335&gt;=13,INDEX($CG:$CG,$DC335+13),"")</f>
      </c>
      <c r="CV335">
        <f>IF($DD335&gt;=14,INDEX($CG:$CG,$DC335+14),"")</f>
      </c>
      <c r="CW335">
        <f>IF($DD335&gt;=15,INDEX($CG:$CG,$DC335+15),"")</f>
      </c>
      <c r="CX335">
        <f>IF($DD335&gt;=16,INDEX($CG:$CG,$DC335+16),"")</f>
      </c>
      <c r="CY335">
        <f>IF($DD335&gt;=17,INDEX($CG:$CG,$DC335+17),"")</f>
      </c>
      <c r="CZ335">
        <f>IF($DD335&gt;=18,INDEX($CG:$CG,$DC335+18),"")</f>
      </c>
      <c r="DA335">
        <f>IF($DD335&gt;=19,INDEX($CG:$CG,$DC335+19),"")</f>
      </c>
      <c r="DB335">
        <f>IF($DD335&gt;=20,INDEX($CG:$CG,$DC335+20),"")</f>
      </c>
      <c r="DC335">
        <f>IFERROR(MATCH($CF335,$CG$2:$CG$1558,0)+1,0)</f>
      </c>
      <c r="DD335">
        <f>IFERROR(INDEX($CH$2:$CH$1558,MATCH($CF335,$CG$2:$CG$1558,0)),0)</f>
      </c>
      <c r="DE335">
        <f>IFERROR(INDEX($AL:$AL,MATCH($G335,$AK:$AK,0))&amp;"","")</f>
      </c>
      <c r="DI335">
        <f>IF($GL335&gt;=1,INDEX($DF:$DF,$GK335+1),"")</f>
      </c>
      <c r="DJ335">
        <f>IF($GL335&gt;=2,INDEX($DF:$DF,$GK335+2),"")</f>
      </c>
      <c r="DK335">
        <f>IF($GL335&gt;=3,INDEX($DF:$DF,$GK335+3),"")</f>
      </c>
      <c r="DL335">
        <f>IF($GL335&gt;=4,INDEX($DF:$DF,$GK335+4),"")</f>
      </c>
      <c r="DM335">
        <f>IF($GL335&gt;=5,INDEX($DF:$DF,$GK335+5),"")</f>
      </c>
      <c r="DN335">
        <f>IF($GL335&gt;=6,INDEX($DF:$DF,$GK335+6),"")</f>
      </c>
      <c r="DO335">
        <f>IF($GL335&gt;=7,INDEX($DF:$DF,$GK335+7),"")</f>
      </c>
      <c r="DP335">
        <f>IF($GL335&gt;=8,INDEX($DF:$DF,$GK335+8),"")</f>
      </c>
      <c r="DQ335">
        <f>IF($GL335&gt;=9,INDEX($DF:$DF,$GK335+9),"")</f>
      </c>
      <c r="DR335">
        <f>IF($GL335&gt;=10,INDEX($DF:$DF,$GK335+10),"")</f>
      </c>
      <c r="DS335">
        <f>IF($GL335&gt;=11,INDEX($DF:$DF,$GK335+11),"")</f>
      </c>
      <c r="DT335">
        <f>IF($GL335&gt;=12,INDEX($DF:$DF,$GK335+12),"")</f>
      </c>
      <c r="DU335">
        <f>IF($GL335&gt;=13,INDEX($DF:$DF,$GK335+13),"")</f>
      </c>
      <c r="DV335">
        <f>IF($GL335&gt;=14,INDEX($DF:$DF,$GK335+14),"")</f>
      </c>
      <c r="DW335">
        <f>IF($GL335&gt;=15,INDEX($DF:$DF,$GK335+15),"")</f>
      </c>
      <c r="DX335">
        <f>IF($GL335&gt;=16,INDEX($DF:$DF,$GK335+16),"")</f>
      </c>
      <c r="DY335">
        <f>IF($GL335&gt;=17,INDEX($DF:$DF,$GK335+17),"")</f>
      </c>
      <c r="DZ335">
        <f>IF($GL335&gt;=18,INDEX($DF:$DF,$GK335+18),"")</f>
      </c>
      <c r="EA335">
        <f>IF($GL335&gt;=19,INDEX($DF:$DF,$GK335+19),"")</f>
      </c>
      <c r="EB335">
        <f>IF($GL335&gt;=20,INDEX($DF:$DF,$GK335+20),"")</f>
      </c>
      <c r="EC335">
        <f>IF($GL335&gt;=21,INDEX($DF:$DF,$GK335+21),"")</f>
      </c>
      <c r="ED335">
        <f>IF($GL335&gt;=22,INDEX($DF:$DF,$GK335+22),"")</f>
      </c>
      <c r="EE335">
        <f>IF($GL335&gt;=23,INDEX($DF:$DF,$GK335+23),"")</f>
      </c>
      <c r="EF335">
        <f>IF($GL335&gt;=24,INDEX($DF:$DF,$GK335+24),"")</f>
      </c>
      <c r="EG335">
        <f>IF($GL335&gt;=25,INDEX($DF:$DF,$GK335+25),"")</f>
      </c>
      <c r="EH335">
        <f>IF($GL335&gt;=26,INDEX($DF:$DF,$GK335+26),"")</f>
      </c>
      <c r="EI335">
        <f>IF($GL335&gt;=27,INDEX($DF:$DF,$GK335+27),"")</f>
      </c>
      <c r="EJ335">
        <f>IF($GL335&gt;=28,INDEX($DF:$DF,$GK335+28),"")</f>
      </c>
      <c r="EK335">
        <f>IF($GL335&gt;=29,INDEX($DF:$DF,$GK335+29),"")</f>
      </c>
      <c r="EL335">
        <f>IF($GL335&gt;=30,INDEX($DF:$DF,$GK335+30),"")</f>
      </c>
      <c r="EM335">
        <f>IF($GL335&gt;=31,INDEX($DF:$DF,$GK335+31),"")</f>
      </c>
      <c r="EN335">
        <f>IF($GL335&gt;=32,INDEX($DF:$DF,$GK335+32),"")</f>
      </c>
      <c r="EO335">
        <f>IF($GL335&gt;=33,INDEX($DF:$DF,$GK335+33),"")</f>
      </c>
      <c r="EP335">
        <f>IF($GL335&gt;=34,INDEX($DF:$DF,$GK335+34),"")</f>
      </c>
      <c r="EQ335">
        <f>IF($GL335&gt;=35,INDEX($DF:$DF,$GK335+35),"")</f>
      </c>
      <c r="ER335">
        <f>IF($GL335&gt;=36,INDEX($DF:$DF,$GK335+36),"")</f>
      </c>
      <c r="ES335">
        <f>IF($GL335&gt;=37,INDEX($DF:$DF,$GK335+37),"")</f>
      </c>
      <c r="ET335">
        <f>IF($GL335&gt;=38,INDEX($DF:$DF,$GK335+38),"")</f>
      </c>
      <c r="EU335">
        <f>IF($GL335&gt;=39,INDEX($DF:$DF,$GK335+39),"")</f>
      </c>
      <c r="EV335">
        <f>IF($GL335&gt;=40,INDEX($DF:$DF,$GK335+40),"")</f>
      </c>
      <c r="EW335">
        <f>IF($GL335&gt;=1,INDEX($DG:$DG,$GK335+1),"")</f>
      </c>
      <c r="EX335">
        <f>IF($GL335&gt;=2,INDEX($DG:$DG,$GK335+2),"")</f>
      </c>
      <c r="EY335">
        <f>IF($GL335&gt;=3,INDEX($DG:$DG,$GK335+3),"")</f>
      </c>
      <c r="EZ335">
        <f>IF($GL335&gt;=4,INDEX($DG:$DG,$GK335+4),"")</f>
      </c>
      <c r="FA335">
        <f>IF($GL335&gt;=5,INDEX($DG:$DG,$GK335+5),"")</f>
      </c>
      <c r="FB335">
        <f>IF($GL335&gt;=6,INDEX($DG:$DG,$GK335+6),"")</f>
      </c>
      <c r="FC335">
        <f>IF($GL335&gt;=7,INDEX($DG:$DG,$GK335+7),"")</f>
      </c>
      <c r="FD335">
        <f>IF($GL335&gt;=8,INDEX($DG:$DG,$GK335+8),"")</f>
      </c>
      <c r="FE335">
        <f>IF($GL335&gt;=9,INDEX($DG:$DG,$GK335+9),"")</f>
      </c>
      <c r="FF335">
        <f>IF($GL335&gt;=10,INDEX($DG:$DG,$GK335+10),"")</f>
      </c>
      <c r="FG335">
        <f>IF($GL335&gt;=11,INDEX($DG:$DG,$GK335+11),"")</f>
      </c>
      <c r="FH335">
        <f>IF($GL335&gt;=12,INDEX($DG:$DG,$GK335+12),"")</f>
      </c>
      <c r="FI335">
        <f>IF($GL335&gt;=13,INDEX($DG:$DG,$GK335+13),"")</f>
      </c>
      <c r="FJ335">
        <f>IF($GL335&gt;=14,INDEX($DG:$DG,$GK335+14),"")</f>
      </c>
      <c r="FK335">
        <f>IF($GL335&gt;=15,INDEX($DG:$DG,$GK335+15),"")</f>
      </c>
      <c r="FL335">
        <f>IF($GL335&gt;=16,INDEX($DG:$DG,$GK335+16),"")</f>
      </c>
      <c r="FM335">
        <f>IF($GL335&gt;=17,INDEX($DG:$DG,$GK335+17),"")</f>
      </c>
      <c r="FN335">
        <f>IF($GL335&gt;=18,INDEX($DG:$DG,$GK335+18),"")</f>
      </c>
      <c r="FO335">
        <f>IF($GL335&gt;=19,INDEX($DG:$DG,$GK335+19),"")</f>
      </c>
      <c r="FP335">
        <f>IF($GL335&gt;=20,INDEX($DG:$DG,$GK335+20),"")</f>
      </c>
      <c r="FQ335">
        <f>IF($GL335&gt;=21,INDEX($DG:$DG,$GK335+21),"")</f>
      </c>
      <c r="FR335">
        <f>IF($GL335&gt;=22,INDEX($DG:$DG,$GK335+22),"")</f>
      </c>
      <c r="FS335">
        <f>IF($GL335&gt;=23,INDEX($DG:$DG,$GK335+23),"")</f>
      </c>
      <c r="FT335">
        <f>IF($GL335&gt;=24,INDEX($DG:$DG,$GK335+24),"")</f>
      </c>
      <c r="FU335">
        <f>IF($GL335&gt;=25,INDEX($DG:$DG,$GK335+25),"")</f>
      </c>
      <c r="FV335">
        <f>IF($GL335&gt;=26,INDEX($DG:$DG,$GK335+26),"")</f>
      </c>
      <c r="FW335">
        <f>IF($GL335&gt;=27,INDEX($DG:$DG,$GK335+27),"")</f>
      </c>
      <c r="FX335">
        <f>IF($GL335&gt;=28,INDEX($DG:$DG,$GK335+28),"")</f>
      </c>
      <c r="FY335">
        <f>IF($GL335&gt;=29,INDEX($DG:$DG,$GK335+29),"")</f>
      </c>
      <c r="FZ335">
        <f>IF($GL335&gt;=30,INDEX($DG:$DG,$GK335+30),"")</f>
      </c>
      <c r="GA335">
        <f>IF($GL335&gt;=31,INDEX($DG:$DG,$GK335+31),"")</f>
      </c>
      <c r="GB335">
        <f>IF($GL335&gt;=32,INDEX($DG:$DG,$GK335+32),"")</f>
      </c>
      <c r="GC335">
        <f>IF($GL335&gt;=33,INDEX($DG:$DG,$GK335+33),"")</f>
      </c>
      <c r="GD335">
        <f>IF($GL335&gt;=34,INDEX($DG:$DG,$GK335+34),"")</f>
      </c>
      <c r="GE335">
        <f>IF($GL335&gt;=35,INDEX($DG:$DG,$GK335+35),"")</f>
      </c>
      <c r="GF335">
        <f>IF($GL335&gt;=36,INDEX($DG:$DG,$GK335+36),"")</f>
      </c>
      <c r="GG335">
        <f>IF($GL335&gt;=37,INDEX($DG:$DG,$GK335+37),"")</f>
      </c>
      <c r="GH335">
        <f>IF($GL335&gt;=38,INDEX($DG:$DG,$GK335+38),"")</f>
      </c>
      <c r="GI335">
        <f>IF($GL335&gt;=39,INDEX($DG:$DG,$GK335+39),"")</f>
      </c>
      <c r="GJ335">
        <f>IF($GL335&gt;=40,INDEX($DG:$DG,$GK335+40),"")</f>
      </c>
      <c r="GK335">
        <f>IFERROR(MATCH($DE335,$DF$2:$DF$166,0)+1,0)</f>
      </c>
      <c r="GL335">
        <f>IFERROR(INDEX($DH$2:$DH$166,MATCH($DE335,$DF$2:$DF$166,0)),0)</f>
      </c>
      <c r="GM335">
        <f>IFERROR(MATCH($H335,$DI$335:$EV$335,0),0)</f>
      </c>
      <c r="GN335">
        <f>IF($GM335&gt;0,INDEX($EW$335:$GJ$335,$GM335),"")</f>
      </c>
      <c r="GO335" t="s">
        <v>996</v>
      </c>
      <c r="GQ335">
        <f>IF($IZ335&gt;=1,INDEX($GO:$GO,$IY335+1),"")</f>
      </c>
      <c r="GR335">
        <f>IF($IZ335&gt;=2,INDEX($GO:$GO,$IY335+2),"")</f>
      </c>
      <c r="GS335">
        <f>IF($IZ335&gt;=3,INDEX($GO:$GO,$IY335+3),"")</f>
      </c>
      <c r="GT335">
        <f>IF($IZ335&gt;=4,INDEX($GO:$GO,$IY335+4),"")</f>
      </c>
      <c r="GU335">
        <f>IF($IZ335&gt;=5,INDEX($GO:$GO,$IY335+5),"")</f>
      </c>
      <c r="GV335">
        <f>IF($IZ335&gt;=6,INDEX($GO:$GO,$IY335+6),"")</f>
      </c>
      <c r="GW335">
        <f>IF($IZ335&gt;=7,INDEX($GO:$GO,$IY335+7),"")</f>
      </c>
      <c r="GX335">
        <f>IF($IZ335&gt;=8,INDEX($GO:$GO,$IY335+8),"")</f>
      </c>
      <c r="GY335">
        <f>IF($IZ335&gt;=9,INDEX($GO:$GO,$IY335+9),"")</f>
      </c>
      <c r="GZ335">
        <f>IF($IZ335&gt;=10,INDEX($GO:$GO,$IY335+10),"")</f>
      </c>
      <c r="HA335">
        <f>IF($IZ335&gt;=11,INDEX($GO:$GO,$IY335+11),"")</f>
      </c>
      <c r="HB335">
        <f>IF($IZ335&gt;=12,INDEX($GO:$GO,$IY335+12),"")</f>
      </c>
      <c r="HC335">
        <f>IF($IZ335&gt;=13,INDEX($GO:$GO,$IY335+13),"")</f>
      </c>
      <c r="HD335">
        <f>IF($IZ335&gt;=14,INDEX($GO:$GO,$IY335+14),"")</f>
      </c>
      <c r="HE335">
        <f>IF($IZ335&gt;=15,INDEX($GO:$GO,$IY335+15),"")</f>
      </c>
      <c r="HF335">
        <f>IF($IZ335&gt;=16,INDEX($GO:$GO,$IY335+16),"")</f>
      </c>
      <c r="HG335">
        <f>IF($IZ335&gt;=17,INDEX($GO:$GO,$IY335+17),"")</f>
      </c>
      <c r="HH335">
        <f>IF($IZ335&gt;=18,INDEX($GO:$GO,$IY335+18),"")</f>
      </c>
      <c r="HI335">
        <f>IF($IZ335&gt;=19,INDEX($GO:$GO,$IY335+19),"")</f>
      </c>
      <c r="HJ335">
        <f>IF($IZ335&gt;=20,INDEX($GO:$GO,$IY335+20),"")</f>
      </c>
      <c r="HK335">
        <f>IF($IZ335&gt;=21,INDEX($GO:$GO,$IY335+21),"")</f>
      </c>
      <c r="HL335">
        <f>IF($IZ335&gt;=22,INDEX($GO:$GO,$IY335+22),"")</f>
      </c>
      <c r="HM335">
        <f>IF($IZ335&gt;=23,INDEX($GO:$GO,$IY335+23),"")</f>
      </c>
      <c r="HN335">
        <f>IF($IZ335&gt;=24,INDEX($GO:$GO,$IY335+24),"")</f>
      </c>
      <c r="HO335">
        <f>IF($IZ335&gt;=25,INDEX($GO:$GO,$IY335+25),"")</f>
      </c>
      <c r="HP335">
        <f>IF($IZ335&gt;=26,INDEX($GO:$GO,$IY335+26),"")</f>
      </c>
      <c r="HQ335">
        <f>IF($IZ335&gt;=27,INDEX($GO:$GO,$IY335+27),"")</f>
      </c>
      <c r="HR335">
        <f>IF($IZ335&gt;=28,INDEX($GO:$GO,$IY335+28),"")</f>
      </c>
      <c r="HS335">
        <f>IF($IZ335&gt;=29,INDEX($GO:$GO,$IY335+29),"")</f>
      </c>
      <c r="HT335">
        <f>IF($IZ335&gt;=30,INDEX($GO:$GO,$IY335+30),"")</f>
      </c>
      <c r="HU335">
        <f>IF($IZ335&gt;=31,INDEX($GO:$GO,$IY335+31),"")</f>
      </c>
      <c r="HV335">
        <f>IF($IZ335&gt;=32,INDEX($GO:$GO,$IY335+32),"")</f>
      </c>
      <c r="HW335">
        <f>IF($IZ335&gt;=33,INDEX($GO:$GO,$IY335+33),"")</f>
      </c>
      <c r="HX335">
        <f>IF($IZ335&gt;=34,INDEX($GO:$GO,$IY335+34),"")</f>
      </c>
      <c r="HY335">
        <f>IF($IZ335&gt;=35,INDEX($GO:$GO,$IY335+35),"")</f>
      </c>
      <c r="HZ335">
        <f>IF($IZ335&gt;=36,INDEX($GO:$GO,$IY335+36),"")</f>
      </c>
      <c r="IA335">
        <f>IF($IZ335&gt;=37,INDEX($GO:$GO,$IY335+37),"")</f>
      </c>
      <c r="IB335">
        <f>IF($IZ335&gt;=38,INDEX($GO:$GO,$IY335+38),"")</f>
      </c>
      <c r="IC335">
        <f>IF($IZ335&gt;=39,INDEX($GO:$GO,$IY335+39),"")</f>
      </c>
      <c r="ID335">
        <f>IF($IZ335&gt;=40,INDEX($GO:$GO,$IY335+40),"")</f>
      </c>
      <c r="IE335">
        <f>IF($IZ335&gt;=41,INDEX($GO:$GO,$IY335+41),"")</f>
      </c>
      <c r="IF335">
        <f>IF($IZ335&gt;=42,INDEX($GO:$GO,$IY335+42),"")</f>
      </c>
      <c r="IG335">
        <f>IF($IZ335&gt;=43,INDEX($GO:$GO,$IY335+43),"")</f>
      </c>
      <c r="IH335">
        <f>IF($IZ335&gt;=44,INDEX($GO:$GO,$IY335+44),"")</f>
      </c>
      <c r="II335">
        <f>IF($IZ335&gt;=45,INDEX($GO:$GO,$IY335+45),"")</f>
      </c>
      <c r="IJ335">
        <f>IF($IZ335&gt;=46,INDEX($GO:$GO,$IY335+46),"")</f>
      </c>
      <c r="IK335">
        <f>IF($IZ335&gt;=47,INDEX($GO:$GO,$IY335+47),"")</f>
      </c>
      <c r="IL335">
        <f>IF($IZ335&gt;=48,INDEX($GO:$GO,$IY335+48),"")</f>
      </c>
      <c r="IM335">
        <f>IF($IZ335&gt;=49,INDEX($GO:$GO,$IY335+49),"")</f>
      </c>
      <c r="IN335">
        <f>IF($IZ335&gt;=50,INDEX($GO:$GO,$IY335+50),"")</f>
      </c>
      <c r="IO335">
        <f>IF($IZ335&gt;=51,INDEX($GO:$GO,$IY335+51),"")</f>
      </c>
      <c r="IP335">
        <f>IF($IZ335&gt;=52,INDEX($GO:$GO,$IY335+52),"")</f>
      </c>
      <c r="IQ335">
        <f>IF($IZ335&gt;=53,INDEX($GO:$GO,$IY335+53),"")</f>
      </c>
      <c r="IR335">
        <f>IF($IZ335&gt;=54,INDEX($GO:$GO,$IY335+54),"")</f>
      </c>
      <c r="IS335">
        <f>IF($IZ335&gt;=55,INDEX($GO:$GO,$IY335+55),"")</f>
      </c>
      <c r="IT335">
        <f>IF($IZ335&gt;=56,INDEX($GO:$GO,$IY335+56),"")</f>
      </c>
      <c r="IU335">
        <f>IF($IZ335&gt;=57,INDEX($GO:$GO,$IY335+57),"")</f>
      </c>
      <c r="IV335">
        <f>IF($IZ335&gt;=58,INDEX($GO:$GO,$IY335+58),"")</f>
      </c>
      <c r="IW335">
        <f>IF($IZ335&gt;=59,INDEX($GO:$GO,$IY335+59),"")</f>
      </c>
      <c r="IX335">
        <f>IF($IZ335&gt;=60,INDEX($GO:$GO,$IY335+60),"")</f>
      </c>
      <c r="IY335">
        <f>IFERROR(MATCH($GN335,$GO$2:$GO$827,0)+1,0)</f>
      </c>
      <c r="IZ335">
        <f>IFERROR(INDEX($GP$2:$GP$827,MATCH($GN335,$GO$2:$GO$827,0)),0)</f>
      </c>
      <c r="JA335" t="s">
        <v>23</v>
      </c>
      <c r="JB335" t="s">
        <v>23</v>
      </c>
    </row>
    <row r="336" spans="1:262" x14ac:dyDescent="0.25">
      <c r="F336" s="1"/>
      <c r="G336" s="1"/>
      <c r="H336" s="1"/>
      <c r="I336" s="1"/>
      <c r="J336" s="1">
        <f>IFERROR(IF(FIND(" - ",$F336)&gt;0,MID($F336,FIND(" - ",$F336)+3,LEN($F336)),""),"")</f>
      </c>
      <c r="L336" s="1"/>
      <c r="N336" t="s">
        <v>23</v>
      </c>
      <c r="P336">
        <f>IF(OR($N336="",$O336=""),"",IFERROR($N336/$O336,0))</f>
      </c>
      <c r="Q336">
        <f>IF($N336="","",
IF($G336="","",
IF(ISNUMBER(SEARCH("exempt",LOWER($G336))),0,
$N336*(VALUE(SUBSTITUTE($G336,"%",""))/100))))</f>
      </c>
      <c r="W336">
        <f>IF($N336="","",
SUM($N336,$Q336,$U336,$R336,$T336)-
IF($V336="",0,VALUE($V336)))</f>
      </c>
      <c r="AE336" t="s">
        <v>1219</v>
      </c>
      <c r="AJ336" t="s">
        <v>1220</v>
      </c>
      <c r="AM336">
        <f>IFERROR(LEFT($F336,FIND(" - ",$F336)-1),$F336)</f>
      </c>
      <c r="AP336">
        <f>IF($CE336&gt;=1,INDEX($AN:$AN,$CD336+1),"")</f>
      </c>
      <c r="AQ336">
        <f>IF($CE336&gt;=2,INDEX($AN:$AN,$CD336+2),"")</f>
      </c>
      <c r="AR336">
        <f>IF($CE336&gt;=3,INDEX($AN:$AN,$CD336+3),"")</f>
      </c>
      <c r="AS336">
        <f>IF($CE336&gt;=4,INDEX($AN:$AN,$CD336+4),"")</f>
      </c>
      <c r="AT336">
        <f>IF($CE336&gt;=5,INDEX($AN:$AN,$CD336+5),"")</f>
      </c>
      <c r="AU336">
        <f>IF($CE336&gt;=6,INDEX($AN:$AN,$CD336+6),"")</f>
      </c>
      <c r="AV336">
        <f>IF($CE336&gt;=7,INDEX($AN:$AN,$CD336+7),"")</f>
      </c>
      <c r="AW336">
        <f>IF($CE336&gt;=8,INDEX($AN:$AN,$CD336+8),"")</f>
      </c>
      <c r="AX336">
        <f>IF($CE336&gt;=9,INDEX($AN:$AN,$CD336+9),"")</f>
      </c>
      <c r="AY336">
        <f>IF($CE336&gt;=10,INDEX($AN:$AN,$CD336+10),"")</f>
      </c>
      <c r="AZ336">
        <f>IF($CE336&gt;=11,INDEX($AN:$AN,$CD336+11),"")</f>
      </c>
      <c r="BA336">
        <f>IF($CE336&gt;=12,INDEX($AN:$AN,$CD336+12),"")</f>
      </c>
      <c r="BB336">
        <f>IF($CE336&gt;=13,INDEX($AN:$AN,$CD336+13),"")</f>
      </c>
      <c r="BC336">
        <f>IF($CE336&gt;=14,INDEX($AN:$AN,$CD336+14),"")</f>
      </c>
      <c r="BD336">
        <f>IF($CE336&gt;=15,INDEX($AN:$AN,$CD336+15),"")</f>
      </c>
      <c r="BE336">
        <f>IF($CE336&gt;=16,INDEX($AN:$AN,$CD336+16),"")</f>
      </c>
      <c r="BF336">
        <f>IF($CE336&gt;=17,INDEX($AN:$AN,$CD336+17),"")</f>
      </c>
      <c r="BG336">
        <f>IF($CE336&gt;=18,INDEX($AN:$AN,$CD336+18),"")</f>
      </c>
      <c r="BH336">
        <f>IF($CE336&gt;=19,INDEX($AN:$AN,$CD336+19),"")</f>
      </c>
      <c r="BI336">
        <f>IF($CE336&gt;=20,INDEX($AN:$AN,$CD336+20),"")</f>
      </c>
      <c r="BJ336">
        <f>IF($CE336&gt;=21,INDEX($AN:$AN,$CD336+21),"")</f>
      </c>
      <c r="BK336">
        <f>IF($CE336&gt;=22,INDEX($AN:$AN,$CD336+22),"")</f>
      </c>
      <c r="BL336">
        <f>IF($CE336&gt;=23,INDEX($AN:$AN,$CD336+23),"")</f>
      </c>
      <c r="BM336">
        <f>IF($CE336&gt;=24,INDEX($AN:$AN,$CD336+24),"")</f>
      </c>
      <c r="BN336">
        <f>IF($CE336&gt;=25,INDEX($AN:$AN,$CD336+25),"")</f>
      </c>
      <c r="BO336">
        <f>IF($CE336&gt;=26,INDEX($AN:$AN,$CD336+26),"")</f>
      </c>
      <c r="BP336">
        <f>IF($CE336&gt;=27,INDEX($AN:$AN,$CD336+27),"")</f>
      </c>
      <c r="BQ336">
        <f>IF($CE336&gt;=28,INDEX($AN:$AN,$CD336+28),"")</f>
      </c>
      <c r="BR336">
        <f>IF($CE336&gt;=29,INDEX($AN:$AN,$CD336+29),"")</f>
      </c>
      <c r="BS336">
        <f>IF($CE336&gt;=30,INDEX($AN:$AN,$CD336+30),"")</f>
      </c>
      <c r="BT336">
        <f>IF($CE336&gt;=31,INDEX($AN:$AN,$CD336+31),"")</f>
      </c>
      <c r="BU336">
        <f>IF($CE336&gt;=32,INDEX($AN:$AN,$CD336+32),"")</f>
      </c>
      <c r="BV336">
        <f>IF($CE336&gt;=33,INDEX($AN:$AN,$CD336+33),"")</f>
      </c>
      <c r="BW336">
        <f>IF($CE336&gt;=34,INDEX($AN:$AN,$CD336+34),"")</f>
      </c>
      <c r="BX336">
        <f>IF($CE336&gt;=35,INDEX($AN:$AN,$CD336+35),"")</f>
      </c>
      <c r="BY336">
        <f>IF($CE336&gt;=36,INDEX($AN:$AN,$CD336+36),"")</f>
      </c>
      <c r="BZ336">
        <f>IF($CE336&gt;=37,INDEX($AN:$AN,$CD336+37),"")</f>
      </c>
      <c r="CA336">
        <f>IF($CE336&gt;=38,INDEX($AN:$AN,$CD336+38),"")</f>
      </c>
      <c r="CB336">
        <f>IF($CE336&gt;=39,INDEX($AN:$AN,$CD336+39),"")</f>
      </c>
      <c r="CC336">
        <f>IF($CE336&gt;=40,INDEX($AN:$AN,$CD336+40),"")</f>
      </c>
      <c r="CD336">
        <f>IFERROR(MATCH($AM336,$AN$2:$AN$133,0)+1,0)</f>
      </c>
      <c r="CE336">
        <f>IFERROR(INDEX($AO$2:$AO$133,MATCH($AM336,$AN$2:$AN$133,0)),0)</f>
      </c>
      <c r="CF336">
        <f>IFERROR(LEFT($K336,FIND(" - ",$K336)-1),$K336)</f>
      </c>
      <c r="CG336" t="s">
        <v>253</v>
      </c>
      <c r="CI336">
        <f>IF($DD336&gt;=1,INDEX($CG:$CG,$DC336+1),"")</f>
      </c>
      <c r="CJ336">
        <f>IF($DD336&gt;=2,INDEX($CG:$CG,$DC336+2),"")</f>
      </c>
      <c r="CK336">
        <f>IF($DD336&gt;=3,INDEX($CG:$CG,$DC336+3),"")</f>
      </c>
      <c r="CL336">
        <f>IF($DD336&gt;=4,INDEX($CG:$CG,$DC336+4),"")</f>
      </c>
      <c r="CM336">
        <f>IF($DD336&gt;=5,INDEX($CG:$CG,$DC336+5),"")</f>
      </c>
      <c r="CN336">
        <f>IF($DD336&gt;=6,INDEX($CG:$CG,$DC336+6),"")</f>
      </c>
      <c r="CO336">
        <f>IF($DD336&gt;=7,INDEX($CG:$CG,$DC336+7),"")</f>
      </c>
      <c r="CP336">
        <f>IF($DD336&gt;=8,INDEX($CG:$CG,$DC336+8),"")</f>
      </c>
      <c r="CQ336">
        <f>IF($DD336&gt;=9,INDEX($CG:$CG,$DC336+9),"")</f>
      </c>
      <c r="CR336">
        <f>IF($DD336&gt;=10,INDEX($CG:$CG,$DC336+10),"")</f>
      </c>
      <c r="CS336">
        <f>IF($DD336&gt;=11,INDEX($CG:$CG,$DC336+11),"")</f>
      </c>
      <c r="CT336">
        <f>IF($DD336&gt;=12,INDEX($CG:$CG,$DC336+12),"")</f>
      </c>
      <c r="CU336">
        <f>IF($DD336&gt;=13,INDEX($CG:$CG,$DC336+13),"")</f>
      </c>
      <c r="CV336">
        <f>IF($DD336&gt;=14,INDEX($CG:$CG,$DC336+14),"")</f>
      </c>
      <c r="CW336">
        <f>IF($DD336&gt;=15,INDEX($CG:$CG,$DC336+15),"")</f>
      </c>
      <c r="CX336">
        <f>IF($DD336&gt;=16,INDEX($CG:$CG,$DC336+16),"")</f>
      </c>
      <c r="CY336">
        <f>IF($DD336&gt;=17,INDEX($CG:$CG,$DC336+17),"")</f>
      </c>
      <c r="CZ336">
        <f>IF($DD336&gt;=18,INDEX($CG:$CG,$DC336+18),"")</f>
      </c>
      <c r="DA336">
        <f>IF($DD336&gt;=19,INDEX($CG:$CG,$DC336+19),"")</f>
      </c>
      <c r="DB336">
        <f>IF($DD336&gt;=20,INDEX($CG:$CG,$DC336+20),"")</f>
      </c>
      <c r="DC336">
        <f>IFERROR(MATCH($CF336,$CG$2:$CG$1558,0)+1,0)</f>
      </c>
      <c r="DD336">
        <f>IFERROR(INDEX($CH$2:$CH$1558,MATCH($CF336,$CG$2:$CG$1558,0)),0)</f>
      </c>
      <c r="DE336">
        <f>IFERROR(INDEX($AL:$AL,MATCH($G336,$AK:$AK,0))&amp;"","")</f>
      </c>
      <c r="DI336">
        <f>IF($GL336&gt;=1,INDEX($DF:$DF,$GK336+1),"")</f>
      </c>
      <c r="DJ336">
        <f>IF($GL336&gt;=2,INDEX($DF:$DF,$GK336+2),"")</f>
      </c>
      <c r="DK336">
        <f>IF($GL336&gt;=3,INDEX($DF:$DF,$GK336+3),"")</f>
      </c>
      <c r="DL336">
        <f>IF($GL336&gt;=4,INDEX($DF:$DF,$GK336+4),"")</f>
      </c>
      <c r="DM336">
        <f>IF($GL336&gt;=5,INDEX($DF:$DF,$GK336+5),"")</f>
      </c>
      <c r="DN336">
        <f>IF($GL336&gt;=6,INDEX($DF:$DF,$GK336+6),"")</f>
      </c>
      <c r="DO336">
        <f>IF($GL336&gt;=7,INDEX($DF:$DF,$GK336+7),"")</f>
      </c>
      <c r="DP336">
        <f>IF($GL336&gt;=8,INDEX($DF:$DF,$GK336+8),"")</f>
      </c>
      <c r="DQ336">
        <f>IF($GL336&gt;=9,INDEX($DF:$DF,$GK336+9),"")</f>
      </c>
      <c r="DR336">
        <f>IF($GL336&gt;=10,INDEX($DF:$DF,$GK336+10),"")</f>
      </c>
      <c r="DS336">
        <f>IF($GL336&gt;=11,INDEX($DF:$DF,$GK336+11),"")</f>
      </c>
      <c r="DT336">
        <f>IF($GL336&gt;=12,INDEX($DF:$DF,$GK336+12),"")</f>
      </c>
      <c r="DU336">
        <f>IF($GL336&gt;=13,INDEX($DF:$DF,$GK336+13),"")</f>
      </c>
      <c r="DV336">
        <f>IF($GL336&gt;=14,INDEX($DF:$DF,$GK336+14),"")</f>
      </c>
      <c r="DW336">
        <f>IF($GL336&gt;=15,INDEX($DF:$DF,$GK336+15),"")</f>
      </c>
      <c r="DX336">
        <f>IF($GL336&gt;=16,INDEX($DF:$DF,$GK336+16),"")</f>
      </c>
      <c r="DY336">
        <f>IF($GL336&gt;=17,INDEX($DF:$DF,$GK336+17),"")</f>
      </c>
      <c r="DZ336">
        <f>IF($GL336&gt;=18,INDEX($DF:$DF,$GK336+18),"")</f>
      </c>
      <c r="EA336">
        <f>IF($GL336&gt;=19,INDEX($DF:$DF,$GK336+19),"")</f>
      </c>
      <c r="EB336">
        <f>IF($GL336&gt;=20,INDEX($DF:$DF,$GK336+20),"")</f>
      </c>
      <c r="EC336">
        <f>IF($GL336&gt;=21,INDEX($DF:$DF,$GK336+21),"")</f>
      </c>
      <c r="ED336">
        <f>IF($GL336&gt;=22,INDEX($DF:$DF,$GK336+22),"")</f>
      </c>
      <c r="EE336">
        <f>IF($GL336&gt;=23,INDEX($DF:$DF,$GK336+23),"")</f>
      </c>
      <c r="EF336">
        <f>IF($GL336&gt;=24,INDEX($DF:$DF,$GK336+24),"")</f>
      </c>
      <c r="EG336">
        <f>IF($GL336&gt;=25,INDEX($DF:$DF,$GK336+25),"")</f>
      </c>
      <c r="EH336">
        <f>IF($GL336&gt;=26,INDEX($DF:$DF,$GK336+26),"")</f>
      </c>
      <c r="EI336">
        <f>IF($GL336&gt;=27,INDEX($DF:$DF,$GK336+27),"")</f>
      </c>
      <c r="EJ336">
        <f>IF($GL336&gt;=28,INDEX($DF:$DF,$GK336+28),"")</f>
      </c>
      <c r="EK336">
        <f>IF($GL336&gt;=29,INDEX($DF:$DF,$GK336+29),"")</f>
      </c>
      <c r="EL336">
        <f>IF($GL336&gt;=30,INDEX($DF:$DF,$GK336+30),"")</f>
      </c>
      <c r="EM336">
        <f>IF($GL336&gt;=31,INDEX($DF:$DF,$GK336+31),"")</f>
      </c>
      <c r="EN336">
        <f>IF($GL336&gt;=32,INDEX($DF:$DF,$GK336+32),"")</f>
      </c>
      <c r="EO336">
        <f>IF($GL336&gt;=33,INDEX($DF:$DF,$GK336+33),"")</f>
      </c>
      <c r="EP336">
        <f>IF($GL336&gt;=34,INDEX($DF:$DF,$GK336+34),"")</f>
      </c>
      <c r="EQ336">
        <f>IF($GL336&gt;=35,INDEX($DF:$DF,$GK336+35),"")</f>
      </c>
      <c r="ER336">
        <f>IF($GL336&gt;=36,INDEX($DF:$DF,$GK336+36),"")</f>
      </c>
      <c r="ES336">
        <f>IF($GL336&gt;=37,INDEX($DF:$DF,$GK336+37),"")</f>
      </c>
      <c r="ET336">
        <f>IF($GL336&gt;=38,INDEX($DF:$DF,$GK336+38),"")</f>
      </c>
      <c r="EU336">
        <f>IF($GL336&gt;=39,INDEX($DF:$DF,$GK336+39),"")</f>
      </c>
      <c r="EV336">
        <f>IF($GL336&gt;=40,INDEX($DF:$DF,$GK336+40),"")</f>
      </c>
      <c r="EW336">
        <f>IF($GL336&gt;=1,INDEX($DG:$DG,$GK336+1),"")</f>
      </c>
      <c r="EX336">
        <f>IF($GL336&gt;=2,INDEX($DG:$DG,$GK336+2),"")</f>
      </c>
      <c r="EY336">
        <f>IF($GL336&gt;=3,INDEX($DG:$DG,$GK336+3),"")</f>
      </c>
      <c r="EZ336">
        <f>IF($GL336&gt;=4,INDEX($DG:$DG,$GK336+4),"")</f>
      </c>
      <c r="FA336">
        <f>IF($GL336&gt;=5,INDEX($DG:$DG,$GK336+5),"")</f>
      </c>
      <c r="FB336">
        <f>IF($GL336&gt;=6,INDEX($DG:$DG,$GK336+6),"")</f>
      </c>
      <c r="FC336">
        <f>IF($GL336&gt;=7,INDEX($DG:$DG,$GK336+7),"")</f>
      </c>
      <c r="FD336">
        <f>IF($GL336&gt;=8,INDEX($DG:$DG,$GK336+8),"")</f>
      </c>
      <c r="FE336">
        <f>IF($GL336&gt;=9,INDEX($DG:$DG,$GK336+9),"")</f>
      </c>
      <c r="FF336">
        <f>IF($GL336&gt;=10,INDEX($DG:$DG,$GK336+10),"")</f>
      </c>
      <c r="FG336">
        <f>IF($GL336&gt;=11,INDEX($DG:$DG,$GK336+11),"")</f>
      </c>
      <c r="FH336">
        <f>IF($GL336&gt;=12,INDEX($DG:$DG,$GK336+12),"")</f>
      </c>
      <c r="FI336">
        <f>IF($GL336&gt;=13,INDEX($DG:$DG,$GK336+13),"")</f>
      </c>
      <c r="FJ336">
        <f>IF($GL336&gt;=14,INDEX($DG:$DG,$GK336+14),"")</f>
      </c>
      <c r="FK336">
        <f>IF($GL336&gt;=15,INDEX($DG:$DG,$GK336+15),"")</f>
      </c>
      <c r="FL336">
        <f>IF($GL336&gt;=16,INDEX($DG:$DG,$GK336+16),"")</f>
      </c>
      <c r="FM336">
        <f>IF($GL336&gt;=17,INDEX($DG:$DG,$GK336+17),"")</f>
      </c>
      <c r="FN336">
        <f>IF($GL336&gt;=18,INDEX($DG:$DG,$GK336+18),"")</f>
      </c>
      <c r="FO336">
        <f>IF($GL336&gt;=19,INDEX($DG:$DG,$GK336+19),"")</f>
      </c>
      <c r="FP336">
        <f>IF($GL336&gt;=20,INDEX($DG:$DG,$GK336+20),"")</f>
      </c>
      <c r="FQ336">
        <f>IF($GL336&gt;=21,INDEX($DG:$DG,$GK336+21),"")</f>
      </c>
      <c r="FR336">
        <f>IF($GL336&gt;=22,INDEX($DG:$DG,$GK336+22),"")</f>
      </c>
      <c r="FS336">
        <f>IF($GL336&gt;=23,INDEX($DG:$DG,$GK336+23),"")</f>
      </c>
      <c r="FT336">
        <f>IF($GL336&gt;=24,INDEX($DG:$DG,$GK336+24),"")</f>
      </c>
      <c r="FU336">
        <f>IF($GL336&gt;=25,INDEX($DG:$DG,$GK336+25),"")</f>
      </c>
      <c r="FV336">
        <f>IF($GL336&gt;=26,INDEX($DG:$DG,$GK336+26),"")</f>
      </c>
      <c r="FW336">
        <f>IF($GL336&gt;=27,INDEX($DG:$DG,$GK336+27),"")</f>
      </c>
      <c r="FX336">
        <f>IF($GL336&gt;=28,INDEX($DG:$DG,$GK336+28),"")</f>
      </c>
      <c r="FY336">
        <f>IF($GL336&gt;=29,INDEX($DG:$DG,$GK336+29),"")</f>
      </c>
      <c r="FZ336">
        <f>IF($GL336&gt;=30,INDEX($DG:$DG,$GK336+30),"")</f>
      </c>
      <c r="GA336">
        <f>IF($GL336&gt;=31,INDEX($DG:$DG,$GK336+31),"")</f>
      </c>
      <c r="GB336">
        <f>IF($GL336&gt;=32,INDEX($DG:$DG,$GK336+32),"")</f>
      </c>
      <c r="GC336">
        <f>IF($GL336&gt;=33,INDEX($DG:$DG,$GK336+33),"")</f>
      </c>
      <c r="GD336">
        <f>IF($GL336&gt;=34,INDEX($DG:$DG,$GK336+34),"")</f>
      </c>
      <c r="GE336">
        <f>IF($GL336&gt;=35,INDEX($DG:$DG,$GK336+35),"")</f>
      </c>
      <c r="GF336">
        <f>IF($GL336&gt;=36,INDEX($DG:$DG,$GK336+36),"")</f>
      </c>
      <c r="GG336">
        <f>IF($GL336&gt;=37,INDEX($DG:$DG,$GK336+37),"")</f>
      </c>
      <c r="GH336">
        <f>IF($GL336&gt;=38,INDEX($DG:$DG,$GK336+38),"")</f>
      </c>
      <c r="GI336">
        <f>IF($GL336&gt;=39,INDEX($DG:$DG,$GK336+39),"")</f>
      </c>
      <c r="GJ336">
        <f>IF($GL336&gt;=40,INDEX($DG:$DG,$GK336+40),"")</f>
      </c>
      <c r="GK336">
        <f>IFERROR(MATCH($DE336,$DF$2:$DF$166,0)+1,0)</f>
      </c>
      <c r="GL336">
        <f>IFERROR(INDEX($DH$2:$DH$166,MATCH($DE336,$DF$2:$DF$166,0)),0)</f>
      </c>
      <c r="GM336">
        <f>IFERROR(MATCH($H336,$DI$336:$EV$336,0),0)</f>
      </c>
      <c r="GN336">
        <f>IF($GM336&gt;0,INDEX($EW$336:$GJ$336,$GM336),"")</f>
      </c>
      <c r="GO336" t="s">
        <v>998</v>
      </c>
      <c r="GQ336">
        <f>IF($IZ336&gt;=1,INDEX($GO:$GO,$IY336+1),"")</f>
      </c>
      <c r="GR336">
        <f>IF($IZ336&gt;=2,INDEX($GO:$GO,$IY336+2),"")</f>
      </c>
      <c r="GS336">
        <f>IF($IZ336&gt;=3,INDEX($GO:$GO,$IY336+3),"")</f>
      </c>
      <c r="GT336">
        <f>IF($IZ336&gt;=4,INDEX($GO:$GO,$IY336+4),"")</f>
      </c>
      <c r="GU336">
        <f>IF($IZ336&gt;=5,INDEX($GO:$GO,$IY336+5),"")</f>
      </c>
      <c r="GV336">
        <f>IF($IZ336&gt;=6,INDEX($GO:$GO,$IY336+6),"")</f>
      </c>
      <c r="GW336">
        <f>IF($IZ336&gt;=7,INDEX($GO:$GO,$IY336+7),"")</f>
      </c>
      <c r="GX336">
        <f>IF($IZ336&gt;=8,INDEX($GO:$GO,$IY336+8),"")</f>
      </c>
      <c r="GY336">
        <f>IF($IZ336&gt;=9,INDEX($GO:$GO,$IY336+9),"")</f>
      </c>
      <c r="GZ336">
        <f>IF($IZ336&gt;=10,INDEX($GO:$GO,$IY336+10),"")</f>
      </c>
      <c r="HA336">
        <f>IF($IZ336&gt;=11,INDEX($GO:$GO,$IY336+11),"")</f>
      </c>
      <c r="HB336">
        <f>IF($IZ336&gt;=12,INDEX($GO:$GO,$IY336+12),"")</f>
      </c>
      <c r="HC336">
        <f>IF($IZ336&gt;=13,INDEX($GO:$GO,$IY336+13),"")</f>
      </c>
      <c r="HD336">
        <f>IF($IZ336&gt;=14,INDEX($GO:$GO,$IY336+14),"")</f>
      </c>
      <c r="HE336">
        <f>IF($IZ336&gt;=15,INDEX($GO:$GO,$IY336+15),"")</f>
      </c>
      <c r="HF336">
        <f>IF($IZ336&gt;=16,INDEX($GO:$GO,$IY336+16),"")</f>
      </c>
      <c r="HG336">
        <f>IF($IZ336&gt;=17,INDEX($GO:$GO,$IY336+17),"")</f>
      </c>
      <c r="HH336">
        <f>IF($IZ336&gt;=18,INDEX($GO:$GO,$IY336+18),"")</f>
      </c>
      <c r="HI336">
        <f>IF($IZ336&gt;=19,INDEX($GO:$GO,$IY336+19),"")</f>
      </c>
      <c r="HJ336">
        <f>IF($IZ336&gt;=20,INDEX($GO:$GO,$IY336+20),"")</f>
      </c>
      <c r="HK336">
        <f>IF($IZ336&gt;=21,INDEX($GO:$GO,$IY336+21),"")</f>
      </c>
      <c r="HL336">
        <f>IF($IZ336&gt;=22,INDEX($GO:$GO,$IY336+22),"")</f>
      </c>
      <c r="HM336">
        <f>IF($IZ336&gt;=23,INDEX($GO:$GO,$IY336+23),"")</f>
      </c>
      <c r="HN336">
        <f>IF($IZ336&gt;=24,INDEX($GO:$GO,$IY336+24),"")</f>
      </c>
      <c r="HO336">
        <f>IF($IZ336&gt;=25,INDEX($GO:$GO,$IY336+25),"")</f>
      </c>
      <c r="HP336">
        <f>IF($IZ336&gt;=26,INDEX($GO:$GO,$IY336+26),"")</f>
      </c>
      <c r="HQ336">
        <f>IF($IZ336&gt;=27,INDEX($GO:$GO,$IY336+27),"")</f>
      </c>
      <c r="HR336">
        <f>IF($IZ336&gt;=28,INDEX($GO:$GO,$IY336+28),"")</f>
      </c>
      <c r="HS336">
        <f>IF($IZ336&gt;=29,INDEX($GO:$GO,$IY336+29),"")</f>
      </c>
      <c r="HT336">
        <f>IF($IZ336&gt;=30,INDEX($GO:$GO,$IY336+30),"")</f>
      </c>
      <c r="HU336">
        <f>IF($IZ336&gt;=31,INDEX($GO:$GO,$IY336+31),"")</f>
      </c>
      <c r="HV336">
        <f>IF($IZ336&gt;=32,INDEX($GO:$GO,$IY336+32),"")</f>
      </c>
      <c r="HW336">
        <f>IF($IZ336&gt;=33,INDEX($GO:$GO,$IY336+33),"")</f>
      </c>
      <c r="HX336">
        <f>IF($IZ336&gt;=34,INDEX($GO:$GO,$IY336+34),"")</f>
      </c>
      <c r="HY336">
        <f>IF($IZ336&gt;=35,INDEX($GO:$GO,$IY336+35),"")</f>
      </c>
      <c r="HZ336">
        <f>IF($IZ336&gt;=36,INDEX($GO:$GO,$IY336+36),"")</f>
      </c>
      <c r="IA336">
        <f>IF($IZ336&gt;=37,INDEX($GO:$GO,$IY336+37),"")</f>
      </c>
      <c r="IB336">
        <f>IF($IZ336&gt;=38,INDEX($GO:$GO,$IY336+38),"")</f>
      </c>
      <c r="IC336">
        <f>IF($IZ336&gt;=39,INDEX($GO:$GO,$IY336+39),"")</f>
      </c>
      <c r="ID336">
        <f>IF($IZ336&gt;=40,INDEX($GO:$GO,$IY336+40),"")</f>
      </c>
      <c r="IE336">
        <f>IF($IZ336&gt;=41,INDEX($GO:$GO,$IY336+41),"")</f>
      </c>
      <c r="IF336">
        <f>IF($IZ336&gt;=42,INDEX($GO:$GO,$IY336+42),"")</f>
      </c>
      <c r="IG336">
        <f>IF($IZ336&gt;=43,INDEX($GO:$GO,$IY336+43),"")</f>
      </c>
      <c r="IH336">
        <f>IF($IZ336&gt;=44,INDEX($GO:$GO,$IY336+44),"")</f>
      </c>
      <c r="II336">
        <f>IF($IZ336&gt;=45,INDEX($GO:$GO,$IY336+45),"")</f>
      </c>
      <c r="IJ336">
        <f>IF($IZ336&gt;=46,INDEX($GO:$GO,$IY336+46),"")</f>
      </c>
      <c r="IK336">
        <f>IF($IZ336&gt;=47,INDEX($GO:$GO,$IY336+47),"")</f>
      </c>
      <c r="IL336">
        <f>IF($IZ336&gt;=48,INDEX($GO:$GO,$IY336+48),"")</f>
      </c>
      <c r="IM336">
        <f>IF($IZ336&gt;=49,INDEX($GO:$GO,$IY336+49),"")</f>
      </c>
      <c r="IN336">
        <f>IF($IZ336&gt;=50,INDEX($GO:$GO,$IY336+50),"")</f>
      </c>
      <c r="IO336">
        <f>IF($IZ336&gt;=51,INDEX($GO:$GO,$IY336+51),"")</f>
      </c>
      <c r="IP336">
        <f>IF($IZ336&gt;=52,INDEX($GO:$GO,$IY336+52),"")</f>
      </c>
      <c r="IQ336">
        <f>IF($IZ336&gt;=53,INDEX($GO:$GO,$IY336+53),"")</f>
      </c>
      <c r="IR336">
        <f>IF($IZ336&gt;=54,INDEX($GO:$GO,$IY336+54),"")</f>
      </c>
      <c r="IS336">
        <f>IF($IZ336&gt;=55,INDEX($GO:$GO,$IY336+55),"")</f>
      </c>
      <c r="IT336">
        <f>IF($IZ336&gt;=56,INDEX($GO:$GO,$IY336+56),"")</f>
      </c>
      <c r="IU336">
        <f>IF($IZ336&gt;=57,INDEX($GO:$GO,$IY336+57),"")</f>
      </c>
      <c r="IV336">
        <f>IF($IZ336&gt;=58,INDEX($GO:$GO,$IY336+58),"")</f>
      </c>
      <c r="IW336">
        <f>IF($IZ336&gt;=59,INDEX($GO:$GO,$IY336+59),"")</f>
      </c>
      <c r="IX336">
        <f>IF($IZ336&gt;=60,INDEX($GO:$GO,$IY336+60),"")</f>
      </c>
      <c r="IY336">
        <f>IFERROR(MATCH($GN336,$GO$2:$GO$827,0)+1,0)</f>
      </c>
      <c r="IZ336">
        <f>IFERROR(INDEX($GP$2:$GP$827,MATCH($GN336,$GO$2:$GO$827,0)),0)</f>
      </c>
      <c r="JA336" t="s">
        <v>23</v>
      </c>
      <c r="JB336" t="s">
        <v>23</v>
      </c>
    </row>
    <row r="337" spans="1:262" x14ac:dyDescent="0.25">
      <c r="F337" s="1"/>
      <c r="G337" s="1"/>
      <c r="H337" s="1"/>
      <c r="I337" s="1"/>
      <c r="J337" s="1">
        <f>IFERROR(IF(FIND(" - ",$F337)&gt;0,MID($F337,FIND(" - ",$F337)+3,LEN($F337)),""),"")</f>
      </c>
      <c r="L337" s="1"/>
      <c r="N337" t="s">
        <v>23</v>
      </c>
      <c r="P337">
        <f>IF(OR($N337="",$O337=""),"",IFERROR($N337/$O337,0))</f>
      </c>
      <c r="Q337">
        <f>IF($N337="","",
IF($G337="","",
IF(ISNUMBER(SEARCH("exempt",LOWER($G337))),0,
$N337*(VALUE(SUBSTITUTE($G337,"%",""))/100))))</f>
      </c>
      <c r="W337">
        <f>IF($N337="","",
SUM($N337,$Q337,$U337,$R337,$T337)-
IF($V337="",0,VALUE($V337)))</f>
      </c>
      <c r="AE337" t="s">
        <v>1221</v>
      </c>
      <c r="AJ337" t="s">
        <v>1222</v>
      </c>
      <c r="AM337">
        <f>IFERROR(LEFT($F337,FIND(" - ",$F337)-1),$F337)</f>
      </c>
      <c r="AP337">
        <f>IF($CE337&gt;=1,INDEX($AN:$AN,$CD337+1),"")</f>
      </c>
      <c r="AQ337">
        <f>IF($CE337&gt;=2,INDEX($AN:$AN,$CD337+2),"")</f>
      </c>
      <c r="AR337">
        <f>IF($CE337&gt;=3,INDEX($AN:$AN,$CD337+3),"")</f>
      </c>
      <c r="AS337">
        <f>IF($CE337&gt;=4,INDEX($AN:$AN,$CD337+4),"")</f>
      </c>
      <c r="AT337">
        <f>IF($CE337&gt;=5,INDEX($AN:$AN,$CD337+5),"")</f>
      </c>
      <c r="AU337">
        <f>IF($CE337&gt;=6,INDEX($AN:$AN,$CD337+6),"")</f>
      </c>
      <c r="AV337">
        <f>IF($CE337&gt;=7,INDEX($AN:$AN,$CD337+7),"")</f>
      </c>
      <c r="AW337">
        <f>IF($CE337&gt;=8,INDEX($AN:$AN,$CD337+8),"")</f>
      </c>
      <c r="AX337">
        <f>IF($CE337&gt;=9,INDEX($AN:$AN,$CD337+9),"")</f>
      </c>
      <c r="AY337">
        <f>IF($CE337&gt;=10,INDEX($AN:$AN,$CD337+10),"")</f>
      </c>
      <c r="AZ337">
        <f>IF($CE337&gt;=11,INDEX($AN:$AN,$CD337+11),"")</f>
      </c>
      <c r="BA337">
        <f>IF($CE337&gt;=12,INDEX($AN:$AN,$CD337+12),"")</f>
      </c>
      <c r="BB337">
        <f>IF($CE337&gt;=13,INDEX($AN:$AN,$CD337+13),"")</f>
      </c>
      <c r="BC337">
        <f>IF($CE337&gt;=14,INDEX($AN:$AN,$CD337+14),"")</f>
      </c>
      <c r="BD337">
        <f>IF($CE337&gt;=15,INDEX($AN:$AN,$CD337+15),"")</f>
      </c>
      <c r="BE337">
        <f>IF($CE337&gt;=16,INDEX($AN:$AN,$CD337+16),"")</f>
      </c>
      <c r="BF337">
        <f>IF($CE337&gt;=17,INDEX($AN:$AN,$CD337+17),"")</f>
      </c>
      <c r="BG337">
        <f>IF($CE337&gt;=18,INDEX($AN:$AN,$CD337+18),"")</f>
      </c>
      <c r="BH337">
        <f>IF($CE337&gt;=19,INDEX($AN:$AN,$CD337+19),"")</f>
      </c>
      <c r="BI337">
        <f>IF($CE337&gt;=20,INDEX($AN:$AN,$CD337+20),"")</f>
      </c>
      <c r="BJ337">
        <f>IF($CE337&gt;=21,INDEX($AN:$AN,$CD337+21),"")</f>
      </c>
      <c r="BK337">
        <f>IF($CE337&gt;=22,INDEX($AN:$AN,$CD337+22),"")</f>
      </c>
      <c r="BL337">
        <f>IF($CE337&gt;=23,INDEX($AN:$AN,$CD337+23),"")</f>
      </c>
      <c r="BM337">
        <f>IF($CE337&gt;=24,INDEX($AN:$AN,$CD337+24),"")</f>
      </c>
      <c r="BN337">
        <f>IF($CE337&gt;=25,INDEX($AN:$AN,$CD337+25),"")</f>
      </c>
      <c r="BO337">
        <f>IF($CE337&gt;=26,INDEX($AN:$AN,$CD337+26),"")</f>
      </c>
      <c r="BP337">
        <f>IF($CE337&gt;=27,INDEX($AN:$AN,$CD337+27),"")</f>
      </c>
      <c r="BQ337">
        <f>IF($CE337&gt;=28,INDEX($AN:$AN,$CD337+28),"")</f>
      </c>
      <c r="BR337">
        <f>IF($CE337&gt;=29,INDEX($AN:$AN,$CD337+29),"")</f>
      </c>
      <c r="BS337">
        <f>IF($CE337&gt;=30,INDEX($AN:$AN,$CD337+30),"")</f>
      </c>
      <c r="BT337">
        <f>IF($CE337&gt;=31,INDEX($AN:$AN,$CD337+31),"")</f>
      </c>
      <c r="BU337">
        <f>IF($CE337&gt;=32,INDEX($AN:$AN,$CD337+32),"")</f>
      </c>
      <c r="BV337">
        <f>IF($CE337&gt;=33,INDEX($AN:$AN,$CD337+33),"")</f>
      </c>
      <c r="BW337">
        <f>IF($CE337&gt;=34,INDEX($AN:$AN,$CD337+34),"")</f>
      </c>
      <c r="BX337">
        <f>IF($CE337&gt;=35,INDEX($AN:$AN,$CD337+35),"")</f>
      </c>
      <c r="BY337">
        <f>IF($CE337&gt;=36,INDEX($AN:$AN,$CD337+36),"")</f>
      </c>
      <c r="BZ337">
        <f>IF($CE337&gt;=37,INDEX($AN:$AN,$CD337+37),"")</f>
      </c>
      <c r="CA337">
        <f>IF($CE337&gt;=38,INDEX($AN:$AN,$CD337+38),"")</f>
      </c>
      <c r="CB337">
        <f>IF($CE337&gt;=39,INDEX($AN:$AN,$CD337+39),"")</f>
      </c>
      <c r="CC337">
        <f>IF($CE337&gt;=40,INDEX($AN:$AN,$CD337+40),"")</f>
      </c>
      <c r="CD337">
        <f>IFERROR(MATCH($AM337,$AN$2:$AN$133,0)+1,0)</f>
      </c>
      <c r="CE337">
        <f>IFERROR(INDEX($AO$2:$AO$133,MATCH($AM337,$AN$2:$AN$133,0)),0)</f>
      </c>
      <c r="CF337">
        <f>IFERROR(LEFT($K337,FIND(" - ",$K337)-1),$K337)</f>
      </c>
      <c r="CG337" t="s">
        <v>180</v>
      </c>
      <c r="CI337">
        <f>IF($DD337&gt;=1,INDEX($CG:$CG,$DC337+1),"")</f>
      </c>
      <c r="CJ337">
        <f>IF($DD337&gt;=2,INDEX($CG:$CG,$DC337+2),"")</f>
      </c>
      <c r="CK337">
        <f>IF($DD337&gt;=3,INDEX($CG:$CG,$DC337+3),"")</f>
      </c>
      <c r="CL337">
        <f>IF($DD337&gt;=4,INDEX($CG:$CG,$DC337+4),"")</f>
      </c>
      <c r="CM337">
        <f>IF($DD337&gt;=5,INDEX($CG:$CG,$DC337+5),"")</f>
      </c>
      <c r="CN337">
        <f>IF($DD337&gt;=6,INDEX($CG:$CG,$DC337+6),"")</f>
      </c>
      <c r="CO337">
        <f>IF($DD337&gt;=7,INDEX($CG:$CG,$DC337+7),"")</f>
      </c>
      <c r="CP337">
        <f>IF($DD337&gt;=8,INDEX($CG:$CG,$DC337+8),"")</f>
      </c>
      <c r="CQ337">
        <f>IF($DD337&gt;=9,INDEX($CG:$CG,$DC337+9),"")</f>
      </c>
      <c r="CR337">
        <f>IF($DD337&gt;=10,INDEX($CG:$CG,$DC337+10),"")</f>
      </c>
      <c r="CS337">
        <f>IF($DD337&gt;=11,INDEX($CG:$CG,$DC337+11),"")</f>
      </c>
      <c r="CT337">
        <f>IF($DD337&gt;=12,INDEX($CG:$CG,$DC337+12),"")</f>
      </c>
      <c r="CU337">
        <f>IF($DD337&gt;=13,INDEX($CG:$CG,$DC337+13),"")</f>
      </c>
      <c r="CV337">
        <f>IF($DD337&gt;=14,INDEX($CG:$CG,$DC337+14),"")</f>
      </c>
      <c r="CW337">
        <f>IF($DD337&gt;=15,INDEX($CG:$CG,$DC337+15),"")</f>
      </c>
      <c r="CX337">
        <f>IF($DD337&gt;=16,INDEX($CG:$CG,$DC337+16),"")</f>
      </c>
      <c r="CY337">
        <f>IF($DD337&gt;=17,INDEX($CG:$CG,$DC337+17),"")</f>
      </c>
      <c r="CZ337">
        <f>IF($DD337&gt;=18,INDEX($CG:$CG,$DC337+18),"")</f>
      </c>
      <c r="DA337">
        <f>IF($DD337&gt;=19,INDEX($CG:$CG,$DC337+19),"")</f>
      </c>
      <c r="DB337">
        <f>IF($DD337&gt;=20,INDEX($CG:$CG,$DC337+20),"")</f>
      </c>
      <c r="DC337">
        <f>IFERROR(MATCH($CF337,$CG$2:$CG$1558,0)+1,0)</f>
      </c>
      <c r="DD337">
        <f>IFERROR(INDEX($CH$2:$CH$1558,MATCH($CF337,$CG$2:$CG$1558,0)),0)</f>
      </c>
      <c r="DE337">
        <f>IFERROR(INDEX($AL:$AL,MATCH($G337,$AK:$AK,0))&amp;"","")</f>
      </c>
      <c r="DI337">
        <f>IF($GL337&gt;=1,INDEX($DF:$DF,$GK337+1),"")</f>
      </c>
      <c r="DJ337">
        <f>IF($GL337&gt;=2,INDEX($DF:$DF,$GK337+2),"")</f>
      </c>
      <c r="DK337">
        <f>IF($GL337&gt;=3,INDEX($DF:$DF,$GK337+3),"")</f>
      </c>
      <c r="DL337">
        <f>IF($GL337&gt;=4,INDEX($DF:$DF,$GK337+4),"")</f>
      </c>
      <c r="DM337">
        <f>IF($GL337&gt;=5,INDEX($DF:$DF,$GK337+5),"")</f>
      </c>
      <c r="DN337">
        <f>IF($GL337&gt;=6,INDEX($DF:$DF,$GK337+6),"")</f>
      </c>
      <c r="DO337">
        <f>IF($GL337&gt;=7,INDEX($DF:$DF,$GK337+7),"")</f>
      </c>
      <c r="DP337">
        <f>IF($GL337&gt;=8,INDEX($DF:$DF,$GK337+8),"")</f>
      </c>
      <c r="DQ337">
        <f>IF($GL337&gt;=9,INDEX($DF:$DF,$GK337+9),"")</f>
      </c>
      <c r="DR337">
        <f>IF($GL337&gt;=10,INDEX($DF:$DF,$GK337+10),"")</f>
      </c>
      <c r="DS337">
        <f>IF($GL337&gt;=11,INDEX($DF:$DF,$GK337+11),"")</f>
      </c>
      <c r="DT337">
        <f>IF($GL337&gt;=12,INDEX($DF:$DF,$GK337+12),"")</f>
      </c>
      <c r="DU337">
        <f>IF($GL337&gt;=13,INDEX($DF:$DF,$GK337+13),"")</f>
      </c>
      <c r="DV337">
        <f>IF($GL337&gt;=14,INDEX($DF:$DF,$GK337+14),"")</f>
      </c>
      <c r="DW337">
        <f>IF($GL337&gt;=15,INDEX($DF:$DF,$GK337+15),"")</f>
      </c>
      <c r="DX337">
        <f>IF($GL337&gt;=16,INDEX($DF:$DF,$GK337+16),"")</f>
      </c>
      <c r="DY337">
        <f>IF($GL337&gt;=17,INDEX($DF:$DF,$GK337+17),"")</f>
      </c>
      <c r="DZ337">
        <f>IF($GL337&gt;=18,INDEX($DF:$DF,$GK337+18),"")</f>
      </c>
      <c r="EA337">
        <f>IF($GL337&gt;=19,INDEX($DF:$DF,$GK337+19),"")</f>
      </c>
      <c r="EB337">
        <f>IF($GL337&gt;=20,INDEX($DF:$DF,$GK337+20),"")</f>
      </c>
      <c r="EC337">
        <f>IF($GL337&gt;=21,INDEX($DF:$DF,$GK337+21),"")</f>
      </c>
      <c r="ED337">
        <f>IF($GL337&gt;=22,INDEX($DF:$DF,$GK337+22),"")</f>
      </c>
      <c r="EE337">
        <f>IF($GL337&gt;=23,INDEX($DF:$DF,$GK337+23),"")</f>
      </c>
      <c r="EF337">
        <f>IF($GL337&gt;=24,INDEX($DF:$DF,$GK337+24),"")</f>
      </c>
      <c r="EG337">
        <f>IF($GL337&gt;=25,INDEX($DF:$DF,$GK337+25),"")</f>
      </c>
      <c r="EH337">
        <f>IF($GL337&gt;=26,INDEX($DF:$DF,$GK337+26),"")</f>
      </c>
      <c r="EI337">
        <f>IF($GL337&gt;=27,INDEX($DF:$DF,$GK337+27),"")</f>
      </c>
      <c r="EJ337">
        <f>IF($GL337&gt;=28,INDEX($DF:$DF,$GK337+28),"")</f>
      </c>
      <c r="EK337">
        <f>IF($GL337&gt;=29,INDEX($DF:$DF,$GK337+29),"")</f>
      </c>
      <c r="EL337">
        <f>IF($GL337&gt;=30,INDEX($DF:$DF,$GK337+30),"")</f>
      </c>
      <c r="EM337">
        <f>IF($GL337&gt;=31,INDEX($DF:$DF,$GK337+31),"")</f>
      </c>
      <c r="EN337">
        <f>IF($GL337&gt;=32,INDEX($DF:$DF,$GK337+32),"")</f>
      </c>
      <c r="EO337">
        <f>IF($GL337&gt;=33,INDEX($DF:$DF,$GK337+33),"")</f>
      </c>
      <c r="EP337">
        <f>IF($GL337&gt;=34,INDEX($DF:$DF,$GK337+34),"")</f>
      </c>
      <c r="EQ337">
        <f>IF($GL337&gt;=35,INDEX($DF:$DF,$GK337+35),"")</f>
      </c>
      <c r="ER337">
        <f>IF($GL337&gt;=36,INDEX($DF:$DF,$GK337+36),"")</f>
      </c>
      <c r="ES337">
        <f>IF($GL337&gt;=37,INDEX($DF:$DF,$GK337+37),"")</f>
      </c>
      <c r="ET337">
        <f>IF($GL337&gt;=38,INDEX($DF:$DF,$GK337+38),"")</f>
      </c>
      <c r="EU337">
        <f>IF($GL337&gt;=39,INDEX($DF:$DF,$GK337+39),"")</f>
      </c>
      <c r="EV337">
        <f>IF($GL337&gt;=40,INDEX($DF:$DF,$GK337+40),"")</f>
      </c>
      <c r="EW337">
        <f>IF($GL337&gt;=1,INDEX($DG:$DG,$GK337+1),"")</f>
      </c>
      <c r="EX337">
        <f>IF($GL337&gt;=2,INDEX($DG:$DG,$GK337+2),"")</f>
      </c>
      <c r="EY337">
        <f>IF($GL337&gt;=3,INDEX($DG:$DG,$GK337+3),"")</f>
      </c>
      <c r="EZ337">
        <f>IF($GL337&gt;=4,INDEX($DG:$DG,$GK337+4),"")</f>
      </c>
      <c r="FA337">
        <f>IF($GL337&gt;=5,INDEX($DG:$DG,$GK337+5),"")</f>
      </c>
      <c r="FB337">
        <f>IF($GL337&gt;=6,INDEX($DG:$DG,$GK337+6),"")</f>
      </c>
      <c r="FC337">
        <f>IF($GL337&gt;=7,INDEX($DG:$DG,$GK337+7),"")</f>
      </c>
      <c r="FD337">
        <f>IF($GL337&gt;=8,INDEX($DG:$DG,$GK337+8),"")</f>
      </c>
      <c r="FE337">
        <f>IF($GL337&gt;=9,INDEX($DG:$DG,$GK337+9),"")</f>
      </c>
      <c r="FF337">
        <f>IF($GL337&gt;=10,INDEX($DG:$DG,$GK337+10),"")</f>
      </c>
      <c r="FG337">
        <f>IF($GL337&gt;=11,INDEX($DG:$DG,$GK337+11),"")</f>
      </c>
      <c r="FH337">
        <f>IF($GL337&gt;=12,INDEX($DG:$DG,$GK337+12),"")</f>
      </c>
      <c r="FI337">
        <f>IF($GL337&gt;=13,INDEX($DG:$DG,$GK337+13),"")</f>
      </c>
      <c r="FJ337">
        <f>IF($GL337&gt;=14,INDEX($DG:$DG,$GK337+14),"")</f>
      </c>
      <c r="FK337">
        <f>IF($GL337&gt;=15,INDEX($DG:$DG,$GK337+15),"")</f>
      </c>
      <c r="FL337">
        <f>IF($GL337&gt;=16,INDEX($DG:$DG,$GK337+16),"")</f>
      </c>
      <c r="FM337">
        <f>IF($GL337&gt;=17,INDEX($DG:$DG,$GK337+17),"")</f>
      </c>
      <c r="FN337">
        <f>IF($GL337&gt;=18,INDEX($DG:$DG,$GK337+18),"")</f>
      </c>
      <c r="FO337">
        <f>IF($GL337&gt;=19,INDEX($DG:$DG,$GK337+19),"")</f>
      </c>
      <c r="FP337">
        <f>IF($GL337&gt;=20,INDEX($DG:$DG,$GK337+20),"")</f>
      </c>
      <c r="FQ337">
        <f>IF($GL337&gt;=21,INDEX($DG:$DG,$GK337+21),"")</f>
      </c>
      <c r="FR337">
        <f>IF($GL337&gt;=22,INDEX($DG:$DG,$GK337+22),"")</f>
      </c>
      <c r="FS337">
        <f>IF($GL337&gt;=23,INDEX($DG:$DG,$GK337+23),"")</f>
      </c>
      <c r="FT337">
        <f>IF($GL337&gt;=24,INDEX($DG:$DG,$GK337+24),"")</f>
      </c>
      <c r="FU337">
        <f>IF($GL337&gt;=25,INDEX($DG:$DG,$GK337+25),"")</f>
      </c>
      <c r="FV337">
        <f>IF($GL337&gt;=26,INDEX($DG:$DG,$GK337+26),"")</f>
      </c>
      <c r="FW337">
        <f>IF($GL337&gt;=27,INDEX($DG:$DG,$GK337+27),"")</f>
      </c>
      <c r="FX337">
        <f>IF($GL337&gt;=28,INDEX($DG:$DG,$GK337+28),"")</f>
      </c>
      <c r="FY337">
        <f>IF($GL337&gt;=29,INDEX($DG:$DG,$GK337+29),"")</f>
      </c>
      <c r="FZ337">
        <f>IF($GL337&gt;=30,INDEX($DG:$DG,$GK337+30),"")</f>
      </c>
      <c r="GA337">
        <f>IF($GL337&gt;=31,INDEX($DG:$DG,$GK337+31),"")</f>
      </c>
      <c r="GB337">
        <f>IF($GL337&gt;=32,INDEX($DG:$DG,$GK337+32),"")</f>
      </c>
      <c r="GC337">
        <f>IF($GL337&gt;=33,INDEX($DG:$DG,$GK337+33),"")</f>
      </c>
      <c r="GD337">
        <f>IF($GL337&gt;=34,INDEX($DG:$DG,$GK337+34),"")</f>
      </c>
      <c r="GE337">
        <f>IF($GL337&gt;=35,INDEX($DG:$DG,$GK337+35),"")</f>
      </c>
      <c r="GF337">
        <f>IF($GL337&gt;=36,INDEX($DG:$DG,$GK337+36),"")</f>
      </c>
      <c r="GG337">
        <f>IF($GL337&gt;=37,INDEX($DG:$DG,$GK337+37),"")</f>
      </c>
      <c r="GH337">
        <f>IF($GL337&gt;=38,INDEX($DG:$DG,$GK337+38),"")</f>
      </c>
      <c r="GI337">
        <f>IF($GL337&gt;=39,INDEX($DG:$DG,$GK337+39),"")</f>
      </c>
      <c r="GJ337">
        <f>IF($GL337&gt;=40,INDEX($DG:$DG,$GK337+40),"")</f>
      </c>
      <c r="GK337">
        <f>IFERROR(MATCH($DE337,$DF$2:$DF$166,0)+1,0)</f>
      </c>
      <c r="GL337">
        <f>IFERROR(INDEX($DH$2:$DH$166,MATCH($DE337,$DF$2:$DF$166,0)),0)</f>
      </c>
      <c r="GM337">
        <f>IFERROR(MATCH($H337,$DI$337:$EV$337,0),0)</f>
      </c>
      <c r="GN337">
        <f>IF($GM337&gt;0,INDEX($EW$337:$GJ$337,$GM337),"")</f>
      </c>
      <c r="GO337" t="s">
        <v>1000</v>
      </c>
      <c r="GQ337">
        <f>IF($IZ337&gt;=1,INDEX($GO:$GO,$IY337+1),"")</f>
      </c>
      <c r="GR337">
        <f>IF($IZ337&gt;=2,INDEX($GO:$GO,$IY337+2),"")</f>
      </c>
      <c r="GS337">
        <f>IF($IZ337&gt;=3,INDEX($GO:$GO,$IY337+3),"")</f>
      </c>
      <c r="GT337">
        <f>IF($IZ337&gt;=4,INDEX($GO:$GO,$IY337+4),"")</f>
      </c>
      <c r="GU337">
        <f>IF($IZ337&gt;=5,INDEX($GO:$GO,$IY337+5),"")</f>
      </c>
      <c r="GV337">
        <f>IF($IZ337&gt;=6,INDEX($GO:$GO,$IY337+6),"")</f>
      </c>
      <c r="GW337">
        <f>IF($IZ337&gt;=7,INDEX($GO:$GO,$IY337+7),"")</f>
      </c>
      <c r="GX337">
        <f>IF($IZ337&gt;=8,INDEX($GO:$GO,$IY337+8),"")</f>
      </c>
      <c r="GY337">
        <f>IF($IZ337&gt;=9,INDEX($GO:$GO,$IY337+9),"")</f>
      </c>
      <c r="GZ337">
        <f>IF($IZ337&gt;=10,INDEX($GO:$GO,$IY337+10),"")</f>
      </c>
      <c r="HA337">
        <f>IF($IZ337&gt;=11,INDEX($GO:$GO,$IY337+11),"")</f>
      </c>
      <c r="HB337">
        <f>IF($IZ337&gt;=12,INDEX($GO:$GO,$IY337+12),"")</f>
      </c>
      <c r="HC337">
        <f>IF($IZ337&gt;=13,INDEX($GO:$GO,$IY337+13),"")</f>
      </c>
      <c r="HD337">
        <f>IF($IZ337&gt;=14,INDEX($GO:$GO,$IY337+14),"")</f>
      </c>
      <c r="HE337">
        <f>IF($IZ337&gt;=15,INDEX($GO:$GO,$IY337+15),"")</f>
      </c>
      <c r="HF337">
        <f>IF($IZ337&gt;=16,INDEX($GO:$GO,$IY337+16),"")</f>
      </c>
      <c r="HG337">
        <f>IF($IZ337&gt;=17,INDEX($GO:$GO,$IY337+17),"")</f>
      </c>
      <c r="HH337">
        <f>IF($IZ337&gt;=18,INDEX($GO:$GO,$IY337+18),"")</f>
      </c>
      <c r="HI337">
        <f>IF($IZ337&gt;=19,INDEX($GO:$GO,$IY337+19),"")</f>
      </c>
      <c r="HJ337">
        <f>IF($IZ337&gt;=20,INDEX($GO:$GO,$IY337+20),"")</f>
      </c>
      <c r="HK337">
        <f>IF($IZ337&gt;=21,INDEX($GO:$GO,$IY337+21),"")</f>
      </c>
      <c r="HL337">
        <f>IF($IZ337&gt;=22,INDEX($GO:$GO,$IY337+22),"")</f>
      </c>
      <c r="HM337">
        <f>IF($IZ337&gt;=23,INDEX($GO:$GO,$IY337+23),"")</f>
      </c>
      <c r="HN337">
        <f>IF($IZ337&gt;=24,INDEX($GO:$GO,$IY337+24),"")</f>
      </c>
      <c r="HO337">
        <f>IF($IZ337&gt;=25,INDEX($GO:$GO,$IY337+25),"")</f>
      </c>
      <c r="HP337">
        <f>IF($IZ337&gt;=26,INDEX($GO:$GO,$IY337+26),"")</f>
      </c>
      <c r="HQ337">
        <f>IF($IZ337&gt;=27,INDEX($GO:$GO,$IY337+27),"")</f>
      </c>
      <c r="HR337">
        <f>IF($IZ337&gt;=28,INDEX($GO:$GO,$IY337+28),"")</f>
      </c>
      <c r="HS337">
        <f>IF($IZ337&gt;=29,INDEX($GO:$GO,$IY337+29),"")</f>
      </c>
      <c r="HT337">
        <f>IF($IZ337&gt;=30,INDEX($GO:$GO,$IY337+30),"")</f>
      </c>
      <c r="HU337">
        <f>IF($IZ337&gt;=31,INDEX($GO:$GO,$IY337+31),"")</f>
      </c>
      <c r="HV337">
        <f>IF($IZ337&gt;=32,INDEX($GO:$GO,$IY337+32),"")</f>
      </c>
      <c r="HW337">
        <f>IF($IZ337&gt;=33,INDEX($GO:$GO,$IY337+33),"")</f>
      </c>
      <c r="HX337">
        <f>IF($IZ337&gt;=34,INDEX($GO:$GO,$IY337+34),"")</f>
      </c>
      <c r="HY337">
        <f>IF($IZ337&gt;=35,INDEX($GO:$GO,$IY337+35),"")</f>
      </c>
      <c r="HZ337">
        <f>IF($IZ337&gt;=36,INDEX($GO:$GO,$IY337+36),"")</f>
      </c>
      <c r="IA337">
        <f>IF($IZ337&gt;=37,INDEX($GO:$GO,$IY337+37),"")</f>
      </c>
      <c r="IB337">
        <f>IF($IZ337&gt;=38,INDEX($GO:$GO,$IY337+38),"")</f>
      </c>
      <c r="IC337">
        <f>IF($IZ337&gt;=39,INDEX($GO:$GO,$IY337+39),"")</f>
      </c>
      <c r="ID337">
        <f>IF($IZ337&gt;=40,INDEX($GO:$GO,$IY337+40),"")</f>
      </c>
      <c r="IE337">
        <f>IF($IZ337&gt;=41,INDEX($GO:$GO,$IY337+41),"")</f>
      </c>
      <c r="IF337">
        <f>IF($IZ337&gt;=42,INDEX($GO:$GO,$IY337+42),"")</f>
      </c>
      <c r="IG337">
        <f>IF($IZ337&gt;=43,INDEX($GO:$GO,$IY337+43),"")</f>
      </c>
      <c r="IH337">
        <f>IF($IZ337&gt;=44,INDEX($GO:$GO,$IY337+44),"")</f>
      </c>
      <c r="II337">
        <f>IF($IZ337&gt;=45,INDEX($GO:$GO,$IY337+45),"")</f>
      </c>
      <c r="IJ337">
        <f>IF($IZ337&gt;=46,INDEX($GO:$GO,$IY337+46),"")</f>
      </c>
      <c r="IK337">
        <f>IF($IZ337&gt;=47,INDEX($GO:$GO,$IY337+47),"")</f>
      </c>
      <c r="IL337">
        <f>IF($IZ337&gt;=48,INDEX($GO:$GO,$IY337+48),"")</f>
      </c>
      <c r="IM337">
        <f>IF($IZ337&gt;=49,INDEX($GO:$GO,$IY337+49),"")</f>
      </c>
      <c r="IN337">
        <f>IF($IZ337&gt;=50,INDEX($GO:$GO,$IY337+50),"")</f>
      </c>
      <c r="IO337">
        <f>IF($IZ337&gt;=51,INDEX($GO:$GO,$IY337+51),"")</f>
      </c>
      <c r="IP337">
        <f>IF($IZ337&gt;=52,INDEX($GO:$GO,$IY337+52),"")</f>
      </c>
      <c r="IQ337">
        <f>IF($IZ337&gt;=53,INDEX($GO:$GO,$IY337+53),"")</f>
      </c>
      <c r="IR337">
        <f>IF($IZ337&gt;=54,INDEX($GO:$GO,$IY337+54),"")</f>
      </c>
      <c r="IS337">
        <f>IF($IZ337&gt;=55,INDEX($GO:$GO,$IY337+55),"")</f>
      </c>
      <c r="IT337">
        <f>IF($IZ337&gt;=56,INDEX($GO:$GO,$IY337+56),"")</f>
      </c>
      <c r="IU337">
        <f>IF($IZ337&gt;=57,INDEX($GO:$GO,$IY337+57),"")</f>
      </c>
      <c r="IV337">
        <f>IF($IZ337&gt;=58,INDEX($GO:$GO,$IY337+58),"")</f>
      </c>
      <c r="IW337">
        <f>IF($IZ337&gt;=59,INDEX($GO:$GO,$IY337+59),"")</f>
      </c>
      <c r="IX337">
        <f>IF($IZ337&gt;=60,INDEX($GO:$GO,$IY337+60),"")</f>
      </c>
      <c r="IY337">
        <f>IFERROR(MATCH($GN337,$GO$2:$GO$827,0)+1,0)</f>
      </c>
      <c r="IZ337">
        <f>IFERROR(INDEX($GP$2:$GP$827,MATCH($GN337,$GO$2:$GO$827,0)),0)</f>
      </c>
      <c r="JA337" t="s">
        <v>23</v>
      </c>
      <c r="JB337" t="s">
        <v>23</v>
      </c>
    </row>
    <row r="338" spans="1:262" x14ac:dyDescent="0.25">
      <c r="F338" s="1"/>
      <c r="G338" s="1"/>
      <c r="H338" s="1"/>
      <c r="I338" s="1"/>
      <c r="J338" s="1">
        <f>IFERROR(IF(FIND(" - ",$F338)&gt;0,MID($F338,FIND(" - ",$F338)+3,LEN($F338)),""),"")</f>
      </c>
      <c r="L338" s="1"/>
      <c r="N338" t="s">
        <v>23</v>
      </c>
      <c r="P338">
        <f>IF(OR($N338="",$O338=""),"",IFERROR($N338/$O338,0))</f>
      </c>
      <c r="Q338">
        <f>IF($N338="","",
IF($G338="","",
IF(ISNUMBER(SEARCH("exempt",LOWER($G338))),0,
$N338*(VALUE(SUBSTITUTE($G338,"%",""))/100))))</f>
      </c>
      <c r="W338">
        <f>IF($N338="","",
SUM($N338,$Q338,$U338,$R338,$T338)-
IF($V338="",0,VALUE($V338)))</f>
      </c>
      <c r="AE338" t="s">
        <v>1223</v>
      </c>
      <c r="AJ338" t="s">
        <v>1224</v>
      </c>
      <c r="AM338">
        <f>IFERROR(LEFT($F338,FIND(" - ",$F338)-1),$F338)</f>
      </c>
      <c r="AP338">
        <f>IF($CE338&gt;=1,INDEX($AN:$AN,$CD338+1),"")</f>
      </c>
      <c r="AQ338">
        <f>IF($CE338&gt;=2,INDEX($AN:$AN,$CD338+2),"")</f>
      </c>
      <c r="AR338">
        <f>IF($CE338&gt;=3,INDEX($AN:$AN,$CD338+3),"")</f>
      </c>
      <c r="AS338">
        <f>IF($CE338&gt;=4,INDEX($AN:$AN,$CD338+4),"")</f>
      </c>
      <c r="AT338">
        <f>IF($CE338&gt;=5,INDEX($AN:$AN,$CD338+5),"")</f>
      </c>
      <c r="AU338">
        <f>IF($CE338&gt;=6,INDEX($AN:$AN,$CD338+6),"")</f>
      </c>
      <c r="AV338">
        <f>IF($CE338&gt;=7,INDEX($AN:$AN,$CD338+7),"")</f>
      </c>
      <c r="AW338">
        <f>IF($CE338&gt;=8,INDEX($AN:$AN,$CD338+8),"")</f>
      </c>
      <c r="AX338">
        <f>IF($CE338&gt;=9,INDEX($AN:$AN,$CD338+9),"")</f>
      </c>
      <c r="AY338">
        <f>IF($CE338&gt;=10,INDEX($AN:$AN,$CD338+10),"")</f>
      </c>
      <c r="AZ338">
        <f>IF($CE338&gt;=11,INDEX($AN:$AN,$CD338+11),"")</f>
      </c>
      <c r="BA338">
        <f>IF($CE338&gt;=12,INDEX($AN:$AN,$CD338+12),"")</f>
      </c>
      <c r="BB338">
        <f>IF($CE338&gt;=13,INDEX($AN:$AN,$CD338+13),"")</f>
      </c>
      <c r="BC338">
        <f>IF($CE338&gt;=14,INDEX($AN:$AN,$CD338+14),"")</f>
      </c>
      <c r="BD338">
        <f>IF($CE338&gt;=15,INDEX($AN:$AN,$CD338+15),"")</f>
      </c>
      <c r="BE338">
        <f>IF($CE338&gt;=16,INDEX($AN:$AN,$CD338+16),"")</f>
      </c>
      <c r="BF338">
        <f>IF($CE338&gt;=17,INDEX($AN:$AN,$CD338+17),"")</f>
      </c>
      <c r="BG338">
        <f>IF($CE338&gt;=18,INDEX($AN:$AN,$CD338+18),"")</f>
      </c>
      <c r="BH338">
        <f>IF($CE338&gt;=19,INDEX($AN:$AN,$CD338+19),"")</f>
      </c>
      <c r="BI338">
        <f>IF($CE338&gt;=20,INDEX($AN:$AN,$CD338+20),"")</f>
      </c>
      <c r="BJ338">
        <f>IF($CE338&gt;=21,INDEX($AN:$AN,$CD338+21),"")</f>
      </c>
      <c r="BK338">
        <f>IF($CE338&gt;=22,INDEX($AN:$AN,$CD338+22),"")</f>
      </c>
      <c r="BL338">
        <f>IF($CE338&gt;=23,INDEX($AN:$AN,$CD338+23),"")</f>
      </c>
      <c r="BM338">
        <f>IF($CE338&gt;=24,INDEX($AN:$AN,$CD338+24),"")</f>
      </c>
      <c r="BN338">
        <f>IF($CE338&gt;=25,INDEX($AN:$AN,$CD338+25),"")</f>
      </c>
      <c r="BO338">
        <f>IF($CE338&gt;=26,INDEX($AN:$AN,$CD338+26),"")</f>
      </c>
      <c r="BP338">
        <f>IF($CE338&gt;=27,INDEX($AN:$AN,$CD338+27),"")</f>
      </c>
      <c r="BQ338">
        <f>IF($CE338&gt;=28,INDEX($AN:$AN,$CD338+28),"")</f>
      </c>
      <c r="BR338">
        <f>IF($CE338&gt;=29,INDEX($AN:$AN,$CD338+29),"")</f>
      </c>
      <c r="BS338">
        <f>IF($CE338&gt;=30,INDEX($AN:$AN,$CD338+30),"")</f>
      </c>
      <c r="BT338">
        <f>IF($CE338&gt;=31,INDEX($AN:$AN,$CD338+31),"")</f>
      </c>
      <c r="BU338">
        <f>IF($CE338&gt;=32,INDEX($AN:$AN,$CD338+32),"")</f>
      </c>
      <c r="BV338">
        <f>IF($CE338&gt;=33,INDEX($AN:$AN,$CD338+33),"")</f>
      </c>
      <c r="BW338">
        <f>IF($CE338&gt;=34,INDEX($AN:$AN,$CD338+34),"")</f>
      </c>
      <c r="BX338">
        <f>IF($CE338&gt;=35,INDEX($AN:$AN,$CD338+35),"")</f>
      </c>
      <c r="BY338">
        <f>IF($CE338&gt;=36,INDEX($AN:$AN,$CD338+36),"")</f>
      </c>
      <c r="BZ338">
        <f>IF($CE338&gt;=37,INDEX($AN:$AN,$CD338+37),"")</f>
      </c>
      <c r="CA338">
        <f>IF($CE338&gt;=38,INDEX($AN:$AN,$CD338+38),"")</f>
      </c>
      <c r="CB338">
        <f>IF($CE338&gt;=39,INDEX($AN:$AN,$CD338+39),"")</f>
      </c>
      <c r="CC338">
        <f>IF($CE338&gt;=40,INDEX($AN:$AN,$CD338+40),"")</f>
      </c>
      <c r="CD338">
        <f>IFERROR(MATCH($AM338,$AN$2:$AN$133,0)+1,0)</f>
      </c>
      <c r="CE338">
        <f>IFERROR(INDEX($AO$2:$AO$133,MATCH($AM338,$AN$2:$AN$133,0)),0)</f>
      </c>
      <c r="CF338">
        <f>IFERROR(LEFT($K338,FIND(" - ",$K338)-1),$K338)</f>
      </c>
      <c r="CG338" t="s">
        <v>109</v>
      </c>
      <c r="CI338">
        <f>IF($DD338&gt;=1,INDEX($CG:$CG,$DC338+1),"")</f>
      </c>
      <c r="CJ338">
        <f>IF($DD338&gt;=2,INDEX($CG:$CG,$DC338+2),"")</f>
      </c>
      <c r="CK338">
        <f>IF($DD338&gt;=3,INDEX($CG:$CG,$DC338+3),"")</f>
      </c>
      <c r="CL338">
        <f>IF($DD338&gt;=4,INDEX($CG:$CG,$DC338+4),"")</f>
      </c>
      <c r="CM338">
        <f>IF($DD338&gt;=5,INDEX($CG:$CG,$DC338+5),"")</f>
      </c>
      <c r="CN338">
        <f>IF($DD338&gt;=6,INDEX($CG:$CG,$DC338+6),"")</f>
      </c>
      <c r="CO338">
        <f>IF($DD338&gt;=7,INDEX($CG:$CG,$DC338+7),"")</f>
      </c>
      <c r="CP338">
        <f>IF($DD338&gt;=8,INDEX($CG:$CG,$DC338+8),"")</f>
      </c>
      <c r="CQ338">
        <f>IF($DD338&gt;=9,INDEX($CG:$CG,$DC338+9),"")</f>
      </c>
      <c r="CR338">
        <f>IF($DD338&gt;=10,INDEX($CG:$CG,$DC338+10),"")</f>
      </c>
      <c r="CS338">
        <f>IF($DD338&gt;=11,INDEX($CG:$CG,$DC338+11),"")</f>
      </c>
      <c r="CT338">
        <f>IF($DD338&gt;=12,INDEX($CG:$CG,$DC338+12),"")</f>
      </c>
      <c r="CU338">
        <f>IF($DD338&gt;=13,INDEX($CG:$CG,$DC338+13),"")</f>
      </c>
      <c r="CV338">
        <f>IF($DD338&gt;=14,INDEX($CG:$CG,$DC338+14),"")</f>
      </c>
      <c r="CW338">
        <f>IF($DD338&gt;=15,INDEX($CG:$CG,$DC338+15),"")</f>
      </c>
      <c r="CX338">
        <f>IF($DD338&gt;=16,INDEX($CG:$CG,$DC338+16),"")</f>
      </c>
      <c r="CY338">
        <f>IF($DD338&gt;=17,INDEX($CG:$CG,$DC338+17),"")</f>
      </c>
      <c r="CZ338">
        <f>IF($DD338&gt;=18,INDEX($CG:$CG,$DC338+18),"")</f>
      </c>
      <c r="DA338">
        <f>IF($DD338&gt;=19,INDEX($CG:$CG,$DC338+19),"")</f>
      </c>
      <c r="DB338">
        <f>IF($DD338&gt;=20,INDEX($CG:$CG,$DC338+20),"")</f>
      </c>
      <c r="DC338">
        <f>IFERROR(MATCH($CF338,$CG$2:$CG$1558,0)+1,0)</f>
      </c>
      <c r="DD338">
        <f>IFERROR(INDEX($CH$2:$CH$1558,MATCH($CF338,$CG$2:$CG$1558,0)),0)</f>
      </c>
      <c r="DE338">
        <f>IFERROR(INDEX($AL:$AL,MATCH($G338,$AK:$AK,0))&amp;"","")</f>
      </c>
      <c r="DI338">
        <f>IF($GL338&gt;=1,INDEX($DF:$DF,$GK338+1),"")</f>
      </c>
      <c r="DJ338">
        <f>IF($GL338&gt;=2,INDEX($DF:$DF,$GK338+2),"")</f>
      </c>
      <c r="DK338">
        <f>IF($GL338&gt;=3,INDEX($DF:$DF,$GK338+3),"")</f>
      </c>
      <c r="DL338">
        <f>IF($GL338&gt;=4,INDEX($DF:$DF,$GK338+4),"")</f>
      </c>
      <c r="DM338">
        <f>IF($GL338&gt;=5,INDEX($DF:$DF,$GK338+5),"")</f>
      </c>
      <c r="DN338">
        <f>IF($GL338&gt;=6,INDEX($DF:$DF,$GK338+6),"")</f>
      </c>
      <c r="DO338">
        <f>IF($GL338&gt;=7,INDEX($DF:$DF,$GK338+7),"")</f>
      </c>
      <c r="DP338">
        <f>IF($GL338&gt;=8,INDEX($DF:$DF,$GK338+8),"")</f>
      </c>
      <c r="DQ338">
        <f>IF($GL338&gt;=9,INDEX($DF:$DF,$GK338+9),"")</f>
      </c>
      <c r="DR338">
        <f>IF($GL338&gt;=10,INDEX($DF:$DF,$GK338+10),"")</f>
      </c>
      <c r="DS338">
        <f>IF($GL338&gt;=11,INDEX($DF:$DF,$GK338+11),"")</f>
      </c>
      <c r="DT338">
        <f>IF($GL338&gt;=12,INDEX($DF:$DF,$GK338+12),"")</f>
      </c>
      <c r="DU338">
        <f>IF($GL338&gt;=13,INDEX($DF:$DF,$GK338+13),"")</f>
      </c>
      <c r="DV338">
        <f>IF($GL338&gt;=14,INDEX($DF:$DF,$GK338+14),"")</f>
      </c>
      <c r="DW338">
        <f>IF($GL338&gt;=15,INDEX($DF:$DF,$GK338+15),"")</f>
      </c>
      <c r="DX338">
        <f>IF($GL338&gt;=16,INDEX($DF:$DF,$GK338+16),"")</f>
      </c>
      <c r="DY338">
        <f>IF($GL338&gt;=17,INDEX($DF:$DF,$GK338+17),"")</f>
      </c>
      <c r="DZ338">
        <f>IF($GL338&gt;=18,INDEX($DF:$DF,$GK338+18),"")</f>
      </c>
      <c r="EA338">
        <f>IF($GL338&gt;=19,INDEX($DF:$DF,$GK338+19),"")</f>
      </c>
      <c r="EB338">
        <f>IF($GL338&gt;=20,INDEX($DF:$DF,$GK338+20),"")</f>
      </c>
      <c r="EC338">
        <f>IF($GL338&gt;=21,INDEX($DF:$DF,$GK338+21),"")</f>
      </c>
      <c r="ED338">
        <f>IF($GL338&gt;=22,INDEX($DF:$DF,$GK338+22),"")</f>
      </c>
      <c r="EE338">
        <f>IF($GL338&gt;=23,INDEX($DF:$DF,$GK338+23),"")</f>
      </c>
      <c r="EF338">
        <f>IF($GL338&gt;=24,INDEX($DF:$DF,$GK338+24),"")</f>
      </c>
      <c r="EG338">
        <f>IF($GL338&gt;=25,INDEX($DF:$DF,$GK338+25),"")</f>
      </c>
      <c r="EH338">
        <f>IF($GL338&gt;=26,INDEX($DF:$DF,$GK338+26),"")</f>
      </c>
      <c r="EI338">
        <f>IF($GL338&gt;=27,INDEX($DF:$DF,$GK338+27),"")</f>
      </c>
      <c r="EJ338">
        <f>IF($GL338&gt;=28,INDEX($DF:$DF,$GK338+28),"")</f>
      </c>
      <c r="EK338">
        <f>IF($GL338&gt;=29,INDEX($DF:$DF,$GK338+29),"")</f>
      </c>
      <c r="EL338">
        <f>IF($GL338&gt;=30,INDEX($DF:$DF,$GK338+30),"")</f>
      </c>
      <c r="EM338">
        <f>IF($GL338&gt;=31,INDEX($DF:$DF,$GK338+31),"")</f>
      </c>
      <c r="EN338">
        <f>IF($GL338&gt;=32,INDEX($DF:$DF,$GK338+32),"")</f>
      </c>
      <c r="EO338">
        <f>IF($GL338&gt;=33,INDEX($DF:$DF,$GK338+33),"")</f>
      </c>
      <c r="EP338">
        <f>IF($GL338&gt;=34,INDEX($DF:$DF,$GK338+34),"")</f>
      </c>
      <c r="EQ338">
        <f>IF($GL338&gt;=35,INDEX($DF:$DF,$GK338+35),"")</f>
      </c>
      <c r="ER338">
        <f>IF($GL338&gt;=36,INDEX($DF:$DF,$GK338+36),"")</f>
      </c>
      <c r="ES338">
        <f>IF($GL338&gt;=37,INDEX($DF:$DF,$GK338+37),"")</f>
      </c>
      <c r="ET338">
        <f>IF($GL338&gt;=38,INDEX($DF:$DF,$GK338+38),"")</f>
      </c>
      <c r="EU338">
        <f>IF($GL338&gt;=39,INDEX($DF:$DF,$GK338+39),"")</f>
      </c>
      <c r="EV338">
        <f>IF($GL338&gt;=40,INDEX($DF:$DF,$GK338+40),"")</f>
      </c>
      <c r="EW338">
        <f>IF($GL338&gt;=1,INDEX($DG:$DG,$GK338+1),"")</f>
      </c>
      <c r="EX338">
        <f>IF($GL338&gt;=2,INDEX($DG:$DG,$GK338+2),"")</f>
      </c>
      <c r="EY338">
        <f>IF($GL338&gt;=3,INDEX($DG:$DG,$GK338+3),"")</f>
      </c>
      <c r="EZ338">
        <f>IF($GL338&gt;=4,INDEX($DG:$DG,$GK338+4),"")</f>
      </c>
      <c r="FA338">
        <f>IF($GL338&gt;=5,INDEX($DG:$DG,$GK338+5),"")</f>
      </c>
      <c r="FB338">
        <f>IF($GL338&gt;=6,INDEX($DG:$DG,$GK338+6),"")</f>
      </c>
      <c r="FC338">
        <f>IF($GL338&gt;=7,INDEX($DG:$DG,$GK338+7),"")</f>
      </c>
      <c r="FD338">
        <f>IF($GL338&gt;=8,INDEX($DG:$DG,$GK338+8),"")</f>
      </c>
      <c r="FE338">
        <f>IF($GL338&gt;=9,INDEX($DG:$DG,$GK338+9),"")</f>
      </c>
      <c r="FF338">
        <f>IF($GL338&gt;=10,INDEX($DG:$DG,$GK338+10),"")</f>
      </c>
      <c r="FG338">
        <f>IF($GL338&gt;=11,INDEX($DG:$DG,$GK338+11),"")</f>
      </c>
      <c r="FH338">
        <f>IF($GL338&gt;=12,INDEX($DG:$DG,$GK338+12),"")</f>
      </c>
      <c r="FI338">
        <f>IF($GL338&gt;=13,INDEX($DG:$DG,$GK338+13),"")</f>
      </c>
      <c r="FJ338">
        <f>IF($GL338&gt;=14,INDEX($DG:$DG,$GK338+14),"")</f>
      </c>
      <c r="FK338">
        <f>IF($GL338&gt;=15,INDEX($DG:$DG,$GK338+15),"")</f>
      </c>
      <c r="FL338">
        <f>IF($GL338&gt;=16,INDEX($DG:$DG,$GK338+16),"")</f>
      </c>
      <c r="FM338">
        <f>IF($GL338&gt;=17,INDEX($DG:$DG,$GK338+17),"")</f>
      </c>
      <c r="FN338">
        <f>IF($GL338&gt;=18,INDEX($DG:$DG,$GK338+18),"")</f>
      </c>
      <c r="FO338">
        <f>IF($GL338&gt;=19,INDEX($DG:$DG,$GK338+19),"")</f>
      </c>
      <c r="FP338">
        <f>IF($GL338&gt;=20,INDEX($DG:$DG,$GK338+20),"")</f>
      </c>
      <c r="FQ338">
        <f>IF($GL338&gt;=21,INDEX($DG:$DG,$GK338+21),"")</f>
      </c>
      <c r="FR338">
        <f>IF($GL338&gt;=22,INDEX($DG:$DG,$GK338+22),"")</f>
      </c>
      <c r="FS338">
        <f>IF($GL338&gt;=23,INDEX($DG:$DG,$GK338+23),"")</f>
      </c>
      <c r="FT338">
        <f>IF($GL338&gt;=24,INDEX($DG:$DG,$GK338+24),"")</f>
      </c>
      <c r="FU338">
        <f>IF($GL338&gt;=25,INDEX($DG:$DG,$GK338+25),"")</f>
      </c>
      <c r="FV338">
        <f>IF($GL338&gt;=26,INDEX($DG:$DG,$GK338+26),"")</f>
      </c>
      <c r="FW338">
        <f>IF($GL338&gt;=27,INDEX($DG:$DG,$GK338+27),"")</f>
      </c>
      <c r="FX338">
        <f>IF($GL338&gt;=28,INDEX($DG:$DG,$GK338+28),"")</f>
      </c>
      <c r="FY338">
        <f>IF($GL338&gt;=29,INDEX($DG:$DG,$GK338+29),"")</f>
      </c>
      <c r="FZ338">
        <f>IF($GL338&gt;=30,INDEX($DG:$DG,$GK338+30),"")</f>
      </c>
      <c r="GA338">
        <f>IF($GL338&gt;=31,INDEX($DG:$DG,$GK338+31),"")</f>
      </c>
      <c r="GB338">
        <f>IF($GL338&gt;=32,INDEX($DG:$DG,$GK338+32),"")</f>
      </c>
      <c r="GC338">
        <f>IF($GL338&gt;=33,INDEX($DG:$DG,$GK338+33),"")</f>
      </c>
      <c r="GD338">
        <f>IF($GL338&gt;=34,INDEX($DG:$DG,$GK338+34),"")</f>
      </c>
      <c r="GE338">
        <f>IF($GL338&gt;=35,INDEX($DG:$DG,$GK338+35),"")</f>
      </c>
      <c r="GF338">
        <f>IF($GL338&gt;=36,INDEX($DG:$DG,$GK338+36),"")</f>
      </c>
      <c r="GG338">
        <f>IF($GL338&gt;=37,INDEX($DG:$DG,$GK338+37),"")</f>
      </c>
      <c r="GH338">
        <f>IF($GL338&gt;=38,INDEX($DG:$DG,$GK338+38),"")</f>
      </c>
      <c r="GI338">
        <f>IF($GL338&gt;=39,INDEX($DG:$DG,$GK338+39),"")</f>
      </c>
      <c r="GJ338">
        <f>IF($GL338&gt;=40,INDEX($DG:$DG,$GK338+40),"")</f>
      </c>
      <c r="GK338">
        <f>IFERROR(MATCH($DE338,$DF$2:$DF$166,0)+1,0)</f>
      </c>
      <c r="GL338">
        <f>IFERROR(INDEX($DH$2:$DH$166,MATCH($DE338,$DF$2:$DF$166,0)),0)</f>
      </c>
      <c r="GM338">
        <f>IFERROR(MATCH($H338,$DI$338:$EV$338,0),0)</f>
      </c>
      <c r="GN338">
        <f>IF($GM338&gt;0,INDEX($EW$338:$GJ$338,$GM338),"")</f>
      </c>
      <c r="GO338" t="s">
        <v>1002</v>
      </c>
      <c r="GQ338">
        <f>IF($IZ338&gt;=1,INDEX($GO:$GO,$IY338+1),"")</f>
      </c>
      <c r="GR338">
        <f>IF($IZ338&gt;=2,INDEX($GO:$GO,$IY338+2),"")</f>
      </c>
      <c r="GS338">
        <f>IF($IZ338&gt;=3,INDEX($GO:$GO,$IY338+3),"")</f>
      </c>
      <c r="GT338">
        <f>IF($IZ338&gt;=4,INDEX($GO:$GO,$IY338+4),"")</f>
      </c>
      <c r="GU338">
        <f>IF($IZ338&gt;=5,INDEX($GO:$GO,$IY338+5),"")</f>
      </c>
      <c r="GV338">
        <f>IF($IZ338&gt;=6,INDEX($GO:$GO,$IY338+6),"")</f>
      </c>
      <c r="GW338">
        <f>IF($IZ338&gt;=7,INDEX($GO:$GO,$IY338+7),"")</f>
      </c>
      <c r="GX338">
        <f>IF($IZ338&gt;=8,INDEX($GO:$GO,$IY338+8),"")</f>
      </c>
      <c r="GY338">
        <f>IF($IZ338&gt;=9,INDEX($GO:$GO,$IY338+9),"")</f>
      </c>
      <c r="GZ338">
        <f>IF($IZ338&gt;=10,INDEX($GO:$GO,$IY338+10),"")</f>
      </c>
      <c r="HA338">
        <f>IF($IZ338&gt;=11,INDEX($GO:$GO,$IY338+11),"")</f>
      </c>
      <c r="HB338">
        <f>IF($IZ338&gt;=12,INDEX($GO:$GO,$IY338+12),"")</f>
      </c>
      <c r="HC338">
        <f>IF($IZ338&gt;=13,INDEX($GO:$GO,$IY338+13),"")</f>
      </c>
      <c r="HD338">
        <f>IF($IZ338&gt;=14,INDEX($GO:$GO,$IY338+14),"")</f>
      </c>
      <c r="HE338">
        <f>IF($IZ338&gt;=15,INDEX($GO:$GO,$IY338+15),"")</f>
      </c>
      <c r="HF338">
        <f>IF($IZ338&gt;=16,INDEX($GO:$GO,$IY338+16),"")</f>
      </c>
      <c r="HG338">
        <f>IF($IZ338&gt;=17,INDEX($GO:$GO,$IY338+17),"")</f>
      </c>
      <c r="HH338">
        <f>IF($IZ338&gt;=18,INDEX($GO:$GO,$IY338+18),"")</f>
      </c>
      <c r="HI338">
        <f>IF($IZ338&gt;=19,INDEX($GO:$GO,$IY338+19),"")</f>
      </c>
      <c r="HJ338">
        <f>IF($IZ338&gt;=20,INDEX($GO:$GO,$IY338+20),"")</f>
      </c>
      <c r="HK338">
        <f>IF($IZ338&gt;=21,INDEX($GO:$GO,$IY338+21),"")</f>
      </c>
      <c r="HL338">
        <f>IF($IZ338&gt;=22,INDEX($GO:$GO,$IY338+22),"")</f>
      </c>
      <c r="HM338">
        <f>IF($IZ338&gt;=23,INDEX($GO:$GO,$IY338+23),"")</f>
      </c>
      <c r="HN338">
        <f>IF($IZ338&gt;=24,INDEX($GO:$GO,$IY338+24),"")</f>
      </c>
      <c r="HO338">
        <f>IF($IZ338&gt;=25,INDEX($GO:$GO,$IY338+25),"")</f>
      </c>
      <c r="HP338">
        <f>IF($IZ338&gt;=26,INDEX($GO:$GO,$IY338+26),"")</f>
      </c>
      <c r="HQ338">
        <f>IF($IZ338&gt;=27,INDEX($GO:$GO,$IY338+27),"")</f>
      </c>
      <c r="HR338">
        <f>IF($IZ338&gt;=28,INDEX($GO:$GO,$IY338+28),"")</f>
      </c>
      <c r="HS338">
        <f>IF($IZ338&gt;=29,INDEX($GO:$GO,$IY338+29),"")</f>
      </c>
      <c r="HT338">
        <f>IF($IZ338&gt;=30,INDEX($GO:$GO,$IY338+30),"")</f>
      </c>
      <c r="HU338">
        <f>IF($IZ338&gt;=31,INDEX($GO:$GO,$IY338+31),"")</f>
      </c>
      <c r="HV338">
        <f>IF($IZ338&gt;=32,INDEX($GO:$GO,$IY338+32),"")</f>
      </c>
      <c r="HW338">
        <f>IF($IZ338&gt;=33,INDEX($GO:$GO,$IY338+33),"")</f>
      </c>
      <c r="HX338">
        <f>IF($IZ338&gt;=34,INDEX($GO:$GO,$IY338+34),"")</f>
      </c>
      <c r="HY338">
        <f>IF($IZ338&gt;=35,INDEX($GO:$GO,$IY338+35),"")</f>
      </c>
      <c r="HZ338">
        <f>IF($IZ338&gt;=36,INDEX($GO:$GO,$IY338+36),"")</f>
      </c>
      <c r="IA338">
        <f>IF($IZ338&gt;=37,INDEX($GO:$GO,$IY338+37),"")</f>
      </c>
      <c r="IB338">
        <f>IF($IZ338&gt;=38,INDEX($GO:$GO,$IY338+38),"")</f>
      </c>
      <c r="IC338">
        <f>IF($IZ338&gt;=39,INDEX($GO:$GO,$IY338+39),"")</f>
      </c>
      <c r="ID338">
        <f>IF($IZ338&gt;=40,INDEX($GO:$GO,$IY338+40),"")</f>
      </c>
      <c r="IE338">
        <f>IF($IZ338&gt;=41,INDEX($GO:$GO,$IY338+41),"")</f>
      </c>
      <c r="IF338">
        <f>IF($IZ338&gt;=42,INDEX($GO:$GO,$IY338+42),"")</f>
      </c>
      <c r="IG338">
        <f>IF($IZ338&gt;=43,INDEX($GO:$GO,$IY338+43),"")</f>
      </c>
      <c r="IH338">
        <f>IF($IZ338&gt;=44,INDEX($GO:$GO,$IY338+44),"")</f>
      </c>
      <c r="II338">
        <f>IF($IZ338&gt;=45,INDEX($GO:$GO,$IY338+45),"")</f>
      </c>
      <c r="IJ338">
        <f>IF($IZ338&gt;=46,INDEX($GO:$GO,$IY338+46),"")</f>
      </c>
      <c r="IK338">
        <f>IF($IZ338&gt;=47,INDEX($GO:$GO,$IY338+47),"")</f>
      </c>
      <c r="IL338">
        <f>IF($IZ338&gt;=48,INDEX($GO:$GO,$IY338+48),"")</f>
      </c>
      <c r="IM338">
        <f>IF($IZ338&gt;=49,INDEX($GO:$GO,$IY338+49),"")</f>
      </c>
      <c r="IN338">
        <f>IF($IZ338&gt;=50,INDEX($GO:$GO,$IY338+50),"")</f>
      </c>
      <c r="IO338">
        <f>IF($IZ338&gt;=51,INDEX($GO:$GO,$IY338+51),"")</f>
      </c>
      <c r="IP338">
        <f>IF($IZ338&gt;=52,INDEX($GO:$GO,$IY338+52),"")</f>
      </c>
      <c r="IQ338">
        <f>IF($IZ338&gt;=53,INDEX($GO:$GO,$IY338+53),"")</f>
      </c>
      <c r="IR338">
        <f>IF($IZ338&gt;=54,INDEX($GO:$GO,$IY338+54),"")</f>
      </c>
      <c r="IS338">
        <f>IF($IZ338&gt;=55,INDEX($GO:$GO,$IY338+55),"")</f>
      </c>
      <c r="IT338">
        <f>IF($IZ338&gt;=56,INDEX($GO:$GO,$IY338+56),"")</f>
      </c>
      <c r="IU338">
        <f>IF($IZ338&gt;=57,INDEX($GO:$GO,$IY338+57),"")</f>
      </c>
      <c r="IV338">
        <f>IF($IZ338&gt;=58,INDEX($GO:$GO,$IY338+58),"")</f>
      </c>
      <c r="IW338">
        <f>IF($IZ338&gt;=59,INDEX($GO:$GO,$IY338+59),"")</f>
      </c>
      <c r="IX338">
        <f>IF($IZ338&gt;=60,INDEX($GO:$GO,$IY338+60),"")</f>
      </c>
      <c r="IY338">
        <f>IFERROR(MATCH($GN338,$GO$2:$GO$827,0)+1,0)</f>
      </c>
      <c r="IZ338">
        <f>IFERROR(INDEX($GP$2:$GP$827,MATCH($GN338,$GO$2:$GO$827,0)),0)</f>
      </c>
      <c r="JA338" t="s">
        <v>23</v>
      </c>
      <c r="JB338" t="s">
        <v>23</v>
      </c>
    </row>
    <row r="339" spans="1:262" x14ac:dyDescent="0.25">
      <c r="F339" s="1"/>
      <c r="G339" s="1"/>
      <c r="H339" s="1"/>
      <c r="I339" s="1"/>
      <c r="J339" s="1">
        <f>IFERROR(IF(FIND(" - ",$F339)&gt;0,MID($F339,FIND(" - ",$F339)+3,LEN($F339)),""),"")</f>
      </c>
      <c r="L339" s="1"/>
      <c r="N339" t="s">
        <v>23</v>
      </c>
      <c r="P339">
        <f>IF(OR($N339="",$O339=""),"",IFERROR($N339/$O339,0))</f>
      </c>
      <c r="Q339">
        <f>IF($N339="","",
IF($G339="","",
IF(ISNUMBER(SEARCH("exempt",LOWER($G339))),0,
$N339*(VALUE(SUBSTITUTE($G339,"%",""))/100))))</f>
      </c>
      <c r="W339">
        <f>IF($N339="","",
SUM($N339,$Q339,$U339,$R339,$T339)-
IF($V339="",0,VALUE($V339)))</f>
      </c>
      <c r="AE339" t="s">
        <v>1225</v>
      </c>
      <c r="AJ339" t="s">
        <v>1226</v>
      </c>
      <c r="AM339">
        <f>IFERROR(LEFT($F339,FIND(" - ",$F339)-1),$F339)</f>
      </c>
      <c r="AP339">
        <f>IF($CE339&gt;=1,INDEX($AN:$AN,$CD339+1),"")</f>
      </c>
      <c r="AQ339">
        <f>IF($CE339&gt;=2,INDEX($AN:$AN,$CD339+2),"")</f>
      </c>
      <c r="AR339">
        <f>IF($CE339&gt;=3,INDEX($AN:$AN,$CD339+3),"")</f>
      </c>
      <c r="AS339">
        <f>IF($CE339&gt;=4,INDEX($AN:$AN,$CD339+4),"")</f>
      </c>
      <c r="AT339">
        <f>IF($CE339&gt;=5,INDEX($AN:$AN,$CD339+5),"")</f>
      </c>
      <c r="AU339">
        <f>IF($CE339&gt;=6,INDEX($AN:$AN,$CD339+6),"")</f>
      </c>
      <c r="AV339">
        <f>IF($CE339&gt;=7,INDEX($AN:$AN,$CD339+7),"")</f>
      </c>
      <c r="AW339">
        <f>IF($CE339&gt;=8,INDEX($AN:$AN,$CD339+8),"")</f>
      </c>
      <c r="AX339">
        <f>IF($CE339&gt;=9,INDEX($AN:$AN,$CD339+9),"")</f>
      </c>
      <c r="AY339">
        <f>IF($CE339&gt;=10,INDEX($AN:$AN,$CD339+10),"")</f>
      </c>
      <c r="AZ339">
        <f>IF($CE339&gt;=11,INDEX($AN:$AN,$CD339+11),"")</f>
      </c>
      <c r="BA339">
        <f>IF($CE339&gt;=12,INDEX($AN:$AN,$CD339+12),"")</f>
      </c>
      <c r="BB339">
        <f>IF($CE339&gt;=13,INDEX($AN:$AN,$CD339+13),"")</f>
      </c>
      <c r="BC339">
        <f>IF($CE339&gt;=14,INDEX($AN:$AN,$CD339+14),"")</f>
      </c>
      <c r="BD339">
        <f>IF($CE339&gt;=15,INDEX($AN:$AN,$CD339+15),"")</f>
      </c>
      <c r="BE339">
        <f>IF($CE339&gt;=16,INDEX($AN:$AN,$CD339+16),"")</f>
      </c>
      <c r="BF339">
        <f>IF($CE339&gt;=17,INDEX($AN:$AN,$CD339+17),"")</f>
      </c>
      <c r="BG339">
        <f>IF($CE339&gt;=18,INDEX($AN:$AN,$CD339+18),"")</f>
      </c>
      <c r="BH339">
        <f>IF($CE339&gt;=19,INDEX($AN:$AN,$CD339+19),"")</f>
      </c>
      <c r="BI339">
        <f>IF($CE339&gt;=20,INDEX($AN:$AN,$CD339+20),"")</f>
      </c>
      <c r="BJ339">
        <f>IF($CE339&gt;=21,INDEX($AN:$AN,$CD339+21),"")</f>
      </c>
      <c r="BK339">
        <f>IF($CE339&gt;=22,INDEX($AN:$AN,$CD339+22),"")</f>
      </c>
      <c r="BL339">
        <f>IF($CE339&gt;=23,INDEX($AN:$AN,$CD339+23),"")</f>
      </c>
      <c r="BM339">
        <f>IF($CE339&gt;=24,INDEX($AN:$AN,$CD339+24),"")</f>
      </c>
      <c r="BN339">
        <f>IF($CE339&gt;=25,INDEX($AN:$AN,$CD339+25),"")</f>
      </c>
      <c r="BO339">
        <f>IF($CE339&gt;=26,INDEX($AN:$AN,$CD339+26),"")</f>
      </c>
      <c r="BP339">
        <f>IF($CE339&gt;=27,INDEX($AN:$AN,$CD339+27),"")</f>
      </c>
      <c r="BQ339">
        <f>IF($CE339&gt;=28,INDEX($AN:$AN,$CD339+28),"")</f>
      </c>
      <c r="BR339">
        <f>IF($CE339&gt;=29,INDEX($AN:$AN,$CD339+29),"")</f>
      </c>
      <c r="BS339">
        <f>IF($CE339&gt;=30,INDEX($AN:$AN,$CD339+30),"")</f>
      </c>
      <c r="BT339">
        <f>IF($CE339&gt;=31,INDEX($AN:$AN,$CD339+31),"")</f>
      </c>
      <c r="BU339">
        <f>IF($CE339&gt;=32,INDEX($AN:$AN,$CD339+32),"")</f>
      </c>
      <c r="BV339">
        <f>IF($CE339&gt;=33,INDEX($AN:$AN,$CD339+33),"")</f>
      </c>
      <c r="BW339">
        <f>IF($CE339&gt;=34,INDEX($AN:$AN,$CD339+34),"")</f>
      </c>
      <c r="BX339">
        <f>IF($CE339&gt;=35,INDEX($AN:$AN,$CD339+35),"")</f>
      </c>
      <c r="BY339">
        <f>IF($CE339&gt;=36,INDEX($AN:$AN,$CD339+36),"")</f>
      </c>
      <c r="BZ339">
        <f>IF($CE339&gt;=37,INDEX($AN:$AN,$CD339+37),"")</f>
      </c>
      <c r="CA339">
        <f>IF($CE339&gt;=38,INDEX($AN:$AN,$CD339+38),"")</f>
      </c>
      <c r="CB339">
        <f>IF($CE339&gt;=39,INDEX($AN:$AN,$CD339+39),"")</f>
      </c>
      <c r="CC339">
        <f>IF($CE339&gt;=40,INDEX($AN:$AN,$CD339+40),"")</f>
      </c>
      <c r="CD339">
        <f>IFERROR(MATCH($AM339,$AN$2:$AN$133,0)+1,0)</f>
      </c>
      <c r="CE339">
        <f>IFERROR(INDEX($AO$2:$AO$133,MATCH($AM339,$AN$2:$AN$133,0)),0)</f>
      </c>
      <c r="CF339">
        <f>IFERROR(LEFT($K339,FIND(" - ",$K339)-1),$K339)</f>
      </c>
      <c r="CG339" t="s">
        <v>64</v>
      </c>
      <c r="CI339">
        <f>IF($DD339&gt;=1,INDEX($CG:$CG,$DC339+1),"")</f>
      </c>
      <c r="CJ339">
        <f>IF($DD339&gt;=2,INDEX($CG:$CG,$DC339+2),"")</f>
      </c>
      <c r="CK339">
        <f>IF($DD339&gt;=3,INDEX($CG:$CG,$DC339+3),"")</f>
      </c>
      <c r="CL339">
        <f>IF($DD339&gt;=4,INDEX($CG:$CG,$DC339+4),"")</f>
      </c>
      <c r="CM339">
        <f>IF($DD339&gt;=5,INDEX($CG:$CG,$DC339+5),"")</f>
      </c>
      <c r="CN339">
        <f>IF($DD339&gt;=6,INDEX($CG:$CG,$DC339+6),"")</f>
      </c>
      <c r="CO339">
        <f>IF($DD339&gt;=7,INDEX($CG:$CG,$DC339+7),"")</f>
      </c>
      <c r="CP339">
        <f>IF($DD339&gt;=8,INDEX($CG:$CG,$DC339+8),"")</f>
      </c>
      <c r="CQ339">
        <f>IF($DD339&gt;=9,INDEX($CG:$CG,$DC339+9),"")</f>
      </c>
      <c r="CR339">
        <f>IF($DD339&gt;=10,INDEX($CG:$CG,$DC339+10),"")</f>
      </c>
      <c r="CS339">
        <f>IF($DD339&gt;=11,INDEX($CG:$CG,$DC339+11),"")</f>
      </c>
      <c r="CT339">
        <f>IF($DD339&gt;=12,INDEX($CG:$CG,$DC339+12),"")</f>
      </c>
      <c r="CU339">
        <f>IF($DD339&gt;=13,INDEX($CG:$CG,$DC339+13),"")</f>
      </c>
      <c r="CV339">
        <f>IF($DD339&gt;=14,INDEX($CG:$CG,$DC339+14),"")</f>
      </c>
      <c r="CW339">
        <f>IF($DD339&gt;=15,INDEX($CG:$CG,$DC339+15),"")</f>
      </c>
      <c r="CX339">
        <f>IF($DD339&gt;=16,INDEX($CG:$CG,$DC339+16),"")</f>
      </c>
      <c r="CY339">
        <f>IF($DD339&gt;=17,INDEX($CG:$CG,$DC339+17),"")</f>
      </c>
      <c r="CZ339">
        <f>IF($DD339&gt;=18,INDEX($CG:$CG,$DC339+18),"")</f>
      </c>
      <c r="DA339">
        <f>IF($DD339&gt;=19,INDEX($CG:$CG,$DC339+19),"")</f>
      </c>
      <c r="DB339">
        <f>IF($DD339&gt;=20,INDEX($CG:$CG,$DC339+20),"")</f>
      </c>
      <c r="DC339">
        <f>IFERROR(MATCH($CF339,$CG$2:$CG$1558,0)+1,0)</f>
      </c>
      <c r="DD339">
        <f>IFERROR(INDEX($CH$2:$CH$1558,MATCH($CF339,$CG$2:$CG$1558,0)),0)</f>
      </c>
      <c r="DE339">
        <f>IFERROR(INDEX($AL:$AL,MATCH($G339,$AK:$AK,0))&amp;"","")</f>
      </c>
      <c r="DI339">
        <f>IF($GL339&gt;=1,INDEX($DF:$DF,$GK339+1),"")</f>
      </c>
      <c r="DJ339">
        <f>IF($GL339&gt;=2,INDEX($DF:$DF,$GK339+2),"")</f>
      </c>
      <c r="DK339">
        <f>IF($GL339&gt;=3,INDEX($DF:$DF,$GK339+3),"")</f>
      </c>
      <c r="DL339">
        <f>IF($GL339&gt;=4,INDEX($DF:$DF,$GK339+4),"")</f>
      </c>
      <c r="DM339">
        <f>IF($GL339&gt;=5,INDEX($DF:$DF,$GK339+5),"")</f>
      </c>
      <c r="DN339">
        <f>IF($GL339&gt;=6,INDEX($DF:$DF,$GK339+6),"")</f>
      </c>
      <c r="DO339">
        <f>IF($GL339&gt;=7,INDEX($DF:$DF,$GK339+7),"")</f>
      </c>
      <c r="DP339">
        <f>IF($GL339&gt;=8,INDEX($DF:$DF,$GK339+8),"")</f>
      </c>
      <c r="DQ339">
        <f>IF($GL339&gt;=9,INDEX($DF:$DF,$GK339+9),"")</f>
      </c>
      <c r="DR339">
        <f>IF($GL339&gt;=10,INDEX($DF:$DF,$GK339+10),"")</f>
      </c>
      <c r="DS339">
        <f>IF($GL339&gt;=11,INDEX($DF:$DF,$GK339+11),"")</f>
      </c>
      <c r="DT339">
        <f>IF($GL339&gt;=12,INDEX($DF:$DF,$GK339+12),"")</f>
      </c>
      <c r="DU339">
        <f>IF($GL339&gt;=13,INDEX($DF:$DF,$GK339+13),"")</f>
      </c>
      <c r="DV339">
        <f>IF($GL339&gt;=14,INDEX($DF:$DF,$GK339+14),"")</f>
      </c>
      <c r="DW339">
        <f>IF($GL339&gt;=15,INDEX($DF:$DF,$GK339+15),"")</f>
      </c>
      <c r="DX339">
        <f>IF($GL339&gt;=16,INDEX($DF:$DF,$GK339+16),"")</f>
      </c>
      <c r="DY339">
        <f>IF($GL339&gt;=17,INDEX($DF:$DF,$GK339+17),"")</f>
      </c>
      <c r="DZ339">
        <f>IF($GL339&gt;=18,INDEX($DF:$DF,$GK339+18),"")</f>
      </c>
      <c r="EA339">
        <f>IF($GL339&gt;=19,INDEX($DF:$DF,$GK339+19),"")</f>
      </c>
      <c r="EB339">
        <f>IF($GL339&gt;=20,INDEX($DF:$DF,$GK339+20),"")</f>
      </c>
      <c r="EC339">
        <f>IF($GL339&gt;=21,INDEX($DF:$DF,$GK339+21),"")</f>
      </c>
      <c r="ED339">
        <f>IF($GL339&gt;=22,INDEX($DF:$DF,$GK339+22),"")</f>
      </c>
      <c r="EE339">
        <f>IF($GL339&gt;=23,INDEX($DF:$DF,$GK339+23),"")</f>
      </c>
      <c r="EF339">
        <f>IF($GL339&gt;=24,INDEX($DF:$DF,$GK339+24),"")</f>
      </c>
      <c r="EG339">
        <f>IF($GL339&gt;=25,INDEX($DF:$DF,$GK339+25),"")</f>
      </c>
      <c r="EH339">
        <f>IF($GL339&gt;=26,INDEX($DF:$DF,$GK339+26),"")</f>
      </c>
      <c r="EI339">
        <f>IF($GL339&gt;=27,INDEX($DF:$DF,$GK339+27),"")</f>
      </c>
      <c r="EJ339">
        <f>IF($GL339&gt;=28,INDEX($DF:$DF,$GK339+28),"")</f>
      </c>
      <c r="EK339">
        <f>IF($GL339&gt;=29,INDEX($DF:$DF,$GK339+29),"")</f>
      </c>
      <c r="EL339">
        <f>IF($GL339&gt;=30,INDEX($DF:$DF,$GK339+30),"")</f>
      </c>
      <c r="EM339">
        <f>IF($GL339&gt;=31,INDEX($DF:$DF,$GK339+31),"")</f>
      </c>
      <c r="EN339">
        <f>IF($GL339&gt;=32,INDEX($DF:$DF,$GK339+32),"")</f>
      </c>
      <c r="EO339">
        <f>IF($GL339&gt;=33,INDEX($DF:$DF,$GK339+33),"")</f>
      </c>
      <c r="EP339">
        <f>IF($GL339&gt;=34,INDEX($DF:$DF,$GK339+34),"")</f>
      </c>
      <c r="EQ339">
        <f>IF($GL339&gt;=35,INDEX($DF:$DF,$GK339+35),"")</f>
      </c>
      <c r="ER339">
        <f>IF($GL339&gt;=36,INDEX($DF:$DF,$GK339+36),"")</f>
      </c>
      <c r="ES339">
        <f>IF($GL339&gt;=37,INDEX($DF:$DF,$GK339+37),"")</f>
      </c>
      <c r="ET339">
        <f>IF($GL339&gt;=38,INDEX($DF:$DF,$GK339+38),"")</f>
      </c>
      <c r="EU339">
        <f>IF($GL339&gt;=39,INDEX($DF:$DF,$GK339+39),"")</f>
      </c>
      <c r="EV339">
        <f>IF($GL339&gt;=40,INDEX($DF:$DF,$GK339+40),"")</f>
      </c>
      <c r="EW339">
        <f>IF($GL339&gt;=1,INDEX($DG:$DG,$GK339+1),"")</f>
      </c>
      <c r="EX339">
        <f>IF($GL339&gt;=2,INDEX($DG:$DG,$GK339+2),"")</f>
      </c>
      <c r="EY339">
        <f>IF($GL339&gt;=3,INDEX($DG:$DG,$GK339+3),"")</f>
      </c>
      <c r="EZ339">
        <f>IF($GL339&gt;=4,INDEX($DG:$DG,$GK339+4),"")</f>
      </c>
      <c r="FA339">
        <f>IF($GL339&gt;=5,INDEX($DG:$DG,$GK339+5),"")</f>
      </c>
      <c r="FB339">
        <f>IF($GL339&gt;=6,INDEX($DG:$DG,$GK339+6),"")</f>
      </c>
      <c r="FC339">
        <f>IF($GL339&gt;=7,INDEX($DG:$DG,$GK339+7),"")</f>
      </c>
      <c r="FD339">
        <f>IF($GL339&gt;=8,INDEX($DG:$DG,$GK339+8),"")</f>
      </c>
      <c r="FE339">
        <f>IF($GL339&gt;=9,INDEX($DG:$DG,$GK339+9),"")</f>
      </c>
      <c r="FF339">
        <f>IF($GL339&gt;=10,INDEX($DG:$DG,$GK339+10),"")</f>
      </c>
      <c r="FG339">
        <f>IF($GL339&gt;=11,INDEX($DG:$DG,$GK339+11),"")</f>
      </c>
      <c r="FH339">
        <f>IF($GL339&gt;=12,INDEX($DG:$DG,$GK339+12),"")</f>
      </c>
      <c r="FI339">
        <f>IF($GL339&gt;=13,INDEX($DG:$DG,$GK339+13),"")</f>
      </c>
      <c r="FJ339">
        <f>IF($GL339&gt;=14,INDEX($DG:$DG,$GK339+14),"")</f>
      </c>
      <c r="FK339">
        <f>IF($GL339&gt;=15,INDEX($DG:$DG,$GK339+15),"")</f>
      </c>
      <c r="FL339">
        <f>IF($GL339&gt;=16,INDEX($DG:$DG,$GK339+16),"")</f>
      </c>
      <c r="FM339">
        <f>IF($GL339&gt;=17,INDEX($DG:$DG,$GK339+17),"")</f>
      </c>
      <c r="FN339">
        <f>IF($GL339&gt;=18,INDEX($DG:$DG,$GK339+18),"")</f>
      </c>
      <c r="FO339">
        <f>IF($GL339&gt;=19,INDEX($DG:$DG,$GK339+19),"")</f>
      </c>
      <c r="FP339">
        <f>IF($GL339&gt;=20,INDEX($DG:$DG,$GK339+20),"")</f>
      </c>
      <c r="FQ339">
        <f>IF($GL339&gt;=21,INDEX($DG:$DG,$GK339+21),"")</f>
      </c>
      <c r="FR339">
        <f>IF($GL339&gt;=22,INDEX($DG:$DG,$GK339+22),"")</f>
      </c>
      <c r="FS339">
        <f>IF($GL339&gt;=23,INDEX($DG:$DG,$GK339+23),"")</f>
      </c>
      <c r="FT339">
        <f>IF($GL339&gt;=24,INDEX($DG:$DG,$GK339+24),"")</f>
      </c>
      <c r="FU339">
        <f>IF($GL339&gt;=25,INDEX($DG:$DG,$GK339+25),"")</f>
      </c>
      <c r="FV339">
        <f>IF($GL339&gt;=26,INDEX($DG:$DG,$GK339+26),"")</f>
      </c>
      <c r="FW339">
        <f>IF($GL339&gt;=27,INDEX($DG:$DG,$GK339+27),"")</f>
      </c>
      <c r="FX339">
        <f>IF($GL339&gt;=28,INDEX($DG:$DG,$GK339+28),"")</f>
      </c>
      <c r="FY339">
        <f>IF($GL339&gt;=29,INDEX($DG:$DG,$GK339+29),"")</f>
      </c>
      <c r="FZ339">
        <f>IF($GL339&gt;=30,INDEX($DG:$DG,$GK339+30),"")</f>
      </c>
      <c r="GA339">
        <f>IF($GL339&gt;=31,INDEX($DG:$DG,$GK339+31),"")</f>
      </c>
      <c r="GB339">
        <f>IF($GL339&gt;=32,INDEX($DG:$DG,$GK339+32),"")</f>
      </c>
      <c r="GC339">
        <f>IF($GL339&gt;=33,INDEX($DG:$DG,$GK339+33),"")</f>
      </c>
      <c r="GD339">
        <f>IF($GL339&gt;=34,INDEX($DG:$DG,$GK339+34),"")</f>
      </c>
      <c r="GE339">
        <f>IF($GL339&gt;=35,INDEX($DG:$DG,$GK339+35),"")</f>
      </c>
      <c r="GF339">
        <f>IF($GL339&gt;=36,INDEX($DG:$DG,$GK339+36),"")</f>
      </c>
      <c r="GG339">
        <f>IF($GL339&gt;=37,INDEX($DG:$DG,$GK339+37),"")</f>
      </c>
      <c r="GH339">
        <f>IF($GL339&gt;=38,INDEX($DG:$DG,$GK339+38),"")</f>
      </c>
      <c r="GI339">
        <f>IF($GL339&gt;=39,INDEX($DG:$DG,$GK339+39),"")</f>
      </c>
      <c r="GJ339">
        <f>IF($GL339&gt;=40,INDEX($DG:$DG,$GK339+40),"")</f>
      </c>
      <c r="GK339">
        <f>IFERROR(MATCH($DE339,$DF$2:$DF$166,0)+1,0)</f>
      </c>
      <c r="GL339">
        <f>IFERROR(INDEX($DH$2:$DH$166,MATCH($DE339,$DF$2:$DF$166,0)),0)</f>
      </c>
      <c r="GM339">
        <f>IFERROR(MATCH($H339,$DI$339:$EV$339,0),0)</f>
      </c>
      <c r="GN339">
        <f>IF($GM339&gt;0,INDEX($EW$339:$GJ$339,$GM339),"")</f>
      </c>
      <c r="GO339" t="s">
        <v>1224</v>
      </c>
      <c r="GQ339">
        <f>IF($IZ339&gt;=1,INDEX($GO:$GO,$IY339+1),"")</f>
      </c>
      <c r="GR339">
        <f>IF($IZ339&gt;=2,INDEX($GO:$GO,$IY339+2),"")</f>
      </c>
      <c r="GS339">
        <f>IF($IZ339&gt;=3,INDEX($GO:$GO,$IY339+3),"")</f>
      </c>
      <c r="GT339">
        <f>IF($IZ339&gt;=4,INDEX($GO:$GO,$IY339+4),"")</f>
      </c>
      <c r="GU339">
        <f>IF($IZ339&gt;=5,INDEX($GO:$GO,$IY339+5),"")</f>
      </c>
      <c r="GV339">
        <f>IF($IZ339&gt;=6,INDEX($GO:$GO,$IY339+6),"")</f>
      </c>
      <c r="GW339">
        <f>IF($IZ339&gt;=7,INDEX($GO:$GO,$IY339+7),"")</f>
      </c>
      <c r="GX339">
        <f>IF($IZ339&gt;=8,INDEX($GO:$GO,$IY339+8),"")</f>
      </c>
      <c r="GY339">
        <f>IF($IZ339&gt;=9,INDEX($GO:$GO,$IY339+9),"")</f>
      </c>
      <c r="GZ339">
        <f>IF($IZ339&gt;=10,INDEX($GO:$GO,$IY339+10),"")</f>
      </c>
      <c r="HA339">
        <f>IF($IZ339&gt;=11,INDEX($GO:$GO,$IY339+11),"")</f>
      </c>
      <c r="HB339">
        <f>IF($IZ339&gt;=12,INDEX($GO:$GO,$IY339+12),"")</f>
      </c>
      <c r="HC339">
        <f>IF($IZ339&gt;=13,INDEX($GO:$GO,$IY339+13),"")</f>
      </c>
      <c r="HD339">
        <f>IF($IZ339&gt;=14,INDEX($GO:$GO,$IY339+14),"")</f>
      </c>
      <c r="HE339">
        <f>IF($IZ339&gt;=15,INDEX($GO:$GO,$IY339+15),"")</f>
      </c>
      <c r="HF339">
        <f>IF($IZ339&gt;=16,INDEX($GO:$GO,$IY339+16),"")</f>
      </c>
      <c r="HG339">
        <f>IF($IZ339&gt;=17,INDEX($GO:$GO,$IY339+17),"")</f>
      </c>
      <c r="HH339">
        <f>IF($IZ339&gt;=18,INDEX($GO:$GO,$IY339+18),"")</f>
      </c>
      <c r="HI339">
        <f>IF($IZ339&gt;=19,INDEX($GO:$GO,$IY339+19),"")</f>
      </c>
      <c r="HJ339">
        <f>IF($IZ339&gt;=20,INDEX($GO:$GO,$IY339+20),"")</f>
      </c>
      <c r="HK339">
        <f>IF($IZ339&gt;=21,INDEX($GO:$GO,$IY339+21),"")</f>
      </c>
      <c r="HL339">
        <f>IF($IZ339&gt;=22,INDEX($GO:$GO,$IY339+22),"")</f>
      </c>
      <c r="HM339">
        <f>IF($IZ339&gt;=23,INDEX($GO:$GO,$IY339+23),"")</f>
      </c>
      <c r="HN339">
        <f>IF($IZ339&gt;=24,INDEX($GO:$GO,$IY339+24),"")</f>
      </c>
      <c r="HO339">
        <f>IF($IZ339&gt;=25,INDEX($GO:$GO,$IY339+25),"")</f>
      </c>
      <c r="HP339">
        <f>IF($IZ339&gt;=26,INDEX($GO:$GO,$IY339+26),"")</f>
      </c>
      <c r="HQ339">
        <f>IF($IZ339&gt;=27,INDEX($GO:$GO,$IY339+27),"")</f>
      </c>
      <c r="HR339">
        <f>IF($IZ339&gt;=28,INDEX($GO:$GO,$IY339+28),"")</f>
      </c>
      <c r="HS339">
        <f>IF($IZ339&gt;=29,INDEX($GO:$GO,$IY339+29),"")</f>
      </c>
      <c r="HT339">
        <f>IF($IZ339&gt;=30,INDEX($GO:$GO,$IY339+30),"")</f>
      </c>
      <c r="HU339">
        <f>IF($IZ339&gt;=31,INDEX($GO:$GO,$IY339+31),"")</f>
      </c>
      <c r="HV339">
        <f>IF($IZ339&gt;=32,INDEX($GO:$GO,$IY339+32),"")</f>
      </c>
      <c r="HW339">
        <f>IF($IZ339&gt;=33,INDEX($GO:$GO,$IY339+33),"")</f>
      </c>
      <c r="HX339">
        <f>IF($IZ339&gt;=34,INDEX($GO:$GO,$IY339+34),"")</f>
      </c>
      <c r="HY339">
        <f>IF($IZ339&gt;=35,INDEX($GO:$GO,$IY339+35),"")</f>
      </c>
      <c r="HZ339">
        <f>IF($IZ339&gt;=36,INDEX($GO:$GO,$IY339+36),"")</f>
      </c>
      <c r="IA339">
        <f>IF($IZ339&gt;=37,INDEX($GO:$GO,$IY339+37),"")</f>
      </c>
      <c r="IB339">
        <f>IF($IZ339&gt;=38,INDEX($GO:$GO,$IY339+38),"")</f>
      </c>
      <c r="IC339">
        <f>IF($IZ339&gt;=39,INDEX($GO:$GO,$IY339+39),"")</f>
      </c>
      <c r="ID339">
        <f>IF($IZ339&gt;=40,INDEX($GO:$GO,$IY339+40),"")</f>
      </c>
      <c r="IE339">
        <f>IF($IZ339&gt;=41,INDEX($GO:$GO,$IY339+41),"")</f>
      </c>
      <c r="IF339">
        <f>IF($IZ339&gt;=42,INDEX($GO:$GO,$IY339+42),"")</f>
      </c>
      <c r="IG339">
        <f>IF($IZ339&gt;=43,INDEX($GO:$GO,$IY339+43),"")</f>
      </c>
      <c r="IH339">
        <f>IF($IZ339&gt;=44,INDEX($GO:$GO,$IY339+44),"")</f>
      </c>
      <c r="II339">
        <f>IF($IZ339&gt;=45,INDEX($GO:$GO,$IY339+45),"")</f>
      </c>
      <c r="IJ339">
        <f>IF($IZ339&gt;=46,INDEX($GO:$GO,$IY339+46),"")</f>
      </c>
      <c r="IK339">
        <f>IF($IZ339&gt;=47,INDEX($GO:$GO,$IY339+47),"")</f>
      </c>
      <c r="IL339">
        <f>IF($IZ339&gt;=48,INDEX($GO:$GO,$IY339+48),"")</f>
      </c>
      <c r="IM339">
        <f>IF($IZ339&gt;=49,INDEX($GO:$GO,$IY339+49),"")</f>
      </c>
      <c r="IN339">
        <f>IF($IZ339&gt;=50,INDEX($GO:$GO,$IY339+50),"")</f>
      </c>
      <c r="IO339">
        <f>IF($IZ339&gt;=51,INDEX($GO:$GO,$IY339+51),"")</f>
      </c>
      <c r="IP339">
        <f>IF($IZ339&gt;=52,INDEX($GO:$GO,$IY339+52),"")</f>
      </c>
      <c r="IQ339">
        <f>IF($IZ339&gt;=53,INDEX($GO:$GO,$IY339+53),"")</f>
      </c>
      <c r="IR339">
        <f>IF($IZ339&gt;=54,INDEX($GO:$GO,$IY339+54),"")</f>
      </c>
      <c r="IS339">
        <f>IF($IZ339&gt;=55,INDEX($GO:$GO,$IY339+55),"")</f>
      </c>
      <c r="IT339">
        <f>IF($IZ339&gt;=56,INDEX($GO:$GO,$IY339+56),"")</f>
      </c>
      <c r="IU339">
        <f>IF($IZ339&gt;=57,INDEX($GO:$GO,$IY339+57),"")</f>
      </c>
      <c r="IV339">
        <f>IF($IZ339&gt;=58,INDEX($GO:$GO,$IY339+58),"")</f>
      </c>
      <c r="IW339">
        <f>IF($IZ339&gt;=59,INDEX($GO:$GO,$IY339+59),"")</f>
      </c>
      <c r="IX339">
        <f>IF($IZ339&gt;=60,INDEX($GO:$GO,$IY339+60),"")</f>
      </c>
      <c r="IY339">
        <f>IFERROR(MATCH($GN339,$GO$2:$GO$827,0)+1,0)</f>
      </c>
      <c r="IZ339">
        <f>IFERROR(INDEX($GP$2:$GP$827,MATCH($GN339,$GO$2:$GO$827,0)),0)</f>
      </c>
      <c r="JA339" t="s">
        <v>23</v>
      </c>
      <c r="JB339" t="s">
        <v>23</v>
      </c>
    </row>
    <row r="340" spans="1:262" x14ac:dyDescent="0.25">
      <c r="F340" s="1"/>
      <c r="G340" s="1"/>
      <c r="H340" s="1"/>
      <c r="I340" s="1"/>
      <c r="J340" s="1">
        <f>IFERROR(IF(FIND(" - ",$F340)&gt;0,MID($F340,FIND(" - ",$F340)+3,LEN($F340)),""),"")</f>
      </c>
      <c r="L340" s="1"/>
      <c r="N340" t="s">
        <v>23</v>
      </c>
      <c r="P340">
        <f>IF(OR($N340="",$O340=""),"",IFERROR($N340/$O340,0))</f>
      </c>
      <c r="Q340">
        <f>IF($N340="","",
IF($G340="","",
IF(ISNUMBER(SEARCH("exempt",LOWER($G340))),0,
$N340*(VALUE(SUBSTITUTE($G340,"%",""))/100))))</f>
      </c>
      <c r="W340">
        <f>IF($N340="","",
SUM($N340,$Q340,$U340,$R340,$T340)-
IF($V340="",0,VALUE($V340)))</f>
      </c>
      <c r="AE340" t="s">
        <v>1227</v>
      </c>
      <c r="AJ340" t="s">
        <v>1228</v>
      </c>
      <c r="AM340">
        <f>IFERROR(LEFT($F340,FIND(" - ",$F340)-1),$F340)</f>
      </c>
      <c r="AP340">
        <f>IF($CE340&gt;=1,INDEX($AN:$AN,$CD340+1),"")</f>
      </c>
      <c r="AQ340">
        <f>IF($CE340&gt;=2,INDEX($AN:$AN,$CD340+2),"")</f>
      </c>
      <c r="AR340">
        <f>IF($CE340&gt;=3,INDEX($AN:$AN,$CD340+3),"")</f>
      </c>
      <c r="AS340">
        <f>IF($CE340&gt;=4,INDEX($AN:$AN,$CD340+4),"")</f>
      </c>
      <c r="AT340">
        <f>IF($CE340&gt;=5,INDEX($AN:$AN,$CD340+5),"")</f>
      </c>
      <c r="AU340">
        <f>IF($CE340&gt;=6,INDEX($AN:$AN,$CD340+6),"")</f>
      </c>
      <c r="AV340">
        <f>IF($CE340&gt;=7,INDEX($AN:$AN,$CD340+7),"")</f>
      </c>
      <c r="AW340">
        <f>IF($CE340&gt;=8,INDEX($AN:$AN,$CD340+8),"")</f>
      </c>
      <c r="AX340">
        <f>IF($CE340&gt;=9,INDEX($AN:$AN,$CD340+9),"")</f>
      </c>
      <c r="AY340">
        <f>IF($CE340&gt;=10,INDEX($AN:$AN,$CD340+10),"")</f>
      </c>
      <c r="AZ340">
        <f>IF($CE340&gt;=11,INDEX($AN:$AN,$CD340+11),"")</f>
      </c>
      <c r="BA340">
        <f>IF($CE340&gt;=12,INDEX($AN:$AN,$CD340+12),"")</f>
      </c>
      <c r="BB340">
        <f>IF($CE340&gt;=13,INDEX($AN:$AN,$CD340+13),"")</f>
      </c>
      <c r="BC340">
        <f>IF($CE340&gt;=14,INDEX($AN:$AN,$CD340+14),"")</f>
      </c>
      <c r="BD340">
        <f>IF($CE340&gt;=15,INDEX($AN:$AN,$CD340+15),"")</f>
      </c>
      <c r="BE340">
        <f>IF($CE340&gt;=16,INDEX($AN:$AN,$CD340+16),"")</f>
      </c>
      <c r="BF340">
        <f>IF($CE340&gt;=17,INDEX($AN:$AN,$CD340+17),"")</f>
      </c>
      <c r="BG340">
        <f>IF($CE340&gt;=18,INDEX($AN:$AN,$CD340+18),"")</f>
      </c>
      <c r="BH340">
        <f>IF($CE340&gt;=19,INDEX($AN:$AN,$CD340+19),"")</f>
      </c>
      <c r="BI340">
        <f>IF($CE340&gt;=20,INDEX($AN:$AN,$CD340+20),"")</f>
      </c>
      <c r="BJ340">
        <f>IF($CE340&gt;=21,INDEX($AN:$AN,$CD340+21),"")</f>
      </c>
      <c r="BK340">
        <f>IF($CE340&gt;=22,INDEX($AN:$AN,$CD340+22),"")</f>
      </c>
      <c r="BL340">
        <f>IF($CE340&gt;=23,INDEX($AN:$AN,$CD340+23),"")</f>
      </c>
      <c r="BM340">
        <f>IF($CE340&gt;=24,INDEX($AN:$AN,$CD340+24),"")</f>
      </c>
      <c r="BN340">
        <f>IF($CE340&gt;=25,INDEX($AN:$AN,$CD340+25),"")</f>
      </c>
      <c r="BO340">
        <f>IF($CE340&gt;=26,INDEX($AN:$AN,$CD340+26),"")</f>
      </c>
      <c r="BP340">
        <f>IF($CE340&gt;=27,INDEX($AN:$AN,$CD340+27),"")</f>
      </c>
      <c r="BQ340">
        <f>IF($CE340&gt;=28,INDEX($AN:$AN,$CD340+28),"")</f>
      </c>
      <c r="BR340">
        <f>IF($CE340&gt;=29,INDEX($AN:$AN,$CD340+29),"")</f>
      </c>
      <c r="BS340">
        <f>IF($CE340&gt;=30,INDEX($AN:$AN,$CD340+30),"")</f>
      </c>
      <c r="BT340">
        <f>IF($CE340&gt;=31,INDEX($AN:$AN,$CD340+31),"")</f>
      </c>
      <c r="BU340">
        <f>IF($CE340&gt;=32,INDEX($AN:$AN,$CD340+32),"")</f>
      </c>
      <c r="BV340">
        <f>IF($CE340&gt;=33,INDEX($AN:$AN,$CD340+33),"")</f>
      </c>
      <c r="BW340">
        <f>IF($CE340&gt;=34,INDEX($AN:$AN,$CD340+34),"")</f>
      </c>
      <c r="BX340">
        <f>IF($CE340&gt;=35,INDEX($AN:$AN,$CD340+35),"")</f>
      </c>
      <c r="BY340">
        <f>IF($CE340&gt;=36,INDEX($AN:$AN,$CD340+36),"")</f>
      </c>
      <c r="BZ340">
        <f>IF($CE340&gt;=37,INDEX($AN:$AN,$CD340+37),"")</f>
      </c>
      <c r="CA340">
        <f>IF($CE340&gt;=38,INDEX($AN:$AN,$CD340+38),"")</f>
      </c>
      <c r="CB340">
        <f>IF($CE340&gt;=39,INDEX($AN:$AN,$CD340+39),"")</f>
      </c>
      <c r="CC340">
        <f>IF($CE340&gt;=40,INDEX($AN:$AN,$CD340+40),"")</f>
      </c>
      <c r="CD340">
        <f>IFERROR(MATCH($AM340,$AN$2:$AN$133,0)+1,0)</f>
      </c>
      <c r="CE340">
        <f>IFERROR(INDEX($AO$2:$AO$133,MATCH($AM340,$AN$2:$AN$133,0)),0)</f>
      </c>
      <c r="CF340">
        <f>IFERROR(LEFT($K340,FIND(" - ",$K340)-1),$K340)</f>
      </c>
      <c r="CG340" t="s">
        <v>198</v>
      </c>
      <c r="CI340">
        <f>IF($DD340&gt;=1,INDEX($CG:$CG,$DC340+1),"")</f>
      </c>
      <c r="CJ340">
        <f>IF($DD340&gt;=2,INDEX($CG:$CG,$DC340+2),"")</f>
      </c>
      <c r="CK340">
        <f>IF($DD340&gt;=3,INDEX($CG:$CG,$DC340+3),"")</f>
      </c>
      <c r="CL340">
        <f>IF($DD340&gt;=4,INDEX($CG:$CG,$DC340+4),"")</f>
      </c>
      <c r="CM340">
        <f>IF($DD340&gt;=5,INDEX($CG:$CG,$DC340+5),"")</f>
      </c>
      <c r="CN340">
        <f>IF($DD340&gt;=6,INDEX($CG:$CG,$DC340+6),"")</f>
      </c>
      <c r="CO340">
        <f>IF($DD340&gt;=7,INDEX($CG:$CG,$DC340+7),"")</f>
      </c>
      <c r="CP340">
        <f>IF($DD340&gt;=8,INDEX($CG:$CG,$DC340+8),"")</f>
      </c>
      <c r="CQ340">
        <f>IF($DD340&gt;=9,INDEX($CG:$CG,$DC340+9),"")</f>
      </c>
      <c r="CR340">
        <f>IF($DD340&gt;=10,INDEX($CG:$CG,$DC340+10),"")</f>
      </c>
      <c r="CS340">
        <f>IF($DD340&gt;=11,INDEX($CG:$CG,$DC340+11),"")</f>
      </c>
      <c r="CT340">
        <f>IF($DD340&gt;=12,INDEX($CG:$CG,$DC340+12),"")</f>
      </c>
      <c r="CU340">
        <f>IF($DD340&gt;=13,INDEX($CG:$CG,$DC340+13),"")</f>
      </c>
      <c r="CV340">
        <f>IF($DD340&gt;=14,INDEX($CG:$CG,$DC340+14),"")</f>
      </c>
      <c r="CW340">
        <f>IF($DD340&gt;=15,INDEX($CG:$CG,$DC340+15),"")</f>
      </c>
      <c r="CX340">
        <f>IF($DD340&gt;=16,INDEX($CG:$CG,$DC340+16),"")</f>
      </c>
      <c r="CY340">
        <f>IF($DD340&gt;=17,INDEX($CG:$CG,$DC340+17),"")</f>
      </c>
      <c r="CZ340">
        <f>IF($DD340&gt;=18,INDEX($CG:$CG,$DC340+18),"")</f>
      </c>
      <c r="DA340">
        <f>IF($DD340&gt;=19,INDEX($CG:$CG,$DC340+19),"")</f>
      </c>
      <c r="DB340">
        <f>IF($DD340&gt;=20,INDEX($CG:$CG,$DC340+20),"")</f>
      </c>
      <c r="DC340">
        <f>IFERROR(MATCH($CF340,$CG$2:$CG$1558,0)+1,0)</f>
      </c>
      <c r="DD340">
        <f>IFERROR(INDEX($CH$2:$CH$1558,MATCH($CF340,$CG$2:$CG$1558,0)),0)</f>
      </c>
      <c r="DE340">
        <f>IFERROR(INDEX($AL:$AL,MATCH($G340,$AK:$AK,0))&amp;"","")</f>
      </c>
      <c r="DI340">
        <f>IF($GL340&gt;=1,INDEX($DF:$DF,$GK340+1),"")</f>
      </c>
      <c r="DJ340">
        <f>IF($GL340&gt;=2,INDEX($DF:$DF,$GK340+2),"")</f>
      </c>
      <c r="DK340">
        <f>IF($GL340&gt;=3,INDEX($DF:$DF,$GK340+3),"")</f>
      </c>
      <c r="DL340">
        <f>IF($GL340&gt;=4,INDEX($DF:$DF,$GK340+4),"")</f>
      </c>
      <c r="DM340">
        <f>IF($GL340&gt;=5,INDEX($DF:$DF,$GK340+5),"")</f>
      </c>
      <c r="DN340">
        <f>IF($GL340&gt;=6,INDEX($DF:$DF,$GK340+6),"")</f>
      </c>
      <c r="DO340">
        <f>IF($GL340&gt;=7,INDEX($DF:$DF,$GK340+7),"")</f>
      </c>
      <c r="DP340">
        <f>IF($GL340&gt;=8,INDEX($DF:$DF,$GK340+8),"")</f>
      </c>
      <c r="DQ340">
        <f>IF($GL340&gt;=9,INDEX($DF:$DF,$GK340+9),"")</f>
      </c>
      <c r="DR340">
        <f>IF($GL340&gt;=10,INDEX($DF:$DF,$GK340+10),"")</f>
      </c>
      <c r="DS340">
        <f>IF($GL340&gt;=11,INDEX($DF:$DF,$GK340+11),"")</f>
      </c>
      <c r="DT340">
        <f>IF($GL340&gt;=12,INDEX($DF:$DF,$GK340+12),"")</f>
      </c>
      <c r="DU340">
        <f>IF($GL340&gt;=13,INDEX($DF:$DF,$GK340+13),"")</f>
      </c>
      <c r="DV340">
        <f>IF($GL340&gt;=14,INDEX($DF:$DF,$GK340+14),"")</f>
      </c>
      <c r="DW340">
        <f>IF($GL340&gt;=15,INDEX($DF:$DF,$GK340+15),"")</f>
      </c>
      <c r="DX340">
        <f>IF($GL340&gt;=16,INDEX($DF:$DF,$GK340+16),"")</f>
      </c>
      <c r="DY340">
        <f>IF($GL340&gt;=17,INDEX($DF:$DF,$GK340+17),"")</f>
      </c>
      <c r="DZ340">
        <f>IF($GL340&gt;=18,INDEX($DF:$DF,$GK340+18),"")</f>
      </c>
      <c r="EA340">
        <f>IF($GL340&gt;=19,INDEX($DF:$DF,$GK340+19),"")</f>
      </c>
      <c r="EB340">
        <f>IF($GL340&gt;=20,INDEX($DF:$DF,$GK340+20),"")</f>
      </c>
      <c r="EC340">
        <f>IF($GL340&gt;=21,INDEX($DF:$DF,$GK340+21),"")</f>
      </c>
      <c r="ED340">
        <f>IF($GL340&gt;=22,INDEX($DF:$DF,$GK340+22),"")</f>
      </c>
      <c r="EE340">
        <f>IF($GL340&gt;=23,INDEX($DF:$DF,$GK340+23),"")</f>
      </c>
      <c r="EF340">
        <f>IF($GL340&gt;=24,INDEX($DF:$DF,$GK340+24),"")</f>
      </c>
      <c r="EG340">
        <f>IF($GL340&gt;=25,INDEX($DF:$DF,$GK340+25),"")</f>
      </c>
      <c r="EH340">
        <f>IF($GL340&gt;=26,INDEX($DF:$DF,$GK340+26),"")</f>
      </c>
      <c r="EI340">
        <f>IF($GL340&gt;=27,INDEX($DF:$DF,$GK340+27),"")</f>
      </c>
      <c r="EJ340">
        <f>IF($GL340&gt;=28,INDEX($DF:$DF,$GK340+28),"")</f>
      </c>
      <c r="EK340">
        <f>IF($GL340&gt;=29,INDEX($DF:$DF,$GK340+29),"")</f>
      </c>
      <c r="EL340">
        <f>IF($GL340&gt;=30,INDEX($DF:$DF,$GK340+30),"")</f>
      </c>
      <c r="EM340">
        <f>IF($GL340&gt;=31,INDEX($DF:$DF,$GK340+31),"")</f>
      </c>
      <c r="EN340">
        <f>IF($GL340&gt;=32,INDEX($DF:$DF,$GK340+32),"")</f>
      </c>
      <c r="EO340">
        <f>IF($GL340&gt;=33,INDEX($DF:$DF,$GK340+33),"")</f>
      </c>
      <c r="EP340">
        <f>IF($GL340&gt;=34,INDEX($DF:$DF,$GK340+34),"")</f>
      </c>
      <c r="EQ340">
        <f>IF($GL340&gt;=35,INDEX($DF:$DF,$GK340+35),"")</f>
      </c>
      <c r="ER340">
        <f>IF($GL340&gt;=36,INDEX($DF:$DF,$GK340+36),"")</f>
      </c>
      <c r="ES340">
        <f>IF($GL340&gt;=37,INDEX($DF:$DF,$GK340+37),"")</f>
      </c>
      <c r="ET340">
        <f>IF($GL340&gt;=38,INDEX($DF:$DF,$GK340+38),"")</f>
      </c>
      <c r="EU340">
        <f>IF($GL340&gt;=39,INDEX($DF:$DF,$GK340+39),"")</f>
      </c>
      <c r="EV340">
        <f>IF($GL340&gt;=40,INDEX($DF:$DF,$GK340+40),"")</f>
      </c>
      <c r="EW340">
        <f>IF($GL340&gt;=1,INDEX($DG:$DG,$GK340+1),"")</f>
      </c>
      <c r="EX340">
        <f>IF($GL340&gt;=2,INDEX($DG:$DG,$GK340+2),"")</f>
      </c>
      <c r="EY340">
        <f>IF($GL340&gt;=3,INDEX($DG:$DG,$GK340+3),"")</f>
      </c>
      <c r="EZ340">
        <f>IF($GL340&gt;=4,INDEX($DG:$DG,$GK340+4),"")</f>
      </c>
      <c r="FA340">
        <f>IF($GL340&gt;=5,INDEX($DG:$DG,$GK340+5),"")</f>
      </c>
      <c r="FB340">
        <f>IF($GL340&gt;=6,INDEX($DG:$DG,$GK340+6),"")</f>
      </c>
      <c r="FC340">
        <f>IF($GL340&gt;=7,INDEX($DG:$DG,$GK340+7),"")</f>
      </c>
      <c r="FD340">
        <f>IF($GL340&gt;=8,INDEX($DG:$DG,$GK340+8),"")</f>
      </c>
      <c r="FE340">
        <f>IF($GL340&gt;=9,INDEX($DG:$DG,$GK340+9),"")</f>
      </c>
      <c r="FF340">
        <f>IF($GL340&gt;=10,INDEX($DG:$DG,$GK340+10),"")</f>
      </c>
      <c r="FG340">
        <f>IF($GL340&gt;=11,INDEX($DG:$DG,$GK340+11),"")</f>
      </c>
      <c r="FH340">
        <f>IF($GL340&gt;=12,INDEX($DG:$DG,$GK340+12),"")</f>
      </c>
      <c r="FI340">
        <f>IF($GL340&gt;=13,INDEX($DG:$DG,$GK340+13),"")</f>
      </c>
      <c r="FJ340">
        <f>IF($GL340&gt;=14,INDEX($DG:$DG,$GK340+14),"")</f>
      </c>
      <c r="FK340">
        <f>IF($GL340&gt;=15,INDEX($DG:$DG,$GK340+15),"")</f>
      </c>
      <c r="FL340">
        <f>IF($GL340&gt;=16,INDEX($DG:$DG,$GK340+16),"")</f>
      </c>
      <c r="FM340">
        <f>IF($GL340&gt;=17,INDEX($DG:$DG,$GK340+17),"")</f>
      </c>
      <c r="FN340">
        <f>IF($GL340&gt;=18,INDEX($DG:$DG,$GK340+18),"")</f>
      </c>
      <c r="FO340">
        <f>IF($GL340&gt;=19,INDEX($DG:$DG,$GK340+19),"")</f>
      </c>
      <c r="FP340">
        <f>IF($GL340&gt;=20,INDEX($DG:$DG,$GK340+20),"")</f>
      </c>
      <c r="FQ340">
        <f>IF($GL340&gt;=21,INDEX($DG:$DG,$GK340+21),"")</f>
      </c>
      <c r="FR340">
        <f>IF($GL340&gt;=22,INDEX($DG:$DG,$GK340+22),"")</f>
      </c>
      <c r="FS340">
        <f>IF($GL340&gt;=23,INDEX($DG:$DG,$GK340+23),"")</f>
      </c>
      <c r="FT340">
        <f>IF($GL340&gt;=24,INDEX($DG:$DG,$GK340+24),"")</f>
      </c>
      <c r="FU340">
        <f>IF($GL340&gt;=25,INDEX($DG:$DG,$GK340+25),"")</f>
      </c>
      <c r="FV340">
        <f>IF($GL340&gt;=26,INDEX($DG:$DG,$GK340+26),"")</f>
      </c>
      <c r="FW340">
        <f>IF($GL340&gt;=27,INDEX($DG:$DG,$GK340+27),"")</f>
      </c>
      <c r="FX340">
        <f>IF($GL340&gt;=28,INDEX($DG:$DG,$GK340+28),"")</f>
      </c>
      <c r="FY340">
        <f>IF($GL340&gt;=29,INDEX($DG:$DG,$GK340+29),"")</f>
      </c>
      <c r="FZ340">
        <f>IF($GL340&gt;=30,INDEX($DG:$DG,$GK340+30),"")</f>
      </c>
      <c r="GA340">
        <f>IF($GL340&gt;=31,INDEX($DG:$DG,$GK340+31),"")</f>
      </c>
      <c r="GB340">
        <f>IF($GL340&gt;=32,INDEX($DG:$DG,$GK340+32),"")</f>
      </c>
      <c r="GC340">
        <f>IF($GL340&gt;=33,INDEX($DG:$DG,$GK340+33),"")</f>
      </c>
      <c r="GD340">
        <f>IF($GL340&gt;=34,INDEX($DG:$DG,$GK340+34),"")</f>
      </c>
      <c r="GE340">
        <f>IF($GL340&gt;=35,INDEX($DG:$DG,$GK340+35),"")</f>
      </c>
      <c r="GF340">
        <f>IF($GL340&gt;=36,INDEX($DG:$DG,$GK340+36),"")</f>
      </c>
      <c r="GG340">
        <f>IF($GL340&gt;=37,INDEX($DG:$DG,$GK340+37),"")</f>
      </c>
      <c r="GH340">
        <f>IF($GL340&gt;=38,INDEX($DG:$DG,$GK340+38),"")</f>
      </c>
      <c r="GI340">
        <f>IF($GL340&gt;=39,INDEX($DG:$DG,$GK340+39),"")</f>
      </c>
      <c r="GJ340">
        <f>IF($GL340&gt;=40,INDEX($DG:$DG,$GK340+40),"")</f>
      </c>
      <c r="GK340">
        <f>IFERROR(MATCH($DE340,$DF$2:$DF$166,0)+1,0)</f>
      </c>
      <c r="GL340">
        <f>IFERROR(INDEX($DH$2:$DH$166,MATCH($DE340,$DF$2:$DF$166,0)),0)</f>
      </c>
      <c r="GM340">
        <f>IFERROR(MATCH($H340,$DI$340:$EV$340,0),0)</f>
      </c>
      <c r="GN340">
        <f>IF($GM340&gt;0,INDEX($EW$340:$GJ$340,$GM340),"")</f>
      </c>
      <c r="GO340" t="s">
        <v>1226</v>
      </c>
      <c r="GQ340">
        <f>IF($IZ340&gt;=1,INDEX($GO:$GO,$IY340+1),"")</f>
      </c>
      <c r="GR340">
        <f>IF($IZ340&gt;=2,INDEX($GO:$GO,$IY340+2),"")</f>
      </c>
      <c r="GS340">
        <f>IF($IZ340&gt;=3,INDEX($GO:$GO,$IY340+3),"")</f>
      </c>
      <c r="GT340">
        <f>IF($IZ340&gt;=4,INDEX($GO:$GO,$IY340+4),"")</f>
      </c>
      <c r="GU340">
        <f>IF($IZ340&gt;=5,INDEX($GO:$GO,$IY340+5),"")</f>
      </c>
      <c r="GV340">
        <f>IF($IZ340&gt;=6,INDEX($GO:$GO,$IY340+6),"")</f>
      </c>
      <c r="GW340">
        <f>IF($IZ340&gt;=7,INDEX($GO:$GO,$IY340+7),"")</f>
      </c>
      <c r="GX340">
        <f>IF($IZ340&gt;=8,INDEX($GO:$GO,$IY340+8),"")</f>
      </c>
      <c r="GY340">
        <f>IF($IZ340&gt;=9,INDEX($GO:$GO,$IY340+9),"")</f>
      </c>
      <c r="GZ340">
        <f>IF($IZ340&gt;=10,INDEX($GO:$GO,$IY340+10),"")</f>
      </c>
      <c r="HA340">
        <f>IF($IZ340&gt;=11,INDEX($GO:$GO,$IY340+11),"")</f>
      </c>
      <c r="HB340">
        <f>IF($IZ340&gt;=12,INDEX($GO:$GO,$IY340+12),"")</f>
      </c>
      <c r="HC340">
        <f>IF($IZ340&gt;=13,INDEX($GO:$GO,$IY340+13),"")</f>
      </c>
      <c r="HD340">
        <f>IF($IZ340&gt;=14,INDEX($GO:$GO,$IY340+14),"")</f>
      </c>
      <c r="HE340">
        <f>IF($IZ340&gt;=15,INDEX($GO:$GO,$IY340+15),"")</f>
      </c>
      <c r="HF340">
        <f>IF($IZ340&gt;=16,INDEX($GO:$GO,$IY340+16),"")</f>
      </c>
      <c r="HG340">
        <f>IF($IZ340&gt;=17,INDEX($GO:$GO,$IY340+17),"")</f>
      </c>
      <c r="HH340">
        <f>IF($IZ340&gt;=18,INDEX($GO:$GO,$IY340+18),"")</f>
      </c>
      <c r="HI340">
        <f>IF($IZ340&gt;=19,INDEX($GO:$GO,$IY340+19),"")</f>
      </c>
      <c r="HJ340">
        <f>IF($IZ340&gt;=20,INDEX($GO:$GO,$IY340+20),"")</f>
      </c>
      <c r="HK340">
        <f>IF($IZ340&gt;=21,INDEX($GO:$GO,$IY340+21),"")</f>
      </c>
      <c r="HL340">
        <f>IF($IZ340&gt;=22,INDEX($GO:$GO,$IY340+22),"")</f>
      </c>
      <c r="HM340">
        <f>IF($IZ340&gt;=23,INDEX($GO:$GO,$IY340+23),"")</f>
      </c>
      <c r="HN340">
        <f>IF($IZ340&gt;=24,INDEX($GO:$GO,$IY340+24),"")</f>
      </c>
      <c r="HO340">
        <f>IF($IZ340&gt;=25,INDEX($GO:$GO,$IY340+25),"")</f>
      </c>
      <c r="HP340">
        <f>IF($IZ340&gt;=26,INDEX($GO:$GO,$IY340+26),"")</f>
      </c>
      <c r="HQ340">
        <f>IF($IZ340&gt;=27,INDEX($GO:$GO,$IY340+27),"")</f>
      </c>
      <c r="HR340">
        <f>IF($IZ340&gt;=28,INDEX($GO:$GO,$IY340+28),"")</f>
      </c>
      <c r="HS340">
        <f>IF($IZ340&gt;=29,INDEX($GO:$GO,$IY340+29),"")</f>
      </c>
      <c r="HT340">
        <f>IF($IZ340&gt;=30,INDEX($GO:$GO,$IY340+30),"")</f>
      </c>
      <c r="HU340">
        <f>IF($IZ340&gt;=31,INDEX($GO:$GO,$IY340+31),"")</f>
      </c>
      <c r="HV340">
        <f>IF($IZ340&gt;=32,INDEX($GO:$GO,$IY340+32),"")</f>
      </c>
      <c r="HW340">
        <f>IF($IZ340&gt;=33,INDEX($GO:$GO,$IY340+33),"")</f>
      </c>
      <c r="HX340">
        <f>IF($IZ340&gt;=34,INDEX($GO:$GO,$IY340+34),"")</f>
      </c>
      <c r="HY340">
        <f>IF($IZ340&gt;=35,INDEX($GO:$GO,$IY340+35),"")</f>
      </c>
      <c r="HZ340">
        <f>IF($IZ340&gt;=36,INDEX($GO:$GO,$IY340+36),"")</f>
      </c>
      <c r="IA340">
        <f>IF($IZ340&gt;=37,INDEX($GO:$GO,$IY340+37),"")</f>
      </c>
      <c r="IB340">
        <f>IF($IZ340&gt;=38,INDEX($GO:$GO,$IY340+38),"")</f>
      </c>
      <c r="IC340">
        <f>IF($IZ340&gt;=39,INDEX($GO:$GO,$IY340+39),"")</f>
      </c>
      <c r="ID340">
        <f>IF($IZ340&gt;=40,INDEX($GO:$GO,$IY340+40),"")</f>
      </c>
      <c r="IE340">
        <f>IF($IZ340&gt;=41,INDEX($GO:$GO,$IY340+41),"")</f>
      </c>
      <c r="IF340">
        <f>IF($IZ340&gt;=42,INDEX($GO:$GO,$IY340+42),"")</f>
      </c>
      <c r="IG340">
        <f>IF($IZ340&gt;=43,INDEX($GO:$GO,$IY340+43),"")</f>
      </c>
      <c r="IH340">
        <f>IF($IZ340&gt;=44,INDEX($GO:$GO,$IY340+44),"")</f>
      </c>
      <c r="II340">
        <f>IF($IZ340&gt;=45,INDEX($GO:$GO,$IY340+45),"")</f>
      </c>
      <c r="IJ340">
        <f>IF($IZ340&gt;=46,INDEX($GO:$GO,$IY340+46),"")</f>
      </c>
      <c r="IK340">
        <f>IF($IZ340&gt;=47,INDEX($GO:$GO,$IY340+47),"")</f>
      </c>
      <c r="IL340">
        <f>IF($IZ340&gt;=48,INDEX($GO:$GO,$IY340+48),"")</f>
      </c>
      <c r="IM340">
        <f>IF($IZ340&gt;=49,INDEX($GO:$GO,$IY340+49),"")</f>
      </c>
      <c r="IN340">
        <f>IF($IZ340&gt;=50,INDEX($GO:$GO,$IY340+50),"")</f>
      </c>
      <c r="IO340">
        <f>IF($IZ340&gt;=51,INDEX($GO:$GO,$IY340+51),"")</f>
      </c>
      <c r="IP340">
        <f>IF($IZ340&gt;=52,INDEX($GO:$GO,$IY340+52),"")</f>
      </c>
      <c r="IQ340">
        <f>IF($IZ340&gt;=53,INDEX($GO:$GO,$IY340+53),"")</f>
      </c>
      <c r="IR340">
        <f>IF($IZ340&gt;=54,INDEX($GO:$GO,$IY340+54),"")</f>
      </c>
      <c r="IS340">
        <f>IF($IZ340&gt;=55,INDEX($GO:$GO,$IY340+55),"")</f>
      </c>
      <c r="IT340">
        <f>IF($IZ340&gt;=56,INDEX($GO:$GO,$IY340+56),"")</f>
      </c>
      <c r="IU340">
        <f>IF($IZ340&gt;=57,INDEX($GO:$GO,$IY340+57),"")</f>
      </c>
      <c r="IV340">
        <f>IF($IZ340&gt;=58,INDEX($GO:$GO,$IY340+58),"")</f>
      </c>
      <c r="IW340">
        <f>IF($IZ340&gt;=59,INDEX($GO:$GO,$IY340+59),"")</f>
      </c>
      <c r="IX340">
        <f>IF($IZ340&gt;=60,INDEX($GO:$GO,$IY340+60),"")</f>
      </c>
      <c r="IY340">
        <f>IFERROR(MATCH($GN340,$GO$2:$GO$827,0)+1,0)</f>
      </c>
      <c r="IZ340">
        <f>IFERROR(INDEX($GP$2:$GP$827,MATCH($GN340,$GO$2:$GO$827,0)),0)</f>
      </c>
      <c r="JA340" t="s">
        <v>23</v>
      </c>
      <c r="JB340" t="s">
        <v>23</v>
      </c>
    </row>
    <row r="341" spans="1:262" x14ac:dyDescent="0.25">
      <c r="F341" s="1"/>
      <c r="G341" s="1"/>
      <c r="H341" s="1"/>
      <c r="I341" s="1"/>
      <c r="J341" s="1">
        <f>IFERROR(IF(FIND(" - ",$F341)&gt;0,MID($F341,FIND(" - ",$F341)+3,LEN($F341)),""),"")</f>
      </c>
      <c r="L341" s="1"/>
      <c r="N341" t="s">
        <v>23</v>
      </c>
      <c r="P341">
        <f>IF(OR($N341="",$O341=""),"",IFERROR($N341/$O341,0))</f>
      </c>
      <c r="Q341">
        <f>IF($N341="","",
IF($G341="","",
IF(ISNUMBER(SEARCH("exempt",LOWER($G341))),0,
$N341*(VALUE(SUBSTITUTE($G341,"%",""))/100))))</f>
      </c>
      <c r="W341">
        <f>IF($N341="","",
SUM($N341,$Q341,$U341,$R341,$T341)-
IF($V341="",0,VALUE($V341)))</f>
      </c>
      <c r="AE341" t="s">
        <v>1229</v>
      </c>
      <c r="AJ341" t="s">
        <v>1230</v>
      </c>
      <c r="AM341">
        <f>IFERROR(LEFT($F341,FIND(" - ",$F341)-1),$F341)</f>
      </c>
      <c r="AP341">
        <f>IF($CE341&gt;=1,INDEX($AN:$AN,$CD341+1),"")</f>
      </c>
      <c r="AQ341">
        <f>IF($CE341&gt;=2,INDEX($AN:$AN,$CD341+2),"")</f>
      </c>
      <c r="AR341">
        <f>IF($CE341&gt;=3,INDEX($AN:$AN,$CD341+3),"")</f>
      </c>
      <c r="AS341">
        <f>IF($CE341&gt;=4,INDEX($AN:$AN,$CD341+4),"")</f>
      </c>
      <c r="AT341">
        <f>IF($CE341&gt;=5,INDEX($AN:$AN,$CD341+5),"")</f>
      </c>
      <c r="AU341">
        <f>IF($CE341&gt;=6,INDEX($AN:$AN,$CD341+6),"")</f>
      </c>
      <c r="AV341">
        <f>IF($CE341&gt;=7,INDEX($AN:$AN,$CD341+7),"")</f>
      </c>
      <c r="AW341">
        <f>IF($CE341&gt;=8,INDEX($AN:$AN,$CD341+8),"")</f>
      </c>
      <c r="AX341">
        <f>IF($CE341&gt;=9,INDEX($AN:$AN,$CD341+9),"")</f>
      </c>
      <c r="AY341">
        <f>IF($CE341&gt;=10,INDEX($AN:$AN,$CD341+10),"")</f>
      </c>
      <c r="AZ341">
        <f>IF($CE341&gt;=11,INDEX($AN:$AN,$CD341+11),"")</f>
      </c>
      <c r="BA341">
        <f>IF($CE341&gt;=12,INDEX($AN:$AN,$CD341+12),"")</f>
      </c>
      <c r="BB341">
        <f>IF($CE341&gt;=13,INDEX($AN:$AN,$CD341+13),"")</f>
      </c>
      <c r="BC341">
        <f>IF($CE341&gt;=14,INDEX($AN:$AN,$CD341+14),"")</f>
      </c>
      <c r="BD341">
        <f>IF($CE341&gt;=15,INDEX($AN:$AN,$CD341+15),"")</f>
      </c>
      <c r="BE341">
        <f>IF($CE341&gt;=16,INDEX($AN:$AN,$CD341+16),"")</f>
      </c>
      <c r="BF341">
        <f>IF($CE341&gt;=17,INDEX($AN:$AN,$CD341+17),"")</f>
      </c>
      <c r="BG341">
        <f>IF($CE341&gt;=18,INDEX($AN:$AN,$CD341+18),"")</f>
      </c>
      <c r="BH341">
        <f>IF($CE341&gt;=19,INDEX($AN:$AN,$CD341+19),"")</f>
      </c>
      <c r="BI341">
        <f>IF($CE341&gt;=20,INDEX($AN:$AN,$CD341+20),"")</f>
      </c>
      <c r="BJ341">
        <f>IF($CE341&gt;=21,INDEX($AN:$AN,$CD341+21),"")</f>
      </c>
      <c r="BK341">
        <f>IF($CE341&gt;=22,INDEX($AN:$AN,$CD341+22),"")</f>
      </c>
      <c r="BL341">
        <f>IF($CE341&gt;=23,INDEX($AN:$AN,$CD341+23),"")</f>
      </c>
      <c r="BM341">
        <f>IF($CE341&gt;=24,INDEX($AN:$AN,$CD341+24),"")</f>
      </c>
      <c r="BN341">
        <f>IF($CE341&gt;=25,INDEX($AN:$AN,$CD341+25),"")</f>
      </c>
      <c r="BO341">
        <f>IF($CE341&gt;=26,INDEX($AN:$AN,$CD341+26),"")</f>
      </c>
      <c r="BP341">
        <f>IF($CE341&gt;=27,INDEX($AN:$AN,$CD341+27),"")</f>
      </c>
      <c r="BQ341">
        <f>IF($CE341&gt;=28,INDEX($AN:$AN,$CD341+28),"")</f>
      </c>
      <c r="BR341">
        <f>IF($CE341&gt;=29,INDEX($AN:$AN,$CD341+29),"")</f>
      </c>
      <c r="BS341">
        <f>IF($CE341&gt;=30,INDEX($AN:$AN,$CD341+30),"")</f>
      </c>
      <c r="BT341">
        <f>IF($CE341&gt;=31,INDEX($AN:$AN,$CD341+31),"")</f>
      </c>
      <c r="BU341">
        <f>IF($CE341&gt;=32,INDEX($AN:$AN,$CD341+32),"")</f>
      </c>
      <c r="BV341">
        <f>IF($CE341&gt;=33,INDEX($AN:$AN,$CD341+33),"")</f>
      </c>
      <c r="BW341">
        <f>IF($CE341&gt;=34,INDEX($AN:$AN,$CD341+34),"")</f>
      </c>
      <c r="BX341">
        <f>IF($CE341&gt;=35,INDEX($AN:$AN,$CD341+35),"")</f>
      </c>
      <c r="BY341">
        <f>IF($CE341&gt;=36,INDEX($AN:$AN,$CD341+36),"")</f>
      </c>
      <c r="BZ341">
        <f>IF($CE341&gt;=37,INDEX($AN:$AN,$CD341+37),"")</f>
      </c>
      <c r="CA341">
        <f>IF($CE341&gt;=38,INDEX($AN:$AN,$CD341+38),"")</f>
      </c>
      <c r="CB341">
        <f>IF($CE341&gt;=39,INDEX($AN:$AN,$CD341+39),"")</f>
      </c>
      <c r="CC341">
        <f>IF($CE341&gt;=40,INDEX($AN:$AN,$CD341+40),"")</f>
      </c>
      <c r="CD341">
        <f>IFERROR(MATCH($AM341,$AN$2:$AN$133,0)+1,0)</f>
      </c>
      <c r="CE341">
        <f>IFERROR(INDEX($AO$2:$AO$133,MATCH($AM341,$AN$2:$AN$133,0)),0)</f>
      </c>
      <c r="CF341">
        <f>IFERROR(LEFT($K341,FIND(" - ",$K341)-1),$K341)</f>
      </c>
      <c r="CG341" t="s">
        <v>128</v>
      </c>
      <c r="CI341">
        <f>IF($DD341&gt;=1,INDEX($CG:$CG,$DC341+1),"")</f>
      </c>
      <c r="CJ341">
        <f>IF($DD341&gt;=2,INDEX($CG:$CG,$DC341+2),"")</f>
      </c>
      <c r="CK341">
        <f>IF($DD341&gt;=3,INDEX($CG:$CG,$DC341+3),"")</f>
      </c>
      <c r="CL341">
        <f>IF($DD341&gt;=4,INDEX($CG:$CG,$DC341+4),"")</f>
      </c>
      <c r="CM341">
        <f>IF($DD341&gt;=5,INDEX($CG:$CG,$DC341+5),"")</f>
      </c>
      <c r="CN341">
        <f>IF($DD341&gt;=6,INDEX($CG:$CG,$DC341+6),"")</f>
      </c>
      <c r="CO341">
        <f>IF($DD341&gt;=7,INDEX($CG:$CG,$DC341+7),"")</f>
      </c>
      <c r="CP341">
        <f>IF($DD341&gt;=8,INDEX($CG:$CG,$DC341+8),"")</f>
      </c>
      <c r="CQ341">
        <f>IF($DD341&gt;=9,INDEX($CG:$CG,$DC341+9),"")</f>
      </c>
      <c r="CR341">
        <f>IF($DD341&gt;=10,INDEX($CG:$CG,$DC341+10),"")</f>
      </c>
      <c r="CS341">
        <f>IF($DD341&gt;=11,INDEX($CG:$CG,$DC341+11),"")</f>
      </c>
      <c r="CT341">
        <f>IF($DD341&gt;=12,INDEX($CG:$CG,$DC341+12),"")</f>
      </c>
      <c r="CU341">
        <f>IF($DD341&gt;=13,INDEX($CG:$CG,$DC341+13),"")</f>
      </c>
      <c r="CV341">
        <f>IF($DD341&gt;=14,INDEX($CG:$CG,$DC341+14),"")</f>
      </c>
      <c r="CW341">
        <f>IF($DD341&gt;=15,INDEX($CG:$CG,$DC341+15),"")</f>
      </c>
      <c r="CX341">
        <f>IF($DD341&gt;=16,INDEX($CG:$CG,$DC341+16),"")</f>
      </c>
      <c r="CY341">
        <f>IF($DD341&gt;=17,INDEX($CG:$CG,$DC341+17),"")</f>
      </c>
      <c r="CZ341">
        <f>IF($DD341&gt;=18,INDEX($CG:$CG,$DC341+18),"")</f>
      </c>
      <c r="DA341">
        <f>IF($DD341&gt;=19,INDEX($CG:$CG,$DC341+19),"")</f>
      </c>
      <c r="DB341">
        <f>IF($DD341&gt;=20,INDEX($CG:$CG,$DC341+20),"")</f>
      </c>
      <c r="DC341">
        <f>IFERROR(MATCH($CF341,$CG$2:$CG$1558,0)+1,0)</f>
      </c>
      <c r="DD341">
        <f>IFERROR(INDEX($CH$2:$CH$1558,MATCH($CF341,$CG$2:$CG$1558,0)),0)</f>
      </c>
      <c r="DE341">
        <f>IFERROR(INDEX($AL:$AL,MATCH($G341,$AK:$AK,0))&amp;"","")</f>
      </c>
      <c r="DI341">
        <f>IF($GL341&gt;=1,INDEX($DF:$DF,$GK341+1),"")</f>
      </c>
      <c r="DJ341">
        <f>IF($GL341&gt;=2,INDEX($DF:$DF,$GK341+2),"")</f>
      </c>
      <c r="DK341">
        <f>IF($GL341&gt;=3,INDEX($DF:$DF,$GK341+3),"")</f>
      </c>
      <c r="DL341">
        <f>IF($GL341&gt;=4,INDEX($DF:$DF,$GK341+4),"")</f>
      </c>
      <c r="DM341">
        <f>IF($GL341&gt;=5,INDEX($DF:$DF,$GK341+5),"")</f>
      </c>
      <c r="DN341">
        <f>IF($GL341&gt;=6,INDEX($DF:$DF,$GK341+6),"")</f>
      </c>
      <c r="DO341">
        <f>IF($GL341&gt;=7,INDEX($DF:$DF,$GK341+7),"")</f>
      </c>
      <c r="DP341">
        <f>IF($GL341&gt;=8,INDEX($DF:$DF,$GK341+8),"")</f>
      </c>
      <c r="DQ341">
        <f>IF($GL341&gt;=9,INDEX($DF:$DF,$GK341+9),"")</f>
      </c>
      <c r="DR341">
        <f>IF($GL341&gt;=10,INDEX($DF:$DF,$GK341+10),"")</f>
      </c>
      <c r="DS341">
        <f>IF($GL341&gt;=11,INDEX($DF:$DF,$GK341+11),"")</f>
      </c>
      <c r="DT341">
        <f>IF($GL341&gt;=12,INDEX($DF:$DF,$GK341+12),"")</f>
      </c>
      <c r="DU341">
        <f>IF($GL341&gt;=13,INDEX($DF:$DF,$GK341+13),"")</f>
      </c>
      <c r="DV341">
        <f>IF($GL341&gt;=14,INDEX($DF:$DF,$GK341+14),"")</f>
      </c>
      <c r="DW341">
        <f>IF($GL341&gt;=15,INDEX($DF:$DF,$GK341+15),"")</f>
      </c>
      <c r="DX341">
        <f>IF($GL341&gt;=16,INDEX($DF:$DF,$GK341+16),"")</f>
      </c>
      <c r="DY341">
        <f>IF($GL341&gt;=17,INDEX($DF:$DF,$GK341+17),"")</f>
      </c>
      <c r="DZ341">
        <f>IF($GL341&gt;=18,INDEX($DF:$DF,$GK341+18),"")</f>
      </c>
      <c r="EA341">
        <f>IF($GL341&gt;=19,INDEX($DF:$DF,$GK341+19),"")</f>
      </c>
      <c r="EB341">
        <f>IF($GL341&gt;=20,INDEX($DF:$DF,$GK341+20),"")</f>
      </c>
      <c r="EC341">
        <f>IF($GL341&gt;=21,INDEX($DF:$DF,$GK341+21),"")</f>
      </c>
      <c r="ED341">
        <f>IF($GL341&gt;=22,INDEX($DF:$DF,$GK341+22),"")</f>
      </c>
      <c r="EE341">
        <f>IF($GL341&gt;=23,INDEX($DF:$DF,$GK341+23),"")</f>
      </c>
      <c r="EF341">
        <f>IF($GL341&gt;=24,INDEX($DF:$DF,$GK341+24),"")</f>
      </c>
      <c r="EG341">
        <f>IF($GL341&gt;=25,INDEX($DF:$DF,$GK341+25),"")</f>
      </c>
      <c r="EH341">
        <f>IF($GL341&gt;=26,INDEX($DF:$DF,$GK341+26),"")</f>
      </c>
      <c r="EI341">
        <f>IF($GL341&gt;=27,INDEX($DF:$DF,$GK341+27),"")</f>
      </c>
      <c r="EJ341">
        <f>IF($GL341&gt;=28,INDEX($DF:$DF,$GK341+28),"")</f>
      </c>
      <c r="EK341">
        <f>IF($GL341&gt;=29,INDEX($DF:$DF,$GK341+29),"")</f>
      </c>
      <c r="EL341">
        <f>IF($GL341&gt;=30,INDEX($DF:$DF,$GK341+30),"")</f>
      </c>
      <c r="EM341">
        <f>IF($GL341&gt;=31,INDEX($DF:$DF,$GK341+31),"")</f>
      </c>
      <c r="EN341">
        <f>IF($GL341&gt;=32,INDEX($DF:$DF,$GK341+32),"")</f>
      </c>
      <c r="EO341">
        <f>IF($GL341&gt;=33,INDEX($DF:$DF,$GK341+33),"")</f>
      </c>
      <c r="EP341">
        <f>IF($GL341&gt;=34,INDEX($DF:$DF,$GK341+34),"")</f>
      </c>
      <c r="EQ341">
        <f>IF($GL341&gt;=35,INDEX($DF:$DF,$GK341+35),"")</f>
      </c>
      <c r="ER341">
        <f>IF($GL341&gt;=36,INDEX($DF:$DF,$GK341+36),"")</f>
      </c>
      <c r="ES341">
        <f>IF($GL341&gt;=37,INDEX($DF:$DF,$GK341+37),"")</f>
      </c>
      <c r="ET341">
        <f>IF($GL341&gt;=38,INDEX($DF:$DF,$GK341+38),"")</f>
      </c>
      <c r="EU341">
        <f>IF($GL341&gt;=39,INDEX($DF:$DF,$GK341+39),"")</f>
      </c>
      <c r="EV341">
        <f>IF($GL341&gt;=40,INDEX($DF:$DF,$GK341+40),"")</f>
      </c>
      <c r="EW341">
        <f>IF($GL341&gt;=1,INDEX($DG:$DG,$GK341+1),"")</f>
      </c>
      <c r="EX341">
        <f>IF($GL341&gt;=2,INDEX($DG:$DG,$GK341+2),"")</f>
      </c>
      <c r="EY341">
        <f>IF($GL341&gt;=3,INDEX($DG:$DG,$GK341+3),"")</f>
      </c>
      <c r="EZ341">
        <f>IF($GL341&gt;=4,INDEX($DG:$DG,$GK341+4),"")</f>
      </c>
      <c r="FA341">
        <f>IF($GL341&gt;=5,INDEX($DG:$DG,$GK341+5),"")</f>
      </c>
      <c r="FB341">
        <f>IF($GL341&gt;=6,INDEX($DG:$DG,$GK341+6),"")</f>
      </c>
      <c r="FC341">
        <f>IF($GL341&gt;=7,INDEX($DG:$DG,$GK341+7),"")</f>
      </c>
      <c r="FD341">
        <f>IF($GL341&gt;=8,INDEX($DG:$DG,$GK341+8),"")</f>
      </c>
      <c r="FE341">
        <f>IF($GL341&gt;=9,INDEX($DG:$DG,$GK341+9),"")</f>
      </c>
      <c r="FF341">
        <f>IF($GL341&gt;=10,INDEX($DG:$DG,$GK341+10),"")</f>
      </c>
      <c r="FG341">
        <f>IF($GL341&gt;=11,INDEX($DG:$DG,$GK341+11),"")</f>
      </c>
      <c r="FH341">
        <f>IF($GL341&gt;=12,INDEX($DG:$DG,$GK341+12),"")</f>
      </c>
      <c r="FI341">
        <f>IF($GL341&gt;=13,INDEX($DG:$DG,$GK341+13),"")</f>
      </c>
      <c r="FJ341">
        <f>IF($GL341&gt;=14,INDEX($DG:$DG,$GK341+14),"")</f>
      </c>
      <c r="FK341">
        <f>IF($GL341&gt;=15,INDEX($DG:$DG,$GK341+15),"")</f>
      </c>
      <c r="FL341">
        <f>IF($GL341&gt;=16,INDEX($DG:$DG,$GK341+16),"")</f>
      </c>
      <c r="FM341">
        <f>IF($GL341&gt;=17,INDEX($DG:$DG,$GK341+17),"")</f>
      </c>
      <c r="FN341">
        <f>IF($GL341&gt;=18,INDEX($DG:$DG,$GK341+18),"")</f>
      </c>
      <c r="FO341">
        <f>IF($GL341&gt;=19,INDEX($DG:$DG,$GK341+19),"")</f>
      </c>
      <c r="FP341">
        <f>IF($GL341&gt;=20,INDEX($DG:$DG,$GK341+20),"")</f>
      </c>
      <c r="FQ341">
        <f>IF($GL341&gt;=21,INDEX($DG:$DG,$GK341+21),"")</f>
      </c>
      <c r="FR341">
        <f>IF($GL341&gt;=22,INDEX($DG:$DG,$GK341+22),"")</f>
      </c>
      <c r="FS341">
        <f>IF($GL341&gt;=23,INDEX($DG:$DG,$GK341+23),"")</f>
      </c>
      <c r="FT341">
        <f>IF($GL341&gt;=24,INDEX($DG:$DG,$GK341+24),"")</f>
      </c>
      <c r="FU341">
        <f>IF($GL341&gt;=25,INDEX($DG:$DG,$GK341+25),"")</f>
      </c>
      <c r="FV341">
        <f>IF($GL341&gt;=26,INDEX($DG:$DG,$GK341+26),"")</f>
      </c>
      <c r="FW341">
        <f>IF($GL341&gt;=27,INDEX($DG:$DG,$GK341+27),"")</f>
      </c>
      <c r="FX341">
        <f>IF($GL341&gt;=28,INDEX($DG:$DG,$GK341+28),"")</f>
      </c>
      <c r="FY341">
        <f>IF($GL341&gt;=29,INDEX($DG:$DG,$GK341+29),"")</f>
      </c>
      <c r="FZ341">
        <f>IF($GL341&gt;=30,INDEX($DG:$DG,$GK341+30),"")</f>
      </c>
      <c r="GA341">
        <f>IF($GL341&gt;=31,INDEX($DG:$DG,$GK341+31),"")</f>
      </c>
      <c r="GB341">
        <f>IF($GL341&gt;=32,INDEX($DG:$DG,$GK341+32),"")</f>
      </c>
      <c r="GC341">
        <f>IF($GL341&gt;=33,INDEX($DG:$DG,$GK341+33),"")</f>
      </c>
      <c r="GD341">
        <f>IF($GL341&gt;=34,INDEX($DG:$DG,$GK341+34),"")</f>
      </c>
      <c r="GE341">
        <f>IF($GL341&gt;=35,INDEX($DG:$DG,$GK341+35),"")</f>
      </c>
      <c r="GF341">
        <f>IF($GL341&gt;=36,INDEX($DG:$DG,$GK341+36),"")</f>
      </c>
      <c r="GG341">
        <f>IF($GL341&gt;=37,INDEX($DG:$DG,$GK341+37),"")</f>
      </c>
      <c r="GH341">
        <f>IF($GL341&gt;=38,INDEX($DG:$DG,$GK341+38),"")</f>
      </c>
      <c r="GI341">
        <f>IF($GL341&gt;=39,INDEX($DG:$DG,$GK341+39),"")</f>
      </c>
      <c r="GJ341">
        <f>IF($GL341&gt;=40,INDEX($DG:$DG,$GK341+40),"")</f>
      </c>
      <c r="GK341">
        <f>IFERROR(MATCH($DE341,$DF$2:$DF$166,0)+1,0)</f>
      </c>
      <c r="GL341">
        <f>IFERROR(INDEX($DH$2:$DH$166,MATCH($DE341,$DF$2:$DF$166,0)),0)</f>
      </c>
      <c r="GM341">
        <f>IFERROR(MATCH($H341,$DI$341:$EV$341,0),0)</f>
      </c>
      <c r="GN341">
        <f>IF($GM341&gt;0,INDEX($EW$341:$GJ$341,$GM341),"")</f>
      </c>
      <c r="GO341" t="s">
        <v>1228</v>
      </c>
      <c r="GQ341">
        <f>IF($IZ341&gt;=1,INDEX($GO:$GO,$IY341+1),"")</f>
      </c>
      <c r="GR341">
        <f>IF($IZ341&gt;=2,INDEX($GO:$GO,$IY341+2),"")</f>
      </c>
      <c r="GS341">
        <f>IF($IZ341&gt;=3,INDEX($GO:$GO,$IY341+3),"")</f>
      </c>
      <c r="GT341">
        <f>IF($IZ341&gt;=4,INDEX($GO:$GO,$IY341+4),"")</f>
      </c>
      <c r="GU341">
        <f>IF($IZ341&gt;=5,INDEX($GO:$GO,$IY341+5),"")</f>
      </c>
      <c r="GV341">
        <f>IF($IZ341&gt;=6,INDEX($GO:$GO,$IY341+6),"")</f>
      </c>
      <c r="GW341">
        <f>IF($IZ341&gt;=7,INDEX($GO:$GO,$IY341+7),"")</f>
      </c>
      <c r="GX341">
        <f>IF($IZ341&gt;=8,INDEX($GO:$GO,$IY341+8),"")</f>
      </c>
      <c r="GY341">
        <f>IF($IZ341&gt;=9,INDEX($GO:$GO,$IY341+9),"")</f>
      </c>
      <c r="GZ341">
        <f>IF($IZ341&gt;=10,INDEX($GO:$GO,$IY341+10),"")</f>
      </c>
      <c r="HA341">
        <f>IF($IZ341&gt;=11,INDEX($GO:$GO,$IY341+11),"")</f>
      </c>
      <c r="HB341">
        <f>IF($IZ341&gt;=12,INDEX($GO:$GO,$IY341+12),"")</f>
      </c>
      <c r="HC341">
        <f>IF($IZ341&gt;=13,INDEX($GO:$GO,$IY341+13),"")</f>
      </c>
      <c r="HD341">
        <f>IF($IZ341&gt;=14,INDEX($GO:$GO,$IY341+14),"")</f>
      </c>
      <c r="HE341">
        <f>IF($IZ341&gt;=15,INDEX($GO:$GO,$IY341+15),"")</f>
      </c>
      <c r="HF341">
        <f>IF($IZ341&gt;=16,INDEX($GO:$GO,$IY341+16),"")</f>
      </c>
      <c r="HG341">
        <f>IF($IZ341&gt;=17,INDEX($GO:$GO,$IY341+17),"")</f>
      </c>
      <c r="HH341">
        <f>IF($IZ341&gt;=18,INDEX($GO:$GO,$IY341+18),"")</f>
      </c>
      <c r="HI341">
        <f>IF($IZ341&gt;=19,INDEX($GO:$GO,$IY341+19),"")</f>
      </c>
      <c r="HJ341">
        <f>IF($IZ341&gt;=20,INDEX($GO:$GO,$IY341+20),"")</f>
      </c>
      <c r="HK341">
        <f>IF($IZ341&gt;=21,INDEX($GO:$GO,$IY341+21),"")</f>
      </c>
      <c r="HL341">
        <f>IF($IZ341&gt;=22,INDEX($GO:$GO,$IY341+22),"")</f>
      </c>
      <c r="HM341">
        <f>IF($IZ341&gt;=23,INDEX($GO:$GO,$IY341+23),"")</f>
      </c>
      <c r="HN341">
        <f>IF($IZ341&gt;=24,INDEX($GO:$GO,$IY341+24),"")</f>
      </c>
      <c r="HO341">
        <f>IF($IZ341&gt;=25,INDEX($GO:$GO,$IY341+25),"")</f>
      </c>
      <c r="HP341">
        <f>IF($IZ341&gt;=26,INDEX($GO:$GO,$IY341+26),"")</f>
      </c>
      <c r="HQ341">
        <f>IF($IZ341&gt;=27,INDEX($GO:$GO,$IY341+27),"")</f>
      </c>
      <c r="HR341">
        <f>IF($IZ341&gt;=28,INDEX($GO:$GO,$IY341+28),"")</f>
      </c>
      <c r="HS341">
        <f>IF($IZ341&gt;=29,INDEX($GO:$GO,$IY341+29),"")</f>
      </c>
      <c r="HT341">
        <f>IF($IZ341&gt;=30,INDEX($GO:$GO,$IY341+30),"")</f>
      </c>
      <c r="HU341">
        <f>IF($IZ341&gt;=31,INDEX($GO:$GO,$IY341+31),"")</f>
      </c>
      <c r="HV341">
        <f>IF($IZ341&gt;=32,INDEX($GO:$GO,$IY341+32),"")</f>
      </c>
      <c r="HW341">
        <f>IF($IZ341&gt;=33,INDEX($GO:$GO,$IY341+33),"")</f>
      </c>
      <c r="HX341">
        <f>IF($IZ341&gt;=34,INDEX($GO:$GO,$IY341+34),"")</f>
      </c>
      <c r="HY341">
        <f>IF($IZ341&gt;=35,INDEX($GO:$GO,$IY341+35),"")</f>
      </c>
      <c r="HZ341">
        <f>IF($IZ341&gt;=36,INDEX($GO:$GO,$IY341+36),"")</f>
      </c>
      <c r="IA341">
        <f>IF($IZ341&gt;=37,INDEX($GO:$GO,$IY341+37),"")</f>
      </c>
      <c r="IB341">
        <f>IF($IZ341&gt;=38,INDEX($GO:$GO,$IY341+38),"")</f>
      </c>
      <c r="IC341">
        <f>IF($IZ341&gt;=39,INDEX($GO:$GO,$IY341+39),"")</f>
      </c>
      <c r="ID341">
        <f>IF($IZ341&gt;=40,INDEX($GO:$GO,$IY341+40),"")</f>
      </c>
      <c r="IE341">
        <f>IF($IZ341&gt;=41,INDEX($GO:$GO,$IY341+41),"")</f>
      </c>
      <c r="IF341">
        <f>IF($IZ341&gt;=42,INDEX($GO:$GO,$IY341+42),"")</f>
      </c>
      <c r="IG341">
        <f>IF($IZ341&gt;=43,INDEX($GO:$GO,$IY341+43),"")</f>
      </c>
      <c r="IH341">
        <f>IF($IZ341&gt;=44,INDEX($GO:$GO,$IY341+44),"")</f>
      </c>
      <c r="II341">
        <f>IF($IZ341&gt;=45,INDEX($GO:$GO,$IY341+45),"")</f>
      </c>
      <c r="IJ341">
        <f>IF($IZ341&gt;=46,INDEX($GO:$GO,$IY341+46),"")</f>
      </c>
      <c r="IK341">
        <f>IF($IZ341&gt;=47,INDEX($GO:$GO,$IY341+47),"")</f>
      </c>
      <c r="IL341">
        <f>IF($IZ341&gt;=48,INDEX($GO:$GO,$IY341+48),"")</f>
      </c>
      <c r="IM341">
        <f>IF($IZ341&gt;=49,INDEX($GO:$GO,$IY341+49),"")</f>
      </c>
      <c r="IN341">
        <f>IF($IZ341&gt;=50,INDEX($GO:$GO,$IY341+50),"")</f>
      </c>
      <c r="IO341">
        <f>IF($IZ341&gt;=51,INDEX($GO:$GO,$IY341+51),"")</f>
      </c>
      <c r="IP341">
        <f>IF($IZ341&gt;=52,INDEX($GO:$GO,$IY341+52),"")</f>
      </c>
      <c r="IQ341">
        <f>IF($IZ341&gt;=53,INDEX($GO:$GO,$IY341+53),"")</f>
      </c>
      <c r="IR341">
        <f>IF($IZ341&gt;=54,INDEX($GO:$GO,$IY341+54),"")</f>
      </c>
      <c r="IS341">
        <f>IF($IZ341&gt;=55,INDEX($GO:$GO,$IY341+55),"")</f>
      </c>
      <c r="IT341">
        <f>IF($IZ341&gt;=56,INDEX($GO:$GO,$IY341+56),"")</f>
      </c>
      <c r="IU341">
        <f>IF($IZ341&gt;=57,INDEX($GO:$GO,$IY341+57),"")</f>
      </c>
      <c r="IV341">
        <f>IF($IZ341&gt;=58,INDEX($GO:$GO,$IY341+58),"")</f>
      </c>
      <c r="IW341">
        <f>IF($IZ341&gt;=59,INDEX($GO:$GO,$IY341+59),"")</f>
      </c>
      <c r="IX341">
        <f>IF($IZ341&gt;=60,INDEX($GO:$GO,$IY341+60),"")</f>
      </c>
      <c r="IY341">
        <f>IFERROR(MATCH($GN341,$GO$2:$GO$827,0)+1,0)</f>
      </c>
      <c r="IZ341">
        <f>IFERROR(INDEX($GP$2:$GP$827,MATCH($GN341,$GO$2:$GO$827,0)),0)</f>
      </c>
      <c r="JA341" t="s">
        <v>23</v>
      </c>
      <c r="JB341" t="s">
        <v>23</v>
      </c>
    </row>
    <row r="342" spans="1:262" x14ac:dyDescent="0.25">
      <c r="F342" s="1"/>
      <c r="G342" s="1"/>
      <c r="H342" s="1"/>
      <c r="I342" s="1"/>
      <c r="J342" s="1">
        <f>IFERROR(IF(FIND(" - ",$F342)&gt;0,MID($F342,FIND(" - ",$F342)+3,LEN($F342)),""),"")</f>
      </c>
      <c r="L342" s="1"/>
      <c r="N342" t="s">
        <v>23</v>
      </c>
      <c r="P342">
        <f>IF(OR($N342="",$O342=""),"",IFERROR($N342/$O342,0))</f>
      </c>
      <c r="Q342">
        <f>IF($N342="","",
IF($G342="","",
IF(ISNUMBER(SEARCH("exempt",LOWER($G342))),0,
$N342*(VALUE(SUBSTITUTE($G342,"%",""))/100))))</f>
      </c>
      <c r="W342">
        <f>IF($N342="","",
SUM($N342,$Q342,$U342,$R342,$T342)-
IF($V342="",0,VALUE($V342)))</f>
      </c>
      <c r="AE342" t="s">
        <v>1231</v>
      </c>
      <c r="AJ342" t="s">
        <v>1232</v>
      </c>
      <c r="AM342">
        <f>IFERROR(LEFT($F342,FIND(" - ",$F342)-1),$F342)</f>
      </c>
      <c r="AP342">
        <f>IF($CE342&gt;=1,INDEX($AN:$AN,$CD342+1),"")</f>
      </c>
      <c r="AQ342">
        <f>IF($CE342&gt;=2,INDEX($AN:$AN,$CD342+2),"")</f>
      </c>
      <c r="AR342">
        <f>IF($CE342&gt;=3,INDEX($AN:$AN,$CD342+3),"")</f>
      </c>
      <c r="AS342">
        <f>IF($CE342&gt;=4,INDEX($AN:$AN,$CD342+4),"")</f>
      </c>
      <c r="AT342">
        <f>IF($CE342&gt;=5,INDEX($AN:$AN,$CD342+5),"")</f>
      </c>
      <c r="AU342">
        <f>IF($CE342&gt;=6,INDEX($AN:$AN,$CD342+6),"")</f>
      </c>
      <c r="AV342">
        <f>IF($CE342&gt;=7,INDEX($AN:$AN,$CD342+7),"")</f>
      </c>
      <c r="AW342">
        <f>IF($CE342&gt;=8,INDEX($AN:$AN,$CD342+8),"")</f>
      </c>
      <c r="AX342">
        <f>IF($CE342&gt;=9,INDEX($AN:$AN,$CD342+9),"")</f>
      </c>
      <c r="AY342">
        <f>IF($CE342&gt;=10,INDEX($AN:$AN,$CD342+10),"")</f>
      </c>
      <c r="AZ342">
        <f>IF($CE342&gt;=11,INDEX($AN:$AN,$CD342+11),"")</f>
      </c>
      <c r="BA342">
        <f>IF($CE342&gt;=12,INDEX($AN:$AN,$CD342+12),"")</f>
      </c>
      <c r="BB342">
        <f>IF($CE342&gt;=13,INDEX($AN:$AN,$CD342+13),"")</f>
      </c>
      <c r="BC342">
        <f>IF($CE342&gt;=14,INDEX($AN:$AN,$CD342+14),"")</f>
      </c>
      <c r="BD342">
        <f>IF($CE342&gt;=15,INDEX($AN:$AN,$CD342+15),"")</f>
      </c>
      <c r="BE342">
        <f>IF($CE342&gt;=16,INDEX($AN:$AN,$CD342+16),"")</f>
      </c>
      <c r="BF342">
        <f>IF($CE342&gt;=17,INDEX($AN:$AN,$CD342+17),"")</f>
      </c>
      <c r="BG342">
        <f>IF($CE342&gt;=18,INDEX($AN:$AN,$CD342+18),"")</f>
      </c>
      <c r="BH342">
        <f>IF($CE342&gt;=19,INDEX($AN:$AN,$CD342+19),"")</f>
      </c>
      <c r="BI342">
        <f>IF($CE342&gt;=20,INDEX($AN:$AN,$CD342+20),"")</f>
      </c>
      <c r="BJ342">
        <f>IF($CE342&gt;=21,INDEX($AN:$AN,$CD342+21),"")</f>
      </c>
      <c r="BK342">
        <f>IF($CE342&gt;=22,INDEX($AN:$AN,$CD342+22),"")</f>
      </c>
      <c r="BL342">
        <f>IF($CE342&gt;=23,INDEX($AN:$AN,$CD342+23),"")</f>
      </c>
      <c r="BM342">
        <f>IF($CE342&gt;=24,INDEX($AN:$AN,$CD342+24),"")</f>
      </c>
      <c r="BN342">
        <f>IF($CE342&gt;=25,INDEX($AN:$AN,$CD342+25),"")</f>
      </c>
      <c r="BO342">
        <f>IF($CE342&gt;=26,INDEX($AN:$AN,$CD342+26),"")</f>
      </c>
      <c r="BP342">
        <f>IF($CE342&gt;=27,INDEX($AN:$AN,$CD342+27),"")</f>
      </c>
      <c r="BQ342">
        <f>IF($CE342&gt;=28,INDEX($AN:$AN,$CD342+28),"")</f>
      </c>
      <c r="BR342">
        <f>IF($CE342&gt;=29,INDEX($AN:$AN,$CD342+29),"")</f>
      </c>
      <c r="BS342">
        <f>IF($CE342&gt;=30,INDEX($AN:$AN,$CD342+30),"")</f>
      </c>
      <c r="BT342">
        <f>IF($CE342&gt;=31,INDEX($AN:$AN,$CD342+31),"")</f>
      </c>
      <c r="BU342">
        <f>IF($CE342&gt;=32,INDEX($AN:$AN,$CD342+32),"")</f>
      </c>
      <c r="BV342">
        <f>IF($CE342&gt;=33,INDEX($AN:$AN,$CD342+33),"")</f>
      </c>
      <c r="BW342">
        <f>IF($CE342&gt;=34,INDEX($AN:$AN,$CD342+34),"")</f>
      </c>
      <c r="BX342">
        <f>IF($CE342&gt;=35,INDEX($AN:$AN,$CD342+35),"")</f>
      </c>
      <c r="BY342">
        <f>IF($CE342&gt;=36,INDEX($AN:$AN,$CD342+36),"")</f>
      </c>
      <c r="BZ342">
        <f>IF($CE342&gt;=37,INDEX($AN:$AN,$CD342+37),"")</f>
      </c>
      <c r="CA342">
        <f>IF($CE342&gt;=38,INDEX($AN:$AN,$CD342+38),"")</f>
      </c>
      <c r="CB342">
        <f>IF($CE342&gt;=39,INDEX($AN:$AN,$CD342+39),"")</f>
      </c>
      <c r="CC342">
        <f>IF($CE342&gt;=40,INDEX($AN:$AN,$CD342+40),"")</f>
      </c>
      <c r="CD342">
        <f>IFERROR(MATCH($AM342,$AN$2:$AN$133,0)+1,0)</f>
      </c>
      <c r="CE342">
        <f>IFERROR(INDEX($AO$2:$AO$133,MATCH($AM342,$AN$2:$AN$133,0)),0)</f>
      </c>
      <c r="CF342">
        <f>IFERROR(LEFT($K342,FIND(" - ",$K342)-1),$K342)</f>
      </c>
      <c r="CG342" t="s">
        <v>63</v>
      </c>
      <c r="CI342">
        <f>IF($DD342&gt;=1,INDEX($CG:$CG,$DC342+1),"")</f>
      </c>
      <c r="CJ342">
        <f>IF($DD342&gt;=2,INDEX($CG:$CG,$DC342+2),"")</f>
      </c>
      <c r="CK342">
        <f>IF($DD342&gt;=3,INDEX($CG:$CG,$DC342+3),"")</f>
      </c>
      <c r="CL342">
        <f>IF($DD342&gt;=4,INDEX($CG:$CG,$DC342+4),"")</f>
      </c>
      <c r="CM342">
        <f>IF($DD342&gt;=5,INDEX($CG:$CG,$DC342+5),"")</f>
      </c>
      <c r="CN342">
        <f>IF($DD342&gt;=6,INDEX($CG:$CG,$DC342+6),"")</f>
      </c>
      <c r="CO342">
        <f>IF($DD342&gt;=7,INDEX($CG:$CG,$DC342+7),"")</f>
      </c>
      <c r="CP342">
        <f>IF($DD342&gt;=8,INDEX($CG:$CG,$DC342+8),"")</f>
      </c>
      <c r="CQ342">
        <f>IF($DD342&gt;=9,INDEX($CG:$CG,$DC342+9),"")</f>
      </c>
      <c r="CR342">
        <f>IF($DD342&gt;=10,INDEX($CG:$CG,$DC342+10),"")</f>
      </c>
      <c r="CS342">
        <f>IF($DD342&gt;=11,INDEX($CG:$CG,$DC342+11),"")</f>
      </c>
      <c r="CT342">
        <f>IF($DD342&gt;=12,INDEX($CG:$CG,$DC342+12),"")</f>
      </c>
      <c r="CU342">
        <f>IF($DD342&gt;=13,INDEX($CG:$CG,$DC342+13),"")</f>
      </c>
      <c r="CV342">
        <f>IF($DD342&gt;=14,INDEX($CG:$CG,$DC342+14),"")</f>
      </c>
      <c r="CW342">
        <f>IF($DD342&gt;=15,INDEX($CG:$CG,$DC342+15),"")</f>
      </c>
      <c r="CX342">
        <f>IF($DD342&gt;=16,INDEX($CG:$CG,$DC342+16),"")</f>
      </c>
      <c r="CY342">
        <f>IF($DD342&gt;=17,INDEX($CG:$CG,$DC342+17),"")</f>
      </c>
      <c r="CZ342">
        <f>IF($DD342&gt;=18,INDEX($CG:$CG,$DC342+18),"")</f>
      </c>
      <c r="DA342">
        <f>IF($DD342&gt;=19,INDEX($CG:$CG,$DC342+19),"")</f>
      </c>
      <c r="DB342">
        <f>IF($DD342&gt;=20,INDEX($CG:$CG,$DC342+20),"")</f>
      </c>
      <c r="DC342">
        <f>IFERROR(MATCH($CF342,$CG$2:$CG$1558,0)+1,0)</f>
      </c>
      <c r="DD342">
        <f>IFERROR(INDEX($CH$2:$CH$1558,MATCH($CF342,$CG$2:$CG$1558,0)),0)</f>
      </c>
      <c r="DE342">
        <f>IFERROR(INDEX($AL:$AL,MATCH($G342,$AK:$AK,0))&amp;"","")</f>
      </c>
      <c r="DI342">
        <f>IF($GL342&gt;=1,INDEX($DF:$DF,$GK342+1),"")</f>
      </c>
      <c r="DJ342">
        <f>IF($GL342&gt;=2,INDEX($DF:$DF,$GK342+2),"")</f>
      </c>
      <c r="DK342">
        <f>IF($GL342&gt;=3,INDEX($DF:$DF,$GK342+3),"")</f>
      </c>
      <c r="DL342">
        <f>IF($GL342&gt;=4,INDEX($DF:$DF,$GK342+4),"")</f>
      </c>
      <c r="DM342">
        <f>IF($GL342&gt;=5,INDEX($DF:$DF,$GK342+5),"")</f>
      </c>
      <c r="DN342">
        <f>IF($GL342&gt;=6,INDEX($DF:$DF,$GK342+6),"")</f>
      </c>
      <c r="DO342">
        <f>IF($GL342&gt;=7,INDEX($DF:$DF,$GK342+7),"")</f>
      </c>
      <c r="DP342">
        <f>IF($GL342&gt;=8,INDEX($DF:$DF,$GK342+8),"")</f>
      </c>
      <c r="DQ342">
        <f>IF($GL342&gt;=9,INDEX($DF:$DF,$GK342+9),"")</f>
      </c>
      <c r="DR342">
        <f>IF($GL342&gt;=10,INDEX($DF:$DF,$GK342+10),"")</f>
      </c>
      <c r="DS342">
        <f>IF($GL342&gt;=11,INDEX($DF:$DF,$GK342+11),"")</f>
      </c>
      <c r="DT342">
        <f>IF($GL342&gt;=12,INDEX($DF:$DF,$GK342+12),"")</f>
      </c>
      <c r="DU342">
        <f>IF($GL342&gt;=13,INDEX($DF:$DF,$GK342+13),"")</f>
      </c>
      <c r="DV342">
        <f>IF($GL342&gt;=14,INDEX($DF:$DF,$GK342+14),"")</f>
      </c>
      <c r="DW342">
        <f>IF($GL342&gt;=15,INDEX($DF:$DF,$GK342+15),"")</f>
      </c>
      <c r="DX342">
        <f>IF($GL342&gt;=16,INDEX($DF:$DF,$GK342+16),"")</f>
      </c>
      <c r="DY342">
        <f>IF($GL342&gt;=17,INDEX($DF:$DF,$GK342+17),"")</f>
      </c>
      <c r="DZ342">
        <f>IF($GL342&gt;=18,INDEX($DF:$DF,$GK342+18),"")</f>
      </c>
      <c r="EA342">
        <f>IF($GL342&gt;=19,INDEX($DF:$DF,$GK342+19),"")</f>
      </c>
      <c r="EB342">
        <f>IF($GL342&gt;=20,INDEX($DF:$DF,$GK342+20),"")</f>
      </c>
      <c r="EC342">
        <f>IF($GL342&gt;=21,INDEX($DF:$DF,$GK342+21),"")</f>
      </c>
      <c r="ED342">
        <f>IF($GL342&gt;=22,INDEX($DF:$DF,$GK342+22),"")</f>
      </c>
      <c r="EE342">
        <f>IF($GL342&gt;=23,INDEX($DF:$DF,$GK342+23),"")</f>
      </c>
      <c r="EF342">
        <f>IF($GL342&gt;=24,INDEX($DF:$DF,$GK342+24),"")</f>
      </c>
      <c r="EG342">
        <f>IF($GL342&gt;=25,INDEX($DF:$DF,$GK342+25),"")</f>
      </c>
      <c r="EH342">
        <f>IF($GL342&gt;=26,INDEX($DF:$DF,$GK342+26),"")</f>
      </c>
      <c r="EI342">
        <f>IF($GL342&gt;=27,INDEX($DF:$DF,$GK342+27),"")</f>
      </c>
      <c r="EJ342">
        <f>IF($GL342&gt;=28,INDEX($DF:$DF,$GK342+28),"")</f>
      </c>
      <c r="EK342">
        <f>IF($GL342&gt;=29,INDEX($DF:$DF,$GK342+29),"")</f>
      </c>
      <c r="EL342">
        <f>IF($GL342&gt;=30,INDEX($DF:$DF,$GK342+30),"")</f>
      </c>
      <c r="EM342">
        <f>IF($GL342&gt;=31,INDEX($DF:$DF,$GK342+31),"")</f>
      </c>
      <c r="EN342">
        <f>IF($GL342&gt;=32,INDEX($DF:$DF,$GK342+32),"")</f>
      </c>
      <c r="EO342">
        <f>IF($GL342&gt;=33,INDEX($DF:$DF,$GK342+33),"")</f>
      </c>
      <c r="EP342">
        <f>IF($GL342&gt;=34,INDEX($DF:$DF,$GK342+34),"")</f>
      </c>
      <c r="EQ342">
        <f>IF($GL342&gt;=35,INDEX($DF:$DF,$GK342+35),"")</f>
      </c>
      <c r="ER342">
        <f>IF($GL342&gt;=36,INDEX($DF:$DF,$GK342+36),"")</f>
      </c>
      <c r="ES342">
        <f>IF($GL342&gt;=37,INDEX($DF:$DF,$GK342+37),"")</f>
      </c>
      <c r="ET342">
        <f>IF($GL342&gt;=38,INDEX($DF:$DF,$GK342+38),"")</f>
      </c>
      <c r="EU342">
        <f>IF($GL342&gt;=39,INDEX($DF:$DF,$GK342+39),"")</f>
      </c>
      <c r="EV342">
        <f>IF($GL342&gt;=40,INDEX($DF:$DF,$GK342+40),"")</f>
      </c>
      <c r="EW342">
        <f>IF($GL342&gt;=1,INDEX($DG:$DG,$GK342+1),"")</f>
      </c>
      <c r="EX342">
        <f>IF($GL342&gt;=2,INDEX($DG:$DG,$GK342+2),"")</f>
      </c>
      <c r="EY342">
        <f>IF($GL342&gt;=3,INDEX($DG:$DG,$GK342+3),"")</f>
      </c>
      <c r="EZ342">
        <f>IF($GL342&gt;=4,INDEX($DG:$DG,$GK342+4),"")</f>
      </c>
      <c r="FA342">
        <f>IF($GL342&gt;=5,INDEX($DG:$DG,$GK342+5),"")</f>
      </c>
      <c r="FB342">
        <f>IF($GL342&gt;=6,INDEX($DG:$DG,$GK342+6),"")</f>
      </c>
      <c r="FC342">
        <f>IF($GL342&gt;=7,INDEX($DG:$DG,$GK342+7),"")</f>
      </c>
      <c r="FD342">
        <f>IF($GL342&gt;=8,INDEX($DG:$DG,$GK342+8),"")</f>
      </c>
      <c r="FE342">
        <f>IF($GL342&gt;=9,INDEX($DG:$DG,$GK342+9),"")</f>
      </c>
      <c r="FF342">
        <f>IF($GL342&gt;=10,INDEX($DG:$DG,$GK342+10),"")</f>
      </c>
      <c r="FG342">
        <f>IF($GL342&gt;=11,INDEX($DG:$DG,$GK342+11),"")</f>
      </c>
      <c r="FH342">
        <f>IF($GL342&gt;=12,INDEX($DG:$DG,$GK342+12),"")</f>
      </c>
      <c r="FI342">
        <f>IF($GL342&gt;=13,INDEX($DG:$DG,$GK342+13),"")</f>
      </c>
      <c r="FJ342">
        <f>IF($GL342&gt;=14,INDEX($DG:$DG,$GK342+14),"")</f>
      </c>
      <c r="FK342">
        <f>IF($GL342&gt;=15,INDEX($DG:$DG,$GK342+15),"")</f>
      </c>
      <c r="FL342">
        <f>IF($GL342&gt;=16,INDEX($DG:$DG,$GK342+16),"")</f>
      </c>
      <c r="FM342">
        <f>IF($GL342&gt;=17,INDEX($DG:$DG,$GK342+17),"")</f>
      </c>
      <c r="FN342">
        <f>IF($GL342&gt;=18,INDEX($DG:$DG,$GK342+18),"")</f>
      </c>
      <c r="FO342">
        <f>IF($GL342&gt;=19,INDEX($DG:$DG,$GK342+19),"")</f>
      </c>
      <c r="FP342">
        <f>IF($GL342&gt;=20,INDEX($DG:$DG,$GK342+20),"")</f>
      </c>
      <c r="FQ342">
        <f>IF($GL342&gt;=21,INDEX($DG:$DG,$GK342+21),"")</f>
      </c>
      <c r="FR342">
        <f>IF($GL342&gt;=22,INDEX($DG:$DG,$GK342+22),"")</f>
      </c>
      <c r="FS342">
        <f>IF($GL342&gt;=23,INDEX($DG:$DG,$GK342+23),"")</f>
      </c>
      <c r="FT342">
        <f>IF($GL342&gt;=24,INDEX($DG:$DG,$GK342+24),"")</f>
      </c>
      <c r="FU342">
        <f>IF($GL342&gt;=25,INDEX($DG:$DG,$GK342+25),"")</f>
      </c>
      <c r="FV342">
        <f>IF($GL342&gt;=26,INDEX($DG:$DG,$GK342+26),"")</f>
      </c>
      <c r="FW342">
        <f>IF($GL342&gt;=27,INDEX($DG:$DG,$GK342+27),"")</f>
      </c>
      <c r="FX342">
        <f>IF($GL342&gt;=28,INDEX($DG:$DG,$GK342+28),"")</f>
      </c>
      <c r="FY342">
        <f>IF($GL342&gt;=29,INDEX($DG:$DG,$GK342+29),"")</f>
      </c>
      <c r="FZ342">
        <f>IF($GL342&gt;=30,INDEX($DG:$DG,$GK342+30),"")</f>
      </c>
      <c r="GA342">
        <f>IF($GL342&gt;=31,INDEX($DG:$DG,$GK342+31),"")</f>
      </c>
      <c r="GB342">
        <f>IF($GL342&gt;=32,INDEX($DG:$DG,$GK342+32),"")</f>
      </c>
      <c r="GC342">
        <f>IF($GL342&gt;=33,INDEX($DG:$DG,$GK342+33),"")</f>
      </c>
      <c r="GD342">
        <f>IF($GL342&gt;=34,INDEX($DG:$DG,$GK342+34),"")</f>
      </c>
      <c r="GE342">
        <f>IF($GL342&gt;=35,INDEX($DG:$DG,$GK342+35),"")</f>
      </c>
      <c r="GF342">
        <f>IF($GL342&gt;=36,INDEX($DG:$DG,$GK342+36),"")</f>
      </c>
      <c r="GG342">
        <f>IF($GL342&gt;=37,INDEX($DG:$DG,$GK342+37),"")</f>
      </c>
      <c r="GH342">
        <f>IF($GL342&gt;=38,INDEX($DG:$DG,$GK342+38),"")</f>
      </c>
      <c r="GI342">
        <f>IF($GL342&gt;=39,INDEX($DG:$DG,$GK342+39),"")</f>
      </c>
      <c r="GJ342">
        <f>IF($GL342&gt;=40,INDEX($DG:$DG,$GK342+40),"")</f>
      </c>
      <c r="GK342">
        <f>IFERROR(MATCH($DE342,$DF$2:$DF$166,0)+1,0)</f>
      </c>
      <c r="GL342">
        <f>IFERROR(INDEX($DH$2:$DH$166,MATCH($DE342,$DF$2:$DF$166,0)),0)</f>
      </c>
      <c r="GM342">
        <f>IFERROR(MATCH($H342,$DI$342:$EV$342,0),0)</f>
      </c>
      <c r="GN342">
        <f>IF($GM342&gt;0,INDEX($EW$342:$GJ$342,$GM342),"")</f>
      </c>
      <c r="GO342" t="s">
        <v>1230</v>
      </c>
      <c r="GQ342">
        <f>IF($IZ342&gt;=1,INDEX($GO:$GO,$IY342+1),"")</f>
      </c>
      <c r="GR342">
        <f>IF($IZ342&gt;=2,INDEX($GO:$GO,$IY342+2),"")</f>
      </c>
      <c r="GS342">
        <f>IF($IZ342&gt;=3,INDEX($GO:$GO,$IY342+3),"")</f>
      </c>
      <c r="GT342">
        <f>IF($IZ342&gt;=4,INDEX($GO:$GO,$IY342+4),"")</f>
      </c>
      <c r="GU342">
        <f>IF($IZ342&gt;=5,INDEX($GO:$GO,$IY342+5),"")</f>
      </c>
      <c r="GV342">
        <f>IF($IZ342&gt;=6,INDEX($GO:$GO,$IY342+6),"")</f>
      </c>
      <c r="GW342">
        <f>IF($IZ342&gt;=7,INDEX($GO:$GO,$IY342+7),"")</f>
      </c>
      <c r="GX342">
        <f>IF($IZ342&gt;=8,INDEX($GO:$GO,$IY342+8),"")</f>
      </c>
      <c r="GY342">
        <f>IF($IZ342&gt;=9,INDEX($GO:$GO,$IY342+9),"")</f>
      </c>
      <c r="GZ342">
        <f>IF($IZ342&gt;=10,INDEX($GO:$GO,$IY342+10),"")</f>
      </c>
      <c r="HA342">
        <f>IF($IZ342&gt;=11,INDEX($GO:$GO,$IY342+11),"")</f>
      </c>
      <c r="HB342">
        <f>IF($IZ342&gt;=12,INDEX($GO:$GO,$IY342+12),"")</f>
      </c>
      <c r="HC342">
        <f>IF($IZ342&gt;=13,INDEX($GO:$GO,$IY342+13),"")</f>
      </c>
      <c r="HD342">
        <f>IF($IZ342&gt;=14,INDEX($GO:$GO,$IY342+14),"")</f>
      </c>
      <c r="HE342">
        <f>IF($IZ342&gt;=15,INDEX($GO:$GO,$IY342+15),"")</f>
      </c>
      <c r="HF342">
        <f>IF($IZ342&gt;=16,INDEX($GO:$GO,$IY342+16),"")</f>
      </c>
      <c r="HG342">
        <f>IF($IZ342&gt;=17,INDEX($GO:$GO,$IY342+17),"")</f>
      </c>
      <c r="HH342">
        <f>IF($IZ342&gt;=18,INDEX($GO:$GO,$IY342+18),"")</f>
      </c>
      <c r="HI342">
        <f>IF($IZ342&gt;=19,INDEX($GO:$GO,$IY342+19),"")</f>
      </c>
      <c r="HJ342">
        <f>IF($IZ342&gt;=20,INDEX($GO:$GO,$IY342+20),"")</f>
      </c>
      <c r="HK342">
        <f>IF($IZ342&gt;=21,INDEX($GO:$GO,$IY342+21),"")</f>
      </c>
      <c r="HL342">
        <f>IF($IZ342&gt;=22,INDEX($GO:$GO,$IY342+22),"")</f>
      </c>
      <c r="HM342">
        <f>IF($IZ342&gt;=23,INDEX($GO:$GO,$IY342+23),"")</f>
      </c>
      <c r="HN342">
        <f>IF($IZ342&gt;=24,INDEX($GO:$GO,$IY342+24),"")</f>
      </c>
      <c r="HO342">
        <f>IF($IZ342&gt;=25,INDEX($GO:$GO,$IY342+25),"")</f>
      </c>
      <c r="HP342">
        <f>IF($IZ342&gt;=26,INDEX($GO:$GO,$IY342+26),"")</f>
      </c>
      <c r="HQ342">
        <f>IF($IZ342&gt;=27,INDEX($GO:$GO,$IY342+27),"")</f>
      </c>
      <c r="HR342">
        <f>IF($IZ342&gt;=28,INDEX($GO:$GO,$IY342+28),"")</f>
      </c>
      <c r="HS342">
        <f>IF($IZ342&gt;=29,INDEX($GO:$GO,$IY342+29),"")</f>
      </c>
      <c r="HT342">
        <f>IF($IZ342&gt;=30,INDEX($GO:$GO,$IY342+30),"")</f>
      </c>
      <c r="HU342">
        <f>IF($IZ342&gt;=31,INDEX($GO:$GO,$IY342+31),"")</f>
      </c>
      <c r="HV342">
        <f>IF($IZ342&gt;=32,INDEX($GO:$GO,$IY342+32),"")</f>
      </c>
      <c r="HW342">
        <f>IF($IZ342&gt;=33,INDEX($GO:$GO,$IY342+33),"")</f>
      </c>
      <c r="HX342">
        <f>IF($IZ342&gt;=34,INDEX($GO:$GO,$IY342+34),"")</f>
      </c>
      <c r="HY342">
        <f>IF($IZ342&gt;=35,INDEX($GO:$GO,$IY342+35),"")</f>
      </c>
      <c r="HZ342">
        <f>IF($IZ342&gt;=36,INDEX($GO:$GO,$IY342+36),"")</f>
      </c>
      <c r="IA342">
        <f>IF($IZ342&gt;=37,INDEX($GO:$GO,$IY342+37),"")</f>
      </c>
      <c r="IB342">
        <f>IF($IZ342&gt;=38,INDEX($GO:$GO,$IY342+38),"")</f>
      </c>
      <c r="IC342">
        <f>IF($IZ342&gt;=39,INDEX($GO:$GO,$IY342+39),"")</f>
      </c>
      <c r="ID342">
        <f>IF($IZ342&gt;=40,INDEX($GO:$GO,$IY342+40),"")</f>
      </c>
      <c r="IE342">
        <f>IF($IZ342&gt;=41,INDEX($GO:$GO,$IY342+41),"")</f>
      </c>
      <c r="IF342">
        <f>IF($IZ342&gt;=42,INDEX($GO:$GO,$IY342+42),"")</f>
      </c>
      <c r="IG342">
        <f>IF($IZ342&gt;=43,INDEX($GO:$GO,$IY342+43),"")</f>
      </c>
      <c r="IH342">
        <f>IF($IZ342&gt;=44,INDEX($GO:$GO,$IY342+44),"")</f>
      </c>
      <c r="II342">
        <f>IF($IZ342&gt;=45,INDEX($GO:$GO,$IY342+45),"")</f>
      </c>
      <c r="IJ342">
        <f>IF($IZ342&gt;=46,INDEX($GO:$GO,$IY342+46),"")</f>
      </c>
      <c r="IK342">
        <f>IF($IZ342&gt;=47,INDEX($GO:$GO,$IY342+47),"")</f>
      </c>
      <c r="IL342">
        <f>IF($IZ342&gt;=48,INDEX($GO:$GO,$IY342+48),"")</f>
      </c>
      <c r="IM342">
        <f>IF($IZ342&gt;=49,INDEX($GO:$GO,$IY342+49),"")</f>
      </c>
      <c r="IN342">
        <f>IF($IZ342&gt;=50,INDEX($GO:$GO,$IY342+50),"")</f>
      </c>
      <c r="IO342">
        <f>IF($IZ342&gt;=51,INDEX($GO:$GO,$IY342+51),"")</f>
      </c>
      <c r="IP342">
        <f>IF($IZ342&gt;=52,INDEX($GO:$GO,$IY342+52),"")</f>
      </c>
      <c r="IQ342">
        <f>IF($IZ342&gt;=53,INDEX($GO:$GO,$IY342+53),"")</f>
      </c>
      <c r="IR342">
        <f>IF($IZ342&gt;=54,INDEX($GO:$GO,$IY342+54),"")</f>
      </c>
      <c r="IS342">
        <f>IF($IZ342&gt;=55,INDEX($GO:$GO,$IY342+55),"")</f>
      </c>
      <c r="IT342">
        <f>IF($IZ342&gt;=56,INDEX($GO:$GO,$IY342+56),"")</f>
      </c>
      <c r="IU342">
        <f>IF($IZ342&gt;=57,INDEX($GO:$GO,$IY342+57),"")</f>
      </c>
      <c r="IV342">
        <f>IF($IZ342&gt;=58,INDEX($GO:$GO,$IY342+58),"")</f>
      </c>
      <c r="IW342">
        <f>IF($IZ342&gt;=59,INDEX($GO:$GO,$IY342+59),"")</f>
      </c>
      <c r="IX342">
        <f>IF($IZ342&gt;=60,INDEX($GO:$GO,$IY342+60),"")</f>
      </c>
      <c r="IY342">
        <f>IFERROR(MATCH($GN342,$GO$2:$GO$827,0)+1,0)</f>
      </c>
      <c r="IZ342">
        <f>IFERROR(INDEX($GP$2:$GP$827,MATCH($GN342,$GO$2:$GO$827,0)),0)</f>
      </c>
      <c r="JA342" t="s">
        <v>23</v>
      </c>
      <c r="JB342" t="s">
        <v>23</v>
      </c>
    </row>
    <row r="343" spans="1:262" x14ac:dyDescent="0.25">
      <c r="F343" s="1"/>
      <c r="G343" s="1"/>
      <c r="H343" s="1"/>
      <c r="I343" s="1"/>
      <c r="J343" s="1">
        <f>IFERROR(IF(FIND(" - ",$F343)&gt;0,MID($F343,FIND(" - ",$F343)+3,LEN($F343)),""),"")</f>
      </c>
      <c r="L343" s="1"/>
      <c r="N343" t="s">
        <v>23</v>
      </c>
      <c r="P343">
        <f>IF(OR($N343="",$O343=""),"",IFERROR($N343/$O343,0))</f>
      </c>
      <c r="Q343">
        <f>IF($N343="","",
IF($G343="","",
IF(ISNUMBER(SEARCH("exempt",LOWER($G343))),0,
$N343*(VALUE(SUBSTITUTE($G343,"%",""))/100))))</f>
      </c>
      <c r="W343">
        <f>IF($N343="","",
SUM($N343,$Q343,$U343,$R343,$T343)-
IF($V343="",0,VALUE($V343)))</f>
      </c>
      <c r="AE343" t="s">
        <v>1233</v>
      </c>
      <c r="AJ343" t="s">
        <v>1234</v>
      </c>
      <c r="AM343">
        <f>IFERROR(LEFT($F343,FIND(" - ",$F343)-1),$F343)</f>
      </c>
      <c r="AP343">
        <f>IF($CE343&gt;=1,INDEX($AN:$AN,$CD343+1),"")</f>
      </c>
      <c r="AQ343">
        <f>IF($CE343&gt;=2,INDEX($AN:$AN,$CD343+2),"")</f>
      </c>
      <c r="AR343">
        <f>IF($CE343&gt;=3,INDEX($AN:$AN,$CD343+3),"")</f>
      </c>
      <c r="AS343">
        <f>IF($CE343&gt;=4,INDEX($AN:$AN,$CD343+4),"")</f>
      </c>
      <c r="AT343">
        <f>IF($CE343&gt;=5,INDEX($AN:$AN,$CD343+5),"")</f>
      </c>
      <c r="AU343">
        <f>IF($CE343&gt;=6,INDEX($AN:$AN,$CD343+6),"")</f>
      </c>
      <c r="AV343">
        <f>IF($CE343&gt;=7,INDEX($AN:$AN,$CD343+7),"")</f>
      </c>
      <c r="AW343">
        <f>IF($CE343&gt;=8,INDEX($AN:$AN,$CD343+8),"")</f>
      </c>
      <c r="AX343">
        <f>IF($CE343&gt;=9,INDEX($AN:$AN,$CD343+9),"")</f>
      </c>
      <c r="AY343">
        <f>IF($CE343&gt;=10,INDEX($AN:$AN,$CD343+10),"")</f>
      </c>
      <c r="AZ343">
        <f>IF($CE343&gt;=11,INDEX($AN:$AN,$CD343+11),"")</f>
      </c>
      <c r="BA343">
        <f>IF($CE343&gt;=12,INDEX($AN:$AN,$CD343+12),"")</f>
      </c>
      <c r="BB343">
        <f>IF($CE343&gt;=13,INDEX($AN:$AN,$CD343+13),"")</f>
      </c>
      <c r="BC343">
        <f>IF($CE343&gt;=14,INDEX($AN:$AN,$CD343+14),"")</f>
      </c>
      <c r="BD343">
        <f>IF($CE343&gt;=15,INDEX($AN:$AN,$CD343+15),"")</f>
      </c>
      <c r="BE343">
        <f>IF($CE343&gt;=16,INDEX($AN:$AN,$CD343+16),"")</f>
      </c>
      <c r="BF343">
        <f>IF($CE343&gt;=17,INDEX($AN:$AN,$CD343+17),"")</f>
      </c>
      <c r="BG343">
        <f>IF($CE343&gt;=18,INDEX($AN:$AN,$CD343+18),"")</f>
      </c>
      <c r="BH343">
        <f>IF($CE343&gt;=19,INDEX($AN:$AN,$CD343+19),"")</f>
      </c>
      <c r="BI343">
        <f>IF($CE343&gt;=20,INDEX($AN:$AN,$CD343+20),"")</f>
      </c>
      <c r="BJ343">
        <f>IF($CE343&gt;=21,INDEX($AN:$AN,$CD343+21),"")</f>
      </c>
      <c r="BK343">
        <f>IF($CE343&gt;=22,INDEX($AN:$AN,$CD343+22),"")</f>
      </c>
      <c r="BL343">
        <f>IF($CE343&gt;=23,INDEX($AN:$AN,$CD343+23),"")</f>
      </c>
      <c r="BM343">
        <f>IF($CE343&gt;=24,INDEX($AN:$AN,$CD343+24),"")</f>
      </c>
      <c r="BN343">
        <f>IF($CE343&gt;=25,INDEX($AN:$AN,$CD343+25),"")</f>
      </c>
      <c r="BO343">
        <f>IF($CE343&gt;=26,INDEX($AN:$AN,$CD343+26),"")</f>
      </c>
      <c r="BP343">
        <f>IF($CE343&gt;=27,INDEX($AN:$AN,$CD343+27),"")</f>
      </c>
      <c r="BQ343">
        <f>IF($CE343&gt;=28,INDEX($AN:$AN,$CD343+28),"")</f>
      </c>
      <c r="BR343">
        <f>IF($CE343&gt;=29,INDEX($AN:$AN,$CD343+29),"")</f>
      </c>
      <c r="BS343">
        <f>IF($CE343&gt;=30,INDEX($AN:$AN,$CD343+30),"")</f>
      </c>
      <c r="BT343">
        <f>IF($CE343&gt;=31,INDEX($AN:$AN,$CD343+31),"")</f>
      </c>
      <c r="BU343">
        <f>IF($CE343&gt;=32,INDEX($AN:$AN,$CD343+32),"")</f>
      </c>
      <c r="BV343">
        <f>IF($CE343&gt;=33,INDEX($AN:$AN,$CD343+33),"")</f>
      </c>
      <c r="BW343">
        <f>IF($CE343&gt;=34,INDEX($AN:$AN,$CD343+34),"")</f>
      </c>
      <c r="BX343">
        <f>IF($CE343&gt;=35,INDEX($AN:$AN,$CD343+35),"")</f>
      </c>
      <c r="BY343">
        <f>IF($CE343&gt;=36,INDEX($AN:$AN,$CD343+36),"")</f>
      </c>
      <c r="BZ343">
        <f>IF($CE343&gt;=37,INDEX($AN:$AN,$CD343+37),"")</f>
      </c>
      <c r="CA343">
        <f>IF($CE343&gt;=38,INDEX($AN:$AN,$CD343+38),"")</f>
      </c>
      <c r="CB343">
        <f>IF($CE343&gt;=39,INDEX($AN:$AN,$CD343+39),"")</f>
      </c>
      <c r="CC343">
        <f>IF($CE343&gt;=40,INDEX($AN:$AN,$CD343+40),"")</f>
      </c>
      <c r="CD343">
        <f>IFERROR(MATCH($AM343,$AN$2:$AN$133,0)+1,0)</f>
      </c>
      <c r="CE343">
        <f>IFERROR(INDEX($AO$2:$AO$133,MATCH($AM343,$AN$2:$AN$133,0)),0)</f>
      </c>
      <c r="CF343">
        <f>IFERROR(LEFT($K343,FIND(" - ",$K343)-1),$K343)</f>
      </c>
      <c r="CG343" t="s">
        <v>215</v>
      </c>
      <c r="CI343">
        <f>IF($DD343&gt;=1,INDEX($CG:$CG,$DC343+1),"")</f>
      </c>
      <c r="CJ343">
        <f>IF($DD343&gt;=2,INDEX($CG:$CG,$DC343+2),"")</f>
      </c>
      <c r="CK343">
        <f>IF($DD343&gt;=3,INDEX($CG:$CG,$DC343+3),"")</f>
      </c>
      <c r="CL343">
        <f>IF($DD343&gt;=4,INDEX($CG:$CG,$DC343+4),"")</f>
      </c>
      <c r="CM343">
        <f>IF($DD343&gt;=5,INDEX($CG:$CG,$DC343+5),"")</f>
      </c>
      <c r="CN343">
        <f>IF($DD343&gt;=6,INDEX($CG:$CG,$DC343+6),"")</f>
      </c>
      <c r="CO343">
        <f>IF($DD343&gt;=7,INDEX($CG:$CG,$DC343+7),"")</f>
      </c>
      <c r="CP343">
        <f>IF($DD343&gt;=8,INDEX($CG:$CG,$DC343+8),"")</f>
      </c>
      <c r="CQ343">
        <f>IF($DD343&gt;=9,INDEX($CG:$CG,$DC343+9),"")</f>
      </c>
      <c r="CR343">
        <f>IF($DD343&gt;=10,INDEX($CG:$CG,$DC343+10),"")</f>
      </c>
      <c r="CS343">
        <f>IF($DD343&gt;=11,INDEX($CG:$CG,$DC343+11),"")</f>
      </c>
      <c r="CT343">
        <f>IF($DD343&gt;=12,INDEX($CG:$CG,$DC343+12),"")</f>
      </c>
      <c r="CU343">
        <f>IF($DD343&gt;=13,INDEX($CG:$CG,$DC343+13),"")</f>
      </c>
      <c r="CV343">
        <f>IF($DD343&gt;=14,INDEX($CG:$CG,$DC343+14),"")</f>
      </c>
      <c r="CW343">
        <f>IF($DD343&gt;=15,INDEX($CG:$CG,$DC343+15),"")</f>
      </c>
      <c r="CX343">
        <f>IF($DD343&gt;=16,INDEX($CG:$CG,$DC343+16),"")</f>
      </c>
      <c r="CY343">
        <f>IF($DD343&gt;=17,INDEX($CG:$CG,$DC343+17),"")</f>
      </c>
      <c r="CZ343">
        <f>IF($DD343&gt;=18,INDEX($CG:$CG,$DC343+18),"")</f>
      </c>
      <c r="DA343">
        <f>IF($DD343&gt;=19,INDEX($CG:$CG,$DC343+19),"")</f>
      </c>
      <c r="DB343">
        <f>IF($DD343&gt;=20,INDEX($CG:$CG,$DC343+20),"")</f>
      </c>
      <c r="DC343">
        <f>IFERROR(MATCH($CF343,$CG$2:$CG$1558,0)+1,0)</f>
      </c>
      <c r="DD343">
        <f>IFERROR(INDEX($CH$2:$CH$1558,MATCH($CF343,$CG$2:$CG$1558,0)),0)</f>
      </c>
      <c r="DE343">
        <f>IFERROR(INDEX($AL:$AL,MATCH($G343,$AK:$AK,0))&amp;"","")</f>
      </c>
      <c r="DI343">
        <f>IF($GL343&gt;=1,INDEX($DF:$DF,$GK343+1),"")</f>
      </c>
      <c r="DJ343">
        <f>IF($GL343&gt;=2,INDEX($DF:$DF,$GK343+2),"")</f>
      </c>
      <c r="DK343">
        <f>IF($GL343&gt;=3,INDEX($DF:$DF,$GK343+3),"")</f>
      </c>
      <c r="DL343">
        <f>IF($GL343&gt;=4,INDEX($DF:$DF,$GK343+4),"")</f>
      </c>
      <c r="DM343">
        <f>IF($GL343&gt;=5,INDEX($DF:$DF,$GK343+5),"")</f>
      </c>
      <c r="DN343">
        <f>IF($GL343&gt;=6,INDEX($DF:$DF,$GK343+6),"")</f>
      </c>
      <c r="DO343">
        <f>IF($GL343&gt;=7,INDEX($DF:$DF,$GK343+7),"")</f>
      </c>
      <c r="DP343">
        <f>IF($GL343&gt;=8,INDEX($DF:$DF,$GK343+8),"")</f>
      </c>
      <c r="DQ343">
        <f>IF($GL343&gt;=9,INDEX($DF:$DF,$GK343+9),"")</f>
      </c>
      <c r="DR343">
        <f>IF($GL343&gt;=10,INDEX($DF:$DF,$GK343+10),"")</f>
      </c>
      <c r="DS343">
        <f>IF($GL343&gt;=11,INDEX($DF:$DF,$GK343+11),"")</f>
      </c>
      <c r="DT343">
        <f>IF($GL343&gt;=12,INDEX($DF:$DF,$GK343+12),"")</f>
      </c>
      <c r="DU343">
        <f>IF($GL343&gt;=13,INDEX($DF:$DF,$GK343+13),"")</f>
      </c>
      <c r="DV343">
        <f>IF($GL343&gt;=14,INDEX($DF:$DF,$GK343+14),"")</f>
      </c>
      <c r="DW343">
        <f>IF($GL343&gt;=15,INDEX($DF:$DF,$GK343+15),"")</f>
      </c>
      <c r="DX343">
        <f>IF($GL343&gt;=16,INDEX($DF:$DF,$GK343+16),"")</f>
      </c>
      <c r="DY343">
        <f>IF($GL343&gt;=17,INDEX($DF:$DF,$GK343+17),"")</f>
      </c>
      <c r="DZ343">
        <f>IF($GL343&gt;=18,INDEX($DF:$DF,$GK343+18),"")</f>
      </c>
      <c r="EA343">
        <f>IF($GL343&gt;=19,INDEX($DF:$DF,$GK343+19),"")</f>
      </c>
      <c r="EB343">
        <f>IF($GL343&gt;=20,INDEX($DF:$DF,$GK343+20),"")</f>
      </c>
      <c r="EC343">
        <f>IF($GL343&gt;=21,INDEX($DF:$DF,$GK343+21),"")</f>
      </c>
      <c r="ED343">
        <f>IF($GL343&gt;=22,INDEX($DF:$DF,$GK343+22),"")</f>
      </c>
      <c r="EE343">
        <f>IF($GL343&gt;=23,INDEX($DF:$DF,$GK343+23),"")</f>
      </c>
      <c r="EF343">
        <f>IF($GL343&gt;=24,INDEX($DF:$DF,$GK343+24),"")</f>
      </c>
      <c r="EG343">
        <f>IF($GL343&gt;=25,INDEX($DF:$DF,$GK343+25),"")</f>
      </c>
      <c r="EH343">
        <f>IF($GL343&gt;=26,INDEX($DF:$DF,$GK343+26),"")</f>
      </c>
      <c r="EI343">
        <f>IF($GL343&gt;=27,INDEX($DF:$DF,$GK343+27),"")</f>
      </c>
      <c r="EJ343">
        <f>IF($GL343&gt;=28,INDEX($DF:$DF,$GK343+28),"")</f>
      </c>
      <c r="EK343">
        <f>IF($GL343&gt;=29,INDEX($DF:$DF,$GK343+29),"")</f>
      </c>
      <c r="EL343">
        <f>IF($GL343&gt;=30,INDEX($DF:$DF,$GK343+30),"")</f>
      </c>
      <c r="EM343">
        <f>IF($GL343&gt;=31,INDEX($DF:$DF,$GK343+31),"")</f>
      </c>
      <c r="EN343">
        <f>IF($GL343&gt;=32,INDEX($DF:$DF,$GK343+32),"")</f>
      </c>
      <c r="EO343">
        <f>IF($GL343&gt;=33,INDEX($DF:$DF,$GK343+33),"")</f>
      </c>
      <c r="EP343">
        <f>IF($GL343&gt;=34,INDEX($DF:$DF,$GK343+34),"")</f>
      </c>
      <c r="EQ343">
        <f>IF($GL343&gt;=35,INDEX($DF:$DF,$GK343+35),"")</f>
      </c>
      <c r="ER343">
        <f>IF($GL343&gt;=36,INDEX($DF:$DF,$GK343+36),"")</f>
      </c>
      <c r="ES343">
        <f>IF($GL343&gt;=37,INDEX($DF:$DF,$GK343+37),"")</f>
      </c>
      <c r="ET343">
        <f>IF($GL343&gt;=38,INDEX($DF:$DF,$GK343+38),"")</f>
      </c>
      <c r="EU343">
        <f>IF($GL343&gt;=39,INDEX($DF:$DF,$GK343+39),"")</f>
      </c>
      <c r="EV343">
        <f>IF($GL343&gt;=40,INDEX($DF:$DF,$GK343+40),"")</f>
      </c>
      <c r="EW343">
        <f>IF($GL343&gt;=1,INDEX($DG:$DG,$GK343+1),"")</f>
      </c>
      <c r="EX343">
        <f>IF($GL343&gt;=2,INDEX($DG:$DG,$GK343+2),"")</f>
      </c>
      <c r="EY343">
        <f>IF($GL343&gt;=3,INDEX($DG:$DG,$GK343+3),"")</f>
      </c>
      <c r="EZ343">
        <f>IF($GL343&gt;=4,INDEX($DG:$DG,$GK343+4),"")</f>
      </c>
      <c r="FA343">
        <f>IF($GL343&gt;=5,INDEX($DG:$DG,$GK343+5),"")</f>
      </c>
      <c r="FB343">
        <f>IF($GL343&gt;=6,INDEX($DG:$DG,$GK343+6),"")</f>
      </c>
      <c r="FC343">
        <f>IF($GL343&gt;=7,INDEX($DG:$DG,$GK343+7),"")</f>
      </c>
      <c r="FD343">
        <f>IF($GL343&gt;=8,INDEX($DG:$DG,$GK343+8),"")</f>
      </c>
      <c r="FE343">
        <f>IF($GL343&gt;=9,INDEX($DG:$DG,$GK343+9),"")</f>
      </c>
      <c r="FF343">
        <f>IF($GL343&gt;=10,INDEX($DG:$DG,$GK343+10),"")</f>
      </c>
      <c r="FG343">
        <f>IF($GL343&gt;=11,INDEX($DG:$DG,$GK343+11),"")</f>
      </c>
      <c r="FH343">
        <f>IF($GL343&gt;=12,INDEX($DG:$DG,$GK343+12),"")</f>
      </c>
      <c r="FI343">
        <f>IF($GL343&gt;=13,INDEX($DG:$DG,$GK343+13),"")</f>
      </c>
      <c r="FJ343">
        <f>IF($GL343&gt;=14,INDEX($DG:$DG,$GK343+14),"")</f>
      </c>
      <c r="FK343">
        <f>IF($GL343&gt;=15,INDEX($DG:$DG,$GK343+15),"")</f>
      </c>
      <c r="FL343">
        <f>IF($GL343&gt;=16,INDEX($DG:$DG,$GK343+16),"")</f>
      </c>
      <c r="FM343">
        <f>IF($GL343&gt;=17,INDEX($DG:$DG,$GK343+17),"")</f>
      </c>
      <c r="FN343">
        <f>IF($GL343&gt;=18,INDEX($DG:$DG,$GK343+18),"")</f>
      </c>
      <c r="FO343">
        <f>IF($GL343&gt;=19,INDEX($DG:$DG,$GK343+19),"")</f>
      </c>
      <c r="FP343">
        <f>IF($GL343&gt;=20,INDEX($DG:$DG,$GK343+20),"")</f>
      </c>
      <c r="FQ343">
        <f>IF($GL343&gt;=21,INDEX($DG:$DG,$GK343+21),"")</f>
      </c>
      <c r="FR343">
        <f>IF($GL343&gt;=22,INDEX($DG:$DG,$GK343+22),"")</f>
      </c>
      <c r="FS343">
        <f>IF($GL343&gt;=23,INDEX($DG:$DG,$GK343+23),"")</f>
      </c>
      <c r="FT343">
        <f>IF($GL343&gt;=24,INDEX($DG:$DG,$GK343+24),"")</f>
      </c>
      <c r="FU343">
        <f>IF($GL343&gt;=25,INDEX($DG:$DG,$GK343+25),"")</f>
      </c>
      <c r="FV343">
        <f>IF($GL343&gt;=26,INDEX($DG:$DG,$GK343+26),"")</f>
      </c>
      <c r="FW343">
        <f>IF($GL343&gt;=27,INDEX($DG:$DG,$GK343+27),"")</f>
      </c>
      <c r="FX343">
        <f>IF($GL343&gt;=28,INDEX($DG:$DG,$GK343+28),"")</f>
      </c>
      <c r="FY343">
        <f>IF($GL343&gt;=29,INDEX($DG:$DG,$GK343+29),"")</f>
      </c>
      <c r="FZ343">
        <f>IF($GL343&gt;=30,INDEX($DG:$DG,$GK343+30),"")</f>
      </c>
      <c r="GA343">
        <f>IF($GL343&gt;=31,INDEX($DG:$DG,$GK343+31),"")</f>
      </c>
      <c r="GB343">
        <f>IF($GL343&gt;=32,INDEX($DG:$DG,$GK343+32),"")</f>
      </c>
      <c r="GC343">
        <f>IF($GL343&gt;=33,INDEX($DG:$DG,$GK343+33),"")</f>
      </c>
      <c r="GD343">
        <f>IF($GL343&gt;=34,INDEX($DG:$DG,$GK343+34),"")</f>
      </c>
      <c r="GE343">
        <f>IF($GL343&gt;=35,INDEX($DG:$DG,$GK343+35),"")</f>
      </c>
      <c r="GF343">
        <f>IF($GL343&gt;=36,INDEX($DG:$DG,$GK343+36),"")</f>
      </c>
      <c r="GG343">
        <f>IF($GL343&gt;=37,INDEX($DG:$DG,$GK343+37),"")</f>
      </c>
      <c r="GH343">
        <f>IF($GL343&gt;=38,INDEX($DG:$DG,$GK343+38),"")</f>
      </c>
      <c r="GI343">
        <f>IF($GL343&gt;=39,INDEX($DG:$DG,$GK343+39),"")</f>
      </c>
      <c r="GJ343">
        <f>IF($GL343&gt;=40,INDEX($DG:$DG,$GK343+40),"")</f>
      </c>
      <c r="GK343">
        <f>IFERROR(MATCH($DE343,$DF$2:$DF$166,0)+1,0)</f>
      </c>
      <c r="GL343">
        <f>IFERROR(INDEX($DH$2:$DH$166,MATCH($DE343,$DF$2:$DF$166,0)),0)</f>
      </c>
      <c r="GM343">
        <f>IFERROR(MATCH($H343,$DI$343:$EV$343,0),0)</f>
      </c>
      <c r="GN343">
        <f>IF($GM343&gt;0,INDEX($EW$343:$GJ$343,$GM343),"")</f>
      </c>
      <c r="GO343" t="s">
        <v>1232</v>
      </c>
      <c r="GQ343">
        <f>IF($IZ343&gt;=1,INDEX($GO:$GO,$IY343+1),"")</f>
      </c>
      <c r="GR343">
        <f>IF($IZ343&gt;=2,INDEX($GO:$GO,$IY343+2),"")</f>
      </c>
      <c r="GS343">
        <f>IF($IZ343&gt;=3,INDEX($GO:$GO,$IY343+3),"")</f>
      </c>
      <c r="GT343">
        <f>IF($IZ343&gt;=4,INDEX($GO:$GO,$IY343+4),"")</f>
      </c>
      <c r="GU343">
        <f>IF($IZ343&gt;=5,INDEX($GO:$GO,$IY343+5),"")</f>
      </c>
      <c r="GV343">
        <f>IF($IZ343&gt;=6,INDEX($GO:$GO,$IY343+6),"")</f>
      </c>
      <c r="GW343">
        <f>IF($IZ343&gt;=7,INDEX($GO:$GO,$IY343+7),"")</f>
      </c>
      <c r="GX343">
        <f>IF($IZ343&gt;=8,INDEX($GO:$GO,$IY343+8),"")</f>
      </c>
      <c r="GY343">
        <f>IF($IZ343&gt;=9,INDEX($GO:$GO,$IY343+9),"")</f>
      </c>
      <c r="GZ343">
        <f>IF($IZ343&gt;=10,INDEX($GO:$GO,$IY343+10),"")</f>
      </c>
      <c r="HA343">
        <f>IF($IZ343&gt;=11,INDEX($GO:$GO,$IY343+11),"")</f>
      </c>
      <c r="HB343">
        <f>IF($IZ343&gt;=12,INDEX($GO:$GO,$IY343+12),"")</f>
      </c>
      <c r="HC343">
        <f>IF($IZ343&gt;=13,INDEX($GO:$GO,$IY343+13),"")</f>
      </c>
      <c r="HD343">
        <f>IF($IZ343&gt;=14,INDEX($GO:$GO,$IY343+14),"")</f>
      </c>
      <c r="HE343">
        <f>IF($IZ343&gt;=15,INDEX($GO:$GO,$IY343+15),"")</f>
      </c>
      <c r="HF343">
        <f>IF($IZ343&gt;=16,INDEX($GO:$GO,$IY343+16),"")</f>
      </c>
      <c r="HG343">
        <f>IF($IZ343&gt;=17,INDEX($GO:$GO,$IY343+17),"")</f>
      </c>
      <c r="HH343">
        <f>IF($IZ343&gt;=18,INDEX($GO:$GO,$IY343+18),"")</f>
      </c>
      <c r="HI343">
        <f>IF($IZ343&gt;=19,INDEX($GO:$GO,$IY343+19),"")</f>
      </c>
      <c r="HJ343">
        <f>IF($IZ343&gt;=20,INDEX($GO:$GO,$IY343+20),"")</f>
      </c>
      <c r="HK343">
        <f>IF($IZ343&gt;=21,INDEX($GO:$GO,$IY343+21),"")</f>
      </c>
      <c r="HL343">
        <f>IF($IZ343&gt;=22,INDEX($GO:$GO,$IY343+22),"")</f>
      </c>
      <c r="HM343">
        <f>IF($IZ343&gt;=23,INDEX($GO:$GO,$IY343+23),"")</f>
      </c>
      <c r="HN343">
        <f>IF($IZ343&gt;=24,INDEX($GO:$GO,$IY343+24),"")</f>
      </c>
      <c r="HO343">
        <f>IF($IZ343&gt;=25,INDEX($GO:$GO,$IY343+25),"")</f>
      </c>
      <c r="HP343">
        <f>IF($IZ343&gt;=26,INDEX($GO:$GO,$IY343+26),"")</f>
      </c>
      <c r="HQ343">
        <f>IF($IZ343&gt;=27,INDEX($GO:$GO,$IY343+27),"")</f>
      </c>
      <c r="HR343">
        <f>IF($IZ343&gt;=28,INDEX($GO:$GO,$IY343+28),"")</f>
      </c>
      <c r="HS343">
        <f>IF($IZ343&gt;=29,INDEX($GO:$GO,$IY343+29),"")</f>
      </c>
      <c r="HT343">
        <f>IF($IZ343&gt;=30,INDEX($GO:$GO,$IY343+30),"")</f>
      </c>
      <c r="HU343">
        <f>IF($IZ343&gt;=31,INDEX($GO:$GO,$IY343+31),"")</f>
      </c>
      <c r="HV343">
        <f>IF($IZ343&gt;=32,INDEX($GO:$GO,$IY343+32),"")</f>
      </c>
      <c r="HW343">
        <f>IF($IZ343&gt;=33,INDEX($GO:$GO,$IY343+33),"")</f>
      </c>
      <c r="HX343">
        <f>IF($IZ343&gt;=34,INDEX($GO:$GO,$IY343+34),"")</f>
      </c>
      <c r="HY343">
        <f>IF($IZ343&gt;=35,INDEX($GO:$GO,$IY343+35),"")</f>
      </c>
      <c r="HZ343">
        <f>IF($IZ343&gt;=36,INDEX($GO:$GO,$IY343+36),"")</f>
      </c>
      <c r="IA343">
        <f>IF($IZ343&gt;=37,INDEX($GO:$GO,$IY343+37),"")</f>
      </c>
      <c r="IB343">
        <f>IF($IZ343&gt;=38,INDEX($GO:$GO,$IY343+38),"")</f>
      </c>
      <c r="IC343">
        <f>IF($IZ343&gt;=39,INDEX($GO:$GO,$IY343+39),"")</f>
      </c>
      <c r="ID343">
        <f>IF($IZ343&gt;=40,INDEX($GO:$GO,$IY343+40),"")</f>
      </c>
      <c r="IE343">
        <f>IF($IZ343&gt;=41,INDEX($GO:$GO,$IY343+41),"")</f>
      </c>
      <c r="IF343">
        <f>IF($IZ343&gt;=42,INDEX($GO:$GO,$IY343+42),"")</f>
      </c>
      <c r="IG343">
        <f>IF($IZ343&gt;=43,INDEX($GO:$GO,$IY343+43),"")</f>
      </c>
      <c r="IH343">
        <f>IF($IZ343&gt;=44,INDEX($GO:$GO,$IY343+44),"")</f>
      </c>
      <c r="II343">
        <f>IF($IZ343&gt;=45,INDEX($GO:$GO,$IY343+45),"")</f>
      </c>
      <c r="IJ343">
        <f>IF($IZ343&gt;=46,INDEX($GO:$GO,$IY343+46),"")</f>
      </c>
      <c r="IK343">
        <f>IF($IZ343&gt;=47,INDEX($GO:$GO,$IY343+47),"")</f>
      </c>
      <c r="IL343">
        <f>IF($IZ343&gt;=48,INDEX($GO:$GO,$IY343+48),"")</f>
      </c>
      <c r="IM343">
        <f>IF($IZ343&gt;=49,INDEX($GO:$GO,$IY343+49),"")</f>
      </c>
      <c r="IN343">
        <f>IF($IZ343&gt;=50,INDEX($GO:$GO,$IY343+50),"")</f>
      </c>
      <c r="IO343">
        <f>IF($IZ343&gt;=51,INDEX($GO:$GO,$IY343+51),"")</f>
      </c>
      <c r="IP343">
        <f>IF($IZ343&gt;=52,INDEX($GO:$GO,$IY343+52),"")</f>
      </c>
      <c r="IQ343">
        <f>IF($IZ343&gt;=53,INDEX($GO:$GO,$IY343+53),"")</f>
      </c>
      <c r="IR343">
        <f>IF($IZ343&gt;=54,INDEX($GO:$GO,$IY343+54),"")</f>
      </c>
      <c r="IS343">
        <f>IF($IZ343&gt;=55,INDEX($GO:$GO,$IY343+55),"")</f>
      </c>
      <c r="IT343">
        <f>IF($IZ343&gt;=56,INDEX($GO:$GO,$IY343+56),"")</f>
      </c>
      <c r="IU343">
        <f>IF($IZ343&gt;=57,INDEX($GO:$GO,$IY343+57),"")</f>
      </c>
      <c r="IV343">
        <f>IF($IZ343&gt;=58,INDEX($GO:$GO,$IY343+58),"")</f>
      </c>
      <c r="IW343">
        <f>IF($IZ343&gt;=59,INDEX($GO:$GO,$IY343+59),"")</f>
      </c>
      <c r="IX343">
        <f>IF($IZ343&gt;=60,INDEX($GO:$GO,$IY343+60),"")</f>
      </c>
      <c r="IY343">
        <f>IFERROR(MATCH($GN343,$GO$2:$GO$827,0)+1,0)</f>
      </c>
      <c r="IZ343">
        <f>IFERROR(INDEX($GP$2:$GP$827,MATCH($GN343,$GO$2:$GO$827,0)),0)</f>
      </c>
      <c r="JA343" t="s">
        <v>23</v>
      </c>
      <c r="JB343" t="s">
        <v>23</v>
      </c>
    </row>
    <row r="344" spans="1:262" x14ac:dyDescent="0.25">
      <c r="F344" s="1"/>
      <c r="G344" s="1"/>
      <c r="H344" s="1"/>
      <c r="I344" s="1"/>
      <c r="J344" s="1">
        <f>IFERROR(IF(FIND(" - ",$F344)&gt;0,MID($F344,FIND(" - ",$F344)+3,LEN($F344)),""),"")</f>
      </c>
      <c r="L344" s="1"/>
      <c r="N344" t="s">
        <v>23</v>
      </c>
      <c r="P344">
        <f>IF(OR($N344="",$O344=""),"",IFERROR($N344/$O344,0))</f>
      </c>
      <c r="Q344">
        <f>IF($N344="","",
IF($G344="","",
IF(ISNUMBER(SEARCH("exempt",LOWER($G344))),0,
$N344*(VALUE(SUBSTITUTE($G344,"%",""))/100))))</f>
      </c>
      <c r="W344">
        <f>IF($N344="","",
SUM($N344,$Q344,$U344,$R344,$T344)-
IF($V344="",0,VALUE($V344)))</f>
      </c>
      <c r="AE344" t="s">
        <v>1235</v>
      </c>
      <c r="AJ344" t="s">
        <v>1236</v>
      </c>
      <c r="AM344">
        <f>IFERROR(LEFT($F344,FIND(" - ",$F344)-1),$F344)</f>
      </c>
      <c r="AP344">
        <f>IF($CE344&gt;=1,INDEX($AN:$AN,$CD344+1),"")</f>
      </c>
      <c r="AQ344">
        <f>IF($CE344&gt;=2,INDEX($AN:$AN,$CD344+2),"")</f>
      </c>
      <c r="AR344">
        <f>IF($CE344&gt;=3,INDEX($AN:$AN,$CD344+3),"")</f>
      </c>
      <c r="AS344">
        <f>IF($CE344&gt;=4,INDEX($AN:$AN,$CD344+4),"")</f>
      </c>
      <c r="AT344">
        <f>IF($CE344&gt;=5,INDEX($AN:$AN,$CD344+5),"")</f>
      </c>
      <c r="AU344">
        <f>IF($CE344&gt;=6,INDEX($AN:$AN,$CD344+6),"")</f>
      </c>
      <c r="AV344">
        <f>IF($CE344&gt;=7,INDEX($AN:$AN,$CD344+7),"")</f>
      </c>
      <c r="AW344">
        <f>IF($CE344&gt;=8,INDEX($AN:$AN,$CD344+8),"")</f>
      </c>
      <c r="AX344">
        <f>IF($CE344&gt;=9,INDEX($AN:$AN,$CD344+9),"")</f>
      </c>
      <c r="AY344">
        <f>IF($CE344&gt;=10,INDEX($AN:$AN,$CD344+10),"")</f>
      </c>
      <c r="AZ344">
        <f>IF($CE344&gt;=11,INDEX($AN:$AN,$CD344+11),"")</f>
      </c>
      <c r="BA344">
        <f>IF($CE344&gt;=12,INDEX($AN:$AN,$CD344+12),"")</f>
      </c>
      <c r="BB344">
        <f>IF($CE344&gt;=13,INDEX($AN:$AN,$CD344+13),"")</f>
      </c>
      <c r="BC344">
        <f>IF($CE344&gt;=14,INDEX($AN:$AN,$CD344+14),"")</f>
      </c>
      <c r="BD344">
        <f>IF($CE344&gt;=15,INDEX($AN:$AN,$CD344+15),"")</f>
      </c>
      <c r="BE344">
        <f>IF($CE344&gt;=16,INDEX($AN:$AN,$CD344+16),"")</f>
      </c>
      <c r="BF344">
        <f>IF($CE344&gt;=17,INDEX($AN:$AN,$CD344+17),"")</f>
      </c>
      <c r="BG344">
        <f>IF($CE344&gt;=18,INDEX($AN:$AN,$CD344+18),"")</f>
      </c>
      <c r="BH344">
        <f>IF($CE344&gt;=19,INDEX($AN:$AN,$CD344+19),"")</f>
      </c>
      <c r="BI344">
        <f>IF($CE344&gt;=20,INDEX($AN:$AN,$CD344+20),"")</f>
      </c>
      <c r="BJ344">
        <f>IF($CE344&gt;=21,INDEX($AN:$AN,$CD344+21),"")</f>
      </c>
      <c r="BK344">
        <f>IF($CE344&gt;=22,INDEX($AN:$AN,$CD344+22),"")</f>
      </c>
      <c r="BL344">
        <f>IF($CE344&gt;=23,INDEX($AN:$AN,$CD344+23),"")</f>
      </c>
      <c r="BM344">
        <f>IF($CE344&gt;=24,INDEX($AN:$AN,$CD344+24),"")</f>
      </c>
      <c r="BN344">
        <f>IF($CE344&gt;=25,INDEX($AN:$AN,$CD344+25),"")</f>
      </c>
      <c r="BO344">
        <f>IF($CE344&gt;=26,INDEX($AN:$AN,$CD344+26),"")</f>
      </c>
      <c r="BP344">
        <f>IF($CE344&gt;=27,INDEX($AN:$AN,$CD344+27),"")</f>
      </c>
      <c r="BQ344">
        <f>IF($CE344&gt;=28,INDEX($AN:$AN,$CD344+28),"")</f>
      </c>
      <c r="BR344">
        <f>IF($CE344&gt;=29,INDEX($AN:$AN,$CD344+29),"")</f>
      </c>
      <c r="BS344">
        <f>IF($CE344&gt;=30,INDEX($AN:$AN,$CD344+30),"")</f>
      </c>
      <c r="BT344">
        <f>IF($CE344&gt;=31,INDEX($AN:$AN,$CD344+31),"")</f>
      </c>
      <c r="BU344">
        <f>IF($CE344&gt;=32,INDEX($AN:$AN,$CD344+32),"")</f>
      </c>
      <c r="BV344">
        <f>IF($CE344&gt;=33,INDEX($AN:$AN,$CD344+33),"")</f>
      </c>
      <c r="BW344">
        <f>IF($CE344&gt;=34,INDEX($AN:$AN,$CD344+34),"")</f>
      </c>
      <c r="BX344">
        <f>IF($CE344&gt;=35,INDEX($AN:$AN,$CD344+35),"")</f>
      </c>
      <c r="BY344">
        <f>IF($CE344&gt;=36,INDEX($AN:$AN,$CD344+36),"")</f>
      </c>
      <c r="BZ344">
        <f>IF($CE344&gt;=37,INDEX($AN:$AN,$CD344+37),"")</f>
      </c>
      <c r="CA344">
        <f>IF($CE344&gt;=38,INDEX($AN:$AN,$CD344+38),"")</f>
      </c>
      <c r="CB344">
        <f>IF($CE344&gt;=39,INDEX($AN:$AN,$CD344+39),"")</f>
      </c>
      <c r="CC344">
        <f>IF($CE344&gt;=40,INDEX($AN:$AN,$CD344+40),"")</f>
      </c>
      <c r="CD344">
        <f>IFERROR(MATCH($AM344,$AN$2:$AN$133,0)+1,0)</f>
      </c>
      <c r="CE344">
        <f>IFERROR(INDEX($AO$2:$AO$133,MATCH($AM344,$AN$2:$AN$133,0)),0)</f>
      </c>
      <c r="CF344">
        <f>IFERROR(LEFT($K344,FIND(" - ",$K344)-1),$K344)</f>
      </c>
      <c r="CG344" t="s">
        <v>128</v>
      </c>
      <c r="CI344">
        <f>IF($DD344&gt;=1,INDEX($CG:$CG,$DC344+1),"")</f>
      </c>
      <c r="CJ344">
        <f>IF($DD344&gt;=2,INDEX($CG:$CG,$DC344+2),"")</f>
      </c>
      <c r="CK344">
        <f>IF($DD344&gt;=3,INDEX($CG:$CG,$DC344+3),"")</f>
      </c>
      <c r="CL344">
        <f>IF($DD344&gt;=4,INDEX($CG:$CG,$DC344+4),"")</f>
      </c>
      <c r="CM344">
        <f>IF($DD344&gt;=5,INDEX($CG:$CG,$DC344+5),"")</f>
      </c>
      <c r="CN344">
        <f>IF($DD344&gt;=6,INDEX($CG:$CG,$DC344+6),"")</f>
      </c>
      <c r="CO344">
        <f>IF($DD344&gt;=7,INDEX($CG:$CG,$DC344+7),"")</f>
      </c>
      <c r="CP344">
        <f>IF($DD344&gt;=8,INDEX($CG:$CG,$DC344+8),"")</f>
      </c>
      <c r="CQ344">
        <f>IF($DD344&gt;=9,INDEX($CG:$CG,$DC344+9),"")</f>
      </c>
      <c r="CR344">
        <f>IF($DD344&gt;=10,INDEX($CG:$CG,$DC344+10),"")</f>
      </c>
      <c r="CS344">
        <f>IF($DD344&gt;=11,INDEX($CG:$CG,$DC344+11),"")</f>
      </c>
      <c r="CT344">
        <f>IF($DD344&gt;=12,INDEX($CG:$CG,$DC344+12),"")</f>
      </c>
      <c r="CU344">
        <f>IF($DD344&gt;=13,INDEX($CG:$CG,$DC344+13),"")</f>
      </c>
      <c r="CV344">
        <f>IF($DD344&gt;=14,INDEX($CG:$CG,$DC344+14),"")</f>
      </c>
      <c r="CW344">
        <f>IF($DD344&gt;=15,INDEX($CG:$CG,$DC344+15),"")</f>
      </c>
      <c r="CX344">
        <f>IF($DD344&gt;=16,INDEX($CG:$CG,$DC344+16),"")</f>
      </c>
      <c r="CY344">
        <f>IF($DD344&gt;=17,INDEX($CG:$CG,$DC344+17),"")</f>
      </c>
      <c r="CZ344">
        <f>IF($DD344&gt;=18,INDEX($CG:$CG,$DC344+18),"")</f>
      </c>
      <c r="DA344">
        <f>IF($DD344&gt;=19,INDEX($CG:$CG,$DC344+19),"")</f>
      </c>
      <c r="DB344">
        <f>IF($DD344&gt;=20,INDEX($CG:$CG,$DC344+20),"")</f>
      </c>
      <c r="DC344">
        <f>IFERROR(MATCH($CF344,$CG$2:$CG$1558,0)+1,0)</f>
      </c>
      <c r="DD344">
        <f>IFERROR(INDEX($CH$2:$CH$1558,MATCH($CF344,$CG$2:$CG$1558,0)),0)</f>
      </c>
      <c r="DE344">
        <f>IFERROR(INDEX($AL:$AL,MATCH($G344,$AK:$AK,0))&amp;"","")</f>
      </c>
      <c r="DI344">
        <f>IF($GL344&gt;=1,INDEX($DF:$DF,$GK344+1),"")</f>
      </c>
      <c r="DJ344">
        <f>IF($GL344&gt;=2,INDEX($DF:$DF,$GK344+2),"")</f>
      </c>
      <c r="DK344">
        <f>IF($GL344&gt;=3,INDEX($DF:$DF,$GK344+3),"")</f>
      </c>
      <c r="DL344">
        <f>IF($GL344&gt;=4,INDEX($DF:$DF,$GK344+4),"")</f>
      </c>
      <c r="DM344">
        <f>IF($GL344&gt;=5,INDEX($DF:$DF,$GK344+5),"")</f>
      </c>
      <c r="DN344">
        <f>IF($GL344&gt;=6,INDEX($DF:$DF,$GK344+6),"")</f>
      </c>
      <c r="DO344">
        <f>IF($GL344&gt;=7,INDEX($DF:$DF,$GK344+7),"")</f>
      </c>
      <c r="DP344">
        <f>IF($GL344&gt;=8,INDEX($DF:$DF,$GK344+8),"")</f>
      </c>
      <c r="DQ344">
        <f>IF($GL344&gt;=9,INDEX($DF:$DF,$GK344+9),"")</f>
      </c>
      <c r="DR344">
        <f>IF($GL344&gt;=10,INDEX($DF:$DF,$GK344+10),"")</f>
      </c>
      <c r="DS344">
        <f>IF($GL344&gt;=11,INDEX($DF:$DF,$GK344+11),"")</f>
      </c>
      <c r="DT344">
        <f>IF($GL344&gt;=12,INDEX($DF:$DF,$GK344+12),"")</f>
      </c>
      <c r="DU344">
        <f>IF($GL344&gt;=13,INDEX($DF:$DF,$GK344+13),"")</f>
      </c>
      <c r="DV344">
        <f>IF($GL344&gt;=14,INDEX($DF:$DF,$GK344+14),"")</f>
      </c>
      <c r="DW344">
        <f>IF($GL344&gt;=15,INDEX($DF:$DF,$GK344+15),"")</f>
      </c>
      <c r="DX344">
        <f>IF($GL344&gt;=16,INDEX($DF:$DF,$GK344+16),"")</f>
      </c>
      <c r="DY344">
        <f>IF($GL344&gt;=17,INDEX($DF:$DF,$GK344+17),"")</f>
      </c>
      <c r="DZ344">
        <f>IF($GL344&gt;=18,INDEX($DF:$DF,$GK344+18),"")</f>
      </c>
      <c r="EA344">
        <f>IF($GL344&gt;=19,INDEX($DF:$DF,$GK344+19),"")</f>
      </c>
      <c r="EB344">
        <f>IF($GL344&gt;=20,INDEX($DF:$DF,$GK344+20),"")</f>
      </c>
      <c r="EC344">
        <f>IF($GL344&gt;=21,INDEX($DF:$DF,$GK344+21),"")</f>
      </c>
      <c r="ED344">
        <f>IF($GL344&gt;=22,INDEX($DF:$DF,$GK344+22),"")</f>
      </c>
      <c r="EE344">
        <f>IF($GL344&gt;=23,INDEX($DF:$DF,$GK344+23),"")</f>
      </c>
      <c r="EF344">
        <f>IF($GL344&gt;=24,INDEX($DF:$DF,$GK344+24),"")</f>
      </c>
      <c r="EG344">
        <f>IF($GL344&gt;=25,INDEX($DF:$DF,$GK344+25),"")</f>
      </c>
      <c r="EH344">
        <f>IF($GL344&gt;=26,INDEX($DF:$DF,$GK344+26),"")</f>
      </c>
      <c r="EI344">
        <f>IF($GL344&gt;=27,INDEX($DF:$DF,$GK344+27),"")</f>
      </c>
      <c r="EJ344">
        <f>IF($GL344&gt;=28,INDEX($DF:$DF,$GK344+28),"")</f>
      </c>
      <c r="EK344">
        <f>IF($GL344&gt;=29,INDEX($DF:$DF,$GK344+29),"")</f>
      </c>
      <c r="EL344">
        <f>IF($GL344&gt;=30,INDEX($DF:$DF,$GK344+30),"")</f>
      </c>
      <c r="EM344">
        <f>IF($GL344&gt;=31,INDEX($DF:$DF,$GK344+31),"")</f>
      </c>
      <c r="EN344">
        <f>IF($GL344&gt;=32,INDEX($DF:$DF,$GK344+32),"")</f>
      </c>
      <c r="EO344">
        <f>IF($GL344&gt;=33,INDEX($DF:$DF,$GK344+33),"")</f>
      </c>
      <c r="EP344">
        <f>IF($GL344&gt;=34,INDEX($DF:$DF,$GK344+34),"")</f>
      </c>
      <c r="EQ344">
        <f>IF($GL344&gt;=35,INDEX($DF:$DF,$GK344+35),"")</f>
      </c>
      <c r="ER344">
        <f>IF($GL344&gt;=36,INDEX($DF:$DF,$GK344+36),"")</f>
      </c>
      <c r="ES344">
        <f>IF($GL344&gt;=37,INDEX($DF:$DF,$GK344+37),"")</f>
      </c>
      <c r="ET344">
        <f>IF($GL344&gt;=38,INDEX($DF:$DF,$GK344+38),"")</f>
      </c>
      <c r="EU344">
        <f>IF($GL344&gt;=39,INDEX($DF:$DF,$GK344+39),"")</f>
      </c>
      <c r="EV344">
        <f>IF($GL344&gt;=40,INDEX($DF:$DF,$GK344+40),"")</f>
      </c>
      <c r="EW344">
        <f>IF($GL344&gt;=1,INDEX($DG:$DG,$GK344+1),"")</f>
      </c>
      <c r="EX344">
        <f>IF($GL344&gt;=2,INDEX($DG:$DG,$GK344+2),"")</f>
      </c>
      <c r="EY344">
        <f>IF($GL344&gt;=3,INDEX($DG:$DG,$GK344+3),"")</f>
      </c>
      <c r="EZ344">
        <f>IF($GL344&gt;=4,INDEX($DG:$DG,$GK344+4),"")</f>
      </c>
      <c r="FA344">
        <f>IF($GL344&gt;=5,INDEX($DG:$DG,$GK344+5),"")</f>
      </c>
      <c r="FB344">
        <f>IF($GL344&gt;=6,INDEX($DG:$DG,$GK344+6),"")</f>
      </c>
      <c r="FC344">
        <f>IF($GL344&gt;=7,INDEX($DG:$DG,$GK344+7),"")</f>
      </c>
      <c r="FD344">
        <f>IF($GL344&gt;=8,INDEX($DG:$DG,$GK344+8),"")</f>
      </c>
      <c r="FE344">
        <f>IF($GL344&gt;=9,INDEX($DG:$DG,$GK344+9),"")</f>
      </c>
      <c r="FF344">
        <f>IF($GL344&gt;=10,INDEX($DG:$DG,$GK344+10),"")</f>
      </c>
      <c r="FG344">
        <f>IF($GL344&gt;=11,INDEX($DG:$DG,$GK344+11),"")</f>
      </c>
      <c r="FH344">
        <f>IF($GL344&gt;=12,INDEX($DG:$DG,$GK344+12),"")</f>
      </c>
      <c r="FI344">
        <f>IF($GL344&gt;=13,INDEX($DG:$DG,$GK344+13),"")</f>
      </c>
      <c r="FJ344">
        <f>IF($GL344&gt;=14,INDEX($DG:$DG,$GK344+14),"")</f>
      </c>
      <c r="FK344">
        <f>IF($GL344&gt;=15,INDEX($DG:$DG,$GK344+15),"")</f>
      </c>
      <c r="FL344">
        <f>IF($GL344&gt;=16,INDEX($DG:$DG,$GK344+16),"")</f>
      </c>
      <c r="FM344">
        <f>IF($GL344&gt;=17,INDEX($DG:$DG,$GK344+17),"")</f>
      </c>
      <c r="FN344">
        <f>IF($GL344&gt;=18,INDEX($DG:$DG,$GK344+18),"")</f>
      </c>
      <c r="FO344">
        <f>IF($GL344&gt;=19,INDEX($DG:$DG,$GK344+19),"")</f>
      </c>
      <c r="FP344">
        <f>IF($GL344&gt;=20,INDEX($DG:$DG,$GK344+20),"")</f>
      </c>
      <c r="FQ344">
        <f>IF($GL344&gt;=21,INDEX($DG:$DG,$GK344+21),"")</f>
      </c>
      <c r="FR344">
        <f>IF($GL344&gt;=22,INDEX($DG:$DG,$GK344+22),"")</f>
      </c>
      <c r="FS344">
        <f>IF($GL344&gt;=23,INDEX($DG:$DG,$GK344+23),"")</f>
      </c>
      <c r="FT344">
        <f>IF($GL344&gt;=24,INDEX($DG:$DG,$GK344+24),"")</f>
      </c>
      <c r="FU344">
        <f>IF($GL344&gt;=25,INDEX($DG:$DG,$GK344+25),"")</f>
      </c>
      <c r="FV344">
        <f>IF($GL344&gt;=26,INDEX($DG:$DG,$GK344+26),"")</f>
      </c>
      <c r="FW344">
        <f>IF($GL344&gt;=27,INDEX($DG:$DG,$GK344+27),"")</f>
      </c>
      <c r="FX344">
        <f>IF($GL344&gt;=28,INDEX($DG:$DG,$GK344+28),"")</f>
      </c>
      <c r="FY344">
        <f>IF($GL344&gt;=29,INDEX($DG:$DG,$GK344+29),"")</f>
      </c>
      <c r="FZ344">
        <f>IF($GL344&gt;=30,INDEX($DG:$DG,$GK344+30),"")</f>
      </c>
      <c r="GA344">
        <f>IF($GL344&gt;=31,INDEX($DG:$DG,$GK344+31),"")</f>
      </c>
      <c r="GB344">
        <f>IF($GL344&gt;=32,INDEX($DG:$DG,$GK344+32),"")</f>
      </c>
      <c r="GC344">
        <f>IF($GL344&gt;=33,INDEX($DG:$DG,$GK344+33),"")</f>
      </c>
      <c r="GD344">
        <f>IF($GL344&gt;=34,INDEX($DG:$DG,$GK344+34),"")</f>
      </c>
      <c r="GE344">
        <f>IF($GL344&gt;=35,INDEX($DG:$DG,$GK344+35),"")</f>
      </c>
      <c r="GF344">
        <f>IF($GL344&gt;=36,INDEX($DG:$DG,$GK344+36),"")</f>
      </c>
      <c r="GG344">
        <f>IF($GL344&gt;=37,INDEX($DG:$DG,$GK344+37),"")</f>
      </c>
      <c r="GH344">
        <f>IF($GL344&gt;=38,INDEX($DG:$DG,$GK344+38),"")</f>
      </c>
      <c r="GI344">
        <f>IF($GL344&gt;=39,INDEX($DG:$DG,$GK344+39),"")</f>
      </c>
      <c r="GJ344">
        <f>IF($GL344&gt;=40,INDEX($DG:$DG,$GK344+40),"")</f>
      </c>
      <c r="GK344">
        <f>IFERROR(MATCH($DE344,$DF$2:$DF$166,0)+1,0)</f>
      </c>
      <c r="GL344">
        <f>IFERROR(INDEX($DH$2:$DH$166,MATCH($DE344,$DF$2:$DF$166,0)),0)</f>
      </c>
      <c r="GM344">
        <f>IFERROR(MATCH($H344,$DI$344:$EV$344,0),0)</f>
      </c>
      <c r="GN344">
        <f>IF($GM344&gt;0,INDEX($EW$344:$GJ$344,$GM344),"")</f>
      </c>
      <c r="GO344" t="s">
        <v>1234</v>
      </c>
      <c r="GQ344">
        <f>IF($IZ344&gt;=1,INDEX($GO:$GO,$IY344+1),"")</f>
      </c>
      <c r="GR344">
        <f>IF($IZ344&gt;=2,INDEX($GO:$GO,$IY344+2),"")</f>
      </c>
      <c r="GS344">
        <f>IF($IZ344&gt;=3,INDEX($GO:$GO,$IY344+3),"")</f>
      </c>
      <c r="GT344">
        <f>IF($IZ344&gt;=4,INDEX($GO:$GO,$IY344+4),"")</f>
      </c>
      <c r="GU344">
        <f>IF($IZ344&gt;=5,INDEX($GO:$GO,$IY344+5),"")</f>
      </c>
      <c r="GV344">
        <f>IF($IZ344&gt;=6,INDEX($GO:$GO,$IY344+6),"")</f>
      </c>
      <c r="GW344">
        <f>IF($IZ344&gt;=7,INDEX($GO:$GO,$IY344+7),"")</f>
      </c>
      <c r="GX344">
        <f>IF($IZ344&gt;=8,INDEX($GO:$GO,$IY344+8),"")</f>
      </c>
      <c r="GY344">
        <f>IF($IZ344&gt;=9,INDEX($GO:$GO,$IY344+9),"")</f>
      </c>
      <c r="GZ344">
        <f>IF($IZ344&gt;=10,INDEX($GO:$GO,$IY344+10),"")</f>
      </c>
      <c r="HA344">
        <f>IF($IZ344&gt;=11,INDEX($GO:$GO,$IY344+11),"")</f>
      </c>
      <c r="HB344">
        <f>IF($IZ344&gt;=12,INDEX($GO:$GO,$IY344+12),"")</f>
      </c>
      <c r="HC344">
        <f>IF($IZ344&gt;=13,INDEX($GO:$GO,$IY344+13),"")</f>
      </c>
      <c r="HD344">
        <f>IF($IZ344&gt;=14,INDEX($GO:$GO,$IY344+14),"")</f>
      </c>
      <c r="HE344">
        <f>IF($IZ344&gt;=15,INDEX($GO:$GO,$IY344+15),"")</f>
      </c>
      <c r="HF344">
        <f>IF($IZ344&gt;=16,INDEX($GO:$GO,$IY344+16),"")</f>
      </c>
      <c r="HG344">
        <f>IF($IZ344&gt;=17,INDEX($GO:$GO,$IY344+17),"")</f>
      </c>
      <c r="HH344">
        <f>IF($IZ344&gt;=18,INDEX($GO:$GO,$IY344+18),"")</f>
      </c>
      <c r="HI344">
        <f>IF($IZ344&gt;=19,INDEX($GO:$GO,$IY344+19),"")</f>
      </c>
      <c r="HJ344">
        <f>IF($IZ344&gt;=20,INDEX($GO:$GO,$IY344+20),"")</f>
      </c>
      <c r="HK344">
        <f>IF($IZ344&gt;=21,INDEX($GO:$GO,$IY344+21),"")</f>
      </c>
      <c r="HL344">
        <f>IF($IZ344&gt;=22,INDEX($GO:$GO,$IY344+22),"")</f>
      </c>
      <c r="HM344">
        <f>IF($IZ344&gt;=23,INDEX($GO:$GO,$IY344+23),"")</f>
      </c>
      <c r="HN344">
        <f>IF($IZ344&gt;=24,INDEX($GO:$GO,$IY344+24),"")</f>
      </c>
      <c r="HO344">
        <f>IF($IZ344&gt;=25,INDEX($GO:$GO,$IY344+25),"")</f>
      </c>
      <c r="HP344">
        <f>IF($IZ344&gt;=26,INDEX($GO:$GO,$IY344+26),"")</f>
      </c>
      <c r="HQ344">
        <f>IF($IZ344&gt;=27,INDEX($GO:$GO,$IY344+27),"")</f>
      </c>
      <c r="HR344">
        <f>IF($IZ344&gt;=28,INDEX($GO:$GO,$IY344+28),"")</f>
      </c>
      <c r="HS344">
        <f>IF($IZ344&gt;=29,INDEX($GO:$GO,$IY344+29),"")</f>
      </c>
      <c r="HT344">
        <f>IF($IZ344&gt;=30,INDEX($GO:$GO,$IY344+30),"")</f>
      </c>
      <c r="HU344">
        <f>IF($IZ344&gt;=31,INDEX($GO:$GO,$IY344+31),"")</f>
      </c>
      <c r="HV344">
        <f>IF($IZ344&gt;=32,INDEX($GO:$GO,$IY344+32),"")</f>
      </c>
      <c r="HW344">
        <f>IF($IZ344&gt;=33,INDEX($GO:$GO,$IY344+33),"")</f>
      </c>
      <c r="HX344">
        <f>IF($IZ344&gt;=34,INDEX($GO:$GO,$IY344+34),"")</f>
      </c>
      <c r="HY344">
        <f>IF($IZ344&gt;=35,INDEX($GO:$GO,$IY344+35),"")</f>
      </c>
      <c r="HZ344">
        <f>IF($IZ344&gt;=36,INDEX($GO:$GO,$IY344+36),"")</f>
      </c>
      <c r="IA344">
        <f>IF($IZ344&gt;=37,INDEX($GO:$GO,$IY344+37),"")</f>
      </c>
      <c r="IB344">
        <f>IF($IZ344&gt;=38,INDEX($GO:$GO,$IY344+38),"")</f>
      </c>
      <c r="IC344">
        <f>IF($IZ344&gt;=39,INDEX($GO:$GO,$IY344+39),"")</f>
      </c>
      <c r="ID344">
        <f>IF($IZ344&gt;=40,INDEX($GO:$GO,$IY344+40),"")</f>
      </c>
      <c r="IE344">
        <f>IF($IZ344&gt;=41,INDEX($GO:$GO,$IY344+41),"")</f>
      </c>
      <c r="IF344">
        <f>IF($IZ344&gt;=42,INDEX($GO:$GO,$IY344+42),"")</f>
      </c>
      <c r="IG344">
        <f>IF($IZ344&gt;=43,INDEX($GO:$GO,$IY344+43),"")</f>
      </c>
      <c r="IH344">
        <f>IF($IZ344&gt;=44,INDEX($GO:$GO,$IY344+44),"")</f>
      </c>
      <c r="II344">
        <f>IF($IZ344&gt;=45,INDEX($GO:$GO,$IY344+45),"")</f>
      </c>
      <c r="IJ344">
        <f>IF($IZ344&gt;=46,INDEX($GO:$GO,$IY344+46),"")</f>
      </c>
      <c r="IK344">
        <f>IF($IZ344&gt;=47,INDEX($GO:$GO,$IY344+47),"")</f>
      </c>
      <c r="IL344">
        <f>IF($IZ344&gt;=48,INDEX($GO:$GO,$IY344+48),"")</f>
      </c>
      <c r="IM344">
        <f>IF($IZ344&gt;=49,INDEX($GO:$GO,$IY344+49),"")</f>
      </c>
      <c r="IN344">
        <f>IF($IZ344&gt;=50,INDEX($GO:$GO,$IY344+50),"")</f>
      </c>
      <c r="IO344">
        <f>IF($IZ344&gt;=51,INDEX($GO:$GO,$IY344+51),"")</f>
      </c>
      <c r="IP344">
        <f>IF($IZ344&gt;=52,INDEX($GO:$GO,$IY344+52),"")</f>
      </c>
      <c r="IQ344">
        <f>IF($IZ344&gt;=53,INDEX($GO:$GO,$IY344+53),"")</f>
      </c>
      <c r="IR344">
        <f>IF($IZ344&gt;=54,INDEX($GO:$GO,$IY344+54),"")</f>
      </c>
      <c r="IS344">
        <f>IF($IZ344&gt;=55,INDEX($GO:$GO,$IY344+55),"")</f>
      </c>
      <c r="IT344">
        <f>IF($IZ344&gt;=56,INDEX($GO:$GO,$IY344+56),"")</f>
      </c>
      <c r="IU344">
        <f>IF($IZ344&gt;=57,INDEX($GO:$GO,$IY344+57),"")</f>
      </c>
      <c r="IV344">
        <f>IF($IZ344&gt;=58,INDEX($GO:$GO,$IY344+58),"")</f>
      </c>
      <c r="IW344">
        <f>IF($IZ344&gt;=59,INDEX($GO:$GO,$IY344+59),"")</f>
      </c>
      <c r="IX344">
        <f>IF($IZ344&gt;=60,INDEX($GO:$GO,$IY344+60),"")</f>
      </c>
      <c r="IY344">
        <f>IFERROR(MATCH($GN344,$GO$2:$GO$827,0)+1,0)</f>
      </c>
      <c r="IZ344">
        <f>IFERROR(INDEX($GP$2:$GP$827,MATCH($GN344,$GO$2:$GO$827,0)),0)</f>
      </c>
      <c r="JA344" t="s">
        <v>23</v>
      </c>
      <c r="JB344" t="s">
        <v>23</v>
      </c>
    </row>
    <row r="345" spans="1:262" x14ac:dyDescent="0.25">
      <c r="F345" s="1"/>
      <c r="G345" s="1"/>
      <c r="H345" s="1"/>
      <c r="I345" s="1"/>
      <c r="J345" s="1">
        <f>IFERROR(IF(FIND(" - ",$F345)&gt;0,MID($F345,FIND(" - ",$F345)+3,LEN($F345)),""),"")</f>
      </c>
      <c r="L345" s="1"/>
      <c r="N345" t="s">
        <v>23</v>
      </c>
      <c r="P345">
        <f>IF(OR($N345="",$O345=""),"",IFERROR($N345/$O345,0))</f>
      </c>
      <c r="Q345">
        <f>IF($N345="","",
IF($G345="","",
IF(ISNUMBER(SEARCH("exempt",LOWER($G345))),0,
$N345*(VALUE(SUBSTITUTE($G345,"%",""))/100))))</f>
      </c>
      <c r="W345">
        <f>IF($N345="","",
SUM($N345,$Q345,$U345,$R345,$T345)-
IF($V345="",0,VALUE($V345)))</f>
      </c>
      <c r="AE345" t="s">
        <v>1237</v>
      </c>
      <c r="AJ345" t="s">
        <v>1238</v>
      </c>
      <c r="AM345">
        <f>IFERROR(LEFT($F345,FIND(" - ",$F345)-1),$F345)</f>
      </c>
      <c r="AP345">
        <f>IF($CE345&gt;=1,INDEX($AN:$AN,$CD345+1),"")</f>
      </c>
      <c r="AQ345">
        <f>IF($CE345&gt;=2,INDEX($AN:$AN,$CD345+2),"")</f>
      </c>
      <c r="AR345">
        <f>IF($CE345&gt;=3,INDEX($AN:$AN,$CD345+3),"")</f>
      </c>
      <c r="AS345">
        <f>IF($CE345&gt;=4,INDEX($AN:$AN,$CD345+4),"")</f>
      </c>
      <c r="AT345">
        <f>IF($CE345&gt;=5,INDEX($AN:$AN,$CD345+5),"")</f>
      </c>
      <c r="AU345">
        <f>IF($CE345&gt;=6,INDEX($AN:$AN,$CD345+6),"")</f>
      </c>
      <c r="AV345">
        <f>IF($CE345&gt;=7,INDEX($AN:$AN,$CD345+7),"")</f>
      </c>
      <c r="AW345">
        <f>IF($CE345&gt;=8,INDEX($AN:$AN,$CD345+8),"")</f>
      </c>
      <c r="AX345">
        <f>IF($CE345&gt;=9,INDEX($AN:$AN,$CD345+9),"")</f>
      </c>
      <c r="AY345">
        <f>IF($CE345&gt;=10,INDEX($AN:$AN,$CD345+10),"")</f>
      </c>
      <c r="AZ345">
        <f>IF($CE345&gt;=11,INDEX($AN:$AN,$CD345+11),"")</f>
      </c>
      <c r="BA345">
        <f>IF($CE345&gt;=12,INDEX($AN:$AN,$CD345+12),"")</f>
      </c>
      <c r="BB345">
        <f>IF($CE345&gt;=13,INDEX($AN:$AN,$CD345+13),"")</f>
      </c>
      <c r="BC345">
        <f>IF($CE345&gt;=14,INDEX($AN:$AN,$CD345+14),"")</f>
      </c>
      <c r="BD345">
        <f>IF($CE345&gt;=15,INDEX($AN:$AN,$CD345+15),"")</f>
      </c>
      <c r="BE345">
        <f>IF($CE345&gt;=16,INDEX($AN:$AN,$CD345+16),"")</f>
      </c>
      <c r="BF345">
        <f>IF($CE345&gt;=17,INDEX($AN:$AN,$CD345+17),"")</f>
      </c>
      <c r="BG345">
        <f>IF($CE345&gt;=18,INDEX($AN:$AN,$CD345+18),"")</f>
      </c>
      <c r="BH345">
        <f>IF($CE345&gt;=19,INDEX($AN:$AN,$CD345+19),"")</f>
      </c>
      <c r="BI345">
        <f>IF($CE345&gt;=20,INDEX($AN:$AN,$CD345+20),"")</f>
      </c>
      <c r="BJ345">
        <f>IF($CE345&gt;=21,INDEX($AN:$AN,$CD345+21),"")</f>
      </c>
      <c r="BK345">
        <f>IF($CE345&gt;=22,INDEX($AN:$AN,$CD345+22),"")</f>
      </c>
      <c r="BL345">
        <f>IF($CE345&gt;=23,INDEX($AN:$AN,$CD345+23),"")</f>
      </c>
      <c r="BM345">
        <f>IF($CE345&gt;=24,INDEX($AN:$AN,$CD345+24),"")</f>
      </c>
      <c r="BN345">
        <f>IF($CE345&gt;=25,INDEX($AN:$AN,$CD345+25),"")</f>
      </c>
      <c r="BO345">
        <f>IF($CE345&gt;=26,INDEX($AN:$AN,$CD345+26),"")</f>
      </c>
      <c r="BP345">
        <f>IF($CE345&gt;=27,INDEX($AN:$AN,$CD345+27),"")</f>
      </c>
      <c r="BQ345">
        <f>IF($CE345&gt;=28,INDEX($AN:$AN,$CD345+28),"")</f>
      </c>
      <c r="BR345">
        <f>IF($CE345&gt;=29,INDEX($AN:$AN,$CD345+29),"")</f>
      </c>
      <c r="BS345">
        <f>IF($CE345&gt;=30,INDEX($AN:$AN,$CD345+30),"")</f>
      </c>
      <c r="BT345">
        <f>IF($CE345&gt;=31,INDEX($AN:$AN,$CD345+31),"")</f>
      </c>
      <c r="BU345">
        <f>IF($CE345&gt;=32,INDEX($AN:$AN,$CD345+32),"")</f>
      </c>
      <c r="BV345">
        <f>IF($CE345&gt;=33,INDEX($AN:$AN,$CD345+33),"")</f>
      </c>
      <c r="BW345">
        <f>IF($CE345&gt;=34,INDEX($AN:$AN,$CD345+34),"")</f>
      </c>
      <c r="BX345">
        <f>IF($CE345&gt;=35,INDEX($AN:$AN,$CD345+35),"")</f>
      </c>
      <c r="BY345">
        <f>IF($CE345&gt;=36,INDEX($AN:$AN,$CD345+36),"")</f>
      </c>
      <c r="BZ345">
        <f>IF($CE345&gt;=37,INDEX($AN:$AN,$CD345+37),"")</f>
      </c>
      <c r="CA345">
        <f>IF($CE345&gt;=38,INDEX($AN:$AN,$CD345+38),"")</f>
      </c>
      <c r="CB345">
        <f>IF($CE345&gt;=39,INDEX($AN:$AN,$CD345+39),"")</f>
      </c>
      <c r="CC345">
        <f>IF($CE345&gt;=40,INDEX($AN:$AN,$CD345+40),"")</f>
      </c>
      <c r="CD345">
        <f>IFERROR(MATCH($AM345,$AN$2:$AN$133,0)+1,0)</f>
      </c>
      <c r="CE345">
        <f>IFERROR(INDEX($AO$2:$AO$133,MATCH($AM345,$AN$2:$AN$133,0)),0)</f>
      </c>
      <c r="CF345">
        <f>IFERROR(LEFT($K345,FIND(" - ",$K345)-1),$K345)</f>
      </c>
      <c r="CG345" t="s">
        <v>80</v>
      </c>
      <c r="CI345">
        <f>IF($DD345&gt;=1,INDEX($CG:$CG,$DC345+1),"")</f>
      </c>
      <c r="CJ345">
        <f>IF($DD345&gt;=2,INDEX($CG:$CG,$DC345+2),"")</f>
      </c>
      <c r="CK345">
        <f>IF($DD345&gt;=3,INDEX($CG:$CG,$DC345+3),"")</f>
      </c>
      <c r="CL345">
        <f>IF($DD345&gt;=4,INDEX($CG:$CG,$DC345+4),"")</f>
      </c>
      <c r="CM345">
        <f>IF($DD345&gt;=5,INDEX($CG:$CG,$DC345+5),"")</f>
      </c>
      <c r="CN345">
        <f>IF($DD345&gt;=6,INDEX($CG:$CG,$DC345+6),"")</f>
      </c>
      <c r="CO345">
        <f>IF($DD345&gt;=7,INDEX($CG:$CG,$DC345+7),"")</f>
      </c>
      <c r="CP345">
        <f>IF($DD345&gt;=8,INDEX($CG:$CG,$DC345+8),"")</f>
      </c>
      <c r="CQ345">
        <f>IF($DD345&gt;=9,INDEX($CG:$CG,$DC345+9),"")</f>
      </c>
      <c r="CR345">
        <f>IF($DD345&gt;=10,INDEX($CG:$CG,$DC345+10),"")</f>
      </c>
      <c r="CS345">
        <f>IF($DD345&gt;=11,INDEX($CG:$CG,$DC345+11),"")</f>
      </c>
      <c r="CT345">
        <f>IF($DD345&gt;=12,INDEX($CG:$CG,$DC345+12),"")</f>
      </c>
      <c r="CU345">
        <f>IF($DD345&gt;=13,INDEX($CG:$CG,$DC345+13),"")</f>
      </c>
      <c r="CV345">
        <f>IF($DD345&gt;=14,INDEX($CG:$CG,$DC345+14),"")</f>
      </c>
      <c r="CW345">
        <f>IF($DD345&gt;=15,INDEX($CG:$CG,$DC345+15),"")</f>
      </c>
      <c r="CX345">
        <f>IF($DD345&gt;=16,INDEX($CG:$CG,$DC345+16),"")</f>
      </c>
      <c r="CY345">
        <f>IF($DD345&gt;=17,INDEX($CG:$CG,$DC345+17),"")</f>
      </c>
      <c r="CZ345">
        <f>IF($DD345&gt;=18,INDEX($CG:$CG,$DC345+18),"")</f>
      </c>
      <c r="DA345">
        <f>IF($DD345&gt;=19,INDEX($CG:$CG,$DC345+19),"")</f>
      </c>
      <c r="DB345">
        <f>IF($DD345&gt;=20,INDEX($CG:$CG,$DC345+20),"")</f>
      </c>
      <c r="DC345">
        <f>IFERROR(MATCH($CF345,$CG$2:$CG$1558,0)+1,0)</f>
      </c>
      <c r="DD345">
        <f>IFERROR(INDEX($CH$2:$CH$1558,MATCH($CF345,$CG$2:$CG$1558,0)),0)</f>
      </c>
      <c r="DE345">
        <f>IFERROR(INDEX($AL:$AL,MATCH($G345,$AK:$AK,0))&amp;"","")</f>
      </c>
      <c r="DI345">
        <f>IF($GL345&gt;=1,INDEX($DF:$DF,$GK345+1),"")</f>
      </c>
      <c r="DJ345">
        <f>IF($GL345&gt;=2,INDEX($DF:$DF,$GK345+2),"")</f>
      </c>
      <c r="DK345">
        <f>IF($GL345&gt;=3,INDEX($DF:$DF,$GK345+3),"")</f>
      </c>
      <c r="DL345">
        <f>IF($GL345&gt;=4,INDEX($DF:$DF,$GK345+4),"")</f>
      </c>
      <c r="DM345">
        <f>IF($GL345&gt;=5,INDEX($DF:$DF,$GK345+5),"")</f>
      </c>
      <c r="DN345">
        <f>IF($GL345&gt;=6,INDEX($DF:$DF,$GK345+6),"")</f>
      </c>
      <c r="DO345">
        <f>IF($GL345&gt;=7,INDEX($DF:$DF,$GK345+7),"")</f>
      </c>
      <c r="DP345">
        <f>IF($GL345&gt;=8,INDEX($DF:$DF,$GK345+8),"")</f>
      </c>
      <c r="DQ345">
        <f>IF($GL345&gt;=9,INDEX($DF:$DF,$GK345+9),"")</f>
      </c>
      <c r="DR345">
        <f>IF($GL345&gt;=10,INDEX($DF:$DF,$GK345+10),"")</f>
      </c>
      <c r="DS345">
        <f>IF($GL345&gt;=11,INDEX($DF:$DF,$GK345+11),"")</f>
      </c>
      <c r="DT345">
        <f>IF($GL345&gt;=12,INDEX($DF:$DF,$GK345+12),"")</f>
      </c>
      <c r="DU345">
        <f>IF($GL345&gt;=13,INDEX($DF:$DF,$GK345+13),"")</f>
      </c>
      <c r="DV345">
        <f>IF($GL345&gt;=14,INDEX($DF:$DF,$GK345+14),"")</f>
      </c>
      <c r="DW345">
        <f>IF($GL345&gt;=15,INDEX($DF:$DF,$GK345+15),"")</f>
      </c>
      <c r="DX345">
        <f>IF($GL345&gt;=16,INDEX($DF:$DF,$GK345+16),"")</f>
      </c>
      <c r="DY345">
        <f>IF($GL345&gt;=17,INDEX($DF:$DF,$GK345+17),"")</f>
      </c>
      <c r="DZ345">
        <f>IF($GL345&gt;=18,INDEX($DF:$DF,$GK345+18),"")</f>
      </c>
      <c r="EA345">
        <f>IF($GL345&gt;=19,INDEX($DF:$DF,$GK345+19),"")</f>
      </c>
      <c r="EB345">
        <f>IF($GL345&gt;=20,INDEX($DF:$DF,$GK345+20),"")</f>
      </c>
      <c r="EC345">
        <f>IF($GL345&gt;=21,INDEX($DF:$DF,$GK345+21),"")</f>
      </c>
      <c r="ED345">
        <f>IF($GL345&gt;=22,INDEX($DF:$DF,$GK345+22),"")</f>
      </c>
      <c r="EE345">
        <f>IF($GL345&gt;=23,INDEX($DF:$DF,$GK345+23),"")</f>
      </c>
      <c r="EF345">
        <f>IF($GL345&gt;=24,INDEX($DF:$DF,$GK345+24),"")</f>
      </c>
      <c r="EG345">
        <f>IF($GL345&gt;=25,INDEX($DF:$DF,$GK345+25),"")</f>
      </c>
      <c r="EH345">
        <f>IF($GL345&gt;=26,INDEX($DF:$DF,$GK345+26),"")</f>
      </c>
      <c r="EI345">
        <f>IF($GL345&gt;=27,INDEX($DF:$DF,$GK345+27),"")</f>
      </c>
      <c r="EJ345">
        <f>IF($GL345&gt;=28,INDEX($DF:$DF,$GK345+28),"")</f>
      </c>
      <c r="EK345">
        <f>IF($GL345&gt;=29,INDEX($DF:$DF,$GK345+29),"")</f>
      </c>
      <c r="EL345">
        <f>IF($GL345&gt;=30,INDEX($DF:$DF,$GK345+30),"")</f>
      </c>
      <c r="EM345">
        <f>IF($GL345&gt;=31,INDEX($DF:$DF,$GK345+31),"")</f>
      </c>
      <c r="EN345">
        <f>IF($GL345&gt;=32,INDEX($DF:$DF,$GK345+32),"")</f>
      </c>
      <c r="EO345">
        <f>IF($GL345&gt;=33,INDEX($DF:$DF,$GK345+33),"")</f>
      </c>
      <c r="EP345">
        <f>IF($GL345&gt;=34,INDEX($DF:$DF,$GK345+34),"")</f>
      </c>
      <c r="EQ345">
        <f>IF($GL345&gt;=35,INDEX($DF:$DF,$GK345+35),"")</f>
      </c>
      <c r="ER345">
        <f>IF($GL345&gt;=36,INDEX($DF:$DF,$GK345+36),"")</f>
      </c>
      <c r="ES345">
        <f>IF($GL345&gt;=37,INDEX($DF:$DF,$GK345+37),"")</f>
      </c>
      <c r="ET345">
        <f>IF($GL345&gt;=38,INDEX($DF:$DF,$GK345+38),"")</f>
      </c>
      <c r="EU345">
        <f>IF($GL345&gt;=39,INDEX($DF:$DF,$GK345+39),"")</f>
      </c>
      <c r="EV345">
        <f>IF($GL345&gt;=40,INDEX($DF:$DF,$GK345+40),"")</f>
      </c>
      <c r="EW345">
        <f>IF($GL345&gt;=1,INDEX($DG:$DG,$GK345+1),"")</f>
      </c>
      <c r="EX345">
        <f>IF($GL345&gt;=2,INDEX($DG:$DG,$GK345+2),"")</f>
      </c>
      <c r="EY345">
        <f>IF($GL345&gt;=3,INDEX($DG:$DG,$GK345+3),"")</f>
      </c>
      <c r="EZ345">
        <f>IF($GL345&gt;=4,INDEX($DG:$DG,$GK345+4),"")</f>
      </c>
      <c r="FA345">
        <f>IF($GL345&gt;=5,INDEX($DG:$DG,$GK345+5),"")</f>
      </c>
      <c r="FB345">
        <f>IF($GL345&gt;=6,INDEX($DG:$DG,$GK345+6),"")</f>
      </c>
      <c r="FC345">
        <f>IF($GL345&gt;=7,INDEX($DG:$DG,$GK345+7),"")</f>
      </c>
      <c r="FD345">
        <f>IF($GL345&gt;=8,INDEX($DG:$DG,$GK345+8),"")</f>
      </c>
      <c r="FE345">
        <f>IF($GL345&gt;=9,INDEX($DG:$DG,$GK345+9),"")</f>
      </c>
      <c r="FF345">
        <f>IF($GL345&gt;=10,INDEX($DG:$DG,$GK345+10),"")</f>
      </c>
      <c r="FG345">
        <f>IF($GL345&gt;=11,INDEX($DG:$DG,$GK345+11),"")</f>
      </c>
      <c r="FH345">
        <f>IF($GL345&gt;=12,INDEX($DG:$DG,$GK345+12),"")</f>
      </c>
      <c r="FI345">
        <f>IF($GL345&gt;=13,INDEX($DG:$DG,$GK345+13),"")</f>
      </c>
      <c r="FJ345">
        <f>IF($GL345&gt;=14,INDEX($DG:$DG,$GK345+14),"")</f>
      </c>
      <c r="FK345">
        <f>IF($GL345&gt;=15,INDEX($DG:$DG,$GK345+15),"")</f>
      </c>
      <c r="FL345">
        <f>IF($GL345&gt;=16,INDEX($DG:$DG,$GK345+16),"")</f>
      </c>
      <c r="FM345">
        <f>IF($GL345&gt;=17,INDEX($DG:$DG,$GK345+17),"")</f>
      </c>
      <c r="FN345">
        <f>IF($GL345&gt;=18,INDEX($DG:$DG,$GK345+18),"")</f>
      </c>
      <c r="FO345">
        <f>IF($GL345&gt;=19,INDEX($DG:$DG,$GK345+19),"")</f>
      </c>
      <c r="FP345">
        <f>IF($GL345&gt;=20,INDEX($DG:$DG,$GK345+20),"")</f>
      </c>
      <c r="FQ345">
        <f>IF($GL345&gt;=21,INDEX($DG:$DG,$GK345+21),"")</f>
      </c>
      <c r="FR345">
        <f>IF($GL345&gt;=22,INDEX($DG:$DG,$GK345+22),"")</f>
      </c>
      <c r="FS345">
        <f>IF($GL345&gt;=23,INDEX($DG:$DG,$GK345+23),"")</f>
      </c>
      <c r="FT345">
        <f>IF($GL345&gt;=24,INDEX($DG:$DG,$GK345+24),"")</f>
      </c>
      <c r="FU345">
        <f>IF($GL345&gt;=25,INDEX($DG:$DG,$GK345+25),"")</f>
      </c>
      <c r="FV345">
        <f>IF($GL345&gt;=26,INDEX($DG:$DG,$GK345+26),"")</f>
      </c>
      <c r="FW345">
        <f>IF($GL345&gt;=27,INDEX($DG:$DG,$GK345+27),"")</f>
      </c>
      <c r="FX345">
        <f>IF($GL345&gt;=28,INDEX($DG:$DG,$GK345+28),"")</f>
      </c>
      <c r="FY345">
        <f>IF($GL345&gt;=29,INDEX($DG:$DG,$GK345+29),"")</f>
      </c>
      <c r="FZ345">
        <f>IF($GL345&gt;=30,INDEX($DG:$DG,$GK345+30),"")</f>
      </c>
      <c r="GA345">
        <f>IF($GL345&gt;=31,INDEX($DG:$DG,$GK345+31),"")</f>
      </c>
      <c r="GB345">
        <f>IF($GL345&gt;=32,INDEX($DG:$DG,$GK345+32),"")</f>
      </c>
      <c r="GC345">
        <f>IF($GL345&gt;=33,INDEX($DG:$DG,$GK345+33),"")</f>
      </c>
      <c r="GD345">
        <f>IF($GL345&gt;=34,INDEX($DG:$DG,$GK345+34),"")</f>
      </c>
      <c r="GE345">
        <f>IF($GL345&gt;=35,INDEX($DG:$DG,$GK345+35),"")</f>
      </c>
      <c r="GF345">
        <f>IF($GL345&gt;=36,INDEX($DG:$DG,$GK345+36),"")</f>
      </c>
      <c r="GG345">
        <f>IF($GL345&gt;=37,INDEX($DG:$DG,$GK345+37),"")</f>
      </c>
      <c r="GH345">
        <f>IF($GL345&gt;=38,INDEX($DG:$DG,$GK345+38),"")</f>
      </c>
      <c r="GI345">
        <f>IF($GL345&gt;=39,INDEX($DG:$DG,$GK345+39),"")</f>
      </c>
      <c r="GJ345">
        <f>IF($GL345&gt;=40,INDEX($DG:$DG,$GK345+40),"")</f>
      </c>
      <c r="GK345">
        <f>IFERROR(MATCH($DE345,$DF$2:$DF$166,0)+1,0)</f>
      </c>
      <c r="GL345">
        <f>IFERROR(INDEX($DH$2:$DH$166,MATCH($DE345,$DF$2:$DF$166,0)),0)</f>
      </c>
      <c r="GM345">
        <f>IFERROR(MATCH($H345,$DI$345:$EV$345,0),0)</f>
      </c>
      <c r="GN345">
        <f>IF($GM345&gt;0,INDEX($EW$345:$GJ$345,$GM345),"")</f>
      </c>
      <c r="GO345" t="s">
        <v>1236</v>
      </c>
      <c r="GQ345">
        <f>IF($IZ345&gt;=1,INDEX($GO:$GO,$IY345+1),"")</f>
      </c>
      <c r="GR345">
        <f>IF($IZ345&gt;=2,INDEX($GO:$GO,$IY345+2),"")</f>
      </c>
      <c r="GS345">
        <f>IF($IZ345&gt;=3,INDEX($GO:$GO,$IY345+3),"")</f>
      </c>
      <c r="GT345">
        <f>IF($IZ345&gt;=4,INDEX($GO:$GO,$IY345+4),"")</f>
      </c>
      <c r="GU345">
        <f>IF($IZ345&gt;=5,INDEX($GO:$GO,$IY345+5),"")</f>
      </c>
      <c r="GV345">
        <f>IF($IZ345&gt;=6,INDEX($GO:$GO,$IY345+6),"")</f>
      </c>
      <c r="GW345">
        <f>IF($IZ345&gt;=7,INDEX($GO:$GO,$IY345+7),"")</f>
      </c>
      <c r="GX345">
        <f>IF($IZ345&gt;=8,INDEX($GO:$GO,$IY345+8),"")</f>
      </c>
      <c r="GY345">
        <f>IF($IZ345&gt;=9,INDEX($GO:$GO,$IY345+9),"")</f>
      </c>
      <c r="GZ345">
        <f>IF($IZ345&gt;=10,INDEX($GO:$GO,$IY345+10),"")</f>
      </c>
      <c r="HA345">
        <f>IF($IZ345&gt;=11,INDEX($GO:$GO,$IY345+11),"")</f>
      </c>
      <c r="HB345">
        <f>IF($IZ345&gt;=12,INDEX($GO:$GO,$IY345+12),"")</f>
      </c>
      <c r="HC345">
        <f>IF($IZ345&gt;=13,INDEX($GO:$GO,$IY345+13),"")</f>
      </c>
      <c r="HD345">
        <f>IF($IZ345&gt;=14,INDEX($GO:$GO,$IY345+14),"")</f>
      </c>
      <c r="HE345">
        <f>IF($IZ345&gt;=15,INDEX($GO:$GO,$IY345+15),"")</f>
      </c>
      <c r="HF345">
        <f>IF($IZ345&gt;=16,INDEX($GO:$GO,$IY345+16),"")</f>
      </c>
      <c r="HG345">
        <f>IF($IZ345&gt;=17,INDEX($GO:$GO,$IY345+17),"")</f>
      </c>
      <c r="HH345">
        <f>IF($IZ345&gt;=18,INDEX($GO:$GO,$IY345+18),"")</f>
      </c>
      <c r="HI345">
        <f>IF($IZ345&gt;=19,INDEX($GO:$GO,$IY345+19),"")</f>
      </c>
      <c r="HJ345">
        <f>IF($IZ345&gt;=20,INDEX($GO:$GO,$IY345+20),"")</f>
      </c>
      <c r="HK345">
        <f>IF($IZ345&gt;=21,INDEX($GO:$GO,$IY345+21),"")</f>
      </c>
      <c r="HL345">
        <f>IF($IZ345&gt;=22,INDEX($GO:$GO,$IY345+22),"")</f>
      </c>
      <c r="HM345">
        <f>IF($IZ345&gt;=23,INDEX($GO:$GO,$IY345+23),"")</f>
      </c>
      <c r="HN345">
        <f>IF($IZ345&gt;=24,INDEX($GO:$GO,$IY345+24),"")</f>
      </c>
      <c r="HO345">
        <f>IF($IZ345&gt;=25,INDEX($GO:$GO,$IY345+25),"")</f>
      </c>
      <c r="HP345">
        <f>IF($IZ345&gt;=26,INDEX($GO:$GO,$IY345+26),"")</f>
      </c>
      <c r="HQ345">
        <f>IF($IZ345&gt;=27,INDEX($GO:$GO,$IY345+27),"")</f>
      </c>
      <c r="HR345">
        <f>IF($IZ345&gt;=28,INDEX($GO:$GO,$IY345+28),"")</f>
      </c>
      <c r="HS345">
        <f>IF($IZ345&gt;=29,INDEX($GO:$GO,$IY345+29),"")</f>
      </c>
      <c r="HT345">
        <f>IF($IZ345&gt;=30,INDEX($GO:$GO,$IY345+30),"")</f>
      </c>
      <c r="HU345">
        <f>IF($IZ345&gt;=31,INDEX($GO:$GO,$IY345+31),"")</f>
      </c>
      <c r="HV345">
        <f>IF($IZ345&gt;=32,INDEX($GO:$GO,$IY345+32),"")</f>
      </c>
      <c r="HW345">
        <f>IF($IZ345&gt;=33,INDEX($GO:$GO,$IY345+33),"")</f>
      </c>
      <c r="HX345">
        <f>IF($IZ345&gt;=34,INDEX($GO:$GO,$IY345+34),"")</f>
      </c>
      <c r="HY345">
        <f>IF($IZ345&gt;=35,INDEX($GO:$GO,$IY345+35),"")</f>
      </c>
      <c r="HZ345">
        <f>IF($IZ345&gt;=36,INDEX($GO:$GO,$IY345+36),"")</f>
      </c>
      <c r="IA345">
        <f>IF($IZ345&gt;=37,INDEX($GO:$GO,$IY345+37),"")</f>
      </c>
      <c r="IB345">
        <f>IF($IZ345&gt;=38,INDEX($GO:$GO,$IY345+38),"")</f>
      </c>
      <c r="IC345">
        <f>IF($IZ345&gt;=39,INDEX($GO:$GO,$IY345+39),"")</f>
      </c>
      <c r="ID345">
        <f>IF($IZ345&gt;=40,INDEX($GO:$GO,$IY345+40),"")</f>
      </c>
      <c r="IE345">
        <f>IF($IZ345&gt;=41,INDEX($GO:$GO,$IY345+41),"")</f>
      </c>
      <c r="IF345">
        <f>IF($IZ345&gt;=42,INDEX($GO:$GO,$IY345+42),"")</f>
      </c>
      <c r="IG345">
        <f>IF($IZ345&gt;=43,INDEX($GO:$GO,$IY345+43),"")</f>
      </c>
      <c r="IH345">
        <f>IF($IZ345&gt;=44,INDEX($GO:$GO,$IY345+44),"")</f>
      </c>
      <c r="II345">
        <f>IF($IZ345&gt;=45,INDEX($GO:$GO,$IY345+45),"")</f>
      </c>
      <c r="IJ345">
        <f>IF($IZ345&gt;=46,INDEX($GO:$GO,$IY345+46),"")</f>
      </c>
      <c r="IK345">
        <f>IF($IZ345&gt;=47,INDEX($GO:$GO,$IY345+47),"")</f>
      </c>
      <c r="IL345">
        <f>IF($IZ345&gt;=48,INDEX($GO:$GO,$IY345+48),"")</f>
      </c>
      <c r="IM345">
        <f>IF($IZ345&gt;=49,INDEX($GO:$GO,$IY345+49),"")</f>
      </c>
      <c r="IN345">
        <f>IF($IZ345&gt;=50,INDEX($GO:$GO,$IY345+50),"")</f>
      </c>
      <c r="IO345">
        <f>IF($IZ345&gt;=51,INDEX($GO:$GO,$IY345+51),"")</f>
      </c>
      <c r="IP345">
        <f>IF($IZ345&gt;=52,INDEX($GO:$GO,$IY345+52),"")</f>
      </c>
      <c r="IQ345">
        <f>IF($IZ345&gt;=53,INDEX($GO:$GO,$IY345+53),"")</f>
      </c>
      <c r="IR345">
        <f>IF($IZ345&gt;=54,INDEX($GO:$GO,$IY345+54),"")</f>
      </c>
      <c r="IS345">
        <f>IF($IZ345&gt;=55,INDEX($GO:$GO,$IY345+55),"")</f>
      </c>
      <c r="IT345">
        <f>IF($IZ345&gt;=56,INDEX($GO:$GO,$IY345+56),"")</f>
      </c>
      <c r="IU345">
        <f>IF($IZ345&gt;=57,INDEX($GO:$GO,$IY345+57),"")</f>
      </c>
      <c r="IV345">
        <f>IF($IZ345&gt;=58,INDEX($GO:$GO,$IY345+58),"")</f>
      </c>
      <c r="IW345">
        <f>IF($IZ345&gt;=59,INDEX($GO:$GO,$IY345+59),"")</f>
      </c>
      <c r="IX345">
        <f>IF($IZ345&gt;=60,INDEX($GO:$GO,$IY345+60),"")</f>
      </c>
      <c r="IY345">
        <f>IFERROR(MATCH($GN345,$GO$2:$GO$827,0)+1,0)</f>
      </c>
      <c r="IZ345">
        <f>IFERROR(INDEX($GP$2:$GP$827,MATCH($GN345,$GO$2:$GO$827,0)),0)</f>
      </c>
      <c r="JA345" t="s">
        <v>23</v>
      </c>
      <c r="JB345" t="s">
        <v>23</v>
      </c>
    </row>
    <row r="346" spans="1:262" x14ac:dyDescent="0.25">
      <c r="F346" s="1"/>
      <c r="G346" s="1"/>
      <c r="H346" s="1"/>
      <c r="I346" s="1"/>
      <c r="J346" s="1">
        <f>IFERROR(IF(FIND(" - ",$F346)&gt;0,MID($F346,FIND(" - ",$F346)+3,LEN($F346)),""),"")</f>
      </c>
      <c r="L346" s="1"/>
      <c r="N346" t="s">
        <v>23</v>
      </c>
      <c r="P346">
        <f>IF(OR($N346="",$O346=""),"",IFERROR($N346/$O346,0))</f>
      </c>
      <c r="Q346">
        <f>IF($N346="","",
IF($G346="","",
IF(ISNUMBER(SEARCH("exempt",LOWER($G346))),0,
$N346*(VALUE(SUBSTITUTE($G346,"%",""))/100))))</f>
      </c>
      <c r="W346">
        <f>IF($N346="","",
SUM($N346,$Q346,$U346,$R346,$T346)-
IF($V346="",0,VALUE($V346)))</f>
      </c>
      <c r="AE346" t="s">
        <v>1239</v>
      </c>
      <c r="AJ346" t="s">
        <v>1240</v>
      </c>
      <c r="AM346">
        <f>IFERROR(LEFT($F346,FIND(" - ",$F346)-1),$F346)</f>
      </c>
      <c r="AP346">
        <f>IF($CE346&gt;=1,INDEX($AN:$AN,$CD346+1),"")</f>
      </c>
      <c r="AQ346">
        <f>IF($CE346&gt;=2,INDEX($AN:$AN,$CD346+2),"")</f>
      </c>
      <c r="AR346">
        <f>IF($CE346&gt;=3,INDEX($AN:$AN,$CD346+3),"")</f>
      </c>
      <c r="AS346">
        <f>IF($CE346&gt;=4,INDEX($AN:$AN,$CD346+4),"")</f>
      </c>
      <c r="AT346">
        <f>IF($CE346&gt;=5,INDEX($AN:$AN,$CD346+5),"")</f>
      </c>
      <c r="AU346">
        <f>IF($CE346&gt;=6,INDEX($AN:$AN,$CD346+6),"")</f>
      </c>
      <c r="AV346">
        <f>IF($CE346&gt;=7,INDEX($AN:$AN,$CD346+7),"")</f>
      </c>
      <c r="AW346">
        <f>IF($CE346&gt;=8,INDEX($AN:$AN,$CD346+8),"")</f>
      </c>
      <c r="AX346">
        <f>IF($CE346&gt;=9,INDEX($AN:$AN,$CD346+9),"")</f>
      </c>
      <c r="AY346">
        <f>IF($CE346&gt;=10,INDEX($AN:$AN,$CD346+10),"")</f>
      </c>
      <c r="AZ346">
        <f>IF($CE346&gt;=11,INDEX($AN:$AN,$CD346+11),"")</f>
      </c>
      <c r="BA346">
        <f>IF($CE346&gt;=12,INDEX($AN:$AN,$CD346+12),"")</f>
      </c>
      <c r="BB346">
        <f>IF($CE346&gt;=13,INDEX($AN:$AN,$CD346+13),"")</f>
      </c>
      <c r="BC346">
        <f>IF($CE346&gt;=14,INDEX($AN:$AN,$CD346+14),"")</f>
      </c>
      <c r="BD346">
        <f>IF($CE346&gt;=15,INDEX($AN:$AN,$CD346+15),"")</f>
      </c>
      <c r="BE346">
        <f>IF($CE346&gt;=16,INDEX($AN:$AN,$CD346+16),"")</f>
      </c>
      <c r="BF346">
        <f>IF($CE346&gt;=17,INDEX($AN:$AN,$CD346+17),"")</f>
      </c>
      <c r="BG346">
        <f>IF($CE346&gt;=18,INDEX($AN:$AN,$CD346+18),"")</f>
      </c>
      <c r="BH346">
        <f>IF($CE346&gt;=19,INDEX($AN:$AN,$CD346+19),"")</f>
      </c>
      <c r="BI346">
        <f>IF($CE346&gt;=20,INDEX($AN:$AN,$CD346+20),"")</f>
      </c>
      <c r="BJ346">
        <f>IF($CE346&gt;=21,INDEX($AN:$AN,$CD346+21),"")</f>
      </c>
      <c r="BK346">
        <f>IF($CE346&gt;=22,INDEX($AN:$AN,$CD346+22),"")</f>
      </c>
      <c r="BL346">
        <f>IF($CE346&gt;=23,INDEX($AN:$AN,$CD346+23),"")</f>
      </c>
      <c r="BM346">
        <f>IF($CE346&gt;=24,INDEX($AN:$AN,$CD346+24),"")</f>
      </c>
      <c r="BN346">
        <f>IF($CE346&gt;=25,INDEX($AN:$AN,$CD346+25),"")</f>
      </c>
      <c r="BO346">
        <f>IF($CE346&gt;=26,INDEX($AN:$AN,$CD346+26),"")</f>
      </c>
      <c r="BP346">
        <f>IF($CE346&gt;=27,INDEX($AN:$AN,$CD346+27),"")</f>
      </c>
      <c r="BQ346">
        <f>IF($CE346&gt;=28,INDEX($AN:$AN,$CD346+28),"")</f>
      </c>
      <c r="BR346">
        <f>IF($CE346&gt;=29,INDEX($AN:$AN,$CD346+29),"")</f>
      </c>
      <c r="BS346">
        <f>IF($CE346&gt;=30,INDEX($AN:$AN,$CD346+30),"")</f>
      </c>
      <c r="BT346">
        <f>IF($CE346&gt;=31,INDEX($AN:$AN,$CD346+31),"")</f>
      </c>
      <c r="BU346">
        <f>IF($CE346&gt;=32,INDEX($AN:$AN,$CD346+32),"")</f>
      </c>
      <c r="BV346">
        <f>IF($CE346&gt;=33,INDEX($AN:$AN,$CD346+33),"")</f>
      </c>
      <c r="BW346">
        <f>IF($CE346&gt;=34,INDEX($AN:$AN,$CD346+34),"")</f>
      </c>
      <c r="BX346">
        <f>IF($CE346&gt;=35,INDEX($AN:$AN,$CD346+35),"")</f>
      </c>
      <c r="BY346">
        <f>IF($CE346&gt;=36,INDEX($AN:$AN,$CD346+36),"")</f>
      </c>
      <c r="BZ346">
        <f>IF($CE346&gt;=37,INDEX($AN:$AN,$CD346+37),"")</f>
      </c>
      <c r="CA346">
        <f>IF($CE346&gt;=38,INDEX($AN:$AN,$CD346+38),"")</f>
      </c>
      <c r="CB346">
        <f>IF($CE346&gt;=39,INDEX($AN:$AN,$CD346+39),"")</f>
      </c>
      <c r="CC346">
        <f>IF($CE346&gt;=40,INDEX($AN:$AN,$CD346+40),"")</f>
      </c>
      <c r="CD346">
        <f>IFERROR(MATCH($AM346,$AN$2:$AN$133,0)+1,0)</f>
      </c>
      <c r="CE346">
        <f>IFERROR(INDEX($AO$2:$AO$133,MATCH($AM346,$AN$2:$AN$133,0)),0)</f>
      </c>
      <c r="CF346">
        <f>IFERROR(LEFT($K346,FIND(" - ",$K346)-1),$K346)</f>
      </c>
      <c r="CG346" t="s">
        <v>52</v>
      </c>
      <c r="CI346">
        <f>IF($DD346&gt;=1,INDEX($CG:$CG,$DC346+1),"")</f>
      </c>
      <c r="CJ346">
        <f>IF($DD346&gt;=2,INDEX($CG:$CG,$DC346+2),"")</f>
      </c>
      <c r="CK346">
        <f>IF($DD346&gt;=3,INDEX($CG:$CG,$DC346+3),"")</f>
      </c>
      <c r="CL346">
        <f>IF($DD346&gt;=4,INDEX($CG:$CG,$DC346+4),"")</f>
      </c>
      <c r="CM346">
        <f>IF($DD346&gt;=5,INDEX($CG:$CG,$DC346+5),"")</f>
      </c>
      <c r="CN346">
        <f>IF($DD346&gt;=6,INDEX($CG:$CG,$DC346+6),"")</f>
      </c>
      <c r="CO346">
        <f>IF($DD346&gt;=7,INDEX($CG:$CG,$DC346+7),"")</f>
      </c>
      <c r="CP346">
        <f>IF($DD346&gt;=8,INDEX($CG:$CG,$DC346+8),"")</f>
      </c>
      <c r="CQ346">
        <f>IF($DD346&gt;=9,INDEX($CG:$CG,$DC346+9),"")</f>
      </c>
      <c r="CR346">
        <f>IF($DD346&gt;=10,INDEX($CG:$CG,$DC346+10),"")</f>
      </c>
      <c r="CS346">
        <f>IF($DD346&gt;=11,INDEX($CG:$CG,$DC346+11),"")</f>
      </c>
      <c r="CT346">
        <f>IF($DD346&gt;=12,INDEX($CG:$CG,$DC346+12),"")</f>
      </c>
      <c r="CU346">
        <f>IF($DD346&gt;=13,INDEX($CG:$CG,$DC346+13),"")</f>
      </c>
      <c r="CV346">
        <f>IF($DD346&gt;=14,INDEX($CG:$CG,$DC346+14),"")</f>
      </c>
      <c r="CW346">
        <f>IF($DD346&gt;=15,INDEX($CG:$CG,$DC346+15),"")</f>
      </c>
      <c r="CX346">
        <f>IF($DD346&gt;=16,INDEX($CG:$CG,$DC346+16),"")</f>
      </c>
      <c r="CY346">
        <f>IF($DD346&gt;=17,INDEX($CG:$CG,$DC346+17),"")</f>
      </c>
      <c r="CZ346">
        <f>IF($DD346&gt;=18,INDEX($CG:$CG,$DC346+18),"")</f>
      </c>
      <c r="DA346">
        <f>IF($DD346&gt;=19,INDEX($CG:$CG,$DC346+19),"")</f>
      </c>
      <c r="DB346">
        <f>IF($DD346&gt;=20,INDEX($CG:$CG,$DC346+20),"")</f>
      </c>
      <c r="DC346">
        <f>IFERROR(MATCH($CF346,$CG$2:$CG$1558,0)+1,0)</f>
      </c>
      <c r="DD346">
        <f>IFERROR(INDEX($CH$2:$CH$1558,MATCH($CF346,$CG$2:$CG$1558,0)),0)</f>
      </c>
      <c r="DE346">
        <f>IFERROR(INDEX($AL:$AL,MATCH($G346,$AK:$AK,0))&amp;"","")</f>
      </c>
      <c r="DI346">
        <f>IF($GL346&gt;=1,INDEX($DF:$DF,$GK346+1),"")</f>
      </c>
      <c r="DJ346">
        <f>IF($GL346&gt;=2,INDEX($DF:$DF,$GK346+2),"")</f>
      </c>
      <c r="DK346">
        <f>IF($GL346&gt;=3,INDEX($DF:$DF,$GK346+3),"")</f>
      </c>
      <c r="DL346">
        <f>IF($GL346&gt;=4,INDEX($DF:$DF,$GK346+4),"")</f>
      </c>
      <c r="DM346">
        <f>IF($GL346&gt;=5,INDEX($DF:$DF,$GK346+5),"")</f>
      </c>
      <c r="DN346">
        <f>IF($GL346&gt;=6,INDEX($DF:$DF,$GK346+6),"")</f>
      </c>
      <c r="DO346">
        <f>IF($GL346&gt;=7,INDEX($DF:$DF,$GK346+7),"")</f>
      </c>
      <c r="DP346">
        <f>IF($GL346&gt;=8,INDEX($DF:$DF,$GK346+8),"")</f>
      </c>
      <c r="DQ346">
        <f>IF($GL346&gt;=9,INDEX($DF:$DF,$GK346+9),"")</f>
      </c>
      <c r="DR346">
        <f>IF($GL346&gt;=10,INDEX($DF:$DF,$GK346+10),"")</f>
      </c>
      <c r="DS346">
        <f>IF($GL346&gt;=11,INDEX($DF:$DF,$GK346+11),"")</f>
      </c>
      <c r="DT346">
        <f>IF($GL346&gt;=12,INDEX($DF:$DF,$GK346+12),"")</f>
      </c>
      <c r="DU346">
        <f>IF($GL346&gt;=13,INDEX($DF:$DF,$GK346+13),"")</f>
      </c>
      <c r="DV346">
        <f>IF($GL346&gt;=14,INDEX($DF:$DF,$GK346+14),"")</f>
      </c>
      <c r="DW346">
        <f>IF($GL346&gt;=15,INDEX($DF:$DF,$GK346+15),"")</f>
      </c>
      <c r="DX346">
        <f>IF($GL346&gt;=16,INDEX($DF:$DF,$GK346+16),"")</f>
      </c>
      <c r="DY346">
        <f>IF($GL346&gt;=17,INDEX($DF:$DF,$GK346+17),"")</f>
      </c>
      <c r="DZ346">
        <f>IF($GL346&gt;=18,INDEX($DF:$DF,$GK346+18),"")</f>
      </c>
      <c r="EA346">
        <f>IF($GL346&gt;=19,INDEX($DF:$DF,$GK346+19),"")</f>
      </c>
      <c r="EB346">
        <f>IF($GL346&gt;=20,INDEX($DF:$DF,$GK346+20),"")</f>
      </c>
      <c r="EC346">
        <f>IF($GL346&gt;=21,INDEX($DF:$DF,$GK346+21),"")</f>
      </c>
      <c r="ED346">
        <f>IF($GL346&gt;=22,INDEX($DF:$DF,$GK346+22),"")</f>
      </c>
      <c r="EE346">
        <f>IF($GL346&gt;=23,INDEX($DF:$DF,$GK346+23),"")</f>
      </c>
      <c r="EF346">
        <f>IF($GL346&gt;=24,INDEX($DF:$DF,$GK346+24),"")</f>
      </c>
      <c r="EG346">
        <f>IF($GL346&gt;=25,INDEX($DF:$DF,$GK346+25),"")</f>
      </c>
      <c r="EH346">
        <f>IF($GL346&gt;=26,INDEX($DF:$DF,$GK346+26),"")</f>
      </c>
      <c r="EI346">
        <f>IF($GL346&gt;=27,INDEX($DF:$DF,$GK346+27),"")</f>
      </c>
      <c r="EJ346">
        <f>IF($GL346&gt;=28,INDEX($DF:$DF,$GK346+28),"")</f>
      </c>
      <c r="EK346">
        <f>IF($GL346&gt;=29,INDEX($DF:$DF,$GK346+29),"")</f>
      </c>
      <c r="EL346">
        <f>IF($GL346&gt;=30,INDEX($DF:$DF,$GK346+30),"")</f>
      </c>
      <c r="EM346">
        <f>IF($GL346&gt;=31,INDEX($DF:$DF,$GK346+31),"")</f>
      </c>
      <c r="EN346">
        <f>IF($GL346&gt;=32,INDEX($DF:$DF,$GK346+32),"")</f>
      </c>
      <c r="EO346">
        <f>IF($GL346&gt;=33,INDEX($DF:$DF,$GK346+33),"")</f>
      </c>
      <c r="EP346">
        <f>IF($GL346&gt;=34,INDEX($DF:$DF,$GK346+34),"")</f>
      </c>
      <c r="EQ346">
        <f>IF($GL346&gt;=35,INDEX($DF:$DF,$GK346+35),"")</f>
      </c>
      <c r="ER346">
        <f>IF($GL346&gt;=36,INDEX($DF:$DF,$GK346+36),"")</f>
      </c>
      <c r="ES346">
        <f>IF($GL346&gt;=37,INDEX($DF:$DF,$GK346+37),"")</f>
      </c>
      <c r="ET346">
        <f>IF($GL346&gt;=38,INDEX($DF:$DF,$GK346+38),"")</f>
      </c>
      <c r="EU346">
        <f>IF($GL346&gt;=39,INDEX($DF:$DF,$GK346+39),"")</f>
      </c>
      <c r="EV346">
        <f>IF($GL346&gt;=40,INDEX($DF:$DF,$GK346+40),"")</f>
      </c>
      <c r="EW346">
        <f>IF($GL346&gt;=1,INDEX($DG:$DG,$GK346+1),"")</f>
      </c>
      <c r="EX346">
        <f>IF($GL346&gt;=2,INDEX($DG:$DG,$GK346+2),"")</f>
      </c>
      <c r="EY346">
        <f>IF($GL346&gt;=3,INDEX($DG:$DG,$GK346+3),"")</f>
      </c>
      <c r="EZ346">
        <f>IF($GL346&gt;=4,INDEX($DG:$DG,$GK346+4),"")</f>
      </c>
      <c r="FA346">
        <f>IF($GL346&gt;=5,INDEX($DG:$DG,$GK346+5),"")</f>
      </c>
      <c r="FB346">
        <f>IF($GL346&gt;=6,INDEX($DG:$DG,$GK346+6),"")</f>
      </c>
      <c r="FC346">
        <f>IF($GL346&gt;=7,INDEX($DG:$DG,$GK346+7),"")</f>
      </c>
      <c r="FD346">
        <f>IF($GL346&gt;=8,INDEX($DG:$DG,$GK346+8),"")</f>
      </c>
      <c r="FE346">
        <f>IF($GL346&gt;=9,INDEX($DG:$DG,$GK346+9),"")</f>
      </c>
      <c r="FF346">
        <f>IF($GL346&gt;=10,INDEX($DG:$DG,$GK346+10),"")</f>
      </c>
      <c r="FG346">
        <f>IF($GL346&gt;=11,INDEX($DG:$DG,$GK346+11),"")</f>
      </c>
      <c r="FH346">
        <f>IF($GL346&gt;=12,INDEX($DG:$DG,$GK346+12),"")</f>
      </c>
      <c r="FI346">
        <f>IF($GL346&gt;=13,INDEX($DG:$DG,$GK346+13),"")</f>
      </c>
      <c r="FJ346">
        <f>IF($GL346&gt;=14,INDEX($DG:$DG,$GK346+14),"")</f>
      </c>
      <c r="FK346">
        <f>IF($GL346&gt;=15,INDEX($DG:$DG,$GK346+15),"")</f>
      </c>
      <c r="FL346">
        <f>IF($GL346&gt;=16,INDEX($DG:$DG,$GK346+16),"")</f>
      </c>
      <c r="FM346">
        <f>IF($GL346&gt;=17,INDEX($DG:$DG,$GK346+17),"")</f>
      </c>
      <c r="FN346">
        <f>IF($GL346&gt;=18,INDEX($DG:$DG,$GK346+18),"")</f>
      </c>
      <c r="FO346">
        <f>IF($GL346&gt;=19,INDEX($DG:$DG,$GK346+19),"")</f>
      </c>
      <c r="FP346">
        <f>IF($GL346&gt;=20,INDEX($DG:$DG,$GK346+20),"")</f>
      </c>
      <c r="FQ346">
        <f>IF($GL346&gt;=21,INDEX($DG:$DG,$GK346+21),"")</f>
      </c>
      <c r="FR346">
        <f>IF($GL346&gt;=22,INDEX($DG:$DG,$GK346+22),"")</f>
      </c>
      <c r="FS346">
        <f>IF($GL346&gt;=23,INDEX($DG:$DG,$GK346+23),"")</f>
      </c>
      <c r="FT346">
        <f>IF($GL346&gt;=24,INDEX($DG:$DG,$GK346+24),"")</f>
      </c>
      <c r="FU346">
        <f>IF($GL346&gt;=25,INDEX($DG:$DG,$GK346+25),"")</f>
      </c>
      <c r="FV346">
        <f>IF($GL346&gt;=26,INDEX($DG:$DG,$GK346+26),"")</f>
      </c>
      <c r="FW346">
        <f>IF($GL346&gt;=27,INDEX($DG:$DG,$GK346+27),"")</f>
      </c>
      <c r="FX346">
        <f>IF($GL346&gt;=28,INDEX($DG:$DG,$GK346+28),"")</f>
      </c>
      <c r="FY346">
        <f>IF($GL346&gt;=29,INDEX($DG:$DG,$GK346+29),"")</f>
      </c>
      <c r="FZ346">
        <f>IF($GL346&gt;=30,INDEX($DG:$DG,$GK346+30),"")</f>
      </c>
      <c r="GA346">
        <f>IF($GL346&gt;=31,INDEX($DG:$DG,$GK346+31),"")</f>
      </c>
      <c r="GB346">
        <f>IF($GL346&gt;=32,INDEX($DG:$DG,$GK346+32),"")</f>
      </c>
      <c r="GC346">
        <f>IF($GL346&gt;=33,INDEX($DG:$DG,$GK346+33),"")</f>
      </c>
      <c r="GD346">
        <f>IF($GL346&gt;=34,INDEX($DG:$DG,$GK346+34),"")</f>
      </c>
      <c r="GE346">
        <f>IF($GL346&gt;=35,INDEX($DG:$DG,$GK346+35),"")</f>
      </c>
      <c r="GF346">
        <f>IF($GL346&gt;=36,INDEX($DG:$DG,$GK346+36),"")</f>
      </c>
      <c r="GG346">
        <f>IF($GL346&gt;=37,INDEX($DG:$DG,$GK346+37),"")</f>
      </c>
      <c r="GH346">
        <f>IF($GL346&gt;=38,INDEX($DG:$DG,$GK346+38),"")</f>
      </c>
      <c r="GI346">
        <f>IF($GL346&gt;=39,INDEX($DG:$DG,$GK346+39),"")</f>
      </c>
      <c r="GJ346">
        <f>IF($GL346&gt;=40,INDEX($DG:$DG,$GK346+40),"")</f>
      </c>
      <c r="GK346">
        <f>IFERROR(MATCH($DE346,$DF$2:$DF$166,0)+1,0)</f>
      </c>
      <c r="GL346">
        <f>IFERROR(INDEX($DH$2:$DH$166,MATCH($DE346,$DF$2:$DF$166,0)),0)</f>
      </c>
      <c r="GM346">
        <f>IFERROR(MATCH($H346,$DI$346:$EV$346,0),0)</f>
      </c>
      <c r="GN346">
        <f>IF($GM346&gt;0,INDEX($EW$346:$GJ$346,$GM346),"")</f>
      </c>
      <c r="GO346" t="s">
        <v>1241</v>
      </c>
      <c r="GQ346">
        <f>IF($IZ346&gt;=1,INDEX($GO:$GO,$IY346+1),"")</f>
      </c>
      <c r="GR346">
        <f>IF($IZ346&gt;=2,INDEX($GO:$GO,$IY346+2),"")</f>
      </c>
      <c r="GS346">
        <f>IF($IZ346&gt;=3,INDEX($GO:$GO,$IY346+3),"")</f>
      </c>
      <c r="GT346">
        <f>IF($IZ346&gt;=4,INDEX($GO:$GO,$IY346+4),"")</f>
      </c>
      <c r="GU346">
        <f>IF($IZ346&gt;=5,INDEX($GO:$GO,$IY346+5),"")</f>
      </c>
      <c r="GV346">
        <f>IF($IZ346&gt;=6,INDEX($GO:$GO,$IY346+6),"")</f>
      </c>
      <c r="GW346">
        <f>IF($IZ346&gt;=7,INDEX($GO:$GO,$IY346+7),"")</f>
      </c>
      <c r="GX346">
        <f>IF($IZ346&gt;=8,INDEX($GO:$GO,$IY346+8),"")</f>
      </c>
      <c r="GY346">
        <f>IF($IZ346&gt;=9,INDEX($GO:$GO,$IY346+9),"")</f>
      </c>
      <c r="GZ346">
        <f>IF($IZ346&gt;=10,INDEX($GO:$GO,$IY346+10),"")</f>
      </c>
      <c r="HA346">
        <f>IF($IZ346&gt;=11,INDEX($GO:$GO,$IY346+11),"")</f>
      </c>
      <c r="HB346">
        <f>IF($IZ346&gt;=12,INDEX($GO:$GO,$IY346+12),"")</f>
      </c>
      <c r="HC346">
        <f>IF($IZ346&gt;=13,INDEX($GO:$GO,$IY346+13),"")</f>
      </c>
      <c r="HD346">
        <f>IF($IZ346&gt;=14,INDEX($GO:$GO,$IY346+14),"")</f>
      </c>
      <c r="HE346">
        <f>IF($IZ346&gt;=15,INDEX($GO:$GO,$IY346+15),"")</f>
      </c>
      <c r="HF346">
        <f>IF($IZ346&gt;=16,INDEX($GO:$GO,$IY346+16),"")</f>
      </c>
      <c r="HG346">
        <f>IF($IZ346&gt;=17,INDEX($GO:$GO,$IY346+17),"")</f>
      </c>
      <c r="HH346">
        <f>IF($IZ346&gt;=18,INDEX($GO:$GO,$IY346+18),"")</f>
      </c>
      <c r="HI346">
        <f>IF($IZ346&gt;=19,INDEX($GO:$GO,$IY346+19),"")</f>
      </c>
      <c r="HJ346">
        <f>IF($IZ346&gt;=20,INDEX($GO:$GO,$IY346+20),"")</f>
      </c>
      <c r="HK346">
        <f>IF($IZ346&gt;=21,INDEX($GO:$GO,$IY346+21),"")</f>
      </c>
      <c r="HL346">
        <f>IF($IZ346&gt;=22,INDEX($GO:$GO,$IY346+22),"")</f>
      </c>
      <c r="HM346">
        <f>IF($IZ346&gt;=23,INDEX($GO:$GO,$IY346+23),"")</f>
      </c>
      <c r="HN346">
        <f>IF($IZ346&gt;=24,INDEX($GO:$GO,$IY346+24),"")</f>
      </c>
      <c r="HO346">
        <f>IF($IZ346&gt;=25,INDEX($GO:$GO,$IY346+25),"")</f>
      </c>
      <c r="HP346">
        <f>IF($IZ346&gt;=26,INDEX($GO:$GO,$IY346+26),"")</f>
      </c>
      <c r="HQ346">
        <f>IF($IZ346&gt;=27,INDEX($GO:$GO,$IY346+27),"")</f>
      </c>
      <c r="HR346">
        <f>IF($IZ346&gt;=28,INDEX($GO:$GO,$IY346+28),"")</f>
      </c>
      <c r="HS346">
        <f>IF($IZ346&gt;=29,INDEX($GO:$GO,$IY346+29),"")</f>
      </c>
      <c r="HT346">
        <f>IF($IZ346&gt;=30,INDEX($GO:$GO,$IY346+30),"")</f>
      </c>
      <c r="HU346">
        <f>IF($IZ346&gt;=31,INDEX($GO:$GO,$IY346+31),"")</f>
      </c>
      <c r="HV346">
        <f>IF($IZ346&gt;=32,INDEX($GO:$GO,$IY346+32),"")</f>
      </c>
      <c r="HW346">
        <f>IF($IZ346&gt;=33,INDEX($GO:$GO,$IY346+33),"")</f>
      </c>
      <c r="HX346">
        <f>IF($IZ346&gt;=34,INDEX($GO:$GO,$IY346+34),"")</f>
      </c>
      <c r="HY346">
        <f>IF($IZ346&gt;=35,INDEX($GO:$GO,$IY346+35),"")</f>
      </c>
      <c r="HZ346">
        <f>IF($IZ346&gt;=36,INDEX($GO:$GO,$IY346+36),"")</f>
      </c>
      <c r="IA346">
        <f>IF($IZ346&gt;=37,INDEX($GO:$GO,$IY346+37),"")</f>
      </c>
      <c r="IB346">
        <f>IF($IZ346&gt;=38,INDEX($GO:$GO,$IY346+38),"")</f>
      </c>
      <c r="IC346">
        <f>IF($IZ346&gt;=39,INDEX($GO:$GO,$IY346+39),"")</f>
      </c>
      <c r="ID346">
        <f>IF($IZ346&gt;=40,INDEX($GO:$GO,$IY346+40),"")</f>
      </c>
      <c r="IE346">
        <f>IF($IZ346&gt;=41,INDEX($GO:$GO,$IY346+41),"")</f>
      </c>
      <c r="IF346">
        <f>IF($IZ346&gt;=42,INDEX($GO:$GO,$IY346+42),"")</f>
      </c>
      <c r="IG346">
        <f>IF($IZ346&gt;=43,INDEX($GO:$GO,$IY346+43),"")</f>
      </c>
      <c r="IH346">
        <f>IF($IZ346&gt;=44,INDEX($GO:$GO,$IY346+44),"")</f>
      </c>
      <c r="II346">
        <f>IF($IZ346&gt;=45,INDEX($GO:$GO,$IY346+45),"")</f>
      </c>
      <c r="IJ346">
        <f>IF($IZ346&gt;=46,INDEX($GO:$GO,$IY346+46),"")</f>
      </c>
      <c r="IK346">
        <f>IF($IZ346&gt;=47,INDEX($GO:$GO,$IY346+47),"")</f>
      </c>
      <c r="IL346">
        <f>IF($IZ346&gt;=48,INDEX($GO:$GO,$IY346+48),"")</f>
      </c>
      <c r="IM346">
        <f>IF($IZ346&gt;=49,INDEX($GO:$GO,$IY346+49),"")</f>
      </c>
      <c r="IN346">
        <f>IF($IZ346&gt;=50,INDEX($GO:$GO,$IY346+50),"")</f>
      </c>
      <c r="IO346">
        <f>IF($IZ346&gt;=51,INDEX($GO:$GO,$IY346+51),"")</f>
      </c>
      <c r="IP346">
        <f>IF($IZ346&gt;=52,INDEX($GO:$GO,$IY346+52),"")</f>
      </c>
      <c r="IQ346">
        <f>IF($IZ346&gt;=53,INDEX($GO:$GO,$IY346+53),"")</f>
      </c>
      <c r="IR346">
        <f>IF($IZ346&gt;=54,INDEX($GO:$GO,$IY346+54),"")</f>
      </c>
      <c r="IS346">
        <f>IF($IZ346&gt;=55,INDEX($GO:$GO,$IY346+55),"")</f>
      </c>
      <c r="IT346">
        <f>IF($IZ346&gt;=56,INDEX($GO:$GO,$IY346+56),"")</f>
      </c>
      <c r="IU346">
        <f>IF($IZ346&gt;=57,INDEX($GO:$GO,$IY346+57),"")</f>
      </c>
      <c r="IV346">
        <f>IF($IZ346&gt;=58,INDEX($GO:$GO,$IY346+58),"")</f>
      </c>
      <c r="IW346">
        <f>IF($IZ346&gt;=59,INDEX($GO:$GO,$IY346+59),"")</f>
      </c>
      <c r="IX346">
        <f>IF($IZ346&gt;=60,INDEX($GO:$GO,$IY346+60),"")</f>
      </c>
      <c r="IY346">
        <f>IFERROR(MATCH($GN346,$GO$2:$GO$827,0)+1,0)</f>
      </c>
      <c r="IZ346">
        <f>IFERROR(INDEX($GP$2:$GP$827,MATCH($GN346,$GO$2:$GO$827,0)),0)</f>
      </c>
      <c r="JA346" t="s">
        <v>23</v>
      </c>
      <c r="JB346" t="s">
        <v>23</v>
      </c>
    </row>
    <row r="347" spans="1:262" x14ac:dyDescent="0.25">
      <c r="F347" s="1"/>
      <c r="G347" s="1"/>
      <c r="H347" s="1"/>
      <c r="I347" s="1"/>
      <c r="J347" s="1">
        <f>IFERROR(IF(FIND(" - ",$F347)&gt;0,MID($F347,FIND(" - ",$F347)+3,LEN($F347)),""),"")</f>
      </c>
      <c r="L347" s="1"/>
      <c r="N347" t="s">
        <v>23</v>
      </c>
      <c r="P347">
        <f>IF(OR($N347="",$O347=""),"",IFERROR($N347/$O347,0))</f>
      </c>
      <c r="Q347">
        <f>IF($N347="","",
IF($G347="","",
IF(ISNUMBER(SEARCH("exempt",LOWER($G347))),0,
$N347*(VALUE(SUBSTITUTE($G347,"%",""))/100))))</f>
      </c>
      <c r="W347">
        <f>IF($N347="","",
SUM($N347,$Q347,$U347,$R347,$T347)-
IF($V347="",0,VALUE($V347)))</f>
      </c>
      <c r="AE347" t="s">
        <v>1242</v>
      </c>
      <c r="AJ347" t="s">
        <v>1243</v>
      </c>
      <c r="AM347">
        <f>IFERROR(LEFT($F347,FIND(" - ",$F347)-1),$F347)</f>
      </c>
      <c r="AP347">
        <f>IF($CE347&gt;=1,INDEX($AN:$AN,$CD347+1),"")</f>
      </c>
      <c r="AQ347">
        <f>IF($CE347&gt;=2,INDEX($AN:$AN,$CD347+2),"")</f>
      </c>
      <c r="AR347">
        <f>IF($CE347&gt;=3,INDEX($AN:$AN,$CD347+3),"")</f>
      </c>
      <c r="AS347">
        <f>IF($CE347&gt;=4,INDEX($AN:$AN,$CD347+4),"")</f>
      </c>
      <c r="AT347">
        <f>IF($CE347&gt;=5,INDEX($AN:$AN,$CD347+5),"")</f>
      </c>
      <c r="AU347">
        <f>IF($CE347&gt;=6,INDEX($AN:$AN,$CD347+6),"")</f>
      </c>
      <c r="AV347">
        <f>IF($CE347&gt;=7,INDEX($AN:$AN,$CD347+7),"")</f>
      </c>
      <c r="AW347">
        <f>IF($CE347&gt;=8,INDEX($AN:$AN,$CD347+8),"")</f>
      </c>
      <c r="AX347">
        <f>IF($CE347&gt;=9,INDEX($AN:$AN,$CD347+9),"")</f>
      </c>
      <c r="AY347">
        <f>IF($CE347&gt;=10,INDEX($AN:$AN,$CD347+10),"")</f>
      </c>
      <c r="AZ347">
        <f>IF($CE347&gt;=11,INDEX($AN:$AN,$CD347+11),"")</f>
      </c>
      <c r="BA347">
        <f>IF($CE347&gt;=12,INDEX($AN:$AN,$CD347+12),"")</f>
      </c>
      <c r="BB347">
        <f>IF($CE347&gt;=13,INDEX($AN:$AN,$CD347+13),"")</f>
      </c>
      <c r="BC347">
        <f>IF($CE347&gt;=14,INDEX($AN:$AN,$CD347+14),"")</f>
      </c>
      <c r="BD347">
        <f>IF($CE347&gt;=15,INDEX($AN:$AN,$CD347+15),"")</f>
      </c>
      <c r="BE347">
        <f>IF($CE347&gt;=16,INDEX($AN:$AN,$CD347+16),"")</f>
      </c>
      <c r="BF347">
        <f>IF($CE347&gt;=17,INDEX($AN:$AN,$CD347+17),"")</f>
      </c>
      <c r="BG347">
        <f>IF($CE347&gt;=18,INDEX($AN:$AN,$CD347+18),"")</f>
      </c>
      <c r="BH347">
        <f>IF($CE347&gt;=19,INDEX($AN:$AN,$CD347+19),"")</f>
      </c>
      <c r="BI347">
        <f>IF($CE347&gt;=20,INDEX($AN:$AN,$CD347+20),"")</f>
      </c>
      <c r="BJ347">
        <f>IF($CE347&gt;=21,INDEX($AN:$AN,$CD347+21),"")</f>
      </c>
      <c r="BK347">
        <f>IF($CE347&gt;=22,INDEX($AN:$AN,$CD347+22),"")</f>
      </c>
      <c r="BL347">
        <f>IF($CE347&gt;=23,INDEX($AN:$AN,$CD347+23),"")</f>
      </c>
      <c r="BM347">
        <f>IF($CE347&gt;=24,INDEX($AN:$AN,$CD347+24),"")</f>
      </c>
      <c r="BN347">
        <f>IF($CE347&gt;=25,INDEX($AN:$AN,$CD347+25),"")</f>
      </c>
      <c r="BO347">
        <f>IF($CE347&gt;=26,INDEX($AN:$AN,$CD347+26),"")</f>
      </c>
      <c r="BP347">
        <f>IF($CE347&gt;=27,INDEX($AN:$AN,$CD347+27),"")</f>
      </c>
      <c r="BQ347">
        <f>IF($CE347&gt;=28,INDEX($AN:$AN,$CD347+28),"")</f>
      </c>
      <c r="BR347">
        <f>IF($CE347&gt;=29,INDEX($AN:$AN,$CD347+29),"")</f>
      </c>
      <c r="BS347">
        <f>IF($CE347&gt;=30,INDEX($AN:$AN,$CD347+30),"")</f>
      </c>
      <c r="BT347">
        <f>IF($CE347&gt;=31,INDEX($AN:$AN,$CD347+31),"")</f>
      </c>
      <c r="BU347">
        <f>IF($CE347&gt;=32,INDEX($AN:$AN,$CD347+32),"")</f>
      </c>
      <c r="BV347">
        <f>IF($CE347&gt;=33,INDEX($AN:$AN,$CD347+33),"")</f>
      </c>
      <c r="BW347">
        <f>IF($CE347&gt;=34,INDEX($AN:$AN,$CD347+34),"")</f>
      </c>
      <c r="BX347">
        <f>IF($CE347&gt;=35,INDEX($AN:$AN,$CD347+35),"")</f>
      </c>
      <c r="BY347">
        <f>IF($CE347&gt;=36,INDEX($AN:$AN,$CD347+36),"")</f>
      </c>
      <c r="BZ347">
        <f>IF($CE347&gt;=37,INDEX($AN:$AN,$CD347+37),"")</f>
      </c>
      <c r="CA347">
        <f>IF($CE347&gt;=38,INDEX($AN:$AN,$CD347+38),"")</f>
      </c>
      <c r="CB347">
        <f>IF($CE347&gt;=39,INDEX($AN:$AN,$CD347+39),"")</f>
      </c>
      <c r="CC347">
        <f>IF($CE347&gt;=40,INDEX($AN:$AN,$CD347+40),"")</f>
      </c>
      <c r="CD347">
        <f>IFERROR(MATCH($AM347,$AN$2:$AN$133,0)+1,0)</f>
      </c>
      <c r="CE347">
        <f>IFERROR(INDEX($AO$2:$AO$133,MATCH($AM347,$AN$2:$AN$133,0)),0)</f>
      </c>
      <c r="CF347">
        <f>IFERROR(LEFT($K347,FIND(" - ",$K347)-1),$K347)</f>
      </c>
      <c r="CG347" t="s">
        <v>117</v>
      </c>
      <c r="CI347">
        <f>IF($DD347&gt;=1,INDEX($CG:$CG,$DC347+1),"")</f>
      </c>
      <c r="CJ347">
        <f>IF($DD347&gt;=2,INDEX($CG:$CG,$DC347+2),"")</f>
      </c>
      <c r="CK347">
        <f>IF($DD347&gt;=3,INDEX($CG:$CG,$DC347+3),"")</f>
      </c>
      <c r="CL347">
        <f>IF($DD347&gt;=4,INDEX($CG:$CG,$DC347+4),"")</f>
      </c>
      <c r="CM347">
        <f>IF($DD347&gt;=5,INDEX($CG:$CG,$DC347+5),"")</f>
      </c>
      <c r="CN347">
        <f>IF($DD347&gt;=6,INDEX($CG:$CG,$DC347+6),"")</f>
      </c>
      <c r="CO347">
        <f>IF($DD347&gt;=7,INDEX($CG:$CG,$DC347+7),"")</f>
      </c>
      <c r="CP347">
        <f>IF($DD347&gt;=8,INDEX($CG:$CG,$DC347+8),"")</f>
      </c>
      <c r="CQ347">
        <f>IF($DD347&gt;=9,INDEX($CG:$CG,$DC347+9),"")</f>
      </c>
      <c r="CR347">
        <f>IF($DD347&gt;=10,INDEX($CG:$CG,$DC347+10),"")</f>
      </c>
      <c r="CS347">
        <f>IF($DD347&gt;=11,INDEX($CG:$CG,$DC347+11),"")</f>
      </c>
      <c r="CT347">
        <f>IF($DD347&gt;=12,INDEX($CG:$CG,$DC347+12),"")</f>
      </c>
      <c r="CU347">
        <f>IF($DD347&gt;=13,INDEX($CG:$CG,$DC347+13),"")</f>
      </c>
      <c r="CV347">
        <f>IF($DD347&gt;=14,INDEX($CG:$CG,$DC347+14),"")</f>
      </c>
      <c r="CW347">
        <f>IF($DD347&gt;=15,INDEX($CG:$CG,$DC347+15),"")</f>
      </c>
      <c r="CX347">
        <f>IF($DD347&gt;=16,INDEX($CG:$CG,$DC347+16),"")</f>
      </c>
      <c r="CY347">
        <f>IF($DD347&gt;=17,INDEX($CG:$CG,$DC347+17),"")</f>
      </c>
      <c r="CZ347">
        <f>IF($DD347&gt;=18,INDEX($CG:$CG,$DC347+18),"")</f>
      </c>
      <c r="DA347">
        <f>IF($DD347&gt;=19,INDEX($CG:$CG,$DC347+19),"")</f>
      </c>
      <c r="DB347">
        <f>IF($DD347&gt;=20,INDEX($CG:$CG,$DC347+20),"")</f>
      </c>
      <c r="DC347">
        <f>IFERROR(MATCH($CF347,$CG$2:$CG$1558,0)+1,0)</f>
      </c>
      <c r="DD347">
        <f>IFERROR(INDEX($CH$2:$CH$1558,MATCH($CF347,$CG$2:$CG$1558,0)),0)</f>
      </c>
      <c r="DE347">
        <f>IFERROR(INDEX($AL:$AL,MATCH($G347,$AK:$AK,0))&amp;"","")</f>
      </c>
      <c r="DI347">
        <f>IF($GL347&gt;=1,INDEX($DF:$DF,$GK347+1),"")</f>
      </c>
      <c r="DJ347">
        <f>IF($GL347&gt;=2,INDEX($DF:$DF,$GK347+2),"")</f>
      </c>
      <c r="DK347">
        <f>IF($GL347&gt;=3,INDEX($DF:$DF,$GK347+3),"")</f>
      </c>
      <c r="DL347">
        <f>IF($GL347&gt;=4,INDEX($DF:$DF,$GK347+4),"")</f>
      </c>
      <c r="DM347">
        <f>IF($GL347&gt;=5,INDEX($DF:$DF,$GK347+5),"")</f>
      </c>
      <c r="DN347">
        <f>IF($GL347&gt;=6,INDEX($DF:$DF,$GK347+6),"")</f>
      </c>
      <c r="DO347">
        <f>IF($GL347&gt;=7,INDEX($DF:$DF,$GK347+7),"")</f>
      </c>
      <c r="DP347">
        <f>IF($GL347&gt;=8,INDEX($DF:$DF,$GK347+8),"")</f>
      </c>
      <c r="DQ347">
        <f>IF($GL347&gt;=9,INDEX($DF:$DF,$GK347+9),"")</f>
      </c>
      <c r="DR347">
        <f>IF($GL347&gt;=10,INDEX($DF:$DF,$GK347+10),"")</f>
      </c>
      <c r="DS347">
        <f>IF($GL347&gt;=11,INDEX($DF:$DF,$GK347+11),"")</f>
      </c>
      <c r="DT347">
        <f>IF($GL347&gt;=12,INDEX($DF:$DF,$GK347+12),"")</f>
      </c>
      <c r="DU347">
        <f>IF($GL347&gt;=13,INDEX($DF:$DF,$GK347+13),"")</f>
      </c>
      <c r="DV347">
        <f>IF($GL347&gt;=14,INDEX($DF:$DF,$GK347+14),"")</f>
      </c>
      <c r="DW347">
        <f>IF($GL347&gt;=15,INDEX($DF:$DF,$GK347+15),"")</f>
      </c>
      <c r="DX347">
        <f>IF($GL347&gt;=16,INDEX($DF:$DF,$GK347+16),"")</f>
      </c>
      <c r="DY347">
        <f>IF($GL347&gt;=17,INDEX($DF:$DF,$GK347+17),"")</f>
      </c>
      <c r="DZ347">
        <f>IF($GL347&gt;=18,INDEX($DF:$DF,$GK347+18),"")</f>
      </c>
      <c r="EA347">
        <f>IF($GL347&gt;=19,INDEX($DF:$DF,$GK347+19),"")</f>
      </c>
      <c r="EB347">
        <f>IF($GL347&gt;=20,INDEX($DF:$DF,$GK347+20),"")</f>
      </c>
      <c r="EC347">
        <f>IF($GL347&gt;=21,INDEX($DF:$DF,$GK347+21),"")</f>
      </c>
      <c r="ED347">
        <f>IF($GL347&gt;=22,INDEX($DF:$DF,$GK347+22),"")</f>
      </c>
      <c r="EE347">
        <f>IF($GL347&gt;=23,INDEX($DF:$DF,$GK347+23),"")</f>
      </c>
      <c r="EF347">
        <f>IF($GL347&gt;=24,INDEX($DF:$DF,$GK347+24),"")</f>
      </c>
      <c r="EG347">
        <f>IF($GL347&gt;=25,INDEX($DF:$DF,$GK347+25),"")</f>
      </c>
      <c r="EH347">
        <f>IF($GL347&gt;=26,INDEX($DF:$DF,$GK347+26),"")</f>
      </c>
      <c r="EI347">
        <f>IF($GL347&gt;=27,INDEX($DF:$DF,$GK347+27),"")</f>
      </c>
      <c r="EJ347">
        <f>IF($GL347&gt;=28,INDEX($DF:$DF,$GK347+28),"")</f>
      </c>
      <c r="EK347">
        <f>IF($GL347&gt;=29,INDEX($DF:$DF,$GK347+29),"")</f>
      </c>
      <c r="EL347">
        <f>IF($GL347&gt;=30,INDEX($DF:$DF,$GK347+30),"")</f>
      </c>
      <c r="EM347">
        <f>IF($GL347&gt;=31,INDEX($DF:$DF,$GK347+31),"")</f>
      </c>
      <c r="EN347">
        <f>IF($GL347&gt;=32,INDEX($DF:$DF,$GK347+32),"")</f>
      </c>
      <c r="EO347">
        <f>IF($GL347&gt;=33,INDEX($DF:$DF,$GK347+33),"")</f>
      </c>
      <c r="EP347">
        <f>IF($GL347&gt;=34,INDEX($DF:$DF,$GK347+34),"")</f>
      </c>
      <c r="EQ347">
        <f>IF($GL347&gt;=35,INDEX($DF:$DF,$GK347+35),"")</f>
      </c>
      <c r="ER347">
        <f>IF($GL347&gt;=36,INDEX($DF:$DF,$GK347+36),"")</f>
      </c>
      <c r="ES347">
        <f>IF($GL347&gt;=37,INDEX($DF:$DF,$GK347+37),"")</f>
      </c>
      <c r="ET347">
        <f>IF($GL347&gt;=38,INDEX($DF:$DF,$GK347+38),"")</f>
      </c>
      <c r="EU347">
        <f>IF($GL347&gt;=39,INDEX($DF:$DF,$GK347+39),"")</f>
      </c>
      <c r="EV347">
        <f>IF($GL347&gt;=40,INDEX($DF:$DF,$GK347+40),"")</f>
      </c>
      <c r="EW347">
        <f>IF($GL347&gt;=1,INDEX($DG:$DG,$GK347+1),"")</f>
      </c>
      <c r="EX347">
        <f>IF($GL347&gt;=2,INDEX($DG:$DG,$GK347+2),"")</f>
      </c>
      <c r="EY347">
        <f>IF($GL347&gt;=3,INDEX($DG:$DG,$GK347+3),"")</f>
      </c>
      <c r="EZ347">
        <f>IF($GL347&gt;=4,INDEX($DG:$DG,$GK347+4),"")</f>
      </c>
      <c r="FA347">
        <f>IF($GL347&gt;=5,INDEX($DG:$DG,$GK347+5),"")</f>
      </c>
      <c r="FB347">
        <f>IF($GL347&gt;=6,INDEX($DG:$DG,$GK347+6),"")</f>
      </c>
      <c r="FC347">
        <f>IF($GL347&gt;=7,INDEX($DG:$DG,$GK347+7),"")</f>
      </c>
      <c r="FD347">
        <f>IF($GL347&gt;=8,INDEX($DG:$DG,$GK347+8),"")</f>
      </c>
      <c r="FE347">
        <f>IF($GL347&gt;=9,INDEX($DG:$DG,$GK347+9),"")</f>
      </c>
      <c r="FF347">
        <f>IF($GL347&gt;=10,INDEX($DG:$DG,$GK347+10),"")</f>
      </c>
      <c r="FG347">
        <f>IF($GL347&gt;=11,INDEX($DG:$DG,$GK347+11),"")</f>
      </c>
      <c r="FH347">
        <f>IF($GL347&gt;=12,INDEX($DG:$DG,$GK347+12),"")</f>
      </c>
      <c r="FI347">
        <f>IF($GL347&gt;=13,INDEX($DG:$DG,$GK347+13),"")</f>
      </c>
      <c r="FJ347">
        <f>IF($GL347&gt;=14,INDEX($DG:$DG,$GK347+14),"")</f>
      </c>
      <c r="FK347">
        <f>IF($GL347&gt;=15,INDEX($DG:$DG,$GK347+15),"")</f>
      </c>
      <c r="FL347">
        <f>IF($GL347&gt;=16,INDEX($DG:$DG,$GK347+16),"")</f>
      </c>
      <c r="FM347">
        <f>IF($GL347&gt;=17,INDEX($DG:$DG,$GK347+17),"")</f>
      </c>
      <c r="FN347">
        <f>IF($GL347&gt;=18,INDEX($DG:$DG,$GK347+18),"")</f>
      </c>
      <c r="FO347">
        <f>IF($GL347&gt;=19,INDEX($DG:$DG,$GK347+19),"")</f>
      </c>
      <c r="FP347">
        <f>IF($GL347&gt;=20,INDEX($DG:$DG,$GK347+20),"")</f>
      </c>
      <c r="FQ347">
        <f>IF($GL347&gt;=21,INDEX($DG:$DG,$GK347+21),"")</f>
      </c>
      <c r="FR347">
        <f>IF($GL347&gt;=22,INDEX($DG:$DG,$GK347+22),"")</f>
      </c>
      <c r="FS347">
        <f>IF($GL347&gt;=23,INDEX($DG:$DG,$GK347+23),"")</f>
      </c>
      <c r="FT347">
        <f>IF($GL347&gt;=24,INDEX($DG:$DG,$GK347+24),"")</f>
      </c>
      <c r="FU347">
        <f>IF($GL347&gt;=25,INDEX($DG:$DG,$GK347+25),"")</f>
      </c>
      <c r="FV347">
        <f>IF($GL347&gt;=26,INDEX($DG:$DG,$GK347+26),"")</f>
      </c>
      <c r="FW347">
        <f>IF($GL347&gt;=27,INDEX($DG:$DG,$GK347+27),"")</f>
      </c>
      <c r="FX347">
        <f>IF($GL347&gt;=28,INDEX($DG:$DG,$GK347+28),"")</f>
      </c>
      <c r="FY347">
        <f>IF($GL347&gt;=29,INDEX($DG:$DG,$GK347+29),"")</f>
      </c>
      <c r="FZ347">
        <f>IF($GL347&gt;=30,INDEX($DG:$DG,$GK347+30),"")</f>
      </c>
      <c r="GA347">
        <f>IF($GL347&gt;=31,INDEX($DG:$DG,$GK347+31),"")</f>
      </c>
      <c r="GB347">
        <f>IF($GL347&gt;=32,INDEX($DG:$DG,$GK347+32),"")</f>
      </c>
      <c r="GC347">
        <f>IF($GL347&gt;=33,INDEX($DG:$DG,$GK347+33),"")</f>
      </c>
      <c r="GD347">
        <f>IF($GL347&gt;=34,INDEX($DG:$DG,$GK347+34),"")</f>
      </c>
      <c r="GE347">
        <f>IF($GL347&gt;=35,INDEX($DG:$DG,$GK347+35),"")</f>
      </c>
      <c r="GF347">
        <f>IF($GL347&gt;=36,INDEX($DG:$DG,$GK347+36),"")</f>
      </c>
      <c r="GG347">
        <f>IF($GL347&gt;=37,INDEX($DG:$DG,$GK347+37),"")</f>
      </c>
      <c r="GH347">
        <f>IF($GL347&gt;=38,INDEX($DG:$DG,$GK347+38),"")</f>
      </c>
      <c r="GI347">
        <f>IF($GL347&gt;=39,INDEX($DG:$DG,$GK347+39),"")</f>
      </c>
      <c r="GJ347">
        <f>IF($GL347&gt;=40,INDEX($DG:$DG,$GK347+40),"")</f>
      </c>
      <c r="GK347">
        <f>IFERROR(MATCH($DE347,$DF$2:$DF$166,0)+1,0)</f>
      </c>
      <c r="GL347">
        <f>IFERROR(INDEX($DH$2:$DH$166,MATCH($DE347,$DF$2:$DF$166,0)),0)</f>
      </c>
      <c r="GM347">
        <f>IFERROR(MATCH($H347,$DI$347:$EV$347,0),0)</f>
      </c>
      <c r="GN347">
        <f>IF($GM347&gt;0,INDEX($EW$347:$GJ$347,$GM347),"")</f>
      </c>
      <c r="GO347" t="s">
        <v>1244</v>
      </c>
      <c r="GQ347">
        <f>IF($IZ347&gt;=1,INDEX($GO:$GO,$IY347+1),"")</f>
      </c>
      <c r="GR347">
        <f>IF($IZ347&gt;=2,INDEX($GO:$GO,$IY347+2),"")</f>
      </c>
      <c r="GS347">
        <f>IF($IZ347&gt;=3,INDEX($GO:$GO,$IY347+3),"")</f>
      </c>
      <c r="GT347">
        <f>IF($IZ347&gt;=4,INDEX($GO:$GO,$IY347+4),"")</f>
      </c>
      <c r="GU347">
        <f>IF($IZ347&gt;=5,INDEX($GO:$GO,$IY347+5),"")</f>
      </c>
      <c r="GV347">
        <f>IF($IZ347&gt;=6,INDEX($GO:$GO,$IY347+6),"")</f>
      </c>
      <c r="GW347">
        <f>IF($IZ347&gt;=7,INDEX($GO:$GO,$IY347+7),"")</f>
      </c>
      <c r="GX347">
        <f>IF($IZ347&gt;=8,INDEX($GO:$GO,$IY347+8),"")</f>
      </c>
      <c r="GY347">
        <f>IF($IZ347&gt;=9,INDEX($GO:$GO,$IY347+9),"")</f>
      </c>
      <c r="GZ347">
        <f>IF($IZ347&gt;=10,INDEX($GO:$GO,$IY347+10),"")</f>
      </c>
      <c r="HA347">
        <f>IF($IZ347&gt;=11,INDEX($GO:$GO,$IY347+11),"")</f>
      </c>
      <c r="HB347">
        <f>IF($IZ347&gt;=12,INDEX($GO:$GO,$IY347+12),"")</f>
      </c>
      <c r="HC347">
        <f>IF($IZ347&gt;=13,INDEX($GO:$GO,$IY347+13),"")</f>
      </c>
      <c r="HD347">
        <f>IF($IZ347&gt;=14,INDEX($GO:$GO,$IY347+14),"")</f>
      </c>
      <c r="HE347">
        <f>IF($IZ347&gt;=15,INDEX($GO:$GO,$IY347+15),"")</f>
      </c>
      <c r="HF347">
        <f>IF($IZ347&gt;=16,INDEX($GO:$GO,$IY347+16),"")</f>
      </c>
      <c r="HG347">
        <f>IF($IZ347&gt;=17,INDEX($GO:$GO,$IY347+17),"")</f>
      </c>
      <c r="HH347">
        <f>IF($IZ347&gt;=18,INDEX($GO:$GO,$IY347+18),"")</f>
      </c>
      <c r="HI347">
        <f>IF($IZ347&gt;=19,INDEX($GO:$GO,$IY347+19),"")</f>
      </c>
      <c r="HJ347">
        <f>IF($IZ347&gt;=20,INDEX($GO:$GO,$IY347+20),"")</f>
      </c>
      <c r="HK347">
        <f>IF($IZ347&gt;=21,INDEX($GO:$GO,$IY347+21),"")</f>
      </c>
      <c r="HL347">
        <f>IF($IZ347&gt;=22,INDEX($GO:$GO,$IY347+22),"")</f>
      </c>
      <c r="HM347">
        <f>IF($IZ347&gt;=23,INDEX($GO:$GO,$IY347+23),"")</f>
      </c>
      <c r="HN347">
        <f>IF($IZ347&gt;=24,INDEX($GO:$GO,$IY347+24),"")</f>
      </c>
      <c r="HO347">
        <f>IF($IZ347&gt;=25,INDEX($GO:$GO,$IY347+25),"")</f>
      </c>
      <c r="HP347">
        <f>IF($IZ347&gt;=26,INDEX($GO:$GO,$IY347+26),"")</f>
      </c>
      <c r="HQ347">
        <f>IF($IZ347&gt;=27,INDEX($GO:$GO,$IY347+27),"")</f>
      </c>
      <c r="HR347">
        <f>IF($IZ347&gt;=28,INDEX($GO:$GO,$IY347+28),"")</f>
      </c>
      <c r="HS347">
        <f>IF($IZ347&gt;=29,INDEX($GO:$GO,$IY347+29),"")</f>
      </c>
      <c r="HT347">
        <f>IF($IZ347&gt;=30,INDEX($GO:$GO,$IY347+30),"")</f>
      </c>
      <c r="HU347">
        <f>IF($IZ347&gt;=31,INDEX($GO:$GO,$IY347+31),"")</f>
      </c>
      <c r="HV347">
        <f>IF($IZ347&gt;=32,INDEX($GO:$GO,$IY347+32),"")</f>
      </c>
      <c r="HW347">
        <f>IF($IZ347&gt;=33,INDEX($GO:$GO,$IY347+33),"")</f>
      </c>
      <c r="HX347">
        <f>IF($IZ347&gt;=34,INDEX($GO:$GO,$IY347+34),"")</f>
      </c>
      <c r="HY347">
        <f>IF($IZ347&gt;=35,INDEX($GO:$GO,$IY347+35),"")</f>
      </c>
      <c r="HZ347">
        <f>IF($IZ347&gt;=36,INDEX($GO:$GO,$IY347+36),"")</f>
      </c>
      <c r="IA347">
        <f>IF($IZ347&gt;=37,INDEX($GO:$GO,$IY347+37),"")</f>
      </c>
      <c r="IB347">
        <f>IF($IZ347&gt;=38,INDEX($GO:$GO,$IY347+38),"")</f>
      </c>
      <c r="IC347">
        <f>IF($IZ347&gt;=39,INDEX($GO:$GO,$IY347+39),"")</f>
      </c>
      <c r="ID347">
        <f>IF($IZ347&gt;=40,INDEX($GO:$GO,$IY347+40),"")</f>
      </c>
      <c r="IE347">
        <f>IF($IZ347&gt;=41,INDEX($GO:$GO,$IY347+41),"")</f>
      </c>
      <c r="IF347">
        <f>IF($IZ347&gt;=42,INDEX($GO:$GO,$IY347+42),"")</f>
      </c>
      <c r="IG347">
        <f>IF($IZ347&gt;=43,INDEX($GO:$GO,$IY347+43),"")</f>
      </c>
      <c r="IH347">
        <f>IF($IZ347&gt;=44,INDEX($GO:$GO,$IY347+44),"")</f>
      </c>
      <c r="II347">
        <f>IF($IZ347&gt;=45,INDEX($GO:$GO,$IY347+45),"")</f>
      </c>
      <c r="IJ347">
        <f>IF($IZ347&gt;=46,INDEX($GO:$GO,$IY347+46),"")</f>
      </c>
      <c r="IK347">
        <f>IF($IZ347&gt;=47,INDEX($GO:$GO,$IY347+47),"")</f>
      </c>
      <c r="IL347">
        <f>IF($IZ347&gt;=48,INDEX($GO:$GO,$IY347+48),"")</f>
      </c>
      <c r="IM347">
        <f>IF($IZ347&gt;=49,INDEX($GO:$GO,$IY347+49),"")</f>
      </c>
      <c r="IN347">
        <f>IF($IZ347&gt;=50,INDEX($GO:$GO,$IY347+50),"")</f>
      </c>
      <c r="IO347">
        <f>IF($IZ347&gt;=51,INDEX($GO:$GO,$IY347+51),"")</f>
      </c>
      <c r="IP347">
        <f>IF($IZ347&gt;=52,INDEX($GO:$GO,$IY347+52),"")</f>
      </c>
      <c r="IQ347">
        <f>IF($IZ347&gt;=53,INDEX($GO:$GO,$IY347+53),"")</f>
      </c>
      <c r="IR347">
        <f>IF($IZ347&gt;=54,INDEX($GO:$GO,$IY347+54),"")</f>
      </c>
      <c r="IS347">
        <f>IF($IZ347&gt;=55,INDEX($GO:$GO,$IY347+55),"")</f>
      </c>
      <c r="IT347">
        <f>IF($IZ347&gt;=56,INDEX($GO:$GO,$IY347+56),"")</f>
      </c>
      <c r="IU347">
        <f>IF($IZ347&gt;=57,INDEX($GO:$GO,$IY347+57),"")</f>
      </c>
      <c r="IV347">
        <f>IF($IZ347&gt;=58,INDEX($GO:$GO,$IY347+58),"")</f>
      </c>
      <c r="IW347">
        <f>IF($IZ347&gt;=59,INDEX($GO:$GO,$IY347+59),"")</f>
      </c>
      <c r="IX347">
        <f>IF($IZ347&gt;=60,INDEX($GO:$GO,$IY347+60),"")</f>
      </c>
      <c r="IY347">
        <f>IFERROR(MATCH($GN347,$GO$2:$GO$827,0)+1,0)</f>
      </c>
      <c r="IZ347">
        <f>IFERROR(INDEX($GP$2:$GP$827,MATCH($GN347,$GO$2:$GO$827,0)),0)</f>
      </c>
      <c r="JA347" t="s">
        <v>23</v>
      </c>
      <c r="JB347" t="s">
        <v>23</v>
      </c>
    </row>
    <row r="348" spans="1:262" x14ac:dyDescent="0.25">
      <c r="F348" s="1"/>
      <c r="G348" s="1"/>
      <c r="H348" s="1"/>
      <c r="I348" s="1"/>
      <c r="J348" s="1">
        <f>IFERROR(IF(FIND(" - ",$F348)&gt;0,MID($F348,FIND(" - ",$F348)+3,LEN($F348)),""),"")</f>
      </c>
      <c r="L348" s="1"/>
      <c r="N348" t="s">
        <v>23</v>
      </c>
      <c r="P348">
        <f>IF(OR($N348="",$O348=""),"",IFERROR($N348/$O348,0))</f>
      </c>
      <c r="Q348">
        <f>IF($N348="","",
IF($G348="","",
IF(ISNUMBER(SEARCH("exempt",LOWER($G348))),0,
$N348*(VALUE(SUBSTITUTE($G348,"%",""))/100))))</f>
      </c>
      <c r="W348">
        <f>IF($N348="","",
SUM($N348,$Q348,$U348,$R348,$T348)-
IF($V348="",0,VALUE($V348)))</f>
      </c>
      <c r="AE348" t="s">
        <v>1245</v>
      </c>
      <c r="AJ348" t="s">
        <v>1246</v>
      </c>
      <c r="AM348">
        <f>IFERROR(LEFT($F348,FIND(" - ",$F348)-1),$F348)</f>
      </c>
      <c r="AP348">
        <f>IF($CE348&gt;=1,INDEX($AN:$AN,$CD348+1),"")</f>
      </c>
      <c r="AQ348">
        <f>IF($CE348&gt;=2,INDEX($AN:$AN,$CD348+2),"")</f>
      </c>
      <c r="AR348">
        <f>IF($CE348&gt;=3,INDEX($AN:$AN,$CD348+3),"")</f>
      </c>
      <c r="AS348">
        <f>IF($CE348&gt;=4,INDEX($AN:$AN,$CD348+4),"")</f>
      </c>
      <c r="AT348">
        <f>IF($CE348&gt;=5,INDEX($AN:$AN,$CD348+5),"")</f>
      </c>
      <c r="AU348">
        <f>IF($CE348&gt;=6,INDEX($AN:$AN,$CD348+6),"")</f>
      </c>
      <c r="AV348">
        <f>IF($CE348&gt;=7,INDEX($AN:$AN,$CD348+7),"")</f>
      </c>
      <c r="AW348">
        <f>IF($CE348&gt;=8,INDEX($AN:$AN,$CD348+8),"")</f>
      </c>
      <c r="AX348">
        <f>IF($CE348&gt;=9,INDEX($AN:$AN,$CD348+9),"")</f>
      </c>
      <c r="AY348">
        <f>IF($CE348&gt;=10,INDEX($AN:$AN,$CD348+10),"")</f>
      </c>
      <c r="AZ348">
        <f>IF($CE348&gt;=11,INDEX($AN:$AN,$CD348+11),"")</f>
      </c>
      <c r="BA348">
        <f>IF($CE348&gt;=12,INDEX($AN:$AN,$CD348+12),"")</f>
      </c>
      <c r="BB348">
        <f>IF($CE348&gt;=13,INDEX($AN:$AN,$CD348+13),"")</f>
      </c>
      <c r="BC348">
        <f>IF($CE348&gt;=14,INDEX($AN:$AN,$CD348+14),"")</f>
      </c>
      <c r="BD348">
        <f>IF($CE348&gt;=15,INDEX($AN:$AN,$CD348+15),"")</f>
      </c>
      <c r="BE348">
        <f>IF($CE348&gt;=16,INDEX($AN:$AN,$CD348+16),"")</f>
      </c>
      <c r="BF348">
        <f>IF($CE348&gt;=17,INDEX($AN:$AN,$CD348+17),"")</f>
      </c>
      <c r="BG348">
        <f>IF($CE348&gt;=18,INDEX($AN:$AN,$CD348+18),"")</f>
      </c>
      <c r="BH348">
        <f>IF($CE348&gt;=19,INDEX($AN:$AN,$CD348+19),"")</f>
      </c>
      <c r="BI348">
        <f>IF($CE348&gt;=20,INDEX($AN:$AN,$CD348+20),"")</f>
      </c>
      <c r="BJ348">
        <f>IF($CE348&gt;=21,INDEX($AN:$AN,$CD348+21),"")</f>
      </c>
      <c r="BK348">
        <f>IF($CE348&gt;=22,INDEX($AN:$AN,$CD348+22),"")</f>
      </c>
      <c r="BL348">
        <f>IF($CE348&gt;=23,INDEX($AN:$AN,$CD348+23),"")</f>
      </c>
      <c r="BM348">
        <f>IF($CE348&gt;=24,INDEX($AN:$AN,$CD348+24),"")</f>
      </c>
      <c r="BN348">
        <f>IF($CE348&gt;=25,INDEX($AN:$AN,$CD348+25),"")</f>
      </c>
      <c r="BO348">
        <f>IF($CE348&gt;=26,INDEX($AN:$AN,$CD348+26),"")</f>
      </c>
      <c r="BP348">
        <f>IF($CE348&gt;=27,INDEX($AN:$AN,$CD348+27),"")</f>
      </c>
      <c r="BQ348">
        <f>IF($CE348&gt;=28,INDEX($AN:$AN,$CD348+28),"")</f>
      </c>
      <c r="BR348">
        <f>IF($CE348&gt;=29,INDEX($AN:$AN,$CD348+29),"")</f>
      </c>
      <c r="BS348">
        <f>IF($CE348&gt;=30,INDEX($AN:$AN,$CD348+30),"")</f>
      </c>
      <c r="BT348">
        <f>IF($CE348&gt;=31,INDEX($AN:$AN,$CD348+31),"")</f>
      </c>
      <c r="BU348">
        <f>IF($CE348&gt;=32,INDEX($AN:$AN,$CD348+32),"")</f>
      </c>
      <c r="BV348">
        <f>IF($CE348&gt;=33,INDEX($AN:$AN,$CD348+33),"")</f>
      </c>
      <c r="BW348">
        <f>IF($CE348&gt;=34,INDEX($AN:$AN,$CD348+34),"")</f>
      </c>
      <c r="BX348">
        <f>IF($CE348&gt;=35,INDEX($AN:$AN,$CD348+35),"")</f>
      </c>
      <c r="BY348">
        <f>IF($CE348&gt;=36,INDEX($AN:$AN,$CD348+36),"")</f>
      </c>
      <c r="BZ348">
        <f>IF($CE348&gt;=37,INDEX($AN:$AN,$CD348+37),"")</f>
      </c>
      <c r="CA348">
        <f>IF($CE348&gt;=38,INDEX($AN:$AN,$CD348+38),"")</f>
      </c>
      <c r="CB348">
        <f>IF($CE348&gt;=39,INDEX($AN:$AN,$CD348+39),"")</f>
      </c>
      <c r="CC348">
        <f>IF($CE348&gt;=40,INDEX($AN:$AN,$CD348+40),"")</f>
      </c>
      <c r="CD348">
        <f>IFERROR(MATCH($AM348,$AN$2:$AN$133,0)+1,0)</f>
      </c>
      <c r="CE348">
        <f>IFERROR(INDEX($AO$2:$AO$133,MATCH($AM348,$AN$2:$AN$133,0)),0)</f>
      </c>
      <c r="CF348">
        <f>IFERROR(LEFT($K348,FIND(" - ",$K348)-1),$K348)</f>
      </c>
      <c r="CG348" t="s">
        <v>206</v>
      </c>
      <c r="CI348">
        <f>IF($DD348&gt;=1,INDEX($CG:$CG,$DC348+1),"")</f>
      </c>
      <c r="CJ348">
        <f>IF($DD348&gt;=2,INDEX($CG:$CG,$DC348+2),"")</f>
      </c>
      <c r="CK348">
        <f>IF($DD348&gt;=3,INDEX($CG:$CG,$DC348+3),"")</f>
      </c>
      <c r="CL348">
        <f>IF($DD348&gt;=4,INDEX($CG:$CG,$DC348+4),"")</f>
      </c>
      <c r="CM348">
        <f>IF($DD348&gt;=5,INDEX($CG:$CG,$DC348+5),"")</f>
      </c>
      <c r="CN348">
        <f>IF($DD348&gt;=6,INDEX($CG:$CG,$DC348+6),"")</f>
      </c>
      <c r="CO348">
        <f>IF($DD348&gt;=7,INDEX($CG:$CG,$DC348+7),"")</f>
      </c>
      <c r="CP348">
        <f>IF($DD348&gt;=8,INDEX($CG:$CG,$DC348+8),"")</f>
      </c>
      <c r="CQ348">
        <f>IF($DD348&gt;=9,INDEX($CG:$CG,$DC348+9),"")</f>
      </c>
      <c r="CR348">
        <f>IF($DD348&gt;=10,INDEX($CG:$CG,$DC348+10),"")</f>
      </c>
      <c r="CS348">
        <f>IF($DD348&gt;=11,INDEX($CG:$CG,$DC348+11),"")</f>
      </c>
      <c r="CT348">
        <f>IF($DD348&gt;=12,INDEX($CG:$CG,$DC348+12),"")</f>
      </c>
      <c r="CU348">
        <f>IF($DD348&gt;=13,INDEX($CG:$CG,$DC348+13),"")</f>
      </c>
      <c r="CV348">
        <f>IF($DD348&gt;=14,INDEX($CG:$CG,$DC348+14),"")</f>
      </c>
      <c r="CW348">
        <f>IF($DD348&gt;=15,INDEX($CG:$CG,$DC348+15),"")</f>
      </c>
      <c r="CX348">
        <f>IF($DD348&gt;=16,INDEX($CG:$CG,$DC348+16),"")</f>
      </c>
      <c r="CY348">
        <f>IF($DD348&gt;=17,INDEX($CG:$CG,$DC348+17),"")</f>
      </c>
      <c r="CZ348">
        <f>IF($DD348&gt;=18,INDEX($CG:$CG,$DC348+18),"")</f>
      </c>
      <c r="DA348">
        <f>IF($DD348&gt;=19,INDEX($CG:$CG,$DC348+19),"")</f>
      </c>
      <c r="DB348">
        <f>IF($DD348&gt;=20,INDEX($CG:$CG,$DC348+20),"")</f>
      </c>
      <c r="DC348">
        <f>IFERROR(MATCH($CF348,$CG$2:$CG$1558,0)+1,0)</f>
      </c>
      <c r="DD348">
        <f>IFERROR(INDEX($CH$2:$CH$1558,MATCH($CF348,$CG$2:$CG$1558,0)),0)</f>
      </c>
      <c r="DE348">
        <f>IFERROR(INDEX($AL:$AL,MATCH($G348,$AK:$AK,0))&amp;"","")</f>
      </c>
      <c r="DI348">
        <f>IF($GL348&gt;=1,INDEX($DF:$DF,$GK348+1),"")</f>
      </c>
      <c r="DJ348">
        <f>IF($GL348&gt;=2,INDEX($DF:$DF,$GK348+2),"")</f>
      </c>
      <c r="DK348">
        <f>IF($GL348&gt;=3,INDEX($DF:$DF,$GK348+3),"")</f>
      </c>
      <c r="DL348">
        <f>IF($GL348&gt;=4,INDEX($DF:$DF,$GK348+4),"")</f>
      </c>
      <c r="DM348">
        <f>IF($GL348&gt;=5,INDEX($DF:$DF,$GK348+5),"")</f>
      </c>
      <c r="DN348">
        <f>IF($GL348&gt;=6,INDEX($DF:$DF,$GK348+6),"")</f>
      </c>
      <c r="DO348">
        <f>IF($GL348&gt;=7,INDEX($DF:$DF,$GK348+7),"")</f>
      </c>
      <c r="DP348">
        <f>IF($GL348&gt;=8,INDEX($DF:$DF,$GK348+8),"")</f>
      </c>
      <c r="DQ348">
        <f>IF($GL348&gt;=9,INDEX($DF:$DF,$GK348+9),"")</f>
      </c>
      <c r="DR348">
        <f>IF($GL348&gt;=10,INDEX($DF:$DF,$GK348+10),"")</f>
      </c>
      <c r="DS348">
        <f>IF($GL348&gt;=11,INDEX($DF:$DF,$GK348+11),"")</f>
      </c>
      <c r="DT348">
        <f>IF($GL348&gt;=12,INDEX($DF:$DF,$GK348+12),"")</f>
      </c>
      <c r="DU348">
        <f>IF($GL348&gt;=13,INDEX($DF:$DF,$GK348+13),"")</f>
      </c>
      <c r="DV348">
        <f>IF($GL348&gt;=14,INDEX($DF:$DF,$GK348+14),"")</f>
      </c>
      <c r="DW348">
        <f>IF($GL348&gt;=15,INDEX($DF:$DF,$GK348+15),"")</f>
      </c>
      <c r="DX348">
        <f>IF($GL348&gt;=16,INDEX($DF:$DF,$GK348+16),"")</f>
      </c>
      <c r="DY348">
        <f>IF($GL348&gt;=17,INDEX($DF:$DF,$GK348+17),"")</f>
      </c>
      <c r="DZ348">
        <f>IF($GL348&gt;=18,INDEX($DF:$DF,$GK348+18),"")</f>
      </c>
      <c r="EA348">
        <f>IF($GL348&gt;=19,INDEX($DF:$DF,$GK348+19),"")</f>
      </c>
      <c r="EB348">
        <f>IF($GL348&gt;=20,INDEX($DF:$DF,$GK348+20),"")</f>
      </c>
      <c r="EC348">
        <f>IF($GL348&gt;=21,INDEX($DF:$DF,$GK348+21),"")</f>
      </c>
      <c r="ED348">
        <f>IF($GL348&gt;=22,INDEX($DF:$DF,$GK348+22),"")</f>
      </c>
      <c r="EE348">
        <f>IF($GL348&gt;=23,INDEX($DF:$DF,$GK348+23),"")</f>
      </c>
      <c r="EF348">
        <f>IF($GL348&gt;=24,INDEX($DF:$DF,$GK348+24),"")</f>
      </c>
      <c r="EG348">
        <f>IF($GL348&gt;=25,INDEX($DF:$DF,$GK348+25),"")</f>
      </c>
      <c r="EH348">
        <f>IF($GL348&gt;=26,INDEX($DF:$DF,$GK348+26),"")</f>
      </c>
      <c r="EI348">
        <f>IF($GL348&gt;=27,INDEX($DF:$DF,$GK348+27),"")</f>
      </c>
      <c r="EJ348">
        <f>IF($GL348&gt;=28,INDEX($DF:$DF,$GK348+28),"")</f>
      </c>
      <c r="EK348">
        <f>IF($GL348&gt;=29,INDEX($DF:$DF,$GK348+29),"")</f>
      </c>
      <c r="EL348">
        <f>IF($GL348&gt;=30,INDEX($DF:$DF,$GK348+30),"")</f>
      </c>
      <c r="EM348">
        <f>IF($GL348&gt;=31,INDEX($DF:$DF,$GK348+31),"")</f>
      </c>
      <c r="EN348">
        <f>IF($GL348&gt;=32,INDEX($DF:$DF,$GK348+32),"")</f>
      </c>
      <c r="EO348">
        <f>IF($GL348&gt;=33,INDEX($DF:$DF,$GK348+33),"")</f>
      </c>
      <c r="EP348">
        <f>IF($GL348&gt;=34,INDEX($DF:$DF,$GK348+34),"")</f>
      </c>
      <c r="EQ348">
        <f>IF($GL348&gt;=35,INDEX($DF:$DF,$GK348+35),"")</f>
      </c>
      <c r="ER348">
        <f>IF($GL348&gt;=36,INDEX($DF:$DF,$GK348+36),"")</f>
      </c>
      <c r="ES348">
        <f>IF($GL348&gt;=37,INDEX($DF:$DF,$GK348+37),"")</f>
      </c>
      <c r="ET348">
        <f>IF($GL348&gt;=38,INDEX($DF:$DF,$GK348+38),"")</f>
      </c>
      <c r="EU348">
        <f>IF($GL348&gt;=39,INDEX($DF:$DF,$GK348+39),"")</f>
      </c>
      <c r="EV348">
        <f>IF($GL348&gt;=40,INDEX($DF:$DF,$GK348+40),"")</f>
      </c>
      <c r="EW348">
        <f>IF($GL348&gt;=1,INDEX($DG:$DG,$GK348+1),"")</f>
      </c>
      <c r="EX348">
        <f>IF($GL348&gt;=2,INDEX($DG:$DG,$GK348+2),"")</f>
      </c>
      <c r="EY348">
        <f>IF($GL348&gt;=3,INDEX($DG:$DG,$GK348+3),"")</f>
      </c>
      <c r="EZ348">
        <f>IF($GL348&gt;=4,INDEX($DG:$DG,$GK348+4),"")</f>
      </c>
      <c r="FA348">
        <f>IF($GL348&gt;=5,INDEX($DG:$DG,$GK348+5),"")</f>
      </c>
      <c r="FB348">
        <f>IF($GL348&gt;=6,INDEX($DG:$DG,$GK348+6),"")</f>
      </c>
      <c r="FC348">
        <f>IF($GL348&gt;=7,INDEX($DG:$DG,$GK348+7),"")</f>
      </c>
      <c r="FD348">
        <f>IF($GL348&gt;=8,INDEX($DG:$DG,$GK348+8),"")</f>
      </c>
      <c r="FE348">
        <f>IF($GL348&gt;=9,INDEX($DG:$DG,$GK348+9),"")</f>
      </c>
      <c r="FF348">
        <f>IF($GL348&gt;=10,INDEX($DG:$DG,$GK348+10),"")</f>
      </c>
      <c r="FG348">
        <f>IF($GL348&gt;=11,INDEX($DG:$DG,$GK348+11),"")</f>
      </c>
      <c r="FH348">
        <f>IF($GL348&gt;=12,INDEX($DG:$DG,$GK348+12),"")</f>
      </c>
      <c r="FI348">
        <f>IF($GL348&gt;=13,INDEX($DG:$DG,$GK348+13),"")</f>
      </c>
      <c r="FJ348">
        <f>IF($GL348&gt;=14,INDEX($DG:$DG,$GK348+14),"")</f>
      </c>
      <c r="FK348">
        <f>IF($GL348&gt;=15,INDEX($DG:$DG,$GK348+15),"")</f>
      </c>
      <c r="FL348">
        <f>IF($GL348&gt;=16,INDEX($DG:$DG,$GK348+16),"")</f>
      </c>
      <c r="FM348">
        <f>IF($GL348&gt;=17,INDEX($DG:$DG,$GK348+17),"")</f>
      </c>
      <c r="FN348">
        <f>IF($GL348&gt;=18,INDEX($DG:$DG,$GK348+18),"")</f>
      </c>
      <c r="FO348">
        <f>IF($GL348&gt;=19,INDEX($DG:$DG,$GK348+19),"")</f>
      </c>
      <c r="FP348">
        <f>IF($GL348&gt;=20,INDEX($DG:$DG,$GK348+20),"")</f>
      </c>
      <c r="FQ348">
        <f>IF($GL348&gt;=21,INDEX($DG:$DG,$GK348+21),"")</f>
      </c>
      <c r="FR348">
        <f>IF($GL348&gt;=22,INDEX($DG:$DG,$GK348+22),"")</f>
      </c>
      <c r="FS348">
        <f>IF($GL348&gt;=23,INDEX($DG:$DG,$GK348+23),"")</f>
      </c>
      <c r="FT348">
        <f>IF($GL348&gt;=24,INDEX($DG:$DG,$GK348+24),"")</f>
      </c>
      <c r="FU348">
        <f>IF($GL348&gt;=25,INDEX($DG:$DG,$GK348+25),"")</f>
      </c>
      <c r="FV348">
        <f>IF($GL348&gt;=26,INDEX($DG:$DG,$GK348+26),"")</f>
      </c>
      <c r="FW348">
        <f>IF($GL348&gt;=27,INDEX($DG:$DG,$GK348+27),"")</f>
      </c>
      <c r="FX348">
        <f>IF($GL348&gt;=28,INDEX($DG:$DG,$GK348+28),"")</f>
      </c>
      <c r="FY348">
        <f>IF($GL348&gt;=29,INDEX($DG:$DG,$GK348+29),"")</f>
      </c>
      <c r="FZ348">
        <f>IF($GL348&gt;=30,INDEX($DG:$DG,$GK348+30),"")</f>
      </c>
      <c r="GA348">
        <f>IF($GL348&gt;=31,INDEX($DG:$DG,$GK348+31),"")</f>
      </c>
      <c r="GB348">
        <f>IF($GL348&gt;=32,INDEX($DG:$DG,$GK348+32),"")</f>
      </c>
      <c r="GC348">
        <f>IF($GL348&gt;=33,INDEX($DG:$DG,$GK348+33),"")</f>
      </c>
      <c r="GD348">
        <f>IF($GL348&gt;=34,INDEX($DG:$DG,$GK348+34),"")</f>
      </c>
      <c r="GE348">
        <f>IF($GL348&gt;=35,INDEX($DG:$DG,$GK348+35),"")</f>
      </c>
      <c r="GF348">
        <f>IF($GL348&gt;=36,INDEX($DG:$DG,$GK348+36),"")</f>
      </c>
      <c r="GG348">
        <f>IF($GL348&gt;=37,INDEX($DG:$DG,$GK348+37),"")</f>
      </c>
      <c r="GH348">
        <f>IF($GL348&gt;=38,INDEX($DG:$DG,$GK348+38),"")</f>
      </c>
      <c r="GI348">
        <f>IF($GL348&gt;=39,INDEX($DG:$DG,$GK348+39),"")</f>
      </c>
      <c r="GJ348">
        <f>IF($GL348&gt;=40,INDEX($DG:$DG,$GK348+40),"")</f>
      </c>
      <c r="GK348">
        <f>IFERROR(MATCH($DE348,$DF$2:$DF$166,0)+1,0)</f>
      </c>
      <c r="GL348">
        <f>IFERROR(INDEX($DH$2:$DH$166,MATCH($DE348,$DF$2:$DF$166,0)),0)</f>
      </c>
      <c r="GM348">
        <f>IFERROR(MATCH($H348,$DI$348:$EV$348,0),0)</f>
      </c>
      <c r="GN348">
        <f>IF($GM348&gt;0,INDEX($EW$348:$GJ$348,$GM348),"")</f>
      </c>
      <c r="GO348" t="s">
        <v>1247</v>
      </c>
      <c r="GQ348">
        <f>IF($IZ348&gt;=1,INDEX($GO:$GO,$IY348+1),"")</f>
      </c>
      <c r="GR348">
        <f>IF($IZ348&gt;=2,INDEX($GO:$GO,$IY348+2),"")</f>
      </c>
      <c r="GS348">
        <f>IF($IZ348&gt;=3,INDEX($GO:$GO,$IY348+3),"")</f>
      </c>
      <c r="GT348">
        <f>IF($IZ348&gt;=4,INDEX($GO:$GO,$IY348+4),"")</f>
      </c>
      <c r="GU348">
        <f>IF($IZ348&gt;=5,INDEX($GO:$GO,$IY348+5),"")</f>
      </c>
      <c r="GV348">
        <f>IF($IZ348&gt;=6,INDEX($GO:$GO,$IY348+6),"")</f>
      </c>
      <c r="GW348">
        <f>IF($IZ348&gt;=7,INDEX($GO:$GO,$IY348+7),"")</f>
      </c>
      <c r="GX348">
        <f>IF($IZ348&gt;=8,INDEX($GO:$GO,$IY348+8),"")</f>
      </c>
      <c r="GY348">
        <f>IF($IZ348&gt;=9,INDEX($GO:$GO,$IY348+9),"")</f>
      </c>
      <c r="GZ348">
        <f>IF($IZ348&gt;=10,INDEX($GO:$GO,$IY348+10),"")</f>
      </c>
      <c r="HA348">
        <f>IF($IZ348&gt;=11,INDEX($GO:$GO,$IY348+11),"")</f>
      </c>
      <c r="HB348">
        <f>IF($IZ348&gt;=12,INDEX($GO:$GO,$IY348+12),"")</f>
      </c>
      <c r="HC348">
        <f>IF($IZ348&gt;=13,INDEX($GO:$GO,$IY348+13),"")</f>
      </c>
      <c r="HD348">
        <f>IF($IZ348&gt;=14,INDEX($GO:$GO,$IY348+14),"")</f>
      </c>
      <c r="HE348">
        <f>IF($IZ348&gt;=15,INDEX($GO:$GO,$IY348+15),"")</f>
      </c>
      <c r="HF348">
        <f>IF($IZ348&gt;=16,INDEX($GO:$GO,$IY348+16),"")</f>
      </c>
      <c r="HG348">
        <f>IF($IZ348&gt;=17,INDEX($GO:$GO,$IY348+17),"")</f>
      </c>
      <c r="HH348">
        <f>IF($IZ348&gt;=18,INDEX($GO:$GO,$IY348+18),"")</f>
      </c>
      <c r="HI348">
        <f>IF($IZ348&gt;=19,INDEX($GO:$GO,$IY348+19),"")</f>
      </c>
      <c r="HJ348">
        <f>IF($IZ348&gt;=20,INDEX($GO:$GO,$IY348+20),"")</f>
      </c>
      <c r="HK348">
        <f>IF($IZ348&gt;=21,INDEX($GO:$GO,$IY348+21),"")</f>
      </c>
      <c r="HL348">
        <f>IF($IZ348&gt;=22,INDEX($GO:$GO,$IY348+22),"")</f>
      </c>
      <c r="HM348">
        <f>IF($IZ348&gt;=23,INDEX($GO:$GO,$IY348+23),"")</f>
      </c>
      <c r="HN348">
        <f>IF($IZ348&gt;=24,INDEX($GO:$GO,$IY348+24),"")</f>
      </c>
      <c r="HO348">
        <f>IF($IZ348&gt;=25,INDEX($GO:$GO,$IY348+25),"")</f>
      </c>
      <c r="HP348">
        <f>IF($IZ348&gt;=26,INDEX($GO:$GO,$IY348+26),"")</f>
      </c>
      <c r="HQ348">
        <f>IF($IZ348&gt;=27,INDEX($GO:$GO,$IY348+27),"")</f>
      </c>
      <c r="HR348">
        <f>IF($IZ348&gt;=28,INDEX($GO:$GO,$IY348+28),"")</f>
      </c>
      <c r="HS348">
        <f>IF($IZ348&gt;=29,INDEX($GO:$GO,$IY348+29),"")</f>
      </c>
      <c r="HT348">
        <f>IF($IZ348&gt;=30,INDEX($GO:$GO,$IY348+30),"")</f>
      </c>
      <c r="HU348">
        <f>IF($IZ348&gt;=31,INDEX($GO:$GO,$IY348+31),"")</f>
      </c>
      <c r="HV348">
        <f>IF($IZ348&gt;=32,INDEX($GO:$GO,$IY348+32),"")</f>
      </c>
      <c r="HW348">
        <f>IF($IZ348&gt;=33,INDEX($GO:$GO,$IY348+33),"")</f>
      </c>
      <c r="HX348">
        <f>IF($IZ348&gt;=34,INDEX($GO:$GO,$IY348+34),"")</f>
      </c>
      <c r="HY348">
        <f>IF($IZ348&gt;=35,INDEX($GO:$GO,$IY348+35),"")</f>
      </c>
      <c r="HZ348">
        <f>IF($IZ348&gt;=36,INDEX($GO:$GO,$IY348+36),"")</f>
      </c>
      <c r="IA348">
        <f>IF($IZ348&gt;=37,INDEX($GO:$GO,$IY348+37),"")</f>
      </c>
      <c r="IB348">
        <f>IF($IZ348&gt;=38,INDEX($GO:$GO,$IY348+38),"")</f>
      </c>
      <c r="IC348">
        <f>IF($IZ348&gt;=39,INDEX($GO:$GO,$IY348+39),"")</f>
      </c>
      <c r="ID348">
        <f>IF($IZ348&gt;=40,INDEX($GO:$GO,$IY348+40),"")</f>
      </c>
      <c r="IE348">
        <f>IF($IZ348&gt;=41,INDEX($GO:$GO,$IY348+41),"")</f>
      </c>
      <c r="IF348">
        <f>IF($IZ348&gt;=42,INDEX($GO:$GO,$IY348+42),"")</f>
      </c>
      <c r="IG348">
        <f>IF($IZ348&gt;=43,INDEX($GO:$GO,$IY348+43),"")</f>
      </c>
      <c r="IH348">
        <f>IF($IZ348&gt;=44,INDEX($GO:$GO,$IY348+44),"")</f>
      </c>
      <c r="II348">
        <f>IF($IZ348&gt;=45,INDEX($GO:$GO,$IY348+45),"")</f>
      </c>
      <c r="IJ348">
        <f>IF($IZ348&gt;=46,INDEX($GO:$GO,$IY348+46),"")</f>
      </c>
      <c r="IK348">
        <f>IF($IZ348&gt;=47,INDEX($GO:$GO,$IY348+47),"")</f>
      </c>
      <c r="IL348">
        <f>IF($IZ348&gt;=48,INDEX($GO:$GO,$IY348+48),"")</f>
      </c>
      <c r="IM348">
        <f>IF($IZ348&gt;=49,INDEX($GO:$GO,$IY348+49),"")</f>
      </c>
      <c r="IN348">
        <f>IF($IZ348&gt;=50,INDEX($GO:$GO,$IY348+50),"")</f>
      </c>
      <c r="IO348">
        <f>IF($IZ348&gt;=51,INDEX($GO:$GO,$IY348+51),"")</f>
      </c>
      <c r="IP348">
        <f>IF($IZ348&gt;=52,INDEX($GO:$GO,$IY348+52),"")</f>
      </c>
      <c r="IQ348">
        <f>IF($IZ348&gt;=53,INDEX($GO:$GO,$IY348+53),"")</f>
      </c>
      <c r="IR348">
        <f>IF($IZ348&gt;=54,INDEX($GO:$GO,$IY348+54),"")</f>
      </c>
      <c r="IS348">
        <f>IF($IZ348&gt;=55,INDEX($GO:$GO,$IY348+55),"")</f>
      </c>
      <c r="IT348">
        <f>IF($IZ348&gt;=56,INDEX($GO:$GO,$IY348+56),"")</f>
      </c>
      <c r="IU348">
        <f>IF($IZ348&gt;=57,INDEX($GO:$GO,$IY348+57),"")</f>
      </c>
      <c r="IV348">
        <f>IF($IZ348&gt;=58,INDEX($GO:$GO,$IY348+58),"")</f>
      </c>
      <c r="IW348">
        <f>IF($IZ348&gt;=59,INDEX($GO:$GO,$IY348+59),"")</f>
      </c>
      <c r="IX348">
        <f>IF($IZ348&gt;=60,INDEX($GO:$GO,$IY348+60),"")</f>
      </c>
      <c r="IY348">
        <f>IFERROR(MATCH($GN348,$GO$2:$GO$827,0)+1,0)</f>
      </c>
      <c r="IZ348">
        <f>IFERROR(INDEX($GP$2:$GP$827,MATCH($GN348,$GO$2:$GO$827,0)),0)</f>
      </c>
      <c r="JA348" t="s">
        <v>23</v>
      </c>
      <c r="JB348" t="s">
        <v>23</v>
      </c>
    </row>
    <row r="349" spans="1:262" x14ac:dyDescent="0.25">
      <c r="F349" s="1"/>
      <c r="G349" s="1"/>
      <c r="H349" s="1"/>
      <c r="I349" s="1"/>
      <c r="J349" s="1">
        <f>IFERROR(IF(FIND(" - ",$F349)&gt;0,MID($F349,FIND(" - ",$F349)+3,LEN($F349)),""),"")</f>
      </c>
      <c r="L349" s="1"/>
      <c r="N349" t="s">
        <v>23</v>
      </c>
      <c r="P349">
        <f>IF(OR($N349="",$O349=""),"",IFERROR($N349/$O349,0))</f>
      </c>
      <c r="Q349">
        <f>IF($N349="","",
IF($G349="","",
IF(ISNUMBER(SEARCH("exempt",LOWER($G349))),0,
$N349*(VALUE(SUBSTITUTE($G349,"%",""))/100))))</f>
      </c>
      <c r="W349">
        <f>IF($N349="","",
SUM($N349,$Q349,$U349,$R349,$T349)-
IF($V349="",0,VALUE($V349)))</f>
      </c>
      <c r="AE349" t="s">
        <v>1248</v>
      </c>
      <c r="AJ349" t="s">
        <v>1241</v>
      </c>
      <c r="AM349">
        <f>IFERROR(LEFT($F349,FIND(" - ",$F349)-1),$F349)</f>
      </c>
      <c r="AP349">
        <f>IF($CE349&gt;=1,INDEX($AN:$AN,$CD349+1),"")</f>
      </c>
      <c r="AQ349">
        <f>IF($CE349&gt;=2,INDEX($AN:$AN,$CD349+2),"")</f>
      </c>
      <c r="AR349">
        <f>IF($CE349&gt;=3,INDEX($AN:$AN,$CD349+3),"")</f>
      </c>
      <c r="AS349">
        <f>IF($CE349&gt;=4,INDEX($AN:$AN,$CD349+4),"")</f>
      </c>
      <c r="AT349">
        <f>IF($CE349&gt;=5,INDEX($AN:$AN,$CD349+5),"")</f>
      </c>
      <c r="AU349">
        <f>IF($CE349&gt;=6,INDEX($AN:$AN,$CD349+6),"")</f>
      </c>
      <c r="AV349">
        <f>IF($CE349&gt;=7,INDEX($AN:$AN,$CD349+7),"")</f>
      </c>
      <c r="AW349">
        <f>IF($CE349&gt;=8,INDEX($AN:$AN,$CD349+8),"")</f>
      </c>
      <c r="AX349">
        <f>IF($CE349&gt;=9,INDEX($AN:$AN,$CD349+9),"")</f>
      </c>
      <c r="AY349">
        <f>IF($CE349&gt;=10,INDEX($AN:$AN,$CD349+10),"")</f>
      </c>
      <c r="AZ349">
        <f>IF($CE349&gt;=11,INDEX($AN:$AN,$CD349+11),"")</f>
      </c>
      <c r="BA349">
        <f>IF($CE349&gt;=12,INDEX($AN:$AN,$CD349+12),"")</f>
      </c>
      <c r="BB349">
        <f>IF($CE349&gt;=13,INDEX($AN:$AN,$CD349+13),"")</f>
      </c>
      <c r="BC349">
        <f>IF($CE349&gt;=14,INDEX($AN:$AN,$CD349+14),"")</f>
      </c>
      <c r="BD349">
        <f>IF($CE349&gt;=15,INDEX($AN:$AN,$CD349+15),"")</f>
      </c>
      <c r="BE349">
        <f>IF($CE349&gt;=16,INDEX($AN:$AN,$CD349+16),"")</f>
      </c>
      <c r="BF349">
        <f>IF($CE349&gt;=17,INDEX($AN:$AN,$CD349+17),"")</f>
      </c>
      <c r="BG349">
        <f>IF($CE349&gt;=18,INDEX($AN:$AN,$CD349+18),"")</f>
      </c>
      <c r="BH349">
        <f>IF($CE349&gt;=19,INDEX($AN:$AN,$CD349+19),"")</f>
      </c>
      <c r="BI349">
        <f>IF($CE349&gt;=20,INDEX($AN:$AN,$CD349+20),"")</f>
      </c>
      <c r="BJ349">
        <f>IF($CE349&gt;=21,INDEX($AN:$AN,$CD349+21),"")</f>
      </c>
      <c r="BK349">
        <f>IF($CE349&gt;=22,INDEX($AN:$AN,$CD349+22),"")</f>
      </c>
      <c r="BL349">
        <f>IF($CE349&gt;=23,INDEX($AN:$AN,$CD349+23),"")</f>
      </c>
      <c r="BM349">
        <f>IF($CE349&gt;=24,INDEX($AN:$AN,$CD349+24),"")</f>
      </c>
      <c r="BN349">
        <f>IF($CE349&gt;=25,INDEX($AN:$AN,$CD349+25),"")</f>
      </c>
      <c r="BO349">
        <f>IF($CE349&gt;=26,INDEX($AN:$AN,$CD349+26),"")</f>
      </c>
      <c r="BP349">
        <f>IF($CE349&gt;=27,INDEX($AN:$AN,$CD349+27),"")</f>
      </c>
      <c r="BQ349">
        <f>IF($CE349&gt;=28,INDEX($AN:$AN,$CD349+28),"")</f>
      </c>
      <c r="BR349">
        <f>IF($CE349&gt;=29,INDEX($AN:$AN,$CD349+29),"")</f>
      </c>
      <c r="BS349">
        <f>IF($CE349&gt;=30,INDEX($AN:$AN,$CD349+30),"")</f>
      </c>
      <c r="BT349">
        <f>IF($CE349&gt;=31,INDEX($AN:$AN,$CD349+31),"")</f>
      </c>
      <c r="BU349">
        <f>IF($CE349&gt;=32,INDEX($AN:$AN,$CD349+32),"")</f>
      </c>
      <c r="BV349">
        <f>IF($CE349&gt;=33,INDEX($AN:$AN,$CD349+33),"")</f>
      </c>
      <c r="BW349">
        <f>IF($CE349&gt;=34,INDEX($AN:$AN,$CD349+34),"")</f>
      </c>
      <c r="BX349">
        <f>IF($CE349&gt;=35,INDEX($AN:$AN,$CD349+35),"")</f>
      </c>
      <c r="BY349">
        <f>IF($CE349&gt;=36,INDEX($AN:$AN,$CD349+36),"")</f>
      </c>
      <c r="BZ349">
        <f>IF($CE349&gt;=37,INDEX($AN:$AN,$CD349+37),"")</f>
      </c>
      <c r="CA349">
        <f>IF($CE349&gt;=38,INDEX($AN:$AN,$CD349+38),"")</f>
      </c>
      <c r="CB349">
        <f>IF($CE349&gt;=39,INDEX($AN:$AN,$CD349+39),"")</f>
      </c>
      <c r="CC349">
        <f>IF($CE349&gt;=40,INDEX($AN:$AN,$CD349+40),"")</f>
      </c>
      <c r="CD349">
        <f>IFERROR(MATCH($AM349,$AN$2:$AN$133,0)+1,0)</f>
      </c>
      <c r="CE349">
        <f>IFERROR(INDEX($AO$2:$AO$133,MATCH($AM349,$AN$2:$AN$133,0)),0)</f>
      </c>
      <c r="CF349">
        <f>IFERROR(LEFT($K349,FIND(" - ",$K349)-1),$K349)</f>
      </c>
      <c r="CG349" t="s">
        <v>235</v>
      </c>
      <c r="CI349">
        <f>IF($DD349&gt;=1,INDEX($CG:$CG,$DC349+1),"")</f>
      </c>
      <c r="CJ349">
        <f>IF($DD349&gt;=2,INDEX($CG:$CG,$DC349+2),"")</f>
      </c>
      <c r="CK349">
        <f>IF($DD349&gt;=3,INDEX($CG:$CG,$DC349+3),"")</f>
      </c>
      <c r="CL349">
        <f>IF($DD349&gt;=4,INDEX($CG:$CG,$DC349+4),"")</f>
      </c>
      <c r="CM349">
        <f>IF($DD349&gt;=5,INDEX($CG:$CG,$DC349+5),"")</f>
      </c>
      <c r="CN349">
        <f>IF($DD349&gt;=6,INDEX($CG:$CG,$DC349+6),"")</f>
      </c>
      <c r="CO349">
        <f>IF($DD349&gt;=7,INDEX($CG:$CG,$DC349+7),"")</f>
      </c>
      <c r="CP349">
        <f>IF($DD349&gt;=8,INDEX($CG:$CG,$DC349+8),"")</f>
      </c>
      <c r="CQ349">
        <f>IF($DD349&gt;=9,INDEX($CG:$CG,$DC349+9),"")</f>
      </c>
      <c r="CR349">
        <f>IF($DD349&gt;=10,INDEX($CG:$CG,$DC349+10),"")</f>
      </c>
      <c r="CS349">
        <f>IF($DD349&gt;=11,INDEX($CG:$CG,$DC349+11),"")</f>
      </c>
      <c r="CT349">
        <f>IF($DD349&gt;=12,INDEX($CG:$CG,$DC349+12),"")</f>
      </c>
      <c r="CU349">
        <f>IF($DD349&gt;=13,INDEX($CG:$CG,$DC349+13),"")</f>
      </c>
      <c r="CV349">
        <f>IF($DD349&gt;=14,INDEX($CG:$CG,$DC349+14),"")</f>
      </c>
      <c r="CW349">
        <f>IF($DD349&gt;=15,INDEX($CG:$CG,$DC349+15),"")</f>
      </c>
      <c r="CX349">
        <f>IF($DD349&gt;=16,INDEX($CG:$CG,$DC349+16),"")</f>
      </c>
      <c r="CY349">
        <f>IF($DD349&gt;=17,INDEX($CG:$CG,$DC349+17),"")</f>
      </c>
      <c r="CZ349">
        <f>IF($DD349&gt;=18,INDEX($CG:$CG,$DC349+18),"")</f>
      </c>
      <c r="DA349">
        <f>IF($DD349&gt;=19,INDEX($CG:$CG,$DC349+19),"")</f>
      </c>
      <c r="DB349">
        <f>IF($DD349&gt;=20,INDEX($CG:$CG,$DC349+20),"")</f>
      </c>
      <c r="DC349">
        <f>IFERROR(MATCH($CF349,$CG$2:$CG$1558,0)+1,0)</f>
      </c>
      <c r="DD349">
        <f>IFERROR(INDEX($CH$2:$CH$1558,MATCH($CF349,$CG$2:$CG$1558,0)),0)</f>
      </c>
      <c r="DE349">
        <f>IFERROR(INDEX($AL:$AL,MATCH($G349,$AK:$AK,0))&amp;"","")</f>
      </c>
      <c r="DI349">
        <f>IF($GL349&gt;=1,INDEX($DF:$DF,$GK349+1),"")</f>
      </c>
      <c r="DJ349">
        <f>IF($GL349&gt;=2,INDEX($DF:$DF,$GK349+2),"")</f>
      </c>
      <c r="DK349">
        <f>IF($GL349&gt;=3,INDEX($DF:$DF,$GK349+3),"")</f>
      </c>
      <c r="DL349">
        <f>IF($GL349&gt;=4,INDEX($DF:$DF,$GK349+4),"")</f>
      </c>
      <c r="DM349">
        <f>IF($GL349&gt;=5,INDEX($DF:$DF,$GK349+5),"")</f>
      </c>
      <c r="DN349">
        <f>IF($GL349&gt;=6,INDEX($DF:$DF,$GK349+6),"")</f>
      </c>
      <c r="DO349">
        <f>IF($GL349&gt;=7,INDEX($DF:$DF,$GK349+7),"")</f>
      </c>
      <c r="DP349">
        <f>IF($GL349&gt;=8,INDEX($DF:$DF,$GK349+8),"")</f>
      </c>
      <c r="DQ349">
        <f>IF($GL349&gt;=9,INDEX($DF:$DF,$GK349+9),"")</f>
      </c>
      <c r="DR349">
        <f>IF($GL349&gt;=10,INDEX($DF:$DF,$GK349+10),"")</f>
      </c>
      <c r="DS349">
        <f>IF($GL349&gt;=11,INDEX($DF:$DF,$GK349+11),"")</f>
      </c>
      <c r="DT349">
        <f>IF($GL349&gt;=12,INDEX($DF:$DF,$GK349+12),"")</f>
      </c>
      <c r="DU349">
        <f>IF($GL349&gt;=13,INDEX($DF:$DF,$GK349+13),"")</f>
      </c>
      <c r="DV349">
        <f>IF($GL349&gt;=14,INDEX($DF:$DF,$GK349+14),"")</f>
      </c>
      <c r="DW349">
        <f>IF($GL349&gt;=15,INDEX($DF:$DF,$GK349+15),"")</f>
      </c>
      <c r="DX349">
        <f>IF($GL349&gt;=16,INDEX($DF:$DF,$GK349+16),"")</f>
      </c>
      <c r="DY349">
        <f>IF($GL349&gt;=17,INDEX($DF:$DF,$GK349+17),"")</f>
      </c>
      <c r="DZ349">
        <f>IF($GL349&gt;=18,INDEX($DF:$DF,$GK349+18),"")</f>
      </c>
      <c r="EA349">
        <f>IF($GL349&gt;=19,INDEX($DF:$DF,$GK349+19),"")</f>
      </c>
      <c r="EB349">
        <f>IF($GL349&gt;=20,INDEX($DF:$DF,$GK349+20),"")</f>
      </c>
      <c r="EC349">
        <f>IF($GL349&gt;=21,INDEX($DF:$DF,$GK349+21),"")</f>
      </c>
      <c r="ED349">
        <f>IF($GL349&gt;=22,INDEX($DF:$DF,$GK349+22),"")</f>
      </c>
      <c r="EE349">
        <f>IF($GL349&gt;=23,INDEX($DF:$DF,$GK349+23),"")</f>
      </c>
      <c r="EF349">
        <f>IF($GL349&gt;=24,INDEX($DF:$DF,$GK349+24),"")</f>
      </c>
      <c r="EG349">
        <f>IF($GL349&gt;=25,INDEX($DF:$DF,$GK349+25),"")</f>
      </c>
      <c r="EH349">
        <f>IF($GL349&gt;=26,INDEX($DF:$DF,$GK349+26),"")</f>
      </c>
      <c r="EI349">
        <f>IF($GL349&gt;=27,INDEX($DF:$DF,$GK349+27),"")</f>
      </c>
      <c r="EJ349">
        <f>IF($GL349&gt;=28,INDEX($DF:$DF,$GK349+28),"")</f>
      </c>
      <c r="EK349">
        <f>IF($GL349&gt;=29,INDEX($DF:$DF,$GK349+29),"")</f>
      </c>
      <c r="EL349">
        <f>IF($GL349&gt;=30,INDEX($DF:$DF,$GK349+30),"")</f>
      </c>
      <c r="EM349">
        <f>IF($GL349&gt;=31,INDEX($DF:$DF,$GK349+31),"")</f>
      </c>
      <c r="EN349">
        <f>IF($GL349&gt;=32,INDEX($DF:$DF,$GK349+32),"")</f>
      </c>
      <c r="EO349">
        <f>IF($GL349&gt;=33,INDEX($DF:$DF,$GK349+33),"")</f>
      </c>
      <c r="EP349">
        <f>IF($GL349&gt;=34,INDEX($DF:$DF,$GK349+34),"")</f>
      </c>
      <c r="EQ349">
        <f>IF($GL349&gt;=35,INDEX($DF:$DF,$GK349+35),"")</f>
      </c>
      <c r="ER349">
        <f>IF($GL349&gt;=36,INDEX($DF:$DF,$GK349+36),"")</f>
      </c>
      <c r="ES349">
        <f>IF($GL349&gt;=37,INDEX($DF:$DF,$GK349+37),"")</f>
      </c>
      <c r="ET349">
        <f>IF($GL349&gt;=38,INDEX($DF:$DF,$GK349+38),"")</f>
      </c>
      <c r="EU349">
        <f>IF($GL349&gt;=39,INDEX($DF:$DF,$GK349+39),"")</f>
      </c>
      <c r="EV349">
        <f>IF($GL349&gt;=40,INDEX($DF:$DF,$GK349+40),"")</f>
      </c>
      <c r="EW349">
        <f>IF($GL349&gt;=1,INDEX($DG:$DG,$GK349+1),"")</f>
      </c>
      <c r="EX349">
        <f>IF($GL349&gt;=2,INDEX($DG:$DG,$GK349+2),"")</f>
      </c>
      <c r="EY349">
        <f>IF($GL349&gt;=3,INDEX($DG:$DG,$GK349+3),"")</f>
      </c>
      <c r="EZ349">
        <f>IF($GL349&gt;=4,INDEX($DG:$DG,$GK349+4),"")</f>
      </c>
      <c r="FA349">
        <f>IF($GL349&gt;=5,INDEX($DG:$DG,$GK349+5),"")</f>
      </c>
      <c r="FB349">
        <f>IF($GL349&gt;=6,INDEX($DG:$DG,$GK349+6),"")</f>
      </c>
      <c r="FC349">
        <f>IF($GL349&gt;=7,INDEX($DG:$DG,$GK349+7),"")</f>
      </c>
      <c r="FD349">
        <f>IF($GL349&gt;=8,INDEX($DG:$DG,$GK349+8),"")</f>
      </c>
      <c r="FE349">
        <f>IF($GL349&gt;=9,INDEX($DG:$DG,$GK349+9),"")</f>
      </c>
      <c r="FF349">
        <f>IF($GL349&gt;=10,INDEX($DG:$DG,$GK349+10),"")</f>
      </c>
      <c r="FG349">
        <f>IF($GL349&gt;=11,INDEX($DG:$DG,$GK349+11),"")</f>
      </c>
      <c r="FH349">
        <f>IF($GL349&gt;=12,INDEX($DG:$DG,$GK349+12),"")</f>
      </c>
      <c r="FI349">
        <f>IF($GL349&gt;=13,INDEX($DG:$DG,$GK349+13),"")</f>
      </c>
      <c r="FJ349">
        <f>IF($GL349&gt;=14,INDEX($DG:$DG,$GK349+14),"")</f>
      </c>
      <c r="FK349">
        <f>IF($GL349&gt;=15,INDEX($DG:$DG,$GK349+15),"")</f>
      </c>
      <c r="FL349">
        <f>IF($GL349&gt;=16,INDEX($DG:$DG,$GK349+16),"")</f>
      </c>
      <c r="FM349">
        <f>IF($GL349&gt;=17,INDEX($DG:$DG,$GK349+17),"")</f>
      </c>
      <c r="FN349">
        <f>IF($GL349&gt;=18,INDEX($DG:$DG,$GK349+18),"")</f>
      </c>
      <c r="FO349">
        <f>IF($GL349&gt;=19,INDEX($DG:$DG,$GK349+19),"")</f>
      </c>
      <c r="FP349">
        <f>IF($GL349&gt;=20,INDEX($DG:$DG,$GK349+20),"")</f>
      </c>
      <c r="FQ349">
        <f>IF($GL349&gt;=21,INDEX($DG:$DG,$GK349+21),"")</f>
      </c>
      <c r="FR349">
        <f>IF($GL349&gt;=22,INDEX($DG:$DG,$GK349+22),"")</f>
      </c>
      <c r="FS349">
        <f>IF($GL349&gt;=23,INDEX($DG:$DG,$GK349+23),"")</f>
      </c>
      <c r="FT349">
        <f>IF($GL349&gt;=24,INDEX($DG:$DG,$GK349+24),"")</f>
      </c>
      <c r="FU349">
        <f>IF($GL349&gt;=25,INDEX($DG:$DG,$GK349+25),"")</f>
      </c>
      <c r="FV349">
        <f>IF($GL349&gt;=26,INDEX($DG:$DG,$GK349+26),"")</f>
      </c>
      <c r="FW349">
        <f>IF($GL349&gt;=27,INDEX($DG:$DG,$GK349+27),"")</f>
      </c>
      <c r="FX349">
        <f>IF($GL349&gt;=28,INDEX($DG:$DG,$GK349+28),"")</f>
      </c>
      <c r="FY349">
        <f>IF($GL349&gt;=29,INDEX($DG:$DG,$GK349+29),"")</f>
      </c>
      <c r="FZ349">
        <f>IF($GL349&gt;=30,INDEX($DG:$DG,$GK349+30),"")</f>
      </c>
      <c r="GA349">
        <f>IF($GL349&gt;=31,INDEX($DG:$DG,$GK349+31),"")</f>
      </c>
      <c r="GB349">
        <f>IF($GL349&gt;=32,INDEX($DG:$DG,$GK349+32),"")</f>
      </c>
      <c r="GC349">
        <f>IF($GL349&gt;=33,INDEX($DG:$DG,$GK349+33),"")</f>
      </c>
      <c r="GD349">
        <f>IF($GL349&gt;=34,INDEX($DG:$DG,$GK349+34),"")</f>
      </c>
      <c r="GE349">
        <f>IF($GL349&gt;=35,INDEX($DG:$DG,$GK349+35),"")</f>
      </c>
      <c r="GF349">
        <f>IF($GL349&gt;=36,INDEX($DG:$DG,$GK349+36),"")</f>
      </c>
      <c r="GG349">
        <f>IF($GL349&gt;=37,INDEX($DG:$DG,$GK349+37),"")</f>
      </c>
      <c r="GH349">
        <f>IF($GL349&gt;=38,INDEX($DG:$DG,$GK349+38),"")</f>
      </c>
      <c r="GI349">
        <f>IF($GL349&gt;=39,INDEX($DG:$DG,$GK349+39),"")</f>
      </c>
      <c r="GJ349">
        <f>IF($GL349&gt;=40,INDEX($DG:$DG,$GK349+40),"")</f>
      </c>
      <c r="GK349">
        <f>IFERROR(MATCH($DE349,$DF$2:$DF$166,0)+1,0)</f>
      </c>
      <c r="GL349">
        <f>IFERROR(INDEX($DH$2:$DH$166,MATCH($DE349,$DF$2:$DF$166,0)),0)</f>
      </c>
      <c r="GM349">
        <f>IFERROR(MATCH($H349,$DI$349:$EV$349,0),0)</f>
      </c>
      <c r="GN349">
        <f>IF($GM349&gt;0,INDEX($EW$349:$GJ$349,$GM349),"")</f>
      </c>
      <c r="GO349" t="s">
        <v>1249</v>
      </c>
      <c r="GQ349">
        <f>IF($IZ349&gt;=1,INDEX($GO:$GO,$IY349+1),"")</f>
      </c>
      <c r="GR349">
        <f>IF($IZ349&gt;=2,INDEX($GO:$GO,$IY349+2),"")</f>
      </c>
      <c r="GS349">
        <f>IF($IZ349&gt;=3,INDEX($GO:$GO,$IY349+3),"")</f>
      </c>
      <c r="GT349">
        <f>IF($IZ349&gt;=4,INDEX($GO:$GO,$IY349+4),"")</f>
      </c>
      <c r="GU349">
        <f>IF($IZ349&gt;=5,INDEX($GO:$GO,$IY349+5),"")</f>
      </c>
      <c r="GV349">
        <f>IF($IZ349&gt;=6,INDEX($GO:$GO,$IY349+6),"")</f>
      </c>
      <c r="GW349">
        <f>IF($IZ349&gt;=7,INDEX($GO:$GO,$IY349+7),"")</f>
      </c>
      <c r="GX349">
        <f>IF($IZ349&gt;=8,INDEX($GO:$GO,$IY349+8),"")</f>
      </c>
      <c r="GY349">
        <f>IF($IZ349&gt;=9,INDEX($GO:$GO,$IY349+9),"")</f>
      </c>
      <c r="GZ349">
        <f>IF($IZ349&gt;=10,INDEX($GO:$GO,$IY349+10),"")</f>
      </c>
      <c r="HA349">
        <f>IF($IZ349&gt;=11,INDEX($GO:$GO,$IY349+11),"")</f>
      </c>
      <c r="HB349">
        <f>IF($IZ349&gt;=12,INDEX($GO:$GO,$IY349+12),"")</f>
      </c>
      <c r="HC349">
        <f>IF($IZ349&gt;=13,INDEX($GO:$GO,$IY349+13),"")</f>
      </c>
      <c r="HD349">
        <f>IF($IZ349&gt;=14,INDEX($GO:$GO,$IY349+14),"")</f>
      </c>
      <c r="HE349">
        <f>IF($IZ349&gt;=15,INDEX($GO:$GO,$IY349+15),"")</f>
      </c>
      <c r="HF349">
        <f>IF($IZ349&gt;=16,INDEX($GO:$GO,$IY349+16),"")</f>
      </c>
      <c r="HG349">
        <f>IF($IZ349&gt;=17,INDEX($GO:$GO,$IY349+17),"")</f>
      </c>
      <c r="HH349">
        <f>IF($IZ349&gt;=18,INDEX($GO:$GO,$IY349+18),"")</f>
      </c>
      <c r="HI349">
        <f>IF($IZ349&gt;=19,INDEX($GO:$GO,$IY349+19),"")</f>
      </c>
      <c r="HJ349">
        <f>IF($IZ349&gt;=20,INDEX($GO:$GO,$IY349+20),"")</f>
      </c>
      <c r="HK349">
        <f>IF($IZ349&gt;=21,INDEX($GO:$GO,$IY349+21),"")</f>
      </c>
      <c r="HL349">
        <f>IF($IZ349&gt;=22,INDEX($GO:$GO,$IY349+22),"")</f>
      </c>
      <c r="HM349">
        <f>IF($IZ349&gt;=23,INDEX($GO:$GO,$IY349+23),"")</f>
      </c>
      <c r="HN349">
        <f>IF($IZ349&gt;=24,INDEX($GO:$GO,$IY349+24),"")</f>
      </c>
      <c r="HO349">
        <f>IF($IZ349&gt;=25,INDEX($GO:$GO,$IY349+25),"")</f>
      </c>
      <c r="HP349">
        <f>IF($IZ349&gt;=26,INDEX($GO:$GO,$IY349+26),"")</f>
      </c>
      <c r="HQ349">
        <f>IF($IZ349&gt;=27,INDEX($GO:$GO,$IY349+27),"")</f>
      </c>
      <c r="HR349">
        <f>IF($IZ349&gt;=28,INDEX($GO:$GO,$IY349+28),"")</f>
      </c>
      <c r="HS349">
        <f>IF($IZ349&gt;=29,INDEX($GO:$GO,$IY349+29),"")</f>
      </c>
      <c r="HT349">
        <f>IF($IZ349&gt;=30,INDEX($GO:$GO,$IY349+30),"")</f>
      </c>
      <c r="HU349">
        <f>IF($IZ349&gt;=31,INDEX($GO:$GO,$IY349+31),"")</f>
      </c>
      <c r="HV349">
        <f>IF($IZ349&gt;=32,INDEX($GO:$GO,$IY349+32),"")</f>
      </c>
      <c r="HW349">
        <f>IF($IZ349&gt;=33,INDEX($GO:$GO,$IY349+33),"")</f>
      </c>
      <c r="HX349">
        <f>IF($IZ349&gt;=34,INDEX($GO:$GO,$IY349+34),"")</f>
      </c>
      <c r="HY349">
        <f>IF($IZ349&gt;=35,INDEX($GO:$GO,$IY349+35),"")</f>
      </c>
      <c r="HZ349">
        <f>IF($IZ349&gt;=36,INDEX($GO:$GO,$IY349+36),"")</f>
      </c>
      <c r="IA349">
        <f>IF($IZ349&gt;=37,INDEX($GO:$GO,$IY349+37),"")</f>
      </c>
      <c r="IB349">
        <f>IF($IZ349&gt;=38,INDEX($GO:$GO,$IY349+38),"")</f>
      </c>
      <c r="IC349">
        <f>IF($IZ349&gt;=39,INDEX($GO:$GO,$IY349+39),"")</f>
      </c>
      <c r="ID349">
        <f>IF($IZ349&gt;=40,INDEX($GO:$GO,$IY349+40),"")</f>
      </c>
      <c r="IE349">
        <f>IF($IZ349&gt;=41,INDEX($GO:$GO,$IY349+41),"")</f>
      </c>
      <c r="IF349">
        <f>IF($IZ349&gt;=42,INDEX($GO:$GO,$IY349+42),"")</f>
      </c>
      <c r="IG349">
        <f>IF($IZ349&gt;=43,INDEX($GO:$GO,$IY349+43),"")</f>
      </c>
      <c r="IH349">
        <f>IF($IZ349&gt;=44,INDEX($GO:$GO,$IY349+44),"")</f>
      </c>
      <c r="II349">
        <f>IF($IZ349&gt;=45,INDEX($GO:$GO,$IY349+45),"")</f>
      </c>
      <c r="IJ349">
        <f>IF($IZ349&gt;=46,INDEX($GO:$GO,$IY349+46),"")</f>
      </c>
      <c r="IK349">
        <f>IF($IZ349&gt;=47,INDEX($GO:$GO,$IY349+47),"")</f>
      </c>
      <c r="IL349">
        <f>IF($IZ349&gt;=48,INDEX($GO:$GO,$IY349+48),"")</f>
      </c>
      <c r="IM349">
        <f>IF($IZ349&gt;=49,INDEX($GO:$GO,$IY349+49),"")</f>
      </c>
      <c r="IN349">
        <f>IF($IZ349&gt;=50,INDEX($GO:$GO,$IY349+50),"")</f>
      </c>
      <c r="IO349">
        <f>IF($IZ349&gt;=51,INDEX($GO:$GO,$IY349+51),"")</f>
      </c>
      <c r="IP349">
        <f>IF($IZ349&gt;=52,INDEX($GO:$GO,$IY349+52),"")</f>
      </c>
      <c r="IQ349">
        <f>IF($IZ349&gt;=53,INDEX($GO:$GO,$IY349+53),"")</f>
      </c>
      <c r="IR349">
        <f>IF($IZ349&gt;=54,INDEX($GO:$GO,$IY349+54),"")</f>
      </c>
      <c r="IS349">
        <f>IF($IZ349&gt;=55,INDEX($GO:$GO,$IY349+55),"")</f>
      </c>
      <c r="IT349">
        <f>IF($IZ349&gt;=56,INDEX($GO:$GO,$IY349+56),"")</f>
      </c>
      <c r="IU349">
        <f>IF($IZ349&gt;=57,INDEX($GO:$GO,$IY349+57),"")</f>
      </c>
      <c r="IV349">
        <f>IF($IZ349&gt;=58,INDEX($GO:$GO,$IY349+58),"")</f>
      </c>
      <c r="IW349">
        <f>IF($IZ349&gt;=59,INDEX($GO:$GO,$IY349+59),"")</f>
      </c>
      <c r="IX349">
        <f>IF($IZ349&gt;=60,INDEX($GO:$GO,$IY349+60),"")</f>
      </c>
      <c r="IY349">
        <f>IFERROR(MATCH($GN349,$GO$2:$GO$827,0)+1,0)</f>
      </c>
      <c r="IZ349">
        <f>IFERROR(INDEX($GP$2:$GP$827,MATCH($GN349,$GO$2:$GO$827,0)),0)</f>
      </c>
      <c r="JA349" t="s">
        <v>23</v>
      </c>
      <c r="JB349" t="s">
        <v>23</v>
      </c>
    </row>
    <row r="350" spans="1:262" x14ac:dyDescent="0.25">
      <c r="F350" s="1"/>
      <c r="G350" s="1"/>
      <c r="H350" s="1"/>
      <c r="I350" s="1"/>
      <c r="J350" s="1">
        <f>IFERROR(IF(FIND(" - ",$F350)&gt;0,MID($F350,FIND(" - ",$F350)+3,LEN($F350)),""),"")</f>
      </c>
      <c r="L350" s="1"/>
      <c r="N350" t="s">
        <v>23</v>
      </c>
      <c r="P350">
        <f>IF(OR($N350="",$O350=""),"",IFERROR($N350/$O350,0))</f>
      </c>
      <c r="Q350">
        <f>IF($N350="","",
IF($G350="","",
IF(ISNUMBER(SEARCH("exempt",LOWER($G350))),0,
$N350*(VALUE(SUBSTITUTE($G350,"%",""))/100))))</f>
      </c>
      <c r="W350">
        <f>IF($N350="","",
SUM($N350,$Q350,$U350,$R350,$T350)-
IF($V350="",0,VALUE($V350)))</f>
      </c>
      <c r="AE350" t="s">
        <v>1250</v>
      </c>
      <c r="AJ350" t="s">
        <v>1244</v>
      </c>
      <c r="AM350">
        <f>IFERROR(LEFT($F350,FIND(" - ",$F350)-1),$F350)</f>
      </c>
      <c r="AP350">
        <f>IF($CE350&gt;=1,INDEX($AN:$AN,$CD350+1),"")</f>
      </c>
      <c r="AQ350">
        <f>IF($CE350&gt;=2,INDEX($AN:$AN,$CD350+2),"")</f>
      </c>
      <c r="AR350">
        <f>IF($CE350&gt;=3,INDEX($AN:$AN,$CD350+3),"")</f>
      </c>
      <c r="AS350">
        <f>IF($CE350&gt;=4,INDEX($AN:$AN,$CD350+4),"")</f>
      </c>
      <c r="AT350">
        <f>IF($CE350&gt;=5,INDEX($AN:$AN,$CD350+5),"")</f>
      </c>
      <c r="AU350">
        <f>IF($CE350&gt;=6,INDEX($AN:$AN,$CD350+6),"")</f>
      </c>
      <c r="AV350">
        <f>IF($CE350&gt;=7,INDEX($AN:$AN,$CD350+7),"")</f>
      </c>
      <c r="AW350">
        <f>IF($CE350&gt;=8,INDEX($AN:$AN,$CD350+8),"")</f>
      </c>
      <c r="AX350">
        <f>IF($CE350&gt;=9,INDEX($AN:$AN,$CD350+9),"")</f>
      </c>
      <c r="AY350">
        <f>IF($CE350&gt;=10,INDEX($AN:$AN,$CD350+10),"")</f>
      </c>
      <c r="AZ350">
        <f>IF($CE350&gt;=11,INDEX($AN:$AN,$CD350+11),"")</f>
      </c>
      <c r="BA350">
        <f>IF($CE350&gt;=12,INDEX($AN:$AN,$CD350+12),"")</f>
      </c>
      <c r="BB350">
        <f>IF($CE350&gt;=13,INDEX($AN:$AN,$CD350+13),"")</f>
      </c>
      <c r="BC350">
        <f>IF($CE350&gt;=14,INDEX($AN:$AN,$CD350+14),"")</f>
      </c>
      <c r="BD350">
        <f>IF($CE350&gt;=15,INDEX($AN:$AN,$CD350+15),"")</f>
      </c>
      <c r="BE350">
        <f>IF($CE350&gt;=16,INDEX($AN:$AN,$CD350+16),"")</f>
      </c>
      <c r="BF350">
        <f>IF($CE350&gt;=17,INDEX($AN:$AN,$CD350+17),"")</f>
      </c>
      <c r="BG350">
        <f>IF($CE350&gt;=18,INDEX($AN:$AN,$CD350+18),"")</f>
      </c>
      <c r="BH350">
        <f>IF($CE350&gt;=19,INDEX($AN:$AN,$CD350+19),"")</f>
      </c>
      <c r="BI350">
        <f>IF($CE350&gt;=20,INDEX($AN:$AN,$CD350+20),"")</f>
      </c>
      <c r="BJ350">
        <f>IF($CE350&gt;=21,INDEX($AN:$AN,$CD350+21),"")</f>
      </c>
      <c r="BK350">
        <f>IF($CE350&gt;=22,INDEX($AN:$AN,$CD350+22),"")</f>
      </c>
      <c r="BL350">
        <f>IF($CE350&gt;=23,INDEX($AN:$AN,$CD350+23),"")</f>
      </c>
      <c r="BM350">
        <f>IF($CE350&gt;=24,INDEX($AN:$AN,$CD350+24),"")</f>
      </c>
      <c r="BN350">
        <f>IF($CE350&gt;=25,INDEX($AN:$AN,$CD350+25),"")</f>
      </c>
      <c r="BO350">
        <f>IF($CE350&gt;=26,INDEX($AN:$AN,$CD350+26),"")</f>
      </c>
      <c r="BP350">
        <f>IF($CE350&gt;=27,INDEX($AN:$AN,$CD350+27),"")</f>
      </c>
      <c r="BQ350">
        <f>IF($CE350&gt;=28,INDEX($AN:$AN,$CD350+28),"")</f>
      </c>
      <c r="BR350">
        <f>IF($CE350&gt;=29,INDEX($AN:$AN,$CD350+29),"")</f>
      </c>
      <c r="BS350">
        <f>IF($CE350&gt;=30,INDEX($AN:$AN,$CD350+30),"")</f>
      </c>
      <c r="BT350">
        <f>IF($CE350&gt;=31,INDEX($AN:$AN,$CD350+31),"")</f>
      </c>
      <c r="BU350">
        <f>IF($CE350&gt;=32,INDEX($AN:$AN,$CD350+32),"")</f>
      </c>
      <c r="BV350">
        <f>IF($CE350&gt;=33,INDEX($AN:$AN,$CD350+33),"")</f>
      </c>
      <c r="BW350">
        <f>IF($CE350&gt;=34,INDEX($AN:$AN,$CD350+34),"")</f>
      </c>
      <c r="BX350">
        <f>IF($CE350&gt;=35,INDEX($AN:$AN,$CD350+35),"")</f>
      </c>
      <c r="BY350">
        <f>IF($CE350&gt;=36,INDEX($AN:$AN,$CD350+36),"")</f>
      </c>
      <c r="BZ350">
        <f>IF($CE350&gt;=37,INDEX($AN:$AN,$CD350+37),"")</f>
      </c>
      <c r="CA350">
        <f>IF($CE350&gt;=38,INDEX($AN:$AN,$CD350+38),"")</f>
      </c>
      <c r="CB350">
        <f>IF($CE350&gt;=39,INDEX($AN:$AN,$CD350+39),"")</f>
      </c>
      <c r="CC350">
        <f>IF($CE350&gt;=40,INDEX($AN:$AN,$CD350+40),"")</f>
      </c>
      <c r="CD350">
        <f>IFERROR(MATCH($AM350,$AN$2:$AN$133,0)+1,0)</f>
      </c>
      <c r="CE350">
        <f>IFERROR(INDEX($AO$2:$AO$133,MATCH($AM350,$AN$2:$AN$133,0)),0)</f>
      </c>
      <c r="CF350">
        <f>IFERROR(LEFT($K350,FIND(" - ",$K350)-1),$K350)</f>
      </c>
      <c r="CG350" t="s">
        <v>253</v>
      </c>
      <c r="CI350">
        <f>IF($DD350&gt;=1,INDEX($CG:$CG,$DC350+1),"")</f>
      </c>
      <c r="CJ350">
        <f>IF($DD350&gt;=2,INDEX($CG:$CG,$DC350+2),"")</f>
      </c>
      <c r="CK350">
        <f>IF($DD350&gt;=3,INDEX($CG:$CG,$DC350+3),"")</f>
      </c>
      <c r="CL350">
        <f>IF($DD350&gt;=4,INDEX($CG:$CG,$DC350+4),"")</f>
      </c>
      <c r="CM350">
        <f>IF($DD350&gt;=5,INDEX($CG:$CG,$DC350+5),"")</f>
      </c>
      <c r="CN350">
        <f>IF($DD350&gt;=6,INDEX($CG:$CG,$DC350+6),"")</f>
      </c>
      <c r="CO350">
        <f>IF($DD350&gt;=7,INDEX($CG:$CG,$DC350+7),"")</f>
      </c>
      <c r="CP350">
        <f>IF($DD350&gt;=8,INDEX($CG:$CG,$DC350+8),"")</f>
      </c>
      <c r="CQ350">
        <f>IF($DD350&gt;=9,INDEX($CG:$CG,$DC350+9),"")</f>
      </c>
      <c r="CR350">
        <f>IF($DD350&gt;=10,INDEX($CG:$CG,$DC350+10),"")</f>
      </c>
      <c r="CS350">
        <f>IF($DD350&gt;=11,INDEX($CG:$CG,$DC350+11),"")</f>
      </c>
      <c r="CT350">
        <f>IF($DD350&gt;=12,INDEX($CG:$CG,$DC350+12),"")</f>
      </c>
      <c r="CU350">
        <f>IF($DD350&gt;=13,INDEX($CG:$CG,$DC350+13),"")</f>
      </c>
      <c r="CV350">
        <f>IF($DD350&gt;=14,INDEX($CG:$CG,$DC350+14),"")</f>
      </c>
      <c r="CW350">
        <f>IF($DD350&gt;=15,INDEX($CG:$CG,$DC350+15),"")</f>
      </c>
      <c r="CX350">
        <f>IF($DD350&gt;=16,INDEX($CG:$CG,$DC350+16),"")</f>
      </c>
      <c r="CY350">
        <f>IF($DD350&gt;=17,INDEX($CG:$CG,$DC350+17),"")</f>
      </c>
      <c r="CZ350">
        <f>IF($DD350&gt;=18,INDEX($CG:$CG,$DC350+18),"")</f>
      </c>
      <c r="DA350">
        <f>IF($DD350&gt;=19,INDEX($CG:$CG,$DC350+19),"")</f>
      </c>
      <c r="DB350">
        <f>IF($DD350&gt;=20,INDEX($CG:$CG,$DC350+20),"")</f>
      </c>
      <c r="DC350">
        <f>IFERROR(MATCH($CF350,$CG$2:$CG$1558,0)+1,0)</f>
      </c>
      <c r="DD350">
        <f>IFERROR(INDEX($CH$2:$CH$1558,MATCH($CF350,$CG$2:$CG$1558,0)),0)</f>
      </c>
      <c r="DE350">
        <f>IFERROR(INDEX($AL:$AL,MATCH($G350,$AK:$AK,0))&amp;"","")</f>
      </c>
      <c r="DI350">
        <f>IF($GL350&gt;=1,INDEX($DF:$DF,$GK350+1),"")</f>
      </c>
      <c r="DJ350">
        <f>IF($GL350&gt;=2,INDEX($DF:$DF,$GK350+2),"")</f>
      </c>
      <c r="DK350">
        <f>IF($GL350&gt;=3,INDEX($DF:$DF,$GK350+3),"")</f>
      </c>
      <c r="DL350">
        <f>IF($GL350&gt;=4,INDEX($DF:$DF,$GK350+4),"")</f>
      </c>
      <c r="DM350">
        <f>IF($GL350&gt;=5,INDEX($DF:$DF,$GK350+5),"")</f>
      </c>
      <c r="DN350">
        <f>IF($GL350&gt;=6,INDEX($DF:$DF,$GK350+6),"")</f>
      </c>
      <c r="DO350">
        <f>IF($GL350&gt;=7,INDEX($DF:$DF,$GK350+7),"")</f>
      </c>
      <c r="DP350">
        <f>IF($GL350&gt;=8,INDEX($DF:$DF,$GK350+8),"")</f>
      </c>
      <c r="DQ350">
        <f>IF($GL350&gt;=9,INDEX($DF:$DF,$GK350+9),"")</f>
      </c>
      <c r="DR350">
        <f>IF($GL350&gt;=10,INDEX($DF:$DF,$GK350+10),"")</f>
      </c>
      <c r="DS350">
        <f>IF($GL350&gt;=11,INDEX($DF:$DF,$GK350+11),"")</f>
      </c>
      <c r="DT350">
        <f>IF($GL350&gt;=12,INDEX($DF:$DF,$GK350+12),"")</f>
      </c>
      <c r="DU350">
        <f>IF($GL350&gt;=13,INDEX($DF:$DF,$GK350+13),"")</f>
      </c>
      <c r="DV350">
        <f>IF($GL350&gt;=14,INDEX($DF:$DF,$GK350+14),"")</f>
      </c>
      <c r="DW350">
        <f>IF($GL350&gt;=15,INDEX($DF:$DF,$GK350+15),"")</f>
      </c>
      <c r="DX350">
        <f>IF($GL350&gt;=16,INDEX($DF:$DF,$GK350+16),"")</f>
      </c>
      <c r="DY350">
        <f>IF($GL350&gt;=17,INDEX($DF:$DF,$GK350+17),"")</f>
      </c>
      <c r="DZ350">
        <f>IF($GL350&gt;=18,INDEX($DF:$DF,$GK350+18),"")</f>
      </c>
      <c r="EA350">
        <f>IF($GL350&gt;=19,INDEX($DF:$DF,$GK350+19),"")</f>
      </c>
      <c r="EB350">
        <f>IF($GL350&gt;=20,INDEX($DF:$DF,$GK350+20),"")</f>
      </c>
      <c r="EC350">
        <f>IF($GL350&gt;=21,INDEX($DF:$DF,$GK350+21),"")</f>
      </c>
      <c r="ED350">
        <f>IF($GL350&gt;=22,INDEX($DF:$DF,$GK350+22),"")</f>
      </c>
      <c r="EE350">
        <f>IF($GL350&gt;=23,INDEX($DF:$DF,$GK350+23),"")</f>
      </c>
      <c r="EF350">
        <f>IF($GL350&gt;=24,INDEX($DF:$DF,$GK350+24),"")</f>
      </c>
      <c r="EG350">
        <f>IF($GL350&gt;=25,INDEX($DF:$DF,$GK350+25),"")</f>
      </c>
      <c r="EH350">
        <f>IF($GL350&gt;=26,INDEX($DF:$DF,$GK350+26),"")</f>
      </c>
      <c r="EI350">
        <f>IF($GL350&gt;=27,INDEX($DF:$DF,$GK350+27),"")</f>
      </c>
      <c r="EJ350">
        <f>IF($GL350&gt;=28,INDEX($DF:$DF,$GK350+28),"")</f>
      </c>
      <c r="EK350">
        <f>IF($GL350&gt;=29,INDEX($DF:$DF,$GK350+29),"")</f>
      </c>
      <c r="EL350">
        <f>IF($GL350&gt;=30,INDEX($DF:$DF,$GK350+30),"")</f>
      </c>
      <c r="EM350">
        <f>IF($GL350&gt;=31,INDEX($DF:$DF,$GK350+31),"")</f>
      </c>
      <c r="EN350">
        <f>IF($GL350&gt;=32,INDEX($DF:$DF,$GK350+32),"")</f>
      </c>
      <c r="EO350">
        <f>IF($GL350&gt;=33,INDEX($DF:$DF,$GK350+33),"")</f>
      </c>
      <c r="EP350">
        <f>IF($GL350&gt;=34,INDEX($DF:$DF,$GK350+34),"")</f>
      </c>
      <c r="EQ350">
        <f>IF($GL350&gt;=35,INDEX($DF:$DF,$GK350+35),"")</f>
      </c>
      <c r="ER350">
        <f>IF($GL350&gt;=36,INDEX($DF:$DF,$GK350+36),"")</f>
      </c>
      <c r="ES350">
        <f>IF($GL350&gt;=37,INDEX($DF:$DF,$GK350+37),"")</f>
      </c>
      <c r="ET350">
        <f>IF($GL350&gt;=38,INDEX($DF:$DF,$GK350+38),"")</f>
      </c>
      <c r="EU350">
        <f>IF($GL350&gt;=39,INDEX($DF:$DF,$GK350+39),"")</f>
      </c>
      <c r="EV350">
        <f>IF($GL350&gt;=40,INDEX($DF:$DF,$GK350+40),"")</f>
      </c>
      <c r="EW350">
        <f>IF($GL350&gt;=1,INDEX($DG:$DG,$GK350+1),"")</f>
      </c>
      <c r="EX350">
        <f>IF($GL350&gt;=2,INDEX($DG:$DG,$GK350+2),"")</f>
      </c>
      <c r="EY350">
        <f>IF($GL350&gt;=3,INDEX($DG:$DG,$GK350+3),"")</f>
      </c>
      <c r="EZ350">
        <f>IF($GL350&gt;=4,INDEX($DG:$DG,$GK350+4),"")</f>
      </c>
      <c r="FA350">
        <f>IF($GL350&gt;=5,INDEX($DG:$DG,$GK350+5),"")</f>
      </c>
      <c r="FB350">
        <f>IF($GL350&gt;=6,INDEX($DG:$DG,$GK350+6),"")</f>
      </c>
      <c r="FC350">
        <f>IF($GL350&gt;=7,INDEX($DG:$DG,$GK350+7),"")</f>
      </c>
      <c r="FD350">
        <f>IF($GL350&gt;=8,INDEX($DG:$DG,$GK350+8),"")</f>
      </c>
      <c r="FE350">
        <f>IF($GL350&gt;=9,INDEX($DG:$DG,$GK350+9),"")</f>
      </c>
      <c r="FF350">
        <f>IF($GL350&gt;=10,INDEX($DG:$DG,$GK350+10),"")</f>
      </c>
      <c r="FG350">
        <f>IF($GL350&gt;=11,INDEX($DG:$DG,$GK350+11),"")</f>
      </c>
      <c r="FH350">
        <f>IF($GL350&gt;=12,INDEX($DG:$DG,$GK350+12),"")</f>
      </c>
      <c r="FI350">
        <f>IF($GL350&gt;=13,INDEX($DG:$DG,$GK350+13),"")</f>
      </c>
      <c r="FJ350">
        <f>IF($GL350&gt;=14,INDEX($DG:$DG,$GK350+14),"")</f>
      </c>
      <c r="FK350">
        <f>IF($GL350&gt;=15,INDEX($DG:$DG,$GK350+15),"")</f>
      </c>
      <c r="FL350">
        <f>IF($GL350&gt;=16,INDEX($DG:$DG,$GK350+16),"")</f>
      </c>
      <c r="FM350">
        <f>IF($GL350&gt;=17,INDEX($DG:$DG,$GK350+17),"")</f>
      </c>
      <c r="FN350">
        <f>IF($GL350&gt;=18,INDEX($DG:$DG,$GK350+18),"")</f>
      </c>
      <c r="FO350">
        <f>IF($GL350&gt;=19,INDEX($DG:$DG,$GK350+19),"")</f>
      </c>
      <c r="FP350">
        <f>IF($GL350&gt;=20,INDEX($DG:$DG,$GK350+20),"")</f>
      </c>
      <c r="FQ350">
        <f>IF($GL350&gt;=21,INDEX($DG:$DG,$GK350+21),"")</f>
      </c>
      <c r="FR350">
        <f>IF($GL350&gt;=22,INDEX($DG:$DG,$GK350+22),"")</f>
      </c>
      <c r="FS350">
        <f>IF($GL350&gt;=23,INDEX($DG:$DG,$GK350+23),"")</f>
      </c>
      <c r="FT350">
        <f>IF($GL350&gt;=24,INDEX($DG:$DG,$GK350+24),"")</f>
      </c>
      <c r="FU350">
        <f>IF($GL350&gt;=25,INDEX($DG:$DG,$GK350+25),"")</f>
      </c>
      <c r="FV350">
        <f>IF($GL350&gt;=26,INDEX($DG:$DG,$GK350+26),"")</f>
      </c>
      <c r="FW350">
        <f>IF($GL350&gt;=27,INDEX($DG:$DG,$GK350+27),"")</f>
      </c>
      <c r="FX350">
        <f>IF($GL350&gt;=28,INDEX($DG:$DG,$GK350+28),"")</f>
      </c>
      <c r="FY350">
        <f>IF($GL350&gt;=29,INDEX($DG:$DG,$GK350+29),"")</f>
      </c>
      <c r="FZ350">
        <f>IF($GL350&gt;=30,INDEX($DG:$DG,$GK350+30),"")</f>
      </c>
      <c r="GA350">
        <f>IF($GL350&gt;=31,INDEX($DG:$DG,$GK350+31),"")</f>
      </c>
      <c r="GB350">
        <f>IF($GL350&gt;=32,INDEX($DG:$DG,$GK350+32),"")</f>
      </c>
      <c r="GC350">
        <f>IF($GL350&gt;=33,INDEX($DG:$DG,$GK350+33),"")</f>
      </c>
      <c r="GD350">
        <f>IF($GL350&gt;=34,INDEX($DG:$DG,$GK350+34),"")</f>
      </c>
      <c r="GE350">
        <f>IF($GL350&gt;=35,INDEX($DG:$DG,$GK350+35),"")</f>
      </c>
      <c r="GF350">
        <f>IF($GL350&gt;=36,INDEX($DG:$DG,$GK350+36),"")</f>
      </c>
      <c r="GG350">
        <f>IF($GL350&gt;=37,INDEX($DG:$DG,$GK350+37),"")</f>
      </c>
      <c r="GH350">
        <f>IF($GL350&gt;=38,INDEX($DG:$DG,$GK350+38),"")</f>
      </c>
      <c r="GI350">
        <f>IF($GL350&gt;=39,INDEX($DG:$DG,$GK350+39),"")</f>
      </c>
      <c r="GJ350">
        <f>IF($GL350&gt;=40,INDEX($DG:$DG,$GK350+40),"")</f>
      </c>
      <c r="GK350">
        <f>IFERROR(MATCH($DE350,$DF$2:$DF$166,0)+1,0)</f>
      </c>
      <c r="GL350">
        <f>IFERROR(INDEX($DH$2:$DH$166,MATCH($DE350,$DF$2:$DF$166,0)),0)</f>
      </c>
      <c r="GM350">
        <f>IFERROR(MATCH($H350,$DI$350:$EV$350,0),0)</f>
      </c>
      <c r="GN350">
        <f>IF($GM350&gt;0,INDEX($EW$350:$GJ$350,$GM350),"")</f>
      </c>
      <c r="GO350" t="s">
        <v>1251</v>
      </c>
      <c r="GQ350">
        <f>IF($IZ350&gt;=1,INDEX($GO:$GO,$IY350+1),"")</f>
      </c>
      <c r="GR350">
        <f>IF($IZ350&gt;=2,INDEX($GO:$GO,$IY350+2),"")</f>
      </c>
      <c r="GS350">
        <f>IF($IZ350&gt;=3,INDEX($GO:$GO,$IY350+3),"")</f>
      </c>
      <c r="GT350">
        <f>IF($IZ350&gt;=4,INDEX($GO:$GO,$IY350+4),"")</f>
      </c>
      <c r="GU350">
        <f>IF($IZ350&gt;=5,INDEX($GO:$GO,$IY350+5),"")</f>
      </c>
      <c r="GV350">
        <f>IF($IZ350&gt;=6,INDEX($GO:$GO,$IY350+6),"")</f>
      </c>
      <c r="GW350">
        <f>IF($IZ350&gt;=7,INDEX($GO:$GO,$IY350+7),"")</f>
      </c>
      <c r="GX350">
        <f>IF($IZ350&gt;=8,INDEX($GO:$GO,$IY350+8),"")</f>
      </c>
      <c r="GY350">
        <f>IF($IZ350&gt;=9,INDEX($GO:$GO,$IY350+9),"")</f>
      </c>
      <c r="GZ350">
        <f>IF($IZ350&gt;=10,INDEX($GO:$GO,$IY350+10),"")</f>
      </c>
      <c r="HA350">
        <f>IF($IZ350&gt;=11,INDEX($GO:$GO,$IY350+11),"")</f>
      </c>
      <c r="HB350">
        <f>IF($IZ350&gt;=12,INDEX($GO:$GO,$IY350+12),"")</f>
      </c>
      <c r="HC350">
        <f>IF($IZ350&gt;=13,INDEX($GO:$GO,$IY350+13),"")</f>
      </c>
      <c r="HD350">
        <f>IF($IZ350&gt;=14,INDEX($GO:$GO,$IY350+14),"")</f>
      </c>
      <c r="HE350">
        <f>IF($IZ350&gt;=15,INDEX($GO:$GO,$IY350+15),"")</f>
      </c>
      <c r="HF350">
        <f>IF($IZ350&gt;=16,INDEX($GO:$GO,$IY350+16),"")</f>
      </c>
      <c r="HG350">
        <f>IF($IZ350&gt;=17,INDEX($GO:$GO,$IY350+17),"")</f>
      </c>
      <c r="HH350">
        <f>IF($IZ350&gt;=18,INDEX($GO:$GO,$IY350+18),"")</f>
      </c>
      <c r="HI350">
        <f>IF($IZ350&gt;=19,INDEX($GO:$GO,$IY350+19),"")</f>
      </c>
      <c r="HJ350">
        <f>IF($IZ350&gt;=20,INDEX($GO:$GO,$IY350+20),"")</f>
      </c>
      <c r="HK350">
        <f>IF($IZ350&gt;=21,INDEX($GO:$GO,$IY350+21),"")</f>
      </c>
      <c r="HL350">
        <f>IF($IZ350&gt;=22,INDEX($GO:$GO,$IY350+22),"")</f>
      </c>
      <c r="HM350">
        <f>IF($IZ350&gt;=23,INDEX($GO:$GO,$IY350+23),"")</f>
      </c>
      <c r="HN350">
        <f>IF($IZ350&gt;=24,INDEX($GO:$GO,$IY350+24),"")</f>
      </c>
      <c r="HO350">
        <f>IF($IZ350&gt;=25,INDEX($GO:$GO,$IY350+25),"")</f>
      </c>
      <c r="HP350">
        <f>IF($IZ350&gt;=26,INDEX($GO:$GO,$IY350+26),"")</f>
      </c>
      <c r="HQ350">
        <f>IF($IZ350&gt;=27,INDEX($GO:$GO,$IY350+27),"")</f>
      </c>
      <c r="HR350">
        <f>IF($IZ350&gt;=28,INDEX($GO:$GO,$IY350+28),"")</f>
      </c>
      <c r="HS350">
        <f>IF($IZ350&gt;=29,INDEX($GO:$GO,$IY350+29),"")</f>
      </c>
      <c r="HT350">
        <f>IF($IZ350&gt;=30,INDEX($GO:$GO,$IY350+30),"")</f>
      </c>
      <c r="HU350">
        <f>IF($IZ350&gt;=31,INDEX($GO:$GO,$IY350+31),"")</f>
      </c>
      <c r="HV350">
        <f>IF($IZ350&gt;=32,INDEX($GO:$GO,$IY350+32),"")</f>
      </c>
      <c r="HW350">
        <f>IF($IZ350&gt;=33,INDEX($GO:$GO,$IY350+33),"")</f>
      </c>
      <c r="HX350">
        <f>IF($IZ350&gt;=34,INDEX($GO:$GO,$IY350+34),"")</f>
      </c>
      <c r="HY350">
        <f>IF($IZ350&gt;=35,INDEX($GO:$GO,$IY350+35),"")</f>
      </c>
      <c r="HZ350">
        <f>IF($IZ350&gt;=36,INDEX($GO:$GO,$IY350+36),"")</f>
      </c>
      <c r="IA350">
        <f>IF($IZ350&gt;=37,INDEX($GO:$GO,$IY350+37),"")</f>
      </c>
      <c r="IB350">
        <f>IF($IZ350&gt;=38,INDEX($GO:$GO,$IY350+38),"")</f>
      </c>
      <c r="IC350">
        <f>IF($IZ350&gt;=39,INDEX($GO:$GO,$IY350+39),"")</f>
      </c>
      <c r="ID350">
        <f>IF($IZ350&gt;=40,INDEX($GO:$GO,$IY350+40),"")</f>
      </c>
      <c r="IE350">
        <f>IF($IZ350&gt;=41,INDEX($GO:$GO,$IY350+41),"")</f>
      </c>
      <c r="IF350">
        <f>IF($IZ350&gt;=42,INDEX($GO:$GO,$IY350+42),"")</f>
      </c>
      <c r="IG350">
        <f>IF($IZ350&gt;=43,INDEX($GO:$GO,$IY350+43),"")</f>
      </c>
      <c r="IH350">
        <f>IF($IZ350&gt;=44,INDEX($GO:$GO,$IY350+44),"")</f>
      </c>
      <c r="II350">
        <f>IF($IZ350&gt;=45,INDEX($GO:$GO,$IY350+45),"")</f>
      </c>
      <c r="IJ350">
        <f>IF($IZ350&gt;=46,INDEX($GO:$GO,$IY350+46),"")</f>
      </c>
      <c r="IK350">
        <f>IF($IZ350&gt;=47,INDEX($GO:$GO,$IY350+47),"")</f>
      </c>
      <c r="IL350">
        <f>IF($IZ350&gt;=48,INDEX($GO:$GO,$IY350+48),"")</f>
      </c>
      <c r="IM350">
        <f>IF($IZ350&gt;=49,INDEX($GO:$GO,$IY350+49),"")</f>
      </c>
      <c r="IN350">
        <f>IF($IZ350&gt;=50,INDEX($GO:$GO,$IY350+50),"")</f>
      </c>
      <c r="IO350">
        <f>IF($IZ350&gt;=51,INDEX($GO:$GO,$IY350+51),"")</f>
      </c>
      <c r="IP350">
        <f>IF($IZ350&gt;=52,INDEX($GO:$GO,$IY350+52),"")</f>
      </c>
      <c r="IQ350">
        <f>IF($IZ350&gt;=53,INDEX($GO:$GO,$IY350+53),"")</f>
      </c>
      <c r="IR350">
        <f>IF($IZ350&gt;=54,INDEX($GO:$GO,$IY350+54),"")</f>
      </c>
      <c r="IS350">
        <f>IF($IZ350&gt;=55,INDEX($GO:$GO,$IY350+55),"")</f>
      </c>
      <c r="IT350">
        <f>IF($IZ350&gt;=56,INDEX($GO:$GO,$IY350+56),"")</f>
      </c>
      <c r="IU350">
        <f>IF($IZ350&gt;=57,INDEX($GO:$GO,$IY350+57),"")</f>
      </c>
      <c r="IV350">
        <f>IF($IZ350&gt;=58,INDEX($GO:$GO,$IY350+58),"")</f>
      </c>
      <c r="IW350">
        <f>IF($IZ350&gt;=59,INDEX($GO:$GO,$IY350+59),"")</f>
      </c>
      <c r="IX350">
        <f>IF($IZ350&gt;=60,INDEX($GO:$GO,$IY350+60),"")</f>
      </c>
      <c r="IY350">
        <f>IFERROR(MATCH($GN350,$GO$2:$GO$827,0)+1,0)</f>
      </c>
      <c r="IZ350">
        <f>IFERROR(INDEX($GP$2:$GP$827,MATCH($GN350,$GO$2:$GO$827,0)),0)</f>
      </c>
      <c r="JA350" t="s">
        <v>23</v>
      </c>
      <c r="JB350" t="s">
        <v>23</v>
      </c>
    </row>
    <row r="351" spans="1:262" x14ac:dyDescent="0.25">
      <c r="F351" s="1"/>
      <c r="G351" s="1"/>
      <c r="H351" s="1"/>
      <c r="I351" s="1"/>
      <c r="J351" s="1">
        <f>IFERROR(IF(FIND(" - ",$F351)&gt;0,MID($F351,FIND(" - ",$F351)+3,LEN($F351)),""),"")</f>
      </c>
      <c r="L351" s="1"/>
      <c r="N351" t="s">
        <v>23</v>
      </c>
      <c r="P351">
        <f>IF(OR($N351="",$O351=""),"",IFERROR($N351/$O351,0))</f>
      </c>
      <c r="Q351">
        <f>IF($N351="","",
IF($G351="","",
IF(ISNUMBER(SEARCH("exempt",LOWER($G351))),0,
$N351*(VALUE(SUBSTITUTE($G351,"%",""))/100))))</f>
      </c>
      <c r="W351">
        <f>IF($N351="","",
SUM($N351,$Q351,$U351,$R351,$T351)-
IF($V351="",0,VALUE($V351)))</f>
      </c>
      <c r="AE351" t="s">
        <v>1252</v>
      </c>
      <c r="AJ351" t="s">
        <v>1247</v>
      </c>
      <c r="AM351">
        <f>IFERROR(LEFT($F351,FIND(" - ",$F351)-1),$F351)</f>
      </c>
      <c r="AP351">
        <f>IF($CE351&gt;=1,INDEX($AN:$AN,$CD351+1),"")</f>
      </c>
      <c r="AQ351">
        <f>IF($CE351&gt;=2,INDEX($AN:$AN,$CD351+2),"")</f>
      </c>
      <c r="AR351">
        <f>IF($CE351&gt;=3,INDEX($AN:$AN,$CD351+3),"")</f>
      </c>
      <c r="AS351">
        <f>IF($CE351&gt;=4,INDEX($AN:$AN,$CD351+4),"")</f>
      </c>
      <c r="AT351">
        <f>IF($CE351&gt;=5,INDEX($AN:$AN,$CD351+5),"")</f>
      </c>
      <c r="AU351">
        <f>IF($CE351&gt;=6,INDEX($AN:$AN,$CD351+6),"")</f>
      </c>
      <c r="AV351">
        <f>IF($CE351&gt;=7,INDEX($AN:$AN,$CD351+7),"")</f>
      </c>
      <c r="AW351">
        <f>IF($CE351&gt;=8,INDEX($AN:$AN,$CD351+8),"")</f>
      </c>
      <c r="AX351">
        <f>IF($CE351&gt;=9,INDEX($AN:$AN,$CD351+9),"")</f>
      </c>
      <c r="AY351">
        <f>IF($CE351&gt;=10,INDEX($AN:$AN,$CD351+10),"")</f>
      </c>
      <c r="AZ351">
        <f>IF($CE351&gt;=11,INDEX($AN:$AN,$CD351+11),"")</f>
      </c>
      <c r="BA351">
        <f>IF($CE351&gt;=12,INDEX($AN:$AN,$CD351+12),"")</f>
      </c>
      <c r="BB351">
        <f>IF($CE351&gt;=13,INDEX($AN:$AN,$CD351+13),"")</f>
      </c>
      <c r="BC351">
        <f>IF($CE351&gt;=14,INDEX($AN:$AN,$CD351+14),"")</f>
      </c>
      <c r="BD351">
        <f>IF($CE351&gt;=15,INDEX($AN:$AN,$CD351+15),"")</f>
      </c>
      <c r="BE351">
        <f>IF($CE351&gt;=16,INDEX($AN:$AN,$CD351+16),"")</f>
      </c>
      <c r="BF351">
        <f>IF($CE351&gt;=17,INDEX($AN:$AN,$CD351+17),"")</f>
      </c>
      <c r="BG351">
        <f>IF($CE351&gt;=18,INDEX($AN:$AN,$CD351+18),"")</f>
      </c>
      <c r="BH351">
        <f>IF($CE351&gt;=19,INDEX($AN:$AN,$CD351+19),"")</f>
      </c>
      <c r="BI351">
        <f>IF($CE351&gt;=20,INDEX($AN:$AN,$CD351+20),"")</f>
      </c>
      <c r="BJ351">
        <f>IF($CE351&gt;=21,INDEX($AN:$AN,$CD351+21),"")</f>
      </c>
      <c r="BK351">
        <f>IF($CE351&gt;=22,INDEX($AN:$AN,$CD351+22),"")</f>
      </c>
      <c r="BL351">
        <f>IF($CE351&gt;=23,INDEX($AN:$AN,$CD351+23),"")</f>
      </c>
      <c r="BM351">
        <f>IF($CE351&gt;=24,INDEX($AN:$AN,$CD351+24),"")</f>
      </c>
      <c r="BN351">
        <f>IF($CE351&gt;=25,INDEX($AN:$AN,$CD351+25),"")</f>
      </c>
      <c r="BO351">
        <f>IF($CE351&gt;=26,INDEX($AN:$AN,$CD351+26),"")</f>
      </c>
      <c r="BP351">
        <f>IF($CE351&gt;=27,INDEX($AN:$AN,$CD351+27),"")</f>
      </c>
      <c r="BQ351">
        <f>IF($CE351&gt;=28,INDEX($AN:$AN,$CD351+28),"")</f>
      </c>
      <c r="BR351">
        <f>IF($CE351&gt;=29,INDEX($AN:$AN,$CD351+29),"")</f>
      </c>
      <c r="BS351">
        <f>IF($CE351&gt;=30,INDEX($AN:$AN,$CD351+30),"")</f>
      </c>
      <c r="BT351">
        <f>IF($CE351&gt;=31,INDEX($AN:$AN,$CD351+31),"")</f>
      </c>
      <c r="BU351">
        <f>IF($CE351&gt;=32,INDEX($AN:$AN,$CD351+32),"")</f>
      </c>
      <c r="BV351">
        <f>IF($CE351&gt;=33,INDEX($AN:$AN,$CD351+33),"")</f>
      </c>
      <c r="BW351">
        <f>IF($CE351&gt;=34,INDEX($AN:$AN,$CD351+34),"")</f>
      </c>
      <c r="BX351">
        <f>IF($CE351&gt;=35,INDEX($AN:$AN,$CD351+35),"")</f>
      </c>
      <c r="BY351">
        <f>IF($CE351&gt;=36,INDEX($AN:$AN,$CD351+36),"")</f>
      </c>
      <c r="BZ351">
        <f>IF($CE351&gt;=37,INDEX($AN:$AN,$CD351+37),"")</f>
      </c>
      <c r="CA351">
        <f>IF($CE351&gt;=38,INDEX($AN:$AN,$CD351+38),"")</f>
      </c>
      <c r="CB351">
        <f>IF($CE351&gt;=39,INDEX($AN:$AN,$CD351+39),"")</f>
      </c>
      <c r="CC351">
        <f>IF($CE351&gt;=40,INDEX($AN:$AN,$CD351+40),"")</f>
      </c>
      <c r="CD351">
        <f>IFERROR(MATCH($AM351,$AN$2:$AN$133,0)+1,0)</f>
      </c>
      <c r="CE351">
        <f>IFERROR(INDEX($AO$2:$AO$133,MATCH($AM351,$AN$2:$AN$133,0)),0)</f>
      </c>
      <c r="CF351">
        <f>IFERROR(LEFT($K351,FIND(" - ",$K351)-1),$K351)</f>
      </c>
      <c r="CG351" t="s">
        <v>64</v>
      </c>
      <c r="CI351">
        <f>IF($DD351&gt;=1,INDEX($CG:$CG,$DC351+1),"")</f>
      </c>
      <c r="CJ351">
        <f>IF($DD351&gt;=2,INDEX($CG:$CG,$DC351+2),"")</f>
      </c>
      <c r="CK351">
        <f>IF($DD351&gt;=3,INDEX($CG:$CG,$DC351+3),"")</f>
      </c>
      <c r="CL351">
        <f>IF($DD351&gt;=4,INDEX($CG:$CG,$DC351+4),"")</f>
      </c>
      <c r="CM351">
        <f>IF($DD351&gt;=5,INDEX($CG:$CG,$DC351+5),"")</f>
      </c>
      <c r="CN351">
        <f>IF($DD351&gt;=6,INDEX($CG:$CG,$DC351+6),"")</f>
      </c>
      <c r="CO351">
        <f>IF($DD351&gt;=7,INDEX($CG:$CG,$DC351+7),"")</f>
      </c>
      <c r="CP351">
        <f>IF($DD351&gt;=8,INDEX($CG:$CG,$DC351+8),"")</f>
      </c>
      <c r="CQ351">
        <f>IF($DD351&gt;=9,INDEX($CG:$CG,$DC351+9),"")</f>
      </c>
      <c r="CR351">
        <f>IF($DD351&gt;=10,INDEX($CG:$CG,$DC351+10),"")</f>
      </c>
      <c r="CS351">
        <f>IF($DD351&gt;=11,INDEX($CG:$CG,$DC351+11),"")</f>
      </c>
      <c r="CT351">
        <f>IF($DD351&gt;=12,INDEX($CG:$CG,$DC351+12),"")</f>
      </c>
      <c r="CU351">
        <f>IF($DD351&gt;=13,INDEX($CG:$CG,$DC351+13),"")</f>
      </c>
      <c r="CV351">
        <f>IF($DD351&gt;=14,INDEX($CG:$CG,$DC351+14),"")</f>
      </c>
      <c r="CW351">
        <f>IF($DD351&gt;=15,INDEX($CG:$CG,$DC351+15),"")</f>
      </c>
      <c r="CX351">
        <f>IF($DD351&gt;=16,INDEX($CG:$CG,$DC351+16),"")</f>
      </c>
      <c r="CY351">
        <f>IF($DD351&gt;=17,INDEX($CG:$CG,$DC351+17),"")</f>
      </c>
      <c r="CZ351">
        <f>IF($DD351&gt;=18,INDEX($CG:$CG,$DC351+18),"")</f>
      </c>
      <c r="DA351">
        <f>IF($DD351&gt;=19,INDEX($CG:$CG,$DC351+19),"")</f>
      </c>
      <c r="DB351">
        <f>IF($DD351&gt;=20,INDEX($CG:$CG,$DC351+20),"")</f>
      </c>
      <c r="DC351">
        <f>IFERROR(MATCH($CF351,$CG$2:$CG$1558,0)+1,0)</f>
      </c>
      <c r="DD351">
        <f>IFERROR(INDEX($CH$2:$CH$1558,MATCH($CF351,$CG$2:$CG$1558,0)),0)</f>
      </c>
      <c r="DE351">
        <f>IFERROR(INDEX($AL:$AL,MATCH($G351,$AK:$AK,0))&amp;"","")</f>
      </c>
      <c r="DI351">
        <f>IF($GL351&gt;=1,INDEX($DF:$DF,$GK351+1),"")</f>
      </c>
      <c r="DJ351">
        <f>IF($GL351&gt;=2,INDEX($DF:$DF,$GK351+2),"")</f>
      </c>
      <c r="DK351">
        <f>IF($GL351&gt;=3,INDEX($DF:$DF,$GK351+3),"")</f>
      </c>
      <c r="DL351">
        <f>IF($GL351&gt;=4,INDEX($DF:$DF,$GK351+4),"")</f>
      </c>
      <c r="DM351">
        <f>IF($GL351&gt;=5,INDEX($DF:$DF,$GK351+5),"")</f>
      </c>
      <c r="DN351">
        <f>IF($GL351&gt;=6,INDEX($DF:$DF,$GK351+6),"")</f>
      </c>
      <c r="DO351">
        <f>IF($GL351&gt;=7,INDEX($DF:$DF,$GK351+7),"")</f>
      </c>
      <c r="DP351">
        <f>IF($GL351&gt;=8,INDEX($DF:$DF,$GK351+8),"")</f>
      </c>
      <c r="DQ351">
        <f>IF($GL351&gt;=9,INDEX($DF:$DF,$GK351+9),"")</f>
      </c>
      <c r="DR351">
        <f>IF($GL351&gt;=10,INDEX($DF:$DF,$GK351+10),"")</f>
      </c>
      <c r="DS351">
        <f>IF($GL351&gt;=11,INDEX($DF:$DF,$GK351+11),"")</f>
      </c>
      <c r="DT351">
        <f>IF($GL351&gt;=12,INDEX($DF:$DF,$GK351+12),"")</f>
      </c>
      <c r="DU351">
        <f>IF($GL351&gt;=13,INDEX($DF:$DF,$GK351+13),"")</f>
      </c>
      <c r="DV351">
        <f>IF($GL351&gt;=14,INDEX($DF:$DF,$GK351+14),"")</f>
      </c>
      <c r="DW351">
        <f>IF($GL351&gt;=15,INDEX($DF:$DF,$GK351+15),"")</f>
      </c>
      <c r="DX351">
        <f>IF($GL351&gt;=16,INDEX($DF:$DF,$GK351+16),"")</f>
      </c>
      <c r="DY351">
        <f>IF($GL351&gt;=17,INDEX($DF:$DF,$GK351+17),"")</f>
      </c>
      <c r="DZ351">
        <f>IF($GL351&gt;=18,INDEX($DF:$DF,$GK351+18),"")</f>
      </c>
      <c r="EA351">
        <f>IF($GL351&gt;=19,INDEX($DF:$DF,$GK351+19),"")</f>
      </c>
      <c r="EB351">
        <f>IF($GL351&gt;=20,INDEX($DF:$DF,$GK351+20),"")</f>
      </c>
      <c r="EC351">
        <f>IF($GL351&gt;=21,INDEX($DF:$DF,$GK351+21),"")</f>
      </c>
      <c r="ED351">
        <f>IF($GL351&gt;=22,INDEX($DF:$DF,$GK351+22),"")</f>
      </c>
      <c r="EE351">
        <f>IF($GL351&gt;=23,INDEX($DF:$DF,$GK351+23),"")</f>
      </c>
      <c r="EF351">
        <f>IF($GL351&gt;=24,INDEX($DF:$DF,$GK351+24),"")</f>
      </c>
      <c r="EG351">
        <f>IF($GL351&gt;=25,INDEX($DF:$DF,$GK351+25),"")</f>
      </c>
      <c r="EH351">
        <f>IF($GL351&gt;=26,INDEX($DF:$DF,$GK351+26),"")</f>
      </c>
      <c r="EI351">
        <f>IF($GL351&gt;=27,INDEX($DF:$DF,$GK351+27),"")</f>
      </c>
      <c r="EJ351">
        <f>IF($GL351&gt;=28,INDEX($DF:$DF,$GK351+28),"")</f>
      </c>
      <c r="EK351">
        <f>IF($GL351&gt;=29,INDEX($DF:$DF,$GK351+29),"")</f>
      </c>
      <c r="EL351">
        <f>IF($GL351&gt;=30,INDEX($DF:$DF,$GK351+30),"")</f>
      </c>
      <c r="EM351">
        <f>IF($GL351&gt;=31,INDEX($DF:$DF,$GK351+31),"")</f>
      </c>
      <c r="EN351">
        <f>IF($GL351&gt;=32,INDEX($DF:$DF,$GK351+32),"")</f>
      </c>
      <c r="EO351">
        <f>IF($GL351&gt;=33,INDEX($DF:$DF,$GK351+33),"")</f>
      </c>
      <c r="EP351">
        <f>IF($GL351&gt;=34,INDEX($DF:$DF,$GK351+34),"")</f>
      </c>
      <c r="EQ351">
        <f>IF($GL351&gt;=35,INDEX($DF:$DF,$GK351+35),"")</f>
      </c>
      <c r="ER351">
        <f>IF($GL351&gt;=36,INDEX($DF:$DF,$GK351+36),"")</f>
      </c>
      <c r="ES351">
        <f>IF($GL351&gt;=37,INDEX($DF:$DF,$GK351+37),"")</f>
      </c>
      <c r="ET351">
        <f>IF($GL351&gt;=38,INDEX($DF:$DF,$GK351+38),"")</f>
      </c>
      <c r="EU351">
        <f>IF($GL351&gt;=39,INDEX($DF:$DF,$GK351+39),"")</f>
      </c>
      <c r="EV351">
        <f>IF($GL351&gt;=40,INDEX($DF:$DF,$GK351+40),"")</f>
      </c>
      <c r="EW351">
        <f>IF($GL351&gt;=1,INDEX($DG:$DG,$GK351+1),"")</f>
      </c>
      <c r="EX351">
        <f>IF($GL351&gt;=2,INDEX($DG:$DG,$GK351+2),"")</f>
      </c>
      <c r="EY351">
        <f>IF($GL351&gt;=3,INDEX($DG:$DG,$GK351+3),"")</f>
      </c>
      <c r="EZ351">
        <f>IF($GL351&gt;=4,INDEX($DG:$DG,$GK351+4),"")</f>
      </c>
      <c r="FA351">
        <f>IF($GL351&gt;=5,INDEX($DG:$DG,$GK351+5),"")</f>
      </c>
      <c r="FB351">
        <f>IF($GL351&gt;=6,INDEX($DG:$DG,$GK351+6),"")</f>
      </c>
      <c r="FC351">
        <f>IF($GL351&gt;=7,INDEX($DG:$DG,$GK351+7),"")</f>
      </c>
      <c r="FD351">
        <f>IF($GL351&gt;=8,INDEX($DG:$DG,$GK351+8),"")</f>
      </c>
      <c r="FE351">
        <f>IF($GL351&gt;=9,INDEX($DG:$DG,$GK351+9),"")</f>
      </c>
      <c r="FF351">
        <f>IF($GL351&gt;=10,INDEX($DG:$DG,$GK351+10),"")</f>
      </c>
      <c r="FG351">
        <f>IF($GL351&gt;=11,INDEX($DG:$DG,$GK351+11),"")</f>
      </c>
      <c r="FH351">
        <f>IF($GL351&gt;=12,INDEX($DG:$DG,$GK351+12),"")</f>
      </c>
      <c r="FI351">
        <f>IF($GL351&gt;=13,INDEX($DG:$DG,$GK351+13),"")</f>
      </c>
      <c r="FJ351">
        <f>IF($GL351&gt;=14,INDEX($DG:$DG,$GK351+14),"")</f>
      </c>
      <c r="FK351">
        <f>IF($GL351&gt;=15,INDEX($DG:$DG,$GK351+15),"")</f>
      </c>
      <c r="FL351">
        <f>IF($GL351&gt;=16,INDEX($DG:$DG,$GK351+16),"")</f>
      </c>
      <c r="FM351">
        <f>IF($GL351&gt;=17,INDEX($DG:$DG,$GK351+17),"")</f>
      </c>
      <c r="FN351">
        <f>IF($GL351&gt;=18,INDEX($DG:$DG,$GK351+18),"")</f>
      </c>
      <c r="FO351">
        <f>IF($GL351&gt;=19,INDEX($DG:$DG,$GK351+19),"")</f>
      </c>
      <c r="FP351">
        <f>IF($GL351&gt;=20,INDEX($DG:$DG,$GK351+20),"")</f>
      </c>
      <c r="FQ351">
        <f>IF($GL351&gt;=21,INDEX($DG:$DG,$GK351+21),"")</f>
      </c>
      <c r="FR351">
        <f>IF($GL351&gt;=22,INDEX($DG:$DG,$GK351+22),"")</f>
      </c>
      <c r="FS351">
        <f>IF($GL351&gt;=23,INDEX($DG:$DG,$GK351+23),"")</f>
      </c>
      <c r="FT351">
        <f>IF($GL351&gt;=24,INDEX($DG:$DG,$GK351+24),"")</f>
      </c>
      <c r="FU351">
        <f>IF($GL351&gt;=25,INDEX($DG:$DG,$GK351+25),"")</f>
      </c>
      <c r="FV351">
        <f>IF($GL351&gt;=26,INDEX($DG:$DG,$GK351+26),"")</f>
      </c>
      <c r="FW351">
        <f>IF($GL351&gt;=27,INDEX($DG:$DG,$GK351+27),"")</f>
      </c>
      <c r="FX351">
        <f>IF($GL351&gt;=28,INDEX($DG:$DG,$GK351+28),"")</f>
      </c>
      <c r="FY351">
        <f>IF($GL351&gt;=29,INDEX($DG:$DG,$GK351+29),"")</f>
      </c>
      <c r="FZ351">
        <f>IF($GL351&gt;=30,INDEX($DG:$DG,$GK351+30),"")</f>
      </c>
      <c r="GA351">
        <f>IF($GL351&gt;=31,INDEX($DG:$DG,$GK351+31),"")</f>
      </c>
      <c r="GB351">
        <f>IF($GL351&gt;=32,INDEX($DG:$DG,$GK351+32),"")</f>
      </c>
      <c r="GC351">
        <f>IF($GL351&gt;=33,INDEX($DG:$DG,$GK351+33),"")</f>
      </c>
      <c r="GD351">
        <f>IF($GL351&gt;=34,INDEX($DG:$DG,$GK351+34),"")</f>
      </c>
      <c r="GE351">
        <f>IF($GL351&gt;=35,INDEX($DG:$DG,$GK351+35),"")</f>
      </c>
      <c r="GF351">
        <f>IF($GL351&gt;=36,INDEX($DG:$DG,$GK351+36),"")</f>
      </c>
      <c r="GG351">
        <f>IF($GL351&gt;=37,INDEX($DG:$DG,$GK351+37),"")</f>
      </c>
      <c r="GH351">
        <f>IF($GL351&gt;=38,INDEX($DG:$DG,$GK351+38),"")</f>
      </c>
      <c r="GI351">
        <f>IF($GL351&gt;=39,INDEX($DG:$DG,$GK351+39),"")</f>
      </c>
      <c r="GJ351">
        <f>IF($GL351&gt;=40,INDEX($DG:$DG,$GK351+40),"")</f>
      </c>
      <c r="GK351">
        <f>IFERROR(MATCH($DE351,$DF$2:$DF$166,0)+1,0)</f>
      </c>
      <c r="GL351">
        <f>IFERROR(INDEX($DH$2:$DH$166,MATCH($DE351,$DF$2:$DF$166,0)),0)</f>
      </c>
      <c r="GM351">
        <f>IFERROR(MATCH($H351,$DI$351:$EV$351,0),0)</f>
      </c>
      <c r="GN351">
        <f>IF($GM351&gt;0,INDEX($EW$351:$GJ$351,$GM351),"")</f>
      </c>
      <c r="GO351" t="s">
        <v>1253</v>
      </c>
      <c r="GQ351">
        <f>IF($IZ351&gt;=1,INDEX($GO:$GO,$IY351+1),"")</f>
      </c>
      <c r="GR351">
        <f>IF($IZ351&gt;=2,INDEX($GO:$GO,$IY351+2),"")</f>
      </c>
      <c r="GS351">
        <f>IF($IZ351&gt;=3,INDEX($GO:$GO,$IY351+3),"")</f>
      </c>
      <c r="GT351">
        <f>IF($IZ351&gt;=4,INDEX($GO:$GO,$IY351+4),"")</f>
      </c>
      <c r="GU351">
        <f>IF($IZ351&gt;=5,INDEX($GO:$GO,$IY351+5),"")</f>
      </c>
      <c r="GV351">
        <f>IF($IZ351&gt;=6,INDEX($GO:$GO,$IY351+6),"")</f>
      </c>
      <c r="GW351">
        <f>IF($IZ351&gt;=7,INDEX($GO:$GO,$IY351+7),"")</f>
      </c>
      <c r="GX351">
        <f>IF($IZ351&gt;=8,INDEX($GO:$GO,$IY351+8),"")</f>
      </c>
      <c r="GY351">
        <f>IF($IZ351&gt;=9,INDEX($GO:$GO,$IY351+9),"")</f>
      </c>
      <c r="GZ351">
        <f>IF($IZ351&gt;=10,INDEX($GO:$GO,$IY351+10),"")</f>
      </c>
      <c r="HA351">
        <f>IF($IZ351&gt;=11,INDEX($GO:$GO,$IY351+11),"")</f>
      </c>
      <c r="HB351">
        <f>IF($IZ351&gt;=12,INDEX($GO:$GO,$IY351+12),"")</f>
      </c>
      <c r="HC351">
        <f>IF($IZ351&gt;=13,INDEX($GO:$GO,$IY351+13),"")</f>
      </c>
      <c r="HD351">
        <f>IF($IZ351&gt;=14,INDEX($GO:$GO,$IY351+14),"")</f>
      </c>
      <c r="HE351">
        <f>IF($IZ351&gt;=15,INDEX($GO:$GO,$IY351+15),"")</f>
      </c>
      <c r="HF351">
        <f>IF($IZ351&gt;=16,INDEX($GO:$GO,$IY351+16),"")</f>
      </c>
      <c r="HG351">
        <f>IF($IZ351&gt;=17,INDEX($GO:$GO,$IY351+17),"")</f>
      </c>
      <c r="HH351">
        <f>IF($IZ351&gt;=18,INDEX($GO:$GO,$IY351+18),"")</f>
      </c>
      <c r="HI351">
        <f>IF($IZ351&gt;=19,INDEX($GO:$GO,$IY351+19),"")</f>
      </c>
      <c r="HJ351">
        <f>IF($IZ351&gt;=20,INDEX($GO:$GO,$IY351+20),"")</f>
      </c>
      <c r="HK351">
        <f>IF($IZ351&gt;=21,INDEX($GO:$GO,$IY351+21),"")</f>
      </c>
      <c r="HL351">
        <f>IF($IZ351&gt;=22,INDEX($GO:$GO,$IY351+22),"")</f>
      </c>
      <c r="HM351">
        <f>IF($IZ351&gt;=23,INDEX($GO:$GO,$IY351+23),"")</f>
      </c>
      <c r="HN351">
        <f>IF($IZ351&gt;=24,INDEX($GO:$GO,$IY351+24),"")</f>
      </c>
      <c r="HO351">
        <f>IF($IZ351&gt;=25,INDEX($GO:$GO,$IY351+25),"")</f>
      </c>
      <c r="HP351">
        <f>IF($IZ351&gt;=26,INDEX($GO:$GO,$IY351+26),"")</f>
      </c>
      <c r="HQ351">
        <f>IF($IZ351&gt;=27,INDEX($GO:$GO,$IY351+27),"")</f>
      </c>
      <c r="HR351">
        <f>IF($IZ351&gt;=28,INDEX($GO:$GO,$IY351+28),"")</f>
      </c>
      <c r="HS351">
        <f>IF($IZ351&gt;=29,INDEX($GO:$GO,$IY351+29),"")</f>
      </c>
      <c r="HT351">
        <f>IF($IZ351&gt;=30,INDEX($GO:$GO,$IY351+30),"")</f>
      </c>
      <c r="HU351">
        <f>IF($IZ351&gt;=31,INDEX($GO:$GO,$IY351+31),"")</f>
      </c>
      <c r="HV351">
        <f>IF($IZ351&gt;=32,INDEX($GO:$GO,$IY351+32),"")</f>
      </c>
      <c r="HW351">
        <f>IF($IZ351&gt;=33,INDEX($GO:$GO,$IY351+33),"")</f>
      </c>
      <c r="HX351">
        <f>IF($IZ351&gt;=34,INDEX($GO:$GO,$IY351+34),"")</f>
      </c>
      <c r="HY351">
        <f>IF($IZ351&gt;=35,INDEX($GO:$GO,$IY351+35),"")</f>
      </c>
      <c r="HZ351">
        <f>IF($IZ351&gt;=36,INDEX($GO:$GO,$IY351+36),"")</f>
      </c>
      <c r="IA351">
        <f>IF($IZ351&gt;=37,INDEX($GO:$GO,$IY351+37),"")</f>
      </c>
      <c r="IB351">
        <f>IF($IZ351&gt;=38,INDEX($GO:$GO,$IY351+38),"")</f>
      </c>
      <c r="IC351">
        <f>IF($IZ351&gt;=39,INDEX($GO:$GO,$IY351+39),"")</f>
      </c>
      <c r="ID351">
        <f>IF($IZ351&gt;=40,INDEX($GO:$GO,$IY351+40),"")</f>
      </c>
      <c r="IE351">
        <f>IF($IZ351&gt;=41,INDEX($GO:$GO,$IY351+41),"")</f>
      </c>
      <c r="IF351">
        <f>IF($IZ351&gt;=42,INDEX($GO:$GO,$IY351+42),"")</f>
      </c>
      <c r="IG351">
        <f>IF($IZ351&gt;=43,INDEX($GO:$GO,$IY351+43),"")</f>
      </c>
      <c r="IH351">
        <f>IF($IZ351&gt;=44,INDEX($GO:$GO,$IY351+44),"")</f>
      </c>
      <c r="II351">
        <f>IF($IZ351&gt;=45,INDEX($GO:$GO,$IY351+45),"")</f>
      </c>
      <c r="IJ351">
        <f>IF($IZ351&gt;=46,INDEX($GO:$GO,$IY351+46),"")</f>
      </c>
      <c r="IK351">
        <f>IF($IZ351&gt;=47,INDEX($GO:$GO,$IY351+47),"")</f>
      </c>
      <c r="IL351">
        <f>IF($IZ351&gt;=48,INDEX($GO:$GO,$IY351+48),"")</f>
      </c>
      <c r="IM351">
        <f>IF($IZ351&gt;=49,INDEX($GO:$GO,$IY351+49),"")</f>
      </c>
      <c r="IN351">
        <f>IF($IZ351&gt;=50,INDEX($GO:$GO,$IY351+50),"")</f>
      </c>
      <c r="IO351">
        <f>IF($IZ351&gt;=51,INDEX($GO:$GO,$IY351+51),"")</f>
      </c>
      <c r="IP351">
        <f>IF($IZ351&gt;=52,INDEX($GO:$GO,$IY351+52),"")</f>
      </c>
      <c r="IQ351">
        <f>IF($IZ351&gt;=53,INDEX($GO:$GO,$IY351+53),"")</f>
      </c>
      <c r="IR351">
        <f>IF($IZ351&gt;=54,INDEX($GO:$GO,$IY351+54),"")</f>
      </c>
      <c r="IS351">
        <f>IF($IZ351&gt;=55,INDEX($GO:$GO,$IY351+55),"")</f>
      </c>
      <c r="IT351">
        <f>IF($IZ351&gt;=56,INDEX($GO:$GO,$IY351+56),"")</f>
      </c>
      <c r="IU351">
        <f>IF($IZ351&gt;=57,INDEX($GO:$GO,$IY351+57),"")</f>
      </c>
      <c r="IV351">
        <f>IF($IZ351&gt;=58,INDEX($GO:$GO,$IY351+58),"")</f>
      </c>
      <c r="IW351">
        <f>IF($IZ351&gt;=59,INDEX($GO:$GO,$IY351+59),"")</f>
      </c>
      <c r="IX351">
        <f>IF($IZ351&gt;=60,INDEX($GO:$GO,$IY351+60),"")</f>
      </c>
      <c r="IY351">
        <f>IFERROR(MATCH($GN351,$GO$2:$GO$827,0)+1,0)</f>
      </c>
      <c r="IZ351">
        <f>IFERROR(INDEX($GP$2:$GP$827,MATCH($GN351,$GO$2:$GO$827,0)),0)</f>
      </c>
      <c r="JA351" t="s">
        <v>23</v>
      </c>
      <c r="JB351" t="s">
        <v>23</v>
      </c>
    </row>
    <row r="352" spans="1:262" x14ac:dyDescent="0.25">
      <c r="F352" s="1"/>
      <c r="G352" s="1"/>
      <c r="H352" s="1"/>
      <c r="I352" s="1"/>
      <c r="J352" s="1">
        <f>IFERROR(IF(FIND(" - ",$F352)&gt;0,MID($F352,FIND(" - ",$F352)+3,LEN($F352)),""),"")</f>
      </c>
      <c r="L352" s="1"/>
      <c r="N352" t="s">
        <v>23</v>
      </c>
      <c r="P352">
        <f>IF(OR($N352="",$O352=""),"",IFERROR($N352/$O352,0))</f>
      </c>
      <c r="Q352">
        <f>IF($N352="","",
IF($G352="","",
IF(ISNUMBER(SEARCH("exempt",LOWER($G352))),0,
$N352*(VALUE(SUBSTITUTE($G352,"%",""))/100))))</f>
      </c>
      <c r="W352">
        <f>IF($N352="","",
SUM($N352,$Q352,$U352,$R352,$T352)-
IF($V352="",0,VALUE($V352)))</f>
      </c>
      <c r="AE352" t="s">
        <v>1254</v>
      </c>
      <c r="AJ352" t="s">
        <v>1249</v>
      </c>
      <c r="AM352">
        <f>IFERROR(LEFT($F352,FIND(" - ",$F352)-1),$F352)</f>
      </c>
      <c r="AP352">
        <f>IF($CE352&gt;=1,INDEX($AN:$AN,$CD352+1),"")</f>
      </c>
      <c r="AQ352">
        <f>IF($CE352&gt;=2,INDEX($AN:$AN,$CD352+2),"")</f>
      </c>
      <c r="AR352">
        <f>IF($CE352&gt;=3,INDEX($AN:$AN,$CD352+3),"")</f>
      </c>
      <c r="AS352">
        <f>IF($CE352&gt;=4,INDEX($AN:$AN,$CD352+4),"")</f>
      </c>
      <c r="AT352">
        <f>IF($CE352&gt;=5,INDEX($AN:$AN,$CD352+5),"")</f>
      </c>
      <c r="AU352">
        <f>IF($CE352&gt;=6,INDEX($AN:$AN,$CD352+6),"")</f>
      </c>
      <c r="AV352">
        <f>IF($CE352&gt;=7,INDEX($AN:$AN,$CD352+7),"")</f>
      </c>
      <c r="AW352">
        <f>IF($CE352&gt;=8,INDEX($AN:$AN,$CD352+8),"")</f>
      </c>
      <c r="AX352">
        <f>IF($CE352&gt;=9,INDEX($AN:$AN,$CD352+9),"")</f>
      </c>
      <c r="AY352">
        <f>IF($CE352&gt;=10,INDEX($AN:$AN,$CD352+10),"")</f>
      </c>
      <c r="AZ352">
        <f>IF($CE352&gt;=11,INDEX($AN:$AN,$CD352+11),"")</f>
      </c>
      <c r="BA352">
        <f>IF($CE352&gt;=12,INDEX($AN:$AN,$CD352+12),"")</f>
      </c>
      <c r="BB352">
        <f>IF($CE352&gt;=13,INDEX($AN:$AN,$CD352+13),"")</f>
      </c>
      <c r="BC352">
        <f>IF($CE352&gt;=14,INDEX($AN:$AN,$CD352+14),"")</f>
      </c>
      <c r="BD352">
        <f>IF($CE352&gt;=15,INDEX($AN:$AN,$CD352+15),"")</f>
      </c>
      <c r="BE352">
        <f>IF($CE352&gt;=16,INDEX($AN:$AN,$CD352+16),"")</f>
      </c>
      <c r="BF352">
        <f>IF($CE352&gt;=17,INDEX($AN:$AN,$CD352+17),"")</f>
      </c>
      <c r="BG352">
        <f>IF($CE352&gt;=18,INDEX($AN:$AN,$CD352+18),"")</f>
      </c>
      <c r="BH352">
        <f>IF($CE352&gt;=19,INDEX($AN:$AN,$CD352+19),"")</f>
      </c>
      <c r="BI352">
        <f>IF($CE352&gt;=20,INDEX($AN:$AN,$CD352+20),"")</f>
      </c>
      <c r="BJ352">
        <f>IF($CE352&gt;=21,INDEX($AN:$AN,$CD352+21),"")</f>
      </c>
      <c r="BK352">
        <f>IF($CE352&gt;=22,INDEX($AN:$AN,$CD352+22),"")</f>
      </c>
      <c r="BL352">
        <f>IF($CE352&gt;=23,INDEX($AN:$AN,$CD352+23),"")</f>
      </c>
      <c r="BM352">
        <f>IF($CE352&gt;=24,INDEX($AN:$AN,$CD352+24),"")</f>
      </c>
      <c r="BN352">
        <f>IF($CE352&gt;=25,INDEX($AN:$AN,$CD352+25),"")</f>
      </c>
      <c r="BO352">
        <f>IF($CE352&gt;=26,INDEX($AN:$AN,$CD352+26),"")</f>
      </c>
      <c r="BP352">
        <f>IF($CE352&gt;=27,INDEX($AN:$AN,$CD352+27),"")</f>
      </c>
      <c r="BQ352">
        <f>IF($CE352&gt;=28,INDEX($AN:$AN,$CD352+28),"")</f>
      </c>
      <c r="BR352">
        <f>IF($CE352&gt;=29,INDEX($AN:$AN,$CD352+29),"")</f>
      </c>
      <c r="BS352">
        <f>IF($CE352&gt;=30,INDEX($AN:$AN,$CD352+30),"")</f>
      </c>
      <c r="BT352">
        <f>IF($CE352&gt;=31,INDEX($AN:$AN,$CD352+31),"")</f>
      </c>
      <c r="BU352">
        <f>IF($CE352&gt;=32,INDEX($AN:$AN,$CD352+32),"")</f>
      </c>
      <c r="BV352">
        <f>IF($CE352&gt;=33,INDEX($AN:$AN,$CD352+33),"")</f>
      </c>
      <c r="BW352">
        <f>IF($CE352&gt;=34,INDEX($AN:$AN,$CD352+34),"")</f>
      </c>
      <c r="BX352">
        <f>IF($CE352&gt;=35,INDEX($AN:$AN,$CD352+35),"")</f>
      </c>
      <c r="BY352">
        <f>IF($CE352&gt;=36,INDEX($AN:$AN,$CD352+36),"")</f>
      </c>
      <c r="BZ352">
        <f>IF($CE352&gt;=37,INDEX($AN:$AN,$CD352+37),"")</f>
      </c>
      <c r="CA352">
        <f>IF($CE352&gt;=38,INDEX($AN:$AN,$CD352+38),"")</f>
      </c>
      <c r="CB352">
        <f>IF($CE352&gt;=39,INDEX($AN:$AN,$CD352+39),"")</f>
      </c>
      <c r="CC352">
        <f>IF($CE352&gt;=40,INDEX($AN:$AN,$CD352+40),"")</f>
      </c>
      <c r="CD352">
        <f>IFERROR(MATCH($AM352,$AN$2:$AN$133,0)+1,0)</f>
      </c>
      <c r="CE352">
        <f>IFERROR(INDEX($AO$2:$AO$133,MATCH($AM352,$AN$2:$AN$133,0)),0)</f>
      </c>
      <c r="CF352">
        <f>IFERROR(LEFT($K352,FIND(" - ",$K352)-1),$K352)</f>
      </c>
      <c r="CG352" t="s">
        <v>216</v>
      </c>
      <c r="CI352">
        <f>IF($DD352&gt;=1,INDEX($CG:$CG,$DC352+1),"")</f>
      </c>
      <c r="CJ352">
        <f>IF($DD352&gt;=2,INDEX($CG:$CG,$DC352+2),"")</f>
      </c>
      <c r="CK352">
        <f>IF($DD352&gt;=3,INDEX($CG:$CG,$DC352+3),"")</f>
      </c>
      <c r="CL352">
        <f>IF($DD352&gt;=4,INDEX($CG:$CG,$DC352+4),"")</f>
      </c>
      <c r="CM352">
        <f>IF($DD352&gt;=5,INDEX($CG:$CG,$DC352+5),"")</f>
      </c>
      <c r="CN352">
        <f>IF($DD352&gt;=6,INDEX($CG:$CG,$DC352+6),"")</f>
      </c>
      <c r="CO352">
        <f>IF($DD352&gt;=7,INDEX($CG:$CG,$DC352+7),"")</f>
      </c>
      <c r="CP352">
        <f>IF($DD352&gt;=8,INDEX($CG:$CG,$DC352+8),"")</f>
      </c>
      <c r="CQ352">
        <f>IF($DD352&gt;=9,INDEX($CG:$CG,$DC352+9),"")</f>
      </c>
      <c r="CR352">
        <f>IF($DD352&gt;=10,INDEX($CG:$CG,$DC352+10),"")</f>
      </c>
      <c r="CS352">
        <f>IF($DD352&gt;=11,INDEX($CG:$CG,$DC352+11),"")</f>
      </c>
      <c r="CT352">
        <f>IF($DD352&gt;=12,INDEX($CG:$CG,$DC352+12),"")</f>
      </c>
      <c r="CU352">
        <f>IF($DD352&gt;=13,INDEX($CG:$CG,$DC352+13),"")</f>
      </c>
      <c r="CV352">
        <f>IF($DD352&gt;=14,INDEX($CG:$CG,$DC352+14),"")</f>
      </c>
      <c r="CW352">
        <f>IF($DD352&gt;=15,INDEX($CG:$CG,$DC352+15),"")</f>
      </c>
      <c r="CX352">
        <f>IF($DD352&gt;=16,INDEX($CG:$CG,$DC352+16),"")</f>
      </c>
      <c r="CY352">
        <f>IF($DD352&gt;=17,INDEX($CG:$CG,$DC352+17),"")</f>
      </c>
      <c r="CZ352">
        <f>IF($DD352&gt;=18,INDEX($CG:$CG,$DC352+18),"")</f>
      </c>
      <c r="DA352">
        <f>IF($DD352&gt;=19,INDEX($CG:$CG,$DC352+19),"")</f>
      </c>
      <c r="DB352">
        <f>IF($DD352&gt;=20,INDEX($CG:$CG,$DC352+20),"")</f>
      </c>
      <c r="DC352">
        <f>IFERROR(MATCH($CF352,$CG$2:$CG$1558,0)+1,0)</f>
      </c>
      <c r="DD352">
        <f>IFERROR(INDEX($CH$2:$CH$1558,MATCH($CF352,$CG$2:$CG$1558,0)),0)</f>
      </c>
      <c r="DE352">
        <f>IFERROR(INDEX($AL:$AL,MATCH($G352,$AK:$AK,0))&amp;"","")</f>
      </c>
      <c r="DI352">
        <f>IF($GL352&gt;=1,INDEX($DF:$DF,$GK352+1),"")</f>
      </c>
      <c r="DJ352">
        <f>IF($GL352&gt;=2,INDEX($DF:$DF,$GK352+2),"")</f>
      </c>
      <c r="DK352">
        <f>IF($GL352&gt;=3,INDEX($DF:$DF,$GK352+3),"")</f>
      </c>
      <c r="DL352">
        <f>IF($GL352&gt;=4,INDEX($DF:$DF,$GK352+4),"")</f>
      </c>
      <c r="DM352">
        <f>IF($GL352&gt;=5,INDEX($DF:$DF,$GK352+5),"")</f>
      </c>
      <c r="DN352">
        <f>IF($GL352&gt;=6,INDEX($DF:$DF,$GK352+6),"")</f>
      </c>
      <c r="DO352">
        <f>IF($GL352&gt;=7,INDEX($DF:$DF,$GK352+7),"")</f>
      </c>
      <c r="DP352">
        <f>IF($GL352&gt;=8,INDEX($DF:$DF,$GK352+8),"")</f>
      </c>
      <c r="DQ352">
        <f>IF($GL352&gt;=9,INDEX($DF:$DF,$GK352+9),"")</f>
      </c>
      <c r="DR352">
        <f>IF($GL352&gt;=10,INDEX($DF:$DF,$GK352+10),"")</f>
      </c>
      <c r="DS352">
        <f>IF($GL352&gt;=11,INDEX($DF:$DF,$GK352+11),"")</f>
      </c>
      <c r="DT352">
        <f>IF($GL352&gt;=12,INDEX($DF:$DF,$GK352+12),"")</f>
      </c>
      <c r="DU352">
        <f>IF($GL352&gt;=13,INDEX($DF:$DF,$GK352+13),"")</f>
      </c>
      <c r="DV352">
        <f>IF($GL352&gt;=14,INDEX($DF:$DF,$GK352+14),"")</f>
      </c>
      <c r="DW352">
        <f>IF($GL352&gt;=15,INDEX($DF:$DF,$GK352+15),"")</f>
      </c>
      <c r="DX352">
        <f>IF($GL352&gt;=16,INDEX($DF:$DF,$GK352+16),"")</f>
      </c>
      <c r="DY352">
        <f>IF($GL352&gt;=17,INDEX($DF:$DF,$GK352+17),"")</f>
      </c>
      <c r="DZ352">
        <f>IF($GL352&gt;=18,INDEX($DF:$DF,$GK352+18),"")</f>
      </c>
      <c r="EA352">
        <f>IF($GL352&gt;=19,INDEX($DF:$DF,$GK352+19),"")</f>
      </c>
      <c r="EB352">
        <f>IF($GL352&gt;=20,INDEX($DF:$DF,$GK352+20),"")</f>
      </c>
      <c r="EC352">
        <f>IF($GL352&gt;=21,INDEX($DF:$DF,$GK352+21),"")</f>
      </c>
      <c r="ED352">
        <f>IF($GL352&gt;=22,INDEX($DF:$DF,$GK352+22),"")</f>
      </c>
      <c r="EE352">
        <f>IF($GL352&gt;=23,INDEX($DF:$DF,$GK352+23),"")</f>
      </c>
      <c r="EF352">
        <f>IF($GL352&gt;=24,INDEX($DF:$DF,$GK352+24),"")</f>
      </c>
      <c r="EG352">
        <f>IF($GL352&gt;=25,INDEX($DF:$DF,$GK352+25),"")</f>
      </c>
      <c r="EH352">
        <f>IF($GL352&gt;=26,INDEX($DF:$DF,$GK352+26),"")</f>
      </c>
      <c r="EI352">
        <f>IF($GL352&gt;=27,INDEX($DF:$DF,$GK352+27),"")</f>
      </c>
      <c r="EJ352">
        <f>IF($GL352&gt;=28,INDEX($DF:$DF,$GK352+28),"")</f>
      </c>
      <c r="EK352">
        <f>IF($GL352&gt;=29,INDEX($DF:$DF,$GK352+29),"")</f>
      </c>
      <c r="EL352">
        <f>IF($GL352&gt;=30,INDEX($DF:$DF,$GK352+30),"")</f>
      </c>
      <c r="EM352">
        <f>IF($GL352&gt;=31,INDEX($DF:$DF,$GK352+31),"")</f>
      </c>
      <c r="EN352">
        <f>IF($GL352&gt;=32,INDEX($DF:$DF,$GK352+32),"")</f>
      </c>
      <c r="EO352">
        <f>IF($GL352&gt;=33,INDEX($DF:$DF,$GK352+33),"")</f>
      </c>
      <c r="EP352">
        <f>IF($GL352&gt;=34,INDEX($DF:$DF,$GK352+34),"")</f>
      </c>
      <c r="EQ352">
        <f>IF($GL352&gt;=35,INDEX($DF:$DF,$GK352+35),"")</f>
      </c>
      <c r="ER352">
        <f>IF($GL352&gt;=36,INDEX($DF:$DF,$GK352+36),"")</f>
      </c>
      <c r="ES352">
        <f>IF($GL352&gt;=37,INDEX($DF:$DF,$GK352+37),"")</f>
      </c>
      <c r="ET352">
        <f>IF($GL352&gt;=38,INDEX($DF:$DF,$GK352+38),"")</f>
      </c>
      <c r="EU352">
        <f>IF($GL352&gt;=39,INDEX($DF:$DF,$GK352+39),"")</f>
      </c>
      <c r="EV352">
        <f>IF($GL352&gt;=40,INDEX($DF:$DF,$GK352+40),"")</f>
      </c>
      <c r="EW352">
        <f>IF($GL352&gt;=1,INDEX($DG:$DG,$GK352+1),"")</f>
      </c>
      <c r="EX352">
        <f>IF($GL352&gt;=2,INDEX($DG:$DG,$GK352+2),"")</f>
      </c>
      <c r="EY352">
        <f>IF($GL352&gt;=3,INDEX($DG:$DG,$GK352+3),"")</f>
      </c>
      <c r="EZ352">
        <f>IF($GL352&gt;=4,INDEX($DG:$DG,$GK352+4),"")</f>
      </c>
      <c r="FA352">
        <f>IF($GL352&gt;=5,INDEX($DG:$DG,$GK352+5),"")</f>
      </c>
      <c r="FB352">
        <f>IF($GL352&gt;=6,INDEX($DG:$DG,$GK352+6),"")</f>
      </c>
      <c r="FC352">
        <f>IF($GL352&gt;=7,INDEX($DG:$DG,$GK352+7),"")</f>
      </c>
      <c r="FD352">
        <f>IF($GL352&gt;=8,INDEX($DG:$DG,$GK352+8),"")</f>
      </c>
      <c r="FE352">
        <f>IF($GL352&gt;=9,INDEX($DG:$DG,$GK352+9),"")</f>
      </c>
      <c r="FF352">
        <f>IF($GL352&gt;=10,INDEX($DG:$DG,$GK352+10),"")</f>
      </c>
      <c r="FG352">
        <f>IF($GL352&gt;=11,INDEX($DG:$DG,$GK352+11),"")</f>
      </c>
      <c r="FH352">
        <f>IF($GL352&gt;=12,INDEX($DG:$DG,$GK352+12),"")</f>
      </c>
      <c r="FI352">
        <f>IF($GL352&gt;=13,INDEX($DG:$DG,$GK352+13),"")</f>
      </c>
      <c r="FJ352">
        <f>IF($GL352&gt;=14,INDEX($DG:$DG,$GK352+14),"")</f>
      </c>
      <c r="FK352">
        <f>IF($GL352&gt;=15,INDEX($DG:$DG,$GK352+15),"")</f>
      </c>
      <c r="FL352">
        <f>IF($GL352&gt;=16,INDEX($DG:$DG,$GK352+16),"")</f>
      </c>
      <c r="FM352">
        <f>IF($GL352&gt;=17,INDEX($DG:$DG,$GK352+17),"")</f>
      </c>
      <c r="FN352">
        <f>IF($GL352&gt;=18,INDEX($DG:$DG,$GK352+18),"")</f>
      </c>
      <c r="FO352">
        <f>IF($GL352&gt;=19,INDEX($DG:$DG,$GK352+19),"")</f>
      </c>
      <c r="FP352">
        <f>IF($GL352&gt;=20,INDEX($DG:$DG,$GK352+20),"")</f>
      </c>
      <c r="FQ352">
        <f>IF($GL352&gt;=21,INDEX($DG:$DG,$GK352+21),"")</f>
      </c>
      <c r="FR352">
        <f>IF($GL352&gt;=22,INDEX($DG:$DG,$GK352+22),"")</f>
      </c>
      <c r="FS352">
        <f>IF($GL352&gt;=23,INDEX($DG:$DG,$GK352+23),"")</f>
      </c>
      <c r="FT352">
        <f>IF($GL352&gt;=24,INDEX($DG:$DG,$GK352+24),"")</f>
      </c>
      <c r="FU352">
        <f>IF($GL352&gt;=25,INDEX($DG:$DG,$GK352+25),"")</f>
      </c>
      <c r="FV352">
        <f>IF($GL352&gt;=26,INDEX($DG:$DG,$GK352+26),"")</f>
      </c>
      <c r="FW352">
        <f>IF($GL352&gt;=27,INDEX($DG:$DG,$GK352+27),"")</f>
      </c>
      <c r="FX352">
        <f>IF($GL352&gt;=28,INDEX($DG:$DG,$GK352+28),"")</f>
      </c>
      <c r="FY352">
        <f>IF($GL352&gt;=29,INDEX($DG:$DG,$GK352+29),"")</f>
      </c>
      <c r="FZ352">
        <f>IF($GL352&gt;=30,INDEX($DG:$DG,$GK352+30),"")</f>
      </c>
      <c r="GA352">
        <f>IF($GL352&gt;=31,INDEX($DG:$DG,$GK352+31),"")</f>
      </c>
      <c r="GB352">
        <f>IF($GL352&gt;=32,INDEX($DG:$DG,$GK352+32),"")</f>
      </c>
      <c r="GC352">
        <f>IF($GL352&gt;=33,INDEX($DG:$DG,$GK352+33),"")</f>
      </c>
      <c r="GD352">
        <f>IF($GL352&gt;=34,INDEX($DG:$DG,$GK352+34),"")</f>
      </c>
      <c r="GE352">
        <f>IF($GL352&gt;=35,INDEX($DG:$DG,$GK352+35),"")</f>
      </c>
      <c r="GF352">
        <f>IF($GL352&gt;=36,INDEX($DG:$DG,$GK352+36),"")</f>
      </c>
      <c r="GG352">
        <f>IF($GL352&gt;=37,INDEX($DG:$DG,$GK352+37),"")</f>
      </c>
      <c r="GH352">
        <f>IF($GL352&gt;=38,INDEX($DG:$DG,$GK352+38),"")</f>
      </c>
      <c r="GI352">
        <f>IF($GL352&gt;=39,INDEX($DG:$DG,$GK352+39),"")</f>
      </c>
      <c r="GJ352">
        <f>IF($GL352&gt;=40,INDEX($DG:$DG,$GK352+40),"")</f>
      </c>
      <c r="GK352">
        <f>IFERROR(MATCH($DE352,$DF$2:$DF$166,0)+1,0)</f>
      </c>
      <c r="GL352">
        <f>IFERROR(INDEX($DH$2:$DH$166,MATCH($DE352,$DF$2:$DF$166,0)),0)</f>
      </c>
      <c r="GM352">
        <f>IFERROR(MATCH($H352,$DI$352:$EV$352,0),0)</f>
      </c>
      <c r="GN352">
        <f>IF($GM352&gt;0,INDEX($EW$352:$GJ$352,$GM352),"")</f>
      </c>
      <c r="GO352" t="s">
        <v>1255</v>
      </c>
      <c r="GQ352">
        <f>IF($IZ352&gt;=1,INDEX($GO:$GO,$IY352+1),"")</f>
      </c>
      <c r="GR352">
        <f>IF($IZ352&gt;=2,INDEX($GO:$GO,$IY352+2),"")</f>
      </c>
      <c r="GS352">
        <f>IF($IZ352&gt;=3,INDEX($GO:$GO,$IY352+3),"")</f>
      </c>
      <c r="GT352">
        <f>IF($IZ352&gt;=4,INDEX($GO:$GO,$IY352+4),"")</f>
      </c>
      <c r="GU352">
        <f>IF($IZ352&gt;=5,INDEX($GO:$GO,$IY352+5),"")</f>
      </c>
      <c r="GV352">
        <f>IF($IZ352&gt;=6,INDEX($GO:$GO,$IY352+6),"")</f>
      </c>
      <c r="GW352">
        <f>IF($IZ352&gt;=7,INDEX($GO:$GO,$IY352+7),"")</f>
      </c>
      <c r="GX352">
        <f>IF($IZ352&gt;=8,INDEX($GO:$GO,$IY352+8),"")</f>
      </c>
      <c r="GY352">
        <f>IF($IZ352&gt;=9,INDEX($GO:$GO,$IY352+9),"")</f>
      </c>
      <c r="GZ352">
        <f>IF($IZ352&gt;=10,INDEX($GO:$GO,$IY352+10),"")</f>
      </c>
      <c r="HA352">
        <f>IF($IZ352&gt;=11,INDEX($GO:$GO,$IY352+11),"")</f>
      </c>
      <c r="HB352">
        <f>IF($IZ352&gt;=12,INDEX($GO:$GO,$IY352+12),"")</f>
      </c>
      <c r="HC352">
        <f>IF($IZ352&gt;=13,INDEX($GO:$GO,$IY352+13),"")</f>
      </c>
      <c r="HD352">
        <f>IF($IZ352&gt;=14,INDEX($GO:$GO,$IY352+14),"")</f>
      </c>
      <c r="HE352">
        <f>IF($IZ352&gt;=15,INDEX($GO:$GO,$IY352+15),"")</f>
      </c>
      <c r="HF352">
        <f>IF($IZ352&gt;=16,INDEX($GO:$GO,$IY352+16),"")</f>
      </c>
      <c r="HG352">
        <f>IF($IZ352&gt;=17,INDEX($GO:$GO,$IY352+17),"")</f>
      </c>
      <c r="HH352">
        <f>IF($IZ352&gt;=18,INDEX($GO:$GO,$IY352+18),"")</f>
      </c>
      <c r="HI352">
        <f>IF($IZ352&gt;=19,INDEX($GO:$GO,$IY352+19),"")</f>
      </c>
      <c r="HJ352">
        <f>IF($IZ352&gt;=20,INDEX($GO:$GO,$IY352+20),"")</f>
      </c>
      <c r="HK352">
        <f>IF($IZ352&gt;=21,INDEX($GO:$GO,$IY352+21),"")</f>
      </c>
      <c r="HL352">
        <f>IF($IZ352&gt;=22,INDEX($GO:$GO,$IY352+22),"")</f>
      </c>
      <c r="HM352">
        <f>IF($IZ352&gt;=23,INDEX($GO:$GO,$IY352+23),"")</f>
      </c>
      <c r="HN352">
        <f>IF($IZ352&gt;=24,INDEX($GO:$GO,$IY352+24),"")</f>
      </c>
      <c r="HO352">
        <f>IF($IZ352&gt;=25,INDEX($GO:$GO,$IY352+25),"")</f>
      </c>
      <c r="HP352">
        <f>IF($IZ352&gt;=26,INDEX($GO:$GO,$IY352+26),"")</f>
      </c>
      <c r="HQ352">
        <f>IF($IZ352&gt;=27,INDEX($GO:$GO,$IY352+27),"")</f>
      </c>
      <c r="HR352">
        <f>IF($IZ352&gt;=28,INDEX($GO:$GO,$IY352+28),"")</f>
      </c>
      <c r="HS352">
        <f>IF($IZ352&gt;=29,INDEX($GO:$GO,$IY352+29),"")</f>
      </c>
      <c r="HT352">
        <f>IF($IZ352&gt;=30,INDEX($GO:$GO,$IY352+30),"")</f>
      </c>
      <c r="HU352">
        <f>IF($IZ352&gt;=31,INDEX($GO:$GO,$IY352+31),"")</f>
      </c>
      <c r="HV352">
        <f>IF($IZ352&gt;=32,INDEX($GO:$GO,$IY352+32),"")</f>
      </c>
      <c r="HW352">
        <f>IF($IZ352&gt;=33,INDEX($GO:$GO,$IY352+33),"")</f>
      </c>
      <c r="HX352">
        <f>IF($IZ352&gt;=34,INDEX($GO:$GO,$IY352+34),"")</f>
      </c>
      <c r="HY352">
        <f>IF($IZ352&gt;=35,INDEX($GO:$GO,$IY352+35),"")</f>
      </c>
      <c r="HZ352">
        <f>IF($IZ352&gt;=36,INDEX($GO:$GO,$IY352+36),"")</f>
      </c>
      <c r="IA352">
        <f>IF($IZ352&gt;=37,INDEX($GO:$GO,$IY352+37),"")</f>
      </c>
      <c r="IB352">
        <f>IF($IZ352&gt;=38,INDEX($GO:$GO,$IY352+38),"")</f>
      </c>
      <c r="IC352">
        <f>IF($IZ352&gt;=39,INDEX($GO:$GO,$IY352+39),"")</f>
      </c>
      <c r="ID352">
        <f>IF($IZ352&gt;=40,INDEX($GO:$GO,$IY352+40),"")</f>
      </c>
      <c r="IE352">
        <f>IF($IZ352&gt;=41,INDEX($GO:$GO,$IY352+41),"")</f>
      </c>
      <c r="IF352">
        <f>IF($IZ352&gt;=42,INDEX($GO:$GO,$IY352+42),"")</f>
      </c>
      <c r="IG352">
        <f>IF($IZ352&gt;=43,INDEX($GO:$GO,$IY352+43),"")</f>
      </c>
      <c r="IH352">
        <f>IF($IZ352&gt;=44,INDEX($GO:$GO,$IY352+44),"")</f>
      </c>
      <c r="II352">
        <f>IF($IZ352&gt;=45,INDEX($GO:$GO,$IY352+45),"")</f>
      </c>
      <c r="IJ352">
        <f>IF($IZ352&gt;=46,INDEX($GO:$GO,$IY352+46),"")</f>
      </c>
      <c r="IK352">
        <f>IF($IZ352&gt;=47,INDEX($GO:$GO,$IY352+47),"")</f>
      </c>
      <c r="IL352">
        <f>IF($IZ352&gt;=48,INDEX($GO:$GO,$IY352+48),"")</f>
      </c>
      <c r="IM352">
        <f>IF($IZ352&gt;=49,INDEX($GO:$GO,$IY352+49),"")</f>
      </c>
      <c r="IN352">
        <f>IF($IZ352&gt;=50,INDEX($GO:$GO,$IY352+50),"")</f>
      </c>
      <c r="IO352">
        <f>IF($IZ352&gt;=51,INDEX($GO:$GO,$IY352+51),"")</f>
      </c>
      <c r="IP352">
        <f>IF($IZ352&gt;=52,INDEX($GO:$GO,$IY352+52),"")</f>
      </c>
      <c r="IQ352">
        <f>IF($IZ352&gt;=53,INDEX($GO:$GO,$IY352+53),"")</f>
      </c>
      <c r="IR352">
        <f>IF($IZ352&gt;=54,INDEX($GO:$GO,$IY352+54),"")</f>
      </c>
      <c r="IS352">
        <f>IF($IZ352&gt;=55,INDEX($GO:$GO,$IY352+55),"")</f>
      </c>
      <c r="IT352">
        <f>IF($IZ352&gt;=56,INDEX($GO:$GO,$IY352+56),"")</f>
      </c>
      <c r="IU352">
        <f>IF($IZ352&gt;=57,INDEX($GO:$GO,$IY352+57),"")</f>
      </c>
      <c r="IV352">
        <f>IF($IZ352&gt;=58,INDEX($GO:$GO,$IY352+58),"")</f>
      </c>
      <c r="IW352">
        <f>IF($IZ352&gt;=59,INDEX($GO:$GO,$IY352+59),"")</f>
      </c>
      <c r="IX352">
        <f>IF($IZ352&gt;=60,INDEX($GO:$GO,$IY352+60),"")</f>
      </c>
      <c r="IY352">
        <f>IFERROR(MATCH($GN352,$GO$2:$GO$827,0)+1,0)</f>
      </c>
      <c r="IZ352">
        <f>IFERROR(INDEX($GP$2:$GP$827,MATCH($GN352,$GO$2:$GO$827,0)),0)</f>
      </c>
      <c r="JA352" t="s">
        <v>23</v>
      </c>
      <c r="JB352" t="s">
        <v>23</v>
      </c>
    </row>
    <row r="353" spans="1:262" x14ac:dyDescent="0.25">
      <c r="F353" s="1"/>
      <c r="G353" s="1"/>
      <c r="H353" s="1"/>
      <c r="I353" s="1"/>
      <c r="J353" s="1">
        <f>IFERROR(IF(FIND(" - ",$F353)&gt;0,MID($F353,FIND(" - ",$F353)+3,LEN($F353)),""),"")</f>
      </c>
      <c r="L353" s="1"/>
      <c r="N353" t="s">
        <v>23</v>
      </c>
      <c r="P353">
        <f>IF(OR($N353="",$O353=""),"",IFERROR($N353/$O353,0))</f>
      </c>
      <c r="Q353">
        <f>IF($N353="","",
IF($G353="","",
IF(ISNUMBER(SEARCH("exempt",LOWER($G353))),0,
$N353*(VALUE(SUBSTITUTE($G353,"%",""))/100))))</f>
      </c>
      <c r="W353">
        <f>IF($N353="","",
SUM($N353,$Q353,$U353,$R353,$T353)-
IF($V353="",0,VALUE($V353)))</f>
      </c>
      <c r="AE353" t="s">
        <v>1256</v>
      </c>
      <c r="AJ353" t="s">
        <v>1251</v>
      </c>
      <c r="AM353">
        <f>IFERROR(LEFT($F353,FIND(" - ",$F353)-1),$F353)</f>
      </c>
      <c r="AP353">
        <f>IF($CE353&gt;=1,INDEX($AN:$AN,$CD353+1),"")</f>
      </c>
      <c r="AQ353">
        <f>IF($CE353&gt;=2,INDEX($AN:$AN,$CD353+2),"")</f>
      </c>
      <c r="AR353">
        <f>IF($CE353&gt;=3,INDEX($AN:$AN,$CD353+3),"")</f>
      </c>
      <c r="AS353">
        <f>IF($CE353&gt;=4,INDEX($AN:$AN,$CD353+4),"")</f>
      </c>
      <c r="AT353">
        <f>IF($CE353&gt;=5,INDEX($AN:$AN,$CD353+5),"")</f>
      </c>
      <c r="AU353">
        <f>IF($CE353&gt;=6,INDEX($AN:$AN,$CD353+6),"")</f>
      </c>
      <c r="AV353">
        <f>IF($CE353&gt;=7,INDEX($AN:$AN,$CD353+7),"")</f>
      </c>
      <c r="AW353">
        <f>IF($CE353&gt;=8,INDEX($AN:$AN,$CD353+8),"")</f>
      </c>
      <c r="AX353">
        <f>IF($CE353&gt;=9,INDEX($AN:$AN,$CD353+9),"")</f>
      </c>
      <c r="AY353">
        <f>IF($CE353&gt;=10,INDEX($AN:$AN,$CD353+10),"")</f>
      </c>
      <c r="AZ353">
        <f>IF($CE353&gt;=11,INDEX($AN:$AN,$CD353+11),"")</f>
      </c>
      <c r="BA353">
        <f>IF($CE353&gt;=12,INDEX($AN:$AN,$CD353+12),"")</f>
      </c>
      <c r="BB353">
        <f>IF($CE353&gt;=13,INDEX($AN:$AN,$CD353+13),"")</f>
      </c>
      <c r="BC353">
        <f>IF($CE353&gt;=14,INDEX($AN:$AN,$CD353+14),"")</f>
      </c>
      <c r="BD353">
        <f>IF($CE353&gt;=15,INDEX($AN:$AN,$CD353+15),"")</f>
      </c>
      <c r="BE353">
        <f>IF($CE353&gt;=16,INDEX($AN:$AN,$CD353+16),"")</f>
      </c>
      <c r="BF353">
        <f>IF($CE353&gt;=17,INDEX($AN:$AN,$CD353+17),"")</f>
      </c>
      <c r="BG353">
        <f>IF($CE353&gt;=18,INDEX($AN:$AN,$CD353+18),"")</f>
      </c>
      <c r="BH353">
        <f>IF($CE353&gt;=19,INDEX($AN:$AN,$CD353+19),"")</f>
      </c>
      <c r="BI353">
        <f>IF($CE353&gt;=20,INDEX($AN:$AN,$CD353+20),"")</f>
      </c>
      <c r="BJ353">
        <f>IF($CE353&gt;=21,INDEX($AN:$AN,$CD353+21),"")</f>
      </c>
      <c r="BK353">
        <f>IF($CE353&gt;=22,INDEX($AN:$AN,$CD353+22),"")</f>
      </c>
      <c r="BL353">
        <f>IF($CE353&gt;=23,INDEX($AN:$AN,$CD353+23),"")</f>
      </c>
      <c r="BM353">
        <f>IF($CE353&gt;=24,INDEX($AN:$AN,$CD353+24),"")</f>
      </c>
      <c r="BN353">
        <f>IF($CE353&gt;=25,INDEX($AN:$AN,$CD353+25),"")</f>
      </c>
      <c r="BO353">
        <f>IF($CE353&gt;=26,INDEX($AN:$AN,$CD353+26),"")</f>
      </c>
      <c r="BP353">
        <f>IF($CE353&gt;=27,INDEX($AN:$AN,$CD353+27),"")</f>
      </c>
      <c r="BQ353">
        <f>IF($CE353&gt;=28,INDEX($AN:$AN,$CD353+28),"")</f>
      </c>
      <c r="BR353">
        <f>IF($CE353&gt;=29,INDEX($AN:$AN,$CD353+29),"")</f>
      </c>
      <c r="BS353">
        <f>IF($CE353&gt;=30,INDEX($AN:$AN,$CD353+30),"")</f>
      </c>
      <c r="BT353">
        <f>IF($CE353&gt;=31,INDEX($AN:$AN,$CD353+31),"")</f>
      </c>
      <c r="BU353">
        <f>IF($CE353&gt;=32,INDEX($AN:$AN,$CD353+32),"")</f>
      </c>
      <c r="BV353">
        <f>IF($CE353&gt;=33,INDEX($AN:$AN,$CD353+33),"")</f>
      </c>
      <c r="BW353">
        <f>IF($CE353&gt;=34,INDEX($AN:$AN,$CD353+34),"")</f>
      </c>
      <c r="BX353">
        <f>IF($CE353&gt;=35,INDEX($AN:$AN,$CD353+35),"")</f>
      </c>
      <c r="BY353">
        <f>IF($CE353&gt;=36,INDEX($AN:$AN,$CD353+36),"")</f>
      </c>
      <c r="BZ353">
        <f>IF($CE353&gt;=37,INDEX($AN:$AN,$CD353+37),"")</f>
      </c>
      <c r="CA353">
        <f>IF($CE353&gt;=38,INDEX($AN:$AN,$CD353+38),"")</f>
      </c>
      <c r="CB353">
        <f>IF($CE353&gt;=39,INDEX($AN:$AN,$CD353+39),"")</f>
      </c>
      <c r="CC353">
        <f>IF($CE353&gt;=40,INDEX($AN:$AN,$CD353+40),"")</f>
      </c>
      <c r="CD353">
        <f>IFERROR(MATCH($AM353,$AN$2:$AN$133,0)+1,0)</f>
      </c>
      <c r="CE353">
        <f>IFERROR(INDEX($AO$2:$AO$133,MATCH($AM353,$AN$2:$AN$133,0)),0)</f>
      </c>
      <c r="CF353">
        <f>IFERROR(LEFT($K353,FIND(" - ",$K353)-1),$K353)</f>
      </c>
      <c r="CG353" t="s">
        <v>29</v>
      </c>
      <c r="CI353">
        <f>IF($DD353&gt;=1,INDEX($CG:$CG,$DC353+1),"")</f>
      </c>
      <c r="CJ353">
        <f>IF($DD353&gt;=2,INDEX($CG:$CG,$DC353+2),"")</f>
      </c>
      <c r="CK353">
        <f>IF($DD353&gt;=3,INDEX($CG:$CG,$DC353+3),"")</f>
      </c>
      <c r="CL353">
        <f>IF($DD353&gt;=4,INDEX($CG:$CG,$DC353+4),"")</f>
      </c>
      <c r="CM353">
        <f>IF($DD353&gt;=5,INDEX($CG:$CG,$DC353+5),"")</f>
      </c>
      <c r="CN353">
        <f>IF($DD353&gt;=6,INDEX($CG:$CG,$DC353+6),"")</f>
      </c>
      <c r="CO353">
        <f>IF($DD353&gt;=7,INDEX($CG:$CG,$DC353+7),"")</f>
      </c>
      <c r="CP353">
        <f>IF($DD353&gt;=8,INDEX($CG:$CG,$DC353+8),"")</f>
      </c>
      <c r="CQ353">
        <f>IF($DD353&gt;=9,INDEX($CG:$CG,$DC353+9),"")</f>
      </c>
      <c r="CR353">
        <f>IF($DD353&gt;=10,INDEX($CG:$CG,$DC353+10),"")</f>
      </c>
      <c r="CS353">
        <f>IF($DD353&gt;=11,INDEX($CG:$CG,$DC353+11),"")</f>
      </c>
      <c r="CT353">
        <f>IF($DD353&gt;=12,INDEX($CG:$CG,$DC353+12),"")</f>
      </c>
      <c r="CU353">
        <f>IF($DD353&gt;=13,INDEX($CG:$CG,$DC353+13),"")</f>
      </c>
      <c r="CV353">
        <f>IF($DD353&gt;=14,INDEX($CG:$CG,$DC353+14),"")</f>
      </c>
      <c r="CW353">
        <f>IF($DD353&gt;=15,INDEX($CG:$CG,$DC353+15),"")</f>
      </c>
      <c r="CX353">
        <f>IF($DD353&gt;=16,INDEX($CG:$CG,$DC353+16),"")</f>
      </c>
      <c r="CY353">
        <f>IF($DD353&gt;=17,INDEX($CG:$CG,$DC353+17),"")</f>
      </c>
      <c r="CZ353">
        <f>IF($DD353&gt;=18,INDEX($CG:$CG,$DC353+18),"")</f>
      </c>
      <c r="DA353">
        <f>IF($DD353&gt;=19,INDEX($CG:$CG,$DC353+19),"")</f>
      </c>
      <c r="DB353">
        <f>IF($DD353&gt;=20,INDEX($CG:$CG,$DC353+20),"")</f>
      </c>
      <c r="DC353">
        <f>IFERROR(MATCH($CF353,$CG$2:$CG$1558,0)+1,0)</f>
      </c>
      <c r="DD353">
        <f>IFERROR(INDEX($CH$2:$CH$1558,MATCH($CF353,$CG$2:$CG$1558,0)),0)</f>
      </c>
      <c r="DE353">
        <f>IFERROR(INDEX($AL:$AL,MATCH($G353,$AK:$AK,0))&amp;"","")</f>
      </c>
      <c r="DI353">
        <f>IF($GL353&gt;=1,INDEX($DF:$DF,$GK353+1),"")</f>
      </c>
      <c r="DJ353">
        <f>IF($GL353&gt;=2,INDEX($DF:$DF,$GK353+2),"")</f>
      </c>
      <c r="DK353">
        <f>IF($GL353&gt;=3,INDEX($DF:$DF,$GK353+3),"")</f>
      </c>
      <c r="DL353">
        <f>IF($GL353&gt;=4,INDEX($DF:$DF,$GK353+4),"")</f>
      </c>
      <c r="DM353">
        <f>IF($GL353&gt;=5,INDEX($DF:$DF,$GK353+5),"")</f>
      </c>
      <c r="DN353">
        <f>IF($GL353&gt;=6,INDEX($DF:$DF,$GK353+6),"")</f>
      </c>
      <c r="DO353">
        <f>IF($GL353&gt;=7,INDEX($DF:$DF,$GK353+7),"")</f>
      </c>
      <c r="DP353">
        <f>IF($GL353&gt;=8,INDEX($DF:$DF,$GK353+8),"")</f>
      </c>
      <c r="DQ353">
        <f>IF($GL353&gt;=9,INDEX($DF:$DF,$GK353+9),"")</f>
      </c>
      <c r="DR353">
        <f>IF($GL353&gt;=10,INDEX($DF:$DF,$GK353+10),"")</f>
      </c>
      <c r="DS353">
        <f>IF($GL353&gt;=11,INDEX($DF:$DF,$GK353+11),"")</f>
      </c>
      <c r="DT353">
        <f>IF($GL353&gt;=12,INDEX($DF:$DF,$GK353+12),"")</f>
      </c>
      <c r="DU353">
        <f>IF($GL353&gt;=13,INDEX($DF:$DF,$GK353+13),"")</f>
      </c>
      <c r="DV353">
        <f>IF($GL353&gt;=14,INDEX($DF:$DF,$GK353+14),"")</f>
      </c>
      <c r="DW353">
        <f>IF($GL353&gt;=15,INDEX($DF:$DF,$GK353+15),"")</f>
      </c>
      <c r="DX353">
        <f>IF($GL353&gt;=16,INDEX($DF:$DF,$GK353+16),"")</f>
      </c>
      <c r="DY353">
        <f>IF($GL353&gt;=17,INDEX($DF:$DF,$GK353+17),"")</f>
      </c>
      <c r="DZ353">
        <f>IF($GL353&gt;=18,INDEX($DF:$DF,$GK353+18),"")</f>
      </c>
      <c r="EA353">
        <f>IF($GL353&gt;=19,INDEX($DF:$DF,$GK353+19),"")</f>
      </c>
      <c r="EB353">
        <f>IF($GL353&gt;=20,INDEX($DF:$DF,$GK353+20),"")</f>
      </c>
      <c r="EC353">
        <f>IF($GL353&gt;=21,INDEX($DF:$DF,$GK353+21),"")</f>
      </c>
      <c r="ED353">
        <f>IF($GL353&gt;=22,INDEX($DF:$DF,$GK353+22),"")</f>
      </c>
      <c r="EE353">
        <f>IF($GL353&gt;=23,INDEX($DF:$DF,$GK353+23),"")</f>
      </c>
      <c r="EF353">
        <f>IF($GL353&gt;=24,INDEX($DF:$DF,$GK353+24),"")</f>
      </c>
      <c r="EG353">
        <f>IF($GL353&gt;=25,INDEX($DF:$DF,$GK353+25),"")</f>
      </c>
      <c r="EH353">
        <f>IF($GL353&gt;=26,INDEX($DF:$DF,$GK353+26),"")</f>
      </c>
      <c r="EI353">
        <f>IF($GL353&gt;=27,INDEX($DF:$DF,$GK353+27),"")</f>
      </c>
      <c r="EJ353">
        <f>IF($GL353&gt;=28,INDEX($DF:$DF,$GK353+28),"")</f>
      </c>
      <c r="EK353">
        <f>IF($GL353&gt;=29,INDEX($DF:$DF,$GK353+29),"")</f>
      </c>
      <c r="EL353">
        <f>IF($GL353&gt;=30,INDEX($DF:$DF,$GK353+30),"")</f>
      </c>
      <c r="EM353">
        <f>IF($GL353&gt;=31,INDEX($DF:$DF,$GK353+31),"")</f>
      </c>
      <c r="EN353">
        <f>IF($GL353&gt;=32,INDEX($DF:$DF,$GK353+32),"")</f>
      </c>
      <c r="EO353">
        <f>IF($GL353&gt;=33,INDEX($DF:$DF,$GK353+33),"")</f>
      </c>
      <c r="EP353">
        <f>IF($GL353&gt;=34,INDEX($DF:$DF,$GK353+34),"")</f>
      </c>
      <c r="EQ353">
        <f>IF($GL353&gt;=35,INDEX($DF:$DF,$GK353+35),"")</f>
      </c>
      <c r="ER353">
        <f>IF($GL353&gt;=36,INDEX($DF:$DF,$GK353+36),"")</f>
      </c>
      <c r="ES353">
        <f>IF($GL353&gt;=37,INDEX($DF:$DF,$GK353+37),"")</f>
      </c>
      <c r="ET353">
        <f>IF($GL353&gt;=38,INDEX($DF:$DF,$GK353+38),"")</f>
      </c>
      <c r="EU353">
        <f>IF($GL353&gt;=39,INDEX($DF:$DF,$GK353+39),"")</f>
      </c>
      <c r="EV353">
        <f>IF($GL353&gt;=40,INDEX($DF:$DF,$GK353+40),"")</f>
      </c>
      <c r="EW353">
        <f>IF($GL353&gt;=1,INDEX($DG:$DG,$GK353+1),"")</f>
      </c>
      <c r="EX353">
        <f>IF($GL353&gt;=2,INDEX($DG:$DG,$GK353+2),"")</f>
      </c>
      <c r="EY353">
        <f>IF($GL353&gt;=3,INDEX($DG:$DG,$GK353+3),"")</f>
      </c>
      <c r="EZ353">
        <f>IF($GL353&gt;=4,INDEX($DG:$DG,$GK353+4),"")</f>
      </c>
      <c r="FA353">
        <f>IF($GL353&gt;=5,INDEX($DG:$DG,$GK353+5),"")</f>
      </c>
      <c r="FB353">
        <f>IF($GL353&gt;=6,INDEX($DG:$DG,$GK353+6),"")</f>
      </c>
      <c r="FC353">
        <f>IF($GL353&gt;=7,INDEX($DG:$DG,$GK353+7),"")</f>
      </c>
      <c r="FD353">
        <f>IF($GL353&gt;=8,INDEX($DG:$DG,$GK353+8),"")</f>
      </c>
      <c r="FE353">
        <f>IF($GL353&gt;=9,INDEX($DG:$DG,$GK353+9),"")</f>
      </c>
      <c r="FF353">
        <f>IF($GL353&gt;=10,INDEX($DG:$DG,$GK353+10),"")</f>
      </c>
      <c r="FG353">
        <f>IF($GL353&gt;=11,INDEX($DG:$DG,$GK353+11),"")</f>
      </c>
      <c r="FH353">
        <f>IF($GL353&gt;=12,INDEX($DG:$DG,$GK353+12),"")</f>
      </c>
      <c r="FI353">
        <f>IF($GL353&gt;=13,INDEX($DG:$DG,$GK353+13),"")</f>
      </c>
      <c r="FJ353">
        <f>IF($GL353&gt;=14,INDEX($DG:$DG,$GK353+14),"")</f>
      </c>
      <c r="FK353">
        <f>IF($GL353&gt;=15,INDEX($DG:$DG,$GK353+15),"")</f>
      </c>
      <c r="FL353">
        <f>IF($GL353&gt;=16,INDEX($DG:$DG,$GK353+16),"")</f>
      </c>
      <c r="FM353">
        <f>IF($GL353&gt;=17,INDEX($DG:$DG,$GK353+17),"")</f>
      </c>
      <c r="FN353">
        <f>IF($GL353&gt;=18,INDEX($DG:$DG,$GK353+18),"")</f>
      </c>
      <c r="FO353">
        <f>IF($GL353&gt;=19,INDEX($DG:$DG,$GK353+19),"")</f>
      </c>
      <c r="FP353">
        <f>IF($GL353&gt;=20,INDEX($DG:$DG,$GK353+20),"")</f>
      </c>
      <c r="FQ353">
        <f>IF($GL353&gt;=21,INDEX($DG:$DG,$GK353+21),"")</f>
      </c>
      <c r="FR353">
        <f>IF($GL353&gt;=22,INDEX($DG:$DG,$GK353+22),"")</f>
      </c>
      <c r="FS353">
        <f>IF($GL353&gt;=23,INDEX($DG:$DG,$GK353+23),"")</f>
      </c>
      <c r="FT353">
        <f>IF($GL353&gt;=24,INDEX($DG:$DG,$GK353+24),"")</f>
      </c>
      <c r="FU353">
        <f>IF($GL353&gt;=25,INDEX($DG:$DG,$GK353+25),"")</f>
      </c>
      <c r="FV353">
        <f>IF($GL353&gt;=26,INDEX($DG:$DG,$GK353+26),"")</f>
      </c>
      <c r="FW353">
        <f>IF($GL353&gt;=27,INDEX($DG:$DG,$GK353+27),"")</f>
      </c>
      <c r="FX353">
        <f>IF($GL353&gt;=28,INDEX($DG:$DG,$GK353+28),"")</f>
      </c>
      <c r="FY353">
        <f>IF($GL353&gt;=29,INDEX($DG:$DG,$GK353+29),"")</f>
      </c>
      <c r="FZ353">
        <f>IF($GL353&gt;=30,INDEX($DG:$DG,$GK353+30),"")</f>
      </c>
      <c r="GA353">
        <f>IF($GL353&gt;=31,INDEX($DG:$DG,$GK353+31),"")</f>
      </c>
      <c r="GB353">
        <f>IF($GL353&gt;=32,INDEX($DG:$DG,$GK353+32),"")</f>
      </c>
      <c r="GC353">
        <f>IF($GL353&gt;=33,INDEX($DG:$DG,$GK353+33),"")</f>
      </c>
      <c r="GD353">
        <f>IF($GL353&gt;=34,INDEX($DG:$DG,$GK353+34),"")</f>
      </c>
      <c r="GE353">
        <f>IF($GL353&gt;=35,INDEX($DG:$DG,$GK353+35),"")</f>
      </c>
      <c r="GF353">
        <f>IF($GL353&gt;=36,INDEX($DG:$DG,$GK353+36),"")</f>
      </c>
      <c r="GG353">
        <f>IF($GL353&gt;=37,INDEX($DG:$DG,$GK353+37),"")</f>
      </c>
      <c r="GH353">
        <f>IF($GL353&gt;=38,INDEX($DG:$DG,$GK353+38),"")</f>
      </c>
      <c r="GI353">
        <f>IF($GL353&gt;=39,INDEX($DG:$DG,$GK353+39),"")</f>
      </c>
      <c r="GJ353">
        <f>IF($GL353&gt;=40,INDEX($DG:$DG,$GK353+40),"")</f>
      </c>
      <c r="GK353">
        <f>IFERROR(MATCH($DE353,$DF$2:$DF$166,0)+1,0)</f>
      </c>
      <c r="GL353">
        <f>IFERROR(INDEX($DH$2:$DH$166,MATCH($DE353,$DF$2:$DF$166,0)),0)</f>
      </c>
      <c r="GM353">
        <f>IFERROR(MATCH($H353,$DI$353:$EV$353,0),0)</f>
      </c>
      <c r="GN353">
        <f>IF($GM353&gt;0,INDEX($EW$353:$GJ$353,$GM353),"")</f>
      </c>
      <c r="GO353" t="s">
        <v>1257</v>
      </c>
      <c r="GQ353">
        <f>IF($IZ353&gt;=1,INDEX($GO:$GO,$IY353+1),"")</f>
      </c>
      <c r="GR353">
        <f>IF($IZ353&gt;=2,INDEX($GO:$GO,$IY353+2),"")</f>
      </c>
      <c r="GS353">
        <f>IF($IZ353&gt;=3,INDEX($GO:$GO,$IY353+3),"")</f>
      </c>
      <c r="GT353">
        <f>IF($IZ353&gt;=4,INDEX($GO:$GO,$IY353+4),"")</f>
      </c>
      <c r="GU353">
        <f>IF($IZ353&gt;=5,INDEX($GO:$GO,$IY353+5),"")</f>
      </c>
      <c r="GV353">
        <f>IF($IZ353&gt;=6,INDEX($GO:$GO,$IY353+6),"")</f>
      </c>
      <c r="GW353">
        <f>IF($IZ353&gt;=7,INDEX($GO:$GO,$IY353+7),"")</f>
      </c>
      <c r="GX353">
        <f>IF($IZ353&gt;=8,INDEX($GO:$GO,$IY353+8),"")</f>
      </c>
      <c r="GY353">
        <f>IF($IZ353&gt;=9,INDEX($GO:$GO,$IY353+9),"")</f>
      </c>
      <c r="GZ353">
        <f>IF($IZ353&gt;=10,INDEX($GO:$GO,$IY353+10),"")</f>
      </c>
      <c r="HA353">
        <f>IF($IZ353&gt;=11,INDEX($GO:$GO,$IY353+11),"")</f>
      </c>
      <c r="HB353">
        <f>IF($IZ353&gt;=12,INDEX($GO:$GO,$IY353+12),"")</f>
      </c>
      <c r="HC353">
        <f>IF($IZ353&gt;=13,INDEX($GO:$GO,$IY353+13),"")</f>
      </c>
      <c r="HD353">
        <f>IF($IZ353&gt;=14,INDEX($GO:$GO,$IY353+14),"")</f>
      </c>
      <c r="HE353">
        <f>IF($IZ353&gt;=15,INDEX($GO:$GO,$IY353+15),"")</f>
      </c>
      <c r="HF353">
        <f>IF($IZ353&gt;=16,INDEX($GO:$GO,$IY353+16),"")</f>
      </c>
      <c r="HG353">
        <f>IF($IZ353&gt;=17,INDEX($GO:$GO,$IY353+17),"")</f>
      </c>
      <c r="HH353">
        <f>IF($IZ353&gt;=18,INDEX($GO:$GO,$IY353+18),"")</f>
      </c>
      <c r="HI353">
        <f>IF($IZ353&gt;=19,INDEX($GO:$GO,$IY353+19),"")</f>
      </c>
      <c r="HJ353">
        <f>IF($IZ353&gt;=20,INDEX($GO:$GO,$IY353+20),"")</f>
      </c>
      <c r="HK353">
        <f>IF($IZ353&gt;=21,INDEX($GO:$GO,$IY353+21),"")</f>
      </c>
      <c r="HL353">
        <f>IF($IZ353&gt;=22,INDEX($GO:$GO,$IY353+22),"")</f>
      </c>
      <c r="HM353">
        <f>IF($IZ353&gt;=23,INDEX($GO:$GO,$IY353+23),"")</f>
      </c>
      <c r="HN353">
        <f>IF($IZ353&gt;=24,INDEX($GO:$GO,$IY353+24),"")</f>
      </c>
      <c r="HO353">
        <f>IF($IZ353&gt;=25,INDEX($GO:$GO,$IY353+25),"")</f>
      </c>
      <c r="HP353">
        <f>IF($IZ353&gt;=26,INDEX($GO:$GO,$IY353+26),"")</f>
      </c>
      <c r="HQ353">
        <f>IF($IZ353&gt;=27,INDEX($GO:$GO,$IY353+27),"")</f>
      </c>
      <c r="HR353">
        <f>IF($IZ353&gt;=28,INDEX($GO:$GO,$IY353+28),"")</f>
      </c>
      <c r="HS353">
        <f>IF($IZ353&gt;=29,INDEX($GO:$GO,$IY353+29),"")</f>
      </c>
      <c r="HT353">
        <f>IF($IZ353&gt;=30,INDEX($GO:$GO,$IY353+30),"")</f>
      </c>
      <c r="HU353">
        <f>IF($IZ353&gt;=31,INDEX($GO:$GO,$IY353+31),"")</f>
      </c>
      <c r="HV353">
        <f>IF($IZ353&gt;=32,INDEX($GO:$GO,$IY353+32),"")</f>
      </c>
      <c r="HW353">
        <f>IF($IZ353&gt;=33,INDEX($GO:$GO,$IY353+33),"")</f>
      </c>
      <c r="HX353">
        <f>IF($IZ353&gt;=34,INDEX($GO:$GO,$IY353+34),"")</f>
      </c>
      <c r="HY353">
        <f>IF($IZ353&gt;=35,INDEX($GO:$GO,$IY353+35),"")</f>
      </c>
      <c r="HZ353">
        <f>IF($IZ353&gt;=36,INDEX($GO:$GO,$IY353+36),"")</f>
      </c>
      <c r="IA353">
        <f>IF($IZ353&gt;=37,INDEX($GO:$GO,$IY353+37),"")</f>
      </c>
      <c r="IB353">
        <f>IF($IZ353&gt;=38,INDEX($GO:$GO,$IY353+38),"")</f>
      </c>
      <c r="IC353">
        <f>IF($IZ353&gt;=39,INDEX($GO:$GO,$IY353+39),"")</f>
      </c>
      <c r="ID353">
        <f>IF($IZ353&gt;=40,INDEX($GO:$GO,$IY353+40),"")</f>
      </c>
      <c r="IE353">
        <f>IF($IZ353&gt;=41,INDEX($GO:$GO,$IY353+41),"")</f>
      </c>
      <c r="IF353">
        <f>IF($IZ353&gt;=42,INDEX($GO:$GO,$IY353+42),"")</f>
      </c>
      <c r="IG353">
        <f>IF($IZ353&gt;=43,INDEX($GO:$GO,$IY353+43),"")</f>
      </c>
      <c r="IH353">
        <f>IF($IZ353&gt;=44,INDEX($GO:$GO,$IY353+44),"")</f>
      </c>
      <c r="II353">
        <f>IF($IZ353&gt;=45,INDEX($GO:$GO,$IY353+45),"")</f>
      </c>
      <c r="IJ353">
        <f>IF($IZ353&gt;=46,INDEX($GO:$GO,$IY353+46),"")</f>
      </c>
      <c r="IK353">
        <f>IF($IZ353&gt;=47,INDEX($GO:$GO,$IY353+47),"")</f>
      </c>
      <c r="IL353">
        <f>IF($IZ353&gt;=48,INDEX($GO:$GO,$IY353+48),"")</f>
      </c>
      <c r="IM353">
        <f>IF($IZ353&gt;=49,INDEX($GO:$GO,$IY353+49),"")</f>
      </c>
      <c r="IN353">
        <f>IF($IZ353&gt;=50,INDEX($GO:$GO,$IY353+50),"")</f>
      </c>
      <c r="IO353">
        <f>IF($IZ353&gt;=51,INDEX($GO:$GO,$IY353+51),"")</f>
      </c>
      <c r="IP353">
        <f>IF($IZ353&gt;=52,INDEX($GO:$GO,$IY353+52),"")</f>
      </c>
      <c r="IQ353">
        <f>IF($IZ353&gt;=53,INDEX($GO:$GO,$IY353+53),"")</f>
      </c>
      <c r="IR353">
        <f>IF($IZ353&gt;=54,INDEX($GO:$GO,$IY353+54),"")</f>
      </c>
      <c r="IS353">
        <f>IF($IZ353&gt;=55,INDEX($GO:$GO,$IY353+55),"")</f>
      </c>
      <c r="IT353">
        <f>IF($IZ353&gt;=56,INDEX($GO:$GO,$IY353+56),"")</f>
      </c>
      <c r="IU353">
        <f>IF($IZ353&gt;=57,INDEX($GO:$GO,$IY353+57),"")</f>
      </c>
      <c r="IV353">
        <f>IF($IZ353&gt;=58,INDEX($GO:$GO,$IY353+58),"")</f>
      </c>
      <c r="IW353">
        <f>IF($IZ353&gt;=59,INDEX($GO:$GO,$IY353+59),"")</f>
      </c>
      <c r="IX353">
        <f>IF($IZ353&gt;=60,INDEX($GO:$GO,$IY353+60),"")</f>
      </c>
      <c r="IY353">
        <f>IFERROR(MATCH($GN353,$GO$2:$GO$827,0)+1,0)</f>
      </c>
      <c r="IZ353">
        <f>IFERROR(INDEX($GP$2:$GP$827,MATCH($GN353,$GO$2:$GO$827,0)),0)</f>
      </c>
      <c r="JA353" t="s">
        <v>23</v>
      </c>
      <c r="JB353" t="s">
        <v>23</v>
      </c>
    </row>
    <row r="354" spans="1:262" x14ac:dyDescent="0.25">
      <c r="F354" s="1"/>
      <c r="G354" s="1"/>
      <c r="H354" s="1"/>
      <c r="I354" s="1"/>
      <c r="J354" s="1">
        <f>IFERROR(IF(FIND(" - ",$F354)&gt;0,MID($F354,FIND(" - ",$F354)+3,LEN($F354)),""),"")</f>
      </c>
      <c r="L354" s="1"/>
      <c r="N354" t="s">
        <v>23</v>
      </c>
      <c r="P354">
        <f>IF(OR($N354="",$O354=""),"",IFERROR($N354/$O354,0))</f>
      </c>
      <c r="Q354">
        <f>IF($N354="","",
IF($G354="","",
IF(ISNUMBER(SEARCH("exempt",LOWER($G354))),0,
$N354*(VALUE(SUBSTITUTE($G354,"%",""))/100))))</f>
      </c>
      <c r="W354">
        <f>IF($N354="","",
SUM($N354,$Q354,$U354,$R354,$T354)-
IF($V354="",0,VALUE($V354)))</f>
      </c>
      <c r="AE354" t="s">
        <v>1258</v>
      </c>
      <c r="AJ354" t="s">
        <v>1253</v>
      </c>
      <c r="AM354">
        <f>IFERROR(LEFT($F354,FIND(" - ",$F354)-1),$F354)</f>
      </c>
      <c r="AP354">
        <f>IF($CE354&gt;=1,INDEX($AN:$AN,$CD354+1),"")</f>
      </c>
      <c r="AQ354">
        <f>IF($CE354&gt;=2,INDEX($AN:$AN,$CD354+2),"")</f>
      </c>
      <c r="AR354">
        <f>IF($CE354&gt;=3,INDEX($AN:$AN,$CD354+3),"")</f>
      </c>
      <c r="AS354">
        <f>IF($CE354&gt;=4,INDEX($AN:$AN,$CD354+4),"")</f>
      </c>
      <c r="AT354">
        <f>IF($CE354&gt;=5,INDEX($AN:$AN,$CD354+5),"")</f>
      </c>
      <c r="AU354">
        <f>IF($CE354&gt;=6,INDEX($AN:$AN,$CD354+6),"")</f>
      </c>
      <c r="AV354">
        <f>IF($CE354&gt;=7,INDEX($AN:$AN,$CD354+7),"")</f>
      </c>
      <c r="AW354">
        <f>IF($CE354&gt;=8,INDEX($AN:$AN,$CD354+8),"")</f>
      </c>
      <c r="AX354">
        <f>IF($CE354&gt;=9,INDEX($AN:$AN,$CD354+9),"")</f>
      </c>
      <c r="AY354">
        <f>IF($CE354&gt;=10,INDEX($AN:$AN,$CD354+10),"")</f>
      </c>
      <c r="AZ354">
        <f>IF($CE354&gt;=11,INDEX($AN:$AN,$CD354+11),"")</f>
      </c>
      <c r="BA354">
        <f>IF($CE354&gt;=12,INDEX($AN:$AN,$CD354+12),"")</f>
      </c>
      <c r="BB354">
        <f>IF($CE354&gt;=13,INDEX($AN:$AN,$CD354+13),"")</f>
      </c>
      <c r="BC354">
        <f>IF($CE354&gt;=14,INDEX($AN:$AN,$CD354+14),"")</f>
      </c>
      <c r="BD354">
        <f>IF($CE354&gt;=15,INDEX($AN:$AN,$CD354+15),"")</f>
      </c>
      <c r="BE354">
        <f>IF($CE354&gt;=16,INDEX($AN:$AN,$CD354+16),"")</f>
      </c>
      <c r="BF354">
        <f>IF($CE354&gt;=17,INDEX($AN:$AN,$CD354+17),"")</f>
      </c>
      <c r="BG354">
        <f>IF($CE354&gt;=18,INDEX($AN:$AN,$CD354+18),"")</f>
      </c>
      <c r="BH354">
        <f>IF($CE354&gt;=19,INDEX($AN:$AN,$CD354+19),"")</f>
      </c>
      <c r="BI354">
        <f>IF($CE354&gt;=20,INDEX($AN:$AN,$CD354+20),"")</f>
      </c>
      <c r="BJ354">
        <f>IF($CE354&gt;=21,INDEX($AN:$AN,$CD354+21),"")</f>
      </c>
      <c r="BK354">
        <f>IF($CE354&gt;=22,INDEX($AN:$AN,$CD354+22),"")</f>
      </c>
      <c r="BL354">
        <f>IF($CE354&gt;=23,INDEX($AN:$AN,$CD354+23),"")</f>
      </c>
      <c r="BM354">
        <f>IF($CE354&gt;=24,INDEX($AN:$AN,$CD354+24),"")</f>
      </c>
      <c r="BN354">
        <f>IF($CE354&gt;=25,INDEX($AN:$AN,$CD354+25),"")</f>
      </c>
      <c r="BO354">
        <f>IF($CE354&gt;=26,INDEX($AN:$AN,$CD354+26),"")</f>
      </c>
      <c r="BP354">
        <f>IF($CE354&gt;=27,INDEX($AN:$AN,$CD354+27),"")</f>
      </c>
      <c r="BQ354">
        <f>IF($CE354&gt;=28,INDEX($AN:$AN,$CD354+28),"")</f>
      </c>
      <c r="BR354">
        <f>IF($CE354&gt;=29,INDEX($AN:$AN,$CD354+29),"")</f>
      </c>
      <c r="BS354">
        <f>IF($CE354&gt;=30,INDEX($AN:$AN,$CD354+30),"")</f>
      </c>
      <c r="BT354">
        <f>IF($CE354&gt;=31,INDEX($AN:$AN,$CD354+31),"")</f>
      </c>
      <c r="BU354">
        <f>IF($CE354&gt;=32,INDEX($AN:$AN,$CD354+32),"")</f>
      </c>
      <c r="BV354">
        <f>IF($CE354&gt;=33,INDEX($AN:$AN,$CD354+33),"")</f>
      </c>
      <c r="BW354">
        <f>IF($CE354&gt;=34,INDEX($AN:$AN,$CD354+34),"")</f>
      </c>
      <c r="BX354">
        <f>IF($CE354&gt;=35,INDEX($AN:$AN,$CD354+35),"")</f>
      </c>
      <c r="BY354">
        <f>IF($CE354&gt;=36,INDEX($AN:$AN,$CD354+36),"")</f>
      </c>
      <c r="BZ354">
        <f>IF($CE354&gt;=37,INDEX($AN:$AN,$CD354+37),"")</f>
      </c>
      <c r="CA354">
        <f>IF($CE354&gt;=38,INDEX($AN:$AN,$CD354+38),"")</f>
      </c>
      <c r="CB354">
        <f>IF($CE354&gt;=39,INDEX($AN:$AN,$CD354+39),"")</f>
      </c>
      <c r="CC354">
        <f>IF($CE354&gt;=40,INDEX($AN:$AN,$CD354+40),"")</f>
      </c>
      <c r="CD354">
        <f>IFERROR(MATCH($AM354,$AN$2:$AN$133,0)+1,0)</f>
      </c>
      <c r="CE354">
        <f>IFERROR(INDEX($AO$2:$AO$133,MATCH($AM354,$AN$2:$AN$133,0)),0)</f>
      </c>
      <c r="CF354">
        <f>IFERROR(LEFT($K354,FIND(" - ",$K354)-1),$K354)</f>
      </c>
      <c r="CG354" t="s">
        <v>1259</v>
      </c>
      <c r="CH354">
        <v>43</v>
      </c>
      <c r="CI354">
        <f>IF($DD354&gt;=1,INDEX($CG:$CG,$DC354+1),"")</f>
      </c>
      <c r="CJ354">
        <f>IF($DD354&gt;=2,INDEX($CG:$CG,$DC354+2),"")</f>
      </c>
      <c r="CK354">
        <f>IF($DD354&gt;=3,INDEX($CG:$CG,$DC354+3),"")</f>
      </c>
      <c r="CL354">
        <f>IF($DD354&gt;=4,INDEX($CG:$CG,$DC354+4),"")</f>
      </c>
      <c r="CM354">
        <f>IF($DD354&gt;=5,INDEX($CG:$CG,$DC354+5),"")</f>
      </c>
      <c r="CN354">
        <f>IF($DD354&gt;=6,INDEX($CG:$CG,$DC354+6),"")</f>
      </c>
      <c r="CO354">
        <f>IF($DD354&gt;=7,INDEX($CG:$CG,$DC354+7),"")</f>
      </c>
      <c r="CP354">
        <f>IF($DD354&gt;=8,INDEX($CG:$CG,$DC354+8),"")</f>
      </c>
      <c r="CQ354">
        <f>IF($DD354&gt;=9,INDEX($CG:$CG,$DC354+9),"")</f>
      </c>
      <c r="CR354">
        <f>IF($DD354&gt;=10,INDEX($CG:$CG,$DC354+10),"")</f>
      </c>
      <c r="CS354">
        <f>IF($DD354&gt;=11,INDEX($CG:$CG,$DC354+11),"")</f>
      </c>
      <c r="CT354">
        <f>IF($DD354&gt;=12,INDEX($CG:$CG,$DC354+12),"")</f>
      </c>
      <c r="CU354">
        <f>IF($DD354&gt;=13,INDEX($CG:$CG,$DC354+13),"")</f>
      </c>
      <c r="CV354">
        <f>IF($DD354&gt;=14,INDEX($CG:$CG,$DC354+14),"")</f>
      </c>
      <c r="CW354">
        <f>IF($DD354&gt;=15,INDEX($CG:$CG,$DC354+15),"")</f>
      </c>
      <c r="CX354">
        <f>IF($DD354&gt;=16,INDEX($CG:$CG,$DC354+16),"")</f>
      </c>
      <c r="CY354">
        <f>IF($DD354&gt;=17,INDEX($CG:$CG,$DC354+17),"")</f>
      </c>
      <c r="CZ354">
        <f>IF($DD354&gt;=18,INDEX($CG:$CG,$DC354+18),"")</f>
      </c>
      <c r="DA354">
        <f>IF($DD354&gt;=19,INDEX($CG:$CG,$DC354+19),"")</f>
      </c>
      <c r="DB354">
        <f>IF($DD354&gt;=20,INDEX($CG:$CG,$DC354+20),"")</f>
      </c>
      <c r="DC354">
        <f>IFERROR(MATCH($CF354,$CG$2:$CG$1558,0)+1,0)</f>
      </c>
      <c r="DD354">
        <f>IFERROR(INDEX($CH$2:$CH$1558,MATCH($CF354,$CG$2:$CG$1558,0)),0)</f>
      </c>
      <c r="DE354">
        <f>IFERROR(INDEX($AL:$AL,MATCH($G354,$AK:$AK,0))&amp;"","")</f>
      </c>
      <c r="DI354">
        <f>IF($GL354&gt;=1,INDEX($DF:$DF,$GK354+1),"")</f>
      </c>
      <c r="DJ354">
        <f>IF($GL354&gt;=2,INDEX($DF:$DF,$GK354+2),"")</f>
      </c>
      <c r="DK354">
        <f>IF($GL354&gt;=3,INDEX($DF:$DF,$GK354+3),"")</f>
      </c>
      <c r="DL354">
        <f>IF($GL354&gt;=4,INDEX($DF:$DF,$GK354+4),"")</f>
      </c>
      <c r="DM354">
        <f>IF($GL354&gt;=5,INDEX($DF:$DF,$GK354+5),"")</f>
      </c>
      <c r="DN354">
        <f>IF($GL354&gt;=6,INDEX($DF:$DF,$GK354+6),"")</f>
      </c>
      <c r="DO354">
        <f>IF($GL354&gt;=7,INDEX($DF:$DF,$GK354+7),"")</f>
      </c>
      <c r="DP354">
        <f>IF($GL354&gt;=8,INDEX($DF:$DF,$GK354+8),"")</f>
      </c>
      <c r="DQ354">
        <f>IF($GL354&gt;=9,INDEX($DF:$DF,$GK354+9),"")</f>
      </c>
      <c r="DR354">
        <f>IF($GL354&gt;=10,INDEX($DF:$DF,$GK354+10),"")</f>
      </c>
      <c r="DS354">
        <f>IF($GL354&gt;=11,INDEX($DF:$DF,$GK354+11),"")</f>
      </c>
      <c r="DT354">
        <f>IF($GL354&gt;=12,INDEX($DF:$DF,$GK354+12),"")</f>
      </c>
      <c r="DU354">
        <f>IF($GL354&gt;=13,INDEX($DF:$DF,$GK354+13),"")</f>
      </c>
      <c r="DV354">
        <f>IF($GL354&gt;=14,INDEX($DF:$DF,$GK354+14),"")</f>
      </c>
      <c r="DW354">
        <f>IF($GL354&gt;=15,INDEX($DF:$DF,$GK354+15),"")</f>
      </c>
      <c r="DX354">
        <f>IF($GL354&gt;=16,INDEX($DF:$DF,$GK354+16),"")</f>
      </c>
      <c r="DY354">
        <f>IF($GL354&gt;=17,INDEX($DF:$DF,$GK354+17),"")</f>
      </c>
      <c r="DZ354">
        <f>IF($GL354&gt;=18,INDEX($DF:$DF,$GK354+18),"")</f>
      </c>
      <c r="EA354">
        <f>IF($GL354&gt;=19,INDEX($DF:$DF,$GK354+19),"")</f>
      </c>
      <c r="EB354">
        <f>IF($GL354&gt;=20,INDEX($DF:$DF,$GK354+20),"")</f>
      </c>
      <c r="EC354">
        <f>IF($GL354&gt;=21,INDEX($DF:$DF,$GK354+21),"")</f>
      </c>
      <c r="ED354">
        <f>IF($GL354&gt;=22,INDEX($DF:$DF,$GK354+22),"")</f>
      </c>
      <c r="EE354">
        <f>IF($GL354&gt;=23,INDEX($DF:$DF,$GK354+23),"")</f>
      </c>
      <c r="EF354">
        <f>IF($GL354&gt;=24,INDEX($DF:$DF,$GK354+24),"")</f>
      </c>
      <c r="EG354">
        <f>IF($GL354&gt;=25,INDEX($DF:$DF,$GK354+25),"")</f>
      </c>
      <c r="EH354">
        <f>IF($GL354&gt;=26,INDEX($DF:$DF,$GK354+26),"")</f>
      </c>
      <c r="EI354">
        <f>IF($GL354&gt;=27,INDEX($DF:$DF,$GK354+27),"")</f>
      </c>
      <c r="EJ354">
        <f>IF($GL354&gt;=28,INDEX($DF:$DF,$GK354+28),"")</f>
      </c>
      <c r="EK354">
        <f>IF($GL354&gt;=29,INDEX($DF:$DF,$GK354+29),"")</f>
      </c>
      <c r="EL354">
        <f>IF($GL354&gt;=30,INDEX($DF:$DF,$GK354+30),"")</f>
      </c>
      <c r="EM354">
        <f>IF($GL354&gt;=31,INDEX($DF:$DF,$GK354+31),"")</f>
      </c>
      <c r="EN354">
        <f>IF($GL354&gt;=32,INDEX($DF:$DF,$GK354+32),"")</f>
      </c>
      <c r="EO354">
        <f>IF($GL354&gt;=33,INDEX($DF:$DF,$GK354+33),"")</f>
      </c>
      <c r="EP354">
        <f>IF($GL354&gt;=34,INDEX($DF:$DF,$GK354+34),"")</f>
      </c>
      <c r="EQ354">
        <f>IF($GL354&gt;=35,INDEX($DF:$DF,$GK354+35),"")</f>
      </c>
      <c r="ER354">
        <f>IF($GL354&gt;=36,INDEX($DF:$DF,$GK354+36),"")</f>
      </c>
      <c r="ES354">
        <f>IF($GL354&gt;=37,INDEX($DF:$DF,$GK354+37),"")</f>
      </c>
      <c r="ET354">
        <f>IF($GL354&gt;=38,INDEX($DF:$DF,$GK354+38),"")</f>
      </c>
      <c r="EU354">
        <f>IF($GL354&gt;=39,INDEX($DF:$DF,$GK354+39),"")</f>
      </c>
      <c r="EV354">
        <f>IF($GL354&gt;=40,INDEX($DF:$DF,$GK354+40),"")</f>
      </c>
      <c r="EW354">
        <f>IF($GL354&gt;=1,INDEX($DG:$DG,$GK354+1),"")</f>
      </c>
      <c r="EX354">
        <f>IF($GL354&gt;=2,INDEX($DG:$DG,$GK354+2),"")</f>
      </c>
      <c r="EY354">
        <f>IF($GL354&gt;=3,INDEX($DG:$DG,$GK354+3),"")</f>
      </c>
      <c r="EZ354">
        <f>IF($GL354&gt;=4,INDEX($DG:$DG,$GK354+4),"")</f>
      </c>
      <c r="FA354">
        <f>IF($GL354&gt;=5,INDEX($DG:$DG,$GK354+5),"")</f>
      </c>
      <c r="FB354">
        <f>IF($GL354&gt;=6,INDEX($DG:$DG,$GK354+6),"")</f>
      </c>
      <c r="FC354">
        <f>IF($GL354&gt;=7,INDEX($DG:$DG,$GK354+7),"")</f>
      </c>
      <c r="FD354">
        <f>IF($GL354&gt;=8,INDEX($DG:$DG,$GK354+8),"")</f>
      </c>
      <c r="FE354">
        <f>IF($GL354&gt;=9,INDEX($DG:$DG,$GK354+9),"")</f>
      </c>
      <c r="FF354">
        <f>IF($GL354&gt;=10,INDEX($DG:$DG,$GK354+10),"")</f>
      </c>
      <c r="FG354">
        <f>IF($GL354&gt;=11,INDEX($DG:$DG,$GK354+11),"")</f>
      </c>
      <c r="FH354">
        <f>IF($GL354&gt;=12,INDEX($DG:$DG,$GK354+12),"")</f>
      </c>
      <c r="FI354">
        <f>IF($GL354&gt;=13,INDEX($DG:$DG,$GK354+13),"")</f>
      </c>
      <c r="FJ354">
        <f>IF($GL354&gt;=14,INDEX($DG:$DG,$GK354+14),"")</f>
      </c>
      <c r="FK354">
        <f>IF($GL354&gt;=15,INDEX($DG:$DG,$GK354+15),"")</f>
      </c>
      <c r="FL354">
        <f>IF($GL354&gt;=16,INDEX($DG:$DG,$GK354+16),"")</f>
      </c>
      <c r="FM354">
        <f>IF($GL354&gt;=17,INDEX($DG:$DG,$GK354+17),"")</f>
      </c>
      <c r="FN354">
        <f>IF($GL354&gt;=18,INDEX($DG:$DG,$GK354+18),"")</f>
      </c>
      <c r="FO354">
        <f>IF($GL354&gt;=19,INDEX($DG:$DG,$GK354+19),"")</f>
      </c>
      <c r="FP354">
        <f>IF($GL354&gt;=20,INDEX($DG:$DG,$GK354+20),"")</f>
      </c>
      <c r="FQ354">
        <f>IF($GL354&gt;=21,INDEX($DG:$DG,$GK354+21),"")</f>
      </c>
      <c r="FR354">
        <f>IF($GL354&gt;=22,INDEX($DG:$DG,$GK354+22),"")</f>
      </c>
      <c r="FS354">
        <f>IF($GL354&gt;=23,INDEX($DG:$DG,$GK354+23),"")</f>
      </c>
      <c r="FT354">
        <f>IF($GL354&gt;=24,INDEX($DG:$DG,$GK354+24),"")</f>
      </c>
      <c r="FU354">
        <f>IF($GL354&gt;=25,INDEX($DG:$DG,$GK354+25),"")</f>
      </c>
      <c r="FV354">
        <f>IF($GL354&gt;=26,INDEX($DG:$DG,$GK354+26),"")</f>
      </c>
      <c r="FW354">
        <f>IF($GL354&gt;=27,INDEX($DG:$DG,$GK354+27),"")</f>
      </c>
      <c r="FX354">
        <f>IF($GL354&gt;=28,INDEX($DG:$DG,$GK354+28),"")</f>
      </c>
      <c r="FY354">
        <f>IF($GL354&gt;=29,INDEX($DG:$DG,$GK354+29),"")</f>
      </c>
      <c r="FZ354">
        <f>IF($GL354&gt;=30,INDEX($DG:$DG,$GK354+30),"")</f>
      </c>
      <c r="GA354">
        <f>IF($GL354&gt;=31,INDEX($DG:$DG,$GK354+31),"")</f>
      </c>
      <c r="GB354">
        <f>IF($GL354&gt;=32,INDEX($DG:$DG,$GK354+32),"")</f>
      </c>
      <c r="GC354">
        <f>IF($GL354&gt;=33,INDEX($DG:$DG,$GK354+33),"")</f>
      </c>
      <c r="GD354">
        <f>IF($GL354&gt;=34,INDEX($DG:$DG,$GK354+34),"")</f>
      </c>
      <c r="GE354">
        <f>IF($GL354&gt;=35,INDEX($DG:$DG,$GK354+35),"")</f>
      </c>
      <c r="GF354">
        <f>IF($GL354&gt;=36,INDEX($DG:$DG,$GK354+36),"")</f>
      </c>
      <c r="GG354">
        <f>IF($GL354&gt;=37,INDEX($DG:$DG,$GK354+37),"")</f>
      </c>
      <c r="GH354">
        <f>IF($GL354&gt;=38,INDEX($DG:$DG,$GK354+38),"")</f>
      </c>
      <c r="GI354">
        <f>IF($GL354&gt;=39,INDEX($DG:$DG,$GK354+39),"")</f>
      </c>
      <c r="GJ354">
        <f>IF($GL354&gt;=40,INDEX($DG:$DG,$GK354+40),"")</f>
      </c>
      <c r="GK354">
        <f>IFERROR(MATCH($DE354,$DF$2:$DF$166,0)+1,0)</f>
      </c>
      <c r="GL354">
        <f>IFERROR(INDEX($DH$2:$DH$166,MATCH($DE354,$DF$2:$DF$166,0)),0)</f>
      </c>
      <c r="GM354">
        <f>IFERROR(MATCH($H354,$DI$354:$EV$354,0),0)</f>
      </c>
      <c r="GN354">
        <f>IF($GM354&gt;0,INDEX($EW$354:$GJ$354,$GM354),"")</f>
      </c>
      <c r="GO354" t="s">
        <v>1260</v>
      </c>
      <c r="GQ354">
        <f>IF($IZ354&gt;=1,INDEX($GO:$GO,$IY354+1),"")</f>
      </c>
      <c r="GR354">
        <f>IF($IZ354&gt;=2,INDEX($GO:$GO,$IY354+2),"")</f>
      </c>
      <c r="GS354">
        <f>IF($IZ354&gt;=3,INDEX($GO:$GO,$IY354+3),"")</f>
      </c>
      <c r="GT354">
        <f>IF($IZ354&gt;=4,INDEX($GO:$GO,$IY354+4),"")</f>
      </c>
      <c r="GU354">
        <f>IF($IZ354&gt;=5,INDEX($GO:$GO,$IY354+5),"")</f>
      </c>
      <c r="GV354">
        <f>IF($IZ354&gt;=6,INDEX($GO:$GO,$IY354+6),"")</f>
      </c>
      <c r="GW354">
        <f>IF($IZ354&gt;=7,INDEX($GO:$GO,$IY354+7),"")</f>
      </c>
      <c r="GX354">
        <f>IF($IZ354&gt;=8,INDEX($GO:$GO,$IY354+8),"")</f>
      </c>
      <c r="GY354">
        <f>IF($IZ354&gt;=9,INDEX($GO:$GO,$IY354+9),"")</f>
      </c>
      <c r="GZ354">
        <f>IF($IZ354&gt;=10,INDEX($GO:$GO,$IY354+10),"")</f>
      </c>
      <c r="HA354">
        <f>IF($IZ354&gt;=11,INDEX($GO:$GO,$IY354+11),"")</f>
      </c>
      <c r="HB354">
        <f>IF($IZ354&gt;=12,INDEX($GO:$GO,$IY354+12),"")</f>
      </c>
      <c r="HC354">
        <f>IF($IZ354&gt;=13,INDEX($GO:$GO,$IY354+13),"")</f>
      </c>
      <c r="HD354">
        <f>IF($IZ354&gt;=14,INDEX($GO:$GO,$IY354+14),"")</f>
      </c>
      <c r="HE354">
        <f>IF($IZ354&gt;=15,INDEX($GO:$GO,$IY354+15),"")</f>
      </c>
      <c r="HF354">
        <f>IF($IZ354&gt;=16,INDEX($GO:$GO,$IY354+16),"")</f>
      </c>
      <c r="HG354">
        <f>IF($IZ354&gt;=17,INDEX($GO:$GO,$IY354+17),"")</f>
      </c>
      <c r="HH354">
        <f>IF($IZ354&gt;=18,INDEX($GO:$GO,$IY354+18),"")</f>
      </c>
      <c r="HI354">
        <f>IF($IZ354&gt;=19,INDEX($GO:$GO,$IY354+19),"")</f>
      </c>
      <c r="HJ354">
        <f>IF($IZ354&gt;=20,INDEX($GO:$GO,$IY354+20),"")</f>
      </c>
      <c r="HK354">
        <f>IF($IZ354&gt;=21,INDEX($GO:$GO,$IY354+21),"")</f>
      </c>
      <c r="HL354">
        <f>IF($IZ354&gt;=22,INDEX($GO:$GO,$IY354+22),"")</f>
      </c>
      <c r="HM354">
        <f>IF($IZ354&gt;=23,INDEX($GO:$GO,$IY354+23),"")</f>
      </c>
      <c r="HN354">
        <f>IF($IZ354&gt;=24,INDEX($GO:$GO,$IY354+24),"")</f>
      </c>
      <c r="HO354">
        <f>IF($IZ354&gt;=25,INDEX($GO:$GO,$IY354+25),"")</f>
      </c>
      <c r="HP354">
        <f>IF($IZ354&gt;=26,INDEX($GO:$GO,$IY354+26),"")</f>
      </c>
      <c r="HQ354">
        <f>IF($IZ354&gt;=27,INDEX($GO:$GO,$IY354+27),"")</f>
      </c>
      <c r="HR354">
        <f>IF($IZ354&gt;=28,INDEX($GO:$GO,$IY354+28),"")</f>
      </c>
      <c r="HS354">
        <f>IF($IZ354&gt;=29,INDEX($GO:$GO,$IY354+29),"")</f>
      </c>
      <c r="HT354">
        <f>IF($IZ354&gt;=30,INDEX($GO:$GO,$IY354+30),"")</f>
      </c>
      <c r="HU354">
        <f>IF($IZ354&gt;=31,INDEX($GO:$GO,$IY354+31),"")</f>
      </c>
      <c r="HV354">
        <f>IF($IZ354&gt;=32,INDEX($GO:$GO,$IY354+32),"")</f>
      </c>
      <c r="HW354">
        <f>IF($IZ354&gt;=33,INDEX($GO:$GO,$IY354+33),"")</f>
      </c>
      <c r="HX354">
        <f>IF($IZ354&gt;=34,INDEX($GO:$GO,$IY354+34),"")</f>
      </c>
      <c r="HY354">
        <f>IF($IZ354&gt;=35,INDEX($GO:$GO,$IY354+35),"")</f>
      </c>
      <c r="HZ354">
        <f>IF($IZ354&gt;=36,INDEX($GO:$GO,$IY354+36),"")</f>
      </c>
      <c r="IA354">
        <f>IF($IZ354&gt;=37,INDEX($GO:$GO,$IY354+37),"")</f>
      </c>
      <c r="IB354">
        <f>IF($IZ354&gt;=38,INDEX($GO:$GO,$IY354+38),"")</f>
      </c>
      <c r="IC354">
        <f>IF($IZ354&gt;=39,INDEX($GO:$GO,$IY354+39),"")</f>
      </c>
      <c r="ID354">
        <f>IF($IZ354&gt;=40,INDEX($GO:$GO,$IY354+40),"")</f>
      </c>
      <c r="IE354">
        <f>IF($IZ354&gt;=41,INDEX($GO:$GO,$IY354+41),"")</f>
      </c>
      <c r="IF354">
        <f>IF($IZ354&gt;=42,INDEX($GO:$GO,$IY354+42),"")</f>
      </c>
      <c r="IG354">
        <f>IF($IZ354&gt;=43,INDEX($GO:$GO,$IY354+43),"")</f>
      </c>
      <c r="IH354">
        <f>IF($IZ354&gt;=44,INDEX($GO:$GO,$IY354+44),"")</f>
      </c>
      <c r="II354">
        <f>IF($IZ354&gt;=45,INDEX($GO:$GO,$IY354+45),"")</f>
      </c>
      <c r="IJ354">
        <f>IF($IZ354&gt;=46,INDEX($GO:$GO,$IY354+46),"")</f>
      </c>
      <c r="IK354">
        <f>IF($IZ354&gt;=47,INDEX($GO:$GO,$IY354+47),"")</f>
      </c>
      <c r="IL354">
        <f>IF($IZ354&gt;=48,INDEX($GO:$GO,$IY354+48),"")</f>
      </c>
      <c r="IM354">
        <f>IF($IZ354&gt;=49,INDEX($GO:$GO,$IY354+49),"")</f>
      </c>
      <c r="IN354">
        <f>IF($IZ354&gt;=50,INDEX($GO:$GO,$IY354+50),"")</f>
      </c>
      <c r="IO354">
        <f>IF($IZ354&gt;=51,INDEX($GO:$GO,$IY354+51),"")</f>
      </c>
      <c r="IP354">
        <f>IF($IZ354&gt;=52,INDEX($GO:$GO,$IY354+52),"")</f>
      </c>
      <c r="IQ354">
        <f>IF($IZ354&gt;=53,INDEX($GO:$GO,$IY354+53),"")</f>
      </c>
      <c r="IR354">
        <f>IF($IZ354&gt;=54,INDEX($GO:$GO,$IY354+54),"")</f>
      </c>
      <c r="IS354">
        <f>IF($IZ354&gt;=55,INDEX($GO:$GO,$IY354+55),"")</f>
      </c>
      <c r="IT354">
        <f>IF($IZ354&gt;=56,INDEX($GO:$GO,$IY354+56),"")</f>
      </c>
      <c r="IU354">
        <f>IF($IZ354&gt;=57,INDEX($GO:$GO,$IY354+57),"")</f>
      </c>
      <c r="IV354">
        <f>IF($IZ354&gt;=58,INDEX($GO:$GO,$IY354+58),"")</f>
      </c>
      <c r="IW354">
        <f>IF($IZ354&gt;=59,INDEX($GO:$GO,$IY354+59),"")</f>
      </c>
      <c r="IX354">
        <f>IF($IZ354&gt;=60,INDEX($GO:$GO,$IY354+60),"")</f>
      </c>
      <c r="IY354">
        <f>IFERROR(MATCH($GN354,$GO$2:$GO$827,0)+1,0)</f>
      </c>
      <c r="IZ354">
        <f>IFERROR(INDEX($GP$2:$GP$827,MATCH($GN354,$GO$2:$GO$827,0)),0)</f>
      </c>
      <c r="JA354" t="s">
        <v>23</v>
      </c>
      <c r="JB354" t="s">
        <v>23</v>
      </c>
    </row>
    <row r="355" spans="1:262" x14ac:dyDescent="0.25">
      <c r="F355" s="1"/>
      <c r="G355" s="1"/>
      <c r="H355" s="1"/>
      <c r="I355" s="1"/>
      <c r="J355" s="1">
        <f>IFERROR(IF(FIND(" - ",$F355)&gt;0,MID($F355,FIND(" - ",$F355)+3,LEN($F355)),""),"")</f>
      </c>
      <c r="L355" s="1"/>
      <c r="N355" t="s">
        <v>23</v>
      </c>
      <c r="P355">
        <f>IF(OR($N355="",$O355=""),"",IFERROR($N355/$O355,0))</f>
      </c>
      <c r="Q355">
        <f>IF($N355="","",
IF($G355="","",
IF(ISNUMBER(SEARCH("exempt",LOWER($G355))),0,
$N355*(VALUE(SUBSTITUTE($G355,"%",""))/100))))</f>
      </c>
      <c r="W355">
        <f>IF($N355="","",
SUM($N355,$Q355,$U355,$R355,$T355)-
IF($V355="",0,VALUE($V355)))</f>
      </c>
      <c r="AE355" t="s">
        <v>1261</v>
      </c>
      <c r="AJ355" t="s">
        <v>1255</v>
      </c>
      <c r="AM355">
        <f>IFERROR(LEFT($F355,FIND(" - ",$F355)-1),$F355)</f>
      </c>
      <c r="AP355">
        <f>IF($CE355&gt;=1,INDEX($AN:$AN,$CD355+1),"")</f>
      </c>
      <c r="AQ355">
        <f>IF($CE355&gt;=2,INDEX($AN:$AN,$CD355+2),"")</f>
      </c>
      <c r="AR355">
        <f>IF($CE355&gt;=3,INDEX($AN:$AN,$CD355+3),"")</f>
      </c>
      <c r="AS355">
        <f>IF($CE355&gt;=4,INDEX($AN:$AN,$CD355+4),"")</f>
      </c>
      <c r="AT355">
        <f>IF($CE355&gt;=5,INDEX($AN:$AN,$CD355+5),"")</f>
      </c>
      <c r="AU355">
        <f>IF($CE355&gt;=6,INDEX($AN:$AN,$CD355+6),"")</f>
      </c>
      <c r="AV355">
        <f>IF($CE355&gt;=7,INDEX($AN:$AN,$CD355+7),"")</f>
      </c>
      <c r="AW355">
        <f>IF($CE355&gt;=8,INDEX($AN:$AN,$CD355+8),"")</f>
      </c>
      <c r="AX355">
        <f>IF($CE355&gt;=9,INDEX($AN:$AN,$CD355+9),"")</f>
      </c>
      <c r="AY355">
        <f>IF($CE355&gt;=10,INDEX($AN:$AN,$CD355+10),"")</f>
      </c>
      <c r="AZ355">
        <f>IF($CE355&gt;=11,INDEX($AN:$AN,$CD355+11),"")</f>
      </c>
      <c r="BA355">
        <f>IF($CE355&gt;=12,INDEX($AN:$AN,$CD355+12),"")</f>
      </c>
      <c r="BB355">
        <f>IF($CE355&gt;=13,INDEX($AN:$AN,$CD355+13),"")</f>
      </c>
      <c r="BC355">
        <f>IF($CE355&gt;=14,INDEX($AN:$AN,$CD355+14),"")</f>
      </c>
      <c r="BD355">
        <f>IF($CE355&gt;=15,INDEX($AN:$AN,$CD355+15),"")</f>
      </c>
      <c r="BE355">
        <f>IF($CE355&gt;=16,INDEX($AN:$AN,$CD355+16),"")</f>
      </c>
      <c r="BF355">
        <f>IF($CE355&gt;=17,INDEX($AN:$AN,$CD355+17),"")</f>
      </c>
      <c r="BG355">
        <f>IF($CE355&gt;=18,INDEX($AN:$AN,$CD355+18),"")</f>
      </c>
      <c r="BH355">
        <f>IF($CE355&gt;=19,INDEX($AN:$AN,$CD355+19),"")</f>
      </c>
      <c r="BI355">
        <f>IF($CE355&gt;=20,INDEX($AN:$AN,$CD355+20),"")</f>
      </c>
      <c r="BJ355">
        <f>IF($CE355&gt;=21,INDEX($AN:$AN,$CD355+21),"")</f>
      </c>
      <c r="BK355">
        <f>IF($CE355&gt;=22,INDEX($AN:$AN,$CD355+22),"")</f>
      </c>
      <c r="BL355">
        <f>IF($CE355&gt;=23,INDEX($AN:$AN,$CD355+23),"")</f>
      </c>
      <c r="BM355">
        <f>IF($CE355&gt;=24,INDEX($AN:$AN,$CD355+24),"")</f>
      </c>
      <c r="BN355">
        <f>IF($CE355&gt;=25,INDEX($AN:$AN,$CD355+25),"")</f>
      </c>
      <c r="BO355">
        <f>IF($CE355&gt;=26,INDEX($AN:$AN,$CD355+26),"")</f>
      </c>
      <c r="BP355">
        <f>IF($CE355&gt;=27,INDEX($AN:$AN,$CD355+27),"")</f>
      </c>
      <c r="BQ355">
        <f>IF($CE355&gt;=28,INDEX($AN:$AN,$CD355+28),"")</f>
      </c>
      <c r="BR355">
        <f>IF($CE355&gt;=29,INDEX($AN:$AN,$CD355+29),"")</f>
      </c>
      <c r="BS355">
        <f>IF($CE355&gt;=30,INDEX($AN:$AN,$CD355+30),"")</f>
      </c>
      <c r="BT355">
        <f>IF($CE355&gt;=31,INDEX($AN:$AN,$CD355+31),"")</f>
      </c>
      <c r="BU355">
        <f>IF($CE355&gt;=32,INDEX($AN:$AN,$CD355+32),"")</f>
      </c>
      <c r="BV355">
        <f>IF($CE355&gt;=33,INDEX($AN:$AN,$CD355+33),"")</f>
      </c>
      <c r="BW355">
        <f>IF($CE355&gt;=34,INDEX($AN:$AN,$CD355+34),"")</f>
      </c>
      <c r="BX355">
        <f>IF($CE355&gt;=35,INDEX($AN:$AN,$CD355+35),"")</f>
      </c>
      <c r="BY355">
        <f>IF($CE355&gt;=36,INDEX($AN:$AN,$CD355+36),"")</f>
      </c>
      <c r="BZ355">
        <f>IF($CE355&gt;=37,INDEX($AN:$AN,$CD355+37),"")</f>
      </c>
      <c r="CA355">
        <f>IF($CE355&gt;=38,INDEX($AN:$AN,$CD355+38),"")</f>
      </c>
      <c r="CB355">
        <f>IF($CE355&gt;=39,INDEX($AN:$AN,$CD355+39),"")</f>
      </c>
      <c r="CC355">
        <f>IF($CE355&gt;=40,INDEX($AN:$AN,$CD355+40),"")</f>
      </c>
      <c r="CD355">
        <f>IFERROR(MATCH($AM355,$AN$2:$AN$133,0)+1,0)</f>
      </c>
      <c r="CE355">
        <f>IFERROR(INDEX($AO$2:$AO$133,MATCH($AM355,$AN$2:$AN$133,0)),0)</f>
      </c>
      <c r="CF355">
        <f>IFERROR(LEFT($K355,FIND(" - ",$K355)-1),$K355)</f>
      </c>
      <c r="CG355" t="s">
        <v>28</v>
      </c>
      <c r="CI355">
        <f>IF($DD355&gt;=1,INDEX($CG:$CG,$DC355+1),"")</f>
      </c>
      <c r="CJ355">
        <f>IF($DD355&gt;=2,INDEX($CG:$CG,$DC355+2),"")</f>
      </c>
      <c r="CK355">
        <f>IF($DD355&gt;=3,INDEX($CG:$CG,$DC355+3),"")</f>
      </c>
      <c r="CL355">
        <f>IF($DD355&gt;=4,INDEX($CG:$CG,$DC355+4),"")</f>
      </c>
      <c r="CM355">
        <f>IF($DD355&gt;=5,INDEX($CG:$CG,$DC355+5),"")</f>
      </c>
      <c r="CN355">
        <f>IF($DD355&gt;=6,INDEX($CG:$CG,$DC355+6),"")</f>
      </c>
      <c r="CO355">
        <f>IF($DD355&gt;=7,INDEX($CG:$CG,$DC355+7),"")</f>
      </c>
      <c r="CP355">
        <f>IF($DD355&gt;=8,INDEX($CG:$CG,$DC355+8),"")</f>
      </c>
      <c r="CQ355">
        <f>IF($DD355&gt;=9,INDEX($CG:$CG,$DC355+9),"")</f>
      </c>
      <c r="CR355">
        <f>IF($DD355&gt;=10,INDEX($CG:$CG,$DC355+10),"")</f>
      </c>
      <c r="CS355">
        <f>IF($DD355&gt;=11,INDEX($CG:$CG,$DC355+11),"")</f>
      </c>
      <c r="CT355">
        <f>IF($DD355&gt;=12,INDEX($CG:$CG,$DC355+12),"")</f>
      </c>
      <c r="CU355">
        <f>IF($DD355&gt;=13,INDEX($CG:$CG,$DC355+13),"")</f>
      </c>
      <c r="CV355">
        <f>IF($DD355&gt;=14,INDEX($CG:$CG,$DC355+14),"")</f>
      </c>
      <c r="CW355">
        <f>IF($DD355&gt;=15,INDEX($CG:$CG,$DC355+15),"")</f>
      </c>
      <c r="CX355">
        <f>IF($DD355&gt;=16,INDEX($CG:$CG,$DC355+16),"")</f>
      </c>
      <c r="CY355">
        <f>IF($DD355&gt;=17,INDEX($CG:$CG,$DC355+17),"")</f>
      </c>
      <c r="CZ355">
        <f>IF($DD355&gt;=18,INDEX($CG:$CG,$DC355+18),"")</f>
      </c>
      <c r="DA355">
        <f>IF($DD355&gt;=19,INDEX($CG:$CG,$DC355+19),"")</f>
      </c>
      <c r="DB355">
        <f>IF($DD355&gt;=20,INDEX($CG:$CG,$DC355+20),"")</f>
      </c>
      <c r="DC355">
        <f>IFERROR(MATCH($CF355,$CG$2:$CG$1558,0)+1,0)</f>
      </c>
      <c r="DD355">
        <f>IFERROR(INDEX($CH$2:$CH$1558,MATCH($CF355,$CG$2:$CG$1558,0)),0)</f>
      </c>
      <c r="DE355">
        <f>IFERROR(INDEX($AL:$AL,MATCH($G355,$AK:$AK,0))&amp;"","")</f>
      </c>
      <c r="DI355">
        <f>IF($GL355&gt;=1,INDEX($DF:$DF,$GK355+1),"")</f>
      </c>
      <c r="DJ355">
        <f>IF($GL355&gt;=2,INDEX($DF:$DF,$GK355+2),"")</f>
      </c>
      <c r="DK355">
        <f>IF($GL355&gt;=3,INDEX($DF:$DF,$GK355+3),"")</f>
      </c>
      <c r="DL355">
        <f>IF($GL355&gt;=4,INDEX($DF:$DF,$GK355+4),"")</f>
      </c>
      <c r="DM355">
        <f>IF($GL355&gt;=5,INDEX($DF:$DF,$GK355+5),"")</f>
      </c>
      <c r="DN355">
        <f>IF($GL355&gt;=6,INDEX($DF:$DF,$GK355+6),"")</f>
      </c>
      <c r="DO355">
        <f>IF($GL355&gt;=7,INDEX($DF:$DF,$GK355+7),"")</f>
      </c>
      <c r="DP355">
        <f>IF($GL355&gt;=8,INDEX($DF:$DF,$GK355+8),"")</f>
      </c>
      <c r="DQ355">
        <f>IF($GL355&gt;=9,INDEX($DF:$DF,$GK355+9),"")</f>
      </c>
      <c r="DR355">
        <f>IF($GL355&gt;=10,INDEX($DF:$DF,$GK355+10),"")</f>
      </c>
      <c r="DS355">
        <f>IF($GL355&gt;=11,INDEX($DF:$DF,$GK355+11),"")</f>
      </c>
      <c r="DT355">
        <f>IF($GL355&gt;=12,INDEX($DF:$DF,$GK355+12),"")</f>
      </c>
      <c r="DU355">
        <f>IF($GL355&gt;=13,INDEX($DF:$DF,$GK355+13),"")</f>
      </c>
      <c r="DV355">
        <f>IF($GL355&gt;=14,INDEX($DF:$DF,$GK355+14),"")</f>
      </c>
      <c r="DW355">
        <f>IF($GL355&gt;=15,INDEX($DF:$DF,$GK355+15),"")</f>
      </c>
      <c r="DX355">
        <f>IF($GL355&gt;=16,INDEX($DF:$DF,$GK355+16),"")</f>
      </c>
      <c r="DY355">
        <f>IF($GL355&gt;=17,INDEX($DF:$DF,$GK355+17),"")</f>
      </c>
      <c r="DZ355">
        <f>IF($GL355&gt;=18,INDEX($DF:$DF,$GK355+18),"")</f>
      </c>
      <c r="EA355">
        <f>IF($GL355&gt;=19,INDEX($DF:$DF,$GK355+19),"")</f>
      </c>
      <c r="EB355">
        <f>IF($GL355&gt;=20,INDEX($DF:$DF,$GK355+20),"")</f>
      </c>
      <c r="EC355">
        <f>IF($GL355&gt;=21,INDEX($DF:$DF,$GK355+21),"")</f>
      </c>
      <c r="ED355">
        <f>IF($GL355&gt;=22,INDEX($DF:$DF,$GK355+22),"")</f>
      </c>
      <c r="EE355">
        <f>IF($GL355&gt;=23,INDEX($DF:$DF,$GK355+23),"")</f>
      </c>
      <c r="EF355">
        <f>IF($GL355&gt;=24,INDEX($DF:$DF,$GK355+24),"")</f>
      </c>
      <c r="EG355">
        <f>IF($GL355&gt;=25,INDEX($DF:$DF,$GK355+25),"")</f>
      </c>
      <c r="EH355">
        <f>IF($GL355&gt;=26,INDEX($DF:$DF,$GK355+26),"")</f>
      </c>
      <c r="EI355">
        <f>IF($GL355&gt;=27,INDEX($DF:$DF,$GK355+27),"")</f>
      </c>
      <c r="EJ355">
        <f>IF($GL355&gt;=28,INDEX($DF:$DF,$GK355+28),"")</f>
      </c>
      <c r="EK355">
        <f>IF($GL355&gt;=29,INDEX($DF:$DF,$GK355+29),"")</f>
      </c>
      <c r="EL355">
        <f>IF($GL355&gt;=30,INDEX($DF:$DF,$GK355+30),"")</f>
      </c>
      <c r="EM355">
        <f>IF($GL355&gt;=31,INDEX($DF:$DF,$GK355+31),"")</f>
      </c>
      <c r="EN355">
        <f>IF($GL355&gt;=32,INDEX($DF:$DF,$GK355+32),"")</f>
      </c>
      <c r="EO355">
        <f>IF($GL355&gt;=33,INDEX($DF:$DF,$GK355+33),"")</f>
      </c>
      <c r="EP355">
        <f>IF($GL355&gt;=34,INDEX($DF:$DF,$GK355+34),"")</f>
      </c>
      <c r="EQ355">
        <f>IF($GL355&gt;=35,INDEX($DF:$DF,$GK355+35),"")</f>
      </c>
      <c r="ER355">
        <f>IF($GL355&gt;=36,INDEX($DF:$DF,$GK355+36),"")</f>
      </c>
      <c r="ES355">
        <f>IF($GL355&gt;=37,INDEX($DF:$DF,$GK355+37),"")</f>
      </c>
      <c r="ET355">
        <f>IF($GL355&gt;=38,INDEX($DF:$DF,$GK355+38),"")</f>
      </c>
      <c r="EU355">
        <f>IF($GL355&gt;=39,INDEX($DF:$DF,$GK355+39),"")</f>
      </c>
      <c r="EV355">
        <f>IF($GL355&gt;=40,INDEX($DF:$DF,$GK355+40),"")</f>
      </c>
      <c r="EW355">
        <f>IF($GL355&gt;=1,INDEX($DG:$DG,$GK355+1),"")</f>
      </c>
      <c r="EX355">
        <f>IF($GL355&gt;=2,INDEX($DG:$DG,$GK355+2),"")</f>
      </c>
      <c r="EY355">
        <f>IF($GL355&gt;=3,INDEX($DG:$DG,$GK355+3),"")</f>
      </c>
      <c r="EZ355">
        <f>IF($GL355&gt;=4,INDEX($DG:$DG,$GK355+4),"")</f>
      </c>
      <c r="FA355">
        <f>IF($GL355&gt;=5,INDEX($DG:$DG,$GK355+5),"")</f>
      </c>
      <c r="FB355">
        <f>IF($GL355&gt;=6,INDEX($DG:$DG,$GK355+6),"")</f>
      </c>
      <c r="FC355">
        <f>IF($GL355&gt;=7,INDEX($DG:$DG,$GK355+7),"")</f>
      </c>
      <c r="FD355">
        <f>IF($GL355&gt;=8,INDEX($DG:$DG,$GK355+8),"")</f>
      </c>
      <c r="FE355">
        <f>IF($GL355&gt;=9,INDEX($DG:$DG,$GK355+9),"")</f>
      </c>
      <c r="FF355">
        <f>IF($GL355&gt;=10,INDEX($DG:$DG,$GK355+10),"")</f>
      </c>
      <c r="FG355">
        <f>IF($GL355&gt;=11,INDEX($DG:$DG,$GK355+11),"")</f>
      </c>
      <c r="FH355">
        <f>IF($GL355&gt;=12,INDEX($DG:$DG,$GK355+12),"")</f>
      </c>
      <c r="FI355">
        <f>IF($GL355&gt;=13,INDEX($DG:$DG,$GK355+13),"")</f>
      </c>
      <c r="FJ355">
        <f>IF($GL355&gt;=14,INDEX($DG:$DG,$GK355+14),"")</f>
      </c>
      <c r="FK355">
        <f>IF($GL355&gt;=15,INDEX($DG:$DG,$GK355+15),"")</f>
      </c>
      <c r="FL355">
        <f>IF($GL355&gt;=16,INDEX($DG:$DG,$GK355+16),"")</f>
      </c>
      <c r="FM355">
        <f>IF($GL355&gt;=17,INDEX($DG:$DG,$GK355+17),"")</f>
      </c>
      <c r="FN355">
        <f>IF($GL355&gt;=18,INDEX($DG:$DG,$GK355+18),"")</f>
      </c>
      <c r="FO355">
        <f>IF($GL355&gt;=19,INDEX($DG:$DG,$GK355+19),"")</f>
      </c>
      <c r="FP355">
        <f>IF($GL355&gt;=20,INDEX($DG:$DG,$GK355+20),"")</f>
      </c>
      <c r="FQ355">
        <f>IF($GL355&gt;=21,INDEX($DG:$DG,$GK355+21),"")</f>
      </c>
      <c r="FR355">
        <f>IF($GL355&gt;=22,INDEX($DG:$DG,$GK355+22),"")</f>
      </c>
      <c r="FS355">
        <f>IF($GL355&gt;=23,INDEX($DG:$DG,$GK355+23),"")</f>
      </c>
      <c r="FT355">
        <f>IF($GL355&gt;=24,INDEX($DG:$DG,$GK355+24),"")</f>
      </c>
      <c r="FU355">
        <f>IF($GL355&gt;=25,INDEX($DG:$DG,$GK355+25),"")</f>
      </c>
      <c r="FV355">
        <f>IF($GL355&gt;=26,INDEX($DG:$DG,$GK355+26),"")</f>
      </c>
      <c r="FW355">
        <f>IF($GL355&gt;=27,INDEX($DG:$DG,$GK355+27),"")</f>
      </c>
      <c r="FX355">
        <f>IF($GL355&gt;=28,INDEX($DG:$DG,$GK355+28),"")</f>
      </c>
      <c r="FY355">
        <f>IF($GL355&gt;=29,INDEX($DG:$DG,$GK355+29),"")</f>
      </c>
      <c r="FZ355">
        <f>IF($GL355&gt;=30,INDEX($DG:$DG,$GK355+30),"")</f>
      </c>
      <c r="GA355">
        <f>IF($GL355&gt;=31,INDEX($DG:$DG,$GK355+31),"")</f>
      </c>
      <c r="GB355">
        <f>IF($GL355&gt;=32,INDEX($DG:$DG,$GK355+32),"")</f>
      </c>
      <c r="GC355">
        <f>IF($GL355&gt;=33,INDEX($DG:$DG,$GK355+33),"")</f>
      </c>
      <c r="GD355">
        <f>IF($GL355&gt;=34,INDEX($DG:$DG,$GK355+34),"")</f>
      </c>
      <c r="GE355">
        <f>IF($GL355&gt;=35,INDEX($DG:$DG,$GK355+35),"")</f>
      </c>
      <c r="GF355">
        <f>IF($GL355&gt;=36,INDEX($DG:$DG,$GK355+36),"")</f>
      </c>
      <c r="GG355">
        <f>IF($GL355&gt;=37,INDEX($DG:$DG,$GK355+37),"")</f>
      </c>
      <c r="GH355">
        <f>IF($GL355&gt;=38,INDEX($DG:$DG,$GK355+38),"")</f>
      </c>
      <c r="GI355">
        <f>IF($GL355&gt;=39,INDEX($DG:$DG,$GK355+39),"")</f>
      </c>
      <c r="GJ355">
        <f>IF($GL355&gt;=40,INDEX($DG:$DG,$GK355+40),"")</f>
      </c>
      <c r="GK355">
        <f>IFERROR(MATCH($DE355,$DF$2:$DF$166,0)+1,0)</f>
      </c>
      <c r="GL355">
        <f>IFERROR(INDEX($DH$2:$DH$166,MATCH($DE355,$DF$2:$DF$166,0)),0)</f>
      </c>
      <c r="GM355">
        <f>IFERROR(MATCH($H355,$DI$355:$EV$355,0),0)</f>
      </c>
      <c r="GN355">
        <f>IF($GM355&gt;0,INDEX($EW$355:$GJ$355,$GM355),"")</f>
      </c>
      <c r="GO355" t="s">
        <v>1262</v>
      </c>
      <c r="GQ355">
        <f>IF($IZ355&gt;=1,INDEX($GO:$GO,$IY355+1),"")</f>
      </c>
      <c r="GR355">
        <f>IF($IZ355&gt;=2,INDEX($GO:$GO,$IY355+2),"")</f>
      </c>
      <c r="GS355">
        <f>IF($IZ355&gt;=3,INDEX($GO:$GO,$IY355+3),"")</f>
      </c>
      <c r="GT355">
        <f>IF($IZ355&gt;=4,INDEX($GO:$GO,$IY355+4),"")</f>
      </c>
      <c r="GU355">
        <f>IF($IZ355&gt;=5,INDEX($GO:$GO,$IY355+5),"")</f>
      </c>
      <c r="GV355">
        <f>IF($IZ355&gt;=6,INDEX($GO:$GO,$IY355+6),"")</f>
      </c>
      <c r="GW355">
        <f>IF($IZ355&gt;=7,INDEX($GO:$GO,$IY355+7),"")</f>
      </c>
      <c r="GX355">
        <f>IF($IZ355&gt;=8,INDEX($GO:$GO,$IY355+8),"")</f>
      </c>
      <c r="GY355">
        <f>IF($IZ355&gt;=9,INDEX($GO:$GO,$IY355+9),"")</f>
      </c>
      <c r="GZ355">
        <f>IF($IZ355&gt;=10,INDEX($GO:$GO,$IY355+10),"")</f>
      </c>
      <c r="HA355">
        <f>IF($IZ355&gt;=11,INDEX($GO:$GO,$IY355+11),"")</f>
      </c>
      <c r="HB355">
        <f>IF($IZ355&gt;=12,INDEX($GO:$GO,$IY355+12),"")</f>
      </c>
      <c r="HC355">
        <f>IF($IZ355&gt;=13,INDEX($GO:$GO,$IY355+13),"")</f>
      </c>
      <c r="HD355">
        <f>IF($IZ355&gt;=14,INDEX($GO:$GO,$IY355+14),"")</f>
      </c>
      <c r="HE355">
        <f>IF($IZ355&gt;=15,INDEX($GO:$GO,$IY355+15),"")</f>
      </c>
      <c r="HF355">
        <f>IF($IZ355&gt;=16,INDEX($GO:$GO,$IY355+16),"")</f>
      </c>
      <c r="HG355">
        <f>IF($IZ355&gt;=17,INDEX($GO:$GO,$IY355+17),"")</f>
      </c>
      <c r="HH355">
        <f>IF($IZ355&gt;=18,INDEX($GO:$GO,$IY355+18),"")</f>
      </c>
      <c r="HI355">
        <f>IF($IZ355&gt;=19,INDEX($GO:$GO,$IY355+19),"")</f>
      </c>
      <c r="HJ355">
        <f>IF($IZ355&gt;=20,INDEX($GO:$GO,$IY355+20),"")</f>
      </c>
      <c r="HK355">
        <f>IF($IZ355&gt;=21,INDEX($GO:$GO,$IY355+21),"")</f>
      </c>
      <c r="HL355">
        <f>IF($IZ355&gt;=22,INDEX($GO:$GO,$IY355+22),"")</f>
      </c>
      <c r="HM355">
        <f>IF($IZ355&gt;=23,INDEX($GO:$GO,$IY355+23),"")</f>
      </c>
      <c r="HN355">
        <f>IF($IZ355&gt;=24,INDEX($GO:$GO,$IY355+24),"")</f>
      </c>
      <c r="HO355">
        <f>IF($IZ355&gt;=25,INDEX($GO:$GO,$IY355+25),"")</f>
      </c>
      <c r="HP355">
        <f>IF($IZ355&gt;=26,INDEX($GO:$GO,$IY355+26),"")</f>
      </c>
      <c r="HQ355">
        <f>IF($IZ355&gt;=27,INDEX($GO:$GO,$IY355+27),"")</f>
      </c>
      <c r="HR355">
        <f>IF($IZ355&gt;=28,INDEX($GO:$GO,$IY355+28),"")</f>
      </c>
      <c r="HS355">
        <f>IF($IZ355&gt;=29,INDEX($GO:$GO,$IY355+29),"")</f>
      </c>
      <c r="HT355">
        <f>IF($IZ355&gt;=30,INDEX($GO:$GO,$IY355+30),"")</f>
      </c>
      <c r="HU355">
        <f>IF($IZ355&gt;=31,INDEX($GO:$GO,$IY355+31),"")</f>
      </c>
      <c r="HV355">
        <f>IF($IZ355&gt;=32,INDEX($GO:$GO,$IY355+32),"")</f>
      </c>
      <c r="HW355">
        <f>IF($IZ355&gt;=33,INDEX($GO:$GO,$IY355+33),"")</f>
      </c>
      <c r="HX355">
        <f>IF($IZ355&gt;=34,INDEX($GO:$GO,$IY355+34),"")</f>
      </c>
      <c r="HY355">
        <f>IF($IZ355&gt;=35,INDEX($GO:$GO,$IY355+35),"")</f>
      </c>
      <c r="HZ355">
        <f>IF($IZ355&gt;=36,INDEX($GO:$GO,$IY355+36),"")</f>
      </c>
      <c r="IA355">
        <f>IF($IZ355&gt;=37,INDEX($GO:$GO,$IY355+37),"")</f>
      </c>
      <c r="IB355">
        <f>IF($IZ355&gt;=38,INDEX($GO:$GO,$IY355+38),"")</f>
      </c>
      <c r="IC355">
        <f>IF($IZ355&gt;=39,INDEX($GO:$GO,$IY355+39),"")</f>
      </c>
      <c r="ID355">
        <f>IF($IZ355&gt;=40,INDEX($GO:$GO,$IY355+40),"")</f>
      </c>
      <c r="IE355">
        <f>IF($IZ355&gt;=41,INDEX($GO:$GO,$IY355+41),"")</f>
      </c>
      <c r="IF355">
        <f>IF($IZ355&gt;=42,INDEX($GO:$GO,$IY355+42),"")</f>
      </c>
      <c r="IG355">
        <f>IF($IZ355&gt;=43,INDEX($GO:$GO,$IY355+43),"")</f>
      </c>
      <c r="IH355">
        <f>IF($IZ355&gt;=44,INDEX($GO:$GO,$IY355+44),"")</f>
      </c>
      <c r="II355">
        <f>IF($IZ355&gt;=45,INDEX($GO:$GO,$IY355+45),"")</f>
      </c>
      <c r="IJ355">
        <f>IF($IZ355&gt;=46,INDEX($GO:$GO,$IY355+46),"")</f>
      </c>
      <c r="IK355">
        <f>IF($IZ355&gt;=47,INDEX($GO:$GO,$IY355+47),"")</f>
      </c>
      <c r="IL355">
        <f>IF($IZ355&gt;=48,INDEX($GO:$GO,$IY355+48),"")</f>
      </c>
      <c r="IM355">
        <f>IF($IZ355&gt;=49,INDEX($GO:$GO,$IY355+49),"")</f>
      </c>
      <c r="IN355">
        <f>IF($IZ355&gt;=50,INDEX($GO:$GO,$IY355+50),"")</f>
      </c>
      <c r="IO355">
        <f>IF($IZ355&gt;=51,INDEX($GO:$GO,$IY355+51),"")</f>
      </c>
      <c r="IP355">
        <f>IF($IZ355&gt;=52,INDEX($GO:$GO,$IY355+52),"")</f>
      </c>
      <c r="IQ355">
        <f>IF($IZ355&gt;=53,INDEX($GO:$GO,$IY355+53),"")</f>
      </c>
      <c r="IR355">
        <f>IF($IZ355&gt;=54,INDEX($GO:$GO,$IY355+54),"")</f>
      </c>
      <c r="IS355">
        <f>IF($IZ355&gt;=55,INDEX($GO:$GO,$IY355+55),"")</f>
      </c>
      <c r="IT355">
        <f>IF($IZ355&gt;=56,INDEX($GO:$GO,$IY355+56),"")</f>
      </c>
      <c r="IU355">
        <f>IF($IZ355&gt;=57,INDEX($GO:$GO,$IY355+57),"")</f>
      </c>
      <c r="IV355">
        <f>IF($IZ355&gt;=58,INDEX($GO:$GO,$IY355+58),"")</f>
      </c>
      <c r="IW355">
        <f>IF($IZ355&gt;=59,INDEX($GO:$GO,$IY355+59),"")</f>
      </c>
      <c r="IX355">
        <f>IF($IZ355&gt;=60,INDEX($GO:$GO,$IY355+60),"")</f>
      </c>
      <c r="IY355">
        <f>IFERROR(MATCH($GN355,$GO$2:$GO$827,0)+1,0)</f>
      </c>
      <c r="IZ355">
        <f>IFERROR(INDEX($GP$2:$GP$827,MATCH($GN355,$GO$2:$GO$827,0)),0)</f>
      </c>
      <c r="JA355" t="s">
        <v>23</v>
      </c>
      <c r="JB355" t="s">
        <v>23</v>
      </c>
    </row>
    <row r="356" spans="1:262" x14ac:dyDescent="0.25">
      <c r="F356" s="1"/>
      <c r="G356" s="1"/>
      <c r="H356" s="1"/>
      <c r="I356" s="1"/>
      <c r="J356" s="1">
        <f>IFERROR(IF(FIND(" - ",$F356)&gt;0,MID($F356,FIND(" - ",$F356)+3,LEN($F356)),""),"")</f>
      </c>
      <c r="L356" s="1"/>
      <c r="N356" t="s">
        <v>23</v>
      </c>
      <c r="P356">
        <f>IF(OR($N356="",$O356=""),"",IFERROR($N356/$O356,0))</f>
      </c>
      <c r="Q356">
        <f>IF($N356="","",
IF($G356="","",
IF(ISNUMBER(SEARCH("exempt",LOWER($G356))),0,
$N356*(VALUE(SUBSTITUTE($G356,"%",""))/100))))</f>
      </c>
      <c r="W356">
        <f>IF($N356="","",
SUM($N356,$Q356,$U356,$R356,$T356)-
IF($V356="",0,VALUE($V356)))</f>
      </c>
      <c r="AE356" t="s">
        <v>1263</v>
      </c>
      <c r="AJ356" t="s">
        <v>1257</v>
      </c>
      <c r="AM356">
        <f>IFERROR(LEFT($F356,FIND(" - ",$F356)-1),$F356)</f>
      </c>
      <c r="AP356">
        <f>IF($CE356&gt;=1,INDEX($AN:$AN,$CD356+1),"")</f>
      </c>
      <c r="AQ356">
        <f>IF($CE356&gt;=2,INDEX($AN:$AN,$CD356+2),"")</f>
      </c>
      <c r="AR356">
        <f>IF($CE356&gt;=3,INDEX($AN:$AN,$CD356+3),"")</f>
      </c>
      <c r="AS356">
        <f>IF($CE356&gt;=4,INDEX($AN:$AN,$CD356+4),"")</f>
      </c>
      <c r="AT356">
        <f>IF($CE356&gt;=5,INDEX($AN:$AN,$CD356+5),"")</f>
      </c>
      <c r="AU356">
        <f>IF($CE356&gt;=6,INDEX($AN:$AN,$CD356+6),"")</f>
      </c>
      <c r="AV356">
        <f>IF($CE356&gt;=7,INDEX($AN:$AN,$CD356+7),"")</f>
      </c>
      <c r="AW356">
        <f>IF($CE356&gt;=8,INDEX($AN:$AN,$CD356+8),"")</f>
      </c>
      <c r="AX356">
        <f>IF($CE356&gt;=9,INDEX($AN:$AN,$CD356+9),"")</f>
      </c>
      <c r="AY356">
        <f>IF($CE356&gt;=10,INDEX($AN:$AN,$CD356+10),"")</f>
      </c>
      <c r="AZ356">
        <f>IF($CE356&gt;=11,INDEX($AN:$AN,$CD356+11),"")</f>
      </c>
      <c r="BA356">
        <f>IF($CE356&gt;=12,INDEX($AN:$AN,$CD356+12),"")</f>
      </c>
      <c r="BB356">
        <f>IF($CE356&gt;=13,INDEX($AN:$AN,$CD356+13),"")</f>
      </c>
      <c r="BC356">
        <f>IF($CE356&gt;=14,INDEX($AN:$AN,$CD356+14),"")</f>
      </c>
      <c r="BD356">
        <f>IF($CE356&gt;=15,INDEX($AN:$AN,$CD356+15),"")</f>
      </c>
      <c r="BE356">
        <f>IF($CE356&gt;=16,INDEX($AN:$AN,$CD356+16),"")</f>
      </c>
      <c r="BF356">
        <f>IF($CE356&gt;=17,INDEX($AN:$AN,$CD356+17),"")</f>
      </c>
      <c r="BG356">
        <f>IF($CE356&gt;=18,INDEX($AN:$AN,$CD356+18),"")</f>
      </c>
      <c r="BH356">
        <f>IF($CE356&gt;=19,INDEX($AN:$AN,$CD356+19),"")</f>
      </c>
      <c r="BI356">
        <f>IF($CE356&gt;=20,INDEX($AN:$AN,$CD356+20),"")</f>
      </c>
      <c r="BJ356">
        <f>IF($CE356&gt;=21,INDEX($AN:$AN,$CD356+21),"")</f>
      </c>
      <c r="BK356">
        <f>IF($CE356&gt;=22,INDEX($AN:$AN,$CD356+22),"")</f>
      </c>
      <c r="BL356">
        <f>IF($CE356&gt;=23,INDEX($AN:$AN,$CD356+23),"")</f>
      </c>
      <c r="BM356">
        <f>IF($CE356&gt;=24,INDEX($AN:$AN,$CD356+24),"")</f>
      </c>
      <c r="BN356">
        <f>IF($CE356&gt;=25,INDEX($AN:$AN,$CD356+25),"")</f>
      </c>
      <c r="BO356">
        <f>IF($CE356&gt;=26,INDEX($AN:$AN,$CD356+26),"")</f>
      </c>
      <c r="BP356">
        <f>IF($CE356&gt;=27,INDEX($AN:$AN,$CD356+27),"")</f>
      </c>
      <c r="BQ356">
        <f>IF($CE356&gt;=28,INDEX($AN:$AN,$CD356+28),"")</f>
      </c>
      <c r="BR356">
        <f>IF($CE356&gt;=29,INDEX($AN:$AN,$CD356+29),"")</f>
      </c>
      <c r="BS356">
        <f>IF($CE356&gt;=30,INDEX($AN:$AN,$CD356+30),"")</f>
      </c>
      <c r="BT356">
        <f>IF($CE356&gt;=31,INDEX($AN:$AN,$CD356+31),"")</f>
      </c>
      <c r="BU356">
        <f>IF($CE356&gt;=32,INDEX($AN:$AN,$CD356+32),"")</f>
      </c>
      <c r="BV356">
        <f>IF($CE356&gt;=33,INDEX($AN:$AN,$CD356+33),"")</f>
      </c>
      <c r="BW356">
        <f>IF($CE356&gt;=34,INDEX($AN:$AN,$CD356+34),"")</f>
      </c>
      <c r="BX356">
        <f>IF($CE356&gt;=35,INDEX($AN:$AN,$CD356+35),"")</f>
      </c>
      <c r="BY356">
        <f>IF($CE356&gt;=36,INDEX($AN:$AN,$CD356+36),"")</f>
      </c>
      <c r="BZ356">
        <f>IF($CE356&gt;=37,INDEX($AN:$AN,$CD356+37),"")</f>
      </c>
      <c r="CA356">
        <f>IF($CE356&gt;=38,INDEX($AN:$AN,$CD356+38),"")</f>
      </c>
      <c r="CB356">
        <f>IF($CE356&gt;=39,INDEX($AN:$AN,$CD356+39),"")</f>
      </c>
      <c r="CC356">
        <f>IF($CE356&gt;=40,INDEX($AN:$AN,$CD356+40),"")</f>
      </c>
      <c r="CD356">
        <f>IFERROR(MATCH($AM356,$AN$2:$AN$133,0)+1,0)</f>
      </c>
      <c r="CE356">
        <f>IFERROR(INDEX($AO$2:$AO$133,MATCH($AM356,$AN$2:$AN$133,0)),0)</f>
      </c>
      <c r="CF356">
        <f>IFERROR(LEFT($K356,FIND(" - ",$K356)-1),$K356)</f>
      </c>
      <c r="CG356" t="s">
        <v>41</v>
      </c>
      <c r="CI356">
        <f>IF($DD356&gt;=1,INDEX($CG:$CG,$DC356+1),"")</f>
      </c>
      <c r="CJ356">
        <f>IF($DD356&gt;=2,INDEX($CG:$CG,$DC356+2),"")</f>
      </c>
      <c r="CK356">
        <f>IF($DD356&gt;=3,INDEX($CG:$CG,$DC356+3),"")</f>
      </c>
      <c r="CL356">
        <f>IF($DD356&gt;=4,INDEX($CG:$CG,$DC356+4),"")</f>
      </c>
      <c r="CM356">
        <f>IF($DD356&gt;=5,INDEX($CG:$CG,$DC356+5),"")</f>
      </c>
      <c r="CN356">
        <f>IF($DD356&gt;=6,INDEX($CG:$CG,$DC356+6),"")</f>
      </c>
      <c r="CO356">
        <f>IF($DD356&gt;=7,INDEX($CG:$CG,$DC356+7),"")</f>
      </c>
      <c r="CP356">
        <f>IF($DD356&gt;=8,INDEX($CG:$CG,$DC356+8),"")</f>
      </c>
      <c r="CQ356">
        <f>IF($DD356&gt;=9,INDEX($CG:$CG,$DC356+9),"")</f>
      </c>
      <c r="CR356">
        <f>IF($DD356&gt;=10,INDEX($CG:$CG,$DC356+10),"")</f>
      </c>
      <c r="CS356">
        <f>IF($DD356&gt;=11,INDEX($CG:$CG,$DC356+11),"")</f>
      </c>
      <c r="CT356">
        <f>IF($DD356&gt;=12,INDEX($CG:$CG,$DC356+12),"")</f>
      </c>
      <c r="CU356">
        <f>IF($DD356&gt;=13,INDEX($CG:$CG,$DC356+13),"")</f>
      </c>
      <c r="CV356">
        <f>IF($DD356&gt;=14,INDEX($CG:$CG,$DC356+14),"")</f>
      </c>
      <c r="CW356">
        <f>IF($DD356&gt;=15,INDEX($CG:$CG,$DC356+15),"")</f>
      </c>
      <c r="CX356">
        <f>IF($DD356&gt;=16,INDEX($CG:$CG,$DC356+16),"")</f>
      </c>
      <c r="CY356">
        <f>IF($DD356&gt;=17,INDEX($CG:$CG,$DC356+17),"")</f>
      </c>
      <c r="CZ356">
        <f>IF($DD356&gt;=18,INDEX($CG:$CG,$DC356+18),"")</f>
      </c>
      <c r="DA356">
        <f>IF($DD356&gt;=19,INDEX($CG:$CG,$DC356+19),"")</f>
      </c>
      <c r="DB356">
        <f>IF($DD356&gt;=20,INDEX($CG:$CG,$DC356+20),"")</f>
      </c>
      <c r="DC356">
        <f>IFERROR(MATCH($CF356,$CG$2:$CG$1558,0)+1,0)</f>
      </c>
      <c r="DD356">
        <f>IFERROR(INDEX($CH$2:$CH$1558,MATCH($CF356,$CG$2:$CG$1558,0)),0)</f>
      </c>
      <c r="DE356">
        <f>IFERROR(INDEX($AL:$AL,MATCH($G356,$AK:$AK,0))&amp;"","")</f>
      </c>
      <c r="DI356">
        <f>IF($GL356&gt;=1,INDEX($DF:$DF,$GK356+1),"")</f>
      </c>
      <c r="DJ356">
        <f>IF($GL356&gt;=2,INDEX($DF:$DF,$GK356+2),"")</f>
      </c>
      <c r="DK356">
        <f>IF($GL356&gt;=3,INDEX($DF:$DF,$GK356+3),"")</f>
      </c>
      <c r="DL356">
        <f>IF($GL356&gt;=4,INDEX($DF:$DF,$GK356+4),"")</f>
      </c>
      <c r="DM356">
        <f>IF($GL356&gt;=5,INDEX($DF:$DF,$GK356+5),"")</f>
      </c>
      <c r="DN356">
        <f>IF($GL356&gt;=6,INDEX($DF:$DF,$GK356+6),"")</f>
      </c>
      <c r="DO356">
        <f>IF($GL356&gt;=7,INDEX($DF:$DF,$GK356+7),"")</f>
      </c>
      <c r="DP356">
        <f>IF($GL356&gt;=8,INDEX($DF:$DF,$GK356+8),"")</f>
      </c>
      <c r="DQ356">
        <f>IF($GL356&gt;=9,INDEX($DF:$DF,$GK356+9),"")</f>
      </c>
      <c r="DR356">
        <f>IF($GL356&gt;=10,INDEX($DF:$DF,$GK356+10),"")</f>
      </c>
      <c r="DS356">
        <f>IF($GL356&gt;=11,INDEX($DF:$DF,$GK356+11),"")</f>
      </c>
      <c r="DT356">
        <f>IF($GL356&gt;=12,INDEX($DF:$DF,$GK356+12),"")</f>
      </c>
      <c r="DU356">
        <f>IF($GL356&gt;=13,INDEX($DF:$DF,$GK356+13),"")</f>
      </c>
      <c r="DV356">
        <f>IF($GL356&gt;=14,INDEX($DF:$DF,$GK356+14),"")</f>
      </c>
      <c r="DW356">
        <f>IF($GL356&gt;=15,INDEX($DF:$DF,$GK356+15),"")</f>
      </c>
      <c r="DX356">
        <f>IF($GL356&gt;=16,INDEX($DF:$DF,$GK356+16),"")</f>
      </c>
      <c r="DY356">
        <f>IF($GL356&gt;=17,INDEX($DF:$DF,$GK356+17),"")</f>
      </c>
      <c r="DZ356">
        <f>IF($GL356&gt;=18,INDEX($DF:$DF,$GK356+18),"")</f>
      </c>
      <c r="EA356">
        <f>IF($GL356&gt;=19,INDEX($DF:$DF,$GK356+19),"")</f>
      </c>
      <c r="EB356">
        <f>IF($GL356&gt;=20,INDEX($DF:$DF,$GK356+20),"")</f>
      </c>
      <c r="EC356">
        <f>IF($GL356&gt;=21,INDEX($DF:$DF,$GK356+21),"")</f>
      </c>
      <c r="ED356">
        <f>IF($GL356&gt;=22,INDEX($DF:$DF,$GK356+22),"")</f>
      </c>
      <c r="EE356">
        <f>IF($GL356&gt;=23,INDEX($DF:$DF,$GK356+23),"")</f>
      </c>
      <c r="EF356">
        <f>IF($GL356&gt;=24,INDEX($DF:$DF,$GK356+24),"")</f>
      </c>
      <c r="EG356">
        <f>IF($GL356&gt;=25,INDEX($DF:$DF,$GK356+25),"")</f>
      </c>
      <c r="EH356">
        <f>IF($GL356&gt;=26,INDEX($DF:$DF,$GK356+26),"")</f>
      </c>
      <c r="EI356">
        <f>IF($GL356&gt;=27,INDEX($DF:$DF,$GK356+27),"")</f>
      </c>
      <c r="EJ356">
        <f>IF($GL356&gt;=28,INDEX($DF:$DF,$GK356+28),"")</f>
      </c>
      <c r="EK356">
        <f>IF($GL356&gt;=29,INDEX($DF:$DF,$GK356+29),"")</f>
      </c>
      <c r="EL356">
        <f>IF($GL356&gt;=30,INDEX($DF:$DF,$GK356+30),"")</f>
      </c>
      <c r="EM356">
        <f>IF($GL356&gt;=31,INDEX($DF:$DF,$GK356+31),"")</f>
      </c>
      <c r="EN356">
        <f>IF($GL356&gt;=32,INDEX($DF:$DF,$GK356+32),"")</f>
      </c>
      <c r="EO356">
        <f>IF($GL356&gt;=33,INDEX($DF:$DF,$GK356+33),"")</f>
      </c>
      <c r="EP356">
        <f>IF($GL356&gt;=34,INDEX($DF:$DF,$GK356+34),"")</f>
      </c>
      <c r="EQ356">
        <f>IF($GL356&gt;=35,INDEX($DF:$DF,$GK356+35),"")</f>
      </c>
      <c r="ER356">
        <f>IF($GL356&gt;=36,INDEX($DF:$DF,$GK356+36),"")</f>
      </c>
      <c r="ES356">
        <f>IF($GL356&gt;=37,INDEX($DF:$DF,$GK356+37),"")</f>
      </c>
      <c r="ET356">
        <f>IF($GL356&gt;=38,INDEX($DF:$DF,$GK356+38),"")</f>
      </c>
      <c r="EU356">
        <f>IF($GL356&gt;=39,INDEX($DF:$DF,$GK356+39),"")</f>
      </c>
      <c r="EV356">
        <f>IF($GL356&gt;=40,INDEX($DF:$DF,$GK356+40),"")</f>
      </c>
      <c r="EW356">
        <f>IF($GL356&gt;=1,INDEX($DG:$DG,$GK356+1),"")</f>
      </c>
      <c r="EX356">
        <f>IF($GL356&gt;=2,INDEX($DG:$DG,$GK356+2),"")</f>
      </c>
      <c r="EY356">
        <f>IF($GL356&gt;=3,INDEX($DG:$DG,$GK356+3),"")</f>
      </c>
      <c r="EZ356">
        <f>IF($GL356&gt;=4,INDEX($DG:$DG,$GK356+4),"")</f>
      </c>
      <c r="FA356">
        <f>IF($GL356&gt;=5,INDEX($DG:$DG,$GK356+5),"")</f>
      </c>
      <c r="FB356">
        <f>IF($GL356&gt;=6,INDEX($DG:$DG,$GK356+6),"")</f>
      </c>
      <c r="FC356">
        <f>IF($GL356&gt;=7,INDEX($DG:$DG,$GK356+7),"")</f>
      </c>
      <c r="FD356">
        <f>IF($GL356&gt;=8,INDEX($DG:$DG,$GK356+8),"")</f>
      </c>
      <c r="FE356">
        <f>IF($GL356&gt;=9,INDEX($DG:$DG,$GK356+9),"")</f>
      </c>
      <c r="FF356">
        <f>IF($GL356&gt;=10,INDEX($DG:$DG,$GK356+10),"")</f>
      </c>
      <c r="FG356">
        <f>IF($GL356&gt;=11,INDEX($DG:$DG,$GK356+11),"")</f>
      </c>
      <c r="FH356">
        <f>IF($GL356&gt;=12,INDEX($DG:$DG,$GK356+12),"")</f>
      </c>
      <c r="FI356">
        <f>IF($GL356&gt;=13,INDEX($DG:$DG,$GK356+13),"")</f>
      </c>
      <c r="FJ356">
        <f>IF($GL356&gt;=14,INDEX($DG:$DG,$GK356+14),"")</f>
      </c>
      <c r="FK356">
        <f>IF($GL356&gt;=15,INDEX($DG:$DG,$GK356+15),"")</f>
      </c>
      <c r="FL356">
        <f>IF($GL356&gt;=16,INDEX($DG:$DG,$GK356+16),"")</f>
      </c>
      <c r="FM356">
        <f>IF($GL356&gt;=17,INDEX($DG:$DG,$GK356+17),"")</f>
      </c>
      <c r="FN356">
        <f>IF($GL356&gt;=18,INDEX($DG:$DG,$GK356+18),"")</f>
      </c>
      <c r="FO356">
        <f>IF($GL356&gt;=19,INDEX($DG:$DG,$GK356+19),"")</f>
      </c>
      <c r="FP356">
        <f>IF($GL356&gt;=20,INDEX($DG:$DG,$GK356+20),"")</f>
      </c>
      <c r="FQ356">
        <f>IF($GL356&gt;=21,INDEX($DG:$DG,$GK356+21),"")</f>
      </c>
      <c r="FR356">
        <f>IF($GL356&gt;=22,INDEX($DG:$DG,$GK356+22),"")</f>
      </c>
      <c r="FS356">
        <f>IF($GL356&gt;=23,INDEX($DG:$DG,$GK356+23),"")</f>
      </c>
      <c r="FT356">
        <f>IF($GL356&gt;=24,INDEX($DG:$DG,$GK356+24),"")</f>
      </c>
      <c r="FU356">
        <f>IF($GL356&gt;=25,INDEX($DG:$DG,$GK356+25),"")</f>
      </c>
      <c r="FV356">
        <f>IF($GL356&gt;=26,INDEX($DG:$DG,$GK356+26),"")</f>
      </c>
      <c r="FW356">
        <f>IF($GL356&gt;=27,INDEX($DG:$DG,$GK356+27),"")</f>
      </c>
      <c r="FX356">
        <f>IF($GL356&gt;=28,INDEX($DG:$DG,$GK356+28),"")</f>
      </c>
      <c r="FY356">
        <f>IF($GL356&gt;=29,INDEX($DG:$DG,$GK356+29),"")</f>
      </c>
      <c r="FZ356">
        <f>IF($GL356&gt;=30,INDEX($DG:$DG,$GK356+30),"")</f>
      </c>
      <c r="GA356">
        <f>IF($GL356&gt;=31,INDEX($DG:$DG,$GK356+31),"")</f>
      </c>
      <c r="GB356">
        <f>IF($GL356&gt;=32,INDEX($DG:$DG,$GK356+32),"")</f>
      </c>
      <c r="GC356">
        <f>IF($GL356&gt;=33,INDEX($DG:$DG,$GK356+33),"")</f>
      </c>
      <c r="GD356">
        <f>IF($GL356&gt;=34,INDEX($DG:$DG,$GK356+34),"")</f>
      </c>
      <c r="GE356">
        <f>IF($GL356&gt;=35,INDEX($DG:$DG,$GK356+35),"")</f>
      </c>
      <c r="GF356">
        <f>IF($GL356&gt;=36,INDEX($DG:$DG,$GK356+36),"")</f>
      </c>
      <c r="GG356">
        <f>IF($GL356&gt;=37,INDEX($DG:$DG,$GK356+37),"")</f>
      </c>
      <c r="GH356">
        <f>IF($GL356&gt;=38,INDEX($DG:$DG,$GK356+38),"")</f>
      </c>
      <c r="GI356">
        <f>IF($GL356&gt;=39,INDEX($DG:$DG,$GK356+39),"")</f>
      </c>
      <c r="GJ356">
        <f>IF($GL356&gt;=40,INDEX($DG:$DG,$GK356+40),"")</f>
      </c>
      <c r="GK356">
        <f>IFERROR(MATCH($DE356,$DF$2:$DF$166,0)+1,0)</f>
      </c>
      <c r="GL356">
        <f>IFERROR(INDEX($DH$2:$DH$166,MATCH($DE356,$DF$2:$DF$166,0)),0)</f>
      </c>
      <c r="GM356">
        <f>IFERROR(MATCH($H356,$DI$356:$EV$356,0),0)</f>
      </c>
      <c r="GN356">
        <f>IF($GM356&gt;0,INDEX($EW$356:$GJ$356,$GM356),"")</f>
      </c>
      <c r="GO356" t="s">
        <v>1264</v>
      </c>
      <c r="GQ356">
        <f>IF($IZ356&gt;=1,INDEX($GO:$GO,$IY356+1),"")</f>
      </c>
      <c r="GR356">
        <f>IF($IZ356&gt;=2,INDEX($GO:$GO,$IY356+2),"")</f>
      </c>
      <c r="GS356">
        <f>IF($IZ356&gt;=3,INDEX($GO:$GO,$IY356+3),"")</f>
      </c>
      <c r="GT356">
        <f>IF($IZ356&gt;=4,INDEX($GO:$GO,$IY356+4),"")</f>
      </c>
      <c r="GU356">
        <f>IF($IZ356&gt;=5,INDEX($GO:$GO,$IY356+5),"")</f>
      </c>
      <c r="GV356">
        <f>IF($IZ356&gt;=6,INDEX($GO:$GO,$IY356+6),"")</f>
      </c>
      <c r="GW356">
        <f>IF($IZ356&gt;=7,INDEX($GO:$GO,$IY356+7),"")</f>
      </c>
      <c r="GX356">
        <f>IF($IZ356&gt;=8,INDEX($GO:$GO,$IY356+8),"")</f>
      </c>
      <c r="GY356">
        <f>IF($IZ356&gt;=9,INDEX($GO:$GO,$IY356+9),"")</f>
      </c>
      <c r="GZ356">
        <f>IF($IZ356&gt;=10,INDEX($GO:$GO,$IY356+10),"")</f>
      </c>
      <c r="HA356">
        <f>IF($IZ356&gt;=11,INDEX($GO:$GO,$IY356+11),"")</f>
      </c>
      <c r="HB356">
        <f>IF($IZ356&gt;=12,INDEX($GO:$GO,$IY356+12),"")</f>
      </c>
      <c r="HC356">
        <f>IF($IZ356&gt;=13,INDEX($GO:$GO,$IY356+13),"")</f>
      </c>
      <c r="HD356">
        <f>IF($IZ356&gt;=14,INDEX($GO:$GO,$IY356+14),"")</f>
      </c>
      <c r="HE356">
        <f>IF($IZ356&gt;=15,INDEX($GO:$GO,$IY356+15),"")</f>
      </c>
      <c r="HF356">
        <f>IF($IZ356&gt;=16,INDEX($GO:$GO,$IY356+16),"")</f>
      </c>
      <c r="HG356">
        <f>IF($IZ356&gt;=17,INDEX($GO:$GO,$IY356+17),"")</f>
      </c>
      <c r="HH356">
        <f>IF($IZ356&gt;=18,INDEX($GO:$GO,$IY356+18),"")</f>
      </c>
      <c r="HI356">
        <f>IF($IZ356&gt;=19,INDEX($GO:$GO,$IY356+19),"")</f>
      </c>
      <c r="HJ356">
        <f>IF($IZ356&gt;=20,INDEX($GO:$GO,$IY356+20),"")</f>
      </c>
      <c r="HK356">
        <f>IF($IZ356&gt;=21,INDEX($GO:$GO,$IY356+21),"")</f>
      </c>
      <c r="HL356">
        <f>IF($IZ356&gt;=22,INDEX($GO:$GO,$IY356+22),"")</f>
      </c>
      <c r="HM356">
        <f>IF($IZ356&gt;=23,INDEX($GO:$GO,$IY356+23),"")</f>
      </c>
      <c r="HN356">
        <f>IF($IZ356&gt;=24,INDEX($GO:$GO,$IY356+24),"")</f>
      </c>
      <c r="HO356">
        <f>IF($IZ356&gt;=25,INDEX($GO:$GO,$IY356+25),"")</f>
      </c>
      <c r="HP356">
        <f>IF($IZ356&gt;=26,INDEX($GO:$GO,$IY356+26),"")</f>
      </c>
      <c r="HQ356">
        <f>IF($IZ356&gt;=27,INDEX($GO:$GO,$IY356+27),"")</f>
      </c>
      <c r="HR356">
        <f>IF($IZ356&gt;=28,INDEX($GO:$GO,$IY356+28),"")</f>
      </c>
      <c r="HS356">
        <f>IF($IZ356&gt;=29,INDEX($GO:$GO,$IY356+29),"")</f>
      </c>
      <c r="HT356">
        <f>IF($IZ356&gt;=30,INDEX($GO:$GO,$IY356+30),"")</f>
      </c>
      <c r="HU356">
        <f>IF($IZ356&gt;=31,INDEX($GO:$GO,$IY356+31),"")</f>
      </c>
      <c r="HV356">
        <f>IF($IZ356&gt;=32,INDEX($GO:$GO,$IY356+32),"")</f>
      </c>
      <c r="HW356">
        <f>IF($IZ356&gt;=33,INDEX($GO:$GO,$IY356+33),"")</f>
      </c>
      <c r="HX356">
        <f>IF($IZ356&gt;=34,INDEX($GO:$GO,$IY356+34),"")</f>
      </c>
      <c r="HY356">
        <f>IF($IZ356&gt;=35,INDEX($GO:$GO,$IY356+35),"")</f>
      </c>
      <c r="HZ356">
        <f>IF($IZ356&gt;=36,INDEX($GO:$GO,$IY356+36),"")</f>
      </c>
      <c r="IA356">
        <f>IF($IZ356&gt;=37,INDEX($GO:$GO,$IY356+37),"")</f>
      </c>
      <c r="IB356">
        <f>IF($IZ356&gt;=38,INDEX($GO:$GO,$IY356+38),"")</f>
      </c>
      <c r="IC356">
        <f>IF($IZ356&gt;=39,INDEX($GO:$GO,$IY356+39),"")</f>
      </c>
      <c r="ID356">
        <f>IF($IZ356&gt;=40,INDEX($GO:$GO,$IY356+40),"")</f>
      </c>
      <c r="IE356">
        <f>IF($IZ356&gt;=41,INDEX($GO:$GO,$IY356+41),"")</f>
      </c>
      <c r="IF356">
        <f>IF($IZ356&gt;=42,INDEX($GO:$GO,$IY356+42),"")</f>
      </c>
      <c r="IG356">
        <f>IF($IZ356&gt;=43,INDEX($GO:$GO,$IY356+43),"")</f>
      </c>
      <c r="IH356">
        <f>IF($IZ356&gt;=44,INDEX($GO:$GO,$IY356+44),"")</f>
      </c>
      <c r="II356">
        <f>IF($IZ356&gt;=45,INDEX($GO:$GO,$IY356+45),"")</f>
      </c>
      <c r="IJ356">
        <f>IF($IZ356&gt;=46,INDEX($GO:$GO,$IY356+46),"")</f>
      </c>
      <c r="IK356">
        <f>IF($IZ356&gt;=47,INDEX($GO:$GO,$IY356+47),"")</f>
      </c>
      <c r="IL356">
        <f>IF($IZ356&gt;=48,INDEX($GO:$GO,$IY356+48),"")</f>
      </c>
      <c r="IM356">
        <f>IF($IZ356&gt;=49,INDEX($GO:$GO,$IY356+49),"")</f>
      </c>
      <c r="IN356">
        <f>IF($IZ356&gt;=50,INDEX($GO:$GO,$IY356+50),"")</f>
      </c>
      <c r="IO356">
        <f>IF($IZ356&gt;=51,INDEX($GO:$GO,$IY356+51),"")</f>
      </c>
      <c r="IP356">
        <f>IF($IZ356&gt;=52,INDEX($GO:$GO,$IY356+52),"")</f>
      </c>
      <c r="IQ356">
        <f>IF($IZ356&gt;=53,INDEX($GO:$GO,$IY356+53),"")</f>
      </c>
      <c r="IR356">
        <f>IF($IZ356&gt;=54,INDEX($GO:$GO,$IY356+54),"")</f>
      </c>
      <c r="IS356">
        <f>IF($IZ356&gt;=55,INDEX($GO:$GO,$IY356+55),"")</f>
      </c>
      <c r="IT356">
        <f>IF($IZ356&gt;=56,INDEX($GO:$GO,$IY356+56),"")</f>
      </c>
      <c r="IU356">
        <f>IF($IZ356&gt;=57,INDEX($GO:$GO,$IY356+57),"")</f>
      </c>
      <c r="IV356">
        <f>IF($IZ356&gt;=58,INDEX($GO:$GO,$IY356+58),"")</f>
      </c>
      <c r="IW356">
        <f>IF($IZ356&gt;=59,INDEX($GO:$GO,$IY356+59),"")</f>
      </c>
      <c r="IX356">
        <f>IF($IZ356&gt;=60,INDEX($GO:$GO,$IY356+60),"")</f>
      </c>
      <c r="IY356">
        <f>IFERROR(MATCH($GN356,$GO$2:$GO$827,0)+1,0)</f>
      </c>
      <c r="IZ356">
        <f>IFERROR(INDEX($GP$2:$GP$827,MATCH($GN356,$GO$2:$GO$827,0)),0)</f>
      </c>
      <c r="JA356" t="s">
        <v>23</v>
      </c>
      <c r="JB356" t="s">
        <v>23</v>
      </c>
    </row>
    <row r="357" spans="1:262" x14ac:dyDescent="0.25">
      <c r="F357" s="1"/>
      <c r="G357" s="1"/>
      <c r="H357" s="1"/>
      <c r="I357" s="1"/>
      <c r="J357" s="1">
        <f>IFERROR(IF(FIND(" - ",$F357)&gt;0,MID($F357,FIND(" - ",$F357)+3,LEN($F357)),""),"")</f>
      </c>
      <c r="L357" s="1"/>
      <c r="N357" t="s">
        <v>23</v>
      </c>
      <c r="P357">
        <f>IF(OR($N357="",$O357=""),"",IFERROR($N357/$O357,0))</f>
      </c>
      <c r="Q357">
        <f>IF($N357="","",
IF($G357="","",
IF(ISNUMBER(SEARCH("exempt",LOWER($G357))),0,
$N357*(VALUE(SUBSTITUTE($G357,"%",""))/100))))</f>
      </c>
      <c r="W357">
        <f>IF($N357="","",
SUM($N357,$Q357,$U357,$R357,$T357)-
IF($V357="",0,VALUE($V357)))</f>
      </c>
      <c r="AE357" t="s">
        <v>1265</v>
      </c>
      <c r="AJ357" t="s">
        <v>1260</v>
      </c>
      <c r="AM357">
        <f>IFERROR(LEFT($F357,FIND(" - ",$F357)-1),$F357)</f>
      </c>
      <c r="AP357">
        <f>IF($CE357&gt;=1,INDEX($AN:$AN,$CD357+1),"")</f>
      </c>
      <c r="AQ357">
        <f>IF($CE357&gt;=2,INDEX($AN:$AN,$CD357+2),"")</f>
      </c>
      <c r="AR357">
        <f>IF($CE357&gt;=3,INDEX($AN:$AN,$CD357+3),"")</f>
      </c>
      <c r="AS357">
        <f>IF($CE357&gt;=4,INDEX($AN:$AN,$CD357+4),"")</f>
      </c>
      <c r="AT357">
        <f>IF($CE357&gt;=5,INDEX($AN:$AN,$CD357+5),"")</f>
      </c>
      <c r="AU357">
        <f>IF($CE357&gt;=6,INDEX($AN:$AN,$CD357+6),"")</f>
      </c>
      <c r="AV357">
        <f>IF($CE357&gt;=7,INDEX($AN:$AN,$CD357+7),"")</f>
      </c>
      <c r="AW357">
        <f>IF($CE357&gt;=8,INDEX($AN:$AN,$CD357+8),"")</f>
      </c>
      <c r="AX357">
        <f>IF($CE357&gt;=9,INDEX($AN:$AN,$CD357+9),"")</f>
      </c>
      <c r="AY357">
        <f>IF($CE357&gt;=10,INDEX($AN:$AN,$CD357+10),"")</f>
      </c>
      <c r="AZ357">
        <f>IF($CE357&gt;=11,INDEX($AN:$AN,$CD357+11),"")</f>
      </c>
      <c r="BA357">
        <f>IF($CE357&gt;=12,INDEX($AN:$AN,$CD357+12),"")</f>
      </c>
      <c r="BB357">
        <f>IF($CE357&gt;=13,INDEX($AN:$AN,$CD357+13),"")</f>
      </c>
      <c r="BC357">
        <f>IF($CE357&gt;=14,INDEX($AN:$AN,$CD357+14),"")</f>
      </c>
      <c r="BD357">
        <f>IF($CE357&gt;=15,INDEX($AN:$AN,$CD357+15),"")</f>
      </c>
      <c r="BE357">
        <f>IF($CE357&gt;=16,INDEX($AN:$AN,$CD357+16),"")</f>
      </c>
      <c r="BF357">
        <f>IF($CE357&gt;=17,INDEX($AN:$AN,$CD357+17),"")</f>
      </c>
      <c r="BG357">
        <f>IF($CE357&gt;=18,INDEX($AN:$AN,$CD357+18),"")</f>
      </c>
      <c r="BH357">
        <f>IF($CE357&gt;=19,INDEX($AN:$AN,$CD357+19),"")</f>
      </c>
      <c r="BI357">
        <f>IF($CE357&gt;=20,INDEX($AN:$AN,$CD357+20),"")</f>
      </c>
      <c r="BJ357">
        <f>IF($CE357&gt;=21,INDEX($AN:$AN,$CD357+21),"")</f>
      </c>
      <c r="BK357">
        <f>IF($CE357&gt;=22,INDEX($AN:$AN,$CD357+22),"")</f>
      </c>
      <c r="BL357">
        <f>IF($CE357&gt;=23,INDEX($AN:$AN,$CD357+23),"")</f>
      </c>
      <c r="BM357">
        <f>IF($CE357&gt;=24,INDEX($AN:$AN,$CD357+24),"")</f>
      </c>
      <c r="BN357">
        <f>IF($CE357&gt;=25,INDEX($AN:$AN,$CD357+25),"")</f>
      </c>
      <c r="BO357">
        <f>IF($CE357&gt;=26,INDEX($AN:$AN,$CD357+26),"")</f>
      </c>
      <c r="BP357">
        <f>IF($CE357&gt;=27,INDEX($AN:$AN,$CD357+27),"")</f>
      </c>
      <c r="BQ357">
        <f>IF($CE357&gt;=28,INDEX($AN:$AN,$CD357+28),"")</f>
      </c>
      <c r="BR357">
        <f>IF($CE357&gt;=29,INDEX($AN:$AN,$CD357+29),"")</f>
      </c>
      <c r="BS357">
        <f>IF($CE357&gt;=30,INDEX($AN:$AN,$CD357+30),"")</f>
      </c>
      <c r="BT357">
        <f>IF($CE357&gt;=31,INDEX($AN:$AN,$CD357+31),"")</f>
      </c>
      <c r="BU357">
        <f>IF($CE357&gt;=32,INDEX($AN:$AN,$CD357+32),"")</f>
      </c>
      <c r="BV357">
        <f>IF($CE357&gt;=33,INDEX($AN:$AN,$CD357+33),"")</f>
      </c>
      <c r="BW357">
        <f>IF($CE357&gt;=34,INDEX($AN:$AN,$CD357+34),"")</f>
      </c>
      <c r="BX357">
        <f>IF($CE357&gt;=35,INDEX($AN:$AN,$CD357+35),"")</f>
      </c>
      <c r="BY357">
        <f>IF($CE357&gt;=36,INDEX($AN:$AN,$CD357+36),"")</f>
      </c>
      <c r="BZ357">
        <f>IF($CE357&gt;=37,INDEX($AN:$AN,$CD357+37),"")</f>
      </c>
      <c r="CA357">
        <f>IF($CE357&gt;=38,INDEX($AN:$AN,$CD357+38),"")</f>
      </c>
      <c r="CB357">
        <f>IF($CE357&gt;=39,INDEX($AN:$AN,$CD357+39),"")</f>
      </c>
      <c r="CC357">
        <f>IF($CE357&gt;=40,INDEX($AN:$AN,$CD357+40),"")</f>
      </c>
      <c r="CD357">
        <f>IFERROR(MATCH($AM357,$AN$2:$AN$133,0)+1,0)</f>
      </c>
      <c r="CE357">
        <f>IFERROR(INDEX($AO$2:$AO$133,MATCH($AM357,$AN$2:$AN$133,0)),0)</f>
      </c>
      <c r="CF357">
        <f>IFERROR(LEFT($K357,FIND(" - ",$K357)-1),$K357)</f>
      </c>
      <c r="CG357" t="s">
        <v>51</v>
      </c>
      <c r="CI357">
        <f>IF($DD357&gt;=1,INDEX($CG:$CG,$DC357+1),"")</f>
      </c>
      <c r="CJ357">
        <f>IF($DD357&gt;=2,INDEX($CG:$CG,$DC357+2),"")</f>
      </c>
      <c r="CK357">
        <f>IF($DD357&gt;=3,INDEX($CG:$CG,$DC357+3),"")</f>
      </c>
      <c r="CL357">
        <f>IF($DD357&gt;=4,INDEX($CG:$CG,$DC357+4),"")</f>
      </c>
      <c r="CM357">
        <f>IF($DD357&gt;=5,INDEX($CG:$CG,$DC357+5),"")</f>
      </c>
      <c r="CN357">
        <f>IF($DD357&gt;=6,INDEX($CG:$CG,$DC357+6),"")</f>
      </c>
      <c r="CO357">
        <f>IF($DD357&gt;=7,INDEX($CG:$CG,$DC357+7),"")</f>
      </c>
      <c r="CP357">
        <f>IF($DD357&gt;=8,INDEX($CG:$CG,$DC357+8),"")</f>
      </c>
      <c r="CQ357">
        <f>IF($DD357&gt;=9,INDEX($CG:$CG,$DC357+9),"")</f>
      </c>
      <c r="CR357">
        <f>IF($DD357&gt;=10,INDEX($CG:$CG,$DC357+10),"")</f>
      </c>
      <c r="CS357">
        <f>IF($DD357&gt;=11,INDEX($CG:$CG,$DC357+11),"")</f>
      </c>
      <c r="CT357">
        <f>IF($DD357&gt;=12,INDEX($CG:$CG,$DC357+12),"")</f>
      </c>
      <c r="CU357">
        <f>IF($DD357&gt;=13,INDEX($CG:$CG,$DC357+13),"")</f>
      </c>
      <c r="CV357">
        <f>IF($DD357&gt;=14,INDEX($CG:$CG,$DC357+14),"")</f>
      </c>
      <c r="CW357">
        <f>IF($DD357&gt;=15,INDEX($CG:$CG,$DC357+15),"")</f>
      </c>
      <c r="CX357">
        <f>IF($DD357&gt;=16,INDEX($CG:$CG,$DC357+16),"")</f>
      </c>
      <c r="CY357">
        <f>IF($DD357&gt;=17,INDEX($CG:$CG,$DC357+17),"")</f>
      </c>
      <c r="CZ357">
        <f>IF($DD357&gt;=18,INDEX($CG:$CG,$DC357+18),"")</f>
      </c>
      <c r="DA357">
        <f>IF($DD357&gt;=19,INDEX($CG:$CG,$DC357+19),"")</f>
      </c>
      <c r="DB357">
        <f>IF($DD357&gt;=20,INDEX($CG:$CG,$DC357+20),"")</f>
      </c>
      <c r="DC357">
        <f>IFERROR(MATCH($CF357,$CG$2:$CG$1558,0)+1,0)</f>
      </c>
      <c r="DD357">
        <f>IFERROR(INDEX($CH$2:$CH$1558,MATCH($CF357,$CG$2:$CG$1558,0)),0)</f>
      </c>
      <c r="DE357">
        <f>IFERROR(INDEX($AL:$AL,MATCH($G357,$AK:$AK,0))&amp;"","")</f>
      </c>
      <c r="DI357">
        <f>IF($GL357&gt;=1,INDEX($DF:$DF,$GK357+1),"")</f>
      </c>
      <c r="DJ357">
        <f>IF($GL357&gt;=2,INDEX($DF:$DF,$GK357+2),"")</f>
      </c>
      <c r="DK357">
        <f>IF($GL357&gt;=3,INDEX($DF:$DF,$GK357+3),"")</f>
      </c>
      <c r="DL357">
        <f>IF($GL357&gt;=4,INDEX($DF:$DF,$GK357+4),"")</f>
      </c>
      <c r="DM357">
        <f>IF($GL357&gt;=5,INDEX($DF:$DF,$GK357+5),"")</f>
      </c>
      <c r="DN357">
        <f>IF($GL357&gt;=6,INDEX($DF:$DF,$GK357+6),"")</f>
      </c>
      <c r="DO357">
        <f>IF($GL357&gt;=7,INDEX($DF:$DF,$GK357+7),"")</f>
      </c>
      <c r="DP357">
        <f>IF($GL357&gt;=8,INDEX($DF:$DF,$GK357+8),"")</f>
      </c>
      <c r="DQ357">
        <f>IF($GL357&gt;=9,INDEX($DF:$DF,$GK357+9),"")</f>
      </c>
      <c r="DR357">
        <f>IF($GL357&gt;=10,INDEX($DF:$DF,$GK357+10),"")</f>
      </c>
      <c r="DS357">
        <f>IF($GL357&gt;=11,INDEX($DF:$DF,$GK357+11),"")</f>
      </c>
      <c r="DT357">
        <f>IF($GL357&gt;=12,INDEX($DF:$DF,$GK357+12),"")</f>
      </c>
      <c r="DU357">
        <f>IF($GL357&gt;=13,INDEX($DF:$DF,$GK357+13),"")</f>
      </c>
      <c r="DV357">
        <f>IF($GL357&gt;=14,INDEX($DF:$DF,$GK357+14),"")</f>
      </c>
      <c r="DW357">
        <f>IF($GL357&gt;=15,INDEX($DF:$DF,$GK357+15),"")</f>
      </c>
      <c r="DX357">
        <f>IF($GL357&gt;=16,INDEX($DF:$DF,$GK357+16),"")</f>
      </c>
      <c r="DY357">
        <f>IF($GL357&gt;=17,INDEX($DF:$DF,$GK357+17),"")</f>
      </c>
      <c r="DZ357">
        <f>IF($GL357&gt;=18,INDEX($DF:$DF,$GK357+18),"")</f>
      </c>
      <c r="EA357">
        <f>IF($GL357&gt;=19,INDEX($DF:$DF,$GK357+19),"")</f>
      </c>
      <c r="EB357">
        <f>IF($GL357&gt;=20,INDEX($DF:$DF,$GK357+20),"")</f>
      </c>
      <c r="EC357">
        <f>IF($GL357&gt;=21,INDEX($DF:$DF,$GK357+21),"")</f>
      </c>
      <c r="ED357">
        <f>IF($GL357&gt;=22,INDEX($DF:$DF,$GK357+22),"")</f>
      </c>
      <c r="EE357">
        <f>IF($GL357&gt;=23,INDEX($DF:$DF,$GK357+23),"")</f>
      </c>
      <c r="EF357">
        <f>IF($GL357&gt;=24,INDEX($DF:$DF,$GK357+24),"")</f>
      </c>
      <c r="EG357">
        <f>IF($GL357&gt;=25,INDEX($DF:$DF,$GK357+25),"")</f>
      </c>
      <c r="EH357">
        <f>IF($GL357&gt;=26,INDEX($DF:$DF,$GK357+26),"")</f>
      </c>
      <c r="EI357">
        <f>IF($GL357&gt;=27,INDEX($DF:$DF,$GK357+27),"")</f>
      </c>
      <c r="EJ357">
        <f>IF($GL357&gt;=28,INDEX($DF:$DF,$GK357+28),"")</f>
      </c>
      <c r="EK357">
        <f>IF($GL357&gt;=29,INDEX($DF:$DF,$GK357+29),"")</f>
      </c>
      <c r="EL357">
        <f>IF($GL357&gt;=30,INDEX($DF:$DF,$GK357+30),"")</f>
      </c>
      <c r="EM357">
        <f>IF($GL357&gt;=31,INDEX($DF:$DF,$GK357+31),"")</f>
      </c>
      <c r="EN357">
        <f>IF($GL357&gt;=32,INDEX($DF:$DF,$GK357+32),"")</f>
      </c>
      <c r="EO357">
        <f>IF($GL357&gt;=33,INDEX($DF:$DF,$GK357+33),"")</f>
      </c>
      <c r="EP357">
        <f>IF($GL357&gt;=34,INDEX($DF:$DF,$GK357+34),"")</f>
      </c>
      <c r="EQ357">
        <f>IF($GL357&gt;=35,INDEX($DF:$DF,$GK357+35),"")</f>
      </c>
      <c r="ER357">
        <f>IF($GL357&gt;=36,INDEX($DF:$DF,$GK357+36),"")</f>
      </c>
      <c r="ES357">
        <f>IF($GL357&gt;=37,INDEX($DF:$DF,$GK357+37),"")</f>
      </c>
      <c r="ET357">
        <f>IF($GL357&gt;=38,INDEX($DF:$DF,$GK357+38),"")</f>
      </c>
      <c r="EU357">
        <f>IF($GL357&gt;=39,INDEX($DF:$DF,$GK357+39),"")</f>
      </c>
      <c r="EV357">
        <f>IF($GL357&gt;=40,INDEX($DF:$DF,$GK357+40),"")</f>
      </c>
      <c r="EW357">
        <f>IF($GL357&gt;=1,INDEX($DG:$DG,$GK357+1),"")</f>
      </c>
      <c r="EX357">
        <f>IF($GL357&gt;=2,INDEX($DG:$DG,$GK357+2),"")</f>
      </c>
      <c r="EY357">
        <f>IF($GL357&gt;=3,INDEX($DG:$DG,$GK357+3),"")</f>
      </c>
      <c r="EZ357">
        <f>IF($GL357&gt;=4,INDEX($DG:$DG,$GK357+4),"")</f>
      </c>
      <c r="FA357">
        <f>IF($GL357&gt;=5,INDEX($DG:$DG,$GK357+5),"")</f>
      </c>
      <c r="FB357">
        <f>IF($GL357&gt;=6,INDEX($DG:$DG,$GK357+6),"")</f>
      </c>
      <c r="FC357">
        <f>IF($GL357&gt;=7,INDEX($DG:$DG,$GK357+7),"")</f>
      </c>
      <c r="FD357">
        <f>IF($GL357&gt;=8,INDEX($DG:$DG,$GK357+8),"")</f>
      </c>
      <c r="FE357">
        <f>IF($GL357&gt;=9,INDEX($DG:$DG,$GK357+9),"")</f>
      </c>
      <c r="FF357">
        <f>IF($GL357&gt;=10,INDEX($DG:$DG,$GK357+10),"")</f>
      </c>
      <c r="FG357">
        <f>IF($GL357&gt;=11,INDEX($DG:$DG,$GK357+11),"")</f>
      </c>
      <c r="FH357">
        <f>IF($GL357&gt;=12,INDEX($DG:$DG,$GK357+12),"")</f>
      </c>
      <c r="FI357">
        <f>IF($GL357&gt;=13,INDEX($DG:$DG,$GK357+13),"")</f>
      </c>
      <c r="FJ357">
        <f>IF($GL357&gt;=14,INDEX($DG:$DG,$GK357+14),"")</f>
      </c>
      <c r="FK357">
        <f>IF($GL357&gt;=15,INDEX($DG:$DG,$GK357+15),"")</f>
      </c>
      <c r="FL357">
        <f>IF($GL357&gt;=16,INDEX($DG:$DG,$GK357+16),"")</f>
      </c>
      <c r="FM357">
        <f>IF($GL357&gt;=17,INDEX($DG:$DG,$GK357+17),"")</f>
      </c>
      <c r="FN357">
        <f>IF($GL357&gt;=18,INDEX($DG:$DG,$GK357+18),"")</f>
      </c>
      <c r="FO357">
        <f>IF($GL357&gt;=19,INDEX($DG:$DG,$GK357+19),"")</f>
      </c>
      <c r="FP357">
        <f>IF($GL357&gt;=20,INDEX($DG:$DG,$GK357+20),"")</f>
      </c>
      <c r="FQ357">
        <f>IF($GL357&gt;=21,INDEX($DG:$DG,$GK357+21),"")</f>
      </c>
      <c r="FR357">
        <f>IF($GL357&gt;=22,INDEX($DG:$DG,$GK357+22),"")</f>
      </c>
      <c r="FS357">
        <f>IF($GL357&gt;=23,INDEX($DG:$DG,$GK357+23),"")</f>
      </c>
      <c r="FT357">
        <f>IF($GL357&gt;=24,INDEX($DG:$DG,$GK357+24),"")</f>
      </c>
      <c r="FU357">
        <f>IF($GL357&gt;=25,INDEX($DG:$DG,$GK357+25),"")</f>
      </c>
      <c r="FV357">
        <f>IF($GL357&gt;=26,INDEX($DG:$DG,$GK357+26),"")</f>
      </c>
      <c r="FW357">
        <f>IF($GL357&gt;=27,INDEX($DG:$DG,$GK357+27),"")</f>
      </c>
      <c r="FX357">
        <f>IF($GL357&gt;=28,INDEX($DG:$DG,$GK357+28),"")</f>
      </c>
      <c r="FY357">
        <f>IF($GL357&gt;=29,INDEX($DG:$DG,$GK357+29),"")</f>
      </c>
      <c r="FZ357">
        <f>IF($GL357&gt;=30,INDEX($DG:$DG,$GK357+30),"")</f>
      </c>
      <c r="GA357">
        <f>IF($GL357&gt;=31,INDEX($DG:$DG,$GK357+31),"")</f>
      </c>
      <c r="GB357">
        <f>IF($GL357&gt;=32,INDEX($DG:$DG,$GK357+32),"")</f>
      </c>
      <c r="GC357">
        <f>IF($GL357&gt;=33,INDEX($DG:$DG,$GK357+33),"")</f>
      </c>
      <c r="GD357">
        <f>IF($GL357&gt;=34,INDEX($DG:$DG,$GK357+34),"")</f>
      </c>
      <c r="GE357">
        <f>IF($GL357&gt;=35,INDEX($DG:$DG,$GK357+35),"")</f>
      </c>
      <c r="GF357">
        <f>IF($GL357&gt;=36,INDEX($DG:$DG,$GK357+36),"")</f>
      </c>
      <c r="GG357">
        <f>IF($GL357&gt;=37,INDEX($DG:$DG,$GK357+37),"")</f>
      </c>
      <c r="GH357">
        <f>IF($GL357&gt;=38,INDEX($DG:$DG,$GK357+38),"")</f>
      </c>
      <c r="GI357">
        <f>IF($GL357&gt;=39,INDEX($DG:$DG,$GK357+39),"")</f>
      </c>
      <c r="GJ357">
        <f>IF($GL357&gt;=40,INDEX($DG:$DG,$GK357+40),"")</f>
      </c>
      <c r="GK357">
        <f>IFERROR(MATCH($DE357,$DF$2:$DF$166,0)+1,0)</f>
      </c>
      <c r="GL357">
        <f>IFERROR(INDEX($DH$2:$DH$166,MATCH($DE357,$DF$2:$DF$166,0)),0)</f>
      </c>
      <c r="GM357">
        <f>IFERROR(MATCH($H357,$DI$357:$EV$357,0),0)</f>
      </c>
      <c r="GN357">
        <f>IF($GM357&gt;0,INDEX($EW$357:$GJ$357,$GM357),"")</f>
      </c>
      <c r="GO357" t="s">
        <v>113</v>
      </c>
      <c r="GQ357">
        <f>IF($IZ357&gt;=1,INDEX($GO:$GO,$IY357+1),"")</f>
      </c>
      <c r="GR357">
        <f>IF($IZ357&gt;=2,INDEX($GO:$GO,$IY357+2),"")</f>
      </c>
      <c r="GS357">
        <f>IF($IZ357&gt;=3,INDEX($GO:$GO,$IY357+3),"")</f>
      </c>
      <c r="GT357">
        <f>IF($IZ357&gt;=4,INDEX($GO:$GO,$IY357+4),"")</f>
      </c>
      <c r="GU357">
        <f>IF($IZ357&gt;=5,INDEX($GO:$GO,$IY357+5),"")</f>
      </c>
      <c r="GV357">
        <f>IF($IZ357&gt;=6,INDEX($GO:$GO,$IY357+6),"")</f>
      </c>
      <c r="GW357">
        <f>IF($IZ357&gt;=7,INDEX($GO:$GO,$IY357+7),"")</f>
      </c>
      <c r="GX357">
        <f>IF($IZ357&gt;=8,INDEX($GO:$GO,$IY357+8),"")</f>
      </c>
      <c r="GY357">
        <f>IF($IZ357&gt;=9,INDEX($GO:$GO,$IY357+9),"")</f>
      </c>
      <c r="GZ357">
        <f>IF($IZ357&gt;=10,INDEX($GO:$GO,$IY357+10),"")</f>
      </c>
      <c r="HA357">
        <f>IF($IZ357&gt;=11,INDEX($GO:$GO,$IY357+11),"")</f>
      </c>
      <c r="HB357">
        <f>IF($IZ357&gt;=12,INDEX($GO:$GO,$IY357+12),"")</f>
      </c>
      <c r="HC357">
        <f>IF($IZ357&gt;=13,INDEX($GO:$GO,$IY357+13),"")</f>
      </c>
      <c r="HD357">
        <f>IF($IZ357&gt;=14,INDEX($GO:$GO,$IY357+14),"")</f>
      </c>
      <c r="HE357">
        <f>IF($IZ357&gt;=15,INDEX($GO:$GO,$IY357+15),"")</f>
      </c>
      <c r="HF357">
        <f>IF($IZ357&gt;=16,INDEX($GO:$GO,$IY357+16),"")</f>
      </c>
      <c r="HG357">
        <f>IF($IZ357&gt;=17,INDEX($GO:$GO,$IY357+17),"")</f>
      </c>
      <c r="HH357">
        <f>IF($IZ357&gt;=18,INDEX($GO:$GO,$IY357+18),"")</f>
      </c>
      <c r="HI357">
        <f>IF($IZ357&gt;=19,INDEX($GO:$GO,$IY357+19),"")</f>
      </c>
      <c r="HJ357">
        <f>IF($IZ357&gt;=20,INDEX($GO:$GO,$IY357+20),"")</f>
      </c>
      <c r="HK357">
        <f>IF($IZ357&gt;=21,INDEX($GO:$GO,$IY357+21),"")</f>
      </c>
      <c r="HL357">
        <f>IF($IZ357&gt;=22,INDEX($GO:$GO,$IY357+22),"")</f>
      </c>
      <c r="HM357">
        <f>IF($IZ357&gt;=23,INDEX($GO:$GO,$IY357+23),"")</f>
      </c>
      <c r="HN357">
        <f>IF($IZ357&gt;=24,INDEX($GO:$GO,$IY357+24),"")</f>
      </c>
      <c r="HO357">
        <f>IF($IZ357&gt;=25,INDEX($GO:$GO,$IY357+25),"")</f>
      </c>
      <c r="HP357">
        <f>IF($IZ357&gt;=26,INDEX($GO:$GO,$IY357+26),"")</f>
      </c>
      <c r="HQ357">
        <f>IF($IZ357&gt;=27,INDEX($GO:$GO,$IY357+27),"")</f>
      </c>
      <c r="HR357">
        <f>IF($IZ357&gt;=28,INDEX($GO:$GO,$IY357+28),"")</f>
      </c>
      <c r="HS357">
        <f>IF($IZ357&gt;=29,INDEX($GO:$GO,$IY357+29),"")</f>
      </c>
      <c r="HT357">
        <f>IF($IZ357&gt;=30,INDEX($GO:$GO,$IY357+30),"")</f>
      </c>
      <c r="HU357">
        <f>IF($IZ357&gt;=31,INDEX($GO:$GO,$IY357+31),"")</f>
      </c>
      <c r="HV357">
        <f>IF($IZ357&gt;=32,INDEX($GO:$GO,$IY357+32),"")</f>
      </c>
      <c r="HW357">
        <f>IF($IZ357&gt;=33,INDEX($GO:$GO,$IY357+33),"")</f>
      </c>
      <c r="HX357">
        <f>IF($IZ357&gt;=34,INDEX($GO:$GO,$IY357+34),"")</f>
      </c>
      <c r="HY357">
        <f>IF($IZ357&gt;=35,INDEX($GO:$GO,$IY357+35),"")</f>
      </c>
      <c r="HZ357">
        <f>IF($IZ357&gt;=36,INDEX($GO:$GO,$IY357+36),"")</f>
      </c>
      <c r="IA357">
        <f>IF($IZ357&gt;=37,INDEX($GO:$GO,$IY357+37),"")</f>
      </c>
      <c r="IB357">
        <f>IF($IZ357&gt;=38,INDEX($GO:$GO,$IY357+38),"")</f>
      </c>
      <c r="IC357">
        <f>IF($IZ357&gt;=39,INDEX($GO:$GO,$IY357+39),"")</f>
      </c>
      <c r="ID357">
        <f>IF($IZ357&gt;=40,INDEX($GO:$GO,$IY357+40),"")</f>
      </c>
      <c r="IE357">
        <f>IF($IZ357&gt;=41,INDEX($GO:$GO,$IY357+41),"")</f>
      </c>
      <c r="IF357">
        <f>IF($IZ357&gt;=42,INDEX($GO:$GO,$IY357+42),"")</f>
      </c>
      <c r="IG357">
        <f>IF($IZ357&gt;=43,INDEX($GO:$GO,$IY357+43),"")</f>
      </c>
      <c r="IH357">
        <f>IF($IZ357&gt;=44,INDEX($GO:$GO,$IY357+44),"")</f>
      </c>
      <c r="II357">
        <f>IF($IZ357&gt;=45,INDEX($GO:$GO,$IY357+45),"")</f>
      </c>
      <c r="IJ357">
        <f>IF($IZ357&gt;=46,INDEX($GO:$GO,$IY357+46),"")</f>
      </c>
      <c r="IK357">
        <f>IF($IZ357&gt;=47,INDEX($GO:$GO,$IY357+47),"")</f>
      </c>
      <c r="IL357">
        <f>IF($IZ357&gt;=48,INDEX($GO:$GO,$IY357+48),"")</f>
      </c>
      <c r="IM357">
        <f>IF($IZ357&gt;=49,INDEX($GO:$GO,$IY357+49),"")</f>
      </c>
      <c r="IN357">
        <f>IF($IZ357&gt;=50,INDEX($GO:$GO,$IY357+50),"")</f>
      </c>
      <c r="IO357">
        <f>IF($IZ357&gt;=51,INDEX($GO:$GO,$IY357+51),"")</f>
      </c>
      <c r="IP357">
        <f>IF($IZ357&gt;=52,INDEX($GO:$GO,$IY357+52),"")</f>
      </c>
      <c r="IQ357">
        <f>IF($IZ357&gt;=53,INDEX($GO:$GO,$IY357+53),"")</f>
      </c>
      <c r="IR357">
        <f>IF($IZ357&gt;=54,INDEX($GO:$GO,$IY357+54),"")</f>
      </c>
      <c r="IS357">
        <f>IF($IZ357&gt;=55,INDEX($GO:$GO,$IY357+55),"")</f>
      </c>
      <c r="IT357">
        <f>IF($IZ357&gt;=56,INDEX($GO:$GO,$IY357+56),"")</f>
      </c>
      <c r="IU357">
        <f>IF($IZ357&gt;=57,INDEX($GO:$GO,$IY357+57),"")</f>
      </c>
      <c r="IV357">
        <f>IF($IZ357&gt;=58,INDEX($GO:$GO,$IY357+58),"")</f>
      </c>
      <c r="IW357">
        <f>IF($IZ357&gt;=59,INDEX($GO:$GO,$IY357+59),"")</f>
      </c>
      <c r="IX357">
        <f>IF($IZ357&gt;=60,INDEX($GO:$GO,$IY357+60),"")</f>
      </c>
      <c r="IY357">
        <f>IFERROR(MATCH($GN357,$GO$2:$GO$827,0)+1,0)</f>
      </c>
      <c r="IZ357">
        <f>IFERROR(INDEX($GP$2:$GP$827,MATCH($GN357,$GO$2:$GO$827,0)),0)</f>
      </c>
      <c r="JA357" t="s">
        <v>23</v>
      </c>
      <c r="JB357" t="s">
        <v>23</v>
      </c>
    </row>
    <row r="358" spans="1:262" x14ac:dyDescent="0.25">
      <c r="F358" s="1"/>
      <c r="G358" s="1"/>
      <c r="H358" s="1"/>
      <c r="I358" s="1"/>
      <c r="J358" s="1">
        <f>IFERROR(IF(FIND(" - ",$F358)&gt;0,MID($F358,FIND(" - ",$F358)+3,LEN($F358)),""),"")</f>
      </c>
      <c r="L358" s="1"/>
      <c r="N358" t="s">
        <v>23</v>
      </c>
      <c r="P358">
        <f>IF(OR($N358="",$O358=""),"",IFERROR($N358/$O358,0))</f>
      </c>
      <c r="Q358">
        <f>IF($N358="","",
IF($G358="","",
IF(ISNUMBER(SEARCH("exempt",LOWER($G358))),0,
$N358*(VALUE(SUBSTITUTE($G358,"%",""))/100))))</f>
      </c>
      <c r="W358">
        <f>IF($N358="","",
SUM($N358,$Q358,$U358,$R358,$T358)-
IF($V358="",0,VALUE($V358)))</f>
      </c>
      <c r="AE358" t="s">
        <v>1266</v>
      </c>
      <c r="AJ358" t="s">
        <v>1262</v>
      </c>
      <c r="AM358">
        <f>IFERROR(LEFT($F358,FIND(" - ",$F358)-1),$F358)</f>
      </c>
      <c r="AP358">
        <f>IF($CE358&gt;=1,INDEX($AN:$AN,$CD358+1),"")</f>
      </c>
      <c r="AQ358">
        <f>IF($CE358&gt;=2,INDEX($AN:$AN,$CD358+2),"")</f>
      </c>
      <c r="AR358">
        <f>IF($CE358&gt;=3,INDEX($AN:$AN,$CD358+3),"")</f>
      </c>
      <c r="AS358">
        <f>IF($CE358&gt;=4,INDEX($AN:$AN,$CD358+4),"")</f>
      </c>
      <c r="AT358">
        <f>IF($CE358&gt;=5,INDEX($AN:$AN,$CD358+5),"")</f>
      </c>
      <c r="AU358">
        <f>IF($CE358&gt;=6,INDEX($AN:$AN,$CD358+6),"")</f>
      </c>
      <c r="AV358">
        <f>IF($CE358&gt;=7,INDEX($AN:$AN,$CD358+7),"")</f>
      </c>
      <c r="AW358">
        <f>IF($CE358&gt;=8,INDEX($AN:$AN,$CD358+8),"")</f>
      </c>
      <c r="AX358">
        <f>IF($CE358&gt;=9,INDEX($AN:$AN,$CD358+9),"")</f>
      </c>
      <c r="AY358">
        <f>IF($CE358&gt;=10,INDEX($AN:$AN,$CD358+10),"")</f>
      </c>
      <c r="AZ358">
        <f>IF($CE358&gt;=11,INDEX($AN:$AN,$CD358+11),"")</f>
      </c>
      <c r="BA358">
        <f>IF($CE358&gt;=12,INDEX($AN:$AN,$CD358+12),"")</f>
      </c>
      <c r="BB358">
        <f>IF($CE358&gt;=13,INDEX($AN:$AN,$CD358+13),"")</f>
      </c>
      <c r="BC358">
        <f>IF($CE358&gt;=14,INDEX($AN:$AN,$CD358+14),"")</f>
      </c>
      <c r="BD358">
        <f>IF($CE358&gt;=15,INDEX($AN:$AN,$CD358+15),"")</f>
      </c>
      <c r="BE358">
        <f>IF($CE358&gt;=16,INDEX($AN:$AN,$CD358+16),"")</f>
      </c>
      <c r="BF358">
        <f>IF($CE358&gt;=17,INDEX($AN:$AN,$CD358+17),"")</f>
      </c>
      <c r="BG358">
        <f>IF($CE358&gt;=18,INDEX($AN:$AN,$CD358+18),"")</f>
      </c>
      <c r="BH358">
        <f>IF($CE358&gt;=19,INDEX($AN:$AN,$CD358+19),"")</f>
      </c>
      <c r="BI358">
        <f>IF($CE358&gt;=20,INDEX($AN:$AN,$CD358+20),"")</f>
      </c>
      <c r="BJ358">
        <f>IF($CE358&gt;=21,INDEX($AN:$AN,$CD358+21),"")</f>
      </c>
      <c r="BK358">
        <f>IF($CE358&gt;=22,INDEX($AN:$AN,$CD358+22),"")</f>
      </c>
      <c r="BL358">
        <f>IF($CE358&gt;=23,INDEX($AN:$AN,$CD358+23),"")</f>
      </c>
      <c r="BM358">
        <f>IF($CE358&gt;=24,INDEX($AN:$AN,$CD358+24),"")</f>
      </c>
      <c r="BN358">
        <f>IF($CE358&gt;=25,INDEX($AN:$AN,$CD358+25),"")</f>
      </c>
      <c r="BO358">
        <f>IF($CE358&gt;=26,INDEX($AN:$AN,$CD358+26),"")</f>
      </c>
      <c r="BP358">
        <f>IF($CE358&gt;=27,INDEX($AN:$AN,$CD358+27),"")</f>
      </c>
      <c r="BQ358">
        <f>IF($CE358&gt;=28,INDEX($AN:$AN,$CD358+28),"")</f>
      </c>
      <c r="BR358">
        <f>IF($CE358&gt;=29,INDEX($AN:$AN,$CD358+29),"")</f>
      </c>
      <c r="BS358">
        <f>IF($CE358&gt;=30,INDEX($AN:$AN,$CD358+30),"")</f>
      </c>
      <c r="BT358">
        <f>IF($CE358&gt;=31,INDEX($AN:$AN,$CD358+31),"")</f>
      </c>
      <c r="BU358">
        <f>IF($CE358&gt;=32,INDEX($AN:$AN,$CD358+32),"")</f>
      </c>
      <c r="BV358">
        <f>IF($CE358&gt;=33,INDEX($AN:$AN,$CD358+33),"")</f>
      </c>
      <c r="BW358">
        <f>IF($CE358&gt;=34,INDEX($AN:$AN,$CD358+34),"")</f>
      </c>
      <c r="BX358">
        <f>IF($CE358&gt;=35,INDEX($AN:$AN,$CD358+35),"")</f>
      </c>
      <c r="BY358">
        <f>IF($CE358&gt;=36,INDEX($AN:$AN,$CD358+36),"")</f>
      </c>
      <c r="BZ358">
        <f>IF($CE358&gt;=37,INDEX($AN:$AN,$CD358+37),"")</f>
      </c>
      <c r="CA358">
        <f>IF($CE358&gt;=38,INDEX($AN:$AN,$CD358+38),"")</f>
      </c>
      <c r="CB358">
        <f>IF($CE358&gt;=39,INDEX($AN:$AN,$CD358+39),"")</f>
      </c>
      <c r="CC358">
        <f>IF($CE358&gt;=40,INDEX($AN:$AN,$CD358+40),"")</f>
      </c>
      <c r="CD358">
        <f>IFERROR(MATCH($AM358,$AN$2:$AN$133,0)+1,0)</f>
      </c>
      <c r="CE358">
        <f>IFERROR(INDEX($AO$2:$AO$133,MATCH($AM358,$AN$2:$AN$133,0)),0)</f>
      </c>
      <c r="CF358">
        <f>IFERROR(LEFT($K358,FIND(" - ",$K358)-1),$K358)</f>
      </c>
      <c r="CG358" t="s">
        <v>63</v>
      </c>
      <c r="CI358">
        <f>IF($DD358&gt;=1,INDEX($CG:$CG,$DC358+1),"")</f>
      </c>
      <c r="CJ358">
        <f>IF($DD358&gt;=2,INDEX($CG:$CG,$DC358+2),"")</f>
      </c>
      <c r="CK358">
        <f>IF($DD358&gt;=3,INDEX($CG:$CG,$DC358+3),"")</f>
      </c>
      <c r="CL358">
        <f>IF($DD358&gt;=4,INDEX($CG:$CG,$DC358+4),"")</f>
      </c>
      <c r="CM358">
        <f>IF($DD358&gt;=5,INDEX($CG:$CG,$DC358+5),"")</f>
      </c>
      <c r="CN358">
        <f>IF($DD358&gt;=6,INDEX($CG:$CG,$DC358+6),"")</f>
      </c>
      <c r="CO358">
        <f>IF($DD358&gt;=7,INDEX($CG:$CG,$DC358+7),"")</f>
      </c>
      <c r="CP358">
        <f>IF($DD358&gt;=8,INDEX($CG:$CG,$DC358+8),"")</f>
      </c>
      <c r="CQ358">
        <f>IF($DD358&gt;=9,INDEX($CG:$CG,$DC358+9),"")</f>
      </c>
      <c r="CR358">
        <f>IF($DD358&gt;=10,INDEX($CG:$CG,$DC358+10),"")</f>
      </c>
      <c r="CS358">
        <f>IF($DD358&gt;=11,INDEX($CG:$CG,$DC358+11),"")</f>
      </c>
      <c r="CT358">
        <f>IF($DD358&gt;=12,INDEX($CG:$CG,$DC358+12),"")</f>
      </c>
      <c r="CU358">
        <f>IF($DD358&gt;=13,INDEX($CG:$CG,$DC358+13),"")</f>
      </c>
      <c r="CV358">
        <f>IF($DD358&gt;=14,INDEX($CG:$CG,$DC358+14),"")</f>
      </c>
      <c r="CW358">
        <f>IF($DD358&gt;=15,INDEX($CG:$CG,$DC358+15),"")</f>
      </c>
      <c r="CX358">
        <f>IF($DD358&gt;=16,INDEX($CG:$CG,$DC358+16),"")</f>
      </c>
      <c r="CY358">
        <f>IF($DD358&gt;=17,INDEX($CG:$CG,$DC358+17),"")</f>
      </c>
      <c r="CZ358">
        <f>IF($DD358&gt;=18,INDEX($CG:$CG,$DC358+18),"")</f>
      </c>
      <c r="DA358">
        <f>IF($DD358&gt;=19,INDEX($CG:$CG,$DC358+19),"")</f>
      </c>
      <c r="DB358">
        <f>IF($DD358&gt;=20,INDEX($CG:$CG,$DC358+20),"")</f>
      </c>
      <c r="DC358">
        <f>IFERROR(MATCH($CF358,$CG$2:$CG$1558,0)+1,0)</f>
      </c>
      <c r="DD358">
        <f>IFERROR(INDEX($CH$2:$CH$1558,MATCH($CF358,$CG$2:$CG$1558,0)),0)</f>
      </c>
      <c r="DE358">
        <f>IFERROR(INDEX($AL:$AL,MATCH($G358,$AK:$AK,0))&amp;"","")</f>
      </c>
      <c r="DI358">
        <f>IF($GL358&gt;=1,INDEX($DF:$DF,$GK358+1),"")</f>
      </c>
      <c r="DJ358">
        <f>IF($GL358&gt;=2,INDEX($DF:$DF,$GK358+2),"")</f>
      </c>
      <c r="DK358">
        <f>IF($GL358&gt;=3,INDEX($DF:$DF,$GK358+3),"")</f>
      </c>
      <c r="DL358">
        <f>IF($GL358&gt;=4,INDEX($DF:$DF,$GK358+4),"")</f>
      </c>
      <c r="DM358">
        <f>IF($GL358&gt;=5,INDEX($DF:$DF,$GK358+5),"")</f>
      </c>
      <c r="DN358">
        <f>IF($GL358&gt;=6,INDEX($DF:$DF,$GK358+6),"")</f>
      </c>
      <c r="DO358">
        <f>IF($GL358&gt;=7,INDEX($DF:$DF,$GK358+7),"")</f>
      </c>
      <c r="DP358">
        <f>IF($GL358&gt;=8,INDEX($DF:$DF,$GK358+8),"")</f>
      </c>
      <c r="DQ358">
        <f>IF($GL358&gt;=9,INDEX($DF:$DF,$GK358+9),"")</f>
      </c>
      <c r="DR358">
        <f>IF($GL358&gt;=10,INDEX($DF:$DF,$GK358+10),"")</f>
      </c>
      <c r="DS358">
        <f>IF($GL358&gt;=11,INDEX($DF:$DF,$GK358+11),"")</f>
      </c>
      <c r="DT358">
        <f>IF($GL358&gt;=12,INDEX($DF:$DF,$GK358+12),"")</f>
      </c>
      <c r="DU358">
        <f>IF($GL358&gt;=13,INDEX($DF:$DF,$GK358+13),"")</f>
      </c>
      <c r="DV358">
        <f>IF($GL358&gt;=14,INDEX($DF:$DF,$GK358+14),"")</f>
      </c>
      <c r="DW358">
        <f>IF($GL358&gt;=15,INDEX($DF:$DF,$GK358+15),"")</f>
      </c>
      <c r="DX358">
        <f>IF($GL358&gt;=16,INDEX($DF:$DF,$GK358+16),"")</f>
      </c>
      <c r="DY358">
        <f>IF($GL358&gt;=17,INDEX($DF:$DF,$GK358+17),"")</f>
      </c>
      <c r="DZ358">
        <f>IF($GL358&gt;=18,INDEX($DF:$DF,$GK358+18),"")</f>
      </c>
      <c r="EA358">
        <f>IF($GL358&gt;=19,INDEX($DF:$DF,$GK358+19),"")</f>
      </c>
      <c r="EB358">
        <f>IF($GL358&gt;=20,INDEX($DF:$DF,$GK358+20),"")</f>
      </c>
      <c r="EC358">
        <f>IF($GL358&gt;=21,INDEX($DF:$DF,$GK358+21),"")</f>
      </c>
      <c r="ED358">
        <f>IF($GL358&gt;=22,INDEX($DF:$DF,$GK358+22),"")</f>
      </c>
      <c r="EE358">
        <f>IF($GL358&gt;=23,INDEX($DF:$DF,$GK358+23),"")</f>
      </c>
      <c r="EF358">
        <f>IF($GL358&gt;=24,INDEX($DF:$DF,$GK358+24),"")</f>
      </c>
      <c r="EG358">
        <f>IF($GL358&gt;=25,INDEX($DF:$DF,$GK358+25),"")</f>
      </c>
      <c r="EH358">
        <f>IF($GL358&gt;=26,INDEX($DF:$DF,$GK358+26),"")</f>
      </c>
      <c r="EI358">
        <f>IF($GL358&gt;=27,INDEX($DF:$DF,$GK358+27),"")</f>
      </c>
      <c r="EJ358">
        <f>IF($GL358&gt;=28,INDEX($DF:$DF,$GK358+28),"")</f>
      </c>
      <c r="EK358">
        <f>IF($GL358&gt;=29,INDEX($DF:$DF,$GK358+29),"")</f>
      </c>
      <c r="EL358">
        <f>IF($GL358&gt;=30,INDEX($DF:$DF,$GK358+30),"")</f>
      </c>
      <c r="EM358">
        <f>IF($GL358&gt;=31,INDEX($DF:$DF,$GK358+31),"")</f>
      </c>
      <c r="EN358">
        <f>IF($GL358&gt;=32,INDEX($DF:$DF,$GK358+32),"")</f>
      </c>
      <c r="EO358">
        <f>IF($GL358&gt;=33,INDEX($DF:$DF,$GK358+33),"")</f>
      </c>
      <c r="EP358">
        <f>IF($GL358&gt;=34,INDEX($DF:$DF,$GK358+34),"")</f>
      </c>
      <c r="EQ358">
        <f>IF($GL358&gt;=35,INDEX($DF:$DF,$GK358+35),"")</f>
      </c>
      <c r="ER358">
        <f>IF($GL358&gt;=36,INDEX($DF:$DF,$GK358+36),"")</f>
      </c>
      <c r="ES358">
        <f>IF($GL358&gt;=37,INDEX($DF:$DF,$GK358+37),"")</f>
      </c>
      <c r="ET358">
        <f>IF($GL358&gt;=38,INDEX($DF:$DF,$GK358+38),"")</f>
      </c>
      <c r="EU358">
        <f>IF($GL358&gt;=39,INDEX($DF:$DF,$GK358+39),"")</f>
      </c>
      <c r="EV358">
        <f>IF($GL358&gt;=40,INDEX($DF:$DF,$GK358+40),"")</f>
      </c>
      <c r="EW358">
        <f>IF($GL358&gt;=1,INDEX($DG:$DG,$GK358+1),"")</f>
      </c>
      <c r="EX358">
        <f>IF($GL358&gt;=2,INDEX($DG:$DG,$GK358+2),"")</f>
      </c>
      <c r="EY358">
        <f>IF($GL358&gt;=3,INDEX($DG:$DG,$GK358+3),"")</f>
      </c>
      <c r="EZ358">
        <f>IF($GL358&gt;=4,INDEX($DG:$DG,$GK358+4),"")</f>
      </c>
      <c r="FA358">
        <f>IF($GL358&gt;=5,INDEX($DG:$DG,$GK358+5),"")</f>
      </c>
      <c r="FB358">
        <f>IF($GL358&gt;=6,INDEX($DG:$DG,$GK358+6),"")</f>
      </c>
      <c r="FC358">
        <f>IF($GL358&gt;=7,INDEX($DG:$DG,$GK358+7),"")</f>
      </c>
      <c r="FD358">
        <f>IF($GL358&gt;=8,INDEX($DG:$DG,$GK358+8),"")</f>
      </c>
      <c r="FE358">
        <f>IF($GL358&gt;=9,INDEX($DG:$DG,$GK358+9),"")</f>
      </c>
      <c r="FF358">
        <f>IF($GL358&gt;=10,INDEX($DG:$DG,$GK358+10),"")</f>
      </c>
      <c r="FG358">
        <f>IF($GL358&gt;=11,INDEX($DG:$DG,$GK358+11),"")</f>
      </c>
      <c r="FH358">
        <f>IF($GL358&gt;=12,INDEX($DG:$DG,$GK358+12),"")</f>
      </c>
      <c r="FI358">
        <f>IF($GL358&gt;=13,INDEX($DG:$DG,$GK358+13),"")</f>
      </c>
      <c r="FJ358">
        <f>IF($GL358&gt;=14,INDEX($DG:$DG,$GK358+14),"")</f>
      </c>
      <c r="FK358">
        <f>IF($GL358&gt;=15,INDEX($DG:$DG,$GK358+15),"")</f>
      </c>
      <c r="FL358">
        <f>IF($GL358&gt;=16,INDEX($DG:$DG,$GK358+16),"")</f>
      </c>
      <c r="FM358">
        <f>IF($GL358&gt;=17,INDEX($DG:$DG,$GK358+17),"")</f>
      </c>
      <c r="FN358">
        <f>IF($GL358&gt;=18,INDEX($DG:$DG,$GK358+18),"")</f>
      </c>
      <c r="FO358">
        <f>IF($GL358&gt;=19,INDEX($DG:$DG,$GK358+19),"")</f>
      </c>
      <c r="FP358">
        <f>IF($GL358&gt;=20,INDEX($DG:$DG,$GK358+20),"")</f>
      </c>
      <c r="FQ358">
        <f>IF($GL358&gt;=21,INDEX($DG:$DG,$GK358+21),"")</f>
      </c>
      <c r="FR358">
        <f>IF($GL358&gt;=22,INDEX($DG:$DG,$GK358+22),"")</f>
      </c>
      <c r="FS358">
        <f>IF($GL358&gt;=23,INDEX($DG:$DG,$GK358+23),"")</f>
      </c>
      <c r="FT358">
        <f>IF($GL358&gt;=24,INDEX($DG:$DG,$GK358+24),"")</f>
      </c>
      <c r="FU358">
        <f>IF($GL358&gt;=25,INDEX($DG:$DG,$GK358+25),"")</f>
      </c>
      <c r="FV358">
        <f>IF($GL358&gt;=26,INDEX($DG:$DG,$GK358+26),"")</f>
      </c>
      <c r="FW358">
        <f>IF($GL358&gt;=27,INDEX($DG:$DG,$GK358+27),"")</f>
      </c>
      <c r="FX358">
        <f>IF($GL358&gt;=28,INDEX($DG:$DG,$GK358+28),"")</f>
      </c>
      <c r="FY358">
        <f>IF($GL358&gt;=29,INDEX($DG:$DG,$GK358+29),"")</f>
      </c>
      <c r="FZ358">
        <f>IF($GL358&gt;=30,INDEX($DG:$DG,$GK358+30),"")</f>
      </c>
      <c r="GA358">
        <f>IF($GL358&gt;=31,INDEX($DG:$DG,$GK358+31),"")</f>
      </c>
      <c r="GB358">
        <f>IF($GL358&gt;=32,INDEX($DG:$DG,$GK358+32),"")</f>
      </c>
      <c r="GC358">
        <f>IF($GL358&gt;=33,INDEX($DG:$DG,$GK358+33),"")</f>
      </c>
      <c r="GD358">
        <f>IF($GL358&gt;=34,INDEX($DG:$DG,$GK358+34),"")</f>
      </c>
      <c r="GE358">
        <f>IF($GL358&gt;=35,INDEX($DG:$DG,$GK358+35),"")</f>
      </c>
      <c r="GF358">
        <f>IF($GL358&gt;=36,INDEX($DG:$DG,$GK358+36),"")</f>
      </c>
      <c r="GG358">
        <f>IF($GL358&gt;=37,INDEX($DG:$DG,$GK358+37),"")</f>
      </c>
      <c r="GH358">
        <f>IF($GL358&gt;=38,INDEX($DG:$DG,$GK358+38),"")</f>
      </c>
      <c r="GI358">
        <f>IF($GL358&gt;=39,INDEX($DG:$DG,$GK358+39),"")</f>
      </c>
      <c r="GJ358">
        <f>IF($GL358&gt;=40,INDEX($DG:$DG,$GK358+40),"")</f>
      </c>
      <c r="GK358">
        <f>IFERROR(MATCH($DE358,$DF$2:$DF$166,0)+1,0)</f>
      </c>
      <c r="GL358">
        <f>IFERROR(INDEX($DH$2:$DH$166,MATCH($DE358,$DF$2:$DF$166,0)),0)</f>
      </c>
      <c r="GM358">
        <f>IFERROR(MATCH($H358,$DI$358:$EV$358,0),0)</f>
      </c>
      <c r="GN358">
        <f>IF($GM358&gt;0,INDEX($EW$358:$GJ$358,$GM358),"")</f>
      </c>
      <c r="GO358" t="s">
        <v>1267</v>
      </c>
      <c r="GQ358">
        <f>IF($IZ358&gt;=1,INDEX($GO:$GO,$IY358+1),"")</f>
      </c>
      <c r="GR358">
        <f>IF($IZ358&gt;=2,INDEX($GO:$GO,$IY358+2),"")</f>
      </c>
      <c r="GS358">
        <f>IF($IZ358&gt;=3,INDEX($GO:$GO,$IY358+3),"")</f>
      </c>
      <c r="GT358">
        <f>IF($IZ358&gt;=4,INDEX($GO:$GO,$IY358+4),"")</f>
      </c>
      <c r="GU358">
        <f>IF($IZ358&gt;=5,INDEX($GO:$GO,$IY358+5),"")</f>
      </c>
      <c r="GV358">
        <f>IF($IZ358&gt;=6,INDEX($GO:$GO,$IY358+6),"")</f>
      </c>
      <c r="GW358">
        <f>IF($IZ358&gt;=7,INDEX($GO:$GO,$IY358+7),"")</f>
      </c>
      <c r="GX358">
        <f>IF($IZ358&gt;=8,INDEX($GO:$GO,$IY358+8),"")</f>
      </c>
      <c r="GY358">
        <f>IF($IZ358&gt;=9,INDEX($GO:$GO,$IY358+9),"")</f>
      </c>
      <c r="GZ358">
        <f>IF($IZ358&gt;=10,INDEX($GO:$GO,$IY358+10),"")</f>
      </c>
      <c r="HA358">
        <f>IF($IZ358&gt;=11,INDEX($GO:$GO,$IY358+11),"")</f>
      </c>
      <c r="HB358">
        <f>IF($IZ358&gt;=12,INDEX($GO:$GO,$IY358+12),"")</f>
      </c>
      <c r="HC358">
        <f>IF($IZ358&gt;=13,INDEX($GO:$GO,$IY358+13),"")</f>
      </c>
      <c r="HD358">
        <f>IF($IZ358&gt;=14,INDEX($GO:$GO,$IY358+14),"")</f>
      </c>
      <c r="HE358">
        <f>IF($IZ358&gt;=15,INDEX($GO:$GO,$IY358+15),"")</f>
      </c>
      <c r="HF358">
        <f>IF($IZ358&gt;=16,INDEX($GO:$GO,$IY358+16),"")</f>
      </c>
      <c r="HG358">
        <f>IF($IZ358&gt;=17,INDEX($GO:$GO,$IY358+17),"")</f>
      </c>
      <c r="HH358">
        <f>IF($IZ358&gt;=18,INDEX($GO:$GO,$IY358+18),"")</f>
      </c>
      <c r="HI358">
        <f>IF($IZ358&gt;=19,INDEX($GO:$GO,$IY358+19),"")</f>
      </c>
      <c r="HJ358">
        <f>IF($IZ358&gt;=20,INDEX($GO:$GO,$IY358+20),"")</f>
      </c>
      <c r="HK358">
        <f>IF($IZ358&gt;=21,INDEX($GO:$GO,$IY358+21),"")</f>
      </c>
      <c r="HL358">
        <f>IF($IZ358&gt;=22,INDEX($GO:$GO,$IY358+22),"")</f>
      </c>
      <c r="HM358">
        <f>IF($IZ358&gt;=23,INDEX($GO:$GO,$IY358+23),"")</f>
      </c>
      <c r="HN358">
        <f>IF($IZ358&gt;=24,INDEX($GO:$GO,$IY358+24),"")</f>
      </c>
      <c r="HO358">
        <f>IF($IZ358&gt;=25,INDEX($GO:$GO,$IY358+25),"")</f>
      </c>
      <c r="HP358">
        <f>IF($IZ358&gt;=26,INDEX($GO:$GO,$IY358+26),"")</f>
      </c>
      <c r="HQ358">
        <f>IF($IZ358&gt;=27,INDEX($GO:$GO,$IY358+27),"")</f>
      </c>
      <c r="HR358">
        <f>IF($IZ358&gt;=28,INDEX($GO:$GO,$IY358+28),"")</f>
      </c>
      <c r="HS358">
        <f>IF($IZ358&gt;=29,INDEX($GO:$GO,$IY358+29),"")</f>
      </c>
      <c r="HT358">
        <f>IF($IZ358&gt;=30,INDEX($GO:$GO,$IY358+30),"")</f>
      </c>
      <c r="HU358">
        <f>IF($IZ358&gt;=31,INDEX($GO:$GO,$IY358+31),"")</f>
      </c>
      <c r="HV358">
        <f>IF($IZ358&gt;=32,INDEX($GO:$GO,$IY358+32),"")</f>
      </c>
      <c r="HW358">
        <f>IF($IZ358&gt;=33,INDEX($GO:$GO,$IY358+33),"")</f>
      </c>
      <c r="HX358">
        <f>IF($IZ358&gt;=34,INDEX($GO:$GO,$IY358+34),"")</f>
      </c>
      <c r="HY358">
        <f>IF($IZ358&gt;=35,INDEX($GO:$GO,$IY358+35),"")</f>
      </c>
      <c r="HZ358">
        <f>IF($IZ358&gt;=36,INDEX($GO:$GO,$IY358+36),"")</f>
      </c>
      <c r="IA358">
        <f>IF($IZ358&gt;=37,INDEX($GO:$GO,$IY358+37),"")</f>
      </c>
      <c r="IB358">
        <f>IF($IZ358&gt;=38,INDEX($GO:$GO,$IY358+38),"")</f>
      </c>
      <c r="IC358">
        <f>IF($IZ358&gt;=39,INDEX($GO:$GO,$IY358+39),"")</f>
      </c>
      <c r="ID358">
        <f>IF($IZ358&gt;=40,INDEX($GO:$GO,$IY358+40),"")</f>
      </c>
      <c r="IE358">
        <f>IF($IZ358&gt;=41,INDEX($GO:$GO,$IY358+41),"")</f>
      </c>
      <c r="IF358">
        <f>IF($IZ358&gt;=42,INDEX($GO:$GO,$IY358+42),"")</f>
      </c>
      <c r="IG358">
        <f>IF($IZ358&gt;=43,INDEX($GO:$GO,$IY358+43),"")</f>
      </c>
      <c r="IH358">
        <f>IF($IZ358&gt;=44,INDEX($GO:$GO,$IY358+44),"")</f>
      </c>
      <c r="II358">
        <f>IF($IZ358&gt;=45,INDEX($GO:$GO,$IY358+45),"")</f>
      </c>
      <c r="IJ358">
        <f>IF($IZ358&gt;=46,INDEX($GO:$GO,$IY358+46),"")</f>
      </c>
      <c r="IK358">
        <f>IF($IZ358&gt;=47,INDEX($GO:$GO,$IY358+47),"")</f>
      </c>
      <c r="IL358">
        <f>IF($IZ358&gt;=48,INDEX($GO:$GO,$IY358+48),"")</f>
      </c>
      <c r="IM358">
        <f>IF($IZ358&gt;=49,INDEX($GO:$GO,$IY358+49),"")</f>
      </c>
      <c r="IN358">
        <f>IF($IZ358&gt;=50,INDEX($GO:$GO,$IY358+50),"")</f>
      </c>
      <c r="IO358">
        <f>IF($IZ358&gt;=51,INDEX($GO:$GO,$IY358+51),"")</f>
      </c>
      <c r="IP358">
        <f>IF($IZ358&gt;=52,INDEX($GO:$GO,$IY358+52),"")</f>
      </c>
      <c r="IQ358">
        <f>IF($IZ358&gt;=53,INDEX($GO:$GO,$IY358+53),"")</f>
      </c>
      <c r="IR358">
        <f>IF($IZ358&gt;=54,INDEX($GO:$GO,$IY358+54),"")</f>
      </c>
      <c r="IS358">
        <f>IF($IZ358&gt;=55,INDEX($GO:$GO,$IY358+55),"")</f>
      </c>
      <c r="IT358">
        <f>IF($IZ358&gt;=56,INDEX($GO:$GO,$IY358+56),"")</f>
      </c>
      <c r="IU358">
        <f>IF($IZ358&gt;=57,INDEX($GO:$GO,$IY358+57),"")</f>
      </c>
      <c r="IV358">
        <f>IF($IZ358&gt;=58,INDEX($GO:$GO,$IY358+58),"")</f>
      </c>
      <c r="IW358">
        <f>IF($IZ358&gt;=59,INDEX($GO:$GO,$IY358+59),"")</f>
      </c>
      <c r="IX358">
        <f>IF($IZ358&gt;=60,INDEX($GO:$GO,$IY358+60),"")</f>
      </c>
      <c r="IY358">
        <f>IFERROR(MATCH($GN358,$GO$2:$GO$827,0)+1,0)</f>
      </c>
      <c r="IZ358">
        <f>IFERROR(INDEX($GP$2:$GP$827,MATCH($GN358,$GO$2:$GO$827,0)),0)</f>
      </c>
      <c r="JA358" t="s">
        <v>23</v>
      </c>
      <c r="JB358" t="s">
        <v>23</v>
      </c>
    </row>
    <row r="359" spans="1:262" x14ac:dyDescent="0.25">
      <c r="F359" s="1"/>
      <c r="G359" s="1"/>
      <c r="H359" s="1"/>
      <c r="I359" s="1"/>
      <c r="J359" s="1">
        <f>IFERROR(IF(FIND(" - ",$F359)&gt;0,MID($F359,FIND(" - ",$F359)+3,LEN($F359)),""),"")</f>
      </c>
      <c r="L359" s="1"/>
      <c r="N359" t="s">
        <v>23</v>
      </c>
      <c r="P359">
        <f>IF(OR($N359="",$O359=""),"",IFERROR($N359/$O359,0))</f>
      </c>
      <c r="Q359">
        <f>IF($N359="","",
IF($G359="","",
IF(ISNUMBER(SEARCH("exempt",LOWER($G359))),0,
$N359*(VALUE(SUBSTITUTE($G359,"%",""))/100))))</f>
      </c>
      <c r="W359">
        <f>IF($N359="","",
SUM($N359,$Q359,$U359,$R359,$T359)-
IF($V359="",0,VALUE($V359)))</f>
      </c>
      <c r="AE359" t="s">
        <v>1268</v>
      </c>
      <c r="AJ359" t="s">
        <v>1264</v>
      </c>
      <c r="AM359">
        <f>IFERROR(LEFT($F359,FIND(" - ",$F359)-1),$F359)</f>
      </c>
      <c r="AP359">
        <f>IF($CE359&gt;=1,INDEX($AN:$AN,$CD359+1),"")</f>
      </c>
      <c r="AQ359">
        <f>IF($CE359&gt;=2,INDEX($AN:$AN,$CD359+2),"")</f>
      </c>
      <c r="AR359">
        <f>IF($CE359&gt;=3,INDEX($AN:$AN,$CD359+3),"")</f>
      </c>
      <c r="AS359">
        <f>IF($CE359&gt;=4,INDEX($AN:$AN,$CD359+4),"")</f>
      </c>
      <c r="AT359">
        <f>IF($CE359&gt;=5,INDEX($AN:$AN,$CD359+5),"")</f>
      </c>
      <c r="AU359">
        <f>IF($CE359&gt;=6,INDEX($AN:$AN,$CD359+6),"")</f>
      </c>
      <c r="AV359">
        <f>IF($CE359&gt;=7,INDEX($AN:$AN,$CD359+7),"")</f>
      </c>
      <c r="AW359">
        <f>IF($CE359&gt;=8,INDEX($AN:$AN,$CD359+8),"")</f>
      </c>
      <c r="AX359">
        <f>IF($CE359&gt;=9,INDEX($AN:$AN,$CD359+9),"")</f>
      </c>
      <c r="AY359">
        <f>IF($CE359&gt;=10,INDEX($AN:$AN,$CD359+10),"")</f>
      </c>
      <c r="AZ359">
        <f>IF($CE359&gt;=11,INDEX($AN:$AN,$CD359+11),"")</f>
      </c>
      <c r="BA359">
        <f>IF($CE359&gt;=12,INDEX($AN:$AN,$CD359+12),"")</f>
      </c>
      <c r="BB359">
        <f>IF($CE359&gt;=13,INDEX($AN:$AN,$CD359+13),"")</f>
      </c>
      <c r="BC359">
        <f>IF($CE359&gt;=14,INDEX($AN:$AN,$CD359+14),"")</f>
      </c>
      <c r="BD359">
        <f>IF($CE359&gt;=15,INDEX($AN:$AN,$CD359+15),"")</f>
      </c>
      <c r="BE359">
        <f>IF($CE359&gt;=16,INDEX($AN:$AN,$CD359+16),"")</f>
      </c>
      <c r="BF359">
        <f>IF($CE359&gt;=17,INDEX($AN:$AN,$CD359+17),"")</f>
      </c>
      <c r="BG359">
        <f>IF($CE359&gt;=18,INDEX($AN:$AN,$CD359+18),"")</f>
      </c>
      <c r="BH359">
        <f>IF($CE359&gt;=19,INDEX($AN:$AN,$CD359+19),"")</f>
      </c>
      <c r="BI359">
        <f>IF($CE359&gt;=20,INDEX($AN:$AN,$CD359+20),"")</f>
      </c>
      <c r="BJ359">
        <f>IF($CE359&gt;=21,INDEX($AN:$AN,$CD359+21),"")</f>
      </c>
      <c r="BK359">
        <f>IF($CE359&gt;=22,INDEX($AN:$AN,$CD359+22),"")</f>
      </c>
      <c r="BL359">
        <f>IF($CE359&gt;=23,INDEX($AN:$AN,$CD359+23),"")</f>
      </c>
      <c r="BM359">
        <f>IF($CE359&gt;=24,INDEX($AN:$AN,$CD359+24),"")</f>
      </c>
      <c r="BN359">
        <f>IF($CE359&gt;=25,INDEX($AN:$AN,$CD359+25),"")</f>
      </c>
      <c r="BO359">
        <f>IF($CE359&gt;=26,INDEX($AN:$AN,$CD359+26),"")</f>
      </c>
      <c r="BP359">
        <f>IF($CE359&gt;=27,INDEX($AN:$AN,$CD359+27),"")</f>
      </c>
      <c r="BQ359">
        <f>IF($CE359&gt;=28,INDEX($AN:$AN,$CD359+28),"")</f>
      </c>
      <c r="BR359">
        <f>IF($CE359&gt;=29,INDEX($AN:$AN,$CD359+29),"")</f>
      </c>
      <c r="BS359">
        <f>IF($CE359&gt;=30,INDEX($AN:$AN,$CD359+30),"")</f>
      </c>
      <c r="BT359">
        <f>IF($CE359&gt;=31,INDEX($AN:$AN,$CD359+31),"")</f>
      </c>
      <c r="BU359">
        <f>IF($CE359&gt;=32,INDEX($AN:$AN,$CD359+32),"")</f>
      </c>
      <c r="BV359">
        <f>IF($CE359&gt;=33,INDEX($AN:$AN,$CD359+33),"")</f>
      </c>
      <c r="BW359">
        <f>IF($CE359&gt;=34,INDEX($AN:$AN,$CD359+34),"")</f>
      </c>
      <c r="BX359">
        <f>IF($CE359&gt;=35,INDEX($AN:$AN,$CD359+35),"")</f>
      </c>
      <c r="BY359">
        <f>IF($CE359&gt;=36,INDEX($AN:$AN,$CD359+36),"")</f>
      </c>
      <c r="BZ359">
        <f>IF($CE359&gt;=37,INDEX($AN:$AN,$CD359+37),"")</f>
      </c>
      <c r="CA359">
        <f>IF($CE359&gt;=38,INDEX($AN:$AN,$CD359+38),"")</f>
      </c>
      <c r="CB359">
        <f>IF($CE359&gt;=39,INDEX($AN:$AN,$CD359+39),"")</f>
      </c>
      <c r="CC359">
        <f>IF($CE359&gt;=40,INDEX($AN:$AN,$CD359+40),"")</f>
      </c>
      <c r="CD359">
        <f>IFERROR(MATCH($AM359,$AN$2:$AN$133,0)+1,0)</f>
      </c>
      <c r="CE359">
        <f>IFERROR(INDEX($AO$2:$AO$133,MATCH($AM359,$AN$2:$AN$133,0)),0)</f>
      </c>
      <c r="CF359">
        <f>IFERROR(LEFT($K359,FIND(" - ",$K359)-1),$K359)</f>
      </c>
      <c r="CG359" t="s">
        <v>42</v>
      </c>
      <c r="CI359">
        <f>IF($DD359&gt;=1,INDEX($CG:$CG,$DC359+1),"")</f>
      </c>
      <c r="CJ359">
        <f>IF($DD359&gt;=2,INDEX($CG:$CG,$DC359+2),"")</f>
      </c>
      <c r="CK359">
        <f>IF($DD359&gt;=3,INDEX($CG:$CG,$DC359+3),"")</f>
      </c>
      <c r="CL359">
        <f>IF($DD359&gt;=4,INDEX($CG:$CG,$DC359+4),"")</f>
      </c>
      <c r="CM359">
        <f>IF($DD359&gt;=5,INDEX($CG:$CG,$DC359+5),"")</f>
      </c>
      <c r="CN359">
        <f>IF($DD359&gt;=6,INDEX($CG:$CG,$DC359+6),"")</f>
      </c>
      <c r="CO359">
        <f>IF($DD359&gt;=7,INDEX($CG:$CG,$DC359+7),"")</f>
      </c>
      <c r="CP359">
        <f>IF($DD359&gt;=8,INDEX($CG:$CG,$DC359+8),"")</f>
      </c>
      <c r="CQ359">
        <f>IF($DD359&gt;=9,INDEX($CG:$CG,$DC359+9),"")</f>
      </c>
      <c r="CR359">
        <f>IF($DD359&gt;=10,INDEX($CG:$CG,$DC359+10),"")</f>
      </c>
      <c r="CS359">
        <f>IF($DD359&gt;=11,INDEX($CG:$CG,$DC359+11),"")</f>
      </c>
      <c r="CT359">
        <f>IF($DD359&gt;=12,INDEX($CG:$CG,$DC359+12),"")</f>
      </c>
      <c r="CU359">
        <f>IF($DD359&gt;=13,INDEX($CG:$CG,$DC359+13),"")</f>
      </c>
      <c r="CV359">
        <f>IF($DD359&gt;=14,INDEX($CG:$CG,$DC359+14),"")</f>
      </c>
      <c r="CW359">
        <f>IF($DD359&gt;=15,INDEX($CG:$CG,$DC359+15),"")</f>
      </c>
      <c r="CX359">
        <f>IF($DD359&gt;=16,INDEX($CG:$CG,$DC359+16),"")</f>
      </c>
      <c r="CY359">
        <f>IF($DD359&gt;=17,INDEX($CG:$CG,$DC359+17),"")</f>
      </c>
      <c r="CZ359">
        <f>IF($DD359&gt;=18,INDEX($CG:$CG,$DC359+18),"")</f>
      </c>
      <c r="DA359">
        <f>IF($DD359&gt;=19,INDEX($CG:$CG,$DC359+19),"")</f>
      </c>
      <c r="DB359">
        <f>IF($DD359&gt;=20,INDEX($CG:$CG,$DC359+20),"")</f>
      </c>
      <c r="DC359">
        <f>IFERROR(MATCH($CF359,$CG$2:$CG$1558,0)+1,0)</f>
      </c>
      <c r="DD359">
        <f>IFERROR(INDEX($CH$2:$CH$1558,MATCH($CF359,$CG$2:$CG$1558,0)),0)</f>
      </c>
      <c r="DE359">
        <f>IFERROR(INDEX($AL:$AL,MATCH($G359,$AK:$AK,0))&amp;"","")</f>
      </c>
      <c r="DI359">
        <f>IF($GL359&gt;=1,INDEX($DF:$DF,$GK359+1),"")</f>
      </c>
      <c r="DJ359">
        <f>IF($GL359&gt;=2,INDEX($DF:$DF,$GK359+2),"")</f>
      </c>
      <c r="DK359">
        <f>IF($GL359&gt;=3,INDEX($DF:$DF,$GK359+3),"")</f>
      </c>
      <c r="DL359">
        <f>IF($GL359&gt;=4,INDEX($DF:$DF,$GK359+4),"")</f>
      </c>
      <c r="DM359">
        <f>IF($GL359&gt;=5,INDEX($DF:$DF,$GK359+5),"")</f>
      </c>
      <c r="DN359">
        <f>IF($GL359&gt;=6,INDEX($DF:$DF,$GK359+6),"")</f>
      </c>
      <c r="DO359">
        <f>IF($GL359&gt;=7,INDEX($DF:$DF,$GK359+7),"")</f>
      </c>
      <c r="DP359">
        <f>IF($GL359&gt;=8,INDEX($DF:$DF,$GK359+8),"")</f>
      </c>
      <c r="DQ359">
        <f>IF($GL359&gt;=9,INDEX($DF:$DF,$GK359+9),"")</f>
      </c>
      <c r="DR359">
        <f>IF($GL359&gt;=10,INDEX($DF:$DF,$GK359+10),"")</f>
      </c>
      <c r="DS359">
        <f>IF($GL359&gt;=11,INDEX($DF:$DF,$GK359+11),"")</f>
      </c>
      <c r="DT359">
        <f>IF($GL359&gt;=12,INDEX($DF:$DF,$GK359+12),"")</f>
      </c>
      <c r="DU359">
        <f>IF($GL359&gt;=13,INDEX($DF:$DF,$GK359+13),"")</f>
      </c>
      <c r="DV359">
        <f>IF($GL359&gt;=14,INDEX($DF:$DF,$GK359+14),"")</f>
      </c>
      <c r="DW359">
        <f>IF($GL359&gt;=15,INDEX($DF:$DF,$GK359+15),"")</f>
      </c>
      <c r="DX359">
        <f>IF($GL359&gt;=16,INDEX($DF:$DF,$GK359+16),"")</f>
      </c>
      <c r="DY359">
        <f>IF($GL359&gt;=17,INDEX($DF:$DF,$GK359+17),"")</f>
      </c>
      <c r="DZ359">
        <f>IF($GL359&gt;=18,INDEX($DF:$DF,$GK359+18),"")</f>
      </c>
      <c r="EA359">
        <f>IF($GL359&gt;=19,INDEX($DF:$DF,$GK359+19),"")</f>
      </c>
      <c r="EB359">
        <f>IF($GL359&gt;=20,INDEX($DF:$DF,$GK359+20),"")</f>
      </c>
      <c r="EC359">
        <f>IF($GL359&gt;=21,INDEX($DF:$DF,$GK359+21),"")</f>
      </c>
      <c r="ED359">
        <f>IF($GL359&gt;=22,INDEX($DF:$DF,$GK359+22),"")</f>
      </c>
      <c r="EE359">
        <f>IF($GL359&gt;=23,INDEX($DF:$DF,$GK359+23),"")</f>
      </c>
      <c r="EF359">
        <f>IF($GL359&gt;=24,INDEX($DF:$DF,$GK359+24),"")</f>
      </c>
      <c r="EG359">
        <f>IF($GL359&gt;=25,INDEX($DF:$DF,$GK359+25),"")</f>
      </c>
      <c r="EH359">
        <f>IF($GL359&gt;=26,INDEX($DF:$DF,$GK359+26),"")</f>
      </c>
      <c r="EI359">
        <f>IF($GL359&gt;=27,INDEX($DF:$DF,$GK359+27),"")</f>
      </c>
      <c r="EJ359">
        <f>IF($GL359&gt;=28,INDEX($DF:$DF,$GK359+28),"")</f>
      </c>
      <c r="EK359">
        <f>IF($GL359&gt;=29,INDEX($DF:$DF,$GK359+29),"")</f>
      </c>
      <c r="EL359">
        <f>IF($GL359&gt;=30,INDEX($DF:$DF,$GK359+30),"")</f>
      </c>
      <c r="EM359">
        <f>IF($GL359&gt;=31,INDEX($DF:$DF,$GK359+31),"")</f>
      </c>
      <c r="EN359">
        <f>IF($GL359&gt;=32,INDEX($DF:$DF,$GK359+32),"")</f>
      </c>
      <c r="EO359">
        <f>IF($GL359&gt;=33,INDEX($DF:$DF,$GK359+33),"")</f>
      </c>
      <c r="EP359">
        <f>IF($GL359&gt;=34,INDEX($DF:$DF,$GK359+34),"")</f>
      </c>
      <c r="EQ359">
        <f>IF($GL359&gt;=35,INDEX($DF:$DF,$GK359+35),"")</f>
      </c>
      <c r="ER359">
        <f>IF($GL359&gt;=36,INDEX($DF:$DF,$GK359+36),"")</f>
      </c>
      <c r="ES359">
        <f>IF($GL359&gt;=37,INDEX($DF:$DF,$GK359+37),"")</f>
      </c>
      <c r="ET359">
        <f>IF($GL359&gt;=38,INDEX($DF:$DF,$GK359+38),"")</f>
      </c>
      <c r="EU359">
        <f>IF($GL359&gt;=39,INDEX($DF:$DF,$GK359+39),"")</f>
      </c>
      <c r="EV359">
        <f>IF($GL359&gt;=40,INDEX($DF:$DF,$GK359+40),"")</f>
      </c>
      <c r="EW359">
        <f>IF($GL359&gt;=1,INDEX($DG:$DG,$GK359+1),"")</f>
      </c>
      <c r="EX359">
        <f>IF($GL359&gt;=2,INDEX($DG:$DG,$GK359+2),"")</f>
      </c>
      <c r="EY359">
        <f>IF($GL359&gt;=3,INDEX($DG:$DG,$GK359+3),"")</f>
      </c>
      <c r="EZ359">
        <f>IF($GL359&gt;=4,INDEX($DG:$DG,$GK359+4),"")</f>
      </c>
      <c r="FA359">
        <f>IF($GL359&gt;=5,INDEX($DG:$DG,$GK359+5),"")</f>
      </c>
      <c r="FB359">
        <f>IF($GL359&gt;=6,INDEX($DG:$DG,$GK359+6),"")</f>
      </c>
      <c r="FC359">
        <f>IF($GL359&gt;=7,INDEX($DG:$DG,$GK359+7),"")</f>
      </c>
      <c r="FD359">
        <f>IF($GL359&gt;=8,INDEX($DG:$DG,$GK359+8),"")</f>
      </c>
      <c r="FE359">
        <f>IF($GL359&gt;=9,INDEX($DG:$DG,$GK359+9),"")</f>
      </c>
      <c r="FF359">
        <f>IF($GL359&gt;=10,INDEX($DG:$DG,$GK359+10),"")</f>
      </c>
      <c r="FG359">
        <f>IF($GL359&gt;=11,INDEX($DG:$DG,$GK359+11),"")</f>
      </c>
      <c r="FH359">
        <f>IF($GL359&gt;=12,INDEX($DG:$DG,$GK359+12),"")</f>
      </c>
      <c r="FI359">
        <f>IF($GL359&gt;=13,INDEX($DG:$DG,$GK359+13),"")</f>
      </c>
      <c r="FJ359">
        <f>IF($GL359&gt;=14,INDEX($DG:$DG,$GK359+14),"")</f>
      </c>
      <c r="FK359">
        <f>IF($GL359&gt;=15,INDEX($DG:$DG,$GK359+15),"")</f>
      </c>
      <c r="FL359">
        <f>IF($GL359&gt;=16,INDEX($DG:$DG,$GK359+16),"")</f>
      </c>
      <c r="FM359">
        <f>IF($GL359&gt;=17,INDEX($DG:$DG,$GK359+17),"")</f>
      </c>
      <c r="FN359">
        <f>IF($GL359&gt;=18,INDEX($DG:$DG,$GK359+18),"")</f>
      </c>
      <c r="FO359">
        <f>IF($GL359&gt;=19,INDEX($DG:$DG,$GK359+19),"")</f>
      </c>
      <c r="FP359">
        <f>IF($GL359&gt;=20,INDEX($DG:$DG,$GK359+20),"")</f>
      </c>
      <c r="FQ359">
        <f>IF($GL359&gt;=21,INDEX($DG:$DG,$GK359+21),"")</f>
      </c>
      <c r="FR359">
        <f>IF($GL359&gt;=22,INDEX($DG:$DG,$GK359+22),"")</f>
      </c>
      <c r="FS359">
        <f>IF($GL359&gt;=23,INDEX($DG:$DG,$GK359+23),"")</f>
      </c>
      <c r="FT359">
        <f>IF($GL359&gt;=24,INDEX($DG:$DG,$GK359+24),"")</f>
      </c>
      <c r="FU359">
        <f>IF($GL359&gt;=25,INDEX($DG:$DG,$GK359+25),"")</f>
      </c>
      <c r="FV359">
        <f>IF($GL359&gt;=26,INDEX($DG:$DG,$GK359+26),"")</f>
      </c>
      <c r="FW359">
        <f>IF($GL359&gt;=27,INDEX($DG:$DG,$GK359+27),"")</f>
      </c>
      <c r="FX359">
        <f>IF($GL359&gt;=28,INDEX($DG:$DG,$GK359+28),"")</f>
      </c>
      <c r="FY359">
        <f>IF($GL359&gt;=29,INDEX($DG:$DG,$GK359+29),"")</f>
      </c>
      <c r="FZ359">
        <f>IF($GL359&gt;=30,INDEX($DG:$DG,$GK359+30),"")</f>
      </c>
      <c r="GA359">
        <f>IF($GL359&gt;=31,INDEX($DG:$DG,$GK359+31),"")</f>
      </c>
      <c r="GB359">
        <f>IF($GL359&gt;=32,INDEX($DG:$DG,$GK359+32),"")</f>
      </c>
      <c r="GC359">
        <f>IF($GL359&gt;=33,INDEX($DG:$DG,$GK359+33),"")</f>
      </c>
      <c r="GD359">
        <f>IF($GL359&gt;=34,INDEX($DG:$DG,$GK359+34),"")</f>
      </c>
      <c r="GE359">
        <f>IF($GL359&gt;=35,INDEX($DG:$DG,$GK359+35),"")</f>
      </c>
      <c r="GF359">
        <f>IF($GL359&gt;=36,INDEX($DG:$DG,$GK359+36),"")</f>
      </c>
      <c r="GG359">
        <f>IF($GL359&gt;=37,INDEX($DG:$DG,$GK359+37),"")</f>
      </c>
      <c r="GH359">
        <f>IF($GL359&gt;=38,INDEX($DG:$DG,$GK359+38),"")</f>
      </c>
      <c r="GI359">
        <f>IF($GL359&gt;=39,INDEX($DG:$DG,$GK359+39),"")</f>
      </c>
      <c r="GJ359">
        <f>IF($GL359&gt;=40,INDEX($DG:$DG,$GK359+40),"")</f>
      </c>
      <c r="GK359">
        <f>IFERROR(MATCH($DE359,$DF$2:$DF$166,0)+1,0)</f>
      </c>
      <c r="GL359">
        <f>IFERROR(INDEX($DH$2:$DH$166,MATCH($DE359,$DF$2:$DF$166,0)),0)</f>
      </c>
      <c r="GM359">
        <f>IFERROR(MATCH($H359,$DI$359:$EV$359,0),0)</f>
      </c>
      <c r="GN359">
        <f>IF($GM359&gt;0,INDEX($EW$359:$GJ$359,$GM359),"")</f>
      </c>
      <c r="GO359" t="s">
        <v>1269</v>
      </c>
      <c r="GQ359">
        <f>IF($IZ359&gt;=1,INDEX($GO:$GO,$IY359+1),"")</f>
      </c>
      <c r="GR359">
        <f>IF($IZ359&gt;=2,INDEX($GO:$GO,$IY359+2),"")</f>
      </c>
      <c r="GS359">
        <f>IF($IZ359&gt;=3,INDEX($GO:$GO,$IY359+3),"")</f>
      </c>
      <c r="GT359">
        <f>IF($IZ359&gt;=4,INDEX($GO:$GO,$IY359+4),"")</f>
      </c>
      <c r="GU359">
        <f>IF($IZ359&gt;=5,INDEX($GO:$GO,$IY359+5),"")</f>
      </c>
      <c r="GV359">
        <f>IF($IZ359&gt;=6,INDEX($GO:$GO,$IY359+6),"")</f>
      </c>
      <c r="GW359">
        <f>IF($IZ359&gt;=7,INDEX($GO:$GO,$IY359+7),"")</f>
      </c>
      <c r="GX359">
        <f>IF($IZ359&gt;=8,INDEX($GO:$GO,$IY359+8),"")</f>
      </c>
      <c r="GY359">
        <f>IF($IZ359&gt;=9,INDEX($GO:$GO,$IY359+9),"")</f>
      </c>
      <c r="GZ359">
        <f>IF($IZ359&gt;=10,INDEX($GO:$GO,$IY359+10),"")</f>
      </c>
      <c r="HA359">
        <f>IF($IZ359&gt;=11,INDEX($GO:$GO,$IY359+11),"")</f>
      </c>
      <c r="HB359">
        <f>IF($IZ359&gt;=12,INDEX($GO:$GO,$IY359+12),"")</f>
      </c>
      <c r="HC359">
        <f>IF($IZ359&gt;=13,INDEX($GO:$GO,$IY359+13),"")</f>
      </c>
      <c r="HD359">
        <f>IF($IZ359&gt;=14,INDEX($GO:$GO,$IY359+14),"")</f>
      </c>
      <c r="HE359">
        <f>IF($IZ359&gt;=15,INDEX($GO:$GO,$IY359+15),"")</f>
      </c>
      <c r="HF359">
        <f>IF($IZ359&gt;=16,INDEX($GO:$GO,$IY359+16),"")</f>
      </c>
      <c r="HG359">
        <f>IF($IZ359&gt;=17,INDEX($GO:$GO,$IY359+17),"")</f>
      </c>
      <c r="HH359">
        <f>IF($IZ359&gt;=18,INDEX($GO:$GO,$IY359+18),"")</f>
      </c>
      <c r="HI359">
        <f>IF($IZ359&gt;=19,INDEX($GO:$GO,$IY359+19),"")</f>
      </c>
      <c r="HJ359">
        <f>IF($IZ359&gt;=20,INDEX($GO:$GO,$IY359+20),"")</f>
      </c>
      <c r="HK359">
        <f>IF($IZ359&gt;=21,INDEX($GO:$GO,$IY359+21),"")</f>
      </c>
      <c r="HL359">
        <f>IF($IZ359&gt;=22,INDEX($GO:$GO,$IY359+22),"")</f>
      </c>
      <c r="HM359">
        <f>IF($IZ359&gt;=23,INDEX($GO:$GO,$IY359+23),"")</f>
      </c>
      <c r="HN359">
        <f>IF($IZ359&gt;=24,INDEX($GO:$GO,$IY359+24),"")</f>
      </c>
      <c r="HO359">
        <f>IF($IZ359&gt;=25,INDEX($GO:$GO,$IY359+25),"")</f>
      </c>
      <c r="HP359">
        <f>IF($IZ359&gt;=26,INDEX($GO:$GO,$IY359+26),"")</f>
      </c>
      <c r="HQ359">
        <f>IF($IZ359&gt;=27,INDEX($GO:$GO,$IY359+27),"")</f>
      </c>
      <c r="HR359">
        <f>IF($IZ359&gt;=28,INDEX($GO:$GO,$IY359+28),"")</f>
      </c>
      <c r="HS359">
        <f>IF($IZ359&gt;=29,INDEX($GO:$GO,$IY359+29),"")</f>
      </c>
      <c r="HT359">
        <f>IF($IZ359&gt;=30,INDEX($GO:$GO,$IY359+30),"")</f>
      </c>
      <c r="HU359">
        <f>IF($IZ359&gt;=31,INDEX($GO:$GO,$IY359+31),"")</f>
      </c>
      <c r="HV359">
        <f>IF($IZ359&gt;=32,INDEX($GO:$GO,$IY359+32),"")</f>
      </c>
      <c r="HW359">
        <f>IF($IZ359&gt;=33,INDEX($GO:$GO,$IY359+33),"")</f>
      </c>
      <c r="HX359">
        <f>IF($IZ359&gt;=34,INDEX($GO:$GO,$IY359+34),"")</f>
      </c>
      <c r="HY359">
        <f>IF($IZ359&gt;=35,INDEX($GO:$GO,$IY359+35),"")</f>
      </c>
      <c r="HZ359">
        <f>IF($IZ359&gt;=36,INDEX($GO:$GO,$IY359+36),"")</f>
      </c>
      <c r="IA359">
        <f>IF($IZ359&gt;=37,INDEX($GO:$GO,$IY359+37),"")</f>
      </c>
      <c r="IB359">
        <f>IF($IZ359&gt;=38,INDEX($GO:$GO,$IY359+38),"")</f>
      </c>
      <c r="IC359">
        <f>IF($IZ359&gt;=39,INDEX($GO:$GO,$IY359+39),"")</f>
      </c>
      <c r="ID359">
        <f>IF($IZ359&gt;=40,INDEX($GO:$GO,$IY359+40),"")</f>
      </c>
      <c r="IE359">
        <f>IF($IZ359&gt;=41,INDEX($GO:$GO,$IY359+41),"")</f>
      </c>
      <c r="IF359">
        <f>IF($IZ359&gt;=42,INDEX($GO:$GO,$IY359+42),"")</f>
      </c>
      <c r="IG359">
        <f>IF($IZ359&gt;=43,INDEX($GO:$GO,$IY359+43),"")</f>
      </c>
      <c r="IH359">
        <f>IF($IZ359&gt;=44,INDEX($GO:$GO,$IY359+44),"")</f>
      </c>
      <c r="II359">
        <f>IF($IZ359&gt;=45,INDEX($GO:$GO,$IY359+45),"")</f>
      </c>
      <c r="IJ359">
        <f>IF($IZ359&gt;=46,INDEX($GO:$GO,$IY359+46),"")</f>
      </c>
      <c r="IK359">
        <f>IF($IZ359&gt;=47,INDEX($GO:$GO,$IY359+47),"")</f>
      </c>
      <c r="IL359">
        <f>IF($IZ359&gt;=48,INDEX($GO:$GO,$IY359+48),"")</f>
      </c>
      <c r="IM359">
        <f>IF($IZ359&gt;=49,INDEX($GO:$GO,$IY359+49),"")</f>
      </c>
      <c r="IN359">
        <f>IF($IZ359&gt;=50,INDEX($GO:$GO,$IY359+50),"")</f>
      </c>
      <c r="IO359">
        <f>IF($IZ359&gt;=51,INDEX($GO:$GO,$IY359+51),"")</f>
      </c>
      <c r="IP359">
        <f>IF($IZ359&gt;=52,INDEX($GO:$GO,$IY359+52),"")</f>
      </c>
      <c r="IQ359">
        <f>IF($IZ359&gt;=53,INDEX($GO:$GO,$IY359+53),"")</f>
      </c>
      <c r="IR359">
        <f>IF($IZ359&gt;=54,INDEX($GO:$GO,$IY359+54),"")</f>
      </c>
      <c r="IS359">
        <f>IF($IZ359&gt;=55,INDEX($GO:$GO,$IY359+55),"")</f>
      </c>
      <c r="IT359">
        <f>IF($IZ359&gt;=56,INDEX($GO:$GO,$IY359+56),"")</f>
      </c>
      <c r="IU359">
        <f>IF($IZ359&gt;=57,INDEX($GO:$GO,$IY359+57),"")</f>
      </c>
      <c r="IV359">
        <f>IF($IZ359&gt;=58,INDEX($GO:$GO,$IY359+58),"")</f>
      </c>
      <c r="IW359">
        <f>IF($IZ359&gt;=59,INDEX($GO:$GO,$IY359+59),"")</f>
      </c>
      <c r="IX359">
        <f>IF($IZ359&gt;=60,INDEX($GO:$GO,$IY359+60),"")</f>
      </c>
      <c r="IY359">
        <f>IFERROR(MATCH($GN359,$GO$2:$GO$827,0)+1,0)</f>
      </c>
      <c r="IZ359">
        <f>IFERROR(INDEX($GP$2:$GP$827,MATCH($GN359,$GO$2:$GO$827,0)),0)</f>
      </c>
      <c r="JA359" t="s">
        <v>23</v>
      </c>
      <c r="JB359" t="s">
        <v>23</v>
      </c>
    </row>
    <row r="360" spans="1:262" x14ac:dyDescent="0.25">
      <c r="F360" s="1"/>
      <c r="G360" s="1"/>
      <c r="H360" s="1"/>
      <c r="I360" s="1"/>
      <c r="J360" s="1">
        <f>IFERROR(IF(FIND(" - ",$F360)&gt;0,MID($F360,FIND(" - ",$F360)+3,LEN($F360)),""),"")</f>
      </c>
      <c r="L360" s="1"/>
      <c r="N360" t="s">
        <v>23</v>
      </c>
      <c r="P360">
        <f>IF(OR($N360="",$O360=""),"",IFERROR($N360/$O360,0))</f>
      </c>
      <c r="Q360">
        <f>IF($N360="","",
IF($G360="","",
IF(ISNUMBER(SEARCH("exempt",LOWER($G360))),0,
$N360*(VALUE(SUBSTITUTE($G360,"%",""))/100))))</f>
      </c>
      <c r="W360">
        <f>IF($N360="","",
SUM($N360,$Q360,$U360,$R360,$T360)-
IF($V360="",0,VALUE($V360)))</f>
      </c>
      <c r="AE360" t="s">
        <v>1270</v>
      </c>
      <c r="AJ360" t="s">
        <v>113</v>
      </c>
      <c r="AM360">
        <f>IFERROR(LEFT($F360,FIND(" - ",$F360)-1),$F360)</f>
      </c>
      <c r="AP360">
        <f>IF($CE360&gt;=1,INDEX($AN:$AN,$CD360+1),"")</f>
      </c>
      <c r="AQ360">
        <f>IF($CE360&gt;=2,INDEX($AN:$AN,$CD360+2),"")</f>
      </c>
      <c r="AR360">
        <f>IF($CE360&gt;=3,INDEX($AN:$AN,$CD360+3),"")</f>
      </c>
      <c r="AS360">
        <f>IF($CE360&gt;=4,INDEX($AN:$AN,$CD360+4),"")</f>
      </c>
      <c r="AT360">
        <f>IF($CE360&gt;=5,INDEX($AN:$AN,$CD360+5),"")</f>
      </c>
      <c r="AU360">
        <f>IF($CE360&gt;=6,INDEX($AN:$AN,$CD360+6),"")</f>
      </c>
      <c r="AV360">
        <f>IF($CE360&gt;=7,INDEX($AN:$AN,$CD360+7),"")</f>
      </c>
      <c r="AW360">
        <f>IF($CE360&gt;=8,INDEX($AN:$AN,$CD360+8),"")</f>
      </c>
      <c r="AX360">
        <f>IF($CE360&gt;=9,INDEX($AN:$AN,$CD360+9),"")</f>
      </c>
      <c r="AY360">
        <f>IF($CE360&gt;=10,INDEX($AN:$AN,$CD360+10),"")</f>
      </c>
      <c r="AZ360">
        <f>IF($CE360&gt;=11,INDEX($AN:$AN,$CD360+11),"")</f>
      </c>
      <c r="BA360">
        <f>IF($CE360&gt;=12,INDEX($AN:$AN,$CD360+12),"")</f>
      </c>
      <c r="BB360">
        <f>IF($CE360&gt;=13,INDEX($AN:$AN,$CD360+13),"")</f>
      </c>
      <c r="BC360">
        <f>IF($CE360&gt;=14,INDEX($AN:$AN,$CD360+14),"")</f>
      </c>
      <c r="BD360">
        <f>IF($CE360&gt;=15,INDEX($AN:$AN,$CD360+15),"")</f>
      </c>
      <c r="BE360">
        <f>IF($CE360&gt;=16,INDEX($AN:$AN,$CD360+16),"")</f>
      </c>
      <c r="BF360">
        <f>IF($CE360&gt;=17,INDEX($AN:$AN,$CD360+17),"")</f>
      </c>
      <c r="BG360">
        <f>IF($CE360&gt;=18,INDEX($AN:$AN,$CD360+18),"")</f>
      </c>
      <c r="BH360">
        <f>IF($CE360&gt;=19,INDEX($AN:$AN,$CD360+19),"")</f>
      </c>
      <c r="BI360">
        <f>IF($CE360&gt;=20,INDEX($AN:$AN,$CD360+20),"")</f>
      </c>
      <c r="BJ360">
        <f>IF($CE360&gt;=21,INDEX($AN:$AN,$CD360+21),"")</f>
      </c>
      <c r="BK360">
        <f>IF($CE360&gt;=22,INDEX($AN:$AN,$CD360+22),"")</f>
      </c>
      <c r="BL360">
        <f>IF($CE360&gt;=23,INDEX($AN:$AN,$CD360+23),"")</f>
      </c>
      <c r="BM360">
        <f>IF($CE360&gt;=24,INDEX($AN:$AN,$CD360+24),"")</f>
      </c>
      <c r="BN360">
        <f>IF($CE360&gt;=25,INDEX($AN:$AN,$CD360+25),"")</f>
      </c>
      <c r="BO360">
        <f>IF($CE360&gt;=26,INDEX($AN:$AN,$CD360+26),"")</f>
      </c>
      <c r="BP360">
        <f>IF($CE360&gt;=27,INDEX($AN:$AN,$CD360+27),"")</f>
      </c>
      <c r="BQ360">
        <f>IF($CE360&gt;=28,INDEX($AN:$AN,$CD360+28),"")</f>
      </c>
      <c r="BR360">
        <f>IF($CE360&gt;=29,INDEX($AN:$AN,$CD360+29),"")</f>
      </c>
      <c r="BS360">
        <f>IF($CE360&gt;=30,INDEX($AN:$AN,$CD360+30),"")</f>
      </c>
      <c r="BT360">
        <f>IF($CE360&gt;=31,INDEX($AN:$AN,$CD360+31),"")</f>
      </c>
      <c r="BU360">
        <f>IF($CE360&gt;=32,INDEX($AN:$AN,$CD360+32),"")</f>
      </c>
      <c r="BV360">
        <f>IF($CE360&gt;=33,INDEX($AN:$AN,$CD360+33),"")</f>
      </c>
      <c r="BW360">
        <f>IF($CE360&gt;=34,INDEX($AN:$AN,$CD360+34),"")</f>
      </c>
      <c r="BX360">
        <f>IF($CE360&gt;=35,INDEX($AN:$AN,$CD360+35),"")</f>
      </c>
      <c r="BY360">
        <f>IF($CE360&gt;=36,INDEX($AN:$AN,$CD360+36),"")</f>
      </c>
      <c r="BZ360">
        <f>IF($CE360&gt;=37,INDEX($AN:$AN,$CD360+37),"")</f>
      </c>
      <c r="CA360">
        <f>IF($CE360&gt;=38,INDEX($AN:$AN,$CD360+38),"")</f>
      </c>
      <c r="CB360">
        <f>IF($CE360&gt;=39,INDEX($AN:$AN,$CD360+39),"")</f>
      </c>
      <c r="CC360">
        <f>IF($CE360&gt;=40,INDEX($AN:$AN,$CD360+40),"")</f>
      </c>
      <c r="CD360">
        <f>IFERROR(MATCH($AM360,$AN$2:$AN$133,0)+1,0)</f>
      </c>
      <c r="CE360">
        <f>IFERROR(INDEX($AO$2:$AO$133,MATCH($AM360,$AN$2:$AN$133,0)),0)</f>
      </c>
      <c r="CF360">
        <f>IFERROR(LEFT($K360,FIND(" - ",$K360)-1),$K360)</f>
      </c>
      <c r="CG360" t="s">
        <v>80</v>
      </c>
      <c r="CI360">
        <f>IF($DD360&gt;=1,INDEX($CG:$CG,$DC360+1),"")</f>
      </c>
      <c r="CJ360">
        <f>IF($DD360&gt;=2,INDEX($CG:$CG,$DC360+2),"")</f>
      </c>
      <c r="CK360">
        <f>IF($DD360&gt;=3,INDEX($CG:$CG,$DC360+3),"")</f>
      </c>
      <c r="CL360">
        <f>IF($DD360&gt;=4,INDEX($CG:$CG,$DC360+4),"")</f>
      </c>
      <c r="CM360">
        <f>IF($DD360&gt;=5,INDEX($CG:$CG,$DC360+5),"")</f>
      </c>
      <c r="CN360">
        <f>IF($DD360&gt;=6,INDEX($CG:$CG,$DC360+6),"")</f>
      </c>
      <c r="CO360">
        <f>IF($DD360&gt;=7,INDEX($CG:$CG,$DC360+7),"")</f>
      </c>
      <c r="CP360">
        <f>IF($DD360&gt;=8,INDEX($CG:$CG,$DC360+8),"")</f>
      </c>
      <c r="CQ360">
        <f>IF($DD360&gt;=9,INDEX($CG:$CG,$DC360+9),"")</f>
      </c>
      <c r="CR360">
        <f>IF($DD360&gt;=10,INDEX($CG:$CG,$DC360+10),"")</f>
      </c>
      <c r="CS360">
        <f>IF($DD360&gt;=11,INDEX($CG:$CG,$DC360+11),"")</f>
      </c>
      <c r="CT360">
        <f>IF($DD360&gt;=12,INDEX($CG:$CG,$DC360+12),"")</f>
      </c>
      <c r="CU360">
        <f>IF($DD360&gt;=13,INDEX($CG:$CG,$DC360+13),"")</f>
      </c>
      <c r="CV360">
        <f>IF($DD360&gt;=14,INDEX($CG:$CG,$DC360+14),"")</f>
      </c>
      <c r="CW360">
        <f>IF($DD360&gt;=15,INDEX($CG:$CG,$DC360+15),"")</f>
      </c>
      <c r="CX360">
        <f>IF($DD360&gt;=16,INDEX($CG:$CG,$DC360+16),"")</f>
      </c>
      <c r="CY360">
        <f>IF($DD360&gt;=17,INDEX($CG:$CG,$DC360+17),"")</f>
      </c>
      <c r="CZ360">
        <f>IF($DD360&gt;=18,INDEX($CG:$CG,$DC360+18),"")</f>
      </c>
      <c r="DA360">
        <f>IF($DD360&gt;=19,INDEX($CG:$CG,$DC360+19),"")</f>
      </c>
      <c r="DB360">
        <f>IF($DD360&gt;=20,INDEX($CG:$CG,$DC360+20),"")</f>
      </c>
      <c r="DC360">
        <f>IFERROR(MATCH($CF360,$CG$2:$CG$1558,0)+1,0)</f>
      </c>
      <c r="DD360">
        <f>IFERROR(INDEX($CH$2:$CH$1558,MATCH($CF360,$CG$2:$CG$1558,0)),0)</f>
      </c>
      <c r="DE360">
        <f>IFERROR(INDEX($AL:$AL,MATCH($G360,$AK:$AK,0))&amp;"","")</f>
      </c>
      <c r="DI360">
        <f>IF($GL360&gt;=1,INDEX($DF:$DF,$GK360+1),"")</f>
      </c>
      <c r="DJ360">
        <f>IF($GL360&gt;=2,INDEX($DF:$DF,$GK360+2),"")</f>
      </c>
      <c r="DK360">
        <f>IF($GL360&gt;=3,INDEX($DF:$DF,$GK360+3),"")</f>
      </c>
      <c r="DL360">
        <f>IF($GL360&gt;=4,INDEX($DF:$DF,$GK360+4),"")</f>
      </c>
      <c r="DM360">
        <f>IF($GL360&gt;=5,INDEX($DF:$DF,$GK360+5),"")</f>
      </c>
      <c r="DN360">
        <f>IF($GL360&gt;=6,INDEX($DF:$DF,$GK360+6),"")</f>
      </c>
      <c r="DO360">
        <f>IF($GL360&gt;=7,INDEX($DF:$DF,$GK360+7),"")</f>
      </c>
      <c r="DP360">
        <f>IF($GL360&gt;=8,INDEX($DF:$DF,$GK360+8),"")</f>
      </c>
      <c r="DQ360">
        <f>IF($GL360&gt;=9,INDEX($DF:$DF,$GK360+9),"")</f>
      </c>
      <c r="DR360">
        <f>IF($GL360&gt;=10,INDEX($DF:$DF,$GK360+10),"")</f>
      </c>
      <c r="DS360">
        <f>IF($GL360&gt;=11,INDEX($DF:$DF,$GK360+11),"")</f>
      </c>
      <c r="DT360">
        <f>IF($GL360&gt;=12,INDEX($DF:$DF,$GK360+12),"")</f>
      </c>
      <c r="DU360">
        <f>IF($GL360&gt;=13,INDEX($DF:$DF,$GK360+13),"")</f>
      </c>
      <c r="DV360">
        <f>IF($GL360&gt;=14,INDEX($DF:$DF,$GK360+14),"")</f>
      </c>
      <c r="DW360">
        <f>IF($GL360&gt;=15,INDEX($DF:$DF,$GK360+15),"")</f>
      </c>
      <c r="DX360">
        <f>IF($GL360&gt;=16,INDEX($DF:$DF,$GK360+16),"")</f>
      </c>
      <c r="DY360">
        <f>IF($GL360&gt;=17,INDEX($DF:$DF,$GK360+17),"")</f>
      </c>
      <c r="DZ360">
        <f>IF($GL360&gt;=18,INDEX($DF:$DF,$GK360+18),"")</f>
      </c>
      <c r="EA360">
        <f>IF($GL360&gt;=19,INDEX($DF:$DF,$GK360+19),"")</f>
      </c>
      <c r="EB360">
        <f>IF($GL360&gt;=20,INDEX($DF:$DF,$GK360+20),"")</f>
      </c>
      <c r="EC360">
        <f>IF($GL360&gt;=21,INDEX($DF:$DF,$GK360+21),"")</f>
      </c>
      <c r="ED360">
        <f>IF($GL360&gt;=22,INDEX($DF:$DF,$GK360+22),"")</f>
      </c>
      <c r="EE360">
        <f>IF($GL360&gt;=23,INDEX($DF:$DF,$GK360+23),"")</f>
      </c>
      <c r="EF360">
        <f>IF($GL360&gt;=24,INDEX($DF:$DF,$GK360+24),"")</f>
      </c>
      <c r="EG360">
        <f>IF($GL360&gt;=25,INDEX($DF:$DF,$GK360+25),"")</f>
      </c>
      <c r="EH360">
        <f>IF($GL360&gt;=26,INDEX($DF:$DF,$GK360+26),"")</f>
      </c>
      <c r="EI360">
        <f>IF($GL360&gt;=27,INDEX($DF:$DF,$GK360+27),"")</f>
      </c>
      <c r="EJ360">
        <f>IF($GL360&gt;=28,INDEX($DF:$DF,$GK360+28),"")</f>
      </c>
      <c r="EK360">
        <f>IF($GL360&gt;=29,INDEX($DF:$DF,$GK360+29),"")</f>
      </c>
      <c r="EL360">
        <f>IF($GL360&gt;=30,INDEX($DF:$DF,$GK360+30),"")</f>
      </c>
      <c r="EM360">
        <f>IF($GL360&gt;=31,INDEX($DF:$DF,$GK360+31),"")</f>
      </c>
      <c r="EN360">
        <f>IF($GL360&gt;=32,INDEX($DF:$DF,$GK360+32),"")</f>
      </c>
      <c r="EO360">
        <f>IF($GL360&gt;=33,INDEX($DF:$DF,$GK360+33),"")</f>
      </c>
      <c r="EP360">
        <f>IF($GL360&gt;=34,INDEX($DF:$DF,$GK360+34),"")</f>
      </c>
      <c r="EQ360">
        <f>IF($GL360&gt;=35,INDEX($DF:$DF,$GK360+35),"")</f>
      </c>
      <c r="ER360">
        <f>IF($GL360&gt;=36,INDEX($DF:$DF,$GK360+36),"")</f>
      </c>
      <c r="ES360">
        <f>IF($GL360&gt;=37,INDEX($DF:$DF,$GK360+37),"")</f>
      </c>
      <c r="ET360">
        <f>IF($GL360&gt;=38,INDEX($DF:$DF,$GK360+38),"")</f>
      </c>
      <c r="EU360">
        <f>IF($GL360&gt;=39,INDEX($DF:$DF,$GK360+39),"")</f>
      </c>
      <c r="EV360">
        <f>IF($GL360&gt;=40,INDEX($DF:$DF,$GK360+40),"")</f>
      </c>
      <c r="EW360">
        <f>IF($GL360&gt;=1,INDEX($DG:$DG,$GK360+1),"")</f>
      </c>
      <c r="EX360">
        <f>IF($GL360&gt;=2,INDEX($DG:$DG,$GK360+2),"")</f>
      </c>
      <c r="EY360">
        <f>IF($GL360&gt;=3,INDEX($DG:$DG,$GK360+3),"")</f>
      </c>
      <c r="EZ360">
        <f>IF($GL360&gt;=4,INDEX($DG:$DG,$GK360+4),"")</f>
      </c>
      <c r="FA360">
        <f>IF($GL360&gt;=5,INDEX($DG:$DG,$GK360+5),"")</f>
      </c>
      <c r="FB360">
        <f>IF($GL360&gt;=6,INDEX($DG:$DG,$GK360+6),"")</f>
      </c>
      <c r="FC360">
        <f>IF($GL360&gt;=7,INDEX($DG:$DG,$GK360+7),"")</f>
      </c>
      <c r="FD360">
        <f>IF($GL360&gt;=8,INDEX($DG:$DG,$GK360+8),"")</f>
      </c>
      <c r="FE360">
        <f>IF($GL360&gt;=9,INDEX($DG:$DG,$GK360+9),"")</f>
      </c>
      <c r="FF360">
        <f>IF($GL360&gt;=10,INDEX($DG:$DG,$GK360+10),"")</f>
      </c>
      <c r="FG360">
        <f>IF($GL360&gt;=11,INDEX($DG:$DG,$GK360+11),"")</f>
      </c>
      <c r="FH360">
        <f>IF($GL360&gt;=12,INDEX($DG:$DG,$GK360+12),"")</f>
      </c>
      <c r="FI360">
        <f>IF($GL360&gt;=13,INDEX($DG:$DG,$GK360+13),"")</f>
      </c>
      <c r="FJ360">
        <f>IF($GL360&gt;=14,INDEX($DG:$DG,$GK360+14),"")</f>
      </c>
      <c r="FK360">
        <f>IF($GL360&gt;=15,INDEX($DG:$DG,$GK360+15),"")</f>
      </c>
      <c r="FL360">
        <f>IF($GL360&gt;=16,INDEX($DG:$DG,$GK360+16),"")</f>
      </c>
      <c r="FM360">
        <f>IF($GL360&gt;=17,INDEX($DG:$DG,$GK360+17),"")</f>
      </c>
      <c r="FN360">
        <f>IF($GL360&gt;=18,INDEX($DG:$DG,$GK360+18),"")</f>
      </c>
      <c r="FO360">
        <f>IF($GL360&gt;=19,INDEX($DG:$DG,$GK360+19),"")</f>
      </c>
      <c r="FP360">
        <f>IF($GL360&gt;=20,INDEX($DG:$DG,$GK360+20),"")</f>
      </c>
      <c r="FQ360">
        <f>IF($GL360&gt;=21,INDEX($DG:$DG,$GK360+21),"")</f>
      </c>
      <c r="FR360">
        <f>IF($GL360&gt;=22,INDEX($DG:$DG,$GK360+22),"")</f>
      </c>
      <c r="FS360">
        <f>IF($GL360&gt;=23,INDEX($DG:$DG,$GK360+23),"")</f>
      </c>
      <c r="FT360">
        <f>IF($GL360&gt;=24,INDEX($DG:$DG,$GK360+24),"")</f>
      </c>
      <c r="FU360">
        <f>IF($GL360&gt;=25,INDEX($DG:$DG,$GK360+25),"")</f>
      </c>
      <c r="FV360">
        <f>IF($GL360&gt;=26,INDEX($DG:$DG,$GK360+26),"")</f>
      </c>
      <c r="FW360">
        <f>IF($GL360&gt;=27,INDEX($DG:$DG,$GK360+27),"")</f>
      </c>
      <c r="FX360">
        <f>IF($GL360&gt;=28,INDEX($DG:$DG,$GK360+28),"")</f>
      </c>
      <c r="FY360">
        <f>IF($GL360&gt;=29,INDEX($DG:$DG,$GK360+29),"")</f>
      </c>
      <c r="FZ360">
        <f>IF($GL360&gt;=30,INDEX($DG:$DG,$GK360+30),"")</f>
      </c>
      <c r="GA360">
        <f>IF($GL360&gt;=31,INDEX($DG:$DG,$GK360+31),"")</f>
      </c>
      <c r="GB360">
        <f>IF($GL360&gt;=32,INDEX($DG:$DG,$GK360+32),"")</f>
      </c>
      <c r="GC360">
        <f>IF($GL360&gt;=33,INDEX($DG:$DG,$GK360+33),"")</f>
      </c>
      <c r="GD360">
        <f>IF($GL360&gt;=34,INDEX($DG:$DG,$GK360+34),"")</f>
      </c>
      <c r="GE360">
        <f>IF($GL360&gt;=35,INDEX($DG:$DG,$GK360+35),"")</f>
      </c>
      <c r="GF360">
        <f>IF($GL360&gt;=36,INDEX($DG:$DG,$GK360+36),"")</f>
      </c>
      <c r="GG360">
        <f>IF($GL360&gt;=37,INDEX($DG:$DG,$GK360+37),"")</f>
      </c>
      <c r="GH360">
        <f>IF($GL360&gt;=38,INDEX($DG:$DG,$GK360+38),"")</f>
      </c>
      <c r="GI360">
        <f>IF($GL360&gt;=39,INDEX($DG:$DG,$GK360+39),"")</f>
      </c>
      <c r="GJ360">
        <f>IF($GL360&gt;=40,INDEX($DG:$DG,$GK360+40),"")</f>
      </c>
      <c r="GK360">
        <f>IFERROR(MATCH($DE360,$DF$2:$DF$166,0)+1,0)</f>
      </c>
      <c r="GL360">
        <f>IFERROR(INDEX($DH$2:$DH$166,MATCH($DE360,$DF$2:$DF$166,0)),0)</f>
      </c>
      <c r="GM360">
        <f>IFERROR(MATCH($H360,$DI$360:$EV$360,0),0)</f>
      </c>
      <c r="GN360">
        <f>IF($GM360&gt;0,INDEX($EW$360:$GJ$360,$GM360),"")</f>
      </c>
      <c r="GO360" t="s">
        <v>1271</v>
      </c>
      <c r="GQ360">
        <f>IF($IZ360&gt;=1,INDEX($GO:$GO,$IY360+1),"")</f>
      </c>
      <c r="GR360">
        <f>IF($IZ360&gt;=2,INDEX($GO:$GO,$IY360+2),"")</f>
      </c>
      <c r="GS360">
        <f>IF($IZ360&gt;=3,INDEX($GO:$GO,$IY360+3),"")</f>
      </c>
      <c r="GT360">
        <f>IF($IZ360&gt;=4,INDEX($GO:$GO,$IY360+4),"")</f>
      </c>
      <c r="GU360">
        <f>IF($IZ360&gt;=5,INDEX($GO:$GO,$IY360+5),"")</f>
      </c>
      <c r="GV360">
        <f>IF($IZ360&gt;=6,INDEX($GO:$GO,$IY360+6),"")</f>
      </c>
      <c r="GW360">
        <f>IF($IZ360&gt;=7,INDEX($GO:$GO,$IY360+7),"")</f>
      </c>
      <c r="GX360">
        <f>IF($IZ360&gt;=8,INDEX($GO:$GO,$IY360+8),"")</f>
      </c>
      <c r="GY360">
        <f>IF($IZ360&gt;=9,INDEX($GO:$GO,$IY360+9),"")</f>
      </c>
      <c r="GZ360">
        <f>IF($IZ360&gt;=10,INDEX($GO:$GO,$IY360+10),"")</f>
      </c>
      <c r="HA360">
        <f>IF($IZ360&gt;=11,INDEX($GO:$GO,$IY360+11),"")</f>
      </c>
      <c r="HB360">
        <f>IF($IZ360&gt;=12,INDEX($GO:$GO,$IY360+12),"")</f>
      </c>
      <c r="HC360">
        <f>IF($IZ360&gt;=13,INDEX($GO:$GO,$IY360+13),"")</f>
      </c>
      <c r="HD360">
        <f>IF($IZ360&gt;=14,INDEX($GO:$GO,$IY360+14),"")</f>
      </c>
      <c r="HE360">
        <f>IF($IZ360&gt;=15,INDEX($GO:$GO,$IY360+15),"")</f>
      </c>
      <c r="HF360">
        <f>IF($IZ360&gt;=16,INDEX($GO:$GO,$IY360+16),"")</f>
      </c>
      <c r="HG360">
        <f>IF($IZ360&gt;=17,INDEX($GO:$GO,$IY360+17),"")</f>
      </c>
      <c r="HH360">
        <f>IF($IZ360&gt;=18,INDEX($GO:$GO,$IY360+18),"")</f>
      </c>
      <c r="HI360">
        <f>IF($IZ360&gt;=19,INDEX($GO:$GO,$IY360+19),"")</f>
      </c>
      <c r="HJ360">
        <f>IF($IZ360&gt;=20,INDEX($GO:$GO,$IY360+20),"")</f>
      </c>
      <c r="HK360">
        <f>IF($IZ360&gt;=21,INDEX($GO:$GO,$IY360+21),"")</f>
      </c>
      <c r="HL360">
        <f>IF($IZ360&gt;=22,INDEX($GO:$GO,$IY360+22),"")</f>
      </c>
      <c r="HM360">
        <f>IF($IZ360&gt;=23,INDEX($GO:$GO,$IY360+23),"")</f>
      </c>
      <c r="HN360">
        <f>IF($IZ360&gt;=24,INDEX($GO:$GO,$IY360+24),"")</f>
      </c>
      <c r="HO360">
        <f>IF($IZ360&gt;=25,INDEX($GO:$GO,$IY360+25),"")</f>
      </c>
      <c r="HP360">
        <f>IF($IZ360&gt;=26,INDEX($GO:$GO,$IY360+26),"")</f>
      </c>
      <c r="HQ360">
        <f>IF($IZ360&gt;=27,INDEX($GO:$GO,$IY360+27),"")</f>
      </c>
      <c r="HR360">
        <f>IF($IZ360&gt;=28,INDEX($GO:$GO,$IY360+28),"")</f>
      </c>
      <c r="HS360">
        <f>IF($IZ360&gt;=29,INDEX($GO:$GO,$IY360+29),"")</f>
      </c>
      <c r="HT360">
        <f>IF($IZ360&gt;=30,INDEX($GO:$GO,$IY360+30),"")</f>
      </c>
      <c r="HU360">
        <f>IF($IZ360&gt;=31,INDEX($GO:$GO,$IY360+31),"")</f>
      </c>
      <c r="HV360">
        <f>IF($IZ360&gt;=32,INDEX($GO:$GO,$IY360+32),"")</f>
      </c>
      <c r="HW360">
        <f>IF($IZ360&gt;=33,INDEX($GO:$GO,$IY360+33),"")</f>
      </c>
      <c r="HX360">
        <f>IF($IZ360&gt;=34,INDEX($GO:$GO,$IY360+34),"")</f>
      </c>
      <c r="HY360">
        <f>IF($IZ360&gt;=35,INDEX($GO:$GO,$IY360+35),"")</f>
      </c>
      <c r="HZ360">
        <f>IF($IZ360&gt;=36,INDEX($GO:$GO,$IY360+36),"")</f>
      </c>
      <c r="IA360">
        <f>IF($IZ360&gt;=37,INDEX($GO:$GO,$IY360+37),"")</f>
      </c>
      <c r="IB360">
        <f>IF($IZ360&gt;=38,INDEX($GO:$GO,$IY360+38),"")</f>
      </c>
      <c r="IC360">
        <f>IF($IZ360&gt;=39,INDEX($GO:$GO,$IY360+39),"")</f>
      </c>
      <c r="ID360">
        <f>IF($IZ360&gt;=40,INDEX($GO:$GO,$IY360+40),"")</f>
      </c>
      <c r="IE360">
        <f>IF($IZ360&gt;=41,INDEX($GO:$GO,$IY360+41),"")</f>
      </c>
      <c r="IF360">
        <f>IF($IZ360&gt;=42,INDEX($GO:$GO,$IY360+42),"")</f>
      </c>
      <c r="IG360">
        <f>IF($IZ360&gt;=43,INDEX($GO:$GO,$IY360+43),"")</f>
      </c>
      <c r="IH360">
        <f>IF($IZ360&gt;=44,INDEX($GO:$GO,$IY360+44),"")</f>
      </c>
      <c r="II360">
        <f>IF($IZ360&gt;=45,INDEX($GO:$GO,$IY360+45),"")</f>
      </c>
      <c r="IJ360">
        <f>IF($IZ360&gt;=46,INDEX($GO:$GO,$IY360+46),"")</f>
      </c>
      <c r="IK360">
        <f>IF($IZ360&gt;=47,INDEX($GO:$GO,$IY360+47),"")</f>
      </c>
      <c r="IL360">
        <f>IF($IZ360&gt;=48,INDEX($GO:$GO,$IY360+48),"")</f>
      </c>
      <c r="IM360">
        <f>IF($IZ360&gt;=49,INDEX($GO:$GO,$IY360+49),"")</f>
      </c>
      <c r="IN360">
        <f>IF($IZ360&gt;=50,INDEX($GO:$GO,$IY360+50),"")</f>
      </c>
      <c r="IO360">
        <f>IF($IZ360&gt;=51,INDEX($GO:$GO,$IY360+51),"")</f>
      </c>
      <c r="IP360">
        <f>IF($IZ360&gt;=52,INDEX($GO:$GO,$IY360+52),"")</f>
      </c>
      <c r="IQ360">
        <f>IF($IZ360&gt;=53,INDEX($GO:$GO,$IY360+53),"")</f>
      </c>
      <c r="IR360">
        <f>IF($IZ360&gt;=54,INDEX($GO:$GO,$IY360+54),"")</f>
      </c>
      <c r="IS360">
        <f>IF($IZ360&gt;=55,INDEX($GO:$GO,$IY360+55),"")</f>
      </c>
      <c r="IT360">
        <f>IF($IZ360&gt;=56,INDEX($GO:$GO,$IY360+56),"")</f>
      </c>
      <c r="IU360">
        <f>IF($IZ360&gt;=57,INDEX($GO:$GO,$IY360+57),"")</f>
      </c>
      <c r="IV360">
        <f>IF($IZ360&gt;=58,INDEX($GO:$GO,$IY360+58),"")</f>
      </c>
      <c r="IW360">
        <f>IF($IZ360&gt;=59,INDEX($GO:$GO,$IY360+59),"")</f>
      </c>
      <c r="IX360">
        <f>IF($IZ360&gt;=60,INDEX($GO:$GO,$IY360+60),"")</f>
      </c>
      <c r="IY360">
        <f>IFERROR(MATCH($GN360,$GO$2:$GO$827,0)+1,0)</f>
      </c>
      <c r="IZ360">
        <f>IFERROR(INDEX($GP$2:$GP$827,MATCH($GN360,$GO$2:$GO$827,0)),0)</f>
      </c>
      <c r="JA360" t="s">
        <v>23</v>
      </c>
      <c r="JB360" t="s">
        <v>23</v>
      </c>
    </row>
    <row r="361" spans="1:262" x14ac:dyDescent="0.25">
      <c r="F361" s="1"/>
      <c r="G361" s="1"/>
      <c r="H361" s="1"/>
      <c r="I361" s="1"/>
      <c r="J361" s="1">
        <f>IFERROR(IF(FIND(" - ",$F361)&gt;0,MID($F361,FIND(" - ",$F361)+3,LEN($F361)),""),"")</f>
      </c>
      <c r="L361" s="1"/>
      <c r="N361" t="s">
        <v>23</v>
      </c>
      <c r="P361">
        <f>IF(OR($N361="",$O361=""),"",IFERROR($N361/$O361,0))</f>
      </c>
      <c r="Q361">
        <f>IF($N361="","",
IF($G361="","",
IF(ISNUMBER(SEARCH("exempt",LOWER($G361))),0,
$N361*(VALUE(SUBSTITUTE($G361,"%",""))/100))))</f>
      </c>
      <c r="W361">
        <f>IF($N361="","",
SUM($N361,$Q361,$U361,$R361,$T361)-
IF($V361="",0,VALUE($V361)))</f>
      </c>
      <c r="AE361" t="s">
        <v>1272</v>
      </c>
      <c r="AJ361" t="s">
        <v>1267</v>
      </c>
      <c r="AM361">
        <f>IFERROR(LEFT($F361,FIND(" - ",$F361)-1),$F361)</f>
      </c>
      <c r="AP361">
        <f>IF($CE361&gt;=1,INDEX($AN:$AN,$CD361+1),"")</f>
      </c>
      <c r="AQ361">
        <f>IF($CE361&gt;=2,INDEX($AN:$AN,$CD361+2),"")</f>
      </c>
      <c r="AR361">
        <f>IF($CE361&gt;=3,INDEX($AN:$AN,$CD361+3),"")</f>
      </c>
      <c r="AS361">
        <f>IF($CE361&gt;=4,INDEX($AN:$AN,$CD361+4),"")</f>
      </c>
      <c r="AT361">
        <f>IF($CE361&gt;=5,INDEX($AN:$AN,$CD361+5),"")</f>
      </c>
      <c r="AU361">
        <f>IF($CE361&gt;=6,INDEX($AN:$AN,$CD361+6),"")</f>
      </c>
      <c r="AV361">
        <f>IF($CE361&gt;=7,INDEX($AN:$AN,$CD361+7),"")</f>
      </c>
      <c r="AW361">
        <f>IF($CE361&gt;=8,INDEX($AN:$AN,$CD361+8),"")</f>
      </c>
      <c r="AX361">
        <f>IF($CE361&gt;=9,INDEX($AN:$AN,$CD361+9),"")</f>
      </c>
      <c r="AY361">
        <f>IF($CE361&gt;=10,INDEX($AN:$AN,$CD361+10),"")</f>
      </c>
      <c r="AZ361">
        <f>IF($CE361&gt;=11,INDEX($AN:$AN,$CD361+11),"")</f>
      </c>
      <c r="BA361">
        <f>IF($CE361&gt;=12,INDEX($AN:$AN,$CD361+12),"")</f>
      </c>
      <c r="BB361">
        <f>IF($CE361&gt;=13,INDEX($AN:$AN,$CD361+13),"")</f>
      </c>
      <c r="BC361">
        <f>IF($CE361&gt;=14,INDEX($AN:$AN,$CD361+14),"")</f>
      </c>
      <c r="BD361">
        <f>IF($CE361&gt;=15,INDEX($AN:$AN,$CD361+15),"")</f>
      </c>
      <c r="BE361">
        <f>IF($CE361&gt;=16,INDEX($AN:$AN,$CD361+16),"")</f>
      </c>
      <c r="BF361">
        <f>IF($CE361&gt;=17,INDEX($AN:$AN,$CD361+17),"")</f>
      </c>
      <c r="BG361">
        <f>IF($CE361&gt;=18,INDEX($AN:$AN,$CD361+18),"")</f>
      </c>
      <c r="BH361">
        <f>IF($CE361&gt;=19,INDEX($AN:$AN,$CD361+19),"")</f>
      </c>
      <c r="BI361">
        <f>IF($CE361&gt;=20,INDEX($AN:$AN,$CD361+20),"")</f>
      </c>
      <c r="BJ361">
        <f>IF($CE361&gt;=21,INDEX($AN:$AN,$CD361+21),"")</f>
      </c>
      <c r="BK361">
        <f>IF($CE361&gt;=22,INDEX($AN:$AN,$CD361+22),"")</f>
      </c>
      <c r="BL361">
        <f>IF($CE361&gt;=23,INDEX($AN:$AN,$CD361+23),"")</f>
      </c>
      <c r="BM361">
        <f>IF($CE361&gt;=24,INDEX($AN:$AN,$CD361+24),"")</f>
      </c>
      <c r="BN361">
        <f>IF($CE361&gt;=25,INDEX($AN:$AN,$CD361+25),"")</f>
      </c>
      <c r="BO361">
        <f>IF($CE361&gt;=26,INDEX($AN:$AN,$CD361+26),"")</f>
      </c>
      <c r="BP361">
        <f>IF($CE361&gt;=27,INDEX($AN:$AN,$CD361+27),"")</f>
      </c>
      <c r="BQ361">
        <f>IF($CE361&gt;=28,INDEX($AN:$AN,$CD361+28),"")</f>
      </c>
      <c r="BR361">
        <f>IF($CE361&gt;=29,INDEX($AN:$AN,$CD361+29),"")</f>
      </c>
      <c r="BS361">
        <f>IF($CE361&gt;=30,INDEX($AN:$AN,$CD361+30),"")</f>
      </c>
      <c r="BT361">
        <f>IF($CE361&gt;=31,INDEX($AN:$AN,$CD361+31),"")</f>
      </c>
      <c r="BU361">
        <f>IF($CE361&gt;=32,INDEX($AN:$AN,$CD361+32),"")</f>
      </c>
      <c r="BV361">
        <f>IF($CE361&gt;=33,INDEX($AN:$AN,$CD361+33),"")</f>
      </c>
      <c r="BW361">
        <f>IF($CE361&gt;=34,INDEX($AN:$AN,$CD361+34),"")</f>
      </c>
      <c r="BX361">
        <f>IF($CE361&gt;=35,INDEX($AN:$AN,$CD361+35),"")</f>
      </c>
      <c r="BY361">
        <f>IF($CE361&gt;=36,INDEX($AN:$AN,$CD361+36),"")</f>
      </c>
      <c r="BZ361">
        <f>IF($CE361&gt;=37,INDEX($AN:$AN,$CD361+37),"")</f>
      </c>
      <c r="CA361">
        <f>IF($CE361&gt;=38,INDEX($AN:$AN,$CD361+38),"")</f>
      </c>
      <c r="CB361">
        <f>IF($CE361&gt;=39,INDEX($AN:$AN,$CD361+39),"")</f>
      </c>
      <c r="CC361">
        <f>IF($CE361&gt;=40,INDEX($AN:$AN,$CD361+40),"")</f>
      </c>
      <c r="CD361">
        <f>IFERROR(MATCH($AM361,$AN$2:$AN$133,0)+1,0)</f>
      </c>
      <c r="CE361">
        <f>IFERROR(INDEX($AO$2:$AO$133,MATCH($AM361,$AN$2:$AN$133,0)),0)</f>
      </c>
      <c r="CF361">
        <f>IFERROR(LEFT($K361,FIND(" - ",$K361)-1),$K361)</f>
      </c>
      <c r="CG361" t="s">
        <v>90</v>
      </c>
      <c r="CI361">
        <f>IF($DD361&gt;=1,INDEX($CG:$CG,$DC361+1),"")</f>
      </c>
      <c r="CJ361">
        <f>IF($DD361&gt;=2,INDEX($CG:$CG,$DC361+2),"")</f>
      </c>
      <c r="CK361">
        <f>IF($DD361&gt;=3,INDEX($CG:$CG,$DC361+3),"")</f>
      </c>
      <c r="CL361">
        <f>IF($DD361&gt;=4,INDEX($CG:$CG,$DC361+4),"")</f>
      </c>
      <c r="CM361">
        <f>IF($DD361&gt;=5,INDEX($CG:$CG,$DC361+5),"")</f>
      </c>
      <c r="CN361">
        <f>IF($DD361&gt;=6,INDEX($CG:$CG,$DC361+6),"")</f>
      </c>
      <c r="CO361">
        <f>IF($DD361&gt;=7,INDEX($CG:$CG,$DC361+7),"")</f>
      </c>
      <c r="CP361">
        <f>IF($DD361&gt;=8,INDEX($CG:$CG,$DC361+8),"")</f>
      </c>
      <c r="CQ361">
        <f>IF($DD361&gt;=9,INDEX($CG:$CG,$DC361+9),"")</f>
      </c>
      <c r="CR361">
        <f>IF($DD361&gt;=10,INDEX($CG:$CG,$DC361+10),"")</f>
      </c>
      <c r="CS361">
        <f>IF($DD361&gt;=11,INDEX($CG:$CG,$DC361+11),"")</f>
      </c>
      <c r="CT361">
        <f>IF($DD361&gt;=12,INDEX($CG:$CG,$DC361+12),"")</f>
      </c>
      <c r="CU361">
        <f>IF($DD361&gt;=13,INDEX($CG:$CG,$DC361+13),"")</f>
      </c>
      <c r="CV361">
        <f>IF($DD361&gt;=14,INDEX($CG:$CG,$DC361+14),"")</f>
      </c>
      <c r="CW361">
        <f>IF($DD361&gt;=15,INDEX($CG:$CG,$DC361+15),"")</f>
      </c>
      <c r="CX361">
        <f>IF($DD361&gt;=16,INDEX($CG:$CG,$DC361+16),"")</f>
      </c>
      <c r="CY361">
        <f>IF($DD361&gt;=17,INDEX($CG:$CG,$DC361+17),"")</f>
      </c>
      <c r="CZ361">
        <f>IF($DD361&gt;=18,INDEX($CG:$CG,$DC361+18),"")</f>
      </c>
      <c r="DA361">
        <f>IF($DD361&gt;=19,INDEX($CG:$CG,$DC361+19),"")</f>
      </c>
      <c r="DB361">
        <f>IF($DD361&gt;=20,INDEX($CG:$CG,$DC361+20),"")</f>
      </c>
      <c r="DC361">
        <f>IFERROR(MATCH($CF361,$CG$2:$CG$1558,0)+1,0)</f>
      </c>
      <c r="DD361">
        <f>IFERROR(INDEX($CH$2:$CH$1558,MATCH($CF361,$CG$2:$CG$1558,0)),0)</f>
      </c>
      <c r="DE361">
        <f>IFERROR(INDEX($AL:$AL,MATCH($G361,$AK:$AK,0))&amp;"","")</f>
      </c>
      <c r="DI361">
        <f>IF($GL361&gt;=1,INDEX($DF:$DF,$GK361+1),"")</f>
      </c>
      <c r="DJ361">
        <f>IF($GL361&gt;=2,INDEX($DF:$DF,$GK361+2),"")</f>
      </c>
      <c r="DK361">
        <f>IF($GL361&gt;=3,INDEX($DF:$DF,$GK361+3),"")</f>
      </c>
      <c r="DL361">
        <f>IF($GL361&gt;=4,INDEX($DF:$DF,$GK361+4),"")</f>
      </c>
      <c r="DM361">
        <f>IF($GL361&gt;=5,INDEX($DF:$DF,$GK361+5),"")</f>
      </c>
      <c r="DN361">
        <f>IF($GL361&gt;=6,INDEX($DF:$DF,$GK361+6),"")</f>
      </c>
      <c r="DO361">
        <f>IF($GL361&gt;=7,INDEX($DF:$DF,$GK361+7),"")</f>
      </c>
      <c r="DP361">
        <f>IF($GL361&gt;=8,INDEX($DF:$DF,$GK361+8),"")</f>
      </c>
      <c r="DQ361">
        <f>IF($GL361&gt;=9,INDEX($DF:$DF,$GK361+9),"")</f>
      </c>
      <c r="DR361">
        <f>IF($GL361&gt;=10,INDEX($DF:$DF,$GK361+10),"")</f>
      </c>
      <c r="DS361">
        <f>IF($GL361&gt;=11,INDEX($DF:$DF,$GK361+11),"")</f>
      </c>
      <c r="DT361">
        <f>IF($GL361&gt;=12,INDEX($DF:$DF,$GK361+12),"")</f>
      </c>
      <c r="DU361">
        <f>IF($GL361&gt;=13,INDEX($DF:$DF,$GK361+13),"")</f>
      </c>
      <c r="DV361">
        <f>IF($GL361&gt;=14,INDEX($DF:$DF,$GK361+14),"")</f>
      </c>
      <c r="DW361">
        <f>IF($GL361&gt;=15,INDEX($DF:$DF,$GK361+15),"")</f>
      </c>
      <c r="DX361">
        <f>IF($GL361&gt;=16,INDEX($DF:$DF,$GK361+16),"")</f>
      </c>
      <c r="DY361">
        <f>IF($GL361&gt;=17,INDEX($DF:$DF,$GK361+17),"")</f>
      </c>
      <c r="DZ361">
        <f>IF($GL361&gt;=18,INDEX($DF:$DF,$GK361+18),"")</f>
      </c>
      <c r="EA361">
        <f>IF($GL361&gt;=19,INDEX($DF:$DF,$GK361+19),"")</f>
      </c>
      <c r="EB361">
        <f>IF($GL361&gt;=20,INDEX($DF:$DF,$GK361+20),"")</f>
      </c>
      <c r="EC361">
        <f>IF($GL361&gt;=21,INDEX($DF:$DF,$GK361+21),"")</f>
      </c>
      <c r="ED361">
        <f>IF($GL361&gt;=22,INDEX($DF:$DF,$GK361+22),"")</f>
      </c>
      <c r="EE361">
        <f>IF($GL361&gt;=23,INDEX($DF:$DF,$GK361+23),"")</f>
      </c>
      <c r="EF361">
        <f>IF($GL361&gt;=24,INDEX($DF:$DF,$GK361+24),"")</f>
      </c>
      <c r="EG361">
        <f>IF($GL361&gt;=25,INDEX($DF:$DF,$GK361+25),"")</f>
      </c>
      <c r="EH361">
        <f>IF($GL361&gt;=26,INDEX($DF:$DF,$GK361+26),"")</f>
      </c>
      <c r="EI361">
        <f>IF($GL361&gt;=27,INDEX($DF:$DF,$GK361+27),"")</f>
      </c>
      <c r="EJ361">
        <f>IF($GL361&gt;=28,INDEX($DF:$DF,$GK361+28),"")</f>
      </c>
      <c r="EK361">
        <f>IF($GL361&gt;=29,INDEX($DF:$DF,$GK361+29),"")</f>
      </c>
      <c r="EL361">
        <f>IF($GL361&gt;=30,INDEX($DF:$DF,$GK361+30),"")</f>
      </c>
      <c r="EM361">
        <f>IF($GL361&gt;=31,INDEX($DF:$DF,$GK361+31),"")</f>
      </c>
      <c r="EN361">
        <f>IF($GL361&gt;=32,INDEX($DF:$DF,$GK361+32),"")</f>
      </c>
      <c r="EO361">
        <f>IF($GL361&gt;=33,INDEX($DF:$DF,$GK361+33),"")</f>
      </c>
      <c r="EP361">
        <f>IF($GL361&gt;=34,INDEX($DF:$DF,$GK361+34),"")</f>
      </c>
      <c r="EQ361">
        <f>IF($GL361&gt;=35,INDEX($DF:$DF,$GK361+35),"")</f>
      </c>
      <c r="ER361">
        <f>IF($GL361&gt;=36,INDEX($DF:$DF,$GK361+36),"")</f>
      </c>
      <c r="ES361">
        <f>IF($GL361&gt;=37,INDEX($DF:$DF,$GK361+37),"")</f>
      </c>
      <c r="ET361">
        <f>IF($GL361&gt;=38,INDEX($DF:$DF,$GK361+38),"")</f>
      </c>
      <c r="EU361">
        <f>IF($GL361&gt;=39,INDEX($DF:$DF,$GK361+39),"")</f>
      </c>
      <c r="EV361">
        <f>IF($GL361&gt;=40,INDEX($DF:$DF,$GK361+40),"")</f>
      </c>
      <c r="EW361">
        <f>IF($GL361&gt;=1,INDEX($DG:$DG,$GK361+1),"")</f>
      </c>
      <c r="EX361">
        <f>IF($GL361&gt;=2,INDEX($DG:$DG,$GK361+2),"")</f>
      </c>
      <c r="EY361">
        <f>IF($GL361&gt;=3,INDEX($DG:$DG,$GK361+3),"")</f>
      </c>
      <c r="EZ361">
        <f>IF($GL361&gt;=4,INDEX($DG:$DG,$GK361+4),"")</f>
      </c>
      <c r="FA361">
        <f>IF($GL361&gt;=5,INDEX($DG:$DG,$GK361+5),"")</f>
      </c>
      <c r="FB361">
        <f>IF($GL361&gt;=6,INDEX($DG:$DG,$GK361+6),"")</f>
      </c>
      <c r="FC361">
        <f>IF($GL361&gt;=7,INDEX($DG:$DG,$GK361+7),"")</f>
      </c>
      <c r="FD361">
        <f>IF($GL361&gt;=8,INDEX($DG:$DG,$GK361+8),"")</f>
      </c>
      <c r="FE361">
        <f>IF($GL361&gt;=9,INDEX($DG:$DG,$GK361+9),"")</f>
      </c>
      <c r="FF361">
        <f>IF($GL361&gt;=10,INDEX($DG:$DG,$GK361+10),"")</f>
      </c>
      <c r="FG361">
        <f>IF($GL361&gt;=11,INDEX($DG:$DG,$GK361+11),"")</f>
      </c>
      <c r="FH361">
        <f>IF($GL361&gt;=12,INDEX($DG:$DG,$GK361+12),"")</f>
      </c>
      <c r="FI361">
        <f>IF($GL361&gt;=13,INDEX($DG:$DG,$GK361+13),"")</f>
      </c>
      <c r="FJ361">
        <f>IF($GL361&gt;=14,INDEX($DG:$DG,$GK361+14),"")</f>
      </c>
      <c r="FK361">
        <f>IF($GL361&gt;=15,INDEX($DG:$DG,$GK361+15),"")</f>
      </c>
      <c r="FL361">
        <f>IF($GL361&gt;=16,INDEX($DG:$DG,$GK361+16),"")</f>
      </c>
      <c r="FM361">
        <f>IF($GL361&gt;=17,INDEX($DG:$DG,$GK361+17),"")</f>
      </c>
      <c r="FN361">
        <f>IF($GL361&gt;=18,INDEX($DG:$DG,$GK361+18),"")</f>
      </c>
      <c r="FO361">
        <f>IF($GL361&gt;=19,INDEX($DG:$DG,$GK361+19),"")</f>
      </c>
      <c r="FP361">
        <f>IF($GL361&gt;=20,INDEX($DG:$DG,$GK361+20),"")</f>
      </c>
      <c r="FQ361">
        <f>IF($GL361&gt;=21,INDEX($DG:$DG,$GK361+21),"")</f>
      </c>
      <c r="FR361">
        <f>IF($GL361&gt;=22,INDEX($DG:$DG,$GK361+22),"")</f>
      </c>
      <c r="FS361">
        <f>IF($GL361&gt;=23,INDEX($DG:$DG,$GK361+23),"")</f>
      </c>
      <c r="FT361">
        <f>IF($GL361&gt;=24,INDEX($DG:$DG,$GK361+24),"")</f>
      </c>
      <c r="FU361">
        <f>IF($GL361&gt;=25,INDEX($DG:$DG,$GK361+25),"")</f>
      </c>
      <c r="FV361">
        <f>IF($GL361&gt;=26,INDEX($DG:$DG,$GK361+26),"")</f>
      </c>
      <c r="FW361">
        <f>IF($GL361&gt;=27,INDEX($DG:$DG,$GK361+27),"")</f>
      </c>
      <c r="FX361">
        <f>IF($GL361&gt;=28,INDEX($DG:$DG,$GK361+28),"")</f>
      </c>
      <c r="FY361">
        <f>IF($GL361&gt;=29,INDEX($DG:$DG,$GK361+29),"")</f>
      </c>
      <c r="FZ361">
        <f>IF($GL361&gt;=30,INDEX($DG:$DG,$GK361+30),"")</f>
      </c>
      <c r="GA361">
        <f>IF($GL361&gt;=31,INDEX($DG:$DG,$GK361+31),"")</f>
      </c>
      <c r="GB361">
        <f>IF($GL361&gt;=32,INDEX($DG:$DG,$GK361+32),"")</f>
      </c>
      <c r="GC361">
        <f>IF($GL361&gt;=33,INDEX($DG:$DG,$GK361+33),"")</f>
      </c>
      <c r="GD361">
        <f>IF($GL361&gt;=34,INDEX($DG:$DG,$GK361+34),"")</f>
      </c>
      <c r="GE361">
        <f>IF($GL361&gt;=35,INDEX($DG:$DG,$GK361+35),"")</f>
      </c>
      <c r="GF361">
        <f>IF($GL361&gt;=36,INDEX($DG:$DG,$GK361+36),"")</f>
      </c>
      <c r="GG361">
        <f>IF($GL361&gt;=37,INDEX($DG:$DG,$GK361+37),"")</f>
      </c>
      <c r="GH361">
        <f>IF($GL361&gt;=38,INDEX($DG:$DG,$GK361+38),"")</f>
      </c>
      <c r="GI361">
        <f>IF($GL361&gt;=39,INDEX($DG:$DG,$GK361+39),"")</f>
      </c>
      <c r="GJ361">
        <f>IF($GL361&gt;=40,INDEX($DG:$DG,$GK361+40),"")</f>
      </c>
      <c r="GK361">
        <f>IFERROR(MATCH($DE361,$DF$2:$DF$166,0)+1,0)</f>
      </c>
      <c r="GL361">
        <f>IFERROR(INDEX($DH$2:$DH$166,MATCH($DE361,$DF$2:$DF$166,0)),0)</f>
      </c>
      <c r="GM361">
        <f>IFERROR(MATCH($H361,$DI$361:$EV$361,0),0)</f>
      </c>
      <c r="GN361">
        <f>IF($GM361&gt;0,INDEX($EW$361:$GJ$361,$GM361),"")</f>
      </c>
      <c r="GO361" t="s">
        <v>1273</v>
      </c>
      <c r="GQ361">
        <f>IF($IZ361&gt;=1,INDEX($GO:$GO,$IY361+1),"")</f>
      </c>
      <c r="GR361">
        <f>IF($IZ361&gt;=2,INDEX($GO:$GO,$IY361+2),"")</f>
      </c>
      <c r="GS361">
        <f>IF($IZ361&gt;=3,INDEX($GO:$GO,$IY361+3),"")</f>
      </c>
      <c r="GT361">
        <f>IF($IZ361&gt;=4,INDEX($GO:$GO,$IY361+4),"")</f>
      </c>
      <c r="GU361">
        <f>IF($IZ361&gt;=5,INDEX($GO:$GO,$IY361+5),"")</f>
      </c>
      <c r="GV361">
        <f>IF($IZ361&gt;=6,INDEX($GO:$GO,$IY361+6),"")</f>
      </c>
      <c r="GW361">
        <f>IF($IZ361&gt;=7,INDEX($GO:$GO,$IY361+7),"")</f>
      </c>
      <c r="GX361">
        <f>IF($IZ361&gt;=8,INDEX($GO:$GO,$IY361+8),"")</f>
      </c>
      <c r="GY361">
        <f>IF($IZ361&gt;=9,INDEX($GO:$GO,$IY361+9),"")</f>
      </c>
      <c r="GZ361">
        <f>IF($IZ361&gt;=10,INDEX($GO:$GO,$IY361+10),"")</f>
      </c>
      <c r="HA361">
        <f>IF($IZ361&gt;=11,INDEX($GO:$GO,$IY361+11),"")</f>
      </c>
      <c r="HB361">
        <f>IF($IZ361&gt;=12,INDEX($GO:$GO,$IY361+12),"")</f>
      </c>
      <c r="HC361">
        <f>IF($IZ361&gt;=13,INDEX($GO:$GO,$IY361+13),"")</f>
      </c>
      <c r="HD361">
        <f>IF($IZ361&gt;=14,INDEX($GO:$GO,$IY361+14),"")</f>
      </c>
      <c r="HE361">
        <f>IF($IZ361&gt;=15,INDEX($GO:$GO,$IY361+15),"")</f>
      </c>
      <c r="HF361">
        <f>IF($IZ361&gt;=16,INDEX($GO:$GO,$IY361+16),"")</f>
      </c>
      <c r="HG361">
        <f>IF($IZ361&gt;=17,INDEX($GO:$GO,$IY361+17),"")</f>
      </c>
      <c r="HH361">
        <f>IF($IZ361&gt;=18,INDEX($GO:$GO,$IY361+18),"")</f>
      </c>
      <c r="HI361">
        <f>IF($IZ361&gt;=19,INDEX($GO:$GO,$IY361+19),"")</f>
      </c>
      <c r="HJ361">
        <f>IF($IZ361&gt;=20,INDEX($GO:$GO,$IY361+20),"")</f>
      </c>
      <c r="HK361">
        <f>IF($IZ361&gt;=21,INDEX($GO:$GO,$IY361+21),"")</f>
      </c>
      <c r="HL361">
        <f>IF($IZ361&gt;=22,INDEX($GO:$GO,$IY361+22),"")</f>
      </c>
      <c r="HM361">
        <f>IF($IZ361&gt;=23,INDEX($GO:$GO,$IY361+23),"")</f>
      </c>
      <c r="HN361">
        <f>IF($IZ361&gt;=24,INDEX($GO:$GO,$IY361+24),"")</f>
      </c>
      <c r="HO361">
        <f>IF($IZ361&gt;=25,INDEX($GO:$GO,$IY361+25),"")</f>
      </c>
      <c r="HP361">
        <f>IF($IZ361&gt;=26,INDEX($GO:$GO,$IY361+26),"")</f>
      </c>
      <c r="HQ361">
        <f>IF($IZ361&gt;=27,INDEX($GO:$GO,$IY361+27),"")</f>
      </c>
      <c r="HR361">
        <f>IF($IZ361&gt;=28,INDEX($GO:$GO,$IY361+28),"")</f>
      </c>
      <c r="HS361">
        <f>IF($IZ361&gt;=29,INDEX($GO:$GO,$IY361+29),"")</f>
      </c>
      <c r="HT361">
        <f>IF($IZ361&gt;=30,INDEX($GO:$GO,$IY361+30),"")</f>
      </c>
      <c r="HU361">
        <f>IF($IZ361&gt;=31,INDEX($GO:$GO,$IY361+31),"")</f>
      </c>
      <c r="HV361">
        <f>IF($IZ361&gt;=32,INDEX($GO:$GO,$IY361+32),"")</f>
      </c>
      <c r="HW361">
        <f>IF($IZ361&gt;=33,INDEX($GO:$GO,$IY361+33),"")</f>
      </c>
      <c r="HX361">
        <f>IF($IZ361&gt;=34,INDEX($GO:$GO,$IY361+34),"")</f>
      </c>
      <c r="HY361">
        <f>IF($IZ361&gt;=35,INDEX($GO:$GO,$IY361+35),"")</f>
      </c>
      <c r="HZ361">
        <f>IF($IZ361&gt;=36,INDEX($GO:$GO,$IY361+36),"")</f>
      </c>
      <c r="IA361">
        <f>IF($IZ361&gt;=37,INDEX($GO:$GO,$IY361+37),"")</f>
      </c>
      <c r="IB361">
        <f>IF($IZ361&gt;=38,INDEX($GO:$GO,$IY361+38),"")</f>
      </c>
      <c r="IC361">
        <f>IF($IZ361&gt;=39,INDEX($GO:$GO,$IY361+39),"")</f>
      </c>
      <c r="ID361">
        <f>IF($IZ361&gt;=40,INDEX($GO:$GO,$IY361+40),"")</f>
      </c>
      <c r="IE361">
        <f>IF($IZ361&gt;=41,INDEX($GO:$GO,$IY361+41),"")</f>
      </c>
      <c r="IF361">
        <f>IF($IZ361&gt;=42,INDEX($GO:$GO,$IY361+42),"")</f>
      </c>
      <c r="IG361">
        <f>IF($IZ361&gt;=43,INDEX($GO:$GO,$IY361+43),"")</f>
      </c>
      <c r="IH361">
        <f>IF($IZ361&gt;=44,INDEX($GO:$GO,$IY361+44),"")</f>
      </c>
      <c r="II361">
        <f>IF($IZ361&gt;=45,INDEX($GO:$GO,$IY361+45),"")</f>
      </c>
      <c r="IJ361">
        <f>IF($IZ361&gt;=46,INDEX($GO:$GO,$IY361+46),"")</f>
      </c>
      <c r="IK361">
        <f>IF($IZ361&gt;=47,INDEX($GO:$GO,$IY361+47),"")</f>
      </c>
      <c r="IL361">
        <f>IF($IZ361&gt;=48,INDEX($GO:$GO,$IY361+48),"")</f>
      </c>
      <c r="IM361">
        <f>IF($IZ361&gt;=49,INDEX($GO:$GO,$IY361+49),"")</f>
      </c>
      <c r="IN361">
        <f>IF($IZ361&gt;=50,INDEX($GO:$GO,$IY361+50),"")</f>
      </c>
      <c r="IO361">
        <f>IF($IZ361&gt;=51,INDEX($GO:$GO,$IY361+51),"")</f>
      </c>
      <c r="IP361">
        <f>IF($IZ361&gt;=52,INDEX($GO:$GO,$IY361+52),"")</f>
      </c>
      <c r="IQ361">
        <f>IF($IZ361&gt;=53,INDEX($GO:$GO,$IY361+53),"")</f>
      </c>
      <c r="IR361">
        <f>IF($IZ361&gt;=54,INDEX($GO:$GO,$IY361+54),"")</f>
      </c>
      <c r="IS361">
        <f>IF($IZ361&gt;=55,INDEX($GO:$GO,$IY361+55),"")</f>
      </c>
      <c r="IT361">
        <f>IF($IZ361&gt;=56,INDEX($GO:$GO,$IY361+56),"")</f>
      </c>
      <c r="IU361">
        <f>IF($IZ361&gt;=57,INDEX($GO:$GO,$IY361+57),"")</f>
      </c>
      <c r="IV361">
        <f>IF($IZ361&gt;=58,INDEX($GO:$GO,$IY361+58),"")</f>
      </c>
      <c r="IW361">
        <f>IF($IZ361&gt;=59,INDEX($GO:$GO,$IY361+59),"")</f>
      </c>
      <c r="IX361">
        <f>IF($IZ361&gt;=60,INDEX($GO:$GO,$IY361+60),"")</f>
      </c>
      <c r="IY361">
        <f>IFERROR(MATCH($GN361,$GO$2:$GO$827,0)+1,0)</f>
      </c>
      <c r="IZ361">
        <f>IFERROR(INDEX($GP$2:$GP$827,MATCH($GN361,$GO$2:$GO$827,0)),0)</f>
      </c>
      <c r="JA361" t="s">
        <v>23</v>
      </c>
      <c r="JB361" t="s">
        <v>23</v>
      </c>
    </row>
    <row r="362" spans="1:262" x14ac:dyDescent="0.25">
      <c r="F362" s="1"/>
      <c r="G362" s="1"/>
      <c r="H362" s="1"/>
      <c r="I362" s="1"/>
      <c r="J362" s="1">
        <f>IFERROR(IF(FIND(" - ",$F362)&gt;0,MID($F362,FIND(" - ",$F362)+3,LEN($F362)),""),"")</f>
      </c>
      <c r="L362" s="1"/>
      <c r="N362" t="s">
        <v>23</v>
      </c>
      <c r="P362">
        <f>IF(OR($N362="",$O362=""),"",IFERROR($N362/$O362,0))</f>
      </c>
      <c r="Q362">
        <f>IF($N362="","",
IF($G362="","",
IF(ISNUMBER(SEARCH("exempt",LOWER($G362))),0,
$N362*(VALUE(SUBSTITUTE($G362,"%",""))/100))))</f>
      </c>
      <c r="W362">
        <f>IF($N362="","",
SUM($N362,$Q362,$U362,$R362,$T362)-
IF($V362="",0,VALUE($V362)))</f>
      </c>
      <c r="AE362" t="s">
        <v>1274</v>
      </c>
      <c r="AJ362" t="s">
        <v>1269</v>
      </c>
      <c r="AM362">
        <f>IFERROR(LEFT($F362,FIND(" - ",$F362)-1),$F362)</f>
      </c>
      <c r="AP362">
        <f>IF($CE362&gt;=1,INDEX($AN:$AN,$CD362+1),"")</f>
      </c>
      <c r="AQ362">
        <f>IF($CE362&gt;=2,INDEX($AN:$AN,$CD362+2),"")</f>
      </c>
      <c r="AR362">
        <f>IF($CE362&gt;=3,INDEX($AN:$AN,$CD362+3),"")</f>
      </c>
      <c r="AS362">
        <f>IF($CE362&gt;=4,INDEX($AN:$AN,$CD362+4),"")</f>
      </c>
      <c r="AT362">
        <f>IF($CE362&gt;=5,INDEX($AN:$AN,$CD362+5),"")</f>
      </c>
      <c r="AU362">
        <f>IF($CE362&gt;=6,INDEX($AN:$AN,$CD362+6),"")</f>
      </c>
      <c r="AV362">
        <f>IF($CE362&gt;=7,INDEX($AN:$AN,$CD362+7),"")</f>
      </c>
      <c r="AW362">
        <f>IF($CE362&gt;=8,INDEX($AN:$AN,$CD362+8),"")</f>
      </c>
      <c r="AX362">
        <f>IF($CE362&gt;=9,INDEX($AN:$AN,$CD362+9),"")</f>
      </c>
      <c r="AY362">
        <f>IF($CE362&gt;=10,INDEX($AN:$AN,$CD362+10),"")</f>
      </c>
      <c r="AZ362">
        <f>IF($CE362&gt;=11,INDEX($AN:$AN,$CD362+11),"")</f>
      </c>
      <c r="BA362">
        <f>IF($CE362&gt;=12,INDEX($AN:$AN,$CD362+12),"")</f>
      </c>
      <c r="BB362">
        <f>IF($CE362&gt;=13,INDEX($AN:$AN,$CD362+13),"")</f>
      </c>
      <c r="BC362">
        <f>IF($CE362&gt;=14,INDEX($AN:$AN,$CD362+14),"")</f>
      </c>
      <c r="BD362">
        <f>IF($CE362&gt;=15,INDEX($AN:$AN,$CD362+15),"")</f>
      </c>
      <c r="BE362">
        <f>IF($CE362&gt;=16,INDEX($AN:$AN,$CD362+16),"")</f>
      </c>
      <c r="BF362">
        <f>IF($CE362&gt;=17,INDEX($AN:$AN,$CD362+17),"")</f>
      </c>
      <c r="BG362">
        <f>IF($CE362&gt;=18,INDEX($AN:$AN,$CD362+18),"")</f>
      </c>
      <c r="BH362">
        <f>IF($CE362&gt;=19,INDEX($AN:$AN,$CD362+19),"")</f>
      </c>
      <c r="BI362">
        <f>IF($CE362&gt;=20,INDEX($AN:$AN,$CD362+20),"")</f>
      </c>
      <c r="BJ362">
        <f>IF($CE362&gt;=21,INDEX($AN:$AN,$CD362+21),"")</f>
      </c>
      <c r="BK362">
        <f>IF($CE362&gt;=22,INDEX($AN:$AN,$CD362+22),"")</f>
      </c>
      <c r="BL362">
        <f>IF($CE362&gt;=23,INDEX($AN:$AN,$CD362+23),"")</f>
      </c>
      <c r="BM362">
        <f>IF($CE362&gt;=24,INDEX($AN:$AN,$CD362+24),"")</f>
      </c>
      <c r="BN362">
        <f>IF($CE362&gt;=25,INDEX($AN:$AN,$CD362+25),"")</f>
      </c>
      <c r="BO362">
        <f>IF($CE362&gt;=26,INDEX($AN:$AN,$CD362+26),"")</f>
      </c>
      <c r="BP362">
        <f>IF($CE362&gt;=27,INDEX($AN:$AN,$CD362+27),"")</f>
      </c>
      <c r="BQ362">
        <f>IF($CE362&gt;=28,INDEX($AN:$AN,$CD362+28),"")</f>
      </c>
      <c r="BR362">
        <f>IF($CE362&gt;=29,INDEX($AN:$AN,$CD362+29),"")</f>
      </c>
      <c r="BS362">
        <f>IF($CE362&gt;=30,INDEX($AN:$AN,$CD362+30),"")</f>
      </c>
      <c r="BT362">
        <f>IF($CE362&gt;=31,INDEX($AN:$AN,$CD362+31),"")</f>
      </c>
      <c r="BU362">
        <f>IF($CE362&gt;=32,INDEX($AN:$AN,$CD362+32),"")</f>
      </c>
      <c r="BV362">
        <f>IF($CE362&gt;=33,INDEX($AN:$AN,$CD362+33),"")</f>
      </c>
      <c r="BW362">
        <f>IF($CE362&gt;=34,INDEX($AN:$AN,$CD362+34),"")</f>
      </c>
      <c r="BX362">
        <f>IF($CE362&gt;=35,INDEX($AN:$AN,$CD362+35),"")</f>
      </c>
      <c r="BY362">
        <f>IF($CE362&gt;=36,INDEX($AN:$AN,$CD362+36),"")</f>
      </c>
      <c r="BZ362">
        <f>IF($CE362&gt;=37,INDEX($AN:$AN,$CD362+37),"")</f>
      </c>
      <c r="CA362">
        <f>IF($CE362&gt;=38,INDEX($AN:$AN,$CD362+38),"")</f>
      </c>
      <c r="CB362">
        <f>IF($CE362&gt;=39,INDEX($AN:$AN,$CD362+39),"")</f>
      </c>
      <c r="CC362">
        <f>IF($CE362&gt;=40,INDEX($AN:$AN,$CD362+40),"")</f>
      </c>
      <c r="CD362">
        <f>IFERROR(MATCH($AM362,$AN$2:$AN$133,0)+1,0)</f>
      </c>
      <c r="CE362">
        <f>IFERROR(INDEX($AO$2:$AO$133,MATCH($AM362,$AN$2:$AN$133,0)),0)</f>
      </c>
      <c r="CF362">
        <f>IFERROR(LEFT($K362,FIND(" - ",$K362)-1),$K362)</f>
      </c>
      <c r="CG362" t="s">
        <v>52</v>
      </c>
      <c r="CI362">
        <f>IF($DD362&gt;=1,INDEX($CG:$CG,$DC362+1),"")</f>
      </c>
      <c r="CJ362">
        <f>IF($DD362&gt;=2,INDEX($CG:$CG,$DC362+2),"")</f>
      </c>
      <c r="CK362">
        <f>IF($DD362&gt;=3,INDEX($CG:$CG,$DC362+3),"")</f>
      </c>
      <c r="CL362">
        <f>IF($DD362&gt;=4,INDEX($CG:$CG,$DC362+4),"")</f>
      </c>
      <c r="CM362">
        <f>IF($DD362&gt;=5,INDEX($CG:$CG,$DC362+5),"")</f>
      </c>
      <c r="CN362">
        <f>IF($DD362&gt;=6,INDEX($CG:$CG,$DC362+6),"")</f>
      </c>
      <c r="CO362">
        <f>IF($DD362&gt;=7,INDEX($CG:$CG,$DC362+7),"")</f>
      </c>
      <c r="CP362">
        <f>IF($DD362&gt;=8,INDEX($CG:$CG,$DC362+8),"")</f>
      </c>
      <c r="CQ362">
        <f>IF($DD362&gt;=9,INDEX($CG:$CG,$DC362+9),"")</f>
      </c>
      <c r="CR362">
        <f>IF($DD362&gt;=10,INDEX($CG:$CG,$DC362+10),"")</f>
      </c>
      <c r="CS362">
        <f>IF($DD362&gt;=11,INDEX($CG:$CG,$DC362+11),"")</f>
      </c>
      <c r="CT362">
        <f>IF($DD362&gt;=12,INDEX($CG:$CG,$DC362+12),"")</f>
      </c>
      <c r="CU362">
        <f>IF($DD362&gt;=13,INDEX($CG:$CG,$DC362+13),"")</f>
      </c>
      <c r="CV362">
        <f>IF($DD362&gt;=14,INDEX($CG:$CG,$DC362+14),"")</f>
      </c>
      <c r="CW362">
        <f>IF($DD362&gt;=15,INDEX($CG:$CG,$DC362+15),"")</f>
      </c>
      <c r="CX362">
        <f>IF($DD362&gt;=16,INDEX($CG:$CG,$DC362+16),"")</f>
      </c>
      <c r="CY362">
        <f>IF($DD362&gt;=17,INDEX($CG:$CG,$DC362+17),"")</f>
      </c>
      <c r="CZ362">
        <f>IF($DD362&gt;=18,INDEX($CG:$CG,$DC362+18),"")</f>
      </c>
      <c r="DA362">
        <f>IF($DD362&gt;=19,INDEX($CG:$CG,$DC362+19),"")</f>
      </c>
      <c r="DB362">
        <f>IF($DD362&gt;=20,INDEX($CG:$CG,$DC362+20),"")</f>
      </c>
      <c r="DC362">
        <f>IFERROR(MATCH($CF362,$CG$2:$CG$1558,0)+1,0)</f>
      </c>
      <c r="DD362">
        <f>IFERROR(INDEX($CH$2:$CH$1558,MATCH($CF362,$CG$2:$CG$1558,0)),0)</f>
      </c>
      <c r="DE362">
        <f>IFERROR(INDEX($AL:$AL,MATCH($G362,$AK:$AK,0))&amp;"","")</f>
      </c>
      <c r="DI362">
        <f>IF($GL362&gt;=1,INDEX($DF:$DF,$GK362+1),"")</f>
      </c>
      <c r="DJ362">
        <f>IF($GL362&gt;=2,INDEX($DF:$DF,$GK362+2),"")</f>
      </c>
      <c r="DK362">
        <f>IF($GL362&gt;=3,INDEX($DF:$DF,$GK362+3),"")</f>
      </c>
      <c r="DL362">
        <f>IF($GL362&gt;=4,INDEX($DF:$DF,$GK362+4),"")</f>
      </c>
      <c r="DM362">
        <f>IF($GL362&gt;=5,INDEX($DF:$DF,$GK362+5),"")</f>
      </c>
      <c r="DN362">
        <f>IF($GL362&gt;=6,INDEX($DF:$DF,$GK362+6),"")</f>
      </c>
      <c r="DO362">
        <f>IF($GL362&gt;=7,INDEX($DF:$DF,$GK362+7),"")</f>
      </c>
      <c r="DP362">
        <f>IF($GL362&gt;=8,INDEX($DF:$DF,$GK362+8),"")</f>
      </c>
      <c r="DQ362">
        <f>IF($GL362&gt;=9,INDEX($DF:$DF,$GK362+9),"")</f>
      </c>
      <c r="DR362">
        <f>IF($GL362&gt;=10,INDEX($DF:$DF,$GK362+10),"")</f>
      </c>
      <c r="DS362">
        <f>IF($GL362&gt;=11,INDEX($DF:$DF,$GK362+11),"")</f>
      </c>
      <c r="DT362">
        <f>IF($GL362&gt;=12,INDEX($DF:$DF,$GK362+12),"")</f>
      </c>
      <c r="DU362">
        <f>IF($GL362&gt;=13,INDEX($DF:$DF,$GK362+13),"")</f>
      </c>
      <c r="DV362">
        <f>IF($GL362&gt;=14,INDEX($DF:$DF,$GK362+14),"")</f>
      </c>
      <c r="DW362">
        <f>IF($GL362&gt;=15,INDEX($DF:$DF,$GK362+15),"")</f>
      </c>
      <c r="DX362">
        <f>IF($GL362&gt;=16,INDEX($DF:$DF,$GK362+16),"")</f>
      </c>
      <c r="DY362">
        <f>IF($GL362&gt;=17,INDEX($DF:$DF,$GK362+17),"")</f>
      </c>
      <c r="DZ362">
        <f>IF($GL362&gt;=18,INDEX($DF:$DF,$GK362+18),"")</f>
      </c>
      <c r="EA362">
        <f>IF($GL362&gt;=19,INDEX($DF:$DF,$GK362+19),"")</f>
      </c>
      <c r="EB362">
        <f>IF($GL362&gt;=20,INDEX($DF:$DF,$GK362+20),"")</f>
      </c>
      <c r="EC362">
        <f>IF($GL362&gt;=21,INDEX($DF:$DF,$GK362+21),"")</f>
      </c>
      <c r="ED362">
        <f>IF($GL362&gt;=22,INDEX($DF:$DF,$GK362+22),"")</f>
      </c>
      <c r="EE362">
        <f>IF($GL362&gt;=23,INDEX($DF:$DF,$GK362+23),"")</f>
      </c>
      <c r="EF362">
        <f>IF($GL362&gt;=24,INDEX($DF:$DF,$GK362+24),"")</f>
      </c>
      <c r="EG362">
        <f>IF($GL362&gt;=25,INDEX($DF:$DF,$GK362+25),"")</f>
      </c>
      <c r="EH362">
        <f>IF($GL362&gt;=26,INDEX($DF:$DF,$GK362+26),"")</f>
      </c>
      <c r="EI362">
        <f>IF($GL362&gt;=27,INDEX($DF:$DF,$GK362+27),"")</f>
      </c>
      <c r="EJ362">
        <f>IF($GL362&gt;=28,INDEX($DF:$DF,$GK362+28),"")</f>
      </c>
      <c r="EK362">
        <f>IF($GL362&gt;=29,INDEX($DF:$DF,$GK362+29),"")</f>
      </c>
      <c r="EL362">
        <f>IF($GL362&gt;=30,INDEX($DF:$DF,$GK362+30),"")</f>
      </c>
      <c r="EM362">
        <f>IF($GL362&gt;=31,INDEX($DF:$DF,$GK362+31),"")</f>
      </c>
      <c r="EN362">
        <f>IF($GL362&gt;=32,INDEX($DF:$DF,$GK362+32),"")</f>
      </c>
      <c r="EO362">
        <f>IF($GL362&gt;=33,INDEX($DF:$DF,$GK362+33),"")</f>
      </c>
      <c r="EP362">
        <f>IF($GL362&gt;=34,INDEX($DF:$DF,$GK362+34),"")</f>
      </c>
      <c r="EQ362">
        <f>IF($GL362&gt;=35,INDEX($DF:$DF,$GK362+35),"")</f>
      </c>
      <c r="ER362">
        <f>IF($GL362&gt;=36,INDEX($DF:$DF,$GK362+36),"")</f>
      </c>
      <c r="ES362">
        <f>IF($GL362&gt;=37,INDEX($DF:$DF,$GK362+37),"")</f>
      </c>
      <c r="ET362">
        <f>IF($GL362&gt;=38,INDEX($DF:$DF,$GK362+38),"")</f>
      </c>
      <c r="EU362">
        <f>IF($GL362&gt;=39,INDEX($DF:$DF,$GK362+39),"")</f>
      </c>
      <c r="EV362">
        <f>IF($GL362&gt;=40,INDEX($DF:$DF,$GK362+40),"")</f>
      </c>
      <c r="EW362">
        <f>IF($GL362&gt;=1,INDEX($DG:$DG,$GK362+1),"")</f>
      </c>
      <c r="EX362">
        <f>IF($GL362&gt;=2,INDEX($DG:$DG,$GK362+2),"")</f>
      </c>
      <c r="EY362">
        <f>IF($GL362&gt;=3,INDEX($DG:$DG,$GK362+3),"")</f>
      </c>
      <c r="EZ362">
        <f>IF($GL362&gt;=4,INDEX($DG:$DG,$GK362+4),"")</f>
      </c>
      <c r="FA362">
        <f>IF($GL362&gt;=5,INDEX($DG:$DG,$GK362+5),"")</f>
      </c>
      <c r="FB362">
        <f>IF($GL362&gt;=6,INDEX($DG:$DG,$GK362+6),"")</f>
      </c>
      <c r="FC362">
        <f>IF($GL362&gt;=7,INDEX($DG:$DG,$GK362+7),"")</f>
      </c>
      <c r="FD362">
        <f>IF($GL362&gt;=8,INDEX($DG:$DG,$GK362+8),"")</f>
      </c>
      <c r="FE362">
        <f>IF($GL362&gt;=9,INDEX($DG:$DG,$GK362+9),"")</f>
      </c>
      <c r="FF362">
        <f>IF($GL362&gt;=10,INDEX($DG:$DG,$GK362+10),"")</f>
      </c>
      <c r="FG362">
        <f>IF($GL362&gt;=11,INDEX($DG:$DG,$GK362+11),"")</f>
      </c>
      <c r="FH362">
        <f>IF($GL362&gt;=12,INDEX($DG:$DG,$GK362+12),"")</f>
      </c>
      <c r="FI362">
        <f>IF($GL362&gt;=13,INDEX($DG:$DG,$GK362+13),"")</f>
      </c>
      <c r="FJ362">
        <f>IF($GL362&gt;=14,INDEX($DG:$DG,$GK362+14),"")</f>
      </c>
      <c r="FK362">
        <f>IF($GL362&gt;=15,INDEX($DG:$DG,$GK362+15),"")</f>
      </c>
      <c r="FL362">
        <f>IF($GL362&gt;=16,INDEX($DG:$DG,$GK362+16),"")</f>
      </c>
      <c r="FM362">
        <f>IF($GL362&gt;=17,INDEX($DG:$DG,$GK362+17),"")</f>
      </c>
      <c r="FN362">
        <f>IF($GL362&gt;=18,INDEX($DG:$DG,$GK362+18),"")</f>
      </c>
      <c r="FO362">
        <f>IF($GL362&gt;=19,INDEX($DG:$DG,$GK362+19),"")</f>
      </c>
      <c r="FP362">
        <f>IF($GL362&gt;=20,INDEX($DG:$DG,$GK362+20),"")</f>
      </c>
      <c r="FQ362">
        <f>IF($GL362&gt;=21,INDEX($DG:$DG,$GK362+21),"")</f>
      </c>
      <c r="FR362">
        <f>IF($GL362&gt;=22,INDEX($DG:$DG,$GK362+22),"")</f>
      </c>
      <c r="FS362">
        <f>IF($GL362&gt;=23,INDEX($DG:$DG,$GK362+23),"")</f>
      </c>
      <c r="FT362">
        <f>IF($GL362&gt;=24,INDEX($DG:$DG,$GK362+24),"")</f>
      </c>
      <c r="FU362">
        <f>IF($GL362&gt;=25,INDEX($DG:$DG,$GK362+25),"")</f>
      </c>
      <c r="FV362">
        <f>IF($GL362&gt;=26,INDEX($DG:$DG,$GK362+26),"")</f>
      </c>
      <c r="FW362">
        <f>IF($GL362&gt;=27,INDEX($DG:$DG,$GK362+27),"")</f>
      </c>
      <c r="FX362">
        <f>IF($GL362&gt;=28,INDEX($DG:$DG,$GK362+28),"")</f>
      </c>
      <c r="FY362">
        <f>IF($GL362&gt;=29,INDEX($DG:$DG,$GK362+29),"")</f>
      </c>
      <c r="FZ362">
        <f>IF($GL362&gt;=30,INDEX($DG:$DG,$GK362+30),"")</f>
      </c>
      <c r="GA362">
        <f>IF($GL362&gt;=31,INDEX($DG:$DG,$GK362+31),"")</f>
      </c>
      <c r="GB362">
        <f>IF($GL362&gt;=32,INDEX($DG:$DG,$GK362+32),"")</f>
      </c>
      <c r="GC362">
        <f>IF($GL362&gt;=33,INDEX($DG:$DG,$GK362+33),"")</f>
      </c>
      <c r="GD362">
        <f>IF($GL362&gt;=34,INDEX($DG:$DG,$GK362+34),"")</f>
      </c>
      <c r="GE362">
        <f>IF($GL362&gt;=35,INDEX($DG:$DG,$GK362+35),"")</f>
      </c>
      <c r="GF362">
        <f>IF($GL362&gt;=36,INDEX($DG:$DG,$GK362+36),"")</f>
      </c>
      <c r="GG362">
        <f>IF($GL362&gt;=37,INDEX($DG:$DG,$GK362+37),"")</f>
      </c>
      <c r="GH362">
        <f>IF($GL362&gt;=38,INDEX($DG:$DG,$GK362+38),"")</f>
      </c>
      <c r="GI362">
        <f>IF($GL362&gt;=39,INDEX($DG:$DG,$GK362+39),"")</f>
      </c>
      <c r="GJ362">
        <f>IF($GL362&gt;=40,INDEX($DG:$DG,$GK362+40),"")</f>
      </c>
      <c r="GK362">
        <f>IFERROR(MATCH($DE362,$DF$2:$DF$166,0)+1,0)</f>
      </c>
      <c r="GL362">
        <f>IFERROR(INDEX($DH$2:$DH$166,MATCH($DE362,$DF$2:$DF$166,0)),0)</f>
      </c>
      <c r="GM362">
        <f>IFERROR(MATCH($H362,$DI$362:$EV$362,0),0)</f>
      </c>
      <c r="GN362">
        <f>IF($GM362&gt;0,INDEX($EW$362:$GJ$362,$GM362),"")</f>
      </c>
      <c r="GO362" t="s">
        <v>1275</v>
      </c>
      <c r="GQ362">
        <f>IF($IZ362&gt;=1,INDEX($GO:$GO,$IY362+1),"")</f>
      </c>
      <c r="GR362">
        <f>IF($IZ362&gt;=2,INDEX($GO:$GO,$IY362+2),"")</f>
      </c>
      <c r="GS362">
        <f>IF($IZ362&gt;=3,INDEX($GO:$GO,$IY362+3),"")</f>
      </c>
      <c r="GT362">
        <f>IF($IZ362&gt;=4,INDEX($GO:$GO,$IY362+4),"")</f>
      </c>
      <c r="GU362">
        <f>IF($IZ362&gt;=5,INDEX($GO:$GO,$IY362+5),"")</f>
      </c>
      <c r="GV362">
        <f>IF($IZ362&gt;=6,INDEX($GO:$GO,$IY362+6),"")</f>
      </c>
      <c r="GW362">
        <f>IF($IZ362&gt;=7,INDEX($GO:$GO,$IY362+7),"")</f>
      </c>
      <c r="GX362">
        <f>IF($IZ362&gt;=8,INDEX($GO:$GO,$IY362+8),"")</f>
      </c>
      <c r="GY362">
        <f>IF($IZ362&gt;=9,INDEX($GO:$GO,$IY362+9),"")</f>
      </c>
      <c r="GZ362">
        <f>IF($IZ362&gt;=10,INDEX($GO:$GO,$IY362+10),"")</f>
      </c>
      <c r="HA362">
        <f>IF($IZ362&gt;=11,INDEX($GO:$GO,$IY362+11),"")</f>
      </c>
      <c r="HB362">
        <f>IF($IZ362&gt;=12,INDEX($GO:$GO,$IY362+12),"")</f>
      </c>
      <c r="HC362">
        <f>IF($IZ362&gt;=13,INDEX($GO:$GO,$IY362+13),"")</f>
      </c>
      <c r="HD362">
        <f>IF($IZ362&gt;=14,INDEX($GO:$GO,$IY362+14),"")</f>
      </c>
      <c r="HE362">
        <f>IF($IZ362&gt;=15,INDEX($GO:$GO,$IY362+15),"")</f>
      </c>
      <c r="HF362">
        <f>IF($IZ362&gt;=16,INDEX($GO:$GO,$IY362+16),"")</f>
      </c>
      <c r="HG362">
        <f>IF($IZ362&gt;=17,INDEX($GO:$GO,$IY362+17),"")</f>
      </c>
      <c r="HH362">
        <f>IF($IZ362&gt;=18,INDEX($GO:$GO,$IY362+18),"")</f>
      </c>
      <c r="HI362">
        <f>IF($IZ362&gt;=19,INDEX($GO:$GO,$IY362+19),"")</f>
      </c>
      <c r="HJ362">
        <f>IF($IZ362&gt;=20,INDEX($GO:$GO,$IY362+20),"")</f>
      </c>
      <c r="HK362">
        <f>IF($IZ362&gt;=21,INDEX($GO:$GO,$IY362+21),"")</f>
      </c>
      <c r="HL362">
        <f>IF($IZ362&gt;=22,INDEX($GO:$GO,$IY362+22),"")</f>
      </c>
      <c r="HM362">
        <f>IF($IZ362&gt;=23,INDEX($GO:$GO,$IY362+23),"")</f>
      </c>
      <c r="HN362">
        <f>IF($IZ362&gt;=24,INDEX($GO:$GO,$IY362+24),"")</f>
      </c>
      <c r="HO362">
        <f>IF($IZ362&gt;=25,INDEX($GO:$GO,$IY362+25),"")</f>
      </c>
      <c r="HP362">
        <f>IF($IZ362&gt;=26,INDEX($GO:$GO,$IY362+26),"")</f>
      </c>
      <c r="HQ362">
        <f>IF($IZ362&gt;=27,INDEX($GO:$GO,$IY362+27),"")</f>
      </c>
      <c r="HR362">
        <f>IF($IZ362&gt;=28,INDEX($GO:$GO,$IY362+28),"")</f>
      </c>
      <c r="HS362">
        <f>IF($IZ362&gt;=29,INDEX($GO:$GO,$IY362+29),"")</f>
      </c>
      <c r="HT362">
        <f>IF($IZ362&gt;=30,INDEX($GO:$GO,$IY362+30),"")</f>
      </c>
      <c r="HU362">
        <f>IF($IZ362&gt;=31,INDEX($GO:$GO,$IY362+31),"")</f>
      </c>
      <c r="HV362">
        <f>IF($IZ362&gt;=32,INDEX($GO:$GO,$IY362+32),"")</f>
      </c>
      <c r="HW362">
        <f>IF($IZ362&gt;=33,INDEX($GO:$GO,$IY362+33),"")</f>
      </c>
      <c r="HX362">
        <f>IF($IZ362&gt;=34,INDEX($GO:$GO,$IY362+34),"")</f>
      </c>
      <c r="HY362">
        <f>IF($IZ362&gt;=35,INDEX($GO:$GO,$IY362+35),"")</f>
      </c>
      <c r="HZ362">
        <f>IF($IZ362&gt;=36,INDEX($GO:$GO,$IY362+36),"")</f>
      </c>
      <c r="IA362">
        <f>IF($IZ362&gt;=37,INDEX($GO:$GO,$IY362+37),"")</f>
      </c>
      <c r="IB362">
        <f>IF($IZ362&gt;=38,INDEX($GO:$GO,$IY362+38),"")</f>
      </c>
      <c r="IC362">
        <f>IF($IZ362&gt;=39,INDEX($GO:$GO,$IY362+39),"")</f>
      </c>
      <c r="ID362">
        <f>IF($IZ362&gt;=40,INDEX($GO:$GO,$IY362+40),"")</f>
      </c>
      <c r="IE362">
        <f>IF($IZ362&gt;=41,INDEX($GO:$GO,$IY362+41),"")</f>
      </c>
      <c r="IF362">
        <f>IF($IZ362&gt;=42,INDEX($GO:$GO,$IY362+42),"")</f>
      </c>
      <c r="IG362">
        <f>IF($IZ362&gt;=43,INDEX($GO:$GO,$IY362+43),"")</f>
      </c>
      <c r="IH362">
        <f>IF($IZ362&gt;=44,INDEX($GO:$GO,$IY362+44),"")</f>
      </c>
      <c r="II362">
        <f>IF($IZ362&gt;=45,INDEX($GO:$GO,$IY362+45),"")</f>
      </c>
      <c r="IJ362">
        <f>IF($IZ362&gt;=46,INDEX($GO:$GO,$IY362+46),"")</f>
      </c>
      <c r="IK362">
        <f>IF($IZ362&gt;=47,INDEX($GO:$GO,$IY362+47),"")</f>
      </c>
      <c r="IL362">
        <f>IF($IZ362&gt;=48,INDEX($GO:$GO,$IY362+48),"")</f>
      </c>
      <c r="IM362">
        <f>IF($IZ362&gt;=49,INDEX($GO:$GO,$IY362+49),"")</f>
      </c>
      <c r="IN362">
        <f>IF($IZ362&gt;=50,INDEX($GO:$GO,$IY362+50),"")</f>
      </c>
      <c r="IO362">
        <f>IF($IZ362&gt;=51,INDEX($GO:$GO,$IY362+51),"")</f>
      </c>
      <c r="IP362">
        <f>IF($IZ362&gt;=52,INDEX($GO:$GO,$IY362+52),"")</f>
      </c>
      <c r="IQ362">
        <f>IF($IZ362&gt;=53,INDEX($GO:$GO,$IY362+53),"")</f>
      </c>
      <c r="IR362">
        <f>IF($IZ362&gt;=54,INDEX($GO:$GO,$IY362+54),"")</f>
      </c>
      <c r="IS362">
        <f>IF($IZ362&gt;=55,INDEX($GO:$GO,$IY362+55),"")</f>
      </c>
      <c r="IT362">
        <f>IF($IZ362&gt;=56,INDEX($GO:$GO,$IY362+56),"")</f>
      </c>
      <c r="IU362">
        <f>IF($IZ362&gt;=57,INDEX($GO:$GO,$IY362+57),"")</f>
      </c>
      <c r="IV362">
        <f>IF($IZ362&gt;=58,INDEX($GO:$GO,$IY362+58),"")</f>
      </c>
      <c r="IW362">
        <f>IF($IZ362&gt;=59,INDEX($GO:$GO,$IY362+59),"")</f>
      </c>
      <c r="IX362">
        <f>IF($IZ362&gt;=60,INDEX($GO:$GO,$IY362+60),"")</f>
      </c>
      <c r="IY362">
        <f>IFERROR(MATCH($GN362,$GO$2:$GO$827,0)+1,0)</f>
      </c>
      <c r="IZ362">
        <f>IFERROR(INDEX($GP$2:$GP$827,MATCH($GN362,$GO$2:$GO$827,0)),0)</f>
      </c>
      <c r="JA362" t="s">
        <v>23</v>
      </c>
      <c r="JB362" t="s">
        <v>23</v>
      </c>
    </row>
    <row r="363" spans="1:262" x14ac:dyDescent="0.25">
      <c r="F363" s="1"/>
      <c r="G363" s="1"/>
      <c r="H363" s="1"/>
      <c r="I363" s="1"/>
      <c r="J363" s="1">
        <f>IFERROR(IF(FIND(" - ",$F363)&gt;0,MID($F363,FIND(" - ",$F363)+3,LEN($F363)),""),"")</f>
      </c>
      <c r="L363" s="1"/>
      <c r="N363" t="s">
        <v>23</v>
      </c>
      <c r="P363">
        <f>IF(OR($N363="",$O363=""),"",IFERROR($N363/$O363,0))</f>
      </c>
      <c r="Q363">
        <f>IF($N363="","",
IF($G363="","",
IF(ISNUMBER(SEARCH("exempt",LOWER($G363))),0,
$N363*(VALUE(SUBSTITUTE($G363,"%",""))/100))))</f>
      </c>
      <c r="W363">
        <f>IF($N363="","",
SUM($N363,$Q363,$U363,$R363,$T363)-
IF($V363="",0,VALUE($V363)))</f>
      </c>
      <c r="AE363" t="s">
        <v>1276</v>
      </c>
      <c r="AJ363" t="s">
        <v>1271</v>
      </c>
      <c r="AM363">
        <f>IFERROR(LEFT($F363,FIND(" - ",$F363)-1),$F363)</f>
      </c>
      <c r="AP363">
        <f>IF($CE363&gt;=1,INDEX($AN:$AN,$CD363+1),"")</f>
      </c>
      <c r="AQ363">
        <f>IF($CE363&gt;=2,INDEX($AN:$AN,$CD363+2),"")</f>
      </c>
      <c r="AR363">
        <f>IF($CE363&gt;=3,INDEX($AN:$AN,$CD363+3),"")</f>
      </c>
      <c r="AS363">
        <f>IF($CE363&gt;=4,INDEX($AN:$AN,$CD363+4),"")</f>
      </c>
      <c r="AT363">
        <f>IF($CE363&gt;=5,INDEX($AN:$AN,$CD363+5),"")</f>
      </c>
      <c r="AU363">
        <f>IF($CE363&gt;=6,INDEX($AN:$AN,$CD363+6),"")</f>
      </c>
      <c r="AV363">
        <f>IF($CE363&gt;=7,INDEX($AN:$AN,$CD363+7),"")</f>
      </c>
      <c r="AW363">
        <f>IF($CE363&gt;=8,INDEX($AN:$AN,$CD363+8),"")</f>
      </c>
      <c r="AX363">
        <f>IF($CE363&gt;=9,INDEX($AN:$AN,$CD363+9),"")</f>
      </c>
      <c r="AY363">
        <f>IF($CE363&gt;=10,INDEX($AN:$AN,$CD363+10),"")</f>
      </c>
      <c r="AZ363">
        <f>IF($CE363&gt;=11,INDEX($AN:$AN,$CD363+11),"")</f>
      </c>
      <c r="BA363">
        <f>IF($CE363&gt;=12,INDEX($AN:$AN,$CD363+12),"")</f>
      </c>
      <c r="BB363">
        <f>IF($CE363&gt;=13,INDEX($AN:$AN,$CD363+13),"")</f>
      </c>
      <c r="BC363">
        <f>IF($CE363&gt;=14,INDEX($AN:$AN,$CD363+14),"")</f>
      </c>
      <c r="BD363">
        <f>IF($CE363&gt;=15,INDEX($AN:$AN,$CD363+15),"")</f>
      </c>
      <c r="BE363">
        <f>IF($CE363&gt;=16,INDEX($AN:$AN,$CD363+16),"")</f>
      </c>
      <c r="BF363">
        <f>IF($CE363&gt;=17,INDEX($AN:$AN,$CD363+17),"")</f>
      </c>
      <c r="BG363">
        <f>IF($CE363&gt;=18,INDEX($AN:$AN,$CD363+18),"")</f>
      </c>
      <c r="BH363">
        <f>IF($CE363&gt;=19,INDEX($AN:$AN,$CD363+19),"")</f>
      </c>
      <c r="BI363">
        <f>IF($CE363&gt;=20,INDEX($AN:$AN,$CD363+20),"")</f>
      </c>
      <c r="BJ363">
        <f>IF($CE363&gt;=21,INDEX($AN:$AN,$CD363+21),"")</f>
      </c>
      <c r="BK363">
        <f>IF($CE363&gt;=22,INDEX($AN:$AN,$CD363+22),"")</f>
      </c>
      <c r="BL363">
        <f>IF($CE363&gt;=23,INDEX($AN:$AN,$CD363+23),"")</f>
      </c>
      <c r="BM363">
        <f>IF($CE363&gt;=24,INDEX($AN:$AN,$CD363+24),"")</f>
      </c>
      <c r="BN363">
        <f>IF($CE363&gt;=25,INDEX($AN:$AN,$CD363+25),"")</f>
      </c>
      <c r="BO363">
        <f>IF($CE363&gt;=26,INDEX($AN:$AN,$CD363+26),"")</f>
      </c>
      <c r="BP363">
        <f>IF($CE363&gt;=27,INDEX($AN:$AN,$CD363+27),"")</f>
      </c>
      <c r="BQ363">
        <f>IF($CE363&gt;=28,INDEX($AN:$AN,$CD363+28),"")</f>
      </c>
      <c r="BR363">
        <f>IF($CE363&gt;=29,INDEX($AN:$AN,$CD363+29),"")</f>
      </c>
      <c r="BS363">
        <f>IF($CE363&gt;=30,INDEX($AN:$AN,$CD363+30),"")</f>
      </c>
      <c r="BT363">
        <f>IF($CE363&gt;=31,INDEX($AN:$AN,$CD363+31),"")</f>
      </c>
      <c r="BU363">
        <f>IF($CE363&gt;=32,INDEX($AN:$AN,$CD363+32),"")</f>
      </c>
      <c r="BV363">
        <f>IF($CE363&gt;=33,INDEX($AN:$AN,$CD363+33),"")</f>
      </c>
      <c r="BW363">
        <f>IF($CE363&gt;=34,INDEX($AN:$AN,$CD363+34),"")</f>
      </c>
      <c r="BX363">
        <f>IF($CE363&gt;=35,INDEX($AN:$AN,$CD363+35),"")</f>
      </c>
      <c r="BY363">
        <f>IF($CE363&gt;=36,INDEX($AN:$AN,$CD363+36),"")</f>
      </c>
      <c r="BZ363">
        <f>IF($CE363&gt;=37,INDEX($AN:$AN,$CD363+37),"")</f>
      </c>
      <c r="CA363">
        <f>IF($CE363&gt;=38,INDEX($AN:$AN,$CD363+38),"")</f>
      </c>
      <c r="CB363">
        <f>IF($CE363&gt;=39,INDEX($AN:$AN,$CD363+39),"")</f>
      </c>
      <c r="CC363">
        <f>IF($CE363&gt;=40,INDEX($AN:$AN,$CD363+40),"")</f>
      </c>
      <c r="CD363">
        <f>IFERROR(MATCH($AM363,$AN$2:$AN$133,0)+1,0)</f>
      </c>
      <c r="CE363">
        <f>IFERROR(INDEX($AO$2:$AO$133,MATCH($AM363,$AN$2:$AN$133,0)),0)</f>
      </c>
      <c r="CF363">
        <f>IFERROR(LEFT($K363,FIND(" - ",$K363)-1),$K363)</f>
      </c>
      <c r="CG363" t="s">
        <v>108</v>
      </c>
      <c r="CI363">
        <f>IF($DD363&gt;=1,INDEX($CG:$CG,$DC363+1),"")</f>
      </c>
      <c r="CJ363">
        <f>IF($DD363&gt;=2,INDEX($CG:$CG,$DC363+2),"")</f>
      </c>
      <c r="CK363">
        <f>IF($DD363&gt;=3,INDEX($CG:$CG,$DC363+3),"")</f>
      </c>
      <c r="CL363">
        <f>IF($DD363&gt;=4,INDEX($CG:$CG,$DC363+4),"")</f>
      </c>
      <c r="CM363">
        <f>IF($DD363&gt;=5,INDEX($CG:$CG,$DC363+5),"")</f>
      </c>
      <c r="CN363">
        <f>IF($DD363&gt;=6,INDEX($CG:$CG,$DC363+6),"")</f>
      </c>
      <c r="CO363">
        <f>IF($DD363&gt;=7,INDEX($CG:$CG,$DC363+7),"")</f>
      </c>
      <c r="CP363">
        <f>IF($DD363&gt;=8,INDEX($CG:$CG,$DC363+8),"")</f>
      </c>
      <c r="CQ363">
        <f>IF($DD363&gt;=9,INDEX($CG:$CG,$DC363+9),"")</f>
      </c>
      <c r="CR363">
        <f>IF($DD363&gt;=10,INDEX($CG:$CG,$DC363+10),"")</f>
      </c>
      <c r="CS363">
        <f>IF($DD363&gt;=11,INDEX($CG:$CG,$DC363+11),"")</f>
      </c>
      <c r="CT363">
        <f>IF($DD363&gt;=12,INDEX($CG:$CG,$DC363+12),"")</f>
      </c>
      <c r="CU363">
        <f>IF($DD363&gt;=13,INDEX($CG:$CG,$DC363+13),"")</f>
      </c>
      <c r="CV363">
        <f>IF($DD363&gt;=14,INDEX($CG:$CG,$DC363+14),"")</f>
      </c>
      <c r="CW363">
        <f>IF($DD363&gt;=15,INDEX($CG:$CG,$DC363+15),"")</f>
      </c>
      <c r="CX363">
        <f>IF($DD363&gt;=16,INDEX($CG:$CG,$DC363+16),"")</f>
      </c>
      <c r="CY363">
        <f>IF($DD363&gt;=17,INDEX($CG:$CG,$DC363+17),"")</f>
      </c>
      <c r="CZ363">
        <f>IF($DD363&gt;=18,INDEX($CG:$CG,$DC363+18),"")</f>
      </c>
      <c r="DA363">
        <f>IF($DD363&gt;=19,INDEX($CG:$CG,$DC363+19),"")</f>
      </c>
      <c r="DB363">
        <f>IF($DD363&gt;=20,INDEX($CG:$CG,$DC363+20),"")</f>
      </c>
      <c r="DC363">
        <f>IFERROR(MATCH($CF363,$CG$2:$CG$1558,0)+1,0)</f>
      </c>
      <c r="DD363">
        <f>IFERROR(INDEX($CH$2:$CH$1558,MATCH($CF363,$CG$2:$CG$1558,0)),0)</f>
      </c>
      <c r="DE363">
        <f>IFERROR(INDEX($AL:$AL,MATCH($G363,$AK:$AK,0))&amp;"","")</f>
      </c>
      <c r="DI363">
        <f>IF($GL363&gt;=1,INDEX($DF:$DF,$GK363+1),"")</f>
      </c>
      <c r="DJ363">
        <f>IF($GL363&gt;=2,INDEX($DF:$DF,$GK363+2),"")</f>
      </c>
      <c r="DK363">
        <f>IF($GL363&gt;=3,INDEX($DF:$DF,$GK363+3),"")</f>
      </c>
      <c r="DL363">
        <f>IF($GL363&gt;=4,INDEX($DF:$DF,$GK363+4),"")</f>
      </c>
      <c r="DM363">
        <f>IF($GL363&gt;=5,INDEX($DF:$DF,$GK363+5),"")</f>
      </c>
      <c r="DN363">
        <f>IF($GL363&gt;=6,INDEX($DF:$DF,$GK363+6),"")</f>
      </c>
      <c r="DO363">
        <f>IF($GL363&gt;=7,INDEX($DF:$DF,$GK363+7),"")</f>
      </c>
      <c r="DP363">
        <f>IF($GL363&gt;=8,INDEX($DF:$DF,$GK363+8),"")</f>
      </c>
      <c r="DQ363">
        <f>IF($GL363&gt;=9,INDEX($DF:$DF,$GK363+9),"")</f>
      </c>
      <c r="DR363">
        <f>IF($GL363&gt;=10,INDEX($DF:$DF,$GK363+10),"")</f>
      </c>
      <c r="DS363">
        <f>IF($GL363&gt;=11,INDEX($DF:$DF,$GK363+11),"")</f>
      </c>
      <c r="DT363">
        <f>IF($GL363&gt;=12,INDEX($DF:$DF,$GK363+12),"")</f>
      </c>
      <c r="DU363">
        <f>IF($GL363&gt;=13,INDEX($DF:$DF,$GK363+13),"")</f>
      </c>
      <c r="DV363">
        <f>IF($GL363&gt;=14,INDEX($DF:$DF,$GK363+14),"")</f>
      </c>
      <c r="DW363">
        <f>IF($GL363&gt;=15,INDEX($DF:$DF,$GK363+15),"")</f>
      </c>
      <c r="DX363">
        <f>IF($GL363&gt;=16,INDEX($DF:$DF,$GK363+16),"")</f>
      </c>
      <c r="DY363">
        <f>IF($GL363&gt;=17,INDEX($DF:$DF,$GK363+17),"")</f>
      </c>
      <c r="DZ363">
        <f>IF($GL363&gt;=18,INDEX($DF:$DF,$GK363+18),"")</f>
      </c>
      <c r="EA363">
        <f>IF($GL363&gt;=19,INDEX($DF:$DF,$GK363+19),"")</f>
      </c>
      <c r="EB363">
        <f>IF($GL363&gt;=20,INDEX($DF:$DF,$GK363+20),"")</f>
      </c>
      <c r="EC363">
        <f>IF($GL363&gt;=21,INDEX($DF:$DF,$GK363+21),"")</f>
      </c>
      <c r="ED363">
        <f>IF($GL363&gt;=22,INDEX($DF:$DF,$GK363+22),"")</f>
      </c>
      <c r="EE363">
        <f>IF($GL363&gt;=23,INDEX($DF:$DF,$GK363+23),"")</f>
      </c>
      <c r="EF363">
        <f>IF($GL363&gt;=24,INDEX($DF:$DF,$GK363+24),"")</f>
      </c>
      <c r="EG363">
        <f>IF($GL363&gt;=25,INDEX($DF:$DF,$GK363+25),"")</f>
      </c>
      <c r="EH363">
        <f>IF($GL363&gt;=26,INDEX($DF:$DF,$GK363+26),"")</f>
      </c>
      <c r="EI363">
        <f>IF($GL363&gt;=27,INDEX($DF:$DF,$GK363+27),"")</f>
      </c>
      <c r="EJ363">
        <f>IF($GL363&gt;=28,INDEX($DF:$DF,$GK363+28),"")</f>
      </c>
      <c r="EK363">
        <f>IF($GL363&gt;=29,INDEX($DF:$DF,$GK363+29),"")</f>
      </c>
      <c r="EL363">
        <f>IF($GL363&gt;=30,INDEX($DF:$DF,$GK363+30),"")</f>
      </c>
      <c r="EM363">
        <f>IF($GL363&gt;=31,INDEX($DF:$DF,$GK363+31),"")</f>
      </c>
      <c r="EN363">
        <f>IF($GL363&gt;=32,INDEX($DF:$DF,$GK363+32),"")</f>
      </c>
      <c r="EO363">
        <f>IF($GL363&gt;=33,INDEX($DF:$DF,$GK363+33),"")</f>
      </c>
      <c r="EP363">
        <f>IF($GL363&gt;=34,INDEX($DF:$DF,$GK363+34),"")</f>
      </c>
      <c r="EQ363">
        <f>IF($GL363&gt;=35,INDEX($DF:$DF,$GK363+35),"")</f>
      </c>
      <c r="ER363">
        <f>IF($GL363&gt;=36,INDEX($DF:$DF,$GK363+36),"")</f>
      </c>
      <c r="ES363">
        <f>IF($GL363&gt;=37,INDEX($DF:$DF,$GK363+37),"")</f>
      </c>
      <c r="ET363">
        <f>IF($GL363&gt;=38,INDEX($DF:$DF,$GK363+38),"")</f>
      </c>
      <c r="EU363">
        <f>IF($GL363&gt;=39,INDEX($DF:$DF,$GK363+39),"")</f>
      </c>
      <c r="EV363">
        <f>IF($GL363&gt;=40,INDEX($DF:$DF,$GK363+40),"")</f>
      </c>
      <c r="EW363">
        <f>IF($GL363&gt;=1,INDEX($DG:$DG,$GK363+1),"")</f>
      </c>
      <c r="EX363">
        <f>IF($GL363&gt;=2,INDEX($DG:$DG,$GK363+2),"")</f>
      </c>
      <c r="EY363">
        <f>IF($GL363&gt;=3,INDEX($DG:$DG,$GK363+3),"")</f>
      </c>
      <c r="EZ363">
        <f>IF($GL363&gt;=4,INDEX($DG:$DG,$GK363+4),"")</f>
      </c>
      <c r="FA363">
        <f>IF($GL363&gt;=5,INDEX($DG:$DG,$GK363+5),"")</f>
      </c>
      <c r="FB363">
        <f>IF($GL363&gt;=6,INDEX($DG:$DG,$GK363+6),"")</f>
      </c>
      <c r="FC363">
        <f>IF($GL363&gt;=7,INDEX($DG:$DG,$GK363+7),"")</f>
      </c>
      <c r="FD363">
        <f>IF($GL363&gt;=8,INDEX($DG:$DG,$GK363+8),"")</f>
      </c>
      <c r="FE363">
        <f>IF($GL363&gt;=9,INDEX($DG:$DG,$GK363+9),"")</f>
      </c>
      <c r="FF363">
        <f>IF($GL363&gt;=10,INDEX($DG:$DG,$GK363+10),"")</f>
      </c>
      <c r="FG363">
        <f>IF($GL363&gt;=11,INDEX($DG:$DG,$GK363+11),"")</f>
      </c>
      <c r="FH363">
        <f>IF($GL363&gt;=12,INDEX($DG:$DG,$GK363+12),"")</f>
      </c>
      <c r="FI363">
        <f>IF($GL363&gt;=13,INDEX($DG:$DG,$GK363+13),"")</f>
      </c>
      <c r="FJ363">
        <f>IF($GL363&gt;=14,INDEX($DG:$DG,$GK363+14),"")</f>
      </c>
      <c r="FK363">
        <f>IF($GL363&gt;=15,INDEX($DG:$DG,$GK363+15),"")</f>
      </c>
      <c r="FL363">
        <f>IF($GL363&gt;=16,INDEX($DG:$DG,$GK363+16),"")</f>
      </c>
      <c r="FM363">
        <f>IF($GL363&gt;=17,INDEX($DG:$DG,$GK363+17),"")</f>
      </c>
      <c r="FN363">
        <f>IF($GL363&gt;=18,INDEX($DG:$DG,$GK363+18),"")</f>
      </c>
      <c r="FO363">
        <f>IF($GL363&gt;=19,INDEX($DG:$DG,$GK363+19),"")</f>
      </c>
      <c r="FP363">
        <f>IF($GL363&gt;=20,INDEX($DG:$DG,$GK363+20),"")</f>
      </c>
      <c r="FQ363">
        <f>IF($GL363&gt;=21,INDEX($DG:$DG,$GK363+21),"")</f>
      </c>
      <c r="FR363">
        <f>IF($GL363&gt;=22,INDEX($DG:$DG,$GK363+22),"")</f>
      </c>
      <c r="FS363">
        <f>IF($GL363&gt;=23,INDEX($DG:$DG,$GK363+23),"")</f>
      </c>
      <c r="FT363">
        <f>IF($GL363&gt;=24,INDEX($DG:$DG,$GK363+24),"")</f>
      </c>
      <c r="FU363">
        <f>IF($GL363&gt;=25,INDEX($DG:$DG,$GK363+25),"")</f>
      </c>
      <c r="FV363">
        <f>IF($GL363&gt;=26,INDEX($DG:$DG,$GK363+26),"")</f>
      </c>
      <c r="FW363">
        <f>IF($GL363&gt;=27,INDEX($DG:$DG,$GK363+27),"")</f>
      </c>
      <c r="FX363">
        <f>IF($GL363&gt;=28,INDEX($DG:$DG,$GK363+28),"")</f>
      </c>
      <c r="FY363">
        <f>IF($GL363&gt;=29,INDEX($DG:$DG,$GK363+29),"")</f>
      </c>
      <c r="FZ363">
        <f>IF($GL363&gt;=30,INDEX($DG:$DG,$GK363+30),"")</f>
      </c>
      <c r="GA363">
        <f>IF($GL363&gt;=31,INDEX($DG:$DG,$GK363+31),"")</f>
      </c>
      <c r="GB363">
        <f>IF($GL363&gt;=32,INDEX($DG:$DG,$GK363+32),"")</f>
      </c>
      <c r="GC363">
        <f>IF($GL363&gt;=33,INDEX($DG:$DG,$GK363+33),"")</f>
      </c>
      <c r="GD363">
        <f>IF($GL363&gt;=34,INDEX($DG:$DG,$GK363+34),"")</f>
      </c>
      <c r="GE363">
        <f>IF($GL363&gt;=35,INDEX($DG:$DG,$GK363+35),"")</f>
      </c>
      <c r="GF363">
        <f>IF($GL363&gt;=36,INDEX($DG:$DG,$GK363+36),"")</f>
      </c>
      <c r="GG363">
        <f>IF($GL363&gt;=37,INDEX($DG:$DG,$GK363+37),"")</f>
      </c>
      <c r="GH363">
        <f>IF($GL363&gt;=38,INDEX($DG:$DG,$GK363+38),"")</f>
      </c>
      <c r="GI363">
        <f>IF($GL363&gt;=39,INDEX($DG:$DG,$GK363+39),"")</f>
      </c>
      <c r="GJ363">
        <f>IF($GL363&gt;=40,INDEX($DG:$DG,$GK363+40),"")</f>
      </c>
      <c r="GK363">
        <f>IFERROR(MATCH($DE363,$DF$2:$DF$166,0)+1,0)</f>
      </c>
      <c r="GL363">
        <f>IFERROR(INDEX($DH$2:$DH$166,MATCH($DE363,$DF$2:$DF$166,0)),0)</f>
      </c>
      <c r="GM363">
        <f>IFERROR(MATCH($H363,$DI$363:$EV$363,0),0)</f>
      </c>
      <c r="GN363">
        <f>IF($GM363&gt;0,INDEX($EW$363:$GJ$363,$GM363),"")</f>
      </c>
      <c r="GO363" t="s">
        <v>1277</v>
      </c>
      <c r="GQ363">
        <f>IF($IZ363&gt;=1,INDEX($GO:$GO,$IY363+1),"")</f>
      </c>
      <c r="GR363">
        <f>IF($IZ363&gt;=2,INDEX($GO:$GO,$IY363+2),"")</f>
      </c>
      <c r="GS363">
        <f>IF($IZ363&gt;=3,INDEX($GO:$GO,$IY363+3),"")</f>
      </c>
      <c r="GT363">
        <f>IF($IZ363&gt;=4,INDEX($GO:$GO,$IY363+4),"")</f>
      </c>
      <c r="GU363">
        <f>IF($IZ363&gt;=5,INDEX($GO:$GO,$IY363+5),"")</f>
      </c>
      <c r="GV363">
        <f>IF($IZ363&gt;=6,INDEX($GO:$GO,$IY363+6),"")</f>
      </c>
      <c r="GW363">
        <f>IF($IZ363&gt;=7,INDEX($GO:$GO,$IY363+7),"")</f>
      </c>
      <c r="GX363">
        <f>IF($IZ363&gt;=8,INDEX($GO:$GO,$IY363+8),"")</f>
      </c>
      <c r="GY363">
        <f>IF($IZ363&gt;=9,INDEX($GO:$GO,$IY363+9),"")</f>
      </c>
      <c r="GZ363">
        <f>IF($IZ363&gt;=10,INDEX($GO:$GO,$IY363+10),"")</f>
      </c>
      <c r="HA363">
        <f>IF($IZ363&gt;=11,INDEX($GO:$GO,$IY363+11),"")</f>
      </c>
      <c r="HB363">
        <f>IF($IZ363&gt;=12,INDEX($GO:$GO,$IY363+12),"")</f>
      </c>
      <c r="HC363">
        <f>IF($IZ363&gt;=13,INDEX($GO:$GO,$IY363+13),"")</f>
      </c>
      <c r="HD363">
        <f>IF($IZ363&gt;=14,INDEX($GO:$GO,$IY363+14),"")</f>
      </c>
      <c r="HE363">
        <f>IF($IZ363&gt;=15,INDEX($GO:$GO,$IY363+15),"")</f>
      </c>
      <c r="HF363">
        <f>IF($IZ363&gt;=16,INDEX($GO:$GO,$IY363+16),"")</f>
      </c>
      <c r="HG363">
        <f>IF($IZ363&gt;=17,INDEX($GO:$GO,$IY363+17),"")</f>
      </c>
      <c r="HH363">
        <f>IF($IZ363&gt;=18,INDEX($GO:$GO,$IY363+18),"")</f>
      </c>
      <c r="HI363">
        <f>IF($IZ363&gt;=19,INDEX($GO:$GO,$IY363+19),"")</f>
      </c>
      <c r="HJ363">
        <f>IF($IZ363&gt;=20,INDEX($GO:$GO,$IY363+20),"")</f>
      </c>
      <c r="HK363">
        <f>IF($IZ363&gt;=21,INDEX($GO:$GO,$IY363+21),"")</f>
      </c>
      <c r="HL363">
        <f>IF($IZ363&gt;=22,INDEX($GO:$GO,$IY363+22),"")</f>
      </c>
      <c r="HM363">
        <f>IF($IZ363&gt;=23,INDEX($GO:$GO,$IY363+23),"")</f>
      </c>
      <c r="HN363">
        <f>IF($IZ363&gt;=24,INDEX($GO:$GO,$IY363+24),"")</f>
      </c>
      <c r="HO363">
        <f>IF($IZ363&gt;=25,INDEX($GO:$GO,$IY363+25),"")</f>
      </c>
      <c r="HP363">
        <f>IF($IZ363&gt;=26,INDEX($GO:$GO,$IY363+26),"")</f>
      </c>
      <c r="HQ363">
        <f>IF($IZ363&gt;=27,INDEX($GO:$GO,$IY363+27),"")</f>
      </c>
      <c r="HR363">
        <f>IF($IZ363&gt;=28,INDEX($GO:$GO,$IY363+28),"")</f>
      </c>
      <c r="HS363">
        <f>IF($IZ363&gt;=29,INDEX($GO:$GO,$IY363+29),"")</f>
      </c>
      <c r="HT363">
        <f>IF($IZ363&gt;=30,INDEX($GO:$GO,$IY363+30),"")</f>
      </c>
      <c r="HU363">
        <f>IF($IZ363&gt;=31,INDEX($GO:$GO,$IY363+31),"")</f>
      </c>
      <c r="HV363">
        <f>IF($IZ363&gt;=32,INDEX($GO:$GO,$IY363+32),"")</f>
      </c>
      <c r="HW363">
        <f>IF($IZ363&gt;=33,INDEX($GO:$GO,$IY363+33),"")</f>
      </c>
      <c r="HX363">
        <f>IF($IZ363&gt;=34,INDEX($GO:$GO,$IY363+34),"")</f>
      </c>
      <c r="HY363">
        <f>IF($IZ363&gt;=35,INDEX($GO:$GO,$IY363+35),"")</f>
      </c>
      <c r="HZ363">
        <f>IF($IZ363&gt;=36,INDEX($GO:$GO,$IY363+36),"")</f>
      </c>
      <c r="IA363">
        <f>IF($IZ363&gt;=37,INDEX($GO:$GO,$IY363+37),"")</f>
      </c>
      <c r="IB363">
        <f>IF($IZ363&gt;=38,INDEX($GO:$GO,$IY363+38),"")</f>
      </c>
      <c r="IC363">
        <f>IF($IZ363&gt;=39,INDEX($GO:$GO,$IY363+39),"")</f>
      </c>
      <c r="ID363">
        <f>IF($IZ363&gt;=40,INDEX($GO:$GO,$IY363+40),"")</f>
      </c>
      <c r="IE363">
        <f>IF($IZ363&gt;=41,INDEX($GO:$GO,$IY363+41),"")</f>
      </c>
      <c r="IF363">
        <f>IF($IZ363&gt;=42,INDEX($GO:$GO,$IY363+42),"")</f>
      </c>
      <c r="IG363">
        <f>IF($IZ363&gt;=43,INDEX($GO:$GO,$IY363+43),"")</f>
      </c>
      <c r="IH363">
        <f>IF($IZ363&gt;=44,INDEX($GO:$GO,$IY363+44),"")</f>
      </c>
      <c r="II363">
        <f>IF($IZ363&gt;=45,INDEX($GO:$GO,$IY363+45),"")</f>
      </c>
      <c r="IJ363">
        <f>IF($IZ363&gt;=46,INDEX($GO:$GO,$IY363+46),"")</f>
      </c>
      <c r="IK363">
        <f>IF($IZ363&gt;=47,INDEX($GO:$GO,$IY363+47),"")</f>
      </c>
      <c r="IL363">
        <f>IF($IZ363&gt;=48,INDEX($GO:$GO,$IY363+48),"")</f>
      </c>
      <c r="IM363">
        <f>IF($IZ363&gt;=49,INDEX($GO:$GO,$IY363+49),"")</f>
      </c>
      <c r="IN363">
        <f>IF($IZ363&gt;=50,INDEX($GO:$GO,$IY363+50),"")</f>
      </c>
      <c r="IO363">
        <f>IF($IZ363&gt;=51,INDEX($GO:$GO,$IY363+51),"")</f>
      </c>
      <c r="IP363">
        <f>IF($IZ363&gt;=52,INDEX($GO:$GO,$IY363+52),"")</f>
      </c>
      <c r="IQ363">
        <f>IF($IZ363&gt;=53,INDEX($GO:$GO,$IY363+53),"")</f>
      </c>
      <c r="IR363">
        <f>IF($IZ363&gt;=54,INDEX($GO:$GO,$IY363+54),"")</f>
      </c>
      <c r="IS363">
        <f>IF($IZ363&gt;=55,INDEX($GO:$GO,$IY363+55),"")</f>
      </c>
      <c r="IT363">
        <f>IF($IZ363&gt;=56,INDEX($GO:$GO,$IY363+56),"")</f>
      </c>
      <c r="IU363">
        <f>IF($IZ363&gt;=57,INDEX($GO:$GO,$IY363+57),"")</f>
      </c>
      <c r="IV363">
        <f>IF($IZ363&gt;=58,INDEX($GO:$GO,$IY363+58),"")</f>
      </c>
      <c r="IW363">
        <f>IF($IZ363&gt;=59,INDEX($GO:$GO,$IY363+59),"")</f>
      </c>
      <c r="IX363">
        <f>IF($IZ363&gt;=60,INDEX($GO:$GO,$IY363+60),"")</f>
      </c>
      <c r="IY363">
        <f>IFERROR(MATCH($GN363,$GO$2:$GO$827,0)+1,0)</f>
      </c>
      <c r="IZ363">
        <f>IFERROR(INDEX($GP$2:$GP$827,MATCH($GN363,$GO$2:$GO$827,0)),0)</f>
      </c>
      <c r="JA363" t="s">
        <v>23</v>
      </c>
      <c r="JB363" t="s">
        <v>23</v>
      </c>
    </row>
    <row r="364" spans="1:262" x14ac:dyDescent="0.25">
      <c r="F364" s="1"/>
      <c r="G364" s="1"/>
      <c r="H364" s="1"/>
      <c r="I364" s="1"/>
      <c r="J364" s="1">
        <f>IFERROR(IF(FIND(" - ",$F364)&gt;0,MID($F364,FIND(" - ",$F364)+3,LEN($F364)),""),"")</f>
      </c>
      <c r="L364" s="1"/>
      <c r="N364" t="s">
        <v>23</v>
      </c>
      <c r="P364">
        <f>IF(OR($N364="",$O364=""),"",IFERROR($N364/$O364,0))</f>
      </c>
      <c r="Q364">
        <f>IF($N364="","",
IF($G364="","",
IF(ISNUMBER(SEARCH("exempt",LOWER($G364))),0,
$N364*(VALUE(SUBSTITUTE($G364,"%",""))/100))))</f>
      </c>
      <c r="W364">
        <f>IF($N364="","",
SUM($N364,$Q364,$U364,$R364,$T364)-
IF($V364="",0,VALUE($V364)))</f>
      </c>
      <c r="AE364" t="s">
        <v>1278</v>
      </c>
      <c r="AJ364" t="s">
        <v>1273</v>
      </c>
      <c r="AM364">
        <f>IFERROR(LEFT($F364,FIND(" - ",$F364)-1),$F364)</f>
      </c>
      <c r="AP364">
        <f>IF($CE364&gt;=1,INDEX($AN:$AN,$CD364+1),"")</f>
      </c>
      <c r="AQ364">
        <f>IF($CE364&gt;=2,INDEX($AN:$AN,$CD364+2),"")</f>
      </c>
      <c r="AR364">
        <f>IF($CE364&gt;=3,INDEX($AN:$AN,$CD364+3),"")</f>
      </c>
      <c r="AS364">
        <f>IF($CE364&gt;=4,INDEX($AN:$AN,$CD364+4),"")</f>
      </c>
      <c r="AT364">
        <f>IF($CE364&gt;=5,INDEX($AN:$AN,$CD364+5),"")</f>
      </c>
      <c r="AU364">
        <f>IF($CE364&gt;=6,INDEX($AN:$AN,$CD364+6),"")</f>
      </c>
      <c r="AV364">
        <f>IF($CE364&gt;=7,INDEX($AN:$AN,$CD364+7),"")</f>
      </c>
      <c r="AW364">
        <f>IF($CE364&gt;=8,INDEX($AN:$AN,$CD364+8),"")</f>
      </c>
      <c r="AX364">
        <f>IF($CE364&gt;=9,INDEX($AN:$AN,$CD364+9),"")</f>
      </c>
      <c r="AY364">
        <f>IF($CE364&gt;=10,INDEX($AN:$AN,$CD364+10),"")</f>
      </c>
      <c r="AZ364">
        <f>IF($CE364&gt;=11,INDEX($AN:$AN,$CD364+11),"")</f>
      </c>
      <c r="BA364">
        <f>IF($CE364&gt;=12,INDEX($AN:$AN,$CD364+12),"")</f>
      </c>
      <c r="BB364">
        <f>IF($CE364&gt;=13,INDEX($AN:$AN,$CD364+13),"")</f>
      </c>
      <c r="BC364">
        <f>IF($CE364&gt;=14,INDEX($AN:$AN,$CD364+14),"")</f>
      </c>
      <c r="BD364">
        <f>IF($CE364&gt;=15,INDEX($AN:$AN,$CD364+15),"")</f>
      </c>
      <c r="BE364">
        <f>IF($CE364&gt;=16,INDEX($AN:$AN,$CD364+16),"")</f>
      </c>
      <c r="BF364">
        <f>IF($CE364&gt;=17,INDEX($AN:$AN,$CD364+17),"")</f>
      </c>
      <c r="BG364">
        <f>IF($CE364&gt;=18,INDEX($AN:$AN,$CD364+18),"")</f>
      </c>
      <c r="BH364">
        <f>IF($CE364&gt;=19,INDEX($AN:$AN,$CD364+19),"")</f>
      </c>
      <c r="BI364">
        <f>IF($CE364&gt;=20,INDEX($AN:$AN,$CD364+20),"")</f>
      </c>
      <c r="BJ364">
        <f>IF($CE364&gt;=21,INDEX($AN:$AN,$CD364+21),"")</f>
      </c>
      <c r="BK364">
        <f>IF($CE364&gt;=22,INDEX($AN:$AN,$CD364+22),"")</f>
      </c>
      <c r="BL364">
        <f>IF($CE364&gt;=23,INDEX($AN:$AN,$CD364+23),"")</f>
      </c>
      <c r="BM364">
        <f>IF($CE364&gt;=24,INDEX($AN:$AN,$CD364+24),"")</f>
      </c>
      <c r="BN364">
        <f>IF($CE364&gt;=25,INDEX($AN:$AN,$CD364+25),"")</f>
      </c>
      <c r="BO364">
        <f>IF($CE364&gt;=26,INDEX($AN:$AN,$CD364+26),"")</f>
      </c>
      <c r="BP364">
        <f>IF($CE364&gt;=27,INDEX($AN:$AN,$CD364+27),"")</f>
      </c>
      <c r="BQ364">
        <f>IF($CE364&gt;=28,INDEX($AN:$AN,$CD364+28),"")</f>
      </c>
      <c r="BR364">
        <f>IF($CE364&gt;=29,INDEX($AN:$AN,$CD364+29),"")</f>
      </c>
      <c r="BS364">
        <f>IF($CE364&gt;=30,INDEX($AN:$AN,$CD364+30),"")</f>
      </c>
      <c r="BT364">
        <f>IF($CE364&gt;=31,INDEX($AN:$AN,$CD364+31),"")</f>
      </c>
      <c r="BU364">
        <f>IF($CE364&gt;=32,INDEX($AN:$AN,$CD364+32),"")</f>
      </c>
      <c r="BV364">
        <f>IF($CE364&gt;=33,INDEX($AN:$AN,$CD364+33),"")</f>
      </c>
      <c r="BW364">
        <f>IF($CE364&gt;=34,INDEX($AN:$AN,$CD364+34),"")</f>
      </c>
      <c r="BX364">
        <f>IF($CE364&gt;=35,INDEX($AN:$AN,$CD364+35),"")</f>
      </c>
      <c r="BY364">
        <f>IF($CE364&gt;=36,INDEX($AN:$AN,$CD364+36),"")</f>
      </c>
      <c r="BZ364">
        <f>IF($CE364&gt;=37,INDEX($AN:$AN,$CD364+37),"")</f>
      </c>
      <c r="CA364">
        <f>IF($CE364&gt;=38,INDEX($AN:$AN,$CD364+38),"")</f>
      </c>
      <c r="CB364">
        <f>IF($CE364&gt;=39,INDEX($AN:$AN,$CD364+39),"")</f>
      </c>
      <c r="CC364">
        <f>IF($CE364&gt;=40,INDEX($AN:$AN,$CD364+40),"")</f>
      </c>
      <c r="CD364">
        <f>IFERROR(MATCH($AM364,$AN$2:$AN$133,0)+1,0)</f>
      </c>
      <c r="CE364">
        <f>IFERROR(INDEX($AO$2:$AO$133,MATCH($AM364,$AN$2:$AN$133,0)),0)</f>
      </c>
      <c r="CF364">
        <f>IFERROR(LEFT($K364,FIND(" - ",$K364)-1),$K364)</f>
      </c>
      <c r="CG364" t="s">
        <v>117</v>
      </c>
      <c r="CI364">
        <f>IF($DD364&gt;=1,INDEX($CG:$CG,$DC364+1),"")</f>
      </c>
      <c r="CJ364">
        <f>IF($DD364&gt;=2,INDEX($CG:$CG,$DC364+2),"")</f>
      </c>
      <c r="CK364">
        <f>IF($DD364&gt;=3,INDEX($CG:$CG,$DC364+3),"")</f>
      </c>
      <c r="CL364">
        <f>IF($DD364&gt;=4,INDEX($CG:$CG,$DC364+4),"")</f>
      </c>
      <c r="CM364">
        <f>IF($DD364&gt;=5,INDEX($CG:$CG,$DC364+5),"")</f>
      </c>
      <c r="CN364">
        <f>IF($DD364&gt;=6,INDEX($CG:$CG,$DC364+6),"")</f>
      </c>
      <c r="CO364">
        <f>IF($DD364&gt;=7,INDEX($CG:$CG,$DC364+7),"")</f>
      </c>
      <c r="CP364">
        <f>IF($DD364&gt;=8,INDEX($CG:$CG,$DC364+8),"")</f>
      </c>
      <c r="CQ364">
        <f>IF($DD364&gt;=9,INDEX($CG:$CG,$DC364+9),"")</f>
      </c>
      <c r="CR364">
        <f>IF($DD364&gt;=10,INDEX($CG:$CG,$DC364+10),"")</f>
      </c>
      <c r="CS364">
        <f>IF($DD364&gt;=11,INDEX($CG:$CG,$DC364+11),"")</f>
      </c>
      <c r="CT364">
        <f>IF($DD364&gt;=12,INDEX($CG:$CG,$DC364+12),"")</f>
      </c>
      <c r="CU364">
        <f>IF($DD364&gt;=13,INDEX($CG:$CG,$DC364+13),"")</f>
      </c>
      <c r="CV364">
        <f>IF($DD364&gt;=14,INDEX($CG:$CG,$DC364+14),"")</f>
      </c>
      <c r="CW364">
        <f>IF($DD364&gt;=15,INDEX($CG:$CG,$DC364+15),"")</f>
      </c>
      <c r="CX364">
        <f>IF($DD364&gt;=16,INDEX($CG:$CG,$DC364+16),"")</f>
      </c>
      <c r="CY364">
        <f>IF($DD364&gt;=17,INDEX($CG:$CG,$DC364+17),"")</f>
      </c>
      <c r="CZ364">
        <f>IF($DD364&gt;=18,INDEX($CG:$CG,$DC364+18),"")</f>
      </c>
      <c r="DA364">
        <f>IF($DD364&gt;=19,INDEX($CG:$CG,$DC364+19),"")</f>
      </c>
      <c r="DB364">
        <f>IF($DD364&gt;=20,INDEX($CG:$CG,$DC364+20),"")</f>
      </c>
      <c r="DC364">
        <f>IFERROR(MATCH($CF364,$CG$2:$CG$1558,0)+1,0)</f>
      </c>
      <c r="DD364">
        <f>IFERROR(INDEX($CH$2:$CH$1558,MATCH($CF364,$CG$2:$CG$1558,0)),0)</f>
      </c>
      <c r="DE364">
        <f>IFERROR(INDEX($AL:$AL,MATCH($G364,$AK:$AK,0))&amp;"","")</f>
      </c>
      <c r="DI364">
        <f>IF($GL364&gt;=1,INDEX($DF:$DF,$GK364+1),"")</f>
      </c>
      <c r="DJ364">
        <f>IF($GL364&gt;=2,INDEX($DF:$DF,$GK364+2),"")</f>
      </c>
      <c r="DK364">
        <f>IF($GL364&gt;=3,INDEX($DF:$DF,$GK364+3),"")</f>
      </c>
      <c r="DL364">
        <f>IF($GL364&gt;=4,INDEX($DF:$DF,$GK364+4),"")</f>
      </c>
      <c r="DM364">
        <f>IF($GL364&gt;=5,INDEX($DF:$DF,$GK364+5),"")</f>
      </c>
      <c r="DN364">
        <f>IF($GL364&gt;=6,INDEX($DF:$DF,$GK364+6),"")</f>
      </c>
      <c r="DO364">
        <f>IF($GL364&gt;=7,INDEX($DF:$DF,$GK364+7),"")</f>
      </c>
      <c r="DP364">
        <f>IF($GL364&gt;=8,INDEX($DF:$DF,$GK364+8),"")</f>
      </c>
      <c r="DQ364">
        <f>IF($GL364&gt;=9,INDEX($DF:$DF,$GK364+9),"")</f>
      </c>
      <c r="DR364">
        <f>IF($GL364&gt;=10,INDEX($DF:$DF,$GK364+10),"")</f>
      </c>
      <c r="DS364">
        <f>IF($GL364&gt;=11,INDEX($DF:$DF,$GK364+11),"")</f>
      </c>
      <c r="DT364">
        <f>IF($GL364&gt;=12,INDEX($DF:$DF,$GK364+12),"")</f>
      </c>
      <c r="DU364">
        <f>IF($GL364&gt;=13,INDEX($DF:$DF,$GK364+13),"")</f>
      </c>
      <c r="DV364">
        <f>IF($GL364&gt;=14,INDEX($DF:$DF,$GK364+14),"")</f>
      </c>
      <c r="DW364">
        <f>IF($GL364&gt;=15,INDEX($DF:$DF,$GK364+15),"")</f>
      </c>
      <c r="DX364">
        <f>IF($GL364&gt;=16,INDEX($DF:$DF,$GK364+16),"")</f>
      </c>
      <c r="DY364">
        <f>IF($GL364&gt;=17,INDEX($DF:$DF,$GK364+17),"")</f>
      </c>
      <c r="DZ364">
        <f>IF($GL364&gt;=18,INDEX($DF:$DF,$GK364+18),"")</f>
      </c>
      <c r="EA364">
        <f>IF($GL364&gt;=19,INDEX($DF:$DF,$GK364+19),"")</f>
      </c>
      <c r="EB364">
        <f>IF($GL364&gt;=20,INDEX($DF:$DF,$GK364+20),"")</f>
      </c>
      <c r="EC364">
        <f>IF($GL364&gt;=21,INDEX($DF:$DF,$GK364+21),"")</f>
      </c>
      <c r="ED364">
        <f>IF($GL364&gt;=22,INDEX($DF:$DF,$GK364+22),"")</f>
      </c>
      <c r="EE364">
        <f>IF($GL364&gt;=23,INDEX($DF:$DF,$GK364+23),"")</f>
      </c>
      <c r="EF364">
        <f>IF($GL364&gt;=24,INDEX($DF:$DF,$GK364+24),"")</f>
      </c>
      <c r="EG364">
        <f>IF($GL364&gt;=25,INDEX($DF:$DF,$GK364+25),"")</f>
      </c>
      <c r="EH364">
        <f>IF($GL364&gt;=26,INDEX($DF:$DF,$GK364+26),"")</f>
      </c>
      <c r="EI364">
        <f>IF($GL364&gt;=27,INDEX($DF:$DF,$GK364+27),"")</f>
      </c>
      <c r="EJ364">
        <f>IF($GL364&gt;=28,INDEX($DF:$DF,$GK364+28),"")</f>
      </c>
      <c r="EK364">
        <f>IF($GL364&gt;=29,INDEX($DF:$DF,$GK364+29),"")</f>
      </c>
      <c r="EL364">
        <f>IF($GL364&gt;=30,INDEX($DF:$DF,$GK364+30),"")</f>
      </c>
      <c r="EM364">
        <f>IF($GL364&gt;=31,INDEX($DF:$DF,$GK364+31),"")</f>
      </c>
      <c r="EN364">
        <f>IF($GL364&gt;=32,INDEX($DF:$DF,$GK364+32),"")</f>
      </c>
      <c r="EO364">
        <f>IF($GL364&gt;=33,INDEX($DF:$DF,$GK364+33),"")</f>
      </c>
      <c r="EP364">
        <f>IF($GL364&gt;=34,INDEX($DF:$DF,$GK364+34),"")</f>
      </c>
      <c r="EQ364">
        <f>IF($GL364&gt;=35,INDEX($DF:$DF,$GK364+35),"")</f>
      </c>
      <c r="ER364">
        <f>IF($GL364&gt;=36,INDEX($DF:$DF,$GK364+36),"")</f>
      </c>
      <c r="ES364">
        <f>IF($GL364&gt;=37,INDEX($DF:$DF,$GK364+37),"")</f>
      </c>
      <c r="ET364">
        <f>IF($GL364&gt;=38,INDEX($DF:$DF,$GK364+38),"")</f>
      </c>
      <c r="EU364">
        <f>IF($GL364&gt;=39,INDEX($DF:$DF,$GK364+39),"")</f>
      </c>
      <c r="EV364">
        <f>IF($GL364&gt;=40,INDEX($DF:$DF,$GK364+40),"")</f>
      </c>
      <c r="EW364">
        <f>IF($GL364&gt;=1,INDEX($DG:$DG,$GK364+1),"")</f>
      </c>
      <c r="EX364">
        <f>IF($GL364&gt;=2,INDEX($DG:$DG,$GK364+2),"")</f>
      </c>
      <c r="EY364">
        <f>IF($GL364&gt;=3,INDEX($DG:$DG,$GK364+3),"")</f>
      </c>
      <c r="EZ364">
        <f>IF($GL364&gt;=4,INDEX($DG:$DG,$GK364+4),"")</f>
      </c>
      <c r="FA364">
        <f>IF($GL364&gt;=5,INDEX($DG:$DG,$GK364+5),"")</f>
      </c>
      <c r="FB364">
        <f>IF($GL364&gt;=6,INDEX($DG:$DG,$GK364+6),"")</f>
      </c>
      <c r="FC364">
        <f>IF($GL364&gt;=7,INDEX($DG:$DG,$GK364+7),"")</f>
      </c>
      <c r="FD364">
        <f>IF($GL364&gt;=8,INDEX($DG:$DG,$GK364+8),"")</f>
      </c>
      <c r="FE364">
        <f>IF($GL364&gt;=9,INDEX($DG:$DG,$GK364+9),"")</f>
      </c>
      <c r="FF364">
        <f>IF($GL364&gt;=10,INDEX($DG:$DG,$GK364+10),"")</f>
      </c>
      <c r="FG364">
        <f>IF($GL364&gt;=11,INDEX($DG:$DG,$GK364+11),"")</f>
      </c>
      <c r="FH364">
        <f>IF($GL364&gt;=12,INDEX($DG:$DG,$GK364+12),"")</f>
      </c>
      <c r="FI364">
        <f>IF($GL364&gt;=13,INDEX($DG:$DG,$GK364+13),"")</f>
      </c>
      <c r="FJ364">
        <f>IF($GL364&gt;=14,INDEX($DG:$DG,$GK364+14),"")</f>
      </c>
      <c r="FK364">
        <f>IF($GL364&gt;=15,INDEX($DG:$DG,$GK364+15),"")</f>
      </c>
      <c r="FL364">
        <f>IF($GL364&gt;=16,INDEX($DG:$DG,$GK364+16),"")</f>
      </c>
      <c r="FM364">
        <f>IF($GL364&gt;=17,INDEX($DG:$DG,$GK364+17),"")</f>
      </c>
      <c r="FN364">
        <f>IF($GL364&gt;=18,INDEX($DG:$DG,$GK364+18),"")</f>
      </c>
      <c r="FO364">
        <f>IF($GL364&gt;=19,INDEX($DG:$DG,$GK364+19),"")</f>
      </c>
      <c r="FP364">
        <f>IF($GL364&gt;=20,INDEX($DG:$DG,$GK364+20),"")</f>
      </c>
      <c r="FQ364">
        <f>IF($GL364&gt;=21,INDEX($DG:$DG,$GK364+21),"")</f>
      </c>
      <c r="FR364">
        <f>IF($GL364&gt;=22,INDEX($DG:$DG,$GK364+22),"")</f>
      </c>
      <c r="FS364">
        <f>IF($GL364&gt;=23,INDEX($DG:$DG,$GK364+23),"")</f>
      </c>
      <c r="FT364">
        <f>IF($GL364&gt;=24,INDEX($DG:$DG,$GK364+24),"")</f>
      </c>
      <c r="FU364">
        <f>IF($GL364&gt;=25,INDEX($DG:$DG,$GK364+25),"")</f>
      </c>
      <c r="FV364">
        <f>IF($GL364&gt;=26,INDEX($DG:$DG,$GK364+26),"")</f>
      </c>
      <c r="FW364">
        <f>IF($GL364&gt;=27,INDEX($DG:$DG,$GK364+27),"")</f>
      </c>
      <c r="FX364">
        <f>IF($GL364&gt;=28,INDEX($DG:$DG,$GK364+28),"")</f>
      </c>
      <c r="FY364">
        <f>IF($GL364&gt;=29,INDEX($DG:$DG,$GK364+29),"")</f>
      </c>
      <c r="FZ364">
        <f>IF($GL364&gt;=30,INDEX($DG:$DG,$GK364+30),"")</f>
      </c>
      <c r="GA364">
        <f>IF($GL364&gt;=31,INDEX($DG:$DG,$GK364+31),"")</f>
      </c>
      <c r="GB364">
        <f>IF($GL364&gt;=32,INDEX($DG:$DG,$GK364+32),"")</f>
      </c>
      <c r="GC364">
        <f>IF($GL364&gt;=33,INDEX($DG:$DG,$GK364+33),"")</f>
      </c>
      <c r="GD364">
        <f>IF($GL364&gt;=34,INDEX($DG:$DG,$GK364+34),"")</f>
      </c>
      <c r="GE364">
        <f>IF($GL364&gt;=35,INDEX($DG:$DG,$GK364+35),"")</f>
      </c>
      <c r="GF364">
        <f>IF($GL364&gt;=36,INDEX($DG:$DG,$GK364+36),"")</f>
      </c>
      <c r="GG364">
        <f>IF($GL364&gt;=37,INDEX($DG:$DG,$GK364+37),"")</f>
      </c>
      <c r="GH364">
        <f>IF($GL364&gt;=38,INDEX($DG:$DG,$GK364+38),"")</f>
      </c>
      <c r="GI364">
        <f>IF($GL364&gt;=39,INDEX($DG:$DG,$GK364+39),"")</f>
      </c>
      <c r="GJ364">
        <f>IF($GL364&gt;=40,INDEX($DG:$DG,$GK364+40),"")</f>
      </c>
      <c r="GK364">
        <f>IFERROR(MATCH($DE364,$DF$2:$DF$166,0)+1,0)</f>
      </c>
      <c r="GL364">
        <f>IFERROR(INDEX($DH$2:$DH$166,MATCH($DE364,$DF$2:$DF$166,0)),0)</f>
      </c>
      <c r="GM364">
        <f>IFERROR(MATCH($H364,$DI$364:$EV$364,0),0)</f>
      </c>
      <c r="GN364">
        <f>IF($GM364&gt;0,INDEX($EW$364:$GJ$364,$GM364),"")</f>
      </c>
      <c r="GO364" t="s">
        <v>759</v>
      </c>
      <c r="GQ364">
        <f>IF($IZ364&gt;=1,INDEX($GO:$GO,$IY364+1),"")</f>
      </c>
      <c r="GR364">
        <f>IF($IZ364&gt;=2,INDEX($GO:$GO,$IY364+2),"")</f>
      </c>
      <c r="GS364">
        <f>IF($IZ364&gt;=3,INDEX($GO:$GO,$IY364+3),"")</f>
      </c>
      <c r="GT364">
        <f>IF($IZ364&gt;=4,INDEX($GO:$GO,$IY364+4),"")</f>
      </c>
      <c r="GU364">
        <f>IF($IZ364&gt;=5,INDEX($GO:$GO,$IY364+5),"")</f>
      </c>
      <c r="GV364">
        <f>IF($IZ364&gt;=6,INDEX($GO:$GO,$IY364+6),"")</f>
      </c>
      <c r="GW364">
        <f>IF($IZ364&gt;=7,INDEX($GO:$GO,$IY364+7),"")</f>
      </c>
      <c r="GX364">
        <f>IF($IZ364&gt;=8,INDEX($GO:$GO,$IY364+8),"")</f>
      </c>
      <c r="GY364">
        <f>IF($IZ364&gt;=9,INDEX($GO:$GO,$IY364+9),"")</f>
      </c>
      <c r="GZ364">
        <f>IF($IZ364&gt;=10,INDEX($GO:$GO,$IY364+10),"")</f>
      </c>
      <c r="HA364">
        <f>IF($IZ364&gt;=11,INDEX($GO:$GO,$IY364+11),"")</f>
      </c>
      <c r="HB364">
        <f>IF($IZ364&gt;=12,INDEX($GO:$GO,$IY364+12),"")</f>
      </c>
      <c r="HC364">
        <f>IF($IZ364&gt;=13,INDEX($GO:$GO,$IY364+13),"")</f>
      </c>
      <c r="HD364">
        <f>IF($IZ364&gt;=14,INDEX($GO:$GO,$IY364+14),"")</f>
      </c>
      <c r="HE364">
        <f>IF($IZ364&gt;=15,INDEX($GO:$GO,$IY364+15),"")</f>
      </c>
      <c r="HF364">
        <f>IF($IZ364&gt;=16,INDEX($GO:$GO,$IY364+16),"")</f>
      </c>
      <c r="HG364">
        <f>IF($IZ364&gt;=17,INDEX($GO:$GO,$IY364+17),"")</f>
      </c>
      <c r="HH364">
        <f>IF($IZ364&gt;=18,INDEX($GO:$GO,$IY364+18),"")</f>
      </c>
      <c r="HI364">
        <f>IF($IZ364&gt;=19,INDEX($GO:$GO,$IY364+19),"")</f>
      </c>
      <c r="HJ364">
        <f>IF($IZ364&gt;=20,INDEX($GO:$GO,$IY364+20),"")</f>
      </c>
      <c r="HK364">
        <f>IF($IZ364&gt;=21,INDEX($GO:$GO,$IY364+21),"")</f>
      </c>
      <c r="HL364">
        <f>IF($IZ364&gt;=22,INDEX($GO:$GO,$IY364+22),"")</f>
      </c>
      <c r="HM364">
        <f>IF($IZ364&gt;=23,INDEX($GO:$GO,$IY364+23),"")</f>
      </c>
      <c r="HN364">
        <f>IF($IZ364&gt;=24,INDEX($GO:$GO,$IY364+24),"")</f>
      </c>
      <c r="HO364">
        <f>IF($IZ364&gt;=25,INDEX($GO:$GO,$IY364+25),"")</f>
      </c>
      <c r="HP364">
        <f>IF($IZ364&gt;=26,INDEX($GO:$GO,$IY364+26),"")</f>
      </c>
      <c r="HQ364">
        <f>IF($IZ364&gt;=27,INDEX($GO:$GO,$IY364+27),"")</f>
      </c>
      <c r="HR364">
        <f>IF($IZ364&gt;=28,INDEX($GO:$GO,$IY364+28),"")</f>
      </c>
      <c r="HS364">
        <f>IF($IZ364&gt;=29,INDEX($GO:$GO,$IY364+29),"")</f>
      </c>
      <c r="HT364">
        <f>IF($IZ364&gt;=30,INDEX($GO:$GO,$IY364+30),"")</f>
      </c>
      <c r="HU364">
        <f>IF($IZ364&gt;=31,INDEX($GO:$GO,$IY364+31),"")</f>
      </c>
      <c r="HV364">
        <f>IF($IZ364&gt;=32,INDEX($GO:$GO,$IY364+32),"")</f>
      </c>
      <c r="HW364">
        <f>IF($IZ364&gt;=33,INDEX($GO:$GO,$IY364+33),"")</f>
      </c>
      <c r="HX364">
        <f>IF($IZ364&gt;=34,INDEX($GO:$GO,$IY364+34),"")</f>
      </c>
      <c r="HY364">
        <f>IF($IZ364&gt;=35,INDEX($GO:$GO,$IY364+35),"")</f>
      </c>
      <c r="HZ364">
        <f>IF($IZ364&gt;=36,INDEX($GO:$GO,$IY364+36),"")</f>
      </c>
      <c r="IA364">
        <f>IF($IZ364&gt;=37,INDEX($GO:$GO,$IY364+37),"")</f>
      </c>
      <c r="IB364">
        <f>IF($IZ364&gt;=38,INDEX($GO:$GO,$IY364+38),"")</f>
      </c>
      <c r="IC364">
        <f>IF($IZ364&gt;=39,INDEX($GO:$GO,$IY364+39),"")</f>
      </c>
      <c r="ID364">
        <f>IF($IZ364&gt;=40,INDEX($GO:$GO,$IY364+40),"")</f>
      </c>
      <c r="IE364">
        <f>IF($IZ364&gt;=41,INDEX($GO:$GO,$IY364+41),"")</f>
      </c>
      <c r="IF364">
        <f>IF($IZ364&gt;=42,INDEX($GO:$GO,$IY364+42),"")</f>
      </c>
      <c r="IG364">
        <f>IF($IZ364&gt;=43,INDEX($GO:$GO,$IY364+43),"")</f>
      </c>
      <c r="IH364">
        <f>IF($IZ364&gt;=44,INDEX($GO:$GO,$IY364+44),"")</f>
      </c>
      <c r="II364">
        <f>IF($IZ364&gt;=45,INDEX($GO:$GO,$IY364+45),"")</f>
      </c>
      <c r="IJ364">
        <f>IF($IZ364&gt;=46,INDEX($GO:$GO,$IY364+46),"")</f>
      </c>
      <c r="IK364">
        <f>IF($IZ364&gt;=47,INDEX($GO:$GO,$IY364+47),"")</f>
      </c>
      <c r="IL364">
        <f>IF($IZ364&gt;=48,INDEX($GO:$GO,$IY364+48),"")</f>
      </c>
      <c r="IM364">
        <f>IF($IZ364&gt;=49,INDEX($GO:$GO,$IY364+49),"")</f>
      </c>
      <c r="IN364">
        <f>IF($IZ364&gt;=50,INDEX($GO:$GO,$IY364+50),"")</f>
      </c>
      <c r="IO364">
        <f>IF($IZ364&gt;=51,INDEX($GO:$GO,$IY364+51),"")</f>
      </c>
      <c r="IP364">
        <f>IF($IZ364&gt;=52,INDEX($GO:$GO,$IY364+52),"")</f>
      </c>
      <c r="IQ364">
        <f>IF($IZ364&gt;=53,INDEX($GO:$GO,$IY364+53),"")</f>
      </c>
      <c r="IR364">
        <f>IF($IZ364&gt;=54,INDEX($GO:$GO,$IY364+54),"")</f>
      </c>
      <c r="IS364">
        <f>IF($IZ364&gt;=55,INDEX($GO:$GO,$IY364+55),"")</f>
      </c>
      <c r="IT364">
        <f>IF($IZ364&gt;=56,INDEX($GO:$GO,$IY364+56),"")</f>
      </c>
      <c r="IU364">
        <f>IF($IZ364&gt;=57,INDEX($GO:$GO,$IY364+57),"")</f>
      </c>
      <c r="IV364">
        <f>IF($IZ364&gt;=58,INDEX($GO:$GO,$IY364+58),"")</f>
      </c>
      <c r="IW364">
        <f>IF($IZ364&gt;=59,INDEX($GO:$GO,$IY364+59),"")</f>
      </c>
      <c r="IX364">
        <f>IF($IZ364&gt;=60,INDEX($GO:$GO,$IY364+60),"")</f>
      </c>
      <c r="IY364">
        <f>IFERROR(MATCH($GN364,$GO$2:$GO$827,0)+1,0)</f>
      </c>
      <c r="IZ364">
        <f>IFERROR(INDEX($GP$2:$GP$827,MATCH($GN364,$GO$2:$GO$827,0)),0)</f>
      </c>
      <c r="JA364" t="s">
        <v>23</v>
      </c>
      <c r="JB364" t="s">
        <v>23</v>
      </c>
    </row>
    <row r="365" spans="1:262" x14ac:dyDescent="0.25">
      <c r="F365" s="1"/>
      <c r="G365" s="1"/>
      <c r="H365" s="1"/>
      <c r="I365" s="1"/>
      <c r="J365" s="1">
        <f>IFERROR(IF(FIND(" - ",$F365)&gt;0,MID($F365,FIND(" - ",$F365)+3,LEN($F365)),""),"")</f>
      </c>
      <c r="L365" s="1"/>
      <c r="N365" t="s">
        <v>23</v>
      </c>
      <c r="P365">
        <f>IF(OR($N365="",$O365=""),"",IFERROR($N365/$O365,0))</f>
      </c>
      <c r="Q365">
        <f>IF($N365="","",
IF($G365="","",
IF(ISNUMBER(SEARCH("exempt",LOWER($G365))),0,
$N365*(VALUE(SUBSTITUTE($G365,"%",""))/100))))</f>
      </c>
      <c r="W365">
        <f>IF($N365="","",
SUM($N365,$Q365,$U365,$R365,$T365)-
IF($V365="",0,VALUE($V365)))</f>
      </c>
      <c r="AE365" t="s">
        <v>1279</v>
      </c>
      <c r="AJ365" t="s">
        <v>1275</v>
      </c>
      <c r="AM365">
        <f>IFERROR(LEFT($F365,FIND(" - ",$F365)-1),$F365)</f>
      </c>
      <c r="AP365">
        <f>IF($CE365&gt;=1,INDEX($AN:$AN,$CD365+1),"")</f>
      </c>
      <c r="AQ365">
        <f>IF($CE365&gt;=2,INDEX($AN:$AN,$CD365+2),"")</f>
      </c>
      <c r="AR365">
        <f>IF($CE365&gt;=3,INDEX($AN:$AN,$CD365+3),"")</f>
      </c>
      <c r="AS365">
        <f>IF($CE365&gt;=4,INDEX($AN:$AN,$CD365+4),"")</f>
      </c>
      <c r="AT365">
        <f>IF($CE365&gt;=5,INDEX($AN:$AN,$CD365+5),"")</f>
      </c>
      <c r="AU365">
        <f>IF($CE365&gt;=6,INDEX($AN:$AN,$CD365+6),"")</f>
      </c>
      <c r="AV365">
        <f>IF($CE365&gt;=7,INDEX($AN:$AN,$CD365+7),"")</f>
      </c>
      <c r="AW365">
        <f>IF($CE365&gt;=8,INDEX($AN:$AN,$CD365+8),"")</f>
      </c>
      <c r="AX365">
        <f>IF($CE365&gt;=9,INDEX($AN:$AN,$CD365+9),"")</f>
      </c>
      <c r="AY365">
        <f>IF($CE365&gt;=10,INDEX($AN:$AN,$CD365+10),"")</f>
      </c>
      <c r="AZ365">
        <f>IF($CE365&gt;=11,INDEX($AN:$AN,$CD365+11),"")</f>
      </c>
      <c r="BA365">
        <f>IF($CE365&gt;=12,INDEX($AN:$AN,$CD365+12),"")</f>
      </c>
      <c r="BB365">
        <f>IF($CE365&gt;=13,INDEX($AN:$AN,$CD365+13),"")</f>
      </c>
      <c r="BC365">
        <f>IF($CE365&gt;=14,INDEX($AN:$AN,$CD365+14),"")</f>
      </c>
      <c r="BD365">
        <f>IF($CE365&gt;=15,INDEX($AN:$AN,$CD365+15),"")</f>
      </c>
      <c r="BE365">
        <f>IF($CE365&gt;=16,INDEX($AN:$AN,$CD365+16),"")</f>
      </c>
      <c r="BF365">
        <f>IF($CE365&gt;=17,INDEX($AN:$AN,$CD365+17),"")</f>
      </c>
      <c r="BG365">
        <f>IF($CE365&gt;=18,INDEX($AN:$AN,$CD365+18),"")</f>
      </c>
      <c r="BH365">
        <f>IF($CE365&gt;=19,INDEX($AN:$AN,$CD365+19),"")</f>
      </c>
      <c r="BI365">
        <f>IF($CE365&gt;=20,INDEX($AN:$AN,$CD365+20),"")</f>
      </c>
      <c r="BJ365">
        <f>IF($CE365&gt;=21,INDEX($AN:$AN,$CD365+21),"")</f>
      </c>
      <c r="BK365">
        <f>IF($CE365&gt;=22,INDEX($AN:$AN,$CD365+22),"")</f>
      </c>
      <c r="BL365">
        <f>IF($CE365&gt;=23,INDEX($AN:$AN,$CD365+23),"")</f>
      </c>
      <c r="BM365">
        <f>IF($CE365&gt;=24,INDEX($AN:$AN,$CD365+24),"")</f>
      </c>
      <c r="BN365">
        <f>IF($CE365&gt;=25,INDEX($AN:$AN,$CD365+25),"")</f>
      </c>
      <c r="BO365">
        <f>IF($CE365&gt;=26,INDEX($AN:$AN,$CD365+26),"")</f>
      </c>
      <c r="BP365">
        <f>IF($CE365&gt;=27,INDEX($AN:$AN,$CD365+27),"")</f>
      </c>
      <c r="BQ365">
        <f>IF($CE365&gt;=28,INDEX($AN:$AN,$CD365+28),"")</f>
      </c>
      <c r="BR365">
        <f>IF($CE365&gt;=29,INDEX($AN:$AN,$CD365+29),"")</f>
      </c>
      <c r="BS365">
        <f>IF($CE365&gt;=30,INDEX($AN:$AN,$CD365+30),"")</f>
      </c>
      <c r="BT365">
        <f>IF($CE365&gt;=31,INDEX($AN:$AN,$CD365+31),"")</f>
      </c>
      <c r="BU365">
        <f>IF($CE365&gt;=32,INDEX($AN:$AN,$CD365+32),"")</f>
      </c>
      <c r="BV365">
        <f>IF($CE365&gt;=33,INDEX($AN:$AN,$CD365+33),"")</f>
      </c>
      <c r="BW365">
        <f>IF($CE365&gt;=34,INDEX($AN:$AN,$CD365+34),"")</f>
      </c>
      <c r="BX365">
        <f>IF($CE365&gt;=35,INDEX($AN:$AN,$CD365+35),"")</f>
      </c>
      <c r="BY365">
        <f>IF($CE365&gt;=36,INDEX($AN:$AN,$CD365+36),"")</f>
      </c>
      <c r="BZ365">
        <f>IF($CE365&gt;=37,INDEX($AN:$AN,$CD365+37),"")</f>
      </c>
      <c r="CA365">
        <f>IF($CE365&gt;=38,INDEX($AN:$AN,$CD365+38),"")</f>
      </c>
      <c r="CB365">
        <f>IF($CE365&gt;=39,INDEX($AN:$AN,$CD365+39),"")</f>
      </c>
      <c r="CC365">
        <f>IF($CE365&gt;=40,INDEX($AN:$AN,$CD365+40),"")</f>
      </c>
      <c r="CD365">
        <f>IFERROR(MATCH($AM365,$AN$2:$AN$133,0)+1,0)</f>
      </c>
      <c r="CE365">
        <f>IFERROR(INDEX($AO$2:$AO$133,MATCH($AM365,$AN$2:$AN$133,0)),0)</f>
      </c>
      <c r="CF365">
        <f>IFERROR(LEFT($K365,FIND(" - ",$K365)-1),$K365)</f>
      </c>
      <c r="CG365" t="s">
        <v>128</v>
      </c>
      <c r="CI365">
        <f>IF($DD365&gt;=1,INDEX($CG:$CG,$DC365+1),"")</f>
      </c>
      <c r="CJ365">
        <f>IF($DD365&gt;=2,INDEX($CG:$CG,$DC365+2),"")</f>
      </c>
      <c r="CK365">
        <f>IF($DD365&gt;=3,INDEX($CG:$CG,$DC365+3),"")</f>
      </c>
      <c r="CL365">
        <f>IF($DD365&gt;=4,INDEX($CG:$CG,$DC365+4),"")</f>
      </c>
      <c r="CM365">
        <f>IF($DD365&gt;=5,INDEX($CG:$CG,$DC365+5),"")</f>
      </c>
      <c r="CN365">
        <f>IF($DD365&gt;=6,INDEX($CG:$CG,$DC365+6),"")</f>
      </c>
      <c r="CO365">
        <f>IF($DD365&gt;=7,INDEX($CG:$CG,$DC365+7),"")</f>
      </c>
      <c r="CP365">
        <f>IF($DD365&gt;=8,INDEX($CG:$CG,$DC365+8),"")</f>
      </c>
      <c r="CQ365">
        <f>IF($DD365&gt;=9,INDEX($CG:$CG,$DC365+9),"")</f>
      </c>
      <c r="CR365">
        <f>IF($DD365&gt;=10,INDEX($CG:$CG,$DC365+10),"")</f>
      </c>
      <c r="CS365">
        <f>IF($DD365&gt;=11,INDEX($CG:$CG,$DC365+11),"")</f>
      </c>
      <c r="CT365">
        <f>IF($DD365&gt;=12,INDEX($CG:$CG,$DC365+12),"")</f>
      </c>
      <c r="CU365">
        <f>IF($DD365&gt;=13,INDEX($CG:$CG,$DC365+13),"")</f>
      </c>
      <c r="CV365">
        <f>IF($DD365&gt;=14,INDEX($CG:$CG,$DC365+14),"")</f>
      </c>
      <c r="CW365">
        <f>IF($DD365&gt;=15,INDEX($CG:$CG,$DC365+15),"")</f>
      </c>
      <c r="CX365">
        <f>IF($DD365&gt;=16,INDEX($CG:$CG,$DC365+16),"")</f>
      </c>
      <c r="CY365">
        <f>IF($DD365&gt;=17,INDEX($CG:$CG,$DC365+17),"")</f>
      </c>
      <c r="CZ365">
        <f>IF($DD365&gt;=18,INDEX($CG:$CG,$DC365+18),"")</f>
      </c>
      <c r="DA365">
        <f>IF($DD365&gt;=19,INDEX($CG:$CG,$DC365+19),"")</f>
      </c>
      <c r="DB365">
        <f>IF($DD365&gt;=20,INDEX($CG:$CG,$DC365+20),"")</f>
      </c>
      <c r="DC365">
        <f>IFERROR(MATCH($CF365,$CG$2:$CG$1558,0)+1,0)</f>
      </c>
      <c r="DD365">
        <f>IFERROR(INDEX($CH$2:$CH$1558,MATCH($CF365,$CG$2:$CG$1558,0)),0)</f>
      </c>
      <c r="DE365">
        <f>IFERROR(INDEX($AL:$AL,MATCH($G365,$AK:$AK,0))&amp;"","")</f>
      </c>
      <c r="DI365">
        <f>IF($GL365&gt;=1,INDEX($DF:$DF,$GK365+1),"")</f>
      </c>
      <c r="DJ365">
        <f>IF($GL365&gt;=2,INDEX($DF:$DF,$GK365+2),"")</f>
      </c>
      <c r="DK365">
        <f>IF($GL365&gt;=3,INDEX($DF:$DF,$GK365+3),"")</f>
      </c>
      <c r="DL365">
        <f>IF($GL365&gt;=4,INDEX($DF:$DF,$GK365+4),"")</f>
      </c>
      <c r="DM365">
        <f>IF($GL365&gt;=5,INDEX($DF:$DF,$GK365+5),"")</f>
      </c>
      <c r="DN365">
        <f>IF($GL365&gt;=6,INDEX($DF:$DF,$GK365+6),"")</f>
      </c>
      <c r="DO365">
        <f>IF($GL365&gt;=7,INDEX($DF:$DF,$GK365+7),"")</f>
      </c>
      <c r="DP365">
        <f>IF($GL365&gt;=8,INDEX($DF:$DF,$GK365+8),"")</f>
      </c>
      <c r="DQ365">
        <f>IF($GL365&gt;=9,INDEX($DF:$DF,$GK365+9),"")</f>
      </c>
      <c r="DR365">
        <f>IF($GL365&gt;=10,INDEX($DF:$DF,$GK365+10),"")</f>
      </c>
      <c r="DS365">
        <f>IF($GL365&gt;=11,INDEX($DF:$DF,$GK365+11),"")</f>
      </c>
      <c r="DT365">
        <f>IF($GL365&gt;=12,INDEX($DF:$DF,$GK365+12),"")</f>
      </c>
      <c r="DU365">
        <f>IF($GL365&gt;=13,INDEX($DF:$DF,$GK365+13),"")</f>
      </c>
      <c r="DV365">
        <f>IF($GL365&gt;=14,INDEX($DF:$DF,$GK365+14),"")</f>
      </c>
      <c r="DW365">
        <f>IF($GL365&gt;=15,INDEX($DF:$DF,$GK365+15),"")</f>
      </c>
      <c r="DX365">
        <f>IF($GL365&gt;=16,INDEX($DF:$DF,$GK365+16),"")</f>
      </c>
      <c r="DY365">
        <f>IF($GL365&gt;=17,INDEX($DF:$DF,$GK365+17),"")</f>
      </c>
      <c r="DZ365">
        <f>IF($GL365&gt;=18,INDEX($DF:$DF,$GK365+18),"")</f>
      </c>
      <c r="EA365">
        <f>IF($GL365&gt;=19,INDEX($DF:$DF,$GK365+19),"")</f>
      </c>
      <c r="EB365">
        <f>IF($GL365&gt;=20,INDEX($DF:$DF,$GK365+20),"")</f>
      </c>
      <c r="EC365">
        <f>IF($GL365&gt;=21,INDEX($DF:$DF,$GK365+21),"")</f>
      </c>
      <c r="ED365">
        <f>IF($GL365&gt;=22,INDEX($DF:$DF,$GK365+22),"")</f>
      </c>
      <c r="EE365">
        <f>IF($GL365&gt;=23,INDEX($DF:$DF,$GK365+23),"")</f>
      </c>
      <c r="EF365">
        <f>IF($GL365&gt;=24,INDEX($DF:$DF,$GK365+24),"")</f>
      </c>
      <c r="EG365">
        <f>IF($GL365&gt;=25,INDEX($DF:$DF,$GK365+25),"")</f>
      </c>
      <c r="EH365">
        <f>IF($GL365&gt;=26,INDEX($DF:$DF,$GK365+26),"")</f>
      </c>
      <c r="EI365">
        <f>IF($GL365&gt;=27,INDEX($DF:$DF,$GK365+27),"")</f>
      </c>
      <c r="EJ365">
        <f>IF($GL365&gt;=28,INDEX($DF:$DF,$GK365+28),"")</f>
      </c>
      <c r="EK365">
        <f>IF($GL365&gt;=29,INDEX($DF:$DF,$GK365+29),"")</f>
      </c>
      <c r="EL365">
        <f>IF($GL365&gt;=30,INDEX($DF:$DF,$GK365+30),"")</f>
      </c>
      <c r="EM365">
        <f>IF($GL365&gt;=31,INDEX($DF:$DF,$GK365+31),"")</f>
      </c>
      <c r="EN365">
        <f>IF($GL365&gt;=32,INDEX($DF:$DF,$GK365+32),"")</f>
      </c>
      <c r="EO365">
        <f>IF($GL365&gt;=33,INDEX($DF:$DF,$GK365+33),"")</f>
      </c>
      <c r="EP365">
        <f>IF($GL365&gt;=34,INDEX($DF:$DF,$GK365+34),"")</f>
      </c>
      <c r="EQ365">
        <f>IF($GL365&gt;=35,INDEX($DF:$DF,$GK365+35),"")</f>
      </c>
      <c r="ER365">
        <f>IF($GL365&gt;=36,INDEX($DF:$DF,$GK365+36),"")</f>
      </c>
      <c r="ES365">
        <f>IF($GL365&gt;=37,INDEX($DF:$DF,$GK365+37),"")</f>
      </c>
      <c r="ET365">
        <f>IF($GL365&gt;=38,INDEX($DF:$DF,$GK365+38),"")</f>
      </c>
      <c r="EU365">
        <f>IF($GL365&gt;=39,INDEX($DF:$DF,$GK365+39),"")</f>
      </c>
      <c r="EV365">
        <f>IF($GL365&gt;=40,INDEX($DF:$DF,$GK365+40),"")</f>
      </c>
      <c r="EW365">
        <f>IF($GL365&gt;=1,INDEX($DG:$DG,$GK365+1),"")</f>
      </c>
      <c r="EX365">
        <f>IF($GL365&gt;=2,INDEX($DG:$DG,$GK365+2),"")</f>
      </c>
      <c r="EY365">
        <f>IF($GL365&gt;=3,INDEX($DG:$DG,$GK365+3),"")</f>
      </c>
      <c r="EZ365">
        <f>IF($GL365&gt;=4,INDEX($DG:$DG,$GK365+4),"")</f>
      </c>
      <c r="FA365">
        <f>IF($GL365&gt;=5,INDEX($DG:$DG,$GK365+5),"")</f>
      </c>
      <c r="FB365">
        <f>IF($GL365&gt;=6,INDEX($DG:$DG,$GK365+6),"")</f>
      </c>
      <c r="FC365">
        <f>IF($GL365&gt;=7,INDEX($DG:$DG,$GK365+7),"")</f>
      </c>
      <c r="FD365">
        <f>IF($GL365&gt;=8,INDEX($DG:$DG,$GK365+8),"")</f>
      </c>
      <c r="FE365">
        <f>IF($GL365&gt;=9,INDEX($DG:$DG,$GK365+9),"")</f>
      </c>
      <c r="FF365">
        <f>IF($GL365&gt;=10,INDEX($DG:$DG,$GK365+10),"")</f>
      </c>
      <c r="FG365">
        <f>IF($GL365&gt;=11,INDEX($DG:$DG,$GK365+11),"")</f>
      </c>
      <c r="FH365">
        <f>IF($GL365&gt;=12,INDEX($DG:$DG,$GK365+12),"")</f>
      </c>
      <c r="FI365">
        <f>IF($GL365&gt;=13,INDEX($DG:$DG,$GK365+13),"")</f>
      </c>
      <c r="FJ365">
        <f>IF($GL365&gt;=14,INDEX($DG:$DG,$GK365+14),"")</f>
      </c>
      <c r="FK365">
        <f>IF($GL365&gt;=15,INDEX($DG:$DG,$GK365+15),"")</f>
      </c>
      <c r="FL365">
        <f>IF($GL365&gt;=16,INDEX($DG:$DG,$GK365+16),"")</f>
      </c>
      <c r="FM365">
        <f>IF($GL365&gt;=17,INDEX($DG:$DG,$GK365+17),"")</f>
      </c>
      <c r="FN365">
        <f>IF($GL365&gt;=18,INDEX($DG:$DG,$GK365+18),"")</f>
      </c>
      <c r="FO365">
        <f>IF($GL365&gt;=19,INDEX($DG:$DG,$GK365+19),"")</f>
      </c>
      <c r="FP365">
        <f>IF($GL365&gt;=20,INDEX($DG:$DG,$GK365+20),"")</f>
      </c>
      <c r="FQ365">
        <f>IF($GL365&gt;=21,INDEX($DG:$DG,$GK365+21),"")</f>
      </c>
      <c r="FR365">
        <f>IF($GL365&gt;=22,INDEX($DG:$DG,$GK365+22),"")</f>
      </c>
      <c r="FS365">
        <f>IF($GL365&gt;=23,INDEX($DG:$DG,$GK365+23),"")</f>
      </c>
      <c r="FT365">
        <f>IF($GL365&gt;=24,INDEX($DG:$DG,$GK365+24),"")</f>
      </c>
      <c r="FU365">
        <f>IF($GL365&gt;=25,INDEX($DG:$DG,$GK365+25),"")</f>
      </c>
      <c r="FV365">
        <f>IF($GL365&gt;=26,INDEX($DG:$DG,$GK365+26),"")</f>
      </c>
      <c r="FW365">
        <f>IF($GL365&gt;=27,INDEX($DG:$DG,$GK365+27),"")</f>
      </c>
      <c r="FX365">
        <f>IF($GL365&gt;=28,INDEX($DG:$DG,$GK365+28),"")</f>
      </c>
      <c r="FY365">
        <f>IF($GL365&gt;=29,INDEX($DG:$DG,$GK365+29),"")</f>
      </c>
      <c r="FZ365">
        <f>IF($GL365&gt;=30,INDEX($DG:$DG,$GK365+30),"")</f>
      </c>
      <c r="GA365">
        <f>IF($GL365&gt;=31,INDEX($DG:$DG,$GK365+31),"")</f>
      </c>
      <c r="GB365">
        <f>IF($GL365&gt;=32,INDEX($DG:$DG,$GK365+32),"")</f>
      </c>
      <c r="GC365">
        <f>IF($GL365&gt;=33,INDEX($DG:$DG,$GK365+33),"")</f>
      </c>
      <c r="GD365">
        <f>IF($GL365&gt;=34,INDEX($DG:$DG,$GK365+34),"")</f>
      </c>
      <c r="GE365">
        <f>IF($GL365&gt;=35,INDEX($DG:$DG,$GK365+35),"")</f>
      </c>
      <c r="GF365">
        <f>IF($GL365&gt;=36,INDEX($DG:$DG,$GK365+36),"")</f>
      </c>
      <c r="GG365">
        <f>IF($GL365&gt;=37,INDEX($DG:$DG,$GK365+37),"")</f>
      </c>
      <c r="GH365">
        <f>IF($GL365&gt;=38,INDEX($DG:$DG,$GK365+38),"")</f>
      </c>
      <c r="GI365">
        <f>IF($GL365&gt;=39,INDEX($DG:$DG,$GK365+39),"")</f>
      </c>
      <c r="GJ365">
        <f>IF($GL365&gt;=40,INDEX($DG:$DG,$GK365+40),"")</f>
      </c>
      <c r="GK365">
        <f>IFERROR(MATCH($DE365,$DF$2:$DF$166,0)+1,0)</f>
      </c>
      <c r="GL365">
        <f>IFERROR(INDEX($DH$2:$DH$166,MATCH($DE365,$DF$2:$DF$166,0)),0)</f>
      </c>
      <c r="GM365">
        <f>IFERROR(MATCH($H365,$DI$365:$EV$365,0),0)</f>
      </c>
      <c r="GN365">
        <f>IF($GM365&gt;0,INDEX($EW$365:$GJ$365,$GM365),"")</f>
      </c>
      <c r="GO365" t="s">
        <v>1280</v>
      </c>
      <c r="GQ365">
        <f>IF($IZ365&gt;=1,INDEX($GO:$GO,$IY365+1),"")</f>
      </c>
      <c r="GR365">
        <f>IF($IZ365&gt;=2,INDEX($GO:$GO,$IY365+2),"")</f>
      </c>
      <c r="GS365">
        <f>IF($IZ365&gt;=3,INDEX($GO:$GO,$IY365+3),"")</f>
      </c>
      <c r="GT365">
        <f>IF($IZ365&gt;=4,INDEX($GO:$GO,$IY365+4),"")</f>
      </c>
      <c r="GU365">
        <f>IF($IZ365&gt;=5,INDEX($GO:$GO,$IY365+5),"")</f>
      </c>
      <c r="GV365">
        <f>IF($IZ365&gt;=6,INDEX($GO:$GO,$IY365+6),"")</f>
      </c>
      <c r="GW365">
        <f>IF($IZ365&gt;=7,INDEX($GO:$GO,$IY365+7),"")</f>
      </c>
      <c r="GX365">
        <f>IF($IZ365&gt;=8,INDEX($GO:$GO,$IY365+8),"")</f>
      </c>
      <c r="GY365">
        <f>IF($IZ365&gt;=9,INDEX($GO:$GO,$IY365+9),"")</f>
      </c>
      <c r="GZ365">
        <f>IF($IZ365&gt;=10,INDEX($GO:$GO,$IY365+10),"")</f>
      </c>
      <c r="HA365">
        <f>IF($IZ365&gt;=11,INDEX($GO:$GO,$IY365+11),"")</f>
      </c>
      <c r="HB365">
        <f>IF($IZ365&gt;=12,INDEX($GO:$GO,$IY365+12),"")</f>
      </c>
      <c r="HC365">
        <f>IF($IZ365&gt;=13,INDEX($GO:$GO,$IY365+13),"")</f>
      </c>
      <c r="HD365">
        <f>IF($IZ365&gt;=14,INDEX($GO:$GO,$IY365+14),"")</f>
      </c>
      <c r="HE365">
        <f>IF($IZ365&gt;=15,INDEX($GO:$GO,$IY365+15),"")</f>
      </c>
      <c r="HF365">
        <f>IF($IZ365&gt;=16,INDEX($GO:$GO,$IY365+16),"")</f>
      </c>
      <c r="HG365">
        <f>IF($IZ365&gt;=17,INDEX($GO:$GO,$IY365+17),"")</f>
      </c>
      <c r="HH365">
        <f>IF($IZ365&gt;=18,INDEX($GO:$GO,$IY365+18),"")</f>
      </c>
      <c r="HI365">
        <f>IF($IZ365&gt;=19,INDEX($GO:$GO,$IY365+19),"")</f>
      </c>
      <c r="HJ365">
        <f>IF($IZ365&gt;=20,INDEX($GO:$GO,$IY365+20),"")</f>
      </c>
      <c r="HK365">
        <f>IF($IZ365&gt;=21,INDEX($GO:$GO,$IY365+21),"")</f>
      </c>
      <c r="HL365">
        <f>IF($IZ365&gt;=22,INDEX($GO:$GO,$IY365+22),"")</f>
      </c>
      <c r="HM365">
        <f>IF($IZ365&gt;=23,INDEX($GO:$GO,$IY365+23),"")</f>
      </c>
      <c r="HN365">
        <f>IF($IZ365&gt;=24,INDEX($GO:$GO,$IY365+24),"")</f>
      </c>
      <c r="HO365">
        <f>IF($IZ365&gt;=25,INDEX($GO:$GO,$IY365+25),"")</f>
      </c>
      <c r="HP365">
        <f>IF($IZ365&gt;=26,INDEX($GO:$GO,$IY365+26),"")</f>
      </c>
      <c r="HQ365">
        <f>IF($IZ365&gt;=27,INDEX($GO:$GO,$IY365+27),"")</f>
      </c>
      <c r="HR365">
        <f>IF($IZ365&gt;=28,INDEX($GO:$GO,$IY365+28),"")</f>
      </c>
      <c r="HS365">
        <f>IF($IZ365&gt;=29,INDEX($GO:$GO,$IY365+29),"")</f>
      </c>
      <c r="HT365">
        <f>IF($IZ365&gt;=30,INDEX($GO:$GO,$IY365+30),"")</f>
      </c>
      <c r="HU365">
        <f>IF($IZ365&gt;=31,INDEX($GO:$GO,$IY365+31),"")</f>
      </c>
      <c r="HV365">
        <f>IF($IZ365&gt;=32,INDEX($GO:$GO,$IY365+32),"")</f>
      </c>
      <c r="HW365">
        <f>IF($IZ365&gt;=33,INDEX($GO:$GO,$IY365+33),"")</f>
      </c>
      <c r="HX365">
        <f>IF($IZ365&gt;=34,INDEX($GO:$GO,$IY365+34),"")</f>
      </c>
      <c r="HY365">
        <f>IF($IZ365&gt;=35,INDEX($GO:$GO,$IY365+35),"")</f>
      </c>
      <c r="HZ365">
        <f>IF($IZ365&gt;=36,INDEX($GO:$GO,$IY365+36),"")</f>
      </c>
      <c r="IA365">
        <f>IF($IZ365&gt;=37,INDEX($GO:$GO,$IY365+37),"")</f>
      </c>
      <c r="IB365">
        <f>IF($IZ365&gt;=38,INDEX($GO:$GO,$IY365+38),"")</f>
      </c>
      <c r="IC365">
        <f>IF($IZ365&gt;=39,INDEX($GO:$GO,$IY365+39),"")</f>
      </c>
      <c r="ID365">
        <f>IF($IZ365&gt;=40,INDEX($GO:$GO,$IY365+40),"")</f>
      </c>
      <c r="IE365">
        <f>IF($IZ365&gt;=41,INDEX($GO:$GO,$IY365+41),"")</f>
      </c>
      <c r="IF365">
        <f>IF($IZ365&gt;=42,INDEX($GO:$GO,$IY365+42),"")</f>
      </c>
      <c r="IG365">
        <f>IF($IZ365&gt;=43,INDEX($GO:$GO,$IY365+43),"")</f>
      </c>
      <c r="IH365">
        <f>IF($IZ365&gt;=44,INDEX($GO:$GO,$IY365+44),"")</f>
      </c>
      <c r="II365">
        <f>IF($IZ365&gt;=45,INDEX($GO:$GO,$IY365+45),"")</f>
      </c>
      <c r="IJ365">
        <f>IF($IZ365&gt;=46,INDEX($GO:$GO,$IY365+46),"")</f>
      </c>
      <c r="IK365">
        <f>IF($IZ365&gt;=47,INDEX($GO:$GO,$IY365+47),"")</f>
      </c>
      <c r="IL365">
        <f>IF($IZ365&gt;=48,INDEX($GO:$GO,$IY365+48),"")</f>
      </c>
      <c r="IM365">
        <f>IF($IZ365&gt;=49,INDEX($GO:$GO,$IY365+49),"")</f>
      </c>
      <c r="IN365">
        <f>IF($IZ365&gt;=50,INDEX($GO:$GO,$IY365+50),"")</f>
      </c>
      <c r="IO365">
        <f>IF($IZ365&gt;=51,INDEX($GO:$GO,$IY365+51),"")</f>
      </c>
      <c r="IP365">
        <f>IF($IZ365&gt;=52,INDEX($GO:$GO,$IY365+52),"")</f>
      </c>
      <c r="IQ365">
        <f>IF($IZ365&gt;=53,INDEX($GO:$GO,$IY365+53),"")</f>
      </c>
      <c r="IR365">
        <f>IF($IZ365&gt;=54,INDEX($GO:$GO,$IY365+54),"")</f>
      </c>
      <c r="IS365">
        <f>IF($IZ365&gt;=55,INDEX($GO:$GO,$IY365+55),"")</f>
      </c>
      <c r="IT365">
        <f>IF($IZ365&gt;=56,INDEX($GO:$GO,$IY365+56),"")</f>
      </c>
      <c r="IU365">
        <f>IF($IZ365&gt;=57,INDEX($GO:$GO,$IY365+57),"")</f>
      </c>
      <c r="IV365">
        <f>IF($IZ365&gt;=58,INDEX($GO:$GO,$IY365+58),"")</f>
      </c>
      <c r="IW365">
        <f>IF($IZ365&gt;=59,INDEX($GO:$GO,$IY365+59),"")</f>
      </c>
      <c r="IX365">
        <f>IF($IZ365&gt;=60,INDEX($GO:$GO,$IY365+60),"")</f>
      </c>
      <c r="IY365">
        <f>IFERROR(MATCH($GN365,$GO$2:$GO$827,0)+1,0)</f>
      </c>
      <c r="IZ365">
        <f>IFERROR(INDEX($GP$2:$GP$827,MATCH($GN365,$GO$2:$GO$827,0)),0)</f>
      </c>
      <c r="JA365" t="s">
        <v>23</v>
      </c>
      <c r="JB365" t="s">
        <v>23</v>
      </c>
    </row>
    <row r="366" spans="1:262" x14ac:dyDescent="0.25">
      <c r="F366" s="1"/>
      <c r="G366" s="1"/>
      <c r="H366" s="1"/>
      <c r="I366" s="1"/>
      <c r="J366" s="1">
        <f>IFERROR(IF(FIND(" - ",$F366)&gt;0,MID($F366,FIND(" - ",$F366)+3,LEN($F366)),""),"")</f>
      </c>
      <c r="L366" s="1"/>
      <c r="N366" t="s">
        <v>23</v>
      </c>
      <c r="P366">
        <f>IF(OR($N366="",$O366=""),"",IFERROR($N366/$O366,0))</f>
      </c>
      <c r="Q366">
        <f>IF($N366="","",
IF($G366="","",
IF(ISNUMBER(SEARCH("exempt",LOWER($G366))),0,
$N366*(VALUE(SUBSTITUTE($G366,"%",""))/100))))</f>
      </c>
      <c r="W366">
        <f>IF($N366="","",
SUM($N366,$Q366,$U366,$R366,$T366)-
IF($V366="",0,VALUE($V366)))</f>
      </c>
      <c r="AE366" t="s">
        <v>1281</v>
      </c>
      <c r="AJ366" t="s">
        <v>1277</v>
      </c>
      <c r="AM366">
        <f>IFERROR(LEFT($F366,FIND(" - ",$F366)-1),$F366)</f>
      </c>
      <c r="AP366">
        <f>IF($CE366&gt;=1,INDEX($AN:$AN,$CD366+1),"")</f>
      </c>
      <c r="AQ366">
        <f>IF($CE366&gt;=2,INDEX($AN:$AN,$CD366+2),"")</f>
      </c>
      <c r="AR366">
        <f>IF($CE366&gt;=3,INDEX($AN:$AN,$CD366+3),"")</f>
      </c>
      <c r="AS366">
        <f>IF($CE366&gt;=4,INDEX($AN:$AN,$CD366+4),"")</f>
      </c>
      <c r="AT366">
        <f>IF($CE366&gt;=5,INDEX($AN:$AN,$CD366+5),"")</f>
      </c>
      <c r="AU366">
        <f>IF($CE366&gt;=6,INDEX($AN:$AN,$CD366+6),"")</f>
      </c>
      <c r="AV366">
        <f>IF($CE366&gt;=7,INDEX($AN:$AN,$CD366+7),"")</f>
      </c>
      <c r="AW366">
        <f>IF($CE366&gt;=8,INDEX($AN:$AN,$CD366+8),"")</f>
      </c>
      <c r="AX366">
        <f>IF($CE366&gt;=9,INDEX($AN:$AN,$CD366+9),"")</f>
      </c>
      <c r="AY366">
        <f>IF($CE366&gt;=10,INDEX($AN:$AN,$CD366+10),"")</f>
      </c>
      <c r="AZ366">
        <f>IF($CE366&gt;=11,INDEX($AN:$AN,$CD366+11),"")</f>
      </c>
      <c r="BA366">
        <f>IF($CE366&gt;=12,INDEX($AN:$AN,$CD366+12),"")</f>
      </c>
      <c r="BB366">
        <f>IF($CE366&gt;=13,INDEX($AN:$AN,$CD366+13),"")</f>
      </c>
      <c r="BC366">
        <f>IF($CE366&gt;=14,INDEX($AN:$AN,$CD366+14),"")</f>
      </c>
      <c r="BD366">
        <f>IF($CE366&gt;=15,INDEX($AN:$AN,$CD366+15),"")</f>
      </c>
      <c r="BE366">
        <f>IF($CE366&gt;=16,INDEX($AN:$AN,$CD366+16),"")</f>
      </c>
      <c r="BF366">
        <f>IF($CE366&gt;=17,INDEX($AN:$AN,$CD366+17),"")</f>
      </c>
      <c r="BG366">
        <f>IF($CE366&gt;=18,INDEX($AN:$AN,$CD366+18),"")</f>
      </c>
      <c r="BH366">
        <f>IF($CE366&gt;=19,INDEX($AN:$AN,$CD366+19),"")</f>
      </c>
      <c r="BI366">
        <f>IF($CE366&gt;=20,INDEX($AN:$AN,$CD366+20),"")</f>
      </c>
      <c r="BJ366">
        <f>IF($CE366&gt;=21,INDEX($AN:$AN,$CD366+21),"")</f>
      </c>
      <c r="BK366">
        <f>IF($CE366&gt;=22,INDEX($AN:$AN,$CD366+22),"")</f>
      </c>
      <c r="BL366">
        <f>IF($CE366&gt;=23,INDEX($AN:$AN,$CD366+23),"")</f>
      </c>
      <c r="BM366">
        <f>IF($CE366&gt;=24,INDEX($AN:$AN,$CD366+24),"")</f>
      </c>
      <c r="BN366">
        <f>IF($CE366&gt;=25,INDEX($AN:$AN,$CD366+25),"")</f>
      </c>
      <c r="BO366">
        <f>IF($CE366&gt;=26,INDEX($AN:$AN,$CD366+26),"")</f>
      </c>
      <c r="BP366">
        <f>IF($CE366&gt;=27,INDEX($AN:$AN,$CD366+27),"")</f>
      </c>
      <c r="BQ366">
        <f>IF($CE366&gt;=28,INDEX($AN:$AN,$CD366+28),"")</f>
      </c>
      <c r="BR366">
        <f>IF($CE366&gt;=29,INDEX($AN:$AN,$CD366+29),"")</f>
      </c>
      <c r="BS366">
        <f>IF($CE366&gt;=30,INDEX($AN:$AN,$CD366+30),"")</f>
      </c>
      <c r="BT366">
        <f>IF($CE366&gt;=31,INDEX($AN:$AN,$CD366+31),"")</f>
      </c>
      <c r="BU366">
        <f>IF($CE366&gt;=32,INDEX($AN:$AN,$CD366+32),"")</f>
      </c>
      <c r="BV366">
        <f>IF($CE366&gt;=33,INDEX($AN:$AN,$CD366+33),"")</f>
      </c>
      <c r="BW366">
        <f>IF($CE366&gt;=34,INDEX($AN:$AN,$CD366+34),"")</f>
      </c>
      <c r="BX366">
        <f>IF($CE366&gt;=35,INDEX($AN:$AN,$CD366+35),"")</f>
      </c>
      <c r="BY366">
        <f>IF($CE366&gt;=36,INDEX($AN:$AN,$CD366+36),"")</f>
      </c>
      <c r="BZ366">
        <f>IF($CE366&gt;=37,INDEX($AN:$AN,$CD366+37),"")</f>
      </c>
      <c r="CA366">
        <f>IF($CE366&gt;=38,INDEX($AN:$AN,$CD366+38),"")</f>
      </c>
      <c r="CB366">
        <f>IF($CE366&gt;=39,INDEX($AN:$AN,$CD366+39),"")</f>
      </c>
      <c r="CC366">
        <f>IF($CE366&gt;=40,INDEX($AN:$AN,$CD366+40),"")</f>
      </c>
      <c r="CD366">
        <f>IFERROR(MATCH($AM366,$AN$2:$AN$133,0)+1,0)</f>
      </c>
      <c r="CE366">
        <f>IFERROR(INDEX($AO$2:$AO$133,MATCH($AM366,$AN$2:$AN$133,0)),0)</f>
      </c>
      <c r="CF366">
        <f>IFERROR(LEFT($K366,FIND(" - ",$K366)-1),$K366)</f>
      </c>
      <c r="CG366" t="s">
        <v>139</v>
      </c>
      <c r="CI366">
        <f>IF($DD366&gt;=1,INDEX($CG:$CG,$DC366+1),"")</f>
      </c>
      <c r="CJ366">
        <f>IF($DD366&gt;=2,INDEX($CG:$CG,$DC366+2),"")</f>
      </c>
      <c r="CK366">
        <f>IF($DD366&gt;=3,INDEX($CG:$CG,$DC366+3),"")</f>
      </c>
      <c r="CL366">
        <f>IF($DD366&gt;=4,INDEX($CG:$CG,$DC366+4),"")</f>
      </c>
      <c r="CM366">
        <f>IF($DD366&gt;=5,INDEX($CG:$CG,$DC366+5),"")</f>
      </c>
      <c r="CN366">
        <f>IF($DD366&gt;=6,INDEX($CG:$CG,$DC366+6),"")</f>
      </c>
      <c r="CO366">
        <f>IF($DD366&gt;=7,INDEX($CG:$CG,$DC366+7),"")</f>
      </c>
      <c r="CP366">
        <f>IF($DD366&gt;=8,INDEX($CG:$CG,$DC366+8),"")</f>
      </c>
      <c r="CQ366">
        <f>IF($DD366&gt;=9,INDEX($CG:$CG,$DC366+9),"")</f>
      </c>
      <c r="CR366">
        <f>IF($DD366&gt;=10,INDEX($CG:$CG,$DC366+10),"")</f>
      </c>
      <c r="CS366">
        <f>IF($DD366&gt;=11,INDEX($CG:$CG,$DC366+11),"")</f>
      </c>
      <c r="CT366">
        <f>IF($DD366&gt;=12,INDEX($CG:$CG,$DC366+12),"")</f>
      </c>
      <c r="CU366">
        <f>IF($DD366&gt;=13,INDEX($CG:$CG,$DC366+13),"")</f>
      </c>
      <c r="CV366">
        <f>IF($DD366&gt;=14,INDEX($CG:$CG,$DC366+14),"")</f>
      </c>
      <c r="CW366">
        <f>IF($DD366&gt;=15,INDEX($CG:$CG,$DC366+15),"")</f>
      </c>
      <c r="CX366">
        <f>IF($DD366&gt;=16,INDEX($CG:$CG,$DC366+16),"")</f>
      </c>
      <c r="CY366">
        <f>IF($DD366&gt;=17,INDEX($CG:$CG,$DC366+17),"")</f>
      </c>
      <c r="CZ366">
        <f>IF($DD366&gt;=18,INDEX($CG:$CG,$DC366+18),"")</f>
      </c>
      <c r="DA366">
        <f>IF($DD366&gt;=19,INDEX($CG:$CG,$DC366+19),"")</f>
      </c>
      <c r="DB366">
        <f>IF($DD366&gt;=20,INDEX($CG:$CG,$DC366+20),"")</f>
      </c>
      <c r="DC366">
        <f>IFERROR(MATCH($CF366,$CG$2:$CG$1558,0)+1,0)</f>
      </c>
      <c r="DD366">
        <f>IFERROR(INDEX($CH$2:$CH$1558,MATCH($CF366,$CG$2:$CG$1558,0)),0)</f>
      </c>
      <c r="DE366">
        <f>IFERROR(INDEX($AL:$AL,MATCH($G366,$AK:$AK,0))&amp;"","")</f>
      </c>
      <c r="DI366">
        <f>IF($GL366&gt;=1,INDEX($DF:$DF,$GK366+1),"")</f>
      </c>
      <c r="DJ366">
        <f>IF($GL366&gt;=2,INDEX($DF:$DF,$GK366+2),"")</f>
      </c>
      <c r="DK366">
        <f>IF($GL366&gt;=3,INDEX($DF:$DF,$GK366+3),"")</f>
      </c>
      <c r="DL366">
        <f>IF($GL366&gt;=4,INDEX($DF:$DF,$GK366+4),"")</f>
      </c>
      <c r="DM366">
        <f>IF($GL366&gt;=5,INDEX($DF:$DF,$GK366+5),"")</f>
      </c>
      <c r="DN366">
        <f>IF($GL366&gt;=6,INDEX($DF:$DF,$GK366+6),"")</f>
      </c>
      <c r="DO366">
        <f>IF($GL366&gt;=7,INDEX($DF:$DF,$GK366+7),"")</f>
      </c>
      <c r="DP366">
        <f>IF($GL366&gt;=8,INDEX($DF:$DF,$GK366+8),"")</f>
      </c>
      <c r="DQ366">
        <f>IF($GL366&gt;=9,INDEX($DF:$DF,$GK366+9),"")</f>
      </c>
      <c r="DR366">
        <f>IF($GL366&gt;=10,INDEX($DF:$DF,$GK366+10),"")</f>
      </c>
      <c r="DS366">
        <f>IF($GL366&gt;=11,INDEX($DF:$DF,$GK366+11),"")</f>
      </c>
      <c r="DT366">
        <f>IF($GL366&gt;=12,INDEX($DF:$DF,$GK366+12),"")</f>
      </c>
      <c r="DU366">
        <f>IF($GL366&gt;=13,INDEX($DF:$DF,$GK366+13),"")</f>
      </c>
      <c r="DV366">
        <f>IF($GL366&gt;=14,INDEX($DF:$DF,$GK366+14),"")</f>
      </c>
      <c r="DW366">
        <f>IF($GL366&gt;=15,INDEX($DF:$DF,$GK366+15),"")</f>
      </c>
      <c r="DX366">
        <f>IF($GL366&gt;=16,INDEX($DF:$DF,$GK366+16),"")</f>
      </c>
      <c r="DY366">
        <f>IF($GL366&gt;=17,INDEX($DF:$DF,$GK366+17),"")</f>
      </c>
      <c r="DZ366">
        <f>IF($GL366&gt;=18,INDEX($DF:$DF,$GK366+18),"")</f>
      </c>
      <c r="EA366">
        <f>IF($GL366&gt;=19,INDEX($DF:$DF,$GK366+19),"")</f>
      </c>
      <c r="EB366">
        <f>IF($GL366&gt;=20,INDEX($DF:$DF,$GK366+20),"")</f>
      </c>
      <c r="EC366">
        <f>IF($GL366&gt;=21,INDEX($DF:$DF,$GK366+21),"")</f>
      </c>
      <c r="ED366">
        <f>IF($GL366&gt;=22,INDEX($DF:$DF,$GK366+22),"")</f>
      </c>
      <c r="EE366">
        <f>IF($GL366&gt;=23,INDEX($DF:$DF,$GK366+23),"")</f>
      </c>
      <c r="EF366">
        <f>IF($GL366&gt;=24,INDEX($DF:$DF,$GK366+24),"")</f>
      </c>
      <c r="EG366">
        <f>IF($GL366&gt;=25,INDEX($DF:$DF,$GK366+25),"")</f>
      </c>
      <c r="EH366">
        <f>IF($GL366&gt;=26,INDEX($DF:$DF,$GK366+26),"")</f>
      </c>
      <c r="EI366">
        <f>IF($GL366&gt;=27,INDEX($DF:$DF,$GK366+27),"")</f>
      </c>
      <c r="EJ366">
        <f>IF($GL366&gt;=28,INDEX($DF:$DF,$GK366+28),"")</f>
      </c>
      <c r="EK366">
        <f>IF($GL366&gt;=29,INDEX($DF:$DF,$GK366+29),"")</f>
      </c>
      <c r="EL366">
        <f>IF($GL366&gt;=30,INDEX($DF:$DF,$GK366+30),"")</f>
      </c>
      <c r="EM366">
        <f>IF($GL366&gt;=31,INDEX($DF:$DF,$GK366+31),"")</f>
      </c>
      <c r="EN366">
        <f>IF($GL366&gt;=32,INDEX($DF:$DF,$GK366+32),"")</f>
      </c>
      <c r="EO366">
        <f>IF($GL366&gt;=33,INDEX($DF:$DF,$GK366+33),"")</f>
      </c>
      <c r="EP366">
        <f>IF($GL366&gt;=34,INDEX($DF:$DF,$GK366+34),"")</f>
      </c>
      <c r="EQ366">
        <f>IF($GL366&gt;=35,INDEX($DF:$DF,$GK366+35),"")</f>
      </c>
      <c r="ER366">
        <f>IF($GL366&gt;=36,INDEX($DF:$DF,$GK366+36),"")</f>
      </c>
      <c r="ES366">
        <f>IF($GL366&gt;=37,INDEX($DF:$DF,$GK366+37),"")</f>
      </c>
      <c r="ET366">
        <f>IF($GL366&gt;=38,INDEX($DF:$DF,$GK366+38),"")</f>
      </c>
      <c r="EU366">
        <f>IF($GL366&gt;=39,INDEX($DF:$DF,$GK366+39),"")</f>
      </c>
      <c r="EV366">
        <f>IF($GL366&gt;=40,INDEX($DF:$DF,$GK366+40),"")</f>
      </c>
      <c r="EW366">
        <f>IF($GL366&gt;=1,INDEX($DG:$DG,$GK366+1),"")</f>
      </c>
      <c r="EX366">
        <f>IF($GL366&gt;=2,INDEX($DG:$DG,$GK366+2),"")</f>
      </c>
      <c r="EY366">
        <f>IF($GL366&gt;=3,INDEX($DG:$DG,$GK366+3),"")</f>
      </c>
      <c r="EZ366">
        <f>IF($GL366&gt;=4,INDEX($DG:$DG,$GK366+4),"")</f>
      </c>
      <c r="FA366">
        <f>IF($GL366&gt;=5,INDEX($DG:$DG,$GK366+5),"")</f>
      </c>
      <c r="FB366">
        <f>IF($GL366&gt;=6,INDEX($DG:$DG,$GK366+6),"")</f>
      </c>
      <c r="FC366">
        <f>IF($GL366&gt;=7,INDEX($DG:$DG,$GK366+7),"")</f>
      </c>
      <c r="FD366">
        <f>IF($GL366&gt;=8,INDEX($DG:$DG,$GK366+8),"")</f>
      </c>
      <c r="FE366">
        <f>IF($GL366&gt;=9,INDEX($DG:$DG,$GK366+9),"")</f>
      </c>
      <c r="FF366">
        <f>IF($GL366&gt;=10,INDEX($DG:$DG,$GK366+10),"")</f>
      </c>
      <c r="FG366">
        <f>IF($GL366&gt;=11,INDEX($DG:$DG,$GK366+11),"")</f>
      </c>
      <c r="FH366">
        <f>IF($GL366&gt;=12,INDEX($DG:$DG,$GK366+12),"")</f>
      </c>
      <c r="FI366">
        <f>IF($GL366&gt;=13,INDEX($DG:$DG,$GK366+13),"")</f>
      </c>
      <c r="FJ366">
        <f>IF($GL366&gt;=14,INDEX($DG:$DG,$GK366+14),"")</f>
      </c>
      <c r="FK366">
        <f>IF($GL366&gt;=15,INDEX($DG:$DG,$GK366+15),"")</f>
      </c>
      <c r="FL366">
        <f>IF($GL366&gt;=16,INDEX($DG:$DG,$GK366+16),"")</f>
      </c>
      <c r="FM366">
        <f>IF($GL366&gt;=17,INDEX($DG:$DG,$GK366+17),"")</f>
      </c>
      <c r="FN366">
        <f>IF($GL366&gt;=18,INDEX($DG:$DG,$GK366+18),"")</f>
      </c>
      <c r="FO366">
        <f>IF($GL366&gt;=19,INDEX($DG:$DG,$GK366+19),"")</f>
      </c>
      <c r="FP366">
        <f>IF($GL366&gt;=20,INDEX($DG:$DG,$GK366+20),"")</f>
      </c>
      <c r="FQ366">
        <f>IF($GL366&gt;=21,INDEX($DG:$DG,$GK366+21),"")</f>
      </c>
      <c r="FR366">
        <f>IF($GL366&gt;=22,INDEX($DG:$DG,$GK366+22),"")</f>
      </c>
      <c r="FS366">
        <f>IF($GL366&gt;=23,INDEX($DG:$DG,$GK366+23),"")</f>
      </c>
      <c r="FT366">
        <f>IF($GL366&gt;=24,INDEX($DG:$DG,$GK366+24),"")</f>
      </c>
      <c r="FU366">
        <f>IF($GL366&gt;=25,INDEX($DG:$DG,$GK366+25),"")</f>
      </c>
      <c r="FV366">
        <f>IF($GL366&gt;=26,INDEX($DG:$DG,$GK366+26),"")</f>
      </c>
      <c r="FW366">
        <f>IF($GL366&gt;=27,INDEX($DG:$DG,$GK366+27),"")</f>
      </c>
      <c r="FX366">
        <f>IF($GL366&gt;=28,INDEX($DG:$DG,$GK366+28),"")</f>
      </c>
      <c r="FY366">
        <f>IF($GL366&gt;=29,INDEX($DG:$DG,$GK366+29),"")</f>
      </c>
      <c r="FZ366">
        <f>IF($GL366&gt;=30,INDEX($DG:$DG,$GK366+30),"")</f>
      </c>
      <c r="GA366">
        <f>IF($GL366&gt;=31,INDEX($DG:$DG,$GK366+31),"")</f>
      </c>
      <c r="GB366">
        <f>IF($GL366&gt;=32,INDEX($DG:$DG,$GK366+32),"")</f>
      </c>
      <c r="GC366">
        <f>IF($GL366&gt;=33,INDEX($DG:$DG,$GK366+33),"")</f>
      </c>
      <c r="GD366">
        <f>IF($GL366&gt;=34,INDEX($DG:$DG,$GK366+34),"")</f>
      </c>
      <c r="GE366">
        <f>IF($GL366&gt;=35,INDEX($DG:$DG,$GK366+35),"")</f>
      </c>
      <c r="GF366">
        <f>IF($GL366&gt;=36,INDEX($DG:$DG,$GK366+36),"")</f>
      </c>
      <c r="GG366">
        <f>IF($GL366&gt;=37,INDEX($DG:$DG,$GK366+37),"")</f>
      </c>
      <c r="GH366">
        <f>IF($GL366&gt;=38,INDEX($DG:$DG,$GK366+38),"")</f>
      </c>
      <c r="GI366">
        <f>IF($GL366&gt;=39,INDEX($DG:$DG,$GK366+39),"")</f>
      </c>
      <c r="GJ366">
        <f>IF($GL366&gt;=40,INDEX($DG:$DG,$GK366+40),"")</f>
      </c>
      <c r="GK366">
        <f>IFERROR(MATCH($DE366,$DF$2:$DF$166,0)+1,0)</f>
      </c>
      <c r="GL366">
        <f>IFERROR(INDEX($DH$2:$DH$166,MATCH($DE366,$DF$2:$DF$166,0)),0)</f>
      </c>
      <c r="GM366">
        <f>IFERROR(MATCH($H366,$DI$366:$EV$366,0),0)</f>
      </c>
      <c r="GN366">
        <f>IF($GM366&gt;0,INDEX($EW$366:$GJ$366,$GM366),"")</f>
      </c>
      <c r="GO366" t="s">
        <v>624</v>
      </c>
      <c r="GQ366">
        <f>IF($IZ366&gt;=1,INDEX($GO:$GO,$IY366+1),"")</f>
      </c>
      <c r="GR366">
        <f>IF($IZ366&gt;=2,INDEX($GO:$GO,$IY366+2),"")</f>
      </c>
      <c r="GS366">
        <f>IF($IZ366&gt;=3,INDEX($GO:$GO,$IY366+3),"")</f>
      </c>
      <c r="GT366">
        <f>IF($IZ366&gt;=4,INDEX($GO:$GO,$IY366+4),"")</f>
      </c>
      <c r="GU366">
        <f>IF($IZ366&gt;=5,INDEX($GO:$GO,$IY366+5),"")</f>
      </c>
      <c r="GV366">
        <f>IF($IZ366&gt;=6,INDEX($GO:$GO,$IY366+6),"")</f>
      </c>
      <c r="GW366">
        <f>IF($IZ366&gt;=7,INDEX($GO:$GO,$IY366+7),"")</f>
      </c>
      <c r="GX366">
        <f>IF($IZ366&gt;=8,INDEX($GO:$GO,$IY366+8),"")</f>
      </c>
      <c r="GY366">
        <f>IF($IZ366&gt;=9,INDEX($GO:$GO,$IY366+9),"")</f>
      </c>
      <c r="GZ366">
        <f>IF($IZ366&gt;=10,INDEX($GO:$GO,$IY366+10),"")</f>
      </c>
      <c r="HA366">
        <f>IF($IZ366&gt;=11,INDEX($GO:$GO,$IY366+11),"")</f>
      </c>
      <c r="HB366">
        <f>IF($IZ366&gt;=12,INDEX($GO:$GO,$IY366+12),"")</f>
      </c>
      <c r="HC366">
        <f>IF($IZ366&gt;=13,INDEX($GO:$GO,$IY366+13),"")</f>
      </c>
      <c r="HD366">
        <f>IF($IZ366&gt;=14,INDEX($GO:$GO,$IY366+14),"")</f>
      </c>
      <c r="HE366">
        <f>IF($IZ366&gt;=15,INDEX($GO:$GO,$IY366+15),"")</f>
      </c>
      <c r="HF366">
        <f>IF($IZ366&gt;=16,INDEX($GO:$GO,$IY366+16),"")</f>
      </c>
      <c r="HG366">
        <f>IF($IZ366&gt;=17,INDEX($GO:$GO,$IY366+17),"")</f>
      </c>
      <c r="HH366">
        <f>IF($IZ366&gt;=18,INDEX($GO:$GO,$IY366+18),"")</f>
      </c>
      <c r="HI366">
        <f>IF($IZ366&gt;=19,INDEX($GO:$GO,$IY366+19),"")</f>
      </c>
      <c r="HJ366">
        <f>IF($IZ366&gt;=20,INDEX($GO:$GO,$IY366+20),"")</f>
      </c>
      <c r="HK366">
        <f>IF($IZ366&gt;=21,INDEX($GO:$GO,$IY366+21),"")</f>
      </c>
      <c r="HL366">
        <f>IF($IZ366&gt;=22,INDEX($GO:$GO,$IY366+22),"")</f>
      </c>
      <c r="HM366">
        <f>IF($IZ366&gt;=23,INDEX($GO:$GO,$IY366+23),"")</f>
      </c>
      <c r="HN366">
        <f>IF($IZ366&gt;=24,INDEX($GO:$GO,$IY366+24),"")</f>
      </c>
      <c r="HO366">
        <f>IF($IZ366&gt;=25,INDEX($GO:$GO,$IY366+25),"")</f>
      </c>
      <c r="HP366">
        <f>IF($IZ366&gt;=26,INDEX($GO:$GO,$IY366+26),"")</f>
      </c>
      <c r="HQ366">
        <f>IF($IZ366&gt;=27,INDEX($GO:$GO,$IY366+27),"")</f>
      </c>
      <c r="HR366">
        <f>IF($IZ366&gt;=28,INDEX($GO:$GO,$IY366+28),"")</f>
      </c>
      <c r="HS366">
        <f>IF($IZ366&gt;=29,INDEX($GO:$GO,$IY366+29),"")</f>
      </c>
      <c r="HT366">
        <f>IF($IZ366&gt;=30,INDEX($GO:$GO,$IY366+30),"")</f>
      </c>
      <c r="HU366">
        <f>IF($IZ366&gt;=31,INDEX($GO:$GO,$IY366+31),"")</f>
      </c>
      <c r="HV366">
        <f>IF($IZ366&gt;=32,INDEX($GO:$GO,$IY366+32),"")</f>
      </c>
      <c r="HW366">
        <f>IF($IZ366&gt;=33,INDEX($GO:$GO,$IY366+33),"")</f>
      </c>
      <c r="HX366">
        <f>IF($IZ366&gt;=34,INDEX($GO:$GO,$IY366+34),"")</f>
      </c>
      <c r="HY366">
        <f>IF($IZ366&gt;=35,INDEX($GO:$GO,$IY366+35),"")</f>
      </c>
      <c r="HZ366">
        <f>IF($IZ366&gt;=36,INDEX($GO:$GO,$IY366+36),"")</f>
      </c>
      <c r="IA366">
        <f>IF($IZ366&gt;=37,INDEX($GO:$GO,$IY366+37),"")</f>
      </c>
      <c r="IB366">
        <f>IF($IZ366&gt;=38,INDEX($GO:$GO,$IY366+38),"")</f>
      </c>
      <c r="IC366">
        <f>IF($IZ366&gt;=39,INDEX($GO:$GO,$IY366+39),"")</f>
      </c>
      <c r="ID366">
        <f>IF($IZ366&gt;=40,INDEX($GO:$GO,$IY366+40),"")</f>
      </c>
      <c r="IE366">
        <f>IF($IZ366&gt;=41,INDEX($GO:$GO,$IY366+41),"")</f>
      </c>
      <c r="IF366">
        <f>IF($IZ366&gt;=42,INDEX($GO:$GO,$IY366+42),"")</f>
      </c>
      <c r="IG366">
        <f>IF($IZ366&gt;=43,INDEX($GO:$GO,$IY366+43),"")</f>
      </c>
      <c r="IH366">
        <f>IF($IZ366&gt;=44,INDEX($GO:$GO,$IY366+44),"")</f>
      </c>
      <c r="II366">
        <f>IF($IZ366&gt;=45,INDEX($GO:$GO,$IY366+45),"")</f>
      </c>
      <c r="IJ366">
        <f>IF($IZ366&gt;=46,INDEX($GO:$GO,$IY366+46),"")</f>
      </c>
      <c r="IK366">
        <f>IF($IZ366&gt;=47,INDEX($GO:$GO,$IY366+47),"")</f>
      </c>
      <c r="IL366">
        <f>IF($IZ366&gt;=48,INDEX($GO:$GO,$IY366+48),"")</f>
      </c>
      <c r="IM366">
        <f>IF($IZ366&gt;=49,INDEX($GO:$GO,$IY366+49),"")</f>
      </c>
      <c r="IN366">
        <f>IF($IZ366&gt;=50,INDEX($GO:$GO,$IY366+50),"")</f>
      </c>
      <c r="IO366">
        <f>IF($IZ366&gt;=51,INDEX($GO:$GO,$IY366+51),"")</f>
      </c>
      <c r="IP366">
        <f>IF($IZ366&gt;=52,INDEX($GO:$GO,$IY366+52),"")</f>
      </c>
      <c r="IQ366">
        <f>IF($IZ366&gt;=53,INDEX($GO:$GO,$IY366+53),"")</f>
      </c>
      <c r="IR366">
        <f>IF($IZ366&gt;=54,INDEX($GO:$GO,$IY366+54),"")</f>
      </c>
      <c r="IS366">
        <f>IF($IZ366&gt;=55,INDEX($GO:$GO,$IY366+55),"")</f>
      </c>
      <c r="IT366">
        <f>IF($IZ366&gt;=56,INDEX($GO:$GO,$IY366+56),"")</f>
      </c>
      <c r="IU366">
        <f>IF($IZ366&gt;=57,INDEX($GO:$GO,$IY366+57),"")</f>
      </c>
      <c r="IV366">
        <f>IF($IZ366&gt;=58,INDEX($GO:$GO,$IY366+58),"")</f>
      </c>
      <c r="IW366">
        <f>IF($IZ366&gt;=59,INDEX($GO:$GO,$IY366+59),"")</f>
      </c>
      <c r="IX366">
        <f>IF($IZ366&gt;=60,INDEX($GO:$GO,$IY366+60),"")</f>
      </c>
      <c r="IY366">
        <f>IFERROR(MATCH($GN366,$GO$2:$GO$827,0)+1,0)</f>
      </c>
      <c r="IZ366">
        <f>IFERROR(INDEX($GP$2:$GP$827,MATCH($GN366,$GO$2:$GO$827,0)),0)</f>
      </c>
      <c r="JA366" t="s">
        <v>23</v>
      </c>
      <c r="JB366" t="s">
        <v>23</v>
      </c>
    </row>
    <row r="367" spans="1:262" x14ac:dyDescent="0.25">
      <c r="F367" s="1"/>
      <c r="G367" s="1"/>
      <c r="H367" s="1"/>
      <c r="I367" s="1"/>
      <c r="J367" s="1">
        <f>IFERROR(IF(FIND(" - ",$F367)&gt;0,MID($F367,FIND(" - ",$F367)+3,LEN($F367)),""),"")</f>
      </c>
      <c r="L367" s="1"/>
      <c r="N367" t="s">
        <v>23</v>
      </c>
      <c r="P367">
        <f>IF(OR($N367="",$O367=""),"",IFERROR($N367/$O367,0))</f>
      </c>
      <c r="Q367">
        <f>IF($N367="","",
IF($G367="","",
IF(ISNUMBER(SEARCH("exempt",LOWER($G367))),0,
$N367*(VALUE(SUBSTITUTE($G367,"%",""))/100))))</f>
      </c>
      <c r="W367">
        <f>IF($N367="","",
SUM($N367,$Q367,$U367,$R367,$T367)-
IF($V367="",0,VALUE($V367)))</f>
      </c>
      <c r="AE367" t="s">
        <v>1282</v>
      </c>
      <c r="AJ367" t="s">
        <v>759</v>
      </c>
      <c r="AM367">
        <f>IFERROR(LEFT($F367,FIND(" - ",$F367)-1),$F367)</f>
      </c>
      <c r="AP367">
        <f>IF($CE367&gt;=1,INDEX($AN:$AN,$CD367+1),"")</f>
      </c>
      <c r="AQ367">
        <f>IF($CE367&gt;=2,INDEX($AN:$AN,$CD367+2),"")</f>
      </c>
      <c r="AR367">
        <f>IF($CE367&gt;=3,INDEX($AN:$AN,$CD367+3),"")</f>
      </c>
      <c r="AS367">
        <f>IF($CE367&gt;=4,INDEX($AN:$AN,$CD367+4),"")</f>
      </c>
      <c r="AT367">
        <f>IF($CE367&gt;=5,INDEX($AN:$AN,$CD367+5),"")</f>
      </c>
      <c r="AU367">
        <f>IF($CE367&gt;=6,INDEX($AN:$AN,$CD367+6),"")</f>
      </c>
      <c r="AV367">
        <f>IF($CE367&gt;=7,INDEX($AN:$AN,$CD367+7),"")</f>
      </c>
      <c r="AW367">
        <f>IF($CE367&gt;=8,INDEX($AN:$AN,$CD367+8),"")</f>
      </c>
      <c r="AX367">
        <f>IF($CE367&gt;=9,INDEX($AN:$AN,$CD367+9),"")</f>
      </c>
      <c r="AY367">
        <f>IF($CE367&gt;=10,INDEX($AN:$AN,$CD367+10),"")</f>
      </c>
      <c r="AZ367">
        <f>IF($CE367&gt;=11,INDEX($AN:$AN,$CD367+11),"")</f>
      </c>
      <c r="BA367">
        <f>IF($CE367&gt;=12,INDEX($AN:$AN,$CD367+12),"")</f>
      </c>
      <c r="BB367">
        <f>IF($CE367&gt;=13,INDEX($AN:$AN,$CD367+13),"")</f>
      </c>
      <c r="BC367">
        <f>IF($CE367&gt;=14,INDEX($AN:$AN,$CD367+14),"")</f>
      </c>
      <c r="BD367">
        <f>IF($CE367&gt;=15,INDEX($AN:$AN,$CD367+15),"")</f>
      </c>
      <c r="BE367">
        <f>IF($CE367&gt;=16,INDEX($AN:$AN,$CD367+16),"")</f>
      </c>
      <c r="BF367">
        <f>IF($CE367&gt;=17,INDEX($AN:$AN,$CD367+17),"")</f>
      </c>
      <c r="BG367">
        <f>IF($CE367&gt;=18,INDEX($AN:$AN,$CD367+18),"")</f>
      </c>
      <c r="BH367">
        <f>IF($CE367&gt;=19,INDEX($AN:$AN,$CD367+19),"")</f>
      </c>
      <c r="BI367">
        <f>IF($CE367&gt;=20,INDEX($AN:$AN,$CD367+20),"")</f>
      </c>
      <c r="BJ367">
        <f>IF($CE367&gt;=21,INDEX($AN:$AN,$CD367+21),"")</f>
      </c>
      <c r="BK367">
        <f>IF($CE367&gt;=22,INDEX($AN:$AN,$CD367+22),"")</f>
      </c>
      <c r="BL367">
        <f>IF($CE367&gt;=23,INDEX($AN:$AN,$CD367+23),"")</f>
      </c>
      <c r="BM367">
        <f>IF($CE367&gt;=24,INDEX($AN:$AN,$CD367+24),"")</f>
      </c>
      <c r="BN367">
        <f>IF($CE367&gt;=25,INDEX($AN:$AN,$CD367+25),"")</f>
      </c>
      <c r="BO367">
        <f>IF($CE367&gt;=26,INDEX($AN:$AN,$CD367+26),"")</f>
      </c>
      <c r="BP367">
        <f>IF($CE367&gt;=27,INDEX($AN:$AN,$CD367+27),"")</f>
      </c>
      <c r="BQ367">
        <f>IF($CE367&gt;=28,INDEX($AN:$AN,$CD367+28),"")</f>
      </c>
      <c r="BR367">
        <f>IF($CE367&gt;=29,INDEX($AN:$AN,$CD367+29),"")</f>
      </c>
      <c r="BS367">
        <f>IF($CE367&gt;=30,INDEX($AN:$AN,$CD367+30),"")</f>
      </c>
      <c r="BT367">
        <f>IF($CE367&gt;=31,INDEX($AN:$AN,$CD367+31),"")</f>
      </c>
      <c r="BU367">
        <f>IF($CE367&gt;=32,INDEX($AN:$AN,$CD367+32),"")</f>
      </c>
      <c r="BV367">
        <f>IF($CE367&gt;=33,INDEX($AN:$AN,$CD367+33),"")</f>
      </c>
      <c r="BW367">
        <f>IF($CE367&gt;=34,INDEX($AN:$AN,$CD367+34),"")</f>
      </c>
      <c r="BX367">
        <f>IF($CE367&gt;=35,INDEX($AN:$AN,$CD367+35),"")</f>
      </c>
      <c r="BY367">
        <f>IF($CE367&gt;=36,INDEX($AN:$AN,$CD367+36),"")</f>
      </c>
      <c r="BZ367">
        <f>IF($CE367&gt;=37,INDEX($AN:$AN,$CD367+37),"")</f>
      </c>
      <c r="CA367">
        <f>IF($CE367&gt;=38,INDEX($AN:$AN,$CD367+38),"")</f>
      </c>
      <c r="CB367">
        <f>IF($CE367&gt;=39,INDEX($AN:$AN,$CD367+39),"")</f>
      </c>
      <c r="CC367">
        <f>IF($CE367&gt;=40,INDEX($AN:$AN,$CD367+40),"")</f>
      </c>
      <c r="CD367">
        <f>IFERROR(MATCH($AM367,$AN$2:$AN$133,0)+1,0)</f>
      </c>
      <c r="CE367">
        <f>IFERROR(INDEX($AO$2:$AO$133,MATCH($AM367,$AN$2:$AN$133,0)),0)</f>
      </c>
      <c r="CF367">
        <f>IFERROR(LEFT($K367,FIND(" - ",$K367)-1),$K367)</f>
      </c>
      <c r="CG367" t="s">
        <v>81</v>
      </c>
      <c r="CI367">
        <f>IF($DD367&gt;=1,INDEX($CG:$CG,$DC367+1),"")</f>
      </c>
      <c r="CJ367">
        <f>IF($DD367&gt;=2,INDEX($CG:$CG,$DC367+2),"")</f>
      </c>
      <c r="CK367">
        <f>IF($DD367&gt;=3,INDEX($CG:$CG,$DC367+3),"")</f>
      </c>
      <c r="CL367">
        <f>IF($DD367&gt;=4,INDEX($CG:$CG,$DC367+4),"")</f>
      </c>
      <c r="CM367">
        <f>IF($DD367&gt;=5,INDEX($CG:$CG,$DC367+5),"")</f>
      </c>
      <c r="CN367">
        <f>IF($DD367&gt;=6,INDEX($CG:$CG,$DC367+6),"")</f>
      </c>
      <c r="CO367">
        <f>IF($DD367&gt;=7,INDEX($CG:$CG,$DC367+7),"")</f>
      </c>
      <c r="CP367">
        <f>IF($DD367&gt;=8,INDEX($CG:$CG,$DC367+8),"")</f>
      </c>
      <c r="CQ367">
        <f>IF($DD367&gt;=9,INDEX($CG:$CG,$DC367+9),"")</f>
      </c>
      <c r="CR367">
        <f>IF($DD367&gt;=10,INDEX($CG:$CG,$DC367+10),"")</f>
      </c>
      <c r="CS367">
        <f>IF($DD367&gt;=11,INDEX($CG:$CG,$DC367+11),"")</f>
      </c>
      <c r="CT367">
        <f>IF($DD367&gt;=12,INDEX($CG:$CG,$DC367+12),"")</f>
      </c>
      <c r="CU367">
        <f>IF($DD367&gt;=13,INDEX($CG:$CG,$DC367+13),"")</f>
      </c>
      <c r="CV367">
        <f>IF($DD367&gt;=14,INDEX($CG:$CG,$DC367+14),"")</f>
      </c>
      <c r="CW367">
        <f>IF($DD367&gt;=15,INDEX($CG:$CG,$DC367+15),"")</f>
      </c>
      <c r="CX367">
        <f>IF($DD367&gt;=16,INDEX($CG:$CG,$DC367+16),"")</f>
      </c>
      <c r="CY367">
        <f>IF($DD367&gt;=17,INDEX($CG:$CG,$DC367+17),"")</f>
      </c>
      <c r="CZ367">
        <f>IF($DD367&gt;=18,INDEX($CG:$CG,$DC367+18),"")</f>
      </c>
      <c r="DA367">
        <f>IF($DD367&gt;=19,INDEX($CG:$CG,$DC367+19),"")</f>
      </c>
      <c r="DB367">
        <f>IF($DD367&gt;=20,INDEX($CG:$CG,$DC367+20),"")</f>
      </c>
      <c r="DC367">
        <f>IFERROR(MATCH($CF367,$CG$2:$CG$1558,0)+1,0)</f>
      </c>
      <c r="DD367">
        <f>IFERROR(INDEX($CH$2:$CH$1558,MATCH($CF367,$CG$2:$CG$1558,0)),0)</f>
      </c>
      <c r="DE367">
        <f>IFERROR(INDEX($AL:$AL,MATCH($G367,$AK:$AK,0))&amp;"","")</f>
      </c>
      <c r="DI367">
        <f>IF($GL367&gt;=1,INDEX($DF:$DF,$GK367+1),"")</f>
      </c>
      <c r="DJ367">
        <f>IF($GL367&gt;=2,INDEX($DF:$DF,$GK367+2),"")</f>
      </c>
      <c r="DK367">
        <f>IF($GL367&gt;=3,INDEX($DF:$DF,$GK367+3),"")</f>
      </c>
      <c r="DL367">
        <f>IF($GL367&gt;=4,INDEX($DF:$DF,$GK367+4),"")</f>
      </c>
      <c r="DM367">
        <f>IF($GL367&gt;=5,INDEX($DF:$DF,$GK367+5),"")</f>
      </c>
      <c r="DN367">
        <f>IF($GL367&gt;=6,INDEX($DF:$DF,$GK367+6),"")</f>
      </c>
      <c r="DO367">
        <f>IF($GL367&gt;=7,INDEX($DF:$DF,$GK367+7),"")</f>
      </c>
      <c r="DP367">
        <f>IF($GL367&gt;=8,INDEX($DF:$DF,$GK367+8),"")</f>
      </c>
      <c r="DQ367">
        <f>IF($GL367&gt;=9,INDEX($DF:$DF,$GK367+9),"")</f>
      </c>
      <c r="DR367">
        <f>IF($GL367&gt;=10,INDEX($DF:$DF,$GK367+10),"")</f>
      </c>
      <c r="DS367">
        <f>IF($GL367&gt;=11,INDEX($DF:$DF,$GK367+11),"")</f>
      </c>
      <c r="DT367">
        <f>IF($GL367&gt;=12,INDEX($DF:$DF,$GK367+12),"")</f>
      </c>
      <c r="DU367">
        <f>IF($GL367&gt;=13,INDEX($DF:$DF,$GK367+13),"")</f>
      </c>
      <c r="DV367">
        <f>IF($GL367&gt;=14,INDEX($DF:$DF,$GK367+14),"")</f>
      </c>
      <c r="DW367">
        <f>IF($GL367&gt;=15,INDEX($DF:$DF,$GK367+15),"")</f>
      </c>
      <c r="DX367">
        <f>IF($GL367&gt;=16,INDEX($DF:$DF,$GK367+16),"")</f>
      </c>
      <c r="DY367">
        <f>IF($GL367&gt;=17,INDEX($DF:$DF,$GK367+17),"")</f>
      </c>
      <c r="DZ367">
        <f>IF($GL367&gt;=18,INDEX($DF:$DF,$GK367+18),"")</f>
      </c>
      <c r="EA367">
        <f>IF($GL367&gt;=19,INDEX($DF:$DF,$GK367+19),"")</f>
      </c>
      <c r="EB367">
        <f>IF($GL367&gt;=20,INDEX($DF:$DF,$GK367+20),"")</f>
      </c>
      <c r="EC367">
        <f>IF($GL367&gt;=21,INDEX($DF:$DF,$GK367+21),"")</f>
      </c>
      <c r="ED367">
        <f>IF($GL367&gt;=22,INDEX($DF:$DF,$GK367+22),"")</f>
      </c>
      <c r="EE367">
        <f>IF($GL367&gt;=23,INDEX($DF:$DF,$GK367+23),"")</f>
      </c>
      <c r="EF367">
        <f>IF($GL367&gt;=24,INDEX($DF:$DF,$GK367+24),"")</f>
      </c>
      <c r="EG367">
        <f>IF($GL367&gt;=25,INDEX($DF:$DF,$GK367+25),"")</f>
      </c>
      <c r="EH367">
        <f>IF($GL367&gt;=26,INDEX($DF:$DF,$GK367+26),"")</f>
      </c>
      <c r="EI367">
        <f>IF($GL367&gt;=27,INDEX($DF:$DF,$GK367+27),"")</f>
      </c>
      <c r="EJ367">
        <f>IF($GL367&gt;=28,INDEX($DF:$DF,$GK367+28),"")</f>
      </c>
      <c r="EK367">
        <f>IF($GL367&gt;=29,INDEX($DF:$DF,$GK367+29),"")</f>
      </c>
      <c r="EL367">
        <f>IF($GL367&gt;=30,INDEX($DF:$DF,$GK367+30),"")</f>
      </c>
      <c r="EM367">
        <f>IF($GL367&gt;=31,INDEX($DF:$DF,$GK367+31),"")</f>
      </c>
      <c r="EN367">
        <f>IF($GL367&gt;=32,INDEX($DF:$DF,$GK367+32),"")</f>
      </c>
      <c r="EO367">
        <f>IF($GL367&gt;=33,INDEX($DF:$DF,$GK367+33),"")</f>
      </c>
      <c r="EP367">
        <f>IF($GL367&gt;=34,INDEX($DF:$DF,$GK367+34),"")</f>
      </c>
      <c r="EQ367">
        <f>IF($GL367&gt;=35,INDEX($DF:$DF,$GK367+35),"")</f>
      </c>
      <c r="ER367">
        <f>IF($GL367&gt;=36,INDEX($DF:$DF,$GK367+36),"")</f>
      </c>
      <c r="ES367">
        <f>IF($GL367&gt;=37,INDEX($DF:$DF,$GK367+37),"")</f>
      </c>
      <c r="ET367">
        <f>IF($GL367&gt;=38,INDEX($DF:$DF,$GK367+38),"")</f>
      </c>
      <c r="EU367">
        <f>IF($GL367&gt;=39,INDEX($DF:$DF,$GK367+39),"")</f>
      </c>
      <c r="EV367">
        <f>IF($GL367&gt;=40,INDEX($DF:$DF,$GK367+40),"")</f>
      </c>
      <c r="EW367">
        <f>IF($GL367&gt;=1,INDEX($DG:$DG,$GK367+1),"")</f>
      </c>
      <c r="EX367">
        <f>IF($GL367&gt;=2,INDEX($DG:$DG,$GK367+2),"")</f>
      </c>
      <c r="EY367">
        <f>IF($GL367&gt;=3,INDEX($DG:$DG,$GK367+3),"")</f>
      </c>
      <c r="EZ367">
        <f>IF($GL367&gt;=4,INDEX($DG:$DG,$GK367+4),"")</f>
      </c>
      <c r="FA367">
        <f>IF($GL367&gt;=5,INDEX($DG:$DG,$GK367+5),"")</f>
      </c>
      <c r="FB367">
        <f>IF($GL367&gt;=6,INDEX($DG:$DG,$GK367+6),"")</f>
      </c>
      <c r="FC367">
        <f>IF($GL367&gt;=7,INDEX($DG:$DG,$GK367+7),"")</f>
      </c>
      <c r="FD367">
        <f>IF($GL367&gt;=8,INDEX($DG:$DG,$GK367+8),"")</f>
      </c>
      <c r="FE367">
        <f>IF($GL367&gt;=9,INDEX($DG:$DG,$GK367+9),"")</f>
      </c>
      <c r="FF367">
        <f>IF($GL367&gt;=10,INDEX($DG:$DG,$GK367+10),"")</f>
      </c>
      <c r="FG367">
        <f>IF($GL367&gt;=11,INDEX($DG:$DG,$GK367+11),"")</f>
      </c>
      <c r="FH367">
        <f>IF($GL367&gt;=12,INDEX($DG:$DG,$GK367+12),"")</f>
      </c>
      <c r="FI367">
        <f>IF($GL367&gt;=13,INDEX($DG:$DG,$GK367+13),"")</f>
      </c>
      <c r="FJ367">
        <f>IF($GL367&gt;=14,INDEX($DG:$DG,$GK367+14),"")</f>
      </c>
      <c r="FK367">
        <f>IF($GL367&gt;=15,INDEX($DG:$DG,$GK367+15),"")</f>
      </c>
      <c r="FL367">
        <f>IF($GL367&gt;=16,INDEX($DG:$DG,$GK367+16),"")</f>
      </c>
      <c r="FM367">
        <f>IF($GL367&gt;=17,INDEX($DG:$DG,$GK367+17),"")</f>
      </c>
      <c r="FN367">
        <f>IF($GL367&gt;=18,INDEX($DG:$DG,$GK367+18),"")</f>
      </c>
      <c r="FO367">
        <f>IF($GL367&gt;=19,INDEX($DG:$DG,$GK367+19),"")</f>
      </c>
      <c r="FP367">
        <f>IF($GL367&gt;=20,INDEX($DG:$DG,$GK367+20),"")</f>
      </c>
      <c r="FQ367">
        <f>IF($GL367&gt;=21,INDEX($DG:$DG,$GK367+21),"")</f>
      </c>
      <c r="FR367">
        <f>IF($GL367&gt;=22,INDEX($DG:$DG,$GK367+22),"")</f>
      </c>
      <c r="FS367">
        <f>IF($GL367&gt;=23,INDEX($DG:$DG,$GK367+23),"")</f>
      </c>
      <c r="FT367">
        <f>IF($GL367&gt;=24,INDEX($DG:$DG,$GK367+24),"")</f>
      </c>
      <c r="FU367">
        <f>IF($GL367&gt;=25,INDEX($DG:$DG,$GK367+25),"")</f>
      </c>
      <c r="FV367">
        <f>IF($GL367&gt;=26,INDEX($DG:$DG,$GK367+26),"")</f>
      </c>
      <c r="FW367">
        <f>IF($GL367&gt;=27,INDEX($DG:$DG,$GK367+27),"")</f>
      </c>
      <c r="FX367">
        <f>IF($GL367&gt;=28,INDEX($DG:$DG,$GK367+28),"")</f>
      </c>
      <c r="FY367">
        <f>IF($GL367&gt;=29,INDEX($DG:$DG,$GK367+29),"")</f>
      </c>
      <c r="FZ367">
        <f>IF($GL367&gt;=30,INDEX($DG:$DG,$GK367+30),"")</f>
      </c>
      <c r="GA367">
        <f>IF($GL367&gt;=31,INDEX($DG:$DG,$GK367+31),"")</f>
      </c>
      <c r="GB367">
        <f>IF($GL367&gt;=32,INDEX($DG:$DG,$GK367+32),"")</f>
      </c>
      <c r="GC367">
        <f>IF($GL367&gt;=33,INDEX($DG:$DG,$GK367+33),"")</f>
      </c>
      <c r="GD367">
        <f>IF($GL367&gt;=34,INDEX($DG:$DG,$GK367+34),"")</f>
      </c>
      <c r="GE367">
        <f>IF($GL367&gt;=35,INDEX($DG:$DG,$GK367+35),"")</f>
      </c>
      <c r="GF367">
        <f>IF($GL367&gt;=36,INDEX($DG:$DG,$GK367+36),"")</f>
      </c>
      <c r="GG367">
        <f>IF($GL367&gt;=37,INDEX($DG:$DG,$GK367+37),"")</f>
      </c>
      <c r="GH367">
        <f>IF($GL367&gt;=38,INDEX($DG:$DG,$GK367+38),"")</f>
      </c>
      <c r="GI367">
        <f>IF($GL367&gt;=39,INDEX($DG:$DG,$GK367+39),"")</f>
      </c>
      <c r="GJ367">
        <f>IF($GL367&gt;=40,INDEX($DG:$DG,$GK367+40),"")</f>
      </c>
      <c r="GK367">
        <f>IFERROR(MATCH($DE367,$DF$2:$DF$166,0)+1,0)</f>
      </c>
      <c r="GL367">
        <f>IFERROR(INDEX($DH$2:$DH$166,MATCH($DE367,$DF$2:$DF$166,0)),0)</f>
      </c>
      <c r="GM367">
        <f>IFERROR(MATCH($H367,$DI$367:$EV$367,0),0)</f>
      </c>
      <c r="GN367">
        <f>IF($GM367&gt;0,INDEX($EW$367:$GJ$367,$GM367),"")</f>
      </c>
      <c r="GO367" t="s">
        <v>1283</v>
      </c>
      <c r="GQ367">
        <f>IF($IZ367&gt;=1,INDEX($GO:$GO,$IY367+1),"")</f>
      </c>
      <c r="GR367">
        <f>IF($IZ367&gt;=2,INDEX($GO:$GO,$IY367+2),"")</f>
      </c>
      <c r="GS367">
        <f>IF($IZ367&gt;=3,INDEX($GO:$GO,$IY367+3),"")</f>
      </c>
      <c r="GT367">
        <f>IF($IZ367&gt;=4,INDEX($GO:$GO,$IY367+4),"")</f>
      </c>
      <c r="GU367">
        <f>IF($IZ367&gt;=5,INDEX($GO:$GO,$IY367+5),"")</f>
      </c>
      <c r="GV367">
        <f>IF($IZ367&gt;=6,INDEX($GO:$GO,$IY367+6),"")</f>
      </c>
      <c r="GW367">
        <f>IF($IZ367&gt;=7,INDEX($GO:$GO,$IY367+7),"")</f>
      </c>
      <c r="GX367">
        <f>IF($IZ367&gt;=8,INDEX($GO:$GO,$IY367+8),"")</f>
      </c>
      <c r="GY367">
        <f>IF($IZ367&gt;=9,INDEX($GO:$GO,$IY367+9),"")</f>
      </c>
      <c r="GZ367">
        <f>IF($IZ367&gt;=10,INDEX($GO:$GO,$IY367+10),"")</f>
      </c>
      <c r="HA367">
        <f>IF($IZ367&gt;=11,INDEX($GO:$GO,$IY367+11),"")</f>
      </c>
      <c r="HB367">
        <f>IF($IZ367&gt;=12,INDEX($GO:$GO,$IY367+12),"")</f>
      </c>
      <c r="HC367">
        <f>IF($IZ367&gt;=13,INDEX($GO:$GO,$IY367+13),"")</f>
      </c>
      <c r="HD367">
        <f>IF($IZ367&gt;=14,INDEX($GO:$GO,$IY367+14),"")</f>
      </c>
      <c r="HE367">
        <f>IF($IZ367&gt;=15,INDEX($GO:$GO,$IY367+15),"")</f>
      </c>
      <c r="HF367">
        <f>IF($IZ367&gt;=16,INDEX($GO:$GO,$IY367+16),"")</f>
      </c>
      <c r="HG367">
        <f>IF($IZ367&gt;=17,INDEX($GO:$GO,$IY367+17),"")</f>
      </c>
      <c r="HH367">
        <f>IF($IZ367&gt;=18,INDEX($GO:$GO,$IY367+18),"")</f>
      </c>
      <c r="HI367">
        <f>IF($IZ367&gt;=19,INDEX($GO:$GO,$IY367+19),"")</f>
      </c>
      <c r="HJ367">
        <f>IF($IZ367&gt;=20,INDEX($GO:$GO,$IY367+20),"")</f>
      </c>
      <c r="HK367">
        <f>IF($IZ367&gt;=21,INDEX($GO:$GO,$IY367+21),"")</f>
      </c>
      <c r="HL367">
        <f>IF($IZ367&gt;=22,INDEX($GO:$GO,$IY367+22),"")</f>
      </c>
      <c r="HM367">
        <f>IF($IZ367&gt;=23,INDEX($GO:$GO,$IY367+23),"")</f>
      </c>
      <c r="HN367">
        <f>IF($IZ367&gt;=24,INDEX($GO:$GO,$IY367+24),"")</f>
      </c>
      <c r="HO367">
        <f>IF($IZ367&gt;=25,INDEX($GO:$GO,$IY367+25),"")</f>
      </c>
      <c r="HP367">
        <f>IF($IZ367&gt;=26,INDEX($GO:$GO,$IY367+26),"")</f>
      </c>
      <c r="HQ367">
        <f>IF($IZ367&gt;=27,INDEX($GO:$GO,$IY367+27),"")</f>
      </c>
      <c r="HR367">
        <f>IF($IZ367&gt;=28,INDEX($GO:$GO,$IY367+28),"")</f>
      </c>
      <c r="HS367">
        <f>IF($IZ367&gt;=29,INDEX($GO:$GO,$IY367+29),"")</f>
      </c>
      <c r="HT367">
        <f>IF($IZ367&gt;=30,INDEX($GO:$GO,$IY367+30),"")</f>
      </c>
      <c r="HU367">
        <f>IF($IZ367&gt;=31,INDEX($GO:$GO,$IY367+31),"")</f>
      </c>
      <c r="HV367">
        <f>IF($IZ367&gt;=32,INDEX($GO:$GO,$IY367+32),"")</f>
      </c>
      <c r="HW367">
        <f>IF($IZ367&gt;=33,INDEX($GO:$GO,$IY367+33),"")</f>
      </c>
      <c r="HX367">
        <f>IF($IZ367&gt;=34,INDEX($GO:$GO,$IY367+34),"")</f>
      </c>
      <c r="HY367">
        <f>IF($IZ367&gt;=35,INDEX($GO:$GO,$IY367+35),"")</f>
      </c>
      <c r="HZ367">
        <f>IF($IZ367&gt;=36,INDEX($GO:$GO,$IY367+36),"")</f>
      </c>
      <c r="IA367">
        <f>IF($IZ367&gt;=37,INDEX($GO:$GO,$IY367+37),"")</f>
      </c>
      <c r="IB367">
        <f>IF($IZ367&gt;=38,INDEX($GO:$GO,$IY367+38),"")</f>
      </c>
      <c r="IC367">
        <f>IF($IZ367&gt;=39,INDEX($GO:$GO,$IY367+39),"")</f>
      </c>
      <c r="ID367">
        <f>IF($IZ367&gt;=40,INDEX($GO:$GO,$IY367+40),"")</f>
      </c>
      <c r="IE367">
        <f>IF($IZ367&gt;=41,INDEX($GO:$GO,$IY367+41),"")</f>
      </c>
      <c r="IF367">
        <f>IF($IZ367&gt;=42,INDEX($GO:$GO,$IY367+42),"")</f>
      </c>
      <c r="IG367">
        <f>IF($IZ367&gt;=43,INDEX($GO:$GO,$IY367+43),"")</f>
      </c>
      <c r="IH367">
        <f>IF($IZ367&gt;=44,INDEX($GO:$GO,$IY367+44),"")</f>
      </c>
      <c r="II367">
        <f>IF($IZ367&gt;=45,INDEX($GO:$GO,$IY367+45),"")</f>
      </c>
      <c r="IJ367">
        <f>IF($IZ367&gt;=46,INDEX($GO:$GO,$IY367+46),"")</f>
      </c>
      <c r="IK367">
        <f>IF($IZ367&gt;=47,INDEX($GO:$GO,$IY367+47),"")</f>
      </c>
      <c r="IL367">
        <f>IF($IZ367&gt;=48,INDEX($GO:$GO,$IY367+48),"")</f>
      </c>
      <c r="IM367">
        <f>IF($IZ367&gt;=49,INDEX($GO:$GO,$IY367+49),"")</f>
      </c>
      <c r="IN367">
        <f>IF($IZ367&gt;=50,INDEX($GO:$GO,$IY367+50),"")</f>
      </c>
      <c r="IO367">
        <f>IF($IZ367&gt;=51,INDEX($GO:$GO,$IY367+51),"")</f>
      </c>
      <c r="IP367">
        <f>IF($IZ367&gt;=52,INDEX($GO:$GO,$IY367+52),"")</f>
      </c>
      <c r="IQ367">
        <f>IF($IZ367&gt;=53,INDEX($GO:$GO,$IY367+53),"")</f>
      </c>
      <c r="IR367">
        <f>IF($IZ367&gt;=54,INDEX($GO:$GO,$IY367+54),"")</f>
      </c>
      <c r="IS367">
        <f>IF($IZ367&gt;=55,INDEX($GO:$GO,$IY367+55),"")</f>
      </c>
      <c r="IT367">
        <f>IF($IZ367&gt;=56,INDEX($GO:$GO,$IY367+56),"")</f>
      </c>
      <c r="IU367">
        <f>IF($IZ367&gt;=57,INDEX($GO:$GO,$IY367+57),"")</f>
      </c>
      <c r="IV367">
        <f>IF($IZ367&gt;=58,INDEX($GO:$GO,$IY367+58),"")</f>
      </c>
      <c r="IW367">
        <f>IF($IZ367&gt;=59,INDEX($GO:$GO,$IY367+59),"")</f>
      </c>
      <c r="IX367">
        <f>IF($IZ367&gt;=60,INDEX($GO:$GO,$IY367+60),"")</f>
      </c>
      <c r="IY367">
        <f>IFERROR(MATCH($GN367,$GO$2:$GO$827,0)+1,0)</f>
      </c>
      <c r="IZ367">
        <f>IFERROR(INDEX($GP$2:$GP$827,MATCH($GN367,$GO$2:$GO$827,0)),0)</f>
      </c>
      <c r="JA367" t="s">
        <v>23</v>
      </c>
      <c r="JB367" t="s">
        <v>23</v>
      </c>
    </row>
    <row r="368" spans="1:262" x14ac:dyDescent="0.25">
      <c r="F368" s="1"/>
      <c r="G368" s="1"/>
      <c r="H368" s="1"/>
      <c r="I368" s="1"/>
      <c r="J368" s="1">
        <f>IFERROR(IF(FIND(" - ",$F368)&gt;0,MID($F368,FIND(" - ",$F368)+3,LEN($F368)),""),"")</f>
      </c>
      <c r="L368" s="1"/>
      <c r="N368" t="s">
        <v>23</v>
      </c>
      <c r="P368">
        <f>IF(OR($N368="",$O368=""),"",IFERROR($N368/$O368,0))</f>
      </c>
      <c r="Q368">
        <f>IF($N368="","",
IF($G368="","",
IF(ISNUMBER(SEARCH("exempt",LOWER($G368))),0,
$N368*(VALUE(SUBSTITUTE($G368,"%",""))/100))))</f>
      </c>
      <c r="W368">
        <f>IF($N368="","",
SUM($N368,$Q368,$U368,$R368,$T368)-
IF($V368="",0,VALUE($V368)))</f>
      </c>
      <c r="AE368" t="s">
        <v>1284</v>
      </c>
      <c r="AJ368" t="s">
        <v>1280</v>
      </c>
      <c r="AM368">
        <f>IFERROR(LEFT($F368,FIND(" - ",$F368)-1),$F368)</f>
      </c>
      <c r="AP368">
        <f>IF($CE368&gt;=1,INDEX($AN:$AN,$CD368+1),"")</f>
      </c>
      <c r="AQ368">
        <f>IF($CE368&gt;=2,INDEX($AN:$AN,$CD368+2),"")</f>
      </c>
      <c r="AR368">
        <f>IF($CE368&gt;=3,INDEX($AN:$AN,$CD368+3),"")</f>
      </c>
      <c r="AS368">
        <f>IF($CE368&gt;=4,INDEX($AN:$AN,$CD368+4),"")</f>
      </c>
      <c r="AT368">
        <f>IF($CE368&gt;=5,INDEX($AN:$AN,$CD368+5),"")</f>
      </c>
      <c r="AU368">
        <f>IF($CE368&gt;=6,INDEX($AN:$AN,$CD368+6),"")</f>
      </c>
      <c r="AV368">
        <f>IF($CE368&gt;=7,INDEX($AN:$AN,$CD368+7),"")</f>
      </c>
      <c r="AW368">
        <f>IF($CE368&gt;=8,INDEX($AN:$AN,$CD368+8),"")</f>
      </c>
      <c r="AX368">
        <f>IF($CE368&gt;=9,INDEX($AN:$AN,$CD368+9),"")</f>
      </c>
      <c r="AY368">
        <f>IF($CE368&gt;=10,INDEX($AN:$AN,$CD368+10),"")</f>
      </c>
      <c r="AZ368">
        <f>IF($CE368&gt;=11,INDEX($AN:$AN,$CD368+11),"")</f>
      </c>
      <c r="BA368">
        <f>IF($CE368&gt;=12,INDEX($AN:$AN,$CD368+12),"")</f>
      </c>
      <c r="BB368">
        <f>IF($CE368&gt;=13,INDEX($AN:$AN,$CD368+13),"")</f>
      </c>
      <c r="BC368">
        <f>IF($CE368&gt;=14,INDEX($AN:$AN,$CD368+14),"")</f>
      </c>
      <c r="BD368">
        <f>IF($CE368&gt;=15,INDEX($AN:$AN,$CD368+15),"")</f>
      </c>
      <c r="BE368">
        <f>IF($CE368&gt;=16,INDEX($AN:$AN,$CD368+16),"")</f>
      </c>
      <c r="BF368">
        <f>IF($CE368&gt;=17,INDEX($AN:$AN,$CD368+17),"")</f>
      </c>
      <c r="BG368">
        <f>IF($CE368&gt;=18,INDEX($AN:$AN,$CD368+18),"")</f>
      </c>
      <c r="BH368">
        <f>IF($CE368&gt;=19,INDEX($AN:$AN,$CD368+19),"")</f>
      </c>
      <c r="BI368">
        <f>IF($CE368&gt;=20,INDEX($AN:$AN,$CD368+20),"")</f>
      </c>
      <c r="BJ368">
        <f>IF($CE368&gt;=21,INDEX($AN:$AN,$CD368+21),"")</f>
      </c>
      <c r="BK368">
        <f>IF($CE368&gt;=22,INDEX($AN:$AN,$CD368+22),"")</f>
      </c>
      <c r="BL368">
        <f>IF($CE368&gt;=23,INDEX($AN:$AN,$CD368+23),"")</f>
      </c>
      <c r="BM368">
        <f>IF($CE368&gt;=24,INDEX($AN:$AN,$CD368+24),"")</f>
      </c>
      <c r="BN368">
        <f>IF($CE368&gt;=25,INDEX($AN:$AN,$CD368+25),"")</f>
      </c>
      <c r="BO368">
        <f>IF($CE368&gt;=26,INDEX($AN:$AN,$CD368+26),"")</f>
      </c>
      <c r="BP368">
        <f>IF($CE368&gt;=27,INDEX($AN:$AN,$CD368+27),"")</f>
      </c>
      <c r="BQ368">
        <f>IF($CE368&gt;=28,INDEX($AN:$AN,$CD368+28),"")</f>
      </c>
      <c r="BR368">
        <f>IF($CE368&gt;=29,INDEX($AN:$AN,$CD368+29),"")</f>
      </c>
      <c r="BS368">
        <f>IF($CE368&gt;=30,INDEX($AN:$AN,$CD368+30),"")</f>
      </c>
      <c r="BT368">
        <f>IF($CE368&gt;=31,INDEX($AN:$AN,$CD368+31),"")</f>
      </c>
      <c r="BU368">
        <f>IF($CE368&gt;=32,INDEX($AN:$AN,$CD368+32),"")</f>
      </c>
      <c r="BV368">
        <f>IF($CE368&gt;=33,INDEX($AN:$AN,$CD368+33),"")</f>
      </c>
      <c r="BW368">
        <f>IF($CE368&gt;=34,INDEX($AN:$AN,$CD368+34),"")</f>
      </c>
      <c r="BX368">
        <f>IF($CE368&gt;=35,INDEX($AN:$AN,$CD368+35),"")</f>
      </c>
      <c r="BY368">
        <f>IF($CE368&gt;=36,INDEX($AN:$AN,$CD368+36),"")</f>
      </c>
      <c r="BZ368">
        <f>IF($CE368&gt;=37,INDEX($AN:$AN,$CD368+37),"")</f>
      </c>
      <c r="CA368">
        <f>IF($CE368&gt;=38,INDEX($AN:$AN,$CD368+38),"")</f>
      </c>
      <c r="CB368">
        <f>IF($CE368&gt;=39,INDEX($AN:$AN,$CD368+39),"")</f>
      </c>
      <c r="CC368">
        <f>IF($CE368&gt;=40,INDEX($AN:$AN,$CD368+40),"")</f>
      </c>
      <c r="CD368">
        <f>IFERROR(MATCH($AM368,$AN$2:$AN$133,0)+1,0)</f>
      </c>
      <c r="CE368">
        <f>IFERROR(INDEX($AO$2:$AO$133,MATCH($AM368,$AN$2:$AN$133,0)),0)</f>
      </c>
      <c r="CF368">
        <f>IFERROR(LEFT($K368,FIND(" - ",$K368)-1),$K368)</f>
      </c>
      <c r="CG368" t="s">
        <v>91</v>
      </c>
      <c r="CI368">
        <f>IF($DD368&gt;=1,INDEX($CG:$CG,$DC368+1),"")</f>
      </c>
      <c r="CJ368">
        <f>IF($DD368&gt;=2,INDEX($CG:$CG,$DC368+2),"")</f>
      </c>
      <c r="CK368">
        <f>IF($DD368&gt;=3,INDEX($CG:$CG,$DC368+3),"")</f>
      </c>
      <c r="CL368">
        <f>IF($DD368&gt;=4,INDEX($CG:$CG,$DC368+4),"")</f>
      </c>
      <c r="CM368">
        <f>IF($DD368&gt;=5,INDEX($CG:$CG,$DC368+5),"")</f>
      </c>
      <c r="CN368">
        <f>IF($DD368&gt;=6,INDEX($CG:$CG,$DC368+6),"")</f>
      </c>
      <c r="CO368">
        <f>IF($DD368&gt;=7,INDEX($CG:$CG,$DC368+7),"")</f>
      </c>
      <c r="CP368">
        <f>IF($DD368&gt;=8,INDEX($CG:$CG,$DC368+8),"")</f>
      </c>
      <c r="CQ368">
        <f>IF($DD368&gt;=9,INDEX($CG:$CG,$DC368+9),"")</f>
      </c>
      <c r="CR368">
        <f>IF($DD368&gt;=10,INDEX($CG:$CG,$DC368+10),"")</f>
      </c>
      <c r="CS368">
        <f>IF($DD368&gt;=11,INDEX($CG:$CG,$DC368+11),"")</f>
      </c>
      <c r="CT368">
        <f>IF($DD368&gt;=12,INDEX($CG:$CG,$DC368+12),"")</f>
      </c>
      <c r="CU368">
        <f>IF($DD368&gt;=13,INDEX($CG:$CG,$DC368+13),"")</f>
      </c>
      <c r="CV368">
        <f>IF($DD368&gt;=14,INDEX($CG:$CG,$DC368+14),"")</f>
      </c>
      <c r="CW368">
        <f>IF($DD368&gt;=15,INDEX($CG:$CG,$DC368+15),"")</f>
      </c>
      <c r="CX368">
        <f>IF($DD368&gt;=16,INDEX($CG:$CG,$DC368+16),"")</f>
      </c>
      <c r="CY368">
        <f>IF($DD368&gt;=17,INDEX($CG:$CG,$DC368+17),"")</f>
      </c>
      <c r="CZ368">
        <f>IF($DD368&gt;=18,INDEX($CG:$CG,$DC368+18),"")</f>
      </c>
      <c r="DA368">
        <f>IF($DD368&gt;=19,INDEX($CG:$CG,$DC368+19),"")</f>
      </c>
      <c r="DB368">
        <f>IF($DD368&gt;=20,INDEX($CG:$CG,$DC368+20),"")</f>
      </c>
      <c r="DC368">
        <f>IFERROR(MATCH($CF368,$CG$2:$CG$1558,0)+1,0)</f>
      </c>
      <c r="DD368">
        <f>IFERROR(INDEX($CH$2:$CH$1558,MATCH($CF368,$CG$2:$CG$1558,0)),0)</f>
      </c>
      <c r="DE368">
        <f>IFERROR(INDEX($AL:$AL,MATCH($G368,$AK:$AK,0))&amp;"","")</f>
      </c>
      <c r="DI368">
        <f>IF($GL368&gt;=1,INDEX($DF:$DF,$GK368+1),"")</f>
      </c>
      <c r="DJ368">
        <f>IF($GL368&gt;=2,INDEX($DF:$DF,$GK368+2),"")</f>
      </c>
      <c r="DK368">
        <f>IF($GL368&gt;=3,INDEX($DF:$DF,$GK368+3),"")</f>
      </c>
      <c r="DL368">
        <f>IF($GL368&gt;=4,INDEX($DF:$DF,$GK368+4),"")</f>
      </c>
      <c r="DM368">
        <f>IF($GL368&gt;=5,INDEX($DF:$DF,$GK368+5),"")</f>
      </c>
      <c r="DN368">
        <f>IF($GL368&gt;=6,INDEX($DF:$DF,$GK368+6),"")</f>
      </c>
      <c r="DO368">
        <f>IF($GL368&gt;=7,INDEX($DF:$DF,$GK368+7),"")</f>
      </c>
      <c r="DP368">
        <f>IF($GL368&gt;=8,INDEX($DF:$DF,$GK368+8),"")</f>
      </c>
      <c r="DQ368">
        <f>IF($GL368&gt;=9,INDEX($DF:$DF,$GK368+9),"")</f>
      </c>
      <c r="DR368">
        <f>IF($GL368&gt;=10,INDEX($DF:$DF,$GK368+10),"")</f>
      </c>
      <c r="DS368">
        <f>IF($GL368&gt;=11,INDEX($DF:$DF,$GK368+11),"")</f>
      </c>
      <c r="DT368">
        <f>IF($GL368&gt;=12,INDEX($DF:$DF,$GK368+12),"")</f>
      </c>
      <c r="DU368">
        <f>IF($GL368&gt;=13,INDEX($DF:$DF,$GK368+13),"")</f>
      </c>
      <c r="DV368">
        <f>IF($GL368&gt;=14,INDEX($DF:$DF,$GK368+14),"")</f>
      </c>
      <c r="DW368">
        <f>IF($GL368&gt;=15,INDEX($DF:$DF,$GK368+15),"")</f>
      </c>
      <c r="DX368">
        <f>IF($GL368&gt;=16,INDEX($DF:$DF,$GK368+16),"")</f>
      </c>
      <c r="DY368">
        <f>IF($GL368&gt;=17,INDEX($DF:$DF,$GK368+17),"")</f>
      </c>
      <c r="DZ368">
        <f>IF($GL368&gt;=18,INDEX($DF:$DF,$GK368+18),"")</f>
      </c>
      <c r="EA368">
        <f>IF($GL368&gt;=19,INDEX($DF:$DF,$GK368+19),"")</f>
      </c>
      <c r="EB368">
        <f>IF($GL368&gt;=20,INDEX($DF:$DF,$GK368+20),"")</f>
      </c>
      <c r="EC368">
        <f>IF($GL368&gt;=21,INDEX($DF:$DF,$GK368+21),"")</f>
      </c>
      <c r="ED368">
        <f>IF($GL368&gt;=22,INDEX($DF:$DF,$GK368+22),"")</f>
      </c>
      <c r="EE368">
        <f>IF($GL368&gt;=23,INDEX($DF:$DF,$GK368+23),"")</f>
      </c>
      <c r="EF368">
        <f>IF($GL368&gt;=24,INDEX($DF:$DF,$GK368+24),"")</f>
      </c>
      <c r="EG368">
        <f>IF($GL368&gt;=25,INDEX($DF:$DF,$GK368+25),"")</f>
      </c>
      <c r="EH368">
        <f>IF($GL368&gt;=26,INDEX($DF:$DF,$GK368+26),"")</f>
      </c>
      <c r="EI368">
        <f>IF($GL368&gt;=27,INDEX($DF:$DF,$GK368+27),"")</f>
      </c>
      <c r="EJ368">
        <f>IF($GL368&gt;=28,INDEX($DF:$DF,$GK368+28),"")</f>
      </c>
      <c r="EK368">
        <f>IF($GL368&gt;=29,INDEX($DF:$DF,$GK368+29),"")</f>
      </c>
      <c r="EL368">
        <f>IF($GL368&gt;=30,INDEX($DF:$DF,$GK368+30),"")</f>
      </c>
      <c r="EM368">
        <f>IF($GL368&gt;=31,INDEX($DF:$DF,$GK368+31),"")</f>
      </c>
      <c r="EN368">
        <f>IF($GL368&gt;=32,INDEX($DF:$DF,$GK368+32),"")</f>
      </c>
      <c r="EO368">
        <f>IF($GL368&gt;=33,INDEX($DF:$DF,$GK368+33),"")</f>
      </c>
      <c r="EP368">
        <f>IF($GL368&gt;=34,INDEX($DF:$DF,$GK368+34),"")</f>
      </c>
      <c r="EQ368">
        <f>IF($GL368&gt;=35,INDEX($DF:$DF,$GK368+35),"")</f>
      </c>
      <c r="ER368">
        <f>IF($GL368&gt;=36,INDEX($DF:$DF,$GK368+36),"")</f>
      </c>
      <c r="ES368">
        <f>IF($GL368&gt;=37,INDEX($DF:$DF,$GK368+37),"")</f>
      </c>
      <c r="ET368">
        <f>IF($GL368&gt;=38,INDEX($DF:$DF,$GK368+38),"")</f>
      </c>
      <c r="EU368">
        <f>IF($GL368&gt;=39,INDEX($DF:$DF,$GK368+39),"")</f>
      </c>
      <c r="EV368">
        <f>IF($GL368&gt;=40,INDEX($DF:$DF,$GK368+40),"")</f>
      </c>
      <c r="EW368">
        <f>IF($GL368&gt;=1,INDEX($DG:$DG,$GK368+1),"")</f>
      </c>
      <c r="EX368">
        <f>IF($GL368&gt;=2,INDEX($DG:$DG,$GK368+2),"")</f>
      </c>
      <c r="EY368">
        <f>IF($GL368&gt;=3,INDEX($DG:$DG,$GK368+3),"")</f>
      </c>
      <c r="EZ368">
        <f>IF($GL368&gt;=4,INDEX($DG:$DG,$GK368+4),"")</f>
      </c>
      <c r="FA368">
        <f>IF($GL368&gt;=5,INDEX($DG:$DG,$GK368+5),"")</f>
      </c>
      <c r="FB368">
        <f>IF($GL368&gt;=6,INDEX($DG:$DG,$GK368+6),"")</f>
      </c>
      <c r="FC368">
        <f>IF($GL368&gt;=7,INDEX($DG:$DG,$GK368+7),"")</f>
      </c>
      <c r="FD368">
        <f>IF($GL368&gt;=8,INDEX($DG:$DG,$GK368+8),"")</f>
      </c>
      <c r="FE368">
        <f>IF($GL368&gt;=9,INDEX($DG:$DG,$GK368+9),"")</f>
      </c>
      <c r="FF368">
        <f>IF($GL368&gt;=10,INDEX($DG:$DG,$GK368+10),"")</f>
      </c>
      <c r="FG368">
        <f>IF($GL368&gt;=11,INDEX($DG:$DG,$GK368+11),"")</f>
      </c>
      <c r="FH368">
        <f>IF($GL368&gt;=12,INDEX($DG:$DG,$GK368+12),"")</f>
      </c>
      <c r="FI368">
        <f>IF($GL368&gt;=13,INDEX($DG:$DG,$GK368+13),"")</f>
      </c>
      <c r="FJ368">
        <f>IF($GL368&gt;=14,INDEX($DG:$DG,$GK368+14),"")</f>
      </c>
      <c r="FK368">
        <f>IF($GL368&gt;=15,INDEX($DG:$DG,$GK368+15),"")</f>
      </c>
      <c r="FL368">
        <f>IF($GL368&gt;=16,INDEX($DG:$DG,$GK368+16),"")</f>
      </c>
      <c r="FM368">
        <f>IF($GL368&gt;=17,INDEX($DG:$DG,$GK368+17),"")</f>
      </c>
      <c r="FN368">
        <f>IF($GL368&gt;=18,INDEX($DG:$DG,$GK368+18),"")</f>
      </c>
      <c r="FO368">
        <f>IF($GL368&gt;=19,INDEX($DG:$DG,$GK368+19),"")</f>
      </c>
      <c r="FP368">
        <f>IF($GL368&gt;=20,INDEX($DG:$DG,$GK368+20),"")</f>
      </c>
      <c r="FQ368">
        <f>IF($GL368&gt;=21,INDEX($DG:$DG,$GK368+21),"")</f>
      </c>
      <c r="FR368">
        <f>IF($GL368&gt;=22,INDEX($DG:$DG,$GK368+22),"")</f>
      </c>
      <c r="FS368">
        <f>IF($GL368&gt;=23,INDEX($DG:$DG,$GK368+23),"")</f>
      </c>
      <c r="FT368">
        <f>IF($GL368&gt;=24,INDEX($DG:$DG,$GK368+24),"")</f>
      </c>
      <c r="FU368">
        <f>IF($GL368&gt;=25,INDEX($DG:$DG,$GK368+25),"")</f>
      </c>
      <c r="FV368">
        <f>IF($GL368&gt;=26,INDEX($DG:$DG,$GK368+26),"")</f>
      </c>
      <c r="FW368">
        <f>IF($GL368&gt;=27,INDEX($DG:$DG,$GK368+27),"")</f>
      </c>
      <c r="FX368">
        <f>IF($GL368&gt;=28,INDEX($DG:$DG,$GK368+28),"")</f>
      </c>
      <c r="FY368">
        <f>IF($GL368&gt;=29,INDEX($DG:$DG,$GK368+29),"")</f>
      </c>
      <c r="FZ368">
        <f>IF($GL368&gt;=30,INDEX($DG:$DG,$GK368+30),"")</f>
      </c>
      <c r="GA368">
        <f>IF($GL368&gt;=31,INDEX($DG:$DG,$GK368+31),"")</f>
      </c>
      <c r="GB368">
        <f>IF($GL368&gt;=32,INDEX($DG:$DG,$GK368+32),"")</f>
      </c>
      <c r="GC368">
        <f>IF($GL368&gt;=33,INDEX($DG:$DG,$GK368+33),"")</f>
      </c>
      <c r="GD368">
        <f>IF($GL368&gt;=34,INDEX($DG:$DG,$GK368+34),"")</f>
      </c>
      <c r="GE368">
        <f>IF($GL368&gt;=35,INDEX($DG:$DG,$GK368+35),"")</f>
      </c>
      <c r="GF368">
        <f>IF($GL368&gt;=36,INDEX($DG:$DG,$GK368+36),"")</f>
      </c>
      <c r="GG368">
        <f>IF($GL368&gt;=37,INDEX($DG:$DG,$GK368+37),"")</f>
      </c>
      <c r="GH368">
        <f>IF($GL368&gt;=38,INDEX($DG:$DG,$GK368+38),"")</f>
      </c>
      <c r="GI368">
        <f>IF($GL368&gt;=39,INDEX($DG:$DG,$GK368+39),"")</f>
      </c>
      <c r="GJ368">
        <f>IF($GL368&gt;=40,INDEX($DG:$DG,$GK368+40),"")</f>
      </c>
      <c r="GK368">
        <f>IFERROR(MATCH($DE368,$DF$2:$DF$166,0)+1,0)</f>
      </c>
      <c r="GL368">
        <f>IFERROR(INDEX($DH$2:$DH$166,MATCH($DE368,$DF$2:$DF$166,0)),0)</f>
      </c>
      <c r="GM368">
        <f>IFERROR(MATCH($H368,$DI$368:$EV$368,0),0)</f>
      </c>
      <c r="GN368">
        <f>IF($GM368&gt;0,INDEX($EW$368:$GJ$368,$GM368),"")</f>
      </c>
      <c r="GO368" t="s">
        <v>278</v>
      </c>
      <c r="GQ368">
        <f>IF($IZ368&gt;=1,INDEX($GO:$GO,$IY368+1),"")</f>
      </c>
      <c r="GR368">
        <f>IF($IZ368&gt;=2,INDEX($GO:$GO,$IY368+2),"")</f>
      </c>
      <c r="GS368">
        <f>IF($IZ368&gt;=3,INDEX($GO:$GO,$IY368+3),"")</f>
      </c>
      <c r="GT368">
        <f>IF($IZ368&gt;=4,INDEX($GO:$GO,$IY368+4),"")</f>
      </c>
      <c r="GU368">
        <f>IF($IZ368&gt;=5,INDEX($GO:$GO,$IY368+5),"")</f>
      </c>
      <c r="GV368">
        <f>IF($IZ368&gt;=6,INDEX($GO:$GO,$IY368+6),"")</f>
      </c>
      <c r="GW368">
        <f>IF($IZ368&gt;=7,INDEX($GO:$GO,$IY368+7),"")</f>
      </c>
      <c r="GX368">
        <f>IF($IZ368&gt;=8,INDEX($GO:$GO,$IY368+8),"")</f>
      </c>
      <c r="GY368">
        <f>IF($IZ368&gt;=9,INDEX($GO:$GO,$IY368+9),"")</f>
      </c>
      <c r="GZ368">
        <f>IF($IZ368&gt;=10,INDEX($GO:$GO,$IY368+10),"")</f>
      </c>
      <c r="HA368">
        <f>IF($IZ368&gt;=11,INDEX($GO:$GO,$IY368+11),"")</f>
      </c>
      <c r="HB368">
        <f>IF($IZ368&gt;=12,INDEX($GO:$GO,$IY368+12),"")</f>
      </c>
      <c r="HC368">
        <f>IF($IZ368&gt;=13,INDEX($GO:$GO,$IY368+13),"")</f>
      </c>
      <c r="HD368">
        <f>IF($IZ368&gt;=14,INDEX($GO:$GO,$IY368+14),"")</f>
      </c>
      <c r="HE368">
        <f>IF($IZ368&gt;=15,INDEX($GO:$GO,$IY368+15),"")</f>
      </c>
      <c r="HF368">
        <f>IF($IZ368&gt;=16,INDEX($GO:$GO,$IY368+16),"")</f>
      </c>
      <c r="HG368">
        <f>IF($IZ368&gt;=17,INDEX($GO:$GO,$IY368+17),"")</f>
      </c>
      <c r="HH368">
        <f>IF($IZ368&gt;=18,INDEX($GO:$GO,$IY368+18),"")</f>
      </c>
      <c r="HI368">
        <f>IF($IZ368&gt;=19,INDEX($GO:$GO,$IY368+19),"")</f>
      </c>
      <c r="HJ368">
        <f>IF($IZ368&gt;=20,INDEX($GO:$GO,$IY368+20),"")</f>
      </c>
      <c r="HK368">
        <f>IF($IZ368&gt;=21,INDEX($GO:$GO,$IY368+21),"")</f>
      </c>
      <c r="HL368">
        <f>IF($IZ368&gt;=22,INDEX($GO:$GO,$IY368+22),"")</f>
      </c>
      <c r="HM368">
        <f>IF($IZ368&gt;=23,INDEX($GO:$GO,$IY368+23),"")</f>
      </c>
      <c r="HN368">
        <f>IF($IZ368&gt;=24,INDEX($GO:$GO,$IY368+24),"")</f>
      </c>
      <c r="HO368">
        <f>IF($IZ368&gt;=25,INDEX($GO:$GO,$IY368+25),"")</f>
      </c>
      <c r="HP368">
        <f>IF($IZ368&gt;=26,INDEX($GO:$GO,$IY368+26),"")</f>
      </c>
      <c r="HQ368">
        <f>IF($IZ368&gt;=27,INDEX($GO:$GO,$IY368+27),"")</f>
      </c>
      <c r="HR368">
        <f>IF($IZ368&gt;=28,INDEX($GO:$GO,$IY368+28),"")</f>
      </c>
      <c r="HS368">
        <f>IF($IZ368&gt;=29,INDEX($GO:$GO,$IY368+29),"")</f>
      </c>
      <c r="HT368">
        <f>IF($IZ368&gt;=30,INDEX($GO:$GO,$IY368+30),"")</f>
      </c>
      <c r="HU368">
        <f>IF($IZ368&gt;=31,INDEX($GO:$GO,$IY368+31),"")</f>
      </c>
      <c r="HV368">
        <f>IF($IZ368&gt;=32,INDEX($GO:$GO,$IY368+32),"")</f>
      </c>
      <c r="HW368">
        <f>IF($IZ368&gt;=33,INDEX($GO:$GO,$IY368+33),"")</f>
      </c>
      <c r="HX368">
        <f>IF($IZ368&gt;=34,INDEX($GO:$GO,$IY368+34),"")</f>
      </c>
      <c r="HY368">
        <f>IF($IZ368&gt;=35,INDEX($GO:$GO,$IY368+35),"")</f>
      </c>
      <c r="HZ368">
        <f>IF($IZ368&gt;=36,INDEX($GO:$GO,$IY368+36),"")</f>
      </c>
      <c r="IA368">
        <f>IF($IZ368&gt;=37,INDEX($GO:$GO,$IY368+37),"")</f>
      </c>
      <c r="IB368">
        <f>IF($IZ368&gt;=38,INDEX($GO:$GO,$IY368+38),"")</f>
      </c>
      <c r="IC368">
        <f>IF($IZ368&gt;=39,INDEX($GO:$GO,$IY368+39),"")</f>
      </c>
      <c r="ID368">
        <f>IF($IZ368&gt;=40,INDEX($GO:$GO,$IY368+40),"")</f>
      </c>
      <c r="IE368">
        <f>IF($IZ368&gt;=41,INDEX($GO:$GO,$IY368+41),"")</f>
      </c>
      <c r="IF368">
        <f>IF($IZ368&gt;=42,INDEX($GO:$GO,$IY368+42),"")</f>
      </c>
      <c r="IG368">
        <f>IF($IZ368&gt;=43,INDEX($GO:$GO,$IY368+43),"")</f>
      </c>
      <c r="IH368">
        <f>IF($IZ368&gt;=44,INDEX($GO:$GO,$IY368+44),"")</f>
      </c>
      <c r="II368">
        <f>IF($IZ368&gt;=45,INDEX($GO:$GO,$IY368+45),"")</f>
      </c>
      <c r="IJ368">
        <f>IF($IZ368&gt;=46,INDEX($GO:$GO,$IY368+46),"")</f>
      </c>
      <c r="IK368">
        <f>IF($IZ368&gt;=47,INDEX($GO:$GO,$IY368+47),"")</f>
      </c>
      <c r="IL368">
        <f>IF($IZ368&gt;=48,INDEX($GO:$GO,$IY368+48),"")</f>
      </c>
      <c r="IM368">
        <f>IF($IZ368&gt;=49,INDEX($GO:$GO,$IY368+49),"")</f>
      </c>
      <c r="IN368">
        <f>IF($IZ368&gt;=50,INDEX($GO:$GO,$IY368+50),"")</f>
      </c>
      <c r="IO368">
        <f>IF($IZ368&gt;=51,INDEX($GO:$GO,$IY368+51),"")</f>
      </c>
      <c r="IP368">
        <f>IF($IZ368&gt;=52,INDEX($GO:$GO,$IY368+52),"")</f>
      </c>
      <c r="IQ368">
        <f>IF($IZ368&gt;=53,INDEX($GO:$GO,$IY368+53),"")</f>
      </c>
      <c r="IR368">
        <f>IF($IZ368&gt;=54,INDEX($GO:$GO,$IY368+54),"")</f>
      </c>
      <c r="IS368">
        <f>IF($IZ368&gt;=55,INDEX($GO:$GO,$IY368+55),"")</f>
      </c>
      <c r="IT368">
        <f>IF($IZ368&gt;=56,INDEX($GO:$GO,$IY368+56),"")</f>
      </c>
      <c r="IU368">
        <f>IF($IZ368&gt;=57,INDEX($GO:$GO,$IY368+57),"")</f>
      </c>
      <c r="IV368">
        <f>IF($IZ368&gt;=58,INDEX($GO:$GO,$IY368+58),"")</f>
      </c>
      <c r="IW368">
        <f>IF($IZ368&gt;=59,INDEX($GO:$GO,$IY368+59),"")</f>
      </c>
      <c r="IX368">
        <f>IF($IZ368&gt;=60,INDEX($GO:$GO,$IY368+60),"")</f>
      </c>
      <c r="IY368">
        <f>IFERROR(MATCH($GN368,$GO$2:$GO$827,0)+1,0)</f>
      </c>
      <c r="IZ368">
        <f>IFERROR(INDEX($GP$2:$GP$827,MATCH($GN368,$GO$2:$GO$827,0)),0)</f>
      </c>
      <c r="JA368" t="s">
        <v>23</v>
      </c>
      <c r="JB368" t="s">
        <v>23</v>
      </c>
    </row>
    <row r="369" spans="1:262" x14ac:dyDescent="0.25">
      <c r="F369" s="1"/>
      <c r="G369" s="1"/>
      <c r="H369" s="1"/>
      <c r="I369" s="1"/>
      <c r="J369" s="1">
        <f>IFERROR(IF(FIND(" - ",$F369)&gt;0,MID($F369,FIND(" - ",$F369)+3,LEN($F369)),""),"")</f>
      </c>
      <c r="L369" s="1"/>
      <c r="N369" t="s">
        <v>23</v>
      </c>
      <c r="P369">
        <f>IF(OR($N369="",$O369=""),"",IFERROR($N369/$O369,0))</f>
      </c>
      <c r="Q369">
        <f>IF($N369="","",
IF($G369="","",
IF(ISNUMBER(SEARCH("exempt",LOWER($G369))),0,
$N369*(VALUE(SUBSTITUTE($G369,"%",""))/100))))</f>
      </c>
      <c r="W369">
        <f>IF($N369="","",
SUM($N369,$Q369,$U369,$R369,$T369)-
IF($V369="",0,VALUE($V369)))</f>
      </c>
      <c r="AE369" t="s">
        <v>1285</v>
      </c>
      <c r="AJ369" t="s">
        <v>624</v>
      </c>
      <c r="AM369">
        <f>IFERROR(LEFT($F369,FIND(" - ",$F369)-1),$F369)</f>
      </c>
      <c r="AP369">
        <f>IF($CE369&gt;=1,INDEX($AN:$AN,$CD369+1),"")</f>
      </c>
      <c r="AQ369">
        <f>IF($CE369&gt;=2,INDEX($AN:$AN,$CD369+2),"")</f>
      </c>
      <c r="AR369">
        <f>IF($CE369&gt;=3,INDEX($AN:$AN,$CD369+3),"")</f>
      </c>
      <c r="AS369">
        <f>IF($CE369&gt;=4,INDEX($AN:$AN,$CD369+4),"")</f>
      </c>
      <c r="AT369">
        <f>IF($CE369&gt;=5,INDEX($AN:$AN,$CD369+5),"")</f>
      </c>
      <c r="AU369">
        <f>IF($CE369&gt;=6,INDEX($AN:$AN,$CD369+6),"")</f>
      </c>
      <c r="AV369">
        <f>IF($CE369&gt;=7,INDEX($AN:$AN,$CD369+7),"")</f>
      </c>
      <c r="AW369">
        <f>IF($CE369&gt;=8,INDEX($AN:$AN,$CD369+8),"")</f>
      </c>
      <c r="AX369">
        <f>IF($CE369&gt;=9,INDEX($AN:$AN,$CD369+9),"")</f>
      </c>
      <c r="AY369">
        <f>IF($CE369&gt;=10,INDEX($AN:$AN,$CD369+10),"")</f>
      </c>
      <c r="AZ369">
        <f>IF($CE369&gt;=11,INDEX($AN:$AN,$CD369+11),"")</f>
      </c>
      <c r="BA369">
        <f>IF($CE369&gt;=12,INDEX($AN:$AN,$CD369+12),"")</f>
      </c>
      <c r="BB369">
        <f>IF($CE369&gt;=13,INDEX($AN:$AN,$CD369+13),"")</f>
      </c>
      <c r="BC369">
        <f>IF($CE369&gt;=14,INDEX($AN:$AN,$CD369+14),"")</f>
      </c>
      <c r="BD369">
        <f>IF($CE369&gt;=15,INDEX($AN:$AN,$CD369+15),"")</f>
      </c>
      <c r="BE369">
        <f>IF($CE369&gt;=16,INDEX($AN:$AN,$CD369+16),"")</f>
      </c>
      <c r="BF369">
        <f>IF($CE369&gt;=17,INDEX($AN:$AN,$CD369+17),"")</f>
      </c>
      <c r="BG369">
        <f>IF($CE369&gt;=18,INDEX($AN:$AN,$CD369+18),"")</f>
      </c>
      <c r="BH369">
        <f>IF($CE369&gt;=19,INDEX($AN:$AN,$CD369+19),"")</f>
      </c>
      <c r="BI369">
        <f>IF($CE369&gt;=20,INDEX($AN:$AN,$CD369+20),"")</f>
      </c>
      <c r="BJ369">
        <f>IF($CE369&gt;=21,INDEX($AN:$AN,$CD369+21),"")</f>
      </c>
      <c r="BK369">
        <f>IF($CE369&gt;=22,INDEX($AN:$AN,$CD369+22),"")</f>
      </c>
      <c r="BL369">
        <f>IF($CE369&gt;=23,INDEX($AN:$AN,$CD369+23),"")</f>
      </c>
      <c r="BM369">
        <f>IF($CE369&gt;=24,INDEX($AN:$AN,$CD369+24),"")</f>
      </c>
      <c r="BN369">
        <f>IF($CE369&gt;=25,INDEX($AN:$AN,$CD369+25),"")</f>
      </c>
      <c r="BO369">
        <f>IF($CE369&gt;=26,INDEX($AN:$AN,$CD369+26),"")</f>
      </c>
      <c r="BP369">
        <f>IF($CE369&gt;=27,INDEX($AN:$AN,$CD369+27),"")</f>
      </c>
      <c r="BQ369">
        <f>IF($CE369&gt;=28,INDEX($AN:$AN,$CD369+28),"")</f>
      </c>
      <c r="BR369">
        <f>IF($CE369&gt;=29,INDEX($AN:$AN,$CD369+29),"")</f>
      </c>
      <c r="BS369">
        <f>IF($CE369&gt;=30,INDEX($AN:$AN,$CD369+30),"")</f>
      </c>
      <c r="BT369">
        <f>IF($CE369&gt;=31,INDEX($AN:$AN,$CD369+31),"")</f>
      </c>
      <c r="BU369">
        <f>IF($CE369&gt;=32,INDEX($AN:$AN,$CD369+32),"")</f>
      </c>
      <c r="BV369">
        <f>IF($CE369&gt;=33,INDEX($AN:$AN,$CD369+33),"")</f>
      </c>
      <c r="BW369">
        <f>IF($CE369&gt;=34,INDEX($AN:$AN,$CD369+34),"")</f>
      </c>
      <c r="BX369">
        <f>IF($CE369&gt;=35,INDEX($AN:$AN,$CD369+35),"")</f>
      </c>
      <c r="BY369">
        <f>IF($CE369&gt;=36,INDEX($AN:$AN,$CD369+36),"")</f>
      </c>
      <c r="BZ369">
        <f>IF($CE369&gt;=37,INDEX($AN:$AN,$CD369+37),"")</f>
      </c>
      <c r="CA369">
        <f>IF($CE369&gt;=38,INDEX($AN:$AN,$CD369+38),"")</f>
      </c>
      <c r="CB369">
        <f>IF($CE369&gt;=39,INDEX($AN:$AN,$CD369+39),"")</f>
      </c>
      <c r="CC369">
        <f>IF($CE369&gt;=40,INDEX($AN:$AN,$CD369+40),"")</f>
      </c>
      <c r="CD369">
        <f>IFERROR(MATCH($AM369,$AN$2:$AN$133,0)+1,0)</f>
      </c>
      <c r="CE369">
        <f>IFERROR(INDEX($AO$2:$AO$133,MATCH($AM369,$AN$2:$AN$133,0)),0)</f>
      </c>
      <c r="CF369">
        <f>IFERROR(LEFT($K369,FIND(" - ",$K369)-1),$K369)</f>
      </c>
      <c r="CG369" t="s">
        <v>100</v>
      </c>
      <c r="CI369">
        <f>IF($DD369&gt;=1,INDEX($CG:$CG,$DC369+1),"")</f>
      </c>
      <c r="CJ369">
        <f>IF($DD369&gt;=2,INDEX($CG:$CG,$DC369+2),"")</f>
      </c>
      <c r="CK369">
        <f>IF($DD369&gt;=3,INDEX($CG:$CG,$DC369+3),"")</f>
      </c>
      <c r="CL369">
        <f>IF($DD369&gt;=4,INDEX($CG:$CG,$DC369+4),"")</f>
      </c>
      <c r="CM369">
        <f>IF($DD369&gt;=5,INDEX($CG:$CG,$DC369+5),"")</f>
      </c>
      <c r="CN369">
        <f>IF($DD369&gt;=6,INDEX($CG:$CG,$DC369+6),"")</f>
      </c>
      <c r="CO369">
        <f>IF($DD369&gt;=7,INDEX($CG:$CG,$DC369+7),"")</f>
      </c>
      <c r="CP369">
        <f>IF($DD369&gt;=8,INDEX($CG:$CG,$DC369+8),"")</f>
      </c>
      <c r="CQ369">
        <f>IF($DD369&gt;=9,INDEX($CG:$CG,$DC369+9),"")</f>
      </c>
      <c r="CR369">
        <f>IF($DD369&gt;=10,INDEX($CG:$CG,$DC369+10),"")</f>
      </c>
      <c r="CS369">
        <f>IF($DD369&gt;=11,INDEX($CG:$CG,$DC369+11),"")</f>
      </c>
      <c r="CT369">
        <f>IF($DD369&gt;=12,INDEX($CG:$CG,$DC369+12),"")</f>
      </c>
      <c r="CU369">
        <f>IF($DD369&gt;=13,INDEX($CG:$CG,$DC369+13),"")</f>
      </c>
      <c r="CV369">
        <f>IF($DD369&gt;=14,INDEX($CG:$CG,$DC369+14),"")</f>
      </c>
      <c r="CW369">
        <f>IF($DD369&gt;=15,INDEX($CG:$CG,$DC369+15),"")</f>
      </c>
      <c r="CX369">
        <f>IF($DD369&gt;=16,INDEX($CG:$CG,$DC369+16),"")</f>
      </c>
      <c r="CY369">
        <f>IF($DD369&gt;=17,INDEX($CG:$CG,$DC369+17),"")</f>
      </c>
      <c r="CZ369">
        <f>IF($DD369&gt;=18,INDEX($CG:$CG,$DC369+18),"")</f>
      </c>
      <c r="DA369">
        <f>IF($DD369&gt;=19,INDEX($CG:$CG,$DC369+19),"")</f>
      </c>
      <c r="DB369">
        <f>IF($DD369&gt;=20,INDEX($CG:$CG,$DC369+20),"")</f>
      </c>
      <c r="DC369">
        <f>IFERROR(MATCH($CF369,$CG$2:$CG$1558,0)+1,0)</f>
      </c>
      <c r="DD369">
        <f>IFERROR(INDEX($CH$2:$CH$1558,MATCH($CF369,$CG$2:$CG$1558,0)),0)</f>
      </c>
      <c r="DE369">
        <f>IFERROR(INDEX($AL:$AL,MATCH($G369,$AK:$AK,0))&amp;"","")</f>
      </c>
      <c r="DI369">
        <f>IF($GL369&gt;=1,INDEX($DF:$DF,$GK369+1),"")</f>
      </c>
      <c r="DJ369">
        <f>IF($GL369&gt;=2,INDEX($DF:$DF,$GK369+2),"")</f>
      </c>
      <c r="DK369">
        <f>IF($GL369&gt;=3,INDEX($DF:$DF,$GK369+3),"")</f>
      </c>
      <c r="DL369">
        <f>IF($GL369&gt;=4,INDEX($DF:$DF,$GK369+4),"")</f>
      </c>
      <c r="DM369">
        <f>IF($GL369&gt;=5,INDEX($DF:$DF,$GK369+5),"")</f>
      </c>
      <c r="DN369">
        <f>IF($GL369&gt;=6,INDEX($DF:$DF,$GK369+6),"")</f>
      </c>
      <c r="DO369">
        <f>IF($GL369&gt;=7,INDEX($DF:$DF,$GK369+7),"")</f>
      </c>
      <c r="DP369">
        <f>IF($GL369&gt;=8,INDEX($DF:$DF,$GK369+8),"")</f>
      </c>
      <c r="DQ369">
        <f>IF($GL369&gt;=9,INDEX($DF:$DF,$GK369+9),"")</f>
      </c>
      <c r="DR369">
        <f>IF($GL369&gt;=10,INDEX($DF:$DF,$GK369+10),"")</f>
      </c>
      <c r="DS369">
        <f>IF($GL369&gt;=11,INDEX($DF:$DF,$GK369+11),"")</f>
      </c>
      <c r="DT369">
        <f>IF($GL369&gt;=12,INDEX($DF:$DF,$GK369+12),"")</f>
      </c>
      <c r="DU369">
        <f>IF($GL369&gt;=13,INDEX($DF:$DF,$GK369+13),"")</f>
      </c>
      <c r="DV369">
        <f>IF($GL369&gt;=14,INDEX($DF:$DF,$GK369+14),"")</f>
      </c>
      <c r="DW369">
        <f>IF($GL369&gt;=15,INDEX($DF:$DF,$GK369+15),"")</f>
      </c>
      <c r="DX369">
        <f>IF($GL369&gt;=16,INDEX($DF:$DF,$GK369+16),"")</f>
      </c>
      <c r="DY369">
        <f>IF($GL369&gt;=17,INDEX($DF:$DF,$GK369+17),"")</f>
      </c>
      <c r="DZ369">
        <f>IF($GL369&gt;=18,INDEX($DF:$DF,$GK369+18),"")</f>
      </c>
      <c r="EA369">
        <f>IF($GL369&gt;=19,INDEX($DF:$DF,$GK369+19),"")</f>
      </c>
      <c r="EB369">
        <f>IF($GL369&gt;=20,INDEX($DF:$DF,$GK369+20),"")</f>
      </c>
      <c r="EC369">
        <f>IF($GL369&gt;=21,INDEX($DF:$DF,$GK369+21),"")</f>
      </c>
      <c r="ED369">
        <f>IF($GL369&gt;=22,INDEX($DF:$DF,$GK369+22),"")</f>
      </c>
      <c r="EE369">
        <f>IF($GL369&gt;=23,INDEX($DF:$DF,$GK369+23),"")</f>
      </c>
      <c r="EF369">
        <f>IF($GL369&gt;=24,INDEX($DF:$DF,$GK369+24),"")</f>
      </c>
      <c r="EG369">
        <f>IF($GL369&gt;=25,INDEX($DF:$DF,$GK369+25),"")</f>
      </c>
      <c r="EH369">
        <f>IF($GL369&gt;=26,INDEX($DF:$DF,$GK369+26),"")</f>
      </c>
      <c r="EI369">
        <f>IF($GL369&gt;=27,INDEX($DF:$DF,$GK369+27),"")</f>
      </c>
      <c r="EJ369">
        <f>IF($GL369&gt;=28,INDEX($DF:$DF,$GK369+28),"")</f>
      </c>
      <c r="EK369">
        <f>IF($GL369&gt;=29,INDEX($DF:$DF,$GK369+29),"")</f>
      </c>
      <c r="EL369">
        <f>IF($GL369&gt;=30,INDEX($DF:$DF,$GK369+30),"")</f>
      </c>
      <c r="EM369">
        <f>IF($GL369&gt;=31,INDEX($DF:$DF,$GK369+31),"")</f>
      </c>
      <c r="EN369">
        <f>IF($GL369&gt;=32,INDEX($DF:$DF,$GK369+32),"")</f>
      </c>
      <c r="EO369">
        <f>IF($GL369&gt;=33,INDEX($DF:$DF,$GK369+33),"")</f>
      </c>
      <c r="EP369">
        <f>IF($GL369&gt;=34,INDEX($DF:$DF,$GK369+34),"")</f>
      </c>
      <c r="EQ369">
        <f>IF($GL369&gt;=35,INDEX($DF:$DF,$GK369+35),"")</f>
      </c>
      <c r="ER369">
        <f>IF($GL369&gt;=36,INDEX($DF:$DF,$GK369+36),"")</f>
      </c>
      <c r="ES369">
        <f>IF($GL369&gt;=37,INDEX($DF:$DF,$GK369+37),"")</f>
      </c>
      <c r="ET369">
        <f>IF($GL369&gt;=38,INDEX($DF:$DF,$GK369+38),"")</f>
      </c>
      <c r="EU369">
        <f>IF($GL369&gt;=39,INDEX($DF:$DF,$GK369+39),"")</f>
      </c>
      <c r="EV369">
        <f>IF($GL369&gt;=40,INDEX($DF:$DF,$GK369+40),"")</f>
      </c>
      <c r="EW369">
        <f>IF($GL369&gt;=1,INDEX($DG:$DG,$GK369+1),"")</f>
      </c>
      <c r="EX369">
        <f>IF($GL369&gt;=2,INDEX($DG:$DG,$GK369+2),"")</f>
      </c>
      <c r="EY369">
        <f>IF($GL369&gt;=3,INDEX($DG:$DG,$GK369+3),"")</f>
      </c>
      <c r="EZ369">
        <f>IF($GL369&gt;=4,INDEX($DG:$DG,$GK369+4),"")</f>
      </c>
      <c r="FA369">
        <f>IF($GL369&gt;=5,INDEX($DG:$DG,$GK369+5),"")</f>
      </c>
      <c r="FB369">
        <f>IF($GL369&gt;=6,INDEX($DG:$DG,$GK369+6),"")</f>
      </c>
      <c r="FC369">
        <f>IF($GL369&gt;=7,INDEX($DG:$DG,$GK369+7),"")</f>
      </c>
      <c r="FD369">
        <f>IF($GL369&gt;=8,INDEX($DG:$DG,$GK369+8),"")</f>
      </c>
      <c r="FE369">
        <f>IF($GL369&gt;=9,INDEX($DG:$DG,$GK369+9),"")</f>
      </c>
      <c r="FF369">
        <f>IF($GL369&gt;=10,INDEX($DG:$DG,$GK369+10),"")</f>
      </c>
      <c r="FG369">
        <f>IF($GL369&gt;=11,INDEX($DG:$DG,$GK369+11),"")</f>
      </c>
      <c r="FH369">
        <f>IF($GL369&gt;=12,INDEX($DG:$DG,$GK369+12),"")</f>
      </c>
      <c r="FI369">
        <f>IF($GL369&gt;=13,INDEX($DG:$DG,$GK369+13),"")</f>
      </c>
      <c r="FJ369">
        <f>IF($GL369&gt;=14,INDEX($DG:$DG,$GK369+14),"")</f>
      </c>
      <c r="FK369">
        <f>IF($GL369&gt;=15,INDEX($DG:$DG,$GK369+15),"")</f>
      </c>
      <c r="FL369">
        <f>IF($GL369&gt;=16,INDEX($DG:$DG,$GK369+16),"")</f>
      </c>
      <c r="FM369">
        <f>IF($GL369&gt;=17,INDEX($DG:$DG,$GK369+17),"")</f>
      </c>
      <c r="FN369">
        <f>IF($GL369&gt;=18,INDEX($DG:$DG,$GK369+18),"")</f>
      </c>
      <c r="FO369">
        <f>IF($GL369&gt;=19,INDEX($DG:$DG,$GK369+19),"")</f>
      </c>
      <c r="FP369">
        <f>IF($GL369&gt;=20,INDEX($DG:$DG,$GK369+20),"")</f>
      </c>
      <c r="FQ369">
        <f>IF($GL369&gt;=21,INDEX($DG:$DG,$GK369+21),"")</f>
      </c>
      <c r="FR369">
        <f>IF($GL369&gt;=22,INDEX($DG:$DG,$GK369+22),"")</f>
      </c>
      <c r="FS369">
        <f>IF($GL369&gt;=23,INDEX($DG:$DG,$GK369+23),"")</f>
      </c>
      <c r="FT369">
        <f>IF($GL369&gt;=24,INDEX($DG:$DG,$GK369+24),"")</f>
      </c>
      <c r="FU369">
        <f>IF($GL369&gt;=25,INDEX($DG:$DG,$GK369+25),"")</f>
      </c>
      <c r="FV369">
        <f>IF($GL369&gt;=26,INDEX($DG:$DG,$GK369+26),"")</f>
      </c>
      <c r="FW369">
        <f>IF($GL369&gt;=27,INDEX($DG:$DG,$GK369+27),"")</f>
      </c>
      <c r="FX369">
        <f>IF($GL369&gt;=28,INDEX($DG:$DG,$GK369+28),"")</f>
      </c>
      <c r="FY369">
        <f>IF($GL369&gt;=29,INDEX($DG:$DG,$GK369+29),"")</f>
      </c>
      <c r="FZ369">
        <f>IF($GL369&gt;=30,INDEX($DG:$DG,$GK369+30),"")</f>
      </c>
      <c r="GA369">
        <f>IF($GL369&gt;=31,INDEX($DG:$DG,$GK369+31),"")</f>
      </c>
      <c r="GB369">
        <f>IF($GL369&gt;=32,INDEX($DG:$DG,$GK369+32),"")</f>
      </c>
      <c r="GC369">
        <f>IF($GL369&gt;=33,INDEX($DG:$DG,$GK369+33),"")</f>
      </c>
      <c r="GD369">
        <f>IF($GL369&gt;=34,INDEX($DG:$DG,$GK369+34),"")</f>
      </c>
      <c r="GE369">
        <f>IF($GL369&gt;=35,INDEX($DG:$DG,$GK369+35),"")</f>
      </c>
      <c r="GF369">
        <f>IF($GL369&gt;=36,INDEX($DG:$DG,$GK369+36),"")</f>
      </c>
      <c r="GG369">
        <f>IF($GL369&gt;=37,INDEX($DG:$DG,$GK369+37),"")</f>
      </c>
      <c r="GH369">
        <f>IF($GL369&gt;=38,INDEX($DG:$DG,$GK369+38),"")</f>
      </c>
      <c r="GI369">
        <f>IF($GL369&gt;=39,INDEX($DG:$DG,$GK369+39),"")</f>
      </c>
      <c r="GJ369">
        <f>IF($GL369&gt;=40,INDEX($DG:$DG,$GK369+40),"")</f>
      </c>
      <c r="GK369">
        <f>IFERROR(MATCH($DE369,$DF$2:$DF$166,0)+1,0)</f>
      </c>
      <c r="GL369">
        <f>IFERROR(INDEX($DH$2:$DH$166,MATCH($DE369,$DF$2:$DF$166,0)),0)</f>
      </c>
      <c r="GM369">
        <f>IFERROR(MATCH($H369,$DI$369:$EV$369,0),0)</f>
      </c>
      <c r="GN369">
        <f>IF($GM369&gt;0,INDEX($EW$369:$GJ$369,$GM369),"")</f>
      </c>
      <c r="GO369" t="s">
        <v>35</v>
      </c>
      <c r="GQ369">
        <f>IF($IZ369&gt;=1,INDEX($GO:$GO,$IY369+1),"")</f>
      </c>
      <c r="GR369">
        <f>IF($IZ369&gt;=2,INDEX($GO:$GO,$IY369+2),"")</f>
      </c>
      <c r="GS369">
        <f>IF($IZ369&gt;=3,INDEX($GO:$GO,$IY369+3),"")</f>
      </c>
      <c r="GT369">
        <f>IF($IZ369&gt;=4,INDEX($GO:$GO,$IY369+4),"")</f>
      </c>
      <c r="GU369">
        <f>IF($IZ369&gt;=5,INDEX($GO:$GO,$IY369+5),"")</f>
      </c>
      <c r="GV369">
        <f>IF($IZ369&gt;=6,INDEX($GO:$GO,$IY369+6),"")</f>
      </c>
      <c r="GW369">
        <f>IF($IZ369&gt;=7,INDEX($GO:$GO,$IY369+7),"")</f>
      </c>
      <c r="GX369">
        <f>IF($IZ369&gt;=8,INDEX($GO:$GO,$IY369+8),"")</f>
      </c>
      <c r="GY369">
        <f>IF($IZ369&gt;=9,INDEX($GO:$GO,$IY369+9),"")</f>
      </c>
      <c r="GZ369">
        <f>IF($IZ369&gt;=10,INDEX($GO:$GO,$IY369+10),"")</f>
      </c>
      <c r="HA369">
        <f>IF($IZ369&gt;=11,INDEX($GO:$GO,$IY369+11),"")</f>
      </c>
      <c r="HB369">
        <f>IF($IZ369&gt;=12,INDEX($GO:$GO,$IY369+12),"")</f>
      </c>
      <c r="HC369">
        <f>IF($IZ369&gt;=13,INDEX($GO:$GO,$IY369+13),"")</f>
      </c>
      <c r="HD369">
        <f>IF($IZ369&gt;=14,INDEX($GO:$GO,$IY369+14),"")</f>
      </c>
      <c r="HE369">
        <f>IF($IZ369&gt;=15,INDEX($GO:$GO,$IY369+15),"")</f>
      </c>
      <c r="HF369">
        <f>IF($IZ369&gt;=16,INDEX($GO:$GO,$IY369+16),"")</f>
      </c>
      <c r="HG369">
        <f>IF($IZ369&gt;=17,INDEX($GO:$GO,$IY369+17),"")</f>
      </c>
      <c r="HH369">
        <f>IF($IZ369&gt;=18,INDEX($GO:$GO,$IY369+18),"")</f>
      </c>
      <c r="HI369">
        <f>IF($IZ369&gt;=19,INDEX($GO:$GO,$IY369+19),"")</f>
      </c>
      <c r="HJ369">
        <f>IF($IZ369&gt;=20,INDEX($GO:$GO,$IY369+20),"")</f>
      </c>
      <c r="HK369">
        <f>IF($IZ369&gt;=21,INDEX($GO:$GO,$IY369+21),"")</f>
      </c>
      <c r="HL369">
        <f>IF($IZ369&gt;=22,INDEX($GO:$GO,$IY369+22),"")</f>
      </c>
      <c r="HM369">
        <f>IF($IZ369&gt;=23,INDEX($GO:$GO,$IY369+23),"")</f>
      </c>
      <c r="HN369">
        <f>IF($IZ369&gt;=24,INDEX($GO:$GO,$IY369+24),"")</f>
      </c>
      <c r="HO369">
        <f>IF($IZ369&gt;=25,INDEX($GO:$GO,$IY369+25),"")</f>
      </c>
      <c r="HP369">
        <f>IF($IZ369&gt;=26,INDEX($GO:$GO,$IY369+26),"")</f>
      </c>
      <c r="HQ369">
        <f>IF($IZ369&gt;=27,INDEX($GO:$GO,$IY369+27),"")</f>
      </c>
      <c r="HR369">
        <f>IF($IZ369&gt;=28,INDEX($GO:$GO,$IY369+28),"")</f>
      </c>
      <c r="HS369">
        <f>IF($IZ369&gt;=29,INDEX($GO:$GO,$IY369+29),"")</f>
      </c>
      <c r="HT369">
        <f>IF($IZ369&gt;=30,INDEX($GO:$GO,$IY369+30),"")</f>
      </c>
      <c r="HU369">
        <f>IF($IZ369&gt;=31,INDEX($GO:$GO,$IY369+31),"")</f>
      </c>
      <c r="HV369">
        <f>IF($IZ369&gt;=32,INDEX($GO:$GO,$IY369+32),"")</f>
      </c>
      <c r="HW369">
        <f>IF($IZ369&gt;=33,INDEX($GO:$GO,$IY369+33),"")</f>
      </c>
      <c r="HX369">
        <f>IF($IZ369&gt;=34,INDEX($GO:$GO,$IY369+34),"")</f>
      </c>
      <c r="HY369">
        <f>IF($IZ369&gt;=35,INDEX($GO:$GO,$IY369+35),"")</f>
      </c>
      <c r="HZ369">
        <f>IF($IZ369&gt;=36,INDEX($GO:$GO,$IY369+36),"")</f>
      </c>
      <c r="IA369">
        <f>IF($IZ369&gt;=37,INDEX($GO:$GO,$IY369+37),"")</f>
      </c>
      <c r="IB369">
        <f>IF($IZ369&gt;=38,INDEX($GO:$GO,$IY369+38),"")</f>
      </c>
      <c r="IC369">
        <f>IF($IZ369&gt;=39,INDEX($GO:$GO,$IY369+39),"")</f>
      </c>
      <c r="ID369">
        <f>IF($IZ369&gt;=40,INDEX($GO:$GO,$IY369+40),"")</f>
      </c>
      <c r="IE369">
        <f>IF($IZ369&gt;=41,INDEX($GO:$GO,$IY369+41),"")</f>
      </c>
      <c r="IF369">
        <f>IF($IZ369&gt;=42,INDEX($GO:$GO,$IY369+42),"")</f>
      </c>
      <c r="IG369">
        <f>IF($IZ369&gt;=43,INDEX($GO:$GO,$IY369+43),"")</f>
      </c>
      <c r="IH369">
        <f>IF($IZ369&gt;=44,INDEX($GO:$GO,$IY369+44),"")</f>
      </c>
      <c r="II369">
        <f>IF($IZ369&gt;=45,INDEX($GO:$GO,$IY369+45),"")</f>
      </c>
      <c r="IJ369">
        <f>IF($IZ369&gt;=46,INDEX($GO:$GO,$IY369+46),"")</f>
      </c>
      <c r="IK369">
        <f>IF($IZ369&gt;=47,INDEX($GO:$GO,$IY369+47),"")</f>
      </c>
      <c r="IL369">
        <f>IF($IZ369&gt;=48,INDEX($GO:$GO,$IY369+48),"")</f>
      </c>
      <c r="IM369">
        <f>IF($IZ369&gt;=49,INDEX($GO:$GO,$IY369+49),"")</f>
      </c>
      <c r="IN369">
        <f>IF($IZ369&gt;=50,INDEX($GO:$GO,$IY369+50),"")</f>
      </c>
      <c r="IO369">
        <f>IF($IZ369&gt;=51,INDEX($GO:$GO,$IY369+51),"")</f>
      </c>
      <c r="IP369">
        <f>IF($IZ369&gt;=52,INDEX($GO:$GO,$IY369+52),"")</f>
      </c>
      <c r="IQ369">
        <f>IF($IZ369&gt;=53,INDEX($GO:$GO,$IY369+53),"")</f>
      </c>
      <c r="IR369">
        <f>IF($IZ369&gt;=54,INDEX($GO:$GO,$IY369+54),"")</f>
      </c>
      <c r="IS369">
        <f>IF($IZ369&gt;=55,INDEX($GO:$GO,$IY369+55),"")</f>
      </c>
      <c r="IT369">
        <f>IF($IZ369&gt;=56,INDEX($GO:$GO,$IY369+56),"")</f>
      </c>
      <c r="IU369">
        <f>IF($IZ369&gt;=57,INDEX($GO:$GO,$IY369+57),"")</f>
      </c>
      <c r="IV369">
        <f>IF($IZ369&gt;=58,INDEX($GO:$GO,$IY369+58),"")</f>
      </c>
      <c r="IW369">
        <f>IF($IZ369&gt;=59,INDEX($GO:$GO,$IY369+59),"")</f>
      </c>
      <c r="IX369">
        <f>IF($IZ369&gt;=60,INDEX($GO:$GO,$IY369+60),"")</f>
      </c>
      <c r="IY369">
        <f>IFERROR(MATCH($GN369,$GO$2:$GO$827,0)+1,0)</f>
      </c>
      <c r="IZ369">
        <f>IFERROR(INDEX($GP$2:$GP$827,MATCH($GN369,$GO$2:$GO$827,0)),0)</f>
      </c>
      <c r="JA369" t="s">
        <v>23</v>
      </c>
      <c r="JB369" t="s">
        <v>23</v>
      </c>
    </row>
    <row r="370" spans="1:262" x14ac:dyDescent="0.25">
      <c r="F370" s="1"/>
      <c r="G370" s="1"/>
      <c r="H370" s="1"/>
      <c r="I370" s="1"/>
      <c r="J370" s="1">
        <f>IFERROR(IF(FIND(" - ",$F370)&gt;0,MID($F370,FIND(" - ",$F370)+3,LEN($F370)),""),"")</f>
      </c>
      <c r="L370" s="1"/>
      <c r="N370" t="s">
        <v>23</v>
      </c>
      <c r="P370">
        <f>IF(OR($N370="",$O370=""),"",IFERROR($N370/$O370,0))</f>
      </c>
      <c r="Q370">
        <f>IF($N370="","",
IF($G370="","",
IF(ISNUMBER(SEARCH("exempt",LOWER($G370))),0,
$N370*(VALUE(SUBSTITUTE($G370,"%",""))/100))))</f>
      </c>
      <c r="W370">
        <f>IF($N370="","",
SUM($N370,$Q370,$U370,$R370,$T370)-
IF($V370="",0,VALUE($V370)))</f>
      </c>
      <c r="AE370" t="s">
        <v>1286</v>
      </c>
      <c r="AJ370" t="s">
        <v>1287</v>
      </c>
      <c r="AM370">
        <f>IFERROR(LEFT($F370,FIND(" - ",$F370)-1),$F370)</f>
      </c>
      <c r="AP370">
        <f>IF($CE370&gt;=1,INDEX($AN:$AN,$CD370+1),"")</f>
      </c>
      <c r="AQ370">
        <f>IF($CE370&gt;=2,INDEX($AN:$AN,$CD370+2),"")</f>
      </c>
      <c r="AR370">
        <f>IF($CE370&gt;=3,INDEX($AN:$AN,$CD370+3),"")</f>
      </c>
      <c r="AS370">
        <f>IF($CE370&gt;=4,INDEX($AN:$AN,$CD370+4),"")</f>
      </c>
      <c r="AT370">
        <f>IF($CE370&gt;=5,INDEX($AN:$AN,$CD370+5),"")</f>
      </c>
      <c r="AU370">
        <f>IF($CE370&gt;=6,INDEX($AN:$AN,$CD370+6),"")</f>
      </c>
      <c r="AV370">
        <f>IF($CE370&gt;=7,INDEX($AN:$AN,$CD370+7),"")</f>
      </c>
      <c r="AW370">
        <f>IF($CE370&gt;=8,INDEX($AN:$AN,$CD370+8),"")</f>
      </c>
      <c r="AX370">
        <f>IF($CE370&gt;=9,INDEX($AN:$AN,$CD370+9),"")</f>
      </c>
      <c r="AY370">
        <f>IF($CE370&gt;=10,INDEX($AN:$AN,$CD370+10),"")</f>
      </c>
      <c r="AZ370">
        <f>IF($CE370&gt;=11,INDEX($AN:$AN,$CD370+11),"")</f>
      </c>
      <c r="BA370">
        <f>IF($CE370&gt;=12,INDEX($AN:$AN,$CD370+12),"")</f>
      </c>
      <c r="BB370">
        <f>IF($CE370&gt;=13,INDEX($AN:$AN,$CD370+13),"")</f>
      </c>
      <c r="BC370">
        <f>IF($CE370&gt;=14,INDEX($AN:$AN,$CD370+14),"")</f>
      </c>
      <c r="BD370">
        <f>IF($CE370&gt;=15,INDEX($AN:$AN,$CD370+15),"")</f>
      </c>
      <c r="BE370">
        <f>IF($CE370&gt;=16,INDEX($AN:$AN,$CD370+16),"")</f>
      </c>
      <c r="BF370">
        <f>IF($CE370&gt;=17,INDEX($AN:$AN,$CD370+17),"")</f>
      </c>
      <c r="BG370">
        <f>IF($CE370&gt;=18,INDEX($AN:$AN,$CD370+18),"")</f>
      </c>
      <c r="BH370">
        <f>IF($CE370&gt;=19,INDEX($AN:$AN,$CD370+19),"")</f>
      </c>
      <c r="BI370">
        <f>IF($CE370&gt;=20,INDEX($AN:$AN,$CD370+20),"")</f>
      </c>
      <c r="BJ370">
        <f>IF($CE370&gt;=21,INDEX($AN:$AN,$CD370+21),"")</f>
      </c>
      <c r="BK370">
        <f>IF($CE370&gt;=22,INDEX($AN:$AN,$CD370+22),"")</f>
      </c>
      <c r="BL370">
        <f>IF($CE370&gt;=23,INDEX($AN:$AN,$CD370+23),"")</f>
      </c>
      <c r="BM370">
        <f>IF($CE370&gt;=24,INDEX($AN:$AN,$CD370+24),"")</f>
      </c>
      <c r="BN370">
        <f>IF($CE370&gt;=25,INDEX($AN:$AN,$CD370+25),"")</f>
      </c>
      <c r="BO370">
        <f>IF($CE370&gt;=26,INDEX($AN:$AN,$CD370+26),"")</f>
      </c>
      <c r="BP370">
        <f>IF($CE370&gt;=27,INDEX($AN:$AN,$CD370+27),"")</f>
      </c>
      <c r="BQ370">
        <f>IF($CE370&gt;=28,INDEX($AN:$AN,$CD370+28),"")</f>
      </c>
      <c r="BR370">
        <f>IF($CE370&gt;=29,INDEX($AN:$AN,$CD370+29),"")</f>
      </c>
      <c r="BS370">
        <f>IF($CE370&gt;=30,INDEX($AN:$AN,$CD370+30),"")</f>
      </c>
      <c r="BT370">
        <f>IF($CE370&gt;=31,INDEX($AN:$AN,$CD370+31),"")</f>
      </c>
      <c r="BU370">
        <f>IF($CE370&gt;=32,INDEX($AN:$AN,$CD370+32),"")</f>
      </c>
      <c r="BV370">
        <f>IF($CE370&gt;=33,INDEX($AN:$AN,$CD370+33),"")</f>
      </c>
      <c r="BW370">
        <f>IF($CE370&gt;=34,INDEX($AN:$AN,$CD370+34),"")</f>
      </c>
      <c r="BX370">
        <f>IF($CE370&gt;=35,INDEX($AN:$AN,$CD370+35),"")</f>
      </c>
      <c r="BY370">
        <f>IF($CE370&gt;=36,INDEX($AN:$AN,$CD370+36),"")</f>
      </c>
      <c r="BZ370">
        <f>IF($CE370&gt;=37,INDEX($AN:$AN,$CD370+37),"")</f>
      </c>
      <c r="CA370">
        <f>IF($CE370&gt;=38,INDEX($AN:$AN,$CD370+38),"")</f>
      </c>
      <c r="CB370">
        <f>IF($CE370&gt;=39,INDEX($AN:$AN,$CD370+39),"")</f>
      </c>
      <c r="CC370">
        <f>IF($CE370&gt;=40,INDEX($AN:$AN,$CD370+40),"")</f>
      </c>
      <c r="CD370">
        <f>IFERROR(MATCH($AM370,$AN$2:$AN$133,0)+1,0)</f>
      </c>
      <c r="CE370">
        <f>IFERROR(INDEX($AO$2:$AO$133,MATCH($AM370,$AN$2:$AN$133,0)),0)</f>
      </c>
      <c r="CF370">
        <f>IFERROR(LEFT($K370,FIND(" - ",$K370)-1),$K370)</f>
      </c>
      <c r="CG370" t="s">
        <v>129</v>
      </c>
      <c r="CI370">
        <f>IF($DD370&gt;=1,INDEX($CG:$CG,$DC370+1),"")</f>
      </c>
      <c r="CJ370">
        <f>IF($DD370&gt;=2,INDEX($CG:$CG,$DC370+2),"")</f>
      </c>
      <c r="CK370">
        <f>IF($DD370&gt;=3,INDEX($CG:$CG,$DC370+3),"")</f>
      </c>
      <c r="CL370">
        <f>IF($DD370&gt;=4,INDEX($CG:$CG,$DC370+4),"")</f>
      </c>
      <c r="CM370">
        <f>IF($DD370&gt;=5,INDEX($CG:$CG,$DC370+5),"")</f>
      </c>
      <c r="CN370">
        <f>IF($DD370&gt;=6,INDEX($CG:$CG,$DC370+6),"")</f>
      </c>
      <c r="CO370">
        <f>IF($DD370&gt;=7,INDEX($CG:$CG,$DC370+7),"")</f>
      </c>
      <c r="CP370">
        <f>IF($DD370&gt;=8,INDEX($CG:$CG,$DC370+8),"")</f>
      </c>
      <c r="CQ370">
        <f>IF($DD370&gt;=9,INDEX($CG:$CG,$DC370+9),"")</f>
      </c>
      <c r="CR370">
        <f>IF($DD370&gt;=10,INDEX($CG:$CG,$DC370+10),"")</f>
      </c>
      <c r="CS370">
        <f>IF($DD370&gt;=11,INDEX($CG:$CG,$DC370+11),"")</f>
      </c>
      <c r="CT370">
        <f>IF($DD370&gt;=12,INDEX($CG:$CG,$DC370+12),"")</f>
      </c>
      <c r="CU370">
        <f>IF($DD370&gt;=13,INDEX($CG:$CG,$DC370+13),"")</f>
      </c>
      <c r="CV370">
        <f>IF($DD370&gt;=14,INDEX($CG:$CG,$DC370+14),"")</f>
      </c>
      <c r="CW370">
        <f>IF($DD370&gt;=15,INDEX($CG:$CG,$DC370+15),"")</f>
      </c>
      <c r="CX370">
        <f>IF($DD370&gt;=16,INDEX($CG:$CG,$DC370+16),"")</f>
      </c>
      <c r="CY370">
        <f>IF($DD370&gt;=17,INDEX($CG:$CG,$DC370+17),"")</f>
      </c>
      <c r="CZ370">
        <f>IF($DD370&gt;=18,INDEX($CG:$CG,$DC370+18),"")</f>
      </c>
      <c r="DA370">
        <f>IF($DD370&gt;=19,INDEX($CG:$CG,$DC370+19),"")</f>
      </c>
      <c r="DB370">
        <f>IF($DD370&gt;=20,INDEX($CG:$CG,$DC370+20),"")</f>
      </c>
      <c r="DC370">
        <f>IFERROR(MATCH($CF370,$CG$2:$CG$1558,0)+1,0)</f>
      </c>
      <c r="DD370">
        <f>IFERROR(INDEX($CH$2:$CH$1558,MATCH($CF370,$CG$2:$CG$1558,0)),0)</f>
      </c>
      <c r="DE370">
        <f>IFERROR(INDEX($AL:$AL,MATCH($G370,$AK:$AK,0))&amp;"","")</f>
      </c>
      <c r="DI370">
        <f>IF($GL370&gt;=1,INDEX($DF:$DF,$GK370+1),"")</f>
      </c>
      <c r="DJ370">
        <f>IF($GL370&gt;=2,INDEX($DF:$DF,$GK370+2),"")</f>
      </c>
      <c r="DK370">
        <f>IF($GL370&gt;=3,INDEX($DF:$DF,$GK370+3),"")</f>
      </c>
      <c r="DL370">
        <f>IF($GL370&gt;=4,INDEX($DF:$DF,$GK370+4),"")</f>
      </c>
      <c r="DM370">
        <f>IF($GL370&gt;=5,INDEX($DF:$DF,$GK370+5),"")</f>
      </c>
      <c r="DN370">
        <f>IF($GL370&gt;=6,INDEX($DF:$DF,$GK370+6),"")</f>
      </c>
      <c r="DO370">
        <f>IF($GL370&gt;=7,INDEX($DF:$DF,$GK370+7),"")</f>
      </c>
      <c r="DP370">
        <f>IF($GL370&gt;=8,INDEX($DF:$DF,$GK370+8),"")</f>
      </c>
      <c r="DQ370">
        <f>IF($GL370&gt;=9,INDEX($DF:$DF,$GK370+9),"")</f>
      </c>
      <c r="DR370">
        <f>IF($GL370&gt;=10,INDEX($DF:$DF,$GK370+10),"")</f>
      </c>
      <c r="DS370">
        <f>IF($GL370&gt;=11,INDEX($DF:$DF,$GK370+11),"")</f>
      </c>
      <c r="DT370">
        <f>IF($GL370&gt;=12,INDEX($DF:$DF,$GK370+12),"")</f>
      </c>
      <c r="DU370">
        <f>IF($GL370&gt;=13,INDEX($DF:$DF,$GK370+13),"")</f>
      </c>
      <c r="DV370">
        <f>IF($GL370&gt;=14,INDEX($DF:$DF,$GK370+14),"")</f>
      </c>
      <c r="DW370">
        <f>IF($GL370&gt;=15,INDEX($DF:$DF,$GK370+15),"")</f>
      </c>
      <c r="DX370">
        <f>IF($GL370&gt;=16,INDEX($DF:$DF,$GK370+16),"")</f>
      </c>
      <c r="DY370">
        <f>IF($GL370&gt;=17,INDEX($DF:$DF,$GK370+17),"")</f>
      </c>
      <c r="DZ370">
        <f>IF($GL370&gt;=18,INDEX($DF:$DF,$GK370+18),"")</f>
      </c>
      <c r="EA370">
        <f>IF($GL370&gt;=19,INDEX($DF:$DF,$GK370+19),"")</f>
      </c>
      <c r="EB370">
        <f>IF($GL370&gt;=20,INDEX($DF:$DF,$GK370+20),"")</f>
      </c>
      <c r="EC370">
        <f>IF($GL370&gt;=21,INDEX($DF:$DF,$GK370+21),"")</f>
      </c>
      <c r="ED370">
        <f>IF($GL370&gt;=22,INDEX($DF:$DF,$GK370+22),"")</f>
      </c>
      <c r="EE370">
        <f>IF($GL370&gt;=23,INDEX($DF:$DF,$GK370+23),"")</f>
      </c>
      <c r="EF370">
        <f>IF($GL370&gt;=24,INDEX($DF:$DF,$GK370+24),"")</f>
      </c>
      <c r="EG370">
        <f>IF($GL370&gt;=25,INDEX($DF:$DF,$GK370+25),"")</f>
      </c>
      <c r="EH370">
        <f>IF($GL370&gt;=26,INDEX($DF:$DF,$GK370+26),"")</f>
      </c>
      <c r="EI370">
        <f>IF($GL370&gt;=27,INDEX($DF:$DF,$GK370+27),"")</f>
      </c>
      <c r="EJ370">
        <f>IF($GL370&gt;=28,INDEX($DF:$DF,$GK370+28),"")</f>
      </c>
      <c r="EK370">
        <f>IF($GL370&gt;=29,INDEX($DF:$DF,$GK370+29),"")</f>
      </c>
      <c r="EL370">
        <f>IF($GL370&gt;=30,INDEX($DF:$DF,$GK370+30),"")</f>
      </c>
      <c r="EM370">
        <f>IF($GL370&gt;=31,INDEX($DF:$DF,$GK370+31),"")</f>
      </c>
      <c r="EN370">
        <f>IF($GL370&gt;=32,INDEX($DF:$DF,$GK370+32),"")</f>
      </c>
      <c r="EO370">
        <f>IF($GL370&gt;=33,INDEX($DF:$DF,$GK370+33),"")</f>
      </c>
      <c r="EP370">
        <f>IF($GL370&gt;=34,INDEX($DF:$DF,$GK370+34),"")</f>
      </c>
      <c r="EQ370">
        <f>IF($GL370&gt;=35,INDEX($DF:$DF,$GK370+35),"")</f>
      </c>
      <c r="ER370">
        <f>IF($GL370&gt;=36,INDEX($DF:$DF,$GK370+36),"")</f>
      </c>
      <c r="ES370">
        <f>IF($GL370&gt;=37,INDEX($DF:$DF,$GK370+37),"")</f>
      </c>
      <c r="ET370">
        <f>IF($GL370&gt;=38,INDEX($DF:$DF,$GK370+38),"")</f>
      </c>
      <c r="EU370">
        <f>IF($GL370&gt;=39,INDEX($DF:$DF,$GK370+39),"")</f>
      </c>
      <c r="EV370">
        <f>IF($GL370&gt;=40,INDEX($DF:$DF,$GK370+40),"")</f>
      </c>
      <c r="EW370">
        <f>IF($GL370&gt;=1,INDEX($DG:$DG,$GK370+1),"")</f>
      </c>
      <c r="EX370">
        <f>IF($GL370&gt;=2,INDEX($DG:$DG,$GK370+2),"")</f>
      </c>
      <c r="EY370">
        <f>IF($GL370&gt;=3,INDEX($DG:$DG,$GK370+3),"")</f>
      </c>
      <c r="EZ370">
        <f>IF($GL370&gt;=4,INDEX($DG:$DG,$GK370+4),"")</f>
      </c>
      <c r="FA370">
        <f>IF($GL370&gt;=5,INDEX($DG:$DG,$GK370+5),"")</f>
      </c>
      <c r="FB370">
        <f>IF($GL370&gt;=6,INDEX($DG:$DG,$GK370+6),"")</f>
      </c>
      <c r="FC370">
        <f>IF($GL370&gt;=7,INDEX($DG:$DG,$GK370+7),"")</f>
      </c>
      <c r="FD370">
        <f>IF($GL370&gt;=8,INDEX($DG:$DG,$GK370+8),"")</f>
      </c>
      <c r="FE370">
        <f>IF($GL370&gt;=9,INDEX($DG:$DG,$GK370+9),"")</f>
      </c>
      <c r="FF370">
        <f>IF($GL370&gt;=10,INDEX($DG:$DG,$GK370+10),"")</f>
      </c>
      <c r="FG370">
        <f>IF($GL370&gt;=11,INDEX($DG:$DG,$GK370+11),"")</f>
      </c>
      <c r="FH370">
        <f>IF($GL370&gt;=12,INDEX($DG:$DG,$GK370+12),"")</f>
      </c>
      <c r="FI370">
        <f>IF($GL370&gt;=13,INDEX($DG:$DG,$GK370+13),"")</f>
      </c>
      <c r="FJ370">
        <f>IF($GL370&gt;=14,INDEX($DG:$DG,$GK370+14),"")</f>
      </c>
      <c r="FK370">
        <f>IF($GL370&gt;=15,INDEX($DG:$DG,$GK370+15),"")</f>
      </c>
      <c r="FL370">
        <f>IF($GL370&gt;=16,INDEX($DG:$DG,$GK370+16),"")</f>
      </c>
      <c r="FM370">
        <f>IF($GL370&gt;=17,INDEX($DG:$DG,$GK370+17),"")</f>
      </c>
      <c r="FN370">
        <f>IF($GL370&gt;=18,INDEX($DG:$DG,$GK370+18),"")</f>
      </c>
      <c r="FO370">
        <f>IF($GL370&gt;=19,INDEX($DG:$DG,$GK370+19),"")</f>
      </c>
      <c r="FP370">
        <f>IF($GL370&gt;=20,INDEX($DG:$DG,$GK370+20),"")</f>
      </c>
      <c r="FQ370">
        <f>IF($GL370&gt;=21,INDEX($DG:$DG,$GK370+21),"")</f>
      </c>
      <c r="FR370">
        <f>IF($GL370&gt;=22,INDEX($DG:$DG,$GK370+22),"")</f>
      </c>
      <c r="FS370">
        <f>IF($GL370&gt;=23,INDEX($DG:$DG,$GK370+23),"")</f>
      </c>
      <c r="FT370">
        <f>IF($GL370&gt;=24,INDEX($DG:$DG,$GK370+24),"")</f>
      </c>
      <c r="FU370">
        <f>IF($GL370&gt;=25,INDEX($DG:$DG,$GK370+25),"")</f>
      </c>
      <c r="FV370">
        <f>IF($GL370&gt;=26,INDEX($DG:$DG,$GK370+26),"")</f>
      </c>
      <c r="FW370">
        <f>IF($GL370&gt;=27,INDEX($DG:$DG,$GK370+27),"")</f>
      </c>
      <c r="FX370">
        <f>IF($GL370&gt;=28,INDEX($DG:$DG,$GK370+28),"")</f>
      </c>
      <c r="FY370">
        <f>IF($GL370&gt;=29,INDEX($DG:$DG,$GK370+29),"")</f>
      </c>
      <c r="FZ370">
        <f>IF($GL370&gt;=30,INDEX($DG:$DG,$GK370+30),"")</f>
      </c>
      <c r="GA370">
        <f>IF($GL370&gt;=31,INDEX($DG:$DG,$GK370+31),"")</f>
      </c>
      <c r="GB370">
        <f>IF($GL370&gt;=32,INDEX($DG:$DG,$GK370+32),"")</f>
      </c>
      <c r="GC370">
        <f>IF($GL370&gt;=33,INDEX($DG:$DG,$GK370+33),"")</f>
      </c>
      <c r="GD370">
        <f>IF($GL370&gt;=34,INDEX($DG:$DG,$GK370+34),"")</f>
      </c>
      <c r="GE370">
        <f>IF($GL370&gt;=35,INDEX($DG:$DG,$GK370+35),"")</f>
      </c>
      <c r="GF370">
        <f>IF($GL370&gt;=36,INDEX($DG:$DG,$GK370+36),"")</f>
      </c>
      <c r="GG370">
        <f>IF($GL370&gt;=37,INDEX($DG:$DG,$GK370+37),"")</f>
      </c>
      <c r="GH370">
        <f>IF($GL370&gt;=38,INDEX($DG:$DG,$GK370+38),"")</f>
      </c>
      <c r="GI370">
        <f>IF($GL370&gt;=39,INDEX($DG:$DG,$GK370+39),"")</f>
      </c>
      <c r="GJ370">
        <f>IF($GL370&gt;=40,INDEX($DG:$DG,$GK370+40),"")</f>
      </c>
      <c r="GK370">
        <f>IFERROR(MATCH($DE370,$DF$2:$DF$166,0)+1,0)</f>
      </c>
      <c r="GL370">
        <f>IFERROR(INDEX($DH$2:$DH$166,MATCH($DE370,$DF$2:$DF$166,0)),0)</f>
      </c>
      <c r="GM370">
        <f>IFERROR(MATCH($H370,$DI$370:$EV$370,0),0)</f>
      </c>
      <c r="GN370">
        <f>IF($GM370&gt;0,INDEX($EW$370:$GJ$370,$GM370),"")</f>
      </c>
      <c r="GO370" t="s">
        <v>57</v>
      </c>
      <c r="GQ370">
        <f>IF($IZ370&gt;=1,INDEX($GO:$GO,$IY370+1),"")</f>
      </c>
      <c r="GR370">
        <f>IF($IZ370&gt;=2,INDEX($GO:$GO,$IY370+2),"")</f>
      </c>
      <c r="GS370">
        <f>IF($IZ370&gt;=3,INDEX($GO:$GO,$IY370+3),"")</f>
      </c>
      <c r="GT370">
        <f>IF($IZ370&gt;=4,INDEX($GO:$GO,$IY370+4),"")</f>
      </c>
      <c r="GU370">
        <f>IF($IZ370&gt;=5,INDEX($GO:$GO,$IY370+5),"")</f>
      </c>
      <c r="GV370">
        <f>IF($IZ370&gt;=6,INDEX($GO:$GO,$IY370+6),"")</f>
      </c>
      <c r="GW370">
        <f>IF($IZ370&gt;=7,INDEX($GO:$GO,$IY370+7),"")</f>
      </c>
      <c r="GX370">
        <f>IF($IZ370&gt;=8,INDEX($GO:$GO,$IY370+8),"")</f>
      </c>
      <c r="GY370">
        <f>IF($IZ370&gt;=9,INDEX($GO:$GO,$IY370+9),"")</f>
      </c>
      <c r="GZ370">
        <f>IF($IZ370&gt;=10,INDEX($GO:$GO,$IY370+10),"")</f>
      </c>
      <c r="HA370">
        <f>IF($IZ370&gt;=11,INDEX($GO:$GO,$IY370+11),"")</f>
      </c>
      <c r="HB370">
        <f>IF($IZ370&gt;=12,INDEX($GO:$GO,$IY370+12),"")</f>
      </c>
      <c r="HC370">
        <f>IF($IZ370&gt;=13,INDEX($GO:$GO,$IY370+13),"")</f>
      </c>
      <c r="HD370">
        <f>IF($IZ370&gt;=14,INDEX($GO:$GO,$IY370+14),"")</f>
      </c>
      <c r="HE370">
        <f>IF($IZ370&gt;=15,INDEX($GO:$GO,$IY370+15),"")</f>
      </c>
      <c r="HF370">
        <f>IF($IZ370&gt;=16,INDEX($GO:$GO,$IY370+16),"")</f>
      </c>
      <c r="HG370">
        <f>IF($IZ370&gt;=17,INDEX($GO:$GO,$IY370+17),"")</f>
      </c>
      <c r="HH370">
        <f>IF($IZ370&gt;=18,INDEX($GO:$GO,$IY370+18),"")</f>
      </c>
      <c r="HI370">
        <f>IF($IZ370&gt;=19,INDEX($GO:$GO,$IY370+19),"")</f>
      </c>
      <c r="HJ370">
        <f>IF($IZ370&gt;=20,INDEX($GO:$GO,$IY370+20),"")</f>
      </c>
      <c r="HK370">
        <f>IF($IZ370&gt;=21,INDEX($GO:$GO,$IY370+21),"")</f>
      </c>
      <c r="HL370">
        <f>IF($IZ370&gt;=22,INDEX($GO:$GO,$IY370+22),"")</f>
      </c>
      <c r="HM370">
        <f>IF($IZ370&gt;=23,INDEX($GO:$GO,$IY370+23),"")</f>
      </c>
      <c r="HN370">
        <f>IF($IZ370&gt;=24,INDEX($GO:$GO,$IY370+24),"")</f>
      </c>
      <c r="HO370">
        <f>IF($IZ370&gt;=25,INDEX($GO:$GO,$IY370+25),"")</f>
      </c>
      <c r="HP370">
        <f>IF($IZ370&gt;=26,INDEX($GO:$GO,$IY370+26),"")</f>
      </c>
      <c r="HQ370">
        <f>IF($IZ370&gt;=27,INDEX($GO:$GO,$IY370+27),"")</f>
      </c>
      <c r="HR370">
        <f>IF($IZ370&gt;=28,INDEX($GO:$GO,$IY370+28),"")</f>
      </c>
      <c r="HS370">
        <f>IF($IZ370&gt;=29,INDEX($GO:$GO,$IY370+29),"")</f>
      </c>
      <c r="HT370">
        <f>IF($IZ370&gt;=30,INDEX($GO:$GO,$IY370+30),"")</f>
      </c>
      <c r="HU370">
        <f>IF($IZ370&gt;=31,INDEX($GO:$GO,$IY370+31),"")</f>
      </c>
      <c r="HV370">
        <f>IF($IZ370&gt;=32,INDEX($GO:$GO,$IY370+32),"")</f>
      </c>
      <c r="HW370">
        <f>IF($IZ370&gt;=33,INDEX($GO:$GO,$IY370+33),"")</f>
      </c>
      <c r="HX370">
        <f>IF($IZ370&gt;=34,INDEX($GO:$GO,$IY370+34),"")</f>
      </c>
      <c r="HY370">
        <f>IF($IZ370&gt;=35,INDEX($GO:$GO,$IY370+35),"")</f>
      </c>
      <c r="HZ370">
        <f>IF($IZ370&gt;=36,INDEX($GO:$GO,$IY370+36),"")</f>
      </c>
      <c r="IA370">
        <f>IF($IZ370&gt;=37,INDEX($GO:$GO,$IY370+37),"")</f>
      </c>
      <c r="IB370">
        <f>IF($IZ370&gt;=38,INDEX($GO:$GO,$IY370+38),"")</f>
      </c>
      <c r="IC370">
        <f>IF($IZ370&gt;=39,INDEX($GO:$GO,$IY370+39),"")</f>
      </c>
      <c r="ID370">
        <f>IF($IZ370&gt;=40,INDEX($GO:$GO,$IY370+40),"")</f>
      </c>
      <c r="IE370">
        <f>IF($IZ370&gt;=41,INDEX($GO:$GO,$IY370+41),"")</f>
      </c>
      <c r="IF370">
        <f>IF($IZ370&gt;=42,INDEX($GO:$GO,$IY370+42),"")</f>
      </c>
      <c r="IG370">
        <f>IF($IZ370&gt;=43,INDEX($GO:$GO,$IY370+43),"")</f>
      </c>
      <c r="IH370">
        <f>IF($IZ370&gt;=44,INDEX($GO:$GO,$IY370+44),"")</f>
      </c>
      <c r="II370">
        <f>IF($IZ370&gt;=45,INDEX($GO:$GO,$IY370+45),"")</f>
      </c>
      <c r="IJ370">
        <f>IF($IZ370&gt;=46,INDEX($GO:$GO,$IY370+46),"")</f>
      </c>
      <c r="IK370">
        <f>IF($IZ370&gt;=47,INDEX($GO:$GO,$IY370+47),"")</f>
      </c>
      <c r="IL370">
        <f>IF($IZ370&gt;=48,INDEX($GO:$GO,$IY370+48),"")</f>
      </c>
      <c r="IM370">
        <f>IF($IZ370&gt;=49,INDEX($GO:$GO,$IY370+49),"")</f>
      </c>
      <c r="IN370">
        <f>IF($IZ370&gt;=50,INDEX($GO:$GO,$IY370+50),"")</f>
      </c>
      <c r="IO370">
        <f>IF($IZ370&gt;=51,INDEX($GO:$GO,$IY370+51),"")</f>
      </c>
      <c r="IP370">
        <f>IF($IZ370&gt;=52,INDEX($GO:$GO,$IY370+52),"")</f>
      </c>
      <c r="IQ370">
        <f>IF($IZ370&gt;=53,INDEX($GO:$GO,$IY370+53),"")</f>
      </c>
      <c r="IR370">
        <f>IF($IZ370&gt;=54,INDEX($GO:$GO,$IY370+54),"")</f>
      </c>
      <c r="IS370">
        <f>IF($IZ370&gt;=55,INDEX($GO:$GO,$IY370+55),"")</f>
      </c>
      <c r="IT370">
        <f>IF($IZ370&gt;=56,INDEX($GO:$GO,$IY370+56),"")</f>
      </c>
      <c r="IU370">
        <f>IF($IZ370&gt;=57,INDEX($GO:$GO,$IY370+57),"")</f>
      </c>
      <c r="IV370">
        <f>IF($IZ370&gt;=58,INDEX($GO:$GO,$IY370+58),"")</f>
      </c>
      <c r="IW370">
        <f>IF($IZ370&gt;=59,INDEX($GO:$GO,$IY370+59),"")</f>
      </c>
      <c r="IX370">
        <f>IF($IZ370&gt;=60,INDEX($GO:$GO,$IY370+60),"")</f>
      </c>
      <c r="IY370">
        <f>IFERROR(MATCH($GN370,$GO$2:$GO$827,0)+1,0)</f>
      </c>
      <c r="IZ370">
        <f>IFERROR(INDEX($GP$2:$GP$827,MATCH($GN370,$GO$2:$GO$827,0)),0)</f>
      </c>
      <c r="JA370" t="s">
        <v>23</v>
      </c>
      <c r="JB370" t="s">
        <v>23</v>
      </c>
    </row>
    <row r="371" spans="1:262" x14ac:dyDescent="0.25">
      <c r="F371" s="1"/>
      <c r="G371" s="1"/>
      <c r="H371" s="1"/>
      <c r="I371" s="1"/>
      <c r="J371" s="1">
        <f>IFERROR(IF(FIND(" - ",$F371)&gt;0,MID($F371,FIND(" - ",$F371)+3,LEN($F371)),""),"")</f>
      </c>
      <c r="L371" s="1"/>
      <c r="N371" t="s">
        <v>23</v>
      </c>
      <c r="P371">
        <f>IF(OR($N371="",$O371=""),"",IFERROR($N371/$O371,0))</f>
      </c>
      <c r="Q371">
        <f>IF($N371="","",
IF($G371="","",
IF(ISNUMBER(SEARCH("exempt",LOWER($G371))),0,
$N371*(VALUE(SUBSTITUTE($G371,"%",""))/100))))</f>
      </c>
      <c r="W371">
        <f>IF($N371="","",
SUM($N371,$Q371,$U371,$R371,$T371)-
IF($V371="",0,VALUE($V371)))</f>
      </c>
      <c r="AE371" t="s">
        <v>1288</v>
      </c>
      <c r="AJ371" t="s">
        <v>1289</v>
      </c>
      <c r="AM371">
        <f>IFERROR(LEFT($F371,FIND(" - ",$F371)-1),$F371)</f>
      </c>
      <c r="AP371">
        <f>IF($CE371&gt;=1,INDEX($AN:$AN,$CD371+1),"")</f>
      </c>
      <c r="AQ371">
        <f>IF($CE371&gt;=2,INDEX($AN:$AN,$CD371+2),"")</f>
      </c>
      <c r="AR371">
        <f>IF($CE371&gt;=3,INDEX($AN:$AN,$CD371+3),"")</f>
      </c>
      <c r="AS371">
        <f>IF($CE371&gt;=4,INDEX($AN:$AN,$CD371+4),"")</f>
      </c>
      <c r="AT371">
        <f>IF($CE371&gt;=5,INDEX($AN:$AN,$CD371+5),"")</f>
      </c>
      <c r="AU371">
        <f>IF($CE371&gt;=6,INDEX($AN:$AN,$CD371+6),"")</f>
      </c>
      <c r="AV371">
        <f>IF($CE371&gt;=7,INDEX($AN:$AN,$CD371+7),"")</f>
      </c>
      <c r="AW371">
        <f>IF($CE371&gt;=8,INDEX($AN:$AN,$CD371+8),"")</f>
      </c>
      <c r="AX371">
        <f>IF($CE371&gt;=9,INDEX($AN:$AN,$CD371+9),"")</f>
      </c>
      <c r="AY371">
        <f>IF($CE371&gt;=10,INDEX($AN:$AN,$CD371+10),"")</f>
      </c>
      <c r="AZ371">
        <f>IF($CE371&gt;=11,INDEX($AN:$AN,$CD371+11),"")</f>
      </c>
      <c r="BA371">
        <f>IF($CE371&gt;=12,INDEX($AN:$AN,$CD371+12),"")</f>
      </c>
      <c r="BB371">
        <f>IF($CE371&gt;=13,INDEX($AN:$AN,$CD371+13),"")</f>
      </c>
      <c r="BC371">
        <f>IF($CE371&gt;=14,INDEX($AN:$AN,$CD371+14),"")</f>
      </c>
      <c r="BD371">
        <f>IF($CE371&gt;=15,INDEX($AN:$AN,$CD371+15),"")</f>
      </c>
      <c r="BE371">
        <f>IF($CE371&gt;=16,INDEX($AN:$AN,$CD371+16),"")</f>
      </c>
      <c r="BF371">
        <f>IF($CE371&gt;=17,INDEX($AN:$AN,$CD371+17),"")</f>
      </c>
      <c r="BG371">
        <f>IF($CE371&gt;=18,INDEX($AN:$AN,$CD371+18),"")</f>
      </c>
      <c r="BH371">
        <f>IF($CE371&gt;=19,INDEX($AN:$AN,$CD371+19),"")</f>
      </c>
      <c r="BI371">
        <f>IF($CE371&gt;=20,INDEX($AN:$AN,$CD371+20),"")</f>
      </c>
      <c r="BJ371">
        <f>IF($CE371&gt;=21,INDEX($AN:$AN,$CD371+21),"")</f>
      </c>
      <c r="BK371">
        <f>IF($CE371&gt;=22,INDEX($AN:$AN,$CD371+22),"")</f>
      </c>
      <c r="BL371">
        <f>IF($CE371&gt;=23,INDEX($AN:$AN,$CD371+23),"")</f>
      </c>
      <c r="BM371">
        <f>IF($CE371&gt;=24,INDEX($AN:$AN,$CD371+24),"")</f>
      </c>
      <c r="BN371">
        <f>IF($CE371&gt;=25,INDEX($AN:$AN,$CD371+25),"")</f>
      </c>
      <c r="BO371">
        <f>IF($CE371&gt;=26,INDEX($AN:$AN,$CD371+26),"")</f>
      </c>
      <c r="BP371">
        <f>IF($CE371&gt;=27,INDEX($AN:$AN,$CD371+27),"")</f>
      </c>
      <c r="BQ371">
        <f>IF($CE371&gt;=28,INDEX($AN:$AN,$CD371+28),"")</f>
      </c>
      <c r="BR371">
        <f>IF($CE371&gt;=29,INDEX($AN:$AN,$CD371+29),"")</f>
      </c>
      <c r="BS371">
        <f>IF($CE371&gt;=30,INDEX($AN:$AN,$CD371+30),"")</f>
      </c>
      <c r="BT371">
        <f>IF($CE371&gt;=31,INDEX($AN:$AN,$CD371+31),"")</f>
      </c>
      <c r="BU371">
        <f>IF($CE371&gt;=32,INDEX($AN:$AN,$CD371+32),"")</f>
      </c>
      <c r="BV371">
        <f>IF($CE371&gt;=33,INDEX($AN:$AN,$CD371+33),"")</f>
      </c>
      <c r="BW371">
        <f>IF($CE371&gt;=34,INDEX($AN:$AN,$CD371+34),"")</f>
      </c>
      <c r="BX371">
        <f>IF($CE371&gt;=35,INDEX($AN:$AN,$CD371+35),"")</f>
      </c>
      <c r="BY371">
        <f>IF($CE371&gt;=36,INDEX($AN:$AN,$CD371+36),"")</f>
      </c>
      <c r="BZ371">
        <f>IF($CE371&gt;=37,INDEX($AN:$AN,$CD371+37),"")</f>
      </c>
      <c r="CA371">
        <f>IF($CE371&gt;=38,INDEX($AN:$AN,$CD371+38),"")</f>
      </c>
      <c r="CB371">
        <f>IF($CE371&gt;=39,INDEX($AN:$AN,$CD371+39),"")</f>
      </c>
      <c r="CC371">
        <f>IF($CE371&gt;=40,INDEX($AN:$AN,$CD371+40),"")</f>
      </c>
      <c r="CD371">
        <f>IFERROR(MATCH($AM371,$AN$2:$AN$133,0)+1,0)</f>
      </c>
      <c r="CE371">
        <f>IFERROR(INDEX($AO$2:$AO$133,MATCH($AM371,$AN$2:$AN$133,0)),0)</f>
      </c>
      <c r="CF371">
        <f>IFERROR(LEFT($K371,FIND(" - ",$K371)-1),$K371)</f>
      </c>
      <c r="CG371" t="s">
        <v>118</v>
      </c>
      <c r="CI371">
        <f>IF($DD371&gt;=1,INDEX($CG:$CG,$DC371+1),"")</f>
      </c>
      <c r="CJ371">
        <f>IF($DD371&gt;=2,INDEX($CG:$CG,$DC371+2),"")</f>
      </c>
      <c r="CK371">
        <f>IF($DD371&gt;=3,INDEX($CG:$CG,$DC371+3),"")</f>
      </c>
      <c r="CL371">
        <f>IF($DD371&gt;=4,INDEX($CG:$CG,$DC371+4),"")</f>
      </c>
      <c r="CM371">
        <f>IF($DD371&gt;=5,INDEX($CG:$CG,$DC371+5),"")</f>
      </c>
      <c r="CN371">
        <f>IF($DD371&gt;=6,INDEX($CG:$CG,$DC371+6),"")</f>
      </c>
      <c r="CO371">
        <f>IF($DD371&gt;=7,INDEX($CG:$CG,$DC371+7),"")</f>
      </c>
      <c r="CP371">
        <f>IF($DD371&gt;=8,INDEX($CG:$CG,$DC371+8),"")</f>
      </c>
      <c r="CQ371">
        <f>IF($DD371&gt;=9,INDEX($CG:$CG,$DC371+9),"")</f>
      </c>
      <c r="CR371">
        <f>IF($DD371&gt;=10,INDEX($CG:$CG,$DC371+10),"")</f>
      </c>
      <c r="CS371">
        <f>IF($DD371&gt;=11,INDEX($CG:$CG,$DC371+11),"")</f>
      </c>
      <c r="CT371">
        <f>IF($DD371&gt;=12,INDEX($CG:$CG,$DC371+12),"")</f>
      </c>
      <c r="CU371">
        <f>IF($DD371&gt;=13,INDEX($CG:$CG,$DC371+13),"")</f>
      </c>
      <c r="CV371">
        <f>IF($DD371&gt;=14,INDEX($CG:$CG,$DC371+14),"")</f>
      </c>
      <c r="CW371">
        <f>IF($DD371&gt;=15,INDEX($CG:$CG,$DC371+15),"")</f>
      </c>
      <c r="CX371">
        <f>IF($DD371&gt;=16,INDEX($CG:$CG,$DC371+16),"")</f>
      </c>
      <c r="CY371">
        <f>IF($DD371&gt;=17,INDEX($CG:$CG,$DC371+17),"")</f>
      </c>
      <c r="CZ371">
        <f>IF($DD371&gt;=18,INDEX($CG:$CG,$DC371+18),"")</f>
      </c>
      <c r="DA371">
        <f>IF($DD371&gt;=19,INDEX($CG:$CG,$DC371+19),"")</f>
      </c>
      <c r="DB371">
        <f>IF($DD371&gt;=20,INDEX($CG:$CG,$DC371+20),"")</f>
      </c>
      <c r="DC371">
        <f>IFERROR(MATCH($CF371,$CG$2:$CG$1558,0)+1,0)</f>
      </c>
      <c r="DD371">
        <f>IFERROR(INDEX($CH$2:$CH$1558,MATCH($CF371,$CG$2:$CG$1558,0)),0)</f>
      </c>
      <c r="DE371">
        <f>IFERROR(INDEX($AL:$AL,MATCH($G371,$AK:$AK,0))&amp;"","")</f>
      </c>
      <c r="DI371">
        <f>IF($GL371&gt;=1,INDEX($DF:$DF,$GK371+1),"")</f>
      </c>
      <c r="DJ371">
        <f>IF($GL371&gt;=2,INDEX($DF:$DF,$GK371+2),"")</f>
      </c>
      <c r="DK371">
        <f>IF($GL371&gt;=3,INDEX($DF:$DF,$GK371+3),"")</f>
      </c>
      <c r="DL371">
        <f>IF($GL371&gt;=4,INDEX($DF:$DF,$GK371+4),"")</f>
      </c>
      <c r="DM371">
        <f>IF($GL371&gt;=5,INDEX($DF:$DF,$GK371+5),"")</f>
      </c>
      <c r="DN371">
        <f>IF($GL371&gt;=6,INDEX($DF:$DF,$GK371+6),"")</f>
      </c>
      <c r="DO371">
        <f>IF($GL371&gt;=7,INDEX($DF:$DF,$GK371+7),"")</f>
      </c>
      <c r="DP371">
        <f>IF($GL371&gt;=8,INDEX($DF:$DF,$GK371+8),"")</f>
      </c>
      <c r="DQ371">
        <f>IF($GL371&gt;=9,INDEX($DF:$DF,$GK371+9),"")</f>
      </c>
      <c r="DR371">
        <f>IF($GL371&gt;=10,INDEX($DF:$DF,$GK371+10),"")</f>
      </c>
      <c r="DS371">
        <f>IF($GL371&gt;=11,INDEX($DF:$DF,$GK371+11),"")</f>
      </c>
      <c r="DT371">
        <f>IF($GL371&gt;=12,INDEX($DF:$DF,$GK371+12),"")</f>
      </c>
      <c r="DU371">
        <f>IF($GL371&gt;=13,INDEX($DF:$DF,$GK371+13),"")</f>
      </c>
      <c r="DV371">
        <f>IF($GL371&gt;=14,INDEX($DF:$DF,$GK371+14),"")</f>
      </c>
      <c r="DW371">
        <f>IF($GL371&gt;=15,INDEX($DF:$DF,$GK371+15),"")</f>
      </c>
      <c r="DX371">
        <f>IF($GL371&gt;=16,INDEX($DF:$DF,$GK371+16),"")</f>
      </c>
      <c r="DY371">
        <f>IF($GL371&gt;=17,INDEX($DF:$DF,$GK371+17),"")</f>
      </c>
      <c r="DZ371">
        <f>IF($GL371&gt;=18,INDEX($DF:$DF,$GK371+18),"")</f>
      </c>
      <c r="EA371">
        <f>IF($GL371&gt;=19,INDEX($DF:$DF,$GK371+19),"")</f>
      </c>
      <c r="EB371">
        <f>IF($GL371&gt;=20,INDEX($DF:$DF,$GK371+20),"")</f>
      </c>
      <c r="EC371">
        <f>IF($GL371&gt;=21,INDEX($DF:$DF,$GK371+21),"")</f>
      </c>
      <c r="ED371">
        <f>IF($GL371&gt;=22,INDEX($DF:$DF,$GK371+22),"")</f>
      </c>
      <c r="EE371">
        <f>IF($GL371&gt;=23,INDEX($DF:$DF,$GK371+23),"")</f>
      </c>
      <c r="EF371">
        <f>IF($GL371&gt;=24,INDEX($DF:$DF,$GK371+24),"")</f>
      </c>
      <c r="EG371">
        <f>IF($GL371&gt;=25,INDEX($DF:$DF,$GK371+25),"")</f>
      </c>
      <c r="EH371">
        <f>IF($GL371&gt;=26,INDEX($DF:$DF,$GK371+26),"")</f>
      </c>
      <c r="EI371">
        <f>IF($GL371&gt;=27,INDEX($DF:$DF,$GK371+27),"")</f>
      </c>
      <c r="EJ371">
        <f>IF($GL371&gt;=28,INDEX($DF:$DF,$GK371+28),"")</f>
      </c>
      <c r="EK371">
        <f>IF($GL371&gt;=29,INDEX($DF:$DF,$GK371+29),"")</f>
      </c>
      <c r="EL371">
        <f>IF($GL371&gt;=30,INDEX($DF:$DF,$GK371+30),"")</f>
      </c>
      <c r="EM371">
        <f>IF($GL371&gt;=31,INDEX($DF:$DF,$GK371+31),"")</f>
      </c>
      <c r="EN371">
        <f>IF($GL371&gt;=32,INDEX($DF:$DF,$GK371+32),"")</f>
      </c>
      <c r="EO371">
        <f>IF($GL371&gt;=33,INDEX($DF:$DF,$GK371+33),"")</f>
      </c>
      <c r="EP371">
        <f>IF($GL371&gt;=34,INDEX($DF:$DF,$GK371+34),"")</f>
      </c>
      <c r="EQ371">
        <f>IF($GL371&gt;=35,INDEX($DF:$DF,$GK371+35),"")</f>
      </c>
      <c r="ER371">
        <f>IF($GL371&gt;=36,INDEX($DF:$DF,$GK371+36),"")</f>
      </c>
      <c r="ES371">
        <f>IF($GL371&gt;=37,INDEX($DF:$DF,$GK371+37),"")</f>
      </c>
      <c r="ET371">
        <f>IF($GL371&gt;=38,INDEX($DF:$DF,$GK371+38),"")</f>
      </c>
      <c r="EU371">
        <f>IF($GL371&gt;=39,INDEX($DF:$DF,$GK371+39),"")</f>
      </c>
      <c r="EV371">
        <f>IF($GL371&gt;=40,INDEX($DF:$DF,$GK371+40),"")</f>
      </c>
      <c r="EW371">
        <f>IF($GL371&gt;=1,INDEX($DG:$DG,$GK371+1),"")</f>
      </c>
      <c r="EX371">
        <f>IF($GL371&gt;=2,INDEX($DG:$DG,$GK371+2),"")</f>
      </c>
      <c r="EY371">
        <f>IF($GL371&gt;=3,INDEX($DG:$DG,$GK371+3),"")</f>
      </c>
      <c r="EZ371">
        <f>IF($GL371&gt;=4,INDEX($DG:$DG,$GK371+4),"")</f>
      </c>
      <c r="FA371">
        <f>IF($GL371&gt;=5,INDEX($DG:$DG,$GK371+5),"")</f>
      </c>
      <c r="FB371">
        <f>IF($GL371&gt;=6,INDEX($DG:$DG,$GK371+6),"")</f>
      </c>
      <c r="FC371">
        <f>IF($GL371&gt;=7,INDEX($DG:$DG,$GK371+7),"")</f>
      </c>
      <c r="FD371">
        <f>IF($GL371&gt;=8,INDEX($DG:$DG,$GK371+8),"")</f>
      </c>
      <c r="FE371">
        <f>IF($GL371&gt;=9,INDEX($DG:$DG,$GK371+9),"")</f>
      </c>
      <c r="FF371">
        <f>IF($GL371&gt;=10,INDEX($DG:$DG,$GK371+10),"")</f>
      </c>
      <c r="FG371">
        <f>IF($GL371&gt;=11,INDEX($DG:$DG,$GK371+11),"")</f>
      </c>
      <c r="FH371">
        <f>IF($GL371&gt;=12,INDEX($DG:$DG,$GK371+12),"")</f>
      </c>
      <c r="FI371">
        <f>IF($GL371&gt;=13,INDEX($DG:$DG,$GK371+13),"")</f>
      </c>
      <c r="FJ371">
        <f>IF($GL371&gt;=14,INDEX($DG:$DG,$GK371+14),"")</f>
      </c>
      <c r="FK371">
        <f>IF($GL371&gt;=15,INDEX($DG:$DG,$GK371+15),"")</f>
      </c>
      <c r="FL371">
        <f>IF($GL371&gt;=16,INDEX($DG:$DG,$GK371+16),"")</f>
      </c>
      <c r="FM371">
        <f>IF($GL371&gt;=17,INDEX($DG:$DG,$GK371+17),"")</f>
      </c>
      <c r="FN371">
        <f>IF($GL371&gt;=18,INDEX($DG:$DG,$GK371+18),"")</f>
      </c>
      <c r="FO371">
        <f>IF($GL371&gt;=19,INDEX($DG:$DG,$GK371+19),"")</f>
      </c>
      <c r="FP371">
        <f>IF($GL371&gt;=20,INDEX($DG:$DG,$GK371+20),"")</f>
      </c>
      <c r="FQ371">
        <f>IF($GL371&gt;=21,INDEX($DG:$DG,$GK371+21),"")</f>
      </c>
      <c r="FR371">
        <f>IF($GL371&gt;=22,INDEX($DG:$DG,$GK371+22),"")</f>
      </c>
      <c r="FS371">
        <f>IF($GL371&gt;=23,INDEX($DG:$DG,$GK371+23),"")</f>
      </c>
      <c r="FT371">
        <f>IF($GL371&gt;=24,INDEX($DG:$DG,$GK371+24),"")</f>
      </c>
      <c r="FU371">
        <f>IF($GL371&gt;=25,INDEX($DG:$DG,$GK371+25),"")</f>
      </c>
      <c r="FV371">
        <f>IF($GL371&gt;=26,INDEX($DG:$DG,$GK371+26),"")</f>
      </c>
      <c r="FW371">
        <f>IF($GL371&gt;=27,INDEX($DG:$DG,$GK371+27),"")</f>
      </c>
      <c r="FX371">
        <f>IF($GL371&gt;=28,INDEX($DG:$DG,$GK371+28),"")</f>
      </c>
      <c r="FY371">
        <f>IF($GL371&gt;=29,INDEX($DG:$DG,$GK371+29),"")</f>
      </c>
      <c r="FZ371">
        <f>IF($GL371&gt;=30,INDEX($DG:$DG,$GK371+30),"")</f>
      </c>
      <c r="GA371">
        <f>IF($GL371&gt;=31,INDEX($DG:$DG,$GK371+31),"")</f>
      </c>
      <c r="GB371">
        <f>IF($GL371&gt;=32,INDEX($DG:$DG,$GK371+32),"")</f>
      </c>
      <c r="GC371">
        <f>IF($GL371&gt;=33,INDEX($DG:$DG,$GK371+33),"")</f>
      </c>
      <c r="GD371">
        <f>IF($GL371&gt;=34,INDEX($DG:$DG,$GK371+34),"")</f>
      </c>
      <c r="GE371">
        <f>IF($GL371&gt;=35,INDEX($DG:$DG,$GK371+35),"")</f>
      </c>
      <c r="GF371">
        <f>IF($GL371&gt;=36,INDEX($DG:$DG,$GK371+36),"")</f>
      </c>
      <c r="GG371">
        <f>IF($GL371&gt;=37,INDEX($DG:$DG,$GK371+37),"")</f>
      </c>
      <c r="GH371">
        <f>IF($GL371&gt;=38,INDEX($DG:$DG,$GK371+38),"")</f>
      </c>
      <c r="GI371">
        <f>IF($GL371&gt;=39,INDEX($DG:$DG,$GK371+39),"")</f>
      </c>
      <c r="GJ371">
        <f>IF($GL371&gt;=40,INDEX($DG:$DG,$GK371+40),"")</f>
      </c>
      <c r="GK371">
        <f>IFERROR(MATCH($DE371,$DF$2:$DF$166,0)+1,0)</f>
      </c>
      <c r="GL371">
        <f>IFERROR(INDEX($DH$2:$DH$166,MATCH($DE371,$DF$2:$DF$166,0)),0)</f>
      </c>
      <c r="GM371">
        <f>IFERROR(MATCH($H371,$DI$371:$EV$371,0),0)</f>
      </c>
      <c r="GN371">
        <f>IF($GM371&gt;0,INDEX($EW$371:$GJ$371,$GM371),"")</f>
      </c>
      <c r="GO371" t="s">
        <v>1290</v>
      </c>
      <c r="GQ371">
        <f>IF($IZ371&gt;=1,INDEX($GO:$GO,$IY371+1),"")</f>
      </c>
      <c r="GR371">
        <f>IF($IZ371&gt;=2,INDEX($GO:$GO,$IY371+2),"")</f>
      </c>
      <c r="GS371">
        <f>IF($IZ371&gt;=3,INDEX($GO:$GO,$IY371+3),"")</f>
      </c>
      <c r="GT371">
        <f>IF($IZ371&gt;=4,INDEX($GO:$GO,$IY371+4),"")</f>
      </c>
      <c r="GU371">
        <f>IF($IZ371&gt;=5,INDEX($GO:$GO,$IY371+5),"")</f>
      </c>
      <c r="GV371">
        <f>IF($IZ371&gt;=6,INDEX($GO:$GO,$IY371+6),"")</f>
      </c>
      <c r="GW371">
        <f>IF($IZ371&gt;=7,INDEX($GO:$GO,$IY371+7),"")</f>
      </c>
      <c r="GX371">
        <f>IF($IZ371&gt;=8,INDEX($GO:$GO,$IY371+8),"")</f>
      </c>
      <c r="GY371">
        <f>IF($IZ371&gt;=9,INDEX($GO:$GO,$IY371+9),"")</f>
      </c>
      <c r="GZ371">
        <f>IF($IZ371&gt;=10,INDEX($GO:$GO,$IY371+10),"")</f>
      </c>
      <c r="HA371">
        <f>IF($IZ371&gt;=11,INDEX($GO:$GO,$IY371+11),"")</f>
      </c>
      <c r="HB371">
        <f>IF($IZ371&gt;=12,INDEX($GO:$GO,$IY371+12),"")</f>
      </c>
      <c r="HC371">
        <f>IF($IZ371&gt;=13,INDEX($GO:$GO,$IY371+13),"")</f>
      </c>
      <c r="HD371">
        <f>IF($IZ371&gt;=14,INDEX($GO:$GO,$IY371+14),"")</f>
      </c>
      <c r="HE371">
        <f>IF($IZ371&gt;=15,INDEX($GO:$GO,$IY371+15),"")</f>
      </c>
      <c r="HF371">
        <f>IF($IZ371&gt;=16,INDEX($GO:$GO,$IY371+16),"")</f>
      </c>
      <c r="HG371">
        <f>IF($IZ371&gt;=17,INDEX($GO:$GO,$IY371+17),"")</f>
      </c>
      <c r="HH371">
        <f>IF($IZ371&gt;=18,INDEX($GO:$GO,$IY371+18),"")</f>
      </c>
      <c r="HI371">
        <f>IF($IZ371&gt;=19,INDEX($GO:$GO,$IY371+19),"")</f>
      </c>
      <c r="HJ371">
        <f>IF($IZ371&gt;=20,INDEX($GO:$GO,$IY371+20),"")</f>
      </c>
      <c r="HK371">
        <f>IF($IZ371&gt;=21,INDEX($GO:$GO,$IY371+21),"")</f>
      </c>
      <c r="HL371">
        <f>IF($IZ371&gt;=22,INDEX($GO:$GO,$IY371+22),"")</f>
      </c>
      <c r="HM371">
        <f>IF($IZ371&gt;=23,INDEX($GO:$GO,$IY371+23),"")</f>
      </c>
      <c r="HN371">
        <f>IF($IZ371&gt;=24,INDEX($GO:$GO,$IY371+24),"")</f>
      </c>
      <c r="HO371">
        <f>IF($IZ371&gt;=25,INDEX($GO:$GO,$IY371+25),"")</f>
      </c>
      <c r="HP371">
        <f>IF($IZ371&gt;=26,INDEX($GO:$GO,$IY371+26),"")</f>
      </c>
      <c r="HQ371">
        <f>IF($IZ371&gt;=27,INDEX($GO:$GO,$IY371+27),"")</f>
      </c>
      <c r="HR371">
        <f>IF($IZ371&gt;=28,INDEX($GO:$GO,$IY371+28),"")</f>
      </c>
      <c r="HS371">
        <f>IF($IZ371&gt;=29,INDEX($GO:$GO,$IY371+29),"")</f>
      </c>
      <c r="HT371">
        <f>IF($IZ371&gt;=30,INDEX($GO:$GO,$IY371+30),"")</f>
      </c>
      <c r="HU371">
        <f>IF($IZ371&gt;=31,INDEX($GO:$GO,$IY371+31),"")</f>
      </c>
      <c r="HV371">
        <f>IF($IZ371&gt;=32,INDEX($GO:$GO,$IY371+32),"")</f>
      </c>
      <c r="HW371">
        <f>IF($IZ371&gt;=33,INDEX($GO:$GO,$IY371+33),"")</f>
      </c>
      <c r="HX371">
        <f>IF($IZ371&gt;=34,INDEX($GO:$GO,$IY371+34),"")</f>
      </c>
      <c r="HY371">
        <f>IF($IZ371&gt;=35,INDEX($GO:$GO,$IY371+35),"")</f>
      </c>
      <c r="HZ371">
        <f>IF($IZ371&gt;=36,INDEX($GO:$GO,$IY371+36),"")</f>
      </c>
      <c r="IA371">
        <f>IF($IZ371&gt;=37,INDEX($GO:$GO,$IY371+37),"")</f>
      </c>
      <c r="IB371">
        <f>IF($IZ371&gt;=38,INDEX($GO:$GO,$IY371+38),"")</f>
      </c>
      <c r="IC371">
        <f>IF($IZ371&gt;=39,INDEX($GO:$GO,$IY371+39),"")</f>
      </c>
      <c r="ID371">
        <f>IF($IZ371&gt;=40,INDEX($GO:$GO,$IY371+40),"")</f>
      </c>
      <c r="IE371">
        <f>IF($IZ371&gt;=41,INDEX($GO:$GO,$IY371+41),"")</f>
      </c>
      <c r="IF371">
        <f>IF($IZ371&gt;=42,INDEX($GO:$GO,$IY371+42),"")</f>
      </c>
      <c r="IG371">
        <f>IF($IZ371&gt;=43,INDEX($GO:$GO,$IY371+43),"")</f>
      </c>
      <c r="IH371">
        <f>IF($IZ371&gt;=44,INDEX($GO:$GO,$IY371+44),"")</f>
      </c>
      <c r="II371">
        <f>IF($IZ371&gt;=45,INDEX($GO:$GO,$IY371+45),"")</f>
      </c>
      <c r="IJ371">
        <f>IF($IZ371&gt;=46,INDEX($GO:$GO,$IY371+46),"")</f>
      </c>
      <c r="IK371">
        <f>IF($IZ371&gt;=47,INDEX($GO:$GO,$IY371+47),"")</f>
      </c>
      <c r="IL371">
        <f>IF($IZ371&gt;=48,INDEX($GO:$GO,$IY371+48),"")</f>
      </c>
      <c r="IM371">
        <f>IF($IZ371&gt;=49,INDEX($GO:$GO,$IY371+49),"")</f>
      </c>
      <c r="IN371">
        <f>IF($IZ371&gt;=50,INDEX($GO:$GO,$IY371+50),"")</f>
      </c>
      <c r="IO371">
        <f>IF($IZ371&gt;=51,INDEX($GO:$GO,$IY371+51),"")</f>
      </c>
      <c r="IP371">
        <f>IF($IZ371&gt;=52,INDEX($GO:$GO,$IY371+52),"")</f>
      </c>
      <c r="IQ371">
        <f>IF($IZ371&gt;=53,INDEX($GO:$GO,$IY371+53),"")</f>
      </c>
      <c r="IR371">
        <f>IF($IZ371&gt;=54,INDEX($GO:$GO,$IY371+54),"")</f>
      </c>
      <c r="IS371">
        <f>IF($IZ371&gt;=55,INDEX($GO:$GO,$IY371+55),"")</f>
      </c>
      <c r="IT371">
        <f>IF($IZ371&gt;=56,INDEX($GO:$GO,$IY371+56),"")</f>
      </c>
      <c r="IU371">
        <f>IF($IZ371&gt;=57,INDEX($GO:$GO,$IY371+57),"")</f>
      </c>
      <c r="IV371">
        <f>IF($IZ371&gt;=58,INDEX($GO:$GO,$IY371+58),"")</f>
      </c>
      <c r="IW371">
        <f>IF($IZ371&gt;=59,INDEX($GO:$GO,$IY371+59),"")</f>
      </c>
      <c r="IX371">
        <f>IF($IZ371&gt;=60,INDEX($GO:$GO,$IY371+60),"")</f>
      </c>
      <c r="IY371">
        <f>IFERROR(MATCH($GN371,$GO$2:$GO$827,0)+1,0)</f>
      </c>
      <c r="IZ371">
        <f>IFERROR(INDEX($GP$2:$GP$827,MATCH($GN371,$GO$2:$GO$827,0)),0)</f>
      </c>
      <c r="JA371" t="s">
        <v>23</v>
      </c>
      <c r="JB371" t="s">
        <v>23</v>
      </c>
    </row>
    <row r="372" spans="1:262" x14ac:dyDescent="0.25">
      <c r="F372" s="1"/>
      <c r="G372" s="1"/>
      <c r="H372" s="1"/>
      <c r="I372" s="1"/>
      <c r="J372" s="1">
        <f>IFERROR(IF(FIND(" - ",$F372)&gt;0,MID($F372,FIND(" - ",$F372)+3,LEN($F372)),""),"")</f>
      </c>
      <c r="L372" s="1"/>
      <c r="N372" t="s">
        <v>23</v>
      </c>
      <c r="P372">
        <f>IF(OR($N372="",$O372=""),"",IFERROR($N372/$O372,0))</f>
      </c>
      <c r="Q372">
        <f>IF($N372="","",
IF($G372="","",
IF(ISNUMBER(SEARCH("exempt",LOWER($G372))),0,
$N372*(VALUE(SUBSTITUTE($G372,"%",""))/100))))</f>
      </c>
      <c r="W372">
        <f>IF($N372="","",
SUM($N372,$Q372,$U372,$R372,$T372)-
IF($V372="",0,VALUE($V372)))</f>
      </c>
      <c r="AE372" t="s">
        <v>1291</v>
      </c>
      <c r="AJ372" t="s">
        <v>1292</v>
      </c>
      <c r="AM372">
        <f>IFERROR(LEFT($F372,FIND(" - ",$F372)-1),$F372)</f>
      </c>
      <c r="AP372">
        <f>IF($CE372&gt;=1,INDEX($AN:$AN,$CD372+1),"")</f>
      </c>
      <c r="AQ372">
        <f>IF($CE372&gt;=2,INDEX($AN:$AN,$CD372+2),"")</f>
      </c>
      <c r="AR372">
        <f>IF($CE372&gt;=3,INDEX($AN:$AN,$CD372+3),"")</f>
      </c>
      <c r="AS372">
        <f>IF($CE372&gt;=4,INDEX($AN:$AN,$CD372+4),"")</f>
      </c>
      <c r="AT372">
        <f>IF($CE372&gt;=5,INDEX($AN:$AN,$CD372+5),"")</f>
      </c>
      <c r="AU372">
        <f>IF($CE372&gt;=6,INDEX($AN:$AN,$CD372+6),"")</f>
      </c>
      <c r="AV372">
        <f>IF($CE372&gt;=7,INDEX($AN:$AN,$CD372+7),"")</f>
      </c>
      <c r="AW372">
        <f>IF($CE372&gt;=8,INDEX($AN:$AN,$CD372+8),"")</f>
      </c>
      <c r="AX372">
        <f>IF($CE372&gt;=9,INDEX($AN:$AN,$CD372+9),"")</f>
      </c>
      <c r="AY372">
        <f>IF($CE372&gt;=10,INDEX($AN:$AN,$CD372+10),"")</f>
      </c>
      <c r="AZ372">
        <f>IF($CE372&gt;=11,INDEX($AN:$AN,$CD372+11),"")</f>
      </c>
      <c r="BA372">
        <f>IF($CE372&gt;=12,INDEX($AN:$AN,$CD372+12),"")</f>
      </c>
      <c r="BB372">
        <f>IF($CE372&gt;=13,INDEX($AN:$AN,$CD372+13),"")</f>
      </c>
      <c r="BC372">
        <f>IF($CE372&gt;=14,INDEX($AN:$AN,$CD372+14),"")</f>
      </c>
      <c r="BD372">
        <f>IF($CE372&gt;=15,INDEX($AN:$AN,$CD372+15),"")</f>
      </c>
      <c r="BE372">
        <f>IF($CE372&gt;=16,INDEX($AN:$AN,$CD372+16),"")</f>
      </c>
      <c r="BF372">
        <f>IF($CE372&gt;=17,INDEX($AN:$AN,$CD372+17),"")</f>
      </c>
      <c r="BG372">
        <f>IF($CE372&gt;=18,INDEX($AN:$AN,$CD372+18),"")</f>
      </c>
      <c r="BH372">
        <f>IF($CE372&gt;=19,INDEX($AN:$AN,$CD372+19),"")</f>
      </c>
      <c r="BI372">
        <f>IF($CE372&gt;=20,INDEX($AN:$AN,$CD372+20),"")</f>
      </c>
      <c r="BJ372">
        <f>IF($CE372&gt;=21,INDEX($AN:$AN,$CD372+21),"")</f>
      </c>
      <c r="BK372">
        <f>IF($CE372&gt;=22,INDEX($AN:$AN,$CD372+22),"")</f>
      </c>
      <c r="BL372">
        <f>IF($CE372&gt;=23,INDEX($AN:$AN,$CD372+23),"")</f>
      </c>
      <c r="BM372">
        <f>IF($CE372&gt;=24,INDEX($AN:$AN,$CD372+24),"")</f>
      </c>
      <c r="BN372">
        <f>IF($CE372&gt;=25,INDEX($AN:$AN,$CD372+25),"")</f>
      </c>
      <c r="BO372">
        <f>IF($CE372&gt;=26,INDEX($AN:$AN,$CD372+26),"")</f>
      </c>
      <c r="BP372">
        <f>IF($CE372&gt;=27,INDEX($AN:$AN,$CD372+27),"")</f>
      </c>
      <c r="BQ372">
        <f>IF($CE372&gt;=28,INDEX($AN:$AN,$CD372+28),"")</f>
      </c>
      <c r="BR372">
        <f>IF($CE372&gt;=29,INDEX($AN:$AN,$CD372+29),"")</f>
      </c>
      <c r="BS372">
        <f>IF($CE372&gt;=30,INDEX($AN:$AN,$CD372+30),"")</f>
      </c>
      <c r="BT372">
        <f>IF($CE372&gt;=31,INDEX($AN:$AN,$CD372+31),"")</f>
      </c>
      <c r="BU372">
        <f>IF($CE372&gt;=32,INDEX($AN:$AN,$CD372+32),"")</f>
      </c>
      <c r="BV372">
        <f>IF($CE372&gt;=33,INDEX($AN:$AN,$CD372+33),"")</f>
      </c>
      <c r="BW372">
        <f>IF($CE372&gt;=34,INDEX($AN:$AN,$CD372+34),"")</f>
      </c>
      <c r="BX372">
        <f>IF($CE372&gt;=35,INDEX($AN:$AN,$CD372+35),"")</f>
      </c>
      <c r="BY372">
        <f>IF($CE372&gt;=36,INDEX($AN:$AN,$CD372+36),"")</f>
      </c>
      <c r="BZ372">
        <f>IF($CE372&gt;=37,INDEX($AN:$AN,$CD372+37),"")</f>
      </c>
      <c r="CA372">
        <f>IF($CE372&gt;=38,INDEX($AN:$AN,$CD372+38),"")</f>
      </c>
      <c r="CB372">
        <f>IF($CE372&gt;=39,INDEX($AN:$AN,$CD372+39),"")</f>
      </c>
      <c r="CC372">
        <f>IF($CE372&gt;=40,INDEX($AN:$AN,$CD372+40),"")</f>
      </c>
      <c r="CD372">
        <f>IFERROR(MATCH($AM372,$AN$2:$AN$133,0)+1,0)</f>
      </c>
      <c r="CE372">
        <f>IFERROR(INDEX($AO$2:$AO$133,MATCH($AM372,$AN$2:$AN$133,0)),0)</f>
      </c>
      <c r="CF372">
        <f>IFERROR(LEFT($K372,FIND(" - ",$K372)-1),$K372)</f>
      </c>
      <c r="CG372" t="s">
        <v>151</v>
      </c>
      <c r="CI372">
        <f>IF($DD372&gt;=1,INDEX($CG:$CG,$DC372+1),"")</f>
      </c>
      <c r="CJ372">
        <f>IF($DD372&gt;=2,INDEX($CG:$CG,$DC372+2),"")</f>
      </c>
      <c r="CK372">
        <f>IF($DD372&gt;=3,INDEX($CG:$CG,$DC372+3),"")</f>
      </c>
      <c r="CL372">
        <f>IF($DD372&gt;=4,INDEX($CG:$CG,$DC372+4),"")</f>
      </c>
      <c r="CM372">
        <f>IF($DD372&gt;=5,INDEX($CG:$CG,$DC372+5),"")</f>
      </c>
      <c r="CN372">
        <f>IF($DD372&gt;=6,INDEX($CG:$CG,$DC372+6),"")</f>
      </c>
      <c r="CO372">
        <f>IF($DD372&gt;=7,INDEX($CG:$CG,$DC372+7),"")</f>
      </c>
      <c r="CP372">
        <f>IF($DD372&gt;=8,INDEX($CG:$CG,$DC372+8),"")</f>
      </c>
      <c r="CQ372">
        <f>IF($DD372&gt;=9,INDEX($CG:$CG,$DC372+9),"")</f>
      </c>
      <c r="CR372">
        <f>IF($DD372&gt;=10,INDEX($CG:$CG,$DC372+10),"")</f>
      </c>
      <c r="CS372">
        <f>IF($DD372&gt;=11,INDEX($CG:$CG,$DC372+11),"")</f>
      </c>
      <c r="CT372">
        <f>IF($DD372&gt;=12,INDEX($CG:$CG,$DC372+12),"")</f>
      </c>
      <c r="CU372">
        <f>IF($DD372&gt;=13,INDEX($CG:$CG,$DC372+13),"")</f>
      </c>
      <c r="CV372">
        <f>IF($DD372&gt;=14,INDEX($CG:$CG,$DC372+14),"")</f>
      </c>
      <c r="CW372">
        <f>IF($DD372&gt;=15,INDEX($CG:$CG,$DC372+15),"")</f>
      </c>
      <c r="CX372">
        <f>IF($DD372&gt;=16,INDEX($CG:$CG,$DC372+16),"")</f>
      </c>
      <c r="CY372">
        <f>IF($DD372&gt;=17,INDEX($CG:$CG,$DC372+17),"")</f>
      </c>
      <c r="CZ372">
        <f>IF($DD372&gt;=18,INDEX($CG:$CG,$DC372+18),"")</f>
      </c>
      <c r="DA372">
        <f>IF($DD372&gt;=19,INDEX($CG:$CG,$DC372+19),"")</f>
      </c>
      <c r="DB372">
        <f>IF($DD372&gt;=20,INDEX($CG:$CG,$DC372+20),"")</f>
      </c>
      <c r="DC372">
        <f>IFERROR(MATCH($CF372,$CG$2:$CG$1558,0)+1,0)</f>
      </c>
      <c r="DD372">
        <f>IFERROR(INDEX($CH$2:$CH$1558,MATCH($CF372,$CG$2:$CG$1558,0)),0)</f>
      </c>
      <c r="DE372">
        <f>IFERROR(INDEX($AL:$AL,MATCH($G372,$AK:$AK,0))&amp;"","")</f>
      </c>
      <c r="DI372">
        <f>IF($GL372&gt;=1,INDEX($DF:$DF,$GK372+1),"")</f>
      </c>
      <c r="DJ372">
        <f>IF($GL372&gt;=2,INDEX($DF:$DF,$GK372+2),"")</f>
      </c>
      <c r="DK372">
        <f>IF($GL372&gt;=3,INDEX($DF:$DF,$GK372+3),"")</f>
      </c>
      <c r="DL372">
        <f>IF($GL372&gt;=4,INDEX($DF:$DF,$GK372+4),"")</f>
      </c>
      <c r="DM372">
        <f>IF($GL372&gt;=5,INDEX($DF:$DF,$GK372+5),"")</f>
      </c>
      <c r="DN372">
        <f>IF($GL372&gt;=6,INDEX($DF:$DF,$GK372+6),"")</f>
      </c>
      <c r="DO372">
        <f>IF($GL372&gt;=7,INDEX($DF:$DF,$GK372+7),"")</f>
      </c>
      <c r="DP372">
        <f>IF($GL372&gt;=8,INDEX($DF:$DF,$GK372+8),"")</f>
      </c>
      <c r="DQ372">
        <f>IF($GL372&gt;=9,INDEX($DF:$DF,$GK372+9),"")</f>
      </c>
      <c r="DR372">
        <f>IF($GL372&gt;=10,INDEX($DF:$DF,$GK372+10),"")</f>
      </c>
      <c r="DS372">
        <f>IF($GL372&gt;=11,INDEX($DF:$DF,$GK372+11),"")</f>
      </c>
      <c r="DT372">
        <f>IF($GL372&gt;=12,INDEX($DF:$DF,$GK372+12),"")</f>
      </c>
      <c r="DU372">
        <f>IF($GL372&gt;=13,INDEX($DF:$DF,$GK372+13),"")</f>
      </c>
      <c r="DV372">
        <f>IF($GL372&gt;=14,INDEX($DF:$DF,$GK372+14),"")</f>
      </c>
      <c r="DW372">
        <f>IF($GL372&gt;=15,INDEX($DF:$DF,$GK372+15),"")</f>
      </c>
      <c r="DX372">
        <f>IF($GL372&gt;=16,INDEX($DF:$DF,$GK372+16),"")</f>
      </c>
      <c r="DY372">
        <f>IF($GL372&gt;=17,INDEX($DF:$DF,$GK372+17),"")</f>
      </c>
      <c r="DZ372">
        <f>IF($GL372&gt;=18,INDEX($DF:$DF,$GK372+18),"")</f>
      </c>
      <c r="EA372">
        <f>IF($GL372&gt;=19,INDEX($DF:$DF,$GK372+19),"")</f>
      </c>
      <c r="EB372">
        <f>IF($GL372&gt;=20,INDEX($DF:$DF,$GK372+20),"")</f>
      </c>
      <c r="EC372">
        <f>IF($GL372&gt;=21,INDEX($DF:$DF,$GK372+21),"")</f>
      </c>
      <c r="ED372">
        <f>IF($GL372&gt;=22,INDEX($DF:$DF,$GK372+22),"")</f>
      </c>
      <c r="EE372">
        <f>IF($GL372&gt;=23,INDEX($DF:$DF,$GK372+23),"")</f>
      </c>
      <c r="EF372">
        <f>IF($GL372&gt;=24,INDEX($DF:$DF,$GK372+24),"")</f>
      </c>
      <c r="EG372">
        <f>IF($GL372&gt;=25,INDEX($DF:$DF,$GK372+25),"")</f>
      </c>
      <c r="EH372">
        <f>IF($GL372&gt;=26,INDEX($DF:$DF,$GK372+26),"")</f>
      </c>
      <c r="EI372">
        <f>IF($GL372&gt;=27,INDEX($DF:$DF,$GK372+27),"")</f>
      </c>
      <c r="EJ372">
        <f>IF($GL372&gt;=28,INDEX($DF:$DF,$GK372+28),"")</f>
      </c>
      <c r="EK372">
        <f>IF($GL372&gt;=29,INDEX($DF:$DF,$GK372+29),"")</f>
      </c>
      <c r="EL372">
        <f>IF($GL372&gt;=30,INDEX($DF:$DF,$GK372+30),"")</f>
      </c>
      <c r="EM372">
        <f>IF($GL372&gt;=31,INDEX($DF:$DF,$GK372+31),"")</f>
      </c>
      <c r="EN372">
        <f>IF($GL372&gt;=32,INDEX($DF:$DF,$GK372+32),"")</f>
      </c>
      <c r="EO372">
        <f>IF($GL372&gt;=33,INDEX($DF:$DF,$GK372+33),"")</f>
      </c>
      <c r="EP372">
        <f>IF($GL372&gt;=34,INDEX($DF:$DF,$GK372+34),"")</f>
      </c>
      <c r="EQ372">
        <f>IF($GL372&gt;=35,INDEX($DF:$DF,$GK372+35),"")</f>
      </c>
      <c r="ER372">
        <f>IF($GL372&gt;=36,INDEX($DF:$DF,$GK372+36),"")</f>
      </c>
      <c r="ES372">
        <f>IF($GL372&gt;=37,INDEX($DF:$DF,$GK372+37),"")</f>
      </c>
      <c r="ET372">
        <f>IF($GL372&gt;=38,INDEX($DF:$DF,$GK372+38),"")</f>
      </c>
      <c r="EU372">
        <f>IF($GL372&gt;=39,INDEX($DF:$DF,$GK372+39),"")</f>
      </c>
      <c r="EV372">
        <f>IF($GL372&gt;=40,INDEX($DF:$DF,$GK372+40),"")</f>
      </c>
      <c r="EW372">
        <f>IF($GL372&gt;=1,INDEX($DG:$DG,$GK372+1),"")</f>
      </c>
      <c r="EX372">
        <f>IF($GL372&gt;=2,INDEX($DG:$DG,$GK372+2),"")</f>
      </c>
      <c r="EY372">
        <f>IF($GL372&gt;=3,INDEX($DG:$DG,$GK372+3),"")</f>
      </c>
      <c r="EZ372">
        <f>IF($GL372&gt;=4,INDEX($DG:$DG,$GK372+4),"")</f>
      </c>
      <c r="FA372">
        <f>IF($GL372&gt;=5,INDEX($DG:$DG,$GK372+5),"")</f>
      </c>
      <c r="FB372">
        <f>IF($GL372&gt;=6,INDEX($DG:$DG,$GK372+6),"")</f>
      </c>
      <c r="FC372">
        <f>IF($GL372&gt;=7,INDEX($DG:$DG,$GK372+7),"")</f>
      </c>
      <c r="FD372">
        <f>IF($GL372&gt;=8,INDEX($DG:$DG,$GK372+8),"")</f>
      </c>
      <c r="FE372">
        <f>IF($GL372&gt;=9,INDEX($DG:$DG,$GK372+9),"")</f>
      </c>
      <c r="FF372">
        <f>IF($GL372&gt;=10,INDEX($DG:$DG,$GK372+10),"")</f>
      </c>
      <c r="FG372">
        <f>IF($GL372&gt;=11,INDEX($DG:$DG,$GK372+11),"")</f>
      </c>
      <c r="FH372">
        <f>IF($GL372&gt;=12,INDEX($DG:$DG,$GK372+12),"")</f>
      </c>
      <c r="FI372">
        <f>IF($GL372&gt;=13,INDEX($DG:$DG,$GK372+13),"")</f>
      </c>
      <c r="FJ372">
        <f>IF($GL372&gt;=14,INDEX($DG:$DG,$GK372+14),"")</f>
      </c>
      <c r="FK372">
        <f>IF($GL372&gt;=15,INDEX($DG:$DG,$GK372+15),"")</f>
      </c>
      <c r="FL372">
        <f>IF($GL372&gt;=16,INDEX($DG:$DG,$GK372+16),"")</f>
      </c>
      <c r="FM372">
        <f>IF($GL372&gt;=17,INDEX($DG:$DG,$GK372+17),"")</f>
      </c>
      <c r="FN372">
        <f>IF($GL372&gt;=18,INDEX($DG:$DG,$GK372+18),"")</f>
      </c>
      <c r="FO372">
        <f>IF($GL372&gt;=19,INDEX($DG:$DG,$GK372+19),"")</f>
      </c>
      <c r="FP372">
        <f>IF($GL372&gt;=20,INDEX($DG:$DG,$GK372+20),"")</f>
      </c>
      <c r="FQ372">
        <f>IF($GL372&gt;=21,INDEX($DG:$DG,$GK372+21),"")</f>
      </c>
      <c r="FR372">
        <f>IF($GL372&gt;=22,INDEX($DG:$DG,$GK372+22),"")</f>
      </c>
      <c r="FS372">
        <f>IF($GL372&gt;=23,INDEX($DG:$DG,$GK372+23),"")</f>
      </c>
      <c r="FT372">
        <f>IF($GL372&gt;=24,INDEX($DG:$DG,$GK372+24),"")</f>
      </c>
      <c r="FU372">
        <f>IF($GL372&gt;=25,INDEX($DG:$DG,$GK372+25),"")</f>
      </c>
      <c r="FV372">
        <f>IF($GL372&gt;=26,INDEX($DG:$DG,$GK372+26),"")</f>
      </c>
      <c r="FW372">
        <f>IF($GL372&gt;=27,INDEX($DG:$DG,$GK372+27),"")</f>
      </c>
      <c r="FX372">
        <f>IF($GL372&gt;=28,INDEX($DG:$DG,$GK372+28),"")</f>
      </c>
      <c r="FY372">
        <f>IF($GL372&gt;=29,INDEX($DG:$DG,$GK372+29),"")</f>
      </c>
      <c r="FZ372">
        <f>IF($GL372&gt;=30,INDEX($DG:$DG,$GK372+30),"")</f>
      </c>
      <c r="GA372">
        <f>IF($GL372&gt;=31,INDEX($DG:$DG,$GK372+31),"")</f>
      </c>
      <c r="GB372">
        <f>IF($GL372&gt;=32,INDEX($DG:$DG,$GK372+32),"")</f>
      </c>
      <c r="GC372">
        <f>IF($GL372&gt;=33,INDEX($DG:$DG,$GK372+33),"")</f>
      </c>
      <c r="GD372">
        <f>IF($GL372&gt;=34,INDEX($DG:$DG,$GK372+34),"")</f>
      </c>
      <c r="GE372">
        <f>IF($GL372&gt;=35,INDEX($DG:$DG,$GK372+35),"")</f>
      </c>
      <c r="GF372">
        <f>IF($GL372&gt;=36,INDEX($DG:$DG,$GK372+36),"")</f>
      </c>
      <c r="GG372">
        <f>IF($GL372&gt;=37,INDEX($DG:$DG,$GK372+37),"")</f>
      </c>
      <c r="GH372">
        <f>IF($GL372&gt;=38,INDEX($DG:$DG,$GK372+38),"")</f>
      </c>
      <c r="GI372">
        <f>IF($GL372&gt;=39,INDEX($DG:$DG,$GK372+39),"")</f>
      </c>
      <c r="GJ372">
        <f>IF($GL372&gt;=40,INDEX($DG:$DG,$GK372+40),"")</f>
      </c>
      <c r="GK372">
        <f>IFERROR(MATCH($DE372,$DF$2:$DF$166,0)+1,0)</f>
      </c>
      <c r="GL372">
        <f>IFERROR(INDEX($DH$2:$DH$166,MATCH($DE372,$DF$2:$DF$166,0)),0)</f>
      </c>
      <c r="GM372">
        <f>IFERROR(MATCH($H372,$DI$372:$EV$372,0),0)</f>
      </c>
      <c r="GN372">
        <f>IF($GM372&gt;0,INDEX($EW$372:$GJ$372,$GM372),"")</f>
      </c>
      <c r="GO372" t="s">
        <v>1293</v>
      </c>
      <c r="GQ372">
        <f>IF($IZ372&gt;=1,INDEX($GO:$GO,$IY372+1),"")</f>
      </c>
      <c r="GR372">
        <f>IF($IZ372&gt;=2,INDEX($GO:$GO,$IY372+2),"")</f>
      </c>
      <c r="GS372">
        <f>IF($IZ372&gt;=3,INDEX($GO:$GO,$IY372+3),"")</f>
      </c>
      <c r="GT372">
        <f>IF($IZ372&gt;=4,INDEX($GO:$GO,$IY372+4),"")</f>
      </c>
      <c r="GU372">
        <f>IF($IZ372&gt;=5,INDEX($GO:$GO,$IY372+5),"")</f>
      </c>
      <c r="GV372">
        <f>IF($IZ372&gt;=6,INDEX($GO:$GO,$IY372+6),"")</f>
      </c>
      <c r="GW372">
        <f>IF($IZ372&gt;=7,INDEX($GO:$GO,$IY372+7),"")</f>
      </c>
      <c r="GX372">
        <f>IF($IZ372&gt;=8,INDEX($GO:$GO,$IY372+8),"")</f>
      </c>
      <c r="GY372">
        <f>IF($IZ372&gt;=9,INDEX($GO:$GO,$IY372+9),"")</f>
      </c>
      <c r="GZ372">
        <f>IF($IZ372&gt;=10,INDEX($GO:$GO,$IY372+10),"")</f>
      </c>
      <c r="HA372">
        <f>IF($IZ372&gt;=11,INDEX($GO:$GO,$IY372+11),"")</f>
      </c>
      <c r="HB372">
        <f>IF($IZ372&gt;=12,INDEX($GO:$GO,$IY372+12),"")</f>
      </c>
      <c r="HC372">
        <f>IF($IZ372&gt;=13,INDEX($GO:$GO,$IY372+13),"")</f>
      </c>
      <c r="HD372">
        <f>IF($IZ372&gt;=14,INDEX($GO:$GO,$IY372+14),"")</f>
      </c>
      <c r="HE372">
        <f>IF($IZ372&gt;=15,INDEX($GO:$GO,$IY372+15),"")</f>
      </c>
      <c r="HF372">
        <f>IF($IZ372&gt;=16,INDEX($GO:$GO,$IY372+16),"")</f>
      </c>
      <c r="HG372">
        <f>IF($IZ372&gt;=17,INDEX($GO:$GO,$IY372+17),"")</f>
      </c>
      <c r="HH372">
        <f>IF($IZ372&gt;=18,INDEX($GO:$GO,$IY372+18),"")</f>
      </c>
      <c r="HI372">
        <f>IF($IZ372&gt;=19,INDEX($GO:$GO,$IY372+19),"")</f>
      </c>
      <c r="HJ372">
        <f>IF($IZ372&gt;=20,INDEX($GO:$GO,$IY372+20),"")</f>
      </c>
      <c r="HK372">
        <f>IF($IZ372&gt;=21,INDEX($GO:$GO,$IY372+21),"")</f>
      </c>
      <c r="HL372">
        <f>IF($IZ372&gt;=22,INDEX($GO:$GO,$IY372+22),"")</f>
      </c>
      <c r="HM372">
        <f>IF($IZ372&gt;=23,INDEX($GO:$GO,$IY372+23),"")</f>
      </c>
      <c r="HN372">
        <f>IF($IZ372&gt;=24,INDEX($GO:$GO,$IY372+24),"")</f>
      </c>
      <c r="HO372">
        <f>IF($IZ372&gt;=25,INDEX($GO:$GO,$IY372+25),"")</f>
      </c>
      <c r="HP372">
        <f>IF($IZ372&gt;=26,INDEX($GO:$GO,$IY372+26),"")</f>
      </c>
      <c r="HQ372">
        <f>IF($IZ372&gt;=27,INDEX($GO:$GO,$IY372+27),"")</f>
      </c>
      <c r="HR372">
        <f>IF($IZ372&gt;=28,INDEX($GO:$GO,$IY372+28),"")</f>
      </c>
      <c r="HS372">
        <f>IF($IZ372&gt;=29,INDEX($GO:$GO,$IY372+29),"")</f>
      </c>
      <c r="HT372">
        <f>IF($IZ372&gt;=30,INDEX($GO:$GO,$IY372+30),"")</f>
      </c>
      <c r="HU372">
        <f>IF($IZ372&gt;=31,INDEX($GO:$GO,$IY372+31),"")</f>
      </c>
      <c r="HV372">
        <f>IF($IZ372&gt;=32,INDEX($GO:$GO,$IY372+32),"")</f>
      </c>
      <c r="HW372">
        <f>IF($IZ372&gt;=33,INDEX($GO:$GO,$IY372+33),"")</f>
      </c>
      <c r="HX372">
        <f>IF($IZ372&gt;=34,INDEX($GO:$GO,$IY372+34),"")</f>
      </c>
      <c r="HY372">
        <f>IF($IZ372&gt;=35,INDEX($GO:$GO,$IY372+35),"")</f>
      </c>
      <c r="HZ372">
        <f>IF($IZ372&gt;=36,INDEX($GO:$GO,$IY372+36),"")</f>
      </c>
      <c r="IA372">
        <f>IF($IZ372&gt;=37,INDEX($GO:$GO,$IY372+37),"")</f>
      </c>
      <c r="IB372">
        <f>IF($IZ372&gt;=38,INDEX($GO:$GO,$IY372+38),"")</f>
      </c>
      <c r="IC372">
        <f>IF($IZ372&gt;=39,INDEX($GO:$GO,$IY372+39),"")</f>
      </c>
      <c r="ID372">
        <f>IF($IZ372&gt;=40,INDEX($GO:$GO,$IY372+40),"")</f>
      </c>
      <c r="IE372">
        <f>IF($IZ372&gt;=41,INDEX($GO:$GO,$IY372+41),"")</f>
      </c>
      <c r="IF372">
        <f>IF($IZ372&gt;=42,INDEX($GO:$GO,$IY372+42),"")</f>
      </c>
      <c r="IG372">
        <f>IF($IZ372&gt;=43,INDEX($GO:$GO,$IY372+43),"")</f>
      </c>
      <c r="IH372">
        <f>IF($IZ372&gt;=44,INDEX($GO:$GO,$IY372+44),"")</f>
      </c>
      <c r="II372">
        <f>IF($IZ372&gt;=45,INDEX($GO:$GO,$IY372+45),"")</f>
      </c>
      <c r="IJ372">
        <f>IF($IZ372&gt;=46,INDEX($GO:$GO,$IY372+46),"")</f>
      </c>
      <c r="IK372">
        <f>IF($IZ372&gt;=47,INDEX($GO:$GO,$IY372+47),"")</f>
      </c>
      <c r="IL372">
        <f>IF($IZ372&gt;=48,INDEX($GO:$GO,$IY372+48),"")</f>
      </c>
      <c r="IM372">
        <f>IF($IZ372&gt;=49,INDEX($GO:$GO,$IY372+49),"")</f>
      </c>
      <c r="IN372">
        <f>IF($IZ372&gt;=50,INDEX($GO:$GO,$IY372+50),"")</f>
      </c>
      <c r="IO372">
        <f>IF($IZ372&gt;=51,INDEX($GO:$GO,$IY372+51),"")</f>
      </c>
      <c r="IP372">
        <f>IF($IZ372&gt;=52,INDEX($GO:$GO,$IY372+52),"")</f>
      </c>
      <c r="IQ372">
        <f>IF($IZ372&gt;=53,INDEX($GO:$GO,$IY372+53),"")</f>
      </c>
      <c r="IR372">
        <f>IF($IZ372&gt;=54,INDEX($GO:$GO,$IY372+54),"")</f>
      </c>
      <c r="IS372">
        <f>IF($IZ372&gt;=55,INDEX($GO:$GO,$IY372+55),"")</f>
      </c>
      <c r="IT372">
        <f>IF($IZ372&gt;=56,INDEX($GO:$GO,$IY372+56),"")</f>
      </c>
      <c r="IU372">
        <f>IF($IZ372&gt;=57,INDEX($GO:$GO,$IY372+57),"")</f>
      </c>
      <c r="IV372">
        <f>IF($IZ372&gt;=58,INDEX($GO:$GO,$IY372+58),"")</f>
      </c>
      <c r="IW372">
        <f>IF($IZ372&gt;=59,INDEX($GO:$GO,$IY372+59),"")</f>
      </c>
      <c r="IX372">
        <f>IF($IZ372&gt;=60,INDEX($GO:$GO,$IY372+60),"")</f>
      </c>
      <c r="IY372">
        <f>IFERROR(MATCH($GN372,$GO$2:$GO$827,0)+1,0)</f>
      </c>
      <c r="IZ372">
        <f>IFERROR(INDEX($GP$2:$GP$827,MATCH($GN372,$GO$2:$GO$827,0)),0)</f>
      </c>
      <c r="JA372" t="s">
        <v>23</v>
      </c>
      <c r="JB372" t="s">
        <v>23</v>
      </c>
    </row>
    <row r="373" spans="1:262" x14ac:dyDescent="0.25">
      <c r="F373" s="1"/>
      <c r="G373" s="1"/>
      <c r="H373" s="1"/>
      <c r="I373" s="1"/>
      <c r="J373" s="1">
        <f>IFERROR(IF(FIND(" - ",$F373)&gt;0,MID($F373,FIND(" - ",$F373)+3,LEN($F373)),""),"")</f>
      </c>
      <c r="L373" s="1"/>
      <c r="N373" t="s">
        <v>23</v>
      </c>
      <c r="P373">
        <f>IF(OR($N373="",$O373=""),"",IFERROR($N373/$O373,0))</f>
      </c>
      <c r="Q373">
        <f>IF($N373="","",
IF($G373="","",
IF(ISNUMBER(SEARCH("exempt",LOWER($G373))),0,
$N373*(VALUE(SUBSTITUTE($G373,"%",""))/100))))</f>
      </c>
      <c r="W373">
        <f>IF($N373="","",
SUM($N373,$Q373,$U373,$R373,$T373)-
IF($V373="",0,VALUE($V373)))</f>
      </c>
      <c r="AE373" t="s">
        <v>1294</v>
      </c>
      <c r="AJ373" t="s">
        <v>1295</v>
      </c>
      <c r="AM373">
        <f>IFERROR(LEFT($F373,FIND(" - ",$F373)-1),$F373)</f>
      </c>
      <c r="AP373">
        <f>IF($CE373&gt;=1,INDEX($AN:$AN,$CD373+1),"")</f>
      </c>
      <c r="AQ373">
        <f>IF($CE373&gt;=2,INDEX($AN:$AN,$CD373+2),"")</f>
      </c>
      <c r="AR373">
        <f>IF($CE373&gt;=3,INDEX($AN:$AN,$CD373+3),"")</f>
      </c>
      <c r="AS373">
        <f>IF($CE373&gt;=4,INDEX($AN:$AN,$CD373+4),"")</f>
      </c>
      <c r="AT373">
        <f>IF($CE373&gt;=5,INDEX($AN:$AN,$CD373+5),"")</f>
      </c>
      <c r="AU373">
        <f>IF($CE373&gt;=6,INDEX($AN:$AN,$CD373+6),"")</f>
      </c>
      <c r="AV373">
        <f>IF($CE373&gt;=7,INDEX($AN:$AN,$CD373+7),"")</f>
      </c>
      <c r="AW373">
        <f>IF($CE373&gt;=8,INDEX($AN:$AN,$CD373+8),"")</f>
      </c>
      <c r="AX373">
        <f>IF($CE373&gt;=9,INDEX($AN:$AN,$CD373+9),"")</f>
      </c>
      <c r="AY373">
        <f>IF($CE373&gt;=10,INDEX($AN:$AN,$CD373+10),"")</f>
      </c>
      <c r="AZ373">
        <f>IF($CE373&gt;=11,INDEX($AN:$AN,$CD373+11),"")</f>
      </c>
      <c r="BA373">
        <f>IF($CE373&gt;=12,INDEX($AN:$AN,$CD373+12),"")</f>
      </c>
      <c r="BB373">
        <f>IF($CE373&gt;=13,INDEX($AN:$AN,$CD373+13),"")</f>
      </c>
      <c r="BC373">
        <f>IF($CE373&gt;=14,INDEX($AN:$AN,$CD373+14),"")</f>
      </c>
      <c r="BD373">
        <f>IF($CE373&gt;=15,INDEX($AN:$AN,$CD373+15),"")</f>
      </c>
      <c r="BE373">
        <f>IF($CE373&gt;=16,INDEX($AN:$AN,$CD373+16),"")</f>
      </c>
      <c r="BF373">
        <f>IF($CE373&gt;=17,INDEX($AN:$AN,$CD373+17),"")</f>
      </c>
      <c r="BG373">
        <f>IF($CE373&gt;=18,INDEX($AN:$AN,$CD373+18),"")</f>
      </c>
      <c r="BH373">
        <f>IF($CE373&gt;=19,INDEX($AN:$AN,$CD373+19),"")</f>
      </c>
      <c r="BI373">
        <f>IF($CE373&gt;=20,INDEX($AN:$AN,$CD373+20),"")</f>
      </c>
      <c r="BJ373">
        <f>IF($CE373&gt;=21,INDEX($AN:$AN,$CD373+21),"")</f>
      </c>
      <c r="BK373">
        <f>IF($CE373&gt;=22,INDEX($AN:$AN,$CD373+22),"")</f>
      </c>
      <c r="BL373">
        <f>IF($CE373&gt;=23,INDEX($AN:$AN,$CD373+23),"")</f>
      </c>
      <c r="BM373">
        <f>IF($CE373&gt;=24,INDEX($AN:$AN,$CD373+24),"")</f>
      </c>
      <c r="BN373">
        <f>IF($CE373&gt;=25,INDEX($AN:$AN,$CD373+25),"")</f>
      </c>
      <c r="BO373">
        <f>IF($CE373&gt;=26,INDEX($AN:$AN,$CD373+26),"")</f>
      </c>
      <c r="BP373">
        <f>IF($CE373&gt;=27,INDEX($AN:$AN,$CD373+27),"")</f>
      </c>
      <c r="BQ373">
        <f>IF($CE373&gt;=28,INDEX($AN:$AN,$CD373+28),"")</f>
      </c>
      <c r="BR373">
        <f>IF($CE373&gt;=29,INDEX($AN:$AN,$CD373+29),"")</f>
      </c>
      <c r="BS373">
        <f>IF($CE373&gt;=30,INDEX($AN:$AN,$CD373+30),"")</f>
      </c>
      <c r="BT373">
        <f>IF($CE373&gt;=31,INDEX($AN:$AN,$CD373+31),"")</f>
      </c>
      <c r="BU373">
        <f>IF($CE373&gt;=32,INDEX($AN:$AN,$CD373+32),"")</f>
      </c>
      <c r="BV373">
        <f>IF($CE373&gt;=33,INDEX($AN:$AN,$CD373+33),"")</f>
      </c>
      <c r="BW373">
        <f>IF($CE373&gt;=34,INDEX($AN:$AN,$CD373+34),"")</f>
      </c>
      <c r="BX373">
        <f>IF($CE373&gt;=35,INDEX($AN:$AN,$CD373+35),"")</f>
      </c>
      <c r="BY373">
        <f>IF($CE373&gt;=36,INDEX($AN:$AN,$CD373+36),"")</f>
      </c>
      <c r="BZ373">
        <f>IF($CE373&gt;=37,INDEX($AN:$AN,$CD373+37),"")</f>
      </c>
      <c r="CA373">
        <f>IF($CE373&gt;=38,INDEX($AN:$AN,$CD373+38),"")</f>
      </c>
      <c r="CB373">
        <f>IF($CE373&gt;=39,INDEX($AN:$AN,$CD373+39),"")</f>
      </c>
      <c r="CC373">
        <f>IF($CE373&gt;=40,INDEX($AN:$AN,$CD373+40),"")</f>
      </c>
      <c r="CD373">
        <f>IFERROR(MATCH($AM373,$AN$2:$AN$133,0)+1,0)</f>
      </c>
      <c r="CE373">
        <f>IFERROR(INDEX($AO$2:$AO$133,MATCH($AM373,$AN$2:$AN$133,0)),0)</f>
      </c>
      <c r="CF373">
        <f>IFERROR(LEFT($K373,FIND(" - ",$K373)-1),$K373)</f>
      </c>
      <c r="CG373" t="s">
        <v>188</v>
      </c>
      <c r="CI373">
        <f>IF($DD373&gt;=1,INDEX($CG:$CG,$DC373+1),"")</f>
      </c>
      <c r="CJ373">
        <f>IF($DD373&gt;=2,INDEX($CG:$CG,$DC373+2),"")</f>
      </c>
      <c r="CK373">
        <f>IF($DD373&gt;=3,INDEX($CG:$CG,$DC373+3),"")</f>
      </c>
      <c r="CL373">
        <f>IF($DD373&gt;=4,INDEX($CG:$CG,$DC373+4),"")</f>
      </c>
      <c r="CM373">
        <f>IF($DD373&gt;=5,INDEX($CG:$CG,$DC373+5),"")</f>
      </c>
      <c r="CN373">
        <f>IF($DD373&gt;=6,INDEX($CG:$CG,$DC373+6),"")</f>
      </c>
      <c r="CO373">
        <f>IF($DD373&gt;=7,INDEX($CG:$CG,$DC373+7),"")</f>
      </c>
      <c r="CP373">
        <f>IF($DD373&gt;=8,INDEX($CG:$CG,$DC373+8),"")</f>
      </c>
      <c r="CQ373">
        <f>IF($DD373&gt;=9,INDEX($CG:$CG,$DC373+9),"")</f>
      </c>
      <c r="CR373">
        <f>IF($DD373&gt;=10,INDEX($CG:$CG,$DC373+10),"")</f>
      </c>
      <c r="CS373">
        <f>IF($DD373&gt;=11,INDEX($CG:$CG,$DC373+11),"")</f>
      </c>
      <c r="CT373">
        <f>IF($DD373&gt;=12,INDEX($CG:$CG,$DC373+12),"")</f>
      </c>
      <c r="CU373">
        <f>IF($DD373&gt;=13,INDEX($CG:$CG,$DC373+13),"")</f>
      </c>
      <c r="CV373">
        <f>IF($DD373&gt;=14,INDEX($CG:$CG,$DC373+14),"")</f>
      </c>
      <c r="CW373">
        <f>IF($DD373&gt;=15,INDEX($CG:$CG,$DC373+15),"")</f>
      </c>
      <c r="CX373">
        <f>IF($DD373&gt;=16,INDEX($CG:$CG,$DC373+16),"")</f>
      </c>
      <c r="CY373">
        <f>IF($DD373&gt;=17,INDEX($CG:$CG,$DC373+17),"")</f>
      </c>
      <c r="CZ373">
        <f>IF($DD373&gt;=18,INDEX($CG:$CG,$DC373+18),"")</f>
      </c>
      <c r="DA373">
        <f>IF($DD373&gt;=19,INDEX($CG:$CG,$DC373+19),"")</f>
      </c>
      <c r="DB373">
        <f>IF($DD373&gt;=20,INDEX($CG:$CG,$DC373+20),"")</f>
      </c>
      <c r="DC373">
        <f>IFERROR(MATCH($CF373,$CG$2:$CG$1558,0)+1,0)</f>
      </c>
      <c r="DD373">
        <f>IFERROR(INDEX($CH$2:$CH$1558,MATCH($CF373,$CG$2:$CG$1558,0)),0)</f>
      </c>
      <c r="DE373">
        <f>IFERROR(INDEX($AL:$AL,MATCH($G373,$AK:$AK,0))&amp;"","")</f>
      </c>
      <c r="DI373">
        <f>IF($GL373&gt;=1,INDEX($DF:$DF,$GK373+1),"")</f>
      </c>
      <c r="DJ373">
        <f>IF($GL373&gt;=2,INDEX($DF:$DF,$GK373+2),"")</f>
      </c>
      <c r="DK373">
        <f>IF($GL373&gt;=3,INDEX($DF:$DF,$GK373+3),"")</f>
      </c>
      <c r="DL373">
        <f>IF($GL373&gt;=4,INDEX($DF:$DF,$GK373+4),"")</f>
      </c>
      <c r="DM373">
        <f>IF($GL373&gt;=5,INDEX($DF:$DF,$GK373+5),"")</f>
      </c>
      <c r="DN373">
        <f>IF($GL373&gt;=6,INDEX($DF:$DF,$GK373+6),"")</f>
      </c>
      <c r="DO373">
        <f>IF($GL373&gt;=7,INDEX($DF:$DF,$GK373+7),"")</f>
      </c>
      <c r="DP373">
        <f>IF($GL373&gt;=8,INDEX($DF:$DF,$GK373+8),"")</f>
      </c>
      <c r="DQ373">
        <f>IF($GL373&gt;=9,INDEX($DF:$DF,$GK373+9),"")</f>
      </c>
      <c r="DR373">
        <f>IF($GL373&gt;=10,INDEX($DF:$DF,$GK373+10),"")</f>
      </c>
      <c r="DS373">
        <f>IF($GL373&gt;=11,INDEX($DF:$DF,$GK373+11),"")</f>
      </c>
      <c r="DT373">
        <f>IF($GL373&gt;=12,INDEX($DF:$DF,$GK373+12),"")</f>
      </c>
      <c r="DU373">
        <f>IF($GL373&gt;=13,INDEX($DF:$DF,$GK373+13),"")</f>
      </c>
      <c r="DV373">
        <f>IF($GL373&gt;=14,INDEX($DF:$DF,$GK373+14),"")</f>
      </c>
      <c r="DW373">
        <f>IF($GL373&gt;=15,INDEX($DF:$DF,$GK373+15),"")</f>
      </c>
      <c r="DX373">
        <f>IF($GL373&gt;=16,INDEX($DF:$DF,$GK373+16),"")</f>
      </c>
      <c r="DY373">
        <f>IF($GL373&gt;=17,INDEX($DF:$DF,$GK373+17),"")</f>
      </c>
      <c r="DZ373">
        <f>IF($GL373&gt;=18,INDEX($DF:$DF,$GK373+18),"")</f>
      </c>
      <c r="EA373">
        <f>IF($GL373&gt;=19,INDEX($DF:$DF,$GK373+19),"")</f>
      </c>
      <c r="EB373">
        <f>IF($GL373&gt;=20,INDEX($DF:$DF,$GK373+20),"")</f>
      </c>
      <c r="EC373">
        <f>IF($GL373&gt;=21,INDEX($DF:$DF,$GK373+21),"")</f>
      </c>
      <c r="ED373">
        <f>IF($GL373&gt;=22,INDEX($DF:$DF,$GK373+22),"")</f>
      </c>
      <c r="EE373">
        <f>IF($GL373&gt;=23,INDEX($DF:$DF,$GK373+23),"")</f>
      </c>
      <c r="EF373">
        <f>IF($GL373&gt;=24,INDEX($DF:$DF,$GK373+24),"")</f>
      </c>
      <c r="EG373">
        <f>IF($GL373&gt;=25,INDEX($DF:$DF,$GK373+25),"")</f>
      </c>
      <c r="EH373">
        <f>IF($GL373&gt;=26,INDEX($DF:$DF,$GK373+26),"")</f>
      </c>
      <c r="EI373">
        <f>IF($GL373&gt;=27,INDEX($DF:$DF,$GK373+27),"")</f>
      </c>
      <c r="EJ373">
        <f>IF($GL373&gt;=28,INDEX($DF:$DF,$GK373+28),"")</f>
      </c>
      <c r="EK373">
        <f>IF($GL373&gt;=29,INDEX($DF:$DF,$GK373+29),"")</f>
      </c>
      <c r="EL373">
        <f>IF($GL373&gt;=30,INDEX($DF:$DF,$GK373+30),"")</f>
      </c>
      <c r="EM373">
        <f>IF($GL373&gt;=31,INDEX($DF:$DF,$GK373+31),"")</f>
      </c>
      <c r="EN373">
        <f>IF($GL373&gt;=32,INDEX($DF:$DF,$GK373+32),"")</f>
      </c>
      <c r="EO373">
        <f>IF($GL373&gt;=33,INDEX($DF:$DF,$GK373+33),"")</f>
      </c>
      <c r="EP373">
        <f>IF($GL373&gt;=34,INDEX($DF:$DF,$GK373+34),"")</f>
      </c>
      <c r="EQ373">
        <f>IF($GL373&gt;=35,INDEX($DF:$DF,$GK373+35),"")</f>
      </c>
      <c r="ER373">
        <f>IF($GL373&gt;=36,INDEX($DF:$DF,$GK373+36),"")</f>
      </c>
      <c r="ES373">
        <f>IF($GL373&gt;=37,INDEX($DF:$DF,$GK373+37),"")</f>
      </c>
      <c r="ET373">
        <f>IF($GL373&gt;=38,INDEX($DF:$DF,$GK373+38),"")</f>
      </c>
      <c r="EU373">
        <f>IF($GL373&gt;=39,INDEX($DF:$DF,$GK373+39),"")</f>
      </c>
      <c r="EV373">
        <f>IF($GL373&gt;=40,INDEX($DF:$DF,$GK373+40),"")</f>
      </c>
      <c r="EW373">
        <f>IF($GL373&gt;=1,INDEX($DG:$DG,$GK373+1),"")</f>
      </c>
      <c r="EX373">
        <f>IF($GL373&gt;=2,INDEX($DG:$DG,$GK373+2),"")</f>
      </c>
      <c r="EY373">
        <f>IF($GL373&gt;=3,INDEX($DG:$DG,$GK373+3),"")</f>
      </c>
      <c r="EZ373">
        <f>IF($GL373&gt;=4,INDEX($DG:$DG,$GK373+4),"")</f>
      </c>
      <c r="FA373">
        <f>IF($GL373&gt;=5,INDEX($DG:$DG,$GK373+5),"")</f>
      </c>
      <c r="FB373">
        <f>IF($GL373&gt;=6,INDEX($DG:$DG,$GK373+6),"")</f>
      </c>
      <c r="FC373">
        <f>IF($GL373&gt;=7,INDEX($DG:$DG,$GK373+7),"")</f>
      </c>
      <c r="FD373">
        <f>IF($GL373&gt;=8,INDEX($DG:$DG,$GK373+8),"")</f>
      </c>
      <c r="FE373">
        <f>IF($GL373&gt;=9,INDEX($DG:$DG,$GK373+9),"")</f>
      </c>
      <c r="FF373">
        <f>IF($GL373&gt;=10,INDEX($DG:$DG,$GK373+10),"")</f>
      </c>
      <c r="FG373">
        <f>IF($GL373&gt;=11,INDEX($DG:$DG,$GK373+11),"")</f>
      </c>
      <c r="FH373">
        <f>IF($GL373&gt;=12,INDEX($DG:$DG,$GK373+12),"")</f>
      </c>
      <c r="FI373">
        <f>IF($GL373&gt;=13,INDEX($DG:$DG,$GK373+13),"")</f>
      </c>
      <c r="FJ373">
        <f>IF($GL373&gt;=14,INDEX($DG:$DG,$GK373+14),"")</f>
      </c>
      <c r="FK373">
        <f>IF($GL373&gt;=15,INDEX($DG:$DG,$GK373+15),"")</f>
      </c>
      <c r="FL373">
        <f>IF($GL373&gt;=16,INDEX($DG:$DG,$GK373+16),"")</f>
      </c>
      <c r="FM373">
        <f>IF($GL373&gt;=17,INDEX($DG:$DG,$GK373+17),"")</f>
      </c>
      <c r="FN373">
        <f>IF($GL373&gt;=18,INDEX($DG:$DG,$GK373+18),"")</f>
      </c>
      <c r="FO373">
        <f>IF($GL373&gt;=19,INDEX($DG:$DG,$GK373+19),"")</f>
      </c>
      <c r="FP373">
        <f>IF($GL373&gt;=20,INDEX($DG:$DG,$GK373+20),"")</f>
      </c>
      <c r="FQ373">
        <f>IF($GL373&gt;=21,INDEX($DG:$DG,$GK373+21),"")</f>
      </c>
      <c r="FR373">
        <f>IF($GL373&gt;=22,INDEX($DG:$DG,$GK373+22),"")</f>
      </c>
      <c r="FS373">
        <f>IF($GL373&gt;=23,INDEX($DG:$DG,$GK373+23),"")</f>
      </c>
      <c r="FT373">
        <f>IF($GL373&gt;=24,INDEX($DG:$DG,$GK373+24),"")</f>
      </c>
      <c r="FU373">
        <f>IF($GL373&gt;=25,INDEX($DG:$DG,$GK373+25),"")</f>
      </c>
      <c r="FV373">
        <f>IF($GL373&gt;=26,INDEX($DG:$DG,$GK373+26),"")</f>
      </c>
      <c r="FW373">
        <f>IF($GL373&gt;=27,INDEX($DG:$DG,$GK373+27),"")</f>
      </c>
      <c r="FX373">
        <f>IF($GL373&gt;=28,INDEX($DG:$DG,$GK373+28),"")</f>
      </c>
      <c r="FY373">
        <f>IF($GL373&gt;=29,INDEX($DG:$DG,$GK373+29),"")</f>
      </c>
      <c r="FZ373">
        <f>IF($GL373&gt;=30,INDEX($DG:$DG,$GK373+30),"")</f>
      </c>
      <c r="GA373">
        <f>IF($GL373&gt;=31,INDEX($DG:$DG,$GK373+31),"")</f>
      </c>
      <c r="GB373">
        <f>IF($GL373&gt;=32,INDEX($DG:$DG,$GK373+32),"")</f>
      </c>
      <c r="GC373">
        <f>IF($GL373&gt;=33,INDEX($DG:$DG,$GK373+33),"")</f>
      </c>
      <c r="GD373">
        <f>IF($GL373&gt;=34,INDEX($DG:$DG,$GK373+34),"")</f>
      </c>
      <c r="GE373">
        <f>IF($GL373&gt;=35,INDEX($DG:$DG,$GK373+35),"")</f>
      </c>
      <c r="GF373">
        <f>IF($GL373&gt;=36,INDEX($DG:$DG,$GK373+36),"")</f>
      </c>
      <c r="GG373">
        <f>IF($GL373&gt;=37,INDEX($DG:$DG,$GK373+37),"")</f>
      </c>
      <c r="GH373">
        <f>IF($GL373&gt;=38,INDEX($DG:$DG,$GK373+38),"")</f>
      </c>
      <c r="GI373">
        <f>IF($GL373&gt;=39,INDEX($DG:$DG,$GK373+39),"")</f>
      </c>
      <c r="GJ373">
        <f>IF($GL373&gt;=40,INDEX($DG:$DG,$GK373+40),"")</f>
      </c>
      <c r="GK373">
        <f>IFERROR(MATCH($DE373,$DF$2:$DF$166,0)+1,0)</f>
      </c>
      <c r="GL373">
        <f>IFERROR(INDEX($DH$2:$DH$166,MATCH($DE373,$DF$2:$DF$166,0)),0)</f>
      </c>
      <c r="GM373">
        <f>IFERROR(MATCH($H373,$DI$373:$EV$373,0),0)</f>
      </c>
      <c r="GN373">
        <f>IF($GM373&gt;0,INDEX($EW$373:$GJ$373,$GM373),"")</f>
      </c>
      <c r="GO373" t="s">
        <v>1296</v>
      </c>
      <c r="GQ373">
        <f>IF($IZ373&gt;=1,INDEX($GO:$GO,$IY373+1),"")</f>
      </c>
      <c r="GR373">
        <f>IF($IZ373&gt;=2,INDEX($GO:$GO,$IY373+2),"")</f>
      </c>
      <c r="GS373">
        <f>IF($IZ373&gt;=3,INDEX($GO:$GO,$IY373+3),"")</f>
      </c>
      <c r="GT373">
        <f>IF($IZ373&gt;=4,INDEX($GO:$GO,$IY373+4),"")</f>
      </c>
      <c r="GU373">
        <f>IF($IZ373&gt;=5,INDEX($GO:$GO,$IY373+5),"")</f>
      </c>
      <c r="GV373">
        <f>IF($IZ373&gt;=6,INDEX($GO:$GO,$IY373+6),"")</f>
      </c>
      <c r="GW373">
        <f>IF($IZ373&gt;=7,INDEX($GO:$GO,$IY373+7),"")</f>
      </c>
      <c r="GX373">
        <f>IF($IZ373&gt;=8,INDEX($GO:$GO,$IY373+8),"")</f>
      </c>
      <c r="GY373">
        <f>IF($IZ373&gt;=9,INDEX($GO:$GO,$IY373+9),"")</f>
      </c>
      <c r="GZ373">
        <f>IF($IZ373&gt;=10,INDEX($GO:$GO,$IY373+10),"")</f>
      </c>
      <c r="HA373">
        <f>IF($IZ373&gt;=11,INDEX($GO:$GO,$IY373+11),"")</f>
      </c>
      <c r="HB373">
        <f>IF($IZ373&gt;=12,INDEX($GO:$GO,$IY373+12),"")</f>
      </c>
      <c r="HC373">
        <f>IF($IZ373&gt;=13,INDEX($GO:$GO,$IY373+13),"")</f>
      </c>
      <c r="HD373">
        <f>IF($IZ373&gt;=14,INDEX($GO:$GO,$IY373+14),"")</f>
      </c>
      <c r="HE373">
        <f>IF($IZ373&gt;=15,INDEX($GO:$GO,$IY373+15),"")</f>
      </c>
      <c r="HF373">
        <f>IF($IZ373&gt;=16,INDEX($GO:$GO,$IY373+16),"")</f>
      </c>
      <c r="HG373">
        <f>IF($IZ373&gt;=17,INDEX($GO:$GO,$IY373+17),"")</f>
      </c>
      <c r="HH373">
        <f>IF($IZ373&gt;=18,INDEX($GO:$GO,$IY373+18),"")</f>
      </c>
      <c r="HI373">
        <f>IF($IZ373&gt;=19,INDEX($GO:$GO,$IY373+19),"")</f>
      </c>
      <c r="HJ373">
        <f>IF($IZ373&gt;=20,INDEX($GO:$GO,$IY373+20),"")</f>
      </c>
      <c r="HK373">
        <f>IF($IZ373&gt;=21,INDEX($GO:$GO,$IY373+21),"")</f>
      </c>
      <c r="HL373">
        <f>IF($IZ373&gt;=22,INDEX($GO:$GO,$IY373+22),"")</f>
      </c>
      <c r="HM373">
        <f>IF($IZ373&gt;=23,INDEX($GO:$GO,$IY373+23),"")</f>
      </c>
      <c r="HN373">
        <f>IF($IZ373&gt;=24,INDEX($GO:$GO,$IY373+24),"")</f>
      </c>
      <c r="HO373">
        <f>IF($IZ373&gt;=25,INDEX($GO:$GO,$IY373+25),"")</f>
      </c>
      <c r="HP373">
        <f>IF($IZ373&gt;=26,INDEX($GO:$GO,$IY373+26),"")</f>
      </c>
      <c r="HQ373">
        <f>IF($IZ373&gt;=27,INDEX($GO:$GO,$IY373+27),"")</f>
      </c>
      <c r="HR373">
        <f>IF($IZ373&gt;=28,INDEX($GO:$GO,$IY373+28),"")</f>
      </c>
      <c r="HS373">
        <f>IF($IZ373&gt;=29,INDEX($GO:$GO,$IY373+29),"")</f>
      </c>
      <c r="HT373">
        <f>IF($IZ373&gt;=30,INDEX($GO:$GO,$IY373+30),"")</f>
      </c>
      <c r="HU373">
        <f>IF($IZ373&gt;=31,INDEX($GO:$GO,$IY373+31),"")</f>
      </c>
      <c r="HV373">
        <f>IF($IZ373&gt;=32,INDEX($GO:$GO,$IY373+32),"")</f>
      </c>
      <c r="HW373">
        <f>IF($IZ373&gt;=33,INDEX($GO:$GO,$IY373+33),"")</f>
      </c>
      <c r="HX373">
        <f>IF($IZ373&gt;=34,INDEX($GO:$GO,$IY373+34),"")</f>
      </c>
      <c r="HY373">
        <f>IF($IZ373&gt;=35,INDEX($GO:$GO,$IY373+35),"")</f>
      </c>
      <c r="HZ373">
        <f>IF($IZ373&gt;=36,INDEX($GO:$GO,$IY373+36),"")</f>
      </c>
      <c r="IA373">
        <f>IF($IZ373&gt;=37,INDEX($GO:$GO,$IY373+37),"")</f>
      </c>
      <c r="IB373">
        <f>IF($IZ373&gt;=38,INDEX($GO:$GO,$IY373+38),"")</f>
      </c>
      <c r="IC373">
        <f>IF($IZ373&gt;=39,INDEX($GO:$GO,$IY373+39),"")</f>
      </c>
      <c r="ID373">
        <f>IF($IZ373&gt;=40,INDEX($GO:$GO,$IY373+40),"")</f>
      </c>
      <c r="IE373">
        <f>IF($IZ373&gt;=41,INDEX($GO:$GO,$IY373+41),"")</f>
      </c>
      <c r="IF373">
        <f>IF($IZ373&gt;=42,INDEX($GO:$GO,$IY373+42),"")</f>
      </c>
      <c r="IG373">
        <f>IF($IZ373&gt;=43,INDEX($GO:$GO,$IY373+43),"")</f>
      </c>
      <c r="IH373">
        <f>IF($IZ373&gt;=44,INDEX($GO:$GO,$IY373+44),"")</f>
      </c>
      <c r="II373">
        <f>IF($IZ373&gt;=45,INDEX($GO:$GO,$IY373+45),"")</f>
      </c>
      <c r="IJ373">
        <f>IF($IZ373&gt;=46,INDEX($GO:$GO,$IY373+46),"")</f>
      </c>
      <c r="IK373">
        <f>IF($IZ373&gt;=47,INDEX($GO:$GO,$IY373+47),"")</f>
      </c>
      <c r="IL373">
        <f>IF($IZ373&gt;=48,INDEX($GO:$GO,$IY373+48),"")</f>
      </c>
      <c r="IM373">
        <f>IF($IZ373&gt;=49,INDEX($GO:$GO,$IY373+49),"")</f>
      </c>
      <c r="IN373">
        <f>IF($IZ373&gt;=50,INDEX($GO:$GO,$IY373+50),"")</f>
      </c>
      <c r="IO373">
        <f>IF($IZ373&gt;=51,INDEX($GO:$GO,$IY373+51),"")</f>
      </c>
      <c r="IP373">
        <f>IF($IZ373&gt;=52,INDEX($GO:$GO,$IY373+52),"")</f>
      </c>
      <c r="IQ373">
        <f>IF($IZ373&gt;=53,INDEX($GO:$GO,$IY373+53),"")</f>
      </c>
      <c r="IR373">
        <f>IF($IZ373&gt;=54,INDEX($GO:$GO,$IY373+54),"")</f>
      </c>
      <c r="IS373">
        <f>IF($IZ373&gt;=55,INDEX($GO:$GO,$IY373+55),"")</f>
      </c>
      <c r="IT373">
        <f>IF($IZ373&gt;=56,INDEX($GO:$GO,$IY373+56),"")</f>
      </c>
      <c r="IU373">
        <f>IF($IZ373&gt;=57,INDEX($GO:$GO,$IY373+57),"")</f>
      </c>
      <c r="IV373">
        <f>IF($IZ373&gt;=58,INDEX($GO:$GO,$IY373+58),"")</f>
      </c>
      <c r="IW373">
        <f>IF($IZ373&gt;=59,INDEX($GO:$GO,$IY373+59),"")</f>
      </c>
      <c r="IX373">
        <f>IF($IZ373&gt;=60,INDEX($GO:$GO,$IY373+60),"")</f>
      </c>
      <c r="IY373">
        <f>IFERROR(MATCH($GN373,$GO$2:$GO$827,0)+1,0)</f>
      </c>
      <c r="IZ373">
        <f>IFERROR(INDEX($GP$2:$GP$827,MATCH($GN373,$GO$2:$GO$827,0)),0)</f>
      </c>
      <c r="JA373" t="s">
        <v>23</v>
      </c>
      <c r="JB373" t="s">
        <v>23</v>
      </c>
    </row>
    <row r="374" spans="1:262" x14ac:dyDescent="0.25">
      <c r="F374" s="1"/>
      <c r="G374" s="1"/>
      <c r="H374" s="1"/>
      <c r="I374" s="1"/>
      <c r="J374" s="1">
        <f>IFERROR(IF(FIND(" - ",$F374)&gt;0,MID($F374,FIND(" - ",$F374)+3,LEN($F374)),""),"")</f>
      </c>
      <c r="L374" s="1"/>
      <c r="N374" t="s">
        <v>23</v>
      </c>
      <c r="P374">
        <f>IF(OR($N374="",$O374=""),"",IFERROR($N374/$O374,0))</f>
      </c>
      <c r="Q374">
        <f>IF($N374="","",
IF($G374="","",
IF(ISNUMBER(SEARCH("exempt",LOWER($G374))),0,
$N374*(VALUE(SUBSTITUTE($G374,"%",""))/100))))</f>
      </c>
      <c r="W374">
        <f>IF($N374="","",
SUM($N374,$Q374,$U374,$R374,$T374)-
IF($V374="",0,VALUE($V374)))</f>
      </c>
      <c r="AE374" t="s">
        <v>1297</v>
      </c>
      <c r="AJ374" t="s">
        <v>1298</v>
      </c>
      <c r="AM374">
        <f>IFERROR(LEFT($F374,FIND(" - ",$F374)-1),$F374)</f>
      </c>
      <c r="AP374">
        <f>IF($CE374&gt;=1,INDEX($AN:$AN,$CD374+1),"")</f>
      </c>
      <c r="AQ374">
        <f>IF($CE374&gt;=2,INDEX($AN:$AN,$CD374+2),"")</f>
      </c>
      <c r="AR374">
        <f>IF($CE374&gt;=3,INDEX($AN:$AN,$CD374+3),"")</f>
      </c>
      <c r="AS374">
        <f>IF($CE374&gt;=4,INDEX($AN:$AN,$CD374+4),"")</f>
      </c>
      <c r="AT374">
        <f>IF($CE374&gt;=5,INDEX($AN:$AN,$CD374+5),"")</f>
      </c>
      <c r="AU374">
        <f>IF($CE374&gt;=6,INDEX($AN:$AN,$CD374+6),"")</f>
      </c>
      <c r="AV374">
        <f>IF($CE374&gt;=7,INDEX($AN:$AN,$CD374+7),"")</f>
      </c>
      <c r="AW374">
        <f>IF($CE374&gt;=8,INDEX($AN:$AN,$CD374+8),"")</f>
      </c>
      <c r="AX374">
        <f>IF($CE374&gt;=9,INDEX($AN:$AN,$CD374+9),"")</f>
      </c>
      <c r="AY374">
        <f>IF($CE374&gt;=10,INDEX($AN:$AN,$CD374+10),"")</f>
      </c>
      <c r="AZ374">
        <f>IF($CE374&gt;=11,INDEX($AN:$AN,$CD374+11),"")</f>
      </c>
      <c r="BA374">
        <f>IF($CE374&gt;=12,INDEX($AN:$AN,$CD374+12),"")</f>
      </c>
      <c r="BB374">
        <f>IF($CE374&gt;=13,INDEX($AN:$AN,$CD374+13),"")</f>
      </c>
      <c r="BC374">
        <f>IF($CE374&gt;=14,INDEX($AN:$AN,$CD374+14),"")</f>
      </c>
      <c r="BD374">
        <f>IF($CE374&gt;=15,INDEX($AN:$AN,$CD374+15),"")</f>
      </c>
      <c r="BE374">
        <f>IF($CE374&gt;=16,INDEX($AN:$AN,$CD374+16),"")</f>
      </c>
      <c r="BF374">
        <f>IF($CE374&gt;=17,INDEX($AN:$AN,$CD374+17),"")</f>
      </c>
      <c r="BG374">
        <f>IF($CE374&gt;=18,INDEX($AN:$AN,$CD374+18),"")</f>
      </c>
      <c r="BH374">
        <f>IF($CE374&gt;=19,INDEX($AN:$AN,$CD374+19),"")</f>
      </c>
      <c r="BI374">
        <f>IF($CE374&gt;=20,INDEX($AN:$AN,$CD374+20),"")</f>
      </c>
      <c r="BJ374">
        <f>IF($CE374&gt;=21,INDEX($AN:$AN,$CD374+21),"")</f>
      </c>
      <c r="BK374">
        <f>IF($CE374&gt;=22,INDEX($AN:$AN,$CD374+22),"")</f>
      </c>
      <c r="BL374">
        <f>IF($CE374&gt;=23,INDEX($AN:$AN,$CD374+23),"")</f>
      </c>
      <c r="BM374">
        <f>IF($CE374&gt;=24,INDEX($AN:$AN,$CD374+24),"")</f>
      </c>
      <c r="BN374">
        <f>IF($CE374&gt;=25,INDEX($AN:$AN,$CD374+25),"")</f>
      </c>
      <c r="BO374">
        <f>IF($CE374&gt;=26,INDEX($AN:$AN,$CD374+26),"")</f>
      </c>
      <c r="BP374">
        <f>IF($CE374&gt;=27,INDEX($AN:$AN,$CD374+27),"")</f>
      </c>
      <c r="BQ374">
        <f>IF($CE374&gt;=28,INDEX($AN:$AN,$CD374+28),"")</f>
      </c>
      <c r="BR374">
        <f>IF($CE374&gt;=29,INDEX($AN:$AN,$CD374+29),"")</f>
      </c>
      <c r="BS374">
        <f>IF($CE374&gt;=30,INDEX($AN:$AN,$CD374+30),"")</f>
      </c>
      <c r="BT374">
        <f>IF($CE374&gt;=31,INDEX($AN:$AN,$CD374+31),"")</f>
      </c>
      <c r="BU374">
        <f>IF($CE374&gt;=32,INDEX($AN:$AN,$CD374+32),"")</f>
      </c>
      <c r="BV374">
        <f>IF($CE374&gt;=33,INDEX($AN:$AN,$CD374+33),"")</f>
      </c>
      <c r="BW374">
        <f>IF($CE374&gt;=34,INDEX($AN:$AN,$CD374+34),"")</f>
      </c>
      <c r="BX374">
        <f>IF($CE374&gt;=35,INDEX($AN:$AN,$CD374+35),"")</f>
      </c>
      <c r="BY374">
        <f>IF($CE374&gt;=36,INDEX($AN:$AN,$CD374+36),"")</f>
      </c>
      <c r="BZ374">
        <f>IF($CE374&gt;=37,INDEX($AN:$AN,$CD374+37),"")</f>
      </c>
      <c r="CA374">
        <f>IF($CE374&gt;=38,INDEX($AN:$AN,$CD374+38),"")</f>
      </c>
      <c r="CB374">
        <f>IF($CE374&gt;=39,INDEX($AN:$AN,$CD374+39),"")</f>
      </c>
      <c r="CC374">
        <f>IF($CE374&gt;=40,INDEX($AN:$AN,$CD374+40),"")</f>
      </c>
      <c r="CD374">
        <f>IFERROR(MATCH($AM374,$AN$2:$AN$133,0)+1,0)</f>
      </c>
      <c r="CE374">
        <f>IFERROR(INDEX($AO$2:$AO$133,MATCH($AM374,$AN$2:$AN$133,0)),0)</f>
      </c>
      <c r="CF374">
        <f>IFERROR(LEFT($K374,FIND(" - ",$K374)-1),$K374)</f>
      </c>
      <c r="CG374" t="s">
        <v>197</v>
      </c>
      <c r="CI374">
        <f>IF($DD374&gt;=1,INDEX($CG:$CG,$DC374+1),"")</f>
      </c>
      <c r="CJ374">
        <f>IF($DD374&gt;=2,INDEX($CG:$CG,$DC374+2),"")</f>
      </c>
      <c r="CK374">
        <f>IF($DD374&gt;=3,INDEX($CG:$CG,$DC374+3),"")</f>
      </c>
      <c r="CL374">
        <f>IF($DD374&gt;=4,INDEX($CG:$CG,$DC374+4),"")</f>
      </c>
      <c r="CM374">
        <f>IF($DD374&gt;=5,INDEX($CG:$CG,$DC374+5),"")</f>
      </c>
      <c r="CN374">
        <f>IF($DD374&gt;=6,INDEX($CG:$CG,$DC374+6),"")</f>
      </c>
      <c r="CO374">
        <f>IF($DD374&gt;=7,INDEX($CG:$CG,$DC374+7),"")</f>
      </c>
      <c r="CP374">
        <f>IF($DD374&gt;=8,INDEX($CG:$CG,$DC374+8),"")</f>
      </c>
      <c r="CQ374">
        <f>IF($DD374&gt;=9,INDEX($CG:$CG,$DC374+9),"")</f>
      </c>
      <c r="CR374">
        <f>IF($DD374&gt;=10,INDEX($CG:$CG,$DC374+10),"")</f>
      </c>
      <c r="CS374">
        <f>IF($DD374&gt;=11,INDEX($CG:$CG,$DC374+11),"")</f>
      </c>
      <c r="CT374">
        <f>IF($DD374&gt;=12,INDEX($CG:$CG,$DC374+12),"")</f>
      </c>
      <c r="CU374">
        <f>IF($DD374&gt;=13,INDEX($CG:$CG,$DC374+13),"")</f>
      </c>
      <c r="CV374">
        <f>IF($DD374&gt;=14,INDEX($CG:$CG,$DC374+14),"")</f>
      </c>
      <c r="CW374">
        <f>IF($DD374&gt;=15,INDEX($CG:$CG,$DC374+15),"")</f>
      </c>
      <c r="CX374">
        <f>IF($DD374&gt;=16,INDEX($CG:$CG,$DC374+16),"")</f>
      </c>
      <c r="CY374">
        <f>IF($DD374&gt;=17,INDEX($CG:$CG,$DC374+17),"")</f>
      </c>
      <c r="CZ374">
        <f>IF($DD374&gt;=18,INDEX($CG:$CG,$DC374+18),"")</f>
      </c>
      <c r="DA374">
        <f>IF($DD374&gt;=19,INDEX($CG:$CG,$DC374+19),"")</f>
      </c>
      <c r="DB374">
        <f>IF($DD374&gt;=20,INDEX($CG:$CG,$DC374+20),"")</f>
      </c>
      <c r="DC374">
        <f>IFERROR(MATCH($CF374,$CG$2:$CG$1558,0)+1,0)</f>
      </c>
      <c r="DD374">
        <f>IFERROR(INDEX($CH$2:$CH$1558,MATCH($CF374,$CG$2:$CG$1558,0)),0)</f>
      </c>
      <c r="DE374">
        <f>IFERROR(INDEX($AL:$AL,MATCH($G374,$AK:$AK,0))&amp;"","")</f>
      </c>
      <c r="DI374">
        <f>IF($GL374&gt;=1,INDEX($DF:$DF,$GK374+1),"")</f>
      </c>
      <c r="DJ374">
        <f>IF($GL374&gt;=2,INDEX($DF:$DF,$GK374+2),"")</f>
      </c>
      <c r="DK374">
        <f>IF($GL374&gt;=3,INDEX($DF:$DF,$GK374+3),"")</f>
      </c>
      <c r="DL374">
        <f>IF($GL374&gt;=4,INDEX($DF:$DF,$GK374+4),"")</f>
      </c>
      <c r="DM374">
        <f>IF($GL374&gt;=5,INDEX($DF:$DF,$GK374+5),"")</f>
      </c>
      <c r="DN374">
        <f>IF($GL374&gt;=6,INDEX($DF:$DF,$GK374+6),"")</f>
      </c>
      <c r="DO374">
        <f>IF($GL374&gt;=7,INDEX($DF:$DF,$GK374+7),"")</f>
      </c>
      <c r="DP374">
        <f>IF($GL374&gt;=8,INDEX($DF:$DF,$GK374+8),"")</f>
      </c>
      <c r="DQ374">
        <f>IF($GL374&gt;=9,INDEX($DF:$DF,$GK374+9),"")</f>
      </c>
      <c r="DR374">
        <f>IF($GL374&gt;=10,INDEX($DF:$DF,$GK374+10),"")</f>
      </c>
      <c r="DS374">
        <f>IF($GL374&gt;=11,INDEX($DF:$DF,$GK374+11),"")</f>
      </c>
      <c r="DT374">
        <f>IF($GL374&gt;=12,INDEX($DF:$DF,$GK374+12),"")</f>
      </c>
      <c r="DU374">
        <f>IF($GL374&gt;=13,INDEX($DF:$DF,$GK374+13),"")</f>
      </c>
      <c r="DV374">
        <f>IF($GL374&gt;=14,INDEX($DF:$DF,$GK374+14),"")</f>
      </c>
      <c r="DW374">
        <f>IF($GL374&gt;=15,INDEX($DF:$DF,$GK374+15),"")</f>
      </c>
      <c r="DX374">
        <f>IF($GL374&gt;=16,INDEX($DF:$DF,$GK374+16),"")</f>
      </c>
      <c r="DY374">
        <f>IF($GL374&gt;=17,INDEX($DF:$DF,$GK374+17),"")</f>
      </c>
      <c r="DZ374">
        <f>IF($GL374&gt;=18,INDEX($DF:$DF,$GK374+18),"")</f>
      </c>
      <c r="EA374">
        <f>IF($GL374&gt;=19,INDEX($DF:$DF,$GK374+19),"")</f>
      </c>
      <c r="EB374">
        <f>IF($GL374&gt;=20,INDEX($DF:$DF,$GK374+20),"")</f>
      </c>
      <c r="EC374">
        <f>IF($GL374&gt;=21,INDEX($DF:$DF,$GK374+21),"")</f>
      </c>
      <c r="ED374">
        <f>IF($GL374&gt;=22,INDEX($DF:$DF,$GK374+22),"")</f>
      </c>
      <c r="EE374">
        <f>IF($GL374&gt;=23,INDEX($DF:$DF,$GK374+23),"")</f>
      </c>
      <c r="EF374">
        <f>IF($GL374&gt;=24,INDEX($DF:$DF,$GK374+24),"")</f>
      </c>
      <c r="EG374">
        <f>IF($GL374&gt;=25,INDEX($DF:$DF,$GK374+25),"")</f>
      </c>
      <c r="EH374">
        <f>IF($GL374&gt;=26,INDEX($DF:$DF,$GK374+26),"")</f>
      </c>
      <c r="EI374">
        <f>IF($GL374&gt;=27,INDEX($DF:$DF,$GK374+27),"")</f>
      </c>
      <c r="EJ374">
        <f>IF($GL374&gt;=28,INDEX($DF:$DF,$GK374+28),"")</f>
      </c>
      <c r="EK374">
        <f>IF($GL374&gt;=29,INDEX($DF:$DF,$GK374+29),"")</f>
      </c>
      <c r="EL374">
        <f>IF($GL374&gt;=30,INDEX($DF:$DF,$GK374+30),"")</f>
      </c>
      <c r="EM374">
        <f>IF($GL374&gt;=31,INDEX($DF:$DF,$GK374+31),"")</f>
      </c>
      <c r="EN374">
        <f>IF($GL374&gt;=32,INDEX($DF:$DF,$GK374+32),"")</f>
      </c>
      <c r="EO374">
        <f>IF($GL374&gt;=33,INDEX($DF:$DF,$GK374+33),"")</f>
      </c>
      <c r="EP374">
        <f>IF($GL374&gt;=34,INDEX($DF:$DF,$GK374+34),"")</f>
      </c>
      <c r="EQ374">
        <f>IF($GL374&gt;=35,INDEX($DF:$DF,$GK374+35),"")</f>
      </c>
      <c r="ER374">
        <f>IF($GL374&gt;=36,INDEX($DF:$DF,$GK374+36),"")</f>
      </c>
      <c r="ES374">
        <f>IF($GL374&gt;=37,INDEX($DF:$DF,$GK374+37),"")</f>
      </c>
      <c r="ET374">
        <f>IF($GL374&gt;=38,INDEX($DF:$DF,$GK374+38),"")</f>
      </c>
      <c r="EU374">
        <f>IF($GL374&gt;=39,INDEX($DF:$DF,$GK374+39),"")</f>
      </c>
      <c r="EV374">
        <f>IF($GL374&gt;=40,INDEX($DF:$DF,$GK374+40),"")</f>
      </c>
      <c r="EW374">
        <f>IF($GL374&gt;=1,INDEX($DG:$DG,$GK374+1),"")</f>
      </c>
      <c r="EX374">
        <f>IF($GL374&gt;=2,INDEX($DG:$DG,$GK374+2),"")</f>
      </c>
      <c r="EY374">
        <f>IF($GL374&gt;=3,INDEX($DG:$DG,$GK374+3),"")</f>
      </c>
      <c r="EZ374">
        <f>IF($GL374&gt;=4,INDEX($DG:$DG,$GK374+4),"")</f>
      </c>
      <c r="FA374">
        <f>IF($GL374&gt;=5,INDEX($DG:$DG,$GK374+5),"")</f>
      </c>
      <c r="FB374">
        <f>IF($GL374&gt;=6,INDEX($DG:$DG,$GK374+6),"")</f>
      </c>
      <c r="FC374">
        <f>IF($GL374&gt;=7,INDEX($DG:$DG,$GK374+7),"")</f>
      </c>
      <c r="FD374">
        <f>IF($GL374&gt;=8,INDEX($DG:$DG,$GK374+8),"")</f>
      </c>
      <c r="FE374">
        <f>IF($GL374&gt;=9,INDEX($DG:$DG,$GK374+9),"")</f>
      </c>
      <c r="FF374">
        <f>IF($GL374&gt;=10,INDEX($DG:$DG,$GK374+10),"")</f>
      </c>
      <c r="FG374">
        <f>IF($GL374&gt;=11,INDEX($DG:$DG,$GK374+11),"")</f>
      </c>
      <c r="FH374">
        <f>IF($GL374&gt;=12,INDEX($DG:$DG,$GK374+12),"")</f>
      </c>
      <c r="FI374">
        <f>IF($GL374&gt;=13,INDEX($DG:$DG,$GK374+13),"")</f>
      </c>
      <c r="FJ374">
        <f>IF($GL374&gt;=14,INDEX($DG:$DG,$GK374+14),"")</f>
      </c>
      <c r="FK374">
        <f>IF($GL374&gt;=15,INDEX($DG:$DG,$GK374+15),"")</f>
      </c>
      <c r="FL374">
        <f>IF($GL374&gt;=16,INDEX($DG:$DG,$GK374+16),"")</f>
      </c>
      <c r="FM374">
        <f>IF($GL374&gt;=17,INDEX($DG:$DG,$GK374+17),"")</f>
      </c>
      <c r="FN374">
        <f>IF($GL374&gt;=18,INDEX($DG:$DG,$GK374+18),"")</f>
      </c>
      <c r="FO374">
        <f>IF($GL374&gt;=19,INDEX($DG:$DG,$GK374+19),"")</f>
      </c>
      <c r="FP374">
        <f>IF($GL374&gt;=20,INDEX($DG:$DG,$GK374+20),"")</f>
      </c>
      <c r="FQ374">
        <f>IF($GL374&gt;=21,INDEX($DG:$DG,$GK374+21),"")</f>
      </c>
      <c r="FR374">
        <f>IF($GL374&gt;=22,INDEX($DG:$DG,$GK374+22),"")</f>
      </c>
      <c r="FS374">
        <f>IF($GL374&gt;=23,INDEX($DG:$DG,$GK374+23),"")</f>
      </c>
      <c r="FT374">
        <f>IF($GL374&gt;=24,INDEX($DG:$DG,$GK374+24),"")</f>
      </c>
      <c r="FU374">
        <f>IF($GL374&gt;=25,INDEX($DG:$DG,$GK374+25),"")</f>
      </c>
      <c r="FV374">
        <f>IF($GL374&gt;=26,INDEX($DG:$DG,$GK374+26),"")</f>
      </c>
      <c r="FW374">
        <f>IF($GL374&gt;=27,INDEX($DG:$DG,$GK374+27),"")</f>
      </c>
      <c r="FX374">
        <f>IF($GL374&gt;=28,INDEX($DG:$DG,$GK374+28),"")</f>
      </c>
      <c r="FY374">
        <f>IF($GL374&gt;=29,INDEX($DG:$DG,$GK374+29),"")</f>
      </c>
      <c r="FZ374">
        <f>IF($GL374&gt;=30,INDEX($DG:$DG,$GK374+30),"")</f>
      </c>
      <c r="GA374">
        <f>IF($GL374&gt;=31,INDEX($DG:$DG,$GK374+31),"")</f>
      </c>
      <c r="GB374">
        <f>IF($GL374&gt;=32,INDEX($DG:$DG,$GK374+32),"")</f>
      </c>
      <c r="GC374">
        <f>IF($GL374&gt;=33,INDEX($DG:$DG,$GK374+33),"")</f>
      </c>
      <c r="GD374">
        <f>IF($GL374&gt;=34,INDEX($DG:$DG,$GK374+34),"")</f>
      </c>
      <c r="GE374">
        <f>IF($GL374&gt;=35,INDEX($DG:$DG,$GK374+35),"")</f>
      </c>
      <c r="GF374">
        <f>IF($GL374&gt;=36,INDEX($DG:$DG,$GK374+36),"")</f>
      </c>
      <c r="GG374">
        <f>IF($GL374&gt;=37,INDEX($DG:$DG,$GK374+37),"")</f>
      </c>
      <c r="GH374">
        <f>IF($GL374&gt;=38,INDEX($DG:$DG,$GK374+38),"")</f>
      </c>
      <c r="GI374">
        <f>IF($GL374&gt;=39,INDEX($DG:$DG,$GK374+39),"")</f>
      </c>
      <c r="GJ374">
        <f>IF($GL374&gt;=40,INDEX($DG:$DG,$GK374+40),"")</f>
      </c>
      <c r="GK374">
        <f>IFERROR(MATCH($DE374,$DF$2:$DF$166,0)+1,0)</f>
      </c>
      <c r="GL374">
        <f>IFERROR(INDEX($DH$2:$DH$166,MATCH($DE374,$DF$2:$DF$166,0)),0)</f>
      </c>
      <c r="GM374">
        <f>IFERROR(MATCH($H374,$DI$374:$EV$374,0),0)</f>
      </c>
      <c r="GN374">
        <f>IF($GM374&gt;0,INDEX($EW$374:$GJ$374,$GM374),"")</f>
      </c>
      <c r="GO374" t="s">
        <v>1299</v>
      </c>
      <c r="GQ374">
        <f>IF($IZ374&gt;=1,INDEX($GO:$GO,$IY374+1),"")</f>
      </c>
      <c r="GR374">
        <f>IF($IZ374&gt;=2,INDEX($GO:$GO,$IY374+2),"")</f>
      </c>
      <c r="GS374">
        <f>IF($IZ374&gt;=3,INDEX($GO:$GO,$IY374+3),"")</f>
      </c>
      <c r="GT374">
        <f>IF($IZ374&gt;=4,INDEX($GO:$GO,$IY374+4),"")</f>
      </c>
      <c r="GU374">
        <f>IF($IZ374&gt;=5,INDEX($GO:$GO,$IY374+5),"")</f>
      </c>
      <c r="GV374">
        <f>IF($IZ374&gt;=6,INDEX($GO:$GO,$IY374+6),"")</f>
      </c>
      <c r="GW374">
        <f>IF($IZ374&gt;=7,INDEX($GO:$GO,$IY374+7),"")</f>
      </c>
      <c r="GX374">
        <f>IF($IZ374&gt;=8,INDEX($GO:$GO,$IY374+8),"")</f>
      </c>
      <c r="GY374">
        <f>IF($IZ374&gt;=9,INDEX($GO:$GO,$IY374+9),"")</f>
      </c>
      <c r="GZ374">
        <f>IF($IZ374&gt;=10,INDEX($GO:$GO,$IY374+10),"")</f>
      </c>
      <c r="HA374">
        <f>IF($IZ374&gt;=11,INDEX($GO:$GO,$IY374+11),"")</f>
      </c>
      <c r="HB374">
        <f>IF($IZ374&gt;=12,INDEX($GO:$GO,$IY374+12),"")</f>
      </c>
      <c r="HC374">
        <f>IF($IZ374&gt;=13,INDEX($GO:$GO,$IY374+13),"")</f>
      </c>
      <c r="HD374">
        <f>IF($IZ374&gt;=14,INDEX($GO:$GO,$IY374+14),"")</f>
      </c>
      <c r="HE374">
        <f>IF($IZ374&gt;=15,INDEX($GO:$GO,$IY374+15),"")</f>
      </c>
      <c r="HF374">
        <f>IF($IZ374&gt;=16,INDEX($GO:$GO,$IY374+16),"")</f>
      </c>
      <c r="HG374">
        <f>IF($IZ374&gt;=17,INDEX($GO:$GO,$IY374+17),"")</f>
      </c>
      <c r="HH374">
        <f>IF($IZ374&gt;=18,INDEX($GO:$GO,$IY374+18),"")</f>
      </c>
      <c r="HI374">
        <f>IF($IZ374&gt;=19,INDEX($GO:$GO,$IY374+19),"")</f>
      </c>
      <c r="HJ374">
        <f>IF($IZ374&gt;=20,INDEX($GO:$GO,$IY374+20),"")</f>
      </c>
      <c r="HK374">
        <f>IF($IZ374&gt;=21,INDEX($GO:$GO,$IY374+21),"")</f>
      </c>
      <c r="HL374">
        <f>IF($IZ374&gt;=22,INDEX($GO:$GO,$IY374+22),"")</f>
      </c>
      <c r="HM374">
        <f>IF($IZ374&gt;=23,INDEX($GO:$GO,$IY374+23),"")</f>
      </c>
      <c r="HN374">
        <f>IF($IZ374&gt;=24,INDEX($GO:$GO,$IY374+24),"")</f>
      </c>
      <c r="HO374">
        <f>IF($IZ374&gt;=25,INDEX($GO:$GO,$IY374+25),"")</f>
      </c>
      <c r="HP374">
        <f>IF($IZ374&gt;=26,INDEX($GO:$GO,$IY374+26),"")</f>
      </c>
      <c r="HQ374">
        <f>IF($IZ374&gt;=27,INDEX($GO:$GO,$IY374+27),"")</f>
      </c>
      <c r="HR374">
        <f>IF($IZ374&gt;=28,INDEX($GO:$GO,$IY374+28),"")</f>
      </c>
      <c r="HS374">
        <f>IF($IZ374&gt;=29,INDEX($GO:$GO,$IY374+29),"")</f>
      </c>
      <c r="HT374">
        <f>IF($IZ374&gt;=30,INDEX($GO:$GO,$IY374+30),"")</f>
      </c>
      <c r="HU374">
        <f>IF($IZ374&gt;=31,INDEX($GO:$GO,$IY374+31),"")</f>
      </c>
      <c r="HV374">
        <f>IF($IZ374&gt;=32,INDEX($GO:$GO,$IY374+32),"")</f>
      </c>
      <c r="HW374">
        <f>IF($IZ374&gt;=33,INDEX($GO:$GO,$IY374+33),"")</f>
      </c>
      <c r="HX374">
        <f>IF($IZ374&gt;=34,INDEX($GO:$GO,$IY374+34),"")</f>
      </c>
      <c r="HY374">
        <f>IF($IZ374&gt;=35,INDEX($GO:$GO,$IY374+35),"")</f>
      </c>
      <c r="HZ374">
        <f>IF($IZ374&gt;=36,INDEX($GO:$GO,$IY374+36),"")</f>
      </c>
      <c r="IA374">
        <f>IF($IZ374&gt;=37,INDEX($GO:$GO,$IY374+37),"")</f>
      </c>
      <c r="IB374">
        <f>IF($IZ374&gt;=38,INDEX($GO:$GO,$IY374+38),"")</f>
      </c>
      <c r="IC374">
        <f>IF($IZ374&gt;=39,INDEX($GO:$GO,$IY374+39),"")</f>
      </c>
      <c r="ID374">
        <f>IF($IZ374&gt;=40,INDEX($GO:$GO,$IY374+40),"")</f>
      </c>
      <c r="IE374">
        <f>IF($IZ374&gt;=41,INDEX($GO:$GO,$IY374+41),"")</f>
      </c>
      <c r="IF374">
        <f>IF($IZ374&gt;=42,INDEX($GO:$GO,$IY374+42),"")</f>
      </c>
      <c r="IG374">
        <f>IF($IZ374&gt;=43,INDEX($GO:$GO,$IY374+43),"")</f>
      </c>
      <c r="IH374">
        <f>IF($IZ374&gt;=44,INDEX($GO:$GO,$IY374+44),"")</f>
      </c>
      <c r="II374">
        <f>IF($IZ374&gt;=45,INDEX($GO:$GO,$IY374+45),"")</f>
      </c>
      <c r="IJ374">
        <f>IF($IZ374&gt;=46,INDEX($GO:$GO,$IY374+46),"")</f>
      </c>
      <c r="IK374">
        <f>IF($IZ374&gt;=47,INDEX($GO:$GO,$IY374+47),"")</f>
      </c>
      <c r="IL374">
        <f>IF($IZ374&gt;=48,INDEX($GO:$GO,$IY374+48),"")</f>
      </c>
      <c r="IM374">
        <f>IF($IZ374&gt;=49,INDEX($GO:$GO,$IY374+49),"")</f>
      </c>
      <c r="IN374">
        <f>IF($IZ374&gt;=50,INDEX($GO:$GO,$IY374+50),"")</f>
      </c>
      <c r="IO374">
        <f>IF($IZ374&gt;=51,INDEX($GO:$GO,$IY374+51),"")</f>
      </c>
      <c r="IP374">
        <f>IF($IZ374&gt;=52,INDEX($GO:$GO,$IY374+52),"")</f>
      </c>
      <c r="IQ374">
        <f>IF($IZ374&gt;=53,INDEX($GO:$GO,$IY374+53),"")</f>
      </c>
      <c r="IR374">
        <f>IF($IZ374&gt;=54,INDEX($GO:$GO,$IY374+54),"")</f>
      </c>
      <c r="IS374">
        <f>IF($IZ374&gt;=55,INDEX($GO:$GO,$IY374+55),"")</f>
      </c>
      <c r="IT374">
        <f>IF($IZ374&gt;=56,INDEX($GO:$GO,$IY374+56),"")</f>
      </c>
      <c r="IU374">
        <f>IF($IZ374&gt;=57,INDEX($GO:$GO,$IY374+57),"")</f>
      </c>
      <c r="IV374">
        <f>IF($IZ374&gt;=58,INDEX($GO:$GO,$IY374+58),"")</f>
      </c>
      <c r="IW374">
        <f>IF($IZ374&gt;=59,INDEX($GO:$GO,$IY374+59),"")</f>
      </c>
      <c r="IX374">
        <f>IF($IZ374&gt;=60,INDEX($GO:$GO,$IY374+60),"")</f>
      </c>
      <c r="IY374">
        <f>IFERROR(MATCH($GN374,$GO$2:$GO$827,0)+1,0)</f>
      </c>
      <c r="IZ374">
        <f>IFERROR(INDEX($GP$2:$GP$827,MATCH($GN374,$GO$2:$GO$827,0)),0)</f>
      </c>
      <c r="JA374" t="s">
        <v>23</v>
      </c>
      <c r="JB374" t="s">
        <v>23</v>
      </c>
    </row>
    <row r="375" spans="1:262" x14ac:dyDescent="0.25">
      <c r="F375" s="1"/>
      <c r="G375" s="1"/>
      <c r="H375" s="1"/>
      <c r="I375" s="1"/>
      <c r="J375" s="1">
        <f>IFERROR(IF(FIND(" - ",$F375)&gt;0,MID($F375,FIND(" - ",$F375)+3,LEN($F375)),""),"")</f>
      </c>
      <c r="L375" s="1"/>
      <c r="N375" t="s">
        <v>23</v>
      </c>
      <c r="P375">
        <f>IF(OR($N375="",$O375=""),"",IFERROR($N375/$O375,0))</f>
      </c>
      <c r="Q375">
        <f>IF($N375="","",
IF($G375="","",
IF(ISNUMBER(SEARCH("exempt",LOWER($G375))),0,
$N375*(VALUE(SUBSTITUTE($G375,"%",""))/100))))</f>
      </c>
      <c r="W375">
        <f>IF($N375="","",
SUM($N375,$Q375,$U375,$R375,$T375)-
IF($V375="",0,VALUE($V375)))</f>
      </c>
      <c r="AE375" t="s">
        <v>1300</v>
      </c>
      <c r="AJ375" t="s">
        <v>1301</v>
      </c>
      <c r="AM375">
        <f>IFERROR(LEFT($F375,FIND(" - ",$F375)-1),$F375)</f>
      </c>
      <c r="AP375">
        <f>IF($CE375&gt;=1,INDEX($AN:$AN,$CD375+1),"")</f>
      </c>
      <c r="AQ375">
        <f>IF($CE375&gt;=2,INDEX($AN:$AN,$CD375+2),"")</f>
      </c>
      <c r="AR375">
        <f>IF($CE375&gt;=3,INDEX($AN:$AN,$CD375+3),"")</f>
      </c>
      <c r="AS375">
        <f>IF($CE375&gt;=4,INDEX($AN:$AN,$CD375+4),"")</f>
      </c>
      <c r="AT375">
        <f>IF($CE375&gt;=5,INDEX($AN:$AN,$CD375+5),"")</f>
      </c>
      <c r="AU375">
        <f>IF($CE375&gt;=6,INDEX($AN:$AN,$CD375+6),"")</f>
      </c>
      <c r="AV375">
        <f>IF($CE375&gt;=7,INDEX($AN:$AN,$CD375+7),"")</f>
      </c>
      <c r="AW375">
        <f>IF($CE375&gt;=8,INDEX($AN:$AN,$CD375+8),"")</f>
      </c>
      <c r="AX375">
        <f>IF($CE375&gt;=9,INDEX($AN:$AN,$CD375+9),"")</f>
      </c>
      <c r="AY375">
        <f>IF($CE375&gt;=10,INDEX($AN:$AN,$CD375+10),"")</f>
      </c>
      <c r="AZ375">
        <f>IF($CE375&gt;=11,INDEX($AN:$AN,$CD375+11),"")</f>
      </c>
      <c r="BA375">
        <f>IF($CE375&gt;=12,INDEX($AN:$AN,$CD375+12),"")</f>
      </c>
      <c r="BB375">
        <f>IF($CE375&gt;=13,INDEX($AN:$AN,$CD375+13),"")</f>
      </c>
      <c r="BC375">
        <f>IF($CE375&gt;=14,INDEX($AN:$AN,$CD375+14),"")</f>
      </c>
      <c r="BD375">
        <f>IF($CE375&gt;=15,INDEX($AN:$AN,$CD375+15),"")</f>
      </c>
      <c r="BE375">
        <f>IF($CE375&gt;=16,INDEX($AN:$AN,$CD375+16),"")</f>
      </c>
      <c r="BF375">
        <f>IF($CE375&gt;=17,INDEX($AN:$AN,$CD375+17),"")</f>
      </c>
      <c r="BG375">
        <f>IF($CE375&gt;=18,INDEX($AN:$AN,$CD375+18),"")</f>
      </c>
      <c r="BH375">
        <f>IF($CE375&gt;=19,INDEX($AN:$AN,$CD375+19),"")</f>
      </c>
      <c r="BI375">
        <f>IF($CE375&gt;=20,INDEX($AN:$AN,$CD375+20),"")</f>
      </c>
      <c r="BJ375">
        <f>IF($CE375&gt;=21,INDEX($AN:$AN,$CD375+21),"")</f>
      </c>
      <c r="BK375">
        <f>IF($CE375&gt;=22,INDEX($AN:$AN,$CD375+22),"")</f>
      </c>
      <c r="BL375">
        <f>IF($CE375&gt;=23,INDEX($AN:$AN,$CD375+23),"")</f>
      </c>
      <c r="BM375">
        <f>IF($CE375&gt;=24,INDEX($AN:$AN,$CD375+24),"")</f>
      </c>
      <c r="BN375">
        <f>IF($CE375&gt;=25,INDEX($AN:$AN,$CD375+25),"")</f>
      </c>
      <c r="BO375">
        <f>IF($CE375&gt;=26,INDEX($AN:$AN,$CD375+26),"")</f>
      </c>
      <c r="BP375">
        <f>IF($CE375&gt;=27,INDEX($AN:$AN,$CD375+27),"")</f>
      </c>
      <c r="BQ375">
        <f>IF($CE375&gt;=28,INDEX($AN:$AN,$CD375+28),"")</f>
      </c>
      <c r="BR375">
        <f>IF($CE375&gt;=29,INDEX($AN:$AN,$CD375+29),"")</f>
      </c>
      <c r="BS375">
        <f>IF($CE375&gt;=30,INDEX($AN:$AN,$CD375+30),"")</f>
      </c>
      <c r="BT375">
        <f>IF($CE375&gt;=31,INDEX($AN:$AN,$CD375+31),"")</f>
      </c>
      <c r="BU375">
        <f>IF($CE375&gt;=32,INDEX($AN:$AN,$CD375+32),"")</f>
      </c>
      <c r="BV375">
        <f>IF($CE375&gt;=33,INDEX($AN:$AN,$CD375+33),"")</f>
      </c>
      <c r="BW375">
        <f>IF($CE375&gt;=34,INDEX($AN:$AN,$CD375+34),"")</f>
      </c>
      <c r="BX375">
        <f>IF($CE375&gt;=35,INDEX($AN:$AN,$CD375+35),"")</f>
      </c>
      <c r="BY375">
        <f>IF($CE375&gt;=36,INDEX($AN:$AN,$CD375+36),"")</f>
      </c>
      <c r="BZ375">
        <f>IF($CE375&gt;=37,INDEX($AN:$AN,$CD375+37),"")</f>
      </c>
      <c r="CA375">
        <f>IF($CE375&gt;=38,INDEX($AN:$AN,$CD375+38),"")</f>
      </c>
      <c r="CB375">
        <f>IF($CE375&gt;=39,INDEX($AN:$AN,$CD375+39),"")</f>
      </c>
      <c r="CC375">
        <f>IF($CE375&gt;=40,INDEX($AN:$AN,$CD375+40),"")</f>
      </c>
      <c r="CD375">
        <f>IFERROR(MATCH($AM375,$AN$2:$AN$133,0)+1,0)</f>
      </c>
      <c r="CE375">
        <f>IFERROR(INDEX($AO$2:$AO$133,MATCH($AM375,$AN$2:$AN$133,0)),0)</f>
      </c>
      <c r="CF375">
        <f>IFERROR(LEFT($K375,FIND(" - ",$K375)-1),$K375)</f>
      </c>
      <c r="CG375" t="s">
        <v>206</v>
      </c>
      <c r="CI375">
        <f>IF($DD375&gt;=1,INDEX($CG:$CG,$DC375+1),"")</f>
      </c>
      <c r="CJ375">
        <f>IF($DD375&gt;=2,INDEX($CG:$CG,$DC375+2),"")</f>
      </c>
      <c r="CK375">
        <f>IF($DD375&gt;=3,INDEX($CG:$CG,$DC375+3),"")</f>
      </c>
      <c r="CL375">
        <f>IF($DD375&gt;=4,INDEX($CG:$CG,$DC375+4),"")</f>
      </c>
      <c r="CM375">
        <f>IF($DD375&gt;=5,INDEX($CG:$CG,$DC375+5),"")</f>
      </c>
      <c r="CN375">
        <f>IF($DD375&gt;=6,INDEX($CG:$CG,$DC375+6),"")</f>
      </c>
      <c r="CO375">
        <f>IF($DD375&gt;=7,INDEX($CG:$CG,$DC375+7),"")</f>
      </c>
      <c r="CP375">
        <f>IF($DD375&gt;=8,INDEX($CG:$CG,$DC375+8),"")</f>
      </c>
      <c r="CQ375">
        <f>IF($DD375&gt;=9,INDEX($CG:$CG,$DC375+9),"")</f>
      </c>
      <c r="CR375">
        <f>IF($DD375&gt;=10,INDEX($CG:$CG,$DC375+10),"")</f>
      </c>
      <c r="CS375">
        <f>IF($DD375&gt;=11,INDEX($CG:$CG,$DC375+11),"")</f>
      </c>
      <c r="CT375">
        <f>IF($DD375&gt;=12,INDEX($CG:$CG,$DC375+12),"")</f>
      </c>
      <c r="CU375">
        <f>IF($DD375&gt;=13,INDEX($CG:$CG,$DC375+13),"")</f>
      </c>
      <c r="CV375">
        <f>IF($DD375&gt;=14,INDEX($CG:$CG,$DC375+14),"")</f>
      </c>
      <c r="CW375">
        <f>IF($DD375&gt;=15,INDEX($CG:$CG,$DC375+15),"")</f>
      </c>
      <c r="CX375">
        <f>IF($DD375&gt;=16,INDEX($CG:$CG,$DC375+16),"")</f>
      </c>
      <c r="CY375">
        <f>IF($DD375&gt;=17,INDEX($CG:$CG,$DC375+17),"")</f>
      </c>
      <c r="CZ375">
        <f>IF($DD375&gt;=18,INDEX($CG:$CG,$DC375+18),"")</f>
      </c>
      <c r="DA375">
        <f>IF($DD375&gt;=19,INDEX($CG:$CG,$DC375+19),"")</f>
      </c>
      <c r="DB375">
        <f>IF($DD375&gt;=20,INDEX($CG:$CG,$DC375+20),"")</f>
      </c>
      <c r="DC375">
        <f>IFERROR(MATCH($CF375,$CG$2:$CG$1558,0)+1,0)</f>
      </c>
      <c r="DD375">
        <f>IFERROR(INDEX($CH$2:$CH$1558,MATCH($CF375,$CG$2:$CG$1558,0)),0)</f>
      </c>
      <c r="DE375">
        <f>IFERROR(INDEX($AL:$AL,MATCH($G375,$AK:$AK,0))&amp;"","")</f>
      </c>
      <c r="DI375">
        <f>IF($GL375&gt;=1,INDEX($DF:$DF,$GK375+1),"")</f>
      </c>
      <c r="DJ375">
        <f>IF($GL375&gt;=2,INDEX($DF:$DF,$GK375+2),"")</f>
      </c>
      <c r="DK375">
        <f>IF($GL375&gt;=3,INDEX($DF:$DF,$GK375+3),"")</f>
      </c>
      <c r="DL375">
        <f>IF($GL375&gt;=4,INDEX($DF:$DF,$GK375+4),"")</f>
      </c>
      <c r="DM375">
        <f>IF($GL375&gt;=5,INDEX($DF:$DF,$GK375+5),"")</f>
      </c>
      <c r="DN375">
        <f>IF($GL375&gt;=6,INDEX($DF:$DF,$GK375+6),"")</f>
      </c>
      <c r="DO375">
        <f>IF($GL375&gt;=7,INDEX($DF:$DF,$GK375+7),"")</f>
      </c>
      <c r="DP375">
        <f>IF($GL375&gt;=8,INDEX($DF:$DF,$GK375+8),"")</f>
      </c>
      <c r="DQ375">
        <f>IF($GL375&gt;=9,INDEX($DF:$DF,$GK375+9),"")</f>
      </c>
      <c r="DR375">
        <f>IF($GL375&gt;=10,INDEX($DF:$DF,$GK375+10),"")</f>
      </c>
      <c r="DS375">
        <f>IF($GL375&gt;=11,INDEX($DF:$DF,$GK375+11),"")</f>
      </c>
      <c r="DT375">
        <f>IF($GL375&gt;=12,INDEX($DF:$DF,$GK375+12),"")</f>
      </c>
      <c r="DU375">
        <f>IF($GL375&gt;=13,INDEX($DF:$DF,$GK375+13),"")</f>
      </c>
      <c r="DV375">
        <f>IF($GL375&gt;=14,INDEX($DF:$DF,$GK375+14),"")</f>
      </c>
      <c r="DW375">
        <f>IF($GL375&gt;=15,INDEX($DF:$DF,$GK375+15),"")</f>
      </c>
      <c r="DX375">
        <f>IF($GL375&gt;=16,INDEX($DF:$DF,$GK375+16),"")</f>
      </c>
      <c r="DY375">
        <f>IF($GL375&gt;=17,INDEX($DF:$DF,$GK375+17),"")</f>
      </c>
      <c r="DZ375">
        <f>IF($GL375&gt;=18,INDEX($DF:$DF,$GK375+18),"")</f>
      </c>
      <c r="EA375">
        <f>IF($GL375&gt;=19,INDEX($DF:$DF,$GK375+19),"")</f>
      </c>
      <c r="EB375">
        <f>IF($GL375&gt;=20,INDEX($DF:$DF,$GK375+20),"")</f>
      </c>
      <c r="EC375">
        <f>IF($GL375&gt;=21,INDEX($DF:$DF,$GK375+21),"")</f>
      </c>
      <c r="ED375">
        <f>IF($GL375&gt;=22,INDEX($DF:$DF,$GK375+22),"")</f>
      </c>
      <c r="EE375">
        <f>IF($GL375&gt;=23,INDEX($DF:$DF,$GK375+23),"")</f>
      </c>
      <c r="EF375">
        <f>IF($GL375&gt;=24,INDEX($DF:$DF,$GK375+24),"")</f>
      </c>
      <c r="EG375">
        <f>IF($GL375&gt;=25,INDEX($DF:$DF,$GK375+25),"")</f>
      </c>
      <c r="EH375">
        <f>IF($GL375&gt;=26,INDEX($DF:$DF,$GK375+26),"")</f>
      </c>
      <c r="EI375">
        <f>IF($GL375&gt;=27,INDEX($DF:$DF,$GK375+27),"")</f>
      </c>
      <c r="EJ375">
        <f>IF($GL375&gt;=28,INDEX($DF:$DF,$GK375+28),"")</f>
      </c>
      <c r="EK375">
        <f>IF($GL375&gt;=29,INDEX($DF:$DF,$GK375+29),"")</f>
      </c>
      <c r="EL375">
        <f>IF($GL375&gt;=30,INDEX($DF:$DF,$GK375+30),"")</f>
      </c>
      <c r="EM375">
        <f>IF($GL375&gt;=31,INDEX($DF:$DF,$GK375+31),"")</f>
      </c>
      <c r="EN375">
        <f>IF($GL375&gt;=32,INDEX($DF:$DF,$GK375+32),"")</f>
      </c>
      <c r="EO375">
        <f>IF($GL375&gt;=33,INDEX($DF:$DF,$GK375+33),"")</f>
      </c>
      <c r="EP375">
        <f>IF($GL375&gt;=34,INDEX($DF:$DF,$GK375+34),"")</f>
      </c>
      <c r="EQ375">
        <f>IF($GL375&gt;=35,INDEX($DF:$DF,$GK375+35),"")</f>
      </c>
      <c r="ER375">
        <f>IF($GL375&gt;=36,INDEX($DF:$DF,$GK375+36),"")</f>
      </c>
      <c r="ES375">
        <f>IF($GL375&gt;=37,INDEX($DF:$DF,$GK375+37),"")</f>
      </c>
      <c r="ET375">
        <f>IF($GL375&gt;=38,INDEX($DF:$DF,$GK375+38),"")</f>
      </c>
      <c r="EU375">
        <f>IF($GL375&gt;=39,INDEX($DF:$DF,$GK375+39),"")</f>
      </c>
      <c r="EV375">
        <f>IF($GL375&gt;=40,INDEX($DF:$DF,$GK375+40),"")</f>
      </c>
      <c r="EW375">
        <f>IF($GL375&gt;=1,INDEX($DG:$DG,$GK375+1),"")</f>
      </c>
      <c r="EX375">
        <f>IF($GL375&gt;=2,INDEX($DG:$DG,$GK375+2),"")</f>
      </c>
      <c r="EY375">
        <f>IF($GL375&gt;=3,INDEX($DG:$DG,$GK375+3),"")</f>
      </c>
      <c r="EZ375">
        <f>IF($GL375&gt;=4,INDEX($DG:$DG,$GK375+4),"")</f>
      </c>
      <c r="FA375">
        <f>IF($GL375&gt;=5,INDEX($DG:$DG,$GK375+5),"")</f>
      </c>
      <c r="FB375">
        <f>IF($GL375&gt;=6,INDEX($DG:$DG,$GK375+6),"")</f>
      </c>
      <c r="FC375">
        <f>IF($GL375&gt;=7,INDEX($DG:$DG,$GK375+7),"")</f>
      </c>
      <c r="FD375">
        <f>IF($GL375&gt;=8,INDEX($DG:$DG,$GK375+8),"")</f>
      </c>
      <c r="FE375">
        <f>IF($GL375&gt;=9,INDEX($DG:$DG,$GK375+9),"")</f>
      </c>
      <c r="FF375">
        <f>IF($GL375&gt;=10,INDEX($DG:$DG,$GK375+10),"")</f>
      </c>
      <c r="FG375">
        <f>IF($GL375&gt;=11,INDEX($DG:$DG,$GK375+11),"")</f>
      </c>
      <c r="FH375">
        <f>IF($GL375&gt;=12,INDEX($DG:$DG,$GK375+12),"")</f>
      </c>
      <c r="FI375">
        <f>IF($GL375&gt;=13,INDEX($DG:$DG,$GK375+13),"")</f>
      </c>
      <c r="FJ375">
        <f>IF($GL375&gt;=14,INDEX($DG:$DG,$GK375+14),"")</f>
      </c>
      <c r="FK375">
        <f>IF($GL375&gt;=15,INDEX($DG:$DG,$GK375+15),"")</f>
      </c>
      <c r="FL375">
        <f>IF($GL375&gt;=16,INDEX($DG:$DG,$GK375+16),"")</f>
      </c>
      <c r="FM375">
        <f>IF($GL375&gt;=17,INDEX($DG:$DG,$GK375+17),"")</f>
      </c>
      <c r="FN375">
        <f>IF($GL375&gt;=18,INDEX($DG:$DG,$GK375+18),"")</f>
      </c>
      <c r="FO375">
        <f>IF($GL375&gt;=19,INDEX($DG:$DG,$GK375+19),"")</f>
      </c>
      <c r="FP375">
        <f>IF($GL375&gt;=20,INDEX($DG:$DG,$GK375+20),"")</f>
      </c>
      <c r="FQ375">
        <f>IF($GL375&gt;=21,INDEX($DG:$DG,$GK375+21),"")</f>
      </c>
      <c r="FR375">
        <f>IF($GL375&gt;=22,INDEX($DG:$DG,$GK375+22),"")</f>
      </c>
      <c r="FS375">
        <f>IF($GL375&gt;=23,INDEX($DG:$DG,$GK375+23),"")</f>
      </c>
      <c r="FT375">
        <f>IF($GL375&gt;=24,INDEX($DG:$DG,$GK375+24),"")</f>
      </c>
      <c r="FU375">
        <f>IF($GL375&gt;=25,INDEX($DG:$DG,$GK375+25),"")</f>
      </c>
      <c r="FV375">
        <f>IF($GL375&gt;=26,INDEX($DG:$DG,$GK375+26),"")</f>
      </c>
      <c r="FW375">
        <f>IF($GL375&gt;=27,INDEX($DG:$DG,$GK375+27),"")</f>
      </c>
      <c r="FX375">
        <f>IF($GL375&gt;=28,INDEX($DG:$DG,$GK375+28),"")</f>
      </c>
      <c r="FY375">
        <f>IF($GL375&gt;=29,INDEX($DG:$DG,$GK375+29),"")</f>
      </c>
      <c r="FZ375">
        <f>IF($GL375&gt;=30,INDEX($DG:$DG,$GK375+30),"")</f>
      </c>
      <c r="GA375">
        <f>IF($GL375&gt;=31,INDEX($DG:$DG,$GK375+31),"")</f>
      </c>
      <c r="GB375">
        <f>IF($GL375&gt;=32,INDEX($DG:$DG,$GK375+32),"")</f>
      </c>
      <c r="GC375">
        <f>IF($GL375&gt;=33,INDEX($DG:$DG,$GK375+33),"")</f>
      </c>
      <c r="GD375">
        <f>IF($GL375&gt;=34,INDEX($DG:$DG,$GK375+34),"")</f>
      </c>
      <c r="GE375">
        <f>IF($GL375&gt;=35,INDEX($DG:$DG,$GK375+35),"")</f>
      </c>
      <c r="GF375">
        <f>IF($GL375&gt;=36,INDEX($DG:$DG,$GK375+36),"")</f>
      </c>
      <c r="GG375">
        <f>IF($GL375&gt;=37,INDEX($DG:$DG,$GK375+37),"")</f>
      </c>
      <c r="GH375">
        <f>IF($GL375&gt;=38,INDEX($DG:$DG,$GK375+38),"")</f>
      </c>
      <c r="GI375">
        <f>IF($GL375&gt;=39,INDEX($DG:$DG,$GK375+39),"")</f>
      </c>
      <c r="GJ375">
        <f>IF($GL375&gt;=40,INDEX($DG:$DG,$GK375+40),"")</f>
      </c>
      <c r="GK375">
        <f>IFERROR(MATCH($DE375,$DF$2:$DF$166,0)+1,0)</f>
      </c>
      <c r="GL375">
        <f>IFERROR(INDEX($DH$2:$DH$166,MATCH($DE375,$DF$2:$DF$166,0)),0)</f>
      </c>
      <c r="GM375">
        <f>IFERROR(MATCH($H375,$DI$375:$EV$375,0),0)</f>
      </c>
      <c r="GN375">
        <f>IF($GM375&gt;0,INDEX($EW$375:$GJ$375,$GM375),"")</f>
      </c>
      <c r="GO375" t="s">
        <v>1302</v>
      </c>
      <c r="GQ375">
        <f>IF($IZ375&gt;=1,INDEX($GO:$GO,$IY375+1),"")</f>
      </c>
      <c r="GR375">
        <f>IF($IZ375&gt;=2,INDEX($GO:$GO,$IY375+2),"")</f>
      </c>
      <c r="GS375">
        <f>IF($IZ375&gt;=3,INDEX($GO:$GO,$IY375+3),"")</f>
      </c>
      <c r="GT375">
        <f>IF($IZ375&gt;=4,INDEX($GO:$GO,$IY375+4),"")</f>
      </c>
      <c r="GU375">
        <f>IF($IZ375&gt;=5,INDEX($GO:$GO,$IY375+5),"")</f>
      </c>
      <c r="GV375">
        <f>IF($IZ375&gt;=6,INDEX($GO:$GO,$IY375+6),"")</f>
      </c>
      <c r="GW375">
        <f>IF($IZ375&gt;=7,INDEX($GO:$GO,$IY375+7),"")</f>
      </c>
      <c r="GX375">
        <f>IF($IZ375&gt;=8,INDEX($GO:$GO,$IY375+8),"")</f>
      </c>
      <c r="GY375">
        <f>IF($IZ375&gt;=9,INDEX($GO:$GO,$IY375+9),"")</f>
      </c>
      <c r="GZ375">
        <f>IF($IZ375&gt;=10,INDEX($GO:$GO,$IY375+10),"")</f>
      </c>
      <c r="HA375">
        <f>IF($IZ375&gt;=11,INDEX($GO:$GO,$IY375+11),"")</f>
      </c>
      <c r="HB375">
        <f>IF($IZ375&gt;=12,INDEX($GO:$GO,$IY375+12),"")</f>
      </c>
      <c r="HC375">
        <f>IF($IZ375&gt;=13,INDEX($GO:$GO,$IY375+13),"")</f>
      </c>
      <c r="HD375">
        <f>IF($IZ375&gt;=14,INDEX($GO:$GO,$IY375+14),"")</f>
      </c>
      <c r="HE375">
        <f>IF($IZ375&gt;=15,INDEX($GO:$GO,$IY375+15),"")</f>
      </c>
      <c r="HF375">
        <f>IF($IZ375&gt;=16,INDEX($GO:$GO,$IY375+16),"")</f>
      </c>
      <c r="HG375">
        <f>IF($IZ375&gt;=17,INDEX($GO:$GO,$IY375+17),"")</f>
      </c>
      <c r="HH375">
        <f>IF($IZ375&gt;=18,INDEX($GO:$GO,$IY375+18),"")</f>
      </c>
      <c r="HI375">
        <f>IF($IZ375&gt;=19,INDEX($GO:$GO,$IY375+19),"")</f>
      </c>
      <c r="HJ375">
        <f>IF($IZ375&gt;=20,INDEX($GO:$GO,$IY375+20),"")</f>
      </c>
      <c r="HK375">
        <f>IF($IZ375&gt;=21,INDEX($GO:$GO,$IY375+21),"")</f>
      </c>
      <c r="HL375">
        <f>IF($IZ375&gt;=22,INDEX($GO:$GO,$IY375+22),"")</f>
      </c>
      <c r="HM375">
        <f>IF($IZ375&gt;=23,INDEX($GO:$GO,$IY375+23),"")</f>
      </c>
      <c r="HN375">
        <f>IF($IZ375&gt;=24,INDEX($GO:$GO,$IY375+24),"")</f>
      </c>
      <c r="HO375">
        <f>IF($IZ375&gt;=25,INDEX($GO:$GO,$IY375+25),"")</f>
      </c>
      <c r="HP375">
        <f>IF($IZ375&gt;=26,INDEX($GO:$GO,$IY375+26),"")</f>
      </c>
      <c r="HQ375">
        <f>IF($IZ375&gt;=27,INDEX($GO:$GO,$IY375+27),"")</f>
      </c>
      <c r="HR375">
        <f>IF($IZ375&gt;=28,INDEX($GO:$GO,$IY375+28),"")</f>
      </c>
      <c r="HS375">
        <f>IF($IZ375&gt;=29,INDEX($GO:$GO,$IY375+29),"")</f>
      </c>
      <c r="HT375">
        <f>IF($IZ375&gt;=30,INDEX($GO:$GO,$IY375+30),"")</f>
      </c>
      <c r="HU375">
        <f>IF($IZ375&gt;=31,INDEX($GO:$GO,$IY375+31),"")</f>
      </c>
      <c r="HV375">
        <f>IF($IZ375&gt;=32,INDEX($GO:$GO,$IY375+32),"")</f>
      </c>
      <c r="HW375">
        <f>IF($IZ375&gt;=33,INDEX($GO:$GO,$IY375+33),"")</f>
      </c>
      <c r="HX375">
        <f>IF($IZ375&gt;=34,INDEX($GO:$GO,$IY375+34),"")</f>
      </c>
      <c r="HY375">
        <f>IF($IZ375&gt;=35,INDEX($GO:$GO,$IY375+35),"")</f>
      </c>
      <c r="HZ375">
        <f>IF($IZ375&gt;=36,INDEX($GO:$GO,$IY375+36),"")</f>
      </c>
      <c r="IA375">
        <f>IF($IZ375&gt;=37,INDEX($GO:$GO,$IY375+37),"")</f>
      </c>
      <c r="IB375">
        <f>IF($IZ375&gt;=38,INDEX($GO:$GO,$IY375+38),"")</f>
      </c>
      <c r="IC375">
        <f>IF($IZ375&gt;=39,INDEX($GO:$GO,$IY375+39),"")</f>
      </c>
      <c r="ID375">
        <f>IF($IZ375&gt;=40,INDEX($GO:$GO,$IY375+40),"")</f>
      </c>
      <c r="IE375">
        <f>IF($IZ375&gt;=41,INDEX($GO:$GO,$IY375+41),"")</f>
      </c>
      <c r="IF375">
        <f>IF($IZ375&gt;=42,INDEX($GO:$GO,$IY375+42),"")</f>
      </c>
      <c r="IG375">
        <f>IF($IZ375&gt;=43,INDEX($GO:$GO,$IY375+43),"")</f>
      </c>
      <c r="IH375">
        <f>IF($IZ375&gt;=44,INDEX($GO:$GO,$IY375+44),"")</f>
      </c>
      <c r="II375">
        <f>IF($IZ375&gt;=45,INDEX($GO:$GO,$IY375+45),"")</f>
      </c>
      <c r="IJ375">
        <f>IF($IZ375&gt;=46,INDEX($GO:$GO,$IY375+46),"")</f>
      </c>
      <c r="IK375">
        <f>IF($IZ375&gt;=47,INDEX($GO:$GO,$IY375+47),"")</f>
      </c>
      <c r="IL375">
        <f>IF($IZ375&gt;=48,INDEX($GO:$GO,$IY375+48),"")</f>
      </c>
      <c r="IM375">
        <f>IF($IZ375&gt;=49,INDEX($GO:$GO,$IY375+49),"")</f>
      </c>
      <c r="IN375">
        <f>IF($IZ375&gt;=50,INDEX($GO:$GO,$IY375+50),"")</f>
      </c>
      <c r="IO375">
        <f>IF($IZ375&gt;=51,INDEX($GO:$GO,$IY375+51),"")</f>
      </c>
      <c r="IP375">
        <f>IF($IZ375&gt;=52,INDEX($GO:$GO,$IY375+52),"")</f>
      </c>
      <c r="IQ375">
        <f>IF($IZ375&gt;=53,INDEX($GO:$GO,$IY375+53),"")</f>
      </c>
      <c r="IR375">
        <f>IF($IZ375&gt;=54,INDEX($GO:$GO,$IY375+54),"")</f>
      </c>
      <c r="IS375">
        <f>IF($IZ375&gt;=55,INDEX($GO:$GO,$IY375+55),"")</f>
      </c>
      <c r="IT375">
        <f>IF($IZ375&gt;=56,INDEX($GO:$GO,$IY375+56),"")</f>
      </c>
      <c r="IU375">
        <f>IF($IZ375&gt;=57,INDEX($GO:$GO,$IY375+57),"")</f>
      </c>
      <c r="IV375">
        <f>IF($IZ375&gt;=58,INDEX($GO:$GO,$IY375+58),"")</f>
      </c>
      <c r="IW375">
        <f>IF($IZ375&gt;=59,INDEX($GO:$GO,$IY375+59),"")</f>
      </c>
      <c r="IX375">
        <f>IF($IZ375&gt;=60,INDEX($GO:$GO,$IY375+60),"")</f>
      </c>
      <c r="IY375">
        <f>IFERROR(MATCH($GN375,$GO$2:$GO$827,0)+1,0)</f>
      </c>
      <c r="IZ375">
        <f>IFERROR(INDEX($GP$2:$GP$827,MATCH($GN375,$GO$2:$GO$827,0)),0)</f>
      </c>
      <c r="JA375" t="s">
        <v>23</v>
      </c>
      <c r="JB375" t="s">
        <v>23</v>
      </c>
    </row>
    <row r="376" spans="1:262" x14ac:dyDescent="0.25">
      <c r="F376" s="1"/>
      <c r="G376" s="1"/>
      <c r="H376" s="1"/>
      <c r="I376" s="1"/>
      <c r="J376" s="1">
        <f>IFERROR(IF(FIND(" - ",$F376)&gt;0,MID($F376,FIND(" - ",$F376)+3,LEN($F376)),""),"")</f>
      </c>
      <c r="L376" s="1"/>
      <c r="N376" t="s">
        <v>23</v>
      </c>
      <c r="P376">
        <f>IF(OR($N376="",$O376=""),"",IFERROR($N376/$O376,0))</f>
      </c>
      <c r="Q376">
        <f>IF($N376="","",
IF($G376="","",
IF(ISNUMBER(SEARCH("exempt",LOWER($G376))),0,
$N376*(VALUE(SUBSTITUTE($G376,"%",""))/100))))</f>
      </c>
      <c r="W376">
        <f>IF($N376="","",
SUM($N376,$Q376,$U376,$R376,$T376)-
IF($V376="",0,VALUE($V376)))</f>
      </c>
      <c r="AE376" t="s">
        <v>1303</v>
      </c>
      <c r="AJ376" t="s">
        <v>1304</v>
      </c>
      <c r="AM376">
        <f>IFERROR(LEFT($F376,FIND(" - ",$F376)-1),$F376)</f>
      </c>
      <c r="AP376">
        <f>IF($CE376&gt;=1,INDEX($AN:$AN,$CD376+1),"")</f>
      </c>
      <c r="AQ376">
        <f>IF($CE376&gt;=2,INDEX($AN:$AN,$CD376+2),"")</f>
      </c>
      <c r="AR376">
        <f>IF($CE376&gt;=3,INDEX($AN:$AN,$CD376+3),"")</f>
      </c>
      <c r="AS376">
        <f>IF($CE376&gt;=4,INDEX($AN:$AN,$CD376+4),"")</f>
      </c>
      <c r="AT376">
        <f>IF($CE376&gt;=5,INDEX($AN:$AN,$CD376+5),"")</f>
      </c>
      <c r="AU376">
        <f>IF($CE376&gt;=6,INDEX($AN:$AN,$CD376+6),"")</f>
      </c>
      <c r="AV376">
        <f>IF($CE376&gt;=7,INDEX($AN:$AN,$CD376+7),"")</f>
      </c>
      <c r="AW376">
        <f>IF($CE376&gt;=8,INDEX($AN:$AN,$CD376+8),"")</f>
      </c>
      <c r="AX376">
        <f>IF($CE376&gt;=9,INDEX($AN:$AN,$CD376+9),"")</f>
      </c>
      <c r="AY376">
        <f>IF($CE376&gt;=10,INDEX($AN:$AN,$CD376+10),"")</f>
      </c>
      <c r="AZ376">
        <f>IF($CE376&gt;=11,INDEX($AN:$AN,$CD376+11),"")</f>
      </c>
      <c r="BA376">
        <f>IF($CE376&gt;=12,INDEX($AN:$AN,$CD376+12),"")</f>
      </c>
      <c r="BB376">
        <f>IF($CE376&gt;=13,INDEX($AN:$AN,$CD376+13),"")</f>
      </c>
      <c r="BC376">
        <f>IF($CE376&gt;=14,INDEX($AN:$AN,$CD376+14),"")</f>
      </c>
      <c r="BD376">
        <f>IF($CE376&gt;=15,INDEX($AN:$AN,$CD376+15),"")</f>
      </c>
      <c r="BE376">
        <f>IF($CE376&gt;=16,INDEX($AN:$AN,$CD376+16),"")</f>
      </c>
      <c r="BF376">
        <f>IF($CE376&gt;=17,INDEX($AN:$AN,$CD376+17),"")</f>
      </c>
      <c r="BG376">
        <f>IF($CE376&gt;=18,INDEX($AN:$AN,$CD376+18),"")</f>
      </c>
      <c r="BH376">
        <f>IF($CE376&gt;=19,INDEX($AN:$AN,$CD376+19),"")</f>
      </c>
      <c r="BI376">
        <f>IF($CE376&gt;=20,INDEX($AN:$AN,$CD376+20),"")</f>
      </c>
      <c r="BJ376">
        <f>IF($CE376&gt;=21,INDEX($AN:$AN,$CD376+21),"")</f>
      </c>
      <c r="BK376">
        <f>IF($CE376&gt;=22,INDEX($AN:$AN,$CD376+22),"")</f>
      </c>
      <c r="BL376">
        <f>IF($CE376&gt;=23,INDEX($AN:$AN,$CD376+23),"")</f>
      </c>
      <c r="BM376">
        <f>IF($CE376&gt;=24,INDEX($AN:$AN,$CD376+24),"")</f>
      </c>
      <c r="BN376">
        <f>IF($CE376&gt;=25,INDEX($AN:$AN,$CD376+25),"")</f>
      </c>
      <c r="BO376">
        <f>IF($CE376&gt;=26,INDEX($AN:$AN,$CD376+26),"")</f>
      </c>
      <c r="BP376">
        <f>IF($CE376&gt;=27,INDEX($AN:$AN,$CD376+27),"")</f>
      </c>
      <c r="BQ376">
        <f>IF($CE376&gt;=28,INDEX($AN:$AN,$CD376+28),"")</f>
      </c>
      <c r="BR376">
        <f>IF($CE376&gt;=29,INDEX($AN:$AN,$CD376+29),"")</f>
      </c>
      <c r="BS376">
        <f>IF($CE376&gt;=30,INDEX($AN:$AN,$CD376+30),"")</f>
      </c>
      <c r="BT376">
        <f>IF($CE376&gt;=31,INDEX($AN:$AN,$CD376+31),"")</f>
      </c>
      <c r="BU376">
        <f>IF($CE376&gt;=32,INDEX($AN:$AN,$CD376+32),"")</f>
      </c>
      <c r="BV376">
        <f>IF($CE376&gt;=33,INDEX($AN:$AN,$CD376+33),"")</f>
      </c>
      <c r="BW376">
        <f>IF($CE376&gt;=34,INDEX($AN:$AN,$CD376+34),"")</f>
      </c>
      <c r="BX376">
        <f>IF($CE376&gt;=35,INDEX($AN:$AN,$CD376+35),"")</f>
      </c>
      <c r="BY376">
        <f>IF($CE376&gt;=36,INDEX($AN:$AN,$CD376+36),"")</f>
      </c>
      <c r="BZ376">
        <f>IF($CE376&gt;=37,INDEX($AN:$AN,$CD376+37),"")</f>
      </c>
      <c r="CA376">
        <f>IF($CE376&gt;=38,INDEX($AN:$AN,$CD376+38),"")</f>
      </c>
      <c r="CB376">
        <f>IF($CE376&gt;=39,INDEX($AN:$AN,$CD376+39),"")</f>
      </c>
      <c r="CC376">
        <f>IF($CE376&gt;=40,INDEX($AN:$AN,$CD376+40),"")</f>
      </c>
      <c r="CD376">
        <f>IFERROR(MATCH($AM376,$AN$2:$AN$133,0)+1,0)</f>
      </c>
      <c r="CE376">
        <f>IFERROR(INDEX($AO$2:$AO$133,MATCH($AM376,$AN$2:$AN$133,0)),0)</f>
      </c>
      <c r="CF376">
        <f>IFERROR(LEFT($K376,FIND(" - ",$K376)-1),$K376)</f>
      </c>
      <c r="CG376" t="s">
        <v>215</v>
      </c>
      <c r="CI376">
        <f>IF($DD376&gt;=1,INDEX($CG:$CG,$DC376+1),"")</f>
      </c>
      <c r="CJ376">
        <f>IF($DD376&gt;=2,INDEX($CG:$CG,$DC376+2),"")</f>
      </c>
      <c r="CK376">
        <f>IF($DD376&gt;=3,INDEX($CG:$CG,$DC376+3),"")</f>
      </c>
      <c r="CL376">
        <f>IF($DD376&gt;=4,INDEX($CG:$CG,$DC376+4),"")</f>
      </c>
      <c r="CM376">
        <f>IF($DD376&gt;=5,INDEX($CG:$CG,$DC376+5),"")</f>
      </c>
      <c r="CN376">
        <f>IF($DD376&gt;=6,INDEX($CG:$CG,$DC376+6),"")</f>
      </c>
      <c r="CO376">
        <f>IF($DD376&gt;=7,INDEX($CG:$CG,$DC376+7),"")</f>
      </c>
      <c r="CP376">
        <f>IF($DD376&gt;=8,INDEX($CG:$CG,$DC376+8),"")</f>
      </c>
      <c r="CQ376">
        <f>IF($DD376&gt;=9,INDEX($CG:$CG,$DC376+9),"")</f>
      </c>
      <c r="CR376">
        <f>IF($DD376&gt;=10,INDEX($CG:$CG,$DC376+10),"")</f>
      </c>
      <c r="CS376">
        <f>IF($DD376&gt;=11,INDEX($CG:$CG,$DC376+11),"")</f>
      </c>
      <c r="CT376">
        <f>IF($DD376&gt;=12,INDEX($CG:$CG,$DC376+12),"")</f>
      </c>
      <c r="CU376">
        <f>IF($DD376&gt;=13,INDEX($CG:$CG,$DC376+13),"")</f>
      </c>
      <c r="CV376">
        <f>IF($DD376&gt;=14,INDEX($CG:$CG,$DC376+14),"")</f>
      </c>
      <c r="CW376">
        <f>IF($DD376&gt;=15,INDEX($CG:$CG,$DC376+15),"")</f>
      </c>
      <c r="CX376">
        <f>IF($DD376&gt;=16,INDEX($CG:$CG,$DC376+16),"")</f>
      </c>
      <c r="CY376">
        <f>IF($DD376&gt;=17,INDEX($CG:$CG,$DC376+17),"")</f>
      </c>
      <c r="CZ376">
        <f>IF($DD376&gt;=18,INDEX($CG:$CG,$DC376+18),"")</f>
      </c>
      <c r="DA376">
        <f>IF($DD376&gt;=19,INDEX($CG:$CG,$DC376+19),"")</f>
      </c>
      <c r="DB376">
        <f>IF($DD376&gt;=20,INDEX($CG:$CG,$DC376+20),"")</f>
      </c>
      <c r="DC376">
        <f>IFERROR(MATCH($CF376,$CG$2:$CG$1558,0)+1,0)</f>
      </c>
      <c r="DD376">
        <f>IFERROR(INDEX($CH$2:$CH$1558,MATCH($CF376,$CG$2:$CG$1558,0)),0)</f>
      </c>
      <c r="DE376">
        <f>IFERROR(INDEX($AL:$AL,MATCH($G376,$AK:$AK,0))&amp;"","")</f>
      </c>
      <c r="DI376">
        <f>IF($GL376&gt;=1,INDEX($DF:$DF,$GK376+1),"")</f>
      </c>
      <c r="DJ376">
        <f>IF($GL376&gt;=2,INDEX($DF:$DF,$GK376+2),"")</f>
      </c>
      <c r="DK376">
        <f>IF($GL376&gt;=3,INDEX($DF:$DF,$GK376+3),"")</f>
      </c>
      <c r="DL376">
        <f>IF($GL376&gt;=4,INDEX($DF:$DF,$GK376+4),"")</f>
      </c>
      <c r="DM376">
        <f>IF($GL376&gt;=5,INDEX($DF:$DF,$GK376+5),"")</f>
      </c>
      <c r="DN376">
        <f>IF($GL376&gt;=6,INDEX($DF:$DF,$GK376+6),"")</f>
      </c>
      <c r="DO376">
        <f>IF($GL376&gt;=7,INDEX($DF:$DF,$GK376+7),"")</f>
      </c>
      <c r="DP376">
        <f>IF($GL376&gt;=8,INDEX($DF:$DF,$GK376+8),"")</f>
      </c>
      <c r="DQ376">
        <f>IF($GL376&gt;=9,INDEX($DF:$DF,$GK376+9),"")</f>
      </c>
      <c r="DR376">
        <f>IF($GL376&gt;=10,INDEX($DF:$DF,$GK376+10),"")</f>
      </c>
      <c r="DS376">
        <f>IF($GL376&gt;=11,INDEX($DF:$DF,$GK376+11),"")</f>
      </c>
      <c r="DT376">
        <f>IF($GL376&gt;=12,INDEX($DF:$DF,$GK376+12),"")</f>
      </c>
      <c r="DU376">
        <f>IF($GL376&gt;=13,INDEX($DF:$DF,$GK376+13),"")</f>
      </c>
      <c r="DV376">
        <f>IF($GL376&gt;=14,INDEX($DF:$DF,$GK376+14),"")</f>
      </c>
      <c r="DW376">
        <f>IF($GL376&gt;=15,INDEX($DF:$DF,$GK376+15),"")</f>
      </c>
      <c r="DX376">
        <f>IF($GL376&gt;=16,INDEX($DF:$DF,$GK376+16),"")</f>
      </c>
      <c r="DY376">
        <f>IF($GL376&gt;=17,INDEX($DF:$DF,$GK376+17),"")</f>
      </c>
      <c r="DZ376">
        <f>IF($GL376&gt;=18,INDEX($DF:$DF,$GK376+18),"")</f>
      </c>
      <c r="EA376">
        <f>IF($GL376&gt;=19,INDEX($DF:$DF,$GK376+19),"")</f>
      </c>
      <c r="EB376">
        <f>IF($GL376&gt;=20,INDEX($DF:$DF,$GK376+20),"")</f>
      </c>
      <c r="EC376">
        <f>IF($GL376&gt;=21,INDEX($DF:$DF,$GK376+21),"")</f>
      </c>
      <c r="ED376">
        <f>IF($GL376&gt;=22,INDEX($DF:$DF,$GK376+22),"")</f>
      </c>
      <c r="EE376">
        <f>IF($GL376&gt;=23,INDEX($DF:$DF,$GK376+23),"")</f>
      </c>
      <c r="EF376">
        <f>IF($GL376&gt;=24,INDEX($DF:$DF,$GK376+24),"")</f>
      </c>
      <c r="EG376">
        <f>IF($GL376&gt;=25,INDEX($DF:$DF,$GK376+25),"")</f>
      </c>
      <c r="EH376">
        <f>IF($GL376&gt;=26,INDEX($DF:$DF,$GK376+26),"")</f>
      </c>
      <c r="EI376">
        <f>IF($GL376&gt;=27,INDEX($DF:$DF,$GK376+27),"")</f>
      </c>
      <c r="EJ376">
        <f>IF($GL376&gt;=28,INDEX($DF:$DF,$GK376+28),"")</f>
      </c>
      <c r="EK376">
        <f>IF($GL376&gt;=29,INDEX($DF:$DF,$GK376+29),"")</f>
      </c>
      <c r="EL376">
        <f>IF($GL376&gt;=30,INDEX($DF:$DF,$GK376+30),"")</f>
      </c>
      <c r="EM376">
        <f>IF($GL376&gt;=31,INDEX($DF:$DF,$GK376+31),"")</f>
      </c>
      <c r="EN376">
        <f>IF($GL376&gt;=32,INDEX($DF:$DF,$GK376+32),"")</f>
      </c>
      <c r="EO376">
        <f>IF($GL376&gt;=33,INDEX($DF:$DF,$GK376+33),"")</f>
      </c>
      <c r="EP376">
        <f>IF($GL376&gt;=34,INDEX($DF:$DF,$GK376+34),"")</f>
      </c>
      <c r="EQ376">
        <f>IF($GL376&gt;=35,INDEX($DF:$DF,$GK376+35),"")</f>
      </c>
      <c r="ER376">
        <f>IF($GL376&gt;=36,INDEX($DF:$DF,$GK376+36),"")</f>
      </c>
      <c r="ES376">
        <f>IF($GL376&gt;=37,INDEX($DF:$DF,$GK376+37),"")</f>
      </c>
      <c r="ET376">
        <f>IF($GL376&gt;=38,INDEX($DF:$DF,$GK376+38),"")</f>
      </c>
      <c r="EU376">
        <f>IF($GL376&gt;=39,INDEX($DF:$DF,$GK376+39),"")</f>
      </c>
      <c r="EV376">
        <f>IF($GL376&gt;=40,INDEX($DF:$DF,$GK376+40),"")</f>
      </c>
      <c r="EW376">
        <f>IF($GL376&gt;=1,INDEX($DG:$DG,$GK376+1),"")</f>
      </c>
      <c r="EX376">
        <f>IF($GL376&gt;=2,INDEX($DG:$DG,$GK376+2),"")</f>
      </c>
      <c r="EY376">
        <f>IF($GL376&gt;=3,INDEX($DG:$DG,$GK376+3),"")</f>
      </c>
      <c r="EZ376">
        <f>IF($GL376&gt;=4,INDEX($DG:$DG,$GK376+4),"")</f>
      </c>
      <c r="FA376">
        <f>IF($GL376&gt;=5,INDEX($DG:$DG,$GK376+5),"")</f>
      </c>
      <c r="FB376">
        <f>IF($GL376&gt;=6,INDEX($DG:$DG,$GK376+6),"")</f>
      </c>
      <c r="FC376">
        <f>IF($GL376&gt;=7,INDEX($DG:$DG,$GK376+7),"")</f>
      </c>
      <c r="FD376">
        <f>IF($GL376&gt;=8,INDEX($DG:$DG,$GK376+8),"")</f>
      </c>
      <c r="FE376">
        <f>IF($GL376&gt;=9,INDEX($DG:$DG,$GK376+9),"")</f>
      </c>
      <c r="FF376">
        <f>IF($GL376&gt;=10,INDEX($DG:$DG,$GK376+10),"")</f>
      </c>
      <c r="FG376">
        <f>IF($GL376&gt;=11,INDEX($DG:$DG,$GK376+11),"")</f>
      </c>
      <c r="FH376">
        <f>IF($GL376&gt;=12,INDEX($DG:$DG,$GK376+12),"")</f>
      </c>
      <c r="FI376">
        <f>IF($GL376&gt;=13,INDEX($DG:$DG,$GK376+13),"")</f>
      </c>
      <c r="FJ376">
        <f>IF($GL376&gt;=14,INDEX($DG:$DG,$GK376+14),"")</f>
      </c>
      <c r="FK376">
        <f>IF($GL376&gt;=15,INDEX($DG:$DG,$GK376+15),"")</f>
      </c>
      <c r="FL376">
        <f>IF($GL376&gt;=16,INDEX($DG:$DG,$GK376+16),"")</f>
      </c>
      <c r="FM376">
        <f>IF($GL376&gt;=17,INDEX($DG:$DG,$GK376+17),"")</f>
      </c>
      <c r="FN376">
        <f>IF($GL376&gt;=18,INDEX($DG:$DG,$GK376+18),"")</f>
      </c>
      <c r="FO376">
        <f>IF($GL376&gt;=19,INDEX($DG:$DG,$GK376+19),"")</f>
      </c>
      <c r="FP376">
        <f>IF($GL376&gt;=20,INDEX($DG:$DG,$GK376+20),"")</f>
      </c>
      <c r="FQ376">
        <f>IF($GL376&gt;=21,INDEX($DG:$DG,$GK376+21),"")</f>
      </c>
      <c r="FR376">
        <f>IF($GL376&gt;=22,INDEX($DG:$DG,$GK376+22),"")</f>
      </c>
      <c r="FS376">
        <f>IF($GL376&gt;=23,INDEX($DG:$DG,$GK376+23),"")</f>
      </c>
      <c r="FT376">
        <f>IF($GL376&gt;=24,INDEX($DG:$DG,$GK376+24),"")</f>
      </c>
      <c r="FU376">
        <f>IF($GL376&gt;=25,INDEX($DG:$DG,$GK376+25),"")</f>
      </c>
      <c r="FV376">
        <f>IF($GL376&gt;=26,INDEX($DG:$DG,$GK376+26),"")</f>
      </c>
      <c r="FW376">
        <f>IF($GL376&gt;=27,INDEX($DG:$DG,$GK376+27),"")</f>
      </c>
      <c r="FX376">
        <f>IF($GL376&gt;=28,INDEX($DG:$DG,$GK376+28),"")</f>
      </c>
      <c r="FY376">
        <f>IF($GL376&gt;=29,INDEX($DG:$DG,$GK376+29),"")</f>
      </c>
      <c r="FZ376">
        <f>IF($GL376&gt;=30,INDEX($DG:$DG,$GK376+30),"")</f>
      </c>
      <c r="GA376">
        <f>IF($GL376&gt;=31,INDEX($DG:$DG,$GK376+31),"")</f>
      </c>
      <c r="GB376">
        <f>IF($GL376&gt;=32,INDEX($DG:$DG,$GK376+32),"")</f>
      </c>
      <c r="GC376">
        <f>IF($GL376&gt;=33,INDEX($DG:$DG,$GK376+33),"")</f>
      </c>
      <c r="GD376">
        <f>IF($GL376&gt;=34,INDEX($DG:$DG,$GK376+34),"")</f>
      </c>
      <c r="GE376">
        <f>IF($GL376&gt;=35,INDEX($DG:$DG,$GK376+35),"")</f>
      </c>
      <c r="GF376">
        <f>IF($GL376&gt;=36,INDEX($DG:$DG,$GK376+36),"")</f>
      </c>
      <c r="GG376">
        <f>IF($GL376&gt;=37,INDEX($DG:$DG,$GK376+37),"")</f>
      </c>
      <c r="GH376">
        <f>IF($GL376&gt;=38,INDEX($DG:$DG,$GK376+38),"")</f>
      </c>
      <c r="GI376">
        <f>IF($GL376&gt;=39,INDEX($DG:$DG,$GK376+39),"")</f>
      </c>
      <c r="GJ376">
        <f>IF($GL376&gt;=40,INDEX($DG:$DG,$GK376+40),"")</f>
      </c>
      <c r="GK376">
        <f>IFERROR(MATCH($DE376,$DF$2:$DF$166,0)+1,0)</f>
      </c>
      <c r="GL376">
        <f>IFERROR(INDEX($DH$2:$DH$166,MATCH($DE376,$DF$2:$DF$166,0)),0)</f>
      </c>
      <c r="GM376">
        <f>IFERROR(MATCH($H376,$DI$376:$EV$376,0),0)</f>
      </c>
      <c r="GN376">
        <f>IF($GM376&gt;0,INDEX($EW$376:$GJ$376,$GM376),"")</f>
      </c>
      <c r="GO376" t="s">
        <v>1305</v>
      </c>
      <c r="GQ376">
        <f>IF($IZ376&gt;=1,INDEX($GO:$GO,$IY376+1),"")</f>
      </c>
      <c r="GR376">
        <f>IF($IZ376&gt;=2,INDEX($GO:$GO,$IY376+2),"")</f>
      </c>
      <c r="GS376">
        <f>IF($IZ376&gt;=3,INDEX($GO:$GO,$IY376+3),"")</f>
      </c>
      <c r="GT376">
        <f>IF($IZ376&gt;=4,INDEX($GO:$GO,$IY376+4),"")</f>
      </c>
      <c r="GU376">
        <f>IF($IZ376&gt;=5,INDEX($GO:$GO,$IY376+5),"")</f>
      </c>
      <c r="GV376">
        <f>IF($IZ376&gt;=6,INDEX($GO:$GO,$IY376+6),"")</f>
      </c>
      <c r="GW376">
        <f>IF($IZ376&gt;=7,INDEX($GO:$GO,$IY376+7),"")</f>
      </c>
      <c r="GX376">
        <f>IF($IZ376&gt;=8,INDEX($GO:$GO,$IY376+8),"")</f>
      </c>
      <c r="GY376">
        <f>IF($IZ376&gt;=9,INDEX($GO:$GO,$IY376+9),"")</f>
      </c>
      <c r="GZ376">
        <f>IF($IZ376&gt;=10,INDEX($GO:$GO,$IY376+10),"")</f>
      </c>
      <c r="HA376">
        <f>IF($IZ376&gt;=11,INDEX($GO:$GO,$IY376+11),"")</f>
      </c>
      <c r="HB376">
        <f>IF($IZ376&gt;=12,INDEX($GO:$GO,$IY376+12),"")</f>
      </c>
      <c r="HC376">
        <f>IF($IZ376&gt;=13,INDEX($GO:$GO,$IY376+13),"")</f>
      </c>
      <c r="HD376">
        <f>IF($IZ376&gt;=14,INDEX($GO:$GO,$IY376+14),"")</f>
      </c>
      <c r="HE376">
        <f>IF($IZ376&gt;=15,INDEX($GO:$GO,$IY376+15),"")</f>
      </c>
      <c r="HF376">
        <f>IF($IZ376&gt;=16,INDEX($GO:$GO,$IY376+16),"")</f>
      </c>
      <c r="HG376">
        <f>IF($IZ376&gt;=17,INDEX($GO:$GO,$IY376+17),"")</f>
      </c>
      <c r="HH376">
        <f>IF($IZ376&gt;=18,INDEX($GO:$GO,$IY376+18),"")</f>
      </c>
      <c r="HI376">
        <f>IF($IZ376&gt;=19,INDEX($GO:$GO,$IY376+19),"")</f>
      </c>
      <c r="HJ376">
        <f>IF($IZ376&gt;=20,INDEX($GO:$GO,$IY376+20),"")</f>
      </c>
      <c r="HK376">
        <f>IF($IZ376&gt;=21,INDEX($GO:$GO,$IY376+21),"")</f>
      </c>
      <c r="HL376">
        <f>IF($IZ376&gt;=22,INDEX($GO:$GO,$IY376+22),"")</f>
      </c>
      <c r="HM376">
        <f>IF($IZ376&gt;=23,INDEX($GO:$GO,$IY376+23),"")</f>
      </c>
      <c r="HN376">
        <f>IF($IZ376&gt;=24,INDEX($GO:$GO,$IY376+24),"")</f>
      </c>
      <c r="HO376">
        <f>IF($IZ376&gt;=25,INDEX($GO:$GO,$IY376+25),"")</f>
      </c>
      <c r="HP376">
        <f>IF($IZ376&gt;=26,INDEX($GO:$GO,$IY376+26),"")</f>
      </c>
      <c r="HQ376">
        <f>IF($IZ376&gt;=27,INDEX($GO:$GO,$IY376+27),"")</f>
      </c>
      <c r="HR376">
        <f>IF($IZ376&gt;=28,INDEX($GO:$GO,$IY376+28),"")</f>
      </c>
      <c r="HS376">
        <f>IF($IZ376&gt;=29,INDEX($GO:$GO,$IY376+29),"")</f>
      </c>
      <c r="HT376">
        <f>IF($IZ376&gt;=30,INDEX($GO:$GO,$IY376+30),"")</f>
      </c>
      <c r="HU376">
        <f>IF($IZ376&gt;=31,INDEX($GO:$GO,$IY376+31),"")</f>
      </c>
      <c r="HV376">
        <f>IF($IZ376&gt;=32,INDEX($GO:$GO,$IY376+32),"")</f>
      </c>
      <c r="HW376">
        <f>IF($IZ376&gt;=33,INDEX($GO:$GO,$IY376+33),"")</f>
      </c>
      <c r="HX376">
        <f>IF($IZ376&gt;=34,INDEX($GO:$GO,$IY376+34),"")</f>
      </c>
      <c r="HY376">
        <f>IF($IZ376&gt;=35,INDEX($GO:$GO,$IY376+35),"")</f>
      </c>
      <c r="HZ376">
        <f>IF($IZ376&gt;=36,INDEX($GO:$GO,$IY376+36),"")</f>
      </c>
      <c r="IA376">
        <f>IF($IZ376&gt;=37,INDEX($GO:$GO,$IY376+37),"")</f>
      </c>
      <c r="IB376">
        <f>IF($IZ376&gt;=38,INDEX($GO:$GO,$IY376+38),"")</f>
      </c>
      <c r="IC376">
        <f>IF($IZ376&gt;=39,INDEX($GO:$GO,$IY376+39),"")</f>
      </c>
      <c r="ID376">
        <f>IF($IZ376&gt;=40,INDEX($GO:$GO,$IY376+40),"")</f>
      </c>
      <c r="IE376">
        <f>IF($IZ376&gt;=41,INDEX($GO:$GO,$IY376+41),"")</f>
      </c>
      <c r="IF376">
        <f>IF($IZ376&gt;=42,INDEX($GO:$GO,$IY376+42),"")</f>
      </c>
      <c r="IG376">
        <f>IF($IZ376&gt;=43,INDEX($GO:$GO,$IY376+43),"")</f>
      </c>
      <c r="IH376">
        <f>IF($IZ376&gt;=44,INDEX($GO:$GO,$IY376+44),"")</f>
      </c>
      <c r="II376">
        <f>IF($IZ376&gt;=45,INDEX($GO:$GO,$IY376+45),"")</f>
      </c>
      <c r="IJ376">
        <f>IF($IZ376&gt;=46,INDEX($GO:$GO,$IY376+46),"")</f>
      </c>
      <c r="IK376">
        <f>IF($IZ376&gt;=47,INDEX($GO:$GO,$IY376+47),"")</f>
      </c>
      <c r="IL376">
        <f>IF($IZ376&gt;=48,INDEX($GO:$GO,$IY376+48),"")</f>
      </c>
      <c r="IM376">
        <f>IF($IZ376&gt;=49,INDEX($GO:$GO,$IY376+49),"")</f>
      </c>
      <c r="IN376">
        <f>IF($IZ376&gt;=50,INDEX($GO:$GO,$IY376+50),"")</f>
      </c>
      <c r="IO376">
        <f>IF($IZ376&gt;=51,INDEX($GO:$GO,$IY376+51),"")</f>
      </c>
      <c r="IP376">
        <f>IF($IZ376&gt;=52,INDEX($GO:$GO,$IY376+52),"")</f>
      </c>
      <c r="IQ376">
        <f>IF($IZ376&gt;=53,INDEX($GO:$GO,$IY376+53),"")</f>
      </c>
      <c r="IR376">
        <f>IF($IZ376&gt;=54,INDEX($GO:$GO,$IY376+54),"")</f>
      </c>
      <c r="IS376">
        <f>IF($IZ376&gt;=55,INDEX($GO:$GO,$IY376+55),"")</f>
      </c>
      <c r="IT376">
        <f>IF($IZ376&gt;=56,INDEX($GO:$GO,$IY376+56),"")</f>
      </c>
      <c r="IU376">
        <f>IF($IZ376&gt;=57,INDEX($GO:$GO,$IY376+57),"")</f>
      </c>
      <c r="IV376">
        <f>IF($IZ376&gt;=58,INDEX($GO:$GO,$IY376+58),"")</f>
      </c>
      <c r="IW376">
        <f>IF($IZ376&gt;=59,INDEX($GO:$GO,$IY376+59),"")</f>
      </c>
      <c r="IX376">
        <f>IF($IZ376&gt;=60,INDEX($GO:$GO,$IY376+60),"")</f>
      </c>
      <c r="IY376">
        <f>IFERROR(MATCH($GN376,$GO$2:$GO$827,0)+1,0)</f>
      </c>
      <c r="IZ376">
        <f>IFERROR(INDEX($GP$2:$GP$827,MATCH($GN376,$GO$2:$GO$827,0)),0)</f>
      </c>
      <c r="JA376" t="s">
        <v>23</v>
      </c>
      <c r="JB376" t="s">
        <v>23</v>
      </c>
    </row>
    <row r="377" spans="1:262" x14ac:dyDescent="0.25">
      <c r="F377" s="1"/>
      <c r="G377" s="1"/>
      <c r="H377" s="1"/>
      <c r="I377" s="1"/>
      <c r="J377" s="1">
        <f>IFERROR(IF(FIND(" - ",$F377)&gt;0,MID($F377,FIND(" - ",$F377)+3,LEN($F377)),""),"")</f>
      </c>
      <c r="L377" s="1"/>
      <c r="N377" t="s">
        <v>23</v>
      </c>
      <c r="P377">
        <f>IF(OR($N377="",$O377=""),"",IFERROR($N377/$O377,0))</f>
      </c>
      <c r="Q377">
        <f>IF($N377="","",
IF($G377="","",
IF(ISNUMBER(SEARCH("exempt",LOWER($G377))),0,
$N377*(VALUE(SUBSTITUTE($G377,"%",""))/100))))</f>
      </c>
      <c r="W377">
        <f>IF($N377="","",
SUM($N377,$Q377,$U377,$R377,$T377)-
IF($V377="",0,VALUE($V377)))</f>
      </c>
      <c r="AE377" t="s">
        <v>1306</v>
      </c>
      <c r="AJ377" t="s">
        <v>1307</v>
      </c>
      <c r="AM377">
        <f>IFERROR(LEFT($F377,FIND(" - ",$F377)-1),$F377)</f>
      </c>
      <c r="AP377">
        <f>IF($CE377&gt;=1,INDEX($AN:$AN,$CD377+1),"")</f>
      </c>
      <c r="AQ377">
        <f>IF($CE377&gt;=2,INDEX($AN:$AN,$CD377+2),"")</f>
      </c>
      <c r="AR377">
        <f>IF($CE377&gt;=3,INDEX($AN:$AN,$CD377+3),"")</f>
      </c>
      <c r="AS377">
        <f>IF($CE377&gt;=4,INDEX($AN:$AN,$CD377+4),"")</f>
      </c>
      <c r="AT377">
        <f>IF($CE377&gt;=5,INDEX($AN:$AN,$CD377+5),"")</f>
      </c>
      <c r="AU377">
        <f>IF($CE377&gt;=6,INDEX($AN:$AN,$CD377+6),"")</f>
      </c>
      <c r="AV377">
        <f>IF($CE377&gt;=7,INDEX($AN:$AN,$CD377+7),"")</f>
      </c>
      <c r="AW377">
        <f>IF($CE377&gt;=8,INDEX($AN:$AN,$CD377+8),"")</f>
      </c>
      <c r="AX377">
        <f>IF($CE377&gt;=9,INDEX($AN:$AN,$CD377+9),"")</f>
      </c>
      <c r="AY377">
        <f>IF($CE377&gt;=10,INDEX($AN:$AN,$CD377+10),"")</f>
      </c>
      <c r="AZ377">
        <f>IF($CE377&gt;=11,INDEX($AN:$AN,$CD377+11),"")</f>
      </c>
      <c r="BA377">
        <f>IF($CE377&gt;=12,INDEX($AN:$AN,$CD377+12),"")</f>
      </c>
      <c r="BB377">
        <f>IF($CE377&gt;=13,INDEX($AN:$AN,$CD377+13),"")</f>
      </c>
      <c r="BC377">
        <f>IF($CE377&gt;=14,INDEX($AN:$AN,$CD377+14),"")</f>
      </c>
      <c r="BD377">
        <f>IF($CE377&gt;=15,INDEX($AN:$AN,$CD377+15),"")</f>
      </c>
      <c r="BE377">
        <f>IF($CE377&gt;=16,INDEX($AN:$AN,$CD377+16),"")</f>
      </c>
      <c r="BF377">
        <f>IF($CE377&gt;=17,INDEX($AN:$AN,$CD377+17),"")</f>
      </c>
      <c r="BG377">
        <f>IF($CE377&gt;=18,INDEX($AN:$AN,$CD377+18),"")</f>
      </c>
      <c r="BH377">
        <f>IF($CE377&gt;=19,INDEX($AN:$AN,$CD377+19),"")</f>
      </c>
      <c r="BI377">
        <f>IF($CE377&gt;=20,INDEX($AN:$AN,$CD377+20),"")</f>
      </c>
      <c r="BJ377">
        <f>IF($CE377&gt;=21,INDEX($AN:$AN,$CD377+21),"")</f>
      </c>
      <c r="BK377">
        <f>IF($CE377&gt;=22,INDEX($AN:$AN,$CD377+22),"")</f>
      </c>
      <c r="BL377">
        <f>IF($CE377&gt;=23,INDEX($AN:$AN,$CD377+23),"")</f>
      </c>
      <c r="BM377">
        <f>IF($CE377&gt;=24,INDEX($AN:$AN,$CD377+24),"")</f>
      </c>
      <c r="BN377">
        <f>IF($CE377&gt;=25,INDEX($AN:$AN,$CD377+25),"")</f>
      </c>
      <c r="BO377">
        <f>IF($CE377&gt;=26,INDEX($AN:$AN,$CD377+26),"")</f>
      </c>
      <c r="BP377">
        <f>IF($CE377&gt;=27,INDEX($AN:$AN,$CD377+27),"")</f>
      </c>
      <c r="BQ377">
        <f>IF($CE377&gt;=28,INDEX($AN:$AN,$CD377+28),"")</f>
      </c>
      <c r="BR377">
        <f>IF($CE377&gt;=29,INDEX($AN:$AN,$CD377+29),"")</f>
      </c>
      <c r="BS377">
        <f>IF($CE377&gt;=30,INDEX($AN:$AN,$CD377+30),"")</f>
      </c>
      <c r="BT377">
        <f>IF($CE377&gt;=31,INDEX($AN:$AN,$CD377+31),"")</f>
      </c>
      <c r="BU377">
        <f>IF($CE377&gt;=32,INDEX($AN:$AN,$CD377+32),"")</f>
      </c>
      <c r="BV377">
        <f>IF($CE377&gt;=33,INDEX($AN:$AN,$CD377+33),"")</f>
      </c>
      <c r="BW377">
        <f>IF($CE377&gt;=34,INDEX($AN:$AN,$CD377+34),"")</f>
      </c>
      <c r="BX377">
        <f>IF($CE377&gt;=35,INDEX($AN:$AN,$CD377+35),"")</f>
      </c>
      <c r="BY377">
        <f>IF($CE377&gt;=36,INDEX($AN:$AN,$CD377+36),"")</f>
      </c>
      <c r="BZ377">
        <f>IF($CE377&gt;=37,INDEX($AN:$AN,$CD377+37),"")</f>
      </c>
      <c r="CA377">
        <f>IF($CE377&gt;=38,INDEX($AN:$AN,$CD377+38),"")</f>
      </c>
      <c r="CB377">
        <f>IF($CE377&gt;=39,INDEX($AN:$AN,$CD377+39),"")</f>
      </c>
      <c r="CC377">
        <f>IF($CE377&gt;=40,INDEX($AN:$AN,$CD377+40),"")</f>
      </c>
      <c r="CD377">
        <f>IFERROR(MATCH($AM377,$AN$2:$AN$133,0)+1,0)</f>
      </c>
      <c r="CE377">
        <f>IFERROR(INDEX($AO$2:$AO$133,MATCH($AM377,$AN$2:$AN$133,0)),0)</f>
      </c>
      <c r="CF377">
        <f>IFERROR(LEFT($K377,FIND(" - ",$K377)-1),$K377)</f>
      </c>
      <c r="CG377" t="s">
        <v>225</v>
      </c>
      <c r="CI377">
        <f>IF($DD377&gt;=1,INDEX($CG:$CG,$DC377+1),"")</f>
      </c>
      <c r="CJ377">
        <f>IF($DD377&gt;=2,INDEX($CG:$CG,$DC377+2),"")</f>
      </c>
      <c r="CK377">
        <f>IF($DD377&gt;=3,INDEX($CG:$CG,$DC377+3),"")</f>
      </c>
      <c r="CL377">
        <f>IF($DD377&gt;=4,INDEX($CG:$CG,$DC377+4),"")</f>
      </c>
      <c r="CM377">
        <f>IF($DD377&gt;=5,INDEX($CG:$CG,$DC377+5),"")</f>
      </c>
      <c r="CN377">
        <f>IF($DD377&gt;=6,INDEX($CG:$CG,$DC377+6),"")</f>
      </c>
      <c r="CO377">
        <f>IF($DD377&gt;=7,INDEX($CG:$CG,$DC377+7),"")</f>
      </c>
      <c r="CP377">
        <f>IF($DD377&gt;=8,INDEX($CG:$CG,$DC377+8),"")</f>
      </c>
      <c r="CQ377">
        <f>IF($DD377&gt;=9,INDEX($CG:$CG,$DC377+9),"")</f>
      </c>
      <c r="CR377">
        <f>IF($DD377&gt;=10,INDEX($CG:$CG,$DC377+10),"")</f>
      </c>
      <c r="CS377">
        <f>IF($DD377&gt;=11,INDEX($CG:$CG,$DC377+11),"")</f>
      </c>
      <c r="CT377">
        <f>IF($DD377&gt;=12,INDEX($CG:$CG,$DC377+12),"")</f>
      </c>
      <c r="CU377">
        <f>IF($DD377&gt;=13,INDEX($CG:$CG,$DC377+13),"")</f>
      </c>
      <c r="CV377">
        <f>IF($DD377&gt;=14,INDEX($CG:$CG,$DC377+14),"")</f>
      </c>
      <c r="CW377">
        <f>IF($DD377&gt;=15,INDEX($CG:$CG,$DC377+15),"")</f>
      </c>
      <c r="CX377">
        <f>IF($DD377&gt;=16,INDEX($CG:$CG,$DC377+16),"")</f>
      </c>
      <c r="CY377">
        <f>IF($DD377&gt;=17,INDEX($CG:$CG,$DC377+17),"")</f>
      </c>
      <c r="CZ377">
        <f>IF($DD377&gt;=18,INDEX($CG:$CG,$DC377+18),"")</f>
      </c>
      <c r="DA377">
        <f>IF($DD377&gt;=19,INDEX($CG:$CG,$DC377+19),"")</f>
      </c>
      <c r="DB377">
        <f>IF($DD377&gt;=20,INDEX($CG:$CG,$DC377+20),"")</f>
      </c>
      <c r="DC377">
        <f>IFERROR(MATCH($CF377,$CG$2:$CG$1558,0)+1,0)</f>
      </c>
      <c r="DD377">
        <f>IFERROR(INDEX($CH$2:$CH$1558,MATCH($CF377,$CG$2:$CG$1558,0)),0)</f>
      </c>
      <c r="DE377">
        <f>IFERROR(INDEX($AL:$AL,MATCH($G377,$AK:$AK,0))&amp;"","")</f>
      </c>
      <c r="DI377">
        <f>IF($GL377&gt;=1,INDEX($DF:$DF,$GK377+1),"")</f>
      </c>
      <c r="DJ377">
        <f>IF($GL377&gt;=2,INDEX($DF:$DF,$GK377+2),"")</f>
      </c>
      <c r="DK377">
        <f>IF($GL377&gt;=3,INDEX($DF:$DF,$GK377+3),"")</f>
      </c>
      <c r="DL377">
        <f>IF($GL377&gt;=4,INDEX($DF:$DF,$GK377+4),"")</f>
      </c>
      <c r="DM377">
        <f>IF($GL377&gt;=5,INDEX($DF:$DF,$GK377+5),"")</f>
      </c>
      <c r="DN377">
        <f>IF($GL377&gt;=6,INDEX($DF:$DF,$GK377+6),"")</f>
      </c>
      <c r="DO377">
        <f>IF($GL377&gt;=7,INDEX($DF:$DF,$GK377+7),"")</f>
      </c>
      <c r="DP377">
        <f>IF($GL377&gt;=8,INDEX($DF:$DF,$GK377+8),"")</f>
      </c>
      <c r="DQ377">
        <f>IF($GL377&gt;=9,INDEX($DF:$DF,$GK377+9),"")</f>
      </c>
      <c r="DR377">
        <f>IF($GL377&gt;=10,INDEX($DF:$DF,$GK377+10),"")</f>
      </c>
      <c r="DS377">
        <f>IF($GL377&gt;=11,INDEX($DF:$DF,$GK377+11),"")</f>
      </c>
      <c r="DT377">
        <f>IF($GL377&gt;=12,INDEX($DF:$DF,$GK377+12),"")</f>
      </c>
      <c r="DU377">
        <f>IF($GL377&gt;=13,INDEX($DF:$DF,$GK377+13),"")</f>
      </c>
      <c r="DV377">
        <f>IF($GL377&gt;=14,INDEX($DF:$DF,$GK377+14),"")</f>
      </c>
      <c r="DW377">
        <f>IF($GL377&gt;=15,INDEX($DF:$DF,$GK377+15),"")</f>
      </c>
      <c r="DX377">
        <f>IF($GL377&gt;=16,INDEX($DF:$DF,$GK377+16),"")</f>
      </c>
      <c r="DY377">
        <f>IF($GL377&gt;=17,INDEX($DF:$DF,$GK377+17),"")</f>
      </c>
      <c r="DZ377">
        <f>IF($GL377&gt;=18,INDEX($DF:$DF,$GK377+18),"")</f>
      </c>
      <c r="EA377">
        <f>IF($GL377&gt;=19,INDEX($DF:$DF,$GK377+19),"")</f>
      </c>
      <c r="EB377">
        <f>IF($GL377&gt;=20,INDEX($DF:$DF,$GK377+20),"")</f>
      </c>
      <c r="EC377">
        <f>IF($GL377&gt;=21,INDEX($DF:$DF,$GK377+21),"")</f>
      </c>
      <c r="ED377">
        <f>IF($GL377&gt;=22,INDEX($DF:$DF,$GK377+22),"")</f>
      </c>
      <c r="EE377">
        <f>IF($GL377&gt;=23,INDEX($DF:$DF,$GK377+23),"")</f>
      </c>
      <c r="EF377">
        <f>IF($GL377&gt;=24,INDEX($DF:$DF,$GK377+24),"")</f>
      </c>
      <c r="EG377">
        <f>IF($GL377&gt;=25,INDEX($DF:$DF,$GK377+25),"")</f>
      </c>
      <c r="EH377">
        <f>IF($GL377&gt;=26,INDEX($DF:$DF,$GK377+26),"")</f>
      </c>
      <c r="EI377">
        <f>IF($GL377&gt;=27,INDEX($DF:$DF,$GK377+27),"")</f>
      </c>
      <c r="EJ377">
        <f>IF($GL377&gt;=28,INDEX($DF:$DF,$GK377+28),"")</f>
      </c>
      <c r="EK377">
        <f>IF($GL377&gt;=29,INDEX($DF:$DF,$GK377+29),"")</f>
      </c>
      <c r="EL377">
        <f>IF($GL377&gt;=30,INDEX($DF:$DF,$GK377+30),"")</f>
      </c>
      <c r="EM377">
        <f>IF($GL377&gt;=31,INDEX($DF:$DF,$GK377+31),"")</f>
      </c>
      <c r="EN377">
        <f>IF($GL377&gt;=32,INDEX($DF:$DF,$GK377+32),"")</f>
      </c>
      <c r="EO377">
        <f>IF($GL377&gt;=33,INDEX($DF:$DF,$GK377+33),"")</f>
      </c>
      <c r="EP377">
        <f>IF($GL377&gt;=34,INDEX($DF:$DF,$GK377+34),"")</f>
      </c>
      <c r="EQ377">
        <f>IF($GL377&gt;=35,INDEX($DF:$DF,$GK377+35),"")</f>
      </c>
      <c r="ER377">
        <f>IF($GL377&gt;=36,INDEX($DF:$DF,$GK377+36),"")</f>
      </c>
      <c r="ES377">
        <f>IF($GL377&gt;=37,INDEX($DF:$DF,$GK377+37),"")</f>
      </c>
      <c r="ET377">
        <f>IF($GL377&gt;=38,INDEX($DF:$DF,$GK377+38),"")</f>
      </c>
      <c r="EU377">
        <f>IF($GL377&gt;=39,INDEX($DF:$DF,$GK377+39),"")</f>
      </c>
      <c r="EV377">
        <f>IF($GL377&gt;=40,INDEX($DF:$DF,$GK377+40),"")</f>
      </c>
      <c r="EW377">
        <f>IF($GL377&gt;=1,INDEX($DG:$DG,$GK377+1),"")</f>
      </c>
      <c r="EX377">
        <f>IF($GL377&gt;=2,INDEX($DG:$DG,$GK377+2),"")</f>
      </c>
      <c r="EY377">
        <f>IF($GL377&gt;=3,INDEX($DG:$DG,$GK377+3),"")</f>
      </c>
      <c r="EZ377">
        <f>IF($GL377&gt;=4,INDEX($DG:$DG,$GK377+4),"")</f>
      </c>
      <c r="FA377">
        <f>IF($GL377&gt;=5,INDEX($DG:$DG,$GK377+5),"")</f>
      </c>
      <c r="FB377">
        <f>IF($GL377&gt;=6,INDEX($DG:$DG,$GK377+6),"")</f>
      </c>
      <c r="FC377">
        <f>IF($GL377&gt;=7,INDEX($DG:$DG,$GK377+7),"")</f>
      </c>
      <c r="FD377">
        <f>IF($GL377&gt;=8,INDEX($DG:$DG,$GK377+8),"")</f>
      </c>
      <c r="FE377">
        <f>IF($GL377&gt;=9,INDEX($DG:$DG,$GK377+9),"")</f>
      </c>
      <c r="FF377">
        <f>IF($GL377&gt;=10,INDEX($DG:$DG,$GK377+10),"")</f>
      </c>
      <c r="FG377">
        <f>IF($GL377&gt;=11,INDEX($DG:$DG,$GK377+11),"")</f>
      </c>
      <c r="FH377">
        <f>IF($GL377&gt;=12,INDEX($DG:$DG,$GK377+12),"")</f>
      </c>
      <c r="FI377">
        <f>IF($GL377&gt;=13,INDEX($DG:$DG,$GK377+13),"")</f>
      </c>
      <c r="FJ377">
        <f>IF($GL377&gt;=14,INDEX($DG:$DG,$GK377+14),"")</f>
      </c>
      <c r="FK377">
        <f>IF($GL377&gt;=15,INDEX($DG:$DG,$GK377+15),"")</f>
      </c>
      <c r="FL377">
        <f>IF($GL377&gt;=16,INDEX($DG:$DG,$GK377+16),"")</f>
      </c>
      <c r="FM377">
        <f>IF($GL377&gt;=17,INDEX($DG:$DG,$GK377+17),"")</f>
      </c>
      <c r="FN377">
        <f>IF($GL377&gt;=18,INDEX($DG:$DG,$GK377+18),"")</f>
      </c>
      <c r="FO377">
        <f>IF($GL377&gt;=19,INDEX($DG:$DG,$GK377+19),"")</f>
      </c>
      <c r="FP377">
        <f>IF($GL377&gt;=20,INDEX($DG:$DG,$GK377+20),"")</f>
      </c>
      <c r="FQ377">
        <f>IF($GL377&gt;=21,INDEX($DG:$DG,$GK377+21),"")</f>
      </c>
      <c r="FR377">
        <f>IF($GL377&gt;=22,INDEX($DG:$DG,$GK377+22),"")</f>
      </c>
      <c r="FS377">
        <f>IF($GL377&gt;=23,INDEX($DG:$DG,$GK377+23),"")</f>
      </c>
      <c r="FT377">
        <f>IF($GL377&gt;=24,INDEX($DG:$DG,$GK377+24),"")</f>
      </c>
      <c r="FU377">
        <f>IF($GL377&gt;=25,INDEX($DG:$DG,$GK377+25),"")</f>
      </c>
      <c r="FV377">
        <f>IF($GL377&gt;=26,INDEX($DG:$DG,$GK377+26),"")</f>
      </c>
      <c r="FW377">
        <f>IF($GL377&gt;=27,INDEX($DG:$DG,$GK377+27),"")</f>
      </c>
      <c r="FX377">
        <f>IF($GL377&gt;=28,INDEX($DG:$DG,$GK377+28),"")</f>
      </c>
      <c r="FY377">
        <f>IF($GL377&gt;=29,INDEX($DG:$DG,$GK377+29),"")</f>
      </c>
      <c r="FZ377">
        <f>IF($GL377&gt;=30,INDEX($DG:$DG,$GK377+30),"")</f>
      </c>
      <c r="GA377">
        <f>IF($GL377&gt;=31,INDEX($DG:$DG,$GK377+31),"")</f>
      </c>
      <c r="GB377">
        <f>IF($GL377&gt;=32,INDEX($DG:$DG,$GK377+32),"")</f>
      </c>
      <c r="GC377">
        <f>IF($GL377&gt;=33,INDEX($DG:$DG,$GK377+33),"")</f>
      </c>
      <c r="GD377">
        <f>IF($GL377&gt;=34,INDEX($DG:$DG,$GK377+34),"")</f>
      </c>
      <c r="GE377">
        <f>IF($GL377&gt;=35,INDEX($DG:$DG,$GK377+35),"")</f>
      </c>
      <c r="GF377">
        <f>IF($GL377&gt;=36,INDEX($DG:$DG,$GK377+36),"")</f>
      </c>
      <c r="GG377">
        <f>IF($GL377&gt;=37,INDEX($DG:$DG,$GK377+37),"")</f>
      </c>
      <c r="GH377">
        <f>IF($GL377&gt;=38,INDEX($DG:$DG,$GK377+38),"")</f>
      </c>
      <c r="GI377">
        <f>IF($GL377&gt;=39,INDEX($DG:$DG,$GK377+39),"")</f>
      </c>
      <c r="GJ377">
        <f>IF($GL377&gt;=40,INDEX($DG:$DG,$GK377+40),"")</f>
      </c>
      <c r="GK377">
        <f>IFERROR(MATCH($DE377,$DF$2:$DF$166,0)+1,0)</f>
      </c>
      <c r="GL377">
        <f>IFERROR(INDEX($DH$2:$DH$166,MATCH($DE377,$DF$2:$DF$166,0)),0)</f>
      </c>
      <c r="GM377">
        <f>IFERROR(MATCH($H377,$DI$377:$EV$377,0),0)</f>
      </c>
      <c r="GN377">
        <f>IF($GM377&gt;0,INDEX($EW$377:$GJ$377,$GM377),"")</f>
      </c>
      <c r="GO377" t="s">
        <v>1308</v>
      </c>
      <c r="GQ377">
        <f>IF($IZ377&gt;=1,INDEX($GO:$GO,$IY377+1),"")</f>
      </c>
      <c r="GR377">
        <f>IF($IZ377&gt;=2,INDEX($GO:$GO,$IY377+2),"")</f>
      </c>
      <c r="GS377">
        <f>IF($IZ377&gt;=3,INDEX($GO:$GO,$IY377+3),"")</f>
      </c>
      <c r="GT377">
        <f>IF($IZ377&gt;=4,INDEX($GO:$GO,$IY377+4),"")</f>
      </c>
      <c r="GU377">
        <f>IF($IZ377&gt;=5,INDEX($GO:$GO,$IY377+5),"")</f>
      </c>
      <c r="GV377">
        <f>IF($IZ377&gt;=6,INDEX($GO:$GO,$IY377+6),"")</f>
      </c>
      <c r="GW377">
        <f>IF($IZ377&gt;=7,INDEX($GO:$GO,$IY377+7),"")</f>
      </c>
      <c r="GX377">
        <f>IF($IZ377&gt;=8,INDEX($GO:$GO,$IY377+8),"")</f>
      </c>
      <c r="GY377">
        <f>IF($IZ377&gt;=9,INDEX($GO:$GO,$IY377+9),"")</f>
      </c>
      <c r="GZ377">
        <f>IF($IZ377&gt;=10,INDEX($GO:$GO,$IY377+10),"")</f>
      </c>
      <c r="HA377">
        <f>IF($IZ377&gt;=11,INDEX($GO:$GO,$IY377+11),"")</f>
      </c>
      <c r="HB377">
        <f>IF($IZ377&gt;=12,INDEX($GO:$GO,$IY377+12),"")</f>
      </c>
      <c r="HC377">
        <f>IF($IZ377&gt;=13,INDEX($GO:$GO,$IY377+13),"")</f>
      </c>
      <c r="HD377">
        <f>IF($IZ377&gt;=14,INDEX($GO:$GO,$IY377+14),"")</f>
      </c>
      <c r="HE377">
        <f>IF($IZ377&gt;=15,INDEX($GO:$GO,$IY377+15),"")</f>
      </c>
      <c r="HF377">
        <f>IF($IZ377&gt;=16,INDEX($GO:$GO,$IY377+16),"")</f>
      </c>
      <c r="HG377">
        <f>IF($IZ377&gt;=17,INDEX($GO:$GO,$IY377+17),"")</f>
      </c>
      <c r="HH377">
        <f>IF($IZ377&gt;=18,INDEX($GO:$GO,$IY377+18),"")</f>
      </c>
      <c r="HI377">
        <f>IF($IZ377&gt;=19,INDEX($GO:$GO,$IY377+19),"")</f>
      </c>
      <c r="HJ377">
        <f>IF($IZ377&gt;=20,INDEX($GO:$GO,$IY377+20),"")</f>
      </c>
      <c r="HK377">
        <f>IF($IZ377&gt;=21,INDEX($GO:$GO,$IY377+21),"")</f>
      </c>
      <c r="HL377">
        <f>IF($IZ377&gt;=22,INDEX($GO:$GO,$IY377+22),"")</f>
      </c>
      <c r="HM377">
        <f>IF($IZ377&gt;=23,INDEX($GO:$GO,$IY377+23),"")</f>
      </c>
      <c r="HN377">
        <f>IF($IZ377&gt;=24,INDEX($GO:$GO,$IY377+24),"")</f>
      </c>
      <c r="HO377">
        <f>IF($IZ377&gt;=25,INDEX($GO:$GO,$IY377+25),"")</f>
      </c>
      <c r="HP377">
        <f>IF($IZ377&gt;=26,INDEX($GO:$GO,$IY377+26),"")</f>
      </c>
      <c r="HQ377">
        <f>IF($IZ377&gt;=27,INDEX($GO:$GO,$IY377+27),"")</f>
      </c>
      <c r="HR377">
        <f>IF($IZ377&gt;=28,INDEX($GO:$GO,$IY377+28),"")</f>
      </c>
      <c r="HS377">
        <f>IF($IZ377&gt;=29,INDEX($GO:$GO,$IY377+29),"")</f>
      </c>
      <c r="HT377">
        <f>IF($IZ377&gt;=30,INDEX($GO:$GO,$IY377+30),"")</f>
      </c>
      <c r="HU377">
        <f>IF($IZ377&gt;=31,INDEX($GO:$GO,$IY377+31),"")</f>
      </c>
      <c r="HV377">
        <f>IF($IZ377&gt;=32,INDEX($GO:$GO,$IY377+32),"")</f>
      </c>
      <c r="HW377">
        <f>IF($IZ377&gt;=33,INDEX($GO:$GO,$IY377+33),"")</f>
      </c>
      <c r="HX377">
        <f>IF($IZ377&gt;=34,INDEX($GO:$GO,$IY377+34),"")</f>
      </c>
      <c r="HY377">
        <f>IF($IZ377&gt;=35,INDEX($GO:$GO,$IY377+35),"")</f>
      </c>
      <c r="HZ377">
        <f>IF($IZ377&gt;=36,INDEX($GO:$GO,$IY377+36),"")</f>
      </c>
      <c r="IA377">
        <f>IF($IZ377&gt;=37,INDEX($GO:$GO,$IY377+37),"")</f>
      </c>
      <c r="IB377">
        <f>IF($IZ377&gt;=38,INDEX($GO:$GO,$IY377+38),"")</f>
      </c>
      <c r="IC377">
        <f>IF($IZ377&gt;=39,INDEX($GO:$GO,$IY377+39),"")</f>
      </c>
      <c r="ID377">
        <f>IF($IZ377&gt;=40,INDEX($GO:$GO,$IY377+40),"")</f>
      </c>
      <c r="IE377">
        <f>IF($IZ377&gt;=41,INDEX($GO:$GO,$IY377+41),"")</f>
      </c>
      <c r="IF377">
        <f>IF($IZ377&gt;=42,INDEX($GO:$GO,$IY377+42),"")</f>
      </c>
      <c r="IG377">
        <f>IF($IZ377&gt;=43,INDEX($GO:$GO,$IY377+43),"")</f>
      </c>
      <c r="IH377">
        <f>IF($IZ377&gt;=44,INDEX($GO:$GO,$IY377+44),"")</f>
      </c>
      <c r="II377">
        <f>IF($IZ377&gt;=45,INDEX($GO:$GO,$IY377+45),"")</f>
      </c>
      <c r="IJ377">
        <f>IF($IZ377&gt;=46,INDEX($GO:$GO,$IY377+46),"")</f>
      </c>
      <c r="IK377">
        <f>IF($IZ377&gt;=47,INDEX($GO:$GO,$IY377+47),"")</f>
      </c>
      <c r="IL377">
        <f>IF($IZ377&gt;=48,INDEX($GO:$GO,$IY377+48),"")</f>
      </c>
      <c r="IM377">
        <f>IF($IZ377&gt;=49,INDEX($GO:$GO,$IY377+49),"")</f>
      </c>
      <c r="IN377">
        <f>IF($IZ377&gt;=50,INDEX($GO:$GO,$IY377+50),"")</f>
      </c>
      <c r="IO377">
        <f>IF($IZ377&gt;=51,INDEX($GO:$GO,$IY377+51),"")</f>
      </c>
      <c r="IP377">
        <f>IF($IZ377&gt;=52,INDEX($GO:$GO,$IY377+52),"")</f>
      </c>
      <c r="IQ377">
        <f>IF($IZ377&gt;=53,INDEX($GO:$GO,$IY377+53),"")</f>
      </c>
      <c r="IR377">
        <f>IF($IZ377&gt;=54,INDEX($GO:$GO,$IY377+54),"")</f>
      </c>
      <c r="IS377">
        <f>IF($IZ377&gt;=55,INDEX($GO:$GO,$IY377+55),"")</f>
      </c>
      <c r="IT377">
        <f>IF($IZ377&gt;=56,INDEX($GO:$GO,$IY377+56),"")</f>
      </c>
      <c r="IU377">
        <f>IF($IZ377&gt;=57,INDEX($GO:$GO,$IY377+57),"")</f>
      </c>
      <c r="IV377">
        <f>IF($IZ377&gt;=58,INDEX($GO:$GO,$IY377+58),"")</f>
      </c>
      <c r="IW377">
        <f>IF($IZ377&gt;=59,INDEX($GO:$GO,$IY377+59),"")</f>
      </c>
      <c r="IX377">
        <f>IF($IZ377&gt;=60,INDEX($GO:$GO,$IY377+60),"")</f>
      </c>
      <c r="IY377">
        <f>IFERROR(MATCH($GN377,$GO$2:$GO$827,0)+1,0)</f>
      </c>
      <c r="IZ377">
        <f>IFERROR(INDEX($GP$2:$GP$827,MATCH($GN377,$GO$2:$GO$827,0)),0)</f>
      </c>
      <c r="JA377" t="s">
        <v>23</v>
      </c>
      <c r="JB377" t="s">
        <v>23</v>
      </c>
    </row>
    <row r="378" spans="1:262" x14ac:dyDescent="0.25">
      <c r="F378" s="1"/>
      <c r="G378" s="1"/>
      <c r="H378" s="1"/>
      <c r="I378" s="1"/>
      <c r="J378" s="1">
        <f>IFERROR(IF(FIND(" - ",$F378)&gt;0,MID($F378,FIND(" - ",$F378)+3,LEN($F378)),""),"")</f>
      </c>
      <c r="L378" s="1"/>
      <c r="N378" t="s">
        <v>23</v>
      </c>
      <c r="P378">
        <f>IF(OR($N378="",$O378=""),"",IFERROR($N378/$O378,0))</f>
      </c>
      <c r="Q378">
        <f>IF($N378="","",
IF($G378="","",
IF(ISNUMBER(SEARCH("exempt",LOWER($G378))),0,
$N378*(VALUE(SUBSTITUTE($G378,"%",""))/100))))</f>
      </c>
      <c r="W378">
        <f>IF($N378="","",
SUM($N378,$Q378,$U378,$R378,$T378)-
IF($V378="",0,VALUE($V378)))</f>
      </c>
      <c r="AE378" t="s">
        <v>1309</v>
      </c>
      <c r="AJ378" t="s">
        <v>1310</v>
      </c>
      <c r="AM378">
        <f>IFERROR(LEFT($F378,FIND(" - ",$F378)-1),$F378)</f>
      </c>
      <c r="AP378">
        <f>IF($CE378&gt;=1,INDEX($AN:$AN,$CD378+1),"")</f>
      </c>
      <c r="AQ378">
        <f>IF($CE378&gt;=2,INDEX($AN:$AN,$CD378+2),"")</f>
      </c>
      <c r="AR378">
        <f>IF($CE378&gt;=3,INDEX($AN:$AN,$CD378+3),"")</f>
      </c>
      <c r="AS378">
        <f>IF($CE378&gt;=4,INDEX($AN:$AN,$CD378+4),"")</f>
      </c>
      <c r="AT378">
        <f>IF($CE378&gt;=5,INDEX($AN:$AN,$CD378+5),"")</f>
      </c>
      <c r="AU378">
        <f>IF($CE378&gt;=6,INDEX($AN:$AN,$CD378+6),"")</f>
      </c>
      <c r="AV378">
        <f>IF($CE378&gt;=7,INDEX($AN:$AN,$CD378+7),"")</f>
      </c>
      <c r="AW378">
        <f>IF($CE378&gt;=8,INDEX($AN:$AN,$CD378+8),"")</f>
      </c>
      <c r="AX378">
        <f>IF($CE378&gt;=9,INDEX($AN:$AN,$CD378+9),"")</f>
      </c>
      <c r="AY378">
        <f>IF($CE378&gt;=10,INDEX($AN:$AN,$CD378+10),"")</f>
      </c>
      <c r="AZ378">
        <f>IF($CE378&gt;=11,INDEX($AN:$AN,$CD378+11),"")</f>
      </c>
      <c r="BA378">
        <f>IF($CE378&gt;=12,INDEX($AN:$AN,$CD378+12),"")</f>
      </c>
      <c r="BB378">
        <f>IF($CE378&gt;=13,INDEX($AN:$AN,$CD378+13),"")</f>
      </c>
      <c r="BC378">
        <f>IF($CE378&gt;=14,INDEX($AN:$AN,$CD378+14),"")</f>
      </c>
      <c r="BD378">
        <f>IF($CE378&gt;=15,INDEX($AN:$AN,$CD378+15),"")</f>
      </c>
      <c r="BE378">
        <f>IF($CE378&gt;=16,INDEX($AN:$AN,$CD378+16),"")</f>
      </c>
      <c r="BF378">
        <f>IF($CE378&gt;=17,INDEX($AN:$AN,$CD378+17),"")</f>
      </c>
      <c r="BG378">
        <f>IF($CE378&gt;=18,INDEX($AN:$AN,$CD378+18),"")</f>
      </c>
      <c r="BH378">
        <f>IF($CE378&gt;=19,INDEX($AN:$AN,$CD378+19),"")</f>
      </c>
      <c r="BI378">
        <f>IF($CE378&gt;=20,INDEX($AN:$AN,$CD378+20),"")</f>
      </c>
      <c r="BJ378">
        <f>IF($CE378&gt;=21,INDEX($AN:$AN,$CD378+21),"")</f>
      </c>
      <c r="BK378">
        <f>IF($CE378&gt;=22,INDEX($AN:$AN,$CD378+22),"")</f>
      </c>
      <c r="BL378">
        <f>IF($CE378&gt;=23,INDEX($AN:$AN,$CD378+23),"")</f>
      </c>
      <c r="BM378">
        <f>IF($CE378&gt;=24,INDEX($AN:$AN,$CD378+24),"")</f>
      </c>
      <c r="BN378">
        <f>IF($CE378&gt;=25,INDEX($AN:$AN,$CD378+25),"")</f>
      </c>
      <c r="BO378">
        <f>IF($CE378&gt;=26,INDEX($AN:$AN,$CD378+26),"")</f>
      </c>
      <c r="BP378">
        <f>IF($CE378&gt;=27,INDEX($AN:$AN,$CD378+27),"")</f>
      </c>
      <c r="BQ378">
        <f>IF($CE378&gt;=28,INDEX($AN:$AN,$CD378+28),"")</f>
      </c>
      <c r="BR378">
        <f>IF($CE378&gt;=29,INDEX($AN:$AN,$CD378+29),"")</f>
      </c>
      <c r="BS378">
        <f>IF($CE378&gt;=30,INDEX($AN:$AN,$CD378+30),"")</f>
      </c>
      <c r="BT378">
        <f>IF($CE378&gt;=31,INDEX($AN:$AN,$CD378+31),"")</f>
      </c>
      <c r="BU378">
        <f>IF($CE378&gt;=32,INDEX($AN:$AN,$CD378+32),"")</f>
      </c>
      <c r="BV378">
        <f>IF($CE378&gt;=33,INDEX($AN:$AN,$CD378+33),"")</f>
      </c>
      <c r="BW378">
        <f>IF($CE378&gt;=34,INDEX($AN:$AN,$CD378+34),"")</f>
      </c>
      <c r="BX378">
        <f>IF($CE378&gt;=35,INDEX($AN:$AN,$CD378+35),"")</f>
      </c>
      <c r="BY378">
        <f>IF($CE378&gt;=36,INDEX($AN:$AN,$CD378+36),"")</f>
      </c>
      <c r="BZ378">
        <f>IF($CE378&gt;=37,INDEX($AN:$AN,$CD378+37),"")</f>
      </c>
      <c r="CA378">
        <f>IF($CE378&gt;=38,INDEX($AN:$AN,$CD378+38),"")</f>
      </c>
      <c r="CB378">
        <f>IF($CE378&gt;=39,INDEX($AN:$AN,$CD378+39),"")</f>
      </c>
      <c r="CC378">
        <f>IF($CE378&gt;=40,INDEX($AN:$AN,$CD378+40),"")</f>
      </c>
      <c r="CD378">
        <f>IFERROR(MATCH($AM378,$AN$2:$AN$133,0)+1,0)</f>
      </c>
      <c r="CE378">
        <f>IFERROR(INDEX($AO$2:$AO$133,MATCH($AM378,$AN$2:$AN$133,0)),0)</f>
      </c>
      <c r="CF378">
        <f>IFERROR(LEFT($K378,FIND(" - ",$K378)-1),$K378)</f>
      </c>
      <c r="CG378" t="s">
        <v>235</v>
      </c>
      <c r="CI378">
        <f>IF($DD378&gt;=1,INDEX($CG:$CG,$DC378+1),"")</f>
      </c>
      <c r="CJ378">
        <f>IF($DD378&gt;=2,INDEX($CG:$CG,$DC378+2),"")</f>
      </c>
      <c r="CK378">
        <f>IF($DD378&gt;=3,INDEX($CG:$CG,$DC378+3),"")</f>
      </c>
      <c r="CL378">
        <f>IF($DD378&gt;=4,INDEX($CG:$CG,$DC378+4),"")</f>
      </c>
      <c r="CM378">
        <f>IF($DD378&gt;=5,INDEX($CG:$CG,$DC378+5),"")</f>
      </c>
      <c r="CN378">
        <f>IF($DD378&gt;=6,INDEX($CG:$CG,$DC378+6),"")</f>
      </c>
      <c r="CO378">
        <f>IF($DD378&gt;=7,INDEX($CG:$CG,$DC378+7),"")</f>
      </c>
      <c r="CP378">
        <f>IF($DD378&gt;=8,INDEX($CG:$CG,$DC378+8),"")</f>
      </c>
      <c r="CQ378">
        <f>IF($DD378&gt;=9,INDEX($CG:$CG,$DC378+9),"")</f>
      </c>
      <c r="CR378">
        <f>IF($DD378&gt;=10,INDEX($CG:$CG,$DC378+10),"")</f>
      </c>
      <c r="CS378">
        <f>IF($DD378&gt;=11,INDEX($CG:$CG,$DC378+11),"")</f>
      </c>
      <c r="CT378">
        <f>IF($DD378&gt;=12,INDEX($CG:$CG,$DC378+12),"")</f>
      </c>
      <c r="CU378">
        <f>IF($DD378&gt;=13,INDEX($CG:$CG,$DC378+13),"")</f>
      </c>
      <c r="CV378">
        <f>IF($DD378&gt;=14,INDEX($CG:$CG,$DC378+14),"")</f>
      </c>
      <c r="CW378">
        <f>IF($DD378&gt;=15,INDEX($CG:$CG,$DC378+15),"")</f>
      </c>
      <c r="CX378">
        <f>IF($DD378&gt;=16,INDEX($CG:$CG,$DC378+16),"")</f>
      </c>
      <c r="CY378">
        <f>IF($DD378&gt;=17,INDEX($CG:$CG,$DC378+17),"")</f>
      </c>
      <c r="CZ378">
        <f>IF($DD378&gt;=18,INDEX($CG:$CG,$DC378+18),"")</f>
      </c>
      <c r="DA378">
        <f>IF($DD378&gt;=19,INDEX($CG:$CG,$DC378+19),"")</f>
      </c>
      <c r="DB378">
        <f>IF($DD378&gt;=20,INDEX($CG:$CG,$DC378+20),"")</f>
      </c>
      <c r="DC378">
        <f>IFERROR(MATCH($CF378,$CG$2:$CG$1558,0)+1,0)</f>
      </c>
      <c r="DD378">
        <f>IFERROR(INDEX($CH$2:$CH$1558,MATCH($CF378,$CG$2:$CG$1558,0)),0)</f>
      </c>
      <c r="DE378">
        <f>IFERROR(INDEX($AL:$AL,MATCH($G378,$AK:$AK,0))&amp;"","")</f>
      </c>
      <c r="DI378">
        <f>IF($GL378&gt;=1,INDEX($DF:$DF,$GK378+1),"")</f>
      </c>
      <c r="DJ378">
        <f>IF($GL378&gt;=2,INDEX($DF:$DF,$GK378+2),"")</f>
      </c>
      <c r="DK378">
        <f>IF($GL378&gt;=3,INDEX($DF:$DF,$GK378+3),"")</f>
      </c>
      <c r="DL378">
        <f>IF($GL378&gt;=4,INDEX($DF:$DF,$GK378+4),"")</f>
      </c>
      <c r="DM378">
        <f>IF($GL378&gt;=5,INDEX($DF:$DF,$GK378+5),"")</f>
      </c>
      <c r="DN378">
        <f>IF($GL378&gt;=6,INDEX($DF:$DF,$GK378+6),"")</f>
      </c>
      <c r="DO378">
        <f>IF($GL378&gt;=7,INDEX($DF:$DF,$GK378+7),"")</f>
      </c>
      <c r="DP378">
        <f>IF($GL378&gt;=8,INDEX($DF:$DF,$GK378+8),"")</f>
      </c>
      <c r="DQ378">
        <f>IF($GL378&gt;=9,INDEX($DF:$DF,$GK378+9),"")</f>
      </c>
      <c r="DR378">
        <f>IF($GL378&gt;=10,INDEX($DF:$DF,$GK378+10),"")</f>
      </c>
      <c r="DS378">
        <f>IF($GL378&gt;=11,INDEX($DF:$DF,$GK378+11),"")</f>
      </c>
      <c r="DT378">
        <f>IF($GL378&gt;=12,INDEX($DF:$DF,$GK378+12),"")</f>
      </c>
      <c r="DU378">
        <f>IF($GL378&gt;=13,INDEX($DF:$DF,$GK378+13),"")</f>
      </c>
      <c r="DV378">
        <f>IF($GL378&gt;=14,INDEX($DF:$DF,$GK378+14),"")</f>
      </c>
      <c r="DW378">
        <f>IF($GL378&gt;=15,INDEX($DF:$DF,$GK378+15),"")</f>
      </c>
      <c r="DX378">
        <f>IF($GL378&gt;=16,INDEX($DF:$DF,$GK378+16),"")</f>
      </c>
      <c r="DY378">
        <f>IF($GL378&gt;=17,INDEX($DF:$DF,$GK378+17),"")</f>
      </c>
      <c r="DZ378">
        <f>IF($GL378&gt;=18,INDEX($DF:$DF,$GK378+18),"")</f>
      </c>
      <c r="EA378">
        <f>IF($GL378&gt;=19,INDEX($DF:$DF,$GK378+19),"")</f>
      </c>
      <c r="EB378">
        <f>IF($GL378&gt;=20,INDEX($DF:$DF,$GK378+20),"")</f>
      </c>
      <c r="EC378">
        <f>IF($GL378&gt;=21,INDEX($DF:$DF,$GK378+21),"")</f>
      </c>
      <c r="ED378">
        <f>IF($GL378&gt;=22,INDEX($DF:$DF,$GK378+22),"")</f>
      </c>
      <c r="EE378">
        <f>IF($GL378&gt;=23,INDEX($DF:$DF,$GK378+23),"")</f>
      </c>
      <c r="EF378">
        <f>IF($GL378&gt;=24,INDEX($DF:$DF,$GK378+24),"")</f>
      </c>
      <c r="EG378">
        <f>IF($GL378&gt;=25,INDEX($DF:$DF,$GK378+25),"")</f>
      </c>
      <c r="EH378">
        <f>IF($GL378&gt;=26,INDEX($DF:$DF,$GK378+26),"")</f>
      </c>
      <c r="EI378">
        <f>IF($GL378&gt;=27,INDEX($DF:$DF,$GK378+27),"")</f>
      </c>
      <c r="EJ378">
        <f>IF($GL378&gt;=28,INDEX($DF:$DF,$GK378+28),"")</f>
      </c>
      <c r="EK378">
        <f>IF($GL378&gt;=29,INDEX($DF:$DF,$GK378+29),"")</f>
      </c>
      <c r="EL378">
        <f>IF($GL378&gt;=30,INDEX($DF:$DF,$GK378+30),"")</f>
      </c>
      <c r="EM378">
        <f>IF($GL378&gt;=31,INDEX($DF:$DF,$GK378+31),"")</f>
      </c>
      <c r="EN378">
        <f>IF($GL378&gt;=32,INDEX($DF:$DF,$GK378+32),"")</f>
      </c>
      <c r="EO378">
        <f>IF($GL378&gt;=33,INDEX($DF:$DF,$GK378+33),"")</f>
      </c>
      <c r="EP378">
        <f>IF($GL378&gt;=34,INDEX($DF:$DF,$GK378+34),"")</f>
      </c>
      <c r="EQ378">
        <f>IF($GL378&gt;=35,INDEX($DF:$DF,$GK378+35),"")</f>
      </c>
      <c r="ER378">
        <f>IF($GL378&gt;=36,INDEX($DF:$DF,$GK378+36),"")</f>
      </c>
      <c r="ES378">
        <f>IF($GL378&gt;=37,INDEX($DF:$DF,$GK378+37),"")</f>
      </c>
      <c r="ET378">
        <f>IF($GL378&gt;=38,INDEX($DF:$DF,$GK378+38),"")</f>
      </c>
      <c r="EU378">
        <f>IF($GL378&gt;=39,INDEX($DF:$DF,$GK378+39),"")</f>
      </c>
      <c r="EV378">
        <f>IF($GL378&gt;=40,INDEX($DF:$DF,$GK378+40),"")</f>
      </c>
      <c r="EW378">
        <f>IF($GL378&gt;=1,INDEX($DG:$DG,$GK378+1),"")</f>
      </c>
      <c r="EX378">
        <f>IF($GL378&gt;=2,INDEX($DG:$DG,$GK378+2),"")</f>
      </c>
      <c r="EY378">
        <f>IF($GL378&gt;=3,INDEX($DG:$DG,$GK378+3),"")</f>
      </c>
      <c r="EZ378">
        <f>IF($GL378&gt;=4,INDEX($DG:$DG,$GK378+4),"")</f>
      </c>
      <c r="FA378">
        <f>IF($GL378&gt;=5,INDEX($DG:$DG,$GK378+5),"")</f>
      </c>
      <c r="FB378">
        <f>IF($GL378&gt;=6,INDEX($DG:$DG,$GK378+6),"")</f>
      </c>
      <c r="FC378">
        <f>IF($GL378&gt;=7,INDEX($DG:$DG,$GK378+7),"")</f>
      </c>
      <c r="FD378">
        <f>IF($GL378&gt;=8,INDEX($DG:$DG,$GK378+8),"")</f>
      </c>
      <c r="FE378">
        <f>IF($GL378&gt;=9,INDEX($DG:$DG,$GK378+9),"")</f>
      </c>
      <c r="FF378">
        <f>IF($GL378&gt;=10,INDEX($DG:$DG,$GK378+10),"")</f>
      </c>
      <c r="FG378">
        <f>IF($GL378&gt;=11,INDEX($DG:$DG,$GK378+11),"")</f>
      </c>
      <c r="FH378">
        <f>IF($GL378&gt;=12,INDEX($DG:$DG,$GK378+12),"")</f>
      </c>
      <c r="FI378">
        <f>IF($GL378&gt;=13,INDEX($DG:$DG,$GK378+13),"")</f>
      </c>
      <c r="FJ378">
        <f>IF($GL378&gt;=14,INDEX($DG:$DG,$GK378+14),"")</f>
      </c>
      <c r="FK378">
        <f>IF($GL378&gt;=15,INDEX($DG:$DG,$GK378+15),"")</f>
      </c>
      <c r="FL378">
        <f>IF($GL378&gt;=16,INDEX($DG:$DG,$GK378+16),"")</f>
      </c>
      <c r="FM378">
        <f>IF($GL378&gt;=17,INDEX($DG:$DG,$GK378+17),"")</f>
      </c>
      <c r="FN378">
        <f>IF($GL378&gt;=18,INDEX($DG:$DG,$GK378+18),"")</f>
      </c>
      <c r="FO378">
        <f>IF($GL378&gt;=19,INDEX($DG:$DG,$GK378+19),"")</f>
      </c>
      <c r="FP378">
        <f>IF($GL378&gt;=20,INDEX($DG:$DG,$GK378+20),"")</f>
      </c>
      <c r="FQ378">
        <f>IF($GL378&gt;=21,INDEX($DG:$DG,$GK378+21),"")</f>
      </c>
      <c r="FR378">
        <f>IF($GL378&gt;=22,INDEX($DG:$DG,$GK378+22),"")</f>
      </c>
      <c r="FS378">
        <f>IF($GL378&gt;=23,INDEX($DG:$DG,$GK378+23),"")</f>
      </c>
      <c r="FT378">
        <f>IF($GL378&gt;=24,INDEX($DG:$DG,$GK378+24),"")</f>
      </c>
      <c r="FU378">
        <f>IF($GL378&gt;=25,INDEX($DG:$DG,$GK378+25),"")</f>
      </c>
      <c r="FV378">
        <f>IF($GL378&gt;=26,INDEX($DG:$DG,$GK378+26),"")</f>
      </c>
      <c r="FW378">
        <f>IF($GL378&gt;=27,INDEX($DG:$DG,$GK378+27),"")</f>
      </c>
      <c r="FX378">
        <f>IF($GL378&gt;=28,INDEX($DG:$DG,$GK378+28),"")</f>
      </c>
      <c r="FY378">
        <f>IF($GL378&gt;=29,INDEX($DG:$DG,$GK378+29),"")</f>
      </c>
      <c r="FZ378">
        <f>IF($GL378&gt;=30,INDEX($DG:$DG,$GK378+30),"")</f>
      </c>
      <c r="GA378">
        <f>IF($GL378&gt;=31,INDEX($DG:$DG,$GK378+31),"")</f>
      </c>
      <c r="GB378">
        <f>IF($GL378&gt;=32,INDEX($DG:$DG,$GK378+32),"")</f>
      </c>
      <c r="GC378">
        <f>IF($GL378&gt;=33,INDEX($DG:$DG,$GK378+33),"")</f>
      </c>
      <c r="GD378">
        <f>IF($GL378&gt;=34,INDEX($DG:$DG,$GK378+34),"")</f>
      </c>
      <c r="GE378">
        <f>IF($GL378&gt;=35,INDEX($DG:$DG,$GK378+35),"")</f>
      </c>
      <c r="GF378">
        <f>IF($GL378&gt;=36,INDEX($DG:$DG,$GK378+36),"")</f>
      </c>
      <c r="GG378">
        <f>IF($GL378&gt;=37,INDEX($DG:$DG,$GK378+37),"")</f>
      </c>
      <c r="GH378">
        <f>IF($GL378&gt;=38,INDEX($DG:$DG,$GK378+38),"")</f>
      </c>
      <c r="GI378">
        <f>IF($GL378&gt;=39,INDEX($DG:$DG,$GK378+39),"")</f>
      </c>
      <c r="GJ378">
        <f>IF($GL378&gt;=40,INDEX($DG:$DG,$GK378+40),"")</f>
      </c>
      <c r="GK378">
        <f>IFERROR(MATCH($DE378,$DF$2:$DF$166,0)+1,0)</f>
      </c>
      <c r="GL378">
        <f>IFERROR(INDEX($DH$2:$DH$166,MATCH($DE378,$DF$2:$DF$166,0)),0)</f>
      </c>
      <c r="GM378">
        <f>IFERROR(MATCH($H378,$DI$378:$EV$378,0),0)</f>
      </c>
      <c r="GN378">
        <f>IF($GM378&gt;0,INDEX($EW$378:$GJ$378,$GM378),"")</f>
      </c>
      <c r="GO378" t="s">
        <v>1311</v>
      </c>
      <c r="GQ378">
        <f>IF($IZ378&gt;=1,INDEX($GO:$GO,$IY378+1),"")</f>
      </c>
      <c r="GR378">
        <f>IF($IZ378&gt;=2,INDEX($GO:$GO,$IY378+2),"")</f>
      </c>
      <c r="GS378">
        <f>IF($IZ378&gt;=3,INDEX($GO:$GO,$IY378+3),"")</f>
      </c>
      <c r="GT378">
        <f>IF($IZ378&gt;=4,INDEX($GO:$GO,$IY378+4),"")</f>
      </c>
      <c r="GU378">
        <f>IF($IZ378&gt;=5,INDEX($GO:$GO,$IY378+5),"")</f>
      </c>
      <c r="GV378">
        <f>IF($IZ378&gt;=6,INDEX($GO:$GO,$IY378+6),"")</f>
      </c>
      <c r="GW378">
        <f>IF($IZ378&gt;=7,INDEX($GO:$GO,$IY378+7),"")</f>
      </c>
      <c r="GX378">
        <f>IF($IZ378&gt;=8,INDEX($GO:$GO,$IY378+8),"")</f>
      </c>
      <c r="GY378">
        <f>IF($IZ378&gt;=9,INDEX($GO:$GO,$IY378+9),"")</f>
      </c>
      <c r="GZ378">
        <f>IF($IZ378&gt;=10,INDEX($GO:$GO,$IY378+10),"")</f>
      </c>
      <c r="HA378">
        <f>IF($IZ378&gt;=11,INDEX($GO:$GO,$IY378+11),"")</f>
      </c>
      <c r="HB378">
        <f>IF($IZ378&gt;=12,INDEX($GO:$GO,$IY378+12),"")</f>
      </c>
      <c r="HC378">
        <f>IF($IZ378&gt;=13,INDEX($GO:$GO,$IY378+13),"")</f>
      </c>
      <c r="HD378">
        <f>IF($IZ378&gt;=14,INDEX($GO:$GO,$IY378+14),"")</f>
      </c>
      <c r="HE378">
        <f>IF($IZ378&gt;=15,INDEX($GO:$GO,$IY378+15),"")</f>
      </c>
      <c r="HF378">
        <f>IF($IZ378&gt;=16,INDEX($GO:$GO,$IY378+16),"")</f>
      </c>
      <c r="HG378">
        <f>IF($IZ378&gt;=17,INDEX($GO:$GO,$IY378+17),"")</f>
      </c>
      <c r="HH378">
        <f>IF($IZ378&gt;=18,INDEX($GO:$GO,$IY378+18),"")</f>
      </c>
      <c r="HI378">
        <f>IF($IZ378&gt;=19,INDEX($GO:$GO,$IY378+19),"")</f>
      </c>
      <c r="HJ378">
        <f>IF($IZ378&gt;=20,INDEX($GO:$GO,$IY378+20),"")</f>
      </c>
      <c r="HK378">
        <f>IF($IZ378&gt;=21,INDEX($GO:$GO,$IY378+21),"")</f>
      </c>
      <c r="HL378">
        <f>IF($IZ378&gt;=22,INDEX($GO:$GO,$IY378+22),"")</f>
      </c>
      <c r="HM378">
        <f>IF($IZ378&gt;=23,INDEX($GO:$GO,$IY378+23),"")</f>
      </c>
      <c r="HN378">
        <f>IF($IZ378&gt;=24,INDEX($GO:$GO,$IY378+24),"")</f>
      </c>
      <c r="HO378">
        <f>IF($IZ378&gt;=25,INDEX($GO:$GO,$IY378+25),"")</f>
      </c>
      <c r="HP378">
        <f>IF($IZ378&gt;=26,INDEX($GO:$GO,$IY378+26),"")</f>
      </c>
      <c r="HQ378">
        <f>IF($IZ378&gt;=27,INDEX($GO:$GO,$IY378+27),"")</f>
      </c>
      <c r="HR378">
        <f>IF($IZ378&gt;=28,INDEX($GO:$GO,$IY378+28),"")</f>
      </c>
      <c r="HS378">
        <f>IF($IZ378&gt;=29,INDEX($GO:$GO,$IY378+29),"")</f>
      </c>
      <c r="HT378">
        <f>IF($IZ378&gt;=30,INDEX($GO:$GO,$IY378+30),"")</f>
      </c>
      <c r="HU378">
        <f>IF($IZ378&gt;=31,INDEX($GO:$GO,$IY378+31),"")</f>
      </c>
      <c r="HV378">
        <f>IF($IZ378&gt;=32,INDEX($GO:$GO,$IY378+32),"")</f>
      </c>
      <c r="HW378">
        <f>IF($IZ378&gt;=33,INDEX($GO:$GO,$IY378+33),"")</f>
      </c>
      <c r="HX378">
        <f>IF($IZ378&gt;=34,INDEX($GO:$GO,$IY378+34),"")</f>
      </c>
      <c r="HY378">
        <f>IF($IZ378&gt;=35,INDEX($GO:$GO,$IY378+35),"")</f>
      </c>
      <c r="HZ378">
        <f>IF($IZ378&gt;=36,INDEX($GO:$GO,$IY378+36),"")</f>
      </c>
      <c r="IA378">
        <f>IF($IZ378&gt;=37,INDEX($GO:$GO,$IY378+37),"")</f>
      </c>
      <c r="IB378">
        <f>IF($IZ378&gt;=38,INDEX($GO:$GO,$IY378+38),"")</f>
      </c>
      <c r="IC378">
        <f>IF($IZ378&gt;=39,INDEX($GO:$GO,$IY378+39),"")</f>
      </c>
      <c r="ID378">
        <f>IF($IZ378&gt;=40,INDEX($GO:$GO,$IY378+40),"")</f>
      </c>
      <c r="IE378">
        <f>IF($IZ378&gt;=41,INDEX($GO:$GO,$IY378+41),"")</f>
      </c>
      <c r="IF378">
        <f>IF($IZ378&gt;=42,INDEX($GO:$GO,$IY378+42),"")</f>
      </c>
      <c r="IG378">
        <f>IF($IZ378&gt;=43,INDEX($GO:$GO,$IY378+43),"")</f>
      </c>
      <c r="IH378">
        <f>IF($IZ378&gt;=44,INDEX($GO:$GO,$IY378+44),"")</f>
      </c>
      <c r="II378">
        <f>IF($IZ378&gt;=45,INDEX($GO:$GO,$IY378+45),"")</f>
      </c>
      <c r="IJ378">
        <f>IF($IZ378&gt;=46,INDEX($GO:$GO,$IY378+46),"")</f>
      </c>
      <c r="IK378">
        <f>IF($IZ378&gt;=47,INDEX($GO:$GO,$IY378+47),"")</f>
      </c>
      <c r="IL378">
        <f>IF($IZ378&gt;=48,INDEX($GO:$GO,$IY378+48),"")</f>
      </c>
      <c r="IM378">
        <f>IF($IZ378&gt;=49,INDEX($GO:$GO,$IY378+49),"")</f>
      </c>
      <c r="IN378">
        <f>IF($IZ378&gt;=50,INDEX($GO:$GO,$IY378+50),"")</f>
      </c>
      <c r="IO378">
        <f>IF($IZ378&gt;=51,INDEX($GO:$GO,$IY378+51),"")</f>
      </c>
      <c r="IP378">
        <f>IF($IZ378&gt;=52,INDEX($GO:$GO,$IY378+52),"")</f>
      </c>
      <c r="IQ378">
        <f>IF($IZ378&gt;=53,INDEX($GO:$GO,$IY378+53),"")</f>
      </c>
      <c r="IR378">
        <f>IF($IZ378&gt;=54,INDEX($GO:$GO,$IY378+54),"")</f>
      </c>
      <c r="IS378">
        <f>IF($IZ378&gt;=55,INDEX($GO:$GO,$IY378+55),"")</f>
      </c>
      <c r="IT378">
        <f>IF($IZ378&gt;=56,INDEX($GO:$GO,$IY378+56),"")</f>
      </c>
      <c r="IU378">
        <f>IF($IZ378&gt;=57,INDEX($GO:$GO,$IY378+57),"")</f>
      </c>
      <c r="IV378">
        <f>IF($IZ378&gt;=58,INDEX($GO:$GO,$IY378+58),"")</f>
      </c>
      <c r="IW378">
        <f>IF($IZ378&gt;=59,INDEX($GO:$GO,$IY378+59),"")</f>
      </c>
      <c r="IX378">
        <f>IF($IZ378&gt;=60,INDEX($GO:$GO,$IY378+60),"")</f>
      </c>
      <c r="IY378">
        <f>IFERROR(MATCH($GN378,$GO$2:$GO$827,0)+1,0)</f>
      </c>
      <c r="IZ378">
        <f>IFERROR(INDEX($GP$2:$GP$827,MATCH($GN378,$GO$2:$GO$827,0)),0)</f>
      </c>
      <c r="JA378" t="s">
        <v>23</v>
      </c>
      <c r="JB378" t="s">
        <v>23</v>
      </c>
    </row>
    <row r="379" spans="1:262" x14ac:dyDescent="0.25">
      <c r="F379" s="1"/>
      <c r="G379" s="1"/>
      <c r="H379" s="1"/>
      <c r="I379" s="1"/>
      <c r="J379" s="1">
        <f>IFERROR(IF(FIND(" - ",$F379)&gt;0,MID($F379,FIND(" - ",$F379)+3,LEN($F379)),""),"")</f>
      </c>
      <c r="L379" s="1"/>
      <c r="N379" t="s">
        <v>23</v>
      </c>
      <c r="P379">
        <f>IF(OR($N379="",$O379=""),"",IFERROR($N379/$O379,0))</f>
      </c>
      <c r="Q379">
        <f>IF($N379="","",
IF($G379="","",
IF(ISNUMBER(SEARCH("exempt",LOWER($G379))),0,
$N379*(VALUE(SUBSTITUTE($G379,"%",""))/100))))</f>
      </c>
      <c r="W379">
        <f>IF($N379="","",
SUM($N379,$Q379,$U379,$R379,$T379)-
IF($V379="",0,VALUE($V379)))</f>
      </c>
      <c r="AE379" t="s">
        <v>1312</v>
      </c>
      <c r="AJ379" t="s">
        <v>1313</v>
      </c>
      <c r="AM379">
        <f>IFERROR(LEFT($F379,FIND(" - ",$F379)-1),$F379)</f>
      </c>
      <c r="AP379">
        <f>IF($CE379&gt;=1,INDEX($AN:$AN,$CD379+1),"")</f>
      </c>
      <c r="AQ379">
        <f>IF($CE379&gt;=2,INDEX($AN:$AN,$CD379+2),"")</f>
      </c>
      <c r="AR379">
        <f>IF($CE379&gt;=3,INDEX($AN:$AN,$CD379+3),"")</f>
      </c>
      <c r="AS379">
        <f>IF($CE379&gt;=4,INDEX($AN:$AN,$CD379+4),"")</f>
      </c>
      <c r="AT379">
        <f>IF($CE379&gt;=5,INDEX($AN:$AN,$CD379+5),"")</f>
      </c>
      <c r="AU379">
        <f>IF($CE379&gt;=6,INDEX($AN:$AN,$CD379+6),"")</f>
      </c>
      <c r="AV379">
        <f>IF($CE379&gt;=7,INDEX($AN:$AN,$CD379+7),"")</f>
      </c>
      <c r="AW379">
        <f>IF($CE379&gt;=8,INDEX($AN:$AN,$CD379+8),"")</f>
      </c>
      <c r="AX379">
        <f>IF($CE379&gt;=9,INDEX($AN:$AN,$CD379+9),"")</f>
      </c>
      <c r="AY379">
        <f>IF($CE379&gt;=10,INDEX($AN:$AN,$CD379+10),"")</f>
      </c>
      <c r="AZ379">
        <f>IF($CE379&gt;=11,INDEX($AN:$AN,$CD379+11),"")</f>
      </c>
      <c r="BA379">
        <f>IF($CE379&gt;=12,INDEX($AN:$AN,$CD379+12),"")</f>
      </c>
      <c r="BB379">
        <f>IF($CE379&gt;=13,INDEX($AN:$AN,$CD379+13),"")</f>
      </c>
      <c r="BC379">
        <f>IF($CE379&gt;=14,INDEX($AN:$AN,$CD379+14),"")</f>
      </c>
      <c r="BD379">
        <f>IF($CE379&gt;=15,INDEX($AN:$AN,$CD379+15),"")</f>
      </c>
      <c r="BE379">
        <f>IF($CE379&gt;=16,INDEX($AN:$AN,$CD379+16),"")</f>
      </c>
      <c r="BF379">
        <f>IF($CE379&gt;=17,INDEX($AN:$AN,$CD379+17),"")</f>
      </c>
      <c r="BG379">
        <f>IF($CE379&gt;=18,INDEX($AN:$AN,$CD379+18),"")</f>
      </c>
      <c r="BH379">
        <f>IF($CE379&gt;=19,INDEX($AN:$AN,$CD379+19),"")</f>
      </c>
      <c r="BI379">
        <f>IF($CE379&gt;=20,INDEX($AN:$AN,$CD379+20),"")</f>
      </c>
      <c r="BJ379">
        <f>IF($CE379&gt;=21,INDEX($AN:$AN,$CD379+21),"")</f>
      </c>
      <c r="BK379">
        <f>IF($CE379&gt;=22,INDEX($AN:$AN,$CD379+22),"")</f>
      </c>
      <c r="BL379">
        <f>IF($CE379&gt;=23,INDEX($AN:$AN,$CD379+23),"")</f>
      </c>
      <c r="BM379">
        <f>IF($CE379&gt;=24,INDEX($AN:$AN,$CD379+24),"")</f>
      </c>
      <c r="BN379">
        <f>IF($CE379&gt;=25,INDEX($AN:$AN,$CD379+25),"")</f>
      </c>
      <c r="BO379">
        <f>IF($CE379&gt;=26,INDEX($AN:$AN,$CD379+26),"")</f>
      </c>
      <c r="BP379">
        <f>IF($CE379&gt;=27,INDEX($AN:$AN,$CD379+27),"")</f>
      </c>
      <c r="BQ379">
        <f>IF($CE379&gt;=28,INDEX($AN:$AN,$CD379+28),"")</f>
      </c>
      <c r="BR379">
        <f>IF($CE379&gt;=29,INDEX($AN:$AN,$CD379+29),"")</f>
      </c>
      <c r="BS379">
        <f>IF($CE379&gt;=30,INDEX($AN:$AN,$CD379+30),"")</f>
      </c>
      <c r="BT379">
        <f>IF($CE379&gt;=31,INDEX($AN:$AN,$CD379+31),"")</f>
      </c>
      <c r="BU379">
        <f>IF($CE379&gt;=32,INDEX($AN:$AN,$CD379+32),"")</f>
      </c>
      <c r="BV379">
        <f>IF($CE379&gt;=33,INDEX($AN:$AN,$CD379+33),"")</f>
      </c>
      <c r="BW379">
        <f>IF($CE379&gt;=34,INDEX($AN:$AN,$CD379+34),"")</f>
      </c>
      <c r="BX379">
        <f>IF($CE379&gt;=35,INDEX($AN:$AN,$CD379+35),"")</f>
      </c>
      <c r="BY379">
        <f>IF($CE379&gt;=36,INDEX($AN:$AN,$CD379+36),"")</f>
      </c>
      <c r="BZ379">
        <f>IF($CE379&gt;=37,INDEX($AN:$AN,$CD379+37),"")</f>
      </c>
      <c r="CA379">
        <f>IF($CE379&gt;=38,INDEX($AN:$AN,$CD379+38),"")</f>
      </c>
      <c r="CB379">
        <f>IF($CE379&gt;=39,INDEX($AN:$AN,$CD379+39),"")</f>
      </c>
      <c r="CC379">
        <f>IF($CE379&gt;=40,INDEX($AN:$AN,$CD379+40),"")</f>
      </c>
      <c r="CD379">
        <f>IFERROR(MATCH($AM379,$AN$2:$AN$133,0)+1,0)</f>
      </c>
      <c r="CE379">
        <f>IFERROR(INDEX($AO$2:$AO$133,MATCH($AM379,$AN$2:$AN$133,0)),0)</f>
      </c>
      <c r="CF379">
        <f>IFERROR(LEFT($K379,FIND(" - ",$K379)-1),$K379)</f>
      </c>
      <c r="CG379" t="s">
        <v>244</v>
      </c>
      <c r="CI379">
        <f>IF($DD379&gt;=1,INDEX($CG:$CG,$DC379+1),"")</f>
      </c>
      <c r="CJ379">
        <f>IF($DD379&gt;=2,INDEX($CG:$CG,$DC379+2),"")</f>
      </c>
      <c r="CK379">
        <f>IF($DD379&gt;=3,INDEX($CG:$CG,$DC379+3),"")</f>
      </c>
      <c r="CL379">
        <f>IF($DD379&gt;=4,INDEX($CG:$CG,$DC379+4),"")</f>
      </c>
      <c r="CM379">
        <f>IF($DD379&gt;=5,INDEX($CG:$CG,$DC379+5),"")</f>
      </c>
      <c r="CN379">
        <f>IF($DD379&gt;=6,INDEX($CG:$CG,$DC379+6),"")</f>
      </c>
      <c r="CO379">
        <f>IF($DD379&gt;=7,INDEX($CG:$CG,$DC379+7),"")</f>
      </c>
      <c r="CP379">
        <f>IF($DD379&gt;=8,INDEX($CG:$CG,$DC379+8),"")</f>
      </c>
      <c r="CQ379">
        <f>IF($DD379&gt;=9,INDEX($CG:$CG,$DC379+9),"")</f>
      </c>
      <c r="CR379">
        <f>IF($DD379&gt;=10,INDEX($CG:$CG,$DC379+10),"")</f>
      </c>
      <c r="CS379">
        <f>IF($DD379&gt;=11,INDEX($CG:$CG,$DC379+11),"")</f>
      </c>
      <c r="CT379">
        <f>IF($DD379&gt;=12,INDEX($CG:$CG,$DC379+12),"")</f>
      </c>
      <c r="CU379">
        <f>IF($DD379&gt;=13,INDEX($CG:$CG,$DC379+13),"")</f>
      </c>
      <c r="CV379">
        <f>IF($DD379&gt;=14,INDEX($CG:$CG,$DC379+14),"")</f>
      </c>
      <c r="CW379">
        <f>IF($DD379&gt;=15,INDEX($CG:$CG,$DC379+15),"")</f>
      </c>
      <c r="CX379">
        <f>IF($DD379&gt;=16,INDEX($CG:$CG,$DC379+16),"")</f>
      </c>
      <c r="CY379">
        <f>IF($DD379&gt;=17,INDEX($CG:$CG,$DC379+17),"")</f>
      </c>
      <c r="CZ379">
        <f>IF($DD379&gt;=18,INDEX($CG:$CG,$DC379+18),"")</f>
      </c>
      <c r="DA379">
        <f>IF($DD379&gt;=19,INDEX($CG:$CG,$DC379+19),"")</f>
      </c>
      <c r="DB379">
        <f>IF($DD379&gt;=20,INDEX($CG:$CG,$DC379+20),"")</f>
      </c>
      <c r="DC379">
        <f>IFERROR(MATCH($CF379,$CG$2:$CG$1558,0)+1,0)</f>
      </c>
      <c r="DD379">
        <f>IFERROR(INDEX($CH$2:$CH$1558,MATCH($CF379,$CG$2:$CG$1558,0)),0)</f>
      </c>
      <c r="DE379">
        <f>IFERROR(INDEX($AL:$AL,MATCH($G379,$AK:$AK,0))&amp;"","")</f>
      </c>
      <c r="DI379">
        <f>IF($GL379&gt;=1,INDEX($DF:$DF,$GK379+1),"")</f>
      </c>
      <c r="DJ379">
        <f>IF($GL379&gt;=2,INDEX($DF:$DF,$GK379+2),"")</f>
      </c>
      <c r="DK379">
        <f>IF($GL379&gt;=3,INDEX($DF:$DF,$GK379+3),"")</f>
      </c>
      <c r="DL379">
        <f>IF($GL379&gt;=4,INDEX($DF:$DF,$GK379+4),"")</f>
      </c>
      <c r="DM379">
        <f>IF($GL379&gt;=5,INDEX($DF:$DF,$GK379+5),"")</f>
      </c>
      <c r="DN379">
        <f>IF($GL379&gt;=6,INDEX($DF:$DF,$GK379+6),"")</f>
      </c>
      <c r="DO379">
        <f>IF($GL379&gt;=7,INDEX($DF:$DF,$GK379+7),"")</f>
      </c>
      <c r="DP379">
        <f>IF($GL379&gt;=8,INDEX($DF:$DF,$GK379+8),"")</f>
      </c>
      <c r="DQ379">
        <f>IF($GL379&gt;=9,INDEX($DF:$DF,$GK379+9),"")</f>
      </c>
      <c r="DR379">
        <f>IF($GL379&gt;=10,INDEX($DF:$DF,$GK379+10),"")</f>
      </c>
      <c r="DS379">
        <f>IF($GL379&gt;=11,INDEX($DF:$DF,$GK379+11),"")</f>
      </c>
      <c r="DT379">
        <f>IF($GL379&gt;=12,INDEX($DF:$DF,$GK379+12),"")</f>
      </c>
      <c r="DU379">
        <f>IF($GL379&gt;=13,INDEX($DF:$DF,$GK379+13),"")</f>
      </c>
      <c r="DV379">
        <f>IF($GL379&gt;=14,INDEX($DF:$DF,$GK379+14),"")</f>
      </c>
      <c r="DW379">
        <f>IF($GL379&gt;=15,INDEX($DF:$DF,$GK379+15),"")</f>
      </c>
      <c r="DX379">
        <f>IF($GL379&gt;=16,INDEX($DF:$DF,$GK379+16),"")</f>
      </c>
      <c r="DY379">
        <f>IF($GL379&gt;=17,INDEX($DF:$DF,$GK379+17),"")</f>
      </c>
      <c r="DZ379">
        <f>IF($GL379&gt;=18,INDEX($DF:$DF,$GK379+18),"")</f>
      </c>
      <c r="EA379">
        <f>IF($GL379&gt;=19,INDEX($DF:$DF,$GK379+19),"")</f>
      </c>
      <c r="EB379">
        <f>IF($GL379&gt;=20,INDEX($DF:$DF,$GK379+20),"")</f>
      </c>
      <c r="EC379">
        <f>IF($GL379&gt;=21,INDEX($DF:$DF,$GK379+21),"")</f>
      </c>
      <c r="ED379">
        <f>IF($GL379&gt;=22,INDEX($DF:$DF,$GK379+22),"")</f>
      </c>
      <c r="EE379">
        <f>IF($GL379&gt;=23,INDEX($DF:$DF,$GK379+23),"")</f>
      </c>
      <c r="EF379">
        <f>IF($GL379&gt;=24,INDEX($DF:$DF,$GK379+24),"")</f>
      </c>
      <c r="EG379">
        <f>IF($GL379&gt;=25,INDEX($DF:$DF,$GK379+25),"")</f>
      </c>
      <c r="EH379">
        <f>IF($GL379&gt;=26,INDEX($DF:$DF,$GK379+26),"")</f>
      </c>
      <c r="EI379">
        <f>IF($GL379&gt;=27,INDEX($DF:$DF,$GK379+27),"")</f>
      </c>
      <c r="EJ379">
        <f>IF($GL379&gt;=28,INDEX($DF:$DF,$GK379+28),"")</f>
      </c>
      <c r="EK379">
        <f>IF($GL379&gt;=29,INDEX($DF:$DF,$GK379+29),"")</f>
      </c>
      <c r="EL379">
        <f>IF($GL379&gt;=30,INDEX($DF:$DF,$GK379+30),"")</f>
      </c>
      <c r="EM379">
        <f>IF($GL379&gt;=31,INDEX($DF:$DF,$GK379+31),"")</f>
      </c>
      <c r="EN379">
        <f>IF($GL379&gt;=32,INDEX($DF:$DF,$GK379+32),"")</f>
      </c>
      <c r="EO379">
        <f>IF($GL379&gt;=33,INDEX($DF:$DF,$GK379+33),"")</f>
      </c>
      <c r="EP379">
        <f>IF($GL379&gt;=34,INDEX($DF:$DF,$GK379+34),"")</f>
      </c>
      <c r="EQ379">
        <f>IF($GL379&gt;=35,INDEX($DF:$DF,$GK379+35),"")</f>
      </c>
      <c r="ER379">
        <f>IF($GL379&gt;=36,INDEX($DF:$DF,$GK379+36),"")</f>
      </c>
      <c r="ES379">
        <f>IF($GL379&gt;=37,INDEX($DF:$DF,$GK379+37),"")</f>
      </c>
      <c r="ET379">
        <f>IF($GL379&gt;=38,INDEX($DF:$DF,$GK379+38),"")</f>
      </c>
      <c r="EU379">
        <f>IF($GL379&gt;=39,INDEX($DF:$DF,$GK379+39),"")</f>
      </c>
      <c r="EV379">
        <f>IF($GL379&gt;=40,INDEX($DF:$DF,$GK379+40),"")</f>
      </c>
      <c r="EW379">
        <f>IF($GL379&gt;=1,INDEX($DG:$DG,$GK379+1),"")</f>
      </c>
      <c r="EX379">
        <f>IF($GL379&gt;=2,INDEX($DG:$DG,$GK379+2),"")</f>
      </c>
      <c r="EY379">
        <f>IF($GL379&gt;=3,INDEX($DG:$DG,$GK379+3),"")</f>
      </c>
      <c r="EZ379">
        <f>IF($GL379&gt;=4,INDEX($DG:$DG,$GK379+4),"")</f>
      </c>
      <c r="FA379">
        <f>IF($GL379&gt;=5,INDEX($DG:$DG,$GK379+5),"")</f>
      </c>
      <c r="FB379">
        <f>IF($GL379&gt;=6,INDEX($DG:$DG,$GK379+6),"")</f>
      </c>
      <c r="FC379">
        <f>IF($GL379&gt;=7,INDEX($DG:$DG,$GK379+7),"")</f>
      </c>
      <c r="FD379">
        <f>IF($GL379&gt;=8,INDEX($DG:$DG,$GK379+8),"")</f>
      </c>
      <c r="FE379">
        <f>IF($GL379&gt;=9,INDEX($DG:$DG,$GK379+9),"")</f>
      </c>
      <c r="FF379">
        <f>IF($GL379&gt;=10,INDEX($DG:$DG,$GK379+10),"")</f>
      </c>
      <c r="FG379">
        <f>IF($GL379&gt;=11,INDEX($DG:$DG,$GK379+11),"")</f>
      </c>
      <c r="FH379">
        <f>IF($GL379&gt;=12,INDEX($DG:$DG,$GK379+12),"")</f>
      </c>
      <c r="FI379">
        <f>IF($GL379&gt;=13,INDEX($DG:$DG,$GK379+13),"")</f>
      </c>
      <c r="FJ379">
        <f>IF($GL379&gt;=14,INDEX($DG:$DG,$GK379+14),"")</f>
      </c>
      <c r="FK379">
        <f>IF($GL379&gt;=15,INDEX($DG:$DG,$GK379+15),"")</f>
      </c>
      <c r="FL379">
        <f>IF($GL379&gt;=16,INDEX($DG:$DG,$GK379+16),"")</f>
      </c>
      <c r="FM379">
        <f>IF($GL379&gt;=17,INDEX($DG:$DG,$GK379+17),"")</f>
      </c>
      <c r="FN379">
        <f>IF($GL379&gt;=18,INDEX($DG:$DG,$GK379+18),"")</f>
      </c>
      <c r="FO379">
        <f>IF($GL379&gt;=19,INDEX($DG:$DG,$GK379+19),"")</f>
      </c>
      <c r="FP379">
        <f>IF($GL379&gt;=20,INDEX($DG:$DG,$GK379+20),"")</f>
      </c>
      <c r="FQ379">
        <f>IF($GL379&gt;=21,INDEX($DG:$DG,$GK379+21),"")</f>
      </c>
      <c r="FR379">
        <f>IF($GL379&gt;=22,INDEX($DG:$DG,$GK379+22),"")</f>
      </c>
      <c r="FS379">
        <f>IF($GL379&gt;=23,INDEX($DG:$DG,$GK379+23),"")</f>
      </c>
      <c r="FT379">
        <f>IF($GL379&gt;=24,INDEX($DG:$DG,$GK379+24),"")</f>
      </c>
      <c r="FU379">
        <f>IF($GL379&gt;=25,INDEX($DG:$DG,$GK379+25),"")</f>
      </c>
      <c r="FV379">
        <f>IF($GL379&gt;=26,INDEX($DG:$DG,$GK379+26),"")</f>
      </c>
      <c r="FW379">
        <f>IF($GL379&gt;=27,INDEX($DG:$DG,$GK379+27),"")</f>
      </c>
      <c r="FX379">
        <f>IF($GL379&gt;=28,INDEX($DG:$DG,$GK379+28),"")</f>
      </c>
      <c r="FY379">
        <f>IF($GL379&gt;=29,INDEX($DG:$DG,$GK379+29),"")</f>
      </c>
      <c r="FZ379">
        <f>IF($GL379&gt;=30,INDEX($DG:$DG,$GK379+30),"")</f>
      </c>
      <c r="GA379">
        <f>IF($GL379&gt;=31,INDEX($DG:$DG,$GK379+31),"")</f>
      </c>
      <c r="GB379">
        <f>IF($GL379&gt;=32,INDEX($DG:$DG,$GK379+32),"")</f>
      </c>
      <c r="GC379">
        <f>IF($GL379&gt;=33,INDEX($DG:$DG,$GK379+33),"")</f>
      </c>
      <c r="GD379">
        <f>IF($GL379&gt;=34,INDEX($DG:$DG,$GK379+34),"")</f>
      </c>
      <c r="GE379">
        <f>IF($GL379&gt;=35,INDEX($DG:$DG,$GK379+35),"")</f>
      </c>
      <c r="GF379">
        <f>IF($GL379&gt;=36,INDEX($DG:$DG,$GK379+36),"")</f>
      </c>
      <c r="GG379">
        <f>IF($GL379&gt;=37,INDEX($DG:$DG,$GK379+37),"")</f>
      </c>
      <c r="GH379">
        <f>IF($GL379&gt;=38,INDEX($DG:$DG,$GK379+38),"")</f>
      </c>
      <c r="GI379">
        <f>IF($GL379&gt;=39,INDEX($DG:$DG,$GK379+39),"")</f>
      </c>
      <c r="GJ379">
        <f>IF($GL379&gt;=40,INDEX($DG:$DG,$GK379+40),"")</f>
      </c>
      <c r="GK379">
        <f>IFERROR(MATCH($DE379,$DF$2:$DF$166,0)+1,0)</f>
      </c>
      <c r="GL379">
        <f>IFERROR(INDEX($DH$2:$DH$166,MATCH($DE379,$DF$2:$DF$166,0)),0)</f>
      </c>
      <c r="GM379">
        <f>IFERROR(MATCH($H379,$DI$379:$EV$379,0),0)</f>
      </c>
      <c r="GN379">
        <f>IF($GM379&gt;0,INDEX($EW$379:$GJ$379,$GM379),"")</f>
      </c>
      <c r="GO379" t="s">
        <v>1314</v>
      </c>
      <c r="GQ379">
        <f>IF($IZ379&gt;=1,INDEX($GO:$GO,$IY379+1),"")</f>
      </c>
      <c r="GR379">
        <f>IF($IZ379&gt;=2,INDEX($GO:$GO,$IY379+2),"")</f>
      </c>
      <c r="GS379">
        <f>IF($IZ379&gt;=3,INDEX($GO:$GO,$IY379+3),"")</f>
      </c>
      <c r="GT379">
        <f>IF($IZ379&gt;=4,INDEX($GO:$GO,$IY379+4),"")</f>
      </c>
      <c r="GU379">
        <f>IF($IZ379&gt;=5,INDEX($GO:$GO,$IY379+5),"")</f>
      </c>
      <c r="GV379">
        <f>IF($IZ379&gt;=6,INDEX($GO:$GO,$IY379+6),"")</f>
      </c>
      <c r="GW379">
        <f>IF($IZ379&gt;=7,INDEX($GO:$GO,$IY379+7),"")</f>
      </c>
      <c r="GX379">
        <f>IF($IZ379&gt;=8,INDEX($GO:$GO,$IY379+8),"")</f>
      </c>
      <c r="GY379">
        <f>IF($IZ379&gt;=9,INDEX($GO:$GO,$IY379+9),"")</f>
      </c>
      <c r="GZ379">
        <f>IF($IZ379&gt;=10,INDEX($GO:$GO,$IY379+10),"")</f>
      </c>
      <c r="HA379">
        <f>IF($IZ379&gt;=11,INDEX($GO:$GO,$IY379+11),"")</f>
      </c>
      <c r="HB379">
        <f>IF($IZ379&gt;=12,INDEX($GO:$GO,$IY379+12),"")</f>
      </c>
      <c r="HC379">
        <f>IF($IZ379&gt;=13,INDEX($GO:$GO,$IY379+13),"")</f>
      </c>
      <c r="HD379">
        <f>IF($IZ379&gt;=14,INDEX($GO:$GO,$IY379+14),"")</f>
      </c>
      <c r="HE379">
        <f>IF($IZ379&gt;=15,INDEX($GO:$GO,$IY379+15),"")</f>
      </c>
      <c r="HF379">
        <f>IF($IZ379&gt;=16,INDEX($GO:$GO,$IY379+16),"")</f>
      </c>
      <c r="HG379">
        <f>IF($IZ379&gt;=17,INDEX($GO:$GO,$IY379+17),"")</f>
      </c>
      <c r="HH379">
        <f>IF($IZ379&gt;=18,INDEX($GO:$GO,$IY379+18),"")</f>
      </c>
      <c r="HI379">
        <f>IF($IZ379&gt;=19,INDEX($GO:$GO,$IY379+19),"")</f>
      </c>
      <c r="HJ379">
        <f>IF($IZ379&gt;=20,INDEX($GO:$GO,$IY379+20),"")</f>
      </c>
      <c r="HK379">
        <f>IF($IZ379&gt;=21,INDEX($GO:$GO,$IY379+21),"")</f>
      </c>
      <c r="HL379">
        <f>IF($IZ379&gt;=22,INDEX($GO:$GO,$IY379+22),"")</f>
      </c>
      <c r="HM379">
        <f>IF($IZ379&gt;=23,INDEX($GO:$GO,$IY379+23),"")</f>
      </c>
      <c r="HN379">
        <f>IF($IZ379&gt;=24,INDEX($GO:$GO,$IY379+24),"")</f>
      </c>
      <c r="HO379">
        <f>IF($IZ379&gt;=25,INDEX($GO:$GO,$IY379+25),"")</f>
      </c>
      <c r="HP379">
        <f>IF($IZ379&gt;=26,INDEX($GO:$GO,$IY379+26),"")</f>
      </c>
      <c r="HQ379">
        <f>IF($IZ379&gt;=27,INDEX($GO:$GO,$IY379+27),"")</f>
      </c>
      <c r="HR379">
        <f>IF($IZ379&gt;=28,INDEX($GO:$GO,$IY379+28),"")</f>
      </c>
      <c r="HS379">
        <f>IF($IZ379&gt;=29,INDEX($GO:$GO,$IY379+29),"")</f>
      </c>
      <c r="HT379">
        <f>IF($IZ379&gt;=30,INDEX($GO:$GO,$IY379+30),"")</f>
      </c>
      <c r="HU379">
        <f>IF($IZ379&gt;=31,INDEX($GO:$GO,$IY379+31),"")</f>
      </c>
      <c r="HV379">
        <f>IF($IZ379&gt;=32,INDEX($GO:$GO,$IY379+32),"")</f>
      </c>
      <c r="HW379">
        <f>IF($IZ379&gt;=33,INDEX($GO:$GO,$IY379+33),"")</f>
      </c>
      <c r="HX379">
        <f>IF($IZ379&gt;=34,INDEX($GO:$GO,$IY379+34),"")</f>
      </c>
      <c r="HY379">
        <f>IF($IZ379&gt;=35,INDEX($GO:$GO,$IY379+35),"")</f>
      </c>
      <c r="HZ379">
        <f>IF($IZ379&gt;=36,INDEX($GO:$GO,$IY379+36),"")</f>
      </c>
      <c r="IA379">
        <f>IF($IZ379&gt;=37,INDEX($GO:$GO,$IY379+37),"")</f>
      </c>
      <c r="IB379">
        <f>IF($IZ379&gt;=38,INDEX($GO:$GO,$IY379+38),"")</f>
      </c>
      <c r="IC379">
        <f>IF($IZ379&gt;=39,INDEX($GO:$GO,$IY379+39),"")</f>
      </c>
      <c r="ID379">
        <f>IF($IZ379&gt;=40,INDEX($GO:$GO,$IY379+40),"")</f>
      </c>
      <c r="IE379">
        <f>IF($IZ379&gt;=41,INDEX($GO:$GO,$IY379+41),"")</f>
      </c>
      <c r="IF379">
        <f>IF($IZ379&gt;=42,INDEX($GO:$GO,$IY379+42),"")</f>
      </c>
      <c r="IG379">
        <f>IF($IZ379&gt;=43,INDEX($GO:$GO,$IY379+43),"")</f>
      </c>
      <c r="IH379">
        <f>IF($IZ379&gt;=44,INDEX($GO:$GO,$IY379+44),"")</f>
      </c>
      <c r="II379">
        <f>IF($IZ379&gt;=45,INDEX($GO:$GO,$IY379+45),"")</f>
      </c>
      <c r="IJ379">
        <f>IF($IZ379&gt;=46,INDEX($GO:$GO,$IY379+46),"")</f>
      </c>
      <c r="IK379">
        <f>IF($IZ379&gt;=47,INDEX($GO:$GO,$IY379+47),"")</f>
      </c>
      <c r="IL379">
        <f>IF($IZ379&gt;=48,INDEX($GO:$GO,$IY379+48),"")</f>
      </c>
      <c r="IM379">
        <f>IF($IZ379&gt;=49,INDEX($GO:$GO,$IY379+49),"")</f>
      </c>
      <c r="IN379">
        <f>IF($IZ379&gt;=50,INDEX($GO:$GO,$IY379+50),"")</f>
      </c>
      <c r="IO379">
        <f>IF($IZ379&gt;=51,INDEX($GO:$GO,$IY379+51),"")</f>
      </c>
      <c r="IP379">
        <f>IF($IZ379&gt;=52,INDEX($GO:$GO,$IY379+52),"")</f>
      </c>
      <c r="IQ379">
        <f>IF($IZ379&gt;=53,INDEX($GO:$GO,$IY379+53),"")</f>
      </c>
      <c r="IR379">
        <f>IF($IZ379&gt;=54,INDEX($GO:$GO,$IY379+54),"")</f>
      </c>
      <c r="IS379">
        <f>IF($IZ379&gt;=55,INDEX($GO:$GO,$IY379+55),"")</f>
      </c>
      <c r="IT379">
        <f>IF($IZ379&gt;=56,INDEX($GO:$GO,$IY379+56),"")</f>
      </c>
      <c r="IU379">
        <f>IF($IZ379&gt;=57,INDEX($GO:$GO,$IY379+57),"")</f>
      </c>
      <c r="IV379">
        <f>IF($IZ379&gt;=58,INDEX($GO:$GO,$IY379+58),"")</f>
      </c>
      <c r="IW379">
        <f>IF($IZ379&gt;=59,INDEX($GO:$GO,$IY379+59),"")</f>
      </c>
      <c r="IX379">
        <f>IF($IZ379&gt;=60,INDEX($GO:$GO,$IY379+60),"")</f>
      </c>
      <c r="IY379">
        <f>IFERROR(MATCH($GN379,$GO$2:$GO$827,0)+1,0)</f>
      </c>
      <c r="IZ379">
        <f>IFERROR(INDEX($GP$2:$GP$827,MATCH($GN379,$GO$2:$GO$827,0)),0)</f>
      </c>
      <c r="JA379" t="s">
        <v>23</v>
      </c>
      <c r="JB379" t="s">
        <v>23</v>
      </c>
    </row>
    <row r="380" spans="1:262" x14ac:dyDescent="0.25">
      <c r="F380" s="1"/>
      <c r="G380" s="1"/>
      <c r="H380" s="1"/>
      <c r="I380" s="1"/>
      <c r="J380" s="1">
        <f>IFERROR(IF(FIND(" - ",$F380)&gt;0,MID($F380,FIND(" - ",$F380)+3,LEN($F380)),""),"")</f>
      </c>
      <c r="L380" s="1"/>
      <c r="N380" t="s">
        <v>23</v>
      </c>
      <c r="P380">
        <f>IF(OR($N380="",$O380=""),"",IFERROR($N380/$O380,0))</f>
      </c>
      <c r="Q380">
        <f>IF($N380="","",
IF($G380="","",
IF(ISNUMBER(SEARCH("exempt",LOWER($G380))),0,
$N380*(VALUE(SUBSTITUTE($G380,"%",""))/100))))</f>
      </c>
      <c r="W380">
        <f>IF($N380="","",
SUM($N380,$Q380,$U380,$R380,$T380)-
IF($V380="",0,VALUE($V380)))</f>
      </c>
      <c r="AE380" t="s">
        <v>1315</v>
      </c>
      <c r="AJ380" t="s">
        <v>1316</v>
      </c>
      <c r="AM380">
        <f>IFERROR(LEFT($F380,FIND(" - ",$F380)-1),$F380)</f>
      </c>
      <c r="AP380">
        <f>IF($CE380&gt;=1,INDEX($AN:$AN,$CD380+1),"")</f>
      </c>
      <c r="AQ380">
        <f>IF($CE380&gt;=2,INDEX($AN:$AN,$CD380+2),"")</f>
      </c>
      <c r="AR380">
        <f>IF($CE380&gt;=3,INDEX($AN:$AN,$CD380+3),"")</f>
      </c>
      <c r="AS380">
        <f>IF($CE380&gt;=4,INDEX($AN:$AN,$CD380+4),"")</f>
      </c>
      <c r="AT380">
        <f>IF($CE380&gt;=5,INDEX($AN:$AN,$CD380+5),"")</f>
      </c>
      <c r="AU380">
        <f>IF($CE380&gt;=6,INDEX($AN:$AN,$CD380+6),"")</f>
      </c>
      <c r="AV380">
        <f>IF($CE380&gt;=7,INDEX($AN:$AN,$CD380+7),"")</f>
      </c>
      <c r="AW380">
        <f>IF($CE380&gt;=8,INDEX($AN:$AN,$CD380+8),"")</f>
      </c>
      <c r="AX380">
        <f>IF($CE380&gt;=9,INDEX($AN:$AN,$CD380+9),"")</f>
      </c>
      <c r="AY380">
        <f>IF($CE380&gt;=10,INDEX($AN:$AN,$CD380+10),"")</f>
      </c>
      <c r="AZ380">
        <f>IF($CE380&gt;=11,INDEX($AN:$AN,$CD380+11),"")</f>
      </c>
      <c r="BA380">
        <f>IF($CE380&gt;=12,INDEX($AN:$AN,$CD380+12),"")</f>
      </c>
      <c r="BB380">
        <f>IF($CE380&gt;=13,INDEX($AN:$AN,$CD380+13),"")</f>
      </c>
      <c r="BC380">
        <f>IF($CE380&gt;=14,INDEX($AN:$AN,$CD380+14),"")</f>
      </c>
      <c r="BD380">
        <f>IF($CE380&gt;=15,INDEX($AN:$AN,$CD380+15),"")</f>
      </c>
      <c r="BE380">
        <f>IF($CE380&gt;=16,INDEX($AN:$AN,$CD380+16),"")</f>
      </c>
      <c r="BF380">
        <f>IF($CE380&gt;=17,INDEX($AN:$AN,$CD380+17),"")</f>
      </c>
      <c r="BG380">
        <f>IF($CE380&gt;=18,INDEX($AN:$AN,$CD380+18),"")</f>
      </c>
      <c r="BH380">
        <f>IF($CE380&gt;=19,INDEX($AN:$AN,$CD380+19),"")</f>
      </c>
      <c r="BI380">
        <f>IF($CE380&gt;=20,INDEX($AN:$AN,$CD380+20),"")</f>
      </c>
      <c r="BJ380">
        <f>IF($CE380&gt;=21,INDEX($AN:$AN,$CD380+21),"")</f>
      </c>
      <c r="BK380">
        <f>IF($CE380&gt;=22,INDEX($AN:$AN,$CD380+22),"")</f>
      </c>
      <c r="BL380">
        <f>IF($CE380&gt;=23,INDEX($AN:$AN,$CD380+23),"")</f>
      </c>
      <c r="BM380">
        <f>IF($CE380&gt;=24,INDEX($AN:$AN,$CD380+24),"")</f>
      </c>
      <c r="BN380">
        <f>IF($CE380&gt;=25,INDEX($AN:$AN,$CD380+25),"")</f>
      </c>
      <c r="BO380">
        <f>IF($CE380&gt;=26,INDEX($AN:$AN,$CD380+26),"")</f>
      </c>
      <c r="BP380">
        <f>IF($CE380&gt;=27,INDEX($AN:$AN,$CD380+27),"")</f>
      </c>
      <c r="BQ380">
        <f>IF($CE380&gt;=28,INDEX($AN:$AN,$CD380+28),"")</f>
      </c>
      <c r="BR380">
        <f>IF($CE380&gt;=29,INDEX($AN:$AN,$CD380+29),"")</f>
      </c>
      <c r="BS380">
        <f>IF($CE380&gt;=30,INDEX($AN:$AN,$CD380+30),"")</f>
      </c>
      <c r="BT380">
        <f>IF($CE380&gt;=31,INDEX($AN:$AN,$CD380+31),"")</f>
      </c>
      <c r="BU380">
        <f>IF($CE380&gt;=32,INDEX($AN:$AN,$CD380+32),"")</f>
      </c>
      <c r="BV380">
        <f>IF($CE380&gt;=33,INDEX($AN:$AN,$CD380+33),"")</f>
      </c>
      <c r="BW380">
        <f>IF($CE380&gt;=34,INDEX($AN:$AN,$CD380+34),"")</f>
      </c>
      <c r="BX380">
        <f>IF($CE380&gt;=35,INDEX($AN:$AN,$CD380+35),"")</f>
      </c>
      <c r="BY380">
        <f>IF($CE380&gt;=36,INDEX($AN:$AN,$CD380+36),"")</f>
      </c>
      <c r="BZ380">
        <f>IF($CE380&gt;=37,INDEX($AN:$AN,$CD380+37),"")</f>
      </c>
      <c r="CA380">
        <f>IF($CE380&gt;=38,INDEX($AN:$AN,$CD380+38),"")</f>
      </c>
      <c r="CB380">
        <f>IF($CE380&gt;=39,INDEX($AN:$AN,$CD380+39),"")</f>
      </c>
      <c r="CC380">
        <f>IF($CE380&gt;=40,INDEX($AN:$AN,$CD380+40),"")</f>
      </c>
      <c r="CD380">
        <f>IFERROR(MATCH($AM380,$AN$2:$AN$133,0)+1,0)</f>
      </c>
      <c r="CE380">
        <f>IFERROR(INDEX($AO$2:$AO$133,MATCH($AM380,$AN$2:$AN$133,0)),0)</f>
      </c>
      <c r="CF380">
        <f>IFERROR(LEFT($K380,FIND(" - ",$K380)-1),$K380)</f>
      </c>
      <c r="CG380" t="s">
        <v>253</v>
      </c>
      <c r="CI380">
        <f>IF($DD380&gt;=1,INDEX($CG:$CG,$DC380+1),"")</f>
      </c>
      <c r="CJ380">
        <f>IF($DD380&gt;=2,INDEX($CG:$CG,$DC380+2),"")</f>
      </c>
      <c r="CK380">
        <f>IF($DD380&gt;=3,INDEX($CG:$CG,$DC380+3),"")</f>
      </c>
      <c r="CL380">
        <f>IF($DD380&gt;=4,INDEX($CG:$CG,$DC380+4),"")</f>
      </c>
      <c r="CM380">
        <f>IF($DD380&gt;=5,INDEX($CG:$CG,$DC380+5),"")</f>
      </c>
      <c r="CN380">
        <f>IF($DD380&gt;=6,INDEX($CG:$CG,$DC380+6),"")</f>
      </c>
      <c r="CO380">
        <f>IF($DD380&gt;=7,INDEX($CG:$CG,$DC380+7),"")</f>
      </c>
      <c r="CP380">
        <f>IF($DD380&gt;=8,INDEX($CG:$CG,$DC380+8),"")</f>
      </c>
      <c r="CQ380">
        <f>IF($DD380&gt;=9,INDEX($CG:$CG,$DC380+9),"")</f>
      </c>
      <c r="CR380">
        <f>IF($DD380&gt;=10,INDEX($CG:$CG,$DC380+10),"")</f>
      </c>
      <c r="CS380">
        <f>IF($DD380&gt;=11,INDEX($CG:$CG,$DC380+11),"")</f>
      </c>
      <c r="CT380">
        <f>IF($DD380&gt;=12,INDEX($CG:$CG,$DC380+12),"")</f>
      </c>
      <c r="CU380">
        <f>IF($DD380&gt;=13,INDEX($CG:$CG,$DC380+13),"")</f>
      </c>
      <c r="CV380">
        <f>IF($DD380&gt;=14,INDEX($CG:$CG,$DC380+14),"")</f>
      </c>
      <c r="CW380">
        <f>IF($DD380&gt;=15,INDEX($CG:$CG,$DC380+15),"")</f>
      </c>
      <c r="CX380">
        <f>IF($DD380&gt;=16,INDEX($CG:$CG,$DC380+16),"")</f>
      </c>
      <c r="CY380">
        <f>IF($DD380&gt;=17,INDEX($CG:$CG,$DC380+17),"")</f>
      </c>
      <c r="CZ380">
        <f>IF($DD380&gt;=18,INDEX($CG:$CG,$DC380+18),"")</f>
      </c>
      <c r="DA380">
        <f>IF($DD380&gt;=19,INDEX($CG:$CG,$DC380+19),"")</f>
      </c>
      <c r="DB380">
        <f>IF($DD380&gt;=20,INDEX($CG:$CG,$DC380+20),"")</f>
      </c>
      <c r="DC380">
        <f>IFERROR(MATCH($CF380,$CG$2:$CG$1558,0)+1,0)</f>
      </c>
      <c r="DD380">
        <f>IFERROR(INDEX($CH$2:$CH$1558,MATCH($CF380,$CG$2:$CG$1558,0)),0)</f>
      </c>
      <c r="DE380">
        <f>IFERROR(INDEX($AL:$AL,MATCH($G380,$AK:$AK,0))&amp;"","")</f>
      </c>
      <c r="DI380">
        <f>IF($GL380&gt;=1,INDEX($DF:$DF,$GK380+1),"")</f>
      </c>
      <c r="DJ380">
        <f>IF($GL380&gt;=2,INDEX($DF:$DF,$GK380+2),"")</f>
      </c>
      <c r="DK380">
        <f>IF($GL380&gt;=3,INDEX($DF:$DF,$GK380+3),"")</f>
      </c>
      <c r="DL380">
        <f>IF($GL380&gt;=4,INDEX($DF:$DF,$GK380+4),"")</f>
      </c>
      <c r="DM380">
        <f>IF($GL380&gt;=5,INDEX($DF:$DF,$GK380+5),"")</f>
      </c>
      <c r="DN380">
        <f>IF($GL380&gt;=6,INDEX($DF:$DF,$GK380+6),"")</f>
      </c>
      <c r="DO380">
        <f>IF($GL380&gt;=7,INDEX($DF:$DF,$GK380+7),"")</f>
      </c>
      <c r="DP380">
        <f>IF($GL380&gt;=8,INDEX($DF:$DF,$GK380+8),"")</f>
      </c>
      <c r="DQ380">
        <f>IF($GL380&gt;=9,INDEX($DF:$DF,$GK380+9),"")</f>
      </c>
      <c r="DR380">
        <f>IF($GL380&gt;=10,INDEX($DF:$DF,$GK380+10),"")</f>
      </c>
      <c r="DS380">
        <f>IF($GL380&gt;=11,INDEX($DF:$DF,$GK380+11),"")</f>
      </c>
      <c r="DT380">
        <f>IF($GL380&gt;=12,INDEX($DF:$DF,$GK380+12),"")</f>
      </c>
      <c r="DU380">
        <f>IF($GL380&gt;=13,INDEX($DF:$DF,$GK380+13),"")</f>
      </c>
      <c r="DV380">
        <f>IF($GL380&gt;=14,INDEX($DF:$DF,$GK380+14),"")</f>
      </c>
      <c r="DW380">
        <f>IF($GL380&gt;=15,INDEX($DF:$DF,$GK380+15),"")</f>
      </c>
      <c r="DX380">
        <f>IF($GL380&gt;=16,INDEX($DF:$DF,$GK380+16),"")</f>
      </c>
      <c r="DY380">
        <f>IF($GL380&gt;=17,INDEX($DF:$DF,$GK380+17),"")</f>
      </c>
      <c r="DZ380">
        <f>IF($GL380&gt;=18,INDEX($DF:$DF,$GK380+18),"")</f>
      </c>
      <c r="EA380">
        <f>IF($GL380&gt;=19,INDEX($DF:$DF,$GK380+19),"")</f>
      </c>
      <c r="EB380">
        <f>IF($GL380&gt;=20,INDEX($DF:$DF,$GK380+20),"")</f>
      </c>
      <c r="EC380">
        <f>IF($GL380&gt;=21,INDEX($DF:$DF,$GK380+21),"")</f>
      </c>
      <c r="ED380">
        <f>IF($GL380&gt;=22,INDEX($DF:$DF,$GK380+22),"")</f>
      </c>
      <c r="EE380">
        <f>IF($GL380&gt;=23,INDEX($DF:$DF,$GK380+23),"")</f>
      </c>
      <c r="EF380">
        <f>IF($GL380&gt;=24,INDEX($DF:$DF,$GK380+24),"")</f>
      </c>
      <c r="EG380">
        <f>IF($GL380&gt;=25,INDEX($DF:$DF,$GK380+25),"")</f>
      </c>
      <c r="EH380">
        <f>IF($GL380&gt;=26,INDEX($DF:$DF,$GK380+26),"")</f>
      </c>
      <c r="EI380">
        <f>IF($GL380&gt;=27,INDEX($DF:$DF,$GK380+27),"")</f>
      </c>
      <c r="EJ380">
        <f>IF($GL380&gt;=28,INDEX($DF:$DF,$GK380+28),"")</f>
      </c>
      <c r="EK380">
        <f>IF($GL380&gt;=29,INDEX($DF:$DF,$GK380+29),"")</f>
      </c>
      <c r="EL380">
        <f>IF($GL380&gt;=30,INDEX($DF:$DF,$GK380+30),"")</f>
      </c>
      <c r="EM380">
        <f>IF($GL380&gt;=31,INDEX($DF:$DF,$GK380+31),"")</f>
      </c>
      <c r="EN380">
        <f>IF($GL380&gt;=32,INDEX($DF:$DF,$GK380+32),"")</f>
      </c>
      <c r="EO380">
        <f>IF($GL380&gt;=33,INDEX($DF:$DF,$GK380+33),"")</f>
      </c>
      <c r="EP380">
        <f>IF($GL380&gt;=34,INDEX($DF:$DF,$GK380+34),"")</f>
      </c>
      <c r="EQ380">
        <f>IF($GL380&gt;=35,INDEX($DF:$DF,$GK380+35),"")</f>
      </c>
      <c r="ER380">
        <f>IF($GL380&gt;=36,INDEX($DF:$DF,$GK380+36),"")</f>
      </c>
      <c r="ES380">
        <f>IF($GL380&gt;=37,INDEX($DF:$DF,$GK380+37),"")</f>
      </c>
      <c r="ET380">
        <f>IF($GL380&gt;=38,INDEX($DF:$DF,$GK380+38),"")</f>
      </c>
      <c r="EU380">
        <f>IF($GL380&gt;=39,INDEX($DF:$DF,$GK380+39),"")</f>
      </c>
      <c r="EV380">
        <f>IF($GL380&gt;=40,INDEX($DF:$DF,$GK380+40),"")</f>
      </c>
      <c r="EW380">
        <f>IF($GL380&gt;=1,INDEX($DG:$DG,$GK380+1),"")</f>
      </c>
      <c r="EX380">
        <f>IF($GL380&gt;=2,INDEX($DG:$DG,$GK380+2),"")</f>
      </c>
      <c r="EY380">
        <f>IF($GL380&gt;=3,INDEX($DG:$DG,$GK380+3),"")</f>
      </c>
      <c r="EZ380">
        <f>IF($GL380&gt;=4,INDEX($DG:$DG,$GK380+4),"")</f>
      </c>
      <c r="FA380">
        <f>IF($GL380&gt;=5,INDEX($DG:$DG,$GK380+5),"")</f>
      </c>
      <c r="FB380">
        <f>IF($GL380&gt;=6,INDEX($DG:$DG,$GK380+6),"")</f>
      </c>
      <c r="FC380">
        <f>IF($GL380&gt;=7,INDEX($DG:$DG,$GK380+7),"")</f>
      </c>
      <c r="FD380">
        <f>IF($GL380&gt;=8,INDEX($DG:$DG,$GK380+8),"")</f>
      </c>
      <c r="FE380">
        <f>IF($GL380&gt;=9,INDEX($DG:$DG,$GK380+9),"")</f>
      </c>
      <c r="FF380">
        <f>IF($GL380&gt;=10,INDEX($DG:$DG,$GK380+10),"")</f>
      </c>
      <c r="FG380">
        <f>IF($GL380&gt;=11,INDEX($DG:$DG,$GK380+11),"")</f>
      </c>
      <c r="FH380">
        <f>IF($GL380&gt;=12,INDEX($DG:$DG,$GK380+12),"")</f>
      </c>
      <c r="FI380">
        <f>IF($GL380&gt;=13,INDEX($DG:$DG,$GK380+13),"")</f>
      </c>
      <c r="FJ380">
        <f>IF($GL380&gt;=14,INDEX($DG:$DG,$GK380+14),"")</f>
      </c>
      <c r="FK380">
        <f>IF($GL380&gt;=15,INDEX($DG:$DG,$GK380+15),"")</f>
      </c>
      <c r="FL380">
        <f>IF($GL380&gt;=16,INDEX($DG:$DG,$GK380+16),"")</f>
      </c>
      <c r="FM380">
        <f>IF($GL380&gt;=17,INDEX($DG:$DG,$GK380+17),"")</f>
      </c>
      <c r="FN380">
        <f>IF($GL380&gt;=18,INDEX($DG:$DG,$GK380+18),"")</f>
      </c>
      <c r="FO380">
        <f>IF($GL380&gt;=19,INDEX($DG:$DG,$GK380+19),"")</f>
      </c>
      <c r="FP380">
        <f>IF($GL380&gt;=20,INDEX($DG:$DG,$GK380+20),"")</f>
      </c>
      <c r="FQ380">
        <f>IF($GL380&gt;=21,INDEX($DG:$DG,$GK380+21),"")</f>
      </c>
      <c r="FR380">
        <f>IF($GL380&gt;=22,INDEX($DG:$DG,$GK380+22),"")</f>
      </c>
      <c r="FS380">
        <f>IF($GL380&gt;=23,INDEX($DG:$DG,$GK380+23),"")</f>
      </c>
      <c r="FT380">
        <f>IF($GL380&gt;=24,INDEX($DG:$DG,$GK380+24),"")</f>
      </c>
      <c r="FU380">
        <f>IF($GL380&gt;=25,INDEX($DG:$DG,$GK380+25),"")</f>
      </c>
      <c r="FV380">
        <f>IF($GL380&gt;=26,INDEX($DG:$DG,$GK380+26),"")</f>
      </c>
      <c r="FW380">
        <f>IF($GL380&gt;=27,INDEX($DG:$DG,$GK380+27),"")</f>
      </c>
      <c r="FX380">
        <f>IF($GL380&gt;=28,INDEX($DG:$DG,$GK380+28),"")</f>
      </c>
      <c r="FY380">
        <f>IF($GL380&gt;=29,INDEX($DG:$DG,$GK380+29),"")</f>
      </c>
      <c r="FZ380">
        <f>IF($GL380&gt;=30,INDEX($DG:$DG,$GK380+30),"")</f>
      </c>
      <c r="GA380">
        <f>IF($GL380&gt;=31,INDEX($DG:$DG,$GK380+31),"")</f>
      </c>
      <c r="GB380">
        <f>IF($GL380&gt;=32,INDEX($DG:$DG,$GK380+32),"")</f>
      </c>
      <c r="GC380">
        <f>IF($GL380&gt;=33,INDEX($DG:$DG,$GK380+33),"")</f>
      </c>
      <c r="GD380">
        <f>IF($GL380&gt;=34,INDEX($DG:$DG,$GK380+34),"")</f>
      </c>
      <c r="GE380">
        <f>IF($GL380&gt;=35,INDEX($DG:$DG,$GK380+35),"")</f>
      </c>
      <c r="GF380">
        <f>IF($GL380&gt;=36,INDEX($DG:$DG,$GK380+36),"")</f>
      </c>
      <c r="GG380">
        <f>IF($GL380&gt;=37,INDEX($DG:$DG,$GK380+37),"")</f>
      </c>
      <c r="GH380">
        <f>IF($GL380&gt;=38,INDEX($DG:$DG,$GK380+38),"")</f>
      </c>
      <c r="GI380">
        <f>IF($GL380&gt;=39,INDEX($DG:$DG,$GK380+39),"")</f>
      </c>
      <c r="GJ380">
        <f>IF($GL380&gt;=40,INDEX($DG:$DG,$GK380+40),"")</f>
      </c>
      <c r="GK380">
        <f>IFERROR(MATCH($DE380,$DF$2:$DF$166,0)+1,0)</f>
      </c>
      <c r="GL380">
        <f>IFERROR(INDEX($DH$2:$DH$166,MATCH($DE380,$DF$2:$DF$166,0)),0)</f>
      </c>
      <c r="GM380">
        <f>IFERROR(MATCH($H380,$DI$380:$EV$380,0),0)</f>
      </c>
      <c r="GN380">
        <f>IF($GM380&gt;0,INDEX($EW$380:$GJ$380,$GM380),"")</f>
      </c>
      <c r="GO380" t="s">
        <v>1317</v>
      </c>
      <c r="GQ380">
        <f>IF($IZ380&gt;=1,INDEX($GO:$GO,$IY380+1),"")</f>
      </c>
      <c r="GR380">
        <f>IF($IZ380&gt;=2,INDEX($GO:$GO,$IY380+2),"")</f>
      </c>
      <c r="GS380">
        <f>IF($IZ380&gt;=3,INDEX($GO:$GO,$IY380+3),"")</f>
      </c>
      <c r="GT380">
        <f>IF($IZ380&gt;=4,INDEX($GO:$GO,$IY380+4),"")</f>
      </c>
      <c r="GU380">
        <f>IF($IZ380&gt;=5,INDEX($GO:$GO,$IY380+5),"")</f>
      </c>
      <c r="GV380">
        <f>IF($IZ380&gt;=6,INDEX($GO:$GO,$IY380+6),"")</f>
      </c>
      <c r="GW380">
        <f>IF($IZ380&gt;=7,INDEX($GO:$GO,$IY380+7),"")</f>
      </c>
      <c r="GX380">
        <f>IF($IZ380&gt;=8,INDEX($GO:$GO,$IY380+8),"")</f>
      </c>
      <c r="GY380">
        <f>IF($IZ380&gt;=9,INDEX($GO:$GO,$IY380+9),"")</f>
      </c>
      <c r="GZ380">
        <f>IF($IZ380&gt;=10,INDEX($GO:$GO,$IY380+10),"")</f>
      </c>
      <c r="HA380">
        <f>IF($IZ380&gt;=11,INDEX($GO:$GO,$IY380+11),"")</f>
      </c>
      <c r="HB380">
        <f>IF($IZ380&gt;=12,INDEX($GO:$GO,$IY380+12),"")</f>
      </c>
      <c r="HC380">
        <f>IF($IZ380&gt;=13,INDEX($GO:$GO,$IY380+13),"")</f>
      </c>
      <c r="HD380">
        <f>IF($IZ380&gt;=14,INDEX($GO:$GO,$IY380+14),"")</f>
      </c>
      <c r="HE380">
        <f>IF($IZ380&gt;=15,INDEX($GO:$GO,$IY380+15),"")</f>
      </c>
      <c r="HF380">
        <f>IF($IZ380&gt;=16,INDEX($GO:$GO,$IY380+16),"")</f>
      </c>
      <c r="HG380">
        <f>IF($IZ380&gt;=17,INDEX($GO:$GO,$IY380+17),"")</f>
      </c>
      <c r="HH380">
        <f>IF($IZ380&gt;=18,INDEX($GO:$GO,$IY380+18),"")</f>
      </c>
      <c r="HI380">
        <f>IF($IZ380&gt;=19,INDEX($GO:$GO,$IY380+19),"")</f>
      </c>
      <c r="HJ380">
        <f>IF($IZ380&gt;=20,INDEX($GO:$GO,$IY380+20),"")</f>
      </c>
      <c r="HK380">
        <f>IF($IZ380&gt;=21,INDEX($GO:$GO,$IY380+21),"")</f>
      </c>
      <c r="HL380">
        <f>IF($IZ380&gt;=22,INDEX($GO:$GO,$IY380+22),"")</f>
      </c>
      <c r="HM380">
        <f>IF($IZ380&gt;=23,INDEX($GO:$GO,$IY380+23),"")</f>
      </c>
      <c r="HN380">
        <f>IF($IZ380&gt;=24,INDEX($GO:$GO,$IY380+24),"")</f>
      </c>
      <c r="HO380">
        <f>IF($IZ380&gt;=25,INDEX($GO:$GO,$IY380+25),"")</f>
      </c>
      <c r="HP380">
        <f>IF($IZ380&gt;=26,INDEX($GO:$GO,$IY380+26),"")</f>
      </c>
      <c r="HQ380">
        <f>IF($IZ380&gt;=27,INDEX($GO:$GO,$IY380+27),"")</f>
      </c>
      <c r="HR380">
        <f>IF($IZ380&gt;=28,INDEX($GO:$GO,$IY380+28),"")</f>
      </c>
      <c r="HS380">
        <f>IF($IZ380&gt;=29,INDEX($GO:$GO,$IY380+29),"")</f>
      </c>
      <c r="HT380">
        <f>IF($IZ380&gt;=30,INDEX($GO:$GO,$IY380+30),"")</f>
      </c>
      <c r="HU380">
        <f>IF($IZ380&gt;=31,INDEX($GO:$GO,$IY380+31),"")</f>
      </c>
      <c r="HV380">
        <f>IF($IZ380&gt;=32,INDEX($GO:$GO,$IY380+32),"")</f>
      </c>
      <c r="HW380">
        <f>IF($IZ380&gt;=33,INDEX($GO:$GO,$IY380+33),"")</f>
      </c>
      <c r="HX380">
        <f>IF($IZ380&gt;=34,INDEX($GO:$GO,$IY380+34),"")</f>
      </c>
      <c r="HY380">
        <f>IF($IZ380&gt;=35,INDEX($GO:$GO,$IY380+35),"")</f>
      </c>
      <c r="HZ380">
        <f>IF($IZ380&gt;=36,INDEX($GO:$GO,$IY380+36),"")</f>
      </c>
      <c r="IA380">
        <f>IF($IZ380&gt;=37,INDEX($GO:$GO,$IY380+37),"")</f>
      </c>
      <c r="IB380">
        <f>IF($IZ380&gt;=38,INDEX($GO:$GO,$IY380+38),"")</f>
      </c>
      <c r="IC380">
        <f>IF($IZ380&gt;=39,INDEX($GO:$GO,$IY380+39),"")</f>
      </c>
      <c r="ID380">
        <f>IF($IZ380&gt;=40,INDEX($GO:$GO,$IY380+40),"")</f>
      </c>
      <c r="IE380">
        <f>IF($IZ380&gt;=41,INDEX($GO:$GO,$IY380+41),"")</f>
      </c>
      <c r="IF380">
        <f>IF($IZ380&gt;=42,INDEX($GO:$GO,$IY380+42),"")</f>
      </c>
      <c r="IG380">
        <f>IF($IZ380&gt;=43,INDEX($GO:$GO,$IY380+43),"")</f>
      </c>
      <c r="IH380">
        <f>IF($IZ380&gt;=44,INDEX($GO:$GO,$IY380+44),"")</f>
      </c>
      <c r="II380">
        <f>IF($IZ380&gt;=45,INDEX($GO:$GO,$IY380+45),"")</f>
      </c>
      <c r="IJ380">
        <f>IF($IZ380&gt;=46,INDEX($GO:$GO,$IY380+46),"")</f>
      </c>
      <c r="IK380">
        <f>IF($IZ380&gt;=47,INDEX($GO:$GO,$IY380+47),"")</f>
      </c>
      <c r="IL380">
        <f>IF($IZ380&gt;=48,INDEX($GO:$GO,$IY380+48),"")</f>
      </c>
      <c r="IM380">
        <f>IF($IZ380&gt;=49,INDEX($GO:$GO,$IY380+49),"")</f>
      </c>
      <c r="IN380">
        <f>IF($IZ380&gt;=50,INDEX($GO:$GO,$IY380+50),"")</f>
      </c>
      <c r="IO380">
        <f>IF($IZ380&gt;=51,INDEX($GO:$GO,$IY380+51),"")</f>
      </c>
      <c r="IP380">
        <f>IF($IZ380&gt;=52,INDEX($GO:$GO,$IY380+52),"")</f>
      </c>
      <c r="IQ380">
        <f>IF($IZ380&gt;=53,INDEX($GO:$GO,$IY380+53),"")</f>
      </c>
      <c r="IR380">
        <f>IF($IZ380&gt;=54,INDEX($GO:$GO,$IY380+54),"")</f>
      </c>
      <c r="IS380">
        <f>IF($IZ380&gt;=55,INDEX($GO:$GO,$IY380+55),"")</f>
      </c>
      <c r="IT380">
        <f>IF($IZ380&gt;=56,INDEX($GO:$GO,$IY380+56),"")</f>
      </c>
      <c r="IU380">
        <f>IF($IZ380&gt;=57,INDEX($GO:$GO,$IY380+57),"")</f>
      </c>
      <c r="IV380">
        <f>IF($IZ380&gt;=58,INDEX($GO:$GO,$IY380+58),"")</f>
      </c>
      <c r="IW380">
        <f>IF($IZ380&gt;=59,INDEX($GO:$GO,$IY380+59),"")</f>
      </c>
      <c r="IX380">
        <f>IF($IZ380&gt;=60,INDEX($GO:$GO,$IY380+60),"")</f>
      </c>
      <c r="IY380">
        <f>IFERROR(MATCH($GN380,$GO$2:$GO$827,0)+1,0)</f>
      </c>
      <c r="IZ380">
        <f>IFERROR(INDEX($GP$2:$GP$827,MATCH($GN380,$GO$2:$GO$827,0)),0)</f>
      </c>
      <c r="JA380" t="s">
        <v>23</v>
      </c>
      <c r="JB380" t="s">
        <v>23</v>
      </c>
    </row>
    <row r="381" spans="1:262" x14ac:dyDescent="0.25">
      <c r="F381" s="1"/>
      <c r="G381" s="1"/>
      <c r="H381" s="1"/>
      <c r="I381" s="1"/>
      <c r="J381" s="1">
        <f>IFERROR(IF(FIND(" - ",$F381)&gt;0,MID($F381,FIND(" - ",$F381)+3,LEN($F381)),""),"")</f>
      </c>
      <c r="L381" s="1"/>
      <c r="N381" t="s">
        <v>23</v>
      </c>
      <c r="P381">
        <f>IF(OR($N381="",$O381=""),"",IFERROR($N381/$O381,0))</f>
      </c>
      <c r="Q381">
        <f>IF($N381="","",
IF($G381="","",
IF(ISNUMBER(SEARCH("exempt",LOWER($G381))),0,
$N381*(VALUE(SUBSTITUTE($G381,"%",""))/100))))</f>
      </c>
      <c r="W381">
        <f>IF($N381="","",
SUM($N381,$Q381,$U381,$R381,$T381)-
IF($V381="",0,VALUE($V381)))</f>
      </c>
      <c r="AE381" t="s">
        <v>1318</v>
      </c>
      <c r="AJ381" t="s">
        <v>1319</v>
      </c>
      <c r="AM381">
        <f>IFERROR(LEFT($F381,FIND(" - ",$F381)-1),$F381)</f>
      </c>
      <c r="AP381">
        <f>IF($CE381&gt;=1,INDEX($AN:$AN,$CD381+1),"")</f>
      </c>
      <c r="AQ381">
        <f>IF($CE381&gt;=2,INDEX($AN:$AN,$CD381+2),"")</f>
      </c>
      <c r="AR381">
        <f>IF($CE381&gt;=3,INDEX($AN:$AN,$CD381+3),"")</f>
      </c>
      <c r="AS381">
        <f>IF($CE381&gt;=4,INDEX($AN:$AN,$CD381+4),"")</f>
      </c>
      <c r="AT381">
        <f>IF($CE381&gt;=5,INDEX($AN:$AN,$CD381+5),"")</f>
      </c>
      <c r="AU381">
        <f>IF($CE381&gt;=6,INDEX($AN:$AN,$CD381+6),"")</f>
      </c>
      <c r="AV381">
        <f>IF($CE381&gt;=7,INDEX($AN:$AN,$CD381+7),"")</f>
      </c>
      <c r="AW381">
        <f>IF($CE381&gt;=8,INDEX($AN:$AN,$CD381+8),"")</f>
      </c>
      <c r="AX381">
        <f>IF($CE381&gt;=9,INDEX($AN:$AN,$CD381+9),"")</f>
      </c>
      <c r="AY381">
        <f>IF($CE381&gt;=10,INDEX($AN:$AN,$CD381+10),"")</f>
      </c>
      <c r="AZ381">
        <f>IF($CE381&gt;=11,INDEX($AN:$AN,$CD381+11),"")</f>
      </c>
      <c r="BA381">
        <f>IF($CE381&gt;=12,INDEX($AN:$AN,$CD381+12),"")</f>
      </c>
      <c r="BB381">
        <f>IF($CE381&gt;=13,INDEX($AN:$AN,$CD381+13),"")</f>
      </c>
      <c r="BC381">
        <f>IF($CE381&gt;=14,INDEX($AN:$AN,$CD381+14),"")</f>
      </c>
      <c r="BD381">
        <f>IF($CE381&gt;=15,INDEX($AN:$AN,$CD381+15),"")</f>
      </c>
      <c r="BE381">
        <f>IF($CE381&gt;=16,INDEX($AN:$AN,$CD381+16),"")</f>
      </c>
      <c r="BF381">
        <f>IF($CE381&gt;=17,INDEX($AN:$AN,$CD381+17),"")</f>
      </c>
      <c r="BG381">
        <f>IF($CE381&gt;=18,INDEX($AN:$AN,$CD381+18),"")</f>
      </c>
      <c r="BH381">
        <f>IF($CE381&gt;=19,INDEX($AN:$AN,$CD381+19),"")</f>
      </c>
      <c r="BI381">
        <f>IF($CE381&gt;=20,INDEX($AN:$AN,$CD381+20),"")</f>
      </c>
      <c r="BJ381">
        <f>IF($CE381&gt;=21,INDEX($AN:$AN,$CD381+21),"")</f>
      </c>
      <c r="BK381">
        <f>IF($CE381&gt;=22,INDEX($AN:$AN,$CD381+22),"")</f>
      </c>
      <c r="BL381">
        <f>IF($CE381&gt;=23,INDEX($AN:$AN,$CD381+23),"")</f>
      </c>
      <c r="BM381">
        <f>IF($CE381&gt;=24,INDEX($AN:$AN,$CD381+24),"")</f>
      </c>
      <c r="BN381">
        <f>IF($CE381&gt;=25,INDEX($AN:$AN,$CD381+25),"")</f>
      </c>
      <c r="BO381">
        <f>IF($CE381&gt;=26,INDEX($AN:$AN,$CD381+26),"")</f>
      </c>
      <c r="BP381">
        <f>IF($CE381&gt;=27,INDEX($AN:$AN,$CD381+27),"")</f>
      </c>
      <c r="BQ381">
        <f>IF($CE381&gt;=28,INDEX($AN:$AN,$CD381+28),"")</f>
      </c>
      <c r="BR381">
        <f>IF($CE381&gt;=29,INDEX($AN:$AN,$CD381+29),"")</f>
      </c>
      <c r="BS381">
        <f>IF($CE381&gt;=30,INDEX($AN:$AN,$CD381+30),"")</f>
      </c>
      <c r="BT381">
        <f>IF($CE381&gt;=31,INDEX($AN:$AN,$CD381+31),"")</f>
      </c>
      <c r="BU381">
        <f>IF($CE381&gt;=32,INDEX($AN:$AN,$CD381+32),"")</f>
      </c>
      <c r="BV381">
        <f>IF($CE381&gt;=33,INDEX($AN:$AN,$CD381+33),"")</f>
      </c>
      <c r="BW381">
        <f>IF($CE381&gt;=34,INDEX($AN:$AN,$CD381+34),"")</f>
      </c>
      <c r="BX381">
        <f>IF($CE381&gt;=35,INDEX($AN:$AN,$CD381+35),"")</f>
      </c>
      <c r="BY381">
        <f>IF($CE381&gt;=36,INDEX($AN:$AN,$CD381+36),"")</f>
      </c>
      <c r="BZ381">
        <f>IF($CE381&gt;=37,INDEX($AN:$AN,$CD381+37),"")</f>
      </c>
      <c r="CA381">
        <f>IF($CE381&gt;=38,INDEX($AN:$AN,$CD381+38),"")</f>
      </c>
      <c r="CB381">
        <f>IF($CE381&gt;=39,INDEX($AN:$AN,$CD381+39),"")</f>
      </c>
      <c r="CC381">
        <f>IF($CE381&gt;=40,INDEX($AN:$AN,$CD381+40),"")</f>
      </c>
      <c r="CD381">
        <f>IFERROR(MATCH($AM381,$AN$2:$AN$133,0)+1,0)</f>
      </c>
      <c r="CE381">
        <f>IFERROR(INDEX($AO$2:$AO$133,MATCH($AM381,$AN$2:$AN$133,0)),0)</f>
      </c>
      <c r="CF381">
        <f>IFERROR(LEFT($K381,FIND(" - ",$K381)-1),$K381)</f>
      </c>
      <c r="CG381" t="s">
        <v>180</v>
      </c>
      <c r="CI381">
        <f>IF($DD381&gt;=1,INDEX($CG:$CG,$DC381+1),"")</f>
      </c>
      <c r="CJ381">
        <f>IF($DD381&gt;=2,INDEX($CG:$CG,$DC381+2),"")</f>
      </c>
      <c r="CK381">
        <f>IF($DD381&gt;=3,INDEX($CG:$CG,$DC381+3),"")</f>
      </c>
      <c r="CL381">
        <f>IF($DD381&gt;=4,INDEX($CG:$CG,$DC381+4),"")</f>
      </c>
      <c r="CM381">
        <f>IF($DD381&gt;=5,INDEX($CG:$CG,$DC381+5),"")</f>
      </c>
      <c r="CN381">
        <f>IF($DD381&gt;=6,INDEX($CG:$CG,$DC381+6),"")</f>
      </c>
      <c r="CO381">
        <f>IF($DD381&gt;=7,INDEX($CG:$CG,$DC381+7),"")</f>
      </c>
      <c r="CP381">
        <f>IF($DD381&gt;=8,INDEX($CG:$CG,$DC381+8),"")</f>
      </c>
      <c r="CQ381">
        <f>IF($DD381&gt;=9,INDEX($CG:$CG,$DC381+9),"")</f>
      </c>
      <c r="CR381">
        <f>IF($DD381&gt;=10,INDEX($CG:$CG,$DC381+10),"")</f>
      </c>
      <c r="CS381">
        <f>IF($DD381&gt;=11,INDEX($CG:$CG,$DC381+11),"")</f>
      </c>
      <c r="CT381">
        <f>IF($DD381&gt;=12,INDEX($CG:$CG,$DC381+12),"")</f>
      </c>
      <c r="CU381">
        <f>IF($DD381&gt;=13,INDEX($CG:$CG,$DC381+13),"")</f>
      </c>
      <c r="CV381">
        <f>IF($DD381&gt;=14,INDEX($CG:$CG,$DC381+14),"")</f>
      </c>
      <c r="CW381">
        <f>IF($DD381&gt;=15,INDEX($CG:$CG,$DC381+15),"")</f>
      </c>
      <c r="CX381">
        <f>IF($DD381&gt;=16,INDEX($CG:$CG,$DC381+16),"")</f>
      </c>
      <c r="CY381">
        <f>IF($DD381&gt;=17,INDEX($CG:$CG,$DC381+17),"")</f>
      </c>
      <c r="CZ381">
        <f>IF($DD381&gt;=18,INDEX($CG:$CG,$DC381+18),"")</f>
      </c>
      <c r="DA381">
        <f>IF($DD381&gt;=19,INDEX($CG:$CG,$DC381+19),"")</f>
      </c>
      <c r="DB381">
        <f>IF($DD381&gt;=20,INDEX($CG:$CG,$DC381+20),"")</f>
      </c>
      <c r="DC381">
        <f>IFERROR(MATCH($CF381,$CG$2:$CG$1558,0)+1,0)</f>
      </c>
      <c r="DD381">
        <f>IFERROR(INDEX($CH$2:$CH$1558,MATCH($CF381,$CG$2:$CG$1558,0)),0)</f>
      </c>
      <c r="DE381">
        <f>IFERROR(INDEX($AL:$AL,MATCH($G381,$AK:$AK,0))&amp;"","")</f>
      </c>
      <c r="DI381">
        <f>IF($GL381&gt;=1,INDEX($DF:$DF,$GK381+1),"")</f>
      </c>
      <c r="DJ381">
        <f>IF($GL381&gt;=2,INDEX($DF:$DF,$GK381+2),"")</f>
      </c>
      <c r="DK381">
        <f>IF($GL381&gt;=3,INDEX($DF:$DF,$GK381+3),"")</f>
      </c>
      <c r="DL381">
        <f>IF($GL381&gt;=4,INDEX($DF:$DF,$GK381+4),"")</f>
      </c>
      <c r="DM381">
        <f>IF($GL381&gt;=5,INDEX($DF:$DF,$GK381+5),"")</f>
      </c>
      <c r="DN381">
        <f>IF($GL381&gt;=6,INDEX($DF:$DF,$GK381+6),"")</f>
      </c>
      <c r="DO381">
        <f>IF($GL381&gt;=7,INDEX($DF:$DF,$GK381+7),"")</f>
      </c>
      <c r="DP381">
        <f>IF($GL381&gt;=8,INDEX($DF:$DF,$GK381+8),"")</f>
      </c>
      <c r="DQ381">
        <f>IF($GL381&gt;=9,INDEX($DF:$DF,$GK381+9),"")</f>
      </c>
      <c r="DR381">
        <f>IF($GL381&gt;=10,INDEX($DF:$DF,$GK381+10),"")</f>
      </c>
      <c r="DS381">
        <f>IF($GL381&gt;=11,INDEX($DF:$DF,$GK381+11),"")</f>
      </c>
      <c r="DT381">
        <f>IF($GL381&gt;=12,INDEX($DF:$DF,$GK381+12),"")</f>
      </c>
      <c r="DU381">
        <f>IF($GL381&gt;=13,INDEX($DF:$DF,$GK381+13),"")</f>
      </c>
      <c r="DV381">
        <f>IF($GL381&gt;=14,INDEX($DF:$DF,$GK381+14),"")</f>
      </c>
      <c r="DW381">
        <f>IF($GL381&gt;=15,INDEX($DF:$DF,$GK381+15),"")</f>
      </c>
      <c r="DX381">
        <f>IF($GL381&gt;=16,INDEX($DF:$DF,$GK381+16),"")</f>
      </c>
      <c r="DY381">
        <f>IF($GL381&gt;=17,INDEX($DF:$DF,$GK381+17),"")</f>
      </c>
      <c r="DZ381">
        <f>IF($GL381&gt;=18,INDEX($DF:$DF,$GK381+18),"")</f>
      </c>
      <c r="EA381">
        <f>IF($GL381&gt;=19,INDEX($DF:$DF,$GK381+19),"")</f>
      </c>
      <c r="EB381">
        <f>IF($GL381&gt;=20,INDEX($DF:$DF,$GK381+20),"")</f>
      </c>
      <c r="EC381">
        <f>IF($GL381&gt;=21,INDEX($DF:$DF,$GK381+21),"")</f>
      </c>
      <c r="ED381">
        <f>IF($GL381&gt;=22,INDEX($DF:$DF,$GK381+22),"")</f>
      </c>
      <c r="EE381">
        <f>IF($GL381&gt;=23,INDEX($DF:$DF,$GK381+23),"")</f>
      </c>
      <c r="EF381">
        <f>IF($GL381&gt;=24,INDEX($DF:$DF,$GK381+24),"")</f>
      </c>
      <c r="EG381">
        <f>IF($GL381&gt;=25,INDEX($DF:$DF,$GK381+25),"")</f>
      </c>
      <c r="EH381">
        <f>IF($GL381&gt;=26,INDEX($DF:$DF,$GK381+26),"")</f>
      </c>
      <c r="EI381">
        <f>IF($GL381&gt;=27,INDEX($DF:$DF,$GK381+27),"")</f>
      </c>
      <c r="EJ381">
        <f>IF($GL381&gt;=28,INDEX($DF:$DF,$GK381+28),"")</f>
      </c>
      <c r="EK381">
        <f>IF($GL381&gt;=29,INDEX($DF:$DF,$GK381+29),"")</f>
      </c>
      <c r="EL381">
        <f>IF($GL381&gt;=30,INDEX($DF:$DF,$GK381+30),"")</f>
      </c>
      <c r="EM381">
        <f>IF($GL381&gt;=31,INDEX($DF:$DF,$GK381+31),"")</f>
      </c>
      <c r="EN381">
        <f>IF($GL381&gt;=32,INDEX($DF:$DF,$GK381+32),"")</f>
      </c>
      <c r="EO381">
        <f>IF($GL381&gt;=33,INDEX($DF:$DF,$GK381+33),"")</f>
      </c>
      <c r="EP381">
        <f>IF($GL381&gt;=34,INDEX($DF:$DF,$GK381+34),"")</f>
      </c>
      <c r="EQ381">
        <f>IF($GL381&gt;=35,INDEX($DF:$DF,$GK381+35),"")</f>
      </c>
      <c r="ER381">
        <f>IF($GL381&gt;=36,INDEX($DF:$DF,$GK381+36),"")</f>
      </c>
      <c r="ES381">
        <f>IF($GL381&gt;=37,INDEX($DF:$DF,$GK381+37),"")</f>
      </c>
      <c r="ET381">
        <f>IF($GL381&gt;=38,INDEX($DF:$DF,$GK381+38),"")</f>
      </c>
      <c r="EU381">
        <f>IF($GL381&gt;=39,INDEX($DF:$DF,$GK381+39),"")</f>
      </c>
      <c r="EV381">
        <f>IF($GL381&gt;=40,INDEX($DF:$DF,$GK381+40),"")</f>
      </c>
      <c r="EW381">
        <f>IF($GL381&gt;=1,INDEX($DG:$DG,$GK381+1),"")</f>
      </c>
      <c r="EX381">
        <f>IF($GL381&gt;=2,INDEX($DG:$DG,$GK381+2),"")</f>
      </c>
      <c r="EY381">
        <f>IF($GL381&gt;=3,INDEX($DG:$DG,$GK381+3),"")</f>
      </c>
      <c r="EZ381">
        <f>IF($GL381&gt;=4,INDEX($DG:$DG,$GK381+4),"")</f>
      </c>
      <c r="FA381">
        <f>IF($GL381&gt;=5,INDEX($DG:$DG,$GK381+5),"")</f>
      </c>
      <c r="FB381">
        <f>IF($GL381&gt;=6,INDEX($DG:$DG,$GK381+6),"")</f>
      </c>
      <c r="FC381">
        <f>IF($GL381&gt;=7,INDEX($DG:$DG,$GK381+7),"")</f>
      </c>
      <c r="FD381">
        <f>IF($GL381&gt;=8,INDEX($DG:$DG,$GK381+8),"")</f>
      </c>
      <c r="FE381">
        <f>IF($GL381&gt;=9,INDEX($DG:$DG,$GK381+9),"")</f>
      </c>
      <c r="FF381">
        <f>IF($GL381&gt;=10,INDEX($DG:$DG,$GK381+10),"")</f>
      </c>
      <c r="FG381">
        <f>IF($GL381&gt;=11,INDEX($DG:$DG,$GK381+11),"")</f>
      </c>
      <c r="FH381">
        <f>IF($GL381&gt;=12,INDEX($DG:$DG,$GK381+12),"")</f>
      </c>
      <c r="FI381">
        <f>IF($GL381&gt;=13,INDEX($DG:$DG,$GK381+13),"")</f>
      </c>
      <c r="FJ381">
        <f>IF($GL381&gt;=14,INDEX($DG:$DG,$GK381+14),"")</f>
      </c>
      <c r="FK381">
        <f>IF($GL381&gt;=15,INDEX($DG:$DG,$GK381+15),"")</f>
      </c>
      <c r="FL381">
        <f>IF($GL381&gt;=16,INDEX($DG:$DG,$GK381+16),"")</f>
      </c>
      <c r="FM381">
        <f>IF($GL381&gt;=17,INDEX($DG:$DG,$GK381+17),"")</f>
      </c>
      <c r="FN381">
        <f>IF($GL381&gt;=18,INDEX($DG:$DG,$GK381+18),"")</f>
      </c>
      <c r="FO381">
        <f>IF($GL381&gt;=19,INDEX($DG:$DG,$GK381+19),"")</f>
      </c>
      <c r="FP381">
        <f>IF($GL381&gt;=20,INDEX($DG:$DG,$GK381+20),"")</f>
      </c>
      <c r="FQ381">
        <f>IF($GL381&gt;=21,INDEX($DG:$DG,$GK381+21),"")</f>
      </c>
      <c r="FR381">
        <f>IF($GL381&gt;=22,INDEX($DG:$DG,$GK381+22),"")</f>
      </c>
      <c r="FS381">
        <f>IF($GL381&gt;=23,INDEX($DG:$DG,$GK381+23),"")</f>
      </c>
      <c r="FT381">
        <f>IF($GL381&gt;=24,INDEX($DG:$DG,$GK381+24),"")</f>
      </c>
      <c r="FU381">
        <f>IF($GL381&gt;=25,INDEX($DG:$DG,$GK381+25),"")</f>
      </c>
      <c r="FV381">
        <f>IF($GL381&gt;=26,INDEX($DG:$DG,$GK381+26),"")</f>
      </c>
      <c r="FW381">
        <f>IF($GL381&gt;=27,INDEX($DG:$DG,$GK381+27),"")</f>
      </c>
      <c r="FX381">
        <f>IF($GL381&gt;=28,INDEX($DG:$DG,$GK381+28),"")</f>
      </c>
      <c r="FY381">
        <f>IF($GL381&gt;=29,INDEX($DG:$DG,$GK381+29),"")</f>
      </c>
      <c r="FZ381">
        <f>IF($GL381&gt;=30,INDEX($DG:$DG,$GK381+30),"")</f>
      </c>
      <c r="GA381">
        <f>IF($GL381&gt;=31,INDEX($DG:$DG,$GK381+31),"")</f>
      </c>
      <c r="GB381">
        <f>IF($GL381&gt;=32,INDEX($DG:$DG,$GK381+32),"")</f>
      </c>
      <c r="GC381">
        <f>IF($GL381&gt;=33,INDEX($DG:$DG,$GK381+33),"")</f>
      </c>
      <c r="GD381">
        <f>IF($GL381&gt;=34,INDEX($DG:$DG,$GK381+34),"")</f>
      </c>
      <c r="GE381">
        <f>IF($GL381&gt;=35,INDEX($DG:$DG,$GK381+35),"")</f>
      </c>
      <c r="GF381">
        <f>IF($GL381&gt;=36,INDEX($DG:$DG,$GK381+36),"")</f>
      </c>
      <c r="GG381">
        <f>IF($GL381&gt;=37,INDEX($DG:$DG,$GK381+37),"")</f>
      </c>
      <c r="GH381">
        <f>IF($GL381&gt;=38,INDEX($DG:$DG,$GK381+38),"")</f>
      </c>
      <c r="GI381">
        <f>IF($GL381&gt;=39,INDEX($DG:$DG,$GK381+39),"")</f>
      </c>
      <c r="GJ381">
        <f>IF($GL381&gt;=40,INDEX($DG:$DG,$GK381+40),"")</f>
      </c>
      <c r="GK381">
        <f>IFERROR(MATCH($DE381,$DF$2:$DF$166,0)+1,0)</f>
      </c>
      <c r="GL381">
        <f>IFERROR(INDEX($DH$2:$DH$166,MATCH($DE381,$DF$2:$DF$166,0)),0)</f>
      </c>
      <c r="GM381">
        <f>IFERROR(MATCH($H381,$DI$381:$EV$381,0),0)</f>
      </c>
      <c r="GN381">
        <f>IF($GM381&gt;0,INDEX($EW$381:$GJ$381,$GM381),"")</f>
      </c>
      <c r="GO381" t="s">
        <v>1320</v>
      </c>
      <c r="GQ381">
        <f>IF($IZ381&gt;=1,INDEX($GO:$GO,$IY381+1),"")</f>
      </c>
      <c r="GR381">
        <f>IF($IZ381&gt;=2,INDEX($GO:$GO,$IY381+2),"")</f>
      </c>
      <c r="GS381">
        <f>IF($IZ381&gt;=3,INDEX($GO:$GO,$IY381+3),"")</f>
      </c>
      <c r="GT381">
        <f>IF($IZ381&gt;=4,INDEX($GO:$GO,$IY381+4),"")</f>
      </c>
      <c r="GU381">
        <f>IF($IZ381&gt;=5,INDEX($GO:$GO,$IY381+5),"")</f>
      </c>
      <c r="GV381">
        <f>IF($IZ381&gt;=6,INDEX($GO:$GO,$IY381+6),"")</f>
      </c>
      <c r="GW381">
        <f>IF($IZ381&gt;=7,INDEX($GO:$GO,$IY381+7),"")</f>
      </c>
      <c r="GX381">
        <f>IF($IZ381&gt;=8,INDEX($GO:$GO,$IY381+8),"")</f>
      </c>
      <c r="GY381">
        <f>IF($IZ381&gt;=9,INDEX($GO:$GO,$IY381+9),"")</f>
      </c>
      <c r="GZ381">
        <f>IF($IZ381&gt;=10,INDEX($GO:$GO,$IY381+10),"")</f>
      </c>
      <c r="HA381">
        <f>IF($IZ381&gt;=11,INDEX($GO:$GO,$IY381+11),"")</f>
      </c>
      <c r="HB381">
        <f>IF($IZ381&gt;=12,INDEX($GO:$GO,$IY381+12),"")</f>
      </c>
      <c r="HC381">
        <f>IF($IZ381&gt;=13,INDEX($GO:$GO,$IY381+13),"")</f>
      </c>
      <c r="HD381">
        <f>IF($IZ381&gt;=14,INDEX($GO:$GO,$IY381+14),"")</f>
      </c>
      <c r="HE381">
        <f>IF($IZ381&gt;=15,INDEX($GO:$GO,$IY381+15),"")</f>
      </c>
      <c r="HF381">
        <f>IF($IZ381&gt;=16,INDEX($GO:$GO,$IY381+16),"")</f>
      </c>
      <c r="HG381">
        <f>IF($IZ381&gt;=17,INDEX($GO:$GO,$IY381+17),"")</f>
      </c>
      <c r="HH381">
        <f>IF($IZ381&gt;=18,INDEX($GO:$GO,$IY381+18),"")</f>
      </c>
      <c r="HI381">
        <f>IF($IZ381&gt;=19,INDEX($GO:$GO,$IY381+19),"")</f>
      </c>
      <c r="HJ381">
        <f>IF($IZ381&gt;=20,INDEX($GO:$GO,$IY381+20),"")</f>
      </c>
      <c r="HK381">
        <f>IF($IZ381&gt;=21,INDEX($GO:$GO,$IY381+21),"")</f>
      </c>
      <c r="HL381">
        <f>IF($IZ381&gt;=22,INDEX($GO:$GO,$IY381+22),"")</f>
      </c>
      <c r="HM381">
        <f>IF($IZ381&gt;=23,INDEX($GO:$GO,$IY381+23),"")</f>
      </c>
      <c r="HN381">
        <f>IF($IZ381&gt;=24,INDEX($GO:$GO,$IY381+24),"")</f>
      </c>
      <c r="HO381">
        <f>IF($IZ381&gt;=25,INDEX($GO:$GO,$IY381+25),"")</f>
      </c>
      <c r="HP381">
        <f>IF($IZ381&gt;=26,INDEX($GO:$GO,$IY381+26),"")</f>
      </c>
      <c r="HQ381">
        <f>IF($IZ381&gt;=27,INDEX($GO:$GO,$IY381+27),"")</f>
      </c>
      <c r="HR381">
        <f>IF($IZ381&gt;=28,INDEX($GO:$GO,$IY381+28),"")</f>
      </c>
      <c r="HS381">
        <f>IF($IZ381&gt;=29,INDEX($GO:$GO,$IY381+29),"")</f>
      </c>
      <c r="HT381">
        <f>IF($IZ381&gt;=30,INDEX($GO:$GO,$IY381+30),"")</f>
      </c>
      <c r="HU381">
        <f>IF($IZ381&gt;=31,INDEX($GO:$GO,$IY381+31),"")</f>
      </c>
      <c r="HV381">
        <f>IF($IZ381&gt;=32,INDEX($GO:$GO,$IY381+32),"")</f>
      </c>
      <c r="HW381">
        <f>IF($IZ381&gt;=33,INDEX($GO:$GO,$IY381+33),"")</f>
      </c>
      <c r="HX381">
        <f>IF($IZ381&gt;=34,INDEX($GO:$GO,$IY381+34),"")</f>
      </c>
      <c r="HY381">
        <f>IF($IZ381&gt;=35,INDEX($GO:$GO,$IY381+35),"")</f>
      </c>
      <c r="HZ381">
        <f>IF($IZ381&gt;=36,INDEX($GO:$GO,$IY381+36),"")</f>
      </c>
      <c r="IA381">
        <f>IF($IZ381&gt;=37,INDEX($GO:$GO,$IY381+37),"")</f>
      </c>
      <c r="IB381">
        <f>IF($IZ381&gt;=38,INDEX($GO:$GO,$IY381+38),"")</f>
      </c>
      <c r="IC381">
        <f>IF($IZ381&gt;=39,INDEX($GO:$GO,$IY381+39),"")</f>
      </c>
      <c r="ID381">
        <f>IF($IZ381&gt;=40,INDEX($GO:$GO,$IY381+40),"")</f>
      </c>
      <c r="IE381">
        <f>IF($IZ381&gt;=41,INDEX($GO:$GO,$IY381+41),"")</f>
      </c>
      <c r="IF381">
        <f>IF($IZ381&gt;=42,INDEX($GO:$GO,$IY381+42),"")</f>
      </c>
      <c r="IG381">
        <f>IF($IZ381&gt;=43,INDEX($GO:$GO,$IY381+43),"")</f>
      </c>
      <c r="IH381">
        <f>IF($IZ381&gt;=44,INDEX($GO:$GO,$IY381+44),"")</f>
      </c>
      <c r="II381">
        <f>IF($IZ381&gt;=45,INDEX($GO:$GO,$IY381+45),"")</f>
      </c>
      <c r="IJ381">
        <f>IF($IZ381&gt;=46,INDEX($GO:$GO,$IY381+46),"")</f>
      </c>
      <c r="IK381">
        <f>IF($IZ381&gt;=47,INDEX($GO:$GO,$IY381+47),"")</f>
      </c>
      <c r="IL381">
        <f>IF($IZ381&gt;=48,INDEX($GO:$GO,$IY381+48),"")</f>
      </c>
      <c r="IM381">
        <f>IF($IZ381&gt;=49,INDEX($GO:$GO,$IY381+49),"")</f>
      </c>
      <c r="IN381">
        <f>IF($IZ381&gt;=50,INDEX($GO:$GO,$IY381+50),"")</f>
      </c>
      <c r="IO381">
        <f>IF($IZ381&gt;=51,INDEX($GO:$GO,$IY381+51),"")</f>
      </c>
      <c r="IP381">
        <f>IF($IZ381&gt;=52,INDEX($GO:$GO,$IY381+52),"")</f>
      </c>
      <c r="IQ381">
        <f>IF($IZ381&gt;=53,INDEX($GO:$GO,$IY381+53),"")</f>
      </c>
      <c r="IR381">
        <f>IF($IZ381&gt;=54,INDEX($GO:$GO,$IY381+54),"")</f>
      </c>
      <c r="IS381">
        <f>IF($IZ381&gt;=55,INDEX($GO:$GO,$IY381+55),"")</f>
      </c>
      <c r="IT381">
        <f>IF($IZ381&gt;=56,INDEX($GO:$GO,$IY381+56),"")</f>
      </c>
      <c r="IU381">
        <f>IF($IZ381&gt;=57,INDEX($GO:$GO,$IY381+57),"")</f>
      </c>
      <c r="IV381">
        <f>IF($IZ381&gt;=58,INDEX($GO:$GO,$IY381+58),"")</f>
      </c>
      <c r="IW381">
        <f>IF($IZ381&gt;=59,INDEX($GO:$GO,$IY381+59),"")</f>
      </c>
      <c r="IX381">
        <f>IF($IZ381&gt;=60,INDEX($GO:$GO,$IY381+60),"")</f>
      </c>
      <c r="IY381">
        <f>IFERROR(MATCH($GN381,$GO$2:$GO$827,0)+1,0)</f>
      </c>
      <c r="IZ381">
        <f>IFERROR(INDEX($GP$2:$GP$827,MATCH($GN381,$GO$2:$GO$827,0)),0)</f>
      </c>
      <c r="JA381" t="s">
        <v>23</v>
      </c>
      <c r="JB381" t="s">
        <v>23</v>
      </c>
    </row>
    <row r="382" spans="1:262" x14ac:dyDescent="0.25">
      <c r="F382" s="1"/>
      <c r="G382" s="1"/>
      <c r="H382" s="1"/>
      <c r="I382" s="1"/>
      <c r="J382" s="1">
        <f>IFERROR(IF(FIND(" - ",$F382)&gt;0,MID($F382,FIND(" - ",$F382)+3,LEN($F382)),""),"")</f>
      </c>
      <c r="L382" s="1"/>
      <c r="N382" t="s">
        <v>23</v>
      </c>
      <c r="P382">
        <f>IF(OR($N382="",$O382=""),"",IFERROR($N382/$O382,0))</f>
      </c>
      <c r="Q382">
        <f>IF($N382="","",
IF($G382="","",
IF(ISNUMBER(SEARCH("exempt",LOWER($G382))),0,
$N382*(VALUE(SUBSTITUTE($G382,"%",""))/100))))</f>
      </c>
      <c r="W382">
        <f>IF($N382="","",
SUM($N382,$Q382,$U382,$R382,$T382)-
IF($V382="",0,VALUE($V382)))</f>
      </c>
      <c r="AE382" t="s">
        <v>1321</v>
      </c>
      <c r="AJ382" t="s">
        <v>1322</v>
      </c>
      <c r="AM382">
        <f>IFERROR(LEFT($F382,FIND(" - ",$F382)-1),$F382)</f>
      </c>
      <c r="AP382">
        <f>IF($CE382&gt;=1,INDEX($AN:$AN,$CD382+1),"")</f>
      </c>
      <c r="AQ382">
        <f>IF($CE382&gt;=2,INDEX($AN:$AN,$CD382+2),"")</f>
      </c>
      <c r="AR382">
        <f>IF($CE382&gt;=3,INDEX($AN:$AN,$CD382+3),"")</f>
      </c>
      <c r="AS382">
        <f>IF($CE382&gt;=4,INDEX($AN:$AN,$CD382+4),"")</f>
      </c>
      <c r="AT382">
        <f>IF($CE382&gt;=5,INDEX($AN:$AN,$CD382+5),"")</f>
      </c>
      <c r="AU382">
        <f>IF($CE382&gt;=6,INDEX($AN:$AN,$CD382+6),"")</f>
      </c>
      <c r="AV382">
        <f>IF($CE382&gt;=7,INDEX($AN:$AN,$CD382+7),"")</f>
      </c>
      <c r="AW382">
        <f>IF($CE382&gt;=8,INDEX($AN:$AN,$CD382+8),"")</f>
      </c>
      <c r="AX382">
        <f>IF($CE382&gt;=9,INDEX($AN:$AN,$CD382+9),"")</f>
      </c>
      <c r="AY382">
        <f>IF($CE382&gt;=10,INDEX($AN:$AN,$CD382+10),"")</f>
      </c>
      <c r="AZ382">
        <f>IF($CE382&gt;=11,INDEX($AN:$AN,$CD382+11),"")</f>
      </c>
      <c r="BA382">
        <f>IF($CE382&gt;=12,INDEX($AN:$AN,$CD382+12),"")</f>
      </c>
      <c r="BB382">
        <f>IF($CE382&gt;=13,INDEX($AN:$AN,$CD382+13),"")</f>
      </c>
      <c r="BC382">
        <f>IF($CE382&gt;=14,INDEX($AN:$AN,$CD382+14),"")</f>
      </c>
      <c r="BD382">
        <f>IF($CE382&gt;=15,INDEX($AN:$AN,$CD382+15),"")</f>
      </c>
      <c r="BE382">
        <f>IF($CE382&gt;=16,INDEX($AN:$AN,$CD382+16),"")</f>
      </c>
      <c r="BF382">
        <f>IF($CE382&gt;=17,INDEX($AN:$AN,$CD382+17),"")</f>
      </c>
      <c r="BG382">
        <f>IF($CE382&gt;=18,INDEX($AN:$AN,$CD382+18),"")</f>
      </c>
      <c r="BH382">
        <f>IF($CE382&gt;=19,INDEX($AN:$AN,$CD382+19),"")</f>
      </c>
      <c r="BI382">
        <f>IF($CE382&gt;=20,INDEX($AN:$AN,$CD382+20),"")</f>
      </c>
      <c r="BJ382">
        <f>IF($CE382&gt;=21,INDEX($AN:$AN,$CD382+21),"")</f>
      </c>
      <c r="BK382">
        <f>IF($CE382&gt;=22,INDEX($AN:$AN,$CD382+22),"")</f>
      </c>
      <c r="BL382">
        <f>IF($CE382&gt;=23,INDEX($AN:$AN,$CD382+23),"")</f>
      </c>
      <c r="BM382">
        <f>IF($CE382&gt;=24,INDEX($AN:$AN,$CD382+24),"")</f>
      </c>
      <c r="BN382">
        <f>IF($CE382&gt;=25,INDEX($AN:$AN,$CD382+25),"")</f>
      </c>
      <c r="BO382">
        <f>IF($CE382&gt;=26,INDEX($AN:$AN,$CD382+26),"")</f>
      </c>
      <c r="BP382">
        <f>IF($CE382&gt;=27,INDEX($AN:$AN,$CD382+27),"")</f>
      </c>
      <c r="BQ382">
        <f>IF($CE382&gt;=28,INDEX($AN:$AN,$CD382+28),"")</f>
      </c>
      <c r="BR382">
        <f>IF($CE382&gt;=29,INDEX($AN:$AN,$CD382+29),"")</f>
      </c>
      <c r="BS382">
        <f>IF($CE382&gt;=30,INDEX($AN:$AN,$CD382+30),"")</f>
      </c>
      <c r="BT382">
        <f>IF($CE382&gt;=31,INDEX($AN:$AN,$CD382+31),"")</f>
      </c>
      <c r="BU382">
        <f>IF($CE382&gt;=32,INDEX($AN:$AN,$CD382+32),"")</f>
      </c>
      <c r="BV382">
        <f>IF($CE382&gt;=33,INDEX($AN:$AN,$CD382+33),"")</f>
      </c>
      <c r="BW382">
        <f>IF($CE382&gt;=34,INDEX($AN:$AN,$CD382+34),"")</f>
      </c>
      <c r="BX382">
        <f>IF($CE382&gt;=35,INDEX($AN:$AN,$CD382+35),"")</f>
      </c>
      <c r="BY382">
        <f>IF($CE382&gt;=36,INDEX($AN:$AN,$CD382+36),"")</f>
      </c>
      <c r="BZ382">
        <f>IF($CE382&gt;=37,INDEX($AN:$AN,$CD382+37),"")</f>
      </c>
      <c r="CA382">
        <f>IF($CE382&gt;=38,INDEX($AN:$AN,$CD382+38),"")</f>
      </c>
      <c r="CB382">
        <f>IF($CE382&gt;=39,INDEX($AN:$AN,$CD382+39),"")</f>
      </c>
      <c r="CC382">
        <f>IF($CE382&gt;=40,INDEX($AN:$AN,$CD382+40),"")</f>
      </c>
      <c r="CD382">
        <f>IFERROR(MATCH($AM382,$AN$2:$AN$133,0)+1,0)</f>
      </c>
      <c r="CE382">
        <f>IFERROR(INDEX($AO$2:$AO$133,MATCH($AM382,$AN$2:$AN$133,0)),0)</f>
      </c>
      <c r="CF382">
        <f>IFERROR(LEFT($K382,FIND(" - ",$K382)-1),$K382)</f>
      </c>
      <c r="CG382" t="s">
        <v>109</v>
      </c>
      <c r="CI382">
        <f>IF($DD382&gt;=1,INDEX($CG:$CG,$DC382+1),"")</f>
      </c>
      <c r="CJ382">
        <f>IF($DD382&gt;=2,INDEX($CG:$CG,$DC382+2),"")</f>
      </c>
      <c r="CK382">
        <f>IF($DD382&gt;=3,INDEX($CG:$CG,$DC382+3),"")</f>
      </c>
      <c r="CL382">
        <f>IF($DD382&gt;=4,INDEX($CG:$CG,$DC382+4),"")</f>
      </c>
      <c r="CM382">
        <f>IF($DD382&gt;=5,INDEX($CG:$CG,$DC382+5),"")</f>
      </c>
      <c r="CN382">
        <f>IF($DD382&gt;=6,INDEX($CG:$CG,$DC382+6),"")</f>
      </c>
      <c r="CO382">
        <f>IF($DD382&gt;=7,INDEX($CG:$CG,$DC382+7),"")</f>
      </c>
      <c r="CP382">
        <f>IF($DD382&gt;=8,INDEX($CG:$CG,$DC382+8),"")</f>
      </c>
      <c r="CQ382">
        <f>IF($DD382&gt;=9,INDEX($CG:$CG,$DC382+9),"")</f>
      </c>
      <c r="CR382">
        <f>IF($DD382&gt;=10,INDEX($CG:$CG,$DC382+10),"")</f>
      </c>
      <c r="CS382">
        <f>IF($DD382&gt;=11,INDEX($CG:$CG,$DC382+11),"")</f>
      </c>
      <c r="CT382">
        <f>IF($DD382&gt;=12,INDEX($CG:$CG,$DC382+12),"")</f>
      </c>
      <c r="CU382">
        <f>IF($DD382&gt;=13,INDEX($CG:$CG,$DC382+13),"")</f>
      </c>
      <c r="CV382">
        <f>IF($DD382&gt;=14,INDEX($CG:$CG,$DC382+14),"")</f>
      </c>
      <c r="CW382">
        <f>IF($DD382&gt;=15,INDEX($CG:$CG,$DC382+15),"")</f>
      </c>
      <c r="CX382">
        <f>IF($DD382&gt;=16,INDEX($CG:$CG,$DC382+16),"")</f>
      </c>
      <c r="CY382">
        <f>IF($DD382&gt;=17,INDEX($CG:$CG,$DC382+17),"")</f>
      </c>
      <c r="CZ382">
        <f>IF($DD382&gt;=18,INDEX($CG:$CG,$DC382+18),"")</f>
      </c>
      <c r="DA382">
        <f>IF($DD382&gt;=19,INDEX($CG:$CG,$DC382+19),"")</f>
      </c>
      <c r="DB382">
        <f>IF($DD382&gt;=20,INDEX($CG:$CG,$DC382+20),"")</f>
      </c>
      <c r="DC382">
        <f>IFERROR(MATCH($CF382,$CG$2:$CG$1558,0)+1,0)</f>
      </c>
      <c r="DD382">
        <f>IFERROR(INDEX($CH$2:$CH$1558,MATCH($CF382,$CG$2:$CG$1558,0)),0)</f>
      </c>
      <c r="DE382">
        <f>IFERROR(INDEX($AL:$AL,MATCH($G382,$AK:$AK,0))&amp;"","")</f>
      </c>
      <c r="DI382">
        <f>IF($GL382&gt;=1,INDEX($DF:$DF,$GK382+1),"")</f>
      </c>
      <c r="DJ382">
        <f>IF($GL382&gt;=2,INDEX($DF:$DF,$GK382+2),"")</f>
      </c>
      <c r="DK382">
        <f>IF($GL382&gt;=3,INDEX($DF:$DF,$GK382+3),"")</f>
      </c>
      <c r="DL382">
        <f>IF($GL382&gt;=4,INDEX($DF:$DF,$GK382+4),"")</f>
      </c>
      <c r="DM382">
        <f>IF($GL382&gt;=5,INDEX($DF:$DF,$GK382+5),"")</f>
      </c>
      <c r="DN382">
        <f>IF($GL382&gt;=6,INDEX($DF:$DF,$GK382+6),"")</f>
      </c>
      <c r="DO382">
        <f>IF($GL382&gt;=7,INDEX($DF:$DF,$GK382+7),"")</f>
      </c>
      <c r="DP382">
        <f>IF($GL382&gt;=8,INDEX($DF:$DF,$GK382+8),"")</f>
      </c>
      <c r="DQ382">
        <f>IF($GL382&gt;=9,INDEX($DF:$DF,$GK382+9),"")</f>
      </c>
      <c r="DR382">
        <f>IF($GL382&gt;=10,INDEX($DF:$DF,$GK382+10),"")</f>
      </c>
      <c r="DS382">
        <f>IF($GL382&gt;=11,INDEX($DF:$DF,$GK382+11),"")</f>
      </c>
      <c r="DT382">
        <f>IF($GL382&gt;=12,INDEX($DF:$DF,$GK382+12),"")</f>
      </c>
      <c r="DU382">
        <f>IF($GL382&gt;=13,INDEX($DF:$DF,$GK382+13),"")</f>
      </c>
      <c r="DV382">
        <f>IF($GL382&gt;=14,INDEX($DF:$DF,$GK382+14),"")</f>
      </c>
      <c r="DW382">
        <f>IF($GL382&gt;=15,INDEX($DF:$DF,$GK382+15),"")</f>
      </c>
      <c r="DX382">
        <f>IF($GL382&gt;=16,INDEX($DF:$DF,$GK382+16),"")</f>
      </c>
      <c r="DY382">
        <f>IF($GL382&gt;=17,INDEX($DF:$DF,$GK382+17),"")</f>
      </c>
      <c r="DZ382">
        <f>IF($GL382&gt;=18,INDEX($DF:$DF,$GK382+18),"")</f>
      </c>
      <c r="EA382">
        <f>IF($GL382&gt;=19,INDEX($DF:$DF,$GK382+19),"")</f>
      </c>
      <c r="EB382">
        <f>IF($GL382&gt;=20,INDEX($DF:$DF,$GK382+20),"")</f>
      </c>
      <c r="EC382">
        <f>IF($GL382&gt;=21,INDEX($DF:$DF,$GK382+21),"")</f>
      </c>
      <c r="ED382">
        <f>IF($GL382&gt;=22,INDEX($DF:$DF,$GK382+22),"")</f>
      </c>
      <c r="EE382">
        <f>IF($GL382&gt;=23,INDEX($DF:$DF,$GK382+23),"")</f>
      </c>
      <c r="EF382">
        <f>IF($GL382&gt;=24,INDEX($DF:$DF,$GK382+24),"")</f>
      </c>
      <c r="EG382">
        <f>IF($GL382&gt;=25,INDEX($DF:$DF,$GK382+25),"")</f>
      </c>
      <c r="EH382">
        <f>IF($GL382&gt;=26,INDEX($DF:$DF,$GK382+26),"")</f>
      </c>
      <c r="EI382">
        <f>IF($GL382&gt;=27,INDEX($DF:$DF,$GK382+27),"")</f>
      </c>
      <c r="EJ382">
        <f>IF($GL382&gt;=28,INDEX($DF:$DF,$GK382+28),"")</f>
      </c>
      <c r="EK382">
        <f>IF($GL382&gt;=29,INDEX($DF:$DF,$GK382+29),"")</f>
      </c>
      <c r="EL382">
        <f>IF($GL382&gt;=30,INDEX($DF:$DF,$GK382+30),"")</f>
      </c>
      <c r="EM382">
        <f>IF($GL382&gt;=31,INDEX($DF:$DF,$GK382+31),"")</f>
      </c>
      <c r="EN382">
        <f>IF($GL382&gt;=32,INDEX($DF:$DF,$GK382+32),"")</f>
      </c>
      <c r="EO382">
        <f>IF($GL382&gt;=33,INDEX($DF:$DF,$GK382+33),"")</f>
      </c>
      <c r="EP382">
        <f>IF($GL382&gt;=34,INDEX($DF:$DF,$GK382+34),"")</f>
      </c>
      <c r="EQ382">
        <f>IF($GL382&gt;=35,INDEX($DF:$DF,$GK382+35),"")</f>
      </c>
      <c r="ER382">
        <f>IF($GL382&gt;=36,INDEX($DF:$DF,$GK382+36),"")</f>
      </c>
      <c r="ES382">
        <f>IF($GL382&gt;=37,INDEX($DF:$DF,$GK382+37),"")</f>
      </c>
      <c r="ET382">
        <f>IF($GL382&gt;=38,INDEX($DF:$DF,$GK382+38),"")</f>
      </c>
      <c r="EU382">
        <f>IF($GL382&gt;=39,INDEX($DF:$DF,$GK382+39),"")</f>
      </c>
      <c r="EV382">
        <f>IF($GL382&gt;=40,INDEX($DF:$DF,$GK382+40),"")</f>
      </c>
      <c r="EW382">
        <f>IF($GL382&gt;=1,INDEX($DG:$DG,$GK382+1),"")</f>
      </c>
      <c r="EX382">
        <f>IF($GL382&gt;=2,INDEX($DG:$DG,$GK382+2),"")</f>
      </c>
      <c r="EY382">
        <f>IF($GL382&gt;=3,INDEX($DG:$DG,$GK382+3),"")</f>
      </c>
      <c r="EZ382">
        <f>IF($GL382&gt;=4,INDEX($DG:$DG,$GK382+4),"")</f>
      </c>
      <c r="FA382">
        <f>IF($GL382&gt;=5,INDEX($DG:$DG,$GK382+5),"")</f>
      </c>
      <c r="FB382">
        <f>IF($GL382&gt;=6,INDEX($DG:$DG,$GK382+6),"")</f>
      </c>
      <c r="FC382">
        <f>IF($GL382&gt;=7,INDEX($DG:$DG,$GK382+7),"")</f>
      </c>
      <c r="FD382">
        <f>IF($GL382&gt;=8,INDEX($DG:$DG,$GK382+8),"")</f>
      </c>
      <c r="FE382">
        <f>IF($GL382&gt;=9,INDEX($DG:$DG,$GK382+9),"")</f>
      </c>
      <c r="FF382">
        <f>IF($GL382&gt;=10,INDEX($DG:$DG,$GK382+10),"")</f>
      </c>
      <c r="FG382">
        <f>IF($GL382&gt;=11,INDEX($DG:$DG,$GK382+11),"")</f>
      </c>
      <c r="FH382">
        <f>IF($GL382&gt;=12,INDEX($DG:$DG,$GK382+12),"")</f>
      </c>
      <c r="FI382">
        <f>IF($GL382&gt;=13,INDEX($DG:$DG,$GK382+13),"")</f>
      </c>
      <c r="FJ382">
        <f>IF($GL382&gt;=14,INDEX($DG:$DG,$GK382+14),"")</f>
      </c>
      <c r="FK382">
        <f>IF($GL382&gt;=15,INDEX($DG:$DG,$GK382+15),"")</f>
      </c>
      <c r="FL382">
        <f>IF($GL382&gt;=16,INDEX($DG:$DG,$GK382+16),"")</f>
      </c>
      <c r="FM382">
        <f>IF($GL382&gt;=17,INDEX($DG:$DG,$GK382+17),"")</f>
      </c>
      <c r="FN382">
        <f>IF($GL382&gt;=18,INDEX($DG:$DG,$GK382+18),"")</f>
      </c>
      <c r="FO382">
        <f>IF($GL382&gt;=19,INDEX($DG:$DG,$GK382+19),"")</f>
      </c>
      <c r="FP382">
        <f>IF($GL382&gt;=20,INDEX($DG:$DG,$GK382+20),"")</f>
      </c>
      <c r="FQ382">
        <f>IF($GL382&gt;=21,INDEX($DG:$DG,$GK382+21),"")</f>
      </c>
      <c r="FR382">
        <f>IF($GL382&gt;=22,INDEX($DG:$DG,$GK382+22),"")</f>
      </c>
      <c r="FS382">
        <f>IF($GL382&gt;=23,INDEX($DG:$DG,$GK382+23),"")</f>
      </c>
      <c r="FT382">
        <f>IF($GL382&gt;=24,INDEX($DG:$DG,$GK382+24),"")</f>
      </c>
      <c r="FU382">
        <f>IF($GL382&gt;=25,INDEX($DG:$DG,$GK382+25),"")</f>
      </c>
      <c r="FV382">
        <f>IF($GL382&gt;=26,INDEX($DG:$DG,$GK382+26),"")</f>
      </c>
      <c r="FW382">
        <f>IF($GL382&gt;=27,INDEX($DG:$DG,$GK382+27),"")</f>
      </c>
      <c r="FX382">
        <f>IF($GL382&gt;=28,INDEX($DG:$DG,$GK382+28),"")</f>
      </c>
      <c r="FY382">
        <f>IF($GL382&gt;=29,INDEX($DG:$DG,$GK382+29),"")</f>
      </c>
      <c r="FZ382">
        <f>IF($GL382&gt;=30,INDEX($DG:$DG,$GK382+30),"")</f>
      </c>
      <c r="GA382">
        <f>IF($GL382&gt;=31,INDEX($DG:$DG,$GK382+31),"")</f>
      </c>
      <c r="GB382">
        <f>IF($GL382&gt;=32,INDEX($DG:$DG,$GK382+32),"")</f>
      </c>
      <c r="GC382">
        <f>IF($GL382&gt;=33,INDEX($DG:$DG,$GK382+33),"")</f>
      </c>
      <c r="GD382">
        <f>IF($GL382&gt;=34,INDEX($DG:$DG,$GK382+34),"")</f>
      </c>
      <c r="GE382">
        <f>IF($GL382&gt;=35,INDEX($DG:$DG,$GK382+35),"")</f>
      </c>
      <c r="GF382">
        <f>IF($GL382&gt;=36,INDEX($DG:$DG,$GK382+36),"")</f>
      </c>
      <c r="GG382">
        <f>IF($GL382&gt;=37,INDEX($DG:$DG,$GK382+37),"")</f>
      </c>
      <c r="GH382">
        <f>IF($GL382&gt;=38,INDEX($DG:$DG,$GK382+38),"")</f>
      </c>
      <c r="GI382">
        <f>IF($GL382&gt;=39,INDEX($DG:$DG,$GK382+39),"")</f>
      </c>
      <c r="GJ382">
        <f>IF($GL382&gt;=40,INDEX($DG:$DG,$GK382+40),"")</f>
      </c>
      <c r="GK382">
        <f>IFERROR(MATCH($DE382,$DF$2:$DF$166,0)+1,0)</f>
      </c>
      <c r="GL382">
        <f>IFERROR(INDEX($DH$2:$DH$166,MATCH($DE382,$DF$2:$DF$166,0)),0)</f>
      </c>
      <c r="GM382">
        <f>IFERROR(MATCH($H382,$DI$382:$EV$382,0),0)</f>
      </c>
      <c r="GN382">
        <f>IF($GM382&gt;0,INDEX($EW$382:$GJ$382,$GM382),"")</f>
      </c>
      <c r="GO382" t="s">
        <v>1323</v>
      </c>
      <c r="GQ382">
        <f>IF($IZ382&gt;=1,INDEX($GO:$GO,$IY382+1),"")</f>
      </c>
      <c r="GR382">
        <f>IF($IZ382&gt;=2,INDEX($GO:$GO,$IY382+2),"")</f>
      </c>
      <c r="GS382">
        <f>IF($IZ382&gt;=3,INDEX($GO:$GO,$IY382+3),"")</f>
      </c>
      <c r="GT382">
        <f>IF($IZ382&gt;=4,INDEX($GO:$GO,$IY382+4),"")</f>
      </c>
      <c r="GU382">
        <f>IF($IZ382&gt;=5,INDEX($GO:$GO,$IY382+5),"")</f>
      </c>
      <c r="GV382">
        <f>IF($IZ382&gt;=6,INDEX($GO:$GO,$IY382+6),"")</f>
      </c>
      <c r="GW382">
        <f>IF($IZ382&gt;=7,INDEX($GO:$GO,$IY382+7),"")</f>
      </c>
      <c r="GX382">
        <f>IF($IZ382&gt;=8,INDEX($GO:$GO,$IY382+8),"")</f>
      </c>
      <c r="GY382">
        <f>IF($IZ382&gt;=9,INDEX($GO:$GO,$IY382+9),"")</f>
      </c>
      <c r="GZ382">
        <f>IF($IZ382&gt;=10,INDEX($GO:$GO,$IY382+10),"")</f>
      </c>
      <c r="HA382">
        <f>IF($IZ382&gt;=11,INDEX($GO:$GO,$IY382+11),"")</f>
      </c>
      <c r="HB382">
        <f>IF($IZ382&gt;=12,INDEX($GO:$GO,$IY382+12),"")</f>
      </c>
      <c r="HC382">
        <f>IF($IZ382&gt;=13,INDEX($GO:$GO,$IY382+13),"")</f>
      </c>
      <c r="HD382">
        <f>IF($IZ382&gt;=14,INDEX($GO:$GO,$IY382+14),"")</f>
      </c>
      <c r="HE382">
        <f>IF($IZ382&gt;=15,INDEX($GO:$GO,$IY382+15),"")</f>
      </c>
      <c r="HF382">
        <f>IF($IZ382&gt;=16,INDEX($GO:$GO,$IY382+16),"")</f>
      </c>
      <c r="HG382">
        <f>IF($IZ382&gt;=17,INDEX($GO:$GO,$IY382+17),"")</f>
      </c>
      <c r="HH382">
        <f>IF($IZ382&gt;=18,INDEX($GO:$GO,$IY382+18),"")</f>
      </c>
      <c r="HI382">
        <f>IF($IZ382&gt;=19,INDEX($GO:$GO,$IY382+19),"")</f>
      </c>
      <c r="HJ382">
        <f>IF($IZ382&gt;=20,INDEX($GO:$GO,$IY382+20),"")</f>
      </c>
      <c r="HK382">
        <f>IF($IZ382&gt;=21,INDEX($GO:$GO,$IY382+21),"")</f>
      </c>
      <c r="HL382">
        <f>IF($IZ382&gt;=22,INDEX($GO:$GO,$IY382+22),"")</f>
      </c>
      <c r="HM382">
        <f>IF($IZ382&gt;=23,INDEX($GO:$GO,$IY382+23),"")</f>
      </c>
      <c r="HN382">
        <f>IF($IZ382&gt;=24,INDEX($GO:$GO,$IY382+24),"")</f>
      </c>
      <c r="HO382">
        <f>IF($IZ382&gt;=25,INDEX($GO:$GO,$IY382+25),"")</f>
      </c>
      <c r="HP382">
        <f>IF($IZ382&gt;=26,INDEX($GO:$GO,$IY382+26),"")</f>
      </c>
      <c r="HQ382">
        <f>IF($IZ382&gt;=27,INDEX($GO:$GO,$IY382+27),"")</f>
      </c>
      <c r="HR382">
        <f>IF($IZ382&gt;=28,INDEX($GO:$GO,$IY382+28),"")</f>
      </c>
      <c r="HS382">
        <f>IF($IZ382&gt;=29,INDEX($GO:$GO,$IY382+29),"")</f>
      </c>
      <c r="HT382">
        <f>IF($IZ382&gt;=30,INDEX($GO:$GO,$IY382+30),"")</f>
      </c>
      <c r="HU382">
        <f>IF($IZ382&gt;=31,INDEX($GO:$GO,$IY382+31),"")</f>
      </c>
      <c r="HV382">
        <f>IF($IZ382&gt;=32,INDEX($GO:$GO,$IY382+32),"")</f>
      </c>
      <c r="HW382">
        <f>IF($IZ382&gt;=33,INDEX($GO:$GO,$IY382+33),"")</f>
      </c>
      <c r="HX382">
        <f>IF($IZ382&gt;=34,INDEX($GO:$GO,$IY382+34),"")</f>
      </c>
      <c r="HY382">
        <f>IF($IZ382&gt;=35,INDEX($GO:$GO,$IY382+35),"")</f>
      </c>
      <c r="HZ382">
        <f>IF($IZ382&gt;=36,INDEX($GO:$GO,$IY382+36),"")</f>
      </c>
      <c r="IA382">
        <f>IF($IZ382&gt;=37,INDEX($GO:$GO,$IY382+37),"")</f>
      </c>
      <c r="IB382">
        <f>IF($IZ382&gt;=38,INDEX($GO:$GO,$IY382+38),"")</f>
      </c>
      <c r="IC382">
        <f>IF($IZ382&gt;=39,INDEX($GO:$GO,$IY382+39),"")</f>
      </c>
      <c r="ID382">
        <f>IF($IZ382&gt;=40,INDEX($GO:$GO,$IY382+40),"")</f>
      </c>
      <c r="IE382">
        <f>IF($IZ382&gt;=41,INDEX($GO:$GO,$IY382+41),"")</f>
      </c>
      <c r="IF382">
        <f>IF($IZ382&gt;=42,INDEX($GO:$GO,$IY382+42),"")</f>
      </c>
      <c r="IG382">
        <f>IF($IZ382&gt;=43,INDEX($GO:$GO,$IY382+43),"")</f>
      </c>
      <c r="IH382">
        <f>IF($IZ382&gt;=44,INDEX($GO:$GO,$IY382+44),"")</f>
      </c>
      <c r="II382">
        <f>IF($IZ382&gt;=45,INDEX($GO:$GO,$IY382+45),"")</f>
      </c>
      <c r="IJ382">
        <f>IF($IZ382&gt;=46,INDEX($GO:$GO,$IY382+46),"")</f>
      </c>
      <c r="IK382">
        <f>IF($IZ382&gt;=47,INDEX($GO:$GO,$IY382+47),"")</f>
      </c>
      <c r="IL382">
        <f>IF($IZ382&gt;=48,INDEX($GO:$GO,$IY382+48),"")</f>
      </c>
      <c r="IM382">
        <f>IF($IZ382&gt;=49,INDEX($GO:$GO,$IY382+49),"")</f>
      </c>
      <c r="IN382">
        <f>IF($IZ382&gt;=50,INDEX($GO:$GO,$IY382+50),"")</f>
      </c>
      <c r="IO382">
        <f>IF($IZ382&gt;=51,INDEX($GO:$GO,$IY382+51),"")</f>
      </c>
      <c r="IP382">
        <f>IF($IZ382&gt;=52,INDEX($GO:$GO,$IY382+52),"")</f>
      </c>
      <c r="IQ382">
        <f>IF($IZ382&gt;=53,INDEX($GO:$GO,$IY382+53),"")</f>
      </c>
      <c r="IR382">
        <f>IF($IZ382&gt;=54,INDEX($GO:$GO,$IY382+54),"")</f>
      </c>
      <c r="IS382">
        <f>IF($IZ382&gt;=55,INDEX($GO:$GO,$IY382+55),"")</f>
      </c>
      <c r="IT382">
        <f>IF($IZ382&gt;=56,INDEX($GO:$GO,$IY382+56),"")</f>
      </c>
      <c r="IU382">
        <f>IF($IZ382&gt;=57,INDEX($GO:$GO,$IY382+57),"")</f>
      </c>
      <c r="IV382">
        <f>IF($IZ382&gt;=58,INDEX($GO:$GO,$IY382+58),"")</f>
      </c>
      <c r="IW382">
        <f>IF($IZ382&gt;=59,INDEX($GO:$GO,$IY382+59),"")</f>
      </c>
      <c r="IX382">
        <f>IF($IZ382&gt;=60,INDEX($GO:$GO,$IY382+60),"")</f>
      </c>
      <c r="IY382">
        <f>IFERROR(MATCH($GN382,$GO$2:$GO$827,0)+1,0)</f>
      </c>
      <c r="IZ382">
        <f>IFERROR(INDEX($GP$2:$GP$827,MATCH($GN382,$GO$2:$GO$827,0)),0)</f>
      </c>
      <c r="JA382" t="s">
        <v>23</v>
      </c>
      <c r="JB382" t="s">
        <v>23</v>
      </c>
    </row>
    <row r="383" spans="1:262" x14ac:dyDescent="0.25">
      <c r="F383" s="1"/>
      <c r="G383" s="1"/>
      <c r="H383" s="1"/>
      <c r="I383" s="1"/>
      <c r="J383" s="1">
        <f>IFERROR(IF(FIND(" - ",$F383)&gt;0,MID($F383,FIND(" - ",$F383)+3,LEN($F383)),""),"")</f>
      </c>
      <c r="L383" s="1"/>
      <c r="N383" t="s">
        <v>23</v>
      </c>
      <c r="P383">
        <f>IF(OR($N383="",$O383=""),"",IFERROR($N383/$O383,0))</f>
      </c>
      <c r="Q383">
        <f>IF($N383="","",
IF($G383="","",
IF(ISNUMBER(SEARCH("exempt",LOWER($G383))),0,
$N383*(VALUE(SUBSTITUTE($G383,"%",""))/100))))</f>
      </c>
      <c r="W383">
        <f>IF($N383="","",
SUM($N383,$Q383,$U383,$R383,$T383)-
IF($V383="",0,VALUE($V383)))</f>
      </c>
      <c r="AE383" t="s">
        <v>1324</v>
      </c>
      <c r="AJ383" t="s">
        <v>1325</v>
      </c>
      <c r="AM383">
        <f>IFERROR(LEFT($F383,FIND(" - ",$F383)-1),$F383)</f>
      </c>
      <c r="AP383">
        <f>IF($CE383&gt;=1,INDEX($AN:$AN,$CD383+1),"")</f>
      </c>
      <c r="AQ383">
        <f>IF($CE383&gt;=2,INDEX($AN:$AN,$CD383+2),"")</f>
      </c>
      <c r="AR383">
        <f>IF($CE383&gt;=3,INDEX($AN:$AN,$CD383+3),"")</f>
      </c>
      <c r="AS383">
        <f>IF($CE383&gt;=4,INDEX($AN:$AN,$CD383+4),"")</f>
      </c>
      <c r="AT383">
        <f>IF($CE383&gt;=5,INDEX($AN:$AN,$CD383+5),"")</f>
      </c>
      <c r="AU383">
        <f>IF($CE383&gt;=6,INDEX($AN:$AN,$CD383+6),"")</f>
      </c>
      <c r="AV383">
        <f>IF($CE383&gt;=7,INDEX($AN:$AN,$CD383+7),"")</f>
      </c>
      <c r="AW383">
        <f>IF($CE383&gt;=8,INDEX($AN:$AN,$CD383+8),"")</f>
      </c>
      <c r="AX383">
        <f>IF($CE383&gt;=9,INDEX($AN:$AN,$CD383+9),"")</f>
      </c>
      <c r="AY383">
        <f>IF($CE383&gt;=10,INDEX($AN:$AN,$CD383+10),"")</f>
      </c>
      <c r="AZ383">
        <f>IF($CE383&gt;=11,INDEX($AN:$AN,$CD383+11),"")</f>
      </c>
      <c r="BA383">
        <f>IF($CE383&gt;=12,INDEX($AN:$AN,$CD383+12),"")</f>
      </c>
      <c r="BB383">
        <f>IF($CE383&gt;=13,INDEX($AN:$AN,$CD383+13),"")</f>
      </c>
      <c r="BC383">
        <f>IF($CE383&gt;=14,INDEX($AN:$AN,$CD383+14),"")</f>
      </c>
      <c r="BD383">
        <f>IF($CE383&gt;=15,INDEX($AN:$AN,$CD383+15),"")</f>
      </c>
      <c r="BE383">
        <f>IF($CE383&gt;=16,INDEX($AN:$AN,$CD383+16),"")</f>
      </c>
      <c r="BF383">
        <f>IF($CE383&gt;=17,INDEX($AN:$AN,$CD383+17),"")</f>
      </c>
      <c r="BG383">
        <f>IF($CE383&gt;=18,INDEX($AN:$AN,$CD383+18),"")</f>
      </c>
      <c r="BH383">
        <f>IF($CE383&gt;=19,INDEX($AN:$AN,$CD383+19),"")</f>
      </c>
      <c r="BI383">
        <f>IF($CE383&gt;=20,INDEX($AN:$AN,$CD383+20),"")</f>
      </c>
      <c r="BJ383">
        <f>IF($CE383&gt;=21,INDEX($AN:$AN,$CD383+21),"")</f>
      </c>
      <c r="BK383">
        <f>IF($CE383&gt;=22,INDEX($AN:$AN,$CD383+22),"")</f>
      </c>
      <c r="BL383">
        <f>IF($CE383&gt;=23,INDEX($AN:$AN,$CD383+23),"")</f>
      </c>
      <c r="BM383">
        <f>IF($CE383&gt;=24,INDEX($AN:$AN,$CD383+24),"")</f>
      </c>
      <c r="BN383">
        <f>IF($CE383&gt;=25,INDEX($AN:$AN,$CD383+25),"")</f>
      </c>
      <c r="BO383">
        <f>IF($CE383&gt;=26,INDEX($AN:$AN,$CD383+26),"")</f>
      </c>
      <c r="BP383">
        <f>IF($CE383&gt;=27,INDEX($AN:$AN,$CD383+27),"")</f>
      </c>
      <c r="BQ383">
        <f>IF($CE383&gt;=28,INDEX($AN:$AN,$CD383+28),"")</f>
      </c>
      <c r="BR383">
        <f>IF($CE383&gt;=29,INDEX($AN:$AN,$CD383+29),"")</f>
      </c>
      <c r="BS383">
        <f>IF($CE383&gt;=30,INDEX($AN:$AN,$CD383+30),"")</f>
      </c>
      <c r="BT383">
        <f>IF($CE383&gt;=31,INDEX($AN:$AN,$CD383+31),"")</f>
      </c>
      <c r="BU383">
        <f>IF($CE383&gt;=32,INDEX($AN:$AN,$CD383+32),"")</f>
      </c>
      <c r="BV383">
        <f>IF($CE383&gt;=33,INDEX($AN:$AN,$CD383+33),"")</f>
      </c>
      <c r="BW383">
        <f>IF($CE383&gt;=34,INDEX($AN:$AN,$CD383+34),"")</f>
      </c>
      <c r="BX383">
        <f>IF($CE383&gt;=35,INDEX($AN:$AN,$CD383+35),"")</f>
      </c>
      <c r="BY383">
        <f>IF($CE383&gt;=36,INDEX($AN:$AN,$CD383+36),"")</f>
      </c>
      <c r="BZ383">
        <f>IF($CE383&gt;=37,INDEX($AN:$AN,$CD383+37),"")</f>
      </c>
      <c r="CA383">
        <f>IF($CE383&gt;=38,INDEX($AN:$AN,$CD383+38),"")</f>
      </c>
      <c r="CB383">
        <f>IF($CE383&gt;=39,INDEX($AN:$AN,$CD383+39),"")</f>
      </c>
      <c r="CC383">
        <f>IF($CE383&gt;=40,INDEX($AN:$AN,$CD383+40),"")</f>
      </c>
      <c r="CD383">
        <f>IFERROR(MATCH($AM383,$AN$2:$AN$133,0)+1,0)</f>
      </c>
      <c r="CE383">
        <f>IFERROR(INDEX($AO$2:$AO$133,MATCH($AM383,$AN$2:$AN$133,0)),0)</f>
      </c>
      <c r="CF383">
        <f>IFERROR(LEFT($K383,FIND(" - ",$K383)-1),$K383)</f>
      </c>
      <c r="CG383" t="s">
        <v>64</v>
      </c>
      <c r="CI383">
        <f>IF($DD383&gt;=1,INDEX($CG:$CG,$DC383+1),"")</f>
      </c>
      <c r="CJ383">
        <f>IF($DD383&gt;=2,INDEX($CG:$CG,$DC383+2),"")</f>
      </c>
      <c r="CK383">
        <f>IF($DD383&gt;=3,INDEX($CG:$CG,$DC383+3),"")</f>
      </c>
      <c r="CL383">
        <f>IF($DD383&gt;=4,INDEX($CG:$CG,$DC383+4),"")</f>
      </c>
      <c r="CM383">
        <f>IF($DD383&gt;=5,INDEX($CG:$CG,$DC383+5),"")</f>
      </c>
      <c r="CN383">
        <f>IF($DD383&gt;=6,INDEX($CG:$CG,$DC383+6),"")</f>
      </c>
      <c r="CO383">
        <f>IF($DD383&gt;=7,INDEX($CG:$CG,$DC383+7),"")</f>
      </c>
      <c r="CP383">
        <f>IF($DD383&gt;=8,INDEX($CG:$CG,$DC383+8),"")</f>
      </c>
      <c r="CQ383">
        <f>IF($DD383&gt;=9,INDEX($CG:$CG,$DC383+9),"")</f>
      </c>
      <c r="CR383">
        <f>IF($DD383&gt;=10,INDEX($CG:$CG,$DC383+10),"")</f>
      </c>
      <c r="CS383">
        <f>IF($DD383&gt;=11,INDEX($CG:$CG,$DC383+11),"")</f>
      </c>
      <c r="CT383">
        <f>IF($DD383&gt;=12,INDEX($CG:$CG,$DC383+12),"")</f>
      </c>
      <c r="CU383">
        <f>IF($DD383&gt;=13,INDEX($CG:$CG,$DC383+13),"")</f>
      </c>
      <c r="CV383">
        <f>IF($DD383&gt;=14,INDEX($CG:$CG,$DC383+14),"")</f>
      </c>
      <c r="CW383">
        <f>IF($DD383&gt;=15,INDEX($CG:$CG,$DC383+15),"")</f>
      </c>
      <c r="CX383">
        <f>IF($DD383&gt;=16,INDEX($CG:$CG,$DC383+16),"")</f>
      </c>
      <c r="CY383">
        <f>IF($DD383&gt;=17,INDEX($CG:$CG,$DC383+17),"")</f>
      </c>
      <c r="CZ383">
        <f>IF($DD383&gt;=18,INDEX($CG:$CG,$DC383+18),"")</f>
      </c>
      <c r="DA383">
        <f>IF($DD383&gt;=19,INDEX($CG:$CG,$DC383+19),"")</f>
      </c>
      <c r="DB383">
        <f>IF($DD383&gt;=20,INDEX($CG:$CG,$DC383+20),"")</f>
      </c>
      <c r="DC383">
        <f>IFERROR(MATCH($CF383,$CG$2:$CG$1558,0)+1,0)</f>
      </c>
      <c r="DD383">
        <f>IFERROR(INDEX($CH$2:$CH$1558,MATCH($CF383,$CG$2:$CG$1558,0)),0)</f>
      </c>
      <c r="DE383">
        <f>IFERROR(INDEX($AL:$AL,MATCH($G383,$AK:$AK,0))&amp;"","")</f>
      </c>
      <c r="DI383">
        <f>IF($GL383&gt;=1,INDEX($DF:$DF,$GK383+1),"")</f>
      </c>
      <c r="DJ383">
        <f>IF($GL383&gt;=2,INDEX($DF:$DF,$GK383+2),"")</f>
      </c>
      <c r="DK383">
        <f>IF($GL383&gt;=3,INDEX($DF:$DF,$GK383+3),"")</f>
      </c>
      <c r="DL383">
        <f>IF($GL383&gt;=4,INDEX($DF:$DF,$GK383+4),"")</f>
      </c>
      <c r="DM383">
        <f>IF($GL383&gt;=5,INDEX($DF:$DF,$GK383+5),"")</f>
      </c>
      <c r="DN383">
        <f>IF($GL383&gt;=6,INDEX($DF:$DF,$GK383+6),"")</f>
      </c>
      <c r="DO383">
        <f>IF($GL383&gt;=7,INDEX($DF:$DF,$GK383+7),"")</f>
      </c>
      <c r="DP383">
        <f>IF($GL383&gt;=8,INDEX($DF:$DF,$GK383+8),"")</f>
      </c>
      <c r="DQ383">
        <f>IF($GL383&gt;=9,INDEX($DF:$DF,$GK383+9),"")</f>
      </c>
      <c r="DR383">
        <f>IF($GL383&gt;=10,INDEX($DF:$DF,$GK383+10),"")</f>
      </c>
      <c r="DS383">
        <f>IF($GL383&gt;=11,INDEX($DF:$DF,$GK383+11),"")</f>
      </c>
      <c r="DT383">
        <f>IF($GL383&gt;=12,INDEX($DF:$DF,$GK383+12),"")</f>
      </c>
      <c r="DU383">
        <f>IF($GL383&gt;=13,INDEX($DF:$DF,$GK383+13),"")</f>
      </c>
      <c r="DV383">
        <f>IF($GL383&gt;=14,INDEX($DF:$DF,$GK383+14),"")</f>
      </c>
      <c r="DW383">
        <f>IF($GL383&gt;=15,INDEX($DF:$DF,$GK383+15),"")</f>
      </c>
      <c r="DX383">
        <f>IF($GL383&gt;=16,INDEX($DF:$DF,$GK383+16),"")</f>
      </c>
      <c r="DY383">
        <f>IF($GL383&gt;=17,INDEX($DF:$DF,$GK383+17),"")</f>
      </c>
      <c r="DZ383">
        <f>IF($GL383&gt;=18,INDEX($DF:$DF,$GK383+18),"")</f>
      </c>
      <c r="EA383">
        <f>IF($GL383&gt;=19,INDEX($DF:$DF,$GK383+19),"")</f>
      </c>
      <c r="EB383">
        <f>IF($GL383&gt;=20,INDEX($DF:$DF,$GK383+20),"")</f>
      </c>
      <c r="EC383">
        <f>IF($GL383&gt;=21,INDEX($DF:$DF,$GK383+21),"")</f>
      </c>
      <c r="ED383">
        <f>IF($GL383&gt;=22,INDEX($DF:$DF,$GK383+22),"")</f>
      </c>
      <c r="EE383">
        <f>IF($GL383&gt;=23,INDEX($DF:$DF,$GK383+23),"")</f>
      </c>
      <c r="EF383">
        <f>IF($GL383&gt;=24,INDEX($DF:$DF,$GK383+24),"")</f>
      </c>
      <c r="EG383">
        <f>IF($GL383&gt;=25,INDEX($DF:$DF,$GK383+25),"")</f>
      </c>
      <c r="EH383">
        <f>IF($GL383&gt;=26,INDEX($DF:$DF,$GK383+26),"")</f>
      </c>
      <c r="EI383">
        <f>IF($GL383&gt;=27,INDEX($DF:$DF,$GK383+27),"")</f>
      </c>
      <c r="EJ383">
        <f>IF($GL383&gt;=28,INDEX($DF:$DF,$GK383+28),"")</f>
      </c>
      <c r="EK383">
        <f>IF($GL383&gt;=29,INDEX($DF:$DF,$GK383+29),"")</f>
      </c>
      <c r="EL383">
        <f>IF($GL383&gt;=30,INDEX($DF:$DF,$GK383+30),"")</f>
      </c>
      <c r="EM383">
        <f>IF($GL383&gt;=31,INDEX($DF:$DF,$GK383+31),"")</f>
      </c>
      <c r="EN383">
        <f>IF($GL383&gt;=32,INDEX($DF:$DF,$GK383+32),"")</f>
      </c>
      <c r="EO383">
        <f>IF($GL383&gt;=33,INDEX($DF:$DF,$GK383+33),"")</f>
      </c>
      <c r="EP383">
        <f>IF($GL383&gt;=34,INDEX($DF:$DF,$GK383+34),"")</f>
      </c>
      <c r="EQ383">
        <f>IF($GL383&gt;=35,INDEX($DF:$DF,$GK383+35),"")</f>
      </c>
      <c r="ER383">
        <f>IF($GL383&gt;=36,INDEX($DF:$DF,$GK383+36),"")</f>
      </c>
      <c r="ES383">
        <f>IF($GL383&gt;=37,INDEX($DF:$DF,$GK383+37),"")</f>
      </c>
      <c r="ET383">
        <f>IF($GL383&gt;=38,INDEX($DF:$DF,$GK383+38),"")</f>
      </c>
      <c r="EU383">
        <f>IF($GL383&gt;=39,INDEX($DF:$DF,$GK383+39),"")</f>
      </c>
      <c r="EV383">
        <f>IF($GL383&gt;=40,INDEX($DF:$DF,$GK383+40),"")</f>
      </c>
      <c r="EW383">
        <f>IF($GL383&gt;=1,INDEX($DG:$DG,$GK383+1),"")</f>
      </c>
      <c r="EX383">
        <f>IF($GL383&gt;=2,INDEX($DG:$DG,$GK383+2),"")</f>
      </c>
      <c r="EY383">
        <f>IF($GL383&gt;=3,INDEX($DG:$DG,$GK383+3),"")</f>
      </c>
      <c r="EZ383">
        <f>IF($GL383&gt;=4,INDEX($DG:$DG,$GK383+4),"")</f>
      </c>
      <c r="FA383">
        <f>IF($GL383&gt;=5,INDEX($DG:$DG,$GK383+5),"")</f>
      </c>
      <c r="FB383">
        <f>IF($GL383&gt;=6,INDEX($DG:$DG,$GK383+6),"")</f>
      </c>
      <c r="FC383">
        <f>IF($GL383&gt;=7,INDEX($DG:$DG,$GK383+7),"")</f>
      </c>
      <c r="FD383">
        <f>IF($GL383&gt;=8,INDEX($DG:$DG,$GK383+8),"")</f>
      </c>
      <c r="FE383">
        <f>IF($GL383&gt;=9,INDEX($DG:$DG,$GK383+9),"")</f>
      </c>
      <c r="FF383">
        <f>IF($GL383&gt;=10,INDEX($DG:$DG,$GK383+10),"")</f>
      </c>
      <c r="FG383">
        <f>IF($GL383&gt;=11,INDEX($DG:$DG,$GK383+11),"")</f>
      </c>
      <c r="FH383">
        <f>IF($GL383&gt;=12,INDEX($DG:$DG,$GK383+12),"")</f>
      </c>
      <c r="FI383">
        <f>IF($GL383&gt;=13,INDEX($DG:$DG,$GK383+13),"")</f>
      </c>
      <c r="FJ383">
        <f>IF($GL383&gt;=14,INDEX($DG:$DG,$GK383+14),"")</f>
      </c>
      <c r="FK383">
        <f>IF($GL383&gt;=15,INDEX($DG:$DG,$GK383+15),"")</f>
      </c>
      <c r="FL383">
        <f>IF($GL383&gt;=16,INDEX($DG:$DG,$GK383+16),"")</f>
      </c>
      <c r="FM383">
        <f>IF($GL383&gt;=17,INDEX($DG:$DG,$GK383+17),"")</f>
      </c>
      <c r="FN383">
        <f>IF($GL383&gt;=18,INDEX($DG:$DG,$GK383+18),"")</f>
      </c>
      <c r="FO383">
        <f>IF($GL383&gt;=19,INDEX($DG:$DG,$GK383+19),"")</f>
      </c>
      <c r="FP383">
        <f>IF($GL383&gt;=20,INDEX($DG:$DG,$GK383+20),"")</f>
      </c>
      <c r="FQ383">
        <f>IF($GL383&gt;=21,INDEX($DG:$DG,$GK383+21),"")</f>
      </c>
      <c r="FR383">
        <f>IF($GL383&gt;=22,INDEX($DG:$DG,$GK383+22),"")</f>
      </c>
      <c r="FS383">
        <f>IF($GL383&gt;=23,INDEX($DG:$DG,$GK383+23),"")</f>
      </c>
      <c r="FT383">
        <f>IF($GL383&gt;=24,INDEX($DG:$DG,$GK383+24),"")</f>
      </c>
      <c r="FU383">
        <f>IF($GL383&gt;=25,INDEX($DG:$DG,$GK383+25),"")</f>
      </c>
      <c r="FV383">
        <f>IF($GL383&gt;=26,INDEX($DG:$DG,$GK383+26),"")</f>
      </c>
      <c r="FW383">
        <f>IF($GL383&gt;=27,INDEX($DG:$DG,$GK383+27),"")</f>
      </c>
      <c r="FX383">
        <f>IF($GL383&gt;=28,INDEX($DG:$DG,$GK383+28),"")</f>
      </c>
      <c r="FY383">
        <f>IF($GL383&gt;=29,INDEX($DG:$DG,$GK383+29),"")</f>
      </c>
      <c r="FZ383">
        <f>IF($GL383&gt;=30,INDEX($DG:$DG,$GK383+30),"")</f>
      </c>
      <c r="GA383">
        <f>IF($GL383&gt;=31,INDEX($DG:$DG,$GK383+31),"")</f>
      </c>
      <c r="GB383">
        <f>IF($GL383&gt;=32,INDEX($DG:$DG,$GK383+32),"")</f>
      </c>
      <c r="GC383">
        <f>IF($GL383&gt;=33,INDEX($DG:$DG,$GK383+33),"")</f>
      </c>
      <c r="GD383">
        <f>IF($GL383&gt;=34,INDEX($DG:$DG,$GK383+34),"")</f>
      </c>
      <c r="GE383">
        <f>IF($GL383&gt;=35,INDEX($DG:$DG,$GK383+35),"")</f>
      </c>
      <c r="GF383">
        <f>IF($GL383&gt;=36,INDEX($DG:$DG,$GK383+36),"")</f>
      </c>
      <c r="GG383">
        <f>IF($GL383&gt;=37,INDEX($DG:$DG,$GK383+37),"")</f>
      </c>
      <c r="GH383">
        <f>IF($GL383&gt;=38,INDEX($DG:$DG,$GK383+38),"")</f>
      </c>
      <c r="GI383">
        <f>IF($GL383&gt;=39,INDEX($DG:$DG,$GK383+39),"")</f>
      </c>
      <c r="GJ383">
        <f>IF($GL383&gt;=40,INDEX($DG:$DG,$GK383+40),"")</f>
      </c>
      <c r="GK383">
        <f>IFERROR(MATCH($DE383,$DF$2:$DF$166,0)+1,0)</f>
      </c>
      <c r="GL383">
        <f>IFERROR(INDEX($DH$2:$DH$166,MATCH($DE383,$DF$2:$DF$166,0)),0)</f>
      </c>
      <c r="GM383">
        <f>IFERROR(MATCH($H383,$DI$383:$EV$383,0),0)</f>
      </c>
      <c r="GN383">
        <f>IF($GM383&gt;0,INDEX($EW$383:$GJ$383,$GM383),"")</f>
      </c>
      <c r="GO383" t="s">
        <v>1326</v>
      </c>
      <c r="GQ383">
        <f>IF($IZ383&gt;=1,INDEX($GO:$GO,$IY383+1),"")</f>
      </c>
      <c r="GR383">
        <f>IF($IZ383&gt;=2,INDEX($GO:$GO,$IY383+2),"")</f>
      </c>
      <c r="GS383">
        <f>IF($IZ383&gt;=3,INDEX($GO:$GO,$IY383+3),"")</f>
      </c>
      <c r="GT383">
        <f>IF($IZ383&gt;=4,INDEX($GO:$GO,$IY383+4),"")</f>
      </c>
      <c r="GU383">
        <f>IF($IZ383&gt;=5,INDEX($GO:$GO,$IY383+5),"")</f>
      </c>
      <c r="GV383">
        <f>IF($IZ383&gt;=6,INDEX($GO:$GO,$IY383+6),"")</f>
      </c>
      <c r="GW383">
        <f>IF($IZ383&gt;=7,INDEX($GO:$GO,$IY383+7),"")</f>
      </c>
      <c r="GX383">
        <f>IF($IZ383&gt;=8,INDEX($GO:$GO,$IY383+8),"")</f>
      </c>
      <c r="GY383">
        <f>IF($IZ383&gt;=9,INDEX($GO:$GO,$IY383+9),"")</f>
      </c>
      <c r="GZ383">
        <f>IF($IZ383&gt;=10,INDEX($GO:$GO,$IY383+10),"")</f>
      </c>
      <c r="HA383">
        <f>IF($IZ383&gt;=11,INDEX($GO:$GO,$IY383+11),"")</f>
      </c>
      <c r="HB383">
        <f>IF($IZ383&gt;=12,INDEX($GO:$GO,$IY383+12),"")</f>
      </c>
      <c r="HC383">
        <f>IF($IZ383&gt;=13,INDEX($GO:$GO,$IY383+13),"")</f>
      </c>
      <c r="HD383">
        <f>IF($IZ383&gt;=14,INDEX($GO:$GO,$IY383+14),"")</f>
      </c>
      <c r="HE383">
        <f>IF($IZ383&gt;=15,INDEX($GO:$GO,$IY383+15),"")</f>
      </c>
      <c r="HF383">
        <f>IF($IZ383&gt;=16,INDEX($GO:$GO,$IY383+16),"")</f>
      </c>
      <c r="HG383">
        <f>IF($IZ383&gt;=17,INDEX($GO:$GO,$IY383+17),"")</f>
      </c>
      <c r="HH383">
        <f>IF($IZ383&gt;=18,INDEX($GO:$GO,$IY383+18),"")</f>
      </c>
      <c r="HI383">
        <f>IF($IZ383&gt;=19,INDEX($GO:$GO,$IY383+19),"")</f>
      </c>
      <c r="HJ383">
        <f>IF($IZ383&gt;=20,INDEX($GO:$GO,$IY383+20),"")</f>
      </c>
      <c r="HK383">
        <f>IF($IZ383&gt;=21,INDEX($GO:$GO,$IY383+21),"")</f>
      </c>
      <c r="HL383">
        <f>IF($IZ383&gt;=22,INDEX($GO:$GO,$IY383+22),"")</f>
      </c>
      <c r="HM383">
        <f>IF($IZ383&gt;=23,INDEX($GO:$GO,$IY383+23),"")</f>
      </c>
      <c r="HN383">
        <f>IF($IZ383&gt;=24,INDEX($GO:$GO,$IY383+24),"")</f>
      </c>
      <c r="HO383">
        <f>IF($IZ383&gt;=25,INDEX($GO:$GO,$IY383+25),"")</f>
      </c>
      <c r="HP383">
        <f>IF($IZ383&gt;=26,INDEX($GO:$GO,$IY383+26),"")</f>
      </c>
      <c r="HQ383">
        <f>IF($IZ383&gt;=27,INDEX($GO:$GO,$IY383+27),"")</f>
      </c>
      <c r="HR383">
        <f>IF($IZ383&gt;=28,INDEX($GO:$GO,$IY383+28),"")</f>
      </c>
      <c r="HS383">
        <f>IF($IZ383&gt;=29,INDEX($GO:$GO,$IY383+29),"")</f>
      </c>
      <c r="HT383">
        <f>IF($IZ383&gt;=30,INDEX($GO:$GO,$IY383+30),"")</f>
      </c>
      <c r="HU383">
        <f>IF($IZ383&gt;=31,INDEX($GO:$GO,$IY383+31),"")</f>
      </c>
      <c r="HV383">
        <f>IF($IZ383&gt;=32,INDEX($GO:$GO,$IY383+32),"")</f>
      </c>
      <c r="HW383">
        <f>IF($IZ383&gt;=33,INDEX($GO:$GO,$IY383+33),"")</f>
      </c>
      <c r="HX383">
        <f>IF($IZ383&gt;=34,INDEX($GO:$GO,$IY383+34),"")</f>
      </c>
      <c r="HY383">
        <f>IF($IZ383&gt;=35,INDEX($GO:$GO,$IY383+35),"")</f>
      </c>
      <c r="HZ383">
        <f>IF($IZ383&gt;=36,INDEX($GO:$GO,$IY383+36),"")</f>
      </c>
      <c r="IA383">
        <f>IF($IZ383&gt;=37,INDEX($GO:$GO,$IY383+37),"")</f>
      </c>
      <c r="IB383">
        <f>IF($IZ383&gt;=38,INDEX($GO:$GO,$IY383+38),"")</f>
      </c>
      <c r="IC383">
        <f>IF($IZ383&gt;=39,INDEX($GO:$GO,$IY383+39),"")</f>
      </c>
      <c r="ID383">
        <f>IF($IZ383&gt;=40,INDEX($GO:$GO,$IY383+40),"")</f>
      </c>
      <c r="IE383">
        <f>IF($IZ383&gt;=41,INDEX($GO:$GO,$IY383+41),"")</f>
      </c>
      <c r="IF383">
        <f>IF($IZ383&gt;=42,INDEX($GO:$GO,$IY383+42),"")</f>
      </c>
      <c r="IG383">
        <f>IF($IZ383&gt;=43,INDEX($GO:$GO,$IY383+43),"")</f>
      </c>
      <c r="IH383">
        <f>IF($IZ383&gt;=44,INDEX($GO:$GO,$IY383+44),"")</f>
      </c>
      <c r="II383">
        <f>IF($IZ383&gt;=45,INDEX($GO:$GO,$IY383+45),"")</f>
      </c>
      <c r="IJ383">
        <f>IF($IZ383&gt;=46,INDEX($GO:$GO,$IY383+46),"")</f>
      </c>
      <c r="IK383">
        <f>IF($IZ383&gt;=47,INDEX($GO:$GO,$IY383+47),"")</f>
      </c>
      <c r="IL383">
        <f>IF($IZ383&gt;=48,INDEX($GO:$GO,$IY383+48),"")</f>
      </c>
      <c r="IM383">
        <f>IF($IZ383&gt;=49,INDEX($GO:$GO,$IY383+49),"")</f>
      </c>
      <c r="IN383">
        <f>IF($IZ383&gt;=50,INDEX($GO:$GO,$IY383+50),"")</f>
      </c>
      <c r="IO383">
        <f>IF($IZ383&gt;=51,INDEX($GO:$GO,$IY383+51),"")</f>
      </c>
      <c r="IP383">
        <f>IF($IZ383&gt;=52,INDEX($GO:$GO,$IY383+52),"")</f>
      </c>
      <c r="IQ383">
        <f>IF($IZ383&gt;=53,INDEX($GO:$GO,$IY383+53),"")</f>
      </c>
      <c r="IR383">
        <f>IF($IZ383&gt;=54,INDEX($GO:$GO,$IY383+54),"")</f>
      </c>
      <c r="IS383">
        <f>IF($IZ383&gt;=55,INDEX($GO:$GO,$IY383+55),"")</f>
      </c>
      <c r="IT383">
        <f>IF($IZ383&gt;=56,INDEX($GO:$GO,$IY383+56),"")</f>
      </c>
      <c r="IU383">
        <f>IF($IZ383&gt;=57,INDEX($GO:$GO,$IY383+57),"")</f>
      </c>
      <c r="IV383">
        <f>IF($IZ383&gt;=58,INDEX($GO:$GO,$IY383+58),"")</f>
      </c>
      <c r="IW383">
        <f>IF($IZ383&gt;=59,INDEX($GO:$GO,$IY383+59),"")</f>
      </c>
      <c r="IX383">
        <f>IF($IZ383&gt;=60,INDEX($GO:$GO,$IY383+60),"")</f>
      </c>
      <c r="IY383">
        <f>IFERROR(MATCH($GN383,$GO$2:$GO$827,0)+1,0)</f>
      </c>
      <c r="IZ383">
        <f>IFERROR(INDEX($GP$2:$GP$827,MATCH($GN383,$GO$2:$GO$827,0)),0)</f>
      </c>
      <c r="JA383" t="s">
        <v>23</v>
      </c>
      <c r="JB383" t="s">
        <v>23</v>
      </c>
    </row>
    <row r="384" spans="1:262" x14ac:dyDescent="0.25">
      <c r="F384" s="1"/>
      <c r="G384" s="1"/>
      <c r="H384" s="1"/>
      <c r="I384" s="1"/>
      <c r="J384" s="1">
        <f>IFERROR(IF(FIND(" - ",$F384)&gt;0,MID($F384,FIND(" - ",$F384)+3,LEN($F384)),""),"")</f>
      </c>
      <c r="L384" s="1"/>
      <c r="N384" t="s">
        <v>23</v>
      </c>
      <c r="P384">
        <f>IF(OR($N384="",$O384=""),"",IFERROR($N384/$O384,0))</f>
      </c>
      <c r="Q384">
        <f>IF($N384="","",
IF($G384="","",
IF(ISNUMBER(SEARCH("exempt",LOWER($G384))),0,
$N384*(VALUE(SUBSTITUTE($G384,"%",""))/100))))</f>
      </c>
      <c r="W384">
        <f>IF($N384="","",
SUM($N384,$Q384,$U384,$R384,$T384)-
IF($V384="",0,VALUE($V384)))</f>
      </c>
      <c r="AE384" t="s">
        <v>1327</v>
      </c>
      <c r="AJ384" t="s">
        <v>1328</v>
      </c>
      <c r="AM384">
        <f>IFERROR(LEFT($F384,FIND(" - ",$F384)-1),$F384)</f>
      </c>
      <c r="AP384">
        <f>IF($CE384&gt;=1,INDEX($AN:$AN,$CD384+1),"")</f>
      </c>
      <c r="AQ384">
        <f>IF($CE384&gt;=2,INDEX($AN:$AN,$CD384+2),"")</f>
      </c>
      <c r="AR384">
        <f>IF($CE384&gt;=3,INDEX($AN:$AN,$CD384+3),"")</f>
      </c>
      <c r="AS384">
        <f>IF($CE384&gt;=4,INDEX($AN:$AN,$CD384+4),"")</f>
      </c>
      <c r="AT384">
        <f>IF($CE384&gt;=5,INDEX($AN:$AN,$CD384+5),"")</f>
      </c>
      <c r="AU384">
        <f>IF($CE384&gt;=6,INDEX($AN:$AN,$CD384+6),"")</f>
      </c>
      <c r="AV384">
        <f>IF($CE384&gt;=7,INDEX($AN:$AN,$CD384+7),"")</f>
      </c>
      <c r="AW384">
        <f>IF($CE384&gt;=8,INDEX($AN:$AN,$CD384+8),"")</f>
      </c>
      <c r="AX384">
        <f>IF($CE384&gt;=9,INDEX($AN:$AN,$CD384+9),"")</f>
      </c>
      <c r="AY384">
        <f>IF($CE384&gt;=10,INDEX($AN:$AN,$CD384+10),"")</f>
      </c>
      <c r="AZ384">
        <f>IF($CE384&gt;=11,INDEX($AN:$AN,$CD384+11),"")</f>
      </c>
      <c r="BA384">
        <f>IF($CE384&gt;=12,INDEX($AN:$AN,$CD384+12),"")</f>
      </c>
      <c r="BB384">
        <f>IF($CE384&gt;=13,INDEX($AN:$AN,$CD384+13),"")</f>
      </c>
      <c r="BC384">
        <f>IF($CE384&gt;=14,INDEX($AN:$AN,$CD384+14),"")</f>
      </c>
      <c r="BD384">
        <f>IF($CE384&gt;=15,INDEX($AN:$AN,$CD384+15),"")</f>
      </c>
      <c r="BE384">
        <f>IF($CE384&gt;=16,INDEX($AN:$AN,$CD384+16),"")</f>
      </c>
      <c r="BF384">
        <f>IF($CE384&gt;=17,INDEX($AN:$AN,$CD384+17),"")</f>
      </c>
      <c r="BG384">
        <f>IF($CE384&gt;=18,INDEX($AN:$AN,$CD384+18),"")</f>
      </c>
      <c r="BH384">
        <f>IF($CE384&gt;=19,INDEX($AN:$AN,$CD384+19),"")</f>
      </c>
      <c r="BI384">
        <f>IF($CE384&gt;=20,INDEX($AN:$AN,$CD384+20),"")</f>
      </c>
      <c r="BJ384">
        <f>IF($CE384&gt;=21,INDEX($AN:$AN,$CD384+21),"")</f>
      </c>
      <c r="BK384">
        <f>IF($CE384&gt;=22,INDEX($AN:$AN,$CD384+22),"")</f>
      </c>
      <c r="BL384">
        <f>IF($CE384&gt;=23,INDEX($AN:$AN,$CD384+23),"")</f>
      </c>
      <c r="BM384">
        <f>IF($CE384&gt;=24,INDEX($AN:$AN,$CD384+24),"")</f>
      </c>
      <c r="BN384">
        <f>IF($CE384&gt;=25,INDEX($AN:$AN,$CD384+25),"")</f>
      </c>
      <c r="BO384">
        <f>IF($CE384&gt;=26,INDEX($AN:$AN,$CD384+26),"")</f>
      </c>
      <c r="BP384">
        <f>IF($CE384&gt;=27,INDEX($AN:$AN,$CD384+27),"")</f>
      </c>
      <c r="BQ384">
        <f>IF($CE384&gt;=28,INDEX($AN:$AN,$CD384+28),"")</f>
      </c>
      <c r="BR384">
        <f>IF($CE384&gt;=29,INDEX($AN:$AN,$CD384+29),"")</f>
      </c>
      <c r="BS384">
        <f>IF($CE384&gt;=30,INDEX($AN:$AN,$CD384+30),"")</f>
      </c>
      <c r="BT384">
        <f>IF($CE384&gt;=31,INDEX($AN:$AN,$CD384+31),"")</f>
      </c>
      <c r="BU384">
        <f>IF($CE384&gt;=32,INDEX($AN:$AN,$CD384+32),"")</f>
      </c>
      <c r="BV384">
        <f>IF($CE384&gt;=33,INDEX($AN:$AN,$CD384+33),"")</f>
      </c>
      <c r="BW384">
        <f>IF($CE384&gt;=34,INDEX($AN:$AN,$CD384+34),"")</f>
      </c>
      <c r="BX384">
        <f>IF($CE384&gt;=35,INDEX($AN:$AN,$CD384+35),"")</f>
      </c>
      <c r="BY384">
        <f>IF($CE384&gt;=36,INDEX($AN:$AN,$CD384+36),"")</f>
      </c>
      <c r="BZ384">
        <f>IF($CE384&gt;=37,INDEX($AN:$AN,$CD384+37),"")</f>
      </c>
      <c r="CA384">
        <f>IF($CE384&gt;=38,INDEX($AN:$AN,$CD384+38),"")</f>
      </c>
      <c r="CB384">
        <f>IF($CE384&gt;=39,INDEX($AN:$AN,$CD384+39),"")</f>
      </c>
      <c r="CC384">
        <f>IF($CE384&gt;=40,INDEX($AN:$AN,$CD384+40),"")</f>
      </c>
      <c r="CD384">
        <f>IFERROR(MATCH($AM384,$AN$2:$AN$133,0)+1,0)</f>
      </c>
      <c r="CE384">
        <f>IFERROR(INDEX($AO$2:$AO$133,MATCH($AM384,$AN$2:$AN$133,0)),0)</f>
      </c>
      <c r="CF384">
        <f>IFERROR(LEFT($K384,FIND(" - ",$K384)-1),$K384)</f>
      </c>
      <c r="CG384" t="s">
        <v>198</v>
      </c>
      <c r="CI384">
        <f>IF($DD384&gt;=1,INDEX($CG:$CG,$DC384+1),"")</f>
      </c>
      <c r="CJ384">
        <f>IF($DD384&gt;=2,INDEX($CG:$CG,$DC384+2),"")</f>
      </c>
      <c r="CK384">
        <f>IF($DD384&gt;=3,INDEX($CG:$CG,$DC384+3),"")</f>
      </c>
      <c r="CL384">
        <f>IF($DD384&gt;=4,INDEX($CG:$CG,$DC384+4),"")</f>
      </c>
      <c r="CM384">
        <f>IF($DD384&gt;=5,INDEX($CG:$CG,$DC384+5),"")</f>
      </c>
      <c r="CN384">
        <f>IF($DD384&gt;=6,INDEX($CG:$CG,$DC384+6),"")</f>
      </c>
      <c r="CO384">
        <f>IF($DD384&gt;=7,INDEX($CG:$CG,$DC384+7),"")</f>
      </c>
      <c r="CP384">
        <f>IF($DD384&gt;=8,INDEX($CG:$CG,$DC384+8),"")</f>
      </c>
      <c r="CQ384">
        <f>IF($DD384&gt;=9,INDEX($CG:$CG,$DC384+9),"")</f>
      </c>
      <c r="CR384">
        <f>IF($DD384&gt;=10,INDEX($CG:$CG,$DC384+10),"")</f>
      </c>
      <c r="CS384">
        <f>IF($DD384&gt;=11,INDEX($CG:$CG,$DC384+11),"")</f>
      </c>
      <c r="CT384">
        <f>IF($DD384&gt;=12,INDEX($CG:$CG,$DC384+12),"")</f>
      </c>
      <c r="CU384">
        <f>IF($DD384&gt;=13,INDEX($CG:$CG,$DC384+13),"")</f>
      </c>
      <c r="CV384">
        <f>IF($DD384&gt;=14,INDEX($CG:$CG,$DC384+14),"")</f>
      </c>
      <c r="CW384">
        <f>IF($DD384&gt;=15,INDEX($CG:$CG,$DC384+15),"")</f>
      </c>
      <c r="CX384">
        <f>IF($DD384&gt;=16,INDEX($CG:$CG,$DC384+16),"")</f>
      </c>
      <c r="CY384">
        <f>IF($DD384&gt;=17,INDEX($CG:$CG,$DC384+17),"")</f>
      </c>
      <c r="CZ384">
        <f>IF($DD384&gt;=18,INDEX($CG:$CG,$DC384+18),"")</f>
      </c>
      <c r="DA384">
        <f>IF($DD384&gt;=19,INDEX($CG:$CG,$DC384+19),"")</f>
      </c>
      <c r="DB384">
        <f>IF($DD384&gt;=20,INDEX($CG:$CG,$DC384+20),"")</f>
      </c>
      <c r="DC384">
        <f>IFERROR(MATCH($CF384,$CG$2:$CG$1558,0)+1,0)</f>
      </c>
      <c r="DD384">
        <f>IFERROR(INDEX($CH$2:$CH$1558,MATCH($CF384,$CG$2:$CG$1558,0)),0)</f>
      </c>
      <c r="DE384">
        <f>IFERROR(INDEX($AL:$AL,MATCH($G384,$AK:$AK,0))&amp;"","")</f>
      </c>
      <c r="DI384">
        <f>IF($GL384&gt;=1,INDEX($DF:$DF,$GK384+1),"")</f>
      </c>
      <c r="DJ384">
        <f>IF($GL384&gt;=2,INDEX($DF:$DF,$GK384+2),"")</f>
      </c>
      <c r="DK384">
        <f>IF($GL384&gt;=3,INDEX($DF:$DF,$GK384+3),"")</f>
      </c>
      <c r="DL384">
        <f>IF($GL384&gt;=4,INDEX($DF:$DF,$GK384+4),"")</f>
      </c>
      <c r="DM384">
        <f>IF($GL384&gt;=5,INDEX($DF:$DF,$GK384+5),"")</f>
      </c>
      <c r="DN384">
        <f>IF($GL384&gt;=6,INDEX($DF:$DF,$GK384+6),"")</f>
      </c>
      <c r="DO384">
        <f>IF($GL384&gt;=7,INDEX($DF:$DF,$GK384+7),"")</f>
      </c>
      <c r="DP384">
        <f>IF($GL384&gt;=8,INDEX($DF:$DF,$GK384+8),"")</f>
      </c>
      <c r="DQ384">
        <f>IF($GL384&gt;=9,INDEX($DF:$DF,$GK384+9),"")</f>
      </c>
      <c r="DR384">
        <f>IF($GL384&gt;=10,INDEX($DF:$DF,$GK384+10),"")</f>
      </c>
      <c r="DS384">
        <f>IF($GL384&gt;=11,INDEX($DF:$DF,$GK384+11),"")</f>
      </c>
      <c r="DT384">
        <f>IF($GL384&gt;=12,INDEX($DF:$DF,$GK384+12),"")</f>
      </c>
      <c r="DU384">
        <f>IF($GL384&gt;=13,INDEX($DF:$DF,$GK384+13),"")</f>
      </c>
      <c r="DV384">
        <f>IF($GL384&gt;=14,INDEX($DF:$DF,$GK384+14),"")</f>
      </c>
      <c r="DW384">
        <f>IF($GL384&gt;=15,INDEX($DF:$DF,$GK384+15),"")</f>
      </c>
      <c r="DX384">
        <f>IF($GL384&gt;=16,INDEX($DF:$DF,$GK384+16),"")</f>
      </c>
      <c r="DY384">
        <f>IF($GL384&gt;=17,INDEX($DF:$DF,$GK384+17),"")</f>
      </c>
      <c r="DZ384">
        <f>IF($GL384&gt;=18,INDEX($DF:$DF,$GK384+18),"")</f>
      </c>
      <c r="EA384">
        <f>IF($GL384&gt;=19,INDEX($DF:$DF,$GK384+19),"")</f>
      </c>
      <c r="EB384">
        <f>IF($GL384&gt;=20,INDEX($DF:$DF,$GK384+20),"")</f>
      </c>
      <c r="EC384">
        <f>IF($GL384&gt;=21,INDEX($DF:$DF,$GK384+21),"")</f>
      </c>
      <c r="ED384">
        <f>IF($GL384&gt;=22,INDEX($DF:$DF,$GK384+22),"")</f>
      </c>
      <c r="EE384">
        <f>IF($GL384&gt;=23,INDEX($DF:$DF,$GK384+23),"")</f>
      </c>
      <c r="EF384">
        <f>IF($GL384&gt;=24,INDEX($DF:$DF,$GK384+24),"")</f>
      </c>
      <c r="EG384">
        <f>IF($GL384&gt;=25,INDEX($DF:$DF,$GK384+25),"")</f>
      </c>
      <c r="EH384">
        <f>IF($GL384&gt;=26,INDEX($DF:$DF,$GK384+26),"")</f>
      </c>
      <c r="EI384">
        <f>IF($GL384&gt;=27,INDEX($DF:$DF,$GK384+27),"")</f>
      </c>
      <c r="EJ384">
        <f>IF($GL384&gt;=28,INDEX($DF:$DF,$GK384+28),"")</f>
      </c>
      <c r="EK384">
        <f>IF($GL384&gt;=29,INDEX($DF:$DF,$GK384+29),"")</f>
      </c>
      <c r="EL384">
        <f>IF($GL384&gt;=30,INDEX($DF:$DF,$GK384+30),"")</f>
      </c>
      <c r="EM384">
        <f>IF($GL384&gt;=31,INDEX($DF:$DF,$GK384+31),"")</f>
      </c>
      <c r="EN384">
        <f>IF($GL384&gt;=32,INDEX($DF:$DF,$GK384+32),"")</f>
      </c>
      <c r="EO384">
        <f>IF($GL384&gt;=33,INDEX($DF:$DF,$GK384+33),"")</f>
      </c>
      <c r="EP384">
        <f>IF($GL384&gt;=34,INDEX($DF:$DF,$GK384+34),"")</f>
      </c>
      <c r="EQ384">
        <f>IF($GL384&gt;=35,INDEX($DF:$DF,$GK384+35),"")</f>
      </c>
      <c r="ER384">
        <f>IF($GL384&gt;=36,INDEX($DF:$DF,$GK384+36),"")</f>
      </c>
      <c r="ES384">
        <f>IF($GL384&gt;=37,INDEX($DF:$DF,$GK384+37),"")</f>
      </c>
      <c r="ET384">
        <f>IF($GL384&gt;=38,INDEX($DF:$DF,$GK384+38),"")</f>
      </c>
      <c r="EU384">
        <f>IF($GL384&gt;=39,INDEX($DF:$DF,$GK384+39),"")</f>
      </c>
      <c r="EV384">
        <f>IF($GL384&gt;=40,INDEX($DF:$DF,$GK384+40),"")</f>
      </c>
      <c r="EW384">
        <f>IF($GL384&gt;=1,INDEX($DG:$DG,$GK384+1),"")</f>
      </c>
      <c r="EX384">
        <f>IF($GL384&gt;=2,INDEX($DG:$DG,$GK384+2),"")</f>
      </c>
      <c r="EY384">
        <f>IF($GL384&gt;=3,INDEX($DG:$DG,$GK384+3),"")</f>
      </c>
      <c r="EZ384">
        <f>IF($GL384&gt;=4,INDEX($DG:$DG,$GK384+4),"")</f>
      </c>
      <c r="FA384">
        <f>IF($GL384&gt;=5,INDEX($DG:$DG,$GK384+5),"")</f>
      </c>
      <c r="FB384">
        <f>IF($GL384&gt;=6,INDEX($DG:$DG,$GK384+6),"")</f>
      </c>
      <c r="FC384">
        <f>IF($GL384&gt;=7,INDEX($DG:$DG,$GK384+7),"")</f>
      </c>
      <c r="FD384">
        <f>IF($GL384&gt;=8,INDEX($DG:$DG,$GK384+8),"")</f>
      </c>
      <c r="FE384">
        <f>IF($GL384&gt;=9,INDEX($DG:$DG,$GK384+9),"")</f>
      </c>
      <c r="FF384">
        <f>IF($GL384&gt;=10,INDEX($DG:$DG,$GK384+10),"")</f>
      </c>
      <c r="FG384">
        <f>IF($GL384&gt;=11,INDEX($DG:$DG,$GK384+11),"")</f>
      </c>
      <c r="FH384">
        <f>IF($GL384&gt;=12,INDEX($DG:$DG,$GK384+12),"")</f>
      </c>
      <c r="FI384">
        <f>IF($GL384&gt;=13,INDEX($DG:$DG,$GK384+13),"")</f>
      </c>
      <c r="FJ384">
        <f>IF($GL384&gt;=14,INDEX($DG:$DG,$GK384+14),"")</f>
      </c>
      <c r="FK384">
        <f>IF($GL384&gt;=15,INDEX($DG:$DG,$GK384+15),"")</f>
      </c>
      <c r="FL384">
        <f>IF($GL384&gt;=16,INDEX($DG:$DG,$GK384+16),"")</f>
      </c>
      <c r="FM384">
        <f>IF($GL384&gt;=17,INDEX($DG:$DG,$GK384+17),"")</f>
      </c>
      <c r="FN384">
        <f>IF($GL384&gt;=18,INDEX($DG:$DG,$GK384+18),"")</f>
      </c>
      <c r="FO384">
        <f>IF($GL384&gt;=19,INDEX($DG:$DG,$GK384+19),"")</f>
      </c>
      <c r="FP384">
        <f>IF($GL384&gt;=20,INDEX($DG:$DG,$GK384+20),"")</f>
      </c>
      <c r="FQ384">
        <f>IF($GL384&gt;=21,INDEX($DG:$DG,$GK384+21),"")</f>
      </c>
      <c r="FR384">
        <f>IF($GL384&gt;=22,INDEX($DG:$DG,$GK384+22),"")</f>
      </c>
      <c r="FS384">
        <f>IF($GL384&gt;=23,INDEX($DG:$DG,$GK384+23),"")</f>
      </c>
      <c r="FT384">
        <f>IF($GL384&gt;=24,INDEX($DG:$DG,$GK384+24),"")</f>
      </c>
      <c r="FU384">
        <f>IF($GL384&gt;=25,INDEX($DG:$DG,$GK384+25),"")</f>
      </c>
      <c r="FV384">
        <f>IF($GL384&gt;=26,INDEX($DG:$DG,$GK384+26),"")</f>
      </c>
      <c r="FW384">
        <f>IF($GL384&gt;=27,INDEX($DG:$DG,$GK384+27),"")</f>
      </c>
      <c r="FX384">
        <f>IF($GL384&gt;=28,INDEX($DG:$DG,$GK384+28),"")</f>
      </c>
      <c r="FY384">
        <f>IF($GL384&gt;=29,INDEX($DG:$DG,$GK384+29),"")</f>
      </c>
      <c r="FZ384">
        <f>IF($GL384&gt;=30,INDEX($DG:$DG,$GK384+30),"")</f>
      </c>
      <c r="GA384">
        <f>IF($GL384&gt;=31,INDEX($DG:$DG,$GK384+31),"")</f>
      </c>
      <c r="GB384">
        <f>IF($GL384&gt;=32,INDEX($DG:$DG,$GK384+32),"")</f>
      </c>
      <c r="GC384">
        <f>IF($GL384&gt;=33,INDEX($DG:$DG,$GK384+33),"")</f>
      </c>
      <c r="GD384">
        <f>IF($GL384&gt;=34,INDEX($DG:$DG,$GK384+34),"")</f>
      </c>
      <c r="GE384">
        <f>IF($GL384&gt;=35,INDEX($DG:$DG,$GK384+35),"")</f>
      </c>
      <c r="GF384">
        <f>IF($GL384&gt;=36,INDEX($DG:$DG,$GK384+36),"")</f>
      </c>
      <c r="GG384">
        <f>IF($GL384&gt;=37,INDEX($DG:$DG,$GK384+37),"")</f>
      </c>
      <c r="GH384">
        <f>IF($GL384&gt;=38,INDEX($DG:$DG,$GK384+38),"")</f>
      </c>
      <c r="GI384">
        <f>IF($GL384&gt;=39,INDEX($DG:$DG,$GK384+39),"")</f>
      </c>
      <c r="GJ384">
        <f>IF($GL384&gt;=40,INDEX($DG:$DG,$GK384+40),"")</f>
      </c>
      <c r="GK384">
        <f>IFERROR(MATCH($DE384,$DF$2:$DF$166,0)+1,0)</f>
      </c>
      <c r="GL384">
        <f>IFERROR(INDEX($DH$2:$DH$166,MATCH($DE384,$DF$2:$DF$166,0)),0)</f>
      </c>
      <c r="GM384">
        <f>IFERROR(MATCH($H384,$DI$384:$EV$384,0),0)</f>
      </c>
      <c r="GN384">
        <f>IF($GM384&gt;0,INDEX($EW$384:$GJ$384,$GM384),"")</f>
      </c>
      <c r="GO384" t="s">
        <v>1329</v>
      </c>
      <c r="GQ384">
        <f>IF($IZ384&gt;=1,INDEX($GO:$GO,$IY384+1),"")</f>
      </c>
      <c r="GR384">
        <f>IF($IZ384&gt;=2,INDEX($GO:$GO,$IY384+2),"")</f>
      </c>
      <c r="GS384">
        <f>IF($IZ384&gt;=3,INDEX($GO:$GO,$IY384+3),"")</f>
      </c>
      <c r="GT384">
        <f>IF($IZ384&gt;=4,INDEX($GO:$GO,$IY384+4),"")</f>
      </c>
      <c r="GU384">
        <f>IF($IZ384&gt;=5,INDEX($GO:$GO,$IY384+5),"")</f>
      </c>
      <c r="GV384">
        <f>IF($IZ384&gt;=6,INDEX($GO:$GO,$IY384+6),"")</f>
      </c>
      <c r="GW384">
        <f>IF($IZ384&gt;=7,INDEX($GO:$GO,$IY384+7),"")</f>
      </c>
      <c r="GX384">
        <f>IF($IZ384&gt;=8,INDEX($GO:$GO,$IY384+8),"")</f>
      </c>
      <c r="GY384">
        <f>IF($IZ384&gt;=9,INDEX($GO:$GO,$IY384+9),"")</f>
      </c>
      <c r="GZ384">
        <f>IF($IZ384&gt;=10,INDEX($GO:$GO,$IY384+10),"")</f>
      </c>
      <c r="HA384">
        <f>IF($IZ384&gt;=11,INDEX($GO:$GO,$IY384+11),"")</f>
      </c>
      <c r="HB384">
        <f>IF($IZ384&gt;=12,INDEX($GO:$GO,$IY384+12),"")</f>
      </c>
      <c r="HC384">
        <f>IF($IZ384&gt;=13,INDEX($GO:$GO,$IY384+13),"")</f>
      </c>
      <c r="HD384">
        <f>IF($IZ384&gt;=14,INDEX($GO:$GO,$IY384+14),"")</f>
      </c>
      <c r="HE384">
        <f>IF($IZ384&gt;=15,INDEX($GO:$GO,$IY384+15),"")</f>
      </c>
      <c r="HF384">
        <f>IF($IZ384&gt;=16,INDEX($GO:$GO,$IY384+16),"")</f>
      </c>
      <c r="HG384">
        <f>IF($IZ384&gt;=17,INDEX($GO:$GO,$IY384+17),"")</f>
      </c>
      <c r="HH384">
        <f>IF($IZ384&gt;=18,INDEX($GO:$GO,$IY384+18),"")</f>
      </c>
      <c r="HI384">
        <f>IF($IZ384&gt;=19,INDEX($GO:$GO,$IY384+19),"")</f>
      </c>
      <c r="HJ384">
        <f>IF($IZ384&gt;=20,INDEX($GO:$GO,$IY384+20),"")</f>
      </c>
      <c r="HK384">
        <f>IF($IZ384&gt;=21,INDEX($GO:$GO,$IY384+21),"")</f>
      </c>
      <c r="HL384">
        <f>IF($IZ384&gt;=22,INDEX($GO:$GO,$IY384+22),"")</f>
      </c>
      <c r="HM384">
        <f>IF($IZ384&gt;=23,INDEX($GO:$GO,$IY384+23),"")</f>
      </c>
      <c r="HN384">
        <f>IF($IZ384&gt;=24,INDEX($GO:$GO,$IY384+24),"")</f>
      </c>
      <c r="HO384">
        <f>IF($IZ384&gt;=25,INDEX($GO:$GO,$IY384+25),"")</f>
      </c>
      <c r="HP384">
        <f>IF($IZ384&gt;=26,INDEX($GO:$GO,$IY384+26),"")</f>
      </c>
      <c r="HQ384">
        <f>IF($IZ384&gt;=27,INDEX($GO:$GO,$IY384+27),"")</f>
      </c>
      <c r="HR384">
        <f>IF($IZ384&gt;=28,INDEX($GO:$GO,$IY384+28),"")</f>
      </c>
      <c r="HS384">
        <f>IF($IZ384&gt;=29,INDEX($GO:$GO,$IY384+29),"")</f>
      </c>
      <c r="HT384">
        <f>IF($IZ384&gt;=30,INDEX($GO:$GO,$IY384+30),"")</f>
      </c>
      <c r="HU384">
        <f>IF($IZ384&gt;=31,INDEX($GO:$GO,$IY384+31),"")</f>
      </c>
      <c r="HV384">
        <f>IF($IZ384&gt;=32,INDEX($GO:$GO,$IY384+32),"")</f>
      </c>
      <c r="HW384">
        <f>IF($IZ384&gt;=33,INDEX($GO:$GO,$IY384+33),"")</f>
      </c>
      <c r="HX384">
        <f>IF($IZ384&gt;=34,INDEX($GO:$GO,$IY384+34),"")</f>
      </c>
      <c r="HY384">
        <f>IF($IZ384&gt;=35,INDEX($GO:$GO,$IY384+35),"")</f>
      </c>
      <c r="HZ384">
        <f>IF($IZ384&gt;=36,INDEX($GO:$GO,$IY384+36),"")</f>
      </c>
      <c r="IA384">
        <f>IF($IZ384&gt;=37,INDEX($GO:$GO,$IY384+37),"")</f>
      </c>
      <c r="IB384">
        <f>IF($IZ384&gt;=38,INDEX($GO:$GO,$IY384+38),"")</f>
      </c>
      <c r="IC384">
        <f>IF($IZ384&gt;=39,INDEX($GO:$GO,$IY384+39),"")</f>
      </c>
      <c r="ID384">
        <f>IF($IZ384&gt;=40,INDEX($GO:$GO,$IY384+40),"")</f>
      </c>
      <c r="IE384">
        <f>IF($IZ384&gt;=41,INDEX($GO:$GO,$IY384+41),"")</f>
      </c>
      <c r="IF384">
        <f>IF($IZ384&gt;=42,INDEX($GO:$GO,$IY384+42),"")</f>
      </c>
      <c r="IG384">
        <f>IF($IZ384&gt;=43,INDEX($GO:$GO,$IY384+43),"")</f>
      </c>
      <c r="IH384">
        <f>IF($IZ384&gt;=44,INDEX($GO:$GO,$IY384+44),"")</f>
      </c>
      <c r="II384">
        <f>IF($IZ384&gt;=45,INDEX($GO:$GO,$IY384+45),"")</f>
      </c>
      <c r="IJ384">
        <f>IF($IZ384&gt;=46,INDEX($GO:$GO,$IY384+46),"")</f>
      </c>
      <c r="IK384">
        <f>IF($IZ384&gt;=47,INDEX($GO:$GO,$IY384+47),"")</f>
      </c>
      <c r="IL384">
        <f>IF($IZ384&gt;=48,INDEX($GO:$GO,$IY384+48),"")</f>
      </c>
      <c r="IM384">
        <f>IF($IZ384&gt;=49,INDEX($GO:$GO,$IY384+49),"")</f>
      </c>
      <c r="IN384">
        <f>IF($IZ384&gt;=50,INDEX($GO:$GO,$IY384+50),"")</f>
      </c>
      <c r="IO384">
        <f>IF($IZ384&gt;=51,INDEX($GO:$GO,$IY384+51),"")</f>
      </c>
      <c r="IP384">
        <f>IF($IZ384&gt;=52,INDEX($GO:$GO,$IY384+52),"")</f>
      </c>
      <c r="IQ384">
        <f>IF($IZ384&gt;=53,INDEX($GO:$GO,$IY384+53),"")</f>
      </c>
      <c r="IR384">
        <f>IF($IZ384&gt;=54,INDEX($GO:$GO,$IY384+54),"")</f>
      </c>
      <c r="IS384">
        <f>IF($IZ384&gt;=55,INDEX($GO:$GO,$IY384+55),"")</f>
      </c>
      <c r="IT384">
        <f>IF($IZ384&gt;=56,INDEX($GO:$GO,$IY384+56),"")</f>
      </c>
      <c r="IU384">
        <f>IF($IZ384&gt;=57,INDEX($GO:$GO,$IY384+57),"")</f>
      </c>
      <c r="IV384">
        <f>IF($IZ384&gt;=58,INDEX($GO:$GO,$IY384+58),"")</f>
      </c>
      <c r="IW384">
        <f>IF($IZ384&gt;=59,INDEX($GO:$GO,$IY384+59),"")</f>
      </c>
      <c r="IX384">
        <f>IF($IZ384&gt;=60,INDEX($GO:$GO,$IY384+60),"")</f>
      </c>
      <c r="IY384">
        <f>IFERROR(MATCH($GN384,$GO$2:$GO$827,0)+1,0)</f>
      </c>
      <c r="IZ384">
        <f>IFERROR(INDEX($GP$2:$GP$827,MATCH($GN384,$GO$2:$GO$827,0)),0)</f>
      </c>
      <c r="JA384" t="s">
        <v>23</v>
      </c>
      <c r="JB384" t="s">
        <v>23</v>
      </c>
    </row>
    <row r="385" spans="1:262" x14ac:dyDescent="0.25">
      <c r="F385" s="1"/>
      <c r="G385" s="1"/>
      <c r="H385" s="1"/>
      <c r="I385" s="1"/>
      <c r="J385" s="1">
        <f>IFERROR(IF(FIND(" - ",$F385)&gt;0,MID($F385,FIND(" - ",$F385)+3,LEN($F385)),""),"")</f>
      </c>
      <c r="L385" s="1"/>
      <c r="N385" t="s">
        <v>23</v>
      </c>
      <c r="P385">
        <f>IF(OR($N385="",$O385=""),"",IFERROR($N385/$O385,0))</f>
      </c>
      <c r="Q385">
        <f>IF($N385="","",
IF($G385="","",
IF(ISNUMBER(SEARCH("exempt",LOWER($G385))),0,
$N385*(VALUE(SUBSTITUTE($G385,"%",""))/100))))</f>
      </c>
      <c r="W385">
        <f>IF($N385="","",
SUM($N385,$Q385,$U385,$R385,$T385)-
IF($V385="",0,VALUE($V385)))</f>
      </c>
      <c r="AE385" t="s">
        <v>1330</v>
      </c>
      <c r="AJ385" t="s">
        <v>1331</v>
      </c>
      <c r="AM385">
        <f>IFERROR(LEFT($F385,FIND(" - ",$F385)-1),$F385)</f>
      </c>
      <c r="AP385">
        <f>IF($CE385&gt;=1,INDEX($AN:$AN,$CD385+1),"")</f>
      </c>
      <c r="AQ385">
        <f>IF($CE385&gt;=2,INDEX($AN:$AN,$CD385+2),"")</f>
      </c>
      <c r="AR385">
        <f>IF($CE385&gt;=3,INDEX($AN:$AN,$CD385+3),"")</f>
      </c>
      <c r="AS385">
        <f>IF($CE385&gt;=4,INDEX($AN:$AN,$CD385+4),"")</f>
      </c>
      <c r="AT385">
        <f>IF($CE385&gt;=5,INDEX($AN:$AN,$CD385+5),"")</f>
      </c>
      <c r="AU385">
        <f>IF($CE385&gt;=6,INDEX($AN:$AN,$CD385+6),"")</f>
      </c>
      <c r="AV385">
        <f>IF($CE385&gt;=7,INDEX($AN:$AN,$CD385+7),"")</f>
      </c>
      <c r="AW385">
        <f>IF($CE385&gt;=8,INDEX($AN:$AN,$CD385+8),"")</f>
      </c>
      <c r="AX385">
        <f>IF($CE385&gt;=9,INDEX($AN:$AN,$CD385+9),"")</f>
      </c>
      <c r="AY385">
        <f>IF($CE385&gt;=10,INDEX($AN:$AN,$CD385+10),"")</f>
      </c>
      <c r="AZ385">
        <f>IF($CE385&gt;=11,INDEX($AN:$AN,$CD385+11),"")</f>
      </c>
      <c r="BA385">
        <f>IF($CE385&gt;=12,INDEX($AN:$AN,$CD385+12),"")</f>
      </c>
      <c r="BB385">
        <f>IF($CE385&gt;=13,INDEX($AN:$AN,$CD385+13),"")</f>
      </c>
      <c r="BC385">
        <f>IF($CE385&gt;=14,INDEX($AN:$AN,$CD385+14),"")</f>
      </c>
      <c r="BD385">
        <f>IF($CE385&gt;=15,INDEX($AN:$AN,$CD385+15),"")</f>
      </c>
      <c r="BE385">
        <f>IF($CE385&gt;=16,INDEX($AN:$AN,$CD385+16),"")</f>
      </c>
      <c r="BF385">
        <f>IF($CE385&gt;=17,INDEX($AN:$AN,$CD385+17),"")</f>
      </c>
      <c r="BG385">
        <f>IF($CE385&gt;=18,INDEX($AN:$AN,$CD385+18),"")</f>
      </c>
      <c r="BH385">
        <f>IF($CE385&gt;=19,INDEX($AN:$AN,$CD385+19),"")</f>
      </c>
      <c r="BI385">
        <f>IF($CE385&gt;=20,INDEX($AN:$AN,$CD385+20),"")</f>
      </c>
      <c r="BJ385">
        <f>IF($CE385&gt;=21,INDEX($AN:$AN,$CD385+21),"")</f>
      </c>
      <c r="BK385">
        <f>IF($CE385&gt;=22,INDEX($AN:$AN,$CD385+22),"")</f>
      </c>
      <c r="BL385">
        <f>IF($CE385&gt;=23,INDEX($AN:$AN,$CD385+23),"")</f>
      </c>
      <c r="BM385">
        <f>IF($CE385&gt;=24,INDEX($AN:$AN,$CD385+24),"")</f>
      </c>
      <c r="BN385">
        <f>IF($CE385&gt;=25,INDEX($AN:$AN,$CD385+25),"")</f>
      </c>
      <c r="BO385">
        <f>IF($CE385&gt;=26,INDEX($AN:$AN,$CD385+26),"")</f>
      </c>
      <c r="BP385">
        <f>IF($CE385&gt;=27,INDEX($AN:$AN,$CD385+27),"")</f>
      </c>
      <c r="BQ385">
        <f>IF($CE385&gt;=28,INDEX($AN:$AN,$CD385+28),"")</f>
      </c>
      <c r="BR385">
        <f>IF($CE385&gt;=29,INDEX($AN:$AN,$CD385+29),"")</f>
      </c>
      <c r="BS385">
        <f>IF($CE385&gt;=30,INDEX($AN:$AN,$CD385+30),"")</f>
      </c>
      <c r="BT385">
        <f>IF($CE385&gt;=31,INDEX($AN:$AN,$CD385+31),"")</f>
      </c>
      <c r="BU385">
        <f>IF($CE385&gt;=32,INDEX($AN:$AN,$CD385+32),"")</f>
      </c>
      <c r="BV385">
        <f>IF($CE385&gt;=33,INDEX($AN:$AN,$CD385+33),"")</f>
      </c>
      <c r="BW385">
        <f>IF($CE385&gt;=34,INDEX($AN:$AN,$CD385+34),"")</f>
      </c>
      <c r="BX385">
        <f>IF($CE385&gt;=35,INDEX($AN:$AN,$CD385+35),"")</f>
      </c>
      <c r="BY385">
        <f>IF($CE385&gt;=36,INDEX($AN:$AN,$CD385+36),"")</f>
      </c>
      <c r="BZ385">
        <f>IF($CE385&gt;=37,INDEX($AN:$AN,$CD385+37),"")</f>
      </c>
      <c r="CA385">
        <f>IF($CE385&gt;=38,INDEX($AN:$AN,$CD385+38),"")</f>
      </c>
      <c r="CB385">
        <f>IF($CE385&gt;=39,INDEX($AN:$AN,$CD385+39),"")</f>
      </c>
      <c r="CC385">
        <f>IF($CE385&gt;=40,INDEX($AN:$AN,$CD385+40),"")</f>
      </c>
      <c r="CD385">
        <f>IFERROR(MATCH($AM385,$AN$2:$AN$133,0)+1,0)</f>
      </c>
      <c r="CE385">
        <f>IFERROR(INDEX($AO$2:$AO$133,MATCH($AM385,$AN$2:$AN$133,0)),0)</f>
      </c>
      <c r="CF385">
        <f>IFERROR(LEFT($K385,FIND(" - ",$K385)-1),$K385)</f>
      </c>
      <c r="CG385" t="s">
        <v>128</v>
      </c>
      <c r="CI385">
        <f>IF($DD385&gt;=1,INDEX($CG:$CG,$DC385+1),"")</f>
      </c>
      <c r="CJ385">
        <f>IF($DD385&gt;=2,INDEX($CG:$CG,$DC385+2),"")</f>
      </c>
      <c r="CK385">
        <f>IF($DD385&gt;=3,INDEX($CG:$CG,$DC385+3),"")</f>
      </c>
      <c r="CL385">
        <f>IF($DD385&gt;=4,INDEX($CG:$CG,$DC385+4),"")</f>
      </c>
      <c r="CM385">
        <f>IF($DD385&gt;=5,INDEX($CG:$CG,$DC385+5),"")</f>
      </c>
      <c r="CN385">
        <f>IF($DD385&gt;=6,INDEX($CG:$CG,$DC385+6),"")</f>
      </c>
      <c r="CO385">
        <f>IF($DD385&gt;=7,INDEX($CG:$CG,$DC385+7),"")</f>
      </c>
      <c r="CP385">
        <f>IF($DD385&gt;=8,INDEX($CG:$CG,$DC385+8),"")</f>
      </c>
      <c r="CQ385">
        <f>IF($DD385&gt;=9,INDEX($CG:$CG,$DC385+9),"")</f>
      </c>
      <c r="CR385">
        <f>IF($DD385&gt;=10,INDEX($CG:$CG,$DC385+10),"")</f>
      </c>
      <c r="CS385">
        <f>IF($DD385&gt;=11,INDEX($CG:$CG,$DC385+11),"")</f>
      </c>
      <c r="CT385">
        <f>IF($DD385&gt;=12,INDEX($CG:$CG,$DC385+12),"")</f>
      </c>
      <c r="CU385">
        <f>IF($DD385&gt;=13,INDEX($CG:$CG,$DC385+13),"")</f>
      </c>
      <c r="CV385">
        <f>IF($DD385&gt;=14,INDEX($CG:$CG,$DC385+14),"")</f>
      </c>
      <c r="CW385">
        <f>IF($DD385&gt;=15,INDEX($CG:$CG,$DC385+15),"")</f>
      </c>
      <c r="CX385">
        <f>IF($DD385&gt;=16,INDEX($CG:$CG,$DC385+16),"")</f>
      </c>
      <c r="CY385">
        <f>IF($DD385&gt;=17,INDEX($CG:$CG,$DC385+17),"")</f>
      </c>
      <c r="CZ385">
        <f>IF($DD385&gt;=18,INDEX($CG:$CG,$DC385+18),"")</f>
      </c>
      <c r="DA385">
        <f>IF($DD385&gt;=19,INDEX($CG:$CG,$DC385+19),"")</f>
      </c>
      <c r="DB385">
        <f>IF($DD385&gt;=20,INDEX($CG:$CG,$DC385+20),"")</f>
      </c>
      <c r="DC385">
        <f>IFERROR(MATCH($CF385,$CG$2:$CG$1558,0)+1,0)</f>
      </c>
      <c r="DD385">
        <f>IFERROR(INDEX($CH$2:$CH$1558,MATCH($CF385,$CG$2:$CG$1558,0)),0)</f>
      </c>
      <c r="DE385">
        <f>IFERROR(INDEX($AL:$AL,MATCH($G385,$AK:$AK,0))&amp;"","")</f>
      </c>
      <c r="DI385">
        <f>IF($GL385&gt;=1,INDEX($DF:$DF,$GK385+1),"")</f>
      </c>
      <c r="DJ385">
        <f>IF($GL385&gt;=2,INDEX($DF:$DF,$GK385+2),"")</f>
      </c>
      <c r="DK385">
        <f>IF($GL385&gt;=3,INDEX($DF:$DF,$GK385+3),"")</f>
      </c>
      <c r="DL385">
        <f>IF($GL385&gt;=4,INDEX($DF:$DF,$GK385+4),"")</f>
      </c>
      <c r="DM385">
        <f>IF($GL385&gt;=5,INDEX($DF:$DF,$GK385+5),"")</f>
      </c>
      <c r="DN385">
        <f>IF($GL385&gt;=6,INDEX($DF:$DF,$GK385+6),"")</f>
      </c>
      <c r="DO385">
        <f>IF($GL385&gt;=7,INDEX($DF:$DF,$GK385+7),"")</f>
      </c>
      <c r="DP385">
        <f>IF($GL385&gt;=8,INDEX($DF:$DF,$GK385+8),"")</f>
      </c>
      <c r="DQ385">
        <f>IF($GL385&gt;=9,INDEX($DF:$DF,$GK385+9),"")</f>
      </c>
      <c r="DR385">
        <f>IF($GL385&gt;=10,INDEX($DF:$DF,$GK385+10),"")</f>
      </c>
      <c r="DS385">
        <f>IF($GL385&gt;=11,INDEX($DF:$DF,$GK385+11),"")</f>
      </c>
      <c r="DT385">
        <f>IF($GL385&gt;=12,INDEX($DF:$DF,$GK385+12),"")</f>
      </c>
      <c r="DU385">
        <f>IF($GL385&gt;=13,INDEX($DF:$DF,$GK385+13),"")</f>
      </c>
      <c r="DV385">
        <f>IF($GL385&gt;=14,INDEX($DF:$DF,$GK385+14),"")</f>
      </c>
      <c r="DW385">
        <f>IF($GL385&gt;=15,INDEX($DF:$DF,$GK385+15),"")</f>
      </c>
      <c r="DX385">
        <f>IF($GL385&gt;=16,INDEX($DF:$DF,$GK385+16),"")</f>
      </c>
      <c r="DY385">
        <f>IF($GL385&gt;=17,INDEX($DF:$DF,$GK385+17),"")</f>
      </c>
      <c r="DZ385">
        <f>IF($GL385&gt;=18,INDEX($DF:$DF,$GK385+18),"")</f>
      </c>
      <c r="EA385">
        <f>IF($GL385&gt;=19,INDEX($DF:$DF,$GK385+19),"")</f>
      </c>
      <c r="EB385">
        <f>IF($GL385&gt;=20,INDEX($DF:$DF,$GK385+20),"")</f>
      </c>
      <c r="EC385">
        <f>IF($GL385&gt;=21,INDEX($DF:$DF,$GK385+21),"")</f>
      </c>
      <c r="ED385">
        <f>IF($GL385&gt;=22,INDEX($DF:$DF,$GK385+22),"")</f>
      </c>
      <c r="EE385">
        <f>IF($GL385&gt;=23,INDEX($DF:$DF,$GK385+23),"")</f>
      </c>
      <c r="EF385">
        <f>IF($GL385&gt;=24,INDEX($DF:$DF,$GK385+24),"")</f>
      </c>
      <c r="EG385">
        <f>IF($GL385&gt;=25,INDEX($DF:$DF,$GK385+25),"")</f>
      </c>
      <c r="EH385">
        <f>IF($GL385&gt;=26,INDEX($DF:$DF,$GK385+26),"")</f>
      </c>
      <c r="EI385">
        <f>IF($GL385&gt;=27,INDEX($DF:$DF,$GK385+27),"")</f>
      </c>
      <c r="EJ385">
        <f>IF($GL385&gt;=28,INDEX($DF:$DF,$GK385+28),"")</f>
      </c>
      <c r="EK385">
        <f>IF($GL385&gt;=29,INDEX($DF:$DF,$GK385+29),"")</f>
      </c>
      <c r="EL385">
        <f>IF($GL385&gt;=30,INDEX($DF:$DF,$GK385+30),"")</f>
      </c>
      <c r="EM385">
        <f>IF($GL385&gt;=31,INDEX($DF:$DF,$GK385+31),"")</f>
      </c>
      <c r="EN385">
        <f>IF($GL385&gt;=32,INDEX($DF:$DF,$GK385+32),"")</f>
      </c>
      <c r="EO385">
        <f>IF($GL385&gt;=33,INDEX($DF:$DF,$GK385+33),"")</f>
      </c>
      <c r="EP385">
        <f>IF($GL385&gt;=34,INDEX($DF:$DF,$GK385+34),"")</f>
      </c>
      <c r="EQ385">
        <f>IF($GL385&gt;=35,INDEX($DF:$DF,$GK385+35),"")</f>
      </c>
      <c r="ER385">
        <f>IF($GL385&gt;=36,INDEX($DF:$DF,$GK385+36),"")</f>
      </c>
      <c r="ES385">
        <f>IF($GL385&gt;=37,INDEX($DF:$DF,$GK385+37),"")</f>
      </c>
      <c r="ET385">
        <f>IF($GL385&gt;=38,INDEX($DF:$DF,$GK385+38),"")</f>
      </c>
      <c r="EU385">
        <f>IF($GL385&gt;=39,INDEX($DF:$DF,$GK385+39),"")</f>
      </c>
      <c r="EV385">
        <f>IF($GL385&gt;=40,INDEX($DF:$DF,$GK385+40),"")</f>
      </c>
      <c r="EW385">
        <f>IF($GL385&gt;=1,INDEX($DG:$DG,$GK385+1),"")</f>
      </c>
      <c r="EX385">
        <f>IF($GL385&gt;=2,INDEX($DG:$DG,$GK385+2),"")</f>
      </c>
      <c r="EY385">
        <f>IF($GL385&gt;=3,INDEX($DG:$DG,$GK385+3),"")</f>
      </c>
      <c r="EZ385">
        <f>IF($GL385&gt;=4,INDEX($DG:$DG,$GK385+4),"")</f>
      </c>
      <c r="FA385">
        <f>IF($GL385&gt;=5,INDEX($DG:$DG,$GK385+5),"")</f>
      </c>
      <c r="FB385">
        <f>IF($GL385&gt;=6,INDEX($DG:$DG,$GK385+6),"")</f>
      </c>
      <c r="FC385">
        <f>IF($GL385&gt;=7,INDEX($DG:$DG,$GK385+7),"")</f>
      </c>
      <c r="FD385">
        <f>IF($GL385&gt;=8,INDEX($DG:$DG,$GK385+8),"")</f>
      </c>
      <c r="FE385">
        <f>IF($GL385&gt;=9,INDEX($DG:$DG,$GK385+9),"")</f>
      </c>
      <c r="FF385">
        <f>IF($GL385&gt;=10,INDEX($DG:$DG,$GK385+10),"")</f>
      </c>
      <c r="FG385">
        <f>IF($GL385&gt;=11,INDEX($DG:$DG,$GK385+11),"")</f>
      </c>
      <c r="FH385">
        <f>IF($GL385&gt;=12,INDEX($DG:$DG,$GK385+12),"")</f>
      </c>
      <c r="FI385">
        <f>IF($GL385&gt;=13,INDEX($DG:$DG,$GK385+13),"")</f>
      </c>
      <c r="FJ385">
        <f>IF($GL385&gt;=14,INDEX($DG:$DG,$GK385+14),"")</f>
      </c>
      <c r="FK385">
        <f>IF($GL385&gt;=15,INDEX($DG:$DG,$GK385+15),"")</f>
      </c>
      <c r="FL385">
        <f>IF($GL385&gt;=16,INDEX($DG:$DG,$GK385+16),"")</f>
      </c>
      <c r="FM385">
        <f>IF($GL385&gt;=17,INDEX($DG:$DG,$GK385+17),"")</f>
      </c>
      <c r="FN385">
        <f>IF($GL385&gt;=18,INDEX($DG:$DG,$GK385+18),"")</f>
      </c>
      <c r="FO385">
        <f>IF($GL385&gt;=19,INDEX($DG:$DG,$GK385+19),"")</f>
      </c>
      <c r="FP385">
        <f>IF($GL385&gt;=20,INDEX($DG:$DG,$GK385+20),"")</f>
      </c>
      <c r="FQ385">
        <f>IF($GL385&gt;=21,INDEX($DG:$DG,$GK385+21),"")</f>
      </c>
      <c r="FR385">
        <f>IF($GL385&gt;=22,INDEX($DG:$DG,$GK385+22),"")</f>
      </c>
      <c r="FS385">
        <f>IF($GL385&gt;=23,INDEX($DG:$DG,$GK385+23),"")</f>
      </c>
      <c r="FT385">
        <f>IF($GL385&gt;=24,INDEX($DG:$DG,$GK385+24),"")</f>
      </c>
      <c r="FU385">
        <f>IF($GL385&gt;=25,INDEX($DG:$DG,$GK385+25),"")</f>
      </c>
      <c r="FV385">
        <f>IF($GL385&gt;=26,INDEX($DG:$DG,$GK385+26),"")</f>
      </c>
      <c r="FW385">
        <f>IF($GL385&gt;=27,INDEX($DG:$DG,$GK385+27),"")</f>
      </c>
      <c r="FX385">
        <f>IF($GL385&gt;=28,INDEX($DG:$DG,$GK385+28),"")</f>
      </c>
      <c r="FY385">
        <f>IF($GL385&gt;=29,INDEX($DG:$DG,$GK385+29),"")</f>
      </c>
      <c r="FZ385">
        <f>IF($GL385&gt;=30,INDEX($DG:$DG,$GK385+30),"")</f>
      </c>
      <c r="GA385">
        <f>IF($GL385&gt;=31,INDEX($DG:$DG,$GK385+31),"")</f>
      </c>
      <c r="GB385">
        <f>IF($GL385&gt;=32,INDEX($DG:$DG,$GK385+32),"")</f>
      </c>
      <c r="GC385">
        <f>IF($GL385&gt;=33,INDEX($DG:$DG,$GK385+33),"")</f>
      </c>
      <c r="GD385">
        <f>IF($GL385&gt;=34,INDEX($DG:$DG,$GK385+34),"")</f>
      </c>
      <c r="GE385">
        <f>IF($GL385&gt;=35,INDEX($DG:$DG,$GK385+35),"")</f>
      </c>
      <c r="GF385">
        <f>IF($GL385&gt;=36,INDEX($DG:$DG,$GK385+36),"")</f>
      </c>
      <c r="GG385">
        <f>IF($GL385&gt;=37,INDEX($DG:$DG,$GK385+37),"")</f>
      </c>
      <c r="GH385">
        <f>IF($GL385&gt;=38,INDEX($DG:$DG,$GK385+38),"")</f>
      </c>
      <c r="GI385">
        <f>IF($GL385&gt;=39,INDEX($DG:$DG,$GK385+39),"")</f>
      </c>
      <c r="GJ385">
        <f>IF($GL385&gt;=40,INDEX($DG:$DG,$GK385+40),"")</f>
      </c>
      <c r="GK385">
        <f>IFERROR(MATCH($DE385,$DF$2:$DF$166,0)+1,0)</f>
      </c>
      <c r="GL385">
        <f>IFERROR(INDEX($DH$2:$DH$166,MATCH($DE385,$DF$2:$DF$166,0)),0)</f>
      </c>
      <c r="GM385">
        <f>IFERROR(MATCH($H385,$DI$385:$EV$385,0),0)</f>
      </c>
      <c r="GN385">
        <f>IF($GM385&gt;0,INDEX($EW$385:$GJ$385,$GM385),"")</f>
      </c>
      <c r="GO385" t="s">
        <v>1332</v>
      </c>
      <c r="GQ385">
        <f>IF($IZ385&gt;=1,INDEX($GO:$GO,$IY385+1),"")</f>
      </c>
      <c r="GR385">
        <f>IF($IZ385&gt;=2,INDEX($GO:$GO,$IY385+2),"")</f>
      </c>
      <c r="GS385">
        <f>IF($IZ385&gt;=3,INDEX($GO:$GO,$IY385+3),"")</f>
      </c>
      <c r="GT385">
        <f>IF($IZ385&gt;=4,INDEX($GO:$GO,$IY385+4),"")</f>
      </c>
      <c r="GU385">
        <f>IF($IZ385&gt;=5,INDEX($GO:$GO,$IY385+5),"")</f>
      </c>
      <c r="GV385">
        <f>IF($IZ385&gt;=6,INDEX($GO:$GO,$IY385+6),"")</f>
      </c>
      <c r="GW385">
        <f>IF($IZ385&gt;=7,INDEX($GO:$GO,$IY385+7),"")</f>
      </c>
      <c r="GX385">
        <f>IF($IZ385&gt;=8,INDEX($GO:$GO,$IY385+8),"")</f>
      </c>
      <c r="GY385">
        <f>IF($IZ385&gt;=9,INDEX($GO:$GO,$IY385+9),"")</f>
      </c>
      <c r="GZ385">
        <f>IF($IZ385&gt;=10,INDEX($GO:$GO,$IY385+10),"")</f>
      </c>
      <c r="HA385">
        <f>IF($IZ385&gt;=11,INDEX($GO:$GO,$IY385+11),"")</f>
      </c>
      <c r="HB385">
        <f>IF($IZ385&gt;=12,INDEX($GO:$GO,$IY385+12),"")</f>
      </c>
      <c r="HC385">
        <f>IF($IZ385&gt;=13,INDEX($GO:$GO,$IY385+13),"")</f>
      </c>
      <c r="HD385">
        <f>IF($IZ385&gt;=14,INDEX($GO:$GO,$IY385+14),"")</f>
      </c>
      <c r="HE385">
        <f>IF($IZ385&gt;=15,INDEX($GO:$GO,$IY385+15),"")</f>
      </c>
      <c r="HF385">
        <f>IF($IZ385&gt;=16,INDEX($GO:$GO,$IY385+16),"")</f>
      </c>
      <c r="HG385">
        <f>IF($IZ385&gt;=17,INDEX($GO:$GO,$IY385+17),"")</f>
      </c>
      <c r="HH385">
        <f>IF($IZ385&gt;=18,INDEX($GO:$GO,$IY385+18),"")</f>
      </c>
      <c r="HI385">
        <f>IF($IZ385&gt;=19,INDEX($GO:$GO,$IY385+19),"")</f>
      </c>
      <c r="HJ385">
        <f>IF($IZ385&gt;=20,INDEX($GO:$GO,$IY385+20),"")</f>
      </c>
      <c r="HK385">
        <f>IF($IZ385&gt;=21,INDEX($GO:$GO,$IY385+21),"")</f>
      </c>
      <c r="HL385">
        <f>IF($IZ385&gt;=22,INDEX($GO:$GO,$IY385+22),"")</f>
      </c>
      <c r="HM385">
        <f>IF($IZ385&gt;=23,INDEX($GO:$GO,$IY385+23),"")</f>
      </c>
      <c r="HN385">
        <f>IF($IZ385&gt;=24,INDEX($GO:$GO,$IY385+24),"")</f>
      </c>
      <c r="HO385">
        <f>IF($IZ385&gt;=25,INDEX($GO:$GO,$IY385+25),"")</f>
      </c>
      <c r="HP385">
        <f>IF($IZ385&gt;=26,INDEX($GO:$GO,$IY385+26),"")</f>
      </c>
      <c r="HQ385">
        <f>IF($IZ385&gt;=27,INDEX($GO:$GO,$IY385+27),"")</f>
      </c>
      <c r="HR385">
        <f>IF($IZ385&gt;=28,INDEX($GO:$GO,$IY385+28),"")</f>
      </c>
      <c r="HS385">
        <f>IF($IZ385&gt;=29,INDEX($GO:$GO,$IY385+29),"")</f>
      </c>
      <c r="HT385">
        <f>IF($IZ385&gt;=30,INDEX($GO:$GO,$IY385+30),"")</f>
      </c>
      <c r="HU385">
        <f>IF($IZ385&gt;=31,INDEX($GO:$GO,$IY385+31),"")</f>
      </c>
      <c r="HV385">
        <f>IF($IZ385&gt;=32,INDEX($GO:$GO,$IY385+32),"")</f>
      </c>
      <c r="HW385">
        <f>IF($IZ385&gt;=33,INDEX($GO:$GO,$IY385+33),"")</f>
      </c>
      <c r="HX385">
        <f>IF($IZ385&gt;=34,INDEX($GO:$GO,$IY385+34),"")</f>
      </c>
      <c r="HY385">
        <f>IF($IZ385&gt;=35,INDEX($GO:$GO,$IY385+35),"")</f>
      </c>
      <c r="HZ385">
        <f>IF($IZ385&gt;=36,INDEX($GO:$GO,$IY385+36),"")</f>
      </c>
      <c r="IA385">
        <f>IF($IZ385&gt;=37,INDEX($GO:$GO,$IY385+37),"")</f>
      </c>
      <c r="IB385">
        <f>IF($IZ385&gt;=38,INDEX($GO:$GO,$IY385+38),"")</f>
      </c>
      <c r="IC385">
        <f>IF($IZ385&gt;=39,INDEX($GO:$GO,$IY385+39),"")</f>
      </c>
      <c r="ID385">
        <f>IF($IZ385&gt;=40,INDEX($GO:$GO,$IY385+40),"")</f>
      </c>
      <c r="IE385">
        <f>IF($IZ385&gt;=41,INDEX($GO:$GO,$IY385+41),"")</f>
      </c>
      <c r="IF385">
        <f>IF($IZ385&gt;=42,INDEX($GO:$GO,$IY385+42),"")</f>
      </c>
      <c r="IG385">
        <f>IF($IZ385&gt;=43,INDEX($GO:$GO,$IY385+43),"")</f>
      </c>
      <c r="IH385">
        <f>IF($IZ385&gt;=44,INDEX($GO:$GO,$IY385+44),"")</f>
      </c>
      <c r="II385">
        <f>IF($IZ385&gt;=45,INDEX($GO:$GO,$IY385+45),"")</f>
      </c>
      <c r="IJ385">
        <f>IF($IZ385&gt;=46,INDEX($GO:$GO,$IY385+46),"")</f>
      </c>
      <c r="IK385">
        <f>IF($IZ385&gt;=47,INDEX($GO:$GO,$IY385+47),"")</f>
      </c>
      <c r="IL385">
        <f>IF($IZ385&gt;=48,INDEX($GO:$GO,$IY385+48),"")</f>
      </c>
      <c r="IM385">
        <f>IF($IZ385&gt;=49,INDEX($GO:$GO,$IY385+49),"")</f>
      </c>
      <c r="IN385">
        <f>IF($IZ385&gt;=50,INDEX($GO:$GO,$IY385+50),"")</f>
      </c>
      <c r="IO385">
        <f>IF($IZ385&gt;=51,INDEX($GO:$GO,$IY385+51),"")</f>
      </c>
      <c r="IP385">
        <f>IF($IZ385&gt;=52,INDEX($GO:$GO,$IY385+52),"")</f>
      </c>
      <c r="IQ385">
        <f>IF($IZ385&gt;=53,INDEX($GO:$GO,$IY385+53),"")</f>
      </c>
      <c r="IR385">
        <f>IF($IZ385&gt;=54,INDEX($GO:$GO,$IY385+54),"")</f>
      </c>
      <c r="IS385">
        <f>IF($IZ385&gt;=55,INDEX($GO:$GO,$IY385+55),"")</f>
      </c>
      <c r="IT385">
        <f>IF($IZ385&gt;=56,INDEX($GO:$GO,$IY385+56),"")</f>
      </c>
      <c r="IU385">
        <f>IF($IZ385&gt;=57,INDEX($GO:$GO,$IY385+57),"")</f>
      </c>
      <c r="IV385">
        <f>IF($IZ385&gt;=58,INDEX($GO:$GO,$IY385+58),"")</f>
      </c>
      <c r="IW385">
        <f>IF($IZ385&gt;=59,INDEX($GO:$GO,$IY385+59),"")</f>
      </c>
      <c r="IX385">
        <f>IF($IZ385&gt;=60,INDEX($GO:$GO,$IY385+60),"")</f>
      </c>
      <c r="IY385">
        <f>IFERROR(MATCH($GN385,$GO$2:$GO$827,0)+1,0)</f>
      </c>
      <c r="IZ385">
        <f>IFERROR(INDEX($GP$2:$GP$827,MATCH($GN385,$GO$2:$GO$827,0)),0)</f>
      </c>
      <c r="JA385" t="s">
        <v>23</v>
      </c>
      <c r="JB385" t="s">
        <v>23</v>
      </c>
    </row>
    <row r="386" spans="1:262" x14ac:dyDescent="0.25">
      <c r="F386" s="1"/>
      <c r="G386" s="1"/>
      <c r="H386" s="1"/>
      <c r="I386" s="1"/>
      <c r="J386" s="1">
        <f>IFERROR(IF(FIND(" - ",$F386)&gt;0,MID($F386,FIND(" - ",$F386)+3,LEN($F386)),""),"")</f>
      </c>
      <c r="L386" s="1"/>
      <c r="N386" t="s">
        <v>23</v>
      </c>
      <c r="P386">
        <f>IF(OR($N386="",$O386=""),"",IFERROR($N386/$O386,0))</f>
      </c>
      <c r="Q386">
        <f>IF($N386="","",
IF($G386="","",
IF(ISNUMBER(SEARCH("exempt",LOWER($G386))),0,
$N386*(VALUE(SUBSTITUTE($G386,"%",""))/100))))</f>
      </c>
      <c r="W386">
        <f>IF($N386="","",
SUM($N386,$Q386,$U386,$R386,$T386)-
IF($V386="",0,VALUE($V386)))</f>
      </c>
      <c r="AE386" t="s">
        <v>1333</v>
      </c>
      <c r="AJ386" t="s">
        <v>1334</v>
      </c>
      <c r="AM386">
        <f>IFERROR(LEFT($F386,FIND(" - ",$F386)-1),$F386)</f>
      </c>
      <c r="AP386">
        <f>IF($CE386&gt;=1,INDEX($AN:$AN,$CD386+1),"")</f>
      </c>
      <c r="AQ386">
        <f>IF($CE386&gt;=2,INDEX($AN:$AN,$CD386+2),"")</f>
      </c>
      <c r="AR386">
        <f>IF($CE386&gt;=3,INDEX($AN:$AN,$CD386+3),"")</f>
      </c>
      <c r="AS386">
        <f>IF($CE386&gt;=4,INDEX($AN:$AN,$CD386+4),"")</f>
      </c>
      <c r="AT386">
        <f>IF($CE386&gt;=5,INDEX($AN:$AN,$CD386+5),"")</f>
      </c>
      <c r="AU386">
        <f>IF($CE386&gt;=6,INDEX($AN:$AN,$CD386+6),"")</f>
      </c>
      <c r="AV386">
        <f>IF($CE386&gt;=7,INDEX($AN:$AN,$CD386+7),"")</f>
      </c>
      <c r="AW386">
        <f>IF($CE386&gt;=8,INDEX($AN:$AN,$CD386+8),"")</f>
      </c>
      <c r="AX386">
        <f>IF($CE386&gt;=9,INDEX($AN:$AN,$CD386+9),"")</f>
      </c>
      <c r="AY386">
        <f>IF($CE386&gt;=10,INDEX($AN:$AN,$CD386+10),"")</f>
      </c>
      <c r="AZ386">
        <f>IF($CE386&gt;=11,INDEX($AN:$AN,$CD386+11),"")</f>
      </c>
      <c r="BA386">
        <f>IF($CE386&gt;=12,INDEX($AN:$AN,$CD386+12),"")</f>
      </c>
      <c r="BB386">
        <f>IF($CE386&gt;=13,INDEX($AN:$AN,$CD386+13),"")</f>
      </c>
      <c r="BC386">
        <f>IF($CE386&gt;=14,INDEX($AN:$AN,$CD386+14),"")</f>
      </c>
      <c r="BD386">
        <f>IF($CE386&gt;=15,INDEX($AN:$AN,$CD386+15),"")</f>
      </c>
      <c r="BE386">
        <f>IF($CE386&gt;=16,INDEX($AN:$AN,$CD386+16),"")</f>
      </c>
      <c r="BF386">
        <f>IF($CE386&gt;=17,INDEX($AN:$AN,$CD386+17),"")</f>
      </c>
      <c r="BG386">
        <f>IF($CE386&gt;=18,INDEX($AN:$AN,$CD386+18),"")</f>
      </c>
      <c r="BH386">
        <f>IF($CE386&gt;=19,INDEX($AN:$AN,$CD386+19),"")</f>
      </c>
      <c r="BI386">
        <f>IF($CE386&gt;=20,INDEX($AN:$AN,$CD386+20),"")</f>
      </c>
      <c r="BJ386">
        <f>IF($CE386&gt;=21,INDEX($AN:$AN,$CD386+21),"")</f>
      </c>
      <c r="BK386">
        <f>IF($CE386&gt;=22,INDEX($AN:$AN,$CD386+22),"")</f>
      </c>
      <c r="BL386">
        <f>IF($CE386&gt;=23,INDEX($AN:$AN,$CD386+23),"")</f>
      </c>
      <c r="BM386">
        <f>IF($CE386&gt;=24,INDEX($AN:$AN,$CD386+24),"")</f>
      </c>
      <c r="BN386">
        <f>IF($CE386&gt;=25,INDEX($AN:$AN,$CD386+25),"")</f>
      </c>
      <c r="BO386">
        <f>IF($CE386&gt;=26,INDEX($AN:$AN,$CD386+26),"")</f>
      </c>
      <c r="BP386">
        <f>IF($CE386&gt;=27,INDEX($AN:$AN,$CD386+27),"")</f>
      </c>
      <c r="BQ386">
        <f>IF($CE386&gt;=28,INDEX($AN:$AN,$CD386+28),"")</f>
      </c>
      <c r="BR386">
        <f>IF($CE386&gt;=29,INDEX($AN:$AN,$CD386+29),"")</f>
      </c>
      <c r="BS386">
        <f>IF($CE386&gt;=30,INDEX($AN:$AN,$CD386+30),"")</f>
      </c>
      <c r="BT386">
        <f>IF($CE386&gt;=31,INDEX($AN:$AN,$CD386+31),"")</f>
      </c>
      <c r="BU386">
        <f>IF($CE386&gt;=32,INDEX($AN:$AN,$CD386+32),"")</f>
      </c>
      <c r="BV386">
        <f>IF($CE386&gt;=33,INDEX($AN:$AN,$CD386+33),"")</f>
      </c>
      <c r="BW386">
        <f>IF($CE386&gt;=34,INDEX($AN:$AN,$CD386+34),"")</f>
      </c>
      <c r="BX386">
        <f>IF($CE386&gt;=35,INDEX($AN:$AN,$CD386+35),"")</f>
      </c>
      <c r="BY386">
        <f>IF($CE386&gt;=36,INDEX($AN:$AN,$CD386+36),"")</f>
      </c>
      <c r="BZ386">
        <f>IF($CE386&gt;=37,INDEX($AN:$AN,$CD386+37),"")</f>
      </c>
      <c r="CA386">
        <f>IF($CE386&gt;=38,INDEX($AN:$AN,$CD386+38),"")</f>
      </c>
      <c r="CB386">
        <f>IF($CE386&gt;=39,INDEX($AN:$AN,$CD386+39),"")</f>
      </c>
      <c r="CC386">
        <f>IF($CE386&gt;=40,INDEX($AN:$AN,$CD386+40),"")</f>
      </c>
      <c r="CD386">
        <f>IFERROR(MATCH($AM386,$AN$2:$AN$133,0)+1,0)</f>
      </c>
      <c r="CE386">
        <f>IFERROR(INDEX($AO$2:$AO$133,MATCH($AM386,$AN$2:$AN$133,0)),0)</f>
      </c>
      <c r="CF386">
        <f>IFERROR(LEFT($K386,FIND(" - ",$K386)-1),$K386)</f>
      </c>
      <c r="CG386" t="s">
        <v>63</v>
      </c>
      <c r="CI386">
        <f>IF($DD386&gt;=1,INDEX($CG:$CG,$DC386+1),"")</f>
      </c>
      <c r="CJ386">
        <f>IF($DD386&gt;=2,INDEX($CG:$CG,$DC386+2),"")</f>
      </c>
      <c r="CK386">
        <f>IF($DD386&gt;=3,INDEX($CG:$CG,$DC386+3),"")</f>
      </c>
      <c r="CL386">
        <f>IF($DD386&gt;=4,INDEX($CG:$CG,$DC386+4),"")</f>
      </c>
      <c r="CM386">
        <f>IF($DD386&gt;=5,INDEX($CG:$CG,$DC386+5),"")</f>
      </c>
      <c r="CN386">
        <f>IF($DD386&gt;=6,INDEX($CG:$CG,$DC386+6),"")</f>
      </c>
      <c r="CO386">
        <f>IF($DD386&gt;=7,INDEX($CG:$CG,$DC386+7),"")</f>
      </c>
      <c r="CP386">
        <f>IF($DD386&gt;=8,INDEX($CG:$CG,$DC386+8),"")</f>
      </c>
      <c r="CQ386">
        <f>IF($DD386&gt;=9,INDEX($CG:$CG,$DC386+9),"")</f>
      </c>
      <c r="CR386">
        <f>IF($DD386&gt;=10,INDEX($CG:$CG,$DC386+10),"")</f>
      </c>
      <c r="CS386">
        <f>IF($DD386&gt;=11,INDEX($CG:$CG,$DC386+11),"")</f>
      </c>
      <c r="CT386">
        <f>IF($DD386&gt;=12,INDEX($CG:$CG,$DC386+12),"")</f>
      </c>
      <c r="CU386">
        <f>IF($DD386&gt;=13,INDEX($CG:$CG,$DC386+13),"")</f>
      </c>
      <c r="CV386">
        <f>IF($DD386&gt;=14,INDEX($CG:$CG,$DC386+14),"")</f>
      </c>
      <c r="CW386">
        <f>IF($DD386&gt;=15,INDEX($CG:$CG,$DC386+15),"")</f>
      </c>
      <c r="CX386">
        <f>IF($DD386&gt;=16,INDEX($CG:$CG,$DC386+16),"")</f>
      </c>
      <c r="CY386">
        <f>IF($DD386&gt;=17,INDEX($CG:$CG,$DC386+17),"")</f>
      </c>
      <c r="CZ386">
        <f>IF($DD386&gt;=18,INDEX($CG:$CG,$DC386+18),"")</f>
      </c>
      <c r="DA386">
        <f>IF($DD386&gt;=19,INDEX($CG:$CG,$DC386+19),"")</f>
      </c>
      <c r="DB386">
        <f>IF($DD386&gt;=20,INDEX($CG:$CG,$DC386+20),"")</f>
      </c>
      <c r="DC386">
        <f>IFERROR(MATCH($CF386,$CG$2:$CG$1558,0)+1,0)</f>
      </c>
      <c r="DD386">
        <f>IFERROR(INDEX($CH$2:$CH$1558,MATCH($CF386,$CG$2:$CG$1558,0)),0)</f>
      </c>
      <c r="DE386">
        <f>IFERROR(INDEX($AL:$AL,MATCH($G386,$AK:$AK,0))&amp;"","")</f>
      </c>
      <c r="DI386">
        <f>IF($GL386&gt;=1,INDEX($DF:$DF,$GK386+1),"")</f>
      </c>
      <c r="DJ386">
        <f>IF($GL386&gt;=2,INDEX($DF:$DF,$GK386+2),"")</f>
      </c>
      <c r="DK386">
        <f>IF($GL386&gt;=3,INDEX($DF:$DF,$GK386+3),"")</f>
      </c>
      <c r="DL386">
        <f>IF($GL386&gt;=4,INDEX($DF:$DF,$GK386+4),"")</f>
      </c>
      <c r="DM386">
        <f>IF($GL386&gt;=5,INDEX($DF:$DF,$GK386+5),"")</f>
      </c>
      <c r="DN386">
        <f>IF($GL386&gt;=6,INDEX($DF:$DF,$GK386+6),"")</f>
      </c>
      <c r="DO386">
        <f>IF($GL386&gt;=7,INDEX($DF:$DF,$GK386+7),"")</f>
      </c>
      <c r="DP386">
        <f>IF($GL386&gt;=8,INDEX($DF:$DF,$GK386+8),"")</f>
      </c>
      <c r="DQ386">
        <f>IF($GL386&gt;=9,INDEX($DF:$DF,$GK386+9),"")</f>
      </c>
      <c r="DR386">
        <f>IF($GL386&gt;=10,INDEX($DF:$DF,$GK386+10),"")</f>
      </c>
      <c r="DS386">
        <f>IF($GL386&gt;=11,INDEX($DF:$DF,$GK386+11),"")</f>
      </c>
      <c r="DT386">
        <f>IF($GL386&gt;=12,INDEX($DF:$DF,$GK386+12),"")</f>
      </c>
      <c r="DU386">
        <f>IF($GL386&gt;=13,INDEX($DF:$DF,$GK386+13),"")</f>
      </c>
      <c r="DV386">
        <f>IF($GL386&gt;=14,INDEX($DF:$DF,$GK386+14),"")</f>
      </c>
      <c r="DW386">
        <f>IF($GL386&gt;=15,INDEX($DF:$DF,$GK386+15),"")</f>
      </c>
      <c r="DX386">
        <f>IF($GL386&gt;=16,INDEX($DF:$DF,$GK386+16),"")</f>
      </c>
      <c r="DY386">
        <f>IF($GL386&gt;=17,INDEX($DF:$DF,$GK386+17),"")</f>
      </c>
      <c r="DZ386">
        <f>IF($GL386&gt;=18,INDEX($DF:$DF,$GK386+18),"")</f>
      </c>
      <c r="EA386">
        <f>IF($GL386&gt;=19,INDEX($DF:$DF,$GK386+19),"")</f>
      </c>
      <c r="EB386">
        <f>IF($GL386&gt;=20,INDEX($DF:$DF,$GK386+20),"")</f>
      </c>
      <c r="EC386">
        <f>IF($GL386&gt;=21,INDEX($DF:$DF,$GK386+21),"")</f>
      </c>
      <c r="ED386">
        <f>IF($GL386&gt;=22,INDEX($DF:$DF,$GK386+22),"")</f>
      </c>
      <c r="EE386">
        <f>IF($GL386&gt;=23,INDEX($DF:$DF,$GK386+23),"")</f>
      </c>
      <c r="EF386">
        <f>IF($GL386&gt;=24,INDEX($DF:$DF,$GK386+24),"")</f>
      </c>
      <c r="EG386">
        <f>IF($GL386&gt;=25,INDEX($DF:$DF,$GK386+25),"")</f>
      </c>
      <c r="EH386">
        <f>IF($GL386&gt;=26,INDEX($DF:$DF,$GK386+26),"")</f>
      </c>
      <c r="EI386">
        <f>IF($GL386&gt;=27,INDEX($DF:$DF,$GK386+27),"")</f>
      </c>
      <c r="EJ386">
        <f>IF($GL386&gt;=28,INDEX($DF:$DF,$GK386+28),"")</f>
      </c>
      <c r="EK386">
        <f>IF($GL386&gt;=29,INDEX($DF:$DF,$GK386+29),"")</f>
      </c>
      <c r="EL386">
        <f>IF($GL386&gt;=30,INDEX($DF:$DF,$GK386+30),"")</f>
      </c>
      <c r="EM386">
        <f>IF($GL386&gt;=31,INDEX($DF:$DF,$GK386+31),"")</f>
      </c>
      <c r="EN386">
        <f>IF($GL386&gt;=32,INDEX($DF:$DF,$GK386+32),"")</f>
      </c>
      <c r="EO386">
        <f>IF($GL386&gt;=33,INDEX($DF:$DF,$GK386+33),"")</f>
      </c>
      <c r="EP386">
        <f>IF($GL386&gt;=34,INDEX($DF:$DF,$GK386+34),"")</f>
      </c>
      <c r="EQ386">
        <f>IF($GL386&gt;=35,INDEX($DF:$DF,$GK386+35),"")</f>
      </c>
      <c r="ER386">
        <f>IF($GL386&gt;=36,INDEX($DF:$DF,$GK386+36),"")</f>
      </c>
      <c r="ES386">
        <f>IF($GL386&gt;=37,INDEX($DF:$DF,$GK386+37),"")</f>
      </c>
      <c r="ET386">
        <f>IF($GL386&gt;=38,INDEX($DF:$DF,$GK386+38),"")</f>
      </c>
      <c r="EU386">
        <f>IF($GL386&gt;=39,INDEX($DF:$DF,$GK386+39),"")</f>
      </c>
      <c r="EV386">
        <f>IF($GL386&gt;=40,INDEX($DF:$DF,$GK386+40),"")</f>
      </c>
      <c r="EW386">
        <f>IF($GL386&gt;=1,INDEX($DG:$DG,$GK386+1),"")</f>
      </c>
      <c r="EX386">
        <f>IF($GL386&gt;=2,INDEX($DG:$DG,$GK386+2),"")</f>
      </c>
      <c r="EY386">
        <f>IF($GL386&gt;=3,INDEX($DG:$DG,$GK386+3),"")</f>
      </c>
      <c r="EZ386">
        <f>IF($GL386&gt;=4,INDEX($DG:$DG,$GK386+4),"")</f>
      </c>
      <c r="FA386">
        <f>IF($GL386&gt;=5,INDEX($DG:$DG,$GK386+5),"")</f>
      </c>
      <c r="FB386">
        <f>IF($GL386&gt;=6,INDEX($DG:$DG,$GK386+6),"")</f>
      </c>
      <c r="FC386">
        <f>IF($GL386&gt;=7,INDEX($DG:$DG,$GK386+7),"")</f>
      </c>
      <c r="FD386">
        <f>IF($GL386&gt;=8,INDEX($DG:$DG,$GK386+8),"")</f>
      </c>
      <c r="FE386">
        <f>IF($GL386&gt;=9,INDEX($DG:$DG,$GK386+9),"")</f>
      </c>
      <c r="FF386">
        <f>IF($GL386&gt;=10,INDEX($DG:$DG,$GK386+10),"")</f>
      </c>
      <c r="FG386">
        <f>IF($GL386&gt;=11,INDEX($DG:$DG,$GK386+11),"")</f>
      </c>
      <c r="FH386">
        <f>IF($GL386&gt;=12,INDEX($DG:$DG,$GK386+12),"")</f>
      </c>
      <c r="FI386">
        <f>IF($GL386&gt;=13,INDEX($DG:$DG,$GK386+13),"")</f>
      </c>
      <c r="FJ386">
        <f>IF($GL386&gt;=14,INDEX($DG:$DG,$GK386+14),"")</f>
      </c>
      <c r="FK386">
        <f>IF($GL386&gt;=15,INDEX($DG:$DG,$GK386+15),"")</f>
      </c>
      <c r="FL386">
        <f>IF($GL386&gt;=16,INDEX($DG:$DG,$GK386+16),"")</f>
      </c>
      <c r="FM386">
        <f>IF($GL386&gt;=17,INDEX($DG:$DG,$GK386+17),"")</f>
      </c>
      <c r="FN386">
        <f>IF($GL386&gt;=18,INDEX($DG:$DG,$GK386+18),"")</f>
      </c>
      <c r="FO386">
        <f>IF($GL386&gt;=19,INDEX($DG:$DG,$GK386+19),"")</f>
      </c>
      <c r="FP386">
        <f>IF($GL386&gt;=20,INDEX($DG:$DG,$GK386+20),"")</f>
      </c>
      <c r="FQ386">
        <f>IF($GL386&gt;=21,INDEX($DG:$DG,$GK386+21),"")</f>
      </c>
      <c r="FR386">
        <f>IF($GL386&gt;=22,INDEX($DG:$DG,$GK386+22),"")</f>
      </c>
      <c r="FS386">
        <f>IF($GL386&gt;=23,INDEX($DG:$DG,$GK386+23),"")</f>
      </c>
      <c r="FT386">
        <f>IF($GL386&gt;=24,INDEX($DG:$DG,$GK386+24),"")</f>
      </c>
      <c r="FU386">
        <f>IF($GL386&gt;=25,INDEX($DG:$DG,$GK386+25),"")</f>
      </c>
      <c r="FV386">
        <f>IF($GL386&gt;=26,INDEX($DG:$DG,$GK386+26),"")</f>
      </c>
      <c r="FW386">
        <f>IF($GL386&gt;=27,INDEX($DG:$DG,$GK386+27),"")</f>
      </c>
      <c r="FX386">
        <f>IF($GL386&gt;=28,INDEX($DG:$DG,$GK386+28),"")</f>
      </c>
      <c r="FY386">
        <f>IF($GL386&gt;=29,INDEX($DG:$DG,$GK386+29),"")</f>
      </c>
      <c r="FZ386">
        <f>IF($GL386&gt;=30,INDEX($DG:$DG,$GK386+30),"")</f>
      </c>
      <c r="GA386">
        <f>IF($GL386&gt;=31,INDEX($DG:$DG,$GK386+31),"")</f>
      </c>
      <c r="GB386">
        <f>IF($GL386&gt;=32,INDEX($DG:$DG,$GK386+32),"")</f>
      </c>
      <c r="GC386">
        <f>IF($GL386&gt;=33,INDEX($DG:$DG,$GK386+33),"")</f>
      </c>
      <c r="GD386">
        <f>IF($GL386&gt;=34,INDEX($DG:$DG,$GK386+34),"")</f>
      </c>
      <c r="GE386">
        <f>IF($GL386&gt;=35,INDEX($DG:$DG,$GK386+35),"")</f>
      </c>
      <c r="GF386">
        <f>IF($GL386&gt;=36,INDEX($DG:$DG,$GK386+36),"")</f>
      </c>
      <c r="GG386">
        <f>IF($GL386&gt;=37,INDEX($DG:$DG,$GK386+37),"")</f>
      </c>
      <c r="GH386">
        <f>IF($GL386&gt;=38,INDEX($DG:$DG,$GK386+38),"")</f>
      </c>
      <c r="GI386">
        <f>IF($GL386&gt;=39,INDEX($DG:$DG,$GK386+39),"")</f>
      </c>
      <c r="GJ386">
        <f>IF($GL386&gt;=40,INDEX($DG:$DG,$GK386+40),"")</f>
      </c>
      <c r="GK386">
        <f>IFERROR(MATCH($DE386,$DF$2:$DF$166,0)+1,0)</f>
      </c>
      <c r="GL386">
        <f>IFERROR(INDEX($DH$2:$DH$166,MATCH($DE386,$DF$2:$DF$166,0)),0)</f>
      </c>
      <c r="GM386">
        <f>IFERROR(MATCH($H386,$DI$386:$EV$386,0),0)</f>
      </c>
      <c r="GN386">
        <f>IF($GM386&gt;0,INDEX($EW$386:$GJ$386,$GM386),"")</f>
      </c>
      <c r="GO386" t="s">
        <v>1335</v>
      </c>
      <c r="GQ386">
        <f>IF($IZ386&gt;=1,INDEX($GO:$GO,$IY386+1),"")</f>
      </c>
      <c r="GR386">
        <f>IF($IZ386&gt;=2,INDEX($GO:$GO,$IY386+2),"")</f>
      </c>
      <c r="GS386">
        <f>IF($IZ386&gt;=3,INDEX($GO:$GO,$IY386+3),"")</f>
      </c>
      <c r="GT386">
        <f>IF($IZ386&gt;=4,INDEX($GO:$GO,$IY386+4),"")</f>
      </c>
      <c r="GU386">
        <f>IF($IZ386&gt;=5,INDEX($GO:$GO,$IY386+5),"")</f>
      </c>
      <c r="GV386">
        <f>IF($IZ386&gt;=6,INDEX($GO:$GO,$IY386+6),"")</f>
      </c>
      <c r="GW386">
        <f>IF($IZ386&gt;=7,INDEX($GO:$GO,$IY386+7),"")</f>
      </c>
      <c r="GX386">
        <f>IF($IZ386&gt;=8,INDEX($GO:$GO,$IY386+8),"")</f>
      </c>
      <c r="GY386">
        <f>IF($IZ386&gt;=9,INDEX($GO:$GO,$IY386+9),"")</f>
      </c>
      <c r="GZ386">
        <f>IF($IZ386&gt;=10,INDEX($GO:$GO,$IY386+10),"")</f>
      </c>
      <c r="HA386">
        <f>IF($IZ386&gt;=11,INDEX($GO:$GO,$IY386+11),"")</f>
      </c>
      <c r="HB386">
        <f>IF($IZ386&gt;=12,INDEX($GO:$GO,$IY386+12),"")</f>
      </c>
      <c r="HC386">
        <f>IF($IZ386&gt;=13,INDEX($GO:$GO,$IY386+13),"")</f>
      </c>
      <c r="HD386">
        <f>IF($IZ386&gt;=14,INDEX($GO:$GO,$IY386+14),"")</f>
      </c>
      <c r="HE386">
        <f>IF($IZ386&gt;=15,INDEX($GO:$GO,$IY386+15),"")</f>
      </c>
      <c r="HF386">
        <f>IF($IZ386&gt;=16,INDEX($GO:$GO,$IY386+16),"")</f>
      </c>
      <c r="HG386">
        <f>IF($IZ386&gt;=17,INDEX($GO:$GO,$IY386+17),"")</f>
      </c>
      <c r="HH386">
        <f>IF($IZ386&gt;=18,INDEX($GO:$GO,$IY386+18),"")</f>
      </c>
      <c r="HI386">
        <f>IF($IZ386&gt;=19,INDEX($GO:$GO,$IY386+19),"")</f>
      </c>
      <c r="HJ386">
        <f>IF($IZ386&gt;=20,INDEX($GO:$GO,$IY386+20),"")</f>
      </c>
      <c r="HK386">
        <f>IF($IZ386&gt;=21,INDEX($GO:$GO,$IY386+21),"")</f>
      </c>
      <c r="HL386">
        <f>IF($IZ386&gt;=22,INDEX($GO:$GO,$IY386+22),"")</f>
      </c>
      <c r="HM386">
        <f>IF($IZ386&gt;=23,INDEX($GO:$GO,$IY386+23),"")</f>
      </c>
      <c r="HN386">
        <f>IF($IZ386&gt;=24,INDEX($GO:$GO,$IY386+24),"")</f>
      </c>
      <c r="HO386">
        <f>IF($IZ386&gt;=25,INDEX($GO:$GO,$IY386+25),"")</f>
      </c>
      <c r="HP386">
        <f>IF($IZ386&gt;=26,INDEX($GO:$GO,$IY386+26),"")</f>
      </c>
      <c r="HQ386">
        <f>IF($IZ386&gt;=27,INDEX($GO:$GO,$IY386+27),"")</f>
      </c>
      <c r="HR386">
        <f>IF($IZ386&gt;=28,INDEX($GO:$GO,$IY386+28),"")</f>
      </c>
      <c r="HS386">
        <f>IF($IZ386&gt;=29,INDEX($GO:$GO,$IY386+29),"")</f>
      </c>
      <c r="HT386">
        <f>IF($IZ386&gt;=30,INDEX($GO:$GO,$IY386+30),"")</f>
      </c>
      <c r="HU386">
        <f>IF($IZ386&gt;=31,INDEX($GO:$GO,$IY386+31),"")</f>
      </c>
      <c r="HV386">
        <f>IF($IZ386&gt;=32,INDEX($GO:$GO,$IY386+32),"")</f>
      </c>
      <c r="HW386">
        <f>IF($IZ386&gt;=33,INDEX($GO:$GO,$IY386+33),"")</f>
      </c>
      <c r="HX386">
        <f>IF($IZ386&gt;=34,INDEX($GO:$GO,$IY386+34),"")</f>
      </c>
      <c r="HY386">
        <f>IF($IZ386&gt;=35,INDEX($GO:$GO,$IY386+35),"")</f>
      </c>
      <c r="HZ386">
        <f>IF($IZ386&gt;=36,INDEX($GO:$GO,$IY386+36),"")</f>
      </c>
      <c r="IA386">
        <f>IF($IZ386&gt;=37,INDEX($GO:$GO,$IY386+37),"")</f>
      </c>
      <c r="IB386">
        <f>IF($IZ386&gt;=38,INDEX($GO:$GO,$IY386+38),"")</f>
      </c>
      <c r="IC386">
        <f>IF($IZ386&gt;=39,INDEX($GO:$GO,$IY386+39),"")</f>
      </c>
      <c r="ID386">
        <f>IF($IZ386&gt;=40,INDEX($GO:$GO,$IY386+40),"")</f>
      </c>
      <c r="IE386">
        <f>IF($IZ386&gt;=41,INDEX($GO:$GO,$IY386+41),"")</f>
      </c>
      <c r="IF386">
        <f>IF($IZ386&gt;=42,INDEX($GO:$GO,$IY386+42),"")</f>
      </c>
      <c r="IG386">
        <f>IF($IZ386&gt;=43,INDEX($GO:$GO,$IY386+43),"")</f>
      </c>
      <c r="IH386">
        <f>IF($IZ386&gt;=44,INDEX($GO:$GO,$IY386+44),"")</f>
      </c>
      <c r="II386">
        <f>IF($IZ386&gt;=45,INDEX($GO:$GO,$IY386+45),"")</f>
      </c>
      <c r="IJ386">
        <f>IF($IZ386&gt;=46,INDEX($GO:$GO,$IY386+46),"")</f>
      </c>
      <c r="IK386">
        <f>IF($IZ386&gt;=47,INDEX($GO:$GO,$IY386+47),"")</f>
      </c>
      <c r="IL386">
        <f>IF($IZ386&gt;=48,INDEX($GO:$GO,$IY386+48),"")</f>
      </c>
      <c r="IM386">
        <f>IF($IZ386&gt;=49,INDEX($GO:$GO,$IY386+49),"")</f>
      </c>
      <c r="IN386">
        <f>IF($IZ386&gt;=50,INDEX($GO:$GO,$IY386+50),"")</f>
      </c>
      <c r="IO386">
        <f>IF($IZ386&gt;=51,INDEX($GO:$GO,$IY386+51),"")</f>
      </c>
      <c r="IP386">
        <f>IF($IZ386&gt;=52,INDEX($GO:$GO,$IY386+52),"")</f>
      </c>
      <c r="IQ386">
        <f>IF($IZ386&gt;=53,INDEX($GO:$GO,$IY386+53),"")</f>
      </c>
      <c r="IR386">
        <f>IF($IZ386&gt;=54,INDEX($GO:$GO,$IY386+54),"")</f>
      </c>
      <c r="IS386">
        <f>IF($IZ386&gt;=55,INDEX($GO:$GO,$IY386+55),"")</f>
      </c>
      <c r="IT386">
        <f>IF($IZ386&gt;=56,INDEX($GO:$GO,$IY386+56),"")</f>
      </c>
      <c r="IU386">
        <f>IF($IZ386&gt;=57,INDEX($GO:$GO,$IY386+57),"")</f>
      </c>
      <c r="IV386">
        <f>IF($IZ386&gt;=58,INDEX($GO:$GO,$IY386+58),"")</f>
      </c>
      <c r="IW386">
        <f>IF($IZ386&gt;=59,INDEX($GO:$GO,$IY386+59),"")</f>
      </c>
      <c r="IX386">
        <f>IF($IZ386&gt;=60,INDEX($GO:$GO,$IY386+60),"")</f>
      </c>
      <c r="IY386">
        <f>IFERROR(MATCH($GN386,$GO$2:$GO$827,0)+1,0)</f>
      </c>
      <c r="IZ386">
        <f>IFERROR(INDEX($GP$2:$GP$827,MATCH($GN386,$GO$2:$GO$827,0)),0)</f>
      </c>
      <c r="JA386" t="s">
        <v>23</v>
      </c>
      <c r="JB386" t="s">
        <v>23</v>
      </c>
    </row>
    <row r="387" spans="1:262" x14ac:dyDescent="0.25">
      <c r="F387" s="1"/>
      <c r="G387" s="1"/>
      <c r="H387" s="1"/>
      <c r="I387" s="1"/>
      <c r="J387" s="1">
        <f>IFERROR(IF(FIND(" - ",$F387)&gt;0,MID($F387,FIND(" - ",$F387)+3,LEN($F387)),""),"")</f>
      </c>
      <c r="L387" s="1"/>
      <c r="N387" t="s">
        <v>23</v>
      </c>
      <c r="P387">
        <f>IF(OR($N387="",$O387=""),"",IFERROR($N387/$O387,0))</f>
      </c>
      <c r="Q387">
        <f>IF($N387="","",
IF($G387="","",
IF(ISNUMBER(SEARCH("exempt",LOWER($G387))),0,
$N387*(VALUE(SUBSTITUTE($G387,"%",""))/100))))</f>
      </c>
      <c r="W387">
        <f>IF($N387="","",
SUM($N387,$Q387,$U387,$R387,$T387)-
IF($V387="",0,VALUE($V387)))</f>
      </c>
      <c r="AE387" t="s">
        <v>1336</v>
      </c>
      <c r="AJ387" t="s">
        <v>1337</v>
      </c>
      <c r="AM387">
        <f>IFERROR(LEFT($F387,FIND(" - ",$F387)-1),$F387)</f>
      </c>
      <c r="AP387">
        <f>IF($CE387&gt;=1,INDEX($AN:$AN,$CD387+1),"")</f>
      </c>
      <c r="AQ387">
        <f>IF($CE387&gt;=2,INDEX($AN:$AN,$CD387+2),"")</f>
      </c>
      <c r="AR387">
        <f>IF($CE387&gt;=3,INDEX($AN:$AN,$CD387+3),"")</f>
      </c>
      <c r="AS387">
        <f>IF($CE387&gt;=4,INDEX($AN:$AN,$CD387+4),"")</f>
      </c>
      <c r="AT387">
        <f>IF($CE387&gt;=5,INDEX($AN:$AN,$CD387+5),"")</f>
      </c>
      <c r="AU387">
        <f>IF($CE387&gt;=6,INDEX($AN:$AN,$CD387+6),"")</f>
      </c>
      <c r="AV387">
        <f>IF($CE387&gt;=7,INDEX($AN:$AN,$CD387+7),"")</f>
      </c>
      <c r="AW387">
        <f>IF($CE387&gt;=8,INDEX($AN:$AN,$CD387+8),"")</f>
      </c>
      <c r="AX387">
        <f>IF($CE387&gt;=9,INDEX($AN:$AN,$CD387+9),"")</f>
      </c>
      <c r="AY387">
        <f>IF($CE387&gt;=10,INDEX($AN:$AN,$CD387+10),"")</f>
      </c>
      <c r="AZ387">
        <f>IF($CE387&gt;=11,INDEX($AN:$AN,$CD387+11),"")</f>
      </c>
      <c r="BA387">
        <f>IF($CE387&gt;=12,INDEX($AN:$AN,$CD387+12),"")</f>
      </c>
      <c r="BB387">
        <f>IF($CE387&gt;=13,INDEX($AN:$AN,$CD387+13),"")</f>
      </c>
      <c r="BC387">
        <f>IF($CE387&gt;=14,INDEX($AN:$AN,$CD387+14),"")</f>
      </c>
      <c r="BD387">
        <f>IF($CE387&gt;=15,INDEX($AN:$AN,$CD387+15),"")</f>
      </c>
      <c r="BE387">
        <f>IF($CE387&gt;=16,INDEX($AN:$AN,$CD387+16),"")</f>
      </c>
      <c r="BF387">
        <f>IF($CE387&gt;=17,INDEX($AN:$AN,$CD387+17),"")</f>
      </c>
      <c r="BG387">
        <f>IF($CE387&gt;=18,INDEX($AN:$AN,$CD387+18),"")</f>
      </c>
      <c r="BH387">
        <f>IF($CE387&gt;=19,INDEX($AN:$AN,$CD387+19),"")</f>
      </c>
      <c r="BI387">
        <f>IF($CE387&gt;=20,INDEX($AN:$AN,$CD387+20),"")</f>
      </c>
      <c r="BJ387">
        <f>IF($CE387&gt;=21,INDEX($AN:$AN,$CD387+21),"")</f>
      </c>
      <c r="BK387">
        <f>IF($CE387&gt;=22,INDEX($AN:$AN,$CD387+22),"")</f>
      </c>
      <c r="BL387">
        <f>IF($CE387&gt;=23,INDEX($AN:$AN,$CD387+23),"")</f>
      </c>
      <c r="BM387">
        <f>IF($CE387&gt;=24,INDEX($AN:$AN,$CD387+24),"")</f>
      </c>
      <c r="BN387">
        <f>IF($CE387&gt;=25,INDEX($AN:$AN,$CD387+25),"")</f>
      </c>
      <c r="BO387">
        <f>IF($CE387&gt;=26,INDEX($AN:$AN,$CD387+26),"")</f>
      </c>
      <c r="BP387">
        <f>IF($CE387&gt;=27,INDEX($AN:$AN,$CD387+27),"")</f>
      </c>
      <c r="BQ387">
        <f>IF($CE387&gt;=28,INDEX($AN:$AN,$CD387+28),"")</f>
      </c>
      <c r="BR387">
        <f>IF($CE387&gt;=29,INDEX($AN:$AN,$CD387+29),"")</f>
      </c>
      <c r="BS387">
        <f>IF($CE387&gt;=30,INDEX($AN:$AN,$CD387+30),"")</f>
      </c>
      <c r="BT387">
        <f>IF($CE387&gt;=31,INDEX($AN:$AN,$CD387+31),"")</f>
      </c>
      <c r="BU387">
        <f>IF($CE387&gt;=32,INDEX($AN:$AN,$CD387+32),"")</f>
      </c>
      <c r="BV387">
        <f>IF($CE387&gt;=33,INDEX($AN:$AN,$CD387+33),"")</f>
      </c>
      <c r="BW387">
        <f>IF($CE387&gt;=34,INDEX($AN:$AN,$CD387+34),"")</f>
      </c>
      <c r="BX387">
        <f>IF($CE387&gt;=35,INDEX($AN:$AN,$CD387+35),"")</f>
      </c>
      <c r="BY387">
        <f>IF($CE387&gt;=36,INDEX($AN:$AN,$CD387+36),"")</f>
      </c>
      <c r="BZ387">
        <f>IF($CE387&gt;=37,INDEX($AN:$AN,$CD387+37),"")</f>
      </c>
      <c r="CA387">
        <f>IF($CE387&gt;=38,INDEX($AN:$AN,$CD387+38),"")</f>
      </c>
      <c r="CB387">
        <f>IF($CE387&gt;=39,INDEX($AN:$AN,$CD387+39),"")</f>
      </c>
      <c r="CC387">
        <f>IF($CE387&gt;=40,INDEX($AN:$AN,$CD387+40),"")</f>
      </c>
      <c r="CD387">
        <f>IFERROR(MATCH($AM387,$AN$2:$AN$133,0)+1,0)</f>
      </c>
      <c r="CE387">
        <f>IFERROR(INDEX($AO$2:$AO$133,MATCH($AM387,$AN$2:$AN$133,0)),0)</f>
      </c>
      <c r="CF387">
        <f>IFERROR(LEFT($K387,FIND(" - ",$K387)-1),$K387)</f>
      </c>
      <c r="CG387" t="s">
        <v>215</v>
      </c>
      <c r="CI387">
        <f>IF($DD387&gt;=1,INDEX($CG:$CG,$DC387+1),"")</f>
      </c>
      <c r="CJ387">
        <f>IF($DD387&gt;=2,INDEX($CG:$CG,$DC387+2),"")</f>
      </c>
      <c r="CK387">
        <f>IF($DD387&gt;=3,INDEX($CG:$CG,$DC387+3),"")</f>
      </c>
      <c r="CL387">
        <f>IF($DD387&gt;=4,INDEX($CG:$CG,$DC387+4),"")</f>
      </c>
      <c r="CM387">
        <f>IF($DD387&gt;=5,INDEX($CG:$CG,$DC387+5),"")</f>
      </c>
      <c r="CN387">
        <f>IF($DD387&gt;=6,INDEX($CG:$CG,$DC387+6),"")</f>
      </c>
      <c r="CO387">
        <f>IF($DD387&gt;=7,INDEX($CG:$CG,$DC387+7),"")</f>
      </c>
      <c r="CP387">
        <f>IF($DD387&gt;=8,INDEX($CG:$CG,$DC387+8),"")</f>
      </c>
      <c r="CQ387">
        <f>IF($DD387&gt;=9,INDEX($CG:$CG,$DC387+9),"")</f>
      </c>
      <c r="CR387">
        <f>IF($DD387&gt;=10,INDEX($CG:$CG,$DC387+10),"")</f>
      </c>
      <c r="CS387">
        <f>IF($DD387&gt;=11,INDEX($CG:$CG,$DC387+11),"")</f>
      </c>
      <c r="CT387">
        <f>IF($DD387&gt;=12,INDEX($CG:$CG,$DC387+12),"")</f>
      </c>
      <c r="CU387">
        <f>IF($DD387&gt;=13,INDEX($CG:$CG,$DC387+13),"")</f>
      </c>
      <c r="CV387">
        <f>IF($DD387&gt;=14,INDEX($CG:$CG,$DC387+14),"")</f>
      </c>
      <c r="CW387">
        <f>IF($DD387&gt;=15,INDEX($CG:$CG,$DC387+15),"")</f>
      </c>
      <c r="CX387">
        <f>IF($DD387&gt;=16,INDEX($CG:$CG,$DC387+16),"")</f>
      </c>
      <c r="CY387">
        <f>IF($DD387&gt;=17,INDEX($CG:$CG,$DC387+17),"")</f>
      </c>
      <c r="CZ387">
        <f>IF($DD387&gt;=18,INDEX($CG:$CG,$DC387+18),"")</f>
      </c>
      <c r="DA387">
        <f>IF($DD387&gt;=19,INDEX($CG:$CG,$DC387+19),"")</f>
      </c>
      <c r="DB387">
        <f>IF($DD387&gt;=20,INDEX($CG:$CG,$DC387+20),"")</f>
      </c>
      <c r="DC387">
        <f>IFERROR(MATCH($CF387,$CG$2:$CG$1558,0)+1,0)</f>
      </c>
      <c r="DD387">
        <f>IFERROR(INDEX($CH$2:$CH$1558,MATCH($CF387,$CG$2:$CG$1558,0)),0)</f>
      </c>
      <c r="DE387">
        <f>IFERROR(INDEX($AL:$AL,MATCH($G387,$AK:$AK,0))&amp;"","")</f>
      </c>
      <c r="DI387">
        <f>IF($GL387&gt;=1,INDEX($DF:$DF,$GK387+1),"")</f>
      </c>
      <c r="DJ387">
        <f>IF($GL387&gt;=2,INDEX($DF:$DF,$GK387+2),"")</f>
      </c>
      <c r="DK387">
        <f>IF($GL387&gt;=3,INDEX($DF:$DF,$GK387+3),"")</f>
      </c>
      <c r="DL387">
        <f>IF($GL387&gt;=4,INDEX($DF:$DF,$GK387+4),"")</f>
      </c>
      <c r="DM387">
        <f>IF($GL387&gt;=5,INDEX($DF:$DF,$GK387+5),"")</f>
      </c>
      <c r="DN387">
        <f>IF($GL387&gt;=6,INDEX($DF:$DF,$GK387+6),"")</f>
      </c>
      <c r="DO387">
        <f>IF($GL387&gt;=7,INDEX($DF:$DF,$GK387+7),"")</f>
      </c>
      <c r="DP387">
        <f>IF($GL387&gt;=8,INDEX($DF:$DF,$GK387+8),"")</f>
      </c>
      <c r="DQ387">
        <f>IF($GL387&gt;=9,INDEX($DF:$DF,$GK387+9),"")</f>
      </c>
      <c r="DR387">
        <f>IF($GL387&gt;=10,INDEX($DF:$DF,$GK387+10),"")</f>
      </c>
      <c r="DS387">
        <f>IF($GL387&gt;=11,INDEX($DF:$DF,$GK387+11),"")</f>
      </c>
      <c r="DT387">
        <f>IF($GL387&gt;=12,INDEX($DF:$DF,$GK387+12),"")</f>
      </c>
      <c r="DU387">
        <f>IF($GL387&gt;=13,INDEX($DF:$DF,$GK387+13),"")</f>
      </c>
      <c r="DV387">
        <f>IF($GL387&gt;=14,INDEX($DF:$DF,$GK387+14),"")</f>
      </c>
      <c r="DW387">
        <f>IF($GL387&gt;=15,INDEX($DF:$DF,$GK387+15),"")</f>
      </c>
      <c r="DX387">
        <f>IF($GL387&gt;=16,INDEX($DF:$DF,$GK387+16),"")</f>
      </c>
      <c r="DY387">
        <f>IF($GL387&gt;=17,INDEX($DF:$DF,$GK387+17),"")</f>
      </c>
      <c r="DZ387">
        <f>IF($GL387&gt;=18,INDEX($DF:$DF,$GK387+18),"")</f>
      </c>
      <c r="EA387">
        <f>IF($GL387&gt;=19,INDEX($DF:$DF,$GK387+19),"")</f>
      </c>
      <c r="EB387">
        <f>IF($GL387&gt;=20,INDEX($DF:$DF,$GK387+20),"")</f>
      </c>
      <c r="EC387">
        <f>IF($GL387&gt;=21,INDEX($DF:$DF,$GK387+21),"")</f>
      </c>
      <c r="ED387">
        <f>IF($GL387&gt;=22,INDEX($DF:$DF,$GK387+22),"")</f>
      </c>
      <c r="EE387">
        <f>IF($GL387&gt;=23,INDEX($DF:$DF,$GK387+23),"")</f>
      </c>
      <c r="EF387">
        <f>IF($GL387&gt;=24,INDEX($DF:$DF,$GK387+24),"")</f>
      </c>
      <c r="EG387">
        <f>IF($GL387&gt;=25,INDEX($DF:$DF,$GK387+25),"")</f>
      </c>
      <c r="EH387">
        <f>IF($GL387&gt;=26,INDEX($DF:$DF,$GK387+26),"")</f>
      </c>
      <c r="EI387">
        <f>IF($GL387&gt;=27,INDEX($DF:$DF,$GK387+27),"")</f>
      </c>
      <c r="EJ387">
        <f>IF($GL387&gt;=28,INDEX($DF:$DF,$GK387+28),"")</f>
      </c>
      <c r="EK387">
        <f>IF($GL387&gt;=29,INDEX($DF:$DF,$GK387+29),"")</f>
      </c>
      <c r="EL387">
        <f>IF($GL387&gt;=30,INDEX($DF:$DF,$GK387+30),"")</f>
      </c>
      <c r="EM387">
        <f>IF($GL387&gt;=31,INDEX($DF:$DF,$GK387+31),"")</f>
      </c>
      <c r="EN387">
        <f>IF($GL387&gt;=32,INDEX($DF:$DF,$GK387+32),"")</f>
      </c>
      <c r="EO387">
        <f>IF($GL387&gt;=33,INDEX($DF:$DF,$GK387+33),"")</f>
      </c>
      <c r="EP387">
        <f>IF($GL387&gt;=34,INDEX($DF:$DF,$GK387+34),"")</f>
      </c>
      <c r="EQ387">
        <f>IF($GL387&gt;=35,INDEX($DF:$DF,$GK387+35),"")</f>
      </c>
      <c r="ER387">
        <f>IF($GL387&gt;=36,INDEX($DF:$DF,$GK387+36),"")</f>
      </c>
      <c r="ES387">
        <f>IF($GL387&gt;=37,INDEX($DF:$DF,$GK387+37),"")</f>
      </c>
      <c r="ET387">
        <f>IF($GL387&gt;=38,INDEX($DF:$DF,$GK387+38),"")</f>
      </c>
      <c r="EU387">
        <f>IF($GL387&gt;=39,INDEX($DF:$DF,$GK387+39),"")</f>
      </c>
      <c r="EV387">
        <f>IF($GL387&gt;=40,INDEX($DF:$DF,$GK387+40),"")</f>
      </c>
      <c r="EW387">
        <f>IF($GL387&gt;=1,INDEX($DG:$DG,$GK387+1),"")</f>
      </c>
      <c r="EX387">
        <f>IF($GL387&gt;=2,INDEX($DG:$DG,$GK387+2),"")</f>
      </c>
      <c r="EY387">
        <f>IF($GL387&gt;=3,INDEX($DG:$DG,$GK387+3),"")</f>
      </c>
      <c r="EZ387">
        <f>IF($GL387&gt;=4,INDEX($DG:$DG,$GK387+4),"")</f>
      </c>
      <c r="FA387">
        <f>IF($GL387&gt;=5,INDEX($DG:$DG,$GK387+5),"")</f>
      </c>
      <c r="FB387">
        <f>IF($GL387&gt;=6,INDEX($DG:$DG,$GK387+6),"")</f>
      </c>
      <c r="FC387">
        <f>IF($GL387&gt;=7,INDEX($DG:$DG,$GK387+7),"")</f>
      </c>
      <c r="FD387">
        <f>IF($GL387&gt;=8,INDEX($DG:$DG,$GK387+8),"")</f>
      </c>
      <c r="FE387">
        <f>IF($GL387&gt;=9,INDEX($DG:$DG,$GK387+9),"")</f>
      </c>
      <c r="FF387">
        <f>IF($GL387&gt;=10,INDEX($DG:$DG,$GK387+10),"")</f>
      </c>
      <c r="FG387">
        <f>IF($GL387&gt;=11,INDEX($DG:$DG,$GK387+11),"")</f>
      </c>
      <c r="FH387">
        <f>IF($GL387&gt;=12,INDEX($DG:$DG,$GK387+12),"")</f>
      </c>
      <c r="FI387">
        <f>IF($GL387&gt;=13,INDEX($DG:$DG,$GK387+13),"")</f>
      </c>
      <c r="FJ387">
        <f>IF($GL387&gt;=14,INDEX($DG:$DG,$GK387+14),"")</f>
      </c>
      <c r="FK387">
        <f>IF($GL387&gt;=15,INDEX($DG:$DG,$GK387+15),"")</f>
      </c>
      <c r="FL387">
        <f>IF($GL387&gt;=16,INDEX($DG:$DG,$GK387+16),"")</f>
      </c>
      <c r="FM387">
        <f>IF($GL387&gt;=17,INDEX($DG:$DG,$GK387+17),"")</f>
      </c>
      <c r="FN387">
        <f>IF($GL387&gt;=18,INDEX($DG:$DG,$GK387+18),"")</f>
      </c>
      <c r="FO387">
        <f>IF($GL387&gt;=19,INDEX($DG:$DG,$GK387+19),"")</f>
      </c>
      <c r="FP387">
        <f>IF($GL387&gt;=20,INDEX($DG:$DG,$GK387+20),"")</f>
      </c>
      <c r="FQ387">
        <f>IF($GL387&gt;=21,INDEX($DG:$DG,$GK387+21),"")</f>
      </c>
      <c r="FR387">
        <f>IF($GL387&gt;=22,INDEX($DG:$DG,$GK387+22),"")</f>
      </c>
      <c r="FS387">
        <f>IF($GL387&gt;=23,INDEX($DG:$DG,$GK387+23),"")</f>
      </c>
      <c r="FT387">
        <f>IF($GL387&gt;=24,INDEX($DG:$DG,$GK387+24),"")</f>
      </c>
      <c r="FU387">
        <f>IF($GL387&gt;=25,INDEX($DG:$DG,$GK387+25),"")</f>
      </c>
      <c r="FV387">
        <f>IF($GL387&gt;=26,INDEX($DG:$DG,$GK387+26),"")</f>
      </c>
      <c r="FW387">
        <f>IF($GL387&gt;=27,INDEX($DG:$DG,$GK387+27),"")</f>
      </c>
      <c r="FX387">
        <f>IF($GL387&gt;=28,INDEX($DG:$DG,$GK387+28),"")</f>
      </c>
      <c r="FY387">
        <f>IF($GL387&gt;=29,INDEX($DG:$DG,$GK387+29),"")</f>
      </c>
      <c r="FZ387">
        <f>IF($GL387&gt;=30,INDEX($DG:$DG,$GK387+30),"")</f>
      </c>
      <c r="GA387">
        <f>IF($GL387&gt;=31,INDEX($DG:$DG,$GK387+31),"")</f>
      </c>
      <c r="GB387">
        <f>IF($GL387&gt;=32,INDEX($DG:$DG,$GK387+32),"")</f>
      </c>
      <c r="GC387">
        <f>IF($GL387&gt;=33,INDEX($DG:$DG,$GK387+33),"")</f>
      </c>
      <c r="GD387">
        <f>IF($GL387&gt;=34,INDEX($DG:$DG,$GK387+34),"")</f>
      </c>
      <c r="GE387">
        <f>IF($GL387&gt;=35,INDEX($DG:$DG,$GK387+35),"")</f>
      </c>
      <c r="GF387">
        <f>IF($GL387&gt;=36,INDEX($DG:$DG,$GK387+36),"")</f>
      </c>
      <c r="GG387">
        <f>IF($GL387&gt;=37,INDEX($DG:$DG,$GK387+37),"")</f>
      </c>
      <c r="GH387">
        <f>IF($GL387&gt;=38,INDEX($DG:$DG,$GK387+38),"")</f>
      </c>
      <c r="GI387">
        <f>IF($GL387&gt;=39,INDEX($DG:$DG,$GK387+39),"")</f>
      </c>
      <c r="GJ387">
        <f>IF($GL387&gt;=40,INDEX($DG:$DG,$GK387+40),"")</f>
      </c>
      <c r="GK387">
        <f>IFERROR(MATCH($DE387,$DF$2:$DF$166,0)+1,0)</f>
      </c>
      <c r="GL387">
        <f>IFERROR(INDEX($DH$2:$DH$166,MATCH($DE387,$DF$2:$DF$166,0)),0)</f>
      </c>
      <c r="GM387">
        <f>IFERROR(MATCH($H387,$DI$387:$EV$387,0),0)</f>
      </c>
      <c r="GN387">
        <f>IF($GM387&gt;0,INDEX($EW$387:$GJ$387,$GM387),"")</f>
      </c>
      <c r="GO387" t="s">
        <v>33</v>
      </c>
      <c r="GQ387">
        <f>IF($IZ387&gt;=1,INDEX($GO:$GO,$IY387+1),"")</f>
      </c>
      <c r="GR387">
        <f>IF($IZ387&gt;=2,INDEX($GO:$GO,$IY387+2),"")</f>
      </c>
      <c r="GS387">
        <f>IF($IZ387&gt;=3,INDEX($GO:$GO,$IY387+3),"")</f>
      </c>
      <c r="GT387">
        <f>IF($IZ387&gt;=4,INDEX($GO:$GO,$IY387+4),"")</f>
      </c>
      <c r="GU387">
        <f>IF($IZ387&gt;=5,INDEX($GO:$GO,$IY387+5),"")</f>
      </c>
      <c r="GV387">
        <f>IF($IZ387&gt;=6,INDEX($GO:$GO,$IY387+6),"")</f>
      </c>
      <c r="GW387">
        <f>IF($IZ387&gt;=7,INDEX($GO:$GO,$IY387+7),"")</f>
      </c>
      <c r="GX387">
        <f>IF($IZ387&gt;=8,INDEX($GO:$GO,$IY387+8),"")</f>
      </c>
      <c r="GY387">
        <f>IF($IZ387&gt;=9,INDEX($GO:$GO,$IY387+9),"")</f>
      </c>
      <c r="GZ387">
        <f>IF($IZ387&gt;=10,INDEX($GO:$GO,$IY387+10),"")</f>
      </c>
      <c r="HA387">
        <f>IF($IZ387&gt;=11,INDEX($GO:$GO,$IY387+11),"")</f>
      </c>
      <c r="HB387">
        <f>IF($IZ387&gt;=12,INDEX($GO:$GO,$IY387+12),"")</f>
      </c>
      <c r="HC387">
        <f>IF($IZ387&gt;=13,INDEX($GO:$GO,$IY387+13),"")</f>
      </c>
      <c r="HD387">
        <f>IF($IZ387&gt;=14,INDEX($GO:$GO,$IY387+14),"")</f>
      </c>
      <c r="HE387">
        <f>IF($IZ387&gt;=15,INDEX($GO:$GO,$IY387+15),"")</f>
      </c>
      <c r="HF387">
        <f>IF($IZ387&gt;=16,INDEX($GO:$GO,$IY387+16),"")</f>
      </c>
      <c r="HG387">
        <f>IF($IZ387&gt;=17,INDEX($GO:$GO,$IY387+17),"")</f>
      </c>
      <c r="HH387">
        <f>IF($IZ387&gt;=18,INDEX($GO:$GO,$IY387+18),"")</f>
      </c>
      <c r="HI387">
        <f>IF($IZ387&gt;=19,INDEX($GO:$GO,$IY387+19),"")</f>
      </c>
      <c r="HJ387">
        <f>IF($IZ387&gt;=20,INDEX($GO:$GO,$IY387+20),"")</f>
      </c>
      <c r="HK387">
        <f>IF($IZ387&gt;=21,INDEX($GO:$GO,$IY387+21),"")</f>
      </c>
      <c r="HL387">
        <f>IF($IZ387&gt;=22,INDEX($GO:$GO,$IY387+22),"")</f>
      </c>
      <c r="HM387">
        <f>IF($IZ387&gt;=23,INDEX($GO:$GO,$IY387+23),"")</f>
      </c>
      <c r="HN387">
        <f>IF($IZ387&gt;=24,INDEX($GO:$GO,$IY387+24),"")</f>
      </c>
      <c r="HO387">
        <f>IF($IZ387&gt;=25,INDEX($GO:$GO,$IY387+25),"")</f>
      </c>
      <c r="HP387">
        <f>IF($IZ387&gt;=26,INDEX($GO:$GO,$IY387+26),"")</f>
      </c>
      <c r="HQ387">
        <f>IF($IZ387&gt;=27,INDEX($GO:$GO,$IY387+27),"")</f>
      </c>
      <c r="HR387">
        <f>IF($IZ387&gt;=28,INDEX($GO:$GO,$IY387+28),"")</f>
      </c>
      <c r="HS387">
        <f>IF($IZ387&gt;=29,INDEX($GO:$GO,$IY387+29),"")</f>
      </c>
      <c r="HT387">
        <f>IF($IZ387&gt;=30,INDEX($GO:$GO,$IY387+30),"")</f>
      </c>
      <c r="HU387">
        <f>IF($IZ387&gt;=31,INDEX($GO:$GO,$IY387+31),"")</f>
      </c>
      <c r="HV387">
        <f>IF($IZ387&gt;=32,INDEX($GO:$GO,$IY387+32),"")</f>
      </c>
      <c r="HW387">
        <f>IF($IZ387&gt;=33,INDEX($GO:$GO,$IY387+33),"")</f>
      </c>
      <c r="HX387">
        <f>IF($IZ387&gt;=34,INDEX($GO:$GO,$IY387+34),"")</f>
      </c>
      <c r="HY387">
        <f>IF($IZ387&gt;=35,INDEX($GO:$GO,$IY387+35),"")</f>
      </c>
      <c r="HZ387">
        <f>IF($IZ387&gt;=36,INDEX($GO:$GO,$IY387+36),"")</f>
      </c>
      <c r="IA387">
        <f>IF($IZ387&gt;=37,INDEX($GO:$GO,$IY387+37),"")</f>
      </c>
      <c r="IB387">
        <f>IF($IZ387&gt;=38,INDEX($GO:$GO,$IY387+38),"")</f>
      </c>
      <c r="IC387">
        <f>IF($IZ387&gt;=39,INDEX($GO:$GO,$IY387+39),"")</f>
      </c>
      <c r="ID387">
        <f>IF($IZ387&gt;=40,INDEX($GO:$GO,$IY387+40),"")</f>
      </c>
      <c r="IE387">
        <f>IF($IZ387&gt;=41,INDEX($GO:$GO,$IY387+41),"")</f>
      </c>
      <c r="IF387">
        <f>IF($IZ387&gt;=42,INDEX($GO:$GO,$IY387+42),"")</f>
      </c>
      <c r="IG387">
        <f>IF($IZ387&gt;=43,INDEX($GO:$GO,$IY387+43),"")</f>
      </c>
      <c r="IH387">
        <f>IF($IZ387&gt;=44,INDEX($GO:$GO,$IY387+44),"")</f>
      </c>
      <c r="II387">
        <f>IF($IZ387&gt;=45,INDEX($GO:$GO,$IY387+45),"")</f>
      </c>
      <c r="IJ387">
        <f>IF($IZ387&gt;=46,INDEX($GO:$GO,$IY387+46),"")</f>
      </c>
      <c r="IK387">
        <f>IF($IZ387&gt;=47,INDEX($GO:$GO,$IY387+47),"")</f>
      </c>
      <c r="IL387">
        <f>IF($IZ387&gt;=48,INDEX($GO:$GO,$IY387+48),"")</f>
      </c>
      <c r="IM387">
        <f>IF($IZ387&gt;=49,INDEX($GO:$GO,$IY387+49),"")</f>
      </c>
      <c r="IN387">
        <f>IF($IZ387&gt;=50,INDEX($GO:$GO,$IY387+50),"")</f>
      </c>
      <c r="IO387">
        <f>IF($IZ387&gt;=51,INDEX($GO:$GO,$IY387+51),"")</f>
      </c>
      <c r="IP387">
        <f>IF($IZ387&gt;=52,INDEX($GO:$GO,$IY387+52),"")</f>
      </c>
      <c r="IQ387">
        <f>IF($IZ387&gt;=53,INDEX($GO:$GO,$IY387+53),"")</f>
      </c>
      <c r="IR387">
        <f>IF($IZ387&gt;=54,INDEX($GO:$GO,$IY387+54),"")</f>
      </c>
      <c r="IS387">
        <f>IF($IZ387&gt;=55,INDEX($GO:$GO,$IY387+55),"")</f>
      </c>
      <c r="IT387">
        <f>IF($IZ387&gt;=56,INDEX($GO:$GO,$IY387+56),"")</f>
      </c>
      <c r="IU387">
        <f>IF($IZ387&gt;=57,INDEX($GO:$GO,$IY387+57),"")</f>
      </c>
      <c r="IV387">
        <f>IF($IZ387&gt;=58,INDEX($GO:$GO,$IY387+58),"")</f>
      </c>
      <c r="IW387">
        <f>IF($IZ387&gt;=59,INDEX($GO:$GO,$IY387+59),"")</f>
      </c>
      <c r="IX387">
        <f>IF($IZ387&gt;=60,INDEX($GO:$GO,$IY387+60),"")</f>
      </c>
      <c r="IY387">
        <f>IFERROR(MATCH($GN387,$GO$2:$GO$827,0)+1,0)</f>
      </c>
      <c r="IZ387">
        <f>IFERROR(INDEX($GP$2:$GP$827,MATCH($GN387,$GO$2:$GO$827,0)),0)</f>
      </c>
      <c r="JA387" t="s">
        <v>23</v>
      </c>
      <c r="JB387" t="s">
        <v>23</v>
      </c>
    </row>
    <row r="388" spans="1:262" x14ac:dyDescent="0.25">
      <c r="F388" s="1"/>
      <c r="G388" s="1"/>
      <c r="H388" s="1"/>
      <c r="I388" s="1"/>
      <c r="J388" s="1">
        <f>IFERROR(IF(FIND(" - ",$F388)&gt;0,MID($F388,FIND(" - ",$F388)+3,LEN($F388)),""),"")</f>
      </c>
      <c r="L388" s="1"/>
      <c r="N388" t="s">
        <v>23</v>
      </c>
      <c r="P388">
        <f>IF(OR($N388="",$O388=""),"",IFERROR($N388/$O388,0))</f>
      </c>
      <c r="Q388">
        <f>IF($N388="","",
IF($G388="","",
IF(ISNUMBER(SEARCH("exempt",LOWER($G388))),0,
$N388*(VALUE(SUBSTITUTE($G388,"%",""))/100))))</f>
      </c>
      <c r="W388">
        <f>IF($N388="","",
SUM($N388,$Q388,$U388,$R388,$T388)-
IF($V388="",0,VALUE($V388)))</f>
      </c>
      <c r="AE388" t="s">
        <v>1338</v>
      </c>
      <c r="AJ388" t="s">
        <v>1339</v>
      </c>
      <c r="AM388">
        <f>IFERROR(LEFT($F388,FIND(" - ",$F388)-1),$F388)</f>
      </c>
      <c r="AP388">
        <f>IF($CE388&gt;=1,INDEX($AN:$AN,$CD388+1),"")</f>
      </c>
      <c r="AQ388">
        <f>IF($CE388&gt;=2,INDEX($AN:$AN,$CD388+2),"")</f>
      </c>
      <c r="AR388">
        <f>IF($CE388&gt;=3,INDEX($AN:$AN,$CD388+3),"")</f>
      </c>
      <c r="AS388">
        <f>IF($CE388&gt;=4,INDEX($AN:$AN,$CD388+4),"")</f>
      </c>
      <c r="AT388">
        <f>IF($CE388&gt;=5,INDEX($AN:$AN,$CD388+5),"")</f>
      </c>
      <c r="AU388">
        <f>IF($CE388&gt;=6,INDEX($AN:$AN,$CD388+6),"")</f>
      </c>
      <c r="AV388">
        <f>IF($CE388&gt;=7,INDEX($AN:$AN,$CD388+7),"")</f>
      </c>
      <c r="AW388">
        <f>IF($CE388&gt;=8,INDEX($AN:$AN,$CD388+8),"")</f>
      </c>
      <c r="AX388">
        <f>IF($CE388&gt;=9,INDEX($AN:$AN,$CD388+9),"")</f>
      </c>
      <c r="AY388">
        <f>IF($CE388&gt;=10,INDEX($AN:$AN,$CD388+10),"")</f>
      </c>
      <c r="AZ388">
        <f>IF($CE388&gt;=11,INDEX($AN:$AN,$CD388+11),"")</f>
      </c>
      <c r="BA388">
        <f>IF($CE388&gt;=12,INDEX($AN:$AN,$CD388+12),"")</f>
      </c>
      <c r="BB388">
        <f>IF($CE388&gt;=13,INDEX($AN:$AN,$CD388+13),"")</f>
      </c>
      <c r="BC388">
        <f>IF($CE388&gt;=14,INDEX($AN:$AN,$CD388+14),"")</f>
      </c>
      <c r="BD388">
        <f>IF($CE388&gt;=15,INDEX($AN:$AN,$CD388+15),"")</f>
      </c>
      <c r="BE388">
        <f>IF($CE388&gt;=16,INDEX($AN:$AN,$CD388+16),"")</f>
      </c>
      <c r="BF388">
        <f>IF($CE388&gt;=17,INDEX($AN:$AN,$CD388+17),"")</f>
      </c>
      <c r="BG388">
        <f>IF($CE388&gt;=18,INDEX($AN:$AN,$CD388+18),"")</f>
      </c>
      <c r="BH388">
        <f>IF($CE388&gt;=19,INDEX($AN:$AN,$CD388+19),"")</f>
      </c>
      <c r="BI388">
        <f>IF($CE388&gt;=20,INDEX($AN:$AN,$CD388+20),"")</f>
      </c>
      <c r="BJ388">
        <f>IF($CE388&gt;=21,INDEX($AN:$AN,$CD388+21),"")</f>
      </c>
      <c r="BK388">
        <f>IF($CE388&gt;=22,INDEX($AN:$AN,$CD388+22),"")</f>
      </c>
      <c r="BL388">
        <f>IF($CE388&gt;=23,INDEX($AN:$AN,$CD388+23),"")</f>
      </c>
      <c r="BM388">
        <f>IF($CE388&gt;=24,INDEX($AN:$AN,$CD388+24),"")</f>
      </c>
      <c r="BN388">
        <f>IF($CE388&gt;=25,INDEX($AN:$AN,$CD388+25),"")</f>
      </c>
      <c r="BO388">
        <f>IF($CE388&gt;=26,INDEX($AN:$AN,$CD388+26),"")</f>
      </c>
      <c r="BP388">
        <f>IF($CE388&gt;=27,INDEX($AN:$AN,$CD388+27),"")</f>
      </c>
      <c r="BQ388">
        <f>IF($CE388&gt;=28,INDEX($AN:$AN,$CD388+28),"")</f>
      </c>
      <c r="BR388">
        <f>IF($CE388&gt;=29,INDEX($AN:$AN,$CD388+29),"")</f>
      </c>
      <c r="BS388">
        <f>IF($CE388&gt;=30,INDEX($AN:$AN,$CD388+30),"")</f>
      </c>
      <c r="BT388">
        <f>IF($CE388&gt;=31,INDEX($AN:$AN,$CD388+31),"")</f>
      </c>
      <c r="BU388">
        <f>IF($CE388&gt;=32,INDEX($AN:$AN,$CD388+32),"")</f>
      </c>
      <c r="BV388">
        <f>IF($CE388&gt;=33,INDEX($AN:$AN,$CD388+33),"")</f>
      </c>
      <c r="BW388">
        <f>IF($CE388&gt;=34,INDEX($AN:$AN,$CD388+34),"")</f>
      </c>
      <c r="BX388">
        <f>IF($CE388&gt;=35,INDEX($AN:$AN,$CD388+35),"")</f>
      </c>
      <c r="BY388">
        <f>IF($CE388&gt;=36,INDEX($AN:$AN,$CD388+36),"")</f>
      </c>
      <c r="BZ388">
        <f>IF($CE388&gt;=37,INDEX($AN:$AN,$CD388+37),"")</f>
      </c>
      <c r="CA388">
        <f>IF($CE388&gt;=38,INDEX($AN:$AN,$CD388+38),"")</f>
      </c>
      <c r="CB388">
        <f>IF($CE388&gt;=39,INDEX($AN:$AN,$CD388+39),"")</f>
      </c>
      <c r="CC388">
        <f>IF($CE388&gt;=40,INDEX($AN:$AN,$CD388+40),"")</f>
      </c>
      <c r="CD388">
        <f>IFERROR(MATCH($AM388,$AN$2:$AN$133,0)+1,0)</f>
      </c>
      <c r="CE388">
        <f>IFERROR(INDEX($AO$2:$AO$133,MATCH($AM388,$AN$2:$AN$133,0)),0)</f>
      </c>
      <c r="CF388">
        <f>IFERROR(LEFT($K388,FIND(" - ",$K388)-1),$K388)</f>
      </c>
      <c r="CG388" t="s">
        <v>128</v>
      </c>
      <c r="CI388">
        <f>IF($DD388&gt;=1,INDEX($CG:$CG,$DC388+1),"")</f>
      </c>
      <c r="CJ388">
        <f>IF($DD388&gt;=2,INDEX($CG:$CG,$DC388+2),"")</f>
      </c>
      <c r="CK388">
        <f>IF($DD388&gt;=3,INDEX($CG:$CG,$DC388+3),"")</f>
      </c>
      <c r="CL388">
        <f>IF($DD388&gt;=4,INDEX($CG:$CG,$DC388+4),"")</f>
      </c>
      <c r="CM388">
        <f>IF($DD388&gt;=5,INDEX($CG:$CG,$DC388+5),"")</f>
      </c>
      <c r="CN388">
        <f>IF($DD388&gt;=6,INDEX($CG:$CG,$DC388+6),"")</f>
      </c>
      <c r="CO388">
        <f>IF($DD388&gt;=7,INDEX($CG:$CG,$DC388+7),"")</f>
      </c>
      <c r="CP388">
        <f>IF($DD388&gt;=8,INDEX($CG:$CG,$DC388+8),"")</f>
      </c>
      <c r="CQ388">
        <f>IF($DD388&gt;=9,INDEX($CG:$CG,$DC388+9),"")</f>
      </c>
      <c r="CR388">
        <f>IF($DD388&gt;=10,INDEX($CG:$CG,$DC388+10),"")</f>
      </c>
      <c r="CS388">
        <f>IF($DD388&gt;=11,INDEX($CG:$CG,$DC388+11),"")</f>
      </c>
      <c r="CT388">
        <f>IF($DD388&gt;=12,INDEX($CG:$CG,$DC388+12),"")</f>
      </c>
      <c r="CU388">
        <f>IF($DD388&gt;=13,INDEX($CG:$CG,$DC388+13),"")</f>
      </c>
      <c r="CV388">
        <f>IF($DD388&gt;=14,INDEX($CG:$CG,$DC388+14),"")</f>
      </c>
      <c r="CW388">
        <f>IF($DD388&gt;=15,INDEX($CG:$CG,$DC388+15),"")</f>
      </c>
      <c r="CX388">
        <f>IF($DD388&gt;=16,INDEX($CG:$CG,$DC388+16),"")</f>
      </c>
      <c r="CY388">
        <f>IF($DD388&gt;=17,INDEX($CG:$CG,$DC388+17),"")</f>
      </c>
      <c r="CZ388">
        <f>IF($DD388&gt;=18,INDEX($CG:$CG,$DC388+18),"")</f>
      </c>
      <c r="DA388">
        <f>IF($DD388&gt;=19,INDEX($CG:$CG,$DC388+19),"")</f>
      </c>
      <c r="DB388">
        <f>IF($DD388&gt;=20,INDEX($CG:$CG,$DC388+20),"")</f>
      </c>
      <c r="DC388">
        <f>IFERROR(MATCH($CF388,$CG$2:$CG$1558,0)+1,0)</f>
      </c>
      <c r="DD388">
        <f>IFERROR(INDEX($CH$2:$CH$1558,MATCH($CF388,$CG$2:$CG$1558,0)),0)</f>
      </c>
      <c r="DE388">
        <f>IFERROR(INDEX($AL:$AL,MATCH($G388,$AK:$AK,0))&amp;"","")</f>
      </c>
      <c r="DI388">
        <f>IF($GL388&gt;=1,INDEX($DF:$DF,$GK388+1),"")</f>
      </c>
      <c r="DJ388">
        <f>IF($GL388&gt;=2,INDEX($DF:$DF,$GK388+2),"")</f>
      </c>
      <c r="DK388">
        <f>IF($GL388&gt;=3,INDEX($DF:$DF,$GK388+3),"")</f>
      </c>
      <c r="DL388">
        <f>IF($GL388&gt;=4,INDEX($DF:$DF,$GK388+4),"")</f>
      </c>
      <c r="DM388">
        <f>IF($GL388&gt;=5,INDEX($DF:$DF,$GK388+5),"")</f>
      </c>
      <c r="DN388">
        <f>IF($GL388&gt;=6,INDEX($DF:$DF,$GK388+6),"")</f>
      </c>
      <c r="DO388">
        <f>IF($GL388&gt;=7,INDEX($DF:$DF,$GK388+7),"")</f>
      </c>
      <c r="DP388">
        <f>IF($GL388&gt;=8,INDEX($DF:$DF,$GK388+8),"")</f>
      </c>
      <c r="DQ388">
        <f>IF($GL388&gt;=9,INDEX($DF:$DF,$GK388+9),"")</f>
      </c>
      <c r="DR388">
        <f>IF($GL388&gt;=10,INDEX($DF:$DF,$GK388+10),"")</f>
      </c>
      <c r="DS388">
        <f>IF($GL388&gt;=11,INDEX($DF:$DF,$GK388+11),"")</f>
      </c>
      <c r="DT388">
        <f>IF($GL388&gt;=12,INDEX($DF:$DF,$GK388+12),"")</f>
      </c>
      <c r="DU388">
        <f>IF($GL388&gt;=13,INDEX($DF:$DF,$GK388+13),"")</f>
      </c>
      <c r="DV388">
        <f>IF($GL388&gt;=14,INDEX($DF:$DF,$GK388+14),"")</f>
      </c>
      <c r="DW388">
        <f>IF($GL388&gt;=15,INDEX($DF:$DF,$GK388+15),"")</f>
      </c>
      <c r="DX388">
        <f>IF($GL388&gt;=16,INDEX($DF:$DF,$GK388+16),"")</f>
      </c>
      <c r="DY388">
        <f>IF($GL388&gt;=17,INDEX($DF:$DF,$GK388+17),"")</f>
      </c>
      <c r="DZ388">
        <f>IF($GL388&gt;=18,INDEX($DF:$DF,$GK388+18),"")</f>
      </c>
      <c r="EA388">
        <f>IF($GL388&gt;=19,INDEX($DF:$DF,$GK388+19),"")</f>
      </c>
      <c r="EB388">
        <f>IF($GL388&gt;=20,INDEX($DF:$DF,$GK388+20),"")</f>
      </c>
      <c r="EC388">
        <f>IF($GL388&gt;=21,INDEX($DF:$DF,$GK388+21),"")</f>
      </c>
      <c r="ED388">
        <f>IF($GL388&gt;=22,INDEX($DF:$DF,$GK388+22),"")</f>
      </c>
      <c r="EE388">
        <f>IF($GL388&gt;=23,INDEX($DF:$DF,$GK388+23),"")</f>
      </c>
      <c r="EF388">
        <f>IF($GL388&gt;=24,INDEX($DF:$DF,$GK388+24),"")</f>
      </c>
      <c r="EG388">
        <f>IF($GL388&gt;=25,INDEX($DF:$DF,$GK388+25),"")</f>
      </c>
      <c r="EH388">
        <f>IF($GL388&gt;=26,INDEX($DF:$DF,$GK388+26),"")</f>
      </c>
      <c r="EI388">
        <f>IF($GL388&gt;=27,INDEX($DF:$DF,$GK388+27),"")</f>
      </c>
      <c r="EJ388">
        <f>IF($GL388&gt;=28,INDEX($DF:$DF,$GK388+28),"")</f>
      </c>
      <c r="EK388">
        <f>IF($GL388&gt;=29,INDEX($DF:$DF,$GK388+29),"")</f>
      </c>
      <c r="EL388">
        <f>IF($GL388&gt;=30,INDEX($DF:$DF,$GK388+30),"")</f>
      </c>
      <c r="EM388">
        <f>IF($GL388&gt;=31,INDEX($DF:$DF,$GK388+31),"")</f>
      </c>
      <c r="EN388">
        <f>IF($GL388&gt;=32,INDEX($DF:$DF,$GK388+32),"")</f>
      </c>
      <c r="EO388">
        <f>IF($GL388&gt;=33,INDEX($DF:$DF,$GK388+33),"")</f>
      </c>
      <c r="EP388">
        <f>IF($GL388&gt;=34,INDEX($DF:$DF,$GK388+34),"")</f>
      </c>
      <c r="EQ388">
        <f>IF($GL388&gt;=35,INDEX($DF:$DF,$GK388+35),"")</f>
      </c>
      <c r="ER388">
        <f>IF($GL388&gt;=36,INDEX($DF:$DF,$GK388+36),"")</f>
      </c>
      <c r="ES388">
        <f>IF($GL388&gt;=37,INDEX($DF:$DF,$GK388+37),"")</f>
      </c>
      <c r="ET388">
        <f>IF($GL388&gt;=38,INDEX($DF:$DF,$GK388+38),"")</f>
      </c>
      <c r="EU388">
        <f>IF($GL388&gt;=39,INDEX($DF:$DF,$GK388+39),"")</f>
      </c>
      <c r="EV388">
        <f>IF($GL388&gt;=40,INDEX($DF:$DF,$GK388+40),"")</f>
      </c>
      <c r="EW388">
        <f>IF($GL388&gt;=1,INDEX($DG:$DG,$GK388+1),"")</f>
      </c>
      <c r="EX388">
        <f>IF($GL388&gt;=2,INDEX($DG:$DG,$GK388+2),"")</f>
      </c>
      <c r="EY388">
        <f>IF($GL388&gt;=3,INDEX($DG:$DG,$GK388+3),"")</f>
      </c>
      <c r="EZ388">
        <f>IF($GL388&gt;=4,INDEX($DG:$DG,$GK388+4),"")</f>
      </c>
      <c r="FA388">
        <f>IF($GL388&gt;=5,INDEX($DG:$DG,$GK388+5),"")</f>
      </c>
      <c r="FB388">
        <f>IF($GL388&gt;=6,INDEX($DG:$DG,$GK388+6),"")</f>
      </c>
      <c r="FC388">
        <f>IF($GL388&gt;=7,INDEX($DG:$DG,$GK388+7),"")</f>
      </c>
      <c r="FD388">
        <f>IF($GL388&gt;=8,INDEX($DG:$DG,$GK388+8),"")</f>
      </c>
      <c r="FE388">
        <f>IF($GL388&gt;=9,INDEX($DG:$DG,$GK388+9),"")</f>
      </c>
      <c r="FF388">
        <f>IF($GL388&gt;=10,INDEX($DG:$DG,$GK388+10),"")</f>
      </c>
      <c r="FG388">
        <f>IF($GL388&gt;=11,INDEX($DG:$DG,$GK388+11),"")</f>
      </c>
      <c r="FH388">
        <f>IF($GL388&gt;=12,INDEX($DG:$DG,$GK388+12),"")</f>
      </c>
      <c r="FI388">
        <f>IF($GL388&gt;=13,INDEX($DG:$DG,$GK388+13),"")</f>
      </c>
      <c r="FJ388">
        <f>IF($GL388&gt;=14,INDEX($DG:$DG,$GK388+14),"")</f>
      </c>
      <c r="FK388">
        <f>IF($GL388&gt;=15,INDEX($DG:$DG,$GK388+15),"")</f>
      </c>
      <c r="FL388">
        <f>IF($GL388&gt;=16,INDEX($DG:$DG,$GK388+16),"")</f>
      </c>
      <c r="FM388">
        <f>IF($GL388&gt;=17,INDEX($DG:$DG,$GK388+17),"")</f>
      </c>
      <c r="FN388">
        <f>IF($GL388&gt;=18,INDEX($DG:$DG,$GK388+18),"")</f>
      </c>
      <c r="FO388">
        <f>IF($GL388&gt;=19,INDEX($DG:$DG,$GK388+19),"")</f>
      </c>
      <c r="FP388">
        <f>IF($GL388&gt;=20,INDEX($DG:$DG,$GK388+20),"")</f>
      </c>
      <c r="FQ388">
        <f>IF($GL388&gt;=21,INDEX($DG:$DG,$GK388+21),"")</f>
      </c>
      <c r="FR388">
        <f>IF($GL388&gt;=22,INDEX($DG:$DG,$GK388+22),"")</f>
      </c>
      <c r="FS388">
        <f>IF($GL388&gt;=23,INDEX($DG:$DG,$GK388+23),"")</f>
      </c>
      <c r="FT388">
        <f>IF($GL388&gt;=24,INDEX($DG:$DG,$GK388+24),"")</f>
      </c>
      <c r="FU388">
        <f>IF($GL388&gt;=25,INDEX($DG:$DG,$GK388+25),"")</f>
      </c>
      <c r="FV388">
        <f>IF($GL388&gt;=26,INDEX($DG:$DG,$GK388+26),"")</f>
      </c>
      <c r="FW388">
        <f>IF($GL388&gt;=27,INDEX($DG:$DG,$GK388+27),"")</f>
      </c>
      <c r="FX388">
        <f>IF($GL388&gt;=28,INDEX($DG:$DG,$GK388+28),"")</f>
      </c>
      <c r="FY388">
        <f>IF($GL388&gt;=29,INDEX($DG:$DG,$GK388+29),"")</f>
      </c>
      <c r="FZ388">
        <f>IF($GL388&gt;=30,INDEX($DG:$DG,$GK388+30),"")</f>
      </c>
      <c r="GA388">
        <f>IF($GL388&gt;=31,INDEX($DG:$DG,$GK388+31),"")</f>
      </c>
      <c r="GB388">
        <f>IF($GL388&gt;=32,INDEX($DG:$DG,$GK388+32),"")</f>
      </c>
      <c r="GC388">
        <f>IF($GL388&gt;=33,INDEX($DG:$DG,$GK388+33),"")</f>
      </c>
      <c r="GD388">
        <f>IF($GL388&gt;=34,INDEX($DG:$DG,$GK388+34),"")</f>
      </c>
      <c r="GE388">
        <f>IF($GL388&gt;=35,INDEX($DG:$DG,$GK388+35),"")</f>
      </c>
      <c r="GF388">
        <f>IF($GL388&gt;=36,INDEX($DG:$DG,$GK388+36),"")</f>
      </c>
      <c r="GG388">
        <f>IF($GL388&gt;=37,INDEX($DG:$DG,$GK388+37),"")</f>
      </c>
      <c r="GH388">
        <f>IF($GL388&gt;=38,INDEX($DG:$DG,$GK388+38),"")</f>
      </c>
      <c r="GI388">
        <f>IF($GL388&gt;=39,INDEX($DG:$DG,$GK388+39),"")</f>
      </c>
      <c r="GJ388">
        <f>IF($GL388&gt;=40,INDEX($DG:$DG,$GK388+40),"")</f>
      </c>
      <c r="GK388">
        <f>IFERROR(MATCH($DE388,$DF$2:$DF$166,0)+1,0)</f>
      </c>
      <c r="GL388">
        <f>IFERROR(INDEX($DH$2:$DH$166,MATCH($DE388,$DF$2:$DF$166,0)),0)</f>
      </c>
      <c r="GM388">
        <f>IFERROR(MATCH($H388,$DI$388:$EV$388,0),0)</f>
      </c>
      <c r="GN388">
        <f>IF($GM388&gt;0,INDEX($EW$388:$GJ$388,$GM388),"")</f>
      </c>
      <c r="GO388" t="s">
        <v>1340</v>
      </c>
      <c r="GQ388">
        <f>IF($IZ388&gt;=1,INDEX($GO:$GO,$IY388+1),"")</f>
      </c>
      <c r="GR388">
        <f>IF($IZ388&gt;=2,INDEX($GO:$GO,$IY388+2),"")</f>
      </c>
      <c r="GS388">
        <f>IF($IZ388&gt;=3,INDEX($GO:$GO,$IY388+3),"")</f>
      </c>
      <c r="GT388">
        <f>IF($IZ388&gt;=4,INDEX($GO:$GO,$IY388+4),"")</f>
      </c>
      <c r="GU388">
        <f>IF($IZ388&gt;=5,INDEX($GO:$GO,$IY388+5),"")</f>
      </c>
      <c r="GV388">
        <f>IF($IZ388&gt;=6,INDEX($GO:$GO,$IY388+6),"")</f>
      </c>
      <c r="GW388">
        <f>IF($IZ388&gt;=7,INDEX($GO:$GO,$IY388+7),"")</f>
      </c>
      <c r="GX388">
        <f>IF($IZ388&gt;=8,INDEX($GO:$GO,$IY388+8),"")</f>
      </c>
      <c r="GY388">
        <f>IF($IZ388&gt;=9,INDEX($GO:$GO,$IY388+9),"")</f>
      </c>
      <c r="GZ388">
        <f>IF($IZ388&gt;=10,INDEX($GO:$GO,$IY388+10),"")</f>
      </c>
      <c r="HA388">
        <f>IF($IZ388&gt;=11,INDEX($GO:$GO,$IY388+11),"")</f>
      </c>
      <c r="HB388">
        <f>IF($IZ388&gt;=12,INDEX($GO:$GO,$IY388+12),"")</f>
      </c>
      <c r="HC388">
        <f>IF($IZ388&gt;=13,INDEX($GO:$GO,$IY388+13),"")</f>
      </c>
      <c r="HD388">
        <f>IF($IZ388&gt;=14,INDEX($GO:$GO,$IY388+14),"")</f>
      </c>
      <c r="HE388">
        <f>IF($IZ388&gt;=15,INDEX($GO:$GO,$IY388+15),"")</f>
      </c>
      <c r="HF388">
        <f>IF($IZ388&gt;=16,INDEX($GO:$GO,$IY388+16),"")</f>
      </c>
      <c r="HG388">
        <f>IF($IZ388&gt;=17,INDEX($GO:$GO,$IY388+17),"")</f>
      </c>
      <c r="HH388">
        <f>IF($IZ388&gt;=18,INDEX($GO:$GO,$IY388+18),"")</f>
      </c>
      <c r="HI388">
        <f>IF($IZ388&gt;=19,INDEX($GO:$GO,$IY388+19),"")</f>
      </c>
      <c r="HJ388">
        <f>IF($IZ388&gt;=20,INDEX($GO:$GO,$IY388+20),"")</f>
      </c>
      <c r="HK388">
        <f>IF($IZ388&gt;=21,INDEX($GO:$GO,$IY388+21),"")</f>
      </c>
      <c r="HL388">
        <f>IF($IZ388&gt;=22,INDEX($GO:$GO,$IY388+22),"")</f>
      </c>
      <c r="HM388">
        <f>IF($IZ388&gt;=23,INDEX($GO:$GO,$IY388+23),"")</f>
      </c>
      <c r="HN388">
        <f>IF($IZ388&gt;=24,INDEX($GO:$GO,$IY388+24),"")</f>
      </c>
      <c r="HO388">
        <f>IF($IZ388&gt;=25,INDEX($GO:$GO,$IY388+25),"")</f>
      </c>
      <c r="HP388">
        <f>IF($IZ388&gt;=26,INDEX($GO:$GO,$IY388+26),"")</f>
      </c>
      <c r="HQ388">
        <f>IF($IZ388&gt;=27,INDEX($GO:$GO,$IY388+27),"")</f>
      </c>
      <c r="HR388">
        <f>IF($IZ388&gt;=28,INDEX($GO:$GO,$IY388+28),"")</f>
      </c>
      <c r="HS388">
        <f>IF($IZ388&gt;=29,INDEX($GO:$GO,$IY388+29),"")</f>
      </c>
      <c r="HT388">
        <f>IF($IZ388&gt;=30,INDEX($GO:$GO,$IY388+30),"")</f>
      </c>
      <c r="HU388">
        <f>IF($IZ388&gt;=31,INDEX($GO:$GO,$IY388+31),"")</f>
      </c>
      <c r="HV388">
        <f>IF($IZ388&gt;=32,INDEX($GO:$GO,$IY388+32),"")</f>
      </c>
      <c r="HW388">
        <f>IF($IZ388&gt;=33,INDEX($GO:$GO,$IY388+33),"")</f>
      </c>
      <c r="HX388">
        <f>IF($IZ388&gt;=34,INDEX($GO:$GO,$IY388+34),"")</f>
      </c>
      <c r="HY388">
        <f>IF($IZ388&gt;=35,INDEX($GO:$GO,$IY388+35),"")</f>
      </c>
      <c r="HZ388">
        <f>IF($IZ388&gt;=36,INDEX($GO:$GO,$IY388+36),"")</f>
      </c>
      <c r="IA388">
        <f>IF($IZ388&gt;=37,INDEX($GO:$GO,$IY388+37),"")</f>
      </c>
      <c r="IB388">
        <f>IF($IZ388&gt;=38,INDEX($GO:$GO,$IY388+38),"")</f>
      </c>
      <c r="IC388">
        <f>IF($IZ388&gt;=39,INDEX($GO:$GO,$IY388+39),"")</f>
      </c>
      <c r="ID388">
        <f>IF($IZ388&gt;=40,INDEX($GO:$GO,$IY388+40),"")</f>
      </c>
      <c r="IE388">
        <f>IF($IZ388&gt;=41,INDEX($GO:$GO,$IY388+41),"")</f>
      </c>
      <c r="IF388">
        <f>IF($IZ388&gt;=42,INDEX($GO:$GO,$IY388+42),"")</f>
      </c>
      <c r="IG388">
        <f>IF($IZ388&gt;=43,INDEX($GO:$GO,$IY388+43),"")</f>
      </c>
      <c r="IH388">
        <f>IF($IZ388&gt;=44,INDEX($GO:$GO,$IY388+44),"")</f>
      </c>
      <c r="II388">
        <f>IF($IZ388&gt;=45,INDEX($GO:$GO,$IY388+45),"")</f>
      </c>
      <c r="IJ388">
        <f>IF($IZ388&gt;=46,INDEX($GO:$GO,$IY388+46),"")</f>
      </c>
      <c r="IK388">
        <f>IF($IZ388&gt;=47,INDEX($GO:$GO,$IY388+47),"")</f>
      </c>
      <c r="IL388">
        <f>IF($IZ388&gt;=48,INDEX($GO:$GO,$IY388+48),"")</f>
      </c>
      <c r="IM388">
        <f>IF($IZ388&gt;=49,INDEX($GO:$GO,$IY388+49),"")</f>
      </c>
      <c r="IN388">
        <f>IF($IZ388&gt;=50,INDEX($GO:$GO,$IY388+50),"")</f>
      </c>
      <c r="IO388">
        <f>IF($IZ388&gt;=51,INDEX($GO:$GO,$IY388+51),"")</f>
      </c>
      <c r="IP388">
        <f>IF($IZ388&gt;=52,INDEX($GO:$GO,$IY388+52),"")</f>
      </c>
      <c r="IQ388">
        <f>IF($IZ388&gt;=53,INDEX($GO:$GO,$IY388+53),"")</f>
      </c>
      <c r="IR388">
        <f>IF($IZ388&gt;=54,INDEX($GO:$GO,$IY388+54),"")</f>
      </c>
      <c r="IS388">
        <f>IF($IZ388&gt;=55,INDEX($GO:$GO,$IY388+55),"")</f>
      </c>
      <c r="IT388">
        <f>IF($IZ388&gt;=56,INDEX($GO:$GO,$IY388+56),"")</f>
      </c>
      <c r="IU388">
        <f>IF($IZ388&gt;=57,INDEX($GO:$GO,$IY388+57),"")</f>
      </c>
      <c r="IV388">
        <f>IF($IZ388&gt;=58,INDEX($GO:$GO,$IY388+58),"")</f>
      </c>
      <c r="IW388">
        <f>IF($IZ388&gt;=59,INDEX($GO:$GO,$IY388+59),"")</f>
      </c>
      <c r="IX388">
        <f>IF($IZ388&gt;=60,INDEX($GO:$GO,$IY388+60),"")</f>
      </c>
      <c r="IY388">
        <f>IFERROR(MATCH($GN388,$GO$2:$GO$827,0)+1,0)</f>
      </c>
      <c r="IZ388">
        <f>IFERROR(INDEX($GP$2:$GP$827,MATCH($GN388,$GO$2:$GO$827,0)),0)</f>
      </c>
      <c r="JA388" t="s">
        <v>23</v>
      </c>
      <c r="JB388" t="s">
        <v>23</v>
      </c>
    </row>
    <row r="389" spans="1:262" x14ac:dyDescent="0.25">
      <c r="F389" s="1"/>
      <c r="G389" s="1"/>
      <c r="H389" s="1"/>
      <c r="I389" s="1"/>
      <c r="J389" s="1">
        <f>IFERROR(IF(FIND(" - ",$F389)&gt;0,MID($F389,FIND(" - ",$F389)+3,LEN($F389)),""),"")</f>
      </c>
      <c r="L389" s="1"/>
      <c r="N389" t="s">
        <v>23</v>
      </c>
      <c r="P389">
        <f>IF(OR($N389="",$O389=""),"",IFERROR($N389/$O389,0))</f>
      </c>
      <c r="Q389">
        <f>IF($N389="","",
IF($G389="","",
IF(ISNUMBER(SEARCH("exempt",LOWER($G389))),0,
$N389*(VALUE(SUBSTITUTE($G389,"%",""))/100))))</f>
      </c>
      <c r="W389">
        <f>IF($N389="","",
SUM($N389,$Q389,$U389,$R389,$T389)-
IF($V389="",0,VALUE($V389)))</f>
      </c>
      <c r="AE389" t="s">
        <v>1341</v>
      </c>
      <c r="AJ389" t="s">
        <v>1342</v>
      </c>
      <c r="AM389">
        <f>IFERROR(LEFT($F389,FIND(" - ",$F389)-1),$F389)</f>
      </c>
      <c r="AP389">
        <f>IF($CE389&gt;=1,INDEX($AN:$AN,$CD389+1),"")</f>
      </c>
      <c r="AQ389">
        <f>IF($CE389&gt;=2,INDEX($AN:$AN,$CD389+2),"")</f>
      </c>
      <c r="AR389">
        <f>IF($CE389&gt;=3,INDEX($AN:$AN,$CD389+3),"")</f>
      </c>
      <c r="AS389">
        <f>IF($CE389&gt;=4,INDEX($AN:$AN,$CD389+4),"")</f>
      </c>
      <c r="AT389">
        <f>IF($CE389&gt;=5,INDEX($AN:$AN,$CD389+5),"")</f>
      </c>
      <c r="AU389">
        <f>IF($CE389&gt;=6,INDEX($AN:$AN,$CD389+6),"")</f>
      </c>
      <c r="AV389">
        <f>IF($CE389&gt;=7,INDEX($AN:$AN,$CD389+7),"")</f>
      </c>
      <c r="AW389">
        <f>IF($CE389&gt;=8,INDEX($AN:$AN,$CD389+8),"")</f>
      </c>
      <c r="AX389">
        <f>IF($CE389&gt;=9,INDEX($AN:$AN,$CD389+9),"")</f>
      </c>
      <c r="AY389">
        <f>IF($CE389&gt;=10,INDEX($AN:$AN,$CD389+10),"")</f>
      </c>
      <c r="AZ389">
        <f>IF($CE389&gt;=11,INDEX($AN:$AN,$CD389+11),"")</f>
      </c>
      <c r="BA389">
        <f>IF($CE389&gt;=12,INDEX($AN:$AN,$CD389+12),"")</f>
      </c>
      <c r="BB389">
        <f>IF($CE389&gt;=13,INDEX($AN:$AN,$CD389+13),"")</f>
      </c>
      <c r="BC389">
        <f>IF($CE389&gt;=14,INDEX($AN:$AN,$CD389+14),"")</f>
      </c>
      <c r="BD389">
        <f>IF($CE389&gt;=15,INDEX($AN:$AN,$CD389+15),"")</f>
      </c>
      <c r="BE389">
        <f>IF($CE389&gt;=16,INDEX($AN:$AN,$CD389+16),"")</f>
      </c>
      <c r="BF389">
        <f>IF($CE389&gt;=17,INDEX($AN:$AN,$CD389+17),"")</f>
      </c>
      <c r="BG389">
        <f>IF($CE389&gt;=18,INDEX($AN:$AN,$CD389+18),"")</f>
      </c>
      <c r="BH389">
        <f>IF($CE389&gt;=19,INDEX($AN:$AN,$CD389+19),"")</f>
      </c>
      <c r="BI389">
        <f>IF($CE389&gt;=20,INDEX($AN:$AN,$CD389+20),"")</f>
      </c>
      <c r="BJ389">
        <f>IF($CE389&gt;=21,INDEX($AN:$AN,$CD389+21),"")</f>
      </c>
      <c r="BK389">
        <f>IF($CE389&gt;=22,INDEX($AN:$AN,$CD389+22),"")</f>
      </c>
      <c r="BL389">
        <f>IF($CE389&gt;=23,INDEX($AN:$AN,$CD389+23),"")</f>
      </c>
      <c r="BM389">
        <f>IF($CE389&gt;=24,INDEX($AN:$AN,$CD389+24),"")</f>
      </c>
      <c r="BN389">
        <f>IF($CE389&gt;=25,INDEX($AN:$AN,$CD389+25),"")</f>
      </c>
      <c r="BO389">
        <f>IF($CE389&gt;=26,INDEX($AN:$AN,$CD389+26),"")</f>
      </c>
      <c r="BP389">
        <f>IF($CE389&gt;=27,INDEX($AN:$AN,$CD389+27),"")</f>
      </c>
      <c r="BQ389">
        <f>IF($CE389&gt;=28,INDEX($AN:$AN,$CD389+28),"")</f>
      </c>
      <c r="BR389">
        <f>IF($CE389&gt;=29,INDEX($AN:$AN,$CD389+29),"")</f>
      </c>
      <c r="BS389">
        <f>IF($CE389&gt;=30,INDEX($AN:$AN,$CD389+30),"")</f>
      </c>
      <c r="BT389">
        <f>IF($CE389&gt;=31,INDEX($AN:$AN,$CD389+31),"")</f>
      </c>
      <c r="BU389">
        <f>IF($CE389&gt;=32,INDEX($AN:$AN,$CD389+32),"")</f>
      </c>
      <c r="BV389">
        <f>IF($CE389&gt;=33,INDEX($AN:$AN,$CD389+33),"")</f>
      </c>
      <c r="BW389">
        <f>IF($CE389&gt;=34,INDEX($AN:$AN,$CD389+34),"")</f>
      </c>
      <c r="BX389">
        <f>IF($CE389&gt;=35,INDEX($AN:$AN,$CD389+35),"")</f>
      </c>
      <c r="BY389">
        <f>IF($CE389&gt;=36,INDEX($AN:$AN,$CD389+36),"")</f>
      </c>
      <c r="BZ389">
        <f>IF($CE389&gt;=37,INDEX($AN:$AN,$CD389+37),"")</f>
      </c>
      <c r="CA389">
        <f>IF($CE389&gt;=38,INDEX($AN:$AN,$CD389+38),"")</f>
      </c>
      <c r="CB389">
        <f>IF($CE389&gt;=39,INDEX($AN:$AN,$CD389+39),"")</f>
      </c>
      <c r="CC389">
        <f>IF($CE389&gt;=40,INDEX($AN:$AN,$CD389+40),"")</f>
      </c>
      <c r="CD389">
        <f>IFERROR(MATCH($AM389,$AN$2:$AN$133,0)+1,0)</f>
      </c>
      <c r="CE389">
        <f>IFERROR(INDEX($AO$2:$AO$133,MATCH($AM389,$AN$2:$AN$133,0)),0)</f>
      </c>
      <c r="CF389">
        <f>IFERROR(LEFT($K389,FIND(" - ",$K389)-1),$K389)</f>
      </c>
      <c r="CG389" t="s">
        <v>80</v>
      </c>
      <c r="CI389">
        <f>IF($DD389&gt;=1,INDEX($CG:$CG,$DC389+1),"")</f>
      </c>
      <c r="CJ389">
        <f>IF($DD389&gt;=2,INDEX($CG:$CG,$DC389+2),"")</f>
      </c>
      <c r="CK389">
        <f>IF($DD389&gt;=3,INDEX($CG:$CG,$DC389+3),"")</f>
      </c>
      <c r="CL389">
        <f>IF($DD389&gt;=4,INDEX($CG:$CG,$DC389+4),"")</f>
      </c>
      <c r="CM389">
        <f>IF($DD389&gt;=5,INDEX($CG:$CG,$DC389+5),"")</f>
      </c>
      <c r="CN389">
        <f>IF($DD389&gt;=6,INDEX($CG:$CG,$DC389+6),"")</f>
      </c>
      <c r="CO389">
        <f>IF($DD389&gt;=7,INDEX($CG:$CG,$DC389+7),"")</f>
      </c>
      <c r="CP389">
        <f>IF($DD389&gt;=8,INDEX($CG:$CG,$DC389+8),"")</f>
      </c>
      <c r="CQ389">
        <f>IF($DD389&gt;=9,INDEX($CG:$CG,$DC389+9),"")</f>
      </c>
      <c r="CR389">
        <f>IF($DD389&gt;=10,INDEX($CG:$CG,$DC389+10),"")</f>
      </c>
      <c r="CS389">
        <f>IF($DD389&gt;=11,INDEX($CG:$CG,$DC389+11),"")</f>
      </c>
      <c r="CT389">
        <f>IF($DD389&gt;=12,INDEX($CG:$CG,$DC389+12),"")</f>
      </c>
      <c r="CU389">
        <f>IF($DD389&gt;=13,INDEX($CG:$CG,$DC389+13),"")</f>
      </c>
      <c r="CV389">
        <f>IF($DD389&gt;=14,INDEX($CG:$CG,$DC389+14),"")</f>
      </c>
      <c r="CW389">
        <f>IF($DD389&gt;=15,INDEX($CG:$CG,$DC389+15),"")</f>
      </c>
      <c r="CX389">
        <f>IF($DD389&gt;=16,INDEX($CG:$CG,$DC389+16),"")</f>
      </c>
      <c r="CY389">
        <f>IF($DD389&gt;=17,INDEX($CG:$CG,$DC389+17),"")</f>
      </c>
      <c r="CZ389">
        <f>IF($DD389&gt;=18,INDEX($CG:$CG,$DC389+18),"")</f>
      </c>
      <c r="DA389">
        <f>IF($DD389&gt;=19,INDEX($CG:$CG,$DC389+19),"")</f>
      </c>
      <c r="DB389">
        <f>IF($DD389&gt;=20,INDEX($CG:$CG,$DC389+20),"")</f>
      </c>
      <c r="DC389">
        <f>IFERROR(MATCH($CF389,$CG$2:$CG$1558,0)+1,0)</f>
      </c>
      <c r="DD389">
        <f>IFERROR(INDEX($CH$2:$CH$1558,MATCH($CF389,$CG$2:$CG$1558,0)),0)</f>
      </c>
      <c r="DE389">
        <f>IFERROR(INDEX($AL:$AL,MATCH($G389,$AK:$AK,0))&amp;"","")</f>
      </c>
      <c r="DI389">
        <f>IF($GL389&gt;=1,INDEX($DF:$DF,$GK389+1),"")</f>
      </c>
      <c r="DJ389">
        <f>IF($GL389&gt;=2,INDEX($DF:$DF,$GK389+2),"")</f>
      </c>
      <c r="DK389">
        <f>IF($GL389&gt;=3,INDEX($DF:$DF,$GK389+3),"")</f>
      </c>
      <c r="DL389">
        <f>IF($GL389&gt;=4,INDEX($DF:$DF,$GK389+4),"")</f>
      </c>
      <c r="DM389">
        <f>IF($GL389&gt;=5,INDEX($DF:$DF,$GK389+5),"")</f>
      </c>
      <c r="DN389">
        <f>IF($GL389&gt;=6,INDEX($DF:$DF,$GK389+6),"")</f>
      </c>
      <c r="DO389">
        <f>IF($GL389&gt;=7,INDEX($DF:$DF,$GK389+7),"")</f>
      </c>
      <c r="DP389">
        <f>IF($GL389&gt;=8,INDEX($DF:$DF,$GK389+8),"")</f>
      </c>
      <c r="DQ389">
        <f>IF($GL389&gt;=9,INDEX($DF:$DF,$GK389+9),"")</f>
      </c>
      <c r="DR389">
        <f>IF($GL389&gt;=10,INDEX($DF:$DF,$GK389+10),"")</f>
      </c>
      <c r="DS389">
        <f>IF($GL389&gt;=11,INDEX($DF:$DF,$GK389+11),"")</f>
      </c>
      <c r="DT389">
        <f>IF($GL389&gt;=12,INDEX($DF:$DF,$GK389+12),"")</f>
      </c>
      <c r="DU389">
        <f>IF($GL389&gt;=13,INDEX($DF:$DF,$GK389+13),"")</f>
      </c>
      <c r="DV389">
        <f>IF($GL389&gt;=14,INDEX($DF:$DF,$GK389+14),"")</f>
      </c>
      <c r="DW389">
        <f>IF($GL389&gt;=15,INDEX($DF:$DF,$GK389+15),"")</f>
      </c>
      <c r="DX389">
        <f>IF($GL389&gt;=16,INDEX($DF:$DF,$GK389+16),"")</f>
      </c>
      <c r="DY389">
        <f>IF($GL389&gt;=17,INDEX($DF:$DF,$GK389+17),"")</f>
      </c>
      <c r="DZ389">
        <f>IF($GL389&gt;=18,INDEX($DF:$DF,$GK389+18),"")</f>
      </c>
      <c r="EA389">
        <f>IF($GL389&gt;=19,INDEX($DF:$DF,$GK389+19),"")</f>
      </c>
      <c r="EB389">
        <f>IF($GL389&gt;=20,INDEX($DF:$DF,$GK389+20),"")</f>
      </c>
      <c r="EC389">
        <f>IF($GL389&gt;=21,INDEX($DF:$DF,$GK389+21),"")</f>
      </c>
      <c r="ED389">
        <f>IF($GL389&gt;=22,INDEX($DF:$DF,$GK389+22),"")</f>
      </c>
      <c r="EE389">
        <f>IF($GL389&gt;=23,INDEX($DF:$DF,$GK389+23),"")</f>
      </c>
      <c r="EF389">
        <f>IF($GL389&gt;=24,INDEX($DF:$DF,$GK389+24),"")</f>
      </c>
      <c r="EG389">
        <f>IF($GL389&gt;=25,INDEX($DF:$DF,$GK389+25),"")</f>
      </c>
      <c r="EH389">
        <f>IF($GL389&gt;=26,INDEX($DF:$DF,$GK389+26),"")</f>
      </c>
      <c r="EI389">
        <f>IF($GL389&gt;=27,INDEX($DF:$DF,$GK389+27),"")</f>
      </c>
      <c r="EJ389">
        <f>IF($GL389&gt;=28,INDEX($DF:$DF,$GK389+28),"")</f>
      </c>
      <c r="EK389">
        <f>IF($GL389&gt;=29,INDEX($DF:$DF,$GK389+29),"")</f>
      </c>
      <c r="EL389">
        <f>IF($GL389&gt;=30,INDEX($DF:$DF,$GK389+30),"")</f>
      </c>
      <c r="EM389">
        <f>IF($GL389&gt;=31,INDEX($DF:$DF,$GK389+31),"")</f>
      </c>
      <c r="EN389">
        <f>IF($GL389&gt;=32,INDEX($DF:$DF,$GK389+32),"")</f>
      </c>
      <c r="EO389">
        <f>IF($GL389&gt;=33,INDEX($DF:$DF,$GK389+33),"")</f>
      </c>
      <c r="EP389">
        <f>IF($GL389&gt;=34,INDEX($DF:$DF,$GK389+34),"")</f>
      </c>
      <c r="EQ389">
        <f>IF($GL389&gt;=35,INDEX($DF:$DF,$GK389+35),"")</f>
      </c>
      <c r="ER389">
        <f>IF($GL389&gt;=36,INDEX($DF:$DF,$GK389+36),"")</f>
      </c>
      <c r="ES389">
        <f>IF($GL389&gt;=37,INDEX($DF:$DF,$GK389+37),"")</f>
      </c>
      <c r="ET389">
        <f>IF($GL389&gt;=38,INDEX($DF:$DF,$GK389+38),"")</f>
      </c>
      <c r="EU389">
        <f>IF($GL389&gt;=39,INDEX($DF:$DF,$GK389+39),"")</f>
      </c>
      <c r="EV389">
        <f>IF($GL389&gt;=40,INDEX($DF:$DF,$GK389+40),"")</f>
      </c>
      <c r="EW389">
        <f>IF($GL389&gt;=1,INDEX($DG:$DG,$GK389+1),"")</f>
      </c>
      <c r="EX389">
        <f>IF($GL389&gt;=2,INDEX($DG:$DG,$GK389+2),"")</f>
      </c>
      <c r="EY389">
        <f>IF($GL389&gt;=3,INDEX($DG:$DG,$GK389+3),"")</f>
      </c>
      <c r="EZ389">
        <f>IF($GL389&gt;=4,INDEX($DG:$DG,$GK389+4),"")</f>
      </c>
      <c r="FA389">
        <f>IF($GL389&gt;=5,INDEX($DG:$DG,$GK389+5),"")</f>
      </c>
      <c r="FB389">
        <f>IF($GL389&gt;=6,INDEX($DG:$DG,$GK389+6),"")</f>
      </c>
      <c r="FC389">
        <f>IF($GL389&gt;=7,INDEX($DG:$DG,$GK389+7),"")</f>
      </c>
      <c r="FD389">
        <f>IF($GL389&gt;=8,INDEX($DG:$DG,$GK389+8),"")</f>
      </c>
      <c r="FE389">
        <f>IF($GL389&gt;=9,INDEX($DG:$DG,$GK389+9),"")</f>
      </c>
      <c r="FF389">
        <f>IF($GL389&gt;=10,INDEX($DG:$DG,$GK389+10),"")</f>
      </c>
      <c r="FG389">
        <f>IF($GL389&gt;=11,INDEX($DG:$DG,$GK389+11),"")</f>
      </c>
      <c r="FH389">
        <f>IF($GL389&gt;=12,INDEX($DG:$DG,$GK389+12),"")</f>
      </c>
      <c r="FI389">
        <f>IF($GL389&gt;=13,INDEX($DG:$DG,$GK389+13),"")</f>
      </c>
      <c r="FJ389">
        <f>IF($GL389&gt;=14,INDEX($DG:$DG,$GK389+14),"")</f>
      </c>
      <c r="FK389">
        <f>IF($GL389&gt;=15,INDEX($DG:$DG,$GK389+15),"")</f>
      </c>
      <c r="FL389">
        <f>IF($GL389&gt;=16,INDEX($DG:$DG,$GK389+16),"")</f>
      </c>
      <c r="FM389">
        <f>IF($GL389&gt;=17,INDEX($DG:$DG,$GK389+17),"")</f>
      </c>
      <c r="FN389">
        <f>IF($GL389&gt;=18,INDEX($DG:$DG,$GK389+18),"")</f>
      </c>
      <c r="FO389">
        <f>IF($GL389&gt;=19,INDEX($DG:$DG,$GK389+19),"")</f>
      </c>
      <c r="FP389">
        <f>IF($GL389&gt;=20,INDEX($DG:$DG,$GK389+20),"")</f>
      </c>
      <c r="FQ389">
        <f>IF($GL389&gt;=21,INDEX($DG:$DG,$GK389+21),"")</f>
      </c>
      <c r="FR389">
        <f>IF($GL389&gt;=22,INDEX($DG:$DG,$GK389+22),"")</f>
      </c>
      <c r="FS389">
        <f>IF($GL389&gt;=23,INDEX($DG:$DG,$GK389+23),"")</f>
      </c>
      <c r="FT389">
        <f>IF($GL389&gt;=24,INDEX($DG:$DG,$GK389+24),"")</f>
      </c>
      <c r="FU389">
        <f>IF($GL389&gt;=25,INDEX($DG:$DG,$GK389+25),"")</f>
      </c>
      <c r="FV389">
        <f>IF($GL389&gt;=26,INDEX($DG:$DG,$GK389+26),"")</f>
      </c>
      <c r="FW389">
        <f>IF($GL389&gt;=27,INDEX($DG:$DG,$GK389+27),"")</f>
      </c>
      <c r="FX389">
        <f>IF($GL389&gt;=28,INDEX($DG:$DG,$GK389+28),"")</f>
      </c>
      <c r="FY389">
        <f>IF($GL389&gt;=29,INDEX($DG:$DG,$GK389+29),"")</f>
      </c>
      <c r="FZ389">
        <f>IF($GL389&gt;=30,INDEX($DG:$DG,$GK389+30),"")</f>
      </c>
      <c r="GA389">
        <f>IF($GL389&gt;=31,INDEX($DG:$DG,$GK389+31),"")</f>
      </c>
      <c r="GB389">
        <f>IF($GL389&gt;=32,INDEX($DG:$DG,$GK389+32),"")</f>
      </c>
      <c r="GC389">
        <f>IF($GL389&gt;=33,INDEX($DG:$DG,$GK389+33),"")</f>
      </c>
      <c r="GD389">
        <f>IF($GL389&gt;=34,INDEX($DG:$DG,$GK389+34),"")</f>
      </c>
      <c r="GE389">
        <f>IF($GL389&gt;=35,INDEX($DG:$DG,$GK389+35),"")</f>
      </c>
      <c r="GF389">
        <f>IF($GL389&gt;=36,INDEX($DG:$DG,$GK389+36),"")</f>
      </c>
      <c r="GG389">
        <f>IF($GL389&gt;=37,INDEX($DG:$DG,$GK389+37),"")</f>
      </c>
      <c r="GH389">
        <f>IF($GL389&gt;=38,INDEX($DG:$DG,$GK389+38),"")</f>
      </c>
      <c r="GI389">
        <f>IF($GL389&gt;=39,INDEX($DG:$DG,$GK389+39),"")</f>
      </c>
      <c r="GJ389">
        <f>IF($GL389&gt;=40,INDEX($DG:$DG,$GK389+40),"")</f>
      </c>
      <c r="GK389">
        <f>IFERROR(MATCH($DE389,$DF$2:$DF$166,0)+1,0)</f>
      </c>
      <c r="GL389">
        <f>IFERROR(INDEX($DH$2:$DH$166,MATCH($DE389,$DF$2:$DF$166,0)),0)</f>
      </c>
      <c r="GM389">
        <f>IFERROR(MATCH($H389,$DI$389:$EV$389,0),0)</f>
      </c>
      <c r="GN389">
        <f>IF($GM389&gt;0,INDEX($EW$389:$GJ$389,$GM389),"")</f>
      </c>
      <c r="GO389" t="s">
        <v>177</v>
      </c>
      <c r="GQ389">
        <f>IF($IZ389&gt;=1,INDEX($GO:$GO,$IY389+1),"")</f>
      </c>
      <c r="GR389">
        <f>IF($IZ389&gt;=2,INDEX($GO:$GO,$IY389+2),"")</f>
      </c>
      <c r="GS389">
        <f>IF($IZ389&gt;=3,INDEX($GO:$GO,$IY389+3),"")</f>
      </c>
      <c r="GT389">
        <f>IF($IZ389&gt;=4,INDEX($GO:$GO,$IY389+4),"")</f>
      </c>
      <c r="GU389">
        <f>IF($IZ389&gt;=5,INDEX($GO:$GO,$IY389+5),"")</f>
      </c>
      <c r="GV389">
        <f>IF($IZ389&gt;=6,INDEX($GO:$GO,$IY389+6),"")</f>
      </c>
      <c r="GW389">
        <f>IF($IZ389&gt;=7,INDEX($GO:$GO,$IY389+7),"")</f>
      </c>
      <c r="GX389">
        <f>IF($IZ389&gt;=8,INDEX($GO:$GO,$IY389+8),"")</f>
      </c>
      <c r="GY389">
        <f>IF($IZ389&gt;=9,INDEX($GO:$GO,$IY389+9),"")</f>
      </c>
      <c r="GZ389">
        <f>IF($IZ389&gt;=10,INDEX($GO:$GO,$IY389+10),"")</f>
      </c>
      <c r="HA389">
        <f>IF($IZ389&gt;=11,INDEX($GO:$GO,$IY389+11),"")</f>
      </c>
      <c r="HB389">
        <f>IF($IZ389&gt;=12,INDEX($GO:$GO,$IY389+12),"")</f>
      </c>
      <c r="HC389">
        <f>IF($IZ389&gt;=13,INDEX($GO:$GO,$IY389+13),"")</f>
      </c>
      <c r="HD389">
        <f>IF($IZ389&gt;=14,INDEX($GO:$GO,$IY389+14),"")</f>
      </c>
      <c r="HE389">
        <f>IF($IZ389&gt;=15,INDEX($GO:$GO,$IY389+15),"")</f>
      </c>
      <c r="HF389">
        <f>IF($IZ389&gt;=16,INDEX($GO:$GO,$IY389+16),"")</f>
      </c>
      <c r="HG389">
        <f>IF($IZ389&gt;=17,INDEX($GO:$GO,$IY389+17),"")</f>
      </c>
      <c r="HH389">
        <f>IF($IZ389&gt;=18,INDEX($GO:$GO,$IY389+18),"")</f>
      </c>
      <c r="HI389">
        <f>IF($IZ389&gt;=19,INDEX($GO:$GO,$IY389+19),"")</f>
      </c>
      <c r="HJ389">
        <f>IF($IZ389&gt;=20,INDEX($GO:$GO,$IY389+20),"")</f>
      </c>
      <c r="HK389">
        <f>IF($IZ389&gt;=21,INDEX($GO:$GO,$IY389+21),"")</f>
      </c>
      <c r="HL389">
        <f>IF($IZ389&gt;=22,INDEX($GO:$GO,$IY389+22),"")</f>
      </c>
      <c r="HM389">
        <f>IF($IZ389&gt;=23,INDEX($GO:$GO,$IY389+23),"")</f>
      </c>
      <c r="HN389">
        <f>IF($IZ389&gt;=24,INDEX($GO:$GO,$IY389+24),"")</f>
      </c>
      <c r="HO389">
        <f>IF($IZ389&gt;=25,INDEX($GO:$GO,$IY389+25),"")</f>
      </c>
      <c r="HP389">
        <f>IF($IZ389&gt;=26,INDEX($GO:$GO,$IY389+26),"")</f>
      </c>
      <c r="HQ389">
        <f>IF($IZ389&gt;=27,INDEX($GO:$GO,$IY389+27),"")</f>
      </c>
      <c r="HR389">
        <f>IF($IZ389&gt;=28,INDEX($GO:$GO,$IY389+28),"")</f>
      </c>
      <c r="HS389">
        <f>IF($IZ389&gt;=29,INDEX($GO:$GO,$IY389+29),"")</f>
      </c>
      <c r="HT389">
        <f>IF($IZ389&gt;=30,INDEX($GO:$GO,$IY389+30),"")</f>
      </c>
      <c r="HU389">
        <f>IF($IZ389&gt;=31,INDEX($GO:$GO,$IY389+31),"")</f>
      </c>
      <c r="HV389">
        <f>IF($IZ389&gt;=32,INDEX($GO:$GO,$IY389+32),"")</f>
      </c>
      <c r="HW389">
        <f>IF($IZ389&gt;=33,INDEX($GO:$GO,$IY389+33),"")</f>
      </c>
      <c r="HX389">
        <f>IF($IZ389&gt;=34,INDEX($GO:$GO,$IY389+34),"")</f>
      </c>
      <c r="HY389">
        <f>IF($IZ389&gt;=35,INDEX($GO:$GO,$IY389+35),"")</f>
      </c>
      <c r="HZ389">
        <f>IF($IZ389&gt;=36,INDEX($GO:$GO,$IY389+36),"")</f>
      </c>
      <c r="IA389">
        <f>IF($IZ389&gt;=37,INDEX($GO:$GO,$IY389+37),"")</f>
      </c>
      <c r="IB389">
        <f>IF($IZ389&gt;=38,INDEX($GO:$GO,$IY389+38),"")</f>
      </c>
      <c r="IC389">
        <f>IF($IZ389&gt;=39,INDEX($GO:$GO,$IY389+39),"")</f>
      </c>
      <c r="ID389">
        <f>IF($IZ389&gt;=40,INDEX($GO:$GO,$IY389+40),"")</f>
      </c>
      <c r="IE389">
        <f>IF($IZ389&gt;=41,INDEX($GO:$GO,$IY389+41),"")</f>
      </c>
      <c r="IF389">
        <f>IF($IZ389&gt;=42,INDEX($GO:$GO,$IY389+42),"")</f>
      </c>
      <c r="IG389">
        <f>IF($IZ389&gt;=43,INDEX($GO:$GO,$IY389+43),"")</f>
      </c>
      <c r="IH389">
        <f>IF($IZ389&gt;=44,INDEX($GO:$GO,$IY389+44),"")</f>
      </c>
      <c r="II389">
        <f>IF($IZ389&gt;=45,INDEX($GO:$GO,$IY389+45),"")</f>
      </c>
      <c r="IJ389">
        <f>IF($IZ389&gt;=46,INDEX($GO:$GO,$IY389+46),"")</f>
      </c>
      <c r="IK389">
        <f>IF($IZ389&gt;=47,INDEX($GO:$GO,$IY389+47),"")</f>
      </c>
      <c r="IL389">
        <f>IF($IZ389&gt;=48,INDEX($GO:$GO,$IY389+48),"")</f>
      </c>
      <c r="IM389">
        <f>IF($IZ389&gt;=49,INDEX($GO:$GO,$IY389+49),"")</f>
      </c>
      <c r="IN389">
        <f>IF($IZ389&gt;=50,INDEX($GO:$GO,$IY389+50),"")</f>
      </c>
      <c r="IO389">
        <f>IF($IZ389&gt;=51,INDEX($GO:$GO,$IY389+51),"")</f>
      </c>
      <c r="IP389">
        <f>IF($IZ389&gt;=52,INDEX($GO:$GO,$IY389+52),"")</f>
      </c>
      <c r="IQ389">
        <f>IF($IZ389&gt;=53,INDEX($GO:$GO,$IY389+53),"")</f>
      </c>
      <c r="IR389">
        <f>IF($IZ389&gt;=54,INDEX($GO:$GO,$IY389+54),"")</f>
      </c>
      <c r="IS389">
        <f>IF($IZ389&gt;=55,INDEX($GO:$GO,$IY389+55),"")</f>
      </c>
      <c r="IT389">
        <f>IF($IZ389&gt;=56,INDEX($GO:$GO,$IY389+56),"")</f>
      </c>
      <c r="IU389">
        <f>IF($IZ389&gt;=57,INDEX($GO:$GO,$IY389+57),"")</f>
      </c>
      <c r="IV389">
        <f>IF($IZ389&gt;=58,INDEX($GO:$GO,$IY389+58),"")</f>
      </c>
      <c r="IW389">
        <f>IF($IZ389&gt;=59,INDEX($GO:$GO,$IY389+59),"")</f>
      </c>
      <c r="IX389">
        <f>IF($IZ389&gt;=60,INDEX($GO:$GO,$IY389+60),"")</f>
      </c>
      <c r="IY389">
        <f>IFERROR(MATCH($GN389,$GO$2:$GO$827,0)+1,0)</f>
      </c>
      <c r="IZ389">
        <f>IFERROR(INDEX($GP$2:$GP$827,MATCH($GN389,$GO$2:$GO$827,0)),0)</f>
      </c>
      <c r="JA389" t="s">
        <v>23</v>
      </c>
      <c r="JB389" t="s">
        <v>23</v>
      </c>
    </row>
    <row r="390" spans="1:262" x14ac:dyDescent="0.25">
      <c r="F390" s="1"/>
      <c r="G390" s="1"/>
      <c r="H390" s="1"/>
      <c r="I390" s="1"/>
      <c r="J390" s="1">
        <f>IFERROR(IF(FIND(" - ",$F390)&gt;0,MID($F390,FIND(" - ",$F390)+3,LEN($F390)),""),"")</f>
      </c>
      <c r="L390" s="1"/>
      <c r="N390" t="s">
        <v>23</v>
      </c>
      <c r="P390">
        <f>IF(OR($N390="",$O390=""),"",IFERROR($N390/$O390,0))</f>
      </c>
      <c r="Q390">
        <f>IF($N390="","",
IF($G390="","",
IF(ISNUMBER(SEARCH("exempt",LOWER($G390))),0,
$N390*(VALUE(SUBSTITUTE($G390,"%",""))/100))))</f>
      </c>
      <c r="W390">
        <f>IF($N390="","",
SUM($N390,$Q390,$U390,$R390,$T390)-
IF($V390="",0,VALUE($V390)))</f>
      </c>
      <c r="AE390" t="s">
        <v>1343</v>
      </c>
      <c r="AJ390" t="s">
        <v>1344</v>
      </c>
      <c r="AM390">
        <f>IFERROR(LEFT($F390,FIND(" - ",$F390)-1),$F390)</f>
      </c>
      <c r="AP390">
        <f>IF($CE390&gt;=1,INDEX($AN:$AN,$CD390+1),"")</f>
      </c>
      <c r="AQ390">
        <f>IF($CE390&gt;=2,INDEX($AN:$AN,$CD390+2),"")</f>
      </c>
      <c r="AR390">
        <f>IF($CE390&gt;=3,INDEX($AN:$AN,$CD390+3),"")</f>
      </c>
      <c r="AS390">
        <f>IF($CE390&gt;=4,INDEX($AN:$AN,$CD390+4),"")</f>
      </c>
      <c r="AT390">
        <f>IF($CE390&gt;=5,INDEX($AN:$AN,$CD390+5),"")</f>
      </c>
      <c r="AU390">
        <f>IF($CE390&gt;=6,INDEX($AN:$AN,$CD390+6),"")</f>
      </c>
      <c r="AV390">
        <f>IF($CE390&gt;=7,INDEX($AN:$AN,$CD390+7),"")</f>
      </c>
      <c r="AW390">
        <f>IF($CE390&gt;=8,INDEX($AN:$AN,$CD390+8),"")</f>
      </c>
      <c r="AX390">
        <f>IF($CE390&gt;=9,INDEX($AN:$AN,$CD390+9),"")</f>
      </c>
      <c r="AY390">
        <f>IF($CE390&gt;=10,INDEX($AN:$AN,$CD390+10),"")</f>
      </c>
      <c r="AZ390">
        <f>IF($CE390&gt;=11,INDEX($AN:$AN,$CD390+11),"")</f>
      </c>
      <c r="BA390">
        <f>IF($CE390&gt;=12,INDEX($AN:$AN,$CD390+12),"")</f>
      </c>
      <c r="BB390">
        <f>IF($CE390&gt;=13,INDEX($AN:$AN,$CD390+13),"")</f>
      </c>
      <c r="BC390">
        <f>IF($CE390&gt;=14,INDEX($AN:$AN,$CD390+14),"")</f>
      </c>
      <c r="BD390">
        <f>IF($CE390&gt;=15,INDEX($AN:$AN,$CD390+15),"")</f>
      </c>
      <c r="BE390">
        <f>IF($CE390&gt;=16,INDEX($AN:$AN,$CD390+16),"")</f>
      </c>
      <c r="BF390">
        <f>IF($CE390&gt;=17,INDEX($AN:$AN,$CD390+17),"")</f>
      </c>
      <c r="BG390">
        <f>IF($CE390&gt;=18,INDEX($AN:$AN,$CD390+18),"")</f>
      </c>
      <c r="BH390">
        <f>IF($CE390&gt;=19,INDEX($AN:$AN,$CD390+19),"")</f>
      </c>
      <c r="BI390">
        <f>IF($CE390&gt;=20,INDEX($AN:$AN,$CD390+20),"")</f>
      </c>
      <c r="BJ390">
        <f>IF($CE390&gt;=21,INDEX($AN:$AN,$CD390+21),"")</f>
      </c>
      <c r="BK390">
        <f>IF($CE390&gt;=22,INDEX($AN:$AN,$CD390+22),"")</f>
      </c>
      <c r="BL390">
        <f>IF($CE390&gt;=23,INDEX($AN:$AN,$CD390+23),"")</f>
      </c>
      <c r="BM390">
        <f>IF($CE390&gt;=24,INDEX($AN:$AN,$CD390+24),"")</f>
      </c>
      <c r="BN390">
        <f>IF($CE390&gt;=25,INDEX($AN:$AN,$CD390+25),"")</f>
      </c>
      <c r="BO390">
        <f>IF($CE390&gt;=26,INDEX($AN:$AN,$CD390+26),"")</f>
      </c>
      <c r="BP390">
        <f>IF($CE390&gt;=27,INDEX($AN:$AN,$CD390+27),"")</f>
      </c>
      <c r="BQ390">
        <f>IF($CE390&gt;=28,INDEX($AN:$AN,$CD390+28),"")</f>
      </c>
      <c r="BR390">
        <f>IF($CE390&gt;=29,INDEX($AN:$AN,$CD390+29),"")</f>
      </c>
      <c r="BS390">
        <f>IF($CE390&gt;=30,INDEX($AN:$AN,$CD390+30),"")</f>
      </c>
      <c r="BT390">
        <f>IF($CE390&gt;=31,INDEX($AN:$AN,$CD390+31),"")</f>
      </c>
      <c r="BU390">
        <f>IF($CE390&gt;=32,INDEX($AN:$AN,$CD390+32),"")</f>
      </c>
      <c r="BV390">
        <f>IF($CE390&gt;=33,INDEX($AN:$AN,$CD390+33),"")</f>
      </c>
      <c r="BW390">
        <f>IF($CE390&gt;=34,INDEX($AN:$AN,$CD390+34),"")</f>
      </c>
      <c r="BX390">
        <f>IF($CE390&gt;=35,INDEX($AN:$AN,$CD390+35),"")</f>
      </c>
      <c r="BY390">
        <f>IF($CE390&gt;=36,INDEX($AN:$AN,$CD390+36),"")</f>
      </c>
      <c r="BZ390">
        <f>IF($CE390&gt;=37,INDEX($AN:$AN,$CD390+37),"")</f>
      </c>
      <c r="CA390">
        <f>IF($CE390&gt;=38,INDEX($AN:$AN,$CD390+38),"")</f>
      </c>
      <c r="CB390">
        <f>IF($CE390&gt;=39,INDEX($AN:$AN,$CD390+39),"")</f>
      </c>
      <c r="CC390">
        <f>IF($CE390&gt;=40,INDEX($AN:$AN,$CD390+40),"")</f>
      </c>
      <c r="CD390">
        <f>IFERROR(MATCH($AM390,$AN$2:$AN$133,0)+1,0)</f>
      </c>
      <c r="CE390">
        <f>IFERROR(INDEX($AO$2:$AO$133,MATCH($AM390,$AN$2:$AN$133,0)),0)</f>
      </c>
      <c r="CF390">
        <f>IFERROR(LEFT($K390,FIND(" - ",$K390)-1),$K390)</f>
      </c>
      <c r="CG390" t="s">
        <v>52</v>
      </c>
      <c r="CI390">
        <f>IF($DD390&gt;=1,INDEX($CG:$CG,$DC390+1),"")</f>
      </c>
      <c r="CJ390">
        <f>IF($DD390&gt;=2,INDEX($CG:$CG,$DC390+2),"")</f>
      </c>
      <c r="CK390">
        <f>IF($DD390&gt;=3,INDEX($CG:$CG,$DC390+3),"")</f>
      </c>
      <c r="CL390">
        <f>IF($DD390&gt;=4,INDEX($CG:$CG,$DC390+4),"")</f>
      </c>
      <c r="CM390">
        <f>IF($DD390&gt;=5,INDEX($CG:$CG,$DC390+5),"")</f>
      </c>
      <c r="CN390">
        <f>IF($DD390&gt;=6,INDEX($CG:$CG,$DC390+6),"")</f>
      </c>
      <c r="CO390">
        <f>IF($DD390&gt;=7,INDEX($CG:$CG,$DC390+7),"")</f>
      </c>
      <c r="CP390">
        <f>IF($DD390&gt;=8,INDEX($CG:$CG,$DC390+8),"")</f>
      </c>
      <c r="CQ390">
        <f>IF($DD390&gt;=9,INDEX($CG:$CG,$DC390+9),"")</f>
      </c>
      <c r="CR390">
        <f>IF($DD390&gt;=10,INDEX($CG:$CG,$DC390+10),"")</f>
      </c>
      <c r="CS390">
        <f>IF($DD390&gt;=11,INDEX($CG:$CG,$DC390+11),"")</f>
      </c>
      <c r="CT390">
        <f>IF($DD390&gt;=12,INDEX($CG:$CG,$DC390+12),"")</f>
      </c>
      <c r="CU390">
        <f>IF($DD390&gt;=13,INDEX($CG:$CG,$DC390+13),"")</f>
      </c>
      <c r="CV390">
        <f>IF($DD390&gt;=14,INDEX($CG:$CG,$DC390+14),"")</f>
      </c>
      <c r="CW390">
        <f>IF($DD390&gt;=15,INDEX($CG:$CG,$DC390+15),"")</f>
      </c>
      <c r="CX390">
        <f>IF($DD390&gt;=16,INDEX($CG:$CG,$DC390+16),"")</f>
      </c>
      <c r="CY390">
        <f>IF($DD390&gt;=17,INDEX($CG:$CG,$DC390+17),"")</f>
      </c>
      <c r="CZ390">
        <f>IF($DD390&gt;=18,INDEX($CG:$CG,$DC390+18),"")</f>
      </c>
      <c r="DA390">
        <f>IF($DD390&gt;=19,INDEX($CG:$CG,$DC390+19),"")</f>
      </c>
      <c r="DB390">
        <f>IF($DD390&gt;=20,INDEX($CG:$CG,$DC390+20),"")</f>
      </c>
      <c r="DC390">
        <f>IFERROR(MATCH($CF390,$CG$2:$CG$1558,0)+1,0)</f>
      </c>
      <c r="DD390">
        <f>IFERROR(INDEX($CH$2:$CH$1558,MATCH($CF390,$CG$2:$CG$1558,0)),0)</f>
      </c>
      <c r="DE390">
        <f>IFERROR(INDEX($AL:$AL,MATCH($G390,$AK:$AK,0))&amp;"","")</f>
      </c>
      <c r="DI390">
        <f>IF($GL390&gt;=1,INDEX($DF:$DF,$GK390+1),"")</f>
      </c>
      <c r="DJ390">
        <f>IF($GL390&gt;=2,INDEX($DF:$DF,$GK390+2),"")</f>
      </c>
      <c r="DK390">
        <f>IF($GL390&gt;=3,INDEX($DF:$DF,$GK390+3),"")</f>
      </c>
      <c r="DL390">
        <f>IF($GL390&gt;=4,INDEX($DF:$DF,$GK390+4),"")</f>
      </c>
      <c r="DM390">
        <f>IF($GL390&gt;=5,INDEX($DF:$DF,$GK390+5),"")</f>
      </c>
      <c r="DN390">
        <f>IF($GL390&gt;=6,INDEX($DF:$DF,$GK390+6),"")</f>
      </c>
      <c r="DO390">
        <f>IF($GL390&gt;=7,INDEX($DF:$DF,$GK390+7),"")</f>
      </c>
      <c r="DP390">
        <f>IF($GL390&gt;=8,INDEX($DF:$DF,$GK390+8),"")</f>
      </c>
      <c r="DQ390">
        <f>IF($GL390&gt;=9,INDEX($DF:$DF,$GK390+9),"")</f>
      </c>
      <c r="DR390">
        <f>IF($GL390&gt;=10,INDEX($DF:$DF,$GK390+10),"")</f>
      </c>
      <c r="DS390">
        <f>IF($GL390&gt;=11,INDEX($DF:$DF,$GK390+11),"")</f>
      </c>
      <c r="DT390">
        <f>IF($GL390&gt;=12,INDEX($DF:$DF,$GK390+12),"")</f>
      </c>
      <c r="DU390">
        <f>IF($GL390&gt;=13,INDEX($DF:$DF,$GK390+13),"")</f>
      </c>
      <c r="DV390">
        <f>IF($GL390&gt;=14,INDEX($DF:$DF,$GK390+14),"")</f>
      </c>
      <c r="DW390">
        <f>IF($GL390&gt;=15,INDEX($DF:$DF,$GK390+15),"")</f>
      </c>
      <c r="DX390">
        <f>IF($GL390&gt;=16,INDEX($DF:$DF,$GK390+16),"")</f>
      </c>
      <c r="DY390">
        <f>IF($GL390&gt;=17,INDEX($DF:$DF,$GK390+17),"")</f>
      </c>
      <c r="DZ390">
        <f>IF($GL390&gt;=18,INDEX($DF:$DF,$GK390+18),"")</f>
      </c>
      <c r="EA390">
        <f>IF($GL390&gt;=19,INDEX($DF:$DF,$GK390+19),"")</f>
      </c>
      <c r="EB390">
        <f>IF($GL390&gt;=20,INDEX($DF:$DF,$GK390+20),"")</f>
      </c>
      <c r="EC390">
        <f>IF($GL390&gt;=21,INDEX($DF:$DF,$GK390+21),"")</f>
      </c>
      <c r="ED390">
        <f>IF($GL390&gt;=22,INDEX($DF:$DF,$GK390+22),"")</f>
      </c>
      <c r="EE390">
        <f>IF($GL390&gt;=23,INDEX($DF:$DF,$GK390+23),"")</f>
      </c>
      <c r="EF390">
        <f>IF($GL390&gt;=24,INDEX($DF:$DF,$GK390+24),"")</f>
      </c>
      <c r="EG390">
        <f>IF($GL390&gt;=25,INDEX($DF:$DF,$GK390+25),"")</f>
      </c>
      <c r="EH390">
        <f>IF($GL390&gt;=26,INDEX($DF:$DF,$GK390+26),"")</f>
      </c>
      <c r="EI390">
        <f>IF($GL390&gt;=27,INDEX($DF:$DF,$GK390+27),"")</f>
      </c>
      <c r="EJ390">
        <f>IF($GL390&gt;=28,INDEX($DF:$DF,$GK390+28),"")</f>
      </c>
      <c r="EK390">
        <f>IF($GL390&gt;=29,INDEX($DF:$DF,$GK390+29),"")</f>
      </c>
      <c r="EL390">
        <f>IF($GL390&gt;=30,INDEX($DF:$DF,$GK390+30),"")</f>
      </c>
      <c r="EM390">
        <f>IF($GL390&gt;=31,INDEX($DF:$DF,$GK390+31),"")</f>
      </c>
      <c r="EN390">
        <f>IF($GL390&gt;=32,INDEX($DF:$DF,$GK390+32),"")</f>
      </c>
      <c r="EO390">
        <f>IF($GL390&gt;=33,INDEX($DF:$DF,$GK390+33),"")</f>
      </c>
      <c r="EP390">
        <f>IF($GL390&gt;=34,INDEX($DF:$DF,$GK390+34),"")</f>
      </c>
      <c r="EQ390">
        <f>IF($GL390&gt;=35,INDEX($DF:$DF,$GK390+35),"")</f>
      </c>
      <c r="ER390">
        <f>IF($GL390&gt;=36,INDEX($DF:$DF,$GK390+36),"")</f>
      </c>
      <c r="ES390">
        <f>IF($GL390&gt;=37,INDEX($DF:$DF,$GK390+37),"")</f>
      </c>
      <c r="ET390">
        <f>IF($GL390&gt;=38,INDEX($DF:$DF,$GK390+38),"")</f>
      </c>
      <c r="EU390">
        <f>IF($GL390&gt;=39,INDEX($DF:$DF,$GK390+39),"")</f>
      </c>
      <c r="EV390">
        <f>IF($GL390&gt;=40,INDEX($DF:$DF,$GK390+40),"")</f>
      </c>
      <c r="EW390">
        <f>IF($GL390&gt;=1,INDEX($DG:$DG,$GK390+1),"")</f>
      </c>
      <c r="EX390">
        <f>IF($GL390&gt;=2,INDEX($DG:$DG,$GK390+2),"")</f>
      </c>
      <c r="EY390">
        <f>IF($GL390&gt;=3,INDEX($DG:$DG,$GK390+3),"")</f>
      </c>
      <c r="EZ390">
        <f>IF($GL390&gt;=4,INDEX($DG:$DG,$GK390+4),"")</f>
      </c>
      <c r="FA390">
        <f>IF($GL390&gt;=5,INDEX($DG:$DG,$GK390+5),"")</f>
      </c>
      <c r="FB390">
        <f>IF($GL390&gt;=6,INDEX($DG:$DG,$GK390+6),"")</f>
      </c>
      <c r="FC390">
        <f>IF($GL390&gt;=7,INDEX($DG:$DG,$GK390+7),"")</f>
      </c>
      <c r="FD390">
        <f>IF($GL390&gt;=8,INDEX($DG:$DG,$GK390+8),"")</f>
      </c>
      <c r="FE390">
        <f>IF($GL390&gt;=9,INDEX($DG:$DG,$GK390+9),"")</f>
      </c>
      <c r="FF390">
        <f>IF($GL390&gt;=10,INDEX($DG:$DG,$GK390+10),"")</f>
      </c>
      <c r="FG390">
        <f>IF($GL390&gt;=11,INDEX($DG:$DG,$GK390+11),"")</f>
      </c>
      <c r="FH390">
        <f>IF($GL390&gt;=12,INDEX($DG:$DG,$GK390+12),"")</f>
      </c>
      <c r="FI390">
        <f>IF($GL390&gt;=13,INDEX($DG:$DG,$GK390+13),"")</f>
      </c>
      <c r="FJ390">
        <f>IF($GL390&gt;=14,INDEX($DG:$DG,$GK390+14),"")</f>
      </c>
      <c r="FK390">
        <f>IF($GL390&gt;=15,INDEX($DG:$DG,$GK390+15),"")</f>
      </c>
      <c r="FL390">
        <f>IF($GL390&gt;=16,INDEX($DG:$DG,$GK390+16),"")</f>
      </c>
      <c r="FM390">
        <f>IF($GL390&gt;=17,INDEX($DG:$DG,$GK390+17),"")</f>
      </c>
      <c r="FN390">
        <f>IF($GL390&gt;=18,INDEX($DG:$DG,$GK390+18),"")</f>
      </c>
      <c r="FO390">
        <f>IF($GL390&gt;=19,INDEX($DG:$DG,$GK390+19),"")</f>
      </c>
      <c r="FP390">
        <f>IF($GL390&gt;=20,INDEX($DG:$DG,$GK390+20),"")</f>
      </c>
      <c r="FQ390">
        <f>IF($GL390&gt;=21,INDEX($DG:$DG,$GK390+21),"")</f>
      </c>
      <c r="FR390">
        <f>IF($GL390&gt;=22,INDEX($DG:$DG,$GK390+22),"")</f>
      </c>
      <c r="FS390">
        <f>IF($GL390&gt;=23,INDEX($DG:$DG,$GK390+23),"")</f>
      </c>
      <c r="FT390">
        <f>IF($GL390&gt;=24,INDEX($DG:$DG,$GK390+24),"")</f>
      </c>
      <c r="FU390">
        <f>IF($GL390&gt;=25,INDEX($DG:$DG,$GK390+25),"")</f>
      </c>
      <c r="FV390">
        <f>IF($GL390&gt;=26,INDEX($DG:$DG,$GK390+26),"")</f>
      </c>
      <c r="FW390">
        <f>IF($GL390&gt;=27,INDEX($DG:$DG,$GK390+27),"")</f>
      </c>
      <c r="FX390">
        <f>IF($GL390&gt;=28,INDEX($DG:$DG,$GK390+28),"")</f>
      </c>
      <c r="FY390">
        <f>IF($GL390&gt;=29,INDEX($DG:$DG,$GK390+29),"")</f>
      </c>
      <c r="FZ390">
        <f>IF($GL390&gt;=30,INDEX($DG:$DG,$GK390+30),"")</f>
      </c>
      <c r="GA390">
        <f>IF($GL390&gt;=31,INDEX($DG:$DG,$GK390+31),"")</f>
      </c>
      <c r="GB390">
        <f>IF($GL390&gt;=32,INDEX($DG:$DG,$GK390+32),"")</f>
      </c>
      <c r="GC390">
        <f>IF($GL390&gt;=33,INDEX($DG:$DG,$GK390+33),"")</f>
      </c>
      <c r="GD390">
        <f>IF($GL390&gt;=34,INDEX($DG:$DG,$GK390+34),"")</f>
      </c>
      <c r="GE390">
        <f>IF($GL390&gt;=35,INDEX($DG:$DG,$GK390+35),"")</f>
      </c>
      <c r="GF390">
        <f>IF($GL390&gt;=36,INDEX($DG:$DG,$GK390+36),"")</f>
      </c>
      <c r="GG390">
        <f>IF($GL390&gt;=37,INDEX($DG:$DG,$GK390+37),"")</f>
      </c>
      <c r="GH390">
        <f>IF($GL390&gt;=38,INDEX($DG:$DG,$GK390+38),"")</f>
      </c>
      <c r="GI390">
        <f>IF($GL390&gt;=39,INDEX($DG:$DG,$GK390+39),"")</f>
      </c>
      <c r="GJ390">
        <f>IF($GL390&gt;=40,INDEX($DG:$DG,$GK390+40),"")</f>
      </c>
      <c r="GK390">
        <f>IFERROR(MATCH($DE390,$DF$2:$DF$166,0)+1,0)</f>
      </c>
      <c r="GL390">
        <f>IFERROR(INDEX($DH$2:$DH$166,MATCH($DE390,$DF$2:$DF$166,0)),0)</f>
      </c>
      <c r="GM390">
        <f>IFERROR(MATCH($H390,$DI$390:$EV$390,0),0)</f>
      </c>
      <c r="GN390">
        <f>IF($GM390&gt;0,INDEX($EW$390:$GJ$390,$GM390),"")</f>
      </c>
      <c r="GO390" t="s">
        <v>1345</v>
      </c>
      <c r="GQ390">
        <f>IF($IZ390&gt;=1,INDEX($GO:$GO,$IY390+1),"")</f>
      </c>
      <c r="GR390">
        <f>IF($IZ390&gt;=2,INDEX($GO:$GO,$IY390+2),"")</f>
      </c>
      <c r="GS390">
        <f>IF($IZ390&gt;=3,INDEX($GO:$GO,$IY390+3),"")</f>
      </c>
      <c r="GT390">
        <f>IF($IZ390&gt;=4,INDEX($GO:$GO,$IY390+4),"")</f>
      </c>
      <c r="GU390">
        <f>IF($IZ390&gt;=5,INDEX($GO:$GO,$IY390+5),"")</f>
      </c>
      <c r="GV390">
        <f>IF($IZ390&gt;=6,INDEX($GO:$GO,$IY390+6),"")</f>
      </c>
      <c r="GW390">
        <f>IF($IZ390&gt;=7,INDEX($GO:$GO,$IY390+7),"")</f>
      </c>
      <c r="GX390">
        <f>IF($IZ390&gt;=8,INDEX($GO:$GO,$IY390+8),"")</f>
      </c>
      <c r="GY390">
        <f>IF($IZ390&gt;=9,INDEX($GO:$GO,$IY390+9),"")</f>
      </c>
      <c r="GZ390">
        <f>IF($IZ390&gt;=10,INDEX($GO:$GO,$IY390+10),"")</f>
      </c>
      <c r="HA390">
        <f>IF($IZ390&gt;=11,INDEX($GO:$GO,$IY390+11),"")</f>
      </c>
      <c r="HB390">
        <f>IF($IZ390&gt;=12,INDEX($GO:$GO,$IY390+12),"")</f>
      </c>
      <c r="HC390">
        <f>IF($IZ390&gt;=13,INDEX($GO:$GO,$IY390+13),"")</f>
      </c>
      <c r="HD390">
        <f>IF($IZ390&gt;=14,INDEX($GO:$GO,$IY390+14),"")</f>
      </c>
      <c r="HE390">
        <f>IF($IZ390&gt;=15,INDEX($GO:$GO,$IY390+15),"")</f>
      </c>
      <c r="HF390">
        <f>IF($IZ390&gt;=16,INDEX($GO:$GO,$IY390+16),"")</f>
      </c>
      <c r="HG390">
        <f>IF($IZ390&gt;=17,INDEX($GO:$GO,$IY390+17),"")</f>
      </c>
      <c r="HH390">
        <f>IF($IZ390&gt;=18,INDEX($GO:$GO,$IY390+18),"")</f>
      </c>
      <c r="HI390">
        <f>IF($IZ390&gt;=19,INDEX($GO:$GO,$IY390+19),"")</f>
      </c>
      <c r="HJ390">
        <f>IF($IZ390&gt;=20,INDEX($GO:$GO,$IY390+20),"")</f>
      </c>
      <c r="HK390">
        <f>IF($IZ390&gt;=21,INDEX($GO:$GO,$IY390+21),"")</f>
      </c>
      <c r="HL390">
        <f>IF($IZ390&gt;=22,INDEX($GO:$GO,$IY390+22),"")</f>
      </c>
      <c r="HM390">
        <f>IF($IZ390&gt;=23,INDEX($GO:$GO,$IY390+23),"")</f>
      </c>
      <c r="HN390">
        <f>IF($IZ390&gt;=24,INDEX($GO:$GO,$IY390+24),"")</f>
      </c>
      <c r="HO390">
        <f>IF($IZ390&gt;=25,INDEX($GO:$GO,$IY390+25),"")</f>
      </c>
      <c r="HP390">
        <f>IF($IZ390&gt;=26,INDEX($GO:$GO,$IY390+26),"")</f>
      </c>
      <c r="HQ390">
        <f>IF($IZ390&gt;=27,INDEX($GO:$GO,$IY390+27),"")</f>
      </c>
      <c r="HR390">
        <f>IF($IZ390&gt;=28,INDEX($GO:$GO,$IY390+28),"")</f>
      </c>
      <c r="HS390">
        <f>IF($IZ390&gt;=29,INDEX($GO:$GO,$IY390+29),"")</f>
      </c>
      <c r="HT390">
        <f>IF($IZ390&gt;=30,INDEX($GO:$GO,$IY390+30),"")</f>
      </c>
      <c r="HU390">
        <f>IF($IZ390&gt;=31,INDEX($GO:$GO,$IY390+31),"")</f>
      </c>
      <c r="HV390">
        <f>IF($IZ390&gt;=32,INDEX($GO:$GO,$IY390+32),"")</f>
      </c>
      <c r="HW390">
        <f>IF($IZ390&gt;=33,INDEX($GO:$GO,$IY390+33),"")</f>
      </c>
      <c r="HX390">
        <f>IF($IZ390&gt;=34,INDEX($GO:$GO,$IY390+34),"")</f>
      </c>
      <c r="HY390">
        <f>IF($IZ390&gt;=35,INDEX($GO:$GO,$IY390+35),"")</f>
      </c>
      <c r="HZ390">
        <f>IF($IZ390&gt;=36,INDEX($GO:$GO,$IY390+36),"")</f>
      </c>
      <c r="IA390">
        <f>IF($IZ390&gt;=37,INDEX($GO:$GO,$IY390+37),"")</f>
      </c>
      <c r="IB390">
        <f>IF($IZ390&gt;=38,INDEX($GO:$GO,$IY390+38),"")</f>
      </c>
      <c r="IC390">
        <f>IF($IZ390&gt;=39,INDEX($GO:$GO,$IY390+39),"")</f>
      </c>
      <c r="ID390">
        <f>IF($IZ390&gt;=40,INDEX($GO:$GO,$IY390+40),"")</f>
      </c>
      <c r="IE390">
        <f>IF($IZ390&gt;=41,INDEX($GO:$GO,$IY390+41),"")</f>
      </c>
      <c r="IF390">
        <f>IF($IZ390&gt;=42,INDEX($GO:$GO,$IY390+42),"")</f>
      </c>
      <c r="IG390">
        <f>IF($IZ390&gt;=43,INDEX($GO:$GO,$IY390+43),"")</f>
      </c>
      <c r="IH390">
        <f>IF($IZ390&gt;=44,INDEX($GO:$GO,$IY390+44),"")</f>
      </c>
      <c r="II390">
        <f>IF($IZ390&gt;=45,INDEX($GO:$GO,$IY390+45),"")</f>
      </c>
      <c r="IJ390">
        <f>IF($IZ390&gt;=46,INDEX($GO:$GO,$IY390+46),"")</f>
      </c>
      <c r="IK390">
        <f>IF($IZ390&gt;=47,INDEX($GO:$GO,$IY390+47),"")</f>
      </c>
      <c r="IL390">
        <f>IF($IZ390&gt;=48,INDEX($GO:$GO,$IY390+48),"")</f>
      </c>
      <c r="IM390">
        <f>IF($IZ390&gt;=49,INDEX($GO:$GO,$IY390+49),"")</f>
      </c>
      <c r="IN390">
        <f>IF($IZ390&gt;=50,INDEX($GO:$GO,$IY390+50),"")</f>
      </c>
      <c r="IO390">
        <f>IF($IZ390&gt;=51,INDEX($GO:$GO,$IY390+51),"")</f>
      </c>
      <c r="IP390">
        <f>IF($IZ390&gt;=52,INDEX($GO:$GO,$IY390+52),"")</f>
      </c>
      <c r="IQ390">
        <f>IF($IZ390&gt;=53,INDEX($GO:$GO,$IY390+53),"")</f>
      </c>
      <c r="IR390">
        <f>IF($IZ390&gt;=54,INDEX($GO:$GO,$IY390+54),"")</f>
      </c>
      <c r="IS390">
        <f>IF($IZ390&gt;=55,INDEX($GO:$GO,$IY390+55),"")</f>
      </c>
      <c r="IT390">
        <f>IF($IZ390&gt;=56,INDEX($GO:$GO,$IY390+56),"")</f>
      </c>
      <c r="IU390">
        <f>IF($IZ390&gt;=57,INDEX($GO:$GO,$IY390+57),"")</f>
      </c>
      <c r="IV390">
        <f>IF($IZ390&gt;=58,INDEX($GO:$GO,$IY390+58),"")</f>
      </c>
      <c r="IW390">
        <f>IF($IZ390&gt;=59,INDEX($GO:$GO,$IY390+59),"")</f>
      </c>
      <c r="IX390">
        <f>IF($IZ390&gt;=60,INDEX($GO:$GO,$IY390+60),"")</f>
      </c>
      <c r="IY390">
        <f>IFERROR(MATCH($GN390,$GO$2:$GO$827,0)+1,0)</f>
      </c>
      <c r="IZ390">
        <f>IFERROR(INDEX($GP$2:$GP$827,MATCH($GN390,$GO$2:$GO$827,0)),0)</f>
      </c>
      <c r="JA390" t="s">
        <v>23</v>
      </c>
      <c r="JB390" t="s">
        <v>23</v>
      </c>
    </row>
    <row r="391" spans="1:262" x14ac:dyDescent="0.25">
      <c r="F391" s="1"/>
      <c r="G391" s="1"/>
      <c r="H391" s="1"/>
      <c r="I391" s="1"/>
      <c r="J391" s="1">
        <f>IFERROR(IF(FIND(" - ",$F391)&gt;0,MID($F391,FIND(" - ",$F391)+3,LEN($F391)),""),"")</f>
      </c>
      <c r="L391" s="1"/>
      <c r="N391" t="s">
        <v>23</v>
      </c>
      <c r="P391">
        <f>IF(OR($N391="",$O391=""),"",IFERROR($N391/$O391,0))</f>
      </c>
      <c r="Q391">
        <f>IF($N391="","",
IF($G391="","",
IF(ISNUMBER(SEARCH("exempt",LOWER($G391))),0,
$N391*(VALUE(SUBSTITUTE($G391,"%",""))/100))))</f>
      </c>
      <c r="W391">
        <f>IF($N391="","",
SUM($N391,$Q391,$U391,$R391,$T391)-
IF($V391="",0,VALUE($V391)))</f>
      </c>
      <c r="AE391" t="s">
        <v>1346</v>
      </c>
      <c r="AJ391" t="s">
        <v>1283</v>
      </c>
      <c r="AM391">
        <f>IFERROR(LEFT($F391,FIND(" - ",$F391)-1),$F391)</f>
      </c>
      <c r="AP391">
        <f>IF($CE391&gt;=1,INDEX($AN:$AN,$CD391+1),"")</f>
      </c>
      <c r="AQ391">
        <f>IF($CE391&gt;=2,INDEX($AN:$AN,$CD391+2),"")</f>
      </c>
      <c r="AR391">
        <f>IF($CE391&gt;=3,INDEX($AN:$AN,$CD391+3),"")</f>
      </c>
      <c r="AS391">
        <f>IF($CE391&gt;=4,INDEX($AN:$AN,$CD391+4),"")</f>
      </c>
      <c r="AT391">
        <f>IF($CE391&gt;=5,INDEX($AN:$AN,$CD391+5),"")</f>
      </c>
      <c r="AU391">
        <f>IF($CE391&gt;=6,INDEX($AN:$AN,$CD391+6),"")</f>
      </c>
      <c r="AV391">
        <f>IF($CE391&gt;=7,INDEX($AN:$AN,$CD391+7),"")</f>
      </c>
      <c r="AW391">
        <f>IF($CE391&gt;=8,INDEX($AN:$AN,$CD391+8),"")</f>
      </c>
      <c r="AX391">
        <f>IF($CE391&gt;=9,INDEX($AN:$AN,$CD391+9),"")</f>
      </c>
      <c r="AY391">
        <f>IF($CE391&gt;=10,INDEX($AN:$AN,$CD391+10),"")</f>
      </c>
      <c r="AZ391">
        <f>IF($CE391&gt;=11,INDEX($AN:$AN,$CD391+11),"")</f>
      </c>
      <c r="BA391">
        <f>IF($CE391&gt;=12,INDEX($AN:$AN,$CD391+12),"")</f>
      </c>
      <c r="BB391">
        <f>IF($CE391&gt;=13,INDEX($AN:$AN,$CD391+13),"")</f>
      </c>
      <c r="BC391">
        <f>IF($CE391&gt;=14,INDEX($AN:$AN,$CD391+14),"")</f>
      </c>
      <c r="BD391">
        <f>IF($CE391&gt;=15,INDEX($AN:$AN,$CD391+15),"")</f>
      </c>
      <c r="BE391">
        <f>IF($CE391&gt;=16,INDEX($AN:$AN,$CD391+16),"")</f>
      </c>
      <c r="BF391">
        <f>IF($CE391&gt;=17,INDEX($AN:$AN,$CD391+17),"")</f>
      </c>
      <c r="BG391">
        <f>IF($CE391&gt;=18,INDEX($AN:$AN,$CD391+18),"")</f>
      </c>
      <c r="BH391">
        <f>IF($CE391&gt;=19,INDEX($AN:$AN,$CD391+19),"")</f>
      </c>
      <c r="BI391">
        <f>IF($CE391&gt;=20,INDEX($AN:$AN,$CD391+20),"")</f>
      </c>
      <c r="BJ391">
        <f>IF($CE391&gt;=21,INDEX($AN:$AN,$CD391+21),"")</f>
      </c>
      <c r="BK391">
        <f>IF($CE391&gt;=22,INDEX($AN:$AN,$CD391+22),"")</f>
      </c>
      <c r="BL391">
        <f>IF($CE391&gt;=23,INDEX($AN:$AN,$CD391+23),"")</f>
      </c>
      <c r="BM391">
        <f>IF($CE391&gt;=24,INDEX($AN:$AN,$CD391+24),"")</f>
      </c>
      <c r="BN391">
        <f>IF($CE391&gt;=25,INDEX($AN:$AN,$CD391+25),"")</f>
      </c>
      <c r="BO391">
        <f>IF($CE391&gt;=26,INDEX($AN:$AN,$CD391+26),"")</f>
      </c>
      <c r="BP391">
        <f>IF($CE391&gt;=27,INDEX($AN:$AN,$CD391+27),"")</f>
      </c>
      <c r="BQ391">
        <f>IF($CE391&gt;=28,INDEX($AN:$AN,$CD391+28),"")</f>
      </c>
      <c r="BR391">
        <f>IF($CE391&gt;=29,INDEX($AN:$AN,$CD391+29),"")</f>
      </c>
      <c r="BS391">
        <f>IF($CE391&gt;=30,INDEX($AN:$AN,$CD391+30),"")</f>
      </c>
      <c r="BT391">
        <f>IF($CE391&gt;=31,INDEX($AN:$AN,$CD391+31),"")</f>
      </c>
      <c r="BU391">
        <f>IF($CE391&gt;=32,INDEX($AN:$AN,$CD391+32),"")</f>
      </c>
      <c r="BV391">
        <f>IF($CE391&gt;=33,INDEX($AN:$AN,$CD391+33),"")</f>
      </c>
      <c r="BW391">
        <f>IF($CE391&gt;=34,INDEX($AN:$AN,$CD391+34),"")</f>
      </c>
      <c r="BX391">
        <f>IF($CE391&gt;=35,INDEX($AN:$AN,$CD391+35),"")</f>
      </c>
      <c r="BY391">
        <f>IF($CE391&gt;=36,INDEX($AN:$AN,$CD391+36),"")</f>
      </c>
      <c r="BZ391">
        <f>IF($CE391&gt;=37,INDEX($AN:$AN,$CD391+37),"")</f>
      </c>
      <c r="CA391">
        <f>IF($CE391&gt;=38,INDEX($AN:$AN,$CD391+38),"")</f>
      </c>
      <c r="CB391">
        <f>IF($CE391&gt;=39,INDEX($AN:$AN,$CD391+39),"")</f>
      </c>
      <c r="CC391">
        <f>IF($CE391&gt;=40,INDEX($AN:$AN,$CD391+40),"")</f>
      </c>
      <c r="CD391">
        <f>IFERROR(MATCH($AM391,$AN$2:$AN$133,0)+1,0)</f>
      </c>
      <c r="CE391">
        <f>IFERROR(INDEX($AO$2:$AO$133,MATCH($AM391,$AN$2:$AN$133,0)),0)</f>
      </c>
      <c r="CF391">
        <f>IFERROR(LEFT($K391,FIND(" - ",$K391)-1),$K391)</f>
      </c>
      <c r="CG391" t="s">
        <v>117</v>
      </c>
      <c r="CI391">
        <f>IF($DD391&gt;=1,INDEX($CG:$CG,$DC391+1),"")</f>
      </c>
      <c r="CJ391">
        <f>IF($DD391&gt;=2,INDEX($CG:$CG,$DC391+2),"")</f>
      </c>
      <c r="CK391">
        <f>IF($DD391&gt;=3,INDEX($CG:$CG,$DC391+3),"")</f>
      </c>
      <c r="CL391">
        <f>IF($DD391&gt;=4,INDEX($CG:$CG,$DC391+4),"")</f>
      </c>
      <c r="CM391">
        <f>IF($DD391&gt;=5,INDEX($CG:$CG,$DC391+5),"")</f>
      </c>
      <c r="CN391">
        <f>IF($DD391&gt;=6,INDEX($CG:$CG,$DC391+6),"")</f>
      </c>
      <c r="CO391">
        <f>IF($DD391&gt;=7,INDEX($CG:$CG,$DC391+7),"")</f>
      </c>
      <c r="CP391">
        <f>IF($DD391&gt;=8,INDEX($CG:$CG,$DC391+8),"")</f>
      </c>
      <c r="CQ391">
        <f>IF($DD391&gt;=9,INDEX($CG:$CG,$DC391+9),"")</f>
      </c>
      <c r="CR391">
        <f>IF($DD391&gt;=10,INDEX($CG:$CG,$DC391+10),"")</f>
      </c>
      <c r="CS391">
        <f>IF($DD391&gt;=11,INDEX($CG:$CG,$DC391+11),"")</f>
      </c>
      <c r="CT391">
        <f>IF($DD391&gt;=12,INDEX($CG:$CG,$DC391+12),"")</f>
      </c>
      <c r="CU391">
        <f>IF($DD391&gt;=13,INDEX($CG:$CG,$DC391+13),"")</f>
      </c>
      <c r="CV391">
        <f>IF($DD391&gt;=14,INDEX($CG:$CG,$DC391+14),"")</f>
      </c>
      <c r="CW391">
        <f>IF($DD391&gt;=15,INDEX($CG:$CG,$DC391+15),"")</f>
      </c>
      <c r="CX391">
        <f>IF($DD391&gt;=16,INDEX($CG:$CG,$DC391+16),"")</f>
      </c>
      <c r="CY391">
        <f>IF($DD391&gt;=17,INDEX($CG:$CG,$DC391+17),"")</f>
      </c>
      <c r="CZ391">
        <f>IF($DD391&gt;=18,INDEX($CG:$CG,$DC391+18),"")</f>
      </c>
      <c r="DA391">
        <f>IF($DD391&gt;=19,INDEX($CG:$CG,$DC391+19),"")</f>
      </c>
      <c r="DB391">
        <f>IF($DD391&gt;=20,INDEX($CG:$CG,$DC391+20),"")</f>
      </c>
      <c r="DC391">
        <f>IFERROR(MATCH($CF391,$CG$2:$CG$1558,0)+1,0)</f>
      </c>
      <c r="DD391">
        <f>IFERROR(INDEX($CH$2:$CH$1558,MATCH($CF391,$CG$2:$CG$1558,0)),0)</f>
      </c>
      <c r="DE391">
        <f>IFERROR(INDEX($AL:$AL,MATCH($G391,$AK:$AK,0))&amp;"","")</f>
      </c>
      <c r="DI391">
        <f>IF($GL391&gt;=1,INDEX($DF:$DF,$GK391+1),"")</f>
      </c>
      <c r="DJ391">
        <f>IF($GL391&gt;=2,INDEX($DF:$DF,$GK391+2),"")</f>
      </c>
      <c r="DK391">
        <f>IF($GL391&gt;=3,INDEX($DF:$DF,$GK391+3),"")</f>
      </c>
      <c r="DL391">
        <f>IF($GL391&gt;=4,INDEX($DF:$DF,$GK391+4),"")</f>
      </c>
      <c r="DM391">
        <f>IF($GL391&gt;=5,INDEX($DF:$DF,$GK391+5),"")</f>
      </c>
      <c r="DN391">
        <f>IF($GL391&gt;=6,INDEX($DF:$DF,$GK391+6),"")</f>
      </c>
      <c r="DO391">
        <f>IF($GL391&gt;=7,INDEX($DF:$DF,$GK391+7),"")</f>
      </c>
      <c r="DP391">
        <f>IF($GL391&gt;=8,INDEX($DF:$DF,$GK391+8),"")</f>
      </c>
      <c r="DQ391">
        <f>IF($GL391&gt;=9,INDEX($DF:$DF,$GK391+9),"")</f>
      </c>
      <c r="DR391">
        <f>IF($GL391&gt;=10,INDEX($DF:$DF,$GK391+10),"")</f>
      </c>
      <c r="DS391">
        <f>IF($GL391&gt;=11,INDEX($DF:$DF,$GK391+11),"")</f>
      </c>
      <c r="DT391">
        <f>IF($GL391&gt;=12,INDEX($DF:$DF,$GK391+12),"")</f>
      </c>
      <c r="DU391">
        <f>IF($GL391&gt;=13,INDEX($DF:$DF,$GK391+13),"")</f>
      </c>
      <c r="DV391">
        <f>IF($GL391&gt;=14,INDEX($DF:$DF,$GK391+14),"")</f>
      </c>
      <c r="DW391">
        <f>IF($GL391&gt;=15,INDEX($DF:$DF,$GK391+15),"")</f>
      </c>
      <c r="DX391">
        <f>IF($GL391&gt;=16,INDEX($DF:$DF,$GK391+16),"")</f>
      </c>
      <c r="DY391">
        <f>IF($GL391&gt;=17,INDEX($DF:$DF,$GK391+17),"")</f>
      </c>
      <c r="DZ391">
        <f>IF($GL391&gt;=18,INDEX($DF:$DF,$GK391+18),"")</f>
      </c>
      <c r="EA391">
        <f>IF($GL391&gt;=19,INDEX($DF:$DF,$GK391+19),"")</f>
      </c>
      <c r="EB391">
        <f>IF($GL391&gt;=20,INDEX($DF:$DF,$GK391+20),"")</f>
      </c>
      <c r="EC391">
        <f>IF($GL391&gt;=21,INDEX($DF:$DF,$GK391+21),"")</f>
      </c>
      <c r="ED391">
        <f>IF($GL391&gt;=22,INDEX($DF:$DF,$GK391+22),"")</f>
      </c>
      <c r="EE391">
        <f>IF($GL391&gt;=23,INDEX($DF:$DF,$GK391+23),"")</f>
      </c>
      <c r="EF391">
        <f>IF($GL391&gt;=24,INDEX($DF:$DF,$GK391+24),"")</f>
      </c>
      <c r="EG391">
        <f>IF($GL391&gt;=25,INDEX($DF:$DF,$GK391+25),"")</f>
      </c>
      <c r="EH391">
        <f>IF($GL391&gt;=26,INDEX($DF:$DF,$GK391+26),"")</f>
      </c>
      <c r="EI391">
        <f>IF($GL391&gt;=27,INDEX($DF:$DF,$GK391+27),"")</f>
      </c>
      <c r="EJ391">
        <f>IF($GL391&gt;=28,INDEX($DF:$DF,$GK391+28),"")</f>
      </c>
      <c r="EK391">
        <f>IF($GL391&gt;=29,INDEX($DF:$DF,$GK391+29),"")</f>
      </c>
      <c r="EL391">
        <f>IF($GL391&gt;=30,INDEX($DF:$DF,$GK391+30),"")</f>
      </c>
      <c r="EM391">
        <f>IF($GL391&gt;=31,INDEX($DF:$DF,$GK391+31),"")</f>
      </c>
      <c r="EN391">
        <f>IF($GL391&gt;=32,INDEX($DF:$DF,$GK391+32),"")</f>
      </c>
      <c r="EO391">
        <f>IF($GL391&gt;=33,INDEX($DF:$DF,$GK391+33),"")</f>
      </c>
      <c r="EP391">
        <f>IF($GL391&gt;=34,INDEX($DF:$DF,$GK391+34),"")</f>
      </c>
      <c r="EQ391">
        <f>IF($GL391&gt;=35,INDEX($DF:$DF,$GK391+35),"")</f>
      </c>
      <c r="ER391">
        <f>IF($GL391&gt;=36,INDEX($DF:$DF,$GK391+36),"")</f>
      </c>
      <c r="ES391">
        <f>IF($GL391&gt;=37,INDEX($DF:$DF,$GK391+37),"")</f>
      </c>
      <c r="ET391">
        <f>IF($GL391&gt;=38,INDEX($DF:$DF,$GK391+38),"")</f>
      </c>
      <c r="EU391">
        <f>IF($GL391&gt;=39,INDEX($DF:$DF,$GK391+39),"")</f>
      </c>
      <c r="EV391">
        <f>IF($GL391&gt;=40,INDEX($DF:$DF,$GK391+40),"")</f>
      </c>
      <c r="EW391">
        <f>IF($GL391&gt;=1,INDEX($DG:$DG,$GK391+1),"")</f>
      </c>
      <c r="EX391">
        <f>IF($GL391&gt;=2,INDEX($DG:$DG,$GK391+2),"")</f>
      </c>
      <c r="EY391">
        <f>IF($GL391&gt;=3,INDEX($DG:$DG,$GK391+3),"")</f>
      </c>
      <c r="EZ391">
        <f>IF($GL391&gt;=4,INDEX($DG:$DG,$GK391+4),"")</f>
      </c>
      <c r="FA391">
        <f>IF($GL391&gt;=5,INDEX($DG:$DG,$GK391+5),"")</f>
      </c>
      <c r="FB391">
        <f>IF($GL391&gt;=6,INDEX($DG:$DG,$GK391+6),"")</f>
      </c>
      <c r="FC391">
        <f>IF($GL391&gt;=7,INDEX($DG:$DG,$GK391+7),"")</f>
      </c>
      <c r="FD391">
        <f>IF($GL391&gt;=8,INDEX($DG:$DG,$GK391+8),"")</f>
      </c>
      <c r="FE391">
        <f>IF($GL391&gt;=9,INDEX($DG:$DG,$GK391+9),"")</f>
      </c>
      <c r="FF391">
        <f>IF($GL391&gt;=10,INDEX($DG:$DG,$GK391+10),"")</f>
      </c>
      <c r="FG391">
        <f>IF($GL391&gt;=11,INDEX($DG:$DG,$GK391+11),"")</f>
      </c>
      <c r="FH391">
        <f>IF($GL391&gt;=12,INDEX($DG:$DG,$GK391+12),"")</f>
      </c>
      <c r="FI391">
        <f>IF($GL391&gt;=13,INDEX($DG:$DG,$GK391+13),"")</f>
      </c>
      <c r="FJ391">
        <f>IF($GL391&gt;=14,INDEX($DG:$DG,$GK391+14),"")</f>
      </c>
      <c r="FK391">
        <f>IF($GL391&gt;=15,INDEX($DG:$DG,$GK391+15),"")</f>
      </c>
      <c r="FL391">
        <f>IF($GL391&gt;=16,INDEX($DG:$DG,$GK391+16),"")</f>
      </c>
      <c r="FM391">
        <f>IF($GL391&gt;=17,INDEX($DG:$DG,$GK391+17),"")</f>
      </c>
      <c r="FN391">
        <f>IF($GL391&gt;=18,INDEX($DG:$DG,$GK391+18),"")</f>
      </c>
      <c r="FO391">
        <f>IF($GL391&gt;=19,INDEX($DG:$DG,$GK391+19),"")</f>
      </c>
      <c r="FP391">
        <f>IF($GL391&gt;=20,INDEX($DG:$DG,$GK391+20),"")</f>
      </c>
      <c r="FQ391">
        <f>IF($GL391&gt;=21,INDEX($DG:$DG,$GK391+21),"")</f>
      </c>
      <c r="FR391">
        <f>IF($GL391&gt;=22,INDEX($DG:$DG,$GK391+22),"")</f>
      </c>
      <c r="FS391">
        <f>IF($GL391&gt;=23,INDEX($DG:$DG,$GK391+23),"")</f>
      </c>
      <c r="FT391">
        <f>IF($GL391&gt;=24,INDEX($DG:$DG,$GK391+24),"")</f>
      </c>
      <c r="FU391">
        <f>IF($GL391&gt;=25,INDEX($DG:$DG,$GK391+25),"")</f>
      </c>
      <c r="FV391">
        <f>IF($GL391&gt;=26,INDEX($DG:$DG,$GK391+26),"")</f>
      </c>
      <c r="FW391">
        <f>IF($GL391&gt;=27,INDEX($DG:$DG,$GK391+27),"")</f>
      </c>
      <c r="FX391">
        <f>IF($GL391&gt;=28,INDEX($DG:$DG,$GK391+28),"")</f>
      </c>
      <c r="FY391">
        <f>IF($GL391&gt;=29,INDEX($DG:$DG,$GK391+29),"")</f>
      </c>
      <c r="FZ391">
        <f>IF($GL391&gt;=30,INDEX($DG:$DG,$GK391+30),"")</f>
      </c>
      <c r="GA391">
        <f>IF($GL391&gt;=31,INDEX($DG:$DG,$GK391+31),"")</f>
      </c>
      <c r="GB391">
        <f>IF($GL391&gt;=32,INDEX($DG:$DG,$GK391+32),"")</f>
      </c>
      <c r="GC391">
        <f>IF($GL391&gt;=33,INDEX($DG:$DG,$GK391+33),"")</f>
      </c>
      <c r="GD391">
        <f>IF($GL391&gt;=34,INDEX($DG:$DG,$GK391+34),"")</f>
      </c>
      <c r="GE391">
        <f>IF($GL391&gt;=35,INDEX($DG:$DG,$GK391+35),"")</f>
      </c>
      <c r="GF391">
        <f>IF($GL391&gt;=36,INDEX($DG:$DG,$GK391+36),"")</f>
      </c>
      <c r="GG391">
        <f>IF($GL391&gt;=37,INDEX($DG:$DG,$GK391+37),"")</f>
      </c>
      <c r="GH391">
        <f>IF($GL391&gt;=38,INDEX($DG:$DG,$GK391+38),"")</f>
      </c>
      <c r="GI391">
        <f>IF($GL391&gt;=39,INDEX($DG:$DG,$GK391+39),"")</f>
      </c>
      <c r="GJ391">
        <f>IF($GL391&gt;=40,INDEX($DG:$DG,$GK391+40),"")</f>
      </c>
      <c r="GK391">
        <f>IFERROR(MATCH($DE391,$DF$2:$DF$166,0)+1,0)</f>
      </c>
      <c r="GL391">
        <f>IFERROR(INDEX($DH$2:$DH$166,MATCH($DE391,$DF$2:$DF$166,0)),0)</f>
      </c>
      <c r="GM391">
        <f>IFERROR(MATCH($H391,$DI$391:$EV$391,0),0)</f>
      </c>
      <c r="GN391">
        <f>IF($GM391&gt;0,INDEX($EW$391:$GJ$391,$GM391),"")</f>
      </c>
      <c r="GO391" t="s">
        <v>699</v>
      </c>
      <c r="GQ391">
        <f>IF($IZ391&gt;=1,INDEX($GO:$GO,$IY391+1),"")</f>
      </c>
      <c r="GR391">
        <f>IF($IZ391&gt;=2,INDEX($GO:$GO,$IY391+2),"")</f>
      </c>
      <c r="GS391">
        <f>IF($IZ391&gt;=3,INDEX($GO:$GO,$IY391+3),"")</f>
      </c>
      <c r="GT391">
        <f>IF($IZ391&gt;=4,INDEX($GO:$GO,$IY391+4),"")</f>
      </c>
      <c r="GU391">
        <f>IF($IZ391&gt;=5,INDEX($GO:$GO,$IY391+5),"")</f>
      </c>
      <c r="GV391">
        <f>IF($IZ391&gt;=6,INDEX($GO:$GO,$IY391+6),"")</f>
      </c>
      <c r="GW391">
        <f>IF($IZ391&gt;=7,INDEX($GO:$GO,$IY391+7),"")</f>
      </c>
      <c r="GX391">
        <f>IF($IZ391&gt;=8,INDEX($GO:$GO,$IY391+8),"")</f>
      </c>
      <c r="GY391">
        <f>IF($IZ391&gt;=9,INDEX($GO:$GO,$IY391+9),"")</f>
      </c>
      <c r="GZ391">
        <f>IF($IZ391&gt;=10,INDEX($GO:$GO,$IY391+10),"")</f>
      </c>
      <c r="HA391">
        <f>IF($IZ391&gt;=11,INDEX($GO:$GO,$IY391+11),"")</f>
      </c>
      <c r="HB391">
        <f>IF($IZ391&gt;=12,INDEX($GO:$GO,$IY391+12),"")</f>
      </c>
      <c r="HC391">
        <f>IF($IZ391&gt;=13,INDEX($GO:$GO,$IY391+13),"")</f>
      </c>
      <c r="HD391">
        <f>IF($IZ391&gt;=14,INDEX($GO:$GO,$IY391+14),"")</f>
      </c>
      <c r="HE391">
        <f>IF($IZ391&gt;=15,INDEX($GO:$GO,$IY391+15),"")</f>
      </c>
      <c r="HF391">
        <f>IF($IZ391&gt;=16,INDEX($GO:$GO,$IY391+16),"")</f>
      </c>
      <c r="HG391">
        <f>IF($IZ391&gt;=17,INDEX($GO:$GO,$IY391+17),"")</f>
      </c>
      <c r="HH391">
        <f>IF($IZ391&gt;=18,INDEX($GO:$GO,$IY391+18),"")</f>
      </c>
      <c r="HI391">
        <f>IF($IZ391&gt;=19,INDEX($GO:$GO,$IY391+19),"")</f>
      </c>
      <c r="HJ391">
        <f>IF($IZ391&gt;=20,INDEX($GO:$GO,$IY391+20),"")</f>
      </c>
      <c r="HK391">
        <f>IF($IZ391&gt;=21,INDEX($GO:$GO,$IY391+21),"")</f>
      </c>
      <c r="HL391">
        <f>IF($IZ391&gt;=22,INDEX($GO:$GO,$IY391+22),"")</f>
      </c>
      <c r="HM391">
        <f>IF($IZ391&gt;=23,INDEX($GO:$GO,$IY391+23),"")</f>
      </c>
      <c r="HN391">
        <f>IF($IZ391&gt;=24,INDEX($GO:$GO,$IY391+24),"")</f>
      </c>
      <c r="HO391">
        <f>IF($IZ391&gt;=25,INDEX($GO:$GO,$IY391+25),"")</f>
      </c>
      <c r="HP391">
        <f>IF($IZ391&gt;=26,INDEX($GO:$GO,$IY391+26),"")</f>
      </c>
      <c r="HQ391">
        <f>IF($IZ391&gt;=27,INDEX($GO:$GO,$IY391+27),"")</f>
      </c>
      <c r="HR391">
        <f>IF($IZ391&gt;=28,INDEX($GO:$GO,$IY391+28),"")</f>
      </c>
      <c r="HS391">
        <f>IF($IZ391&gt;=29,INDEX($GO:$GO,$IY391+29),"")</f>
      </c>
      <c r="HT391">
        <f>IF($IZ391&gt;=30,INDEX($GO:$GO,$IY391+30),"")</f>
      </c>
      <c r="HU391">
        <f>IF($IZ391&gt;=31,INDEX($GO:$GO,$IY391+31),"")</f>
      </c>
      <c r="HV391">
        <f>IF($IZ391&gt;=32,INDEX($GO:$GO,$IY391+32),"")</f>
      </c>
      <c r="HW391">
        <f>IF($IZ391&gt;=33,INDEX($GO:$GO,$IY391+33),"")</f>
      </c>
      <c r="HX391">
        <f>IF($IZ391&gt;=34,INDEX($GO:$GO,$IY391+34),"")</f>
      </c>
      <c r="HY391">
        <f>IF($IZ391&gt;=35,INDEX($GO:$GO,$IY391+35),"")</f>
      </c>
      <c r="HZ391">
        <f>IF($IZ391&gt;=36,INDEX($GO:$GO,$IY391+36),"")</f>
      </c>
      <c r="IA391">
        <f>IF($IZ391&gt;=37,INDEX($GO:$GO,$IY391+37),"")</f>
      </c>
      <c r="IB391">
        <f>IF($IZ391&gt;=38,INDEX($GO:$GO,$IY391+38),"")</f>
      </c>
      <c r="IC391">
        <f>IF($IZ391&gt;=39,INDEX($GO:$GO,$IY391+39),"")</f>
      </c>
      <c r="ID391">
        <f>IF($IZ391&gt;=40,INDEX($GO:$GO,$IY391+40),"")</f>
      </c>
      <c r="IE391">
        <f>IF($IZ391&gt;=41,INDEX($GO:$GO,$IY391+41),"")</f>
      </c>
      <c r="IF391">
        <f>IF($IZ391&gt;=42,INDEX($GO:$GO,$IY391+42),"")</f>
      </c>
      <c r="IG391">
        <f>IF($IZ391&gt;=43,INDEX($GO:$GO,$IY391+43),"")</f>
      </c>
      <c r="IH391">
        <f>IF($IZ391&gt;=44,INDEX($GO:$GO,$IY391+44),"")</f>
      </c>
      <c r="II391">
        <f>IF($IZ391&gt;=45,INDEX($GO:$GO,$IY391+45),"")</f>
      </c>
      <c r="IJ391">
        <f>IF($IZ391&gt;=46,INDEX($GO:$GO,$IY391+46),"")</f>
      </c>
      <c r="IK391">
        <f>IF($IZ391&gt;=47,INDEX($GO:$GO,$IY391+47),"")</f>
      </c>
      <c r="IL391">
        <f>IF($IZ391&gt;=48,INDEX($GO:$GO,$IY391+48),"")</f>
      </c>
      <c r="IM391">
        <f>IF($IZ391&gt;=49,INDEX($GO:$GO,$IY391+49),"")</f>
      </c>
      <c r="IN391">
        <f>IF($IZ391&gt;=50,INDEX($GO:$GO,$IY391+50),"")</f>
      </c>
      <c r="IO391">
        <f>IF($IZ391&gt;=51,INDEX($GO:$GO,$IY391+51),"")</f>
      </c>
      <c r="IP391">
        <f>IF($IZ391&gt;=52,INDEX($GO:$GO,$IY391+52),"")</f>
      </c>
      <c r="IQ391">
        <f>IF($IZ391&gt;=53,INDEX($GO:$GO,$IY391+53),"")</f>
      </c>
      <c r="IR391">
        <f>IF($IZ391&gt;=54,INDEX($GO:$GO,$IY391+54),"")</f>
      </c>
      <c r="IS391">
        <f>IF($IZ391&gt;=55,INDEX($GO:$GO,$IY391+55),"")</f>
      </c>
      <c r="IT391">
        <f>IF($IZ391&gt;=56,INDEX($GO:$GO,$IY391+56),"")</f>
      </c>
      <c r="IU391">
        <f>IF($IZ391&gt;=57,INDEX($GO:$GO,$IY391+57),"")</f>
      </c>
      <c r="IV391">
        <f>IF($IZ391&gt;=58,INDEX($GO:$GO,$IY391+58),"")</f>
      </c>
      <c r="IW391">
        <f>IF($IZ391&gt;=59,INDEX($GO:$GO,$IY391+59),"")</f>
      </c>
      <c r="IX391">
        <f>IF($IZ391&gt;=60,INDEX($GO:$GO,$IY391+60),"")</f>
      </c>
      <c r="IY391">
        <f>IFERROR(MATCH($GN391,$GO$2:$GO$827,0)+1,0)</f>
      </c>
      <c r="IZ391">
        <f>IFERROR(INDEX($GP$2:$GP$827,MATCH($GN391,$GO$2:$GO$827,0)),0)</f>
      </c>
      <c r="JA391" t="s">
        <v>23</v>
      </c>
      <c r="JB391" t="s">
        <v>23</v>
      </c>
    </row>
    <row r="392" spans="1:262" x14ac:dyDescent="0.25">
      <c r="F392" s="1"/>
      <c r="G392" s="1"/>
      <c r="H392" s="1"/>
      <c r="I392" s="1"/>
      <c r="J392" s="1">
        <f>IFERROR(IF(FIND(" - ",$F392)&gt;0,MID($F392,FIND(" - ",$F392)+3,LEN($F392)),""),"")</f>
      </c>
      <c r="L392" s="1"/>
      <c r="N392" t="s">
        <v>23</v>
      </c>
      <c r="P392">
        <f>IF(OR($N392="",$O392=""),"",IFERROR($N392/$O392,0))</f>
      </c>
      <c r="Q392">
        <f>IF($N392="","",
IF($G392="","",
IF(ISNUMBER(SEARCH("exempt",LOWER($G392))),0,
$N392*(VALUE(SUBSTITUTE($G392,"%",""))/100))))</f>
      </c>
      <c r="W392">
        <f>IF($N392="","",
SUM($N392,$Q392,$U392,$R392,$T392)-
IF($V392="",0,VALUE($V392)))</f>
      </c>
      <c r="AE392" t="s">
        <v>1347</v>
      </c>
      <c r="AJ392" t="s">
        <v>278</v>
      </c>
      <c r="AM392">
        <f>IFERROR(LEFT($F392,FIND(" - ",$F392)-1),$F392)</f>
      </c>
      <c r="AP392">
        <f>IF($CE392&gt;=1,INDEX($AN:$AN,$CD392+1),"")</f>
      </c>
      <c r="AQ392">
        <f>IF($CE392&gt;=2,INDEX($AN:$AN,$CD392+2),"")</f>
      </c>
      <c r="AR392">
        <f>IF($CE392&gt;=3,INDEX($AN:$AN,$CD392+3),"")</f>
      </c>
      <c r="AS392">
        <f>IF($CE392&gt;=4,INDEX($AN:$AN,$CD392+4),"")</f>
      </c>
      <c r="AT392">
        <f>IF($CE392&gt;=5,INDEX($AN:$AN,$CD392+5),"")</f>
      </c>
      <c r="AU392">
        <f>IF($CE392&gt;=6,INDEX($AN:$AN,$CD392+6),"")</f>
      </c>
      <c r="AV392">
        <f>IF($CE392&gt;=7,INDEX($AN:$AN,$CD392+7),"")</f>
      </c>
      <c r="AW392">
        <f>IF($CE392&gt;=8,INDEX($AN:$AN,$CD392+8),"")</f>
      </c>
      <c r="AX392">
        <f>IF($CE392&gt;=9,INDEX($AN:$AN,$CD392+9),"")</f>
      </c>
      <c r="AY392">
        <f>IF($CE392&gt;=10,INDEX($AN:$AN,$CD392+10),"")</f>
      </c>
      <c r="AZ392">
        <f>IF($CE392&gt;=11,INDEX($AN:$AN,$CD392+11),"")</f>
      </c>
      <c r="BA392">
        <f>IF($CE392&gt;=12,INDEX($AN:$AN,$CD392+12),"")</f>
      </c>
      <c r="BB392">
        <f>IF($CE392&gt;=13,INDEX($AN:$AN,$CD392+13),"")</f>
      </c>
      <c r="BC392">
        <f>IF($CE392&gt;=14,INDEX($AN:$AN,$CD392+14),"")</f>
      </c>
      <c r="BD392">
        <f>IF($CE392&gt;=15,INDEX($AN:$AN,$CD392+15),"")</f>
      </c>
      <c r="BE392">
        <f>IF($CE392&gt;=16,INDEX($AN:$AN,$CD392+16),"")</f>
      </c>
      <c r="BF392">
        <f>IF($CE392&gt;=17,INDEX($AN:$AN,$CD392+17),"")</f>
      </c>
      <c r="BG392">
        <f>IF($CE392&gt;=18,INDEX($AN:$AN,$CD392+18),"")</f>
      </c>
      <c r="BH392">
        <f>IF($CE392&gt;=19,INDEX($AN:$AN,$CD392+19),"")</f>
      </c>
      <c r="BI392">
        <f>IF($CE392&gt;=20,INDEX($AN:$AN,$CD392+20),"")</f>
      </c>
      <c r="BJ392">
        <f>IF($CE392&gt;=21,INDEX($AN:$AN,$CD392+21),"")</f>
      </c>
      <c r="BK392">
        <f>IF($CE392&gt;=22,INDEX($AN:$AN,$CD392+22),"")</f>
      </c>
      <c r="BL392">
        <f>IF($CE392&gt;=23,INDEX($AN:$AN,$CD392+23),"")</f>
      </c>
      <c r="BM392">
        <f>IF($CE392&gt;=24,INDEX($AN:$AN,$CD392+24),"")</f>
      </c>
      <c r="BN392">
        <f>IF($CE392&gt;=25,INDEX($AN:$AN,$CD392+25),"")</f>
      </c>
      <c r="BO392">
        <f>IF($CE392&gt;=26,INDEX($AN:$AN,$CD392+26),"")</f>
      </c>
      <c r="BP392">
        <f>IF($CE392&gt;=27,INDEX($AN:$AN,$CD392+27),"")</f>
      </c>
      <c r="BQ392">
        <f>IF($CE392&gt;=28,INDEX($AN:$AN,$CD392+28),"")</f>
      </c>
      <c r="BR392">
        <f>IF($CE392&gt;=29,INDEX($AN:$AN,$CD392+29),"")</f>
      </c>
      <c r="BS392">
        <f>IF($CE392&gt;=30,INDEX($AN:$AN,$CD392+30),"")</f>
      </c>
      <c r="BT392">
        <f>IF($CE392&gt;=31,INDEX($AN:$AN,$CD392+31),"")</f>
      </c>
      <c r="BU392">
        <f>IF($CE392&gt;=32,INDEX($AN:$AN,$CD392+32),"")</f>
      </c>
      <c r="BV392">
        <f>IF($CE392&gt;=33,INDEX($AN:$AN,$CD392+33),"")</f>
      </c>
      <c r="BW392">
        <f>IF($CE392&gt;=34,INDEX($AN:$AN,$CD392+34),"")</f>
      </c>
      <c r="BX392">
        <f>IF($CE392&gt;=35,INDEX($AN:$AN,$CD392+35),"")</f>
      </c>
      <c r="BY392">
        <f>IF($CE392&gt;=36,INDEX($AN:$AN,$CD392+36),"")</f>
      </c>
      <c r="BZ392">
        <f>IF($CE392&gt;=37,INDEX($AN:$AN,$CD392+37),"")</f>
      </c>
      <c r="CA392">
        <f>IF($CE392&gt;=38,INDEX($AN:$AN,$CD392+38),"")</f>
      </c>
      <c r="CB392">
        <f>IF($CE392&gt;=39,INDEX($AN:$AN,$CD392+39),"")</f>
      </c>
      <c r="CC392">
        <f>IF($CE392&gt;=40,INDEX($AN:$AN,$CD392+40),"")</f>
      </c>
      <c r="CD392">
        <f>IFERROR(MATCH($AM392,$AN$2:$AN$133,0)+1,0)</f>
      </c>
      <c r="CE392">
        <f>IFERROR(INDEX($AO$2:$AO$133,MATCH($AM392,$AN$2:$AN$133,0)),0)</f>
      </c>
      <c r="CF392">
        <f>IFERROR(LEFT($K392,FIND(" - ",$K392)-1),$K392)</f>
      </c>
      <c r="CG392" t="s">
        <v>206</v>
      </c>
      <c r="CI392">
        <f>IF($DD392&gt;=1,INDEX($CG:$CG,$DC392+1),"")</f>
      </c>
      <c r="CJ392">
        <f>IF($DD392&gt;=2,INDEX($CG:$CG,$DC392+2),"")</f>
      </c>
      <c r="CK392">
        <f>IF($DD392&gt;=3,INDEX($CG:$CG,$DC392+3),"")</f>
      </c>
      <c r="CL392">
        <f>IF($DD392&gt;=4,INDEX($CG:$CG,$DC392+4),"")</f>
      </c>
      <c r="CM392">
        <f>IF($DD392&gt;=5,INDEX($CG:$CG,$DC392+5),"")</f>
      </c>
      <c r="CN392">
        <f>IF($DD392&gt;=6,INDEX($CG:$CG,$DC392+6),"")</f>
      </c>
      <c r="CO392">
        <f>IF($DD392&gt;=7,INDEX($CG:$CG,$DC392+7),"")</f>
      </c>
      <c r="CP392">
        <f>IF($DD392&gt;=8,INDEX($CG:$CG,$DC392+8),"")</f>
      </c>
      <c r="CQ392">
        <f>IF($DD392&gt;=9,INDEX($CG:$CG,$DC392+9),"")</f>
      </c>
      <c r="CR392">
        <f>IF($DD392&gt;=10,INDEX($CG:$CG,$DC392+10),"")</f>
      </c>
      <c r="CS392">
        <f>IF($DD392&gt;=11,INDEX($CG:$CG,$DC392+11),"")</f>
      </c>
      <c r="CT392">
        <f>IF($DD392&gt;=12,INDEX($CG:$CG,$DC392+12),"")</f>
      </c>
      <c r="CU392">
        <f>IF($DD392&gt;=13,INDEX($CG:$CG,$DC392+13),"")</f>
      </c>
      <c r="CV392">
        <f>IF($DD392&gt;=14,INDEX($CG:$CG,$DC392+14),"")</f>
      </c>
      <c r="CW392">
        <f>IF($DD392&gt;=15,INDEX($CG:$CG,$DC392+15),"")</f>
      </c>
      <c r="CX392">
        <f>IF($DD392&gt;=16,INDEX($CG:$CG,$DC392+16),"")</f>
      </c>
      <c r="CY392">
        <f>IF($DD392&gt;=17,INDEX($CG:$CG,$DC392+17),"")</f>
      </c>
      <c r="CZ392">
        <f>IF($DD392&gt;=18,INDEX($CG:$CG,$DC392+18),"")</f>
      </c>
      <c r="DA392">
        <f>IF($DD392&gt;=19,INDEX($CG:$CG,$DC392+19),"")</f>
      </c>
      <c r="DB392">
        <f>IF($DD392&gt;=20,INDEX($CG:$CG,$DC392+20),"")</f>
      </c>
      <c r="DC392">
        <f>IFERROR(MATCH($CF392,$CG$2:$CG$1558,0)+1,0)</f>
      </c>
      <c r="DD392">
        <f>IFERROR(INDEX($CH$2:$CH$1558,MATCH($CF392,$CG$2:$CG$1558,0)),0)</f>
      </c>
      <c r="DE392">
        <f>IFERROR(INDEX($AL:$AL,MATCH($G392,$AK:$AK,0))&amp;"","")</f>
      </c>
      <c r="DI392">
        <f>IF($GL392&gt;=1,INDEX($DF:$DF,$GK392+1),"")</f>
      </c>
      <c r="DJ392">
        <f>IF($GL392&gt;=2,INDEX($DF:$DF,$GK392+2),"")</f>
      </c>
      <c r="DK392">
        <f>IF($GL392&gt;=3,INDEX($DF:$DF,$GK392+3),"")</f>
      </c>
      <c r="DL392">
        <f>IF($GL392&gt;=4,INDEX($DF:$DF,$GK392+4),"")</f>
      </c>
      <c r="DM392">
        <f>IF($GL392&gt;=5,INDEX($DF:$DF,$GK392+5),"")</f>
      </c>
      <c r="DN392">
        <f>IF($GL392&gt;=6,INDEX($DF:$DF,$GK392+6),"")</f>
      </c>
      <c r="DO392">
        <f>IF($GL392&gt;=7,INDEX($DF:$DF,$GK392+7),"")</f>
      </c>
      <c r="DP392">
        <f>IF($GL392&gt;=8,INDEX($DF:$DF,$GK392+8),"")</f>
      </c>
      <c r="DQ392">
        <f>IF($GL392&gt;=9,INDEX($DF:$DF,$GK392+9),"")</f>
      </c>
      <c r="DR392">
        <f>IF($GL392&gt;=10,INDEX($DF:$DF,$GK392+10),"")</f>
      </c>
      <c r="DS392">
        <f>IF($GL392&gt;=11,INDEX($DF:$DF,$GK392+11),"")</f>
      </c>
      <c r="DT392">
        <f>IF($GL392&gt;=12,INDEX($DF:$DF,$GK392+12),"")</f>
      </c>
      <c r="DU392">
        <f>IF($GL392&gt;=13,INDEX($DF:$DF,$GK392+13),"")</f>
      </c>
      <c r="DV392">
        <f>IF($GL392&gt;=14,INDEX($DF:$DF,$GK392+14),"")</f>
      </c>
      <c r="DW392">
        <f>IF($GL392&gt;=15,INDEX($DF:$DF,$GK392+15),"")</f>
      </c>
      <c r="DX392">
        <f>IF($GL392&gt;=16,INDEX($DF:$DF,$GK392+16),"")</f>
      </c>
      <c r="DY392">
        <f>IF($GL392&gt;=17,INDEX($DF:$DF,$GK392+17),"")</f>
      </c>
      <c r="DZ392">
        <f>IF($GL392&gt;=18,INDEX($DF:$DF,$GK392+18),"")</f>
      </c>
      <c r="EA392">
        <f>IF($GL392&gt;=19,INDEX($DF:$DF,$GK392+19),"")</f>
      </c>
      <c r="EB392">
        <f>IF($GL392&gt;=20,INDEX($DF:$DF,$GK392+20),"")</f>
      </c>
      <c r="EC392">
        <f>IF($GL392&gt;=21,INDEX($DF:$DF,$GK392+21),"")</f>
      </c>
      <c r="ED392">
        <f>IF($GL392&gt;=22,INDEX($DF:$DF,$GK392+22),"")</f>
      </c>
      <c r="EE392">
        <f>IF($GL392&gt;=23,INDEX($DF:$DF,$GK392+23),"")</f>
      </c>
      <c r="EF392">
        <f>IF($GL392&gt;=24,INDEX($DF:$DF,$GK392+24),"")</f>
      </c>
      <c r="EG392">
        <f>IF($GL392&gt;=25,INDEX($DF:$DF,$GK392+25),"")</f>
      </c>
      <c r="EH392">
        <f>IF($GL392&gt;=26,INDEX($DF:$DF,$GK392+26),"")</f>
      </c>
      <c r="EI392">
        <f>IF($GL392&gt;=27,INDEX($DF:$DF,$GK392+27),"")</f>
      </c>
      <c r="EJ392">
        <f>IF($GL392&gt;=28,INDEX($DF:$DF,$GK392+28),"")</f>
      </c>
      <c r="EK392">
        <f>IF($GL392&gt;=29,INDEX($DF:$DF,$GK392+29),"")</f>
      </c>
      <c r="EL392">
        <f>IF($GL392&gt;=30,INDEX($DF:$DF,$GK392+30),"")</f>
      </c>
      <c r="EM392">
        <f>IF($GL392&gt;=31,INDEX($DF:$DF,$GK392+31),"")</f>
      </c>
      <c r="EN392">
        <f>IF($GL392&gt;=32,INDEX($DF:$DF,$GK392+32),"")</f>
      </c>
      <c r="EO392">
        <f>IF($GL392&gt;=33,INDEX($DF:$DF,$GK392+33),"")</f>
      </c>
      <c r="EP392">
        <f>IF($GL392&gt;=34,INDEX($DF:$DF,$GK392+34),"")</f>
      </c>
      <c r="EQ392">
        <f>IF($GL392&gt;=35,INDEX($DF:$DF,$GK392+35),"")</f>
      </c>
      <c r="ER392">
        <f>IF($GL392&gt;=36,INDEX($DF:$DF,$GK392+36),"")</f>
      </c>
      <c r="ES392">
        <f>IF($GL392&gt;=37,INDEX($DF:$DF,$GK392+37),"")</f>
      </c>
      <c r="ET392">
        <f>IF($GL392&gt;=38,INDEX($DF:$DF,$GK392+38),"")</f>
      </c>
      <c r="EU392">
        <f>IF($GL392&gt;=39,INDEX($DF:$DF,$GK392+39),"")</f>
      </c>
      <c r="EV392">
        <f>IF($GL392&gt;=40,INDEX($DF:$DF,$GK392+40),"")</f>
      </c>
      <c r="EW392">
        <f>IF($GL392&gt;=1,INDEX($DG:$DG,$GK392+1),"")</f>
      </c>
      <c r="EX392">
        <f>IF($GL392&gt;=2,INDEX($DG:$DG,$GK392+2),"")</f>
      </c>
      <c r="EY392">
        <f>IF($GL392&gt;=3,INDEX($DG:$DG,$GK392+3),"")</f>
      </c>
      <c r="EZ392">
        <f>IF($GL392&gt;=4,INDEX($DG:$DG,$GK392+4),"")</f>
      </c>
      <c r="FA392">
        <f>IF($GL392&gt;=5,INDEX($DG:$DG,$GK392+5),"")</f>
      </c>
      <c r="FB392">
        <f>IF($GL392&gt;=6,INDEX($DG:$DG,$GK392+6),"")</f>
      </c>
      <c r="FC392">
        <f>IF($GL392&gt;=7,INDEX($DG:$DG,$GK392+7),"")</f>
      </c>
      <c r="FD392">
        <f>IF($GL392&gt;=8,INDEX($DG:$DG,$GK392+8),"")</f>
      </c>
      <c r="FE392">
        <f>IF($GL392&gt;=9,INDEX($DG:$DG,$GK392+9),"")</f>
      </c>
      <c r="FF392">
        <f>IF($GL392&gt;=10,INDEX($DG:$DG,$GK392+10),"")</f>
      </c>
      <c r="FG392">
        <f>IF($GL392&gt;=11,INDEX($DG:$DG,$GK392+11),"")</f>
      </c>
      <c r="FH392">
        <f>IF($GL392&gt;=12,INDEX($DG:$DG,$GK392+12),"")</f>
      </c>
      <c r="FI392">
        <f>IF($GL392&gt;=13,INDEX($DG:$DG,$GK392+13),"")</f>
      </c>
      <c r="FJ392">
        <f>IF($GL392&gt;=14,INDEX($DG:$DG,$GK392+14),"")</f>
      </c>
      <c r="FK392">
        <f>IF($GL392&gt;=15,INDEX($DG:$DG,$GK392+15),"")</f>
      </c>
      <c r="FL392">
        <f>IF($GL392&gt;=16,INDEX($DG:$DG,$GK392+16),"")</f>
      </c>
      <c r="FM392">
        <f>IF($GL392&gt;=17,INDEX($DG:$DG,$GK392+17),"")</f>
      </c>
      <c r="FN392">
        <f>IF($GL392&gt;=18,INDEX($DG:$DG,$GK392+18),"")</f>
      </c>
      <c r="FO392">
        <f>IF($GL392&gt;=19,INDEX($DG:$DG,$GK392+19),"")</f>
      </c>
      <c r="FP392">
        <f>IF($GL392&gt;=20,INDEX($DG:$DG,$GK392+20),"")</f>
      </c>
      <c r="FQ392">
        <f>IF($GL392&gt;=21,INDEX($DG:$DG,$GK392+21),"")</f>
      </c>
      <c r="FR392">
        <f>IF($GL392&gt;=22,INDEX($DG:$DG,$GK392+22),"")</f>
      </c>
      <c r="FS392">
        <f>IF($GL392&gt;=23,INDEX($DG:$DG,$GK392+23),"")</f>
      </c>
      <c r="FT392">
        <f>IF($GL392&gt;=24,INDEX($DG:$DG,$GK392+24),"")</f>
      </c>
      <c r="FU392">
        <f>IF($GL392&gt;=25,INDEX($DG:$DG,$GK392+25),"")</f>
      </c>
      <c r="FV392">
        <f>IF($GL392&gt;=26,INDEX($DG:$DG,$GK392+26),"")</f>
      </c>
      <c r="FW392">
        <f>IF($GL392&gt;=27,INDEX($DG:$DG,$GK392+27),"")</f>
      </c>
      <c r="FX392">
        <f>IF($GL392&gt;=28,INDEX($DG:$DG,$GK392+28),"")</f>
      </c>
      <c r="FY392">
        <f>IF($GL392&gt;=29,INDEX($DG:$DG,$GK392+29),"")</f>
      </c>
      <c r="FZ392">
        <f>IF($GL392&gt;=30,INDEX($DG:$DG,$GK392+30),"")</f>
      </c>
      <c r="GA392">
        <f>IF($GL392&gt;=31,INDEX($DG:$DG,$GK392+31),"")</f>
      </c>
      <c r="GB392">
        <f>IF($GL392&gt;=32,INDEX($DG:$DG,$GK392+32),"")</f>
      </c>
      <c r="GC392">
        <f>IF($GL392&gt;=33,INDEX($DG:$DG,$GK392+33),"")</f>
      </c>
      <c r="GD392">
        <f>IF($GL392&gt;=34,INDEX($DG:$DG,$GK392+34),"")</f>
      </c>
      <c r="GE392">
        <f>IF($GL392&gt;=35,INDEX($DG:$DG,$GK392+35),"")</f>
      </c>
      <c r="GF392">
        <f>IF($GL392&gt;=36,INDEX($DG:$DG,$GK392+36),"")</f>
      </c>
      <c r="GG392">
        <f>IF($GL392&gt;=37,INDEX($DG:$DG,$GK392+37),"")</f>
      </c>
      <c r="GH392">
        <f>IF($GL392&gt;=38,INDEX($DG:$DG,$GK392+38),"")</f>
      </c>
      <c r="GI392">
        <f>IF($GL392&gt;=39,INDEX($DG:$DG,$GK392+39),"")</f>
      </c>
      <c r="GJ392">
        <f>IF($GL392&gt;=40,INDEX($DG:$DG,$GK392+40),"")</f>
      </c>
      <c r="GK392">
        <f>IFERROR(MATCH($DE392,$DF$2:$DF$166,0)+1,0)</f>
      </c>
      <c r="GL392">
        <f>IFERROR(INDEX($DH$2:$DH$166,MATCH($DE392,$DF$2:$DF$166,0)),0)</f>
      </c>
      <c r="GM392">
        <f>IFERROR(MATCH($H392,$DI$392:$EV$392,0),0)</f>
      </c>
      <c r="GN392">
        <f>IF($GM392&gt;0,INDEX($EW$392:$GJ$392,$GM392),"")</f>
      </c>
      <c r="GO392" t="s">
        <v>230</v>
      </c>
      <c r="GQ392">
        <f>IF($IZ392&gt;=1,INDEX($GO:$GO,$IY392+1),"")</f>
      </c>
      <c r="GR392">
        <f>IF($IZ392&gt;=2,INDEX($GO:$GO,$IY392+2),"")</f>
      </c>
      <c r="GS392">
        <f>IF($IZ392&gt;=3,INDEX($GO:$GO,$IY392+3),"")</f>
      </c>
      <c r="GT392">
        <f>IF($IZ392&gt;=4,INDEX($GO:$GO,$IY392+4),"")</f>
      </c>
      <c r="GU392">
        <f>IF($IZ392&gt;=5,INDEX($GO:$GO,$IY392+5),"")</f>
      </c>
      <c r="GV392">
        <f>IF($IZ392&gt;=6,INDEX($GO:$GO,$IY392+6),"")</f>
      </c>
      <c r="GW392">
        <f>IF($IZ392&gt;=7,INDEX($GO:$GO,$IY392+7),"")</f>
      </c>
      <c r="GX392">
        <f>IF($IZ392&gt;=8,INDEX($GO:$GO,$IY392+8),"")</f>
      </c>
      <c r="GY392">
        <f>IF($IZ392&gt;=9,INDEX($GO:$GO,$IY392+9),"")</f>
      </c>
      <c r="GZ392">
        <f>IF($IZ392&gt;=10,INDEX($GO:$GO,$IY392+10),"")</f>
      </c>
      <c r="HA392">
        <f>IF($IZ392&gt;=11,INDEX($GO:$GO,$IY392+11),"")</f>
      </c>
      <c r="HB392">
        <f>IF($IZ392&gt;=12,INDEX($GO:$GO,$IY392+12),"")</f>
      </c>
      <c r="HC392">
        <f>IF($IZ392&gt;=13,INDEX($GO:$GO,$IY392+13),"")</f>
      </c>
      <c r="HD392">
        <f>IF($IZ392&gt;=14,INDEX($GO:$GO,$IY392+14),"")</f>
      </c>
      <c r="HE392">
        <f>IF($IZ392&gt;=15,INDEX($GO:$GO,$IY392+15),"")</f>
      </c>
      <c r="HF392">
        <f>IF($IZ392&gt;=16,INDEX($GO:$GO,$IY392+16),"")</f>
      </c>
      <c r="HG392">
        <f>IF($IZ392&gt;=17,INDEX($GO:$GO,$IY392+17),"")</f>
      </c>
      <c r="HH392">
        <f>IF($IZ392&gt;=18,INDEX($GO:$GO,$IY392+18),"")</f>
      </c>
      <c r="HI392">
        <f>IF($IZ392&gt;=19,INDEX($GO:$GO,$IY392+19),"")</f>
      </c>
      <c r="HJ392">
        <f>IF($IZ392&gt;=20,INDEX($GO:$GO,$IY392+20),"")</f>
      </c>
      <c r="HK392">
        <f>IF($IZ392&gt;=21,INDEX($GO:$GO,$IY392+21),"")</f>
      </c>
      <c r="HL392">
        <f>IF($IZ392&gt;=22,INDEX($GO:$GO,$IY392+22),"")</f>
      </c>
      <c r="HM392">
        <f>IF($IZ392&gt;=23,INDEX($GO:$GO,$IY392+23),"")</f>
      </c>
      <c r="HN392">
        <f>IF($IZ392&gt;=24,INDEX($GO:$GO,$IY392+24),"")</f>
      </c>
      <c r="HO392">
        <f>IF($IZ392&gt;=25,INDEX($GO:$GO,$IY392+25),"")</f>
      </c>
      <c r="HP392">
        <f>IF($IZ392&gt;=26,INDEX($GO:$GO,$IY392+26),"")</f>
      </c>
      <c r="HQ392">
        <f>IF($IZ392&gt;=27,INDEX($GO:$GO,$IY392+27),"")</f>
      </c>
      <c r="HR392">
        <f>IF($IZ392&gt;=28,INDEX($GO:$GO,$IY392+28),"")</f>
      </c>
      <c r="HS392">
        <f>IF($IZ392&gt;=29,INDEX($GO:$GO,$IY392+29),"")</f>
      </c>
      <c r="HT392">
        <f>IF($IZ392&gt;=30,INDEX($GO:$GO,$IY392+30),"")</f>
      </c>
      <c r="HU392">
        <f>IF($IZ392&gt;=31,INDEX($GO:$GO,$IY392+31),"")</f>
      </c>
      <c r="HV392">
        <f>IF($IZ392&gt;=32,INDEX($GO:$GO,$IY392+32),"")</f>
      </c>
      <c r="HW392">
        <f>IF($IZ392&gt;=33,INDEX($GO:$GO,$IY392+33),"")</f>
      </c>
      <c r="HX392">
        <f>IF($IZ392&gt;=34,INDEX($GO:$GO,$IY392+34),"")</f>
      </c>
      <c r="HY392">
        <f>IF($IZ392&gt;=35,INDEX($GO:$GO,$IY392+35),"")</f>
      </c>
      <c r="HZ392">
        <f>IF($IZ392&gt;=36,INDEX($GO:$GO,$IY392+36),"")</f>
      </c>
      <c r="IA392">
        <f>IF($IZ392&gt;=37,INDEX($GO:$GO,$IY392+37),"")</f>
      </c>
      <c r="IB392">
        <f>IF($IZ392&gt;=38,INDEX($GO:$GO,$IY392+38),"")</f>
      </c>
      <c r="IC392">
        <f>IF($IZ392&gt;=39,INDEX($GO:$GO,$IY392+39),"")</f>
      </c>
      <c r="ID392">
        <f>IF($IZ392&gt;=40,INDEX($GO:$GO,$IY392+40),"")</f>
      </c>
      <c r="IE392">
        <f>IF($IZ392&gt;=41,INDEX($GO:$GO,$IY392+41),"")</f>
      </c>
      <c r="IF392">
        <f>IF($IZ392&gt;=42,INDEX($GO:$GO,$IY392+42),"")</f>
      </c>
      <c r="IG392">
        <f>IF($IZ392&gt;=43,INDEX($GO:$GO,$IY392+43),"")</f>
      </c>
      <c r="IH392">
        <f>IF($IZ392&gt;=44,INDEX($GO:$GO,$IY392+44),"")</f>
      </c>
      <c r="II392">
        <f>IF($IZ392&gt;=45,INDEX($GO:$GO,$IY392+45),"")</f>
      </c>
      <c r="IJ392">
        <f>IF($IZ392&gt;=46,INDEX($GO:$GO,$IY392+46),"")</f>
      </c>
      <c r="IK392">
        <f>IF($IZ392&gt;=47,INDEX($GO:$GO,$IY392+47),"")</f>
      </c>
      <c r="IL392">
        <f>IF($IZ392&gt;=48,INDEX($GO:$GO,$IY392+48),"")</f>
      </c>
      <c r="IM392">
        <f>IF($IZ392&gt;=49,INDEX($GO:$GO,$IY392+49),"")</f>
      </c>
      <c r="IN392">
        <f>IF($IZ392&gt;=50,INDEX($GO:$GO,$IY392+50),"")</f>
      </c>
      <c r="IO392">
        <f>IF($IZ392&gt;=51,INDEX($GO:$GO,$IY392+51),"")</f>
      </c>
      <c r="IP392">
        <f>IF($IZ392&gt;=52,INDEX($GO:$GO,$IY392+52),"")</f>
      </c>
      <c r="IQ392">
        <f>IF($IZ392&gt;=53,INDEX($GO:$GO,$IY392+53),"")</f>
      </c>
      <c r="IR392">
        <f>IF($IZ392&gt;=54,INDEX($GO:$GO,$IY392+54),"")</f>
      </c>
      <c r="IS392">
        <f>IF($IZ392&gt;=55,INDEX($GO:$GO,$IY392+55),"")</f>
      </c>
      <c r="IT392">
        <f>IF($IZ392&gt;=56,INDEX($GO:$GO,$IY392+56),"")</f>
      </c>
      <c r="IU392">
        <f>IF($IZ392&gt;=57,INDEX($GO:$GO,$IY392+57),"")</f>
      </c>
      <c r="IV392">
        <f>IF($IZ392&gt;=58,INDEX($GO:$GO,$IY392+58),"")</f>
      </c>
      <c r="IW392">
        <f>IF($IZ392&gt;=59,INDEX($GO:$GO,$IY392+59),"")</f>
      </c>
      <c r="IX392">
        <f>IF($IZ392&gt;=60,INDEX($GO:$GO,$IY392+60),"")</f>
      </c>
      <c r="IY392">
        <f>IFERROR(MATCH($GN392,$GO$2:$GO$827,0)+1,0)</f>
      </c>
      <c r="IZ392">
        <f>IFERROR(INDEX($GP$2:$GP$827,MATCH($GN392,$GO$2:$GO$827,0)),0)</f>
      </c>
      <c r="JA392" t="s">
        <v>23</v>
      </c>
      <c r="JB392" t="s">
        <v>23</v>
      </c>
    </row>
    <row r="393" spans="1:262" x14ac:dyDescent="0.25">
      <c r="F393" s="1"/>
      <c r="G393" s="1"/>
      <c r="H393" s="1"/>
      <c r="I393" s="1"/>
      <c r="J393" s="1">
        <f>IFERROR(IF(FIND(" - ",$F393)&gt;0,MID($F393,FIND(" - ",$F393)+3,LEN($F393)),""),"")</f>
      </c>
      <c r="L393" s="1"/>
      <c r="N393" t="s">
        <v>23</v>
      </c>
      <c r="P393">
        <f>IF(OR($N393="",$O393=""),"",IFERROR($N393/$O393,0))</f>
      </c>
      <c r="Q393">
        <f>IF($N393="","",
IF($G393="","",
IF(ISNUMBER(SEARCH("exempt",LOWER($G393))),0,
$N393*(VALUE(SUBSTITUTE($G393,"%",""))/100))))</f>
      </c>
      <c r="W393">
        <f>IF($N393="","",
SUM($N393,$Q393,$U393,$R393,$T393)-
IF($V393="",0,VALUE($V393)))</f>
      </c>
      <c r="AE393" t="s">
        <v>1348</v>
      </c>
      <c r="AJ393" t="s">
        <v>86</v>
      </c>
      <c r="AM393">
        <f>IFERROR(LEFT($F393,FIND(" - ",$F393)-1),$F393)</f>
      </c>
      <c r="AP393">
        <f>IF($CE393&gt;=1,INDEX($AN:$AN,$CD393+1),"")</f>
      </c>
      <c r="AQ393">
        <f>IF($CE393&gt;=2,INDEX($AN:$AN,$CD393+2),"")</f>
      </c>
      <c r="AR393">
        <f>IF($CE393&gt;=3,INDEX($AN:$AN,$CD393+3),"")</f>
      </c>
      <c r="AS393">
        <f>IF($CE393&gt;=4,INDEX($AN:$AN,$CD393+4),"")</f>
      </c>
      <c r="AT393">
        <f>IF($CE393&gt;=5,INDEX($AN:$AN,$CD393+5),"")</f>
      </c>
      <c r="AU393">
        <f>IF($CE393&gt;=6,INDEX($AN:$AN,$CD393+6),"")</f>
      </c>
      <c r="AV393">
        <f>IF($CE393&gt;=7,INDEX($AN:$AN,$CD393+7),"")</f>
      </c>
      <c r="AW393">
        <f>IF($CE393&gt;=8,INDEX($AN:$AN,$CD393+8),"")</f>
      </c>
      <c r="AX393">
        <f>IF($CE393&gt;=9,INDEX($AN:$AN,$CD393+9),"")</f>
      </c>
      <c r="AY393">
        <f>IF($CE393&gt;=10,INDEX($AN:$AN,$CD393+10),"")</f>
      </c>
      <c r="AZ393">
        <f>IF($CE393&gt;=11,INDEX($AN:$AN,$CD393+11),"")</f>
      </c>
      <c r="BA393">
        <f>IF($CE393&gt;=12,INDEX($AN:$AN,$CD393+12),"")</f>
      </c>
      <c r="BB393">
        <f>IF($CE393&gt;=13,INDEX($AN:$AN,$CD393+13),"")</f>
      </c>
      <c r="BC393">
        <f>IF($CE393&gt;=14,INDEX($AN:$AN,$CD393+14),"")</f>
      </c>
      <c r="BD393">
        <f>IF($CE393&gt;=15,INDEX($AN:$AN,$CD393+15),"")</f>
      </c>
      <c r="BE393">
        <f>IF($CE393&gt;=16,INDEX($AN:$AN,$CD393+16),"")</f>
      </c>
      <c r="BF393">
        <f>IF($CE393&gt;=17,INDEX($AN:$AN,$CD393+17),"")</f>
      </c>
      <c r="BG393">
        <f>IF($CE393&gt;=18,INDEX($AN:$AN,$CD393+18),"")</f>
      </c>
      <c r="BH393">
        <f>IF($CE393&gt;=19,INDEX($AN:$AN,$CD393+19),"")</f>
      </c>
      <c r="BI393">
        <f>IF($CE393&gt;=20,INDEX($AN:$AN,$CD393+20),"")</f>
      </c>
      <c r="BJ393">
        <f>IF($CE393&gt;=21,INDEX($AN:$AN,$CD393+21),"")</f>
      </c>
      <c r="BK393">
        <f>IF($CE393&gt;=22,INDEX($AN:$AN,$CD393+22),"")</f>
      </c>
      <c r="BL393">
        <f>IF($CE393&gt;=23,INDEX($AN:$AN,$CD393+23),"")</f>
      </c>
      <c r="BM393">
        <f>IF($CE393&gt;=24,INDEX($AN:$AN,$CD393+24),"")</f>
      </c>
      <c r="BN393">
        <f>IF($CE393&gt;=25,INDEX($AN:$AN,$CD393+25),"")</f>
      </c>
      <c r="BO393">
        <f>IF($CE393&gt;=26,INDEX($AN:$AN,$CD393+26),"")</f>
      </c>
      <c r="BP393">
        <f>IF($CE393&gt;=27,INDEX($AN:$AN,$CD393+27),"")</f>
      </c>
      <c r="BQ393">
        <f>IF($CE393&gt;=28,INDEX($AN:$AN,$CD393+28),"")</f>
      </c>
      <c r="BR393">
        <f>IF($CE393&gt;=29,INDEX($AN:$AN,$CD393+29),"")</f>
      </c>
      <c r="BS393">
        <f>IF($CE393&gt;=30,INDEX($AN:$AN,$CD393+30),"")</f>
      </c>
      <c r="BT393">
        <f>IF($CE393&gt;=31,INDEX($AN:$AN,$CD393+31),"")</f>
      </c>
      <c r="BU393">
        <f>IF($CE393&gt;=32,INDEX($AN:$AN,$CD393+32),"")</f>
      </c>
      <c r="BV393">
        <f>IF($CE393&gt;=33,INDEX($AN:$AN,$CD393+33),"")</f>
      </c>
      <c r="BW393">
        <f>IF($CE393&gt;=34,INDEX($AN:$AN,$CD393+34),"")</f>
      </c>
      <c r="BX393">
        <f>IF($CE393&gt;=35,INDEX($AN:$AN,$CD393+35),"")</f>
      </c>
      <c r="BY393">
        <f>IF($CE393&gt;=36,INDEX($AN:$AN,$CD393+36),"")</f>
      </c>
      <c r="BZ393">
        <f>IF($CE393&gt;=37,INDEX($AN:$AN,$CD393+37),"")</f>
      </c>
      <c r="CA393">
        <f>IF($CE393&gt;=38,INDEX($AN:$AN,$CD393+38),"")</f>
      </c>
      <c r="CB393">
        <f>IF($CE393&gt;=39,INDEX($AN:$AN,$CD393+39),"")</f>
      </c>
      <c r="CC393">
        <f>IF($CE393&gt;=40,INDEX($AN:$AN,$CD393+40),"")</f>
      </c>
      <c r="CD393">
        <f>IFERROR(MATCH($AM393,$AN$2:$AN$133,0)+1,0)</f>
      </c>
      <c r="CE393">
        <f>IFERROR(INDEX($AO$2:$AO$133,MATCH($AM393,$AN$2:$AN$133,0)),0)</f>
      </c>
      <c r="CF393">
        <f>IFERROR(LEFT($K393,FIND(" - ",$K393)-1),$K393)</f>
      </c>
      <c r="CG393" t="s">
        <v>235</v>
      </c>
      <c r="CI393">
        <f>IF($DD393&gt;=1,INDEX($CG:$CG,$DC393+1),"")</f>
      </c>
      <c r="CJ393">
        <f>IF($DD393&gt;=2,INDEX($CG:$CG,$DC393+2),"")</f>
      </c>
      <c r="CK393">
        <f>IF($DD393&gt;=3,INDEX($CG:$CG,$DC393+3),"")</f>
      </c>
      <c r="CL393">
        <f>IF($DD393&gt;=4,INDEX($CG:$CG,$DC393+4),"")</f>
      </c>
      <c r="CM393">
        <f>IF($DD393&gt;=5,INDEX($CG:$CG,$DC393+5),"")</f>
      </c>
      <c r="CN393">
        <f>IF($DD393&gt;=6,INDEX($CG:$CG,$DC393+6),"")</f>
      </c>
      <c r="CO393">
        <f>IF($DD393&gt;=7,INDEX($CG:$CG,$DC393+7),"")</f>
      </c>
      <c r="CP393">
        <f>IF($DD393&gt;=8,INDEX($CG:$CG,$DC393+8),"")</f>
      </c>
      <c r="CQ393">
        <f>IF($DD393&gt;=9,INDEX($CG:$CG,$DC393+9),"")</f>
      </c>
      <c r="CR393">
        <f>IF($DD393&gt;=10,INDEX($CG:$CG,$DC393+10),"")</f>
      </c>
      <c r="CS393">
        <f>IF($DD393&gt;=11,INDEX($CG:$CG,$DC393+11),"")</f>
      </c>
      <c r="CT393">
        <f>IF($DD393&gt;=12,INDEX($CG:$CG,$DC393+12),"")</f>
      </c>
      <c r="CU393">
        <f>IF($DD393&gt;=13,INDEX($CG:$CG,$DC393+13),"")</f>
      </c>
      <c r="CV393">
        <f>IF($DD393&gt;=14,INDEX($CG:$CG,$DC393+14),"")</f>
      </c>
      <c r="CW393">
        <f>IF($DD393&gt;=15,INDEX($CG:$CG,$DC393+15),"")</f>
      </c>
      <c r="CX393">
        <f>IF($DD393&gt;=16,INDEX($CG:$CG,$DC393+16),"")</f>
      </c>
      <c r="CY393">
        <f>IF($DD393&gt;=17,INDEX($CG:$CG,$DC393+17),"")</f>
      </c>
      <c r="CZ393">
        <f>IF($DD393&gt;=18,INDEX($CG:$CG,$DC393+18),"")</f>
      </c>
      <c r="DA393">
        <f>IF($DD393&gt;=19,INDEX($CG:$CG,$DC393+19),"")</f>
      </c>
      <c r="DB393">
        <f>IF($DD393&gt;=20,INDEX($CG:$CG,$DC393+20),"")</f>
      </c>
      <c r="DC393">
        <f>IFERROR(MATCH($CF393,$CG$2:$CG$1558,0)+1,0)</f>
      </c>
      <c r="DD393">
        <f>IFERROR(INDEX($CH$2:$CH$1558,MATCH($CF393,$CG$2:$CG$1558,0)),0)</f>
      </c>
      <c r="DE393">
        <f>IFERROR(INDEX($AL:$AL,MATCH($G393,$AK:$AK,0))&amp;"","")</f>
      </c>
      <c r="DI393">
        <f>IF($GL393&gt;=1,INDEX($DF:$DF,$GK393+1),"")</f>
      </c>
      <c r="DJ393">
        <f>IF($GL393&gt;=2,INDEX($DF:$DF,$GK393+2),"")</f>
      </c>
      <c r="DK393">
        <f>IF($GL393&gt;=3,INDEX($DF:$DF,$GK393+3),"")</f>
      </c>
      <c r="DL393">
        <f>IF($GL393&gt;=4,INDEX($DF:$DF,$GK393+4),"")</f>
      </c>
      <c r="DM393">
        <f>IF($GL393&gt;=5,INDEX($DF:$DF,$GK393+5),"")</f>
      </c>
      <c r="DN393">
        <f>IF($GL393&gt;=6,INDEX($DF:$DF,$GK393+6),"")</f>
      </c>
      <c r="DO393">
        <f>IF($GL393&gt;=7,INDEX($DF:$DF,$GK393+7),"")</f>
      </c>
      <c r="DP393">
        <f>IF($GL393&gt;=8,INDEX($DF:$DF,$GK393+8),"")</f>
      </c>
      <c r="DQ393">
        <f>IF($GL393&gt;=9,INDEX($DF:$DF,$GK393+9),"")</f>
      </c>
      <c r="DR393">
        <f>IF($GL393&gt;=10,INDEX($DF:$DF,$GK393+10),"")</f>
      </c>
      <c r="DS393">
        <f>IF($GL393&gt;=11,INDEX($DF:$DF,$GK393+11),"")</f>
      </c>
      <c r="DT393">
        <f>IF($GL393&gt;=12,INDEX($DF:$DF,$GK393+12),"")</f>
      </c>
      <c r="DU393">
        <f>IF($GL393&gt;=13,INDEX($DF:$DF,$GK393+13),"")</f>
      </c>
      <c r="DV393">
        <f>IF($GL393&gt;=14,INDEX($DF:$DF,$GK393+14),"")</f>
      </c>
      <c r="DW393">
        <f>IF($GL393&gt;=15,INDEX($DF:$DF,$GK393+15),"")</f>
      </c>
      <c r="DX393">
        <f>IF($GL393&gt;=16,INDEX($DF:$DF,$GK393+16),"")</f>
      </c>
      <c r="DY393">
        <f>IF($GL393&gt;=17,INDEX($DF:$DF,$GK393+17),"")</f>
      </c>
      <c r="DZ393">
        <f>IF($GL393&gt;=18,INDEX($DF:$DF,$GK393+18),"")</f>
      </c>
      <c r="EA393">
        <f>IF($GL393&gt;=19,INDEX($DF:$DF,$GK393+19),"")</f>
      </c>
      <c r="EB393">
        <f>IF($GL393&gt;=20,INDEX($DF:$DF,$GK393+20),"")</f>
      </c>
      <c r="EC393">
        <f>IF($GL393&gt;=21,INDEX($DF:$DF,$GK393+21),"")</f>
      </c>
      <c r="ED393">
        <f>IF($GL393&gt;=22,INDEX($DF:$DF,$GK393+22),"")</f>
      </c>
      <c r="EE393">
        <f>IF($GL393&gt;=23,INDEX($DF:$DF,$GK393+23),"")</f>
      </c>
      <c r="EF393">
        <f>IF($GL393&gt;=24,INDEX($DF:$DF,$GK393+24),"")</f>
      </c>
      <c r="EG393">
        <f>IF($GL393&gt;=25,INDEX($DF:$DF,$GK393+25),"")</f>
      </c>
      <c r="EH393">
        <f>IF($GL393&gt;=26,INDEX($DF:$DF,$GK393+26),"")</f>
      </c>
      <c r="EI393">
        <f>IF($GL393&gt;=27,INDEX($DF:$DF,$GK393+27),"")</f>
      </c>
      <c r="EJ393">
        <f>IF($GL393&gt;=28,INDEX($DF:$DF,$GK393+28),"")</f>
      </c>
      <c r="EK393">
        <f>IF($GL393&gt;=29,INDEX($DF:$DF,$GK393+29),"")</f>
      </c>
      <c r="EL393">
        <f>IF($GL393&gt;=30,INDEX($DF:$DF,$GK393+30),"")</f>
      </c>
      <c r="EM393">
        <f>IF($GL393&gt;=31,INDEX($DF:$DF,$GK393+31),"")</f>
      </c>
      <c r="EN393">
        <f>IF($GL393&gt;=32,INDEX($DF:$DF,$GK393+32),"")</f>
      </c>
      <c r="EO393">
        <f>IF($GL393&gt;=33,INDEX($DF:$DF,$GK393+33),"")</f>
      </c>
      <c r="EP393">
        <f>IF($GL393&gt;=34,INDEX($DF:$DF,$GK393+34),"")</f>
      </c>
      <c r="EQ393">
        <f>IF($GL393&gt;=35,INDEX($DF:$DF,$GK393+35),"")</f>
      </c>
      <c r="ER393">
        <f>IF($GL393&gt;=36,INDEX($DF:$DF,$GK393+36),"")</f>
      </c>
      <c r="ES393">
        <f>IF($GL393&gt;=37,INDEX($DF:$DF,$GK393+37),"")</f>
      </c>
      <c r="ET393">
        <f>IF($GL393&gt;=38,INDEX($DF:$DF,$GK393+38),"")</f>
      </c>
      <c r="EU393">
        <f>IF($GL393&gt;=39,INDEX($DF:$DF,$GK393+39),"")</f>
      </c>
      <c r="EV393">
        <f>IF($GL393&gt;=40,INDEX($DF:$DF,$GK393+40),"")</f>
      </c>
      <c r="EW393">
        <f>IF($GL393&gt;=1,INDEX($DG:$DG,$GK393+1),"")</f>
      </c>
      <c r="EX393">
        <f>IF($GL393&gt;=2,INDEX($DG:$DG,$GK393+2),"")</f>
      </c>
      <c r="EY393">
        <f>IF($GL393&gt;=3,INDEX($DG:$DG,$GK393+3),"")</f>
      </c>
      <c r="EZ393">
        <f>IF($GL393&gt;=4,INDEX($DG:$DG,$GK393+4),"")</f>
      </c>
      <c r="FA393">
        <f>IF($GL393&gt;=5,INDEX($DG:$DG,$GK393+5),"")</f>
      </c>
      <c r="FB393">
        <f>IF($GL393&gt;=6,INDEX($DG:$DG,$GK393+6),"")</f>
      </c>
      <c r="FC393">
        <f>IF($GL393&gt;=7,INDEX($DG:$DG,$GK393+7),"")</f>
      </c>
      <c r="FD393">
        <f>IF($GL393&gt;=8,INDEX($DG:$DG,$GK393+8),"")</f>
      </c>
      <c r="FE393">
        <f>IF($GL393&gt;=9,INDEX($DG:$DG,$GK393+9),"")</f>
      </c>
      <c r="FF393">
        <f>IF($GL393&gt;=10,INDEX($DG:$DG,$GK393+10),"")</f>
      </c>
      <c r="FG393">
        <f>IF($GL393&gt;=11,INDEX($DG:$DG,$GK393+11),"")</f>
      </c>
      <c r="FH393">
        <f>IF($GL393&gt;=12,INDEX($DG:$DG,$GK393+12),"")</f>
      </c>
      <c r="FI393">
        <f>IF($GL393&gt;=13,INDEX($DG:$DG,$GK393+13),"")</f>
      </c>
      <c r="FJ393">
        <f>IF($GL393&gt;=14,INDEX($DG:$DG,$GK393+14),"")</f>
      </c>
      <c r="FK393">
        <f>IF($GL393&gt;=15,INDEX($DG:$DG,$GK393+15),"")</f>
      </c>
      <c r="FL393">
        <f>IF($GL393&gt;=16,INDEX($DG:$DG,$GK393+16),"")</f>
      </c>
      <c r="FM393">
        <f>IF($GL393&gt;=17,INDEX($DG:$DG,$GK393+17),"")</f>
      </c>
      <c r="FN393">
        <f>IF($GL393&gt;=18,INDEX($DG:$DG,$GK393+18),"")</f>
      </c>
      <c r="FO393">
        <f>IF($GL393&gt;=19,INDEX($DG:$DG,$GK393+19),"")</f>
      </c>
      <c r="FP393">
        <f>IF($GL393&gt;=20,INDEX($DG:$DG,$GK393+20),"")</f>
      </c>
      <c r="FQ393">
        <f>IF($GL393&gt;=21,INDEX($DG:$DG,$GK393+21),"")</f>
      </c>
      <c r="FR393">
        <f>IF($GL393&gt;=22,INDEX($DG:$DG,$GK393+22),"")</f>
      </c>
      <c r="FS393">
        <f>IF($GL393&gt;=23,INDEX($DG:$DG,$GK393+23),"")</f>
      </c>
      <c r="FT393">
        <f>IF($GL393&gt;=24,INDEX($DG:$DG,$GK393+24),"")</f>
      </c>
      <c r="FU393">
        <f>IF($GL393&gt;=25,INDEX($DG:$DG,$GK393+25),"")</f>
      </c>
      <c r="FV393">
        <f>IF($GL393&gt;=26,INDEX($DG:$DG,$GK393+26),"")</f>
      </c>
      <c r="FW393">
        <f>IF($GL393&gt;=27,INDEX($DG:$DG,$GK393+27),"")</f>
      </c>
      <c r="FX393">
        <f>IF($GL393&gt;=28,INDEX($DG:$DG,$GK393+28),"")</f>
      </c>
      <c r="FY393">
        <f>IF($GL393&gt;=29,INDEX($DG:$DG,$GK393+29),"")</f>
      </c>
      <c r="FZ393">
        <f>IF($GL393&gt;=30,INDEX($DG:$DG,$GK393+30),"")</f>
      </c>
      <c r="GA393">
        <f>IF($GL393&gt;=31,INDEX($DG:$DG,$GK393+31),"")</f>
      </c>
      <c r="GB393">
        <f>IF($GL393&gt;=32,INDEX($DG:$DG,$GK393+32),"")</f>
      </c>
      <c r="GC393">
        <f>IF($GL393&gt;=33,INDEX($DG:$DG,$GK393+33),"")</f>
      </c>
      <c r="GD393">
        <f>IF($GL393&gt;=34,INDEX($DG:$DG,$GK393+34),"")</f>
      </c>
      <c r="GE393">
        <f>IF($GL393&gt;=35,INDEX($DG:$DG,$GK393+35),"")</f>
      </c>
      <c r="GF393">
        <f>IF($GL393&gt;=36,INDEX($DG:$DG,$GK393+36),"")</f>
      </c>
      <c r="GG393">
        <f>IF($GL393&gt;=37,INDEX($DG:$DG,$GK393+37),"")</f>
      </c>
      <c r="GH393">
        <f>IF($GL393&gt;=38,INDEX($DG:$DG,$GK393+38),"")</f>
      </c>
      <c r="GI393">
        <f>IF($GL393&gt;=39,INDEX($DG:$DG,$GK393+39),"")</f>
      </c>
      <c r="GJ393">
        <f>IF($GL393&gt;=40,INDEX($DG:$DG,$GK393+40),"")</f>
      </c>
      <c r="GK393">
        <f>IFERROR(MATCH($DE393,$DF$2:$DF$166,0)+1,0)</f>
      </c>
      <c r="GL393">
        <f>IFERROR(INDEX($DH$2:$DH$166,MATCH($DE393,$DF$2:$DF$166,0)),0)</f>
      </c>
      <c r="GM393">
        <f>IFERROR(MATCH($H393,$DI$393:$EV$393,0),0)</f>
      </c>
      <c r="GN393">
        <f>IF($GM393&gt;0,INDEX($EW$393:$GJ$393,$GM393),"")</f>
      </c>
      <c r="GO393" t="s">
        <v>673</v>
      </c>
      <c r="GQ393">
        <f>IF($IZ393&gt;=1,INDEX($GO:$GO,$IY393+1),"")</f>
      </c>
      <c r="GR393">
        <f>IF($IZ393&gt;=2,INDEX($GO:$GO,$IY393+2),"")</f>
      </c>
      <c r="GS393">
        <f>IF($IZ393&gt;=3,INDEX($GO:$GO,$IY393+3),"")</f>
      </c>
      <c r="GT393">
        <f>IF($IZ393&gt;=4,INDEX($GO:$GO,$IY393+4),"")</f>
      </c>
      <c r="GU393">
        <f>IF($IZ393&gt;=5,INDEX($GO:$GO,$IY393+5),"")</f>
      </c>
      <c r="GV393">
        <f>IF($IZ393&gt;=6,INDEX($GO:$GO,$IY393+6),"")</f>
      </c>
      <c r="GW393">
        <f>IF($IZ393&gt;=7,INDEX($GO:$GO,$IY393+7),"")</f>
      </c>
      <c r="GX393">
        <f>IF($IZ393&gt;=8,INDEX($GO:$GO,$IY393+8),"")</f>
      </c>
      <c r="GY393">
        <f>IF($IZ393&gt;=9,INDEX($GO:$GO,$IY393+9),"")</f>
      </c>
      <c r="GZ393">
        <f>IF($IZ393&gt;=10,INDEX($GO:$GO,$IY393+10),"")</f>
      </c>
      <c r="HA393">
        <f>IF($IZ393&gt;=11,INDEX($GO:$GO,$IY393+11),"")</f>
      </c>
      <c r="HB393">
        <f>IF($IZ393&gt;=12,INDEX($GO:$GO,$IY393+12),"")</f>
      </c>
      <c r="HC393">
        <f>IF($IZ393&gt;=13,INDEX($GO:$GO,$IY393+13),"")</f>
      </c>
      <c r="HD393">
        <f>IF($IZ393&gt;=14,INDEX($GO:$GO,$IY393+14),"")</f>
      </c>
      <c r="HE393">
        <f>IF($IZ393&gt;=15,INDEX($GO:$GO,$IY393+15),"")</f>
      </c>
      <c r="HF393">
        <f>IF($IZ393&gt;=16,INDEX($GO:$GO,$IY393+16),"")</f>
      </c>
      <c r="HG393">
        <f>IF($IZ393&gt;=17,INDEX($GO:$GO,$IY393+17),"")</f>
      </c>
      <c r="HH393">
        <f>IF($IZ393&gt;=18,INDEX($GO:$GO,$IY393+18),"")</f>
      </c>
      <c r="HI393">
        <f>IF($IZ393&gt;=19,INDEX($GO:$GO,$IY393+19),"")</f>
      </c>
      <c r="HJ393">
        <f>IF($IZ393&gt;=20,INDEX($GO:$GO,$IY393+20),"")</f>
      </c>
      <c r="HK393">
        <f>IF($IZ393&gt;=21,INDEX($GO:$GO,$IY393+21),"")</f>
      </c>
      <c r="HL393">
        <f>IF($IZ393&gt;=22,INDEX($GO:$GO,$IY393+22),"")</f>
      </c>
      <c r="HM393">
        <f>IF($IZ393&gt;=23,INDEX($GO:$GO,$IY393+23),"")</f>
      </c>
      <c r="HN393">
        <f>IF($IZ393&gt;=24,INDEX($GO:$GO,$IY393+24),"")</f>
      </c>
      <c r="HO393">
        <f>IF($IZ393&gt;=25,INDEX($GO:$GO,$IY393+25),"")</f>
      </c>
      <c r="HP393">
        <f>IF($IZ393&gt;=26,INDEX($GO:$GO,$IY393+26),"")</f>
      </c>
      <c r="HQ393">
        <f>IF($IZ393&gt;=27,INDEX($GO:$GO,$IY393+27),"")</f>
      </c>
      <c r="HR393">
        <f>IF($IZ393&gt;=28,INDEX($GO:$GO,$IY393+28),"")</f>
      </c>
      <c r="HS393">
        <f>IF($IZ393&gt;=29,INDEX($GO:$GO,$IY393+29),"")</f>
      </c>
      <c r="HT393">
        <f>IF($IZ393&gt;=30,INDEX($GO:$GO,$IY393+30),"")</f>
      </c>
      <c r="HU393">
        <f>IF($IZ393&gt;=31,INDEX($GO:$GO,$IY393+31),"")</f>
      </c>
      <c r="HV393">
        <f>IF($IZ393&gt;=32,INDEX($GO:$GO,$IY393+32),"")</f>
      </c>
      <c r="HW393">
        <f>IF($IZ393&gt;=33,INDEX($GO:$GO,$IY393+33),"")</f>
      </c>
      <c r="HX393">
        <f>IF($IZ393&gt;=34,INDEX($GO:$GO,$IY393+34),"")</f>
      </c>
      <c r="HY393">
        <f>IF($IZ393&gt;=35,INDEX($GO:$GO,$IY393+35),"")</f>
      </c>
      <c r="HZ393">
        <f>IF($IZ393&gt;=36,INDEX($GO:$GO,$IY393+36),"")</f>
      </c>
      <c r="IA393">
        <f>IF($IZ393&gt;=37,INDEX($GO:$GO,$IY393+37),"")</f>
      </c>
      <c r="IB393">
        <f>IF($IZ393&gt;=38,INDEX($GO:$GO,$IY393+38),"")</f>
      </c>
      <c r="IC393">
        <f>IF($IZ393&gt;=39,INDEX($GO:$GO,$IY393+39),"")</f>
      </c>
      <c r="ID393">
        <f>IF($IZ393&gt;=40,INDEX($GO:$GO,$IY393+40),"")</f>
      </c>
      <c r="IE393">
        <f>IF($IZ393&gt;=41,INDEX($GO:$GO,$IY393+41),"")</f>
      </c>
      <c r="IF393">
        <f>IF($IZ393&gt;=42,INDEX($GO:$GO,$IY393+42),"")</f>
      </c>
      <c r="IG393">
        <f>IF($IZ393&gt;=43,INDEX($GO:$GO,$IY393+43),"")</f>
      </c>
      <c r="IH393">
        <f>IF($IZ393&gt;=44,INDEX($GO:$GO,$IY393+44),"")</f>
      </c>
      <c r="II393">
        <f>IF($IZ393&gt;=45,INDEX($GO:$GO,$IY393+45),"")</f>
      </c>
      <c r="IJ393">
        <f>IF($IZ393&gt;=46,INDEX($GO:$GO,$IY393+46),"")</f>
      </c>
      <c r="IK393">
        <f>IF($IZ393&gt;=47,INDEX($GO:$GO,$IY393+47),"")</f>
      </c>
      <c r="IL393">
        <f>IF($IZ393&gt;=48,INDEX($GO:$GO,$IY393+48),"")</f>
      </c>
      <c r="IM393">
        <f>IF($IZ393&gt;=49,INDEX($GO:$GO,$IY393+49),"")</f>
      </c>
      <c r="IN393">
        <f>IF($IZ393&gt;=50,INDEX($GO:$GO,$IY393+50),"")</f>
      </c>
      <c r="IO393">
        <f>IF($IZ393&gt;=51,INDEX($GO:$GO,$IY393+51),"")</f>
      </c>
      <c r="IP393">
        <f>IF($IZ393&gt;=52,INDEX($GO:$GO,$IY393+52),"")</f>
      </c>
      <c r="IQ393">
        <f>IF($IZ393&gt;=53,INDEX($GO:$GO,$IY393+53),"")</f>
      </c>
      <c r="IR393">
        <f>IF($IZ393&gt;=54,INDEX($GO:$GO,$IY393+54),"")</f>
      </c>
      <c r="IS393">
        <f>IF($IZ393&gt;=55,INDEX($GO:$GO,$IY393+55),"")</f>
      </c>
      <c r="IT393">
        <f>IF($IZ393&gt;=56,INDEX($GO:$GO,$IY393+56),"")</f>
      </c>
      <c r="IU393">
        <f>IF($IZ393&gt;=57,INDEX($GO:$GO,$IY393+57),"")</f>
      </c>
      <c r="IV393">
        <f>IF($IZ393&gt;=58,INDEX($GO:$GO,$IY393+58),"")</f>
      </c>
      <c r="IW393">
        <f>IF($IZ393&gt;=59,INDEX($GO:$GO,$IY393+59),"")</f>
      </c>
      <c r="IX393">
        <f>IF($IZ393&gt;=60,INDEX($GO:$GO,$IY393+60),"")</f>
      </c>
      <c r="IY393">
        <f>IFERROR(MATCH($GN393,$GO$2:$GO$827,0)+1,0)</f>
      </c>
      <c r="IZ393">
        <f>IFERROR(INDEX($GP$2:$GP$827,MATCH($GN393,$GO$2:$GO$827,0)),0)</f>
      </c>
      <c r="JA393" t="s">
        <v>23</v>
      </c>
      <c r="JB393" t="s">
        <v>23</v>
      </c>
    </row>
    <row r="394" spans="1:262" x14ac:dyDescent="0.25">
      <c r="F394" s="1"/>
      <c r="G394" s="1"/>
      <c r="H394" s="1"/>
      <c r="I394" s="1"/>
      <c r="J394" s="1">
        <f>IFERROR(IF(FIND(" - ",$F394)&gt;0,MID($F394,FIND(" - ",$F394)+3,LEN($F394)),""),"")</f>
      </c>
      <c r="L394" s="1"/>
      <c r="N394" t="s">
        <v>23</v>
      </c>
      <c r="P394">
        <f>IF(OR($N394="",$O394=""),"",IFERROR($N394/$O394,0))</f>
      </c>
      <c r="Q394">
        <f>IF($N394="","",
IF($G394="","",
IF(ISNUMBER(SEARCH("exempt",LOWER($G394))),0,
$N394*(VALUE(SUBSTITUTE($G394,"%",""))/100))))</f>
      </c>
      <c r="W394">
        <f>IF($N394="","",
SUM($N394,$Q394,$U394,$R394,$T394)-
IF($V394="",0,VALUE($V394)))</f>
      </c>
      <c r="AE394" t="s">
        <v>1349</v>
      </c>
      <c r="AJ394" t="s">
        <v>1350</v>
      </c>
      <c r="AM394">
        <f>IFERROR(LEFT($F394,FIND(" - ",$F394)-1),$F394)</f>
      </c>
      <c r="AP394">
        <f>IF($CE394&gt;=1,INDEX($AN:$AN,$CD394+1),"")</f>
      </c>
      <c r="AQ394">
        <f>IF($CE394&gt;=2,INDEX($AN:$AN,$CD394+2),"")</f>
      </c>
      <c r="AR394">
        <f>IF($CE394&gt;=3,INDEX($AN:$AN,$CD394+3),"")</f>
      </c>
      <c r="AS394">
        <f>IF($CE394&gt;=4,INDEX($AN:$AN,$CD394+4),"")</f>
      </c>
      <c r="AT394">
        <f>IF($CE394&gt;=5,INDEX($AN:$AN,$CD394+5),"")</f>
      </c>
      <c r="AU394">
        <f>IF($CE394&gt;=6,INDEX($AN:$AN,$CD394+6),"")</f>
      </c>
      <c r="AV394">
        <f>IF($CE394&gt;=7,INDEX($AN:$AN,$CD394+7),"")</f>
      </c>
      <c r="AW394">
        <f>IF($CE394&gt;=8,INDEX($AN:$AN,$CD394+8),"")</f>
      </c>
      <c r="AX394">
        <f>IF($CE394&gt;=9,INDEX($AN:$AN,$CD394+9),"")</f>
      </c>
      <c r="AY394">
        <f>IF($CE394&gt;=10,INDEX($AN:$AN,$CD394+10),"")</f>
      </c>
      <c r="AZ394">
        <f>IF($CE394&gt;=11,INDEX($AN:$AN,$CD394+11),"")</f>
      </c>
      <c r="BA394">
        <f>IF($CE394&gt;=12,INDEX($AN:$AN,$CD394+12),"")</f>
      </c>
      <c r="BB394">
        <f>IF($CE394&gt;=13,INDEX($AN:$AN,$CD394+13),"")</f>
      </c>
      <c r="BC394">
        <f>IF($CE394&gt;=14,INDEX($AN:$AN,$CD394+14),"")</f>
      </c>
      <c r="BD394">
        <f>IF($CE394&gt;=15,INDEX($AN:$AN,$CD394+15),"")</f>
      </c>
      <c r="BE394">
        <f>IF($CE394&gt;=16,INDEX($AN:$AN,$CD394+16),"")</f>
      </c>
      <c r="BF394">
        <f>IF($CE394&gt;=17,INDEX($AN:$AN,$CD394+17),"")</f>
      </c>
      <c r="BG394">
        <f>IF($CE394&gt;=18,INDEX($AN:$AN,$CD394+18),"")</f>
      </c>
      <c r="BH394">
        <f>IF($CE394&gt;=19,INDEX($AN:$AN,$CD394+19),"")</f>
      </c>
      <c r="BI394">
        <f>IF($CE394&gt;=20,INDEX($AN:$AN,$CD394+20),"")</f>
      </c>
      <c r="BJ394">
        <f>IF($CE394&gt;=21,INDEX($AN:$AN,$CD394+21),"")</f>
      </c>
      <c r="BK394">
        <f>IF($CE394&gt;=22,INDEX($AN:$AN,$CD394+22),"")</f>
      </c>
      <c r="BL394">
        <f>IF($CE394&gt;=23,INDEX($AN:$AN,$CD394+23),"")</f>
      </c>
      <c r="BM394">
        <f>IF($CE394&gt;=24,INDEX($AN:$AN,$CD394+24),"")</f>
      </c>
      <c r="BN394">
        <f>IF($CE394&gt;=25,INDEX($AN:$AN,$CD394+25),"")</f>
      </c>
      <c r="BO394">
        <f>IF($CE394&gt;=26,INDEX($AN:$AN,$CD394+26),"")</f>
      </c>
      <c r="BP394">
        <f>IF($CE394&gt;=27,INDEX($AN:$AN,$CD394+27),"")</f>
      </c>
      <c r="BQ394">
        <f>IF($CE394&gt;=28,INDEX($AN:$AN,$CD394+28),"")</f>
      </c>
      <c r="BR394">
        <f>IF($CE394&gt;=29,INDEX($AN:$AN,$CD394+29),"")</f>
      </c>
      <c r="BS394">
        <f>IF($CE394&gt;=30,INDEX($AN:$AN,$CD394+30),"")</f>
      </c>
      <c r="BT394">
        <f>IF($CE394&gt;=31,INDEX($AN:$AN,$CD394+31),"")</f>
      </c>
      <c r="BU394">
        <f>IF($CE394&gt;=32,INDEX($AN:$AN,$CD394+32),"")</f>
      </c>
      <c r="BV394">
        <f>IF($CE394&gt;=33,INDEX($AN:$AN,$CD394+33),"")</f>
      </c>
      <c r="BW394">
        <f>IF($CE394&gt;=34,INDEX($AN:$AN,$CD394+34),"")</f>
      </c>
      <c r="BX394">
        <f>IF($CE394&gt;=35,INDEX($AN:$AN,$CD394+35),"")</f>
      </c>
      <c r="BY394">
        <f>IF($CE394&gt;=36,INDEX($AN:$AN,$CD394+36),"")</f>
      </c>
      <c r="BZ394">
        <f>IF($CE394&gt;=37,INDEX($AN:$AN,$CD394+37),"")</f>
      </c>
      <c r="CA394">
        <f>IF($CE394&gt;=38,INDEX($AN:$AN,$CD394+38),"")</f>
      </c>
      <c r="CB394">
        <f>IF($CE394&gt;=39,INDEX($AN:$AN,$CD394+39),"")</f>
      </c>
      <c r="CC394">
        <f>IF($CE394&gt;=40,INDEX($AN:$AN,$CD394+40),"")</f>
      </c>
      <c r="CD394">
        <f>IFERROR(MATCH($AM394,$AN$2:$AN$133,0)+1,0)</f>
      </c>
      <c r="CE394">
        <f>IFERROR(INDEX($AO$2:$AO$133,MATCH($AM394,$AN$2:$AN$133,0)),0)</f>
      </c>
      <c r="CF394">
        <f>IFERROR(LEFT($K394,FIND(" - ",$K394)-1),$K394)</f>
      </c>
      <c r="CG394" t="s">
        <v>253</v>
      </c>
      <c r="CI394">
        <f>IF($DD394&gt;=1,INDEX($CG:$CG,$DC394+1),"")</f>
      </c>
      <c r="CJ394">
        <f>IF($DD394&gt;=2,INDEX($CG:$CG,$DC394+2),"")</f>
      </c>
      <c r="CK394">
        <f>IF($DD394&gt;=3,INDEX($CG:$CG,$DC394+3),"")</f>
      </c>
      <c r="CL394">
        <f>IF($DD394&gt;=4,INDEX($CG:$CG,$DC394+4),"")</f>
      </c>
      <c r="CM394">
        <f>IF($DD394&gt;=5,INDEX($CG:$CG,$DC394+5),"")</f>
      </c>
      <c r="CN394">
        <f>IF($DD394&gt;=6,INDEX($CG:$CG,$DC394+6),"")</f>
      </c>
      <c r="CO394">
        <f>IF($DD394&gt;=7,INDEX($CG:$CG,$DC394+7),"")</f>
      </c>
      <c r="CP394">
        <f>IF($DD394&gt;=8,INDEX($CG:$CG,$DC394+8),"")</f>
      </c>
      <c r="CQ394">
        <f>IF($DD394&gt;=9,INDEX($CG:$CG,$DC394+9),"")</f>
      </c>
      <c r="CR394">
        <f>IF($DD394&gt;=10,INDEX($CG:$CG,$DC394+10),"")</f>
      </c>
      <c r="CS394">
        <f>IF($DD394&gt;=11,INDEX($CG:$CG,$DC394+11),"")</f>
      </c>
      <c r="CT394">
        <f>IF($DD394&gt;=12,INDEX($CG:$CG,$DC394+12),"")</f>
      </c>
      <c r="CU394">
        <f>IF($DD394&gt;=13,INDEX($CG:$CG,$DC394+13),"")</f>
      </c>
      <c r="CV394">
        <f>IF($DD394&gt;=14,INDEX($CG:$CG,$DC394+14),"")</f>
      </c>
      <c r="CW394">
        <f>IF($DD394&gt;=15,INDEX($CG:$CG,$DC394+15),"")</f>
      </c>
      <c r="CX394">
        <f>IF($DD394&gt;=16,INDEX($CG:$CG,$DC394+16),"")</f>
      </c>
      <c r="CY394">
        <f>IF($DD394&gt;=17,INDEX($CG:$CG,$DC394+17),"")</f>
      </c>
      <c r="CZ394">
        <f>IF($DD394&gt;=18,INDEX($CG:$CG,$DC394+18),"")</f>
      </c>
      <c r="DA394">
        <f>IF($DD394&gt;=19,INDEX($CG:$CG,$DC394+19),"")</f>
      </c>
      <c r="DB394">
        <f>IF($DD394&gt;=20,INDEX($CG:$CG,$DC394+20),"")</f>
      </c>
      <c r="DC394">
        <f>IFERROR(MATCH($CF394,$CG$2:$CG$1558,0)+1,0)</f>
      </c>
      <c r="DD394">
        <f>IFERROR(INDEX($CH$2:$CH$1558,MATCH($CF394,$CG$2:$CG$1558,0)),0)</f>
      </c>
      <c r="DE394">
        <f>IFERROR(INDEX($AL:$AL,MATCH($G394,$AK:$AK,0))&amp;"","")</f>
      </c>
      <c r="DI394">
        <f>IF($GL394&gt;=1,INDEX($DF:$DF,$GK394+1),"")</f>
      </c>
      <c r="DJ394">
        <f>IF($GL394&gt;=2,INDEX($DF:$DF,$GK394+2),"")</f>
      </c>
      <c r="DK394">
        <f>IF($GL394&gt;=3,INDEX($DF:$DF,$GK394+3),"")</f>
      </c>
      <c r="DL394">
        <f>IF($GL394&gt;=4,INDEX($DF:$DF,$GK394+4),"")</f>
      </c>
      <c r="DM394">
        <f>IF($GL394&gt;=5,INDEX($DF:$DF,$GK394+5),"")</f>
      </c>
      <c r="DN394">
        <f>IF($GL394&gt;=6,INDEX($DF:$DF,$GK394+6),"")</f>
      </c>
      <c r="DO394">
        <f>IF($GL394&gt;=7,INDEX($DF:$DF,$GK394+7),"")</f>
      </c>
      <c r="DP394">
        <f>IF($GL394&gt;=8,INDEX($DF:$DF,$GK394+8),"")</f>
      </c>
      <c r="DQ394">
        <f>IF($GL394&gt;=9,INDEX($DF:$DF,$GK394+9),"")</f>
      </c>
      <c r="DR394">
        <f>IF($GL394&gt;=10,INDEX($DF:$DF,$GK394+10),"")</f>
      </c>
      <c r="DS394">
        <f>IF($GL394&gt;=11,INDEX($DF:$DF,$GK394+11),"")</f>
      </c>
      <c r="DT394">
        <f>IF($GL394&gt;=12,INDEX($DF:$DF,$GK394+12),"")</f>
      </c>
      <c r="DU394">
        <f>IF($GL394&gt;=13,INDEX($DF:$DF,$GK394+13),"")</f>
      </c>
      <c r="DV394">
        <f>IF($GL394&gt;=14,INDEX($DF:$DF,$GK394+14),"")</f>
      </c>
      <c r="DW394">
        <f>IF($GL394&gt;=15,INDEX($DF:$DF,$GK394+15),"")</f>
      </c>
      <c r="DX394">
        <f>IF($GL394&gt;=16,INDEX($DF:$DF,$GK394+16),"")</f>
      </c>
      <c r="DY394">
        <f>IF($GL394&gt;=17,INDEX($DF:$DF,$GK394+17),"")</f>
      </c>
      <c r="DZ394">
        <f>IF($GL394&gt;=18,INDEX($DF:$DF,$GK394+18),"")</f>
      </c>
      <c r="EA394">
        <f>IF($GL394&gt;=19,INDEX($DF:$DF,$GK394+19),"")</f>
      </c>
      <c r="EB394">
        <f>IF($GL394&gt;=20,INDEX($DF:$DF,$GK394+20),"")</f>
      </c>
      <c r="EC394">
        <f>IF($GL394&gt;=21,INDEX($DF:$DF,$GK394+21),"")</f>
      </c>
      <c r="ED394">
        <f>IF($GL394&gt;=22,INDEX($DF:$DF,$GK394+22),"")</f>
      </c>
      <c r="EE394">
        <f>IF($GL394&gt;=23,INDEX($DF:$DF,$GK394+23),"")</f>
      </c>
      <c r="EF394">
        <f>IF($GL394&gt;=24,INDEX($DF:$DF,$GK394+24),"")</f>
      </c>
      <c r="EG394">
        <f>IF($GL394&gt;=25,INDEX($DF:$DF,$GK394+25),"")</f>
      </c>
      <c r="EH394">
        <f>IF($GL394&gt;=26,INDEX($DF:$DF,$GK394+26),"")</f>
      </c>
      <c r="EI394">
        <f>IF($GL394&gt;=27,INDEX($DF:$DF,$GK394+27),"")</f>
      </c>
      <c r="EJ394">
        <f>IF($GL394&gt;=28,INDEX($DF:$DF,$GK394+28),"")</f>
      </c>
      <c r="EK394">
        <f>IF($GL394&gt;=29,INDEX($DF:$DF,$GK394+29),"")</f>
      </c>
      <c r="EL394">
        <f>IF($GL394&gt;=30,INDEX($DF:$DF,$GK394+30),"")</f>
      </c>
      <c r="EM394">
        <f>IF($GL394&gt;=31,INDEX($DF:$DF,$GK394+31),"")</f>
      </c>
      <c r="EN394">
        <f>IF($GL394&gt;=32,INDEX($DF:$DF,$GK394+32),"")</f>
      </c>
      <c r="EO394">
        <f>IF($GL394&gt;=33,INDEX($DF:$DF,$GK394+33),"")</f>
      </c>
      <c r="EP394">
        <f>IF($GL394&gt;=34,INDEX($DF:$DF,$GK394+34),"")</f>
      </c>
      <c r="EQ394">
        <f>IF($GL394&gt;=35,INDEX($DF:$DF,$GK394+35),"")</f>
      </c>
      <c r="ER394">
        <f>IF($GL394&gt;=36,INDEX($DF:$DF,$GK394+36),"")</f>
      </c>
      <c r="ES394">
        <f>IF($GL394&gt;=37,INDEX($DF:$DF,$GK394+37),"")</f>
      </c>
      <c r="ET394">
        <f>IF($GL394&gt;=38,INDEX($DF:$DF,$GK394+38),"")</f>
      </c>
      <c r="EU394">
        <f>IF($GL394&gt;=39,INDEX($DF:$DF,$GK394+39),"")</f>
      </c>
      <c r="EV394">
        <f>IF($GL394&gt;=40,INDEX($DF:$DF,$GK394+40),"")</f>
      </c>
      <c r="EW394">
        <f>IF($GL394&gt;=1,INDEX($DG:$DG,$GK394+1),"")</f>
      </c>
      <c r="EX394">
        <f>IF($GL394&gt;=2,INDEX($DG:$DG,$GK394+2),"")</f>
      </c>
      <c r="EY394">
        <f>IF($GL394&gt;=3,INDEX($DG:$DG,$GK394+3),"")</f>
      </c>
      <c r="EZ394">
        <f>IF($GL394&gt;=4,INDEX($DG:$DG,$GK394+4),"")</f>
      </c>
      <c r="FA394">
        <f>IF($GL394&gt;=5,INDEX($DG:$DG,$GK394+5),"")</f>
      </c>
      <c r="FB394">
        <f>IF($GL394&gt;=6,INDEX($DG:$DG,$GK394+6),"")</f>
      </c>
      <c r="FC394">
        <f>IF($GL394&gt;=7,INDEX($DG:$DG,$GK394+7),"")</f>
      </c>
      <c r="FD394">
        <f>IF($GL394&gt;=8,INDEX($DG:$DG,$GK394+8),"")</f>
      </c>
      <c r="FE394">
        <f>IF($GL394&gt;=9,INDEX($DG:$DG,$GK394+9),"")</f>
      </c>
      <c r="FF394">
        <f>IF($GL394&gt;=10,INDEX($DG:$DG,$GK394+10),"")</f>
      </c>
      <c r="FG394">
        <f>IF($GL394&gt;=11,INDEX($DG:$DG,$GK394+11),"")</f>
      </c>
      <c r="FH394">
        <f>IF($GL394&gt;=12,INDEX($DG:$DG,$GK394+12),"")</f>
      </c>
      <c r="FI394">
        <f>IF($GL394&gt;=13,INDEX($DG:$DG,$GK394+13),"")</f>
      </c>
      <c r="FJ394">
        <f>IF($GL394&gt;=14,INDEX($DG:$DG,$GK394+14),"")</f>
      </c>
      <c r="FK394">
        <f>IF($GL394&gt;=15,INDEX($DG:$DG,$GK394+15),"")</f>
      </c>
      <c r="FL394">
        <f>IF($GL394&gt;=16,INDEX($DG:$DG,$GK394+16),"")</f>
      </c>
      <c r="FM394">
        <f>IF($GL394&gt;=17,INDEX($DG:$DG,$GK394+17),"")</f>
      </c>
      <c r="FN394">
        <f>IF($GL394&gt;=18,INDEX($DG:$DG,$GK394+18),"")</f>
      </c>
      <c r="FO394">
        <f>IF($GL394&gt;=19,INDEX($DG:$DG,$GK394+19),"")</f>
      </c>
      <c r="FP394">
        <f>IF($GL394&gt;=20,INDEX($DG:$DG,$GK394+20),"")</f>
      </c>
      <c r="FQ394">
        <f>IF($GL394&gt;=21,INDEX($DG:$DG,$GK394+21),"")</f>
      </c>
      <c r="FR394">
        <f>IF($GL394&gt;=22,INDEX($DG:$DG,$GK394+22),"")</f>
      </c>
      <c r="FS394">
        <f>IF($GL394&gt;=23,INDEX($DG:$DG,$GK394+23),"")</f>
      </c>
      <c r="FT394">
        <f>IF($GL394&gt;=24,INDEX($DG:$DG,$GK394+24),"")</f>
      </c>
      <c r="FU394">
        <f>IF($GL394&gt;=25,INDEX($DG:$DG,$GK394+25),"")</f>
      </c>
      <c r="FV394">
        <f>IF($GL394&gt;=26,INDEX($DG:$DG,$GK394+26),"")</f>
      </c>
      <c r="FW394">
        <f>IF($GL394&gt;=27,INDEX($DG:$DG,$GK394+27),"")</f>
      </c>
      <c r="FX394">
        <f>IF($GL394&gt;=28,INDEX($DG:$DG,$GK394+28),"")</f>
      </c>
      <c r="FY394">
        <f>IF($GL394&gt;=29,INDEX($DG:$DG,$GK394+29),"")</f>
      </c>
      <c r="FZ394">
        <f>IF($GL394&gt;=30,INDEX($DG:$DG,$GK394+30),"")</f>
      </c>
      <c r="GA394">
        <f>IF($GL394&gt;=31,INDEX($DG:$DG,$GK394+31),"")</f>
      </c>
      <c r="GB394">
        <f>IF($GL394&gt;=32,INDEX($DG:$DG,$GK394+32),"")</f>
      </c>
      <c r="GC394">
        <f>IF($GL394&gt;=33,INDEX($DG:$DG,$GK394+33),"")</f>
      </c>
      <c r="GD394">
        <f>IF($GL394&gt;=34,INDEX($DG:$DG,$GK394+34),"")</f>
      </c>
      <c r="GE394">
        <f>IF($GL394&gt;=35,INDEX($DG:$DG,$GK394+35),"")</f>
      </c>
      <c r="GF394">
        <f>IF($GL394&gt;=36,INDEX($DG:$DG,$GK394+36),"")</f>
      </c>
      <c r="GG394">
        <f>IF($GL394&gt;=37,INDEX($DG:$DG,$GK394+37),"")</f>
      </c>
      <c r="GH394">
        <f>IF($GL394&gt;=38,INDEX($DG:$DG,$GK394+38),"")</f>
      </c>
      <c r="GI394">
        <f>IF($GL394&gt;=39,INDEX($DG:$DG,$GK394+39),"")</f>
      </c>
      <c r="GJ394">
        <f>IF($GL394&gt;=40,INDEX($DG:$DG,$GK394+40),"")</f>
      </c>
      <c r="GK394">
        <f>IFERROR(MATCH($DE394,$DF$2:$DF$166,0)+1,0)</f>
      </c>
      <c r="GL394">
        <f>IFERROR(INDEX($DH$2:$DH$166,MATCH($DE394,$DF$2:$DF$166,0)),0)</f>
      </c>
      <c r="GM394">
        <f>IFERROR(MATCH($H394,$DI$394:$EV$394,0),0)</f>
      </c>
      <c r="GN394">
        <f>IF($GM394&gt;0,INDEX($EW$394:$GJ$394,$GM394),"")</f>
      </c>
      <c r="GO394" t="s">
        <v>632</v>
      </c>
      <c r="GQ394">
        <f>IF($IZ394&gt;=1,INDEX($GO:$GO,$IY394+1),"")</f>
      </c>
      <c r="GR394">
        <f>IF($IZ394&gt;=2,INDEX($GO:$GO,$IY394+2),"")</f>
      </c>
      <c r="GS394">
        <f>IF($IZ394&gt;=3,INDEX($GO:$GO,$IY394+3),"")</f>
      </c>
      <c r="GT394">
        <f>IF($IZ394&gt;=4,INDEX($GO:$GO,$IY394+4),"")</f>
      </c>
      <c r="GU394">
        <f>IF($IZ394&gt;=5,INDEX($GO:$GO,$IY394+5),"")</f>
      </c>
      <c r="GV394">
        <f>IF($IZ394&gt;=6,INDEX($GO:$GO,$IY394+6),"")</f>
      </c>
      <c r="GW394">
        <f>IF($IZ394&gt;=7,INDEX($GO:$GO,$IY394+7),"")</f>
      </c>
      <c r="GX394">
        <f>IF($IZ394&gt;=8,INDEX($GO:$GO,$IY394+8),"")</f>
      </c>
      <c r="GY394">
        <f>IF($IZ394&gt;=9,INDEX($GO:$GO,$IY394+9),"")</f>
      </c>
      <c r="GZ394">
        <f>IF($IZ394&gt;=10,INDEX($GO:$GO,$IY394+10),"")</f>
      </c>
      <c r="HA394">
        <f>IF($IZ394&gt;=11,INDEX($GO:$GO,$IY394+11),"")</f>
      </c>
      <c r="HB394">
        <f>IF($IZ394&gt;=12,INDEX($GO:$GO,$IY394+12),"")</f>
      </c>
      <c r="HC394">
        <f>IF($IZ394&gt;=13,INDEX($GO:$GO,$IY394+13),"")</f>
      </c>
      <c r="HD394">
        <f>IF($IZ394&gt;=14,INDEX($GO:$GO,$IY394+14),"")</f>
      </c>
      <c r="HE394">
        <f>IF($IZ394&gt;=15,INDEX($GO:$GO,$IY394+15),"")</f>
      </c>
      <c r="HF394">
        <f>IF($IZ394&gt;=16,INDEX($GO:$GO,$IY394+16),"")</f>
      </c>
      <c r="HG394">
        <f>IF($IZ394&gt;=17,INDEX($GO:$GO,$IY394+17),"")</f>
      </c>
      <c r="HH394">
        <f>IF($IZ394&gt;=18,INDEX($GO:$GO,$IY394+18),"")</f>
      </c>
      <c r="HI394">
        <f>IF($IZ394&gt;=19,INDEX($GO:$GO,$IY394+19),"")</f>
      </c>
      <c r="HJ394">
        <f>IF($IZ394&gt;=20,INDEX($GO:$GO,$IY394+20),"")</f>
      </c>
      <c r="HK394">
        <f>IF($IZ394&gt;=21,INDEX($GO:$GO,$IY394+21),"")</f>
      </c>
      <c r="HL394">
        <f>IF($IZ394&gt;=22,INDEX($GO:$GO,$IY394+22),"")</f>
      </c>
      <c r="HM394">
        <f>IF($IZ394&gt;=23,INDEX($GO:$GO,$IY394+23),"")</f>
      </c>
      <c r="HN394">
        <f>IF($IZ394&gt;=24,INDEX($GO:$GO,$IY394+24),"")</f>
      </c>
      <c r="HO394">
        <f>IF($IZ394&gt;=25,INDEX($GO:$GO,$IY394+25),"")</f>
      </c>
      <c r="HP394">
        <f>IF($IZ394&gt;=26,INDEX($GO:$GO,$IY394+26),"")</f>
      </c>
      <c r="HQ394">
        <f>IF($IZ394&gt;=27,INDEX($GO:$GO,$IY394+27),"")</f>
      </c>
      <c r="HR394">
        <f>IF($IZ394&gt;=28,INDEX($GO:$GO,$IY394+28),"")</f>
      </c>
      <c r="HS394">
        <f>IF($IZ394&gt;=29,INDEX($GO:$GO,$IY394+29),"")</f>
      </c>
      <c r="HT394">
        <f>IF($IZ394&gt;=30,INDEX($GO:$GO,$IY394+30),"")</f>
      </c>
      <c r="HU394">
        <f>IF($IZ394&gt;=31,INDEX($GO:$GO,$IY394+31),"")</f>
      </c>
      <c r="HV394">
        <f>IF($IZ394&gt;=32,INDEX($GO:$GO,$IY394+32),"")</f>
      </c>
      <c r="HW394">
        <f>IF($IZ394&gt;=33,INDEX($GO:$GO,$IY394+33),"")</f>
      </c>
      <c r="HX394">
        <f>IF($IZ394&gt;=34,INDEX($GO:$GO,$IY394+34),"")</f>
      </c>
      <c r="HY394">
        <f>IF($IZ394&gt;=35,INDEX($GO:$GO,$IY394+35),"")</f>
      </c>
      <c r="HZ394">
        <f>IF($IZ394&gt;=36,INDEX($GO:$GO,$IY394+36),"")</f>
      </c>
      <c r="IA394">
        <f>IF($IZ394&gt;=37,INDEX($GO:$GO,$IY394+37),"")</f>
      </c>
      <c r="IB394">
        <f>IF($IZ394&gt;=38,INDEX($GO:$GO,$IY394+38),"")</f>
      </c>
      <c r="IC394">
        <f>IF($IZ394&gt;=39,INDEX($GO:$GO,$IY394+39),"")</f>
      </c>
      <c r="ID394">
        <f>IF($IZ394&gt;=40,INDEX($GO:$GO,$IY394+40),"")</f>
      </c>
      <c r="IE394">
        <f>IF($IZ394&gt;=41,INDEX($GO:$GO,$IY394+41),"")</f>
      </c>
      <c r="IF394">
        <f>IF($IZ394&gt;=42,INDEX($GO:$GO,$IY394+42),"")</f>
      </c>
      <c r="IG394">
        <f>IF($IZ394&gt;=43,INDEX($GO:$GO,$IY394+43),"")</f>
      </c>
      <c r="IH394">
        <f>IF($IZ394&gt;=44,INDEX($GO:$GO,$IY394+44),"")</f>
      </c>
      <c r="II394">
        <f>IF($IZ394&gt;=45,INDEX($GO:$GO,$IY394+45),"")</f>
      </c>
      <c r="IJ394">
        <f>IF($IZ394&gt;=46,INDEX($GO:$GO,$IY394+46),"")</f>
      </c>
      <c r="IK394">
        <f>IF($IZ394&gt;=47,INDEX($GO:$GO,$IY394+47),"")</f>
      </c>
      <c r="IL394">
        <f>IF($IZ394&gt;=48,INDEX($GO:$GO,$IY394+48),"")</f>
      </c>
      <c r="IM394">
        <f>IF($IZ394&gt;=49,INDEX($GO:$GO,$IY394+49),"")</f>
      </c>
      <c r="IN394">
        <f>IF($IZ394&gt;=50,INDEX($GO:$GO,$IY394+50),"")</f>
      </c>
      <c r="IO394">
        <f>IF($IZ394&gt;=51,INDEX($GO:$GO,$IY394+51),"")</f>
      </c>
      <c r="IP394">
        <f>IF($IZ394&gt;=52,INDEX($GO:$GO,$IY394+52),"")</f>
      </c>
      <c r="IQ394">
        <f>IF($IZ394&gt;=53,INDEX($GO:$GO,$IY394+53),"")</f>
      </c>
      <c r="IR394">
        <f>IF($IZ394&gt;=54,INDEX($GO:$GO,$IY394+54),"")</f>
      </c>
      <c r="IS394">
        <f>IF($IZ394&gt;=55,INDEX($GO:$GO,$IY394+55),"")</f>
      </c>
      <c r="IT394">
        <f>IF($IZ394&gt;=56,INDEX($GO:$GO,$IY394+56),"")</f>
      </c>
      <c r="IU394">
        <f>IF($IZ394&gt;=57,INDEX($GO:$GO,$IY394+57),"")</f>
      </c>
      <c r="IV394">
        <f>IF($IZ394&gt;=58,INDEX($GO:$GO,$IY394+58),"")</f>
      </c>
      <c r="IW394">
        <f>IF($IZ394&gt;=59,INDEX($GO:$GO,$IY394+59),"")</f>
      </c>
      <c r="IX394">
        <f>IF($IZ394&gt;=60,INDEX($GO:$GO,$IY394+60),"")</f>
      </c>
      <c r="IY394">
        <f>IFERROR(MATCH($GN394,$GO$2:$GO$827,0)+1,0)</f>
      </c>
      <c r="IZ394">
        <f>IFERROR(INDEX($GP$2:$GP$827,MATCH($GN394,$GO$2:$GO$827,0)),0)</f>
      </c>
      <c r="JA394" t="s">
        <v>23</v>
      </c>
      <c r="JB394" t="s">
        <v>23</v>
      </c>
    </row>
    <row r="395" spans="1:262" x14ac:dyDescent="0.25">
      <c r="F395" s="1"/>
      <c r="G395" s="1"/>
      <c r="H395" s="1"/>
      <c r="I395" s="1"/>
      <c r="J395" s="1">
        <f>IFERROR(IF(FIND(" - ",$F395)&gt;0,MID($F395,FIND(" - ",$F395)+3,LEN($F395)),""),"")</f>
      </c>
      <c r="L395" s="1"/>
      <c r="N395" t="s">
        <v>23</v>
      </c>
      <c r="P395">
        <f>IF(OR($N395="",$O395=""),"",IFERROR($N395/$O395,0))</f>
      </c>
      <c r="Q395">
        <f>IF($N395="","",
IF($G395="","",
IF(ISNUMBER(SEARCH("exempt",LOWER($G395))),0,
$N395*(VALUE(SUBSTITUTE($G395,"%",""))/100))))</f>
      </c>
      <c r="W395">
        <f>IF($N395="","",
SUM($N395,$Q395,$U395,$R395,$T395)-
IF($V395="",0,VALUE($V395)))</f>
      </c>
      <c r="AE395" t="s">
        <v>1351</v>
      </c>
      <c r="AJ395" t="s">
        <v>582</v>
      </c>
      <c r="AM395">
        <f>IFERROR(LEFT($F395,FIND(" - ",$F395)-1),$F395)</f>
      </c>
      <c r="AP395">
        <f>IF($CE395&gt;=1,INDEX($AN:$AN,$CD395+1),"")</f>
      </c>
      <c r="AQ395">
        <f>IF($CE395&gt;=2,INDEX($AN:$AN,$CD395+2),"")</f>
      </c>
      <c r="AR395">
        <f>IF($CE395&gt;=3,INDEX($AN:$AN,$CD395+3),"")</f>
      </c>
      <c r="AS395">
        <f>IF($CE395&gt;=4,INDEX($AN:$AN,$CD395+4),"")</f>
      </c>
      <c r="AT395">
        <f>IF($CE395&gt;=5,INDEX($AN:$AN,$CD395+5),"")</f>
      </c>
      <c r="AU395">
        <f>IF($CE395&gt;=6,INDEX($AN:$AN,$CD395+6),"")</f>
      </c>
      <c r="AV395">
        <f>IF($CE395&gt;=7,INDEX($AN:$AN,$CD395+7),"")</f>
      </c>
      <c r="AW395">
        <f>IF($CE395&gt;=8,INDEX($AN:$AN,$CD395+8),"")</f>
      </c>
      <c r="AX395">
        <f>IF($CE395&gt;=9,INDEX($AN:$AN,$CD395+9),"")</f>
      </c>
      <c r="AY395">
        <f>IF($CE395&gt;=10,INDEX($AN:$AN,$CD395+10),"")</f>
      </c>
      <c r="AZ395">
        <f>IF($CE395&gt;=11,INDEX($AN:$AN,$CD395+11),"")</f>
      </c>
      <c r="BA395">
        <f>IF($CE395&gt;=12,INDEX($AN:$AN,$CD395+12),"")</f>
      </c>
      <c r="BB395">
        <f>IF($CE395&gt;=13,INDEX($AN:$AN,$CD395+13),"")</f>
      </c>
      <c r="BC395">
        <f>IF($CE395&gt;=14,INDEX($AN:$AN,$CD395+14),"")</f>
      </c>
      <c r="BD395">
        <f>IF($CE395&gt;=15,INDEX($AN:$AN,$CD395+15),"")</f>
      </c>
      <c r="BE395">
        <f>IF($CE395&gt;=16,INDEX($AN:$AN,$CD395+16),"")</f>
      </c>
      <c r="BF395">
        <f>IF($CE395&gt;=17,INDEX($AN:$AN,$CD395+17),"")</f>
      </c>
      <c r="BG395">
        <f>IF($CE395&gt;=18,INDEX($AN:$AN,$CD395+18),"")</f>
      </c>
      <c r="BH395">
        <f>IF($CE395&gt;=19,INDEX($AN:$AN,$CD395+19),"")</f>
      </c>
      <c r="BI395">
        <f>IF($CE395&gt;=20,INDEX($AN:$AN,$CD395+20),"")</f>
      </c>
      <c r="BJ395">
        <f>IF($CE395&gt;=21,INDEX($AN:$AN,$CD395+21),"")</f>
      </c>
      <c r="BK395">
        <f>IF($CE395&gt;=22,INDEX($AN:$AN,$CD395+22),"")</f>
      </c>
      <c r="BL395">
        <f>IF($CE395&gt;=23,INDEX($AN:$AN,$CD395+23),"")</f>
      </c>
      <c r="BM395">
        <f>IF($CE395&gt;=24,INDEX($AN:$AN,$CD395+24),"")</f>
      </c>
      <c r="BN395">
        <f>IF($CE395&gt;=25,INDEX($AN:$AN,$CD395+25),"")</f>
      </c>
      <c r="BO395">
        <f>IF($CE395&gt;=26,INDEX($AN:$AN,$CD395+26),"")</f>
      </c>
      <c r="BP395">
        <f>IF($CE395&gt;=27,INDEX($AN:$AN,$CD395+27),"")</f>
      </c>
      <c r="BQ395">
        <f>IF($CE395&gt;=28,INDEX($AN:$AN,$CD395+28),"")</f>
      </c>
      <c r="BR395">
        <f>IF($CE395&gt;=29,INDEX($AN:$AN,$CD395+29),"")</f>
      </c>
      <c r="BS395">
        <f>IF($CE395&gt;=30,INDEX($AN:$AN,$CD395+30),"")</f>
      </c>
      <c r="BT395">
        <f>IF($CE395&gt;=31,INDEX($AN:$AN,$CD395+31),"")</f>
      </c>
      <c r="BU395">
        <f>IF($CE395&gt;=32,INDEX($AN:$AN,$CD395+32),"")</f>
      </c>
      <c r="BV395">
        <f>IF($CE395&gt;=33,INDEX($AN:$AN,$CD395+33),"")</f>
      </c>
      <c r="BW395">
        <f>IF($CE395&gt;=34,INDEX($AN:$AN,$CD395+34),"")</f>
      </c>
      <c r="BX395">
        <f>IF($CE395&gt;=35,INDEX($AN:$AN,$CD395+35),"")</f>
      </c>
      <c r="BY395">
        <f>IF($CE395&gt;=36,INDEX($AN:$AN,$CD395+36),"")</f>
      </c>
      <c r="BZ395">
        <f>IF($CE395&gt;=37,INDEX($AN:$AN,$CD395+37),"")</f>
      </c>
      <c r="CA395">
        <f>IF($CE395&gt;=38,INDEX($AN:$AN,$CD395+38),"")</f>
      </c>
      <c r="CB395">
        <f>IF($CE395&gt;=39,INDEX($AN:$AN,$CD395+39),"")</f>
      </c>
      <c r="CC395">
        <f>IF($CE395&gt;=40,INDEX($AN:$AN,$CD395+40),"")</f>
      </c>
      <c r="CD395">
        <f>IFERROR(MATCH($AM395,$AN$2:$AN$133,0)+1,0)</f>
      </c>
      <c r="CE395">
        <f>IFERROR(INDEX($AO$2:$AO$133,MATCH($AM395,$AN$2:$AN$133,0)),0)</f>
      </c>
      <c r="CF395">
        <f>IFERROR(LEFT($K395,FIND(" - ",$K395)-1),$K395)</f>
      </c>
      <c r="CG395" t="s">
        <v>64</v>
      </c>
      <c r="CI395">
        <f>IF($DD395&gt;=1,INDEX($CG:$CG,$DC395+1),"")</f>
      </c>
      <c r="CJ395">
        <f>IF($DD395&gt;=2,INDEX($CG:$CG,$DC395+2),"")</f>
      </c>
      <c r="CK395">
        <f>IF($DD395&gt;=3,INDEX($CG:$CG,$DC395+3),"")</f>
      </c>
      <c r="CL395">
        <f>IF($DD395&gt;=4,INDEX($CG:$CG,$DC395+4),"")</f>
      </c>
      <c r="CM395">
        <f>IF($DD395&gt;=5,INDEX($CG:$CG,$DC395+5),"")</f>
      </c>
      <c r="CN395">
        <f>IF($DD395&gt;=6,INDEX($CG:$CG,$DC395+6),"")</f>
      </c>
      <c r="CO395">
        <f>IF($DD395&gt;=7,INDEX($CG:$CG,$DC395+7),"")</f>
      </c>
      <c r="CP395">
        <f>IF($DD395&gt;=8,INDEX($CG:$CG,$DC395+8),"")</f>
      </c>
      <c r="CQ395">
        <f>IF($DD395&gt;=9,INDEX($CG:$CG,$DC395+9),"")</f>
      </c>
      <c r="CR395">
        <f>IF($DD395&gt;=10,INDEX($CG:$CG,$DC395+10),"")</f>
      </c>
      <c r="CS395">
        <f>IF($DD395&gt;=11,INDEX($CG:$CG,$DC395+11),"")</f>
      </c>
      <c r="CT395">
        <f>IF($DD395&gt;=12,INDEX($CG:$CG,$DC395+12),"")</f>
      </c>
      <c r="CU395">
        <f>IF($DD395&gt;=13,INDEX($CG:$CG,$DC395+13),"")</f>
      </c>
      <c r="CV395">
        <f>IF($DD395&gt;=14,INDEX($CG:$CG,$DC395+14),"")</f>
      </c>
      <c r="CW395">
        <f>IF($DD395&gt;=15,INDEX($CG:$CG,$DC395+15),"")</f>
      </c>
      <c r="CX395">
        <f>IF($DD395&gt;=16,INDEX($CG:$CG,$DC395+16),"")</f>
      </c>
      <c r="CY395">
        <f>IF($DD395&gt;=17,INDEX($CG:$CG,$DC395+17),"")</f>
      </c>
      <c r="CZ395">
        <f>IF($DD395&gt;=18,INDEX($CG:$CG,$DC395+18),"")</f>
      </c>
      <c r="DA395">
        <f>IF($DD395&gt;=19,INDEX($CG:$CG,$DC395+19),"")</f>
      </c>
      <c r="DB395">
        <f>IF($DD395&gt;=20,INDEX($CG:$CG,$DC395+20),"")</f>
      </c>
      <c r="DC395">
        <f>IFERROR(MATCH($CF395,$CG$2:$CG$1558,0)+1,0)</f>
      </c>
      <c r="DD395">
        <f>IFERROR(INDEX($CH$2:$CH$1558,MATCH($CF395,$CG$2:$CG$1558,0)),0)</f>
      </c>
      <c r="DE395">
        <f>IFERROR(INDEX($AL:$AL,MATCH($G395,$AK:$AK,0))&amp;"","")</f>
      </c>
      <c r="DI395">
        <f>IF($GL395&gt;=1,INDEX($DF:$DF,$GK395+1),"")</f>
      </c>
      <c r="DJ395">
        <f>IF($GL395&gt;=2,INDEX($DF:$DF,$GK395+2),"")</f>
      </c>
      <c r="DK395">
        <f>IF($GL395&gt;=3,INDEX($DF:$DF,$GK395+3),"")</f>
      </c>
      <c r="DL395">
        <f>IF($GL395&gt;=4,INDEX($DF:$DF,$GK395+4),"")</f>
      </c>
      <c r="DM395">
        <f>IF($GL395&gt;=5,INDEX($DF:$DF,$GK395+5),"")</f>
      </c>
      <c r="DN395">
        <f>IF($GL395&gt;=6,INDEX($DF:$DF,$GK395+6),"")</f>
      </c>
      <c r="DO395">
        <f>IF($GL395&gt;=7,INDEX($DF:$DF,$GK395+7),"")</f>
      </c>
      <c r="DP395">
        <f>IF($GL395&gt;=8,INDEX($DF:$DF,$GK395+8),"")</f>
      </c>
      <c r="DQ395">
        <f>IF($GL395&gt;=9,INDEX($DF:$DF,$GK395+9),"")</f>
      </c>
      <c r="DR395">
        <f>IF($GL395&gt;=10,INDEX($DF:$DF,$GK395+10),"")</f>
      </c>
      <c r="DS395">
        <f>IF($GL395&gt;=11,INDEX($DF:$DF,$GK395+11),"")</f>
      </c>
      <c r="DT395">
        <f>IF($GL395&gt;=12,INDEX($DF:$DF,$GK395+12),"")</f>
      </c>
      <c r="DU395">
        <f>IF($GL395&gt;=13,INDEX($DF:$DF,$GK395+13),"")</f>
      </c>
      <c r="DV395">
        <f>IF($GL395&gt;=14,INDEX($DF:$DF,$GK395+14),"")</f>
      </c>
      <c r="DW395">
        <f>IF($GL395&gt;=15,INDEX($DF:$DF,$GK395+15),"")</f>
      </c>
      <c r="DX395">
        <f>IF($GL395&gt;=16,INDEX($DF:$DF,$GK395+16),"")</f>
      </c>
      <c r="DY395">
        <f>IF($GL395&gt;=17,INDEX($DF:$DF,$GK395+17),"")</f>
      </c>
      <c r="DZ395">
        <f>IF($GL395&gt;=18,INDEX($DF:$DF,$GK395+18),"")</f>
      </c>
      <c r="EA395">
        <f>IF($GL395&gt;=19,INDEX($DF:$DF,$GK395+19),"")</f>
      </c>
      <c r="EB395">
        <f>IF($GL395&gt;=20,INDEX($DF:$DF,$GK395+20),"")</f>
      </c>
      <c r="EC395">
        <f>IF($GL395&gt;=21,INDEX($DF:$DF,$GK395+21),"")</f>
      </c>
      <c r="ED395">
        <f>IF($GL395&gt;=22,INDEX($DF:$DF,$GK395+22),"")</f>
      </c>
      <c r="EE395">
        <f>IF($GL395&gt;=23,INDEX($DF:$DF,$GK395+23),"")</f>
      </c>
      <c r="EF395">
        <f>IF($GL395&gt;=24,INDEX($DF:$DF,$GK395+24),"")</f>
      </c>
      <c r="EG395">
        <f>IF($GL395&gt;=25,INDEX($DF:$DF,$GK395+25),"")</f>
      </c>
      <c r="EH395">
        <f>IF($GL395&gt;=26,INDEX($DF:$DF,$GK395+26),"")</f>
      </c>
      <c r="EI395">
        <f>IF($GL395&gt;=27,INDEX($DF:$DF,$GK395+27),"")</f>
      </c>
      <c r="EJ395">
        <f>IF($GL395&gt;=28,INDEX($DF:$DF,$GK395+28),"")</f>
      </c>
      <c r="EK395">
        <f>IF($GL395&gt;=29,INDEX($DF:$DF,$GK395+29),"")</f>
      </c>
      <c r="EL395">
        <f>IF($GL395&gt;=30,INDEX($DF:$DF,$GK395+30),"")</f>
      </c>
      <c r="EM395">
        <f>IF($GL395&gt;=31,INDEX($DF:$DF,$GK395+31),"")</f>
      </c>
      <c r="EN395">
        <f>IF($GL395&gt;=32,INDEX($DF:$DF,$GK395+32),"")</f>
      </c>
      <c r="EO395">
        <f>IF($GL395&gt;=33,INDEX($DF:$DF,$GK395+33),"")</f>
      </c>
      <c r="EP395">
        <f>IF($GL395&gt;=34,INDEX($DF:$DF,$GK395+34),"")</f>
      </c>
      <c r="EQ395">
        <f>IF($GL395&gt;=35,INDEX($DF:$DF,$GK395+35),"")</f>
      </c>
      <c r="ER395">
        <f>IF($GL395&gt;=36,INDEX($DF:$DF,$GK395+36),"")</f>
      </c>
      <c r="ES395">
        <f>IF($GL395&gt;=37,INDEX($DF:$DF,$GK395+37),"")</f>
      </c>
      <c r="ET395">
        <f>IF($GL395&gt;=38,INDEX($DF:$DF,$GK395+38),"")</f>
      </c>
      <c r="EU395">
        <f>IF($GL395&gt;=39,INDEX($DF:$DF,$GK395+39),"")</f>
      </c>
      <c r="EV395">
        <f>IF($GL395&gt;=40,INDEX($DF:$DF,$GK395+40),"")</f>
      </c>
      <c r="EW395">
        <f>IF($GL395&gt;=1,INDEX($DG:$DG,$GK395+1),"")</f>
      </c>
      <c r="EX395">
        <f>IF($GL395&gt;=2,INDEX($DG:$DG,$GK395+2),"")</f>
      </c>
      <c r="EY395">
        <f>IF($GL395&gt;=3,INDEX($DG:$DG,$GK395+3),"")</f>
      </c>
      <c r="EZ395">
        <f>IF($GL395&gt;=4,INDEX($DG:$DG,$GK395+4),"")</f>
      </c>
      <c r="FA395">
        <f>IF($GL395&gt;=5,INDEX($DG:$DG,$GK395+5),"")</f>
      </c>
      <c r="FB395">
        <f>IF($GL395&gt;=6,INDEX($DG:$DG,$GK395+6),"")</f>
      </c>
      <c r="FC395">
        <f>IF($GL395&gt;=7,INDEX($DG:$DG,$GK395+7),"")</f>
      </c>
      <c r="FD395">
        <f>IF($GL395&gt;=8,INDEX($DG:$DG,$GK395+8),"")</f>
      </c>
      <c r="FE395">
        <f>IF($GL395&gt;=9,INDEX($DG:$DG,$GK395+9),"")</f>
      </c>
      <c r="FF395">
        <f>IF($GL395&gt;=10,INDEX($DG:$DG,$GK395+10),"")</f>
      </c>
      <c r="FG395">
        <f>IF($GL395&gt;=11,INDEX($DG:$DG,$GK395+11),"")</f>
      </c>
      <c r="FH395">
        <f>IF($GL395&gt;=12,INDEX($DG:$DG,$GK395+12),"")</f>
      </c>
      <c r="FI395">
        <f>IF($GL395&gt;=13,INDEX($DG:$DG,$GK395+13),"")</f>
      </c>
      <c r="FJ395">
        <f>IF($GL395&gt;=14,INDEX($DG:$DG,$GK395+14),"")</f>
      </c>
      <c r="FK395">
        <f>IF($GL395&gt;=15,INDEX($DG:$DG,$GK395+15),"")</f>
      </c>
      <c r="FL395">
        <f>IF($GL395&gt;=16,INDEX($DG:$DG,$GK395+16),"")</f>
      </c>
      <c r="FM395">
        <f>IF($GL395&gt;=17,INDEX($DG:$DG,$GK395+17),"")</f>
      </c>
      <c r="FN395">
        <f>IF($GL395&gt;=18,INDEX($DG:$DG,$GK395+18),"")</f>
      </c>
      <c r="FO395">
        <f>IF($GL395&gt;=19,INDEX($DG:$DG,$GK395+19),"")</f>
      </c>
      <c r="FP395">
        <f>IF($GL395&gt;=20,INDEX($DG:$DG,$GK395+20),"")</f>
      </c>
      <c r="FQ395">
        <f>IF($GL395&gt;=21,INDEX($DG:$DG,$GK395+21),"")</f>
      </c>
      <c r="FR395">
        <f>IF($GL395&gt;=22,INDEX($DG:$DG,$GK395+22),"")</f>
      </c>
      <c r="FS395">
        <f>IF($GL395&gt;=23,INDEX($DG:$DG,$GK395+23),"")</f>
      </c>
      <c r="FT395">
        <f>IF($GL395&gt;=24,INDEX($DG:$DG,$GK395+24),"")</f>
      </c>
      <c r="FU395">
        <f>IF($GL395&gt;=25,INDEX($DG:$DG,$GK395+25),"")</f>
      </c>
      <c r="FV395">
        <f>IF($GL395&gt;=26,INDEX($DG:$DG,$GK395+26),"")</f>
      </c>
      <c r="FW395">
        <f>IF($GL395&gt;=27,INDEX($DG:$DG,$GK395+27),"")</f>
      </c>
      <c r="FX395">
        <f>IF($GL395&gt;=28,INDEX($DG:$DG,$GK395+28),"")</f>
      </c>
      <c r="FY395">
        <f>IF($GL395&gt;=29,INDEX($DG:$DG,$GK395+29),"")</f>
      </c>
      <c r="FZ395">
        <f>IF($GL395&gt;=30,INDEX($DG:$DG,$GK395+30),"")</f>
      </c>
      <c r="GA395">
        <f>IF($GL395&gt;=31,INDEX($DG:$DG,$GK395+31),"")</f>
      </c>
      <c r="GB395">
        <f>IF($GL395&gt;=32,INDEX($DG:$DG,$GK395+32),"")</f>
      </c>
      <c r="GC395">
        <f>IF($GL395&gt;=33,INDEX($DG:$DG,$GK395+33),"")</f>
      </c>
      <c r="GD395">
        <f>IF($GL395&gt;=34,INDEX($DG:$DG,$GK395+34),"")</f>
      </c>
      <c r="GE395">
        <f>IF($GL395&gt;=35,INDEX($DG:$DG,$GK395+35),"")</f>
      </c>
      <c r="GF395">
        <f>IF($GL395&gt;=36,INDEX($DG:$DG,$GK395+36),"")</f>
      </c>
      <c r="GG395">
        <f>IF($GL395&gt;=37,INDEX($DG:$DG,$GK395+37),"")</f>
      </c>
      <c r="GH395">
        <f>IF($GL395&gt;=38,INDEX($DG:$DG,$GK395+38),"")</f>
      </c>
      <c r="GI395">
        <f>IF($GL395&gt;=39,INDEX($DG:$DG,$GK395+39),"")</f>
      </c>
      <c r="GJ395">
        <f>IF($GL395&gt;=40,INDEX($DG:$DG,$GK395+40),"")</f>
      </c>
      <c r="GK395">
        <f>IFERROR(MATCH($DE395,$DF$2:$DF$166,0)+1,0)</f>
      </c>
      <c r="GL395">
        <f>IFERROR(INDEX($DH$2:$DH$166,MATCH($DE395,$DF$2:$DF$166,0)),0)</f>
      </c>
      <c r="GM395">
        <f>IFERROR(MATCH($H395,$DI$395:$EV$395,0),0)</f>
      </c>
      <c r="GN395">
        <f>IF($GM395&gt;0,INDEX($EW$395:$GJ$395,$GM395),"")</f>
      </c>
      <c r="GO395" t="s">
        <v>249</v>
      </c>
      <c r="GQ395">
        <f>IF($IZ395&gt;=1,INDEX($GO:$GO,$IY395+1),"")</f>
      </c>
      <c r="GR395">
        <f>IF($IZ395&gt;=2,INDEX($GO:$GO,$IY395+2),"")</f>
      </c>
      <c r="GS395">
        <f>IF($IZ395&gt;=3,INDEX($GO:$GO,$IY395+3),"")</f>
      </c>
      <c r="GT395">
        <f>IF($IZ395&gt;=4,INDEX($GO:$GO,$IY395+4),"")</f>
      </c>
      <c r="GU395">
        <f>IF($IZ395&gt;=5,INDEX($GO:$GO,$IY395+5),"")</f>
      </c>
      <c r="GV395">
        <f>IF($IZ395&gt;=6,INDEX($GO:$GO,$IY395+6),"")</f>
      </c>
      <c r="GW395">
        <f>IF($IZ395&gt;=7,INDEX($GO:$GO,$IY395+7),"")</f>
      </c>
      <c r="GX395">
        <f>IF($IZ395&gt;=8,INDEX($GO:$GO,$IY395+8),"")</f>
      </c>
      <c r="GY395">
        <f>IF($IZ395&gt;=9,INDEX($GO:$GO,$IY395+9),"")</f>
      </c>
      <c r="GZ395">
        <f>IF($IZ395&gt;=10,INDEX($GO:$GO,$IY395+10),"")</f>
      </c>
      <c r="HA395">
        <f>IF($IZ395&gt;=11,INDEX($GO:$GO,$IY395+11),"")</f>
      </c>
      <c r="HB395">
        <f>IF($IZ395&gt;=12,INDEX($GO:$GO,$IY395+12),"")</f>
      </c>
      <c r="HC395">
        <f>IF($IZ395&gt;=13,INDEX($GO:$GO,$IY395+13),"")</f>
      </c>
      <c r="HD395">
        <f>IF($IZ395&gt;=14,INDEX($GO:$GO,$IY395+14),"")</f>
      </c>
      <c r="HE395">
        <f>IF($IZ395&gt;=15,INDEX($GO:$GO,$IY395+15),"")</f>
      </c>
      <c r="HF395">
        <f>IF($IZ395&gt;=16,INDEX($GO:$GO,$IY395+16),"")</f>
      </c>
      <c r="HG395">
        <f>IF($IZ395&gt;=17,INDEX($GO:$GO,$IY395+17),"")</f>
      </c>
      <c r="HH395">
        <f>IF($IZ395&gt;=18,INDEX($GO:$GO,$IY395+18),"")</f>
      </c>
      <c r="HI395">
        <f>IF($IZ395&gt;=19,INDEX($GO:$GO,$IY395+19),"")</f>
      </c>
      <c r="HJ395">
        <f>IF($IZ395&gt;=20,INDEX($GO:$GO,$IY395+20),"")</f>
      </c>
      <c r="HK395">
        <f>IF($IZ395&gt;=21,INDEX($GO:$GO,$IY395+21),"")</f>
      </c>
      <c r="HL395">
        <f>IF($IZ395&gt;=22,INDEX($GO:$GO,$IY395+22),"")</f>
      </c>
      <c r="HM395">
        <f>IF($IZ395&gt;=23,INDEX($GO:$GO,$IY395+23),"")</f>
      </c>
      <c r="HN395">
        <f>IF($IZ395&gt;=24,INDEX($GO:$GO,$IY395+24),"")</f>
      </c>
      <c r="HO395">
        <f>IF($IZ395&gt;=25,INDEX($GO:$GO,$IY395+25),"")</f>
      </c>
      <c r="HP395">
        <f>IF($IZ395&gt;=26,INDEX($GO:$GO,$IY395+26),"")</f>
      </c>
      <c r="HQ395">
        <f>IF($IZ395&gt;=27,INDEX($GO:$GO,$IY395+27),"")</f>
      </c>
      <c r="HR395">
        <f>IF($IZ395&gt;=28,INDEX($GO:$GO,$IY395+28),"")</f>
      </c>
      <c r="HS395">
        <f>IF($IZ395&gt;=29,INDEX($GO:$GO,$IY395+29),"")</f>
      </c>
      <c r="HT395">
        <f>IF($IZ395&gt;=30,INDEX($GO:$GO,$IY395+30),"")</f>
      </c>
      <c r="HU395">
        <f>IF($IZ395&gt;=31,INDEX($GO:$GO,$IY395+31),"")</f>
      </c>
      <c r="HV395">
        <f>IF($IZ395&gt;=32,INDEX($GO:$GO,$IY395+32),"")</f>
      </c>
      <c r="HW395">
        <f>IF($IZ395&gt;=33,INDEX($GO:$GO,$IY395+33),"")</f>
      </c>
      <c r="HX395">
        <f>IF($IZ395&gt;=34,INDEX($GO:$GO,$IY395+34),"")</f>
      </c>
      <c r="HY395">
        <f>IF($IZ395&gt;=35,INDEX($GO:$GO,$IY395+35),"")</f>
      </c>
      <c r="HZ395">
        <f>IF($IZ395&gt;=36,INDEX($GO:$GO,$IY395+36),"")</f>
      </c>
      <c r="IA395">
        <f>IF($IZ395&gt;=37,INDEX($GO:$GO,$IY395+37),"")</f>
      </c>
      <c r="IB395">
        <f>IF($IZ395&gt;=38,INDEX($GO:$GO,$IY395+38),"")</f>
      </c>
      <c r="IC395">
        <f>IF($IZ395&gt;=39,INDEX($GO:$GO,$IY395+39),"")</f>
      </c>
      <c r="ID395">
        <f>IF($IZ395&gt;=40,INDEX($GO:$GO,$IY395+40),"")</f>
      </c>
      <c r="IE395">
        <f>IF($IZ395&gt;=41,INDEX($GO:$GO,$IY395+41),"")</f>
      </c>
      <c r="IF395">
        <f>IF($IZ395&gt;=42,INDEX($GO:$GO,$IY395+42),"")</f>
      </c>
      <c r="IG395">
        <f>IF($IZ395&gt;=43,INDEX($GO:$GO,$IY395+43),"")</f>
      </c>
      <c r="IH395">
        <f>IF($IZ395&gt;=44,INDEX($GO:$GO,$IY395+44),"")</f>
      </c>
      <c r="II395">
        <f>IF($IZ395&gt;=45,INDEX($GO:$GO,$IY395+45),"")</f>
      </c>
      <c r="IJ395">
        <f>IF($IZ395&gt;=46,INDEX($GO:$GO,$IY395+46),"")</f>
      </c>
      <c r="IK395">
        <f>IF($IZ395&gt;=47,INDEX($GO:$GO,$IY395+47),"")</f>
      </c>
      <c r="IL395">
        <f>IF($IZ395&gt;=48,INDEX($GO:$GO,$IY395+48),"")</f>
      </c>
      <c r="IM395">
        <f>IF($IZ395&gt;=49,INDEX($GO:$GO,$IY395+49),"")</f>
      </c>
      <c r="IN395">
        <f>IF($IZ395&gt;=50,INDEX($GO:$GO,$IY395+50),"")</f>
      </c>
      <c r="IO395">
        <f>IF($IZ395&gt;=51,INDEX($GO:$GO,$IY395+51),"")</f>
      </c>
      <c r="IP395">
        <f>IF($IZ395&gt;=52,INDEX($GO:$GO,$IY395+52),"")</f>
      </c>
      <c r="IQ395">
        <f>IF($IZ395&gt;=53,INDEX($GO:$GO,$IY395+53),"")</f>
      </c>
      <c r="IR395">
        <f>IF($IZ395&gt;=54,INDEX($GO:$GO,$IY395+54),"")</f>
      </c>
      <c r="IS395">
        <f>IF($IZ395&gt;=55,INDEX($GO:$GO,$IY395+55),"")</f>
      </c>
      <c r="IT395">
        <f>IF($IZ395&gt;=56,INDEX($GO:$GO,$IY395+56),"")</f>
      </c>
      <c r="IU395">
        <f>IF($IZ395&gt;=57,INDEX($GO:$GO,$IY395+57),"")</f>
      </c>
      <c r="IV395">
        <f>IF($IZ395&gt;=58,INDEX($GO:$GO,$IY395+58),"")</f>
      </c>
      <c r="IW395">
        <f>IF($IZ395&gt;=59,INDEX($GO:$GO,$IY395+59),"")</f>
      </c>
      <c r="IX395">
        <f>IF($IZ395&gt;=60,INDEX($GO:$GO,$IY395+60),"")</f>
      </c>
      <c r="IY395">
        <f>IFERROR(MATCH($GN395,$GO$2:$GO$827,0)+1,0)</f>
      </c>
      <c r="IZ395">
        <f>IFERROR(INDEX($GP$2:$GP$827,MATCH($GN395,$GO$2:$GO$827,0)),0)</f>
      </c>
      <c r="JA395" t="s">
        <v>23</v>
      </c>
      <c r="JB395" t="s">
        <v>23</v>
      </c>
    </row>
    <row r="396" spans="1:262" x14ac:dyDescent="0.25">
      <c r="F396" s="1"/>
      <c r="G396" s="1"/>
      <c r="H396" s="1"/>
      <c r="I396" s="1"/>
      <c r="J396" s="1">
        <f>IFERROR(IF(FIND(" - ",$F396)&gt;0,MID($F396,FIND(" - ",$F396)+3,LEN($F396)),""),"")</f>
      </c>
      <c r="L396" s="1"/>
      <c r="N396" t="s">
        <v>23</v>
      </c>
      <c r="P396">
        <f>IF(OR($N396="",$O396=""),"",IFERROR($N396/$O396,0))</f>
      </c>
      <c r="Q396">
        <f>IF($N396="","",
IF($G396="","",
IF(ISNUMBER(SEARCH("exempt",LOWER($G396))),0,
$N396*(VALUE(SUBSTITUTE($G396,"%",""))/100))))</f>
      </c>
      <c r="W396">
        <f>IF($N396="","",
SUM($N396,$Q396,$U396,$R396,$T396)-
IF($V396="",0,VALUE($V396)))</f>
      </c>
      <c r="AE396" t="s">
        <v>1352</v>
      </c>
      <c r="AJ396" t="s">
        <v>35</v>
      </c>
      <c r="AM396">
        <f>IFERROR(LEFT($F396,FIND(" - ",$F396)-1),$F396)</f>
      </c>
      <c r="AP396">
        <f>IF($CE396&gt;=1,INDEX($AN:$AN,$CD396+1),"")</f>
      </c>
      <c r="AQ396">
        <f>IF($CE396&gt;=2,INDEX($AN:$AN,$CD396+2),"")</f>
      </c>
      <c r="AR396">
        <f>IF($CE396&gt;=3,INDEX($AN:$AN,$CD396+3),"")</f>
      </c>
      <c r="AS396">
        <f>IF($CE396&gt;=4,INDEX($AN:$AN,$CD396+4),"")</f>
      </c>
      <c r="AT396">
        <f>IF($CE396&gt;=5,INDEX($AN:$AN,$CD396+5),"")</f>
      </c>
      <c r="AU396">
        <f>IF($CE396&gt;=6,INDEX($AN:$AN,$CD396+6),"")</f>
      </c>
      <c r="AV396">
        <f>IF($CE396&gt;=7,INDEX($AN:$AN,$CD396+7),"")</f>
      </c>
      <c r="AW396">
        <f>IF($CE396&gt;=8,INDEX($AN:$AN,$CD396+8),"")</f>
      </c>
      <c r="AX396">
        <f>IF($CE396&gt;=9,INDEX($AN:$AN,$CD396+9),"")</f>
      </c>
      <c r="AY396">
        <f>IF($CE396&gt;=10,INDEX($AN:$AN,$CD396+10),"")</f>
      </c>
      <c r="AZ396">
        <f>IF($CE396&gt;=11,INDEX($AN:$AN,$CD396+11),"")</f>
      </c>
      <c r="BA396">
        <f>IF($CE396&gt;=12,INDEX($AN:$AN,$CD396+12),"")</f>
      </c>
      <c r="BB396">
        <f>IF($CE396&gt;=13,INDEX($AN:$AN,$CD396+13),"")</f>
      </c>
      <c r="BC396">
        <f>IF($CE396&gt;=14,INDEX($AN:$AN,$CD396+14),"")</f>
      </c>
      <c r="BD396">
        <f>IF($CE396&gt;=15,INDEX($AN:$AN,$CD396+15),"")</f>
      </c>
      <c r="BE396">
        <f>IF($CE396&gt;=16,INDEX($AN:$AN,$CD396+16),"")</f>
      </c>
      <c r="BF396">
        <f>IF($CE396&gt;=17,INDEX($AN:$AN,$CD396+17),"")</f>
      </c>
      <c r="BG396">
        <f>IF($CE396&gt;=18,INDEX($AN:$AN,$CD396+18),"")</f>
      </c>
      <c r="BH396">
        <f>IF($CE396&gt;=19,INDEX($AN:$AN,$CD396+19),"")</f>
      </c>
      <c r="BI396">
        <f>IF($CE396&gt;=20,INDEX($AN:$AN,$CD396+20),"")</f>
      </c>
      <c r="BJ396">
        <f>IF($CE396&gt;=21,INDEX($AN:$AN,$CD396+21),"")</f>
      </c>
      <c r="BK396">
        <f>IF($CE396&gt;=22,INDEX($AN:$AN,$CD396+22),"")</f>
      </c>
      <c r="BL396">
        <f>IF($CE396&gt;=23,INDEX($AN:$AN,$CD396+23),"")</f>
      </c>
      <c r="BM396">
        <f>IF($CE396&gt;=24,INDEX($AN:$AN,$CD396+24),"")</f>
      </c>
      <c r="BN396">
        <f>IF($CE396&gt;=25,INDEX($AN:$AN,$CD396+25),"")</f>
      </c>
      <c r="BO396">
        <f>IF($CE396&gt;=26,INDEX($AN:$AN,$CD396+26),"")</f>
      </c>
      <c r="BP396">
        <f>IF($CE396&gt;=27,INDEX($AN:$AN,$CD396+27),"")</f>
      </c>
      <c r="BQ396">
        <f>IF($CE396&gt;=28,INDEX($AN:$AN,$CD396+28),"")</f>
      </c>
      <c r="BR396">
        <f>IF($CE396&gt;=29,INDEX($AN:$AN,$CD396+29),"")</f>
      </c>
      <c r="BS396">
        <f>IF($CE396&gt;=30,INDEX($AN:$AN,$CD396+30),"")</f>
      </c>
      <c r="BT396">
        <f>IF($CE396&gt;=31,INDEX($AN:$AN,$CD396+31),"")</f>
      </c>
      <c r="BU396">
        <f>IF($CE396&gt;=32,INDEX($AN:$AN,$CD396+32),"")</f>
      </c>
      <c r="BV396">
        <f>IF($CE396&gt;=33,INDEX($AN:$AN,$CD396+33),"")</f>
      </c>
      <c r="BW396">
        <f>IF($CE396&gt;=34,INDEX($AN:$AN,$CD396+34),"")</f>
      </c>
      <c r="BX396">
        <f>IF($CE396&gt;=35,INDEX($AN:$AN,$CD396+35),"")</f>
      </c>
      <c r="BY396">
        <f>IF($CE396&gt;=36,INDEX($AN:$AN,$CD396+36),"")</f>
      </c>
      <c r="BZ396">
        <f>IF($CE396&gt;=37,INDEX($AN:$AN,$CD396+37),"")</f>
      </c>
      <c r="CA396">
        <f>IF($CE396&gt;=38,INDEX($AN:$AN,$CD396+38),"")</f>
      </c>
      <c r="CB396">
        <f>IF($CE396&gt;=39,INDEX($AN:$AN,$CD396+39),"")</f>
      </c>
      <c r="CC396">
        <f>IF($CE396&gt;=40,INDEX($AN:$AN,$CD396+40),"")</f>
      </c>
      <c r="CD396">
        <f>IFERROR(MATCH($AM396,$AN$2:$AN$133,0)+1,0)</f>
      </c>
      <c r="CE396">
        <f>IFERROR(INDEX($AO$2:$AO$133,MATCH($AM396,$AN$2:$AN$133,0)),0)</f>
      </c>
      <c r="CF396">
        <f>IFERROR(LEFT($K396,FIND(" - ",$K396)-1),$K396)</f>
      </c>
      <c r="CG396" t="s">
        <v>216</v>
      </c>
      <c r="CI396">
        <f>IF($DD396&gt;=1,INDEX($CG:$CG,$DC396+1),"")</f>
      </c>
      <c r="CJ396">
        <f>IF($DD396&gt;=2,INDEX($CG:$CG,$DC396+2),"")</f>
      </c>
      <c r="CK396">
        <f>IF($DD396&gt;=3,INDEX($CG:$CG,$DC396+3),"")</f>
      </c>
      <c r="CL396">
        <f>IF($DD396&gt;=4,INDEX($CG:$CG,$DC396+4),"")</f>
      </c>
      <c r="CM396">
        <f>IF($DD396&gt;=5,INDEX($CG:$CG,$DC396+5),"")</f>
      </c>
      <c r="CN396">
        <f>IF($DD396&gt;=6,INDEX($CG:$CG,$DC396+6),"")</f>
      </c>
      <c r="CO396">
        <f>IF($DD396&gt;=7,INDEX($CG:$CG,$DC396+7),"")</f>
      </c>
      <c r="CP396">
        <f>IF($DD396&gt;=8,INDEX($CG:$CG,$DC396+8),"")</f>
      </c>
      <c r="CQ396">
        <f>IF($DD396&gt;=9,INDEX($CG:$CG,$DC396+9),"")</f>
      </c>
      <c r="CR396">
        <f>IF($DD396&gt;=10,INDEX($CG:$CG,$DC396+10),"")</f>
      </c>
      <c r="CS396">
        <f>IF($DD396&gt;=11,INDEX($CG:$CG,$DC396+11),"")</f>
      </c>
      <c r="CT396">
        <f>IF($DD396&gt;=12,INDEX($CG:$CG,$DC396+12),"")</f>
      </c>
      <c r="CU396">
        <f>IF($DD396&gt;=13,INDEX($CG:$CG,$DC396+13),"")</f>
      </c>
      <c r="CV396">
        <f>IF($DD396&gt;=14,INDEX($CG:$CG,$DC396+14),"")</f>
      </c>
      <c r="CW396">
        <f>IF($DD396&gt;=15,INDEX($CG:$CG,$DC396+15),"")</f>
      </c>
      <c r="CX396">
        <f>IF($DD396&gt;=16,INDEX($CG:$CG,$DC396+16),"")</f>
      </c>
      <c r="CY396">
        <f>IF($DD396&gt;=17,INDEX($CG:$CG,$DC396+17),"")</f>
      </c>
      <c r="CZ396">
        <f>IF($DD396&gt;=18,INDEX($CG:$CG,$DC396+18),"")</f>
      </c>
      <c r="DA396">
        <f>IF($DD396&gt;=19,INDEX($CG:$CG,$DC396+19),"")</f>
      </c>
      <c r="DB396">
        <f>IF($DD396&gt;=20,INDEX($CG:$CG,$DC396+20),"")</f>
      </c>
      <c r="DC396">
        <f>IFERROR(MATCH($CF396,$CG$2:$CG$1558,0)+1,0)</f>
      </c>
      <c r="DD396">
        <f>IFERROR(INDEX($CH$2:$CH$1558,MATCH($CF396,$CG$2:$CG$1558,0)),0)</f>
      </c>
      <c r="DE396">
        <f>IFERROR(INDEX($AL:$AL,MATCH($G396,$AK:$AK,0))&amp;"","")</f>
      </c>
      <c r="DI396">
        <f>IF($GL396&gt;=1,INDEX($DF:$DF,$GK396+1),"")</f>
      </c>
      <c r="DJ396">
        <f>IF($GL396&gt;=2,INDEX($DF:$DF,$GK396+2),"")</f>
      </c>
      <c r="DK396">
        <f>IF($GL396&gt;=3,INDEX($DF:$DF,$GK396+3),"")</f>
      </c>
      <c r="DL396">
        <f>IF($GL396&gt;=4,INDEX($DF:$DF,$GK396+4),"")</f>
      </c>
      <c r="DM396">
        <f>IF($GL396&gt;=5,INDEX($DF:$DF,$GK396+5),"")</f>
      </c>
      <c r="DN396">
        <f>IF($GL396&gt;=6,INDEX($DF:$DF,$GK396+6),"")</f>
      </c>
      <c r="DO396">
        <f>IF($GL396&gt;=7,INDEX($DF:$DF,$GK396+7),"")</f>
      </c>
      <c r="DP396">
        <f>IF($GL396&gt;=8,INDEX($DF:$DF,$GK396+8),"")</f>
      </c>
      <c r="DQ396">
        <f>IF($GL396&gt;=9,INDEX($DF:$DF,$GK396+9),"")</f>
      </c>
      <c r="DR396">
        <f>IF($GL396&gt;=10,INDEX($DF:$DF,$GK396+10),"")</f>
      </c>
      <c r="DS396">
        <f>IF($GL396&gt;=11,INDEX($DF:$DF,$GK396+11),"")</f>
      </c>
      <c r="DT396">
        <f>IF($GL396&gt;=12,INDEX($DF:$DF,$GK396+12),"")</f>
      </c>
      <c r="DU396">
        <f>IF($GL396&gt;=13,INDEX($DF:$DF,$GK396+13),"")</f>
      </c>
      <c r="DV396">
        <f>IF($GL396&gt;=14,INDEX($DF:$DF,$GK396+14),"")</f>
      </c>
      <c r="DW396">
        <f>IF($GL396&gt;=15,INDEX($DF:$DF,$GK396+15),"")</f>
      </c>
      <c r="DX396">
        <f>IF($GL396&gt;=16,INDEX($DF:$DF,$GK396+16),"")</f>
      </c>
      <c r="DY396">
        <f>IF($GL396&gt;=17,INDEX($DF:$DF,$GK396+17),"")</f>
      </c>
      <c r="DZ396">
        <f>IF($GL396&gt;=18,INDEX($DF:$DF,$GK396+18),"")</f>
      </c>
      <c r="EA396">
        <f>IF($GL396&gt;=19,INDEX($DF:$DF,$GK396+19),"")</f>
      </c>
      <c r="EB396">
        <f>IF($GL396&gt;=20,INDEX($DF:$DF,$GK396+20),"")</f>
      </c>
      <c r="EC396">
        <f>IF($GL396&gt;=21,INDEX($DF:$DF,$GK396+21),"")</f>
      </c>
      <c r="ED396">
        <f>IF($GL396&gt;=22,INDEX($DF:$DF,$GK396+22),"")</f>
      </c>
      <c r="EE396">
        <f>IF($GL396&gt;=23,INDEX($DF:$DF,$GK396+23),"")</f>
      </c>
      <c r="EF396">
        <f>IF($GL396&gt;=24,INDEX($DF:$DF,$GK396+24),"")</f>
      </c>
      <c r="EG396">
        <f>IF($GL396&gt;=25,INDEX($DF:$DF,$GK396+25),"")</f>
      </c>
      <c r="EH396">
        <f>IF($GL396&gt;=26,INDEX($DF:$DF,$GK396+26),"")</f>
      </c>
      <c r="EI396">
        <f>IF($GL396&gt;=27,INDEX($DF:$DF,$GK396+27),"")</f>
      </c>
      <c r="EJ396">
        <f>IF($GL396&gt;=28,INDEX($DF:$DF,$GK396+28),"")</f>
      </c>
      <c r="EK396">
        <f>IF($GL396&gt;=29,INDEX($DF:$DF,$GK396+29),"")</f>
      </c>
      <c r="EL396">
        <f>IF($GL396&gt;=30,INDEX($DF:$DF,$GK396+30),"")</f>
      </c>
      <c r="EM396">
        <f>IF($GL396&gt;=31,INDEX($DF:$DF,$GK396+31),"")</f>
      </c>
      <c r="EN396">
        <f>IF($GL396&gt;=32,INDEX($DF:$DF,$GK396+32),"")</f>
      </c>
      <c r="EO396">
        <f>IF($GL396&gt;=33,INDEX($DF:$DF,$GK396+33),"")</f>
      </c>
      <c r="EP396">
        <f>IF($GL396&gt;=34,INDEX($DF:$DF,$GK396+34),"")</f>
      </c>
      <c r="EQ396">
        <f>IF($GL396&gt;=35,INDEX($DF:$DF,$GK396+35),"")</f>
      </c>
      <c r="ER396">
        <f>IF($GL396&gt;=36,INDEX($DF:$DF,$GK396+36),"")</f>
      </c>
      <c r="ES396">
        <f>IF($GL396&gt;=37,INDEX($DF:$DF,$GK396+37),"")</f>
      </c>
      <c r="ET396">
        <f>IF($GL396&gt;=38,INDEX($DF:$DF,$GK396+38),"")</f>
      </c>
      <c r="EU396">
        <f>IF($GL396&gt;=39,INDEX($DF:$DF,$GK396+39),"")</f>
      </c>
      <c r="EV396">
        <f>IF($GL396&gt;=40,INDEX($DF:$DF,$GK396+40),"")</f>
      </c>
      <c r="EW396">
        <f>IF($GL396&gt;=1,INDEX($DG:$DG,$GK396+1),"")</f>
      </c>
      <c r="EX396">
        <f>IF($GL396&gt;=2,INDEX($DG:$DG,$GK396+2),"")</f>
      </c>
      <c r="EY396">
        <f>IF($GL396&gt;=3,INDEX($DG:$DG,$GK396+3),"")</f>
      </c>
      <c r="EZ396">
        <f>IF($GL396&gt;=4,INDEX($DG:$DG,$GK396+4),"")</f>
      </c>
      <c r="FA396">
        <f>IF($GL396&gt;=5,INDEX($DG:$DG,$GK396+5),"")</f>
      </c>
      <c r="FB396">
        <f>IF($GL396&gt;=6,INDEX($DG:$DG,$GK396+6),"")</f>
      </c>
      <c r="FC396">
        <f>IF($GL396&gt;=7,INDEX($DG:$DG,$GK396+7),"")</f>
      </c>
      <c r="FD396">
        <f>IF($GL396&gt;=8,INDEX($DG:$DG,$GK396+8),"")</f>
      </c>
      <c r="FE396">
        <f>IF($GL396&gt;=9,INDEX($DG:$DG,$GK396+9),"")</f>
      </c>
      <c r="FF396">
        <f>IF($GL396&gt;=10,INDEX($DG:$DG,$GK396+10),"")</f>
      </c>
      <c r="FG396">
        <f>IF($GL396&gt;=11,INDEX($DG:$DG,$GK396+11),"")</f>
      </c>
      <c r="FH396">
        <f>IF($GL396&gt;=12,INDEX($DG:$DG,$GK396+12),"")</f>
      </c>
      <c r="FI396">
        <f>IF($GL396&gt;=13,INDEX($DG:$DG,$GK396+13),"")</f>
      </c>
      <c r="FJ396">
        <f>IF($GL396&gt;=14,INDEX($DG:$DG,$GK396+14),"")</f>
      </c>
      <c r="FK396">
        <f>IF($GL396&gt;=15,INDEX($DG:$DG,$GK396+15),"")</f>
      </c>
      <c r="FL396">
        <f>IF($GL396&gt;=16,INDEX($DG:$DG,$GK396+16),"")</f>
      </c>
      <c r="FM396">
        <f>IF($GL396&gt;=17,INDEX($DG:$DG,$GK396+17),"")</f>
      </c>
      <c r="FN396">
        <f>IF($GL396&gt;=18,INDEX($DG:$DG,$GK396+18),"")</f>
      </c>
      <c r="FO396">
        <f>IF($GL396&gt;=19,INDEX($DG:$DG,$GK396+19),"")</f>
      </c>
      <c r="FP396">
        <f>IF($GL396&gt;=20,INDEX($DG:$DG,$GK396+20),"")</f>
      </c>
      <c r="FQ396">
        <f>IF($GL396&gt;=21,INDEX($DG:$DG,$GK396+21),"")</f>
      </c>
      <c r="FR396">
        <f>IF($GL396&gt;=22,INDEX($DG:$DG,$GK396+22),"")</f>
      </c>
      <c r="FS396">
        <f>IF($GL396&gt;=23,INDEX($DG:$DG,$GK396+23),"")</f>
      </c>
      <c r="FT396">
        <f>IF($GL396&gt;=24,INDEX($DG:$DG,$GK396+24),"")</f>
      </c>
      <c r="FU396">
        <f>IF($GL396&gt;=25,INDEX($DG:$DG,$GK396+25),"")</f>
      </c>
      <c r="FV396">
        <f>IF($GL396&gt;=26,INDEX($DG:$DG,$GK396+26),"")</f>
      </c>
      <c r="FW396">
        <f>IF($GL396&gt;=27,INDEX($DG:$DG,$GK396+27),"")</f>
      </c>
      <c r="FX396">
        <f>IF($GL396&gt;=28,INDEX($DG:$DG,$GK396+28),"")</f>
      </c>
      <c r="FY396">
        <f>IF($GL396&gt;=29,INDEX($DG:$DG,$GK396+29),"")</f>
      </c>
      <c r="FZ396">
        <f>IF($GL396&gt;=30,INDEX($DG:$DG,$GK396+30),"")</f>
      </c>
      <c r="GA396">
        <f>IF($GL396&gt;=31,INDEX($DG:$DG,$GK396+31),"")</f>
      </c>
      <c r="GB396">
        <f>IF($GL396&gt;=32,INDEX($DG:$DG,$GK396+32),"")</f>
      </c>
      <c r="GC396">
        <f>IF($GL396&gt;=33,INDEX($DG:$DG,$GK396+33),"")</f>
      </c>
      <c r="GD396">
        <f>IF($GL396&gt;=34,INDEX($DG:$DG,$GK396+34),"")</f>
      </c>
      <c r="GE396">
        <f>IF($GL396&gt;=35,INDEX($DG:$DG,$GK396+35),"")</f>
      </c>
      <c r="GF396">
        <f>IF($GL396&gt;=36,INDEX($DG:$DG,$GK396+36),"")</f>
      </c>
      <c r="GG396">
        <f>IF($GL396&gt;=37,INDEX($DG:$DG,$GK396+37),"")</f>
      </c>
      <c r="GH396">
        <f>IF($GL396&gt;=38,INDEX($DG:$DG,$GK396+38),"")</f>
      </c>
      <c r="GI396">
        <f>IF($GL396&gt;=39,INDEX($DG:$DG,$GK396+39),"")</f>
      </c>
      <c r="GJ396">
        <f>IF($GL396&gt;=40,INDEX($DG:$DG,$GK396+40),"")</f>
      </c>
      <c r="GK396">
        <f>IFERROR(MATCH($DE396,$DF$2:$DF$166,0)+1,0)</f>
      </c>
      <c r="GL396">
        <f>IFERROR(INDEX($DH$2:$DH$166,MATCH($DE396,$DF$2:$DF$166,0)),0)</f>
      </c>
      <c r="GM396">
        <f>IFERROR(MATCH($H396,$DI$396:$EV$396,0),0)</f>
      </c>
      <c r="GN396">
        <f>IF($GM396&gt;0,INDEX($EW$396:$GJ$396,$GM396),"")</f>
      </c>
      <c r="GO396" t="s">
        <v>1353</v>
      </c>
      <c r="GQ396">
        <f>IF($IZ396&gt;=1,INDEX($GO:$GO,$IY396+1),"")</f>
      </c>
      <c r="GR396">
        <f>IF($IZ396&gt;=2,INDEX($GO:$GO,$IY396+2),"")</f>
      </c>
      <c r="GS396">
        <f>IF($IZ396&gt;=3,INDEX($GO:$GO,$IY396+3),"")</f>
      </c>
      <c r="GT396">
        <f>IF($IZ396&gt;=4,INDEX($GO:$GO,$IY396+4),"")</f>
      </c>
      <c r="GU396">
        <f>IF($IZ396&gt;=5,INDEX($GO:$GO,$IY396+5),"")</f>
      </c>
      <c r="GV396">
        <f>IF($IZ396&gt;=6,INDEX($GO:$GO,$IY396+6),"")</f>
      </c>
      <c r="GW396">
        <f>IF($IZ396&gt;=7,INDEX($GO:$GO,$IY396+7),"")</f>
      </c>
      <c r="GX396">
        <f>IF($IZ396&gt;=8,INDEX($GO:$GO,$IY396+8),"")</f>
      </c>
      <c r="GY396">
        <f>IF($IZ396&gt;=9,INDEX($GO:$GO,$IY396+9),"")</f>
      </c>
      <c r="GZ396">
        <f>IF($IZ396&gt;=10,INDEX($GO:$GO,$IY396+10),"")</f>
      </c>
      <c r="HA396">
        <f>IF($IZ396&gt;=11,INDEX($GO:$GO,$IY396+11),"")</f>
      </c>
      <c r="HB396">
        <f>IF($IZ396&gt;=12,INDEX($GO:$GO,$IY396+12),"")</f>
      </c>
      <c r="HC396">
        <f>IF($IZ396&gt;=13,INDEX($GO:$GO,$IY396+13),"")</f>
      </c>
      <c r="HD396">
        <f>IF($IZ396&gt;=14,INDEX($GO:$GO,$IY396+14),"")</f>
      </c>
      <c r="HE396">
        <f>IF($IZ396&gt;=15,INDEX($GO:$GO,$IY396+15),"")</f>
      </c>
      <c r="HF396">
        <f>IF($IZ396&gt;=16,INDEX($GO:$GO,$IY396+16),"")</f>
      </c>
      <c r="HG396">
        <f>IF($IZ396&gt;=17,INDEX($GO:$GO,$IY396+17),"")</f>
      </c>
      <c r="HH396">
        <f>IF($IZ396&gt;=18,INDEX($GO:$GO,$IY396+18),"")</f>
      </c>
      <c r="HI396">
        <f>IF($IZ396&gt;=19,INDEX($GO:$GO,$IY396+19),"")</f>
      </c>
      <c r="HJ396">
        <f>IF($IZ396&gt;=20,INDEX($GO:$GO,$IY396+20),"")</f>
      </c>
      <c r="HK396">
        <f>IF($IZ396&gt;=21,INDEX($GO:$GO,$IY396+21),"")</f>
      </c>
      <c r="HL396">
        <f>IF($IZ396&gt;=22,INDEX($GO:$GO,$IY396+22),"")</f>
      </c>
      <c r="HM396">
        <f>IF($IZ396&gt;=23,INDEX($GO:$GO,$IY396+23),"")</f>
      </c>
      <c r="HN396">
        <f>IF($IZ396&gt;=24,INDEX($GO:$GO,$IY396+24),"")</f>
      </c>
      <c r="HO396">
        <f>IF($IZ396&gt;=25,INDEX($GO:$GO,$IY396+25),"")</f>
      </c>
      <c r="HP396">
        <f>IF($IZ396&gt;=26,INDEX($GO:$GO,$IY396+26),"")</f>
      </c>
      <c r="HQ396">
        <f>IF($IZ396&gt;=27,INDEX($GO:$GO,$IY396+27),"")</f>
      </c>
      <c r="HR396">
        <f>IF($IZ396&gt;=28,INDEX($GO:$GO,$IY396+28),"")</f>
      </c>
      <c r="HS396">
        <f>IF($IZ396&gt;=29,INDEX($GO:$GO,$IY396+29),"")</f>
      </c>
      <c r="HT396">
        <f>IF($IZ396&gt;=30,INDEX($GO:$GO,$IY396+30),"")</f>
      </c>
      <c r="HU396">
        <f>IF($IZ396&gt;=31,INDEX($GO:$GO,$IY396+31),"")</f>
      </c>
      <c r="HV396">
        <f>IF($IZ396&gt;=32,INDEX($GO:$GO,$IY396+32),"")</f>
      </c>
      <c r="HW396">
        <f>IF($IZ396&gt;=33,INDEX($GO:$GO,$IY396+33),"")</f>
      </c>
      <c r="HX396">
        <f>IF($IZ396&gt;=34,INDEX($GO:$GO,$IY396+34),"")</f>
      </c>
      <c r="HY396">
        <f>IF($IZ396&gt;=35,INDEX($GO:$GO,$IY396+35),"")</f>
      </c>
      <c r="HZ396">
        <f>IF($IZ396&gt;=36,INDEX($GO:$GO,$IY396+36),"")</f>
      </c>
      <c r="IA396">
        <f>IF($IZ396&gt;=37,INDEX($GO:$GO,$IY396+37),"")</f>
      </c>
      <c r="IB396">
        <f>IF($IZ396&gt;=38,INDEX($GO:$GO,$IY396+38),"")</f>
      </c>
      <c r="IC396">
        <f>IF($IZ396&gt;=39,INDEX($GO:$GO,$IY396+39),"")</f>
      </c>
      <c r="ID396">
        <f>IF($IZ396&gt;=40,INDEX($GO:$GO,$IY396+40),"")</f>
      </c>
      <c r="IE396">
        <f>IF($IZ396&gt;=41,INDEX($GO:$GO,$IY396+41),"")</f>
      </c>
      <c r="IF396">
        <f>IF($IZ396&gt;=42,INDEX($GO:$GO,$IY396+42),"")</f>
      </c>
      <c r="IG396">
        <f>IF($IZ396&gt;=43,INDEX($GO:$GO,$IY396+43),"")</f>
      </c>
      <c r="IH396">
        <f>IF($IZ396&gt;=44,INDEX($GO:$GO,$IY396+44),"")</f>
      </c>
      <c r="II396">
        <f>IF($IZ396&gt;=45,INDEX($GO:$GO,$IY396+45),"")</f>
      </c>
      <c r="IJ396">
        <f>IF($IZ396&gt;=46,INDEX($GO:$GO,$IY396+46),"")</f>
      </c>
      <c r="IK396">
        <f>IF($IZ396&gt;=47,INDEX($GO:$GO,$IY396+47),"")</f>
      </c>
      <c r="IL396">
        <f>IF($IZ396&gt;=48,INDEX($GO:$GO,$IY396+48),"")</f>
      </c>
      <c r="IM396">
        <f>IF($IZ396&gt;=49,INDEX($GO:$GO,$IY396+49),"")</f>
      </c>
      <c r="IN396">
        <f>IF($IZ396&gt;=50,INDEX($GO:$GO,$IY396+50),"")</f>
      </c>
      <c r="IO396">
        <f>IF($IZ396&gt;=51,INDEX($GO:$GO,$IY396+51),"")</f>
      </c>
      <c r="IP396">
        <f>IF($IZ396&gt;=52,INDEX($GO:$GO,$IY396+52),"")</f>
      </c>
      <c r="IQ396">
        <f>IF($IZ396&gt;=53,INDEX($GO:$GO,$IY396+53),"")</f>
      </c>
      <c r="IR396">
        <f>IF($IZ396&gt;=54,INDEX($GO:$GO,$IY396+54),"")</f>
      </c>
      <c r="IS396">
        <f>IF($IZ396&gt;=55,INDEX($GO:$GO,$IY396+55),"")</f>
      </c>
      <c r="IT396">
        <f>IF($IZ396&gt;=56,INDEX($GO:$GO,$IY396+56),"")</f>
      </c>
      <c r="IU396">
        <f>IF($IZ396&gt;=57,INDEX($GO:$GO,$IY396+57),"")</f>
      </c>
      <c r="IV396">
        <f>IF($IZ396&gt;=58,INDEX($GO:$GO,$IY396+58),"")</f>
      </c>
      <c r="IW396">
        <f>IF($IZ396&gt;=59,INDEX($GO:$GO,$IY396+59),"")</f>
      </c>
      <c r="IX396">
        <f>IF($IZ396&gt;=60,INDEX($GO:$GO,$IY396+60),"")</f>
      </c>
      <c r="IY396">
        <f>IFERROR(MATCH($GN396,$GO$2:$GO$827,0)+1,0)</f>
      </c>
      <c r="IZ396">
        <f>IFERROR(INDEX($GP$2:$GP$827,MATCH($GN396,$GO$2:$GO$827,0)),0)</f>
      </c>
      <c r="JA396" t="s">
        <v>23</v>
      </c>
      <c r="JB396" t="s">
        <v>23</v>
      </c>
    </row>
    <row r="397" spans="1:262" x14ac:dyDescent="0.25">
      <c r="F397" s="1"/>
      <c r="G397" s="1"/>
      <c r="H397" s="1"/>
      <c r="I397" s="1"/>
      <c r="J397" s="1">
        <f>IFERROR(IF(FIND(" - ",$F397)&gt;0,MID($F397,FIND(" - ",$F397)+3,LEN($F397)),""),"")</f>
      </c>
      <c r="L397" s="1"/>
      <c r="N397" t="s">
        <v>23</v>
      </c>
      <c r="P397">
        <f>IF(OR($N397="",$O397=""),"",IFERROR($N397/$O397,0))</f>
      </c>
      <c r="Q397">
        <f>IF($N397="","",
IF($G397="","",
IF(ISNUMBER(SEARCH("exempt",LOWER($G397))),0,
$N397*(VALUE(SUBSTITUTE($G397,"%",""))/100))))</f>
      </c>
      <c r="W397">
        <f>IF($N397="","",
SUM($N397,$Q397,$U397,$R397,$T397)-
IF($V397="",0,VALUE($V397)))</f>
      </c>
      <c r="AE397" t="s">
        <v>1354</v>
      </c>
      <c r="AJ397" t="s">
        <v>58</v>
      </c>
      <c r="AM397">
        <f>IFERROR(LEFT($F397,FIND(" - ",$F397)-1),$F397)</f>
      </c>
      <c r="AP397">
        <f>IF($CE397&gt;=1,INDEX($AN:$AN,$CD397+1),"")</f>
      </c>
      <c r="AQ397">
        <f>IF($CE397&gt;=2,INDEX($AN:$AN,$CD397+2),"")</f>
      </c>
      <c r="AR397">
        <f>IF($CE397&gt;=3,INDEX($AN:$AN,$CD397+3),"")</f>
      </c>
      <c r="AS397">
        <f>IF($CE397&gt;=4,INDEX($AN:$AN,$CD397+4),"")</f>
      </c>
      <c r="AT397">
        <f>IF($CE397&gt;=5,INDEX($AN:$AN,$CD397+5),"")</f>
      </c>
      <c r="AU397">
        <f>IF($CE397&gt;=6,INDEX($AN:$AN,$CD397+6),"")</f>
      </c>
      <c r="AV397">
        <f>IF($CE397&gt;=7,INDEX($AN:$AN,$CD397+7),"")</f>
      </c>
      <c r="AW397">
        <f>IF($CE397&gt;=8,INDEX($AN:$AN,$CD397+8),"")</f>
      </c>
      <c r="AX397">
        <f>IF($CE397&gt;=9,INDEX($AN:$AN,$CD397+9),"")</f>
      </c>
      <c r="AY397">
        <f>IF($CE397&gt;=10,INDEX($AN:$AN,$CD397+10),"")</f>
      </c>
      <c r="AZ397">
        <f>IF($CE397&gt;=11,INDEX($AN:$AN,$CD397+11),"")</f>
      </c>
      <c r="BA397">
        <f>IF($CE397&gt;=12,INDEX($AN:$AN,$CD397+12),"")</f>
      </c>
      <c r="BB397">
        <f>IF($CE397&gt;=13,INDEX($AN:$AN,$CD397+13),"")</f>
      </c>
      <c r="BC397">
        <f>IF($CE397&gt;=14,INDEX($AN:$AN,$CD397+14),"")</f>
      </c>
      <c r="BD397">
        <f>IF($CE397&gt;=15,INDEX($AN:$AN,$CD397+15),"")</f>
      </c>
      <c r="BE397">
        <f>IF($CE397&gt;=16,INDEX($AN:$AN,$CD397+16),"")</f>
      </c>
      <c r="BF397">
        <f>IF($CE397&gt;=17,INDEX($AN:$AN,$CD397+17),"")</f>
      </c>
      <c r="BG397">
        <f>IF($CE397&gt;=18,INDEX($AN:$AN,$CD397+18),"")</f>
      </c>
      <c r="BH397">
        <f>IF($CE397&gt;=19,INDEX($AN:$AN,$CD397+19),"")</f>
      </c>
      <c r="BI397">
        <f>IF($CE397&gt;=20,INDEX($AN:$AN,$CD397+20),"")</f>
      </c>
      <c r="BJ397">
        <f>IF($CE397&gt;=21,INDEX($AN:$AN,$CD397+21),"")</f>
      </c>
      <c r="BK397">
        <f>IF($CE397&gt;=22,INDEX($AN:$AN,$CD397+22),"")</f>
      </c>
      <c r="BL397">
        <f>IF($CE397&gt;=23,INDEX($AN:$AN,$CD397+23),"")</f>
      </c>
      <c r="BM397">
        <f>IF($CE397&gt;=24,INDEX($AN:$AN,$CD397+24),"")</f>
      </c>
      <c r="BN397">
        <f>IF($CE397&gt;=25,INDEX($AN:$AN,$CD397+25),"")</f>
      </c>
      <c r="BO397">
        <f>IF($CE397&gt;=26,INDEX($AN:$AN,$CD397+26),"")</f>
      </c>
      <c r="BP397">
        <f>IF($CE397&gt;=27,INDEX($AN:$AN,$CD397+27),"")</f>
      </c>
      <c r="BQ397">
        <f>IF($CE397&gt;=28,INDEX($AN:$AN,$CD397+28),"")</f>
      </c>
      <c r="BR397">
        <f>IF($CE397&gt;=29,INDEX($AN:$AN,$CD397+29),"")</f>
      </c>
      <c r="BS397">
        <f>IF($CE397&gt;=30,INDEX($AN:$AN,$CD397+30),"")</f>
      </c>
      <c r="BT397">
        <f>IF($CE397&gt;=31,INDEX($AN:$AN,$CD397+31),"")</f>
      </c>
      <c r="BU397">
        <f>IF($CE397&gt;=32,INDEX($AN:$AN,$CD397+32),"")</f>
      </c>
      <c r="BV397">
        <f>IF($CE397&gt;=33,INDEX($AN:$AN,$CD397+33),"")</f>
      </c>
      <c r="BW397">
        <f>IF($CE397&gt;=34,INDEX($AN:$AN,$CD397+34),"")</f>
      </c>
      <c r="BX397">
        <f>IF($CE397&gt;=35,INDEX($AN:$AN,$CD397+35),"")</f>
      </c>
      <c r="BY397">
        <f>IF($CE397&gt;=36,INDEX($AN:$AN,$CD397+36),"")</f>
      </c>
      <c r="BZ397">
        <f>IF($CE397&gt;=37,INDEX($AN:$AN,$CD397+37),"")</f>
      </c>
      <c r="CA397">
        <f>IF($CE397&gt;=38,INDEX($AN:$AN,$CD397+38),"")</f>
      </c>
      <c r="CB397">
        <f>IF($CE397&gt;=39,INDEX($AN:$AN,$CD397+39),"")</f>
      </c>
      <c r="CC397">
        <f>IF($CE397&gt;=40,INDEX($AN:$AN,$CD397+40),"")</f>
      </c>
      <c r="CD397">
        <f>IFERROR(MATCH($AM397,$AN$2:$AN$133,0)+1,0)</f>
      </c>
      <c r="CE397">
        <f>IFERROR(INDEX($AO$2:$AO$133,MATCH($AM397,$AN$2:$AN$133,0)),0)</f>
      </c>
      <c r="CF397">
        <f>IFERROR(LEFT($K397,FIND(" - ",$K397)-1),$K397)</f>
      </c>
      <c r="CG397" t="s">
        <v>29</v>
      </c>
      <c r="CI397">
        <f>IF($DD397&gt;=1,INDEX($CG:$CG,$DC397+1),"")</f>
      </c>
      <c r="CJ397">
        <f>IF($DD397&gt;=2,INDEX($CG:$CG,$DC397+2),"")</f>
      </c>
      <c r="CK397">
        <f>IF($DD397&gt;=3,INDEX($CG:$CG,$DC397+3),"")</f>
      </c>
      <c r="CL397">
        <f>IF($DD397&gt;=4,INDEX($CG:$CG,$DC397+4),"")</f>
      </c>
      <c r="CM397">
        <f>IF($DD397&gt;=5,INDEX($CG:$CG,$DC397+5),"")</f>
      </c>
      <c r="CN397">
        <f>IF($DD397&gt;=6,INDEX($CG:$CG,$DC397+6),"")</f>
      </c>
      <c r="CO397">
        <f>IF($DD397&gt;=7,INDEX($CG:$CG,$DC397+7),"")</f>
      </c>
      <c r="CP397">
        <f>IF($DD397&gt;=8,INDEX($CG:$CG,$DC397+8),"")</f>
      </c>
      <c r="CQ397">
        <f>IF($DD397&gt;=9,INDEX($CG:$CG,$DC397+9),"")</f>
      </c>
      <c r="CR397">
        <f>IF($DD397&gt;=10,INDEX($CG:$CG,$DC397+10),"")</f>
      </c>
      <c r="CS397">
        <f>IF($DD397&gt;=11,INDEX($CG:$CG,$DC397+11),"")</f>
      </c>
      <c r="CT397">
        <f>IF($DD397&gt;=12,INDEX($CG:$CG,$DC397+12),"")</f>
      </c>
      <c r="CU397">
        <f>IF($DD397&gt;=13,INDEX($CG:$CG,$DC397+13),"")</f>
      </c>
      <c r="CV397">
        <f>IF($DD397&gt;=14,INDEX($CG:$CG,$DC397+14),"")</f>
      </c>
      <c r="CW397">
        <f>IF($DD397&gt;=15,INDEX($CG:$CG,$DC397+15),"")</f>
      </c>
      <c r="CX397">
        <f>IF($DD397&gt;=16,INDEX($CG:$CG,$DC397+16),"")</f>
      </c>
      <c r="CY397">
        <f>IF($DD397&gt;=17,INDEX($CG:$CG,$DC397+17),"")</f>
      </c>
      <c r="CZ397">
        <f>IF($DD397&gt;=18,INDEX($CG:$CG,$DC397+18),"")</f>
      </c>
      <c r="DA397">
        <f>IF($DD397&gt;=19,INDEX($CG:$CG,$DC397+19),"")</f>
      </c>
      <c r="DB397">
        <f>IF($DD397&gt;=20,INDEX($CG:$CG,$DC397+20),"")</f>
      </c>
      <c r="DC397">
        <f>IFERROR(MATCH($CF397,$CG$2:$CG$1558,0)+1,0)</f>
      </c>
      <c r="DD397">
        <f>IFERROR(INDEX($CH$2:$CH$1558,MATCH($CF397,$CG$2:$CG$1558,0)),0)</f>
      </c>
      <c r="DE397">
        <f>IFERROR(INDEX($AL:$AL,MATCH($G397,$AK:$AK,0))&amp;"","")</f>
      </c>
      <c r="DI397">
        <f>IF($GL397&gt;=1,INDEX($DF:$DF,$GK397+1),"")</f>
      </c>
      <c r="DJ397">
        <f>IF($GL397&gt;=2,INDEX($DF:$DF,$GK397+2),"")</f>
      </c>
      <c r="DK397">
        <f>IF($GL397&gt;=3,INDEX($DF:$DF,$GK397+3),"")</f>
      </c>
      <c r="DL397">
        <f>IF($GL397&gt;=4,INDEX($DF:$DF,$GK397+4),"")</f>
      </c>
      <c r="DM397">
        <f>IF($GL397&gt;=5,INDEX($DF:$DF,$GK397+5),"")</f>
      </c>
      <c r="DN397">
        <f>IF($GL397&gt;=6,INDEX($DF:$DF,$GK397+6),"")</f>
      </c>
      <c r="DO397">
        <f>IF($GL397&gt;=7,INDEX($DF:$DF,$GK397+7),"")</f>
      </c>
      <c r="DP397">
        <f>IF($GL397&gt;=8,INDEX($DF:$DF,$GK397+8),"")</f>
      </c>
      <c r="DQ397">
        <f>IF($GL397&gt;=9,INDEX($DF:$DF,$GK397+9),"")</f>
      </c>
      <c r="DR397">
        <f>IF($GL397&gt;=10,INDEX($DF:$DF,$GK397+10),"")</f>
      </c>
      <c r="DS397">
        <f>IF($GL397&gt;=11,INDEX($DF:$DF,$GK397+11),"")</f>
      </c>
      <c r="DT397">
        <f>IF($GL397&gt;=12,INDEX($DF:$DF,$GK397+12),"")</f>
      </c>
      <c r="DU397">
        <f>IF($GL397&gt;=13,INDEX($DF:$DF,$GK397+13),"")</f>
      </c>
      <c r="DV397">
        <f>IF($GL397&gt;=14,INDEX($DF:$DF,$GK397+14),"")</f>
      </c>
      <c r="DW397">
        <f>IF($GL397&gt;=15,INDEX($DF:$DF,$GK397+15),"")</f>
      </c>
      <c r="DX397">
        <f>IF($GL397&gt;=16,INDEX($DF:$DF,$GK397+16),"")</f>
      </c>
      <c r="DY397">
        <f>IF($GL397&gt;=17,INDEX($DF:$DF,$GK397+17),"")</f>
      </c>
      <c r="DZ397">
        <f>IF($GL397&gt;=18,INDEX($DF:$DF,$GK397+18),"")</f>
      </c>
      <c r="EA397">
        <f>IF($GL397&gt;=19,INDEX($DF:$DF,$GK397+19),"")</f>
      </c>
      <c r="EB397">
        <f>IF($GL397&gt;=20,INDEX($DF:$DF,$GK397+20),"")</f>
      </c>
      <c r="EC397">
        <f>IF($GL397&gt;=21,INDEX($DF:$DF,$GK397+21),"")</f>
      </c>
      <c r="ED397">
        <f>IF($GL397&gt;=22,INDEX($DF:$DF,$GK397+22),"")</f>
      </c>
      <c r="EE397">
        <f>IF($GL397&gt;=23,INDEX($DF:$DF,$GK397+23),"")</f>
      </c>
      <c r="EF397">
        <f>IF($GL397&gt;=24,INDEX($DF:$DF,$GK397+24),"")</f>
      </c>
      <c r="EG397">
        <f>IF($GL397&gt;=25,INDEX($DF:$DF,$GK397+25),"")</f>
      </c>
      <c r="EH397">
        <f>IF($GL397&gt;=26,INDEX($DF:$DF,$GK397+26),"")</f>
      </c>
      <c r="EI397">
        <f>IF($GL397&gt;=27,INDEX($DF:$DF,$GK397+27),"")</f>
      </c>
      <c r="EJ397">
        <f>IF($GL397&gt;=28,INDEX($DF:$DF,$GK397+28),"")</f>
      </c>
      <c r="EK397">
        <f>IF($GL397&gt;=29,INDEX($DF:$DF,$GK397+29),"")</f>
      </c>
      <c r="EL397">
        <f>IF($GL397&gt;=30,INDEX($DF:$DF,$GK397+30),"")</f>
      </c>
      <c r="EM397">
        <f>IF($GL397&gt;=31,INDEX($DF:$DF,$GK397+31),"")</f>
      </c>
      <c r="EN397">
        <f>IF($GL397&gt;=32,INDEX($DF:$DF,$GK397+32),"")</f>
      </c>
      <c r="EO397">
        <f>IF($GL397&gt;=33,INDEX($DF:$DF,$GK397+33),"")</f>
      </c>
      <c r="EP397">
        <f>IF($GL397&gt;=34,INDEX($DF:$DF,$GK397+34),"")</f>
      </c>
      <c r="EQ397">
        <f>IF($GL397&gt;=35,INDEX($DF:$DF,$GK397+35),"")</f>
      </c>
      <c r="ER397">
        <f>IF($GL397&gt;=36,INDEX($DF:$DF,$GK397+36),"")</f>
      </c>
      <c r="ES397">
        <f>IF($GL397&gt;=37,INDEX($DF:$DF,$GK397+37),"")</f>
      </c>
      <c r="ET397">
        <f>IF($GL397&gt;=38,INDEX($DF:$DF,$GK397+38),"")</f>
      </c>
      <c r="EU397">
        <f>IF($GL397&gt;=39,INDEX($DF:$DF,$GK397+39),"")</f>
      </c>
      <c r="EV397">
        <f>IF($GL397&gt;=40,INDEX($DF:$DF,$GK397+40),"")</f>
      </c>
      <c r="EW397">
        <f>IF($GL397&gt;=1,INDEX($DG:$DG,$GK397+1),"")</f>
      </c>
      <c r="EX397">
        <f>IF($GL397&gt;=2,INDEX($DG:$DG,$GK397+2),"")</f>
      </c>
      <c r="EY397">
        <f>IF($GL397&gt;=3,INDEX($DG:$DG,$GK397+3),"")</f>
      </c>
      <c r="EZ397">
        <f>IF($GL397&gt;=4,INDEX($DG:$DG,$GK397+4),"")</f>
      </c>
      <c r="FA397">
        <f>IF($GL397&gt;=5,INDEX($DG:$DG,$GK397+5),"")</f>
      </c>
      <c r="FB397">
        <f>IF($GL397&gt;=6,INDEX($DG:$DG,$GK397+6),"")</f>
      </c>
      <c r="FC397">
        <f>IF($GL397&gt;=7,INDEX($DG:$DG,$GK397+7),"")</f>
      </c>
      <c r="FD397">
        <f>IF($GL397&gt;=8,INDEX($DG:$DG,$GK397+8),"")</f>
      </c>
      <c r="FE397">
        <f>IF($GL397&gt;=9,INDEX($DG:$DG,$GK397+9),"")</f>
      </c>
      <c r="FF397">
        <f>IF($GL397&gt;=10,INDEX($DG:$DG,$GK397+10),"")</f>
      </c>
      <c r="FG397">
        <f>IF($GL397&gt;=11,INDEX($DG:$DG,$GK397+11),"")</f>
      </c>
      <c r="FH397">
        <f>IF($GL397&gt;=12,INDEX($DG:$DG,$GK397+12),"")</f>
      </c>
      <c r="FI397">
        <f>IF($GL397&gt;=13,INDEX($DG:$DG,$GK397+13),"")</f>
      </c>
      <c r="FJ397">
        <f>IF($GL397&gt;=14,INDEX($DG:$DG,$GK397+14),"")</f>
      </c>
      <c r="FK397">
        <f>IF($GL397&gt;=15,INDEX($DG:$DG,$GK397+15),"")</f>
      </c>
      <c r="FL397">
        <f>IF($GL397&gt;=16,INDEX($DG:$DG,$GK397+16),"")</f>
      </c>
      <c r="FM397">
        <f>IF($GL397&gt;=17,INDEX($DG:$DG,$GK397+17),"")</f>
      </c>
      <c r="FN397">
        <f>IF($GL397&gt;=18,INDEX($DG:$DG,$GK397+18),"")</f>
      </c>
      <c r="FO397">
        <f>IF($GL397&gt;=19,INDEX($DG:$DG,$GK397+19),"")</f>
      </c>
      <c r="FP397">
        <f>IF($GL397&gt;=20,INDEX($DG:$DG,$GK397+20),"")</f>
      </c>
      <c r="FQ397">
        <f>IF($GL397&gt;=21,INDEX($DG:$DG,$GK397+21),"")</f>
      </c>
      <c r="FR397">
        <f>IF($GL397&gt;=22,INDEX($DG:$DG,$GK397+22),"")</f>
      </c>
      <c r="FS397">
        <f>IF($GL397&gt;=23,INDEX($DG:$DG,$GK397+23),"")</f>
      </c>
      <c r="FT397">
        <f>IF($GL397&gt;=24,INDEX($DG:$DG,$GK397+24),"")</f>
      </c>
      <c r="FU397">
        <f>IF($GL397&gt;=25,INDEX($DG:$DG,$GK397+25),"")</f>
      </c>
      <c r="FV397">
        <f>IF($GL397&gt;=26,INDEX($DG:$DG,$GK397+26),"")</f>
      </c>
      <c r="FW397">
        <f>IF($GL397&gt;=27,INDEX($DG:$DG,$GK397+27),"")</f>
      </c>
      <c r="FX397">
        <f>IF($GL397&gt;=28,INDEX($DG:$DG,$GK397+28),"")</f>
      </c>
      <c r="FY397">
        <f>IF($GL397&gt;=29,INDEX($DG:$DG,$GK397+29),"")</f>
      </c>
      <c r="FZ397">
        <f>IF($GL397&gt;=30,INDEX($DG:$DG,$GK397+30),"")</f>
      </c>
      <c r="GA397">
        <f>IF($GL397&gt;=31,INDEX($DG:$DG,$GK397+31),"")</f>
      </c>
      <c r="GB397">
        <f>IF($GL397&gt;=32,INDEX($DG:$DG,$GK397+32),"")</f>
      </c>
      <c r="GC397">
        <f>IF($GL397&gt;=33,INDEX($DG:$DG,$GK397+33),"")</f>
      </c>
      <c r="GD397">
        <f>IF($GL397&gt;=34,INDEX($DG:$DG,$GK397+34),"")</f>
      </c>
      <c r="GE397">
        <f>IF($GL397&gt;=35,INDEX($DG:$DG,$GK397+35),"")</f>
      </c>
      <c r="GF397">
        <f>IF($GL397&gt;=36,INDEX($DG:$DG,$GK397+36),"")</f>
      </c>
      <c r="GG397">
        <f>IF($GL397&gt;=37,INDEX($DG:$DG,$GK397+37),"")</f>
      </c>
      <c r="GH397">
        <f>IF($GL397&gt;=38,INDEX($DG:$DG,$GK397+38),"")</f>
      </c>
      <c r="GI397">
        <f>IF($GL397&gt;=39,INDEX($DG:$DG,$GK397+39),"")</f>
      </c>
      <c r="GJ397">
        <f>IF($GL397&gt;=40,INDEX($DG:$DG,$GK397+40),"")</f>
      </c>
      <c r="GK397">
        <f>IFERROR(MATCH($DE397,$DF$2:$DF$166,0)+1,0)</f>
      </c>
      <c r="GL397">
        <f>IFERROR(INDEX($DH$2:$DH$166,MATCH($DE397,$DF$2:$DF$166,0)),0)</f>
      </c>
      <c r="GM397">
        <f>IFERROR(MATCH($H397,$DI$397:$EV$397,0),0)</f>
      </c>
      <c r="GN397">
        <f>IF($GM397&gt;0,INDEX($EW$397:$GJ$397,$GM397),"")</f>
      </c>
      <c r="GO397" t="s">
        <v>1355</v>
      </c>
      <c r="GQ397">
        <f>IF($IZ397&gt;=1,INDEX($GO:$GO,$IY397+1),"")</f>
      </c>
      <c r="GR397">
        <f>IF($IZ397&gt;=2,INDEX($GO:$GO,$IY397+2),"")</f>
      </c>
      <c r="GS397">
        <f>IF($IZ397&gt;=3,INDEX($GO:$GO,$IY397+3),"")</f>
      </c>
      <c r="GT397">
        <f>IF($IZ397&gt;=4,INDEX($GO:$GO,$IY397+4),"")</f>
      </c>
      <c r="GU397">
        <f>IF($IZ397&gt;=5,INDEX($GO:$GO,$IY397+5),"")</f>
      </c>
      <c r="GV397">
        <f>IF($IZ397&gt;=6,INDEX($GO:$GO,$IY397+6),"")</f>
      </c>
      <c r="GW397">
        <f>IF($IZ397&gt;=7,INDEX($GO:$GO,$IY397+7),"")</f>
      </c>
      <c r="GX397">
        <f>IF($IZ397&gt;=8,INDEX($GO:$GO,$IY397+8),"")</f>
      </c>
      <c r="GY397">
        <f>IF($IZ397&gt;=9,INDEX($GO:$GO,$IY397+9),"")</f>
      </c>
      <c r="GZ397">
        <f>IF($IZ397&gt;=10,INDEX($GO:$GO,$IY397+10),"")</f>
      </c>
      <c r="HA397">
        <f>IF($IZ397&gt;=11,INDEX($GO:$GO,$IY397+11),"")</f>
      </c>
      <c r="HB397">
        <f>IF($IZ397&gt;=12,INDEX($GO:$GO,$IY397+12),"")</f>
      </c>
      <c r="HC397">
        <f>IF($IZ397&gt;=13,INDEX($GO:$GO,$IY397+13),"")</f>
      </c>
      <c r="HD397">
        <f>IF($IZ397&gt;=14,INDEX($GO:$GO,$IY397+14),"")</f>
      </c>
      <c r="HE397">
        <f>IF($IZ397&gt;=15,INDEX($GO:$GO,$IY397+15),"")</f>
      </c>
      <c r="HF397">
        <f>IF($IZ397&gt;=16,INDEX($GO:$GO,$IY397+16),"")</f>
      </c>
      <c r="HG397">
        <f>IF($IZ397&gt;=17,INDEX($GO:$GO,$IY397+17),"")</f>
      </c>
      <c r="HH397">
        <f>IF($IZ397&gt;=18,INDEX($GO:$GO,$IY397+18),"")</f>
      </c>
      <c r="HI397">
        <f>IF($IZ397&gt;=19,INDEX($GO:$GO,$IY397+19),"")</f>
      </c>
      <c r="HJ397">
        <f>IF($IZ397&gt;=20,INDEX($GO:$GO,$IY397+20),"")</f>
      </c>
      <c r="HK397">
        <f>IF($IZ397&gt;=21,INDEX($GO:$GO,$IY397+21),"")</f>
      </c>
      <c r="HL397">
        <f>IF($IZ397&gt;=22,INDEX($GO:$GO,$IY397+22),"")</f>
      </c>
      <c r="HM397">
        <f>IF($IZ397&gt;=23,INDEX($GO:$GO,$IY397+23),"")</f>
      </c>
      <c r="HN397">
        <f>IF($IZ397&gt;=24,INDEX($GO:$GO,$IY397+24),"")</f>
      </c>
      <c r="HO397">
        <f>IF($IZ397&gt;=25,INDEX($GO:$GO,$IY397+25),"")</f>
      </c>
      <c r="HP397">
        <f>IF($IZ397&gt;=26,INDEX($GO:$GO,$IY397+26),"")</f>
      </c>
      <c r="HQ397">
        <f>IF($IZ397&gt;=27,INDEX($GO:$GO,$IY397+27),"")</f>
      </c>
      <c r="HR397">
        <f>IF($IZ397&gt;=28,INDEX($GO:$GO,$IY397+28),"")</f>
      </c>
      <c r="HS397">
        <f>IF($IZ397&gt;=29,INDEX($GO:$GO,$IY397+29),"")</f>
      </c>
      <c r="HT397">
        <f>IF($IZ397&gt;=30,INDEX($GO:$GO,$IY397+30),"")</f>
      </c>
      <c r="HU397">
        <f>IF($IZ397&gt;=31,INDEX($GO:$GO,$IY397+31),"")</f>
      </c>
      <c r="HV397">
        <f>IF($IZ397&gt;=32,INDEX($GO:$GO,$IY397+32),"")</f>
      </c>
      <c r="HW397">
        <f>IF($IZ397&gt;=33,INDEX($GO:$GO,$IY397+33),"")</f>
      </c>
      <c r="HX397">
        <f>IF($IZ397&gt;=34,INDEX($GO:$GO,$IY397+34),"")</f>
      </c>
      <c r="HY397">
        <f>IF($IZ397&gt;=35,INDEX($GO:$GO,$IY397+35),"")</f>
      </c>
      <c r="HZ397">
        <f>IF($IZ397&gt;=36,INDEX($GO:$GO,$IY397+36),"")</f>
      </c>
      <c r="IA397">
        <f>IF($IZ397&gt;=37,INDEX($GO:$GO,$IY397+37),"")</f>
      </c>
      <c r="IB397">
        <f>IF($IZ397&gt;=38,INDEX($GO:$GO,$IY397+38),"")</f>
      </c>
      <c r="IC397">
        <f>IF($IZ397&gt;=39,INDEX($GO:$GO,$IY397+39),"")</f>
      </c>
      <c r="ID397">
        <f>IF($IZ397&gt;=40,INDEX($GO:$GO,$IY397+40),"")</f>
      </c>
      <c r="IE397">
        <f>IF($IZ397&gt;=41,INDEX($GO:$GO,$IY397+41),"")</f>
      </c>
      <c r="IF397">
        <f>IF($IZ397&gt;=42,INDEX($GO:$GO,$IY397+42),"")</f>
      </c>
      <c r="IG397">
        <f>IF($IZ397&gt;=43,INDEX($GO:$GO,$IY397+43),"")</f>
      </c>
      <c r="IH397">
        <f>IF($IZ397&gt;=44,INDEX($GO:$GO,$IY397+44),"")</f>
      </c>
      <c r="II397">
        <f>IF($IZ397&gt;=45,INDEX($GO:$GO,$IY397+45),"")</f>
      </c>
      <c r="IJ397">
        <f>IF($IZ397&gt;=46,INDEX($GO:$GO,$IY397+46),"")</f>
      </c>
      <c r="IK397">
        <f>IF($IZ397&gt;=47,INDEX($GO:$GO,$IY397+47),"")</f>
      </c>
      <c r="IL397">
        <f>IF($IZ397&gt;=48,INDEX($GO:$GO,$IY397+48),"")</f>
      </c>
      <c r="IM397">
        <f>IF($IZ397&gt;=49,INDEX($GO:$GO,$IY397+49),"")</f>
      </c>
      <c r="IN397">
        <f>IF($IZ397&gt;=50,INDEX($GO:$GO,$IY397+50),"")</f>
      </c>
      <c r="IO397">
        <f>IF($IZ397&gt;=51,INDEX($GO:$GO,$IY397+51),"")</f>
      </c>
      <c r="IP397">
        <f>IF($IZ397&gt;=52,INDEX($GO:$GO,$IY397+52),"")</f>
      </c>
      <c r="IQ397">
        <f>IF($IZ397&gt;=53,INDEX($GO:$GO,$IY397+53),"")</f>
      </c>
      <c r="IR397">
        <f>IF($IZ397&gt;=54,INDEX($GO:$GO,$IY397+54),"")</f>
      </c>
      <c r="IS397">
        <f>IF($IZ397&gt;=55,INDEX($GO:$GO,$IY397+55),"")</f>
      </c>
      <c r="IT397">
        <f>IF($IZ397&gt;=56,INDEX($GO:$GO,$IY397+56),"")</f>
      </c>
      <c r="IU397">
        <f>IF($IZ397&gt;=57,INDEX($GO:$GO,$IY397+57),"")</f>
      </c>
      <c r="IV397">
        <f>IF($IZ397&gt;=58,INDEX($GO:$GO,$IY397+58),"")</f>
      </c>
      <c r="IW397">
        <f>IF($IZ397&gt;=59,INDEX($GO:$GO,$IY397+59),"")</f>
      </c>
      <c r="IX397">
        <f>IF($IZ397&gt;=60,INDEX($GO:$GO,$IY397+60),"")</f>
      </c>
      <c r="IY397">
        <f>IFERROR(MATCH($GN397,$GO$2:$GO$827,0)+1,0)</f>
      </c>
      <c r="IZ397">
        <f>IFERROR(INDEX($GP$2:$GP$827,MATCH($GN397,$GO$2:$GO$827,0)),0)</f>
      </c>
      <c r="JA397" t="s">
        <v>23</v>
      </c>
      <c r="JB397" t="s">
        <v>23</v>
      </c>
    </row>
    <row r="398" spans="1:262" x14ac:dyDescent="0.25">
      <c r="F398" s="1"/>
      <c r="G398" s="1"/>
      <c r="H398" s="1"/>
      <c r="I398" s="1"/>
      <c r="J398" s="1">
        <f>IFERROR(IF(FIND(" - ",$F398)&gt;0,MID($F398,FIND(" - ",$F398)+3,LEN($F398)),""),"")</f>
      </c>
      <c r="L398" s="1"/>
      <c r="N398" t="s">
        <v>23</v>
      </c>
      <c r="P398">
        <f>IF(OR($N398="",$O398=""),"",IFERROR($N398/$O398,0))</f>
      </c>
      <c r="Q398">
        <f>IF($N398="","",
IF($G398="","",
IF(ISNUMBER(SEARCH("exempt",LOWER($G398))),0,
$N398*(VALUE(SUBSTITUTE($G398,"%",""))/100))))</f>
      </c>
      <c r="W398">
        <f>IF($N398="","",
SUM($N398,$Q398,$U398,$R398,$T398)-
IF($V398="",0,VALUE($V398)))</f>
      </c>
      <c r="AE398" t="s">
        <v>1356</v>
      </c>
      <c r="AJ398" t="s">
        <v>57</v>
      </c>
      <c r="AM398">
        <f>IFERROR(LEFT($F398,FIND(" - ",$F398)-1),$F398)</f>
      </c>
      <c r="AP398">
        <f>IF($CE398&gt;=1,INDEX($AN:$AN,$CD398+1),"")</f>
      </c>
      <c r="AQ398">
        <f>IF($CE398&gt;=2,INDEX($AN:$AN,$CD398+2),"")</f>
      </c>
      <c r="AR398">
        <f>IF($CE398&gt;=3,INDEX($AN:$AN,$CD398+3),"")</f>
      </c>
      <c r="AS398">
        <f>IF($CE398&gt;=4,INDEX($AN:$AN,$CD398+4),"")</f>
      </c>
      <c r="AT398">
        <f>IF($CE398&gt;=5,INDEX($AN:$AN,$CD398+5),"")</f>
      </c>
      <c r="AU398">
        <f>IF($CE398&gt;=6,INDEX($AN:$AN,$CD398+6),"")</f>
      </c>
      <c r="AV398">
        <f>IF($CE398&gt;=7,INDEX($AN:$AN,$CD398+7),"")</f>
      </c>
      <c r="AW398">
        <f>IF($CE398&gt;=8,INDEX($AN:$AN,$CD398+8),"")</f>
      </c>
      <c r="AX398">
        <f>IF($CE398&gt;=9,INDEX($AN:$AN,$CD398+9),"")</f>
      </c>
      <c r="AY398">
        <f>IF($CE398&gt;=10,INDEX($AN:$AN,$CD398+10),"")</f>
      </c>
      <c r="AZ398">
        <f>IF($CE398&gt;=11,INDEX($AN:$AN,$CD398+11),"")</f>
      </c>
      <c r="BA398">
        <f>IF($CE398&gt;=12,INDEX($AN:$AN,$CD398+12),"")</f>
      </c>
      <c r="BB398">
        <f>IF($CE398&gt;=13,INDEX($AN:$AN,$CD398+13),"")</f>
      </c>
      <c r="BC398">
        <f>IF($CE398&gt;=14,INDEX($AN:$AN,$CD398+14),"")</f>
      </c>
      <c r="BD398">
        <f>IF($CE398&gt;=15,INDEX($AN:$AN,$CD398+15),"")</f>
      </c>
      <c r="BE398">
        <f>IF($CE398&gt;=16,INDEX($AN:$AN,$CD398+16),"")</f>
      </c>
      <c r="BF398">
        <f>IF($CE398&gt;=17,INDEX($AN:$AN,$CD398+17),"")</f>
      </c>
      <c r="BG398">
        <f>IF($CE398&gt;=18,INDEX($AN:$AN,$CD398+18),"")</f>
      </c>
      <c r="BH398">
        <f>IF($CE398&gt;=19,INDEX($AN:$AN,$CD398+19),"")</f>
      </c>
      <c r="BI398">
        <f>IF($CE398&gt;=20,INDEX($AN:$AN,$CD398+20),"")</f>
      </c>
      <c r="BJ398">
        <f>IF($CE398&gt;=21,INDEX($AN:$AN,$CD398+21),"")</f>
      </c>
      <c r="BK398">
        <f>IF($CE398&gt;=22,INDEX($AN:$AN,$CD398+22),"")</f>
      </c>
      <c r="BL398">
        <f>IF($CE398&gt;=23,INDEX($AN:$AN,$CD398+23),"")</f>
      </c>
      <c r="BM398">
        <f>IF($CE398&gt;=24,INDEX($AN:$AN,$CD398+24),"")</f>
      </c>
      <c r="BN398">
        <f>IF($CE398&gt;=25,INDEX($AN:$AN,$CD398+25),"")</f>
      </c>
      <c r="BO398">
        <f>IF($CE398&gt;=26,INDEX($AN:$AN,$CD398+26),"")</f>
      </c>
      <c r="BP398">
        <f>IF($CE398&gt;=27,INDEX($AN:$AN,$CD398+27),"")</f>
      </c>
      <c r="BQ398">
        <f>IF($CE398&gt;=28,INDEX($AN:$AN,$CD398+28),"")</f>
      </c>
      <c r="BR398">
        <f>IF($CE398&gt;=29,INDEX($AN:$AN,$CD398+29),"")</f>
      </c>
      <c r="BS398">
        <f>IF($CE398&gt;=30,INDEX($AN:$AN,$CD398+30),"")</f>
      </c>
      <c r="BT398">
        <f>IF($CE398&gt;=31,INDEX($AN:$AN,$CD398+31),"")</f>
      </c>
      <c r="BU398">
        <f>IF($CE398&gt;=32,INDEX($AN:$AN,$CD398+32),"")</f>
      </c>
      <c r="BV398">
        <f>IF($CE398&gt;=33,INDEX($AN:$AN,$CD398+33),"")</f>
      </c>
      <c r="BW398">
        <f>IF($CE398&gt;=34,INDEX($AN:$AN,$CD398+34),"")</f>
      </c>
      <c r="BX398">
        <f>IF($CE398&gt;=35,INDEX($AN:$AN,$CD398+35),"")</f>
      </c>
      <c r="BY398">
        <f>IF($CE398&gt;=36,INDEX($AN:$AN,$CD398+36),"")</f>
      </c>
      <c r="BZ398">
        <f>IF($CE398&gt;=37,INDEX($AN:$AN,$CD398+37),"")</f>
      </c>
      <c r="CA398">
        <f>IF($CE398&gt;=38,INDEX($AN:$AN,$CD398+38),"")</f>
      </c>
      <c r="CB398">
        <f>IF($CE398&gt;=39,INDEX($AN:$AN,$CD398+39),"")</f>
      </c>
      <c r="CC398">
        <f>IF($CE398&gt;=40,INDEX($AN:$AN,$CD398+40),"")</f>
      </c>
      <c r="CD398">
        <f>IFERROR(MATCH($AM398,$AN$2:$AN$133,0)+1,0)</f>
      </c>
      <c r="CE398">
        <f>IFERROR(INDEX($AO$2:$AO$133,MATCH($AM398,$AN$2:$AN$133,0)),0)</f>
      </c>
      <c r="CF398">
        <f>IFERROR(LEFT($K398,FIND(" - ",$K398)-1),$K398)</f>
      </c>
      <c r="CG398" t="s">
        <v>1357</v>
      </c>
      <c r="CH398">
        <v>43</v>
      </c>
      <c r="CI398">
        <f>IF($DD398&gt;=1,INDEX($CG:$CG,$DC398+1),"")</f>
      </c>
      <c r="CJ398">
        <f>IF($DD398&gt;=2,INDEX($CG:$CG,$DC398+2),"")</f>
      </c>
      <c r="CK398">
        <f>IF($DD398&gt;=3,INDEX($CG:$CG,$DC398+3),"")</f>
      </c>
      <c r="CL398">
        <f>IF($DD398&gt;=4,INDEX($CG:$CG,$DC398+4),"")</f>
      </c>
      <c r="CM398">
        <f>IF($DD398&gt;=5,INDEX($CG:$CG,$DC398+5),"")</f>
      </c>
      <c r="CN398">
        <f>IF($DD398&gt;=6,INDEX($CG:$CG,$DC398+6),"")</f>
      </c>
      <c r="CO398">
        <f>IF($DD398&gt;=7,INDEX($CG:$CG,$DC398+7),"")</f>
      </c>
      <c r="CP398">
        <f>IF($DD398&gt;=8,INDEX($CG:$CG,$DC398+8),"")</f>
      </c>
      <c r="CQ398">
        <f>IF($DD398&gt;=9,INDEX($CG:$CG,$DC398+9),"")</f>
      </c>
      <c r="CR398">
        <f>IF($DD398&gt;=10,INDEX($CG:$CG,$DC398+10),"")</f>
      </c>
      <c r="CS398">
        <f>IF($DD398&gt;=11,INDEX($CG:$CG,$DC398+11),"")</f>
      </c>
      <c r="CT398">
        <f>IF($DD398&gt;=12,INDEX($CG:$CG,$DC398+12),"")</f>
      </c>
      <c r="CU398">
        <f>IF($DD398&gt;=13,INDEX($CG:$CG,$DC398+13),"")</f>
      </c>
      <c r="CV398">
        <f>IF($DD398&gt;=14,INDEX($CG:$CG,$DC398+14),"")</f>
      </c>
      <c r="CW398">
        <f>IF($DD398&gt;=15,INDEX($CG:$CG,$DC398+15),"")</f>
      </c>
      <c r="CX398">
        <f>IF($DD398&gt;=16,INDEX($CG:$CG,$DC398+16),"")</f>
      </c>
      <c r="CY398">
        <f>IF($DD398&gt;=17,INDEX($CG:$CG,$DC398+17),"")</f>
      </c>
      <c r="CZ398">
        <f>IF($DD398&gt;=18,INDEX($CG:$CG,$DC398+18),"")</f>
      </c>
      <c r="DA398">
        <f>IF($DD398&gt;=19,INDEX($CG:$CG,$DC398+19),"")</f>
      </c>
      <c r="DB398">
        <f>IF($DD398&gt;=20,INDEX($CG:$CG,$DC398+20),"")</f>
      </c>
      <c r="DC398">
        <f>IFERROR(MATCH($CF398,$CG$2:$CG$1558,0)+1,0)</f>
      </c>
      <c r="DD398">
        <f>IFERROR(INDEX($CH$2:$CH$1558,MATCH($CF398,$CG$2:$CG$1558,0)),0)</f>
      </c>
      <c r="DE398">
        <f>IFERROR(INDEX($AL:$AL,MATCH($G398,$AK:$AK,0))&amp;"","")</f>
      </c>
      <c r="DI398">
        <f>IF($GL398&gt;=1,INDEX($DF:$DF,$GK398+1),"")</f>
      </c>
      <c r="DJ398">
        <f>IF($GL398&gt;=2,INDEX($DF:$DF,$GK398+2),"")</f>
      </c>
      <c r="DK398">
        <f>IF($GL398&gt;=3,INDEX($DF:$DF,$GK398+3),"")</f>
      </c>
      <c r="DL398">
        <f>IF($GL398&gt;=4,INDEX($DF:$DF,$GK398+4),"")</f>
      </c>
      <c r="DM398">
        <f>IF($GL398&gt;=5,INDEX($DF:$DF,$GK398+5),"")</f>
      </c>
      <c r="DN398">
        <f>IF($GL398&gt;=6,INDEX($DF:$DF,$GK398+6),"")</f>
      </c>
      <c r="DO398">
        <f>IF($GL398&gt;=7,INDEX($DF:$DF,$GK398+7),"")</f>
      </c>
      <c r="DP398">
        <f>IF($GL398&gt;=8,INDEX($DF:$DF,$GK398+8),"")</f>
      </c>
      <c r="DQ398">
        <f>IF($GL398&gt;=9,INDEX($DF:$DF,$GK398+9),"")</f>
      </c>
      <c r="DR398">
        <f>IF($GL398&gt;=10,INDEX($DF:$DF,$GK398+10),"")</f>
      </c>
      <c r="DS398">
        <f>IF($GL398&gt;=11,INDEX($DF:$DF,$GK398+11),"")</f>
      </c>
      <c r="DT398">
        <f>IF($GL398&gt;=12,INDEX($DF:$DF,$GK398+12),"")</f>
      </c>
      <c r="DU398">
        <f>IF($GL398&gt;=13,INDEX($DF:$DF,$GK398+13),"")</f>
      </c>
      <c r="DV398">
        <f>IF($GL398&gt;=14,INDEX($DF:$DF,$GK398+14),"")</f>
      </c>
      <c r="DW398">
        <f>IF($GL398&gt;=15,INDEX($DF:$DF,$GK398+15),"")</f>
      </c>
      <c r="DX398">
        <f>IF($GL398&gt;=16,INDEX($DF:$DF,$GK398+16),"")</f>
      </c>
      <c r="DY398">
        <f>IF($GL398&gt;=17,INDEX($DF:$DF,$GK398+17),"")</f>
      </c>
      <c r="DZ398">
        <f>IF($GL398&gt;=18,INDEX($DF:$DF,$GK398+18),"")</f>
      </c>
      <c r="EA398">
        <f>IF($GL398&gt;=19,INDEX($DF:$DF,$GK398+19),"")</f>
      </c>
      <c r="EB398">
        <f>IF($GL398&gt;=20,INDEX($DF:$DF,$GK398+20),"")</f>
      </c>
      <c r="EC398">
        <f>IF($GL398&gt;=21,INDEX($DF:$DF,$GK398+21),"")</f>
      </c>
      <c r="ED398">
        <f>IF($GL398&gt;=22,INDEX($DF:$DF,$GK398+22),"")</f>
      </c>
      <c r="EE398">
        <f>IF($GL398&gt;=23,INDEX($DF:$DF,$GK398+23),"")</f>
      </c>
      <c r="EF398">
        <f>IF($GL398&gt;=24,INDEX($DF:$DF,$GK398+24),"")</f>
      </c>
      <c r="EG398">
        <f>IF($GL398&gt;=25,INDEX($DF:$DF,$GK398+25),"")</f>
      </c>
      <c r="EH398">
        <f>IF($GL398&gt;=26,INDEX($DF:$DF,$GK398+26),"")</f>
      </c>
      <c r="EI398">
        <f>IF($GL398&gt;=27,INDEX($DF:$DF,$GK398+27),"")</f>
      </c>
      <c r="EJ398">
        <f>IF($GL398&gt;=28,INDEX($DF:$DF,$GK398+28),"")</f>
      </c>
      <c r="EK398">
        <f>IF($GL398&gt;=29,INDEX($DF:$DF,$GK398+29),"")</f>
      </c>
      <c r="EL398">
        <f>IF($GL398&gt;=30,INDEX($DF:$DF,$GK398+30),"")</f>
      </c>
      <c r="EM398">
        <f>IF($GL398&gt;=31,INDEX($DF:$DF,$GK398+31),"")</f>
      </c>
      <c r="EN398">
        <f>IF($GL398&gt;=32,INDEX($DF:$DF,$GK398+32),"")</f>
      </c>
      <c r="EO398">
        <f>IF($GL398&gt;=33,INDEX($DF:$DF,$GK398+33),"")</f>
      </c>
      <c r="EP398">
        <f>IF($GL398&gt;=34,INDEX($DF:$DF,$GK398+34),"")</f>
      </c>
      <c r="EQ398">
        <f>IF($GL398&gt;=35,INDEX($DF:$DF,$GK398+35),"")</f>
      </c>
      <c r="ER398">
        <f>IF($GL398&gt;=36,INDEX($DF:$DF,$GK398+36),"")</f>
      </c>
      <c r="ES398">
        <f>IF($GL398&gt;=37,INDEX($DF:$DF,$GK398+37),"")</f>
      </c>
      <c r="ET398">
        <f>IF($GL398&gt;=38,INDEX($DF:$DF,$GK398+38),"")</f>
      </c>
      <c r="EU398">
        <f>IF($GL398&gt;=39,INDEX($DF:$DF,$GK398+39),"")</f>
      </c>
      <c r="EV398">
        <f>IF($GL398&gt;=40,INDEX($DF:$DF,$GK398+40),"")</f>
      </c>
      <c r="EW398">
        <f>IF($GL398&gt;=1,INDEX($DG:$DG,$GK398+1),"")</f>
      </c>
      <c r="EX398">
        <f>IF($GL398&gt;=2,INDEX($DG:$DG,$GK398+2),"")</f>
      </c>
      <c r="EY398">
        <f>IF($GL398&gt;=3,INDEX($DG:$DG,$GK398+3),"")</f>
      </c>
      <c r="EZ398">
        <f>IF($GL398&gt;=4,INDEX($DG:$DG,$GK398+4),"")</f>
      </c>
      <c r="FA398">
        <f>IF($GL398&gt;=5,INDEX($DG:$DG,$GK398+5),"")</f>
      </c>
      <c r="FB398">
        <f>IF($GL398&gt;=6,INDEX($DG:$DG,$GK398+6),"")</f>
      </c>
      <c r="FC398">
        <f>IF($GL398&gt;=7,INDEX($DG:$DG,$GK398+7),"")</f>
      </c>
      <c r="FD398">
        <f>IF($GL398&gt;=8,INDEX($DG:$DG,$GK398+8),"")</f>
      </c>
      <c r="FE398">
        <f>IF($GL398&gt;=9,INDEX($DG:$DG,$GK398+9),"")</f>
      </c>
      <c r="FF398">
        <f>IF($GL398&gt;=10,INDEX($DG:$DG,$GK398+10),"")</f>
      </c>
      <c r="FG398">
        <f>IF($GL398&gt;=11,INDEX($DG:$DG,$GK398+11),"")</f>
      </c>
      <c r="FH398">
        <f>IF($GL398&gt;=12,INDEX($DG:$DG,$GK398+12),"")</f>
      </c>
      <c r="FI398">
        <f>IF($GL398&gt;=13,INDEX($DG:$DG,$GK398+13),"")</f>
      </c>
      <c r="FJ398">
        <f>IF($GL398&gt;=14,INDEX($DG:$DG,$GK398+14),"")</f>
      </c>
      <c r="FK398">
        <f>IF($GL398&gt;=15,INDEX($DG:$DG,$GK398+15),"")</f>
      </c>
      <c r="FL398">
        <f>IF($GL398&gt;=16,INDEX($DG:$DG,$GK398+16),"")</f>
      </c>
      <c r="FM398">
        <f>IF($GL398&gt;=17,INDEX($DG:$DG,$GK398+17),"")</f>
      </c>
      <c r="FN398">
        <f>IF($GL398&gt;=18,INDEX($DG:$DG,$GK398+18),"")</f>
      </c>
      <c r="FO398">
        <f>IF($GL398&gt;=19,INDEX($DG:$DG,$GK398+19),"")</f>
      </c>
      <c r="FP398">
        <f>IF($GL398&gt;=20,INDEX($DG:$DG,$GK398+20),"")</f>
      </c>
      <c r="FQ398">
        <f>IF($GL398&gt;=21,INDEX($DG:$DG,$GK398+21),"")</f>
      </c>
      <c r="FR398">
        <f>IF($GL398&gt;=22,INDEX($DG:$DG,$GK398+22),"")</f>
      </c>
      <c r="FS398">
        <f>IF($GL398&gt;=23,INDEX($DG:$DG,$GK398+23),"")</f>
      </c>
      <c r="FT398">
        <f>IF($GL398&gt;=24,INDEX($DG:$DG,$GK398+24),"")</f>
      </c>
      <c r="FU398">
        <f>IF($GL398&gt;=25,INDEX($DG:$DG,$GK398+25),"")</f>
      </c>
      <c r="FV398">
        <f>IF($GL398&gt;=26,INDEX($DG:$DG,$GK398+26),"")</f>
      </c>
      <c r="FW398">
        <f>IF($GL398&gt;=27,INDEX($DG:$DG,$GK398+27),"")</f>
      </c>
      <c r="FX398">
        <f>IF($GL398&gt;=28,INDEX($DG:$DG,$GK398+28),"")</f>
      </c>
      <c r="FY398">
        <f>IF($GL398&gt;=29,INDEX($DG:$DG,$GK398+29),"")</f>
      </c>
      <c r="FZ398">
        <f>IF($GL398&gt;=30,INDEX($DG:$DG,$GK398+30),"")</f>
      </c>
      <c r="GA398">
        <f>IF($GL398&gt;=31,INDEX($DG:$DG,$GK398+31),"")</f>
      </c>
      <c r="GB398">
        <f>IF($GL398&gt;=32,INDEX($DG:$DG,$GK398+32),"")</f>
      </c>
      <c r="GC398">
        <f>IF($GL398&gt;=33,INDEX($DG:$DG,$GK398+33),"")</f>
      </c>
      <c r="GD398">
        <f>IF($GL398&gt;=34,INDEX($DG:$DG,$GK398+34),"")</f>
      </c>
      <c r="GE398">
        <f>IF($GL398&gt;=35,INDEX($DG:$DG,$GK398+35),"")</f>
      </c>
      <c r="GF398">
        <f>IF($GL398&gt;=36,INDEX($DG:$DG,$GK398+36),"")</f>
      </c>
      <c r="GG398">
        <f>IF($GL398&gt;=37,INDEX($DG:$DG,$GK398+37),"")</f>
      </c>
      <c r="GH398">
        <f>IF($GL398&gt;=38,INDEX($DG:$DG,$GK398+38),"")</f>
      </c>
      <c r="GI398">
        <f>IF($GL398&gt;=39,INDEX($DG:$DG,$GK398+39),"")</f>
      </c>
      <c r="GJ398">
        <f>IF($GL398&gt;=40,INDEX($DG:$DG,$GK398+40),"")</f>
      </c>
      <c r="GK398">
        <f>IFERROR(MATCH($DE398,$DF$2:$DF$166,0)+1,0)</f>
      </c>
      <c r="GL398">
        <f>IFERROR(INDEX($DH$2:$DH$166,MATCH($DE398,$DF$2:$DF$166,0)),0)</f>
      </c>
      <c r="GM398">
        <f>IFERROR(MATCH($H398,$DI$398:$EV$398,0),0)</f>
      </c>
      <c r="GN398">
        <f>IF($GM398&gt;0,INDEX($EW$398:$GJ$398,$GM398),"")</f>
      </c>
      <c r="GO398" t="s">
        <v>1358</v>
      </c>
      <c r="GQ398">
        <f>IF($IZ398&gt;=1,INDEX($GO:$GO,$IY398+1),"")</f>
      </c>
      <c r="GR398">
        <f>IF($IZ398&gt;=2,INDEX($GO:$GO,$IY398+2),"")</f>
      </c>
      <c r="GS398">
        <f>IF($IZ398&gt;=3,INDEX($GO:$GO,$IY398+3),"")</f>
      </c>
      <c r="GT398">
        <f>IF($IZ398&gt;=4,INDEX($GO:$GO,$IY398+4),"")</f>
      </c>
      <c r="GU398">
        <f>IF($IZ398&gt;=5,INDEX($GO:$GO,$IY398+5),"")</f>
      </c>
      <c r="GV398">
        <f>IF($IZ398&gt;=6,INDEX($GO:$GO,$IY398+6),"")</f>
      </c>
      <c r="GW398">
        <f>IF($IZ398&gt;=7,INDEX($GO:$GO,$IY398+7),"")</f>
      </c>
      <c r="GX398">
        <f>IF($IZ398&gt;=8,INDEX($GO:$GO,$IY398+8),"")</f>
      </c>
      <c r="GY398">
        <f>IF($IZ398&gt;=9,INDEX($GO:$GO,$IY398+9),"")</f>
      </c>
      <c r="GZ398">
        <f>IF($IZ398&gt;=10,INDEX($GO:$GO,$IY398+10),"")</f>
      </c>
      <c r="HA398">
        <f>IF($IZ398&gt;=11,INDEX($GO:$GO,$IY398+11),"")</f>
      </c>
      <c r="HB398">
        <f>IF($IZ398&gt;=12,INDEX($GO:$GO,$IY398+12),"")</f>
      </c>
      <c r="HC398">
        <f>IF($IZ398&gt;=13,INDEX($GO:$GO,$IY398+13),"")</f>
      </c>
      <c r="HD398">
        <f>IF($IZ398&gt;=14,INDEX($GO:$GO,$IY398+14),"")</f>
      </c>
      <c r="HE398">
        <f>IF($IZ398&gt;=15,INDEX($GO:$GO,$IY398+15),"")</f>
      </c>
      <c r="HF398">
        <f>IF($IZ398&gt;=16,INDEX($GO:$GO,$IY398+16),"")</f>
      </c>
      <c r="HG398">
        <f>IF($IZ398&gt;=17,INDEX($GO:$GO,$IY398+17),"")</f>
      </c>
      <c r="HH398">
        <f>IF($IZ398&gt;=18,INDEX($GO:$GO,$IY398+18),"")</f>
      </c>
      <c r="HI398">
        <f>IF($IZ398&gt;=19,INDEX($GO:$GO,$IY398+19),"")</f>
      </c>
      <c r="HJ398">
        <f>IF($IZ398&gt;=20,INDEX($GO:$GO,$IY398+20),"")</f>
      </c>
      <c r="HK398">
        <f>IF($IZ398&gt;=21,INDEX($GO:$GO,$IY398+21),"")</f>
      </c>
      <c r="HL398">
        <f>IF($IZ398&gt;=22,INDEX($GO:$GO,$IY398+22),"")</f>
      </c>
      <c r="HM398">
        <f>IF($IZ398&gt;=23,INDEX($GO:$GO,$IY398+23),"")</f>
      </c>
      <c r="HN398">
        <f>IF($IZ398&gt;=24,INDEX($GO:$GO,$IY398+24),"")</f>
      </c>
      <c r="HO398">
        <f>IF($IZ398&gt;=25,INDEX($GO:$GO,$IY398+25),"")</f>
      </c>
      <c r="HP398">
        <f>IF($IZ398&gt;=26,INDEX($GO:$GO,$IY398+26),"")</f>
      </c>
      <c r="HQ398">
        <f>IF($IZ398&gt;=27,INDEX($GO:$GO,$IY398+27),"")</f>
      </c>
      <c r="HR398">
        <f>IF($IZ398&gt;=28,INDEX($GO:$GO,$IY398+28),"")</f>
      </c>
      <c r="HS398">
        <f>IF($IZ398&gt;=29,INDEX($GO:$GO,$IY398+29),"")</f>
      </c>
      <c r="HT398">
        <f>IF($IZ398&gt;=30,INDEX($GO:$GO,$IY398+30),"")</f>
      </c>
      <c r="HU398">
        <f>IF($IZ398&gt;=31,INDEX($GO:$GO,$IY398+31),"")</f>
      </c>
      <c r="HV398">
        <f>IF($IZ398&gt;=32,INDEX($GO:$GO,$IY398+32),"")</f>
      </c>
      <c r="HW398">
        <f>IF($IZ398&gt;=33,INDEX($GO:$GO,$IY398+33),"")</f>
      </c>
      <c r="HX398">
        <f>IF($IZ398&gt;=34,INDEX($GO:$GO,$IY398+34),"")</f>
      </c>
      <c r="HY398">
        <f>IF($IZ398&gt;=35,INDEX($GO:$GO,$IY398+35),"")</f>
      </c>
      <c r="HZ398">
        <f>IF($IZ398&gt;=36,INDEX($GO:$GO,$IY398+36),"")</f>
      </c>
      <c r="IA398">
        <f>IF($IZ398&gt;=37,INDEX($GO:$GO,$IY398+37),"")</f>
      </c>
      <c r="IB398">
        <f>IF($IZ398&gt;=38,INDEX($GO:$GO,$IY398+38),"")</f>
      </c>
      <c r="IC398">
        <f>IF($IZ398&gt;=39,INDEX($GO:$GO,$IY398+39),"")</f>
      </c>
      <c r="ID398">
        <f>IF($IZ398&gt;=40,INDEX($GO:$GO,$IY398+40),"")</f>
      </c>
      <c r="IE398">
        <f>IF($IZ398&gt;=41,INDEX($GO:$GO,$IY398+41),"")</f>
      </c>
      <c r="IF398">
        <f>IF($IZ398&gt;=42,INDEX($GO:$GO,$IY398+42),"")</f>
      </c>
      <c r="IG398">
        <f>IF($IZ398&gt;=43,INDEX($GO:$GO,$IY398+43),"")</f>
      </c>
      <c r="IH398">
        <f>IF($IZ398&gt;=44,INDEX($GO:$GO,$IY398+44),"")</f>
      </c>
      <c r="II398">
        <f>IF($IZ398&gt;=45,INDEX($GO:$GO,$IY398+45),"")</f>
      </c>
      <c r="IJ398">
        <f>IF($IZ398&gt;=46,INDEX($GO:$GO,$IY398+46),"")</f>
      </c>
      <c r="IK398">
        <f>IF($IZ398&gt;=47,INDEX($GO:$GO,$IY398+47),"")</f>
      </c>
      <c r="IL398">
        <f>IF($IZ398&gt;=48,INDEX($GO:$GO,$IY398+48),"")</f>
      </c>
      <c r="IM398">
        <f>IF($IZ398&gt;=49,INDEX($GO:$GO,$IY398+49),"")</f>
      </c>
      <c r="IN398">
        <f>IF($IZ398&gt;=50,INDEX($GO:$GO,$IY398+50),"")</f>
      </c>
      <c r="IO398">
        <f>IF($IZ398&gt;=51,INDEX($GO:$GO,$IY398+51),"")</f>
      </c>
      <c r="IP398">
        <f>IF($IZ398&gt;=52,INDEX($GO:$GO,$IY398+52),"")</f>
      </c>
      <c r="IQ398">
        <f>IF($IZ398&gt;=53,INDEX($GO:$GO,$IY398+53),"")</f>
      </c>
      <c r="IR398">
        <f>IF($IZ398&gt;=54,INDEX($GO:$GO,$IY398+54),"")</f>
      </c>
      <c r="IS398">
        <f>IF($IZ398&gt;=55,INDEX($GO:$GO,$IY398+55),"")</f>
      </c>
      <c r="IT398">
        <f>IF($IZ398&gt;=56,INDEX($GO:$GO,$IY398+56),"")</f>
      </c>
      <c r="IU398">
        <f>IF($IZ398&gt;=57,INDEX($GO:$GO,$IY398+57),"")</f>
      </c>
      <c r="IV398">
        <f>IF($IZ398&gt;=58,INDEX($GO:$GO,$IY398+58),"")</f>
      </c>
      <c r="IW398">
        <f>IF($IZ398&gt;=59,INDEX($GO:$GO,$IY398+59),"")</f>
      </c>
      <c r="IX398">
        <f>IF($IZ398&gt;=60,INDEX($GO:$GO,$IY398+60),"")</f>
      </c>
      <c r="IY398">
        <f>IFERROR(MATCH($GN398,$GO$2:$GO$827,0)+1,0)</f>
      </c>
      <c r="IZ398">
        <f>IFERROR(INDEX($GP$2:$GP$827,MATCH($GN398,$GO$2:$GO$827,0)),0)</f>
      </c>
      <c r="JA398" t="s">
        <v>23</v>
      </c>
      <c r="JB398" t="s">
        <v>23</v>
      </c>
    </row>
    <row r="399" spans="1:262" x14ac:dyDescent="0.25">
      <c r="F399" s="1"/>
      <c r="G399" s="1"/>
      <c r="H399" s="1"/>
      <c r="I399" s="1"/>
      <c r="J399" s="1">
        <f>IFERROR(IF(FIND(" - ",$F399)&gt;0,MID($F399,FIND(" - ",$F399)+3,LEN($F399)),""),"")</f>
      </c>
      <c r="L399" s="1"/>
      <c r="N399" t="s">
        <v>23</v>
      </c>
      <c r="P399">
        <f>IF(OR($N399="",$O399=""),"",IFERROR($N399/$O399,0))</f>
      </c>
      <c r="Q399">
        <f>IF($N399="","",
IF($G399="","",
IF(ISNUMBER(SEARCH("exempt",LOWER($G399))),0,
$N399*(VALUE(SUBSTITUTE($G399,"%",""))/100))))</f>
      </c>
      <c r="W399">
        <f>IF($N399="","",
SUM($N399,$Q399,$U399,$R399,$T399)-
IF($V399="",0,VALUE($V399)))</f>
      </c>
      <c r="AE399" t="s">
        <v>1359</v>
      </c>
      <c r="AJ399" t="s">
        <v>547</v>
      </c>
      <c r="AM399">
        <f>IFERROR(LEFT($F399,FIND(" - ",$F399)-1),$F399)</f>
      </c>
      <c r="AP399">
        <f>IF($CE399&gt;=1,INDEX($AN:$AN,$CD399+1),"")</f>
      </c>
      <c r="AQ399">
        <f>IF($CE399&gt;=2,INDEX($AN:$AN,$CD399+2),"")</f>
      </c>
      <c r="AR399">
        <f>IF($CE399&gt;=3,INDEX($AN:$AN,$CD399+3),"")</f>
      </c>
      <c r="AS399">
        <f>IF($CE399&gt;=4,INDEX($AN:$AN,$CD399+4),"")</f>
      </c>
      <c r="AT399">
        <f>IF($CE399&gt;=5,INDEX($AN:$AN,$CD399+5),"")</f>
      </c>
      <c r="AU399">
        <f>IF($CE399&gt;=6,INDEX($AN:$AN,$CD399+6),"")</f>
      </c>
      <c r="AV399">
        <f>IF($CE399&gt;=7,INDEX($AN:$AN,$CD399+7),"")</f>
      </c>
      <c r="AW399">
        <f>IF($CE399&gt;=8,INDEX($AN:$AN,$CD399+8),"")</f>
      </c>
      <c r="AX399">
        <f>IF($CE399&gt;=9,INDEX($AN:$AN,$CD399+9),"")</f>
      </c>
      <c r="AY399">
        <f>IF($CE399&gt;=10,INDEX($AN:$AN,$CD399+10),"")</f>
      </c>
      <c r="AZ399">
        <f>IF($CE399&gt;=11,INDEX($AN:$AN,$CD399+11),"")</f>
      </c>
      <c r="BA399">
        <f>IF($CE399&gt;=12,INDEX($AN:$AN,$CD399+12),"")</f>
      </c>
      <c r="BB399">
        <f>IF($CE399&gt;=13,INDEX($AN:$AN,$CD399+13),"")</f>
      </c>
      <c r="BC399">
        <f>IF($CE399&gt;=14,INDEX($AN:$AN,$CD399+14),"")</f>
      </c>
      <c r="BD399">
        <f>IF($CE399&gt;=15,INDEX($AN:$AN,$CD399+15),"")</f>
      </c>
      <c r="BE399">
        <f>IF($CE399&gt;=16,INDEX($AN:$AN,$CD399+16),"")</f>
      </c>
      <c r="BF399">
        <f>IF($CE399&gt;=17,INDEX($AN:$AN,$CD399+17),"")</f>
      </c>
      <c r="BG399">
        <f>IF($CE399&gt;=18,INDEX($AN:$AN,$CD399+18),"")</f>
      </c>
      <c r="BH399">
        <f>IF($CE399&gt;=19,INDEX($AN:$AN,$CD399+19),"")</f>
      </c>
      <c r="BI399">
        <f>IF($CE399&gt;=20,INDEX($AN:$AN,$CD399+20),"")</f>
      </c>
      <c r="BJ399">
        <f>IF($CE399&gt;=21,INDEX($AN:$AN,$CD399+21),"")</f>
      </c>
      <c r="BK399">
        <f>IF($CE399&gt;=22,INDEX($AN:$AN,$CD399+22),"")</f>
      </c>
      <c r="BL399">
        <f>IF($CE399&gt;=23,INDEX($AN:$AN,$CD399+23),"")</f>
      </c>
      <c r="BM399">
        <f>IF($CE399&gt;=24,INDEX($AN:$AN,$CD399+24),"")</f>
      </c>
      <c r="BN399">
        <f>IF($CE399&gt;=25,INDEX($AN:$AN,$CD399+25),"")</f>
      </c>
      <c r="BO399">
        <f>IF($CE399&gt;=26,INDEX($AN:$AN,$CD399+26),"")</f>
      </c>
      <c r="BP399">
        <f>IF($CE399&gt;=27,INDEX($AN:$AN,$CD399+27),"")</f>
      </c>
      <c r="BQ399">
        <f>IF($CE399&gt;=28,INDEX($AN:$AN,$CD399+28),"")</f>
      </c>
      <c r="BR399">
        <f>IF($CE399&gt;=29,INDEX($AN:$AN,$CD399+29),"")</f>
      </c>
      <c r="BS399">
        <f>IF($CE399&gt;=30,INDEX($AN:$AN,$CD399+30),"")</f>
      </c>
      <c r="BT399">
        <f>IF($CE399&gt;=31,INDEX($AN:$AN,$CD399+31),"")</f>
      </c>
      <c r="BU399">
        <f>IF($CE399&gt;=32,INDEX($AN:$AN,$CD399+32),"")</f>
      </c>
      <c r="BV399">
        <f>IF($CE399&gt;=33,INDEX($AN:$AN,$CD399+33),"")</f>
      </c>
      <c r="BW399">
        <f>IF($CE399&gt;=34,INDEX($AN:$AN,$CD399+34),"")</f>
      </c>
      <c r="BX399">
        <f>IF($CE399&gt;=35,INDEX($AN:$AN,$CD399+35),"")</f>
      </c>
      <c r="BY399">
        <f>IF($CE399&gt;=36,INDEX($AN:$AN,$CD399+36),"")</f>
      </c>
      <c r="BZ399">
        <f>IF($CE399&gt;=37,INDEX($AN:$AN,$CD399+37),"")</f>
      </c>
      <c r="CA399">
        <f>IF($CE399&gt;=38,INDEX($AN:$AN,$CD399+38),"")</f>
      </c>
      <c r="CB399">
        <f>IF($CE399&gt;=39,INDEX($AN:$AN,$CD399+39),"")</f>
      </c>
      <c r="CC399">
        <f>IF($CE399&gt;=40,INDEX($AN:$AN,$CD399+40),"")</f>
      </c>
      <c r="CD399">
        <f>IFERROR(MATCH($AM399,$AN$2:$AN$133,0)+1,0)</f>
      </c>
      <c r="CE399">
        <f>IFERROR(INDEX($AO$2:$AO$133,MATCH($AM399,$AN$2:$AN$133,0)),0)</f>
      </c>
      <c r="CF399">
        <f>IFERROR(LEFT($K399,FIND(" - ",$K399)-1),$K399)</f>
      </c>
      <c r="CG399" t="s">
        <v>28</v>
      </c>
      <c r="CI399">
        <f>IF($DD399&gt;=1,INDEX($CG:$CG,$DC399+1),"")</f>
      </c>
      <c r="CJ399">
        <f>IF($DD399&gt;=2,INDEX($CG:$CG,$DC399+2),"")</f>
      </c>
      <c r="CK399">
        <f>IF($DD399&gt;=3,INDEX($CG:$CG,$DC399+3),"")</f>
      </c>
      <c r="CL399">
        <f>IF($DD399&gt;=4,INDEX($CG:$CG,$DC399+4),"")</f>
      </c>
      <c r="CM399">
        <f>IF($DD399&gt;=5,INDEX($CG:$CG,$DC399+5),"")</f>
      </c>
      <c r="CN399">
        <f>IF($DD399&gt;=6,INDEX($CG:$CG,$DC399+6),"")</f>
      </c>
      <c r="CO399">
        <f>IF($DD399&gt;=7,INDEX($CG:$CG,$DC399+7),"")</f>
      </c>
      <c r="CP399">
        <f>IF($DD399&gt;=8,INDEX($CG:$CG,$DC399+8),"")</f>
      </c>
      <c r="CQ399">
        <f>IF($DD399&gt;=9,INDEX($CG:$CG,$DC399+9),"")</f>
      </c>
      <c r="CR399">
        <f>IF($DD399&gt;=10,INDEX($CG:$CG,$DC399+10),"")</f>
      </c>
      <c r="CS399">
        <f>IF($DD399&gt;=11,INDEX($CG:$CG,$DC399+11),"")</f>
      </c>
      <c r="CT399">
        <f>IF($DD399&gt;=12,INDEX($CG:$CG,$DC399+12),"")</f>
      </c>
      <c r="CU399">
        <f>IF($DD399&gt;=13,INDEX($CG:$CG,$DC399+13),"")</f>
      </c>
      <c r="CV399">
        <f>IF($DD399&gt;=14,INDEX($CG:$CG,$DC399+14),"")</f>
      </c>
      <c r="CW399">
        <f>IF($DD399&gt;=15,INDEX($CG:$CG,$DC399+15),"")</f>
      </c>
      <c r="CX399">
        <f>IF($DD399&gt;=16,INDEX($CG:$CG,$DC399+16),"")</f>
      </c>
      <c r="CY399">
        <f>IF($DD399&gt;=17,INDEX($CG:$CG,$DC399+17),"")</f>
      </c>
      <c r="CZ399">
        <f>IF($DD399&gt;=18,INDEX($CG:$CG,$DC399+18),"")</f>
      </c>
      <c r="DA399">
        <f>IF($DD399&gt;=19,INDEX($CG:$CG,$DC399+19),"")</f>
      </c>
      <c r="DB399">
        <f>IF($DD399&gt;=20,INDEX($CG:$CG,$DC399+20),"")</f>
      </c>
      <c r="DC399">
        <f>IFERROR(MATCH($CF399,$CG$2:$CG$1558,0)+1,0)</f>
      </c>
      <c r="DD399">
        <f>IFERROR(INDEX($CH$2:$CH$1558,MATCH($CF399,$CG$2:$CG$1558,0)),0)</f>
      </c>
      <c r="DE399">
        <f>IFERROR(INDEX($AL:$AL,MATCH($G399,$AK:$AK,0))&amp;"","")</f>
      </c>
      <c r="DI399">
        <f>IF($GL399&gt;=1,INDEX($DF:$DF,$GK399+1),"")</f>
      </c>
      <c r="DJ399">
        <f>IF($GL399&gt;=2,INDEX($DF:$DF,$GK399+2),"")</f>
      </c>
      <c r="DK399">
        <f>IF($GL399&gt;=3,INDEX($DF:$DF,$GK399+3),"")</f>
      </c>
      <c r="DL399">
        <f>IF($GL399&gt;=4,INDEX($DF:$DF,$GK399+4),"")</f>
      </c>
      <c r="DM399">
        <f>IF($GL399&gt;=5,INDEX($DF:$DF,$GK399+5),"")</f>
      </c>
      <c r="DN399">
        <f>IF($GL399&gt;=6,INDEX($DF:$DF,$GK399+6),"")</f>
      </c>
      <c r="DO399">
        <f>IF($GL399&gt;=7,INDEX($DF:$DF,$GK399+7),"")</f>
      </c>
      <c r="DP399">
        <f>IF($GL399&gt;=8,INDEX($DF:$DF,$GK399+8),"")</f>
      </c>
      <c r="DQ399">
        <f>IF($GL399&gt;=9,INDEX($DF:$DF,$GK399+9),"")</f>
      </c>
      <c r="DR399">
        <f>IF($GL399&gt;=10,INDEX($DF:$DF,$GK399+10),"")</f>
      </c>
      <c r="DS399">
        <f>IF($GL399&gt;=11,INDEX($DF:$DF,$GK399+11),"")</f>
      </c>
      <c r="DT399">
        <f>IF($GL399&gt;=12,INDEX($DF:$DF,$GK399+12),"")</f>
      </c>
      <c r="DU399">
        <f>IF($GL399&gt;=13,INDEX($DF:$DF,$GK399+13),"")</f>
      </c>
      <c r="DV399">
        <f>IF($GL399&gt;=14,INDEX($DF:$DF,$GK399+14),"")</f>
      </c>
      <c r="DW399">
        <f>IF($GL399&gt;=15,INDEX($DF:$DF,$GK399+15),"")</f>
      </c>
      <c r="DX399">
        <f>IF($GL399&gt;=16,INDEX($DF:$DF,$GK399+16),"")</f>
      </c>
      <c r="DY399">
        <f>IF($GL399&gt;=17,INDEX($DF:$DF,$GK399+17),"")</f>
      </c>
      <c r="DZ399">
        <f>IF($GL399&gt;=18,INDEX($DF:$DF,$GK399+18),"")</f>
      </c>
      <c r="EA399">
        <f>IF($GL399&gt;=19,INDEX($DF:$DF,$GK399+19),"")</f>
      </c>
      <c r="EB399">
        <f>IF($GL399&gt;=20,INDEX($DF:$DF,$GK399+20),"")</f>
      </c>
      <c r="EC399">
        <f>IF($GL399&gt;=21,INDEX($DF:$DF,$GK399+21),"")</f>
      </c>
      <c r="ED399">
        <f>IF($GL399&gt;=22,INDEX($DF:$DF,$GK399+22),"")</f>
      </c>
      <c r="EE399">
        <f>IF($GL399&gt;=23,INDEX($DF:$DF,$GK399+23),"")</f>
      </c>
      <c r="EF399">
        <f>IF($GL399&gt;=24,INDEX($DF:$DF,$GK399+24),"")</f>
      </c>
      <c r="EG399">
        <f>IF($GL399&gt;=25,INDEX($DF:$DF,$GK399+25),"")</f>
      </c>
      <c r="EH399">
        <f>IF($GL399&gt;=26,INDEX($DF:$DF,$GK399+26),"")</f>
      </c>
      <c r="EI399">
        <f>IF($GL399&gt;=27,INDEX($DF:$DF,$GK399+27),"")</f>
      </c>
      <c r="EJ399">
        <f>IF($GL399&gt;=28,INDEX($DF:$DF,$GK399+28),"")</f>
      </c>
      <c r="EK399">
        <f>IF($GL399&gt;=29,INDEX($DF:$DF,$GK399+29),"")</f>
      </c>
      <c r="EL399">
        <f>IF($GL399&gt;=30,INDEX($DF:$DF,$GK399+30),"")</f>
      </c>
      <c r="EM399">
        <f>IF($GL399&gt;=31,INDEX($DF:$DF,$GK399+31),"")</f>
      </c>
      <c r="EN399">
        <f>IF($GL399&gt;=32,INDEX($DF:$DF,$GK399+32),"")</f>
      </c>
      <c r="EO399">
        <f>IF($GL399&gt;=33,INDEX($DF:$DF,$GK399+33),"")</f>
      </c>
      <c r="EP399">
        <f>IF($GL399&gt;=34,INDEX($DF:$DF,$GK399+34),"")</f>
      </c>
      <c r="EQ399">
        <f>IF($GL399&gt;=35,INDEX($DF:$DF,$GK399+35),"")</f>
      </c>
      <c r="ER399">
        <f>IF($GL399&gt;=36,INDEX($DF:$DF,$GK399+36),"")</f>
      </c>
      <c r="ES399">
        <f>IF($GL399&gt;=37,INDEX($DF:$DF,$GK399+37),"")</f>
      </c>
      <c r="ET399">
        <f>IF($GL399&gt;=38,INDEX($DF:$DF,$GK399+38),"")</f>
      </c>
      <c r="EU399">
        <f>IF($GL399&gt;=39,INDEX($DF:$DF,$GK399+39),"")</f>
      </c>
      <c r="EV399">
        <f>IF($GL399&gt;=40,INDEX($DF:$DF,$GK399+40),"")</f>
      </c>
      <c r="EW399">
        <f>IF($GL399&gt;=1,INDEX($DG:$DG,$GK399+1),"")</f>
      </c>
      <c r="EX399">
        <f>IF($GL399&gt;=2,INDEX($DG:$DG,$GK399+2),"")</f>
      </c>
      <c r="EY399">
        <f>IF($GL399&gt;=3,INDEX($DG:$DG,$GK399+3),"")</f>
      </c>
      <c r="EZ399">
        <f>IF($GL399&gt;=4,INDEX($DG:$DG,$GK399+4),"")</f>
      </c>
      <c r="FA399">
        <f>IF($GL399&gt;=5,INDEX($DG:$DG,$GK399+5),"")</f>
      </c>
      <c r="FB399">
        <f>IF($GL399&gt;=6,INDEX($DG:$DG,$GK399+6),"")</f>
      </c>
      <c r="FC399">
        <f>IF($GL399&gt;=7,INDEX($DG:$DG,$GK399+7),"")</f>
      </c>
      <c r="FD399">
        <f>IF($GL399&gt;=8,INDEX($DG:$DG,$GK399+8),"")</f>
      </c>
      <c r="FE399">
        <f>IF($GL399&gt;=9,INDEX($DG:$DG,$GK399+9),"")</f>
      </c>
      <c r="FF399">
        <f>IF($GL399&gt;=10,INDEX($DG:$DG,$GK399+10),"")</f>
      </c>
      <c r="FG399">
        <f>IF($GL399&gt;=11,INDEX($DG:$DG,$GK399+11),"")</f>
      </c>
      <c r="FH399">
        <f>IF($GL399&gt;=12,INDEX($DG:$DG,$GK399+12),"")</f>
      </c>
      <c r="FI399">
        <f>IF($GL399&gt;=13,INDEX($DG:$DG,$GK399+13),"")</f>
      </c>
      <c r="FJ399">
        <f>IF($GL399&gt;=14,INDEX($DG:$DG,$GK399+14),"")</f>
      </c>
      <c r="FK399">
        <f>IF($GL399&gt;=15,INDEX($DG:$DG,$GK399+15),"")</f>
      </c>
      <c r="FL399">
        <f>IF($GL399&gt;=16,INDEX($DG:$DG,$GK399+16),"")</f>
      </c>
      <c r="FM399">
        <f>IF($GL399&gt;=17,INDEX($DG:$DG,$GK399+17),"")</f>
      </c>
      <c r="FN399">
        <f>IF($GL399&gt;=18,INDEX($DG:$DG,$GK399+18),"")</f>
      </c>
      <c r="FO399">
        <f>IF($GL399&gt;=19,INDEX($DG:$DG,$GK399+19),"")</f>
      </c>
      <c r="FP399">
        <f>IF($GL399&gt;=20,INDEX($DG:$DG,$GK399+20),"")</f>
      </c>
      <c r="FQ399">
        <f>IF($GL399&gt;=21,INDEX($DG:$DG,$GK399+21),"")</f>
      </c>
      <c r="FR399">
        <f>IF($GL399&gt;=22,INDEX($DG:$DG,$GK399+22),"")</f>
      </c>
      <c r="FS399">
        <f>IF($GL399&gt;=23,INDEX($DG:$DG,$GK399+23),"")</f>
      </c>
      <c r="FT399">
        <f>IF($GL399&gt;=24,INDEX($DG:$DG,$GK399+24),"")</f>
      </c>
      <c r="FU399">
        <f>IF($GL399&gt;=25,INDEX($DG:$DG,$GK399+25),"")</f>
      </c>
      <c r="FV399">
        <f>IF($GL399&gt;=26,INDEX($DG:$DG,$GK399+26),"")</f>
      </c>
      <c r="FW399">
        <f>IF($GL399&gt;=27,INDEX($DG:$DG,$GK399+27),"")</f>
      </c>
      <c r="FX399">
        <f>IF($GL399&gt;=28,INDEX($DG:$DG,$GK399+28),"")</f>
      </c>
      <c r="FY399">
        <f>IF($GL399&gt;=29,INDEX($DG:$DG,$GK399+29),"")</f>
      </c>
      <c r="FZ399">
        <f>IF($GL399&gt;=30,INDEX($DG:$DG,$GK399+30),"")</f>
      </c>
      <c r="GA399">
        <f>IF($GL399&gt;=31,INDEX($DG:$DG,$GK399+31),"")</f>
      </c>
      <c r="GB399">
        <f>IF($GL399&gt;=32,INDEX($DG:$DG,$GK399+32),"")</f>
      </c>
      <c r="GC399">
        <f>IF($GL399&gt;=33,INDEX($DG:$DG,$GK399+33),"")</f>
      </c>
      <c r="GD399">
        <f>IF($GL399&gt;=34,INDEX($DG:$DG,$GK399+34),"")</f>
      </c>
      <c r="GE399">
        <f>IF($GL399&gt;=35,INDEX($DG:$DG,$GK399+35),"")</f>
      </c>
      <c r="GF399">
        <f>IF($GL399&gt;=36,INDEX($DG:$DG,$GK399+36),"")</f>
      </c>
      <c r="GG399">
        <f>IF($GL399&gt;=37,INDEX($DG:$DG,$GK399+37),"")</f>
      </c>
      <c r="GH399">
        <f>IF($GL399&gt;=38,INDEX($DG:$DG,$GK399+38),"")</f>
      </c>
      <c r="GI399">
        <f>IF($GL399&gt;=39,INDEX($DG:$DG,$GK399+39),"")</f>
      </c>
      <c r="GJ399">
        <f>IF($GL399&gt;=40,INDEX($DG:$DG,$GK399+40),"")</f>
      </c>
      <c r="GK399">
        <f>IFERROR(MATCH($DE399,$DF$2:$DF$166,0)+1,0)</f>
      </c>
      <c r="GL399">
        <f>IFERROR(INDEX($DH$2:$DH$166,MATCH($DE399,$DF$2:$DF$166,0)),0)</f>
      </c>
      <c r="GM399">
        <f>IFERROR(MATCH($H399,$DI$399:$EV$399,0),0)</f>
      </c>
      <c r="GN399">
        <f>IF($GM399&gt;0,INDEX($EW$399:$GJ$399,$GM399),"")</f>
      </c>
      <c r="GO399" t="s">
        <v>1360</v>
      </c>
      <c r="GQ399">
        <f>IF($IZ399&gt;=1,INDEX($GO:$GO,$IY399+1),"")</f>
      </c>
      <c r="GR399">
        <f>IF($IZ399&gt;=2,INDEX($GO:$GO,$IY399+2),"")</f>
      </c>
      <c r="GS399">
        <f>IF($IZ399&gt;=3,INDEX($GO:$GO,$IY399+3),"")</f>
      </c>
      <c r="GT399">
        <f>IF($IZ399&gt;=4,INDEX($GO:$GO,$IY399+4),"")</f>
      </c>
      <c r="GU399">
        <f>IF($IZ399&gt;=5,INDEX($GO:$GO,$IY399+5),"")</f>
      </c>
      <c r="GV399">
        <f>IF($IZ399&gt;=6,INDEX($GO:$GO,$IY399+6),"")</f>
      </c>
      <c r="GW399">
        <f>IF($IZ399&gt;=7,INDEX($GO:$GO,$IY399+7),"")</f>
      </c>
      <c r="GX399">
        <f>IF($IZ399&gt;=8,INDEX($GO:$GO,$IY399+8),"")</f>
      </c>
      <c r="GY399">
        <f>IF($IZ399&gt;=9,INDEX($GO:$GO,$IY399+9),"")</f>
      </c>
      <c r="GZ399">
        <f>IF($IZ399&gt;=10,INDEX($GO:$GO,$IY399+10),"")</f>
      </c>
      <c r="HA399">
        <f>IF($IZ399&gt;=11,INDEX($GO:$GO,$IY399+11),"")</f>
      </c>
      <c r="HB399">
        <f>IF($IZ399&gt;=12,INDEX($GO:$GO,$IY399+12),"")</f>
      </c>
      <c r="HC399">
        <f>IF($IZ399&gt;=13,INDEX($GO:$GO,$IY399+13),"")</f>
      </c>
      <c r="HD399">
        <f>IF($IZ399&gt;=14,INDEX($GO:$GO,$IY399+14),"")</f>
      </c>
      <c r="HE399">
        <f>IF($IZ399&gt;=15,INDEX($GO:$GO,$IY399+15),"")</f>
      </c>
      <c r="HF399">
        <f>IF($IZ399&gt;=16,INDEX($GO:$GO,$IY399+16),"")</f>
      </c>
      <c r="HG399">
        <f>IF($IZ399&gt;=17,INDEX($GO:$GO,$IY399+17),"")</f>
      </c>
      <c r="HH399">
        <f>IF($IZ399&gt;=18,INDEX($GO:$GO,$IY399+18),"")</f>
      </c>
      <c r="HI399">
        <f>IF($IZ399&gt;=19,INDEX($GO:$GO,$IY399+19),"")</f>
      </c>
      <c r="HJ399">
        <f>IF($IZ399&gt;=20,INDEX($GO:$GO,$IY399+20),"")</f>
      </c>
      <c r="HK399">
        <f>IF($IZ399&gt;=21,INDEX($GO:$GO,$IY399+21),"")</f>
      </c>
      <c r="HL399">
        <f>IF($IZ399&gt;=22,INDEX($GO:$GO,$IY399+22),"")</f>
      </c>
      <c r="HM399">
        <f>IF($IZ399&gt;=23,INDEX($GO:$GO,$IY399+23),"")</f>
      </c>
      <c r="HN399">
        <f>IF($IZ399&gt;=24,INDEX($GO:$GO,$IY399+24),"")</f>
      </c>
      <c r="HO399">
        <f>IF($IZ399&gt;=25,INDEX($GO:$GO,$IY399+25),"")</f>
      </c>
      <c r="HP399">
        <f>IF($IZ399&gt;=26,INDEX($GO:$GO,$IY399+26),"")</f>
      </c>
      <c r="HQ399">
        <f>IF($IZ399&gt;=27,INDEX($GO:$GO,$IY399+27),"")</f>
      </c>
      <c r="HR399">
        <f>IF($IZ399&gt;=28,INDEX($GO:$GO,$IY399+28),"")</f>
      </c>
      <c r="HS399">
        <f>IF($IZ399&gt;=29,INDEX($GO:$GO,$IY399+29),"")</f>
      </c>
      <c r="HT399">
        <f>IF($IZ399&gt;=30,INDEX($GO:$GO,$IY399+30),"")</f>
      </c>
      <c r="HU399">
        <f>IF($IZ399&gt;=31,INDEX($GO:$GO,$IY399+31),"")</f>
      </c>
      <c r="HV399">
        <f>IF($IZ399&gt;=32,INDEX($GO:$GO,$IY399+32),"")</f>
      </c>
      <c r="HW399">
        <f>IF($IZ399&gt;=33,INDEX($GO:$GO,$IY399+33),"")</f>
      </c>
      <c r="HX399">
        <f>IF($IZ399&gt;=34,INDEX($GO:$GO,$IY399+34),"")</f>
      </c>
      <c r="HY399">
        <f>IF($IZ399&gt;=35,INDEX($GO:$GO,$IY399+35),"")</f>
      </c>
      <c r="HZ399">
        <f>IF($IZ399&gt;=36,INDEX($GO:$GO,$IY399+36),"")</f>
      </c>
      <c r="IA399">
        <f>IF($IZ399&gt;=37,INDEX($GO:$GO,$IY399+37),"")</f>
      </c>
      <c r="IB399">
        <f>IF($IZ399&gt;=38,INDEX($GO:$GO,$IY399+38),"")</f>
      </c>
      <c r="IC399">
        <f>IF($IZ399&gt;=39,INDEX($GO:$GO,$IY399+39),"")</f>
      </c>
      <c r="ID399">
        <f>IF($IZ399&gt;=40,INDEX($GO:$GO,$IY399+40),"")</f>
      </c>
      <c r="IE399">
        <f>IF($IZ399&gt;=41,INDEX($GO:$GO,$IY399+41),"")</f>
      </c>
      <c r="IF399">
        <f>IF($IZ399&gt;=42,INDEX($GO:$GO,$IY399+42),"")</f>
      </c>
      <c r="IG399">
        <f>IF($IZ399&gt;=43,INDEX($GO:$GO,$IY399+43),"")</f>
      </c>
      <c r="IH399">
        <f>IF($IZ399&gt;=44,INDEX($GO:$GO,$IY399+44),"")</f>
      </c>
      <c r="II399">
        <f>IF($IZ399&gt;=45,INDEX($GO:$GO,$IY399+45),"")</f>
      </c>
      <c r="IJ399">
        <f>IF($IZ399&gt;=46,INDEX($GO:$GO,$IY399+46),"")</f>
      </c>
      <c r="IK399">
        <f>IF($IZ399&gt;=47,INDEX($GO:$GO,$IY399+47),"")</f>
      </c>
      <c r="IL399">
        <f>IF($IZ399&gt;=48,INDEX($GO:$GO,$IY399+48),"")</f>
      </c>
      <c r="IM399">
        <f>IF($IZ399&gt;=49,INDEX($GO:$GO,$IY399+49),"")</f>
      </c>
      <c r="IN399">
        <f>IF($IZ399&gt;=50,INDEX($GO:$GO,$IY399+50),"")</f>
      </c>
      <c r="IO399">
        <f>IF($IZ399&gt;=51,INDEX($GO:$GO,$IY399+51),"")</f>
      </c>
      <c r="IP399">
        <f>IF($IZ399&gt;=52,INDEX($GO:$GO,$IY399+52),"")</f>
      </c>
      <c r="IQ399">
        <f>IF($IZ399&gt;=53,INDEX($GO:$GO,$IY399+53),"")</f>
      </c>
      <c r="IR399">
        <f>IF($IZ399&gt;=54,INDEX($GO:$GO,$IY399+54),"")</f>
      </c>
      <c r="IS399">
        <f>IF($IZ399&gt;=55,INDEX($GO:$GO,$IY399+55),"")</f>
      </c>
      <c r="IT399">
        <f>IF($IZ399&gt;=56,INDEX($GO:$GO,$IY399+56),"")</f>
      </c>
      <c r="IU399">
        <f>IF($IZ399&gt;=57,INDEX($GO:$GO,$IY399+57),"")</f>
      </c>
      <c r="IV399">
        <f>IF($IZ399&gt;=58,INDEX($GO:$GO,$IY399+58),"")</f>
      </c>
      <c r="IW399">
        <f>IF($IZ399&gt;=59,INDEX($GO:$GO,$IY399+59),"")</f>
      </c>
      <c r="IX399">
        <f>IF($IZ399&gt;=60,INDEX($GO:$GO,$IY399+60),"")</f>
      </c>
      <c r="IY399">
        <f>IFERROR(MATCH($GN399,$GO$2:$GO$827,0)+1,0)</f>
      </c>
      <c r="IZ399">
        <f>IFERROR(INDEX($GP$2:$GP$827,MATCH($GN399,$GO$2:$GO$827,0)),0)</f>
      </c>
      <c r="JA399" t="s">
        <v>23</v>
      </c>
      <c r="JB399" t="s">
        <v>23</v>
      </c>
    </row>
    <row r="400" spans="1:262" x14ac:dyDescent="0.25">
      <c r="F400" s="1"/>
      <c r="G400" s="1"/>
      <c r="H400" s="1"/>
      <c r="I400" s="1"/>
      <c r="J400" s="1">
        <f>IFERROR(IF(FIND(" - ",$F400)&gt;0,MID($F400,FIND(" - ",$F400)+3,LEN($F400)),""),"")</f>
      </c>
      <c r="L400" s="1"/>
      <c r="N400" t="s">
        <v>23</v>
      </c>
      <c r="P400">
        <f>IF(OR($N400="",$O400=""),"",IFERROR($N400/$O400,0))</f>
      </c>
      <c r="Q400">
        <f>IF($N400="","",
IF($G400="","",
IF(ISNUMBER(SEARCH("exempt",LOWER($G400))),0,
$N400*(VALUE(SUBSTITUTE($G400,"%",""))/100))))</f>
      </c>
      <c r="W400">
        <f>IF($N400="","",
SUM($N400,$Q400,$U400,$R400,$T400)-
IF($V400="",0,VALUE($V400)))</f>
      </c>
      <c r="AE400" t="s">
        <v>1361</v>
      </c>
      <c r="AJ400" t="s">
        <v>1290</v>
      </c>
      <c r="AM400">
        <f>IFERROR(LEFT($F400,FIND(" - ",$F400)-1),$F400)</f>
      </c>
      <c r="AP400">
        <f>IF($CE400&gt;=1,INDEX($AN:$AN,$CD400+1),"")</f>
      </c>
      <c r="AQ400">
        <f>IF($CE400&gt;=2,INDEX($AN:$AN,$CD400+2),"")</f>
      </c>
      <c r="AR400">
        <f>IF($CE400&gt;=3,INDEX($AN:$AN,$CD400+3),"")</f>
      </c>
      <c r="AS400">
        <f>IF($CE400&gt;=4,INDEX($AN:$AN,$CD400+4),"")</f>
      </c>
      <c r="AT400">
        <f>IF($CE400&gt;=5,INDEX($AN:$AN,$CD400+5),"")</f>
      </c>
      <c r="AU400">
        <f>IF($CE400&gt;=6,INDEX($AN:$AN,$CD400+6),"")</f>
      </c>
      <c r="AV400">
        <f>IF($CE400&gt;=7,INDEX($AN:$AN,$CD400+7),"")</f>
      </c>
      <c r="AW400">
        <f>IF($CE400&gt;=8,INDEX($AN:$AN,$CD400+8),"")</f>
      </c>
      <c r="AX400">
        <f>IF($CE400&gt;=9,INDEX($AN:$AN,$CD400+9),"")</f>
      </c>
      <c r="AY400">
        <f>IF($CE400&gt;=10,INDEX($AN:$AN,$CD400+10),"")</f>
      </c>
      <c r="AZ400">
        <f>IF($CE400&gt;=11,INDEX($AN:$AN,$CD400+11),"")</f>
      </c>
      <c r="BA400">
        <f>IF($CE400&gt;=12,INDEX($AN:$AN,$CD400+12),"")</f>
      </c>
      <c r="BB400">
        <f>IF($CE400&gt;=13,INDEX($AN:$AN,$CD400+13),"")</f>
      </c>
      <c r="BC400">
        <f>IF($CE400&gt;=14,INDEX($AN:$AN,$CD400+14),"")</f>
      </c>
      <c r="BD400">
        <f>IF($CE400&gt;=15,INDEX($AN:$AN,$CD400+15),"")</f>
      </c>
      <c r="BE400">
        <f>IF($CE400&gt;=16,INDEX($AN:$AN,$CD400+16),"")</f>
      </c>
      <c r="BF400">
        <f>IF($CE400&gt;=17,INDEX($AN:$AN,$CD400+17),"")</f>
      </c>
      <c r="BG400">
        <f>IF($CE400&gt;=18,INDEX($AN:$AN,$CD400+18),"")</f>
      </c>
      <c r="BH400">
        <f>IF($CE400&gt;=19,INDEX($AN:$AN,$CD400+19),"")</f>
      </c>
      <c r="BI400">
        <f>IF($CE400&gt;=20,INDEX($AN:$AN,$CD400+20),"")</f>
      </c>
      <c r="BJ400">
        <f>IF($CE400&gt;=21,INDEX($AN:$AN,$CD400+21),"")</f>
      </c>
      <c r="BK400">
        <f>IF($CE400&gt;=22,INDEX($AN:$AN,$CD400+22),"")</f>
      </c>
      <c r="BL400">
        <f>IF($CE400&gt;=23,INDEX($AN:$AN,$CD400+23),"")</f>
      </c>
      <c r="BM400">
        <f>IF($CE400&gt;=24,INDEX($AN:$AN,$CD400+24),"")</f>
      </c>
      <c r="BN400">
        <f>IF($CE400&gt;=25,INDEX($AN:$AN,$CD400+25),"")</f>
      </c>
      <c r="BO400">
        <f>IF($CE400&gt;=26,INDEX($AN:$AN,$CD400+26),"")</f>
      </c>
      <c r="BP400">
        <f>IF($CE400&gt;=27,INDEX($AN:$AN,$CD400+27),"")</f>
      </c>
      <c r="BQ400">
        <f>IF($CE400&gt;=28,INDEX($AN:$AN,$CD400+28),"")</f>
      </c>
      <c r="BR400">
        <f>IF($CE400&gt;=29,INDEX($AN:$AN,$CD400+29),"")</f>
      </c>
      <c r="BS400">
        <f>IF($CE400&gt;=30,INDEX($AN:$AN,$CD400+30),"")</f>
      </c>
      <c r="BT400">
        <f>IF($CE400&gt;=31,INDEX($AN:$AN,$CD400+31),"")</f>
      </c>
      <c r="BU400">
        <f>IF($CE400&gt;=32,INDEX($AN:$AN,$CD400+32),"")</f>
      </c>
      <c r="BV400">
        <f>IF($CE400&gt;=33,INDEX($AN:$AN,$CD400+33),"")</f>
      </c>
      <c r="BW400">
        <f>IF($CE400&gt;=34,INDEX($AN:$AN,$CD400+34),"")</f>
      </c>
      <c r="BX400">
        <f>IF($CE400&gt;=35,INDEX($AN:$AN,$CD400+35),"")</f>
      </c>
      <c r="BY400">
        <f>IF($CE400&gt;=36,INDEX($AN:$AN,$CD400+36),"")</f>
      </c>
      <c r="BZ400">
        <f>IF($CE400&gt;=37,INDEX($AN:$AN,$CD400+37),"")</f>
      </c>
      <c r="CA400">
        <f>IF($CE400&gt;=38,INDEX($AN:$AN,$CD400+38),"")</f>
      </c>
      <c r="CB400">
        <f>IF($CE400&gt;=39,INDEX($AN:$AN,$CD400+39),"")</f>
      </c>
      <c r="CC400">
        <f>IF($CE400&gt;=40,INDEX($AN:$AN,$CD400+40),"")</f>
      </c>
      <c r="CD400">
        <f>IFERROR(MATCH($AM400,$AN$2:$AN$133,0)+1,0)</f>
      </c>
      <c r="CE400">
        <f>IFERROR(INDEX($AO$2:$AO$133,MATCH($AM400,$AN$2:$AN$133,0)),0)</f>
      </c>
      <c r="CF400">
        <f>IFERROR(LEFT($K400,FIND(" - ",$K400)-1),$K400)</f>
      </c>
      <c r="CG400" t="s">
        <v>41</v>
      </c>
      <c r="CI400">
        <f>IF($DD400&gt;=1,INDEX($CG:$CG,$DC400+1),"")</f>
      </c>
      <c r="CJ400">
        <f>IF($DD400&gt;=2,INDEX($CG:$CG,$DC400+2),"")</f>
      </c>
      <c r="CK400">
        <f>IF($DD400&gt;=3,INDEX($CG:$CG,$DC400+3),"")</f>
      </c>
      <c r="CL400">
        <f>IF($DD400&gt;=4,INDEX($CG:$CG,$DC400+4),"")</f>
      </c>
      <c r="CM400">
        <f>IF($DD400&gt;=5,INDEX($CG:$CG,$DC400+5),"")</f>
      </c>
      <c r="CN400">
        <f>IF($DD400&gt;=6,INDEX($CG:$CG,$DC400+6),"")</f>
      </c>
      <c r="CO400">
        <f>IF($DD400&gt;=7,INDEX($CG:$CG,$DC400+7),"")</f>
      </c>
      <c r="CP400">
        <f>IF($DD400&gt;=8,INDEX($CG:$CG,$DC400+8),"")</f>
      </c>
      <c r="CQ400">
        <f>IF($DD400&gt;=9,INDEX($CG:$CG,$DC400+9),"")</f>
      </c>
      <c r="CR400">
        <f>IF($DD400&gt;=10,INDEX($CG:$CG,$DC400+10),"")</f>
      </c>
      <c r="CS400">
        <f>IF($DD400&gt;=11,INDEX($CG:$CG,$DC400+11),"")</f>
      </c>
      <c r="CT400">
        <f>IF($DD400&gt;=12,INDEX($CG:$CG,$DC400+12),"")</f>
      </c>
      <c r="CU400">
        <f>IF($DD400&gt;=13,INDEX($CG:$CG,$DC400+13),"")</f>
      </c>
      <c r="CV400">
        <f>IF($DD400&gt;=14,INDEX($CG:$CG,$DC400+14),"")</f>
      </c>
      <c r="CW400">
        <f>IF($DD400&gt;=15,INDEX($CG:$CG,$DC400+15),"")</f>
      </c>
      <c r="CX400">
        <f>IF($DD400&gt;=16,INDEX($CG:$CG,$DC400+16),"")</f>
      </c>
      <c r="CY400">
        <f>IF($DD400&gt;=17,INDEX($CG:$CG,$DC400+17),"")</f>
      </c>
      <c r="CZ400">
        <f>IF($DD400&gt;=18,INDEX($CG:$CG,$DC400+18),"")</f>
      </c>
      <c r="DA400">
        <f>IF($DD400&gt;=19,INDEX($CG:$CG,$DC400+19),"")</f>
      </c>
      <c r="DB400">
        <f>IF($DD400&gt;=20,INDEX($CG:$CG,$DC400+20),"")</f>
      </c>
      <c r="DC400">
        <f>IFERROR(MATCH($CF400,$CG$2:$CG$1558,0)+1,0)</f>
      </c>
      <c r="DD400">
        <f>IFERROR(INDEX($CH$2:$CH$1558,MATCH($CF400,$CG$2:$CG$1558,0)),0)</f>
      </c>
      <c r="DE400">
        <f>IFERROR(INDEX($AL:$AL,MATCH($G400,$AK:$AK,0))&amp;"","")</f>
      </c>
      <c r="DI400">
        <f>IF($GL400&gt;=1,INDEX($DF:$DF,$GK400+1),"")</f>
      </c>
      <c r="DJ400">
        <f>IF($GL400&gt;=2,INDEX($DF:$DF,$GK400+2),"")</f>
      </c>
      <c r="DK400">
        <f>IF($GL400&gt;=3,INDEX($DF:$DF,$GK400+3),"")</f>
      </c>
      <c r="DL400">
        <f>IF($GL400&gt;=4,INDEX($DF:$DF,$GK400+4),"")</f>
      </c>
      <c r="DM400">
        <f>IF($GL400&gt;=5,INDEX($DF:$DF,$GK400+5),"")</f>
      </c>
      <c r="DN400">
        <f>IF($GL400&gt;=6,INDEX($DF:$DF,$GK400+6),"")</f>
      </c>
      <c r="DO400">
        <f>IF($GL400&gt;=7,INDEX($DF:$DF,$GK400+7),"")</f>
      </c>
      <c r="DP400">
        <f>IF($GL400&gt;=8,INDEX($DF:$DF,$GK400+8),"")</f>
      </c>
      <c r="DQ400">
        <f>IF($GL400&gt;=9,INDEX($DF:$DF,$GK400+9),"")</f>
      </c>
      <c r="DR400">
        <f>IF($GL400&gt;=10,INDEX($DF:$DF,$GK400+10),"")</f>
      </c>
      <c r="DS400">
        <f>IF($GL400&gt;=11,INDEX($DF:$DF,$GK400+11),"")</f>
      </c>
      <c r="DT400">
        <f>IF($GL400&gt;=12,INDEX($DF:$DF,$GK400+12),"")</f>
      </c>
      <c r="DU400">
        <f>IF($GL400&gt;=13,INDEX($DF:$DF,$GK400+13),"")</f>
      </c>
      <c r="DV400">
        <f>IF($GL400&gt;=14,INDEX($DF:$DF,$GK400+14),"")</f>
      </c>
      <c r="DW400">
        <f>IF($GL400&gt;=15,INDEX($DF:$DF,$GK400+15),"")</f>
      </c>
      <c r="DX400">
        <f>IF($GL400&gt;=16,INDEX($DF:$DF,$GK400+16),"")</f>
      </c>
      <c r="DY400">
        <f>IF($GL400&gt;=17,INDEX($DF:$DF,$GK400+17),"")</f>
      </c>
      <c r="DZ400">
        <f>IF($GL400&gt;=18,INDEX($DF:$DF,$GK400+18),"")</f>
      </c>
      <c r="EA400">
        <f>IF($GL400&gt;=19,INDEX($DF:$DF,$GK400+19),"")</f>
      </c>
      <c r="EB400">
        <f>IF($GL400&gt;=20,INDEX($DF:$DF,$GK400+20),"")</f>
      </c>
      <c r="EC400">
        <f>IF($GL400&gt;=21,INDEX($DF:$DF,$GK400+21),"")</f>
      </c>
      <c r="ED400">
        <f>IF($GL400&gt;=22,INDEX($DF:$DF,$GK400+22),"")</f>
      </c>
      <c r="EE400">
        <f>IF($GL400&gt;=23,INDEX($DF:$DF,$GK400+23),"")</f>
      </c>
      <c r="EF400">
        <f>IF($GL400&gt;=24,INDEX($DF:$DF,$GK400+24),"")</f>
      </c>
      <c r="EG400">
        <f>IF($GL400&gt;=25,INDEX($DF:$DF,$GK400+25),"")</f>
      </c>
      <c r="EH400">
        <f>IF($GL400&gt;=26,INDEX($DF:$DF,$GK400+26),"")</f>
      </c>
      <c r="EI400">
        <f>IF($GL400&gt;=27,INDEX($DF:$DF,$GK400+27),"")</f>
      </c>
      <c r="EJ400">
        <f>IF($GL400&gt;=28,INDEX($DF:$DF,$GK400+28),"")</f>
      </c>
      <c r="EK400">
        <f>IF($GL400&gt;=29,INDEX($DF:$DF,$GK400+29),"")</f>
      </c>
      <c r="EL400">
        <f>IF($GL400&gt;=30,INDEX($DF:$DF,$GK400+30),"")</f>
      </c>
      <c r="EM400">
        <f>IF($GL400&gt;=31,INDEX($DF:$DF,$GK400+31),"")</f>
      </c>
      <c r="EN400">
        <f>IF($GL400&gt;=32,INDEX($DF:$DF,$GK400+32),"")</f>
      </c>
      <c r="EO400">
        <f>IF($GL400&gt;=33,INDEX($DF:$DF,$GK400+33),"")</f>
      </c>
      <c r="EP400">
        <f>IF($GL400&gt;=34,INDEX($DF:$DF,$GK400+34),"")</f>
      </c>
      <c r="EQ400">
        <f>IF($GL400&gt;=35,INDEX($DF:$DF,$GK400+35),"")</f>
      </c>
      <c r="ER400">
        <f>IF($GL400&gt;=36,INDEX($DF:$DF,$GK400+36),"")</f>
      </c>
      <c r="ES400">
        <f>IF($GL400&gt;=37,INDEX($DF:$DF,$GK400+37),"")</f>
      </c>
      <c r="ET400">
        <f>IF($GL400&gt;=38,INDEX($DF:$DF,$GK400+38),"")</f>
      </c>
      <c r="EU400">
        <f>IF($GL400&gt;=39,INDEX($DF:$DF,$GK400+39),"")</f>
      </c>
      <c r="EV400">
        <f>IF($GL400&gt;=40,INDEX($DF:$DF,$GK400+40),"")</f>
      </c>
      <c r="EW400">
        <f>IF($GL400&gt;=1,INDEX($DG:$DG,$GK400+1),"")</f>
      </c>
      <c r="EX400">
        <f>IF($GL400&gt;=2,INDEX($DG:$DG,$GK400+2),"")</f>
      </c>
      <c r="EY400">
        <f>IF($GL400&gt;=3,INDEX($DG:$DG,$GK400+3),"")</f>
      </c>
      <c r="EZ400">
        <f>IF($GL400&gt;=4,INDEX($DG:$DG,$GK400+4),"")</f>
      </c>
      <c r="FA400">
        <f>IF($GL400&gt;=5,INDEX($DG:$DG,$GK400+5),"")</f>
      </c>
      <c r="FB400">
        <f>IF($GL400&gt;=6,INDEX($DG:$DG,$GK400+6),"")</f>
      </c>
      <c r="FC400">
        <f>IF($GL400&gt;=7,INDEX($DG:$DG,$GK400+7),"")</f>
      </c>
      <c r="FD400">
        <f>IF($GL400&gt;=8,INDEX($DG:$DG,$GK400+8),"")</f>
      </c>
      <c r="FE400">
        <f>IF($GL400&gt;=9,INDEX($DG:$DG,$GK400+9),"")</f>
      </c>
      <c r="FF400">
        <f>IF($GL400&gt;=10,INDEX($DG:$DG,$GK400+10),"")</f>
      </c>
      <c r="FG400">
        <f>IF($GL400&gt;=11,INDEX($DG:$DG,$GK400+11),"")</f>
      </c>
      <c r="FH400">
        <f>IF($GL400&gt;=12,INDEX($DG:$DG,$GK400+12),"")</f>
      </c>
      <c r="FI400">
        <f>IF($GL400&gt;=13,INDEX($DG:$DG,$GK400+13),"")</f>
      </c>
      <c r="FJ400">
        <f>IF($GL400&gt;=14,INDEX($DG:$DG,$GK400+14),"")</f>
      </c>
      <c r="FK400">
        <f>IF($GL400&gt;=15,INDEX($DG:$DG,$GK400+15),"")</f>
      </c>
      <c r="FL400">
        <f>IF($GL400&gt;=16,INDEX($DG:$DG,$GK400+16),"")</f>
      </c>
      <c r="FM400">
        <f>IF($GL400&gt;=17,INDEX($DG:$DG,$GK400+17),"")</f>
      </c>
      <c r="FN400">
        <f>IF($GL400&gt;=18,INDEX($DG:$DG,$GK400+18),"")</f>
      </c>
      <c r="FO400">
        <f>IF($GL400&gt;=19,INDEX($DG:$DG,$GK400+19),"")</f>
      </c>
      <c r="FP400">
        <f>IF($GL400&gt;=20,INDEX($DG:$DG,$GK400+20),"")</f>
      </c>
      <c r="FQ400">
        <f>IF($GL400&gt;=21,INDEX($DG:$DG,$GK400+21),"")</f>
      </c>
      <c r="FR400">
        <f>IF($GL400&gt;=22,INDEX($DG:$DG,$GK400+22),"")</f>
      </c>
      <c r="FS400">
        <f>IF($GL400&gt;=23,INDEX($DG:$DG,$GK400+23),"")</f>
      </c>
      <c r="FT400">
        <f>IF($GL400&gt;=24,INDEX($DG:$DG,$GK400+24),"")</f>
      </c>
      <c r="FU400">
        <f>IF($GL400&gt;=25,INDEX($DG:$DG,$GK400+25),"")</f>
      </c>
      <c r="FV400">
        <f>IF($GL400&gt;=26,INDEX($DG:$DG,$GK400+26),"")</f>
      </c>
      <c r="FW400">
        <f>IF($GL400&gt;=27,INDEX($DG:$DG,$GK400+27),"")</f>
      </c>
      <c r="FX400">
        <f>IF($GL400&gt;=28,INDEX($DG:$DG,$GK400+28),"")</f>
      </c>
      <c r="FY400">
        <f>IF($GL400&gt;=29,INDEX($DG:$DG,$GK400+29),"")</f>
      </c>
      <c r="FZ400">
        <f>IF($GL400&gt;=30,INDEX($DG:$DG,$GK400+30),"")</f>
      </c>
      <c r="GA400">
        <f>IF($GL400&gt;=31,INDEX($DG:$DG,$GK400+31),"")</f>
      </c>
      <c r="GB400">
        <f>IF($GL400&gt;=32,INDEX($DG:$DG,$GK400+32),"")</f>
      </c>
      <c r="GC400">
        <f>IF($GL400&gt;=33,INDEX($DG:$DG,$GK400+33),"")</f>
      </c>
      <c r="GD400">
        <f>IF($GL400&gt;=34,INDEX($DG:$DG,$GK400+34),"")</f>
      </c>
      <c r="GE400">
        <f>IF($GL400&gt;=35,INDEX($DG:$DG,$GK400+35),"")</f>
      </c>
      <c r="GF400">
        <f>IF($GL400&gt;=36,INDEX($DG:$DG,$GK400+36),"")</f>
      </c>
      <c r="GG400">
        <f>IF($GL400&gt;=37,INDEX($DG:$DG,$GK400+37),"")</f>
      </c>
      <c r="GH400">
        <f>IF($GL400&gt;=38,INDEX($DG:$DG,$GK400+38),"")</f>
      </c>
      <c r="GI400">
        <f>IF($GL400&gt;=39,INDEX($DG:$DG,$GK400+39),"")</f>
      </c>
      <c r="GJ400">
        <f>IF($GL400&gt;=40,INDEX($DG:$DG,$GK400+40),"")</f>
      </c>
      <c r="GK400">
        <f>IFERROR(MATCH($DE400,$DF$2:$DF$166,0)+1,0)</f>
      </c>
      <c r="GL400">
        <f>IFERROR(INDEX($DH$2:$DH$166,MATCH($DE400,$DF$2:$DF$166,0)),0)</f>
      </c>
      <c r="GM400">
        <f>IFERROR(MATCH($H400,$DI$400:$EV$400,0),0)</f>
      </c>
      <c r="GN400">
        <f>IF($GM400&gt;0,INDEX($EW$400:$GJ$400,$GM400),"")</f>
      </c>
      <c r="GO400" t="s">
        <v>240</v>
      </c>
      <c r="GP400">
        <v>38</v>
      </c>
      <c r="GQ400">
        <f>IF($IZ400&gt;=1,INDEX($GO:$GO,$IY400+1),"")</f>
      </c>
      <c r="GR400">
        <f>IF($IZ400&gt;=2,INDEX($GO:$GO,$IY400+2),"")</f>
      </c>
      <c r="GS400">
        <f>IF($IZ400&gt;=3,INDEX($GO:$GO,$IY400+3),"")</f>
      </c>
      <c r="GT400">
        <f>IF($IZ400&gt;=4,INDEX($GO:$GO,$IY400+4),"")</f>
      </c>
      <c r="GU400">
        <f>IF($IZ400&gt;=5,INDEX($GO:$GO,$IY400+5),"")</f>
      </c>
      <c r="GV400">
        <f>IF($IZ400&gt;=6,INDEX($GO:$GO,$IY400+6),"")</f>
      </c>
      <c r="GW400">
        <f>IF($IZ400&gt;=7,INDEX($GO:$GO,$IY400+7),"")</f>
      </c>
      <c r="GX400">
        <f>IF($IZ400&gt;=8,INDEX($GO:$GO,$IY400+8),"")</f>
      </c>
      <c r="GY400">
        <f>IF($IZ400&gt;=9,INDEX($GO:$GO,$IY400+9),"")</f>
      </c>
      <c r="GZ400">
        <f>IF($IZ400&gt;=10,INDEX($GO:$GO,$IY400+10),"")</f>
      </c>
      <c r="HA400">
        <f>IF($IZ400&gt;=11,INDEX($GO:$GO,$IY400+11),"")</f>
      </c>
      <c r="HB400">
        <f>IF($IZ400&gt;=12,INDEX($GO:$GO,$IY400+12),"")</f>
      </c>
      <c r="HC400">
        <f>IF($IZ400&gt;=13,INDEX($GO:$GO,$IY400+13),"")</f>
      </c>
      <c r="HD400">
        <f>IF($IZ400&gt;=14,INDEX($GO:$GO,$IY400+14),"")</f>
      </c>
      <c r="HE400">
        <f>IF($IZ400&gt;=15,INDEX($GO:$GO,$IY400+15),"")</f>
      </c>
      <c r="HF400">
        <f>IF($IZ400&gt;=16,INDEX($GO:$GO,$IY400+16),"")</f>
      </c>
      <c r="HG400">
        <f>IF($IZ400&gt;=17,INDEX($GO:$GO,$IY400+17),"")</f>
      </c>
      <c r="HH400">
        <f>IF($IZ400&gt;=18,INDEX($GO:$GO,$IY400+18),"")</f>
      </c>
      <c r="HI400">
        <f>IF($IZ400&gt;=19,INDEX($GO:$GO,$IY400+19),"")</f>
      </c>
      <c r="HJ400">
        <f>IF($IZ400&gt;=20,INDEX($GO:$GO,$IY400+20),"")</f>
      </c>
      <c r="HK400">
        <f>IF($IZ400&gt;=21,INDEX($GO:$GO,$IY400+21),"")</f>
      </c>
      <c r="HL400">
        <f>IF($IZ400&gt;=22,INDEX($GO:$GO,$IY400+22),"")</f>
      </c>
      <c r="HM400">
        <f>IF($IZ400&gt;=23,INDEX($GO:$GO,$IY400+23),"")</f>
      </c>
      <c r="HN400">
        <f>IF($IZ400&gt;=24,INDEX($GO:$GO,$IY400+24),"")</f>
      </c>
      <c r="HO400">
        <f>IF($IZ400&gt;=25,INDEX($GO:$GO,$IY400+25),"")</f>
      </c>
      <c r="HP400">
        <f>IF($IZ400&gt;=26,INDEX($GO:$GO,$IY400+26),"")</f>
      </c>
      <c r="HQ400">
        <f>IF($IZ400&gt;=27,INDEX($GO:$GO,$IY400+27),"")</f>
      </c>
      <c r="HR400">
        <f>IF($IZ400&gt;=28,INDEX($GO:$GO,$IY400+28),"")</f>
      </c>
      <c r="HS400">
        <f>IF($IZ400&gt;=29,INDEX($GO:$GO,$IY400+29),"")</f>
      </c>
      <c r="HT400">
        <f>IF($IZ400&gt;=30,INDEX($GO:$GO,$IY400+30),"")</f>
      </c>
      <c r="HU400">
        <f>IF($IZ400&gt;=31,INDEX($GO:$GO,$IY400+31),"")</f>
      </c>
      <c r="HV400">
        <f>IF($IZ400&gt;=32,INDEX($GO:$GO,$IY400+32),"")</f>
      </c>
      <c r="HW400">
        <f>IF($IZ400&gt;=33,INDEX($GO:$GO,$IY400+33),"")</f>
      </c>
      <c r="HX400">
        <f>IF($IZ400&gt;=34,INDEX($GO:$GO,$IY400+34),"")</f>
      </c>
      <c r="HY400">
        <f>IF($IZ400&gt;=35,INDEX($GO:$GO,$IY400+35),"")</f>
      </c>
      <c r="HZ400">
        <f>IF($IZ400&gt;=36,INDEX($GO:$GO,$IY400+36),"")</f>
      </c>
      <c r="IA400">
        <f>IF($IZ400&gt;=37,INDEX($GO:$GO,$IY400+37),"")</f>
      </c>
      <c r="IB400">
        <f>IF($IZ400&gt;=38,INDEX($GO:$GO,$IY400+38),"")</f>
      </c>
      <c r="IC400">
        <f>IF($IZ400&gt;=39,INDEX($GO:$GO,$IY400+39),"")</f>
      </c>
      <c r="ID400">
        <f>IF($IZ400&gt;=40,INDEX($GO:$GO,$IY400+40),"")</f>
      </c>
      <c r="IE400">
        <f>IF($IZ400&gt;=41,INDEX($GO:$GO,$IY400+41),"")</f>
      </c>
      <c r="IF400">
        <f>IF($IZ400&gt;=42,INDEX($GO:$GO,$IY400+42),"")</f>
      </c>
      <c r="IG400">
        <f>IF($IZ400&gt;=43,INDEX($GO:$GO,$IY400+43),"")</f>
      </c>
      <c r="IH400">
        <f>IF($IZ400&gt;=44,INDEX($GO:$GO,$IY400+44),"")</f>
      </c>
      <c r="II400">
        <f>IF($IZ400&gt;=45,INDEX($GO:$GO,$IY400+45),"")</f>
      </c>
      <c r="IJ400">
        <f>IF($IZ400&gt;=46,INDEX($GO:$GO,$IY400+46),"")</f>
      </c>
      <c r="IK400">
        <f>IF($IZ400&gt;=47,INDEX($GO:$GO,$IY400+47),"")</f>
      </c>
      <c r="IL400">
        <f>IF($IZ400&gt;=48,INDEX($GO:$GO,$IY400+48),"")</f>
      </c>
      <c r="IM400">
        <f>IF($IZ400&gt;=49,INDEX($GO:$GO,$IY400+49),"")</f>
      </c>
      <c r="IN400">
        <f>IF($IZ400&gt;=50,INDEX($GO:$GO,$IY400+50),"")</f>
      </c>
      <c r="IO400">
        <f>IF($IZ400&gt;=51,INDEX($GO:$GO,$IY400+51),"")</f>
      </c>
      <c r="IP400">
        <f>IF($IZ400&gt;=52,INDEX($GO:$GO,$IY400+52),"")</f>
      </c>
      <c r="IQ400">
        <f>IF($IZ400&gt;=53,INDEX($GO:$GO,$IY400+53),"")</f>
      </c>
      <c r="IR400">
        <f>IF($IZ400&gt;=54,INDEX($GO:$GO,$IY400+54),"")</f>
      </c>
      <c r="IS400">
        <f>IF($IZ400&gt;=55,INDEX($GO:$GO,$IY400+55),"")</f>
      </c>
      <c r="IT400">
        <f>IF($IZ400&gt;=56,INDEX($GO:$GO,$IY400+56),"")</f>
      </c>
      <c r="IU400">
        <f>IF($IZ400&gt;=57,INDEX($GO:$GO,$IY400+57),"")</f>
      </c>
      <c r="IV400">
        <f>IF($IZ400&gt;=58,INDEX($GO:$GO,$IY400+58),"")</f>
      </c>
      <c r="IW400">
        <f>IF($IZ400&gt;=59,INDEX($GO:$GO,$IY400+59),"")</f>
      </c>
      <c r="IX400">
        <f>IF($IZ400&gt;=60,INDEX($GO:$GO,$IY400+60),"")</f>
      </c>
      <c r="IY400">
        <f>IFERROR(MATCH($GN400,$GO$2:$GO$827,0)+1,0)</f>
      </c>
      <c r="IZ400">
        <f>IFERROR(INDEX($GP$2:$GP$827,MATCH($GN400,$GO$2:$GO$827,0)),0)</f>
      </c>
      <c r="JA400" t="s">
        <v>23</v>
      </c>
      <c r="JB400" t="s">
        <v>23</v>
      </c>
    </row>
    <row r="401" spans="1:262" x14ac:dyDescent="0.25">
      <c r="F401" s="1"/>
      <c r="G401" s="1"/>
      <c r="H401" s="1"/>
      <c r="I401" s="1"/>
      <c r="J401" s="1">
        <f>IFERROR(IF(FIND(" - ",$F401)&gt;0,MID($F401,FIND(" - ",$F401)+3,LEN($F401)),""),"")</f>
      </c>
      <c r="L401" s="1"/>
      <c r="N401" t="s">
        <v>23</v>
      </c>
      <c r="P401">
        <f>IF(OR($N401="",$O401=""),"",IFERROR($N401/$O401,0))</f>
      </c>
      <c r="Q401">
        <f>IF($N401="","",
IF($G401="","",
IF(ISNUMBER(SEARCH("exempt",LOWER($G401))),0,
$N401*(VALUE(SUBSTITUTE($G401,"%",""))/100))))</f>
      </c>
      <c r="W401">
        <f>IF($N401="","",
SUM($N401,$Q401,$U401,$R401,$T401)-
IF($V401="",0,VALUE($V401)))</f>
      </c>
      <c r="AE401" t="s">
        <v>1362</v>
      </c>
      <c r="AJ401" t="s">
        <v>296</v>
      </c>
      <c r="AM401">
        <f>IFERROR(LEFT($F401,FIND(" - ",$F401)-1),$F401)</f>
      </c>
      <c r="AP401">
        <f>IF($CE401&gt;=1,INDEX($AN:$AN,$CD401+1),"")</f>
      </c>
      <c r="AQ401">
        <f>IF($CE401&gt;=2,INDEX($AN:$AN,$CD401+2),"")</f>
      </c>
      <c r="AR401">
        <f>IF($CE401&gt;=3,INDEX($AN:$AN,$CD401+3),"")</f>
      </c>
      <c r="AS401">
        <f>IF($CE401&gt;=4,INDEX($AN:$AN,$CD401+4),"")</f>
      </c>
      <c r="AT401">
        <f>IF($CE401&gt;=5,INDEX($AN:$AN,$CD401+5),"")</f>
      </c>
      <c r="AU401">
        <f>IF($CE401&gt;=6,INDEX($AN:$AN,$CD401+6),"")</f>
      </c>
      <c r="AV401">
        <f>IF($CE401&gt;=7,INDEX($AN:$AN,$CD401+7),"")</f>
      </c>
      <c r="AW401">
        <f>IF($CE401&gt;=8,INDEX($AN:$AN,$CD401+8),"")</f>
      </c>
      <c r="AX401">
        <f>IF($CE401&gt;=9,INDEX($AN:$AN,$CD401+9),"")</f>
      </c>
      <c r="AY401">
        <f>IF($CE401&gt;=10,INDEX($AN:$AN,$CD401+10),"")</f>
      </c>
      <c r="AZ401">
        <f>IF($CE401&gt;=11,INDEX($AN:$AN,$CD401+11),"")</f>
      </c>
      <c r="BA401">
        <f>IF($CE401&gt;=12,INDEX($AN:$AN,$CD401+12),"")</f>
      </c>
      <c r="BB401">
        <f>IF($CE401&gt;=13,INDEX($AN:$AN,$CD401+13),"")</f>
      </c>
      <c r="BC401">
        <f>IF($CE401&gt;=14,INDEX($AN:$AN,$CD401+14),"")</f>
      </c>
      <c r="BD401">
        <f>IF($CE401&gt;=15,INDEX($AN:$AN,$CD401+15),"")</f>
      </c>
      <c r="BE401">
        <f>IF($CE401&gt;=16,INDEX($AN:$AN,$CD401+16),"")</f>
      </c>
      <c r="BF401">
        <f>IF($CE401&gt;=17,INDEX($AN:$AN,$CD401+17),"")</f>
      </c>
      <c r="BG401">
        <f>IF($CE401&gt;=18,INDEX($AN:$AN,$CD401+18),"")</f>
      </c>
      <c r="BH401">
        <f>IF($CE401&gt;=19,INDEX($AN:$AN,$CD401+19),"")</f>
      </c>
      <c r="BI401">
        <f>IF($CE401&gt;=20,INDEX($AN:$AN,$CD401+20),"")</f>
      </c>
      <c r="BJ401">
        <f>IF($CE401&gt;=21,INDEX($AN:$AN,$CD401+21),"")</f>
      </c>
      <c r="BK401">
        <f>IF($CE401&gt;=22,INDEX($AN:$AN,$CD401+22),"")</f>
      </c>
      <c r="BL401">
        <f>IF($CE401&gt;=23,INDEX($AN:$AN,$CD401+23),"")</f>
      </c>
      <c r="BM401">
        <f>IF($CE401&gt;=24,INDEX($AN:$AN,$CD401+24),"")</f>
      </c>
      <c r="BN401">
        <f>IF($CE401&gt;=25,INDEX($AN:$AN,$CD401+25),"")</f>
      </c>
      <c r="BO401">
        <f>IF($CE401&gt;=26,INDEX($AN:$AN,$CD401+26),"")</f>
      </c>
      <c r="BP401">
        <f>IF($CE401&gt;=27,INDEX($AN:$AN,$CD401+27),"")</f>
      </c>
      <c r="BQ401">
        <f>IF($CE401&gt;=28,INDEX($AN:$AN,$CD401+28),"")</f>
      </c>
      <c r="BR401">
        <f>IF($CE401&gt;=29,INDEX($AN:$AN,$CD401+29),"")</f>
      </c>
      <c r="BS401">
        <f>IF($CE401&gt;=30,INDEX($AN:$AN,$CD401+30),"")</f>
      </c>
      <c r="BT401">
        <f>IF($CE401&gt;=31,INDEX($AN:$AN,$CD401+31),"")</f>
      </c>
      <c r="BU401">
        <f>IF($CE401&gt;=32,INDEX($AN:$AN,$CD401+32),"")</f>
      </c>
      <c r="BV401">
        <f>IF($CE401&gt;=33,INDEX($AN:$AN,$CD401+33),"")</f>
      </c>
      <c r="BW401">
        <f>IF($CE401&gt;=34,INDEX($AN:$AN,$CD401+34),"")</f>
      </c>
      <c r="BX401">
        <f>IF($CE401&gt;=35,INDEX($AN:$AN,$CD401+35),"")</f>
      </c>
      <c r="BY401">
        <f>IF($CE401&gt;=36,INDEX($AN:$AN,$CD401+36),"")</f>
      </c>
      <c r="BZ401">
        <f>IF($CE401&gt;=37,INDEX($AN:$AN,$CD401+37),"")</f>
      </c>
      <c r="CA401">
        <f>IF($CE401&gt;=38,INDEX($AN:$AN,$CD401+38),"")</f>
      </c>
      <c r="CB401">
        <f>IF($CE401&gt;=39,INDEX($AN:$AN,$CD401+39),"")</f>
      </c>
      <c r="CC401">
        <f>IF($CE401&gt;=40,INDEX($AN:$AN,$CD401+40),"")</f>
      </c>
      <c r="CD401">
        <f>IFERROR(MATCH($AM401,$AN$2:$AN$133,0)+1,0)</f>
      </c>
      <c r="CE401">
        <f>IFERROR(INDEX($AO$2:$AO$133,MATCH($AM401,$AN$2:$AN$133,0)),0)</f>
      </c>
      <c r="CF401">
        <f>IFERROR(LEFT($K401,FIND(" - ",$K401)-1),$K401)</f>
      </c>
      <c r="CG401" t="s">
        <v>51</v>
      </c>
      <c r="CI401">
        <f>IF($DD401&gt;=1,INDEX($CG:$CG,$DC401+1),"")</f>
      </c>
      <c r="CJ401">
        <f>IF($DD401&gt;=2,INDEX($CG:$CG,$DC401+2),"")</f>
      </c>
      <c r="CK401">
        <f>IF($DD401&gt;=3,INDEX($CG:$CG,$DC401+3),"")</f>
      </c>
      <c r="CL401">
        <f>IF($DD401&gt;=4,INDEX($CG:$CG,$DC401+4),"")</f>
      </c>
      <c r="CM401">
        <f>IF($DD401&gt;=5,INDEX($CG:$CG,$DC401+5),"")</f>
      </c>
      <c r="CN401">
        <f>IF($DD401&gt;=6,INDEX($CG:$CG,$DC401+6),"")</f>
      </c>
      <c r="CO401">
        <f>IF($DD401&gt;=7,INDEX($CG:$CG,$DC401+7),"")</f>
      </c>
      <c r="CP401">
        <f>IF($DD401&gt;=8,INDEX($CG:$CG,$DC401+8),"")</f>
      </c>
      <c r="CQ401">
        <f>IF($DD401&gt;=9,INDEX($CG:$CG,$DC401+9),"")</f>
      </c>
      <c r="CR401">
        <f>IF($DD401&gt;=10,INDEX($CG:$CG,$DC401+10),"")</f>
      </c>
      <c r="CS401">
        <f>IF($DD401&gt;=11,INDEX($CG:$CG,$DC401+11),"")</f>
      </c>
      <c r="CT401">
        <f>IF($DD401&gt;=12,INDEX($CG:$CG,$DC401+12),"")</f>
      </c>
      <c r="CU401">
        <f>IF($DD401&gt;=13,INDEX($CG:$CG,$DC401+13),"")</f>
      </c>
      <c r="CV401">
        <f>IF($DD401&gt;=14,INDEX($CG:$CG,$DC401+14),"")</f>
      </c>
      <c r="CW401">
        <f>IF($DD401&gt;=15,INDEX($CG:$CG,$DC401+15),"")</f>
      </c>
      <c r="CX401">
        <f>IF($DD401&gt;=16,INDEX($CG:$CG,$DC401+16),"")</f>
      </c>
      <c r="CY401">
        <f>IF($DD401&gt;=17,INDEX($CG:$CG,$DC401+17),"")</f>
      </c>
      <c r="CZ401">
        <f>IF($DD401&gt;=18,INDEX($CG:$CG,$DC401+18),"")</f>
      </c>
      <c r="DA401">
        <f>IF($DD401&gt;=19,INDEX($CG:$CG,$DC401+19),"")</f>
      </c>
      <c r="DB401">
        <f>IF($DD401&gt;=20,INDEX($CG:$CG,$DC401+20),"")</f>
      </c>
      <c r="DC401">
        <f>IFERROR(MATCH($CF401,$CG$2:$CG$1558,0)+1,0)</f>
      </c>
      <c r="DD401">
        <f>IFERROR(INDEX($CH$2:$CH$1558,MATCH($CF401,$CG$2:$CG$1558,0)),0)</f>
      </c>
      <c r="DE401">
        <f>IFERROR(INDEX($AL:$AL,MATCH($G401,$AK:$AK,0))&amp;"","")</f>
      </c>
      <c r="DI401">
        <f>IF($GL401&gt;=1,INDEX($DF:$DF,$GK401+1),"")</f>
      </c>
      <c r="DJ401">
        <f>IF($GL401&gt;=2,INDEX($DF:$DF,$GK401+2),"")</f>
      </c>
      <c r="DK401">
        <f>IF($GL401&gt;=3,INDEX($DF:$DF,$GK401+3),"")</f>
      </c>
      <c r="DL401">
        <f>IF($GL401&gt;=4,INDEX($DF:$DF,$GK401+4),"")</f>
      </c>
      <c r="DM401">
        <f>IF($GL401&gt;=5,INDEX($DF:$DF,$GK401+5),"")</f>
      </c>
      <c r="DN401">
        <f>IF($GL401&gt;=6,INDEX($DF:$DF,$GK401+6),"")</f>
      </c>
      <c r="DO401">
        <f>IF($GL401&gt;=7,INDEX($DF:$DF,$GK401+7),"")</f>
      </c>
      <c r="DP401">
        <f>IF($GL401&gt;=8,INDEX($DF:$DF,$GK401+8),"")</f>
      </c>
      <c r="DQ401">
        <f>IF($GL401&gt;=9,INDEX($DF:$DF,$GK401+9),"")</f>
      </c>
      <c r="DR401">
        <f>IF($GL401&gt;=10,INDEX($DF:$DF,$GK401+10),"")</f>
      </c>
      <c r="DS401">
        <f>IF($GL401&gt;=11,INDEX($DF:$DF,$GK401+11),"")</f>
      </c>
      <c r="DT401">
        <f>IF($GL401&gt;=12,INDEX($DF:$DF,$GK401+12),"")</f>
      </c>
      <c r="DU401">
        <f>IF($GL401&gt;=13,INDEX($DF:$DF,$GK401+13),"")</f>
      </c>
      <c r="DV401">
        <f>IF($GL401&gt;=14,INDEX($DF:$DF,$GK401+14),"")</f>
      </c>
      <c r="DW401">
        <f>IF($GL401&gt;=15,INDEX($DF:$DF,$GK401+15),"")</f>
      </c>
      <c r="DX401">
        <f>IF($GL401&gt;=16,INDEX($DF:$DF,$GK401+16),"")</f>
      </c>
      <c r="DY401">
        <f>IF($GL401&gt;=17,INDEX($DF:$DF,$GK401+17),"")</f>
      </c>
      <c r="DZ401">
        <f>IF($GL401&gt;=18,INDEX($DF:$DF,$GK401+18),"")</f>
      </c>
      <c r="EA401">
        <f>IF($GL401&gt;=19,INDEX($DF:$DF,$GK401+19),"")</f>
      </c>
      <c r="EB401">
        <f>IF($GL401&gt;=20,INDEX($DF:$DF,$GK401+20),"")</f>
      </c>
      <c r="EC401">
        <f>IF($GL401&gt;=21,INDEX($DF:$DF,$GK401+21),"")</f>
      </c>
      <c r="ED401">
        <f>IF($GL401&gt;=22,INDEX($DF:$DF,$GK401+22),"")</f>
      </c>
      <c r="EE401">
        <f>IF($GL401&gt;=23,INDEX($DF:$DF,$GK401+23),"")</f>
      </c>
      <c r="EF401">
        <f>IF($GL401&gt;=24,INDEX($DF:$DF,$GK401+24),"")</f>
      </c>
      <c r="EG401">
        <f>IF($GL401&gt;=25,INDEX($DF:$DF,$GK401+25),"")</f>
      </c>
      <c r="EH401">
        <f>IF($GL401&gt;=26,INDEX($DF:$DF,$GK401+26),"")</f>
      </c>
      <c r="EI401">
        <f>IF($GL401&gt;=27,INDEX($DF:$DF,$GK401+27),"")</f>
      </c>
      <c r="EJ401">
        <f>IF($GL401&gt;=28,INDEX($DF:$DF,$GK401+28),"")</f>
      </c>
      <c r="EK401">
        <f>IF($GL401&gt;=29,INDEX($DF:$DF,$GK401+29),"")</f>
      </c>
      <c r="EL401">
        <f>IF($GL401&gt;=30,INDEX($DF:$DF,$GK401+30),"")</f>
      </c>
      <c r="EM401">
        <f>IF($GL401&gt;=31,INDEX($DF:$DF,$GK401+31),"")</f>
      </c>
      <c r="EN401">
        <f>IF($GL401&gt;=32,INDEX($DF:$DF,$GK401+32),"")</f>
      </c>
      <c r="EO401">
        <f>IF($GL401&gt;=33,INDEX($DF:$DF,$GK401+33),"")</f>
      </c>
      <c r="EP401">
        <f>IF($GL401&gt;=34,INDEX($DF:$DF,$GK401+34),"")</f>
      </c>
      <c r="EQ401">
        <f>IF($GL401&gt;=35,INDEX($DF:$DF,$GK401+35),"")</f>
      </c>
      <c r="ER401">
        <f>IF($GL401&gt;=36,INDEX($DF:$DF,$GK401+36),"")</f>
      </c>
      <c r="ES401">
        <f>IF($GL401&gt;=37,INDEX($DF:$DF,$GK401+37),"")</f>
      </c>
      <c r="ET401">
        <f>IF($GL401&gt;=38,INDEX($DF:$DF,$GK401+38),"")</f>
      </c>
      <c r="EU401">
        <f>IF($GL401&gt;=39,INDEX($DF:$DF,$GK401+39),"")</f>
      </c>
      <c r="EV401">
        <f>IF($GL401&gt;=40,INDEX($DF:$DF,$GK401+40),"")</f>
      </c>
      <c r="EW401">
        <f>IF($GL401&gt;=1,INDEX($DG:$DG,$GK401+1),"")</f>
      </c>
      <c r="EX401">
        <f>IF($GL401&gt;=2,INDEX($DG:$DG,$GK401+2),"")</f>
      </c>
      <c r="EY401">
        <f>IF($GL401&gt;=3,INDEX($DG:$DG,$GK401+3),"")</f>
      </c>
      <c r="EZ401">
        <f>IF($GL401&gt;=4,INDEX($DG:$DG,$GK401+4),"")</f>
      </c>
      <c r="FA401">
        <f>IF($GL401&gt;=5,INDEX($DG:$DG,$GK401+5),"")</f>
      </c>
      <c r="FB401">
        <f>IF($GL401&gt;=6,INDEX($DG:$DG,$GK401+6),"")</f>
      </c>
      <c r="FC401">
        <f>IF($GL401&gt;=7,INDEX($DG:$DG,$GK401+7),"")</f>
      </c>
      <c r="FD401">
        <f>IF($GL401&gt;=8,INDEX($DG:$DG,$GK401+8),"")</f>
      </c>
      <c r="FE401">
        <f>IF($GL401&gt;=9,INDEX($DG:$DG,$GK401+9),"")</f>
      </c>
      <c r="FF401">
        <f>IF($GL401&gt;=10,INDEX($DG:$DG,$GK401+10),"")</f>
      </c>
      <c r="FG401">
        <f>IF($GL401&gt;=11,INDEX($DG:$DG,$GK401+11),"")</f>
      </c>
      <c r="FH401">
        <f>IF($GL401&gt;=12,INDEX($DG:$DG,$GK401+12),"")</f>
      </c>
      <c r="FI401">
        <f>IF($GL401&gt;=13,INDEX($DG:$DG,$GK401+13),"")</f>
      </c>
      <c r="FJ401">
        <f>IF($GL401&gt;=14,INDEX($DG:$DG,$GK401+14),"")</f>
      </c>
      <c r="FK401">
        <f>IF($GL401&gt;=15,INDEX($DG:$DG,$GK401+15),"")</f>
      </c>
      <c r="FL401">
        <f>IF($GL401&gt;=16,INDEX($DG:$DG,$GK401+16),"")</f>
      </c>
      <c r="FM401">
        <f>IF($GL401&gt;=17,INDEX($DG:$DG,$GK401+17),"")</f>
      </c>
      <c r="FN401">
        <f>IF($GL401&gt;=18,INDEX($DG:$DG,$GK401+18),"")</f>
      </c>
      <c r="FO401">
        <f>IF($GL401&gt;=19,INDEX($DG:$DG,$GK401+19),"")</f>
      </c>
      <c r="FP401">
        <f>IF($GL401&gt;=20,INDEX($DG:$DG,$GK401+20),"")</f>
      </c>
      <c r="FQ401">
        <f>IF($GL401&gt;=21,INDEX($DG:$DG,$GK401+21),"")</f>
      </c>
      <c r="FR401">
        <f>IF($GL401&gt;=22,INDEX($DG:$DG,$GK401+22),"")</f>
      </c>
      <c r="FS401">
        <f>IF($GL401&gt;=23,INDEX($DG:$DG,$GK401+23),"")</f>
      </c>
      <c r="FT401">
        <f>IF($GL401&gt;=24,INDEX($DG:$DG,$GK401+24),"")</f>
      </c>
      <c r="FU401">
        <f>IF($GL401&gt;=25,INDEX($DG:$DG,$GK401+25),"")</f>
      </c>
      <c r="FV401">
        <f>IF($GL401&gt;=26,INDEX($DG:$DG,$GK401+26),"")</f>
      </c>
      <c r="FW401">
        <f>IF($GL401&gt;=27,INDEX($DG:$DG,$GK401+27),"")</f>
      </c>
      <c r="FX401">
        <f>IF($GL401&gt;=28,INDEX($DG:$DG,$GK401+28),"")</f>
      </c>
      <c r="FY401">
        <f>IF($GL401&gt;=29,INDEX($DG:$DG,$GK401+29),"")</f>
      </c>
      <c r="FZ401">
        <f>IF($GL401&gt;=30,INDEX($DG:$DG,$GK401+30),"")</f>
      </c>
      <c r="GA401">
        <f>IF($GL401&gt;=31,INDEX($DG:$DG,$GK401+31),"")</f>
      </c>
      <c r="GB401">
        <f>IF($GL401&gt;=32,INDEX($DG:$DG,$GK401+32),"")</f>
      </c>
      <c r="GC401">
        <f>IF($GL401&gt;=33,INDEX($DG:$DG,$GK401+33),"")</f>
      </c>
      <c r="GD401">
        <f>IF($GL401&gt;=34,INDEX($DG:$DG,$GK401+34),"")</f>
      </c>
      <c r="GE401">
        <f>IF($GL401&gt;=35,INDEX($DG:$DG,$GK401+35),"")</f>
      </c>
      <c r="GF401">
        <f>IF($GL401&gt;=36,INDEX($DG:$DG,$GK401+36),"")</f>
      </c>
      <c r="GG401">
        <f>IF($GL401&gt;=37,INDEX($DG:$DG,$GK401+37),"")</f>
      </c>
      <c r="GH401">
        <f>IF($GL401&gt;=38,INDEX($DG:$DG,$GK401+38),"")</f>
      </c>
      <c r="GI401">
        <f>IF($GL401&gt;=39,INDEX($DG:$DG,$GK401+39),"")</f>
      </c>
      <c r="GJ401">
        <f>IF($GL401&gt;=40,INDEX($DG:$DG,$GK401+40),"")</f>
      </c>
      <c r="GK401">
        <f>IFERROR(MATCH($DE401,$DF$2:$DF$166,0)+1,0)</f>
      </c>
      <c r="GL401">
        <f>IFERROR(INDEX($DH$2:$DH$166,MATCH($DE401,$DF$2:$DF$166,0)),0)</f>
      </c>
      <c r="GM401">
        <f>IFERROR(MATCH($H401,$DI$401:$EV$401,0),0)</f>
      </c>
      <c r="GN401">
        <f>IF($GM401&gt;0,INDEX($EW$401:$GJ$401,$GM401),"")</f>
      </c>
      <c r="GO401" t="s">
        <v>168</v>
      </c>
      <c r="GQ401">
        <f>IF($IZ401&gt;=1,INDEX($GO:$GO,$IY401+1),"")</f>
      </c>
      <c r="GR401">
        <f>IF($IZ401&gt;=2,INDEX($GO:$GO,$IY401+2),"")</f>
      </c>
      <c r="GS401">
        <f>IF($IZ401&gt;=3,INDEX($GO:$GO,$IY401+3),"")</f>
      </c>
      <c r="GT401">
        <f>IF($IZ401&gt;=4,INDEX($GO:$GO,$IY401+4),"")</f>
      </c>
      <c r="GU401">
        <f>IF($IZ401&gt;=5,INDEX($GO:$GO,$IY401+5),"")</f>
      </c>
      <c r="GV401">
        <f>IF($IZ401&gt;=6,INDEX($GO:$GO,$IY401+6),"")</f>
      </c>
      <c r="GW401">
        <f>IF($IZ401&gt;=7,INDEX($GO:$GO,$IY401+7),"")</f>
      </c>
      <c r="GX401">
        <f>IF($IZ401&gt;=8,INDEX($GO:$GO,$IY401+8),"")</f>
      </c>
      <c r="GY401">
        <f>IF($IZ401&gt;=9,INDEX($GO:$GO,$IY401+9),"")</f>
      </c>
      <c r="GZ401">
        <f>IF($IZ401&gt;=10,INDEX($GO:$GO,$IY401+10),"")</f>
      </c>
      <c r="HA401">
        <f>IF($IZ401&gt;=11,INDEX($GO:$GO,$IY401+11),"")</f>
      </c>
      <c r="HB401">
        <f>IF($IZ401&gt;=12,INDEX($GO:$GO,$IY401+12),"")</f>
      </c>
      <c r="HC401">
        <f>IF($IZ401&gt;=13,INDEX($GO:$GO,$IY401+13),"")</f>
      </c>
      <c r="HD401">
        <f>IF($IZ401&gt;=14,INDEX($GO:$GO,$IY401+14),"")</f>
      </c>
      <c r="HE401">
        <f>IF($IZ401&gt;=15,INDEX($GO:$GO,$IY401+15),"")</f>
      </c>
      <c r="HF401">
        <f>IF($IZ401&gt;=16,INDEX($GO:$GO,$IY401+16),"")</f>
      </c>
      <c r="HG401">
        <f>IF($IZ401&gt;=17,INDEX($GO:$GO,$IY401+17),"")</f>
      </c>
      <c r="HH401">
        <f>IF($IZ401&gt;=18,INDEX($GO:$GO,$IY401+18),"")</f>
      </c>
      <c r="HI401">
        <f>IF($IZ401&gt;=19,INDEX($GO:$GO,$IY401+19),"")</f>
      </c>
      <c r="HJ401">
        <f>IF($IZ401&gt;=20,INDEX($GO:$GO,$IY401+20),"")</f>
      </c>
      <c r="HK401">
        <f>IF($IZ401&gt;=21,INDEX($GO:$GO,$IY401+21),"")</f>
      </c>
      <c r="HL401">
        <f>IF($IZ401&gt;=22,INDEX($GO:$GO,$IY401+22),"")</f>
      </c>
      <c r="HM401">
        <f>IF($IZ401&gt;=23,INDEX($GO:$GO,$IY401+23),"")</f>
      </c>
      <c r="HN401">
        <f>IF($IZ401&gt;=24,INDEX($GO:$GO,$IY401+24),"")</f>
      </c>
      <c r="HO401">
        <f>IF($IZ401&gt;=25,INDEX($GO:$GO,$IY401+25),"")</f>
      </c>
      <c r="HP401">
        <f>IF($IZ401&gt;=26,INDEX($GO:$GO,$IY401+26),"")</f>
      </c>
      <c r="HQ401">
        <f>IF($IZ401&gt;=27,INDEX($GO:$GO,$IY401+27),"")</f>
      </c>
      <c r="HR401">
        <f>IF($IZ401&gt;=28,INDEX($GO:$GO,$IY401+28),"")</f>
      </c>
      <c r="HS401">
        <f>IF($IZ401&gt;=29,INDEX($GO:$GO,$IY401+29),"")</f>
      </c>
      <c r="HT401">
        <f>IF($IZ401&gt;=30,INDEX($GO:$GO,$IY401+30),"")</f>
      </c>
      <c r="HU401">
        <f>IF($IZ401&gt;=31,INDEX($GO:$GO,$IY401+31),"")</f>
      </c>
      <c r="HV401">
        <f>IF($IZ401&gt;=32,INDEX($GO:$GO,$IY401+32),"")</f>
      </c>
      <c r="HW401">
        <f>IF($IZ401&gt;=33,INDEX($GO:$GO,$IY401+33),"")</f>
      </c>
      <c r="HX401">
        <f>IF($IZ401&gt;=34,INDEX($GO:$GO,$IY401+34),"")</f>
      </c>
      <c r="HY401">
        <f>IF($IZ401&gt;=35,INDEX($GO:$GO,$IY401+35),"")</f>
      </c>
      <c r="HZ401">
        <f>IF($IZ401&gt;=36,INDEX($GO:$GO,$IY401+36),"")</f>
      </c>
      <c r="IA401">
        <f>IF($IZ401&gt;=37,INDEX($GO:$GO,$IY401+37),"")</f>
      </c>
      <c r="IB401">
        <f>IF($IZ401&gt;=38,INDEX($GO:$GO,$IY401+38),"")</f>
      </c>
      <c r="IC401">
        <f>IF($IZ401&gt;=39,INDEX($GO:$GO,$IY401+39),"")</f>
      </c>
      <c r="ID401">
        <f>IF($IZ401&gt;=40,INDEX($GO:$GO,$IY401+40),"")</f>
      </c>
      <c r="IE401">
        <f>IF($IZ401&gt;=41,INDEX($GO:$GO,$IY401+41),"")</f>
      </c>
      <c r="IF401">
        <f>IF($IZ401&gt;=42,INDEX($GO:$GO,$IY401+42),"")</f>
      </c>
      <c r="IG401">
        <f>IF($IZ401&gt;=43,INDEX($GO:$GO,$IY401+43),"")</f>
      </c>
      <c r="IH401">
        <f>IF($IZ401&gt;=44,INDEX($GO:$GO,$IY401+44),"")</f>
      </c>
      <c r="II401">
        <f>IF($IZ401&gt;=45,INDEX($GO:$GO,$IY401+45),"")</f>
      </c>
      <c r="IJ401">
        <f>IF($IZ401&gt;=46,INDEX($GO:$GO,$IY401+46),"")</f>
      </c>
      <c r="IK401">
        <f>IF($IZ401&gt;=47,INDEX($GO:$GO,$IY401+47),"")</f>
      </c>
      <c r="IL401">
        <f>IF($IZ401&gt;=48,INDEX($GO:$GO,$IY401+48),"")</f>
      </c>
      <c r="IM401">
        <f>IF($IZ401&gt;=49,INDEX($GO:$GO,$IY401+49),"")</f>
      </c>
      <c r="IN401">
        <f>IF($IZ401&gt;=50,INDEX($GO:$GO,$IY401+50),"")</f>
      </c>
      <c r="IO401">
        <f>IF($IZ401&gt;=51,INDEX($GO:$GO,$IY401+51),"")</f>
      </c>
      <c r="IP401">
        <f>IF($IZ401&gt;=52,INDEX($GO:$GO,$IY401+52),"")</f>
      </c>
      <c r="IQ401">
        <f>IF($IZ401&gt;=53,INDEX($GO:$GO,$IY401+53),"")</f>
      </c>
      <c r="IR401">
        <f>IF($IZ401&gt;=54,INDEX($GO:$GO,$IY401+54),"")</f>
      </c>
      <c r="IS401">
        <f>IF($IZ401&gt;=55,INDEX($GO:$GO,$IY401+55),"")</f>
      </c>
      <c r="IT401">
        <f>IF($IZ401&gt;=56,INDEX($GO:$GO,$IY401+56),"")</f>
      </c>
      <c r="IU401">
        <f>IF($IZ401&gt;=57,INDEX($GO:$GO,$IY401+57),"")</f>
      </c>
      <c r="IV401">
        <f>IF($IZ401&gt;=58,INDEX($GO:$GO,$IY401+58),"")</f>
      </c>
      <c r="IW401">
        <f>IF($IZ401&gt;=59,INDEX($GO:$GO,$IY401+59),"")</f>
      </c>
      <c r="IX401">
        <f>IF($IZ401&gt;=60,INDEX($GO:$GO,$IY401+60),"")</f>
      </c>
      <c r="IY401">
        <f>IFERROR(MATCH($GN401,$GO$2:$GO$827,0)+1,0)</f>
      </c>
      <c r="IZ401">
        <f>IFERROR(INDEX($GP$2:$GP$827,MATCH($GN401,$GO$2:$GO$827,0)),0)</f>
      </c>
      <c r="JA401" t="s">
        <v>23</v>
      </c>
      <c r="JB401" t="s">
        <v>23</v>
      </c>
    </row>
    <row r="402" spans="1:262" x14ac:dyDescent="0.25">
      <c r="F402" s="1"/>
      <c r="G402" s="1"/>
      <c r="H402" s="1"/>
      <c r="I402" s="1"/>
      <c r="J402" s="1">
        <f>IFERROR(IF(FIND(" - ",$F402)&gt;0,MID($F402,FIND(" - ",$F402)+3,LEN($F402)),""),"")</f>
      </c>
      <c r="L402" s="1"/>
      <c r="N402" t="s">
        <v>23</v>
      </c>
      <c r="P402">
        <f>IF(OR($N402="",$O402=""),"",IFERROR($N402/$O402,0))</f>
      </c>
      <c r="Q402">
        <f>IF($N402="","",
IF($G402="","",
IF(ISNUMBER(SEARCH("exempt",LOWER($G402))),0,
$N402*(VALUE(SUBSTITUTE($G402,"%",""))/100))))</f>
      </c>
      <c r="W402">
        <f>IF($N402="","",
SUM($N402,$Q402,$U402,$R402,$T402)-
IF($V402="",0,VALUE($V402)))</f>
      </c>
      <c r="AE402" t="s">
        <v>1363</v>
      </c>
      <c r="AJ402" t="s">
        <v>302</v>
      </c>
      <c r="AM402">
        <f>IFERROR(LEFT($F402,FIND(" - ",$F402)-1),$F402)</f>
      </c>
      <c r="AP402">
        <f>IF($CE402&gt;=1,INDEX($AN:$AN,$CD402+1),"")</f>
      </c>
      <c r="AQ402">
        <f>IF($CE402&gt;=2,INDEX($AN:$AN,$CD402+2),"")</f>
      </c>
      <c r="AR402">
        <f>IF($CE402&gt;=3,INDEX($AN:$AN,$CD402+3),"")</f>
      </c>
      <c r="AS402">
        <f>IF($CE402&gt;=4,INDEX($AN:$AN,$CD402+4),"")</f>
      </c>
      <c r="AT402">
        <f>IF($CE402&gt;=5,INDEX($AN:$AN,$CD402+5),"")</f>
      </c>
      <c r="AU402">
        <f>IF($CE402&gt;=6,INDEX($AN:$AN,$CD402+6),"")</f>
      </c>
      <c r="AV402">
        <f>IF($CE402&gt;=7,INDEX($AN:$AN,$CD402+7),"")</f>
      </c>
      <c r="AW402">
        <f>IF($CE402&gt;=8,INDEX($AN:$AN,$CD402+8),"")</f>
      </c>
      <c r="AX402">
        <f>IF($CE402&gt;=9,INDEX($AN:$AN,$CD402+9),"")</f>
      </c>
      <c r="AY402">
        <f>IF($CE402&gt;=10,INDEX($AN:$AN,$CD402+10),"")</f>
      </c>
      <c r="AZ402">
        <f>IF($CE402&gt;=11,INDEX($AN:$AN,$CD402+11),"")</f>
      </c>
      <c r="BA402">
        <f>IF($CE402&gt;=12,INDEX($AN:$AN,$CD402+12),"")</f>
      </c>
      <c r="BB402">
        <f>IF($CE402&gt;=13,INDEX($AN:$AN,$CD402+13),"")</f>
      </c>
      <c r="BC402">
        <f>IF($CE402&gt;=14,INDEX($AN:$AN,$CD402+14),"")</f>
      </c>
      <c r="BD402">
        <f>IF($CE402&gt;=15,INDEX($AN:$AN,$CD402+15),"")</f>
      </c>
      <c r="BE402">
        <f>IF($CE402&gt;=16,INDEX($AN:$AN,$CD402+16),"")</f>
      </c>
      <c r="BF402">
        <f>IF($CE402&gt;=17,INDEX($AN:$AN,$CD402+17),"")</f>
      </c>
      <c r="BG402">
        <f>IF($CE402&gt;=18,INDEX($AN:$AN,$CD402+18),"")</f>
      </c>
      <c r="BH402">
        <f>IF($CE402&gt;=19,INDEX($AN:$AN,$CD402+19),"")</f>
      </c>
      <c r="BI402">
        <f>IF($CE402&gt;=20,INDEX($AN:$AN,$CD402+20),"")</f>
      </c>
      <c r="BJ402">
        <f>IF($CE402&gt;=21,INDEX($AN:$AN,$CD402+21),"")</f>
      </c>
      <c r="BK402">
        <f>IF($CE402&gt;=22,INDEX($AN:$AN,$CD402+22),"")</f>
      </c>
      <c r="BL402">
        <f>IF($CE402&gt;=23,INDEX($AN:$AN,$CD402+23),"")</f>
      </c>
      <c r="BM402">
        <f>IF($CE402&gt;=24,INDEX($AN:$AN,$CD402+24),"")</f>
      </c>
      <c r="BN402">
        <f>IF($CE402&gt;=25,INDEX($AN:$AN,$CD402+25),"")</f>
      </c>
      <c r="BO402">
        <f>IF($CE402&gt;=26,INDEX($AN:$AN,$CD402+26),"")</f>
      </c>
      <c r="BP402">
        <f>IF($CE402&gt;=27,INDEX($AN:$AN,$CD402+27),"")</f>
      </c>
      <c r="BQ402">
        <f>IF($CE402&gt;=28,INDEX($AN:$AN,$CD402+28),"")</f>
      </c>
      <c r="BR402">
        <f>IF($CE402&gt;=29,INDEX($AN:$AN,$CD402+29),"")</f>
      </c>
      <c r="BS402">
        <f>IF($CE402&gt;=30,INDEX($AN:$AN,$CD402+30),"")</f>
      </c>
      <c r="BT402">
        <f>IF($CE402&gt;=31,INDEX($AN:$AN,$CD402+31),"")</f>
      </c>
      <c r="BU402">
        <f>IF($CE402&gt;=32,INDEX($AN:$AN,$CD402+32),"")</f>
      </c>
      <c r="BV402">
        <f>IF($CE402&gt;=33,INDEX($AN:$AN,$CD402+33),"")</f>
      </c>
      <c r="BW402">
        <f>IF($CE402&gt;=34,INDEX($AN:$AN,$CD402+34),"")</f>
      </c>
      <c r="BX402">
        <f>IF($CE402&gt;=35,INDEX($AN:$AN,$CD402+35),"")</f>
      </c>
      <c r="BY402">
        <f>IF($CE402&gt;=36,INDEX($AN:$AN,$CD402+36),"")</f>
      </c>
      <c r="BZ402">
        <f>IF($CE402&gt;=37,INDEX($AN:$AN,$CD402+37),"")</f>
      </c>
      <c r="CA402">
        <f>IF($CE402&gt;=38,INDEX($AN:$AN,$CD402+38),"")</f>
      </c>
      <c r="CB402">
        <f>IF($CE402&gt;=39,INDEX($AN:$AN,$CD402+39),"")</f>
      </c>
      <c r="CC402">
        <f>IF($CE402&gt;=40,INDEX($AN:$AN,$CD402+40),"")</f>
      </c>
      <c r="CD402">
        <f>IFERROR(MATCH($AM402,$AN$2:$AN$133,0)+1,0)</f>
      </c>
      <c r="CE402">
        <f>IFERROR(INDEX($AO$2:$AO$133,MATCH($AM402,$AN$2:$AN$133,0)),0)</f>
      </c>
      <c r="CF402">
        <f>IFERROR(LEFT($K402,FIND(" - ",$K402)-1),$K402)</f>
      </c>
      <c r="CG402" t="s">
        <v>63</v>
      </c>
      <c r="CI402">
        <f>IF($DD402&gt;=1,INDEX($CG:$CG,$DC402+1),"")</f>
      </c>
      <c r="CJ402">
        <f>IF($DD402&gt;=2,INDEX($CG:$CG,$DC402+2),"")</f>
      </c>
      <c r="CK402">
        <f>IF($DD402&gt;=3,INDEX($CG:$CG,$DC402+3),"")</f>
      </c>
      <c r="CL402">
        <f>IF($DD402&gt;=4,INDEX($CG:$CG,$DC402+4),"")</f>
      </c>
      <c r="CM402">
        <f>IF($DD402&gt;=5,INDEX($CG:$CG,$DC402+5),"")</f>
      </c>
      <c r="CN402">
        <f>IF($DD402&gt;=6,INDEX($CG:$CG,$DC402+6),"")</f>
      </c>
      <c r="CO402">
        <f>IF($DD402&gt;=7,INDEX($CG:$CG,$DC402+7),"")</f>
      </c>
      <c r="CP402">
        <f>IF($DD402&gt;=8,INDEX($CG:$CG,$DC402+8),"")</f>
      </c>
      <c r="CQ402">
        <f>IF($DD402&gt;=9,INDEX($CG:$CG,$DC402+9),"")</f>
      </c>
      <c r="CR402">
        <f>IF($DD402&gt;=10,INDEX($CG:$CG,$DC402+10),"")</f>
      </c>
      <c r="CS402">
        <f>IF($DD402&gt;=11,INDEX($CG:$CG,$DC402+11),"")</f>
      </c>
      <c r="CT402">
        <f>IF($DD402&gt;=12,INDEX($CG:$CG,$DC402+12),"")</f>
      </c>
      <c r="CU402">
        <f>IF($DD402&gt;=13,INDEX($CG:$CG,$DC402+13),"")</f>
      </c>
      <c r="CV402">
        <f>IF($DD402&gt;=14,INDEX($CG:$CG,$DC402+14),"")</f>
      </c>
      <c r="CW402">
        <f>IF($DD402&gt;=15,INDEX($CG:$CG,$DC402+15),"")</f>
      </c>
      <c r="CX402">
        <f>IF($DD402&gt;=16,INDEX($CG:$CG,$DC402+16),"")</f>
      </c>
      <c r="CY402">
        <f>IF($DD402&gt;=17,INDEX($CG:$CG,$DC402+17),"")</f>
      </c>
      <c r="CZ402">
        <f>IF($DD402&gt;=18,INDEX($CG:$CG,$DC402+18),"")</f>
      </c>
      <c r="DA402">
        <f>IF($DD402&gt;=19,INDEX($CG:$CG,$DC402+19),"")</f>
      </c>
      <c r="DB402">
        <f>IF($DD402&gt;=20,INDEX($CG:$CG,$DC402+20),"")</f>
      </c>
      <c r="DC402">
        <f>IFERROR(MATCH($CF402,$CG$2:$CG$1558,0)+1,0)</f>
      </c>
      <c r="DD402">
        <f>IFERROR(INDEX($CH$2:$CH$1558,MATCH($CF402,$CG$2:$CG$1558,0)),0)</f>
      </c>
      <c r="DE402">
        <f>IFERROR(INDEX($AL:$AL,MATCH($G402,$AK:$AK,0))&amp;"","")</f>
      </c>
      <c r="DI402">
        <f>IF($GL402&gt;=1,INDEX($DF:$DF,$GK402+1),"")</f>
      </c>
      <c r="DJ402">
        <f>IF($GL402&gt;=2,INDEX($DF:$DF,$GK402+2),"")</f>
      </c>
      <c r="DK402">
        <f>IF($GL402&gt;=3,INDEX($DF:$DF,$GK402+3),"")</f>
      </c>
      <c r="DL402">
        <f>IF($GL402&gt;=4,INDEX($DF:$DF,$GK402+4),"")</f>
      </c>
      <c r="DM402">
        <f>IF($GL402&gt;=5,INDEX($DF:$DF,$GK402+5),"")</f>
      </c>
      <c r="DN402">
        <f>IF($GL402&gt;=6,INDEX($DF:$DF,$GK402+6),"")</f>
      </c>
      <c r="DO402">
        <f>IF($GL402&gt;=7,INDEX($DF:$DF,$GK402+7),"")</f>
      </c>
      <c r="DP402">
        <f>IF($GL402&gt;=8,INDEX($DF:$DF,$GK402+8),"")</f>
      </c>
      <c r="DQ402">
        <f>IF($GL402&gt;=9,INDEX($DF:$DF,$GK402+9),"")</f>
      </c>
      <c r="DR402">
        <f>IF($GL402&gt;=10,INDEX($DF:$DF,$GK402+10),"")</f>
      </c>
      <c r="DS402">
        <f>IF($GL402&gt;=11,INDEX($DF:$DF,$GK402+11),"")</f>
      </c>
      <c r="DT402">
        <f>IF($GL402&gt;=12,INDEX($DF:$DF,$GK402+12),"")</f>
      </c>
      <c r="DU402">
        <f>IF($GL402&gt;=13,INDEX($DF:$DF,$GK402+13),"")</f>
      </c>
      <c r="DV402">
        <f>IF($GL402&gt;=14,INDEX($DF:$DF,$GK402+14),"")</f>
      </c>
      <c r="DW402">
        <f>IF($GL402&gt;=15,INDEX($DF:$DF,$GK402+15),"")</f>
      </c>
      <c r="DX402">
        <f>IF($GL402&gt;=16,INDEX($DF:$DF,$GK402+16),"")</f>
      </c>
      <c r="DY402">
        <f>IF($GL402&gt;=17,INDEX($DF:$DF,$GK402+17),"")</f>
      </c>
      <c r="DZ402">
        <f>IF($GL402&gt;=18,INDEX($DF:$DF,$GK402+18),"")</f>
      </c>
      <c r="EA402">
        <f>IF($GL402&gt;=19,INDEX($DF:$DF,$GK402+19),"")</f>
      </c>
      <c r="EB402">
        <f>IF($GL402&gt;=20,INDEX($DF:$DF,$GK402+20),"")</f>
      </c>
      <c r="EC402">
        <f>IF($GL402&gt;=21,INDEX($DF:$DF,$GK402+21),"")</f>
      </c>
      <c r="ED402">
        <f>IF($GL402&gt;=22,INDEX($DF:$DF,$GK402+22),"")</f>
      </c>
      <c r="EE402">
        <f>IF($GL402&gt;=23,INDEX($DF:$DF,$GK402+23),"")</f>
      </c>
      <c r="EF402">
        <f>IF($GL402&gt;=24,INDEX($DF:$DF,$GK402+24),"")</f>
      </c>
      <c r="EG402">
        <f>IF($GL402&gt;=25,INDEX($DF:$DF,$GK402+25),"")</f>
      </c>
      <c r="EH402">
        <f>IF($GL402&gt;=26,INDEX($DF:$DF,$GK402+26),"")</f>
      </c>
      <c r="EI402">
        <f>IF($GL402&gt;=27,INDEX($DF:$DF,$GK402+27),"")</f>
      </c>
      <c r="EJ402">
        <f>IF($GL402&gt;=28,INDEX($DF:$DF,$GK402+28),"")</f>
      </c>
      <c r="EK402">
        <f>IF($GL402&gt;=29,INDEX($DF:$DF,$GK402+29),"")</f>
      </c>
      <c r="EL402">
        <f>IF($GL402&gt;=30,INDEX($DF:$DF,$GK402+30),"")</f>
      </c>
      <c r="EM402">
        <f>IF($GL402&gt;=31,INDEX($DF:$DF,$GK402+31),"")</f>
      </c>
      <c r="EN402">
        <f>IF($GL402&gt;=32,INDEX($DF:$DF,$GK402+32),"")</f>
      </c>
      <c r="EO402">
        <f>IF($GL402&gt;=33,INDEX($DF:$DF,$GK402+33),"")</f>
      </c>
      <c r="EP402">
        <f>IF($GL402&gt;=34,INDEX($DF:$DF,$GK402+34),"")</f>
      </c>
      <c r="EQ402">
        <f>IF($GL402&gt;=35,INDEX($DF:$DF,$GK402+35),"")</f>
      </c>
      <c r="ER402">
        <f>IF($GL402&gt;=36,INDEX($DF:$DF,$GK402+36),"")</f>
      </c>
      <c r="ES402">
        <f>IF($GL402&gt;=37,INDEX($DF:$DF,$GK402+37),"")</f>
      </c>
      <c r="ET402">
        <f>IF($GL402&gt;=38,INDEX($DF:$DF,$GK402+38),"")</f>
      </c>
      <c r="EU402">
        <f>IF($GL402&gt;=39,INDEX($DF:$DF,$GK402+39),"")</f>
      </c>
      <c r="EV402">
        <f>IF($GL402&gt;=40,INDEX($DF:$DF,$GK402+40),"")</f>
      </c>
      <c r="EW402">
        <f>IF($GL402&gt;=1,INDEX($DG:$DG,$GK402+1),"")</f>
      </c>
      <c r="EX402">
        <f>IF($GL402&gt;=2,INDEX($DG:$DG,$GK402+2),"")</f>
      </c>
      <c r="EY402">
        <f>IF($GL402&gt;=3,INDEX($DG:$DG,$GK402+3),"")</f>
      </c>
      <c r="EZ402">
        <f>IF($GL402&gt;=4,INDEX($DG:$DG,$GK402+4),"")</f>
      </c>
      <c r="FA402">
        <f>IF($GL402&gt;=5,INDEX($DG:$DG,$GK402+5),"")</f>
      </c>
      <c r="FB402">
        <f>IF($GL402&gt;=6,INDEX($DG:$DG,$GK402+6),"")</f>
      </c>
      <c r="FC402">
        <f>IF($GL402&gt;=7,INDEX($DG:$DG,$GK402+7),"")</f>
      </c>
      <c r="FD402">
        <f>IF($GL402&gt;=8,INDEX($DG:$DG,$GK402+8),"")</f>
      </c>
      <c r="FE402">
        <f>IF($GL402&gt;=9,INDEX($DG:$DG,$GK402+9),"")</f>
      </c>
      <c r="FF402">
        <f>IF($GL402&gt;=10,INDEX($DG:$DG,$GK402+10),"")</f>
      </c>
      <c r="FG402">
        <f>IF($GL402&gt;=11,INDEX($DG:$DG,$GK402+11),"")</f>
      </c>
      <c r="FH402">
        <f>IF($GL402&gt;=12,INDEX($DG:$DG,$GK402+12),"")</f>
      </c>
      <c r="FI402">
        <f>IF($GL402&gt;=13,INDEX($DG:$DG,$GK402+13),"")</f>
      </c>
      <c r="FJ402">
        <f>IF($GL402&gt;=14,INDEX($DG:$DG,$GK402+14),"")</f>
      </c>
      <c r="FK402">
        <f>IF($GL402&gt;=15,INDEX($DG:$DG,$GK402+15),"")</f>
      </c>
      <c r="FL402">
        <f>IF($GL402&gt;=16,INDEX($DG:$DG,$GK402+16),"")</f>
      </c>
      <c r="FM402">
        <f>IF($GL402&gt;=17,INDEX($DG:$DG,$GK402+17),"")</f>
      </c>
      <c r="FN402">
        <f>IF($GL402&gt;=18,INDEX($DG:$DG,$GK402+18),"")</f>
      </c>
      <c r="FO402">
        <f>IF($GL402&gt;=19,INDEX($DG:$DG,$GK402+19),"")</f>
      </c>
      <c r="FP402">
        <f>IF($GL402&gt;=20,INDEX($DG:$DG,$GK402+20),"")</f>
      </c>
      <c r="FQ402">
        <f>IF($GL402&gt;=21,INDEX($DG:$DG,$GK402+21),"")</f>
      </c>
      <c r="FR402">
        <f>IF($GL402&gt;=22,INDEX($DG:$DG,$GK402+22),"")</f>
      </c>
      <c r="FS402">
        <f>IF($GL402&gt;=23,INDEX($DG:$DG,$GK402+23),"")</f>
      </c>
      <c r="FT402">
        <f>IF($GL402&gt;=24,INDEX($DG:$DG,$GK402+24),"")</f>
      </c>
      <c r="FU402">
        <f>IF($GL402&gt;=25,INDEX($DG:$DG,$GK402+25),"")</f>
      </c>
      <c r="FV402">
        <f>IF($GL402&gt;=26,INDEX($DG:$DG,$GK402+26),"")</f>
      </c>
      <c r="FW402">
        <f>IF($GL402&gt;=27,INDEX($DG:$DG,$GK402+27),"")</f>
      </c>
      <c r="FX402">
        <f>IF($GL402&gt;=28,INDEX($DG:$DG,$GK402+28),"")</f>
      </c>
      <c r="FY402">
        <f>IF($GL402&gt;=29,INDEX($DG:$DG,$GK402+29),"")</f>
      </c>
      <c r="FZ402">
        <f>IF($GL402&gt;=30,INDEX($DG:$DG,$GK402+30),"")</f>
      </c>
      <c r="GA402">
        <f>IF($GL402&gt;=31,INDEX($DG:$DG,$GK402+31),"")</f>
      </c>
      <c r="GB402">
        <f>IF($GL402&gt;=32,INDEX($DG:$DG,$GK402+32),"")</f>
      </c>
      <c r="GC402">
        <f>IF($GL402&gt;=33,INDEX($DG:$DG,$GK402+33),"")</f>
      </c>
      <c r="GD402">
        <f>IF($GL402&gt;=34,INDEX($DG:$DG,$GK402+34),"")</f>
      </c>
      <c r="GE402">
        <f>IF($GL402&gt;=35,INDEX($DG:$DG,$GK402+35),"")</f>
      </c>
      <c r="GF402">
        <f>IF($GL402&gt;=36,INDEX($DG:$DG,$GK402+36),"")</f>
      </c>
      <c r="GG402">
        <f>IF($GL402&gt;=37,INDEX($DG:$DG,$GK402+37),"")</f>
      </c>
      <c r="GH402">
        <f>IF($GL402&gt;=38,INDEX($DG:$DG,$GK402+38),"")</f>
      </c>
      <c r="GI402">
        <f>IF($GL402&gt;=39,INDEX($DG:$DG,$GK402+39),"")</f>
      </c>
      <c r="GJ402">
        <f>IF($GL402&gt;=40,INDEX($DG:$DG,$GK402+40),"")</f>
      </c>
      <c r="GK402">
        <f>IFERROR(MATCH($DE402,$DF$2:$DF$166,0)+1,0)</f>
      </c>
      <c r="GL402">
        <f>IFERROR(INDEX($DH$2:$DH$166,MATCH($DE402,$DF$2:$DF$166,0)),0)</f>
      </c>
      <c r="GM402">
        <f>IFERROR(MATCH($H402,$DI$402:$EV$402,0),0)</f>
      </c>
      <c r="GN402">
        <f>IF($GM402&gt;0,INDEX($EW$402:$GJ$402,$GM402),"")</f>
      </c>
      <c r="GO402" t="s">
        <v>1186</v>
      </c>
      <c r="GQ402">
        <f>IF($IZ402&gt;=1,INDEX($GO:$GO,$IY402+1),"")</f>
      </c>
      <c r="GR402">
        <f>IF($IZ402&gt;=2,INDEX($GO:$GO,$IY402+2),"")</f>
      </c>
      <c r="GS402">
        <f>IF($IZ402&gt;=3,INDEX($GO:$GO,$IY402+3),"")</f>
      </c>
      <c r="GT402">
        <f>IF($IZ402&gt;=4,INDEX($GO:$GO,$IY402+4),"")</f>
      </c>
      <c r="GU402">
        <f>IF($IZ402&gt;=5,INDEX($GO:$GO,$IY402+5),"")</f>
      </c>
      <c r="GV402">
        <f>IF($IZ402&gt;=6,INDEX($GO:$GO,$IY402+6),"")</f>
      </c>
      <c r="GW402">
        <f>IF($IZ402&gt;=7,INDEX($GO:$GO,$IY402+7),"")</f>
      </c>
      <c r="GX402">
        <f>IF($IZ402&gt;=8,INDEX($GO:$GO,$IY402+8),"")</f>
      </c>
      <c r="GY402">
        <f>IF($IZ402&gt;=9,INDEX($GO:$GO,$IY402+9),"")</f>
      </c>
      <c r="GZ402">
        <f>IF($IZ402&gt;=10,INDEX($GO:$GO,$IY402+10),"")</f>
      </c>
      <c r="HA402">
        <f>IF($IZ402&gt;=11,INDEX($GO:$GO,$IY402+11),"")</f>
      </c>
      <c r="HB402">
        <f>IF($IZ402&gt;=12,INDEX($GO:$GO,$IY402+12),"")</f>
      </c>
      <c r="HC402">
        <f>IF($IZ402&gt;=13,INDEX($GO:$GO,$IY402+13),"")</f>
      </c>
      <c r="HD402">
        <f>IF($IZ402&gt;=14,INDEX($GO:$GO,$IY402+14),"")</f>
      </c>
      <c r="HE402">
        <f>IF($IZ402&gt;=15,INDEX($GO:$GO,$IY402+15),"")</f>
      </c>
      <c r="HF402">
        <f>IF($IZ402&gt;=16,INDEX($GO:$GO,$IY402+16),"")</f>
      </c>
      <c r="HG402">
        <f>IF($IZ402&gt;=17,INDEX($GO:$GO,$IY402+17),"")</f>
      </c>
      <c r="HH402">
        <f>IF($IZ402&gt;=18,INDEX($GO:$GO,$IY402+18),"")</f>
      </c>
      <c r="HI402">
        <f>IF($IZ402&gt;=19,INDEX($GO:$GO,$IY402+19),"")</f>
      </c>
      <c r="HJ402">
        <f>IF($IZ402&gt;=20,INDEX($GO:$GO,$IY402+20),"")</f>
      </c>
      <c r="HK402">
        <f>IF($IZ402&gt;=21,INDEX($GO:$GO,$IY402+21),"")</f>
      </c>
      <c r="HL402">
        <f>IF($IZ402&gt;=22,INDEX($GO:$GO,$IY402+22),"")</f>
      </c>
      <c r="HM402">
        <f>IF($IZ402&gt;=23,INDEX($GO:$GO,$IY402+23),"")</f>
      </c>
      <c r="HN402">
        <f>IF($IZ402&gt;=24,INDEX($GO:$GO,$IY402+24),"")</f>
      </c>
      <c r="HO402">
        <f>IF($IZ402&gt;=25,INDEX($GO:$GO,$IY402+25),"")</f>
      </c>
      <c r="HP402">
        <f>IF($IZ402&gt;=26,INDEX($GO:$GO,$IY402+26),"")</f>
      </c>
      <c r="HQ402">
        <f>IF($IZ402&gt;=27,INDEX($GO:$GO,$IY402+27),"")</f>
      </c>
      <c r="HR402">
        <f>IF($IZ402&gt;=28,INDEX($GO:$GO,$IY402+28),"")</f>
      </c>
      <c r="HS402">
        <f>IF($IZ402&gt;=29,INDEX($GO:$GO,$IY402+29),"")</f>
      </c>
      <c r="HT402">
        <f>IF($IZ402&gt;=30,INDEX($GO:$GO,$IY402+30),"")</f>
      </c>
      <c r="HU402">
        <f>IF($IZ402&gt;=31,INDEX($GO:$GO,$IY402+31),"")</f>
      </c>
      <c r="HV402">
        <f>IF($IZ402&gt;=32,INDEX($GO:$GO,$IY402+32),"")</f>
      </c>
      <c r="HW402">
        <f>IF($IZ402&gt;=33,INDEX($GO:$GO,$IY402+33),"")</f>
      </c>
      <c r="HX402">
        <f>IF($IZ402&gt;=34,INDEX($GO:$GO,$IY402+34),"")</f>
      </c>
      <c r="HY402">
        <f>IF($IZ402&gt;=35,INDEX($GO:$GO,$IY402+35),"")</f>
      </c>
      <c r="HZ402">
        <f>IF($IZ402&gt;=36,INDEX($GO:$GO,$IY402+36),"")</f>
      </c>
      <c r="IA402">
        <f>IF($IZ402&gt;=37,INDEX($GO:$GO,$IY402+37),"")</f>
      </c>
      <c r="IB402">
        <f>IF($IZ402&gt;=38,INDEX($GO:$GO,$IY402+38),"")</f>
      </c>
      <c r="IC402">
        <f>IF($IZ402&gt;=39,INDEX($GO:$GO,$IY402+39),"")</f>
      </c>
      <c r="ID402">
        <f>IF($IZ402&gt;=40,INDEX($GO:$GO,$IY402+40),"")</f>
      </c>
      <c r="IE402">
        <f>IF($IZ402&gt;=41,INDEX($GO:$GO,$IY402+41),"")</f>
      </c>
      <c r="IF402">
        <f>IF($IZ402&gt;=42,INDEX($GO:$GO,$IY402+42),"")</f>
      </c>
      <c r="IG402">
        <f>IF($IZ402&gt;=43,INDEX($GO:$GO,$IY402+43),"")</f>
      </c>
      <c r="IH402">
        <f>IF($IZ402&gt;=44,INDEX($GO:$GO,$IY402+44),"")</f>
      </c>
      <c r="II402">
        <f>IF($IZ402&gt;=45,INDEX($GO:$GO,$IY402+45),"")</f>
      </c>
      <c r="IJ402">
        <f>IF($IZ402&gt;=46,INDEX($GO:$GO,$IY402+46),"")</f>
      </c>
      <c r="IK402">
        <f>IF($IZ402&gt;=47,INDEX($GO:$GO,$IY402+47),"")</f>
      </c>
      <c r="IL402">
        <f>IF($IZ402&gt;=48,INDEX($GO:$GO,$IY402+48),"")</f>
      </c>
      <c r="IM402">
        <f>IF($IZ402&gt;=49,INDEX($GO:$GO,$IY402+49),"")</f>
      </c>
      <c r="IN402">
        <f>IF($IZ402&gt;=50,INDEX($GO:$GO,$IY402+50),"")</f>
      </c>
      <c r="IO402">
        <f>IF($IZ402&gt;=51,INDEX($GO:$GO,$IY402+51),"")</f>
      </c>
      <c r="IP402">
        <f>IF($IZ402&gt;=52,INDEX($GO:$GO,$IY402+52),"")</f>
      </c>
      <c r="IQ402">
        <f>IF($IZ402&gt;=53,INDEX($GO:$GO,$IY402+53),"")</f>
      </c>
      <c r="IR402">
        <f>IF($IZ402&gt;=54,INDEX($GO:$GO,$IY402+54),"")</f>
      </c>
      <c r="IS402">
        <f>IF($IZ402&gt;=55,INDEX($GO:$GO,$IY402+55),"")</f>
      </c>
      <c r="IT402">
        <f>IF($IZ402&gt;=56,INDEX($GO:$GO,$IY402+56),"")</f>
      </c>
      <c r="IU402">
        <f>IF($IZ402&gt;=57,INDEX($GO:$GO,$IY402+57),"")</f>
      </c>
      <c r="IV402">
        <f>IF($IZ402&gt;=58,INDEX($GO:$GO,$IY402+58),"")</f>
      </c>
      <c r="IW402">
        <f>IF($IZ402&gt;=59,INDEX($GO:$GO,$IY402+59),"")</f>
      </c>
      <c r="IX402">
        <f>IF($IZ402&gt;=60,INDEX($GO:$GO,$IY402+60),"")</f>
      </c>
      <c r="IY402">
        <f>IFERROR(MATCH($GN402,$GO$2:$GO$827,0)+1,0)</f>
      </c>
      <c r="IZ402">
        <f>IFERROR(INDEX($GP$2:$GP$827,MATCH($GN402,$GO$2:$GO$827,0)),0)</f>
      </c>
      <c r="JA402" t="s">
        <v>23</v>
      </c>
      <c r="JB402" t="s">
        <v>23</v>
      </c>
    </row>
    <row r="403" spans="1:262" x14ac:dyDescent="0.25">
      <c r="F403" s="1"/>
      <c r="G403" s="1"/>
      <c r="H403" s="1"/>
      <c r="I403" s="1"/>
      <c r="J403" s="1">
        <f>IFERROR(IF(FIND(" - ",$F403)&gt;0,MID($F403,FIND(" - ",$F403)+3,LEN($F403)),""),"")</f>
      </c>
      <c r="L403" s="1"/>
      <c r="N403" t="s">
        <v>23</v>
      </c>
      <c r="P403">
        <f>IF(OR($N403="",$O403=""),"",IFERROR($N403/$O403,0))</f>
      </c>
      <c r="Q403">
        <f>IF($N403="","",
IF($G403="","",
IF(ISNUMBER(SEARCH("exempt",LOWER($G403))),0,
$N403*(VALUE(SUBSTITUTE($G403,"%",""))/100))))</f>
      </c>
      <c r="W403">
        <f>IF($N403="","",
SUM($N403,$Q403,$U403,$R403,$T403)-
IF($V403="",0,VALUE($V403)))</f>
      </c>
      <c r="AE403" t="s">
        <v>1364</v>
      </c>
      <c r="AJ403" t="s">
        <v>309</v>
      </c>
      <c r="AM403">
        <f>IFERROR(LEFT($F403,FIND(" - ",$F403)-1),$F403)</f>
      </c>
      <c r="AP403">
        <f>IF($CE403&gt;=1,INDEX($AN:$AN,$CD403+1),"")</f>
      </c>
      <c r="AQ403">
        <f>IF($CE403&gt;=2,INDEX($AN:$AN,$CD403+2),"")</f>
      </c>
      <c r="AR403">
        <f>IF($CE403&gt;=3,INDEX($AN:$AN,$CD403+3),"")</f>
      </c>
      <c r="AS403">
        <f>IF($CE403&gt;=4,INDEX($AN:$AN,$CD403+4),"")</f>
      </c>
      <c r="AT403">
        <f>IF($CE403&gt;=5,INDEX($AN:$AN,$CD403+5),"")</f>
      </c>
      <c r="AU403">
        <f>IF($CE403&gt;=6,INDEX($AN:$AN,$CD403+6),"")</f>
      </c>
      <c r="AV403">
        <f>IF($CE403&gt;=7,INDEX($AN:$AN,$CD403+7),"")</f>
      </c>
      <c r="AW403">
        <f>IF($CE403&gt;=8,INDEX($AN:$AN,$CD403+8),"")</f>
      </c>
      <c r="AX403">
        <f>IF($CE403&gt;=9,INDEX($AN:$AN,$CD403+9),"")</f>
      </c>
      <c r="AY403">
        <f>IF($CE403&gt;=10,INDEX($AN:$AN,$CD403+10),"")</f>
      </c>
      <c r="AZ403">
        <f>IF($CE403&gt;=11,INDEX($AN:$AN,$CD403+11),"")</f>
      </c>
      <c r="BA403">
        <f>IF($CE403&gt;=12,INDEX($AN:$AN,$CD403+12),"")</f>
      </c>
      <c r="BB403">
        <f>IF($CE403&gt;=13,INDEX($AN:$AN,$CD403+13),"")</f>
      </c>
      <c r="BC403">
        <f>IF($CE403&gt;=14,INDEX($AN:$AN,$CD403+14),"")</f>
      </c>
      <c r="BD403">
        <f>IF($CE403&gt;=15,INDEX($AN:$AN,$CD403+15),"")</f>
      </c>
      <c r="BE403">
        <f>IF($CE403&gt;=16,INDEX($AN:$AN,$CD403+16),"")</f>
      </c>
      <c r="BF403">
        <f>IF($CE403&gt;=17,INDEX($AN:$AN,$CD403+17),"")</f>
      </c>
      <c r="BG403">
        <f>IF($CE403&gt;=18,INDEX($AN:$AN,$CD403+18),"")</f>
      </c>
      <c r="BH403">
        <f>IF($CE403&gt;=19,INDEX($AN:$AN,$CD403+19),"")</f>
      </c>
      <c r="BI403">
        <f>IF($CE403&gt;=20,INDEX($AN:$AN,$CD403+20),"")</f>
      </c>
      <c r="BJ403">
        <f>IF($CE403&gt;=21,INDEX($AN:$AN,$CD403+21),"")</f>
      </c>
      <c r="BK403">
        <f>IF($CE403&gt;=22,INDEX($AN:$AN,$CD403+22),"")</f>
      </c>
      <c r="BL403">
        <f>IF($CE403&gt;=23,INDEX($AN:$AN,$CD403+23),"")</f>
      </c>
      <c r="BM403">
        <f>IF($CE403&gt;=24,INDEX($AN:$AN,$CD403+24),"")</f>
      </c>
      <c r="BN403">
        <f>IF($CE403&gt;=25,INDEX($AN:$AN,$CD403+25),"")</f>
      </c>
      <c r="BO403">
        <f>IF($CE403&gt;=26,INDEX($AN:$AN,$CD403+26),"")</f>
      </c>
      <c r="BP403">
        <f>IF($CE403&gt;=27,INDEX($AN:$AN,$CD403+27),"")</f>
      </c>
      <c r="BQ403">
        <f>IF($CE403&gt;=28,INDEX($AN:$AN,$CD403+28),"")</f>
      </c>
      <c r="BR403">
        <f>IF($CE403&gt;=29,INDEX($AN:$AN,$CD403+29),"")</f>
      </c>
      <c r="BS403">
        <f>IF($CE403&gt;=30,INDEX($AN:$AN,$CD403+30),"")</f>
      </c>
      <c r="BT403">
        <f>IF($CE403&gt;=31,INDEX($AN:$AN,$CD403+31),"")</f>
      </c>
      <c r="BU403">
        <f>IF($CE403&gt;=32,INDEX($AN:$AN,$CD403+32),"")</f>
      </c>
      <c r="BV403">
        <f>IF($CE403&gt;=33,INDEX($AN:$AN,$CD403+33),"")</f>
      </c>
      <c r="BW403">
        <f>IF($CE403&gt;=34,INDEX($AN:$AN,$CD403+34),"")</f>
      </c>
      <c r="BX403">
        <f>IF($CE403&gt;=35,INDEX($AN:$AN,$CD403+35),"")</f>
      </c>
      <c r="BY403">
        <f>IF($CE403&gt;=36,INDEX($AN:$AN,$CD403+36),"")</f>
      </c>
      <c r="BZ403">
        <f>IF($CE403&gt;=37,INDEX($AN:$AN,$CD403+37),"")</f>
      </c>
      <c r="CA403">
        <f>IF($CE403&gt;=38,INDEX($AN:$AN,$CD403+38),"")</f>
      </c>
      <c r="CB403">
        <f>IF($CE403&gt;=39,INDEX($AN:$AN,$CD403+39),"")</f>
      </c>
      <c r="CC403">
        <f>IF($CE403&gt;=40,INDEX($AN:$AN,$CD403+40),"")</f>
      </c>
      <c r="CD403">
        <f>IFERROR(MATCH($AM403,$AN$2:$AN$133,0)+1,0)</f>
      </c>
      <c r="CE403">
        <f>IFERROR(INDEX($AO$2:$AO$133,MATCH($AM403,$AN$2:$AN$133,0)),0)</f>
      </c>
      <c r="CF403">
        <f>IFERROR(LEFT($K403,FIND(" - ",$K403)-1),$K403)</f>
      </c>
      <c r="CG403" t="s">
        <v>42</v>
      </c>
      <c r="CI403">
        <f>IF($DD403&gt;=1,INDEX($CG:$CG,$DC403+1),"")</f>
      </c>
      <c r="CJ403">
        <f>IF($DD403&gt;=2,INDEX($CG:$CG,$DC403+2),"")</f>
      </c>
      <c r="CK403">
        <f>IF($DD403&gt;=3,INDEX($CG:$CG,$DC403+3),"")</f>
      </c>
      <c r="CL403">
        <f>IF($DD403&gt;=4,INDEX($CG:$CG,$DC403+4),"")</f>
      </c>
      <c r="CM403">
        <f>IF($DD403&gt;=5,INDEX($CG:$CG,$DC403+5),"")</f>
      </c>
      <c r="CN403">
        <f>IF($DD403&gt;=6,INDEX($CG:$CG,$DC403+6),"")</f>
      </c>
      <c r="CO403">
        <f>IF($DD403&gt;=7,INDEX($CG:$CG,$DC403+7),"")</f>
      </c>
      <c r="CP403">
        <f>IF($DD403&gt;=8,INDEX($CG:$CG,$DC403+8),"")</f>
      </c>
      <c r="CQ403">
        <f>IF($DD403&gt;=9,INDEX($CG:$CG,$DC403+9),"")</f>
      </c>
      <c r="CR403">
        <f>IF($DD403&gt;=10,INDEX($CG:$CG,$DC403+10),"")</f>
      </c>
      <c r="CS403">
        <f>IF($DD403&gt;=11,INDEX($CG:$CG,$DC403+11),"")</f>
      </c>
      <c r="CT403">
        <f>IF($DD403&gt;=12,INDEX($CG:$CG,$DC403+12),"")</f>
      </c>
      <c r="CU403">
        <f>IF($DD403&gt;=13,INDEX($CG:$CG,$DC403+13),"")</f>
      </c>
      <c r="CV403">
        <f>IF($DD403&gt;=14,INDEX($CG:$CG,$DC403+14),"")</f>
      </c>
      <c r="CW403">
        <f>IF($DD403&gt;=15,INDEX($CG:$CG,$DC403+15),"")</f>
      </c>
      <c r="CX403">
        <f>IF($DD403&gt;=16,INDEX($CG:$CG,$DC403+16),"")</f>
      </c>
      <c r="CY403">
        <f>IF($DD403&gt;=17,INDEX($CG:$CG,$DC403+17),"")</f>
      </c>
      <c r="CZ403">
        <f>IF($DD403&gt;=18,INDEX($CG:$CG,$DC403+18),"")</f>
      </c>
      <c r="DA403">
        <f>IF($DD403&gt;=19,INDEX($CG:$CG,$DC403+19),"")</f>
      </c>
      <c r="DB403">
        <f>IF($DD403&gt;=20,INDEX($CG:$CG,$DC403+20),"")</f>
      </c>
      <c r="DC403">
        <f>IFERROR(MATCH($CF403,$CG$2:$CG$1558,0)+1,0)</f>
      </c>
      <c r="DD403">
        <f>IFERROR(INDEX($CH$2:$CH$1558,MATCH($CF403,$CG$2:$CG$1558,0)),0)</f>
      </c>
      <c r="DE403">
        <f>IFERROR(INDEX($AL:$AL,MATCH($G403,$AK:$AK,0))&amp;"","")</f>
      </c>
      <c r="DI403">
        <f>IF($GL403&gt;=1,INDEX($DF:$DF,$GK403+1),"")</f>
      </c>
      <c r="DJ403">
        <f>IF($GL403&gt;=2,INDEX($DF:$DF,$GK403+2),"")</f>
      </c>
      <c r="DK403">
        <f>IF($GL403&gt;=3,INDEX($DF:$DF,$GK403+3),"")</f>
      </c>
      <c r="DL403">
        <f>IF($GL403&gt;=4,INDEX($DF:$DF,$GK403+4),"")</f>
      </c>
      <c r="DM403">
        <f>IF($GL403&gt;=5,INDEX($DF:$DF,$GK403+5),"")</f>
      </c>
      <c r="DN403">
        <f>IF($GL403&gt;=6,INDEX($DF:$DF,$GK403+6),"")</f>
      </c>
      <c r="DO403">
        <f>IF($GL403&gt;=7,INDEX($DF:$DF,$GK403+7),"")</f>
      </c>
      <c r="DP403">
        <f>IF($GL403&gt;=8,INDEX($DF:$DF,$GK403+8),"")</f>
      </c>
      <c r="DQ403">
        <f>IF($GL403&gt;=9,INDEX($DF:$DF,$GK403+9),"")</f>
      </c>
      <c r="DR403">
        <f>IF($GL403&gt;=10,INDEX($DF:$DF,$GK403+10),"")</f>
      </c>
      <c r="DS403">
        <f>IF($GL403&gt;=11,INDEX($DF:$DF,$GK403+11),"")</f>
      </c>
      <c r="DT403">
        <f>IF($GL403&gt;=12,INDEX($DF:$DF,$GK403+12),"")</f>
      </c>
      <c r="DU403">
        <f>IF($GL403&gt;=13,INDEX($DF:$DF,$GK403+13),"")</f>
      </c>
      <c r="DV403">
        <f>IF($GL403&gt;=14,INDEX($DF:$DF,$GK403+14),"")</f>
      </c>
      <c r="DW403">
        <f>IF($GL403&gt;=15,INDEX($DF:$DF,$GK403+15),"")</f>
      </c>
      <c r="DX403">
        <f>IF($GL403&gt;=16,INDEX($DF:$DF,$GK403+16),"")</f>
      </c>
      <c r="DY403">
        <f>IF($GL403&gt;=17,INDEX($DF:$DF,$GK403+17),"")</f>
      </c>
      <c r="DZ403">
        <f>IF($GL403&gt;=18,INDEX($DF:$DF,$GK403+18),"")</f>
      </c>
      <c r="EA403">
        <f>IF($GL403&gt;=19,INDEX($DF:$DF,$GK403+19),"")</f>
      </c>
      <c r="EB403">
        <f>IF($GL403&gt;=20,INDEX($DF:$DF,$GK403+20),"")</f>
      </c>
      <c r="EC403">
        <f>IF($GL403&gt;=21,INDEX($DF:$DF,$GK403+21),"")</f>
      </c>
      <c r="ED403">
        <f>IF($GL403&gt;=22,INDEX($DF:$DF,$GK403+22),"")</f>
      </c>
      <c r="EE403">
        <f>IF($GL403&gt;=23,INDEX($DF:$DF,$GK403+23),"")</f>
      </c>
      <c r="EF403">
        <f>IF($GL403&gt;=24,INDEX($DF:$DF,$GK403+24),"")</f>
      </c>
      <c r="EG403">
        <f>IF($GL403&gt;=25,INDEX($DF:$DF,$GK403+25),"")</f>
      </c>
      <c r="EH403">
        <f>IF($GL403&gt;=26,INDEX($DF:$DF,$GK403+26),"")</f>
      </c>
      <c r="EI403">
        <f>IF($GL403&gt;=27,INDEX($DF:$DF,$GK403+27),"")</f>
      </c>
      <c r="EJ403">
        <f>IF($GL403&gt;=28,INDEX($DF:$DF,$GK403+28),"")</f>
      </c>
      <c r="EK403">
        <f>IF($GL403&gt;=29,INDEX($DF:$DF,$GK403+29),"")</f>
      </c>
      <c r="EL403">
        <f>IF($GL403&gt;=30,INDEX($DF:$DF,$GK403+30),"")</f>
      </c>
      <c r="EM403">
        <f>IF($GL403&gt;=31,INDEX($DF:$DF,$GK403+31),"")</f>
      </c>
      <c r="EN403">
        <f>IF($GL403&gt;=32,INDEX($DF:$DF,$GK403+32),"")</f>
      </c>
      <c r="EO403">
        <f>IF($GL403&gt;=33,INDEX($DF:$DF,$GK403+33),"")</f>
      </c>
      <c r="EP403">
        <f>IF($GL403&gt;=34,INDEX($DF:$DF,$GK403+34),"")</f>
      </c>
      <c r="EQ403">
        <f>IF($GL403&gt;=35,INDEX($DF:$DF,$GK403+35),"")</f>
      </c>
      <c r="ER403">
        <f>IF($GL403&gt;=36,INDEX($DF:$DF,$GK403+36),"")</f>
      </c>
      <c r="ES403">
        <f>IF($GL403&gt;=37,INDEX($DF:$DF,$GK403+37),"")</f>
      </c>
      <c r="ET403">
        <f>IF($GL403&gt;=38,INDEX($DF:$DF,$GK403+38),"")</f>
      </c>
      <c r="EU403">
        <f>IF($GL403&gt;=39,INDEX($DF:$DF,$GK403+39),"")</f>
      </c>
      <c r="EV403">
        <f>IF($GL403&gt;=40,INDEX($DF:$DF,$GK403+40),"")</f>
      </c>
      <c r="EW403">
        <f>IF($GL403&gt;=1,INDEX($DG:$DG,$GK403+1),"")</f>
      </c>
      <c r="EX403">
        <f>IF($GL403&gt;=2,INDEX($DG:$DG,$GK403+2),"")</f>
      </c>
      <c r="EY403">
        <f>IF($GL403&gt;=3,INDEX($DG:$DG,$GK403+3),"")</f>
      </c>
      <c r="EZ403">
        <f>IF($GL403&gt;=4,INDEX($DG:$DG,$GK403+4),"")</f>
      </c>
      <c r="FA403">
        <f>IF($GL403&gt;=5,INDEX($DG:$DG,$GK403+5),"")</f>
      </c>
      <c r="FB403">
        <f>IF($GL403&gt;=6,INDEX($DG:$DG,$GK403+6),"")</f>
      </c>
      <c r="FC403">
        <f>IF($GL403&gt;=7,INDEX($DG:$DG,$GK403+7),"")</f>
      </c>
      <c r="FD403">
        <f>IF($GL403&gt;=8,INDEX($DG:$DG,$GK403+8),"")</f>
      </c>
      <c r="FE403">
        <f>IF($GL403&gt;=9,INDEX($DG:$DG,$GK403+9),"")</f>
      </c>
      <c r="FF403">
        <f>IF($GL403&gt;=10,INDEX($DG:$DG,$GK403+10),"")</f>
      </c>
      <c r="FG403">
        <f>IF($GL403&gt;=11,INDEX($DG:$DG,$GK403+11),"")</f>
      </c>
      <c r="FH403">
        <f>IF($GL403&gt;=12,INDEX($DG:$DG,$GK403+12),"")</f>
      </c>
      <c r="FI403">
        <f>IF($GL403&gt;=13,INDEX($DG:$DG,$GK403+13),"")</f>
      </c>
      <c r="FJ403">
        <f>IF($GL403&gt;=14,INDEX($DG:$DG,$GK403+14),"")</f>
      </c>
      <c r="FK403">
        <f>IF($GL403&gt;=15,INDEX($DG:$DG,$GK403+15),"")</f>
      </c>
      <c r="FL403">
        <f>IF($GL403&gt;=16,INDEX($DG:$DG,$GK403+16),"")</f>
      </c>
      <c r="FM403">
        <f>IF($GL403&gt;=17,INDEX($DG:$DG,$GK403+17),"")</f>
      </c>
      <c r="FN403">
        <f>IF($GL403&gt;=18,INDEX($DG:$DG,$GK403+18),"")</f>
      </c>
      <c r="FO403">
        <f>IF($GL403&gt;=19,INDEX($DG:$DG,$GK403+19),"")</f>
      </c>
      <c r="FP403">
        <f>IF($GL403&gt;=20,INDEX($DG:$DG,$GK403+20),"")</f>
      </c>
      <c r="FQ403">
        <f>IF($GL403&gt;=21,INDEX($DG:$DG,$GK403+21),"")</f>
      </c>
      <c r="FR403">
        <f>IF($GL403&gt;=22,INDEX($DG:$DG,$GK403+22),"")</f>
      </c>
      <c r="FS403">
        <f>IF($GL403&gt;=23,INDEX($DG:$DG,$GK403+23),"")</f>
      </c>
      <c r="FT403">
        <f>IF($GL403&gt;=24,INDEX($DG:$DG,$GK403+24),"")</f>
      </c>
      <c r="FU403">
        <f>IF($GL403&gt;=25,INDEX($DG:$DG,$GK403+25),"")</f>
      </c>
      <c r="FV403">
        <f>IF($GL403&gt;=26,INDEX($DG:$DG,$GK403+26),"")</f>
      </c>
      <c r="FW403">
        <f>IF($GL403&gt;=27,INDEX($DG:$DG,$GK403+27),"")</f>
      </c>
      <c r="FX403">
        <f>IF($GL403&gt;=28,INDEX($DG:$DG,$GK403+28),"")</f>
      </c>
      <c r="FY403">
        <f>IF($GL403&gt;=29,INDEX($DG:$DG,$GK403+29),"")</f>
      </c>
      <c r="FZ403">
        <f>IF($GL403&gt;=30,INDEX($DG:$DG,$GK403+30),"")</f>
      </c>
      <c r="GA403">
        <f>IF($GL403&gt;=31,INDEX($DG:$DG,$GK403+31),"")</f>
      </c>
      <c r="GB403">
        <f>IF($GL403&gt;=32,INDEX($DG:$DG,$GK403+32),"")</f>
      </c>
      <c r="GC403">
        <f>IF($GL403&gt;=33,INDEX($DG:$DG,$GK403+33),"")</f>
      </c>
      <c r="GD403">
        <f>IF($GL403&gt;=34,INDEX($DG:$DG,$GK403+34),"")</f>
      </c>
      <c r="GE403">
        <f>IF($GL403&gt;=35,INDEX($DG:$DG,$GK403+35),"")</f>
      </c>
      <c r="GF403">
        <f>IF($GL403&gt;=36,INDEX($DG:$DG,$GK403+36),"")</f>
      </c>
      <c r="GG403">
        <f>IF($GL403&gt;=37,INDEX($DG:$DG,$GK403+37),"")</f>
      </c>
      <c r="GH403">
        <f>IF($GL403&gt;=38,INDEX($DG:$DG,$GK403+38),"")</f>
      </c>
      <c r="GI403">
        <f>IF($GL403&gt;=39,INDEX($DG:$DG,$GK403+39),"")</f>
      </c>
      <c r="GJ403">
        <f>IF($GL403&gt;=40,INDEX($DG:$DG,$GK403+40),"")</f>
      </c>
      <c r="GK403">
        <f>IFERROR(MATCH($DE403,$DF$2:$DF$166,0)+1,0)</f>
      </c>
      <c r="GL403">
        <f>IFERROR(INDEX($DH$2:$DH$166,MATCH($DE403,$DF$2:$DF$166,0)),0)</f>
      </c>
      <c r="GM403">
        <f>IFERROR(MATCH($H403,$DI$403:$EV$403,0),0)</f>
      </c>
      <c r="GN403">
        <f>IF($GM403&gt;0,INDEX($EW$403:$GJ$403,$GM403),"")</f>
      </c>
      <c r="GO403" t="s">
        <v>1188</v>
      </c>
      <c r="GQ403">
        <f>IF($IZ403&gt;=1,INDEX($GO:$GO,$IY403+1),"")</f>
      </c>
      <c r="GR403">
        <f>IF($IZ403&gt;=2,INDEX($GO:$GO,$IY403+2),"")</f>
      </c>
      <c r="GS403">
        <f>IF($IZ403&gt;=3,INDEX($GO:$GO,$IY403+3),"")</f>
      </c>
      <c r="GT403">
        <f>IF($IZ403&gt;=4,INDEX($GO:$GO,$IY403+4),"")</f>
      </c>
      <c r="GU403">
        <f>IF($IZ403&gt;=5,INDEX($GO:$GO,$IY403+5),"")</f>
      </c>
      <c r="GV403">
        <f>IF($IZ403&gt;=6,INDEX($GO:$GO,$IY403+6),"")</f>
      </c>
      <c r="GW403">
        <f>IF($IZ403&gt;=7,INDEX($GO:$GO,$IY403+7),"")</f>
      </c>
      <c r="GX403">
        <f>IF($IZ403&gt;=8,INDEX($GO:$GO,$IY403+8),"")</f>
      </c>
      <c r="GY403">
        <f>IF($IZ403&gt;=9,INDEX($GO:$GO,$IY403+9),"")</f>
      </c>
      <c r="GZ403">
        <f>IF($IZ403&gt;=10,INDEX($GO:$GO,$IY403+10),"")</f>
      </c>
      <c r="HA403">
        <f>IF($IZ403&gt;=11,INDEX($GO:$GO,$IY403+11),"")</f>
      </c>
      <c r="HB403">
        <f>IF($IZ403&gt;=12,INDEX($GO:$GO,$IY403+12),"")</f>
      </c>
      <c r="HC403">
        <f>IF($IZ403&gt;=13,INDEX($GO:$GO,$IY403+13),"")</f>
      </c>
      <c r="HD403">
        <f>IF($IZ403&gt;=14,INDEX($GO:$GO,$IY403+14),"")</f>
      </c>
      <c r="HE403">
        <f>IF($IZ403&gt;=15,INDEX($GO:$GO,$IY403+15),"")</f>
      </c>
      <c r="HF403">
        <f>IF($IZ403&gt;=16,INDEX($GO:$GO,$IY403+16),"")</f>
      </c>
      <c r="HG403">
        <f>IF($IZ403&gt;=17,INDEX($GO:$GO,$IY403+17),"")</f>
      </c>
      <c r="HH403">
        <f>IF($IZ403&gt;=18,INDEX($GO:$GO,$IY403+18),"")</f>
      </c>
      <c r="HI403">
        <f>IF($IZ403&gt;=19,INDEX($GO:$GO,$IY403+19),"")</f>
      </c>
      <c r="HJ403">
        <f>IF($IZ403&gt;=20,INDEX($GO:$GO,$IY403+20),"")</f>
      </c>
      <c r="HK403">
        <f>IF($IZ403&gt;=21,INDEX($GO:$GO,$IY403+21),"")</f>
      </c>
      <c r="HL403">
        <f>IF($IZ403&gt;=22,INDEX($GO:$GO,$IY403+22),"")</f>
      </c>
      <c r="HM403">
        <f>IF($IZ403&gt;=23,INDEX($GO:$GO,$IY403+23),"")</f>
      </c>
      <c r="HN403">
        <f>IF($IZ403&gt;=24,INDEX($GO:$GO,$IY403+24),"")</f>
      </c>
      <c r="HO403">
        <f>IF($IZ403&gt;=25,INDEX($GO:$GO,$IY403+25),"")</f>
      </c>
      <c r="HP403">
        <f>IF($IZ403&gt;=26,INDEX($GO:$GO,$IY403+26),"")</f>
      </c>
      <c r="HQ403">
        <f>IF($IZ403&gt;=27,INDEX($GO:$GO,$IY403+27),"")</f>
      </c>
      <c r="HR403">
        <f>IF($IZ403&gt;=28,INDEX($GO:$GO,$IY403+28),"")</f>
      </c>
      <c r="HS403">
        <f>IF($IZ403&gt;=29,INDEX($GO:$GO,$IY403+29),"")</f>
      </c>
      <c r="HT403">
        <f>IF($IZ403&gt;=30,INDEX($GO:$GO,$IY403+30),"")</f>
      </c>
      <c r="HU403">
        <f>IF($IZ403&gt;=31,INDEX($GO:$GO,$IY403+31),"")</f>
      </c>
      <c r="HV403">
        <f>IF($IZ403&gt;=32,INDEX($GO:$GO,$IY403+32),"")</f>
      </c>
      <c r="HW403">
        <f>IF($IZ403&gt;=33,INDEX($GO:$GO,$IY403+33),"")</f>
      </c>
      <c r="HX403">
        <f>IF($IZ403&gt;=34,INDEX($GO:$GO,$IY403+34),"")</f>
      </c>
      <c r="HY403">
        <f>IF($IZ403&gt;=35,INDEX($GO:$GO,$IY403+35),"")</f>
      </c>
      <c r="HZ403">
        <f>IF($IZ403&gt;=36,INDEX($GO:$GO,$IY403+36),"")</f>
      </c>
      <c r="IA403">
        <f>IF($IZ403&gt;=37,INDEX($GO:$GO,$IY403+37),"")</f>
      </c>
      <c r="IB403">
        <f>IF($IZ403&gt;=38,INDEX($GO:$GO,$IY403+38),"")</f>
      </c>
      <c r="IC403">
        <f>IF($IZ403&gt;=39,INDEX($GO:$GO,$IY403+39),"")</f>
      </c>
      <c r="ID403">
        <f>IF($IZ403&gt;=40,INDEX($GO:$GO,$IY403+40),"")</f>
      </c>
      <c r="IE403">
        <f>IF($IZ403&gt;=41,INDEX($GO:$GO,$IY403+41),"")</f>
      </c>
      <c r="IF403">
        <f>IF($IZ403&gt;=42,INDEX($GO:$GO,$IY403+42),"")</f>
      </c>
      <c r="IG403">
        <f>IF($IZ403&gt;=43,INDEX($GO:$GO,$IY403+43),"")</f>
      </c>
      <c r="IH403">
        <f>IF($IZ403&gt;=44,INDEX($GO:$GO,$IY403+44),"")</f>
      </c>
      <c r="II403">
        <f>IF($IZ403&gt;=45,INDEX($GO:$GO,$IY403+45),"")</f>
      </c>
      <c r="IJ403">
        <f>IF($IZ403&gt;=46,INDEX($GO:$GO,$IY403+46),"")</f>
      </c>
      <c r="IK403">
        <f>IF($IZ403&gt;=47,INDEX($GO:$GO,$IY403+47),"")</f>
      </c>
      <c r="IL403">
        <f>IF($IZ403&gt;=48,INDEX($GO:$GO,$IY403+48),"")</f>
      </c>
      <c r="IM403">
        <f>IF($IZ403&gt;=49,INDEX($GO:$GO,$IY403+49),"")</f>
      </c>
      <c r="IN403">
        <f>IF($IZ403&gt;=50,INDEX($GO:$GO,$IY403+50),"")</f>
      </c>
      <c r="IO403">
        <f>IF($IZ403&gt;=51,INDEX($GO:$GO,$IY403+51),"")</f>
      </c>
      <c r="IP403">
        <f>IF($IZ403&gt;=52,INDEX($GO:$GO,$IY403+52),"")</f>
      </c>
      <c r="IQ403">
        <f>IF($IZ403&gt;=53,INDEX($GO:$GO,$IY403+53),"")</f>
      </c>
      <c r="IR403">
        <f>IF($IZ403&gt;=54,INDEX($GO:$GO,$IY403+54),"")</f>
      </c>
      <c r="IS403">
        <f>IF($IZ403&gt;=55,INDEX($GO:$GO,$IY403+55),"")</f>
      </c>
      <c r="IT403">
        <f>IF($IZ403&gt;=56,INDEX($GO:$GO,$IY403+56),"")</f>
      </c>
      <c r="IU403">
        <f>IF($IZ403&gt;=57,INDEX($GO:$GO,$IY403+57),"")</f>
      </c>
      <c r="IV403">
        <f>IF($IZ403&gt;=58,INDEX($GO:$GO,$IY403+58),"")</f>
      </c>
      <c r="IW403">
        <f>IF($IZ403&gt;=59,INDEX($GO:$GO,$IY403+59),"")</f>
      </c>
      <c r="IX403">
        <f>IF($IZ403&gt;=60,INDEX($GO:$GO,$IY403+60),"")</f>
      </c>
      <c r="IY403">
        <f>IFERROR(MATCH($GN403,$GO$2:$GO$827,0)+1,0)</f>
      </c>
      <c r="IZ403">
        <f>IFERROR(INDEX($GP$2:$GP$827,MATCH($GN403,$GO$2:$GO$827,0)),0)</f>
      </c>
      <c r="JA403" t="s">
        <v>23</v>
      </c>
      <c r="JB403" t="s">
        <v>23</v>
      </c>
    </row>
    <row r="404" spans="1:262" x14ac:dyDescent="0.25">
      <c r="F404" s="1"/>
      <c r="G404" s="1"/>
      <c r="H404" s="1"/>
      <c r="I404" s="1"/>
      <c r="J404" s="1">
        <f>IFERROR(IF(FIND(" - ",$F404)&gt;0,MID($F404,FIND(" - ",$F404)+3,LEN($F404)),""),"")</f>
      </c>
      <c r="L404" s="1"/>
      <c r="N404" t="s">
        <v>23</v>
      </c>
      <c r="P404">
        <f>IF(OR($N404="",$O404=""),"",IFERROR($N404/$O404,0))</f>
      </c>
      <c r="Q404">
        <f>IF($N404="","",
IF($G404="","",
IF(ISNUMBER(SEARCH("exempt",LOWER($G404))),0,
$N404*(VALUE(SUBSTITUTE($G404,"%",""))/100))))</f>
      </c>
      <c r="W404">
        <f>IF($N404="","",
SUM($N404,$Q404,$U404,$R404,$T404)-
IF($V404="",0,VALUE($V404)))</f>
      </c>
      <c r="AE404" t="s">
        <v>1365</v>
      </c>
      <c r="AJ404" t="s">
        <v>315</v>
      </c>
      <c r="AM404">
        <f>IFERROR(LEFT($F404,FIND(" - ",$F404)-1),$F404)</f>
      </c>
      <c r="AP404">
        <f>IF($CE404&gt;=1,INDEX($AN:$AN,$CD404+1),"")</f>
      </c>
      <c r="AQ404">
        <f>IF($CE404&gt;=2,INDEX($AN:$AN,$CD404+2),"")</f>
      </c>
      <c r="AR404">
        <f>IF($CE404&gt;=3,INDEX($AN:$AN,$CD404+3),"")</f>
      </c>
      <c r="AS404">
        <f>IF($CE404&gt;=4,INDEX($AN:$AN,$CD404+4),"")</f>
      </c>
      <c r="AT404">
        <f>IF($CE404&gt;=5,INDEX($AN:$AN,$CD404+5),"")</f>
      </c>
      <c r="AU404">
        <f>IF($CE404&gt;=6,INDEX($AN:$AN,$CD404+6),"")</f>
      </c>
      <c r="AV404">
        <f>IF($CE404&gt;=7,INDEX($AN:$AN,$CD404+7),"")</f>
      </c>
      <c r="AW404">
        <f>IF($CE404&gt;=8,INDEX($AN:$AN,$CD404+8),"")</f>
      </c>
      <c r="AX404">
        <f>IF($CE404&gt;=9,INDEX($AN:$AN,$CD404+9),"")</f>
      </c>
      <c r="AY404">
        <f>IF($CE404&gt;=10,INDEX($AN:$AN,$CD404+10),"")</f>
      </c>
      <c r="AZ404">
        <f>IF($CE404&gt;=11,INDEX($AN:$AN,$CD404+11),"")</f>
      </c>
      <c r="BA404">
        <f>IF($CE404&gt;=12,INDEX($AN:$AN,$CD404+12),"")</f>
      </c>
      <c r="BB404">
        <f>IF($CE404&gt;=13,INDEX($AN:$AN,$CD404+13),"")</f>
      </c>
      <c r="BC404">
        <f>IF($CE404&gt;=14,INDEX($AN:$AN,$CD404+14),"")</f>
      </c>
      <c r="BD404">
        <f>IF($CE404&gt;=15,INDEX($AN:$AN,$CD404+15),"")</f>
      </c>
      <c r="BE404">
        <f>IF($CE404&gt;=16,INDEX($AN:$AN,$CD404+16),"")</f>
      </c>
      <c r="BF404">
        <f>IF($CE404&gt;=17,INDEX($AN:$AN,$CD404+17),"")</f>
      </c>
      <c r="BG404">
        <f>IF($CE404&gt;=18,INDEX($AN:$AN,$CD404+18),"")</f>
      </c>
      <c r="BH404">
        <f>IF($CE404&gt;=19,INDEX($AN:$AN,$CD404+19),"")</f>
      </c>
      <c r="BI404">
        <f>IF($CE404&gt;=20,INDEX($AN:$AN,$CD404+20),"")</f>
      </c>
      <c r="BJ404">
        <f>IF($CE404&gt;=21,INDEX($AN:$AN,$CD404+21),"")</f>
      </c>
      <c r="BK404">
        <f>IF($CE404&gt;=22,INDEX($AN:$AN,$CD404+22),"")</f>
      </c>
      <c r="BL404">
        <f>IF($CE404&gt;=23,INDEX($AN:$AN,$CD404+23),"")</f>
      </c>
      <c r="BM404">
        <f>IF($CE404&gt;=24,INDEX($AN:$AN,$CD404+24),"")</f>
      </c>
      <c r="BN404">
        <f>IF($CE404&gt;=25,INDEX($AN:$AN,$CD404+25),"")</f>
      </c>
      <c r="BO404">
        <f>IF($CE404&gt;=26,INDEX($AN:$AN,$CD404+26),"")</f>
      </c>
      <c r="BP404">
        <f>IF($CE404&gt;=27,INDEX($AN:$AN,$CD404+27),"")</f>
      </c>
      <c r="BQ404">
        <f>IF($CE404&gt;=28,INDEX($AN:$AN,$CD404+28),"")</f>
      </c>
      <c r="BR404">
        <f>IF($CE404&gt;=29,INDEX($AN:$AN,$CD404+29),"")</f>
      </c>
      <c r="BS404">
        <f>IF($CE404&gt;=30,INDEX($AN:$AN,$CD404+30),"")</f>
      </c>
      <c r="BT404">
        <f>IF($CE404&gt;=31,INDEX($AN:$AN,$CD404+31),"")</f>
      </c>
      <c r="BU404">
        <f>IF($CE404&gt;=32,INDEX($AN:$AN,$CD404+32),"")</f>
      </c>
      <c r="BV404">
        <f>IF($CE404&gt;=33,INDEX($AN:$AN,$CD404+33),"")</f>
      </c>
      <c r="BW404">
        <f>IF($CE404&gt;=34,INDEX($AN:$AN,$CD404+34),"")</f>
      </c>
      <c r="BX404">
        <f>IF($CE404&gt;=35,INDEX($AN:$AN,$CD404+35),"")</f>
      </c>
      <c r="BY404">
        <f>IF($CE404&gt;=36,INDEX($AN:$AN,$CD404+36),"")</f>
      </c>
      <c r="BZ404">
        <f>IF($CE404&gt;=37,INDEX($AN:$AN,$CD404+37),"")</f>
      </c>
      <c r="CA404">
        <f>IF($CE404&gt;=38,INDEX($AN:$AN,$CD404+38),"")</f>
      </c>
      <c r="CB404">
        <f>IF($CE404&gt;=39,INDEX($AN:$AN,$CD404+39),"")</f>
      </c>
      <c r="CC404">
        <f>IF($CE404&gt;=40,INDEX($AN:$AN,$CD404+40),"")</f>
      </c>
      <c r="CD404">
        <f>IFERROR(MATCH($AM404,$AN$2:$AN$133,0)+1,0)</f>
      </c>
      <c r="CE404">
        <f>IFERROR(INDEX($AO$2:$AO$133,MATCH($AM404,$AN$2:$AN$133,0)),0)</f>
      </c>
      <c r="CF404">
        <f>IFERROR(LEFT($K404,FIND(" - ",$K404)-1),$K404)</f>
      </c>
      <c r="CG404" t="s">
        <v>80</v>
      </c>
      <c r="CI404">
        <f>IF($DD404&gt;=1,INDEX($CG:$CG,$DC404+1),"")</f>
      </c>
      <c r="CJ404">
        <f>IF($DD404&gt;=2,INDEX($CG:$CG,$DC404+2),"")</f>
      </c>
      <c r="CK404">
        <f>IF($DD404&gt;=3,INDEX($CG:$CG,$DC404+3),"")</f>
      </c>
      <c r="CL404">
        <f>IF($DD404&gt;=4,INDEX($CG:$CG,$DC404+4),"")</f>
      </c>
      <c r="CM404">
        <f>IF($DD404&gt;=5,INDEX($CG:$CG,$DC404+5),"")</f>
      </c>
      <c r="CN404">
        <f>IF($DD404&gt;=6,INDEX($CG:$CG,$DC404+6),"")</f>
      </c>
      <c r="CO404">
        <f>IF($DD404&gt;=7,INDEX($CG:$CG,$DC404+7),"")</f>
      </c>
      <c r="CP404">
        <f>IF($DD404&gt;=8,INDEX($CG:$CG,$DC404+8),"")</f>
      </c>
      <c r="CQ404">
        <f>IF($DD404&gt;=9,INDEX($CG:$CG,$DC404+9),"")</f>
      </c>
      <c r="CR404">
        <f>IF($DD404&gt;=10,INDEX($CG:$CG,$DC404+10),"")</f>
      </c>
      <c r="CS404">
        <f>IF($DD404&gt;=11,INDEX($CG:$CG,$DC404+11),"")</f>
      </c>
      <c r="CT404">
        <f>IF($DD404&gt;=12,INDEX($CG:$CG,$DC404+12),"")</f>
      </c>
      <c r="CU404">
        <f>IF($DD404&gt;=13,INDEX($CG:$CG,$DC404+13),"")</f>
      </c>
      <c r="CV404">
        <f>IF($DD404&gt;=14,INDEX($CG:$CG,$DC404+14),"")</f>
      </c>
      <c r="CW404">
        <f>IF($DD404&gt;=15,INDEX($CG:$CG,$DC404+15),"")</f>
      </c>
      <c r="CX404">
        <f>IF($DD404&gt;=16,INDEX($CG:$CG,$DC404+16),"")</f>
      </c>
      <c r="CY404">
        <f>IF($DD404&gt;=17,INDEX($CG:$CG,$DC404+17),"")</f>
      </c>
      <c r="CZ404">
        <f>IF($DD404&gt;=18,INDEX($CG:$CG,$DC404+18),"")</f>
      </c>
      <c r="DA404">
        <f>IF($DD404&gt;=19,INDEX($CG:$CG,$DC404+19),"")</f>
      </c>
      <c r="DB404">
        <f>IF($DD404&gt;=20,INDEX($CG:$CG,$DC404+20),"")</f>
      </c>
      <c r="DC404">
        <f>IFERROR(MATCH($CF404,$CG$2:$CG$1558,0)+1,0)</f>
      </c>
      <c r="DD404">
        <f>IFERROR(INDEX($CH$2:$CH$1558,MATCH($CF404,$CG$2:$CG$1558,0)),0)</f>
      </c>
      <c r="DE404">
        <f>IFERROR(INDEX($AL:$AL,MATCH($G404,$AK:$AK,0))&amp;"","")</f>
      </c>
      <c r="DI404">
        <f>IF($GL404&gt;=1,INDEX($DF:$DF,$GK404+1),"")</f>
      </c>
      <c r="DJ404">
        <f>IF($GL404&gt;=2,INDEX($DF:$DF,$GK404+2),"")</f>
      </c>
      <c r="DK404">
        <f>IF($GL404&gt;=3,INDEX($DF:$DF,$GK404+3),"")</f>
      </c>
      <c r="DL404">
        <f>IF($GL404&gt;=4,INDEX($DF:$DF,$GK404+4),"")</f>
      </c>
      <c r="DM404">
        <f>IF($GL404&gt;=5,INDEX($DF:$DF,$GK404+5),"")</f>
      </c>
      <c r="DN404">
        <f>IF($GL404&gt;=6,INDEX($DF:$DF,$GK404+6),"")</f>
      </c>
      <c r="DO404">
        <f>IF($GL404&gt;=7,INDEX($DF:$DF,$GK404+7),"")</f>
      </c>
      <c r="DP404">
        <f>IF($GL404&gt;=8,INDEX($DF:$DF,$GK404+8),"")</f>
      </c>
      <c r="DQ404">
        <f>IF($GL404&gt;=9,INDEX($DF:$DF,$GK404+9),"")</f>
      </c>
      <c r="DR404">
        <f>IF($GL404&gt;=10,INDEX($DF:$DF,$GK404+10),"")</f>
      </c>
      <c r="DS404">
        <f>IF($GL404&gt;=11,INDEX($DF:$DF,$GK404+11),"")</f>
      </c>
      <c r="DT404">
        <f>IF($GL404&gt;=12,INDEX($DF:$DF,$GK404+12),"")</f>
      </c>
      <c r="DU404">
        <f>IF($GL404&gt;=13,INDEX($DF:$DF,$GK404+13),"")</f>
      </c>
      <c r="DV404">
        <f>IF($GL404&gt;=14,INDEX($DF:$DF,$GK404+14),"")</f>
      </c>
      <c r="DW404">
        <f>IF($GL404&gt;=15,INDEX($DF:$DF,$GK404+15),"")</f>
      </c>
      <c r="DX404">
        <f>IF($GL404&gt;=16,INDEX($DF:$DF,$GK404+16),"")</f>
      </c>
      <c r="DY404">
        <f>IF($GL404&gt;=17,INDEX($DF:$DF,$GK404+17),"")</f>
      </c>
      <c r="DZ404">
        <f>IF($GL404&gt;=18,INDEX($DF:$DF,$GK404+18),"")</f>
      </c>
      <c r="EA404">
        <f>IF($GL404&gt;=19,INDEX($DF:$DF,$GK404+19),"")</f>
      </c>
      <c r="EB404">
        <f>IF($GL404&gt;=20,INDEX($DF:$DF,$GK404+20),"")</f>
      </c>
      <c r="EC404">
        <f>IF($GL404&gt;=21,INDEX($DF:$DF,$GK404+21),"")</f>
      </c>
      <c r="ED404">
        <f>IF($GL404&gt;=22,INDEX($DF:$DF,$GK404+22),"")</f>
      </c>
      <c r="EE404">
        <f>IF($GL404&gt;=23,INDEX($DF:$DF,$GK404+23),"")</f>
      </c>
      <c r="EF404">
        <f>IF($GL404&gt;=24,INDEX($DF:$DF,$GK404+24),"")</f>
      </c>
      <c r="EG404">
        <f>IF($GL404&gt;=25,INDEX($DF:$DF,$GK404+25),"")</f>
      </c>
      <c r="EH404">
        <f>IF($GL404&gt;=26,INDEX($DF:$DF,$GK404+26),"")</f>
      </c>
      <c r="EI404">
        <f>IF($GL404&gt;=27,INDEX($DF:$DF,$GK404+27),"")</f>
      </c>
      <c r="EJ404">
        <f>IF($GL404&gt;=28,INDEX($DF:$DF,$GK404+28),"")</f>
      </c>
      <c r="EK404">
        <f>IF($GL404&gt;=29,INDEX($DF:$DF,$GK404+29),"")</f>
      </c>
      <c r="EL404">
        <f>IF($GL404&gt;=30,INDEX($DF:$DF,$GK404+30),"")</f>
      </c>
      <c r="EM404">
        <f>IF($GL404&gt;=31,INDEX($DF:$DF,$GK404+31),"")</f>
      </c>
      <c r="EN404">
        <f>IF($GL404&gt;=32,INDEX($DF:$DF,$GK404+32),"")</f>
      </c>
      <c r="EO404">
        <f>IF($GL404&gt;=33,INDEX($DF:$DF,$GK404+33),"")</f>
      </c>
      <c r="EP404">
        <f>IF($GL404&gt;=34,INDEX($DF:$DF,$GK404+34),"")</f>
      </c>
      <c r="EQ404">
        <f>IF($GL404&gt;=35,INDEX($DF:$DF,$GK404+35),"")</f>
      </c>
      <c r="ER404">
        <f>IF($GL404&gt;=36,INDEX($DF:$DF,$GK404+36),"")</f>
      </c>
      <c r="ES404">
        <f>IF($GL404&gt;=37,INDEX($DF:$DF,$GK404+37),"")</f>
      </c>
      <c r="ET404">
        <f>IF($GL404&gt;=38,INDEX($DF:$DF,$GK404+38),"")</f>
      </c>
      <c r="EU404">
        <f>IF($GL404&gt;=39,INDEX($DF:$DF,$GK404+39),"")</f>
      </c>
      <c r="EV404">
        <f>IF($GL404&gt;=40,INDEX($DF:$DF,$GK404+40),"")</f>
      </c>
      <c r="EW404">
        <f>IF($GL404&gt;=1,INDEX($DG:$DG,$GK404+1),"")</f>
      </c>
      <c r="EX404">
        <f>IF($GL404&gt;=2,INDEX($DG:$DG,$GK404+2),"")</f>
      </c>
      <c r="EY404">
        <f>IF($GL404&gt;=3,INDEX($DG:$DG,$GK404+3),"")</f>
      </c>
      <c r="EZ404">
        <f>IF($GL404&gt;=4,INDEX($DG:$DG,$GK404+4),"")</f>
      </c>
      <c r="FA404">
        <f>IF($GL404&gt;=5,INDEX($DG:$DG,$GK404+5),"")</f>
      </c>
      <c r="FB404">
        <f>IF($GL404&gt;=6,INDEX($DG:$DG,$GK404+6),"")</f>
      </c>
      <c r="FC404">
        <f>IF($GL404&gt;=7,INDEX($DG:$DG,$GK404+7),"")</f>
      </c>
      <c r="FD404">
        <f>IF($GL404&gt;=8,INDEX($DG:$DG,$GK404+8),"")</f>
      </c>
      <c r="FE404">
        <f>IF($GL404&gt;=9,INDEX($DG:$DG,$GK404+9),"")</f>
      </c>
      <c r="FF404">
        <f>IF($GL404&gt;=10,INDEX($DG:$DG,$GK404+10),"")</f>
      </c>
      <c r="FG404">
        <f>IF($GL404&gt;=11,INDEX($DG:$DG,$GK404+11),"")</f>
      </c>
      <c r="FH404">
        <f>IF($GL404&gt;=12,INDEX($DG:$DG,$GK404+12),"")</f>
      </c>
      <c r="FI404">
        <f>IF($GL404&gt;=13,INDEX($DG:$DG,$GK404+13),"")</f>
      </c>
      <c r="FJ404">
        <f>IF($GL404&gt;=14,INDEX($DG:$DG,$GK404+14),"")</f>
      </c>
      <c r="FK404">
        <f>IF($GL404&gt;=15,INDEX($DG:$DG,$GK404+15),"")</f>
      </c>
      <c r="FL404">
        <f>IF($GL404&gt;=16,INDEX($DG:$DG,$GK404+16),"")</f>
      </c>
      <c r="FM404">
        <f>IF($GL404&gt;=17,INDEX($DG:$DG,$GK404+17),"")</f>
      </c>
      <c r="FN404">
        <f>IF($GL404&gt;=18,INDEX($DG:$DG,$GK404+18),"")</f>
      </c>
      <c r="FO404">
        <f>IF($GL404&gt;=19,INDEX($DG:$DG,$GK404+19),"")</f>
      </c>
      <c r="FP404">
        <f>IF($GL404&gt;=20,INDEX($DG:$DG,$GK404+20),"")</f>
      </c>
      <c r="FQ404">
        <f>IF($GL404&gt;=21,INDEX($DG:$DG,$GK404+21),"")</f>
      </c>
      <c r="FR404">
        <f>IF($GL404&gt;=22,INDEX($DG:$DG,$GK404+22),"")</f>
      </c>
      <c r="FS404">
        <f>IF($GL404&gt;=23,INDEX($DG:$DG,$GK404+23),"")</f>
      </c>
      <c r="FT404">
        <f>IF($GL404&gt;=24,INDEX($DG:$DG,$GK404+24),"")</f>
      </c>
      <c r="FU404">
        <f>IF($GL404&gt;=25,INDEX($DG:$DG,$GK404+25),"")</f>
      </c>
      <c r="FV404">
        <f>IF($GL404&gt;=26,INDEX($DG:$DG,$GK404+26),"")</f>
      </c>
      <c r="FW404">
        <f>IF($GL404&gt;=27,INDEX($DG:$DG,$GK404+27),"")</f>
      </c>
      <c r="FX404">
        <f>IF($GL404&gt;=28,INDEX($DG:$DG,$GK404+28),"")</f>
      </c>
      <c r="FY404">
        <f>IF($GL404&gt;=29,INDEX($DG:$DG,$GK404+29),"")</f>
      </c>
      <c r="FZ404">
        <f>IF($GL404&gt;=30,INDEX($DG:$DG,$GK404+30),"")</f>
      </c>
      <c r="GA404">
        <f>IF($GL404&gt;=31,INDEX($DG:$DG,$GK404+31),"")</f>
      </c>
      <c r="GB404">
        <f>IF($GL404&gt;=32,INDEX($DG:$DG,$GK404+32),"")</f>
      </c>
      <c r="GC404">
        <f>IF($GL404&gt;=33,INDEX($DG:$DG,$GK404+33),"")</f>
      </c>
      <c r="GD404">
        <f>IF($GL404&gt;=34,INDEX($DG:$DG,$GK404+34),"")</f>
      </c>
      <c r="GE404">
        <f>IF($GL404&gt;=35,INDEX($DG:$DG,$GK404+35),"")</f>
      </c>
      <c r="GF404">
        <f>IF($GL404&gt;=36,INDEX($DG:$DG,$GK404+36),"")</f>
      </c>
      <c r="GG404">
        <f>IF($GL404&gt;=37,INDEX($DG:$DG,$GK404+37),"")</f>
      </c>
      <c r="GH404">
        <f>IF($GL404&gt;=38,INDEX($DG:$DG,$GK404+38),"")</f>
      </c>
      <c r="GI404">
        <f>IF($GL404&gt;=39,INDEX($DG:$DG,$GK404+39),"")</f>
      </c>
      <c r="GJ404">
        <f>IF($GL404&gt;=40,INDEX($DG:$DG,$GK404+40),"")</f>
      </c>
      <c r="GK404">
        <f>IFERROR(MATCH($DE404,$DF$2:$DF$166,0)+1,0)</f>
      </c>
      <c r="GL404">
        <f>IFERROR(INDEX($DH$2:$DH$166,MATCH($DE404,$DF$2:$DF$166,0)),0)</f>
      </c>
      <c r="GM404">
        <f>IFERROR(MATCH($H404,$DI$404:$EV$404,0),0)</f>
      </c>
      <c r="GN404">
        <f>IF($GM404&gt;0,INDEX($EW$404:$GJ$404,$GM404),"")</f>
      </c>
      <c r="GO404" t="s">
        <v>1190</v>
      </c>
      <c r="GQ404">
        <f>IF($IZ404&gt;=1,INDEX($GO:$GO,$IY404+1),"")</f>
      </c>
      <c r="GR404">
        <f>IF($IZ404&gt;=2,INDEX($GO:$GO,$IY404+2),"")</f>
      </c>
      <c r="GS404">
        <f>IF($IZ404&gt;=3,INDEX($GO:$GO,$IY404+3),"")</f>
      </c>
      <c r="GT404">
        <f>IF($IZ404&gt;=4,INDEX($GO:$GO,$IY404+4),"")</f>
      </c>
      <c r="GU404">
        <f>IF($IZ404&gt;=5,INDEX($GO:$GO,$IY404+5),"")</f>
      </c>
      <c r="GV404">
        <f>IF($IZ404&gt;=6,INDEX($GO:$GO,$IY404+6),"")</f>
      </c>
      <c r="GW404">
        <f>IF($IZ404&gt;=7,INDEX($GO:$GO,$IY404+7),"")</f>
      </c>
      <c r="GX404">
        <f>IF($IZ404&gt;=8,INDEX($GO:$GO,$IY404+8),"")</f>
      </c>
      <c r="GY404">
        <f>IF($IZ404&gt;=9,INDEX($GO:$GO,$IY404+9),"")</f>
      </c>
      <c r="GZ404">
        <f>IF($IZ404&gt;=10,INDEX($GO:$GO,$IY404+10),"")</f>
      </c>
      <c r="HA404">
        <f>IF($IZ404&gt;=11,INDEX($GO:$GO,$IY404+11),"")</f>
      </c>
      <c r="HB404">
        <f>IF($IZ404&gt;=12,INDEX($GO:$GO,$IY404+12),"")</f>
      </c>
      <c r="HC404">
        <f>IF($IZ404&gt;=13,INDEX($GO:$GO,$IY404+13),"")</f>
      </c>
      <c r="HD404">
        <f>IF($IZ404&gt;=14,INDEX($GO:$GO,$IY404+14),"")</f>
      </c>
      <c r="HE404">
        <f>IF($IZ404&gt;=15,INDEX($GO:$GO,$IY404+15),"")</f>
      </c>
      <c r="HF404">
        <f>IF($IZ404&gt;=16,INDEX($GO:$GO,$IY404+16),"")</f>
      </c>
      <c r="HG404">
        <f>IF($IZ404&gt;=17,INDEX($GO:$GO,$IY404+17),"")</f>
      </c>
      <c r="HH404">
        <f>IF($IZ404&gt;=18,INDEX($GO:$GO,$IY404+18),"")</f>
      </c>
      <c r="HI404">
        <f>IF($IZ404&gt;=19,INDEX($GO:$GO,$IY404+19),"")</f>
      </c>
      <c r="HJ404">
        <f>IF($IZ404&gt;=20,INDEX($GO:$GO,$IY404+20),"")</f>
      </c>
      <c r="HK404">
        <f>IF($IZ404&gt;=21,INDEX($GO:$GO,$IY404+21),"")</f>
      </c>
      <c r="HL404">
        <f>IF($IZ404&gt;=22,INDEX($GO:$GO,$IY404+22),"")</f>
      </c>
      <c r="HM404">
        <f>IF($IZ404&gt;=23,INDEX($GO:$GO,$IY404+23),"")</f>
      </c>
      <c r="HN404">
        <f>IF($IZ404&gt;=24,INDEX($GO:$GO,$IY404+24),"")</f>
      </c>
      <c r="HO404">
        <f>IF($IZ404&gt;=25,INDEX($GO:$GO,$IY404+25),"")</f>
      </c>
      <c r="HP404">
        <f>IF($IZ404&gt;=26,INDEX($GO:$GO,$IY404+26),"")</f>
      </c>
      <c r="HQ404">
        <f>IF($IZ404&gt;=27,INDEX($GO:$GO,$IY404+27),"")</f>
      </c>
      <c r="HR404">
        <f>IF($IZ404&gt;=28,INDEX($GO:$GO,$IY404+28),"")</f>
      </c>
      <c r="HS404">
        <f>IF($IZ404&gt;=29,INDEX($GO:$GO,$IY404+29),"")</f>
      </c>
      <c r="HT404">
        <f>IF($IZ404&gt;=30,INDEX($GO:$GO,$IY404+30),"")</f>
      </c>
      <c r="HU404">
        <f>IF($IZ404&gt;=31,INDEX($GO:$GO,$IY404+31),"")</f>
      </c>
      <c r="HV404">
        <f>IF($IZ404&gt;=32,INDEX($GO:$GO,$IY404+32),"")</f>
      </c>
      <c r="HW404">
        <f>IF($IZ404&gt;=33,INDEX($GO:$GO,$IY404+33),"")</f>
      </c>
      <c r="HX404">
        <f>IF($IZ404&gt;=34,INDEX($GO:$GO,$IY404+34),"")</f>
      </c>
      <c r="HY404">
        <f>IF($IZ404&gt;=35,INDEX($GO:$GO,$IY404+35),"")</f>
      </c>
      <c r="HZ404">
        <f>IF($IZ404&gt;=36,INDEX($GO:$GO,$IY404+36),"")</f>
      </c>
      <c r="IA404">
        <f>IF($IZ404&gt;=37,INDEX($GO:$GO,$IY404+37),"")</f>
      </c>
      <c r="IB404">
        <f>IF($IZ404&gt;=38,INDEX($GO:$GO,$IY404+38),"")</f>
      </c>
      <c r="IC404">
        <f>IF($IZ404&gt;=39,INDEX($GO:$GO,$IY404+39),"")</f>
      </c>
      <c r="ID404">
        <f>IF($IZ404&gt;=40,INDEX($GO:$GO,$IY404+40),"")</f>
      </c>
      <c r="IE404">
        <f>IF($IZ404&gt;=41,INDEX($GO:$GO,$IY404+41),"")</f>
      </c>
      <c r="IF404">
        <f>IF($IZ404&gt;=42,INDEX($GO:$GO,$IY404+42),"")</f>
      </c>
      <c r="IG404">
        <f>IF($IZ404&gt;=43,INDEX($GO:$GO,$IY404+43),"")</f>
      </c>
      <c r="IH404">
        <f>IF($IZ404&gt;=44,INDEX($GO:$GO,$IY404+44),"")</f>
      </c>
      <c r="II404">
        <f>IF($IZ404&gt;=45,INDEX($GO:$GO,$IY404+45),"")</f>
      </c>
      <c r="IJ404">
        <f>IF($IZ404&gt;=46,INDEX($GO:$GO,$IY404+46),"")</f>
      </c>
      <c r="IK404">
        <f>IF($IZ404&gt;=47,INDEX($GO:$GO,$IY404+47),"")</f>
      </c>
      <c r="IL404">
        <f>IF($IZ404&gt;=48,INDEX($GO:$GO,$IY404+48),"")</f>
      </c>
      <c r="IM404">
        <f>IF($IZ404&gt;=49,INDEX($GO:$GO,$IY404+49),"")</f>
      </c>
      <c r="IN404">
        <f>IF($IZ404&gt;=50,INDEX($GO:$GO,$IY404+50),"")</f>
      </c>
      <c r="IO404">
        <f>IF($IZ404&gt;=51,INDEX($GO:$GO,$IY404+51),"")</f>
      </c>
      <c r="IP404">
        <f>IF($IZ404&gt;=52,INDEX($GO:$GO,$IY404+52),"")</f>
      </c>
      <c r="IQ404">
        <f>IF($IZ404&gt;=53,INDEX($GO:$GO,$IY404+53),"")</f>
      </c>
      <c r="IR404">
        <f>IF($IZ404&gt;=54,INDEX($GO:$GO,$IY404+54),"")</f>
      </c>
      <c r="IS404">
        <f>IF($IZ404&gt;=55,INDEX($GO:$GO,$IY404+55),"")</f>
      </c>
      <c r="IT404">
        <f>IF($IZ404&gt;=56,INDEX($GO:$GO,$IY404+56),"")</f>
      </c>
      <c r="IU404">
        <f>IF($IZ404&gt;=57,INDEX($GO:$GO,$IY404+57),"")</f>
      </c>
      <c r="IV404">
        <f>IF($IZ404&gt;=58,INDEX($GO:$GO,$IY404+58),"")</f>
      </c>
      <c r="IW404">
        <f>IF($IZ404&gt;=59,INDEX($GO:$GO,$IY404+59),"")</f>
      </c>
      <c r="IX404">
        <f>IF($IZ404&gt;=60,INDEX($GO:$GO,$IY404+60),"")</f>
      </c>
      <c r="IY404">
        <f>IFERROR(MATCH($GN404,$GO$2:$GO$827,0)+1,0)</f>
      </c>
      <c r="IZ404">
        <f>IFERROR(INDEX($GP$2:$GP$827,MATCH($GN404,$GO$2:$GO$827,0)),0)</f>
      </c>
      <c r="JA404" t="s">
        <v>23</v>
      </c>
      <c r="JB404" t="s">
        <v>23</v>
      </c>
    </row>
    <row r="405" spans="1:262" x14ac:dyDescent="0.25">
      <c r="F405" s="1"/>
      <c r="G405" s="1"/>
      <c r="H405" s="1"/>
      <c r="I405" s="1"/>
      <c r="J405" s="1">
        <f>IFERROR(IF(FIND(" - ",$F405)&gt;0,MID($F405,FIND(" - ",$F405)+3,LEN($F405)),""),"")</f>
      </c>
      <c r="L405" s="1"/>
      <c r="N405" t="s">
        <v>23</v>
      </c>
      <c r="P405">
        <f>IF(OR($N405="",$O405=""),"",IFERROR($N405/$O405,0))</f>
      </c>
      <c r="Q405">
        <f>IF($N405="","",
IF($G405="","",
IF(ISNUMBER(SEARCH("exempt",LOWER($G405))),0,
$N405*(VALUE(SUBSTITUTE($G405,"%",""))/100))))</f>
      </c>
      <c r="W405">
        <f>IF($N405="","",
SUM($N405,$Q405,$U405,$R405,$T405)-
IF($V405="",0,VALUE($V405)))</f>
      </c>
      <c r="AE405" t="s">
        <v>1366</v>
      </c>
      <c r="AJ405" t="s">
        <v>322</v>
      </c>
      <c r="AM405">
        <f>IFERROR(LEFT($F405,FIND(" - ",$F405)-1),$F405)</f>
      </c>
      <c r="AP405">
        <f>IF($CE405&gt;=1,INDEX($AN:$AN,$CD405+1),"")</f>
      </c>
      <c r="AQ405">
        <f>IF($CE405&gt;=2,INDEX($AN:$AN,$CD405+2),"")</f>
      </c>
      <c r="AR405">
        <f>IF($CE405&gt;=3,INDEX($AN:$AN,$CD405+3),"")</f>
      </c>
      <c r="AS405">
        <f>IF($CE405&gt;=4,INDEX($AN:$AN,$CD405+4),"")</f>
      </c>
      <c r="AT405">
        <f>IF($CE405&gt;=5,INDEX($AN:$AN,$CD405+5),"")</f>
      </c>
      <c r="AU405">
        <f>IF($CE405&gt;=6,INDEX($AN:$AN,$CD405+6),"")</f>
      </c>
      <c r="AV405">
        <f>IF($CE405&gt;=7,INDEX($AN:$AN,$CD405+7),"")</f>
      </c>
      <c r="AW405">
        <f>IF($CE405&gt;=8,INDEX($AN:$AN,$CD405+8),"")</f>
      </c>
      <c r="AX405">
        <f>IF($CE405&gt;=9,INDEX($AN:$AN,$CD405+9),"")</f>
      </c>
      <c r="AY405">
        <f>IF($CE405&gt;=10,INDEX($AN:$AN,$CD405+10),"")</f>
      </c>
      <c r="AZ405">
        <f>IF($CE405&gt;=11,INDEX($AN:$AN,$CD405+11),"")</f>
      </c>
      <c r="BA405">
        <f>IF($CE405&gt;=12,INDEX($AN:$AN,$CD405+12),"")</f>
      </c>
      <c r="BB405">
        <f>IF($CE405&gt;=13,INDEX($AN:$AN,$CD405+13),"")</f>
      </c>
      <c r="BC405">
        <f>IF($CE405&gt;=14,INDEX($AN:$AN,$CD405+14),"")</f>
      </c>
      <c r="BD405">
        <f>IF($CE405&gt;=15,INDEX($AN:$AN,$CD405+15),"")</f>
      </c>
      <c r="BE405">
        <f>IF($CE405&gt;=16,INDEX($AN:$AN,$CD405+16),"")</f>
      </c>
      <c r="BF405">
        <f>IF($CE405&gt;=17,INDEX($AN:$AN,$CD405+17),"")</f>
      </c>
      <c r="BG405">
        <f>IF($CE405&gt;=18,INDEX($AN:$AN,$CD405+18),"")</f>
      </c>
      <c r="BH405">
        <f>IF($CE405&gt;=19,INDEX($AN:$AN,$CD405+19),"")</f>
      </c>
      <c r="BI405">
        <f>IF($CE405&gt;=20,INDEX($AN:$AN,$CD405+20),"")</f>
      </c>
      <c r="BJ405">
        <f>IF($CE405&gt;=21,INDEX($AN:$AN,$CD405+21),"")</f>
      </c>
      <c r="BK405">
        <f>IF($CE405&gt;=22,INDEX($AN:$AN,$CD405+22),"")</f>
      </c>
      <c r="BL405">
        <f>IF($CE405&gt;=23,INDEX($AN:$AN,$CD405+23),"")</f>
      </c>
      <c r="BM405">
        <f>IF($CE405&gt;=24,INDEX($AN:$AN,$CD405+24),"")</f>
      </c>
      <c r="BN405">
        <f>IF($CE405&gt;=25,INDEX($AN:$AN,$CD405+25),"")</f>
      </c>
      <c r="BO405">
        <f>IF($CE405&gt;=26,INDEX($AN:$AN,$CD405+26),"")</f>
      </c>
      <c r="BP405">
        <f>IF($CE405&gt;=27,INDEX($AN:$AN,$CD405+27),"")</f>
      </c>
      <c r="BQ405">
        <f>IF($CE405&gt;=28,INDEX($AN:$AN,$CD405+28),"")</f>
      </c>
      <c r="BR405">
        <f>IF($CE405&gt;=29,INDEX($AN:$AN,$CD405+29),"")</f>
      </c>
      <c r="BS405">
        <f>IF($CE405&gt;=30,INDEX($AN:$AN,$CD405+30),"")</f>
      </c>
      <c r="BT405">
        <f>IF($CE405&gt;=31,INDEX($AN:$AN,$CD405+31),"")</f>
      </c>
      <c r="BU405">
        <f>IF($CE405&gt;=32,INDEX($AN:$AN,$CD405+32),"")</f>
      </c>
      <c r="BV405">
        <f>IF($CE405&gt;=33,INDEX($AN:$AN,$CD405+33),"")</f>
      </c>
      <c r="BW405">
        <f>IF($CE405&gt;=34,INDEX($AN:$AN,$CD405+34),"")</f>
      </c>
      <c r="BX405">
        <f>IF($CE405&gt;=35,INDEX($AN:$AN,$CD405+35),"")</f>
      </c>
      <c r="BY405">
        <f>IF($CE405&gt;=36,INDEX($AN:$AN,$CD405+36),"")</f>
      </c>
      <c r="BZ405">
        <f>IF($CE405&gt;=37,INDEX($AN:$AN,$CD405+37),"")</f>
      </c>
      <c r="CA405">
        <f>IF($CE405&gt;=38,INDEX($AN:$AN,$CD405+38),"")</f>
      </c>
      <c r="CB405">
        <f>IF($CE405&gt;=39,INDEX($AN:$AN,$CD405+39),"")</f>
      </c>
      <c r="CC405">
        <f>IF($CE405&gt;=40,INDEX($AN:$AN,$CD405+40),"")</f>
      </c>
      <c r="CD405">
        <f>IFERROR(MATCH($AM405,$AN$2:$AN$133,0)+1,0)</f>
      </c>
      <c r="CE405">
        <f>IFERROR(INDEX($AO$2:$AO$133,MATCH($AM405,$AN$2:$AN$133,0)),0)</f>
      </c>
      <c r="CF405">
        <f>IFERROR(LEFT($K405,FIND(" - ",$K405)-1),$K405)</f>
      </c>
      <c r="CG405" t="s">
        <v>90</v>
      </c>
      <c r="CI405">
        <f>IF($DD405&gt;=1,INDEX($CG:$CG,$DC405+1),"")</f>
      </c>
      <c r="CJ405">
        <f>IF($DD405&gt;=2,INDEX($CG:$CG,$DC405+2),"")</f>
      </c>
      <c r="CK405">
        <f>IF($DD405&gt;=3,INDEX($CG:$CG,$DC405+3),"")</f>
      </c>
      <c r="CL405">
        <f>IF($DD405&gt;=4,INDEX($CG:$CG,$DC405+4),"")</f>
      </c>
      <c r="CM405">
        <f>IF($DD405&gt;=5,INDEX($CG:$CG,$DC405+5),"")</f>
      </c>
      <c r="CN405">
        <f>IF($DD405&gt;=6,INDEX($CG:$CG,$DC405+6),"")</f>
      </c>
      <c r="CO405">
        <f>IF($DD405&gt;=7,INDEX($CG:$CG,$DC405+7),"")</f>
      </c>
      <c r="CP405">
        <f>IF($DD405&gt;=8,INDEX($CG:$CG,$DC405+8),"")</f>
      </c>
      <c r="CQ405">
        <f>IF($DD405&gt;=9,INDEX($CG:$CG,$DC405+9),"")</f>
      </c>
      <c r="CR405">
        <f>IF($DD405&gt;=10,INDEX($CG:$CG,$DC405+10),"")</f>
      </c>
      <c r="CS405">
        <f>IF($DD405&gt;=11,INDEX($CG:$CG,$DC405+11),"")</f>
      </c>
      <c r="CT405">
        <f>IF($DD405&gt;=12,INDEX($CG:$CG,$DC405+12),"")</f>
      </c>
      <c r="CU405">
        <f>IF($DD405&gt;=13,INDEX($CG:$CG,$DC405+13),"")</f>
      </c>
      <c r="CV405">
        <f>IF($DD405&gt;=14,INDEX($CG:$CG,$DC405+14),"")</f>
      </c>
      <c r="CW405">
        <f>IF($DD405&gt;=15,INDEX($CG:$CG,$DC405+15),"")</f>
      </c>
      <c r="CX405">
        <f>IF($DD405&gt;=16,INDEX($CG:$CG,$DC405+16),"")</f>
      </c>
      <c r="CY405">
        <f>IF($DD405&gt;=17,INDEX($CG:$CG,$DC405+17),"")</f>
      </c>
      <c r="CZ405">
        <f>IF($DD405&gt;=18,INDEX($CG:$CG,$DC405+18),"")</f>
      </c>
      <c r="DA405">
        <f>IF($DD405&gt;=19,INDEX($CG:$CG,$DC405+19),"")</f>
      </c>
      <c r="DB405">
        <f>IF($DD405&gt;=20,INDEX($CG:$CG,$DC405+20),"")</f>
      </c>
      <c r="DC405">
        <f>IFERROR(MATCH($CF405,$CG$2:$CG$1558,0)+1,0)</f>
      </c>
      <c r="DD405">
        <f>IFERROR(INDEX($CH$2:$CH$1558,MATCH($CF405,$CG$2:$CG$1558,0)),0)</f>
      </c>
      <c r="DE405">
        <f>IFERROR(INDEX($AL:$AL,MATCH($G405,$AK:$AK,0))&amp;"","")</f>
      </c>
      <c r="DI405">
        <f>IF($GL405&gt;=1,INDEX($DF:$DF,$GK405+1),"")</f>
      </c>
      <c r="DJ405">
        <f>IF($GL405&gt;=2,INDEX($DF:$DF,$GK405+2),"")</f>
      </c>
      <c r="DK405">
        <f>IF($GL405&gt;=3,INDEX($DF:$DF,$GK405+3),"")</f>
      </c>
      <c r="DL405">
        <f>IF($GL405&gt;=4,INDEX($DF:$DF,$GK405+4),"")</f>
      </c>
      <c r="DM405">
        <f>IF($GL405&gt;=5,INDEX($DF:$DF,$GK405+5),"")</f>
      </c>
      <c r="DN405">
        <f>IF($GL405&gt;=6,INDEX($DF:$DF,$GK405+6),"")</f>
      </c>
      <c r="DO405">
        <f>IF($GL405&gt;=7,INDEX($DF:$DF,$GK405+7),"")</f>
      </c>
      <c r="DP405">
        <f>IF($GL405&gt;=8,INDEX($DF:$DF,$GK405+8),"")</f>
      </c>
      <c r="DQ405">
        <f>IF($GL405&gt;=9,INDEX($DF:$DF,$GK405+9),"")</f>
      </c>
      <c r="DR405">
        <f>IF($GL405&gt;=10,INDEX($DF:$DF,$GK405+10),"")</f>
      </c>
      <c r="DS405">
        <f>IF($GL405&gt;=11,INDEX($DF:$DF,$GK405+11),"")</f>
      </c>
      <c r="DT405">
        <f>IF($GL405&gt;=12,INDEX($DF:$DF,$GK405+12),"")</f>
      </c>
      <c r="DU405">
        <f>IF($GL405&gt;=13,INDEX($DF:$DF,$GK405+13),"")</f>
      </c>
      <c r="DV405">
        <f>IF($GL405&gt;=14,INDEX($DF:$DF,$GK405+14),"")</f>
      </c>
      <c r="DW405">
        <f>IF($GL405&gt;=15,INDEX($DF:$DF,$GK405+15),"")</f>
      </c>
      <c r="DX405">
        <f>IF($GL405&gt;=16,INDEX($DF:$DF,$GK405+16),"")</f>
      </c>
      <c r="DY405">
        <f>IF($GL405&gt;=17,INDEX($DF:$DF,$GK405+17),"")</f>
      </c>
      <c r="DZ405">
        <f>IF($GL405&gt;=18,INDEX($DF:$DF,$GK405+18),"")</f>
      </c>
      <c r="EA405">
        <f>IF($GL405&gt;=19,INDEX($DF:$DF,$GK405+19),"")</f>
      </c>
      <c r="EB405">
        <f>IF($GL405&gt;=20,INDEX($DF:$DF,$GK405+20),"")</f>
      </c>
      <c r="EC405">
        <f>IF($GL405&gt;=21,INDEX($DF:$DF,$GK405+21),"")</f>
      </c>
      <c r="ED405">
        <f>IF($GL405&gt;=22,INDEX($DF:$DF,$GK405+22),"")</f>
      </c>
      <c r="EE405">
        <f>IF($GL405&gt;=23,INDEX($DF:$DF,$GK405+23),"")</f>
      </c>
      <c r="EF405">
        <f>IF($GL405&gt;=24,INDEX($DF:$DF,$GK405+24),"")</f>
      </c>
      <c r="EG405">
        <f>IF($GL405&gt;=25,INDEX($DF:$DF,$GK405+25),"")</f>
      </c>
      <c r="EH405">
        <f>IF($GL405&gt;=26,INDEX($DF:$DF,$GK405+26),"")</f>
      </c>
      <c r="EI405">
        <f>IF($GL405&gt;=27,INDEX($DF:$DF,$GK405+27),"")</f>
      </c>
      <c r="EJ405">
        <f>IF($GL405&gt;=28,INDEX($DF:$DF,$GK405+28),"")</f>
      </c>
      <c r="EK405">
        <f>IF($GL405&gt;=29,INDEX($DF:$DF,$GK405+29),"")</f>
      </c>
      <c r="EL405">
        <f>IF($GL405&gt;=30,INDEX($DF:$DF,$GK405+30),"")</f>
      </c>
      <c r="EM405">
        <f>IF($GL405&gt;=31,INDEX($DF:$DF,$GK405+31),"")</f>
      </c>
      <c r="EN405">
        <f>IF($GL405&gt;=32,INDEX($DF:$DF,$GK405+32),"")</f>
      </c>
      <c r="EO405">
        <f>IF($GL405&gt;=33,INDEX($DF:$DF,$GK405+33),"")</f>
      </c>
      <c r="EP405">
        <f>IF($GL405&gt;=34,INDEX($DF:$DF,$GK405+34),"")</f>
      </c>
      <c r="EQ405">
        <f>IF($GL405&gt;=35,INDEX($DF:$DF,$GK405+35),"")</f>
      </c>
      <c r="ER405">
        <f>IF($GL405&gt;=36,INDEX($DF:$DF,$GK405+36),"")</f>
      </c>
      <c r="ES405">
        <f>IF($GL405&gt;=37,INDEX($DF:$DF,$GK405+37),"")</f>
      </c>
      <c r="ET405">
        <f>IF($GL405&gt;=38,INDEX($DF:$DF,$GK405+38),"")</f>
      </c>
      <c r="EU405">
        <f>IF($GL405&gt;=39,INDEX($DF:$DF,$GK405+39),"")</f>
      </c>
      <c r="EV405">
        <f>IF($GL405&gt;=40,INDEX($DF:$DF,$GK405+40),"")</f>
      </c>
      <c r="EW405">
        <f>IF($GL405&gt;=1,INDEX($DG:$DG,$GK405+1),"")</f>
      </c>
      <c r="EX405">
        <f>IF($GL405&gt;=2,INDEX($DG:$DG,$GK405+2),"")</f>
      </c>
      <c r="EY405">
        <f>IF($GL405&gt;=3,INDEX($DG:$DG,$GK405+3),"")</f>
      </c>
      <c r="EZ405">
        <f>IF($GL405&gt;=4,INDEX($DG:$DG,$GK405+4),"")</f>
      </c>
      <c r="FA405">
        <f>IF($GL405&gt;=5,INDEX($DG:$DG,$GK405+5),"")</f>
      </c>
      <c r="FB405">
        <f>IF($GL405&gt;=6,INDEX($DG:$DG,$GK405+6),"")</f>
      </c>
      <c r="FC405">
        <f>IF($GL405&gt;=7,INDEX($DG:$DG,$GK405+7),"")</f>
      </c>
      <c r="FD405">
        <f>IF($GL405&gt;=8,INDEX($DG:$DG,$GK405+8),"")</f>
      </c>
      <c r="FE405">
        <f>IF($GL405&gt;=9,INDEX($DG:$DG,$GK405+9),"")</f>
      </c>
      <c r="FF405">
        <f>IF($GL405&gt;=10,INDEX($DG:$DG,$GK405+10),"")</f>
      </c>
      <c r="FG405">
        <f>IF($GL405&gt;=11,INDEX($DG:$DG,$GK405+11),"")</f>
      </c>
      <c r="FH405">
        <f>IF($GL405&gt;=12,INDEX($DG:$DG,$GK405+12),"")</f>
      </c>
      <c r="FI405">
        <f>IF($GL405&gt;=13,INDEX($DG:$DG,$GK405+13),"")</f>
      </c>
      <c r="FJ405">
        <f>IF($GL405&gt;=14,INDEX($DG:$DG,$GK405+14),"")</f>
      </c>
      <c r="FK405">
        <f>IF($GL405&gt;=15,INDEX($DG:$DG,$GK405+15),"")</f>
      </c>
      <c r="FL405">
        <f>IF($GL405&gt;=16,INDEX($DG:$DG,$GK405+16),"")</f>
      </c>
      <c r="FM405">
        <f>IF($GL405&gt;=17,INDEX($DG:$DG,$GK405+17),"")</f>
      </c>
      <c r="FN405">
        <f>IF($GL405&gt;=18,INDEX($DG:$DG,$GK405+18),"")</f>
      </c>
      <c r="FO405">
        <f>IF($GL405&gt;=19,INDEX($DG:$DG,$GK405+19),"")</f>
      </c>
      <c r="FP405">
        <f>IF($GL405&gt;=20,INDEX($DG:$DG,$GK405+20),"")</f>
      </c>
      <c r="FQ405">
        <f>IF($GL405&gt;=21,INDEX($DG:$DG,$GK405+21),"")</f>
      </c>
      <c r="FR405">
        <f>IF($GL405&gt;=22,INDEX($DG:$DG,$GK405+22),"")</f>
      </c>
      <c r="FS405">
        <f>IF($GL405&gt;=23,INDEX($DG:$DG,$GK405+23),"")</f>
      </c>
      <c r="FT405">
        <f>IF($GL405&gt;=24,INDEX($DG:$DG,$GK405+24),"")</f>
      </c>
      <c r="FU405">
        <f>IF($GL405&gt;=25,INDEX($DG:$DG,$GK405+25),"")</f>
      </c>
      <c r="FV405">
        <f>IF($GL405&gt;=26,INDEX($DG:$DG,$GK405+26),"")</f>
      </c>
      <c r="FW405">
        <f>IF($GL405&gt;=27,INDEX($DG:$DG,$GK405+27),"")</f>
      </c>
      <c r="FX405">
        <f>IF($GL405&gt;=28,INDEX($DG:$DG,$GK405+28),"")</f>
      </c>
      <c r="FY405">
        <f>IF($GL405&gt;=29,INDEX($DG:$DG,$GK405+29),"")</f>
      </c>
      <c r="FZ405">
        <f>IF($GL405&gt;=30,INDEX($DG:$DG,$GK405+30),"")</f>
      </c>
      <c r="GA405">
        <f>IF($GL405&gt;=31,INDEX($DG:$DG,$GK405+31),"")</f>
      </c>
      <c r="GB405">
        <f>IF($GL405&gt;=32,INDEX($DG:$DG,$GK405+32),"")</f>
      </c>
      <c r="GC405">
        <f>IF($GL405&gt;=33,INDEX($DG:$DG,$GK405+33),"")</f>
      </c>
      <c r="GD405">
        <f>IF($GL405&gt;=34,INDEX($DG:$DG,$GK405+34),"")</f>
      </c>
      <c r="GE405">
        <f>IF($GL405&gt;=35,INDEX($DG:$DG,$GK405+35),"")</f>
      </c>
      <c r="GF405">
        <f>IF($GL405&gt;=36,INDEX($DG:$DG,$GK405+36),"")</f>
      </c>
      <c r="GG405">
        <f>IF($GL405&gt;=37,INDEX($DG:$DG,$GK405+37),"")</f>
      </c>
      <c r="GH405">
        <f>IF($GL405&gt;=38,INDEX($DG:$DG,$GK405+38),"")</f>
      </c>
      <c r="GI405">
        <f>IF($GL405&gt;=39,INDEX($DG:$DG,$GK405+39),"")</f>
      </c>
      <c r="GJ405">
        <f>IF($GL405&gt;=40,INDEX($DG:$DG,$GK405+40),"")</f>
      </c>
      <c r="GK405">
        <f>IFERROR(MATCH($DE405,$DF$2:$DF$166,0)+1,0)</f>
      </c>
      <c r="GL405">
        <f>IFERROR(INDEX($DH$2:$DH$166,MATCH($DE405,$DF$2:$DF$166,0)),0)</f>
      </c>
      <c r="GM405">
        <f>IFERROR(MATCH($H405,$DI$405:$EV$405,0),0)</f>
      </c>
      <c r="GN405">
        <f>IF($GM405&gt;0,INDEX($EW$405:$GJ$405,$GM405),"")</f>
      </c>
      <c r="GO405" t="s">
        <v>1257</v>
      </c>
      <c r="GQ405">
        <f>IF($IZ405&gt;=1,INDEX($GO:$GO,$IY405+1),"")</f>
      </c>
      <c r="GR405">
        <f>IF($IZ405&gt;=2,INDEX($GO:$GO,$IY405+2),"")</f>
      </c>
      <c r="GS405">
        <f>IF($IZ405&gt;=3,INDEX($GO:$GO,$IY405+3),"")</f>
      </c>
      <c r="GT405">
        <f>IF($IZ405&gt;=4,INDEX($GO:$GO,$IY405+4),"")</f>
      </c>
      <c r="GU405">
        <f>IF($IZ405&gt;=5,INDEX($GO:$GO,$IY405+5),"")</f>
      </c>
      <c r="GV405">
        <f>IF($IZ405&gt;=6,INDEX($GO:$GO,$IY405+6),"")</f>
      </c>
      <c r="GW405">
        <f>IF($IZ405&gt;=7,INDEX($GO:$GO,$IY405+7),"")</f>
      </c>
      <c r="GX405">
        <f>IF($IZ405&gt;=8,INDEX($GO:$GO,$IY405+8),"")</f>
      </c>
      <c r="GY405">
        <f>IF($IZ405&gt;=9,INDEX($GO:$GO,$IY405+9),"")</f>
      </c>
      <c r="GZ405">
        <f>IF($IZ405&gt;=10,INDEX($GO:$GO,$IY405+10),"")</f>
      </c>
      <c r="HA405">
        <f>IF($IZ405&gt;=11,INDEX($GO:$GO,$IY405+11),"")</f>
      </c>
      <c r="HB405">
        <f>IF($IZ405&gt;=12,INDEX($GO:$GO,$IY405+12),"")</f>
      </c>
      <c r="HC405">
        <f>IF($IZ405&gt;=13,INDEX($GO:$GO,$IY405+13),"")</f>
      </c>
      <c r="HD405">
        <f>IF($IZ405&gt;=14,INDEX($GO:$GO,$IY405+14),"")</f>
      </c>
      <c r="HE405">
        <f>IF($IZ405&gt;=15,INDEX($GO:$GO,$IY405+15),"")</f>
      </c>
      <c r="HF405">
        <f>IF($IZ405&gt;=16,INDEX($GO:$GO,$IY405+16),"")</f>
      </c>
      <c r="HG405">
        <f>IF($IZ405&gt;=17,INDEX($GO:$GO,$IY405+17),"")</f>
      </c>
      <c r="HH405">
        <f>IF($IZ405&gt;=18,INDEX($GO:$GO,$IY405+18),"")</f>
      </c>
      <c r="HI405">
        <f>IF($IZ405&gt;=19,INDEX($GO:$GO,$IY405+19),"")</f>
      </c>
      <c r="HJ405">
        <f>IF($IZ405&gt;=20,INDEX($GO:$GO,$IY405+20),"")</f>
      </c>
      <c r="HK405">
        <f>IF($IZ405&gt;=21,INDEX($GO:$GO,$IY405+21),"")</f>
      </c>
      <c r="HL405">
        <f>IF($IZ405&gt;=22,INDEX($GO:$GO,$IY405+22),"")</f>
      </c>
      <c r="HM405">
        <f>IF($IZ405&gt;=23,INDEX($GO:$GO,$IY405+23),"")</f>
      </c>
      <c r="HN405">
        <f>IF($IZ405&gt;=24,INDEX($GO:$GO,$IY405+24),"")</f>
      </c>
      <c r="HO405">
        <f>IF($IZ405&gt;=25,INDEX($GO:$GO,$IY405+25),"")</f>
      </c>
      <c r="HP405">
        <f>IF($IZ405&gt;=26,INDEX($GO:$GO,$IY405+26),"")</f>
      </c>
      <c r="HQ405">
        <f>IF($IZ405&gt;=27,INDEX($GO:$GO,$IY405+27),"")</f>
      </c>
      <c r="HR405">
        <f>IF($IZ405&gt;=28,INDEX($GO:$GO,$IY405+28),"")</f>
      </c>
      <c r="HS405">
        <f>IF($IZ405&gt;=29,INDEX($GO:$GO,$IY405+29),"")</f>
      </c>
      <c r="HT405">
        <f>IF($IZ405&gt;=30,INDEX($GO:$GO,$IY405+30),"")</f>
      </c>
      <c r="HU405">
        <f>IF($IZ405&gt;=31,INDEX($GO:$GO,$IY405+31),"")</f>
      </c>
      <c r="HV405">
        <f>IF($IZ405&gt;=32,INDEX($GO:$GO,$IY405+32),"")</f>
      </c>
      <c r="HW405">
        <f>IF($IZ405&gt;=33,INDEX($GO:$GO,$IY405+33),"")</f>
      </c>
      <c r="HX405">
        <f>IF($IZ405&gt;=34,INDEX($GO:$GO,$IY405+34),"")</f>
      </c>
      <c r="HY405">
        <f>IF($IZ405&gt;=35,INDEX($GO:$GO,$IY405+35),"")</f>
      </c>
      <c r="HZ405">
        <f>IF($IZ405&gt;=36,INDEX($GO:$GO,$IY405+36),"")</f>
      </c>
      <c r="IA405">
        <f>IF($IZ405&gt;=37,INDEX($GO:$GO,$IY405+37),"")</f>
      </c>
      <c r="IB405">
        <f>IF($IZ405&gt;=38,INDEX($GO:$GO,$IY405+38),"")</f>
      </c>
      <c r="IC405">
        <f>IF($IZ405&gt;=39,INDEX($GO:$GO,$IY405+39),"")</f>
      </c>
      <c r="ID405">
        <f>IF($IZ405&gt;=40,INDEX($GO:$GO,$IY405+40),"")</f>
      </c>
      <c r="IE405">
        <f>IF($IZ405&gt;=41,INDEX($GO:$GO,$IY405+41),"")</f>
      </c>
      <c r="IF405">
        <f>IF($IZ405&gt;=42,INDEX($GO:$GO,$IY405+42),"")</f>
      </c>
      <c r="IG405">
        <f>IF($IZ405&gt;=43,INDEX($GO:$GO,$IY405+43),"")</f>
      </c>
      <c r="IH405">
        <f>IF($IZ405&gt;=44,INDEX($GO:$GO,$IY405+44),"")</f>
      </c>
      <c r="II405">
        <f>IF($IZ405&gt;=45,INDEX($GO:$GO,$IY405+45),"")</f>
      </c>
      <c r="IJ405">
        <f>IF($IZ405&gt;=46,INDEX($GO:$GO,$IY405+46),"")</f>
      </c>
      <c r="IK405">
        <f>IF($IZ405&gt;=47,INDEX($GO:$GO,$IY405+47),"")</f>
      </c>
      <c r="IL405">
        <f>IF($IZ405&gt;=48,INDEX($GO:$GO,$IY405+48),"")</f>
      </c>
      <c r="IM405">
        <f>IF($IZ405&gt;=49,INDEX($GO:$GO,$IY405+49),"")</f>
      </c>
      <c r="IN405">
        <f>IF($IZ405&gt;=50,INDEX($GO:$GO,$IY405+50),"")</f>
      </c>
      <c r="IO405">
        <f>IF($IZ405&gt;=51,INDEX($GO:$GO,$IY405+51),"")</f>
      </c>
      <c r="IP405">
        <f>IF($IZ405&gt;=52,INDEX($GO:$GO,$IY405+52),"")</f>
      </c>
      <c r="IQ405">
        <f>IF($IZ405&gt;=53,INDEX($GO:$GO,$IY405+53),"")</f>
      </c>
      <c r="IR405">
        <f>IF($IZ405&gt;=54,INDEX($GO:$GO,$IY405+54),"")</f>
      </c>
      <c r="IS405">
        <f>IF($IZ405&gt;=55,INDEX($GO:$GO,$IY405+55),"")</f>
      </c>
      <c r="IT405">
        <f>IF($IZ405&gt;=56,INDEX($GO:$GO,$IY405+56),"")</f>
      </c>
      <c r="IU405">
        <f>IF($IZ405&gt;=57,INDEX($GO:$GO,$IY405+57),"")</f>
      </c>
      <c r="IV405">
        <f>IF($IZ405&gt;=58,INDEX($GO:$GO,$IY405+58),"")</f>
      </c>
      <c r="IW405">
        <f>IF($IZ405&gt;=59,INDEX($GO:$GO,$IY405+59),"")</f>
      </c>
      <c r="IX405">
        <f>IF($IZ405&gt;=60,INDEX($GO:$GO,$IY405+60),"")</f>
      </c>
      <c r="IY405">
        <f>IFERROR(MATCH($GN405,$GO$2:$GO$827,0)+1,0)</f>
      </c>
      <c r="IZ405">
        <f>IFERROR(INDEX($GP$2:$GP$827,MATCH($GN405,$GO$2:$GO$827,0)),0)</f>
      </c>
      <c r="JA405" t="s">
        <v>23</v>
      </c>
      <c r="JB405" t="s">
        <v>23</v>
      </c>
    </row>
    <row r="406" spans="1:262" x14ac:dyDescent="0.25">
      <c r="F406" s="1"/>
      <c r="G406" s="1"/>
      <c r="H406" s="1"/>
      <c r="I406" s="1"/>
      <c r="J406" s="1">
        <f>IFERROR(IF(FIND(" - ",$F406)&gt;0,MID($F406,FIND(" - ",$F406)+3,LEN($F406)),""),"")</f>
      </c>
      <c r="L406" s="1"/>
      <c r="N406" t="s">
        <v>23</v>
      </c>
      <c r="P406">
        <f>IF(OR($N406="",$O406=""),"",IFERROR($N406/$O406,0))</f>
      </c>
      <c r="Q406">
        <f>IF($N406="","",
IF($G406="","",
IF(ISNUMBER(SEARCH("exempt",LOWER($G406))),0,
$N406*(VALUE(SUBSTITUTE($G406,"%",""))/100))))</f>
      </c>
      <c r="W406">
        <f>IF($N406="","",
SUM($N406,$Q406,$U406,$R406,$T406)-
IF($V406="",0,VALUE($V406)))</f>
      </c>
      <c r="AE406" t="s">
        <v>1367</v>
      </c>
      <c r="AJ406" t="s">
        <v>328</v>
      </c>
      <c r="AM406">
        <f>IFERROR(LEFT($F406,FIND(" - ",$F406)-1),$F406)</f>
      </c>
      <c r="AP406">
        <f>IF($CE406&gt;=1,INDEX($AN:$AN,$CD406+1),"")</f>
      </c>
      <c r="AQ406">
        <f>IF($CE406&gt;=2,INDEX($AN:$AN,$CD406+2),"")</f>
      </c>
      <c r="AR406">
        <f>IF($CE406&gt;=3,INDEX($AN:$AN,$CD406+3),"")</f>
      </c>
      <c r="AS406">
        <f>IF($CE406&gt;=4,INDEX($AN:$AN,$CD406+4),"")</f>
      </c>
      <c r="AT406">
        <f>IF($CE406&gt;=5,INDEX($AN:$AN,$CD406+5),"")</f>
      </c>
      <c r="AU406">
        <f>IF($CE406&gt;=6,INDEX($AN:$AN,$CD406+6),"")</f>
      </c>
      <c r="AV406">
        <f>IF($CE406&gt;=7,INDEX($AN:$AN,$CD406+7),"")</f>
      </c>
      <c r="AW406">
        <f>IF($CE406&gt;=8,INDEX($AN:$AN,$CD406+8),"")</f>
      </c>
      <c r="AX406">
        <f>IF($CE406&gt;=9,INDEX($AN:$AN,$CD406+9),"")</f>
      </c>
      <c r="AY406">
        <f>IF($CE406&gt;=10,INDEX($AN:$AN,$CD406+10),"")</f>
      </c>
      <c r="AZ406">
        <f>IF($CE406&gt;=11,INDEX($AN:$AN,$CD406+11),"")</f>
      </c>
      <c r="BA406">
        <f>IF($CE406&gt;=12,INDEX($AN:$AN,$CD406+12),"")</f>
      </c>
      <c r="BB406">
        <f>IF($CE406&gt;=13,INDEX($AN:$AN,$CD406+13),"")</f>
      </c>
      <c r="BC406">
        <f>IF($CE406&gt;=14,INDEX($AN:$AN,$CD406+14),"")</f>
      </c>
      <c r="BD406">
        <f>IF($CE406&gt;=15,INDEX($AN:$AN,$CD406+15),"")</f>
      </c>
      <c r="BE406">
        <f>IF($CE406&gt;=16,INDEX($AN:$AN,$CD406+16),"")</f>
      </c>
      <c r="BF406">
        <f>IF($CE406&gt;=17,INDEX($AN:$AN,$CD406+17),"")</f>
      </c>
      <c r="BG406">
        <f>IF($CE406&gt;=18,INDEX($AN:$AN,$CD406+18),"")</f>
      </c>
      <c r="BH406">
        <f>IF($CE406&gt;=19,INDEX($AN:$AN,$CD406+19),"")</f>
      </c>
      <c r="BI406">
        <f>IF($CE406&gt;=20,INDEX($AN:$AN,$CD406+20),"")</f>
      </c>
      <c r="BJ406">
        <f>IF($CE406&gt;=21,INDEX($AN:$AN,$CD406+21),"")</f>
      </c>
      <c r="BK406">
        <f>IF($CE406&gt;=22,INDEX($AN:$AN,$CD406+22),"")</f>
      </c>
      <c r="BL406">
        <f>IF($CE406&gt;=23,INDEX($AN:$AN,$CD406+23),"")</f>
      </c>
      <c r="BM406">
        <f>IF($CE406&gt;=24,INDEX($AN:$AN,$CD406+24),"")</f>
      </c>
      <c r="BN406">
        <f>IF($CE406&gt;=25,INDEX($AN:$AN,$CD406+25),"")</f>
      </c>
      <c r="BO406">
        <f>IF($CE406&gt;=26,INDEX($AN:$AN,$CD406+26),"")</f>
      </c>
      <c r="BP406">
        <f>IF($CE406&gt;=27,INDEX($AN:$AN,$CD406+27),"")</f>
      </c>
      <c r="BQ406">
        <f>IF($CE406&gt;=28,INDEX($AN:$AN,$CD406+28),"")</f>
      </c>
      <c r="BR406">
        <f>IF($CE406&gt;=29,INDEX($AN:$AN,$CD406+29),"")</f>
      </c>
      <c r="BS406">
        <f>IF($CE406&gt;=30,INDEX($AN:$AN,$CD406+30),"")</f>
      </c>
      <c r="BT406">
        <f>IF($CE406&gt;=31,INDEX($AN:$AN,$CD406+31),"")</f>
      </c>
      <c r="BU406">
        <f>IF($CE406&gt;=32,INDEX($AN:$AN,$CD406+32),"")</f>
      </c>
      <c r="BV406">
        <f>IF($CE406&gt;=33,INDEX($AN:$AN,$CD406+33),"")</f>
      </c>
      <c r="BW406">
        <f>IF($CE406&gt;=34,INDEX($AN:$AN,$CD406+34),"")</f>
      </c>
      <c r="BX406">
        <f>IF($CE406&gt;=35,INDEX($AN:$AN,$CD406+35),"")</f>
      </c>
      <c r="BY406">
        <f>IF($CE406&gt;=36,INDEX($AN:$AN,$CD406+36),"")</f>
      </c>
      <c r="BZ406">
        <f>IF($CE406&gt;=37,INDEX($AN:$AN,$CD406+37),"")</f>
      </c>
      <c r="CA406">
        <f>IF($CE406&gt;=38,INDEX($AN:$AN,$CD406+38),"")</f>
      </c>
      <c r="CB406">
        <f>IF($CE406&gt;=39,INDEX($AN:$AN,$CD406+39),"")</f>
      </c>
      <c r="CC406">
        <f>IF($CE406&gt;=40,INDEX($AN:$AN,$CD406+40),"")</f>
      </c>
      <c r="CD406">
        <f>IFERROR(MATCH($AM406,$AN$2:$AN$133,0)+1,0)</f>
      </c>
      <c r="CE406">
        <f>IFERROR(INDEX($AO$2:$AO$133,MATCH($AM406,$AN$2:$AN$133,0)),0)</f>
      </c>
      <c r="CF406">
        <f>IFERROR(LEFT($K406,FIND(" - ",$K406)-1),$K406)</f>
      </c>
      <c r="CG406" t="s">
        <v>52</v>
      </c>
      <c r="CI406">
        <f>IF($DD406&gt;=1,INDEX($CG:$CG,$DC406+1),"")</f>
      </c>
      <c r="CJ406">
        <f>IF($DD406&gt;=2,INDEX($CG:$CG,$DC406+2),"")</f>
      </c>
      <c r="CK406">
        <f>IF($DD406&gt;=3,INDEX($CG:$CG,$DC406+3),"")</f>
      </c>
      <c r="CL406">
        <f>IF($DD406&gt;=4,INDEX($CG:$CG,$DC406+4),"")</f>
      </c>
      <c r="CM406">
        <f>IF($DD406&gt;=5,INDEX($CG:$CG,$DC406+5),"")</f>
      </c>
      <c r="CN406">
        <f>IF($DD406&gt;=6,INDEX($CG:$CG,$DC406+6),"")</f>
      </c>
      <c r="CO406">
        <f>IF($DD406&gt;=7,INDEX($CG:$CG,$DC406+7),"")</f>
      </c>
      <c r="CP406">
        <f>IF($DD406&gt;=8,INDEX($CG:$CG,$DC406+8),"")</f>
      </c>
      <c r="CQ406">
        <f>IF($DD406&gt;=9,INDEX($CG:$CG,$DC406+9),"")</f>
      </c>
      <c r="CR406">
        <f>IF($DD406&gt;=10,INDEX($CG:$CG,$DC406+10),"")</f>
      </c>
      <c r="CS406">
        <f>IF($DD406&gt;=11,INDEX($CG:$CG,$DC406+11),"")</f>
      </c>
      <c r="CT406">
        <f>IF($DD406&gt;=12,INDEX($CG:$CG,$DC406+12),"")</f>
      </c>
      <c r="CU406">
        <f>IF($DD406&gt;=13,INDEX($CG:$CG,$DC406+13),"")</f>
      </c>
      <c r="CV406">
        <f>IF($DD406&gt;=14,INDEX($CG:$CG,$DC406+14),"")</f>
      </c>
      <c r="CW406">
        <f>IF($DD406&gt;=15,INDEX($CG:$CG,$DC406+15),"")</f>
      </c>
      <c r="CX406">
        <f>IF($DD406&gt;=16,INDEX($CG:$CG,$DC406+16),"")</f>
      </c>
      <c r="CY406">
        <f>IF($DD406&gt;=17,INDEX($CG:$CG,$DC406+17),"")</f>
      </c>
      <c r="CZ406">
        <f>IF($DD406&gt;=18,INDEX($CG:$CG,$DC406+18),"")</f>
      </c>
      <c r="DA406">
        <f>IF($DD406&gt;=19,INDEX($CG:$CG,$DC406+19),"")</f>
      </c>
      <c r="DB406">
        <f>IF($DD406&gt;=20,INDEX($CG:$CG,$DC406+20),"")</f>
      </c>
      <c r="DC406">
        <f>IFERROR(MATCH($CF406,$CG$2:$CG$1558,0)+1,0)</f>
      </c>
      <c r="DD406">
        <f>IFERROR(INDEX($CH$2:$CH$1558,MATCH($CF406,$CG$2:$CG$1558,0)),0)</f>
      </c>
      <c r="DE406">
        <f>IFERROR(INDEX($AL:$AL,MATCH($G406,$AK:$AK,0))&amp;"","")</f>
      </c>
      <c r="DI406">
        <f>IF($GL406&gt;=1,INDEX($DF:$DF,$GK406+1),"")</f>
      </c>
      <c r="DJ406">
        <f>IF($GL406&gt;=2,INDEX($DF:$DF,$GK406+2),"")</f>
      </c>
      <c r="DK406">
        <f>IF($GL406&gt;=3,INDEX($DF:$DF,$GK406+3),"")</f>
      </c>
      <c r="DL406">
        <f>IF($GL406&gt;=4,INDEX($DF:$DF,$GK406+4),"")</f>
      </c>
      <c r="DM406">
        <f>IF($GL406&gt;=5,INDEX($DF:$DF,$GK406+5),"")</f>
      </c>
      <c r="DN406">
        <f>IF($GL406&gt;=6,INDEX($DF:$DF,$GK406+6),"")</f>
      </c>
      <c r="DO406">
        <f>IF($GL406&gt;=7,INDEX($DF:$DF,$GK406+7),"")</f>
      </c>
      <c r="DP406">
        <f>IF($GL406&gt;=8,INDEX($DF:$DF,$GK406+8),"")</f>
      </c>
      <c r="DQ406">
        <f>IF($GL406&gt;=9,INDEX($DF:$DF,$GK406+9),"")</f>
      </c>
      <c r="DR406">
        <f>IF($GL406&gt;=10,INDEX($DF:$DF,$GK406+10),"")</f>
      </c>
      <c r="DS406">
        <f>IF($GL406&gt;=11,INDEX($DF:$DF,$GK406+11),"")</f>
      </c>
      <c r="DT406">
        <f>IF($GL406&gt;=12,INDEX($DF:$DF,$GK406+12),"")</f>
      </c>
      <c r="DU406">
        <f>IF($GL406&gt;=13,INDEX($DF:$DF,$GK406+13),"")</f>
      </c>
      <c r="DV406">
        <f>IF($GL406&gt;=14,INDEX($DF:$DF,$GK406+14),"")</f>
      </c>
      <c r="DW406">
        <f>IF($GL406&gt;=15,INDEX($DF:$DF,$GK406+15),"")</f>
      </c>
      <c r="DX406">
        <f>IF($GL406&gt;=16,INDEX($DF:$DF,$GK406+16),"")</f>
      </c>
      <c r="DY406">
        <f>IF($GL406&gt;=17,INDEX($DF:$DF,$GK406+17),"")</f>
      </c>
      <c r="DZ406">
        <f>IF($GL406&gt;=18,INDEX($DF:$DF,$GK406+18),"")</f>
      </c>
      <c r="EA406">
        <f>IF($GL406&gt;=19,INDEX($DF:$DF,$GK406+19),"")</f>
      </c>
      <c r="EB406">
        <f>IF($GL406&gt;=20,INDEX($DF:$DF,$GK406+20),"")</f>
      </c>
      <c r="EC406">
        <f>IF($GL406&gt;=21,INDEX($DF:$DF,$GK406+21),"")</f>
      </c>
      <c r="ED406">
        <f>IF($GL406&gt;=22,INDEX($DF:$DF,$GK406+22),"")</f>
      </c>
      <c r="EE406">
        <f>IF($GL406&gt;=23,INDEX($DF:$DF,$GK406+23),"")</f>
      </c>
      <c r="EF406">
        <f>IF($GL406&gt;=24,INDEX($DF:$DF,$GK406+24),"")</f>
      </c>
      <c r="EG406">
        <f>IF($GL406&gt;=25,INDEX($DF:$DF,$GK406+25),"")</f>
      </c>
      <c r="EH406">
        <f>IF($GL406&gt;=26,INDEX($DF:$DF,$GK406+26),"")</f>
      </c>
      <c r="EI406">
        <f>IF($GL406&gt;=27,INDEX($DF:$DF,$GK406+27),"")</f>
      </c>
      <c r="EJ406">
        <f>IF($GL406&gt;=28,INDEX($DF:$DF,$GK406+28),"")</f>
      </c>
      <c r="EK406">
        <f>IF($GL406&gt;=29,INDEX($DF:$DF,$GK406+29),"")</f>
      </c>
      <c r="EL406">
        <f>IF($GL406&gt;=30,INDEX($DF:$DF,$GK406+30),"")</f>
      </c>
      <c r="EM406">
        <f>IF($GL406&gt;=31,INDEX($DF:$DF,$GK406+31),"")</f>
      </c>
      <c r="EN406">
        <f>IF($GL406&gt;=32,INDEX($DF:$DF,$GK406+32),"")</f>
      </c>
      <c r="EO406">
        <f>IF($GL406&gt;=33,INDEX($DF:$DF,$GK406+33),"")</f>
      </c>
      <c r="EP406">
        <f>IF($GL406&gt;=34,INDEX($DF:$DF,$GK406+34),"")</f>
      </c>
      <c r="EQ406">
        <f>IF($GL406&gt;=35,INDEX($DF:$DF,$GK406+35),"")</f>
      </c>
      <c r="ER406">
        <f>IF($GL406&gt;=36,INDEX($DF:$DF,$GK406+36),"")</f>
      </c>
      <c r="ES406">
        <f>IF($GL406&gt;=37,INDEX($DF:$DF,$GK406+37),"")</f>
      </c>
      <c r="ET406">
        <f>IF($GL406&gt;=38,INDEX($DF:$DF,$GK406+38),"")</f>
      </c>
      <c r="EU406">
        <f>IF($GL406&gt;=39,INDEX($DF:$DF,$GK406+39),"")</f>
      </c>
      <c r="EV406">
        <f>IF($GL406&gt;=40,INDEX($DF:$DF,$GK406+40),"")</f>
      </c>
      <c r="EW406">
        <f>IF($GL406&gt;=1,INDEX($DG:$DG,$GK406+1),"")</f>
      </c>
      <c r="EX406">
        <f>IF($GL406&gt;=2,INDEX($DG:$DG,$GK406+2),"")</f>
      </c>
      <c r="EY406">
        <f>IF($GL406&gt;=3,INDEX($DG:$DG,$GK406+3),"")</f>
      </c>
      <c r="EZ406">
        <f>IF($GL406&gt;=4,INDEX($DG:$DG,$GK406+4),"")</f>
      </c>
      <c r="FA406">
        <f>IF($GL406&gt;=5,INDEX($DG:$DG,$GK406+5),"")</f>
      </c>
      <c r="FB406">
        <f>IF($GL406&gt;=6,INDEX($DG:$DG,$GK406+6),"")</f>
      </c>
      <c r="FC406">
        <f>IF($GL406&gt;=7,INDEX($DG:$DG,$GK406+7),"")</f>
      </c>
      <c r="FD406">
        <f>IF($GL406&gt;=8,INDEX($DG:$DG,$GK406+8),"")</f>
      </c>
      <c r="FE406">
        <f>IF($GL406&gt;=9,INDEX($DG:$DG,$GK406+9),"")</f>
      </c>
      <c r="FF406">
        <f>IF($GL406&gt;=10,INDEX($DG:$DG,$GK406+10),"")</f>
      </c>
      <c r="FG406">
        <f>IF($GL406&gt;=11,INDEX($DG:$DG,$GK406+11),"")</f>
      </c>
      <c r="FH406">
        <f>IF($GL406&gt;=12,INDEX($DG:$DG,$GK406+12),"")</f>
      </c>
      <c r="FI406">
        <f>IF($GL406&gt;=13,INDEX($DG:$DG,$GK406+13),"")</f>
      </c>
      <c r="FJ406">
        <f>IF($GL406&gt;=14,INDEX($DG:$DG,$GK406+14),"")</f>
      </c>
      <c r="FK406">
        <f>IF($GL406&gt;=15,INDEX($DG:$DG,$GK406+15),"")</f>
      </c>
      <c r="FL406">
        <f>IF($GL406&gt;=16,INDEX($DG:$DG,$GK406+16),"")</f>
      </c>
      <c r="FM406">
        <f>IF($GL406&gt;=17,INDEX($DG:$DG,$GK406+17),"")</f>
      </c>
      <c r="FN406">
        <f>IF($GL406&gt;=18,INDEX($DG:$DG,$GK406+18),"")</f>
      </c>
      <c r="FO406">
        <f>IF($GL406&gt;=19,INDEX($DG:$DG,$GK406+19),"")</f>
      </c>
      <c r="FP406">
        <f>IF($GL406&gt;=20,INDEX($DG:$DG,$GK406+20),"")</f>
      </c>
      <c r="FQ406">
        <f>IF($GL406&gt;=21,INDEX($DG:$DG,$GK406+21),"")</f>
      </c>
      <c r="FR406">
        <f>IF($GL406&gt;=22,INDEX($DG:$DG,$GK406+22),"")</f>
      </c>
      <c r="FS406">
        <f>IF($GL406&gt;=23,INDEX($DG:$DG,$GK406+23),"")</f>
      </c>
      <c r="FT406">
        <f>IF($GL406&gt;=24,INDEX($DG:$DG,$GK406+24),"")</f>
      </c>
      <c r="FU406">
        <f>IF($GL406&gt;=25,INDEX($DG:$DG,$GK406+25),"")</f>
      </c>
      <c r="FV406">
        <f>IF($GL406&gt;=26,INDEX($DG:$DG,$GK406+26),"")</f>
      </c>
      <c r="FW406">
        <f>IF($GL406&gt;=27,INDEX($DG:$DG,$GK406+27),"")</f>
      </c>
      <c r="FX406">
        <f>IF($GL406&gt;=28,INDEX($DG:$DG,$GK406+28),"")</f>
      </c>
      <c r="FY406">
        <f>IF($GL406&gt;=29,INDEX($DG:$DG,$GK406+29),"")</f>
      </c>
      <c r="FZ406">
        <f>IF($GL406&gt;=30,INDEX($DG:$DG,$GK406+30),"")</f>
      </c>
      <c r="GA406">
        <f>IF($GL406&gt;=31,INDEX($DG:$DG,$GK406+31),"")</f>
      </c>
      <c r="GB406">
        <f>IF($GL406&gt;=32,INDEX($DG:$DG,$GK406+32),"")</f>
      </c>
      <c r="GC406">
        <f>IF($GL406&gt;=33,INDEX($DG:$DG,$GK406+33),"")</f>
      </c>
      <c r="GD406">
        <f>IF($GL406&gt;=34,INDEX($DG:$DG,$GK406+34),"")</f>
      </c>
      <c r="GE406">
        <f>IF($GL406&gt;=35,INDEX($DG:$DG,$GK406+35),"")</f>
      </c>
      <c r="GF406">
        <f>IF($GL406&gt;=36,INDEX($DG:$DG,$GK406+36),"")</f>
      </c>
      <c r="GG406">
        <f>IF($GL406&gt;=37,INDEX($DG:$DG,$GK406+37),"")</f>
      </c>
      <c r="GH406">
        <f>IF($GL406&gt;=38,INDEX($DG:$DG,$GK406+38),"")</f>
      </c>
      <c r="GI406">
        <f>IF($GL406&gt;=39,INDEX($DG:$DG,$GK406+39),"")</f>
      </c>
      <c r="GJ406">
        <f>IF($GL406&gt;=40,INDEX($DG:$DG,$GK406+40),"")</f>
      </c>
      <c r="GK406">
        <f>IFERROR(MATCH($DE406,$DF$2:$DF$166,0)+1,0)</f>
      </c>
      <c r="GL406">
        <f>IFERROR(INDEX($DH$2:$DH$166,MATCH($DE406,$DF$2:$DF$166,0)),0)</f>
      </c>
      <c r="GM406">
        <f>IFERROR(MATCH($H406,$DI$406:$EV$406,0),0)</f>
      </c>
      <c r="GN406">
        <f>IF($GM406&gt;0,INDEX($EW$406:$GJ$406,$GM406),"")</f>
      </c>
      <c r="GO406" t="s">
        <v>624</v>
      </c>
      <c r="GQ406">
        <f>IF($IZ406&gt;=1,INDEX($GO:$GO,$IY406+1),"")</f>
      </c>
      <c r="GR406">
        <f>IF($IZ406&gt;=2,INDEX($GO:$GO,$IY406+2),"")</f>
      </c>
      <c r="GS406">
        <f>IF($IZ406&gt;=3,INDEX($GO:$GO,$IY406+3),"")</f>
      </c>
      <c r="GT406">
        <f>IF($IZ406&gt;=4,INDEX($GO:$GO,$IY406+4),"")</f>
      </c>
      <c r="GU406">
        <f>IF($IZ406&gt;=5,INDEX($GO:$GO,$IY406+5),"")</f>
      </c>
      <c r="GV406">
        <f>IF($IZ406&gt;=6,INDEX($GO:$GO,$IY406+6),"")</f>
      </c>
      <c r="GW406">
        <f>IF($IZ406&gt;=7,INDEX($GO:$GO,$IY406+7),"")</f>
      </c>
      <c r="GX406">
        <f>IF($IZ406&gt;=8,INDEX($GO:$GO,$IY406+8),"")</f>
      </c>
      <c r="GY406">
        <f>IF($IZ406&gt;=9,INDEX($GO:$GO,$IY406+9),"")</f>
      </c>
      <c r="GZ406">
        <f>IF($IZ406&gt;=10,INDEX($GO:$GO,$IY406+10),"")</f>
      </c>
      <c r="HA406">
        <f>IF($IZ406&gt;=11,INDEX($GO:$GO,$IY406+11),"")</f>
      </c>
      <c r="HB406">
        <f>IF($IZ406&gt;=12,INDEX($GO:$GO,$IY406+12),"")</f>
      </c>
      <c r="HC406">
        <f>IF($IZ406&gt;=13,INDEX($GO:$GO,$IY406+13),"")</f>
      </c>
      <c r="HD406">
        <f>IF($IZ406&gt;=14,INDEX($GO:$GO,$IY406+14),"")</f>
      </c>
      <c r="HE406">
        <f>IF($IZ406&gt;=15,INDEX($GO:$GO,$IY406+15),"")</f>
      </c>
      <c r="HF406">
        <f>IF($IZ406&gt;=16,INDEX($GO:$GO,$IY406+16),"")</f>
      </c>
      <c r="HG406">
        <f>IF($IZ406&gt;=17,INDEX($GO:$GO,$IY406+17),"")</f>
      </c>
      <c r="HH406">
        <f>IF($IZ406&gt;=18,INDEX($GO:$GO,$IY406+18),"")</f>
      </c>
      <c r="HI406">
        <f>IF($IZ406&gt;=19,INDEX($GO:$GO,$IY406+19),"")</f>
      </c>
      <c r="HJ406">
        <f>IF($IZ406&gt;=20,INDEX($GO:$GO,$IY406+20),"")</f>
      </c>
      <c r="HK406">
        <f>IF($IZ406&gt;=21,INDEX($GO:$GO,$IY406+21),"")</f>
      </c>
      <c r="HL406">
        <f>IF($IZ406&gt;=22,INDEX($GO:$GO,$IY406+22),"")</f>
      </c>
      <c r="HM406">
        <f>IF($IZ406&gt;=23,INDEX($GO:$GO,$IY406+23),"")</f>
      </c>
      <c r="HN406">
        <f>IF($IZ406&gt;=24,INDEX($GO:$GO,$IY406+24),"")</f>
      </c>
      <c r="HO406">
        <f>IF($IZ406&gt;=25,INDEX($GO:$GO,$IY406+25),"")</f>
      </c>
      <c r="HP406">
        <f>IF($IZ406&gt;=26,INDEX($GO:$GO,$IY406+26),"")</f>
      </c>
      <c r="HQ406">
        <f>IF($IZ406&gt;=27,INDEX($GO:$GO,$IY406+27),"")</f>
      </c>
      <c r="HR406">
        <f>IF($IZ406&gt;=28,INDEX($GO:$GO,$IY406+28),"")</f>
      </c>
      <c r="HS406">
        <f>IF($IZ406&gt;=29,INDEX($GO:$GO,$IY406+29),"")</f>
      </c>
      <c r="HT406">
        <f>IF($IZ406&gt;=30,INDEX($GO:$GO,$IY406+30),"")</f>
      </c>
      <c r="HU406">
        <f>IF($IZ406&gt;=31,INDEX($GO:$GO,$IY406+31),"")</f>
      </c>
      <c r="HV406">
        <f>IF($IZ406&gt;=32,INDEX($GO:$GO,$IY406+32),"")</f>
      </c>
      <c r="HW406">
        <f>IF($IZ406&gt;=33,INDEX($GO:$GO,$IY406+33),"")</f>
      </c>
      <c r="HX406">
        <f>IF($IZ406&gt;=34,INDEX($GO:$GO,$IY406+34),"")</f>
      </c>
      <c r="HY406">
        <f>IF($IZ406&gt;=35,INDEX($GO:$GO,$IY406+35),"")</f>
      </c>
      <c r="HZ406">
        <f>IF($IZ406&gt;=36,INDEX($GO:$GO,$IY406+36),"")</f>
      </c>
      <c r="IA406">
        <f>IF($IZ406&gt;=37,INDEX($GO:$GO,$IY406+37),"")</f>
      </c>
      <c r="IB406">
        <f>IF($IZ406&gt;=38,INDEX($GO:$GO,$IY406+38),"")</f>
      </c>
      <c r="IC406">
        <f>IF($IZ406&gt;=39,INDEX($GO:$GO,$IY406+39),"")</f>
      </c>
      <c r="ID406">
        <f>IF($IZ406&gt;=40,INDEX($GO:$GO,$IY406+40),"")</f>
      </c>
      <c r="IE406">
        <f>IF($IZ406&gt;=41,INDEX($GO:$GO,$IY406+41),"")</f>
      </c>
      <c r="IF406">
        <f>IF($IZ406&gt;=42,INDEX($GO:$GO,$IY406+42),"")</f>
      </c>
      <c r="IG406">
        <f>IF($IZ406&gt;=43,INDEX($GO:$GO,$IY406+43),"")</f>
      </c>
      <c r="IH406">
        <f>IF($IZ406&gt;=44,INDEX($GO:$GO,$IY406+44),"")</f>
      </c>
      <c r="II406">
        <f>IF($IZ406&gt;=45,INDEX($GO:$GO,$IY406+45),"")</f>
      </c>
      <c r="IJ406">
        <f>IF($IZ406&gt;=46,INDEX($GO:$GO,$IY406+46),"")</f>
      </c>
      <c r="IK406">
        <f>IF($IZ406&gt;=47,INDEX($GO:$GO,$IY406+47),"")</f>
      </c>
      <c r="IL406">
        <f>IF($IZ406&gt;=48,INDEX($GO:$GO,$IY406+48),"")</f>
      </c>
      <c r="IM406">
        <f>IF($IZ406&gt;=49,INDEX($GO:$GO,$IY406+49),"")</f>
      </c>
      <c r="IN406">
        <f>IF($IZ406&gt;=50,INDEX($GO:$GO,$IY406+50),"")</f>
      </c>
      <c r="IO406">
        <f>IF($IZ406&gt;=51,INDEX($GO:$GO,$IY406+51),"")</f>
      </c>
      <c r="IP406">
        <f>IF($IZ406&gt;=52,INDEX($GO:$GO,$IY406+52),"")</f>
      </c>
      <c r="IQ406">
        <f>IF($IZ406&gt;=53,INDEX($GO:$GO,$IY406+53),"")</f>
      </c>
      <c r="IR406">
        <f>IF($IZ406&gt;=54,INDEX($GO:$GO,$IY406+54),"")</f>
      </c>
      <c r="IS406">
        <f>IF($IZ406&gt;=55,INDEX($GO:$GO,$IY406+55),"")</f>
      </c>
      <c r="IT406">
        <f>IF($IZ406&gt;=56,INDEX($GO:$GO,$IY406+56),"")</f>
      </c>
      <c r="IU406">
        <f>IF($IZ406&gt;=57,INDEX($GO:$GO,$IY406+57),"")</f>
      </c>
      <c r="IV406">
        <f>IF($IZ406&gt;=58,INDEX($GO:$GO,$IY406+58),"")</f>
      </c>
      <c r="IW406">
        <f>IF($IZ406&gt;=59,INDEX($GO:$GO,$IY406+59),"")</f>
      </c>
      <c r="IX406">
        <f>IF($IZ406&gt;=60,INDEX($GO:$GO,$IY406+60),"")</f>
      </c>
      <c r="IY406">
        <f>IFERROR(MATCH($GN406,$GO$2:$GO$827,0)+1,0)</f>
      </c>
      <c r="IZ406">
        <f>IFERROR(INDEX($GP$2:$GP$827,MATCH($GN406,$GO$2:$GO$827,0)),0)</f>
      </c>
      <c r="JA406" t="s">
        <v>23</v>
      </c>
      <c r="JB406" t="s">
        <v>23</v>
      </c>
    </row>
    <row r="407" spans="1:262" x14ac:dyDescent="0.25">
      <c r="F407" s="1"/>
      <c r="G407" s="1"/>
      <c r="H407" s="1"/>
      <c r="I407" s="1"/>
      <c r="J407" s="1">
        <f>IFERROR(IF(FIND(" - ",$F407)&gt;0,MID($F407,FIND(" - ",$F407)+3,LEN($F407)),""),"")</f>
      </c>
      <c r="L407" s="1"/>
      <c r="N407" t="s">
        <v>23</v>
      </c>
      <c r="P407">
        <f>IF(OR($N407="",$O407=""),"",IFERROR($N407/$O407,0))</f>
      </c>
      <c r="Q407">
        <f>IF($N407="","",
IF($G407="","",
IF(ISNUMBER(SEARCH("exempt",LOWER($G407))),0,
$N407*(VALUE(SUBSTITUTE($G407,"%",""))/100))))</f>
      </c>
      <c r="W407">
        <f>IF($N407="","",
SUM($N407,$Q407,$U407,$R407,$T407)-
IF($V407="",0,VALUE($V407)))</f>
      </c>
      <c r="AE407" t="s">
        <v>1368</v>
      </c>
      <c r="AJ407" t="s">
        <v>335</v>
      </c>
      <c r="AM407">
        <f>IFERROR(LEFT($F407,FIND(" - ",$F407)-1),$F407)</f>
      </c>
      <c r="AP407">
        <f>IF($CE407&gt;=1,INDEX($AN:$AN,$CD407+1),"")</f>
      </c>
      <c r="AQ407">
        <f>IF($CE407&gt;=2,INDEX($AN:$AN,$CD407+2),"")</f>
      </c>
      <c r="AR407">
        <f>IF($CE407&gt;=3,INDEX($AN:$AN,$CD407+3),"")</f>
      </c>
      <c r="AS407">
        <f>IF($CE407&gt;=4,INDEX($AN:$AN,$CD407+4),"")</f>
      </c>
      <c r="AT407">
        <f>IF($CE407&gt;=5,INDEX($AN:$AN,$CD407+5),"")</f>
      </c>
      <c r="AU407">
        <f>IF($CE407&gt;=6,INDEX($AN:$AN,$CD407+6),"")</f>
      </c>
      <c r="AV407">
        <f>IF($CE407&gt;=7,INDEX($AN:$AN,$CD407+7),"")</f>
      </c>
      <c r="AW407">
        <f>IF($CE407&gt;=8,INDEX($AN:$AN,$CD407+8),"")</f>
      </c>
      <c r="AX407">
        <f>IF($CE407&gt;=9,INDEX($AN:$AN,$CD407+9),"")</f>
      </c>
      <c r="AY407">
        <f>IF($CE407&gt;=10,INDEX($AN:$AN,$CD407+10),"")</f>
      </c>
      <c r="AZ407">
        <f>IF($CE407&gt;=11,INDEX($AN:$AN,$CD407+11),"")</f>
      </c>
      <c r="BA407">
        <f>IF($CE407&gt;=12,INDEX($AN:$AN,$CD407+12),"")</f>
      </c>
      <c r="BB407">
        <f>IF($CE407&gt;=13,INDEX($AN:$AN,$CD407+13),"")</f>
      </c>
      <c r="BC407">
        <f>IF($CE407&gt;=14,INDEX($AN:$AN,$CD407+14),"")</f>
      </c>
      <c r="BD407">
        <f>IF($CE407&gt;=15,INDEX($AN:$AN,$CD407+15),"")</f>
      </c>
      <c r="BE407">
        <f>IF($CE407&gt;=16,INDEX($AN:$AN,$CD407+16),"")</f>
      </c>
      <c r="BF407">
        <f>IF($CE407&gt;=17,INDEX($AN:$AN,$CD407+17),"")</f>
      </c>
      <c r="BG407">
        <f>IF($CE407&gt;=18,INDEX($AN:$AN,$CD407+18),"")</f>
      </c>
      <c r="BH407">
        <f>IF($CE407&gt;=19,INDEX($AN:$AN,$CD407+19),"")</f>
      </c>
      <c r="BI407">
        <f>IF($CE407&gt;=20,INDEX($AN:$AN,$CD407+20),"")</f>
      </c>
      <c r="BJ407">
        <f>IF($CE407&gt;=21,INDEX($AN:$AN,$CD407+21),"")</f>
      </c>
      <c r="BK407">
        <f>IF($CE407&gt;=22,INDEX($AN:$AN,$CD407+22),"")</f>
      </c>
      <c r="BL407">
        <f>IF($CE407&gt;=23,INDEX($AN:$AN,$CD407+23),"")</f>
      </c>
      <c r="BM407">
        <f>IF($CE407&gt;=24,INDEX($AN:$AN,$CD407+24),"")</f>
      </c>
      <c r="BN407">
        <f>IF($CE407&gt;=25,INDEX($AN:$AN,$CD407+25),"")</f>
      </c>
      <c r="BO407">
        <f>IF($CE407&gt;=26,INDEX($AN:$AN,$CD407+26),"")</f>
      </c>
      <c r="BP407">
        <f>IF($CE407&gt;=27,INDEX($AN:$AN,$CD407+27),"")</f>
      </c>
      <c r="BQ407">
        <f>IF($CE407&gt;=28,INDEX($AN:$AN,$CD407+28),"")</f>
      </c>
      <c r="BR407">
        <f>IF($CE407&gt;=29,INDEX($AN:$AN,$CD407+29),"")</f>
      </c>
      <c r="BS407">
        <f>IF($CE407&gt;=30,INDEX($AN:$AN,$CD407+30),"")</f>
      </c>
      <c r="BT407">
        <f>IF($CE407&gt;=31,INDEX($AN:$AN,$CD407+31),"")</f>
      </c>
      <c r="BU407">
        <f>IF($CE407&gt;=32,INDEX($AN:$AN,$CD407+32),"")</f>
      </c>
      <c r="BV407">
        <f>IF($CE407&gt;=33,INDEX($AN:$AN,$CD407+33),"")</f>
      </c>
      <c r="BW407">
        <f>IF($CE407&gt;=34,INDEX($AN:$AN,$CD407+34),"")</f>
      </c>
      <c r="BX407">
        <f>IF($CE407&gt;=35,INDEX($AN:$AN,$CD407+35),"")</f>
      </c>
      <c r="BY407">
        <f>IF($CE407&gt;=36,INDEX($AN:$AN,$CD407+36),"")</f>
      </c>
      <c r="BZ407">
        <f>IF($CE407&gt;=37,INDEX($AN:$AN,$CD407+37),"")</f>
      </c>
      <c r="CA407">
        <f>IF($CE407&gt;=38,INDEX($AN:$AN,$CD407+38),"")</f>
      </c>
      <c r="CB407">
        <f>IF($CE407&gt;=39,INDEX($AN:$AN,$CD407+39),"")</f>
      </c>
      <c r="CC407">
        <f>IF($CE407&gt;=40,INDEX($AN:$AN,$CD407+40),"")</f>
      </c>
      <c r="CD407">
        <f>IFERROR(MATCH($AM407,$AN$2:$AN$133,0)+1,0)</f>
      </c>
      <c r="CE407">
        <f>IFERROR(INDEX($AO$2:$AO$133,MATCH($AM407,$AN$2:$AN$133,0)),0)</f>
      </c>
      <c r="CF407">
        <f>IFERROR(LEFT($K407,FIND(" - ",$K407)-1),$K407)</f>
      </c>
      <c r="CG407" t="s">
        <v>108</v>
      </c>
      <c r="CI407">
        <f>IF($DD407&gt;=1,INDEX($CG:$CG,$DC407+1),"")</f>
      </c>
      <c r="CJ407">
        <f>IF($DD407&gt;=2,INDEX($CG:$CG,$DC407+2),"")</f>
      </c>
      <c r="CK407">
        <f>IF($DD407&gt;=3,INDEX($CG:$CG,$DC407+3),"")</f>
      </c>
      <c r="CL407">
        <f>IF($DD407&gt;=4,INDEX($CG:$CG,$DC407+4),"")</f>
      </c>
      <c r="CM407">
        <f>IF($DD407&gt;=5,INDEX($CG:$CG,$DC407+5),"")</f>
      </c>
      <c r="CN407">
        <f>IF($DD407&gt;=6,INDEX($CG:$CG,$DC407+6),"")</f>
      </c>
      <c r="CO407">
        <f>IF($DD407&gt;=7,INDEX($CG:$CG,$DC407+7),"")</f>
      </c>
      <c r="CP407">
        <f>IF($DD407&gt;=8,INDEX($CG:$CG,$DC407+8),"")</f>
      </c>
      <c r="CQ407">
        <f>IF($DD407&gt;=9,INDEX($CG:$CG,$DC407+9),"")</f>
      </c>
      <c r="CR407">
        <f>IF($DD407&gt;=10,INDEX($CG:$CG,$DC407+10),"")</f>
      </c>
      <c r="CS407">
        <f>IF($DD407&gt;=11,INDEX($CG:$CG,$DC407+11),"")</f>
      </c>
      <c r="CT407">
        <f>IF($DD407&gt;=12,INDEX($CG:$CG,$DC407+12),"")</f>
      </c>
      <c r="CU407">
        <f>IF($DD407&gt;=13,INDEX($CG:$CG,$DC407+13),"")</f>
      </c>
      <c r="CV407">
        <f>IF($DD407&gt;=14,INDEX($CG:$CG,$DC407+14),"")</f>
      </c>
      <c r="CW407">
        <f>IF($DD407&gt;=15,INDEX($CG:$CG,$DC407+15),"")</f>
      </c>
      <c r="CX407">
        <f>IF($DD407&gt;=16,INDEX($CG:$CG,$DC407+16),"")</f>
      </c>
      <c r="CY407">
        <f>IF($DD407&gt;=17,INDEX($CG:$CG,$DC407+17),"")</f>
      </c>
      <c r="CZ407">
        <f>IF($DD407&gt;=18,INDEX($CG:$CG,$DC407+18),"")</f>
      </c>
      <c r="DA407">
        <f>IF($DD407&gt;=19,INDEX($CG:$CG,$DC407+19),"")</f>
      </c>
      <c r="DB407">
        <f>IF($DD407&gt;=20,INDEX($CG:$CG,$DC407+20),"")</f>
      </c>
      <c r="DC407">
        <f>IFERROR(MATCH($CF407,$CG$2:$CG$1558,0)+1,0)</f>
      </c>
      <c r="DD407">
        <f>IFERROR(INDEX($CH$2:$CH$1558,MATCH($CF407,$CG$2:$CG$1558,0)),0)</f>
      </c>
      <c r="DE407">
        <f>IFERROR(INDEX($AL:$AL,MATCH($G407,$AK:$AK,0))&amp;"","")</f>
      </c>
      <c r="DI407">
        <f>IF($GL407&gt;=1,INDEX($DF:$DF,$GK407+1),"")</f>
      </c>
      <c r="DJ407">
        <f>IF($GL407&gt;=2,INDEX($DF:$DF,$GK407+2),"")</f>
      </c>
      <c r="DK407">
        <f>IF($GL407&gt;=3,INDEX($DF:$DF,$GK407+3),"")</f>
      </c>
      <c r="DL407">
        <f>IF($GL407&gt;=4,INDEX($DF:$DF,$GK407+4),"")</f>
      </c>
      <c r="DM407">
        <f>IF($GL407&gt;=5,INDEX($DF:$DF,$GK407+5),"")</f>
      </c>
      <c r="DN407">
        <f>IF($GL407&gt;=6,INDEX($DF:$DF,$GK407+6),"")</f>
      </c>
      <c r="DO407">
        <f>IF($GL407&gt;=7,INDEX($DF:$DF,$GK407+7),"")</f>
      </c>
      <c r="DP407">
        <f>IF($GL407&gt;=8,INDEX($DF:$DF,$GK407+8),"")</f>
      </c>
      <c r="DQ407">
        <f>IF($GL407&gt;=9,INDEX($DF:$DF,$GK407+9),"")</f>
      </c>
      <c r="DR407">
        <f>IF($GL407&gt;=10,INDEX($DF:$DF,$GK407+10),"")</f>
      </c>
      <c r="DS407">
        <f>IF($GL407&gt;=11,INDEX($DF:$DF,$GK407+11),"")</f>
      </c>
      <c r="DT407">
        <f>IF($GL407&gt;=12,INDEX($DF:$DF,$GK407+12),"")</f>
      </c>
      <c r="DU407">
        <f>IF($GL407&gt;=13,INDEX($DF:$DF,$GK407+13),"")</f>
      </c>
      <c r="DV407">
        <f>IF($GL407&gt;=14,INDEX($DF:$DF,$GK407+14),"")</f>
      </c>
      <c r="DW407">
        <f>IF($GL407&gt;=15,INDEX($DF:$DF,$GK407+15),"")</f>
      </c>
      <c r="DX407">
        <f>IF($GL407&gt;=16,INDEX($DF:$DF,$GK407+16),"")</f>
      </c>
      <c r="DY407">
        <f>IF($GL407&gt;=17,INDEX($DF:$DF,$GK407+17),"")</f>
      </c>
      <c r="DZ407">
        <f>IF($GL407&gt;=18,INDEX($DF:$DF,$GK407+18),"")</f>
      </c>
      <c r="EA407">
        <f>IF($GL407&gt;=19,INDEX($DF:$DF,$GK407+19),"")</f>
      </c>
      <c r="EB407">
        <f>IF($GL407&gt;=20,INDEX($DF:$DF,$GK407+20),"")</f>
      </c>
      <c r="EC407">
        <f>IF($GL407&gt;=21,INDEX($DF:$DF,$GK407+21),"")</f>
      </c>
      <c r="ED407">
        <f>IF($GL407&gt;=22,INDEX($DF:$DF,$GK407+22),"")</f>
      </c>
      <c r="EE407">
        <f>IF($GL407&gt;=23,INDEX($DF:$DF,$GK407+23),"")</f>
      </c>
      <c r="EF407">
        <f>IF($GL407&gt;=24,INDEX($DF:$DF,$GK407+24),"")</f>
      </c>
      <c r="EG407">
        <f>IF($GL407&gt;=25,INDEX($DF:$DF,$GK407+25),"")</f>
      </c>
      <c r="EH407">
        <f>IF($GL407&gt;=26,INDEX($DF:$DF,$GK407+26),"")</f>
      </c>
      <c r="EI407">
        <f>IF($GL407&gt;=27,INDEX($DF:$DF,$GK407+27),"")</f>
      </c>
      <c r="EJ407">
        <f>IF($GL407&gt;=28,INDEX($DF:$DF,$GK407+28),"")</f>
      </c>
      <c r="EK407">
        <f>IF($GL407&gt;=29,INDEX($DF:$DF,$GK407+29),"")</f>
      </c>
      <c r="EL407">
        <f>IF($GL407&gt;=30,INDEX($DF:$DF,$GK407+30),"")</f>
      </c>
      <c r="EM407">
        <f>IF($GL407&gt;=31,INDEX($DF:$DF,$GK407+31),"")</f>
      </c>
      <c r="EN407">
        <f>IF($GL407&gt;=32,INDEX($DF:$DF,$GK407+32),"")</f>
      </c>
      <c r="EO407">
        <f>IF($GL407&gt;=33,INDEX($DF:$DF,$GK407+33),"")</f>
      </c>
      <c r="EP407">
        <f>IF($GL407&gt;=34,INDEX($DF:$DF,$GK407+34),"")</f>
      </c>
      <c r="EQ407">
        <f>IF($GL407&gt;=35,INDEX($DF:$DF,$GK407+35),"")</f>
      </c>
      <c r="ER407">
        <f>IF($GL407&gt;=36,INDEX($DF:$DF,$GK407+36),"")</f>
      </c>
      <c r="ES407">
        <f>IF($GL407&gt;=37,INDEX($DF:$DF,$GK407+37),"")</f>
      </c>
      <c r="ET407">
        <f>IF($GL407&gt;=38,INDEX($DF:$DF,$GK407+38),"")</f>
      </c>
      <c r="EU407">
        <f>IF($GL407&gt;=39,INDEX($DF:$DF,$GK407+39),"")</f>
      </c>
      <c r="EV407">
        <f>IF($GL407&gt;=40,INDEX($DF:$DF,$GK407+40),"")</f>
      </c>
      <c r="EW407">
        <f>IF($GL407&gt;=1,INDEX($DG:$DG,$GK407+1),"")</f>
      </c>
      <c r="EX407">
        <f>IF($GL407&gt;=2,INDEX($DG:$DG,$GK407+2),"")</f>
      </c>
      <c r="EY407">
        <f>IF($GL407&gt;=3,INDEX($DG:$DG,$GK407+3),"")</f>
      </c>
      <c r="EZ407">
        <f>IF($GL407&gt;=4,INDEX($DG:$DG,$GK407+4),"")</f>
      </c>
      <c r="FA407">
        <f>IF($GL407&gt;=5,INDEX($DG:$DG,$GK407+5),"")</f>
      </c>
      <c r="FB407">
        <f>IF($GL407&gt;=6,INDEX($DG:$DG,$GK407+6),"")</f>
      </c>
      <c r="FC407">
        <f>IF($GL407&gt;=7,INDEX($DG:$DG,$GK407+7),"")</f>
      </c>
      <c r="FD407">
        <f>IF($GL407&gt;=8,INDEX($DG:$DG,$GK407+8),"")</f>
      </c>
      <c r="FE407">
        <f>IF($GL407&gt;=9,INDEX($DG:$DG,$GK407+9),"")</f>
      </c>
      <c r="FF407">
        <f>IF($GL407&gt;=10,INDEX($DG:$DG,$GK407+10),"")</f>
      </c>
      <c r="FG407">
        <f>IF($GL407&gt;=11,INDEX($DG:$DG,$GK407+11),"")</f>
      </c>
      <c r="FH407">
        <f>IF($GL407&gt;=12,INDEX($DG:$DG,$GK407+12),"")</f>
      </c>
      <c r="FI407">
        <f>IF($GL407&gt;=13,INDEX($DG:$DG,$GK407+13),"")</f>
      </c>
      <c r="FJ407">
        <f>IF($GL407&gt;=14,INDEX($DG:$DG,$GK407+14),"")</f>
      </c>
      <c r="FK407">
        <f>IF($GL407&gt;=15,INDEX($DG:$DG,$GK407+15),"")</f>
      </c>
      <c r="FL407">
        <f>IF($GL407&gt;=16,INDEX($DG:$DG,$GK407+16),"")</f>
      </c>
      <c r="FM407">
        <f>IF($GL407&gt;=17,INDEX($DG:$DG,$GK407+17),"")</f>
      </c>
      <c r="FN407">
        <f>IF($GL407&gt;=18,INDEX($DG:$DG,$GK407+18),"")</f>
      </c>
      <c r="FO407">
        <f>IF($GL407&gt;=19,INDEX($DG:$DG,$GK407+19),"")</f>
      </c>
      <c r="FP407">
        <f>IF($GL407&gt;=20,INDEX($DG:$DG,$GK407+20),"")</f>
      </c>
      <c r="FQ407">
        <f>IF($GL407&gt;=21,INDEX($DG:$DG,$GK407+21),"")</f>
      </c>
      <c r="FR407">
        <f>IF($GL407&gt;=22,INDEX($DG:$DG,$GK407+22),"")</f>
      </c>
      <c r="FS407">
        <f>IF($GL407&gt;=23,INDEX($DG:$DG,$GK407+23),"")</f>
      </c>
      <c r="FT407">
        <f>IF($GL407&gt;=24,INDEX($DG:$DG,$GK407+24),"")</f>
      </c>
      <c r="FU407">
        <f>IF($GL407&gt;=25,INDEX($DG:$DG,$GK407+25),"")</f>
      </c>
      <c r="FV407">
        <f>IF($GL407&gt;=26,INDEX($DG:$DG,$GK407+26),"")</f>
      </c>
      <c r="FW407">
        <f>IF($GL407&gt;=27,INDEX($DG:$DG,$GK407+27),"")</f>
      </c>
      <c r="FX407">
        <f>IF($GL407&gt;=28,INDEX($DG:$DG,$GK407+28),"")</f>
      </c>
      <c r="FY407">
        <f>IF($GL407&gt;=29,INDEX($DG:$DG,$GK407+29),"")</f>
      </c>
      <c r="FZ407">
        <f>IF($GL407&gt;=30,INDEX($DG:$DG,$GK407+30),"")</f>
      </c>
      <c r="GA407">
        <f>IF($GL407&gt;=31,INDEX($DG:$DG,$GK407+31),"")</f>
      </c>
      <c r="GB407">
        <f>IF($GL407&gt;=32,INDEX($DG:$DG,$GK407+32),"")</f>
      </c>
      <c r="GC407">
        <f>IF($GL407&gt;=33,INDEX($DG:$DG,$GK407+33),"")</f>
      </c>
      <c r="GD407">
        <f>IF($GL407&gt;=34,INDEX($DG:$DG,$GK407+34),"")</f>
      </c>
      <c r="GE407">
        <f>IF($GL407&gt;=35,INDEX($DG:$DG,$GK407+35),"")</f>
      </c>
      <c r="GF407">
        <f>IF($GL407&gt;=36,INDEX($DG:$DG,$GK407+36),"")</f>
      </c>
      <c r="GG407">
        <f>IF($GL407&gt;=37,INDEX($DG:$DG,$GK407+37),"")</f>
      </c>
      <c r="GH407">
        <f>IF($GL407&gt;=38,INDEX($DG:$DG,$GK407+38),"")</f>
      </c>
      <c r="GI407">
        <f>IF($GL407&gt;=39,INDEX($DG:$DG,$GK407+39),"")</f>
      </c>
      <c r="GJ407">
        <f>IF($GL407&gt;=40,INDEX($DG:$DG,$GK407+40),"")</f>
      </c>
      <c r="GK407">
        <f>IFERROR(MATCH($DE407,$DF$2:$DF$166,0)+1,0)</f>
      </c>
      <c r="GL407">
        <f>IFERROR(INDEX($DH$2:$DH$166,MATCH($DE407,$DF$2:$DF$166,0)),0)</f>
      </c>
      <c r="GM407">
        <f>IFERROR(MATCH($H407,$DI$407:$EV$407,0),0)</f>
      </c>
      <c r="GN407">
        <f>IF($GM407&gt;0,INDEX($EW$407:$GJ$407,$GM407),"")</f>
      </c>
      <c r="GO407" t="s">
        <v>278</v>
      </c>
      <c r="GQ407">
        <f>IF($IZ407&gt;=1,INDEX($GO:$GO,$IY407+1),"")</f>
      </c>
      <c r="GR407">
        <f>IF($IZ407&gt;=2,INDEX($GO:$GO,$IY407+2),"")</f>
      </c>
      <c r="GS407">
        <f>IF($IZ407&gt;=3,INDEX($GO:$GO,$IY407+3),"")</f>
      </c>
      <c r="GT407">
        <f>IF($IZ407&gt;=4,INDEX($GO:$GO,$IY407+4),"")</f>
      </c>
      <c r="GU407">
        <f>IF($IZ407&gt;=5,INDEX($GO:$GO,$IY407+5),"")</f>
      </c>
      <c r="GV407">
        <f>IF($IZ407&gt;=6,INDEX($GO:$GO,$IY407+6),"")</f>
      </c>
      <c r="GW407">
        <f>IF($IZ407&gt;=7,INDEX($GO:$GO,$IY407+7),"")</f>
      </c>
      <c r="GX407">
        <f>IF($IZ407&gt;=8,INDEX($GO:$GO,$IY407+8),"")</f>
      </c>
      <c r="GY407">
        <f>IF($IZ407&gt;=9,INDEX($GO:$GO,$IY407+9),"")</f>
      </c>
      <c r="GZ407">
        <f>IF($IZ407&gt;=10,INDEX($GO:$GO,$IY407+10),"")</f>
      </c>
      <c r="HA407">
        <f>IF($IZ407&gt;=11,INDEX($GO:$GO,$IY407+11),"")</f>
      </c>
      <c r="HB407">
        <f>IF($IZ407&gt;=12,INDEX($GO:$GO,$IY407+12),"")</f>
      </c>
      <c r="HC407">
        <f>IF($IZ407&gt;=13,INDEX($GO:$GO,$IY407+13),"")</f>
      </c>
      <c r="HD407">
        <f>IF($IZ407&gt;=14,INDEX($GO:$GO,$IY407+14),"")</f>
      </c>
      <c r="HE407">
        <f>IF($IZ407&gt;=15,INDEX($GO:$GO,$IY407+15),"")</f>
      </c>
      <c r="HF407">
        <f>IF($IZ407&gt;=16,INDEX($GO:$GO,$IY407+16),"")</f>
      </c>
      <c r="HG407">
        <f>IF($IZ407&gt;=17,INDEX($GO:$GO,$IY407+17),"")</f>
      </c>
      <c r="HH407">
        <f>IF($IZ407&gt;=18,INDEX($GO:$GO,$IY407+18),"")</f>
      </c>
      <c r="HI407">
        <f>IF($IZ407&gt;=19,INDEX($GO:$GO,$IY407+19),"")</f>
      </c>
      <c r="HJ407">
        <f>IF($IZ407&gt;=20,INDEX($GO:$GO,$IY407+20),"")</f>
      </c>
      <c r="HK407">
        <f>IF($IZ407&gt;=21,INDEX($GO:$GO,$IY407+21),"")</f>
      </c>
      <c r="HL407">
        <f>IF($IZ407&gt;=22,INDEX($GO:$GO,$IY407+22),"")</f>
      </c>
      <c r="HM407">
        <f>IF($IZ407&gt;=23,INDEX($GO:$GO,$IY407+23),"")</f>
      </c>
      <c r="HN407">
        <f>IF($IZ407&gt;=24,INDEX($GO:$GO,$IY407+24),"")</f>
      </c>
      <c r="HO407">
        <f>IF($IZ407&gt;=25,INDEX($GO:$GO,$IY407+25),"")</f>
      </c>
      <c r="HP407">
        <f>IF($IZ407&gt;=26,INDEX($GO:$GO,$IY407+26),"")</f>
      </c>
      <c r="HQ407">
        <f>IF($IZ407&gt;=27,INDEX($GO:$GO,$IY407+27),"")</f>
      </c>
      <c r="HR407">
        <f>IF($IZ407&gt;=28,INDEX($GO:$GO,$IY407+28),"")</f>
      </c>
      <c r="HS407">
        <f>IF($IZ407&gt;=29,INDEX($GO:$GO,$IY407+29),"")</f>
      </c>
      <c r="HT407">
        <f>IF($IZ407&gt;=30,INDEX($GO:$GO,$IY407+30),"")</f>
      </c>
      <c r="HU407">
        <f>IF($IZ407&gt;=31,INDEX($GO:$GO,$IY407+31),"")</f>
      </c>
      <c r="HV407">
        <f>IF($IZ407&gt;=32,INDEX($GO:$GO,$IY407+32),"")</f>
      </c>
      <c r="HW407">
        <f>IF($IZ407&gt;=33,INDEX($GO:$GO,$IY407+33),"")</f>
      </c>
      <c r="HX407">
        <f>IF($IZ407&gt;=34,INDEX($GO:$GO,$IY407+34),"")</f>
      </c>
      <c r="HY407">
        <f>IF($IZ407&gt;=35,INDEX($GO:$GO,$IY407+35),"")</f>
      </c>
      <c r="HZ407">
        <f>IF($IZ407&gt;=36,INDEX($GO:$GO,$IY407+36),"")</f>
      </c>
      <c r="IA407">
        <f>IF($IZ407&gt;=37,INDEX($GO:$GO,$IY407+37),"")</f>
      </c>
      <c r="IB407">
        <f>IF($IZ407&gt;=38,INDEX($GO:$GO,$IY407+38),"")</f>
      </c>
      <c r="IC407">
        <f>IF($IZ407&gt;=39,INDEX($GO:$GO,$IY407+39),"")</f>
      </c>
      <c r="ID407">
        <f>IF($IZ407&gt;=40,INDEX($GO:$GO,$IY407+40),"")</f>
      </c>
      <c r="IE407">
        <f>IF($IZ407&gt;=41,INDEX($GO:$GO,$IY407+41),"")</f>
      </c>
      <c r="IF407">
        <f>IF($IZ407&gt;=42,INDEX($GO:$GO,$IY407+42),"")</f>
      </c>
      <c r="IG407">
        <f>IF($IZ407&gt;=43,INDEX($GO:$GO,$IY407+43),"")</f>
      </c>
      <c r="IH407">
        <f>IF($IZ407&gt;=44,INDEX($GO:$GO,$IY407+44),"")</f>
      </c>
      <c r="II407">
        <f>IF($IZ407&gt;=45,INDEX($GO:$GO,$IY407+45),"")</f>
      </c>
      <c r="IJ407">
        <f>IF($IZ407&gt;=46,INDEX($GO:$GO,$IY407+46),"")</f>
      </c>
      <c r="IK407">
        <f>IF($IZ407&gt;=47,INDEX($GO:$GO,$IY407+47),"")</f>
      </c>
      <c r="IL407">
        <f>IF($IZ407&gt;=48,INDEX($GO:$GO,$IY407+48),"")</f>
      </c>
      <c r="IM407">
        <f>IF($IZ407&gt;=49,INDEX($GO:$GO,$IY407+49),"")</f>
      </c>
      <c r="IN407">
        <f>IF($IZ407&gt;=50,INDEX($GO:$GO,$IY407+50),"")</f>
      </c>
      <c r="IO407">
        <f>IF($IZ407&gt;=51,INDEX($GO:$GO,$IY407+51),"")</f>
      </c>
      <c r="IP407">
        <f>IF($IZ407&gt;=52,INDEX($GO:$GO,$IY407+52),"")</f>
      </c>
      <c r="IQ407">
        <f>IF($IZ407&gt;=53,INDEX($GO:$GO,$IY407+53),"")</f>
      </c>
      <c r="IR407">
        <f>IF($IZ407&gt;=54,INDEX($GO:$GO,$IY407+54),"")</f>
      </c>
      <c r="IS407">
        <f>IF($IZ407&gt;=55,INDEX($GO:$GO,$IY407+55),"")</f>
      </c>
      <c r="IT407">
        <f>IF($IZ407&gt;=56,INDEX($GO:$GO,$IY407+56),"")</f>
      </c>
      <c r="IU407">
        <f>IF($IZ407&gt;=57,INDEX($GO:$GO,$IY407+57),"")</f>
      </c>
      <c r="IV407">
        <f>IF($IZ407&gt;=58,INDEX($GO:$GO,$IY407+58),"")</f>
      </c>
      <c r="IW407">
        <f>IF($IZ407&gt;=59,INDEX($GO:$GO,$IY407+59),"")</f>
      </c>
      <c r="IX407">
        <f>IF($IZ407&gt;=60,INDEX($GO:$GO,$IY407+60),"")</f>
      </c>
      <c r="IY407">
        <f>IFERROR(MATCH($GN407,$GO$2:$GO$827,0)+1,0)</f>
      </c>
      <c r="IZ407">
        <f>IFERROR(INDEX($GP$2:$GP$827,MATCH($GN407,$GO$2:$GO$827,0)),0)</f>
      </c>
      <c r="JA407" t="s">
        <v>23</v>
      </c>
      <c r="JB407" t="s">
        <v>23</v>
      </c>
    </row>
    <row r="408" spans="1:262" x14ac:dyDescent="0.25">
      <c r="F408" s="1"/>
      <c r="G408" s="1"/>
      <c r="H408" s="1"/>
      <c r="I408" s="1"/>
      <c r="J408" s="1">
        <f>IFERROR(IF(FIND(" - ",$F408)&gt;0,MID($F408,FIND(" - ",$F408)+3,LEN($F408)),""),"")</f>
      </c>
      <c r="L408" s="1"/>
      <c r="N408" t="s">
        <v>23</v>
      </c>
      <c r="P408">
        <f>IF(OR($N408="",$O408=""),"",IFERROR($N408/$O408,0))</f>
      </c>
      <c r="Q408">
        <f>IF($N408="","",
IF($G408="","",
IF(ISNUMBER(SEARCH("exempt",LOWER($G408))),0,
$N408*(VALUE(SUBSTITUTE($G408,"%",""))/100))))</f>
      </c>
      <c r="W408">
        <f>IF($N408="","",
SUM($N408,$Q408,$U408,$R408,$T408)-
IF($V408="",0,VALUE($V408)))</f>
      </c>
      <c r="AE408" t="s">
        <v>1369</v>
      </c>
      <c r="AJ408" t="s">
        <v>341</v>
      </c>
      <c r="AM408">
        <f>IFERROR(LEFT($F408,FIND(" - ",$F408)-1),$F408)</f>
      </c>
      <c r="AP408">
        <f>IF($CE408&gt;=1,INDEX($AN:$AN,$CD408+1),"")</f>
      </c>
      <c r="AQ408">
        <f>IF($CE408&gt;=2,INDEX($AN:$AN,$CD408+2),"")</f>
      </c>
      <c r="AR408">
        <f>IF($CE408&gt;=3,INDEX($AN:$AN,$CD408+3),"")</f>
      </c>
      <c r="AS408">
        <f>IF($CE408&gt;=4,INDEX($AN:$AN,$CD408+4),"")</f>
      </c>
      <c r="AT408">
        <f>IF($CE408&gt;=5,INDEX($AN:$AN,$CD408+5),"")</f>
      </c>
      <c r="AU408">
        <f>IF($CE408&gt;=6,INDEX($AN:$AN,$CD408+6),"")</f>
      </c>
      <c r="AV408">
        <f>IF($CE408&gt;=7,INDEX($AN:$AN,$CD408+7),"")</f>
      </c>
      <c r="AW408">
        <f>IF($CE408&gt;=8,INDEX($AN:$AN,$CD408+8),"")</f>
      </c>
      <c r="AX408">
        <f>IF($CE408&gt;=9,INDEX($AN:$AN,$CD408+9),"")</f>
      </c>
      <c r="AY408">
        <f>IF($CE408&gt;=10,INDEX($AN:$AN,$CD408+10),"")</f>
      </c>
      <c r="AZ408">
        <f>IF($CE408&gt;=11,INDEX($AN:$AN,$CD408+11),"")</f>
      </c>
      <c r="BA408">
        <f>IF($CE408&gt;=12,INDEX($AN:$AN,$CD408+12),"")</f>
      </c>
      <c r="BB408">
        <f>IF($CE408&gt;=13,INDEX($AN:$AN,$CD408+13),"")</f>
      </c>
      <c r="BC408">
        <f>IF($CE408&gt;=14,INDEX($AN:$AN,$CD408+14),"")</f>
      </c>
      <c r="BD408">
        <f>IF($CE408&gt;=15,INDEX($AN:$AN,$CD408+15),"")</f>
      </c>
      <c r="BE408">
        <f>IF($CE408&gt;=16,INDEX($AN:$AN,$CD408+16),"")</f>
      </c>
      <c r="BF408">
        <f>IF($CE408&gt;=17,INDEX($AN:$AN,$CD408+17),"")</f>
      </c>
      <c r="BG408">
        <f>IF($CE408&gt;=18,INDEX($AN:$AN,$CD408+18),"")</f>
      </c>
      <c r="BH408">
        <f>IF($CE408&gt;=19,INDEX($AN:$AN,$CD408+19),"")</f>
      </c>
      <c r="BI408">
        <f>IF($CE408&gt;=20,INDEX($AN:$AN,$CD408+20),"")</f>
      </c>
      <c r="BJ408">
        <f>IF($CE408&gt;=21,INDEX($AN:$AN,$CD408+21),"")</f>
      </c>
      <c r="BK408">
        <f>IF($CE408&gt;=22,INDEX($AN:$AN,$CD408+22),"")</f>
      </c>
      <c r="BL408">
        <f>IF($CE408&gt;=23,INDEX($AN:$AN,$CD408+23),"")</f>
      </c>
      <c r="BM408">
        <f>IF($CE408&gt;=24,INDEX($AN:$AN,$CD408+24),"")</f>
      </c>
      <c r="BN408">
        <f>IF($CE408&gt;=25,INDEX($AN:$AN,$CD408+25),"")</f>
      </c>
      <c r="BO408">
        <f>IF($CE408&gt;=26,INDEX($AN:$AN,$CD408+26),"")</f>
      </c>
      <c r="BP408">
        <f>IF($CE408&gt;=27,INDEX($AN:$AN,$CD408+27),"")</f>
      </c>
      <c r="BQ408">
        <f>IF($CE408&gt;=28,INDEX($AN:$AN,$CD408+28),"")</f>
      </c>
      <c r="BR408">
        <f>IF($CE408&gt;=29,INDEX($AN:$AN,$CD408+29),"")</f>
      </c>
      <c r="BS408">
        <f>IF($CE408&gt;=30,INDEX($AN:$AN,$CD408+30),"")</f>
      </c>
      <c r="BT408">
        <f>IF($CE408&gt;=31,INDEX($AN:$AN,$CD408+31),"")</f>
      </c>
      <c r="BU408">
        <f>IF($CE408&gt;=32,INDEX($AN:$AN,$CD408+32),"")</f>
      </c>
      <c r="BV408">
        <f>IF($CE408&gt;=33,INDEX($AN:$AN,$CD408+33),"")</f>
      </c>
      <c r="BW408">
        <f>IF($CE408&gt;=34,INDEX($AN:$AN,$CD408+34),"")</f>
      </c>
      <c r="BX408">
        <f>IF($CE408&gt;=35,INDEX($AN:$AN,$CD408+35),"")</f>
      </c>
      <c r="BY408">
        <f>IF($CE408&gt;=36,INDEX($AN:$AN,$CD408+36),"")</f>
      </c>
      <c r="BZ408">
        <f>IF($CE408&gt;=37,INDEX($AN:$AN,$CD408+37),"")</f>
      </c>
      <c r="CA408">
        <f>IF($CE408&gt;=38,INDEX($AN:$AN,$CD408+38),"")</f>
      </c>
      <c r="CB408">
        <f>IF($CE408&gt;=39,INDEX($AN:$AN,$CD408+39),"")</f>
      </c>
      <c r="CC408">
        <f>IF($CE408&gt;=40,INDEX($AN:$AN,$CD408+40),"")</f>
      </c>
      <c r="CD408">
        <f>IFERROR(MATCH($AM408,$AN$2:$AN$133,0)+1,0)</f>
      </c>
      <c r="CE408">
        <f>IFERROR(INDEX($AO$2:$AO$133,MATCH($AM408,$AN$2:$AN$133,0)),0)</f>
      </c>
      <c r="CF408">
        <f>IFERROR(LEFT($K408,FIND(" - ",$K408)-1),$K408)</f>
      </c>
      <c r="CG408" t="s">
        <v>117</v>
      </c>
      <c r="CI408">
        <f>IF($DD408&gt;=1,INDEX($CG:$CG,$DC408+1),"")</f>
      </c>
      <c r="CJ408">
        <f>IF($DD408&gt;=2,INDEX($CG:$CG,$DC408+2),"")</f>
      </c>
      <c r="CK408">
        <f>IF($DD408&gt;=3,INDEX($CG:$CG,$DC408+3),"")</f>
      </c>
      <c r="CL408">
        <f>IF($DD408&gt;=4,INDEX($CG:$CG,$DC408+4),"")</f>
      </c>
      <c r="CM408">
        <f>IF($DD408&gt;=5,INDEX($CG:$CG,$DC408+5),"")</f>
      </c>
      <c r="CN408">
        <f>IF($DD408&gt;=6,INDEX($CG:$CG,$DC408+6),"")</f>
      </c>
      <c r="CO408">
        <f>IF($DD408&gt;=7,INDEX($CG:$CG,$DC408+7),"")</f>
      </c>
      <c r="CP408">
        <f>IF($DD408&gt;=8,INDEX($CG:$CG,$DC408+8),"")</f>
      </c>
      <c r="CQ408">
        <f>IF($DD408&gt;=9,INDEX($CG:$CG,$DC408+9),"")</f>
      </c>
      <c r="CR408">
        <f>IF($DD408&gt;=10,INDEX($CG:$CG,$DC408+10),"")</f>
      </c>
      <c r="CS408">
        <f>IF($DD408&gt;=11,INDEX($CG:$CG,$DC408+11),"")</f>
      </c>
      <c r="CT408">
        <f>IF($DD408&gt;=12,INDEX($CG:$CG,$DC408+12),"")</f>
      </c>
      <c r="CU408">
        <f>IF($DD408&gt;=13,INDEX($CG:$CG,$DC408+13),"")</f>
      </c>
      <c r="CV408">
        <f>IF($DD408&gt;=14,INDEX($CG:$CG,$DC408+14),"")</f>
      </c>
      <c r="CW408">
        <f>IF($DD408&gt;=15,INDEX($CG:$CG,$DC408+15),"")</f>
      </c>
      <c r="CX408">
        <f>IF($DD408&gt;=16,INDEX($CG:$CG,$DC408+16),"")</f>
      </c>
      <c r="CY408">
        <f>IF($DD408&gt;=17,INDEX($CG:$CG,$DC408+17),"")</f>
      </c>
      <c r="CZ408">
        <f>IF($DD408&gt;=18,INDEX($CG:$CG,$DC408+18),"")</f>
      </c>
      <c r="DA408">
        <f>IF($DD408&gt;=19,INDEX($CG:$CG,$DC408+19),"")</f>
      </c>
      <c r="DB408">
        <f>IF($DD408&gt;=20,INDEX($CG:$CG,$DC408+20),"")</f>
      </c>
      <c r="DC408">
        <f>IFERROR(MATCH($CF408,$CG$2:$CG$1558,0)+1,0)</f>
      </c>
      <c r="DD408">
        <f>IFERROR(INDEX($CH$2:$CH$1558,MATCH($CF408,$CG$2:$CG$1558,0)),0)</f>
      </c>
      <c r="DE408">
        <f>IFERROR(INDEX($AL:$AL,MATCH($G408,$AK:$AK,0))&amp;"","")</f>
      </c>
      <c r="DI408">
        <f>IF($GL408&gt;=1,INDEX($DF:$DF,$GK408+1),"")</f>
      </c>
      <c r="DJ408">
        <f>IF($GL408&gt;=2,INDEX($DF:$DF,$GK408+2),"")</f>
      </c>
      <c r="DK408">
        <f>IF($GL408&gt;=3,INDEX($DF:$DF,$GK408+3),"")</f>
      </c>
      <c r="DL408">
        <f>IF($GL408&gt;=4,INDEX($DF:$DF,$GK408+4),"")</f>
      </c>
      <c r="DM408">
        <f>IF($GL408&gt;=5,INDEX($DF:$DF,$GK408+5),"")</f>
      </c>
      <c r="DN408">
        <f>IF($GL408&gt;=6,INDEX($DF:$DF,$GK408+6),"")</f>
      </c>
      <c r="DO408">
        <f>IF($GL408&gt;=7,INDEX($DF:$DF,$GK408+7),"")</f>
      </c>
      <c r="DP408">
        <f>IF($GL408&gt;=8,INDEX($DF:$DF,$GK408+8),"")</f>
      </c>
      <c r="DQ408">
        <f>IF($GL408&gt;=9,INDEX($DF:$DF,$GK408+9),"")</f>
      </c>
      <c r="DR408">
        <f>IF($GL408&gt;=10,INDEX($DF:$DF,$GK408+10),"")</f>
      </c>
      <c r="DS408">
        <f>IF($GL408&gt;=11,INDEX($DF:$DF,$GK408+11),"")</f>
      </c>
      <c r="DT408">
        <f>IF($GL408&gt;=12,INDEX($DF:$DF,$GK408+12),"")</f>
      </c>
      <c r="DU408">
        <f>IF($GL408&gt;=13,INDEX($DF:$DF,$GK408+13),"")</f>
      </c>
      <c r="DV408">
        <f>IF($GL408&gt;=14,INDEX($DF:$DF,$GK408+14),"")</f>
      </c>
      <c r="DW408">
        <f>IF($GL408&gt;=15,INDEX($DF:$DF,$GK408+15),"")</f>
      </c>
      <c r="DX408">
        <f>IF($GL408&gt;=16,INDEX($DF:$DF,$GK408+16),"")</f>
      </c>
      <c r="DY408">
        <f>IF($GL408&gt;=17,INDEX($DF:$DF,$GK408+17),"")</f>
      </c>
      <c r="DZ408">
        <f>IF($GL408&gt;=18,INDEX($DF:$DF,$GK408+18),"")</f>
      </c>
      <c r="EA408">
        <f>IF($GL408&gt;=19,INDEX($DF:$DF,$GK408+19),"")</f>
      </c>
      <c r="EB408">
        <f>IF($GL408&gt;=20,INDEX($DF:$DF,$GK408+20),"")</f>
      </c>
      <c r="EC408">
        <f>IF($GL408&gt;=21,INDEX($DF:$DF,$GK408+21),"")</f>
      </c>
      <c r="ED408">
        <f>IF($GL408&gt;=22,INDEX($DF:$DF,$GK408+22),"")</f>
      </c>
      <c r="EE408">
        <f>IF($GL408&gt;=23,INDEX($DF:$DF,$GK408+23),"")</f>
      </c>
      <c r="EF408">
        <f>IF($GL408&gt;=24,INDEX($DF:$DF,$GK408+24),"")</f>
      </c>
      <c r="EG408">
        <f>IF($GL408&gt;=25,INDEX($DF:$DF,$GK408+25),"")</f>
      </c>
      <c r="EH408">
        <f>IF($GL408&gt;=26,INDEX($DF:$DF,$GK408+26),"")</f>
      </c>
      <c r="EI408">
        <f>IF($GL408&gt;=27,INDEX($DF:$DF,$GK408+27),"")</f>
      </c>
      <c r="EJ408">
        <f>IF($GL408&gt;=28,INDEX($DF:$DF,$GK408+28),"")</f>
      </c>
      <c r="EK408">
        <f>IF($GL408&gt;=29,INDEX($DF:$DF,$GK408+29),"")</f>
      </c>
      <c r="EL408">
        <f>IF($GL408&gt;=30,INDEX($DF:$DF,$GK408+30),"")</f>
      </c>
      <c r="EM408">
        <f>IF($GL408&gt;=31,INDEX($DF:$DF,$GK408+31),"")</f>
      </c>
      <c r="EN408">
        <f>IF($GL408&gt;=32,INDEX($DF:$DF,$GK408+32),"")</f>
      </c>
      <c r="EO408">
        <f>IF($GL408&gt;=33,INDEX($DF:$DF,$GK408+33),"")</f>
      </c>
      <c r="EP408">
        <f>IF($GL408&gt;=34,INDEX($DF:$DF,$GK408+34),"")</f>
      </c>
      <c r="EQ408">
        <f>IF($GL408&gt;=35,INDEX($DF:$DF,$GK408+35),"")</f>
      </c>
      <c r="ER408">
        <f>IF($GL408&gt;=36,INDEX($DF:$DF,$GK408+36),"")</f>
      </c>
      <c r="ES408">
        <f>IF($GL408&gt;=37,INDEX($DF:$DF,$GK408+37),"")</f>
      </c>
      <c r="ET408">
        <f>IF($GL408&gt;=38,INDEX($DF:$DF,$GK408+38),"")</f>
      </c>
      <c r="EU408">
        <f>IF($GL408&gt;=39,INDEX($DF:$DF,$GK408+39),"")</f>
      </c>
      <c r="EV408">
        <f>IF($GL408&gt;=40,INDEX($DF:$DF,$GK408+40),"")</f>
      </c>
      <c r="EW408">
        <f>IF($GL408&gt;=1,INDEX($DG:$DG,$GK408+1),"")</f>
      </c>
      <c r="EX408">
        <f>IF($GL408&gt;=2,INDEX($DG:$DG,$GK408+2),"")</f>
      </c>
      <c r="EY408">
        <f>IF($GL408&gt;=3,INDEX($DG:$DG,$GK408+3),"")</f>
      </c>
      <c r="EZ408">
        <f>IF($GL408&gt;=4,INDEX($DG:$DG,$GK408+4),"")</f>
      </c>
      <c r="FA408">
        <f>IF($GL408&gt;=5,INDEX($DG:$DG,$GK408+5),"")</f>
      </c>
      <c r="FB408">
        <f>IF($GL408&gt;=6,INDEX($DG:$DG,$GK408+6),"")</f>
      </c>
      <c r="FC408">
        <f>IF($GL408&gt;=7,INDEX($DG:$DG,$GK408+7),"")</f>
      </c>
      <c r="FD408">
        <f>IF($GL408&gt;=8,INDEX($DG:$DG,$GK408+8),"")</f>
      </c>
      <c r="FE408">
        <f>IF($GL408&gt;=9,INDEX($DG:$DG,$GK408+9),"")</f>
      </c>
      <c r="FF408">
        <f>IF($GL408&gt;=10,INDEX($DG:$DG,$GK408+10),"")</f>
      </c>
      <c r="FG408">
        <f>IF($GL408&gt;=11,INDEX($DG:$DG,$GK408+11),"")</f>
      </c>
      <c r="FH408">
        <f>IF($GL408&gt;=12,INDEX($DG:$DG,$GK408+12),"")</f>
      </c>
      <c r="FI408">
        <f>IF($GL408&gt;=13,INDEX($DG:$DG,$GK408+13),"")</f>
      </c>
      <c r="FJ408">
        <f>IF($GL408&gt;=14,INDEX($DG:$DG,$GK408+14),"")</f>
      </c>
      <c r="FK408">
        <f>IF($GL408&gt;=15,INDEX($DG:$DG,$GK408+15),"")</f>
      </c>
      <c r="FL408">
        <f>IF($GL408&gt;=16,INDEX($DG:$DG,$GK408+16),"")</f>
      </c>
      <c r="FM408">
        <f>IF($GL408&gt;=17,INDEX($DG:$DG,$GK408+17),"")</f>
      </c>
      <c r="FN408">
        <f>IF($GL408&gt;=18,INDEX($DG:$DG,$GK408+18),"")</f>
      </c>
      <c r="FO408">
        <f>IF($GL408&gt;=19,INDEX($DG:$DG,$GK408+19),"")</f>
      </c>
      <c r="FP408">
        <f>IF($GL408&gt;=20,INDEX($DG:$DG,$GK408+20),"")</f>
      </c>
      <c r="FQ408">
        <f>IF($GL408&gt;=21,INDEX($DG:$DG,$GK408+21),"")</f>
      </c>
      <c r="FR408">
        <f>IF($GL408&gt;=22,INDEX($DG:$DG,$GK408+22),"")</f>
      </c>
      <c r="FS408">
        <f>IF($GL408&gt;=23,INDEX($DG:$DG,$GK408+23),"")</f>
      </c>
      <c r="FT408">
        <f>IF($GL408&gt;=24,INDEX($DG:$DG,$GK408+24),"")</f>
      </c>
      <c r="FU408">
        <f>IF($GL408&gt;=25,INDEX($DG:$DG,$GK408+25),"")</f>
      </c>
      <c r="FV408">
        <f>IF($GL408&gt;=26,INDEX($DG:$DG,$GK408+26),"")</f>
      </c>
      <c r="FW408">
        <f>IF($GL408&gt;=27,INDEX($DG:$DG,$GK408+27),"")</f>
      </c>
      <c r="FX408">
        <f>IF($GL408&gt;=28,INDEX($DG:$DG,$GK408+28),"")</f>
      </c>
      <c r="FY408">
        <f>IF($GL408&gt;=29,INDEX($DG:$DG,$GK408+29),"")</f>
      </c>
      <c r="FZ408">
        <f>IF($GL408&gt;=30,INDEX($DG:$DG,$GK408+30),"")</f>
      </c>
      <c r="GA408">
        <f>IF($GL408&gt;=31,INDEX($DG:$DG,$GK408+31),"")</f>
      </c>
      <c r="GB408">
        <f>IF($GL408&gt;=32,INDEX($DG:$DG,$GK408+32),"")</f>
      </c>
      <c r="GC408">
        <f>IF($GL408&gt;=33,INDEX($DG:$DG,$GK408+33),"")</f>
      </c>
      <c r="GD408">
        <f>IF($GL408&gt;=34,INDEX($DG:$DG,$GK408+34),"")</f>
      </c>
      <c r="GE408">
        <f>IF($GL408&gt;=35,INDEX($DG:$DG,$GK408+35),"")</f>
      </c>
      <c r="GF408">
        <f>IF($GL408&gt;=36,INDEX($DG:$DG,$GK408+36),"")</f>
      </c>
      <c r="GG408">
        <f>IF($GL408&gt;=37,INDEX($DG:$DG,$GK408+37),"")</f>
      </c>
      <c r="GH408">
        <f>IF($GL408&gt;=38,INDEX($DG:$DG,$GK408+38),"")</f>
      </c>
      <c r="GI408">
        <f>IF($GL408&gt;=39,INDEX($DG:$DG,$GK408+39),"")</f>
      </c>
      <c r="GJ408">
        <f>IF($GL408&gt;=40,INDEX($DG:$DG,$GK408+40),"")</f>
      </c>
      <c r="GK408">
        <f>IFERROR(MATCH($DE408,$DF$2:$DF$166,0)+1,0)</f>
      </c>
      <c r="GL408">
        <f>IFERROR(INDEX($DH$2:$DH$166,MATCH($DE408,$DF$2:$DF$166,0)),0)</f>
      </c>
      <c r="GM408">
        <f>IFERROR(MATCH($H408,$DI$408:$EV$408,0),0)</f>
      </c>
      <c r="GN408">
        <f>IF($GM408&gt;0,INDEX($EW$408:$GJ$408,$GM408),"")</f>
      </c>
      <c r="GO408" t="s">
        <v>1350</v>
      </c>
      <c r="GQ408">
        <f>IF($IZ408&gt;=1,INDEX($GO:$GO,$IY408+1),"")</f>
      </c>
      <c r="GR408">
        <f>IF($IZ408&gt;=2,INDEX($GO:$GO,$IY408+2),"")</f>
      </c>
      <c r="GS408">
        <f>IF($IZ408&gt;=3,INDEX($GO:$GO,$IY408+3),"")</f>
      </c>
      <c r="GT408">
        <f>IF($IZ408&gt;=4,INDEX($GO:$GO,$IY408+4),"")</f>
      </c>
      <c r="GU408">
        <f>IF($IZ408&gt;=5,INDEX($GO:$GO,$IY408+5),"")</f>
      </c>
      <c r="GV408">
        <f>IF($IZ408&gt;=6,INDEX($GO:$GO,$IY408+6),"")</f>
      </c>
      <c r="GW408">
        <f>IF($IZ408&gt;=7,INDEX($GO:$GO,$IY408+7),"")</f>
      </c>
      <c r="GX408">
        <f>IF($IZ408&gt;=8,INDEX($GO:$GO,$IY408+8),"")</f>
      </c>
      <c r="GY408">
        <f>IF($IZ408&gt;=9,INDEX($GO:$GO,$IY408+9),"")</f>
      </c>
      <c r="GZ408">
        <f>IF($IZ408&gt;=10,INDEX($GO:$GO,$IY408+10),"")</f>
      </c>
      <c r="HA408">
        <f>IF($IZ408&gt;=11,INDEX($GO:$GO,$IY408+11),"")</f>
      </c>
      <c r="HB408">
        <f>IF($IZ408&gt;=12,INDEX($GO:$GO,$IY408+12),"")</f>
      </c>
      <c r="HC408">
        <f>IF($IZ408&gt;=13,INDEX($GO:$GO,$IY408+13),"")</f>
      </c>
      <c r="HD408">
        <f>IF($IZ408&gt;=14,INDEX($GO:$GO,$IY408+14),"")</f>
      </c>
      <c r="HE408">
        <f>IF($IZ408&gt;=15,INDEX($GO:$GO,$IY408+15),"")</f>
      </c>
      <c r="HF408">
        <f>IF($IZ408&gt;=16,INDEX($GO:$GO,$IY408+16),"")</f>
      </c>
      <c r="HG408">
        <f>IF($IZ408&gt;=17,INDEX($GO:$GO,$IY408+17),"")</f>
      </c>
      <c r="HH408">
        <f>IF($IZ408&gt;=18,INDEX($GO:$GO,$IY408+18),"")</f>
      </c>
      <c r="HI408">
        <f>IF($IZ408&gt;=19,INDEX($GO:$GO,$IY408+19),"")</f>
      </c>
      <c r="HJ408">
        <f>IF($IZ408&gt;=20,INDEX($GO:$GO,$IY408+20),"")</f>
      </c>
      <c r="HK408">
        <f>IF($IZ408&gt;=21,INDEX($GO:$GO,$IY408+21),"")</f>
      </c>
      <c r="HL408">
        <f>IF($IZ408&gt;=22,INDEX($GO:$GO,$IY408+22),"")</f>
      </c>
      <c r="HM408">
        <f>IF($IZ408&gt;=23,INDEX($GO:$GO,$IY408+23),"")</f>
      </c>
      <c r="HN408">
        <f>IF($IZ408&gt;=24,INDEX($GO:$GO,$IY408+24),"")</f>
      </c>
      <c r="HO408">
        <f>IF($IZ408&gt;=25,INDEX($GO:$GO,$IY408+25),"")</f>
      </c>
      <c r="HP408">
        <f>IF($IZ408&gt;=26,INDEX($GO:$GO,$IY408+26),"")</f>
      </c>
      <c r="HQ408">
        <f>IF($IZ408&gt;=27,INDEX($GO:$GO,$IY408+27),"")</f>
      </c>
      <c r="HR408">
        <f>IF($IZ408&gt;=28,INDEX($GO:$GO,$IY408+28),"")</f>
      </c>
      <c r="HS408">
        <f>IF($IZ408&gt;=29,INDEX($GO:$GO,$IY408+29),"")</f>
      </c>
      <c r="HT408">
        <f>IF($IZ408&gt;=30,INDEX($GO:$GO,$IY408+30),"")</f>
      </c>
      <c r="HU408">
        <f>IF($IZ408&gt;=31,INDEX($GO:$GO,$IY408+31),"")</f>
      </c>
      <c r="HV408">
        <f>IF($IZ408&gt;=32,INDEX($GO:$GO,$IY408+32),"")</f>
      </c>
      <c r="HW408">
        <f>IF($IZ408&gt;=33,INDEX($GO:$GO,$IY408+33),"")</f>
      </c>
      <c r="HX408">
        <f>IF($IZ408&gt;=34,INDEX($GO:$GO,$IY408+34),"")</f>
      </c>
      <c r="HY408">
        <f>IF($IZ408&gt;=35,INDEX($GO:$GO,$IY408+35),"")</f>
      </c>
      <c r="HZ408">
        <f>IF($IZ408&gt;=36,INDEX($GO:$GO,$IY408+36),"")</f>
      </c>
      <c r="IA408">
        <f>IF($IZ408&gt;=37,INDEX($GO:$GO,$IY408+37),"")</f>
      </c>
      <c r="IB408">
        <f>IF($IZ408&gt;=38,INDEX($GO:$GO,$IY408+38),"")</f>
      </c>
      <c r="IC408">
        <f>IF($IZ408&gt;=39,INDEX($GO:$GO,$IY408+39),"")</f>
      </c>
      <c r="ID408">
        <f>IF($IZ408&gt;=40,INDEX($GO:$GO,$IY408+40),"")</f>
      </c>
      <c r="IE408">
        <f>IF($IZ408&gt;=41,INDEX($GO:$GO,$IY408+41),"")</f>
      </c>
      <c r="IF408">
        <f>IF($IZ408&gt;=42,INDEX($GO:$GO,$IY408+42),"")</f>
      </c>
      <c r="IG408">
        <f>IF($IZ408&gt;=43,INDEX($GO:$GO,$IY408+43),"")</f>
      </c>
      <c r="IH408">
        <f>IF($IZ408&gt;=44,INDEX($GO:$GO,$IY408+44),"")</f>
      </c>
      <c r="II408">
        <f>IF($IZ408&gt;=45,INDEX($GO:$GO,$IY408+45),"")</f>
      </c>
      <c r="IJ408">
        <f>IF($IZ408&gt;=46,INDEX($GO:$GO,$IY408+46),"")</f>
      </c>
      <c r="IK408">
        <f>IF($IZ408&gt;=47,INDEX($GO:$GO,$IY408+47),"")</f>
      </c>
      <c r="IL408">
        <f>IF($IZ408&gt;=48,INDEX($GO:$GO,$IY408+48),"")</f>
      </c>
      <c r="IM408">
        <f>IF($IZ408&gt;=49,INDEX($GO:$GO,$IY408+49),"")</f>
      </c>
      <c r="IN408">
        <f>IF($IZ408&gt;=50,INDEX($GO:$GO,$IY408+50),"")</f>
      </c>
      <c r="IO408">
        <f>IF($IZ408&gt;=51,INDEX($GO:$GO,$IY408+51),"")</f>
      </c>
      <c r="IP408">
        <f>IF($IZ408&gt;=52,INDEX($GO:$GO,$IY408+52),"")</f>
      </c>
      <c r="IQ408">
        <f>IF($IZ408&gt;=53,INDEX($GO:$GO,$IY408+53),"")</f>
      </c>
      <c r="IR408">
        <f>IF($IZ408&gt;=54,INDEX($GO:$GO,$IY408+54),"")</f>
      </c>
      <c r="IS408">
        <f>IF($IZ408&gt;=55,INDEX($GO:$GO,$IY408+55),"")</f>
      </c>
      <c r="IT408">
        <f>IF($IZ408&gt;=56,INDEX($GO:$GO,$IY408+56),"")</f>
      </c>
      <c r="IU408">
        <f>IF($IZ408&gt;=57,INDEX($GO:$GO,$IY408+57),"")</f>
      </c>
      <c r="IV408">
        <f>IF($IZ408&gt;=58,INDEX($GO:$GO,$IY408+58),"")</f>
      </c>
      <c r="IW408">
        <f>IF($IZ408&gt;=59,INDEX($GO:$GO,$IY408+59),"")</f>
      </c>
      <c r="IX408">
        <f>IF($IZ408&gt;=60,INDEX($GO:$GO,$IY408+60),"")</f>
      </c>
      <c r="IY408">
        <f>IFERROR(MATCH($GN408,$GO$2:$GO$827,0)+1,0)</f>
      </c>
      <c r="IZ408">
        <f>IFERROR(INDEX($GP$2:$GP$827,MATCH($GN408,$GO$2:$GO$827,0)),0)</f>
      </c>
      <c r="JA408" t="s">
        <v>23</v>
      </c>
      <c r="JB408" t="s">
        <v>23</v>
      </c>
    </row>
    <row r="409" spans="1:262" x14ac:dyDescent="0.25">
      <c r="F409" s="1"/>
      <c r="G409" s="1"/>
      <c r="H409" s="1"/>
      <c r="I409" s="1"/>
      <c r="J409" s="1">
        <f>IFERROR(IF(FIND(" - ",$F409)&gt;0,MID($F409,FIND(" - ",$F409)+3,LEN($F409)),""),"")</f>
      </c>
      <c r="L409" s="1"/>
      <c r="N409" t="s">
        <v>23</v>
      </c>
      <c r="P409">
        <f>IF(OR($N409="",$O409=""),"",IFERROR($N409/$O409,0))</f>
      </c>
      <c r="Q409">
        <f>IF($N409="","",
IF($G409="","",
IF(ISNUMBER(SEARCH("exempt",LOWER($G409))),0,
$N409*(VALUE(SUBSTITUTE($G409,"%",""))/100))))</f>
      </c>
      <c r="W409">
        <f>IF($N409="","",
SUM($N409,$Q409,$U409,$R409,$T409)-
IF($V409="",0,VALUE($V409)))</f>
      </c>
      <c r="AE409" t="s">
        <v>1370</v>
      </c>
      <c r="AJ409" t="s">
        <v>347</v>
      </c>
      <c r="AM409">
        <f>IFERROR(LEFT($F409,FIND(" - ",$F409)-1),$F409)</f>
      </c>
      <c r="AP409">
        <f>IF($CE409&gt;=1,INDEX($AN:$AN,$CD409+1),"")</f>
      </c>
      <c r="AQ409">
        <f>IF($CE409&gt;=2,INDEX($AN:$AN,$CD409+2),"")</f>
      </c>
      <c r="AR409">
        <f>IF($CE409&gt;=3,INDEX($AN:$AN,$CD409+3),"")</f>
      </c>
      <c r="AS409">
        <f>IF($CE409&gt;=4,INDEX($AN:$AN,$CD409+4),"")</f>
      </c>
      <c r="AT409">
        <f>IF($CE409&gt;=5,INDEX($AN:$AN,$CD409+5),"")</f>
      </c>
      <c r="AU409">
        <f>IF($CE409&gt;=6,INDEX($AN:$AN,$CD409+6),"")</f>
      </c>
      <c r="AV409">
        <f>IF($CE409&gt;=7,INDEX($AN:$AN,$CD409+7),"")</f>
      </c>
      <c r="AW409">
        <f>IF($CE409&gt;=8,INDEX($AN:$AN,$CD409+8),"")</f>
      </c>
      <c r="AX409">
        <f>IF($CE409&gt;=9,INDEX($AN:$AN,$CD409+9),"")</f>
      </c>
      <c r="AY409">
        <f>IF($CE409&gt;=10,INDEX($AN:$AN,$CD409+10),"")</f>
      </c>
      <c r="AZ409">
        <f>IF($CE409&gt;=11,INDEX($AN:$AN,$CD409+11),"")</f>
      </c>
      <c r="BA409">
        <f>IF($CE409&gt;=12,INDEX($AN:$AN,$CD409+12),"")</f>
      </c>
      <c r="BB409">
        <f>IF($CE409&gt;=13,INDEX($AN:$AN,$CD409+13),"")</f>
      </c>
      <c r="BC409">
        <f>IF($CE409&gt;=14,INDEX($AN:$AN,$CD409+14),"")</f>
      </c>
      <c r="BD409">
        <f>IF($CE409&gt;=15,INDEX($AN:$AN,$CD409+15),"")</f>
      </c>
      <c r="BE409">
        <f>IF($CE409&gt;=16,INDEX($AN:$AN,$CD409+16),"")</f>
      </c>
      <c r="BF409">
        <f>IF($CE409&gt;=17,INDEX($AN:$AN,$CD409+17),"")</f>
      </c>
      <c r="BG409">
        <f>IF($CE409&gt;=18,INDEX($AN:$AN,$CD409+18),"")</f>
      </c>
      <c r="BH409">
        <f>IF($CE409&gt;=19,INDEX($AN:$AN,$CD409+19),"")</f>
      </c>
      <c r="BI409">
        <f>IF($CE409&gt;=20,INDEX($AN:$AN,$CD409+20),"")</f>
      </c>
      <c r="BJ409">
        <f>IF($CE409&gt;=21,INDEX($AN:$AN,$CD409+21),"")</f>
      </c>
      <c r="BK409">
        <f>IF($CE409&gt;=22,INDEX($AN:$AN,$CD409+22),"")</f>
      </c>
      <c r="BL409">
        <f>IF($CE409&gt;=23,INDEX($AN:$AN,$CD409+23),"")</f>
      </c>
      <c r="BM409">
        <f>IF($CE409&gt;=24,INDEX($AN:$AN,$CD409+24),"")</f>
      </c>
      <c r="BN409">
        <f>IF($CE409&gt;=25,INDEX($AN:$AN,$CD409+25),"")</f>
      </c>
      <c r="BO409">
        <f>IF($CE409&gt;=26,INDEX($AN:$AN,$CD409+26),"")</f>
      </c>
      <c r="BP409">
        <f>IF($CE409&gt;=27,INDEX($AN:$AN,$CD409+27),"")</f>
      </c>
      <c r="BQ409">
        <f>IF($CE409&gt;=28,INDEX($AN:$AN,$CD409+28),"")</f>
      </c>
      <c r="BR409">
        <f>IF($CE409&gt;=29,INDEX($AN:$AN,$CD409+29),"")</f>
      </c>
      <c r="BS409">
        <f>IF($CE409&gt;=30,INDEX($AN:$AN,$CD409+30),"")</f>
      </c>
      <c r="BT409">
        <f>IF($CE409&gt;=31,INDEX($AN:$AN,$CD409+31),"")</f>
      </c>
      <c r="BU409">
        <f>IF($CE409&gt;=32,INDEX($AN:$AN,$CD409+32),"")</f>
      </c>
      <c r="BV409">
        <f>IF($CE409&gt;=33,INDEX($AN:$AN,$CD409+33),"")</f>
      </c>
      <c r="BW409">
        <f>IF($CE409&gt;=34,INDEX($AN:$AN,$CD409+34),"")</f>
      </c>
      <c r="BX409">
        <f>IF($CE409&gt;=35,INDEX($AN:$AN,$CD409+35),"")</f>
      </c>
      <c r="BY409">
        <f>IF($CE409&gt;=36,INDEX($AN:$AN,$CD409+36),"")</f>
      </c>
      <c r="BZ409">
        <f>IF($CE409&gt;=37,INDEX($AN:$AN,$CD409+37),"")</f>
      </c>
      <c r="CA409">
        <f>IF($CE409&gt;=38,INDEX($AN:$AN,$CD409+38),"")</f>
      </c>
      <c r="CB409">
        <f>IF($CE409&gt;=39,INDEX($AN:$AN,$CD409+39),"")</f>
      </c>
      <c r="CC409">
        <f>IF($CE409&gt;=40,INDEX($AN:$AN,$CD409+40),"")</f>
      </c>
      <c r="CD409">
        <f>IFERROR(MATCH($AM409,$AN$2:$AN$133,0)+1,0)</f>
      </c>
      <c r="CE409">
        <f>IFERROR(INDEX($AO$2:$AO$133,MATCH($AM409,$AN$2:$AN$133,0)),0)</f>
      </c>
      <c r="CF409">
        <f>IFERROR(LEFT($K409,FIND(" - ",$K409)-1),$K409)</f>
      </c>
      <c r="CG409" t="s">
        <v>128</v>
      </c>
      <c r="CI409">
        <f>IF($DD409&gt;=1,INDEX($CG:$CG,$DC409+1),"")</f>
      </c>
      <c r="CJ409">
        <f>IF($DD409&gt;=2,INDEX($CG:$CG,$DC409+2),"")</f>
      </c>
      <c r="CK409">
        <f>IF($DD409&gt;=3,INDEX($CG:$CG,$DC409+3),"")</f>
      </c>
      <c r="CL409">
        <f>IF($DD409&gt;=4,INDEX($CG:$CG,$DC409+4),"")</f>
      </c>
      <c r="CM409">
        <f>IF($DD409&gt;=5,INDEX($CG:$CG,$DC409+5),"")</f>
      </c>
      <c r="CN409">
        <f>IF($DD409&gt;=6,INDEX($CG:$CG,$DC409+6),"")</f>
      </c>
      <c r="CO409">
        <f>IF($DD409&gt;=7,INDEX($CG:$CG,$DC409+7),"")</f>
      </c>
      <c r="CP409">
        <f>IF($DD409&gt;=8,INDEX($CG:$CG,$DC409+8),"")</f>
      </c>
      <c r="CQ409">
        <f>IF($DD409&gt;=9,INDEX($CG:$CG,$DC409+9),"")</f>
      </c>
      <c r="CR409">
        <f>IF($DD409&gt;=10,INDEX($CG:$CG,$DC409+10),"")</f>
      </c>
      <c r="CS409">
        <f>IF($DD409&gt;=11,INDEX($CG:$CG,$DC409+11),"")</f>
      </c>
      <c r="CT409">
        <f>IF($DD409&gt;=12,INDEX($CG:$CG,$DC409+12),"")</f>
      </c>
      <c r="CU409">
        <f>IF($DD409&gt;=13,INDEX($CG:$CG,$DC409+13),"")</f>
      </c>
      <c r="CV409">
        <f>IF($DD409&gt;=14,INDEX($CG:$CG,$DC409+14),"")</f>
      </c>
      <c r="CW409">
        <f>IF($DD409&gt;=15,INDEX($CG:$CG,$DC409+15),"")</f>
      </c>
      <c r="CX409">
        <f>IF($DD409&gt;=16,INDEX($CG:$CG,$DC409+16),"")</f>
      </c>
      <c r="CY409">
        <f>IF($DD409&gt;=17,INDEX($CG:$CG,$DC409+17),"")</f>
      </c>
      <c r="CZ409">
        <f>IF($DD409&gt;=18,INDEX($CG:$CG,$DC409+18),"")</f>
      </c>
      <c r="DA409">
        <f>IF($DD409&gt;=19,INDEX($CG:$CG,$DC409+19),"")</f>
      </c>
      <c r="DB409">
        <f>IF($DD409&gt;=20,INDEX($CG:$CG,$DC409+20),"")</f>
      </c>
      <c r="DC409">
        <f>IFERROR(MATCH($CF409,$CG$2:$CG$1558,0)+1,0)</f>
      </c>
      <c r="DD409">
        <f>IFERROR(INDEX($CH$2:$CH$1558,MATCH($CF409,$CG$2:$CG$1558,0)),0)</f>
      </c>
      <c r="DE409">
        <f>IFERROR(INDEX($AL:$AL,MATCH($G409,$AK:$AK,0))&amp;"","")</f>
      </c>
      <c r="DI409">
        <f>IF($GL409&gt;=1,INDEX($DF:$DF,$GK409+1),"")</f>
      </c>
      <c r="DJ409">
        <f>IF($GL409&gt;=2,INDEX($DF:$DF,$GK409+2),"")</f>
      </c>
      <c r="DK409">
        <f>IF($GL409&gt;=3,INDEX($DF:$DF,$GK409+3),"")</f>
      </c>
      <c r="DL409">
        <f>IF($GL409&gt;=4,INDEX($DF:$DF,$GK409+4),"")</f>
      </c>
      <c r="DM409">
        <f>IF($GL409&gt;=5,INDEX($DF:$DF,$GK409+5),"")</f>
      </c>
      <c r="DN409">
        <f>IF($GL409&gt;=6,INDEX($DF:$DF,$GK409+6),"")</f>
      </c>
      <c r="DO409">
        <f>IF($GL409&gt;=7,INDEX($DF:$DF,$GK409+7),"")</f>
      </c>
      <c r="DP409">
        <f>IF($GL409&gt;=8,INDEX($DF:$DF,$GK409+8),"")</f>
      </c>
      <c r="DQ409">
        <f>IF($GL409&gt;=9,INDEX($DF:$DF,$GK409+9),"")</f>
      </c>
      <c r="DR409">
        <f>IF($GL409&gt;=10,INDEX($DF:$DF,$GK409+10),"")</f>
      </c>
      <c r="DS409">
        <f>IF($GL409&gt;=11,INDEX($DF:$DF,$GK409+11),"")</f>
      </c>
      <c r="DT409">
        <f>IF($GL409&gt;=12,INDEX($DF:$DF,$GK409+12),"")</f>
      </c>
      <c r="DU409">
        <f>IF($GL409&gt;=13,INDEX($DF:$DF,$GK409+13),"")</f>
      </c>
      <c r="DV409">
        <f>IF($GL409&gt;=14,INDEX($DF:$DF,$GK409+14),"")</f>
      </c>
      <c r="DW409">
        <f>IF($GL409&gt;=15,INDEX($DF:$DF,$GK409+15),"")</f>
      </c>
      <c r="DX409">
        <f>IF($GL409&gt;=16,INDEX($DF:$DF,$GK409+16),"")</f>
      </c>
      <c r="DY409">
        <f>IF($GL409&gt;=17,INDEX($DF:$DF,$GK409+17),"")</f>
      </c>
      <c r="DZ409">
        <f>IF($GL409&gt;=18,INDEX($DF:$DF,$GK409+18),"")</f>
      </c>
      <c r="EA409">
        <f>IF($GL409&gt;=19,INDEX($DF:$DF,$GK409+19),"")</f>
      </c>
      <c r="EB409">
        <f>IF($GL409&gt;=20,INDEX($DF:$DF,$GK409+20),"")</f>
      </c>
      <c r="EC409">
        <f>IF($GL409&gt;=21,INDEX($DF:$DF,$GK409+21),"")</f>
      </c>
      <c r="ED409">
        <f>IF($GL409&gt;=22,INDEX($DF:$DF,$GK409+22),"")</f>
      </c>
      <c r="EE409">
        <f>IF($GL409&gt;=23,INDEX($DF:$DF,$GK409+23),"")</f>
      </c>
      <c r="EF409">
        <f>IF($GL409&gt;=24,INDEX($DF:$DF,$GK409+24),"")</f>
      </c>
      <c r="EG409">
        <f>IF($GL409&gt;=25,INDEX($DF:$DF,$GK409+25),"")</f>
      </c>
      <c r="EH409">
        <f>IF($GL409&gt;=26,INDEX($DF:$DF,$GK409+26),"")</f>
      </c>
      <c r="EI409">
        <f>IF($GL409&gt;=27,INDEX($DF:$DF,$GK409+27),"")</f>
      </c>
      <c r="EJ409">
        <f>IF($GL409&gt;=28,INDEX($DF:$DF,$GK409+28),"")</f>
      </c>
      <c r="EK409">
        <f>IF($GL409&gt;=29,INDEX($DF:$DF,$GK409+29),"")</f>
      </c>
      <c r="EL409">
        <f>IF($GL409&gt;=30,INDEX($DF:$DF,$GK409+30),"")</f>
      </c>
      <c r="EM409">
        <f>IF($GL409&gt;=31,INDEX($DF:$DF,$GK409+31),"")</f>
      </c>
      <c r="EN409">
        <f>IF($GL409&gt;=32,INDEX($DF:$DF,$GK409+32),"")</f>
      </c>
      <c r="EO409">
        <f>IF($GL409&gt;=33,INDEX($DF:$DF,$GK409+33),"")</f>
      </c>
      <c r="EP409">
        <f>IF($GL409&gt;=34,INDEX($DF:$DF,$GK409+34),"")</f>
      </c>
      <c r="EQ409">
        <f>IF($GL409&gt;=35,INDEX($DF:$DF,$GK409+35),"")</f>
      </c>
      <c r="ER409">
        <f>IF($GL409&gt;=36,INDEX($DF:$DF,$GK409+36),"")</f>
      </c>
      <c r="ES409">
        <f>IF($GL409&gt;=37,INDEX($DF:$DF,$GK409+37),"")</f>
      </c>
      <c r="ET409">
        <f>IF($GL409&gt;=38,INDEX($DF:$DF,$GK409+38),"")</f>
      </c>
      <c r="EU409">
        <f>IF($GL409&gt;=39,INDEX($DF:$DF,$GK409+39),"")</f>
      </c>
      <c r="EV409">
        <f>IF($GL409&gt;=40,INDEX($DF:$DF,$GK409+40),"")</f>
      </c>
      <c r="EW409">
        <f>IF($GL409&gt;=1,INDEX($DG:$DG,$GK409+1),"")</f>
      </c>
      <c r="EX409">
        <f>IF($GL409&gt;=2,INDEX($DG:$DG,$GK409+2),"")</f>
      </c>
      <c r="EY409">
        <f>IF($GL409&gt;=3,INDEX($DG:$DG,$GK409+3),"")</f>
      </c>
      <c r="EZ409">
        <f>IF($GL409&gt;=4,INDEX($DG:$DG,$GK409+4),"")</f>
      </c>
      <c r="FA409">
        <f>IF($GL409&gt;=5,INDEX($DG:$DG,$GK409+5),"")</f>
      </c>
      <c r="FB409">
        <f>IF($GL409&gt;=6,INDEX($DG:$DG,$GK409+6),"")</f>
      </c>
      <c r="FC409">
        <f>IF($GL409&gt;=7,INDEX($DG:$DG,$GK409+7),"")</f>
      </c>
      <c r="FD409">
        <f>IF($GL409&gt;=8,INDEX($DG:$DG,$GK409+8),"")</f>
      </c>
      <c r="FE409">
        <f>IF($GL409&gt;=9,INDEX($DG:$DG,$GK409+9),"")</f>
      </c>
      <c r="FF409">
        <f>IF($GL409&gt;=10,INDEX($DG:$DG,$GK409+10),"")</f>
      </c>
      <c r="FG409">
        <f>IF($GL409&gt;=11,INDEX($DG:$DG,$GK409+11),"")</f>
      </c>
      <c r="FH409">
        <f>IF($GL409&gt;=12,INDEX($DG:$DG,$GK409+12),"")</f>
      </c>
      <c r="FI409">
        <f>IF($GL409&gt;=13,INDEX($DG:$DG,$GK409+13),"")</f>
      </c>
      <c r="FJ409">
        <f>IF($GL409&gt;=14,INDEX($DG:$DG,$GK409+14),"")</f>
      </c>
      <c r="FK409">
        <f>IF($GL409&gt;=15,INDEX($DG:$DG,$GK409+15),"")</f>
      </c>
      <c r="FL409">
        <f>IF($GL409&gt;=16,INDEX($DG:$DG,$GK409+16),"")</f>
      </c>
      <c r="FM409">
        <f>IF($GL409&gt;=17,INDEX($DG:$DG,$GK409+17),"")</f>
      </c>
      <c r="FN409">
        <f>IF($GL409&gt;=18,INDEX($DG:$DG,$GK409+18),"")</f>
      </c>
      <c r="FO409">
        <f>IF($GL409&gt;=19,INDEX($DG:$DG,$GK409+19),"")</f>
      </c>
      <c r="FP409">
        <f>IF($GL409&gt;=20,INDEX($DG:$DG,$GK409+20),"")</f>
      </c>
      <c r="FQ409">
        <f>IF($GL409&gt;=21,INDEX($DG:$DG,$GK409+21),"")</f>
      </c>
      <c r="FR409">
        <f>IF($GL409&gt;=22,INDEX($DG:$DG,$GK409+22),"")</f>
      </c>
      <c r="FS409">
        <f>IF($GL409&gt;=23,INDEX($DG:$DG,$GK409+23),"")</f>
      </c>
      <c r="FT409">
        <f>IF($GL409&gt;=24,INDEX($DG:$DG,$GK409+24),"")</f>
      </c>
      <c r="FU409">
        <f>IF($GL409&gt;=25,INDEX($DG:$DG,$GK409+25),"")</f>
      </c>
      <c r="FV409">
        <f>IF($GL409&gt;=26,INDEX($DG:$DG,$GK409+26),"")</f>
      </c>
      <c r="FW409">
        <f>IF($GL409&gt;=27,INDEX($DG:$DG,$GK409+27),"")</f>
      </c>
      <c r="FX409">
        <f>IF($GL409&gt;=28,INDEX($DG:$DG,$GK409+28),"")</f>
      </c>
      <c r="FY409">
        <f>IF($GL409&gt;=29,INDEX($DG:$DG,$GK409+29),"")</f>
      </c>
      <c r="FZ409">
        <f>IF($GL409&gt;=30,INDEX($DG:$DG,$GK409+30),"")</f>
      </c>
      <c r="GA409">
        <f>IF($GL409&gt;=31,INDEX($DG:$DG,$GK409+31),"")</f>
      </c>
      <c r="GB409">
        <f>IF($GL409&gt;=32,INDEX($DG:$DG,$GK409+32),"")</f>
      </c>
      <c r="GC409">
        <f>IF($GL409&gt;=33,INDEX($DG:$DG,$GK409+33),"")</f>
      </c>
      <c r="GD409">
        <f>IF($GL409&gt;=34,INDEX($DG:$DG,$GK409+34),"")</f>
      </c>
      <c r="GE409">
        <f>IF($GL409&gt;=35,INDEX($DG:$DG,$GK409+35),"")</f>
      </c>
      <c r="GF409">
        <f>IF($GL409&gt;=36,INDEX($DG:$DG,$GK409+36),"")</f>
      </c>
      <c r="GG409">
        <f>IF($GL409&gt;=37,INDEX($DG:$DG,$GK409+37),"")</f>
      </c>
      <c r="GH409">
        <f>IF($GL409&gt;=38,INDEX($DG:$DG,$GK409+38),"")</f>
      </c>
      <c r="GI409">
        <f>IF($GL409&gt;=39,INDEX($DG:$DG,$GK409+39),"")</f>
      </c>
      <c r="GJ409">
        <f>IF($GL409&gt;=40,INDEX($DG:$DG,$GK409+40),"")</f>
      </c>
      <c r="GK409">
        <f>IFERROR(MATCH($DE409,$DF$2:$DF$166,0)+1,0)</f>
      </c>
      <c r="GL409">
        <f>IFERROR(INDEX($DH$2:$DH$166,MATCH($DE409,$DF$2:$DF$166,0)),0)</f>
      </c>
      <c r="GM409">
        <f>IFERROR(MATCH($H409,$DI$409:$EV$409,0),0)</f>
      </c>
      <c r="GN409">
        <f>IF($GM409&gt;0,INDEX($EW$409:$GJ$409,$GM409),"")</f>
      </c>
      <c r="GO409" t="s">
        <v>57</v>
      </c>
      <c r="GQ409">
        <f>IF($IZ409&gt;=1,INDEX($GO:$GO,$IY409+1),"")</f>
      </c>
      <c r="GR409">
        <f>IF($IZ409&gt;=2,INDEX($GO:$GO,$IY409+2),"")</f>
      </c>
      <c r="GS409">
        <f>IF($IZ409&gt;=3,INDEX($GO:$GO,$IY409+3),"")</f>
      </c>
      <c r="GT409">
        <f>IF($IZ409&gt;=4,INDEX($GO:$GO,$IY409+4),"")</f>
      </c>
      <c r="GU409">
        <f>IF($IZ409&gt;=5,INDEX($GO:$GO,$IY409+5),"")</f>
      </c>
      <c r="GV409">
        <f>IF($IZ409&gt;=6,INDEX($GO:$GO,$IY409+6),"")</f>
      </c>
      <c r="GW409">
        <f>IF($IZ409&gt;=7,INDEX($GO:$GO,$IY409+7),"")</f>
      </c>
      <c r="GX409">
        <f>IF($IZ409&gt;=8,INDEX($GO:$GO,$IY409+8),"")</f>
      </c>
      <c r="GY409">
        <f>IF($IZ409&gt;=9,INDEX($GO:$GO,$IY409+9),"")</f>
      </c>
      <c r="GZ409">
        <f>IF($IZ409&gt;=10,INDEX($GO:$GO,$IY409+10),"")</f>
      </c>
      <c r="HA409">
        <f>IF($IZ409&gt;=11,INDEX($GO:$GO,$IY409+11),"")</f>
      </c>
      <c r="HB409">
        <f>IF($IZ409&gt;=12,INDEX($GO:$GO,$IY409+12),"")</f>
      </c>
      <c r="HC409">
        <f>IF($IZ409&gt;=13,INDEX($GO:$GO,$IY409+13),"")</f>
      </c>
      <c r="HD409">
        <f>IF($IZ409&gt;=14,INDEX($GO:$GO,$IY409+14),"")</f>
      </c>
      <c r="HE409">
        <f>IF($IZ409&gt;=15,INDEX($GO:$GO,$IY409+15),"")</f>
      </c>
      <c r="HF409">
        <f>IF($IZ409&gt;=16,INDEX($GO:$GO,$IY409+16),"")</f>
      </c>
      <c r="HG409">
        <f>IF($IZ409&gt;=17,INDEX($GO:$GO,$IY409+17),"")</f>
      </c>
      <c r="HH409">
        <f>IF($IZ409&gt;=18,INDEX($GO:$GO,$IY409+18),"")</f>
      </c>
      <c r="HI409">
        <f>IF($IZ409&gt;=19,INDEX($GO:$GO,$IY409+19),"")</f>
      </c>
      <c r="HJ409">
        <f>IF($IZ409&gt;=20,INDEX($GO:$GO,$IY409+20),"")</f>
      </c>
      <c r="HK409">
        <f>IF($IZ409&gt;=21,INDEX($GO:$GO,$IY409+21),"")</f>
      </c>
      <c r="HL409">
        <f>IF($IZ409&gt;=22,INDEX($GO:$GO,$IY409+22),"")</f>
      </c>
      <c r="HM409">
        <f>IF($IZ409&gt;=23,INDEX($GO:$GO,$IY409+23),"")</f>
      </c>
      <c r="HN409">
        <f>IF($IZ409&gt;=24,INDEX($GO:$GO,$IY409+24),"")</f>
      </c>
      <c r="HO409">
        <f>IF($IZ409&gt;=25,INDEX($GO:$GO,$IY409+25),"")</f>
      </c>
      <c r="HP409">
        <f>IF($IZ409&gt;=26,INDEX($GO:$GO,$IY409+26),"")</f>
      </c>
      <c r="HQ409">
        <f>IF($IZ409&gt;=27,INDEX($GO:$GO,$IY409+27),"")</f>
      </c>
      <c r="HR409">
        <f>IF($IZ409&gt;=28,INDEX($GO:$GO,$IY409+28),"")</f>
      </c>
      <c r="HS409">
        <f>IF($IZ409&gt;=29,INDEX($GO:$GO,$IY409+29),"")</f>
      </c>
      <c r="HT409">
        <f>IF($IZ409&gt;=30,INDEX($GO:$GO,$IY409+30),"")</f>
      </c>
      <c r="HU409">
        <f>IF($IZ409&gt;=31,INDEX($GO:$GO,$IY409+31),"")</f>
      </c>
      <c r="HV409">
        <f>IF($IZ409&gt;=32,INDEX($GO:$GO,$IY409+32),"")</f>
      </c>
      <c r="HW409">
        <f>IF($IZ409&gt;=33,INDEX($GO:$GO,$IY409+33),"")</f>
      </c>
      <c r="HX409">
        <f>IF($IZ409&gt;=34,INDEX($GO:$GO,$IY409+34),"")</f>
      </c>
      <c r="HY409">
        <f>IF($IZ409&gt;=35,INDEX($GO:$GO,$IY409+35),"")</f>
      </c>
      <c r="HZ409">
        <f>IF($IZ409&gt;=36,INDEX($GO:$GO,$IY409+36),"")</f>
      </c>
      <c r="IA409">
        <f>IF($IZ409&gt;=37,INDEX($GO:$GO,$IY409+37),"")</f>
      </c>
      <c r="IB409">
        <f>IF($IZ409&gt;=38,INDEX($GO:$GO,$IY409+38),"")</f>
      </c>
      <c r="IC409">
        <f>IF($IZ409&gt;=39,INDEX($GO:$GO,$IY409+39),"")</f>
      </c>
      <c r="ID409">
        <f>IF($IZ409&gt;=40,INDEX($GO:$GO,$IY409+40),"")</f>
      </c>
      <c r="IE409">
        <f>IF($IZ409&gt;=41,INDEX($GO:$GO,$IY409+41),"")</f>
      </c>
      <c r="IF409">
        <f>IF($IZ409&gt;=42,INDEX($GO:$GO,$IY409+42),"")</f>
      </c>
      <c r="IG409">
        <f>IF($IZ409&gt;=43,INDEX($GO:$GO,$IY409+43),"")</f>
      </c>
      <c r="IH409">
        <f>IF($IZ409&gt;=44,INDEX($GO:$GO,$IY409+44),"")</f>
      </c>
      <c r="II409">
        <f>IF($IZ409&gt;=45,INDEX($GO:$GO,$IY409+45),"")</f>
      </c>
      <c r="IJ409">
        <f>IF($IZ409&gt;=46,INDEX($GO:$GO,$IY409+46),"")</f>
      </c>
      <c r="IK409">
        <f>IF($IZ409&gt;=47,INDEX($GO:$GO,$IY409+47),"")</f>
      </c>
      <c r="IL409">
        <f>IF($IZ409&gt;=48,INDEX($GO:$GO,$IY409+48),"")</f>
      </c>
      <c r="IM409">
        <f>IF($IZ409&gt;=49,INDEX($GO:$GO,$IY409+49),"")</f>
      </c>
      <c r="IN409">
        <f>IF($IZ409&gt;=50,INDEX($GO:$GO,$IY409+50),"")</f>
      </c>
      <c r="IO409">
        <f>IF($IZ409&gt;=51,INDEX($GO:$GO,$IY409+51),"")</f>
      </c>
      <c r="IP409">
        <f>IF($IZ409&gt;=52,INDEX($GO:$GO,$IY409+52),"")</f>
      </c>
      <c r="IQ409">
        <f>IF($IZ409&gt;=53,INDEX($GO:$GO,$IY409+53),"")</f>
      </c>
      <c r="IR409">
        <f>IF($IZ409&gt;=54,INDEX($GO:$GO,$IY409+54),"")</f>
      </c>
      <c r="IS409">
        <f>IF($IZ409&gt;=55,INDEX($GO:$GO,$IY409+55),"")</f>
      </c>
      <c r="IT409">
        <f>IF($IZ409&gt;=56,INDEX($GO:$GO,$IY409+56),"")</f>
      </c>
      <c r="IU409">
        <f>IF($IZ409&gt;=57,INDEX($GO:$GO,$IY409+57),"")</f>
      </c>
      <c r="IV409">
        <f>IF($IZ409&gt;=58,INDEX($GO:$GO,$IY409+58),"")</f>
      </c>
      <c r="IW409">
        <f>IF($IZ409&gt;=59,INDEX($GO:$GO,$IY409+59),"")</f>
      </c>
      <c r="IX409">
        <f>IF($IZ409&gt;=60,INDEX($GO:$GO,$IY409+60),"")</f>
      </c>
      <c r="IY409">
        <f>IFERROR(MATCH($GN409,$GO$2:$GO$827,0)+1,0)</f>
      </c>
      <c r="IZ409">
        <f>IFERROR(INDEX($GP$2:$GP$827,MATCH($GN409,$GO$2:$GO$827,0)),0)</f>
      </c>
      <c r="JA409" t="s">
        <v>23</v>
      </c>
      <c r="JB409" t="s">
        <v>23</v>
      </c>
    </row>
    <row r="410" spans="1:262" x14ac:dyDescent="0.25">
      <c r="F410" s="1"/>
      <c r="G410" s="1"/>
      <c r="H410" s="1"/>
      <c r="I410" s="1"/>
      <c r="J410" s="1">
        <f>IFERROR(IF(FIND(" - ",$F410)&gt;0,MID($F410,FIND(" - ",$F410)+3,LEN($F410)),""),"")</f>
      </c>
      <c r="L410" s="1"/>
      <c r="N410" t="s">
        <v>23</v>
      </c>
      <c r="P410">
        <f>IF(OR($N410="",$O410=""),"",IFERROR($N410/$O410,0))</f>
      </c>
      <c r="Q410">
        <f>IF($N410="","",
IF($G410="","",
IF(ISNUMBER(SEARCH("exempt",LOWER($G410))),0,
$N410*(VALUE(SUBSTITUTE($G410,"%",""))/100))))</f>
      </c>
      <c r="W410">
        <f>IF($N410="","",
SUM($N410,$Q410,$U410,$R410,$T410)-
IF($V410="",0,VALUE($V410)))</f>
      </c>
      <c r="AE410" t="s">
        <v>1371</v>
      </c>
      <c r="AJ410" t="s">
        <v>353</v>
      </c>
      <c r="AM410">
        <f>IFERROR(LEFT($F410,FIND(" - ",$F410)-1),$F410)</f>
      </c>
      <c r="AP410">
        <f>IF($CE410&gt;=1,INDEX($AN:$AN,$CD410+1),"")</f>
      </c>
      <c r="AQ410">
        <f>IF($CE410&gt;=2,INDEX($AN:$AN,$CD410+2),"")</f>
      </c>
      <c r="AR410">
        <f>IF($CE410&gt;=3,INDEX($AN:$AN,$CD410+3),"")</f>
      </c>
      <c r="AS410">
        <f>IF($CE410&gt;=4,INDEX($AN:$AN,$CD410+4),"")</f>
      </c>
      <c r="AT410">
        <f>IF($CE410&gt;=5,INDEX($AN:$AN,$CD410+5),"")</f>
      </c>
      <c r="AU410">
        <f>IF($CE410&gt;=6,INDEX($AN:$AN,$CD410+6),"")</f>
      </c>
      <c r="AV410">
        <f>IF($CE410&gt;=7,INDEX($AN:$AN,$CD410+7),"")</f>
      </c>
      <c r="AW410">
        <f>IF($CE410&gt;=8,INDEX($AN:$AN,$CD410+8),"")</f>
      </c>
      <c r="AX410">
        <f>IF($CE410&gt;=9,INDEX($AN:$AN,$CD410+9),"")</f>
      </c>
      <c r="AY410">
        <f>IF($CE410&gt;=10,INDEX($AN:$AN,$CD410+10),"")</f>
      </c>
      <c r="AZ410">
        <f>IF($CE410&gt;=11,INDEX($AN:$AN,$CD410+11),"")</f>
      </c>
      <c r="BA410">
        <f>IF($CE410&gt;=12,INDEX($AN:$AN,$CD410+12),"")</f>
      </c>
      <c r="BB410">
        <f>IF($CE410&gt;=13,INDEX($AN:$AN,$CD410+13),"")</f>
      </c>
      <c r="BC410">
        <f>IF($CE410&gt;=14,INDEX($AN:$AN,$CD410+14),"")</f>
      </c>
      <c r="BD410">
        <f>IF($CE410&gt;=15,INDEX($AN:$AN,$CD410+15),"")</f>
      </c>
      <c r="BE410">
        <f>IF($CE410&gt;=16,INDEX($AN:$AN,$CD410+16),"")</f>
      </c>
      <c r="BF410">
        <f>IF($CE410&gt;=17,INDEX($AN:$AN,$CD410+17),"")</f>
      </c>
      <c r="BG410">
        <f>IF($CE410&gt;=18,INDEX($AN:$AN,$CD410+18),"")</f>
      </c>
      <c r="BH410">
        <f>IF($CE410&gt;=19,INDEX($AN:$AN,$CD410+19),"")</f>
      </c>
      <c r="BI410">
        <f>IF($CE410&gt;=20,INDEX($AN:$AN,$CD410+20),"")</f>
      </c>
      <c r="BJ410">
        <f>IF($CE410&gt;=21,INDEX($AN:$AN,$CD410+21),"")</f>
      </c>
      <c r="BK410">
        <f>IF($CE410&gt;=22,INDEX($AN:$AN,$CD410+22),"")</f>
      </c>
      <c r="BL410">
        <f>IF($CE410&gt;=23,INDEX($AN:$AN,$CD410+23),"")</f>
      </c>
      <c r="BM410">
        <f>IF($CE410&gt;=24,INDEX($AN:$AN,$CD410+24),"")</f>
      </c>
      <c r="BN410">
        <f>IF($CE410&gt;=25,INDEX($AN:$AN,$CD410+25),"")</f>
      </c>
      <c r="BO410">
        <f>IF($CE410&gt;=26,INDEX($AN:$AN,$CD410+26),"")</f>
      </c>
      <c r="BP410">
        <f>IF($CE410&gt;=27,INDEX($AN:$AN,$CD410+27),"")</f>
      </c>
      <c r="BQ410">
        <f>IF($CE410&gt;=28,INDEX($AN:$AN,$CD410+28),"")</f>
      </c>
      <c r="BR410">
        <f>IF($CE410&gt;=29,INDEX($AN:$AN,$CD410+29),"")</f>
      </c>
      <c r="BS410">
        <f>IF($CE410&gt;=30,INDEX($AN:$AN,$CD410+30),"")</f>
      </c>
      <c r="BT410">
        <f>IF($CE410&gt;=31,INDEX($AN:$AN,$CD410+31),"")</f>
      </c>
      <c r="BU410">
        <f>IF($CE410&gt;=32,INDEX($AN:$AN,$CD410+32),"")</f>
      </c>
      <c r="BV410">
        <f>IF($CE410&gt;=33,INDEX($AN:$AN,$CD410+33),"")</f>
      </c>
      <c r="BW410">
        <f>IF($CE410&gt;=34,INDEX($AN:$AN,$CD410+34),"")</f>
      </c>
      <c r="BX410">
        <f>IF($CE410&gt;=35,INDEX($AN:$AN,$CD410+35),"")</f>
      </c>
      <c r="BY410">
        <f>IF($CE410&gt;=36,INDEX($AN:$AN,$CD410+36),"")</f>
      </c>
      <c r="BZ410">
        <f>IF($CE410&gt;=37,INDEX($AN:$AN,$CD410+37),"")</f>
      </c>
      <c r="CA410">
        <f>IF($CE410&gt;=38,INDEX($AN:$AN,$CD410+38),"")</f>
      </c>
      <c r="CB410">
        <f>IF($CE410&gt;=39,INDEX($AN:$AN,$CD410+39),"")</f>
      </c>
      <c r="CC410">
        <f>IF($CE410&gt;=40,INDEX($AN:$AN,$CD410+40),"")</f>
      </c>
      <c r="CD410">
        <f>IFERROR(MATCH($AM410,$AN$2:$AN$133,0)+1,0)</f>
      </c>
      <c r="CE410">
        <f>IFERROR(INDEX($AO$2:$AO$133,MATCH($AM410,$AN$2:$AN$133,0)),0)</f>
      </c>
      <c r="CF410">
        <f>IFERROR(LEFT($K410,FIND(" - ",$K410)-1),$K410)</f>
      </c>
      <c r="CG410" t="s">
        <v>139</v>
      </c>
      <c r="CI410">
        <f>IF($DD410&gt;=1,INDEX($CG:$CG,$DC410+1),"")</f>
      </c>
      <c r="CJ410">
        <f>IF($DD410&gt;=2,INDEX($CG:$CG,$DC410+2),"")</f>
      </c>
      <c r="CK410">
        <f>IF($DD410&gt;=3,INDEX($CG:$CG,$DC410+3),"")</f>
      </c>
      <c r="CL410">
        <f>IF($DD410&gt;=4,INDEX($CG:$CG,$DC410+4),"")</f>
      </c>
      <c r="CM410">
        <f>IF($DD410&gt;=5,INDEX($CG:$CG,$DC410+5),"")</f>
      </c>
      <c r="CN410">
        <f>IF($DD410&gt;=6,INDEX($CG:$CG,$DC410+6),"")</f>
      </c>
      <c r="CO410">
        <f>IF($DD410&gt;=7,INDEX($CG:$CG,$DC410+7),"")</f>
      </c>
      <c r="CP410">
        <f>IF($DD410&gt;=8,INDEX($CG:$CG,$DC410+8),"")</f>
      </c>
      <c r="CQ410">
        <f>IF($DD410&gt;=9,INDEX($CG:$CG,$DC410+9),"")</f>
      </c>
      <c r="CR410">
        <f>IF($DD410&gt;=10,INDEX($CG:$CG,$DC410+10),"")</f>
      </c>
      <c r="CS410">
        <f>IF($DD410&gt;=11,INDEX($CG:$CG,$DC410+11),"")</f>
      </c>
      <c r="CT410">
        <f>IF($DD410&gt;=12,INDEX($CG:$CG,$DC410+12),"")</f>
      </c>
      <c r="CU410">
        <f>IF($DD410&gt;=13,INDEX($CG:$CG,$DC410+13),"")</f>
      </c>
      <c r="CV410">
        <f>IF($DD410&gt;=14,INDEX($CG:$CG,$DC410+14),"")</f>
      </c>
      <c r="CW410">
        <f>IF($DD410&gt;=15,INDEX($CG:$CG,$DC410+15),"")</f>
      </c>
      <c r="CX410">
        <f>IF($DD410&gt;=16,INDEX($CG:$CG,$DC410+16),"")</f>
      </c>
      <c r="CY410">
        <f>IF($DD410&gt;=17,INDEX($CG:$CG,$DC410+17),"")</f>
      </c>
      <c r="CZ410">
        <f>IF($DD410&gt;=18,INDEX($CG:$CG,$DC410+18),"")</f>
      </c>
      <c r="DA410">
        <f>IF($DD410&gt;=19,INDEX($CG:$CG,$DC410+19),"")</f>
      </c>
      <c r="DB410">
        <f>IF($DD410&gt;=20,INDEX($CG:$CG,$DC410+20),"")</f>
      </c>
      <c r="DC410">
        <f>IFERROR(MATCH($CF410,$CG$2:$CG$1558,0)+1,0)</f>
      </c>
      <c r="DD410">
        <f>IFERROR(INDEX($CH$2:$CH$1558,MATCH($CF410,$CG$2:$CG$1558,0)),0)</f>
      </c>
      <c r="DE410">
        <f>IFERROR(INDEX($AL:$AL,MATCH($G410,$AK:$AK,0))&amp;"","")</f>
      </c>
      <c r="DI410">
        <f>IF($GL410&gt;=1,INDEX($DF:$DF,$GK410+1),"")</f>
      </c>
      <c r="DJ410">
        <f>IF($GL410&gt;=2,INDEX($DF:$DF,$GK410+2),"")</f>
      </c>
      <c r="DK410">
        <f>IF($GL410&gt;=3,INDEX($DF:$DF,$GK410+3),"")</f>
      </c>
      <c r="DL410">
        <f>IF($GL410&gt;=4,INDEX($DF:$DF,$GK410+4),"")</f>
      </c>
      <c r="DM410">
        <f>IF($GL410&gt;=5,INDEX($DF:$DF,$GK410+5),"")</f>
      </c>
      <c r="DN410">
        <f>IF($GL410&gt;=6,INDEX($DF:$DF,$GK410+6),"")</f>
      </c>
      <c r="DO410">
        <f>IF($GL410&gt;=7,INDEX($DF:$DF,$GK410+7),"")</f>
      </c>
      <c r="DP410">
        <f>IF($GL410&gt;=8,INDEX($DF:$DF,$GK410+8),"")</f>
      </c>
      <c r="DQ410">
        <f>IF($GL410&gt;=9,INDEX($DF:$DF,$GK410+9),"")</f>
      </c>
      <c r="DR410">
        <f>IF($GL410&gt;=10,INDEX($DF:$DF,$GK410+10),"")</f>
      </c>
      <c r="DS410">
        <f>IF($GL410&gt;=11,INDEX($DF:$DF,$GK410+11),"")</f>
      </c>
      <c r="DT410">
        <f>IF($GL410&gt;=12,INDEX($DF:$DF,$GK410+12),"")</f>
      </c>
      <c r="DU410">
        <f>IF($GL410&gt;=13,INDEX($DF:$DF,$GK410+13),"")</f>
      </c>
      <c r="DV410">
        <f>IF($GL410&gt;=14,INDEX($DF:$DF,$GK410+14),"")</f>
      </c>
      <c r="DW410">
        <f>IF($GL410&gt;=15,INDEX($DF:$DF,$GK410+15),"")</f>
      </c>
      <c r="DX410">
        <f>IF($GL410&gt;=16,INDEX($DF:$DF,$GK410+16),"")</f>
      </c>
      <c r="DY410">
        <f>IF($GL410&gt;=17,INDEX($DF:$DF,$GK410+17),"")</f>
      </c>
      <c r="DZ410">
        <f>IF($GL410&gt;=18,INDEX($DF:$DF,$GK410+18),"")</f>
      </c>
      <c r="EA410">
        <f>IF($GL410&gt;=19,INDEX($DF:$DF,$GK410+19),"")</f>
      </c>
      <c r="EB410">
        <f>IF($GL410&gt;=20,INDEX($DF:$DF,$GK410+20),"")</f>
      </c>
      <c r="EC410">
        <f>IF($GL410&gt;=21,INDEX($DF:$DF,$GK410+21),"")</f>
      </c>
      <c r="ED410">
        <f>IF($GL410&gt;=22,INDEX($DF:$DF,$GK410+22),"")</f>
      </c>
      <c r="EE410">
        <f>IF($GL410&gt;=23,INDEX($DF:$DF,$GK410+23),"")</f>
      </c>
      <c r="EF410">
        <f>IF($GL410&gt;=24,INDEX($DF:$DF,$GK410+24),"")</f>
      </c>
      <c r="EG410">
        <f>IF($GL410&gt;=25,INDEX($DF:$DF,$GK410+25),"")</f>
      </c>
      <c r="EH410">
        <f>IF($GL410&gt;=26,INDEX($DF:$DF,$GK410+26),"")</f>
      </c>
      <c r="EI410">
        <f>IF($GL410&gt;=27,INDEX($DF:$DF,$GK410+27),"")</f>
      </c>
      <c r="EJ410">
        <f>IF($GL410&gt;=28,INDEX($DF:$DF,$GK410+28),"")</f>
      </c>
      <c r="EK410">
        <f>IF($GL410&gt;=29,INDEX($DF:$DF,$GK410+29),"")</f>
      </c>
      <c r="EL410">
        <f>IF($GL410&gt;=30,INDEX($DF:$DF,$GK410+30),"")</f>
      </c>
      <c r="EM410">
        <f>IF($GL410&gt;=31,INDEX($DF:$DF,$GK410+31),"")</f>
      </c>
      <c r="EN410">
        <f>IF($GL410&gt;=32,INDEX($DF:$DF,$GK410+32),"")</f>
      </c>
      <c r="EO410">
        <f>IF($GL410&gt;=33,INDEX($DF:$DF,$GK410+33),"")</f>
      </c>
      <c r="EP410">
        <f>IF($GL410&gt;=34,INDEX($DF:$DF,$GK410+34),"")</f>
      </c>
      <c r="EQ410">
        <f>IF($GL410&gt;=35,INDEX($DF:$DF,$GK410+35),"")</f>
      </c>
      <c r="ER410">
        <f>IF($GL410&gt;=36,INDEX($DF:$DF,$GK410+36),"")</f>
      </c>
      <c r="ES410">
        <f>IF($GL410&gt;=37,INDEX($DF:$DF,$GK410+37),"")</f>
      </c>
      <c r="ET410">
        <f>IF($GL410&gt;=38,INDEX($DF:$DF,$GK410+38),"")</f>
      </c>
      <c r="EU410">
        <f>IF($GL410&gt;=39,INDEX($DF:$DF,$GK410+39),"")</f>
      </c>
      <c r="EV410">
        <f>IF($GL410&gt;=40,INDEX($DF:$DF,$GK410+40),"")</f>
      </c>
      <c r="EW410">
        <f>IF($GL410&gt;=1,INDEX($DG:$DG,$GK410+1),"")</f>
      </c>
      <c r="EX410">
        <f>IF($GL410&gt;=2,INDEX($DG:$DG,$GK410+2),"")</f>
      </c>
      <c r="EY410">
        <f>IF($GL410&gt;=3,INDEX($DG:$DG,$GK410+3),"")</f>
      </c>
      <c r="EZ410">
        <f>IF($GL410&gt;=4,INDEX($DG:$DG,$GK410+4),"")</f>
      </c>
      <c r="FA410">
        <f>IF($GL410&gt;=5,INDEX($DG:$DG,$GK410+5),"")</f>
      </c>
      <c r="FB410">
        <f>IF($GL410&gt;=6,INDEX($DG:$DG,$GK410+6),"")</f>
      </c>
      <c r="FC410">
        <f>IF($GL410&gt;=7,INDEX($DG:$DG,$GK410+7),"")</f>
      </c>
      <c r="FD410">
        <f>IF($GL410&gt;=8,INDEX($DG:$DG,$GK410+8),"")</f>
      </c>
      <c r="FE410">
        <f>IF($GL410&gt;=9,INDEX($DG:$DG,$GK410+9),"")</f>
      </c>
      <c r="FF410">
        <f>IF($GL410&gt;=10,INDEX($DG:$DG,$GK410+10),"")</f>
      </c>
      <c r="FG410">
        <f>IF($GL410&gt;=11,INDEX($DG:$DG,$GK410+11),"")</f>
      </c>
      <c r="FH410">
        <f>IF($GL410&gt;=12,INDEX($DG:$DG,$GK410+12),"")</f>
      </c>
      <c r="FI410">
        <f>IF($GL410&gt;=13,INDEX($DG:$DG,$GK410+13),"")</f>
      </c>
      <c r="FJ410">
        <f>IF($GL410&gt;=14,INDEX($DG:$DG,$GK410+14),"")</f>
      </c>
      <c r="FK410">
        <f>IF($GL410&gt;=15,INDEX($DG:$DG,$GK410+15),"")</f>
      </c>
      <c r="FL410">
        <f>IF($GL410&gt;=16,INDEX($DG:$DG,$GK410+16),"")</f>
      </c>
      <c r="FM410">
        <f>IF($GL410&gt;=17,INDEX($DG:$DG,$GK410+17),"")</f>
      </c>
      <c r="FN410">
        <f>IF($GL410&gt;=18,INDEX($DG:$DG,$GK410+18),"")</f>
      </c>
      <c r="FO410">
        <f>IF($GL410&gt;=19,INDEX($DG:$DG,$GK410+19),"")</f>
      </c>
      <c r="FP410">
        <f>IF($GL410&gt;=20,INDEX($DG:$DG,$GK410+20),"")</f>
      </c>
      <c r="FQ410">
        <f>IF($GL410&gt;=21,INDEX($DG:$DG,$GK410+21),"")</f>
      </c>
      <c r="FR410">
        <f>IF($GL410&gt;=22,INDEX($DG:$DG,$GK410+22),"")</f>
      </c>
      <c r="FS410">
        <f>IF($GL410&gt;=23,INDEX($DG:$DG,$GK410+23),"")</f>
      </c>
      <c r="FT410">
        <f>IF($GL410&gt;=24,INDEX($DG:$DG,$GK410+24),"")</f>
      </c>
      <c r="FU410">
        <f>IF($GL410&gt;=25,INDEX($DG:$DG,$GK410+25),"")</f>
      </c>
      <c r="FV410">
        <f>IF($GL410&gt;=26,INDEX($DG:$DG,$GK410+26),"")</f>
      </c>
      <c r="FW410">
        <f>IF($GL410&gt;=27,INDEX($DG:$DG,$GK410+27),"")</f>
      </c>
      <c r="FX410">
        <f>IF($GL410&gt;=28,INDEX($DG:$DG,$GK410+28),"")</f>
      </c>
      <c r="FY410">
        <f>IF($GL410&gt;=29,INDEX($DG:$DG,$GK410+29),"")</f>
      </c>
      <c r="FZ410">
        <f>IF($GL410&gt;=30,INDEX($DG:$DG,$GK410+30),"")</f>
      </c>
      <c r="GA410">
        <f>IF($GL410&gt;=31,INDEX($DG:$DG,$GK410+31),"")</f>
      </c>
      <c r="GB410">
        <f>IF($GL410&gt;=32,INDEX($DG:$DG,$GK410+32),"")</f>
      </c>
      <c r="GC410">
        <f>IF($GL410&gt;=33,INDEX($DG:$DG,$GK410+33),"")</f>
      </c>
      <c r="GD410">
        <f>IF($GL410&gt;=34,INDEX($DG:$DG,$GK410+34),"")</f>
      </c>
      <c r="GE410">
        <f>IF($GL410&gt;=35,INDEX($DG:$DG,$GK410+35),"")</f>
      </c>
      <c r="GF410">
        <f>IF($GL410&gt;=36,INDEX($DG:$DG,$GK410+36),"")</f>
      </c>
      <c r="GG410">
        <f>IF($GL410&gt;=37,INDEX($DG:$DG,$GK410+37),"")</f>
      </c>
      <c r="GH410">
        <f>IF($GL410&gt;=38,INDEX($DG:$DG,$GK410+38),"")</f>
      </c>
      <c r="GI410">
        <f>IF($GL410&gt;=39,INDEX($DG:$DG,$GK410+39),"")</f>
      </c>
      <c r="GJ410">
        <f>IF($GL410&gt;=40,INDEX($DG:$DG,$GK410+40),"")</f>
      </c>
      <c r="GK410">
        <f>IFERROR(MATCH($DE410,$DF$2:$DF$166,0)+1,0)</f>
      </c>
      <c r="GL410">
        <f>IFERROR(INDEX($DH$2:$DH$166,MATCH($DE410,$DF$2:$DF$166,0)),0)</f>
      </c>
      <c r="GM410">
        <f>IFERROR(MATCH($H410,$DI$410:$EV$410,0),0)</f>
      </c>
      <c r="GN410">
        <f>IF($GM410&gt;0,INDEX($EW$410:$GJ$410,$GM410),"")</f>
      </c>
      <c r="GO410" t="s">
        <v>547</v>
      </c>
      <c r="GQ410">
        <f>IF($IZ410&gt;=1,INDEX($GO:$GO,$IY410+1),"")</f>
      </c>
      <c r="GR410">
        <f>IF($IZ410&gt;=2,INDEX($GO:$GO,$IY410+2),"")</f>
      </c>
      <c r="GS410">
        <f>IF($IZ410&gt;=3,INDEX($GO:$GO,$IY410+3),"")</f>
      </c>
      <c r="GT410">
        <f>IF($IZ410&gt;=4,INDEX($GO:$GO,$IY410+4),"")</f>
      </c>
      <c r="GU410">
        <f>IF($IZ410&gt;=5,INDEX($GO:$GO,$IY410+5),"")</f>
      </c>
      <c r="GV410">
        <f>IF($IZ410&gt;=6,INDEX($GO:$GO,$IY410+6),"")</f>
      </c>
      <c r="GW410">
        <f>IF($IZ410&gt;=7,INDEX($GO:$GO,$IY410+7),"")</f>
      </c>
      <c r="GX410">
        <f>IF($IZ410&gt;=8,INDEX($GO:$GO,$IY410+8),"")</f>
      </c>
      <c r="GY410">
        <f>IF($IZ410&gt;=9,INDEX($GO:$GO,$IY410+9),"")</f>
      </c>
      <c r="GZ410">
        <f>IF($IZ410&gt;=10,INDEX($GO:$GO,$IY410+10),"")</f>
      </c>
      <c r="HA410">
        <f>IF($IZ410&gt;=11,INDEX($GO:$GO,$IY410+11),"")</f>
      </c>
      <c r="HB410">
        <f>IF($IZ410&gt;=12,INDEX($GO:$GO,$IY410+12),"")</f>
      </c>
      <c r="HC410">
        <f>IF($IZ410&gt;=13,INDEX($GO:$GO,$IY410+13),"")</f>
      </c>
      <c r="HD410">
        <f>IF($IZ410&gt;=14,INDEX($GO:$GO,$IY410+14),"")</f>
      </c>
      <c r="HE410">
        <f>IF($IZ410&gt;=15,INDEX($GO:$GO,$IY410+15),"")</f>
      </c>
      <c r="HF410">
        <f>IF($IZ410&gt;=16,INDEX($GO:$GO,$IY410+16),"")</f>
      </c>
      <c r="HG410">
        <f>IF($IZ410&gt;=17,INDEX($GO:$GO,$IY410+17),"")</f>
      </c>
      <c r="HH410">
        <f>IF($IZ410&gt;=18,INDEX($GO:$GO,$IY410+18),"")</f>
      </c>
      <c r="HI410">
        <f>IF($IZ410&gt;=19,INDEX($GO:$GO,$IY410+19),"")</f>
      </c>
      <c r="HJ410">
        <f>IF($IZ410&gt;=20,INDEX($GO:$GO,$IY410+20),"")</f>
      </c>
      <c r="HK410">
        <f>IF($IZ410&gt;=21,INDEX($GO:$GO,$IY410+21),"")</f>
      </c>
      <c r="HL410">
        <f>IF($IZ410&gt;=22,INDEX($GO:$GO,$IY410+22),"")</f>
      </c>
      <c r="HM410">
        <f>IF($IZ410&gt;=23,INDEX($GO:$GO,$IY410+23),"")</f>
      </c>
      <c r="HN410">
        <f>IF($IZ410&gt;=24,INDEX($GO:$GO,$IY410+24),"")</f>
      </c>
      <c r="HO410">
        <f>IF($IZ410&gt;=25,INDEX($GO:$GO,$IY410+25),"")</f>
      </c>
      <c r="HP410">
        <f>IF($IZ410&gt;=26,INDEX($GO:$GO,$IY410+26),"")</f>
      </c>
      <c r="HQ410">
        <f>IF($IZ410&gt;=27,INDEX($GO:$GO,$IY410+27),"")</f>
      </c>
      <c r="HR410">
        <f>IF($IZ410&gt;=28,INDEX($GO:$GO,$IY410+28),"")</f>
      </c>
      <c r="HS410">
        <f>IF($IZ410&gt;=29,INDEX($GO:$GO,$IY410+29),"")</f>
      </c>
      <c r="HT410">
        <f>IF($IZ410&gt;=30,INDEX($GO:$GO,$IY410+30),"")</f>
      </c>
      <c r="HU410">
        <f>IF($IZ410&gt;=31,INDEX($GO:$GO,$IY410+31),"")</f>
      </c>
      <c r="HV410">
        <f>IF($IZ410&gt;=32,INDEX($GO:$GO,$IY410+32),"")</f>
      </c>
      <c r="HW410">
        <f>IF($IZ410&gt;=33,INDEX($GO:$GO,$IY410+33),"")</f>
      </c>
      <c r="HX410">
        <f>IF($IZ410&gt;=34,INDEX($GO:$GO,$IY410+34),"")</f>
      </c>
      <c r="HY410">
        <f>IF($IZ410&gt;=35,INDEX($GO:$GO,$IY410+35),"")</f>
      </c>
      <c r="HZ410">
        <f>IF($IZ410&gt;=36,INDEX($GO:$GO,$IY410+36),"")</f>
      </c>
      <c r="IA410">
        <f>IF($IZ410&gt;=37,INDEX($GO:$GO,$IY410+37),"")</f>
      </c>
      <c r="IB410">
        <f>IF($IZ410&gt;=38,INDEX($GO:$GO,$IY410+38),"")</f>
      </c>
      <c r="IC410">
        <f>IF($IZ410&gt;=39,INDEX($GO:$GO,$IY410+39),"")</f>
      </c>
      <c r="ID410">
        <f>IF($IZ410&gt;=40,INDEX($GO:$GO,$IY410+40),"")</f>
      </c>
      <c r="IE410">
        <f>IF($IZ410&gt;=41,INDEX($GO:$GO,$IY410+41),"")</f>
      </c>
      <c r="IF410">
        <f>IF($IZ410&gt;=42,INDEX($GO:$GO,$IY410+42),"")</f>
      </c>
      <c r="IG410">
        <f>IF($IZ410&gt;=43,INDEX($GO:$GO,$IY410+43),"")</f>
      </c>
      <c r="IH410">
        <f>IF($IZ410&gt;=44,INDEX($GO:$GO,$IY410+44),"")</f>
      </c>
      <c r="II410">
        <f>IF($IZ410&gt;=45,INDEX($GO:$GO,$IY410+45),"")</f>
      </c>
      <c r="IJ410">
        <f>IF($IZ410&gt;=46,INDEX($GO:$GO,$IY410+46),"")</f>
      </c>
      <c r="IK410">
        <f>IF($IZ410&gt;=47,INDEX($GO:$GO,$IY410+47),"")</f>
      </c>
      <c r="IL410">
        <f>IF($IZ410&gt;=48,INDEX($GO:$GO,$IY410+48),"")</f>
      </c>
      <c r="IM410">
        <f>IF($IZ410&gt;=49,INDEX($GO:$GO,$IY410+49),"")</f>
      </c>
      <c r="IN410">
        <f>IF($IZ410&gt;=50,INDEX($GO:$GO,$IY410+50),"")</f>
      </c>
      <c r="IO410">
        <f>IF($IZ410&gt;=51,INDEX($GO:$GO,$IY410+51),"")</f>
      </c>
      <c r="IP410">
        <f>IF($IZ410&gt;=52,INDEX($GO:$GO,$IY410+52),"")</f>
      </c>
      <c r="IQ410">
        <f>IF($IZ410&gt;=53,INDEX($GO:$GO,$IY410+53),"")</f>
      </c>
      <c r="IR410">
        <f>IF($IZ410&gt;=54,INDEX($GO:$GO,$IY410+54),"")</f>
      </c>
      <c r="IS410">
        <f>IF($IZ410&gt;=55,INDEX($GO:$GO,$IY410+55),"")</f>
      </c>
      <c r="IT410">
        <f>IF($IZ410&gt;=56,INDEX($GO:$GO,$IY410+56),"")</f>
      </c>
      <c r="IU410">
        <f>IF($IZ410&gt;=57,INDEX($GO:$GO,$IY410+57),"")</f>
      </c>
      <c r="IV410">
        <f>IF($IZ410&gt;=58,INDEX($GO:$GO,$IY410+58),"")</f>
      </c>
      <c r="IW410">
        <f>IF($IZ410&gt;=59,INDEX($GO:$GO,$IY410+59),"")</f>
      </c>
      <c r="IX410">
        <f>IF($IZ410&gt;=60,INDEX($GO:$GO,$IY410+60),"")</f>
      </c>
      <c r="IY410">
        <f>IFERROR(MATCH($GN410,$GO$2:$GO$827,0)+1,0)</f>
      </c>
      <c r="IZ410">
        <f>IFERROR(INDEX($GP$2:$GP$827,MATCH($GN410,$GO$2:$GO$827,0)),0)</f>
      </c>
      <c r="JA410" t="s">
        <v>23</v>
      </c>
      <c r="JB410" t="s">
        <v>23</v>
      </c>
    </row>
    <row r="411" spans="1:262" x14ac:dyDescent="0.25">
      <c r="F411" s="1"/>
      <c r="G411" s="1"/>
      <c r="H411" s="1"/>
      <c r="I411" s="1"/>
      <c r="J411" s="1">
        <f>IFERROR(IF(FIND(" - ",$F411)&gt;0,MID($F411,FIND(" - ",$F411)+3,LEN($F411)),""),"")</f>
      </c>
      <c r="L411" s="1"/>
      <c r="N411" t="s">
        <v>23</v>
      </c>
      <c r="P411">
        <f>IF(OR($N411="",$O411=""),"",IFERROR($N411/$O411,0))</f>
      </c>
      <c r="Q411">
        <f>IF($N411="","",
IF($G411="","",
IF(ISNUMBER(SEARCH("exempt",LOWER($G411))),0,
$N411*(VALUE(SUBSTITUTE($G411,"%",""))/100))))</f>
      </c>
      <c r="W411">
        <f>IF($N411="","",
SUM($N411,$Q411,$U411,$R411,$T411)-
IF($V411="",0,VALUE($V411)))</f>
      </c>
      <c r="AE411" t="s">
        <v>1372</v>
      </c>
      <c r="AJ411" t="s">
        <v>359</v>
      </c>
      <c r="AM411">
        <f>IFERROR(LEFT($F411,FIND(" - ",$F411)-1),$F411)</f>
      </c>
      <c r="AP411">
        <f>IF($CE411&gt;=1,INDEX($AN:$AN,$CD411+1),"")</f>
      </c>
      <c r="AQ411">
        <f>IF($CE411&gt;=2,INDEX($AN:$AN,$CD411+2),"")</f>
      </c>
      <c r="AR411">
        <f>IF($CE411&gt;=3,INDEX($AN:$AN,$CD411+3),"")</f>
      </c>
      <c r="AS411">
        <f>IF($CE411&gt;=4,INDEX($AN:$AN,$CD411+4),"")</f>
      </c>
      <c r="AT411">
        <f>IF($CE411&gt;=5,INDEX($AN:$AN,$CD411+5),"")</f>
      </c>
      <c r="AU411">
        <f>IF($CE411&gt;=6,INDEX($AN:$AN,$CD411+6),"")</f>
      </c>
      <c r="AV411">
        <f>IF($CE411&gt;=7,INDEX($AN:$AN,$CD411+7),"")</f>
      </c>
      <c r="AW411">
        <f>IF($CE411&gt;=8,INDEX($AN:$AN,$CD411+8),"")</f>
      </c>
      <c r="AX411">
        <f>IF($CE411&gt;=9,INDEX($AN:$AN,$CD411+9),"")</f>
      </c>
      <c r="AY411">
        <f>IF($CE411&gt;=10,INDEX($AN:$AN,$CD411+10),"")</f>
      </c>
      <c r="AZ411">
        <f>IF($CE411&gt;=11,INDEX($AN:$AN,$CD411+11),"")</f>
      </c>
      <c r="BA411">
        <f>IF($CE411&gt;=12,INDEX($AN:$AN,$CD411+12),"")</f>
      </c>
      <c r="BB411">
        <f>IF($CE411&gt;=13,INDEX($AN:$AN,$CD411+13),"")</f>
      </c>
      <c r="BC411">
        <f>IF($CE411&gt;=14,INDEX($AN:$AN,$CD411+14),"")</f>
      </c>
      <c r="BD411">
        <f>IF($CE411&gt;=15,INDEX($AN:$AN,$CD411+15),"")</f>
      </c>
      <c r="BE411">
        <f>IF($CE411&gt;=16,INDEX($AN:$AN,$CD411+16),"")</f>
      </c>
      <c r="BF411">
        <f>IF($CE411&gt;=17,INDEX($AN:$AN,$CD411+17),"")</f>
      </c>
      <c r="BG411">
        <f>IF($CE411&gt;=18,INDEX($AN:$AN,$CD411+18),"")</f>
      </c>
      <c r="BH411">
        <f>IF($CE411&gt;=19,INDEX($AN:$AN,$CD411+19),"")</f>
      </c>
      <c r="BI411">
        <f>IF($CE411&gt;=20,INDEX($AN:$AN,$CD411+20),"")</f>
      </c>
      <c r="BJ411">
        <f>IF($CE411&gt;=21,INDEX($AN:$AN,$CD411+21),"")</f>
      </c>
      <c r="BK411">
        <f>IF($CE411&gt;=22,INDEX($AN:$AN,$CD411+22),"")</f>
      </c>
      <c r="BL411">
        <f>IF($CE411&gt;=23,INDEX($AN:$AN,$CD411+23),"")</f>
      </c>
      <c r="BM411">
        <f>IF($CE411&gt;=24,INDEX($AN:$AN,$CD411+24),"")</f>
      </c>
      <c r="BN411">
        <f>IF($CE411&gt;=25,INDEX($AN:$AN,$CD411+25),"")</f>
      </c>
      <c r="BO411">
        <f>IF($CE411&gt;=26,INDEX($AN:$AN,$CD411+26),"")</f>
      </c>
      <c r="BP411">
        <f>IF($CE411&gt;=27,INDEX($AN:$AN,$CD411+27),"")</f>
      </c>
      <c r="BQ411">
        <f>IF($CE411&gt;=28,INDEX($AN:$AN,$CD411+28),"")</f>
      </c>
      <c r="BR411">
        <f>IF($CE411&gt;=29,INDEX($AN:$AN,$CD411+29),"")</f>
      </c>
      <c r="BS411">
        <f>IF($CE411&gt;=30,INDEX($AN:$AN,$CD411+30),"")</f>
      </c>
      <c r="BT411">
        <f>IF($CE411&gt;=31,INDEX($AN:$AN,$CD411+31),"")</f>
      </c>
      <c r="BU411">
        <f>IF($CE411&gt;=32,INDEX($AN:$AN,$CD411+32),"")</f>
      </c>
      <c r="BV411">
        <f>IF($CE411&gt;=33,INDEX($AN:$AN,$CD411+33),"")</f>
      </c>
      <c r="BW411">
        <f>IF($CE411&gt;=34,INDEX($AN:$AN,$CD411+34),"")</f>
      </c>
      <c r="BX411">
        <f>IF($CE411&gt;=35,INDEX($AN:$AN,$CD411+35),"")</f>
      </c>
      <c r="BY411">
        <f>IF($CE411&gt;=36,INDEX($AN:$AN,$CD411+36),"")</f>
      </c>
      <c r="BZ411">
        <f>IF($CE411&gt;=37,INDEX($AN:$AN,$CD411+37),"")</f>
      </c>
      <c r="CA411">
        <f>IF($CE411&gt;=38,INDEX($AN:$AN,$CD411+38),"")</f>
      </c>
      <c r="CB411">
        <f>IF($CE411&gt;=39,INDEX($AN:$AN,$CD411+39),"")</f>
      </c>
      <c r="CC411">
        <f>IF($CE411&gt;=40,INDEX($AN:$AN,$CD411+40),"")</f>
      </c>
      <c r="CD411">
        <f>IFERROR(MATCH($AM411,$AN$2:$AN$133,0)+1,0)</f>
      </c>
      <c r="CE411">
        <f>IFERROR(INDEX($AO$2:$AO$133,MATCH($AM411,$AN$2:$AN$133,0)),0)</f>
      </c>
      <c r="CF411">
        <f>IFERROR(LEFT($K411,FIND(" - ",$K411)-1),$K411)</f>
      </c>
      <c r="CG411" t="s">
        <v>81</v>
      </c>
      <c r="CI411">
        <f>IF($DD411&gt;=1,INDEX($CG:$CG,$DC411+1),"")</f>
      </c>
      <c r="CJ411">
        <f>IF($DD411&gt;=2,INDEX($CG:$CG,$DC411+2),"")</f>
      </c>
      <c r="CK411">
        <f>IF($DD411&gt;=3,INDEX($CG:$CG,$DC411+3),"")</f>
      </c>
      <c r="CL411">
        <f>IF($DD411&gt;=4,INDEX($CG:$CG,$DC411+4),"")</f>
      </c>
      <c r="CM411">
        <f>IF($DD411&gt;=5,INDEX($CG:$CG,$DC411+5),"")</f>
      </c>
      <c r="CN411">
        <f>IF($DD411&gt;=6,INDEX($CG:$CG,$DC411+6),"")</f>
      </c>
      <c r="CO411">
        <f>IF($DD411&gt;=7,INDEX($CG:$CG,$DC411+7),"")</f>
      </c>
      <c r="CP411">
        <f>IF($DD411&gt;=8,INDEX($CG:$CG,$DC411+8),"")</f>
      </c>
      <c r="CQ411">
        <f>IF($DD411&gt;=9,INDEX($CG:$CG,$DC411+9),"")</f>
      </c>
      <c r="CR411">
        <f>IF($DD411&gt;=10,INDEX($CG:$CG,$DC411+10),"")</f>
      </c>
      <c r="CS411">
        <f>IF($DD411&gt;=11,INDEX($CG:$CG,$DC411+11),"")</f>
      </c>
      <c r="CT411">
        <f>IF($DD411&gt;=12,INDEX($CG:$CG,$DC411+12),"")</f>
      </c>
      <c r="CU411">
        <f>IF($DD411&gt;=13,INDEX($CG:$CG,$DC411+13),"")</f>
      </c>
      <c r="CV411">
        <f>IF($DD411&gt;=14,INDEX($CG:$CG,$DC411+14),"")</f>
      </c>
      <c r="CW411">
        <f>IF($DD411&gt;=15,INDEX($CG:$CG,$DC411+15),"")</f>
      </c>
      <c r="CX411">
        <f>IF($DD411&gt;=16,INDEX($CG:$CG,$DC411+16),"")</f>
      </c>
      <c r="CY411">
        <f>IF($DD411&gt;=17,INDEX($CG:$CG,$DC411+17),"")</f>
      </c>
      <c r="CZ411">
        <f>IF($DD411&gt;=18,INDEX($CG:$CG,$DC411+18),"")</f>
      </c>
      <c r="DA411">
        <f>IF($DD411&gt;=19,INDEX($CG:$CG,$DC411+19),"")</f>
      </c>
      <c r="DB411">
        <f>IF($DD411&gt;=20,INDEX($CG:$CG,$DC411+20),"")</f>
      </c>
      <c r="DC411">
        <f>IFERROR(MATCH($CF411,$CG$2:$CG$1558,0)+1,0)</f>
      </c>
      <c r="DD411">
        <f>IFERROR(INDEX($CH$2:$CH$1558,MATCH($CF411,$CG$2:$CG$1558,0)),0)</f>
      </c>
      <c r="DE411">
        <f>IFERROR(INDEX($AL:$AL,MATCH($G411,$AK:$AK,0))&amp;"","")</f>
      </c>
      <c r="DI411">
        <f>IF($GL411&gt;=1,INDEX($DF:$DF,$GK411+1),"")</f>
      </c>
      <c r="DJ411">
        <f>IF($GL411&gt;=2,INDEX($DF:$DF,$GK411+2),"")</f>
      </c>
      <c r="DK411">
        <f>IF($GL411&gt;=3,INDEX($DF:$DF,$GK411+3),"")</f>
      </c>
      <c r="DL411">
        <f>IF($GL411&gt;=4,INDEX($DF:$DF,$GK411+4),"")</f>
      </c>
      <c r="DM411">
        <f>IF($GL411&gt;=5,INDEX($DF:$DF,$GK411+5),"")</f>
      </c>
      <c r="DN411">
        <f>IF($GL411&gt;=6,INDEX($DF:$DF,$GK411+6),"")</f>
      </c>
      <c r="DO411">
        <f>IF($GL411&gt;=7,INDEX($DF:$DF,$GK411+7),"")</f>
      </c>
      <c r="DP411">
        <f>IF($GL411&gt;=8,INDEX($DF:$DF,$GK411+8),"")</f>
      </c>
      <c r="DQ411">
        <f>IF($GL411&gt;=9,INDEX($DF:$DF,$GK411+9),"")</f>
      </c>
      <c r="DR411">
        <f>IF($GL411&gt;=10,INDEX($DF:$DF,$GK411+10),"")</f>
      </c>
      <c r="DS411">
        <f>IF($GL411&gt;=11,INDEX($DF:$DF,$GK411+11),"")</f>
      </c>
      <c r="DT411">
        <f>IF($GL411&gt;=12,INDEX($DF:$DF,$GK411+12),"")</f>
      </c>
      <c r="DU411">
        <f>IF($GL411&gt;=13,INDEX($DF:$DF,$GK411+13),"")</f>
      </c>
      <c r="DV411">
        <f>IF($GL411&gt;=14,INDEX($DF:$DF,$GK411+14),"")</f>
      </c>
      <c r="DW411">
        <f>IF($GL411&gt;=15,INDEX($DF:$DF,$GK411+15),"")</f>
      </c>
      <c r="DX411">
        <f>IF($GL411&gt;=16,INDEX($DF:$DF,$GK411+16),"")</f>
      </c>
      <c r="DY411">
        <f>IF($GL411&gt;=17,INDEX($DF:$DF,$GK411+17),"")</f>
      </c>
      <c r="DZ411">
        <f>IF($GL411&gt;=18,INDEX($DF:$DF,$GK411+18),"")</f>
      </c>
      <c r="EA411">
        <f>IF($GL411&gt;=19,INDEX($DF:$DF,$GK411+19),"")</f>
      </c>
      <c r="EB411">
        <f>IF($GL411&gt;=20,INDEX($DF:$DF,$GK411+20),"")</f>
      </c>
      <c r="EC411">
        <f>IF($GL411&gt;=21,INDEX($DF:$DF,$GK411+21),"")</f>
      </c>
      <c r="ED411">
        <f>IF($GL411&gt;=22,INDEX($DF:$DF,$GK411+22),"")</f>
      </c>
      <c r="EE411">
        <f>IF($GL411&gt;=23,INDEX($DF:$DF,$GK411+23),"")</f>
      </c>
      <c r="EF411">
        <f>IF($GL411&gt;=24,INDEX($DF:$DF,$GK411+24),"")</f>
      </c>
      <c r="EG411">
        <f>IF($GL411&gt;=25,INDEX($DF:$DF,$GK411+25),"")</f>
      </c>
      <c r="EH411">
        <f>IF($GL411&gt;=26,INDEX($DF:$DF,$GK411+26),"")</f>
      </c>
      <c r="EI411">
        <f>IF($GL411&gt;=27,INDEX($DF:$DF,$GK411+27),"")</f>
      </c>
      <c r="EJ411">
        <f>IF($GL411&gt;=28,INDEX($DF:$DF,$GK411+28),"")</f>
      </c>
      <c r="EK411">
        <f>IF($GL411&gt;=29,INDEX($DF:$DF,$GK411+29),"")</f>
      </c>
      <c r="EL411">
        <f>IF($GL411&gt;=30,INDEX($DF:$DF,$GK411+30),"")</f>
      </c>
      <c r="EM411">
        <f>IF($GL411&gt;=31,INDEX($DF:$DF,$GK411+31),"")</f>
      </c>
      <c r="EN411">
        <f>IF($GL411&gt;=32,INDEX($DF:$DF,$GK411+32),"")</f>
      </c>
      <c r="EO411">
        <f>IF($GL411&gt;=33,INDEX($DF:$DF,$GK411+33),"")</f>
      </c>
      <c r="EP411">
        <f>IF($GL411&gt;=34,INDEX($DF:$DF,$GK411+34),"")</f>
      </c>
      <c r="EQ411">
        <f>IF($GL411&gt;=35,INDEX($DF:$DF,$GK411+35),"")</f>
      </c>
      <c r="ER411">
        <f>IF($GL411&gt;=36,INDEX($DF:$DF,$GK411+36),"")</f>
      </c>
      <c r="ES411">
        <f>IF($GL411&gt;=37,INDEX($DF:$DF,$GK411+37),"")</f>
      </c>
      <c r="ET411">
        <f>IF($GL411&gt;=38,INDEX($DF:$DF,$GK411+38),"")</f>
      </c>
      <c r="EU411">
        <f>IF($GL411&gt;=39,INDEX($DF:$DF,$GK411+39),"")</f>
      </c>
      <c r="EV411">
        <f>IF($GL411&gt;=40,INDEX($DF:$DF,$GK411+40),"")</f>
      </c>
      <c r="EW411">
        <f>IF($GL411&gt;=1,INDEX($DG:$DG,$GK411+1),"")</f>
      </c>
      <c r="EX411">
        <f>IF($GL411&gt;=2,INDEX($DG:$DG,$GK411+2),"")</f>
      </c>
      <c r="EY411">
        <f>IF($GL411&gt;=3,INDEX($DG:$DG,$GK411+3),"")</f>
      </c>
      <c r="EZ411">
        <f>IF($GL411&gt;=4,INDEX($DG:$DG,$GK411+4),"")</f>
      </c>
      <c r="FA411">
        <f>IF($GL411&gt;=5,INDEX($DG:$DG,$GK411+5),"")</f>
      </c>
      <c r="FB411">
        <f>IF($GL411&gt;=6,INDEX($DG:$DG,$GK411+6),"")</f>
      </c>
      <c r="FC411">
        <f>IF($GL411&gt;=7,INDEX($DG:$DG,$GK411+7),"")</f>
      </c>
      <c r="FD411">
        <f>IF($GL411&gt;=8,INDEX($DG:$DG,$GK411+8),"")</f>
      </c>
      <c r="FE411">
        <f>IF($GL411&gt;=9,INDEX($DG:$DG,$GK411+9),"")</f>
      </c>
      <c r="FF411">
        <f>IF($GL411&gt;=10,INDEX($DG:$DG,$GK411+10),"")</f>
      </c>
      <c r="FG411">
        <f>IF($GL411&gt;=11,INDEX($DG:$DG,$GK411+11),"")</f>
      </c>
      <c r="FH411">
        <f>IF($GL411&gt;=12,INDEX($DG:$DG,$GK411+12),"")</f>
      </c>
      <c r="FI411">
        <f>IF($GL411&gt;=13,INDEX($DG:$DG,$GK411+13),"")</f>
      </c>
      <c r="FJ411">
        <f>IF($GL411&gt;=14,INDEX($DG:$DG,$GK411+14),"")</f>
      </c>
      <c r="FK411">
        <f>IF($GL411&gt;=15,INDEX($DG:$DG,$GK411+15),"")</f>
      </c>
      <c r="FL411">
        <f>IF($GL411&gt;=16,INDEX($DG:$DG,$GK411+16),"")</f>
      </c>
      <c r="FM411">
        <f>IF($GL411&gt;=17,INDEX($DG:$DG,$GK411+17),"")</f>
      </c>
      <c r="FN411">
        <f>IF($GL411&gt;=18,INDEX($DG:$DG,$GK411+18),"")</f>
      </c>
      <c r="FO411">
        <f>IF($GL411&gt;=19,INDEX($DG:$DG,$GK411+19),"")</f>
      </c>
      <c r="FP411">
        <f>IF($GL411&gt;=20,INDEX($DG:$DG,$GK411+20),"")</f>
      </c>
      <c r="FQ411">
        <f>IF($GL411&gt;=21,INDEX($DG:$DG,$GK411+21),"")</f>
      </c>
      <c r="FR411">
        <f>IF($GL411&gt;=22,INDEX($DG:$DG,$GK411+22),"")</f>
      </c>
      <c r="FS411">
        <f>IF($GL411&gt;=23,INDEX($DG:$DG,$GK411+23),"")</f>
      </c>
      <c r="FT411">
        <f>IF($GL411&gt;=24,INDEX($DG:$DG,$GK411+24),"")</f>
      </c>
      <c r="FU411">
        <f>IF($GL411&gt;=25,INDEX($DG:$DG,$GK411+25),"")</f>
      </c>
      <c r="FV411">
        <f>IF($GL411&gt;=26,INDEX($DG:$DG,$GK411+26),"")</f>
      </c>
      <c r="FW411">
        <f>IF($GL411&gt;=27,INDEX($DG:$DG,$GK411+27),"")</f>
      </c>
      <c r="FX411">
        <f>IF($GL411&gt;=28,INDEX($DG:$DG,$GK411+28),"")</f>
      </c>
      <c r="FY411">
        <f>IF($GL411&gt;=29,INDEX($DG:$DG,$GK411+29),"")</f>
      </c>
      <c r="FZ411">
        <f>IF($GL411&gt;=30,INDEX($DG:$DG,$GK411+30),"")</f>
      </c>
      <c r="GA411">
        <f>IF($GL411&gt;=31,INDEX($DG:$DG,$GK411+31),"")</f>
      </c>
      <c r="GB411">
        <f>IF($GL411&gt;=32,INDEX($DG:$DG,$GK411+32),"")</f>
      </c>
      <c r="GC411">
        <f>IF($GL411&gt;=33,INDEX($DG:$DG,$GK411+33),"")</f>
      </c>
      <c r="GD411">
        <f>IF($GL411&gt;=34,INDEX($DG:$DG,$GK411+34),"")</f>
      </c>
      <c r="GE411">
        <f>IF($GL411&gt;=35,INDEX($DG:$DG,$GK411+35),"")</f>
      </c>
      <c r="GF411">
        <f>IF($GL411&gt;=36,INDEX($DG:$DG,$GK411+36),"")</f>
      </c>
      <c r="GG411">
        <f>IF($GL411&gt;=37,INDEX($DG:$DG,$GK411+37),"")</f>
      </c>
      <c r="GH411">
        <f>IF($GL411&gt;=38,INDEX($DG:$DG,$GK411+38),"")</f>
      </c>
      <c r="GI411">
        <f>IF($GL411&gt;=39,INDEX($DG:$DG,$GK411+39),"")</f>
      </c>
      <c r="GJ411">
        <f>IF($GL411&gt;=40,INDEX($DG:$DG,$GK411+40),"")</f>
      </c>
      <c r="GK411">
        <f>IFERROR(MATCH($DE411,$DF$2:$DF$166,0)+1,0)</f>
      </c>
      <c r="GL411">
        <f>IFERROR(INDEX($DH$2:$DH$166,MATCH($DE411,$DF$2:$DF$166,0)),0)</f>
      </c>
      <c r="GM411">
        <f>IFERROR(MATCH($H411,$DI$411:$EV$411,0),0)</f>
      </c>
      <c r="GN411">
        <f>IF($GM411&gt;0,INDEX($EW$411:$GJ$411,$GM411),"")</f>
      </c>
      <c r="GO411" t="s">
        <v>97</v>
      </c>
      <c r="GQ411">
        <f>IF($IZ411&gt;=1,INDEX($GO:$GO,$IY411+1),"")</f>
      </c>
      <c r="GR411">
        <f>IF($IZ411&gt;=2,INDEX($GO:$GO,$IY411+2),"")</f>
      </c>
      <c r="GS411">
        <f>IF($IZ411&gt;=3,INDEX($GO:$GO,$IY411+3),"")</f>
      </c>
      <c r="GT411">
        <f>IF($IZ411&gt;=4,INDEX($GO:$GO,$IY411+4),"")</f>
      </c>
      <c r="GU411">
        <f>IF($IZ411&gt;=5,INDEX($GO:$GO,$IY411+5),"")</f>
      </c>
      <c r="GV411">
        <f>IF($IZ411&gt;=6,INDEX($GO:$GO,$IY411+6),"")</f>
      </c>
      <c r="GW411">
        <f>IF($IZ411&gt;=7,INDEX($GO:$GO,$IY411+7),"")</f>
      </c>
      <c r="GX411">
        <f>IF($IZ411&gt;=8,INDEX($GO:$GO,$IY411+8),"")</f>
      </c>
      <c r="GY411">
        <f>IF($IZ411&gt;=9,INDEX($GO:$GO,$IY411+9),"")</f>
      </c>
      <c r="GZ411">
        <f>IF($IZ411&gt;=10,INDEX($GO:$GO,$IY411+10),"")</f>
      </c>
      <c r="HA411">
        <f>IF($IZ411&gt;=11,INDEX($GO:$GO,$IY411+11),"")</f>
      </c>
      <c r="HB411">
        <f>IF($IZ411&gt;=12,INDEX($GO:$GO,$IY411+12),"")</f>
      </c>
      <c r="HC411">
        <f>IF($IZ411&gt;=13,INDEX($GO:$GO,$IY411+13),"")</f>
      </c>
      <c r="HD411">
        <f>IF($IZ411&gt;=14,INDEX($GO:$GO,$IY411+14),"")</f>
      </c>
      <c r="HE411">
        <f>IF($IZ411&gt;=15,INDEX($GO:$GO,$IY411+15),"")</f>
      </c>
      <c r="HF411">
        <f>IF($IZ411&gt;=16,INDEX($GO:$GO,$IY411+16),"")</f>
      </c>
      <c r="HG411">
        <f>IF($IZ411&gt;=17,INDEX($GO:$GO,$IY411+17),"")</f>
      </c>
      <c r="HH411">
        <f>IF($IZ411&gt;=18,INDEX($GO:$GO,$IY411+18),"")</f>
      </c>
      <c r="HI411">
        <f>IF($IZ411&gt;=19,INDEX($GO:$GO,$IY411+19),"")</f>
      </c>
      <c r="HJ411">
        <f>IF($IZ411&gt;=20,INDEX($GO:$GO,$IY411+20),"")</f>
      </c>
      <c r="HK411">
        <f>IF($IZ411&gt;=21,INDEX($GO:$GO,$IY411+21),"")</f>
      </c>
      <c r="HL411">
        <f>IF($IZ411&gt;=22,INDEX($GO:$GO,$IY411+22),"")</f>
      </c>
      <c r="HM411">
        <f>IF($IZ411&gt;=23,INDEX($GO:$GO,$IY411+23),"")</f>
      </c>
      <c r="HN411">
        <f>IF($IZ411&gt;=24,INDEX($GO:$GO,$IY411+24),"")</f>
      </c>
      <c r="HO411">
        <f>IF($IZ411&gt;=25,INDEX($GO:$GO,$IY411+25),"")</f>
      </c>
      <c r="HP411">
        <f>IF($IZ411&gt;=26,INDEX($GO:$GO,$IY411+26),"")</f>
      </c>
      <c r="HQ411">
        <f>IF($IZ411&gt;=27,INDEX($GO:$GO,$IY411+27),"")</f>
      </c>
      <c r="HR411">
        <f>IF($IZ411&gt;=28,INDEX($GO:$GO,$IY411+28),"")</f>
      </c>
      <c r="HS411">
        <f>IF($IZ411&gt;=29,INDEX($GO:$GO,$IY411+29),"")</f>
      </c>
      <c r="HT411">
        <f>IF($IZ411&gt;=30,INDEX($GO:$GO,$IY411+30),"")</f>
      </c>
      <c r="HU411">
        <f>IF($IZ411&gt;=31,INDEX($GO:$GO,$IY411+31),"")</f>
      </c>
      <c r="HV411">
        <f>IF($IZ411&gt;=32,INDEX($GO:$GO,$IY411+32),"")</f>
      </c>
      <c r="HW411">
        <f>IF($IZ411&gt;=33,INDEX($GO:$GO,$IY411+33),"")</f>
      </c>
      <c r="HX411">
        <f>IF($IZ411&gt;=34,INDEX($GO:$GO,$IY411+34),"")</f>
      </c>
      <c r="HY411">
        <f>IF($IZ411&gt;=35,INDEX($GO:$GO,$IY411+35),"")</f>
      </c>
      <c r="HZ411">
        <f>IF($IZ411&gt;=36,INDEX($GO:$GO,$IY411+36),"")</f>
      </c>
      <c r="IA411">
        <f>IF($IZ411&gt;=37,INDEX($GO:$GO,$IY411+37),"")</f>
      </c>
      <c r="IB411">
        <f>IF($IZ411&gt;=38,INDEX($GO:$GO,$IY411+38),"")</f>
      </c>
      <c r="IC411">
        <f>IF($IZ411&gt;=39,INDEX($GO:$GO,$IY411+39),"")</f>
      </c>
      <c r="ID411">
        <f>IF($IZ411&gt;=40,INDEX($GO:$GO,$IY411+40),"")</f>
      </c>
      <c r="IE411">
        <f>IF($IZ411&gt;=41,INDEX($GO:$GO,$IY411+41),"")</f>
      </c>
      <c r="IF411">
        <f>IF($IZ411&gt;=42,INDEX($GO:$GO,$IY411+42),"")</f>
      </c>
      <c r="IG411">
        <f>IF($IZ411&gt;=43,INDEX($GO:$GO,$IY411+43),"")</f>
      </c>
      <c r="IH411">
        <f>IF($IZ411&gt;=44,INDEX($GO:$GO,$IY411+44),"")</f>
      </c>
      <c r="II411">
        <f>IF($IZ411&gt;=45,INDEX($GO:$GO,$IY411+45),"")</f>
      </c>
      <c r="IJ411">
        <f>IF($IZ411&gt;=46,INDEX($GO:$GO,$IY411+46),"")</f>
      </c>
      <c r="IK411">
        <f>IF($IZ411&gt;=47,INDEX($GO:$GO,$IY411+47),"")</f>
      </c>
      <c r="IL411">
        <f>IF($IZ411&gt;=48,INDEX($GO:$GO,$IY411+48),"")</f>
      </c>
      <c r="IM411">
        <f>IF($IZ411&gt;=49,INDEX($GO:$GO,$IY411+49),"")</f>
      </c>
      <c r="IN411">
        <f>IF($IZ411&gt;=50,INDEX($GO:$GO,$IY411+50),"")</f>
      </c>
      <c r="IO411">
        <f>IF($IZ411&gt;=51,INDEX($GO:$GO,$IY411+51),"")</f>
      </c>
      <c r="IP411">
        <f>IF($IZ411&gt;=52,INDEX($GO:$GO,$IY411+52),"")</f>
      </c>
      <c r="IQ411">
        <f>IF($IZ411&gt;=53,INDEX($GO:$GO,$IY411+53),"")</f>
      </c>
      <c r="IR411">
        <f>IF($IZ411&gt;=54,INDEX($GO:$GO,$IY411+54),"")</f>
      </c>
      <c r="IS411">
        <f>IF($IZ411&gt;=55,INDEX($GO:$GO,$IY411+55),"")</f>
      </c>
      <c r="IT411">
        <f>IF($IZ411&gt;=56,INDEX($GO:$GO,$IY411+56),"")</f>
      </c>
      <c r="IU411">
        <f>IF($IZ411&gt;=57,INDEX($GO:$GO,$IY411+57),"")</f>
      </c>
      <c r="IV411">
        <f>IF($IZ411&gt;=58,INDEX($GO:$GO,$IY411+58),"")</f>
      </c>
      <c r="IW411">
        <f>IF($IZ411&gt;=59,INDEX($GO:$GO,$IY411+59),"")</f>
      </c>
      <c r="IX411">
        <f>IF($IZ411&gt;=60,INDEX($GO:$GO,$IY411+60),"")</f>
      </c>
      <c r="IY411">
        <f>IFERROR(MATCH($GN411,$GO$2:$GO$827,0)+1,0)</f>
      </c>
      <c r="IZ411">
        <f>IFERROR(INDEX($GP$2:$GP$827,MATCH($GN411,$GO$2:$GO$827,0)),0)</f>
      </c>
      <c r="JA411" t="s">
        <v>23</v>
      </c>
      <c r="JB411" t="s">
        <v>23</v>
      </c>
    </row>
    <row r="412" spans="1:262" x14ac:dyDescent="0.25">
      <c r="F412" s="1"/>
      <c r="G412" s="1"/>
      <c r="H412" s="1"/>
      <c r="I412" s="1"/>
      <c r="J412" s="1">
        <f>IFERROR(IF(FIND(" - ",$F412)&gt;0,MID($F412,FIND(" - ",$F412)+3,LEN($F412)),""),"")</f>
      </c>
      <c r="L412" s="1"/>
      <c r="N412" t="s">
        <v>23</v>
      </c>
      <c r="P412">
        <f>IF(OR($N412="",$O412=""),"",IFERROR($N412/$O412,0))</f>
      </c>
      <c r="Q412">
        <f>IF($N412="","",
IF($G412="","",
IF(ISNUMBER(SEARCH("exempt",LOWER($G412))),0,
$N412*(VALUE(SUBSTITUTE($G412,"%",""))/100))))</f>
      </c>
      <c r="W412">
        <f>IF($N412="","",
SUM($N412,$Q412,$U412,$R412,$T412)-
IF($V412="",0,VALUE($V412)))</f>
      </c>
      <c r="AE412" t="s">
        <v>1373</v>
      </c>
      <c r="AJ412" t="s">
        <v>366</v>
      </c>
      <c r="AM412">
        <f>IFERROR(LEFT($F412,FIND(" - ",$F412)-1),$F412)</f>
      </c>
      <c r="AP412">
        <f>IF($CE412&gt;=1,INDEX($AN:$AN,$CD412+1),"")</f>
      </c>
      <c r="AQ412">
        <f>IF($CE412&gt;=2,INDEX($AN:$AN,$CD412+2),"")</f>
      </c>
      <c r="AR412">
        <f>IF($CE412&gt;=3,INDEX($AN:$AN,$CD412+3),"")</f>
      </c>
      <c r="AS412">
        <f>IF($CE412&gt;=4,INDEX($AN:$AN,$CD412+4),"")</f>
      </c>
      <c r="AT412">
        <f>IF($CE412&gt;=5,INDEX($AN:$AN,$CD412+5),"")</f>
      </c>
      <c r="AU412">
        <f>IF($CE412&gt;=6,INDEX($AN:$AN,$CD412+6),"")</f>
      </c>
      <c r="AV412">
        <f>IF($CE412&gt;=7,INDEX($AN:$AN,$CD412+7),"")</f>
      </c>
      <c r="AW412">
        <f>IF($CE412&gt;=8,INDEX($AN:$AN,$CD412+8),"")</f>
      </c>
      <c r="AX412">
        <f>IF($CE412&gt;=9,INDEX($AN:$AN,$CD412+9),"")</f>
      </c>
      <c r="AY412">
        <f>IF($CE412&gt;=10,INDEX($AN:$AN,$CD412+10),"")</f>
      </c>
      <c r="AZ412">
        <f>IF($CE412&gt;=11,INDEX($AN:$AN,$CD412+11),"")</f>
      </c>
      <c r="BA412">
        <f>IF($CE412&gt;=12,INDEX($AN:$AN,$CD412+12),"")</f>
      </c>
      <c r="BB412">
        <f>IF($CE412&gt;=13,INDEX($AN:$AN,$CD412+13),"")</f>
      </c>
      <c r="BC412">
        <f>IF($CE412&gt;=14,INDEX($AN:$AN,$CD412+14),"")</f>
      </c>
      <c r="BD412">
        <f>IF($CE412&gt;=15,INDEX($AN:$AN,$CD412+15),"")</f>
      </c>
      <c r="BE412">
        <f>IF($CE412&gt;=16,INDEX($AN:$AN,$CD412+16),"")</f>
      </c>
      <c r="BF412">
        <f>IF($CE412&gt;=17,INDEX($AN:$AN,$CD412+17),"")</f>
      </c>
      <c r="BG412">
        <f>IF($CE412&gt;=18,INDEX($AN:$AN,$CD412+18),"")</f>
      </c>
      <c r="BH412">
        <f>IF($CE412&gt;=19,INDEX($AN:$AN,$CD412+19),"")</f>
      </c>
      <c r="BI412">
        <f>IF($CE412&gt;=20,INDEX($AN:$AN,$CD412+20),"")</f>
      </c>
      <c r="BJ412">
        <f>IF($CE412&gt;=21,INDEX($AN:$AN,$CD412+21),"")</f>
      </c>
      <c r="BK412">
        <f>IF($CE412&gt;=22,INDEX($AN:$AN,$CD412+22),"")</f>
      </c>
      <c r="BL412">
        <f>IF($CE412&gt;=23,INDEX($AN:$AN,$CD412+23),"")</f>
      </c>
      <c r="BM412">
        <f>IF($CE412&gt;=24,INDEX($AN:$AN,$CD412+24),"")</f>
      </c>
      <c r="BN412">
        <f>IF($CE412&gt;=25,INDEX($AN:$AN,$CD412+25),"")</f>
      </c>
      <c r="BO412">
        <f>IF($CE412&gt;=26,INDEX($AN:$AN,$CD412+26),"")</f>
      </c>
      <c r="BP412">
        <f>IF($CE412&gt;=27,INDEX($AN:$AN,$CD412+27),"")</f>
      </c>
      <c r="BQ412">
        <f>IF($CE412&gt;=28,INDEX($AN:$AN,$CD412+28),"")</f>
      </c>
      <c r="BR412">
        <f>IF($CE412&gt;=29,INDEX($AN:$AN,$CD412+29),"")</f>
      </c>
      <c r="BS412">
        <f>IF($CE412&gt;=30,INDEX($AN:$AN,$CD412+30),"")</f>
      </c>
      <c r="BT412">
        <f>IF($CE412&gt;=31,INDEX($AN:$AN,$CD412+31),"")</f>
      </c>
      <c r="BU412">
        <f>IF($CE412&gt;=32,INDEX($AN:$AN,$CD412+32),"")</f>
      </c>
      <c r="BV412">
        <f>IF($CE412&gt;=33,INDEX($AN:$AN,$CD412+33),"")</f>
      </c>
      <c r="BW412">
        <f>IF($CE412&gt;=34,INDEX($AN:$AN,$CD412+34),"")</f>
      </c>
      <c r="BX412">
        <f>IF($CE412&gt;=35,INDEX($AN:$AN,$CD412+35),"")</f>
      </c>
      <c r="BY412">
        <f>IF($CE412&gt;=36,INDEX($AN:$AN,$CD412+36),"")</f>
      </c>
      <c r="BZ412">
        <f>IF($CE412&gt;=37,INDEX($AN:$AN,$CD412+37),"")</f>
      </c>
      <c r="CA412">
        <f>IF($CE412&gt;=38,INDEX($AN:$AN,$CD412+38),"")</f>
      </c>
      <c r="CB412">
        <f>IF($CE412&gt;=39,INDEX($AN:$AN,$CD412+39),"")</f>
      </c>
      <c r="CC412">
        <f>IF($CE412&gt;=40,INDEX($AN:$AN,$CD412+40),"")</f>
      </c>
      <c r="CD412">
        <f>IFERROR(MATCH($AM412,$AN$2:$AN$133,0)+1,0)</f>
      </c>
      <c r="CE412">
        <f>IFERROR(INDEX($AO$2:$AO$133,MATCH($AM412,$AN$2:$AN$133,0)),0)</f>
      </c>
      <c r="CF412">
        <f>IFERROR(LEFT($K412,FIND(" - ",$K412)-1),$K412)</f>
      </c>
      <c r="CG412" t="s">
        <v>91</v>
      </c>
      <c r="CI412">
        <f>IF($DD412&gt;=1,INDEX($CG:$CG,$DC412+1),"")</f>
      </c>
      <c r="CJ412">
        <f>IF($DD412&gt;=2,INDEX($CG:$CG,$DC412+2),"")</f>
      </c>
      <c r="CK412">
        <f>IF($DD412&gt;=3,INDEX($CG:$CG,$DC412+3),"")</f>
      </c>
      <c r="CL412">
        <f>IF($DD412&gt;=4,INDEX($CG:$CG,$DC412+4),"")</f>
      </c>
      <c r="CM412">
        <f>IF($DD412&gt;=5,INDEX($CG:$CG,$DC412+5),"")</f>
      </c>
      <c r="CN412">
        <f>IF($DD412&gt;=6,INDEX($CG:$CG,$DC412+6),"")</f>
      </c>
      <c r="CO412">
        <f>IF($DD412&gt;=7,INDEX($CG:$CG,$DC412+7),"")</f>
      </c>
      <c r="CP412">
        <f>IF($DD412&gt;=8,INDEX($CG:$CG,$DC412+8),"")</f>
      </c>
      <c r="CQ412">
        <f>IF($DD412&gt;=9,INDEX($CG:$CG,$DC412+9),"")</f>
      </c>
      <c r="CR412">
        <f>IF($DD412&gt;=10,INDEX($CG:$CG,$DC412+10),"")</f>
      </c>
      <c r="CS412">
        <f>IF($DD412&gt;=11,INDEX($CG:$CG,$DC412+11),"")</f>
      </c>
      <c r="CT412">
        <f>IF($DD412&gt;=12,INDEX($CG:$CG,$DC412+12),"")</f>
      </c>
      <c r="CU412">
        <f>IF($DD412&gt;=13,INDEX($CG:$CG,$DC412+13),"")</f>
      </c>
      <c r="CV412">
        <f>IF($DD412&gt;=14,INDEX($CG:$CG,$DC412+14),"")</f>
      </c>
      <c r="CW412">
        <f>IF($DD412&gt;=15,INDEX($CG:$CG,$DC412+15),"")</f>
      </c>
      <c r="CX412">
        <f>IF($DD412&gt;=16,INDEX($CG:$CG,$DC412+16),"")</f>
      </c>
      <c r="CY412">
        <f>IF($DD412&gt;=17,INDEX($CG:$CG,$DC412+17),"")</f>
      </c>
      <c r="CZ412">
        <f>IF($DD412&gt;=18,INDEX($CG:$CG,$DC412+18),"")</f>
      </c>
      <c r="DA412">
        <f>IF($DD412&gt;=19,INDEX($CG:$CG,$DC412+19),"")</f>
      </c>
      <c r="DB412">
        <f>IF($DD412&gt;=20,INDEX($CG:$CG,$DC412+20),"")</f>
      </c>
      <c r="DC412">
        <f>IFERROR(MATCH($CF412,$CG$2:$CG$1558,0)+1,0)</f>
      </c>
      <c r="DD412">
        <f>IFERROR(INDEX($CH$2:$CH$1558,MATCH($CF412,$CG$2:$CG$1558,0)),0)</f>
      </c>
      <c r="DE412">
        <f>IFERROR(INDEX($AL:$AL,MATCH($G412,$AK:$AK,0))&amp;"","")</f>
      </c>
      <c r="DI412">
        <f>IF($GL412&gt;=1,INDEX($DF:$DF,$GK412+1),"")</f>
      </c>
      <c r="DJ412">
        <f>IF($GL412&gt;=2,INDEX($DF:$DF,$GK412+2),"")</f>
      </c>
      <c r="DK412">
        <f>IF($GL412&gt;=3,INDEX($DF:$DF,$GK412+3),"")</f>
      </c>
      <c r="DL412">
        <f>IF($GL412&gt;=4,INDEX($DF:$DF,$GK412+4),"")</f>
      </c>
      <c r="DM412">
        <f>IF($GL412&gt;=5,INDEX($DF:$DF,$GK412+5),"")</f>
      </c>
      <c r="DN412">
        <f>IF($GL412&gt;=6,INDEX($DF:$DF,$GK412+6),"")</f>
      </c>
      <c r="DO412">
        <f>IF($GL412&gt;=7,INDEX($DF:$DF,$GK412+7),"")</f>
      </c>
      <c r="DP412">
        <f>IF($GL412&gt;=8,INDEX($DF:$DF,$GK412+8),"")</f>
      </c>
      <c r="DQ412">
        <f>IF($GL412&gt;=9,INDEX($DF:$DF,$GK412+9),"")</f>
      </c>
      <c r="DR412">
        <f>IF($GL412&gt;=10,INDEX($DF:$DF,$GK412+10),"")</f>
      </c>
      <c r="DS412">
        <f>IF($GL412&gt;=11,INDEX($DF:$DF,$GK412+11),"")</f>
      </c>
      <c r="DT412">
        <f>IF($GL412&gt;=12,INDEX($DF:$DF,$GK412+12),"")</f>
      </c>
      <c r="DU412">
        <f>IF($GL412&gt;=13,INDEX($DF:$DF,$GK412+13),"")</f>
      </c>
      <c r="DV412">
        <f>IF($GL412&gt;=14,INDEX($DF:$DF,$GK412+14),"")</f>
      </c>
      <c r="DW412">
        <f>IF($GL412&gt;=15,INDEX($DF:$DF,$GK412+15),"")</f>
      </c>
      <c r="DX412">
        <f>IF($GL412&gt;=16,INDEX($DF:$DF,$GK412+16),"")</f>
      </c>
      <c r="DY412">
        <f>IF($GL412&gt;=17,INDEX($DF:$DF,$GK412+17),"")</f>
      </c>
      <c r="DZ412">
        <f>IF($GL412&gt;=18,INDEX($DF:$DF,$GK412+18),"")</f>
      </c>
      <c r="EA412">
        <f>IF($GL412&gt;=19,INDEX($DF:$DF,$GK412+19),"")</f>
      </c>
      <c r="EB412">
        <f>IF($GL412&gt;=20,INDEX($DF:$DF,$GK412+20),"")</f>
      </c>
      <c r="EC412">
        <f>IF($GL412&gt;=21,INDEX($DF:$DF,$GK412+21),"")</f>
      </c>
      <c r="ED412">
        <f>IF($GL412&gt;=22,INDEX($DF:$DF,$GK412+22),"")</f>
      </c>
      <c r="EE412">
        <f>IF($GL412&gt;=23,INDEX($DF:$DF,$GK412+23),"")</f>
      </c>
      <c r="EF412">
        <f>IF($GL412&gt;=24,INDEX($DF:$DF,$GK412+24),"")</f>
      </c>
      <c r="EG412">
        <f>IF($GL412&gt;=25,INDEX($DF:$DF,$GK412+25),"")</f>
      </c>
      <c r="EH412">
        <f>IF($GL412&gt;=26,INDEX($DF:$DF,$GK412+26),"")</f>
      </c>
      <c r="EI412">
        <f>IF($GL412&gt;=27,INDEX($DF:$DF,$GK412+27),"")</f>
      </c>
      <c r="EJ412">
        <f>IF($GL412&gt;=28,INDEX($DF:$DF,$GK412+28),"")</f>
      </c>
      <c r="EK412">
        <f>IF($GL412&gt;=29,INDEX($DF:$DF,$GK412+29),"")</f>
      </c>
      <c r="EL412">
        <f>IF($GL412&gt;=30,INDEX($DF:$DF,$GK412+30),"")</f>
      </c>
      <c r="EM412">
        <f>IF($GL412&gt;=31,INDEX($DF:$DF,$GK412+31),"")</f>
      </c>
      <c r="EN412">
        <f>IF($GL412&gt;=32,INDEX($DF:$DF,$GK412+32),"")</f>
      </c>
      <c r="EO412">
        <f>IF($GL412&gt;=33,INDEX($DF:$DF,$GK412+33),"")</f>
      </c>
      <c r="EP412">
        <f>IF($GL412&gt;=34,INDEX($DF:$DF,$GK412+34),"")</f>
      </c>
      <c r="EQ412">
        <f>IF($GL412&gt;=35,INDEX($DF:$DF,$GK412+35),"")</f>
      </c>
      <c r="ER412">
        <f>IF($GL412&gt;=36,INDEX($DF:$DF,$GK412+36),"")</f>
      </c>
      <c r="ES412">
        <f>IF($GL412&gt;=37,INDEX($DF:$DF,$GK412+37),"")</f>
      </c>
      <c r="ET412">
        <f>IF($GL412&gt;=38,INDEX($DF:$DF,$GK412+38),"")</f>
      </c>
      <c r="EU412">
        <f>IF($GL412&gt;=39,INDEX($DF:$DF,$GK412+39),"")</f>
      </c>
      <c r="EV412">
        <f>IF($GL412&gt;=40,INDEX($DF:$DF,$GK412+40),"")</f>
      </c>
      <c r="EW412">
        <f>IF($GL412&gt;=1,INDEX($DG:$DG,$GK412+1),"")</f>
      </c>
      <c r="EX412">
        <f>IF($GL412&gt;=2,INDEX($DG:$DG,$GK412+2),"")</f>
      </c>
      <c r="EY412">
        <f>IF($GL412&gt;=3,INDEX($DG:$DG,$GK412+3),"")</f>
      </c>
      <c r="EZ412">
        <f>IF($GL412&gt;=4,INDEX($DG:$DG,$GK412+4),"")</f>
      </c>
      <c r="FA412">
        <f>IF($GL412&gt;=5,INDEX($DG:$DG,$GK412+5),"")</f>
      </c>
      <c r="FB412">
        <f>IF($GL412&gt;=6,INDEX($DG:$DG,$GK412+6),"")</f>
      </c>
      <c r="FC412">
        <f>IF($GL412&gt;=7,INDEX($DG:$DG,$GK412+7),"")</f>
      </c>
      <c r="FD412">
        <f>IF($GL412&gt;=8,INDEX($DG:$DG,$GK412+8),"")</f>
      </c>
      <c r="FE412">
        <f>IF($GL412&gt;=9,INDEX($DG:$DG,$GK412+9),"")</f>
      </c>
      <c r="FF412">
        <f>IF($GL412&gt;=10,INDEX($DG:$DG,$GK412+10),"")</f>
      </c>
      <c r="FG412">
        <f>IF($GL412&gt;=11,INDEX($DG:$DG,$GK412+11),"")</f>
      </c>
      <c r="FH412">
        <f>IF($GL412&gt;=12,INDEX($DG:$DG,$GK412+12),"")</f>
      </c>
      <c r="FI412">
        <f>IF($GL412&gt;=13,INDEX($DG:$DG,$GK412+13),"")</f>
      </c>
      <c r="FJ412">
        <f>IF($GL412&gt;=14,INDEX($DG:$DG,$GK412+14),"")</f>
      </c>
      <c r="FK412">
        <f>IF($GL412&gt;=15,INDEX($DG:$DG,$GK412+15),"")</f>
      </c>
      <c r="FL412">
        <f>IF($GL412&gt;=16,INDEX($DG:$DG,$GK412+16),"")</f>
      </c>
      <c r="FM412">
        <f>IF($GL412&gt;=17,INDEX($DG:$DG,$GK412+17),"")</f>
      </c>
      <c r="FN412">
        <f>IF($GL412&gt;=18,INDEX($DG:$DG,$GK412+18),"")</f>
      </c>
      <c r="FO412">
        <f>IF($GL412&gt;=19,INDEX($DG:$DG,$GK412+19),"")</f>
      </c>
      <c r="FP412">
        <f>IF($GL412&gt;=20,INDEX($DG:$DG,$GK412+20),"")</f>
      </c>
      <c r="FQ412">
        <f>IF($GL412&gt;=21,INDEX($DG:$DG,$GK412+21),"")</f>
      </c>
      <c r="FR412">
        <f>IF($GL412&gt;=22,INDEX($DG:$DG,$GK412+22),"")</f>
      </c>
      <c r="FS412">
        <f>IF($GL412&gt;=23,INDEX($DG:$DG,$GK412+23),"")</f>
      </c>
      <c r="FT412">
        <f>IF($GL412&gt;=24,INDEX($DG:$DG,$GK412+24),"")</f>
      </c>
      <c r="FU412">
        <f>IF($GL412&gt;=25,INDEX($DG:$DG,$GK412+25),"")</f>
      </c>
      <c r="FV412">
        <f>IF($GL412&gt;=26,INDEX($DG:$DG,$GK412+26),"")</f>
      </c>
      <c r="FW412">
        <f>IF($GL412&gt;=27,INDEX($DG:$DG,$GK412+27),"")</f>
      </c>
      <c r="FX412">
        <f>IF($GL412&gt;=28,INDEX($DG:$DG,$GK412+28),"")</f>
      </c>
      <c r="FY412">
        <f>IF($GL412&gt;=29,INDEX($DG:$DG,$GK412+29),"")</f>
      </c>
      <c r="FZ412">
        <f>IF($GL412&gt;=30,INDEX($DG:$DG,$GK412+30),"")</f>
      </c>
      <c r="GA412">
        <f>IF($GL412&gt;=31,INDEX($DG:$DG,$GK412+31),"")</f>
      </c>
      <c r="GB412">
        <f>IF($GL412&gt;=32,INDEX($DG:$DG,$GK412+32),"")</f>
      </c>
      <c r="GC412">
        <f>IF($GL412&gt;=33,INDEX($DG:$DG,$GK412+33),"")</f>
      </c>
      <c r="GD412">
        <f>IF($GL412&gt;=34,INDEX($DG:$DG,$GK412+34),"")</f>
      </c>
      <c r="GE412">
        <f>IF($GL412&gt;=35,INDEX($DG:$DG,$GK412+35),"")</f>
      </c>
      <c r="GF412">
        <f>IF($GL412&gt;=36,INDEX($DG:$DG,$GK412+36),"")</f>
      </c>
      <c r="GG412">
        <f>IF($GL412&gt;=37,INDEX($DG:$DG,$GK412+37),"")</f>
      </c>
      <c r="GH412">
        <f>IF($GL412&gt;=38,INDEX($DG:$DG,$GK412+38),"")</f>
      </c>
      <c r="GI412">
        <f>IF($GL412&gt;=39,INDEX($DG:$DG,$GK412+39),"")</f>
      </c>
      <c r="GJ412">
        <f>IF($GL412&gt;=40,INDEX($DG:$DG,$GK412+40),"")</f>
      </c>
      <c r="GK412">
        <f>IFERROR(MATCH($DE412,$DF$2:$DF$166,0)+1,0)</f>
      </c>
      <c r="GL412">
        <f>IFERROR(INDEX($DH$2:$DH$166,MATCH($DE412,$DF$2:$DF$166,0)),0)</f>
      </c>
      <c r="GM412">
        <f>IFERROR(MATCH($H412,$DI$412:$EV$412,0),0)</f>
      </c>
      <c r="GN412">
        <f>IF($GM412&gt;0,INDEX($EW$412:$GJ$412,$GM412),"")</f>
      </c>
      <c r="GO412" t="s">
        <v>1374</v>
      </c>
      <c r="GQ412">
        <f>IF($IZ412&gt;=1,INDEX($GO:$GO,$IY412+1),"")</f>
      </c>
      <c r="GR412">
        <f>IF($IZ412&gt;=2,INDEX($GO:$GO,$IY412+2),"")</f>
      </c>
      <c r="GS412">
        <f>IF($IZ412&gt;=3,INDEX($GO:$GO,$IY412+3),"")</f>
      </c>
      <c r="GT412">
        <f>IF($IZ412&gt;=4,INDEX($GO:$GO,$IY412+4),"")</f>
      </c>
      <c r="GU412">
        <f>IF($IZ412&gt;=5,INDEX($GO:$GO,$IY412+5),"")</f>
      </c>
      <c r="GV412">
        <f>IF($IZ412&gt;=6,INDEX($GO:$GO,$IY412+6),"")</f>
      </c>
      <c r="GW412">
        <f>IF($IZ412&gt;=7,INDEX($GO:$GO,$IY412+7),"")</f>
      </c>
      <c r="GX412">
        <f>IF($IZ412&gt;=8,INDEX($GO:$GO,$IY412+8),"")</f>
      </c>
      <c r="GY412">
        <f>IF($IZ412&gt;=9,INDEX($GO:$GO,$IY412+9),"")</f>
      </c>
      <c r="GZ412">
        <f>IF($IZ412&gt;=10,INDEX($GO:$GO,$IY412+10),"")</f>
      </c>
      <c r="HA412">
        <f>IF($IZ412&gt;=11,INDEX($GO:$GO,$IY412+11),"")</f>
      </c>
      <c r="HB412">
        <f>IF($IZ412&gt;=12,INDEX($GO:$GO,$IY412+12),"")</f>
      </c>
      <c r="HC412">
        <f>IF($IZ412&gt;=13,INDEX($GO:$GO,$IY412+13),"")</f>
      </c>
      <c r="HD412">
        <f>IF($IZ412&gt;=14,INDEX($GO:$GO,$IY412+14),"")</f>
      </c>
      <c r="HE412">
        <f>IF($IZ412&gt;=15,INDEX($GO:$GO,$IY412+15),"")</f>
      </c>
      <c r="HF412">
        <f>IF($IZ412&gt;=16,INDEX($GO:$GO,$IY412+16),"")</f>
      </c>
      <c r="HG412">
        <f>IF($IZ412&gt;=17,INDEX($GO:$GO,$IY412+17),"")</f>
      </c>
      <c r="HH412">
        <f>IF($IZ412&gt;=18,INDEX($GO:$GO,$IY412+18),"")</f>
      </c>
      <c r="HI412">
        <f>IF($IZ412&gt;=19,INDEX($GO:$GO,$IY412+19),"")</f>
      </c>
      <c r="HJ412">
        <f>IF($IZ412&gt;=20,INDEX($GO:$GO,$IY412+20),"")</f>
      </c>
      <c r="HK412">
        <f>IF($IZ412&gt;=21,INDEX($GO:$GO,$IY412+21),"")</f>
      </c>
      <c r="HL412">
        <f>IF($IZ412&gt;=22,INDEX($GO:$GO,$IY412+22),"")</f>
      </c>
      <c r="HM412">
        <f>IF($IZ412&gt;=23,INDEX($GO:$GO,$IY412+23),"")</f>
      </c>
      <c r="HN412">
        <f>IF($IZ412&gt;=24,INDEX($GO:$GO,$IY412+24),"")</f>
      </c>
      <c r="HO412">
        <f>IF($IZ412&gt;=25,INDEX($GO:$GO,$IY412+25),"")</f>
      </c>
      <c r="HP412">
        <f>IF($IZ412&gt;=26,INDEX($GO:$GO,$IY412+26),"")</f>
      </c>
      <c r="HQ412">
        <f>IF($IZ412&gt;=27,INDEX($GO:$GO,$IY412+27),"")</f>
      </c>
      <c r="HR412">
        <f>IF($IZ412&gt;=28,INDEX($GO:$GO,$IY412+28),"")</f>
      </c>
      <c r="HS412">
        <f>IF($IZ412&gt;=29,INDEX($GO:$GO,$IY412+29),"")</f>
      </c>
      <c r="HT412">
        <f>IF($IZ412&gt;=30,INDEX($GO:$GO,$IY412+30),"")</f>
      </c>
      <c r="HU412">
        <f>IF($IZ412&gt;=31,INDEX($GO:$GO,$IY412+31),"")</f>
      </c>
      <c r="HV412">
        <f>IF($IZ412&gt;=32,INDEX($GO:$GO,$IY412+32),"")</f>
      </c>
      <c r="HW412">
        <f>IF($IZ412&gt;=33,INDEX($GO:$GO,$IY412+33),"")</f>
      </c>
      <c r="HX412">
        <f>IF($IZ412&gt;=34,INDEX($GO:$GO,$IY412+34),"")</f>
      </c>
      <c r="HY412">
        <f>IF($IZ412&gt;=35,INDEX($GO:$GO,$IY412+35),"")</f>
      </c>
      <c r="HZ412">
        <f>IF($IZ412&gt;=36,INDEX($GO:$GO,$IY412+36),"")</f>
      </c>
      <c r="IA412">
        <f>IF($IZ412&gt;=37,INDEX($GO:$GO,$IY412+37),"")</f>
      </c>
      <c r="IB412">
        <f>IF($IZ412&gt;=38,INDEX($GO:$GO,$IY412+38),"")</f>
      </c>
      <c r="IC412">
        <f>IF($IZ412&gt;=39,INDEX($GO:$GO,$IY412+39),"")</f>
      </c>
      <c r="ID412">
        <f>IF($IZ412&gt;=40,INDEX($GO:$GO,$IY412+40),"")</f>
      </c>
      <c r="IE412">
        <f>IF($IZ412&gt;=41,INDEX($GO:$GO,$IY412+41),"")</f>
      </c>
      <c r="IF412">
        <f>IF($IZ412&gt;=42,INDEX($GO:$GO,$IY412+42),"")</f>
      </c>
      <c r="IG412">
        <f>IF($IZ412&gt;=43,INDEX($GO:$GO,$IY412+43),"")</f>
      </c>
      <c r="IH412">
        <f>IF($IZ412&gt;=44,INDEX($GO:$GO,$IY412+44),"")</f>
      </c>
      <c r="II412">
        <f>IF($IZ412&gt;=45,INDEX($GO:$GO,$IY412+45),"")</f>
      </c>
      <c r="IJ412">
        <f>IF($IZ412&gt;=46,INDEX($GO:$GO,$IY412+46),"")</f>
      </c>
      <c r="IK412">
        <f>IF($IZ412&gt;=47,INDEX($GO:$GO,$IY412+47),"")</f>
      </c>
      <c r="IL412">
        <f>IF($IZ412&gt;=48,INDEX($GO:$GO,$IY412+48),"")</f>
      </c>
      <c r="IM412">
        <f>IF($IZ412&gt;=49,INDEX($GO:$GO,$IY412+49),"")</f>
      </c>
      <c r="IN412">
        <f>IF($IZ412&gt;=50,INDEX($GO:$GO,$IY412+50),"")</f>
      </c>
      <c r="IO412">
        <f>IF($IZ412&gt;=51,INDEX($GO:$GO,$IY412+51),"")</f>
      </c>
      <c r="IP412">
        <f>IF($IZ412&gt;=52,INDEX($GO:$GO,$IY412+52),"")</f>
      </c>
      <c r="IQ412">
        <f>IF($IZ412&gt;=53,INDEX($GO:$GO,$IY412+53),"")</f>
      </c>
      <c r="IR412">
        <f>IF($IZ412&gt;=54,INDEX($GO:$GO,$IY412+54),"")</f>
      </c>
      <c r="IS412">
        <f>IF($IZ412&gt;=55,INDEX($GO:$GO,$IY412+55),"")</f>
      </c>
      <c r="IT412">
        <f>IF($IZ412&gt;=56,INDEX($GO:$GO,$IY412+56),"")</f>
      </c>
      <c r="IU412">
        <f>IF($IZ412&gt;=57,INDEX($GO:$GO,$IY412+57),"")</f>
      </c>
      <c r="IV412">
        <f>IF($IZ412&gt;=58,INDEX($GO:$GO,$IY412+58),"")</f>
      </c>
      <c r="IW412">
        <f>IF($IZ412&gt;=59,INDEX($GO:$GO,$IY412+59),"")</f>
      </c>
      <c r="IX412">
        <f>IF($IZ412&gt;=60,INDEX($GO:$GO,$IY412+60),"")</f>
      </c>
      <c r="IY412">
        <f>IFERROR(MATCH($GN412,$GO$2:$GO$827,0)+1,0)</f>
      </c>
      <c r="IZ412">
        <f>IFERROR(INDEX($GP$2:$GP$827,MATCH($GN412,$GO$2:$GO$827,0)),0)</f>
      </c>
      <c r="JA412" t="s">
        <v>23</v>
      </c>
      <c r="JB412" t="s">
        <v>23</v>
      </c>
    </row>
    <row r="413" spans="1:262" x14ac:dyDescent="0.25">
      <c r="F413" s="1"/>
      <c r="G413" s="1"/>
      <c r="H413" s="1"/>
      <c r="I413" s="1"/>
      <c r="J413" s="1">
        <f>IFERROR(IF(FIND(" - ",$F413)&gt;0,MID($F413,FIND(" - ",$F413)+3,LEN($F413)),""),"")</f>
      </c>
      <c r="L413" s="1"/>
      <c r="N413" t="s">
        <v>23</v>
      </c>
      <c r="P413">
        <f>IF(OR($N413="",$O413=""),"",IFERROR($N413/$O413,0))</f>
      </c>
      <c r="Q413">
        <f>IF($N413="","",
IF($G413="","",
IF(ISNUMBER(SEARCH("exempt",LOWER($G413))),0,
$N413*(VALUE(SUBSTITUTE($G413,"%",""))/100))))</f>
      </c>
      <c r="W413">
        <f>IF($N413="","",
SUM($N413,$Q413,$U413,$R413,$T413)-
IF($V413="",0,VALUE($V413)))</f>
      </c>
      <c r="AE413" t="s">
        <v>1375</v>
      </c>
      <c r="AJ413" t="s">
        <v>372</v>
      </c>
      <c r="AM413">
        <f>IFERROR(LEFT($F413,FIND(" - ",$F413)-1),$F413)</f>
      </c>
      <c r="AP413">
        <f>IF($CE413&gt;=1,INDEX($AN:$AN,$CD413+1),"")</f>
      </c>
      <c r="AQ413">
        <f>IF($CE413&gt;=2,INDEX($AN:$AN,$CD413+2),"")</f>
      </c>
      <c r="AR413">
        <f>IF($CE413&gt;=3,INDEX($AN:$AN,$CD413+3),"")</f>
      </c>
      <c r="AS413">
        <f>IF($CE413&gt;=4,INDEX($AN:$AN,$CD413+4),"")</f>
      </c>
      <c r="AT413">
        <f>IF($CE413&gt;=5,INDEX($AN:$AN,$CD413+5),"")</f>
      </c>
      <c r="AU413">
        <f>IF($CE413&gt;=6,INDEX($AN:$AN,$CD413+6),"")</f>
      </c>
      <c r="AV413">
        <f>IF($CE413&gt;=7,INDEX($AN:$AN,$CD413+7),"")</f>
      </c>
      <c r="AW413">
        <f>IF($CE413&gt;=8,INDEX($AN:$AN,$CD413+8),"")</f>
      </c>
      <c r="AX413">
        <f>IF($CE413&gt;=9,INDEX($AN:$AN,$CD413+9),"")</f>
      </c>
      <c r="AY413">
        <f>IF($CE413&gt;=10,INDEX($AN:$AN,$CD413+10),"")</f>
      </c>
      <c r="AZ413">
        <f>IF($CE413&gt;=11,INDEX($AN:$AN,$CD413+11),"")</f>
      </c>
      <c r="BA413">
        <f>IF($CE413&gt;=12,INDEX($AN:$AN,$CD413+12),"")</f>
      </c>
      <c r="BB413">
        <f>IF($CE413&gt;=13,INDEX($AN:$AN,$CD413+13),"")</f>
      </c>
      <c r="BC413">
        <f>IF($CE413&gt;=14,INDEX($AN:$AN,$CD413+14),"")</f>
      </c>
      <c r="BD413">
        <f>IF($CE413&gt;=15,INDEX($AN:$AN,$CD413+15),"")</f>
      </c>
      <c r="BE413">
        <f>IF($CE413&gt;=16,INDEX($AN:$AN,$CD413+16),"")</f>
      </c>
      <c r="BF413">
        <f>IF($CE413&gt;=17,INDEX($AN:$AN,$CD413+17),"")</f>
      </c>
      <c r="BG413">
        <f>IF($CE413&gt;=18,INDEX($AN:$AN,$CD413+18),"")</f>
      </c>
      <c r="BH413">
        <f>IF($CE413&gt;=19,INDEX($AN:$AN,$CD413+19),"")</f>
      </c>
      <c r="BI413">
        <f>IF($CE413&gt;=20,INDEX($AN:$AN,$CD413+20),"")</f>
      </c>
      <c r="BJ413">
        <f>IF($CE413&gt;=21,INDEX($AN:$AN,$CD413+21),"")</f>
      </c>
      <c r="BK413">
        <f>IF($CE413&gt;=22,INDEX($AN:$AN,$CD413+22),"")</f>
      </c>
      <c r="BL413">
        <f>IF($CE413&gt;=23,INDEX($AN:$AN,$CD413+23),"")</f>
      </c>
      <c r="BM413">
        <f>IF($CE413&gt;=24,INDEX($AN:$AN,$CD413+24),"")</f>
      </c>
      <c r="BN413">
        <f>IF($CE413&gt;=25,INDEX($AN:$AN,$CD413+25),"")</f>
      </c>
      <c r="BO413">
        <f>IF($CE413&gt;=26,INDEX($AN:$AN,$CD413+26),"")</f>
      </c>
      <c r="BP413">
        <f>IF($CE413&gt;=27,INDEX($AN:$AN,$CD413+27),"")</f>
      </c>
      <c r="BQ413">
        <f>IF($CE413&gt;=28,INDEX($AN:$AN,$CD413+28),"")</f>
      </c>
      <c r="BR413">
        <f>IF($CE413&gt;=29,INDEX($AN:$AN,$CD413+29),"")</f>
      </c>
      <c r="BS413">
        <f>IF($CE413&gt;=30,INDEX($AN:$AN,$CD413+30),"")</f>
      </c>
      <c r="BT413">
        <f>IF($CE413&gt;=31,INDEX($AN:$AN,$CD413+31),"")</f>
      </c>
      <c r="BU413">
        <f>IF($CE413&gt;=32,INDEX($AN:$AN,$CD413+32),"")</f>
      </c>
      <c r="BV413">
        <f>IF($CE413&gt;=33,INDEX($AN:$AN,$CD413+33),"")</f>
      </c>
      <c r="BW413">
        <f>IF($CE413&gt;=34,INDEX($AN:$AN,$CD413+34),"")</f>
      </c>
      <c r="BX413">
        <f>IF($CE413&gt;=35,INDEX($AN:$AN,$CD413+35),"")</f>
      </c>
      <c r="BY413">
        <f>IF($CE413&gt;=36,INDEX($AN:$AN,$CD413+36),"")</f>
      </c>
      <c r="BZ413">
        <f>IF($CE413&gt;=37,INDEX($AN:$AN,$CD413+37),"")</f>
      </c>
      <c r="CA413">
        <f>IF($CE413&gt;=38,INDEX($AN:$AN,$CD413+38),"")</f>
      </c>
      <c r="CB413">
        <f>IF($CE413&gt;=39,INDEX($AN:$AN,$CD413+39),"")</f>
      </c>
      <c r="CC413">
        <f>IF($CE413&gt;=40,INDEX($AN:$AN,$CD413+40),"")</f>
      </c>
      <c r="CD413">
        <f>IFERROR(MATCH($AM413,$AN$2:$AN$133,0)+1,0)</f>
      </c>
      <c r="CE413">
        <f>IFERROR(INDEX($AO$2:$AO$133,MATCH($AM413,$AN$2:$AN$133,0)),0)</f>
      </c>
      <c r="CF413">
        <f>IFERROR(LEFT($K413,FIND(" - ",$K413)-1),$K413)</f>
      </c>
      <c r="CG413" t="s">
        <v>100</v>
      </c>
      <c r="CI413">
        <f>IF($DD413&gt;=1,INDEX($CG:$CG,$DC413+1),"")</f>
      </c>
      <c r="CJ413">
        <f>IF($DD413&gt;=2,INDEX($CG:$CG,$DC413+2),"")</f>
      </c>
      <c r="CK413">
        <f>IF($DD413&gt;=3,INDEX($CG:$CG,$DC413+3),"")</f>
      </c>
      <c r="CL413">
        <f>IF($DD413&gt;=4,INDEX($CG:$CG,$DC413+4),"")</f>
      </c>
      <c r="CM413">
        <f>IF($DD413&gt;=5,INDEX($CG:$CG,$DC413+5),"")</f>
      </c>
      <c r="CN413">
        <f>IF($DD413&gt;=6,INDEX($CG:$CG,$DC413+6),"")</f>
      </c>
      <c r="CO413">
        <f>IF($DD413&gt;=7,INDEX($CG:$CG,$DC413+7),"")</f>
      </c>
      <c r="CP413">
        <f>IF($DD413&gt;=8,INDEX($CG:$CG,$DC413+8),"")</f>
      </c>
      <c r="CQ413">
        <f>IF($DD413&gt;=9,INDEX($CG:$CG,$DC413+9),"")</f>
      </c>
      <c r="CR413">
        <f>IF($DD413&gt;=10,INDEX($CG:$CG,$DC413+10),"")</f>
      </c>
      <c r="CS413">
        <f>IF($DD413&gt;=11,INDEX($CG:$CG,$DC413+11),"")</f>
      </c>
      <c r="CT413">
        <f>IF($DD413&gt;=12,INDEX($CG:$CG,$DC413+12),"")</f>
      </c>
      <c r="CU413">
        <f>IF($DD413&gt;=13,INDEX($CG:$CG,$DC413+13),"")</f>
      </c>
      <c r="CV413">
        <f>IF($DD413&gt;=14,INDEX($CG:$CG,$DC413+14),"")</f>
      </c>
      <c r="CW413">
        <f>IF($DD413&gt;=15,INDEX($CG:$CG,$DC413+15),"")</f>
      </c>
      <c r="CX413">
        <f>IF($DD413&gt;=16,INDEX($CG:$CG,$DC413+16),"")</f>
      </c>
      <c r="CY413">
        <f>IF($DD413&gt;=17,INDEX($CG:$CG,$DC413+17),"")</f>
      </c>
      <c r="CZ413">
        <f>IF($DD413&gt;=18,INDEX($CG:$CG,$DC413+18),"")</f>
      </c>
      <c r="DA413">
        <f>IF($DD413&gt;=19,INDEX($CG:$CG,$DC413+19),"")</f>
      </c>
      <c r="DB413">
        <f>IF($DD413&gt;=20,INDEX($CG:$CG,$DC413+20),"")</f>
      </c>
      <c r="DC413">
        <f>IFERROR(MATCH($CF413,$CG$2:$CG$1558,0)+1,0)</f>
      </c>
      <c r="DD413">
        <f>IFERROR(INDEX($CH$2:$CH$1558,MATCH($CF413,$CG$2:$CG$1558,0)),0)</f>
      </c>
      <c r="DE413">
        <f>IFERROR(INDEX($AL:$AL,MATCH($G413,$AK:$AK,0))&amp;"","")</f>
      </c>
      <c r="DI413">
        <f>IF($GL413&gt;=1,INDEX($DF:$DF,$GK413+1),"")</f>
      </c>
      <c r="DJ413">
        <f>IF($GL413&gt;=2,INDEX($DF:$DF,$GK413+2),"")</f>
      </c>
      <c r="DK413">
        <f>IF($GL413&gt;=3,INDEX($DF:$DF,$GK413+3),"")</f>
      </c>
      <c r="DL413">
        <f>IF($GL413&gt;=4,INDEX($DF:$DF,$GK413+4),"")</f>
      </c>
      <c r="DM413">
        <f>IF($GL413&gt;=5,INDEX($DF:$DF,$GK413+5),"")</f>
      </c>
      <c r="DN413">
        <f>IF($GL413&gt;=6,INDEX($DF:$DF,$GK413+6),"")</f>
      </c>
      <c r="DO413">
        <f>IF($GL413&gt;=7,INDEX($DF:$DF,$GK413+7),"")</f>
      </c>
      <c r="DP413">
        <f>IF($GL413&gt;=8,INDEX($DF:$DF,$GK413+8),"")</f>
      </c>
      <c r="DQ413">
        <f>IF($GL413&gt;=9,INDEX($DF:$DF,$GK413+9),"")</f>
      </c>
      <c r="DR413">
        <f>IF($GL413&gt;=10,INDEX($DF:$DF,$GK413+10),"")</f>
      </c>
      <c r="DS413">
        <f>IF($GL413&gt;=11,INDEX($DF:$DF,$GK413+11),"")</f>
      </c>
      <c r="DT413">
        <f>IF($GL413&gt;=12,INDEX($DF:$DF,$GK413+12),"")</f>
      </c>
      <c r="DU413">
        <f>IF($GL413&gt;=13,INDEX($DF:$DF,$GK413+13),"")</f>
      </c>
      <c r="DV413">
        <f>IF($GL413&gt;=14,INDEX($DF:$DF,$GK413+14),"")</f>
      </c>
      <c r="DW413">
        <f>IF($GL413&gt;=15,INDEX($DF:$DF,$GK413+15),"")</f>
      </c>
      <c r="DX413">
        <f>IF($GL413&gt;=16,INDEX($DF:$DF,$GK413+16),"")</f>
      </c>
      <c r="DY413">
        <f>IF($GL413&gt;=17,INDEX($DF:$DF,$GK413+17),"")</f>
      </c>
      <c r="DZ413">
        <f>IF($GL413&gt;=18,INDEX($DF:$DF,$GK413+18),"")</f>
      </c>
      <c r="EA413">
        <f>IF($GL413&gt;=19,INDEX($DF:$DF,$GK413+19),"")</f>
      </c>
      <c r="EB413">
        <f>IF($GL413&gt;=20,INDEX($DF:$DF,$GK413+20),"")</f>
      </c>
      <c r="EC413">
        <f>IF($GL413&gt;=21,INDEX($DF:$DF,$GK413+21),"")</f>
      </c>
      <c r="ED413">
        <f>IF($GL413&gt;=22,INDEX($DF:$DF,$GK413+22),"")</f>
      </c>
      <c r="EE413">
        <f>IF($GL413&gt;=23,INDEX($DF:$DF,$GK413+23),"")</f>
      </c>
      <c r="EF413">
        <f>IF($GL413&gt;=24,INDEX($DF:$DF,$GK413+24),"")</f>
      </c>
      <c r="EG413">
        <f>IF($GL413&gt;=25,INDEX($DF:$DF,$GK413+25),"")</f>
      </c>
      <c r="EH413">
        <f>IF($GL413&gt;=26,INDEX($DF:$DF,$GK413+26),"")</f>
      </c>
      <c r="EI413">
        <f>IF($GL413&gt;=27,INDEX($DF:$DF,$GK413+27),"")</f>
      </c>
      <c r="EJ413">
        <f>IF($GL413&gt;=28,INDEX($DF:$DF,$GK413+28),"")</f>
      </c>
      <c r="EK413">
        <f>IF($GL413&gt;=29,INDEX($DF:$DF,$GK413+29),"")</f>
      </c>
      <c r="EL413">
        <f>IF($GL413&gt;=30,INDEX($DF:$DF,$GK413+30),"")</f>
      </c>
      <c r="EM413">
        <f>IF($GL413&gt;=31,INDEX($DF:$DF,$GK413+31),"")</f>
      </c>
      <c r="EN413">
        <f>IF($GL413&gt;=32,INDEX($DF:$DF,$GK413+32),"")</f>
      </c>
      <c r="EO413">
        <f>IF($GL413&gt;=33,INDEX($DF:$DF,$GK413+33),"")</f>
      </c>
      <c r="EP413">
        <f>IF($GL413&gt;=34,INDEX($DF:$DF,$GK413+34),"")</f>
      </c>
      <c r="EQ413">
        <f>IF($GL413&gt;=35,INDEX($DF:$DF,$GK413+35),"")</f>
      </c>
      <c r="ER413">
        <f>IF($GL413&gt;=36,INDEX($DF:$DF,$GK413+36),"")</f>
      </c>
      <c r="ES413">
        <f>IF($GL413&gt;=37,INDEX($DF:$DF,$GK413+37),"")</f>
      </c>
      <c r="ET413">
        <f>IF($GL413&gt;=38,INDEX($DF:$DF,$GK413+38),"")</f>
      </c>
      <c r="EU413">
        <f>IF($GL413&gt;=39,INDEX($DF:$DF,$GK413+39),"")</f>
      </c>
      <c r="EV413">
        <f>IF($GL413&gt;=40,INDEX($DF:$DF,$GK413+40),"")</f>
      </c>
      <c r="EW413">
        <f>IF($GL413&gt;=1,INDEX($DG:$DG,$GK413+1),"")</f>
      </c>
      <c r="EX413">
        <f>IF($GL413&gt;=2,INDEX($DG:$DG,$GK413+2),"")</f>
      </c>
      <c r="EY413">
        <f>IF($GL413&gt;=3,INDEX($DG:$DG,$GK413+3),"")</f>
      </c>
      <c r="EZ413">
        <f>IF($GL413&gt;=4,INDEX($DG:$DG,$GK413+4),"")</f>
      </c>
      <c r="FA413">
        <f>IF($GL413&gt;=5,INDEX($DG:$DG,$GK413+5),"")</f>
      </c>
      <c r="FB413">
        <f>IF($GL413&gt;=6,INDEX($DG:$DG,$GK413+6),"")</f>
      </c>
      <c r="FC413">
        <f>IF($GL413&gt;=7,INDEX($DG:$DG,$GK413+7),"")</f>
      </c>
      <c r="FD413">
        <f>IF($GL413&gt;=8,INDEX($DG:$DG,$GK413+8),"")</f>
      </c>
      <c r="FE413">
        <f>IF($GL413&gt;=9,INDEX($DG:$DG,$GK413+9),"")</f>
      </c>
      <c r="FF413">
        <f>IF($GL413&gt;=10,INDEX($DG:$DG,$GK413+10),"")</f>
      </c>
      <c r="FG413">
        <f>IF($GL413&gt;=11,INDEX($DG:$DG,$GK413+11),"")</f>
      </c>
      <c r="FH413">
        <f>IF($GL413&gt;=12,INDEX($DG:$DG,$GK413+12),"")</f>
      </c>
      <c r="FI413">
        <f>IF($GL413&gt;=13,INDEX($DG:$DG,$GK413+13),"")</f>
      </c>
      <c r="FJ413">
        <f>IF($GL413&gt;=14,INDEX($DG:$DG,$GK413+14),"")</f>
      </c>
      <c r="FK413">
        <f>IF($GL413&gt;=15,INDEX($DG:$DG,$GK413+15),"")</f>
      </c>
      <c r="FL413">
        <f>IF($GL413&gt;=16,INDEX($DG:$DG,$GK413+16),"")</f>
      </c>
      <c r="FM413">
        <f>IF($GL413&gt;=17,INDEX($DG:$DG,$GK413+17),"")</f>
      </c>
      <c r="FN413">
        <f>IF($GL413&gt;=18,INDEX($DG:$DG,$GK413+18),"")</f>
      </c>
      <c r="FO413">
        <f>IF($GL413&gt;=19,INDEX($DG:$DG,$GK413+19),"")</f>
      </c>
      <c r="FP413">
        <f>IF($GL413&gt;=20,INDEX($DG:$DG,$GK413+20),"")</f>
      </c>
      <c r="FQ413">
        <f>IF($GL413&gt;=21,INDEX($DG:$DG,$GK413+21),"")</f>
      </c>
      <c r="FR413">
        <f>IF($GL413&gt;=22,INDEX($DG:$DG,$GK413+22),"")</f>
      </c>
      <c r="FS413">
        <f>IF($GL413&gt;=23,INDEX($DG:$DG,$GK413+23),"")</f>
      </c>
      <c r="FT413">
        <f>IF($GL413&gt;=24,INDEX($DG:$DG,$GK413+24),"")</f>
      </c>
      <c r="FU413">
        <f>IF($GL413&gt;=25,INDEX($DG:$DG,$GK413+25),"")</f>
      </c>
      <c r="FV413">
        <f>IF($GL413&gt;=26,INDEX($DG:$DG,$GK413+26),"")</f>
      </c>
      <c r="FW413">
        <f>IF($GL413&gt;=27,INDEX($DG:$DG,$GK413+27),"")</f>
      </c>
      <c r="FX413">
        <f>IF($GL413&gt;=28,INDEX($DG:$DG,$GK413+28),"")</f>
      </c>
      <c r="FY413">
        <f>IF($GL413&gt;=29,INDEX($DG:$DG,$GK413+29),"")</f>
      </c>
      <c r="FZ413">
        <f>IF($GL413&gt;=30,INDEX($DG:$DG,$GK413+30),"")</f>
      </c>
      <c r="GA413">
        <f>IF($GL413&gt;=31,INDEX($DG:$DG,$GK413+31),"")</f>
      </c>
      <c r="GB413">
        <f>IF($GL413&gt;=32,INDEX($DG:$DG,$GK413+32),"")</f>
      </c>
      <c r="GC413">
        <f>IF($GL413&gt;=33,INDEX($DG:$DG,$GK413+33),"")</f>
      </c>
      <c r="GD413">
        <f>IF($GL413&gt;=34,INDEX($DG:$DG,$GK413+34),"")</f>
      </c>
      <c r="GE413">
        <f>IF($GL413&gt;=35,INDEX($DG:$DG,$GK413+35),"")</f>
      </c>
      <c r="GF413">
        <f>IF($GL413&gt;=36,INDEX($DG:$DG,$GK413+36),"")</f>
      </c>
      <c r="GG413">
        <f>IF($GL413&gt;=37,INDEX($DG:$DG,$GK413+37),"")</f>
      </c>
      <c r="GH413">
        <f>IF($GL413&gt;=38,INDEX($DG:$DG,$GK413+38),"")</f>
      </c>
      <c r="GI413">
        <f>IF($GL413&gt;=39,INDEX($DG:$DG,$GK413+39),"")</f>
      </c>
      <c r="GJ413">
        <f>IF($GL413&gt;=40,INDEX($DG:$DG,$GK413+40),"")</f>
      </c>
      <c r="GK413">
        <f>IFERROR(MATCH($DE413,$DF$2:$DF$166,0)+1,0)</f>
      </c>
      <c r="GL413">
        <f>IFERROR(INDEX($DH$2:$DH$166,MATCH($DE413,$DF$2:$DF$166,0)),0)</f>
      </c>
      <c r="GM413">
        <f>IFERROR(MATCH($H413,$DI$413:$EV$413,0),0)</f>
      </c>
      <c r="GN413">
        <f>IF($GM413&gt;0,INDEX($EW$413:$GJ$413,$GM413),"")</f>
      </c>
      <c r="GO413" t="s">
        <v>1308</v>
      </c>
      <c r="GQ413">
        <f>IF($IZ413&gt;=1,INDEX($GO:$GO,$IY413+1),"")</f>
      </c>
      <c r="GR413">
        <f>IF($IZ413&gt;=2,INDEX($GO:$GO,$IY413+2),"")</f>
      </c>
      <c r="GS413">
        <f>IF($IZ413&gt;=3,INDEX($GO:$GO,$IY413+3),"")</f>
      </c>
      <c r="GT413">
        <f>IF($IZ413&gt;=4,INDEX($GO:$GO,$IY413+4),"")</f>
      </c>
      <c r="GU413">
        <f>IF($IZ413&gt;=5,INDEX($GO:$GO,$IY413+5),"")</f>
      </c>
      <c r="GV413">
        <f>IF($IZ413&gt;=6,INDEX($GO:$GO,$IY413+6),"")</f>
      </c>
      <c r="GW413">
        <f>IF($IZ413&gt;=7,INDEX($GO:$GO,$IY413+7),"")</f>
      </c>
      <c r="GX413">
        <f>IF($IZ413&gt;=8,INDEX($GO:$GO,$IY413+8),"")</f>
      </c>
      <c r="GY413">
        <f>IF($IZ413&gt;=9,INDEX($GO:$GO,$IY413+9),"")</f>
      </c>
      <c r="GZ413">
        <f>IF($IZ413&gt;=10,INDEX($GO:$GO,$IY413+10),"")</f>
      </c>
      <c r="HA413">
        <f>IF($IZ413&gt;=11,INDEX($GO:$GO,$IY413+11),"")</f>
      </c>
      <c r="HB413">
        <f>IF($IZ413&gt;=12,INDEX($GO:$GO,$IY413+12),"")</f>
      </c>
      <c r="HC413">
        <f>IF($IZ413&gt;=13,INDEX($GO:$GO,$IY413+13),"")</f>
      </c>
      <c r="HD413">
        <f>IF($IZ413&gt;=14,INDEX($GO:$GO,$IY413+14),"")</f>
      </c>
      <c r="HE413">
        <f>IF($IZ413&gt;=15,INDEX($GO:$GO,$IY413+15),"")</f>
      </c>
      <c r="HF413">
        <f>IF($IZ413&gt;=16,INDEX($GO:$GO,$IY413+16),"")</f>
      </c>
      <c r="HG413">
        <f>IF($IZ413&gt;=17,INDEX($GO:$GO,$IY413+17),"")</f>
      </c>
      <c r="HH413">
        <f>IF($IZ413&gt;=18,INDEX($GO:$GO,$IY413+18),"")</f>
      </c>
      <c r="HI413">
        <f>IF($IZ413&gt;=19,INDEX($GO:$GO,$IY413+19),"")</f>
      </c>
      <c r="HJ413">
        <f>IF($IZ413&gt;=20,INDEX($GO:$GO,$IY413+20),"")</f>
      </c>
      <c r="HK413">
        <f>IF($IZ413&gt;=21,INDEX($GO:$GO,$IY413+21),"")</f>
      </c>
      <c r="HL413">
        <f>IF($IZ413&gt;=22,INDEX($GO:$GO,$IY413+22),"")</f>
      </c>
      <c r="HM413">
        <f>IF($IZ413&gt;=23,INDEX($GO:$GO,$IY413+23),"")</f>
      </c>
      <c r="HN413">
        <f>IF($IZ413&gt;=24,INDEX($GO:$GO,$IY413+24),"")</f>
      </c>
      <c r="HO413">
        <f>IF($IZ413&gt;=25,INDEX($GO:$GO,$IY413+25),"")</f>
      </c>
      <c r="HP413">
        <f>IF($IZ413&gt;=26,INDEX($GO:$GO,$IY413+26),"")</f>
      </c>
      <c r="HQ413">
        <f>IF($IZ413&gt;=27,INDEX($GO:$GO,$IY413+27),"")</f>
      </c>
      <c r="HR413">
        <f>IF($IZ413&gt;=28,INDEX($GO:$GO,$IY413+28),"")</f>
      </c>
      <c r="HS413">
        <f>IF($IZ413&gt;=29,INDEX($GO:$GO,$IY413+29),"")</f>
      </c>
      <c r="HT413">
        <f>IF($IZ413&gt;=30,INDEX($GO:$GO,$IY413+30),"")</f>
      </c>
      <c r="HU413">
        <f>IF($IZ413&gt;=31,INDEX($GO:$GO,$IY413+31),"")</f>
      </c>
      <c r="HV413">
        <f>IF($IZ413&gt;=32,INDEX($GO:$GO,$IY413+32),"")</f>
      </c>
      <c r="HW413">
        <f>IF($IZ413&gt;=33,INDEX($GO:$GO,$IY413+33),"")</f>
      </c>
      <c r="HX413">
        <f>IF($IZ413&gt;=34,INDEX($GO:$GO,$IY413+34),"")</f>
      </c>
      <c r="HY413">
        <f>IF($IZ413&gt;=35,INDEX($GO:$GO,$IY413+35),"")</f>
      </c>
      <c r="HZ413">
        <f>IF($IZ413&gt;=36,INDEX($GO:$GO,$IY413+36),"")</f>
      </c>
      <c r="IA413">
        <f>IF($IZ413&gt;=37,INDEX($GO:$GO,$IY413+37),"")</f>
      </c>
      <c r="IB413">
        <f>IF($IZ413&gt;=38,INDEX($GO:$GO,$IY413+38),"")</f>
      </c>
      <c r="IC413">
        <f>IF($IZ413&gt;=39,INDEX($GO:$GO,$IY413+39),"")</f>
      </c>
      <c r="ID413">
        <f>IF($IZ413&gt;=40,INDEX($GO:$GO,$IY413+40),"")</f>
      </c>
      <c r="IE413">
        <f>IF($IZ413&gt;=41,INDEX($GO:$GO,$IY413+41),"")</f>
      </c>
      <c r="IF413">
        <f>IF($IZ413&gt;=42,INDEX($GO:$GO,$IY413+42),"")</f>
      </c>
      <c r="IG413">
        <f>IF($IZ413&gt;=43,INDEX($GO:$GO,$IY413+43),"")</f>
      </c>
      <c r="IH413">
        <f>IF($IZ413&gt;=44,INDEX($GO:$GO,$IY413+44),"")</f>
      </c>
      <c r="II413">
        <f>IF($IZ413&gt;=45,INDEX($GO:$GO,$IY413+45),"")</f>
      </c>
      <c r="IJ413">
        <f>IF($IZ413&gt;=46,INDEX($GO:$GO,$IY413+46),"")</f>
      </c>
      <c r="IK413">
        <f>IF($IZ413&gt;=47,INDEX($GO:$GO,$IY413+47),"")</f>
      </c>
      <c r="IL413">
        <f>IF($IZ413&gt;=48,INDEX($GO:$GO,$IY413+48),"")</f>
      </c>
      <c r="IM413">
        <f>IF($IZ413&gt;=49,INDEX($GO:$GO,$IY413+49),"")</f>
      </c>
      <c r="IN413">
        <f>IF($IZ413&gt;=50,INDEX($GO:$GO,$IY413+50),"")</f>
      </c>
      <c r="IO413">
        <f>IF($IZ413&gt;=51,INDEX($GO:$GO,$IY413+51),"")</f>
      </c>
      <c r="IP413">
        <f>IF($IZ413&gt;=52,INDEX($GO:$GO,$IY413+52),"")</f>
      </c>
      <c r="IQ413">
        <f>IF($IZ413&gt;=53,INDEX($GO:$GO,$IY413+53),"")</f>
      </c>
      <c r="IR413">
        <f>IF($IZ413&gt;=54,INDEX($GO:$GO,$IY413+54),"")</f>
      </c>
      <c r="IS413">
        <f>IF($IZ413&gt;=55,INDEX($GO:$GO,$IY413+55),"")</f>
      </c>
      <c r="IT413">
        <f>IF($IZ413&gt;=56,INDEX($GO:$GO,$IY413+56),"")</f>
      </c>
      <c r="IU413">
        <f>IF($IZ413&gt;=57,INDEX($GO:$GO,$IY413+57),"")</f>
      </c>
      <c r="IV413">
        <f>IF($IZ413&gt;=58,INDEX($GO:$GO,$IY413+58),"")</f>
      </c>
      <c r="IW413">
        <f>IF($IZ413&gt;=59,INDEX($GO:$GO,$IY413+59),"")</f>
      </c>
      <c r="IX413">
        <f>IF($IZ413&gt;=60,INDEX($GO:$GO,$IY413+60),"")</f>
      </c>
      <c r="IY413">
        <f>IFERROR(MATCH($GN413,$GO$2:$GO$827,0)+1,0)</f>
      </c>
      <c r="IZ413">
        <f>IFERROR(INDEX($GP$2:$GP$827,MATCH($GN413,$GO$2:$GO$827,0)),0)</f>
      </c>
      <c r="JA413" t="s">
        <v>23</v>
      </c>
      <c r="JB413" t="s">
        <v>23</v>
      </c>
    </row>
    <row r="414" spans="1:262" x14ac:dyDescent="0.25">
      <c r="F414" s="1"/>
      <c r="G414" s="1"/>
      <c r="H414" s="1"/>
      <c r="I414" s="1"/>
      <c r="J414" s="1">
        <f>IFERROR(IF(FIND(" - ",$F414)&gt;0,MID($F414,FIND(" - ",$F414)+3,LEN($F414)),""),"")</f>
      </c>
      <c r="L414" s="1"/>
      <c r="N414" t="s">
        <v>23</v>
      </c>
      <c r="P414">
        <f>IF(OR($N414="",$O414=""),"",IFERROR($N414/$O414,0))</f>
      </c>
      <c r="Q414">
        <f>IF($N414="","",
IF($G414="","",
IF(ISNUMBER(SEARCH("exempt",LOWER($G414))),0,
$N414*(VALUE(SUBSTITUTE($G414,"%",""))/100))))</f>
      </c>
      <c r="W414">
        <f>IF($N414="","",
SUM($N414,$Q414,$U414,$R414,$T414)-
IF($V414="",0,VALUE($V414)))</f>
      </c>
      <c r="AE414" t="s">
        <v>1376</v>
      </c>
      <c r="AJ414" t="s">
        <v>380</v>
      </c>
      <c r="AM414">
        <f>IFERROR(LEFT($F414,FIND(" - ",$F414)-1),$F414)</f>
      </c>
      <c r="AP414">
        <f>IF($CE414&gt;=1,INDEX($AN:$AN,$CD414+1),"")</f>
      </c>
      <c r="AQ414">
        <f>IF($CE414&gt;=2,INDEX($AN:$AN,$CD414+2),"")</f>
      </c>
      <c r="AR414">
        <f>IF($CE414&gt;=3,INDEX($AN:$AN,$CD414+3),"")</f>
      </c>
      <c r="AS414">
        <f>IF($CE414&gt;=4,INDEX($AN:$AN,$CD414+4),"")</f>
      </c>
      <c r="AT414">
        <f>IF($CE414&gt;=5,INDEX($AN:$AN,$CD414+5),"")</f>
      </c>
      <c r="AU414">
        <f>IF($CE414&gt;=6,INDEX($AN:$AN,$CD414+6),"")</f>
      </c>
      <c r="AV414">
        <f>IF($CE414&gt;=7,INDEX($AN:$AN,$CD414+7),"")</f>
      </c>
      <c r="AW414">
        <f>IF($CE414&gt;=8,INDEX($AN:$AN,$CD414+8),"")</f>
      </c>
      <c r="AX414">
        <f>IF($CE414&gt;=9,INDEX($AN:$AN,$CD414+9),"")</f>
      </c>
      <c r="AY414">
        <f>IF($CE414&gt;=10,INDEX($AN:$AN,$CD414+10),"")</f>
      </c>
      <c r="AZ414">
        <f>IF($CE414&gt;=11,INDEX($AN:$AN,$CD414+11),"")</f>
      </c>
      <c r="BA414">
        <f>IF($CE414&gt;=12,INDEX($AN:$AN,$CD414+12),"")</f>
      </c>
      <c r="BB414">
        <f>IF($CE414&gt;=13,INDEX($AN:$AN,$CD414+13),"")</f>
      </c>
      <c r="BC414">
        <f>IF($CE414&gt;=14,INDEX($AN:$AN,$CD414+14),"")</f>
      </c>
      <c r="BD414">
        <f>IF($CE414&gt;=15,INDEX($AN:$AN,$CD414+15),"")</f>
      </c>
      <c r="BE414">
        <f>IF($CE414&gt;=16,INDEX($AN:$AN,$CD414+16),"")</f>
      </c>
      <c r="BF414">
        <f>IF($CE414&gt;=17,INDEX($AN:$AN,$CD414+17),"")</f>
      </c>
      <c r="BG414">
        <f>IF($CE414&gt;=18,INDEX($AN:$AN,$CD414+18),"")</f>
      </c>
      <c r="BH414">
        <f>IF($CE414&gt;=19,INDEX($AN:$AN,$CD414+19),"")</f>
      </c>
      <c r="BI414">
        <f>IF($CE414&gt;=20,INDEX($AN:$AN,$CD414+20),"")</f>
      </c>
      <c r="BJ414">
        <f>IF($CE414&gt;=21,INDEX($AN:$AN,$CD414+21),"")</f>
      </c>
      <c r="BK414">
        <f>IF($CE414&gt;=22,INDEX($AN:$AN,$CD414+22),"")</f>
      </c>
      <c r="BL414">
        <f>IF($CE414&gt;=23,INDEX($AN:$AN,$CD414+23),"")</f>
      </c>
      <c r="BM414">
        <f>IF($CE414&gt;=24,INDEX($AN:$AN,$CD414+24),"")</f>
      </c>
      <c r="BN414">
        <f>IF($CE414&gt;=25,INDEX($AN:$AN,$CD414+25),"")</f>
      </c>
      <c r="BO414">
        <f>IF($CE414&gt;=26,INDEX($AN:$AN,$CD414+26),"")</f>
      </c>
      <c r="BP414">
        <f>IF($CE414&gt;=27,INDEX($AN:$AN,$CD414+27),"")</f>
      </c>
      <c r="BQ414">
        <f>IF($CE414&gt;=28,INDEX($AN:$AN,$CD414+28),"")</f>
      </c>
      <c r="BR414">
        <f>IF($CE414&gt;=29,INDEX($AN:$AN,$CD414+29),"")</f>
      </c>
      <c r="BS414">
        <f>IF($CE414&gt;=30,INDEX($AN:$AN,$CD414+30),"")</f>
      </c>
      <c r="BT414">
        <f>IF($CE414&gt;=31,INDEX($AN:$AN,$CD414+31),"")</f>
      </c>
      <c r="BU414">
        <f>IF($CE414&gt;=32,INDEX($AN:$AN,$CD414+32),"")</f>
      </c>
      <c r="BV414">
        <f>IF($CE414&gt;=33,INDEX($AN:$AN,$CD414+33),"")</f>
      </c>
      <c r="BW414">
        <f>IF($CE414&gt;=34,INDEX($AN:$AN,$CD414+34),"")</f>
      </c>
      <c r="BX414">
        <f>IF($CE414&gt;=35,INDEX($AN:$AN,$CD414+35),"")</f>
      </c>
      <c r="BY414">
        <f>IF($CE414&gt;=36,INDEX($AN:$AN,$CD414+36),"")</f>
      </c>
      <c r="BZ414">
        <f>IF($CE414&gt;=37,INDEX($AN:$AN,$CD414+37),"")</f>
      </c>
      <c r="CA414">
        <f>IF($CE414&gt;=38,INDEX($AN:$AN,$CD414+38),"")</f>
      </c>
      <c r="CB414">
        <f>IF($CE414&gt;=39,INDEX($AN:$AN,$CD414+39),"")</f>
      </c>
      <c r="CC414">
        <f>IF($CE414&gt;=40,INDEX($AN:$AN,$CD414+40),"")</f>
      </c>
      <c r="CD414">
        <f>IFERROR(MATCH($AM414,$AN$2:$AN$133,0)+1,0)</f>
      </c>
      <c r="CE414">
        <f>IFERROR(INDEX($AO$2:$AO$133,MATCH($AM414,$AN$2:$AN$133,0)),0)</f>
      </c>
      <c r="CF414">
        <f>IFERROR(LEFT($K414,FIND(" - ",$K414)-1),$K414)</f>
      </c>
      <c r="CG414" t="s">
        <v>129</v>
      </c>
      <c r="CI414">
        <f>IF($DD414&gt;=1,INDEX($CG:$CG,$DC414+1),"")</f>
      </c>
      <c r="CJ414">
        <f>IF($DD414&gt;=2,INDEX($CG:$CG,$DC414+2),"")</f>
      </c>
      <c r="CK414">
        <f>IF($DD414&gt;=3,INDEX($CG:$CG,$DC414+3),"")</f>
      </c>
      <c r="CL414">
        <f>IF($DD414&gt;=4,INDEX($CG:$CG,$DC414+4),"")</f>
      </c>
      <c r="CM414">
        <f>IF($DD414&gt;=5,INDEX($CG:$CG,$DC414+5),"")</f>
      </c>
      <c r="CN414">
        <f>IF($DD414&gt;=6,INDEX($CG:$CG,$DC414+6),"")</f>
      </c>
      <c r="CO414">
        <f>IF($DD414&gt;=7,INDEX($CG:$CG,$DC414+7),"")</f>
      </c>
      <c r="CP414">
        <f>IF($DD414&gt;=8,INDEX($CG:$CG,$DC414+8),"")</f>
      </c>
      <c r="CQ414">
        <f>IF($DD414&gt;=9,INDEX($CG:$CG,$DC414+9),"")</f>
      </c>
      <c r="CR414">
        <f>IF($DD414&gt;=10,INDEX($CG:$CG,$DC414+10),"")</f>
      </c>
      <c r="CS414">
        <f>IF($DD414&gt;=11,INDEX($CG:$CG,$DC414+11),"")</f>
      </c>
      <c r="CT414">
        <f>IF($DD414&gt;=12,INDEX($CG:$CG,$DC414+12),"")</f>
      </c>
      <c r="CU414">
        <f>IF($DD414&gt;=13,INDEX($CG:$CG,$DC414+13),"")</f>
      </c>
      <c r="CV414">
        <f>IF($DD414&gt;=14,INDEX($CG:$CG,$DC414+14),"")</f>
      </c>
      <c r="CW414">
        <f>IF($DD414&gt;=15,INDEX($CG:$CG,$DC414+15),"")</f>
      </c>
      <c r="CX414">
        <f>IF($DD414&gt;=16,INDEX($CG:$CG,$DC414+16),"")</f>
      </c>
      <c r="CY414">
        <f>IF($DD414&gt;=17,INDEX($CG:$CG,$DC414+17),"")</f>
      </c>
      <c r="CZ414">
        <f>IF($DD414&gt;=18,INDEX($CG:$CG,$DC414+18),"")</f>
      </c>
      <c r="DA414">
        <f>IF($DD414&gt;=19,INDEX($CG:$CG,$DC414+19),"")</f>
      </c>
      <c r="DB414">
        <f>IF($DD414&gt;=20,INDEX($CG:$CG,$DC414+20),"")</f>
      </c>
      <c r="DC414">
        <f>IFERROR(MATCH($CF414,$CG$2:$CG$1558,0)+1,0)</f>
      </c>
      <c r="DD414">
        <f>IFERROR(INDEX($CH$2:$CH$1558,MATCH($CF414,$CG$2:$CG$1558,0)),0)</f>
      </c>
      <c r="DE414">
        <f>IFERROR(INDEX($AL:$AL,MATCH($G414,$AK:$AK,0))&amp;"","")</f>
      </c>
      <c r="DI414">
        <f>IF($GL414&gt;=1,INDEX($DF:$DF,$GK414+1),"")</f>
      </c>
      <c r="DJ414">
        <f>IF($GL414&gt;=2,INDEX($DF:$DF,$GK414+2),"")</f>
      </c>
      <c r="DK414">
        <f>IF($GL414&gt;=3,INDEX($DF:$DF,$GK414+3),"")</f>
      </c>
      <c r="DL414">
        <f>IF($GL414&gt;=4,INDEX($DF:$DF,$GK414+4),"")</f>
      </c>
      <c r="DM414">
        <f>IF($GL414&gt;=5,INDEX($DF:$DF,$GK414+5),"")</f>
      </c>
      <c r="DN414">
        <f>IF($GL414&gt;=6,INDEX($DF:$DF,$GK414+6),"")</f>
      </c>
      <c r="DO414">
        <f>IF($GL414&gt;=7,INDEX($DF:$DF,$GK414+7),"")</f>
      </c>
      <c r="DP414">
        <f>IF($GL414&gt;=8,INDEX($DF:$DF,$GK414+8),"")</f>
      </c>
      <c r="DQ414">
        <f>IF($GL414&gt;=9,INDEX($DF:$DF,$GK414+9),"")</f>
      </c>
      <c r="DR414">
        <f>IF($GL414&gt;=10,INDEX($DF:$DF,$GK414+10),"")</f>
      </c>
      <c r="DS414">
        <f>IF($GL414&gt;=11,INDEX($DF:$DF,$GK414+11),"")</f>
      </c>
      <c r="DT414">
        <f>IF($GL414&gt;=12,INDEX($DF:$DF,$GK414+12),"")</f>
      </c>
      <c r="DU414">
        <f>IF($GL414&gt;=13,INDEX($DF:$DF,$GK414+13),"")</f>
      </c>
      <c r="DV414">
        <f>IF($GL414&gt;=14,INDEX($DF:$DF,$GK414+14),"")</f>
      </c>
      <c r="DW414">
        <f>IF($GL414&gt;=15,INDEX($DF:$DF,$GK414+15),"")</f>
      </c>
      <c r="DX414">
        <f>IF($GL414&gt;=16,INDEX($DF:$DF,$GK414+16),"")</f>
      </c>
      <c r="DY414">
        <f>IF($GL414&gt;=17,INDEX($DF:$DF,$GK414+17),"")</f>
      </c>
      <c r="DZ414">
        <f>IF($GL414&gt;=18,INDEX($DF:$DF,$GK414+18),"")</f>
      </c>
      <c r="EA414">
        <f>IF($GL414&gt;=19,INDEX($DF:$DF,$GK414+19),"")</f>
      </c>
      <c r="EB414">
        <f>IF($GL414&gt;=20,INDEX($DF:$DF,$GK414+20),"")</f>
      </c>
      <c r="EC414">
        <f>IF($GL414&gt;=21,INDEX($DF:$DF,$GK414+21),"")</f>
      </c>
      <c r="ED414">
        <f>IF($GL414&gt;=22,INDEX($DF:$DF,$GK414+22),"")</f>
      </c>
      <c r="EE414">
        <f>IF($GL414&gt;=23,INDEX($DF:$DF,$GK414+23),"")</f>
      </c>
      <c r="EF414">
        <f>IF($GL414&gt;=24,INDEX($DF:$DF,$GK414+24),"")</f>
      </c>
      <c r="EG414">
        <f>IF($GL414&gt;=25,INDEX($DF:$DF,$GK414+25),"")</f>
      </c>
      <c r="EH414">
        <f>IF($GL414&gt;=26,INDEX($DF:$DF,$GK414+26),"")</f>
      </c>
      <c r="EI414">
        <f>IF($GL414&gt;=27,INDEX($DF:$DF,$GK414+27),"")</f>
      </c>
      <c r="EJ414">
        <f>IF($GL414&gt;=28,INDEX($DF:$DF,$GK414+28),"")</f>
      </c>
      <c r="EK414">
        <f>IF($GL414&gt;=29,INDEX($DF:$DF,$GK414+29),"")</f>
      </c>
      <c r="EL414">
        <f>IF($GL414&gt;=30,INDEX($DF:$DF,$GK414+30),"")</f>
      </c>
      <c r="EM414">
        <f>IF($GL414&gt;=31,INDEX($DF:$DF,$GK414+31),"")</f>
      </c>
      <c r="EN414">
        <f>IF($GL414&gt;=32,INDEX($DF:$DF,$GK414+32),"")</f>
      </c>
      <c r="EO414">
        <f>IF($GL414&gt;=33,INDEX($DF:$DF,$GK414+33),"")</f>
      </c>
      <c r="EP414">
        <f>IF($GL414&gt;=34,INDEX($DF:$DF,$GK414+34),"")</f>
      </c>
      <c r="EQ414">
        <f>IF($GL414&gt;=35,INDEX($DF:$DF,$GK414+35),"")</f>
      </c>
      <c r="ER414">
        <f>IF($GL414&gt;=36,INDEX($DF:$DF,$GK414+36),"")</f>
      </c>
      <c r="ES414">
        <f>IF($GL414&gt;=37,INDEX($DF:$DF,$GK414+37),"")</f>
      </c>
      <c r="ET414">
        <f>IF($GL414&gt;=38,INDEX($DF:$DF,$GK414+38),"")</f>
      </c>
      <c r="EU414">
        <f>IF($GL414&gt;=39,INDEX($DF:$DF,$GK414+39),"")</f>
      </c>
      <c r="EV414">
        <f>IF($GL414&gt;=40,INDEX($DF:$DF,$GK414+40),"")</f>
      </c>
      <c r="EW414">
        <f>IF($GL414&gt;=1,INDEX($DG:$DG,$GK414+1),"")</f>
      </c>
      <c r="EX414">
        <f>IF($GL414&gt;=2,INDEX($DG:$DG,$GK414+2),"")</f>
      </c>
      <c r="EY414">
        <f>IF($GL414&gt;=3,INDEX($DG:$DG,$GK414+3),"")</f>
      </c>
      <c r="EZ414">
        <f>IF($GL414&gt;=4,INDEX($DG:$DG,$GK414+4),"")</f>
      </c>
      <c r="FA414">
        <f>IF($GL414&gt;=5,INDEX($DG:$DG,$GK414+5),"")</f>
      </c>
      <c r="FB414">
        <f>IF($GL414&gt;=6,INDEX($DG:$DG,$GK414+6),"")</f>
      </c>
      <c r="FC414">
        <f>IF($GL414&gt;=7,INDEX($DG:$DG,$GK414+7),"")</f>
      </c>
      <c r="FD414">
        <f>IF($GL414&gt;=8,INDEX($DG:$DG,$GK414+8),"")</f>
      </c>
      <c r="FE414">
        <f>IF($GL414&gt;=9,INDEX($DG:$DG,$GK414+9),"")</f>
      </c>
      <c r="FF414">
        <f>IF($GL414&gt;=10,INDEX($DG:$DG,$GK414+10),"")</f>
      </c>
      <c r="FG414">
        <f>IF($GL414&gt;=11,INDEX($DG:$DG,$GK414+11),"")</f>
      </c>
      <c r="FH414">
        <f>IF($GL414&gt;=12,INDEX($DG:$DG,$GK414+12),"")</f>
      </c>
      <c r="FI414">
        <f>IF($GL414&gt;=13,INDEX($DG:$DG,$GK414+13),"")</f>
      </c>
      <c r="FJ414">
        <f>IF($GL414&gt;=14,INDEX($DG:$DG,$GK414+14),"")</f>
      </c>
      <c r="FK414">
        <f>IF($GL414&gt;=15,INDEX($DG:$DG,$GK414+15),"")</f>
      </c>
      <c r="FL414">
        <f>IF($GL414&gt;=16,INDEX($DG:$DG,$GK414+16),"")</f>
      </c>
      <c r="FM414">
        <f>IF($GL414&gt;=17,INDEX($DG:$DG,$GK414+17),"")</f>
      </c>
      <c r="FN414">
        <f>IF($GL414&gt;=18,INDEX($DG:$DG,$GK414+18),"")</f>
      </c>
      <c r="FO414">
        <f>IF($GL414&gt;=19,INDEX($DG:$DG,$GK414+19),"")</f>
      </c>
      <c r="FP414">
        <f>IF($GL414&gt;=20,INDEX($DG:$DG,$GK414+20),"")</f>
      </c>
      <c r="FQ414">
        <f>IF($GL414&gt;=21,INDEX($DG:$DG,$GK414+21),"")</f>
      </c>
      <c r="FR414">
        <f>IF($GL414&gt;=22,INDEX($DG:$DG,$GK414+22),"")</f>
      </c>
      <c r="FS414">
        <f>IF($GL414&gt;=23,INDEX($DG:$DG,$GK414+23),"")</f>
      </c>
      <c r="FT414">
        <f>IF($GL414&gt;=24,INDEX($DG:$DG,$GK414+24),"")</f>
      </c>
      <c r="FU414">
        <f>IF($GL414&gt;=25,INDEX($DG:$DG,$GK414+25),"")</f>
      </c>
      <c r="FV414">
        <f>IF($GL414&gt;=26,INDEX($DG:$DG,$GK414+26),"")</f>
      </c>
      <c r="FW414">
        <f>IF($GL414&gt;=27,INDEX($DG:$DG,$GK414+27),"")</f>
      </c>
      <c r="FX414">
        <f>IF($GL414&gt;=28,INDEX($DG:$DG,$GK414+28),"")</f>
      </c>
      <c r="FY414">
        <f>IF($GL414&gt;=29,INDEX($DG:$DG,$GK414+29),"")</f>
      </c>
      <c r="FZ414">
        <f>IF($GL414&gt;=30,INDEX($DG:$DG,$GK414+30),"")</f>
      </c>
      <c r="GA414">
        <f>IF($GL414&gt;=31,INDEX($DG:$DG,$GK414+31),"")</f>
      </c>
      <c r="GB414">
        <f>IF($GL414&gt;=32,INDEX($DG:$DG,$GK414+32),"")</f>
      </c>
      <c r="GC414">
        <f>IF($GL414&gt;=33,INDEX($DG:$DG,$GK414+33),"")</f>
      </c>
      <c r="GD414">
        <f>IF($GL414&gt;=34,INDEX($DG:$DG,$GK414+34),"")</f>
      </c>
      <c r="GE414">
        <f>IF($GL414&gt;=35,INDEX($DG:$DG,$GK414+35),"")</f>
      </c>
      <c r="GF414">
        <f>IF($GL414&gt;=36,INDEX($DG:$DG,$GK414+36),"")</f>
      </c>
      <c r="GG414">
        <f>IF($GL414&gt;=37,INDEX($DG:$DG,$GK414+37),"")</f>
      </c>
      <c r="GH414">
        <f>IF($GL414&gt;=38,INDEX($DG:$DG,$GK414+38),"")</f>
      </c>
      <c r="GI414">
        <f>IF($GL414&gt;=39,INDEX($DG:$DG,$GK414+39),"")</f>
      </c>
      <c r="GJ414">
        <f>IF($GL414&gt;=40,INDEX($DG:$DG,$GK414+40),"")</f>
      </c>
      <c r="GK414">
        <f>IFERROR(MATCH($DE414,$DF$2:$DF$166,0)+1,0)</f>
      </c>
      <c r="GL414">
        <f>IFERROR(INDEX($DH$2:$DH$166,MATCH($DE414,$DF$2:$DF$166,0)),0)</f>
      </c>
      <c r="GM414">
        <f>IFERROR(MATCH($H414,$DI$414:$EV$414,0),0)</f>
      </c>
      <c r="GN414">
        <f>IF($GM414&gt;0,INDEX($EW$414:$GJ$414,$GM414),"")</f>
      </c>
      <c r="GO414" t="s">
        <v>1377</v>
      </c>
      <c r="GQ414">
        <f>IF($IZ414&gt;=1,INDEX($GO:$GO,$IY414+1),"")</f>
      </c>
      <c r="GR414">
        <f>IF($IZ414&gt;=2,INDEX($GO:$GO,$IY414+2),"")</f>
      </c>
      <c r="GS414">
        <f>IF($IZ414&gt;=3,INDEX($GO:$GO,$IY414+3),"")</f>
      </c>
      <c r="GT414">
        <f>IF($IZ414&gt;=4,INDEX($GO:$GO,$IY414+4),"")</f>
      </c>
      <c r="GU414">
        <f>IF($IZ414&gt;=5,INDEX($GO:$GO,$IY414+5),"")</f>
      </c>
      <c r="GV414">
        <f>IF($IZ414&gt;=6,INDEX($GO:$GO,$IY414+6),"")</f>
      </c>
      <c r="GW414">
        <f>IF($IZ414&gt;=7,INDEX($GO:$GO,$IY414+7),"")</f>
      </c>
      <c r="GX414">
        <f>IF($IZ414&gt;=8,INDEX($GO:$GO,$IY414+8),"")</f>
      </c>
      <c r="GY414">
        <f>IF($IZ414&gt;=9,INDEX($GO:$GO,$IY414+9),"")</f>
      </c>
      <c r="GZ414">
        <f>IF($IZ414&gt;=10,INDEX($GO:$GO,$IY414+10),"")</f>
      </c>
      <c r="HA414">
        <f>IF($IZ414&gt;=11,INDEX($GO:$GO,$IY414+11),"")</f>
      </c>
      <c r="HB414">
        <f>IF($IZ414&gt;=12,INDEX($GO:$GO,$IY414+12),"")</f>
      </c>
      <c r="HC414">
        <f>IF($IZ414&gt;=13,INDEX($GO:$GO,$IY414+13),"")</f>
      </c>
      <c r="HD414">
        <f>IF($IZ414&gt;=14,INDEX($GO:$GO,$IY414+14),"")</f>
      </c>
      <c r="HE414">
        <f>IF($IZ414&gt;=15,INDEX($GO:$GO,$IY414+15),"")</f>
      </c>
      <c r="HF414">
        <f>IF($IZ414&gt;=16,INDEX($GO:$GO,$IY414+16),"")</f>
      </c>
      <c r="HG414">
        <f>IF($IZ414&gt;=17,INDEX($GO:$GO,$IY414+17),"")</f>
      </c>
      <c r="HH414">
        <f>IF($IZ414&gt;=18,INDEX($GO:$GO,$IY414+18),"")</f>
      </c>
      <c r="HI414">
        <f>IF($IZ414&gt;=19,INDEX($GO:$GO,$IY414+19),"")</f>
      </c>
      <c r="HJ414">
        <f>IF($IZ414&gt;=20,INDEX($GO:$GO,$IY414+20),"")</f>
      </c>
      <c r="HK414">
        <f>IF($IZ414&gt;=21,INDEX($GO:$GO,$IY414+21),"")</f>
      </c>
      <c r="HL414">
        <f>IF($IZ414&gt;=22,INDEX($GO:$GO,$IY414+22),"")</f>
      </c>
      <c r="HM414">
        <f>IF($IZ414&gt;=23,INDEX($GO:$GO,$IY414+23),"")</f>
      </c>
      <c r="HN414">
        <f>IF($IZ414&gt;=24,INDEX($GO:$GO,$IY414+24),"")</f>
      </c>
      <c r="HO414">
        <f>IF($IZ414&gt;=25,INDEX($GO:$GO,$IY414+25),"")</f>
      </c>
      <c r="HP414">
        <f>IF($IZ414&gt;=26,INDEX($GO:$GO,$IY414+26),"")</f>
      </c>
      <c r="HQ414">
        <f>IF($IZ414&gt;=27,INDEX($GO:$GO,$IY414+27),"")</f>
      </c>
      <c r="HR414">
        <f>IF($IZ414&gt;=28,INDEX($GO:$GO,$IY414+28),"")</f>
      </c>
      <c r="HS414">
        <f>IF($IZ414&gt;=29,INDEX($GO:$GO,$IY414+29),"")</f>
      </c>
      <c r="HT414">
        <f>IF($IZ414&gt;=30,INDEX($GO:$GO,$IY414+30),"")</f>
      </c>
      <c r="HU414">
        <f>IF($IZ414&gt;=31,INDEX($GO:$GO,$IY414+31),"")</f>
      </c>
      <c r="HV414">
        <f>IF($IZ414&gt;=32,INDEX($GO:$GO,$IY414+32),"")</f>
      </c>
      <c r="HW414">
        <f>IF($IZ414&gt;=33,INDEX($GO:$GO,$IY414+33),"")</f>
      </c>
      <c r="HX414">
        <f>IF($IZ414&gt;=34,INDEX($GO:$GO,$IY414+34),"")</f>
      </c>
      <c r="HY414">
        <f>IF($IZ414&gt;=35,INDEX($GO:$GO,$IY414+35),"")</f>
      </c>
      <c r="HZ414">
        <f>IF($IZ414&gt;=36,INDEX($GO:$GO,$IY414+36),"")</f>
      </c>
      <c r="IA414">
        <f>IF($IZ414&gt;=37,INDEX($GO:$GO,$IY414+37),"")</f>
      </c>
      <c r="IB414">
        <f>IF($IZ414&gt;=38,INDEX($GO:$GO,$IY414+38),"")</f>
      </c>
      <c r="IC414">
        <f>IF($IZ414&gt;=39,INDEX($GO:$GO,$IY414+39),"")</f>
      </c>
      <c r="ID414">
        <f>IF($IZ414&gt;=40,INDEX($GO:$GO,$IY414+40),"")</f>
      </c>
      <c r="IE414">
        <f>IF($IZ414&gt;=41,INDEX($GO:$GO,$IY414+41),"")</f>
      </c>
      <c r="IF414">
        <f>IF($IZ414&gt;=42,INDEX($GO:$GO,$IY414+42),"")</f>
      </c>
      <c r="IG414">
        <f>IF($IZ414&gt;=43,INDEX($GO:$GO,$IY414+43),"")</f>
      </c>
      <c r="IH414">
        <f>IF($IZ414&gt;=44,INDEX($GO:$GO,$IY414+44),"")</f>
      </c>
      <c r="II414">
        <f>IF($IZ414&gt;=45,INDEX($GO:$GO,$IY414+45),"")</f>
      </c>
      <c r="IJ414">
        <f>IF($IZ414&gt;=46,INDEX($GO:$GO,$IY414+46),"")</f>
      </c>
      <c r="IK414">
        <f>IF($IZ414&gt;=47,INDEX($GO:$GO,$IY414+47),"")</f>
      </c>
      <c r="IL414">
        <f>IF($IZ414&gt;=48,INDEX($GO:$GO,$IY414+48),"")</f>
      </c>
      <c r="IM414">
        <f>IF($IZ414&gt;=49,INDEX($GO:$GO,$IY414+49),"")</f>
      </c>
      <c r="IN414">
        <f>IF($IZ414&gt;=50,INDEX($GO:$GO,$IY414+50),"")</f>
      </c>
      <c r="IO414">
        <f>IF($IZ414&gt;=51,INDEX($GO:$GO,$IY414+51),"")</f>
      </c>
      <c r="IP414">
        <f>IF($IZ414&gt;=52,INDEX($GO:$GO,$IY414+52),"")</f>
      </c>
      <c r="IQ414">
        <f>IF($IZ414&gt;=53,INDEX($GO:$GO,$IY414+53),"")</f>
      </c>
      <c r="IR414">
        <f>IF($IZ414&gt;=54,INDEX($GO:$GO,$IY414+54),"")</f>
      </c>
      <c r="IS414">
        <f>IF($IZ414&gt;=55,INDEX($GO:$GO,$IY414+55),"")</f>
      </c>
      <c r="IT414">
        <f>IF($IZ414&gt;=56,INDEX($GO:$GO,$IY414+56),"")</f>
      </c>
      <c r="IU414">
        <f>IF($IZ414&gt;=57,INDEX($GO:$GO,$IY414+57),"")</f>
      </c>
      <c r="IV414">
        <f>IF($IZ414&gt;=58,INDEX($GO:$GO,$IY414+58),"")</f>
      </c>
      <c r="IW414">
        <f>IF($IZ414&gt;=59,INDEX($GO:$GO,$IY414+59),"")</f>
      </c>
      <c r="IX414">
        <f>IF($IZ414&gt;=60,INDEX($GO:$GO,$IY414+60),"")</f>
      </c>
      <c r="IY414">
        <f>IFERROR(MATCH($GN414,$GO$2:$GO$827,0)+1,0)</f>
      </c>
      <c r="IZ414">
        <f>IFERROR(INDEX($GP$2:$GP$827,MATCH($GN414,$GO$2:$GO$827,0)),0)</f>
      </c>
      <c r="JA414" t="s">
        <v>23</v>
      </c>
      <c r="JB414" t="s">
        <v>23</v>
      </c>
    </row>
    <row r="415" spans="1:262" x14ac:dyDescent="0.25">
      <c r="F415" s="1"/>
      <c r="G415" s="1"/>
      <c r="H415" s="1"/>
      <c r="I415" s="1"/>
      <c r="J415" s="1">
        <f>IFERROR(IF(FIND(" - ",$F415)&gt;0,MID($F415,FIND(" - ",$F415)+3,LEN($F415)),""),"")</f>
      </c>
      <c r="L415" s="1"/>
      <c r="N415" t="s">
        <v>23</v>
      </c>
      <c r="P415">
        <f>IF(OR($N415="",$O415=""),"",IFERROR($N415/$O415,0))</f>
      </c>
      <c r="Q415">
        <f>IF($N415="","",
IF($G415="","",
IF(ISNUMBER(SEARCH("exempt",LOWER($G415))),0,
$N415*(VALUE(SUBSTITUTE($G415,"%",""))/100))))</f>
      </c>
      <c r="W415">
        <f>IF($N415="","",
SUM($N415,$Q415,$U415,$R415,$T415)-
IF($V415="",0,VALUE($V415)))</f>
      </c>
      <c r="AE415" t="s">
        <v>1378</v>
      </c>
      <c r="AJ415" t="s">
        <v>387</v>
      </c>
      <c r="AM415">
        <f>IFERROR(LEFT($F415,FIND(" - ",$F415)-1),$F415)</f>
      </c>
      <c r="AP415">
        <f>IF($CE415&gt;=1,INDEX($AN:$AN,$CD415+1),"")</f>
      </c>
      <c r="AQ415">
        <f>IF($CE415&gt;=2,INDEX($AN:$AN,$CD415+2),"")</f>
      </c>
      <c r="AR415">
        <f>IF($CE415&gt;=3,INDEX($AN:$AN,$CD415+3),"")</f>
      </c>
      <c r="AS415">
        <f>IF($CE415&gt;=4,INDEX($AN:$AN,$CD415+4),"")</f>
      </c>
      <c r="AT415">
        <f>IF($CE415&gt;=5,INDEX($AN:$AN,$CD415+5),"")</f>
      </c>
      <c r="AU415">
        <f>IF($CE415&gt;=6,INDEX($AN:$AN,$CD415+6),"")</f>
      </c>
      <c r="AV415">
        <f>IF($CE415&gt;=7,INDEX($AN:$AN,$CD415+7),"")</f>
      </c>
      <c r="AW415">
        <f>IF($CE415&gt;=8,INDEX($AN:$AN,$CD415+8),"")</f>
      </c>
      <c r="AX415">
        <f>IF($CE415&gt;=9,INDEX($AN:$AN,$CD415+9),"")</f>
      </c>
      <c r="AY415">
        <f>IF($CE415&gt;=10,INDEX($AN:$AN,$CD415+10),"")</f>
      </c>
      <c r="AZ415">
        <f>IF($CE415&gt;=11,INDEX($AN:$AN,$CD415+11),"")</f>
      </c>
      <c r="BA415">
        <f>IF($CE415&gt;=12,INDEX($AN:$AN,$CD415+12),"")</f>
      </c>
      <c r="BB415">
        <f>IF($CE415&gt;=13,INDEX($AN:$AN,$CD415+13),"")</f>
      </c>
      <c r="BC415">
        <f>IF($CE415&gt;=14,INDEX($AN:$AN,$CD415+14),"")</f>
      </c>
      <c r="BD415">
        <f>IF($CE415&gt;=15,INDEX($AN:$AN,$CD415+15),"")</f>
      </c>
      <c r="BE415">
        <f>IF($CE415&gt;=16,INDEX($AN:$AN,$CD415+16),"")</f>
      </c>
      <c r="BF415">
        <f>IF($CE415&gt;=17,INDEX($AN:$AN,$CD415+17),"")</f>
      </c>
      <c r="BG415">
        <f>IF($CE415&gt;=18,INDEX($AN:$AN,$CD415+18),"")</f>
      </c>
      <c r="BH415">
        <f>IF($CE415&gt;=19,INDEX($AN:$AN,$CD415+19),"")</f>
      </c>
      <c r="BI415">
        <f>IF($CE415&gt;=20,INDEX($AN:$AN,$CD415+20),"")</f>
      </c>
      <c r="BJ415">
        <f>IF($CE415&gt;=21,INDEX($AN:$AN,$CD415+21),"")</f>
      </c>
      <c r="BK415">
        <f>IF($CE415&gt;=22,INDEX($AN:$AN,$CD415+22),"")</f>
      </c>
      <c r="BL415">
        <f>IF($CE415&gt;=23,INDEX($AN:$AN,$CD415+23),"")</f>
      </c>
      <c r="BM415">
        <f>IF($CE415&gt;=24,INDEX($AN:$AN,$CD415+24),"")</f>
      </c>
      <c r="BN415">
        <f>IF($CE415&gt;=25,INDEX($AN:$AN,$CD415+25),"")</f>
      </c>
      <c r="BO415">
        <f>IF($CE415&gt;=26,INDEX($AN:$AN,$CD415+26),"")</f>
      </c>
      <c r="BP415">
        <f>IF($CE415&gt;=27,INDEX($AN:$AN,$CD415+27),"")</f>
      </c>
      <c r="BQ415">
        <f>IF($CE415&gt;=28,INDEX($AN:$AN,$CD415+28),"")</f>
      </c>
      <c r="BR415">
        <f>IF($CE415&gt;=29,INDEX($AN:$AN,$CD415+29),"")</f>
      </c>
      <c r="BS415">
        <f>IF($CE415&gt;=30,INDEX($AN:$AN,$CD415+30),"")</f>
      </c>
      <c r="BT415">
        <f>IF($CE415&gt;=31,INDEX($AN:$AN,$CD415+31),"")</f>
      </c>
      <c r="BU415">
        <f>IF($CE415&gt;=32,INDEX($AN:$AN,$CD415+32),"")</f>
      </c>
      <c r="BV415">
        <f>IF($CE415&gt;=33,INDEX($AN:$AN,$CD415+33),"")</f>
      </c>
      <c r="BW415">
        <f>IF($CE415&gt;=34,INDEX($AN:$AN,$CD415+34),"")</f>
      </c>
      <c r="BX415">
        <f>IF($CE415&gt;=35,INDEX($AN:$AN,$CD415+35),"")</f>
      </c>
      <c r="BY415">
        <f>IF($CE415&gt;=36,INDEX($AN:$AN,$CD415+36),"")</f>
      </c>
      <c r="BZ415">
        <f>IF($CE415&gt;=37,INDEX($AN:$AN,$CD415+37),"")</f>
      </c>
      <c r="CA415">
        <f>IF($CE415&gt;=38,INDEX($AN:$AN,$CD415+38),"")</f>
      </c>
      <c r="CB415">
        <f>IF($CE415&gt;=39,INDEX($AN:$AN,$CD415+39),"")</f>
      </c>
      <c r="CC415">
        <f>IF($CE415&gt;=40,INDEX($AN:$AN,$CD415+40),"")</f>
      </c>
      <c r="CD415">
        <f>IFERROR(MATCH($AM415,$AN$2:$AN$133,0)+1,0)</f>
      </c>
      <c r="CE415">
        <f>IFERROR(INDEX($AO$2:$AO$133,MATCH($AM415,$AN$2:$AN$133,0)),0)</f>
      </c>
      <c r="CF415">
        <f>IFERROR(LEFT($K415,FIND(" - ",$K415)-1),$K415)</f>
      </c>
      <c r="CG415" t="s">
        <v>118</v>
      </c>
      <c r="CI415">
        <f>IF($DD415&gt;=1,INDEX($CG:$CG,$DC415+1),"")</f>
      </c>
      <c r="CJ415">
        <f>IF($DD415&gt;=2,INDEX($CG:$CG,$DC415+2),"")</f>
      </c>
      <c r="CK415">
        <f>IF($DD415&gt;=3,INDEX($CG:$CG,$DC415+3),"")</f>
      </c>
      <c r="CL415">
        <f>IF($DD415&gt;=4,INDEX($CG:$CG,$DC415+4),"")</f>
      </c>
      <c r="CM415">
        <f>IF($DD415&gt;=5,INDEX($CG:$CG,$DC415+5),"")</f>
      </c>
      <c r="CN415">
        <f>IF($DD415&gt;=6,INDEX($CG:$CG,$DC415+6),"")</f>
      </c>
      <c r="CO415">
        <f>IF($DD415&gt;=7,INDEX($CG:$CG,$DC415+7),"")</f>
      </c>
      <c r="CP415">
        <f>IF($DD415&gt;=8,INDEX($CG:$CG,$DC415+8),"")</f>
      </c>
      <c r="CQ415">
        <f>IF($DD415&gt;=9,INDEX($CG:$CG,$DC415+9),"")</f>
      </c>
      <c r="CR415">
        <f>IF($DD415&gt;=10,INDEX($CG:$CG,$DC415+10),"")</f>
      </c>
      <c r="CS415">
        <f>IF($DD415&gt;=11,INDEX($CG:$CG,$DC415+11),"")</f>
      </c>
      <c r="CT415">
        <f>IF($DD415&gt;=12,INDEX($CG:$CG,$DC415+12),"")</f>
      </c>
      <c r="CU415">
        <f>IF($DD415&gt;=13,INDEX($CG:$CG,$DC415+13),"")</f>
      </c>
      <c r="CV415">
        <f>IF($DD415&gt;=14,INDEX($CG:$CG,$DC415+14),"")</f>
      </c>
      <c r="CW415">
        <f>IF($DD415&gt;=15,INDEX($CG:$CG,$DC415+15),"")</f>
      </c>
      <c r="CX415">
        <f>IF($DD415&gt;=16,INDEX($CG:$CG,$DC415+16),"")</f>
      </c>
      <c r="CY415">
        <f>IF($DD415&gt;=17,INDEX($CG:$CG,$DC415+17),"")</f>
      </c>
      <c r="CZ415">
        <f>IF($DD415&gt;=18,INDEX($CG:$CG,$DC415+18),"")</f>
      </c>
      <c r="DA415">
        <f>IF($DD415&gt;=19,INDEX($CG:$CG,$DC415+19),"")</f>
      </c>
      <c r="DB415">
        <f>IF($DD415&gt;=20,INDEX($CG:$CG,$DC415+20),"")</f>
      </c>
      <c r="DC415">
        <f>IFERROR(MATCH($CF415,$CG$2:$CG$1558,0)+1,0)</f>
      </c>
      <c r="DD415">
        <f>IFERROR(INDEX($CH$2:$CH$1558,MATCH($CF415,$CG$2:$CG$1558,0)),0)</f>
      </c>
      <c r="DE415">
        <f>IFERROR(INDEX($AL:$AL,MATCH($G415,$AK:$AK,0))&amp;"","")</f>
      </c>
      <c r="DI415">
        <f>IF($GL415&gt;=1,INDEX($DF:$DF,$GK415+1),"")</f>
      </c>
      <c r="DJ415">
        <f>IF($GL415&gt;=2,INDEX($DF:$DF,$GK415+2),"")</f>
      </c>
      <c r="DK415">
        <f>IF($GL415&gt;=3,INDEX($DF:$DF,$GK415+3),"")</f>
      </c>
      <c r="DL415">
        <f>IF($GL415&gt;=4,INDEX($DF:$DF,$GK415+4),"")</f>
      </c>
      <c r="DM415">
        <f>IF($GL415&gt;=5,INDEX($DF:$DF,$GK415+5),"")</f>
      </c>
      <c r="DN415">
        <f>IF($GL415&gt;=6,INDEX($DF:$DF,$GK415+6),"")</f>
      </c>
      <c r="DO415">
        <f>IF($GL415&gt;=7,INDEX($DF:$DF,$GK415+7),"")</f>
      </c>
      <c r="DP415">
        <f>IF($GL415&gt;=8,INDEX($DF:$DF,$GK415+8),"")</f>
      </c>
      <c r="DQ415">
        <f>IF($GL415&gt;=9,INDEX($DF:$DF,$GK415+9),"")</f>
      </c>
      <c r="DR415">
        <f>IF($GL415&gt;=10,INDEX($DF:$DF,$GK415+10),"")</f>
      </c>
      <c r="DS415">
        <f>IF($GL415&gt;=11,INDEX($DF:$DF,$GK415+11),"")</f>
      </c>
      <c r="DT415">
        <f>IF($GL415&gt;=12,INDEX($DF:$DF,$GK415+12),"")</f>
      </c>
      <c r="DU415">
        <f>IF($GL415&gt;=13,INDEX($DF:$DF,$GK415+13),"")</f>
      </c>
      <c r="DV415">
        <f>IF($GL415&gt;=14,INDEX($DF:$DF,$GK415+14),"")</f>
      </c>
      <c r="DW415">
        <f>IF($GL415&gt;=15,INDEX($DF:$DF,$GK415+15),"")</f>
      </c>
      <c r="DX415">
        <f>IF($GL415&gt;=16,INDEX($DF:$DF,$GK415+16),"")</f>
      </c>
      <c r="DY415">
        <f>IF($GL415&gt;=17,INDEX($DF:$DF,$GK415+17),"")</f>
      </c>
      <c r="DZ415">
        <f>IF($GL415&gt;=18,INDEX($DF:$DF,$GK415+18),"")</f>
      </c>
      <c r="EA415">
        <f>IF($GL415&gt;=19,INDEX($DF:$DF,$GK415+19),"")</f>
      </c>
      <c r="EB415">
        <f>IF($GL415&gt;=20,INDEX($DF:$DF,$GK415+20),"")</f>
      </c>
      <c r="EC415">
        <f>IF($GL415&gt;=21,INDEX($DF:$DF,$GK415+21),"")</f>
      </c>
      <c r="ED415">
        <f>IF($GL415&gt;=22,INDEX($DF:$DF,$GK415+22),"")</f>
      </c>
      <c r="EE415">
        <f>IF($GL415&gt;=23,INDEX($DF:$DF,$GK415+23),"")</f>
      </c>
      <c r="EF415">
        <f>IF($GL415&gt;=24,INDEX($DF:$DF,$GK415+24),"")</f>
      </c>
      <c r="EG415">
        <f>IF($GL415&gt;=25,INDEX($DF:$DF,$GK415+25),"")</f>
      </c>
      <c r="EH415">
        <f>IF($GL415&gt;=26,INDEX($DF:$DF,$GK415+26),"")</f>
      </c>
      <c r="EI415">
        <f>IF($GL415&gt;=27,INDEX($DF:$DF,$GK415+27),"")</f>
      </c>
      <c r="EJ415">
        <f>IF($GL415&gt;=28,INDEX($DF:$DF,$GK415+28),"")</f>
      </c>
      <c r="EK415">
        <f>IF($GL415&gt;=29,INDEX($DF:$DF,$GK415+29),"")</f>
      </c>
      <c r="EL415">
        <f>IF($GL415&gt;=30,INDEX($DF:$DF,$GK415+30),"")</f>
      </c>
      <c r="EM415">
        <f>IF($GL415&gt;=31,INDEX($DF:$DF,$GK415+31),"")</f>
      </c>
      <c r="EN415">
        <f>IF($GL415&gt;=32,INDEX($DF:$DF,$GK415+32),"")</f>
      </c>
      <c r="EO415">
        <f>IF($GL415&gt;=33,INDEX($DF:$DF,$GK415+33),"")</f>
      </c>
      <c r="EP415">
        <f>IF($GL415&gt;=34,INDEX($DF:$DF,$GK415+34),"")</f>
      </c>
      <c r="EQ415">
        <f>IF($GL415&gt;=35,INDEX($DF:$DF,$GK415+35),"")</f>
      </c>
      <c r="ER415">
        <f>IF($GL415&gt;=36,INDEX($DF:$DF,$GK415+36),"")</f>
      </c>
      <c r="ES415">
        <f>IF($GL415&gt;=37,INDEX($DF:$DF,$GK415+37),"")</f>
      </c>
      <c r="ET415">
        <f>IF($GL415&gt;=38,INDEX($DF:$DF,$GK415+38),"")</f>
      </c>
      <c r="EU415">
        <f>IF($GL415&gt;=39,INDEX($DF:$DF,$GK415+39),"")</f>
      </c>
      <c r="EV415">
        <f>IF($GL415&gt;=40,INDEX($DF:$DF,$GK415+40),"")</f>
      </c>
      <c r="EW415">
        <f>IF($GL415&gt;=1,INDEX($DG:$DG,$GK415+1),"")</f>
      </c>
      <c r="EX415">
        <f>IF($GL415&gt;=2,INDEX($DG:$DG,$GK415+2),"")</f>
      </c>
      <c r="EY415">
        <f>IF($GL415&gt;=3,INDEX($DG:$DG,$GK415+3),"")</f>
      </c>
      <c r="EZ415">
        <f>IF($GL415&gt;=4,INDEX($DG:$DG,$GK415+4),"")</f>
      </c>
      <c r="FA415">
        <f>IF($GL415&gt;=5,INDEX($DG:$DG,$GK415+5),"")</f>
      </c>
      <c r="FB415">
        <f>IF($GL415&gt;=6,INDEX($DG:$DG,$GK415+6),"")</f>
      </c>
      <c r="FC415">
        <f>IF($GL415&gt;=7,INDEX($DG:$DG,$GK415+7),"")</f>
      </c>
      <c r="FD415">
        <f>IF($GL415&gt;=8,INDEX($DG:$DG,$GK415+8),"")</f>
      </c>
      <c r="FE415">
        <f>IF($GL415&gt;=9,INDEX($DG:$DG,$GK415+9),"")</f>
      </c>
      <c r="FF415">
        <f>IF($GL415&gt;=10,INDEX($DG:$DG,$GK415+10),"")</f>
      </c>
      <c r="FG415">
        <f>IF($GL415&gt;=11,INDEX($DG:$DG,$GK415+11),"")</f>
      </c>
      <c r="FH415">
        <f>IF($GL415&gt;=12,INDEX($DG:$DG,$GK415+12),"")</f>
      </c>
      <c r="FI415">
        <f>IF($GL415&gt;=13,INDEX($DG:$DG,$GK415+13),"")</f>
      </c>
      <c r="FJ415">
        <f>IF($GL415&gt;=14,INDEX($DG:$DG,$GK415+14),"")</f>
      </c>
      <c r="FK415">
        <f>IF($GL415&gt;=15,INDEX($DG:$DG,$GK415+15),"")</f>
      </c>
      <c r="FL415">
        <f>IF($GL415&gt;=16,INDEX($DG:$DG,$GK415+16),"")</f>
      </c>
      <c r="FM415">
        <f>IF($GL415&gt;=17,INDEX($DG:$DG,$GK415+17),"")</f>
      </c>
      <c r="FN415">
        <f>IF($GL415&gt;=18,INDEX($DG:$DG,$GK415+18),"")</f>
      </c>
      <c r="FO415">
        <f>IF($GL415&gt;=19,INDEX($DG:$DG,$GK415+19),"")</f>
      </c>
      <c r="FP415">
        <f>IF($GL415&gt;=20,INDEX($DG:$DG,$GK415+20),"")</f>
      </c>
      <c r="FQ415">
        <f>IF($GL415&gt;=21,INDEX($DG:$DG,$GK415+21),"")</f>
      </c>
      <c r="FR415">
        <f>IF($GL415&gt;=22,INDEX($DG:$DG,$GK415+22),"")</f>
      </c>
      <c r="FS415">
        <f>IF($GL415&gt;=23,INDEX($DG:$DG,$GK415+23),"")</f>
      </c>
      <c r="FT415">
        <f>IF($GL415&gt;=24,INDEX($DG:$DG,$GK415+24),"")</f>
      </c>
      <c r="FU415">
        <f>IF($GL415&gt;=25,INDEX($DG:$DG,$GK415+25),"")</f>
      </c>
      <c r="FV415">
        <f>IF($GL415&gt;=26,INDEX($DG:$DG,$GK415+26),"")</f>
      </c>
      <c r="FW415">
        <f>IF($GL415&gt;=27,INDEX($DG:$DG,$GK415+27),"")</f>
      </c>
      <c r="FX415">
        <f>IF($GL415&gt;=28,INDEX($DG:$DG,$GK415+28),"")</f>
      </c>
      <c r="FY415">
        <f>IF($GL415&gt;=29,INDEX($DG:$DG,$GK415+29),"")</f>
      </c>
      <c r="FZ415">
        <f>IF($GL415&gt;=30,INDEX($DG:$DG,$GK415+30),"")</f>
      </c>
      <c r="GA415">
        <f>IF($GL415&gt;=31,INDEX($DG:$DG,$GK415+31),"")</f>
      </c>
      <c r="GB415">
        <f>IF($GL415&gt;=32,INDEX($DG:$DG,$GK415+32),"")</f>
      </c>
      <c r="GC415">
        <f>IF($GL415&gt;=33,INDEX($DG:$DG,$GK415+33),"")</f>
      </c>
      <c r="GD415">
        <f>IF($GL415&gt;=34,INDEX($DG:$DG,$GK415+34),"")</f>
      </c>
      <c r="GE415">
        <f>IF($GL415&gt;=35,INDEX($DG:$DG,$GK415+35),"")</f>
      </c>
      <c r="GF415">
        <f>IF($GL415&gt;=36,INDEX($DG:$DG,$GK415+36),"")</f>
      </c>
      <c r="GG415">
        <f>IF($GL415&gt;=37,INDEX($DG:$DG,$GK415+37),"")</f>
      </c>
      <c r="GH415">
        <f>IF($GL415&gt;=38,INDEX($DG:$DG,$GK415+38),"")</f>
      </c>
      <c r="GI415">
        <f>IF($GL415&gt;=39,INDEX($DG:$DG,$GK415+39),"")</f>
      </c>
      <c r="GJ415">
        <f>IF($GL415&gt;=40,INDEX($DG:$DG,$GK415+40),"")</f>
      </c>
      <c r="GK415">
        <f>IFERROR(MATCH($DE415,$DF$2:$DF$166,0)+1,0)</f>
      </c>
      <c r="GL415">
        <f>IFERROR(INDEX($DH$2:$DH$166,MATCH($DE415,$DF$2:$DF$166,0)),0)</f>
      </c>
      <c r="GM415">
        <f>IFERROR(MATCH($H415,$DI$415:$EV$415,0),0)</f>
      </c>
      <c r="GN415">
        <f>IF($GM415&gt;0,INDEX($EW$415:$GJ$415,$GM415),"")</f>
      </c>
      <c r="GO415" t="s">
        <v>1379</v>
      </c>
      <c r="GQ415">
        <f>IF($IZ415&gt;=1,INDEX($GO:$GO,$IY415+1),"")</f>
      </c>
      <c r="GR415">
        <f>IF($IZ415&gt;=2,INDEX($GO:$GO,$IY415+2),"")</f>
      </c>
      <c r="GS415">
        <f>IF($IZ415&gt;=3,INDEX($GO:$GO,$IY415+3),"")</f>
      </c>
      <c r="GT415">
        <f>IF($IZ415&gt;=4,INDEX($GO:$GO,$IY415+4),"")</f>
      </c>
      <c r="GU415">
        <f>IF($IZ415&gt;=5,INDEX($GO:$GO,$IY415+5),"")</f>
      </c>
      <c r="GV415">
        <f>IF($IZ415&gt;=6,INDEX($GO:$GO,$IY415+6),"")</f>
      </c>
      <c r="GW415">
        <f>IF($IZ415&gt;=7,INDEX($GO:$GO,$IY415+7),"")</f>
      </c>
      <c r="GX415">
        <f>IF($IZ415&gt;=8,INDEX($GO:$GO,$IY415+8),"")</f>
      </c>
      <c r="GY415">
        <f>IF($IZ415&gt;=9,INDEX($GO:$GO,$IY415+9),"")</f>
      </c>
      <c r="GZ415">
        <f>IF($IZ415&gt;=10,INDEX($GO:$GO,$IY415+10),"")</f>
      </c>
      <c r="HA415">
        <f>IF($IZ415&gt;=11,INDEX($GO:$GO,$IY415+11),"")</f>
      </c>
      <c r="HB415">
        <f>IF($IZ415&gt;=12,INDEX($GO:$GO,$IY415+12),"")</f>
      </c>
      <c r="HC415">
        <f>IF($IZ415&gt;=13,INDEX($GO:$GO,$IY415+13),"")</f>
      </c>
      <c r="HD415">
        <f>IF($IZ415&gt;=14,INDEX($GO:$GO,$IY415+14),"")</f>
      </c>
      <c r="HE415">
        <f>IF($IZ415&gt;=15,INDEX($GO:$GO,$IY415+15),"")</f>
      </c>
      <c r="HF415">
        <f>IF($IZ415&gt;=16,INDEX($GO:$GO,$IY415+16),"")</f>
      </c>
      <c r="HG415">
        <f>IF($IZ415&gt;=17,INDEX($GO:$GO,$IY415+17),"")</f>
      </c>
      <c r="HH415">
        <f>IF($IZ415&gt;=18,INDEX($GO:$GO,$IY415+18),"")</f>
      </c>
      <c r="HI415">
        <f>IF($IZ415&gt;=19,INDEX($GO:$GO,$IY415+19),"")</f>
      </c>
      <c r="HJ415">
        <f>IF($IZ415&gt;=20,INDEX($GO:$GO,$IY415+20),"")</f>
      </c>
      <c r="HK415">
        <f>IF($IZ415&gt;=21,INDEX($GO:$GO,$IY415+21),"")</f>
      </c>
      <c r="HL415">
        <f>IF($IZ415&gt;=22,INDEX($GO:$GO,$IY415+22),"")</f>
      </c>
      <c r="HM415">
        <f>IF($IZ415&gt;=23,INDEX($GO:$GO,$IY415+23),"")</f>
      </c>
      <c r="HN415">
        <f>IF($IZ415&gt;=24,INDEX($GO:$GO,$IY415+24),"")</f>
      </c>
      <c r="HO415">
        <f>IF($IZ415&gt;=25,INDEX($GO:$GO,$IY415+25),"")</f>
      </c>
      <c r="HP415">
        <f>IF($IZ415&gt;=26,INDEX($GO:$GO,$IY415+26),"")</f>
      </c>
      <c r="HQ415">
        <f>IF($IZ415&gt;=27,INDEX($GO:$GO,$IY415+27),"")</f>
      </c>
      <c r="HR415">
        <f>IF($IZ415&gt;=28,INDEX($GO:$GO,$IY415+28),"")</f>
      </c>
      <c r="HS415">
        <f>IF($IZ415&gt;=29,INDEX($GO:$GO,$IY415+29),"")</f>
      </c>
      <c r="HT415">
        <f>IF($IZ415&gt;=30,INDEX($GO:$GO,$IY415+30),"")</f>
      </c>
      <c r="HU415">
        <f>IF($IZ415&gt;=31,INDEX($GO:$GO,$IY415+31),"")</f>
      </c>
      <c r="HV415">
        <f>IF($IZ415&gt;=32,INDEX($GO:$GO,$IY415+32),"")</f>
      </c>
      <c r="HW415">
        <f>IF($IZ415&gt;=33,INDEX($GO:$GO,$IY415+33),"")</f>
      </c>
      <c r="HX415">
        <f>IF($IZ415&gt;=34,INDEX($GO:$GO,$IY415+34),"")</f>
      </c>
      <c r="HY415">
        <f>IF($IZ415&gt;=35,INDEX($GO:$GO,$IY415+35),"")</f>
      </c>
      <c r="HZ415">
        <f>IF($IZ415&gt;=36,INDEX($GO:$GO,$IY415+36),"")</f>
      </c>
      <c r="IA415">
        <f>IF($IZ415&gt;=37,INDEX($GO:$GO,$IY415+37),"")</f>
      </c>
      <c r="IB415">
        <f>IF($IZ415&gt;=38,INDEX($GO:$GO,$IY415+38),"")</f>
      </c>
      <c r="IC415">
        <f>IF($IZ415&gt;=39,INDEX($GO:$GO,$IY415+39),"")</f>
      </c>
      <c r="ID415">
        <f>IF($IZ415&gt;=40,INDEX($GO:$GO,$IY415+40),"")</f>
      </c>
      <c r="IE415">
        <f>IF($IZ415&gt;=41,INDEX($GO:$GO,$IY415+41),"")</f>
      </c>
      <c r="IF415">
        <f>IF($IZ415&gt;=42,INDEX($GO:$GO,$IY415+42),"")</f>
      </c>
      <c r="IG415">
        <f>IF($IZ415&gt;=43,INDEX($GO:$GO,$IY415+43),"")</f>
      </c>
      <c r="IH415">
        <f>IF($IZ415&gt;=44,INDEX($GO:$GO,$IY415+44),"")</f>
      </c>
      <c r="II415">
        <f>IF($IZ415&gt;=45,INDEX($GO:$GO,$IY415+45),"")</f>
      </c>
      <c r="IJ415">
        <f>IF($IZ415&gt;=46,INDEX($GO:$GO,$IY415+46),"")</f>
      </c>
      <c r="IK415">
        <f>IF($IZ415&gt;=47,INDEX($GO:$GO,$IY415+47),"")</f>
      </c>
      <c r="IL415">
        <f>IF($IZ415&gt;=48,INDEX($GO:$GO,$IY415+48),"")</f>
      </c>
      <c r="IM415">
        <f>IF($IZ415&gt;=49,INDEX($GO:$GO,$IY415+49),"")</f>
      </c>
      <c r="IN415">
        <f>IF($IZ415&gt;=50,INDEX($GO:$GO,$IY415+50),"")</f>
      </c>
      <c r="IO415">
        <f>IF($IZ415&gt;=51,INDEX($GO:$GO,$IY415+51),"")</f>
      </c>
      <c r="IP415">
        <f>IF($IZ415&gt;=52,INDEX($GO:$GO,$IY415+52),"")</f>
      </c>
      <c r="IQ415">
        <f>IF($IZ415&gt;=53,INDEX($GO:$GO,$IY415+53),"")</f>
      </c>
      <c r="IR415">
        <f>IF($IZ415&gt;=54,INDEX($GO:$GO,$IY415+54),"")</f>
      </c>
      <c r="IS415">
        <f>IF($IZ415&gt;=55,INDEX($GO:$GO,$IY415+55),"")</f>
      </c>
      <c r="IT415">
        <f>IF($IZ415&gt;=56,INDEX($GO:$GO,$IY415+56),"")</f>
      </c>
      <c r="IU415">
        <f>IF($IZ415&gt;=57,INDEX($GO:$GO,$IY415+57),"")</f>
      </c>
      <c r="IV415">
        <f>IF($IZ415&gt;=58,INDEX($GO:$GO,$IY415+58),"")</f>
      </c>
      <c r="IW415">
        <f>IF($IZ415&gt;=59,INDEX($GO:$GO,$IY415+59),"")</f>
      </c>
      <c r="IX415">
        <f>IF($IZ415&gt;=60,INDEX($GO:$GO,$IY415+60),"")</f>
      </c>
      <c r="IY415">
        <f>IFERROR(MATCH($GN415,$GO$2:$GO$827,0)+1,0)</f>
      </c>
      <c r="IZ415">
        <f>IFERROR(INDEX($GP$2:$GP$827,MATCH($GN415,$GO$2:$GO$827,0)),0)</f>
      </c>
      <c r="JA415" t="s">
        <v>23</v>
      </c>
      <c r="JB415" t="s">
        <v>23</v>
      </c>
    </row>
    <row r="416" spans="1:262" x14ac:dyDescent="0.25">
      <c r="F416" s="1"/>
      <c r="G416" s="1"/>
      <c r="H416" s="1"/>
      <c r="I416" s="1"/>
      <c r="J416" s="1">
        <f>IFERROR(IF(FIND(" - ",$F416)&gt;0,MID($F416,FIND(" - ",$F416)+3,LEN($F416)),""),"")</f>
      </c>
      <c r="L416" s="1"/>
      <c r="N416" t="s">
        <v>23</v>
      </c>
      <c r="P416">
        <f>IF(OR($N416="",$O416=""),"",IFERROR($N416/$O416,0))</f>
      </c>
      <c r="Q416">
        <f>IF($N416="","",
IF($G416="","",
IF(ISNUMBER(SEARCH("exempt",LOWER($G416))),0,
$N416*(VALUE(SUBSTITUTE($G416,"%",""))/100))))</f>
      </c>
      <c r="W416">
        <f>IF($N416="","",
SUM($N416,$Q416,$U416,$R416,$T416)-
IF($V416="",0,VALUE($V416)))</f>
      </c>
      <c r="AE416" t="s">
        <v>1380</v>
      </c>
      <c r="AJ416" t="s">
        <v>393</v>
      </c>
      <c r="AM416">
        <f>IFERROR(LEFT($F416,FIND(" - ",$F416)-1),$F416)</f>
      </c>
      <c r="AP416">
        <f>IF($CE416&gt;=1,INDEX($AN:$AN,$CD416+1),"")</f>
      </c>
      <c r="AQ416">
        <f>IF($CE416&gt;=2,INDEX($AN:$AN,$CD416+2),"")</f>
      </c>
      <c r="AR416">
        <f>IF($CE416&gt;=3,INDEX($AN:$AN,$CD416+3),"")</f>
      </c>
      <c r="AS416">
        <f>IF($CE416&gt;=4,INDEX($AN:$AN,$CD416+4),"")</f>
      </c>
      <c r="AT416">
        <f>IF($CE416&gt;=5,INDEX($AN:$AN,$CD416+5),"")</f>
      </c>
      <c r="AU416">
        <f>IF($CE416&gt;=6,INDEX($AN:$AN,$CD416+6),"")</f>
      </c>
      <c r="AV416">
        <f>IF($CE416&gt;=7,INDEX($AN:$AN,$CD416+7),"")</f>
      </c>
      <c r="AW416">
        <f>IF($CE416&gt;=8,INDEX($AN:$AN,$CD416+8),"")</f>
      </c>
      <c r="AX416">
        <f>IF($CE416&gt;=9,INDEX($AN:$AN,$CD416+9),"")</f>
      </c>
      <c r="AY416">
        <f>IF($CE416&gt;=10,INDEX($AN:$AN,$CD416+10),"")</f>
      </c>
      <c r="AZ416">
        <f>IF($CE416&gt;=11,INDEX($AN:$AN,$CD416+11),"")</f>
      </c>
      <c r="BA416">
        <f>IF($CE416&gt;=12,INDEX($AN:$AN,$CD416+12),"")</f>
      </c>
      <c r="BB416">
        <f>IF($CE416&gt;=13,INDEX($AN:$AN,$CD416+13),"")</f>
      </c>
      <c r="BC416">
        <f>IF($CE416&gt;=14,INDEX($AN:$AN,$CD416+14),"")</f>
      </c>
      <c r="BD416">
        <f>IF($CE416&gt;=15,INDEX($AN:$AN,$CD416+15),"")</f>
      </c>
      <c r="BE416">
        <f>IF($CE416&gt;=16,INDEX($AN:$AN,$CD416+16),"")</f>
      </c>
      <c r="BF416">
        <f>IF($CE416&gt;=17,INDEX($AN:$AN,$CD416+17),"")</f>
      </c>
      <c r="BG416">
        <f>IF($CE416&gt;=18,INDEX($AN:$AN,$CD416+18),"")</f>
      </c>
      <c r="BH416">
        <f>IF($CE416&gt;=19,INDEX($AN:$AN,$CD416+19),"")</f>
      </c>
      <c r="BI416">
        <f>IF($CE416&gt;=20,INDEX($AN:$AN,$CD416+20),"")</f>
      </c>
      <c r="BJ416">
        <f>IF($CE416&gt;=21,INDEX($AN:$AN,$CD416+21),"")</f>
      </c>
      <c r="BK416">
        <f>IF($CE416&gt;=22,INDEX($AN:$AN,$CD416+22),"")</f>
      </c>
      <c r="BL416">
        <f>IF($CE416&gt;=23,INDEX($AN:$AN,$CD416+23),"")</f>
      </c>
      <c r="BM416">
        <f>IF($CE416&gt;=24,INDEX($AN:$AN,$CD416+24),"")</f>
      </c>
      <c r="BN416">
        <f>IF($CE416&gt;=25,INDEX($AN:$AN,$CD416+25),"")</f>
      </c>
      <c r="BO416">
        <f>IF($CE416&gt;=26,INDEX($AN:$AN,$CD416+26),"")</f>
      </c>
      <c r="BP416">
        <f>IF($CE416&gt;=27,INDEX($AN:$AN,$CD416+27),"")</f>
      </c>
      <c r="BQ416">
        <f>IF($CE416&gt;=28,INDEX($AN:$AN,$CD416+28),"")</f>
      </c>
      <c r="BR416">
        <f>IF($CE416&gt;=29,INDEX($AN:$AN,$CD416+29),"")</f>
      </c>
      <c r="BS416">
        <f>IF($CE416&gt;=30,INDEX($AN:$AN,$CD416+30),"")</f>
      </c>
      <c r="BT416">
        <f>IF($CE416&gt;=31,INDEX($AN:$AN,$CD416+31),"")</f>
      </c>
      <c r="BU416">
        <f>IF($CE416&gt;=32,INDEX($AN:$AN,$CD416+32),"")</f>
      </c>
      <c r="BV416">
        <f>IF($CE416&gt;=33,INDEX($AN:$AN,$CD416+33),"")</f>
      </c>
      <c r="BW416">
        <f>IF($CE416&gt;=34,INDEX($AN:$AN,$CD416+34),"")</f>
      </c>
      <c r="BX416">
        <f>IF($CE416&gt;=35,INDEX($AN:$AN,$CD416+35),"")</f>
      </c>
      <c r="BY416">
        <f>IF($CE416&gt;=36,INDEX($AN:$AN,$CD416+36),"")</f>
      </c>
      <c r="BZ416">
        <f>IF($CE416&gt;=37,INDEX($AN:$AN,$CD416+37),"")</f>
      </c>
      <c r="CA416">
        <f>IF($CE416&gt;=38,INDEX($AN:$AN,$CD416+38),"")</f>
      </c>
      <c r="CB416">
        <f>IF($CE416&gt;=39,INDEX($AN:$AN,$CD416+39),"")</f>
      </c>
      <c r="CC416">
        <f>IF($CE416&gt;=40,INDEX($AN:$AN,$CD416+40),"")</f>
      </c>
      <c r="CD416">
        <f>IFERROR(MATCH($AM416,$AN$2:$AN$133,0)+1,0)</f>
      </c>
      <c r="CE416">
        <f>IFERROR(INDEX($AO$2:$AO$133,MATCH($AM416,$AN$2:$AN$133,0)),0)</f>
      </c>
      <c r="CF416">
        <f>IFERROR(LEFT($K416,FIND(" - ",$K416)-1),$K416)</f>
      </c>
      <c r="CG416" t="s">
        <v>151</v>
      </c>
      <c r="CI416">
        <f>IF($DD416&gt;=1,INDEX($CG:$CG,$DC416+1),"")</f>
      </c>
      <c r="CJ416">
        <f>IF($DD416&gt;=2,INDEX($CG:$CG,$DC416+2),"")</f>
      </c>
      <c r="CK416">
        <f>IF($DD416&gt;=3,INDEX($CG:$CG,$DC416+3),"")</f>
      </c>
      <c r="CL416">
        <f>IF($DD416&gt;=4,INDEX($CG:$CG,$DC416+4),"")</f>
      </c>
      <c r="CM416">
        <f>IF($DD416&gt;=5,INDEX($CG:$CG,$DC416+5),"")</f>
      </c>
      <c r="CN416">
        <f>IF($DD416&gt;=6,INDEX($CG:$CG,$DC416+6),"")</f>
      </c>
      <c r="CO416">
        <f>IF($DD416&gt;=7,INDEX($CG:$CG,$DC416+7),"")</f>
      </c>
      <c r="CP416">
        <f>IF($DD416&gt;=8,INDEX($CG:$CG,$DC416+8),"")</f>
      </c>
      <c r="CQ416">
        <f>IF($DD416&gt;=9,INDEX($CG:$CG,$DC416+9),"")</f>
      </c>
      <c r="CR416">
        <f>IF($DD416&gt;=10,INDEX($CG:$CG,$DC416+10),"")</f>
      </c>
      <c r="CS416">
        <f>IF($DD416&gt;=11,INDEX($CG:$CG,$DC416+11),"")</f>
      </c>
      <c r="CT416">
        <f>IF($DD416&gt;=12,INDEX($CG:$CG,$DC416+12),"")</f>
      </c>
      <c r="CU416">
        <f>IF($DD416&gt;=13,INDEX($CG:$CG,$DC416+13),"")</f>
      </c>
      <c r="CV416">
        <f>IF($DD416&gt;=14,INDEX($CG:$CG,$DC416+14),"")</f>
      </c>
      <c r="CW416">
        <f>IF($DD416&gt;=15,INDEX($CG:$CG,$DC416+15),"")</f>
      </c>
      <c r="CX416">
        <f>IF($DD416&gt;=16,INDEX($CG:$CG,$DC416+16),"")</f>
      </c>
      <c r="CY416">
        <f>IF($DD416&gt;=17,INDEX($CG:$CG,$DC416+17),"")</f>
      </c>
      <c r="CZ416">
        <f>IF($DD416&gt;=18,INDEX($CG:$CG,$DC416+18),"")</f>
      </c>
      <c r="DA416">
        <f>IF($DD416&gt;=19,INDEX($CG:$CG,$DC416+19),"")</f>
      </c>
      <c r="DB416">
        <f>IF($DD416&gt;=20,INDEX($CG:$CG,$DC416+20),"")</f>
      </c>
      <c r="DC416">
        <f>IFERROR(MATCH($CF416,$CG$2:$CG$1558,0)+1,0)</f>
      </c>
      <c r="DD416">
        <f>IFERROR(INDEX($CH$2:$CH$1558,MATCH($CF416,$CG$2:$CG$1558,0)),0)</f>
      </c>
      <c r="DE416">
        <f>IFERROR(INDEX($AL:$AL,MATCH($G416,$AK:$AK,0))&amp;"","")</f>
      </c>
      <c r="DI416">
        <f>IF($GL416&gt;=1,INDEX($DF:$DF,$GK416+1),"")</f>
      </c>
      <c r="DJ416">
        <f>IF($GL416&gt;=2,INDEX($DF:$DF,$GK416+2),"")</f>
      </c>
      <c r="DK416">
        <f>IF($GL416&gt;=3,INDEX($DF:$DF,$GK416+3),"")</f>
      </c>
      <c r="DL416">
        <f>IF($GL416&gt;=4,INDEX($DF:$DF,$GK416+4),"")</f>
      </c>
      <c r="DM416">
        <f>IF($GL416&gt;=5,INDEX($DF:$DF,$GK416+5),"")</f>
      </c>
      <c r="DN416">
        <f>IF($GL416&gt;=6,INDEX($DF:$DF,$GK416+6),"")</f>
      </c>
      <c r="DO416">
        <f>IF($GL416&gt;=7,INDEX($DF:$DF,$GK416+7),"")</f>
      </c>
      <c r="DP416">
        <f>IF($GL416&gt;=8,INDEX($DF:$DF,$GK416+8),"")</f>
      </c>
      <c r="DQ416">
        <f>IF($GL416&gt;=9,INDEX($DF:$DF,$GK416+9),"")</f>
      </c>
      <c r="DR416">
        <f>IF($GL416&gt;=10,INDEX($DF:$DF,$GK416+10),"")</f>
      </c>
      <c r="DS416">
        <f>IF($GL416&gt;=11,INDEX($DF:$DF,$GK416+11),"")</f>
      </c>
      <c r="DT416">
        <f>IF($GL416&gt;=12,INDEX($DF:$DF,$GK416+12),"")</f>
      </c>
      <c r="DU416">
        <f>IF($GL416&gt;=13,INDEX($DF:$DF,$GK416+13),"")</f>
      </c>
      <c r="DV416">
        <f>IF($GL416&gt;=14,INDEX($DF:$DF,$GK416+14),"")</f>
      </c>
      <c r="DW416">
        <f>IF($GL416&gt;=15,INDEX($DF:$DF,$GK416+15),"")</f>
      </c>
      <c r="DX416">
        <f>IF($GL416&gt;=16,INDEX($DF:$DF,$GK416+16),"")</f>
      </c>
      <c r="DY416">
        <f>IF($GL416&gt;=17,INDEX($DF:$DF,$GK416+17),"")</f>
      </c>
      <c r="DZ416">
        <f>IF($GL416&gt;=18,INDEX($DF:$DF,$GK416+18),"")</f>
      </c>
      <c r="EA416">
        <f>IF($GL416&gt;=19,INDEX($DF:$DF,$GK416+19),"")</f>
      </c>
      <c r="EB416">
        <f>IF($GL416&gt;=20,INDEX($DF:$DF,$GK416+20),"")</f>
      </c>
      <c r="EC416">
        <f>IF($GL416&gt;=21,INDEX($DF:$DF,$GK416+21),"")</f>
      </c>
      <c r="ED416">
        <f>IF($GL416&gt;=22,INDEX($DF:$DF,$GK416+22),"")</f>
      </c>
      <c r="EE416">
        <f>IF($GL416&gt;=23,INDEX($DF:$DF,$GK416+23),"")</f>
      </c>
      <c r="EF416">
        <f>IF($GL416&gt;=24,INDEX($DF:$DF,$GK416+24),"")</f>
      </c>
      <c r="EG416">
        <f>IF($GL416&gt;=25,INDEX($DF:$DF,$GK416+25),"")</f>
      </c>
      <c r="EH416">
        <f>IF($GL416&gt;=26,INDEX($DF:$DF,$GK416+26),"")</f>
      </c>
      <c r="EI416">
        <f>IF($GL416&gt;=27,INDEX($DF:$DF,$GK416+27),"")</f>
      </c>
      <c r="EJ416">
        <f>IF($GL416&gt;=28,INDEX($DF:$DF,$GK416+28),"")</f>
      </c>
      <c r="EK416">
        <f>IF($GL416&gt;=29,INDEX($DF:$DF,$GK416+29),"")</f>
      </c>
      <c r="EL416">
        <f>IF($GL416&gt;=30,INDEX($DF:$DF,$GK416+30),"")</f>
      </c>
      <c r="EM416">
        <f>IF($GL416&gt;=31,INDEX($DF:$DF,$GK416+31),"")</f>
      </c>
      <c r="EN416">
        <f>IF($GL416&gt;=32,INDEX($DF:$DF,$GK416+32),"")</f>
      </c>
      <c r="EO416">
        <f>IF($GL416&gt;=33,INDEX($DF:$DF,$GK416+33),"")</f>
      </c>
      <c r="EP416">
        <f>IF($GL416&gt;=34,INDEX($DF:$DF,$GK416+34),"")</f>
      </c>
      <c r="EQ416">
        <f>IF($GL416&gt;=35,INDEX($DF:$DF,$GK416+35),"")</f>
      </c>
      <c r="ER416">
        <f>IF($GL416&gt;=36,INDEX($DF:$DF,$GK416+36),"")</f>
      </c>
      <c r="ES416">
        <f>IF($GL416&gt;=37,INDEX($DF:$DF,$GK416+37),"")</f>
      </c>
      <c r="ET416">
        <f>IF($GL416&gt;=38,INDEX($DF:$DF,$GK416+38),"")</f>
      </c>
      <c r="EU416">
        <f>IF($GL416&gt;=39,INDEX($DF:$DF,$GK416+39),"")</f>
      </c>
      <c r="EV416">
        <f>IF($GL416&gt;=40,INDEX($DF:$DF,$GK416+40),"")</f>
      </c>
      <c r="EW416">
        <f>IF($GL416&gt;=1,INDEX($DG:$DG,$GK416+1),"")</f>
      </c>
      <c r="EX416">
        <f>IF($GL416&gt;=2,INDEX($DG:$DG,$GK416+2),"")</f>
      </c>
      <c r="EY416">
        <f>IF($GL416&gt;=3,INDEX($DG:$DG,$GK416+3),"")</f>
      </c>
      <c r="EZ416">
        <f>IF($GL416&gt;=4,INDEX($DG:$DG,$GK416+4),"")</f>
      </c>
      <c r="FA416">
        <f>IF($GL416&gt;=5,INDEX($DG:$DG,$GK416+5),"")</f>
      </c>
      <c r="FB416">
        <f>IF($GL416&gt;=6,INDEX($DG:$DG,$GK416+6),"")</f>
      </c>
      <c r="FC416">
        <f>IF($GL416&gt;=7,INDEX($DG:$DG,$GK416+7),"")</f>
      </c>
      <c r="FD416">
        <f>IF($GL416&gt;=8,INDEX($DG:$DG,$GK416+8),"")</f>
      </c>
      <c r="FE416">
        <f>IF($GL416&gt;=9,INDEX($DG:$DG,$GK416+9),"")</f>
      </c>
      <c r="FF416">
        <f>IF($GL416&gt;=10,INDEX($DG:$DG,$GK416+10),"")</f>
      </c>
      <c r="FG416">
        <f>IF($GL416&gt;=11,INDEX($DG:$DG,$GK416+11),"")</f>
      </c>
      <c r="FH416">
        <f>IF($GL416&gt;=12,INDEX($DG:$DG,$GK416+12),"")</f>
      </c>
      <c r="FI416">
        <f>IF($GL416&gt;=13,INDEX($DG:$DG,$GK416+13),"")</f>
      </c>
      <c r="FJ416">
        <f>IF($GL416&gt;=14,INDEX($DG:$DG,$GK416+14),"")</f>
      </c>
      <c r="FK416">
        <f>IF($GL416&gt;=15,INDEX($DG:$DG,$GK416+15),"")</f>
      </c>
      <c r="FL416">
        <f>IF($GL416&gt;=16,INDEX($DG:$DG,$GK416+16),"")</f>
      </c>
      <c r="FM416">
        <f>IF($GL416&gt;=17,INDEX($DG:$DG,$GK416+17),"")</f>
      </c>
      <c r="FN416">
        <f>IF($GL416&gt;=18,INDEX($DG:$DG,$GK416+18),"")</f>
      </c>
      <c r="FO416">
        <f>IF($GL416&gt;=19,INDEX($DG:$DG,$GK416+19),"")</f>
      </c>
      <c r="FP416">
        <f>IF($GL416&gt;=20,INDEX($DG:$DG,$GK416+20),"")</f>
      </c>
      <c r="FQ416">
        <f>IF($GL416&gt;=21,INDEX($DG:$DG,$GK416+21),"")</f>
      </c>
      <c r="FR416">
        <f>IF($GL416&gt;=22,INDEX($DG:$DG,$GK416+22),"")</f>
      </c>
      <c r="FS416">
        <f>IF($GL416&gt;=23,INDEX($DG:$DG,$GK416+23),"")</f>
      </c>
      <c r="FT416">
        <f>IF($GL416&gt;=24,INDEX($DG:$DG,$GK416+24),"")</f>
      </c>
      <c r="FU416">
        <f>IF($GL416&gt;=25,INDEX($DG:$DG,$GK416+25),"")</f>
      </c>
      <c r="FV416">
        <f>IF($GL416&gt;=26,INDEX($DG:$DG,$GK416+26),"")</f>
      </c>
      <c r="FW416">
        <f>IF($GL416&gt;=27,INDEX($DG:$DG,$GK416+27),"")</f>
      </c>
      <c r="FX416">
        <f>IF($GL416&gt;=28,INDEX($DG:$DG,$GK416+28),"")</f>
      </c>
      <c r="FY416">
        <f>IF($GL416&gt;=29,INDEX($DG:$DG,$GK416+29),"")</f>
      </c>
      <c r="FZ416">
        <f>IF($GL416&gt;=30,INDEX($DG:$DG,$GK416+30),"")</f>
      </c>
      <c r="GA416">
        <f>IF($GL416&gt;=31,INDEX($DG:$DG,$GK416+31),"")</f>
      </c>
      <c r="GB416">
        <f>IF($GL416&gt;=32,INDEX($DG:$DG,$GK416+32),"")</f>
      </c>
      <c r="GC416">
        <f>IF($GL416&gt;=33,INDEX($DG:$DG,$GK416+33),"")</f>
      </c>
      <c r="GD416">
        <f>IF($GL416&gt;=34,INDEX($DG:$DG,$GK416+34),"")</f>
      </c>
      <c r="GE416">
        <f>IF($GL416&gt;=35,INDEX($DG:$DG,$GK416+35),"")</f>
      </c>
      <c r="GF416">
        <f>IF($GL416&gt;=36,INDEX($DG:$DG,$GK416+36),"")</f>
      </c>
      <c r="GG416">
        <f>IF($GL416&gt;=37,INDEX($DG:$DG,$GK416+37),"")</f>
      </c>
      <c r="GH416">
        <f>IF($GL416&gt;=38,INDEX($DG:$DG,$GK416+38),"")</f>
      </c>
      <c r="GI416">
        <f>IF($GL416&gt;=39,INDEX($DG:$DG,$GK416+39),"")</f>
      </c>
      <c r="GJ416">
        <f>IF($GL416&gt;=40,INDEX($DG:$DG,$GK416+40),"")</f>
      </c>
      <c r="GK416">
        <f>IFERROR(MATCH($DE416,$DF$2:$DF$166,0)+1,0)</f>
      </c>
      <c r="GL416">
        <f>IFERROR(INDEX($DH$2:$DH$166,MATCH($DE416,$DF$2:$DF$166,0)),0)</f>
      </c>
      <c r="GM416">
        <f>IFERROR(MATCH($H416,$DI$416:$EV$416,0),0)</f>
      </c>
      <c r="GN416">
        <f>IF($GM416&gt;0,INDEX($EW$416:$GJ$416,$GM416),"")</f>
      </c>
      <c r="GO416" t="s">
        <v>1381</v>
      </c>
      <c r="GQ416">
        <f>IF($IZ416&gt;=1,INDEX($GO:$GO,$IY416+1),"")</f>
      </c>
      <c r="GR416">
        <f>IF($IZ416&gt;=2,INDEX($GO:$GO,$IY416+2),"")</f>
      </c>
      <c r="GS416">
        <f>IF($IZ416&gt;=3,INDEX($GO:$GO,$IY416+3),"")</f>
      </c>
      <c r="GT416">
        <f>IF($IZ416&gt;=4,INDEX($GO:$GO,$IY416+4),"")</f>
      </c>
      <c r="GU416">
        <f>IF($IZ416&gt;=5,INDEX($GO:$GO,$IY416+5),"")</f>
      </c>
      <c r="GV416">
        <f>IF($IZ416&gt;=6,INDEX($GO:$GO,$IY416+6),"")</f>
      </c>
      <c r="GW416">
        <f>IF($IZ416&gt;=7,INDEX($GO:$GO,$IY416+7),"")</f>
      </c>
      <c r="GX416">
        <f>IF($IZ416&gt;=8,INDEX($GO:$GO,$IY416+8),"")</f>
      </c>
      <c r="GY416">
        <f>IF($IZ416&gt;=9,INDEX($GO:$GO,$IY416+9),"")</f>
      </c>
      <c r="GZ416">
        <f>IF($IZ416&gt;=10,INDEX($GO:$GO,$IY416+10),"")</f>
      </c>
      <c r="HA416">
        <f>IF($IZ416&gt;=11,INDEX($GO:$GO,$IY416+11),"")</f>
      </c>
      <c r="HB416">
        <f>IF($IZ416&gt;=12,INDEX($GO:$GO,$IY416+12),"")</f>
      </c>
      <c r="HC416">
        <f>IF($IZ416&gt;=13,INDEX($GO:$GO,$IY416+13),"")</f>
      </c>
      <c r="HD416">
        <f>IF($IZ416&gt;=14,INDEX($GO:$GO,$IY416+14),"")</f>
      </c>
      <c r="HE416">
        <f>IF($IZ416&gt;=15,INDEX($GO:$GO,$IY416+15),"")</f>
      </c>
      <c r="HF416">
        <f>IF($IZ416&gt;=16,INDEX($GO:$GO,$IY416+16),"")</f>
      </c>
      <c r="HG416">
        <f>IF($IZ416&gt;=17,INDEX($GO:$GO,$IY416+17),"")</f>
      </c>
      <c r="HH416">
        <f>IF($IZ416&gt;=18,INDEX($GO:$GO,$IY416+18),"")</f>
      </c>
      <c r="HI416">
        <f>IF($IZ416&gt;=19,INDEX($GO:$GO,$IY416+19),"")</f>
      </c>
      <c r="HJ416">
        <f>IF($IZ416&gt;=20,INDEX($GO:$GO,$IY416+20),"")</f>
      </c>
      <c r="HK416">
        <f>IF($IZ416&gt;=21,INDEX($GO:$GO,$IY416+21),"")</f>
      </c>
      <c r="HL416">
        <f>IF($IZ416&gt;=22,INDEX($GO:$GO,$IY416+22),"")</f>
      </c>
      <c r="HM416">
        <f>IF($IZ416&gt;=23,INDEX($GO:$GO,$IY416+23),"")</f>
      </c>
      <c r="HN416">
        <f>IF($IZ416&gt;=24,INDEX($GO:$GO,$IY416+24),"")</f>
      </c>
      <c r="HO416">
        <f>IF($IZ416&gt;=25,INDEX($GO:$GO,$IY416+25),"")</f>
      </c>
      <c r="HP416">
        <f>IF($IZ416&gt;=26,INDEX($GO:$GO,$IY416+26),"")</f>
      </c>
      <c r="HQ416">
        <f>IF($IZ416&gt;=27,INDEX($GO:$GO,$IY416+27),"")</f>
      </c>
      <c r="HR416">
        <f>IF($IZ416&gt;=28,INDEX($GO:$GO,$IY416+28),"")</f>
      </c>
      <c r="HS416">
        <f>IF($IZ416&gt;=29,INDEX($GO:$GO,$IY416+29),"")</f>
      </c>
      <c r="HT416">
        <f>IF($IZ416&gt;=30,INDEX($GO:$GO,$IY416+30),"")</f>
      </c>
      <c r="HU416">
        <f>IF($IZ416&gt;=31,INDEX($GO:$GO,$IY416+31),"")</f>
      </c>
      <c r="HV416">
        <f>IF($IZ416&gt;=32,INDEX($GO:$GO,$IY416+32),"")</f>
      </c>
      <c r="HW416">
        <f>IF($IZ416&gt;=33,INDEX($GO:$GO,$IY416+33),"")</f>
      </c>
      <c r="HX416">
        <f>IF($IZ416&gt;=34,INDEX($GO:$GO,$IY416+34),"")</f>
      </c>
      <c r="HY416">
        <f>IF($IZ416&gt;=35,INDEX($GO:$GO,$IY416+35),"")</f>
      </c>
      <c r="HZ416">
        <f>IF($IZ416&gt;=36,INDEX($GO:$GO,$IY416+36),"")</f>
      </c>
      <c r="IA416">
        <f>IF($IZ416&gt;=37,INDEX($GO:$GO,$IY416+37),"")</f>
      </c>
      <c r="IB416">
        <f>IF($IZ416&gt;=38,INDEX($GO:$GO,$IY416+38),"")</f>
      </c>
      <c r="IC416">
        <f>IF($IZ416&gt;=39,INDEX($GO:$GO,$IY416+39),"")</f>
      </c>
      <c r="ID416">
        <f>IF($IZ416&gt;=40,INDEX($GO:$GO,$IY416+40),"")</f>
      </c>
      <c r="IE416">
        <f>IF($IZ416&gt;=41,INDEX($GO:$GO,$IY416+41),"")</f>
      </c>
      <c r="IF416">
        <f>IF($IZ416&gt;=42,INDEX($GO:$GO,$IY416+42),"")</f>
      </c>
      <c r="IG416">
        <f>IF($IZ416&gt;=43,INDEX($GO:$GO,$IY416+43),"")</f>
      </c>
      <c r="IH416">
        <f>IF($IZ416&gt;=44,INDEX($GO:$GO,$IY416+44),"")</f>
      </c>
      <c r="II416">
        <f>IF($IZ416&gt;=45,INDEX($GO:$GO,$IY416+45),"")</f>
      </c>
      <c r="IJ416">
        <f>IF($IZ416&gt;=46,INDEX($GO:$GO,$IY416+46),"")</f>
      </c>
      <c r="IK416">
        <f>IF($IZ416&gt;=47,INDEX($GO:$GO,$IY416+47),"")</f>
      </c>
      <c r="IL416">
        <f>IF($IZ416&gt;=48,INDEX($GO:$GO,$IY416+48),"")</f>
      </c>
      <c r="IM416">
        <f>IF($IZ416&gt;=49,INDEX($GO:$GO,$IY416+49),"")</f>
      </c>
      <c r="IN416">
        <f>IF($IZ416&gt;=50,INDEX($GO:$GO,$IY416+50),"")</f>
      </c>
      <c r="IO416">
        <f>IF($IZ416&gt;=51,INDEX($GO:$GO,$IY416+51),"")</f>
      </c>
      <c r="IP416">
        <f>IF($IZ416&gt;=52,INDEX($GO:$GO,$IY416+52),"")</f>
      </c>
      <c r="IQ416">
        <f>IF($IZ416&gt;=53,INDEX($GO:$GO,$IY416+53),"")</f>
      </c>
      <c r="IR416">
        <f>IF($IZ416&gt;=54,INDEX($GO:$GO,$IY416+54),"")</f>
      </c>
      <c r="IS416">
        <f>IF($IZ416&gt;=55,INDEX($GO:$GO,$IY416+55),"")</f>
      </c>
      <c r="IT416">
        <f>IF($IZ416&gt;=56,INDEX($GO:$GO,$IY416+56),"")</f>
      </c>
      <c r="IU416">
        <f>IF($IZ416&gt;=57,INDEX($GO:$GO,$IY416+57),"")</f>
      </c>
      <c r="IV416">
        <f>IF($IZ416&gt;=58,INDEX($GO:$GO,$IY416+58),"")</f>
      </c>
      <c r="IW416">
        <f>IF($IZ416&gt;=59,INDEX($GO:$GO,$IY416+59),"")</f>
      </c>
      <c r="IX416">
        <f>IF($IZ416&gt;=60,INDEX($GO:$GO,$IY416+60),"")</f>
      </c>
      <c r="IY416">
        <f>IFERROR(MATCH($GN416,$GO$2:$GO$827,0)+1,0)</f>
      </c>
      <c r="IZ416">
        <f>IFERROR(INDEX($GP$2:$GP$827,MATCH($GN416,$GO$2:$GO$827,0)),0)</f>
      </c>
      <c r="JA416" t="s">
        <v>23</v>
      </c>
      <c r="JB416" t="s">
        <v>23</v>
      </c>
    </row>
    <row r="417" spans="1:262" x14ac:dyDescent="0.25">
      <c r="F417" s="1"/>
      <c r="G417" s="1"/>
      <c r="H417" s="1"/>
      <c r="I417" s="1"/>
      <c r="J417" s="1">
        <f>IFERROR(IF(FIND(" - ",$F417)&gt;0,MID($F417,FIND(" - ",$F417)+3,LEN($F417)),""),"")</f>
      </c>
      <c r="L417" s="1"/>
      <c r="N417" t="s">
        <v>23</v>
      </c>
      <c r="P417">
        <f>IF(OR($N417="",$O417=""),"",IFERROR($N417/$O417,0))</f>
      </c>
      <c r="Q417">
        <f>IF($N417="","",
IF($G417="","",
IF(ISNUMBER(SEARCH("exempt",LOWER($G417))),0,
$N417*(VALUE(SUBSTITUTE($G417,"%",""))/100))))</f>
      </c>
      <c r="W417">
        <f>IF($N417="","",
SUM($N417,$Q417,$U417,$R417,$T417)-
IF($V417="",0,VALUE($V417)))</f>
      </c>
      <c r="AE417" t="s">
        <v>1382</v>
      </c>
      <c r="AJ417" t="s">
        <v>400</v>
      </c>
      <c r="AM417">
        <f>IFERROR(LEFT($F417,FIND(" - ",$F417)-1),$F417)</f>
      </c>
      <c r="AP417">
        <f>IF($CE417&gt;=1,INDEX($AN:$AN,$CD417+1),"")</f>
      </c>
      <c r="AQ417">
        <f>IF($CE417&gt;=2,INDEX($AN:$AN,$CD417+2),"")</f>
      </c>
      <c r="AR417">
        <f>IF($CE417&gt;=3,INDEX($AN:$AN,$CD417+3),"")</f>
      </c>
      <c r="AS417">
        <f>IF($CE417&gt;=4,INDEX($AN:$AN,$CD417+4),"")</f>
      </c>
      <c r="AT417">
        <f>IF($CE417&gt;=5,INDEX($AN:$AN,$CD417+5),"")</f>
      </c>
      <c r="AU417">
        <f>IF($CE417&gt;=6,INDEX($AN:$AN,$CD417+6),"")</f>
      </c>
      <c r="AV417">
        <f>IF($CE417&gt;=7,INDEX($AN:$AN,$CD417+7),"")</f>
      </c>
      <c r="AW417">
        <f>IF($CE417&gt;=8,INDEX($AN:$AN,$CD417+8),"")</f>
      </c>
      <c r="AX417">
        <f>IF($CE417&gt;=9,INDEX($AN:$AN,$CD417+9),"")</f>
      </c>
      <c r="AY417">
        <f>IF($CE417&gt;=10,INDEX($AN:$AN,$CD417+10),"")</f>
      </c>
      <c r="AZ417">
        <f>IF($CE417&gt;=11,INDEX($AN:$AN,$CD417+11),"")</f>
      </c>
      <c r="BA417">
        <f>IF($CE417&gt;=12,INDEX($AN:$AN,$CD417+12),"")</f>
      </c>
      <c r="BB417">
        <f>IF($CE417&gt;=13,INDEX($AN:$AN,$CD417+13),"")</f>
      </c>
      <c r="BC417">
        <f>IF($CE417&gt;=14,INDEX($AN:$AN,$CD417+14),"")</f>
      </c>
      <c r="BD417">
        <f>IF($CE417&gt;=15,INDEX($AN:$AN,$CD417+15),"")</f>
      </c>
      <c r="BE417">
        <f>IF($CE417&gt;=16,INDEX($AN:$AN,$CD417+16),"")</f>
      </c>
      <c r="BF417">
        <f>IF($CE417&gt;=17,INDEX($AN:$AN,$CD417+17),"")</f>
      </c>
      <c r="BG417">
        <f>IF($CE417&gt;=18,INDEX($AN:$AN,$CD417+18),"")</f>
      </c>
      <c r="BH417">
        <f>IF($CE417&gt;=19,INDEX($AN:$AN,$CD417+19),"")</f>
      </c>
      <c r="BI417">
        <f>IF($CE417&gt;=20,INDEX($AN:$AN,$CD417+20),"")</f>
      </c>
      <c r="BJ417">
        <f>IF($CE417&gt;=21,INDEX($AN:$AN,$CD417+21),"")</f>
      </c>
      <c r="BK417">
        <f>IF($CE417&gt;=22,INDEX($AN:$AN,$CD417+22),"")</f>
      </c>
      <c r="BL417">
        <f>IF($CE417&gt;=23,INDEX($AN:$AN,$CD417+23),"")</f>
      </c>
      <c r="BM417">
        <f>IF($CE417&gt;=24,INDEX($AN:$AN,$CD417+24),"")</f>
      </c>
      <c r="BN417">
        <f>IF($CE417&gt;=25,INDEX($AN:$AN,$CD417+25),"")</f>
      </c>
      <c r="BO417">
        <f>IF($CE417&gt;=26,INDEX($AN:$AN,$CD417+26),"")</f>
      </c>
      <c r="BP417">
        <f>IF($CE417&gt;=27,INDEX($AN:$AN,$CD417+27),"")</f>
      </c>
      <c r="BQ417">
        <f>IF($CE417&gt;=28,INDEX($AN:$AN,$CD417+28),"")</f>
      </c>
      <c r="BR417">
        <f>IF($CE417&gt;=29,INDEX($AN:$AN,$CD417+29),"")</f>
      </c>
      <c r="BS417">
        <f>IF($CE417&gt;=30,INDEX($AN:$AN,$CD417+30),"")</f>
      </c>
      <c r="BT417">
        <f>IF($CE417&gt;=31,INDEX($AN:$AN,$CD417+31),"")</f>
      </c>
      <c r="BU417">
        <f>IF($CE417&gt;=32,INDEX($AN:$AN,$CD417+32),"")</f>
      </c>
      <c r="BV417">
        <f>IF($CE417&gt;=33,INDEX($AN:$AN,$CD417+33),"")</f>
      </c>
      <c r="BW417">
        <f>IF($CE417&gt;=34,INDEX($AN:$AN,$CD417+34),"")</f>
      </c>
      <c r="BX417">
        <f>IF($CE417&gt;=35,INDEX($AN:$AN,$CD417+35),"")</f>
      </c>
      <c r="BY417">
        <f>IF($CE417&gt;=36,INDEX($AN:$AN,$CD417+36),"")</f>
      </c>
      <c r="BZ417">
        <f>IF($CE417&gt;=37,INDEX($AN:$AN,$CD417+37),"")</f>
      </c>
      <c r="CA417">
        <f>IF($CE417&gt;=38,INDEX($AN:$AN,$CD417+38),"")</f>
      </c>
      <c r="CB417">
        <f>IF($CE417&gt;=39,INDEX($AN:$AN,$CD417+39),"")</f>
      </c>
      <c r="CC417">
        <f>IF($CE417&gt;=40,INDEX($AN:$AN,$CD417+40),"")</f>
      </c>
      <c r="CD417">
        <f>IFERROR(MATCH($AM417,$AN$2:$AN$133,0)+1,0)</f>
      </c>
      <c r="CE417">
        <f>IFERROR(INDEX($AO$2:$AO$133,MATCH($AM417,$AN$2:$AN$133,0)),0)</f>
      </c>
      <c r="CF417">
        <f>IFERROR(LEFT($K417,FIND(" - ",$K417)-1),$K417)</f>
      </c>
      <c r="CG417" t="s">
        <v>188</v>
      </c>
      <c r="CI417">
        <f>IF($DD417&gt;=1,INDEX($CG:$CG,$DC417+1),"")</f>
      </c>
      <c r="CJ417">
        <f>IF($DD417&gt;=2,INDEX($CG:$CG,$DC417+2),"")</f>
      </c>
      <c r="CK417">
        <f>IF($DD417&gt;=3,INDEX($CG:$CG,$DC417+3),"")</f>
      </c>
      <c r="CL417">
        <f>IF($DD417&gt;=4,INDEX($CG:$CG,$DC417+4),"")</f>
      </c>
      <c r="CM417">
        <f>IF($DD417&gt;=5,INDEX($CG:$CG,$DC417+5),"")</f>
      </c>
      <c r="CN417">
        <f>IF($DD417&gt;=6,INDEX($CG:$CG,$DC417+6),"")</f>
      </c>
      <c r="CO417">
        <f>IF($DD417&gt;=7,INDEX($CG:$CG,$DC417+7),"")</f>
      </c>
      <c r="CP417">
        <f>IF($DD417&gt;=8,INDEX($CG:$CG,$DC417+8),"")</f>
      </c>
      <c r="CQ417">
        <f>IF($DD417&gt;=9,INDEX($CG:$CG,$DC417+9),"")</f>
      </c>
      <c r="CR417">
        <f>IF($DD417&gt;=10,INDEX($CG:$CG,$DC417+10),"")</f>
      </c>
      <c r="CS417">
        <f>IF($DD417&gt;=11,INDEX($CG:$CG,$DC417+11),"")</f>
      </c>
      <c r="CT417">
        <f>IF($DD417&gt;=12,INDEX($CG:$CG,$DC417+12),"")</f>
      </c>
      <c r="CU417">
        <f>IF($DD417&gt;=13,INDEX($CG:$CG,$DC417+13),"")</f>
      </c>
      <c r="CV417">
        <f>IF($DD417&gt;=14,INDEX($CG:$CG,$DC417+14),"")</f>
      </c>
      <c r="CW417">
        <f>IF($DD417&gt;=15,INDEX($CG:$CG,$DC417+15),"")</f>
      </c>
      <c r="CX417">
        <f>IF($DD417&gt;=16,INDEX($CG:$CG,$DC417+16),"")</f>
      </c>
      <c r="CY417">
        <f>IF($DD417&gt;=17,INDEX($CG:$CG,$DC417+17),"")</f>
      </c>
      <c r="CZ417">
        <f>IF($DD417&gt;=18,INDEX($CG:$CG,$DC417+18),"")</f>
      </c>
      <c r="DA417">
        <f>IF($DD417&gt;=19,INDEX($CG:$CG,$DC417+19),"")</f>
      </c>
      <c r="DB417">
        <f>IF($DD417&gt;=20,INDEX($CG:$CG,$DC417+20),"")</f>
      </c>
      <c r="DC417">
        <f>IFERROR(MATCH($CF417,$CG$2:$CG$1558,0)+1,0)</f>
      </c>
      <c r="DD417">
        <f>IFERROR(INDEX($CH$2:$CH$1558,MATCH($CF417,$CG$2:$CG$1558,0)),0)</f>
      </c>
      <c r="DE417">
        <f>IFERROR(INDEX($AL:$AL,MATCH($G417,$AK:$AK,0))&amp;"","")</f>
      </c>
      <c r="DI417">
        <f>IF($GL417&gt;=1,INDEX($DF:$DF,$GK417+1),"")</f>
      </c>
      <c r="DJ417">
        <f>IF($GL417&gt;=2,INDEX($DF:$DF,$GK417+2),"")</f>
      </c>
      <c r="DK417">
        <f>IF($GL417&gt;=3,INDEX($DF:$DF,$GK417+3),"")</f>
      </c>
      <c r="DL417">
        <f>IF($GL417&gt;=4,INDEX($DF:$DF,$GK417+4),"")</f>
      </c>
      <c r="DM417">
        <f>IF($GL417&gt;=5,INDEX($DF:$DF,$GK417+5),"")</f>
      </c>
      <c r="DN417">
        <f>IF($GL417&gt;=6,INDEX($DF:$DF,$GK417+6),"")</f>
      </c>
      <c r="DO417">
        <f>IF($GL417&gt;=7,INDEX($DF:$DF,$GK417+7),"")</f>
      </c>
      <c r="DP417">
        <f>IF($GL417&gt;=8,INDEX($DF:$DF,$GK417+8),"")</f>
      </c>
      <c r="DQ417">
        <f>IF($GL417&gt;=9,INDEX($DF:$DF,$GK417+9),"")</f>
      </c>
      <c r="DR417">
        <f>IF($GL417&gt;=10,INDEX($DF:$DF,$GK417+10),"")</f>
      </c>
      <c r="DS417">
        <f>IF($GL417&gt;=11,INDEX($DF:$DF,$GK417+11),"")</f>
      </c>
      <c r="DT417">
        <f>IF($GL417&gt;=12,INDEX($DF:$DF,$GK417+12),"")</f>
      </c>
      <c r="DU417">
        <f>IF($GL417&gt;=13,INDEX($DF:$DF,$GK417+13),"")</f>
      </c>
      <c r="DV417">
        <f>IF($GL417&gt;=14,INDEX($DF:$DF,$GK417+14),"")</f>
      </c>
      <c r="DW417">
        <f>IF($GL417&gt;=15,INDEX($DF:$DF,$GK417+15),"")</f>
      </c>
      <c r="DX417">
        <f>IF($GL417&gt;=16,INDEX($DF:$DF,$GK417+16),"")</f>
      </c>
      <c r="DY417">
        <f>IF($GL417&gt;=17,INDEX($DF:$DF,$GK417+17),"")</f>
      </c>
      <c r="DZ417">
        <f>IF($GL417&gt;=18,INDEX($DF:$DF,$GK417+18),"")</f>
      </c>
      <c r="EA417">
        <f>IF($GL417&gt;=19,INDEX($DF:$DF,$GK417+19),"")</f>
      </c>
      <c r="EB417">
        <f>IF($GL417&gt;=20,INDEX($DF:$DF,$GK417+20),"")</f>
      </c>
      <c r="EC417">
        <f>IF($GL417&gt;=21,INDEX($DF:$DF,$GK417+21),"")</f>
      </c>
      <c r="ED417">
        <f>IF($GL417&gt;=22,INDEX($DF:$DF,$GK417+22),"")</f>
      </c>
      <c r="EE417">
        <f>IF($GL417&gt;=23,INDEX($DF:$DF,$GK417+23),"")</f>
      </c>
      <c r="EF417">
        <f>IF($GL417&gt;=24,INDEX($DF:$DF,$GK417+24),"")</f>
      </c>
      <c r="EG417">
        <f>IF($GL417&gt;=25,INDEX($DF:$DF,$GK417+25),"")</f>
      </c>
      <c r="EH417">
        <f>IF($GL417&gt;=26,INDEX($DF:$DF,$GK417+26),"")</f>
      </c>
      <c r="EI417">
        <f>IF($GL417&gt;=27,INDEX($DF:$DF,$GK417+27),"")</f>
      </c>
      <c r="EJ417">
        <f>IF($GL417&gt;=28,INDEX($DF:$DF,$GK417+28),"")</f>
      </c>
      <c r="EK417">
        <f>IF($GL417&gt;=29,INDEX($DF:$DF,$GK417+29),"")</f>
      </c>
      <c r="EL417">
        <f>IF($GL417&gt;=30,INDEX($DF:$DF,$GK417+30),"")</f>
      </c>
      <c r="EM417">
        <f>IF($GL417&gt;=31,INDEX($DF:$DF,$GK417+31),"")</f>
      </c>
      <c r="EN417">
        <f>IF($GL417&gt;=32,INDEX($DF:$DF,$GK417+32),"")</f>
      </c>
      <c r="EO417">
        <f>IF($GL417&gt;=33,INDEX($DF:$DF,$GK417+33),"")</f>
      </c>
      <c r="EP417">
        <f>IF($GL417&gt;=34,INDEX($DF:$DF,$GK417+34),"")</f>
      </c>
      <c r="EQ417">
        <f>IF($GL417&gt;=35,INDEX($DF:$DF,$GK417+35),"")</f>
      </c>
      <c r="ER417">
        <f>IF($GL417&gt;=36,INDEX($DF:$DF,$GK417+36),"")</f>
      </c>
      <c r="ES417">
        <f>IF($GL417&gt;=37,INDEX($DF:$DF,$GK417+37),"")</f>
      </c>
      <c r="ET417">
        <f>IF($GL417&gt;=38,INDEX($DF:$DF,$GK417+38),"")</f>
      </c>
      <c r="EU417">
        <f>IF($GL417&gt;=39,INDEX($DF:$DF,$GK417+39),"")</f>
      </c>
      <c r="EV417">
        <f>IF($GL417&gt;=40,INDEX($DF:$DF,$GK417+40),"")</f>
      </c>
      <c r="EW417">
        <f>IF($GL417&gt;=1,INDEX($DG:$DG,$GK417+1),"")</f>
      </c>
      <c r="EX417">
        <f>IF($GL417&gt;=2,INDEX($DG:$DG,$GK417+2),"")</f>
      </c>
      <c r="EY417">
        <f>IF($GL417&gt;=3,INDEX($DG:$DG,$GK417+3),"")</f>
      </c>
      <c r="EZ417">
        <f>IF($GL417&gt;=4,INDEX($DG:$DG,$GK417+4),"")</f>
      </c>
      <c r="FA417">
        <f>IF($GL417&gt;=5,INDEX($DG:$DG,$GK417+5),"")</f>
      </c>
      <c r="FB417">
        <f>IF($GL417&gt;=6,INDEX($DG:$DG,$GK417+6),"")</f>
      </c>
      <c r="FC417">
        <f>IF($GL417&gt;=7,INDEX($DG:$DG,$GK417+7),"")</f>
      </c>
      <c r="FD417">
        <f>IF($GL417&gt;=8,INDEX($DG:$DG,$GK417+8),"")</f>
      </c>
      <c r="FE417">
        <f>IF($GL417&gt;=9,INDEX($DG:$DG,$GK417+9),"")</f>
      </c>
      <c r="FF417">
        <f>IF($GL417&gt;=10,INDEX($DG:$DG,$GK417+10),"")</f>
      </c>
      <c r="FG417">
        <f>IF($GL417&gt;=11,INDEX($DG:$DG,$GK417+11),"")</f>
      </c>
      <c r="FH417">
        <f>IF($GL417&gt;=12,INDEX($DG:$DG,$GK417+12),"")</f>
      </c>
      <c r="FI417">
        <f>IF($GL417&gt;=13,INDEX($DG:$DG,$GK417+13),"")</f>
      </c>
      <c r="FJ417">
        <f>IF($GL417&gt;=14,INDEX($DG:$DG,$GK417+14),"")</f>
      </c>
      <c r="FK417">
        <f>IF($GL417&gt;=15,INDEX($DG:$DG,$GK417+15),"")</f>
      </c>
      <c r="FL417">
        <f>IF($GL417&gt;=16,INDEX($DG:$DG,$GK417+16),"")</f>
      </c>
      <c r="FM417">
        <f>IF($GL417&gt;=17,INDEX($DG:$DG,$GK417+17),"")</f>
      </c>
      <c r="FN417">
        <f>IF($GL417&gt;=18,INDEX($DG:$DG,$GK417+18),"")</f>
      </c>
      <c r="FO417">
        <f>IF($GL417&gt;=19,INDEX($DG:$DG,$GK417+19),"")</f>
      </c>
      <c r="FP417">
        <f>IF($GL417&gt;=20,INDEX($DG:$DG,$GK417+20),"")</f>
      </c>
      <c r="FQ417">
        <f>IF($GL417&gt;=21,INDEX($DG:$DG,$GK417+21),"")</f>
      </c>
      <c r="FR417">
        <f>IF($GL417&gt;=22,INDEX($DG:$DG,$GK417+22),"")</f>
      </c>
      <c r="FS417">
        <f>IF($GL417&gt;=23,INDEX($DG:$DG,$GK417+23),"")</f>
      </c>
      <c r="FT417">
        <f>IF($GL417&gt;=24,INDEX($DG:$DG,$GK417+24),"")</f>
      </c>
      <c r="FU417">
        <f>IF($GL417&gt;=25,INDEX($DG:$DG,$GK417+25),"")</f>
      </c>
      <c r="FV417">
        <f>IF($GL417&gt;=26,INDEX($DG:$DG,$GK417+26),"")</f>
      </c>
      <c r="FW417">
        <f>IF($GL417&gt;=27,INDEX($DG:$DG,$GK417+27),"")</f>
      </c>
      <c r="FX417">
        <f>IF($GL417&gt;=28,INDEX($DG:$DG,$GK417+28),"")</f>
      </c>
      <c r="FY417">
        <f>IF($GL417&gt;=29,INDEX($DG:$DG,$GK417+29),"")</f>
      </c>
      <c r="FZ417">
        <f>IF($GL417&gt;=30,INDEX($DG:$DG,$GK417+30),"")</f>
      </c>
      <c r="GA417">
        <f>IF($GL417&gt;=31,INDEX($DG:$DG,$GK417+31),"")</f>
      </c>
      <c r="GB417">
        <f>IF($GL417&gt;=32,INDEX($DG:$DG,$GK417+32),"")</f>
      </c>
      <c r="GC417">
        <f>IF($GL417&gt;=33,INDEX($DG:$DG,$GK417+33),"")</f>
      </c>
      <c r="GD417">
        <f>IF($GL417&gt;=34,INDEX($DG:$DG,$GK417+34),"")</f>
      </c>
      <c r="GE417">
        <f>IF($GL417&gt;=35,INDEX($DG:$DG,$GK417+35),"")</f>
      </c>
      <c r="GF417">
        <f>IF($GL417&gt;=36,INDEX($DG:$DG,$GK417+36),"")</f>
      </c>
      <c r="GG417">
        <f>IF($GL417&gt;=37,INDEX($DG:$DG,$GK417+37),"")</f>
      </c>
      <c r="GH417">
        <f>IF($GL417&gt;=38,INDEX($DG:$DG,$GK417+38),"")</f>
      </c>
      <c r="GI417">
        <f>IF($GL417&gt;=39,INDEX($DG:$DG,$GK417+39),"")</f>
      </c>
      <c r="GJ417">
        <f>IF($GL417&gt;=40,INDEX($DG:$DG,$GK417+40),"")</f>
      </c>
      <c r="GK417">
        <f>IFERROR(MATCH($DE417,$DF$2:$DF$166,0)+1,0)</f>
      </c>
      <c r="GL417">
        <f>IFERROR(INDEX($DH$2:$DH$166,MATCH($DE417,$DF$2:$DF$166,0)),0)</f>
      </c>
      <c r="GM417">
        <f>IFERROR(MATCH($H417,$DI$417:$EV$417,0),0)</f>
      </c>
      <c r="GN417">
        <f>IF($GM417&gt;0,INDEX($EW$417:$GJ$417,$GM417),"")</f>
      </c>
      <c r="GO417" t="s">
        <v>1383</v>
      </c>
      <c r="GQ417">
        <f>IF($IZ417&gt;=1,INDEX($GO:$GO,$IY417+1),"")</f>
      </c>
      <c r="GR417">
        <f>IF($IZ417&gt;=2,INDEX($GO:$GO,$IY417+2),"")</f>
      </c>
      <c r="GS417">
        <f>IF($IZ417&gt;=3,INDEX($GO:$GO,$IY417+3),"")</f>
      </c>
      <c r="GT417">
        <f>IF($IZ417&gt;=4,INDEX($GO:$GO,$IY417+4),"")</f>
      </c>
      <c r="GU417">
        <f>IF($IZ417&gt;=5,INDEX($GO:$GO,$IY417+5),"")</f>
      </c>
      <c r="GV417">
        <f>IF($IZ417&gt;=6,INDEX($GO:$GO,$IY417+6),"")</f>
      </c>
      <c r="GW417">
        <f>IF($IZ417&gt;=7,INDEX($GO:$GO,$IY417+7),"")</f>
      </c>
      <c r="GX417">
        <f>IF($IZ417&gt;=8,INDEX($GO:$GO,$IY417+8),"")</f>
      </c>
      <c r="GY417">
        <f>IF($IZ417&gt;=9,INDEX($GO:$GO,$IY417+9),"")</f>
      </c>
      <c r="GZ417">
        <f>IF($IZ417&gt;=10,INDEX($GO:$GO,$IY417+10),"")</f>
      </c>
      <c r="HA417">
        <f>IF($IZ417&gt;=11,INDEX($GO:$GO,$IY417+11),"")</f>
      </c>
      <c r="HB417">
        <f>IF($IZ417&gt;=12,INDEX($GO:$GO,$IY417+12),"")</f>
      </c>
      <c r="HC417">
        <f>IF($IZ417&gt;=13,INDEX($GO:$GO,$IY417+13),"")</f>
      </c>
      <c r="HD417">
        <f>IF($IZ417&gt;=14,INDEX($GO:$GO,$IY417+14),"")</f>
      </c>
      <c r="HE417">
        <f>IF($IZ417&gt;=15,INDEX($GO:$GO,$IY417+15),"")</f>
      </c>
      <c r="HF417">
        <f>IF($IZ417&gt;=16,INDEX($GO:$GO,$IY417+16),"")</f>
      </c>
      <c r="HG417">
        <f>IF($IZ417&gt;=17,INDEX($GO:$GO,$IY417+17),"")</f>
      </c>
      <c r="HH417">
        <f>IF($IZ417&gt;=18,INDEX($GO:$GO,$IY417+18),"")</f>
      </c>
      <c r="HI417">
        <f>IF($IZ417&gt;=19,INDEX($GO:$GO,$IY417+19),"")</f>
      </c>
      <c r="HJ417">
        <f>IF($IZ417&gt;=20,INDEX($GO:$GO,$IY417+20),"")</f>
      </c>
      <c r="HK417">
        <f>IF($IZ417&gt;=21,INDEX($GO:$GO,$IY417+21),"")</f>
      </c>
      <c r="HL417">
        <f>IF($IZ417&gt;=22,INDEX($GO:$GO,$IY417+22),"")</f>
      </c>
      <c r="HM417">
        <f>IF($IZ417&gt;=23,INDEX($GO:$GO,$IY417+23),"")</f>
      </c>
      <c r="HN417">
        <f>IF($IZ417&gt;=24,INDEX($GO:$GO,$IY417+24),"")</f>
      </c>
      <c r="HO417">
        <f>IF($IZ417&gt;=25,INDEX($GO:$GO,$IY417+25),"")</f>
      </c>
      <c r="HP417">
        <f>IF($IZ417&gt;=26,INDEX($GO:$GO,$IY417+26),"")</f>
      </c>
      <c r="HQ417">
        <f>IF($IZ417&gt;=27,INDEX($GO:$GO,$IY417+27),"")</f>
      </c>
      <c r="HR417">
        <f>IF($IZ417&gt;=28,INDEX($GO:$GO,$IY417+28),"")</f>
      </c>
      <c r="HS417">
        <f>IF($IZ417&gt;=29,INDEX($GO:$GO,$IY417+29),"")</f>
      </c>
      <c r="HT417">
        <f>IF($IZ417&gt;=30,INDEX($GO:$GO,$IY417+30),"")</f>
      </c>
      <c r="HU417">
        <f>IF($IZ417&gt;=31,INDEX($GO:$GO,$IY417+31),"")</f>
      </c>
      <c r="HV417">
        <f>IF($IZ417&gt;=32,INDEX($GO:$GO,$IY417+32),"")</f>
      </c>
      <c r="HW417">
        <f>IF($IZ417&gt;=33,INDEX($GO:$GO,$IY417+33),"")</f>
      </c>
      <c r="HX417">
        <f>IF($IZ417&gt;=34,INDEX($GO:$GO,$IY417+34),"")</f>
      </c>
      <c r="HY417">
        <f>IF($IZ417&gt;=35,INDEX($GO:$GO,$IY417+35),"")</f>
      </c>
      <c r="HZ417">
        <f>IF($IZ417&gt;=36,INDEX($GO:$GO,$IY417+36),"")</f>
      </c>
      <c r="IA417">
        <f>IF($IZ417&gt;=37,INDEX($GO:$GO,$IY417+37),"")</f>
      </c>
      <c r="IB417">
        <f>IF($IZ417&gt;=38,INDEX($GO:$GO,$IY417+38),"")</f>
      </c>
      <c r="IC417">
        <f>IF($IZ417&gt;=39,INDEX($GO:$GO,$IY417+39),"")</f>
      </c>
      <c r="ID417">
        <f>IF($IZ417&gt;=40,INDEX($GO:$GO,$IY417+40),"")</f>
      </c>
      <c r="IE417">
        <f>IF($IZ417&gt;=41,INDEX($GO:$GO,$IY417+41),"")</f>
      </c>
      <c r="IF417">
        <f>IF($IZ417&gt;=42,INDEX($GO:$GO,$IY417+42),"")</f>
      </c>
      <c r="IG417">
        <f>IF($IZ417&gt;=43,INDEX($GO:$GO,$IY417+43),"")</f>
      </c>
      <c r="IH417">
        <f>IF($IZ417&gt;=44,INDEX($GO:$GO,$IY417+44),"")</f>
      </c>
      <c r="II417">
        <f>IF($IZ417&gt;=45,INDEX($GO:$GO,$IY417+45),"")</f>
      </c>
      <c r="IJ417">
        <f>IF($IZ417&gt;=46,INDEX($GO:$GO,$IY417+46),"")</f>
      </c>
      <c r="IK417">
        <f>IF($IZ417&gt;=47,INDEX($GO:$GO,$IY417+47),"")</f>
      </c>
      <c r="IL417">
        <f>IF($IZ417&gt;=48,INDEX($GO:$GO,$IY417+48),"")</f>
      </c>
      <c r="IM417">
        <f>IF($IZ417&gt;=49,INDEX($GO:$GO,$IY417+49),"")</f>
      </c>
      <c r="IN417">
        <f>IF($IZ417&gt;=50,INDEX($GO:$GO,$IY417+50),"")</f>
      </c>
      <c r="IO417">
        <f>IF($IZ417&gt;=51,INDEX($GO:$GO,$IY417+51),"")</f>
      </c>
      <c r="IP417">
        <f>IF($IZ417&gt;=52,INDEX($GO:$GO,$IY417+52),"")</f>
      </c>
      <c r="IQ417">
        <f>IF($IZ417&gt;=53,INDEX($GO:$GO,$IY417+53),"")</f>
      </c>
      <c r="IR417">
        <f>IF($IZ417&gt;=54,INDEX($GO:$GO,$IY417+54),"")</f>
      </c>
      <c r="IS417">
        <f>IF($IZ417&gt;=55,INDEX($GO:$GO,$IY417+55),"")</f>
      </c>
      <c r="IT417">
        <f>IF($IZ417&gt;=56,INDEX($GO:$GO,$IY417+56),"")</f>
      </c>
      <c r="IU417">
        <f>IF($IZ417&gt;=57,INDEX($GO:$GO,$IY417+57),"")</f>
      </c>
      <c r="IV417">
        <f>IF($IZ417&gt;=58,INDEX($GO:$GO,$IY417+58),"")</f>
      </c>
      <c r="IW417">
        <f>IF($IZ417&gt;=59,INDEX($GO:$GO,$IY417+59),"")</f>
      </c>
      <c r="IX417">
        <f>IF($IZ417&gt;=60,INDEX($GO:$GO,$IY417+60),"")</f>
      </c>
      <c r="IY417">
        <f>IFERROR(MATCH($GN417,$GO$2:$GO$827,0)+1,0)</f>
      </c>
      <c r="IZ417">
        <f>IFERROR(INDEX($GP$2:$GP$827,MATCH($GN417,$GO$2:$GO$827,0)),0)</f>
      </c>
      <c r="JA417" t="s">
        <v>23</v>
      </c>
      <c r="JB417" t="s">
        <v>23</v>
      </c>
    </row>
    <row r="418" spans="1:262" x14ac:dyDescent="0.25">
      <c r="F418" s="1"/>
      <c r="G418" s="1"/>
      <c r="H418" s="1"/>
      <c r="I418" s="1"/>
      <c r="J418" s="1">
        <f>IFERROR(IF(FIND(" - ",$F418)&gt;0,MID($F418,FIND(" - ",$F418)+3,LEN($F418)),""),"")</f>
      </c>
      <c r="L418" s="1"/>
      <c r="N418" t="s">
        <v>23</v>
      </c>
      <c r="P418">
        <f>IF(OR($N418="",$O418=""),"",IFERROR($N418/$O418,0))</f>
      </c>
      <c r="Q418">
        <f>IF($N418="","",
IF($G418="","",
IF(ISNUMBER(SEARCH("exempt",LOWER($G418))),0,
$N418*(VALUE(SUBSTITUTE($G418,"%",""))/100))))</f>
      </c>
      <c r="W418">
        <f>IF($N418="","",
SUM($N418,$Q418,$U418,$R418,$T418)-
IF($V418="",0,VALUE($V418)))</f>
      </c>
      <c r="AE418" t="s">
        <v>1384</v>
      </c>
      <c r="AJ418" t="s">
        <v>406</v>
      </c>
      <c r="AM418">
        <f>IFERROR(LEFT($F418,FIND(" - ",$F418)-1),$F418)</f>
      </c>
      <c r="AP418">
        <f>IF($CE418&gt;=1,INDEX($AN:$AN,$CD418+1),"")</f>
      </c>
      <c r="AQ418">
        <f>IF($CE418&gt;=2,INDEX($AN:$AN,$CD418+2),"")</f>
      </c>
      <c r="AR418">
        <f>IF($CE418&gt;=3,INDEX($AN:$AN,$CD418+3),"")</f>
      </c>
      <c r="AS418">
        <f>IF($CE418&gt;=4,INDEX($AN:$AN,$CD418+4),"")</f>
      </c>
      <c r="AT418">
        <f>IF($CE418&gt;=5,INDEX($AN:$AN,$CD418+5),"")</f>
      </c>
      <c r="AU418">
        <f>IF($CE418&gt;=6,INDEX($AN:$AN,$CD418+6),"")</f>
      </c>
      <c r="AV418">
        <f>IF($CE418&gt;=7,INDEX($AN:$AN,$CD418+7),"")</f>
      </c>
      <c r="AW418">
        <f>IF($CE418&gt;=8,INDEX($AN:$AN,$CD418+8),"")</f>
      </c>
      <c r="AX418">
        <f>IF($CE418&gt;=9,INDEX($AN:$AN,$CD418+9),"")</f>
      </c>
      <c r="AY418">
        <f>IF($CE418&gt;=10,INDEX($AN:$AN,$CD418+10),"")</f>
      </c>
      <c r="AZ418">
        <f>IF($CE418&gt;=11,INDEX($AN:$AN,$CD418+11),"")</f>
      </c>
      <c r="BA418">
        <f>IF($CE418&gt;=12,INDEX($AN:$AN,$CD418+12),"")</f>
      </c>
      <c r="BB418">
        <f>IF($CE418&gt;=13,INDEX($AN:$AN,$CD418+13),"")</f>
      </c>
      <c r="BC418">
        <f>IF($CE418&gt;=14,INDEX($AN:$AN,$CD418+14),"")</f>
      </c>
      <c r="BD418">
        <f>IF($CE418&gt;=15,INDEX($AN:$AN,$CD418+15),"")</f>
      </c>
      <c r="BE418">
        <f>IF($CE418&gt;=16,INDEX($AN:$AN,$CD418+16),"")</f>
      </c>
      <c r="BF418">
        <f>IF($CE418&gt;=17,INDEX($AN:$AN,$CD418+17),"")</f>
      </c>
      <c r="BG418">
        <f>IF($CE418&gt;=18,INDEX($AN:$AN,$CD418+18),"")</f>
      </c>
      <c r="BH418">
        <f>IF($CE418&gt;=19,INDEX($AN:$AN,$CD418+19),"")</f>
      </c>
      <c r="BI418">
        <f>IF($CE418&gt;=20,INDEX($AN:$AN,$CD418+20),"")</f>
      </c>
      <c r="BJ418">
        <f>IF($CE418&gt;=21,INDEX($AN:$AN,$CD418+21),"")</f>
      </c>
      <c r="BK418">
        <f>IF($CE418&gt;=22,INDEX($AN:$AN,$CD418+22),"")</f>
      </c>
      <c r="BL418">
        <f>IF($CE418&gt;=23,INDEX($AN:$AN,$CD418+23),"")</f>
      </c>
      <c r="BM418">
        <f>IF($CE418&gt;=24,INDEX($AN:$AN,$CD418+24),"")</f>
      </c>
      <c r="BN418">
        <f>IF($CE418&gt;=25,INDEX($AN:$AN,$CD418+25),"")</f>
      </c>
      <c r="BO418">
        <f>IF($CE418&gt;=26,INDEX($AN:$AN,$CD418+26),"")</f>
      </c>
      <c r="BP418">
        <f>IF($CE418&gt;=27,INDEX($AN:$AN,$CD418+27),"")</f>
      </c>
      <c r="BQ418">
        <f>IF($CE418&gt;=28,INDEX($AN:$AN,$CD418+28),"")</f>
      </c>
      <c r="BR418">
        <f>IF($CE418&gt;=29,INDEX($AN:$AN,$CD418+29),"")</f>
      </c>
      <c r="BS418">
        <f>IF($CE418&gt;=30,INDEX($AN:$AN,$CD418+30),"")</f>
      </c>
      <c r="BT418">
        <f>IF($CE418&gt;=31,INDEX($AN:$AN,$CD418+31),"")</f>
      </c>
      <c r="BU418">
        <f>IF($CE418&gt;=32,INDEX($AN:$AN,$CD418+32),"")</f>
      </c>
      <c r="BV418">
        <f>IF($CE418&gt;=33,INDEX($AN:$AN,$CD418+33),"")</f>
      </c>
      <c r="BW418">
        <f>IF($CE418&gt;=34,INDEX($AN:$AN,$CD418+34),"")</f>
      </c>
      <c r="BX418">
        <f>IF($CE418&gt;=35,INDEX($AN:$AN,$CD418+35),"")</f>
      </c>
      <c r="BY418">
        <f>IF($CE418&gt;=36,INDEX($AN:$AN,$CD418+36),"")</f>
      </c>
      <c r="BZ418">
        <f>IF($CE418&gt;=37,INDEX($AN:$AN,$CD418+37),"")</f>
      </c>
      <c r="CA418">
        <f>IF($CE418&gt;=38,INDEX($AN:$AN,$CD418+38),"")</f>
      </c>
      <c r="CB418">
        <f>IF($CE418&gt;=39,INDEX($AN:$AN,$CD418+39),"")</f>
      </c>
      <c r="CC418">
        <f>IF($CE418&gt;=40,INDEX($AN:$AN,$CD418+40),"")</f>
      </c>
      <c r="CD418">
        <f>IFERROR(MATCH($AM418,$AN$2:$AN$133,0)+1,0)</f>
      </c>
      <c r="CE418">
        <f>IFERROR(INDEX($AO$2:$AO$133,MATCH($AM418,$AN$2:$AN$133,0)),0)</f>
      </c>
      <c r="CF418">
        <f>IFERROR(LEFT($K418,FIND(" - ",$K418)-1),$K418)</f>
      </c>
      <c r="CG418" t="s">
        <v>197</v>
      </c>
      <c r="CI418">
        <f>IF($DD418&gt;=1,INDEX($CG:$CG,$DC418+1),"")</f>
      </c>
      <c r="CJ418">
        <f>IF($DD418&gt;=2,INDEX($CG:$CG,$DC418+2),"")</f>
      </c>
      <c r="CK418">
        <f>IF($DD418&gt;=3,INDEX($CG:$CG,$DC418+3),"")</f>
      </c>
      <c r="CL418">
        <f>IF($DD418&gt;=4,INDEX($CG:$CG,$DC418+4),"")</f>
      </c>
      <c r="CM418">
        <f>IF($DD418&gt;=5,INDEX($CG:$CG,$DC418+5),"")</f>
      </c>
      <c r="CN418">
        <f>IF($DD418&gt;=6,INDEX($CG:$CG,$DC418+6),"")</f>
      </c>
      <c r="CO418">
        <f>IF($DD418&gt;=7,INDEX($CG:$CG,$DC418+7),"")</f>
      </c>
      <c r="CP418">
        <f>IF($DD418&gt;=8,INDEX($CG:$CG,$DC418+8),"")</f>
      </c>
      <c r="CQ418">
        <f>IF($DD418&gt;=9,INDEX($CG:$CG,$DC418+9),"")</f>
      </c>
      <c r="CR418">
        <f>IF($DD418&gt;=10,INDEX($CG:$CG,$DC418+10),"")</f>
      </c>
      <c r="CS418">
        <f>IF($DD418&gt;=11,INDEX($CG:$CG,$DC418+11),"")</f>
      </c>
      <c r="CT418">
        <f>IF($DD418&gt;=12,INDEX($CG:$CG,$DC418+12),"")</f>
      </c>
      <c r="CU418">
        <f>IF($DD418&gt;=13,INDEX($CG:$CG,$DC418+13),"")</f>
      </c>
      <c r="CV418">
        <f>IF($DD418&gt;=14,INDEX($CG:$CG,$DC418+14),"")</f>
      </c>
      <c r="CW418">
        <f>IF($DD418&gt;=15,INDEX($CG:$CG,$DC418+15),"")</f>
      </c>
      <c r="CX418">
        <f>IF($DD418&gt;=16,INDEX($CG:$CG,$DC418+16),"")</f>
      </c>
      <c r="CY418">
        <f>IF($DD418&gt;=17,INDEX($CG:$CG,$DC418+17),"")</f>
      </c>
      <c r="CZ418">
        <f>IF($DD418&gt;=18,INDEX($CG:$CG,$DC418+18),"")</f>
      </c>
      <c r="DA418">
        <f>IF($DD418&gt;=19,INDEX($CG:$CG,$DC418+19),"")</f>
      </c>
      <c r="DB418">
        <f>IF($DD418&gt;=20,INDEX($CG:$CG,$DC418+20),"")</f>
      </c>
      <c r="DC418">
        <f>IFERROR(MATCH($CF418,$CG$2:$CG$1558,0)+1,0)</f>
      </c>
      <c r="DD418">
        <f>IFERROR(INDEX($CH$2:$CH$1558,MATCH($CF418,$CG$2:$CG$1558,0)),0)</f>
      </c>
      <c r="DE418">
        <f>IFERROR(INDEX($AL:$AL,MATCH($G418,$AK:$AK,0))&amp;"","")</f>
      </c>
      <c r="DI418">
        <f>IF($GL418&gt;=1,INDEX($DF:$DF,$GK418+1),"")</f>
      </c>
      <c r="DJ418">
        <f>IF($GL418&gt;=2,INDEX($DF:$DF,$GK418+2),"")</f>
      </c>
      <c r="DK418">
        <f>IF($GL418&gt;=3,INDEX($DF:$DF,$GK418+3),"")</f>
      </c>
      <c r="DL418">
        <f>IF($GL418&gt;=4,INDEX($DF:$DF,$GK418+4),"")</f>
      </c>
      <c r="DM418">
        <f>IF($GL418&gt;=5,INDEX($DF:$DF,$GK418+5),"")</f>
      </c>
      <c r="DN418">
        <f>IF($GL418&gt;=6,INDEX($DF:$DF,$GK418+6),"")</f>
      </c>
      <c r="DO418">
        <f>IF($GL418&gt;=7,INDEX($DF:$DF,$GK418+7),"")</f>
      </c>
      <c r="DP418">
        <f>IF($GL418&gt;=8,INDEX($DF:$DF,$GK418+8),"")</f>
      </c>
      <c r="DQ418">
        <f>IF($GL418&gt;=9,INDEX($DF:$DF,$GK418+9),"")</f>
      </c>
      <c r="DR418">
        <f>IF($GL418&gt;=10,INDEX($DF:$DF,$GK418+10),"")</f>
      </c>
      <c r="DS418">
        <f>IF($GL418&gt;=11,INDEX($DF:$DF,$GK418+11),"")</f>
      </c>
      <c r="DT418">
        <f>IF($GL418&gt;=12,INDEX($DF:$DF,$GK418+12),"")</f>
      </c>
      <c r="DU418">
        <f>IF($GL418&gt;=13,INDEX($DF:$DF,$GK418+13),"")</f>
      </c>
      <c r="DV418">
        <f>IF($GL418&gt;=14,INDEX($DF:$DF,$GK418+14),"")</f>
      </c>
      <c r="DW418">
        <f>IF($GL418&gt;=15,INDEX($DF:$DF,$GK418+15),"")</f>
      </c>
      <c r="DX418">
        <f>IF($GL418&gt;=16,INDEX($DF:$DF,$GK418+16),"")</f>
      </c>
      <c r="DY418">
        <f>IF($GL418&gt;=17,INDEX($DF:$DF,$GK418+17),"")</f>
      </c>
      <c r="DZ418">
        <f>IF($GL418&gt;=18,INDEX($DF:$DF,$GK418+18),"")</f>
      </c>
      <c r="EA418">
        <f>IF($GL418&gt;=19,INDEX($DF:$DF,$GK418+19),"")</f>
      </c>
      <c r="EB418">
        <f>IF($GL418&gt;=20,INDEX($DF:$DF,$GK418+20),"")</f>
      </c>
      <c r="EC418">
        <f>IF($GL418&gt;=21,INDEX($DF:$DF,$GK418+21),"")</f>
      </c>
      <c r="ED418">
        <f>IF($GL418&gt;=22,INDEX($DF:$DF,$GK418+22),"")</f>
      </c>
      <c r="EE418">
        <f>IF($GL418&gt;=23,INDEX($DF:$DF,$GK418+23),"")</f>
      </c>
      <c r="EF418">
        <f>IF($GL418&gt;=24,INDEX($DF:$DF,$GK418+24),"")</f>
      </c>
      <c r="EG418">
        <f>IF($GL418&gt;=25,INDEX($DF:$DF,$GK418+25),"")</f>
      </c>
      <c r="EH418">
        <f>IF($GL418&gt;=26,INDEX($DF:$DF,$GK418+26),"")</f>
      </c>
      <c r="EI418">
        <f>IF($GL418&gt;=27,INDEX($DF:$DF,$GK418+27),"")</f>
      </c>
      <c r="EJ418">
        <f>IF($GL418&gt;=28,INDEX($DF:$DF,$GK418+28),"")</f>
      </c>
      <c r="EK418">
        <f>IF($GL418&gt;=29,INDEX($DF:$DF,$GK418+29),"")</f>
      </c>
      <c r="EL418">
        <f>IF($GL418&gt;=30,INDEX($DF:$DF,$GK418+30),"")</f>
      </c>
      <c r="EM418">
        <f>IF($GL418&gt;=31,INDEX($DF:$DF,$GK418+31),"")</f>
      </c>
      <c r="EN418">
        <f>IF($GL418&gt;=32,INDEX($DF:$DF,$GK418+32),"")</f>
      </c>
      <c r="EO418">
        <f>IF($GL418&gt;=33,INDEX($DF:$DF,$GK418+33),"")</f>
      </c>
      <c r="EP418">
        <f>IF($GL418&gt;=34,INDEX($DF:$DF,$GK418+34),"")</f>
      </c>
      <c r="EQ418">
        <f>IF($GL418&gt;=35,INDEX($DF:$DF,$GK418+35),"")</f>
      </c>
      <c r="ER418">
        <f>IF($GL418&gt;=36,INDEX($DF:$DF,$GK418+36),"")</f>
      </c>
      <c r="ES418">
        <f>IF($GL418&gt;=37,INDEX($DF:$DF,$GK418+37),"")</f>
      </c>
      <c r="ET418">
        <f>IF($GL418&gt;=38,INDEX($DF:$DF,$GK418+38),"")</f>
      </c>
      <c r="EU418">
        <f>IF($GL418&gt;=39,INDEX($DF:$DF,$GK418+39),"")</f>
      </c>
      <c r="EV418">
        <f>IF($GL418&gt;=40,INDEX($DF:$DF,$GK418+40),"")</f>
      </c>
      <c r="EW418">
        <f>IF($GL418&gt;=1,INDEX($DG:$DG,$GK418+1),"")</f>
      </c>
      <c r="EX418">
        <f>IF($GL418&gt;=2,INDEX($DG:$DG,$GK418+2),"")</f>
      </c>
      <c r="EY418">
        <f>IF($GL418&gt;=3,INDEX($DG:$DG,$GK418+3),"")</f>
      </c>
      <c r="EZ418">
        <f>IF($GL418&gt;=4,INDEX($DG:$DG,$GK418+4),"")</f>
      </c>
      <c r="FA418">
        <f>IF($GL418&gt;=5,INDEX($DG:$DG,$GK418+5),"")</f>
      </c>
      <c r="FB418">
        <f>IF($GL418&gt;=6,INDEX($DG:$DG,$GK418+6),"")</f>
      </c>
      <c r="FC418">
        <f>IF($GL418&gt;=7,INDEX($DG:$DG,$GK418+7),"")</f>
      </c>
      <c r="FD418">
        <f>IF($GL418&gt;=8,INDEX($DG:$DG,$GK418+8),"")</f>
      </c>
      <c r="FE418">
        <f>IF($GL418&gt;=9,INDEX($DG:$DG,$GK418+9),"")</f>
      </c>
      <c r="FF418">
        <f>IF($GL418&gt;=10,INDEX($DG:$DG,$GK418+10),"")</f>
      </c>
      <c r="FG418">
        <f>IF($GL418&gt;=11,INDEX($DG:$DG,$GK418+11),"")</f>
      </c>
      <c r="FH418">
        <f>IF($GL418&gt;=12,INDEX($DG:$DG,$GK418+12),"")</f>
      </c>
      <c r="FI418">
        <f>IF($GL418&gt;=13,INDEX($DG:$DG,$GK418+13),"")</f>
      </c>
      <c r="FJ418">
        <f>IF($GL418&gt;=14,INDEX($DG:$DG,$GK418+14),"")</f>
      </c>
      <c r="FK418">
        <f>IF($GL418&gt;=15,INDEX($DG:$DG,$GK418+15),"")</f>
      </c>
      <c r="FL418">
        <f>IF($GL418&gt;=16,INDEX($DG:$DG,$GK418+16),"")</f>
      </c>
      <c r="FM418">
        <f>IF($GL418&gt;=17,INDEX($DG:$DG,$GK418+17),"")</f>
      </c>
      <c r="FN418">
        <f>IF($GL418&gt;=18,INDEX($DG:$DG,$GK418+18),"")</f>
      </c>
      <c r="FO418">
        <f>IF($GL418&gt;=19,INDEX($DG:$DG,$GK418+19),"")</f>
      </c>
      <c r="FP418">
        <f>IF($GL418&gt;=20,INDEX($DG:$DG,$GK418+20),"")</f>
      </c>
      <c r="FQ418">
        <f>IF($GL418&gt;=21,INDEX($DG:$DG,$GK418+21),"")</f>
      </c>
      <c r="FR418">
        <f>IF($GL418&gt;=22,INDEX($DG:$DG,$GK418+22),"")</f>
      </c>
      <c r="FS418">
        <f>IF($GL418&gt;=23,INDEX($DG:$DG,$GK418+23),"")</f>
      </c>
      <c r="FT418">
        <f>IF($GL418&gt;=24,INDEX($DG:$DG,$GK418+24),"")</f>
      </c>
      <c r="FU418">
        <f>IF($GL418&gt;=25,INDEX($DG:$DG,$GK418+25),"")</f>
      </c>
      <c r="FV418">
        <f>IF($GL418&gt;=26,INDEX($DG:$DG,$GK418+26),"")</f>
      </c>
      <c r="FW418">
        <f>IF($GL418&gt;=27,INDEX($DG:$DG,$GK418+27),"")</f>
      </c>
      <c r="FX418">
        <f>IF($GL418&gt;=28,INDEX($DG:$DG,$GK418+28),"")</f>
      </c>
      <c r="FY418">
        <f>IF($GL418&gt;=29,INDEX($DG:$DG,$GK418+29),"")</f>
      </c>
      <c r="FZ418">
        <f>IF($GL418&gt;=30,INDEX($DG:$DG,$GK418+30),"")</f>
      </c>
      <c r="GA418">
        <f>IF($GL418&gt;=31,INDEX($DG:$DG,$GK418+31),"")</f>
      </c>
      <c r="GB418">
        <f>IF($GL418&gt;=32,INDEX($DG:$DG,$GK418+32),"")</f>
      </c>
      <c r="GC418">
        <f>IF($GL418&gt;=33,INDEX($DG:$DG,$GK418+33),"")</f>
      </c>
      <c r="GD418">
        <f>IF($GL418&gt;=34,INDEX($DG:$DG,$GK418+34),"")</f>
      </c>
      <c r="GE418">
        <f>IF($GL418&gt;=35,INDEX($DG:$DG,$GK418+35),"")</f>
      </c>
      <c r="GF418">
        <f>IF($GL418&gt;=36,INDEX($DG:$DG,$GK418+36),"")</f>
      </c>
      <c r="GG418">
        <f>IF($GL418&gt;=37,INDEX($DG:$DG,$GK418+37),"")</f>
      </c>
      <c r="GH418">
        <f>IF($GL418&gt;=38,INDEX($DG:$DG,$GK418+38),"")</f>
      </c>
      <c r="GI418">
        <f>IF($GL418&gt;=39,INDEX($DG:$DG,$GK418+39),"")</f>
      </c>
      <c r="GJ418">
        <f>IF($GL418&gt;=40,INDEX($DG:$DG,$GK418+40),"")</f>
      </c>
      <c r="GK418">
        <f>IFERROR(MATCH($DE418,$DF$2:$DF$166,0)+1,0)</f>
      </c>
      <c r="GL418">
        <f>IFERROR(INDEX($DH$2:$DH$166,MATCH($DE418,$DF$2:$DF$166,0)),0)</f>
      </c>
      <c r="GM418">
        <f>IFERROR(MATCH($H418,$DI$418:$EV$418,0),0)</f>
      </c>
      <c r="GN418">
        <f>IF($GM418&gt;0,INDEX($EW$418:$GJ$418,$GM418),"")</f>
      </c>
      <c r="GO418" t="s">
        <v>1385</v>
      </c>
      <c r="GQ418">
        <f>IF($IZ418&gt;=1,INDEX($GO:$GO,$IY418+1),"")</f>
      </c>
      <c r="GR418">
        <f>IF($IZ418&gt;=2,INDEX($GO:$GO,$IY418+2),"")</f>
      </c>
      <c r="GS418">
        <f>IF($IZ418&gt;=3,INDEX($GO:$GO,$IY418+3),"")</f>
      </c>
      <c r="GT418">
        <f>IF($IZ418&gt;=4,INDEX($GO:$GO,$IY418+4),"")</f>
      </c>
      <c r="GU418">
        <f>IF($IZ418&gt;=5,INDEX($GO:$GO,$IY418+5),"")</f>
      </c>
      <c r="GV418">
        <f>IF($IZ418&gt;=6,INDEX($GO:$GO,$IY418+6),"")</f>
      </c>
      <c r="GW418">
        <f>IF($IZ418&gt;=7,INDEX($GO:$GO,$IY418+7),"")</f>
      </c>
      <c r="GX418">
        <f>IF($IZ418&gt;=8,INDEX($GO:$GO,$IY418+8),"")</f>
      </c>
      <c r="GY418">
        <f>IF($IZ418&gt;=9,INDEX($GO:$GO,$IY418+9),"")</f>
      </c>
      <c r="GZ418">
        <f>IF($IZ418&gt;=10,INDEX($GO:$GO,$IY418+10),"")</f>
      </c>
      <c r="HA418">
        <f>IF($IZ418&gt;=11,INDEX($GO:$GO,$IY418+11),"")</f>
      </c>
      <c r="HB418">
        <f>IF($IZ418&gt;=12,INDEX($GO:$GO,$IY418+12),"")</f>
      </c>
      <c r="HC418">
        <f>IF($IZ418&gt;=13,INDEX($GO:$GO,$IY418+13),"")</f>
      </c>
      <c r="HD418">
        <f>IF($IZ418&gt;=14,INDEX($GO:$GO,$IY418+14),"")</f>
      </c>
      <c r="HE418">
        <f>IF($IZ418&gt;=15,INDEX($GO:$GO,$IY418+15),"")</f>
      </c>
      <c r="HF418">
        <f>IF($IZ418&gt;=16,INDEX($GO:$GO,$IY418+16),"")</f>
      </c>
      <c r="HG418">
        <f>IF($IZ418&gt;=17,INDEX($GO:$GO,$IY418+17),"")</f>
      </c>
      <c r="HH418">
        <f>IF($IZ418&gt;=18,INDEX($GO:$GO,$IY418+18),"")</f>
      </c>
      <c r="HI418">
        <f>IF($IZ418&gt;=19,INDEX($GO:$GO,$IY418+19),"")</f>
      </c>
      <c r="HJ418">
        <f>IF($IZ418&gt;=20,INDEX($GO:$GO,$IY418+20),"")</f>
      </c>
      <c r="HK418">
        <f>IF($IZ418&gt;=21,INDEX($GO:$GO,$IY418+21),"")</f>
      </c>
      <c r="HL418">
        <f>IF($IZ418&gt;=22,INDEX($GO:$GO,$IY418+22),"")</f>
      </c>
      <c r="HM418">
        <f>IF($IZ418&gt;=23,INDEX($GO:$GO,$IY418+23),"")</f>
      </c>
      <c r="HN418">
        <f>IF($IZ418&gt;=24,INDEX($GO:$GO,$IY418+24),"")</f>
      </c>
      <c r="HO418">
        <f>IF($IZ418&gt;=25,INDEX($GO:$GO,$IY418+25),"")</f>
      </c>
      <c r="HP418">
        <f>IF($IZ418&gt;=26,INDEX($GO:$GO,$IY418+26),"")</f>
      </c>
      <c r="HQ418">
        <f>IF($IZ418&gt;=27,INDEX($GO:$GO,$IY418+27),"")</f>
      </c>
      <c r="HR418">
        <f>IF($IZ418&gt;=28,INDEX($GO:$GO,$IY418+28),"")</f>
      </c>
      <c r="HS418">
        <f>IF($IZ418&gt;=29,INDEX($GO:$GO,$IY418+29),"")</f>
      </c>
      <c r="HT418">
        <f>IF($IZ418&gt;=30,INDEX($GO:$GO,$IY418+30),"")</f>
      </c>
      <c r="HU418">
        <f>IF($IZ418&gt;=31,INDEX($GO:$GO,$IY418+31),"")</f>
      </c>
      <c r="HV418">
        <f>IF($IZ418&gt;=32,INDEX($GO:$GO,$IY418+32),"")</f>
      </c>
      <c r="HW418">
        <f>IF($IZ418&gt;=33,INDEX($GO:$GO,$IY418+33),"")</f>
      </c>
      <c r="HX418">
        <f>IF($IZ418&gt;=34,INDEX($GO:$GO,$IY418+34),"")</f>
      </c>
      <c r="HY418">
        <f>IF($IZ418&gt;=35,INDEX($GO:$GO,$IY418+35),"")</f>
      </c>
      <c r="HZ418">
        <f>IF($IZ418&gt;=36,INDEX($GO:$GO,$IY418+36),"")</f>
      </c>
      <c r="IA418">
        <f>IF($IZ418&gt;=37,INDEX($GO:$GO,$IY418+37),"")</f>
      </c>
      <c r="IB418">
        <f>IF($IZ418&gt;=38,INDEX($GO:$GO,$IY418+38),"")</f>
      </c>
      <c r="IC418">
        <f>IF($IZ418&gt;=39,INDEX($GO:$GO,$IY418+39),"")</f>
      </c>
      <c r="ID418">
        <f>IF($IZ418&gt;=40,INDEX($GO:$GO,$IY418+40),"")</f>
      </c>
      <c r="IE418">
        <f>IF($IZ418&gt;=41,INDEX($GO:$GO,$IY418+41),"")</f>
      </c>
      <c r="IF418">
        <f>IF($IZ418&gt;=42,INDEX($GO:$GO,$IY418+42),"")</f>
      </c>
      <c r="IG418">
        <f>IF($IZ418&gt;=43,INDEX($GO:$GO,$IY418+43),"")</f>
      </c>
      <c r="IH418">
        <f>IF($IZ418&gt;=44,INDEX($GO:$GO,$IY418+44),"")</f>
      </c>
      <c r="II418">
        <f>IF($IZ418&gt;=45,INDEX($GO:$GO,$IY418+45),"")</f>
      </c>
      <c r="IJ418">
        <f>IF($IZ418&gt;=46,INDEX($GO:$GO,$IY418+46),"")</f>
      </c>
      <c r="IK418">
        <f>IF($IZ418&gt;=47,INDEX($GO:$GO,$IY418+47),"")</f>
      </c>
      <c r="IL418">
        <f>IF($IZ418&gt;=48,INDEX($GO:$GO,$IY418+48),"")</f>
      </c>
      <c r="IM418">
        <f>IF($IZ418&gt;=49,INDEX($GO:$GO,$IY418+49),"")</f>
      </c>
      <c r="IN418">
        <f>IF($IZ418&gt;=50,INDEX($GO:$GO,$IY418+50),"")</f>
      </c>
      <c r="IO418">
        <f>IF($IZ418&gt;=51,INDEX($GO:$GO,$IY418+51),"")</f>
      </c>
      <c r="IP418">
        <f>IF($IZ418&gt;=52,INDEX($GO:$GO,$IY418+52),"")</f>
      </c>
      <c r="IQ418">
        <f>IF($IZ418&gt;=53,INDEX($GO:$GO,$IY418+53),"")</f>
      </c>
      <c r="IR418">
        <f>IF($IZ418&gt;=54,INDEX($GO:$GO,$IY418+54),"")</f>
      </c>
      <c r="IS418">
        <f>IF($IZ418&gt;=55,INDEX($GO:$GO,$IY418+55),"")</f>
      </c>
      <c r="IT418">
        <f>IF($IZ418&gt;=56,INDEX($GO:$GO,$IY418+56),"")</f>
      </c>
      <c r="IU418">
        <f>IF($IZ418&gt;=57,INDEX($GO:$GO,$IY418+57),"")</f>
      </c>
      <c r="IV418">
        <f>IF($IZ418&gt;=58,INDEX($GO:$GO,$IY418+58),"")</f>
      </c>
      <c r="IW418">
        <f>IF($IZ418&gt;=59,INDEX($GO:$GO,$IY418+59),"")</f>
      </c>
      <c r="IX418">
        <f>IF($IZ418&gt;=60,INDEX($GO:$GO,$IY418+60),"")</f>
      </c>
      <c r="IY418">
        <f>IFERROR(MATCH($GN418,$GO$2:$GO$827,0)+1,0)</f>
      </c>
      <c r="IZ418">
        <f>IFERROR(INDEX($GP$2:$GP$827,MATCH($GN418,$GO$2:$GO$827,0)),0)</f>
      </c>
      <c r="JA418" t="s">
        <v>23</v>
      </c>
      <c r="JB418" t="s">
        <v>23</v>
      </c>
    </row>
    <row r="419" spans="1:262" x14ac:dyDescent="0.25">
      <c r="F419" s="1"/>
      <c r="G419" s="1"/>
      <c r="H419" s="1"/>
      <c r="I419" s="1"/>
      <c r="J419" s="1">
        <f>IFERROR(IF(FIND(" - ",$F419)&gt;0,MID($F419,FIND(" - ",$F419)+3,LEN($F419)),""),"")</f>
      </c>
      <c r="L419" s="1"/>
      <c r="N419" t="s">
        <v>23</v>
      </c>
      <c r="P419">
        <f>IF(OR($N419="",$O419=""),"",IFERROR($N419/$O419,0))</f>
      </c>
      <c r="Q419">
        <f>IF($N419="","",
IF($G419="","",
IF(ISNUMBER(SEARCH("exempt",LOWER($G419))),0,
$N419*(VALUE(SUBSTITUTE($G419,"%",""))/100))))</f>
      </c>
      <c r="W419">
        <f>IF($N419="","",
SUM($N419,$Q419,$U419,$R419,$T419)-
IF($V419="",0,VALUE($V419)))</f>
      </c>
      <c r="AE419" t="s">
        <v>1386</v>
      </c>
      <c r="AJ419" t="s">
        <v>412</v>
      </c>
      <c r="AM419">
        <f>IFERROR(LEFT($F419,FIND(" - ",$F419)-1),$F419)</f>
      </c>
      <c r="AP419">
        <f>IF($CE419&gt;=1,INDEX($AN:$AN,$CD419+1),"")</f>
      </c>
      <c r="AQ419">
        <f>IF($CE419&gt;=2,INDEX($AN:$AN,$CD419+2),"")</f>
      </c>
      <c r="AR419">
        <f>IF($CE419&gt;=3,INDEX($AN:$AN,$CD419+3),"")</f>
      </c>
      <c r="AS419">
        <f>IF($CE419&gt;=4,INDEX($AN:$AN,$CD419+4),"")</f>
      </c>
      <c r="AT419">
        <f>IF($CE419&gt;=5,INDEX($AN:$AN,$CD419+5),"")</f>
      </c>
      <c r="AU419">
        <f>IF($CE419&gt;=6,INDEX($AN:$AN,$CD419+6),"")</f>
      </c>
      <c r="AV419">
        <f>IF($CE419&gt;=7,INDEX($AN:$AN,$CD419+7),"")</f>
      </c>
      <c r="AW419">
        <f>IF($CE419&gt;=8,INDEX($AN:$AN,$CD419+8),"")</f>
      </c>
      <c r="AX419">
        <f>IF($CE419&gt;=9,INDEX($AN:$AN,$CD419+9),"")</f>
      </c>
      <c r="AY419">
        <f>IF($CE419&gt;=10,INDEX($AN:$AN,$CD419+10),"")</f>
      </c>
      <c r="AZ419">
        <f>IF($CE419&gt;=11,INDEX($AN:$AN,$CD419+11),"")</f>
      </c>
      <c r="BA419">
        <f>IF($CE419&gt;=12,INDEX($AN:$AN,$CD419+12),"")</f>
      </c>
      <c r="BB419">
        <f>IF($CE419&gt;=13,INDEX($AN:$AN,$CD419+13),"")</f>
      </c>
      <c r="BC419">
        <f>IF($CE419&gt;=14,INDEX($AN:$AN,$CD419+14),"")</f>
      </c>
      <c r="BD419">
        <f>IF($CE419&gt;=15,INDEX($AN:$AN,$CD419+15),"")</f>
      </c>
      <c r="BE419">
        <f>IF($CE419&gt;=16,INDEX($AN:$AN,$CD419+16),"")</f>
      </c>
      <c r="BF419">
        <f>IF($CE419&gt;=17,INDEX($AN:$AN,$CD419+17),"")</f>
      </c>
      <c r="BG419">
        <f>IF($CE419&gt;=18,INDEX($AN:$AN,$CD419+18),"")</f>
      </c>
      <c r="BH419">
        <f>IF($CE419&gt;=19,INDEX($AN:$AN,$CD419+19),"")</f>
      </c>
      <c r="BI419">
        <f>IF($CE419&gt;=20,INDEX($AN:$AN,$CD419+20),"")</f>
      </c>
      <c r="BJ419">
        <f>IF($CE419&gt;=21,INDEX($AN:$AN,$CD419+21),"")</f>
      </c>
      <c r="BK419">
        <f>IF($CE419&gt;=22,INDEX($AN:$AN,$CD419+22),"")</f>
      </c>
      <c r="BL419">
        <f>IF($CE419&gt;=23,INDEX($AN:$AN,$CD419+23),"")</f>
      </c>
      <c r="BM419">
        <f>IF($CE419&gt;=24,INDEX($AN:$AN,$CD419+24),"")</f>
      </c>
      <c r="BN419">
        <f>IF($CE419&gt;=25,INDEX($AN:$AN,$CD419+25),"")</f>
      </c>
      <c r="BO419">
        <f>IF($CE419&gt;=26,INDEX($AN:$AN,$CD419+26),"")</f>
      </c>
      <c r="BP419">
        <f>IF($CE419&gt;=27,INDEX($AN:$AN,$CD419+27),"")</f>
      </c>
      <c r="BQ419">
        <f>IF($CE419&gt;=28,INDEX($AN:$AN,$CD419+28),"")</f>
      </c>
      <c r="BR419">
        <f>IF($CE419&gt;=29,INDEX($AN:$AN,$CD419+29),"")</f>
      </c>
      <c r="BS419">
        <f>IF($CE419&gt;=30,INDEX($AN:$AN,$CD419+30),"")</f>
      </c>
      <c r="BT419">
        <f>IF($CE419&gt;=31,INDEX($AN:$AN,$CD419+31),"")</f>
      </c>
      <c r="BU419">
        <f>IF($CE419&gt;=32,INDEX($AN:$AN,$CD419+32),"")</f>
      </c>
      <c r="BV419">
        <f>IF($CE419&gt;=33,INDEX($AN:$AN,$CD419+33),"")</f>
      </c>
      <c r="BW419">
        <f>IF($CE419&gt;=34,INDEX($AN:$AN,$CD419+34),"")</f>
      </c>
      <c r="BX419">
        <f>IF($CE419&gt;=35,INDEX($AN:$AN,$CD419+35),"")</f>
      </c>
      <c r="BY419">
        <f>IF($CE419&gt;=36,INDEX($AN:$AN,$CD419+36),"")</f>
      </c>
      <c r="BZ419">
        <f>IF($CE419&gt;=37,INDEX($AN:$AN,$CD419+37),"")</f>
      </c>
      <c r="CA419">
        <f>IF($CE419&gt;=38,INDEX($AN:$AN,$CD419+38),"")</f>
      </c>
      <c r="CB419">
        <f>IF($CE419&gt;=39,INDEX($AN:$AN,$CD419+39),"")</f>
      </c>
      <c r="CC419">
        <f>IF($CE419&gt;=40,INDEX($AN:$AN,$CD419+40),"")</f>
      </c>
      <c r="CD419">
        <f>IFERROR(MATCH($AM419,$AN$2:$AN$133,0)+1,0)</f>
      </c>
      <c r="CE419">
        <f>IFERROR(INDEX($AO$2:$AO$133,MATCH($AM419,$AN$2:$AN$133,0)),0)</f>
      </c>
      <c r="CF419">
        <f>IFERROR(LEFT($K419,FIND(" - ",$K419)-1),$K419)</f>
      </c>
      <c r="CG419" t="s">
        <v>206</v>
      </c>
      <c r="CI419">
        <f>IF($DD419&gt;=1,INDEX($CG:$CG,$DC419+1),"")</f>
      </c>
      <c r="CJ419">
        <f>IF($DD419&gt;=2,INDEX($CG:$CG,$DC419+2),"")</f>
      </c>
      <c r="CK419">
        <f>IF($DD419&gt;=3,INDEX($CG:$CG,$DC419+3),"")</f>
      </c>
      <c r="CL419">
        <f>IF($DD419&gt;=4,INDEX($CG:$CG,$DC419+4),"")</f>
      </c>
      <c r="CM419">
        <f>IF($DD419&gt;=5,INDEX($CG:$CG,$DC419+5),"")</f>
      </c>
      <c r="CN419">
        <f>IF($DD419&gt;=6,INDEX($CG:$CG,$DC419+6),"")</f>
      </c>
      <c r="CO419">
        <f>IF($DD419&gt;=7,INDEX($CG:$CG,$DC419+7),"")</f>
      </c>
      <c r="CP419">
        <f>IF($DD419&gt;=8,INDEX($CG:$CG,$DC419+8),"")</f>
      </c>
      <c r="CQ419">
        <f>IF($DD419&gt;=9,INDEX($CG:$CG,$DC419+9),"")</f>
      </c>
      <c r="CR419">
        <f>IF($DD419&gt;=10,INDEX($CG:$CG,$DC419+10),"")</f>
      </c>
      <c r="CS419">
        <f>IF($DD419&gt;=11,INDEX($CG:$CG,$DC419+11),"")</f>
      </c>
      <c r="CT419">
        <f>IF($DD419&gt;=12,INDEX($CG:$CG,$DC419+12),"")</f>
      </c>
      <c r="CU419">
        <f>IF($DD419&gt;=13,INDEX($CG:$CG,$DC419+13),"")</f>
      </c>
      <c r="CV419">
        <f>IF($DD419&gt;=14,INDEX($CG:$CG,$DC419+14),"")</f>
      </c>
      <c r="CW419">
        <f>IF($DD419&gt;=15,INDEX($CG:$CG,$DC419+15),"")</f>
      </c>
      <c r="CX419">
        <f>IF($DD419&gt;=16,INDEX($CG:$CG,$DC419+16),"")</f>
      </c>
      <c r="CY419">
        <f>IF($DD419&gt;=17,INDEX($CG:$CG,$DC419+17),"")</f>
      </c>
      <c r="CZ419">
        <f>IF($DD419&gt;=18,INDEX($CG:$CG,$DC419+18),"")</f>
      </c>
      <c r="DA419">
        <f>IF($DD419&gt;=19,INDEX($CG:$CG,$DC419+19),"")</f>
      </c>
      <c r="DB419">
        <f>IF($DD419&gt;=20,INDEX($CG:$CG,$DC419+20),"")</f>
      </c>
      <c r="DC419">
        <f>IFERROR(MATCH($CF419,$CG$2:$CG$1558,0)+1,0)</f>
      </c>
      <c r="DD419">
        <f>IFERROR(INDEX($CH$2:$CH$1558,MATCH($CF419,$CG$2:$CG$1558,0)),0)</f>
      </c>
      <c r="DE419">
        <f>IFERROR(INDEX($AL:$AL,MATCH($G419,$AK:$AK,0))&amp;"","")</f>
      </c>
      <c r="DI419">
        <f>IF($GL419&gt;=1,INDEX($DF:$DF,$GK419+1),"")</f>
      </c>
      <c r="DJ419">
        <f>IF($GL419&gt;=2,INDEX($DF:$DF,$GK419+2),"")</f>
      </c>
      <c r="DK419">
        <f>IF($GL419&gt;=3,INDEX($DF:$DF,$GK419+3),"")</f>
      </c>
      <c r="DL419">
        <f>IF($GL419&gt;=4,INDEX($DF:$DF,$GK419+4),"")</f>
      </c>
      <c r="DM419">
        <f>IF($GL419&gt;=5,INDEX($DF:$DF,$GK419+5),"")</f>
      </c>
      <c r="DN419">
        <f>IF($GL419&gt;=6,INDEX($DF:$DF,$GK419+6),"")</f>
      </c>
      <c r="DO419">
        <f>IF($GL419&gt;=7,INDEX($DF:$DF,$GK419+7),"")</f>
      </c>
      <c r="DP419">
        <f>IF($GL419&gt;=8,INDEX($DF:$DF,$GK419+8),"")</f>
      </c>
      <c r="DQ419">
        <f>IF($GL419&gt;=9,INDEX($DF:$DF,$GK419+9),"")</f>
      </c>
      <c r="DR419">
        <f>IF($GL419&gt;=10,INDEX($DF:$DF,$GK419+10),"")</f>
      </c>
      <c r="DS419">
        <f>IF($GL419&gt;=11,INDEX($DF:$DF,$GK419+11),"")</f>
      </c>
      <c r="DT419">
        <f>IF($GL419&gt;=12,INDEX($DF:$DF,$GK419+12),"")</f>
      </c>
      <c r="DU419">
        <f>IF($GL419&gt;=13,INDEX($DF:$DF,$GK419+13),"")</f>
      </c>
      <c r="DV419">
        <f>IF($GL419&gt;=14,INDEX($DF:$DF,$GK419+14),"")</f>
      </c>
      <c r="DW419">
        <f>IF($GL419&gt;=15,INDEX($DF:$DF,$GK419+15),"")</f>
      </c>
      <c r="DX419">
        <f>IF($GL419&gt;=16,INDEX($DF:$DF,$GK419+16),"")</f>
      </c>
      <c r="DY419">
        <f>IF($GL419&gt;=17,INDEX($DF:$DF,$GK419+17),"")</f>
      </c>
      <c r="DZ419">
        <f>IF($GL419&gt;=18,INDEX($DF:$DF,$GK419+18),"")</f>
      </c>
      <c r="EA419">
        <f>IF($GL419&gt;=19,INDEX($DF:$DF,$GK419+19),"")</f>
      </c>
      <c r="EB419">
        <f>IF($GL419&gt;=20,INDEX($DF:$DF,$GK419+20),"")</f>
      </c>
      <c r="EC419">
        <f>IF($GL419&gt;=21,INDEX($DF:$DF,$GK419+21),"")</f>
      </c>
      <c r="ED419">
        <f>IF($GL419&gt;=22,INDEX($DF:$DF,$GK419+22),"")</f>
      </c>
      <c r="EE419">
        <f>IF($GL419&gt;=23,INDEX($DF:$DF,$GK419+23),"")</f>
      </c>
      <c r="EF419">
        <f>IF($GL419&gt;=24,INDEX($DF:$DF,$GK419+24),"")</f>
      </c>
      <c r="EG419">
        <f>IF($GL419&gt;=25,INDEX($DF:$DF,$GK419+25),"")</f>
      </c>
      <c r="EH419">
        <f>IF($GL419&gt;=26,INDEX($DF:$DF,$GK419+26),"")</f>
      </c>
      <c r="EI419">
        <f>IF($GL419&gt;=27,INDEX($DF:$DF,$GK419+27),"")</f>
      </c>
      <c r="EJ419">
        <f>IF($GL419&gt;=28,INDEX($DF:$DF,$GK419+28),"")</f>
      </c>
      <c r="EK419">
        <f>IF($GL419&gt;=29,INDEX($DF:$DF,$GK419+29),"")</f>
      </c>
      <c r="EL419">
        <f>IF($GL419&gt;=30,INDEX($DF:$DF,$GK419+30),"")</f>
      </c>
      <c r="EM419">
        <f>IF($GL419&gt;=31,INDEX($DF:$DF,$GK419+31),"")</f>
      </c>
      <c r="EN419">
        <f>IF($GL419&gt;=32,INDEX($DF:$DF,$GK419+32),"")</f>
      </c>
      <c r="EO419">
        <f>IF($GL419&gt;=33,INDEX($DF:$DF,$GK419+33),"")</f>
      </c>
      <c r="EP419">
        <f>IF($GL419&gt;=34,INDEX($DF:$DF,$GK419+34),"")</f>
      </c>
      <c r="EQ419">
        <f>IF($GL419&gt;=35,INDEX($DF:$DF,$GK419+35),"")</f>
      </c>
      <c r="ER419">
        <f>IF($GL419&gt;=36,INDEX($DF:$DF,$GK419+36),"")</f>
      </c>
      <c r="ES419">
        <f>IF($GL419&gt;=37,INDEX($DF:$DF,$GK419+37),"")</f>
      </c>
      <c r="ET419">
        <f>IF($GL419&gt;=38,INDEX($DF:$DF,$GK419+38),"")</f>
      </c>
      <c r="EU419">
        <f>IF($GL419&gt;=39,INDEX($DF:$DF,$GK419+39),"")</f>
      </c>
      <c r="EV419">
        <f>IF($GL419&gt;=40,INDEX($DF:$DF,$GK419+40),"")</f>
      </c>
      <c r="EW419">
        <f>IF($GL419&gt;=1,INDEX($DG:$DG,$GK419+1),"")</f>
      </c>
      <c r="EX419">
        <f>IF($GL419&gt;=2,INDEX($DG:$DG,$GK419+2),"")</f>
      </c>
      <c r="EY419">
        <f>IF($GL419&gt;=3,INDEX($DG:$DG,$GK419+3),"")</f>
      </c>
      <c r="EZ419">
        <f>IF($GL419&gt;=4,INDEX($DG:$DG,$GK419+4),"")</f>
      </c>
      <c r="FA419">
        <f>IF($GL419&gt;=5,INDEX($DG:$DG,$GK419+5),"")</f>
      </c>
      <c r="FB419">
        <f>IF($GL419&gt;=6,INDEX($DG:$DG,$GK419+6),"")</f>
      </c>
      <c r="FC419">
        <f>IF($GL419&gt;=7,INDEX($DG:$DG,$GK419+7),"")</f>
      </c>
      <c r="FD419">
        <f>IF($GL419&gt;=8,INDEX($DG:$DG,$GK419+8),"")</f>
      </c>
      <c r="FE419">
        <f>IF($GL419&gt;=9,INDEX($DG:$DG,$GK419+9),"")</f>
      </c>
      <c r="FF419">
        <f>IF($GL419&gt;=10,INDEX($DG:$DG,$GK419+10),"")</f>
      </c>
      <c r="FG419">
        <f>IF($GL419&gt;=11,INDEX($DG:$DG,$GK419+11),"")</f>
      </c>
      <c r="FH419">
        <f>IF($GL419&gt;=12,INDEX($DG:$DG,$GK419+12),"")</f>
      </c>
      <c r="FI419">
        <f>IF($GL419&gt;=13,INDEX($DG:$DG,$GK419+13),"")</f>
      </c>
      <c r="FJ419">
        <f>IF($GL419&gt;=14,INDEX($DG:$DG,$GK419+14),"")</f>
      </c>
      <c r="FK419">
        <f>IF($GL419&gt;=15,INDEX($DG:$DG,$GK419+15),"")</f>
      </c>
      <c r="FL419">
        <f>IF($GL419&gt;=16,INDEX($DG:$DG,$GK419+16),"")</f>
      </c>
      <c r="FM419">
        <f>IF($GL419&gt;=17,INDEX($DG:$DG,$GK419+17),"")</f>
      </c>
      <c r="FN419">
        <f>IF($GL419&gt;=18,INDEX($DG:$DG,$GK419+18),"")</f>
      </c>
      <c r="FO419">
        <f>IF($GL419&gt;=19,INDEX($DG:$DG,$GK419+19),"")</f>
      </c>
      <c r="FP419">
        <f>IF($GL419&gt;=20,INDEX($DG:$DG,$GK419+20),"")</f>
      </c>
      <c r="FQ419">
        <f>IF($GL419&gt;=21,INDEX($DG:$DG,$GK419+21),"")</f>
      </c>
      <c r="FR419">
        <f>IF($GL419&gt;=22,INDEX($DG:$DG,$GK419+22),"")</f>
      </c>
      <c r="FS419">
        <f>IF($GL419&gt;=23,INDEX($DG:$DG,$GK419+23),"")</f>
      </c>
      <c r="FT419">
        <f>IF($GL419&gt;=24,INDEX($DG:$DG,$GK419+24),"")</f>
      </c>
      <c r="FU419">
        <f>IF($GL419&gt;=25,INDEX($DG:$DG,$GK419+25),"")</f>
      </c>
      <c r="FV419">
        <f>IF($GL419&gt;=26,INDEX($DG:$DG,$GK419+26),"")</f>
      </c>
      <c r="FW419">
        <f>IF($GL419&gt;=27,INDEX($DG:$DG,$GK419+27),"")</f>
      </c>
      <c r="FX419">
        <f>IF($GL419&gt;=28,INDEX($DG:$DG,$GK419+28),"")</f>
      </c>
      <c r="FY419">
        <f>IF($GL419&gt;=29,INDEX($DG:$DG,$GK419+29),"")</f>
      </c>
      <c r="FZ419">
        <f>IF($GL419&gt;=30,INDEX($DG:$DG,$GK419+30),"")</f>
      </c>
      <c r="GA419">
        <f>IF($GL419&gt;=31,INDEX($DG:$DG,$GK419+31),"")</f>
      </c>
      <c r="GB419">
        <f>IF($GL419&gt;=32,INDEX($DG:$DG,$GK419+32),"")</f>
      </c>
      <c r="GC419">
        <f>IF($GL419&gt;=33,INDEX($DG:$DG,$GK419+33),"")</f>
      </c>
      <c r="GD419">
        <f>IF($GL419&gt;=34,INDEX($DG:$DG,$GK419+34),"")</f>
      </c>
      <c r="GE419">
        <f>IF($GL419&gt;=35,INDEX($DG:$DG,$GK419+35),"")</f>
      </c>
      <c r="GF419">
        <f>IF($GL419&gt;=36,INDEX($DG:$DG,$GK419+36),"")</f>
      </c>
      <c r="GG419">
        <f>IF($GL419&gt;=37,INDEX($DG:$DG,$GK419+37),"")</f>
      </c>
      <c r="GH419">
        <f>IF($GL419&gt;=38,INDEX($DG:$DG,$GK419+38),"")</f>
      </c>
      <c r="GI419">
        <f>IF($GL419&gt;=39,INDEX($DG:$DG,$GK419+39),"")</f>
      </c>
      <c r="GJ419">
        <f>IF($GL419&gt;=40,INDEX($DG:$DG,$GK419+40),"")</f>
      </c>
      <c r="GK419">
        <f>IFERROR(MATCH($DE419,$DF$2:$DF$166,0)+1,0)</f>
      </c>
      <c r="GL419">
        <f>IFERROR(INDEX($DH$2:$DH$166,MATCH($DE419,$DF$2:$DF$166,0)),0)</f>
      </c>
      <c r="GM419">
        <f>IFERROR(MATCH($H419,$DI$419:$EV$419,0),0)</f>
      </c>
      <c r="GN419">
        <f>IF($GM419&gt;0,INDEX($EW$419:$GJ$419,$GM419),"")</f>
      </c>
      <c r="GO419" t="s">
        <v>1387</v>
      </c>
      <c r="GQ419">
        <f>IF($IZ419&gt;=1,INDEX($GO:$GO,$IY419+1),"")</f>
      </c>
      <c r="GR419">
        <f>IF($IZ419&gt;=2,INDEX($GO:$GO,$IY419+2),"")</f>
      </c>
      <c r="GS419">
        <f>IF($IZ419&gt;=3,INDEX($GO:$GO,$IY419+3),"")</f>
      </c>
      <c r="GT419">
        <f>IF($IZ419&gt;=4,INDEX($GO:$GO,$IY419+4),"")</f>
      </c>
      <c r="GU419">
        <f>IF($IZ419&gt;=5,INDEX($GO:$GO,$IY419+5),"")</f>
      </c>
      <c r="GV419">
        <f>IF($IZ419&gt;=6,INDEX($GO:$GO,$IY419+6),"")</f>
      </c>
      <c r="GW419">
        <f>IF($IZ419&gt;=7,INDEX($GO:$GO,$IY419+7),"")</f>
      </c>
      <c r="GX419">
        <f>IF($IZ419&gt;=8,INDEX($GO:$GO,$IY419+8),"")</f>
      </c>
      <c r="GY419">
        <f>IF($IZ419&gt;=9,INDEX($GO:$GO,$IY419+9),"")</f>
      </c>
      <c r="GZ419">
        <f>IF($IZ419&gt;=10,INDEX($GO:$GO,$IY419+10),"")</f>
      </c>
      <c r="HA419">
        <f>IF($IZ419&gt;=11,INDEX($GO:$GO,$IY419+11),"")</f>
      </c>
      <c r="HB419">
        <f>IF($IZ419&gt;=12,INDEX($GO:$GO,$IY419+12),"")</f>
      </c>
      <c r="HC419">
        <f>IF($IZ419&gt;=13,INDEX($GO:$GO,$IY419+13),"")</f>
      </c>
      <c r="HD419">
        <f>IF($IZ419&gt;=14,INDEX($GO:$GO,$IY419+14),"")</f>
      </c>
      <c r="HE419">
        <f>IF($IZ419&gt;=15,INDEX($GO:$GO,$IY419+15),"")</f>
      </c>
      <c r="HF419">
        <f>IF($IZ419&gt;=16,INDEX($GO:$GO,$IY419+16),"")</f>
      </c>
      <c r="HG419">
        <f>IF($IZ419&gt;=17,INDEX($GO:$GO,$IY419+17),"")</f>
      </c>
      <c r="HH419">
        <f>IF($IZ419&gt;=18,INDEX($GO:$GO,$IY419+18),"")</f>
      </c>
      <c r="HI419">
        <f>IF($IZ419&gt;=19,INDEX($GO:$GO,$IY419+19),"")</f>
      </c>
      <c r="HJ419">
        <f>IF($IZ419&gt;=20,INDEX($GO:$GO,$IY419+20),"")</f>
      </c>
      <c r="HK419">
        <f>IF($IZ419&gt;=21,INDEX($GO:$GO,$IY419+21),"")</f>
      </c>
      <c r="HL419">
        <f>IF($IZ419&gt;=22,INDEX($GO:$GO,$IY419+22),"")</f>
      </c>
      <c r="HM419">
        <f>IF($IZ419&gt;=23,INDEX($GO:$GO,$IY419+23),"")</f>
      </c>
      <c r="HN419">
        <f>IF($IZ419&gt;=24,INDEX($GO:$GO,$IY419+24),"")</f>
      </c>
      <c r="HO419">
        <f>IF($IZ419&gt;=25,INDEX($GO:$GO,$IY419+25),"")</f>
      </c>
      <c r="HP419">
        <f>IF($IZ419&gt;=26,INDEX($GO:$GO,$IY419+26),"")</f>
      </c>
      <c r="HQ419">
        <f>IF($IZ419&gt;=27,INDEX($GO:$GO,$IY419+27),"")</f>
      </c>
      <c r="HR419">
        <f>IF($IZ419&gt;=28,INDEX($GO:$GO,$IY419+28),"")</f>
      </c>
      <c r="HS419">
        <f>IF($IZ419&gt;=29,INDEX($GO:$GO,$IY419+29),"")</f>
      </c>
      <c r="HT419">
        <f>IF($IZ419&gt;=30,INDEX($GO:$GO,$IY419+30),"")</f>
      </c>
      <c r="HU419">
        <f>IF($IZ419&gt;=31,INDEX($GO:$GO,$IY419+31),"")</f>
      </c>
      <c r="HV419">
        <f>IF($IZ419&gt;=32,INDEX($GO:$GO,$IY419+32),"")</f>
      </c>
      <c r="HW419">
        <f>IF($IZ419&gt;=33,INDEX($GO:$GO,$IY419+33),"")</f>
      </c>
      <c r="HX419">
        <f>IF($IZ419&gt;=34,INDEX($GO:$GO,$IY419+34),"")</f>
      </c>
      <c r="HY419">
        <f>IF($IZ419&gt;=35,INDEX($GO:$GO,$IY419+35),"")</f>
      </c>
      <c r="HZ419">
        <f>IF($IZ419&gt;=36,INDEX($GO:$GO,$IY419+36),"")</f>
      </c>
      <c r="IA419">
        <f>IF($IZ419&gt;=37,INDEX($GO:$GO,$IY419+37),"")</f>
      </c>
      <c r="IB419">
        <f>IF($IZ419&gt;=38,INDEX($GO:$GO,$IY419+38),"")</f>
      </c>
      <c r="IC419">
        <f>IF($IZ419&gt;=39,INDEX($GO:$GO,$IY419+39),"")</f>
      </c>
      <c r="ID419">
        <f>IF($IZ419&gt;=40,INDEX($GO:$GO,$IY419+40),"")</f>
      </c>
      <c r="IE419">
        <f>IF($IZ419&gt;=41,INDEX($GO:$GO,$IY419+41),"")</f>
      </c>
      <c r="IF419">
        <f>IF($IZ419&gt;=42,INDEX($GO:$GO,$IY419+42),"")</f>
      </c>
      <c r="IG419">
        <f>IF($IZ419&gt;=43,INDEX($GO:$GO,$IY419+43),"")</f>
      </c>
      <c r="IH419">
        <f>IF($IZ419&gt;=44,INDEX($GO:$GO,$IY419+44),"")</f>
      </c>
      <c r="II419">
        <f>IF($IZ419&gt;=45,INDEX($GO:$GO,$IY419+45),"")</f>
      </c>
      <c r="IJ419">
        <f>IF($IZ419&gt;=46,INDEX($GO:$GO,$IY419+46),"")</f>
      </c>
      <c r="IK419">
        <f>IF($IZ419&gt;=47,INDEX($GO:$GO,$IY419+47),"")</f>
      </c>
      <c r="IL419">
        <f>IF($IZ419&gt;=48,INDEX($GO:$GO,$IY419+48),"")</f>
      </c>
      <c r="IM419">
        <f>IF($IZ419&gt;=49,INDEX($GO:$GO,$IY419+49),"")</f>
      </c>
      <c r="IN419">
        <f>IF($IZ419&gt;=50,INDEX($GO:$GO,$IY419+50),"")</f>
      </c>
      <c r="IO419">
        <f>IF($IZ419&gt;=51,INDEX($GO:$GO,$IY419+51),"")</f>
      </c>
      <c r="IP419">
        <f>IF($IZ419&gt;=52,INDEX($GO:$GO,$IY419+52),"")</f>
      </c>
      <c r="IQ419">
        <f>IF($IZ419&gt;=53,INDEX($GO:$GO,$IY419+53),"")</f>
      </c>
      <c r="IR419">
        <f>IF($IZ419&gt;=54,INDEX($GO:$GO,$IY419+54),"")</f>
      </c>
      <c r="IS419">
        <f>IF($IZ419&gt;=55,INDEX($GO:$GO,$IY419+55),"")</f>
      </c>
      <c r="IT419">
        <f>IF($IZ419&gt;=56,INDEX($GO:$GO,$IY419+56),"")</f>
      </c>
      <c r="IU419">
        <f>IF($IZ419&gt;=57,INDEX($GO:$GO,$IY419+57),"")</f>
      </c>
      <c r="IV419">
        <f>IF($IZ419&gt;=58,INDEX($GO:$GO,$IY419+58),"")</f>
      </c>
      <c r="IW419">
        <f>IF($IZ419&gt;=59,INDEX($GO:$GO,$IY419+59),"")</f>
      </c>
      <c r="IX419">
        <f>IF($IZ419&gt;=60,INDEX($GO:$GO,$IY419+60),"")</f>
      </c>
      <c r="IY419">
        <f>IFERROR(MATCH($GN419,$GO$2:$GO$827,0)+1,0)</f>
      </c>
      <c r="IZ419">
        <f>IFERROR(INDEX($GP$2:$GP$827,MATCH($GN419,$GO$2:$GO$827,0)),0)</f>
      </c>
      <c r="JA419" t="s">
        <v>23</v>
      </c>
      <c r="JB419" t="s">
        <v>23</v>
      </c>
    </row>
    <row r="420" spans="1:262" x14ac:dyDescent="0.25">
      <c r="F420" s="1"/>
      <c r="G420" s="1"/>
      <c r="H420" s="1"/>
      <c r="I420" s="1"/>
      <c r="J420" s="1">
        <f>IFERROR(IF(FIND(" - ",$F420)&gt;0,MID($F420,FIND(" - ",$F420)+3,LEN($F420)),""),"")</f>
      </c>
      <c r="L420" s="1"/>
      <c r="N420" t="s">
        <v>23</v>
      </c>
      <c r="P420">
        <f>IF(OR($N420="",$O420=""),"",IFERROR($N420/$O420,0))</f>
      </c>
      <c r="Q420">
        <f>IF($N420="","",
IF($G420="","",
IF(ISNUMBER(SEARCH("exempt",LOWER($G420))),0,
$N420*(VALUE(SUBSTITUTE($G420,"%",""))/100))))</f>
      </c>
      <c r="W420">
        <f>IF($N420="","",
SUM($N420,$Q420,$U420,$R420,$T420)-
IF($V420="",0,VALUE($V420)))</f>
      </c>
      <c r="AE420" t="s">
        <v>1388</v>
      </c>
      <c r="AJ420" t="s">
        <v>1293</v>
      </c>
      <c r="AM420">
        <f>IFERROR(LEFT($F420,FIND(" - ",$F420)-1),$F420)</f>
      </c>
      <c r="AP420">
        <f>IF($CE420&gt;=1,INDEX($AN:$AN,$CD420+1),"")</f>
      </c>
      <c r="AQ420">
        <f>IF($CE420&gt;=2,INDEX($AN:$AN,$CD420+2),"")</f>
      </c>
      <c r="AR420">
        <f>IF($CE420&gt;=3,INDEX($AN:$AN,$CD420+3),"")</f>
      </c>
      <c r="AS420">
        <f>IF($CE420&gt;=4,INDEX($AN:$AN,$CD420+4),"")</f>
      </c>
      <c r="AT420">
        <f>IF($CE420&gt;=5,INDEX($AN:$AN,$CD420+5),"")</f>
      </c>
      <c r="AU420">
        <f>IF($CE420&gt;=6,INDEX($AN:$AN,$CD420+6),"")</f>
      </c>
      <c r="AV420">
        <f>IF($CE420&gt;=7,INDEX($AN:$AN,$CD420+7),"")</f>
      </c>
      <c r="AW420">
        <f>IF($CE420&gt;=8,INDEX($AN:$AN,$CD420+8),"")</f>
      </c>
      <c r="AX420">
        <f>IF($CE420&gt;=9,INDEX($AN:$AN,$CD420+9),"")</f>
      </c>
      <c r="AY420">
        <f>IF($CE420&gt;=10,INDEX($AN:$AN,$CD420+10),"")</f>
      </c>
      <c r="AZ420">
        <f>IF($CE420&gt;=11,INDEX($AN:$AN,$CD420+11),"")</f>
      </c>
      <c r="BA420">
        <f>IF($CE420&gt;=12,INDEX($AN:$AN,$CD420+12),"")</f>
      </c>
      <c r="BB420">
        <f>IF($CE420&gt;=13,INDEX($AN:$AN,$CD420+13),"")</f>
      </c>
      <c r="BC420">
        <f>IF($CE420&gt;=14,INDEX($AN:$AN,$CD420+14),"")</f>
      </c>
      <c r="BD420">
        <f>IF($CE420&gt;=15,INDEX($AN:$AN,$CD420+15),"")</f>
      </c>
      <c r="BE420">
        <f>IF($CE420&gt;=16,INDEX($AN:$AN,$CD420+16),"")</f>
      </c>
      <c r="BF420">
        <f>IF($CE420&gt;=17,INDEX($AN:$AN,$CD420+17),"")</f>
      </c>
      <c r="BG420">
        <f>IF($CE420&gt;=18,INDEX($AN:$AN,$CD420+18),"")</f>
      </c>
      <c r="BH420">
        <f>IF($CE420&gt;=19,INDEX($AN:$AN,$CD420+19),"")</f>
      </c>
      <c r="BI420">
        <f>IF($CE420&gt;=20,INDEX($AN:$AN,$CD420+20),"")</f>
      </c>
      <c r="BJ420">
        <f>IF($CE420&gt;=21,INDEX($AN:$AN,$CD420+21),"")</f>
      </c>
      <c r="BK420">
        <f>IF($CE420&gt;=22,INDEX($AN:$AN,$CD420+22),"")</f>
      </c>
      <c r="BL420">
        <f>IF($CE420&gt;=23,INDEX($AN:$AN,$CD420+23),"")</f>
      </c>
      <c r="BM420">
        <f>IF($CE420&gt;=24,INDEX($AN:$AN,$CD420+24),"")</f>
      </c>
      <c r="BN420">
        <f>IF($CE420&gt;=25,INDEX($AN:$AN,$CD420+25),"")</f>
      </c>
      <c r="BO420">
        <f>IF($CE420&gt;=26,INDEX($AN:$AN,$CD420+26),"")</f>
      </c>
      <c r="BP420">
        <f>IF($CE420&gt;=27,INDEX($AN:$AN,$CD420+27),"")</f>
      </c>
      <c r="BQ420">
        <f>IF($CE420&gt;=28,INDEX($AN:$AN,$CD420+28),"")</f>
      </c>
      <c r="BR420">
        <f>IF($CE420&gt;=29,INDEX($AN:$AN,$CD420+29),"")</f>
      </c>
      <c r="BS420">
        <f>IF($CE420&gt;=30,INDEX($AN:$AN,$CD420+30),"")</f>
      </c>
      <c r="BT420">
        <f>IF($CE420&gt;=31,INDEX($AN:$AN,$CD420+31),"")</f>
      </c>
      <c r="BU420">
        <f>IF($CE420&gt;=32,INDEX($AN:$AN,$CD420+32),"")</f>
      </c>
      <c r="BV420">
        <f>IF($CE420&gt;=33,INDEX($AN:$AN,$CD420+33),"")</f>
      </c>
      <c r="BW420">
        <f>IF($CE420&gt;=34,INDEX($AN:$AN,$CD420+34),"")</f>
      </c>
      <c r="BX420">
        <f>IF($CE420&gt;=35,INDEX($AN:$AN,$CD420+35),"")</f>
      </c>
      <c r="BY420">
        <f>IF($CE420&gt;=36,INDEX($AN:$AN,$CD420+36),"")</f>
      </c>
      <c r="BZ420">
        <f>IF($CE420&gt;=37,INDEX($AN:$AN,$CD420+37),"")</f>
      </c>
      <c r="CA420">
        <f>IF($CE420&gt;=38,INDEX($AN:$AN,$CD420+38),"")</f>
      </c>
      <c r="CB420">
        <f>IF($CE420&gt;=39,INDEX($AN:$AN,$CD420+39),"")</f>
      </c>
      <c r="CC420">
        <f>IF($CE420&gt;=40,INDEX($AN:$AN,$CD420+40),"")</f>
      </c>
      <c r="CD420">
        <f>IFERROR(MATCH($AM420,$AN$2:$AN$133,0)+1,0)</f>
      </c>
      <c r="CE420">
        <f>IFERROR(INDEX($AO$2:$AO$133,MATCH($AM420,$AN$2:$AN$133,0)),0)</f>
      </c>
      <c r="CF420">
        <f>IFERROR(LEFT($K420,FIND(" - ",$K420)-1),$K420)</f>
      </c>
      <c r="CG420" t="s">
        <v>215</v>
      </c>
      <c r="CI420">
        <f>IF($DD420&gt;=1,INDEX($CG:$CG,$DC420+1),"")</f>
      </c>
      <c r="CJ420">
        <f>IF($DD420&gt;=2,INDEX($CG:$CG,$DC420+2),"")</f>
      </c>
      <c r="CK420">
        <f>IF($DD420&gt;=3,INDEX($CG:$CG,$DC420+3),"")</f>
      </c>
      <c r="CL420">
        <f>IF($DD420&gt;=4,INDEX($CG:$CG,$DC420+4),"")</f>
      </c>
      <c r="CM420">
        <f>IF($DD420&gt;=5,INDEX($CG:$CG,$DC420+5),"")</f>
      </c>
      <c r="CN420">
        <f>IF($DD420&gt;=6,INDEX($CG:$CG,$DC420+6),"")</f>
      </c>
      <c r="CO420">
        <f>IF($DD420&gt;=7,INDEX($CG:$CG,$DC420+7),"")</f>
      </c>
      <c r="CP420">
        <f>IF($DD420&gt;=8,INDEX($CG:$CG,$DC420+8),"")</f>
      </c>
      <c r="CQ420">
        <f>IF($DD420&gt;=9,INDEX($CG:$CG,$DC420+9),"")</f>
      </c>
      <c r="CR420">
        <f>IF($DD420&gt;=10,INDEX($CG:$CG,$DC420+10),"")</f>
      </c>
      <c r="CS420">
        <f>IF($DD420&gt;=11,INDEX($CG:$CG,$DC420+11),"")</f>
      </c>
      <c r="CT420">
        <f>IF($DD420&gt;=12,INDEX($CG:$CG,$DC420+12),"")</f>
      </c>
      <c r="CU420">
        <f>IF($DD420&gt;=13,INDEX($CG:$CG,$DC420+13),"")</f>
      </c>
      <c r="CV420">
        <f>IF($DD420&gt;=14,INDEX($CG:$CG,$DC420+14),"")</f>
      </c>
      <c r="CW420">
        <f>IF($DD420&gt;=15,INDEX($CG:$CG,$DC420+15),"")</f>
      </c>
      <c r="CX420">
        <f>IF($DD420&gt;=16,INDEX($CG:$CG,$DC420+16),"")</f>
      </c>
      <c r="CY420">
        <f>IF($DD420&gt;=17,INDEX($CG:$CG,$DC420+17),"")</f>
      </c>
      <c r="CZ420">
        <f>IF($DD420&gt;=18,INDEX($CG:$CG,$DC420+18),"")</f>
      </c>
      <c r="DA420">
        <f>IF($DD420&gt;=19,INDEX($CG:$CG,$DC420+19),"")</f>
      </c>
      <c r="DB420">
        <f>IF($DD420&gt;=20,INDEX($CG:$CG,$DC420+20),"")</f>
      </c>
      <c r="DC420">
        <f>IFERROR(MATCH($CF420,$CG$2:$CG$1558,0)+1,0)</f>
      </c>
      <c r="DD420">
        <f>IFERROR(INDEX($CH$2:$CH$1558,MATCH($CF420,$CG$2:$CG$1558,0)),0)</f>
      </c>
      <c r="DE420">
        <f>IFERROR(INDEX($AL:$AL,MATCH($G420,$AK:$AK,0))&amp;"","")</f>
      </c>
      <c r="DI420">
        <f>IF($GL420&gt;=1,INDEX($DF:$DF,$GK420+1),"")</f>
      </c>
      <c r="DJ420">
        <f>IF($GL420&gt;=2,INDEX($DF:$DF,$GK420+2),"")</f>
      </c>
      <c r="DK420">
        <f>IF($GL420&gt;=3,INDEX($DF:$DF,$GK420+3),"")</f>
      </c>
      <c r="DL420">
        <f>IF($GL420&gt;=4,INDEX($DF:$DF,$GK420+4),"")</f>
      </c>
      <c r="DM420">
        <f>IF($GL420&gt;=5,INDEX($DF:$DF,$GK420+5),"")</f>
      </c>
      <c r="DN420">
        <f>IF($GL420&gt;=6,INDEX($DF:$DF,$GK420+6),"")</f>
      </c>
      <c r="DO420">
        <f>IF($GL420&gt;=7,INDEX($DF:$DF,$GK420+7),"")</f>
      </c>
      <c r="DP420">
        <f>IF($GL420&gt;=8,INDEX($DF:$DF,$GK420+8),"")</f>
      </c>
      <c r="DQ420">
        <f>IF($GL420&gt;=9,INDEX($DF:$DF,$GK420+9),"")</f>
      </c>
      <c r="DR420">
        <f>IF($GL420&gt;=10,INDEX($DF:$DF,$GK420+10),"")</f>
      </c>
      <c r="DS420">
        <f>IF($GL420&gt;=11,INDEX($DF:$DF,$GK420+11),"")</f>
      </c>
      <c r="DT420">
        <f>IF($GL420&gt;=12,INDEX($DF:$DF,$GK420+12),"")</f>
      </c>
      <c r="DU420">
        <f>IF($GL420&gt;=13,INDEX($DF:$DF,$GK420+13),"")</f>
      </c>
      <c r="DV420">
        <f>IF($GL420&gt;=14,INDEX($DF:$DF,$GK420+14),"")</f>
      </c>
      <c r="DW420">
        <f>IF($GL420&gt;=15,INDEX($DF:$DF,$GK420+15),"")</f>
      </c>
      <c r="DX420">
        <f>IF($GL420&gt;=16,INDEX($DF:$DF,$GK420+16),"")</f>
      </c>
      <c r="DY420">
        <f>IF($GL420&gt;=17,INDEX($DF:$DF,$GK420+17),"")</f>
      </c>
      <c r="DZ420">
        <f>IF($GL420&gt;=18,INDEX($DF:$DF,$GK420+18),"")</f>
      </c>
      <c r="EA420">
        <f>IF($GL420&gt;=19,INDEX($DF:$DF,$GK420+19),"")</f>
      </c>
      <c r="EB420">
        <f>IF($GL420&gt;=20,INDEX($DF:$DF,$GK420+20),"")</f>
      </c>
      <c r="EC420">
        <f>IF($GL420&gt;=21,INDEX($DF:$DF,$GK420+21),"")</f>
      </c>
      <c r="ED420">
        <f>IF($GL420&gt;=22,INDEX($DF:$DF,$GK420+22),"")</f>
      </c>
      <c r="EE420">
        <f>IF($GL420&gt;=23,INDEX($DF:$DF,$GK420+23),"")</f>
      </c>
      <c r="EF420">
        <f>IF($GL420&gt;=24,INDEX($DF:$DF,$GK420+24),"")</f>
      </c>
      <c r="EG420">
        <f>IF($GL420&gt;=25,INDEX($DF:$DF,$GK420+25),"")</f>
      </c>
      <c r="EH420">
        <f>IF($GL420&gt;=26,INDEX($DF:$DF,$GK420+26),"")</f>
      </c>
      <c r="EI420">
        <f>IF($GL420&gt;=27,INDEX($DF:$DF,$GK420+27),"")</f>
      </c>
      <c r="EJ420">
        <f>IF($GL420&gt;=28,INDEX($DF:$DF,$GK420+28),"")</f>
      </c>
      <c r="EK420">
        <f>IF($GL420&gt;=29,INDEX($DF:$DF,$GK420+29),"")</f>
      </c>
      <c r="EL420">
        <f>IF($GL420&gt;=30,INDEX($DF:$DF,$GK420+30),"")</f>
      </c>
      <c r="EM420">
        <f>IF($GL420&gt;=31,INDEX($DF:$DF,$GK420+31),"")</f>
      </c>
      <c r="EN420">
        <f>IF($GL420&gt;=32,INDEX($DF:$DF,$GK420+32),"")</f>
      </c>
      <c r="EO420">
        <f>IF($GL420&gt;=33,INDEX($DF:$DF,$GK420+33),"")</f>
      </c>
      <c r="EP420">
        <f>IF($GL420&gt;=34,INDEX($DF:$DF,$GK420+34),"")</f>
      </c>
      <c r="EQ420">
        <f>IF($GL420&gt;=35,INDEX($DF:$DF,$GK420+35),"")</f>
      </c>
      <c r="ER420">
        <f>IF($GL420&gt;=36,INDEX($DF:$DF,$GK420+36),"")</f>
      </c>
      <c r="ES420">
        <f>IF($GL420&gt;=37,INDEX($DF:$DF,$GK420+37),"")</f>
      </c>
      <c r="ET420">
        <f>IF($GL420&gt;=38,INDEX($DF:$DF,$GK420+38),"")</f>
      </c>
      <c r="EU420">
        <f>IF($GL420&gt;=39,INDEX($DF:$DF,$GK420+39),"")</f>
      </c>
      <c r="EV420">
        <f>IF($GL420&gt;=40,INDEX($DF:$DF,$GK420+40),"")</f>
      </c>
      <c r="EW420">
        <f>IF($GL420&gt;=1,INDEX($DG:$DG,$GK420+1),"")</f>
      </c>
      <c r="EX420">
        <f>IF($GL420&gt;=2,INDEX($DG:$DG,$GK420+2),"")</f>
      </c>
      <c r="EY420">
        <f>IF($GL420&gt;=3,INDEX($DG:$DG,$GK420+3),"")</f>
      </c>
      <c r="EZ420">
        <f>IF($GL420&gt;=4,INDEX($DG:$DG,$GK420+4),"")</f>
      </c>
      <c r="FA420">
        <f>IF($GL420&gt;=5,INDEX($DG:$DG,$GK420+5),"")</f>
      </c>
      <c r="FB420">
        <f>IF($GL420&gt;=6,INDEX($DG:$DG,$GK420+6),"")</f>
      </c>
      <c r="FC420">
        <f>IF($GL420&gt;=7,INDEX($DG:$DG,$GK420+7),"")</f>
      </c>
      <c r="FD420">
        <f>IF($GL420&gt;=8,INDEX($DG:$DG,$GK420+8),"")</f>
      </c>
      <c r="FE420">
        <f>IF($GL420&gt;=9,INDEX($DG:$DG,$GK420+9),"")</f>
      </c>
      <c r="FF420">
        <f>IF($GL420&gt;=10,INDEX($DG:$DG,$GK420+10),"")</f>
      </c>
      <c r="FG420">
        <f>IF($GL420&gt;=11,INDEX($DG:$DG,$GK420+11),"")</f>
      </c>
      <c r="FH420">
        <f>IF($GL420&gt;=12,INDEX($DG:$DG,$GK420+12),"")</f>
      </c>
      <c r="FI420">
        <f>IF($GL420&gt;=13,INDEX($DG:$DG,$GK420+13),"")</f>
      </c>
      <c r="FJ420">
        <f>IF($GL420&gt;=14,INDEX($DG:$DG,$GK420+14),"")</f>
      </c>
      <c r="FK420">
        <f>IF($GL420&gt;=15,INDEX($DG:$DG,$GK420+15),"")</f>
      </c>
      <c r="FL420">
        <f>IF($GL420&gt;=16,INDEX($DG:$DG,$GK420+16),"")</f>
      </c>
      <c r="FM420">
        <f>IF($GL420&gt;=17,INDEX($DG:$DG,$GK420+17),"")</f>
      </c>
      <c r="FN420">
        <f>IF($GL420&gt;=18,INDEX($DG:$DG,$GK420+18),"")</f>
      </c>
      <c r="FO420">
        <f>IF($GL420&gt;=19,INDEX($DG:$DG,$GK420+19),"")</f>
      </c>
      <c r="FP420">
        <f>IF($GL420&gt;=20,INDEX($DG:$DG,$GK420+20),"")</f>
      </c>
      <c r="FQ420">
        <f>IF($GL420&gt;=21,INDEX($DG:$DG,$GK420+21),"")</f>
      </c>
      <c r="FR420">
        <f>IF($GL420&gt;=22,INDEX($DG:$DG,$GK420+22),"")</f>
      </c>
      <c r="FS420">
        <f>IF($GL420&gt;=23,INDEX($DG:$DG,$GK420+23),"")</f>
      </c>
      <c r="FT420">
        <f>IF($GL420&gt;=24,INDEX($DG:$DG,$GK420+24),"")</f>
      </c>
      <c r="FU420">
        <f>IF($GL420&gt;=25,INDEX($DG:$DG,$GK420+25),"")</f>
      </c>
      <c r="FV420">
        <f>IF($GL420&gt;=26,INDEX($DG:$DG,$GK420+26),"")</f>
      </c>
      <c r="FW420">
        <f>IF($GL420&gt;=27,INDEX($DG:$DG,$GK420+27),"")</f>
      </c>
      <c r="FX420">
        <f>IF($GL420&gt;=28,INDEX($DG:$DG,$GK420+28),"")</f>
      </c>
      <c r="FY420">
        <f>IF($GL420&gt;=29,INDEX($DG:$DG,$GK420+29),"")</f>
      </c>
      <c r="FZ420">
        <f>IF($GL420&gt;=30,INDEX($DG:$DG,$GK420+30),"")</f>
      </c>
      <c r="GA420">
        <f>IF($GL420&gt;=31,INDEX($DG:$DG,$GK420+31),"")</f>
      </c>
      <c r="GB420">
        <f>IF($GL420&gt;=32,INDEX($DG:$DG,$GK420+32),"")</f>
      </c>
      <c r="GC420">
        <f>IF($GL420&gt;=33,INDEX($DG:$DG,$GK420+33),"")</f>
      </c>
      <c r="GD420">
        <f>IF($GL420&gt;=34,INDEX($DG:$DG,$GK420+34),"")</f>
      </c>
      <c r="GE420">
        <f>IF($GL420&gt;=35,INDEX($DG:$DG,$GK420+35),"")</f>
      </c>
      <c r="GF420">
        <f>IF($GL420&gt;=36,INDEX($DG:$DG,$GK420+36),"")</f>
      </c>
      <c r="GG420">
        <f>IF($GL420&gt;=37,INDEX($DG:$DG,$GK420+37),"")</f>
      </c>
      <c r="GH420">
        <f>IF($GL420&gt;=38,INDEX($DG:$DG,$GK420+38),"")</f>
      </c>
      <c r="GI420">
        <f>IF($GL420&gt;=39,INDEX($DG:$DG,$GK420+39),"")</f>
      </c>
      <c r="GJ420">
        <f>IF($GL420&gt;=40,INDEX($DG:$DG,$GK420+40),"")</f>
      </c>
      <c r="GK420">
        <f>IFERROR(MATCH($DE420,$DF$2:$DF$166,0)+1,0)</f>
      </c>
      <c r="GL420">
        <f>IFERROR(INDEX($DH$2:$DH$166,MATCH($DE420,$DF$2:$DF$166,0)),0)</f>
      </c>
      <c r="GM420">
        <f>IFERROR(MATCH($H420,$DI$420:$EV$420,0),0)</f>
      </c>
      <c r="GN420">
        <f>IF($GM420&gt;0,INDEX($EW$420:$GJ$420,$GM420),"")</f>
      </c>
      <c r="GO420" t="s">
        <v>96</v>
      </c>
      <c r="GQ420">
        <f>IF($IZ420&gt;=1,INDEX($GO:$GO,$IY420+1),"")</f>
      </c>
      <c r="GR420">
        <f>IF($IZ420&gt;=2,INDEX($GO:$GO,$IY420+2),"")</f>
      </c>
      <c r="GS420">
        <f>IF($IZ420&gt;=3,INDEX($GO:$GO,$IY420+3),"")</f>
      </c>
      <c r="GT420">
        <f>IF($IZ420&gt;=4,INDEX($GO:$GO,$IY420+4),"")</f>
      </c>
      <c r="GU420">
        <f>IF($IZ420&gt;=5,INDEX($GO:$GO,$IY420+5),"")</f>
      </c>
      <c r="GV420">
        <f>IF($IZ420&gt;=6,INDEX($GO:$GO,$IY420+6),"")</f>
      </c>
      <c r="GW420">
        <f>IF($IZ420&gt;=7,INDEX($GO:$GO,$IY420+7),"")</f>
      </c>
      <c r="GX420">
        <f>IF($IZ420&gt;=8,INDEX($GO:$GO,$IY420+8),"")</f>
      </c>
      <c r="GY420">
        <f>IF($IZ420&gt;=9,INDEX($GO:$GO,$IY420+9),"")</f>
      </c>
      <c r="GZ420">
        <f>IF($IZ420&gt;=10,INDEX($GO:$GO,$IY420+10),"")</f>
      </c>
      <c r="HA420">
        <f>IF($IZ420&gt;=11,INDEX($GO:$GO,$IY420+11),"")</f>
      </c>
      <c r="HB420">
        <f>IF($IZ420&gt;=12,INDEX($GO:$GO,$IY420+12),"")</f>
      </c>
      <c r="HC420">
        <f>IF($IZ420&gt;=13,INDEX($GO:$GO,$IY420+13),"")</f>
      </c>
      <c r="HD420">
        <f>IF($IZ420&gt;=14,INDEX($GO:$GO,$IY420+14),"")</f>
      </c>
      <c r="HE420">
        <f>IF($IZ420&gt;=15,INDEX($GO:$GO,$IY420+15),"")</f>
      </c>
      <c r="HF420">
        <f>IF($IZ420&gt;=16,INDEX($GO:$GO,$IY420+16),"")</f>
      </c>
      <c r="HG420">
        <f>IF($IZ420&gt;=17,INDEX($GO:$GO,$IY420+17),"")</f>
      </c>
      <c r="HH420">
        <f>IF($IZ420&gt;=18,INDEX($GO:$GO,$IY420+18),"")</f>
      </c>
      <c r="HI420">
        <f>IF($IZ420&gt;=19,INDEX($GO:$GO,$IY420+19),"")</f>
      </c>
      <c r="HJ420">
        <f>IF($IZ420&gt;=20,INDEX($GO:$GO,$IY420+20),"")</f>
      </c>
      <c r="HK420">
        <f>IF($IZ420&gt;=21,INDEX($GO:$GO,$IY420+21),"")</f>
      </c>
      <c r="HL420">
        <f>IF($IZ420&gt;=22,INDEX($GO:$GO,$IY420+22),"")</f>
      </c>
      <c r="HM420">
        <f>IF($IZ420&gt;=23,INDEX($GO:$GO,$IY420+23),"")</f>
      </c>
      <c r="HN420">
        <f>IF($IZ420&gt;=24,INDEX($GO:$GO,$IY420+24),"")</f>
      </c>
      <c r="HO420">
        <f>IF($IZ420&gt;=25,INDEX($GO:$GO,$IY420+25),"")</f>
      </c>
      <c r="HP420">
        <f>IF($IZ420&gt;=26,INDEX($GO:$GO,$IY420+26),"")</f>
      </c>
      <c r="HQ420">
        <f>IF($IZ420&gt;=27,INDEX($GO:$GO,$IY420+27),"")</f>
      </c>
      <c r="HR420">
        <f>IF($IZ420&gt;=28,INDEX($GO:$GO,$IY420+28),"")</f>
      </c>
      <c r="HS420">
        <f>IF($IZ420&gt;=29,INDEX($GO:$GO,$IY420+29),"")</f>
      </c>
      <c r="HT420">
        <f>IF($IZ420&gt;=30,INDEX($GO:$GO,$IY420+30),"")</f>
      </c>
      <c r="HU420">
        <f>IF($IZ420&gt;=31,INDEX($GO:$GO,$IY420+31),"")</f>
      </c>
      <c r="HV420">
        <f>IF($IZ420&gt;=32,INDEX($GO:$GO,$IY420+32),"")</f>
      </c>
      <c r="HW420">
        <f>IF($IZ420&gt;=33,INDEX($GO:$GO,$IY420+33),"")</f>
      </c>
      <c r="HX420">
        <f>IF($IZ420&gt;=34,INDEX($GO:$GO,$IY420+34),"")</f>
      </c>
      <c r="HY420">
        <f>IF($IZ420&gt;=35,INDEX($GO:$GO,$IY420+35),"")</f>
      </c>
      <c r="HZ420">
        <f>IF($IZ420&gt;=36,INDEX($GO:$GO,$IY420+36),"")</f>
      </c>
      <c r="IA420">
        <f>IF($IZ420&gt;=37,INDEX($GO:$GO,$IY420+37),"")</f>
      </c>
      <c r="IB420">
        <f>IF($IZ420&gt;=38,INDEX($GO:$GO,$IY420+38),"")</f>
      </c>
      <c r="IC420">
        <f>IF($IZ420&gt;=39,INDEX($GO:$GO,$IY420+39),"")</f>
      </c>
      <c r="ID420">
        <f>IF($IZ420&gt;=40,INDEX($GO:$GO,$IY420+40),"")</f>
      </c>
      <c r="IE420">
        <f>IF($IZ420&gt;=41,INDEX($GO:$GO,$IY420+41),"")</f>
      </c>
      <c r="IF420">
        <f>IF($IZ420&gt;=42,INDEX($GO:$GO,$IY420+42),"")</f>
      </c>
      <c r="IG420">
        <f>IF($IZ420&gt;=43,INDEX($GO:$GO,$IY420+43),"")</f>
      </c>
      <c r="IH420">
        <f>IF($IZ420&gt;=44,INDEX($GO:$GO,$IY420+44),"")</f>
      </c>
      <c r="II420">
        <f>IF($IZ420&gt;=45,INDEX($GO:$GO,$IY420+45),"")</f>
      </c>
      <c r="IJ420">
        <f>IF($IZ420&gt;=46,INDEX($GO:$GO,$IY420+46),"")</f>
      </c>
      <c r="IK420">
        <f>IF($IZ420&gt;=47,INDEX($GO:$GO,$IY420+47),"")</f>
      </c>
      <c r="IL420">
        <f>IF($IZ420&gt;=48,INDEX($GO:$GO,$IY420+48),"")</f>
      </c>
      <c r="IM420">
        <f>IF($IZ420&gt;=49,INDEX($GO:$GO,$IY420+49),"")</f>
      </c>
      <c r="IN420">
        <f>IF($IZ420&gt;=50,INDEX($GO:$GO,$IY420+50),"")</f>
      </c>
      <c r="IO420">
        <f>IF($IZ420&gt;=51,INDEX($GO:$GO,$IY420+51),"")</f>
      </c>
      <c r="IP420">
        <f>IF($IZ420&gt;=52,INDEX($GO:$GO,$IY420+52),"")</f>
      </c>
      <c r="IQ420">
        <f>IF($IZ420&gt;=53,INDEX($GO:$GO,$IY420+53),"")</f>
      </c>
      <c r="IR420">
        <f>IF($IZ420&gt;=54,INDEX($GO:$GO,$IY420+54),"")</f>
      </c>
      <c r="IS420">
        <f>IF($IZ420&gt;=55,INDEX($GO:$GO,$IY420+55),"")</f>
      </c>
      <c r="IT420">
        <f>IF($IZ420&gt;=56,INDEX($GO:$GO,$IY420+56),"")</f>
      </c>
      <c r="IU420">
        <f>IF($IZ420&gt;=57,INDEX($GO:$GO,$IY420+57),"")</f>
      </c>
      <c r="IV420">
        <f>IF($IZ420&gt;=58,INDEX($GO:$GO,$IY420+58),"")</f>
      </c>
      <c r="IW420">
        <f>IF($IZ420&gt;=59,INDEX($GO:$GO,$IY420+59),"")</f>
      </c>
      <c r="IX420">
        <f>IF($IZ420&gt;=60,INDEX($GO:$GO,$IY420+60),"")</f>
      </c>
      <c r="IY420">
        <f>IFERROR(MATCH($GN420,$GO$2:$GO$827,0)+1,0)</f>
      </c>
      <c r="IZ420">
        <f>IFERROR(INDEX($GP$2:$GP$827,MATCH($GN420,$GO$2:$GO$827,0)),0)</f>
      </c>
      <c r="JA420" t="s">
        <v>23</v>
      </c>
      <c r="JB420" t="s">
        <v>23</v>
      </c>
    </row>
    <row r="421" spans="1:262" x14ac:dyDescent="0.25">
      <c r="F421" s="1"/>
      <c r="G421" s="1"/>
      <c r="H421" s="1"/>
      <c r="I421" s="1"/>
      <c r="J421" s="1">
        <f>IFERROR(IF(FIND(" - ",$F421)&gt;0,MID($F421,FIND(" - ",$F421)+3,LEN($F421)),""),"")</f>
      </c>
      <c r="L421" s="1"/>
      <c r="N421" t="s">
        <v>23</v>
      </c>
      <c r="P421">
        <f>IF(OR($N421="",$O421=""),"",IFERROR($N421/$O421,0))</f>
      </c>
      <c r="Q421">
        <f>IF($N421="","",
IF($G421="","",
IF(ISNUMBER(SEARCH("exempt",LOWER($G421))),0,
$N421*(VALUE(SUBSTITUTE($G421,"%",""))/100))))</f>
      </c>
      <c r="W421">
        <f>IF($N421="","",
SUM($N421,$Q421,$U421,$R421,$T421)-
IF($V421="",0,VALUE($V421)))</f>
      </c>
      <c r="AE421" t="s">
        <v>1389</v>
      </c>
      <c r="AJ421" t="s">
        <v>419</v>
      </c>
      <c r="AM421">
        <f>IFERROR(LEFT($F421,FIND(" - ",$F421)-1),$F421)</f>
      </c>
      <c r="AP421">
        <f>IF($CE421&gt;=1,INDEX($AN:$AN,$CD421+1),"")</f>
      </c>
      <c r="AQ421">
        <f>IF($CE421&gt;=2,INDEX($AN:$AN,$CD421+2),"")</f>
      </c>
      <c r="AR421">
        <f>IF($CE421&gt;=3,INDEX($AN:$AN,$CD421+3),"")</f>
      </c>
      <c r="AS421">
        <f>IF($CE421&gt;=4,INDEX($AN:$AN,$CD421+4),"")</f>
      </c>
      <c r="AT421">
        <f>IF($CE421&gt;=5,INDEX($AN:$AN,$CD421+5),"")</f>
      </c>
      <c r="AU421">
        <f>IF($CE421&gt;=6,INDEX($AN:$AN,$CD421+6),"")</f>
      </c>
      <c r="AV421">
        <f>IF($CE421&gt;=7,INDEX($AN:$AN,$CD421+7),"")</f>
      </c>
      <c r="AW421">
        <f>IF($CE421&gt;=8,INDEX($AN:$AN,$CD421+8),"")</f>
      </c>
      <c r="AX421">
        <f>IF($CE421&gt;=9,INDEX($AN:$AN,$CD421+9),"")</f>
      </c>
      <c r="AY421">
        <f>IF($CE421&gt;=10,INDEX($AN:$AN,$CD421+10),"")</f>
      </c>
      <c r="AZ421">
        <f>IF($CE421&gt;=11,INDEX($AN:$AN,$CD421+11),"")</f>
      </c>
      <c r="BA421">
        <f>IF($CE421&gt;=12,INDEX($AN:$AN,$CD421+12),"")</f>
      </c>
      <c r="BB421">
        <f>IF($CE421&gt;=13,INDEX($AN:$AN,$CD421+13),"")</f>
      </c>
      <c r="BC421">
        <f>IF($CE421&gt;=14,INDEX($AN:$AN,$CD421+14),"")</f>
      </c>
      <c r="BD421">
        <f>IF($CE421&gt;=15,INDEX($AN:$AN,$CD421+15),"")</f>
      </c>
      <c r="BE421">
        <f>IF($CE421&gt;=16,INDEX($AN:$AN,$CD421+16),"")</f>
      </c>
      <c r="BF421">
        <f>IF($CE421&gt;=17,INDEX($AN:$AN,$CD421+17),"")</f>
      </c>
      <c r="BG421">
        <f>IF($CE421&gt;=18,INDEX($AN:$AN,$CD421+18),"")</f>
      </c>
      <c r="BH421">
        <f>IF($CE421&gt;=19,INDEX($AN:$AN,$CD421+19),"")</f>
      </c>
      <c r="BI421">
        <f>IF($CE421&gt;=20,INDEX($AN:$AN,$CD421+20),"")</f>
      </c>
      <c r="BJ421">
        <f>IF($CE421&gt;=21,INDEX($AN:$AN,$CD421+21),"")</f>
      </c>
      <c r="BK421">
        <f>IF($CE421&gt;=22,INDEX($AN:$AN,$CD421+22),"")</f>
      </c>
      <c r="BL421">
        <f>IF($CE421&gt;=23,INDEX($AN:$AN,$CD421+23),"")</f>
      </c>
      <c r="BM421">
        <f>IF($CE421&gt;=24,INDEX($AN:$AN,$CD421+24),"")</f>
      </c>
      <c r="BN421">
        <f>IF($CE421&gt;=25,INDEX($AN:$AN,$CD421+25),"")</f>
      </c>
      <c r="BO421">
        <f>IF($CE421&gt;=26,INDEX($AN:$AN,$CD421+26),"")</f>
      </c>
      <c r="BP421">
        <f>IF($CE421&gt;=27,INDEX($AN:$AN,$CD421+27),"")</f>
      </c>
      <c r="BQ421">
        <f>IF($CE421&gt;=28,INDEX($AN:$AN,$CD421+28),"")</f>
      </c>
      <c r="BR421">
        <f>IF($CE421&gt;=29,INDEX($AN:$AN,$CD421+29),"")</f>
      </c>
      <c r="BS421">
        <f>IF($CE421&gt;=30,INDEX($AN:$AN,$CD421+30),"")</f>
      </c>
      <c r="BT421">
        <f>IF($CE421&gt;=31,INDEX($AN:$AN,$CD421+31),"")</f>
      </c>
      <c r="BU421">
        <f>IF($CE421&gt;=32,INDEX($AN:$AN,$CD421+32),"")</f>
      </c>
      <c r="BV421">
        <f>IF($CE421&gt;=33,INDEX($AN:$AN,$CD421+33),"")</f>
      </c>
      <c r="BW421">
        <f>IF($CE421&gt;=34,INDEX($AN:$AN,$CD421+34),"")</f>
      </c>
      <c r="BX421">
        <f>IF($CE421&gt;=35,INDEX($AN:$AN,$CD421+35),"")</f>
      </c>
      <c r="BY421">
        <f>IF($CE421&gt;=36,INDEX($AN:$AN,$CD421+36),"")</f>
      </c>
      <c r="BZ421">
        <f>IF($CE421&gt;=37,INDEX($AN:$AN,$CD421+37),"")</f>
      </c>
      <c r="CA421">
        <f>IF($CE421&gt;=38,INDEX($AN:$AN,$CD421+38),"")</f>
      </c>
      <c r="CB421">
        <f>IF($CE421&gt;=39,INDEX($AN:$AN,$CD421+39),"")</f>
      </c>
      <c r="CC421">
        <f>IF($CE421&gt;=40,INDEX($AN:$AN,$CD421+40),"")</f>
      </c>
      <c r="CD421">
        <f>IFERROR(MATCH($AM421,$AN$2:$AN$133,0)+1,0)</f>
      </c>
      <c r="CE421">
        <f>IFERROR(INDEX($AO$2:$AO$133,MATCH($AM421,$AN$2:$AN$133,0)),0)</f>
      </c>
      <c r="CF421">
        <f>IFERROR(LEFT($K421,FIND(" - ",$K421)-1),$K421)</f>
      </c>
      <c r="CG421" t="s">
        <v>225</v>
      </c>
      <c r="CI421">
        <f>IF($DD421&gt;=1,INDEX($CG:$CG,$DC421+1),"")</f>
      </c>
      <c r="CJ421">
        <f>IF($DD421&gt;=2,INDEX($CG:$CG,$DC421+2),"")</f>
      </c>
      <c r="CK421">
        <f>IF($DD421&gt;=3,INDEX($CG:$CG,$DC421+3),"")</f>
      </c>
      <c r="CL421">
        <f>IF($DD421&gt;=4,INDEX($CG:$CG,$DC421+4),"")</f>
      </c>
      <c r="CM421">
        <f>IF($DD421&gt;=5,INDEX($CG:$CG,$DC421+5),"")</f>
      </c>
      <c r="CN421">
        <f>IF($DD421&gt;=6,INDEX($CG:$CG,$DC421+6),"")</f>
      </c>
      <c r="CO421">
        <f>IF($DD421&gt;=7,INDEX($CG:$CG,$DC421+7),"")</f>
      </c>
      <c r="CP421">
        <f>IF($DD421&gt;=8,INDEX($CG:$CG,$DC421+8),"")</f>
      </c>
      <c r="CQ421">
        <f>IF($DD421&gt;=9,INDEX($CG:$CG,$DC421+9),"")</f>
      </c>
      <c r="CR421">
        <f>IF($DD421&gt;=10,INDEX($CG:$CG,$DC421+10),"")</f>
      </c>
      <c r="CS421">
        <f>IF($DD421&gt;=11,INDEX($CG:$CG,$DC421+11),"")</f>
      </c>
      <c r="CT421">
        <f>IF($DD421&gt;=12,INDEX($CG:$CG,$DC421+12),"")</f>
      </c>
      <c r="CU421">
        <f>IF($DD421&gt;=13,INDEX($CG:$CG,$DC421+13),"")</f>
      </c>
      <c r="CV421">
        <f>IF($DD421&gt;=14,INDEX($CG:$CG,$DC421+14),"")</f>
      </c>
      <c r="CW421">
        <f>IF($DD421&gt;=15,INDEX($CG:$CG,$DC421+15),"")</f>
      </c>
      <c r="CX421">
        <f>IF($DD421&gt;=16,INDEX($CG:$CG,$DC421+16),"")</f>
      </c>
      <c r="CY421">
        <f>IF($DD421&gt;=17,INDEX($CG:$CG,$DC421+17),"")</f>
      </c>
      <c r="CZ421">
        <f>IF($DD421&gt;=18,INDEX($CG:$CG,$DC421+18),"")</f>
      </c>
      <c r="DA421">
        <f>IF($DD421&gt;=19,INDEX($CG:$CG,$DC421+19),"")</f>
      </c>
      <c r="DB421">
        <f>IF($DD421&gt;=20,INDEX($CG:$CG,$DC421+20),"")</f>
      </c>
      <c r="DC421">
        <f>IFERROR(MATCH($CF421,$CG$2:$CG$1558,0)+1,0)</f>
      </c>
      <c r="DD421">
        <f>IFERROR(INDEX($CH$2:$CH$1558,MATCH($CF421,$CG$2:$CG$1558,0)),0)</f>
      </c>
      <c r="DE421">
        <f>IFERROR(INDEX($AL:$AL,MATCH($G421,$AK:$AK,0))&amp;"","")</f>
      </c>
      <c r="DI421">
        <f>IF($GL421&gt;=1,INDEX($DF:$DF,$GK421+1),"")</f>
      </c>
      <c r="DJ421">
        <f>IF($GL421&gt;=2,INDEX($DF:$DF,$GK421+2),"")</f>
      </c>
      <c r="DK421">
        <f>IF($GL421&gt;=3,INDEX($DF:$DF,$GK421+3),"")</f>
      </c>
      <c r="DL421">
        <f>IF($GL421&gt;=4,INDEX($DF:$DF,$GK421+4),"")</f>
      </c>
      <c r="DM421">
        <f>IF($GL421&gt;=5,INDEX($DF:$DF,$GK421+5),"")</f>
      </c>
      <c r="DN421">
        <f>IF($GL421&gt;=6,INDEX($DF:$DF,$GK421+6),"")</f>
      </c>
      <c r="DO421">
        <f>IF($GL421&gt;=7,INDEX($DF:$DF,$GK421+7),"")</f>
      </c>
      <c r="DP421">
        <f>IF($GL421&gt;=8,INDEX($DF:$DF,$GK421+8),"")</f>
      </c>
      <c r="DQ421">
        <f>IF($GL421&gt;=9,INDEX($DF:$DF,$GK421+9),"")</f>
      </c>
      <c r="DR421">
        <f>IF($GL421&gt;=10,INDEX($DF:$DF,$GK421+10),"")</f>
      </c>
      <c r="DS421">
        <f>IF($GL421&gt;=11,INDEX($DF:$DF,$GK421+11),"")</f>
      </c>
      <c r="DT421">
        <f>IF($GL421&gt;=12,INDEX($DF:$DF,$GK421+12),"")</f>
      </c>
      <c r="DU421">
        <f>IF($GL421&gt;=13,INDEX($DF:$DF,$GK421+13),"")</f>
      </c>
      <c r="DV421">
        <f>IF($GL421&gt;=14,INDEX($DF:$DF,$GK421+14),"")</f>
      </c>
      <c r="DW421">
        <f>IF($GL421&gt;=15,INDEX($DF:$DF,$GK421+15),"")</f>
      </c>
      <c r="DX421">
        <f>IF($GL421&gt;=16,INDEX($DF:$DF,$GK421+16),"")</f>
      </c>
      <c r="DY421">
        <f>IF($GL421&gt;=17,INDEX($DF:$DF,$GK421+17),"")</f>
      </c>
      <c r="DZ421">
        <f>IF($GL421&gt;=18,INDEX($DF:$DF,$GK421+18),"")</f>
      </c>
      <c r="EA421">
        <f>IF($GL421&gt;=19,INDEX($DF:$DF,$GK421+19),"")</f>
      </c>
      <c r="EB421">
        <f>IF($GL421&gt;=20,INDEX($DF:$DF,$GK421+20),"")</f>
      </c>
      <c r="EC421">
        <f>IF($GL421&gt;=21,INDEX($DF:$DF,$GK421+21),"")</f>
      </c>
      <c r="ED421">
        <f>IF($GL421&gt;=22,INDEX($DF:$DF,$GK421+22),"")</f>
      </c>
      <c r="EE421">
        <f>IF($GL421&gt;=23,INDEX($DF:$DF,$GK421+23),"")</f>
      </c>
      <c r="EF421">
        <f>IF($GL421&gt;=24,INDEX($DF:$DF,$GK421+24),"")</f>
      </c>
      <c r="EG421">
        <f>IF($GL421&gt;=25,INDEX($DF:$DF,$GK421+25),"")</f>
      </c>
      <c r="EH421">
        <f>IF($GL421&gt;=26,INDEX($DF:$DF,$GK421+26),"")</f>
      </c>
      <c r="EI421">
        <f>IF($GL421&gt;=27,INDEX($DF:$DF,$GK421+27),"")</f>
      </c>
      <c r="EJ421">
        <f>IF($GL421&gt;=28,INDEX($DF:$DF,$GK421+28),"")</f>
      </c>
      <c r="EK421">
        <f>IF($GL421&gt;=29,INDEX($DF:$DF,$GK421+29),"")</f>
      </c>
      <c r="EL421">
        <f>IF($GL421&gt;=30,INDEX($DF:$DF,$GK421+30),"")</f>
      </c>
      <c r="EM421">
        <f>IF($GL421&gt;=31,INDEX($DF:$DF,$GK421+31),"")</f>
      </c>
      <c r="EN421">
        <f>IF($GL421&gt;=32,INDEX($DF:$DF,$GK421+32),"")</f>
      </c>
      <c r="EO421">
        <f>IF($GL421&gt;=33,INDEX($DF:$DF,$GK421+33),"")</f>
      </c>
      <c r="EP421">
        <f>IF($GL421&gt;=34,INDEX($DF:$DF,$GK421+34),"")</f>
      </c>
      <c r="EQ421">
        <f>IF($GL421&gt;=35,INDEX($DF:$DF,$GK421+35),"")</f>
      </c>
      <c r="ER421">
        <f>IF($GL421&gt;=36,INDEX($DF:$DF,$GK421+36),"")</f>
      </c>
      <c r="ES421">
        <f>IF($GL421&gt;=37,INDEX($DF:$DF,$GK421+37),"")</f>
      </c>
      <c r="ET421">
        <f>IF($GL421&gt;=38,INDEX($DF:$DF,$GK421+38),"")</f>
      </c>
      <c r="EU421">
        <f>IF($GL421&gt;=39,INDEX($DF:$DF,$GK421+39),"")</f>
      </c>
      <c r="EV421">
        <f>IF($GL421&gt;=40,INDEX($DF:$DF,$GK421+40),"")</f>
      </c>
      <c r="EW421">
        <f>IF($GL421&gt;=1,INDEX($DG:$DG,$GK421+1),"")</f>
      </c>
      <c r="EX421">
        <f>IF($GL421&gt;=2,INDEX($DG:$DG,$GK421+2),"")</f>
      </c>
      <c r="EY421">
        <f>IF($GL421&gt;=3,INDEX($DG:$DG,$GK421+3),"")</f>
      </c>
      <c r="EZ421">
        <f>IF($GL421&gt;=4,INDEX($DG:$DG,$GK421+4),"")</f>
      </c>
      <c r="FA421">
        <f>IF($GL421&gt;=5,INDEX($DG:$DG,$GK421+5),"")</f>
      </c>
      <c r="FB421">
        <f>IF($GL421&gt;=6,INDEX($DG:$DG,$GK421+6),"")</f>
      </c>
      <c r="FC421">
        <f>IF($GL421&gt;=7,INDEX($DG:$DG,$GK421+7),"")</f>
      </c>
      <c r="FD421">
        <f>IF($GL421&gt;=8,INDEX($DG:$DG,$GK421+8),"")</f>
      </c>
      <c r="FE421">
        <f>IF($GL421&gt;=9,INDEX($DG:$DG,$GK421+9),"")</f>
      </c>
      <c r="FF421">
        <f>IF($GL421&gt;=10,INDEX($DG:$DG,$GK421+10),"")</f>
      </c>
      <c r="FG421">
        <f>IF($GL421&gt;=11,INDEX($DG:$DG,$GK421+11),"")</f>
      </c>
      <c r="FH421">
        <f>IF($GL421&gt;=12,INDEX($DG:$DG,$GK421+12),"")</f>
      </c>
      <c r="FI421">
        <f>IF($GL421&gt;=13,INDEX($DG:$DG,$GK421+13),"")</f>
      </c>
      <c r="FJ421">
        <f>IF($GL421&gt;=14,INDEX($DG:$DG,$GK421+14),"")</f>
      </c>
      <c r="FK421">
        <f>IF($GL421&gt;=15,INDEX($DG:$DG,$GK421+15),"")</f>
      </c>
      <c r="FL421">
        <f>IF($GL421&gt;=16,INDEX($DG:$DG,$GK421+16),"")</f>
      </c>
      <c r="FM421">
        <f>IF($GL421&gt;=17,INDEX($DG:$DG,$GK421+17),"")</f>
      </c>
      <c r="FN421">
        <f>IF($GL421&gt;=18,INDEX($DG:$DG,$GK421+18),"")</f>
      </c>
      <c r="FO421">
        <f>IF($GL421&gt;=19,INDEX($DG:$DG,$GK421+19),"")</f>
      </c>
      <c r="FP421">
        <f>IF($GL421&gt;=20,INDEX($DG:$DG,$GK421+20),"")</f>
      </c>
      <c r="FQ421">
        <f>IF($GL421&gt;=21,INDEX($DG:$DG,$GK421+21),"")</f>
      </c>
      <c r="FR421">
        <f>IF($GL421&gt;=22,INDEX($DG:$DG,$GK421+22),"")</f>
      </c>
      <c r="FS421">
        <f>IF($GL421&gt;=23,INDEX($DG:$DG,$GK421+23),"")</f>
      </c>
      <c r="FT421">
        <f>IF($GL421&gt;=24,INDEX($DG:$DG,$GK421+24),"")</f>
      </c>
      <c r="FU421">
        <f>IF($GL421&gt;=25,INDEX($DG:$DG,$GK421+25),"")</f>
      </c>
      <c r="FV421">
        <f>IF($GL421&gt;=26,INDEX($DG:$DG,$GK421+26),"")</f>
      </c>
      <c r="FW421">
        <f>IF($GL421&gt;=27,INDEX($DG:$DG,$GK421+27),"")</f>
      </c>
      <c r="FX421">
        <f>IF($GL421&gt;=28,INDEX($DG:$DG,$GK421+28),"")</f>
      </c>
      <c r="FY421">
        <f>IF($GL421&gt;=29,INDEX($DG:$DG,$GK421+29),"")</f>
      </c>
      <c r="FZ421">
        <f>IF($GL421&gt;=30,INDEX($DG:$DG,$GK421+30),"")</f>
      </c>
      <c r="GA421">
        <f>IF($GL421&gt;=31,INDEX($DG:$DG,$GK421+31),"")</f>
      </c>
      <c r="GB421">
        <f>IF($GL421&gt;=32,INDEX($DG:$DG,$GK421+32),"")</f>
      </c>
      <c r="GC421">
        <f>IF($GL421&gt;=33,INDEX($DG:$DG,$GK421+33),"")</f>
      </c>
      <c r="GD421">
        <f>IF($GL421&gt;=34,INDEX($DG:$DG,$GK421+34),"")</f>
      </c>
      <c r="GE421">
        <f>IF($GL421&gt;=35,INDEX($DG:$DG,$GK421+35),"")</f>
      </c>
      <c r="GF421">
        <f>IF($GL421&gt;=36,INDEX($DG:$DG,$GK421+36),"")</f>
      </c>
      <c r="GG421">
        <f>IF($GL421&gt;=37,INDEX($DG:$DG,$GK421+37),"")</f>
      </c>
      <c r="GH421">
        <f>IF($GL421&gt;=38,INDEX($DG:$DG,$GK421+38),"")</f>
      </c>
      <c r="GI421">
        <f>IF($GL421&gt;=39,INDEX($DG:$DG,$GK421+39),"")</f>
      </c>
      <c r="GJ421">
        <f>IF($GL421&gt;=40,INDEX($DG:$DG,$GK421+40),"")</f>
      </c>
      <c r="GK421">
        <f>IFERROR(MATCH($DE421,$DF$2:$DF$166,0)+1,0)</f>
      </c>
      <c r="GL421">
        <f>IFERROR(INDEX($DH$2:$DH$166,MATCH($DE421,$DF$2:$DF$166,0)),0)</f>
      </c>
      <c r="GM421">
        <f>IFERROR(MATCH($H421,$DI$421:$EV$421,0),0)</f>
      </c>
      <c r="GN421">
        <f>IF($GM421&gt;0,INDEX($EW$421:$GJ$421,$GM421),"")</f>
      </c>
      <c r="GO421" t="s">
        <v>156</v>
      </c>
      <c r="GQ421">
        <f>IF($IZ421&gt;=1,INDEX($GO:$GO,$IY421+1),"")</f>
      </c>
      <c r="GR421">
        <f>IF($IZ421&gt;=2,INDEX($GO:$GO,$IY421+2),"")</f>
      </c>
      <c r="GS421">
        <f>IF($IZ421&gt;=3,INDEX($GO:$GO,$IY421+3),"")</f>
      </c>
      <c r="GT421">
        <f>IF($IZ421&gt;=4,INDEX($GO:$GO,$IY421+4),"")</f>
      </c>
      <c r="GU421">
        <f>IF($IZ421&gt;=5,INDEX($GO:$GO,$IY421+5),"")</f>
      </c>
      <c r="GV421">
        <f>IF($IZ421&gt;=6,INDEX($GO:$GO,$IY421+6),"")</f>
      </c>
      <c r="GW421">
        <f>IF($IZ421&gt;=7,INDEX($GO:$GO,$IY421+7),"")</f>
      </c>
      <c r="GX421">
        <f>IF($IZ421&gt;=8,INDEX($GO:$GO,$IY421+8),"")</f>
      </c>
      <c r="GY421">
        <f>IF($IZ421&gt;=9,INDEX($GO:$GO,$IY421+9),"")</f>
      </c>
      <c r="GZ421">
        <f>IF($IZ421&gt;=10,INDEX($GO:$GO,$IY421+10),"")</f>
      </c>
      <c r="HA421">
        <f>IF($IZ421&gt;=11,INDEX($GO:$GO,$IY421+11),"")</f>
      </c>
      <c r="HB421">
        <f>IF($IZ421&gt;=12,INDEX($GO:$GO,$IY421+12),"")</f>
      </c>
      <c r="HC421">
        <f>IF($IZ421&gt;=13,INDEX($GO:$GO,$IY421+13),"")</f>
      </c>
      <c r="HD421">
        <f>IF($IZ421&gt;=14,INDEX($GO:$GO,$IY421+14),"")</f>
      </c>
      <c r="HE421">
        <f>IF($IZ421&gt;=15,INDEX($GO:$GO,$IY421+15),"")</f>
      </c>
      <c r="HF421">
        <f>IF($IZ421&gt;=16,INDEX($GO:$GO,$IY421+16),"")</f>
      </c>
      <c r="HG421">
        <f>IF($IZ421&gt;=17,INDEX($GO:$GO,$IY421+17),"")</f>
      </c>
      <c r="HH421">
        <f>IF($IZ421&gt;=18,INDEX($GO:$GO,$IY421+18),"")</f>
      </c>
      <c r="HI421">
        <f>IF($IZ421&gt;=19,INDEX($GO:$GO,$IY421+19),"")</f>
      </c>
      <c r="HJ421">
        <f>IF($IZ421&gt;=20,INDEX($GO:$GO,$IY421+20),"")</f>
      </c>
      <c r="HK421">
        <f>IF($IZ421&gt;=21,INDEX($GO:$GO,$IY421+21),"")</f>
      </c>
      <c r="HL421">
        <f>IF($IZ421&gt;=22,INDEX($GO:$GO,$IY421+22),"")</f>
      </c>
      <c r="HM421">
        <f>IF($IZ421&gt;=23,INDEX($GO:$GO,$IY421+23),"")</f>
      </c>
      <c r="HN421">
        <f>IF($IZ421&gt;=24,INDEX($GO:$GO,$IY421+24),"")</f>
      </c>
      <c r="HO421">
        <f>IF($IZ421&gt;=25,INDEX($GO:$GO,$IY421+25),"")</f>
      </c>
      <c r="HP421">
        <f>IF($IZ421&gt;=26,INDEX($GO:$GO,$IY421+26),"")</f>
      </c>
      <c r="HQ421">
        <f>IF($IZ421&gt;=27,INDEX($GO:$GO,$IY421+27),"")</f>
      </c>
      <c r="HR421">
        <f>IF($IZ421&gt;=28,INDEX($GO:$GO,$IY421+28),"")</f>
      </c>
      <c r="HS421">
        <f>IF($IZ421&gt;=29,INDEX($GO:$GO,$IY421+29),"")</f>
      </c>
      <c r="HT421">
        <f>IF($IZ421&gt;=30,INDEX($GO:$GO,$IY421+30),"")</f>
      </c>
      <c r="HU421">
        <f>IF($IZ421&gt;=31,INDEX($GO:$GO,$IY421+31),"")</f>
      </c>
      <c r="HV421">
        <f>IF($IZ421&gt;=32,INDEX($GO:$GO,$IY421+32),"")</f>
      </c>
      <c r="HW421">
        <f>IF($IZ421&gt;=33,INDEX($GO:$GO,$IY421+33),"")</f>
      </c>
      <c r="HX421">
        <f>IF($IZ421&gt;=34,INDEX($GO:$GO,$IY421+34),"")</f>
      </c>
      <c r="HY421">
        <f>IF($IZ421&gt;=35,INDEX($GO:$GO,$IY421+35),"")</f>
      </c>
      <c r="HZ421">
        <f>IF($IZ421&gt;=36,INDEX($GO:$GO,$IY421+36),"")</f>
      </c>
      <c r="IA421">
        <f>IF($IZ421&gt;=37,INDEX($GO:$GO,$IY421+37),"")</f>
      </c>
      <c r="IB421">
        <f>IF($IZ421&gt;=38,INDEX($GO:$GO,$IY421+38),"")</f>
      </c>
      <c r="IC421">
        <f>IF($IZ421&gt;=39,INDEX($GO:$GO,$IY421+39),"")</f>
      </c>
      <c r="ID421">
        <f>IF($IZ421&gt;=40,INDEX($GO:$GO,$IY421+40),"")</f>
      </c>
      <c r="IE421">
        <f>IF($IZ421&gt;=41,INDEX($GO:$GO,$IY421+41),"")</f>
      </c>
      <c r="IF421">
        <f>IF($IZ421&gt;=42,INDEX($GO:$GO,$IY421+42),"")</f>
      </c>
      <c r="IG421">
        <f>IF($IZ421&gt;=43,INDEX($GO:$GO,$IY421+43),"")</f>
      </c>
      <c r="IH421">
        <f>IF($IZ421&gt;=44,INDEX($GO:$GO,$IY421+44),"")</f>
      </c>
      <c r="II421">
        <f>IF($IZ421&gt;=45,INDEX($GO:$GO,$IY421+45),"")</f>
      </c>
      <c r="IJ421">
        <f>IF($IZ421&gt;=46,INDEX($GO:$GO,$IY421+46),"")</f>
      </c>
      <c r="IK421">
        <f>IF($IZ421&gt;=47,INDEX($GO:$GO,$IY421+47),"")</f>
      </c>
      <c r="IL421">
        <f>IF($IZ421&gt;=48,INDEX($GO:$GO,$IY421+48),"")</f>
      </c>
      <c r="IM421">
        <f>IF($IZ421&gt;=49,INDEX($GO:$GO,$IY421+49),"")</f>
      </c>
      <c r="IN421">
        <f>IF($IZ421&gt;=50,INDEX($GO:$GO,$IY421+50),"")</f>
      </c>
      <c r="IO421">
        <f>IF($IZ421&gt;=51,INDEX($GO:$GO,$IY421+51),"")</f>
      </c>
      <c r="IP421">
        <f>IF($IZ421&gt;=52,INDEX($GO:$GO,$IY421+52),"")</f>
      </c>
      <c r="IQ421">
        <f>IF($IZ421&gt;=53,INDEX($GO:$GO,$IY421+53),"")</f>
      </c>
      <c r="IR421">
        <f>IF($IZ421&gt;=54,INDEX($GO:$GO,$IY421+54),"")</f>
      </c>
      <c r="IS421">
        <f>IF($IZ421&gt;=55,INDEX($GO:$GO,$IY421+55),"")</f>
      </c>
      <c r="IT421">
        <f>IF($IZ421&gt;=56,INDEX($GO:$GO,$IY421+56),"")</f>
      </c>
      <c r="IU421">
        <f>IF($IZ421&gt;=57,INDEX($GO:$GO,$IY421+57),"")</f>
      </c>
      <c r="IV421">
        <f>IF($IZ421&gt;=58,INDEX($GO:$GO,$IY421+58),"")</f>
      </c>
      <c r="IW421">
        <f>IF($IZ421&gt;=59,INDEX($GO:$GO,$IY421+59),"")</f>
      </c>
      <c r="IX421">
        <f>IF($IZ421&gt;=60,INDEX($GO:$GO,$IY421+60),"")</f>
      </c>
      <c r="IY421">
        <f>IFERROR(MATCH($GN421,$GO$2:$GO$827,0)+1,0)</f>
      </c>
      <c r="IZ421">
        <f>IFERROR(INDEX($GP$2:$GP$827,MATCH($GN421,$GO$2:$GO$827,0)),0)</f>
      </c>
      <c r="JA421" t="s">
        <v>23</v>
      </c>
      <c r="JB421" t="s">
        <v>23</v>
      </c>
    </row>
    <row r="422" spans="1:262" x14ac:dyDescent="0.25">
      <c r="F422" s="1"/>
      <c r="G422" s="1"/>
      <c r="H422" s="1"/>
      <c r="I422" s="1"/>
      <c r="J422" s="1">
        <f>IFERROR(IF(FIND(" - ",$F422)&gt;0,MID($F422,FIND(" - ",$F422)+3,LEN($F422)),""),"")</f>
      </c>
      <c r="L422" s="1"/>
      <c r="N422" t="s">
        <v>23</v>
      </c>
      <c r="P422">
        <f>IF(OR($N422="",$O422=""),"",IFERROR($N422/$O422,0))</f>
      </c>
      <c r="Q422">
        <f>IF($N422="","",
IF($G422="","",
IF(ISNUMBER(SEARCH("exempt",LOWER($G422))),0,
$N422*(VALUE(SUBSTITUTE($G422,"%",""))/100))))</f>
      </c>
      <c r="W422">
        <f>IF($N422="","",
SUM($N422,$Q422,$U422,$R422,$T422)-
IF($V422="",0,VALUE($V422)))</f>
      </c>
      <c r="AE422" t="s">
        <v>1390</v>
      </c>
      <c r="AJ422" t="s">
        <v>425</v>
      </c>
      <c r="AM422">
        <f>IFERROR(LEFT($F422,FIND(" - ",$F422)-1),$F422)</f>
      </c>
      <c r="AP422">
        <f>IF($CE422&gt;=1,INDEX($AN:$AN,$CD422+1),"")</f>
      </c>
      <c r="AQ422">
        <f>IF($CE422&gt;=2,INDEX($AN:$AN,$CD422+2),"")</f>
      </c>
      <c r="AR422">
        <f>IF($CE422&gt;=3,INDEX($AN:$AN,$CD422+3),"")</f>
      </c>
      <c r="AS422">
        <f>IF($CE422&gt;=4,INDEX($AN:$AN,$CD422+4),"")</f>
      </c>
      <c r="AT422">
        <f>IF($CE422&gt;=5,INDEX($AN:$AN,$CD422+5),"")</f>
      </c>
      <c r="AU422">
        <f>IF($CE422&gt;=6,INDEX($AN:$AN,$CD422+6),"")</f>
      </c>
      <c r="AV422">
        <f>IF($CE422&gt;=7,INDEX($AN:$AN,$CD422+7),"")</f>
      </c>
      <c r="AW422">
        <f>IF($CE422&gt;=8,INDEX($AN:$AN,$CD422+8),"")</f>
      </c>
      <c r="AX422">
        <f>IF($CE422&gt;=9,INDEX($AN:$AN,$CD422+9),"")</f>
      </c>
      <c r="AY422">
        <f>IF($CE422&gt;=10,INDEX($AN:$AN,$CD422+10),"")</f>
      </c>
      <c r="AZ422">
        <f>IF($CE422&gt;=11,INDEX($AN:$AN,$CD422+11),"")</f>
      </c>
      <c r="BA422">
        <f>IF($CE422&gt;=12,INDEX($AN:$AN,$CD422+12),"")</f>
      </c>
      <c r="BB422">
        <f>IF($CE422&gt;=13,INDEX($AN:$AN,$CD422+13),"")</f>
      </c>
      <c r="BC422">
        <f>IF($CE422&gt;=14,INDEX($AN:$AN,$CD422+14),"")</f>
      </c>
      <c r="BD422">
        <f>IF($CE422&gt;=15,INDEX($AN:$AN,$CD422+15),"")</f>
      </c>
      <c r="BE422">
        <f>IF($CE422&gt;=16,INDEX($AN:$AN,$CD422+16),"")</f>
      </c>
      <c r="BF422">
        <f>IF($CE422&gt;=17,INDEX($AN:$AN,$CD422+17),"")</f>
      </c>
      <c r="BG422">
        <f>IF($CE422&gt;=18,INDEX($AN:$AN,$CD422+18),"")</f>
      </c>
      <c r="BH422">
        <f>IF($CE422&gt;=19,INDEX($AN:$AN,$CD422+19),"")</f>
      </c>
      <c r="BI422">
        <f>IF($CE422&gt;=20,INDEX($AN:$AN,$CD422+20),"")</f>
      </c>
      <c r="BJ422">
        <f>IF($CE422&gt;=21,INDEX($AN:$AN,$CD422+21),"")</f>
      </c>
      <c r="BK422">
        <f>IF($CE422&gt;=22,INDEX($AN:$AN,$CD422+22),"")</f>
      </c>
      <c r="BL422">
        <f>IF($CE422&gt;=23,INDEX($AN:$AN,$CD422+23),"")</f>
      </c>
      <c r="BM422">
        <f>IF($CE422&gt;=24,INDEX($AN:$AN,$CD422+24),"")</f>
      </c>
      <c r="BN422">
        <f>IF($CE422&gt;=25,INDEX($AN:$AN,$CD422+25),"")</f>
      </c>
      <c r="BO422">
        <f>IF($CE422&gt;=26,INDEX($AN:$AN,$CD422+26),"")</f>
      </c>
      <c r="BP422">
        <f>IF($CE422&gt;=27,INDEX($AN:$AN,$CD422+27),"")</f>
      </c>
      <c r="BQ422">
        <f>IF($CE422&gt;=28,INDEX($AN:$AN,$CD422+28),"")</f>
      </c>
      <c r="BR422">
        <f>IF($CE422&gt;=29,INDEX($AN:$AN,$CD422+29),"")</f>
      </c>
      <c r="BS422">
        <f>IF($CE422&gt;=30,INDEX($AN:$AN,$CD422+30),"")</f>
      </c>
      <c r="BT422">
        <f>IF($CE422&gt;=31,INDEX($AN:$AN,$CD422+31),"")</f>
      </c>
      <c r="BU422">
        <f>IF($CE422&gt;=32,INDEX($AN:$AN,$CD422+32),"")</f>
      </c>
      <c r="BV422">
        <f>IF($CE422&gt;=33,INDEX($AN:$AN,$CD422+33),"")</f>
      </c>
      <c r="BW422">
        <f>IF($CE422&gt;=34,INDEX($AN:$AN,$CD422+34),"")</f>
      </c>
      <c r="BX422">
        <f>IF($CE422&gt;=35,INDEX($AN:$AN,$CD422+35),"")</f>
      </c>
      <c r="BY422">
        <f>IF($CE422&gt;=36,INDEX($AN:$AN,$CD422+36),"")</f>
      </c>
      <c r="BZ422">
        <f>IF($CE422&gt;=37,INDEX($AN:$AN,$CD422+37),"")</f>
      </c>
      <c r="CA422">
        <f>IF($CE422&gt;=38,INDEX($AN:$AN,$CD422+38),"")</f>
      </c>
      <c r="CB422">
        <f>IF($CE422&gt;=39,INDEX($AN:$AN,$CD422+39),"")</f>
      </c>
      <c r="CC422">
        <f>IF($CE422&gt;=40,INDEX($AN:$AN,$CD422+40),"")</f>
      </c>
      <c r="CD422">
        <f>IFERROR(MATCH($AM422,$AN$2:$AN$133,0)+1,0)</f>
      </c>
      <c r="CE422">
        <f>IFERROR(INDEX($AO$2:$AO$133,MATCH($AM422,$AN$2:$AN$133,0)),0)</f>
      </c>
      <c r="CF422">
        <f>IFERROR(LEFT($K422,FIND(" - ",$K422)-1),$K422)</f>
      </c>
      <c r="CG422" t="s">
        <v>235</v>
      </c>
      <c r="CI422">
        <f>IF($DD422&gt;=1,INDEX($CG:$CG,$DC422+1),"")</f>
      </c>
      <c r="CJ422">
        <f>IF($DD422&gt;=2,INDEX($CG:$CG,$DC422+2),"")</f>
      </c>
      <c r="CK422">
        <f>IF($DD422&gt;=3,INDEX($CG:$CG,$DC422+3),"")</f>
      </c>
      <c r="CL422">
        <f>IF($DD422&gt;=4,INDEX($CG:$CG,$DC422+4),"")</f>
      </c>
      <c r="CM422">
        <f>IF($DD422&gt;=5,INDEX($CG:$CG,$DC422+5),"")</f>
      </c>
      <c r="CN422">
        <f>IF($DD422&gt;=6,INDEX($CG:$CG,$DC422+6),"")</f>
      </c>
      <c r="CO422">
        <f>IF($DD422&gt;=7,INDEX($CG:$CG,$DC422+7),"")</f>
      </c>
      <c r="CP422">
        <f>IF($DD422&gt;=8,INDEX($CG:$CG,$DC422+8),"")</f>
      </c>
      <c r="CQ422">
        <f>IF($DD422&gt;=9,INDEX($CG:$CG,$DC422+9),"")</f>
      </c>
      <c r="CR422">
        <f>IF($DD422&gt;=10,INDEX($CG:$CG,$DC422+10),"")</f>
      </c>
      <c r="CS422">
        <f>IF($DD422&gt;=11,INDEX($CG:$CG,$DC422+11),"")</f>
      </c>
      <c r="CT422">
        <f>IF($DD422&gt;=12,INDEX($CG:$CG,$DC422+12),"")</f>
      </c>
      <c r="CU422">
        <f>IF($DD422&gt;=13,INDEX($CG:$CG,$DC422+13),"")</f>
      </c>
      <c r="CV422">
        <f>IF($DD422&gt;=14,INDEX($CG:$CG,$DC422+14),"")</f>
      </c>
      <c r="CW422">
        <f>IF($DD422&gt;=15,INDEX($CG:$CG,$DC422+15),"")</f>
      </c>
      <c r="CX422">
        <f>IF($DD422&gt;=16,INDEX($CG:$CG,$DC422+16),"")</f>
      </c>
      <c r="CY422">
        <f>IF($DD422&gt;=17,INDEX($CG:$CG,$DC422+17),"")</f>
      </c>
      <c r="CZ422">
        <f>IF($DD422&gt;=18,INDEX($CG:$CG,$DC422+18),"")</f>
      </c>
      <c r="DA422">
        <f>IF($DD422&gt;=19,INDEX($CG:$CG,$DC422+19),"")</f>
      </c>
      <c r="DB422">
        <f>IF($DD422&gt;=20,INDEX($CG:$CG,$DC422+20),"")</f>
      </c>
      <c r="DC422">
        <f>IFERROR(MATCH($CF422,$CG$2:$CG$1558,0)+1,0)</f>
      </c>
      <c r="DD422">
        <f>IFERROR(INDEX($CH$2:$CH$1558,MATCH($CF422,$CG$2:$CG$1558,0)),0)</f>
      </c>
      <c r="DE422">
        <f>IFERROR(INDEX($AL:$AL,MATCH($G422,$AK:$AK,0))&amp;"","")</f>
      </c>
      <c r="DI422">
        <f>IF($GL422&gt;=1,INDEX($DF:$DF,$GK422+1),"")</f>
      </c>
      <c r="DJ422">
        <f>IF($GL422&gt;=2,INDEX($DF:$DF,$GK422+2),"")</f>
      </c>
      <c r="DK422">
        <f>IF($GL422&gt;=3,INDEX($DF:$DF,$GK422+3),"")</f>
      </c>
      <c r="DL422">
        <f>IF($GL422&gt;=4,INDEX($DF:$DF,$GK422+4),"")</f>
      </c>
      <c r="DM422">
        <f>IF($GL422&gt;=5,INDEX($DF:$DF,$GK422+5),"")</f>
      </c>
      <c r="DN422">
        <f>IF($GL422&gt;=6,INDEX($DF:$DF,$GK422+6),"")</f>
      </c>
      <c r="DO422">
        <f>IF($GL422&gt;=7,INDEX($DF:$DF,$GK422+7),"")</f>
      </c>
      <c r="DP422">
        <f>IF($GL422&gt;=8,INDEX($DF:$DF,$GK422+8),"")</f>
      </c>
      <c r="DQ422">
        <f>IF($GL422&gt;=9,INDEX($DF:$DF,$GK422+9),"")</f>
      </c>
      <c r="DR422">
        <f>IF($GL422&gt;=10,INDEX($DF:$DF,$GK422+10),"")</f>
      </c>
      <c r="DS422">
        <f>IF($GL422&gt;=11,INDEX($DF:$DF,$GK422+11),"")</f>
      </c>
      <c r="DT422">
        <f>IF($GL422&gt;=12,INDEX($DF:$DF,$GK422+12),"")</f>
      </c>
      <c r="DU422">
        <f>IF($GL422&gt;=13,INDEX($DF:$DF,$GK422+13),"")</f>
      </c>
      <c r="DV422">
        <f>IF($GL422&gt;=14,INDEX($DF:$DF,$GK422+14),"")</f>
      </c>
      <c r="DW422">
        <f>IF($GL422&gt;=15,INDEX($DF:$DF,$GK422+15),"")</f>
      </c>
      <c r="DX422">
        <f>IF($GL422&gt;=16,INDEX($DF:$DF,$GK422+16),"")</f>
      </c>
      <c r="DY422">
        <f>IF($GL422&gt;=17,INDEX($DF:$DF,$GK422+17),"")</f>
      </c>
      <c r="DZ422">
        <f>IF($GL422&gt;=18,INDEX($DF:$DF,$GK422+18),"")</f>
      </c>
      <c r="EA422">
        <f>IF($GL422&gt;=19,INDEX($DF:$DF,$GK422+19),"")</f>
      </c>
      <c r="EB422">
        <f>IF($GL422&gt;=20,INDEX($DF:$DF,$GK422+20),"")</f>
      </c>
      <c r="EC422">
        <f>IF($GL422&gt;=21,INDEX($DF:$DF,$GK422+21),"")</f>
      </c>
      <c r="ED422">
        <f>IF($GL422&gt;=22,INDEX($DF:$DF,$GK422+22),"")</f>
      </c>
      <c r="EE422">
        <f>IF($GL422&gt;=23,INDEX($DF:$DF,$GK422+23),"")</f>
      </c>
      <c r="EF422">
        <f>IF($GL422&gt;=24,INDEX($DF:$DF,$GK422+24),"")</f>
      </c>
      <c r="EG422">
        <f>IF($GL422&gt;=25,INDEX($DF:$DF,$GK422+25),"")</f>
      </c>
      <c r="EH422">
        <f>IF($GL422&gt;=26,INDEX($DF:$DF,$GK422+26),"")</f>
      </c>
      <c r="EI422">
        <f>IF($GL422&gt;=27,INDEX($DF:$DF,$GK422+27),"")</f>
      </c>
      <c r="EJ422">
        <f>IF($GL422&gt;=28,INDEX($DF:$DF,$GK422+28),"")</f>
      </c>
      <c r="EK422">
        <f>IF($GL422&gt;=29,INDEX($DF:$DF,$GK422+29),"")</f>
      </c>
      <c r="EL422">
        <f>IF($GL422&gt;=30,INDEX($DF:$DF,$GK422+30),"")</f>
      </c>
      <c r="EM422">
        <f>IF($GL422&gt;=31,INDEX($DF:$DF,$GK422+31),"")</f>
      </c>
      <c r="EN422">
        <f>IF($GL422&gt;=32,INDEX($DF:$DF,$GK422+32),"")</f>
      </c>
      <c r="EO422">
        <f>IF($GL422&gt;=33,INDEX($DF:$DF,$GK422+33),"")</f>
      </c>
      <c r="EP422">
        <f>IF($GL422&gt;=34,INDEX($DF:$DF,$GK422+34),"")</f>
      </c>
      <c r="EQ422">
        <f>IF($GL422&gt;=35,INDEX($DF:$DF,$GK422+35),"")</f>
      </c>
      <c r="ER422">
        <f>IF($GL422&gt;=36,INDEX($DF:$DF,$GK422+36),"")</f>
      </c>
      <c r="ES422">
        <f>IF($GL422&gt;=37,INDEX($DF:$DF,$GK422+37),"")</f>
      </c>
      <c r="ET422">
        <f>IF($GL422&gt;=38,INDEX($DF:$DF,$GK422+38),"")</f>
      </c>
      <c r="EU422">
        <f>IF($GL422&gt;=39,INDEX($DF:$DF,$GK422+39),"")</f>
      </c>
      <c r="EV422">
        <f>IF($GL422&gt;=40,INDEX($DF:$DF,$GK422+40),"")</f>
      </c>
      <c r="EW422">
        <f>IF($GL422&gt;=1,INDEX($DG:$DG,$GK422+1),"")</f>
      </c>
      <c r="EX422">
        <f>IF($GL422&gt;=2,INDEX($DG:$DG,$GK422+2),"")</f>
      </c>
      <c r="EY422">
        <f>IF($GL422&gt;=3,INDEX($DG:$DG,$GK422+3),"")</f>
      </c>
      <c r="EZ422">
        <f>IF($GL422&gt;=4,INDEX($DG:$DG,$GK422+4),"")</f>
      </c>
      <c r="FA422">
        <f>IF($GL422&gt;=5,INDEX($DG:$DG,$GK422+5),"")</f>
      </c>
      <c r="FB422">
        <f>IF($GL422&gt;=6,INDEX($DG:$DG,$GK422+6),"")</f>
      </c>
      <c r="FC422">
        <f>IF($GL422&gt;=7,INDEX($DG:$DG,$GK422+7),"")</f>
      </c>
      <c r="FD422">
        <f>IF($GL422&gt;=8,INDEX($DG:$DG,$GK422+8),"")</f>
      </c>
      <c r="FE422">
        <f>IF($GL422&gt;=9,INDEX($DG:$DG,$GK422+9),"")</f>
      </c>
      <c r="FF422">
        <f>IF($GL422&gt;=10,INDEX($DG:$DG,$GK422+10),"")</f>
      </c>
      <c r="FG422">
        <f>IF($GL422&gt;=11,INDEX($DG:$DG,$GK422+11),"")</f>
      </c>
      <c r="FH422">
        <f>IF($GL422&gt;=12,INDEX($DG:$DG,$GK422+12),"")</f>
      </c>
      <c r="FI422">
        <f>IF($GL422&gt;=13,INDEX($DG:$DG,$GK422+13),"")</f>
      </c>
      <c r="FJ422">
        <f>IF($GL422&gt;=14,INDEX($DG:$DG,$GK422+14),"")</f>
      </c>
      <c r="FK422">
        <f>IF($GL422&gt;=15,INDEX($DG:$DG,$GK422+15),"")</f>
      </c>
      <c r="FL422">
        <f>IF($GL422&gt;=16,INDEX($DG:$DG,$GK422+16),"")</f>
      </c>
      <c r="FM422">
        <f>IF($GL422&gt;=17,INDEX($DG:$DG,$GK422+17),"")</f>
      </c>
      <c r="FN422">
        <f>IF($GL422&gt;=18,INDEX($DG:$DG,$GK422+18),"")</f>
      </c>
      <c r="FO422">
        <f>IF($GL422&gt;=19,INDEX($DG:$DG,$GK422+19),"")</f>
      </c>
      <c r="FP422">
        <f>IF($GL422&gt;=20,INDEX($DG:$DG,$GK422+20),"")</f>
      </c>
      <c r="FQ422">
        <f>IF($GL422&gt;=21,INDEX($DG:$DG,$GK422+21),"")</f>
      </c>
      <c r="FR422">
        <f>IF($GL422&gt;=22,INDEX($DG:$DG,$GK422+22),"")</f>
      </c>
      <c r="FS422">
        <f>IF($GL422&gt;=23,INDEX($DG:$DG,$GK422+23),"")</f>
      </c>
      <c r="FT422">
        <f>IF($GL422&gt;=24,INDEX($DG:$DG,$GK422+24),"")</f>
      </c>
      <c r="FU422">
        <f>IF($GL422&gt;=25,INDEX($DG:$DG,$GK422+25),"")</f>
      </c>
      <c r="FV422">
        <f>IF($GL422&gt;=26,INDEX($DG:$DG,$GK422+26),"")</f>
      </c>
      <c r="FW422">
        <f>IF($GL422&gt;=27,INDEX($DG:$DG,$GK422+27),"")</f>
      </c>
      <c r="FX422">
        <f>IF($GL422&gt;=28,INDEX($DG:$DG,$GK422+28),"")</f>
      </c>
      <c r="FY422">
        <f>IF($GL422&gt;=29,INDEX($DG:$DG,$GK422+29),"")</f>
      </c>
      <c r="FZ422">
        <f>IF($GL422&gt;=30,INDEX($DG:$DG,$GK422+30),"")</f>
      </c>
      <c r="GA422">
        <f>IF($GL422&gt;=31,INDEX($DG:$DG,$GK422+31),"")</f>
      </c>
      <c r="GB422">
        <f>IF($GL422&gt;=32,INDEX($DG:$DG,$GK422+32),"")</f>
      </c>
      <c r="GC422">
        <f>IF($GL422&gt;=33,INDEX($DG:$DG,$GK422+33),"")</f>
      </c>
      <c r="GD422">
        <f>IF($GL422&gt;=34,INDEX($DG:$DG,$GK422+34),"")</f>
      </c>
      <c r="GE422">
        <f>IF($GL422&gt;=35,INDEX($DG:$DG,$GK422+35),"")</f>
      </c>
      <c r="GF422">
        <f>IF($GL422&gt;=36,INDEX($DG:$DG,$GK422+36),"")</f>
      </c>
      <c r="GG422">
        <f>IF($GL422&gt;=37,INDEX($DG:$DG,$GK422+37),"")</f>
      </c>
      <c r="GH422">
        <f>IF($GL422&gt;=38,INDEX($DG:$DG,$GK422+38),"")</f>
      </c>
      <c r="GI422">
        <f>IF($GL422&gt;=39,INDEX($DG:$DG,$GK422+39),"")</f>
      </c>
      <c r="GJ422">
        <f>IF($GL422&gt;=40,INDEX($DG:$DG,$GK422+40),"")</f>
      </c>
      <c r="GK422">
        <f>IFERROR(MATCH($DE422,$DF$2:$DF$166,0)+1,0)</f>
      </c>
      <c r="GL422">
        <f>IFERROR(INDEX($DH$2:$DH$166,MATCH($DE422,$DF$2:$DF$166,0)),0)</f>
      </c>
      <c r="GM422">
        <f>IFERROR(MATCH($H422,$DI$422:$EV$422,0),0)</f>
      </c>
      <c r="GN422">
        <f>IF($GM422&gt;0,INDEX($EW$422:$GJ$422,$GM422),"")</f>
      </c>
      <c r="GO422" t="s">
        <v>616</v>
      </c>
      <c r="GQ422">
        <f>IF($IZ422&gt;=1,INDEX($GO:$GO,$IY422+1),"")</f>
      </c>
      <c r="GR422">
        <f>IF($IZ422&gt;=2,INDEX($GO:$GO,$IY422+2),"")</f>
      </c>
      <c r="GS422">
        <f>IF($IZ422&gt;=3,INDEX($GO:$GO,$IY422+3),"")</f>
      </c>
      <c r="GT422">
        <f>IF($IZ422&gt;=4,INDEX($GO:$GO,$IY422+4),"")</f>
      </c>
      <c r="GU422">
        <f>IF($IZ422&gt;=5,INDEX($GO:$GO,$IY422+5),"")</f>
      </c>
      <c r="GV422">
        <f>IF($IZ422&gt;=6,INDEX($GO:$GO,$IY422+6),"")</f>
      </c>
      <c r="GW422">
        <f>IF($IZ422&gt;=7,INDEX($GO:$GO,$IY422+7),"")</f>
      </c>
      <c r="GX422">
        <f>IF($IZ422&gt;=8,INDEX($GO:$GO,$IY422+8),"")</f>
      </c>
      <c r="GY422">
        <f>IF($IZ422&gt;=9,INDEX($GO:$GO,$IY422+9),"")</f>
      </c>
      <c r="GZ422">
        <f>IF($IZ422&gt;=10,INDEX($GO:$GO,$IY422+10),"")</f>
      </c>
      <c r="HA422">
        <f>IF($IZ422&gt;=11,INDEX($GO:$GO,$IY422+11),"")</f>
      </c>
      <c r="HB422">
        <f>IF($IZ422&gt;=12,INDEX($GO:$GO,$IY422+12),"")</f>
      </c>
      <c r="HC422">
        <f>IF($IZ422&gt;=13,INDEX($GO:$GO,$IY422+13),"")</f>
      </c>
      <c r="HD422">
        <f>IF($IZ422&gt;=14,INDEX($GO:$GO,$IY422+14),"")</f>
      </c>
      <c r="HE422">
        <f>IF($IZ422&gt;=15,INDEX($GO:$GO,$IY422+15),"")</f>
      </c>
      <c r="HF422">
        <f>IF($IZ422&gt;=16,INDEX($GO:$GO,$IY422+16),"")</f>
      </c>
      <c r="HG422">
        <f>IF($IZ422&gt;=17,INDEX($GO:$GO,$IY422+17),"")</f>
      </c>
      <c r="HH422">
        <f>IF($IZ422&gt;=18,INDEX($GO:$GO,$IY422+18),"")</f>
      </c>
      <c r="HI422">
        <f>IF($IZ422&gt;=19,INDEX($GO:$GO,$IY422+19),"")</f>
      </c>
      <c r="HJ422">
        <f>IF($IZ422&gt;=20,INDEX($GO:$GO,$IY422+20),"")</f>
      </c>
      <c r="HK422">
        <f>IF($IZ422&gt;=21,INDEX($GO:$GO,$IY422+21),"")</f>
      </c>
      <c r="HL422">
        <f>IF($IZ422&gt;=22,INDEX($GO:$GO,$IY422+22),"")</f>
      </c>
      <c r="HM422">
        <f>IF($IZ422&gt;=23,INDEX($GO:$GO,$IY422+23),"")</f>
      </c>
      <c r="HN422">
        <f>IF($IZ422&gt;=24,INDEX($GO:$GO,$IY422+24),"")</f>
      </c>
      <c r="HO422">
        <f>IF($IZ422&gt;=25,INDEX($GO:$GO,$IY422+25),"")</f>
      </c>
      <c r="HP422">
        <f>IF($IZ422&gt;=26,INDEX($GO:$GO,$IY422+26),"")</f>
      </c>
      <c r="HQ422">
        <f>IF($IZ422&gt;=27,INDEX($GO:$GO,$IY422+27),"")</f>
      </c>
      <c r="HR422">
        <f>IF($IZ422&gt;=28,INDEX($GO:$GO,$IY422+28),"")</f>
      </c>
      <c r="HS422">
        <f>IF($IZ422&gt;=29,INDEX($GO:$GO,$IY422+29),"")</f>
      </c>
      <c r="HT422">
        <f>IF($IZ422&gt;=30,INDEX($GO:$GO,$IY422+30),"")</f>
      </c>
      <c r="HU422">
        <f>IF($IZ422&gt;=31,INDEX($GO:$GO,$IY422+31),"")</f>
      </c>
      <c r="HV422">
        <f>IF($IZ422&gt;=32,INDEX($GO:$GO,$IY422+32),"")</f>
      </c>
      <c r="HW422">
        <f>IF($IZ422&gt;=33,INDEX($GO:$GO,$IY422+33),"")</f>
      </c>
      <c r="HX422">
        <f>IF($IZ422&gt;=34,INDEX($GO:$GO,$IY422+34),"")</f>
      </c>
      <c r="HY422">
        <f>IF($IZ422&gt;=35,INDEX($GO:$GO,$IY422+35),"")</f>
      </c>
      <c r="HZ422">
        <f>IF($IZ422&gt;=36,INDEX($GO:$GO,$IY422+36),"")</f>
      </c>
      <c r="IA422">
        <f>IF($IZ422&gt;=37,INDEX($GO:$GO,$IY422+37),"")</f>
      </c>
      <c r="IB422">
        <f>IF($IZ422&gt;=38,INDEX($GO:$GO,$IY422+38),"")</f>
      </c>
      <c r="IC422">
        <f>IF($IZ422&gt;=39,INDEX($GO:$GO,$IY422+39),"")</f>
      </c>
      <c r="ID422">
        <f>IF($IZ422&gt;=40,INDEX($GO:$GO,$IY422+40),"")</f>
      </c>
      <c r="IE422">
        <f>IF($IZ422&gt;=41,INDEX($GO:$GO,$IY422+41),"")</f>
      </c>
      <c r="IF422">
        <f>IF($IZ422&gt;=42,INDEX($GO:$GO,$IY422+42),"")</f>
      </c>
      <c r="IG422">
        <f>IF($IZ422&gt;=43,INDEX($GO:$GO,$IY422+43),"")</f>
      </c>
      <c r="IH422">
        <f>IF($IZ422&gt;=44,INDEX($GO:$GO,$IY422+44),"")</f>
      </c>
      <c r="II422">
        <f>IF($IZ422&gt;=45,INDEX($GO:$GO,$IY422+45),"")</f>
      </c>
      <c r="IJ422">
        <f>IF($IZ422&gt;=46,INDEX($GO:$GO,$IY422+46),"")</f>
      </c>
      <c r="IK422">
        <f>IF($IZ422&gt;=47,INDEX($GO:$GO,$IY422+47),"")</f>
      </c>
      <c r="IL422">
        <f>IF($IZ422&gt;=48,INDEX($GO:$GO,$IY422+48),"")</f>
      </c>
      <c r="IM422">
        <f>IF($IZ422&gt;=49,INDEX($GO:$GO,$IY422+49),"")</f>
      </c>
      <c r="IN422">
        <f>IF($IZ422&gt;=50,INDEX($GO:$GO,$IY422+50),"")</f>
      </c>
      <c r="IO422">
        <f>IF($IZ422&gt;=51,INDEX($GO:$GO,$IY422+51),"")</f>
      </c>
      <c r="IP422">
        <f>IF($IZ422&gt;=52,INDEX($GO:$GO,$IY422+52),"")</f>
      </c>
      <c r="IQ422">
        <f>IF($IZ422&gt;=53,INDEX($GO:$GO,$IY422+53),"")</f>
      </c>
      <c r="IR422">
        <f>IF($IZ422&gt;=54,INDEX($GO:$GO,$IY422+54),"")</f>
      </c>
      <c r="IS422">
        <f>IF($IZ422&gt;=55,INDEX($GO:$GO,$IY422+55),"")</f>
      </c>
      <c r="IT422">
        <f>IF($IZ422&gt;=56,INDEX($GO:$GO,$IY422+56),"")</f>
      </c>
      <c r="IU422">
        <f>IF($IZ422&gt;=57,INDEX($GO:$GO,$IY422+57),"")</f>
      </c>
      <c r="IV422">
        <f>IF($IZ422&gt;=58,INDEX($GO:$GO,$IY422+58),"")</f>
      </c>
      <c r="IW422">
        <f>IF($IZ422&gt;=59,INDEX($GO:$GO,$IY422+59),"")</f>
      </c>
      <c r="IX422">
        <f>IF($IZ422&gt;=60,INDEX($GO:$GO,$IY422+60),"")</f>
      </c>
      <c r="IY422">
        <f>IFERROR(MATCH($GN422,$GO$2:$GO$827,0)+1,0)</f>
      </c>
      <c r="IZ422">
        <f>IFERROR(INDEX($GP$2:$GP$827,MATCH($GN422,$GO$2:$GO$827,0)),0)</f>
      </c>
      <c r="JA422" t="s">
        <v>23</v>
      </c>
      <c r="JB422" t="s">
        <v>23</v>
      </c>
    </row>
    <row r="423" spans="1:262" x14ac:dyDescent="0.25">
      <c r="F423" s="1"/>
      <c r="G423" s="1"/>
      <c r="H423" s="1"/>
      <c r="I423" s="1"/>
      <c r="J423" s="1">
        <f>IFERROR(IF(FIND(" - ",$F423)&gt;0,MID($F423,FIND(" - ",$F423)+3,LEN($F423)),""),"")</f>
      </c>
      <c r="L423" s="1"/>
      <c r="N423" t="s">
        <v>23</v>
      </c>
      <c r="P423">
        <f>IF(OR($N423="",$O423=""),"",IFERROR($N423/$O423,0))</f>
      </c>
      <c r="Q423">
        <f>IF($N423="","",
IF($G423="","",
IF(ISNUMBER(SEARCH("exempt",LOWER($G423))),0,
$N423*(VALUE(SUBSTITUTE($G423,"%",""))/100))))</f>
      </c>
      <c r="W423">
        <f>IF($N423="","",
SUM($N423,$Q423,$U423,$R423,$T423)-
IF($V423="",0,VALUE($V423)))</f>
      </c>
      <c r="AE423" t="s">
        <v>1391</v>
      </c>
      <c r="AJ423" t="s">
        <v>431</v>
      </c>
      <c r="AM423">
        <f>IFERROR(LEFT($F423,FIND(" - ",$F423)-1),$F423)</f>
      </c>
      <c r="AP423">
        <f>IF($CE423&gt;=1,INDEX($AN:$AN,$CD423+1),"")</f>
      </c>
      <c r="AQ423">
        <f>IF($CE423&gt;=2,INDEX($AN:$AN,$CD423+2),"")</f>
      </c>
      <c r="AR423">
        <f>IF($CE423&gt;=3,INDEX($AN:$AN,$CD423+3),"")</f>
      </c>
      <c r="AS423">
        <f>IF($CE423&gt;=4,INDEX($AN:$AN,$CD423+4),"")</f>
      </c>
      <c r="AT423">
        <f>IF($CE423&gt;=5,INDEX($AN:$AN,$CD423+5),"")</f>
      </c>
      <c r="AU423">
        <f>IF($CE423&gt;=6,INDEX($AN:$AN,$CD423+6),"")</f>
      </c>
      <c r="AV423">
        <f>IF($CE423&gt;=7,INDEX($AN:$AN,$CD423+7),"")</f>
      </c>
      <c r="AW423">
        <f>IF($CE423&gt;=8,INDEX($AN:$AN,$CD423+8),"")</f>
      </c>
      <c r="AX423">
        <f>IF($CE423&gt;=9,INDEX($AN:$AN,$CD423+9),"")</f>
      </c>
      <c r="AY423">
        <f>IF($CE423&gt;=10,INDEX($AN:$AN,$CD423+10),"")</f>
      </c>
      <c r="AZ423">
        <f>IF($CE423&gt;=11,INDEX($AN:$AN,$CD423+11),"")</f>
      </c>
      <c r="BA423">
        <f>IF($CE423&gt;=12,INDEX($AN:$AN,$CD423+12),"")</f>
      </c>
      <c r="BB423">
        <f>IF($CE423&gt;=13,INDEX($AN:$AN,$CD423+13),"")</f>
      </c>
      <c r="BC423">
        <f>IF($CE423&gt;=14,INDEX($AN:$AN,$CD423+14),"")</f>
      </c>
      <c r="BD423">
        <f>IF($CE423&gt;=15,INDEX($AN:$AN,$CD423+15),"")</f>
      </c>
      <c r="BE423">
        <f>IF($CE423&gt;=16,INDEX($AN:$AN,$CD423+16),"")</f>
      </c>
      <c r="BF423">
        <f>IF($CE423&gt;=17,INDEX($AN:$AN,$CD423+17),"")</f>
      </c>
      <c r="BG423">
        <f>IF($CE423&gt;=18,INDEX($AN:$AN,$CD423+18),"")</f>
      </c>
      <c r="BH423">
        <f>IF($CE423&gt;=19,INDEX($AN:$AN,$CD423+19),"")</f>
      </c>
      <c r="BI423">
        <f>IF($CE423&gt;=20,INDEX($AN:$AN,$CD423+20),"")</f>
      </c>
      <c r="BJ423">
        <f>IF($CE423&gt;=21,INDEX($AN:$AN,$CD423+21),"")</f>
      </c>
      <c r="BK423">
        <f>IF($CE423&gt;=22,INDEX($AN:$AN,$CD423+22),"")</f>
      </c>
      <c r="BL423">
        <f>IF($CE423&gt;=23,INDEX($AN:$AN,$CD423+23),"")</f>
      </c>
      <c r="BM423">
        <f>IF($CE423&gt;=24,INDEX($AN:$AN,$CD423+24),"")</f>
      </c>
      <c r="BN423">
        <f>IF($CE423&gt;=25,INDEX($AN:$AN,$CD423+25),"")</f>
      </c>
      <c r="BO423">
        <f>IF($CE423&gt;=26,INDEX($AN:$AN,$CD423+26),"")</f>
      </c>
      <c r="BP423">
        <f>IF($CE423&gt;=27,INDEX($AN:$AN,$CD423+27),"")</f>
      </c>
      <c r="BQ423">
        <f>IF($CE423&gt;=28,INDEX($AN:$AN,$CD423+28),"")</f>
      </c>
      <c r="BR423">
        <f>IF($CE423&gt;=29,INDEX($AN:$AN,$CD423+29),"")</f>
      </c>
      <c r="BS423">
        <f>IF($CE423&gt;=30,INDEX($AN:$AN,$CD423+30),"")</f>
      </c>
      <c r="BT423">
        <f>IF($CE423&gt;=31,INDEX($AN:$AN,$CD423+31),"")</f>
      </c>
      <c r="BU423">
        <f>IF($CE423&gt;=32,INDEX($AN:$AN,$CD423+32),"")</f>
      </c>
      <c r="BV423">
        <f>IF($CE423&gt;=33,INDEX($AN:$AN,$CD423+33),"")</f>
      </c>
      <c r="BW423">
        <f>IF($CE423&gt;=34,INDEX($AN:$AN,$CD423+34),"")</f>
      </c>
      <c r="BX423">
        <f>IF($CE423&gt;=35,INDEX($AN:$AN,$CD423+35),"")</f>
      </c>
      <c r="BY423">
        <f>IF($CE423&gt;=36,INDEX($AN:$AN,$CD423+36),"")</f>
      </c>
      <c r="BZ423">
        <f>IF($CE423&gt;=37,INDEX($AN:$AN,$CD423+37),"")</f>
      </c>
      <c r="CA423">
        <f>IF($CE423&gt;=38,INDEX($AN:$AN,$CD423+38),"")</f>
      </c>
      <c r="CB423">
        <f>IF($CE423&gt;=39,INDEX($AN:$AN,$CD423+39),"")</f>
      </c>
      <c r="CC423">
        <f>IF($CE423&gt;=40,INDEX($AN:$AN,$CD423+40),"")</f>
      </c>
      <c r="CD423">
        <f>IFERROR(MATCH($AM423,$AN$2:$AN$133,0)+1,0)</f>
      </c>
      <c r="CE423">
        <f>IFERROR(INDEX($AO$2:$AO$133,MATCH($AM423,$AN$2:$AN$133,0)),0)</f>
      </c>
      <c r="CF423">
        <f>IFERROR(LEFT($K423,FIND(" - ",$K423)-1),$K423)</f>
      </c>
      <c r="CG423" t="s">
        <v>244</v>
      </c>
      <c r="CI423">
        <f>IF($DD423&gt;=1,INDEX($CG:$CG,$DC423+1),"")</f>
      </c>
      <c r="CJ423">
        <f>IF($DD423&gt;=2,INDEX($CG:$CG,$DC423+2),"")</f>
      </c>
      <c r="CK423">
        <f>IF($DD423&gt;=3,INDEX($CG:$CG,$DC423+3),"")</f>
      </c>
      <c r="CL423">
        <f>IF($DD423&gt;=4,INDEX($CG:$CG,$DC423+4),"")</f>
      </c>
      <c r="CM423">
        <f>IF($DD423&gt;=5,INDEX($CG:$CG,$DC423+5),"")</f>
      </c>
      <c r="CN423">
        <f>IF($DD423&gt;=6,INDEX($CG:$CG,$DC423+6),"")</f>
      </c>
      <c r="CO423">
        <f>IF($DD423&gt;=7,INDEX($CG:$CG,$DC423+7),"")</f>
      </c>
      <c r="CP423">
        <f>IF($DD423&gt;=8,INDEX($CG:$CG,$DC423+8),"")</f>
      </c>
      <c r="CQ423">
        <f>IF($DD423&gt;=9,INDEX($CG:$CG,$DC423+9),"")</f>
      </c>
      <c r="CR423">
        <f>IF($DD423&gt;=10,INDEX($CG:$CG,$DC423+10),"")</f>
      </c>
      <c r="CS423">
        <f>IF($DD423&gt;=11,INDEX($CG:$CG,$DC423+11),"")</f>
      </c>
      <c r="CT423">
        <f>IF($DD423&gt;=12,INDEX($CG:$CG,$DC423+12),"")</f>
      </c>
      <c r="CU423">
        <f>IF($DD423&gt;=13,INDEX($CG:$CG,$DC423+13),"")</f>
      </c>
      <c r="CV423">
        <f>IF($DD423&gt;=14,INDEX($CG:$CG,$DC423+14),"")</f>
      </c>
      <c r="CW423">
        <f>IF($DD423&gt;=15,INDEX($CG:$CG,$DC423+15),"")</f>
      </c>
      <c r="CX423">
        <f>IF($DD423&gt;=16,INDEX($CG:$CG,$DC423+16),"")</f>
      </c>
      <c r="CY423">
        <f>IF($DD423&gt;=17,INDEX($CG:$CG,$DC423+17),"")</f>
      </c>
      <c r="CZ423">
        <f>IF($DD423&gt;=18,INDEX($CG:$CG,$DC423+18),"")</f>
      </c>
      <c r="DA423">
        <f>IF($DD423&gt;=19,INDEX($CG:$CG,$DC423+19),"")</f>
      </c>
      <c r="DB423">
        <f>IF($DD423&gt;=20,INDEX($CG:$CG,$DC423+20),"")</f>
      </c>
      <c r="DC423">
        <f>IFERROR(MATCH($CF423,$CG$2:$CG$1558,0)+1,0)</f>
      </c>
      <c r="DD423">
        <f>IFERROR(INDEX($CH$2:$CH$1558,MATCH($CF423,$CG$2:$CG$1558,0)),0)</f>
      </c>
      <c r="DE423">
        <f>IFERROR(INDEX($AL:$AL,MATCH($G423,$AK:$AK,0))&amp;"","")</f>
      </c>
      <c r="DI423">
        <f>IF($GL423&gt;=1,INDEX($DF:$DF,$GK423+1),"")</f>
      </c>
      <c r="DJ423">
        <f>IF($GL423&gt;=2,INDEX($DF:$DF,$GK423+2),"")</f>
      </c>
      <c r="DK423">
        <f>IF($GL423&gt;=3,INDEX($DF:$DF,$GK423+3),"")</f>
      </c>
      <c r="DL423">
        <f>IF($GL423&gt;=4,INDEX($DF:$DF,$GK423+4),"")</f>
      </c>
      <c r="DM423">
        <f>IF($GL423&gt;=5,INDEX($DF:$DF,$GK423+5),"")</f>
      </c>
      <c r="DN423">
        <f>IF($GL423&gt;=6,INDEX($DF:$DF,$GK423+6),"")</f>
      </c>
      <c r="DO423">
        <f>IF($GL423&gt;=7,INDEX($DF:$DF,$GK423+7),"")</f>
      </c>
      <c r="DP423">
        <f>IF($GL423&gt;=8,INDEX($DF:$DF,$GK423+8),"")</f>
      </c>
      <c r="DQ423">
        <f>IF($GL423&gt;=9,INDEX($DF:$DF,$GK423+9),"")</f>
      </c>
      <c r="DR423">
        <f>IF($GL423&gt;=10,INDEX($DF:$DF,$GK423+10),"")</f>
      </c>
      <c r="DS423">
        <f>IF($GL423&gt;=11,INDEX($DF:$DF,$GK423+11),"")</f>
      </c>
      <c r="DT423">
        <f>IF($GL423&gt;=12,INDEX($DF:$DF,$GK423+12),"")</f>
      </c>
      <c r="DU423">
        <f>IF($GL423&gt;=13,INDEX($DF:$DF,$GK423+13),"")</f>
      </c>
      <c r="DV423">
        <f>IF($GL423&gt;=14,INDEX($DF:$DF,$GK423+14),"")</f>
      </c>
      <c r="DW423">
        <f>IF($GL423&gt;=15,INDEX($DF:$DF,$GK423+15),"")</f>
      </c>
      <c r="DX423">
        <f>IF($GL423&gt;=16,INDEX($DF:$DF,$GK423+16),"")</f>
      </c>
      <c r="DY423">
        <f>IF($GL423&gt;=17,INDEX($DF:$DF,$GK423+17),"")</f>
      </c>
      <c r="DZ423">
        <f>IF($GL423&gt;=18,INDEX($DF:$DF,$GK423+18),"")</f>
      </c>
      <c r="EA423">
        <f>IF($GL423&gt;=19,INDEX($DF:$DF,$GK423+19),"")</f>
      </c>
      <c r="EB423">
        <f>IF($GL423&gt;=20,INDEX($DF:$DF,$GK423+20),"")</f>
      </c>
      <c r="EC423">
        <f>IF($GL423&gt;=21,INDEX($DF:$DF,$GK423+21),"")</f>
      </c>
      <c r="ED423">
        <f>IF($GL423&gt;=22,INDEX($DF:$DF,$GK423+22),"")</f>
      </c>
      <c r="EE423">
        <f>IF($GL423&gt;=23,INDEX($DF:$DF,$GK423+23),"")</f>
      </c>
      <c r="EF423">
        <f>IF($GL423&gt;=24,INDEX($DF:$DF,$GK423+24),"")</f>
      </c>
      <c r="EG423">
        <f>IF($GL423&gt;=25,INDEX($DF:$DF,$GK423+25),"")</f>
      </c>
      <c r="EH423">
        <f>IF($GL423&gt;=26,INDEX($DF:$DF,$GK423+26),"")</f>
      </c>
      <c r="EI423">
        <f>IF($GL423&gt;=27,INDEX($DF:$DF,$GK423+27),"")</f>
      </c>
      <c r="EJ423">
        <f>IF($GL423&gt;=28,INDEX($DF:$DF,$GK423+28),"")</f>
      </c>
      <c r="EK423">
        <f>IF($GL423&gt;=29,INDEX($DF:$DF,$GK423+29),"")</f>
      </c>
      <c r="EL423">
        <f>IF($GL423&gt;=30,INDEX($DF:$DF,$GK423+30),"")</f>
      </c>
      <c r="EM423">
        <f>IF($GL423&gt;=31,INDEX($DF:$DF,$GK423+31),"")</f>
      </c>
      <c r="EN423">
        <f>IF($GL423&gt;=32,INDEX($DF:$DF,$GK423+32),"")</f>
      </c>
      <c r="EO423">
        <f>IF($GL423&gt;=33,INDEX($DF:$DF,$GK423+33),"")</f>
      </c>
      <c r="EP423">
        <f>IF($GL423&gt;=34,INDEX($DF:$DF,$GK423+34),"")</f>
      </c>
      <c r="EQ423">
        <f>IF($GL423&gt;=35,INDEX($DF:$DF,$GK423+35),"")</f>
      </c>
      <c r="ER423">
        <f>IF($GL423&gt;=36,INDEX($DF:$DF,$GK423+36),"")</f>
      </c>
      <c r="ES423">
        <f>IF($GL423&gt;=37,INDEX($DF:$DF,$GK423+37),"")</f>
      </c>
      <c r="ET423">
        <f>IF($GL423&gt;=38,INDEX($DF:$DF,$GK423+38),"")</f>
      </c>
      <c r="EU423">
        <f>IF($GL423&gt;=39,INDEX($DF:$DF,$GK423+39),"")</f>
      </c>
      <c r="EV423">
        <f>IF($GL423&gt;=40,INDEX($DF:$DF,$GK423+40),"")</f>
      </c>
      <c r="EW423">
        <f>IF($GL423&gt;=1,INDEX($DG:$DG,$GK423+1),"")</f>
      </c>
      <c r="EX423">
        <f>IF($GL423&gt;=2,INDEX($DG:$DG,$GK423+2),"")</f>
      </c>
      <c r="EY423">
        <f>IF($GL423&gt;=3,INDEX($DG:$DG,$GK423+3),"")</f>
      </c>
      <c r="EZ423">
        <f>IF($GL423&gt;=4,INDEX($DG:$DG,$GK423+4),"")</f>
      </c>
      <c r="FA423">
        <f>IF($GL423&gt;=5,INDEX($DG:$DG,$GK423+5),"")</f>
      </c>
      <c r="FB423">
        <f>IF($GL423&gt;=6,INDEX($DG:$DG,$GK423+6),"")</f>
      </c>
      <c r="FC423">
        <f>IF($GL423&gt;=7,INDEX($DG:$DG,$GK423+7),"")</f>
      </c>
      <c r="FD423">
        <f>IF($GL423&gt;=8,INDEX($DG:$DG,$GK423+8),"")</f>
      </c>
      <c r="FE423">
        <f>IF($GL423&gt;=9,INDEX($DG:$DG,$GK423+9),"")</f>
      </c>
      <c r="FF423">
        <f>IF($GL423&gt;=10,INDEX($DG:$DG,$GK423+10),"")</f>
      </c>
      <c r="FG423">
        <f>IF($GL423&gt;=11,INDEX($DG:$DG,$GK423+11),"")</f>
      </c>
      <c r="FH423">
        <f>IF($GL423&gt;=12,INDEX($DG:$DG,$GK423+12),"")</f>
      </c>
      <c r="FI423">
        <f>IF($GL423&gt;=13,INDEX($DG:$DG,$GK423+13),"")</f>
      </c>
      <c r="FJ423">
        <f>IF($GL423&gt;=14,INDEX($DG:$DG,$GK423+14),"")</f>
      </c>
      <c r="FK423">
        <f>IF($GL423&gt;=15,INDEX($DG:$DG,$GK423+15),"")</f>
      </c>
      <c r="FL423">
        <f>IF($GL423&gt;=16,INDEX($DG:$DG,$GK423+16),"")</f>
      </c>
      <c r="FM423">
        <f>IF($GL423&gt;=17,INDEX($DG:$DG,$GK423+17),"")</f>
      </c>
      <c r="FN423">
        <f>IF($GL423&gt;=18,INDEX($DG:$DG,$GK423+18),"")</f>
      </c>
      <c r="FO423">
        <f>IF($GL423&gt;=19,INDEX($DG:$DG,$GK423+19),"")</f>
      </c>
      <c r="FP423">
        <f>IF($GL423&gt;=20,INDEX($DG:$DG,$GK423+20),"")</f>
      </c>
      <c r="FQ423">
        <f>IF($GL423&gt;=21,INDEX($DG:$DG,$GK423+21),"")</f>
      </c>
      <c r="FR423">
        <f>IF($GL423&gt;=22,INDEX($DG:$DG,$GK423+22),"")</f>
      </c>
      <c r="FS423">
        <f>IF($GL423&gt;=23,INDEX($DG:$DG,$GK423+23),"")</f>
      </c>
      <c r="FT423">
        <f>IF($GL423&gt;=24,INDEX($DG:$DG,$GK423+24),"")</f>
      </c>
      <c r="FU423">
        <f>IF($GL423&gt;=25,INDEX($DG:$DG,$GK423+25),"")</f>
      </c>
      <c r="FV423">
        <f>IF($GL423&gt;=26,INDEX($DG:$DG,$GK423+26),"")</f>
      </c>
      <c r="FW423">
        <f>IF($GL423&gt;=27,INDEX($DG:$DG,$GK423+27),"")</f>
      </c>
      <c r="FX423">
        <f>IF($GL423&gt;=28,INDEX($DG:$DG,$GK423+28),"")</f>
      </c>
      <c r="FY423">
        <f>IF($GL423&gt;=29,INDEX($DG:$DG,$GK423+29),"")</f>
      </c>
      <c r="FZ423">
        <f>IF($GL423&gt;=30,INDEX($DG:$DG,$GK423+30),"")</f>
      </c>
      <c r="GA423">
        <f>IF($GL423&gt;=31,INDEX($DG:$DG,$GK423+31),"")</f>
      </c>
      <c r="GB423">
        <f>IF($GL423&gt;=32,INDEX($DG:$DG,$GK423+32),"")</f>
      </c>
      <c r="GC423">
        <f>IF($GL423&gt;=33,INDEX($DG:$DG,$GK423+33),"")</f>
      </c>
      <c r="GD423">
        <f>IF($GL423&gt;=34,INDEX($DG:$DG,$GK423+34),"")</f>
      </c>
      <c r="GE423">
        <f>IF($GL423&gt;=35,INDEX($DG:$DG,$GK423+35),"")</f>
      </c>
      <c r="GF423">
        <f>IF($GL423&gt;=36,INDEX($DG:$DG,$GK423+36),"")</f>
      </c>
      <c r="GG423">
        <f>IF($GL423&gt;=37,INDEX($DG:$DG,$GK423+37),"")</f>
      </c>
      <c r="GH423">
        <f>IF($GL423&gt;=38,INDEX($DG:$DG,$GK423+38),"")</f>
      </c>
      <c r="GI423">
        <f>IF($GL423&gt;=39,INDEX($DG:$DG,$GK423+39),"")</f>
      </c>
      <c r="GJ423">
        <f>IF($GL423&gt;=40,INDEX($DG:$DG,$GK423+40),"")</f>
      </c>
      <c r="GK423">
        <f>IFERROR(MATCH($DE423,$DF$2:$DF$166,0)+1,0)</f>
      </c>
      <c r="GL423">
        <f>IFERROR(INDEX($DH$2:$DH$166,MATCH($DE423,$DF$2:$DF$166,0)),0)</f>
      </c>
      <c r="GM423">
        <f>IFERROR(MATCH($H423,$DI$423:$EV$423,0),0)</f>
      </c>
      <c r="GN423">
        <f>IF($GM423&gt;0,INDEX($EW$423:$GJ$423,$GM423),"")</f>
      </c>
      <c r="GO423" t="s">
        <v>1314</v>
      </c>
      <c r="GQ423">
        <f>IF($IZ423&gt;=1,INDEX($GO:$GO,$IY423+1),"")</f>
      </c>
      <c r="GR423">
        <f>IF($IZ423&gt;=2,INDEX($GO:$GO,$IY423+2),"")</f>
      </c>
      <c r="GS423">
        <f>IF($IZ423&gt;=3,INDEX($GO:$GO,$IY423+3),"")</f>
      </c>
      <c r="GT423">
        <f>IF($IZ423&gt;=4,INDEX($GO:$GO,$IY423+4),"")</f>
      </c>
      <c r="GU423">
        <f>IF($IZ423&gt;=5,INDEX($GO:$GO,$IY423+5),"")</f>
      </c>
      <c r="GV423">
        <f>IF($IZ423&gt;=6,INDEX($GO:$GO,$IY423+6),"")</f>
      </c>
      <c r="GW423">
        <f>IF($IZ423&gt;=7,INDEX($GO:$GO,$IY423+7),"")</f>
      </c>
      <c r="GX423">
        <f>IF($IZ423&gt;=8,INDEX($GO:$GO,$IY423+8),"")</f>
      </c>
      <c r="GY423">
        <f>IF($IZ423&gt;=9,INDEX($GO:$GO,$IY423+9),"")</f>
      </c>
      <c r="GZ423">
        <f>IF($IZ423&gt;=10,INDEX($GO:$GO,$IY423+10),"")</f>
      </c>
      <c r="HA423">
        <f>IF($IZ423&gt;=11,INDEX($GO:$GO,$IY423+11),"")</f>
      </c>
      <c r="HB423">
        <f>IF($IZ423&gt;=12,INDEX($GO:$GO,$IY423+12),"")</f>
      </c>
      <c r="HC423">
        <f>IF($IZ423&gt;=13,INDEX($GO:$GO,$IY423+13),"")</f>
      </c>
      <c r="HD423">
        <f>IF($IZ423&gt;=14,INDEX($GO:$GO,$IY423+14),"")</f>
      </c>
      <c r="HE423">
        <f>IF($IZ423&gt;=15,INDEX($GO:$GO,$IY423+15),"")</f>
      </c>
      <c r="HF423">
        <f>IF($IZ423&gt;=16,INDEX($GO:$GO,$IY423+16),"")</f>
      </c>
      <c r="HG423">
        <f>IF($IZ423&gt;=17,INDEX($GO:$GO,$IY423+17),"")</f>
      </c>
      <c r="HH423">
        <f>IF($IZ423&gt;=18,INDEX($GO:$GO,$IY423+18),"")</f>
      </c>
      <c r="HI423">
        <f>IF($IZ423&gt;=19,INDEX($GO:$GO,$IY423+19),"")</f>
      </c>
      <c r="HJ423">
        <f>IF($IZ423&gt;=20,INDEX($GO:$GO,$IY423+20),"")</f>
      </c>
      <c r="HK423">
        <f>IF($IZ423&gt;=21,INDEX($GO:$GO,$IY423+21),"")</f>
      </c>
      <c r="HL423">
        <f>IF($IZ423&gt;=22,INDEX($GO:$GO,$IY423+22),"")</f>
      </c>
      <c r="HM423">
        <f>IF($IZ423&gt;=23,INDEX($GO:$GO,$IY423+23),"")</f>
      </c>
      <c r="HN423">
        <f>IF($IZ423&gt;=24,INDEX($GO:$GO,$IY423+24),"")</f>
      </c>
      <c r="HO423">
        <f>IF($IZ423&gt;=25,INDEX($GO:$GO,$IY423+25),"")</f>
      </c>
      <c r="HP423">
        <f>IF($IZ423&gt;=26,INDEX($GO:$GO,$IY423+26),"")</f>
      </c>
      <c r="HQ423">
        <f>IF($IZ423&gt;=27,INDEX($GO:$GO,$IY423+27),"")</f>
      </c>
      <c r="HR423">
        <f>IF($IZ423&gt;=28,INDEX($GO:$GO,$IY423+28),"")</f>
      </c>
      <c r="HS423">
        <f>IF($IZ423&gt;=29,INDEX($GO:$GO,$IY423+29),"")</f>
      </c>
      <c r="HT423">
        <f>IF($IZ423&gt;=30,INDEX($GO:$GO,$IY423+30),"")</f>
      </c>
      <c r="HU423">
        <f>IF($IZ423&gt;=31,INDEX($GO:$GO,$IY423+31),"")</f>
      </c>
      <c r="HV423">
        <f>IF($IZ423&gt;=32,INDEX($GO:$GO,$IY423+32),"")</f>
      </c>
      <c r="HW423">
        <f>IF($IZ423&gt;=33,INDEX($GO:$GO,$IY423+33),"")</f>
      </c>
      <c r="HX423">
        <f>IF($IZ423&gt;=34,INDEX($GO:$GO,$IY423+34),"")</f>
      </c>
      <c r="HY423">
        <f>IF($IZ423&gt;=35,INDEX($GO:$GO,$IY423+35),"")</f>
      </c>
      <c r="HZ423">
        <f>IF($IZ423&gt;=36,INDEX($GO:$GO,$IY423+36),"")</f>
      </c>
      <c r="IA423">
        <f>IF($IZ423&gt;=37,INDEX($GO:$GO,$IY423+37),"")</f>
      </c>
      <c r="IB423">
        <f>IF($IZ423&gt;=38,INDEX($GO:$GO,$IY423+38),"")</f>
      </c>
      <c r="IC423">
        <f>IF($IZ423&gt;=39,INDEX($GO:$GO,$IY423+39),"")</f>
      </c>
      <c r="ID423">
        <f>IF($IZ423&gt;=40,INDEX($GO:$GO,$IY423+40),"")</f>
      </c>
      <c r="IE423">
        <f>IF($IZ423&gt;=41,INDEX($GO:$GO,$IY423+41),"")</f>
      </c>
      <c r="IF423">
        <f>IF($IZ423&gt;=42,INDEX($GO:$GO,$IY423+42),"")</f>
      </c>
      <c r="IG423">
        <f>IF($IZ423&gt;=43,INDEX($GO:$GO,$IY423+43),"")</f>
      </c>
      <c r="IH423">
        <f>IF($IZ423&gt;=44,INDEX($GO:$GO,$IY423+44),"")</f>
      </c>
      <c r="II423">
        <f>IF($IZ423&gt;=45,INDEX($GO:$GO,$IY423+45),"")</f>
      </c>
      <c r="IJ423">
        <f>IF($IZ423&gt;=46,INDEX($GO:$GO,$IY423+46),"")</f>
      </c>
      <c r="IK423">
        <f>IF($IZ423&gt;=47,INDEX($GO:$GO,$IY423+47),"")</f>
      </c>
      <c r="IL423">
        <f>IF($IZ423&gt;=48,INDEX($GO:$GO,$IY423+48),"")</f>
      </c>
      <c r="IM423">
        <f>IF($IZ423&gt;=49,INDEX($GO:$GO,$IY423+49),"")</f>
      </c>
      <c r="IN423">
        <f>IF($IZ423&gt;=50,INDEX($GO:$GO,$IY423+50),"")</f>
      </c>
      <c r="IO423">
        <f>IF($IZ423&gt;=51,INDEX($GO:$GO,$IY423+51),"")</f>
      </c>
      <c r="IP423">
        <f>IF($IZ423&gt;=52,INDEX($GO:$GO,$IY423+52),"")</f>
      </c>
      <c r="IQ423">
        <f>IF($IZ423&gt;=53,INDEX($GO:$GO,$IY423+53),"")</f>
      </c>
      <c r="IR423">
        <f>IF($IZ423&gt;=54,INDEX($GO:$GO,$IY423+54),"")</f>
      </c>
      <c r="IS423">
        <f>IF($IZ423&gt;=55,INDEX($GO:$GO,$IY423+55),"")</f>
      </c>
      <c r="IT423">
        <f>IF($IZ423&gt;=56,INDEX($GO:$GO,$IY423+56),"")</f>
      </c>
      <c r="IU423">
        <f>IF($IZ423&gt;=57,INDEX($GO:$GO,$IY423+57),"")</f>
      </c>
      <c r="IV423">
        <f>IF($IZ423&gt;=58,INDEX($GO:$GO,$IY423+58),"")</f>
      </c>
      <c r="IW423">
        <f>IF($IZ423&gt;=59,INDEX($GO:$GO,$IY423+59),"")</f>
      </c>
      <c r="IX423">
        <f>IF($IZ423&gt;=60,INDEX($GO:$GO,$IY423+60),"")</f>
      </c>
      <c r="IY423">
        <f>IFERROR(MATCH($GN423,$GO$2:$GO$827,0)+1,0)</f>
      </c>
      <c r="IZ423">
        <f>IFERROR(INDEX($GP$2:$GP$827,MATCH($GN423,$GO$2:$GO$827,0)),0)</f>
      </c>
      <c r="JA423" t="s">
        <v>23</v>
      </c>
      <c r="JB423" t="s">
        <v>23</v>
      </c>
    </row>
    <row r="424" spans="1:262" x14ac:dyDescent="0.25">
      <c r="F424" s="1"/>
      <c r="G424" s="1"/>
      <c r="H424" s="1"/>
      <c r="I424" s="1"/>
      <c r="J424" s="1">
        <f>IFERROR(IF(FIND(" - ",$F424)&gt;0,MID($F424,FIND(" - ",$F424)+3,LEN($F424)),""),"")</f>
      </c>
      <c r="L424" s="1"/>
      <c r="N424" t="s">
        <v>23</v>
      </c>
      <c r="P424">
        <f>IF(OR($N424="",$O424=""),"",IFERROR($N424/$O424,0))</f>
      </c>
      <c r="Q424">
        <f>IF($N424="","",
IF($G424="","",
IF(ISNUMBER(SEARCH("exempt",LOWER($G424))),0,
$N424*(VALUE(SUBSTITUTE($G424,"%",""))/100))))</f>
      </c>
      <c r="W424">
        <f>IF($N424="","",
SUM($N424,$Q424,$U424,$R424,$T424)-
IF($V424="",0,VALUE($V424)))</f>
      </c>
      <c r="AE424" t="s">
        <v>1392</v>
      </c>
      <c r="AJ424" t="s">
        <v>437</v>
      </c>
      <c r="AM424">
        <f>IFERROR(LEFT($F424,FIND(" - ",$F424)-1),$F424)</f>
      </c>
      <c r="AP424">
        <f>IF($CE424&gt;=1,INDEX($AN:$AN,$CD424+1),"")</f>
      </c>
      <c r="AQ424">
        <f>IF($CE424&gt;=2,INDEX($AN:$AN,$CD424+2),"")</f>
      </c>
      <c r="AR424">
        <f>IF($CE424&gt;=3,INDEX($AN:$AN,$CD424+3),"")</f>
      </c>
      <c r="AS424">
        <f>IF($CE424&gt;=4,INDEX($AN:$AN,$CD424+4),"")</f>
      </c>
      <c r="AT424">
        <f>IF($CE424&gt;=5,INDEX($AN:$AN,$CD424+5),"")</f>
      </c>
      <c r="AU424">
        <f>IF($CE424&gt;=6,INDEX($AN:$AN,$CD424+6),"")</f>
      </c>
      <c r="AV424">
        <f>IF($CE424&gt;=7,INDEX($AN:$AN,$CD424+7),"")</f>
      </c>
      <c r="AW424">
        <f>IF($CE424&gt;=8,INDEX($AN:$AN,$CD424+8),"")</f>
      </c>
      <c r="AX424">
        <f>IF($CE424&gt;=9,INDEX($AN:$AN,$CD424+9),"")</f>
      </c>
      <c r="AY424">
        <f>IF($CE424&gt;=10,INDEX($AN:$AN,$CD424+10),"")</f>
      </c>
      <c r="AZ424">
        <f>IF($CE424&gt;=11,INDEX($AN:$AN,$CD424+11),"")</f>
      </c>
      <c r="BA424">
        <f>IF($CE424&gt;=12,INDEX($AN:$AN,$CD424+12),"")</f>
      </c>
      <c r="BB424">
        <f>IF($CE424&gt;=13,INDEX($AN:$AN,$CD424+13),"")</f>
      </c>
      <c r="BC424">
        <f>IF($CE424&gt;=14,INDEX($AN:$AN,$CD424+14),"")</f>
      </c>
      <c r="BD424">
        <f>IF($CE424&gt;=15,INDEX($AN:$AN,$CD424+15),"")</f>
      </c>
      <c r="BE424">
        <f>IF($CE424&gt;=16,INDEX($AN:$AN,$CD424+16),"")</f>
      </c>
      <c r="BF424">
        <f>IF($CE424&gt;=17,INDEX($AN:$AN,$CD424+17),"")</f>
      </c>
      <c r="BG424">
        <f>IF($CE424&gt;=18,INDEX($AN:$AN,$CD424+18),"")</f>
      </c>
      <c r="BH424">
        <f>IF($CE424&gt;=19,INDEX($AN:$AN,$CD424+19),"")</f>
      </c>
      <c r="BI424">
        <f>IF($CE424&gt;=20,INDEX($AN:$AN,$CD424+20),"")</f>
      </c>
      <c r="BJ424">
        <f>IF($CE424&gt;=21,INDEX($AN:$AN,$CD424+21),"")</f>
      </c>
      <c r="BK424">
        <f>IF($CE424&gt;=22,INDEX($AN:$AN,$CD424+22),"")</f>
      </c>
      <c r="BL424">
        <f>IF($CE424&gt;=23,INDEX($AN:$AN,$CD424+23),"")</f>
      </c>
      <c r="BM424">
        <f>IF($CE424&gt;=24,INDEX($AN:$AN,$CD424+24),"")</f>
      </c>
      <c r="BN424">
        <f>IF($CE424&gt;=25,INDEX($AN:$AN,$CD424+25),"")</f>
      </c>
      <c r="BO424">
        <f>IF($CE424&gt;=26,INDEX($AN:$AN,$CD424+26),"")</f>
      </c>
      <c r="BP424">
        <f>IF($CE424&gt;=27,INDEX($AN:$AN,$CD424+27),"")</f>
      </c>
      <c r="BQ424">
        <f>IF($CE424&gt;=28,INDEX($AN:$AN,$CD424+28),"")</f>
      </c>
      <c r="BR424">
        <f>IF($CE424&gt;=29,INDEX($AN:$AN,$CD424+29),"")</f>
      </c>
      <c r="BS424">
        <f>IF($CE424&gt;=30,INDEX($AN:$AN,$CD424+30),"")</f>
      </c>
      <c r="BT424">
        <f>IF($CE424&gt;=31,INDEX($AN:$AN,$CD424+31),"")</f>
      </c>
      <c r="BU424">
        <f>IF($CE424&gt;=32,INDEX($AN:$AN,$CD424+32),"")</f>
      </c>
      <c r="BV424">
        <f>IF($CE424&gt;=33,INDEX($AN:$AN,$CD424+33),"")</f>
      </c>
      <c r="BW424">
        <f>IF($CE424&gt;=34,INDEX($AN:$AN,$CD424+34),"")</f>
      </c>
      <c r="BX424">
        <f>IF($CE424&gt;=35,INDEX($AN:$AN,$CD424+35),"")</f>
      </c>
      <c r="BY424">
        <f>IF($CE424&gt;=36,INDEX($AN:$AN,$CD424+36),"")</f>
      </c>
      <c r="BZ424">
        <f>IF($CE424&gt;=37,INDEX($AN:$AN,$CD424+37),"")</f>
      </c>
      <c r="CA424">
        <f>IF($CE424&gt;=38,INDEX($AN:$AN,$CD424+38),"")</f>
      </c>
      <c r="CB424">
        <f>IF($CE424&gt;=39,INDEX($AN:$AN,$CD424+39),"")</f>
      </c>
      <c r="CC424">
        <f>IF($CE424&gt;=40,INDEX($AN:$AN,$CD424+40),"")</f>
      </c>
      <c r="CD424">
        <f>IFERROR(MATCH($AM424,$AN$2:$AN$133,0)+1,0)</f>
      </c>
      <c r="CE424">
        <f>IFERROR(INDEX($AO$2:$AO$133,MATCH($AM424,$AN$2:$AN$133,0)),0)</f>
      </c>
      <c r="CF424">
        <f>IFERROR(LEFT($K424,FIND(" - ",$K424)-1),$K424)</f>
      </c>
      <c r="CG424" t="s">
        <v>253</v>
      </c>
      <c r="CI424">
        <f>IF($DD424&gt;=1,INDEX($CG:$CG,$DC424+1),"")</f>
      </c>
      <c r="CJ424">
        <f>IF($DD424&gt;=2,INDEX($CG:$CG,$DC424+2),"")</f>
      </c>
      <c r="CK424">
        <f>IF($DD424&gt;=3,INDEX($CG:$CG,$DC424+3),"")</f>
      </c>
      <c r="CL424">
        <f>IF($DD424&gt;=4,INDEX($CG:$CG,$DC424+4),"")</f>
      </c>
      <c r="CM424">
        <f>IF($DD424&gt;=5,INDEX($CG:$CG,$DC424+5),"")</f>
      </c>
      <c r="CN424">
        <f>IF($DD424&gt;=6,INDEX($CG:$CG,$DC424+6),"")</f>
      </c>
      <c r="CO424">
        <f>IF($DD424&gt;=7,INDEX($CG:$CG,$DC424+7),"")</f>
      </c>
      <c r="CP424">
        <f>IF($DD424&gt;=8,INDEX($CG:$CG,$DC424+8),"")</f>
      </c>
      <c r="CQ424">
        <f>IF($DD424&gt;=9,INDEX($CG:$CG,$DC424+9),"")</f>
      </c>
      <c r="CR424">
        <f>IF($DD424&gt;=10,INDEX($CG:$CG,$DC424+10),"")</f>
      </c>
      <c r="CS424">
        <f>IF($DD424&gt;=11,INDEX($CG:$CG,$DC424+11),"")</f>
      </c>
      <c r="CT424">
        <f>IF($DD424&gt;=12,INDEX($CG:$CG,$DC424+12),"")</f>
      </c>
      <c r="CU424">
        <f>IF($DD424&gt;=13,INDEX($CG:$CG,$DC424+13),"")</f>
      </c>
      <c r="CV424">
        <f>IF($DD424&gt;=14,INDEX($CG:$CG,$DC424+14),"")</f>
      </c>
      <c r="CW424">
        <f>IF($DD424&gt;=15,INDEX($CG:$CG,$DC424+15),"")</f>
      </c>
      <c r="CX424">
        <f>IF($DD424&gt;=16,INDEX($CG:$CG,$DC424+16),"")</f>
      </c>
      <c r="CY424">
        <f>IF($DD424&gt;=17,INDEX($CG:$CG,$DC424+17),"")</f>
      </c>
      <c r="CZ424">
        <f>IF($DD424&gt;=18,INDEX($CG:$CG,$DC424+18),"")</f>
      </c>
      <c r="DA424">
        <f>IF($DD424&gt;=19,INDEX($CG:$CG,$DC424+19),"")</f>
      </c>
      <c r="DB424">
        <f>IF($DD424&gt;=20,INDEX($CG:$CG,$DC424+20),"")</f>
      </c>
      <c r="DC424">
        <f>IFERROR(MATCH($CF424,$CG$2:$CG$1558,0)+1,0)</f>
      </c>
      <c r="DD424">
        <f>IFERROR(INDEX($CH$2:$CH$1558,MATCH($CF424,$CG$2:$CG$1558,0)),0)</f>
      </c>
      <c r="DE424">
        <f>IFERROR(INDEX($AL:$AL,MATCH($G424,$AK:$AK,0))&amp;"","")</f>
      </c>
      <c r="DI424">
        <f>IF($GL424&gt;=1,INDEX($DF:$DF,$GK424+1),"")</f>
      </c>
      <c r="DJ424">
        <f>IF($GL424&gt;=2,INDEX($DF:$DF,$GK424+2),"")</f>
      </c>
      <c r="DK424">
        <f>IF($GL424&gt;=3,INDEX($DF:$DF,$GK424+3),"")</f>
      </c>
      <c r="DL424">
        <f>IF($GL424&gt;=4,INDEX($DF:$DF,$GK424+4),"")</f>
      </c>
      <c r="DM424">
        <f>IF($GL424&gt;=5,INDEX($DF:$DF,$GK424+5),"")</f>
      </c>
      <c r="DN424">
        <f>IF($GL424&gt;=6,INDEX($DF:$DF,$GK424+6),"")</f>
      </c>
      <c r="DO424">
        <f>IF($GL424&gt;=7,INDEX($DF:$DF,$GK424+7),"")</f>
      </c>
      <c r="DP424">
        <f>IF($GL424&gt;=8,INDEX($DF:$DF,$GK424+8),"")</f>
      </c>
      <c r="DQ424">
        <f>IF($GL424&gt;=9,INDEX($DF:$DF,$GK424+9),"")</f>
      </c>
      <c r="DR424">
        <f>IF($GL424&gt;=10,INDEX($DF:$DF,$GK424+10),"")</f>
      </c>
      <c r="DS424">
        <f>IF($GL424&gt;=11,INDEX($DF:$DF,$GK424+11),"")</f>
      </c>
      <c r="DT424">
        <f>IF($GL424&gt;=12,INDEX($DF:$DF,$GK424+12),"")</f>
      </c>
      <c r="DU424">
        <f>IF($GL424&gt;=13,INDEX($DF:$DF,$GK424+13),"")</f>
      </c>
      <c r="DV424">
        <f>IF($GL424&gt;=14,INDEX($DF:$DF,$GK424+14),"")</f>
      </c>
      <c r="DW424">
        <f>IF($GL424&gt;=15,INDEX($DF:$DF,$GK424+15),"")</f>
      </c>
      <c r="DX424">
        <f>IF($GL424&gt;=16,INDEX($DF:$DF,$GK424+16),"")</f>
      </c>
      <c r="DY424">
        <f>IF($GL424&gt;=17,INDEX($DF:$DF,$GK424+17),"")</f>
      </c>
      <c r="DZ424">
        <f>IF($GL424&gt;=18,INDEX($DF:$DF,$GK424+18),"")</f>
      </c>
      <c r="EA424">
        <f>IF($GL424&gt;=19,INDEX($DF:$DF,$GK424+19),"")</f>
      </c>
      <c r="EB424">
        <f>IF($GL424&gt;=20,INDEX($DF:$DF,$GK424+20),"")</f>
      </c>
      <c r="EC424">
        <f>IF($GL424&gt;=21,INDEX($DF:$DF,$GK424+21),"")</f>
      </c>
      <c r="ED424">
        <f>IF($GL424&gt;=22,INDEX($DF:$DF,$GK424+22),"")</f>
      </c>
      <c r="EE424">
        <f>IF($GL424&gt;=23,INDEX($DF:$DF,$GK424+23),"")</f>
      </c>
      <c r="EF424">
        <f>IF($GL424&gt;=24,INDEX($DF:$DF,$GK424+24),"")</f>
      </c>
      <c r="EG424">
        <f>IF($GL424&gt;=25,INDEX($DF:$DF,$GK424+25),"")</f>
      </c>
      <c r="EH424">
        <f>IF($GL424&gt;=26,INDEX($DF:$DF,$GK424+26),"")</f>
      </c>
      <c r="EI424">
        <f>IF($GL424&gt;=27,INDEX($DF:$DF,$GK424+27),"")</f>
      </c>
      <c r="EJ424">
        <f>IF($GL424&gt;=28,INDEX($DF:$DF,$GK424+28),"")</f>
      </c>
      <c r="EK424">
        <f>IF($GL424&gt;=29,INDEX($DF:$DF,$GK424+29),"")</f>
      </c>
      <c r="EL424">
        <f>IF($GL424&gt;=30,INDEX($DF:$DF,$GK424+30),"")</f>
      </c>
      <c r="EM424">
        <f>IF($GL424&gt;=31,INDEX($DF:$DF,$GK424+31),"")</f>
      </c>
      <c r="EN424">
        <f>IF($GL424&gt;=32,INDEX($DF:$DF,$GK424+32),"")</f>
      </c>
      <c r="EO424">
        <f>IF($GL424&gt;=33,INDEX($DF:$DF,$GK424+33),"")</f>
      </c>
      <c r="EP424">
        <f>IF($GL424&gt;=34,INDEX($DF:$DF,$GK424+34),"")</f>
      </c>
      <c r="EQ424">
        <f>IF($GL424&gt;=35,INDEX($DF:$DF,$GK424+35),"")</f>
      </c>
      <c r="ER424">
        <f>IF($GL424&gt;=36,INDEX($DF:$DF,$GK424+36),"")</f>
      </c>
      <c r="ES424">
        <f>IF($GL424&gt;=37,INDEX($DF:$DF,$GK424+37),"")</f>
      </c>
      <c r="ET424">
        <f>IF($GL424&gt;=38,INDEX($DF:$DF,$GK424+38),"")</f>
      </c>
      <c r="EU424">
        <f>IF($GL424&gt;=39,INDEX($DF:$DF,$GK424+39),"")</f>
      </c>
      <c r="EV424">
        <f>IF($GL424&gt;=40,INDEX($DF:$DF,$GK424+40),"")</f>
      </c>
      <c r="EW424">
        <f>IF($GL424&gt;=1,INDEX($DG:$DG,$GK424+1),"")</f>
      </c>
      <c r="EX424">
        <f>IF($GL424&gt;=2,INDEX($DG:$DG,$GK424+2),"")</f>
      </c>
      <c r="EY424">
        <f>IF($GL424&gt;=3,INDEX($DG:$DG,$GK424+3),"")</f>
      </c>
      <c r="EZ424">
        <f>IF($GL424&gt;=4,INDEX($DG:$DG,$GK424+4),"")</f>
      </c>
      <c r="FA424">
        <f>IF($GL424&gt;=5,INDEX($DG:$DG,$GK424+5),"")</f>
      </c>
      <c r="FB424">
        <f>IF($GL424&gt;=6,INDEX($DG:$DG,$GK424+6),"")</f>
      </c>
      <c r="FC424">
        <f>IF($GL424&gt;=7,INDEX($DG:$DG,$GK424+7),"")</f>
      </c>
      <c r="FD424">
        <f>IF($GL424&gt;=8,INDEX($DG:$DG,$GK424+8),"")</f>
      </c>
      <c r="FE424">
        <f>IF($GL424&gt;=9,INDEX($DG:$DG,$GK424+9),"")</f>
      </c>
      <c r="FF424">
        <f>IF($GL424&gt;=10,INDEX($DG:$DG,$GK424+10),"")</f>
      </c>
      <c r="FG424">
        <f>IF($GL424&gt;=11,INDEX($DG:$DG,$GK424+11),"")</f>
      </c>
      <c r="FH424">
        <f>IF($GL424&gt;=12,INDEX($DG:$DG,$GK424+12),"")</f>
      </c>
      <c r="FI424">
        <f>IF($GL424&gt;=13,INDEX($DG:$DG,$GK424+13),"")</f>
      </c>
      <c r="FJ424">
        <f>IF($GL424&gt;=14,INDEX($DG:$DG,$GK424+14),"")</f>
      </c>
      <c r="FK424">
        <f>IF($GL424&gt;=15,INDEX($DG:$DG,$GK424+15),"")</f>
      </c>
      <c r="FL424">
        <f>IF($GL424&gt;=16,INDEX($DG:$DG,$GK424+16),"")</f>
      </c>
      <c r="FM424">
        <f>IF($GL424&gt;=17,INDEX($DG:$DG,$GK424+17),"")</f>
      </c>
      <c r="FN424">
        <f>IF($GL424&gt;=18,INDEX($DG:$DG,$GK424+18),"")</f>
      </c>
      <c r="FO424">
        <f>IF($GL424&gt;=19,INDEX($DG:$DG,$GK424+19),"")</f>
      </c>
      <c r="FP424">
        <f>IF($GL424&gt;=20,INDEX($DG:$DG,$GK424+20),"")</f>
      </c>
      <c r="FQ424">
        <f>IF($GL424&gt;=21,INDEX($DG:$DG,$GK424+21),"")</f>
      </c>
      <c r="FR424">
        <f>IF($GL424&gt;=22,INDEX($DG:$DG,$GK424+22),"")</f>
      </c>
      <c r="FS424">
        <f>IF($GL424&gt;=23,INDEX($DG:$DG,$GK424+23),"")</f>
      </c>
      <c r="FT424">
        <f>IF($GL424&gt;=24,INDEX($DG:$DG,$GK424+24),"")</f>
      </c>
      <c r="FU424">
        <f>IF($GL424&gt;=25,INDEX($DG:$DG,$GK424+25),"")</f>
      </c>
      <c r="FV424">
        <f>IF($GL424&gt;=26,INDEX($DG:$DG,$GK424+26),"")</f>
      </c>
      <c r="FW424">
        <f>IF($GL424&gt;=27,INDEX($DG:$DG,$GK424+27),"")</f>
      </c>
      <c r="FX424">
        <f>IF($GL424&gt;=28,INDEX($DG:$DG,$GK424+28),"")</f>
      </c>
      <c r="FY424">
        <f>IF($GL424&gt;=29,INDEX($DG:$DG,$GK424+29),"")</f>
      </c>
      <c r="FZ424">
        <f>IF($GL424&gt;=30,INDEX($DG:$DG,$GK424+30),"")</f>
      </c>
      <c r="GA424">
        <f>IF($GL424&gt;=31,INDEX($DG:$DG,$GK424+31),"")</f>
      </c>
      <c r="GB424">
        <f>IF($GL424&gt;=32,INDEX($DG:$DG,$GK424+32),"")</f>
      </c>
      <c r="GC424">
        <f>IF($GL424&gt;=33,INDEX($DG:$DG,$GK424+33),"")</f>
      </c>
      <c r="GD424">
        <f>IF($GL424&gt;=34,INDEX($DG:$DG,$GK424+34),"")</f>
      </c>
      <c r="GE424">
        <f>IF($GL424&gt;=35,INDEX($DG:$DG,$GK424+35),"")</f>
      </c>
      <c r="GF424">
        <f>IF($GL424&gt;=36,INDEX($DG:$DG,$GK424+36),"")</f>
      </c>
      <c r="GG424">
        <f>IF($GL424&gt;=37,INDEX($DG:$DG,$GK424+37),"")</f>
      </c>
      <c r="GH424">
        <f>IF($GL424&gt;=38,INDEX($DG:$DG,$GK424+38),"")</f>
      </c>
      <c r="GI424">
        <f>IF($GL424&gt;=39,INDEX($DG:$DG,$GK424+39),"")</f>
      </c>
      <c r="GJ424">
        <f>IF($GL424&gt;=40,INDEX($DG:$DG,$GK424+40),"")</f>
      </c>
      <c r="GK424">
        <f>IFERROR(MATCH($DE424,$DF$2:$DF$166,0)+1,0)</f>
      </c>
      <c r="GL424">
        <f>IFERROR(INDEX($DH$2:$DH$166,MATCH($DE424,$DF$2:$DF$166,0)),0)</f>
      </c>
      <c r="GM424">
        <f>IFERROR(MATCH($H424,$DI$424:$EV$424,0),0)</f>
      </c>
      <c r="GN424">
        <f>IF($GM424&gt;0,INDEX($EW$424:$GJ$424,$GM424),"")</f>
      </c>
      <c r="GO424" t="s">
        <v>1393</v>
      </c>
      <c r="GQ424">
        <f>IF($IZ424&gt;=1,INDEX($GO:$GO,$IY424+1),"")</f>
      </c>
      <c r="GR424">
        <f>IF($IZ424&gt;=2,INDEX($GO:$GO,$IY424+2),"")</f>
      </c>
      <c r="GS424">
        <f>IF($IZ424&gt;=3,INDEX($GO:$GO,$IY424+3),"")</f>
      </c>
      <c r="GT424">
        <f>IF($IZ424&gt;=4,INDEX($GO:$GO,$IY424+4),"")</f>
      </c>
      <c r="GU424">
        <f>IF($IZ424&gt;=5,INDEX($GO:$GO,$IY424+5),"")</f>
      </c>
      <c r="GV424">
        <f>IF($IZ424&gt;=6,INDEX($GO:$GO,$IY424+6),"")</f>
      </c>
      <c r="GW424">
        <f>IF($IZ424&gt;=7,INDEX($GO:$GO,$IY424+7),"")</f>
      </c>
      <c r="GX424">
        <f>IF($IZ424&gt;=8,INDEX($GO:$GO,$IY424+8),"")</f>
      </c>
      <c r="GY424">
        <f>IF($IZ424&gt;=9,INDEX($GO:$GO,$IY424+9),"")</f>
      </c>
      <c r="GZ424">
        <f>IF($IZ424&gt;=10,INDEX($GO:$GO,$IY424+10),"")</f>
      </c>
      <c r="HA424">
        <f>IF($IZ424&gt;=11,INDEX($GO:$GO,$IY424+11),"")</f>
      </c>
      <c r="HB424">
        <f>IF($IZ424&gt;=12,INDEX($GO:$GO,$IY424+12),"")</f>
      </c>
      <c r="HC424">
        <f>IF($IZ424&gt;=13,INDEX($GO:$GO,$IY424+13),"")</f>
      </c>
      <c r="HD424">
        <f>IF($IZ424&gt;=14,INDEX($GO:$GO,$IY424+14),"")</f>
      </c>
      <c r="HE424">
        <f>IF($IZ424&gt;=15,INDEX($GO:$GO,$IY424+15),"")</f>
      </c>
      <c r="HF424">
        <f>IF($IZ424&gt;=16,INDEX($GO:$GO,$IY424+16),"")</f>
      </c>
      <c r="HG424">
        <f>IF($IZ424&gt;=17,INDEX($GO:$GO,$IY424+17),"")</f>
      </c>
      <c r="HH424">
        <f>IF($IZ424&gt;=18,INDEX($GO:$GO,$IY424+18),"")</f>
      </c>
      <c r="HI424">
        <f>IF($IZ424&gt;=19,INDEX($GO:$GO,$IY424+19),"")</f>
      </c>
      <c r="HJ424">
        <f>IF($IZ424&gt;=20,INDEX($GO:$GO,$IY424+20),"")</f>
      </c>
      <c r="HK424">
        <f>IF($IZ424&gt;=21,INDEX($GO:$GO,$IY424+21),"")</f>
      </c>
      <c r="HL424">
        <f>IF($IZ424&gt;=22,INDEX($GO:$GO,$IY424+22),"")</f>
      </c>
      <c r="HM424">
        <f>IF($IZ424&gt;=23,INDEX($GO:$GO,$IY424+23),"")</f>
      </c>
      <c r="HN424">
        <f>IF($IZ424&gt;=24,INDEX($GO:$GO,$IY424+24),"")</f>
      </c>
      <c r="HO424">
        <f>IF($IZ424&gt;=25,INDEX($GO:$GO,$IY424+25),"")</f>
      </c>
      <c r="HP424">
        <f>IF($IZ424&gt;=26,INDEX($GO:$GO,$IY424+26),"")</f>
      </c>
      <c r="HQ424">
        <f>IF($IZ424&gt;=27,INDEX($GO:$GO,$IY424+27),"")</f>
      </c>
      <c r="HR424">
        <f>IF($IZ424&gt;=28,INDEX($GO:$GO,$IY424+28),"")</f>
      </c>
      <c r="HS424">
        <f>IF($IZ424&gt;=29,INDEX($GO:$GO,$IY424+29),"")</f>
      </c>
      <c r="HT424">
        <f>IF($IZ424&gt;=30,INDEX($GO:$GO,$IY424+30),"")</f>
      </c>
      <c r="HU424">
        <f>IF($IZ424&gt;=31,INDEX($GO:$GO,$IY424+31),"")</f>
      </c>
      <c r="HV424">
        <f>IF($IZ424&gt;=32,INDEX($GO:$GO,$IY424+32),"")</f>
      </c>
      <c r="HW424">
        <f>IF($IZ424&gt;=33,INDEX($GO:$GO,$IY424+33),"")</f>
      </c>
      <c r="HX424">
        <f>IF($IZ424&gt;=34,INDEX($GO:$GO,$IY424+34),"")</f>
      </c>
      <c r="HY424">
        <f>IF($IZ424&gt;=35,INDEX($GO:$GO,$IY424+35),"")</f>
      </c>
      <c r="HZ424">
        <f>IF($IZ424&gt;=36,INDEX($GO:$GO,$IY424+36),"")</f>
      </c>
      <c r="IA424">
        <f>IF($IZ424&gt;=37,INDEX($GO:$GO,$IY424+37),"")</f>
      </c>
      <c r="IB424">
        <f>IF($IZ424&gt;=38,INDEX($GO:$GO,$IY424+38),"")</f>
      </c>
      <c r="IC424">
        <f>IF($IZ424&gt;=39,INDEX($GO:$GO,$IY424+39),"")</f>
      </c>
      <c r="ID424">
        <f>IF($IZ424&gt;=40,INDEX($GO:$GO,$IY424+40),"")</f>
      </c>
      <c r="IE424">
        <f>IF($IZ424&gt;=41,INDEX($GO:$GO,$IY424+41),"")</f>
      </c>
      <c r="IF424">
        <f>IF($IZ424&gt;=42,INDEX($GO:$GO,$IY424+42),"")</f>
      </c>
      <c r="IG424">
        <f>IF($IZ424&gt;=43,INDEX($GO:$GO,$IY424+43),"")</f>
      </c>
      <c r="IH424">
        <f>IF($IZ424&gt;=44,INDEX($GO:$GO,$IY424+44),"")</f>
      </c>
      <c r="II424">
        <f>IF($IZ424&gt;=45,INDEX($GO:$GO,$IY424+45),"")</f>
      </c>
      <c r="IJ424">
        <f>IF($IZ424&gt;=46,INDEX($GO:$GO,$IY424+46),"")</f>
      </c>
      <c r="IK424">
        <f>IF($IZ424&gt;=47,INDEX($GO:$GO,$IY424+47),"")</f>
      </c>
      <c r="IL424">
        <f>IF($IZ424&gt;=48,INDEX($GO:$GO,$IY424+48),"")</f>
      </c>
      <c r="IM424">
        <f>IF($IZ424&gt;=49,INDEX($GO:$GO,$IY424+49),"")</f>
      </c>
      <c r="IN424">
        <f>IF($IZ424&gt;=50,INDEX($GO:$GO,$IY424+50),"")</f>
      </c>
      <c r="IO424">
        <f>IF($IZ424&gt;=51,INDEX($GO:$GO,$IY424+51),"")</f>
      </c>
      <c r="IP424">
        <f>IF($IZ424&gt;=52,INDEX($GO:$GO,$IY424+52),"")</f>
      </c>
      <c r="IQ424">
        <f>IF($IZ424&gt;=53,INDEX($GO:$GO,$IY424+53),"")</f>
      </c>
      <c r="IR424">
        <f>IF($IZ424&gt;=54,INDEX($GO:$GO,$IY424+54),"")</f>
      </c>
      <c r="IS424">
        <f>IF($IZ424&gt;=55,INDEX($GO:$GO,$IY424+55),"")</f>
      </c>
      <c r="IT424">
        <f>IF($IZ424&gt;=56,INDEX($GO:$GO,$IY424+56),"")</f>
      </c>
      <c r="IU424">
        <f>IF($IZ424&gt;=57,INDEX($GO:$GO,$IY424+57),"")</f>
      </c>
      <c r="IV424">
        <f>IF($IZ424&gt;=58,INDEX($GO:$GO,$IY424+58),"")</f>
      </c>
      <c r="IW424">
        <f>IF($IZ424&gt;=59,INDEX($GO:$GO,$IY424+59),"")</f>
      </c>
      <c r="IX424">
        <f>IF($IZ424&gt;=60,INDEX($GO:$GO,$IY424+60),"")</f>
      </c>
      <c r="IY424">
        <f>IFERROR(MATCH($GN424,$GO$2:$GO$827,0)+1,0)</f>
      </c>
      <c r="IZ424">
        <f>IFERROR(INDEX($GP$2:$GP$827,MATCH($GN424,$GO$2:$GO$827,0)),0)</f>
      </c>
      <c r="JA424" t="s">
        <v>23</v>
      </c>
      <c r="JB424" t="s">
        <v>23</v>
      </c>
    </row>
    <row r="425" spans="1:262" x14ac:dyDescent="0.25">
      <c r="F425" s="1"/>
      <c r="G425" s="1"/>
      <c r="H425" s="1"/>
      <c r="I425" s="1"/>
      <c r="J425" s="1">
        <f>IFERROR(IF(FIND(" - ",$F425)&gt;0,MID($F425,FIND(" - ",$F425)+3,LEN($F425)),""),"")</f>
      </c>
      <c r="L425" s="1"/>
      <c r="N425" t="s">
        <v>23</v>
      </c>
      <c r="P425">
        <f>IF(OR($N425="",$O425=""),"",IFERROR($N425/$O425,0))</f>
      </c>
      <c r="Q425">
        <f>IF($N425="","",
IF($G425="","",
IF(ISNUMBER(SEARCH("exempt",LOWER($G425))),0,
$N425*(VALUE(SUBSTITUTE($G425,"%",""))/100))))</f>
      </c>
      <c r="W425">
        <f>IF($N425="","",
SUM($N425,$Q425,$U425,$R425,$T425)-
IF($V425="",0,VALUE($V425)))</f>
      </c>
      <c r="AE425" t="s">
        <v>1394</v>
      </c>
      <c r="AJ425" t="s">
        <v>444</v>
      </c>
      <c r="AM425">
        <f>IFERROR(LEFT($F425,FIND(" - ",$F425)-1),$F425)</f>
      </c>
      <c r="AP425">
        <f>IF($CE425&gt;=1,INDEX($AN:$AN,$CD425+1),"")</f>
      </c>
      <c r="AQ425">
        <f>IF($CE425&gt;=2,INDEX($AN:$AN,$CD425+2),"")</f>
      </c>
      <c r="AR425">
        <f>IF($CE425&gt;=3,INDEX($AN:$AN,$CD425+3),"")</f>
      </c>
      <c r="AS425">
        <f>IF($CE425&gt;=4,INDEX($AN:$AN,$CD425+4),"")</f>
      </c>
      <c r="AT425">
        <f>IF($CE425&gt;=5,INDEX($AN:$AN,$CD425+5),"")</f>
      </c>
      <c r="AU425">
        <f>IF($CE425&gt;=6,INDEX($AN:$AN,$CD425+6),"")</f>
      </c>
      <c r="AV425">
        <f>IF($CE425&gt;=7,INDEX($AN:$AN,$CD425+7),"")</f>
      </c>
      <c r="AW425">
        <f>IF($CE425&gt;=8,INDEX($AN:$AN,$CD425+8),"")</f>
      </c>
      <c r="AX425">
        <f>IF($CE425&gt;=9,INDEX($AN:$AN,$CD425+9),"")</f>
      </c>
      <c r="AY425">
        <f>IF($CE425&gt;=10,INDEX($AN:$AN,$CD425+10),"")</f>
      </c>
      <c r="AZ425">
        <f>IF($CE425&gt;=11,INDEX($AN:$AN,$CD425+11),"")</f>
      </c>
      <c r="BA425">
        <f>IF($CE425&gt;=12,INDEX($AN:$AN,$CD425+12),"")</f>
      </c>
      <c r="BB425">
        <f>IF($CE425&gt;=13,INDEX($AN:$AN,$CD425+13),"")</f>
      </c>
      <c r="BC425">
        <f>IF($CE425&gt;=14,INDEX($AN:$AN,$CD425+14),"")</f>
      </c>
      <c r="BD425">
        <f>IF($CE425&gt;=15,INDEX($AN:$AN,$CD425+15),"")</f>
      </c>
      <c r="BE425">
        <f>IF($CE425&gt;=16,INDEX($AN:$AN,$CD425+16),"")</f>
      </c>
      <c r="BF425">
        <f>IF($CE425&gt;=17,INDEX($AN:$AN,$CD425+17),"")</f>
      </c>
      <c r="BG425">
        <f>IF($CE425&gt;=18,INDEX($AN:$AN,$CD425+18),"")</f>
      </c>
      <c r="BH425">
        <f>IF($CE425&gt;=19,INDEX($AN:$AN,$CD425+19),"")</f>
      </c>
      <c r="BI425">
        <f>IF($CE425&gt;=20,INDEX($AN:$AN,$CD425+20),"")</f>
      </c>
      <c r="BJ425">
        <f>IF($CE425&gt;=21,INDEX($AN:$AN,$CD425+21),"")</f>
      </c>
      <c r="BK425">
        <f>IF($CE425&gt;=22,INDEX($AN:$AN,$CD425+22),"")</f>
      </c>
      <c r="BL425">
        <f>IF($CE425&gt;=23,INDEX($AN:$AN,$CD425+23),"")</f>
      </c>
      <c r="BM425">
        <f>IF($CE425&gt;=24,INDEX($AN:$AN,$CD425+24),"")</f>
      </c>
      <c r="BN425">
        <f>IF($CE425&gt;=25,INDEX($AN:$AN,$CD425+25),"")</f>
      </c>
      <c r="BO425">
        <f>IF($CE425&gt;=26,INDEX($AN:$AN,$CD425+26),"")</f>
      </c>
      <c r="BP425">
        <f>IF($CE425&gt;=27,INDEX($AN:$AN,$CD425+27),"")</f>
      </c>
      <c r="BQ425">
        <f>IF($CE425&gt;=28,INDEX($AN:$AN,$CD425+28),"")</f>
      </c>
      <c r="BR425">
        <f>IF($CE425&gt;=29,INDEX($AN:$AN,$CD425+29),"")</f>
      </c>
      <c r="BS425">
        <f>IF($CE425&gt;=30,INDEX($AN:$AN,$CD425+30),"")</f>
      </c>
      <c r="BT425">
        <f>IF($CE425&gt;=31,INDEX($AN:$AN,$CD425+31),"")</f>
      </c>
      <c r="BU425">
        <f>IF($CE425&gt;=32,INDEX($AN:$AN,$CD425+32),"")</f>
      </c>
      <c r="BV425">
        <f>IF($CE425&gt;=33,INDEX($AN:$AN,$CD425+33),"")</f>
      </c>
      <c r="BW425">
        <f>IF($CE425&gt;=34,INDEX($AN:$AN,$CD425+34),"")</f>
      </c>
      <c r="BX425">
        <f>IF($CE425&gt;=35,INDEX($AN:$AN,$CD425+35),"")</f>
      </c>
      <c r="BY425">
        <f>IF($CE425&gt;=36,INDEX($AN:$AN,$CD425+36),"")</f>
      </c>
      <c r="BZ425">
        <f>IF($CE425&gt;=37,INDEX($AN:$AN,$CD425+37),"")</f>
      </c>
      <c r="CA425">
        <f>IF($CE425&gt;=38,INDEX($AN:$AN,$CD425+38),"")</f>
      </c>
      <c r="CB425">
        <f>IF($CE425&gt;=39,INDEX($AN:$AN,$CD425+39),"")</f>
      </c>
      <c r="CC425">
        <f>IF($CE425&gt;=40,INDEX($AN:$AN,$CD425+40),"")</f>
      </c>
      <c r="CD425">
        <f>IFERROR(MATCH($AM425,$AN$2:$AN$133,0)+1,0)</f>
      </c>
      <c r="CE425">
        <f>IFERROR(INDEX($AO$2:$AO$133,MATCH($AM425,$AN$2:$AN$133,0)),0)</f>
      </c>
      <c r="CF425">
        <f>IFERROR(LEFT($K425,FIND(" - ",$K425)-1),$K425)</f>
      </c>
      <c r="CG425" t="s">
        <v>180</v>
      </c>
      <c r="CI425">
        <f>IF($DD425&gt;=1,INDEX($CG:$CG,$DC425+1),"")</f>
      </c>
      <c r="CJ425">
        <f>IF($DD425&gt;=2,INDEX($CG:$CG,$DC425+2),"")</f>
      </c>
      <c r="CK425">
        <f>IF($DD425&gt;=3,INDEX($CG:$CG,$DC425+3),"")</f>
      </c>
      <c r="CL425">
        <f>IF($DD425&gt;=4,INDEX($CG:$CG,$DC425+4),"")</f>
      </c>
      <c r="CM425">
        <f>IF($DD425&gt;=5,INDEX($CG:$CG,$DC425+5),"")</f>
      </c>
      <c r="CN425">
        <f>IF($DD425&gt;=6,INDEX($CG:$CG,$DC425+6),"")</f>
      </c>
      <c r="CO425">
        <f>IF($DD425&gt;=7,INDEX($CG:$CG,$DC425+7),"")</f>
      </c>
      <c r="CP425">
        <f>IF($DD425&gt;=8,INDEX($CG:$CG,$DC425+8),"")</f>
      </c>
      <c r="CQ425">
        <f>IF($DD425&gt;=9,INDEX($CG:$CG,$DC425+9),"")</f>
      </c>
      <c r="CR425">
        <f>IF($DD425&gt;=10,INDEX($CG:$CG,$DC425+10),"")</f>
      </c>
      <c r="CS425">
        <f>IF($DD425&gt;=11,INDEX($CG:$CG,$DC425+11),"")</f>
      </c>
      <c r="CT425">
        <f>IF($DD425&gt;=12,INDEX($CG:$CG,$DC425+12),"")</f>
      </c>
      <c r="CU425">
        <f>IF($DD425&gt;=13,INDEX($CG:$CG,$DC425+13),"")</f>
      </c>
      <c r="CV425">
        <f>IF($DD425&gt;=14,INDEX($CG:$CG,$DC425+14),"")</f>
      </c>
      <c r="CW425">
        <f>IF($DD425&gt;=15,INDEX($CG:$CG,$DC425+15),"")</f>
      </c>
      <c r="CX425">
        <f>IF($DD425&gt;=16,INDEX($CG:$CG,$DC425+16),"")</f>
      </c>
      <c r="CY425">
        <f>IF($DD425&gt;=17,INDEX($CG:$CG,$DC425+17),"")</f>
      </c>
      <c r="CZ425">
        <f>IF($DD425&gt;=18,INDEX($CG:$CG,$DC425+18),"")</f>
      </c>
      <c r="DA425">
        <f>IF($DD425&gt;=19,INDEX($CG:$CG,$DC425+19),"")</f>
      </c>
      <c r="DB425">
        <f>IF($DD425&gt;=20,INDEX($CG:$CG,$DC425+20),"")</f>
      </c>
      <c r="DC425">
        <f>IFERROR(MATCH($CF425,$CG$2:$CG$1558,0)+1,0)</f>
      </c>
      <c r="DD425">
        <f>IFERROR(INDEX($CH$2:$CH$1558,MATCH($CF425,$CG$2:$CG$1558,0)),0)</f>
      </c>
      <c r="DE425">
        <f>IFERROR(INDEX($AL:$AL,MATCH($G425,$AK:$AK,0))&amp;"","")</f>
      </c>
      <c r="DI425">
        <f>IF($GL425&gt;=1,INDEX($DF:$DF,$GK425+1),"")</f>
      </c>
      <c r="DJ425">
        <f>IF($GL425&gt;=2,INDEX($DF:$DF,$GK425+2),"")</f>
      </c>
      <c r="DK425">
        <f>IF($GL425&gt;=3,INDEX($DF:$DF,$GK425+3),"")</f>
      </c>
      <c r="DL425">
        <f>IF($GL425&gt;=4,INDEX($DF:$DF,$GK425+4),"")</f>
      </c>
      <c r="DM425">
        <f>IF($GL425&gt;=5,INDEX($DF:$DF,$GK425+5),"")</f>
      </c>
      <c r="DN425">
        <f>IF($GL425&gt;=6,INDEX($DF:$DF,$GK425+6),"")</f>
      </c>
      <c r="DO425">
        <f>IF($GL425&gt;=7,INDEX($DF:$DF,$GK425+7),"")</f>
      </c>
      <c r="DP425">
        <f>IF($GL425&gt;=8,INDEX($DF:$DF,$GK425+8),"")</f>
      </c>
      <c r="DQ425">
        <f>IF($GL425&gt;=9,INDEX($DF:$DF,$GK425+9),"")</f>
      </c>
      <c r="DR425">
        <f>IF($GL425&gt;=10,INDEX($DF:$DF,$GK425+10),"")</f>
      </c>
      <c r="DS425">
        <f>IF($GL425&gt;=11,INDEX($DF:$DF,$GK425+11),"")</f>
      </c>
      <c r="DT425">
        <f>IF($GL425&gt;=12,INDEX($DF:$DF,$GK425+12),"")</f>
      </c>
      <c r="DU425">
        <f>IF($GL425&gt;=13,INDEX($DF:$DF,$GK425+13),"")</f>
      </c>
      <c r="DV425">
        <f>IF($GL425&gt;=14,INDEX($DF:$DF,$GK425+14),"")</f>
      </c>
      <c r="DW425">
        <f>IF($GL425&gt;=15,INDEX($DF:$DF,$GK425+15),"")</f>
      </c>
      <c r="DX425">
        <f>IF($GL425&gt;=16,INDEX($DF:$DF,$GK425+16),"")</f>
      </c>
      <c r="DY425">
        <f>IF($GL425&gt;=17,INDEX($DF:$DF,$GK425+17),"")</f>
      </c>
      <c r="DZ425">
        <f>IF($GL425&gt;=18,INDEX($DF:$DF,$GK425+18),"")</f>
      </c>
      <c r="EA425">
        <f>IF($GL425&gt;=19,INDEX($DF:$DF,$GK425+19),"")</f>
      </c>
      <c r="EB425">
        <f>IF($GL425&gt;=20,INDEX($DF:$DF,$GK425+20),"")</f>
      </c>
      <c r="EC425">
        <f>IF($GL425&gt;=21,INDEX($DF:$DF,$GK425+21),"")</f>
      </c>
      <c r="ED425">
        <f>IF($GL425&gt;=22,INDEX($DF:$DF,$GK425+22),"")</f>
      </c>
      <c r="EE425">
        <f>IF($GL425&gt;=23,INDEX($DF:$DF,$GK425+23),"")</f>
      </c>
      <c r="EF425">
        <f>IF($GL425&gt;=24,INDEX($DF:$DF,$GK425+24),"")</f>
      </c>
      <c r="EG425">
        <f>IF($GL425&gt;=25,INDEX($DF:$DF,$GK425+25),"")</f>
      </c>
      <c r="EH425">
        <f>IF($GL425&gt;=26,INDEX($DF:$DF,$GK425+26),"")</f>
      </c>
      <c r="EI425">
        <f>IF($GL425&gt;=27,INDEX($DF:$DF,$GK425+27),"")</f>
      </c>
      <c r="EJ425">
        <f>IF($GL425&gt;=28,INDEX($DF:$DF,$GK425+28),"")</f>
      </c>
      <c r="EK425">
        <f>IF($GL425&gt;=29,INDEX($DF:$DF,$GK425+29),"")</f>
      </c>
      <c r="EL425">
        <f>IF($GL425&gt;=30,INDEX($DF:$DF,$GK425+30),"")</f>
      </c>
      <c r="EM425">
        <f>IF($GL425&gt;=31,INDEX($DF:$DF,$GK425+31),"")</f>
      </c>
      <c r="EN425">
        <f>IF($GL425&gt;=32,INDEX($DF:$DF,$GK425+32),"")</f>
      </c>
      <c r="EO425">
        <f>IF($GL425&gt;=33,INDEX($DF:$DF,$GK425+33),"")</f>
      </c>
      <c r="EP425">
        <f>IF($GL425&gt;=34,INDEX($DF:$DF,$GK425+34),"")</f>
      </c>
      <c r="EQ425">
        <f>IF($GL425&gt;=35,INDEX($DF:$DF,$GK425+35),"")</f>
      </c>
      <c r="ER425">
        <f>IF($GL425&gt;=36,INDEX($DF:$DF,$GK425+36),"")</f>
      </c>
      <c r="ES425">
        <f>IF($GL425&gt;=37,INDEX($DF:$DF,$GK425+37),"")</f>
      </c>
      <c r="ET425">
        <f>IF($GL425&gt;=38,INDEX($DF:$DF,$GK425+38),"")</f>
      </c>
      <c r="EU425">
        <f>IF($GL425&gt;=39,INDEX($DF:$DF,$GK425+39),"")</f>
      </c>
      <c r="EV425">
        <f>IF($GL425&gt;=40,INDEX($DF:$DF,$GK425+40),"")</f>
      </c>
      <c r="EW425">
        <f>IF($GL425&gt;=1,INDEX($DG:$DG,$GK425+1),"")</f>
      </c>
      <c r="EX425">
        <f>IF($GL425&gt;=2,INDEX($DG:$DG,$GK425+2),"")</f>
      </c>
      <c r="EY425">
        <f>IF($GL425&gt;=3,INDEX($DG:$DG,$GK425+3),"")</f>
      </c>
      <c r="EZ425">
        <f>IF($GL425&gt;=4,INDEX($DG:$DG,$GK425+4),"")</f>
      </c>
      <c r="FA425">
        <f>IF($GL425&gt;=5,INDEX($DG:$DG,$GK425+5),"")</f>
      </c>
      <c r="FB425">
        <f>IF($GL425&gt;=6,INDEX($DG:$DG,$GK425+6),"")</f>
      </c>
      <c r="FC425">
        <f>IF($GL425&gt;=7,INDEX($DG:$DG,$GK425+7),"")</f>
      </c>
      <c r="FD425">
        <f>IF($GL425&gt;=8,INDEX($DG:$DG,$GK425+8),"")</f>
      </c>
      <c r="FE425">
        <f>IF($GL425&gt;=9,INDEX($DG:$DG,$GK425+9),"")</f>
      </c>
      <c r="FF425">
        <f>IF($GL425&gt;=10,INDEX($DG:$DG,$GK425+10),"")</f>
      </c>
      <c r="FG425">
        <f>IF($GL425&gt;=11,INDEX($DG:$DG,$GK425+11),"")</f>
      </c>
      <c r="FH425">
        <f>IF($GL425&gt;=12,INDEX($DG:$DG,$GK425+12),"")</f>
      </c>
      <c r="FI425">
        <f>IF($GL425&gt;=13,INDEX($DG:$DG,$GK425+13),"")</f>
      </c>
      <c r="FJ425">
        <f>IF($GL425&gt;=14,INDEX($DG:$DG,$GK425+14),"")</f>
      </c>
      <c r="FK425">
        <f>IF($GL425&gt;=15,INDEX($DG:$DG,$GK425+15),"")</f>
      </c>
      <c r="FL425">
        <f>IF($GL425&gt;=16,INDEX($DG:$DG,$GK425+16),"")</f>
      </c>
      <c r="FM425">
        <f>IF($GL425&gt;=17,INDEX($DG:$DG,$GK425+17),"")</f>
      </c>
      <c r="FN425">
        <f>IF($GL425&gt;=18,INDEX($DG:$DG,$GK425+18),"")</f>
      </c>
      <c r="FO425">
        <f>IF($GL425&gt;=19,INDEX($DG:$DG,$GK425+19),"")</f>
      </c>
      <c r="FP425">
        <f>IF($GL425&gt;=20,INDEX($DG:$DG,$GK425+20),"")</f>
      </c>
      <c r="FQ425">
        <f>IF($GL425&gt;=21,INDEX($DG:$DG,$GK425+21),"")</f>
      </c>
      <c r="FR425">
        <f>IF($GL425&gt;=22,INDEX($DG:$DG,$GK425+22),"")</f>
      </c>
      <c r="FS425">
        <f>IF($GL425&gt;=23,INDEX($DG:$DG,$GK425+23),"")</f>
      </c>
      <c r="FT425">
        <f>IF($GL425&gt;=24,INDEX($DG:$DG,$GK425+24),"")</f>
      </c>
      <c r="FU425">
        <f>IF($GL425&gt;=25,INDEX($DG:$DG,$GK425+25),"")</f>
      </c>
      <c r="FV425">
        <f>IF($GL425&gt;=26,INDEX($DG:$DG,$GK425+26),"")</f>
      </c>
      <c r="FW425">
        <f>IF($GL425&gt;=27,INDEX($DG:$DG,$GK425+27),"")</f>
      </c>
      <c r="FX425">
        <f>IF($GL425&gt;=28,INDEX($DG:$DG,$GK425+28),"")</f>
      </c>
      <c r="FY425">
        <f>IF($GL425&gt;=29,INDEX($DG:$DG,$GK425+29),"")</f>
      </c>
      <c r="FZ425">
        <f>IF($GL425&gt;=30,INDEX($DG:$DG,$GK425+30),"")</f>
      </c>
      <c r="GA425">
        <f>IF($GL425&gt;=31,INDEX($DG:$DG,$GK425+31),"")</f>
      </c>
      <c r="GB425">
        <f>IF($GL425&gt;=32,INDEX($DG:$DG,$GK425+32),"")</f>
      </c>
      <c r="GC425">
        <f>IF($GL425&gt;=33,INDEX($DG:$DG,$GK425+33),"")</f>
      </c>
      <c r="GD425">
        <f>IF($GL425&gt;=34,INDEX($DG:$DG,$GK425+34),"")</f>
      </c>
      <c r="GE425">
        <f>IF($GL425&gt;=35,INDEX($DG:$DG,$GK425+35),"")</f>
      </c>
      <c r="GF425">
        <f>IF($GL425&gt;=36,INDEX($DG:$DG,$GK425+36),"")</f>
      </c>
      <c r="GG425">
        <f>IF($GL425&gt;=37,INDEX($DG:$DG,$GK425+37),"")</f>
      </c>
      <c r="GH425">
        <f>IF($GL425&gt;=38,INDEX($DG:$DG,$GK425+38),"")</f>
      </c>
      <c r="GI425">
        <f>IF($GL425&gt;=39,INDEX($DG:$DG,$GK425+39),"")</f>
      </c>
      <c r="GJ425">
        <f>IF($GL425&gt;=40,INDEX($DG:$DG,$GK425+40),"")</f>
      </c>
      <c r="GK425">
        <f>IFERROR(MATCH($DE425,$DF$2:$DF$166,0)+1,0)</f>
      </c>
      <c r="GL425">
        <f>IFERROR(INDEX($DH$2:$DH$166,MATCH($DE425,$DF$2:$DF$166,0)),0)</f>
      </c>
      <c r="GM425">
        <f>IFERROR(MATCH($H425,$DI$425:$EV$425,0),0)</f>
      </c>
      <c r="GN425">
        <f>IF($GM425&gt;0,INDEX($EW$425:$GJ$425,$GM425),"")</f>
      </c>
      <c r="GO425" t="s">
        <v>1317</v>
      </c>
      <c r="GQ425">
        <f>IF($IZ425&gt;=1,INDEX($GO:$GO,$IY425+1),"")</f>
      </c>
      <c r="GR425">
        <f>IF($IZ425&gt;=2,INDEX($GO:$GO,$IY425+2),"")</f>
      </c>
      <c r="GS425">
        <f>IF($IZ425&gt;=3,INDEX($GO:$GO,$IY425+3),"")</f>
      </c>
      <c r="GT425">
        <f>IF($IZ425&gt;=4,INDEX($GO:$GO,$IY425+4),"")</f>
      </c>
      <c r="GU425">
        <f>IF($IZ425&gt;=5,INDEX($GO:$GO,$IY425+5),"")</f>
      </c>
      <c r="GV425">
        <f>IF($IZ425&gt;=6,INDEX($GO:$GO,$IY425+6),"")</f>
      </c>
      <c r="GW425">
        <f>IF($IZ425&gt;=7,INDEX($GO:$GO,$IY425+7),"")</f>
      </c>
      <c r="GX425">
        <f>IF($IZ425&gt;=8,INDEX($GO:$GO,$IY425+8),"")</f>
      </c>
      <c r="GY425">
        <f>IF($IZ425&gt;=9,INDEX($GO:$GO,$IY425+9),"")</f>
      </c>
      <c r="GZ425">
        <f>IF($IZ425&gt;=10,INDEX($GO:$GO,$IY425+10),"")</f>
      </c>
      <c r="HA425">
        <f>IF($IZ425&gt;=11,INDEX($GO:$GO,$IY425+11),"")</f>
      </c>
      <c r="HB425">
        <f>IF($IZ425&gt;=12,INDEX($GO:$GO,$IY425+12),"")</f>
      </c>
      <c r="HC425">
        <f>IF($IZ425&gt;=13,INDEX($GO:$GO,$IY425+13),"")</f>
      </c>
      <c r="HD425">
        <f>IF($IZ425&gt;=14,INDEX($GO:$GO,$IY425+14),"")</f>
      </c>
      <c r="HE425">
        <f>IF($IZ425&gt;=15,INDEX($GO:$GO,$IY425+15),"")</f>
      </c>
      <c r="HF425">
        <f>IF($IZ425&gt;=16,INDEX($GO:$GO,$IY425+16),"")</f>
      </c>
      <c r="HG425">
        <f>IF($IZ425&gt;=17,INDEX($GO:$GO,$IY425+17),"")</f>
      </c>
      <c r="HH425">
        <f>IF($IZ425&gt;=18,INDEX($GO:$GO,$IY425+18),"")</f>
      </c>
      <c r="HI425">
        <f>IF($IZ425&gt;=19,INDEX($GO:$GO,$IY425+19),"")</f>
      </c>
      <c r="HJ425">
        <f>IF($IZ425&gt;=20,INDEX($GO:$GO,$IY425+20),"")</f>
      </c>
      <c r="HK425">
        <f>IF($IZ425&gt;=21,INDEX($GO:$GO,$IY425+21),"")</f>
      </c>
      <c r="HL425">
        <f>IF($IZ425&gt;=22,INDEX($GO:$GO,$IY425+22),"")</f>
      </c>
      <c r="HM425">
        <f>IF($IZ425&gt;=23,INDEX($GO:$GO,$IY425+23),"")</f>
      </c>
      <c r="HN425">
        <f>IF($IZ425&gt;=24,INDEX($GO:$GO,$IY425+24),"")</f>
      </c>
      <c r="HO425">
        <f>IF($IZ425&gt;=25,INDEX($GO:$GO,$IY425+25),"")</f>
      </c>
      <c r="HP425">
        <f>IF($IZ425&gt;=26,INDEX($GO:$GO,$IY425+26),"")</f>
      </c>
      <c r="HQ425">
        <f>IF($IZ425&gt;=27,INDEX($GO:$GO,$IY425+27),"")</f>
      </c>
      <c r="HR425">
        <f>IF($IZ425&gt;=28,INDEX($GO:$GO,$IY425+28),"")</f>
      </c>
      <c r="HS425">
        <f>IF($IZ425&gt;=29,INDEX($GO:$GO,$IY425+29),"")</f>
      </c>
      <c r="HT425">
        <f>IF($IZ425&gt;=30,INDEX($GO:$GO,$IY425+30),"")</f>
      </c>
      <c r="HU425">
        <f>IF($IZ425&gt;=31,INDEX($GO:$GO,$IY425+31),"")</f>
      </c>
      <c r="HV425">
        <f>IF($IZ425&gt;=32,INDEX($GO:$GO,$IY425+32),"")</f>
      </c>
      <c r="HW425">
        <f>IF($IZ425&gt;=33,INDEX($GO:$GO,$IY425+33),"")</f>
      </c>
      <c r="HX425">
        <f>IF($IZ425&gt;=34,INDEX($GO:$GO,$IY425+34),"")</f>
      </c>
      <c r="HY425">
        <f>IF($IZ425&gt;=35,INDEX($GO:$GO,$IY425+35),"")</f>
      </c>
      <c r="HZ425">
        <f>IF($IZ425&gt;=36,INDEX($GO:$GO,$IY425+36),"")</f>
      </c>
      <c r="IA425">
        <f>IF($IZ425&gt;=37,INDEX($GO:$GO,$IY425+37),"")</f>
      </c>
      <c r="IB425">
        <f>IF($IZ425&gt;=38,INDEX($GO:$GO,$IY425+38),"")</f>
      </c>
      <c r="IC425">
        <f>IF($IZ425&gt;=39,INDEX($GO:$GO,$IY425+39),"")</f>
      </c>
      <c r="ID425">
        <f>IF($IZ425&gt;=40,INDEX($GO:$GO,$IY425+40),"")</f>
      </c>
      <c r="IE425">
        <f>IF($IZ425&gt;=41,INDEX($GO:$GO,$IY425+41),"")</f>
      </c>
      <c r="IF425">
        <f>IF($IZ425&gt;=42,INDEX($GO:$GO,$IY425+42),"")</f>
      </c>
      <c r="IG425">
        <f>IF($IZ425&gt;=43,INDEX($GO:$GO,$IY425+43),"")</f>
      </c>
      <c r="IH425">
        <f>IF($IZ425&gt;=44,INDEX($GO:$GO,$IY425+44),"")</f>
      </c>
      <c r="II425">
        <f>IF($IZ425&gt;=45,INDEX($GO:$GO,$IY425+45),"")</f>
      </c>
      <c r="IJ425">
        <f>IF($IZ425&gt;=46,INDEX($GO:$GO,$IY425+46),"")</f>
      </c>
      <c r="IK425">
        <f>IF($IZ425&gt;=47,INDEX($GO:$GO,$IY425+47),"")</f>
      </c>
      <c r="IL425">
        <f>IF($IZ425&gt;=48,INDEX($GO:$GO,$IY425+48),"")</f>
      </c>
      <c r="IM425">
        <f>IF($IZ425&gt;=49,INDEX($GO:$GO,$IY425+49),"")</f>
      </c>
      <c r="IN425">
        <f>IF($IZ425&gt;=50,INDEX($GO:$GO,$IY425+50),"")</f>
      </c>
      <c r="IO425">
        <f>IF($IZ425&gt;=51,INDEX($GO:$GO,$IY425+51),"")</f>
      </c>
      <c r="IP425">
        <f>IF($IZ425&gt;=52,INDEX($GO:$GO,$IY425+52),"")</f>
      </c>
      <c r="IQ425">
        <f>IF($IZ425&gt;=53,INDEX($GO:$GO,$IY425+53),"")</f>
      </c>
      <c r="IR425">
        <f>IF($IZ425&gt;=54,INDEX($GO:$GO,$IY425+54),"")</f>
      </c>
      <c r="IS425">
        <f>IF($IZ425&gt;=55,INDEX($GO:$GO,$IY425+55),"")</f>
      </c>
      <c r="IT425">
        <f>IF($IZ425&gt;=56,INDEX($GO:$GO,$IY425+56),"")</f>
      </c>
      <c r="IU425">
        <f>IF($IZ425&gt;=57,INDEX($GO:$GO,$IY425+57),"")</f>
      </c>
      <c r="IV425">
        <f>IF($IZ425&gt;=58,INDEX($GO:$GO,$IY425+58),"")</f>
      </c>
      <c r="IW425">
        <f>IF($IZ425&gt;=59,INDEX($GO:$GO,$IY425+59),"")</f>
      </c>
      <c r="IX425">
        <f>IF($IZ425&gt;=60,INDEX($GO:$GO,$IY425+60),"")</f>
      </c>
      <c r="IY425">
        <f>IFERROR(MATCH($GN425,$GO$2:$GO$827,0)+1,0)</f>
      </c>
      <c r="IZ425">
        <f>IFERROR(INDEX($GP$2:$GP$827,MATCH($GN425,$GO$2:$GO$827,0)),0)</f>
      </c>
      <c r="JA425" t="s">
        <v>23</v>
      </c>
      <c r="JB425" t="s">
        <v>23</v>
      </c>
    </row>
    <row r="426" spans="1:262" x14ac:dyDescent="0.25">
      <c r="F426" s="1"/>
      <c r="G426" s="1"/>
      <c r="H426" s="1"/>
      <c r="I426" s="1"/>
      <c r="J426" s="1">
        <f>IFERROR(IF(FIND(" - ",$F426)&gt;0,MID($F426,FIND(" - ",$F426)+3,LEN($F426)),""),"")</f>
      </c>
      <c r="L426" s="1"/>
      <c r="N426" t="s">
        <v>23</v>
      </c>
      <c r="P426">
        <f>IF(OR($N426="",$O426=""),"",IFERROR($N426/$O426,0))</f>
      </c>
      <c r="Q426">
        <f>IF($N426="","",
IF($G426="","",
IF(ISNUMBER(SEARCH("exempt",LOWER($G426))),0,
$N426*(VALUE(SUBSTITUTE($G426,"%",""))/100))))</f>
      </c>
      <c r="W426">
        <f>IF($N426="","",
SUM($N426,$Q426,$U426,$R426,$T426)-
IF($V426="",0,VALUE($V426)))</f>
      </c>
      <c r="AE426" t="s">
        <v>1395</v>
      </c>
      <c r="AJ426" t="s">
        <v>451</v>
      </c>
      <c r="AM426">
        <f>IFERROR(LEFT($F426,FIND(" - ",$F426)-1),$F426)</f>
      </c>
      <c r="AP426">
        <f>IF($CE426&gt;=1,INDEX($AN:$AN,$CD426+1),"")</f>
      </c>
      <c r="AQ426">
        <f>IF($CE426&gt;=2,INDEX($AN:$AN,$CD426+2),"")</f>
      </c>
      <c r="AR426">
        <f>IF($CE426&gt;=3,INDEX($AN:$AN,$CD426+3),"")</f>
      </c>
      <c r="AS426">
        <f>IF($CE426&gt;=4,INDEX($AN:$AN,$CD426+4),"")</f>
      </c>
      <c r="AT426">
        <f>IF($CE426&gt;=5,INDEX($AN:$AN,$CD426+5),"")</f>
      </c>
      <c r="AU426">
        <f>IF($CE426&gt;=6,INDEX($AN:$AN,$CD426+6),"")</f>
      </c>
      <c r="AV426">
        <f>IF($CE426&gt;=7,INDEX($AN:$AN,$CD426+7),"")</f>
      </c>
      <c r="AW426">
        <f>IF($CE426&gt;=8,INDEX($AN:$AN,$CD426+8),"")</f>
      </c>
      <c r="AX426">
        <f>IF($CE426&gt;=9,INDEX($AN:$AN,$CD426+9),"")</f>
      </c>
      <c r="AY426">
        <f>IF($CE426&gt;=10,INDEX($AN:$AN,$CD426+10),"")</f>
      </c>
      <c r="AZ426">
        <f>IF($CE426&gt;=11,INDEX($AN:$AN,$CD426+11),"")</f>
      </c>
      <c r="BA426">
        <f>IF($CE426&gt;=12,INDEX($AN:$AN,$CD426+12),"")</f>
      </c>
      <c r="BB426">
        <f>IF($CE426&gt;=13,INDEX($AN:$AN,$CD426+13),"")</f>
      </c>
      <c r="BC426">
        <f>IF($CE426&gt;=14,INDEX($AN:$AN,$CD426+14),"")</f>
      </c>
      <c r="BD426">
        <f>IF($CE426&gt;=15,INDEX($AN:$AN,$CD426+15),"")</f>
      </c>
      <c r="BE426">
        <f>IF($CE426&gt;=16,INDEX($AN:$AN,$CD426+16),"")</f>
      </c>
      <c r="BF426">
        <f>IF($CE426&gt;=17,INDEX($AN:$AN,$CD426+17),"")</f>
      </c>
      <c r="BG426">
        <f>IF($CE426&gt;=18,INDEX($AN:$AN,$CD426+18),"")</f>
      </c>
      <c r="BH426">
        <f>IF($CE426&gt;=19,INDEX($AN:$AN,$CD426+19),"")</f>
      </c>
      <c r="BI426">
        <f>IF($CE426&gt;=20,INDEX($AN:$AN,$CD426+20),"")</f>
      </c>
      <c r="BJ426">
        <f>IF($CE426&gt;=21,INDEX($AN:$AN,$CD426+21),"")</f>
      </c>
      <c r="BK426">
        <f>IF($CE426&gt;=22,INDEX($AN:$AN,$CD426+22),"")</f>
      </c>
      <c r="BL426">
        <f>IF($CE426&gt;=23,INDEX($AN:$AN,$CD426+23),"")</f>
      </c>
      <c r="BM426">
        <f>IF($CE426&gt;=24,INDEX($AN:$AN,$CD426+24),"")</f>
      </c>
      <c r="BN426">
        <f>IF($CE426&gt;=25,INDEX($AN:$AN,$CD426+25),"")</f>
      </c>
      <c r="BO426">
        <f>IF($CE426&gt;=26,INDEX($AN:$AN,$CD426+26),"")</f>
      </c>
      <c r="BP426">
        <f>IF($CE426&gt;=27,INDEX($AN:$AN,$CD426+27),"")</f>
      </c>
      <c r="BQ426">
        <f>IF($CE426&gt;=28,INDEX($AN:$AN,$CD426+28),"")</f>
      </c>
      <c r="BR426">
        <f>IF($CE426&gt;=29,INDEX($AN:$AN,$CD426+29),"")</f>
      </c>
      <c r="BS426">
        <f>IF($CE426&gt;=30,INDEX($AN:$AN,$CD426+30),"")</f>
      </c>
      <c r="BT426">
        <f>IF($CE426&gt;=31,INDEX($AN:$AN,$CD426+31),"")</f>
      </c>
      <c r="BU426">
        <f>IF($CE426&gt;=32,INDEX($AN:$AN,$CD426+32),"")</f>
      </c>
      <c r="BV426">
        <f>IF($CE426&gt;=33,INDEX($AN:$AN,$CD426+33),"")</f>
      </c>
      <c r="BW426">
        <f>IF($CE426&gt;=34,INDEX($AN:$AN,$CD426+34),"")</f>
      </c>
      <c r="BX426">
        <f>IF($CE426&gt;=35,INDEX($AN:$AN,$CD426+35),"")</f>
      </c>
      <c r="BY426">
        <f>IF($CE426&gt;=36,INDEX($AN:$AN,$CD426+36),"")</f>
      </c>
      <c r="BZ426">
        <f>IF($CE426&gt;=37,INDEX($AN:$AN,$CD426+37),"")</f>
      </c>
      <c r="CA426">
        <f>IF($CE426&gt;=38,INDEX($AN:$AN,$CD426+38),"")</f>
      </c>
      <c r="CB426">
        <f>IF($CE426&gt;=39,INDEX($AN:$AN,$CD426+39),"")</f>
      </c>
      <c r="CC426">
        <f>IF($CE426&gt;=40,INDEX($AN:$AN,$CD426+40),"")</f>
      </c>
      <c r="CD426">
        <f>IFERROR(MATCH($AM426,$AN$2:$AN$133,0)+1,0)</f>
      </c>
      <c r="CE426">
        <f>IFERROR(INDEX($AO$2:$AO$133,MATCH($AM426,$AN$2:$AN$133,0)),0)</f>
      </c>
      <c r="CF426">
        <f>IFERROR(LEFT($K426,FIND(" - ",$K426)-1),$K426)</f>
      </c>
      <c r="CG426" t="s">
        <v>109</v>
      </c>
      <c r="CI426">
        <f>IF($DD426&gt;=1,INDEX($CG:$CG,$DC426+1),"")</f>
      </c>
      <c r="CJ426">
        <f>IF($DD426&gt;=2,INDEX($CG:$CG,$DC426+2),"")</f>
      </c>
      <c r="CK426">
        <f>IF($DD426&gt;=3,INDEX($CG:$CG,$DC426+3),"")</f>
      </c>
      <c r="CL426">
        <f>IF($DD426&gt;=4,INDEX($CG:$CG,$DC426+4),"")</f>
      </c>
      <c r="CM426">
        <f>IF($DD426&gt;=5,INDEX($CG:$CG,$DC426+5),"")</f>
      </c>
      <c r="CN426">
        <f>IF($DD426&gt;=6,INDEX($CG:$CG,$DC426+6),"")</f>
      </c>
      <c r="CO426">
        <f>IF($DD426&gt;=7,INDEX($CG:$CG,$DC426+7),"")</f>
      </c>
      <c r="CP426">
        <f>IF($DD426&gt;=8,INDEX($CG:$CG,$DC426+8),"")</f>
      </c>
      <c r="CQ426">
        <f>IF($DD426&gt;=9,INDEX($CG:$CG,$DC426+9),"")</f>
      </c>
      <c r="CR426">
        <f>IF($DD426&gt;=10,INDEX($CG:$CG,$DC426+10),"")</f>
      </c>
      <c r="CS426">
        <f>IF($DD426&gt;=11,INDEX($CG:$CG,$DC426+11),"")</f>
      </c>
      <c r="CT426">
        <f>IF($DD426&gt;=12,INDEX($CG:$CG,$DC426+12),"")</f>
      </c>
      <c r="CU426">
        <f>IF($DD426&gt;=13,INDEX($CG:$CG,$DC426+13),"")</f>
      </c>
      <c r="CV426">
        <f>IF($DD426&gt;=14,INDEX($CG:$CG,$DC426+14),"")</f>
      </c>
      <c r="CW426">
        <f>IF($DD426&gt;=15,INDEX($CG:$CG,$DC426+15),"")</f>
      </c>
      <c r="CX426">
        <f>IF($DD426&gt;=16,INDEX($CG:$CG,$DC426+16),"")</f>
      </c>
      <c r="CY426">
        <f>IF($DD426&gt;=17,INDEX($CG:$CG,$DC426+17),"")</f>
      </c>
      <c r="CZ426">
        <f>IF($DD426&gt;=18,INDEX($CG:$CG,$DC426+18),"")</f>
      </c>
      <c r="DA426">
        <f>IF($DD426&gt;=19,INDEX($CG:$CG,$DC426+19),"")</f>
      </c>
      <c r="DB426">
        <f>IF($DD426&gt;=20,INDEX($CG:$CG,$DC426+20),"")</f>
      </c>
      <c r="DC426">
        <f>IFERROR(MATCH($CF426,$CG$2:$CG$1558,0)+1,0)</f>
      </c>
      <c r="DD426">
        <f>IFERROR(INDEX($CH$2:$CH$1558,MATCH($CF426,$CG$2:$CG$1558,0)),0)</f>
      </c>
      <c r="DE426">
        <f>IFERROR(INDEX($AL:$AL,MATCH($G426,$AK:$AK,0))&amp;"","")</f>
      </c>
      <c r="DI426">
        <f>IF($GL426&gt;=1,INDEX($DF:$DF,$GK426+1),"")</f>
      </c>
      <c r="DJ426">
        <f>IF($GL426&gt;=2,INDEX($DF:$DF,$GK426+2),"")</f>
      </c>
      <c r="DK426">
        <f>IF($GL426&gt;=3,INDEX($DF:$DF,$GK426+3),"")</f>
      </c>
      <c r="DL426">
        <f>IF($GL426&gt;=4,INDEX($DF:$DF,$GK426+4),"")</f>
      </c>
      <c r="DM426">
        <f>IF($GL426&gt;=5,INDEX($DF:$DF,$GK426+5),"")</f>
      </c>
      <c r="DN426">
        <f>IF($GL426&gt;=6,INDEX($DF:$DF,$GK426+6),"")</f>
      </c>
      <c r="DO426">
        <f>IF($GL426&gt;=7,INDEX($DF:$DF,$GK426+7),"")</f>
      </c>
      <c r="DP426">
        <f>IF($GL426&gt;=8,INDEX($DF:$DF,$GK426+8),"")</f>
      </c>
      <c r="DQ426">
        <f>IF($GL426&gt;=9,INDEX($DF:$DF,$GK426+9),"")</f>
      </c>
      <c r="DR426">
        <f>IF($GL426&gt;=10,INDEX($DF:$DF,$GK426+10),"")</f>
      </c>
      <c r="DS426">
        <f>IF($GL426&gt;=11,INDEX($DF:$DF,$GK426+11),"")</f>
      </c>
      <c r="DT426">
        <f>IF($GL426&gt;=12,INDEX($DF:$DF,$GK426+12),"")</f>
      </c>
      <c r="DU426">
        <f>IF($GL426&gt;=13,INDEX($DF:$DF,$GK426+13),"")</f>
      </c>
      <c r="DV426">
        <f>IF($GL426&gt;=14,INDEX($DF:$DF,$GK426+14),"")</f>
      </c>
      <c r="DW426">
        <f>IF($GL426&gt;=15,INDEX($DF:$DF,$GK426+15),"")</f>
      </c>
      <c r="DX426">
        <f>IF($GL426&gt;=16,INDEX($DF:$DF,$GK426+16),"")</f>
      </c>
      <c r="DY426">
        <f>IF($GL426&gt;=17,INDEX($DF:$DF,$GK426+17),"")</f>
      </c>
      <c r="DZ426">
        <f>IF($GL426&gt;=18,INDEX($DF:$DF,$GK426+18),"")</f>
      </c>
      <c r="EA426">
        <f>IF($GL426&gt;=19,INDEX($DF:$DF,$GK426+19),"")</f>
      </c>
      <c r="EB426">
        <f>IF($GL426&gt;=20,INDEX($DF:$DF,$GK426+20),"")</f>
      </c>
      <c r="EC426">
        <f>IF($GL426&gt;=21,INDEX($DF:$DF,$GK426+21),"")</f>
      </c>
      <c r="ED426">
        <f>IF($GL426&gt;=22,INDEX($DF:$DF,$GK426+22),"")</f>
      </c>
      <c r="EE426">
        <f>IF($GL426&gt;=23,INDEX($DF:$DF,$GK426+23),"")</f>
      </c>
      <c r="EF426">
        <f>IF($GL426&gt;=24,INDEX($DF:$DF,$GK426+24),"")</f>
      </c>
      <c r="EG426">
        <f>IF($GL426&gt;=25,INDEX($DF:$DF,$GK426+25),"")</f>
      </c>
      <c r="EH426">
        <f>IF($GL426&gt;=26,INDEX($DF:$DF,$GK426+26),"")</f>
      </c>
      <c r="EI426">
        <f>IF($GL426&gt;=27,INDEX($DF:$DF,$GK426+27),"")</f>
      </c>
      <c r="EJ426">
        <f>IF($GL426&gt;=28,INDEX($DF:$DF,$GK426+28),"")</f>
      </c>
      <c r="EK426">
        <f>IF($GL426&gt;=29,INDEX($DF:$DF,$GK426+29),"")</f>
      </c>
      <c r="EL426">
        <f>IF($GL426&gt;=30,INDEX($DF:$DF,$GK426+30),"")</f>
      </c>
      <c r="EM426">
        <f>IF($GL426&gt;=31,INDEX($DF:$DF,$GK426+31),"")</f>
      </c>
      <c r="EN426">
        <f>IF($GL426&gt;=32,INDEX($DF:$DF,$GK426+32),"")</f>
      </c>
      <c r="EO426">
        <f>IF($GL426&gt;=33,INDEX($DF:$DF,$GK426+33),"")</f>
      </c>
      <c r="EP426">
        <f>IF($GL426&gt;=34,INDEX($DF:$DF,$GK426+34),"")</f>
      </c>
      <c r="EQ426">
        <f>IF($GL426&gt;=35,INDEX($DF:$DF,$GK426+35),"")</f>
      </c>
      <c r="ER426">
        <f>IF($GL426&gt;=36,INDEX($DF:$DF,$GK426+36),"")</f>
      </c>
      <c r="ES426">
        <f>IF($GL426&gt;=37,INDEX($DF:$DF,$GK426+37),"")</f>
      </c>
      <c r="ET426">
        <f>IF($GL426&gt;=38,INDEX($DF:$DF,$GK426+38),"")</f>
      </c>
      <c r="EU426">
        <f>IF($GL426&gt;=39,INDEX($DF:$DF,$GK426+39),"")</f>
      </c>
      <c r="EV426">
        <f>IF($GL426&gt;=40,INDEX($DF:$DF,$GK426+40),"")</f>
      </c>
      <c r="EW426">
        <f>IF($GL426&gt;=1,INDEX($DG:$DG,$GK426+1),"")</f>
      </c>
      <c r="EX426">
        <f>IF($GL426&gt;=2,INDEX($DG:$DG,$GK426+2),"")</f>
      </c>
      <c r="EY426">
        <f>IF($GL426&gt;=3,INDEX($DG:$DG,$GK426+3),"")</f>
      </c>
      <c r="EZ426">
        <f>IF($GL426&gt;=4,INDEX($DG:$DG,$GK426+4),"")</f>
      </c>
      <c r="FA426">
        <f>IF($GL426&gt;=5,INDEX($DG:$DG,$GK426+5),"")</f>
      </c>
      <c r="FB426">
        <f>IF($GL426&gt;=6,INDEX($DG:$DG,$GK426+6),"")</f>
      </c>
      <c r="FC426">
        <f>IF($GL426&gt;=7,INDEX($DG:$DG,$GK426+7),"")</f>
      </c>
      <c r="FD426">
        <f>IF($GL426&gt;=8,INDEX($DG:$DG,$GK426+8),"")</f>
      </c>
      <c r="FE426">
        <f>IF($GL426&gt;=9,INDEX($DG:$DG,$GK426+9),"")</f>
      </c>
      <c r="FF426">
        <f>IF($GL426&gt;=10,INDEX($DG:$DG,$GK426+10),"")</f>
      </c>
      <c r="FG426">
        <f>IF($GL426&gt;=11,INDEX($DG:$DG,$GK426+11),"")</f>
      </c>
      <c r="FH426">
        <f>IF($GL426&gt;=12,INDEX($DG:$DG,$GK426+12),"")</f>
      </c>
      <c r="FI426">
        <f>IF($GL426&gt;=13,INDEX($DG:$DG,$GK426+13),"")</f>
      </c>
      <c r="FJ426">
        <f>IF($GL426&gt;=14,INDEX($DG:$DG,$GK426+14),"")</f>
      </c>
      <c r="FK426">
        <f>IF($GL426&gt;=15,INDEX($DG:$DG,$GK426+15),"")</f>
      </c>
      <c r="FL426">
        <f>IF($GL426&gt;=16,INDEX($DG:$DG,$GK426+16),"")</f>
      </c>
      <c r="FM426">
        <f>IF($GL426&gt;=17,INDEX($DG:$DG,$GK426+17),"")</f>
      </c>
      <c r="FN426">
        <f>IF($GL426&gt;=18,INDEX($DG:$DG,$GK426+18),"")</f>
      </c>
      <c r="FO426">
        <f>IF($GL426&gt;=19,INDEX($DG:$DG,$GK426+19),"")</f>
      </c>
      <c r="FP426">
        <f>IF($GL426&gt;=20,INDEX($DG:$DG,$GK426+20),"")</f>
      </c>
      <c r="FQ426">
        <f>IF($GL426&gt;=21,INDEX($DG:$DG,$GK426+21),"")</f>
      </c>
      <c r="FR426">
        <f>IF($GL426&gt;=22,INDEX($DG:$DG,$GK426+22),"")</f>
      </c>
      <c r="FS426">
        <f>IF($GL426&gt;=23,INDEX($DG:$DG,$GK426+23),"")</f>
      </c>
      <c r="FT426">
        <f>IF($GL426&gt;=24,INDEX($DG:$DG,$GK426+24),"")</f>
      </c>
      <c r="FU426">
        <f>IF($GL426&gt;=25,INDEX($DG:$DG,$GK426+25),"")</f>
      </c>
      <c r="FV426">
        <f>IF($GL426&gt;=26,INDEX($DG:$DG,$GK426+26),"")</f>
      </c>
      <c r="FW426">
        <f>IF($GL426&gt;=27,INDEX($DG:$DG,$GK426+27),"")</f>
      </c>
      <c r="FX426">
        <f>IF($GL426&gt;=28,INDEX($DG:$DG,$GK426+28),"")</f>
      </c>
      <c r="FY426">
        <f>IF($GL426&gt;=29,INDEX($DG:$DG,$GK426+29),"")</f>
      </c>
      <c r="FZ426">
        <f>IF($GL426&gt;=30,INDEX($DG:$DG,$GK426+30),"")</f>
      </c>
      <c r="GA426">
        <f>IF($GL426&gt;=31,INDEX($DG:$DG,$GK426+31),"")</f>
      </c>
      <c r="GB426">
        <f>IF($GL426&gt;=32,INDEX($DG:$DG,$GK426+32),"")</f>
      </c>
      <c r="GC426">
        <f>IF($GL426&gt;=33,INDEX($DG:$DG,$GK426+33),"")</f>
      </c>
      <c r="GD426">
        <f>IF($GL426&gt;=34,INDEX($DG:$DG,$GK426+34),"")</f>
      </c>
      <c r="GE426">
        <f>IF($GL426&gt;=35,INDEX($DG:$DG,$GK426+35),"")</f>
      </c>
      <c r="GF426">
        <f>IF($GL426&gt;=36,INDEX($DG:$DG,$GK426+36),"")</f>
      </c>
      <c r="GG426">
        <f>IF($GL426&gt;=37,INDEX($DG:$DG,$GK426+37),"")</f>
      </c>
      <c r="GH426">
        <f>IF($GL426&gt;=38,INDEX($DG:$DG,$GK426+38),"")</f>
      </c>
      <c r="GI426">
        <f>IF($GL426&gt;=39,INDEX($DG:$DG,$GK426+39),"")</f>
      </c>
      <c r="GJ426">
        <f>IF($GL426&gt;=40,INDEX($DG:$DG,$GK426+40),"")</f>
      </c>
      <c r="GK426">
        <f>IFERROR(MATCH($DE426,$DF$2:$DF$166,0)+1,0)</f>
      </c>
      <c r="GL426">
        <f>IFERROR(INDEX($DH$2:$DH$166,MATCH($DE426,$DF$2:$DF$166,0)),0)</f>
      </c>
      <c r="GM426">
        <f>IFERROR(MATCH($H426,$DI$426:$EV$426,0),0)</f>
      </c>
      <c r="GN426">
        <f>IF($GM426&gt;0,INDEX($EW$426:$GJ$426,$GM426),"")</f>
      </c>
      <c r="GO426" t="s">
        <v>1320</v>
      </c>
      <c r="GQ426">
        <f>IF($IZ426&gt;=1,INDEX($GO:$GO,$IY426+1),"")</f>
      </c>
      <c r="GR426">
        <f>IF($IZ426&gt;=2,INDEX($GO:$GO,$IY426+2),"")</f>
      </c>
      <c r="GS426">
        <f>IF($IZ426&gt;=3,INDEX($GO:$GO,$IY426+3),"")</f>
      </c>
      <c r="GT426">
        <f>IF($IZ426&gt;=4,INDEX($GO:$GO,$IY426+4),"")</f>
      </c>
      <c r="GU426">
        <f>IF($IZ426&gt;=5,INDEX($GO:$GO,$IY426+5),"")</f>
      </c>
      <c r="GV426">
        <f>IF($IZ426&gt;=6,INDEX($GO:$GO,$IY426+6),"")</f>
      </c>
      <c r="GW426">
        <f>IF($IZ426&gt;=7,INDEX($GO:$GO,$IY426+7),"")</f>
      </c>
      <c r="GX426">
        <f>IF($IZ426&gt;=8,INDEX($GO:$GO,$IY426+8),"")</f>
      </c>
      <c r="GY426">
        <f>IF($IZ426&gt;=9,INDEX($GO:$GO,$IY426+9),"")</f>
      </c>
      <c r="GZ426">
        <f>IF($IZ426&gt;=10,INDEX($GO:$GO,$IY426+10),"")</f>
      </c>
      <c r="HA426">
        <f>IF($IZ426&gt;=11,INDEX($GO:$GO,$IY426+11),"")</f>
      </c>
      <c r="HB426">
        <f>IF($IZ426&gt;=12,INDEX($GO:$GO,$IY426+12),"")</f>
      </c>
      <c r="HC426">
        <f>IF($IZ426&gt;=13,INDEX($GO:$GO,$IY426+13),"")</f>
      </c>
      <c r="HD426">
        <f>IF($IZ426&gt;=14,INDEX($GO:$GO,$IY426+14),"")</f>
      </c>
      <c r="HE426">
        <f>IF($IZ426&gt;=15,INDEX($GO:$GO,$IY426+15),"")</f>
      </c>
      <c r="HF426">
        <f>IF($IZ426&gt;=16,INDEX($GO:$GO,$IY426+16),"")</f>
      </c>
      <c r="HG426">
        <f>IF($IZ426&gt;=17,INDEX($GO:$GO,$IY426+17),"")</f>
      </c>
      <c r="HH426">
        <f>IF($IZ426&gt;=18,INDEX($GO:$GO,$IY426+18),"")</f>
      </c>
      <c r="HI426">
        <f>IF($IZ426&gt;=19,INDEX($GO:$GO,$IY426+19),"")</f>
      </c>
      <c r="HJ426">
        <f>IF($IZ426&gt;=20,INDEX($GO:$GO,$IY426+20),"")</f>
      </c>
      <c r="HK426">
        <f>IF($IZ426&gt;=21,INDEX($GO:$GO,$IY426+21),"")</f>
      </c>
      <c r="HL426">
        <f>IF($IZ426&gt;=22,INDEX($GO:$GO,$IY426+22),"")</f>
      </c>
      <c r="HM426">
        <f>IF($IZ426&gt;=23,INDEX($GO:$GO,$IY426+23),"")</f>
      </c>
      <c r="HN426">
        <f>IF($IZ426&gt;=24,INDEX($GO:$GO,$IY426+24),"")</f>
      </c>
      <c r="HO426">
        <f>IF($IZ426&gt;=25,INDEX($GO:$GO,$IY426+25),"")</f>
      </c>
      <c r="HP426">
        <f>IF($IZ426&gt;=26,INDEX($GO:$GO,$IY426+26),"")</f>
      </c>
      <c r="HQ426">
        <f>IF($IZ426&gt;=27,INDEX($GO:$GO,$IY426+27),"")</f>
      </c>
      <c r="HR426">
        <f>IF($IZ426&gt;=28,INDEX($GO:$GO,$IY426+28),"")</f>
      </c>
      <c r="HS426">
        <f>IF($IZ426&gt;=29,INDEX($GO:$GO,$IY426+29),"")</f>
      </c>
      <c r="HT426">
        <f>IF($IZ426&gt;=30,INDEX($GO:$GO,$IY426+30),"")</f>
      </c>
      <c r="HU426">
        <f>IF($IZ426&gt;=31,INDEX($GO:$GO,$IY426+31),"")</f>
      </c>
      <c r="HV426">
        <f>IF($IZ426&gt;=32,INDEX($GO:$GO,$IY426+32),"")</f>
      </c>
      <c r="HW426">
        <f>IF($IZ426&gt;=33,INDEX($GO:$GO,$IY426+33),"")</f>
      </c>
      <c r="HX426">
        <f>IF($IZ426&gt;=34,INDEX($GO:$GO,$IY426+34),"")</f>
      </c>
      <c r="HY426">
        <f>IF($IZ426&gt;=35,INDEX($GO:$GO,$IY426+35),"")</f>
      </c>
      <c r="HZ426">
        <f>IF($IZ426&gt;=36,INDEX($GO:$GO,$IY426+36),"")</f>
      </c>
      <c r="IA426">
        <f>IF($IZ426&gt;=37,INDEX($GO:$GO,$IY426+37),"")</f>
      </c>
      <c r="IB426">
        <f>IF($IZ426&gt;=38,INDEX($GO:$GO,$IY426+38),"")</f>
      </c>
      <c r="IC426">
        <f>IF($IZ426&gt;=39,INDEX($GO:$GO,$IY426+39),"")</f>
      </c>
      <c r="ID426">
        <f>IF($IZ426&gt;=40,INDEX($GO:$GO,$IY426+40),"")</f>
      </c>
      <c r="IE426">
        <f>IF($IZ426&gt;=41,INDEX($GO:$GO,$IY426+41),"")</f>
      </c>
      <c r="IF426">
        <f>IF($IZ426&gt;=42,INDEX($GO:$GO,$IY426+42),"")</f>
      </c>
      <c r="IG426">
        <f>IF($IZ426&gt;=43,INDEX($GO:$GO,$IY426+43),"")</f>
      </c>
      <c r="IH426">
        <f>IF($IZ426&gt;=44,INDEX($GO:$GO,$IY426+44),"")</f>
      </c>
      <c r="II426">
        <f>IF($IZ426&gt;=45,INDEX($GO:$GO,$IY426+45),"")</f>
      </c>
      <c r="IJ426">
        <f>IF($IZ426&gt;=46,INDEX($GO:$GO,$IY426+46),"")</f>
      </c>
      <c r="IK426">
        <f>IF($IZ426&gt;=47,INDEX($GO:$GO,$IY426+47),"")</f>
      </c>
      <c r="IL426">
        <f>IF($IZ426&gt;=48,INDEX($GO:$GO,$IY426+48),"")</f>
      </c>
      <c r="IM426">
        <f>IF($IZ426&gt;=49,INDEX($GO:$GO,$IY426+49),"")</f>
      </c>
      <c r="IN426">
        <f>IF($IZ426&gt;=50,INDEX($GO:$GO,$IY426+50),"")</f>
      </c>
      <c r="IO426">
        <f>IF($IZ426&gt;=51,INDEX($GO:$GO,$IY426+51),"")</f>
      </c>
      <c r="IP426">
        <f>IF($IZ426&gt;=52,INDEX($GO:$GO,$IY426+52),"")</f>
      </c>
      <c r="IQ426">
        <f>IF($IZ426&gt;=53,INDEX($GO:$GO,$IY426+53),"")</f>
      </c>
      <c r="IR426">
        <f>IF($IZ426&gt;=54,INDEX($GO:$GO,$IY426+54),"")</f>
      </c>
      <c r="IS426">
        <f>IF($IZ426&gt;=55,INDEX($GO:$GO,$IY426+55),"")</f>
      </c>
      <c r="IT426">
        <f>IF($IZ426&gt;=56,INDEX($GO:$GO,$IY426+56),"")</f>
      </c>
      <c r="IU426">
        <f>IF($IZ426&gt;=57,INDEX($GO:$GO,$IY426+57),"")</f>
      </c>
      <c r="IV426">
        <f>IF($IZ426&gt;=58,INDEX($GO:$GO,$IY426+58),"")</f>
      </c>
      <c r="IW426">
        <f>IF($IZ426&gt;=59,INDEX($GO:$GO,$IY426+59),"")</f>
      </c>
      <c r="IX426">
        <f>IF($IZ426&gt;=60,INDEX($GO:$GO,$IY426+60),"")</f>
      </c>
      <c r="IY426">
        <f>IFERROR(MATCH($GN426,$GO$2:$GO$827,0)+1,0)</f>
      </c>
      <c r="IZ426">
        <f>IFERROR(INDEX($GP$2:$GP$827,MATCH($GN426,$GO$2:$GO$827,0)),0)</f>
      </c>
      <c r="JA426" t="s">
        <v>23</v>
      </c>
      <c r="JB426" t="s">
        <v>23</v>
      </c>
    </row>
    <row r="427" spans="1:262" x14ac:dyDescent="0.25">
      <c r="F427" s="1"/>
      <c r="G427" s="1"/>
      <c r="H427" s="1"/>
      <c r="I427" s="1"/>
      <c r="J427" s="1">
        <f>IFERROR(IF(FIND(" - ",$F427)&gt;0,MID($F427,FIND(" - ",$F427)+3,LEN($F427)),""),"")</f>
      </c>
      <c r="L427" s="1"/>
      <c r="N427" t="s">
        <v>23</v>
      </c>
      <c r="P427">
        <f>IF(OR($N427="",$O427=""),"",IFERROR($N427/$O427,0))</f>
      </c>
      <c r="Q427">
        <f>IF($N427="","",
IF($G427="","",
IF(ISNUMBER(SEARCH("exempt",LOWER($G427))),0,
$N427*(VALUE(SUBSTITUTE($G427,"%",""))/100))))</f>
      </c>
      <c r="W427">
        <f>IF($N427="","",
SUM($N427,$Q427,$U427,$R427,$T427)-
IF($V427="",0,VALUE($V427)))</f>
      </c>
      <c r="AE427" t="s">
        <v>1396</v>
      </c>
      <c r="AJ427" t="s">
        <v>457</v>
      </c>
      <c r="AM427">
        <f>IFERROR(LEFT($F427,FIND(" - ",$F427)-1),$F427)</f>
      </c>
      <c r="AP427">
        <f>IF($CE427&gt;=1,INDEX($AN:$AN,$CD427+1),"")</f>
      </c>
      <c r="AQ427">
        <f>IF($CE427&gt;=2,INDEX($AN:$AN,$CD427+2),"")</f>
      </c>
      <c r="AR427">
        <f>IF($CE427&gt;=3,INDEX($AN:$AN,$CD427+3),"")</f>
      </c>
      <c r="AS427">
        <f>IF($CE427&gt;=4,INDEX($AN:$AN,$CD427+4),"")</f>
      </c>
      <c r="AT427">
        <f>IF($CE427&gt;=5,INDEX($AN:$AN,$CD427+5),"")</f>
      </c>
      <c r="AU427">
        <f>IF($CE427&gt;=6,INDEX($AN:$AN,$CD427+6),"")</f>
      </c>
      <c r="AV427">
        <f>IF($CE427&gt;=7,INDEX($AN:$AN,$CD427+7),"")</f>
      </c>
      <c r="AW427">
        <f>IF($CE427&gt;=8,INDEX($AN:$AN,$CD427+8),"")</f>
      </c>
      <c r="AX427">
        <f>IF($CE427&gt;=9,INDEX($AN:$AN,$CD427+9),"")</f>
      </c>
      <c r="AY427">
        <f>IF($CE427&gt;=10,INDEX($AN:$AN,$CD427+10),"")</f>
      </c>
      <c r="AZ427">
        <f>IF($CE427&gt;=11,INDEX($AN:$AN,$CD427+11),"")</f>
      </c>
      <c r="BA427">
        <f>IF($CE427&gt;=12,INDEX($AN:$AN,$CD427+12),"")</f>
      </c>
      <c r="BB427">
        <f>IF($CE427&gt;=13,INDEX($AN:$AN,$CD427+13),"")</f>
      </c>
      <c r="BC427">
        <f>IF($CE427&gt;=14,INDEX($AN:$AN,$CD427+14),"")</f>
      </c>
      <c r="BD427">
        <f>IF($CE427&gt;=15,INDEX($AN:$AN,$CD427+15),"")</f>
      </c>
      <c r="BE427">
        <f>IF($CE427&gt;=16,INDEX($AN:$AN,$CD427+16),"")</f>
      </c>
      <c r="BF427">
        <f>IF($CE427&gt;=17,INDEX($AN:$AN,$CD427+17),"")</f>
      </c>
      <c r="BG427">
        <f>IF($CE427&gt;=18,INDEX($AN:$AN,$CD427+18),"")</f>
      </c>
      <c r="BH427">
        <f>IF($CE427&gt;=19,INDEX($AN:$AN,$CD427+19),"")</f>
      </c>
      <c r="BI427">
        <f>IF($CE427&gt;=20,INDEX($AN:$AN,$CD427+20),"")</f>
      </c>
      <c r="BJ427">
        <f>IF($CE427&gt;=21,INDEX($AN:$AN,$CD427+21),"")</f>
      </c>
      <c r="BK427">
        <f>IF($CE427&gt;=22,INDEX($AN:$AN,$CD427+22),"")</f>
      </c>
      <c r="BL427">
        <f>IF($CE427&gt;=23,INDEX($AN:$AN,$CD427+23),"")</f>
      </c>
      <c r="BM427">
        <f>IF($CE427&gt;=24,INDEX($AN:$AN,$CD427+24),"")</f>
      </c>
      <c r="BN427">
        <f>IF($CE427&gt;=25,INDEX($AN:$AN,$CD427+25),"")</f>
      </c>
      <c r="BO427">
        <f>IF($CE427&gt;=26,INDEX($AN:$AN,$CD427+26),"")</f>
      </c>
      <c r="BP427">
        <f>IF($CE427&gt;=27,INDEX($AN:$AN,$CD427+27),"")</f>
      </c>
      <c r="BQ427">
        <f>IF($CE427&gt;=28,INDEX($AN:$AN,$CD427+28),"")</f>
      </c>
      <c r="BR427">
        <f>IF($CE427&gt;=29,INDEX($AN:$AN,$CD427+29),"")</f>
      </c>
      <c r="BS427">
        <f>IF($CE427&gt;=30,INDEX($AN:$AN,$CD427+30),"")</f>
      </c>
      <c r="BT427">
        <f>IF($CE427&gt;=31,INDEX($AN:$AN,$CD427+31),"")</f>
      </c>
      <c r="BU427">
        <f>IF($CE427&gt;=32,INDEX($AN:$AN,$CD427+32),"")</f>
      </c>
      <c r="BV427">
        <f>IF($CE427&gt;=33,INDEX($AN:$AN,$CD427+33),"")</f>
      </c>
      <c r="BW427">
        <f>IF($CE427&gt;=34,INDEX($AN:$AN,$CD427+34),"")</f>
      </c>
      <c r="BX427">
        <f>IF($CE427&gt;=35,INDEX($AN:$AN,$CD427+35),"")</f>
      </c>
      <c r="BY427">
        <f>IF($CE427&gt;=36,INDEX($AN:$AN,$CD427+36),"")</f>
      </c>
      <c r="BZ427">
        <f>IF($CE427&gt;=37,INDEX($AN:$AN,$CD427+37),"")</f>
      </c>
      <c r="CA427">
        <f>IF($CE427&gt;=38,INDEX($AN:$AN,$CD427+38),"")</f>
      </c>
      <c r="CB427">
        <f>IF($CE427&gt;=39,INDEX($AN:$AN,$CD427+39),"")</f>
      </c>
      <c r="CC427">
        <f>IF($CE427&gt;=40,INDEX($AN:$AN,$CD427+40),"")</f>
      </c>
      <c r="CD427">
        <f>IFERROR(MATCH($AM427,$AN$2:$AN$133,0)+1,0)</f>
      </c>
      <c r="CE427">
        <f>IFERROR(INDEX($AO$2:$AO$133,MATCH($AM427,$AN$2:$AN$133,0)),0)</f>
      </c>
      <c r="CF427">
        <f>IFERROR(LEFT($K427,FIND(" - ",$K427)-1),$K427)</f>
      </c>
      <c r="CG427" t="s">
        <v>64</v>
      </c>
      <c r="CI427">
        <f>IF($DD427&gt;=1,INDEX($CG:$CG,$DC427+1),"")</f>
      </c>
      <c r="CJ427">
        <f>IF($DD427&gt;=2,INDEX($CG:$CG,$DC427+2),"")</f>
      </c>
      <c r="CK427">
        <f>IF($DD427&gt;=3,INDEX($CG:$CG,$DC427+3),"")</f>
      </c>
      <c r="CL427">
        <f>IF($DD427&gt;=4,INDEX($CG:$CG,$DC427+4),"")</f>
      </c>
      <c r="CM427">
        <f>IF($DD427&gt;=5,INDEX($CG:$CG,$DC427+5),"")</f>
      </c>
      <c r="CN427">
        <f>IF($DD427&gt;=6,INDEX($CG:$CG,$DC427+6),"")</f>
      </c>
      <c r="CO427">
        <f>IF($DD427&gt;=7,INDEX($CG:$CG,$DC427+7),"")</f>
      </c>
      <c r="CP427">
        <f>IF($DD427&gt;=8,INDEX($CG:$CG,$DC427+8),"")</f>
      </c>
      <c r="CQ427">
        <f>IF($DD427&gt;=9,INDEX($CG:$CG,$DC427+9),"")</f>
      </c>
      <c r="CR427">
        <f>IF($DD427&gt;=10,INDEX($CG:$CG,$DC427+10),"")</f>
      </c>
      <c r="CS427">
        <f>IF($DD427&gt;=11,INDEX($CG:$CG,$DC427+11),"")</f>
      </c>
      <c r="CT427">
        <f>IF($DD427&gt;=12,INDEX($CG:$CG,$DC427+12),"")</f>
      </c>
      <c r="CU427">
        <f>IF($DD427&gt;=13,INDEX($CG:$CG,$DC427+13),"")</f>
      </c>
      <c r="CV427">
        <f>IF($DD427&gt;=14,INDEX($CG:$CG,$DC427+14),"")</f>
      </c>
      <c r="CW427">
        <f>IF($DD427&gt;=15,INDEX($CG:$CG,$DC427+15),"")</f>
      </c>
      <c r="CX427">
        <f>IF($DD427&gt;=16,INDEX($CG:$CG,$DC427+16),"")</f>
      </c>
      <c r="CY427">
        <f>IF($DD427&gt;=17,INDEX($CG:$CG,$DC427+17),"")</f>
      </c>
      <c r="CZ427">
        <f>IF($DD427&gt;=18,INDEX($CG:$CG,$DC427+18),"")</f>
      </c>
      <c r="DA427">
        <f>IF($DD427&gt;=19,INDEX($CG:$CG,$DC427+19),"")</f>
      </c>
      <c r="DB427">
        <f>IF($DD427&gt;=20,INDEX($CG:$CG,$DC427+20),"")</f>
      </c>
      <c r="DC427">
        <f>IFERROR(MATCH($CF427,$CG$2:$CG$1558,0)+1,0)</f>
      </c>
      <c r="DD427">
        <f>IFERROR(INDEX($CH$2:$CH$1558,MATCH($CF427,$CG$2:$CG$1558,0)),0)</f>
      </c>
      <c r="DE427">
        <f>IFERROR(INDEX($AL:$AL,MATCH($G427,$AK:$AK,0))&amp;"","")</f>
      </c>
      <c r="DI427">
        <f>IF($GL427&gt;=1,INDEX($DF:$DF,$GK427+1),"")</f>
      </c>
      <c r="DJ427">
        <f>IF($GL427&gt;=2,INDEX($DF:$DF,$GK427+2),"")</f>
      </c>
      <c r="DK427">
        <f>IF($GL427&gt;=3,INDEX($DF:$DF,$GK427+3),"")</f>
      </c>
      <c r="DL427">
        <f>IF($GL427&gt;=4,INDEX($DF:$DF,$GK427+4),"")</f>
      </c>
      <c r="DM427">
        <f>IF($GL427&gt;=5,INDEX($DF:$DF,$GK427+5),"")</f>
      </c>
      <c r="DN427">
        <f>IF($GL427&gt;=6,INDEX($DF:$DF,$GK427+6),"")</f>
      </c>
      <c r="DO427">
        <f>IF($GL427&gt;=7,INDEX($DF:$DF,$GK427+7),"")</f>
      </c>
      <c r="DP427">
        <f>IF($GL427&gt;=8,INDEX($DF:$DF,$GK427+8),"")</f>
      </c>
      <c r="DQ427">
        <f>IF($GL427&gt;=9,INDEX($DF:$DF,$GK427+9),"")</f>
      </c>
      <c r="DR427">
        <f>IF($GL427&gt;=10,INDEX($DF:$DF,$GK427+10),"")</f>
      </c>
      <c r="DS427">
        <f>IF($GL427&gt;=11,INDEX($DF:$DF,$GK427+11),"")</f>
      </c>
      <c r="DT427">
        <f>IF($GL427&gt;=12,INDEX($DF:$DF,$GK427+12),"")</f>
      </c>
      <c r="DU427">
        <f>IF($GL427&gt;=13,INDEX($DF:$DF,$GK427+13),"")</f>
      </c>
      <c r="DV427">
        <f>IF($GL427&gt;=14,INDEX($DF:$DF,$GK427+14),"")</f>
      </c>
      <c r="DW427">
        <f>IF($GL427&gt;=15,INDEX($DF:$DF,$GK427+15),"")</f>
      </c>
      <c r="DX427">
        <f>IF($GL427&gt;=16,INDEX($DF:$DF,$GK427+16),"")</f>
      </c>
      <c r="DY427">
        <f>IF($GL427&gt;=17,INDEX($DF:$DF,$GK427+17),"")</f>
      </c>
      <c r="DZ427">
        <f>IF($GL427&gt;=18,INDEX($DF:$DF,$GK427+18),"")</f>
      </c>
      <c r="EA427">
        <f>IF($GL427&gt;=19,INDEX($DF:$DF,$GK427+19),"")</f>
      </c>
      <c r="EB427">
        <f>IF($GL427&gt;=20,INDEX($DF:$DF,$GK427+20),"")</f>
      </c>
      <c r="EC427">
        <f>IF($GL427&gt;=21,INDEX($DF:$DF,$GK427+21),"")</f>
      </c>
      <c r="ED427">
        <f>IF($GL427&gt;=22,INDEX($DF:$DF,$GK427+22),"")</f>
      </c>
      <c r="EE427">
        <f>IF($GL427&gt;=23,INDEX($DF:$DF,$GK427+23),"")</f>
      </c>
      <c r="EF427">
        <f>IF($GL427&gt;=24,INDEX($DF:$DF,$GK427+24),"")</f>
      </c>
      <c r="EG427">
        <f>IF($GL427&gt;=25,INDEX($DF:$DF,$GK427+25),"")</f>
      </c>
      <c r="EH427">
        <f>IF($GL427&gt;=26,INDEX($DF:$DF,$GK427+26),"")</f>
      </c>
      <c r="EI427">
        <f>IF($GL427&gt;=27,INDEX($DF:$DF,$GK427+27),"")</f>
      </c>
      <c r="EJ427">
        <f>IF($GL427&gt;=28,INDEX($DF:$DF,$GK427+28),"")</f>
      </c>
      <c r="EK427">
        <f>IF($GL427&gt;=29,INDEX($DF:$DF,$GK427+29),"")</f>
      </c>
      <c r="EL427">
        <f>IF($GL427&gt;=30,INDEX($DF:$DF,$GK427+30),"")</f>
      </c>
      <c r="EM427">
        <f>IF($GL427&gt;=31,INDEX($DF:$DF,$GK427+31),"")</f>
      </c>
      <c r="EN427">
        <f>IF($GL427&gt;=32,INDEX($DF:$DF,$GK427+32),"")</f>
      </c>
      <c r="EO427">
        <f>IF($GL427&gt;=33,INDEX($DF:$DF,$GK427+33),"")</f>
      </c>
      <c r="EP427">
        <f>IF($GL427&gt;=34,INDEX($DF:$DF,$GK427+34),"")</f>
      </c>
      <c r="EQ427">
        <f>IF($GL427&gt;=35,INDEX($DF:$DF,$GK427+35),"")</f>
      </c>
      <c r="ER427">
        <f>IF($GL427&gt;=36,INDEX($DF:$DF,$GK427+36),"")</f>
      </c>
      <c r="ES427">
        <f>IF($GL427&gt;=37,INDEX($DF:$DF,$GK427+37),"")</f>
      </c>
      <c r="ET427">
        <f>IF($GL427&gt;=38,INDEX($DF:$DF,$GK427+38),"")</f>
      </c>
      <c r="EU427">
        <f>IF($GL427&gt;=39,INDEX($DF:$DF,$GK427+39),"")</f>
      </c>
      <c r="EV427">
        <f>IF($GL427&gt;=40,INDEX($DF:$DF,$GK427+40),"")</f>
      </c>
      <c r="EW427">
        <f>IF($GL427&gt;=1,INDEX($DG:$DG,$GK427+1),"")</f>
      </c>
      <c r="EX427">
        <f>IF($GL427&gt;=2,INDEX($DG:$DG,$GK427+2),"")</f>
      </c>
      <c r="EY427">
        <f>IF($GL427&gt;=3,INDEX($DG:$DG,$GK427+3),"")</f>
      </c>
      <c r="EZ427">
        <f>IF($GL427&gt;=4,INDEX($DG:$DG,$GK427+4),"")</f>
      </c>
      <c r="FA427">
        <f>IF($GL427&gt;=5,INDEX($DG:$DG,$GK427+5),"")</f>
      </c>
      <c r="FB427">
        <f>IF($GL427&gt;=6,INDEX($DG:$DG,$GK427+6),"")</f>
      </c>
      <c r="FC427">
        <f>IF($GL427&gt;=7,INDEX($DG:$DG,$GK427+7),"")</f>
      </c>
      <c r="FD427">
        <f>IF($GL427&gt;=8,INDEX($DG:$DG,$GK427+8),"")</f>
      </c>
      <c r="FE427">
        <f>IF($GL427&gt;=9,INDEX($DG:$DG,$GK427+9),"")</f>
      </c>
      <c r="FF427">
        <f>IF($GL427&gt;=10,INDEX($DG:$DG,$GK427+10),"")</f>
      </c>
      <c r="FG427">
        <f>IF($GL427&gt;=11,INDEX($DG:$DG,$GK427+11),"")</f>
      </c>
      <c r="FH427">
        <f>IF($GL427&gt;=12,INDEX($DG:$DG,$GK427+12),"")</f>
      </c>
      <c r="FI427">
        <f>IF($GL427&gt;=13,INDEX($DG:$DG,$GK427+13),"")</f>
      </c>
      <c r="FJ427">
        <f>IF($GL427&gt;=14,INDEX($DG:$DG,$GK427+14),"")</f>
      </c>
      <c r="FK427">
        <f>IF($GL427&gt;=15,INDEX($DG:$DG,$GK427+15),"")</f>
      </c>
      <c r="FL427">
        <f>IF($GL427&gt;=16,INDEX($DG:$DG,$GK427+16),"")</f>
      </c>
      <c r="FM427">
        <f>IF($GL427&gt;=17,INDEX($DG:$DG,$GK427+17),"")</f>
      </c>
      <c r="FN427">
        <f>IF($GL427&gt;=18,INDEX($DG:$DG,$GK427+18),"")</f>
      </c>
      <c r="FO427">
        <f>IF($GL427&gt;=19,INDEX($DG:$DG,$GK427+19),"")</f>
      </c>
      <c r="FP427">
        <f>IF($GL427&gt;=20,INDEX($DG:$DG,$GK427+20),"")</f>
      </c>
      <c r="FQ427">
        <f>IF($GL427&gt;=21,INDEX($DG:$DG,$GK427+21),"")</f>
      </c>
      <c r="FR427">
        <f>IF($GL427&gt;=22,INDEX($DG:$DG,$GK427+22),"")</f>
      </c>
      <c r="FS427">
        <f>IF($GL427&gt;=23,INDEX($DG:$DG,$GK427+23),"")</f>
      </c>
      <c r="FT427">
        <f>IF($GL427&gt;=24,INDEX($DG:$DG,$GK427+24),"")</f>
      </c>
      <c r="FU427">
        <f>IF($GL427&gt;=25,INDEX($DG:$DG,$GK427+25),"")</f>
      </c>
      <c r="FV427">
        <f>IF($GL427&gt;=26,INDEX($DG:$DG,$GK427+26),"")</f>
      </c>
      <c r="FW427">
        <f>IF($GL427&gt;=27,INDEX($DG:$DG,$GK427+27),"")</f>
      </c>
      <c r="FX427">
        <f>IF($GL427&gt;=28,INDEX($DG:$DG,$GK427+28),"")</f>
      </c>
      <c r="FY427">
        <f>IF($GL427&gt;=29,INDEX($DG:$DG,$GK427+29),"")</f>
      </c>
      <c r="FZ427">
        <f>IF($GL427&gt;=30,INDEX($DG:$DG,$GK427+30),"")</f>
      </c>
      <c r="GA427">
        <f>IF($GL427&gt;=31,INDEX($DG:$DG,$GK427+31),"")</f>
      </c>
      <c r="GB427">
        <f>IF($GL427&gt;=32,INDEX($DG:$DG,$GK427+32),"")</f>
      </c>
      <c r="GC427">
        <f>IF($GL427&gt;=33,INDEX($DG:$DG,$GK427+33),"")</f>
      </c>
      <c r="GD427">
        <f>IF($GL427&gt;=34,INDEX($DG:$DG,$GK427+34),"")</f>
      </c>
      <c r="GE427">
        <f>IF($GL427&gt;=35,INDEX($DG:$DG,$GK427+35),"")</f>
      </c>
      <c r="GF427">
        <f>IF($GL427&gt;=36,INDEX($DG:$DG,$GK427+36),"")</f>
      </c>
      <c r="GG427">
        <f>IF($GL427&gt;=37,INDEX($DG:$DG,$GK427+37),"")</f>
      </c>
      <c r="GH427">
        <f>IF($GL427&gt;=38,INDEX($DG:$DG,$GK427+38),"")</f>
      </c>
      <c r="GI427">
        <f>IF($GL427&gt;=39,INDEX($DG:$DG,$GK427+39),"")</f>
      </c>
      <c r="GJ427">
        <f>IF($GL427&gt;=40,INDEX($DG:$DG,$GK427+40),"")</f>
      </c>
      <c r="GK427">
        <f>IFERROR(MATCH($DE427,$DF$2:$DF$166,0)+1,0)</f>
      </c>
      <c r="GL427">
        <f>IFERROR(INDEX($DH$2:$DH$166,MATCH($DE427,$DF$2:$DF$166,0)),0)</f>
      </c>
      <c r="GM427">
        <f>IFERROR(MATCH($H427,$DI$427:$EV$427,0),0)</f>
      </c>
      <c r="GN427">
        <f>IF($GM427&gt;0,INDEX($EW$427:$GJ$427,$GM427),"")</f>
      </c>
      <c r="GO427" t="s">
        <v>1397</v>
      </c>
      <c r="GQ427">
        <f>IF($IZ427&gt;=1,INDEX($GO:$GO,$IY427+1),"")</f>
      </c>
      <c r="GR427">
        <f>IF($IZ427&gt;=2,INDEX($GO:$GO,$IY427+2),"")</f>
      </c>
      <c r="GS427">
        <f>IF($IZ427&gt;=3,INDEX($GO:$GO,$IY427+3),"")</f>
      </c>
      <c r="GT427">
        <f>IF($IZ427&gt;=4,INDEX($GO:$GO,$IY427+4),"")</f>
      </c>
      <c r="GU427">
        <f>IF($IZ427&gt;=5,INDEX($GO:$GO,$IY427+5),"")</f>
      </c>
      <c r="GV427">
        <f>IF($IZ427&gt;=6,INDEX($GO:$GO,$IY427+6),"")</f>
      </c>
      <c r="GW427">
        <f>IF($IZ427&gt;=7,INDEX($GO:$GO,$IY427+7),"")</f>
      </c>
      <c r="GX427">
        <f>IF($IZ427&gt;=8,INDEX($GO:$GO,$IY427+8),"")</f>
      </c>
      <c r="GY427">
        <f>IF($IZ427&gt;=9,INDEX($GO:$GO,$IY427+9),"")</f>
      </c>
      <c r="GZ427">
        <f>IF($IZ427&gt;=10,INDEX($GO:$GO,$IY427+10),"")</f>
      </c>
      <c r="HA427">
        <f>IF($IZ427&gt;=11,INDEX($GO:$GO,$IY427+11),"")</f>
      </c>
      <c r="HB427">
        <f>IF($IZ427&gt;=12,INDEX($GO:$GO,$IY427+12),"")</f>
      </c>
      <c r="HC427">
        <f>IF($IZ427&gt;=13,INDEX($GO:$GO,$IY427+13),"")</f>
      </c>
      <c r="HD427">
        <f>IF($IZ427&gt;=14,INDEX($GO:$GO,$IY427+14),"")</f>
      </c>
      <c r="HE427">
        <f>IF($IZ427&gt;=15,INDEX($GO:$GO,$IY427+15),"")</f>
      </c>
      <c r="HF427">
        <f>IF($IZ427&gt;=16,INDEX($GO:$GO,$IY427+16),"")</f>
      </c>
      <c r="HG427">
        <f>IF($IZ427&gt;=17,INDEX($GO:$GO,$IY427+17),"")</f>
      </c>
      <c r="HH427">
        <f>IF($IZ427&gt;=18,INDEX($GO:$GO,$IY427+18),"")</f>
      </c>
      <c r="HI427">
        <f>IF($IZ427&gt;=19,INDEX($GO:$GO,$IY427+19),"")</f>
      </c>
      <c r="HJ427">
        <f>IF($IZ427&gt;=20,INDEX($GO:$GO,$IY427+20),"")</f>
      </c>
      <c r="HK427">
        <f>IF($IZ427&gt;=21,INDEX($GO:$GO,$IY427+21),"")</f>
      </c>
      <c r="HL427">
        <f>IF($IZ427&gt;=22,INDEX($GO:$GO,$IY427+22),"")</f>
      </c>
      <c r="HM427">
        <f>IF($IZ427&gt;=23,INDEX($GO:$GO,$IY427+23),"")</f>
      </c>
      <c r="HN427">
        <f>IF($IZ427&gt;=24,INDEX($GO:$GO,$IY427+24),"")</f>
      </c>
      <c r="HO427">
        <f>IF($IZ427&gt;=25,INDEX($GO:$GO,$IY427+25),"")</f>
      </c>
      <c r="HP427">
        <f>IF($IZ427&gt;=26,INDEX($GO:$GO,$IY427+26),"")</f>
      </c>
      <c r="HQ427">
        <f>IF($IZ427&gt;=27,INDEX($GO:$GO,$IY427+27),"")</f>
      </c>
      <c r="HR427">
        <f>IF($IZ427&gt;=28,INDEX($GO:$GO,$IY427+28),"")</f>
      </c>
      <c r="HS427">
        <f>IF($IZ427&gt;=29,INDEX($GO:$GO,$IY427+29),"")</f>
      </c>
      <c r="HT427">
        <f>IF($IZ427&gt;=30,INDEX($GO:$GO,$IY427+30),"")</f>
      </c>
      <c r="HU427">
        <f>IF($IZ427&gt;=31,INDEX($GO:$GO,$IY427+31),"")</f>
      </c>
      <c r="HV427">
        <f>IF($IZ427&gt;=32,INDEX($GO:$GO,$IY427+32),"")</f>
      </c>
      <c r="HW427">
        <f>IF($IZ427&gt;=33,INDEX($GO:$GO,$IY427+33),"")</f>
      </c>
      <c r="HX427">
        <f>IF($IZ427&gt;=34,INDEX($GO:$GO,$IY427+34),"")</f>
      </c>
      <c r="HY427">
        <f>IF($IZ427&gt;=35,INDEX($GO:$GO,$IY427+35),"")</f>
      </c>
      <c r="HZ427">
        <f>IF($IZ427&gt;=36,INDEX($GO:$GO,$IY427+36),"")</f>
      </c>
      <c r="IA427">
        <f>IF($IZ427&gt;=37,INDEX($GO:$GO,$IY427+37),"")</f>
      </c>
      <c r="IB427">
        <f>IF($IZ427&gt;=38,INDEX($GO:$GO,$IY427+38),"")</f>
      </c>
      <c r="IC427">
        <f>IF($IZ427&gt;=39,INDEX($GO:$GO,$IY427+39),"")</f>
      </c>
      <c r="ID427">
        <f>IF($IZ427&gt;=40,INDEX($GO:$GO,$IY427+40),"")</f>
      </c>
      <c r="IE427">
        <f>IF($IZ427&gt;=41,INDEX($GO:$GO,$IY427+41),"")</f>
      </c>
      <c r="IF427">
        <f>IF($IZ427&gt;=42,INDEX($GO:$GO,$IY427+42),"")</f>
      </c>
      <c r="IG427">
        <f>IF($IZ427&gt;=43,INDEX($GO:$GO,$IY427+43),"")</f>
      </c>
      <c r="IH427">
        <f>IF($IZ427&gt;=44,INDEX($GO:$GO,$IY427+44),"")</f>
      </c>
      <c r="II427">
        <f>IF($IZ427&gt;=45,INDEX($GO:$GO,$IY427+45),"")</f>
      </c>
      <c r="IJ427">
        <f>IF($IZ427&gt;=46,INDEX($GO:$GO,$IY427+46),"")</f>
      </c>
      <c r="IK427">
        <f>IF($IZ427&gt;=47,INDEX($GO:$GO,$IY427+47),"")</f>
      </c>
      <c r="IL427">
        <f>IF($IZ427&gt;=48,INDEX($GO:$GO,$IY427+48),"")</f>
      </c>
      <c r="IM427">
        <f>IF($IZ427&gt;=49,INDEX($GO:$GO,$IY427+49),"")</f>
      </c>
      <c r="IN427">
        <f>IF($IZ427&gt;=50,INDEX($GO:$GO,$IY427+50),"")</f>
      </c>
      <c r="IO427">
        <f>IF($IZ427&gt;=51,INDEX($GO:$GO,$IY427+51),"")</f>
      </c>
      <c r="IP427">
        <f>IF($IZ427&gt;=52,INDEX($GO:$GO,$IY427+52),"")</f>
      </c>
      <c r="IQ427">
        <f>IF($IZ427&gt;=53,INDEX($GO:$GO,$IY427+53),"")</f>
      </c>
      <c r="IR427">
        <f>IF($IZ427&gt;=54,INDEX($GO:$GO,$IY427+54),"")</f>
      </c>
      <c r="IS427">
        <f>IF($IZ427&gt;=55,INDEX($GO:$GO,$IY427+55),"")</f>
      </c>
      <c r="IT427">
        <f>IF($IZ427&gt;=56,INDEX($GO:$GO,$IY427+56),"")</f>
      </c>
      <c r="IU427">
        <f>IF($IZ427&gt;=57,INDEX($GO:$GO,$IY427+57),"")</f>
      </c>
      <c r="IV427">
        <f>IF($IZ427&gt;=58,INDEX($GO:$GO,$IY427+58),"")</f>
      </c>
      <c r="IW427">
        <f>IF($IZ427&gt;=59,INDEX($GO:$GO,$IY427+59),"")</f>
      </c>
      <c r="IX427">
        <f>IF($IZ427&gt;=60,INDEX($GO:$GO,$IY427+60),"")</f>
      </c>
      <c r="IY427">
        <f>IFERROR(MATCH($GN427,$GO$2:$GO$827,0)+1,0)</f>
      </c>
      <c r="IZ427">
        <f>IFERROR(INDEX($GP$2:$GP$827,MATCH($GN427,$GO$2:$GO$827,0)),0)</f>
      </c>
      <c r="JA427" t="s">
        <v>23</v>
      </c>
      <c r="JB427" t="s">
        <v>23</v>
      </c>
    </row>
    <row r="428" spans="1:262" x14ac:dyDescent="0.25">
      <c r="F428" s="1"/>
      <c r="G428" s="1"/>
      <c r="H428" s="1"/>
      <c r="I428" s="1"/>
      <c r="J428" s="1">
        <f>IFERROR(IF(FIND(" - ",$F428)&gt;0,MID($F428,FIND(" - ",$F428)+3,LEN($F428)),""),"")</f>
      </c>
      <c r="L428" s="1"/>
      <c r="N428" t="s">
        <v>23</v>
      </c>
      <c r="P428">
        <f>IF(OR($N428="",$O428=""),"",IFERROR($N428/$O428,0))</f>
      </c>
      <c r="Q428">
        <f>IF($N428="","",
IF($G428="","",
IF(ISNUMBER(SEARCH("exempt",LOWER($G428))),0,
$N428*(VALUE(SUBSTITUTE($G428,"%",""))/100))))</f>
      </c>
      <c r="W428">
        <f>IF($N428="","",
SUM($N428,$Q428,$U428,$R428,$T428)-
IF($V428="",0,VALUE($V428)))</f>
      </c>
      <c r="AE428" t="s">
        <v>1398</v>
      </c>
      <c r="AJ428" t="s">
        <v>462</v>
      </c>
      <c r="AM428">
        <f>IFERROR(LEFT($F428,FIND(" - ",$F428)-1),$F428)</f>
      </c>
      <c r="AP428">
        <f>IF($CE428&gt;=1,INDEX($AN:$AN,$CD428+1),"")</f>
      </c>
      <c r="AQ428">
        <f>IF($CE428&gt;=2,INDEX($AN:$AN,$CD428+2),"")</f>
      </c>
      <c r="AR428">
        <f>IF($CE428&gt;=3,INDEX($AN:$AN,$CD428+3),"")</f>
      </c>
      <c r="AS428">
        <f>IF($CE428&gt;=4,INDEX($AN:$AN,$CD428+4),"")</f>
      </c>
      <c r="AT428">
        <f>IF($CE428&gt;=5,INDEX($AN:$AN,$CD428+5),"")</f>
      </c>
      <c r="AU428">
        <f>IF($CE428&gt;=6,INDEX($AN:$AN,$CD428+6),"")</f>
      </c>
      <c r="AV428">
        <f>IF($CE428&gt;=7,INDEX($AN:$AN,$CD428+7),"")</f>
      </c>
      <c r="AW428">
        <f>IF($CE428&gt;=8,INDEX($AN:$AN,$CD428+8),"")</f>
      </c>
      <c r="AX428">
        <f>IF($CE428&gt;=9,INDEX($AN:$AN,$CD428+9),"")</f>
      </c>
      <c r="AY428">
        <f>IF($CE428&gt;=10,INDEX($AN:$AN,$CD428+10),"")</f>
      </c>
      <c r="AZ428">
        <f>IF($CE428&gt;=11,INDEX($AN:$AN,$CD428+11),"")</f>
      </c>
      <c r="BA428">
        <f>IF($CE428&gt;=12,INDEX($AN:$AN,$CD428+12),"")</f>
      </c>
      <c r="BB428">
        <f>IF($CE428&gt;=13,INDEX($AN:$AN,$CD428+13),"")</f>
      </c>
      <c r="BC428">
        <f>IF($CE428&gt;=14,INDEX($AN:$AN,$CD428+14),"")</f>
      </c>
      <c r="BD428">
        <f>IF($CE428&gt;=15,INDEX($AN:$AN,$CD428+15),"")</f>
      </c>
      <c r="BE428">
        <f>IF($CE428&gt;=16,INDEX($AN:$AN,$CD428+16),"")</f>
      </c>
      <c r="BF428">
        <f>IF($CE428&gt;=17,INDEX($AN:$AN,$CD428+17),"")</f>
      </c>
      <c r="BG428">
        <f>IF($CE428&gt;=18,INDEX($AN:$AN,$CD428+18),"")</f>
      </c>
      <c r="BH428">
        <f>IF($CE428&gt;=19,INDEX($AN:$AN,$CD428+19),"")</f>
      </c>
      <c r="BI428">
        <f>IF($CE428&gt;=20,INDEX($AN:$AN,$CD428+20),"")</f>
      </c>
      <c r="BJ428">
        <f>IF($CE428&gt;=21,INDEX($AN:$AN,$CD428+21),"")</f>
      </c>
      <c r="BK428">
        <f>IF($CE428&gt;=22,INDEX($AN:$AN,$CD428+22),"")</f>
      </c>
      <c r="BL428">
        <f>IF($CE428&gt;=23,INDEX($AN:$AN,$CD428+23),"")</f>
      </c>
      <c r="BM428">
        <f>IF($CE428&gt;=24,INDEX($AN:$AN,$CD428+24),"")</f>
      </c>
      <c r="BN428">
        <f>IF($CE428&gt;=25,INDEX($AN:$AN,$CD428+25),"")</f>
      </c>
      <c r="BO428">
        <f>IF($CE428&gt;=26,INDEX($AN:$AN,$CD428+26),"")</f>
      </c>
      <c r="BP428">
        <f>IF($CE428&gt;=27,INDEX($AN:$AN,$CD428+27),"")</f>
      </c>
      <c r="BQ428">
        <f>IF($CE428&gt;=28,INDEX($AN:$AN,$CD428+28),"")</f>
      </c>
      <c r="BR428">
        <f>IF($CE428&gt;=29,INDEX($AN:$AN,$CD428+29),"")</f>
      </c>
      <c r="BS428">
        <f>IF($CE428&gt;=30,INDEX($AN:$AN,$CD428+30),"")</f>
      </c>
      <c r="BT428">
        <f>IF($CE428&gt;=31,INDEX($AN:$AN,$CD428+31),"")</f>
      </c>
      <c r="BU428">
        <f>IF($CE428&gt;=32,INDEX($AN:$AN,$CD428+32),"")</f>
      </c>
      <c r="BV428">
        <f>IF($CE428&gt;=33,INDEX($AN:$AN,$CD428+33),"")</f>
      </c>
      <c r="BW428">
        <f>IF($CE428&gt;=34,INDEX($AN:$AN,$CD428+34),"")</f>
      </c>
      <c r="BX428">
        <f>IF($CE428&gt;=35,INDEX($AN:$AN,$CD428+35),"")</f>
      </c>
      <c r="BY428">
        <f>IF($CE428&gt;=36,INDEX($AN:$AN,$CD428+36),"")</f>
      </c>
      <c r="BZ428">
        <f>IF($CE428&gt;=37,INDEX($AN:$AN,$CD428+37),"")</f>
      </c>
      <c r="CA428">
        <f>IF($CE428&gt;=38,INDEX($AN:$AN,$CD428+38),"")</f>
      </c>
      <c r="CB428">
        <f>IF($CE428&gt;=39,INDEX($AN:$AN,$CD428+39),"")</f>
      </c>
      <c r="CC428">
        <f>IF($CE428&gt;=40,INDEX($AN:$AN,$CD428+40),"")</f>
      </c>
      <c r="CD428">
        <f>IFERROR(MATCH($AM428,$AN$2:$AN$133,0)+1,0)</f>
      </c>
      <c r="CE428">
        <f>IFERROR(INDEX($AO$2:$AO$133,MATCH($AM428,$AN$2:$AN$133,0)),0)</f>
      </c>
      <c r="CF428">
        <f>IFERROR(LEFT($K428,FIND(" - ",$K428)-1),$K428)</f>
      </c>
      <c r="CG428" t="s">
        <v>198</v>
      </c>
      <c r="CI428">
        <f>IF($DD428&gt;=1,INDEX($CG:$CG,$DC428+1),"")</f>
      </c>
      <c r="CJ428">
        <f>IF($DD428&gt;=2,INDEX($CG:$CG,$DC428+2),"")</f>
      </c>
      <c r="CK428">
        <f>IF($DD428&gt;=3,INDEX($CG:$CG,$DC428+3),"")</f>
      </c>
      <c r="CL428">
        <f>IF($DD428&gt;=4,INDEX($CG:$CG,$DC428+4),"")</f>
      </c>
      <c r="CM428">
        <f>IF($DD428&gt;=5,INDEX($CG:$CG,$DC428+5),"")</f>
      </c>
      <c r="CN428">
        <f>IF($DD428&gt;=6,INDEX($CG:$CG,$DC428+6),"")</f>
      </c>
      <c r="CO428">
        <f>IF($DD428&gt;=7,INDEX($CG:$CG,$DC428+7),"")</f>
      </c>
      <c r="CP428">
        <f>IF($DD428&gt;=8,INDEX($CG:$CG,$DC428+8),"")</f>
      </c>
      <c r="CQ428">
        <f>IF($DD428&gt;=9,INDEX($CG:$CG,$DC428+9),"")</f>
      </c>
      <c r="CR428">
        <f>IF($DD428&gt;=10,INDEX($CG:$CG,$DC428+10),"")</f>
      </c>
      <c r="CS428">
        <f>IF($DD428&gt;=11,INDEX($CG:$CG,$DC428+11),"")</f>
      </c>
      <c r="CT428">
        <f>IF($DD428&gt;=12,INDEX($CG:$CG,$DC428+12),"")</f>
      </c>
      <c r="CU428">
        <f>IF($DD428&gt;=13,INDEX($CG:$CG,$DC428+13),"")</f>
      </c>
      <c r="CV428">
        <f>IF($DD428&gt;=14,INDEX($CG:$CG,$DC428+14),"")</f>
      </c>
      <c r="CW428">
        <f>IF($DD428&gt;=15,INDEX($CG:$CG,$DC428+15),"")</f>
      </c>
      <c r="CX428">
        <f>IF($DD428&gt;=16,INDEX($CG:$CG,$DC428+16),"")</f>
      </c>
      <c r="CY428">
        <f>IF($DD428&gt;=17,INDEX($CG:$CG,$DC428+17),"")</f>
      </c>
      <c r="CZ428">
        <f>IF($DD428&gt;=18,INDEX($CG:$CG,$DC428+18),"")</f>
      </c>
      <c r="DA428">
        <f>IF($DD428&gt;=19,INDEX($CG:$CG,$DC428+19),"")</f>
      </c>
      <c r="DB428">
        <f>IF($DD428&gt;=20,INDEX($CG:$CG,$DC428+20),"")</f>
      </c>
      <c r="DC428">
        <f>IFERROR(MATCH($CF428,$CG$2:$CG$1558,0)+1,0)</f>
      </c>
      <c r="DD428">
        <f>IFERROR(INDEX($CH$2:$CH$1558,MATCH($CF428,$CG$2:$CG$1558,0)),0)</f>
      </c>
      <c r="DE428">
        <f>IFERROR(INDEX($AL:$AL,MATCH($G428,$AK:$AK,0))&amp;"","")</f>
      </c>
      <c r="DI428">
        <f>IF($GL428&gt;=1,INDEX($DF:$DF,$GK428+1),"")</f>
      </c>
      <c r="DJ428">
        <f>IF($GL428&gt;=2,INDEX($DF:$DF,$GK428+2),"")</f>
      </c>
      <c r="DK428">
        <f>IF($GL428&gt;=3,INDEX($DF:$DF,$GK428+3),"")</f>
      </c>
      <c r="DL428">
        <f>IF($GL428&gt;=4,INDEX($DF:$DF,$GK428+4),"")</f>
      </c>
      <c r="DM428">
        <f>IF($GL428&gt;=5,INDEX($DF:$DF,$GK428+5),"")</f>
      </c>
      <c r="DN428">
        <f>IF($GL428&gt;=6,INDEX($DF:$DF,$GK428+6),"")</f>
      </c>
      <c r="DO428">
        <f>IF($GL428&gt;=7,INDEX($DF:$DF,$GK428+7),"")</f>
      </c>
      <c r="DP428">
        <f>IF($GL428&gt;=8,INDEX($DF:$DF,$GK428+8),"")</f>
      </c>
      <c r="DQ428">
        <f>IF($GL428&gt;=9,INDEX($DF:$DF,$GK428+9),"")</f>
      </c>
      <c r="DR428">
        <f>IF($GL428&gt;=10,INDEX($DF:$DF,$GK428+10),"")</f>
      </c>
      <c r="DS428">
        <f>IF($GL428&gt;=11,INDEX($DF:$DF,$GK428+11),"")</f>
      </c>
      <c r="DT428">
        <f>IF($GL428&gt;=12,INDEX($DF:$DF,$GK428+12),"")</f>
      </c>
      <c r="DU428">
        <f>IF($GL428&gt;=13,INDEX($DF:$DF,$GK428+13),"")</f>
      </c>
      <c r="DV428">
        <f>IF($GL428&gt;=14,INDEX($DF:$DF,$GK428+14),"")</f>
      </c>
      <c r="DW428">
        <f>IF($GL428&gt;=15,INDEX($DF:$DF,$GK428+15),"")</f>
      </c>
      <c r="DX428">
        <f>IF($GL428&gt;=16,INDEX($DF:$DF,$GK428+16),"")</f>
      </c>
      <c r="DY428">
        <f>IF($GL428&gt;=17,INDEX($DF:$DF,$GK428+17),"")</f>
      </c>
      <c r="DZ428">
        <f>IF($GL428&gt;=18,INDEX($DF:$DF,$GK428+18),"")</f>
      </c>
      <c r="EA428">
        <f>IF($GL428&gt;=19,INDEX($DF:$DF,$GK428+19),"")</f>
      </c>
      <c r="EB428">
        <f>IF($GL428&gt;=20,INDEX($DF:$DF,$GK428+20),"")</f>
      </c>
      <c r="EC428">
        <f>IF($GL428&gt;=21,INDEX($DF:$DF,$GK428+21),"")</f>
      </c>
      <c r="ED428">
        <f>IF($GL428&gt;=22,INDEX($DF:$DF,$GK428+22),"")</f>
      </c>
      <c r="EE428">
        <f>IF($GL428&gt;=23,INDEX($DF:$DF,$GK428+23),"")</f>
      </c>
      <c r="EF428">
        <f>IF($GL428&gt;=24,INDEX($DF:$DF,$GK428+24),"")</f>
      </c>
      <c r="EG428">
        <f>IF($GL428&gt;=25,INDEX($DF:$DF,$GK428+25),"")</f>
      </c>
      <c r="EH428">
        <f>IF($GL428&gt;=26,INDEX($DF:$DF,$GK428+26),"")</f>
      </c>
      <c r="EI428">
        <f>IF($GL428&gt;=27,INDEX($DF:$DF,$GK428+27),"")</f>
      </c>
      <c r="EJ428">
        <f>IF($GL428&gt;=28,INDEX($DF:$DF,$GK428+28),"")</f>
      </c>
      <c r="EK428">
        <f>IF($GL428&gt;=29,INDEX($DF:$DF,$GK428+29),"")</f>
      </c>
      <c r="EL428">
        <f>IF($GL428&gt;=30,INDEX($DF:$DF,$GK428+30),"")</f>
      </c>
      <c r="EM428">
        <f>IF($GL428&gt;=31,INDEX($DF:$DF,$GK428+31),"")</f>
      </c>
      <c r="EN428">
        <f>IF($GL428&gt;=32,INDEX($DF:$DF,$GK428+32),"")</f>
      </c>
      <c r="EO428">
        <f>IF($GL428&gt;=33,INDEX($DF:$DF,$GK428+33),"")</f>
      </c>
      <c r="EP428">
        <f>IF($GL428&gt;=34,INDEX($DF:$DF,$GK428+34),"")</f>
      </c>
      <c r="EQ428">
        <f>IF($GL428&gt;=35,INDEX($DF:$DF,$GK428+35),"")</f>
      </c>
      <c r="ER428">
        <f>IF($GL428&gt;=36,INDEX($DF:$DF,$GK428+36),"")</f>
      </c>
      <c r="ES428">
        <f>IF($GL428&gt;=37,INDEX($DF:$DF,$GK428+37),"")</f>
      </c>
      <c r="ET428">
        <f>IF($GL428&gt;=38,INDEX($DF:$DF,$GK428+38),"")</f>
      </c>
      <c r="EU428">
        <f>IF($GL428&gt;=39,INDEX($DF:$DF,$GK428+39),"")</f>
      </c>
      <c r="EV428">
        <f>IF($GL428&gt;=40,INDEX($DF:$DF,$GK428+40),"")</f>
      </c>
      <c r="EW428">
        <f>IF($GL428&gt;=1,INDEX($DG:$DG,$GK428+1),"")</f>
      </c>
      <c r="EX428">
        <f>IF($GL428&gt;=2,INDEX($DG:$DG,$GK428+2),"")</f>
      </c>
      <c r="EY428">
        <f>IF($GL428&gt;=3,INDEX($DG:$DG,$GK428+3),"")</f>
      </c>
      <c r="EZ428">
        <f>IF($GL428&gt;=4,INDEX($DG:$DG,$GK428+4),"")</f>
      </c>
      <c r="FA428">
        <f>IF($GL428&gt;=5,INDEX($DG:$DG,$GK428+5),"")</f>
      </c>
      <c r="FB428">
        <f>IF($GL428&gt;=6,INDEX($DG:$DG,$GK428+6),"")</f>
      </c>
      <c r="FC428">
        <f>IF($GL428&gt;=7,INDEX($DG:$DG,$GK428+7),"")</f>
      </c>
      <c r="FD428">
        <f>IF($GL428&gt;=8,INDEX($DG:$DG,$GK428+8),"")</f>
      </c>
      <c r="FE428">
        <f>IF($GL428&gt;=9,INDEX($DG:$DG,$GK428+9),"")</f>
      </c>
      <c r="FF428">
        <f>IF($GL428&gt;=10,INDEX($DG:$DG,$GK428+10),"")</f>
      </c>
      <c r="FG428">
        <f>IF($GL428&gt;=11,INDEX($DG:$DG,$GK428+11),"")</f>
      </c>
      <c r="FH428">
        <f>IF($GL428&gt;=12,INDEX($DG:$DG,$GK428+12),"")</f>
      </c>
      <c r="FI428">
        <f>IF($GL428&gt;=13,INDEX($DG:$DG,$GK428+13),"")</f>
      </c>
      <c r="FJ428">
        <f>IF($GL428&gt;=14,INDEX($DG:$DG,$GK428+14),"")</f>
      </c>
      <c r="FK428">
        <f>IF($GL428&gt;=15,INDEX($DG:$DG,$GK428+15),"")</f>
      </c>
      <c r="FL428">
        <f>IF($GL428&gt;=16,INDEX($DG:$DG,$GK428+16),"")</f>
      </c>
      <c r="FM428">
        <f>IF($GL428&gt;=17,INDEX($DG:$DG,$GK428+17),"")</f>
      </c>
      <c r="FN428">
        <f>IF($GL428&gt;=18,INDEX($DG:$DG,$GK428+18),"")</f>
      </c>
      <c r="FO428">
        <f>IF($GL428&gt;=19,INDEX($DG:$DG,$GK428+19),"")</f>
      </c>
      <c r="FP428">
        <f>IF($GL428&gt;=20,INDEX($DG:$DG,$GK428+20),"")</f>
      </c>
      <c r="FQ428">
        <f>IF($GL428&gt;=21,INDEX($DG:$DG,$GK428+21),"")</f>
      </c>
      <c r="FR428">
        <f>IF($GL428&gt;=22,INDEX($DG:$DG,$GK428+22),"")</f>
      </c>
      <c r="FS428">
        <f>IF($GL428&gt;=23,INDEX($DG:$DG,$GK428+23),"")</f>
      </c>
      <c r="FT428">
        <f>IF($GL428&gt;=24,INDEX($DG:$DG,$GK428+24),"")</f>
      </c>
      <c r="FU428">
        <f>IF($GL428&gt;=25,INDEX($DG:$DG,$GK428+25),"")</f>
      </c>
      <c r="FV428">
        <f>IF($GL428&gt;=26,INDEX($DG:$DG,$GK428+26),"")</f>
      </c>
      <c r="FW428">
        <f>IF($GL428&gt;=27,INDEX($DG:$DG,$GK428+27),"")</f>
      </c>
      <c r="FX428">
        <f>IF($GL428&gt;=28,INDEX($DG:$DG,$GK428+28),"")</f>
      </c>
      <c r="FY428">
        <f>IF($GL428&gt;=29,INDEX($DG:$DG,$GK428+29),"")</f>
      </c>
      <c r="FZ428">
        <f>IF($GL428&gt;=30,INDEX($DG:$DG,$GK428+30),"")</f>
      </c>
      <c r="GA428">
        <f>IF($GL428&gt;=31,INDEX($DG:$DG,$GK428+31),"")</f>
      </c>
      <c r="GB428">
        <f>IF($GL428&gt;=32,INDEX($DG:$DG,$GK428+32),"")</f>
      </c>
      <c r="GC428">
        <f>IF($GL428&gt;=33,INDEX($DG:$DG,$GK428+33),"")</f>
      </c>
      <c r="GD428">
        <f>IF($GL428&gt;=34,INDEX($DG:$DG,$GK428+34),"")</f>
      </c>
      <c r="GE428">
        <f>IF($GL428&gt;=35,INDEX($DG:$DG,$GK428+35),"")</f>
      </c>
      <c r="GF428">
        <f>IF($GL428&gt;=36,INDEX($DG:$DG,$GK428+36),"")</f>
      </c>
      <c r="GG428">
        <f>IF($GL428&gt;=37,INDEX($DG:$DG,$GK428+37),"")</f>
      </c>
      <c r="GH428">
        <f>IF($GL428&gt;=38,INDEX($DG:$DG,$GK428+38),"")</f>
      </c>
      <c r="GI428">
        <f>IF($GL428&gt;=39,INDEX($DG:$DG,$GK428+39),"")</f>
      </c>
      <c r="GJ428">
        <f>IF($GL428&gt;=40,INDEX($DG:$DG,$GK428+40),"")</f>
      </c>
      <c r="GK428">
        <f>IFERROR(MATCH($DE428,$DF$2:$DF$166,0)+1,0)</f>
      </c>
      <c r="GL428">
        <f>IFERROR(INDEX($DH$2:$DH$166,MATCH($DE428,$DF$2:$DF$166,0)),0)</f>
      </c>
      <c r="GM428">
        <f>IFERROR(MATCH($H428,$DI$428:$EV$428,0),0)</f>
      </c>
      <c r="GN428">
        <f>IF($GM428&gt;0,INDEX($EW$428:$GJ$428,$GM428),"")</f>
      </c>
      <c r="GO428" t="s">
        <v>690</v>
      </c>
      <c r="GQ428">
        <f>IF($IZ428&gt;=1,INDEX($GO:$GO,$IY428+1),"")</f>
      </c>
      <c r="GR428">
        <f>IF($IZ428&gt;=2,INDEX($GO:$GO,$IY428+2),"")</f>
      </c>
      <c r="GS428">
        <f>IF($IZ428&gt;=3,INDEX($GO:$GO,$IY428+3),"")</f>
      </c>
      <c r="GT428">
        <f>IF($IZ428&gt;=4,INDEX($GO:$GO,$IY428+4),"")</f>
      </c>
      <c r="GU428">
        <f>IF($IZ428&gt;=5,INDEX($GO:$GO,$IY428+5),"")</f>
      </c>
      <c r="GV428">
        <f>IF($IZ428&gt;=6,INDEX($GO:$GO,$IY428+6),"")</f>
      </c>
      <c r="GW428">
        <f>IF($IZ428&gt;=7,INDEX($GO:$GO,$IY428+7),"")</f>
      </c>
      <c r="GX428">
        <f>IF($IZ428&gt;=8,INDEX($GO:$GO,$IY428+8),"")</f>
      </c>
      <c r="GY428">
        <f>IF($IZ428&gt;=9,INDEX($GO:$GO,$IY428+9),"")</f>
      </c>
      <c r="GZ428">
        <f>IF($IZ428&gt;=10,INDEX($GO:$GO,$IY428+10),"")</f>
      </c>
      <c r="HA428">
        <f>IF($IZ428&gt;=11,INDEX($GO:$GO,$IY428+11),"")</f>
      </c>
      <c r="HB428">
        <f>IF($IZ428&gt;=12,INDEX($GO:$GO,$IY428+12),"")</f>
      </c>
      <c r="HC428">
        <f>IF($IZ428&gt;=13,INDEX($GO:$GO,$IY428+13),"")</f>
      </c>
      <c r="HD428">
        <f>IF($IZ428&gt;=14,INDEX($GO:$GO,$IY428+14),"")</f>
      </c>
      <c r="HE428">
        <f>IF($IZ428&gt;=15,INDEX($GO:$GO,$IY428+15),"")</f>
      </c>
      <c r="HF428">
        <f>IF($IZ428&gt;=16,INDEX($GO:$GO,$IY428+16),"")</f>
      </c>
      <c r="HG428">
        <f>IF($IZ428&gt;=17,INDEX($GO:$GO,$IY428+17),"")</f>
      </c>
      <c r="HH428">
        <f>IF($IZ428&gt;=18,INDEX($GO:$GO,$IY428+18),"")</f>
      </c>
      <c r="HI428">
        <f>IF($IZ428&gt;=19,INDEX($GO:$GO,$IY428+19),"")</f>
      </c>
      <c r="HJ428">
        <f>IF($IZ428&gt;=20,INDEX($GO:$GO,$IY428+20),"")</f>
      </c>
      <c r="HK428">
        <f>IF($IZ428&gt;=21,INDEX($GO:$GO,$IY428+21),"")</f>
      </c>
      <c r="HL428">
        <f>IF($IZ428&gt;=22,INDEX($GO:$GO,$IY428+22),"")</f>
      </c>
      <c r="HM428">
        <f>IF($IZ428&gt;=23,INDEX($GO:$GO,$IY428+23),"")</f>
      </c>
      <c r="HN428">
        <f>IF($IZ428&gt;=24,INDEX($GO:$GO,$IY428+24),"")</f>
      </c>
      <c r="HO428">
        <f>IF($IZ428&gt;=25,INDEX($GO:$GO,$IY428+25),"")</f>
      </c>
      <c r="HP428">
        <f>IF($IZ428&gt;=26,INDEX($GO:$GO,$IY428+26),"")</f>
      </c>
      <c r="HQ428">
        <f>IF($IZ428&gt;=27,INDEX($GO:$GO,$IY428+27),"")</f>
      </c>
      <c r="HR428">
        <f>IF($IZ428&gt;=28,INDEX($GO:$GO,$IY428+28),"")</f>
      </c>
      <c r="HS428">
        <f>IF($IZ428&gt;=29,INDEX($GO:$GO,$IY428+29),"")</f>
      </c>
      <c r="HT428">
        <f>IF($IZ428&gt;=30,INDEX($GO:$GO,$IY428+30),"")</f>
      </c>
      <c r="HU428">
        <f>IF($IZ428&gt;=31,INDEX($GO:$GO,$IY428+31),"")</f>
      </c>
      <c r="HV428">
        <f>IF($IZ428&gt;=32,INDEX($GO:$GO,$IY428+32),"")</f>
      </c>
      <c r="HW428">
        <f>IF($IZ428&gt;=33,INDEX($GO:$GO,$IY428+33),"")</f>
      </c>
      <c r="HX428">
        <f>IF($IZ428&gt;=34,INDEX($GO:$GO,$IY428+34),"")</f>
      </c>
      <c r="HY428">
        <f>IF($IZ428&gt;=35,INDEX($GO:$GO,$IY428+35),"")</f>
      </c>
      <c r="HZ428">
        <f>IF($IZ428&gt;=36,INDEX($GO:$GO,$IY428+36),"")</f>
      </c>
      <c r="IA428">
        <f>IF($IZ428&gt;=37,INDEX($GO:$GO,$IY428+37),"")</f>
      </c>
      <c r="IB428">
        <f>IF($IZ428&gt;=38,INDEX($GO:$GO,$IY428+38),"")</f>
      </c>
      <c r="IC428">
        <f>IF($IZ428&gt;=39,INDEX($GO:$GO,$IY428+39),"")</f>
      </c>
      <c r="ID428">
        <f>IF($IZ428&gt;=40,INDEX($GO:$GO,$IY428+40),"")</f>
      </c>
      <c r="IE428">
        <f>IF($IZ428&gt;=41,INDEX($GO:$GO,$IY428+41),"")</f>
      </c>
      <c r="IF428">
        <f>IF($IZ428&gt;=42,INDEX($GO:$GO,$IY428+42),"")</f>
      </c>
      <c r="IG428">
        <f>IF($IZ428&gt;=43,INDEX($GO:$GO,$IY428+43),"")</f>
      </c>
      <c r="IH428">
        <f>IF($IZ428&gt;=44,INDEX($GO:$GO,$IY428+44),"")</f>
      </c>
      <c r="II428">
        <f>IF($IZ428&gt;=45,INDEX($GO:$GO,$IY428+45),"")</f>
      </c>
      <c r="IJ428">
        <f>IF($IZ428&gt;=46,INDEX($GO:$GO,$IY428+46),"")</f>
      </c>
      <c r="IK428">
        <f>IF($IZ428&gt;=47,INDEX($GO:$GO,$IY428+47),"")</f>
      </c>
      <c r="IL428">
        <f>IF($IZ428&gt;=48,INDEX($GO:$GO,$IY428+48),"")</f>
      </c>
      <c r="IM428">
        <f>IF($IZ428&gt;=49,INDEX($GO:$GO,$IY428+49),"")</f>
      </c>
      <c r="IN428">
        <f>IF($IZ428&gt;=50,INDEX($GO:$GO,$IY428+50),"")</f>
      </c>
      <c r="IO428">
        <f>IF($IZ428&gt;=51,INDEX($GO:$GO,$IY428+51),"")</f>
      </c>
      <c r="IP428">
        <f>IF($IZ428&gt;=52,INDEX($GO:$GO,$IY428+52),"")</f>
      </c>
      <c r="IQ428">
        <f>IF($IZ428&gt;=53,INDEX($GO:$GO,$IY428+53),"")</f>
      </c>
      <c r="IR428">
        <f>IF($IZ428&gt;=54,INDEX($GO:$GO,$IY428+54),"")</f>
      </c>
      <c r="IS428">
        <f>IF($IZ428&gt;=55,INDEX($GO:$GO,$IY428+55),"")</f>
      </c>
      <c r="IT428">
        <f>IF($IZ428&gt;=56,INDEX($GO:$GO,$IY428+56),"")</f>
      </c>
      <c r="IU428">
        <f>IF($IZ428&gt;=57,INDEX($GO:$GO,$IY428+57),"")</f>
      </c>
      <c r="IV428">
        <f>IF($IZ428&gt;=58,INDEX($GO:$GO,$IY428+58),"")</f>
      </c>
      <c r="IW428">
        <f>IF($IZ428&gt;=59,INDEX($GO:$GO,$IY428+59),"")</f>
      </c>
      <c r="IX428">
        <f>IF($IZ428&gt;=60,INDEX($GO:$GO,$IY428+60),"")</f>
      </c>
      <c r="IY428">
        <f>IFERROR(MATCH($GN428,$GO$2:$GO$827,0)+1,0)</f>
      </c>
      <c r="IZ428">
        <f>IFERROR(INDEX($GP$2:$GP$827,MATCH($GN428,$GO$2:$GO$827,0)),0)</f>
      </c>
      <c r="JA428" t="s">
        <v>23</v>
      </c>
      <c r="JB428" t="s">
        <v>23</v>
      </c>
    </row>
    <row r="429" spans="1:262" x14ac:dyDescent="0.25">
      <c r="F429" s="1"/>
      <c r="G429" s="1"/>
      <c r="H429" s="1"/>
      <c r="I429" s="1"/>
      <c r="J429" s="1">
        <f>IFERROR(IF(FIND(" - ",$F429)&gt;0,MID($F429,FIND(" - ",$F429)+3,LEN($F429)),""),"")</f>
      </c>
      <c r="L429" s="1"/>
      <c r="N429" t="s">
        <v>23</v>
      </c>
      <c r="P429">
        <f>IF(OR($N429="",$O429=""),"",IFERROR($N429/$O429,0))</f>
      </c>
      <c r="Q429">
        <f>IF($N429="","",
IF($G429="","",
IF(ISNUMBER(SEARCH("exempt",LOWER($G429))),0,
$N429*(VALUE(SUBSTITUTE($G429,"%",""))/100))))</f>
      </c>
      <c r="W429">
        <f>IF($N429="","",
SUM($N429,$Q429,$U429,$R429,$T429)-
IF($V429="",0,VALUE($V429)))</f>
      </c>
      <c r="AE429" t="s">
        <v>1399</v>
      </c>
      <c r="AJ429" t="s">
        <v>468</v>
      </c>
      <c r="AM429">
        <f>IFERROR(LEFT($F429,FIND(" - ",$F429)-1),$F429)</f>
      </c>
      <c r="AP429">
        <f>IF($CE429&gt;=1,INDEX($AN:$AN,$CD429+1),"")</f>
      </c>
      <c r="AQ429">
        <f>IF($CE429&gt;=2,INDEX($AN:$AN,$CD429+2),"")</f>
      </c>
      <c r="AR429">
        <f>IF($CE429&gt;=3,INDEX($AN:$AN,$CD429+3),"")</f>
      </c>
      <c r="AS429">
        <f>IF($CE429&gt;=4,INDEX($AN:$AN,$CD429+4),"")</f>
      </c>
      <c r="AT429">
        <f>IF($CE429&gt;=5,INDEX($AN:$AN,$CD429+5),"")</f>
      </c>
      <c r="AU429">
        <f>IF($CE429&gt;=6,INDEX($AN:$AN,$CD429+6),"")</f>
      </c>
      <c r="AV429">
        <f>IF($CE429&gt;=7,INDEX($AN:$AN,$CD429+7),"")</f>
      </c>
      <c r="AW429">
        <f>IF($CE429&gt;=8,INDEX($AN:$AN,$CD429+8),"")</f>
      </c>
      <c r="AX429">
        <f>IF($CE429&gt;=9,INDEX($AN:$AN,$CD429+9),"")</f>
      </c>
      <c r="AY429">
        <f>IF($CE429&gt;=10,INDEX($AN:$AN,$CD429+10),"")</f>
      </c>
      <c r="AZ429">
        <f>IF($CE429&gt;=11,INDEX($AN:$AN,$CD429+11),"")</f>
      </c>
      <c r="BA429">
        <f>IF($CE429&gt;=12,INDEX($AN:$AN,$CD429+12),"")</f>
      </c>
      <c r="BB429">
        <f>IF($CE429&gt;=13,INDEX($AN:$AN,$CD429+13),"")</f>
      </c>
      <c r="BC429">
        <f>IF($CE429&gt;=14,INDEX($AN:$AN,$CD429+14),"")</f>
      </c>
      <c r="BD429">
        <f>IF($CE429&gt;=15,INDEX($AN:$AN,$CD429+15),"")</f>
      </c>
      <c r="BE429">
        <f>IF($CE429&gt;=16,INDEX($AN:$AN,$CD429+16),"")</f>
      </c>
      <c r="BF429">
        <f>IF($CE429&gt;=17,INDEX($AN:$AN,$CD429+17),"")</f>
      </c>
      <c r="BG429">
        <f>IF($CE429&gt;=18,INDEX($AN:$AN,$CD429+18),"")</f>
      </c>
      <c r="BH429">
        <f>IF($CE429&gt;=19,INDEX($AN:$AN,$CD429+19),"")</f>
      </c>
      <c r="BI429">
        <f>IF($CE429&gt;=20,INDEX($AN:$AN,$CD429+20),"")</f>
      </c>
      <c r="BJ429">
        <f>IF($CE429&gt;=21,INDEX($AN:$AN,$CD429+21),"")</f>
      </c>
      <c r="BK429">
        <f>IF($CE429&gt;=22,INDEX($AN:$AN,$CD429+22),"")</f>
      </c>
      <c r="BL429">
        <f>IF($CE429&gt;=23,INDEX($AN:$AN,$CD429+23),"")</f>
      </c>
      <c r="BM429">
        <f>IF($CE429&gt;=24,INDEX($AN:$AN,$CD429+24),"")</f>
      </c>
      <c r="BN429">
        <f>IF($CE429&gt;=25,INDEX($AN:$AN,$CD429+25),"")</f>
      </c>
      <c r="BO429">
        <f>IF($CE429&gt;=26,INDEX($AN:$AN,$CD429+26),"")</f>
      </c>
      <c r="BP429">
        <f>IF($CE429&gt;=27,INDEX($AN:$AN,$CD429+27),"")</f>
      </c>
      <c r="BQ429">
        <f>IF($CE429&gt;=28,INDEX($AN:$AN,$CD429+28),"")</f>
      </c>
      <c r="BR429">
        <f>IF($CE429&gt;=29,INDEX($AN:$AN,$CD429+29),"")</f>
      </c>
      <c r="BS429">
        <f>IF($CE429&gt;=30,INDEX($AN:$AN,$CD429+30),"")</f>
      </c>
      <c r="BT429">
        <f>IF($CE429&gt;=31,INDEX($AN:$AN,$CD429+31),"")</f>
      </c>
      <c r="BU429">
        <f>IF($CE429&gt;=32,INDEX($AN:$AN,$CD429+32),"")</f>
      </c>
      <c r="BV429">
        <f>IF($CE429&gt;=33,INDEX($AN:$AN,$CD429+33),"")</f>
      </c>
      <c r="BW429">
        <f>IF($CE429&gt;=34,INDEX($AN:$AN,$CD429+34),"")</f>
      </c>
      <c r="BX429">
        <f>IF($CE429&gt;=35,INDEX($AN:$AN,$CD429+35),"")</f>
      </c>
      <c r="BY429">
        <f>IF($CE429&gt;=36,INDEX($AN:$AN,$CD429+36),"")</f>
      </c>
      <c r="BZ429">
        <f>IF($CE429&gt;=37,INDEX($AN:$AN,$CD429+37),"")</f>
      </c>
      <c r="CA429">
        <f>IF($CE429&gt;=38,INDEX($AN:$AN,$CD429+38),"")</f>
      </c>
      <c r="CB429">
        <f>IF($CE429&gt;=39,INDEX($AN:$AN,$CD429+39),"")</f>
      </c>
      <c r="CC429">
        <f>IF($CE429&gt;=40,INDEX($AN:$AN,$CD429+40),"")</f>
      </c>
      <c r="CD429">
        <f>IFERROR(MATCH($AM429,$AN$2:$AN$133,0)+1,0)</f>
      </c>
      <c r="CE429">
        <f>IFERROR(INDEX($AO$2:$AO$133,MATCH($AM429,$AN$2:$AN$133,0)),0)</f>
      </c>
      <c r="CF429">
        <f>IFERROR(LEFT($K429,FIND(" - ",$K429)-1),$K429)</f>
      </c>
      <c r="CG429" t="s">
        <v>128</v>
      </c>
      <c r="CI429">
        <f>IF($DD429&gt;=1,INDEX($CG:$CG,$DC429+1),"")</f>
      </c>
      <c r="CJ429">
        <f>IF($DD429&gt;=2,INDEX($CG:$CG,$DC429+2),"")</f>
      </c>
      <c r="CK429">
        <f>IF($DD429&gt;=3,INDEX($CG:$CG,$DC429+3),"")</f>
      </c>
      <c r="CL429">
        <f>IF($DD429&gt;=4,INDEX($CG:$CG,$DC429+4),"")</f>
      </c>
      <c r="CM429">
        <f>IF($DD429&gt;=5,INDEX($CG:$CG,$DC429+5),"")</f>
      </c>
      <c r="CN429">
        <f>IF($DD429&gt;=6,INDEX($CG:$CG,$DC429+6),"")</f>
      </c>
      <c r="CO429">
        <f>IF($DD429&gt;=7,INDEX($CG:$CG,$DC429+7),"")</f>
      </c>
      <c r="CP429">
        <f>IF($DD429&gt;=8,INDEX($CG:$CG,$DC429+8),"")</f>
      </c>
      <c r="CQ429">
        <f>IF($DD429&gt;=9,INDEX($CG:$CG,$DC429+9),"")</f>
      </c>
      <c r="CR429">
        <f>IF($DD429&gt;=10,INDEX($CG:$CG,$DC429+10),"")</f>
      </c>
      <c r="CS429">
        <f>IF($DD429&gt;=11,INDEX($CG:$CG,$DC429+11),"")</f>
      </c>
      <c r="CT429">
        <f>IF($DD429&gt;=12,INDEX($CG:$CG,$DC429+12),"")</f>
      </c>
      <c r="CU429">
        <f>IF($DD429&gt;=13,INDEX($CG:$CG,$DC429+13),"")</f>
      </c>
      <c r="CV429">
        <f>IF($DD429&gt;=14,INDEX($CG:$CG,$DC429+14),"")</f>
      </c>
      <c r="CW429">
        <f>IF($DD429&gt;=15,INDEX($CG:$CG,$DC429+15),"")</f>
      </c>
      <c r="CX429">
        <f>IF($DD429&gt;=16,INDEX($CG:$CG,$DC429+16),"")</f>
      </c>
      <c r="CY429">
        <f>IF($DD429&gt;=17,INDEX($CG:$CG,$DC429+17),"")</f>
      </c>
      <c r="CZ429">
        <f>IF($DD429&gt;=18,INDEX($CG:$CG,$DC429+18),"")</f>
      </c>
      <c r="DA429">
        <f>IF($DD429&gt;=19,INDEX($CG:$CG,$DC429+19),"")</f>
      </c>
      <c r="DB429">
        <f>IF($DD429&gt;=20,INDEX($CG:$CG,$DC429+20),"")</f>
      </c>
      <c r="DC429">
        <f>IFERROR(MATCH($CF429,$CG$2:$CG$1558,0)+1,0)</f>
      </c>
      <c r="DD429">
        <f>IFERROR(INDEX($CH$2:$CH$1558,MATCH($CF429,$CG$2:$CG$1558,0)),0)</f>
      </c>
      <c r="DE429">
        <f>IFERROR(INDEX($AL:$AL,MATCH($G429,$AK:$AK,0))&amp;"","")</f>
      </c>
      <c r="DI429">
        <f>IF($GL429&gt;=1,INDEX($DF:$DF,$GK429+1),"")</f>
      </c>
      <c r="DJ429">
        <f>IF($GL429&gt;=2,INDEX($DF:$DF,$GK429+2),"")</f>
      </c>
      <c r="DK429">
        <f>IF($GL429&gt;=3,INDEX($DF:$DF,$GK429+3),"")</f>
      </c>
      <c r="DL429">
        <f>IF($GL429&gt;=4,INDEX($DF:$DF,$GK429+4),"")</f>
      </c>
      <c r="DM429">
        <f>IF($GL429&gt;=5,INDEX($DF:$DF,$GK429+5),"")</f>
      </c>
      <c r="DN429">
        <f>IF($GL429&gt;=6,INDEX($DF:$DF,$GK429+6),"")</f>
      </c>
      <c r="DO429">
        <f>IF($GL429&gt;=7,INDEX($DF:$DF,$GK429+7),"")</f>
      </c>
      <c r="DP429">
        <f>IF($GL429&gt;=8,INDEX($DF:$DF,$GK429+8),"")</f>
      </c>
      <c r="DQ429">
        <f>IF($GL429&gt;=9,INDEX($DF:$DF,$GK429+9),"")</f>
      </c>
      <c r="DR429">
        <f>IF($GL429&gt;=10,INDEX($DF:$DF,$GK429+10),"")</f>
      </c>
      <c r="DS429">
        <f>IF($GL429&gt;=11,INDEX($DF:$DF,$GK429+11),"")</f>
      </c>
      <c r="DT429">
        <f>IF($GL429&gt;=12,INDEX($DF:$DF,$GK429+12),"")</f>
      </c>
      <c r="DU429">
        <f>IF($GL429&gt;=13,INDEX($DF:$DF,$GK429+13),"")</f>
      </c>
      <c r="DV429">
        <f>IF($GL429&gt;=14,INDEX($DF:$DF,$GK429+14),"")</f>
      </c>
      <c r="DW429">
        <f>IF($GL429&gt;=15,INDEX($DF:$DF,$GK429+15),"")</f>
      </c>
      <c r="DX429">
        <f>IF($GL429&gt;=16,INDEX($DF:$DF,$GK429+16),"")</f>
      </c>
      <c r="DY429">
        <f>IF($GL429&gt;=17,INDEX($DF:$DF,$GK429+17),"")</f>
      </c>
      <c r="DZ429">
        <f>IF($GL429&gt;=18,INDEX($DF:$DF,$GK429+18),"")</f>
      </c>
      <c r="EA429">
        <f>IF($GL429&gt;=19,INDEX($DF:$DF,$GK429+19),"")</f>
      </c>
      <c r="EB429">
        <f>IF($GL429&gt;=20,INDEX($DF:$DF,$GK429+20),"")</f>
      </c>
      <c r="EC429">
        <f>IF($GL429&gt;=21,INDEX($DF:$DF,$GK429+21),"")</f>
      </c>
      <c r="ED429">
        <f>IF($GL429&gt;=22,INDEX($DF:$DF,$GK429+22),"")</f>
      </c>
      <c r="EE429">
        <f>IF($GL429&gt;=23,INDEX($DF:$DF,$GK429+23),"")</f>
      </c>
      <c r="EF429">
        <f>IF($GL429&gt;=24,INDEX($DF:$DF,$GK429+24),"")</f>
      </c>
      <c r="EG429">
        <f>IF($GL429&gt;=25,INDEX($DF:$DF,$GK429+25),"")</f>
      </c>
      <c r="EH429">
        <f>IF($GL429&gt;=26,INDEX($DF:$DF,$GK429+26),"")</f>
      </c>
      <c r="EI429">
        <f>IF($GL429&gt;=27,INDEX($DF:$DF,$GK429+27),"")</f>
      </c>
      <c r="EJ429">
        <f>IF($GL429&gt;=28,INDEX($DF:$DF,$GK429+28),"")</f>
      </c>
      <c r="EK429">
        <f>IF($GL429&gt;=29,INDEX($DF:$DF,$GK429+29),"")</f>
      </c>
      <c r="EL429">
        <f>IF($GL429&gt;=30,INDEX($DF:$DF,$GK429+30),"")</f>
      </c>
      <c r="EM429">
        <f>IF($GL429&gt;=31,INDEX($DF:$DF,$GK429+31),"")</f>
      </c>
      <c r="EN429">
        <f>IF($GL429&gt;=32,INDEX($DF:$DF,$GK429+32),"")</f>
      </c>
      <c r="EO429">
        <f>IF($GL429&gt;=33,INDEX($DF:$DF,$GK429+33),"")</f>
      </c>
      <c r="EP429">
        <f>IF($GL429&gt;=34,INDEX($DF:$DF,$GK429+34),"")</f>
      </c>
      <c r="EQ429">
        <f>IF($GL429&gt;=35,INDEX($DF:$DF,$GK429+35),"")</f>
      </c>
      <c r="ER429">
        <f>IF($GL429&gt;=36,INDEX($DF:$DF,$GK429+36),"")</f>
      </c>
      <c r="ES429">
        <f>IF($GL429&gt;=37,INDEX($DF:$DF,$GK429+37),"")</f>
      </c>
      <c r="ET429">
        <f>IF($GL429&gt;=38,INDEX($DF:$DF,$GK429+38),"")</f>
      </c>
      <c r="EU429">
        <f>IF($GL429&gt;=39,INDEX($DF:$DF,$GK429+39),"")</f>
      </c>
      <c r="EV429">
        <f>IF($GL429&gt;=40,INDEX($DF:$DF,$GK429+40),"")</f>
      </c>
      <c r="EW429">
        <f>IF($GL429&gt;=1,INDEX($DG:$DG,$GK429+1),"")</f>
      </c>
      <c r="EX429">
        <f>IF($GL429&gt;=2,INDEX($DG:$DG,$GK429+2),"")</f>
      </c>
      <c r="EY429">
        <f>IF($GL429&gt;=3,INDEX($DG:$DG,$GK429+3),"")</f>
      </c>
      <c r="EZ429">
        <f>IF($GL429&gt;=4,INDEX($DG:$DG,$GK429+4),"")</f>
      </c>
      <c r="FA429">
        <f>IF($GL429&gt;=5,INDEX($DG:$DG,$GK429+5),"")</f>
      </c>
      <c r="FB429">
        <f>IF($GL429&gt;=6,INDEX($DG:$DG,$GK429+6),"")</f>
      </c>
      <c r="FC429">
        <f>IF($GL429&gt;=7,INDEX($DG:$DG,$GK429+7),"")</f>
      </c>
      <c r="FD429">
        <f>IF($GL429&gt;=8,INDEX($DG:$DG,$GK429+8),"")</f>
      </c>
      <c r="FE429">
        <f>IF($GL429&gt;=9,INDEX($DG:$DG,$GK429+9),"")</f>
      </c>
      <c r="FF429">
        <f>IF($GL429&gt;=10,INDEX($DG:$DG,$GK429+10),"")</f>
      </c>
      <c r="FG429">
        <f>IF($GL429&gt;=11,INDEX($DG:$DG,$GK429+11),"")</f>
      </c>
      <c r="FH429">
        <f>IF($GL429&gt;=12,INDEX($DG:$DG,$GK429+12),"")</f>
      </c>
      <c r="FI429">
        <f>IF($GL429&gt;=13,INDEX($DG:$DG,$GK429+13),"")</f>
      </c>
      <c r="FJ429">
        <f>IF($GL429&gt;=14,INDEX($DG:$DG,$GK429+14),"")</f>
      </c>
      <c r="FK429">
        <f>IF($GL429&gt;=15,INDEX($DG:$DG,$GK429+15),"")</f>
      </c>
      <c r="FL429">
        <f>IF($GL429&gt;=16,INDEX($DG:$DG,$GK429+16),"")</f>
      </c>
      <c r="FM429">
        <f>IF($GL429&gt;=17,INDEX($DG:$DG,$GK429+17),"")</f>
      </c>
      <c r="FN429">
        <f>IF($GL429&gt;=18,INDEX($DG:$DG,$GK429+18),"")</f>
      </c>
      <c r="FO429">
        <f>IF($GL429&gt;=19,INDEX($DG:$DG,$GK429+19),"")</f>
      </c>
      <c r="FP429">
        <f>IF($GL429&gt;=20,INDEX($DG:$DG,$GK429+20),"")</f>
      </c>
      <c r="FQ429">
        <f>IF($GL429&gt;=21,INDEX($DG:$DG,$GK429+21),"")</f>
      </c>
      <c r="FR429">
        <f>IF($GL429&gt;=22,INDEX($DG:$DG,$GK429+22),"")</f>
      </c>
      <c r="FS429">
        <f>IF($GL429&gt;=23,INDEX($DG:$DG,$GK429+23),"")</f>
      </c>
      <c r="FT429">
        <f>IF($GL429&gt;=24,INDEX($DG:$DG,$GK429+24),"")</f>
      </c>
      <c r="FU429">
        <f>IF($GL429&gt;=25,INDEX($DG:$DG,$GK429+25),"")</f>
      </c>
      <c r="FV429">
        <f>IF($GL429&gt;=26,INDEX($DG:$DG,$GK429+26),"")</f>
      </c>
      <c r="FW429">
        <f>IF($GL429&gt;=27,INDEX($DG:$DG,$GK429+27),"")</f>
      </c>
      <c r="FX429">
        <f>IF($GL429&gt;=28,INDEX($DG:$DG,$GK429+28),"")</f>
      </c>
      <c r="FY429">
        <f>IF($GL429&gt;=29,INDEX($DG:$DG,$GK429+29),"")</f>
      </c>
      <c r="FZ429">
        <f>IF($GL429&gt;=30,INDEX($DG:$DG,$GK429+30),"")</f>
      </c>
      <c r="GA429">
        <f>IF($GL429&gt;=31,INDEX($DG:$DG,$GK429+31),"")</f>
      </c>
      <c r="GB429">
        <f>IF($GL429&gt;=32,INDEX($DG:$DG,$GK429+32),"")</f>
      </c>
      <c r="GC429">
        <f>IF($GL429&gt;=33,INDEX($DG:$DG,$GK429+33),"")</f>
      </c>
      <c r="GD429">
        <f>IF($GL429&gt;=34,INDEX($DG:$DG,$GK429+34),"")</f>
      </c>
      <c r="GE429">
        <f>IF($GL429&gt;=35,INDEX($DG:$DG,$GK429+35),"")</f>
      </c>
      <c r="GF429">
        <f>IF($GL429&gt;=36,INDEX($DG:$DG,$GK429+36),"")</f>
      </c>
      <c r="GG429">
        <f>IF($GL429&gt;=37,INDEX($DG:$DG,$GK429+37),"")</f>
      </c>
      <c r="GH429">
        <f>IF($GL429&gt;=38,INDEX($DG:$DG,$GK429+38),"")</f>
      </c>
      <c r="GI429">
        <f>IF($GL429&gt;=39,INDEX($DG:$DG,$GK429+39),"")</f>
      </c>
      <c r="GJ429">
        <f>IF($GL429&gt;=40,INDEX($DG:$DG,$GK429+40),"")</f>
      </c>
      <c r="GK429">
        <f>IFERROR(MATCH($DE429,$DF$2:$DF$166,0)+1,0)</f>
      </c>
      <c r="GL429">
        <f>IFERROR(INDEX($DH$2:$DH$166,MATCH($DE429,$DF$2:$DF$166,0)),0)</f>
      </c>
      <c r="GM429">
        <f>IFERROR(MATCH($H429,$DI$429:$EV$429,0),0)</f>
      </c>
      <c r="GN429">
        <f>IF($GM429&gt;0,INDEX($EW$429:$GJ$429,$GM429),"")</f>
      </c>
      <c r="GO429" t="s">
        <v>694</v>
      </c>
      <c r="GQ429">
        <f>IF($IZ429&gt;=1,INDEX($GO:$GO,$IY429+1),"")</f>
      </c>
      <c r="GR429">
        <f>IF($IZ429&gt;=2,INDEX($GO:$GO,$IY429+2),"")</f>
      </c>
      <c r="GS429">
        <f>IF($IZ429&gt;=3,INDEX($GO:$GO,$IY429+3),"")</f>
      </c>
      <c r="GT429">
        <f>IF($IZ429&gt;=4,INDEX($GO:$GO,$IY429+4),"")</f>
      </c>
      <c r="GU429">
        <f>IF($IZ429&gt;=5,INDEX($GO:$GO,$IY429+5),"")</f>
      </c>
      <c r="GV429">
        <f>IF($IZ429&gt;=6,INDEX($GO:$GO,$IY429+6),"")</f>
      </c>
      <c r="GW429">
        <f>IF($IZ429&gt;=7,INDEX($GO:$GO,$IY429+7),"")</f>
      </c>
      <c r="GX429">
        <f>IF($IZ429&gt;=8,INDEX($GO:$GO,$IY429+8),"")</f>
      </c>
      <c r="GY429">
        <f>IF($IZ429&gt;=9,INDEX($GO:$GO,$IY429+9),"")</f>
      </c>
      <c r="GZ429">
        <f>IF($IZ429&gt;=10,INDEX($GO:$GO,$IY429+10),"")</f>
      </c>
      <c r="HA429">
        <f>IF($IZ429&gt;=11,INDEX($GO:$GO,$IY429+11),"")</f>
      </c>
      <c r="HB429">
        <f>IF($IZ429&gt;=12,INDEX($GO:$GO,$IY429+12),"")</f>
      </c>
      <c r="HC429">
        <f>IF($IZ429&gt;=13,INDEX($GO:$GO,$IY429+13),"")</f>
      </c>
      <c r="HD429">
        <f>IF($IZ429&gt;=14,INDEX($GO:$GO,$IY429+14),"")</f>
      </c>
      <c r="HE429">
        <f>IF($IZ429&gt;=15,INDEX($GO:$GO,$IY429+15),"")</f>
      </c>
      <c r="HF429">
        <f>IF($IZ429&gt;=16,INDEX($GO:$GO,$IY429+16),"")</f>
      </c>
      <c r="HG429">
        <f>IF($IZ429&gt;=17,INDEX($GO:$GO,$IY429+17),"")</f>
      </c>
      <c r="HH429">
        <f>IF($IZ429&gt;=18,INDEX($GO:$GO,$IY429+18),"")</f>
      </c>
      <c r="HI429">
        <f>IF($IZ429&gt;=19,INDEX($GO:$GO,$IY429+19),"")</f>
      </c>
      <c r="HJ429">
        <f>IF($IZ429&gt;=20,INDEX($GO:$GO,$IY429+20),"")</f>
      </c>
      <c r="HK429">
        <f>IF($IZ429&gt;=21,INDEX($GO:$GO,$IY429+21),"")</f>
      </c>
      <c r="HL429">
        <f>IF($IZ429&gt;=22,INDEX($GO:$GO,$IY429+22),"")</f>
      </c>
      <c r="HM429">
        <f>IF($IZ429&gt;=23,INDEX($GO:$GO,$IY429+23),"")</f>
      </c>
      <c r="HN429">
        <f>IF($IZ429&gt;=24,INDEX($GO:$GO,$IY429+24),"")</f>
      </c>
      <c r="HO429">
        <f>IF($IZ429&gt;=25,INDEX($GO:$GO,$IY429+25),"")</f>
      </c>
      <c r="HP429">
        <f>IF($IZ429&gt;=26,INDEX($GO:$GO,$IY429+26),"")</f>
      </c>
      <c r="HQ429">
        <f>IF($IZ429&gt;=27,INDEX($GO:$GO,$IY429+27),"")</f>
      </c>
      <c r="HR429">
        <f>IF($IZ429&gt;=28,INDEX($GO:$GO,$IY429+28),"")</f>
      </c>
      <c r="HS429">
        <f>IF($IZ429&gt;=29,INDEX($GO:$GO,$IY429+29),"")</f>
      </c>
      <c r="HT429">
        <f>IF($IZ429&gt;=30,INDEX($GO:$GO,$IY429+30),"")</f>
      </c>
      <c r="HU429">
        <f>IF($IZ429&gt;=31,INDEX($GO:$GO,$IY429+31),"")</f>
      </c>
      <c r="HV429">
        <f>IF($IZ429&gt;=32,INDEX($GO:$GO,$IY429+32),"")</f>
      </c>
      <c r="HW429">
        <f>IF($IZ429&gt;=33,INDEX($GO:$GO,$IY429+33),"")</f>
      </c>
      <c r="HX429">
        <f>IF($IZ429&gt;=34,INDEX($GO:$GO,$IY429+34),"")</f>
      </c>
      <c r="HY429">
        <f>IF($IZ429&gt;=35,INDEX($GO:$GO,$IY429+35),"")</f>
      </c>
      <c r="HZ429">
        <f>IF($IZ429&gt;=36,INDEX($GO:$GO,$IY429+36),"")</f>
      </c>
      <c r="IA429">
        <f>IF($IZ429&gt;=37,INDEX($GO:$GO,$IY429+37),"")</f>
      </c>
      <c r="IB429">
        <f>IF($IZ429&gt;=38,INDEX($GO:$GO,$IY429+38),"")</f>
      </c>
      <c r="IC429">
        <f>IF($IZ429&gt;=39,INDEX($GO:$GO,$IY429+39),"")</f>
      </c>
      <c r="ID429">
        <f>IF($IZ429&gt;=40,INDEX($GO:$GO,$IY429+40),"")</f>
      </c>
      <c r="IE429">
        <f>IF($IZ429&gt;=41,INDEX($GO:$GO,$IY429+41),"")</f>
      </c>
      <c r="IF429">
        <f>IF($IZ429&gt;=42,INDEX($GO:$GO,$IY429+42),"")</f>
      </c>
      <c r="IG429">
        <f>IF($IZ429&gt;=43,INDEX($GO:$GO,$IY429+43),"")</f>
      </c>
      <c r="IH429">
        <f>IF($IZ429&gt;=44,INDEX($GO:$GO,$IY429+44),"")</f>
      </c>
      <c r="II429">
        <f>IF($IZ429&gt;=45,INDEX($GO:$GO,$IY429+45),"")</f>
      </c>
      <c r="IJ429">
        <f>IF($IZ429&gt;=46,INDEX($GO:$GO,$IY429+46),"")</f>
      </c>
      <c r="IK429">
        <f>IF($IZ429&gt;=47,INDEX($GO:$GO,$IY429+47),"")</f>
      </c>
      <c r="IL429">
        <f>IF($IZ429&gt;=48,INDEX($GO:$GO,$IY429+48),"")</f>
      </c>
      <c r="IM429">
        <f>IF($IZ429&gt;=49,INDEX($GO:$GO,$IY429+49),"")</f>
      </c>
      <c r="IN429">
        <f>IF($IZ429&gt;=50,INDEX($GO:$GO,$IY429+50),"")</f>
      </c>
      <c r="IO429">
        <f>IF($IZ429&gt;=51,INDEX($GO:$GO,$IY429+51),"")</f>
      </c>
      <c r="IP429">
        <f>IF($IZ429&gt;=52,INDEX($GO:$GO,$IY429+52),"")</f>
      </c>
      <c r="IQ429">
        <f>IF($IZ429&gt;=53,INDEX($GO:$GO,$IY429+53),"")</f>
      </c>
      <c r="IR429">
        <f>IF($IZ429&gt;=54,INDEX($GO:$GO,$IY429+54),"")</f>
      </c>
      <c r="IS429">
        <f>IF($IZ429&gt;=55,INDEX($GO:$GO,$IY429+55),"")</f>
      </c>
      <c r="IT429">
        <f>IF($IZ429&gt;=56,INDEX($GO:$GO,$IY429+56),"")</f>
      </c>
      <c r="IU429">
        <f>IF($IZ429&gt;=57,INDEX($GO:$GO,$IY429+57),"")</f>
      </c>
      <c r="IV429">
        <f>IF($IZ429&gt;=58,INDEX($GO:$GO,$IY429+58),"")</f>
      </c>
      <c r="IW429">
        <f>IF($IZ429&gt;=59,INDEX($GO:$GO,$IY429+59),"")</f>
      </c>
      <c r="IX429">
        <f>IF($IZ429&gt;=60,INDEX($GO:$GO,$IY429+60),"")</f>
      </c>
      <c r="IY429">
        <f>IFERROR(MATCH($GN429,$GO$2:$GO$827,0)+1,0)</f>
      </c>
      <c r="IZ429">
        <f>IFERROR(INDEX($GP$2:$GP$827,MATCH($GN429,$GO$2:$GO$827,0)),0)</f>
      </c>
      <c r="JA429" t="s">
        <v>23</v>
      </c>
      <c r="JB429" t="s">
        <v>23</v>
      </c>
    </row>
    <row r="430" spans="1:262" x14ac:dyDescent="0.25">
      <c r="F430" s="1"/>
      <c r="G430" s="1"/>
      <c r="H430" s="1"/>
      <c r="I430" s="1"/>
      <c r="J430" s="1">
        <f>IFERROR(IF(FIND(" - ",$F430)&gt;0,MID($F430,FIND(" - ",$F430)+3,LEN($F430)),""),"")</f>
      </c>
      <c r="L430" s="1"/>
      <c r="N430" t="s">
        <v>23</v>
      </c>
      <c r="P430">
        <f>IF(OR($N430="",$O430=""),"",IFERROR($N430/$O430,0))</f>
      </c>
      <c r="Q430">
        <f>IF($N430="","",
IF($G430="","",
IF(ISNUMBER(SEARCH("exempt",LOWER($G430))),0,
$N430*(VALUE(SUBSTITUTE($G430,"%",""))/100))))</f>
      </c>
      <c r="W430">
        <f>IF($N430="","",
SUM($N430,$Q430,$U430,$R430,$T430)-
IF($V430="",0,VALUE($V430)))</f>
      </c>
      <c r="AE430" t="s">
        <v>1400</v>
      </c>
      <c r="AJ430" t="s">
        <v>473</v>
      </c>
      <c r="AM430">
        <f>IFERROR(LEFT($F430,FIND(" - ",$F430)-1),$F430)</f>
      </c>
      <c r="AP430">
        <f>IF($CE430&gt;=1,INDEX($AN:$AN,$CD430+1),"")</f>
      </c>
      <c r="AQ430">
        <f>IF($CE430&gt;=2,INDEX($AN:$AN,$CD430+2),"")</f>
      </c>
      <c r="AR430">
        <f>IF($CE430&gt;=3,INDEX($AN:$AN,$CD430+3),"")</f>
      </c>
      <c r="AS430">
        <f>IF($CE430&gt;=4,INDEX($AN:$AN,$CD430+4),"")</f>
      </c>
      <c r="AT430">
        <f>IF($CE430&gt;=5,INDEX($AN:$AN,$CD430+5),"")</f>
      </c>
      <c r="AU430">
        <f>IF($CE430&gt;=6,INDEX($AN:$AN,$CD430+6),"")</f>
      </c>
      <c r="AV430">
        <f>IF($CE430&gt;=7,INDEX($AN:$AN,$CD430+7),"")</f>
      </c>
      <c r="AW430">
        <f>IF($CE430&gt;=8,INDEX($AN:$AN,$CD430+8),"")</f>
      </c>
      <c r="AX430">
        <f>IF($CE430&gt;=9,INDEX($AN:$AN,$CD430+9),"")</f>
      </c>
      <c r="AY430">
        <f>IF($CE430&gt;=10,INDEX($AN:$AN,$CD430+10),"")</f>
      </c>
      <c r="AZ430">
        <f>IF($CE430&gt;=11,INDEX($AN:$AN,$CD430+11),"")</f>
      </c>
      <c r="BA430">
        <f>IF($CE430&gt;=12,INDEX($AN:$AN,$CD430+12),"")</f>
      </c>
      <c r="BB430">
        <f>IF($CE430&gt;=13,INDEX($AN:$AN,$CD430+13),"")</f>
      </c>
      <c r="BC430">
        <f>IF($CE430&gt;=14,INDEX($AN:$AN,$CD430+14),"")</f>
      </c>
      <c r="BD430">
        <f>IF($CE430&gt;=15,INDEX($AN:$AN,$CD430+15),"")</f>
      </c>
      <c r="BE430">
        <f>IF($CE430&gt;=16,INDEX($AN:$AN,$CD430+16),"")</f>
      </c>
      <c r="BF430">
        <f>IF($CE430&gt;=17,INDEX($AN:$AN,$CD430+17),"")</f>
      </c>
      <c r="BG430">
        <f>IF($CE430&gt;=18,INDEX($AN:$AN,$CD430+18),"")</f>
      </c>
      <c r="BH430">
        <f>IF($CE430&gt;=19,INDEX($AN:$AN,$CD430+19),"")</f>
      </c>
      <c r="BI430">
        <f>IF($CE430&gt;=20,INDEX($AN:$AN,$CD430+20),"")</f>
      </c>
      <c r="BJ430">
        <f>IF($CE430&gt;=21,INDEX($AN:$AN,$CD430+21),"")</f>
      </c>
      <c r="BK430">
        <f>IF($CE430&gt;=22,INDEX($AN:$AN,$CD430+22),"")</f>
      </c>
      <c r="BL430">
        <f>IF($CE430&gt;=23,INDEX($AN:$AN,$CD430+23),"")</f>
      </c>
      <c r="BM430">
        <f>IF($CE430&gt;=24,INDEX($AN:$AN,$CD430+24),"")</f>
      </c>
      <c r="BN430">
        <f>IF($CE430&gt;=25,INDEX($AN:$AN,$CD430+25),"")</f>
      </c>
      <c r="BO430">
        <f>IF($CE430&gt;=26,INDEX($AN:$AN,$CD430+26),"")</f>
      </c>
      <c r="BP430">
        <f>IF($CE430&gt;=27,INDEX($AN:$AN,$CD430+27),"")</f>
      </c>
      <c r="BQ430">
        <f>IF($CE430&gt;=28,INDEX($AN:$AN,$CD430+28),"")</f>
      </c>
      <c r="BR430">
        <f>IF($CE430&gt;=29,INDEX($AN:$AN,$CD430+29),"")</f>
      </c>
      <c r="BS430">
        <f>IF($CE430&gt;=30,INDEX($AN:$AN,$CD430+30),"")</f>
      </c>
      <c r="BT430">
        <f>IF($CE430&gt;=31,INDEX($AN:$AN,$CD430+31),"")</f>
      </c>
      <c r="BU430">
        <f>IF($CE430&gt;=32,INDEX($AN:$AN,$CD430+32),"")</f>
      </c>
      <c r="BV430">
        <f>IF($CE430&gt;=33,INDEX($AN:$AN,$CD430+33),"")</f>
      </c>
      <c r="BW430">
        <f>IF($CE430&gt;=34,INDEX($AN:$AN,$CD430+34),"")</f>
      </c>
      <c r="BX430">
        <f>IF($CE430&gt;=35,INDEX($AN:$AN,$CD430+35),"")</f>
      </c>
      <c r="BY430">
        <f>IF($CE430&gt;=36,INDEX($AN:$AN,$CD430+36),"")</f>
      </c>
      <c r="BZ430">
        <f>IF($CE430&gt;=37,INDEX($AN:$AN,$CD430+37),"")</f>
      </c>
      <c r="CA430">
        <f>IF($CE430&gt;=38,INDEX($AN:$AN,$CD430+38),"")</f>
      </c>
      <c r="CB430">
        <f>IF($CE430&gt;=39,INDEX($AN:$AN,$CD430+39),"")</f>
      </c>
      <c r="CC430">
        <f>IF($CE430&gt;=40,INDEX($AN:$AN,$CD430+40),"")</f>
      </c>
      <c r="CD430">
        <f>IFERROR(MATCH($AM430,$AN$2:$AN$133,0)+1,0)</f>
      </c>
      <c r="CE430">
        <f>IFERROR(INDEX($AO$2:$AO$133,MATCH($AM430,$AN$2:$AN$133,0)),0)</f>
      </c>
      <c r="CF430">
        <f>IFERROR(LEFT($K430,FIND(" - ",$K430)-1),$K430)</f>
      </c>
      <c r="CG430" t="s">
        <v>63</v>
      </c>
      <c r="CI430">
        <f>IF($DD430&gt;=1,INDEX($CG:$CG,$DC430+1),"")</f>
      </c>
      <c r="CJ430">
        <f>IF($DD430&gt;=2,INDEX($CG:$CG,$DC430+2),"")</f>
      </c>
      <c r="CK430">
        <f>IF($DD430&gt;=3,INDEX($CG:$CG,$DC430+3),"")</f>
      </c>
      <c r="CL430">
        <f>IF($DD430&gt;=4,INDEX($CG:$CG,$DC430+4),"")</f>
      </c>
      <c r="CM430">
        <f>IF($DD430&gt;=5,INDEX($CG:$CG,$DC430+5),"")</f>
      </c>
      <c r="CN430">
        <f>IF($DD430&gt;=6,INDEX($CG:$CG,$DC430+6),"")</f>
      </c>
      <c r="CO430">
        <f>IF($DD430&gt;=7,INDEX($CG:$CG,$DC430+7),"")</f>
      </c>
      <c r="CP430">
        <f>IF($DD430&gt;=8,INDEX($CG:$CG,$DC430+8),"")</f>
      </c>
      <c r="CQ430">
        <f>IF($DD430&gt;=9,INDEX($CG:$CG,$DC430+9),"")</f>
      </c>
      <c r="CR430">
        <f>IF($DD430&gt;=10,INDEX($CG:$CG,$DC430+10),"")</f>
      </c>
      <c r="CS430">
        <f>IF($DD430&gt;=11,INDEX($CG:$CG,$DC430+11),"")</f>
      </c>
      <c r="CT430">
        <f>IF($DD430&gt;=12,INDEX($CG:$CG,$DC430+12),"")</f>
      </c>
      <c r="CU430">
        <f>IF($DD430&gt;=13,INDEX($CG:$CG,$DC430+13),"")</f>
      </c>
      <c r="CV430">
        <f>IF($DD430&gt;=14,INDEX($CG:$CG,$DC430+14),"")</f>
      </c>
      <c r="CW430">
        <f>IF($DD430&gt;=15,INDEX($CG:$CG,$DC430+15),"")</f>
      </c>
      <c r="CX430">
        <f>IF($DD430&gt;=16,INDEX($CG:$CG,$DC430+16),"")</f>
      </c>
      <c r="CY430">
        <f>IF($DD430&gt;=17,INDEX($CG:$CG,$DC430+17),"")</f>
      </c>
      <c r="CZ430">
        <f>IF($DD430&gt;=18,INDEX($CG:$CG,$DC430+18),"")</f>
      </c>
      <c r="DA430">
        <f>IF($DD430&gt;=19,INDEX($CG:$CG,$DC430+19),"")</f>
      </c>
      <c r="DB430">
        <f>IF($DD430&gt;=20,INDEX($CG:$CG,$DC430+20),"")</f>
      </c>
      <c r="DC430">
        <f>IFERROR(MATCH($CF430,$CG$2:$CG$1558,0)+1,0)</f>
      </c>
      <c r="DD430">
        <f>IFERROR(INDEX($CH$2:$CH$1558,MATCH($CF430,$CG$2:$CG$1558,0)),0)</f>
      </c>
      <c r="DE430">
        <f>IFERROR(INDEX($AL:$AL,MATCH($G430,$AK:$AK,0))&amp;"","")</f>
      </c>
      <c r="DI430">
        <f>IF($GL430&gt;=1,INDEX($DF:$DF,$GK430+1),"")</f>
      </c>
      <c r="DJ430">
        <f>IF($GL430&gt;=2,INDEX($DF:$DF,$GK430+2),"")</f>
      </c>
      <c r="DK430">
        <f>IF($GL430&gt;=3,INDEX($DF:$DF,$GK430+3),"")</f>
      </c>
      <c r="DL430">
        <f>IF($GL430&gt;=4,INDEX($DF:$DF,$GK430+4),"")</f>
      </c>
      <c r="DM430">
        <f>IF($GL430&gt;=5,INDEX($DF:$DF,$GK430+5),"")</f>
      </c>
      <c r="DN430">
        <f>IF($GL430&gt;=6,INDEX($DF:$DF,$GK430+6),"")</f>
      </c>
      <c r="DO430">
        <f>IF($GL430&gt;=7,INDEX($DF:$DF,$GK430+7),"")</f>
      </c>
      <c r="DP430">
        <f>IF($GL430&gt;=8,INDEX($DF:$DF,$GK430+8),"")</f>
      </c>
      <c r="DQ430">
        <f>IF($GL430&gt;=9,INDEX($DF:$DF,$GK430+9),"")</f>
      </c>
      <c r="DR430">
        <f>IF($GL430&gt;=10,INDEX($DF:$DF,$GK430+10),"")</f>
      </c>
      <c r="DS430">
        <f>IF($GL430&gt;=11,INDEX($DF:$DF,$GK430+11),"")</f>
      </c>
      <c r="DT430">
        <f>IF($GL430&gt;=12,INDEX($DF:$DF,$GK430+12),"")</f>
      </c>
      <c r="DU430">
        <f>IF($GL430&gt;=13,INDEX($DF:$DF,$GK430+13),"")</f>
      </c>
      <c r="DV430">
        <f>IF($GL430&gt;=14,INDEX($DF:$DF,$GK430+14),"")</f>
      </c>
      <c r="DW430">
        <f>IF($GL430&gt;=15,INDEX($DF:$DF,$GK430+15),"")</f>
      </c>
      <c r="DX430">
        <f>IF($GL430&gt;=16,INDEX($DF:$DF,$GK430+16),"")</f>
      </c>
      <c r="DY430">
        <f>IF($GL430&gt;=17,INDEX($DF:$DF,$GK430+17),"")</f>
      </c>
      <c r="DZ430">
        <f>IF($GL430&gt;=18,INDEX($DF:$DF,$GK430+18),"")</f>
      </c>
      <c r="EA430">
        <f>IF($GL430&gt;=19,INDEX($DF:$DF,$GK430+19),"")</f>
      </c>
      <c r="EB430">
        <f>IF($GL430&gt;=20,INDEX($DF:$DF,$GK430+20),"")</f>
      </c>
      <c r="EC430">
        <f>IF($GL430&gt;=21,INDEX($DF:$DF,$GK430+21),"")</f>
      </c>
      <c r="ED430">
        <f>IF($GL430&gt;=22,INDEX($DF:$DF,$GK430+22),"")</f>
      </c>
      <c r="EE430">
        <f>IF($GL430&gt;=23,INDEX($DF:$DF,$GK430+23),"")</f>
      </c>
      <c r="EF430">
        <f>IF($GL430&gt;=24,INDEX($DF:$DF,$GK430+24),"")</f>
      </c>
      <c r="EG430">
        <f>IF($GL430&gt;=25,INDEX($DF:$DF,$GK430+25),"")</f>
      </c>
      <c r="EH430">
        <f>IF($GL430&gt;=26,INDEX($DF:$DF,$GK430+26),"")</f>
      </c>
      <c r="EI430">
        <f>IF($GL430&gt;=27,INDEX($DF:$DF,$GK430+27),"")</f>
      </c>
      <c r="EJ430">
        <f>IF($GL430&gt;=28,INDEX($DF:$DF,$GK430+28),"")</f>
      </c>
      <c r="EK430">
        <f>IF($GL430&gt;=29,INDEX($DF:$DF,$GK430+29),"")</f>
      </c>
      <c r="EL430">
        <f>IF($GL430&gt;=30,INDEX($DF:$DF,$GK430+30),"")</f>
      </c>
      <c r="EM430">
        <f>IF($GL430&gt;=31,INDEX($DF:$DF,$GK430+31),"")</f>
      </c>
      <c r="EN430">
        <f>IF($GL430&gt;=32,INDEX($DF:$DF,$GK430+32),"")</f>
      </c>
      <c r="EO430">
        <f>IF($GL430&gt;=33,INDEX($DF:$DF,$GK430+33),"")</f>
      </c>
      <c r="EP430">
        <f>IF($GL430&gt;=34,INDEX($DF:$DF,$GK430+34),"")</f>
      </c>
      <c r="EQ430">
        <f>IF($GL430&gt;=35,INDEX($DF:$DF,$GK430+35),"")</f>
      </c>
      <c r="ER430">
        <f>IF($GL430&gt;=36,INDEX($DF:$DF,$GK430+36),"")</f>
      </c>
      <c r="ES430">
        <f>IF($GL430&gt;=37,INDEX($DF:$DF,$GK430+37),"")</f>
      </c>
      <c r="ET430">
        <f>IF($GL430&gt;=38,INDEX($DF:$DF,$GK430+38),"")</f>
      </c>
      <c r="EU430">
        <f>IF($GL430&gt;=39,INDEX($DF:$DF,$GK430+39),"")</f>
      </c>
      <c r="EV430">
        <f>IF($GL430&gt;=40,INDEX($DF:$DF,$GK430+40),"")</f>
      </c>
      <c r="EW430">
        <f>IF($GL430&gt;=1,INDEX($DG:$DG,$GK430+1),"")</f>
      </c>
      <c r="EX430">
        <f>IF($GL430&gt;=2,INDEX($DG:$DG,$GK430+2),"")</f>
      </c>
      <c r="EY430">
        <f>IF($GL430&gt;=3,INDEX($DG:$DG,$GK430+3),"")</f>
      </c>
      <c r="EZ430">
        <f>IF($GL430&gt;=4,INDEX($DG:$DG,$GK430+4),"")</f>
      </c>
      <c r="FA430">
        <f>IF($GL430&gt;=5,INDEX($DG:$DG,$GK430+5),"")</f>
      </c>
      <c r="FB430">
        <f>IF($GL430&gt;=6,INDEX($DG:$DG,$GK430+6),"")</f>
      </c>
      <c r="FC430">
        <f>IF($GL430&gt;=7,INDEX($DG:$DG,$GK430+7),"")</f>
      </c>
      <c r="FD430">
        <f>IF($GL430&gt;=8,INDEX($DG:$DG,$GK430+8),"")</f>
      </c>
      <c r="FE430">
        <f>IF($GL430&gt;=9,INDEX($DG:$DG,$GK430+9),"")</f>
      </c>
      <c r="FF430">
        <f>IF($GL430&gt;=10,INDEX($DG:$DG,$GK430+10),"")</f>
      </c>
      <c r="FG430">
        <f>IF($GL430&gt;=11,INDEX($DG:$DG,$GK430+11),"")</f>
      </c>
      <c r="FH430">
        <f>IF($GL430&gt;=12,INDEX($DG:$DG,$GK430+12),"")</f>
      </c>
      <c r="FI430">
        <f>IF($GL430&gt;=13,INDEX($DG:$DG,$GK430+13),"")</f>
      </c>
      <c r="FJ430">
        <f>IF($GL430&gt;=14,INDEX($DG:$DG,$GK430+14),"")</f>
      </c>
      <c r="FK430">
        <f>IF($GL430&gt;=15,INDEX($DG:$DG,$GK430+15),"")</f>
      </c>
      <c r="FL430">
        <f>IF($GL430&gt;=16,INDEX($DG:$DG,$GK430+16),"")</f>
      </c>
      <c r="FM430">
        <f>IF($GL430&gt;=17,INDEX($DG:$DG,$GK430+17),"")</f>
      </c>
      <c r="FN430">
        <f>IF($GL430&gt;=18,INDEX($DG:$DG,$GK430+18),"")</f>
      </c>
      <c r="FO430">
        <f>IF($GL430&gt;=19,INDEX($DG:$DG,$GK430+19),"")</f>
      </c>
      <c r="FP430">
        <f>IF($GL430&gt;=20,INDEX($DG:$DG,$GK430+20),"")</f>
      </c>
      <c r="FQ430">
        <f>IF($GL430&gt;=21,INDEX($DG:$DG,$GK430+21),"")</f>
      </c>
      <c r="FR430">
        <f>IF($GL430&gt;=22,INDEX($DG:$DG,$GK430+22),"")</f>
      </c>
      <c r="FS430">
        <f>IF($GL430&gt;=23,INDEX($DG:$DG,$GK430+23),"")</f>
      </c>
      <c r="FT430">
        <f>IF($GL430&gt;=24,INDEX($DG:$DG,$GK430+24),"")</f>
      </c>
      <c r="FU430">
        <f>IF($GL430&gt;=25,INDEX($DG:$DG,$GK430+25),"")</f>
      </c>
      <c r="FV430">
        <f>IF($GL430&gt;=26,INDEX($DG:$DG,$GK430+26),"")</f>
      </c>
      <c r="FW430">
        <f>IF($GL430&gt;=27,INDEX($DG:$DG,$GK430+27),"")</f>
      </c>
      <c r="FX430">
        <f>IF($GL430&gt;=28,INDEX($DG:$DG,$GK430+28),"")</f>
      </c>
      <c r="FY430">
        <f>IF($GL430&gt;=29,INDEX($DG:$DG,$GK430+29),"")</f>
      </c>
      <c r="FZ430">
        <f>IF($GL430&gt;=30,INDEX($DG:$DG,$GK430+30),"")</f>
      </c>
      <c r="GA430">
        <f>IF($GL430&gt;=31,INDEX($DG:$DG,$GK430+31),"")</f>
      </c>
      <c r="GB430">
        <f>IF($GL430&gt;=32,INDEX($DG:$DG,$GK430+32),"")</f>
      </c>
      <c r="GC430">
        <f>IF($GL430&gt;=33,INDEX($DG:$DG,$GK430+33),"")</f>
      </c>
      <c r="GD430">
        <f>IF($GL430&gt;=34,INDEX($DG:$DG,$GK430+34),"")</f>
      </c>
      <c r="GE430">
        <f>IF($GL430&gt;=35,INDEX($DG:$DG,$GK430+35),"")</f>
      </c>
      <c r="GF430">
        <f>IF($GL430&gt;=36,INDEX($DG:$DG,$GK430+36),"")</f>
      </c>
      <c r="GG430">
        <f>IF($GL430&gt;=37,INDEX($DG:$DG,$GK430+37),"")</f>
      </c>
      <c r="GH430">
        <f>IF($GL430&gt;=38,INDEX($DG:$DG,$GK430+38),"")</f>
      </c>
      <c r="GI430">
        <f>IF($GL430&gt;=39,INDEX($DG:$DG,$GK430+39),"")</f>
      </c>
      <c r="GJ430">
        <f>IF($GL430&gt;=40,INDEX($DG:$DG,$GK430+40),"")</f>
      </c>
      <c r="GK430">
        <f>IFERROR(MATCH($DE430,$DF$2:$DF$166,0)+1,0)</f>
      </c>
      <c r="GL430">
        <f>IFERROR(INDEX($DH$2:$DH$166,MATCH($DE430,$DF$2:$DF$166,0)),0)</f>
      </c>
      <c r="GM430">
        <f>IFERROR(MATCH($H430,$DI$430:$EV$430,0),0)</f>
      </c>
      <c r="GN430">
        <f>IF($GM430&gt;0,INDEX($EW$430:$GJ$430,$GM430),"")</f>
      </c>
      <c r="GO430" t="s">
        <v>1401</v>
      </c>
      <c r="GQ430">
        <f>IF($IZ430&gt;=1,INDEX($GO:$GO,$IY430+1),"")</f>
      </c>
      <c r="GR430">
        <f>IF($IZ430&gt;=2,INDEX($GO:$GO,$IY430+2),"")</f>
      </c>
      <c r="GS430">
        <f>IF($IZ430&gt;=3,INDEX($GO:$GO,$IY430+3),"")</f>
      </c>
      <c r="GT430">
        <f>IF($IZ430&gt;=4,INDEX($GO:$GO,$IY430+4),"")</f>
      </c>
      <c r="GU430">
        <f>IF($IZ430&gt;=5,INDEX($GO:$GO,$IY430+5),"")</f>
      </c>
      <c r="GV430">
        <f>IF($IZ430&gt;=6,INDEX($GO:$GO,$IY430+6),"")</f>
      </c>
      <c r="GW430">
        <f>IF($IZ430&gt;=7,INDEX($GO:$GO,$IY430+7),"")</f>
      </c>
      <c r="GX430">
        <f>IF($IZ430&gt;=8,INDEX($GO:$GO,$IY430+8),"")</f>
      </c>
      <c r="GY430">
        <f>IF($IZ430&gt;=9,INDEX($GO:$GO,$IY430+9),"")</f>
      </c>
      <c r="GZ430">
        <f>IF($IZ430&gt;=10,INDEX($GO:$GO,$IY430+10),"")</f>
      </c>
      <c r="HA430">
        <f>IF($IZ430&gt;=11,INDEX($GO:$GO,$IY430+11),"")</f>
      </c>
      <c r="HB430">
        <f>IF($IZ430&gt;=12,INDEX($GO:$GO,$IY430+12),"")</f>
      </c>
      <c r="HC430">
        <f>IF($IZ430&gt;=13,INDEX($GO:$GO,$IY430+13),"")</f>
      </c>
      <c r="HD430">
        <f>IF($IZ430&gt;=14,INDEX($GO:$GO,$IY430+14),"")</f>
      </c>
      <c r="HE430">
        <f>IF($IZ430&gt;=15,INDEX($GO:$GO,$IY430+15),"")</f>
      </c>
      <c r="HF430">
        <f>IF($IZ430&gt;=16,INDEX($GO:$GO,$IY430+16),"")</f>
      </c>
      <c r="HG430">
        <f>IF($IZ430&gt;=17,INDEX($GO:$GO,$IY430+17),"")</f>
      </c>
      <c r="HH430">
        <f>IF($IZ430&gt;=18,INDEX($GO:$GO,$IY430+18),"")</f>
      </c>
      <c r="HI430">
        <f>IF($IZ430&gt;=19,INDEX($GO:$GO,$IY430+19),"")</f>
      </c>
      <c r="HJ430">
        <f>IF($IZ430&gt;=20,INDEX($GO:$GO,$IY430+20),"")</f>
      </c>
      <c r="HK430">
        <f>IF($IZ430&gt;=21,INDEX($GO:$GO,$IY430+21),"")</f>
      </c>
      <c r="HL430">
        <f>IF($IZ430&gt;=22,INDEX($GO:$GO,$IY430+22),"")</f>
      </c>
      <c r="HM430">
        <f>IF($IZ430&gt;=23,INDEX($GO:$GO,$IY430+23),"")</f>
      </c>
      <c r="HN430">
        <f>IF($IZ430&gt;=24,INDEX($GO:$GO,$IY430+24),"")</f>
      </c>
      <c r="HO430">
        <f>IF($IZ430&gt;=25,INDEX($GO:$GO,$IY430+25),"")</f>
      </c>
      <c r="HP430">
        <f>IF($IZ430&gt;=26,INDEX($GO:$GO,$IY430+26),"")</f>
      </c>
      <c r="HQ430">
        <f>IF($IZ430&gt;=27,INDEX($GO:$GO,$IY430+27),"")</f>
      </c>
      <c r="HR430">
        <f>IF($IZ430&gt;=28,INDEX($GO:$GO,$IY430+28),"")</f>
      </c>
      <c r="HS430">
        <f>IF($IZ430&gt;=29,INDEX($GO:$GO,$IY430+29),"")</f>
      </c>
      <c r="HT430">
        <f>IF($IZ430&gt;=30,INDEX($GO:$GO,$IY430+30),"")</f>
      </c>
      <c r="HU430">
        <f>IF($IZ430&gt;=31,INDEX($GO:$GO,$IY430+31),"")</f>
      </c>
      <c r="HV430">
        <f>IF($IZ430&gt;=32,INDEX($GO:$GO,$IY430+32),"")</f>
      </c>
      <c r="HW430">
        <f>IF($IZ430&gt;=33,INDEX($GO:$GO,$IY430+33),"")</f>
      </c>
      <c r="HX430">
        <f>IF($IZ430&gt;=34,INDEX($GO:$GO,$IY430+34),"")</f>
      </c>
      <c r="HY430">
        <f>IF($IZ430&gt;=35,INDEX($GO:$GO,$IY430+35),"")</f>
      </c>
      <c r="HZ430">
        <f>IF($IZ430&gt;=36,INDEX($GO:$GO,$IY430+36),"")</f>
      </c>
      <c r="IA430">
        <f>IF($IZ430&gt;=37,INDEX($GO:$GO,$IY430+37),"")</f>
      </c>
      <c r="IB430">
        <f>IF($IZ430&gt;=38,INDEX($GO:$GO,$IY430+38),"")</f>
      </c>
      <c r="IC430">
        <f>IF($IZ430&gt;=39,INDEX($GO:$GO,$IY430+39),"")</f>
      </c>
      <c r="ID430">
        <f>IF($IZ430&gt;=40,INDEX($GO:$GO,$IY430+40),"")</f>
      </c>
      <c r="IE430">
        <f>IF($IZ430&gt;=41,INDEX($GO:$GO,$IY430+41),"")</f>
      </c>
      <c r="IF430">
        <f>IF($IZ430&gt;=42,INDEX($GO:$GO,$IY430+42),"")</f>
      </c>
      <c r="IG430">
        <f>IF($IZ430&gt;=43,INDEX($GO:$GO,$IY430+43),"")</f>
      </c>
      <c r="IH430">
        <f>IF($IZ430&gt;=44,INDEX($GO:$GO,$IY430+44),"")</f>
      </c>
      <c r="II430">
        <f>IF($IZ430&gt;=45,INDEX($GO:$GO,$IY430+45),"")</f>
      </c>
      <c r="IJ430">
        <f>IF($IZ430&gt;=46,INDEX($GO:$GO,$IY430+46),"")</f>
      </c>
      <c r="IK430">
        <f>IF($IZ430&gt;=47,INDEX($GO:$GO,$IY430+47),"")</f>
      </c>
      <c r="IL430">
        <f>IF($IZ430&gt;=48,INDEX($GO:$GO,$IY430+48),"")</f>
      </c>
      <c r="IM430">
        <f>IF($IZ430&gt;=49,INDEX($GO:$GO,$IY430+49),"")</f>
      </c>
      <c r="IN430">
        <f>IF($IZ430&gt;=50,INDEX($GO:$GO,$IY430+50),"")</f>
      </c>
      <c r="IO430">
        <f>IF($IZ430&gt;=51,INDEX($GO:$GO,$IY430+51),"")</f>
      </c>
      <c r="IP430">
        <f>IF($IZ430&gt;=52,INDEX($GO:$GO,$IY430+52),"")</f>
      </c>
      <c r="IQ430">
        <f>IF($IZ430&gt;=53,INDEX($GO:$GO,$IY430+53),"")</f>
      </c>
      <c r="IR430">
        <f>IF($IZ430&gt;=54,INDEX($GO:$GO,$IY430+54),"")</f>
      </c>
      <c r="IS430">
        <f>IF($IZ430&gt;=55,INDEX($GO:$GO,$IY430+55),"")</f>
      </c>
      <c r="IT430">
        <f>IF($IZ430&gt;=56,INDEX($GO:$GO,$IY430+56),"")</f>
      </c>
      <c r="IU430">
        <f>IF($IZ430&gt;=57,INDEX($GO:$GO,$IY430+57),"")</f>
      </c>
      <c r="IV430">
        <f>IF($IZ430&gt;=58,INDEX($GO:$GO,$IY430+58),"")</f>
      </c>
      <c r="IW430">
        <f>IF($IZ430&gt;=59,INDEX($GO:$GO,$IY430+59),"")</f>
      </c>
      <c r="IX430">
        <f>IF($IZ430&gt;=60,INDEX($GO:$GO,$IY430+60),"")</f>
      </c>
      <c r="IY430">
        <f>IFERROR(MATCH($GN430,$GO$2:$GO$827,0)+1,0)</f>
      </c>
      <c r="IZ430">
        <f>IFERROR(INDEX($GP$2:$GP$827,MATCH($GN430,$GO$2:$GO$827,0)),0)</f>
      </c>
      <c r="JA430" t="s">
        <v>23</v>
      </c>
      <c r="JB430" t="s">
        <v>23</v>
      </c>
    </row>
    <row r="431" spans="1:262" x14ac:dyDescent="0.25">
      <c r="F431" s="1"/>
      <c r="G431" s="1"/>
      <c r="H431" s="1"/>
      <c r="I431" s="1"/>
      <c r="J431" s="1">
        <f>IFERROR(IF(FIND(" - ",$F431)&gt;0,MID($F431,FIND(" - ",$F431)+3,LEN($F431)),""),"")</f>
      </c>
      <c r="L431" s="1"/>
      <c r="N431" t="s">
        <v>23</v>
      </c>
      <c r="P431">
        <f>IF(OR($N431="",$O431=""),"",IFERROR($N431/$O431,0))</f>
      </c>
      <c r="Q431">
        <f>IF($N431="","",
IF($G431="","",
IF(ISNUMBER(SEARCH("exempt",LOWER($G431))),0,
$N431*(VALUE(SUBSTITUTE($G431,"%",""))/100))))</f>
      </c>
      <c r="W431">
        <f>IF($N431="","",
SUM($N431,$Q431,$U431,$R431,$T431)-
IF($V431="",0,VALUE($V431)))</f>
      </c>
      <c r="AE431" t="s">
        <v>1402</v>
      </c>
      <c r="AJ431" t="s">
        <v>480</v>
      </c>
      <c r="AM431">
        <f>IFERROR(LEFT($F431,FIND(" - ",$F431)-1),$F431)</f>
      </c>
      <c r="AP431">
        <f>IF($CE431&gt;=1,INDEX($AN:$AN,$CD431+1),"")</f>
      </c>
      <c r="AQ431">
        <f>IF($CE431&gt;=2,INDEX($AN:$AN,$CD431+2),"")</f>
      </c>
      <c r="AR431">
        <f>IF($CE431&gt;=3,INDEX($AN:$AN,$CD431+3),"")</f>
      </c>
      <c r="AS431">
        <f>IF($CE431&gt;=4,INDEX($AN:$AN,$CD431+4),"")</f>
      </c>
      <c r="AT431">
        <f>IF($CE431&gt;=5,INDEX($AN:$AN,$CD431+5),"")</f>
      </c>
      <c r="AU431">
        <f>IF($CE431&gt;=6,INDEX($AN:$AN,$CD431+6),"")</f>
      </c>
      <c r="AV431">
        <f>IF($CE431&gt;=7,INDEX($AN:$AN,$CD431+7),"")</f>
      </c>
      <c r="AW431">
        <f>IF($CE431&gt;=8,INDEX($AN:$AN,$CD431+8),"")</f>
      </c>
      <c r="AX431">
        <f>IF($CE431&gt;=9,INDEX($AN:$AN,$CD431+9),"")</f>
      </c>
      <c r="AY431">
        <f>IF($CE431&gt;=10,INDEX($AN:$AN,$CD431+10),"")</f>
      </c>
      <c r="AZ431">
        <f>IF($CE431&gt;=11,INDEX($AN:$AN,$CD431+11),"")</f>
      </c>
      <c r="BA431">
        <f>IF($CE431&gt;=12,INDEX($AN:$AN,$CD431+12),"")</f>
      </c>
      <c r="BB431">
        <f>IF($CE431&gt;=13,INDEX($AN:$AN,$CD431+13),"")</f>
      </c>
      <c r="BC431">
        <f>IF($CE431&gt;=14,INDEX($AN:$AN,$CD431+14),"")</f>
      </c>
      <c r="BD431">
        <f>IF($CE431&gt;=15,INDEX($AN:$AN,$CD431+15),"")</f>
      </c>
      <c r="BE431">
        <f>IF($CE431&gt;=16,INDEX($AN:$AN,$CD431+16),"")</f>
      </c>
      <c r="BF431">
        <f>IF($CE431&gt;=17,INDEX($AN:$AN,$CD431+17),"")</f>
      </c>
      <c r="BG431">
        <f>IF($CE431&gt;=18,INDEX($AN:$AN,$CD431+18),"")</f>
      </c>
      <c r="BH431">
        <f>IF($CE431&gt;=19,INDEX($AN:$AN,$CD431+19),"")</f>
      </c>
      <c r="BI431">
        <f>IF($CE431&gt;=20,INDEX($AN:$AN,$CD431+20),"")</f>
      </c>
      <c r="BJ431">
        <f>IF($CE431&gt;=21,INDEX($AN:$AN,$CD431+21),"")</f>
      </c>
      <c r="BK431">
        <f>IF($CE431&gt;=22,INDEX($AN:$AN,$CD431+22),"")</f>
      </c>
      <c r="BL431">
        <f>IF($CE431&gt;=23,INDEX($AN:$AN,$CD431+23),"")</f>
      </c>
      <c r="BM431">
        <f>IF($CE431&gt;=24,INDEX($AN:$AN,$CD431+24),"")</f>
      </c>
      <c r="BN431">
        <f>IF($CE431&gt;=25,INDEX($AN:$AN,$CD431+25),"")</f>
      </c>
      <c r="BO431">
        <f>IF($CE431&gt;=26,INDEX($AN:$AN,$CD431+26),"")</f>
      </c>
      <c r="BP431">
        <f>IF($CE431&gt;=27,INDEX($AN:$AN,$CD431+27),"")</f>
      </c>
      <c r="BQ431">
        <f>IF($CE431&gt;=28,INDEX($AN:$AN,$CD431+28),"")</f>
      </c>
      <c r="BR431">
        <f>IF($CE431&gt;=29,INDEX($AN:$AN,$CD431+29),"")</f>
      </c>
      <c r="BS431">
        <f>IF($CE431&gt;=30,INDEX($AN:$AN,$CD431+30),"")</f>
      </c>
      <c r="BT431">
        <f>IF($CE431&gt;=31,INDEX($AN:$AN,$CD431+31),"")</f>
      </c>
      <c r="BU431">
        <f>IF($CE431&gt;=32,INDEX($AN:$AN,$CD431+32),"")</f>
      </c>
      <c r="BV431">
        <f>IF($CE431&gt;=33,INDEX($AN:$AN,$CD431+33),"")</f>
      </c>
      <c r="BW431">
        <f>IF($CE431&gt;=34,INDEX($AN:$AN,$CD431+34),"")</f>
      </c>
      <c r="BX431">
        <f>IF($CE431&gt;=35,INDEX($AN:$AN,$CD431+35),"")</f>
      </c>
      <c r="BY431">
        <f>IF($CE431&gt;=36,INDEX($AN:$AN,$CD431+36),"")</f>
      </c>
      <c r="BZ431">
        <f>IF($CE431&gt;=37,INDEX($AN:$AN,$CD431+37),"")</f>
      </c>
      <c r="CA431">
        <f>IF($CE431&gt;=38,INDEX($AN:$AN,$CD431+38),"")</f>
      </c>
      <c r="CB431">
        <f>IF($CE431&gt;=39,INDEX($AN:$AN,$CD431+39),"")</f>
      </c>
      <c r="CC431">
        <f>IF($CE431&gt;=40,INDEX($AN:$AN,$CD431+40),"")</f>
      </c>
      <c r="CD431">
        <f>IFERROR(MATCH($AM431,$AN$2:$AN$133,0)+1,0)</f>
      </c>
      <c r="CE431">
        <f>IFERROR(INDEX($AO$2:$AO$133,MATCH($AM431,$AN$2:$AN$133,0)),0)</f>
      </c>
      <c r="CF431">
        <f>IFERROR(LEFT($K431,FIND(" - ",$K431)-1),$K431)</f>
      </c>
      <c r="CG431" t="s">
        <v>215</v>
      </c>
      <c r="CI431">
        <f>IF($DD431&gt;=1,INDEX($CG:$CG,$DC431+1),"")</f>
      </c>
      <c r="CJ431">
        <f>IF($DD431&gt;=2,INDEX($CG:$CG,$DC431+2),"")</f>
      </c>
      <c r="CK431">
        <f>IF($DD431&gt;=3,INDEX($CG:$CG,$DC431+3),"")</f>
      </c>
      <c r="CL431">
        <f>IF($DD431&gt;=4,INDEX($CG:$CG,$DC431+4),"")</f>
      </c>
      <c r="CM431">
        <f>IF($DD431&gt;=5,INDEX($CG:$CG,$DC431+5),"")</f>
      </c>
      <c r="CN431">
        <f>IF($DD431&gt;=6,INDEX($CG:$CG,$DC431+6),"")</f>
      </c>
      <c r="CO431">
        <f>IF($DD431&gt;=7,INDEX($CG:$CG,$DC431+7),"")</f>
      </c>
      <c r="CP431">
        <f>IF($DD431&gt;=8,INDEX($CG:$CG,$DC431+8),"")</f>
      </c>
      <c r="CQ431">
        <f>IF($DD431&gt;=9,INDEX($CG:$CG,$DC431+9),"")</f>
      </c>
      <c r="CR431">
        <f>IF($DD431&gt;=10,INDEX($CG:$CG,$DC431+10),"")</f>
      </c>
      <c r="CS431">
        <f>IF($DD431&gt;=11,INDEX($CG:$CG,$DC431+11),"")</f>
      </c>
      <c r="CT431">
        <f>IF($DD431&gt;=12,INDEX($CG:$CG,$DC431+12),"")</f>
      </c>
      <c r="CU431">
        <f>IF($DD431&gt;=13,INDEX($CG:$CG,$DC431+13),"")</f>
      </c>
      <c r="CV431">
        <f>IF($DD431&gt;=14,INDEX($CG:$CG,$DC431+14),"")</f>
      </c>
      <c r="CW431">
        <f>IF($DD431&gt;=15,INDEX($CG:$CG,$DC431+15),"")</f>
      </c>
      <c r="CX431">
        <f>IF($DD431&gt;=16,INDEX($CG:$CG,$DC431+16),"")</f>
      </c>
      <c r="CY431">
        <f>IF($DD431&gt;=17,INDEX($CG:$CG,$DC431+17),"")</f>
      </c>
      <c r="CZ431">
        <f>IF($DD431&gt;=18,INDEX($CG:$CG,$DC431+18),"")</f>
      </c>
      <c r="DA431">
        <f>IF($DD431&gt;=19,INDEX($CG:$CG,$DC431+19),"")</f>
      </c>
      <c r="DB431">
        <f>IF($DD431&gt;=20,INDEX($CG:$CG,$DC431+20),"")</f>
      </c>
      <c r="DC431">
        <f>IFERROR(MATCH($CF431,$CG$2:$CG$1558,0)+1,0)</f>
      </c>
      <c r="DD431">
        <f>IFERROR(INDEX($CH$2:$CH$1558,MATCH($CF431,$CG$2:$CG$1558,0)),0)</f>
      </c>
      <c r="DE431">
        <f>IFERROR(INDEX($AL:$AL,MATCH($G431,$AK:$AK,0))&amp;"","")</f>
      </c>
      <c r="DI431">
        <f>IF($GL431&gt;=1,INDEX($DF:$DF,$GK431+1),"")</f>
      </c>
      <c r="DJ431">
        <f>IF($GL431&gt;=2,INDEX($DF:$DF,$GK431+2),"")</f>
      </c>
      <c r="DK431">
        <f>IF($GL431&gt;=3,INDEX($DF:$DF,$GK431+3),"")</f>
      </c>
      <c r="DL431">
        <f>IF($GL431&gt;=4,INDEX($DF:$DF,$GK431+4),"")</f>
      </c>
      <c r="DM431">
        <f>IF($GL431&gt;=5,INDEX($DF:$DF,$GK431+5),"")</f>
      </c>
      <c r="DN431">
        <f>IF($GL431&gt;=6,INDEX($DF:$DF,$GK431+6),"")</f>
      </c>
      <c r="DO431">
        <f>IF($GL431&gt;=7,INDEX($DF:$DF,$GK431+7),"")</f>
      </c>
      <c r="DP431">
        <f>IF($GL431&gt;=8,INDEX($DF:$DF,$GK431+8),"")</f>
      </c>
      <c r="DQ431">
        <f>IF($GL431&gt;=9,INDEX($DF:$DF,$GK431+9),"")</f>
      </c>
      <c r="DR431">
        <f>IF($GL431&gt;=10,INDEX($DF:$DF,$GK431+10),"")</f>
      </c>
      <c r="DS431">
        <f>IF($GL431&gt;=11,INDEX($DF:$DF,$GK431+11),"")</f>
      </c>
      <c r="DT431">
        <f>IF($GL431&gt;=12,INDEX($DF:$DF,$GK431+12),"")</f>
      </c>
      <c r="DU431">
        <f>IF($GL431&gt;=13,INDEX($DF:$DF,$GK431+13),"")</f>
      </c>
      <c r="DV431">
        <f>IF($GL431&gt;=14,INDEX($DF:$DF,$GK431+14),"")</f>
      </c>
      <c r="DW431">
        <f>IF($GL431&gt;=15,INDEX($DF:$DF,$GK431+15),"")</f>
      </c>
      <c r="DX431">
        <f>IF($GL431&gt;=16,INDEX($DF:$DF,$GK431+16),"")</f>
      </c>
      <c r="DY431">
        <f>IF($GL431&gt;=17,INDEX($DF:$DF,$GK431+17),"")</f>
      </c>
      <c r="DZ431">
        <f>IF($GL431&gt;=18,INDEX($DF:$DF,$GK431+18),"")</f>
      </c>
      <c r="EA431">
        <f>IF($GL431&gt;=19,INDEX($DF:$DF,$GK431+19),"")</f>
      </c>
      <c r="EB431">
        <f>IF($GL431&gt;=20,INDEX($DF:$DF,$GK431+20),"")</f>
      </c>
      <c r="EC431">
        <f>IF($GL431&gt;=21,INDEX($DF:$DF,$GK431+21),"")</f>
      </c>
      <c r="ED431">
        <f>IF($GL431&gt;=22,INDEX($DF:$DF,$GK431+22),"")</f>
      </c>
      <c r="EE431">
        <f>IF($GL431&gt;=23,INDEX($DF:$DF,$GK431+23),"")</f>
      </c>
      <c r="EF431">
        <f>IF($GL431&gt;=24,INDEX($DF:$DF,$GK431+24),"")</f>
      </c>
      <c r="EG431">
        <f>IF($GL431&gt;=25,INDEX($DF:$DF,$GK431+25),"")</f>
      </c>
      <c r="EH431">
        <f>IF($GL431&gt;=26,INDEX($DF:$DF,$GK431+26),"")</f>
      </c>
      <c r="EI431">
        <f>IF($GL431&gt;=27,INDEX($DF:$DF,$GK431+27),"")</f>
      </c>
      <c r="EJ431">
        <f>IF($GL431&gt;=28,INDEX($DF:$DF,$GK431+28),"")</f>
      </c>
      <c r="EK431">
        <f>IF($GL431&gt;=29,INDEX($DF:$DF,$GK431+29),"")</f>
      </c>
      <c r="EL431">
        <f>IF($GL431&gt;=30,INDEX($DF:$DF,$GK431+30),"")</f>
      </c>
      <c r="EM431">
        <f>IF($GL431&gt;=31,INDEX($DF:$DF,$GK431+31),"")</f>
      </c>
      <c r="EN431">
        <f>IF($GL431&gt;=32,INDEX($DF:$DF,$GK431+32),"")</f>
      </c>
      <c r="EO431">
        <f>IF($GL431&gt;=33,INDEX($DF:$DF,$GK431+33),"")</f>
      </c>
      <c r="EP431">
        <f>IF($GL431&gt;=34,INDEX($DF:$DF,$GK431+34),"")</f>
      </c>
      <c r="EQ431">
        <f>IF($GL431&gt;=35,INDEX($DF:$DF,$GK431+35),"")</f>
      </c>
      <c r="ER431">
        <f>IF($GL431&gt;=36,INDEX($DF:$DF,$GK431+36),"")</f>
      </c>
      <c r="ES431">
        <f>IF($GL431&gt;=37,INDEX($DF:$DF,$GK431+37),"")</f>
      </c>
      <c r="ET431">
        <f>IF($GL431&gt;=38,INDEX($DF:$DF,$GK431+38),"")</f>
      </c>
      <c r="EU431">
        <f>IF($GL431&gt;=39,INDEX($DF:$DF,$GK431+39),"")</f>
      </c>
      <c r="EV431">
        <f>IF($GL431&gt;=40,INDEX($DF:$DF,$GK431+40),"")</f>
      </c>
      <c r="EW431">
        <f>IF($GL431&gt;=1,INDEX($DG:$DG,$GK431+1),"")</f>
      </c>
      <c r="EX431">
        <f>IF($GL431&gt;=2,INDEX($DG:$DG,$GK431+2),"")</f>
      </c>
      <c r="EY431">
        <f>IF($GL431&gt;=3,INDEX($DG:$DG,$GK431+3),"")</f>
      </c>
      <c r="EZ431">
        <f>IF($GL431&gt;=4,INDEX($DG:$DG,$GK431+4),"")</f>
      </c>
      <c r="FA431">
        <f>IF($GL431&gt;=5,INDEX($DG:$DG,$GK431+5),"")</f>
      </c>
      <c r="FB431">
        <f>IF($GL431&gt;=6,INDEX($DG:$DG,$GK431+6),"")</f>
      </c>
      <c r="FC431">
        <f>IF($GL431&gt;=7,INDEX($DG:$DG,$GK431+7),"")</f>
      </c>
      <c r="FD431">
        <f>IF($GL431&gt;=8,INDEX($DG:$DG,$GK431+8),"")</f>
      </c>
      <c r="FE431">
        <f>IF($GL431&gt;=9,INDEX($DG:$DG,$GK431+9),"")</f>
      </c>
      <c r="FF431">
        <f>IF($GL431&gt;=10,INDEX($DG:$DG,$GK431+10),"")</f>
      </c>
      <c r="FG431">
        <f>IF($GL431&gt;=11,INDEX($DG:$DG,$GK431+11),"")</f>
      </c>
      <c r="FH431">
        <f>IF($GL431&gt;=12,INDEX($DG:$DG,$GK431+12),"")</f>
      </c>
      <c r="FI431">
        <f>IF($GL431&gt;=13,INDEX($DG:$DG,$GK431+13),"")</f>
      </c>
      <c r="FJ431">
        <f>IF($GL431&gt;=14,INDEX($DG:$DG,$GK431+14),"")</f>
      </c>
      <c r="FK431">
        <f>IF($GL431&gt;=15,INDEX($DG:$DG,$GK431+15),"")</f>
      </c>
      <c r="FL431">
        <f>IF($GL431&gt;=16,INDEX($DG:$DG,$GK431+16),"")</f>
      </c>
      <c r="FM431">
        <f>IF($GL431&gt;=17,INDEX($DG:$DG,$GK431+17),"")</f>
      </c>
      <c r="FN431">
        <f>IF($GL431&gt;=18,INDEX($DG:$DG,$GK431+18),"")</f>
      </c>
      <c r="FO431">
        <f>IF($GL431&gt;=19,INDEX($DG:$DG,$GK431+19),"")</f>
      </c>
      <c r="FP431">
        <f>IF($GL431&gt;=20,INDEX($DG:$DG,$GK431+20),"")</f>
      </c>
      <c r="FQ431">
        <f>IF($GL431&gt;=21,INDEX($DG:$DG,$GK431+21),"")</f>
      </c>
      <c r="FR431">
        <f>IF($GL431&gt;=22,INDEX($DG:$DG,$GK431+22),"")</f>
      </c>
      <c r="FS431">
        <f>IF($GL431&gt;=23,INDEX($DG:$DG,$GK431+23),"")</f>
      </c>
      <c r="FT431">
        <f>IF($GL431&gt;=24,INDEX($DG:$DG,$GK431+24),"")</f>
      </c>
      <c r="FU431">
        <f>IF($GL431&gt;=25,INDEX($DG:$DG,$GK431+25),"")</f>
      </c>
      <c r="FV431">
        <f>IF($GL431&gt;=26,INDEX($DG:$DG,$GK431+26),"")</f>
      </c>
      <c r="FW431">
        <f>IF($GL431&gt;=27,INDEX($DG:$DG,$GK431+27),"")</f>
      </c>
      <c r="FX431">
        <f>IF($GL431&gt;=28,INDEX($DG:$DG,$GK431+28),"")</f>
      </c>
      <c r="FY431">
        <f>IF($GL431&gt;=29,INDEX($DG:$DG,$GK431+29),"")</f>
      </c>
      <c r="FZ431">
        <f>IF($GL431&gt;=30,INDEX($DG:$DG,$GK431+30),"")</f>
      </c>
      <c r="GA431">
        <f>IF($GL431&gt;=31,INDEX($DG:$DG,$GK431+31),"")</f>
      </c>
      <c r="GB431">
        <f>IF($GL431&gt;=32,INDEX($DG:$DG,$GK431+32),"")</f>
      </c>
      <c r="GC431">
        <f>IF($GL431&gt;=33,INDEX($DG:$DG,$GK431+33),"")</f>
      </c>
      <c r="GD431">
        <f>IF($GL431&gt;=34,INDEX($DG:$DG,$GK431+34),"")</f>
      </c>
      <c r="GE431">
        <f>IF($GL431&gt;=35,INDEX($DG:$DG,$GK431+35),"")</f>
      </c>
      <c r="GF431">
        <f>IF($GL431&gt;=36,INDEX($DG:$DG,$GK431+36),"")</f>
      </c>
      <c r="GG431">
        <f>IF($GL431&gt;=37,INDEX($DG:$DG,$GK431+37),"")</f>
      </c>
      <c r="GH431">
        <f>IF($GL431&gt;=38,INDEX($DG:$DG,$GK431+38),"")</f>
      </c>
      <c r="GI431">
        <f>IF($GL431&gt;=39,INDEX($DG:$DG,$GK431+39),"")</f>
      </c>
      <c r="GJ431">
        <f>IF($GL431&gt;=40,INDEX($DG:$DG,$GK431+40),"")</f>
      </c>
      <c r="GK431">
        <f>IFERROR(MATCH($DE431,$DF$2:$DF$166,0)+1,0)</f>
      </c>
      <c r="GL431">
        <f>IFERROR(INDEX($DH$2:$DH$166,MATCH($DE431,$DF$2:$DF$166,0)),0)</f>
      </c>
      <c r="GM431">
        <f>IFERROR(MATCH($H431,$DI$431:$EV$431,0),0)</f>
      </c>
      <c r="GN431">
        <f>IF($GM431&gt;0,INDEX($EW$431:$GJ$431,$GM431),"")</f>
      </c>
      <c r="GO431" t="s">
        <v>1403</v>
      </c>
      <c r="GQ431">
        <f>IF($IZ431&gt;=1,INDEX($GO:$GO,$IY431+1),"")</f>
      </c>
      <c r="GR431">
        <f>IF($IZ431&gt;=2,INDEX($GO:$GO,$IY431+2),"")</f>
      </c>
      <c r="GS431">
        <f>IF($IZ431&gt;=3,INDEX($GO:$GO,$IY431+3),"")</f>
      </c>
      <c r="GT431">
        <f>IF($IZ431&gt;=4,INDEX($GO:$GO,$IY431+4),"")</f>
      </c>
      <c r="GU431">
        <f>IF($IZ431&gt;=5,INDEX($GO:$GO,$IY431+5),"")</f>
      </c>
      <c r="GV431">
        <f>IF($IZ431&gt;=6,INDEX($GO:$GO,$IY431+6),"")</f>
      </c>
      <c r="GW431">
        <f>IF($IZ431&gt;=7,INDEX($GO:$GO,$IY431+7),"")</f>
      </c>
      <c r="GX431">
        <f>IF($IZ431&gt;=8,INDEX($GO:$GO,$IY431+8),"")</f>
      </c>
      <c r="GY431">
        <f>IF($IZ431&gt;=9,INDEX($GO:$GO,$IY431+9),"")</f>
      </c>
      <c r="GZ431">
        <f>IF($IZ431&gt;=10,INDEX($GO:$GO,$IY431+10),"")</f>
      </c>
      <c r="HA431">
        <f>IF($IZ431&gt;=11,INDEX($GO:$GO,$IY431+11),"")</f>
      </c>
      <c r="HB431">
        <f>IF($IZ431&gt;=12,INDEX($GO:$GO,$IY431+12),"")</f>
      </c>
      <c r="HC431">
        <f>IF($IZ431&gt;=13,INDEX($GO:$GO,$IY431+13),"")</f>
      </c>
      <c r="HD431">
        <f>IF($IZ431&gt;=14,INDEX($GO:$GO,$IY431+14),"")</f>
      </c>
      <c r="HE431">
        <f>IF($IZ431&gt;=15,INDEX($GO:$GO,$IY431+15),"")</f>
      </c>
      <c r="HF431">
        <f>IF($IZ431&gt;=16,INDEX($GO:$GO,$IY431+16),"")</f>
      </c>
      <c r="HG431">
        <f>IF($IZ431&gt;=17,INDEX($GO:$GO,$IY431+17),"")</f>
      </c>
      <c r="HH431">
        <f>IF($IZ431&gt;=18,INDEX($GO:$GO,$IY431+18),"")</f>
      </c>
      <c r="HI431">
        <f>IF($IZ431&gt;=19,INDEX($GO:$GO,$IY431+19),"")</f>
      </c>
      <c r="HJ431">
        <f>IF($IZ431&gt;=20,INDEX($GO:$GO,$IY431+20),"")</f>
      </c>
      <c r="HK431">
        <f>IF($IZ431&gt;=21,INDEX($GO:$GO,$IY431+21),"")</f>
      </c>
      <c r="HL431">
        <f>IF($IZ431&gt;=22,INDEX($GO:$GO,$IY431+22),"")</f>
      </c>
      <c r="HM431">
        <f>IF($IZ431&gt;=23,INDEX($GO:$GO,$IY431+23),"")</f>
      </c>
      <c r="HN431">
        <f>IF($IZ431&gt;=24,INDEX($GO:$GO,$IY431+24),"")</f>
      </c>
      <c r="HO431">
        <f>IF($IZ431&gt;=25,INDEX($GO:$GO,$IY431+25),"")</f>
      </c>
      <c r="HP431">
        <f>IF($IZ431&gt;=26,INDEX($GO:$GO,$IY431+26),"")</f>
      </c>
      <c r="HQ431">
        <f>IF($IZ431&gt;=27,INDEX($GO:$GO,$IY431+27),"")</f>
      </c>
      <c r="HR431">
        <f>IF($IZ431&gt;=28,INDEX($GO:$GO,$IY431+28),"")</f>
      </c>
      <c r="HS431">
        <f>IF($IZ431&gt;=29,INDEX($GO:$GO,$IY431+29),"")</f>
      </c>
      <c r="HT431">
        <f>IF($IZ431&gt;=30,INDEX($GO:$GO,$IY431+30),"")</f>
      </c>
      <c r="HU431">
        <f>IF($IZ431&gt;=31,INDEX($GO:$GO,$IY431+31),"")</f>
      </c>
      <c r="HV431">
        <f>IF($IZ431&gt;=32,INDEX($GO:$GO,$IY431+32),"")</f>
      </c>
      <c r="HW431">
        <f>IF($IZ431&gt;=33,INDEX($GO:$GO,$IY431+33),"")</f>
      </c>
      <c r="HX431">
        <f>IF($IZ431&gt;=34,INDEX($GO:$GO,$IY431+34),"")</f>
      </c>
      <c r="HY431">
        <f>IF($IZ431&gt;=35,INDEX($GO:$GO,$IY431+35),"")</f>
      </c>
      <c r="HZ431">
        <f>IF($IZ431&gt;=36,INDEX($GO:$GO,$IY431+36),"")</f>
      </c>
      <c r="IA431">
        <f>IF($IZ431&gt;=37,INDEX($GO:$GO,$IY431+37),"")</f>
      </c>
      <c r="IB431">
        <f>IF($IZ431&gt;=38,INDEX($GO:$GO,$IY431+38),"")</f>
      </c>
      <c r="IC431">
        <f>IF($IZ431&gt;=39,INDEX($GO:$GO,$IY431+39),"")</f>
      </c>
      <c r="ID431">
        <f>IF($IZ431&gt;=40,INDEX($GO:$GO,$IY431+40),"")</f>
      </c>
      <c r="IE431">
        <f>IF($IZ431&gt;=41,INDEX($GO:$GO,$IY431+41),"")</f>
      </c>
      <c r="IF431">
        <f>IF($IZ431&gt;=42,INDEX($GO:$GO,$IY431+42),"")</f>
      </c>
      <c r="IG431">
        <f>IF($IZ431&gt;=43,INDEX($GO:$GO,$IY431+43),"")</f>
      </c>
      <c r="IH431">
        <f>IF($IZ431&gt;=44,INDEX($GO:$GO,$IY431+44),"")</f>
      </c>
      <c r="II431">
        <f>IF($IZ431&gt;=45,INDEX($GO:$GO,$IY431+45),"")</f>
      </c>
      <c r="IJ431">
        <f>IF($IZ431&gt;=46,INDEX($GO:$GO,$IY431+46),"")</f>
      </c>
      <c r="IK431">
        <f>IF($IZ431&gt;=47,INDEX($GO:$GO,$IY431+47),"")</f>
      </c>
      <c r="IL431">
        <f>IF($IZ431&gt;=48,INDEX($GO:$GO,$IY431+48),"")</f>
      </c>
      <c r="IM431">
        <f>IF($IZ431&gt;=49,INDEX($GO:$GO,$IY431+49),"")</f>
      </c>
      <c r="IN431">
        <f>IF($IZ431&gt;=50,INDEX($GO:$GO,$IY431+50),"")</f>
      </c>
      <c r="IO431">
        <f>IF($IZ431&gt;=51,INDEX($GO:$GO,$IY431+51),"")</f>
      </c>
      <c r="IP431">
        <f>IF($IZ431&gt;=52,INDEX($GO:$GO,$IY431+52),"")</f>
      </c>
      <c r="IQ431">
        <f>IF($IZ431&gt;=53,INDEX($GO:$GO,$IY431+53),"")</f>
      </c>
      <c r="IR431">
        <f>IF($IZ431&gt;=54,INDEX($GO:$GO,$IY431+54),"")</f>
      </c>
      <c r="IS431">
        <f>IF($IZ431&gt;=55,INDEX($GO:$GO,$IY431+55),"")</f>
      </c>
      <c r="IT431">
        <f>IF($IZ431&gt;=56,INDEX($GO:$GO,$IY431+56),"")</f>
      </c>
      <c r="IU431">
        <f>IF($IZ431&gt;=57,INDEX($GO:$GO,$IY431+57),"")</f>
      </c>
      <c r="IV431">
        <f>IF($IZ431&gt;=58,INDEX($GO:$GO,$IY431+58),"")</f>
      </c>
      <c r="IW431">
        <f>IF($IZ431&gt;=59,INDEX($GO:$GO,$IY431+59),"")</f>
      </c>
      <c r="IX431">
        <f>IF($IZ431&gt;=60,INDEX($GO:$GO,$IY431+60),"")</f>
      </c>
      <c r="IY431">
        <f>IFERROR(MATCH($GN431,$GO$2:$GO$827,0)+1,0)</f>
      </c>
      <c r="IZ431">
        <f>IFERROR(INDEX($GP$2:$GP$827,MATCH($GN431,$GO$2:$GO$827,0)),0)</f>
      </c>
      <c r="JA431" t="s">
        <v>23</v>
      </c>
      <c r="JB431" t="s">
        <v>23</v>
      </c>
    </row>
    <row r="432" spans="1:262" x14ac:dyDescent="0.25">
      <c r="F432" s="1"/>
      <c r="G432" s="1"/>
      <c r="H432" s="1"/>
      <c r="I432" s="1"/>
      <c r="J432" s="1">
        <f>IFERROR(IF(FIND(" - ",$F432)&gt;0,MID($F432,FIND(" - ",$F432)+3,LEN($F432)),""),"")</f>
      </c>
      <c r="L432" s="1"/>
      <c r="N432" t="s">
        <v>23</v>
      </c>
      <c r="P432">
        <f>IF(OR($N432="",$O432=""),"",IFERROR($N432/$O432,0))</f>
      </c>
      <c r="Q432">
        <f>IF($N432="","",
IF($G432="","",
IF(ISNUMBER(SEARCH("exempt",LOWER($G432))),0,
$N432*(VALUE(SUBSTITUTE($G432,"%",""))/100))))</f>
      </c>
      <c r="W432">
        <f>IF($N432="","",
SUM($N432,$Q432,$U432,$R432,$T432)-
IF($V432="",0,VALUE($V432)))</f>
      </c>
      <c r="AE432" t="s">
        <v>1404</v>
      </c>
      <c r="AJ432" t="s">
        <v>485</v>
      </c>
      <c r="AM432">
        <f>IFERROR(LEFT($F432,FIND(" - ",$F432)-1),$F432)</f>
      </c>
      <c r="AP432">
        <f>IF($CE432&gt;=1,INDEX($AN:$AN,$CD432+1),"")</f>
      </c>
      <c r="AQ432">
        <f>IF($CE432&gt;=2,INDEX($AN:$AN,$CD432+2),"")</f>
      </c>
      <c r="AR432">
        <f>IF($CE432&gt;=3,INDEX($AN:$AN,$CD432+3),"")</f>
      </c>
      <c r="AS432">
        <f>IF($CE432&gt;=4,INDEX($AN:$AN,$CD432+4),"")</f>
      </c>
      <c r="AT432">
        <f>IF($CE432&gt;=5,INDEX($AN:$AN,$CD432+5),"")</f>
      </c>
      <c r="AU432">
        <f>IF($CE432&gt;=6,INDEX($AN:$AN,$CD432+6),"")</f>
      </c>
      <c r="AV432">
        <f>IF($CE432&gt;=7,INDEX($AN:$AN,$CD432+7),"")</f>
      </c>
      <c r="AW432">
        <f>IF($CE432&gt;=8,INDEX($AN:$AN,$CD432+8),"")</f>
      </c>
      <c r="AX432">
        <f>IF($CE432&gt;=9,INDEX($AN:$AN,$CD432+9),"")</f>
      </c>
      <c r="AY432">
        <f>IF($CE432&gt;=10,INDEX($AN:$AN,$CD432+10),"")</f>
      </c>
      <c r="AZ432">
        <f>IF($CE432&gt;=11,INDEX($AN:$AN,$CD432+11),"")</f>
      </c>
      <c r="BA432">
        <f>IF($CE432&gt;=12,INDEX($AN:$AN,$CD432+12),"")</f>
      </c>
      <c r="BB432">
        <f>IF($CE432&gt;=13,INDEX($AN:$AN,$CD432+13),"")</f>
      </c>
      <c r="BC432">
        <f>IF($CE432&gt;=14,INDEX($AN:$AN,$CD432+14),"")</f>
      </c>
      <c r="BD432">
        <f>IF($CE432&gt;=15,INDEX($AN:$AN,$CD432+15),"")</f>
      </c>
      <c r="BE432">
        <f>IF($CE432&gt;=16,INDEX($AN:$AN,$CD432+16),"")</f>
      </c>
      <c r="BF432">
        <f>IF($CE432&gt;=17,INDEX($AN:$AN,$CD432+17),"")</f>
      </c>
      <c r="BG432">
        <f>IF($CE432&gt;=18,INDEX($AN:$AN,$CD432+18),"")</f>
      </c>
      <c r="BH432">
        <f>IF($CE432&gt;=19,INDEX($AN:$AN,$CD432+19),"")</f>
      </c>
      <c r="BI432">
        <f>IF($CE432&gt;=20,INDEX($AN:$AN,$CD432+20),"")</f>
      </c>
      <c r="BJ432">
        <f>IF($CE432&gt;=21,INDEX($AN:$AN,$CD432+21),"")</f>
      </c>
      <c r="BK432">
        <f>IF($CE432&gt;=22,INDEX($AN:$AN,$CD432+22),"")</f>
      </c>
      <c r="BL432">
        <f>IF($CE432&gt;=23,INDEX($AN:$AN,$CD432+23),"")</f>
      </c>
      <c r="BM432">
        <f>IF($CE432&gt;=24,INDEX($AN:$AN,$CD432+24),"")</f>
      </c>
      <c r="BN432">
        <f>IF($CE432&gt;=25,INDEX($AN:$AN,$CD432+25),"")</f>
      </c>
      <c r="BO432">
        <f>IF($CE432&gt;=26,INDEX($AN:$AN,$CD432+26),"")</f>
      </c>
      <c r="BP432">
        <f>IF($CE432&gt;=27,INDEX($AN:$AN,$CD432+27),"")</f>
      </c>
      <c r="BQ432">
        <f>IF($CE432&gt;=28,INDEX($AN:$AN,$CD432+28),"")</f>
      </c>
      <c r="BR432">
        <f>IF($CE432&gt;=29,INDEX($AN:$AN,$CD432+29),"")</f>
      </c>
      <c r="BS432">
        <f>IF($CE432&gt;=30,INDEX($AN:$AN,$CD432+30),"")</f>
      </c>
      <c r="BT432">
        <f>IF($CE432&gt;=31,INDEX($AN:$AN,$CD432+31),"")</f>
      </c>
      <c r="BU432">
        <f>IF($CE432&gt;=32,INDEX($AN:$AN,$CD432+32),"")</f>
      </c>
      <c r="BV432">
        <f>IF($CE432&gt;=33,INDEX($AN:$AN,$CD432+33),"")</f>
      </c>
      <c r="BW432">
        <f>IF($CE432&gt;=34,INDEX($AN:$AN,$CD432+34),"")</f>
      </c>
      <c r="BX432">
        <f>IF($CE432&gt;=35,INDEX($AN:$AN,$CD432+35),"")</f>
      </c>
      <c r="BY432">
        <f>IF($CE432&gt;=36,INDEX($AN:$AN,$CD432+36),"")</f>
      </c>
      <c r="BZ432">
        <f>IF($CE432&gt;=37,INDEX($AN:$AN,$CD432+37),"")</f>
      </c>
      <c r="CA432">
        <f>IF($CE432&gt;=38,INDEX($AN:$AN,$CD432+38),"")</f>
      </c>
      <c r="CB432">
        <f>IF($CE432&gt;=39,INDEX($AN:$AN,$CD432+39),"")</f>
      </c>
      <c r="CC432">
        <f>IF($CE432&gt;=40,INDEX($AN:$AN,$CD432+40),"")</f>
      </c>
      <c r="CD432">
        <f>IFERROR(MATCH($AM432,$AN$2:$AN$133,0)+1,0)</f>
      </c>
      <c r="CE432">
        <f>IFERROR(INDEX($AO$2:$AO$133,MATCH($AM432,$AN$2:$AN$133,0)),0)</f>
      </c>
      <c r="CF432">
        <f>IFERROR(LEFT($K432,FIND(" - ",$K432)-1),$K432)</f>
      </c>
      <c r="CG432" t="s">
        <v>128</v>
      </c>
      <c r="CI432">
        <f>IF($DD432&gt;=1,INDEX($CG:$CG,$DC432+1),"")</f>
      </c>
      <c r="CJ432">
        <f>IF($DD432&gt;=2,INDEX($CG:$CG,$DC432+2),"")</f>
      </c>
      <c r="CK432">
        <f>IF($DD432&gt;=3,INDEX($CG:$CG,$DC432+3),"")</f>
      </c>
      <c r="CL432">
        <f>IF($DD432&gt;=4,INDEX($CG:$CG,$DC432+4),"")</f>
      </c>
      <c r="CM432">
        <f>IF($DD432&gt;=5,INDEX($CG:$CG,$DC432+5),"")</f>
      </c>
      <c r="CN432">
        <f>IF($DD432&gt;=6,INDEX($CG:$CG,$DC432+6),"")</f>
      </c>
      <c r="CO432">
        <f>IF($DD432&gt;=7,INDEX($CG:$CG,$DC432+7),"")</f>
      </c>
      <c r="CP432">
        <f>IF($DD432&gt;=8,INDEX($CG:$CG,$DC432+8),"")</f>
      </c>
      <c r="CQ432">
        <f>IF($DD432&gt;=9,INDEX($CG:$CG,$DC432+9),"")</f>
      </c>
      <c r="CR432">
        <f>IF($DD432&gt;=10,INDEX($CG:$CG,$DC432+10),"")</f>
      </c>
      <c r="CS432">
        <f>IF($DD432&gt;=11,INDEX($CG:$CG,$DC432+11),"")</f>
      </c>
      <c r="CT432">
        <f>IF($DD432&gt;=12,INDEX($CG:$CG,$DC432+12),"")</f>
      </c>
      <c r="CU432">
        <f>IF($DD432&gt;=13,INDEX($CG:$CG,$DC432+13),"")</f>
      </c>
      <c r="CV432">
        <f>IF($DD432&gt;=14,INDEX($CG:$CG,$DC432+14),"")</f>
      </c>
      <c r="CW432">
        <f>IF($DD432&gt;=15,INDEX($CG:$CG,$DC432+15),"")</f>
      </c>
      <c r="CX432">
        <f>IF($DD432&gt;=16,INDEX($CG:$CG,$DC432+16),"")</f>
      </c>
      <c r="CY432">
        <f>IF($DD432&gt;=17,INDEX($CG:$CG,$DC432+17),"")</f>
      </c>
      <c r="CZ432">
        <f>IF($DD432&gt;=18,INDEX($CG:$CG,$DC432+18),"")</f>
      </c>
      <c r="DA432">
        <f>IF($DD432&gt;=19,INDEX($CG:$CG,$DC432+19),"")</f>
      </c>
      <c r="DB432">
        <f>IF($DD432&gt;=20,INDEX($CG:$CG,$DC432+20),"")</f>
      </c>
      <c r="DC432">
        <f>IFERROR(MATCH($CF432,$CG$2:$CG$1558,0)+1,0)</f>
      </c>
      <c r="DD432">
        <f>IFERROR(INDEX($CH$2:$CH$1558,MATCH($CF432,$CG$2:$CG$1558,0)),0)</f>
      </c>
      <c r="DE432">
        <f>IFERROR(INDEX($AL:$AL,MATCH($G432,$AK:$AK,0))&amp;"","")</f>
      </c>
      <c r="DI432">
        <f>IF($GL432&gt;=1,INDEX($DF:$DF,$GK432+1),"")</f>
      </c>
      <c r="DJ432">
        <f>IF($GL432&gt;=2,INDEX($DF:$DF,$GK432+2),"")</f>
      </c>
      <c r="DK432">
        <f>IF($GL432&gt;=3,INDEX($DF:$DF,$GK432+3),"")</f>
      </c>
      <c r="DL432">
        <f>IF($GL432&gt;=4,INDEX($DF:$DF,$GK432+4),"")</f>
      </c>
      <c r="DM432">
        <f>IF($GL432&gt;=5,INDEX($DF:$DF,$GK432+5),"")</f>
      </c>
      <c r="DN432">
        <f>IF($GL432&gt;=6,INDEX($DF:$DF,$GK432+6),"")</f>
      </c>
      <c r="DO432">
        <f>IF($GL432&gt;=7,INDEX($DF:$DF,$GK432+7),"")</f>
      </c>
      <c r="DP432">
        <f>IF($GL432&gt;=8,INDEX($DF:$DF,$GK432+8),"")</f>
      </c>
      <c r="DQ432">
        <f>IF($GL432&gt;=9,INDEX($DF:$DF,$GK432+9),"")</f>
      </c>
      <c r="DR432">
        <f>IF($GL432&gt;=10,INDEX($DF:$DF,$GK432+10),"")</f>
      </c>
      <c r="DS432">
        <f>IF($GL432&gt;=11,INDEX($DF:$DF,$GK432+11),"")</f>
      </c>
      <c r="DT432">
        <f>IF($GL432&gt;=12,INDEX($DF:$DF,$GK432+12),"")</f>
      </c>
      <c r="DU432">
        <f>IF($GL432&gt;=13,INDEX($DF:$DF,$GK432+13),"")</f>
      </c>
      <c r="DV432">
        <f>IF($GL432&gt;=14,INDEX($DF:$DF,$GK432+14),"")</f>
      </c>
      <c r="DW432">
        <f>IF($GL432&gt;=15,INDEX($DF:$DF,$GK432+15),"")</f>
      </c>
      <c r="DX432">
        <f>IF($GL432&gt;=16,INDEX($DF:$DF,$GK432+16),"")</f>
      </c>
      <c r="DY432">
        <f>IF($GL432&gt;=17,INDEX($DF:$DF,$GK432+17),"")</f>
      </c>
      <c r="DZ432">
        <f>IF($GL432&gt;=18,INDEX($DF:$DF,$GK432+18),"")</f>
      </c>
      <c r="EA432">
        <f>IF($GL432&gt;=19,INDEX($DF:$DF,$GK432+19),"")</f>
      </c>
      <c r="EB432">
        <f>IF($GL432&gt;=20,INDEX($DF:$DF,$GK432+20),"")</f>
      </c>
      <c r="EC432">
        <f>IF($GL432&gt;=21,INDEX($DF:$DF,$GK432+21),"")</f>
      </c>
      <c r="ED432">
        <f>IF($GL432&gt;=22,INDEX($DF:$DF,$GK432+22),"")</f>
      </c>
      <c r="EE432">
        <f>IF($GL432&gt;=23,INDEX($DF:$DF,$GK432+23),"")</f>
      </c>
      <c r="EF432">
        <f>IF($GL432&gt;=24,INDEX($DF:$DF,$GK432+24),"")</f>
      </c>
      <c r="EG432">
        <f>IF($GL432&gt;=25,INDEX($DF:$DF,$GK432+25),"")</f>
      </c>
      <c r="EH432">
        <f>IF($GL432&gt;=26,INDEX($DF:$DF,$GK432+26),"")</f>
      </c>
      <c r="EI432">
        <f>IF($GL432&gt;=27,INDEX($DF:$DF,$GK432+27),"")</f>
      </c>
      <c r="EJ432">
        <f>IF($GL432&gt;=28,INDEX($DF:$DF,$GK432+28),"")</f>
      </c>
      <c r="EK432">
        <f>IF($GL432&gt;=29,INDEX($DF:$DF,$GK432+29),"")</f>
      </c>
      <c r="EL432">
        <f>IF($GL432&gt;=30,INDEX($DF:$DF,$GK432+30),"")</f>
      </c>
      <c r="EM432">
        <f>IF($GL432&gt;=31,INDEX($DF:$DF,$GK432+31),"")</f>
      </c>
      <c r="EN432">
        <f>IF($GL432&gt;=32,INDEX($DF:$DF,$GK432+32),"")</f>
      </c>
      <c r="EO432">
        <f>IF($GL432&gt;=33,INDEX($DF:$DF,$GK432+33),"")</f>
      </c>
      <c r="EP432">
        <f>IF($GL432&gt;=34,INDEX($DF:$DF,$GK432+34),"")</f>
      </c>
      <c r="EQ432">
        <f>IF($GL432&gt;=35,INDEX($DF:$DF,$GK432+35),"")</f>
      </c>
      <c r="ER432">
        <f>IF($GL432&gt;=36,INDEX($DF:$DF,$GK432+36),"")</f>
      </c>
      <c r="ES432">
        <f>IF($GL432&gt;=37,INDEX($DF:$DF,$GK432+37),"")</f>
      </c>
      <c r="ET432">
        <f>IF($GL432&gt;=38,INDEX($DF:$DF,$GK432+38),"")</f>
      </c>
      <c r="EU432">
        <f>IF($GL432&gt;=39,INDEX($DF:$DF,$GK432+39),"")</f>
      </c>
      <c r="EV432">
        <f>IF($GL432&gt;=40,INDEX($DF:$DF,$GK432+40),"")</f>
      </c>
      <c r="EW432">
        <f>IF($GL432&gt;=1,INDEX($DG:$DG,$GK432+1),"")</f>
      </c>
      <c r="EX432">
        <f>IF($GL432&gt;=2,INDEX($DG:$DG,$GK432+2),"")</f>
      </c>
      <c r="EY432">
        <f>IF($GL432&gt;=3,INDEX($DG:$DG,$GK432+3),"")</f>
      </c>
      <c r="EZ432">
        <f>IF($GL432&gt;=4,INDEX($DG:$DG,$GK432+4),"")</f>
      </c>
      <c r="FA432">
        <f>IF($GL432&gt;=5,INDEX($DG:$DG,$GK432+5),"")</f>
      </c>
      <c r="FB432">
        <f>IF($GL432&gt;=6,INDEX($DG:$DG,$GK432+6),"")</f>
      </c>
      <c r="FC432">
        <f>IF($GL432&gt;=7,INDEX($DG:$DG,$GK432+7),"")</f>
      </c>
      <c r="FD432">
        <f>IF($GL432&gt;=8,INDEX($DG:$DG,$GK432+8),"")</f>
      </c>
      <c r="FE432">
        <f>IF($GL432&gt;=9,INDEX($DG:$DG,$GK432+9),"")</f>
      </c>
      <c r="FF432">
        <f>IF($GL432&gt;=10,INDEX($DG:$DG,$GK432+10),"")</f>
      </c>
      <c r="FG432">
        <f>IF($GL432&gt;=11,INDEX($DG:$DG,$GK432+11),"")</f>
      </c>
      <c r="FH432">
        <f>IF($GL432&gt;=12,INDEX($DG:$DG,$GK432+12),"")</f>
      </c>
      <c r="FI432">
        <f>IF($GL432&gt;=13,INDEX($DG:$DG,$GK432+13),"")</f>
      </c>
      <c r="FJ432">
        <f>IF($GL432&gt;=14,INDEX($DG:$DG,$GK432+14),"")</f>
      </c>
      <c r="FK432">
        <f>IF($GL432&gt;=15,INDEX($DG:$DG,$GK432+15),"")</f>
      </c>
      <c r="FL432">
        <f>IF($GL432&gt;=16,INDEX($DG:$DG,$GK432+16),"")</f>
      </c>
      <c r="FM432">
        <f>IF($GL432&gt;=17,INDEX($DG:$DG,$GK432+17),"")</f>
      </c>
      <c r="FN432">
        <f>IF($GL432&gt;=18,INDEX($DG:$DG,$GK432+18),"")</f>
      </c>
      <c r="FO432">
        <f>IF($GL432&gt;=19,INDEX($DG:$DG,$GK432+19),"")</f>
      </c>
      <c r="FP432">
        <f>IF($GL432&gt;=20,INDEX($DG:$DG,$GK432+20),"")</f>
      </c>
      <c r="FQ432">
        <f>IF($GL432&gt;=21,INDEX($DG:$DG,$GK432+21),"")</f>
      </c>
      <c r="FR432">
        <f>IF($GL432&gt;=22,INDEX($DG:$DG,$GK432+22),"")</f>
      </c>
      <c r="FS432">
        <f>IF($GL432&gt;=23,INDEX($DG:$DG,$GK432+23),"")</f>
      </c>
      <c r="FT432">
        <f>IF($GL432&gt;=24,INDEX($DG:$DG,$GK432+24),"")</f>
      </c>
      <c r="FU432">
        <f>IF($GL432&gt;=25,INDEX($DG:$DG,$GK432+25),"")</f>
      </c>
      <c r="FV432">
        <f>IF($GL432&gt;=26,INDEX($DG:$DG,$GK432+26),"")</f>
      </c>
      <c r="FW432">
        <f>IF($GL432&gt;=27,INDEX($DG:$DG,$GK432+27),"")</f>
      </c>
      <c r="FX432">
        <f>IF($GL432&gt;=28,INDEX($DG:$DG,$GK432+28),"")</f>
      </c>
      <c r="FY432">
        <f>IF($GL432&gt;=29,INDEX($DG:$DG,$GK432+29),"")</f>
      </c>
      <c r="FZ432">
        <f>IF($GL432&gt;=30,INDEX($DG:$DG,$GK432+30),"")</f>
      </c>
      <c r="GA432">
        <f>IF($GL432&gt;=31,INDEX($DG:$DG,$GK432+31),"")</f>
      </c>
      <c r="GB432">
        <f>IF($GL432&gt;=32,INDEX($DG:$DG,$GK432+32),"")</f>
      </c>
      <c r="GC432">
        <f>IF($GL432&gt;=33,INDEX($DG:$DG,$GK432+33),"")</f>
      </c>
      <c r="GD432">
        <f>IF($GL432&gt;=34,INDEX($DG:$DG,$GK432+34),"")</f>
      </c>
      <c r="GE432">
        <f>IF($GL432&gt;=35,INDEX($DG:$DG,$GK432+35),"")</f>
      </c>
      <c r="GF432">
        <f>IF($GL432&gt;=36,INDEX($DG:$DG,$GK432+36),"")</f>
      </c>
      <c r="GG432">
        <f>IF($GL432&gt;=37,INDEX($DG:$DG,$GK432+37),"")</f>
      </c>
      <c r="GH432">
        <f>IF($GL432&gt;=38,INDEX($DG:$DG,$GK432+38),"")</f>
      </c>
      <c r="GI432">
        <f>IF($GL432&gt;=39,INDEX($DG:$DG,$GK432+39),"")</f>
      </c>
      <c r="GJ432">
        <f>IF($GL432&gt;=40,INDEX($DG:$DG,$GK432+40),"")</f>
      </c>
      <c r="GK432">
        <f>IFERROR(MATCH($DE432,$DF$2:$DF$166,0)+1,0)</f>
      </c>
      <c r="GL432">
        <f>IFERROR(INDEX($DH$2:$DH$166,MATCH($DE432,$DF$2:$DF$166,0)),0)</f>
      </c>
      <c r="GM432">
        <f>IFERROR(MATCH($H432,$DI$432:$EV$432,0),0)</f>
      </c>
      <c r="GN432">
        <f>IF($GM432&gt;0,INDEX($EW$432:$GJ$432,$GM432),"")</f>
      </c>
      <c r="GO432" t="s">
        <v>1405</v>
      </c>
      <c r="GQ432">
        <f>IF($IZ432&gt;=1,INDEX($GO:$GO,$IY432+1),"")</f>
      </c>
      <c r="GR432">
        <f>IF($IZ432&gt;=2,INDEX($GO:$GO,$IY432+2),"")</f>
      </c>
      <c r="GS432">
        <f>IF($IZ432&gt;=3,INDEX($GO:$GO,$IY432+3),"")</f>
      </c>
      <c r="GT432">
        <f>IF($IZ432&gt;=4,INDEX($GO:$GO,$IY432+4),"")</f>
      </c>
      <c r="GU432">
        <f>IF($IZ432&gt;=5,INDEX($GO:$GO,$IY432+5),"")</f>
      </c>
      <c r="GV432">
        <f>IF($IZ432&gt;=6,INDEX($GO:$GO,$IY432+6),"")</f>
      </c>
      <c r="GW432">
        <f>IF($IZ432&gt;=7,INDEX($GO:$GO,$IY432+7),"")</f>
      </c>
      <c r="GX432">
        <f>IF($IZ432&gt;=8,INDEX($GO:$GO,$IY432+8),"")</f>
      </c>
      <c r="GY432">
        <f>IF($IZ432&gt;=9,INDEX($GO:$GO,$IY432+9),"")</f>
      </c>
      <c r="GZ432">
        <f>IF($IZ432&gt;=10,INDEX($GO:$GO,$IY432+10),"")</f>
      </c>
      <c r="HA432">
        <f>IF($IZ432&gt;=11,INDEX($GO:$GO,$IY432+11),"")</f>
      </c>
      <c r="HB432">
        <f>IF($IZ432&gt;=12,INDEX($GO:$GO,$IY432+12),"")</f>
      </c>
      <c r="HC432">
        <f>IF($IZ432&gt;=13,INDEX($GO:$GO,$IY432+13),"")</f>
      </c>
      <c r="HD432">
        <f>IF($IZ432&gt;=14,INDEX($GO:$GO,$IY432+14),"")</f>
      </c>
      <c r="HE432">
        <f>IF($IZ432&gt;=15,INDEX($GO:$GO,$IY432+15),"")</f>
      </c>
      <c r="HF432">
        <f>IF($IZ432&gt;=16,INDEX($GO:$GO,$IY432+16),"")</f>
      </c>
      <c r="HG432">
        <f>IF($IZ432&gt;=17,INDEX($GO:$GO,$IY432+17),"")</f>
      </c>
      <c r="HH432">
        <f>IF($IZ432&gt;=18,INDEX($GO:$GO,$IY432+18),"")</f>
      </c>
      <c r="HI432">
        <f>IF($IZ432&gt;=19,INDEX($GO:$GO,$IY432+19),"")</f>
      </c>
      <c r="HJ432">
        <f>IF($IZ432&gt;=20,INDEX($GO:$GO,$IY432+20),"")</f>
      </c>
      <c r="HK432">
        <f>IF($IZ432&gt;=21,INDEX($GO:$GO,$IY432+21),"")</f>
      </c>
      <c r="HL432">
        <f>IF($IZ432&gt;=22,INDEX($GO:$GO,$IY432+22),"")</f>
      </c>
      <c r="HM432">
        <f>IF($IZ432&gt;=23,INDEX($GO:$GO,$IY432+23),"")</f>
      </c>
      <c r="HN432">
        <f>IF($IZ432&gt;=24,INDEX($GO:$GO,$IY432+24),"")</f>
      </c>
      <c r="HO432">
        <f>IF($IZ432&gt;=25,INDEX($GO:$GO,$IY432+25),"")</f>
      </c>
      <c r="HP432">
        <f>IF($IZ432&gt;=26,INDEX($GO:$GO,$IY432+26),"")</f>
      </c>
      <c r="HQ432">
        <f>IF($IZ432&gt;=27,INDEX($GO:$GO,$IY432+27),"")</f>
      </c>
      <c r="HR432">
        <f>IF($IZ432&gt;=28,INDEX($GO:$GO,$IY432+28),"")</f>
      </c>
      <c r="HS432">
        <f>IF($IZ432&gt;=29,INDEX($GO:$GO,$IY432+29),"")</f>
      </c>
      <c r="HT432">
        <f>IF($IZ432&gt;=30,INDEX($GO:$GO,$IY432+30),"")</f>
      </c>
      <c r="HU432">
        <f>IF($IZ432&gt;=31,INDEX($GO:$GO,$IY432+31),"")</f>
      </c>
      <c r="HV432">
        <f>IF($IZ432&gt;=32,INDEX($GO:$GO,$IY432+32),"")</f>
      </c>
      <c r="HW432">
        <f>IF($IZ432&gt;=33,INDEX($GO:$GO,$IY432+33),"")</f>
      </c>
      <c r="HX432">
        <f>IF($IZ432&gt;=34,INDEX($GO:$GO,$IY432+34),"")</f>
      </c>
      <c r="HY432">
        <f>IF($IZ432&gt;=35,INDEX($GO:$GO,$IY432+35),"")</f>
      </c>
      <c r="HZ432">
        <f>IF($IZ432&gt;=36,INDEX($GO:$GO,$IY432+36),"")</f>
      </c>
      <c r="IA432">
        <f>IF($IZ432&gt;=37,INDEX($GO:$GO,$IY432+37),"")</f>
      </c>
      <c r="IB432">
        <f>IF($IZ432&gt;=38,INDEX($GO:$GO,$IY432+38),"")</f>
      </c>
      <c r="IC432">
        <f>IF($IZ432&gt;=39,INDEX($GO:$GO,$IY432+39),"")</f>
      </c>
      <c r="ID432">
        <f>IF($IZ432&gt;=40,INDEX($GO:$GO,$IY432+40),"")</f>
      </c>
      <c r="IE432">
        <f>IF($IZ432&gt;=41,INDEX($GO:$GO,$IY432+41),"")</f>
      </c>
      <c r="IF432">
        <f>IF($IZ432&gt;=42,INDEX($GO:$GO,$IY432+42),"")</f>
      </c>
      <c r="IG432">
        <f>IF($IZ432&gt;=43,INDEX($GO:$GO,$IY432+43),"")</f>
      </c>
      <c r="IH432">
        <f>IF($IZ432&gt;=44,INDEX($GO:$GO,$IY432+44),"")</f>
      </c>
      <c r="II432">
        <f>IF($IZ432&gt;=45,INDEX($GO:$GO,$IY432+45),"")</f>
      </c>
      <c r="IJ432">
        <f>IF($IZ432&gt;=46,INDEX($GO:$GO,$IY432+46),"")</f>
      </c>
      <c r="IK432">
        <f>IF($IZ432&gt;=47,INDEX($GO:$GO,$IY432+47),"")</f>
      </c>
      <c r="IL432">
        <f>IF($IZ432&gt;=48,INDEX($GO:$GO,$IY432+48),"")</f>
      </c>
      <c r="IM432">
        <f>IF($IZ432&gt;=49,INDEX($GO:$GO,$IY432+49),"")</f>
      </c>
      <c r="IN432">
        <f>IF($IZ432&gt;=50,INDEX($GO:$GO,$IY432+50),"")</f>
      </c>
      <c r="IO432">
        <f>IF($IZ432&gt;=51,INDEX($GO:$GO,$IY432+51),"")</f>
      </c>
      <c r="IP432">
        <f>IF($IZ432&gt;=52,INDEX($GO:$GO,$IY432+52),"")</f>
      </c>
      <c r="IQ432">
        <f>IF($IZ432&gt;=53,INDEX($GO:$GO,$IY432+53),"")</f>
      </c>
      <c r="IR432">
        <f>IF($IZ432&gt;=54,INDEX($GO:$GO,$IY432+54),"")</f>
      </c>
      <c r="IS432">
        <f>IF($IZ432&gt;=55,INDEX($GO:$GO,$IY432+55),"")</f>
      </c>
      <c r="IT432">
        <f>IF($IZ432&gt;=56,INDEX($GO:$GO,$IY432+56),"")</f>
      </c>
      <c r="IU432">
        <f>IF($IZ432&gt;=57,INDEX($GO:$GO,$IY432+57),"")</f>
      </c>
      <c r="IV432">
        <f>IF($IZ432&gt;=58,INDEX($GO:$GO,$IY432+58),"")</f>
      </c>
      <c r="IW432">
        <f>IF($IZ432&gt;=59,INDEX($GO:$GO,$IY432+59),"")</f>
      </c>
      <c r="IX432">
        <f>IF($IZ432&gt;=60,INDEX($GO:$GO,$IY432+60),"")</f>
      </c>
      <c r="IY432">
        <f>IFERROR(MATCH($GN432,$GO$2:$GO$827,0)+1,0)</f>
      </c>
      <c r="IZ432">
        <f>IFERROR(INDEX($GP$2:$GP$827,MATCH($GN432,$GO$2:$GO$827,0)),0)</f>
      </c>
      <c r="JA432" t="s">
        <v>23</v>
      </c>
      <c r="JB432" t="s">
        <v>23</v>
      </c>
    </row>
    <row r="433" spans="1:262" x14ac:dyDescent="0.25">
      <c r="F433" s="1"/>
      <c r="G433" s="1"/>
      <c r="H433" s="1"/>
      <c r="I433" s="1"/>
      <c r="J433" s="1">
        <f>IFERROR(IF(FIND(" - ",$F433)&gt;0,MID($F433,FIND(" - ",$F433)+3,LEN($F433)),""),"")</f>
      </c>
      <c r="L433" s="1"/>
      <c r="N433" t="s">
        <v>23</v>
      </c>
      <c r="P433">
        <f>IF(OR($N433="",$O433=""),"",IFERROR($N433/$O433,0))</f>
      </c>
      <c r="Q433">
        <f>IF($N433="","",
IF($G433="","",
IF(ISNUMBER(SEARCH("exempt",LOWER($G433))),0,
$N433*(VALUE(SUBSTITUTE($G433,"%",""))/100))))</f>
      </c>
      <c r="W433">
        <f>IF($N433="","",
SUM($N433,$Q433,$U433,$R433,$T433)-
IF($V433="",0,VALUE($V433)))</f>
      </c>
      <c r="AE433" t="s">
        <v>1406</v>
      </c>
      <c r="AJ433" t="s">
        <v>492</v>
      </c>
      <c r="AM433">
        <f>IFERROR(LEFT($F433,FIND(" - ",$F433)-1),$F433)</f>
      </c>
      <c r="AP433">
        <f>IF($CE433&gt;=1,INDEX($AN:$AN,$CD433+1),"")</f>
      </c>
      <c r="AQ433">
        <f>IF($CE433&gt;=2,INDEX($AN:$AN,$CD433+2),"")</f>
      </c>
      <c r="AR433">
        <f>IF($CE433&gt;=3,INDEX($AN:$AN,$CD433+3),"")</f>
      </c>
      <c r="AS433">
        <f>IF($CE433&gt;=4,INDEX($AN:$AN,$CD433+4),"")</f>
      </c>
      <c r="AT433">
        <f>IF($CE433&gt;=5,INDEX($AN:$AN,$CD433+5),"")</f>
      </c>
      <c r="AU433">
        <f>IF($CE433&gt;=6,INDEX($AN:$AN,$CD433+6),"")</f>
      </c>
      <c r="AV433">
        <f>IF($CE433&gt;=7,INDEX($AN:$AN,$CD433+7),"")</f>
      </c>
      <c r="AW433">
        <f>IF($CE433&gt;=8,INDEX($AN:$AN,$CD433+8),"")</f>
      </c>
      <c r="AX433">
        <f>IF($CE433&gt;=9,INDEX($AN:$AN,$CD433+9),"")</f>
      </c>
      <c r="AY433">
        <f>IF($CE433&gt;=10,INDEX($AN:$AN,$CD433+10),"")</f>
      </c>
      <c r="AZ433">
        <f>IF($CE433&gt;=11,INDEX($AN:$AN,$CD433+11),"")</f>
      </c>
      <c r="BA433">
        <f>IF($CE433&gt;=12,INDEX($AN:$AN,$CD433+12),"")</f>
      </c>
      <c r="BB433">
        <f>IF($CE433&gt;=13,INDEX($AN:$AN,$CD433+13),"")</f>
      </c>
      <c r="BC433">
        <f>IF($CE433&gt;=14,INDEX($AN:$AN,$CD433+14),"")</f>
      </c>
      <c r="BD433">
        <f>IF($CE433&gt;=15,INDEX($AN:$AN,$CD433+15),"")</f>
      </c>
      <c r="BE433">
        <f>IF($CE433&gt;=16,INDEX($AN:$AN,$CD433+16),"")</f>
      </c>
      <c r="BF433">
        <f>IF($CE433&gt;=17,INDEX($AN:$AN,$CD433+17),"")</f>
      </c>
      <c r="BG433">
        <f>IF($CE433&gt;=18,INDEX($AN:$AN,$CD433+18),"")</f>
      </c>
      <c r="BH433">
        <f>IF($CE433&gt;=19,INDEX($AN:$AN,$CD433+19),"")</f>
      </c>
      <c r="BI433">
        <f>IF($CE433&gt;=20,INDEX($AN:$AN,$CD433+20),"")</f>
      </c>
      <c r="BJ433">
        <f>IF($CE433&gt;=21,INDEX($AN:$AN,$CD433+21),"")</f>
      </c>
      <c r="BK433">
        <f>IF($CE433&gt;=22,INDEX($AN:$AN,$CD433+22),"")</f>
      </c>
      <c r="BL433">
        <f>IF($CE433&gt;=23,INDEX($AN:$AN,$CD433+23),"")</f>
      </c>
      <c r="BM433">
        <f>IF($CE433&gt;=24,INDEX($AN:$AN,$CD433+24),"")</f>
      </c>
      <c r="BN433">
        <f>IF($CE433&gt;=25,INDEX($AN:$AN,$CD433+25),"")</f>
      </c>
      <c r="BO433">
        <f>IF($CE433&gt;=26,INDEX($AN:$AN,$CD433+26),"")</f>
      </c>
      <c r="BP433">
        <f>IF($CE433&gt;=27,INDEX($AN:$AN,$CD433+27),"")</f>
      </c>
      <c r="BQ433">
        <f>IF($CE433&gt;=28,INDEX($AN:$AN,$CD433+28),"")</f>
      </c>
      <c r="BR433">
        <f>IF($CE433&gt;=29,INDEX($AN:$AN,$CD433+29),"")</f>
      </c>
      <c r="BS433">
        <f>IF($CE433&gt;=30,INDEX($AN:$AN,$CD433+30),"")</f>
      </c>
      <c r="BT433">
        <f>IF($CE433&gt;=31,INDEX($AN:$AN,$CD433+31),"")</f>
      </c>
      <c r="BU433">
        <f>IF($CE433&gt;=32,INDEX($AN:$AN,$CD433+32),"")</f>
      </c>
      <c r="BV433">
        <f>IF($CE433&gt;=33,INDEX($AN:$AN,$CD433+33),"")</f>
      </c>
      <c r="BW433">
        <f>IF($CE433&gt;=34,INDEX($AN:$AN,$CD433+34),"")</f>
      </c>
      <c r="BX433">
        <f>IF($CE433&gt;=35,INDEX($AN:$AN,$CD433+35),"")</f>
      </c>
      <c r="BY433">
        <f>IF($CE433&gt;=36,INDEX($AN:$AN,$CD433+36),"")</f>
      </c>
      <c r="BZ433">
        <f>IF($CE433&gt;=37,INDEX($AN:$AN,$CD433+37),"")</f>
      </c>
      <c r="CA433">
        <f>IF($CE433&gt;=38,INDEX($AN:$AN,$CD433+38),"")</f>
      </c>
      <c r="CB433">
        <f>IF($CE433&gt;=39,INDEX($AN:$AN,$CD433+39),"")</f>
      </c>
      <c r="CC433">
        <f>IF($CE433&gt;=40,INDEX($AN:$AN,$CD433+40),"")</f>
      </c>
      <c r="CD433">
        <f>IFERROR(MATCH($AM433,$AN$2:$AN$133,0)+1,0)</f>
      </c>
      <c r="CE433">
        <f>IFERROR(INDEX($AO$2:$AO$133,MATCH($AM433,$AN$2:$AN$133,0)),0)</f>
      </c>
      <c r="CF433">
        <f>IFERROR(LEFT($K433,FIND(" - ",$K433)-1),$K433)</f>
      </c>
      <c r="CG433" t="s">
        <v>80</v>
      </c>
      <c r="CI433">
        <f>IF($DD433&gt;=1,INDEX($CG:$CG,$DC433+1),"")</f>
      </c>
      <c r="CJ433">
        <f>IF($DD433&gt;=2,INDEX($CG:$CG,$DC433+2),"")</f>
      </c>
      <c r="CK433">
        <f>IF($DD433&gt;=3,INDEX($CG:$CG,$DC433+3),"")</f>
      </c>
      <c r="CL433">
        <f>IF($DD433&gt;=4,INDEX($CG:$CG,$DC433+4),"")</f>
      </c>
      <c r="CM433">
        <f>IF($DD433&gt;=5,INDEX($CG:$CG,$DC433+5),"")</f>
      </c>
      <c r="CN433">
        <f>IF($DD433&gt;=6,INDEX($CG:$CG,$DC433+6),"")</f>
      </c>
      <c r="CO433">
        <f>IF($DD433&gt;=7,INDEX($CG:$CG,$DC433+7),"")</f>
      </c>
      <c r="CP433">
        <f>IF($DD433&gt;=8,INDEX($CG:$CG,$DC433+8),"")</f>
      </c>
      <c r="CQ433">
        <f>IF($DD433&gt;=9,INDEX($CG:$CG,$DC433+9),"")</f>
      </c>
      <c r="CR433">
        <f>IF($DD433&gt;=10,INDEX($CG:$CG,$DC433+10),"")</f>
      </c>
      <c r="CS433">
        <f>IF($DD433&gt;=11,INDEX($CG:$CG,$DC433+11),"")</f>
      </c>
      <c r="CT433">
        <f>IF($DD433&gt;=12,INDEX($CG:$CG,$DC433+12),"")</f>
      </c>
      <c r="CU433">
        <f>IF($DD433&gt;=13,INDEX($CG:$CG,$DC433+13),"")</f>
      </c>
      <c r="CV433">
        <f>IF($DD433&gt;=14,INDEX($CG:$CG,$DC433+14),"")</f>
      </c>
      <c r="CW433">
        <f>IF($DD433&gt;=15,INDEX($CG:$CG,$DC433+15),"")</f>
      </c>
      <c r="CX433">
        <f>IF($DD433&gt;=16,INDEX($CG:$CG,$DC433+16),"")</f>
      </c>
      <c r="CY433">
        <f>IF($DD433&gt;=17,INDEX($CG:$CG,$DC433+17),"")</f>
      </c>
      <c r="CZ433">
        <f>IF($DD433&gt;=18,INDEX($CG:$CG,$DC433+18),"")</f>
      </c>
      <c r="DA433">
        <f>IF($DD433&gt;=19,INDEX($CG:$CG,$DC433+19),"")</f>
      </c>
      <c r="DB433">
        <f>IF($DD433&gt;=20,INDEX($CG:$CG,$DC433+20),"")</f>
      </c>
      <c r="DC433">
        <f>IFERROR(MATCH($CF433,$CG$2:$CG$1558,0)+1,0)</f>
      </c>
      <c r="DD433">
        <f>IFERROR(INDEX($CH$2:$CH$1558,MATCH($CF433,$CG$2:$CG$1558,0)),0)</f>
      </c>
      <c r="DE433">
        <f>IFERROR(INDEX($AL:$AL,MATCH($G433,$AK:$AK,0))&amp;"","")</f>
      </c>
      <c r="DI433">
        <f>IF($GL433&gt;=1,INDEX($DF:$DF,$GK433+1),"")</f>
      </c>
      <c r="DJ433">
        <f>IF($GL433&gt;=2,INDEX($DF:$DF,$GK433+2),"")</f>
      </c>
      <c r="DK433">
        <f>IF($GL433&gt;=3,INDEX($DF:$DF,$GK433+3),"")</f>
      </c>
      <c r="DL433">
        <f>IF($GL433&gt;=4,INDEX($DF:$DF,$GK433+4),"")</f>
      </c>
      <c r="DM433">
        <f>IF($GL433&gt;=5,INDEX($DF:$DF,$GK433+5),"")</f>
      </c>
      <c r="DN433">
        <f>IF($GL433&gt;=6,INDEX($DF:$DF,$GK433+6),"")</f>
      </c>
      <c r="DO433">
        <f>IF($GL433&gt;=7,INDEX($DF:$DF,$GK433+7),"")</f>
      </c>
      <c r="DP433">
        <f>IF($GL433&gt;=8,INDEX($DF:$DF,$GK433+8),"")</f>
      </c>
      <c r="DQ433">
        <f>IF($GL433&gt;=9,INDEX($DF:$DF,$GK433+9),"")</f>
      </c>
      <c r="DR433">
        <f>IF($GL433&gt;=10,INDEX($DF:$DF,$GK433+10),"")</f>
      </c>
      <c r="DS433">
        <f>IF($GL433&gt;=11,INDEX($DF:$DF,$GK433+11),"")</f>
      </c>
      <c r="DT433">
        <f>IF($GL433&gt;=12,INDEX($DF:$DF,$GK433+12),"")</f>
      </c>
      <c r="DU433">
        <f>IF($GL433&gt;=13,INDEX($DF:$DF,$GK433+13),"")</f>
      </c>
      <c r="DV433">
        <f>IF($GL433&gt;=14,INDEX($DF:$DF,$GK433+14),"")</f>
      </c>
      <c r="DW433">
        <f>IF($GL433&gt;=15,INDEX($DF:$DF,$GK433+15),"")</f>
      </c>
      <c r="DX433">
        <f>IF($GL433&gt;=16,INDEX($DF:$DF,$GK433+16),"")</f>
      </c>
      <c r="DY433">
        <f>IF($GL433&gt;=17,INDEX($DF:$DF,$GK433+17),"")</f>
      </c>
      <c r="DZ433">
        <f>IF($GL433&gt;=18,INDEX($DF:$DF,$GK433+18),"")</f>
      </c>
      <c r="EA433">
        <f>IF($GL433&gt;=19,INDEX($DF:$DF,$GK433+19),"")</f>
      </c>
      <c r="EB433">
        <f>IF($GL433&gt;=20,INDEX($DF:$DF,$GK433+20),"")</f>
      </c>
      <c r="EC433">
        <f>IF($GL433&gt;=21,INDEX($DF:$DF,$GK433+21),"")</f>
      </c>
      <c r="ED433">
        <f>IF($GL433&gt;=22,INDEX($DF:$DF,$GK433+22),"")</f>
      </c>
      <c r="EE433">
        <f>IF($GL433&gt;=23,INDEX($DF:$DF,$GK433+23),"")</f>
      </c>
      <c r="EF433">
        <f>IF($GL433&gt;=24,INDEX($DF:$DF,$GK433+24),"")</f>
      </c>
      <c r="EG433">
        <f>IF($GL433&gt;=25,INDEX($DF:$DF,$GK433+25),"")</f>
      </c>
      <c r="EH433">
        <f>IF($GL433&gt;=26,INDEX($DF:$DF,$GK433+26),"")</f>
      </c>
      <c r="EI433">
        <f>IF($GL433&gt;=27,INDEX($DF:$DF,$GK433+27),"")</f>
      </c>
      <c r="EJ433">
        <f>IF($GL433&gt;=28,INDEX($DF:$DF,$GK433+28),"")</f>
      </c>
      <c r="EK433">
        <f>IF($GL433&gt;=29,INDEX($DF:$DF,$GK433+29),"")</f>
      </c>
      <c r="EL433">
        <f>IF($GL433&gt;=30,INDEX($DF:$DF,$GK433+30),"")</f>
      </c>
      <c r="EM433">
        <f>IF($GL433&gt;=31,INDEX($DF:$DF,$GK433+31),"")</f>
      </c>
      <c r="EN433">
        <f>IF($GL433&gt;=32,INDEX($DF:$DF,$GK433+32),"")</f>
      </c>
      <c r="EO433">
        <f>IF($GL433&gt;=33,INDEX($DF:$DF,$GK433+33),"")</f>
      </c>
      <c r="EP433">
        <f>IF($GL433&gt;=34,INDEX($DF:$DF,$GK433+34),"")</f>
      </c>
      <c r="EQ433">
        <f>IF($GL433&gt;=35,INDEX($DF:$DF,$GK433+35),"")</f>
      </c>
      <c r="ER433">
        <f>IF($GL433&gt;=36,INDEX($DF:$DF,$GK433+36),"")</f>
      </c>
      <c r="ES433">
        <f>IF($GL433&gt;=37,INDEX($DF:$DF,$GK433+37),"")</f>
      </c>
      <c r="ET433">
        <f>IF($GL433&gt;=38,INDEX($DF:$DF,$GK433+38),"")</f>
      </c>
      <c r="EU433">
        <f>IF($GL433&gt;=39,INDEX($DF:$DF,$GK433+39),"")</f>
      </c>
      <c r="EV433">
        <f>IF($GL433&gt;=40,INDEX($DF:$DF,$GK433+40),"")</f>
      </c>
      <c r="EW433">
        <f>IF($GL433&gt;=1,INDEX($DG:$DG,$GK433+1),"")</f>
      </c>
      <c r="EX433">
        <f>IF($GL433&gt;=2,INDEX($DG:$DG,$GK433+2),"")</f>
      </c>
      <c r="EY433">
        <f>IF($GL433&gt;=3,INDEX($DG:$DG,$GK433+3),"")</f>
      </c>
      <c r="EZ433">
        <f>IF($GL433&gt;=4,INDEX($DG:$DG,$GK433+4),"")</f>
      </c>
      <c r="FA433">
        <f>IF($GL433&gt;=5,INDEX($DG:$DG,$GK433+5),"")</f>
      </c>
      <c r="FB433">
        <f>IF($GL433&gt;=6,INDEX($DG:$DG,$GK433+6),"")</f>
      </c>
      <c r="FC433">
        <f>IF($GL433&gt;=7,INDEX($DG:$DG,$GK433+7),"")</f>
      </c>
      <c r="FD433">
        <f>IF($GL433&gt;=8,INDEX($DG:$DG,$GK433+8),"")</f>
      </c>
      <c r="FE433">
        <f>IF($GL433&gt;=9,INDEX($DG:$DG,$GK433+9),"")</f>
      </c>
      <c r="FF433">
        <f>IF($GL433&gt;=10,INDEX($DG:$DG,$GK433+10),"")</f>
      </c>
      <c r="FG433">
        <f>IF($GL433&gt;=11,INDEX($DG:$DG,$GK433+11),"")</f>
      </c>
      <c r="FH433">
        <f>IF($GL433&gt;=12,INDEX($DG:$DG,$GK433+12),"")</f>
      </c>
      <c r="FI433">
        <f>IF($GL433&gt;=13,INDEX($DG:$DG,$GK433+13),"")</f>
      </c>
      <c r="FJ433">
        <f>IF($GL433&gt;=14,INDEX($DG:$DG,$GK433+14),"")</f>
      </c>
      <c r="FK433">
        <f>IF($GL433&gt;=15,INDEX($DG:$DG,$GK433+15),"")</f>
      </c>
      <c r="FL433">
        <f>IF($GL433&gt;=16,INDEX($DG:$DG,$GK433+16),"")</f>
      </c>
      <c r="FM433">
        <f>IF($GL433&gt;=17,INDEX($DG:$DG,$GK433+17),"")</f>
      </c>
      <c r="FN433">
        <f>IF($GL433&gt;=18,INDEX($DG:$DG,$GK433+18),"")</f>
      </c>
      <c r="FO433">
        <f>IF($GL433&gt;=19,INDEX($DG:$DG,$GK433+19),"")</f>
      </c>
      <c r="FP433">
        <f>IF($GL433&gt;=20,INDEX($DG:$DG,$GK433+20),"")</f>
      </c>
      <c r="FQ433">
        <f>IF($GL433&gt;=21,INDEX($DG:$DG,$GK433+21),"")</f>
      </c>
      <c r="FR433">
        <f>IF($GL433&gt;=22,INDEX($DG:$DG,$GK433+22),"")</f>
      </c>
      <c r="FS433">
        <f>IF($GL433&gt;=23,INDEX($DG:$DG,$GK433+23),"")</f>
      </c>
      <c r="FT433">
        <f>IF($GL433&gt;=24,INDEX($DG:$DG,$GK433+24),"")</f>
      </c>
      <c r="FU433">
        <f>IF($GL433&gt;=25,INDEX($DG:$DG,$GK433+25),"")</f>
      </c>
      <c r="FV433">
        <f>IF($GL433&gt;=26,INDEX($DG:$DG,$GK433+26),"")</f>
      </c>
      <c r="FW433">
        <f>IF($GL433&gt;=27,INDEX($DG:$DG,$GK433+27),"")</f>
      </c>
      <c r="FX433">
        <f>IF($GL433&gt;=28,INDEX($DG:$DG,$GK433+28),"")</f>
      </c>
      <c r="FY433">
        <f>IF($GL433&gt;=29,INDEX($DG:$DG,$GK433+29),"")</f>
      </c>
      <c r="FZ433">
        <f>IF($GL433&gt;=30,INDEX($DG:$DG,$GK433+30),"")</f>
      </c>
      <c r="GA433">
        <f>IF($GL433&gt;=31,INDEX($DG:$DG,$GK433+31),"")</f>
      </c>
      <c r="GB433">
        <f>IF($GL433&gt;=32,INDEX($DG:$DG,$GK433+32),"")</f>
      </c>
      <c r="GC433">
        <f>IF($GL433&gt;=33,INDEX($DG:$DG,$GK433+33),"")</f>
      </c>
      <c r="GD433">
        <f>IF($GL433&gt;=34,INDEX($DG:$DG,$GK433+34),"")</f>
      </c>
      <c r="GE433">
        <f>IF($GL433&gt;=35,INDEX($DG:$DG,$GK433+35),"")</f>
      </c>
      <c r="GF433">
        <f>IF($GL433&gt;=36,INDEX($DG:$DG,$GK433+36),"")</f>
      </c>
      <c r="GG433">
        <f>IF($GL433&gt;=37,INDEX($DG:$DG,$GK433+37),"")</f>
      </c>
      <c r="GH433">
        <f>IF($GL433&gt;=38,INDEX($DG:$DG,$GK433+38),"")</f>
      </c>
      <c r="GI433">
        <f>IF($GL433&gt;=39,INDEX($DG:$DG,$GK433+39),"")</f>
      </c>
      <c r="GJ433">
        <f>IF($GL433&gt;=40,INDEX($DG:$DG,$GK433+40),"")</f>
      </c>
      <c r="GK433">
        <f>IFERROR(MATCH($DE433,$DF$2:$DF$166,0)+1,0)</f>
      </c>
      <c r="GL433">
        <f>IFERROR(INDEX($DH$2:$DH$166,MATCH($DE433,$DF$2:$DF$166,0)),0)</f>
      </c>
      <c r="GM433">
        <f>IFERROR(MATCH($H433,$DI$433:$EV$433,0),0)</f>
      </c>
      <c r="GN433">
        <f>IF($GM433&gt;0,INDEX($EW$433:$GJ$433,$GM433),"")</f>
      </c>
      <c r="GO433" t="s">
        <v>1407</v>
      </c>
      <c r="GQ433">
        <f>IF($IZ433&gt;=1,INDEX($GO:$GO,$IY433+1),"")</f>
      </c>
      <c r="GR433">
        <f>IF($IZ433&gt;=2,INDEX($GO:$GO,$IY433+2),"")</f>
      </c>
      <c r="GS433">
        <f>IF($IZ433&gt;=3,INDEX($GO:$GO,$IY433+3),"")</f>
      </c>
      <c r="GT433">
        <f>IF($IZ433&gt;=4,INDEX($GO:$GO,$IY433+4),"")</f>
      </c>
      <c r="GU433">
        <f>IF($IZ433&gt;=5,INDEX($GO:$GO,$IY433+5),"")</f>
      </c>
      <c r="GV433">
        <f>IF($IZ433&gt;=6,INDEX($GO:$GO,$IY433+6),"")</f>
      </c>
      <c r="GW433">
        <f>IF($IZ433&gt;=7,INDEX($GO:$GO,$IY433+7),"")</f>
      </c>
      <c r="GX433">
        <f>IF($IZ433&gt;=8,INDEX($GO:$GO,$IY433+8),"")</f>
      </c>
      <c r="GY433">
        <f>IF($IZ433&gt;=9,INDEX($GO:$GO,$IY433+9),"")</f>
      </c>
      <c r="GZ433">
        <f>IF($IZ433&gt;=10,INDEX($GO:$GO,$IY433+10),"")</f>
      </c>
      <c r="HA433">
        <f>IF($IZ433&gt;=11,INDEX($GO:$GO,$IY433+11),"")</f>
      </c>
      <c r="HB433">
        <f>IF($IZ433&gt;=12,INDEX($GO:$GO,$IY433+12),"")</f>
      </c>
      <c r="HC433">
        <f>IF($IZ433&gt;=13,INDEX($GO:$GO,$IY433+13),"")</f>
      </c>
      <c r="HD433">
        <f>IF($IZ433&gt;=14,INDEX($GO:$GO,$IY433+14),"")</f>
      </c>
      <c r="HE433">
        <f>IF($IZ433&gt;=15,INDEX($GO:$GO,$IY433+15),"")</f>
      </c>
      <c r="HF433">
        <f>IF($IZ433&gt;=16,INDEX($GO:$GO,$IY433+16),"")</f>
      </c>
      <c r="HG433">
        <f>IF($IZ433&gt;=17,INDEX($GO:$GO,$IY433+17),"")</f>
      </c>
      <c r="HH433">
        <f>IF($IZ433&gt;=18,INDEX($GO:$GO,$IY433+18),"")</f>
      </c>
      <c r="HI433">
        <f>IF($IZ433&gt;=19,INDEX($GO:$GO,$IY433+19),"")</f>
      </c>
      <c r="HJ433">
        <f>IF($IZ433&gt;=20,INDEX($GO:$GO,$IY433+20),"")</f>
      </c>
      <c r="HK433">
        <f>IF($IZ433&gt;=21,INDEX($GO:$GO,$IY433+21),"")</f>
      </c>
      <c r="HL433">
        <f>IF($IZ433&gt;=22,INDEX($GO:$GO,$IY433+22),"")</f>
      </c>
      <c r="HM433">
        <f>IF($IZ433&gt;=23,INDEX($GO:$GO,$IY433+23),"")</f>
      </c>
      <c r="HN433">
        <f>IF($IZ433&gt;=24,INDEX($GO:$GO,$IY433+24),"")</f>
      </c>
      <c r="HO433">
        <f>IF($IZ433&gt;=25,INDEX($GO:$GO,$IY433+25),"")</f>
      </c>
      <c r="HP433">
        <f>IF($IZ433&gt;=26,INDEX($GO:$GO,$IY433+26),"")</f>
      </c>
      <c r="HQ433">
        <f>IF($IZ433&gt;=27,INDEX($GO:$GO,$IY433+27),"")</f>
      </c>
      <c r="HR433">
        <f>IF($IZ433&gt;=28,INDEX($GO:$GO,$IY433+28),"")</f>
      </c>
      <c r="HS433">
        <f>IF($IZ433&gt;=29,INDEX($GO:$GO,$IY433+29),"")</f>
      </c>
      <c r="HT433">
        <f>IF($IZ433&gt;=30,INDEX($GO:$GO,$IY433+30),"")</f>
      </c>
      <c r="HU433">
        <f>IF($IZ433&gt;=31,INDEX($GO:$GO,$IY433+31),"")</f>
      </c>
      <c r="HV433">
        <f>IF($IZ433&gt;=32,INDEX($GO:$GO,$IY433+32),"")</f>
      </c>
      <c r="HW433">
        <f>IF($IZ433&gt;=33,INDEX($GO:$GO,$IY433+33),"")</f>
      </c>
      <c r="HX433">
        <f>IF($IZ433&gt;=34,INDEX($GO:$GO,$IY433+34),"")</f>
      </c>
      <c r="HY433">
        <f>IF($IZ433&gt;=35,INDEX($GO:$GO,$IY433+35),"")</f>
      </c>
      <c r="HZ433">
        <f>IF($IZ433&gt;=36,INDEX($GO:$GO,$IY433+36),"")</f>
      </c>
      <c r="IA433">
        <f>IF($IZ433&gt;=37,INDEX($GO:$GO,$IY433+37),"")</f>
      </c>
      <c r="IB433">
        <f>IF($IZ433&gt;=38,INDEX($GO:$GO,$IY433+38),"")</f>
      </c>
      <c r="IC433">
        <f>IF($IZ433&gt;=39,INDEX($GO:$GO,$IY433+39),"")</f>
      </c>
      <c r="ID433">
        <f>IF($IZ433&gt;=40,INDEX($GO:$GO,$IY433+40),"")</f>
      </c>
      <c r="IE433">
        <f>IF($IZ433&gt;=41,INDEX($GO:$GO,$IY433+41),"")</f>
      </c>
      <c r="IF433">
        <f>IF($IZ433&gt;=42,INDEX($GO:$GO,$IY433+42),"")</f>
      </c>
      <c r="IG433">
        <f>IF($IZ433&gt;=43,INDEX($GO:$GO,$IY433+43),"")</f>
      </c>
      <c r="IH433">
        <f>IF($IZ433&gt;=44,INDEX($GO:$GO,$IY433+44),"")</f>
      </c>
      <c r="II433">
        <f>IF($IZ433&gt;=45,INDEX($GO:$GO,$IY433+45),"")</f>
      </c>
      <c r="IJ433">
        <f>IF($IZ433&gt;=46,INDEX($GO:$GO,$IY433+46),"")</f>
      </c>
      <c r="IK433">
        <f>IF($IZ433&gt;=47,INDEX($GO:$GO,$IY433+47),"")</f>
      </c>
      <c r="IL433">
        <f>IF($IZ433&gt;=48,INDEX($GO:$GO,$IY433+48),"")</f>
      </c>
      <c r="IM433">
        <f>IF($IZ433&gt;=49,INDEX($GO:$GO,$IY433+49),"")</f>
      </c>
      <c r="IN433">
        <f>IF($IZ433&gt;=50,INDEX($GO:$GO,$IY433+50),"")</f>
      </c>
      <c r="IO433">
        <f>IF($IZ433&gt;=51,INDEX($GO:$GO,$IY433+51),"")</f>
      </c>
      <c r="IP433">
        <f>IF($IZ433&gt;=52,INDEX($GO:$GO,$IY433+52),"")</f>
      </c>
      <c r="IQ433">
        <f>IF($IZ433&gt;=53,INDEX($GO:$GO,$IY433+53),"")</f>
      </c>
      <c r="IR433">
        <f>IF($IZ433&gt;=54,INDEX($GO:$GO,$IY433+54),"")</f>
      </c>
      <c r="IS433">
        <f>IF($IZ433&gt;=55,INDEX($GO:$GO,$IY433+55),"")</f>
      </c>
      <c r="IT433">
        <f>IF($IZ433&gt;=56,INDEX($GO:$GO,$IY433+56),"")</f>
      </c>
      <c r="IU433">
        <f>IF($IZ433&gt;=57,INDEX($GO:$GO,$IY433+57),"")</f>
      </c>
      <c r="IV433">
        <f>IF($IZ433&gt;=58,INDEX($GO:$GO,$IY433+58),"")</f>
      </c>
      <c r="IW433">
        <f>IF($IZ433&gt;=59,INDEX($GO:$GO,$IY433+59),"")</f>
      </c>
      <c r="IX433">
        <f>IF($IZ433&gt;=60,INDEX($GO:$GO,$IY433+60),"")</f>
      </c>
      <c r="IY433">
        <f>IFERROR(MATCH($GN433,$GO$2:$GO$827,0)+1,0)</f>
      </c>
      <c r="IZ433">
        <f>IFERROR(INDEX($GP$2:$GP$827,MATCH($GN433,$GO$2:$GO$827,0)),0)</f>
      </c>
      <c r="JA433" t="s">
        <v>23</v>
      </c>
      <c r="JB433" t="s">
        <v>23</v>
      </c>
    </row>
    <row r="434" spans="1:262" x14ac:dyDescent="0.25">
      <c r="F434" s="1"/>
      <c r="G434" s="1"/>
      <c r="H434" s="1"/>
      <c r="I434" s="1"/>
      <c r="J434" s="1">
        <f>IFERROR(IF(FIND(" - ",$F434)&gt;0,MID($F434,FIND(" - ",$F434)+3,LEN($F434)),""),"")</f>
      </c>
      <c r="L434" s="1"/>
      <c r="N434" t="s">
        <v>23</v>
      </c>
      <c r="P434">
        <f>IF(OR($N434="",$O434=""),"",IFERROR($N434/$O434,0))</f>
      </c>
      <c r="Q434">
        <f>IF($N434="","",
IF($G434="","",
IF(ISNUMBER(SEARCH("exempt",LOWER($G434))),0,
$N434*(VALUE(SUBSTITUTE($G434,"%",""))/100))))</f>
      </c>
      <c r="W434">
        <f>IF($N434="","",
SUM($N434,$Q434,$U434,$R434,$T434)-
IF($V434="",0,VALUE($V434)))</f>
      </c>
      <c r="AE434" t="s">
        <v>1408</v>
      </c>
      <c r="AJ434" t="s">
        <v>1296</v>
      </c>
      <c r="AM434">
        <f>IFERROR(LEFT($F434,FIND(" - ",$F434)-1),$F434)</f>
      </c>
      <c r="AP434">
        <f>IF($CE434&gt;=1,INDEX($AN:$AN,$CD434+1),"")</f>
      </c>
      <c r="AQ434">
        <f>IF($CE434&gt;=2,INDEX($AN:$AN,$CD434+2),"")</f>
      </c>
      <c r="AR434">
        <f>IF($CE434&gt;=3,INDEX($AN:$AN,$CD434+3),"")</f>
      </c>
      <c r="AS434">
        <f>IF($CE434&gt;=4,INDEX($AN:$AN,$CD434+4),"")</f>
      </c>
      <c r="AT434">
        <f>IF($CE434&gt;=5,INDEX($AN:$AN,$CD434+5),"")</f>
      </c>
      <c r="AU434">
        <f>IF($CE434&gt;=6,INDEX($AN:$AN,$CD434+6),"")</f>
      </c>
      <c r="AV434">
        <f>IF($CE434&gt;=7,INDEX($AN:$AN,$CD434+7),"")</f>
      </c>
      <c r="AW434">
        <f>IF($CE434&gt;=8,INDEX($AN:$AN,$CD434+8),"")</f>
      </c>
      <c r="AX434">
        <f>IF($CE434&gt;=9,INDEX($AN:$AN,$CD434+9),"")</f>
      </c>
      <c r="AY434">
        <f>IF($CE434&gt;=10,INDEX($AN:$AN,$CD434+10),"")</f>
      </c>
      <c r="AZ434">
        <f>IF($CE434&gt;=11,INDEX($AN:$AN,$CD434+11),"")</f>
      </c>
      <c r="BA434">
        <f>IF($CE434&gt;=12,INDEX($AN:$AN,$CD434+12),"")</f>
      </c>
      <c r="BB434">
        <f>IF($CE434&gt;=13,INDEX($AN:$AN,$CD434+13),"")</f>
      </c>
      <c r="BC434">
        <f>IF($CE434&gt;=14,INDEX($AN:$AN,$CD434+14),"")</f>
      </c>
      <c r="BD434">
        <f>IF($CE434&gt;=15,INDEX($AN:$AN,$CD434+15),"")</f>
      </c>
      <c r="BE434">
        <f>IF($CE434&gt;=16,INDEX($AN:$AN,$CD434+16),"")</f>
      </c>
      <c r="BF434">
        <f>IF($CE434&gt;=17,INDEX($AN:$AN,$CD434+17),"")</f>
      </c>
      <c r="BG434">
        <f>IF($CE434&gt;=18,INDEX($AN:$AN,$CD434+18),"")</f>
      </c>
      <c r="BH434">
        <f>IF($CE434&gt;=19,INDEX($AN:$AN,$CD434+19),"")</f>
      </c>
      <c r="BI434">
        <f>IF($CE434&gt;=20,INDEX($AN:$AN,$CD434+20),"")</f>
      </c>
      <c r="BJ434">
        <f>IF($CE434&gt;=21,INDEX($AN:$AN,$CD434+21),"")</f>
      </c>
      <c r="BK434">
        <f>IF($CE434&gt;=22,INDEX($AN:$AN,$CD434+22),"")</f>
      </c>
      <c r="BL434">
        <f>IF($CE434&gt;=23,INDEX($AN:$AN,$CD434+23),"")</f>
      </c>
      <c r="BM434">
        <f>IF($CE434&gt;=24,INDEX($AN:$AN,$CD434+24),"")</f>
      </c>
      <c r="BN434">
        <f>IF($CE434&gt;=25,INDEX($AN:$AN,$CD434+25),"")</f>
      </c>
      <c r="BO434">
        <f>IF($CE434&gt;=26,INDEX($AN:$AN,$CD434+26),"")</f>
      </c>
      <c r="BP434">
        <f>IF($CE434&gt;=27,INDEX($AN:$AN,$CD434+27),"")</f>
      </c>
      <c r="BQ434">
        <f>IF($CE434&gt;=28,INDEX($AN:$AN,$CD434+28),"")</f>
      </c>
      <c r="BR434">
        <f>IF($CE434&gt;=29,INDEX($AN:$AN,$CD434+29),"")</f>
      </c>
      <c r="BS434">
        <f>IF($CE434&gt;=30,INDEX($AN:$AN,$CD434+30),"")</f>
      </c>
      <c r="BT434">
        <f>IF($CE434&gt;=31,INDEX($AN:$AN,$CD434+31),"")</f>
      </c>
      <c r="BU434">
        <f>IF($CE434&gt;=32,INDEX($AN:$AN,$CD434+32),"")</f>
      </c>
      <c r="BV434">
        <f>IF($CE434&gt;=33,INDEX($AN:$AN,$CD434+33),"")</f>
      </c>
      <c r="BW434">
        <f>IF($CE434&gt;=34,INDEX($AN:$AN,$CD434+34),"")</f>
      </c>
      <c r="BX434">
        <f>IF($CE434&gt;=35,INDEX($AN:$AN,$CD434+35),"")</f>
      </c>
      <c r="BY434">
        <f>IF($CE434&gt;=36,INDEX($AN:$AN,$CD434+36),"")</f>
      </c>
      <c r="BZ434">
        <f>IF($CE434&gt;=37,INDEX($AN:$AN,$CD434+37),"")</f>
      </c>
      <c r="CA434">
        <f>IF($CE434&gt;=38,INDEX($AN:$AN,$CD434+38),"")</f>
      </c>
      <c r="CB434">
        <f>IF($CE434&gt;=39,INDEX($AN:$AN,$CD434+39),"")</f>
      </c>
      <c r="CC434">
        <f>IF($CE434&gt;=40,INDEX($AN:$AN,$CD434+40),"")</f>
      </c>
      <c r="CD434">
        <f>IFERROR(MATCH($AM434,$AN$2:$AN$133,0)+1,0)</f>
      </c>
      <c r="CE434">
        <f>IFERROR(INDEX($AO$2:$AO$133,MATCH($AM434,$AN$2:$AN$133,0)),0)</f>
      </c>
      <c r="CF434">
        <f>IFERROR(LEFT($K434,FIND(" - ",$K434)-1),$K434)</f>
      </c>
      <c r="CG434" t="s">
        <v>52</v>
      </c>
      <c r="CI434">
        <f>IF($DD434&gt;=1,INDEX($CG:$CG,$DC434+1),"")</f>
      </c>
      <c r="CJ434">
        <f>IF($DD434&gt;=2,INDEX($CG:$CG,$DC434+2),"")</f>
      </c>
      <c r="CK434">
        <f>IF($DD434&gt;=3,INDEX($CG:$CG,$DC434+3),"")</f>
      </c>
      <c r="CL434">
        <f>IF($DD434&gt;=4,INDEX($CG:$CG,$DC434+4),"")</f>
      </c>
      <c r="CM434">
        <f>IF($DD434&gt;=5,INDEX($CG:$CG,$DC434+5),"")</f>
      </c>
      <c r="CN434">
        <f>IF($DD434&gt;=6,INDEX($CG:$CG,$DC434+6),"")</f>
      </c>
      <c r="CO434">
        <f>IF($DD434&gt;=7,INDEX($CG:$CG,$DC434+7),"")</f>
      </c>
      <c r="CP434">
        <f>IF($DD434&gt;=8,INDEX($CG:$CG,$DC434+8),"")</f>
      </c>
      <c r="CQ434">
        <f>IF($DD434&gt;=9,INDEX($CG:$CG,$DC434+9),"")</f>
      </c>
      <c r="CR434">
        <f>IF($DD434&gt;=10,INDEX($CG:$CG,$DC434+10),"")</f>
      </c>
      <c r="CS434">
        <f>IF($DD434&gt;=11,INDEX($CG:$CG,$DC434+11),"")</f>
      </c>
      <c r="CT434">
        <f>IF($DD434&gt;=12,INDEX($CG:$CG,$DC434+12),"")</f>
      </c>
      <c r="CU434">
        <f>IF($DD434&gt;=13,INDEX($CG:$CG,$DC434+13),"")</f>
      </c>
      <c r="CV434">
        <f>IF($DD434&gt;=14,INDEX($CG:$CG,$DC434+14),"")</f>
      </c>
      <c r="CW434">
        <f>IF($DD434&gt;=15,INDEX($CG:$CG,$DC434+15),"")</f>
      </c>
      <c r="CX434">
        <f>IF($DD434&gt;=16,INDEX($CG:$CG,$DC434+16),"")</f>
      </c>
      <c r="CY434">
        <f>IF($DD434&gt;=17,INDEX($CG:$CG,$DC434+17),"")</f>
      </c>
      <c r="CZ434">
        <f>IF($DD434&gt;=18,INDEX($CG:$CG,$DC434+18),"")</f>
      </c>
      <c r="DA434">
        <f>IF($DD434&gt;=19,INDEX($CG:$CG,$DC434+19),"")</f>
      </c>
      <c r="DB434">
        <f>IF($DD434&gt;=20,INDEX($CG:$CG,$DC434+20),"")</f>
      </c>
      <c r="DC434">
        <f>IFERROR(MATCH($CF434,$CG$2:$CG$1558,0)+1,0)</f>
      </c>
      <c r="DD434">
        <f>IFERROR(INDEX($CH$2:$CH$1558,MATCH($CF434,$CG$2:$CG$1558,0)),0)</f>
      </c>
      <c r="DE434">
        <f>IFERROR(INDEX($AL:$AL,MATCH($G434,$AK:$AK,0))&amp;"","")</f>
      </c>
      <c r="DI434">
        <f>IF($GL434&gt;=1,INDEX($DF:$DF,$GK434+1),"")</f>
      </c>
      <c r="DJ434">
        <f>IF($GL434&gt;=2,INDEX($DF:$DF,$GK434+2),"")</f>
      </c>
      <c r="DK434">
        <f>IF($GL434&gt;=3,INDEX($DF:$DF,$GK434+3),"")</f>
      </c>
      <c r="DL434">
        <f>IF($GL434&gt;=4,INDEX($DF:$DF,$GK434+4),"")</f>
      </c>
      <c r="DM434">
        <f>IF($GL434&gt;=5,INDEX($DF:$DF,$GK434+5),"")</f>
      </c>
      <c r="DN434">
        <f>IF($GL434&gt;=6,INDEX($DF:$DF,$GK434+6),"")</f>
      </c>
      <c r="DO434">
        <f>IF($GL434&gt;=7,INDEX($DF:$DF,$GK434+7),"")</f>
      </c>
      <c r="DP434">
        <f>IF($GL434&gt;=8,INDEX($DF:$DF,$GK434+8),"")</f>
      </c>
      <c r="DQ434">
        <f>IF($GL434&gt;=9,INDEX($DF:$DF,$GK434+9),"")</f>
      </c>
      <c r="DR434">
        <f>IF($GL434&gt;=10,INDEX($DF:$DF,$GK434+10),"")</f>
      </c>
      <c r="DS434">
        <f>IF($GL434&gt;=11,INDEX($DF:$DF,$GK434+11),"")</f>
      </c>
      <c r="DT434">
        <f>IF($GL434&gt;=12,INDEX($DF:$DF,$GK434+12),"")</f>
      </c>
      <c r="DU434">
        <f>IF($GL434&gt;=13,INDEX($DF:$DF,$GK434+13),"")</f>
      </c>
      <c r="DV434">
        <f>IF($GL434&gt;=14,INDEX($DF:$DF,$GK434+14),"")</f>
      </c>
      <c r="DW434">
        <f>IF($GL434&gt;=15,INDEX($DF:$DF,$GK434+15),"")</f>
      </c>
      <c r="DX434">
        <f>IF($GL434&gt;=16,INDEX($DF:$DF,$GK434+16),"")</f>
      </c>
      <c r="DY434">
        <f>IF($GL434&gt;=17,INDEX($DF:$DF,$GK434+17),"")</f>
      </c>
      <c r="DZ434">
        <f>IF($GL434&gt;=18,INDEX($DF:$DF,$GK434+18),"")</f>
      </c>
      <c r="EA434">
        <f>IF($GL434&gt;=19,INDEX($DF:$DF,$GK434+19),"")</f>
      </c>
      <c r="EB434">
        <f>IF($GL434&gt;=20,INDEX($DF:$DF,$GK434+20),"")</f>
      </c>
      <c r="EC434">
        <f>IF($GL434&gt;=21,INDEX($DF:$DF,$GK434+21),"")</f>
      </c>
      <c r="ED434">
        <f>IF($GL434&gt;=22,INDEX($DF:$DF,$GK434+22),"")</f>
      </c>
      <c r="EE434">
        <f>IF($GL434&gt;=23,INDEX($DF:$DF,$GK434+23),"")</f>
      </c>
      <c r="EF434">
        <f>IF($GL434&gt;=24,INDEX($DF:$DF,$GK434+24),"")</f>
      </c>
      <c r="EG434">
        <f>IF($GL434&gt;=25,INDEX($DF:$DF,$GK434+25),"")</f>
      </c>
      <c r="EH434">
        <f>IF($GL434&gt;=26,INDEX($DF:$DF,$GK434+26),"")</f>
      </c>
      <c r="EI434">
        <f>IF($GL434&gt;=27,INDEX($DF:$DF,$GK434+27),"")</f>
      </c>
      <c r="EJ434">
        <f>IF($GL434&gt;=28,INDEX($DF:$DF,$GK434+28),"")</f>
      </c>
      <c r="EK434">
        <f>IF($GL434&gt;=29,INDEX($DF:$DF,$GK434+29),"")</f>
      </c>
      <c r="EL434">
        <f>IF($GL434&gt;=30,INDEX($DF:$DF,$GK434+30),"")</f>
      </c>
      <c r="EM434">
        <f>IF($GL434&gt;=31,INDEX($DF:$DF,$GK434+31),"")</f>
      </c>
      <c r="EN434">
        <f>IF($GL434&gt;=32,INDEX($DF:$DF,$GK434+32),"")</f>
      </c>
      <c r="EO434">
        <f>IF($GL434&gt;=33,INDEX($DF:$DF,$GK434+33),"")</f>
      </c>
      <c r="EP434">
        <f>IF($GL434&gt;=34,INDEX($DF:$DF,$GK434+34),"")</f>
      </c>
      <c r="EQ434">
        <f>IF($GL434&gt;=35,INDEX($DF:$DF,$GK434+35),"")</f>
      </c>
      <c r="ER434">
        <f>IF($GL434&gt;=36,INDEX($DF:$DF,$GK434+36),"")</f>
      </c>
      <c r="ES434">
        <f>IF($GL434&gt;=37,INDEX($DF:$DF,$GK434+37),"")</f>
      </c>
      <c r="ET434">
        <f>IF($GL434&gt;=38,INDEX($DF:$DF,$GK434+38),"")</f>
      </c>
      <c r="EU434">
        <f>IF($GL434&gt;=39,INDEX($DF:$DF,$GK434+39),"")</f>
      </c>
      <c r="EV434">
        <f>IF($GL434&gt;=40,INDEX($DF:$DF,$GK434+40),"")</f>
      </c>
      <c r="EW434">
        <f>IF($GL434&gt;=1,INDEX($DG:$DG,$GK434+1),"")</f>
      </c>
      <c r="EX434">
        <f>IF($GL434&gt;=2,INDEX($DG:$DG,$GK434+2),"")</f>
      </c>
      <c r="EY434">
        <f>IF($GL434&gt;=3,INDEX($DG:$DG,$GK434+3),"")</f>
      </c>
      <c r="EZ434">
        <f>IF($GL434&gt;=4,INDEX($DG:$DG,$GK434+4),"")</f>
      </c>
      <c r="FA434">
        <f>IF($GL434&gt;=5,INDEX($DG:$DG,$GK434+5),"")</f>
      </c>
      <c r="FB434">
        <f>IF($GL434&gt;=6,INDEX($DG:$DG,$GK434+6),"")</f>
      </c>
      <c r="FC434">
        <f>IF($GL434&gt;=7,INDEX($DG:$DG,$GK434+7),"")</f>
      </c>
      <c r="FD434">
        <f>IF($GL434&gt;=8,INDEX($DG:$DG,$GK434+8),"")</f>
      </c>
      <c r="FE434">
        <f>IF($GL434&gt;=9,INDEX($DG:$DG,$GK434+9),"")</f>
      </c>
      <c r="FF434">
        <f>IF($GL434&gt;=10,INDEX($DG:$DG,$GK434+10),"")</f>
      </c>
      <c r="FG434">
        <f>IF($GL434&gt;=11,INDEX($DG:$DG,$GK434+11),"")</f>
      </c>
      <c r="FH434">
        <f>IF($GL434&gt;=12,INDEX($DG:$DG,$GK434+12),"")</f>
      </c>
      <c r="FI434">
        <f>IF($GL434&gt;=13,INDEX($DG:$DG,$GK434+13),"")</f>
      </c>
      <c r="FJ434">
        <f>IF($GL434&gt;=14,INDEX($DG:$DG,$GK434+14),"")</f>
      </c>
      <c r="FK434">
        <f>IF($GL434&gt;=15,INDEX($DG:$DG,$GK434+15),"")</f>
      </c>
      <c r="FL434">
        <f>IF($GL434&gt;=16,INDEX($DG:$DG,$GK434+16),"")</f>
      </c>
      <c r="FM434">
        <f>IF($GL434&gt;=17,INDEX($DG:$DG,$GK434+17),"")</f>
      </c>
      <c r="FN434">
        <f>IF($GL434&gt;=18,INDEX($DG:$DG,$GK434+18),"")</f>
      </c>
      <c r="FO434">
        <f>IF($GL434&gt;=19,INDEX($DG:$DG,$GK434+19),"")</f>
      </c>
      <c r="FP434">
        <f>IF($GL434&gt;=20,INDEX($DG:$DG,$GK434+20),"")</f>
      </c>
      <c r="FQ434">
        <f>IF($GL434&gt;=21,INDEX($DG:$DG,$GK434+21),"")</f>
      </c>
      <c r="FR434">
        <f>IF($GL434&gt;=22,INDEX($DG:$DG,$GK434+22),"")</f>
      </c>
      <c r="FS434">
        <f>IF($GL434&gt;=23,INDEX($DG:$DG,$GK434+23),"")</f>
      </c>
      <c r="FT434">
        <f>IF($GL434&gt;=24,INDEX($DG:$DG,$GK434+24),"")</f>
      </c>
      <c r="FU434">
        <f>IF($GL434&gt;=25,INDEX($DG:$DG,$GK434+25),"")</f>
      </c>
      <c r="FV434">
        <f>IF($GL434&gt;=26,INDEX($DG:$DG,$GK434+26),"")</f>
      </c>
      <c r="FW434">
        <f>IF($GL434&gt;=27,INDEX($DG:$DG,$GK434+27),"")</f>
      </c>
      <c r="FX434">
        <f>IF($GL434&gt;=28,INDEX($DG:$DG,$GK434+28),"")</f>
      </c>
      <c r="FY434">
        <f>IF($GL434&gt;=29,INDEX($DG:$DG,$GK434+29),"")</f>
      </c>
      <c r="FZ434">
        <f>IF($GL434&gt;=30,INDEX($DG:$DG,$GK434+30),"")</f>
      </c>
      <c r="GA434">
        <f>IF($GL434&gt;=31,INDEX($DG:$DG,$GK434+31),"")</f>
      </c>
      <c r="GB434">
        <f>IF($GL434&gt;=32,INDEX($DG:$DG,$GK434+32),"")</f>
      </c>
      <c r="GC434">
        <f>IF($GL434&gt;=33,INDEX($DG:$DG,$GK434+33),"")</f>
      </c>
      <c r="GD434">
        <f>IF($GL434&gt;=34,INDEX($DG:$DG,$GK434+34),"")</f>
      </c>
      <c r="GE434">
        <f>IF($GL434&gt;=35,INDEX($DG:$DG,$GK434+35),"")</f>
      </c>
      <c r="GF434">
        <f>IF($GL434&gt;=36,INDEX($DG:$DG,$GK434+36),"")</f>
      </c>
      <c r="GG434">
        <f>IF($GL434&gt;=37,INDEX($DG:$DG,$GK434+37),"")</f>
      </c>
      <c r="GH434">
        <f>IF($GL434&gt;=38,INDEX($DG:$DG,$GK434+38),"")</f>
      </c>
      <c r="GI434">
        <f>IF($GL434&gt;=39,INDEX($DG:$DG,$GK434+39),"")</f>
      </c>
      <c r="GJ434">
        <f>IF($GL434&gt;=40,INDEX($DG:$DG,$GK434+40),"")</f>
      </c>
      <c r="GK434">
        <f>IFERROR(MATCH($DE434,$DF$2:$DF$166,0)+1,0)</f>
      </c>
      <c r="GL434">
        <f>IFERROR(INDEX($DH$2:$DH$166,MATCH($DE434,$DF$2:$DF$166,0)),0)</f>
      </c>
      <c r="GM434">
        <f>IFERROR(MATCH($H434,$DI$434:$EV$434,0),0)</f>
      </c>
      <c r="GN434">
        <f>IF($GM434&gt;0,INDEX($EW$434:$GJ$434,$GM434),"")</f>
      </c>
      <c r="GO434" t="s">
        <v>1409</v>
      </c>
      <c r="GQ434">
        <f>IF($IZ434&gt;=1,INDEX($GO:$GO,$IY434+1),"")</f>
      </c>
      <c r="GR434">
        <f>IF($IZ434&gt;=2,INDEX($GO:$GO,$IY434+2),"")</f>
      </c>
      <c r="GS434">
        <f>IF($IZ434&gt;=3,INDEX($GO:$GO,$IY434+3),"")</f>
      </c>
      <c r="GT434">
        <f>IF($IZ434&gt;=4,INDEX($GO:$GO,$IY434+4),"")</f>
      </c>
      <c r="GU434">
        <f>IF($IZ434&gt;=5,INDEX($GO:$GO,$IY434+5),"")</f>
      </c>
      <c r="GV434">
        <f>IF($IZ434&gt;=6,INDEX($GO:$GO,$IY434+6),"")</f>
      </c>
      <c r="GW434">
        <f>IF($IZ434&gt;=7,INDEX($GO:$GO,$IY434+7),"")</f>
      </c>
      <c r="GX434">
        <f>IF($IZ434&gt;=8,INDEX($GO:$GO,$IY434+8),"")</f>
      </c>
      <c r="GY434">
        <f>IF($IZ434&gt;=9,INDEX($GO:$GO,$IY434+9),"")</f>
      </c>
      <c r="GZ434">
        <f>IF($IZ434&gt;=10,INDEX($GO:$GO,$IY434+10),"")</f>
      </c>
      <c r="HA434">
        <f>IF($IZ434&gt;=11,INDEX($GO:$GO,$IY434+11),"")</f>
      </c>
      <c r="HB434">
        <f>IF($IZ434&gt;=12,INDEX($GO:$GO,$IY434+12),"")</f>
      </c>
      <c r="HC434">
        <f>IF($IZ434&gt;=13,INDEX($GO:$GO,$IY434+13),"")</f>
      </c>
      <c r="HD434">
        <f>IF($IZ434&gt;=14,INDEX($GO:$GO,$IY434+14),"")</f>
      </c>
      <c r="HE434">
        <f>IF($IZ434&gt;=15,INDEX($GO:$GO,$IY434+15),"")</f>
      </c>
      <c r="HF434">
        <f>IF($IZ434&gt;=16,INDEX($GO:$GO,$IY434+16),"")</f>
      </c>
      <c r="HG434">
        <f>IF($IZ434&gt;=17,INDEX($GO:$GO,$IY434+17),"")</f>
      </c>
      <c r="HH434">
        <f>IF($IZ434&gt;=18,INDEX($GO:$GO,$IY434+18),"")</f>
      </c>
      <c r="HI434">
        <f>IF($IZ434&gt;=19,INDEX($GO:$GO,$IY434+19),"")</f>
      </c>
      <c r="HJ434">
        <f>IF($IZ434&gt;=20,INDEX($GO:$GO,$IY434+20),"")</f>
      </c>
      <c r="HK434">
        <f>IF($IZ434&gt;=21,INDEX($GO:$GO,$IY434+21),"")</f>
      </c>
      <c r="HL434">
        <f>IF($IZ434&gt;=22,INDEX($GO:$GO,$IY434+22),"")</f>
      </c>
      <c r="HM434">
        <f>IF($IZ434&gt;=23,INDEX($GO:$GO,$IY434+23),"")</f>
      </c>
      <c r="HN434">
        <f>IF($IZ434&gt;=24,INDEX($GO:$GO,$IY434+24),"")</f>
      </c>
      <c r="HO434">
        <f>IF($IZ434&gt;=25,INDEX($GO:$GO,$IY434+25),"")</f>
      </c>
      <c r="HP434">
        <f>IF($IZ434&gt;=26,INDEX($GO:$GO,$IY434+26),"")</f>
      </c>
      <c r="HQ434">
        <f>IF($IZ434&gt;=27,INDEX($GO:$GO,$IY434+27),"")</f>
      </c>
      <c r="HR434">
        <f>IF($IZ434&gt;=28,INDEX($GO:$GO,$IY434+28),"")</f>
      </c>
      <c r="HS434">
        <f>IF($IZ434&gt;=29,INDEX($GO:$GO,$IY434+29),"")</f>
      </c>
      <c r="HT434">
        <f>IF($IZ434&gt;=30,INDEX($GO:$GO,$IY434+30),"")</f>
      </c>
      <c r="HU434">
        <f>IF($IZ434&gt;=31,INDEX($GO:$GO,$IY434+31),"")</f>
      </c>
      <c r="HV434">
        <f>IF($IZ434&gt;=32,INDEX($GO:$GO,$IY434+32),"")</f>
      </c>
      <c r="HW434">
        <f>IF($IZ434&gt;=33,INDEX($GO:$GO,$IY434+33),"")</f>
      </c>
      <c r="HX434">
        <f>IF($IZ434&gt;=34,INDEX($GO:$GO,$IY434+34),"")</f>
      </c>
      <c r="HY434">
        <f>IF($IZ434&gt;=35,INDEX($GO:$GO,$IY434+35),"")</f>
      </c>
      <c r="HZ434">
        <f>IF($IZ434&gt;=36,INDEX($GO:$GO,$IY434+36),"")</f>
      </c>
      <c r="IA434">
        <f>IF($IZ434&gt;=37,INDEX($GO:$GO,$IY434+37),"")</f>
      </c>
      <c r="IB434">
        <f>IF($IZ434&gt;=38,INDEX($GO:$GO,$IY434+38),"")</f>
      </c>
      <c r="IC434">
        <f>IF($IZ434&gt;=39,INDEX($GO:$GO,$IY434+39),"")</f>
      </c>
      <c r="ID434">
        <f>IF($IZ434&gt;=40,INDEX($GO:$GO,$IY434+40),"")</f>
      </c>
      <c r="IE434">
        <f>IF($IZ434&gt;=41,INDEX($GO:$GO,$IY434+41),"")</f>
      </c>
      <c r="IF434">
        <f>IF($IZ434&gt;=42,INDEX($GO:$GO,$IY434+42),"")</f>
      </c>
      <c r="IG434">
        <f>IF($IZ434&gt;=43,INDEX($GO:$GO,$IY434+43),"")</f>
      </c>
      <c r="IH434">
        <f>IF($IZ434&gt;=44,INDEX($GO:$GO,$IY434+44),"")</f>
      </c>
      <c r="II434">
        <f>IF($IZ434&gt;=45,INDEX($GO:$GO,$IY434+45),"")</f>
      </c>
      <c r="IJ434">
        <f>IF($IZ434&gt;=46,INDEX($GO:$GO,$IY434+46),"")</f>
      </c>
      <c r="IK434">
        <f>IF($IZ434&gt;=47,INDEX($GO:$GO,$IY434+47),"")</f>
      </c>
      <c r="IL434">
        <f>IF($IZ434&gt;=48,INDEX($GO:$GO,$IY434+48),"")</f>
      </c>
      <c r="IM434">
        <f>IF($IZ434&gt;=49,INDEX($GO:$GO,$IY434+49),"")</f>
      </c>
      <c r="IN434">
        <f>IF($IZ434&gt;=50,INDEX($GO:$GO,$IY434+50),"")</f>
      </c>
      <c r="IO434">
        <f>IF($IZ434&gt;=51,INDEX($GO:$GO,$IY434+51),"")</f>
      </c>
      <c r="IP434">
        <f>IF($IZ434&gt;=52,INDEX($GO:$GO,$IY434+52),"")</f>
      </c>
      <c r="IQ434">
        <f>IF($IZ434&gt;=53,INDEX($GO:$GO,$IY434+53),"")</f>
      </c>
      <c r="IR434">
        <f>IF($IZ434&gt;=54,INDEX($GO:$GO,$IY434+54),"")</f>
      </c>
      <c r="IS434">
        <f>IF($IZ434&gt;=55,INDEX($GO:$GO,$IY434+55),"")</f>
      </c>
      <c r="IT434">
        <f>IF($IZ434&gt;=56,INDEX($GO:$GO,$IY434+56),"")</f>
      </c>
      <c r="IU434">
        <f>IF($IZ434&gt;=57,INDEX($GO:$GO,$IY434+57),"")</f>
      </c>
      <c r="IV434">
        <f>IF($IZ434&gt;=58,INDEX($GO:$GO,$IY434+58),"")</f>
      </c>
      <c r="IW434">
        <f>IF($IZ434&gt;=59,INDEX($GO:$GO,$IY434+59),"")</f>
      </c>
      <c r="IX434">
        <f>IF($IZ434&gt;=60,INDEX($GO:$GO,$IY434+60),"")</f>
      </c>
      <c r="IY434">
        <f>IFERROR(MATCH($GN434,$GO$2:$GO$827,0)+1,0)</f>
      </c>
      <c r="IZ434">
        <f>IFERROR(INDEX($GP$2:$GP$827,MATCH($GN434,$GO$2:$GO$827,0)),0)</f>
      </c>
      <c r="JA434" t="s">
        <v>23</v>
      </c>
      <c r="JB434" t="s">
        <v>23</v>
      </c>
    </row>
    <row r="435" spans="1:262" x14ac:dyDescent="0.25">
      <c r="F435" s="1"/>
      <c r="G435" s="1"/>
      <c r="H435" s="1"/>
      <c r="I435" s="1"/>
      <c r="J435" s="1">
        <f>IFERROR(IF(FIND(" - ",$F435)&gt;0,MID($F435,FIND(" - ",$F435)+3,LEN($F435)),""),"")</f>
      </c>
      <c r="L435" s="1"/>
      <c r="N435" t="s">
        <v>23</v>
      </c>
      <c r="P435">
        <f>IF(OR($N435="",$O435=""),"",IFERROR($N435/$O435,0))</f>
      </c>
      <c r="Q435">
        <f>IF($N435="","",
IF($G435="","",
IF(ISNUMBER(SEARCH("exempt",LOWER($G435))),0,
$N435*(VALUE(SUBSTITUTE($G435,"%",""))/100))))</f>
      </c>
      <c r="W435">
        <f>IF($N435="","",
SUM($N435,$Q435,$U435,$R435,$T435)-
IF($V435="",0,VALUE($V435)))</f>
      </c>
      <c r="AE435" t="s">
        <v>1410</v>
      </c>
      <c r="AJ435" t="s">
        <v>498</v>
      </c>
      <c r="AM435">
        <f>IFERROR(LEFT($F435,FIND(" - ",$F435)-1),$F435)</f>
      </c>
      <c r="AP435">
        <f>IF($CE435&gt;=1,INDEX($AN:$AN,$CD435+1),"")</f>
      </c>
      <c r="AQ435">
        <f>IF($CE435&gt;=2,INDEX($AN:$AN,$CD435+2),"")</f>
      </c>
      <c r="AR435">
        <f>IF($CE435&gt;=3,INDEX($AN:$AN,$CD435+3),"")</f>
      </c>
      <c r="AS435">
        <f>IF($CE435&gt;=4,INDEX($AN:$AN,$CD435+4),"")</f>
      </c>
      <c r="AT435">
        <f>IF($CE435&gt;=5,INDEX($AN:$AN,$CD435+5),"")</f>
      </c>
      <c r="AU435">
        <f>IF($CE435&gt;=6,INDEX($AN:$AN,$CD435+6),"")</f>
      </c>
      <c r="AV435">
        <f>IF($CE435&gt;=7,INDEX($AN:$AN,$CD435+7),"")</f>
      </c>
      <c r="AW435">
        <f>IF($CE435&gt;=8,INDEX($AN:$AN,$CD435+8),"")</f>
      </c>
      <c r="AX435">
        <f>IF($CE435&gt;=9,INDEX($AN:$AN,$CD435+9),"")</f>
      </c>
      <c r="AY435">
        <f>IF($CE435&gt;=10,INDEX($AN:$AN,$CD435+10),"")</f>
      </c>
      <c r="AZ435">
        <f>IF($CE435&gt;=11,INDEX($AN:$AN,$CD435+11),"")</f>
      </c>
      <c r="BA435">
        <f>IF($CE435&gt;=12,INDEX($AN:$AN,$CD435+12),"")</f>
      </c>
      <c r="BB435">
        <f>IF($CE435&gt;=13,INDEX($AN:$AN,$CD435+13),"")</f>
      </c>
      <c r="BC435">
        <f>IF($CE435&gt;=14,INDEX($AN:$AN,$CD435+14),"")</f>
      </c>
      <c r="BD435">
        <f>IF($CE435&gt;=15,INDEX($AN:$AN,$CD435+15),"")</f>
      </c>
      <c r="BE435">
        <f>IF($CE435&gt;=16,INDEX($AN:$AN,$CD435+16),"")</f>
      </c>
      <c r="BF435">
        <f>IF($CE435&gt;=17,INDEX($AN:$AN,$CD435+17),"")</f>
      </c>
      <c r="BG435">
        <f>IF($CE435&gt;=18,INDEX($AN:$AN,$CD435+18),"")</f>
      </c>
      <c r="BH435">
        <f>IF($CE435&gt;=19,INDEX($AN:$AN,$CD435+19),"")</f>
      </c>
      <c r="BI435">
        <f>IF($CE435&gt;=20,INDEX($AN:$AN,$CD435+20),"")</f>
      </c>
      <c r="BJ435">
        <f>IF($CE435&gt;=21,INDEX($AN:$AN,$CD435+21),"")</f>
      </c>
      <c r="BK435">
        <f>IF($CE435&gt;=22,INDEX($AN:$AN,$CD435+22),"")</f>
      </c>
      <c r="BL435">
        <f>IF($CE435&gt;=23,INDEX($AN:$AN,$CD435+23),"")</f>
      </c>
      <c r="BM435">
        <f>IF($CE435&gt;=24,INDEX($AN:$AN,$CD435+24),"")</f>
      </c>
      <c r="BN435">
        <f>IF($CE435&gt;=25,INDEX($AN:$AN,$CD435+25),"")</f>
      </c>
      <c r="BO435">
        <f>IF($CE435&gt;=26,INDEX($AN:$AN,$CD435+26),"")</f>
      </c>
      <c r="BP435">
        <f>IF($CE435&gt;=27,INDEX($AN:$AN,$CD435+27),"")</f>
      </c>
      <c r="BQ435">
        <f>IF($CE435&gt;=28,INDEX($AN:$AN,$CD435+28),"")</f>
      </c>
      <c r="BR435">
        <f>IF($CE435&gt;=29,INDEX($AN:$AN,$CD435+29),"")</f>
      </c>
      <c r="BS435">
        <f>IF($CE435&gt;=30,INDEX($AN:$AN,$CD435+30),"")</f>
      </c>
      <c r="BT435">
        <f>IF($CE435&gt;=31,INDEX($AN:$AN,$CD435+31),"")</f>
      </c>
      <c r="BU435">
        <f>IF($CE435&gt;=32,INDEX($AN:$AN,$CD435+32),"")</f>
      </c>
      <c r="BV435">
        <f>IF($CE435&gt;=33,INDEX($AN:$AN,$CD435+33),"")</f>
      </c>
      <c r="BW435">
        <f>IF($CE435&gt;=34,INDEX($AN:$AN,$CD435+34),"")</f>
      </c>
      <c r="BX435">
        <f>IF($CE435&gt;=35,INDEX($AN:$AN,$CD435+35),"")</f>
      </c>
      <c r="BY435">
        <f>IF($CE435&gt;=36,INDEX($AN:$AN,$CD435+36),"")</f>
      </c>
      <c r="BZ435">
        <f>IF($CE435&gt;=37,INDEX($AN:$AN,$CD435+37),"")</f>
      </c>
      <c r="CA435">
        <f>IF($CE435&gt;=38,INDEX($AN:$AN,$CD435+38),"")</f>
      </c>
      <c r="CB435">
        <f>IF($CE435&gt;=39,INDEX($AN:$AN,$CD435+39),"")</f>
      </c>
      <c r="CC435">
        <f>IF($CE435&gt;=40,INDEX($AN:$AN,$CD435+40),"")</f>
      </c>
      <c r="CD435">
        <f>IFERROR(MATCH($AM435,$AN$2:$AN$133,0)+1,0)</f>
      </c>
      <c r="CE435">
        <f>IFERROR(INDEX($AO$2:$AO$133,MATCH($AM435,$AN$2:$AN$133,0)),0)</f>
      </c>
      <c r="CF435">
        <f>IFERROR(LEFT($K435,FIND(" - ",$K435)-1),$K435)</f>
      </c>
      <c r="CG435" t="s">
        <v>117</v>
      </c>
      <c r="CI435">
        <f>IF($DD435&gt;=1,INDEX($CG:$CG,$DC435+1),"")</f>
      </c>
      <c r="CJ435">
        <f>IF($DD435&gt;=2,INDEX($CG:$CG,$DC435+2),"")</f>
      </c>
      <c r="CK435">
        <f>IF($DD435&gt;=3,INDEX($CG:$CG,$DC435+3),"")</f>
      </c>
      <c r="CL435">
        <f>IF($DD435&gt;=4,INDEX($CG:$CG,$DC435+4),"")</f>
      </c>
      <c r="CM435">
        <f>IF($DD435&gt;=5,INDEX($CG:$CG,$DC435+5),"")</f>
      </c>
      <c r="CN435">
        <f>IF($DD435&gt;=6,INDEX($CG:$CG,$DC435+6),"")</f>
      </c>
      <c r="CO435">
        <f>IF($DD435&gt;=7,INDEX($CG:$CG,$DC435+7),"")</f>
      </c>
      <c r="CP435">
        <f>IF($DD435&gt;=8,INDEX($CG:$CG,$DC435+8),"")</f>
      </c>
      <c r="CQ435">
        <f>IF($DD435&gt;=9,INDEX($CG:$CG,$DC435+9),"")</f>
      </c>
      <c r="CR435">
        <f>IF($DD435&gt;=10,INDEX($CG:$CG,$DC435+10),"")</f>
      </c>
      <c r="CS435">
        <f>IF($DD435&gt;=11,INDEX($CG:$CG,$DC435+11),"")</f>
      </c>
      <c r="CT435">
        <f>IF($DD435&gt;=12,INDEX($CG:$CG,$DC435+12),"")</f>
      </c>
      <c r="CU435">
        <f>IF($DD435&gt;=13,INDEX($CG:$CG,$DC435+13),"")</f>
      </c>
      <c r="CV435">
        <f>IF($DD435&gt;=14,INDEX($CG:$CG,$DC435+14),"")</f>
      </c>
      <c r="CW435">
        <f>IF($DD435&gt;=15,INDEX($CG:$CG,$DC435+15),"")</f>
      </c>
      <c r="CX435">
        <f>IF($DD435&gt;=16,INDEX($CG:$CG,$DC435+16),"")</f>
      </c>
      <c r="CY435">
        <f>IF($DD435&gt;=17,INDEX($CG:$CG,$DC435+17),"")</f>
      </c>
      <c r="CZ435">
        <f>IF($DD435&gt;=18,INDEX($CG:$CG,$DC435+18),"")</f>
      </c>
      <c r="DA435">
        <f>IF($DD435&gt;=19,INDEX($CG:$CG,$DC435+19),"")</f>
      </c>
      <c r="DB435">
        <f>IF($DD435&gt;=20,INDEX($CG:$CG,$DC435+20),"")</f>
      </c>
      <c r="DC435">
        <f>IFERROR(MATCH($CF435,$CG$2:$CG$1558,0)+1,0)</f>
      </c>
      <c r="DD435">
        <f>IFERROR(INDEX($CH$2:$CH$1558,MATCH($CF435,$CG$2:$CG$1558,0)),0)</f>
      </c>
      <c r="DE435">
        <f>IFERROR(INDEX($AL:$AL,MATCH($G435,$AK:$AK,0))&amp;"","")</f>
      </c>
      <c r="DI435">
        <f>IF($GL435&gt;=1,INDEX($DF:$DF,$GK435+1),"")</f>
      </c>
      <c r="DJ435">
        <f>IF($GL435&gt;=2,INDEX($DF:$DF,$GK435+2),"")</f>
      </c>
      <c r="DK435">
        <f>IF($GL435&gt;=3,INDEX($DF:$DF,$GK435+3),"")</f>
      </c>
      <c r="DL435">
        <f>IF($GL435&gt;=4,INDEX($DF:$DF,$GK435+4),"")</f>
      </c>
      <c r="DM435">
        <f>IF($GL435&gt;=5,INDEX($DF:$DF,$GK435+5),"")</f>
      </c>
      <c r="DN435">
        <f>IF($GL435&gt;=6,INDEX($DF:$DF,$GK435+6),"")</f>
      </c>
      <c r="DO435">
        <f>IF($GL435&gt;=7,INDEX($DF:$DF,$GK435+7),"")</f>
      </c>
      <c r="DP435">
        <f>IF($GL435&gt;=8,INDEX($DF:$DF,$GK435+8),"")</f>
      </c>
      <c r="DQ435">
        <f>IF($GL435&gt;=9,INDEX($DF:$DF,$GK435+9),"")</f>
      </c>
      <c r="DR435">
        <f>IF($GL435&gt;=10,INDEX($DF:$DF,$GK435+10),"")</f>
      </c>
      <c r="DS435">
        <f>IF($GL435&gt;=11,INDEX($DF:$DF,$GK435+11),"")</f>
      </c>
      <c r="DT435">
        <f>IF($GL435&gt;=12,INDEX($DF:$DF,$GK435+12),"")</f>
      </c>
      <c r="DU435">
        <f>IF($GL435&gt;=13,INDEX($DF:$DF,$GK435+13),"")</f>
      </c>
      <c r="DV435">
        <f>IF($GL435&gt;=14,INDEX($DF:$DF,$GK435+14),"")</f>
      </c>
      <c r="DW435">
        <f>IF($GL435&gt;=15,INDEX($DF:$DF,$GK435+15),"")</f>
      </c>
      <c r="DX435">
        <f>IF($GL435&gt;=16,INDEX($DF:$DF,$GK435+16),"")</f>
      </c>
      <c r="DY435">
        <f>IF($GL435&gt;=17,INDEX($DF:$DF,$GK435+17),"")</f>
      </c>
      <c r="DZ435">
        <f>IF($GL435&gt;=18,INDEX($DF:$DF,$GK435+18),"")</f>
      </c>
      <c r="EA435">
        <f>IF($GL435&gt;=19,INDEX($DF:$DF,$GK435+19),"")</f>
      </c>
      <c r="EB435">
        <f>IF($GL435&gt;=20,INDEX($DF:$DF,$GK435+20),"")</f>
      </c>
      <c r="EC435">
        <f>IF($GL435&gt;=21,INDEX($DF:$DF,$GK435+21),"")</f>
      </c>
      <c r="ED435">
        <f>IF($GL435&gt;=22,INDEX($DF:$DF,$GK435+22),"")</f>
      </c>
      <c r="EE435">
        <f>IF($GL435&gt;=23,INDEX($DF:$DF,$GK435+23),"")</f>
      </c>
      <c r="EF435">
        <f>IF($GL435&gt;=24,INDEX($DF:$DF,$GK435+24),"")</f>
      </c>
      <c r="EG435">
        <f>IF($GL435&gt;=25,INDEX($DF:$DF,$GK435+25),"")</f>
      </c>
      <c r="EH435">
        <f>IF($GL435&gt;=26,INDEX($DF:$DF,$GK435+26),"")</f>
      </c>
      <c r="EI435">
        <f>IF($GL435&gt;=27,INDEX($DF:$DF,$GK435+27),"")</f>
      </c>
      <c r="EJ435">
        <f>IF($GL435&gt;=28,INDEX($DF:$DF,$GK435+28),"")</f>
      </c>
      <c r="EK435">
        <f>IF($GL435&gt;=29,INDEX($DF:$DF,$GK435+29),"")</f>
      </c>
      <c r="EL435">
        <f>IF($GL435&gt;=30,INDEX($DF:$DF,$GK435+30),"")</f>
      </c>
      <c r="EM435">
        <f>IF($GL435&gt;=31,INDEX($DF:$DF,$GK435+31),"")</f>
      </c>
      <c r="EN435">
        <f>IF($GL435&gt;=32,INDEX($DF:$DF,$GK435+32),"")</f>
      </c>
      <c r="EO435">
        <f>IF($GL435&gt;=33,INDEX($DF:$DF,$GK435+33),"")</f>
      </c>
      <c r="EP435">
        <f>IF($GL435&gt;=34,INDEX($DF:$DF,$GK435+34),"")</f>
      </c>
      <c r="EQ435">
        <f>IF($GL435&gt;=35,INDEX($DF:$DF,$GK435+35),"")</f>
      </c>
      <c r="ER435">
        <f>IF($GL435&gt;=36,INDEX($DF:$DF,$GK435+36),"")</f>
      </c>
      <c r="ES435">
        <f>IF($GL435&gt;=37,INDEX($DF:$DF,$GK435+37),"")</f>
      </c>
      <c r="ET435">
        <f>IF($GL435&gt;=38,INDEX($DF:$DF,$GK435+38),"")</f>
      </c>
      <c r="EU435">
        <f>IF($GL435&gt;=39,INDEX($DF:$DF,$GK435+39),"")</f>
      </c>
      <c r="EV435">
        <f>IF($GL435&gt;=40,INDEX($DF:$DF,$GK435+40),"")</f>
      </c>
      <c r="EW435">
        <f>IF($GL435&gt;=1,INDEX($DG:$DG,$GK435+1),"")</f>
      </c>
      <c r="EX435">
        <f>IF($GL435&gt;=2,INDEX($DG:$DG,$GK435+2),"")</f>
      </c>
      <c r="EY435">
        <f>IF($GL435&gt;=3,INDEX($DG:$DG,$GK435+3),"")</f>
      </c>
      <c r="EZ435">
        <f>IF($GL435&gt;=4,INDEX($DG:$DG,$GK435+4),"")</f>
      </c>
      <c r="FA435">
        <f>IF($GL435&gt;=5,INDEX($DG:$DG,$GK435+5),"")</f>
      </c>
      <c r="FB435">
        <f>IF($GL435&gt;=6,INDEX($DG:$DG,$GK435+6),"")</f>
      </c>
      <c r="FC435">
        <f>IF($GL435&gt;=7,INDEX($DG:$DG,$GK435+7),"")</f>
      </c>
      <c r="FD435">
        <f>IF($GL435&gt;=8,INDEX($DG:$DG,$GK435+8),"")</f>
      </c>
      <c r="FE435">
        <f>IF($GL435&gt;=9,INDEX($DG:$DG,$GK435+9),"")</f>
      </c>
      <c r="FF435">
        <f>IF($GL435&gt;=10,INDEX($DG:$DG,$GK435+10),"")</f>
      </c>
      <c r="FG435">
        <f>IF($GL435&gt;=11,INDEX($DG:$DG,$GK435+11),"")</f>
      </c>
      <c r="FH435">
        <f>IF($GL435&gt;=12,INDEX($DG:$DG,$GK435+12),"")</f>
      </c>
      <c r="FI435">
        <f>IF($GL435&gt;=13,INDEX($DG:$DG,$GK435+13),"")</f>
      </c>
      <c r="FJ435">
        <f>IF($GL435&gt;=14,INDEX($DG:$DG,$GK435+14),"")</f>
      </c>
      <c r="FK435">
        <f>IF($GL435&gt;=15,INDEX($DG:$DG,$GK435+15),"")</f>
      </c>
      <c r="FL435">
        <f>IF($GL435&gt;=16,INDEX($DG:$DG,$GK435+16),"")</f>
      </c>
      <c r="FM435">
        <f>IF($GL435&gt;=17,INDEX($DG:$DG,$GK435+17),"")</f>
      </c>
      <c r="FN435">
        <f>IF($GL435&gt;=18,INDEX($DG:$DG,$GK435+18),"")</f>
      </c>
      <c r="FO435">
        <f>IF($GL435&gt;=19,INDEX($DG:$DG,$GK435+19),"")</f>
      </c>
      <c r="FP435">
        <f>IF($GL435&gt;=20,INDEX($DG:$DG,$GK435+20),"")</f>
      </c>
      <c r="FQ435">
        <f>IF($GL435&gt;=21,INDEX($DG:$DG,$GK435+21),"")</f>
      </c>
      <c r="FR435">
        <f>IF($GL435&gt;=22,INDEX($DG:$DG,$GK435+22),"")</f>
      </c>
      <c r="FS435">
        <f>IF($GL435&gt;=23,INDEX($DG:$DG,$GK435+23),"")</f>
      </c>
      <c r="FT435">
        <f>IF($GL435&gt;=24,INDEX($DG:$DG,$GK435+24),"")</f>
      </c>
      <c r="FU435">
        <f>IF($GL435&gt;=25,INDEX($DG:$DG,$GK435+25),"")</f>
      </c>
      <c r="FV435">
        <f>IF($GL435&gt;=26,INDEX($DG:$DG,$GK435+26),"")</f>
      </c>
      <c r="FW435">
        <f>IF($GL435&gt;=27,INDEX($DG:$DG,$GK435+27),"")</f>
      </c>
      <c r="FX435">
        <f>IF($GL435&gt;=28,INDEX($DG:$DG,$GK435+28),"")</f>
      </c>
      <c r="FY435">
        <f>IF($GL435&gt;=29,INDEX($DG:$DG,$GK435+29),"")</f>
      </c>
      <c r="FZ435">
        <f>IF($GL435&gt;=30,INDEX($DG:$DG,$GK435+30),"")</f>
      </c>
      <c r="GA435">
        <f>IF($GL435&gt;=31,INDEX($DG:$DG,$GK435+31),"")</f>
      </c>
      <c r="GB435">
        <f>IF($GL435&gt;=32,INDEX($DG:$DG,$GK435+32),"")</f>
      </c>
      <c r="GC435">
        <f>IF($GL435&gt;=33,INDEX($DG:$DG,$GK435+33),"")</f>
      </c>
      <c r="GD435">
        <f>IF($GL435&gt;=34,INDEX($DG:$DG,$GK435+34),"")</f>
      </c>
      <c r="GE435">
        <f>IF($GL435&gt;=35,INDEX($DG:$DG,$GK435+35),"")</f>
      </c>
      <c r="GF435">
        <f>IF($GL435&gt;=36,INDEX($DG:$DG,$GK435+36),"")</f>
      </c>
      <c r="GG435">
        <f>IF($GL435&gt;=37,INDEX($DG:$DG,$GK435+37),"")</f>
      </c>
      <c r="GH435">
        <f>IF($GL435&gt;=38,INDEX($DG:$DG,$GK435+38),"")</f>
      </c>
      <c r="GI435">
        <f>IF($GL435&gt;=39,INDEX($DG:$DG,$GK435+39),"")</f>
      </c>
      <c r="GJ435">
        <f>IF($GL435&gt;=40,INDEX($DG:$DG,$GK435+40),"")</f>
      </c>
      <c r="GK435">
        <f>IFERROR(MATCH($DE435,$DF$2:$DF$166,0)+1,0)</f>
      </c>
      <c r="GL435">
        <f>IFERROR(INDEX($DH$2:$DH$166,MATCH($DE435,$DF$2:$DF$166,0)),0)</f>
      </c>
      <c r="GM435">
        <f>IFERROR(MATCH($H435,$DI$435:$EV$435,0),0)</f>
      </c>
      <c r="GN435">
        <f>IF($GM435&gt;0,INDEX($EW$435:$GJ$435,$GM435),"")</f>
      </c>
      <c r="GO435" t="s">
        <v>1411</v>
      </c>
      <c r="GQ435">
        <f>IF($IZ435&gt;=1,INDEX($GO:$GO,$IY435+1),"")</f>
      </c>
      <c r="GR435">
        <f>IF($IZ435&gt;=2,INDEX($GO:$GO,$IY435+2),"")</f>
      </c>
      <c r="GS435">
        <f>IF($IZ435&gt;=3,INDEX($GO:$GO,$IY435+3),"")</f>
      </c>
      <c r="GT435">
        <f>IF($IZ435&gt;=4,INDEX($GO:$GO,$IY435+4),"")</f>
      </c>
      <c r="GU435">
        <f>IF($IZ435&gt;=5,INDEX($GO:$GO,$IY435+5),"")</f>
      </c>
      <c r="GV435">
        <f>IF($IZ435&gt;=6,INDEX($GO:$GO,$IY435+6),"")</f>
      </c>
      <c r="GW435">
        <f>IF($IZ435&gt;=7,INDEX($GO:$GO,$IY435+7),"")</f>
      </c>
      <c r="GX435">
        <f>IF($IZ435&gt;=8,INDEX($GO:$GO,$IY435+8),"")</f>
      </c>
      <c r="GY435">
        <f>IF($IZ435&gt;=9,INDEX($GO:$GO,$IY435+9),"")</f>
      </c>
      <c r="GZ435">
        <f>IF($IZ435&gt;=10,INDEX($GO:$GO,$IY435+10),"")</f>
      </c>
      <c r="HA435">
        <f>IF($IZ435&gt;=11,INDEX($GO:$GO,$IY435+11),"")</f>
      </c>
      <c r="HB435">
        <f>IF($IZ435&gt;=12,INDEX($GO:$GO,$IY435+12),"")</f>
      </c>
      <c r="HC435">
        <f>IF($IZ435&gt;=13,INDEX($GO:$GO,$IY435+13),"")</f>
      </c>
      <c r="HD435">
        <f>IF($IZ435&gt;=14,INDEX($GO:$GO,$IY435+14),"")</f>
      </c>
      <c r="HE435">
        <f>IF($IZ435&gt;=15,INDEX($GO:$GO,$IY435+15),"")</f>
      </c>
      <c r="HF435">
        <f>IF($IZ435&gt;=16,INDEX($GO:$GO,$IY435+16),"")</f>
      </c>
      <c r="HG435">
        <f>IF($IZ435&gt;=17,INDEX($GO:$GO,$IY435+17),"")</f>
      </c>
      <c r="HH435">
        <f>IF($IZ435&gt;=18,INDEX($GO:$GO,$IY435+18),"")</f>
      </c>
      <c r="HI435">
        <f>IF($IZ435&gt;=19,INDEX($GO:$GO,$IY435+19),"")</f>
      </c>
      <c r="HJ435">
        <f>IF($IZ435&gt;=20,INDEX($GO:$GO,$IY435+20),"")</f>
      </c>
      <c r="HK435">
        <f>IF($IZ435&gt;=21,INDEX($GO:$GO,$IY435+21),"")</f>
      </c>
      <c r="HL435">
        <f>IF($IZ435&gt;=22,INDEX($GO:$GO,$IY435+22),"")</f>
      </c>
      <c r="HM435">
        <f>IF($IZ435&gt;=23,INDEX($GO:$GO,$IY435+23),"")</f>
      </c>
      <c r="HN435">
        <f>IF($IZ435&gt;=24,INDEX($GO:$GO,$IY435+24),"")</f>
      </c>
      <c r="HO435">
        <f>IF($IZ435&gt;=25,INDEX($GO:$GO,$IY435+25),"")</f>
      </c>
      <c r="HP435">
        <f>IF($IZ435&gt;=26,INDEX($GO:$GO,$IY435+26),"")</f>
      </c>
      <c r="HQ435">
        <f>IF($IZ435&gt;=27,INDEX($GO:$GO,$IY435+27),"")</f>
      </c>
      <c r="HR435">
        <f>IF($IZ435&gt;=28,INDEX($GO:$GO,$IY435+28),"")</f>
      </c>
      <c r="HS435">
        <f>IF($IZ435&gt;=29,INDEX($GO:$GO,$IY435+29),"")</f>
      </c>
      <c r="HT435">
        <f>IF($IZ435&gt;=30,INDEX($GO:$GO,$IY435+30),"")</f>
      </c>
      <c r="HU435">
        <f>IF($IZ435&gt;=31,INDEX($GO:$GO,$IY435+31),"")</f>
      </c>
      <c r="HV435">
        <f>IF($IZ435&gt;=32,INDEX($GO:$GO,$IY435+32),"")</f>
      </c>
      <c r="HW435">
        <f>IF($IZ435&gt;=33,INDEX($GO:$GO,$IY435+33),"")</f>
      </c>
      <c r="HX435">
        <f>IF($IZ435&gt;=34,INDEX($GO:$GO,$IY435+34),"")</f>
      </c>
      <c r="HY435">
        <f>IF($IZ435&gt;=35,INDEX($GO:$GO,$IY435+35),"")</f>
      </c>
      <c r="HZ435">
        <f>IF($IZ435&gt;=36,INDEX($GO:$GO,$IY435+36),"")</f>
      </c>
      <c r="IA435">
        <f>IF($IZ435&gt;=37,INDEX($GO:$GO,$IY435+37),"")</f>
      </c>
      <c r="IB435">
        <f>IF($IZ435&gt;=38,INDEX($GO:$GO,$IY435+38),"")</f>
      </c>
      <c r="IC435">
        <f>IF($IZ435&gt;=39,INDEX($GO:$GO,$IY435+39),"")</f>
      </c>
      <c r="ID435">
        <f>IF($IZ435&gt;=40,INDEX($GO:$GO,$IY435+40),"")</f>
      </c>
      <c r="IE435">
        <f>IF($IZ435&gt;=41,INDEX($GO:$GO,$IY435+41),"")</f>
      </c>
      <c r="IF435">
        <f>IF($IZ435&gt;=42,INDEX($GO:$GO,$IY435+42),"")</f>
      </c>
      <c r="IG435">
        <f>IF($IZ435&gt;=43,INDEX($GO:$GO,$IY435+43),"")</f>
      </c>
      <c r="IH435">
        <f>IF($IZ435&gt;=44,INDEX($GO:$GO,$IY435+44),"")</f>
      </c>
      <c r="II435">
        <f>IF($IZ435&gt;=45,INDEX($GO:$GO,$IY435+45),"")</f>
      </c>
      <c r="IJ435">
        <f>IF($IZ435&gt;=46,INDEX($GO:$GO,$IY435+46),"")</f>
      </c>
      <c r="IK435">
        <f>IF($IZ435&gt;=47,INDEX($GO:$GO,$IY435+47),"")</f>
      </c>
      <c r="IL435">
        <f>IF($IZ435&gt;=48,INDEX($GO:$GO,$IY435+48),"")</f>
      </c>
      <c r="IM435">
        <f>IF($IZ435&gt;=49,INDEX($GO:$GO,$IY435+49),"")</f>
      </c>
      <c r="IN435">
        <f>IF($IZ435&gt;=50,INDEX($GO:$GO,$IY435+50),"")</f>
      </c>
      <c r="IO435">
        <f>IF($IZ435&gt;=51,INDEX($GO:$GO,$IY435+51),"")</f>
      </c>
      <c r="IP435">
        <f>IF($IZ435&gt;=52,INDEX($GO:$GO,$IY435+52),"")</f>
      </c>
      <c r="IQ435">
        <f>IF($IZ435&gt;=53,INDEX($GO:$GO,$IY435+53),"")</f>
      </c>
      <c r="IR435">
        <f>IF($IZ435&gt;=54,INDEX($GO:$GO,$IY435+54),"")</f>
      </c>
      <c r="IS435">
        <f>IF($IZ435&gt;=55,INDEX($GO:$GO,$IY435+55),"")</f>
      </c>
      <c r="IT435">
        <f>IF($IZ435&gt;=56,INDEX($GO:$GO,$IY435+56),"")</f>
      </c>
      <c r="IU435">
        <f>IF($IZ435&gt;=57,INDEX($GO:$GO,$IY435+57),"")</f>
      </c>
      <c r="IV435">
        <f>IF($IZ435&gt;=58,INDEX($GO:$GO,$IY435+58),"")</f>
      </c>
      <c r="IW435">
        <f>IF($IZ435&gt;=59,INDEX($GO:$GO,$IY435+59),"")</f>
      </c>
      <c r="IX435">
        <f>IF($IZ435&gt;=60,INDEX($GO:$GO,$IY435+60),"")</f>
      </c>
      <c r="IY435">
        <f>IFERROR(MATCH($GN435,$GO$2:$GO$827,0)+1,0)</f>
      </c>
      <c r="IZ435">
        <f>IFERROR(INDEX($GP$2:$GP$827,MATCH($GN435,$GO$2:$GO$827,0)),0)</f>
      </c>
      <c r="JA435" t="s">
        <v>23</v>
      </c>
      <c r="JB435" t="s">
        <v>23</v>
      </c>
    </row>
    <row r="436" spans="1:262" x14ac:dyDescent="0.25">
      <c r="F436" s="1"/>
      <c r="G436" s="1"/>
      <c r="H436" s="1"/>
      <c r="I436" s="1"/>
      <c r="J436" s="1">
        <f>IFERROR(IF(FIND(" - ",$F436)&gt;0,MID($F436,FIND(" - ",$F436)+3,LEN($F436)),""),"")</f>
      </c>
      <c r="L436" s="1"/>
      <c r="N436" t="s">
        <v>23</v>
      </c>
      <c r="P436">
        <f>IF(OR($N436="",$O436=""),"",IFERROR($N436/$O436,0))</f>
      </c>
      <c r="Q436">
        <f>IF($N436="","",
IF($G436="","",
IF(ISNUMBER(SEARCH("exempt",LOWER($G436))),0,
$N436*(VALUE(SUBSTITUTE($G436,"%",""))/100))))</f>
      </c>
      <c r="W436">
        <f>IF($N436="","",
SUM($N436,$Q436,$U436,$R436,$T436)-
IF($V436="",0,VALUE($V436)))</f>
      </c>
      <c r="AE436" t="s">
        <v>1412</v>
      </c>
      <c r="AJ436" t="s">
        <v>504</v>
      </c>
      <c r="AM436">
        <f>IFERROR(LEFT($F436,FIND(" - ",$F436)-1),$F436)</f>
      </c>
      <c r="AP436">
        <f>IF($CE436&gt;=1,INDEX($AN:$AN,$CD436+1),"")</f>
      </c>
      <c r="AQ436">
        <f>IF($CE436&gt;=2,INDEX($AN:$AN,$CD436+2),"")</f>
      </c>
      <c r="AR436">
        <f>IF($CE436&gt;=3,INDEX($AN:$AN,$CD436+3),"")</f>
      </c>
      <c r="AS436">
        <f>IF($CE436&gt;=4,INDEX($AN:$AN,$CD436+4),"")</f>
      </c>
      <c r="AT436">
        <f>IF($CE436&gt;=5,INDEX($AN:$AN,$CD436+5),"")</f>
      </c>
      <c r="AU436">
        <f>IF($CE436&gt;=6,INDEX($AN:$AN,$CD436+6),"")</f>
      </c>
      <c r="AV436">
        <f>IF($CE436&gt;=7,INDEX($AN:$AN,$CD436+7),"")</f>
      </c>
      <c r="AW436">
        <f>IF($CE436&gt;=8,INDEX($AN:$AN,$CD436+8),"")</f>
      </c>
      <c r="AX436">
        <f>IF($CE436&gt;=9,INDEX($AN:$AN,$CD436+9),"")</f>
      </c>
      <c r="AY436">
        <f>IF($CE436&gt;=10,INDEX($AN:$AN,$CD436+10),"")</f>
      </c>
      <c r="AZ436">
        <f>IF($CE436&gt;=11,INDEX($AN:$AN,$CD436+11),"")</f>
      </c>
      <c r="BA436">
        <f>IF($CE436&gt;=12,INDEX($AN:$AN,$CD436+12),"")</f>
      </c>
      <c r="BB436">
        <f>IF($CE436&gt;=13,INDEX($AN:$AN,$CD436+13),"")</f>
      </c>
      <c r="BC436">
        <f>IF($CE436&gt;=14,INDEX($AN:$AN,$CD436+14),"")</f>
      </c>
      <c r="BD436">
        <f>IF($CE436&gt;=15,INDEX($AN:$AN,$CD436+15),"")</f>
      </c>
      <c r="BE436">
        <f>IF($CE436&gt;=16,INDEX($AN:$AN,$CD436+16),"")</f>
      </c>
      <c r="BF436">
        <f>IF($CE436&gt;=17,INDEX($AN:$AN,$CD436+17),"")</f>
      </c>
      <c r="BG436">
        <f>IF($CE436&gt;=18,INDEX($AN:$AN,$CD436+18),"")</f>
      </c>
      <c r="BH436">
        <f>IF($CE436&gt;=19,INDEX($AN:$AN,$CD436+19),"")</f>
      </c>
      <c r="BI436">
        <f>IF($CE436&gt;=20,INDEX($AN:$AN,$CD436+20),"")</f>
      </c>
      <c r="BJ436">
        <f>IF($CE436&gt;=21,INDEX($AN:$AN,$CD436+21),"")</f>
      </c>
      <c r="BK436">
        <f>IF($CE436&gt;=22,INDEX($AN:$AN,$CD436+22),"")</f>
      </c>
      <c r="BL436">
        <f>IF($CE436&gt;=23,INDEX($AN:$AN,$CD436+23),"")</f>
      </c>
      <c r="BM436">
        <f>IF($CE436&gt;=24,INDEX($AN:$AN,$CD436+24),"")</f>
      </c>
      <c r="BN436">
        <f>IF($CE436&gt;=25,INDEX($AN:$AN,$CD436+25),"")</f>
      </c>
      <c r="BO436">
        <f>IF($CE436&gt;=26,INDEX($AN:$AN,$CD436+26),"")</f>
      </c>
      <c r="BP436">
        <f>IF($CE436&gt;=27,INDEX($AN:$AN,$CD436+27),"")</f>
      </c>
      <c r="BQ436">
        <f>IF($CE436&gt;=28,INDEX($AN:$AN,$CD436+28),"")</f>
      </c>
      <c r="BR436">
        <f>IF($CE436&gt;=29,INDEX($AN:$AN,$CD436+29),"")</f>
      </c>
      <c r="BS436">
        <f>IF($CE436&gt;=30,INDEX($AN:$AN,$CD436+30),"")</f>
      </c>
      <c r="BT436">
        <f>IF($CE436&gt;=31,INDEX($AN:$AN,$CD436+31),"")</f>
      </c>
      <c r="BU436">
        <f>IF($CE436&gt;=32,INDEX($AN:$AN,$CD436+32),"")</f>
      </c>
      <c r="BV436">
        <f>IF($CE436&gt;=33,INDEX($AN:$AN,$CD436+33),"")</f>
      </c>
      <c r="BW436">
        <f>IF($CE436&gt;=34,INDEX($AN:$AN,$CD436+34),"")</f>
      </c>
      <c r="BX436">
        <f>IF($CE436&gt;=35,INDEX($AN:$AN,$CD436+35),"")</f>
      </c>
      <c r="BY436">
        <f>IF($CE436&gt;=36,INDEX($AN:$AN,$CD436+36),"")</f>
      </c>
      <c r="BZ436">
        <f>IF($CE436&gt;=37,INDEX($AN:$AN,$CD436+37),"")</f>
      </c>
      <c r="CA436">
        <f>IF($CE436&gt;=38,INDEX($AN:$AN,$CD436+38),"")</f>
      </c>
      <c r="CB436">
        <f>IF($CE436&gt;=39,INDEX($AN:$AN,$CD436+39),"")</f>
      </c>
      <c r="CC436">
        <f>IF($CE436&gt;=40,INDEX($AN:$AN,$CD436+40),"")</f>
      </c>
      <c r="CD436">
        <f>IFERROR(MATCH($AM436,$AN$2:$AN$133,0)+1,0)</f>
      </c>
      <c r="CE436">
        <f>IFERROR(INDEX($AO$2:$AO$133,MATCH($AM436,$AN$2:$AN$133,0)),0)</f>
      </c>
      <c r="CF436">
        <f>IFERROR(LEFT($K436,FIND(" - ",$K436)-1),$K436)</f>
      </c>
      <c r="CG436" t="s">
        <v>206</v>
      </c>
      <c r="CI436">
        <f>IF($DD436&gt;=1,INDEX($CG:$CG,$DC436+1),"")</f>
      </c>
      <c r="CJ436">
        <f>IF($DD436&gt;=2,INDEX($CG:$CG,$DC436+2),"")</f>
      </c>
      <c r="CK436">
        <f>IF($DD436&gt;=3,INDEX($CG:$CG,$DC436+3),"")</f>
      </c>
      <c r="CL436">
        <f>IF($DD436&gt;=4,INDEX($CG:$CG,$DC436+4),"")</f>
      </c>
      <c r="CM436">
        <f>IF($DD436&gt;=5,INDEX($CG:$CG,$DC436+5),"")</f>
      </c>
      <c r="CN436">
        <f>IF($DD436&gt;=6,INDEX($CG:$CG,$DC436+6),"")</f>
      </c>
      <c r="CO436">
        <f>IF($DD436&gt;=7,INDEX($CG:$CG,$DC436+7),"")</f>
      </c>
      <c r="CP436">
        <f>IF($DD436&gt;=8,INDEX($CG:$CG,$DC436+8),"")</f>
      </c>
      <c r="CQ436">
        <f>IF($DD436&gt;=9,INDEX($CG:$CG,$DC436+9),"")</f>
      </c>
      <c r="CR436">
        <f>IF($DD436&gt;=10,INDEX($CG:$CG,$DC436+10),"")</f>
      </c>
      <c r="CS436">
        <f>IF($DD436&gt;=11,INDEX($CG:$CG,$DC436+11),"")</f>
      </c>
      <c r="CT436">
        <f>IF($DD436&gt;=12,INDEX($CG:$CG,$DC436+12),"")</f>
      </c>
      <c r="CU436">
        <f>IF($DD436&gt;=13,INDEX($CG:$CG,$DC436+13),"")</f>
      </c>
      <c r="CV436">
        <f>IF($DD436&gt;=14,INDEX($CG:$CG,$DC436+14),"")</f>
      </c>
      <c r="CW436">
        <f>IF($DD436&gt;=15,INDEX($CG:$CG,$DC436+15),"")</f>
      </c>
      <c r="CX436">
        <f>IF($DD436&gt;=16,INDEX($CG:$CG,$DC436+16),"")</f>
      </c>
      <c r="CY436">
        <f>IF($DD436&gt;=17,INDEX($CG:$CG,$DC436+17),"")</f>
      </c>
      <c r="CZ436">
        <f>IF($DD436&gt;=18,INDEX($CG:$CG,$DC436+18),"")</f>
      </c>
      <c r="DA436">
        <f>IF($DD436&gt;=19,INDEX($CG:$CG,$DC436+19),"")</f>
      </c>
      <c r="DB436">
        <f>IF($DD436&gt;=20,INDEX($CG:$CG,$DC436+20),"")</f>
      </c>
      <c r="DC436">
        <f>IFERROR(MATCH($CF436,$CG$2:$CG$1558,0)+1,0)</f>
      </c>
      <c r="DD436">
        <f>IFERROR(INDEX($CH$2:$CH$1558,MATCH($CF436,$CG$2:$CG$1558,0)),0)</f>
      </c>
      <c r="DE436">
        <f>IFERROR(INDEX($AL:$AL,MATCH($G436,$AK:$AK,0))&amp;"","")</f>
      </c>
      <c r="DI436">
        <f>IF($GL436&gt;=1,INDEX($DF:$DF,$GK436+1),"")</f>
      </c>
      <c r="DJ436">
        <f>IF($GL436&gt;=2,INDEX($DF:$DF,$GK436+2),"")</f>
      </c>
      <c r="DK436">
        <f>IF($GL436&gt;=3,INDEX($DF:$DF,$GK436+3),"")</f>
      </c>
      <c r="DL436">
        <f>IF($GL436&gt;=4,INDEX($DF:$DF,$GK436+4),"")</f>
      </c>
      <c r="DM436">
        <f>IF($GL436&gt;=5,INDEX($DF:$DF,$GK436+5),"")</f>
      </c>
      <c r="DN436">
        <f>IF($GL436&gt;=6,INDEX($DF:$DF,$GK436+6),"")</f>
      </c>
      <c r="DO436">
        <f>IF($GL436&gt;=7,INDEX($DF:$DF,$GK436+7),"")</f>
      </c>
      <c r="DP436">
        <f>IF($GL436&gt;=8,INDEX($DF:$DF,$GK436+8),"")</f>
      </c>
      <c r="DQ436">
        <f>IF($GL436&gt;=9,INDEX($DF:$DF,$GK436+9),"")</f>
      </c>
      <c r="DR436">
        <f>IF($GL436&gt;=10,INDEX($DF:$DF,$GK436+10),"")</f>
      </c>
      <c r="DS436">
        <f>IF($GL436&gt;=11,INDEX($DF:$DF,$GK436+11),"")</f>
      </c>
      <c r="DT436">
        <f>IF($GL436&gt;=12,INDEX($DF:$DF,$GK436+12),"")</f>
      </c>
      <c r="DU436">
        <f>IF($GL436&gt;=13,INDEX($DF:$DF,$GK436+13),"")</f>
      </c>
      <c r="DV436">
        <f>IF($GL436&gt;=14,INDEX($DF:$DF,$GK436+14),"")</f>
      </c>
      <c r="DW436">
        <f>IF($GL436&gt;=15,INDEX($DF:$DF,$GK436+15),"")</f>
      </c>
      <c r="DX436">
        <f>IF($GL436&gt;=16,INDEX($DF:$DF,$GK436+16),"")</f>
      </c>
      <c r="DY436">
        <f>IF($GL436&gt;=17,INDEX($DF:$DF,$GK436+17),"")</f>
      </c>
      <c r="DZ436">
        <f>IF($GL436&gt;=18,INDEX($DF:$DF,$GK436+18),"")</f>
      </c>
      <c r="EA436">
        <f>IF($GL436&gt;=19,INDEX($DF:$DF,$GK436+19),"")</f>
      </c>
      <c r="EB436">
        <f>IF($GL436&gt;=20,INDEX($DF:$DF,$GK436+20),"")</f>
      </c>
      <c r="EC436">
        <f>IF($GL436&gt;=21,INDEX($DF:$DF,$GK436+21),"")</f>
      </c>
      <c r="ED436">
        <f>IF($GL436&gt;=22,INDEX($DF:$DF,$GK436+22),"")</f>
      </c>
      <c r="EE436">
        <f>IF($GL436&gt;=23,INDEX($DF:$DF,$GK436+23),"")</f>
      </c>
      <c r="EF436">
        <f>IF($GL436&gt;=24,INDEX($DF:$DF,$GK436+24),"")</f>
      </c>
      <c r="EG436">
        <f>IF($GL436&gt;=25,INDEX($DF:$DF,$GK436+25),"")</f>
      </c>
      <c r="EH436">
        <f>IF($GL436&gt;=26,INDEX($DF:$DF,$GK436+26),"")</f>
      </c>
      <c r="EI436">
        <f>IF($GL436&gt;=27,INDEX($DF:$DF,$GK436+27),"")</f>
      </c>
      <c r="EJ436">
        <f>IF($GL436&gt;=28,INDEX($DF:$DF,$GK436+28),"")</f>
      </c>
      <c r="EK436">
        <f>IF($GL436&gt;=29,INDEX($DF:$DF,$GK436+29),"")</f>
      </c>
      <c r="EL436">
        <f>IF($GL436&gt;=30,INDEX($DF:$DF,$GK436+30),"")</f>
      </c>
      <c r="EM436">
        <f>IF($GL436&gt;=31,INDEX($DF:$DF,$GK436+31),"")</f>
      </c>
      <c r="EN436">
        <f>IF($GL436&gt;=32,INDEX($DF:$DF,$GK436+32),"")</f>
      </c>
      <c r="EO436">
        <f>IF($GL436&gt;=33,INDEX($DF:$DF,$GK436+33),"")</f>
      </c>
      <c r="EP436">
        <f>IF($GL436&gt;=34,INDEX($DF:$DF,$GK436+34),"")</f>
      </c>
      <c r="EQ436">
        <f>IF($GL436&gt;=35,INDEX($DF:$DF,$GK436+35),"")</f>
      </c>
      <c r="ER436">
        <f>IF($GL436&gt;=36,INDEX($DF:$DF,$GK436+36),"")</f>
      </c>
      <c r="ES436">
        <f>IF($GL436&gt;=37,INDEX($DF:$DF,$GK436+37),"")</f>
      </c>
      <c r="ET436">
        <f>IF($GL436&gt;=38,INDEX($DF:$DF,$GK436+38),"")</f>
      </c>
      <c r="EU436">
        <f>IF($GL436&gt;=39,INDEX($DF:$DF,$GK436+39),"")</f>
      </c>
      <c r="EV436">
        <f>IF($GL436&gt;=40,INDEX($DF:$DF,$GK436+40),"")</f>
      </c>
      <c r="EW436">
        <f>IF($GL436&gt;=1,INDEX($DG:$DG,$GK436+1),"")</f>
      </c>
      <c r="EX436">
        <f>IF($GL436&gt;=2,INDEX($DG:$DG,$GK436+2),"")</f>
      </c>
      <c r="EY436">
        <f>IF($GL436&gt;=3,INDEX($DG:$DG,$GK436+3),"")</f>
      </c>
      <c r="EZ436">
        <f>IF($GL436&gt;=4,INDEX($DG:$DG,$GK436+4),"")</f>
      </c>
      <c r="FA436">
        <f>IF($GL436&gt;=5,INDEX($DG:$DG,$GK436+5),"")</f>
      </c>
      <c r="FB436">
        <f>IF($GL436&gt;=6,INDEX($DG:$DG,$GK436+6),"")</f>
      </c>
      <c r="FC436">
        <f>IF($GL436&gt;=7,INDEX($DG:$DG,$GK436+7),"")</f>
      </c>
      <c r="FD436">
        <f>IF($GL436&gt;=8,INDEX($DG:$DG,$GK436+8),"")</f>
      </c>
      <c r="FE436">
        <f>IF($GL436&gt;=9,INDEX($DG:$DG,$GK436+9),"")</f>
      </c>
      <c r="FF436">
        <f>IF($GL436&gt;=10,INDEX($DG:$DG,$GK436+10),"")</f>
      </c>
      <c r="FG436">
        <f>IF($GL436&gt;=11,INDEX($DG:$DG,$GK436+11),"")</f>
      </c>
      <c r="FH436">
        <f>IF($GL436&gt;=12,INDEX($DG:$DG,$GK436+12),"")</f>
      </c>
      <c r="FI436">
        <f>IF($GL436&gt;=13,INDEX($DG:$DG,$GK436+13),"")</f>
      </c>
      <c r="FJ436">
        <f>IF($GL436&gt;=14,INDEX($DG:$DG,$GK436+14),"")</f>
      </c>
      <c r="FK436">
        <f>IF($GL436&gt;=15,INDEX($DG:$DG,$GK436+15),"")</f>
      </c>
      <c r="FL436">
        <f>IF($GL436&gt;=16,INDEX($DG:$DG,$GK436+16),"")</f>
      </c>
      <c r="FM436">
        <f>IF($GL436&gt;=17,INDEX($DG:$DG,$GK436+17),"")</f>
      </c>
      <c r="FN436">
        <f>IF($GL436&gt;=18,INDEX($DG:$DG,$GK436+18),"")</f>
      </c>
      <c r="FO436">
        <f>IF($GL436&gt;=19,INDEX($DG:$DG,$GK436+19),"")</f>
      </c>
      <c r="FP436">
        <f>IF($GL436&gt;=20,INDEX($DG:$DG,$GK436+20),"")</f>
      </c>
      <c r="FQ436">
        <f>IF($GL436&gt;=21,INDEX($DG:$DG,$GK436+21),"")</f>
      </c>
      <c r="FR436">
        <f>IF($GL436&gt;=22,INDEX($DG:$DG,$GK436+22),"")</f>
      </c>
      <c r="FS436">
        <f>IF($GL436&gt;=23,INDEX($DG:$DG,$GK436+23),"")</f>
      </c>
      <c r="FT436">
        <f>IF($GL436&gt;=24,INDEX($DG:$DG,$GK436+24),"")</f>
      </c>
      <c r="FU436">
        <f>IF($GL436&gt;=25,INDEX($DG:$DG,$GK436+25),"")</f>
      </c>
      <c r="FV436">
        <f>IF($GL436&gt;=26,INDEX($DG:$DG,$GK436+26),"")</f>
      </c>
      <c r="FW436">
        <f>IF($GL436&gt;=27,INDEX($DG:$DG,$GK436+27),"")</f>
      </c>
      <c r="FX436">
        <f>IF($GL436&gt;=28,INDEX($DG:$DG,$GK436+28),"")</f>
      </c>
      <c r="FY436">
        <f>IF($GL436&gt;=29,INDEX($DG:$DG,$GK436+29),"")</f>
      </c>
      <c r="FZ436">
        <f>IF($GL436&gt;=30,INDEX($DG:$DG,$GK436+30),"")</f>
      </c>
      <c r="GA436">
        <f>IF($GL436&gt;=31,INDEX($DG:$DG,$GK436+31),"")</f>
      </c>
      <c r="GB436">
        <f>IF($GL436&gt;=32,INDEX($DG:$DG,$GK436+32),"")</f>
      </c>
      <c r="GC436">
        <f>IF($GL436&gt;=33,INDEX($DG:$DG,$GK436+33),"")</f>
      </c>
      <c r="GD436">
        <f>IF($GL436&gt;=34,INDEX($DG:$DG,$GK436+34),"")</f>
      </c>
      <c r="GE436">
        <f>IF($GL436&gt;=35,INDEX($DG:$DG,$GK436+35),"")</f>
      </c>
      <c r="GF436">
        <f>IF($GL436&gt;=36,INDEX($DG:$DG,$GK436+36),"")</f>
      </c>
      <c r="GG436">
        <f>IF($GL436&gt;=37,INDEX($DG:$DG,$GK436+37),"")</f>
      </c>
      <c r="GH436">
        <f>IF($GL436&gt;=38,INDEX($DG:$DG,$GK436+38),"")</f>
      </c>
      <c r="GI436">
        <f>IF($GL436&gt;=39,INDEX($DG:$DG,$GK436+39),"")</f>
      </c>
      <c r="GJ436">
        <f>IF($GL436&gt;=40,INDEX($DG:$DG,$GK436+40),"")</f>
      </c>
      <c r="GK436">
        <f>IFERROR(MATCH($DE436,$DF$2:$DF$166,0)+1,0)</f>
      </c>
      <c r="GL436">
        <f>IFERROR(INDEX($DH$2:$DH$166,MATCH($DE436,$DF$2:$DF$166,0)),0)</f>
      </c>
      <c r="GM436">
        <f>IFERROR(MATCH($H436,$DI$436:$EV$436,0),0)</f>
      </c>
      <c r="GN436">
        <f>IF($GM436&gt;0,INDEX($EW$436:$GJ$436,$GM436),"")</f>
      </c>
      <c r="GO436" t="s">
        <v>163</v>
      </c>
      <c r="GQ436">
        <f>IF($IZ436&gt;=1,INDEX($GO:$GO,$IY436+1),"")</f>
      </c>
      <c r="GR436">
        <f>IF($IZ436&gt;=2,INDEX($GO:$GO,$IY436+2),"")</f>
      </c>
      <c r="GS436">
        <f>IF($IZ436&gt;=3,INDEX($GO:$GO,$IY436+3),"")</f>
      </c>
      <c r="GT436">
        <f>IF($IZ436&gt;=4,INDEX($GO:$GO,$IY436+4),"")</f>
      </c>
      <c r="GU436">
        <f>IF($IZ436&gt;=5,INDEX($GO:$GO,$IY436+5),"")</f>
      </c>
      <c r="GV436">
        <f>IF($IZ436&gt;=6,INDEX($GO:$GO,$IY436+6),"")</f>
      </c>
      <c r="GW436">
        <f>IF($IZ436&gt;=7,INDEX($GO:$GO,$IY436+7),"")</f>
      </c>
      <c r="GX436">
        <f>IF($IZ436&gt;=8,INDEX($GO:$GO,$IY436+8),"")</f>
      </c>
      <c r="GY436">
        <f>IF($IZ436&gt;=9,INDEX($GO:$GO,$IY436+9),"")</f>
      </c>
      <c r="GZ436">
        <f>IF($IZ436&gt;=10,INDEX($GO:$GO,$IY436+10),"")</f>
      </c>
      <c r="HA436">
        <f>IF($IZ436&gt;=11,INDEX($GO:$GO,$IY436+11),"")</f>
      </c>
      <c r="HB436">
        <f>IF($IZ436&gt;=12,INDEX($GO:$GO,$IY436+12),"")</f>
      </c>
      <c r="HC436">
        <f>IF($IZ436&gt;=13,INDEX($GO:$GO,$IY436+13),"")</f>
      </c>
      <c r="HD436">
        <f>IF($IZ436&gt;=14,INDEX($GO:$GO,$IY436+14),"")</f>
      </c>
      <c r="HE436">
        <f>IF($IZ436&gt;=15,INDEX($GO:$GO,$IY436+15),"")</f>
      </c>
      <c r="HF436">
        <f>IF($IZ436&gt;=16,INDEX($GO:$GO,$IY436+16),"")</f>
      </c>
      <c r="HG436">
        <f>IF($IZ436&gt;=17,INDEX($GO:$GO,$IY436+17),"")</f>
      </c>
      <c r="HH436">
        <f>IF($IZ436&gt;=18,INDEX($GO:$GO,$IY436+18),"")</f>
      </c>
      <c r="HI436">
        <f>IF($IZ436&gt;=19,INDEX($GO:$GO,$IY436+19),"")</f>
      </c>
      <c r="HJ436">
        <f>IF($IZ436&gt;=20,INDEX($GO:$GO,$IY436+20),"")</f>
      </c>
      <c r="HK436">
        <f>IF($IZ436&gt;=21,INDEX($GO:$GO,$IY436+21),"")</f>
      </c>
      <c r="HL436">
        <f>IF($IZ436&gt;=22,INDEX($GO:$GO,$IY436+22),"")</f>
      </c>
      <c r="HM436">
        <f>IF($IZ436&gt;=23,INDEX($GO:$GO,$IY436+23),"")</f>
      </c>
      <c r="HN436">
        <f>IF($IZ436&gt;=24,INDEX($GO:$GO,$IY436+24),"")</f>
      </c>
      <c r="HO436">
        <f>IF($IZ436&gt;=25,INDEX($GO:$GO,$IY436+25),"")</f>
      </c>
      <c r="HP436">
        <f>IF($IZ436&gt;=26,INDEX($GO:$GO,$IY436+26),"")</f>
      </c>
      <c r="HQ436">
        <f>IF($IZ436&gt;=27,INDEX($GO:$GO,$IY436+27),"")</f>
      </c>
      <c r="HR436">
        <f>IF($IZ436&gt;=28,INDEX($GO:$GO,$IY436+28),"")</f>
      </c>
      <c r="HS436">
        <f>IF($IZ436&gt;=29,INDEX($GO:$GO,$IY436+29),"")</f>
      </c>
      <c r="HT436">
        <f>IF($IZ436&gt;=30,INDEX($GO:$GO,$IY436+30),"")</f>
      </c>
      <c r="HU436">
        <f>IF($IZ436&gt;=31,INDEX($GO:$GO,$IY436+31),"")</f>
      </c>
      <c r="HV436">
        <f>IF($IZ436&gt;=32,INDEX($GO:$GO,$IY436+32),"")</f>
      </c>
      <c r="HW436">
        <f>IF($IZ436&gt;=33,INDEX($GO:$GO,$IY436+33),"")</f>
      </c>
      <c r="HX436">
        <f>IF($IZ436&gt;=34,INDEX($GO:$GO,$IY436+34),"")</f>
      </c>
      <c r="HY436">
        <f>IF($IZ436&gt;=35,INDEX($GO:$GO,$IY436+35),"")</f>
      </c>
      <c r="HZ436">
        <f>IF($IZ436&gt;=36,INDEX($GO:$GO,$IY436+36),"")</f>
      </c>
      <c r="IA436">
        <f>IF($IZ436&gt;=37,INDEX($GO:$GO,$IY436+37),"")</f>
      </c>
      <c r="IB436">
        <f>IF($IZ436&gt;=38,INDEX($GO:$GO,$IY436+38),"")</f>
      </c>
      <c r="IC436">
        <f>IF($IZ436&gt;=39,INDEX($GO:$GO,$IY436+39),"")</f>
      </c>
      <c r="ID436">
        <f>IF($IZ436&gt;=40,INDEX($GO:$GO,$IY436+40),"")</f>
      </c>
      <c r="IE436">
        <f>IF($IZ436&gt;=41,INDEX($GO:$GO,$IY436+41),"")</f>
      </c>
      <c r="IF436">
        <f>IF($IZ436&gt;=42,INDEX($GO:$GO,$IY436+42),"")</f>
      </c>
      <c r="IG436">
        <f>IF($IZ436&gt;=43,INDEX($GO:$GO,$IY436+43),"")</f>
      </c>
      <c r="IH436">
        <f>IF($IZ436&gt;=44,INDEX($GO:$GO,$IY436+44),"")</f>
      </c>
      <c r="II436">
        <f>IF($IZ436&gt;=45,INDEX($GO:$GO,$IY436+45),"")</f>
      </c>
      <c r="IJ436">
        <f>IF($IZ436&gt;=46,INDEX($GO:$GO,$IY436+46),"")</f>
      </c>
      <c r="IK436">
        <f>IF($IZ436&gt;=47,INDEX($GO:$GO,$IY436+47),"")</f>
      </c>
      <c r="IL436">
        <f>IF($IZ436&gt;=48,INDEX($GO:$GO,$IY436+48),"")</f>
      </c>
      <c r="IM436">
        <f>IF($IZ436&gt;=49,INDEX($GO:$GO,$IY436+49),"")</f>
      </c>
      <c r="IN436">
        <f>IF($IZ436&gt;=50,INDEX($GO:$GO,$IY436+50),"")</f>
      </c>
      <c r="IO436">
        <f>IF($IZ436&gt;=51,INDEX($GO:$GO,$IY436+51),"")</f>
      </c>
      <c r="IP436">
        <f>IF($IZ436&gt;=52,INDEX($GO:$GO,$IY436+52),"")</f>
      </c>
      <c r="IQ436">
        <f>IF($IZ436&gt;=53,INDEX($GO:$GO,$IY436+53),"")</f>
      </c>
      <c r="IR436">
        <f>IF($IZ436&gt;=54,INDEX($GO:$GO,$IY436+54),"")</f>
      </c>
      <c r="IS436">
        <f>IF($IZ436&gt;=55,INDEX($GO:$GO,$IY436+55),"")</f>
      </c>
      <c r="IT436">
        <f>IF($IZ436&gt;=56,INDEX($GO:$GO,$IY436+56),"")</f>
      </c>
      <c r="IU436">
        <f>IF($IZ436&gt;=57,INDEX($GO:$GO,$IY436+57),"")</f>
      </c>
      <c r="IV436">
        <f>IF($IZ436&gt;=58,INDEX($GO:$GO,$IY436+58),"")</f>
      </c>
      <c r="IW436">
        <f>IF($IZ436&gt;=59,INDEX($GO:$GO,$IY436+59),"")</f>
      </c>
      <c r="IX436">
        <f>IF($IZ436&gt;=60,INDEX($GO:$GO,$IY436+60),"")</f>
      </c>
      <c r="IY436">
        <f>IFERROR(MATCH($GN436,$GO$2:$GO$827,0)+1,0)</f>
      </c>
      <c r="IZ436">
        <f>IFERROR(INDEX($GP$2:$GP$827,MATCH($GN436,$GO$2:$GO$827,0)),0)</f>
      </c>
      <c r="JA436" t="s">
        <v>23</v>
      </c>
      <c r="JB436" t="s">
        <v>23</v>
      </c>
    </row>
    <row r="437" spans="1:262" x14ac:dyDescent="0.25">
      <c r="F437" s="1"/>
      <c r="G437" s="1"/>
      <c r="H437" s="1"/>
      <c r="I437" s="1"/>
      <c r="J437" s="1">
        <f>IFERROR(IF(FIND(" - ",$F437)&gt;0,MID($F437,FIND(" - ",$F437)+3,LEN($F437)),""),"")</f>
      </c>
      <c r="L437" s="1"/>
      <c r="N437" t="s">
        <v>23</v>
      </c>
      <c r="P437">
        <f>IF(OR($N437="",$O437=""),"",IFERROR($N437/$O437,0))</f>
      </c>
      <c r="Q437">
        <f>IF($N437="","",
IF($G437="","",
IF(ISNUMBER(SEARCH("exempt",LOWER($G437))),0,
$N437*(VALUE(SUBSTITUTE($G437,"%",""))/100))))</f>
      </c>
      <c r="W437">
        <f>IF($N437="","",
SUM($N437,$Q437,$U437,$R437,$T437)-
IF($V437="",0,VALUE($V437)))</f>
      </c>
      <c r="AE437" t="s">
        <v>1413</v>
      </c>
      <c r="AJ437" t="s">
        <v>510</v>
      </c>
      <c r="AM437">
        <f>IFERROR(LEFT($F437,FIND(" - ",$F437)-1),$F437)</f>
      </c>
      <c r="AP437">
        <f>IF($CE437&gt;=1,INDEX($AN:$AN,$CD437+1),"")</f>
      </c>
      <c r="AQ437">
        <f>IF($CE437&gt;=2,INDEX($AN:$AN,$CD437+2),"")</f>
      </c>
      <c r="AR437">
        <f>IF($CE437&gt;=3,INDEX($AN:$AN,$CD437+3),"")</f>
      </c>
      <c r="AS437">
        <f>IF($CE437&gt;=4,INDEX($AN:$AN,$CD437+4),"")</f>
      </c>
      <c r="AT437">
        <f>IF($CE437&gt;=5,INDEX($AN:$AN,$CD437+5),"")</f>
      </c>
      <c r="AU437">
        <f>IF($CE437&gt;=6,INDEX($AN:$AN,$CD437+6),"")</f>
      </c>
      <c r="AV437">
        <f>IF($CE437&gt;=7,INDEX($AN:$AN,$CD437+7),"")</f>
      </c>
      <c r="AW437">
        <f>IF($CE437&gt;=8,INDEX($AN:$AN,$CD437+8),"")</f>
      </c>
      <c r="AX437">
        <f>IF($CE437&gt;=9,INDEX($AN:$AN,$CD437+9),"")</f>
      </c>
      <c r="AY437">
        <f>IF($CE437&gt;=10,INDEX($AN:$AN,$CD437+10),"")</f>
      </c>
      <c r="AZ437">
        <f>IF($CE437&gt;=11,INDEX($AN:$AN,$CD437+11),"")</f>
      </c>
      <c r="BA437">
        <f>IF($CE437&gt;=12,INDEX($AN:$AN,$CD437+12),"")</f>
      </c>
      <c r="BB437">
        <f>IF($CE437&gt;=13,INDEX($AN:$AN,$CD437+13),"")</f>
      </c>
      <c r="BC437">
        <f>IF($CE437&gt;=14,INDEX($AN:$AN,$CD437+14),"")</f>
      </c>
      <c r="BD437">
        <f>IF($CE437&gt;=15,INDEX($AN:$AN,$CD437+15),"")</f>
      </c>
      <c r="BE437">
        <f>IF($CE437&gt;=16,INDEX($AN:$AN,$CD437+16),"")</f>
      </c>
      <c r="BF437">
        <f>IF($CE437&gt;=17,INDEX($AN:$AN,$CD437+17),"")</f>
      </c>
      <c r="BG437">
        <f>IF($CE437&gt;=18,INDEX($AN:$AN,$CD437+18),"")</f>
      </c>
      <c r="BH437">
        <f>IF($CE437&gt;=19,INDEX($AN:$AN,$CD437+19),"")</f>
      </c>
      <c r="BI437">
        <f>IF($CE437&gt;=20,INDEX($AN:$AN,$CD437+20),"")</f>
      </c>
      <c r="BJ437">
        <f>IF($CE437&gt;=21,INDEX($AN:$AN,$CD437+21),"")</f>
      </c>
      <c r="BK437">
        <f>IF($CE437&gt;=22,INDEX($AN:$AN,$CD437+22),"")</f>
      </c>
      <c r="BL437">
        <f>IF($CE437&gt;=23,INDEX($AN:$AN,$CD437+23),"")</f>
      </c>
      <c r="BM437">
        <f>IF($CE437&gt;=24,INDEX($AN:$AN,$CD437+24),"")</f>
      </c>
      <c r="BN437">
        <f>IF($CE437&gt;=25,INDEX($AN:$AN,$CD437+25),"")</f>
      </c>
      <c r="BO437">
        <f>IF($CE437&gt;=26,INDEX($AN:$AN,$CD437+26),"")</f>
      </c>
      <c r="BP437">
        <f>IF($CE437&gt;=27,INDEX($AN:$AN,$CD437+27),"")</f>
      </c>
      <c r="BQ437">
        <f>IF($CE437&gt;=28,INDEX($AN:$AN,$CD437+28),"")</f>
      </c>
      <c r="BR437">
        <f>IF($CE437&gt;=29,INDEX($AN:$AN,$CD437+29),"")</f>
      </c>
      <c r="BS437">
        <f>IF($CE437&gt;=30,INDEX($AN:$AN,$CD437+30),"")</f>
      </c>
      <c r="BT437">
        <f>IF($CE437&gt;=31,INDEX($AN:$AN,$CD437+31),"")</f>
      </c>
      <c r="BU437">
        <f>IF($CE437&gt;=32,INDEX($AN:$AN,$CD437+32),"")</f>
      </c>
      <c r="BV437">
        <f>IF($CE437&gt;=33,INDEX($AN:$AN,$CD437+33),"")</f>
      </c>
      <c r="BW437">
        <f>IF($CE437&gt;=34,INDEX($AN:$AN,$CD437+34),"")</f>
      </c>
      <c r="BX437">
        <f>IF($CE437&gt;=35,INDEX($AN:$AN,$CD437+35),"")</f>
      </c>
      <c r="BY437">
        <f>IF($CE437&gt;=36,INDEX($AN:$AN,$CD437+36),"")</f>
      </c>
      <c r="BZ437">
        <f>IF($CE437&gt;=37,INDEX($AN:$AN,$CD437+37),"")</f>
      </c>
      <c r="CA437">
        <f>IF($CE437&gt;=38,INDEX($AN:$AN,$CD437+38),"")</f>
      </c>
      <c r="CB437">
        <f>IF($CE437&gt;=39,INDEX($AN:$AN,$CD437+39),"")</f>
      </c>
      <c r="CC437">
        <f>IF($CE437&gt;=40,INDEX($AN:$AN,$CD437+40),"")</f>
      </c>
      <c r="CD437">
        <f>IFERROR(MATCH($AM437,$AN$2:$AN$133,0)+1,0)</f>
      </c>
      <c r="CE437">
        <f>IFERROR(INDEX($AO$2:$AO$133,MATCH($AM437,$AN$2:$AN$133,0)),0)</f>
      </c>
      <c r="CF437">
        <f>IFERROR(LEFT($K437,FIND(" - ",$K437)-1),$K437)</f>
      </c>
      <c r="CG437" t="s">
        <v>235</v>
      </c>
      <c r="CI437">
        <f>IF($DD437&gt;=1,INDEX($CG:$CG,$DC437+1),"")</f>
      </c>
      <c r="CJ437">
        <f>IF($DD437&gt;=2,INDEX($CG:$CG,$DC437+2),"")</f>
      </c>
      <c r="CK437">
        <f>IF($DD437&gt;=3,INDEX($CG:$CG,$DC437+3),"")</f>
      </c>
      <c r="CL437">
        <f>IF($DD437&gt;=4,INDEX($CG:$CG,$DC437+4),"")</f>
      </c>
      <c r="CM437">
        <f>IF($DD437&gt;=5,INDEX($CG:$CG,$DC437+5),"")</f>
      </c>
      <c r="CN437">
        <f>IF($DD437&gt;=6,INDEX($CG:$CG,$DC437+6),"")</f>
      </c>
      <c r="CO437">
        <f>IF($DD437&gt;=7,INDEX($CG:$CG,$DC437+7),"")</f>
      </c>
      <c r="CP437">
        <f>IF($DD437&gt;=8,INDEX($CG:$CG,$DC437+8),"")</f>
      </c>
      <c r="CQ437">
        <f>IF($DD437&gt;=9,INDEX($CG:$CG,$DC437+9),"")</f>
      </c>
      <c r="CR437">
        <f>IF($DD437&gt;=10,INDEX($CG:$CG,$DC437+10),"")</f>
      </c>
      <c r="CS437">
        <f>IF($DD437&gt;=11,INDEX($CG:$CG,$DC437+11),"")</f>
      </c>
      <c r="CT437">
        <f>IF($DD437&gt;=12,INDEX($CG:$CG,$DC437+12),"")</f>
      </c>
      <c r="CU437">
        <f>IF($DD437&gt;=13,INDEX($CG:$CG,$DC437+13),"")</f>
      </c>
      <c r="CV437">
        <f>IF($DD437&gt;=14,INDEX($CG:$CG,$DC437+14),"")</f>
      </c>
      <c r="CW437">
        <f>IF($DD437&gt;=15,INDEX($CG:$CG,$DC437+15),"")</f>
      </c>
      <c r="CX437">
        <f>IF($DD437&gt;=16,INDEX($CG:$CG,$DC437+16),"")</f>
      </c>
      <c r="CY437">
        <f>IF($DD437&gt;=17,INDEX($CG:$CG,$DC437+17),"")</f>
      </c>
      <c r="CZ437">
        <f>IF($DD437&gt;=18,INDEX($CG:$CG,$DC437+18),"")</f>
      </c>
      <c r="DA437">
        <f>IF($DD437&gt;=19,INDEX($CG:$CG,$DC437+19),"")</f>
      </c>
      <c r="DB437">
        <f>IF($DD437&gt;=20,INDEX($CG:$CG,$DC437+20),"")</f>
      </c>
      <c r="DC437">
        <f>IFERROR(MATCH($CF437,$CG$2:$CG$1558,0)+1,0)</f>
      </c>
      <c r="DD437">
        <f>IFERROR(INDEX($CH$2:$CH$1558,MATCH($CF437,$CG$2:$CG$1558,0)),0)</f>
      </c>
      <c r="DE437">
        <f>IFERROR(INDEX($AL:$AL,MATCH($G437,$AK:$AK,0))&amp;"","")</f>
      </c>
      <c r="DI437">
        <f>IF($GL437&gt;=1,INDEX($DF:$DF,$GK437+1),"")</f>
      </c>
      <c r="DJ437">
        <f>IF($GL437&gt;=2,INDEX($DF:$DF,$GK437+2),"")</f>
      </c>
      <c r="DK437">
        <f>IF($GL437&gt;=3,INDEX($DF:$DF,$GK437+3),"")</f>
      </c>
      <c r="DL437">
        <f>IF($GL437&gt;=4,INDEX($DF:$DF,$GK437+4),"")</f>
      </c>
      <c r="DM437">
        <f>IF($GL437&gt;=5,INDEX($DF:$DF,$GK437+5),"")</f>
      </c>
      <c r="DN437">
        <f>IF($GL437&gt;=6,INDEX($DF:$DF,$GK437+6),"")</f>
      </c>
      <c r="DO437">
        <f>IF($GL437&gt;=7,INDEX($DF:$DF,$GK437+7),"")</f>
      </c>
      <c r="DP437">
        <f>IF($GL437&gt;=8,INDEX($DF:$DF,$GK437+8),"")</f>
      </c>
      <c r="DQ437">
        <f>IF($GL437&gt;=9,INDEX($DF:$DF,$GK437+9),"")</f>
      </c>
      <c r="DR437">
        <f>IF($GL437&gt;=10,INDEX($DF:$DF,$GK437+10),"")</f>
      </c>
      <c r="DS437">
        <f>IF($GL437&gt;=11,INDEX($DF:$DF,$GK437+11),"")</f>
      </c>
      <c r="DT437">
        <f>IF($GL437&gt;=12,INDEX($DF:$DF,$GK437+12),"")</f>
      </c>
      <c r="DU437">
        <f>IF($GL437&gt;=13,INDEX($DF:$DF,$GK437+13),"")</f>
      </c>
      <c r="DV437">
        <f>IF($GL437&gt;=14,INDEX($DF:$DF,$GK437+14),"")</f>
      </c>
      <c r="DW437">
        <f>IF($GL437&gt;=15,INDEX($DF:$DF,$GK437+15),"")</f>
      </c>
      <c r="DX437">
        <f>IF($GL437&gt;=16,INDEX($DF:$DF,$GK437+16),"")</f>
      </c>
      <c r="DY437">
        <f>IF($GL437&gt;=17,INDEX($DF:$DF,$GK437+17),"")</f>
      </c>
      <c r="DZ437">
        <f>IF($GL437&gt;=18,INDEX($DF:$DF,$GK437+18),"")</f>
      </c>
      <c r="EA437">
        <f>IF($GL437&gt;=19,INDEX($DF:$DF,$GK437+19),"")</f>
      </c>
      <c r="EB437">
        <f>IF($GL437&gt;=20,INDEX($DF:$DF,$GK437+20),"")</f>
      </c>
      <c r="EC437">
        <f>IF($GL437&gt;=21,INDEX($DF:$DF,$GK437+21),"")</f>
      </c>
      <c r="ED437">
        <f>IF($GL437&gt;=22,INDEX($DF:$DF,$GK437+22),"")</f>
      </c>
      <c r="EE437">
        <f>IF($GL437&gt;=23,INDEX($DF:$DF,$GK437+23),"")</f>
      </c>
      <c r="EF437">
        <f>IF($GL437&gt;=24,INDEX($DF:$DF,$GK437+24),"")</f>
      </c>
      <c r="EG437">
        <f>IF($GL437&gt;=25,INDEX($DF:$DF,$GK437+25),"")</f>
      </c>
      <c r="EH437">
        <f>IF($GL437&gt;=26,INDEX($DF:$DF,$GK437+26),"")</f>
      </c>
      <c r="EI437">
        <f>IF($GL437&gt;=27,INDEX($DF:$DF,$GK437+27),"")</f>
      </c>
      <c r="EJ437">
        <f>IF($GL437&gt;=28,INDEX($DF:$DF,$GK437+28),"")</f>
      </c>
      <c r="EK437">
        <f>IF($GL437&gt;=29,INDEX($DF:$DF,$GK437+29),"")</f>
      </c>
      <c r="EL437">
        <f>IF($GL437&gt;=30,INDEX($DF:$DF,$GK437+30),"")</f>
      </c>
      <c r="EM437">
        <f>IF($GL437&gt;=31,INDEX($DF:$DF,$GK437+31),"")</f>
      </c>
      <c r="EN437">
        <f>IF($GL437&gt;=32,INDEX($DF:$DF,$GK437+32),"")</f>
      </c>
      <c r="EO437">
        <f>IF($GL437&gt;=33,INDEX($DF:$DF,$GK437+33),"")</f>
      </c>
      <c r="EP437">
        <f>IF($GL437&gt;=34,INDEX($DF:$DF,$GK437+34),"")</f>
      </c>
      <c r="EQ437">
        <f>IF($GL437&gt;=35,INDEX($DF:$DF,$GK437+35),"")</f>
      </c>
      <c r="ER437">
        <f>IF($GL437&gt;=36,INDEX($DF:$DF,$GK437+36),"")</f>
      </c>
      <c r="ES437">
        <f>IF($GL437&gt;=37,INDEX($DF:$DF,$GK437+37),"")</f>
      </c>
      <c r="ET437">
        <f>IF($GL437&gt;=38,INDEX($DF:$DF,$GK437+38),"")</f>
      </c>
      <c r="EU437">
        <f>IF($GL437&gt;=39,INDEX($DF:$DF,$GK437+39),"")</f>
      </c>
      <c r="EV437">
        <f>IF($GL437&gt;=40,INDEX($DF:$DF,$GK437+40),"")</f>
      </c>
      <c r="EW437">
        <f>IF($GL437&gt;=1,INDEX($DG:$DG,$GK437+1),"")</f>
      </c>
      <c r="EX437">
        <f>IF($GL437&gt;=2,INDEX($DG:$DG,$GK437+2),"")</f>
      </c>
      <c r="EY437">
        <f>IF($GL437&gt;=3,INDEX($DG:$DG,$GK437+3),"")</f>
      </c>
      <c r="EZ437">
        <f>IF($GL437&gt;=4,INDEX($DG:$DG,$GK437+4),"")</f>
      </c>
      <c r="FA437">
        <f>IF($GL437&gt;=5,INDEX($DG:$DG,$GK437+5),"")</f>
      </c>
      <c r="FB437">
        <f>IF($GL437&gt;=6,INDEX($DG:$DG,$GK437+6),"")</f>
      </c>
      <c r="FC437">
        <f>IF($GL437&gt;=7,INDEX($DG:$DG,$GK437+7),"")</f>
      </c>
      <c r="FD437">
        <f>IF($GL437&gt;=8,INDEX($DG:$DG,$GK437+8),"")</f>
      </c>
      <c r="FE437">
        <f>IF($GL437&gt;=9,INDEX($DG:$DG,$GK437+9),"")</f>
      </c>
      <c r="FF437">
        <f>IF($GL437&gt;=10,INDEX($DG:$DG,$GK437+10),"")</f>
      </c>
      <c r="FG437">
        <f>IF($GL437&gt;=11,INDEX($DG:$DG,$GK437+11),"")</f>
      </c>
      <c r="FH437">
        <f>IF($GL437&gt;=12,INDEX($DG:$DG,$GK437+12),"")</f>
      </c>
      <c r="FI437">
        <f>IF($GL437&gt;=13,INDEX($DG:$DG,$GK437+13),"")</f>
      </c>
      <c r="FJ437">
        <f>IF($GL437&gt;=14,INDEX($DG:$DG,$GK437+14),"")</f>
      </c>
      <c r="FK437">
        <f>IF($GL437&gt;=15,INDEX($DG:$DG,$GK437+15),"")</f>
      </c>
      <c r="FL437">
        <f>IF($GL437&gt;=16,INDEX($DG:$DG,$GK437+16),"")</f>
      </c>
      <c r="FM437">
        <f>IF($GL437&gt;=17,INDEX($DG:$DG,$GK437+17),"")</f>
      </c>
      <c r="FN437">
        <f>IF($GL437&gt;=18,INDEX($DG:$DG,$GK437+18),"")</f>
      </c>
      <c r="FO437">
        <f>IF($GL437&gt;=19,INDEX($DG:$DG,$GK437+19),"")</f>
      </c>
      <c r="FP437">
        <f>IF($GL437&gt;=20,INDEX($DG:$DG,$GK437+20),"")</f>
      </c>
      <c r="FQ437">
        <f>IF($GL437&gt;=21,INDEX($DG:$DG,$GK437+21),"")</f>
      </c>
      <c r="FR437">
        <f>IF($GL437&gt;=22,INDEX($DG:$DG,$GK437+22),"")</f>
      </c>
      <c r="FS437">
        <f>IF($GL437&gt;=23,INDEX($DG:$DG,$GK437+23),"")</f>
      </c>
      <c r="FT437">
        <f>IF($GL437&gt;=24,INDEX($DG:$DG,$GK437+24),"")</f>
      </c>
      <c r="FU437">
        <f>IF($GL437&gt;=25,INDEX($DG:$DG,$GK437+25),"")</f>
      </c>
      <c r="FV437">
        <f>IF($GL437&gt;=26,INDEX($DG:$DG,$GK437+26),"")</f>
      </c>
      <c r="FW437">
        <f>IF($GL437&gt;=27,INDEX($DG:$DG,$GK437+27),"")</f>
      </c>
      <c r="FX437">
        <f>IF($GL437&gt;=28,INDEX($DG:$DG,$GK437+28),"")</f>
      </c>
      <c r="FY437">
        <f>IF($GL437&gt;=29,INDEX($DG:$DG,$GK437+29),"")</f>
      </c>
      <c r="FZ437">
        <f>IF($GL437&gt;=30,INDEX($DG:$DG,$GK437+30),"")</f>
      </c>
      <c r="GA437">
        <f>IF($GL437&gt;=31,INDEX($DG:$DG,$GK437+31),"")</f>
      </c>
      <c r="GB437">
        <f>IF($GL437&gt;=32,INDEX($DG:$DG,$GK437+32),"")</f>
      </c>
      <c r="GC437">
        <f>IF($GL437&gt;=33,INDEX($DG:$DG,$GK437+33),"")</f>
      </c>
      <c r="GD437">
        <f>IF($GL437&gt;=34,INDEX($DG:$DG,$GK437+34),"")</f>
      </c>
      <c r="GE437">
        <f>IF($GL437&gt;=35,INDEX($DG:$DG,$GK437+35),"")</f>
      </c>
      <c r="GF437">
        <f>IF($GL437&gt;=36,INDEX($DG:$DG,$GK437+36),"")</f>
      </c>
      <c r="GG437">
        <f>IF($GL437&gt;=37,INDEX($DG:$DG,$GK437+37),"")</f>
      </c>
      <c r="GH437">
        <f>IF($GL437&gt;=38,INDEX($DG:$DG,$GK437+38),"")</f>
      </c>
      <c r="GI437">
        <f>IF($GL437&gt;=39,INDEX($DG:$DG,$GK437+39),"")</f>
      </c>
      <c r="GJ437">
        <f>IF($GL437&gt;=40,INDEX($DG:$DG,$GK437+40),"")</f>
      </c>
      <c r="GK437">
        <f>IFERROR(MATCH($DE437,$DF$2:$DF$166,0)+1,0)</f>
      </c>
      <c r="GL437">
        <f>IFERROR(INDEX($DH$2:$DH$166,MATCH($DE437,$DF$2:$DF$166,0)),0)</f>
      </c>
      <c r="GM437">
        <f>IFERROR(MATCH($H437,$DI$437:$EV$437,0),0)</f>
      </c>
      <c r="GN437">
        <f>IF($GM437&gt;0,INDEX($EW$437:$GJ$437,$GM437),"")</f>
      </c>
      <c r="GO437" t="s">
        <v>712</v>
      </c>
      <c r="GQ437">
        <f>IF($IZ437&gt;=1,INDEX($GO:$GO,$IY437+1),"")</f>
      </c>
      <c r="GR437">
        <f>IF($IZ437&gt;=2,INDEX($GO:$GO,$IY437+2),"")</f>
      </c>
      <c r="GS437">
        <f>IF($IZ437&gt;=3,INDEX($GO:$GO,$IY437+3),"")</f>
      </c>
      <c r="GT437">
        <f>IF($IZ437&gt;=4,INDEX($GO:$GO,$IY437+4),"")</f>
      </c>
      <c r="GU437">
        <f>IF($IZ437&gt;=5,INDEX($GO:$GO,$IY437+5),"")</f>
      </c>
      <c r="GV437">
        <f>IF($IZ437&gt;=6,INDEX($GO:$GO,$IY437+6),"")</f>
      </c>
      <c r="GW437">
        <f>IF($IZ437&gt;=7,INDEX($GO:$GO,$IY437+7),"")</f>
      </c>
      <c r="GX437">
        <f>IF($IZ437&gt;=8,INDEX($GO:$GO,$IY437+8),"")</f>
      </c>
      <c r="GY437">
        <f>IF($IZ437&gt;=9,INDEX($GO:$GO,$IY437+9),"")</f>
      </c>
      <c r="GZ437">
        <f>IF($IZ437&gt;=10,INDEX($GO:$GO,$IY437+10),"")</f>
      </c>
      <c r="HA437">
        <f>IF($IZ437&gt;=11,INDEX($GO:$GO,$IY437+11),"")</f>
      </c>
      <c r="HB437">
        <f>IF($IZ437&gt;=12,INDEX($GO:$GO,$IY437+12),"")</f>
      </c>
      <c r="HC437">
        <f>IF($IZ437&gt;=13,INDEX($GO:$GO,$IY437+13),"")</f>
      </c>
      <c r="HD437">
        <f>IF($IZ437&gt;=14,INDEX($GO:$GO,$IY437+14),"")</f>
      </c>
      <c r="HE437">
        <f>IF($IZ437&gt;=15,INDEX($GO:$GO,$IY437+15),"")</f>
      </c>
      <c r="HF437">
        <f>IF($IZ437&gt;=16,INDEX($GO:$GO,$IY437+16),"")</f>
      </c>
      <c r="HG437">
        <f>IF($IZ437&gt;=17,INDEX($GO:$GO,$IY437+17),"")</f>
      </c>
      <c r="HH437">
        <f>IF($IZ437&gt;=18,INDEX($GO:$GO,$IY437+18),"")</f>
      </c>
      <c r="HI437">
        <f>IF($IZ437&gt;=19,INDEX($GO:$GO,$IY437+19),"")</f>
      </c>
      <c r="HJ437">
        <f>IF($IZ437&gt;=20,INDEX($GO:$GO,$IY437+20),"")</f>
      </c>
      <c r="HK437">
        <f>IF($IZ437&gt;=21,INDEX($GO:$GO,$IY437+21),"")</f>
      </c>
      <c r="HL437">
        <f>IF($IZ437&gt;=22,INDEX($GO:$GO,$IY437+22),"")</f>
      </c>
      <c r="HM437">
        <f>IF($IZ437&gt;=23,INDEX($GO:$GO,$IY437+23),"")</f>
      </c>
      <c r="HN437">
        <f>IF($IZ437&gt;=24,INDEX($GO:$GO,$IY437+24),"")</f>
      </c>
      <c r="HO437">
        <f>IF($IZ437&gt;=25,INDEX($GO:$GO,$IY437+25),"")</f>
      </c>
      <c r="HP437">
        <f>IF($IZ437&gt;=26,INDEX($GO:$GO,$IY437+26),"")</f>
      </c>
      <c r="HQ437">
        <f>IF($IZ437&gt;=27,INDEX($GO:$GO,$IY437+27),"")</f>
      </c>
      <c r="HR437">
        <f>IF($IZ437&gt;=28,INDEX($GO:$GO,$IY437+28),"")</f>
      </c>
      <c r="HS437">
        <f>IF($IZ437&gt;=29,INDEX($GO:$GO,$IY437+29),"")</f>
      </c>
      <c r="HT437">
        <f>IF($IZ437&gt;=30,INDEX($GO:$GO,$IY437+30),"")</f>
      </c>
      <c r="HU437">
        <f>IF($IZ437&gt;=31,INDEX($GO:$GO,$IY437+31),"")</f>
      </c>
      <c r="HV437">
        <f>IF($IZ437&gt;=32,INDEX($GO:$GO,$IY437+32),"")</f>
      </c>
      <c r="HW437">
        <f>IF($IZ437&gt;=33,INDEX($GO:$GO,$IY437+33),"")</f>
      </c>
      <c r="HX437">
        <f>IF($IZ437&gt;=34,INDEX($GO:$GO,$IY437+34),"")</f>
      </c>
      <c r="HY437">
        <f>IF($IZ437&gt;=35,INDEX($GO:$GO,$IY437+35),"")</f>
      </c>
      <c r="HZ437">
        <f>IF($IZ437&gt;=36,INDEX($GO:$GO,$IY437+36),"")</f>
      </c>
      <c r="IA437">
        <f>IF($IZ437&gt;=37,INDEX($GO:$GO,$IY437+37),"")</f>
      </c>
      <c r="IB437">
        <f>IF($IZ437&gt;=38,INDEX($GO:$GO,$IY437+38),"")</f>
      </c>
      <c r="IC437">
        <f>IF($IZ437&gt;=39,INDEX($GO:$GO,$IY437+39),"")</f>
      </c>
      <c r="ID437">
        <f>IF($IZ437&gt;=40,INDEX($GO:$GO,$IY437+40),"")</f>
      </c>
      <c r="IE437">
        <f>IF($IZ437&gt;=41,INDEX($GO:$GO,$IY437+41),"")</f>
      </c>
      <c r="IF437">
        <f>IF($IZ437&gt;=42,INDEX($GO:$GO,$IY437+42),"")</f>
      </c>
      <c r="IG437">
        <f>IF($IZ437&gt;=43,INDEX($GO:$GO,$IY437+43),"")</f>
      </c>
      <c r="IH437">
        <f>IF($IZ437&gt;=44,INDEX($GO:$GO,$IY437+44),"")</f>
      </c>
      <c r="II437">
        <f>IF($IZ437&gt;=45,INDEX($GO:$GO,$IY437+45),"")</f>
      </c>
      <c r="IJ437">
        <f>IF($IZ437&gt;=46,INDEX($GO:$GO,$IY437+46),"")</f>
      </c>
      <c r="IK437">
        <f>IF($IZ437&gt;=47,INDEX($GO:$GO,$IY437+47),"")</f>
      </c>
      <c r="IL437">
        <f>IF($IZ437&gt;=48,INDEX($GO:$GO,$IY437+48),"")</f>
      </c>
      <c r="IM437">
        <f>IF($IZ437&gt;=49,INDEX($GO:$GO,$IY437+49),"")</f>
      </c>
      <c r="IN437">
        <f>IF($IZ437&gt;=50,INDEX($GO:$GO,$IY437+50),"")</f>
      </c>
      <c r="IO437">
        <f>IF($IZ437&gt;=51,INDEX($GO:$GO,$IY437+51),"")</f>
      </c>
      <c r="IP437">
        <f>IF($IZ437&gt;=52,INDEX($GO:$GO,$IY437+52),"")</f>
      </c>
      <c r="IQ437">
        <f>IF($IZ437&gt;=53,INDEX($GO:$GO,$IY437+53),"")</f>
      </c>
      <c r="IR437">
        <f>IF($IZ437&gt;=54,INDEX($GO:$GO,$IY437+54),"")</f>
      </c>
      <c r="IS437">
        <f>IF($IZ437&gt;=55,INDEX($GO:$GO,$IY437+55),"")</f>
      </c>
      <c r="IT437">
        <f>IF($IZ437&gt;=56,INDEX($GO:$GO,$IY437+56),"")</f>
      </c>
      <c r="IU437">
        <f>IF($IZ437&gt;=57,INDEX($GO:$GO,$IY437+57),"")</f>
      </c>
      <c r="IV437">
        <f>IF($IZ437&gt;=58,INDEX($GO:$GO,$IY437+58),"")</f>
      </c>
      <c r="IW437">
        <f>IF($IZ437&gt;=59,INDEX($GO:$GO,$IY437+59),"")</f>
      </c>
      <c r="IX437">
        <f>IF($IZ437&gt;=60,INDEX($GO:$GO,$IY437+60),"")</f>
      </c>
      <c r="IY437">
        <f>IFERROR(MATCH($GN437,$GO$2:$GO$827,0)+1,0)</f>
      </c>
      <c r="IZ437">
        <f>IFERROR(INDEX($GP$2:$GP$827,MATCH($GN437,$GO$2:$GO$827,0)),0)</f>
      </c>
      <c r="JA437" t="s">
        <v>23</v>
      </c>
      <c r="JB437" t="s">
        <v>23</v>
      </c>
    </row>
    <row r="438" spans="1:262" x14ac:dyDescent="0.25">
      <c r="F438" s="1"/>
      <c r="G438" s="1"/>
      <c r="H438" s="1"/>
      <c r="I438" s="1"/>
      <c r="J438" s="1">
        <f>IFERROR(IF(FIND(" - ",$F438)&gt;0,MID($F438,FIND(" - ",$F438)+3,LEN($F438)),""),"")</f>
      </c>
      <c r="L438" s="1"/>
      <c r="N438" t="s">
        <v>23</v>
      </c>
      <c r="P438">
        <f>IF(OR($N438="",$O438=""),"",IFERROR($N438/$O438,0))</f>
      </c>
      <c r="Q438">
        <f>IF($N438="","",
IF($G438="","",
IF(ISNUMBER(SEARCH("exempt",LOWER($G438))),0,
$N438*(VALUE(SUBSTITUTE($G438,"%",""))/100))))</f>
      </c>
      <c r="W438">
        <f>IF($N438="","",
SUM($N438,$Q438,$U438,$R438,$T438)-
IF($V438="",0,VALUE($V438)))</f>
      </c>
      <c r="AE438" t="s">
        <v>1414</v>
      </c>
      <c r="AJ438" t="s">
        <v>517</v>
      </c>
      <c r="AM438">
        <f>IFERROR(LEFT($F438,FIND(" - ",$F438)-1),$F438)</f>
      </c>
      <c r="AP438">
        <f>IF($CE438&gt;=1,INDEX($AN:$AN,$CD438+1),"")</f>
      </c>
      <c r="AQ438">
        <f>IF($CE438&gt;=2,INDEX($AN:$AN,$CD438+2),"")</f>
      </c>
      <c r="AR438">
        <f>IF($CE438&gt;=3,INDEX($AN:$AN,$CD438+3),"")</f>
      </c>
      <c r="AS438">
        <f>IF($CE438&gt;=4,INDEX($AN:$AN,$CD438+4),"")</f>
      </c>
      <c r="AT438">
        <f>IF($CE438&gt;=5,INDEX($AN:$AN,$CD438+5),"")</f>
      </c>
      <c r="AU438">
        <f>IF($CE438&gt;=6,INDEX($AN:$AN,$CD438+6),"")</f>
      </c>
      <c r="AV438">
        <f>IF($CE438&gt;=7,INDEX($AN:$AN,$CD438+7),"")</f>
      </c>
      <c r="AW438">
        <f>IF($CE438&gt;=8,INDEX($AN:$AN,$CD438+8),"")</f>
      </c>
      <c r="AX438">
        <f>IF($CE438&gt;=9,INDEX($AN:$AN,$CD438+9),"")</f>
      </c>
      <c r="AY438">
        <f>IF($CE438&gt;=10,INDEX($AN:$AN,$CD438+10),"")</f>
      </c>
      <c r="AZ438">
        <f>IF($CE438&gt;=11,INDEX($AN:$AN,$CD438+11),"")</f>
      </c>
      <c r="BA438">
        <f>IF($CE438&gt;=12,INDEX($AN:$AN,$CD438+12),"")</f>
      </c>
      <c r="BB438">
        <f>IF($CE438&gt;=13,INDEX($AN:$AN,$CD438+13),"")</f>
      </c>
      <c r="BC438">
        <f>IF($CE438&gt;=14,INDEX($AN:$AN,$CD438+14),"")</f>
      </c>
      <c r="BD438">
        <f>IF($CE438&gt;=15,INDEX($AN:$AN,$CD438+15),"")</f>
      </c>
      <c r="BE438">
        <f>IF($CE438&gt;=16,INDEX($AN:$AN,$CD438+16),"")</f>
      </c>
      <c r="BF438">
        <f>IF($CE438&gt;=17,INDEX($AN:$AN,$CD438+17),"")</f>
      </c>
      <c r="BG438">
        <f>IF($CE438&gt;=18,INDEX($AN:$AN,$CD438+18),"")</f>
      </c>
      <c r="BH438">
        <f>IF($CE438&gt;=19,INDEX($AN:$AN,$CD438+19),"")</f>
      </c>
      <c r="BI438">
        <f>IF($CE438&gt;=20,INDEX($AN:$AN,$CD438+20),"")</f>
      </c>
      <c r="BJ438">
        <f>IF($CE438&gt;=21,INDEX($AN:$AN,$CD438+21),"")</f>
      </c>
      <c r="BK438">
        <f>IF($CE438&gt;=22,INDEX($AN:$AN,$CD438+22),"")</f>
      </c>
      <c r="BL438">
        <f>IF($CE438&gt;=23,INDEX($AN:$AN,$CD438+23),"")</f>
      </c>
      <c r="BM438">
        <f>IF($CE438&gt;=24,INDEX($AN:$AN,$CD438+24),"")</f>
      </c>
      <c r="BN438">
        <f>IF($CE438&gt;=25,INDEX($AN:$AN,$CD438+25),"")</f>
      </c>
      <c r="BO438">
        <f>IF($CE438&gt;=26,INDEX($AN:$AN,$CD438+26),"")</f>
      </c>
      <c r="BP438">
        <f>IF($CE438&gt;=27,INDEX($AN:$AN,$CD438+27),"")</f>
      </c>
      <c r="BQ438">
        <f>IF($CE438&gt;=28,INDEX($AN:$AN,$CD438+28),"")</f>
      </c>
      <c r="BR438">
        <f>IF($CE438&gt;=29,INDEX($AN:$AN,$CD438+29),"")</f>
      </c>
      <c r="BS438">
        <f>IF($CE438&gt;=30,INDEX($AN:$AN,$CD438+30),"")</f>
      </c>
      <c r="BT438">
        <f>IF($CE438&gt;=31,INDEX($AN:$AN,$CD438+31),"")</f>
      </c>
      <c r="BU438">
        <f>IF($CE438&gt;=32,INDEX($AN:$AN,$CD438+32),"")</f>
      </c>
      <c r="BV438">
        <f>IF($CE438&gt;=33,INDEX($AN:$AN,$CD438+33),"")</f>
      </c>
      <c r="BW438">
        <f>IF($CE438&gt;=34,INDEX($AN:$AN,$CD438+34),"")</f>
      </c>
      <c r="BX438">
        <f>IF($CE438&gt;=35,INDEX($AN:$AN,$CD438+35),"")</f>
      </c>
      <c r="BY438">
        <f>IF($CE438&gt;=36,INDEX($AN:$AN,$CD438+36),"")</f>
      </c>
      <c r="BZ438">
        <f>IF($CE438&gt;=37,INDEX($AN:$AN,$CD438+37),"")</f>
      </c>
      <c r="CA438">
        <f>IF($CE438&gt;=38,INDEX($AN:$AN,$CD438+38),"")</f>
      </c>
      <c r="CB438">
        <f>IF($CE438&gt;=39,INDEX($AN:$AN,$CD438+39),"")</f>
      </c>
      <c r="CC438">
        <f>IF($CE438&gt;=40,INDEX($AN:$AN,$CD438+40),"")</f>
      </c>
      <c r="CD438">
        <f>IFERROR(MATCH($AM438,$AN$2:$AN$133,0)+1,0)</f>
      </c>
      <c r="CE438">
        <f>IFERROR(INDEX($AO$2:$AO$133,MATCH($AM438,$AN$2:$AN$133,0)),0)</f>
      </c>
      <c r="CF438">
        <f>IFERROR(LEFT($K438,FIND(" - ",$K438)-1),$K438)</f>
      </c>
      <c r="CG438" t="s">
        <v>253</v>
      </c>
      <c r="CI438">
        <f>IF($DD438&gt;=1,INDEX($CG:$CG,$DC438+1),"")</f>
      </c>
      <c r="CJ438">
        <f>IF($DD438&gt;=2,INDEX($CG:$CG,$DC438+2),"")</f>
      </c>
      <c r="CK438">
        <f>IF($DD438&gt;=3,INDEX($CG:$CG,$DC438+3),"")</f>
      </c>
      <c r="CL438">
        <f>IF($DD438&gt;=4,INDEX($CG:$CG,$DC438+4),"")</f>
      </c>
      <c r="CM438">
        <f>IF($DD438&gt;=5,INDEX($CG:$CG,$DC438+5),"")</f>
      </c>
      <c r="CN438">
        <f>IF($DD438&gt;=6,INDEX($CG:$CG,$DC438+6),"")</f>
      </c>
      <c r="CO438">
        <f>IF($DD438&gt;=7,INDEX($CG:$CG,$DC438+7),"")</f>
      </c>
      <c r="CP438">
        <f>IF($DD438&gt;=8,INDEX($CG:$CG,$DC438+8),"")</f>
      </c>
      <c r="CQ438">
        <f>IF($DD438&gt;=9,INDEX($CG:$CG,$DC438+9),"")</f>
      </c>
      <c r="CR438">
        <f>IF($DD438&gt;=10,INDEX($CG:$CG,$DC438+10),"")</f>
      </c>
      <c r="CS438">
        <f>IF($DD438&gt;=11,INDEX($CG:$CG,$DC438+11),"")</f>
      </c>
      <c r="CT438">
        <f>IF($DD438&gt;=12,INDEX($CG:$CG,$DC438+12),"")</f>
      </c>
      <c r="CU438">
        <f>IF($DD438&gt;=13,INDEX($CG:$CG,$DC438+13),"")</f>
      </c>
      <c r="CV438">
        <f>IF($DD438&gt;=14,INDEX($CG:$CG,$DC438+14),"")</f>
      </c>
      <c r="CW438">
        <f>IF($DD438&gt;=15,INDEX($CG:$CG,$DC438+15),"")</f>
      </c>
      <c r="CX438">
        <f>IF($DD438&gt;=16,INDEX($CG:$CG,$DC438+16),"")</f>
      </c>
      <c r="CY438">
        <f>IF($DD438&gt;=17,INDEX($CG:$CG,$DC438+17),"")</f>
      </c>
      <c r="CZ438">
        <f>IF($DD438&gt;=18,INDEX($CG:$CG,$DC438+18),"")</f>
      </c>
      <c r="DA438">
        <f>IF($DD438&gt;=19,INDEX($CG:$CG,$DC438+19),"")</f>
      </c>
      <c r="DB438">
        <f>IF($DD438&gt;=20,INDEX($CG:$CG,$DC438+20),"")</f>
      </c>
      <c r="DC438">
        <f>IFERROR(MATCH($CF438,$CG$2:$CG$1558,0)+1,0)</f>
      </c>
      <c r="DD438">
        <f>IFERROR(INDEX($CH$2:$CH$1558,MATCH($CF438,$CG$2:$CG$1558,0)),0)</f>
      </c>
      <c r="DE438">
        <f>IFERROR(INDEX($AL:$AL,MATCH($G438,$AK:$AK,0))&amp;"","")</f>
      </c>
      <c r="DI438">
        <f>IF($GL438&gt;=1,INDEX($DF:$DF,$GK438+1),"")</f>
      </c>
      <c r="DJ438">
        <f>IF($GL438&gt;=2,INDEX($DF:$DF,$GK438+2),"")</f>
      </c>
      <c r="DK438">
        <f>IF($GL438&gt;=3,INDEX($DF:$DF,$GK438+3),"")</f>
      </c>
      <c r="DL438">
        <f>IF($GL438&gt;=4,INDEX($DF:$DF,$GK438+4),"")</f>
      </c>
      <c r="DM438">
        <f>IF($GL438&gt;=5,INDEX($DF:$DF,$GK438+5),"")</f>
      </c>
      <c r="DN438">
        <f>IF($GL438&gt;=6,INDEX($DF:$DF,$GK438+6),"")</f>
      </c>
      <c r="DO438">
        <f>IF($GL438&gt;=7,INDEX($DF:$DF,$GK438+7),"")</f>
      </c>
      <c r="DP438">
        <f>IF($GL438&gt;=8,INDEX($DF:$DF,$GK438+8),"")</f>
      </c>
      <c r="DQ438">
        <f>IF($GL438&gt;=9,INDEX($DF:$DF,$GK438+9),"")</f>
      </c>
      <c r="DR438">
        <f>IF($GL438&gt;=10,INDEX($DF:$DF,$GK438+10),"")</f>
      </c>
      <c r="DS438">
        <f>IF($GL438&gt;=11,INDEX($DF:$DF,$GK438+11),"")</f>
      </c>
      <c r="DT438">
        <f>IF($GL438&gt;=12,INDEX($DF:$DF,$GK438+12),"")</f>
      </c>
      <c r="DU438">
        <f>IF($GL438&gt;=13,INDEX($DF:$DF,$GK438+13),"")</f>
      </c>
      <c r="DV438">
        <f>IF($GL438&gt;=14,INDEX($DF:$DF,$GK438+14),"")</f>
      </c>
      <c r="DW438">
        <f>IF($GL438&gt;=15,INDEX($DF:$DF,$GK438+15),"")</f>
      </c>
      <c r="DX438">
        <f>IF($GL438&gt;=16,INDEX($DF:$DF,$GK438+16),"")</f>
      </c>
      <c r="DY438">
        <f>IF($GL438&gt;=17,INDEX($DF:$DF,$GK438+17),"")</f>
      </c>
      <c r="DZ438">
        <f>IF($GL438&gt;=18,INDEX($DF:$DF,$GK438+18),"")</f>
      </c>
      <c r="EA438">
        <f>IF($GL438&gt;=19,INDEX($DF:$DF,$GK438+19),"")</f>
      </c>
      <c r="EB438">
        <f>IF($GL438&gt;=20,INDEX($DF:$DF,$GK438+20),"")</f>
      </c>
      <c r="EC438">
        <f>IF($GL438&gt;=21,INDEX($DF:$DF,$GK438+21),"")</f>
      </c>
      <c r="ED438">
        <f>IF($GL438&gt;=22,INDEX($DF:$DF,$GK438+22),"")</f>
      </c>
      <c r="EE438">
        <f>IF($GL438&gt;=23,INDEX($DF:$DF,$GK438+23),"")</f>
      </c>
      <c r="EF438">
        <f>IF($GL438&gt;=24,INDEX($DF:$DF,$GK438+24),"")</f>
      </c>
      <c r="EG438">
        <f>IF($GL438&gt;=25,INDEX($DF:$DF,$GK438+25),"")</f>
      </c>
      <c r="EH438">
        <f>IF($GL438&gt;=26,INDEX($DF:$DF,$GK438+26),"")</f>
      </c>
      <c r="EI438">
        <f>IF($GL438&gt;=27,INDEX($DF:$DF,$GK438+27),"")</f>
      </c>
      <c r="EJ438">
        <f>IF($GL438&gt;=28,INDEX($DF:$DF,$GK438+28),"")</f>
      </c>
      <c r="EK438">
        <f>IF($GL438&gt;=29,INDEX($DF:$DF,$GK438+29),"")</f>
      </c>
      <c r="EL438">
        <f>IF($GL438&gt;=30,INDEX($DF:$DF,$GK438+30),"")</f>
      </c>
      <c r="EM438">
        <f>IF($GL438&gt;=31,INDEX($DF:$DF,$GK438+31),"")</f>
      </c>
      <c r="EN438">
        <f>IF($GL438&gt;=32,INDEX($DF:$DF,$GK438+32),"")</f>
      </c>
      <c r="EO438">
        <f>IF($GL438&gt;=33,INDEX($DF:$DF,$GK438+33),"")</f>
      </c>
      <c r="EP438">
        <f>IF($GL438&gt;=34,INDEX($DF:$DF,$GK438+34),"")</f>
      </c>
      <c r="EQ438">
        <f>IF($GL438&gt;=35,INDEX($DF:$DF,$GK438+35),"")</f>
      </c>
      <c r="ER438">
        <f>IF($GL438&gt;=36,INDEX($DF:$DF,$GK438+36),"")</f>
      </c>
      <c r="ES438">
        <f>IF($GL438&gt;=37,INDEX($DF:$DF,$GK438+37),"")</f>
      </c>
      <c r="ET438">
        <f>IF($GL438&gt;=38,INDEX($DF:$DF,$GK438+38),"")</f>
      </c>
      <c r="EU438">
        <f>IF($GL438&gt;=39,INDEX($DF:$DF,$GK438+39),"")</f>
      </c>
      <c r="EV438">
        <f>IF($GL438&gt;=40,INDEX($DF:$DF,$GK438+40),"")</f>
      </c>
      <c r="EW438">
        <f>IF($GL438&gt;=1,INDEX($DG:$DG,$GK438+1),"")</f>
      </c>
      <c r="EX438">
        <f>IF($GL438&gt;=2,INDEX($DG:$DG,$GK438+2),"")</f>
      </c>
      <c r="EY438">
        <f>IF($GL438&gt;=3,INDEX($DG:$DG,$GK438+3),"")</f>
      </c>
      <c r="EZ438">
        <f>IF($GL438&gt;=4,INDEX($DG:$DG,$GK438+4),"")</f>
      </c>
      <c r="FA438">
        <f>IF($GL438&gt;=5,INDEX($DG:$DG,$GK438+5),"")</f>
      </c>
      <c r="FB438">
        <f>IF($GL438&gt;=6,INDEX($DG:$DG,$GK438+6),"")</f>
      </c>
      <c r="FC438">
        <f>IF($GL438&gt;=7,INDEX($DG:$DG,$GK438+7),"")</f>
      </c>
      <c r="FD438">
        <f>IF($GL438&gt;=8,INDEX($DG:$DG,$GK438+8),"")</f>
      </c>
      <c r="FE438">
        <f>IF($GL438&gt;=9,INDEX($DG:$DG,$GK438+9),"")</f>
      </c>
      <c r="FF438">
        <f>IF($GL438&gt;=10,INDEX($DG:$DG,$GK438+10),"")</f>
      </c>
      <c r="FG438">
        <f>IF($GL438&gt;=11,INDEX($DG:$DG,$GK438+11),"")</f>
      </c>
      <c r="FH438">
        <f>IF($GL438&gt;=12,INDEX($DG:$DG,$GK438+12),"")</f>
      </c>
      <c r="FI438">
        <f>IF($GL438&gt;=13,INDEX($DG:$DG,$GK438+13),"")</f>
      </c>
      <c r="FJ438">
        <f>IF($GL438&gt;=14,INDEX($DG:$DG,$GK438+14),"")</f>
      </c>
      <c r="FK438">
        <f>IF($GL438&gt;=15,INDEX($DG:$DG,$GK438+15),"")</f>
      </c>
      <c r="FL438">
        <f>IF($GL438&gt;=16,INDEX($DG:$DG,$GK438+16),"")</f>
      </c>
      <c r="FM438">
        <f>IF($GL438&gt;=17,INDEX($DG:$DG,$GK438+17),"")</f>
      </c>
      <c r="FN438">
        <f>IF($GL438&gt;=18,INDEX($DG:$DG,$GK438+18),"")</f>
      </c>
      <c r="FO438">
        <f>IF($GL438&gt;=19,INDEX($DG:$DG,$GK438+19),"")</f>
      </c>
      <c r="FP438">
        <f>IF($GL438&gt;=20,INDEX($DG:$DG,$GK438+20),"")</f>
      </c>
      <c r="FQ438">
        <f>IF($GL438&gt;=21,INDEX($DG:$DG,$GK438+21),"")</f>
      </c>
      <c r="FR438">
        <f>IF($GL438&gt;=22,INDEX($DG:$DG,$GK438+22),"")</f>
      </c>
      <c r="FS438">
        <f>IF($GL438&gt;=23,INDEX($DG:$DG,$GK438+23),"")</f>
      </c>
      <c r="FT438">
        <f>IF($GL438&gt;=24,INDEX($DG:$DG,$GK438+24),"")</f>
      </c>
      <c r="FU438">
        <f>IF($GL438&gt;=25,INDEX($DG:$DG,$GK438+25),"")</f>
      </c>
      <c r="FV438">
        <f>IF($GL438&gt;=26,INDEX($DG:$DG,$GK438+26),"")</f>
      </c>
      <c r="FW438">
        <f>IF($GL438&gt;=27,INDEX($DG:$DG,$GK438+27),"")</f>
      </c>
      <c r="FX438">
        <f>IF($GL438&gt;=28,INDEX($DG:$DG,$GK438+28),"")</f>
      </c>
      <c r="FY438">
        <f>IF($GL438&gt;=29,INDEX($DG:$DG,$GK438+29),"")</f>
      </c>
      <c r="FZ438">
        <f>IF($GL438&gt;=30,INDEX($DG:$DG,$GK438+30),"")</f>
      </c>
      <c r="GA438">
        <f>IF($GL438&gt;=31,INDEX($DG:$DG,$GK438+31),"")</f>
      </c>
      <c r="GB438">
        <f>IF($GL438&gt;=32,INDEX($DG:$DG,$GK438+32),"")</f>
      </c>
      <c r="GC438">
        <f>IF($GL438&gt;=33,INDEX($DG:$DG,$GK438+33),"")</f>
      </c>
      <c r="GD438">
        <f>IF($GL438&gt;=34,INDEX($DG:$DG,$GK438+34),"")</f>
      </c>
      <c r="GE438">
        <f>IF($GL438&gt;=35,INDEX($DG:$DG,$GK438+35),"")</f>
      </c>
      <c r="GF438">
        <f>IF($GL438&gt;=36,INDEX($DG:$DG,$GK438+36),"")</f>
      </c>
      <c r="GG438">
        <f>IF($GL438&gt;=37,INDEX($DG:$DG,$GK438+37),"")</f>
      </c>
      <c r="GH438">
        <f>IF($GL438&gt;=38,INDEX($DG:$DG,$GK438+38),"")</f>
      </c>
      <c r="GI438">
        <f>IF($GL438&gt;=39,INDEX($DG:$DG,$GK438+39),"")</f>
      </c>
      <c r="GJ438">
        <f>IF($GL438&gt;=40,INDEX($DG:$DG,$GK438+40),"")</f>
      </c>
      <c r="GK438">
        <f>IFERROR(MATCH($DE438,$DF$2:$DF$166,0)+1,0)</f>
      </c>
      <c r="GL438">
        <f>IFERROR(INDEX($DH$2:$DH$166,MATCH($DE438,$DF$2:$DF$166,0)),0)</f>
      </c>
      <c r="GM438">
        <f>IFERROR(MATCH($H438,$DI$438:$EV$438,0),0)</f>
      </c>
      <c r="GN438">
        <f>IF($GM438&gt;0,INDEX($EW$438:$GJ$438,$GM438),"")</f>
      </c>
      <c r="GO438" t="s">
        <v>1415</v>
      </c>
      <c r="GQ438">
        <f>IF($IZ438&gt;=1,INDEX($GO:$GO,$IY438+1),"")</f>
      </c>
      <c r="GR438">
        <f>IF($IZ438&gt;=2,INDEX($GO:$GO,$IY438+2),"")</f>
      </c>
      <c r="GS438">
        <f>IF($IZ438&gt;=3,INDEX($GO:$GO,$IY438+3),"")</f>
      </c>
      <c r="GT438">
        <f>IF($IZ438&gt;=4,INDEX($GO:$GO,$IY438+4),"")</f>
      </c>
      <c r="GU438">
        <f>IF($IZ438&gt;=5,INDEX($GO:$GO,$IY438+5),"")</f>
      </c>
      <c r="GV438">
        <f>IF($IZ438&gt;=6,INDEX($GO:$GO,$IY438+6),"")</f>
      </c>
      <c r="GW438">
        <f>IF($IZ438&gt;=7,INDEX($GO:$GO,$IY438+7),"")</f>
      </c>
      <c r="GX438">
        <f>IF($IZ438&gt;=8,INDEX($GO:$GO,$IY438+8),"")</f>
      </c>
      <c r="GY438">
        <f>IF($IZ438&gt;=9,INDEX($GO:$GO,$IY438+9),"")</f>
      </c>
      <c r="GZ438">
        <f>IF($IZ438&gt;=10,INDEX($GO:$GO,$IY438+10),"")</f>
      </c>
      <c r="HA438">
        <f>IF($IZ438&gt;=11,INDEX($GO:$GO,$IY438+11),"")</f>
      </c>
      <c r="HB438">
        <f>IF($IZ438&gt;=12,INDEX($GO:$GO,$IY438+12),"")</f>
      </c>
      <c r="HC438">
        <f>IF($IZ438&gt;=13,INDEX($GO:$GO,$IY438+13),"")</f>
      </c>
      <c r="HD438">
        <f>IF($IZ438&gt;=14,INDEX($GO:$GO,$IY438+14),"")</f>
      </c>
      <c r="HE438">
        <f>IF($IZ438&gt;=15,INDEX($GO:$GO,$IY438+15),"")</f>
      </c>
      <c r="HF438">
        <f>IF($IZ438&gt;=16,INDEX($GO:$GO,$IY438+16),"")</f>
      </c>
      <c r="HG438">
        <f>IF($IZ438&gt;=17,INDEX($GO:$GO,$IY438+17),"")</f>
      </c>
      <c r="HH438">
        <f>IF($IZ438&gt;=18,INDEX($GO:$GO,$IY438+18),"")</f>
      </c>
      <c r="HI438">
        <f>IF($IZ438&gt;=19,INDEX($GO:$GO,$IY438+19),"")</f>
      </c>
      <c r="HJ438">
        <f>IF($IZ438&gt;=20,INDEX($GO:$GO,$IY438+20),"")</f>
      </c>
      <c r="HK438">
        <f>IF($IZ438&gt;=21,INDEX($GO:$GO,$IY438+21),"")</f>
      </c>
      <c r="HL438">
        <f>IF($IZ438&gt;=22,INDEX($GO:$GO,$IY438+22),"")</f>
      </c>
      <c r="HM438">
        <f>IF($IZ438&gt;=23,INDEX($GO:$GO,$IY438+23),"")</f>
      </c>
      <c r="HN438">
        <f>IF($IZ438&gt;=24,INDEX($GO:$GO,$IY438+24),"")</f>
      </c>
      <c r="HO438">
        <f>IF($IZ438&gt;=25,INDEX($GO:$GO,$IY438+25),"")</f>
      </c>
      <c r="HP438">
        <f>IF($IZ438&gt;=26,INDEX($GO:$GO,$IY438+26),"")</f>
      </c>
      <c r="HQ438">
        <f>IF($IZ438&gt;=27,INDEX($GO:$GO,$IY438+27),"")</f>
      </c>
      <c r="HR438">
        <f>IF($IZ438&gt;=28,INDEX($GO:$GO,$IY438+28),"")</f>
      </c>
      <c r="HS438">
        <f>IF($IZ438&gt;=29,INDEX($GO:$GO,$IY438+29),"")</f>
      </c>
      <c r="HT438">
        <f>IF($IZ438&gt;=30,INDEX($GO:$GO,$IY438+30),"")</f>
      </c>
      <c r="HU438">
        <f>IF($IZ438&gt;=31,INDEX($GO:$GO,$IY438+31),"")</f>
      </c>
      <c r="HV438">
        <f>IF($IZ438&gt;=32,INDEX($GO:$GO,$IY438+32),"")</f>
      </c>
      <c r="HW438">
        <f>IF($IZ438&gt;=33,INDEX($GO:$GO,$IY438+33),"")</f>
      </c>
      <c r="HX438">
        <f>IF($IZ438&gt;=34,INDEX($GO:$GO,$IY438+34),"")</f>
      </c>
      <c r="HY438">
        <f>IF($IZ438&gt;=35,INDEX($GO:$GO,$IY438+35),"")</f>
      </c>
      <c r="HZ438">
        <f>IF($IZ438&gt;=36,INDEX($GO:$GO,$IY438+36),"")</f>
      </c>
      <c r="IA438">
        <f>IF($IZ438&gt;=37,INDEX($GO:$GO,$IY438+37),"")</f>
      </c>
      <c r="IB438">
        <f>IF($IZ438&gt;=38,INDEX($GO:$GO,$IY438+38),"")</f>
      </c>
      <c r="IC438">
        <f>IF($IZ438&gt;=39,INDEX($GO:$GO,$IY438+39),"")</f>
      </c>
      <c r="ID438">
        <f>IF($IZ438&gt;=40,INDEX($GO:$GO,$IY438+40),"")</f>
      </c>
      <c r="IE438">
        <f>IF($IZ438&gt;=41,INDEX($GO:$GO,$IY438+41),"")</f>
      </c>
      <c r="IF438">
        <f>IF($IZ438&gt;=42,INDEX($GO:$GO,$IY438+42),"")</f>
      </c>
      <c r="IG438">
        <f>IF($IZ438&gt;=43,INDEX($GO:$GO,$IY438+43),"")</f>
      </c>
      <c r="IH438">
        <f>IF($IZ438&gt;=44,INDEX($GO:$GO,$IY438+44),"")</f>
      </c>
      <c r="II438">
        <f>IF($IZ438&gt;=45,INDEX($GO:$GO,$IY438+45),"")</f>
      </c>
      <c r="IJ438">
        <f>IF($IZ438&gt;=46,INDEX($GO:$GO,$IY438+46),"")</f>
      </c>
      <c r="IK438">
        <f>IF($IZ438&gt;=47,INDEX($GO:$GO,$IY438+47),"")</f>
      </c>
      <c r="IL438">
        <f>IF($IZ438&gt;=48,INDEX($GO:$GO,$IY438+48),"")</f>
      </c>
      <c r="IM438">
        <f>IF($IZ438&gt;=49,INDEX($GO:$GO,$IY438+49),"")</f>
      </c>
      <c r="IN438">
        <f>IF($IZ438&gt;=50,INDEX($GO:$GO,$IY438+50),"")</f>
      </c>
      <c r="IO438">
        <f>IF($IZ438&gt;=51,INDEX($GO:$GO,$IY438+51),"")</f>
      </c>
      <c r="IP438">
        <f>IF($IZ438&gt;=52,INDEX($GO:$GO,$IY438+52),"")</f>
      </c>
      <c r="IQ438">
        <f>IF($IZ438&gt;=53,INDEX($GO:$GO,$IY438+53),"")</f>
      </c>
      <c r="IR438">
        <f>IF($IZ438&gt;=54,INDEX($GO:$GO,$IY438+54),"")</f>
      </c>
      <c r="IS438">
        <f>IF($IZ438&gt;=55,INDEX($GO:$GO,$IY438+55),"")</f>
      </c>
      <c r="IT438">
        <f>IF($IZ438&gt;=56,INDEX($GO:$GO,$IY438+56),"")</f>
      </c>
      <c r="IU438">
        <f>IF($IZ438&gt;=57,INDEX($GO:$GO,$IY438+57),"")</f>
      </c>
      <c r="IV438">
        <f>IF($IZ438&gt;=58,INDEX($GO:$GO,$IY438+58),"")</f>
      </c>
      <c r="IW438">
        <f>IF($IZ438&gt;=59,INDEX($GO:$GO,$IY438+59),"")</f>
      </c>
      <c r="IX438">
        <f>IF($IZ438&gt;=60,INDEX($GO:$GO,$IY438+60),"")</f>
      </c>
      <c r="IY438">
        <f>IFERROR(MATCH($GN438,$GO$2:$GO$827,0)+1,0)</f>
      </c>
      <c r="IZ438">
        <f>IFERROR(INDEX($GP$2:$GP$827,MATCH($GN438,$GO$2:$GO$827,0)),0)</f>
      </c>
      <c r="JA438" t="s">
        <v>23</v>
      </c>
      <c r="JB438" t="s">
        <v>23</v>
      </c>
    </row>
    <row r="439" spans="1:262" x14ac:dyDescent="0.25">
      <c r="F439" s="1"/>
      <c r="G439" s="1"/>
      <c r="H439" s="1"/>
      <c r="I439" s="1"/>
      <c r="J439" s="1">
        <f>IFERROR(IF(FIND(" - ",$F439)&gt;0,MID($F439,FIND(" - ",$F439)+3,LEN($F439)),""),"")</f>
      </c>
      <c r="L439" s="1"/>
      <c r="N439" t="s">
        <v>23</v>
      </c>
      <c r="P439">
        <f>IF(OR($N439="",$O439=""),"",IFERROR($N439/$O439,0))</f>
      </c>
      <c r="Q439">
        <f>IF($N439="","",
IF($G439="","",
IF(ISNUMBER(SEARCH("exempt",LOWER($G439))),0,
$N439*(VALUE(SUBSTITUTE($G439,"%",""))/100))))</f>
      </c>
      <c r="W439">
        <f>IF($N439="","",
SUM($N439,$Q439,$U439,$R439,$T439)-
IF($V439="",0,VALUE($V439)))</f>
      </c>
      <c r="AE439" t="s">
        <v>1416</v>
      </c>
      <c r="AJ439" t="s">
        <v>523</v>
      </c>
      <c r="AM439">
        <f>IFERROR(LEFT($F439,FIND(" - ",$F439)-1),$F439)</f>
      </c>
      <c r="AP439">
        <f>IF($CE439&gt;=1,INDEX($AN:$AN,$CD439+1),"")</f>
      </c>
      <c r="AQ439">
        <f>IF($CE439&gt;=2,INDEX($AN:$AN,$CD439+2),"")</f>
      </c>
      <c r="AR439">
        <f>IF($CE439&gt;=3,INDEX($AN:$AN,$CD439+3),"")</f>
      </c>
      <c r="AS439">
        <f>IF($CE439&gt;=4,INDEX($AN:$AN,$CD439+4),"")</f>
      </c>
      <c r="AT439">
        <f>IF($CE439&gt;=5,INDEX($AN:$AN,$CD439+5),"")</f>
      </c>
      <c r="AU439">
        <f>IF($CE439&gt;=6,INDEX($AN:$AN,$CD439+6),"")</f>
      </c>
      <c r="AV439">
        <f>IF($CE439&gt;=7,INDEX($AN:$AN,$CD439+7),"")</f>
      </c>
      <c r="AW439">
        <f>IF($CE439&gt;=8,INDEX($AN:$AN,$CD439+8),"")</f>
      </c>
      <c r="AX439">
        <f>IF($CE439&gt;=9,INDEX($AN:$AN,$CD439+9),"")</f>
      </c>
      <c r="AY439">
        <f>IF($CE439&gt;=10,INDEX($AN:$AN,$CD439+10),"")</f>
      </c>
      <c r="AZ439">
        <f>IF($CE439&gt;=11,INDEX($AN:$AN,$CD439+11),"")</f>
      </c>
      <c r="BA439">
        <f>IF($CE439&gt;=12,INDEX($AN:$AN,$CD439+12),"")</f>
      </c>
      <c r="BB439">
        <f>IF($CE439&gt;=13,INDEX($AN:$AN,$CD439+13),"")</f>
      </c>
      <c r="BC439">
        <f>IF($CE439&gt;=14,INDEX($AN:$AN,$CD439+14),"")</f>
      </c>
      <c r="BD439">
        <f>IF($CE439&gt;=15,INDEX($AN:$AN,$CD439+15),"")</f>
      </c>
      <c r="BE439">
        <f>IF($CE439&gt;=16,INDEX($AN:$AN,$CD439+16),"")</f>
      </c>
      <c r="BF439">
        <f>IF($CE439&gt;=17,INDEX($AN:$AN,$CD439+17),"")</f>
      </c>
      <c r="BG439">
        <f>IF($CE439&gt;=18,INDEX($AN:$AN,$CD439+18),"")</f>
      </c>
      <c r="BH439">
        <f>IF($CE439&gt;=19,INDEX($AN:$AN,$CD439+19),"")</f>
      </c>
      <c r="BI439">
        <f>IF($CE439&gt;=20,INDEX($AN:$AN,$CD439+20),"")</f>
      </c>
      <c r="BJ439">
        <f>IF($CE439&gt;=21,INDEX($AN:$AN,$CD439+21),"")</f>
      </c>
      <c r="BK439">
        <f>IF($CE439&gt;=22,INDEX($AN:$AN,$CD439+22),"")</f>
      </c>
      <c r="BL439">
        <f>IF($CE439&gt;=23,INDEX($AN:$AN,$CD439+23),"")</f>
      </c>
      <c r="BM439">
        <f>IF($CE439&gt;=24,INDEX($AN:$AN,$CD439+24),"")</f>
      </c>
      <c r="BN439">
        <f>IF($CE439&gt;=25,INDEX($AN:$AN,$CD439+25),"")</f>
      </c>
      <c r="BO439">
        <f>IF($CE439&gt;=26,INDEX($AN:$AN,$CD439+26),"")</f>
      </c>
      <c r="BP439">
        <f>IF($CE439&gt;=27,INDEX($AN:$AN,$CD439+27),"")</f>
      </c>
      <c r="BQ439">
        <f>IF($CE439&gt;=28,INDEX($AN:$AN,$CD439+28),"")</f>
      </c>
      <c r="BR439">
        <f>IF($CE439&gt;=29,INDEX($AN:$AN,$CD439+29),"")</f>
      </c>
      <c r="BS439">
        <f>IF($CE439&gt;=30,INDEX($AN:$AN,$CD439+30),"")</f>
      </c>
      <c r="BT439">
        <f>IF($CE439&gt;=31,INDEX($AN:$AN,$CD439+31),"")</f>
      </c>
      <c r="BU439">
        <f>IF($CE439&gt;=32,INDEX($AN:$AN,$CD439+32),"")</f>
      </c>
      <c r="BV439">
        <f>IF($CE439&gt;=33,INDEX($AN:$AN,$CD439+33),"")</f>
      </c>
      <c r="BW439">
        <f>IF($CE439&gt;=34,INDEX($AN:$AN,$CD439+34),"")</f>
      </c>
      <c r="BX439">
        <f>IF($CE439&gt;=35,INDEX($AN:$AN,$CD439+35),"")</f>
      </c>
      <c r="BY439">
        <f>IF($CE439&gt;=36,INDEX($AN:$AN,$CD439+36),"")</f>
      </c>
      <c r="BZ439">
        <f>IF($CE439&gt;=37,INDEX($AN:$AN,$CD439+37),"")</f>
      </c>
      <c r="CA439">
        <f>IF($CE439&gt;=38,INDEX($AN:$AN,$CD439+38),"")</f>
      </c>
      <c r="CB439">
        <f>IF($CE439&gt;=39,INDEX($AN:$AN,$CD439+39),"")</f>
      </c>
      <c r="CC439">
        <f>IF($CE439&gt;=40,INDEX($AN:$AN,$CD439+40),"")</f>
      </c>
      <c r="CD439">
        <f>IFERROR(MATCH($AM439,$AN$2:$AN$133,0)+1,0)</f>
      </c>
      <c r="CE439">
        <f>IFERROR(INDEX($AO$2:$AO$133,MATCH($AM439,$AN$2:$AN$133,0)),0)</f>
      </c>
      <c r="CF439">
        <f>IFERROR(LEFT($K439,FIND(" - ",$K439)-1),$K439)</f>
      </c>
      <c r="CG439" t="s">
        <v>64</v>
      </c>
      <c r="CI439">
        <f>IF($DD439&gt;=1,INDEX($CG:$CG,$DC439+1),"")</f>
      </c>
      <c r="CJ439">
        <f>IF($DD439&gt;=2,INDEX($CG:$CG,$DC439+2),"")</f>
      </c>
      <c r="CK439">
        <f>IF($DD439&gt;=3,INDEX($CG:$CG,$DC439+3),"")</f>
      </c>
      <c r="CL439">
        <f>IF($DD439&gt;=4,INDEX($CG:$CG,$DC439+4),"")</f>
      </c>
      <c r="CM439">
        <f>IF($DD439&gt;=5,INDEX($CG:$CG,$DC439+5),"")</f>
      </c>
      <c r="CN439">
        <f>IF($DD439&gt;=6,INDEX($CG:$CG,$DC439+6),"")</f>
      </c>
      <c r="CO439">
        <f>IF($DD439&gt;=7,INDEX($CG:$CG,$DC439+7),"")</f>
      </c>
      <c r="CP439">
        <f>IF($DD439&gt;=8,INDEX($CG:$CG,$DC439+8),"")</f>
      </c>
      <c r="CQ439">
        <f>IF($DD439&gt;=9,INDEX($CG:$CG,$DC439+9),"")</f>
      </c>
      <c r="CR439">
        <f>IF($DD439&gt;=10,INDEX($CG:$CG,$DC439+10),"")</f>
      </c>
      <c r="CS439">
        <f>IF($DD439&gt;=11,INDEX($CG:$CG,$DC439+11),"")</f>
      </c>
      <c r="CT439">
        <f>IF($DD439&gt;=12,INDEX($CG:$CG,$DC439+12),"")</f>
      </c>
      <c r="CU439">
        <f>IF($DD439&gt;=13,INDEX($CG:$CG,$DC439+13),"")</f>
      </c>
      <c r="CV439">
        <f>IF($DD439&gt;=14,INDEX($CG:$CG,$DC439+14),"")</f>
      </c>
      <c r="CW439">
        <f>IF($DD439&gt;=15,INDEX($CG:$CG,$DC439+15),"")</f>
      </c>
      <c r="CX439">
        <f>IF($DD439&gt;=16,INDEX($CG:$CG,$DC439+16),"")</f>
      </c>
      <c r="CY439">
        <f>IF($DD439&gt;=17,INDEX($CG:$CG,$DC439+17),"")</f>
      </c>
      <c r="CZ439">
        <f>IF($DD439&gt;=18,INDEX($CG:$CG,$DC439+18),"")</f>
      </c>
      <c r="DA439">
        <f>IF($DD439&gt;=19,INDEX($CG:$CG,$DC439+19),"")</f>
      </c>
      <c r="DB439">
        <f>IF($DD439&gt;=20,INDEX($CG:$CG,$DC439+20),"")</f>
      </c>
      <c r="DC439">
        <f>IFERROR(MATCH($CF439,$CG$2:$CG$1558,0)+1,0)</f>
      </c>
      <c r="DD439">
        <f>IFERROR(INDEX($CH$2:$CH$1558,MATCH($CF439,$CG$2:$CG$1558,0)),0)</f>
      </c>
      <c r="DE439">
        <f>IFERROR(INDEX($AL:$AL,MATCH($G439,$AK:$AK,0))&amp;"","")</f>
      </c>
      <c r="DI439">
        <f>IF($GL439&gt;=1,INDEX($DF:$DF,$GK439+1),"")</f>
      </c>
      <c r="DJ439">
        <f>IF($GL439&gt;=2,INDEX($DF:$DF,$GK439+2),"")</f>
      </c>
      <c r="DK439">
        <f>IF($GL439&gt;=3,INDEX($DF:$DF,$GK439+3),"")</f>
      </c>
      <c r="DL439">
        <f>IF($GL439&gt;=4,INDEX($DF:$DF,$GK439+4),"")</f>
      </c>
      <c r="DM439">
        <f>IF($GL439&gt;=5,INDEX($DF:$DF,$GK439+5),"")</f>
      </c>
      <c r="DN439">
        <f>IF($GL439&gt;=6,INDEX($DF:$DF,$GK439+6),"")</f>
      </c>
      <c r="DO439">
        <f>IF($GL439&gt;=7,INDEX($DF:$DF,$GK439+7),"")</f>
      </c>
      <c r="DP439">
        <f>IF($GL439&gt;=8,INDEX($DF:$DF,$GK439+8),"")</f>
      </c>
      <c r="DQ439">
        <f>IF($GL439&gt;=9,INDEX($DF:$DF,$GK439+9),"")</f>
      </c>
      <c r="DR439">
        <f>IF($GL439&gt;=10,INDEX($DF:$DF,$GK439+10),"")</f>
      </c>
      <c r="DS439">
        <f>IF($GL439&gt;=11,INDEX($DF:$DF,$GK439+11),"")</f>
      </c>
      <c r="DT439">
        <f>IF($GL439&gt;=12,INDEX($DF:$DF,$GK439+12),"")</f>
      </c>
      <c r="DU439">
        <f>IF($GL439&gt;=13,INDEX($DF:$DF,$GK439+13),"")</f>
      </c>
      <c r="DV439">
        <f>IF($GL439&gt;=14,INDEX($DF:$DF,$GK439+14),"")</f>
      </c>
      <c r="DW439">
        <f>IF($GL439&gt;=15,INDEX($DF:$DF,$GK439+15),"")</f>
      </c>
      <c r="DX439">
        <f>IF($GL439&gt;=16,INDEX($DF:$DF,$GK439+16),"")</f>
      </c>
      <c r="DY439">
        <f>IF($GL439&gt;=17,INDEX($DF:$DF,$GK439+17),"")</f>
      </c>
      <c r="DZ439">
        <f>IF($GL439&gt;=18,INDEX($DF:$DF,$GK439+18),"")</f>
      </c>
      <c r="EA439">
        <f>IF($GL439&gt;=19,INDEX($DF:$DF,$GK439+19),"")</f>
      </c>
      <c r="EB439">
        <f>IF($GL439&gt;=20,INDEX($DF:$DF,$GK439+20),"")</f>
      </c>
      <c r="EC439">
        <f>IF($GL439&gt;=21,INDEX($DF:$DF,$GK439+21),"")</f>
      </c>
      <c r="ED439">
        <f>IF($GL439&gt;=22,INDEX($DF:$DF,$GK439+22),"")</f>
      </c>
      <c r="EE439">
        <f>IF($GL439&gt;=23,INDEX($DF:$DF,$GK439+23),"")</f>
      </c>
      <c r="EF439">
        <f>IF($GL439&gt;=24,INDEX($DF:$DF,$GK439+24),"")</f>
      </c>
      <c r="EG439">
        <f>IF($GL439&gt;=25,INDEX($DF:$DF,$GK439+25),"")</f>
      </c>
      <c r="EH439">
        <f>IF($GL439&gt;=26,INDEX($DF:$DF,$GK439+26),"")</f>
      </c>
      <c r="EI439">
        <f>IF($GL439&gt;=27,INDEX($DF:$DF,$GK439+27),"")</f>
      </c>
      <c r="EJ439">
        <f>IF($GL439&gt;=28,INDEX($DF:$DF,$GK439+28),"")</f>
      </c>
      <c r="EK439">
        <f>IF($GL439&gt;=29,INDEX($DF:$DF,$GK439+29),"")</f>
      </c>
      <c r="EL439">
        <f>IF($GL439&gt;=30,INDEX($DF:$DF,$GK439+30),"")</f>
      </c>
      <c r="EM439">
        <f>IF($GL439&gt;=31,INDEX($DF:$DF,$GK439+31),"")</f>
      </c>
      <c r="EN439">
        <f>IF($GL439&gt;=32,INDEX($DF:$DF,$GK439+32),"")</f>
      </c>
      <c r="EO439">
        <f>IF($GL439&gt;=33,INDEX($DF:$DF,$GK439+33),"")</f>
      </c>
      <c r="EP439">
        <f>IF($GL439&gt;=34,INDEX($DF:$DF,$GK439+34),"")</f>
      </c>
      <c r="EQ439">
        <f>IF($GL439&gt;=35,INDEX($DF:$DF,$GK439+35),"")</f>
      </c>
      <c r="ER439">
        <f>IF($GL439&gt;=36,INDEX($DF:$DF,$GK439+36),"")</f>
      </c>
      <c r="ES439">
        <f>IF($GL439&gt;=37,INDEX($DF:$DF,$GK439+37),"")</f>
      </c>
      <c r="ET439">
        <f>IF($GL439&gt;=38,INDEX($DF:$DF,$GK439+38),"")</f>
      </c>
      <c r="EU439">
        <f>IF($GL439&gt;=39,INDEX($DF:$DF,$GK439+39),"")</f>
      </c>
      <c r="EV439">
        <f>IF($GL439&gt;=40,INDEX($DF:$DF,$GK439+40),"")</f>
      </c>
      <c r="EW439">
        <f>IF($GL439&gt;=1,INDEX($DG:$DG,$GK439+1),"")</f>
      </c>
      <c r="EX439">
        <f>IF($GL439&gt;=2,INDEX($DG:$DG,$GK439+2),"")</f>
      </c>
      <c r="EY439">
        <f>IF($GL439&gt;=3,INDEX($DG:$DG,$GK439+3),"")</f>
      </c>
      <c r="EZ439">
        <f>IF($GL439&gt;=4,INDEX($DG:$DG,$GK439+4),"")</f>
      </c>
      <c r="FA439">
        <f>IF($GL439&gt;=5,INDEX($DG:$DG,$GK439+5),"")</f>
      </c>
      <c r="FB439">
        <f>IF($GL439&gt;=6,INDEX($DG:$DG,$GK439+6),"")</f>
      </c>
      <c r="FC439">
        <f>IF($GL439&gt;=7,INDEX($DG:$DG,$GK439+7),"")</f>
      </c>
      <c r="FD439">
        <f>IF($GL439&gt;=8,INDEX($DG:$DG,$GK439+8),"")</f>
      </c>
      <c r="FE439">
        <f>IF($GL439&gt;=9,INDEX($DG:$DG,$GK439+9),"")</f>
      </c>
      <c r="FF439">
        <f>IF($GL439&gt;=10,INDEX($DG:$DG,$GK439+10),"")</f>
      </c>
      <c r="FG439">
        <f>IF($GL439&gt;=11,INDEX($DG:$DG,$GK439+11),"")</f>
      </c>
      <c r="FH439">
        <f>IF($GL439&gt;=12,INDEX($DG:$DG,$GK439+12),"")</f>
      </c>
      <c r="FI439">
        <f>IF($GL439&gt;=13,INDEX($DG:$DG,$GK439+13),"")</f>
      </c>
      <c r="FJ439">
        <f>IF($GL439&gt;=14,INDEX($DG:$DG,$GK439+14),"")</f>
      </c>
      <c r="FK439">
        <f>IF($GL439&gt;=15,INDEX($DG:$DG,$GK439+15),"")</f>
      </c>
      <c r="FL439">
        <f>IF($GL439&gt;=16,INDEX($DG:$DG,$GK439+16),"")</f>
      </c>
      <c r="FM439">
        <f>IF($GL439&gt;=17,INDEX($DG:$DG,$GK439+17),"")</f>
      </c>
      <c r="FN439">
        <f>IF($GL439&gt;=18,INDEX($DG:$DG,$GK439+18),"")</f>
      </c>
      <c r="FO439">
        <f>IF($GL439&gt;=19,INDEX($DG:$DG,$GK439+19),"")</f>
      </c>
      <c r="FP439">
        <f>IF($GL439&gt;=20,INDEX($DG:$DG,$GK439+20),"")</f>
      </c>
      <c r="FQ439">
        <f>IF($GL439&gt;=21,INDEX($DG:$DG,$GK439+21),"")</f>
      </c>
      <c r="FR439">
        <f>IF($GL439&gt;=22,INDEX($DG:$DG,$GK439+22),"")</f>
      </c>
      <c r="FS439">
        <f>IF($GL439&gt;=23,INDEX($DG:$DG,$GK439+23),"")</f>
      </c>
      <c r="FT439">
        <f>IF($GL439&gt;=24,INDEX($DG:$DG,$GK439+24),"")</f>
      </c>
      <c r="FU439">
        <f>IF($GL439&gt;=25,INDEX($DG:$DG,$GK439+25),"")</f>
      </c>
      <c r="FV439">
        <f>IF($GL439&gt;=26,INDEX($DG:$DG,$GK439+26),"")</f>
      </c>
      <c r="FW439">
        <f>IF($GL439&gt;=27,INDEX($DG:$DG,$GK439+27),"")</f>
      </c>
      <c r="FX439">
        <f>IF($GL439&gt;=28,INDEX($DG:$DG,$GK439+28),"")</f>
      </c>
      <c r="FY439">
        <f>IF($GL439&gt;=29,INDEX($DG:$DG,$GK439+29),"")</f>
      </c>
      <c r="FZ439">
        <f>IF($GL439&gt;=30,INDEX($DG:$DG,$GK439+30),"")</f>
      </c>
      <c r="GA439">
        <f>IF($GL439&gt;=31,INDEX($DG:$DG,$GK439+31),"")</f>
      </c>
      <c r="GB439">
        <f>IF($GL439&gt;=32,INDEX($DG:$DG,$GK439+32),"")</f>
      </c>
      <c r="GC439">
        <f>IF($GL439&gt;=33,INDEX($DG:$DG,$GK439+33),"")</f>
      </c>
      <c r="GD439">
        <f>IF($GL439&gt;=34,INDEX($DG:$DG,$GK439+34),"")</f>
      </c>
      <c r="GE439">
        <f>IF($GL439&gt;=35,INDEX($DG:$DG,$GK439+35),"")</f>
      </c>
      <c r="GF439">
        <f>IF($GL439&gt;=36,INDEX($DG:$DG,$GK439+36),"")</f>
      </c>
      <c r="GG439">
        <f>IF($GL439&gt;=37,INDEX($DG:$DG,$GK439+37),"")</f>
      </c>
      <c r="GH439">
        <f>IF($GL439&gt;=38,INDEX($DG:$DG,$GK439+38),"")</f>
      </c>
      <c r="GI439">
        <f>IF($GL439&gt;=39,INDEX($DG:$DG,$GK439+39),"")</f>
      </c>
      <c r="GJ439">
        <f>IF($GL439&gt;=40,INDEX($DG:$DG,$GK439+40),"")</f>
      </c>
      <c r="GK439">
        <f>IFERROR(MATCH($DE439,$DF$2:$DF$166,0)+1,0)</f>
      </c>
      <c r="GL439">
        <f>IFERROR(INDEX($DH$2:$DH$166,MATCH($DE439,$DF$2:$DF$166,0)),0)</f>
      </c>
      <c r="GM439">
        <f>IFERROR(MATCH($H439,$DI$439:$EV$439,0),0)</f>
      </c>
      <c r="GN439">
        <f>IF($GM439&gt;0,INDEX($EW$439:$GJ$439,$GM439),"")</f>
      </c>
      <c r="GO439" t="s">
        <v>250</v>
      </c>
      <c r="GP439">
        <v>206</v>
      </c>
      <c r="GQ439">
        <f>IF($IZ439&gt;=1,INDEX($GO:$GO,$IY439+1),"")</f>
      </c>
      <c r="GR439">
        <f>IF($IZ439&gt;=2,INDEX($GO:$GO,$IY439+2),"")</f>
      </c>
      <c r="GS439">
        <f>IF($IZ439&gt;=3,INDEX($GO:$GO,$IY439+3),"")</f>
      </c>
      <c r="GT439">
        <f>IF($IZ439&gt;=4,INDEX($GO:$GO,$IY439+4),"")</f>
      </c>
      <c r="GU439">
        <f>IF($IZ439&gt;=5,INDEX($GO:$GO,$IY439+5),"")</f>
      </c>
      <c r="GV439">
        <f>IF($IZ439&gt;=6,INDEX($GO:$GO,$IY439+6),"")</f>
      </c>
      <c r="GW439">
        <f>IF($IZ439&gt;=7,INDEX($GO:$GO,$IY439+7),"")</f>
      </c>
      <c r="GX439">
        <f>IF($IZ439&gt;=8,INDEX($GO:$GO,$IY439+8),"")</f>
      </c>
      <c r="GY439">
        <f>IF($IZ439&gt;=9,INDEX($GO:$GO,$IY439+9),"")</f>
      </c>
      <c r="GZ439">
        <f>IF($IZ439&gt;=10,INDEX($GO:$GO,$IY439+10),"")</f>
      </c>
      <c r="HA439">
        <f>IF($IZ439&gt;=11,INDEX($GO:$GO,$IY439+11),"")</f>
      </c>
      <c r="HB439">
        <f>IF($IZ439&gt;=12,INDEX($GO:$GO,$IY439+12),"")</f>
      </c>
      <c r="HC439">
        <f>IF($IZ439&gt;=13,INDEX($GO:$GO,$IY439+13),"")</f>
      </c>
      <c r="HD439">
        <f>IF($IZ439&gt;=14,INDEX($GO:$GO,$IY439+14),"")</f>
      </c>
      <c r="HE439">
        <f>IF($IZ439&gt;=15,INDEX($GO:$GO,$IY439+15),"")</f>
      </c>
      <c r="HF439">
        <f>IF($IZ439&gt;=16,INDEX($GO:$GO,$IY439+16),"")</f>
      </c>
      <c r="HG439">
        <f>IF($IZ439&gt;=17,INDEX($GO:$GO,$IY439+17),"")</f>
      </c>
      <c r="HH439">
        <f>IF($IZ439&gt;=18,INDEX($GO:$GO,$IY439+18),"")</f>
      </c>
      <c r="HI439">
        <f>IF($IZ439&gt;=19,INDEX($GO:$GO,$IY439+19),"")</f>
      </c>
      <c r="HJ439">
        <f>IF($IZ439&gt;=20,INDEX($GO:$GO,$IY439+20),"")</f>
      </c>
      <c r="HK439">
        <f>IF($IZ439&gt;=21,INDEX($GO:$GO,$IY439+21),"")</f>
      </c>
      <c r="HL439">
        <f>IF($IZ439&gt;=22,INDEX($GO:$GO,$IY439+22),"")</f>
      </c>
      <c r="HM439">
        <f>IF($IZ439&gt;=23,INDEX($GO:$GO,$IY439+23),"")</f>
      </c>
      <c r="HN439">
        <f>IF($IZ439&gt;=24,INDEX($GO:$GO,$IY439+24),"")</f>
      </c>
      <c r="HO439">
        <f>IF($IZ439&gt;=25,INDEX($GO:$GO,$IY439+25),"")</f>
      </c>
      <c r="HP439">
        <f>IF($IZ439&gt;=26,INDEX($GO:$GO,$IY439+26),"")</f>
      </c>
      <c r="HQ439">
        <f>IF($IZ439&gt;=27,INDEX($GO:$GO,$IY439+27),"")</f>
      </c>
      <c r="HR439">
        <f>IF($IZ439&gt;=28,INDEX($GO:$GO,$IY439+28),"")</f>
      </c>
      <c r="HS439">
        <f>IF($IZ439&gt;=29,INDEX($GO:$GO,$IY439+29),"")</f>
      </c>
      <c r="HT439">
        <f>IF($IZ439&gt;=30,INDEX($GO:$GO,$IY439+30),"")</f>
      </c>
      <c r="HU439">
        <f>IF($IZ439&gt;=31,INDEX($GO:$GO,$IY439+31),"")</f>
      </c>
      <c r="HV439">
        <f>IF($IZ439&gt;=32,INDEX($GO:$GO,$IY439+32),"")</f>
      </c>
      <c r="HW439">
        <f>IF($IZ439&gt;=33,INDEX($GO:$GO,$IY439+33),"")</f>
      </c>
      <c r="HX439">
        <f>IF($IZ439&gt;=34,INDEX($GO:$GO,$IY439+34),"")</f>
      </c>
      <c r="HY439">
        <f>IF($IZ439&gt;=35,INDEX($GO:$GO,$IY439+35),"")</f>
      </c>
      <c r="HZ439">
        <f>IF($IZ439&gt;=36,INDEX($GO:$GO,$IY439+36),"")</f>
      </c>
      <c r="IA439">
        <f>IF($IZ439&gt;=37,INDEX($GO:$GO,$IY439+37),"")</f>
      </c>
      <c r="IB439">
        <f>IF($IZ439&gt;=38,INDEX($GO:$GO,$IY439+38),"")</f>
      </c>
      <c r="IC439">
        <f>IF($IZ439&gt;=39,INDEX($GO:$GO,$IY439+39),"")</f>
      </c>
      <c r="ID439">
        <f>IF($IZ439&gt;=40,INDEX($GO:$GO,$IY439+40),"")</f>
      </c>
      <c r="IE439">
        <f>IF($IZ439&gt;=41,INDEX($GO:$GO,$IY439+41),"")</f>
      </c>
      <c r="IF439">
        <f>IF($IZ439&gt;=42,INDEX($GO:$GO,$IY439+42),"")</f>
      </c>
      <c r="IG439">
        <f>IF($IZ439&gt;=43,INDEX($GO:$GO,$IY439+43),"")</f>
      </c>
      <c r="IH439">
        <f>IF($IZ439&gt;=44,INDEX($GO:$GO,$IY439+44),"")</f>
      </c>
      <c r="II439">
        <f>IF($IZ439&gt;=45,INDEX($GO:$GO,$IY439+45),"")</f>
      </c>
      <c r="IJ439">
        <f>IF($IZ439&gt;=46,INDEX($GO:$GO,$IY439+46),"")</f>
      </c>
      <c r="IK439">
        <f>IF($IZ439&gt;=47,INDEX($GO:$GO,$IY439+47),"")</f>
      </c>
      <c r="IL439">
        <f>IF($IZ439&gt;=48,INDEX($GO:$GO,$IY439+48),"")</f>
      </c>
      <c r="IM439">
        <f>IF($IZ439&gt;=49,INDEX($GO:$GO,$IY439+49),"")</f>
      </c>
      <c r="IN439">
        <f>IF($IZ439&gt;=50,INDEX($GO:$GO,$IY439+50),"")</f>
      </c>
      <c r="IO439">
        <f>IF($IZ439&gt;=51,INDEX($GO:$GO,$IY439+51),"")</f>
      </c>
      <c r="IP439">
        <f>IF($IZ439&gt;=52,INDEX($GO:$GO,$IY439+52),"")</f>
      </c>
      <c r="IQ439">
        <f>IF($IZ439&gt;=53,INDEX($GO:$GO,$IY439+53),"")</f>
      </c>
      <c r="IR439">
        <f>IF($IZ439&gt;=54,INDEX($GO:$GO,$IY439+54),"")</f>
      </c>
      <c r="IS439">
        <f>IF($IZ439&gt;=55,INDEX($GO:$GO,$IY439+55),"")</f>
      </c>
      <c r="IT439">
        <f>IF($IZ439&gt;=56,INDEX($GO:$GO,$IY439+56),"")</f>
      </c>
      <c r="IU439">
        <f>IF($IZ439&gt;=57,INDEX($GO:$GO,$IY439+57),"")</f>
      </c>
      <c r="IV439">
        <f>IF($IZ439&gt;=58,INDEX($GO:$GO,$IY439+58),"")</f>
      </c>
      <c r="IW439">
        <f>IF($IZ439&gt;=59,INDEX($GO:$GO,$IY439+59),"")</f>
      </c>
      <c r="IX439">
        <f>IF($IZ439&gt;=60,INDEX($GO:$GO,$IY439+60),"")</f>
      </c>
      <c r="IY439">
        <f>IFERROR(MATCH($GN439,$GO$2:$GO$827,0)+1,0)</f>
      </c>
      <c r="IZ439">
        <f>IFERROR(INDEX($GP$2:$GP$827,MATCH($GN439,$GO$2:$GO$827,0)),0)</f>
      </c>
      <c r="JA439" t="s">
        <v>23</v>
      </c>
      <c r="JB439" t="s">
        <v>23</v>
      </c>
    </row>
    <row r="440" spans="1:262" x14ac:dyDescent="0.25">
      <c r="F440" s="1"/>
      <c r="G440" s="1"/>
      <c r="H440" s="1"/>
      <c r="I440" s="1"/>
      <c r="J440" s="1">
        <f>IFERROR(IF(FIND(" - ",$F440)&gt;0,MID($F440,FIND(" - ",$F440)+3,LEN($F440)),""),"")</f>
      </c>
      <c r="L440" s="1"/>
      <c r="N440" t="s">
        <v>23</v>
      </c>
      <c r="P440">
        <f>IF(OR($N440="",$O440=""),"",IFERROR($N440/$O440,0))</f>
      </c>
      <c r="Q440">
        <f>IF($N440="","",
IF($G440="","",
IF(ISNUMBER(SEARCH("exempt",LOWER($G440))),0,
$N440*(VALUE(SUBSTITUTE($G440,"%",""))/100))))</f>
      </c>
      <c r="W440">
        <f>IF($N440="","",
SUM($N440,$Q440,$U440,$R440,$T440)-
IF($V440="",0,VALUE($V440)))</f>
      </c>
      <c r="AE440" t="s">
        <v>1417</v>
      </c>
      <c r="AJ440" t="s">
        <v>530</v>
      </c>
      <c r="AM440">
        <f>IFERROR(LEFT($F440,FIND(" - ",$F440)-1),$F440)</f>
      </c>
      <c r="AP440">
        <f>IF($CE440&gt;=1,INDEX($AN:$AN,$CD440+1),"")</f>
      </c>
      <c r="AQ440">
        <f>IF($CE440&gt;=2,INDEX($AN:$AN,$CD440+2),"")</f>
      </c>
      <c r="AR440">
        <f>IF($CE440&gt;=3,INDEX($AN:$AN,$CD440+3),"")</f>
      </c>
      <c r="AS440">
        <f>IF($CE440&gt;=4,INDEX($AN:$AN,$CD440+4),"")</f>
      </c>
      <c r="AT440">
        <f>IF($CE440&gt;=5,INDEX($AN:$AN,$CD440+5),"")</f>
      </c>
      <c r="AU440">
        <f>IF($CE440&gt;=6,INDEX($AN:$AN,$CD440+6),"")</f>
      </c>
      <c r="AV440">
        <f>IF($CE440&gt;=7,INDEX($AN:$AN,$CD440+7),"")</f>
      </c>
      <c r="AW440">
        <f>IF($CE440&gt;=8,INDEX($AN:$AN,$CD440+8),"")</f>
      </c>
      <c r="AX440">
        <f>IF($CE440&gt;=9,INDEX($AN:$AN,$CD440+9),"")</f>
      </c>
      <c r="AY440">
        <f>IF($CE440&gt;=10,INDEX($AN:$AN,$CD440+10),"")</f>
      </c>
      <c r="AZ440">
        <f>IF($CE440&gt;=11,INDEX($AN:$AN,$CD440+11),"")</f>
      </c>
      <c r="BA440">
        <f>IF($CE440&gt;=12,INDEX($AN:$AN,$CD440+12),"")</f>
      </c>
      <c r="BB440">
        <f>IF($CE440&gt;=13,INDEX($AN:$AN,$CD440+13),"")</f>
      </c>
      <c r="BC440">
        <f>IF($CE440&gt;=14,INDEX($AN:$AN,$CD440+14),"")</f>
      </c>
      <c r="BD440">
        <f>IF($CE440&gt;=15,INDEX($AN:$AN,$CD440+15),"")</f>
      </c>
      <c r="BE440">
        <f>IF($CE440&gt;=16,INDEX($AN:$AN,$CD440+16),"")</f>
      </c>
      <c r="BF440">
        <f>IF($CE440&gt;=17,INDEX($AN:$AN,$CD440+17),"")</f>
      </c>
      <c r="BG440">
        <f>IF($CE440&gt;=18,INDEX($AN:$AN,$CD440+18),"")</f>
      </c>
      <c r="BH440">
        <f>IF($CE440&gt;=19,INDEX($AN:$AN,$CD440+19),"")</f>
      </c>
      <c r="BI440">
        <f>IF($CE440&gt;=20,INDEX($AN:$AN,$CD440+20),"")</f>
      </c>
      <c r="BJ440">
        <f>IF($CE440&gt;=21,INDEX($AN:$AN,$CD440+21),"")</f>
      </c>
      <c r="BK440">
        <f>IF($CE440&gt;=22,INDEX($AN:$AN,$CD440+22),"")</f>
      </c>
      <c r="BL440">
        <f>IF($CE440&gt;=23,INDEX($AN:$AN,$CD440+23),"")</f>
      </c>
      <c r="BM440">
        <f>IF($CE440&gt;=24,INDEX($AN:$AN,$CD440+24),"")</f>
      </c>
      <c r="BN440">
        <f>IF($CE440&gt;=25,INDEX($AN:$AN,$CD440+25),"")</f>
      </c>
      <c r="BO440">
        <f>IF($CE440&gt;=26,INDEX($AN:$AN,$CD440+26),"")</f>
      </c>
      <c r="BP440">
        <f>IF($CE440&gt;=27,INDEX($AN:$AN,$CD440+27),"")</f>
      </c>
      <c r="BQ440">
        <f>IF($CE440&gt;=28,INDEX($AN:$AN,$CD440+28),"")</f>
      </c>
      <c r="BR440">
        <f>IF($CE440&gt;=29,INDEX($AN:$AN,$CD440+29),"")</f>
      </c>
      <c r="BS440">
        <f>IF($CE440&gt;=30,INDEX($AN:$AN,$CD440+30),"")</f>
      </c>
      <c r="BT440">
        <f>IF($CE440&gt;=31,INDEX($AN:$AN,$CD440+31),"")</f>
      </c>
      <c r="BU440">
        <f>IF($CE440&gt;=32,INDEX($AN:$AN,$CD440+32),"")</f>
      </c>
      <c r="BV440">
        <f>IF($CE440&gt;=33,INDEX($AN:$AN,$CD440+33),"")</f>
      </c>
      <c r="BW440">
        <f>IF($CE440&gt;=34,INDEX($AN:$AN,$CD440+34),"")</f>
      </c>
      <c r="BX440">
        <f>IF($CE440&gt;=35,INDEX($AN:$AN,$CD440+35),"")</f>
      </c>
      <c r="BY440">
        <f>IF($CE440&gt;=36,INDEX($AN:$AN,$CD440+36),"")</f>
      </c>
      <c r="BZ440">
        <f>IF($CE440&gt;=37,INDEX($AN:$AN,$CD440+37),"")</f>
      </c>
      <c r="CA440">
        <f>IF($CE440&gt;=38,INDEX($AN:$AN,$CD440+38),"")</f>
      </c>
      <c r="CB440">
        <f>IF($CE440&gt;=39,INDEX($AN:$AN,$CD440+39),"")</f>
      </c>
      <c r="CC440">
        <f>IF($CE440&gt;=40,INDEX($AN:$AN,$CD440+40),"")</f>
      </c>
      <c r="CD440">
        <f>IFERROR(MATCH($AM440,$AN$2:$AN$133,0)+1,0)</f>
      </c>
      <c r="CE440">
        <f>IFERROR(INDEX($AO$2:$AO$133,MATCH($AM440,$AN$2:$AN$133,0)),0)</f>
      </c>
      <c r="CF440">
        <f>IFERROR(LEFT($K440,FIND(" - ",$K440)-1),$K440)</f>
      </c>
      <c r="CG440" t="s">
        <v>216</v>
      </c>
      <c r="CI440">
        <f>IF($DD440&gt;=1,INDEX($CG:$CG,$DC440+1),"")</f>
      </c>
      <c r="CJ440">
        <f>IF($DD440&gt;=2,INDEX($CG:$CG,$DC440+2),"")</f>
      </c>
      <c r="CK440">
        <f>IF($DD440&gt;=3,INDEX($CG:$CG,$DC440+3),"")</f>
      </c>
      <c r="CL440">
        <f>IF($DD440&gt;=4,INDEX($CG:$CG,$DC440+4),"")</f>
      </c>
      <c r="CM440">
        <f>IF($DD440&gt;=5,INDEX($CG:$CG,$DC440+5),"")</f>
      </c>
      <c r="CN440">
        <f>IF($DD440&gt;=6,INDEX($CG:$CG,$DC440+6),"")</f>
      </c>
      <c r="CO440">
        <f>IF($DD440&gt;=7,INDEX($CG:$CG,$DC440+7),"")</f>
      </c>
      <c r="CP440">
        <f>IF($DD440&gt;=8,INDEX($CG:$CG,$DC440+8),"")</f>
      </c>
      <c r="CQ440">
        <f>IF($DD440&gt;=9,INDEX($CG:$CG,$DC440+9),"")</f>
      </c>
      <c r="CR440">
        <f>IF($DD440&gt;=10,INDEX($CG:$CG,$DC440+10),"")</f>
      </c>
      <c r="CS440">
        <f>IF($DD440&gt;=11,INDEX($CG:$CG,$DC440+11),"")</f>
      </c>
      <c r="CT440">
        <f>IF($DD440&gt;=12,INDEX($CG:$CG,$DC440+12),"")</f>
      </c>
      <c r="CU440">
        <f>IF($DD440&gt;=13,INDEX($CG:$CG,$DC440+13),"")</f>
      </c>
      <c r="CV440">
        <f>IF($DD440&gt;=14,INDEX($CG:$CG,$DC440+14),"")</f>
      </c>
      <c r="CW440">
        <f>IF($DD440&gt;=15,INDEX($CG:$CG,$DC440+15),"")</f>
      </c>
      <c r="CX440">
        <f>IF($DD440&gt;=16,INDEX($CG:$CG,$DC440+16),"")</f>
      </c>
      <c r="CY440">
        <f>IF($DD440&gt;=17,INDEX($CG:$CG,$DC440+17),"")</f>
      </c>
      <c r="CZ440">
        <f>IF($DD440&gt;=18,INDEX($CG:$CG,$DC440+18),"")</f>
      </c>
      <c r="DA440">
        <f>IF($DD440&gt;=19,INDEX($CG:$CG,$DC440+19),"")</f>
      </c>
      <c r="DB440">
        <f>IF($DD440&gt;=20,INDEX($CG:$CG,$DC440+20),"")</f>
      </c>
      <c r="DC440">
        <f>IFERROR(MATCH($CF440,$CG$2:$CG$1558,0)+1,0)</f>
      </c>
      <c r="DD440">
        <f>IFERROR(INDEX($CH$2:$CH$1558,MATCH($CF440,$CG$2:$CG$1558,0)),0)</f>
      </c>
      <c r="DE440">
        <f>IFERROR(INDEX($AL:$AL,MATCH($G440,$AK:$AK,0))&amp;"","")</f>
      </c>
      <c r="DI440">
        <f>IF($GL440&gt;=1,INDEX($DF:$DF,$GK440+1),"")</f>
      </c>
      <c r="DJ440">
        <f>IF($GL440&gt;=2,INDEX($DF:$DF,$GK440+2),"")</f>
      </c>
      <c r="DK440">
        <f>IF($GL440&gt;=3,INDEX($DF:$DF,$GK440+3),"")</f>
      </c>
      <c r="DL440">
        <f>IF($GL440&gt;=4,INDEX($DF:$DF,$GK440+4),"")</f>
      </c>
      <c r="DM440">
        <f>IF($GL440&gt;=5,INDEX($DF:$DF,$GK440+5),"")</f>
      </c>
      <c r="DN440">
        <f>IF($GL440&gt;=6,INDEX($DF:$DF,$GK440+6),"")</f>
      </c>
      <c r="DO440">
        <f>IF($GL440&gt;=7,INDEX($DF:$DF,$GK440+7),"")</f>
      </c>
      <c r="DP440">
        <f>IF($GL440&gt;=8,INDEX($DF:$DF,$GK440+8),"")</f>
      </c>
      <c r="DQ440">
        <f>IF($GL440&gt;=9,INDEX($DF:$DF,$GK440+9),"")</f>
      </c>
      <c r="DR440">
        <f>IF($GL440&gt;=10,INDEX($DF:$DF,$GK440+10),"")</f>
      </c>
      <c r="DS440">
        <f>IF($GL440&gt;=11,INDEX($DF:$DF,$GK440+11),"")</f>
      </c>
      <c r="DT440">
        <f>IF($GL440&gt;=12,INDEX($DF:$DF,$GK440+12),"")</f>
      </c>
      <c r="DU440">
        <f>IF($GL440&gt;=13,INDEX($DF:$DF,$GK440+13),"")</f>
      </c>
      <c r="DV440">
        <f>IF($GL440&gt;=14,INDEX($DF:$DF,$GK440+14),"")</f>
      </c>
      <c r="DW440">
        <f>IF($GL440&gt;=15,INDEX($DF:$DF,$GK440+15),"")</f>
      </c>
      <c r="DX440">
        <f>IF($GL440&gt;=16,INDEX($DF:$DF,$GK440+16),"")</f>
      </c>
      <c r="DY440">
        <f>IF($GL440&gt;=17,INDEX($DF:$DF,$GK440+17),"")</f>
      </c>
      <c r="DZ440">
        <f>IF($GL440&gt;=18,INDEX($DF:$DF,$GK440+18),"")</f>
      </c>
      <c r="EA440">
        <f>IF($GL440&gt;=19,INDEX($DF:$DF,$GK440+19),"")</f>
      </c>
      <c r="EB440">
        <f>IF($GL440&gt;=20,INDEX($DF:$DF,$GK440+20),"")</f>
      </c>
      <c r="EC440">
        <f>IF($GL440&gt;=21,INDEX($DF:$DF,$GK440+21),"")</f>
      </c>
      <c r="ED440">
        <f>IF($GL440&gt;=22,INDEX($DF:$DF,$GK440+22),"")</f>
      </c>
      <c r="EE440">
        <f>IF($GL440&gt;=23,INDEX($DF:$DF,$GK440+23),"")</f>
      </c>
      <c r="EF440">
        <f>IF($GL440&gt;=24,INDEX($DF:$DF,$GK440+24),"")</f>
      </c>
      <c r="EG440">
        <f>IF($GL440&gt;=25,INDEX($DF:$DF,$GK440+25),"")</f>
      </c>
      <c r="EH440">
        <f>IF($GL440&gt;=26,INDEX($DF:$DF,$GK440+26),"")</f>
      </c>
      <c r="EI440">
        <f>IF($GL440&gt;=27,INDEX($DF:$DF,$GK440+27),"")</f>
      </c>
      <c r="EJ440">
        <f>IF($GL440&gt;=28,INDEX($DF:$DF,$GK440+28),"")</f>
      </c>
      <c r="EK440">
        <f>IF($GL440&gt;=29,INDEX($DF:$DF,$GK440+29),"")</f>
      </c>
      <c r="EL440">
        <f>IF($GL440&gt;=30,INDEX($DF:$DF,$GK440+30),"")</f>
      </c>
      <c r="EM440">
        <f>IF($GL440&gt;=31,INDEX($DF:$DF,$GK440+31),"")</f>
      </c>
      <c r="EN440">
        <f>IF($GL440&gt;=32,INDEX($DF:$DF,$GK440+32),"")</f>
      </c>
      <c r="EO440">
        <f>IF($GL440&gt;=33,INDEX($DF:$DF,$GK440+33),"")</f>
      </c>
      <c r="EP440">
        <f>IF($GL440&gt;=34,INDEX($DF:$DF,$GK440+34),"")</f>
      </c>
      <c r="EQ440">
        <f>IF($GL440&gt;=35,INDEX($DF:$DF,$GK440+35),"")</f>
      </c>
      <c r="ER440">
        <f>IF($GL440&gt;=36,INDEX($DF:$DF,$GK440+36),"")</f>
      </c>
      <c r="ES440">
        <f>IF($GL440&gt;=37,INDEX($DF:$DF,$GK440+37),"")</f>
      </c>
      <c r="ET440">
        <f>IF($GL440&gt;=38,INDEX($DF:$DF,$GK440+38),"")</f>
      </c>
      <c r="EU440">
        <f>IF($GL440&gt;=39,INDEX($DF:$DF,$GK440+39),"")</f>
      </c>
      <c r="EV440">
        <f>IF($GL440&gt;=40,INDEX($DF:$DF,$GK440+40),"")</f>
      </c>
      <c r="EW440">
        <f>IF($GL440&gt;=1,INDEX($DG:$DG,$GK440+1),"")</f>
      </c>
      <c r="EX440">
        <f>IF($GL440&gt;=2,INDEX($DG:$DG,$GK440+2),"")</f>
      </c>
      <c r="EY440">
        <f>IF($GL440&gt;=3,INDEX($DG:$DG,$GK440+3),"")</f>
      </c>
      <c r="EZ440">
        <f>IF($GL440&gt;=4,INDEX($DG:$DG,$GK440+4),"")</f>
      </c>
      <c r="FA440">
        <f>IF($GL440&gt;=5,INDEX($DG:$DG,$GK440+5),"")</f>
      </c>
      <c r="FB440">
        <f>IF($GL440&gt;=6,INDEX($DG:$DG,$GK440+6),"")</f>
      </c>
      <c r="FC440">
        <f>IF($GL440&gt;=7,INDEX($DG:$DG,$GK440+7),"")</f>
      </c>
      <c r="FD440">
        <f>IF($GL440&gt;=8,INDEX($DG:$DG,$GK440+8),"")</f>
      </c>
      <c r="FE440">
        <f>IF($GL440&gt;=9,INDEX($DG:$DG,$GK440+9),"")</f>
      </c>
      <c r="FF440">
        <f>IF($GL440&gt;=10,INDEX($DG:$DG,$GK440+10),"")</f>
      </c>
      <c r="FG440">
        <f>IF($GL440&gt;=11,INDEX($DG:$DG,$GK440+11),"")</f>
      </c>
      <c r="FH440">
        <f>IF($GL440&gt;=12,INDEX($DG:$DG,$GK440+12),"")</f>
      </c>
      <c r="FI440">
        <f>IF($GL440&gt;=13,INDEX($DG:$DG,$GK440+13),"")</f>
      </c>
      <c r="FJ440">
        <f>IF($GL440&gt;=14,INDEX($DG:$DG,$GK440+14),"")</f>
      </c>
      <c r="FK440">
        <f>IF($GL440&gt;=15,INDEX($DG:$DG,$GK440+15),"")</f>
      </c>
      <c r="FL440">
        <f>IF($GL440&gt;=16,INDEX($DG:$DG,$GK440+16),"")</f>
      </c>
      <c r="FM440">
        <f>IF($GL440&gt;=17,INDEX($DG:$DG,$GK440+17),"")</f>
      </c>
      <c r="FN440">
        <f>IF($GL440&gt;=18,INDEX($DG:$DG,$GK440+18),"")</f>
      </c>
      <c r="FO440">
        <f>IF($GL440&gt;=19,INDEX($DG:$DG,$GK440+19),"")</f>
      </c>
      <c r="FP440">
        <f>IF($GL440&gt;=20,INDEX($DG:$DG,$GK440+20),"")</f>
      </c>
      <c r="FQ440">
        <f>IF($GL440&gt;=21,INDEX($DG:$DG,$GK440+21),"")</f>
      </c>
      <c r="FR440">
        <f>IF($GL440&gt;=22,INDEX($DG:$DG,$GK440+22),"")</f>
      </c>
      <c r="FS440">
        <f>IF($GL440&gt;=23,INDEX($DG:$DG,$GK440+23),"")</f>
      </c>
      <c r="FT440">
        <f>IF($GL440&gt;=24,INDEX($DG:$DG,$GK440+24),"")</f>
      </c>
      <c r="FU440">
        <f>IF($GL440&gt;=25,INDEX($DG:$DG,$GK440+25),"")</f>
      </c>
      <c r="FV440">
        <f>IF($GL440&gt;=26,INDEX($DG:$DG,$GK440+26),"")</f>
      </c>
      <c r="FW440">
        <f>IF($GL440&gt;=27,INDEX($DG:$DG,$GK440+27),"")</f>
      </c>
      <c r="FX440">
        <f>IF($GL440&gt;=28,INDEX($DG:$DG,$GK440+28),"")</f>
      </c>
      <c r="FY440">
        <f>IF($GL440&gt;=29,INDEX($DG:$DG,$GK440+29),"")</f>
      </c>
      <c r="FZ440">
        <f>IF($GL440&gt;=30,INDEX($DG:$DG,$GK440+30),"")</f>
      </c>
      <c r="GA440">
        <f>IF($GL440&gt;=31,INDEX($DG:$DG,$GK440+31),"")</f>
      </c>
      <c r="GB440">
        <f>IF($GL440&gt;=32,INDEX($DG:$DG,$GK440+32),"")</f>
      </c>
      <c r="GC440">
        <f>IF($GL440&gt;=33,INDEX($DG:$DG,$GK440+33),"")</f>
      </c>
      <c r="GD440">
        <f>IF($GL440&gt;=34,INDEX($DG:$DG,$GK440+34),"")</f>
      </c>
      <c r="GE440">
        <f>IF($GL440&gt;=35,INDEX($DG:$DG,$GK440+35),"")</f>
      </c>
      <c r="GF440">
        <f>IF($GL440&gt;=36,INDEX($DG:$DG,$GK440+36),"")</f>
      </c>
      <c r="GG440">
        <f>IF($GL440&gt;=37,INDEX($DG:$DG,$GK440+37),"")</f>
      </c>
      <c r="GH440">
        <f>IF($GL440&gt;=38,INDEX($DG:$DG,$GK440+38),"")</f>
      </c>
      <c r="GI440">
        <f>IF($GL440&gt;=39,INDEX($DG:$DG,$GK440+39),"")</f>
      </c>
      <c r="GJ440">
        <f>IF($GL440&gt;=40,INDEX($DG:$DG,$GK440+40),"")</f>
      </c>
      <c r="GK440">
        <f>IFERROR(MATCH($DE440,$DF$2:$DF$166,0)+1,0)</f>
      </c>
      <c r="GL440">
        <f>IFERROR(INDEX($DH$2:$DH$166,MATCH($DE440,$DF$2:$DF$166,0)),0)</f>
      </c>
      <c r="GM440">
        <f>IFERROR(MATCH($H440,$DI$440:$EV$440,0),0)</f>
      </c>
      <c r="GN440">
        <f>IF($GM440&gt;0,INDEX($EW$440:$GJ$440,$GM440),"")</f>
      </c>
      <c r="GO440" t="s">
        <v>441</v>
      </c>
      <c r="GQ440">
        <f>IF($IZ440&gt;=1,INDEX($GO:$GO,$IY440+1),"")</f>
      </c>
      <c r="GR440">
        <f>IF($IZ440&gt;=2,INDEX($GO:$GO,$IY440+2),"")</f>
      </c>
      <c r="GS440">
        <f>IF($IZ440&gt;=3,INDEX($GO:$GO,$IY440+3),"")</f>
      </c>
      <c r="GT440">
        <f>IF($IZ440&gt;=4,INDEX($GO:$GO,$IY440+4),"")</f>
      </c>
      <c r="GU440">
        <f>IF($IZ440&gt;=5,INDEX($GO:$GO,$IY440+5),"")</f>
      </c>
      <c r="GV440">
        <f>IF($IZ440&gt;=6,INDEX($GO:$GO,$IY440+6),"")</f>
      </c>
      <c r="GW440">
        <f>IF($IZ440&gt;=7,INDEX($GO:$GO,$IY440+7),"")</f>
      </c>
      <c r="GX440">
        <f>IF($IZ440&gt;=8,INDEX($GO:$GO,$IY440+8),"")</f>
      </c>
      <c r="GY440">
        <f>IF($IZ440&gt;=9,INDEX($GO:$GO,$IY440+9),"")</f>
      </c>
      <c r="GZ440">
        <f>IF($IZ440&gt;=10,INDEX($GO:$GO,$IY440+10),"")</f>
      </c>
      <c r="HA440">
        <f>IF($IZ440&gt;=11,INDEX($GO:$GO,$IY440+11),"")</f>
      </c>
      <c r="HB440">
        <f>IF($IZ440&gt;=12,INDEX($GO:$GO,$IY440+12),"")</f>
      </c>
      <c r="HC440">
        <f>IF($IZ440&gt;=13,INDEX($GO:$GO,$IY440+13),"")</f>
      </c>
      <c r="HD440">
        <f>IF($IZ440&gt;=14,INDEX($GO:$GO,$IY440+14),"")</f>
      </c>
      <c r="HE440">
        <f>IF($IZ440&gt;=15,INDEX($GO:$GO,$IY440+15),"")</f>
      </c>
      <c r="HF440">
        <f>IF($IZ440&gt;=16,INDEX($GO:$GO,$IY440+16),"")</f>
      </c>
      <c r="HG440">
        <f>IF($IZ440&gt;=17,INDEX($GO:$GO,$IY440+17),"")</f>
      </c>
      <c r="HH440">
        <f>IF($IZ440&gt;=18,INDEX($GO:$GO,$IY440+18),"")</f>
      </c>
      <c r="HI440">
        <f>IF($IZ440&gt;=19,INDEX($GO:$GO,$IY440+19),"")</f>
      </c>
      <c r="HJ440">
        <f>IF($IZ440&gt;=20,INDEX($GO:$GO,$IY440+20),"")</f>
      </c>
      <c r="HK440">
        <f>IF($IZ440&gt;=21,INDEX($GO:$GO,$IY440+21),"")</f>
      </c>
      <c r="HL440">
        <f>IF($IZ440&gt;=22,INDEX($GO:$GO,$IY440+22),"")</f>
      </c>
      <c r="HM440">
        <f>IF($IZ440&gt;=23,INDEX($GO:$GO,$IY440+23),"")</f>
      </c>
      <c r="HN440">
        <f>IF($IZ440&gt;=24,INDEX($GO:$GO,$IY440+24),"")</f>
      </c>
      <c r="HO440">
        <f>IF($IZ440&gt;=25,INDEX($GO:$GO,$IY440+25),"")</f>
      </c>
      <c r="HP440">
        <f>IF($IZ440&gt;=26,INDEX($GO:$GO,$IY440+26),"")</f>
      </c>
      <c r="HQ440">
        <f>IF($IZ440&gt;=27,INDEX($GO:$GO,$IY440+27),"")</f>
      </c>
      <c r="HR440">
        <f>IF($IZ440&gt;=28,INDEX($GO:$GO,$IY440+28),"")</f>
      </c>
      <c r="HS440">
        <f>IF($IZ440&gt;=29,INDEX($GO:$GO,$IY440+29),"")</f>
      </c>
      <c r="HT440">
        <f>IF($IZ440&gt;=30,INDEX($GO:$GO,$IY440+30),"")</f>
      </c>
      <c r="HU440">
        <f>IF($IZ440&gt;=31,INDEX($GO:$GO,$IY440+31),"")</f>
      </c>
      <c r="HV440">
        <f>IF($IZ440&gt;=32,INDEX($GO:$GO,$IY440+32),"")</f>
      </c>
      <c r="HW440">
        <f>IF($IZ440&gt;=33,INDEX($GO:$GO,$IY440+33),"")</f>
      </c>
      <c r="HX440">
        <f>IF($IZ440&gt;=34,INDEX($GO:$GO,$IY440+34),"")</f>
      </c>
      <c r="HY440">
        <f>IF($IZ440&gt;=35,INDEX($GO:$GO,$IY440+35),"")</f>
      </c>
      <c r="HZ440">
        <f>IF($IZ440&gt;=36,INDEX($GO:$GO,$IY440+36),"")</f>
      </c>
      <c r="IA440">
        <f>IF($IZ440&gt;=37,INDEX($GO:$GO,$IY440+37),"")</f>
      </c>
      <c r="IB440">
        <f>IF($IZ440&gt;=38,INDEX($GO:$GO,$IY440+38),"")</f>
      </c>
      <c r="IC440">
        <f>IF($IZ440&gt;=39,INDEX($GO:$GO,$IY440+39),"")</f>
      </c>
      <c r="ID440">
        <f>IF($IZ440&gt;=40,INDEX($GO:$GO,$IY440+40),"")</f>
      </c>
      <c r="IE440">
        <f>IF($IZ440&gt;=41,INDEX($GO:$GO,$IY440+41),"")</f>
      </c>
      <c r="IF440">
        <f>IF($IZ440&gt;=42,INDEX($GO:$GO,$IY440+42),"")</f>
      </c>
      <c r="IG440">
        <f>IF($IZ440&gt;=43,INDEX($GO:$GO,$IY440+43),"")</f>
      </c>
      <c r="IH440">
        <f>IF($IZ440&gt;=44,INDEX($GO:$GO,$IY440+44),"")</f>
      </c>
      <c r="II440">
        <f>IF($IZ440&gt;=45,INDEX($GO:$GO,$IY440+45),"")</f>
      </c>
      <c r="IJ440">
        <f>IF($IZ440&gt;=46,INDEX($GO:$GO,$IY440+46),"")</f>
      </c>
      <c r="IK440">
        <f>IF($IZ440&gt;=47,INDEX($GO:$GO,$IY440+47),"")</f>
      </c>
      <c r="IL440">
        <f>IF($IZ440&gt;=48,INDEX($GO:$GO,$IY440+48),"")</f>
      </c>
      <c r="IM440">
        <f>IF($IZ440&gt;=49,INDEX($GO:$GO,$IY440+49),"")</f>
      </c>
      <c r="IN440">
        <f>IF($IZ440&gt;=50,INDEX($GO:$GO,$IY440+50),"")</f>
      </c>
      <c r="IO440">
        <f>IF($IZ440&gt;=51,INDEX($GO:$GO,$IY440+51),"")</f>
      </c>
      <c r="IP440">
        <f>IF($IZ440&gt;=52,INDEX($GO:$GO,$IY440+52),"")</f>
      </c>
      <c r="IQ440">
        <f>IF($IZ440&gt;=53,INDEX($GO:$GO,$IY440+53),"")</f>
      </c>
      <c r="IR440">
        <f>IF($IZ440&gt;=54,INDEX($GO:$GO,$IY440+54),"")</f>
      </c>
      <c r="IS440">
        <f>IF($IZ440&gt;=55,INDEX($GO:$GO,$IY440+55),"")</f>
      </c>
      <c r="IT440">
        <f>IF($IZ440&gt;=56,INDEX($GO:$GO,$IY440+56),"")</f>
      </c>
      <c r="IU440">
        <f>IF($IZ440&gt;=57,INDEX($GO:$GO,$IY440+57),"")</f>
      </c>
      <c r="IV440">
        <f>IF($IZ440&gt;=58,INDEX($GO:$GO,$IY440+58),"")</f>
      </c>
      <c r="IW440">
        <f>IF($IZ440&gt;=59,INDEX($GO:$GO,$IY440+59),"")</f>
      </c>
      <c r="IX440">
        <f>IF($IZ440&gt;=60,INDEX($GO:$GO,$IY440+60),"")</f>
      </c>
      <c r="IY440">
        <f>IFERROR(MATCH($GN440,$GO$2:$GO$827,0)+1,0)</f>
      </c>
      <c r="IZ440">
        <f>IFERROR(INDEX($GP$2:$GP$827,MATCH($GN440,$GO$2:$GO$827,0)),0)</f>
      </c>
      <c r="JA440" t="s">
        <v>23</v>
      </c>
      <c r="JB440" t="s">
        <v>23</v>
      </c>
    </row>
    <row r="441" spans="1:262" x14ac:dyDescent="0.25">
      <c r="F441" s="1"/>
      <c r="G441" s="1"/>
      <c r="H441" s="1"/>
      <c r="I441" s="1"/>
      <c r="J441" s="1">
        <f>IFERROR(IF(FIND(" - ",$F441)&gt;0,MID($F441,FIND(" - ",$F441)+3,LEN($F441)),""),"")</f>
      </c>
      <c r="L441" s="1"/>
      <c r="N441" t="s">
        <v>23</v>
      </c>
      <c r="P441">
        <f>IF(OR($N441="",$O441=""),"",IFERROR($N441/$O441,0))</f>
      </c>
      <c r="Q441">
        <f>IF($N441="","",
IF($G441="","",
IF(ISNUMBER(SEARCH("exempt",LOWER($G441))),0,
$N441*(VALUE(SUBSTITUTE($G441,"%",""))/100))))</f>
      </c>
      <c r="W441">
        <f>IF($N441="","",
SUM($N441,$Q441,$U441,$R441,$T441)-
IF($V441="",0,VALUE($V441)))</f>
      </c>
      <c r="AE441" t="s">
        <v>1418</v>
      </c>
      <c r="AJ441" t="s">
        <v>534</v>
      </c>
      <c r="AM441">
        <f>IFERROR(LEFT($F441,FIND(" - ",$F441)-1),$F441)</f>
      </c>
      <c r="AP441">
        <f>IF($CE441&gt;=1,INDEX($AN:$AN,$CD441+1),"")</f>
      </c>
      <c r="AQ441">
        <f>IF($CE441&gt;=2,INDEX($AN:$AN,$CD441+2),"")</f>
      </c>
      <c r="AR441">
        <f>IF($CE441&gt;=3,INDEX($AN:$AN,$CD441+3),"")</f>
      </c>
      <c r="AS441">
        <f>IF($CE441&gt;=4,INDEX($AN:$AN,$CD441+4),"")</f>
      </c>
      <c r="AT441">
        <f>IF($CE441&gt;=5,INDEX($AN:$AN,$CD441+5),"")</f>
      </c>
      <c r="AU441">
        <f>IF($CE441&gt;=6,INDEX($AN:$AN,$CD441+6),"")</f>
      </c>
      <c r="AV441">
        <f>IF($CE441&gt;=7,INDEX($AN:$AN,$CD441+7),"")</f>
      </c>
      <c r="AW441">
        <f>IF($CE441&gt;=8,INDEX($AN:$AN,$CD441+8),"")</f>
      </c>
      <c r="AX441">
        <f>IF($CE441&gt;=9,INDEX($AN:$AN,$CD441+9),"")</f>
      </c>
      <c r="AY441">
        <f>IF($CE441&gt;=10,INDEX($AN:$AN,$CD441+10),"")</f>
      </c>
      <c r="AZ441">
        <f>IF($CE441&gt;=11,INDEX($AN:$AN,$CD441+11),"")</f>
      </c>
      <c r="BA441">
        <f>IF($CE441&gt;=12,INDEX($AN:$AN,$CD441+12),"")</f>
      </c>
      <c r="BB441">
        <f>IF($CE441&gt;=13,INDEX($AN:$AN,$CD441+13),"")</f>
      </c>
      <c r="BC441">
        <f>IF($CE441&gt;=14,INDEX($AN:$AN,$CD441+14),"")</f>
      </c>
      <c r="BD441">
        <f>IF($CE441&gt;=15,INDEX($AN:$AN,$CD441+15),"")</f>
      </c>
      <c r="BE441">
        <f>IF($CE441&gt;=16,INDEX($AN:$AN,$CD441+16),"")</f>
      </c>
      <c r="BF441">
        <f>IF($CE441&gt;=17,INDEX($AN:$AN,$CD441+17),"")</f>
      </c>
      <c r="BG441">
        <f>IF($CE441&gt;=18,INDEX($AN:$AN,$CD441+18),"")</f>
      </c>
      <c r="BH441">
        <f>IF($CE441&gt;=19,INDEX($AN:$AN,$CD441+19),"")</f>
      </c>
      <c r="BI441">
        <f>IF($CE441&gt;=20,INDEX($AN:$AN,$CD441+20),"")</f>
      </c>
      <c r="BJ441">
        <f>IF($CE441&gt;=21,INDEX($AN:$AN,$CD441+21),"")</f>
      </c>
      <c r="BK441">
        <f>IF($CE441&gt;=22,INDEX($AN:$AN,$CD441+22),"")</f>
      </c>
      <c r="BL441">
        <f>IF($CE441&gt;=23,INDEX($AN:$AN,$CD441+23),"")</f>
      </c>
      <c r="BM441">
        <f>IF($CE441&gt;=24,INDEX($AN:$AN,$CD441+24),"")</f>
      </c>
      <c r="BN441">
        <f>IF($CE441&gt;=25,INDEX($AN:$AN,$CD441+25),"")</f>
      </c>
      <c r="BO441">
        <f>IF($CE441&gt;=26,INDEX($AN:$AN,$CD441+26),"")</f>
      </c>
      <c r="BP441">
        <f>IF($CE441&gt;=27,INDEX($AN:$AN,$CD441+27),"")</f>
      </c>
      <c r="BQ441">
        <f>IF($CE441&gt;=28,INDEX($AN:$AN,$CD441+28),"")</f>
      </c>
      <c r="BR441">
        <f>IF($CE441&gt;=29,INDEX($AN:$AN,$CD441+29),"")</f>
      </c>
      <c r="BS441">
        <f>IF($CE441&gt;=30,INDEX($AN:$AN,$CD441+30),"")</f>
      </c>
      <c r="BT441">
        <f>IF($CE441&gt;=31,INDEX($AN:$AN,$CD441+31),"")</f>
      </c>
      <c r="BU441">
        <f>IF($CE441&gt;=32,INDEX($AN:$AN,$CD441+32),"")</f>
      </c>
      <c r="BV441">
        <f>IF($CE441&gt;=33,INDEX($AN:$AN,$CD441+33),"")</f>
      </c>
      <c r="BW441">
        <f>IF($CE441&gt;=34,INDEX($AN:$AN,$CD441+34),"")</f>
      </c>
      <c r="BX441">
        <f>IF($CE441&gt;=35,INDEX($AN:$AN,$CD441+35),"")</f>
      </c>
      <c r="BY441">
        <f>IF($CE441&gt;=36,INDEX($AN:$AN,$CD441+36),"")</f>
      </c>
      <c r="BZ441">
        <f>IF($CE441&gt;=37,INDEX($AN:$AN,$CD441+37),"")</f>
      </c>
      <c r="CA441">
        <f>IF($CE441&gt;=38,INDEX($AN:$AN,$CD441+38),"")</f>
      </c>
      <c r="CB441">
        <f>IF($CE441&gt;=39,INDEX($AN:$AN,$CD441+39),"")</f>
      </c>
      <c r="CC441">
        <f>IF($CE441&gt;=40,INDEX($AN:$AN,$CD441+40),"")</f>
      </c>
      <c r="CD441">
        <f>IFERROR(MATCH($AM441,$AN$2:$AN$133,0)+1,0)</f>
      </c>
      <c r="CE441">
        <f>IFERROR(INDEX($AO$2:$AO$133,MATCH($AM441,$AN$2:$AN$133,0)),0)</f>
      </c>
      <c r="CF441">
        <f>IFERROR(LEFT($K441,FIND(" - ",$K441)-1),$K441)</f>
      </c>
      <c r="CG441" t="s">
        <v>29</v>
      </c>
      <c r="CI441">
        <f>IF($DD441&gt;=1,INDEX($CG:$CG,$DC441+1),"")</f>
      </c>
      <c r="CJ441">
        <f>IF($DD441&gt;=2,INDEX($CG:$CG,$DC441+2),"")</f>
      </c>
      <c r="CK441">
        <f>IF($DD441&gt;=3,INDEX($CG:$CG,$DC441+3),"")</f>
      </c>
      <c r="CL441">
        <f>IF($DD441&gt;=4,INDEX($CG:$CG,$DC441+4),"")</f>
      </c>
      <c r="CM441">
        <f>IF($DD441&gt;=5,INDEX($CG:$CG,$DC441+5),"")</f>
      </c>
      <c r="CN441">
        <f>IF($DD441&gt;=6,INDEX($CG:$CG,$DC441+6),"")</f>
      </c>
      <c r="CO441">
        <f>IF($DD441&gt;=7,INDEX($CG:$CG,$DC441+7),"")</f>
      </c>
      <c r="CP441">
        <f>IF($DD441&gt;=8,INDEX($CG:$CG,$DC441+8),"")</f>
      </c>
      <c r="CQ441">
        <f>IF($DD441&gt;=9,INDEX($CG:$CG,$DC441+9),"")</f>
      </c>
      <c r="CR441">
        <f>IF($DD441&gt;=10,INDEX($CG:$CG,$DC441+10),"")</f>
      </c>
      <c r="CS441">
        <f>IF($DD441&gt;=11,INDEX($CG:$CG,$DC441+11),"")</f>
      </c>
      <c r="CT441">
        <f>IF($DD441&gt;=12,INDEX($CG:$CG,$DC441+12),"")</f>
      </c>
      <c r="CU441">
        <f>IF($DD441&gt;=13,INDEX($CG:$CG,$DC441+13),"")</f>
      </c>
      <c r="CV441">
        <f>IF($DD441&gt;=14,INDEX($CG:$CG,$DC441+14),"")</f>
      </c>
      <c r="CW441">
        <f>IF($DD441&gt;=15,INDEX($CG:$CG,$DC441+15),"")</f>
      </c>
      <c r="CX441">
        <f>IF($DD441&gt;=16,INDEX($CG:$CG,$DC441+16),"")</f>
      </c>
      <c r="CY441">
        <f>IF($DD441&gt;=17,INDEX($CG:$CG,$DC441+17),"")</f>
      </c>
      <c r="CZ441">
        <f>IF($DD441&gt;=18,INDEX($CG:$CG,$DC441+18),"")</f>
      </c>
      <c r="DA441">
        <f>IF($DD441&gt;=19,INDEX($CG:$CG,$DC441+19),"")</f>
      </c>
      <c r="DB441">
        <f>IF($DD441&gt;=20,INDEX($CG:$CG,$DC441+20),"")</f>
      </c>
      <c r="DC441">
        <f>IFERROR(MATCH($CF441,$CG$2:$CG$1558,0)+1,0)</f>
      </c>
      <c r="DD441">
        <f>IFERROR(INDEX($CH$2:$CH$1558,MATCH($CF441,$CG$2:$CG$1558,0)),0)</f>
      </c>
      <c r="DE441">
        <f>IFERROR(INDEX($AL:$AL,MATCH($G441,$AK:$AK,0))&amp;"","")</f>
      </c>
      <c r="DI441">
        <f>IF($GL441&gt;=1,INDEX($DF:$DF,$GK441+1),"")</f>
      </c>
      <c r="DJ441">
        <f>IF($GL441&gt;=2,INDEX($DF:$DF,$GK441+2),"")</f>
      </c>
      <c r="DK441">
        <f>IF($GL441&gt;=3,INDEX($DF:$DF,$GK441+3),"")</f>
      </c>
      <c r="DL441">
        <f>IF($GL441&gt;=4,INDEX($DF:$DF,$GK441+4),"")</f>
      </c>
      <c r="DM441">
        <f>IF($GL441&gt;=5,INDEX($DF:$DF,$GK441+5),"")</f>
      </c>
      <c r="DN441">
        <f>IF($GL441&gt;=6,INDEX($DF:$DF,$GK441+6),"")</f>
      </c>
      <c r="DO441">
        <f>IF($GL441&gt;=7,INDEX($DF:$DF,$GK441+7),"")</f>
      </c>
      <c r="DP441">
        <f>IF($GL441&gt;=8,INDEX($DF:$DF,$GK441+8),"")</f>
      </c>
      <c r="DQ441">
        <f>IF($GL441&gt;=9,INDEX($DF:$DF,$GK441+9),"")</f>
      </c>
      <c r="DR441">
        <f>IF($GL441&gt;=10,INDEX($DF:$DF,$GK441+10),"")</f>
      </c>
      <c r="DS441">
        <f>IF($GL441&gt;=11,INDEX($DF:$DF,$GK441+11),"")</f>
      </c>
      <c r="DT441">
        <f>IF($GL441&gt;=12,INDEX($DF:$DF,$GK441+12),"")</f>
      </c>
      <c r="DU441">
        <f>IF($GL441&gt;=13,INDEX($DF:$DF,$GK441+13),"")</f>
      </c>
      <c r="DV441">
        <f>IF($GL441&gt;=14,INDEX($DF:$DF,$GK441+14),"")</f>
      </c>
      <c r="DW441">
        <f>IF($GL441&gt;=15,INDEX($DF:$DF,$GK441+15),"")</f>
      </c>
      <c r="DX441">
        <f>IF($GL441&gt;=16,INDEX($DF:$DF,$GK441+16),"")</f>
      </c>
      <c r="DY441">
        <f>IF($GL441&gt;=17,INDEX($DF:$DF,$GK441+17),"")</f>
      </c>
      <c r="DZ441">
        <f>IF($GL441&gt;=18,INDEX($DF:$DF,$GK441+18),"")</f>
      </c>
      <c r="EA441">
        <f>IF($GL441&gt;=19,INDEX($DF:$DF,$GK441+19),"")</f>
      </c>
      <c r="EB441">
        <f>IF($GL441&gt;=20,INDEX($DF:$DF,$GK441+20),"")</f>
      </c>
      <c r="EC441">
        <f>IF($GL441&gt;=21,INDEX($DF:$DF,$GK441+21),"")</f>
      </c>
      <c r="ED441">
        <f>IF($GL441&gt;=22,INDEX($DF:$DF,$GK441+22),"")</f>
      </c>
      <c r="EE441">
        <f>IF($GL441&gt;=23,INDEX($DF:$DF,$GK441+23),"")</f>
      </c>
      <c r="EF441">
        <f>IF($GL441&gt;=24,INDEX($DF:$DF,$GK441+24),"")</f>
      </c>
      <c r="EG441">
        <f>IF($GL441&gt;=25,INDEX($DF:$DF,$GK441+25),"")</f>
      </c>
      <c r="EH441">
        <f>IF($GL441&gt;=26,INDEX($DF:$DF,$GK441+26),"")</f>
      </c>
      <c r="EI441">
        <f>IF($GL441&gt;=27,INDEX($DF:$DF,$GK441+27),"")</f>
      </c>
      <c r="EJ441">
        <f>IF($GL441&gt;=28,INDEX($DF:$DF,$GK441+28),"")</f>
      </c>
      <c r="EK441">
        <f>IF($GL441&gt;=29,INDEX($DF:$DF,$GK441+29),"")</f>
      </c>
      <c r="EL441">
        <f>IF($GL441&gt;=30,INDEX($DF:$DF,$GK441+30),"")</f>
      </c>
      <c r="EM441">
        <f>IF($GL441&gt;=31,INDEX($DF:$DF,$GK441+31),"")</f>
      </c>
      <c r="EN441">
        <f>IF($GL441&gt;=32,INDEX($DF:$DF,$GK441+32),"")</f>
      </c>
      <c r="EO441">
        <f>IF($GL441&gt;=33,INDEX($DF:$DF,$GK441+33),"")</f>
      </c>
      <c r="EP441">
        <f>IF($GL441&gt;=34,INDEX($DF:$DF,$GK441+34),"")</f>
      </c>
      <c r="EQ441">
        <f>IF($GL441&gt;=35,INDEX($DF:$DF,$GK441+35),"")</f>
      </c>
      <c r="ER441">
        <f>IF($GL441&gt;=36,INDEX($DF:$DF,$GK441+36),"")</f>
      </c>
      <c r="ES441">
        <f>IF($GL441&gt;=37,INDEX($DF:$DF,$GK441+37),"")</f>
      </c>
      <c r="ET441">
        <f>IF($GL441&gt;=38,INDEX($DF:$DF,$GK441+38),"")</f>
      </c>
      <c r="EU441">
        <f>IF($GL441&gt;=39,INDEX($DF:$DF,$GK441+39),"")</f>
      </c>
      <c r="EV441">
        <f>IF($GL441&gt;=40,INDEX($DF:$DF,$GK441+40),"")</f>
      </c>
      <c r="EW441">
        <f>IF($GL441&gt;=1,INDEX($DG:$DG,$GK441+1),"")</f>
      </c>
      <c r="EX441">
        <f>IF($GL441&gt;=2,INDEX($DG:$DG,$GK441+2),"")</f>
      </c>
      <c r="EY441">
        <f>IF($GL441&gt;=3,INDEX($DG:$DG,$GK441+3),"")</f>
      </c>
      <c r="EZ441">
        <f>IF($GL441&gt;=4,INDEX($DG:$DG,$GK441+4),"")</f>
      </c>
      <c r="FA441">
        <f>IF($GL441&gt;=5,INDEX($DG:$DG,$GK441+5),"")</f>
      </c>
      <c r="FB441">
        <f>IF($GL441&gt;=6,INDEX($DG:$DG,$GK441+6),"")</f>
      </c>
      <c r="FC441">
        <f>IF($GL441&gt;=7,INDEX($DG:$DG,$GK441+7),"")</f>
      </c>
      <c r="FD441">
        <f>IF($GL441&gt;=8,INDEX($DG:$DG,$GK441+8),"")</f>
      </c>
      <c r="FE441">
        <f>IF($GL441&gt;=9,INDEX($DG:$DG,$GK441+9),"")</f>
      </c>
      <c r="FF441">
        <f>IF($GL441&gt;=10,INDEX($DG:$DG,$GK441+10),"")</f>
      </c>
      <c r="FG441">
        <f>IF($GL441&gt;=11,INDEX($DG:$DG,$GK441+11),"")</f>
      </c>
      <c r="FH441">
        <f>IF($GL441&gt;=12,INDEX($DG:$DG,$GK441+12),"")</f>
      </c>
      <c r="FI441">
        <f>IF($GL441&gt;=13,INDEX($DG:$DG,$GK441+13),"")</f>
      </c>
      <c r="FJ441">
        <f>IF($GL441&gt;=14,INDEX($DG:$DG,$GK441+14),"")</f>
      </c>
      <c r="FK441">
        <f>IF($GL441&gt;=15,INDEX($DG:$DG,$GK441+15),"")</f>
      </c>
      <c r="FL441">
        <f>IF($GL441&gt;=16,INDEX($DG:$DG,$GK441+16),"")</f>
      </c>
      <c r="FM441">
        <f>IF($GL441&gt;=17,INDEX($DG:$DG,$GK441+17),"")</f>
      </c>
      <c r="FN441">
        <f>IF($GL441&gt;=18,INDEX($DG:$DG,$GK441+18),"")</f>
      </c>
      <c r="FO441">
        <f>IF($GL441&gt;=19,INDEX($DG:$DG,$GK441+19),"")</f>
      </c>
      <c r="FP441">
        <f>IF($GL441&gt;=20,INDEX($DG:$DG,$GK441+20),"")</f>
      </c>
      <c r="FQ441">
        <f>IF($GL441&gt;=21,INDEX($DG:$DG,$GK441+21),"")</f>
      </c>
      <c r="FR441">
        <f>IF($GL441&gt;=22,INDEX($DG:$DG,$GK441+22),"")</f>
      </c>
      <c r="FS441">
        <f>IF($GL441&gt;=23,INDEX($DG:$DG,$GK441+23),"")</f>
      </c>
      <c r="FT441">
        <f>IF($GL441&gt;=24,INDEX($DG:$DG,$GK441+24),"")</f>
      </c>
      <c r="FU441">
        <f>IF($GL441&gt;=25,INDEX($DG:$DG,$GK441+25),"")</f>
      </c>
      <c r="FV441">
        <f>IF($GL441&gt;=26,INDEX($DG:$DG,$GK441+26),"")</f>
      </c>
      <c r="FW441">
        <f>IF($GL441&gt;=27,INDEX($DG:$DG,$GK441+27),"")</f>
      </c>
      <c r="FX441">
        <f>IF($GL441&gt;=28,INDEX($DG:$DG,$GK441+28),"")</f>
      </c>
      <c r="FY441">
        <f>IF($GL441&gt;=29,INDEX($DG:$DG,$GK441+29),"")</f>
      </c>
      <c r="FZ441">
        <f>IF($GL441&gt;=30,INDEX($DG:$DG,$GK441+30),"")</f>
      </c>
      <c r="GA441">
        <f>IF($GL441&gt;=31,INDEX($DG:$DG,$GK441+31),"")</f>
      </c>
      <c r="GB441">
        <f>IF($GL441&gt;=32,INDEX($DG:$DG,$GK441+32),"")</f>
      </c>
      <c r="GC441">
        <f>IF($GL441&gt;=33,INDEX($DG:$DG,$GK441+33),"")</f>
      </c>
      <c r="GD441">
        <f>IF($GL441&gt;=34,INDEX($DG:$DG,$GK441+34),"")</f>
      </c>
      <c r="GE441">
        <f>IF($GL441&gt;=35,INDEX($DG:$DG,$GK441+35),"")</f>
      </c>
      <c r="GF441">
        <f>IF($GL441&gt;=36,INDEX($DG:$DG,$GK441+36),"")</f>
      </c>
      <c r="GG441">
        <f>IF($GL441&gt;=37,INDEX($DG:$DG,$GK441+37),"")</f>
      </c>
      <c r="GH441">
        <f>IF($GL441&gt;=38,INDEX($DG:$DG,$GK441+38),"")</f>
      </c>
      <c r="GI441">
        <f>IF($GL441&gt;=39,INDEX($DG:$DG,$GK441+39),"")</f>
      </c>
      <c r="GJ441">
        <f>IF($GL441&gt;=40,INDEX($DG:$DG,$GK441+40),"")</f>
      </c>
      <c r="GK441">
        <f>IFERROR(MATCH($DE441,$DF$2:$DF$166,0)+1,0)</f>
      </c>
      <c r="GL441">
        <f>IFERROR(INDEX($DH$2:$DH$166,MATCH($DE441,$DF$2:$DF$166,0)),0)</f>
      </c>
      <c r="GM441">
        <f>IFERROR(MATCH($H441,$DI$441:$EV$441,0),0)</f>
      </c>
      <c r="GN441">
        <f>IF($GM441&gt;0,INDEX($EW$441:$GJ$441,$GM441),"")</f>
      </c>
      <c r="GO441" t="s">
        <v>448</v>
      </c>
      <c r="GQ441">
        <f>IF($IZ441&gt;=1,INDEX($GO:$GO,$IY441+1),"")</f>
      </c>
      <c r="GR441">
        <f>IF($IZ441&gt;=2,INDEX($GO:$GO,$IY441+2),"")</f>
      </c>
      <c r="GS441">
        <f>IF($IZ441&gt;=3,INDEX($GO:$GO,$IY441+3),"")</f>
      </c>
      <c r="GT441">
        <f>IF($IZ441&gt;=4,INDEX($GO:$GO,$IY441+4),"")</f>
      </c>
      <c r="GU441">
        <f>IF($IZ441&gt;=5,INDEX($GO:$GO,$IY441+5),"")</f>
      </c>
      <c r="GV441">
        <f>IF($IZ441&gt;=6,INDEX($GO:$GO,$IY441+6),"")</f>
      </c>
      <c r="GW441">
        <f>IF($IZ441&gt;=7,INDEX($GO:$GO,$IY441+7),"")</f>
      </c>
      <c r="GX441">
        <f>IF($IZ441&gt;=8,INDEX($GO:$GO,$IY441+8),"")</f>
      </c>
      <c r="GY441">
        <f>IF($IZ441&gt;=9,INDEX($GO:$GO,$IY441+9),"")</f>
      </c>
      <c r="GZ441">
        <f>IF($IZ441&gt;=10,INDEX($GO:$GO,$IY441+10),"")</f>
      </c>
      <c r="HA441">
        <f>IF($IZ441&gt;=11,INDEX($GO:$GO,$IY441+11),"")</f>
      </c>
      <c r="HB441">
        <f>IF($IZ441&gt;=12,INDEX($GO:$GO,$IY441+12),"")</f>
      </c>
      <c r="HC441">
        <f>IF($IZ441&gt;=13,INDEX($GO:$GO,$IY441+13),"")</f>
      </c>
      <c r="HD441">
        <f>IF($IZ441&gt;=14,INDEX($GO:$GO,$IY441+14),"")</f>
      </c>
      <c r="HE441">
        <f>IF($IZ441&gt;=15,INDEX($GO:$GO,$IY441+15),"")</f>
      </c>
      <c r="HF441">
        <f>IF($IZ441&gt;=16,INDEX($GO:$GO,$IY441+16),"")</f>
      </c>
      <c r="HG441">
        <f>IF($IZ441&gt;=17,INDEX($GO:$GO,$IY441+17),"")</f>
      </c>
      <c r="HH441">
        <f>IF($IZ441&gt;=18,INDEX($GO:$GO,$IY441+18),"")</f>
      </c>
      <c r="HI441">
        <f>IF($IZ441&gt;=19,INDEX($GO:$GO,$IY441+19),"")</f>
      </c>
      <c r="HJ441">
        <f>IF($IZ441&gt;=20,INDEX($GO:$GO,$IY441+20),"")</f>
      </c>
      <c r="HK441">
        <f>IF($IZ441&gt;=21,INDEX($GO:$GO,$IY441+21),"")</f>
      </c>
      <c r="HL441">
        <f>IF($IZ441&gt;=22,INDEX($GO:$GO,$IY441+22),"")</f>
      </c>
      <c r="HM441">
        <f>IF($IZ441&gt;=23,INDEX($GO:$GO,$IY441+23),"")</f>
      </c>
      <c r="HN441">
        <f>IF($IZ441&gt;=24,INDEX($GO:$GO,$IY441+24),"")</f>
      </c>
      <c r="HO441">
        <f>IF($IZ441&gt;=25,INDEX($GO:$GO,$IY441+25),"")</f>
      </c>
      <c r="HP441">
        <f>IF($IZ441&gt;=26,INDEX($GO:$GO,$IY441+26),"")</f>
      </c>
      <c r="HQ441">
        <f>IF($IZ441&gt;=27,INDEX($GO:$GO,$IY441+27),"")</f>
      </c>
      <c r="HR441">
        <f>IF($IZ441&gt;=28,INDEX($GO:$GO,$IY441+28),"")</f>
      </c>
      <c r="HS441">
        <f>IF($IZ441&gt;=29,INDEX($GO:$GO,$IY441+29),"")</f>
      </c>
      <c r="HT441">
        <f>IF($IZ441&gt;=30,INDEX($GO:$GO,$IY441+30),"")</f>
      </c>
      <c r="HU441">
        <f>IF($IZ441&gt;=31,INDEX($GO:$GO,$IY441+31),"")</f>
      </c>
      <c r="HV441">
        <f>IF($IZ441&gt;=32,INDEX($GO:$GO,$IY441+32),"")</f>
      </c>
      <c r="HW441">
        <f>IF($IZ441&gt;=33,INDEX($GO:$GO,$IY441+33),"")</f>
      </c>
      <c r="HX441">
        <f>IF($IZ441&gt;=34,INDEX($GO:$GO,$IY441+34),"")</f>
      </c>
      <c r="HY441">
        <f>IF($IZ441&gt;=35,INDEX($GO:$GO,$IY441+35),"")</f>
      </c>
      <c r="HZ441">
        <f>IF($IZ441&gt;=36,INDEX($GO:$GO,$IY441+36),"")</f>
      </c>
      <c r="IA441">
        <f>IF($IZ441&gt;=37,INDEX($GO:$GO,$IY441+37),"")</f>
      </c>
      <c r="IB441">
        <f>IF($IZ441&gt;=38,INDEX($GO:$GO,$IY441+38),"")</f>
      </c>
      <c r="IC441">
        <f>IF($IZ441&gt;=39,INDEX($GO:$GO,$IY441+39),"")</f>
      </c>
      <c r="ID441">
        <f>IF($IZ441&gt;=40,INDEX($GO:$GO,$IY441+40),"")</f>
      </c>
      <c r="IE441">
        <f>IF($IZ441&gt;=41,INDEX($GO:$GO,$IY441+41),"")</f>
      </c>
      <c r="IF441">
        <f>IF($IZ441&gt;=42,INDEX($GO:$GO,$IY441+42),"")</f>
      </c>
      <c r="IG441">
        <f>IF($IZ441&gt;=43,INDEX($GO:$GO,$IY441+43),"")</f>
      </c>
      <c r="IH441">
        <f>IF($IZ441&gt;=44,INDEX($GO:$GO,$IY441+44),"")</f>
      </c>
      <c r="II441">
        <f>IF($IZ441&gt;=45,INDEX($GO:$GO,$IY441+45),"")</f>
      </c>
      <c r="IJ441">
        <f>IF($IZ441&gt;=46,INDEX($GO:$GO,$IY441+46),"")</f>
      </c>
      <c r="IK441">
        <f>IF($IZ441&gt;=47,INDEX($GO:$GO,$IY441+47),"")</f>
      </c>
      <c r="IL441">
        <f>IF($IZ441&gt;=48,INDEX($GO:$GO,$IY441+48),"")</f>
      </c>
      <c r="IM441">
        <f>IF($IZ441&gt;=49,INDEX($GO:$GO,$IY441+49),"")</f>
      </c>
      <c r="IN441">
        <f>IF($IZ441&gt;=50,INDEX($GO:$GO,$IY441+50),"")</f>
      </c>
      <c r="IO441">
        <f>IF($IZ441&gt;=51,INDEX($GO:$GO,$IY441+51),"")</f>
      </c>
      <c r="IP441">
        <f>IF($IZ441&gt;=52,INDEX($GO:$GO,$IY441+52),"")</f>
      </c>
      <c r="IQ441">
        <f>IF($IZ441&gt;=53,INDEX($GO:$GO,$IY441+53),"")</f>
      </c>
      <c r="IR441">
        <f>IF($IZ441&gt;=54,INDEX($GO:$GO,$IY441+54),"")</f>
      </c>
      <c r="IS441">
        <f>IF($IZ441&gt;=55,INDEX($GO:$GO,$IY441+55),"")</f>
      </c>
      <c r="IT441">
        <f>IF($IZ441&gt;=56,INDEX($GO:$GO,$IY441+56),"")</f>
      </c>
      <c r="IU441">
        <f>IF($IZ441&gt;=57,INDEX($GO:$GO,$IY441+57),"")</f>
      </c>
      <c r="IV441">
        <f>IF($IZ441&gt;=58,INDEX($GO:$GO,$IY441+58),"")</f>
      </c>
      <c r="IW441">
        <f>IF($IZ441&gt;=59,INDEX($GO:$GO,$IY441+59),"")</f>
      </c>
      <c r="IX441">
        <f>IF($IZ441&gt;=60,INDEX($GO:$GO,$IY441+60),"")</f>
      </c>
      <c r="IY441">
        <f>IFERROR(MATCH($GN441,$GO$2:$GO$827,0)+1,0)</f>
      </c>
      <c r="IZ441">
        <f>IFERROR(INDEX($GP$2:$GP$827,MATCH($GN441,$GO$2:$GO$827,0)),0)</f>
      </c>
      <c r="JA441" t="s">
        <v>23</v>
      </c>
      <c r="JB441" t="s">
        <v>23</v>
      </c>
    </row>
    <row r="442" spans="1:262" x14ac:dyDescent="0.25">
      <c r="F442" s="1"/>
      <c r="G442" s="1"/>
      <c r="H442" s="1"/>
      <c r="I442" s="1"/>
      <c r="J442" s="1">
        <f>IFERROR(IF(FIND(" - ",$F442)&gt;0,MID($F442,FIND(" - ",$F442)+3,LEN($F442)),""),"")</f>
      </c>
      <c r="L442" s="1"/>
      <c r="N442" t="s">
        <v>23</v>
      </c>
      <c r="P442">
        <f>IF(OR($N442="",$O442=""),"",IFERROR($N442/$O442,0))</f>
      </c>
      <c r="Q442">
        <f>IF($N442="","",
IF($G442="","",
IF(ISNUMBER(SEARCH("exempt",LOWER($G442))),0,
$N442*(VALUE(SUBSTITUTE($G442,"%",""))/100))))</f>
      </c>
      <c r="W442">
        <f>IF($N442="","",
SUM($N442,$Q442,$U442,$R442,$T442)-
IF($V442="",0,VALUE($V442)))</f>
      </c>
      <c r="AE442" t="s">
        <v>1419</v>
      </c>
      <c r="AJ442" t="s">
        <v>539</v>
      </c>
      <c r="AM442">
        <f>IFERROR(LEFT($F442,FIND(" - ",$F442)-1),$F442)</f>
      </c>
      <c r="AP442">
        <f>IF($CE442&gt;=1,INDEX($AN:$AN,$CD442+1),"")</f>
      </c>
      <c r="AQ442">
        <f>IF($CE442&gt;=2,INDEX($AN:$AN,$CD442+2),"")</f>
      </c>
      <c r="AR442">
        <f>IF($CE442&gt;=3,INDEX($AN:$AN,$CD442+3),"")</f>
      </c>
      <c r="AS442">
        <f>IF($CE442&gt;=4,INDEX($AN:$AN,$CD442+4),"")</f>
      </c>
      <c r="AT442">
        <f>IF($CE442&gt;=5,INDEX($AN:$AN,$CD442+5),"")</f>
      </c>
      <c r="AU442">
        <f>IF($CE442&gt;=6,INDEX($AN:$AN,$CD442+6),"")</f>
      </c>
      <c r="AV442">
        <f>IF($CE442&gt;=7,INDEX($AN:$AN,$CD442+7),"")</f>
      </c>
      <c r="AW442">
        <f>IF($CE442&gt;=8,INDEX($AN:$AN,$CD442+8),"")</f>
      </c>
      <c r="AX442">
        <f>IF($CE442&gt;=9,INDEX($AN:$AN,$CD442+9),"")</f>
      </c>
      <c r="AY442">
        <f>IF($CE442&gt;=10,INDEX($AN:$AN,$CD442+10),"")</f>
      </c>
      <c r="AZ442">
        <f>IF($CE442&gt;=11,INDEX($AN:$AN,$CD442+11),"")</f>
      </c>
      <c r="BA442">
        <f>IF($CE442&gt;=12,INDEX($AN:$AN,$CD442+12),"")</f>
      </c>
      <c r="BB442">
        <f>IF($CE442&gt;=13,INDEX($AN:$AN,$CD442+13),"")</f>
      </c>
      <c r="BC442">
        <f>IF($CE442&gt;=14,INDEX($AN:$AN,$CD442+14),"")</f>
      </c>
      <c r="BD442">
        <f>IF($CE442&gt;=15,INDEX($AN:$AN,$CD442+15),"")</f>
      </c>
      <c r="BE442">
        <f>IF($CE442&gt;=16,INDEX($AN:$AN,$CD442+16),"")</f>
      </c>
      <c r="BF442">
        <f>IF($CE442&gt;=17,INDEX($AN:$AN,$CD442+17),"")</f>
      </c>
      <c r="BG442">
        <f>IF($CE442&gt;=18,INDEX($AN:$AN,$CD442+18),"")</f>
      </c>
      <c r="BH442">
        <f>IF($CE442&gt;=19,INDEX($AN:$AN,$CD442+19),"")</f>
      </c>
      <c r="BI442">
        <f>IF($CE442&gt;=20,INDEX($AN:$AN,$CD442+20),"")</f>
      </c>
      <c r="BJ442">
        <f>IF($CE442&gt;=21,INDEX($AN:$AN,$CD442+21),"")</f>
      </c>
      <c r="BK442">
        <f>IF($CE442&gt;=22,INDEX($AN:$AN,$CD442+22),"")</f>
      </c>
      <c r="BL442">
        <f>IF($CE442&gt;=23,INDEX($AN:$AN,$CD442+23),"")</f>
      </c>
      <c r="BM442">
        <f>IF($CE442&gt;=24,INDEX($AN:$AN,$CD442+24),"")</f>
      </c>
      <c r="BN442">
        <f>IF($CE442&gt;=25,INDEX($AN:$AN,$CD442+25),"")</f>
      </c>
      <c r="BO442">
        <f>IF($CE442&gt;=26,INDEX($AN:$AN,$CD442+26),"")</f>
      </c>
      <c r="BP442">
        <f>IF($CE442&gt;=27,INDEX($AN:$AN,$CD442+27),"")</f>
      </c>
      <c r="BQ442">
        <f>IF($CE442&gt;=28,INDEX($AN:$AN,$CD442+28),"")</f>
      </c>
      <c r="BR442">
        <f>IF($CE442&gt;=29,INDEX($AN:$AN,$CD442+29),"")</f>
      </c>
      <c r="BS442">
        <f>IF($CE442&gt;=30,INDEX($AN:$AN,$CD442+30),"")</f>
      </c>
      <c r="BT442">
        <f>IF($CE442&gt;=31,INDEX($AN:$AN,$CD442+31),"")</f>
      </c>
      <c r="BU442">
        <f>IF($CE442&gt;=32,INDEX($AN:$AN,$CD442+32),"")</f>
      </c>
      <c r="BV442">
        <f>IF($CE442&gt;=33,INDEX($AN:$AN,$CD442+33),"")</f>
      </c>
      <c r="BW442">
        <f>IF($CE442&gt;=34,INDEX($AN:$AN,$CD442+34),"")</f>
      </c>
      <c r="BX442">
        <f>IF($CE442&gt;=35,INDEX($AN:$AN,$CD442+35),"")</f>
      </c>
      <c r="BY442">
        <f>IF($CE442&gt;=36,INDEX($AN:$AN,$CD442+36),"")</f>
      </c>
      <c r="BZ442">
        <f>IF($CE442&gt;=37,INDEX($AN:$AN,$CD442+37),"")</f>
      </c>
      <c r="CA442">
        <f>IF($CE442&gt;=38,INDEX($AN:$AN,$CD442+38),"")</f>
      </c>
      <c r="CB442">
        <f>IF($CE442&gt;=39,INDEX($AN:$AN,$CD442+39),"")</f>
      </c>
      <c r="CC442">
        <f>IF($CE442&gt;=40,INDEX($AN:$AN,$CD442+40),"")</f>
      </c>
      <c r="CD442">
        <f>IFERROR(MATCH($AM442,$AN$2:$AN$133,0)+1,0)</f>
      </c>
      <c r="CE442">
        <f>IFERROR(INDEX($AO$2:$AO$133,MATCH($AM442,$AN$2:$AN$133,0)),0)</f>
      </c>
      <c r="CF442">
        <f>IFERROR(LEFT($K442,FIND(" - ",$K442)-1),$K442)</f>
      </c>
      <c r="CG442" t="s">
        <v>1420</v>
      </c>
      <c r="CH442">
        <v>43</v>
      </c>
      <c r="CI442">
        <f>IF($DD442&gt;=1,INDEX($CG:$CG,$DC442+1),"")</f>
      </c>
      <c r="CJ442">
        <f>IF($DD442&gt;=2,INDEX($CG:$CG,$DC442+2),"")</f>
      </c>
      <c r="CK442">
        <f>IF($DD442&gt;=3,INDEX($CG:$CG,$DC442+3),"")</f>
      </c>
      <c r="CL442">
        <f>IF($DD442&gt;=4,INDEX($CG:$CG,$DC442+4),"")</f>
      </c>
      <c r="CM442">
        <f>IF($DD442&gt;=5,INDEX($CG:$CG,$DC442+5),"")</f>
      </c>
      <c r="CN442">
        <f>IF($DD442&gt;=6,INDEX($CG:$CG,$DC442+6),"")</f>
      </c>
      <c r="CO442">
        <f>IF($DD442&gt;=7,INDEX($CG:$CG,$DC442+7),"")</f>
      </c>
      <c r="CP442">
        <f>IF($DD442&gt;=8,INDEX($CG:$CG,$DC442+8),"")</f>
      </c>
      <c r="CQ442">
        <f>IF($DD442&gt;=9,INDEX($CG:$CG,$DC442+9),"")</f>
      </c>
      <c r="CR442">
        <f>IF($DD442&gt;=10,INDEX($CG:$CG,$DC442+10),"")</f>
      </c>
      <c r="CS442">
        <f>IF($DD442&gt;=11,INDEX($CG:$CG,$DC442+11),"")</f>
      </c>
      <c r="CT442">
        <f>IF($DD442&gt;=12,INDEX($CG:$CG,$DC442+12),"")</f>
      </c>
      <c r="CU442">
        <f>IF($DD442&gt;=13,INDEX($CG:$CG,$DC442+13),"")</f>
      </c>
      <c r="CV442">
        <f>IF($DD442&gt;=14,INDEX($CG:$CG,$DC442+14),"")</f>
      </c>
      <c r="CW442">
        <f>IF($DD442&gt;=15,INDEX($CG:$CG,$DC442+15),"")</f>
      </c>
      <c r="CX442">
        <f>IF($DD442&gt;=16,INDEX($CG:$CG,$DC442+16),"")</f>
      </c>
      <c r="CY442">
        <f>IF($DD442&gt;=17,INDEX($CG:$CG,$DC442+17),"")</f>
      </c>
      <c r="CZ442">
        <f>IF($DD442&gt;=18,INDEX($CG:$CG,$DC442+18),"")</f>
      </c>
      <c r="DA442">
        <f>IF($DD442&gt;=19,INDEX($CG:$CG,$DC442+19),"")</f>
      </c>
      <c r="DB442">
        <f>IF($DD442&gt;=20,INDEX($CG:$CG,$DC442+20),"")</f>
      </c>
      <c r="DC442">
        <f>IFERROR(MATCH($CF442,$CG$2:$CG$1558,0)+1,0)</f>
      </c>
      <c r="DD442">
        <f>IFERROR(INDEX($CH$2:$CH$1558,MATCH($CF442,$CG$2:$CG$1558,0)),0)</f>
      </c>
      <c r="DE442">
        <f>IFERROR(INDEX($AL:$AL,MATCH($G442,$AK:$AK,0))&amp;"","")</f>
      </c>
      <c r="DI442">
        <f>IF($GL442&gt;=1,INDEX($DF:$DF,$GK442+1),"")</f>
      </c>
      <c r="DJ442">
        <f>IF($GL442&gt;=2,INDEX($DF:$DF,$GK442+2),"")</f>
      </c>
      <c r="DK442">
        <f>IF($GL442&gt;=3,INDEX($DF:$DF,$GK442+3),"")</f>
      </c>
      <c r="DL442">
        <f>IF($GL442&gt;=4,INDEX($DF:$DF,$GK442+4),"")</f>
      </c>
      <c r="DM442">
        <f>IF($GL442&gt;=5,INDEX($DF:$DF,$GK442+5),"")</f>
      </c>
      <c r="DN442">
        <f>IF($GL442&gt;=6,INDEX($DF:$DF,$GK442+6),"")</f>
      </c>
      <c r="DO442">
        <f>IF($GL442&gt;=7,INDEX($DF:$DF,$GK442+7),"")</f>
      </c>
      <c r="DP442">
        <f>IF($GL442&gt;=8,INDEX($DF:$DF,$GK442+8),"")</f>
      </c>
      <c r="DQ442">
        <f>IF($GL442&gt;=9,INDEX($DF:$DF,$GK442+9),"")</f>
      </c>
      <c r="DR442">
        <f>IF($GL442&gt;=10,INDEX($DF:$DF,$GK442+10),"")</f>
      </c>
      <c r="DS442">
        <f>IF($GL442&gt;=11,INDEX($DF:$DF,$GK442+11),"")</f>
      </c>
      <c r="DT442">
        <f>IF($GL442&gt;=12,INDEX($DF:$DF,$GK442+12),"")</f>
      </c>
      <c r="DU442">
        <f>IF($GL442&gt;=13,INDEX($DF:$DF,$GK442+13),"")</f>
      </c>
      <c r="DV442">
        <f>IF($GL442&gt;=14,INDEX($DF:$DF,$GK442+14),"")</f>
      </c>
      <c r="DW442">
        <f>IF($GL442&gt;=15,INDEX($DF:$DF,$GK442+15),"")</f>
      </c>
      <c r="DX442">
        <f>IF($GL442&gt;=16,INDEX($DF:$DF,$GK442+16),"")</f>
      </c>
      <c r="DY442">
        <f>IF($GL442&gt;=17,INDEX($DF:$DF,$GK442+17),"")</f>
      </c>
      <c r="DZ442">
        <f>IF($GL442&gt;=18,INDEX($DF:$DF,$GK442+18),"")</f>
      </c>
      <c r="EA442">
        <f>IF($GL442&gt;=19,INDEX($DF:$DF,$GK442+19),"")</f>
      </c>
      <c r="EB442">
        <f>IF($GL442&gt;=20,INDEX($DF:$DF,$GK442+20),"")</f>
      </c>
      <c r="EC442">
        <f>IF($GL442&gt;=21,INDEX($DF:$DF,$GK442+21),"")</f>
      </c>
      <c r="ED442">
        <f>IF($GL442&gt;=22,INDEX($DF:$DF,$GK442+22),"")</f>
      </c>
      <c r="EE442">
        <f>IF($GL442&gt;=23,INDEX($DF:$DF,$GK442+23),"")</f>
      </c>
      <c r="EF442">
        <f>IF($GL442&gt;=24,INDEX($DF:$DF,$GK442+24),"")</f>
      </c>
      <c r="EG442">
        <f>IF($GL442&gt;=25,INDEX($DF:$DF,$GK442+25),"")</f>
      </c>
      <c r="EH442">
        <f>IF($GL442&gt;=26,INDEX($DF:$DF,$GK442+26),"")</f>
      </c>
      <c r="EI442">
        <f>IF($GL442&gt;=27,INDEX($DF:$DF,$GK442+27),"")</f>
      </c>
      <c r="EJ442">
        <f>IF($GL442&gt;=28,INDEX($DF:$DF,$GK442+28),"")</f>
      </c>
      <c r="EK442">
        <f>IF($GL442&gt;=29,INDEX($DF:$DF,$GK442+29),"")</f>
      </c>
      <c r="EL442">
        <f>IF($GL442&gt;=30,INDEX($DF:$DF,$GK442+30),"")</f>
      </c>
      <c r="EM442">
        <f>IF($GL442&gt;=31,INDEX($DF:$DF,$GK442+31),"")</f>
      </c>
      <c r="EN442">
        <f>IF($GL442&gt;=32,INDEX($DF:$DF,$GK442+32),"")</f>
      </c>
      <c r="EO442">
        <f>IF($GL442&gt;=33,INDEX($DF:$DF,$GK442+33),"")</f>
      </c>
      <c r="EP442">
        <f>IF($GL442&gt;=34,INDEX($DF:$DF,$GK442+34),"")</f>
      </c>
      <c r="EQ442">
        <f>IF($GL442&gt;=35,INDEX($DF:$DF,$GK442+35),"")</f>
      </c>
      <c r="ER442">
        <f>IF($GL442&gt;=36,INDEX($DF:$DF,$GK442+36),"")</f>
      </c>
      <c r="ES442">
        <f>IF($GL442&gt;=37,INDEX($DF:$DF,$GK442+37),"")</f>
      </c>
      <c r="ET442">
        <f>IF($GL442&gt;=38,INDEX($DF:$DF,$GK442+38),"")</f>
      </c>
      <c r="EU442">
        <f>IF($GL442&gt;=39,INDEX($DF:$DF,$GK442+39),"")</f>
      </c>
      <c r="EV442">
        <f>IF($GL442&gt;=40,INDEX($DF:$DF,$GK442+40),"")</f>
      </c>
      <c r="EW442">
        <f>IF($GL442&gt;=1,INDEX($DG:$DG,$GK442+1),"")</f>
      </c>
      <c r="EX442">
        <f>IF($GL442&gt;=2,INDEX($DG:$DG,$GK442+2),"")</f>
      </c>
      <c r="EY442">
        <f>IF($GL442&gt;=3,INDEX($DG:$DG,$GK442+3),"")</f>
      </c>
      <c r="EZ442">
        <f>IF($GL442&gt;=4,INDEX($DG:$DG,$GK442+4),"")</f>
      </c>
      <c r="FA442">
        <f>IF($GL442&gt;=5,INDEX($DG:$DG,$GK442+5),"")</f>
      </c>
      <c r="FB442">
        <f>IF($GL442&gt;=6,INDEX($DG:$DG,$GK442+6),"")</f>
      </c>
      <c r="FC442">
        <f>IF($GL442&gt;=7,INDEX($DG:$DG,$GK442+7),"")</f>
      </c>
      <c r="FD442">
        <f>IF($GL442&gt;=8,INDEX($DG:$DG,$GK442+8),"")</f>
      </c>
      <c r="FE442">
        <f>IF($GL442&gt;=9,INDEX($DG:$DG,$GK442+9),"")</f>
      </c>
      <c r="FF442">
        <f>IF($GL442&gt;=10,INDEX($DG:$DG,$GK442+10),"")</f>
      </c>
      <c r="FG442">
        <f>IF($GL442&gt;=11,INDEX($DG:$DG,$GK442+11),"")</f>
      </c>
      <c r="FH442">
        <f>IF($GL442&gt;=12,INDEX($DG:$DG,$GK442+12),"")</f>
      </c>
      <c r="FI442">
        <f>IF($GL442&gt;=13,INDEX($DG:$DG,$GK442+13),"")</f>
      </c>
      <c r="FJ442">
        <f>IF($GL442&gt;=14,INDEX($DG:$DG,$GK442+14),"")</f>
      </c>
      <c r="FK442">
        <f>IF($GL442&gt;=15,INDEX($DG:$DG,$GK442+15),"")</f>
      </c>
      <c r="FL442">
        <f>IF($GL442&gt;=16,INDEX($DG:$DG,$GK442+16),"")</f>
      </c>
      <c r="FM442">
        <f>IF($GL442&gt;=17,INDEX($DG:$DG,$GK442+17),"")</f>
      </c>
      <c r="FN442">
        <f>IF($GL442&gt;=18,INDEX($DG:$DG,$GK442+18),"")</f>
      </c>
      <c r="FO442">
        <f>IF($GL442&gt;=19,INDEX($DG:$DG,$GK442+19),"")</f>
      </c>
      <c r="FP442">
        <f>IF($GL442&gt;=20,INDEX($DG:$DG,$GK442+20),"")</f>
      </c>
      <c r="FQ442">
        <f>IF($GL442&gt;=21,INDEX($DG:$DG,$GK442+21),"")</f>
      </c>
      <c r="FR442">
        <f>IF($GL442&gt;=22,INDEX($DG:$DG,$GK442+22),"")</f>
      </c>
      <c r="FS442">
        <f>IF($GL442&gt;=23,INDEX($DG:$DG,$GK442+23),"")</f>
      </c>
      <c r="FT442">
        <f>IF($GL442&gt;=24,INDEX($DG:$DG,$GK442+24),"")</f>
      </c>
      <c r="FU442">
        <f>IF($GL442&gt;=25,INDEX($DG:$DG,$GK442+25),"")</f>
      </c>
      <c r="FV442">
        <f>IF($GL442&gt;=26,INDEX($DG:$DG,$GK442+26),"")</f>
      </c>
      <c r="FW442">
        <f>IF($GL442&gt;=27,INDEX($DG:$DG,$GK442+27),"")</f>
      </c>
      <c r="FX442">
        <f>IF($GL442&gt;=28,INDEX($DG:$DG,$GK442+28),"")</f>
      </c>
      <c r="FY442">
        <f>IF($GL442&gt;=29,INDEX($DG:$DG,$GK442+29),"")</f>
      </c>
      <c r="FZ442">
        <f>IF($GL442&gt;=30,INDEX($DG:$DG,$GK442+30),"")</f>
      </c>
      <c r="GA442">
        <f>IF($GL442&gt;=31,INDEX($DG:$DG,$GK442+31),"")</f>
      </c>
      <c r="GB442">
        <f>IF($GL442&gt;=32,INDEX($DG:$DG,$GK442+32),"")</f>
      </c>
      <c r="GC442">
        <f>IF($GL442&gt;=33,INDEX($DG:$DG,$GK442+33),"")</f>
      </c>
      <c r="GD442">
        <f>IF($GL442&gt;=34,INDEX($DG:$DG,$GK442+34),"")</f>
      </c>
      <c r="GE442">
        <f>IF($GL442&gt;=35,INDEX($DG:$DG,$GK442+35),"")</f>
      </c>
      <c r="GF442">
        <f>IF($GL442&gt;=36,INDEX($DG:$DG,$GK442+36),"")</f>
      </c>
      <c r="GG442">
        <f>IF($GL442&gt;=37,INDEX($DG:$DG,$GK442+37),"")</f>
      </c>
      <c r="GH442">
        <f>IF($GL442&gt;=38,INDEX($DG:$DG,$GK442+38),"")</f>
      </c>
      <c r="GI442">
        <f>IF($GL442&gt;=39,INDEX($DG:$DG,$GK442+39),"")</f>
      </c>
      <c r="GJ442">
        <f>IF($GL442&gt;=40,INDEX($DG:$DG,$GK442+40),"")</f>
      </c>
      <c r="GK442">
        <f>IFERROR(MATCH($DE442,$DF$2:$DF$166,0)+1,0)</f>
      </c>
      <c r="GL442">
        <f>IFERROR(INDEX($DH$2:$DH$166,MATCH($DE442,$DF$2:$DF$166,0)),0)</f>
      </c>
      <c r="GM442">
        <f>IFERROR(MATCH($H442,$DI$442:$EV$442,0),0)</f>
      </c>
      <c r="GN442">
        <f>IF($GM442&gt;0,INDEX($EW$442:$GJ$442,$GM442),"")</f>
      </c>
      <c r="GO442" t="s">
        <v>455</v>
      </c>
      <c r="GQ442">
        <f>IF($IZ442&gt;=1,INDEX($GO:$GO,$IY442+1),"")</f>
      </c>
      <c r="GR442">
        <f>IF($IZ442&gt;=2,INDEX($GO:$GO,$IY442+2),"")</f>
      </c>
      <c r="GS442">
        <f>IF($IZ442&gt;=3,INDEX($GO:$GO,$IY442+3),"")</f>
      </c>
      <c r="GT442">
        <f>IF($IZ442&gt;=4,INDEX($GO:$GO,$IY442+4),"")</f>
      </c>
      <c r="GU442">
        <f>IF($IZ442&gt;=5,INDEX($GO:$GO,$IY442+5),"")</f>
      </c>
      <c r="GV442">
        <f>IF($IZ442&gt;=6,INDEX($GO:$GO,$IY442+6),"")</f>
      </c>
      <c r="GW442">
        <f>IF($IZ442&gt;=7,INDEX($GO:$GO,$IY442+7),"")</f>
      </c>
      <c r="GX442">
        <f>IF($IZ442&gt;=8,INDEX($GO:$GO,$IY442+8),"")</f>
      </c>
      <c r="GY442">
        <f>IF($IZ442&gt;=9,INDEX($GO:$GO,$IY442+9),"")</f>
      </c>
      <c r="GZ442">
        <f>IF($IZ442&gt;=10,INDEX($GO:$GO,$IY442+10),"")</f>
      </c>
      <c r="HA442">
        <f>IF($IZ442&gt;=11,INDEX($GO:$GO,$IY442+11),"")</f>
      </c>
      <c r="HB442">
        <f>IF($IZ442&gt;=12,INDEX($GO:$GO,$IY442+12),"")</f>
      </c>
      <c r="HC442">
        <f>IF($IZ442&gt;=13,INDEX($GO:$GO,$IY442+13),"")</f>
      </c>
      <c r="HD442">
        <f>IF($IZ442&gt;=14,INDEX($GO:$GO,$IY442+14),"")</f>
      </c>
      <c r="HE442">
        <f>IF($IZ442&gt;=15,INDEX($GO:$GO,$IY442+15),"")</f>
      </c>
      <c r="HF442">
        <f>IF($IZ442&gt;=16,INDEX($GO:$GO,$IY442+16),"")</f>
      </c>
      <c r="HG442">
        <f>IF($IZ442&gt;=17,INDEX($GO:$GO,$IY442+17),"")</f>
      </c>
      <c r="HH442">
        <f>IF($IZ442&gt;=18,INDEX($GO:$GO,$IY442+18),"")</f>
      </c>
      <c r="HI442">
        <f>IF($IZ442&gt;=19,INDEX($GO:$GO,$IY442+19),"")</f>
      </c>
      <c r="HJ442">
        <f>IF($IZ442&gt;=20,INDEX($GO:$GO,$IY442+20),"")</f>
      </c>
      <c r="HK442">
        <f>IF($IZ442&gt;=21,INDEX($GO:$GO,$IY442+21),"")</f>
      </c>
      <c r="HL442">
        <f>IF($IZ442&gt;=22,INDEX($GO:$GO,$IY442+22),"")</f>
      </c>
      <c r="HM442">
        <f>IF($IZ442&gt;=23,INDEX($GO:$GO,$IY442+23),"")</f>
      </c>
      <c r="HN442">
        <f>IF($IZ442&gt;=24,INDEX($GO:$GO,$IY442+24),"")</f>
      </c>
      <c r="HO442">
        <f>IF($IZ442&gt;=25,INDEX($GO:$GO,$IY442+25),"")</f>
      </c>
      <c r="HP442">
        <f>IF($IZ442&gt;=26,INDEX($GO:$GO,$IY442+26),"")</f>
      </c>
      <c r="HQ442">
        <f>IF($IZ442&gt;=27,INDEX($GO:$GO,$IY442+27),"")</f>
      </c>
      <c r="HR442">
        <f>IF($IZ442&gt;=28,INDEX($GO:$GO,$IY442+28),"")</f>
      </c>
      <c r="HS442">
        <f>IF($IZ442&gt;=29,INDEX($GO:$GO,$IY442+29),"")</f>
      </c>
      <c r="HT442">
        <f>IF($IZ442&gt;=30,INDEX($GO:$GO,$IY442+30),"")</f>
      </c>
      <c r="HU442">
        <f>IF($IZ442&gt;=31,INDEX($GO:$GO,$IY442+31),"")</f>
      </c>
      <c r="HV442">
        <f>IF($IZ442&gt;=32,INDEX($GO:$GO,$IY442+32),"")</f>
      </c>
      <c r="HW442">
        <f>IF($IZ442&gt;=33,INDEX($GO:$GO,$IY442+33),"")</f>
      </c>
      <c r="HX442">
        <f>IF($IZ442&gt;=34,INDEX($GO:$GO,$IY442+34),"")</f>
      </c>
      <c r="HY442">
        <f>IF($IZ442&gt;=35,INDEX($GO:$GO,$IY442+35),"")</f>
      </c>
      <c r="HZ442">
        <f>IF($IZ442&gt;=36,INDEX($GO:$GO,$IY442+36),"")</f>
      </c>
      <c r="IA442">
        <f>IF($IZ442&gt;=37,INDEX($GO:$GO,$IY442+37),"")</f>
      </c>
      <c r="IB442">
        <f>IF($IZ442&gt;=38,INDEX($GO:$GO,$IY442+38),"")</f>
      </c>
      <c r="IC442">
        <f>IF($IZ442&gt;=39,INDEX($GO:$GO,$IY442+39),"")</f>
      </c>
      <c r="ID442">
        <f>IF($IZ442&gt;=40,INDEX($GO:$GO,$IY442+40),"")</f>
      </c>
      <c r="IE442">
        <f>IF($IZ442&gt;=41,INDEX($GO:$GO,$IY442+41),"")</f>
      </c>
      <c r="IF442">
        <f>IF($IZ442&gt;=42,INDEX($GO:$GO,$IY442+42),"")</f>
      </c>
      <c r="IG442">
        <f>IF($IZ442&gt;=43,INDEX($GO:$GO,$IY442+43),"")</f>
      </c>
      <c r="IH442">
        <f>IF($IZ442&gt;=44,INDEX($GO:$GO,$IY442+44),"")</f>
      </c>
      <c r="II442">
        <f>IF($IZ442&gt;=45,INDEX($GO:$GO,$IY442+45),"")</f>
      </c>
      <c r="IJ442">
        <f>IF($IZ442&gt;=46,INDEX($GO:$GO,$IY442+46),"")</f>
      </c>
      <c r="IK442">
        <f>IF($IZ442&gt;=47,INDEX($GO:$GO,$IY442+47),"")</f>
      </c>
      <c r="IL442">
        <f>IF($IZ442&gt;=48,INDEX($GO:$GO,$IY442+48),"")</f>
      </c>
      <c r="IM442">
        <f>IF($IZ442&gt;=49,INDEX($GO:$GO,$IY442+49),"")</f>
      </c>
      <c r="IN442">
        <f>IF($IZ442&gt;=50,INDEX($GO:$GO,$IY442+50),"")</f>
      </c>
      <c r="IO442">
        <f>IF($IZ442&gt;=51,INDEX($GO:$GO,$IY442+51),"")</f>
      </c>
      <c r="IP442">
        <f>IF($IZ442&gt;=52,INDEX($GO:$GO,$IY442+52),"")</f>
      </c>
      <c r="IQ442">
        <f>IF($IZ442&gt;=53,INDEX($GO:$GO,$IY442+53),"")</f>
      </c>
      <c r="IR442">
        <f>IF($IZ442&gt;=54,INDEX($GO:$GO,$IY442+54),"")</f>
      </c>
      <c r="IS442">
        <f>IF($IZ442&gt;=55,INDEX($GO:$GO,$IY442+55),"")</f>
      </c>
      <c r="IT442">
        <f>IF($IZ442&gt;=56,INDEX($GO:$GO,$IY442+56),"")</f>
      </c>
      <c r="IU442">
        <f>IF($IZ442&gt;=57,INDEX($GO:$GO,$IY442+57),"")</f>
      </c>
      <c r="IV442">
        <f>IF($IZ442&gt;=58,INDEX($GO:$GO,$IY442+58),"")</f>
      </c>
      <c r="IW442">
        <f>IF($IZ442&gt;=59,INDEX($GO:$GO,$IY442+59),"")</f>
      </c>
      <c r="IX442">
        <f>IF($IZ442&gt;=60,INDEX($GO:$GO,$IY442+60),"")</f>
      </c>
      <c r="IY442">
        <f>IFERROR(MATCH($GN442,$GO$2:$GO$827,0)+1,0)</f>
      </c>
      <c r="IZ442">
        <f>IFERROR(INDEX($GP$2:$GP$827,MATCH($GN442,$GO$2:$GO$827,0)),0)</f>
      </c>
      <c r="JA442" t="s">
        <v>23</v>
      </c>
      <c r="JB442" t="s">
        <v>23</v>
      </c>
    </row>
    <row r="443" spans="1:262" x14ac:dyDescent="0.25">
      <c r="F443" s="1"/>
      <c r="G443" s="1"/>
      <c r="H443" s="1"/>
      <c r="I443" s="1"/>
      <c r="J443" s="1">
        <f>IFERROR(IF(FIND(" - ",$F443)&gt;0,MID($F443,FIND(" - ",$F443)+3,LEN($F443)),""),"")</f>
      </c>
      <c r="L443" s="1"/>
      <c r="N443" t="s">
        <v>23</v>
      </c>
      <c r="P443">
        <f>IF(OR($N443="",$O443=""),"",IFERROR($N443/$O443,0))</f>
      </c>
      <c r="Q443">
        <f>IF($N443="","",
IF($G443="","",
IF(ISNUMBER(SEARCH("exempt",LOWER($G443))),0,
$N443*(VALUE(SUBSTITUTE($G443,"%",""))/100))))</f>
      </c>
      <c r="W443">
        <f>IF($N443="","",
SUM($N443,$Q443,$U443,$R443,$T443)-
IF($V443="",0,VALUE($V443)))</f>
      </c>
      <c r="AE443" t="s">
        <v>1421</v>
      </c>
      <c r="AJ443" t="s">
        <v>543</v>
      </c>
      <c r="AM443">
        <f>IFERROR(LEFT($F443,FIND(" - ",$F443)-1),$F443)</f>
      </c>
      <c r="AP443">
        <f>IF($CE443&gt;=1,INDEX($AN:$AN,$CD443+1),"")</f>
      </c>
      <c r="AQ443">
        <f>IF($CE443&gt;=2,INDEX($AN:$AN,$CD443+2),"")</f>
      </c>
      <c r="AR443">
        <f>IF($CE443&gt;=3,INDEX($AN:$AN,$CD443+3),"")</f>
      </c>
      <c r="AS443">
        <f>IF($CE443&gt;=4,INDEX($AN:$AN,$CD443+4),"")</f>
      </c>
      <c r="AT443">
        <f>IF($CE443&gt;=5,INDEX($AN:$AN,$CD443+5),"")</f>
      </c>
      <c r="AU443">
        <f>IF($CE443&gt;=6,INDEX($AN:$AN,$CD443+6),"")</f>
      </c>
      <c r="AV443">
        <f>IF($CE443&gt;=7,INDEX($AN:$AN,$CD443+7),"")</f>
      </c>
      <c r="AW443">
        <f>IF($CE443&gt;=8,INDEX($AN:$AN,$CD443+8),"")</f>
      </c>
      <c r="AX443">
        <f>IF($CE443&gt;=9,INDEX($AN:$AN,$CD443+9),"")</f>
      </c>
      <c r="AY443">
        <f>IF($CE443&gt;=10,INDEX($AN:$AN,$CD443+10),"")</f>
      </c>
      <c r="AZ443">
        <f>IF($CE443&gt;=11,INDEX($AN:$AN,$CD443+11),"")</f>
      </c>
      <c r="BA443">
        <f>IF($CE443&gt;=12,INDEX($AN:$AN,$CD443+12),"")</f>
      </c>
      <c r="BB443">
        <f>IF($CE443&gt;=13,INDEX($AN:$AN,$CD443+13),"")</f>
      </c>
      <c r="BC443">
        <f>IF($CE443&gt;=14,INDEX($AN:$AN,$CD443+14),"")</f>
      </c>
      <c r="BD443">
        <f>IF($CE443&gt;=15,INDEX($AN:$AN,$CD443+15),"")</f>
      </c>
      <c r="BE443">
        <f>IF($CE443&gt;=16,INDEX($AN:$AN,$CD443+16),"")</f>
      </c>
      <c r="BF443">
        <f>IF($CE443&gt;=17,INDEX($AN:$AN,$CD443+17),"")</f>
      </c>
      <c r="BG443">
        <f>IF($CE443&gt;=18,INDEX($AN:$AN,$CD443+18),"")</f>
      </c>
      <c r="BH443">
        <f>IF($CE443&gt;=19,INDEX($AN:$AN,$CD443+19),"")</f>
      </c>
      <c r="BI443">
        <f>IF($CE443&gt;=20,INDEX($AN:$AN,$CD443+20),"")</f>
      </c>
      <c r="BJ443">
        <f>IF($CE443&gt;=21,INDEX($AN:$AN,$CD443+21),"")</f>
      </c>
      <c r="BK443">
        <f>IF($CE443&gt;=22,INDEX($AN:$AN,$CD443+22),"")</f>
      </c>
      <c r="BL443">
        <f>IF($CE443&gt;=23,INDEX($AN:$AN,$CD443+23),"")</f>
      </c>
      <c r="BM443">
        <f>IF($CE443&gt;=24,INDEX($AN:$AN,$CD443+24),"")</f>
      </c>
      <c r="BN443">
        <f>IF($CE443&gt;=25,INDEX($AN:$AN,$CD443+25),"")</f>
      </c>
      <c r="BO443">
        <f>IF($CE443&gt;=26,INDEX($AN:$AN,$CD443+26),"")</f>
      </c>
      <c r="BP443">
        <f>IF($CE443&gt;=27,INDEX($AN:$AN,$CD443+27),"")</f>
      </c>
      <c r="BQ443">
        <f>IF($CE443&gt;=28,INDEX($AN:$AN,$CD443+28),"")</f>
      </c>
      <c r="BR443">
        <f>IF($CE443&gt;=29,INDEX($AN:$AN,$CD443+29),"")</f>
      </c>
      <c r="BS443">
        <f>IF($CE443&gt;=30,INDEX($AN:$AN,$CD443+30),"")</f>
      </c>
      <c r="BT443">
        <f>IF($CE443&gt;=31,INDEX($AN:$AN,$CD443+31),"")</f>
      </c>
      <c r="BU443">
        <f>IF($CE443&gt;=32,INDEX($AN:$AN,$CD443+32),"")</f>
      </c>
      <c r="BV443">
        <f>IF($CE443&gt;=33,INDEX($AN:$AN,$CD443+33),"")</f>
      </c>
      <c r="BW443">
        <f>IF($CE443&gt;=34,INDEX($AN:$AN,$CD443+34),"")</f>
      </c>
      <c r="BX443">
        <f>IF($CE443&gt;=35,INDEX($AN:$AN,$CD443+35),"")</f>
      </c>
      <c r="BY443">
        <f>IF($CE443&gt;=36,INDEX($AN:$AN,$CD443+36),"")</f>
      </c>
      <c r="BZ443">
        <f>IF($CE443&gt;=37,INDEX($AN:$AN,$CD443+37),"")</f>
      </c>
      <c r="CA443">
        <f>IF($CE443&gt;=38,INDEX($AN:$AN,$CD443+38),"")</f>
      </c>
      <c r="CB443">
        <f>IF($CE443&gt;=39,INDEX($AN:$AN,$CD443+39),"")</f>
      </c>
      <c r="CC443">
        <f>IF($CE443&gt;=40,INDEX($AN:$AN,$CD443+40),"")</f>
      </c>
      <c r="CD443">
        <f>IFERROR(MATCH($AM443,$AN$2:$AN$133,0)+1,0)</f>
      </c>
      <c r="CE443">
        <f>IFERROR(INDEX($AO$2:$AO$133,MATCH($AM443,$AN$2:$AN$133,0)),0)</f>
      </c>
      <c r="CF443">
        <f>IFERROR(LEFT($K443,FIND(" - ",$K443)-1),$K443)</f>
      </c>
      <c r="CG443" t="s">
        <v>28</v>
      </c>
      <c r="CI443">
        <f>IF($DD443&gt;=1,INDEX($CG:$CG,$DC443+1),"")</f>
      </c>
      <c r="CJ443">
        <f>IF($DD443&gt;=2,INDEX($CG:$CG,$DC443+2),"")</f>
      </c>
      <c r="CK443">
        <f>IF($DD443&gt;=3,INDEX($CG:$CG,$DC443+3),"")</f>
      </c>
      <c r="CL443">
        <f>IF($DD443&gt;=4,INDEX($CG:$CG,$DC443+4),"")</f>
      </c>
      <c r="CM443">
        <f>IF($DD443&gt;=5,INDEX($CG:$CG,$DC443+5),"")</f>
      </c>
      <c r="CN443">
        <f>IF($DD443&gt;=6,INDEX($CG:$CG,$DC443+6),"")</f>
      </c>
      <c r="CO443">
        <f>IF($DD443&gt;=7,INDEX($CG:$CG,$DC443+7),"")</f>
      </c>
      <c r="CP443">
        <f>IF($DD443&gt;=8,INDEX($CG:$CG,$DC443+8),"")</f>
      </c>
      <c r="CQ443">
        <f>IF($DD443&gt;=9,INDEX($CG:$CG,$DC443+9),"")</f>
      </c>
      <c r="CR443">
        <f>IF($DD443&gt;=10,INDEX($CG:$CG,$DC443+10),"")</f>
      </c>
      <c r="CS443">
        <f>IF($DD443&gt;=11,INDEX($CG:$CG,$DC443+11),"")</f>
      </c>
      <c r="CT443">
        <f>IF($DD443&gt;=12,INDEX($CG:$CG,$DC443+12),"")</f>
      </c>
      <c r="CU443">
        <f>IF($DD443&gt;=13,INDEX($CG:$CG,$DC443+13),"")</f>
      </c>
      <c r="CV443">
        <f>IF($DD443&gt;=14,INDEX($CG:$CG,$DC443+14),"")</f>
      </c>
      <c r="CW443">
        <f>IF($DD443&gt;=15,INDEX($CG:$CG,$DC443+15),"")</f>
      </c>
      <c r="CX443">
        <f>IF($DD443&gt;=16,INDEX($CG:$CG,$DC443+16),"")</f>
      </c>
      <c r="CY443">
        <f>IF($DD443&gt;=17,INDEX($CG:$CG,$DC443+17),"")</f>
      </c>
      <c r="CZ443">
        <f>IF($DD443&gt;=18,INDEX($CG:$CG,$DC443+18),"")</f>
      </c>
      <c r="DA443">
        <f>IF($DD443&gt;=19,INDEX($CG:$CG,$DC443+19),"")</f>
      </c>
      <c r="DB443">
        <f>IF($DD443&gt;=20,INDEX($CG:$CG,$DC443+20),"")</f>
      </c>
      <c r="DC443">
        <f>IFERROR(MATCH($CF443,$CG$2:$CG$1558,0)+1,0)</f>
      </c>
      <c r="DD443">
        <f>IFERROR(INDEX($CH$2:$CH$1558,MATCH($CF443,$CG$2:$CG$1558,0)),0)</f>
      </c>
      <c r="DE443">
        <f>IFERROR(INDEX($AL:$AL,MATCH($G443,$AK:$AK,0))&amp;"","")</f>
      </c>
      <c r="DI443">
        <f>IF($GL443&gt;=1,INDEX($DF:$DF,$GK443+1),"")</f>
      </c>
      <c r="DJ443">
        <f>IF($GL443&gt;=2,INDEX($DF:$DF,$GK443+2),"")</f>
      </c>
      <c r="DK443">
        <f>IF($GL443&gt;=3,INDEX($DF:$DF,$GK443+3),"")</f>
      </c>
      <c r="DL443">
        <f>IF($GL443&gt;=4,INDEX($DF:$DF,$GK443+4),"")</f>
      </c>
      <c r="DM443">
        <f>IF($GL443&gt;=5,INDEX($DF:$DF,$GK443+5),"")</f>
      </c>
      <c r="DN443">
        <f>IF($GL443&gt;=6,INDEX($DF:$DF,$GK443+6),"")</f>
      </c>
      <c r="DO443">
        <f>IF($GL443&gt;=7,INDEX($DF:$DF,$GK443+7),"")</f>
      </c>
      <c r="DP443">
        <f>IF($GL443&gt;=8,INDEX($DF:$DF,$GK443+8),"")</f>
      </c>
      <c r="DQ443">
        <f>IF($GL443&gt;=9,INDEX($DF:$DF,$GK443+9),"")</f>
      </c>
      <c r="DR443">
        <f>IF($GL443&gt;=10,INDEX($DF:$DF,$GK443+10),"")</f>
      </c>
      <c r="DS443">
        <f>IF($GL443&gt;=11,INDEX($DF:$DF,$GK443+11),"")</f>
      </c>
      <c r="DT443">
        <f>IF($GL443&gt;=12,INDEX($DF:$DF,$GK443+12),"")</f>
      </c>
      <c r="DU443">
        <f>IF($GL443&gt;=13,INDEX($DF:$DF,$GK443+13),"")</f>
      </c>
      <c r="DV443">
        <f>IF($GL443&gt;=14,INDEX($DF:$DF,$GK443+14),"")</f>
      </c>
      <c r="DW443">
        <f>IF($GL443&gt;=15,INDEX($DF:$DF,$GK443+15),"")</f>
      </c>
      <c r="DX443">
        <f>IF($GL443&gt;=16,INDEX($DF:$DF,$GK443+16),"")</f>
      </c>
      <c r="DY443">
        <f>IF($GL443&gt;=17,INDEX($DF:$DF,$GK443+17),"")</f>
      </c>
      <c r="DZ443">
        <f>IF($GL443&gt;=18,INDEX($DF:$DF,$GK443+18),"")</f>
      </c>
      <c r="EA443">
        <f>IF($GL443&gt;=19,INDEX($DF:$DF,$GK443+19),"")</f>
      </c>
      <c r="EB443">
        <f>IF($GL443&gt;=20,INDEX($DF:$DF,$GK443+20),"")</f>
      </c>
      <c r="EC443">
        <f>IF($GL443&gt;=21,INDEX($DF:$DF,$GK443+21),"")</f>
      </c>
      <c r="ED443">
        <f>IF($GL443&gt;=22,INDEX($DF:$DF,$GK443+22),"")</f>
      </c>
      <c r="EE443">
        <f>IF($GL443&gt;=23,INDEX($DF:$DF,$GK443+23),"")</f>
      </c>
      <c r="EF443">
        <f>IF($GL443&gt;=24,INDEX($DF:$DF,$GK443+24),"")</f>
      </c>
      <c r="EG443">
        <f>IF($GL443&gt;=25,INDEX($DF:$DF,$GK443+25),"")</f>
      </c>
      <c r="EH443">
        <f>IF($GL443&gt;=26,INDEX($DF:$DF,$GK443+26),"")</f>
      </c>
      <c r="EI443">
        <f>IF($GL443&gt;=27,INDEX($DF:$DF,$GK443+27),"")</f>
      </c>
      <c r="EJ443">
        <f>IF($GL443&gt;=28,INDEX($DF:$DF,$GK443+28),"")</f>
      </c>
      <c r="EK443">
        <f>IF($GL443&gt;=29,INDEX($DF:$DF,$GK443+29),"")</f>
      </c>
      <c r="EL443">
        <f>IF($GL443&gt;=30,INDEX($DF:$DF,$GK443+30),"")</f>
      </c>
      <c r="EM443">
        <f>IF($GL443&gt;=31,INDEX($DF:$DF,$GK443+31),"")</f>
      </c>
      <c r="EN443">
        <f>IF($GL443&gt;=32,INDEX($DF:$DF,$GK443+32),"")</f>
      </c>
      <c r="EO443">
        <f>IF($GL443&gt;=33,INDEX($DF:$DF,$GK443+33),"")</f>
      </c>
      <c r="EP443">
        <f>IF($GL443&gt;=34,INDEX($DF:$DF,$GK443+34),"")</f>
      </c>
      <c r="EQ443">
        <f>IF($GL443&gt;=35,INDEX($DF:$DF,$GK443+35),"")</f>
      </c>
      <c r="ER443">
        <f>IF($GL443&gt;=36,INDEX($DF:$DF,$GK443+36),"")</f>
      </c>
      <c r="ES443">
        <f>IF($GL443&gt;=37,INDEX($DF:$DF,$GK443+37),"")</f>
      </c>
      <c r="ET443">
        <f>IF($GL443&gt;=38,INDEX($DF:$DF,$GK443+38),"")</f>
      </c>
      <c r="EU443">
        <f>IF($GL443&gt;=39,INDEX($DF:$DF,$GK443+39),"")</f>
      </c>
      <c r="EV443">
        <f>IF($GL443&gt;=40,INDEX($DF:$DF,$GK443+40),"")</f>
      </c>
      <c r="EW443">
        <f>IF($GL443&gt;=1,INDEX($DG:$DG,$GK443+1),"")</f>
      </c>
      <c r="EX443">
        <f>IF($GL443&gt;=2,INDEX($DG:$DG,$GK443+2),"")</f>
      </c>
      <c r="EY443">
        <f>IF($GL443&gt;=3,INDEX($DG:$DG,$GK443+3),"")</f>
      </c>
      <c r="EZ443">
        <f>IF($GL443&gt;=4,INDEX($DG:$DG,$GK443+4),"")</f>
      </c>
      <c r="FA443">
        <f>IF($GL443&gt;=5,INDEX($DG:$DG,$GK443+5),"")</f>
      </c>
      <c r="FB443">
        <f>IF($GL443&gt;=6,INDEX($DG:$DG,$GK443+6),"")</f>
      </c>
      <c r="FC443">
        <f>IF($GL443&gt;=7,INDEX($DG:$DG,$GK443+7),"")</f>
      </c>
      <c r="FD443">
        <f>IF($GL443&gt;=8,INDEX($DG:$DG,$GK443+8),"")</f>
      </c>
      <c r="FE443">
        <f>IF($GL443&gt;=9,INDEX($DG:$DG,$GK443+9),"")</f>
      </c>
      <c r="FF443">
        <f>IF($GL443&gt;=10,INDEX($DG:$DG,$GK443+10),"")</f>
      </c>
      <c r="FG443">
        <f>IF($GL443&gt;=11,INDEX($DG:$DG,$GK443+11),"")</f>
      </c>
      <c r="FH443">
        <f>IF($GL443&gt;=12,INDEX($DG:$DG,$GK443+12),"")</f>
      </c>
      <c r="FI443">
        <f>IF($GL443&gt;=13,INDEX($DG:$DG,$GK443+13),"")</f>
      </c>
      <c r="FJ443">
        <f>IF($GL443&gt;=14,INDEX($DG:$DG,$GK443+14),"")</f>
      </c>
      <c r="FK443">
        <f>IF($GL443&gt;=15,INDEX($DG:$DG,$GK443+15),"")</f>
      </c>
      <c r="FL443">
        <f>IF($GL443&gt;=16,INDEX($DG:$DG,$GK443+16),"")</f>
      </c>
      <c r="FM443">
        <f>IF($GL443&gt;=17,INDEX($DG:$DG,$GK443+17),"")</f>
      </c>
      <c r="FN443">
        <f>IF($GL443&gt;=18,INDEX($DG:$DG,$GK443+18),"")</f>
      </c>
      <c r="FO443">
        <f>IF($GL443&gt;=19,INDEX($DG:$DG,$GK443+19),"")</f>
      </c>
      <c r="FP443">
        <f>IF($GL443&gt;=20,INDEX($DG:$DG,$GK443+20),"")</f>
      </c>
      <c r="FQ443">
        <f>IF($GL443&gt;=21,INDEX($DG:$DG,$GK443+21),"")</f>
      </c>
      <c r="FR443">
        <f>IF($GL443&gt;=22,INDEX($DG:$DG,$GK443+22),"")</f>
      </c>
      <c r="FS443">
        <f>IF($GL443&gt;=23,INDEX($DG:$DG,$GK443+23),"")</f>
      </c>
      <c r="FT443">
        <f>IF($GL443&gt;=24,INDEX($DG:$DG,$GK443+24),"")</f>
      </c>
      <c r="FU443">
        <f>IF($GL443&gt;=25,INDEX($DG:$DG,$GK443+25),"")</f>
      </c>
      <c r="FV443">
        <f>IF($GL443&gt;=26,INDEX($DG:$DG,$GK443+26),"")</f>
      </c>
      <c r="FW443">
        <f>IF($GL443&gt;=27,INDEX($DG:$DG,$GK443+27),"")</f>
      </c>
      <c r="FX443">
        <f>IF($GL443&gt;=28,INDEX($DG:$DG,$GK443+28),"")</f>
      </c>
      <c r="FY443">
        <f>IF($GL443&gt;=29,INDEX($DG:$DG,$GK443+29),"")</f>
      </c>
      <c r="FZ443">
        <f>IF($GL443&gt;=30,INDEX($DG:$DG,$GK443+30),"")</f>
      </c>
      <c r="GA443">
        <f>IF($GL443&gt;=31,INDEX($DG:$DG,$GK443+31),"")</f>
      </c>
      <c r="GB443">
        <f>IF($GL443&gt;=32,INDEX($DG:$DG,$GK443+32),"")</f>
      </c>
      <c r="GC443">
        <f>IF($GL443&gt;=33,INDEX($DG:$DG,$GK443+33),"")</f>
      </c>
      <c r="GD443">
        <f>IF($GL443&gt;=34,INDEX($DG:$DG,$GK443+34),"")</f>
      </c>
      <c r="GE443">
        <f>IF($GL443&gt;=35,INDEX($DG:$DG,$GK443+35),"")</f>
      </c>
      <c r="GF443">
        <f>IF($GL443&gt;=36,INDEX($DG:$DG,$GK443+36),"")</f>
      </c>
      <c r="GG443">
        <f>IF($GL443&gt;=37,INDEX($DG:$DG,$GK443+37),"")</f>
      </c>
      <c r="GH443">
        <f>IF($GL443&gt;=38,INDEX($DG:$DG,$GK443+38),"")</f>
      </c>
      <c r="GI443">
        <f>IF($GL443&gt;=39,INDEX($DG:$DG,$GK443+39),"")</f>
      </c>
      <c r="GJ443">
        <f>IF($GL443&gt;=40,INDEX($DG:$DG,$GK443+40),"")</f>
      </c>
      <c r="GK443">
        <f>IFERROR(MATCH($DE443,$DF$2:$DF$166,0)+1,0)</f>
      </c>
      <c r="GL443">
        <f>IFERROR(INDEX($DH$2:$DH$166,MATCH($DE443,$DF$2:$DF$166,0)),0)</f>
      </c>
      <c r="GM443">
        <f>IFERROR(MATCH($H443,$DI$443:$EV$443,0),0)</f>
      </c>
      <c r="GN443">
        <f>IF($GM443&gt;0,INDEX($EW$443:$GJ$443,$GM443),"")</f>
      </c>
      <c r="GO443" t="s">
        <v>461</v>
      </c>
      <c r="GQ443">
        <f>IF($IZ443&gt;=1,INDEX($GO:$GO,$IY443+1),"")</f>
      </c>
      <c r="GR443">
        <f>IF($IZ443&gt;=2,INDEX($GO:$GO,$IY443+2),"")</f>
      </c>
      <c r="GS443">
        <f>IF($IZ443&gt;=3,INDEX($GO:$GO,$IY443+3),"")</f>
      </c>
      <c r="GT443">
        <f>IF($IZ443&gt;=4,INDEX($GO:$GO,$IY443+4),"")</f>
      </c>
      <c r="GU443">
        <f>IF($IZ443&gt;=5,INDEX($GO:$GO,$IY443+5),"")</f>
      </c>
      <c r="GV443">
        <f>IF($IZ443&gt;=6,INDEX($GO:$GO,$IY443+6),"")</f>
      </c>
      <c r="GW443">
        <f>IF($IZ443&gt;=7,INDEX($GO:$GO,$IY443+7),"")</f>
      </c>
      <c r="GX443">
        <f>IF($IZ443&gt;=8,INDEX($GO:$GO,$IY443+8),"")</f>
      </c>
      <c r="GY443">
        <f>IF($IZ443&gt;=9,INDEX($GO:$GO,$IY443+9),"")</f>
      </c>
      <c r="GZ443">
        <f>IF($IZ443&gt;=10,INDEX($GO:$GO,$IY443+10),"")</f>
      </c>
      <c r="HA443">
        <f>IF($IZ443&gt;=11,INDEX($GO:$GO,$IY443+11),"")</f>
      </c>
      <c r="HB443">
        <f>IF($IZ443&gt;=12,INDEX($GO:$GO,$IY443+12),"")</f>
      </c>
      <c r="HC443">
        <f>IF($IZ443&gt;=13,INDEX($GO:$GO,$IY443+13),"")</f>
      </c>
      <c r="HD443">
        <f>IF($IZ443&gt;=14,INDEX($GO:$GO,$IY443+14),"")</f>
      </c>
      <c r="HE443">
        <f>IF($IZ443&gt;=15,INDEX($GO:$GO,$IY443+15),"")</f>
      </c>
      <c r="HF443">
        <f>IF($IZ443&gt;=16,INDEX($GO:$GO,$IY443+16),"")</f>
      </c>
      <c r="HG443">
        <f>IF($IZ443&gt;=17,INDEX($GO:$GO,$IY443+17),"")</f>
      </c>
      <c r="HH443">
        <f>IF($IZ443&gt;=18,INDEX($GO:$GO,$IY443+18),"")</f>
      </c>
      <c r="HI443">
        <f>IF($IZ443&gt;=19,INDEX($GO:$GO,$IY443+19),"")</f>
      </c>
      <c r="HJ443">
        <f>IF($IZ443&gt;=20,INDEX($GO:$GO,$IY443+20),"")</f>
      </c>
      <c r="HK443">
        <f>IF($IZ443&gt;=21,INDEX($GO:$GO,$IY443+21),"")</f>
      </c>
      <c r="HL443">
        <f>IF($IZ443&gt;=22,INDEX($GO:$GO,$IY443+22),"")</f>
      </c>
      <c r="HM443">
        <f>IF($IZ443&gt;=23,INDEX($GO:$GO,$IY443+23),"")</f>
      </c>
      <c r="HN443">
        <f>IF($IZ443&gt;=24,INDEX($GO:$GO,$IY443+24),"")</f>
      </c>
      <c r="HO443">
        <f>IF($IZ443&gt;=25,INDEX($GO:$GO,$IY443+25),"")</f>
      </c>
      <c r="HP443">
        <f>IF($IZ443&gt;=26,INDEX($GO:$GO,$IY443+26),"")</f>
      </c>
      <c r="HQ443">
        <f>IF($IZ443&gt;=27,INDEX($GO:$GO,$IY443+27),"")</f>
      </c>
      <c r="HR443">
        <f>IF($IZ443&gt;=28,INDEX($GO:$GO,$IY443+28),"")</f>
      </c>
      <c r="HS443">
        <f>IF($IZ443&gt;=29,INDEX($GO:$GO,$IY443+29),"")</f>
      </c>
      <c r="HT443">
        <f>IF($IZ443&gt;=30,INDEX($GO:$GO,$IY443+30),"")</f>
      </c>
      <c r="HU443">
        <f>IF($IZ443&gt;=31,INDEX($GO:$GO,$IY443+31),"")</f>
      </c>
      <c r="HV443">
        <f>IF($IZ443&gt;=32,INDEX($GO:$GO,$IY443+32),"")</f>
      </c>
      <c r="HW443">
        <f>IF($IZ443&gt;=33,INDEX($GO:$GO,$IY443+33),"")</f>
      </c>
      <c r="HX443">
        <f>IF($IZ443&gt;=34,INDEX($GO:$GO,$IY443+34),"")</f>
      </c>
      <c r="HY443">
        <f>IF($IZ443&gt;=35,INDEX($GO:$GO,$IY443+35),"")</f>
      </c>
      <c r="HZ443">
        <f>IF($IZ443&gt;=36,INDEX($GO:$GO,$IY443+36),"")</f>
      </c>
      <c r="IA443">
        <f>IF($IZ443&gt;=37,INDEX($GO:$GO,$IY443+37),"")</f>
      </c>
      <c r="IB443">
        <f>IF($IZ443&gt;=38,INDEX($GO:$GO,$IY443+38),"")</f>
      </c>
      <c r="IC443">
        <f>IF($IZ443&gt;=39,INDEX($GO:$GO,$IY443+39),"")</f>
      </c>
      <c r="ID443">
        <f>IF($IZ443&gt;=40,INDEX($GO:$GO,$IY443+40),"")</f>
      </c>
      <c r="IE443">
        <f>IF($IZ443&gt;=41,INDEX($GO:$GO,$IY443+41),"")</f>
      </c>
      <c r="IF443">
        <f>IF($IZ443&gt;=42,INDEX($GO:$GO,$IY443+42),"")</f>
      </c>
      <c r="IG443">
        <f>IF($IZ443&gt;=43,INDEX($GO:$GO,$IY443+43),"")</f>
      </c>
      <c r="IH443">
        <f>IF($IZ443&gt;=44,INDEX($GO:$GO,$IY443+44),"")</f>
      </c>
      <c r="II443">
        <f>IF($IZ443&gt;=45,INDEX($GO:$GO,$IY443+45),"")</f>
      </c>
      <c r="IJ443">
        <f>IF($IZ443&gt;=46,INDEX($GO:$GO,$IY443+46),"")</f>
      </c>
      <c r="IK443">
        <f>IF($IZ443&gt;=47,INDEX($GO:$GO,$IY443+47),"")</f>
      </c>
      <c r="IL443">
        <f>IF($IZ443&gt;=48,INDEX($GO:$GO,$IY443+48),"")</f>
      </c>
      <c r="IM443">
        <f>IF($IZ443&gt;=49,INDEX($GO:$GO,$IY443+49),"")</f>
      </c>
      <c r="IN443">
        <f>IF($IZ443&gt;=50,INDEX($GO:$GO,$IY443+50),"")</f>
      </c>
      <c r="IO443">
        <f>IF($IZ443&gt;=51,INDEX($GO:$GO,$IY443+51),"")</f>
      </c>
      <c r="IP443">
        <f>IF($IZ443&gt;=52,INDEX($GO:$GO,$IY443+52),"")</f>
      </c>
      <c r="IQ443">
        <f>IF($IZ443&gt;=53,INDEX($GO:$GO,$IY443+53),"")</f>
      </c>
      <c r="IR443">
        <f>IF($IZ443&gt;=54,INDEX($GO:$GO,$IY443+54),"")</f>
      </c>
      <c r="IS443">
        <f>IF($IZ443&gt;=55,INDEX($GO:$GO,$IY443+55),"")</f>
      </c>
      <c r="IT443">
        <f>IF($IZ443&gt;=56,INDEX($GO:$GO,$IY443+56),"")</f>
      </c>
      <c r="IU443">
        <f>IF($IZ443&gt;=57,INDEX($GO:$GO,$IY443+57),"")</f>
      </c>
      <c r="IV443">
        <f>IF($IZ443&gt;=58,INDEX($GO:$GO,$IY443+58),"")</f>
      </c>
      <c r="IW443">
        <f>IF($IZ443&gt;=59,INDEX($GO:$GO,$IY443+59),"")</f>
      </c>
      <c r="IX443">
        <f>IF($IZ443&gt;=60,INDEX($GO:$GO,$IY443+60),"")</f>
      </c>
      <c r="IY443">
        <f>IFERROR(MATCH($GN443,$GO$2:$GO$827,0)+1,0)</f>
      </c>
      <c r="IZ443">
        <f>IFERROR(INDEX($GP$2:$GP$827,MATCH($GN443,$GO$2:$GO$827,0)),0)</f>
      </c>
      <c r="JA443" t="s">
        <v>23</v>
      </c>
      <c r="JB443" t="s">
        <v>23</v>
      </c>
    </row>
    <row r="444" spans="1:262" x14ac:dyDescent="0.25">
      <c r="F444" s="1"/>
      <c r="G444" s="1"/>
      <c r="H444" s="1"/>
      <c r="I444" s="1"/>
      <c r="J444" s="1">
        <f>IFERROR(IF(FIND(" - ",$F444)&gt;0,MID($F444,FIND(" - ",$F444)+3,LEN($F444)),""),"")</f>
      </c>
      <c r="L444" s="1"/>
      <c r="N444" t="s">
        <v>23</v>
      </c>
      <c r="P444">
        <f>IF(OR($N444="",$O444=""),"",IFERROR($N444/$O444,0))</f>
      </c>
      <c r="Q444">
        <f>IF($N444="","",
IF($G444="","",
IF(ISNUMBER(SEARCH("exempt",LOWER($G444))),0,
$N444*(VALUE(SUBSTITUTE($G444,"%",""))/100))))</f>
      </c>
      <c r="W444">
        <f>IF($N444="","",
SUM($N444,$Q444,$U444,$R444,$T444)-
IF($V444="",0,VALUE($V444)))</f>
      </c>
      <c r="AE444" t="s">
        <v>1422</v>
      </c>
      <c r="AJ444" t="s">
        <v>548</v>
      </c>
      <c r="AM444">
        <f>IFERROR(LEFT($F444,FIND(" - ",$F444)-1),$F444)</f>
      </c>
      <c r="AP444">
        <f>IF($CE444&gt;=1,INDEX($AN:$AN,$CD444+1),"")</f>
      </c>
      <c r="AQ444">
        <f>IF($CE444&gt;=2,INDEX($AN:$AN,$CD444+2),"")</f>
      </c>
      <c r="AR444">
        <f>IF($CE444&gt;=3,INDEX($AN:$AN,$CD444+3),"")</f>
      </c>
      <c r="AS444">
        <f>IF($CE444&gt;=4,INDEX($AN:$AN,$CD444+4),"")</f>
      </c>
      <c r="AT444">
        <f>IF($CE444&gt;=5,INDEX($AN:$AN,$CD444+5),"")</f>
      </c>
      <c r="AU444">
        <f>IF($CE444&gt;=6,INDEX($AN:$AN,$CD444+6),"")</f>
      </c>
      <c r="AV444">
        <f>IF($CE444&gt;=7,INDEX($AN:$AN,$CD444+7),"")</f>
      </c>
      <c r="AW444">
        <f>IF($CE444&gt;=8,INDEX($AN:$AN,$CD444+8),"")</f>
      </c>
      <c r="AX444">
        <f>IF($CE444&gt;=9,INDEX($AN:$AN,$CD444+9),"")</f>
      </c>
      <c r="AY444">
        <f>IF($CE444&gt;=10,INDEX($AN:$AN,$CD444+10),"")</f>
      </c>
      <c r="AZ444">
        <f>IF($CE444&gt;=11,INDEX($AN:$AN,$CD444+11),"")</f>
      </c>
      <c r="BA444">
        <f>IF($CE444&gt;=12,INDEX($AN:$AN,$CD444+12),"")</f>
      </c>
      <c r="BB444">
        <f>IF($CE444&gt;=13,INDEX($AN:$AN,$CD444+13),"")</f>
      </c>
      <c r="BC444">
        <f>IF($CE444&gt;=14,INDEX($AN:$AN,$CD444+14),"")</f>
      </c>
      <c r="BD444">
        <f>IF($CE444&gt;=15,INDEX($AN:$AN,$CD444+15),"")</f>
      </c>
      <c r="BE444">
        <f>IF($CE444&gt;=16,INDEX($AN:$AN,$CD444+16),"")</f>
      </c>
      <c r="BF444">
        <f>IF($CE444&gt;=17,INDEX($AN:$AN,$CD444+17),"")</f>
      </c>
      <c r="BG444">
        <f>IF($CE444&gt;=18,INDEX($AN:$AN,$CD444+18),"")</f>
      </c>
      <c r="BH444">
        <f>IF($CE444&gt;=19,INDEX($AN:$AN,$CD444+19),"")</f>
      </c>
      <c r="BI444">
        <f>IF($CE444&gt;=20,INDEX($AN:$AN,$CD444+20),"")</f>
      </c>
      <c r="BJ444">
        <f>IF($CE444&gt;=21,INDEX($AN:$AN,$CD444+21),"")</f>
      </c>
      <c r="BK444">
        <f>IF($CE444&gt;=22,INDEX($AN:$AN,$CD444+22),"")</f>
      </c>
      <c r="BL444">
        <f>IF($CE444&gt;=23,INDEX($AN:$AN,$CD444+23),"")</f>
      </c>
      <c r="BM444">
        <f>IF($CE444&gt;=24,INDEX($AN:$AN,$CD444+24),"")</f>
      </c>
      <c r="BN444">
        <f>IF($CE444&gt;=25,INDEX($AN:$AN,$CD444+25),"")</f>
      </c>
      <c r="BO444">
        <f>IF($CE444&gt;=26,INDEX($AN:$AN,$CD444+26),"")</f>
      </c>
      <c r="BP444">
        <f>IF($CE444&gt;=27,INDEX($AN:$AN,$CD444+27),"")</f>
      </c>
      <c r="BQ444">
        <f>IF($CE444&gt;=28,INDEX($AN:$AN,$CD444+28),"")</f>
      </c>
      <c r="BR444">
        <f>IF($CE444&gt;=29,INDEX($AN:$AN,$CD444+29),"")</f>
      </c>
      <c r="BS444">
        <f>IF($CE444&gt;=30,INDEX($AN:$AN,$CD444+30),"")</f>
      </c>
      <c r="BT444">
        <f>IF($CE444&gt;=31,INDEX($AN:$AN,$CD444+31),"")</f>
      </c>
      <c r="BU444">
        <f>IF($CE444&gt;=32,INDEX($AN:$AN,$CD444+32),"")</f>
      </c>
      <c r="BV444">
        <f>IF($CE444&gt;=33,INDEX($AN:$AN,$CD444+33),"")</f>
      </c>
      <c r="BW444">
        <f>IF($CE444&gt;=34,INDEX($AN:$AN,$CD444+34),"")</f>
      </c>
      <c r="BX444">
        <f>IF($CE444&gt;=35,INDEX($AN:$AN,$CD444+35),"")</f>
      </c>
      <c r="BY444">
        <f>IF($CE444&gt;=36,INDEX($AN:$AN,$CD444+36),"")</f>
      </c>
      <c r="BZ444">
        <f>IF($CE444&gt;=37,INDEX($AN:$AN,$CD444+37),"")</f>
      </c>
      <c r="CA444">
        <f>IF($CE444&gt;=38,INDEX($AN:$AN,$CD444+38),"")</f>
      </c>
      <c r="CB444">
        <f>IF($CE444&gt;=39,INDEX($AN:$AN,$CD444+39),"")</f>
      </c>
      <c r="CC444">
        <f>IF($CE444&gt;=40,INDEX($AN:$AN,$CD444+40),"")</f>
      </c>
      <c r="CD444">
        <f>IFERROR(MATCH($AM444,$AN$2:$AN$133,0)+1,0)</f>
      </c>
      <c r="CE444">
        <f>IFERROR(INDEX($AO$2:$AO$133,MATCH($AM444,$AN$2:$AN$133,0)),0)</f>
      </c>
      <c r="CF444">
        <f>IFERROR(LEFT($K444,FIND(" - ",$K444)-1),$K444)</f>
      </c>
      <c r="CG444" t="s">
        <v>41</v>
      </c>
      <c r="CI444">
        <f>IF($DD444&gt;=1,INDEX($CG:$CG,$DC444+1),"")</f>
      </c>
      <c r="CJ444">
        <f>IF($DD444&gt;=2,INDEX($CG:$CG,$DC444+2),"")</f>
      </c>
      <c r="CK444">
        <f>IF($DD444&gt;=3,INDEX($CG:$CG,$DC444+3),"")</f>
      </c>
      <c r="CL444">
        <f>IF($DD444&gt;=4,INDEX($CG:$CG,$DC444+4),"")</f>
      </c>
      <c r="CM444">
        <f>IF($DD444&gt;=5,INDEX($CG:$CG,$DC444+5),"")</f>
      </c>
      <c r="CN444">
        <f>IF($DD444&gt;=6,INDEX($CG:$CG,$DC444+6),"")</f>
      </c>
      <c r="CO444">
        <f>IF($DD444&gt;=7,INDEX($CG:$CG,$DC444+7),"")</f>
      </c>
      <c r="CP444">
        <f>IF($DD444&gt;=8,INDEX($CG:$CG,$DC444+8),"")</f>
      </c>
      <c r="CQ444">
        <f>IF($DD444&gt;=9,INDEX($CG:$CG,$DC444+9),"")</f>
      </c>
      <c r="CR444">
        <f>IF($DD444&gt;=10,INDEX($CG:$CG,$DC444+10),"")</f>
      </c>
      <c r="CS444">
        <f>IF($DD444&gt;=11,INDEX($CG:$CG,$DC444+11),"")</f>
      </c>
      <c r="CT444">
        <f>IF($DD444&gt;=12,INDEX($CG:$CG,$DC444+12),"")</f>
      </c>
      <c r="CU444">
        <f>IF($DD444&gt;=13,INDEX($CG:$CG,$DC444+13),"")</f>
      </c>
      <c r="CV444">
        <f>IF($DD444&gt;=14,INDEX($CG:$CG,$DC444+14),"")</f>
      </c>
      <c r="CW444">
        <f>IF($DD444&gt;=15,INDEX($CG:$CG,$DC444+15),"")</f>
      </c>
      <c r="CX444">
        <f>IF($DD444&gt;=16,INDEX($CG:$CG,$DC444+16),"")</f>
      </c>
      <c r="CY444">
        <f>IF($DD444&gt;=17,INDEX($CG:$CG,$DC444+17),"")</f>
      </c>
      <c r="CZ444">
        <f>IF($DD444&gt;=18,INDEX($CG:$CG,$DC444+18),"")</f>
      </c>
      <c r="DA444">
        <f>IF($DD444&gt;=19,INDEX($CG:$CG,$DC444+19),"")</f>
      </c>
      <c r="DB444">
        <f>IF($DD444&gt;=20,INDEX($CG:$CG,$DC444+20),"")</f>
      </c>
      <c r="DC444">
        <f>IFERROR(MATCH($CF444,$CG$2:$CG$1558,0)+1,0)</f>
      </c>
      <c r="DD444">
        <f>IFERROR(INDEX($CH$2:$CH$1558,MATCH($CF444,$CG$2:$CG$1558,0)),0)</f>
      </c>
      <c r="DE444">
        <f>IFERROR(INDEX($AL:$AL,MATCH($G444,$AK:$AK,0))&amp;"","")</f>
      </c>
      <c r="DI444">
        <f>IF($GL444&gt;=1,INDEX($DF:$DF,$GK444+1),"")</f>
      </c>
      <c r="DJ444">
        <f>IF($GL444&gt;=2,INDEX($DF:$DF,$GK444+2),"")</f>
      </c>
      <c r="DK444">
        <f>IF($GL444&gt;=3,INDEX($DF:$DF,$GK444+3),"")</f>
      </c>
      <c r="DL444">
        <f>IF($GL444&gt;=4,INDEX($DF:$DF,$GK444+4),"")</f>
      </c>
      <c r="DM444">
        <f>IF($GL444&gt;=5,INDEX($DF:$DF,$GK444+5),"")</f>
      </c>
      <c r="DN444">
        <f>IF($GL444&gt;=6,INDEX($DF:$DF,$GK444+6),"")</f>
      </c>
      <c r="DO444">
        <f>IF($GL444&gt;=7,INDEX($DF:$DF,$GK444+7),"")</f>
      </c>
      <c r="DP444">
        <f>IF($GL444&gt;=8,INDEX($DF:$DF,$GK444+8),"")</f>
      </c>
      <c r="DQ444">
        <f>IF($GL444&gt;=9,INDEX($DF:$DF,$GK444+9),"")</f>
      </c>
      <c r="DR444">
        <f>IF($GL444&gt;=10,INDEX($DF:$DF,$GK444+10),"")</f>
      </c>
      <c r="DS444">
        <f>IF($GL444&gt;=11,INDEX($DF:$DF,$GK444+11),"")</f>
      </c>
      <c r="DT444">
        <f>IF($GL444&gt;=12,INDEX($DF:$DF,$GK444+12),"")</f>
      </c>
      <c r="DU444">
        <f>IF($GL444&gt;=13,INDEX($DF:$DF,$GK444+13),"")</f>
      </c>
      <c r="DV444">
        <f>IF($GL444&gt;=14,INDEX($DF:$DF,$GK444+14),"")</f>
      </c>
      <c r="DW444">
        <f>IF($GL444&gt;=15,INDEX($DF:$DF,$GK444+15),"")</f>
      </c>
      <c r="DX444">
        <f>IF($GL444&gt;=16,INDEX($DF:$DF,$GK444+16),"")</f>
      </c>
      <c r="DY444">
        <f>IF($GL444&gt;=17,INDEX($DF:$DF,$GK444+17),"")</f>
      </c>
      <c r="DZ444">
        <f>IF($GL444&gt;=18,INDEX($DF:$DF,$GK444+18),"")</f>
      </c>
      <c r="EA444">
        <f>IF($GL444&gt;=19,INDEX($DF:$DF,$GK444+19),"")</f>
      </c>
      <c r="EB444">
        <f>IF($GL444&gt;=20,INDEX($DF:$DF,$GK444+20),"")</f>
      </c>
      <c r="EC444">
        <f>IF($GL444&gt;=21,INDEX($DF:$DF,$GK444+21),"")</f>
      </c>
      <c r="ED444">
        <f>IF($GL444&gt;=22,INDEX($DF:$DF,$GK444+22),"")</f>
      </c>
      <c r="EE444">
        <f>IF($GL444&gt;=23,INDEX($DF:$DF,$GK444+23),"")</f>
      </c>
      <c r="EF444">
        <f>IF($GL444&gt;=24,INDEX($DF:$DF,$GK444+24),"")</f>
      </c>
      <c r="EG444">
        <f>IF($GL444&gt;=25,INDEX($DF:$DF,$GK444+25),"")</f>
      </c>
      <c r="EH444">
        <f>IF($GL444&gt;=26,INDEX($DF:$DF,$GK444+26),"")</f>
      </c>
      <c r="EI444">
        <f>IF($GL444&gt;=27,INDEX($DF:$DF,$GK444+27),"")</f>
      </c>
      <c r="EJ444">
        <f>IF($GL444&gt;=28,INDEX($DF:$DF,$GK444+28),"")</f>
      </c>
      <c r="EK444">
        <f>IF($GL444&gt;=29,INDEX($DF:$DF,$GK444+29),"")</f>
      </c>
      <c r="EL444">
        <f>IF($GL444&gt;=30,INDEX($DF:$DF,$GK444+30),"")</f>
      </c>
      <c r="EM444">
        <f>IF($GL444&gt;=31,INDEX($DF:$DF,$GK444+31),"")</f>
      </c>
      <c r="EN444">
        <f>IF($GL444&gt;=32,INDEX($DF:$DF,$GK444+32),"")</f>
      </c>
      <c r="EO444">
        <f>IF($GL444&gt;=33,INDEX($DF:$DF,$GK444+33),"")</f>
      </c>
      <c r="EP444">
        <f>IF($GL444&gt;=34,INDEX($DF:$DF,$GK444+34),"")</f>
      </c>
      <c r="EQ444">
        <f>IF($GL444&gt;=35,INDEX($DF:$DF,$GK444+35),"")</f>
      </c>
      <c r="ER444">
        <f>IF($GL444&gt;=36,INDEX($DF:$DF,$GK444+36),"")</f>
      </c>
      <c r="ES444">
        <f>IF($GL444&gt;=37,INDEX($DF:$DF,$GK444+37),"")</f>
      </c>
      <c r="ET444">
        <f>IF($GL444&gt;=38,INDEX($DF:$DF,$GK444+38),"")</f>
      </c>
      <c r="EU444">
        <f>IF($GL444&gt;=39,INDEX($DF:$DF,$GK444+39),"")</f>
      </c>
      <c r="EV444">
        <f>IF($GL444&gt;=40,INDEX($DF:$DF,$GK444+40),"")</f>
      </c>
      <c r="EW444">
        <f>IF($GL444&gt;=1,INDEX($DG:$DG,$GK444+1),"")</f>
      </c>
      <c r="EX444">
        <f>IF($GL444&gt;=2,INDEX($DG:$DG,$GK444+2),"")</f>
      </c>
      <c r="EY444">
        <f>IF($GL444&gt;=3,INDEX($DG:$DG,$GK444+3),"")</f>
      </c>
      <c r="EZ444">
        <f>IF($GL444&gt;=4,INDEX($DG:$DG,$GK444+4),"")</f>
      </c>
      <c r="FA444">
        <f>IF($GL444&gt;=5,INDEX($DG:$DG,$GK444+5),"")</f>
      </c>
      <c r="FB444">
        <f>IF($GL444&gt;=6,INDEX($DG:$DG,$GK444+6),"")</f>
      </c>
      <c r="FC444">
        <f>IF($GL444&gt;=7,INDEX($DG:$DG,$GK444+7),"")</f>
      </c>
      <c r="FD444">
        <f>IF($GL444&gt;=8,INDEX($DG:$DG,$GK444+8),"")</f>
      </c>
      <c r="FE444">
        <f>IF($GL444&gt;=9,INDEX($DG:$DG,$GK444+9),"")</f>
      </c>
      <c r="FF444">
        <f>IF($GL444&gt;=10,INDEX($DG:$DG,$GK444+10),"")</f>
      </c>
      <c r="FG444">
        <f>IF($GL444&gt;=11,INDEX($DG:$DG,$GK444+11),"")</f>
      </c>
      <c r="FH444">
        <f>IF($GL444&gt;=12,INDEX($DG:$DG,$GK444+12),"")</f>
      </c>
      <c r="FI444">
        <f>IF($GL444&gt;=13,INDEX($DG:$DG,$GK444+13),"")</f>
      </c>
      <c r="FJ444">
        <f>IF($GL444&gt;=14,INDEX($DG:$DG,$GK444+14),"")</f>
      </c>
      <c r="FK444">
        <f>IF($GL444&gt;=15,INDEX($DG:$DG,$GK444+15),"")</f>
      </c>
      <c r="FL444">
        <f>IF($GL444&gt;=16,INDEX($DG:$DG,$GK444+16),"")</f>
      </c>
      <c r="FM444">
        <f>IF($GL444&gt;=17,INDEX($DG:$DG,$GK444+17),"")</f>
      </c>
      <c r="FN444">
        <f>IF($GL444&gt;=18,INDEX($DG:$DG,$GK444+18),"")</f>
      </c>
      <c r="FO444">
        <f>IF($GL444&gt;=19,INDEX($DG:$DG,$GK444+19),"")</f>
      </c>
      <c r="FP444">
        <f>IF($GL444&gt;=20,INDEX($DG:$DG,$GK444+20),"")</f>
      </c>
      <c r="FQ444">
        <f>IF($GL444&gt;=21,INDEX($DG:$DG,$GK444+21),"")</f>
      </c>
      <c r="FR444">
        <f>IF($GL444&gt;=22,INDEX($DG:$DG,$GK444+22),"")</f>
      </c>
      <c r="FS444">
        <f>IF($GL444&gt;=23,INDEX($DG:$DG,$GK444+23),"")</f>
      </c>
      <c r="FT444">
        <f>IF($GL444&gt;=24,INDEX($DG:$DG,$GK444+24),"")</f>
      </c>
      <c r="FU444">
        <f>IF($GL444&gt;=25,INDEX($DG:$DG,$GK444+25),"")</f>
      </c>
      <c r="FV444">
        <f>IF($GL444&gt;=26,INDEX($DG:$DG,$GK444+26),"")</f>
      </c>
      <c r="FW444">
        <f>IF($GL444&gt;=27,INDEX($DG:$DG,$GK444+27),"")</f>
      </c>
      <c r="FX444">
        <f>IF($GL444&gt;=28,INDEX($DG:$DG,$GK444+28),"")</f>
      </c>
      <c r="FY444">
        <f>IF($GL444&gt;=29,INDEX($DG:$DG,$GK444+29),"")</f>
      </c>
      <c r="FZ444">
        <f>IF($GL444&gt;=30,INDEX($DG:$DG,$GK444+30),"")</f>
      </c>
      <c r="GA444">
        <f>IF($GL444&gt;=31,INDEX($DG:$DG,$GK444+31),"")</f>
      </c>
      <c r="GB444">
        <f>IF($GL444&gt;=32,INDEX($DG:$DG,$GK444+32),"")</f>
      </c>
      <c r="GC444">
        <f>IF($GL444&gt;=33,INDEX($DG:$DG,$GK444+33),"")</f>
      </c>
      <c r="GD444">
        <f>IF($GL444&gt;=34,INDEX($DG:$DG,$GK444+34),"")</f>
      </c>
      <c r="GE444">
        <f>IF($GL444&gt;=35,INDEX($DG:$DG,$GK444+35),"")</f>
      </c>
      <c r="GF444">
        <f>IF($GL444&gt;=36,INDEX($DG:$DG,$GK444+36),"")</f>
      </c>
      <c r="GG444">
        <f>IF($GL444&gt;=37,INDEX($DG:$DG,$GK444+37),"")</f>
      </c>
      <c r="GH444">
        <f>IF($GL444&gt;=38,INDEX($DG:$DG,$GK444+38),"")</f>
      </c>
      <c r="GI444">
        <f>IF($GL444&gt;=39,INDEX($DG:$DG,$GK444+39),"")</f>
      </c>
      <c r="GJ444">
        <f>IF($GL444&gt;=40,INDEX($DG:$DG,$GK444+40),"")</f>
      </c>
      <c r="GK444">
        <f>IFERROR(MATCH($DE444,$DF$2:$DF$166,0)+1,0)</f>
      </c>
      <c r="GL444">
        <f>IFERROR(INDEX($DH$2:$DH$166,MATCH($DE444,$DF$2:$DF$166,0)),0)</f>
      </c>
      <c r="GM444">
        <f>IFERROR(MATCH($H444,$DI$444:$EV$444,0),0)</f>
      </c>
      <c r="GN444">
        <f>IF($GM444&gt;0,INDEX($EW$444:$GJ$444,$GM444),"")</f>
      </c>
      <c r="GO444" t="s">
        <v>466</v>
      </c>
      <c r="GQ444">
        <f>IF($IZ444&gt;=1,INDEX($GO:$GO,$IY444+1),"")</f>
      </c>
      <c r="GR444">
        <f>IF($IZ444&gt;=2,INDEX($GO:$GO,$IY444+2),"")</f>
      </c>
      <c r="GS444">
        <f>IF($IZ444&gt;=3,INDEX($GO:$GO,$IY444+3),"")</f>
      </c>
      <c r="GT444">
        <f>IF($IZ444&gt;=4,INDEX($GO:$GO,$IY444+4),"")</f>
      </c>
      <c r="GU444">
        <f>IF($IZ444&gt;=5,INDEX($GO:$GO,$IY444+5),"")</f>
      </c>
      <c r="GV444">
        <f>IF($IZ444&gt;=6,INDEX($GO:$GO,$IY444+6),"")</f>
      </c>
      <c r="GW444">
        <f>IF($IZ444&gt;=7,INDEX($GO:$GO,$IY444+7),"")</f>
      </c>
      <c r="GX444">
        <f>IF($IZ444&gt;=8,INDEX($GO:$GO,$IY444+8),"")</f>
      </c>
      <c r="GY444">
        <f>IF($IZ444&gt;=9,INDEX($GO:$GO,$IY444+9),"")</f>
      </c>
      <c r="GZ444">
        <f>IF($IZ444&gt;=10,INDEX($GO:$GO,$IY444+10),"")</f>
      </c>
      <c r="HA444">
        <f>IF($IZ444&gt;=11,INDEX($GO:$GO,$IY444+11),"")</f>
      </c>
      <c r="HB444">
        <f>IF($IZ444&gt;=12,INDEX($GO:$GO,$IY444+12),"")</f>
      </c>
      <c r="HC444">
        <f>IF($IZ444&gt;=13,INDEX($GO:$GO,$IY444+13),"")</f>
      </c>
      <c r="HD444">
        <f>IF($IZ444&gt;=14,INDEX($GO:$GO,$IY444+14),"")</f>
      </c>
      <c r="HE444">
        <f>IF($IZ444&gt;=15,INDEX($GO:$GO,$IY444+15),"")</f>
      </c>
      <c r="HF444">
        <f>IF($IZ444&gt;=16,INDEX($GO:$GO,$IY444+16),"")</f>
      </c>
      <c r="HG444">
        <f>IF($IZ444&gt;=17,INDEX($GO:$GO,$IY444+17),"")</f>
      </c>
      <c r="HH444">
        <f>IF($IZ444&gt;=18,INDEX($GO:$GO,$IY444+18),"")</f>
      </c>
      <c r="HI444">
        <f>IF($IZ444&gt;=19,INDEX($GO:$GO,$IY444+19),"")</f>
      </c>
      <c r="HJ444">
        <f>IF($IZ444&gt;=20,INDEX($GO:$GO,$IY444+20),"")</f>
      </c>
      <c r="HK444">
        <f>IF($IZ444&gt;=21,INDEX($GO:$GO,$IY444+21),"")</f>
      </c>
      <c r="HL444">
        <f>IF($IZ444&gt;=22,INDEX($GO:$GO,$IY444+22),"")</f>
      </c>
      <c r="HM444">
        <f>IF($IZ444&gt;=23,INDEX($GO:$GO,$IY444+23),"")</f>
      </c>
      <c r="HN444">
        <f>IF($IZ444&gt;=24,INDEX($GO:$GO,$IY444+24),"")</f>
      </c>
      <c r="HO444">
        <f>IF($IZ444&gt;=25,INDEX($GO:$GO,$IY444+25),"")</f>
      </c>
      <c r="HP444">
        <f>IF($IZ444&gt;=26,INDEX($GO:$GO,$IY444+26),"")</f>
      </c>
      <c r="HQ444">
        <f>IF($IZ444&gt;=27,INDEX($GO:$GO,$IY444+27),"")</f>
      </c>
      <c r="HR444">
        <f>IF($IZ444&gt;=28,INDEX($GO:$GO,$IY444+28),"")</f>
      </c>
      <c r="HS444">
        <f>IF($IZ444&gt;=29,INDEX($GO:$GO,$IY444+29),"")</f>
      </c>
      <c r="HT444">
        <f>IF($IZ444&gt;=30,INDEX($GO:$GO,$IY444+30),"")</f>
      </c>
      <c r="HU444">
        <f>IF($IZ444&gt;=31,INDEX($GO:$GO,$IY444+31),"")</f>
      </c>
      <c r="HV444">
        <f>IF($IZ444&gt;=32,INDEX($GO:$GO,$IY444+32),"")</f>
      </c>
      <c r="HW444">
        <f>IF($IZ444&gt;=33,INDEX($GO:$GO,$IY444+33),"")</f>
      </c>
      <c r="HX444">
        <f>IF($IZ444&gt;=34,INDEX($GO:$GO,$IY444+34),"")</f>
      </c>
      <c r="HY444">
        <f>IF($IZ444&gt;=35,INDEX($GO:$GO,$IY444+35),"")</f>
      </c>
      <c r="HZ444">
        <f>IF($IZ444&gt;=36,INDEX($GO:$GO,$IY444+36),"")</f>
      </c>
      <c r="IA444">
        <f>IF($IZ444&gt;=37,INDEX($GO:$GO,$IY444+37),"")</f>
      </c>
      <c r="IB444">
        <f>IF($IZ444&gt;=38,INDEX($GO:$GO,$IY444+38),"")</f>
      </c>
      <c r="IC444">
        <f>IF($IZ444&gt;=39,INDEX($GO:$GO,$IY444+39),"")</f>
      </c>
      <c r="ID444">
        <f>IF($IZ444&gt;=40,INDEX($GO:$GO,$IY444+40),"")</f>
      </c>
      <c r="IE444">
        <f>IF($IZ444&gt;=41,INDEX($GO:$GO,$IY444+41),"")</f>
      </c>
      <c r="IF444">
        <f>IF($IZ444&gt;=42,INDEX($GO:$GO,$IY444+42),"")</f>
      </c>
      <c r="IG444">
        <f>IF($IZ444&gt;=43,INDEX($GO:$GO,$IY444+43),"")</f>
      </c>
      <c r="IH444">
        <f>IF($IZ444&gt;=44,INDEX($GO:$GO,$IY444+44),"")</f>
      </c>
      <c r="II444">
        <f>IF($IZ444&gt;=45,INDEX($GO:$GO,$IY444+45),"")</f>
      </c>
      <c r="IJ444">
        <f>IF($IZ444&gt;=46,INDEX($GO:$GO,$IY444+46),"")</f>
      </c>
      <c r="IK444">
        <f>IF($IZ444&gt;=47,INDEX($GO:$GO,$IY444+47),"")</f>
      </c>
      <c r="IL444">
        <f>IF($IZ444&gt;=48,INDEX($GO:$GO,$IY444+48),"")</f>
      </c>
      <c r="IM444">
        <f>IF($IZ444&gt;=49,INDEX($GO:$GO,$IY444+49),"")</f>
      </c>
      <c r="IN444">
        <f>IF($IZ444&gt;=50,INDEX($GO:$GO,$IY444+50),"")</f>
      </c>
      <c r="IO444">
        <f>IF($IZ444&gt;=51,INDEX($GO:$GO,$IY444+51),"")</f>
      </c>
      <c r="IP444">
        <f>IF($IZ444&gt;=52,INDEX($GO:$GO,$IY444+52),"")</f>
      </c>
      <c r="IQ444">
        <f>IF($IZ444&gt;=53,INDEX($GO:$GO,$IY444+53),"")</f>
      </c>
      <c r="IR444">
        <f>IF($IZ444&gt;=54,INDEX($GO:$GO,$IY444+54),"")</f>
      </c>
      <c r="IS444">
        <f>IF($IZ444&gt;=55,INDEX($GO:$GO,$IY444+55),"")</f>
      </c>
      <c r="IT444">
        <f>IF($IZ444&gt;=56,INDEX($GO:$GO,$IY444+56),"")</f>
      </c>
      <c r="IU444">
        <f>IF($IZ444&gt;=57,INDEX($GO:$GO,$IY444+57),"")</f>
      </c>
      <c r="IV444">
        <f>IF($IZ444&gt;=58,INDEX($GO:$GO,$IY444+58),"")</f>
      </c>
      <c r="IW444">
        <f>IF($IZ444&gt;=59,INDEX($GO:$GO,$IY444+59),"")</f>
      </c>
      <c r="IX444">
        <f>IF($IZ444&gt;=60,INDEX($GO:$GO,$IY444+60),"")</f>
      </c>
      <c r="IY444">
        <f>IFERROR(MATCH($GN444,$GO$2:$GO$827,0)+1,0)</f>
      </c>
      <c r="IZ444">
        <f>IFERROR(INDEX($GP$2:$GP$827,MATCH($GN444,$GO$2:$GO$827,0)),0)</f>
      </c>
      <c r="JA444" t="s">
        <v>23</v>
      </c>
      <c r="JB444" t="s">
        <v>23</v>
      </c>
    </row>
    <row r="445" spans="1:262" x14ac:dyDescent="0.25">
      <c r="F445" s="1"/>
      <c r="G445" s="1"/>
      <c r="H445" s="1"/>
      <c r="I445" s="1"/>
      <c r="J445" s="1">
        <f>IFERROR(IF(FIND(" - ",$F445)&gt;0,MID($F445,FIND(" - ",$F445)+3,LEN($F445)),""),"")</f>
      </c>
      <c r="L445" s="1"/>
      <c r="N445" t="s">
        <v>23</v>
      </c>
      <c r="P445">
        <f>IF(OR($N445="",$O445=""),"",IFERROR($N445/$O445,0))</f>
      </c>
      <c r="Q445">
        <f>IF($N445="","",
IF($G445="","",
IF(ISNUMBER(SEARCH("exempt",LOWER($G445))),0,
$N445*(VALUE(SUBSTITUTE($G445,"%",""))/100))))</f>
      </c>
      <c r="W445">
        <f>IF($N445="","",
SUM($N445,$Q445,$U445,$R445,$T445)-
IF($V445="",0,VALUE($V445)))</f>
      </c>
      <c r="AE445" t="s">
        <v>1423</v>
      </c>
      <c r="AJ445" t="s">
        <v>552</v>
      </c>
      <c r="AM445">
        <f>IFERROR(LEFT($F445,FIND(" - ",$F445)-1),$F445)</f>
      </c>
      <c r="AP445">
        <f>IF($CE445&gt;=1,INDEX($AN:$AN,$CD445+1),"")</f>
      </c>
      <c r="AQ445">
        <f>IF($CE445&gt;=2,INDEX($AN:$AN,$CD445+2),"")</f>
      </c>
      <c r="AR445">
        <f>IF($CE445&gt;=3,INDEX($AN:$AN,$CD445+3),"")</f>
      </c>
      <c r="AS445">
        <f>IF($CE445&gt;=4,INDEX($AN:$AN,$CD445+4),"")</f>
      </c>
      <c r="AT445">
        <f>IF($CE445&gt;=5,INDEX($AN:$AN,$CD445+5),"")</f>
      </c>
      <c r="AU445">
        <f>IF($CE445&gt;=6,INDEX($AN:$AN,$CD445+6),"")</f>
      </c>
      <c r="AV445">
        <f>IF($CE445&gt;=7,INDEX($AN:$AN,$CD445+7),"")</f>
      </c>
      <c r="AW445">
        <f>IF($CE445&gt;=8,INDEX($AN:$AN,$CD445+8),"")</f>
      </c>
      <c r="AX445">
        <f>IF($CE445&gt;=9,INDEX($AN:$AN,$CD445+9),"")</f>
      </c>
      <c r="AY445">
        <f>IF($CE445&gt;=10,INDEX($AN:$AN,$CD445+10),"")</f>
      </c>
      <c r="AZ445">
        <f>IF($CE445&gt;=11,INDEX($AN:$AN,$CD445+11),"")</f>
      </c>
      <c r="BA445">
        <f>IF($CE445&gt;=12,INDEX($AN:$AN,$CD445+12),"")</f>
      </c>
      <c r="BB445">
        <f>IF($CE445&gt;=13,INDEX($AN:$AN,$CD445+13),"")</f>
      </c>
      <c r="BC445">
        <f>IF($CE445&gt;=14,INDEX($AN:$AN,$CD445+14),"")</f>
      </c>
      <c r="BD445">
        <f>IF($CE445&gt;=15,INDEX($AN:$AN,$CD445+15),"")</f>
      </c>
      <c r="BE445">
        <f>IF($CE445&gt;=16,INDEX($AN:$AN,$CD445+16),"")</f>
      </c>
      <c r="BF445">
        <f>IF($CE445&gt;=17,INDEX($AN:$AN,$CD445+17),"")</f>
      </c>
      <c r="BG445">
        <f>IF($CE445&gt;=18,INDEX($AN:$AN,$CD445+18),"")</f>
      </c>
      <c r="BH445">
        <f>IF($CE445&gt;=19,INDEX($AN:$AN,$CD445+19),"")</f>
      </c>
      <c r="BI445">
        <f>IF($CE445&gt;=20,INDEX($AN:$AN,$CD445+20),"")</f>
      </c>
      <c r="BJ445">
        <f>IF($CE445&gt;=21,INDEX($AN:$AN,$CD445+21),"")</f>
      </c>
      <c r="BK445">
        <f>IF($CE445&gt;=22,INDEX($AN:$AN,$CD445+22),"")</f>
      </c>
      <c r="BL445">
        <f>IF($CE445&gt;=23,INDEX($AN:$AN,$CD445+23),"")</f>
      </c>
      <c r="BM445">
        <f>IF($CE445&gt;=24,INDEX($AN:$AN,$CD445+24),"")</f>
      </c>
      <c r="BN445">
        <f>IF($CE445&gt;=25,INDEX($AN:$AN,$CD445+25),"")</f>
      </c>
      <c r="BO445">
        <f>IF($CE445&gt;=26,INDEX($AN:$AN,$CD445+26),"")</f>
      </c>
      <c r="BP445">
        <f>IF($CE445&gt;=27,INDEX($AN:$AN,$CD445+27),"")</f>
      </c>
      <c r="BQ445">
        <f>IF($CE445&gt;=28,INDEX($AN:$AN,$CD445+28),"")</f>
      </c>
      <c r="BR445">
        <f>IF($CE445&gt;=29,INDEX($AN:$AN,$CD445+29),"")</f>
      </c>
      <c r="BS445">
        <f>IF($CE445&gt;=30,INDEX($AN:$AN,$CD445+30),"")</f>
      </c>
      <c r="BT445">
        <f>IF($CE445&gt;=31,INDEX($AN:$AN,$CD445+31),"")</f>
      </c>
      <c r="BU445">
        <f>IF($CE445&gt;=32,INDEX($AN:$AN,$CD445+32),"")</f>
      </c>
      <c r="BV445">
        <f>IF($CE445&gt;=33,INDEX($AN:$AN,$CD445+33),"")</f>
      </c>
      <c r="BW445">
        <f>IF($CE445&gt;=34,INDEX($AN:$AN,$CD445+34),"")</f>
      </c>
      <c r="BX445">
        <f>IF($CE445&gt;=35,INDEX($AN:$AN,$CD445+35),"")</f>
      </c>
      <c r="BY445">
        <f>IF($CE445&gt;=36,INDEX($AN:$AN,$CD445+36),"")</f>
      </c>
      <c r="BZ445">
        <f>IF($CE445&gt;=37,INDEX($AN:$AN,$CD445+37),"")</f>
      </c>
      <c r="CA445">
        <f>IF($CE445&gt;=38,INDEX($AN:$AN,$CD445+38),"")</f>
      </c>
      <c r="CB445">
        <f>IF($CE445&gt;=39,INDEX($AN:$AN,$CD445+39),"")</f>
      </c>
      <c r="CC445">
        <f>IF($CE445&gt;=40,INDEX($AN:$AN,$CD445+40),"")</f>
      </c>
      <c r="CD445">
        <f>IFERROR(MATCH($AM445,$AN$2:$AN$133,0)+1,0)</f>
      </c>
      <c r="CE445">
        <f>IFERROR(INDEX($AO$2:$AO$133,MATCH($AM445,$AN$2:$AN$133,0)),0)</f>
      </c>
      <c r="CF445">
        <f>IFERROR(LEFT($K445,FIND(" - ",$K445)-1),$K445)</f>
      </c>
      <c r="CG445" t="s">
        <v>51</v>
      </c>
      <c r="CI445">
        <f>IF($DD445&gt;=1,INDEX($CG:$CG,$DC445+1),"")</f>
      </c>
      <c r="CJ445">
        <f>IF($DD445&gt;=2,INDEX($CG:$CG,$DC445+2),"")</f>
      </c>
      <c r="CK445">
        <f>IF($DD445&gt;=3,INDEX($CG:$CG,$DC445+3),"")</f>
      </c>
      <c r="CL445">
        <f>IF($DD445&gt;=4,INDEX($CG:$CG,$DC445+4),"")</f>
      </c>
      <c r="CM445">
        <f>IF($DD445&gt;=5,INDEX($CG:$CG,$DC445+5),"")</f>
      </c>
      <c r="CN445">
        <f>IF($DD445&gt;=6,INDEX($CG:$CG,$DC445+6),"")</f>
      </c>
      <c r="CO445">
        <f>IF($DD445&gt;=7,INDEX($CG:$CG,$DC445+7),"")</f>
      </c>
      <c r="CP445">
        <f>IF($DD445&gt;=8,INDEX($CG:$CG,$DC445+8),"")</f>
      </c>
      <c r="CQ445">
        <f>IF($DD445&gt;=9,INDEX($CG:$CG,$DC445+9),"")</f>
      </c>
      <c r="CR445">
        <f>IF($DD445&gt;=10,INDEX($CG:$CG,$DC445+10),"")</f>
      </c>
      <c r="CS445">
        <f>IF($DD445&gt;=11,INDEX($CG:$CG,$DC445+11),"")</f>
      </c>
      <c r="CT445">
        <f>IF($DD445&gt;=12,INDEX($CG:$CG,$DC445+12),"")</f>
      </c>
      <c r="CU445">
        <f>IF($DD445&gt;=13,INDEX($CG:$CG,$DC445+13),"")</f>
      </c>
      <c r="CV445">
        <f>IF($DD445&gt;=14,INDEX($CG:$CG,$DC445+14),"")</f>
      </c>
      <c r="CW445">
        <f>IF($DD445&gt;=15,INDEX($CG:$CG,$DC445+15),"")</f>
      </c>
      <c r="CX445">
        <f>IF($DD445&gt;=16,INDEX($CG:$CG,$DC445+16),"")</f>
      </c>
      <c r="CY445">
        <f>IF($DD445&gt;=17,INDEX($CG:$CG,$DC445+17),"")</f>
      </c>
      <c r="CZ445">
        <f>IF($DD445&gt;=18,INDEX($CG:$CG,$DC445+18),"")</f>
      </c>
      <c r="DA445">
        <f>IF($DD445&gt;=19,INDEX($CG:$CG,$DC445+19),"")</f>
      </c>
      <c r="DB445">
        <f>IF($DD445&gt;=20,INDEX($CG:$CG,$DC445+20),"")</f>
      </c>
      <c r="DC445">
        <f>IFERROR(MATCH($CF445,$CG$2:$CG$1558,0)+1,0)</f>
      </c>
      <c r="DD445">
        <f>IFERROR(INDEX($CH$2:$CH$1558,MATCH($CF445,$CG$2:$CG$1558,0)),0)</f>
      </c>
      <c r="DE445">
        <f>IFERROR(INDEX($AL:$AL,MATCH($G445,$AK:$AK,0))&amp;"","")</f>
      </c>
      <c r="DI445">
        <f>IF($GL445&gt;=1,INDEX($DF:$DF,$GK445+1),"")</f>
      </c>
      <c r="DJ445">
        <f>IF($GL445&gt;=2,INDEX($DF:$DF,$GK445+2),"")</f>
      </c>
      <c r="DK445">
        <f>IF($GL445&gt;=3,INDEX($DF:$DF,$GK445+3),"")</f>
      </c>
      <c r="DL445">
        <f>IF($GL445&gt;=4,INDEX($DF:$DF,$GK445+4),"")</f>
      </c>
      <c r="DM445">
        <f>IF($GL445&gt;=5,INDEX($DF:$DF,$GK445+5),"")</f>
      </c>
      <c r="DN445">
        <f>IF($GL445&gt;=6,INDEX($DF:$DF,$GK445+6),"")</f>
      </c>
      <c r="DO445">
        <f>IF($GL445&gt;=7,INDEX($DF:$DF,$GK445+7),"")</f>
      </c>
      <c r="DP445">
        <f>IF($GL445&gt;=8,INDEX($DF:$DF,$GK445+8),"")</f>
      </c>
      <c r="DQ445">
        <f>IF($GL445&gt;=9,INDEX($DF:$DF,$GK445+9),"")</f>
      </c>
      <c r="DR445">
        <f>IF($GL445&gt;=10,INDEX($DF:$DF,$GK445+10),"")</f>
      </c>
      <c r="DS445">
        <f>IF($GL445&gt;=11,INDEX($DF:$DF,$GK445+11),"")</f>
      </c>
      <c r="DT445">
        <f>IF($GL445&gt;=12,INDEX($DF:$DF,$GK445+12),"")</f>
      </c>
      <c r="DU445">
        <f>IF($GL445&gt;=13,INDEX($DF:$DF,$GK445+13),"")</f>
      </c>
      <c r="DV445">
        <f>IF($GL445&gt;=14,INDEX($DF:$DF,$GK445+14),"")</f>
      </c>
      <c r="DW445">
        <f>IF($GL445&gt;=15,INDEX($DF:$DF,$GK445+15),"")</f>
      </c>
      <c r="DX445">
        <f>IF($GL445&gt;=16,INDEX($DF:$DF,$GK445+16),"")</f>
      </c>
      <c r="DY445">
        <f>IF($GL445&gt;=17,INDEX($DF:$DF,$GK445+17),"")</f>
      </c>
      <c r="DZ445">
        <f>IF($GL445&gt;=18,INDEX($DF:$DF,$GK445+18),"")</f>
      </c>
      <c r="EA445">
        <f>IF($GL445&gt;=19,INDEX($DF:$DF,$GK445+19),"")</f>
      </c>
      <c r="EB445">
        <f>IF($GL445&gt;=20,INDEX($DF:$DF,$GK445+20),"")</f>
      </c>
      <c r="EC445">
        <f>IF($GL445&gt;=21,INDEX($DF:$DF,$GK445+21),"")</f>
      </c>
      <c r="ED445">
        <f>IF($GL445&gt;=22,INDEX($DF:$DF,$GK445+22),"")</f>
      </c>
      <c r="EE445">
        <f>IF($GL445&gt;=23,INDEX($DF:$DF,$GK445+23),"")</f>
      </c>
      <c r="EF445">
        <f>IF($GL445&gt;=24,INDEX($DF:$DF,$GK445+24),"")</f>
      </c>
      <c r="EG445">
        <f>IF($GL445&gt;=25,INDEX($DF:$DF,$GK445+25),"")</f>
      </c>
      <c r="EH445">
        <f>IF($GL445&gt;=26,INDEX($DF:$DF,$GK445+26),"")</f>
      </c>
      <c r="EI445">
        <f>IF($GL445&gt;=27,INDEX($DF:$DF,$GK445+27),"")</f>
      </c>
      <c r="EJ445">
        <f>IF($GL445&gt;=28,INDEX($DF:$DF,$GK445+28),"")</f>
      </c>
      <c r="EK445">
        <f>IF($GL445&gt;=29,INDEX($DF:$DF,$GK445+29),"")</f>
      </c>
      <c r="EL445">
        <f>IF($GL445&gt;=30,INDEX($DF:$DF,$GK445+30),"")</f>
      </c>
      <c r="EM445">
        <f>IF($GL445&gt;=31,INDEX($DF:$DF,$GK445+31),"")</f>
      </c>
      <c r="EN445">
        <f>IF($GL445&gt;=32,INDEX($DF:$DF,$GK445+32),"")</f>
      </c>
      <c r="EO445">
        <f>IF($GL445&gt;=33,INDEX($DF:$DF,$GK445+33),"")</f>
      </c>
      <c r="EP445">
        <f>IF($GL445&gt;=34,INDEX($DF:$DF,$GK445+34),"")</f>
      </c>
      <c r="EQ445">
        <f>IF($GL445&gt;=35,INDEX($DF:$DF,$GK445+35),"")</f>
      </c>
      <c r="ER445">
        <f>IF($GL445&gt;=36,INDEX($DF:$DF,$GK445+36),"")</f>
      </c>
      <c r="ES445">
        <f>IF($GL445&gt;=37,INDEX($DF:$DF,$GK445+37),"")</f>
      </c>
      <c r="ET445">
        <f>IF($GL445&gt;=38,INDEX($DF:$DF,$GK445+38),"")</f>
      </c>
      <c r="EU445">
        <f>IF($GL445&gt;=39,INDEX($DF:$DF,$GK445+39),"")</f>
      </c>
      <c r="EV445">
        <f>IF($GL445&gt;=40,INDEX($DF:$DF,$GK445+40),"")</f>
      </c>
      <c r="EW445">
        <f>IF($GL445&gt;=1,INDEX($DG:$DG,$GK445+1),"")</f>
      </c>
      <c r="EX445">
        <f>IF($GL445&gt;=2,INDEX($DG:$DG,$GK445+2),"")</f>
      </c>
      <c r="EY445">
        <f>IF($GL445&gt;=3,INDEX($DG:$DG,$GK445+3),"")</f>
      </c>
      <c r="EZ445">
        <f>IF($GL445&gt;=4,INDEX($DG:$DG,$GK445+4),"")</f>
      </c>
      <c r="FA445">
        <f>IF($GL445&gt;=5,INDEX($DG:$DG,$GK445+5),"")</f>
      </c>
      <c r="FB445">
        <f>IF($GL445&gt;=6,INDEX($DG:$DG,$GK445+6),"")</f>
      </c>
      <c r="FC445">
        <f>IF($GL445&gt;=7,INDEX($DG:$DG,$GK445+7),"")</f>
      </c>
      <c r="FD445">
        <f>IF($GL445&gt;=8,INDEX($DG:$DG,$GK445+8),"")</f>
      </c>
      <c r="FE445">
        <f>IF($GL445&gt;=9,INDEX($DG:$DG,$GK445+9),"")</f>
      </c>
      <c r="FF445">
        <f>IF($GL445&gt;=10,INDEX($DG:$DG,$GK445+10),"")</f>
      </c>
      <c r="FG445">
        <f>IF($GL445&gt;=11,INDEX($DG:$DG,$GK445+11),"")</f>
      </c>
      <c r="FH445">
        <f>IF($GL445&gt;=12,INDEX($DG:$DG,$GK445+12),"")</f>
      </c>
      <c r="FI445">
        <f>IF($GL445&gt;=13,INDEX($DG:$DG,$GK445+13),"")</f>
      </c>
      <c r="FJ445">
        <f>IF($GL445&gt;=14,INDEX($DG:$DG,$GK445+14),"")</f>
      </c>
      <c r="FK445">
        <f>IF($GL445&gt;=15,INDEX($DG:$DG,$GK445+15),"")</f>
      </c>
      <c r="FL445">
        <f>IF($GL445&gt;=16,INDEX($DG:$DG,$GK445+16),"")</f>
      </c>
      <c r="FM445">
        <f>IF($GL445&gt;=17,INDEX($DG:$DG,$GK445+17),"")</f>
      </c>
      <c r="FN445">
        <f>IF($GL445&gt;=18,INDEX($DG:$DG,$GK445+18),"")</f>
      </c>
      <c r="FO445">
        <f>IF($GL445&gt;=19,INDEX($DG:$DG,$GK445+19),"")</f>
      </c>
      <c r="FP445">
        <f>IF($GL445&gt;=20,INDEX($DG:$DG,$GK445+20),"")</f>
      </c>
      <c r="FQ445">
        <f>IF($GL445&gt;=21,INDEX($DG:$DG,$GK445+21),"")</f>
      </c>
      <c r="FR445">
        <f>IF($GL445&gt;=22,INDEX($DG:$DG,$GK445+22),"")</f>
      </c>
      <c r="FS445">
        <f>IF($GL445&gt;=23,INDEX($DG:$DG,$GK445+23),"")</f>
      </c>
      <c r="FT445">
        <f>IF($GL445&gt;=24,INDEX($DG:$DG,$GK445+24),"")</f>
      </c>
      <c r="FU445">
        <f>IF($GL445&gt;=25,INDEX($DG:$DG,$GK445+25),"")</f>
      </c>
      <c r="FV445">
        <f>IF($GL445&gt;=26,INDEX($DG:$DG,$GK445+26),"")</f>
      </c>
      <c r="FW445">
        <f>IF($GL445&gt;=27,INDEX($DG:$DG,$GK445+27),"")</f>
      </c>
      <c r="FX445">
        <f>IF($GL445&gt;=28,INDEX($DG:$DG,$GK445+28),"")</f>
      </c>
      <c r="FY445">
        <f>IF($GL445&gt;=29,INDEX($DG:$DG,$GK445+29),"")</f>
      </c>
      <c r="FZ445">
        <f>IF($GL445&gt;=30,INDEX($DG:$DG,$GK445+30),"")</f>
      </c>
      <c r="GA445">
        <f>IF($GL445&gt;=31,INDEX($DG:$DG,$GK445+31),"")</f>
      </c>
      <c r="GB445">
        <f>IF($GL445&gt;=32,INDEX($DG:$DG,$GK445+32),"")</f>
      </c>
      <c r="GC445">
        <f>IF($GL445&gt;=33,INDEX($DG:$DG,$GK445+33),"")</f>
      </c>
      <c r="GD445">
        <f>IF($GL445&gt;=34,INDEX($DG:$DG,$GK445+34),"")</f>
      </c>
      <c r="GE445">
        <f>IF($GL445&gt;=35,INDEX($DG:$DG,$GK445+35),"")</f>
      </c>
      <c r="GF445">
        <f>IF($GL445&gt;=36,INDEX($DG:$DG,$GK445+36),"")</f>
      </c>
      <c r="GG445">
        <f>IF($GL445&gt;=37,INDEX($DG:$DG,$GK445+37),"")</f>
      </c>
      <c r="GH445">
        <f>IF($GL445&gt;=38,INDEX($DG:$DG,$GK445+38),"")</f>
      </c>
      <c r="GI445">
        <f>IF($GL445&gt;=39,INDEX($DG:$DG,$GK445+39),"")</f>
      </c>
      <c r="GJ445">
        <f>IF($GL445&gt;=40,INDEX($DG:$DG,$GK445+40),"")</f>
      </c>
      <c r="GK445">
        <f>IFERROR(MATCH($DE445,$DF$2:$DF$166,0)+1,0)</f>
      </c>
      <c r="GL445">
        <f>IFERROR(INDEX($DH$2:$DH$166,MATCH($DE445,$DF$2:$DF$166,0)),0)</f>
      </c>
      <c r="GM445">
        <f>IFERROR(MATCH($H445,$DI$445:$EV$445,0),0)</f>
      </c>
      <c r="GN445">
        <f>IF($GM445&gt;0,INDEX($EW$445:$GJ$445,$GM445),"")</f>
      </c>
      <c r="GO445" t="s">
        <v>472</v>
      </c>
      <c r="GQ445">
        <f>IF($IZ445&gt;=1,INDEX($GO:$GO,$IY445+1),"")</f>
      </c>
      <c r="GR445">
        <f>IF($IZ445&gt;=2,INDEX($GO:$GO,$IY445+2),"")</f>
      </c>
      <c r="GS445">
        <f>IF($IZ445&gt;=3,INDEX($GO:$GO,$IY445+3),"")</f>
      </c>
      <c r="GT445">
        <f>IF($IZ445&gt;=4,INDEX($GO:$GO,$IY445+4),"")</f>
      </c>
      <c r="GU445">
        <f>IF($IZ445&gt;=5,INDEX($GO:$GO,$IY445+5),"")</f>
      </c>
      <c r="GV445">
        <f>IF($IZ445&gt;=6,INDEX($GO:$GO,$IY445+6),"")</f>
      </c>
      <c r="GW445">
        <f>IF($IZ445&gt;=7,INDEX($GO:$GO,$IY445+7),"")</f>
      </c>
      <c r="GX445">
        <f>IF($IZ445&gt;=8,INDEX($GO:$GO,$IY445+8),"")</f>
      </c>
      <c r="GY445">
        <f>IF($IZ445&gt;=9,INDEX($GO:$GO,$IY445+9),"")</f>
      </c>
      <c r="GZ445">
        <f>IF($IZ445&gt;=10,INDEX($GO:$GO,$IY445+10),"")</f>
      </c>
      <c r="HA445">
        <f>IF($IZ445&gt;=11,INDEX($GO:$GO,$IY445+11),"")</f>
      </c>
      <c r="HB445">
        <f>IF($IZ445&gt;=12,INDEX($GO:$GO,$IY445+12),"")</f>
      </c>
      <c r="HC445">
        <f>IF($IZ445&gt;=13,INDEX($GO:$GO,$IY445+13),"")</f>
      </c>
      <c r="HD445">
        <f>IF($IZ445&gt;=14,INDEX($GO:$GO,$IY445+14),"")</f>
      </c>
      <c r="HE445">
        <f>IF($IZ445&gt;=15,INDEX($GO:$GO,$IY445+15),"")</f>
      </c>
      <c r="HF445">
        <f>IF($IZ445&gt;=16,INDEX($GO:$GO,$IY445+16),"")</f>
      </c>
      <c r="HG445">
        <f>IF($IZ445&gt;=17,INDEX($GO:$GO,$IY445+17),"")</f>
      </c>
      <c r="HH445">
        <f>IF($IZ445&gt;=18,INDEX($GO:$GO,$IY445+18),"")</f>
      </c>
      <c r="HI445">
        <f>IF($IZ445&gt;=19,INDEX($GO:$GO,$IY445+19),"")</f>
      </c>
      <c r="HJ445">
        <f>IF($IZ445&gt;=20,INDEX($GO:$GO,$IY445+20),"")</f>
      </c>
      <c r="HK445">
        <f>IF($IZ445&gt;=21,INDEX($GO:$GO,$IY445+21),"")</f>
      </c>
      <c r="HL445">
        <f>IF($IZ445&gt;=22,INDEX($GO:$GO,$IY445+22),"")</f>
      </c>
      <c r="HM445">
        <f>IF($IZ445&gt;=23,INDEX($GO:$GO,$IY445+23),"")</f>
      </c>
      <c r="HN445">
        <f>IF($IZ445&gt;=24,INDEX($GO:$GO,$IY445+24),"")</f>
      </c>
      <c r="HO445">
        <f>IF($IZ445&gt;=25,INDEX($GO:$GO,$IY445+25),"")</f>
      </c>
      <c r="HP445">
        <f>IF($IZ445&gt;=26,INDEX($GO:$GO,$IY445+26),"")</f>
      </c>
      <c r="HQ445">
        <f>IF($IZ445&gt;=27,INDEX($GO:$GO,$IY445+27),"")</f>
      </c>
      <c r="HR445">
        <f>IF($IZ445&gt;=28,INDEX($GO:$GO,$IY445+28),"")</f>
      </c>
      <c r="HS445">
        <f>IF($IZ445&gt;=29,INDEX($GO:$GO,$IY445+29),"")</f>
      </c>
      <c r="HT445">
        <f>IF($IZ445&gt;=30,INDEX($GO:$GO,$IY445+30),"")</f>
      </c>
      <c r="HU445">
        <f>IF($IZ445&gt;=31,INDEX($GO:$GO,$IY445+31),"")</f>
      </c>
      <c r="HV445">
        <f>IF($IZ445&gt;=32,INDEX($GO:$GO,$IY445+32),"")</f>
      </c>
      <c r="HW445">
        <f>IF($IZ445&gt;=33,INDEX($GO:$GO,$IY445+33),"")</f>
      </c>
      <c r="HX445">
        <f>IF($IZ445&gt;=34,INDEX($GO:$GO,$IY445+34),"")</f>
      </c>
      <c r="HY445">
        <f>IF($IZ445&gt;=35,INDEX($GO:$GO,$IY445+35),"")</f>
      </c>
      <c r="HZ445">
        <f>IF($IZ445&gt;=36,INDEX($GO:$GO,$IY445+36),"")</f>
      </c>
      <c r="IA445">
        <f>IF($IZ445&gt;=37,INDEX($GO:$GO,$IY445+37),"")</f>
      </c>
      <c r="IB445">
        <f>IF($IZ445&gt;=38,INDEX($GO:$GO,$IY445+38),"")</f>
      </c>
      <c r="IC445">
        <f>IF($IZ445&gt;=39,INDEX($GO:$GO,$IY445+39),"")</f>
      </c>
      <c r="ID445">
        <f>IF($IZ445&gt;=40,INDEX($GO:$GO,$IY445+40),"")</f>
      </c>
      <c r="IE445">
        <f>IF($IZ445&gt;=41,INDEX($GO:$GO,$IY445+41),"")</f>
      </c>
      <c r="IF445">
        <f>IF($IZ445&gt;=42,INDEX($GO:$GO,$IY445+42),"")</f>
      </c>
      <c r="IG445">
        <f>IF($IZ445&gt;=43,INDEX($GO:$GO,$IY445+43),"")</f>
      </c>
      <c r="IH445">
        <f>IF($IZ445&gt;=44,INDEX($GO:$GO,$IY445+44),"")</f>
      </c>
      <c r="II445">
        <f>IF($IZ445&gt;=45,INDEX($GO:$GO,$IY445+45),"")</f>
      </c>
      <c r="IJ445">
        <f>IF($IZ445&gt;=46,INDEX($GO:$GO,$IY445+46),"")</f>
      </c>
      <c r="IK445">
        <f>IF($IZ445&gt;=47,INDEX($GO:$GO,$IY445+47),"")</f>
      </c>
      <c r="IL445">
        <f>IF($IZ445&gt;=48,INDEX($GO:$GO,$IY445+48),"")</f>
      </c>
      <c r="IM445">
        <f>IF($IZ445&gt;=49,INDEX($GO:$GO,$IY445+49),"")</f>
      </c>
      <c r="IN445">
        <f>IF($IZ445&gt;=50,INDEX($GO:$GO,$IY445+50),"")</f>
      </c>
      <c r="IO445">
        <f>IF($IZ445&gt;=51,INDEX($GO:$GO,$IY445+51),"")</f>
      </c>
      <c r="IP445">
        <f>IF($IZ445&gt;=52,INDEX($GO:$GO,$IY445+52),"")</f>
      </c>
      <c r="IQ445">
        <f>IF($IZ445&gt;=53,INDEX($GO:$GO,$IY445+53),"")</f>
      </c>
      <c r="IR445">
        <f>IF($IZ445&gt;=54,INDEX($GO:$GO,$IY445+54),"")</f>
      </c>
      <c r="IS445">
        <f>IF($IZ445&gt;=55,INDEX($GO:$GO,$IY445+55),"")</f>
      </c>
      <c r="IT445">
        <f>IF($IZ445&gt;=56,INDEX($GO:$GO,$IY445+56),"")</f>
      </c>
      <c r="IU445">
        <f>IF($IZ445&gt;=57,INDEX($GO:$GO,$IY445+57),"")</f>
      </c>
      <c r="IV445">
        <f>IF($IZ445&gt;=58,INDEX($GO:$GO,$IY445+58),"")</f>
      </c>
      <c r="IW445">
        <f>IF($IZ445&gt;=59,INDEX($GO:$GO,$IY445+59),"")</f>
      </c>
      <c r="IX445">
        <f>IF($IZ445&gt;=60,INDEX($GO:$GO,$IY445+60),"")</f>
      </c>
      <c r="IY445">
        <f>IFERROR(MATCH($GN445,$GO$2:$GO$827,0)+1,0)</f>
      </c>
      <c r="IZ445">
        <f>IFERROR(INDEX($GP$2:$GP$827,MATCH($GN445,$GO$2:$GO$827,0)),0)</f>
      </c>
      <c r="JA445" t="s">
        <v>23</v>
      </c>
      <c r="JB445" t="s">
        <v>23</v>
      </c>
    </row>
    <row r="446" spans="1:262" x14ac:dyDescent="0.25">
      <c r="F446" s="1"/>
      <c r="G446" s="1"/>
      <c r="H446" s="1"/>
      <c r="I446" s="1"/>
      <c r="J446" s="1">
        <f>IFERROR(IF(FIND(" - ",$F446)&gt;0,MID($F446,FIND(" - ",$F446)+3,LEN($F446)),""),"")</f>
      </c>
      <c r="L446" s="1"/>
      <c r="N446" t="s">
        <v>23</v>
      </c>
      <c r="P446">
        <f>IF(OR($N446="",$O446=""),"",IFERROR($N446/$O446,0))</f>
      </c>
      <c r="Q446">
        <f>IF($N446="","",
IF($G446="","",
IF(ISNUMBER(SEARCH("exempt",LOWER($G446))),0,
$N446*(VALUE(SUBSTITUTE($G446,"%",""))/100))))</f>
      </c>
      <c r="W446">
        <f>IF($N446="","",
SUM($N446,$Q446,$U446,$R446,$T446)-
IF($V446="",0,VALUE($V446)))</f>
      </c>
      <c r="AE446" t="s">
        <v>1424</v>
      </c>
      <c r="AJ446" t="s">
        <v>556</v>
      </c>
      <c r="AM446">
        <f>IFERROR(LEFT($F446,FIND(" - ",$F446)-1),$F446)</f>
      </c>
      <c r="AP446">
        <f>IF($CE446&gt;=1,INDEX($AN:$AN,$CD446+1),"")</f>
      </c>
      <c r="AQ446">
        <f>IF($CE446&gt;=2,INDEX($AN:$AN,$CD446+2),"")</f>
      </c>
      <c r="AR446">
        <f>IF($CE446&gt;=3,INDEX($AN:$AN,$CD446+3),"")</f>
      </c>
      <c r="AS446">
        <f>IF($CE446&gt;=4,INDEX($AN:$AN,$CD446+4),"")</f>
      </c>
      <c r="AT446">
        <f>IF($CE446&gt;=5,INDEX($AN:$AN,$CD446+5),"")</f>
      </c>
      <c r="AU446">
        <f>IF($CE446&gt;=6,INDEX($AN:$AN,$CD446+6),"")</f>
      </c>
      <c r="AV446">
        <f>IF($CE446&gt;=7,INDEX($AN:$AN,$CD446+7),"")</f>
      </c>
      <c r="AW446">
        <f>IF($CE446&gt;=8,INDEX($AN:$AN,$CD446+8),"")</f>
      </c>
      <c r="AX446">
        <f>IF($CE446&gt;=9,INDEX($AN:$AN,$CD446+9),"")</f>
      </c>
      <c r="AY446">
        <f>IF($CE446&gt;=10,INDEX($AN:$AN,$CD446+10),"")</f>
      </c>
      <c r="AZ446">
        <f>IF($CE446&gt;=11,INDEX($AN:$AN,$CD446+11),"")</f>
      </c>
      <c r="BA446">
        <f>IF($CE446&gt;=12,INDEX($AN:$AN,$CD446+12),"")</f>
      </c>
      <c r="BB446">
        <f>IF($CE446&gt;=13,INDEX($AN:$AN,$CD446+13),"")</f>
      </c>
      <c r="BC446">
        <f>IF($CE446&gt;=14,INDEX($AN:$AN,$CD446+14),"")</f>
      </c>
      <c r="BD446">
        <f>IF($CE446&gt;=15,INDEX($AN:$AN,$CD446+15),"")</f>
      </c>
      <c r="BE446">
        <f>IF($CE446&gt;=16,INDEX($AN:$AN,$CD446+16),"")</f>
      </c>
      <c r="BF446">
        <f>IF($CE446&gt;=17,INDEX($AN:$AN,$CD446+17),"")</f>
      </c>
      <c r="BG446">
        <f>IF($CE446&gt;=18,INDEX($AN:$AN,$CD446+18),"")</f>
      </c>
      <c r="BH446">
        <f>IF($CE446&gt;=19,INDEX($AN:$AN,$CD446+19),"")</f>
      </c>
      <c r="BI446">
        <f>IF($CE446&gt;=20,INDEX($AN:$AN,$CD446+20),"")</f>
      </c>
      <c r="BJ446">
        <f>IF($CE446&gt;=21,INDEX($AN:$AN,$CD446+21),"")</f>
      </c>
      <c r="BK446">
        <f>IF($CE446&gt;=22,INDEX($AN:$AN,$CD446+22),"")</f>
      </c>
      <c r="BL446">
        <f>IF($CE446&gt;=23,INDEX($AN:$AN,$CD446+23),"")</f>
      </c>
      <c r="BM446">
        <f>IF($CE446&gt;=24,INDEX($AN:$AN,$CD446+24),"")</f>
      </c>
      <c r="BN446">
        <f>IF($CE446&gt;=25,INDEX($AN:$AN,$CD446+25),"")</f>
      </c>
      <c r="BO446">
        <f>IF($CE446&gt;=26,INDEX($AN:$AN,$CD446+26),"")</f>
      </c>
      <c r="BP446">
        <f>IF($CE446&gt;=27,INDEX($AN:$AN,$CD446+27),"")</f>
      </c>
      <c r="BQ446">
        <f>IF($CE446&gt;=28,INDEX($AN:$AN,$CD446+28),"")</f>
      </c>
      <c r="BR446">
        <f>IF($CE446&gt;=29,INDEX($AN:$AN,$CD446+29),"")</f>
      </c>
      <c r="BS446">
        <f>IF($CE446&gt;=30,INDEX($AN:$AN,$CD446+30),"")</f>
      </c>
      <c r="BT446">
        <f>IF($CE446&gt;=31,INDEX($AN:$AN,$CD446+31),"")</f>
      </c>
      <c r="BU446">
        <f>IF($CE446&gt;=32,INDEX($AN:$AN,$CD446+32),"")</f>
      </c>
      <c r="BV446">
        <f>IF($CE446&gt;=33,INDEX($AN:$AN,$CD446+33),"")</f>
      </c>
      <c r="BW446">
        <f>IF($CE446&gt;=34,INDEX($AN:$AN,$CD446+34),"")</f>
      </c>
      <c r="BX446">
        <f>IF($CE446&gt;=35,INDEX($AN:$AN,$CD446+35),"")</f>
      </c>
      <c r="BY446">
        <f>IF($CE446&gt;=36,INDEX($AN:$AN,$CD446+36),"")</f>
      </c>
      <c r="BZ446">
        <f>IF($CE446&gt;=37,INDEX($AN:$AN,$CD446+37),"")</f>
      </c>
      <c r="CA446">
        <f>IF($CE446&gt;=38,INDEX($AN:$AN,$CD446+38),"")</f>
      </c>
      <c r="CB446">
        <f>IF($CE446&gt;=39,INDEX($AN:$AN,$CD446+39),"")</f>
      </c>
      <c r="CC446">
        <f>IF($CE446&gt;=40,INDEX($AN:$AN,$CD446+40),"")</f>
      </c>
      <c r="CD446">
        <f>IFERROR(MATCH($AM446,$AN$2:$AN$133,0)+1,0)</f>
      </c>
      <c r="CE446">
        <f>IFERROR(INDEX($AO$2:$AO$133,MATCH($AM446,$AN$2:$AN$133,0)),0)</f>
      </c>
      <c r="CF446">
        <f>IFERROR(LEFT($K446,FIND(" - ",$K446)-1),$K446)</f>
      </c>
      <c r="CG446" t="s">
        <v>63</v>
      </c>
      <c r="CI446">
        <f>IF($DD446&gt;=1,INDEX($CG:$CG,$DC446+1),"")</f>
      </c>
      <c r="CJ446">
        <f>IF($DD446&gt;=2,INDEX($CG:$CG,$DC446+2),"")</f>
      </c>
      <c r="CK446">
        <f>IF($DD446&gt;=3,INDEX($CG:$CG,$DC446+3),"")</f>
      </c>
      <c r="CL446">
        <f>IF($DD446&gt;=4,INDEX($CG:$CG,$DC446+4),"")</f>
      </c>
      <c r="CM446">
        <f>IF($DD446&gt;=5,INDEX($CG:$CG,$DC446+5),"")</f>
      </c>
      <c r="CN446">
        <f>IF($DD446&gt;=6,INDEX($CG:$CG,$DC446+6),"")</f>
      </c>
      <c r="CO446">
        <f>IF($DD446&gt;=7,INDEX($CG:$CG,$DC446+7),"")</f>
      </c>
      <c r="CP446">
        <f>IF($DD446&gt;=8,INDEX($CG:$CG,$DC446+8),"")</f>
      </c>
      <c r="CQ446">
        <f>IF($DD446&gt;=9,INDEX($CG:$CG,$DC446+9),"")</f>
      </c>
      <c r="CR446">
        <f>IF($DD446&gt;=10,INDEX($CG:$CG,$DC446+10),"")</f>
      </c>
      <c r="CS446">
        <f>IF($DD446&gt;=11,INDEX($CG:$CG,$DC446+11),"")</f>
      </c>
      <c r="CT446">
        <f>IF($DD446&gt;=12,INDEX($CG:$CG,$DC446+12),"")</f>
      </c>
      <c r="CU446">
        <f>IF($DD446&gt;=13,INDEX($CG:$CG,$DC446+13),"")</f>
      </c>
      <c r="CV446">
        <f>IF($DD446&gt;=14,INDEX($CG:$CG,$DC446+14),"")</f>
      </c>
      <c r="CW446">
        <f>IF($DD446&gt;=15,INDEX($CG:$CG,$DC446+15),"")</f>
      </c>
      <c r="CX446">
        <f>IF($DD446&gt;=16,INDEX($CG:$CG,$DC446+16),"")</f>
      </c>
      <c r="CY446">
        <f>IF($DD446&gt;=17,INDEX($CG:$CG,$DC446+17),"")</f>
      </c>
      <c r="CZ446">
        <f>IF($DD446&gt;=18,INDEX($CG:$CG,$DC446+18),"")</f>
      </c>
      <c r="DA446">
        <f>IF($DD446&gt;=19,INDEX($CG:$CG,$DC446+19),"")</f>
      </c>
      <c r="DB446">
        <f>IF($DD446&gt;=20,INDEX($CG:$CG,$DC446+20),"")</f>
      </c>
      <c r="DC446">
        <f>IFERROR(MATCH($CF446,$CG$2:$CG$1558,0)+1,0)</f>
      </c>
      <c r="DD446">
        <f>IFERROR(INDEX($CH$2:$CH$1558,MATCH($CF446,$CG$2:$CG$1558,0)),0)</f>
      </c>
      <c r="DE446">
        <f>IFERROR(INDEX($AL:$AL,MATCH($G446,$AK:$AK,0))&amp;"","")</f>
      </c>
      <c r="DI446">
        <f>IF($GL446&gt;=1,INDEX($DF:$DF,$GK446+1),"")</f>
      </c>
      <c r="DJ446">
        <f>IF($GL446&gt;=2,INDEX($DF:$DF,$GK446+2),"")</f>
      </c>
      <c r="DK446">
        <f>IF($GL446&gt;=3,INDEX($DF:$DF,$GK446+3),"")</f>
      </c>
      <c r="DL446">
        <f>IF($GL446&gt;=4,INDEX($DF:$DF,$GK446+4),"")</f>
      </c>
      <c r="DM446">
        <f>IF($GL446&gt;=5,INDEX($DF:$DF,$GK446+5),"")</f>
      </c>
      <c r="DN446">
        <f>IF($GL446&gt;=6,INDEX($DF:$DF,$GK446+6),"")</f>
      </c>
      <c r="DO446">
        <f>IF($GL446&gt;=7,INDEX($DF:$DF,$GK446+7),"")</f>
      </c>
      <c r="DP446">
        <f>IF($GL446&gt;=8,INDEX($DF:$DF,$GK446+8),"")</f>
      </c>
      <c r="DQ446">
        <f>IF($GL446&gt;=9,INDEX($DF:$DF,$GK446+9),"")</f>
      </c>
      <c r="DR446">
        <f>IF($GL446&gt;=10,INDEX($DF:$DF,$GK446+10),"")</f>
      </c>
      <c r="DS446">
        <f>IF($GL446&gt;=11,INDEX($DF:$DF,$GK446+11),"")</f>
      </c>
      <c r="DT446">
        <f>IF($GL446&gt;=12,INDEX($DF:$DF,$GK446+12),"")</f>
      </c>
      <c r="DU446">
        <f>IF($GL446&gt;=13,INDEX($DF:$DF,$GK446+13),"")</f>
      </c>
      <c r="DV446">
        <f>IF($GL446&gt;=14,INDEX($DF:$DF,$GK446+14),"")</f>
      </c>
      <c r="DW446">
        <f>IF($GL446&gt;=15,INDEX($DF:$DF,$GK446+15),"")</f>
      </c>
      <c r="DX446">
        <f>IF($GL446&gt;=16,INDEX($DF:$DF,$GK446+16),"")</f>
      </c>
      <c r="DY446">
        <f>IF($GL446&gt;=17,INDEX($DF:$DF,$GK446+17),"")</f>
      </c>
      <c r="DZ446">
        <f>IF($GL446&gt;=18,INDEX($DF:$DF,$GK446+18),"")</f>
      </c>
      <c r="EA446">
        <f>IF($GL446&gt;=19,INDEX($DF:$DF,$GK446+19),"")</f>
      </c>
      <c r="EB446">
        <f>IF($GL446&gt;=20,INDEX($DF:$DF,$GK446+20),"")</f>
      </c>
      <c r="EC446">
        <f>IF($GL446&gt;=21,INDEX($DF:$DF,$GK446+21),"")</f>
      </c>
      <c r="ED446">
        <f>IF($GL446&gt;=22,INDEX($DF:$DF,$GK446+22),"")</f>
      </c>
      <c r="EE446">
        <f>IF($GL446&gt;=23,INDEX($DF:$DF,$GK446+23),"")</f>
      </c>
      <c r="EF446">
        <f>IF($GL446&gt;=24,INDEX($DF:$DF,$GK446+24),"")</f>
      </c>
      <c r="EG446">
        <f>IF($GL446&gt;=25,INDEX($DF:$DF,$GK446+25),"")</f>
      </c>
      <c r="EH446">
        <f>IF($GL446&gt;=26,INDEX($DF:$DF,$GK446+26),"")</f>
      </c>
      <c r="EI446">
        <f>IF($GL446&gt;=27,INDEX($DF:$DF,$GK446+27),"")</f>
      </c>
      <c r="EJ446">
        <f>IF($GL446&gt;=28,INDEX($DF:$DF,$GK446+28),"")</f>
      </c>
      <c r="EK446">
        <f>IF($GL446&gt;=29,INDEX($DF:$DF,$GK446+29),"")</f>
      </c>
      <c r="EL446">
        <f>IF($GL446&gt;=30,INDEX($DF:$DF,$GK446+30),"")</f>
      </c>
      <c r="EM446">
        <f>IF($GL446&gt;=31,INDEX($DF:$DF,$GK446+31),"")</f>
      </c>
      <c r="EN446">
        <f>IF($GL446&gt;=32,INDEX($DF:$DF,$GK446+32),"")</f>
      </c>
      <c r="EO446">
        <f>IF($GL446&gt;=33,INDEX($DF:$DF,$GK446+33),"")</f>
      </c>
      <c r="EP446">
        <f>IF($GL446&gt;=34,INDEX($DF:$DF,$GK446+34),"")</f>
      </c>
      <c r="EQ446">
        <f>IF($GL446&gt;=35,INDEX($DF:$DF,$GK446+35),"")</f>
      </c>
      <c r="ER446">
        <f>IF($GL446&gt;=36,INDEX($DF:$DF,$GK446+36),"")</f>
      </c>
      <c r="ES446">
        <f>IF($GL446&gt;=37,INDEX($DF:$DF,$GK446+37),"")</f>
      </c>
      <c r="ET446">
        <f>IF($GL446&gt;=38,INDEX($DF:$DF,$GK446+38),"")</f>
      </c>
      <c r="EU446">
        <f>IF($GL446&gt;=39,INDEX($DF:$DF,$GK446+39),"")</f>
      </c>
      <c r="EV446">
        <f>IF($GL446&gt;=40,INDEX($DF:$DF,$GK446+40),"")</f>
      </c>
      <c r="EW446">
        <f>IF($GL446&gt;=1,INDEX($DG:$DG,$GK446+1),"")</f>
      </c>
      <c r="EX446">
        <f>IF($GL446&gt;=2,INDEX($DG:$DG,$GK446+2),"")</f>
      </c>
      <c r="EY446">
        <f>IF($GL446&gt;=3,INDEX($DG:$DG,$GK446+3),"")</f>
      </c>
      <c r="EZ446">
        <f>IF($GL446&gt;=4,INDEX($DG:$DG,$GK446+4),"")</f>
      </c>
      <c r="FA446">
        <f>IF($GL446&gt;=5,INDEX($DG:$DG,$GK446+5),"")</f>
      </c>
      <c r="FB446">
        <f>IF($GL446&gt;=6,INDEX($DG:$DG,$GK446+6),"")</f>
      </c>
      <c r="FC446">
        <f>IF($GL446&gt;=7,INDEX($DG:$DG,$GK446+7),"")</f>
      </c>
      <c r="FD446">
        <f>IF($GL446&gt;=8,INDEX($DG:$DG,$GK446+8),"")</f>
      </c>
      <c r="FE446">
        <f>IF($GL446&gt;=9,INDEX($DG:$DG,$GK446+9),"")</f>
      </c>
      <c r="FF446">
        <f>IF($GL446&gt;=10,INDEX($DG:$DG,$GK446+10),"")</f>
      </c>
      <c r="FG446">
        <f>IF($GL446&gt;=11,INDEX($DG:$DG,$GK446+11),"")</f>
      </c>
      <c r="FH446">
        <f>IF($GL446&gt;=12,INDEX($DG:$DG,$GK446+12),"")</f>
      </c>
      <c r="FI446">
        <f>IF($GL446&gt;=13,INDEX($DG:$DG,$GK446+13),"")</f>
      </c>
      <c r="FJ446">
        <f>IF($GL446&gt;=14,INDEX($DG:$DG,$GK446+14),"")</f>
      </c>
      <c r="FK446">
        <f>IF($GL446&gt;=15,INDEX($DG:$DG,$GK446+15),"")</f>
      </c>
      <c r="FL446">
        <f>IF($GL446&gt;=16,INDEX($DG:$DG,$GK446+16),"")</f>
      </c>
      <c r="FM446">
        <f>IF($GL446&gt;=17,INDEX($DG:$DG,$GK446+17),"")</f>
      </c>
      <c r="FN446">
        <f>IF($GL446&gt;=18,INDEX($DG:$DG,$GK446+18),"")</f>
      </c>
      <c r="FO446">
        <f>IF($GL446&gt;=19,INDEX($DG:$DG,$GK446+19),"")</f>
      </c>
      <c r="FP446">
        <f>IF($GL446&gt;=20,INDEX($DG:$DG,$GK446+20),"")</f>
      </c>
      <c r="FQ446">
        <f>IF($GL446&gt;=21,INDEX($DG:$DG,$GK446+21),"")</f>
      </c>
      <c r="FR446">
        <f>IF($GL446&gt;=22,INDEX($DG:$DG,$GK446+22),"")</f>
      </c>
      <c r="FS446">
        <f>IF($GL446&gt;=23,INDEX($DG:$DG,$GK446+23),"")</f>
      </c>
      <c r="FT446">
        <f>IF($GL446&gt;=24,INDEX($DG:$DG,$GK446+24),"")</f>
      </c>
      <c r="FU446">
        <f>IF($GL446&gt;=25,INDEX($DG:$DG,$GK446+25),"")</f>
      </c>
      <c r="FV446">
        <f>IF($GL446&gt;=26,INDEX($DG:$DG,$GK446+26),"")</f>
      </c>
      <c r="FW446">
        <f>IF($GL446&gt;=27,INDEX($DG:$DG,$GK446+27),"")</f>
      </c>
      <c r="FX446">
        <f>IF($GL446&gt;=28,INDEX($DG:$DG,$GK446+28),"")</f>
      </c>
      <c r="FY446">
        <f>IF($GL446&gt;=29,INDEX($DG:$DG,$GK446+29),"")</f>
      </c>
      <c r="FZ446">
        <f>IF($GL446&gt;=30,INDEX($DG:$DG,$GK446+30),"")</f>
      </c>
      <c r="GA446">
        <f>IF($GL446&gt;=31,INDEX($DG:$DG,$GK446+31),"")</f>
      </c>
      <c r="GB446">
        <f>IF($GL446&gt;=32,INDEX($DG:$DG,$GK446+32),"")</f>
      </c>
      <c r="GC446">
        <f>IF($GL446&gt;=33,INDEX($DG:$DG,$GK446+33),"")</f>
      </c>
      <c r="GD446">
        <f>IF($GL446&gt;=34,INDEX($DG:$DG,$GK446+34),"")</f>
      </c>
      <c r="GE446">
        <f>IF($GL446&gt;=35,INDEX($DG:$DG,$GK446+35),"")</f>
      </c>
      <c r="GF446">
        <f>IF($GL446&gt;=36,INDEX($DG:$DG,$GK446+36),"")</f>
      </c>
      <c r="GG446">
        <f>IF($GL446&gt;=37,INDEX($DG:$DG,$GK446+37),"")</f>
      </c>
      <c r="GH446">
        <f>IF($GL446&gt;=38,INDEX($DG:$DG,$GK446+38),"")</f>
      </c>
      <c r="GI446">
        <f>IF($GL446&gt;=39,INDEX($DG:$DG,$GK446+39),"")</f>
      </c>
      <c r="GJ446">
        <f>IF($GL446&gt;=40,INDEX($DG:$DG,$GK446+40),"")</f>
      </c>
      <c r="GK446">
        <f>IFERROR(MATCH($DE446,$DF$2:$DF$166,0)+1,0)</f>
      </c>
      <c r="GL446">
        <f>IFERROR(INDEX($DH$2:$DH$166,MATCH($DE446,$DF$2:$DF$166,0)),0)</f>
      </c>
      <c r="GM446">
        <f>IFERROR(MATCH($H446,$DI$446:$EV$446,0),0)</f>
      </c>
      <c r="GN446">
        <f>IF($GM446&gt;0,INDEX($EW$446:$GJ$446,$GM446),"")</f>
      </c>
      <c r="GO446" t="s">
        <v>477</v>
      </c>
      <c r="GQ446">
        <f>IF($IZ446&gt;=1,INDEX($GO:$GO,$IY446+1),"")</f>
      </c>
      <c r="GR446">
        <f>IF($IZ446&gt;=2,INDEX($GO:$GO,$IY446+2),"")</f>
      </c>
      <c r="GS446">
        <f>IF($IZ446&gt;=3,INDEX($GO:$GO,$IY446+3),"")</f>
      </c>
      <c r="GT446">
        <f>IF($IZ446&gt;=4,INDEX($GO:$GO,$IY446+4),"")</f>
      </c>
      <c r="GU446">
        <f>IF($IZ446&gt;=5,INDEX($GO:$GO,$IY446+5),"")</f>
      </c>
      <c r="GV446">
        <f>IF($IZ446&gt;=6,INDEX($GO:$GO,$IY446+6),"")</f>
      </c>
      <c r="GW446">
        <f>IF($IZ446&gt;=7,INDEX($GO:$GO,$IY446+7),"")</f>
      </c>
      <c r="GX446">
        <f>IF($IZ446&gt;=8,INDEX($GO:$GO,$IY446+8),"")</f>
      </c>
      <c r="GY446">
        <f>IF($IZ446&gt;=9,INDEX($GO:$GO,$IY446+9),"")</f>
      </c>
      <c r="GZ446">
        <f>IF($IZ446&gt;=10,INDEX($GO:$GO,$IY446+10),"")</f>
      </c>
      <c r="HA446">
        <f>IF($IZ446&gt;=11,INDEX($GO:$GO,$IY446+11),"")</f>
      </c>
      <c r="HB446">
        <f>IF($IZ446&gt;=12,INDEX($GO:$GO,$IY446+12),"")</f>
      </c>
      <c r="HC446">
        <f>IF($IZ446&gt;=13,INDEX($GO:$GO,$IY446+13),"")</f>
      </c>
      <c r="HD446">
        <f>IF($IZ446&gt;=14,INDEX($GO:$GO,$IY446+14),"")</f>
      </c>
      <c r="HE446">
        <f>IF($IZ446&gt;=15,INDEX($GO:$GO,$IY446+15),"")</f>
      </c>
      <c r="HF446">
        <f>IF($IZ446&gt;=16,INDEX($GO:$GO,$IY446+16),"")</f>
      </c>
      <c r="HG446">
        <f>IF($IZ446&gt;=17,INDEX($GO:$GO,$IY446+17),"")</f>
      </c>
      <c r="HH446">
        <f>IF($IZ446&gt;=18,INDEX($GO:$GO,$IY446+18),"")</f>
      </c>
      <c r="HI446">
        <f>IF($IZ446&gt;=19,INDEX($GO:$GO,$IY446+19),"")</f>
      </c>
      <c r="HJ446">
        <f>IF($IZ446&gt;=20,INDEX($GO:$GO,$IY446+20),"")</f>
      </c>
      <c r="HK446">
        <f>IF($IZ446&gt;=21,INDEX($GO:$GO,$IY446+21),"")</f>
      </c>
      <c r="HL446">
        <f>IF($IZ446&gt;=22,INDEX($GO:$GO,$IY446+22),"")</f>
      </c>
      <c r="HM446">
        <f>IF($IZ446&gt;=23,INDEX($GO:$GO,$IY446+23),"")</f>
      </c>
      <c r="HN446">
        <f>IF($IZ446&gt;=24,INDEX($GO:$GO,$IY446+24),"")</f>
      </c>
      <c r="HO446">
        <f>IF($IZ446&gt;=25,INDEX($GO:$GO,$IY446+25),"")</f>
      </c>
      <c r="HP446">
        <f>IF($IZ446&gt;=26,INDEX($GO:$GO,$IY446+26),"")</f>
      </c>
      <c r="HQ446">
        <f>IF($IZ446&gt;=27,INDEX($GO:$GO,$IY446+27),"")</f>
      </c>
      <c r="HR446">
        <f>IF($IZ446&gt;=28,INDEX($GO:$GO,$IY446+28),"")</f>
      </c>
      <c r="HS446">
        <f>IF($IZ446&gt;=29,INDEX($GO:$GO,$IY446+29),"")</f>
      </c>
      <c r="HT446">
        <f>IF($IZ446&gt;=30,INDEX($GO:$GO,$IY446+30),"")</f>
      </c>
      <c r="HU446">
        <f>IF($IZ446&gt;=31,INDEX($GO:$GO,$IY446+31),"")</f>
      </c>
      <c r="HV446">
        <f>IF($IZ446&gt;=32,INDEX($GO:$GO,$IY446+32),"")</f>
      </c>
      <c r="HW446">
        <f>IF($IZ446&gt;=33,INDEX($GO:$GO,$IY446+33),"")</f>
      </c>
      <c r="HX446">
        <f>IF($IZ446&gt;=34,INDEX($GO:$GO,$IY446+34),"")</f>
      </c>
      <c r="HY446">
        <f>IF($IZ446&gt;=35,INDEX($GO:$GO,$IY446+35),"")</f>
      </c>
      <c r="HZ446">
        <f>IF($IZ446&gt;=36,INDEX($GO:$GO,$IY446+36),"")</f>
      </c>
      <c r="IA446">
        <f>IF($IZ446&gt;=37,INDEX($GO:$GO,$IY446+37),"")</f>
      </c>
      <c r="IB446">
        <f>IF($IZ446&gt;=38,INDEX($GO:$GO,$IY446+38),"")</f>
      </c>
      <c r="IC446">
        <f>IF($IZ446&gt;=39,INDEX($GO:$GO,$IY446+39),"")</f>
      </c>
      <c r="ID446">
        <f>IF($IZ446&gt;=40,INDEX($GO:$GO,$IY446+40),"")</f>
      </c>
      <c r="IE446">
        <f>IF($IZ446&gt;=41,INDEX($GO:$GO,$IY446+41),"")</f>
      </c>
      <c r="IF446">
        <f>IF($IZ446&gt;=42,INDEX($GO:$GO,$IY446+42),"")</f>
      </c>
      <c r="IG446">
        <f>IF($IZ446&gt;=43,INDEX($GO:$GO,$IY446+43),"")</f>
      </c>
      <c r="IH446">
        <f>IF($IZ446&gt;=44,INDEX($GO:$GO,$IY446+44),"")</f>
      </c>
      <c r="II446">
        <f>IF($IZ446&gt;=45,INDEX($GO:$GO,$IY446+45),"")</f>
      </c>
      <c r="IJ446">
        <f>IF($IZ446&gt;=46,INDEX($GO:$GO,$IY446+46),"")</f>
      </c>
      <c r="IK446">
        <f>IF($IZ446&gt;=47,INDEX($GO:$GO,$IY446+47),"")</f>
      </c>
      <c r="IL446">
        <f>IF($IZ446&gt;=48,INDEX($GO:$GO,$IY446+48),"")</f>
      </c>
      <c r="IM446">
        <f>IF($IZ446&gt;=49,INDEX($GO:$GO,$IY446+49),"")</f>
      </c>
      <c r="IN446">
        <f>IF($IZ446&gt;=50,INDEX($GO:$GO,$IY446+50),"")</f>
      </c>
      <c r="IO446">
        <f>IF($IZ446&gt;=51,INDEX($GO:$GO,$IY446+51),"")</f>
      </c>
      <c r="IP446">
        <f>IF($IZ446&gt;=52,INDEX($GO:$GO,$IY446+52),"")</f>
      </c>
      <c r="IQ446">
        <f>IF($IZ446&gt;=53,INDEX($GO:$GO,$IY446+53),"")</f>
      </c>
      <c r="IR446">
        <f>IF($IZ446&gt;=54,INDEX($GO:$GO,$IY446+54),"")</f>
      </c>
      <c r="IS446">
        <f>IF($IZ446&gt;=55,INDEX($GO:$GO,$IY446+55),"")</f>
      </c>
      <c r="IT446">
        <f>IF($IZ446&gt;=56,INDEX($GO:$GO,$IY446+56),"")</f>
      </c>
      <c r="IU446">
        <f>IF($IZ446&gt;=57,INDEX($GO:$GO,$IY446+57),"")</f>
      </c>
      <c r="IV446">
        <f>IF($IZ446&gt;=58,INDEX($GO:$GO,$IY446+58),"")</f>
      </c>
      <c r="IW446">
        <f>IF($IZ446&gt;=59,INDEX($GO:$GO,$IY446+59),"")</f>
      </c>
      <c r="IX446">
        <f>IF($IZ446&gt;=60,INDEX($GO:$GO,$IY446+60),"")</f>
      </c>
      <c r="IY446">
        <f>IFERROR(MATCH($GN446,$GO$2:$GO$827,0)+1,0)</f>
      </c>
      <c r="IZ446">
        <f>IFERROR(INDEX($GP$2:$GP$827,MATCH($GN446,$GO$2:$GO$827,0)),0)</f>
      </c>
      <c r="JA446" t="s">
        <v>23</v>
      </c>
      <c r="JB446" t="s">
        <v>23</v>
      </c>
    </row>
    <row r="447" spans="1:262" x14ac:dyDescent="0.25">
      <c r="F447" s="1"/>
      <c r="G447" s="1"/>
      <c r="H447" s="1"/>
      <c r="I447" s="1"/>
      <c r="J447" s="1">
        <f>IFERROR(IF(FIND(" - ",$F447)&gt;0,MID($F447,FIND(" - ",$F447)+3,LEN($F447)),""),"")</f>
      </c>
      <c r="L447" s="1"/>
      <c r="N447" t="s">
        <v>23</v>
      </c>
      <c r="P447">
        <f>IF(OR($N447="",$O447=""),"",IFERROR($N447/$O447,0))</f>
      </c>
      <c r="Q447">
        <f>IF($N447="","",
IF($G447="","",
IF(ISNUMBER(SEARCH("exempt",LOWER($G447))),0,
$N447*(VALUE(SUBSTITUTE($G447,"%",""))/100))))</f>
      </c>
      <c r="W447">
        <f>IF($N447="","",
SUM($N447,$Q447,$U447,$R447,$T447)-
IF($V447="",0,VALUE($V447)))</f>
      </c>
      <c r="AE447" t="s">
        <v>1425</v>
      </c>
      <c r="AJ447" t="s">
        <v>560</v>
      </c>
      <c r="AM447">
        <f>IFERROR(LEFT($F447,FIND(" - ",$F447)-1),$F447)</f>
      </c>
      <c r="AP447">
        <f>IF($CE447&gt;=1,INDEX($AN:$AN,$CD447+1),"")</f>
      </c>
      <c r="AQ447">
        <f>IF($CE447&gt;=2,INDEX($AN:$AN,$CD447+2),"")</f>
      </c>
      <c r="AR447">
        <f>IF($CE447&gt;=3,INDEX($AN:$AN,$CD447+3),"")</f>
      </c>
      <c r="AS447">
        <f>IF($CE447&gt;=4,INDEX($AN:$AN,$CD447+4),"")</f>
      </c>
      <c r="AT447">
        <f>IF($CE447&gt;=5,INDEX($AN:$AN,$CD447+5),"")</f>
      </c>
      <c r="AU447">
        <f>IF($CE447&gt;=6,INDEX($AN:$AN,$CD447+6),"")</f>
      </c>
      <c r="AV447">
        <f>IF($CE447&gt;=7,INDEX($AN:$AN,$CD447+7),"")</f>
      </c>
      <c r="AW447">
        <f>IF($CE447&gt;=8,INDEX($AN:$AN,$CD447+8),"")</f>
      </c>
      <c r="AX447">
        <f>IF($CE447&gt;=9,INDEX($AN:$AN,$CD447+9),"")</f>
      </c>
      <c r="AY447">
        <f>IF($CE447&gt;=10,INDEX($AN:$AN,$CD447+10),"")</f>
      </c>
      <c r="AZ447">
        <f>IF($CE447&gt;=11,INDEX($AN:$AN,$CD447+11),"")</f>
      </c>
      <c r="BA447">
        <f>IF($CE447&gt;=12,INDEX($AN:$AN,$CD447+12),"")</f>
      </c>
      <c r="BB447">
        <f>IF($CE447&gt;=13,INDEX($AN:$AN,$CD447+13),"")</f>
      </c>
      <c r="BC447">
        <f>IF($CE447&gt;=14,INDEX($AN:$AN,$CD447+14),"")</f>
      </c>
      <c r="BD447">
        <f>IF($CE447&gt;=15,INDEX($AN:$AN,$CD447+15),"")</f>
      </c>
      <c r="BE447">
        <f>IF($CE447&gt;=16,INDEX($AN:$AN,$CD447+16),"")</f>
      </c>
      <c r="BF447">
        <f>IF($CE447&gt;=17,INDEX($AN:$AN,$CD447+17),"")</f>
      </c>
      <c r="BG447">
        <f>IF($CE447&gt;=18,INDEX($AN:$AN,$CD447+18),"")</f>
      </c>
      <c r="BH447">
        <f>IF($CE447&gt;=19,INDEX($AN:$AN,$CD447+19),"")</f>
      </c>
      <c r="BI447">
        <f>IF($CE447&gt;=20,INDEX($AN:$AN,$CD447+20),"")</f>
      </c>
      <c r="BJ447">
        <f>IF($CE447&gt;=21,INDEX($AN:$AN,$CD447+21),"")</f>
      </c>
      <c r="BK447">
        <f>IF($CE447&gt;=22,INDEX($AN:$AN,$CD447+22),"")</f>
      </c>
      <c r="BL447">
        <f>IF($CE447&gt;=23,INDEX($AN:$AN,$CD447+23),"")</f>
      </c>
      <c r="BM447">
        <f>IF($CE447&gt;=24,INDEX($AN:$AN,$CD447+24),"")</f>
      </c>
      <c r="BN447">
        <f>IF($CE447&gt;=25,INDEX($AN:$AN,$CD447+25),"")</f>
      </c>
      <c r="BO447">
        <f>IF($CE447&gt;=26,INDEX($AN:$AN,$CD447+26),"")</f>
      </c>
      <c r="BP447">
        <f>IF($CE447&gt;=27,INDEX($AN:$AN,$CD447+27),"")</f>
      </c>
      <c r="BQ447">
        <f>IF($CE447&gt;=28,INDEX($AN:$AN,$CD447+28),"")</f>
      </c>
      <c r="BR447">
        <f>IF($CE447&gt;=29,INDEX($AN:$AN,$CD447+29),"")</f>
      </c>
      <c r="BS447">
        <f>IF($CE447&gt;=30,INDEX($AN:$AN,$CD447+30),"")</f>
      </c>
      <c r="BT447">
        <f>IF($CE447&gt;=31,INDEX($AN:$AN,$CD447+31),"")</f>
      </c>
      <c r="BU447">
        <f>IF($CE447&gt;=32,INDEX($AN:$AN,$CD447+32),"")</f>
      </c>
      <c r="BV447">
        <f>IF($CE447&gt;=33,INDEX($AN:$AN,$CD447+33),"")</f>
      </c>
      <c r="BW447">
        <f>IF($CE447&gt;=34,INDEX($AN:$AN,$CD447+34),"")</f>
      </c>
      <c r="BX447">
        <f>IF($CE447&gt;=35,INDEX($AN:$AN,$CD447+35),"")</f>
      </c>
      <c r="BY447">
        <f>IF($CE447&gt;=36,INDEX($AN:$AN,$CD447+36),"")</f>
      </c>
      <c r="BZ447">
        <f>IF($CE447&gt;=37,INDEX($AN:$AN,$CD447+37),"")</f>
      </c>
      <c r="CA447">
        <f>IF($CE447&gt;=38,INDEX($AN:$AN,$CD447+38),"")</f>
      </c>
      <c r="CB447">
        <f>IF($CE447&gt;=39,INDEX($AN:$AN,$CD447+39),"")</f>
      </c>
      <c r="CC447">
        <f>IF($CE447&gt;=40,INDEX($AN:$AN,$CD447+40),"")</f>
      </c>
      <c r="CD447">
        <f>IFERROR(MATCH($AM447,$AN$2:$AN$133,0)+1,0)</f>
      </c>
      <c r="CE447">
        <f>IFERROR(INDEX($AO$2:$AO$133,MATCH($AM447,$AN$2:$AN$133,0)),0)</f>
      </c>
      <c r="CF447">
        <f>IFERROR(LEFT($K447,FIND(" - ",$K447)-1),$K447)</f>
      </c>
      <c r="CG447" t="s">
        <v>42</v>
      </c>
      <c r="CI447">
        <f>IF($DD447&gt;=1,INDEX($CG:$CG,$DC447+1),"")</f>
      </c>
      <c r="CJ447">
        <f>IF($DD447&gt;=2,INDEX($CG:$CG,$DC447+2),"")</f>
      </c>
      <c r="CK447">
        <f>IF($DD447&gt;=3,INDEX($CG:$CG,$DC447+3),"")</f>
      </c>
      <c r="CL447">
        <f>IF($DD447&gt;=4,INDEX($CG:$CG,$DC447+4),"")</f>
      </c>
      <c r="CM447">
        <f>IF($DD447&gt;=5,INDEX($CG:$CG,$DC447+5),"")</f>
      </c>
      <c r="CN447">
        <f>IF($DD447&gt;=6,INDEX($CG:$CG,$DC447+6),"")</f>
      </c>
      <c r="CO447">
        <f>IF($DD447&gt;=7,INDEX($CG:$CG,$DC447+7),"")</f>
      </c>
      <c r="CP447">
        <f>IF($DD447&gt;=8,INDEX($CG:$CG,$DC447+8),"")</f>
      </c>
      <c r="CQ447">
        <f>IF($DD447&gt;=9,INDEX($CG:$CG,$DC447+9),"")</f>
      </c>
      <c r="CR447">
        <f>IF($DD447&gt;=10,INDEX($CG:$CG,$DC447+10),"")</f>
      </c>
      <c r="CS447">
        <f>IF($DD447&gt;=11,INDEX($CG:$CG,$DC447+11),"")</f>
      </c>
      <c r="CT447">
        <f>IF($DD447&gt;=12,INDEX($CG:$CG,$DC447+12),"")</f>
      </c>
      <c r="CU447">
        <f>IF($DD447&gt;=13,INDEX($CG:$CG,$DC447+13),"")</f>
      </c>
      <c r="CV447">
        <f>IF($DD447&gt;=14,INDEX($CG:$CG,$DC447+14),"")</f>
      </c>
      <c r="CW447">
        <f>IF($DD447&gt;=15,INDEX($CG:$CG,$DC447+15),"")</f>
      </c>
      <c r="CX447">
        <f>IF($DD447&gt;=16,INDEX($CG:$CG,$DC447+16),"")</f>
      </c>
      <c r="CY447">
        <f>IF($DD447&gt;=17,INDEX($CG:$CG,$DC447+17),"")</f>
      </c>
      <c r="CZ447">
        <f>IF($DD447&gt;=18,INDEX($CG:$CG,$DC447+18),"")</f>
      </c>
      <c r="DA447">
        <f>IF($DD447&gt;=19,INDEX($CG:$CG,$DC447+19),"")</f>
      </c>
      <c r="DB447">
        <f>IF($DD447&gt;=20,INDEX($CG:$CG,$DC447+20),"")</f>
      </c>
      <c r="DC447">
        <f>IFERROR(MATCH($CF447,$CG$2:$CG$1558,0)+1,0)</f>
      </c>
      <c r="DD447">
        <f>IFERROR(INDEX($CH$2:$CH$1558,MATCH($CF447,$CG$2:$CG$1558,0)),0)</f>
      </c>
      <c r="DE447">
        <f>IFERROR(INDEX($AL:$AL,MATCH($G447,$AK:$AK,0))&amp;"","")</f>
      </c>
      <c r="DI447">
        <f>IF($GL447&gt;=1,INDEX($DF:$DF,$GK447+1),"")</f>
      </c>
      <c r="DJ447">
        <f>IF($GL447&gt;=2,INDEX($DF:$DF,$GK447+2),"")</f>
      </c>
      <c r="DK447">
        <f>IF($GL447&gt;=3,INDEX($DF:$DF,$GK447+3),"")</f>
      </c>
      <c r="DL447">
        <f>IF($GL447&gt;=4,INDEX($DF:$DF,$GK447+4),"")</f>
      </c>
      <c r="DM447">
        <f>IF($GL447&gt;=5,INDEX($DF:$DF,$GK447+5),"")</f>
      </c>
      <c r="DN447">
        <f>IF($GL447&gt;=6,INDEX($DF:$DF,$GK447+6),"")</f>
      </c>
      <c r="DO447">
        <f>IF($GL447&gt;=7,INDEX($DF:$DF,$GK447+7),"")</f>
      </c>
      <c r="DP447">
        <f>IF($GL447&gt;=8,INDEX($DF:$DF,$GK447+8),"")</f>
      </c>
      <c r="DQ447">
        <f>IF($GL447&gt;=9,INDEX($DF:$DF,$GK447+9),"")</f>
      </c>
      <c r="DR447">
        <f>IF($GL447&gt;=10,INDEX($DF:$DF,$GK447+10),"")</f>
      </c>
      <c r="DS447">
        <f>IF($GL447&gt;=11,INDEX($DF:$DF,$GK447+11),"")</f>
      </c>
      <c r="DT447">
        <f>IF($GL447&gt;=12,INDEX($DF:$DF,$GK447+12),"")</f>
      </c>
      <c r="DU447">
        <f>IF($GL447&gt;=13,INDEX($DF:$DF,$GK447+13),"")</f>
      </c>
      <c r="DV447">
        <f>IF($GL447&gt;=14,INDEX($DF:$DF,$GK447+14),"")</f>
      </c>
      <c r="DW447">
        <f>IF($GL447&gt;=15,INDEX($DF:$DF,$GK447+15),"")</f>
      </c>
      <c r="DX447">
        <f>IF($GL447&gt;=16,INDEX($DF:$DF,$GK447+16),"")</f>
      </c>
      <c r="DY447">
        <f>IF($GL447&gt;=17,INDEX($DF:$DF,$GK447+17),"")</f>
      </c>
      <c r="DZ447">
        <f>IF($GL447&gt;=18,INDEX($DF:$DF,$GK447+18),"")</f>
      </c>
      <c r="EA447">
        <f>IF($GL447&gt;=19,INDEX($DF:$DF,$GK447+19),"")</f>
      </c>
      <c r="EB447">
        <f>IF($GL447&gt;=20,INDEX($DF:$DF,$GK447+20),"")</f>
      </c>
      <c r="EC447">
        <f>IF($GL447&gt;=21,INDEX($DF:$DF,$GK447+21),"")</f>
      </c>
      <c r="ED447">
        <f>IF($GL447&gt;=22,INDEX($DF:$DF,$GK447+22),"")</f>
      </c>
      <c r="EE447">
        <f>IF($GL447&gt;=23,INDEX($DF:$DF,$GK447+23),"")</f>
      </c>
      <c r="EF447">
        <f>IF($GL447&gt;=24,INDEX($DF:$DF,$GK447+24),"")</f>
      </c>
      <c r="EG447">
        <f>IF($GL447&gt;=25,INDEX($DF:$DF,$GK447+25),"")</f>
      </c>
      <c r="EH447">
        <f>IF($GL447&gt;=26,INDEX($DF:$DF,$GK447+26),"")</f>
      </c>
      <c r="EI447">
        <f>IF($GL447&gt;=27,INDEX($DF:$DF,$GK447+27),"")</f>
      </c>
      <c r="EJ447">
        <f>IF($GL447&gt;=28,INDEX($DF:$DF,$GK447+28),"")</f>
      </c>
      <c r="EK447">
        <f>IF($GL447&gt;=29,INDEX($DF:$DF,$GK447+29),"")</f>
      </c>
      <c r="EL447">
        <f>IF($GL447&gt;=30,INDEX($DF:$DF,$GK447+30),"")</f>
      </c>
      <c r="EM447">
        <f>IF($GL447&gt;=31,INDEX($DF:$DF,$GK447+31),"")</f>
      </c>
      <c r="EN447">
        <f>IF($GL447&gt;=32,INDEX($DF:$DF,$GK447+32),"")</f>
      </c>
      <c r="EO447">
        <f>IF($GL447&gt;=33,INDEX($DF:$DF,$GK447+33),"")</f>
      </c>
      <c r="EP447">
        <f>IF($GL447&gt;=34,INDEX($DF:$DF,$GK447+34),"")</f>
      </c>
      <c r="EQ447">
        <f>IF($GL447&gt;=35,INDEX($DF:$DF,$GK447+35),"")</f>
      </c>
      <c r="ER447">
        <f>IF($GL447&gt;=36,INDEX($DF:$DF,$GK447+36),"")</f>
      </c>
      <c r="ES447">
        <f>IF($GL447&gt;=37,INDEX($DF:$DF,$GK447+37),"")</f>
      </c>
      <c r="ET447">
        <f>IF($GL447&gt;=38,INDEX($DF:$DF,$GK447+38),"")</f>
      </c>
      <c r="EU447">
        <f>IF($GL447&gt;=39,INDEX($DF:$DF,$GK447+39),"")</f>
      </c>
      <c r="EV447">
        <f>IF($GL447&gt;=40,INDEX($DF:$DF,$GK447+40),"")</f>
      </c>
      <c r="EW447">
        <f>IF($GL447&gt;=1,INDEX($DG:$DG,$GK447+1),"")</f>
      </c>
      <c r="EX447">
        <f>IF($GL447&gt;=2,INDEX($DG:$DG,$GK447+2),"")</f>
      </c>
      <c r="EY447">
        <f>IF($GL447&gt;=3,INDEX($DG:$DG,$GK447+3),"")</f>
      </c>
      <c r="EZ447">
        <f>IF($GL447&gt;=4,INDEX($DG:$DG,$GK447+4),"")</f>
      </c>
      <c r="FA447">
        <f>IF($GL447&gt;=5,INDEX($DG:$DG,$GK447+5),"")</f>
      </c>
      <c r="FB447">
        <f>IF($GL447&gt;=6,INDEX($DG:$DG,$GK447+6),"")</f>
      </c>
      <c r="FC447">
        <f>IF($GL447&gt;=7,INDEX($DG:$DG,$GK447+7),"")</f>
      </c>
      <c r="FD447">
        <f>IF($GL447&gt;=8,INDEX($DG:$DG,$GK447+8),"")</f>
      </c>
      <c r="FE447">
        <f>IF($GL447&gt;=9,INDEX($DG:$DG,$GK447+9),"")</f>
      </c>
      <c r="FF447">
        <f>IF($GL447&gt;=10,INDEX($DG:$DG,$GK447+10),"")</f>
      </c>
      <c r="FG447">
        <f>IF($GL447&gt;=11,INDEX($DG:$DG,$GK447+11),"")</f>
      </c>
      <c r="FH447">
        <f>IF($GL447&gt;=12,INDEX($DG:$DG,$GK447+12),"")</f>
      </c>
      <c r="FI447">
        <f>IF($GL447&gt;=13,INDEX($DG:$DG,$GK447+13),"")</f>
      </c>
      <c r="FJ447">
        <f>IF($GL447&gt;=14,INDEX($DG:$DG,$GK447+14),"")</f>
      </c>
      <c r="FK447">
        <f>IF($GL447&gt;=15,INDEX($DG:$DG,$GK447+15),"")</f>
      </c>
      <c r="FL447">
        <f>IF($GL447&gt;=16,INDEX($DG:$DG,$GK447+16),"")</f>
      </c>
      <c r="FM447">
        <f>IF($GL447&gt;=17,INDEX($DG:$DG,$GK447+17),"")</f>
      </c>
      <c r="FN447">
        <f>IF($GL447&gt;=18,INDEX($DG:$DG,$GK447+18),"")</f>
      </c>
      <c r="FO447">
        <f>IF($GL447&gt;=19,INDEX($DG:$DG,$GK447+19),"")</f>
      </c>
      <c r="FP447">
        <f>IF($GL447&gt;=20,INDEX($DG:$DG,$GK447+20),"")</f>
      </c>
      <c r="FQ447">
        <f>IF($GL447&gt;=21,INDEX($DG:$DG,$GK447+21),"")</f>
      </c>
      <c r="FR447">
        <f>IF($GL447&gt;=22,INDEX($DG:$DG,$GK447+22),"")</f>
      </c>
      <c r="FS447">
        <f>IF($GL447&gt;=23,INDEX($DG:$DG,$GK447+23),"")</f>
      </c>
      <c r="FT447">
        <f>IF($GL447&gt;=24,INDEX($DG:$DG,$GK447+24),"")</f>
      </c>
      <c r="FU447">
        <f>IF($GL447&gt;=25,INDEX($DG:$DG,$GK447+25),"")</f>
      </c>
      <c r="FV447">
        <f>IF($GL447&gt;=26,INDEX($DG:$DG,$GK447+26),"")</f>
      </c>
      <c r="FW447">
        <f>IF($GL447&gt;=27,INDEX($DG:$DG,$GK447+27),"")</f>
      </c>
      <c r="FX447">
        <f>IF($GL447&gt;=28,INDEX($DG:$DG,$GK447+28),"")</f>
      </c>
      <c r="FY447">
        <f>IF($GL447&gt;=29,INDEX($DG:$DG,$GK447+29),"")</f>
      </c>
      <c r="FZ447">
        <f>IF($GL447&gt;=30,INDEX($DG:$DG,$GK447+30),"")</f>
      </c>
      <c r="GA447">
        <f>IF($GL447&gt;=31,INDEX($DG:$DG,$GK447+31),"")</f>
      </c>
      <c r="GB447">
        <f>IF($GL447&gt;=32,INDEX($DG:$DG,$GK447+32),"")</f>
      </c>
      <c r="GC447">
        <f>IF($GL447&gt;=33,INDEX($DG:$DG,$GK447+33),"")</f>
      </c>
      <c r="GD447">
        <f>IF($GL447&gt;=34,INDEX($DG:$DG,$GK447+34),"")</f>
      </c>
      <c r="GE447">
        <f>IF($GL447&gt;=35,INDEX($DG:$DG,$GK447+35),"")</f>
      </c>
      <c r="GF447">
        <f>IF($GL447&gt;=36,INDEX($DG:$DG,$GK447+36),"")</f>
      </c>
      <c r="GG447">
        <f>IF($GL447&gt;=37,INDEX($DG:$DG,$GK447+37),"")</f>
      </c>
      <c r="GH447">
        <f>IF($GL447&gt;=38,INDEX($DG:$DG,$GK447+38),"")</f>
      </c>
      <c r="GI447">
        <f>IF($GL447&gt;=39,INDEX($DG:$DG,$GK447+39),"")</f>
      </c>
      <c r="GJ447">
        <f>IF($GL447&gt;=40,INDEX($DG:$DG,$GK447+40),"")</f>
      </c>
      <c r="GK447">
        <f>IFERROR(MATCH($DE447,$DF$2:$DF$166,0)+1,0)</f>
      </c>
      <c r="GL447">
        <f>IFERROR(INDEX($DH$2:$DH$166,MATCH($DE447,$DF$2:$DF$166,0)),0)</f>
      </c>
      <c r="GM447">
        <f>IFERROR(MATCH($H447,$DI$447:$EV$447,0),0)</f>
      </c>
      <c r="GN447">
        <f>IF($GM447&gt;0,INDEX($EW$447:$GJ$447,$GM447),"")</f>
      </c>
      <c r="GO447" t="s">
        <v>484</v>
      </c>
      <c r="GQ447">
        <f>IF($IZ447&gt;=1,INDEX($GO:$GO,$IY447+1),"")</f>
      </c>
      <c r="GR447">
        <f>IF($IZ447&gt;=2,INDEX($GO:$GO,$IY447+2),"")</f>
      </c>
      <c r="GS447">
        <f>IF($IZ447&gt;=3,INDEX($GO:$GO,$IY447+3),"")</f>
      </c>
      <c r="GT447">
        <f>IF($IZ447&gt;=4,INDEX($GO:$GO,$IY447+4),"")</f>
      </c>
      <c r="GU447">
        <f>IF($IZ447&gt;=5,INDEX($GO:$GO,$IY447+5),"")</f>
      </c>
      <c r="GV447">
        <f>IF($IZ447&gt;=6,INDEX($GO:$GO,$IY447+6),"")</f>
      </c>
      <c r="GW447">
        <f>IF($IZ447&gt;=7,INDEX($GO:$GO,$IY447+7),"")</f>
      </c>
      <c r="GX447">
        <f>IF($IZ447&gt;=8,INDEX($GO:$GO,$IY447+8),"")</f>
      </c>
      <c r="GY447">
        <f>IF($IZ447&gt;=9,INDEX($GO:$GO,$IY447+9),"")</f>
      </c>
      <c r="GZ447">
        <f>IF($IZ447&gt;=10,INDEX($GO:$GO,$IY447+10),"")</f>
      </c>
      <c r="HA447">
        <f>IF($IZ447&gt;=11,INDEX($GO:$GO,$IY447+11),"")</f>
      </c>
      <c r="HB447">
        <f>IF($IZ447&gt;=12,INDEX($GO:$GO,$IY447+12),"")</f>
      </c>
      <c r="HC447">
        <f>IF($IZ447&gt;=13,INDEX($GO:$GO,$IY447+13),"")</f>
      </c>
      <c r="HD447">
        <f>IF($IZ447&gt;=14,INDEX($GO:$GO,$IY447+14),"")</f>
      </c>
      <c r="HE447">
        <f>IF($IZ447&gt;=15,INDEX($GO:$GO,$IY447+15),"")</f>
      </c>
      <c r="HF447">
        <f>IF($IZ447&gt;=16,INDEX($GO:$GO,$IY447+16),"")</f>
      </c>
      <c r="HG447">
        <f>IF($IZ447&gt;=17,INDEX($GO:$GO,$IY447+17),"")</f>
      </c>
      <c r="HH447">
        <f>IF($IZ447&gt;=18,INDEX($GO:$GO,$IY447+18),"")</f>
      </c>
      <c r="HI447">
        <f>IF($IZ447&gt;=19,INDEX($GO:$GO,$IY447+19),"")</f>
      </c>
      <c r="HJ447">
        <f>IF($IZ447&gt;=20,INDEX($GO:$GO,$IY447+20),"")</f>
      </c>
      <c r="HK447">
        <f>IF($IZ447&gt;=21,INDEX($GO:$GO,$IY447+21),"")</f>
      </c>
      <c r="HL447">
        <f>IF($IZ447&gt;=22,INDEX($GO:$GO,$IY447+22),"")</f>
      </c>
      <c r="HM447">
        <f>IF($IZ447&gt;=23,INDEX($GO:$GO,$IY447+23),"")</f>
      </c>
      <c r="HN447">
        <f>IF($IZ447&gt;=24,INDEX($GO:$GO,$IY447+24),"")</f>
      </c>
      <c r="HO447">
        <f>IF($IZ447&gt;=25,INDEX($GO:$GO,$IY447+25),"")</f>
      </c>
      <c r="HP447">
        <f>IF($IZ447&gt;=26,INDEX($GO:$GO,$IY447+26),"")</f>
      </c>
      <c r="HQ447">
        <f>IF($IZ447&gt;=27,INDEX($GO:$GO,$IY447+27),"")</f>
      </c>
      <c r="HR447">
        <f>IF($IZ447&gt;=28,INDEX($GO:$GO,$IY447+28),"")</f>
      </c>
      <c r="HS447">
        <f>IF($IZ447&gt;=29,INDEX($GO:$GO,$IY447+29),"")</f>
      </c>
      <c r="HT447">
        <f>IF($IZ447&gt;=30,INDEX($GO:$GO,$IY447+30),"")</f>
      </c>
      <c r="HU447">
        <f>IF($IZ447&gt;=31,INDEX($GO:$GO,$IY447+31),"")</f>
      </c>
      <c r="HV447">
        <f>IF($IZ447&gt;=32,INDEX($GO:$GO,$IY447+32),"")</f>
      </c>
      <c r="HW447">
        <f>IF($IZ447&gt;=33,INDEX($GO:$GO,$IY447+33),"")</f>
      </c>
      <c r="HX447">
        <f>IF($IZ447&gt;=34,INDEX($GO:$GO,$IY447+34),"")</f>
      </c>
      <c r="HY447">
        <f>IF($IZ447&gt;=35,INDEX($GO:$GO,$IY447+35),"")</f>
      </c>
      <c r="HZ447">
        <f>IF($IZ447&gt;=36,INDEX($GO:$GO,$IY447+36),"")</f>
      </c>
      <c r="IA447">
        <f>IF($IZ447&gt;=37,INDEX($GO:$GO,$IY447+37),"")</f>
      </c>
      <c r="IB447">
        <f>IF($IZ447&gt;=38,INDEX($GO:$GO,$IY447+38),"")</f>
      </c>
      <c r="IC447">
        <f>IF($IZ447&gt;=39,INDEX($GO:$GO,$IY447+39),"")</f>
      </c>
      <c r="ID447">
        <f>IF($IZ447&gt;=40,INDEX($GO:$GO,$IY447+40),"")</f>
      </c>
      <c r="IE447">
        <f>IF($IZ447&gt;=41,INDEX($GO:$GO,$IY447+41),"")</f>
      </c>
      <c r="IF447">
        <f>IF($IZ447&gt;=42,INDEX($GO:$GO,$IY447+42),"")</f>
      </c>
      <c r="IG447">
        <f>IF($IZ447&gt;=43,INDEX($GO:$GO,$IY447+43),"")</f>
      </c>
      <c r="IH447">
        <f>IF($IZ447&gt;=44,INDEX($GO:$GO,$IY447+44),"")</f>
      </c>
      <c r="II447">
        <f>IF($IZ447&gt;=45,INDEX($GO:$GO,$IY447+45),"")</f>
      </c>
      <c r="IJ447">
        <f>IF($IZ447&gt;=46,INDEX($GO:$GO,$IY447+46),"")</f>
      </c>
      <c r="IK447">
        <f>IF($IZ447&gt;=47,INDEX($GO:$GO,$IY447+47),"")</f>
      </c>
      <c r="IL447">
        <f>IF($IZ447&gt;=48,INDEX($GO:$GO,$IY447+48),"")</f>
      </c>
      <c r="IM447">
        <f>IF($IZ447&gt;=49,INDEX($GO:$GO,$IY447+49),"")</f>
      </c>
      <c r="IN447">
        <f>IF($IZ447&gt;=50,INDEX($GO:$GO,$IY447+50),"")</f>
      </c>
      <c r="IO447">
        <f>IF($IZ447&gt;=51,INDEX($GO:$GO,$IY447+51),"")</f>
      </c>
      <c r="IP447">
        <f>IF($IZ447&gt;=52,INDEX($GO:$GO,$IY447+52),"")</f>
      </c>
      <c r="IQ447">
        <f>IF($IZ447&gt;=53,INDEX($GO:$GO,$IY447+53),"")</f>
      </c>
      <c r="IR447">
        <f>IF($IZ447&gt;=54,INDEX($GO:$GO,$IY447+54),"")</f>
      </c>
      <c r="IS447">
        <f>IF($IZ447&gt;=55,INDEX($GO:$GO,$IY447+55),"")</f>
      </c>
      <c r="IT447">
        <f>IF($IZ447&gt;=56,INDEX($GO:$GO,$IY447+56),"")</f>
      </c>
      <c r="IU447">
        <f>IF($IZ447&gt;=57,INDEX($GO:$GO,$IY447+57),"")</f>
      </c>
      <c r="IV447">
        <f>IF($IZ447&gt;=58,INDEX($GO:$GO,$IY447+58),"")</f>
      </c>
      <c r="IW447">
        <f>IF($IZ447&gt;=59,INDEX($GO:$GO,$IY447+59),"")</f>
      </c>
      <c r="IX447">
        <f>IF($IZ447&gt;=60,INDEX($GO:$GO,$IY447+60),"")</f>
      </c>
      <c r="IY447">
        <f>IFERROR(MATCH($GN447,$GO$2:$GO$827,0)+1,0)</f>
      </c>
      <c r="IZ447">
        <f>IFERROR(INDEX($GP$2:$GP$827,MATCH($GN447,$GO$2:$GO$827,0)),0)</f>
      </c>
      <c r="JA447" t="s">
        <v>23</v>
      </c>
      <c r="JB447" t="s">
        <v>23</v>
      </c>
    </row>
    <row r="448" spans="1:262" x14ac:dyDescent="0.25">
      <c r="F448" s="1"/>
      <c r="G448" s="1"/>
      <c r="H448" s="1"/>
      <c r="I448" s="1"/>
      <c r="J448" s="1">
        <f>IFERROR(IF(FIND(" - ",$F448)&gt;0,MID($F448,FIND(" - ",$F448)+3,LEN($F448)),""),"")</f>
      </c>
      <c r="L448" s="1"/>
      <c r="N448" t="s">
        <v>23</v>
      </c>
      <c r="P448">
        <f>IF(OR($N448="",$O448=""),"",IFERROR($N448/$O448,0))</f>
      </c>
      <c r="Q448">
        <f>IF($N448="","",
IF($G448="","",
IF(ISNUMBER(SEARCH("exempt",LOWER($G448))),0,
$N448*(VALUE(SUBSTITUTE($G448,"%",""))/100))))</f>
      </c>
      <c r="W448">
        <f>IF($N448="","",
SUM($N448,$Q448,$U448,$R448,$T448)-
IF($V448="",0,VALUE($V448)))</f>
      </c>
      <c r="AE448" t="s">
        <v>1426</v>
      </c>
      <c r="AJ448" t="s">
        <v>565</v>
      </c>
      <c r="AM448">
        <f>IFERROR(LEFT($F448,FIND(" - ",$F448)-1),$F448)</f>
      </c>
      <c r="AP448">
        <f>IF($CE448&gt;=1,INDEX($AN:$AN,$CD448+1),"")</f>
      </c>
      <c r="AQ448">
        <f>IF($CE448&gt;=2,INDEX($AN:$AN,$CD448+2),"")</f>
      </c>
      <c r="AR448">
        <f>IF($CE448&gt;=3,INDEX($AN:$AN,$CD448+3),"")</f>
      </c>
      <c r="AS448">
        <f>IF($CE448&gt;=4,INDEX($AN:$AN,$CD448+4),"")</f>
      </c>
      <c r="AT448">
        <f>IF($CE448&gt;=5,INDEX($AN:$AN,$CD448+5),"")</f>
      </c>
      <c r="AU448">
        <f>IF($CE448&gt;=6,INDEX($AN:$AN,$CD448+6),"")</f>
      </c>
      <c r="AV448">
        <f>IF($CE448&gt;=7,INDEX($AN:$AN,$CD448+7),"")</f>
      </c>
      <c r="AW448">
        <f>IF($CE448&gt;=8,INDEX($AN:$AN,$CD448+8),"")</f>
      </c>
      <c r="AX448">
        <f>IF($CE448&gt;=9,INDEX($AN:$AN,$CD448+9),"")</f>
      </c>
      <c r="AY448">
        <f>IF($CE448&gt;=10,INDEX($AN:$AN,$CD448+10),"")</f>
      </c>
      <c r="AZ448">
        <f>IF($CE448&gt;=11,INDEX($AN:$AN,$CD448+11),"")</f>
      </c>
      <c r="BA448">
        <f>IF($CE448&gt;=12,INDEX($AN:$AN,$CD448+12),"")</f>
      </c>
      <c r="BB448">
        <f>IF($CE448&gt;=13,INDEX($AN:$AN,$CD448+13),"")</f>
      </c>
      <c r="BC448">
        <f>IF($CE448&gt;=14,INDEX($AN:$AN,$CD448+14),"")</f>
      </c>
      <c r="BD448">
        <f>IF($CE448&gt;=15,INDEX($AN:$AN,$CD448+15),"")</f>
      </c>
      <c r="BE448">
        <f>IF($CE448&gt;=16,INDEX($AN:$AN,$CD448+16),"")</f>
      </c>
      <c r="BF448">
        <f>IF($CE448&gt;=17,INDEX($AN:$AN,$CD448+17),"")</f>
      </c>
      <c r="BG448">
        <f>IF($CE448&gt;=18,INDEX($AN:$AN,$CD448+18),"")</f>
      </c>
      <c r="BH448">
        <f>IF($CE448&gt;=19,INDEX($AN:$AN,$CD448+19),"")</f>
      </c>
      <c r="BI448">
        <f>IF($CE448&gt;=20,INDEX($AN:$AN,$CD448+20),"")</f>
      </c>
      <c r="BJ448">
        <f>IF($CE448&gt;=21,INDEX($AN:$AN,$CD448+21),"")</f>
      </c>
      <c r="BK448">
        <f>IF($CE448&gt;=22,INDEX($AN:$AN,$CD448+22),"")</f>
      </c>
      <c r="BL448">
        <f>IF($CE448&gt;=23,INDEX($AN:$AN,$CD448+23),"")</f>
      </c>
      <c r="BM448">
        <f>IF($CE448&gt;=24,INDEX($AN:$AN,$CD448+24),"")</f>
      </c>
      <c r="BN448">
        <f>IF($CE448&gt;=25,INDEX($AN:$AN,$CD448+25),"")</f>
      </c>
      <c r="BO448">
        <f>IF($CE448&gt;=26,INDEX($AN:$AN,$CD448+26),"")</f>
      </c>
      <c r="BP448">
        <f>IF($CE448&gt;=27,INDEX($AN:$AN,$CD448+27),"")</f>
      </c>
      <c r="BQ448">
        <f>IF($CE448&gt;=28,INDEX($AN:$AN,$CD448+28),"")</f>
      </c>
      <c r="BR448">
        <f>IF($CE448&gt;=29,INDEX($AN:$AN,$CD448+29),"")</f>
      </c>
      <c r="BS448">
        <f>IF($CE448&gt;=30,INDEX($AN:$AN,$CD448+30),"")</f>
      </c>
      <c r="BT448">
        <f>IF($CE448&gt;=31,INDEX($AN:$AN,$CD448+31),"")</f>
      </c>
      <c r="BU448">
        <f>IF($CE448&gt;=32,INDEX($AN:$AN,$CD448+32),"")</f>
      </c>
      <c r="BV448">
        <f>IF($CE448&gt;=33,INDEX($AN:$AN,$CD448+33),"")</f>
      </c>
      <c r="BW448">
        <f>IF($CE448&gt;=34,INDEX($AN:$AN,$CD448+34),"")</f>
      </c>
      <c r="BX448">
        <f>IF($CE448&gt;=35,INDEX($AN:$AN,$CD448+35),"")</f>
      </c>
      <c r="BY448">
        <f>IF($CE448&gt;=36,INDEX($AN:$AN,$CD448+36),"")</f>
      </c>
      <c r="BZ448">
        <f>IF($CE448&gt;=37,INDEX($AN:$AN,$CD448+37),"")</f>
      </c>
      <c r="CA448">
        <f>IF($CE448&gt;=38,INDEX($AN:$AN,$CD448+38),"")</f>
      </c>
      <c r="CB448">
        <f>IF($CE448&gt;=39,INDEX($AN:$AN,$CD448+39),"")</f>
      </c>
      <c r="CC448">
        <f>IF($CE448&gt;=40,INDEX($AN:$AN,$CD448+40),"")</f>
      </c>
      <c r="CD448">
        <f>IFERROR(MATCH($AM448,$AN$2:$AN$133,0)+1,0)</f>
      </c>
      <c r="CE448">
        <f>IFERROR(INDEX($AO$2:$AO$133,MATCH($AM448,$AN$2:$AN$133,0)),0)</f>
      </c>
      <c r="CF448">
        <f>IFERROR(LEFT($K448,FIND(" - ",$K448)-1),$K448)</f>
      </c>
      <c r="CG448" t="s">
        <v>80</v>
      </c>
      <c r="CI448">
        <f>IF($DD448&gt;=1,INDEX($CG:$CG,$DC448+1),"")</f>
      </c>
      <c r="CJ448">
        <f>IF($DD448&gt;=2,INDEX($CG:$CG,$DC448+2),"")</f>
      </c>
      <c r="CK448">
        <f>IF($DD448&gt;=3,INDEX($CG:$CG,$DC448+3),"")</f>
      </c>
      <c r="CL448">
        <f>IF($DD448&gt;=4,INDEX($CG:$CG,$DC448+4),"")</f>
      </c>
      <c r="CM448">
        <f>IF($DD448&gt;=5,INDEX($CG:$CG,$DC448+5),"")</f>
      </c>
      <c r="CN448">
        <f>IF($DD448&gt;=6,INDEX($CG:$CG,$DC448+6),"")</f>
      </c>
      <c r="CO448">
        <f>IF($DD448&gt;=7,INDEX($CG:$CG,$DC448+7),"")</f>
      </c>
      <c r="CP448">
        <f>IF($DD448&gt;=8,INDEX($CG:$CG,$DC448+8),"")</f>
      </c>
      <c r="CQ448">
        <f>IF($DD448&gt;=9,INDEX($CG:$CG,$DC448+9),"")</f>
      </c>
      <c r="CR448">
        <f>IF($DD448&gt;=10,INDEX($CG:$CG,$DC448+10),"")</f>
      </c>
      <c r="CS448">
        <f>IF($DD448&gt;=11,INDEX($CG:$CG,$DC448+11),"")</f>
      </c>
      <c r="CT448">
        <f>IF($DD448&gt;=12,INDEX($CG:$CG,$DC448+12),"")</f>
      </c>
      <c r="CU448">
        <f>IF($DD448&gt;=13,INDEX($CG:$CG,$DC448+13),"")</f>
      </c>
      <c r="CV448">
        <f>IF($DD448&gt;=14,INDEX($CG:$CG,$DC448+14),"")</f>
      </c>
      <c r="CW448">
        <f>IF($DD448&gt;=15,INDEX($CG:$CG,$DC448+15),"")</f>
      </c>
      <c r="CX448">
        <f>IF($DD448&gt;=16,INDEX($CG:$CG,$DC448+16),"")</f>
      </c>
      <c r="CY448">
        <f>IF($DD448&gt;=17,INDEX($CG:$CG,$DC448+17),"")</f>
      </c>
      <c r="CZ448">
        <f>IF($DD448&gt;=18,INDEX($CG:$CG,$DC448+18),"")</f>
      </c>
      <c r="DA448">
        <f>IF($DD448&gt;=19,INDEX($CG:$CG,$DC448+19),"")</f>
      </c>
      <c r="DB448">
        <f>IF($DD448&gt;=20,INDEX($CG:$CG,$DC448+20),"")</f>
      </c>
      <c r="DC448">
        <f>IFERROR(MATCH($CF448,$CG$2:$CG$1558,0)+1,0)</f>
      </c>
      <c r="DD448">
        <f>IFERROR(INDEX($CH$2:$CH$1558,MATCH($CF448,$CG$2:$CG$1558,0)),0)</f>
      </c>
      <c r="DE448">
        <f>IFERROR(INDEX($AL:$AL,MATCH($G448,$AK:$AK,0))&amp;"","")</f>
      </c>
      <c r="DI448">
        <f>IF($GL448&gt;=1,INDEX($DF:$DF,$GK448+1),"")</f>
      </c>
      <c r="DJ448">
        <f>IF($GL448&gt;=2,INDEX($DF:$DF,$GK448+2),"")</f>
      </c>
      <c r="DK448">
        <f>IF($GL448&gt;=3,INDEX($DF:$DF,$GK448+3),"")</f>
      </c>
      <c r="DL448">
        <f>IF($GL448&gt;=4,INDEX($DF:$DF,$GK448+4),"")</f>
      </c>
      <c r="DM448">
        <f>IF($GL448&gt;=5,INDEX($DF:$DF,$GK448+5),"")</f>
      </c>
      <c r="DN448">
        <f>IF($GL448&gt;=6,INDEX($DF:$DF,$GK448+6),"")</f>
      </c>
      <c r="DO448">
        <f>IF($GL448&gt;=7,INDEX($DF:$DF,$GK448+7),"")</f>
      </c>
      <c r="DP448">
        <f>IF($GL448&gt;=8,INDEX($DF:$DF,$GK448+8),"")</f>
      </c>
      <c r="DQ448">
        <f>IF($GL448&gt;=9,INDEX($DF:$DF,$GK448+9),"")</f>
      </c>
      <c r="DR448">
        <f>IF($GL448&gt;=10,INDEX($DF:$DF,$GK448+10),"")</f>
      </c>
      <c r="DS448">
        <f>IF($GL448&gt;=11,INDEX($DF:$DF,$GK448+11),"")</f>
      </c>
      <c r="DT448">
        <f>IF($GL448&gt;=12,INDEX($DF:$DF,$GK448+12),"")</f>
      </c>
      <c r="DU448">
        <f>IF($GL448&gt;=13,INDEX($DF:$DF,$GK448+13),"")</f>
      </c>
      <c r="DV448">
        <f>IF($GL448&gt;=14,INDEX($DF:$DF,$GK448+14),"")</f>
      </c>
      <c r="DW448">
        <f>IF($GL448&gt;=15,INDEX($DF:$DF,$GK448+15),"")</f>
      </c>
      <c r="DX448">
        <f>IF($GL448&gt;=16,INDEX($DF:$DF,$GK448+16),"")</f>
      </c>
      <c r="DY448">
        <f>IF($GL448&gt;=17,INDEX($DF:$DF,$GK448+17),"")</f>
      </c>
      <c r="DZ448">
        <f>IF($GL448&gt;=18,INDEX($DF:$DF,$GK448+18),"")</f>
      </c>
      <c r="EA448">
        <f>IF($GL448&gt;=19,INDEX($DF:$DF,$GK448+19),"")</f>
      </c>
      <c r="EB448">
        <f>IF($GL448&gt;=20,INDEX($DF:$DF,$GK448+20),"")</f>
      </c>
      <c r="EC448">
        <f>IF($GL448&gt;=21,INDEX($DF:$DF,$GK448+21),"")</f>
      </c>
      <c r="ED448">
        <f>IF($GL448&gt;=22,INDEX($DF:$DF,$GK448+22),"")</f>
      </c>
      <c r="EE448">
        <f>IF($GL448&gt;=23,INDEX($DF:$DF,$GK448+23),"")</f>
      </c>
      <c r="EF448">
        <f>IF($GL448&gt;=24,INDEX($DF:$DF,$GK448+24),"")</f>
      </c>
      <c r="EG448">
        <f>IF($GL448&gt;=25,INDEX($DF:$DF,$GK448+25),"")</f>
      </c>
      <c r="EH448">
        <f>IF($GL448&gt;=26,INDEX($DF:$DF,$GK448+26),"")</f>
      </c>
      <c r="EI448">
        <f>IF($GL448&gt;=27,INDEX($DF:$DF,$GK448+27),"")</f>
      </c>
      <c r="EJ448">
        <f>IF($GL448&gt;=28,INDEX($DF:$DF,$GK448+28),"")</f>
      </c>
      <c r="EK448">
        <f>IF($GL448&gt;=29,INDEX($DF:$DF,$GK448+29),"")</f>
      </c>
      <c r="EL448">
        <f>IF($GL448&gt;=30,INDEX($DF:$DF,$GK448+30),"")</f>
      </c>
      <c r="EM448">
        <f>IF($GL448&gt;=31,INDEX($DF:$DF,$GK448+31),"")</f>
      </c>
      <c r="EN448">
        <f>IF($GL448&gt;=32,INDEX($DF:$DF,$GK448+32),"")</f>
      </c>
      <c r="EO448">
        <f>IF($GL448&gt;=33,INDEX($DF:$DF,$GK448+33),"")</f>
      </c>
      <c r="EP448">
        <f>IF($GL448&gt;=34,INDEX($DF:$DF,$GK448+34),"")</f>
      </c>
      <c r="EQ448">
        <f>IF($GL448&gt;=35,INDEX($DF:$DF,$GK448+35),"")</f>
      </c>
      <c r="ER448">
        <f>IF($GL448&gt;=36,INDEX($DF:$DF,$GK448+36),"")</f>
      </c>
      <c r="ES448">
        <f>IF($GL448&gt;=37,INDEX($DF:$DF,$GK448+37),"")</f>
      </c>
      <c r="ET448">
        <f>IF($GL448&gt;=38,INDEX($DF:$DF,$GK448+38),"")</f>
      </c>
      <c r="EU448">
        <f>IF($GL448&gt;=39,INDEX($DF:$DF,$GK448+39),"")</f>
      </c>
      <c r="EV448">
        <f>IF($GL448&gt;=40,INDEX($DF:$DF,$GK448+40),"")</f>
      </c>
      <c r="EW448">
        <f>IF($GL448&gt;=1,INDEX($DG:$DG,$GK448+1),"")</f>
      </c>
      <c r="EX448">
        <f>IF($GL448&gt;=2,INDEX($DG:$DG,$GK448+2),"")</f>
      </c>
      <c r="EY448">
        <f>IF($GL448&gt;=3,INDEX($DG:$DG,$GK448+3),"")</f>
      </c>
      <c r="EZ448">
        <f>IF($GL448&gt;=4,INDEX($DG:$DG,$GK448+4),"")</f>
      </c>
      <c r="FA448">
        <f>IF($GL448&gt;=5,INDEX($DG:$DG,$GK448+5),"")</f>
      </c>
      <c r="FB448">
        <f>IF($GL448&gt;=6,INDEX($DG:$DG,$GK448+6),"")</f>
      </c>
      <c r="FC448">
        <f>IF($GL448&gt;=7,INDEX($DG:$DG,$GK448+7),"")</f>
      </c>
      <c r="FD448">
        <f>IF($GL448&gt;=8,INDEX($DG:$DG,$GK448+8),"")</f>
      </c>
      <c r="FE448">
        <f>IF($GL448&gt;=9,INDEX($DG:$DG,$GK448+9),"")</f>
      </c>
      <c r="FF448">
        <f>IF($GL448&gt;=10,INDEX($DG:$DG,$GK448+10),"")</f>
      </c>
      <c r="FG448">
        <f>IF($GL448&gt;=11,INDEX($DG:$DG,$GK448+11),"")</f>
      </c>
      <c r="FH448">
        <f>IF($GL448&gt;=12,INDEX($DG:$DG,$GK448+12),"")</f>
      </c>
      <c r="FI448">
        <f>IF($GL448&gt;=13,INDEX($DG:$DG,$GK448+13),"")</f>
      </c>
      <c r="FJ448">
        <f>IF($GL448&gt;=14,INDEX($DG:$DG,$GK448+14),"")</f>
      </c>
      <c r="FK448">
        <f>IF($GL448&gt;=15,INDEX($DG:$DG,$GK448+15),"")</f>
      </c>
      <c r="FL448">
        <f>IF($GL448&gt;=16,INDEX($DG:$DG,$GK448+16),"")</f>
      </c>
      <c r="FM448">
        <f>IF($GL448&gt;=17,INDEX($DG:$DG,$GK448+17),"")</f>
      </c>
      <c r="FN448">
        <f>IF($GL448&gt;=18,INDEX($DG:$DG,$GK448+18),"")</f>
      </c>
      <c r="FO448">
        <f>IF($GL448&gt;=19,INDEX($DG:$DG,$GK448+19),"")</f>
      </c>
      <c r="FP448">
        <f>IF($GL448&gt;=20,INDEX($DG:$DG,$GK448+20),"")</f>
      </c>
      <c r="FQ448">
        <f>IF($GL448&gt;=21,INDEX($DG:$DG,$GK448+21),"")</f>
      </c>
      <c r="FR448">
        <f>IF($GL448&gt;=22,INDEX($DG:$DG,$GK448+22),"")</f>
      </c>
      <c r="FS448">
        <f>IF($GL448&gt;=23,INDEX($DG:$DG,$GK448+23),"")</f>
      </c>
      <c r="FT448">
        <f>IF($GL448&gt;=24,INDEX($DG:$DG,$GK448+24),"")</f>
      </c>
      <c r="FU448">
        <f>IF($GL448&gt;=25,INDEX($DG:$DG,$GK448+25),"")</f>
      </c>
      <c r="FV448">
        <f>IF($GL448&gt;=26,INDEX($DG:$DG,$GK448+26),"")</f>
      </c>
      <c r="FW448">
        <f>IF($GL448&gt;=27,INDEX($DG:$DG,$GK448+27),"")</f>
      </c>
      <c r="FX448">
        <f>IF($GL448&gt;=28,INDEX($DG:$DG,$GK448+28),"")</f>
      </c>
      <c r="FY448">
        <f>IF($GL448&gt;=29,INDEX($DG:$DG,$GK448+29),"")</f>
      </c>
      <c r="FZ448">
        <f>IF($GL448&gt;=30,INDEX($DG:$DG,$GK448+30),"")</f>
      </c>
      <c r="GA448">
        <f>IF($GL448&gt;=31,INDEX($DG:$DG,$GK448+31),"")</f>
      </c>
      <c r="GB448">
        <f>IF($GL448&gt;=32,INDEX($DG:$DG,$GK448+32),"")</f>
      </c>
      <c r="GC448">
        <f>IF($GL448&gt;=33,INDEX($DG:$DG,$GK448+33),"")</f>
      </c>
      <c r="GD448">
        <f>IF($GL448&gt;=34,INDEX($DG:$DG,$GK448+34),"")</f>
      </c>
      <c r="GE448">
        <f>IF($GL448&gt;=35,INDEX($DG:$DG,$GK448+35),"")</f>
      </c>
      <c r="GF448">
        <f>IF($GL448&gt;=36,INDEX($DG:$DG,$GK448+36),"")</f>
      </c>
      <c r="GG448">
        <f>IF($GL448&gt;=37,INDEX($DG:$DG,$GK448+37),"")</f>
      </c>
      <c r="GH448">
        <f>IF($GL448&gt;=38,INDEX($DG:$DG,$GK448+38),"")</f>
      </c>
      <c r="GI448">
        <f>IF($GL448&gt;=39,INDEX($DG:$DG,$GK448+39),"")</f>
      </c>
      <c r="GJ448">
        <f>IF($GL448&gt;=40,INDEX($DG:$DG,$GK448+40),"")</f>
      </c>
      <c r="GK448">
        <f>IFERROR(MATCH($DE448,$DF$2:$DF$166,0)+1,0)</f>
      </c>
      <c r="GL448">
        <f>IFERROR(INDEX($DH$2:$DH$166,MATCH($DE448,$DF$2:$DF$166,0)),0)</f>
      </c>
      <c r="GM448">
        <f>IFERROR(MATCH($H448,$DI$448:$EV$448,0),0)</f>
      </c>
      <c r="GN448">
        <f>IF($GM448&gt;0,INDEX($EW$448:$GJ$448,$GM448),"")</f>
      </c>
      <c r="GO448" t="s">
        <v>910</v>
      </c>
      <c r="GQ448">
        <f>IF($IZ448&gt;=1,INDEX($GO:$GO,$IY448+1),"")</f>
      </c>
      <c r="GR448">
        <f>IF($IZ448&gt;=2,INDEX($GO:$GO,$IY448+2),"")</f>
      </c>
      <c r="GS448">
        <f>IF($IZ448&gt;=3,INDEX($GO:$GO,$IY448+3),"")</f>
      </c>
      <c r="GT448">
        <f>IF($IZ448&gt;=4,INDEX($GO:$GO,$IY448+4),"")</f>
      </c>
      <c r="GU448">
        <f>IF($IZ448&gt;=5,INDEX($GO:$GO,$IY448+5),"")</f>
      </c>
      <c r="GV448">
        <f>IF($IZ448&gt;=6,INDEX($GO:$GO,$IY448+6),"")</f>
      </c>
      <c r="GW448">
        <f>IF($IZ448&gt;=7,INDEX($GO:$GO,$IY448+7),"")</f>
      </c>
      <c r="GX448">
        <f>IF($IZ448&gt;=8,INDEX($GO:$GO,$IY448+8),"")</f>
      </c>
      <c r="GY448">
        <f>IF($IZ448&gt;=9,INDEX($GO:$GO,$IY448+9),"")</f>
      </c>
      <c r="GZ448">
        <f>IF($IZ448&gt;=10,INDEX($GO:$GO,$IY448+10),"")</f>
      </c>
      <c r="HA448">
        <f>IF($IZ448&gt;=11,INDEX($GO:$GO,$IY448+11),"")</f>
      </c>
      <c r="HB448">
        <f>IF($IZ448&gt;=12,INDEX($GO:$GO,$IY448+12),"")</f>
      </c>
      <c r="HC448">
        <f>IF($IZ448&gt;=13,INDEX($GO:$GO,$IY448+13),"")</f>
      </c>
      <c r="HD448">
        <f>IF($IZ448&gt;=14,INDEX($GO:$GO,$IY448+14),"")</f>
      </c>
      <c r="HE448">
        <f>IF($IZ448&gt;=15,INDEX($GO:$GO,$IY448+15),"")</f>
      </c>
      <c r="HF448">
        <f>IF($IZ448&gt;=16,INDEX($GO:$GO,$IY448+16),"")</f>
      </c>
      <c r="HG448">
        <f>IF($IZ448&gt;=17,INDEX($GO:$GO,$IY448+17),"")</f>
      </c>
      <c r="HH448">
        <f>IF($IZ448&gt;=18,INDEX($GO:$GO,$IY448+18),"")</f>
      </c>
      <c r="HI448">
        <f>IF($IZ448&gt;=19,INDEX($GO:$GO,$IY448+19),"")</f>
      </c>
      <c r="HJ448">
        <f>IF($IZ448&gt;=20,INDEX($GO:$GO,$IY448+20),"")</f>
      </c>
      <c r="HK448">
        <f>IF($IZ448&gt;=21,INDEX($GO:$GO,$IY448+21),"")</f>
      </c>
      <c r="HL448">
        <f>IF($IZ448&gt;=22,INDEX($GO:$GO,$IY448+22),"")</f>
      </c>
      <c r="HM448">
        <f>IF($IZ448&gt;=23,INDEX($GO:$GO,$IY448+23),"")</f>
      </c>
      <c r="HN448">
        <f>IF($IZ448&gt;=24,INDEX($GO:$GO,$IY448+24),"")</f>
      </c>
      <c r="HO448">
        <f>IF($IZ448&gt;=25,INDEX($GO:$GO,$IY448+25),"")</f>
      </c>
      <c r="HP448">
        <f>IF($IZ448&gt;=26,INDEX($GO:$GO,$IY448+26),"")</f>
      </c>
      <c r="HQ448">
        <f>IF($IZ448&gt;=27,INDEX($GO:$GO,$IY448+27),"")</f>
      </c>
      <c r="HR448">
        <f>IF($IZ448&gt;=28,INDEX($GO:$GO,$IY448+28),"")</f>
      </c>
      <c r="HS448">
        <f>IF($IZ448&gt;=29,INDEX($GO:$GO,$IY448+29),"")</f>
      </c>
      <c r="HT448">
        <f>IF($IZ448&gt;=30,INDEX($GO:$GO,$IY448+30),"")</f>
      </c>
      <c r="HU448">
        <f>IF($IZ448&gt;=31,INDEX($GO:$GO,$IY448+31),"")</f>
      </c>
      <c r="HV448">
        <f>IF($IZ448&gt;=32,INDEX($GO:$GO,$IY448+32),"")</f>
      </c>
      <c r="HW448">
        <f>IF($IZ448&gt;=33,INDEX($GO:$GO,$IY448+33),"")</f>
      </c>
      <c r="HX448">
        <f>IF($IZ448&gt;=34,INDEX($GO:$GO,$IY448+34),"")</f>
      </c>
      <c r="HY448">
        <f>IF($IZ448&gt;=35,INDEX($GO:$GO,$IY448+35),"")</f>
      </c>
      <c r="HZ448">
        <f>IF($IZ448&gt;=36,INDEX($GO:$GO,$IY448+36),"")</f>
      </c>
      <c r="IA448">
        <f>IF($IZ448&gt;=37,INDEX($GO:$GO,$IY448+37),"")</f>
      </c>
      <c r="IB448">
        <f>IF($IZ448&gt;=38,INDEX($GO:$GO,$IY448+38),"")</f>
      </c>
      <c r="IC448">
        <f>IF($IZ448&gt;=39,INDEX($GO:$GO,$IY448+39),"")</f>
      </c>
      <c r="ID448">
        <f>IF($IZ448&gt;=40,INDEX($GO:$GO,$IY448+40),"")</f>
      </c>
      <c r="IE448">
        <f>IF($IZ448&gt;=41,INDEX($GO:$GO,$IY448+41),"")</f>
      </c>
      <c r="IF448">
        <f>IF($IZ448&gt;=42,INDEX($GO:$GO,$IY448+42),"")</f>
      </c>
      <c r="IG448">
        <f>IF($IZ448&gt;=43,INDEX($GO:$GO,$IY448+43),"")</f>
      </c>
      <c r="IH448">
        <f>IF($IZ448&gt;=44,INDEX($GO:$GO,$IY448+44),"")</f>
      </c>
      <c r="II448">
        <f>IF($IZ448&gt;=45,INDEX($GO:$GO,$IY448+45),"")</f>
      </c>
      <c r="IJ448">
        <f>IF($IZ448&gt;=46,INDEX($GO:$GO,$IY448+46),"")</f>
      </c>
      <c r="IK448">
        <f>IF($IZ448&gt;=47,INDEX($GO:$GO,$IY448+47),"")</f>
      </c>
      <c r="IL448">
        <f>IF($IZ448&gt;=48,INDEX($GO:$GO,$IY448+48),"")</f>
      </c>
      <c r="IM448">
        <f>IF($IZ448&gt;=49,INDEX($GO:$GO,$IY448+49),"")</f>
      </c>
      <c r="IN448">
        <f>IF($IZ448&gt;=50,INDEX($GO:$GO,$IY448+50),"")</f>
      </c>
      <c r="IO448">
        <f>IF($IZ448&gt;=51,INDEX($GO:$GO,$IY448+51),"")</f>
      </c>
      <c r="IP448">
        <f>IF($IZ448&gt;=52,INDEX($GO:$GO,$IY448+52),"")</f>
      </c>
      <c r="IQ448">
        <f>IF($IZ448&gt;=53,INDEX($GO:$GO,$IY448+53),"")</f>
      </c>
      <c r="IR448">
        <f>IF($IZ448&gt;=54,INDEX($GO:$GO,$IY448+54),"")</f>
      </c>
      <c r="IS448">
        <f>IF($IZ448&gt;=55,INDEX($GO:$GO,$IY448+55),"")</f>
      </c>
      <c r="IT448">
        <f>IF($IZ448&gt;=56,INDEX($GO:$GO,$IY448+56),"")</f>
      </c>
      <c r="IU448">
        <f>IF($IZ448&gt;=57,INDEX($GO:$GO,$IY448+57),"")</f>
      </c>
      <c r="IV448">
        <f>IF($IZ448&gt;=58,INDEX($GO:$GO,$IY448+58),"")</f>
      </c>
      <c r="IW448">
        <f>IF($IZ448&gt;=59,INDEX($GO:$GO,$IY448+59),"")</f>
      </c>
      <c r="IX448">
        <f>IF($IZ448&gt;=60,INDEX($GO:$GO,$IY448+60),"")</f>
      </c>
      <c r="IY448">
        <f>IFERROR(MATCH($GN448,$GO$2:$GO$827,0)+1,0)</f>
      </c>
      <c r="IZ448">
        <f>IFERROR(INDEX($GP$2:$GP$827,MATCH($GN448,$GO$2:$GO$827,0)),0)</f>
      </c>
      <c r="JA448" t="s">
        <v>23</v>
      </c>
      <c r="JB448" t="s">
        <v>23</v>
      </c>
    </row>
    <row r="449" spans="1:262" x14ac:dyDescent="0.25">
      <c r="F449" s="1"/>
      <c r="G449" s="1"/>
      <c r="H449" s="1"/>
      <c r="I449" s="1"/>
      <c r="J449" s="1">
        <f>IFERROR(IF(FIND(" - ",$F449)&gt;0,MID($F449,FIND(" - ",$F449)+3,LEN($F449)),""),"")</f>
      </c>
      <c r="L449" s="1"/>
      <c r="N449" t="s">
        <v>23</v>
      </c>
      <c r="P449">
        <f>IF(OR($N449="",$O449=""),"",IFERROR($N449/$O449,0))</f>
      </c>
      <c r="Q449">
        <f>IF($N449="","",
IF($G449="","",
IF(ISNUMBER(SEARCH("exempt",LOWER($G449))),0,
$N449*(VALUE(SUBSTITUTE($G449,"%",""))/100))))</f>
      </c>
      <c r="W449">
        <f>IF($N449="","",
SUM($N449,$Q449,$U449,$R449,$T449)-
IF($V449="",0,VALUE($V449)))</f>
      </c>
      <c r="AE449" t="s">
        <v>1427</v>
      </c>
      <c r="AJ449" t="s">
        <v>569</v>
      </c>
      <c r="AM449">
        <f>IFERROR(LEFT($F449,FIND(" - ",$F449)-1),$F449)</f>
      </c>
      <c r="AP449">
        <f>IF($CE449&gt;=1,INDEX($AN:$AN,$CD449+1),"")</f>
      </c>
      <c r="AQ449">
        <f>IF($CE449&gt;=2,INDEX($AN:$AN,$CD449+2),"")</f>
      </c>
      <c r="AR449">
        <f>IF($CE449&gt;=3,INDEX($AN:$AN,$CD449+3),"")</f>
      </c>
      <c r="AS449">
        <f>IF($CE449&gt;=4,INDEX($AN:$AN,$CD449+4),"")</f>
      </c>
      <c r="AT449">
        <f>IF($CE449&gt;=5,INDEX($AN:$AN,$CD449+5),"")</f>
      </c>
      <c r="AU449">
        <f>IF($CE449&gt;=6,INDEX($AN:$AN,$CD449+6),"")</f>
      </c>
      <c r="AV449">
        <f>IF($CE449&gt;=7,INDEX($AN:$AN,$CD449+7),"")</f>
      </c>
      <c r="AW449">
        <f>IF($CE449&gt;=8,INDEX($AN:$AN,$CD449+8),"")</f>
      </c>
      <c r="AX449">
        <f>IF($CE449&gt;=9,INDEX($AN:$AN,$CD449+9),"")</f>
      </c>
      <c r="AY449">
        <f>IF($CE449&gt;=10,INDEX($AN:$AN,$CD449+10),"")</f>
      </c>
      <c r="AZ449">
        <f>IF($CE449&gt;=11,INDEX($AN:$AN,$CD449+11),"")</f>
      </c>
      <c r="BA449">
        <f>IF($CE449&gt;=12,INDEX($AN:$AN,$CD449+12),"")</f>
      </c>
      <c r="BB449">
        <f>IF($CE449&gt;=13,INDEX($AN:$AN,$CD449+13),"")</f>
      </c>
      <c r="BC449">
        <f>IF($CE449&gt;=14,INDEX($AN:$AN,$CD449+14),"")</f>
      </c>
      <c r="BD449">
        <f>IF($CE449&gt;=15,INDEX($AN:$AN,$CD449+15),"")</f>
      </c>
      <c r="BE449">
        <f>IF($CE449&gt;=16,INDEX($AN:$AN,$CD449+16),"")</f>
      </c>
      <c r="BF449">
        <f>IF($CE449&gt;=17,INDEX($AN:$AN,$CD449+17),"")</f>
      </c>
      <c r="BG449">
        <f>IF($CE449&gt;=18,INDEX($AN:$AN,$CD449+18),"")</f>
      </c>
      <c r="BH449">
        <f>IF($CE449&gt;=19,INDEX($AN:$AN,$CD449+19),"")</f>
      </c>
      <c r="BI449">
        <f>IF($CE449&gt;=20,INDEX($AN:$AN,$CD449+20),"")</f>
      </c>
      <c r="BJ449">
        <f>IF($CE449&gt;=21,INDEX($AN:$AN,$CD449+21),"")</f>
      </c>
      <c r="BK449">
        <f>IF($CE449&gt;=22,INDEX($AN:$AN,$CD449+22),"")</f>
      </c>
      <c r="BL449">
        <f>IF($CE449&gt;=23,INDEX($AN:$AN,$CD449+23),"")</f>
      </c>
      <c r="BM449">
        <f>IF($CE449&gt;=24,INDEX($AN:$AN,$CD449+24),"")</f>
      </c>
      <c r="BN449">
        <f>IF($CE449&gt;=25,INDEX($AN:$AN,$CD449+25),"")</f>
      </c>
      <c r="BO449">
        <f>IF($CE449&gt;=26,INDEX($AN:$AN,$CD449+26),"")</f>
      </c>
      <c r="BP449">
        <f>IF($CE449&gt;=27,INDEX($AN:$AN,$CD449+27),"")</f>
      </c>
      <c r="BQ449">
        <f>IF($CE449&gt;=28,INDEX($AN:$AN,$CD449+28),"")</f>
      </c>
      <c r="BR449">
        <f>IF($CE449&gt;=29,INDEX($AN:$AN,$CD449+29),"")</f>
      </c>
      <c r="BS449">
        <f>IF($CE449&gt;=30,INDEX($AN:$AN,$CD449+30),"")</f>
      </c>
      <c r="BT449">
        <f>IF($CE449&gt;=31,INDEX($AN:$AN,$CD449+31),"")</f>
      </c>
      <c r="BU449">
        <f>IF($CE449&gt;=32,INDEX($AN:$AN,$CD449+32),"")</f>
      </c>
      <c r="BV449">
        <f>IF($CE449&gt;=33,INDEX($AN:$AN,$CD449+33),"")</f>
      </c>
      <c r="BW449">
        <f>IF($CE449&gt;=34,INDEX($AN:$AN,$CD449+34),"")</f>
      </c>
      <c r="BX449">
        <f>IF($CE449&gt;=35,INDEX($AN:$AN,$CD449+35),"")</f>
      </c>
      <c r="BY449">
        <f>IF($CE449&gt;=36,INDEX($AN:$AN,$CD449+36),"")</f>
      </c>
      <c r="BZ449">
        <f>IF($CE449&gt;=37,INDEX($AN:$AN,$CD449+37),"")</f>
      </c>
      <c r="CA449">
        <f>IF($CE449&gt;=38,INDEX($AN:$AN,$CD449+38),"")</f>
      </c>
      <c r="CB449">
        <f>IF($CE449&gt;=39,INDEX($AN:$AN,$CD449+39),"")</f>
      </c>
      <c r="CC449">
        <f>IF($CE449&gt;=40,INDEX($AN:$AN,$CD449+40),"")</f>
      </c>
      <c r="CD449">
        <f>IFERROR(MATCH($AM449,$AN$2:$AN$133,0)+1,0)</f>
      </c>
      <c r="CE449">
        <f>IFERROR(INDEX($AO$2:$AO$133,MATCH($AM449,$AN$2:$AN$133,0)),0)</f>
      </c>
      <c r="CF449">
        <f>IFERROR(LEFT($K449,FIND(" - ",$K449)-1),$K449)</f>
      </c>
      <c r="CG449" t="s">
        <v>90</v>
      </c>
      <c r="CI449">
        <f>IF($DD449&gt;=1,INDEX($CG:$CG,$DC449+1),"")</f>
      </c>
      <c r="CJ449">
        <f>IF($DD449&gt;=2,INDEX($CG:$CG,$DC449+2),"")</f>
      </c>
      <c r="CK449">
        <f>IF($DD449&gt;=3,INDEX($CG:$CG,$DC449+3),"")</f>
      </c>
      <c r="CL449">
        <f>IF($DD449&gt;=4,INDEX($CG:$CG,$DC449+4),"")</f>
      </c>
      <c r="CM449">
        <f>IF($DD449&gt;=5,INDEX($CG:$CG,$DC449+5),"")</f>
      </c>
      <c r="CN449">
        <f>IF($DD449&gt;=6,INDEX($CG:$CG,$DC449+6),"")</f>
      </c>
      <c r="CO449">
        <f>IF($DD449&gt;=7,INDEX($CG:$CG,$DC449+7),"")</f>
      </c>
      <c r="CP449">
        <f>IF($DD449&gt;=8,INDEX($CG:$CG,$DC449+8),"")</f>
      </c>
      <c r="CQ449">
        <f>IF($DD449&gt;=9,INDEX($CG:$CG,$DC449+9),"")</f>
      </c>
      <c r="CR449">
        <f>IF($DD449&gt;=10,INDEX($CG:$CG,$DC449+10),"")</f>
      </c>
      <c r="CS449">
        <f>IF($DD449&gt;=11,INDEX($CG:$CG,$DC449+11),"")</f>
      </c>
      <c r="CT449">
        <f>IF($DD449&gt;=12,INDEX($CG:$CG,$DC449+12),"")</f>
      </c>
      <c r="CU449">
        <f>IF($DD449&gt;=13,INDEX($CG:$CG,$DC449+13),"")</f>
      </c>
      <c r="CV449">
        <f>IF($DD449&gt;=14,INDEX($CG:$CG,$DC449+14),"")</f>
      </c>
      <c r="CW449">
        <f>IF($DD449&gt;=15,INDEX($CG:$CG,$DC449+15),"")</f>
      </c>
      <c r="CX449">
        <f>IF($DD449&gt;=16,INDEX($CG:$CG,$DC449+16),"")</f>
      </c>
      <c r="CY449">
        <f>IF($DD449&gt;=17,INDEX($CG:$CG,$DC449+17),"")</f>
      </c>
      <c r="CZ449">
        <f>IF($DD449&gt;=18,INDEX($CG:$CG,$DC449+18),"")</f>
      </c>
      <c r="DA449">
        <f>IF($DD449&gt;=19,INDEX($CG:$CG,$DC449+19),"")</f>
      </c>
      <c r="DB449">
        <f>IF($DD449&gt;=20,INDEX($CG:$CG,$DC449+20),"")</f>
      </c>
      <c r="DC449">
        <f>IFERROR(MATCH($CF449,$CG$2:$CG$1558,0)+1,0)</f>
      </c>
      <c r="DD449">
        <f>IFERROR(INDEX($CH$2:$CH$1558,MATCH($CF449,$CG$2:$CG$1558,0)),0)</f>
      </c>
      <c r="DE449">
        <f>IFERROR(INDEX($AL:$AL,MATCH($G449,$AK:$AK,0))&amp;"","")</f>
      </c>
      <c r="DI449">
        <f>IF($GL449&gt;=1,INDEX($DF:$DF,$GK449+1),"")</f>
      </c>
      <c r="DJ449">
        <f>IF($GL449&gt;=2,INDEX($DF:$DF,$GK449+2),"")</f>
      </c>
      <c r="DK449">
        <f>IF($GL449&gt;=3,INDEX($DF:$DF,$GK449+3),"")</f>
      </c>
      <c r="DL449">
        <f>IF($GL449&gt;=4,INDEX($DF:$DF,$GK449+4),"")</f>
      </c>
      <c r="DM449">
        <f>IF($GL449&gt;=5,INDEX($DF:$DF,$GK449+5),"")</f>
      </c>
      <c r="DN449">
        <f>IF($GL449&gt;=6,INDEX($DF:$DF,$GK449+6),"")</f>
      </c>
      <c r="DO449">
        <f>IF($GL449&gt;=7,INDEX($DF:$DF,$GK449+7),"")</f>
      </c>
      <c r="DP449">
        <f>IF($GL449&gt;=8,INDEX($DF:$DF,$GK449+8),"")</f>
      </c>
      <c r="DQ449">
        <f>IF($GL449&gt;=9,INDEX($DF:$DF,$GK449+9),"")</f>
      </c>
      <c r="DR449">
        <f>IF($GL449&gt;=10,INDEX($DF:$DF,$GK449+10),"")</f>
      </c>
      <c r="DS449">
        <f>IF($GL449&gt;=11,INDEX($DF:$DF,$GK449+11),"")</f>
      </c>
      <c r="DT449">
        <f>IF($GL449&gt;=12,INDEX($DF:$DF,$GK449+12),"")</f>
      </c>
      <c r="DU449">
        <f>IF($GL449&gt;=13,INDEX($DF:$DF,$GK449+13),"")</f>
      </c>
      <c r="DV449">
        <f>IF($GL449&gt;=14,INDEX($DF:$DF,$GK449+14),"")</f>
      </c>
      <c r="DW449">
        <f>IF($GL449&gt;=15,INDEX($DF:$DF,$GK449+15),"")</f>
      </c>
      <c r="DX449">
        <f>IF($GL449&gt;=16,INDEX($DF:$DF,$GK449+16),"")</f>
      </c>
      <c r="DY449">
        <f>IF($GL449&gt;=17,INDEX($DF:$DF,$GK449+17),"")</f>
      </c>
      <c r="DZ449">
        <f>IF($GL449&gt;=18,INDEX($DF:$DF,$GK449+18),"")</f>
      </c>
      <c r="EA449">
        <f>IF($GL449&gt;=19,INDEX($DF:$DF,$GK449+19),"")</f>
      </c>
      <c r="EB449">
        <f>IF($GL449&gt;=20,INDEX($DF:$DF,$GK449+20),"")</f>
      </c>
      <c r="EC449">
        <f>IF($GL449&gt;=21,INDEX($DF:$DF,$GK449+21),"")</f>
      </c>
      <c r="ED449">
        <f>IF($GL449&gt;=22,INDEX($DF:$DF,$GK449+22),"")</f>
      </c>
      <c r="EE449">
        <f>IF($GL449&gt;=23,INDEX($DF:$DF,$GK449+23),"")</f>
      </c>
      <c r="EF449">
        <f>IF($GL449&gt;=24,INDEX($DF:$DF,$GK449+24),"")</f>
      </c>
      <c r="EG449">
        <f>IF($GL449&gt;=25,INDEX($DF:$DF,$GK449+25),"")</f>
      </c>
      <c r="EH449">
        <f>IF($GL449&gt;=26,INDEX($DF:$DF,$GK449+26),"")</f>
      </c>
      <c r="EI449">
        <f>IF($GL449&gt;=27,INDEX($DF:$DF,$GK449+27),"")</f>
      </c>
      <c r="EJ449">
        <f>IF($GL449&gt;=28,INDEX($DF:$DF,$GK449+28),"")</f>
      </c>
      <c r="EK449">
        <f>IF($GL449&gt;=29,INDEX($DF:$DF,$GK449+29),"")</f>
      </c>
      <c r="EL449">
        <f>IF($GL449&gt;=30,INDEX($DF:$DF,$GK449+30),"")</f>
      </c>
      <c r="EM449">
        <f>IF($GL449&gt;=31,INDEX($DF:$DF,$GK449+31),"")</f>
      </c>
      <c r="EN449">
        <f>IF($GL449&gt;=32,INDEX($DF:$DF,$GK449+32),"")</f>
      </c>
      <c r="EO449">
        <f>IF($GL449&gt;=33,INDEX($DF:$DF,$GK449+33),"")</f>
      </c>
      <c r="EP449">
        <f>IF($GL449&gt;=34,INDEX($DF:$DF,$GK449+34),"")</f>
      </c>
      <c r="EQ449">
        <f>IF($GL449&gt;=35,INDEX($DF:$DF,$GK449+35),"")</f>
      </c>
      <c r="ER449">
        <f>IF($GL449&gt;=36,INDEX($DF:$DF,$GK449+36),"")</f>
      </c>
      <c r="ES449">
        <f>IF($GL449&gt;=37,INDEX($DF:$DF,$GK449+37),"")</f>
      </c>
      <c r="ET449">
        <f>IF($GL449&gt;=38,INDEX($DF:$DF,$GK449+38),"")</f>
      </c>
      <c r="EU449">
        <f>IF($GL449&gt;=39,INDEX($DF:$DF,$GK449+39),"")</f>
      </c>
      <c r="EV449">
        <f>IF($GL449&gt;=40,INDEX($DF:$DF,$GK449+40),"")</f>
      </c>
      <c r="EW449">
        <f>IF($GL449&gt;=1,INDEX($DG:$DG,$GK449+1),"")</f>
      </c>
      <c r="EX449">
        <f>IF($GL449&gt;=2,INDEX($DG:$DG,$GK449+2),"")</f>
      </c>
      <c r="EY449">
        <f>IF($GL449&gt;=3,INDEX($DG:$DG,$GK449+3),"")</f>
      </c>
      <c r="EZ449">
        <f>IF($GL449&gt;=4,INDEX($DG:$DG,$GK449+4),"")</f>
      </c>
      <c r="FA449">
        <f>IF($GL449&gt;=5,INDEX($DG:$DG,$GK449+5),"")</f>
      </c>
      <c r="FB449">
        <f>IF($GL449&gt;=6,INDEX($DG:$DG,$GK449+6),"")</f>
      </c>
      <c r="FC449">
        <f>IF($GL449&gt;=7,INDEX($DG:$DG,$GK449+7),"")</f>
      </c>
      <c r="FD449">
        <f>IF($GL449&gt;=8,INDEX($DG:$DG,$GK449+8),"")</f>
      </c>
      <c r="FE449">
        <f>IF($GL449&gt;=9,INDEX($DG:$DG,$GK449+9),"")</f>
      </c>
      <c r="FF449">
        <f>IF($GL449&gt;=10,INDEX($DG:$DG,$GK449+10),"")</f>
      </c>
      <c r="FG449">
        <f>IF($GL449&gt;=11,INDEX($DG:$DG,$GK449+11),"")</f>
      </c>
      <c r="FH449">
        <f>IF($GL449&gt;=12,INDEX($DG:$DG,$GK449+12),"")</f>
      </c>
      <c r="FI449">
        <f>IF($GL449&gt;=13,INDEX($DG:$DG,$GK449+13),"")</f>
      </c>
      <c r="FJ449">
        <f>IF($GL449&gt;=14,INDEX($DG:$DG,$GK449+14),"")</f>
      </c>
      <c r="FK449">
        <f>IF($GL449&gt;=15,INDEX($DG:$DG,$GK449+15),"")</f>
      </c>
      <c r="FL449">
        <f>IF($GL449&gt;=16,INDEX($DG:$DG,$GK449+16),"")</f>
      </c>
      <c r="FM449">
        <f>IF($GL449&gt;=17,INDEX($DG:$DG,$GK449+17),"")</f>
      </c>
      <c r="FN449">
        <f>IF($GL449&gt;=18,INDEX($DG:$DG,$GK449+18),"")</f>
      </c>
      <c r="FO449">
        <f>IF($GL449&gt;=19,INDEX($DG:$DG,$GK449+19),"")</f>
      </c>
      <c r="FP449">
        <f>IF($GL449&gt;=20,INDEX($DG:$DG,$GK449+20),"")</f>
      </c>
      <c r="FQ449">
        <f>IF($GL449&gt;=21,INDEX($DG:$DG,$GK449+21),"")</f>
      </c>
      <c r="FR449">
        <f>IF($GL449&gt;=22,INDEX($DG:$DG,$GK449+22),"")</f>
      </c>
      <c r="FS449">
        <f>IF($GL449&gt;=23,INDEX($DG:$DG,$GK449+23),"")</f>
      </c>
      <c r="FT449">
        <f>IF($GL449&gt;=24,INDEX($DG:$DG,$GK449+24),"")</f>
      </c>
      <c r="FU449">
        <f>IF($GL449&gt;=25,INDEX($DG:$DG,$GK449+25),"")</f>
      </c>
      <c r="FV449">
        <f>IF($GL449&gt;=26,INDEX($DG:$DG,$GK449+26),"")</f>
      </c>
      <c r="FW449">
        <f>IF($GL449&gt;=27,INDEX($DG:$DG,$GK449+27),"")</f>
      </c>
      <c r="FX449">
        <f>IF($GL449&gt;=28,INDEX($DG:$DG,$GK449+28),"")</f>
      </c>
      <c r="FY449">
        <f>IF($GL449&gt;=29,INDEX($DG:$DG,$GK449+29),"")</f>
      </c>
      <c r="FZ449">
        <f>IF($GL449&gt;=30,INDEX($DG:$DG,$GK449+30),"")</f>
      </c>
      <c r="GA449">
        <f>IF($GL449&gt;=31,INDEX($DG:$DG,$GK449+31),"")</f>
      </c>
      <c r="GB449">
        <f>IF($GL449&gt;=32,INDEX($DG:$DG,$GK449+32),"")</f>
      </c>
      <c r="GC449">
        <f>IF($GL449&gt;=33,INDEX($DG:$DG,$GK449+33),"")</f>
      </c>
      <c r="GD449">
        <f>IF($GL449&gt;=34,INDEX($DG:$DG,$GK449+34),"")</f>
      </c>
      <c r="GE449">
        <f>IF($GL449&gt;=35,INDEX($DG:$DG,$GK449+35),"")</f>
      </c>
      <c r="GF449">
        <f>IF($GL449&gt;=36,INDEX($DG:$DG,$GK449+36),"")</f>
      </c>
      <c r="GG449">
        <f>IF($GL449&gt;=37,INDEX($DG:$DG,$GK449+37),"")</f>
      </c>
      <c r="GH449">
        <f>IF($GL449&gt;=38,INDEX($DG:$DG,$GK449+38),"")</f>
      </c>
      <c r="GI449">
        <f>IF($GL449&gt;=39,INDEX($DG:$DG,$GK449+39),"")</f>
      </c>
      <c r="GJ449">
        <f>IF($GL449&gt;=40,INDEX($DG:$DG,$GK449+40),"")</f>
      </c>
      <c r="GK449">
        <f>IFERROR(MATCH($DE449,$DF$2:$DF$166,0)+1,0)</f>
      </c>
      <c r="GL449">
        <f>IFERROR(INDEX($DH$2:$DH$166,MATCH($DE449,$DF$2:$DF$166,0)),0)</f>
      </c>
      <c r="GM449">
        <f>IFERROR(MATCH($H449,$DI$449:$EV$449,0),0)</f>
      </c>
      <c r="GN449">
        <f>IF($GM449&gt;0,INDEX($EW$449:$GJ$449,$GM449),"")</f>
      </c>
      <c r="GO449" t="s">
        <v>929</v>
      </c>
      <c r="GQ449">
        <f>IF($IZ449&gt;=1,INDEX($GO:$GO,$IY449+1),"")</f>
      </c>
      <c r="GR449">
        <f>IF($IZ449&gt;=2,INDEX($GO:$GO,$IY449+2),"")</f>
      </c>
      <c r="GS449">
        <f>IF($IZ449&gt;=3,INDEX($GO:$GO,$IY449+3),"")</f>
      </c>
      <c r="GT449">
        <f>IF($IZ449&gt;=4,INDEX($GO:$GO,$IY449+4),"")</f>
      </c>
      <c r="GU449">
        <f>IF($IZ449&gt;=5,INDEX($GO:$GO,$IY449+5),"")</f>
      </c>
      <c r="GV449">
        <f>IF($IZ449&gt;=6,INDEX($GO:$GO,$IY449+6),"")</f>
      </c>
      <c r="GW449">
        <f>IF($IZ449&gt;=7,INDEX($GO:$GO,$IY449+7),"")</f>
      </c>
      <c r="GX449">
        <f>IF($IZ449&gt;=8,INDEX($GO:$GO,$IY449+8),"")</f>
      </c>
      <c r="GY449">
        <f>IF($IZ449&gt;=9,INDEX($GO:$GO,$IY449+9),"")</f>
      </c>
      <c r="GZ449">
        <f>IF($IZ449&gt;=10,INDEX($GO:$GO,$IY449+10),"")</f>
      </c>
      <c r="HA449">
        <f>IF($IZ449&gt;=11,INDEX($GO:$GO,$IY449+11),"")</f>
      </c>
      <c r="HB449">
        <f>IF($IZ449&gt;=12,INDEX($GO:$GO,$IY449+12),"")</f>
      </c>
      <c r="HC449">
        <f>IF($IZ449&gt;=13,INDEX($GO:$GO,$IY449+13),"")</f>
      </c>
      <c r="HD449">
        <f>IF($IZ449&gt;=14,INDEX($GO:$GO,$IY449+14),"")</f>
      </c>
      <c r="HE449">
        <f>IF($IZ449&gt;=15,INDEX($GO:$GO,$IY449+15),"")</f>
      </c>
      <c r="HF449">
        <f>IF($IZ449&gt;=16,INDEX($GO:$GO,$IY449+16),"")</f>
      </c>
      <c r="HG449">
        <f>IF($IZ449&gt;=17,INDEX($GO:$GO,$IY449+17),"")</f>
      </c>
      <c r="HH449">
        <f>IF($IZ449&gt;=18,INDEX($GO:$GO,$IY449+18),"")</f>
      </c>
      <c r="HI449">
        <f>IF($IZ449&gt;=19,INDEX($GO:$GO,$IY449+19),"")</f>
      </c>
      <c r="HJ449">
        <f>IF($IZ449&gt;=20,INDEX($GO:$GO,$IY449+20),"")</f>
      </c>
      <c r="HK449">
        <f>IF($IZ449&gt;=21,INDEX($GO:$GO,$IY449+21),"")</f>
      </c>
      <c r="HL449">
        <f>IF($IZ449&gt;=22,INDEX($GO:$GO,$IY449+22),"")</f>
      </c>
      <c r="HM449">
        <f>IF($IZ449&gt;=23,INDEX($GO:$GO,$IY449+23),"")</f>
      </c>
      <c r="HN449">
        <f>IF($IZ449&gt;=24,INDEX($GO:$GO,$IY449+24),"")</f>
      </c>
      <c r="HO449">
        <f>IF($IZ449&gt;=25,INDEX($GO:$GO,$IY449+25),"")</f>
      </c>
      <c r="HP449">
        <f>IF($IZ449&gt;=26,INDEX($GO:$GO,$IY449+26),"")</f>
      </c>
      <c r="HQ449">
        <f>IF($IZ449&gt;=27,INDEX($GO:$GO,$IY449+27),"")</f>
      </c>
      <c r="HR449">
        <f>IF($IZ449&gt;=28,INDEX($GO:$GO,$IY449+28),"")</f>
      </c>
      <c r="HS449">
        <f>IF($IZ449&gt;=29,INDEX($GO:$GO,$IY449+29),"")</f>
      </c>
      <c r="HT449">
        <f>IF($IZ449&gt;=30,INDEX($GO:$GO,$IY449+30),"")</f>
      </c>
      <c r="HU449">
        <f>IF($IZ449&gt;=31,INDEX($GO:$GO,$IY449+31),"")</f>
      </c>
      <c r="HV449">
        <f>IF($IZ449&gt;=32,INDEX($GO:$GO,$IY449+32),"")</f>
      </c>
      <c r="HW449">
        <f>IF($IZ449&gt;=33,INDEX($GO:$GO,$IY449+33),"")</f>
      </c>
      <c r="HX449">
        <f>IF($IZ449&gt;=34,INDEX($GO:$GO,$IY449+34),"")</f>
      </c>
      <c r="HY449">
        <f>IF($IZ449&gt;=35,INDEX($GO:$GO,$IY449+35),"")</f>
      </c>
      <c r="HZ449">
        <f>IF($IZ449&gt;=36,INDEX($GO:$GO,$IY449+36),"")</f>
      </c>
      <c r="IA449">
        <f>IF($IZ449&gt;=37,INDEX($GO:$GO,$IY449+37),"")</f>
      </c>
      <c r="IB449">
        <f>IF($IZ449&gt;=38,INDEX($GO:$GO,$IY449+38),"")</f>
      </c>
      <c r="IC449">
        <f>IF($IZ449&gt;=39,INDEX($GO:$GO,$IY449+39),"")</f>
      </c>
      <c r="ID449">
        <f>IF($IZ449&gt;=40,INDEX($GO:$GO,$IY449+40),"")</f>
      </c>
      <c r="IE449">
        <f>IF($IZ449&gt;=41,INDEX($GO:$GO,$IY449+41),"")</f>
      </c>
      <c r="IF449">
        <f>IF($IZ449&gt;=42,INDEX($GO:$GO,$IY449+42),"")</f>
      </c>
      <c r="IG449">
        <f>IF($IZ449&gt;=43,INDEX($GO:$GO,$IY449+43),"")</f>
      </c>
      <c r="IH449">
        <f>IF($IZ449&gt;=44,INDEX($GO:$GO,$IY449+44),"")</f>
      </c>
      <c r="II449">
        <f>IF($IZ449&gt;=45,INDEX($GO:$GO,$IY449+45),"")</f>
      </c>
      <c r="IJ449">
        <f>IF($IZ449&gt;=46,INDEX($GO:$GO,$IY449+46),"")</f>
      </c>
      <c r="IK449">
        <f>IF($IZ449&gt;=47,INDEX($GO:$GO,$IY449+47),"")</f>
      </c>
      <c r="IL449">
        <f>IF($IZ449&gt;=48,INDEX($GO:$GO,$IY449+48),"")</f>
      </c>
      <c r="IM449">
        <f>IF($IZ449&gt;=49,INDEX($GO:$GO,$IY449+49),"")</f>
      </c>
      <c r="IN449">
        <f>IF($IZ449&gt;=50,INDEX($GO:$GO,$IY449+50),"")</f>
      </c>
      <c r="IO449">
        <f>IF($IZ449&gt;=51,INDEX($GO:$GO,$IY449+51),"")</f>
      </c>
      <c r="IP449">
        <f>IF($IZ449&gt;=52,INDEX($GO:$GO,$IY449+52),"")</f>
      </c>
      <c r="IQ449">
        <f>IF($IZ449&gt;=53,INDEX($GO:$GO,$IY449+53),"")</f>
      </c>
      <c r="IR449">
        <f>IF($IZ449&gt;=54,INDEX($GO:$GO,$IY449+54),"")</f>
      </c>
      <c r="IS449">
        <f>IF($IZ449&gt;=55,INDEX($GO:$GO,$IY449+55),"")</f>
      </c>
      <c r="IT449">
        <f>IF($IZ449&gt;=56,INDEX($GO:$GO,$IY449+56),"")</f>
      </c>
      <c r="IU449">
        <f>IF($IZ449&gt;=57,INDEX($GO:$GO,$IY449+57),"")</f>
      </c>
      <c r="IV449">
        <f>IF($IZ449&gt;=58,INDEX($GO:$GO,$IY449+58),"")</f>
      </c>
      <c r="IW449">
        <f>IF($IZ449&gt;=59,INDEX($GO:$GO,$IY449+59),"")</f>
      </c>
      <c r="IX449">
        <f>IF($IZ449&gt;=60,INDEX($GO:$GO,$IY449+60),"")</f>
      </c>
      <c r="IY449">
        <f>IFERROR(MATCH($GN449,$GO$2:$GO$827,0)+1,0)</f>
      </c>
      <c r="IZ449">
        <f>IFERROR(INDEX($GP$2:$GP$827,MATCH($GN449,$GO$2:$GO$827,0)),0)</f>
      </c>
      <c r="JA449" t="s">
        <v>23</v>
      </c>
      <c r="JB449" t="s">
        <v>23</v>
      </c>
    </row>
    <row r="450" spans="1:262" x14ac:dyDescent="0.25">
      <c r="F450" s="1"/>
      <c r="G450" s="1"/>
      <c r="H450" s="1"/>
      <c r="I450" s="1"/>
      <c r="J450" s="1">
        <f>IFERROR(IF(FIND(" - ",$F450)&gt;0,MID($F450,FIND(" - ",$F450)+3,LEN($F450)),""),"")</f>
      </c>
      <c r="L450" s="1"/>
      <c r="N450" t="s">
        <v>23</v>
      </c>
      <c r="P450">
        <f>IF(OR($N450="",$O450=""),"",IFERROR($N450/$O450,0))</f>
      </c>
      <c r="Q450">
        <f>IF($N450="","",
IF($G450="","",
IF(ISNUMBER(SEARCH("exempt",LOWER($G450))),0,
$N450*(VALUE(SUBSTITUTE($G450,"%",""))/100))))</f>
      </c>
      <c r="W450">
        <f>IF($N450="","",
SUM($N450,$Q450,$U450,$R450,$T450)-
IF($V450="",0,VALUE($V450)))</f>
      </c>
      <c r="AE450" t="s">
        <v>1428</v>
      </c>
      <c r="AJ450" t="s">
        <v>574</v>
      </c>
      <c r="AM450">
        <f>IFERROR(LEFT($F450,FIND(" - ",$F450)-1),$F450)</f>
      </c>
      <c r="AP450">
        <f>IF($CE450&gt;=1,INDEX($AN:$AN,$CD450+1),"")</f>
      </c>
      <c r="AQ450">
        <f>IF($CE450&gt;=2,INDEX($AN:$AN,$CD450+2),"")</f>
      </c>
      <c r="AR450">
        <f>IF($CE450&gt;=3,INDEX($AN:$AN,$CD450+3),"")</f>
      </c>
      <c r="AS450">
        <f>IF($CE450&gt;=4,INDEX($AN:$AN,$CD450+4),"")</f>
      </c>
      <c r="AT450">
        <f>IF($CE450&gt;=5,INDEX($AN:$AN,$CD450+5),"")</f>
      </c>
      <c r="AU450">
        <f>IF($CE450&gt;=6,INDEX($AN:$AN,$CD450+6),"")</f>
      </c>
      <c r="AV450">
        <f>IF($CE450&gt;=7,INDEX($AN:$AN,$CD450+7),"")</f>
      </c>
      <c r="AW450">
        <f>IF($CE450&gt;=8,INDEX($AN:$AN,$CD450+8),"")</f>
      </c>
      <c r="AX450">
        <f>IF($CE450&gt;=9,INDEX($AN:$AN,$CD450+9),"")</f>
      </c>
      <c r="AY450">
        <f>IF($CE450&gt;=10,INDEX($AN:$AN,$CD450+10),"")</f>
      </c>
      <c r="AZ450">
        <f>IF($CE450&gt;=11,INDEX($AN:$AN,$CD450+11),"")</f>
      </c>
      <c r="BA450">
        <f>IF($CE450&gt;=12,INDEX($AN:$AN,$CD450+12),"")</f>
      </c>
      <c r="BB450">
        <f>IF($CE450&gt;=13,INDEX($AN:$AN,$CD450+13),"")</f>
      </c>
      <c r="BC450">
        <f>IF($CE450&gt;=14,INDEX($AN:$AN,$CD450+14),"")</f>
      </c>
      <c r="BD450">
        <f>IF($CE450&gt;=15,INDEX($AN:$AN,$CD450+15),"")</f>
      </c>
      <c r="BE450">
        <f>IF($CE450&gt;=16,INDEX($AN:$AN,$CD450+16),"")</f>
      </c>
      <c r="BF450">
        <f>IF($CE450&gt;=17,INDEX($AN:$AN,$CD450+17),"")</f>
      </c>
      <c r="BG450">
        <f>IF($CE450&gt;=18,INDEX($AN:$AN,$CD450+18),"")</f>
      </c>
      <c r="BH450">
        <f>IF($CE450&gt;=19,INDEX($AN:$AN,$CD450+19),"")</f>
      </c>
      <c r="BI450">
        <f>IF($CE450&gt;=20,INDEX($AN:$AN,$CD450+20),"")</f>
      </c>
      <c r="BJ450">
        <f>IF($CE450&gt;=21,INDEX($AN:$AN,$CD450+21),"")</f>
      </c>
      <c r="BK450">
        <f>IF($CE450&gt;=22,INDEX($AN:$AN,$CD450+22),"")</f>
      </c>
      <c r="BL450">
        <f>IF($CE450&gt;=23,INDEX($AN:$AN,$CD450+23),"")</f>
      </c>
      <c r="BM450">
        <f>IF($CE450&gt;=24,INDEX($AN:$AN,$CD450+24),"")</f>
      </c>
      <c r="BN450">
        <f>IF($CE450&gt;=25,INDEX($AN:$AN,$CD450+25),"")</f>
      </c>
      <c r="BO450">
        <f>IF($CE450&gt;=26,INDEX($AN:$AN,$CD450+26),"")</f>
      </c>
      <c r="BP450">
        <f>IF($CE450&gt;=27,INDEX($AN:$AN,$CD450+27),"")</f>
      </c>
      <c r="BQ450">
        <f>IF($CE450&gt;=28,INDEX($AN:$AN,$CD450+28),"")</f>
      </c>
      <c r="BR450">
        <f>IF($CE450&gt;=29,INDEX($AN:$AN,$CD450+29),"")</f>
      </c>
      <c r="BS450">
        <f>IF($CE450&gt;=30,INDEX($AN:$AN,$CD450+30),"")</f>
      </c>
      <c r="BT450">
        <f>IF($CE450&gt;=31,INDEX($AN:$AN,$CD450+31),"")</f>
      </c>
      <c r="BU450">
        <f>IF($CE450&gt;=32,INDEX($AN:$AN,$CD450+32),"")</f>
      </c>
      <c r="BV450">
        <f>IF($CE450&gt;=33,INDEX($AN:$AN,$CD450+33),"")</f>
      </c>
      <c r="BW450">
        <f>IF($CE450&gt;=34,INDEX($AN:$AN,$CD450+34),"")</f>
      </c>
      <c r="BX450">
        <f>IF($CE450&gt;=35,INDEX($AN:$AN,$CD450+35),"")</f>
      </c>
      <c r="BY450">
        <f>IF($CE450&gt;=36,INDEX($AN:$AN,$CD450+36),"")</f>
      </c>
      <c r="BZ450">
        <f>IF($CE450&gt;=37,INDEX($AN:$AN,$CD450+37),"")</f>
      </c>
      <c r="CA450">
        <f>IF($CE450&gt;=38,INDEX($AN:$AN,$CD450+38),"")</f>
      </c>
      <c r="CB450">
        <f>IF($CE450&gt;=39,INDEX($AN:$AN,$CD450+39),"")</f>
      </c>
      <c r="CC450">
        <f>IF($CE450&gt;=40,INDEX($AN:$AN,$CD450+40),"")</f>
      </c>
      <c r="CD450">
        <f>IFERROR(MATCH($AM450,$AN$2:$AN$133,0)+1,0)</f>
      </c>
      <c r="CE450">
        <f>IFERROR(INDEX($AO$2:$AO$133,MATCH($AM450,$AN$2:$AN$133,0)),0)</f>
      </c>
      <c r="CF450">
        <f>IFERROR(LEFT($K450,FIND(" - ",$K450)-1),$K450)</f>
      </c>
      <c r="CG450" t="s">
        <v>52</v>
      </c>
      <c r="CI450">
        <f>IF($DD450&gt;=1,INDEX($CG:$CG,$DC450+1),"")</f>
      </c>
      <c r="CJ450">
        <f>IF($DD450&gt;=2,INDEX($CG:$CG,$DC450+2),"")</f>
      </c>
      <c r="CK450">
        <f>IF($DD450&gt;=3,INDEX($CG:$CG,$DC450+3),"")</f>
      </c>
      <c r="CL450">
        <f>IF($DD450&gt;=4,INDEX($CG:$CG,$DC450+4),"")</f>
      </c>
      <c r="CM450">
        <f>IF($DD450&gt;=5,INDEX($CG:$CG,$DC450+5),"")</f>
      </c>
      <c r="CN450">
        <f>IF($DD450&gt;=6,INDEX($CG:$CG,$DC450+6),"")</f>
      </c>
      <c r="CO450">
        <f>IF($DD450&gt;=7,INDEX($CG:$CG,$DC450+7),"")</f>
      </c>
      <c r="CP450">
        <f>IF($DD450&gt;=8,INDEX($CG:$CG,$DC450+8),"")</f>
      </c>
      <c r="CQ450">
        <f>IF($DD450&gt;=9,INDEX($CG:$CG,$DC450+9),"")</f>
      </c>
      <c r="CR450">
        <f>IF($DD450&gt;=10,INDEX($CG:$CG,$DC450+10),"")</f>
      </c>
      <c r="CS450">
        <f>IF($DD450&gt;=11,INDEX($CG:$CG,$DC450+11),"")</f>
      </c>
      <c r="CT450">
        <f>IF($DD450&gt;=12,INDEX($CG:$CG,$DC450+12),"")</f>
      </c>
      <c r="CU450">
        <f>IF($DD450&gt;=13,INDEX($CG:$CG,$DC450+13),"")</f>
      </c>
      <c r="CV450">
        <f>IF($DD450&gt;=14,INDEX($CG:$CG,$DC450+14),"")</f>
      </c>
      <c r="CW450">
        <f>IF($DD450&gt;=15,INDEX($CG:$CG,$DC450+15),"")</f>
      </c>
      <c r="CX450">
        <f>IF($DD450&gt;=16,INDEX($CG:$CG,$DC450+16),"")</f>
      </c>
      <c r="CY450">
        <f>IF($DD450&gt;=17,INDEX($CG:$CG,$DC450+17),"")</f>
      </c>
      <c r="CZ450">
        <f>IF($DD450&gt;=18,INDEX($CG:$CG,$DC450+18),"")</f>
      </c>
      <c r="DA450">
        <f>IF($DD450&gt;=19,INDEX($CG:$CG,$DC450+19),"")</f>
      </c>
      <c r="DB450">
        <f>IF($DD450&gt;=20,INDEX($CG:$CG,$DC450+20),"")</f>
      </c>
      <c r="DC450">
        <f>IFERROR(MATCH($CF450,$CG$2:$CG$1558,0)+1,0)</f>
      </c>
      <c r="DD450">
        <f>IFERROR(INDEX($CH$2:$CH$1558,MATCH($CF450,$CG$2:$CG$1558,0)),0)</f>
      </c>
      <c r="DE450">
        <f>IFERROR(INDEX($AL:$AL,MATCH($G450,$AK:$AK,0))&amp;"","")</f>
      </c>
      <c r="DI450">
        <f>IF($GL450&gt;=1,INDEX($DF:$DF,$GK450+1),"")</f>
      </c>
      <c r="DJ450">
        <f>IF($GL450&gt;=2,INDEX($DF:$DF,$GK450+2),"")</f>
      </c>
      <c r="DK450">
        <f>IF($GL450&gt;=3,INDEX($DF:$DF,$GK450+3),"")</f>
      </c>
      <c r="DL450">
        <f>IF($GL450&gt;=4,INDEX($DF:$DF,$GK450+4),"")</f>
      </c>
      <c r="DM450">
        <f>IF($GL450&gt;=5,INDEX($DF:$DF,$GK450+5),"")</f>
      </c>
      <c r="DN450">
        <f>IF($GL450&gt;=6,INDEX($DF:$DF,$GK450+6),"")</f>
      </c>
      <c r="DO450">
        <f>IF($GL450&gt;=7,INDEX($DF:$DF,$GK450+7),"")</f>
      </c>
      <c r="DP450">
        <f>IF($GL450&gt;=8,INDEX($DF:$DF,$GK450+8),"")</f>
      </c>
      <c r="DQ450">
        <f>IF($GL450&gt;=9,INDEX($DF:$DF,$GK450+9),"")</f>
      </c>
      <c r="DR450">
        <f>IF($GL450&gt;=10,INDEX($DF:$DF,$GK450+10),"")</f>
      </c>
      <c r="DS450">
        <f>IF($GL450&gt;=11,INDEX($DF:$DF,$GK450+11),"")</f>
      </c>
      <c r="DT450">
        <f>IF($GL450&gt;=12,INDEX($DF:$DF,$GK450+12),"")</f>
      </c>
      <c r="DU450">
        <f>IF($GL450&gt;=13,INDEX($DF:$DF,$GK450+13),"")</f>
      </c>
      <c r="DV450">
        <f>IF($GL450&gt;=14,INDEX($DF:$DF,$GK450+14),"")</f>
      </c>
      <c r="DW450">
        <f>IF($GL450&gt;=15,INDEX($DF:$DF,$GK450+15),"")</f>
      </c>
      <c r="DX450">
        <f>IF($GL450&gt;=16,INDEX($DF:$DF,$GK450+16),"")</f>
      </c>
      <c r="DY450">
        <f>IF($GL450&gt;=17,INDEX($DF:$DF,$GK450+17),"")</f>
      </c>
      <c r="DZ450">
        <f>IF($GL450&gt;=18,INDEX($DF:$DF,$GK450+18),"")</f>
      </c>
      <c r="EA450">
        <f>IF($GL450&gt;=19,INDEX($DF:$DF,$GK450+19),"")</f>
      </c>
      <c r="EB450">
        <f>IF($GL450&gt;=20,INDEX($DF:$DF,$GK450+20),"")</f>
      </c>
      <c r="EC450">
        <f>IF($GL450&gt;=21,INDEX($DF:$DF,$GK450+21),"")</f>
      </c>
      <c r="ED450">
        <f>IF($GL450&gt;=22,INDEX($DF:$DF,$GK450+22),"")</f>
      </c>
      <c r="EE450">
        <f>IF($GL450&gt;=23,INDEX($DF:$DF,$GK450+23),"")</f>
      </c>
      <c r="EF450">
        <f>IF($GL450&gt;=24,INDEX($DF:$DF,$GK450+24),"")</f>
      </c>
      <c r="EG450">
        <f>IF($GL450&gt;=25,INDEX($DF:$DF,$GK450+25),"")</f>
      </c>
      <c r="EH450">
        <f>IF($GL450&gt;=26,INDEX($DF:$DF,$GK450+26),"")</f>
      </c>
      <c r="EI450">
        <f>IF($GL450&gt;=27,INDEX($DF:$DF,$GK450+27),"")</f>
      </c>
      <c r="EJ450">
        <f>IF($GL450&gt;=28,INDEX($DF:$DF,$GK450+28),"")</f>
      </c>
      <c r="EK450">
        <f>IF($GL450&gt;=29,INDEX($DF:$DF,$GK450+29),"")</f>
      </c>
      <c r="EL450">
        <f>IF($GL450&gt;=30,INDEX($DF:$DF,$GK450+30),"")</f>
      </c>
      <c r="EM450">
        <f>IF($GL450&gt;=31,INDEX($DF:$DF,$GK450+31),"")</f>
      </c>
      <c r="EN450">
        <f>IF($GL450&gt;=32,INDEX($DF:$DF,$GK450+32),"")</f>
      </c>
      <c r="EO450">
        <f>IF($GL450&gt;=33,INDEX($DF:$DF,$GK450+33),"")</f>
      </c>
      <c r="EP450">
        <f>IF($GL450&gt;=34,INDEX($DF:$DF,$GK450+34),"")</f>
      </c>
      <c r="EQ450">
        <f>IF($GL450&gt;=35,INDEX($DF:$DF,$GK450+35),"")</f>
      </c>
      <c r="ER450">
        <f>IF($GL450&gt;=36,INDEX($DF:$DF,$GK450+36),"")</f>
      </c>
      <c r="ES450">
        <f>IF($GL450&gt;=37,INDEX($DF:$DF,$GK450+37),"")</f>
      </c>
      <c r="ET450">
        <f>IF($GL450&gt;=38,INDEX($DF:$DF,$GK450+38),"")</f>
      </c>
      <c r="EU450">
        <f>IF($GL450&gt;=39,INDEX($DF:$DF,$GK450+39),"")</f>
      </c>
      <c r="EV450">
        <f>IF($GL450&gt;=40,INDEX($DF:$DF,$GK450+40),"")</f>
      </c>
      <c r="EW450">
        <f>IF($GL450&gt;=1,INDEX($DG:$DG,$GK450+1),"")</f>
      </c>
      <c r="EX450">
        <f>IF($GL450&gt;=2,INDEX($DG:$DG,$GK450+2),"")</f>
      </c>
      <c r="EY450">
        <f>IF($GL450&gt;=3,INDEX($DG:$DG,$GK450+3),"")</f>
      </c>
      <c r="EZ450">
        <f>IF($GL450&gt;=4,INDEX($DG:$DG,$GK450+4),"")</f>
      </c>
      <c r="FA450">
        <f>IF($GL450&gt;=5,INDEX($DG:$DG,$GK450+5),"")</f>
      </c>
      <c r="FB450">
        <f>IF($GL450&gt;=6,INDEX($DG:$DG,$GK450+6),"")</f>
      </c>
      <c r="FC450">
        <f>IF($GL450&gt;=7,INDEX($DG:$DG,$GK450+7),"")</f>
      </c>
      <c r="FD450">
        <f>IF($GL450&gt;=8,INDEX($DG:$DG,$GK450+8),"")</f>
      </c>
      <c r="FE450">
        <f>IF($GL450&gt;=9,INDEX($DG:$DG,$GK450+9),"")</f>
      </c>
      <c r="FF450">
        <f>IF($GL450&gt;=10,INDEX($DG:$DG,$GK450+10),"")</f>
      </c>
      <c r="FG450">
        <f>IF($GL450&gt;=11,INDEX($DG:$DG,$GK450+11),"")</f>
      </c>
      <c r="FH450">
        <f>IF($GL450&gt;=12,INDEX($DG:$DG,$GK450+12),"")</f>
      </c>
      <c r="FI450">
        <f>IF($GL450&gt;=13,INDEX($DG:$DG,$GK450+13),"")</f>
      </c>
      <c r="FJ450">
        <f>IF($GL450&gt;=14,INDEX($DG:$DG,$GK450+14),"")</f>
      </c>
      <c r="FK450">
        <f>IF($GL450&gt;=15,INDEX($DG:$DG,$GK450+15),"")</f>
      </c>
      <c r="FL450">
        <f>IF($GL450&gt;=16,INDEX($DG:$DG,$GK450+16),"")</f>
      </c>
      <c r="FM450">
        <f>IF($GL450&gt;=17,INDEX($DG:$DG,$GK450+17),"")</f>
      </c>
      <c r="FN450">
        <f>IF($GL450&gt;=18,INDEX($DG:$DG,$GK450+18),"")</f>
      </c>
      <c r="FO450">
        <f>IF($GL450&gt;=19,INDEX($DG:$DG,$GK450+19),"")</f>
      </c>
      <c r="FP450">
        <f>IF($GL450&gt;=20,INDEX($DG:$DG,$GK450+20),"")</f>
      </c>
      <c r="FQ450">
        <f>IF($GL450&gt;=21,INDEX($DG:$DG,$GK450+21),"")</f>
      </c>
      <c r="FR450">
        <f>IF($GL450&gt;=22,INDEX($DG:$DG,$GK450+22),"")</f>
      </c>
      <c r="FS450">
        <f>IF($GL450&gt;=23,INDEX($DG:$DG,$GK450+23),"")</f>
      </c>
      <c r="FT450">
        <f>IF($GL450&gt;=24,INDEX($DG:$DG,$GK450+24),"")</f>
      </c>
      <c r="FU450">
        <f>IF($GL450&gt;=25,INDEX($DG:$DG,$GK450+25),"")</f>
      </c>
      <c r="FV450">
        <f>IF($GL450&gt;=26,INDEX($DG:$DG,$GK450+26),"")</f>
      </c>
      <c r="FW450">
        <f>IF($GL450&gt;=27,INDEX($DG:$DG,$GK450+27),"")</f>
      </c>
      <c r="FX450">
        <f>IF($GL450&gt;=28,INDEX($DG:$DG,$GK450+28),"")</f>
      </c>
      <c r="FY450">
        <f>IF($GL450&gt;=29,INDEX($DG:$DG,$GK450+29),"")</f>
      </c>
      <c r="FZ450">
        <f>IF($GL450&gt;=30,INDEX($DG:$DG,$GK450+30),"")</f>
      </c>
      <c r="GA450">
        <f>IF($GL450&gt;=31,INDEX($DG:$DG,$GK450+31),"")</f>
      </c>
      <c r="GB450">
        <f>IF($GL450&gt;=32,INDEX($DG:$DG,$GK450+32),"")</f>
      </c>
      <c r="GC450">
        <f>IF($GL450&gt;=33,INDEX($DG:$DG,$GK450+33),"")</f>
      </c>
      <c r="GD450">
        <f>IF($GL450&gt;=34,INDEX($DG:$DG,$GK450+34),"")</f>
      </c>
      <c r="GE450">
        <f>IF($GL450&gt;=35,INDEX($DG:$DG,$GK450+35),"")</f>
      </c>
      <c r="GF450">
        <f>IF($GL450&gt;=36,INDEX($DG:$DG,$GK450+36),"")</f>
      </c>
      <c r="GG450">
        <f>IF($GL450&gt;=37,INDEX($DG:$DG,$GK450+37),"")</f>
      </c>
      <c r="GH450">
        <f>IF($GL450&gt;=38,INDEX($DG:$DG,$GK450+38),"")</f>
      </c>
      <c r="GI450">
        <f>IF($GL450&gt;=39,INDEX($DG:$DG,$GK450+39),"")</f>
      </c>
      <c r="GJ450">
        <f>IF($GL450&gt;=40,INDEX($DG:$DG,$GK450+40),"")</f>
      </c>
      <c r="GK450">
        <f>IFERROR(MATCH($DE450,$DF$2:$DF$166,0)+1,0)</f>
      </c>
      <c r="GL450">
        <f>IFERROR(INDEX($DH$2:$DH$166,MATCH($DE450,$DF$2:$DF$166,0)),0)</f>
      </c>
      <c r="GM450">
        <f>IFERROR(MATCH($H450,$DI$450:$EV$450,0),0)</f>
      </c>
      <c r="GN450">
        <f>IF($GM450&gt;0,INDEX($EW$450:$GJ$450,$GM450),"")</f>
      </c>
      <c r="GO450" t="s">
        <v>931</v>
      </c>
      <c r="GQ450">
        <f>IF($IZ450&gt;=1,INDEX($GO:$GO,$IY450+1),"")</f>
      </c>
      <c r="GR450">
        <f>IF($IZ450&gt;=2,INDEX($GO:$GO,$IY450+2),"")</f>
      </c>
      <c r="GS450">
        <f>IF($IZ450&gt;=3,INDEX($GO:$GO,$IY450+3),"")</f>
      </c>
      <c r="GT450">
        <f>IF($IZ450&gt;=4,INDEX($GO:$GO,$IY450+4),"")</f>
      </c>
      <c r="GU450">
        <f>IF($IZ450&gt;=5,INDEX($GO:$GO,$IY450+5),"")</f>
      </c>
      <c r="GV450">
        <f>IF($IZ450&gt;=6,INDEX($GO:$GO,$IY450+6),"")</f>
      </c>
      <c r="GW450">
        <f>IF($IZ450&gt;=7,INDEX($GO:$GO,$IY450+7),"")</f>
      </c>
      <c r="GX450">
        <f>IF($IZ450&gt;=8,INDEX($GO:$GO,$IY450+8),"")</f>
      </c>
      <c r="GY450">
        <f>IF($IZ450&gt;=9,INDEX($GO:$GO,$IY450+9),"")</f>
      </c>
      <c r="GZ450">
        <f>IF($IZ450&gt;=10,INDEX($GO:$GO,$IY450+10),"")</f>
      </c>
      <c r="HA450">
        <f>IF($IZ450&gt;=11,INDEX($GO:$GO,$IY450+11),"")</f>
      </c>
      <c r="HB450">
        <f>IF($IZ450&gt;=12,INDEX($GO:$GO,$IY450+12),"")</f>
      </c>
      <c r="HC450">
        <f>IF($IZ450&gt;=13,INDEX($GO:$GO,$IY450+13),"")</f>
      </c>
      <c r="HD450">
        <f>IF($IZ450&gt;=14,INDEX($GO:$GO,$IY450+14),"")</f>
      </c>
      <c r="HE450">
        <f>IF($IZ450&gt;=15,INDEX($GO:$GO,$IY450+15),"")</f>
      </c>
      <c r="HF450">
        <f>IF($IZ450&gt;=16,INDEX($GO:$GO,$IY450+16),"")</f>
      </c>
      <c r="HG450">
        <f>IF($IZ450&gt;=17,INDEX($GO:$GO,$IY450+17),"")</f>
      </c>
      <c r="HH450">
        <f>IF($IZ450&gt;=18,INDEX($GO:$GO,$IY450+18),"")</f>
      </c>
      <c r="HI450">
        <f>IF($IZ450&gt;=19,INDEX($GO:$GO,$IY450+19),"")</f>
      </c>
      <c r="HJ450">
        <f>IF($IZ450&gt;=20,INDEX($GO:$GO,$IY450+20),"")</f>
      </c>
      <c r="HK450">
        <f>IF($IZ450&gt;=21,INDEX($GO:$GO,$IY450+21),"")</f>
      </c>
      <c r="HL450">
        <f>IF($IZ450&gt;=22,INDEX($GO:$GO,$IY450+22),"")</f>
      </c>
      <c r="HM450">
        <f>IF($IZ450&gt;=23,INDEX($GO:$GO,$IY450+23),"")</f>
      </c>
      <c r="HN450">
        <f>IF($IZ450&gt;=24,INDEX($GO:$GO,$IY450+24),"")</f>
      </c>
      <c r="HO450">
        <f>IF($IZ450&gt;=25,INDEX($GO:$GO,$IY450+25),"")</f>
      </c>
      <c r="HP450">
        <f>IF($IZ450&gt;=26,INDEX($GO:$GO,$IY450+26),"")</f>
      </c>
      <c r="HQ450">
        <f>IF($IZ450&gt;=27,INDEX($GO:$GO,$IY450+27),"")</f>
      </c>
      <c r="HR450">
        <f>IF($IZ450&gt;=28,INDEX($GO:$GO,$IY450+28),"")</f>
      </c>
      <c r="HS450">
        <f>IF($IZ450&gt;=29,INDEX($GO:$GO,$IY450+29),"")</f>
      </c>
      <c r="HT450">
        <f>IF($IZ450&gt;=30,INDEX($GO:$GO,$IY450+30),"")</f>
      </c>
      <c r="HU450">
        <f>IF($IZ450&gt;=31,INDEX($GO:$GO,$IY450+31),"")</f>
      </c>
      <c r="HV450">
        <f>IF($IZ450&gt;=32,INDEX($GO:$GO,$IY450+32),"")</f>
      </c>
      <c r="HW450">
        <f>IF($IZ450&gt;=33,INDEX($GO:$GO,$IY450+33),"")</f>
      </c>
      <c r="HX450">
        <f>IF($IZ450&gt;=34,INDEX($GO:$GO,$IY450+34),"")</f>
      </c>
      <c r="HY450">
        <f>IF($IZ450&gt;=35,INDEX($GO:$GO,$IY450+35),"")</f>
      </c>
      <c r="HZ450">
        <f>IF($IZ450&gt;=36,INDEX($GO:$GO,$IY450+36),"")</f>
      </c>
      <c r="IA450">
        <f>IF($IZ450&gt;=37,INDEX($GO:$GO,$IY450+37),"")</f>
      </c>
      <c r="IB450">
        <f>IF($IZ450&gt;=38,INDEX($GO:$GO,$IY450+38),"")</f>
      </c>
      <c r="IC450">
        <f>IF($IZ450&gt;=39,INDEX($GO:$GO,$IY450+39),"")</f>
      </c>
      <c r="ID450">
        <f>IF($IZ450&gt;=40,INDEX($GO:$GO,$IY450+40),"")</f>
      </c>
      <c r="IE450">
        <f>IF($IZ450&gt;=41,INDEX($GO:$GO,$IY450+41),"")</f>
      </c>
      <c r="IF450">
        <f>IF($IZ450&gt;=42,INDEX($GO:$GO,$IY450+42),"")</f>
      </c>
      <c r="IG450">
        <f>IF($IZ450&gt;=43,INDEX($GO:$GO,$IY450+43),"")</f>
      </c>
      <c r="IH450">
        <f>IF($IZ450&gt;=44,INDEX($GO:$GO,$IY450+44),"")</f>
      </c>
      <c r="II450">
        <f>IF($IZ450&gt;=45,INDEX($GO:$GO,$IY450+45),"")</f>
      </c>
      <c r="IJ450">
        <f>IF($IZ450&gt;=46,INDEX($GO:$GO,$IY450+46),"")</f>
      </c>
      <c r="IK450">
        <f>IF($IZ450&gt;=47,INDEX($GO:$GO,$IY450+47),"")</f>
      </c>
      <c r="IL450">
        <f>IF($IZ450&gt;=48,INDEX($GO:$GO,$IY450+48),"")</f>
      </c>
      <c r="IM450">
        <f>IF($IZ450&gt;=49,INDEX($GO:$GO,$IY450+49),"")</f>
      </c>
      <c r="IN450">
        <f>IF($IZ450&gt;=50,INDEX($GO:$GO,$IY450+50),"")</f>
      </c>
      <c r="IO450">
        <f>IF($IZ450&gt;=51,INDEX($GO:$GO,$IY450+51),"")</f>
      </c>
      <c r="IP450">
        <f>IF($IZ450&gt;=52,INDEX($GO:$GO,$IY450+52),"")</f>
      </c>
      <c r="IQ450">
        <f>IF($IZ450&gt;=53,INDEX($GO:$GO,$IY450+53),"")</f>
      </c>
      <c r="IR450">
        <f>IF($IZ450&gt;=54,INDEX($GO:$GO,$IY450+54),"")</f>
      </c>
      <c r="IS450">
        <f>IF($IZ450&gt;=55,INDEX($GO:$GO,$IY450+55),"")</f>
      </c>
      <c r="IT450">
        <f>IF($IZ450&gt;=56,INDEX($GO:$GO,$IY450+56),"")</f>
      </c>
      <c r="IU450">
        <f>IF($IZ450&gt;=57,INDEX($GO:$GO,$IY450+57),"")</f>
      </c>
      <c r="IV450">
        <f>IF($IZ450&gt;=58,INDEX($GO:$GO,$IY450+58),"")</f>
      </c>
      <c r="IW450">
        <f>IF($IZ450&gt;=59,INDEX($GO:$GO,$IY450+59),"")</f>
      </c>
      <c r="IX450">
        <f>IF($IZ450&gt;=60,INDEX($GO:$GO,$IY450+60),"")</f>
      </c>
      <c r="IY450">
        <f>IFERROR(MATCH($GN450,$GO$2:$GO$827,0)+1,0)</f>
      </c>
      <c r="IZ450">
        <f>IFERROR(INDEX($GP$2:$GP$827,MATCH($GN450,$GO$2:$GO$827,0)),0)</f>
      </c>
      <c r="JA450" t="s">
        <v>23</v>
      </c>
      <c r="JB450" t="s">
        <v>23</v>
      </c>
    </row>
    <row r="451" spans="1:262" x14ac:dyDescent="0.25">
      <c r="F451" s="1"/>
      <c r="G451" s="1"/>
      <c r="H451" s="1"/>
      <c r="I451" s="1"/>
      <c r="J451" s="1">
        <f>IFERROR(IF(FIND(" - ",$F451)&gt;0,MID($F451,FIND(" - ",$F451)+3,LEN($F451)),""),"")</f>
      </c>
      <c r="L451" s="1"/>
      <c r="N451" t="s">
        <v>23</v>
      </c>
      <c r="P451">
        <f>IF(OR($N451="",$O451=""),"",IFERROR($N451/$O451,0))</f>
      </c>
      <c r="Q451">
        <f>IF($N451="","",
IF($G451="","",
IF(ISNUMBER(SEARCH("exempt",LOWER($G451))),0,
$N451*(VALUE(SUBSTITUTE($G451,"%",""))/100))))</f>
      </c>
      <c r="W451">
        <f>IF($N451="","",
SUM($N451,$Q451,$U451,$R451,$T451)-
IF($V451="",0,VALUE($V451)))</f>
      </c>
      <c r="AE451" t="s">
        <v>1429</v>
      </c>
      <c r="AJ451" t="s">
        <v>578</v>
      </c>
      <c r="AM451">
        <f>IFERROR(LEFT($F451,FIND(" - ",$F451)-1),$F451)</f>
      </c>
      <c r="AP451">
        <f>IF($CE451&gt;=1,INDEX($AN:$AN,$CD451+1),"")</f>
      </c>
      <c r="AQ451">
        <f>IF($CE451&gt;=2,INDEX($AN:$AN,$CD451+2),"")</f>
      </c>
      <c r="AR451">
        <f>IF($CE451&gt;=3,INDEX($AN:$AN,$CD451+3),"")</f>
      </c>
      <c r="AS451">
        <f>IF($CE451&gt;=4,INDEX($AN:$AN,$CD451+4),"")</f>
      </c>
      <c r="AT451">
        <f>IF($CE451&gt;=5,INDEX($AN:$AN,$CD451+5),"")</f>
      </c>
      <c r="AU451">
        <f>IF($CE451&gt;=6,INDEX($AN:$AN,$CD451+6),"")</f>
      </c>
      <c r="AV451">
        <f>IF($CE451&gt;=7,INDEX($AN:$AN,$CD451+7),"")</f>
      </c>
      <c r="AW451">
        <f>IF($CE451&gt;=8,INDEX($AN:$AN,$CD451+8),"")</f>
      </c>
      <c r="AX451">
        <f>IF($CE451&gt;=9,INDEX($AN:$AN,$CD451+9),"")</f>
      </c>
      <c r="AY451">
        <f>IF($CE451&gt;=10,INDEX($AN:$AN,$CD451+10),"")</f>
      </c>
      <c r="AZ451">
        <f>IF($CE451&gt;=11,INDEX($AN:$AN,$CD451+11),"")</f>
      </c>
      <c r="BA451">
        <f>IF($CE451&gt;=12,INDEX($AN:$AN,$CD451+12),"")</f>
      </c>
      <c r="BB451">
        <f>IF($CE451&gt;=13,INDEX($AN:$AN,$CD451+13),"")</f>
      </c>
      <c r="BC451">
        <f>IF($CE451&gt;=14,INDEX($AN:$AN,$CD451+14),"")</f>
      </c>
      <c r="BD451">
        <f>IF($CE451&gt;=15,INDEX($AN:$AN,$CD451+15),"")</f>
      </c>
      <c r="BE451">
        <f>IF($CE451&gt;=16,INDEX($AN:$AN,$CD451+16),"")</f>
      </c>
      <c r="BF451">
        <f>IF($CE451&gt;=17,INDEX($AN:$AN,$CD451+17),"")</f>
      </c>
      <c r="BG451">
        <f>IF($CE451&gt;=18,INDEX($AN:$AN,$CD451+18),"")</f>
      </c>
      <c r="BH451">
        <f>IF($CE451&gt;=19,INDEX($AN:$AN,$CD451+19),"")</f>
      </c>
      <c r="BI451">
        <f>IF($CE451&gt;=20,INDEX($AN:$AN,$CD451+20),"")</f>
      </c>
      <c r="BJ451">
        <f>IF($CE451&gt;=21,INDEX($AN:$AN,$CD451+21),"")</f>
      </c>
      <c r="BK451">
        <f>IF($CE451&gt;=22,INDEX($AN:$AN,$CD451+22),"")</f>
      </c>
      <c r="BL451">
        <f>IF($CE451&gt;=23,INDEX($AN:$AN,$CD451+23),"")</f>
      </c>
      <c r="BM451">
        <f>IF($CE451&gt;=24,INDEX($AN:$AN,$CD451+24),"")</f>
      </c>
      <c r="BN451">
        <f>IF($CE451&gt;=25,INDEX($AN:$AN,$CD451+25),"")</f>
      </c>
      <c r="BO451">
        <f>IF($CE451&gt;=26,INDEX($AN:$AN,$CD451+26),"")</f>
      </c>
      <c r="BP451">
        <f>IF($CE451&gt;=27,INDEX($AN:$AN,$CD451+27),"")</f>
      </c>
      <c r="BQ451">
        <f>IF($CE451&gt;=28,INDEX($AN:$AN,$CD451+28),"")</f>
      </c>
      <c r="BR451">
        <f>IF($CE451&gt;=29,INDEX($AN:$AN,$CD451+29),"")</f>
      </c>
      <c r="BS451">
        <f>IF($CE451&gt;=30,INDEX($AN:$AN,$CD451+30),"")</f>
      </c>
      <c r="BT451">
        <f>IF($CE451&gt;=31,INDEX($AN:$AN,$CD451+31),"")</f>
      </c>
      <c r="BU451">
        <f>IF($CE451&gt;=32,INDEX($AN:$AN,$CD451+32),"")</f>
      </c>
      <c r="BV451">
        <f>IF($CE451&gt;=33,INDEX($AN:$AN,$CD451+33),"")</f>
      </c>
      <c r="BW451">
        <f>IF($CE451&gt;=34,INDEX($AN:$AN,$CD451+34),"")</f>
      </c>
      <c r="BX451">
        <f>IF($CE451&gt;=35,INDEX($AN:$AN,$CD451+35),"")</f>
      </c>
      <c r="BY451">
        <f>IF($CE451&gt;=36,INDEX($AN:$AN,$CD451+36),"")</f>
      </c>
      <c r="BZ451">
        <f>IF($CE451&gt;=37,INDEX($AN:$AN,$CD451+37),"")</f>
      </c>
      <c r="CA451">
        <f>IF($CE451&gt;=38,INDEX($AN:$AN,$CD451+38),"")</f>
      </c>
      <c r="CB451">
        <f>IF($CE451&gt;=39,INDEX($AN:$AN,$CD451+39),"")</f>
      </c>
      <c r="CC451">
        <f>IF($CE451&gt;=40,INDEX($AN:$AN,$CD451+40),"")</f>
      </c>
      <c r="CD451">
        <f>IFERROR(MATCH($AM451,$AN$2:$AN$133,0)+1,0)</f>
      </c>
      <c r="CE451">
        <f>IFERROR(INDEX($AO$2:$AO$133,MATCH($AM451,$AN$2:$AN$133,0)),0)</f>
      </c>
      <c r="CF451">
        <f>IFERROR(LEFT($K451,FIND(" - ",$K451)-1),$K451)</f>
      </c>
      <c r="CG451" t="s">
        <v>108</v>
      </c>
      <c r="CI451">
        <f>IF($DD451&gt;=1,INDEX($CG:$CG,$DC451+1),"")</f>
      </c>
      <c r="CJ451">
        <f>IF($DD451&gt;=2,INDEX($CG:$CG,$DC451+2),"")</f>
      </c>
      <c r="CK451">
        <f>IF($DD451&gt;=3,INDEX($CG:$CG,$DC451+3),"")</f>
      </c>
      <c r="CL451">
        <f>IF($DD451&gt;=4,INDEX($CG:$CG,$DC451+4),"")</f>
      </c>
      <c r="CM451">
        <f>IF($DD451&gt;=5,INDEX($CG:$CG,$DC451+5),"")</f>
      </c>
      <c r="CN451">
        <f>IF($DD451&gt;=6,INDEX($CG:$CG,$DC451+6),"")</f>
      </c>
      <c r="CO451">
        <f>IF($DD451&gt;=7,INDEX($CG:$CG,$DC451+7),"")</f>
      </c>
      <c r="CP451">
        <f>IF($DD451&gt;=8,INDEX($CG:$CG,$DC451+8),"")</f>
      </c>
      <c r="CQ451">
        <f>IF($DD451&gt;=9,INDEX($CG:$CG,$DC451+9),"")</f>
      </c>
      <c r="CR451">
        <f>IF($DD451&gt;=10,INDEX($CG:$CG,$DC451+10),"")</f>
      </c>
      <c r="CS451">
        <f>IF($DD451&gt;=11,INDEX($CG:$CG,$DC451+11),"")</f>
      </c>
      <c r="CT451">
        <f>IF($DD451&gt;=12,INDEX($CG:$CG,$DC451+12),"")</f>
      </c>
      <c r="CU451">
        <f>IF($DD451&gt;=13,INDEX($CG:$CG,$DC451+13),"")</f>
      </c>
      <c r="CV451">
        <f>IF($DD451&gt;=14,INDEX($CG:$CG,$DC451+14),"")</f>
      </c>
      <c r="CW451">
        <f>IF($DD451&gt;=15,INDEX($CG:$CG,$DC451+15),"")</f>
      </c>
      <c r="CX451">
        <f>IF($DD451&gt;=16,INDEX($CG:$CG,$DC451+16),"")</f>
      </c>
      <c r="CY451">
        <f>IF($DD451&gt;=17,INDEX($CG:$CG,$DC451+17),"")</f>
      </c>
      <c r="CZ451">
        <f>IF($DD451&gt;=18,INDEX($CG:$CG,$DC451+18),"")</f>
      </c>
      <c r="DA451">
        <f>IF($DD451&gt;=19,INDEX($CG:$CG,$DC451+19),"")</f>
      </c>
      <c r="DB451">
        <f>IF($DD451&gt;=20,INDEX($CG:$CG,$DC451+20),"")</f>
      </c>
      <c r="DC451">
        <f>IFERROR(MATCH($CF451,$CG$2:$CG$1558,0)+1,0)</f>
      </c>
      <c r="DD451">
        <f>IFERROR(INDEX($CH$2:$CH$1558,MATCH($CF451,$CG$2:$CG$1558,0)),0)</f>
      </c>
      <c r="DE451">
        <f>IFERROR(INDEX($AL:$AL,MATCH($G451,$AK:$AK,0))&amp;"","")</f>
      </c>
      <c r="DI451">
        <f>IF($GL451&gt;=1,INDEX($DF:$DF,$GK451+1),"")</f>
      </c>
      <c r="DJ451">
        <f>IF($GL451&gt;=2,INDEX($DF:$DF,$GK451+2),"")</f>
      </c>
      <c r="DK451">
        <f>IF($GL451&gt;=3,INDEX($DF:$DF,$GK451+3),"")</f>
      </c>
      <c r="DL451">
        <f>IF($GL451&gt;=4,INDEX($DF:$DF,$GK451+4),"")</f>
      </c>
      <c r="DM451">
        <f>IF($GL451&gt;=5,INDEX($DF:$DF,$GK451+5),"")</f>
      </c>
      <c r="DN451">
        <f>IF($GL451&gt;=6,INDEX($DF:$DF,$GK451+6),"")</f>
      </c>
      <c r="DO451">
        <f>IF($GL451&gt;=7,INDEX($DF:$DF,$GK451+7),"")</f>
      </c>
      <c r="DP451">
        <f>IF($GL451&gt;=8,INDEX($DF:$DF,$GK451+8),"")</f>
      </c>
      <c r="DQ451">
        <f>IF($GL451&gt;=9,INDEX($DF:$DF,$GK451+9),"")</f>
      </c>
      <c r="DR451">
        <f>IF($GL451&gt;=10,INDEX($DF:$DF,$GK451+10),"")</f>
      </c>
      <c r="DS451">
        <f>IF($GL451&gt;=11,INDEX($DF:$DF,$GK451+11),"")</f>
      </c>
      <c r="DT451">
        <f>IF($GL451&gt;=12,INDEX($DF:$DF,$GK451+12),"")</f>
      </c>
      <c r="DU451">
        <f>IF($GL451&gt;=13,INDEX($DF:$DF,$GK451+13),"")</f>
      </c>
      <c r="DV451">
        <f>IF($GL451&gt;=14,INDEX($DF:$DF,$GK451+14),"")</f>
      </c>
      <c r="DW451">
        <f>IF($GL451&gt;=15,INDEX($DF:$DF,$GK451+15),"")</f>
      </c>
      <c r="DX451">
        <f>IF($GL451&gt;=16,INDEX($DF:$DF,$GK451+16),"")</f>
      </c>
      <c r="DY451">
        <f>IF($GL451&gt;=17,INDEX($DF:$DF,$GK451+17),"")</f>
      </c>
      <c r="DZ451">
        <f>IF($GL451&gt;=18,INDEX($DF:$DF,$GK451+18),"")</f>
      </c>
      <c r="EA451">
        <f>IF($GL451&gt;=19,INDEX($DF:$DF,$GK451+19),"")</f>
      </c>
      <c r="EB451">
        <f>IF($GL451&gt;=20,INDEX($DF:$DF,$GK451+20),"")</f>
      </c>
      <c r="EC451">
        <f>IF($GL451&gt;=21,INDEX($DF:$DF,$GK451+21),"")</f>
      </c>
      <c r="ED451">
        <f>IF($GL451&gt;=22,INDEX($DF:$DF,$GK451+22),"")</f>
      </c>
      <c r="EE451">
        <f>IF($GL451&gt;=23,INDEX($DF:$DF,$GK451+23),"")</f>
      </c>
      <c r="EF451">
        <f>IF($GL451&gt;=24,INDEX($DF:$DF,$GK451+24),"")</f>
      </c>
      <c r="EG451">
        <f>IF($GL451&gt;=25,INDEX($DF:$DF,$GK451+25),"")</f>
      </c>
      <c r="EH451">
        <f>IF($GL451&gt;=26,INDEX($DF:$DF,$GK451+26),"")</f>
      </c>
      <c r="EI451">
        <f>IF($GL451&gt;=27,INDEX($DF:$DF,$GK451+27),"")</f>
      </c>
      <c r="EJ451">
        <f>IF($GL451&gt;=28,INDEX($DF:$DF,$GK451+28),"")</f>
      </c>
      <c r="EK451">
        <f>IF($GL451&gt;=29,INDEX($DF:$DF,$GK451+29),"")</f>
      </c>
      <c r="EL451">
        <f>IF($GL451&gt;=30,INDEX($DF:$DF,$GK451+30),"")</f>
      </c>
      <c r="EM451">
        <f>IF($GL451&gt;=31,INDEX($DF:$DF,$GK451+31),"")</f>
      </c>
      <c r="EN451">
        <f>IF($GL451&gt;=32,INDEX($DF:$DF,$GK451+32),"")</f>
      </c>
      <c r="EO451">
        <f>IF($GL451&gt;=33,INDEX($DF:$DF,$GK451+33),"")</f>
      </c>
      <c r="EP451">
        <f>IF($GL451&gt;=34,INDEX($DF:$DF,$GK451+34),"")</f>
      </c>
      <c r="EQ451">
        <f>IF($GL451&gt;=35,INDEX($DF:$DF,$GK451+35),"")</f>
      </c>
      <c r="ER451">
        <f>IF($GL451&gt;=36,INDEX($DF:$DF,$GK451+36),"")</f>
      </c>
      <c r="ES451">
        <f>IF($GL451&gt;=37,INDEX($DF:$DF,$GK451+37),"")</f>
      </c>
      <c r="ET451">
        <f>IF($GL451&gt;=38,INDEX($DF:$DF,$GK451+38),"")</f>
      </c>
      <c r="EU451">
        <f>IF($GL451&gt;=39,INDEX($DF:$DF,$GK451+39),"")</f>
      </c>
      <c r="EV451">
        <f>IF($GL451&gt;=40,INDEX($DF:$DF,$GK451+40),"")</f>
      </c>
      <c r="EW451">
        <f>IF($GL451&gt;=1,INDEX($DG:$DG,$GK451+1),"")</f>
      </c>
      <c r="EX451">
        <f>IF($GL451&gt;=2,INDEX($DG:$DG,$GK451+2),"")</f>
      </c>
      <c r="EY451">
        <f>IF($GL451&gt;=3,INDEX($DG:$DG,$GK451+3),"")</f>
      </c>
      <c r="EZ451">
        <f>IF($GL451&gt;=4,INDEX($DG:$DG,$GK451+4),"")</f>
      </c>
      <c r="FA451">
        <f>IF($GL451&gt;=5,INDEX($DG:$DG,$GK451+5),"")</f>
      </c>
      <c r="FB451">
        <f>IF($GL451&gt;=6,INDEX($DG:$DG,$GK451+6),"")</f>
      </c>
      <c r="FC451">
        <f>IF($GL451&gt;=7,INDEX($DG:$DG,$GK451+7),"")</f>
      </c>
      <c r="FD451">
        <f>IF($GL451&gt;=8,INDEX($DG:$DG,$GK451+8),"")</f>
      </c>
      <c r="FE451">
        <f>IF($GL451&gt;=9,INDEX($DG:$DG,$GK451+9),"")</f>
      </c>
      <c r="FF451">
        <f>IF($GL451&gt;=10,INDEX($DG:$DG,$GK451+10),"")</f>
      </c>
      <c r="FG451">
        <f>IF($GL451&gt;=11,INDEX($DG:$DG,$GK451+11),"")</f>
      </c>
      <c r="FH451">
        <f>IF($GL451&gt;=12,INDEX($DG:$DG,$GK451+12),"")</f>
      </c>
      <c r="FI451">
        <f>IF($GL451&gt;=13,INDEX($DG:$DG,$GK451+13),"")</f>
      </c>
      <c r="FJ451">
        <f>IF($GL451&gt;=14,INDEX($DG:$DG,$GK451+14),"")</f>
      </c>
      <c r="FK451">
        <f>IF($GL451&gt;=15,INDEX($DG:$DG,$GK451+15),"")</f>
      </c>
      <c r="FL451">
        <f>IF($GL451&gt;=16,INDEX($DG:$DG,$GK451+16),"")</f>
      </c>
      <c r="FM451">
        <f>IF($GL451&gt;=17,INDEX($DG:$DG,$GK451+17),"")</f>
      </c>
      <c r="FN451">
        <f>IF($GL451&gt;=18,INDEX($DG:$DG,$GK451+18),"")</f>
      </c>
      <c r="FO451">
        <f>IF($GL451&gt;=19,INDEX($DG:$DG,$GK451+19),"")</f>
      </c>
      <c r="FP451">
        <f>IF($GL451&gt;=20,INDEX($DG:$DG,$GK451+20),"")</f>
      </c>
      <c r="FQ451">
        <f>IF($GL451&gt;=21,INDEX($DG:$DG,$GK451+21),"")</f>
      </c>
      <c r="FR451">
        <f>IF($GL451&gt;=22,INDEX($DG:$DG,$GK451+22),"")</f>
      </c>
      <c r="FS451">
        <f>IF($GL451&gt;=23,INDEX($DG:$DG,$GK451+23),"")</f>
      </c>
      <c r="FT451">
        <f>IF($GL451&gt;=24,INDEX($DG:$DG,$GK451+24),"")</f>
      </c>
      <c r="FU451">
        <f>IF($GL451&gt;=25,INDEX($DG:$DG,$GK451+25),"")</f>
      </c>
      <c r="FV451">
        <f>IF($GL451&gt;=26,INDEX($DG:$DG,$GK451+26),"")</f>
      </c>
      <c r="FW451">
        <f>IF($GL451&gt;=27,INDEX($DG:$DG,$GK451+27),"")</f>
      </c>
      <c r="FX451">
        <f>IF($GL451&gt;=28,INDEX($DG:$DG,$GK451+28),"")</f>
      </c>
      <c r="FY451">
        <f>IF($GL451&gt;=29,INDEX($DG:$DG,$GK451+29),"")</f>
      </c>
      <c r="FZ451">
        <f>IF($GL451&gt;=30,INDEX($DG:$DG,$GK451+30),"")</f>
      </c>
      <c r="GA451">
        <f>IF($GL451&gt;=31,INDEX($DG:$DG,$GK451+31),"")</f>
      </c>
      <c r="GB451">
        <f>IF($GL451&gt;=32,INDEX($DG:$DG,$GK451+32),"")</f>
      </c>
      <c r="GC451">
        <f>IF($GL451&gt;=33,INDEX($DG:$DG,$GK451+33),"")</f>
      </c>
      <c r="GD451">
        <f>IF($GL451&gt;=34,INDEX($DG:$DG,$GK451+34),"")</f>
      </c>
      <c r="GE451">
        <f>IF($GL451&gt;=35,INDEX($DG:$DG,$GK451+35),"")</f>
      </c>
      <c r="GF451">
        <f>IF($GL451&gt;=36,INDEX($DG:$DG,$GK451+36),"")</f>
      </c>
      <c r="GG451">
        <f>IF($GL451&gt;=37,INDEX($DG:$DG,$GK451+37),"")</f>
      </c>
      <c r="GH451">
        <f>IF($GL451&gt;=38,INDEX($DG:$DG,$GK451+38),"")</f>
      </c>
      <c r="GI451">
        <f>IF($GL451&gt;=39,INDEX($DG:$DG,$GK451+39),"")</f>
      </c>
      <c r="GJ451">
        <f>IF($GL451&gt;=40,INDEX($DG:$DG,$GK451+40),"")</f>
      </c>
      <c r="GK451">
        <f>IFERROR(MATCH($DE451,$DF$2:$DF$166,0)+1,0)</f>
      </c>
      <c r="GL451">
        <f>IFERROR(INDEX($DH$2:$DH$166,MATCH($DE451,$DF$2:$DF$166,0)),0)</f>
      </c>
      <c r="GM451">
        <f>IFERROR(MATCH($H451,$DI$451:$EV$451,0),0)</f>
      </c>
      <c r="GN451">
        <f>IF($GM451&gt;0,INDEX($EW$451:$GJ$451,$GM451),"")</f>
      </c>
      <c r="GO451" t="s">
        <v>933</v>
      </c>
      <c r="GQ451">
        <f>IF($IZ451&gt;=1,INDEX($GO:$GO,$IY451+1),"")</f>
      </c>
      <c r="GR451">
        <f>IF($IZ451&gt;=2,INDEX($GO:$GO,$IY451+2),"")</f>
      </c>
      <c r="GS451">
        <f>IF($IZ451&gt;=3,INDEX($GO:$GO,$IY451+3),"")</f>
      </c>
      <c r="GT451">
        <f>IF($IZ451&gt;=4,INDEX($GO:$GO,$IY451+4),"")</f>
      </c>
      <c r="GU451">
        <f>IF($IZ451&gt;=5,INDEX($GO:$GO,$IY451+5),"")</f>
      </c>
      <c r="GV451">
        <f>IF($IZ451&gt;=6,INDEX($GO:$GO,$IY451+6),"")</f>
      </c>
      <c r="GW451">
        <f>IF($IZ451&gt;=7,INDEX($GO:$GO,$IY451+7),"")</f>
      </c>
      <c r="GX451">
        <f>IF($IZ451&gt;=8,INDEX($GO:$GO,$IY451+8),"")</f>
      </c>
      <c r="GY451">
        <f>IF($IZ451&gt;=9,INDEX($GO:$GO,$IY451+9),"")</f>
      </c>
      <c r="GZ451">
        <f>IF($IZ451&gt;=10,INDEX($GO:$GO,$IY451+10),"")</f>
      </c>
      <c r="HA451">
        <f>IF($IZ451&gt;=11,INDEX($GO:$GO,$IY451+11),"")</f>
      </c>
      <c r="HB451">
        <f>IF($IZ451&gt;=12,INDEX($GO:$GO,$IY451+12),"")</f>
      </c>
      <c r="HC451">
        <f>IF($IZ451&gt;=13,INDEX($GO:$GO,$IY451+13),"")</f>
      </c>
      <c r="HD451">
        <f>IF($IZ451&gt;=14,INDEX($GO:$GO,$IY451+14),"")</f>
      </c>
      <c r="HE451">
        <f>IF($IZ451&gt;=15,INDEX($GO:$GO,$IY451+15),"")</f>
      </c>
      <c r="HF451">
        <f>IF($IZ451&gt;=16,INDEX($GO:$GO,$IY451+16),"")</f>
      </c>
      <c r="HG451">
        <f>IF($IZ451&gt;=17,INDEX($GO:$GO,$IY451+17),"")</f>
      </c>
      <c r="HH451">
        <f>IF($IZ451&gt;=18,INDEX($GO:$GO,$IY451+18),"")</f>
      </c>
      <c r="HI451">
        <f>IF($IZ451&gt;=19,INDEX($GO:$GO,$IY451+19),"")</f>
      </c>
      <c r="HJ451">
        <f>IF($IZ451&gt;=20,INDEX($GO:$GO,$IY451+20),"")</f>
      </c>
      <c r="HK451">
        <f>IF($IZ451&gt;=21,INDEX($GO:$GO,$IY451+21),"")</f>
      </c>
      <c r="HL451">
        <f>IF($IZ451&gt;=22,INDEX($GO:$GO,$IY451+22),"")</f>
      </c>
      <c r="HM451">
        <f>IF($IZ451&gt;=23,INDEX($GO:$GO,$IY451+23),"")</f>
      </c>
      <c r="HN451">
        <f>IF($IZ451&gt;=24,INDEX($GO:$GO,$IY451+24),"")</f>
      </c>
      <c r="HO451">
        <f>IF($IZ451&gt;=25,INDEX($GO:$GO,$IY451+25),"")</f>
      </c>
      <c r="HP451">
        <f>IF($IZ451&gt;=26,INDEX($GO:$GO,$IY451+26),"")</f>
      </c>
      <c r="HQ451">
        <f>IF($IZ451&gt;=27,INDEX($GO:$GO,$IY451+27),"")</f>
      </c>
      <c r="HR451">
        <f>IF($IZ451&gt;=28,INDEX($GO:$GO,$IY451+28),"")</f>
      </c>
      <c r="HS451">
        <f>IF($IZ451&gt;=29,INDEX($GO:$GO,$IY451+29),"")</f>
      </c>
      <c r="HT451">
        <f>IF($IZ451&gt;=30,INDEX($GO:$GO,$IY451+30),"")</f>
      </c>
      <c r="HU451">
        <f>IF($IZ451&gt;=31,INDEX($GO:$GO,$IY451+31),"")</f>
      </c>
      <c r="HV451">
        <f>IF($IZ451&gt;=32,INDEX($GO:$GO,$IY451+32),"")</f>
      </c>
      <c r="HW451">
        <f>IF($IZ451&gt;=33,INDEX($GO:$GO,$IY451+33),"")</f>
      </c>
      <c r="HX451">
        <f>IF($IZ451&gt;=34,INDEX($GO:$GO,$IY451+34),"")</f>
      </c>
      <c r="HY451">
        <f>IF($IZ451&gt;=35,INDEX($GO:$GO,$IY451+35),"")</f>
      </c>
      <c r="HZ451">
        <f>IF($IZ451&gt;=36,INDEX($GO:$GO,$IY451+36),"")</f>
      </c>
      <c r="IA451">
        <f>IF($IZ451&gt;=37,INDEX($GO:$GO,$IY451+37),"")</f>
      </c>
      <c r="IB451">
        <f>IF($IZ451&gt;=38,INDEX($GO:$GO,$IY451+38),"")</f>
      </c>
      <c r="IC451">
        <f>IF($IZ451&gt;=39,INDEX($GO:$GO,$IY451+39),"")</f>
      </c>
      <c r="ID451">
        <f>IF($IZ451&gt;=40,INDEX($GO:$GO,$IY451+40),"")</f>
      </c>
      <c r="IE451">
        <f>IF($IZ451&gt;=41,INDEX($GO:$GO,$IY451+41),"")</f>
      </c>
      <c r="IF451">
        <f>IF($IZ451&gt;=42,INDEX($GO:$GO,$IY451+42),"")</f>
      </c>
      <c r="IG451">
        <f>IF($IZ451&gt;=43,INDEX($GO:$GO,$IY451+43),"")</f>
      </c>
      <c r="IH451">
        <f>IF($IZ451&gt;=44,INDEX($GO:$GO,$IY451+44),"")</f>
      </c>
      <c r="II451">
        <f>IF($IZ451&gt;=45,INDEX($GO:$GO,$IY451+45),"")</f>
      </c>
      <c r="IJ451">
        <f>IF($IZ451&gt;=46,INDEX($GO:$GO,$IY451+46),"")</f>
      </c>
      <c r="IK451">
        <f>IF($IZ451&gt;=47,INDEX($GO:$GO,$IY451+47),"")</f>
      </c>
      <c r="IL451">
        <f>IF($IZ451&gt;=48,INDEX($GO:$GO,$IY451+48),"")</f>
      </c>
      <c r="IM451">
        <f>IF($IZ451&gt;=49,INDEX($GO:$GO,$IY451+49),"")</f>
      </c>
      <c r="IN451">
        <f>IF($IZ451&gt;=50,INDEX($GO:$GO,$IY451+50),"")</f>
      </c>
      <c r="IO451">
        <f>IF($IZ451&gt;=51,INDEX($GO:$GO,$IY451+51),"")</f>
      </c>
      <c r="IP451">
        <f>IF($IZ451&gt;=52,INDEX($GO:$GO,$IY451+52),"")</f>
      </c>
      <c r="IQ451">
        <f>IF($IZ451&gt;=53,INDEX($GO:$GO,$IY451+53),"")</f>
      </c>
      <c r="IR451">
        <f>IF($IZ451&gt;=54,INDEX($GO:$GO,$IY451+54),"")</f>
      </c>
      <c r="IS451">
        <f>IF($IZ451&gt;=55,INDEX($GO:$GO,$IY451+55),"")</f>
      </c>
      <c r="IT451">
        <f>IF($IZ451&gt;=56,INDEX($GO:$GO,$IY451+56),"")</f>
      </c>
      <c r="IU451">
        <f>IF($IZ451&gt;=57,INDEX($GO:$GO,$IY451+57),"")</f>
      </c>
      <c r="IV451">
        <f>IF($IZ451&gt;=58,INDEX($GO:$GO,$IY451+58),"")</f>
      </c>
      <c r="IW451">
        <f>IF($IZ451&gt;=59,INDEX($GO:$GO,$IY451+59),"")</f>
      </c>
      <c r="IX451">
        <f>IF($IZ451&gt;=60,INDEX($GO:$GO,$IY451+60),"")</f>
      </c>
      <c r="IY451">
        <f>IFERROR(MATCH($GN451,$GO$2:$GO$827,0)+1,0)</f>
      </c>
      <c r="IZ451">
        <f>IFERROR(INDEX($GP$2:$GP$827,MATCH($GN451,$GO$2:$GO$827,0)),0)</f>
      </c>
      <c r="JA451" t="s">
        <v>23</v>
      </c>
      <c r="JB451" t="s">
        <v>23</v>
      </c>
    </row>
    <row r="452" spans="1:262" x14ac:dyDescent="0.25">
      <c r="F452" s="1"/>
      <c r="G452" s="1"/>
      <c r="H452" s="1"/>
      <c r="I452" s="1"/>
      <c r="J452" s="1">
        <f>IFERROR(IF(FIND(" - ",$F452)&gt;0,MID($F452,FIND(" - ",$F452)+3,LEN($F452)),""),"")</f>
      </c>
      <c r="L452" s="1"/>
      <c r="N452" t="s">
        <v>23</v>
      </c>
      <c r="P452">
        <f>IF(OR($N452="",$O452=""),"",IFERROR($N452/$O452,0))</f>
      </c>
      <c r="Q452">
        <f>IF($N452="","",
IF($G452="","",
IF(ISNUMBER(SEARCH("exempt",LOWER($G452))),0,
$N452*(VALUE(SUBSTITUTE($G452,"%",""))/100))))</f>
      </c>
      <c r="W452">
        <f>IF($N452="","",
SUM($N452,$Q452,$U452,$R452,$T452)-
IF($V452="",0,VALUE($V452)))</f>
      </c>
      <c r="AE452" t="s">
        <v>1430</v>
      </c>
      <c r="AJ452" t="s">
        <v>583</v>
      </c>
      <c r="AM452">
        <f>IFERROR(LEFT($F452,FIND(" - ",$F452)-1),$F452)</f>
      </c>
      <c r="AP452">
        <f>IF($CE452&gt;=1,INDEX($AN:$AN,$CD452+1),"")</f>
      </c>
      <c r="AQ452">
        <f>IF($CE452&gt;=2,INDEX($AN:$AN,$CD452+2),"")</f>
      </c>
      <c r="AR452">
        <f>IF($CE452&gt;=3,INDEX($AN:$AN,$CD452+3),"")</f>
      </c>
      <c r="AS452">
        <f>IF($CE452&gt;=4,INDEX($AN:$AN,$CD452+4),"")</f>
      </c>
      <c r="AT452">
        <f>IF($CE452&gt;=5,INDEX($AN:$AN,$CD452+5),"")</f>
      </c>
      <c r="AU452">
        <f>IF($CE452&gt;=6,INDEX($AN:$AN,$CD452+6),"")</f>
      </c>
      <c r="AV452">
        <f>IF($CE452&gt;=7,INDEX($AN:$AN,$CD452+7),"")</f>
      </c>
      <c r="AW452">
        <f>IF($CE452&gt;=8,INDEX($AN:$AN,$CD452+8),"")</f>
      </c>
      <c r="AX452">
        <f>IF($CE452&gt;=9,INDEX($AN:$AN,$CD452+9),"")</f>
      </c>
      <c r="AY452">
        <f>IF($CE452&gt;=10,INDEX($AN:$AN,$CD452+10),"")</f>
      </c>
      <c r="AZ452">
        <f>IF($CE452&gt;=11,INDEX($AN:$AN,$CD452+11),"")</f>
      </c>
      <c r="BA452">
        <f>IF($CE452&gt;=12,INDEX($AN:$AN,$CD452+12),"")</f>
      </c>
      <c r="BB452">
        <f>IF($CE452&gt;=13,INDEX($AN:$AN,$CD452+13),"")</f>
      </c>
      <c r="BC452">
        <f>IF($CE452&gt;=14,INDEX($AN:$AN,$CD452+14),"")</f>
      </c>
      <c r="BD452">
        <f>IF($CE452&gt;=15,INDEX($AN:$AN,$CD452+15),"")</f>
      </c>
      <c r="BE452">
        <f>IF($CE452&gt;=16,INDEX($AN:$AN,$CD452+16),"")</f>
      </c>
      <c r="BF452">
        <f>IF($CE452&gt;=17,INDEX($AN:$AN,$CD452+17),"")</f>
      </c>
      <c r="BG452">
        <f>IF($CE452&gt;=18,INDEX($AN:$AN,$CD452+18),"")</f>
      </c>
      <c r="BH452">
        <f>IF($CE452&gt;=19,INDEX($AN:$AN,$CD452+19),"")</f>
      </c>
      <c r="BI452">
        <f>IF($CE452&gt;=20,INDEX($AN:$AN,$CD452+20),"")</f>
      </c>
      <c r="BJ452">
        <f>IF($CE452&gt;=21,INDEX($AN:$AN,$CD452+21),"")</f>
      </c>
      <c r="BK452">
        <f>IF($CE452&gt;=22,INDEX($AN:$AN,$CD452+22),"")</f>
      </c>
      <c r="BL452">
        <f>IF($CE452&gt;=23,INDEX($AN:$AN,$CD452+23),"")</f>
      </c>
      <c r="BM452">
        <f>IF($CE452&gt;=24,INDEX($AN:$AN,$CD452+24),"")</f>
      </c>
      <c r="BN452">
        <f>IF($CE452&gt;=25,INDEX($AN:$AN,$CD452+25),"")</f>
      </c>
      <c r="BO452">
        <f>IF($CE452&gt;=26,INDEX($AN:$AN,$CD452+26),"")</f>
      </c>
      <c r="BP452">
        <f>IF($CE452&gt;=27,INDEX($AN:$AN,$CD452+27),"")</f>
      </c>
      <c r="BQ452">
        <f>IF($CE452&gt;=28,INDEX($AN:$AN,$CD452+28),"")</f>
      </c>
      <c r="BR452">
        <f>IF($CE452&gt;=29,INDEX($AN:$AN,$CD452+29),"")</f>
      </c>
      <c r="BS452">
        <f>IF($CE452&gt;=30,INDEX($AN:$AN,$CD452+30),"")</f>
      </c>
      <c r="BT452">
        <f>IF($CE452&gt;=31,INDEX($AN:$AN,$CD452+31),"")</f>
      </c>
      <c r="BU452">
        <f>IF($CE452&gt;=32,INDEX($AN:$AN,$CD452+32),"")</f>
      </c>
      <c r="BV452">
        <f>IF($CE452&gt;=33,INDEX($AN:$AN,$CD452+33),"")</f>
      </c>
      <c r="BW452">
        <f>IF($CE452&gt;=34,INDEX($AN:$AN,$CD452+34),"")</f>
      </c>
      <c r="BX452">
        <f>IF($CE452&gt;=35,INDEX($AN:$AN,$CD452+35),"")</f>
      </c>
      <c r="BY452">
        <f>IF($CE452&gt;=36,INDEX($AN:$AN,$CD452+36),"")</f>
      </c>
      <c r="BZ452">
        <f>IF($CE452&gt;=37,INDEX($AN:$AN,$CD452+37),"")</f>
      </c>
      <c r="CA452">
        <f>IF($CE452&gt;=38,INDEX($AN:$AN,$CD452+38),"")</f>
      </c>
      <c r="CB452">
        <f>IF($CE452&gt;=39,INDEX($AN:$AN,$CD452+39),"")</f>
      </c>
      <c r="CC452">
        <f>IF($CE452&gt;=40,INDEX($AN:$AN,$CD452+40),"")</f>
      </c>
      <c r="CD452">
        <f>IFERROR(MATCH($AM452,$AN$2:$AN$133,0)+1,0)</f>
      </c>
      <c r="CE452">
        <f>IFERROR(INDEX($AO$2:$AO$133,MATCH($AM452,$AN$2:$AN$133,0)),0)</f>
      </c>
      <c r="CF452">
        <f>IFERROR(LEFT($K452,FIND(" - ",$K452)-1),$K452)</f>
      </c>
      <c r="CG452" t="s">
        <v>117</v>
      </c>
      <c r="CI452">
        <f>IF($DD452&gt;=1,INDEX($CG:$CG,$DC452+1),"")</f>
      </c>
      <c r="CJ452">
        <f>IF($DD452&gt;=2,INDEX($CG:$CG,$DC452+2),"")</f>
      </c>
      <c r="CK452">
        <f>IF($DD452&gt;=3,INDEX($CG:$CG,$DC452+3),"")</f>
      </c>
      <c r="CL452">
        <f>IF($DD452&gt;=4,INDEX($CG:$CG,$DC452+4),"")</f>
      </c>
      <c r="CM452">
        <f>IF($DD452&gt;=5,INDEX($CG:$CG,$DC452+5),"")</f>
      </c>
      <c r="CN452">
        <f>IF($DD452&gt;=6,INDEX($CG:$CG,$DC452+6),"")</f>
      </c>
      <c r="CO452">
        <f>IF($DD452&gt;=7,INDEX($CG:$CG,$DC452+7),"")</f>
      </c>
      <c r="CP452">
        <f>IF($DD452&gt;=8,INDEX($CG:$CG,$DC452+8),"")</f>
      </c>
      <c r="CQ452">
        <f>IF($DD452&gt;=9,INDEX($CG:$CG,$DC452+9),"")</f>
      </c>
      <c r="CR452">
        <f>IF($DD452&gt;=10,INDEX($CG:$CG,$DC452+10),"")</f>
      </c>
      <c r="CS452">
        <f>IF($DD452&gt;=11,INDEX($CG:$CG,$DC452+11),"")</f>
      </c>
      <c r="CT452">
        <f>IF($DD452&gt;=12,INDEX($CG:$CG,$DC452+12),"")</f>
      </c>
      <c r="CU452">
        <f>IF($DD452&gt;=13,INDEX($CG:$CG,$DC452+13),"")</f>
      </c>
      <c r="CV452">
        <f>IF($DD452&gt;=14,INDEX($CG:$CG,$DC452+14),"")</f>
      </c>
      <c r="CW452">
        <f>IF($DD452&gt;=15,INDEX($CG:$CG,$DC452+15),"")</f>
      </c>
      <c r="CX452">
        <f>IF($DD452&gt;=16,INDEX($CG:$CG,$DC452+16),"")</f>
      </c>
      <c r="CY452">
        <f>IF($DD452&gt;=17,INDEX($CG:$CG,$DC452+17),"")</f>
      </c>
      <c r="CZ452">
        <f>IF($DD452&gt;=18,INDEX($CG:$CG,$DC452+18),"")</f>
      </c>
      <c r="DA452">
        <f>IF($DD452&gt;=19,INDEX($CG:$CG,$DC452+19),"")</f>
      </c>
      <c r="DB452">
        <f>IF($DD452&gt;=20,INDEX($CG:$CG,$DC452+20),"")</f>
      </c>
      <c r="DC452">
        <f>IFERROR(MATCH($CF452,$CG$2:$CG$1558,0)+1,0)</f>
      </c>
      <c r="DD452">
        <f>IFERROR(INDEX($CH$2:$CH$1558,MATCH($CF452,$CG$2:$CG$1558,0)),0)</f>
      </c>
      <c r="DE452">
        <f>IFERROR(INDEX($AL:$AL,MATCH($G452,$AK:$AK,0))&amp;"","")</f>
      </c>
      <c r="DI452">
        <f>IF($GL452&gt;=1,INDEX($DF:$DF,$GK452+1),"")</f>
      </c>
      <c r="DJ452">
        <f>IF($GL452&gt;=2,INDEX($DF:$DF,$GK452+2),"")</f>
      </c>
      <c r="DK452">
        <f>IF($GL452&gt;=3,INDEX($DF:$DF,$GK452+3),"")</f>
      </c>
      <c r="DL452">
        <f>IF($GL452&gt;=4,INDEX($DF:$DF,$GK452+4),"")</f>
      </c>
      <c r="DM452">
        <f>IF($GL452&gt;=5,INDEX($DF:$DF,$GK452+5),"")</f>
      </c>
      <c r="DN452">
        <f>IF($GL452&gt;=6,INDEX($DF:$DF,$GK452+6),"")</f>
      </c>
      <c r="DO452">
        <f>IF($GL452&gt;=7,INDEX($DF:$DF,$GK452+7),"")</f>
      </c>
      <c r="DP452">
        <f>IF($GL452&gt;=8,INDEX($DF:$DF,$GK452+8),"")</f>
      </c>
      <c r="DQ452">
        <f>IF($GL452&gt;=9,INDEX($DF:$DF,$GK452+9),"")</f>
      </c>
      <c r="DR452">
        <f>IF($GL452&gt;=10,INDEX($DF:$DF,$GK452+10),"")</f>
      </c>
      <c r="DS452">
        <f>IF($GL452&gt;=11,INDEX($DF:$DF,$GK452+11),"")</f>
      </c>
      <c r="DT452">
        <f>IF($GL452&gt;=12,INDEX($DF:$DF,$GK452+12),"")</f>
      </c>
      <c r="DU452">
        <f>IF($GL452&gt;=13,INDEX($DF:$DF,$GK452+13),"")</f>
      </c>
      <c r="DV452">
        <f>IF($GL452&gt;=14,INDEX($DF:$DF,$GK452+14),"")</f>
      </c>
      <c r="DW452">
        <f>IF($GL452&gt;=15,INDEX($DF:$DF,$GK452+15),"")</f>
      </c>
      <c r="DX452">
        <f>IF($GL452&gt;=16,INDEX($DF:$DF,$GK452+16),"")</f>
      </c>
      <c r="DY452">
        <f>IF($GL452&gt;=17,INDEX($DF:$DF,$GK452+17),"")</f>
      </c>
      <c r="DZ452">
        <f>IF($GL452&gt;=18,INDEX($DF:$DF,$GK452+18),"")</f>
      </c>
      <c r="EA452">
        <f>IF($GL452&gt;=19,INDEX($DF:$DF,$GK452+19),"")</f>
      </c>
      <c r="EB452">
        <f>IF($GL452&gt;=20,INDEX($DF:$DF,$GK452+20),"")</f>
      </c>
      <c r="EC452">
        <f>IF($GL452&gt;=21,INDEX($DF:$DF,$GK452+21),"")</f>
      </c>
      <c r="ED452">
        <f>IF($GL452&gt;=22,INDEX($DF:$DF,$GK452+22),"")</f>
      </c>
      <c r="EE452">
        <f>IF($GL452&gt;=23,INDEX($DF:$DF,$GK452+23),"")</f>
      </c>
      <c r="EF452">
        <f>IF($GL452&gt;=24,INDEX($DF:$DF,$GK452+24),"")</f>
      </c>
      <c r="EG452">
        <f>IF($GL452&gt;=25,INDEX($DF:$DF,$GK452+25),"")</f>
      </c>
      <c r="EH452">
        <f>IF($GL452&gt;=26,INDEX($DF:$DF,$GK452+26),"")</f>
      </c>
      <c r="EI452">
        <f>IF($GL452&gt;=27,INDEX($DF:$DF,$GK452+27),"")</f>
      </c>
      <c r="EJ452">
        <f>IF($GL452&gt;=28,INDEX($DF:$DF,$GK452+28),"")</f>
      </c>
      <c r="EK452">
        <f>IF($GL452&gt;=29,INDEX($DF:$DF,$GK452+29),"")</f>
      </c>
      <c r="EL452">
        <f>IF($GL452&gt;=30,INDEX($DF:$DF,$GK452+30),"")</f>
      </c>
      <c r="EM452">
        <f>IF($GL452&gt;=31,INDEX($DF:$DF,$GK452+31),"")</f>
      </c>
      <c r="EN452">
        <f>IF($GL452&gt;=32,INDEX($DF:$DF,$GK452+32),"")</f>
      </c>
      <c r="EO452">
        <f>IF($GL452&gt;=33,INDEX($DF:$DF,$GK452+33),"")</f>
      </c>
      <c r="EP452">
        <f>IF($GL452&gt;=34,INDEX($DF:$DF,$GK452+34),"")</f>
      </c>
      <c r="EQ452">
        <f>IF($GL452&gt;=35,INDEX($DF:$DF,$GK452+35),"")</f>
      </c>
      <c r="ER452">
        <f>IF($GL452&gt;=36,INDEX($DF:$DF,$GK452+36),"")</f>
      </c>
      <c r="ES452">
        <f>IF($GL452&gt;=37,INDEX($DF:$DF,$GK452+37),"")</f>
      </c>
      <c r="ET452">
        <f>IF($GL452&gt;=38,INDEX($DF:$DF,$GK452+38),"")</f>
      </c>
      <c r="EU452">
        <f>IF($GL452&gt;=39,INDEX($DF:$DF,$GK452+39),"")</f>
      </c>
      <c r="EV452">
        <f>IF($GL452&gt;=40,INDEX($DF:$DF,$GK452+40),"")</f>
      </c>
      <c r="EW452">
        <f>IF($GL452&gt;=1,INDEX($DG:$DG,$GK452+1),"")</f>
      </c>
      <c r="EX452">
        <f>IF($GL452&gt;=2,INDEX($DG:$DG,$GK452+2),"")</f>
      </c>
      <c r="EY452">
        <f>IF($GL452&gt;=3,INDEX($DG:$DG,$GK452+3),"")</f>
      </c>
      <c r="EZ452">
        <f>IF($GL452&gt;=4,INDEX($DG:$DG,$GK452+4),"")</f>
      </c>
      <c r="FA452">
        <f>IF($GL452&gt;=5,INDEX($DG:$DG,$GK452+5),"")</f>
      </c>
      <c r="FB452">
        <f>IF($GL452&gt;=6,INDEX($DG:$DG,$GK452+6),"")</f>
      </c>
      <c r="FC452">
        <f>IF($GL452&gt;=7,INDEX($DG:$DG,$GK452+7),"")</f>
      </c>
      <c r="FD452">
        <f>IF($GL452&gt;=8,INDEX($DG:$DG,$GK452+8),"")</f>
      </c>
      <c r="FE452">
        <f>IF($GL452&gt;=9,INDEX($DG:$DG,$GK452+9),"")</f>
      </c>
      <c r="FF452">
        <f>IF($GL452&gt;=10,INDEX($DG:$DG,$GK452+10),"")</f>
      </c>
      <c r="FG452">
        <f>IF($GL452&gt;=11,INDEX($DG:$DG,$GK452+11),"")</f>
      </c>
      <c r="FH452">
        <f>IF($GL452&gt;=12,INDEX($DG:$DG,$GK452+12),"")</f>
      </c>
      <c r="FI452">
        <f>IF($GL452&gt;=13,INDEX($DG:$DG,$GK452+13),"")</f>
      </c>
      <c r="FJ452">
        <f>IF($GL452&gt;=14,INDEX($DG:$DG,$GK452+14),"")</f>
      </c>
      <c r="FK452">
        <f>IF($GL452&gt;=15,INDEX($DG:$DG,$GK452+15),"")</f>
      </c>
      <c r="FL452">
        <f>IF($GL452&gt;=16,INDEX($DG:$DG,$GK452+16),"")</f>
      </c>
      <c r="FM452">
        <f>IF($GL452&gt;=17,INDEX($DG:$DG,$GK452+17),"")</f>
      </c>
      <c r="FN452">
        <f>IF($GL452&gt;=18,INDEX($DG:$DG,$GK452+18),"")</f>
      </c>
      <c r="FO452">
        <f>IF($GL452&gt;=19,INDEX($DG:$DG,$GK452+19),"")</f>
      </c>
      <c r="FP452">
        <f>IF($GL452&gt;=20,INDEX($DG:$DG,$GK452+20),"")</f>
      </c>
      <c r="FQ452">
        <f>IF($GL452&gt;=21,INDEX($DG:$DG,$GK452+21),"")</f>
      </c>
      <c r="FR452">
        <f>IF($GL452&gt;=22,INDEX($DG:$DG,$GK452+22),"")</f>
      </c>
      <c r="FS452">
        <f>IF($GL452&gt;=23,INDEX($DG:$DG,$GK452+23),"")</f>
      </c>
      <c r="FT452">
        <f>IF($GL452&gt;=24,INDEX($DG:$DG,$GK452+24),"")</f>
      </c>
      <c r="FU452">
        <f>IF($GL452&gt;=25,INDEX($DG:$DG,$GK452+25),"")</f>
      </c>
      <c r="FV452">
        <f>IF($GL452&gt;=26,INDEX($DG:$DG,$GK452+26),"")</f>
      </c>
      <c r="FW452">
        <f>IF($GL452&gt;=27,INDEX($DG:$DG,$GK452+27),"")</f>
      </c>
      <c r="FX452">
        <f>IF($GL452&gt;=28,INDEX($DG:$DG,$GK452+28),"")</f>
      </c>
      <c r="FY452">
        <f>IF($GL452&gt;=29,INDEX($DG:$DG,$GK452+29),"")</f>
      </c>
      <c r="FZ452">
        <f>IF($GL452&gt;=30,INDEX($DG:$DG,$GK452+30),"")</f>
      </c>
      <c r="GA452">
        <f>IF($GL452&gt;=31,INDEX($DG:$DG,$GK452+31),"")</f>
      </c>
      <c r="GB452">
        <f>IF($GL452&gt;=32,INDEX($DG:$DG,$GK452+32),"")</f>
      </c>
      <c r="GC452">
        <f>IF($GL452&gt;=33,INDEX($DG:$DG,$GK452+33),"")</f>
      </c>
      <c r="GD452">
        <f>IF($GL452&gt;=34,INDEX($DG:$DG,$GK452+34),"")</f>
      </c>
      <c r="GE452">
        <f>IF($GL452&gt;=35,INDEX($DG:$DG,$GK452+35),"")</f>
      </c>
      <c r="GF452">
        <f>IF($GL452&gt;=36,INDEX($DG:$DG,$GK452+36),"")</f>
      </c>
      <c r="GG452">
        <f>IF($GL452&gt;=37,INDEX($DG:$DG,$GK452+37),"")</f>
      </c>
      <c r="GH452">
        <f>IF($GL452&gt;=38,INDEX($DG:$DG,$GK452+38),"")</f>
      </c>
      <c r="GI452">
        <f>IF($GL452&gt;=39,INDEX($DG:$DG,$GK452+39),"")</f>
      </c>
      <c r="GJ452">
        <f>IF($GL452&gt;=40,INDEX($DG:$DG,$GK452+40),"")</f>
      </c>
      <c r="GK452">
        <f>IFERROR(MATCH($DE452,$DF$2:$DF$166,0)+1,0)</f>
      </c>
      <c r="GL452">
        <f>IFERROR(INDEX($DH$2:$DH$166,MATCH($DE452,$DF$2:$DF$166,0)),0)</f>
      </c>
      <c r="GM452">
        <f>IFERROR(MATCH($H452,$DI$452:$EV$452,0),0)</f>
      </c>
      <c r="GN452">
        <f>IF($GM452&gt;0,INDEX($EW$452:$GJ$452,$GM452),"")</f>
      </c>
      <c r="GO452" t="s">
        <v>935</v>
      </c>
      <c r="GQ452">
        <f>IF($IZ452&gt;=1,INDEX($GO:$GO,$IY452+1),"")</f>
      </c>
      <c r="GR452">
        <f>IF($IZ452&gt;=2,INDEX($GO:$GO,$IY452+2),"")</f>
      </c>
      <c r="GS452">
        <f>IF($IZ452&gt;=3,INDEX($GO:$GO,$IY452+3),"")</f>
      </c>
      <c r="GT452">
        <f>IF($IZ452&gt;=4,INDEX($GO:$GO,$IY452+4),"")</f>
      </c>
      <c r="GU452">
        <f>IF($IZ452&gt;=5,INDEX($GO:$GO,$IY452+5),"")</f>
      </c>
      <c r="GV452">
        <f>IF($IZ452&gt;=6,INDEX($GO:$GO,$IY452+6),"")</f>
      </c>
      <c r="GW452">
        <f>IF($IZ452&gt;=7,INDEX($GO:$GO,$IY452+7),"")</f>
      </c>
      <c r="GX452">
        <f>IF($IZ452&gt;=8,INDEX($GO:$GO,$IY452+8),"")</f>
      </c>
      <c r="GY452">
        <f>IF($IZ452&gt;=9,INDEX($GO:$GO,$IY452+9),"")</f>
      </c>
      <c r="GZ452">
        <f>IF($IZ452&gt;=10,INDEX($GO:$GO,$IY452+10),"")</f>
      </c>
      <c r="HA452">
        <f>IF($IZ452&gt;=11,INDEX($GO:$GO,$IY452+11),"")</f>
      </c>
      <c r="HB452">
        <f>IF($IZ452&gt;=12,INDEX($GO:$GO,$IY452+12),"")</f>
      </c>
      <c r="HC452">
        <f>IF($IZ452&gt;=13,INDEX($GO:$GO,$IY452+13),"")</f>
      </c>
      <c r="HD452">
        <f>IF($IZ452&gt;=14,INDEX($GO:$GO,$IY452+14),"")</f>
      </c>
      <c r="HE452">
        <f>IF($IZ452&gt;=15,INDEX($GO:$GO,$IY452+15),"")</f>
      </c>
      <c r="HF452">
        <f>IF($IZ452&gt;=16,INDEX($GO:$GO,$IY452+16),"")</f>
      </c>
      <c r="HG452">
        <f>IF($IZ452&gt;=17,INDEX($GO:$GO,$IY452+17),"")</f>
      </c>
      <c r="HH452">
        <f>IF($IZ452&gt;=18,INDEX($GO:$GO,$IY452+18),"")</f>
      </c>
      <c r="HI452">
        <f>IF($IZ452&gt;=19,INDEX($GO:$GO,$IY452+19),"")</f>
      </c>
      <c r="HJ452">
        <f>IF($IZ452&gt;=20,INDEX($GO:$GO,$IY452+20),"")</f>
      </c>
      <c r="HK452">
        <f>IF($IZ452&gt;=21,INDEX($GO:$GO,$IY452+21),"")</f>
      </c>
      <c r="HL452">
        <f>IF($IZ452&gt;=22,INDEX($GO:$GO,$IY452+22),"")</f>
      </c>
      <c r="HM452">
        <f>IF($IZ452&gt;=23,INDEX($GO:$GO,$IY452+23),"")</f>
      </c>
      <c r="HN452">
        <f>IF($IZ452&gt;=24,INDEX($GO:$GO,$IY452+24),"")</f>
      </c>
      <c r="HO452">
        <f>IF($IZ452&gt;=25,INDEX($GO:$GO,$IY452+25),"")</f>
      </c>
      <c r="HP452">
        <f>IF($IZ452&gt;=26,INDEX($GO:$GO,$IY452+26),"")</f>
      </c>
      <c r="HQ452">
        <f>IF($IZ452&gt;=27,INDEX($GO:$GO,$IY452+27),"")</f>
      </c>
      <c r="HR452">
        <f>IF($IZ452&gt;=28,INDEX($GO:$GO,$IY452+28),"")</f>
      </c>
      <c r="HS452">
        <f>IF($IZ452&gt;=29,INDEX($GO:$GO,$IY452+29),"")</f>
      </c>
      <c r="HT452">
        <f>IF($IZ452&gt;=30,INDEX($GO:$GO,$IY452+30),"")</f>
      </c>
      <c r="HU452">
        <f>IF($IZ452&gt;=31,INDEX($GO:$GO,$IY452+31),"")</f>
      </c>
      <c r="HV452">
        <f>IF($IZ452&gt;=32,INDEX($GO:$GO,$IY452+32),"")</f>
      </c>
      <c r="HW452">
        <f>IF($IZ452&gt;=33,INDEX($GO:$GO,$IY452+33),"")</f>
      </c>
      <c r="HX452">
        <f>IF($IZ452&gt;=34,INDEX($GO:$GO,$IY452+34),"")</f>
      </c>
      <c r="HY452">
        <f>IF($IZ452&gt;=35,INDEX($GO:$GO,$IY452+35),"")</f>
      </c>
      <c r="HZ452">
        <f>IF($IZ452&gt;=36,INDEX($GO:$GO,$IY452+36),"")</f>
      </c>
      <c r="IA452">
        <f>IF($IZ452&gt;=37,INDEX($GO:$GO,$IY452+37),"")</f>
      </c>
      <c r="IB452">
        <f>IF($IZ452&gt;=38,INDEX($GO:$GO,$IY452+38),"")</f>
      </c>
      <c r="IC452">
        <f>IF($IZ452&gt;=39,INDEX($GO:$GO,$IY452+39),"")</f>
      </c>
      <c r="ID452">
        <f>IF($IZ452&gt;=40,INDEX($GO:$GO,$IY452+40),"")</f>
      </c>
      <c r="IE452">
        <f>IF($IZ452&gt;=41,INDEX($GO:$GO,$IY452+41),"")</f>
      </c>
      <c r="IF452">
        <f>IF($IZ452&gt;=42,INDEX($GO:$GO,$IY452+42),"")</f>
      </c>
      <c r="IG452">
        <f>IF($IZ452&gt;=43,INDEX($GO:$GO,$IY452+43),"")</f>
      </c>
      <c r="IH452">
        <f>IF($IZ452&gt;=44,INDEX($GO:$GO,$IY452+44),"")</f>
      </c>
      <c r="II452">
        <f>IF($IZ452&gt;=45,INDEX($GO:$GO,$IY452+45),"")</f>
      </c>
      <c r="IJ452">
        <f>IF($IZ452&gt;=46,INDEX($GO:$GO,$IY452+46),"")</f>
      </c>
      <c r="IK452">
        <f>IF($IZ452&gt;=47,INDEX($GO:$GO,$IY452+47),"")</f>
      </c>
      <c r="IL452">
        <f>IF($IZ452&gt;=48,INDEX($GO:$GO,$IY452+48),"")</f>
      </c>
      <c r="IM452">
        <f>IF($IZ452&gt;=49,INDEX($GO:$GO,$IY452+49),"")</f>
      </c>
      <c r="IN452">
        <f>IF($IZ452&gt;=50,INDEX($GO:$GO,$IY452+50),"")</f>
      </c>
      <c r="IO452">
        <f>IF($IZ452&gt;=51,INDEX($GO:$GO,$IY452+51),"")</f>
      </c>
      <c r="IP452">
        <f>IF($IZ452&gt;=52,INDEX($GO:$GO,$IY452+52),"")</f>
      </c>
      <c r="IQ452">
        <f>IF($IZ452&gt;=53,INDEX($GO:$GO,$IY452+53),"")</f>
      </c>
      <c r="IR452">
        <f>IF($IZ452&gt;=54,INDEX($GO:$GO,$IY452+54),"")</f>
      </c>
      <c r="IS452">
        <f>IF($IZ452&gt;=55,INDEX($GO:$GO,$IY452+55),"")</f>
      </c>
      <c r="IT452">
        <f>IF($IZ452&gt;=56,INDEX($GO:$GO,$IY452+56),"")</f>
      </c>
      <c r="IU452">
        <f>IF($IZ452&gt;=57,INDEX($GO:$GO,$IY452+57),"")</f>
      </c>
      <c r="IV452">
        <f>IF($IZ452&gt;=58,INDEX($GO:$GO,$IY452+58),"")</f>
      </c>
      <c r="IW452">
        <f>IF($IZ452&gt;=59,INDEX($GO:$GO,$IY452+59),"")</f>
      </c>
      <c r="IX452">
        <f>IF($IZ452&gt;=60,INDEX($GO:$GO,$IY452+60),"")</f>
      </c>
      <c r="IY452">
        <f>IFERROR(MATCH($GN452,$GO$2:$GO$827,0)+1,0)</f>
      </c>
      <c r="IZ452">
        <f>IFERROR(INDEX($GP$2:$GP$827,MATCH($GN452,$GO$2:$GO$827,0)),0)</f>
      </c>
      <c r="JA452" t="s">
        <v>23</v>
      </c>
      <c r="JB452" t="s">
        <v>23</v>
      </c>
    </row>
    <row r="453" spans="1:262" x14ac:dyDescent="0.25">
      <c r="F453" s="1"/>
      <c r="G453" s="1"/>
      <c r="H453" s="1"/>
      <c r="I453" s="1"/>
      <c r="J453" s="1">
        <f>IFERROR(IF(FIND(" - ",$F453)&gt;0,MID($F453,FIND(" - ",$F453)+3,LEN($F453)),""),"")</f>
      </c>
      <c r="L453" s="1"/>
      <c r="N453" t="s">
        <v>23</v>
      </c>
      <c r="P453">
        <f>IF(OR($N453="",$O453=""),"",IFERROR($N453/$O453,0))</f>
      </c>
      <c r="Q453">
        <f>IF($N453="","",
IF($G453="","",
IF(ISNUMBER(SEARCH("exempt",LOWER($G453))),0,
$N453*(VALUE(SUBSTITUTE($G453,"%",""))/100))))</f>
      </c>
      <c r="W453">
        <f>IF($N453="","",
SUM($N453,$Q453,$U453,$R453,$T453)-
IF($V453="",0,VALUE($V453)))</f>
      </c>
      <c r="AE453" t="s">
        <v>1431</v>
      </c>
      <c r="AJ453" t="s">
        <v>1299</v>
      </c>
      <c r="AM453">
        <f>IFERROR(LEFT($F453,FIND(" - ",$F453)-1),$F453)</f>
      </c>
      <c r="AP453">
        <f>IF($CE453&gt;=1,INDEX($AN:$AN,$CD453+1),"")</f>
      </c>
      <c r="AQ453">
        <f>IF($CE453&gt;=2,INDEX($AN:$AN,$CD453+2),"")</f>
      </c>
      <c r="AR453">
        <f>IF($CE453&gt;=3,INDEX($AN:$AN,$CD453+3),"")</f>
      </c>
      <c r="AS453">
        <f>IF($CE453&gt;=4,INDEX($AN:$AN,$CD453+4),"")</f>
      </c>
      <c r="AT453">
        <f>IF($CE453&gt;=5,INDEX($AN:$AN,$CD453+5),"")</f>
      </c>
      <c r="AU453">
        <f>IF($CE453&gt;=6,INDEX($AN:$AN,$CD453+6),"")</f>
      </c>
      <c r="AV453">
        <f>IF($CE453&gt;=7,INDEX($AN:$AN,$CD453+7),"")</f>
      </c>
      <c r="AW453">
        <f>IF($CE453&gt;=8,INDEX($AN:$AN,$CD453+8),"")</f>
      </c>
      <c r="AX453">
        <f>IF($CE453&gt;=9,INDEX($AN:$AN,$CD453+9),"")</f>
      </c>
      <c r="AY453">
        <f>IF($CE453&gt;=10,INDEX($AN:$AN,$CD453+10),"")</f>
      </c>
      <c r="AZ453">
        <f>IF($CE453&gt;=11,INDEX($AN:$AN,$CD453+11),"")</f>
      </c>
      <c r="BA453">
        <f>IF($CE453&gt;=12,INDEX($AN:$AN,$CD453+12),"")</f>
      </c>
      <c r="BB453">
        <f>IF($CE453&gt;=13,INDEX($AN:$AN,$CD453+13),"")</f>
      </c>
      <c r="BC453">
        <f>IF($CE453&gt;=14,INDEX($AN:$AN,$CD453+14),"")</f>
      </c>
      <c r="BD453">
        <f>IF($CE453&gt;=15,INDEX($AN:$AN,$CD453+15),"")</f>
      </c>
      <c r="BE453">
        <f>IF($CE453&gt;=16,INDEX($AN:$AN,$CD453+16),"")</f>
      </c>
      <c r="BF453">
        <f>IF($CE453&gt;=17,INDEX($AN:$AN,$CD453+17),"")</f>
      </c>
      <c r="BG453">
        <f>IF($CE453&gt;=18,INDEX($AN:$AN,$CD453+18),"")</f>
      </c>
      <c r="BH453">
        <f>IF($CE453&gt;=19,INDEX($AN:$AN,$CD453+19),"")</f>
      </c>
      <c r="BI453">
        <f>IF($CE453&gt;=20,INDEX($AN:$AN,$CD453+20),"")</f>
      </c>
      <c r="BJ453">
        <f>IF($CE453&gt;=21,INDEX($AN:$AN,$CD453+21),"")</f>
      </c>
      <c r="BK453">
        <f>IF($CE453&gt;=22,INDEX($AN:$AN,$CD453+22),"")</f>
      </c>
      <c r="BL453">
        <f>IF($CE453&gt;=23,INDEX($AN:$AN,$CD453+23),"")</f>
      </c>
      <c r="BM453">
        <f>IF($CE453&gt;=24,INDEX($AN:$AN,$CD453+24),"")</f>
      </c>
      <c r="BN453">
        <f>IF($CE453&gt;=25,INDEX($AN:$AN,$CD453+25),"")</f>
      </c>
      <c r="BO453">
        <f>IF($CE453&gt;=26,INDEX($AN:$AN,$CD453+26),"")</f>
      </c>
      <c r="BP453">
        <f>IF($CE453&gt;=27,INDEX($AN:$AN,$CD453+27),"")</f>
      </c>
      <c r="BQ453">
        <f>IF($CE453&gt;=28,INDEX($AN:$AN,$CD453+28),"")</f>
      </c>
      <c r="BR453">
        <f>IF($CE453&gt;=29,INDEX($AN:$AN,$CD453+29),"")</f>
      </c>
      <c r="BS453">
        <f>IF($CE453&gt;=30,INDEX($AN:$AN,$CD453+30),"")</f>
      </c>
      <c r="BT453">
        <f>IF($CE453&gt;=31,INDEX($AN:$AN,$CD453+31),"")</f>
      </c>
      <c r="BU453">
        <f>IF($CE453&gt;=32,INDEX($AN:$AN,$CD453+32),"")</f>
      </c>
      <c r="BV453">
        <f>IF($CE453&gt;=33,INDEX($AN:$AN,$CD453+33),"")</f>
      </c>
      <c r="BW453">
        <f>IF($CE453&gt;=34,INDEX($AN:$AN,$CD453+34),"")</f>
      </c>
      <c r="BX453">
        <f>IF($CE453&gt;=35,INDEX($AN:$AN,$CD453+35),"")</f>
      </c>
      <c r="BY453">
        <f>IF($CE453&gt;=36,INDEX($AN:$AN,$CD453+36),"")</f>
      </c>
      <c r="BZ453">
        <f>IF($CE453&gt;=37,INDEX($AN:$AN,$CD453+37),"")</f>
      </c>
      <c r="CA453">
        <f>IF($CE453&gt;=38,INDEX($AN:$AN,$CD453+38),"")</f>
      </c>
      <c r="CB453">
        <f>IF($CE453&gt;=39,INDEX($AN:$AN,$CD453+39),"")</f>
      </c>
      <c r="CC453">
        <f>IF($CE453&gt;=40,INDEX($AN:$AN,$CD453+40),"")</f>
      </c>
      <c r="CD453">
        <f>IFERROR(MATCH($AM453,$AN$2:$AN$133,0)+1,0)</f>
      </c>
      <c r="CE453">
        <f>IFERROR(INDEX($AO$2:$AO$133,MATCH($AM453,$AN$2:$AN$133,0)),0)</f>
      </c>
      <c r="CF453">
        <f>IFERROR(LEFT($K453,FIND(" - ",$K453)-1),$K453)</f>
      </c>
      <c r="CG453" t="s">
        <v>128</v>
      </c>
      <c r="CI453">
        <f>IF($DD453&gt;=1,INDEX($CG:$CG,$DC453+1),"")</f>
      </c>
      <c r="CJ453">
        <f>IF($DD453&gt;=2,INDEX($CG:$CG,$DC453+2),"")</f>
      </c>
      <c r="CK453">
        <f>IF($DD453&gt;=3,INDEX($CG:$CG,$DC453+3),"")</f>
      </c>
      <c r="CL453">
        <f>IF($DD453&gt;=4,INDEX($CG:$CG,$DC453+4),"")</f>
      </c>
      <c r="CM453">
        <f>IF($DD453&gt;=5,INDEX($CG:$CG,$DC453+5),"")</f>
      </c>
      <c r="CN453">
        <f>IF($DD453&gt;=6,INDEX($CG:$CG,$DC453+6),"")</f>
      </c>
      <c r="CO453">
        <f>IF($DD453&gt;=7,INDEX($CG:$CG,$DC453+7),"")</f>
      </c>
      <c r="CP453">
        <f>IF($DD453&gt;=8,INDEX($CG:$CG,$DC453+8),"")</f>
      </c>
      <c r="CQ453">
        <f>IF($DD453&gt;=9,INDEX($CG:$CG,$DC453+9),"")</f>
      </c>
      <c r="CR453">
        <f>IF($DD453&gt;=10,INDEX($CG:$CG,$DC453+10),"")</f>
      </c>
      <c r="CS453">
        <f>IF($DD453&gt;=11,INDEX($CG:$CG,$DC453+11),"")</f>
      </c>
      <c r="CT453">
        <f>IF($DD453&gt;=12,INDEX($CG:$CG,$DC453+12),"")</f>
      </c>
      <c r="CU453">
        <f>IF($DD453&gt;=13,INDEX($CG:$CG,$DC453+13),"")</f>
      </c>
      <c r="CV453">
        <f>IF($DD453&gt;=14,INDEX($CG:$CG,$DC453+14),"")</f>
      </c>
      <c r="CW453">
        <f>IF($DD453&gt;=15,INDEX($CG:$CG,$DC453+15),"")</f>
      </c>
      <c r="CX453">
        <f>IF($DD453&gt;=16,INDEX($CG:$CG,$DC453+16),"")</f>
      </c>
      <c r="CY453">
        <f>IF($DD453&gt;=17,INDEX($CG:$CG,$DC453+17),"")</f>
      </c>
      <c r="CZ453">
        <f>IF($DD453&gt;=18,INDEX($CG:$CG,$DC453+18),"")</f>
      </c>
      <c r="DA453">
        <f>IF($DD453&gt;=19,INDEX($CG:$CG,$DC453+19),"")</f>
      </c>
      <c r="DB453">
        <f>IF($DD453&gt;=20,INDEX($CG:$CG,$DC453+20),"")</f>
      </c>
      <c r="DC453">
        <f>IFERROR(MATCH($CF453,$CG$2:$CG$1558,0)+1,0)</f>
      </c>
      <c r="DD453">
        <f>IFERROR(INDEX($CH$2:$CH$1558,MATCH($CF453,$CG$2:$CG$1558,0)),0)</f>
      </c>
      <c r="DE453">
        <f>IFERROR(INDEX($AL:$AL,MATCH($G453,$AK:$AK,0))&amp;"","")</f>
      </c>
      <c r="DI453">
        <f>IF($GL453&gt;=1,INDEX($DF:$DF,$GK453+1),"")</f>
      </c>
      <c r="DJ453">
        <f>IF($GL453&gt;=2,INDEX($DF:$DF,$GK453+2),"")</f>
      </c>
      <c r="DK453">
        <f>IF($GL453&gt;=3,INDEX($DF:$DF,$GK453+3),"")</f>
      </c>
      <c r="DL453">
        <f>IF($GL453&gt;=4,INDEX($DF:$DF,$GK453+4),"")</f>
      </c>
      <c r="DM453">
        <f>IF($GL453&gt;=5,INDEX($DF:$DF,$GK453+5),"")</f>
      </c>
      <c r="DN453">
        <f>IF($GL453&gt;=6,INDEX($DF:$DF,$GK453+6),"")</f>
      </c>
      <c r="DO453">
        <f>IF($GL453&gt;=7,INDEX($DF:$DF,$GK453+7),"")</f>
      </c>
      <c r="DP453">
        <f>IF($GL453&gt;=8,INDEX($DF:$DF,$GK453+8),"")</f>
      </c>
      <c r="DQ453">
        <f>IF($GL453&gt;=9,INDEX($DF:$DF,$GK453+9),"")</f>
      </c>
      <c r="DR453">
        <f>IF($GL453&gt;=10,INDEX($DF:$DF,$GK453+10),"")</f>
      </c>
      <c r="DS453">
        <f>IF($GL453&gt;=11,INDEX($DF:$DF,$GK453+11),"")</f>
      </c>
      <c r="DT453">
        <f>IF($GL453&gt;=12,INDEX($DF:$DF,$GK453+12),"")</f>
      </c>
      <c r="DU453">
        <f>IF($GL453&gt;=13,INDEX($DF:$DF,$GK453+13),"")</f>
      </c>
      <c r="DV453">
        <f>IF($GL453&gt;=14,INDEX($DF:$DF,$GK453+14),"")</f>
      </c>
      <c r="DW453">
        <f>IF($GL453&gt;=15,INDEX($DF:$DF,$GK453+15),"")</f>
      </c>
      <c r="DX453">
        <f>IF($GL453&gt;=16,INDEX($DF:$DF,$GK453+16),"")</f>
      </c>
      <c r="DY453">
        <f>IF($GL453&gt;=17,INDEX($DF:$DF,$GK453+17),"")</f>
      </c>
      <c r="DZ453">
        <f>IF($GL453&gt;=18,INDEX($DF:$DF,$GK453+18),"")</f>
      </c>
      <c r="EA453">
        <f>IF($GL453&gt;=19,INDEX($DF:$DF,$GK453+19),"")</f>
      </c>
      <c r="EB453">
        <f>IF($GL453&gt;=20,INDEX($DF:$DF,$GK453+20),"")</f>
      </c>
      <c r="EC453">
        <f>IF($GL453&gt;=21,INDEX($DF:$DF,$GK453+21),"")</f>
      </c>
      <c r="ED453">
        <f>IF($GL453&gt;=22,INDEX($DF:$DF,$GK453+22),"")</f>
      </c>
      <c r="EE453">
        <f>IF($GL453&gt;=23,INDEX($DF:$DF,$GK453+23),"")</f>
      </c>
      <c r="EF453">
        <f>IF($GL453&gt;=24,INDEX($DF:$DF,$GK453+24),"")</f>
      </c>
      <c r="EG453">
        <f>IF($GL453&gt;=25,INDEX($DF:$DF,$GK453+25),"")</f>
      </c>
      <c r="EH453">
        <f>IF($GL453&gt;=26,INDEX($DF:$DF,$GK453+26),"")</f>
      </c>
      <c r="EI453">
        <f>IF($GL453&gt;=27,INDEX($DF:$DF,$GK453+27),"")</f>
      </c>
      <c r="EJ453">
        <f>IF($GL453&gt;=28,INDEX($DF:$DF,$GK453+28),"")</f>
      </c>
      <c r="EK453">
        <f>IF($GL453&gt;=29,INDEX($DF:$DF,$GK453+29),"")</f>
      </c>
      <c r="EL453">
        <f>IF($GL453&gt;=30,INDEX($DF:$DF,$GK453+30),"")</f>
      </c>
      <c r="EM453">
        <f>IF($GL453&gt;=31,INDEX($DF:$DF,$GK453+31),"")</f>
      </c>
      <c r="EN453">
        <f>IF($GL453&gt;=32,INDEX($DF:$DF,$GK453+32),"")</f>
      </c>
      <c r="EO453">
        <f>IF($GL453&gt;=33,INDEX($DF:$DF,$GK453+33),"")</f>
      </c>
      <c r="EP453">
        <f>IF($GL453&gt;=34,INDEX($DF:$DF,$GK453+34),"")</f>
      </c>
      <c r="EQ453">
        <f>IF($GL453&gt;=35,INDEX($DF:$DF,$GK453+35),"")</f>
      </c>
      <c r="ER453">
        <f>IF($GL453&gt;=36,INDEX($DF:$DF,$GK453+36),"")</f>
      </c>
      <c r="ES453">
        <f>IF($GL453&gt;=37,INDEX($DF:$DF,$GK453+37),"")</f>
      </c>
      <c r="ET453">
        <f>IF($GL453&gt;=38,INDEX($DF:$DF,$GK453+38),"")</f>
      </c>
      <c r="EU453">
        <f>IF($GL453&gt;=39,INDEX($DF:$DF,$GK453+39),"")</f>
      </c>
      <c r="EV453">
        <f>IF($GL453&gt;=40,INDEX($DF:$DF,$GK453+40),"")</f>
      </c>
      <c r="EW453">
        <f>IF($GL453&gt;=1,INDEX($DG:$DG,$GK453+1),"")</f>
      </c>
      <c r="EX453">
        <f>IF($GL453&gt;=2,INDEX($DG:$DG,$GK453+2),"")</f>
      </c>
      <c r="EY453">
        <f>IF($GL453&gt;=3,INDEX($DG:$DG,$GK453+3),"")</f>
      </c>
      <c r="EZ453">
        <f>IF($GL453&gt;=4,INDEX($DG:$DG,$GK453+4),"")</f>
      </c>
      <c r="FA453">
        <f>IF($GL453&gt;=5,INDEX($DG:$DG,$GK453+5),"")</f>
      </c>
      <c r="FB453">
        <f>IF($GL453&gt;=6,INDEX($DG:$DG,$GK453+6),"")</f>
      </c>
      <c r="FC453">
        <f>IF($GL453&gt;=7,INDEX($DG:$DG,$GK453+7),"")</f>
      </c>
      <c r="FD453">
        <f>IF($GL453&gt;=8,INDEX($DG:$DG,$GK453+8),"")</f>
      </c>
      <c r="FE453">
        <f>IF($GL453&gt;=9,INDEX($DG:$DG,$GK453+9),"")</f>
      </c>
      <c r="FF453">
        <f>IF($GL453&gt;=10,INDEX($DG:$DG,$GK453+10),"")</f>
      </c>
      <c r="FG453">
        <f>IF($GL453&gt;=11,INDEX($DG:$DG,$GK453+11),"")</f>
      </c>
      <c r="FH453">
        <f>IF($GL453&gt;=12,INDEX($DG:$DG,$GK453+12),"")</f>
      </c>
      <c r="FI453">
        <f>IF($GL453&gt;=13,INDEX($DG:$DG,$GK453+13),"")</f>
      </c>
      <c r="FJ453">
        <f>IF($GL453&gt;=14,INDEX($DG:$DG,$GK453+14),"")</f>
      </c>
      <c r="FK453">
        <f>IF($GL453&gt;=15,INDEX($DG:$DG,$GK453+15),"")</f>
      </c>
      <c r="FL453">
        <f>IF($GL453&gt;=16,INDEX($DG:$DG,$GK453+16),"")</f>
      </c>
      <c r="FM453">
        <f>IF($GL453&gt;=17,INDEX($DG:$DG,$GK453+17),"")</f>
      </c>
      <c r="FN453">
        <f>IF($GL453&gt;=18,INDEX($DG:$DG,$GK453+18),"")</f>
      </c>
      <c r="FO453">
        <f>IF($GL453&gt;=19,INDEX($DG:$DG,$GK453+19),"")</f>
      </c>
      <c r="FP453">
        <f>IF($GL453&gt;=20,INDEX($DG:$DG,$GK453+20),"")</f>
      </c>
      <c r="FQ453">
        <f>IF($GL453&gt;=21,INDEX($DG:$DG,$GK453+21),"")</f>
      </c>
      <c r="FR453">
        <f>IF($GL453&gt;=22,INDEX($DG:$DG,$GK453+22),"")</f>
      </c>
      <c r="FS453">
        <f>IF($GL453&gt;=23,INDEX($DG:$DG,$GK453+23),"")</f>
      </c>
      <c r="FT453">
        <f>IF($GL453&gt;=24,INDEX($DG:$DG,$GK453+24),"")</f>
      </c>
      <c r="FU453">
        <f>IF($GL453&gt;=25,INDEX($DG:$DG,$GK453+25),"")</f>
      </c>
      <c r="FV453">
        <f>IF($GL453&gt;=26,INDEX($DG:$DG,$GK453+26),"")</f>
      </c>
      <c r="FW453">
        <f>IF($GL453&gt;=27,INDEX($DG:$DG,$GK453+27),"")</f>
      </c>
      <c r="FX453">
        <f>IF($GL453&gt;=28,INDEX($DG:$DG,$GK453+28),"")</f>
      </c>
      <c r="FY453">
        <f>IF($GL453&gt;=29,INDEX($DG:$DG,$GK453+29),"")</f>
      </c>
      <c r="FZ453">
        <f>IF($GL453&gt;=30,INDEX($DG:$DG,$GK453+30),"")</f>
      </c>
      <c r="GA453">
        <f>IF($GL453&gt;=31,INDEX($DG:$DG,$GK453+31),"")</f>
      </c>
      <c r="GB453">
        <f>IF($GL453&gt;=32,INDEX($DG:$DG,$GK453+32),"")</f>
      </c>
      <c r="GC453">
        <f>IF($GL453&gt;=33,INDEX($DG:$DG,$GK453+33),"")</f>
      </c>
      <c r="GD453">
        <f>IF($GL453&gt;=34,INDEX($DG:$DG,$GK453+34),"")</f>
      </c>
      <c r="GE453">
        <f>IF($GL453&gt;=35,INDEX($DG:$DG,$GK453+35),"")</f>
      </c>
      <c r="GF453">
        <f>IF($GL453&gt;=36,INDEX($DG:$DG,$GK453+36),"")</f>
      </c>
      <c r="GG453">
        <f>IF($GL453&gt;=37,INDEX($DG:$DG,$GK453+37),"")</f>
      </c>
      <c r="GH453">
        <f>IF($GL453&gt;=38,INDEX($DG:$DG,$GK453+38),"")</f>
      </c>
      <c r="GI453">
        <f>IF($GL453&gt;=39,INDEX($DG:$DG,$GK453+39),"")</f>
      </c>
      <c r="GJ453">
        <f>IF($GL453&gt;=40,INDEX($DG:$DG,$GK453+40),"")</f>
      </c>
      <c r="GK453">
        <f>IFERROR(MATCH($DE453,$DF$2:$DF$166,0)+1,0)</f>
      </c>
      <c r="GL453">
        <f>IFERROR(INDEX($DH$2:$DH$166,MATCH($DE453,$DF$2:$DF$166,0)),0)</f>
      </c>
      <c r="GM453">
        <f>IFERROR(MATCH($H453,$DI$453:$EV$453,0),0)</f>
      </c>
      <c r="GN453">
        <f>IF($GM453&gt;0,INDEX($EW$453:$GJ$453,$GM453),"")</f>
      </c>
      <c r="GO453" t="s">
        <v>937</v>
      </c>
      <c r="GQ453">
        <f>IF($IZ453&gt;=1,INDEX($GO:$GO,$IY453+1),"")</f>
      </c>
      <c r="GR453">
        <f>IF($IZ453&gt;=2,INDEX($GO:$GO,$IY453+2),"")</f>
      </c>
      <c r="GS453">
        <f>IF($IZ453&gt;=3,INDEX($GO:$GO,$IY453+3),"")</f>
      </c>
      <c r="GT453">
        <f>IF($IZ453&gt;=4,INDEX($GO:$GO,$IY453+4),"")</f>
      </c>
      <c r="GU453">
        <f>IF($IZ453&gt;=5,INDEX($GO:$GO,$IY453+5),"")</f>
      </c>
      <c r="GV453">
        <f>IF($IZ453&gt;=6,INDEX($GO:$GO,$IY453+6),"")</f>
      </c>
      <c r="GW453">
        <f>IF($IZ453&gt;=7,INDEX($GO:$GO,$IY453+7),"")</f>
      </c>
      <c r="GX453">
        <f>IF($IZ453&gt;=8,INDEX($GO:$GO,$IY453+8),"")</f>
      </c>
      <c r="GY453">
        <f>IF($IZ453&gt;=9,INDEX($GO:$GO,$IY453+9),"")</f>
      </c>
      <c r="GZ453">
        <f>IF($IZ453&gt;=10,INDEX($GO:$GO,$IY453+10),"")</f>
      </c>
      <c r="HA453">
        <f>IF($IZ453&gt;=11,INDEX($GO:$GO,$IY453+11),"")</f>
      </c>
      <c r="HB453">
        <f>IF($IZ453&gt;=12,INDEX($GO:$GO,$IY453+12),"")</f>
      </c>
      <c r="HC453">
        <f>IF($IZ453&gt;=13,INDEX($GO:$GO,$IY453+13),"")</f>
      </c>
      <c r="HD453">
        <f>IF($IZ453&gt;=14,INDEX($GO:$GO,$IY453+14),"")</f>
      </c>
      <c r="HE453">
        <f>IF($IZ453&gt;=15,INDEX($GO:$GO,$IY453+15),"")</f>
      </c>
      <c r="HF453">
        <f>IF($IZ453&gt;=16,INDEX($GO:$GO,$IY453+16),"")</f>
      </c>
      <c r="HG453">
        <f>IF($IZ453&gt;=17,INDEX($GO:$GO,$IY453+17),"")</f>
      </c>
      <c r="HH453">
        <f>IF($IZ453&gt;=18,INDEX($GO:$GO,$IY453+18),"")</f>
      </c>
      <c r="HI453">
        <f>IF($IZ453&gt;=19,INDEX($GO:$GO,$IY453+19),"")</f>
      </c>
      <c r="HJ453">
        <f>IF($IZ453&gt;=20,INDEX($GO:$GO,$IY453+20),"")</f>
      </c>
      <c r="HK453">
        <f>IF($IZ453&gt;=21,INDEX($GO:$GO,$IY453+21),"")</f>
      </c>
      <c r="HL453">
        <f>IF($IZ453&gt;=22,INDEX($GO:$GO,$IY453+22),"")</f>
      </c>
      <c r="HM453">
        <f>IF($IZ453&gt;=23,INDEX($GO:$GO,$IY453+23),"")</f>
      </c>
      <c r="HN453">
        <f>IF($IZ453&gt;=24,INDEX($GO:$GO,$IY453+24),"")</f>
      </c>
      <c r="HO453">
        <f>IF($IZ453&gt;=25,INDEX($GO:$GO,$IY453+25),"")</f>
      </c>
      <c r="HP453">
        <f>IF($IZ453&gt;=26,INDEX($GO:$GO,$IY453+26),"")</f>
      </c>
      <c r="HQ453">
        <f>IF($IZ453&gt;=27,INDEX($GO:$GO,$IY453+27),"")</f>
      </c>
      <c r="HR453">
        <f>IF($IZ453&gt;=28,INDEX($GO:$GO,$IY453+28),"")</f>
      </c>
      <c r="HS453">
        <f>IF($IZ453&gt;=29,INDEX($GO:$GO,$IY453+29),"")</f>
      </c>
      <c r="HT453">
        <f>IF($IZ453&gt;=30,INDEX($GO:$GO,$IY453+30),"")</f>
      </c>
      <c r="HU453">
        <f>IF($IZ453&gt;=31,INDEX($GO:$GO,$IY453+31),"")</f>
      </c>
      <c r="HV453">
        <f>IF($IZ453&gt;=32,INDEX($GO:$GO,$IY453+32),"")</f>
      </c>
      <c r="HW453">
        <f>IF($IZ453&gt;=33,INDEX($GO:$GO,$IY453+33),"")</f>
      </c>
      <c r="HX453">
        <f>IF($IZ453&gt;=34,INDEX($GO:$GO,$IY453+34),"")</f>
      </c>
      <c r="HY453">
        <f>IF($IZ453&gt;=35,INDEX($GO:$GO,$IY453+35),"")</f>
      </c>
      <c r="HZ453">
        <f>IF($IZ453&gt;=36,INDEX($GO:$GO,$IY453+36),"")</f>
      </c>
      <c r="IA453">
        <f>IF($IZ453&gt;=37,INDEX($GO:$GO,$IY453+37),"")</f>
      </c>
      <c r="IB453">
        <f>IF($IZ453&gt;=38,INDEX($GO:$GO,$IY453+38),"")</f>
      </c>
      <c r="IC453">
        <f>IF($IZ453&gt;=39,INDEX($GO:$GO,$IY453+39),"")</f>
      </c>
      <c r="ID453">
        <f>IF($IZ453&gt;=40,INDEX($GO:$GO,$IY453+40),"")</f>
      </c>
      <c r="IE453">
        <f>IF($IZ453&gt;=41,INDEX($GO:$GO,$IY453+41),"")</f>
      </c>
      <c r="IF453">
        <f>IF($IZ453&gt;=42,INDEX($GO:$GO,$IY453+42),"")</f>
      </c>
      <c r="IG453">
        <f>IF($IZ453&gt;=43,INDEX($GO:$GO,$IY453+43),"")</f>
      </c>
      <c r="IH453">
        <f>IF($IZ453&gt;=44,INDEX($GO:$GO,$IY453+44),"")</f>
      </c>
      <c r="II453">
        <f>IF($IZ453&gt;=45,INDEX($GO:$GO,$IY453+45),"")</f>
      </c>
      <c r="IJ453">
        <f>IF($IZ453&gt;=46,INDEX($GO:$GO,$IY453+46),"")</f>
      </c>
      <c r="IK453">
        <f>IF($IZ453&gt;=47,INDEX($GO:$GO,$IY453+47),"")</f>
      </c>
      <c r="IL453">
        <f>IF($IZ453&gt;=48,INDEX($GO:$GO,$IY453+48),"")</f>
      </c>
      <c r="IM453">
        <f>IF($IZ453&gt;=49,INDEX($GO:$GO,$IY453+49),"")</f>
      </c>
      <c r="IN453">
        <f>IF($IZ453&gt;=50,INDEX($GO:$GO,$IY453+50),"")</f>
      </c>
      <c r="IO453">
        <f>IF($IZ453&gt;=51,INDEX($GO:$GO,$IY453+51),"")</f>
      </c>
      <c r="IP453">
        <f>IF($IZ453&gt;=52,INDEX($GO:$GO,$IY453+52),"")</f>
      </c>
      <c r="IQ453">
        <f>IF($IZ453&gt;=53,INDEX($GO:$GO,$IY453+53),"")</f>
      </c>
      <c r="IR453">
        <f>IF($IZ453&gt;=54,INDEX($GO:$GO,$IY453+54),"")</f>
      </c>
      <c r="IS453">
        <f>IF($IZ453&gt;=55,INDEX($GO:$GO,$IY453+55),"")</f>
      </c>
      <c r="IT453">
        <f>IF($IZ453&gt;=56,INDEX($GO:$GO,$IY453+56),"")</f>
      </c>
      <c r="IU453">
        <f>IF($IZ453&gt;=57,INDEX($GO:$GO,$IY453+57),"")</f>
      </c>
      <c r="IV453">
        <f>IF($IZ453&gt;=58,INDEX($GO:$GO,$IY453+58),"")</f>
      </c>
      <c r="IW453">
        <f>IF($IZ453&gt;=59,INDEX($GO:$GO,$IY453+59),"")</f>
      </c>
      <c r="IX453">
        <f>IF($IZ453&gt;=60,INDEX($GO:$GO,$IY453+60),"")</f>
      </c>
      <c r="IY453">
        <f>IFERROR(MATCH($GN453,$GO$2:$GO$827,0)+1,0)</f>
      </c>
      <c r="IZ453">
        <f>IFERROR(INDEX($GP$2:$GP$827,MATCH($GN453,$GO$2:$GO$827,0)),0)</f>
      </c>
      <c r="JA453" t="s">
        <v>23</v>
      </c>
      <c r="JB453" t="s">
        <v>23</v>
      </c>
    </row>
    <row r="454" spans="1:262" x14ac:dyDescent="0.25">
      <c r="F454" s="1"/>
      <c r="G454" s="1"/>
      <c r="H454" s="1"/>
      <c r="I454" s="1"/>
      <c r="J454" s="1">
        <f>IFERROR(IF(FIND(" - ",$F454)&gt;0,MID($F454,FIND(" - ",$F454)+3,LEN($F454)),""),"")</f>
      </c>
      <c r="L454" s="1"/>
      <c r="N454" t="s">
        <v>23</v>
      </c>
      <c r="P454">
        <f>IF(OR($N454="",$O454=""),"",IFERROR($N454/$O454,0))</f>
      </c>
      <c r="Q454">
        <f>IF($N454="","",
IF($G454="","",
IF(ISNUMBER(SEARCH("exempt",LOWER($G454))),0,
$N454*(VALUE(SUBSTITUTE($G454,"%",""))/100))))</f>
      </c>
      <c r="W454">
        <f>IF($N454="","",
SUM($N454,$Q454,$U454,$R454,$T454)-
IF($V454="",0,VALUE($V454)))</f>
      </c>
      <c r="AE454" t="s">
        <v>1432</v>
      </c>
      <c r="AJ454" t="s">
        <v>1433</v>
      </c>
      <c r="AM454">
        <f>IFERROR(LEFT($F454,FIND(" - ",$F454)-1),$F454)</f>
      </c>
      <c r="AP454">
        <f>IF($CE454&gt;=1,INDEX($AN:$AN,$CD454+1),"")</f>
      </c>
      <c r="AQ454">
        <f>IF($CE454&gt;=2,INDEX($AN:$AN,$CD454+2),"")</f>
      </c>
      <c r="AR454">
        <f>IF($CE454&gt;=3,INDEX($AN:$AN,$CD454+3),"")</f>
      </c>
      <c r="AS454">
        <f>IF($CE454&gt;=4,INDEX($AN:$AN,$CD454+4),"")</f>
      </c>
      <c r="AT454">
        <f>IF($CE454&gt;=5,INDEX($AN:$AN,$CD454+5),"")</f>
      </c>
      <c r="AU454">
        <f>IF($CE454&gt;=6,INDEX($AN:$AN,$CD454+6),"")</f>
      </c>
      <c r="AV454">
        <f>IF($CE454&gt;=7,INDEX($AN:$AN,$CD454+7),"")</f>
      </c>
      <c r="AW454">
        <f>IF($CE454&gt;=8,INDEX($AN:$AN,$CD454+8),"")</f>
      </c>
      <c r="AX454">
        <f>IF($CE454&gt;=9,INDEX($AN:$AN,$CD454+9),"")</f>
      </c>
      <c r="AY454">
        <f>IF($CE454&gt;=10,INDEX($AN:$AN,$CD454+10),"")</f>
      </c>
      <c r="AZ454">
        <f>IF($CE454&gt;=11,INDEX($AN:$AN,$CD454+11),"")</f>
      </c>
      <c r="BA454">
        <f>IF($CE454&gt;=12,INDEX($AN:$AN,$CD454+12),"")</f>
      </c>
      <c r="BB454">
        <f>IF($CE454&gt;=13,INDEX($AN:$AN,$CD454+13),"")</f>
      </c>
      <c r="BC454">
        <f>IF($CE454&gt;=14,INDEX($AN:$AN,$CD454+14),"")</f>
      </c>
      <c r="BD454">
        <f>IF($CE454&gt;=15,INDEX($AN:$AN,$CD454+15),"")</f>
      </c>
      <c r="BE454">
        <f>IF($CE454&gt;=16,INDEX($AN:$AN,$CD454+16),"")</f>
      </c>
      <c r="BF454">
        <f>IF($CE454&gt;=17,INDEX($AN:$AN,$CD454+17),"")</f>
      </c>
      <c r="BG454">
        <f>IF($CE454&gt;=18,INDEX($AN:$AN,$CD454+18),"")</f>
      </c>
      <c r="BH454">
        <f>IF($CE454&gt;=19,INDEX($AN:$AN,$CD454+19),"")</f>
      </c>
      <c r="BI454">
        <f>IF($CE454&gt;=20,INDEX($AN:$AN,$CD454+20),"")</f>
      </c>
      <c r="BJ454">
        <f>IF($CE454&gt;=21,INDEX($AN:$AN,$CD454+21),"")</f>
      </c>
      <c r="BK454">
        <f>IF($CE454&gt;=22,INDEX($AN:$AN,$CD454+22),"")</f>
      </c>
      <c r="BL454">
        <f>IF($CE454&gt;=23,INDEX($AN:$AN,$CD454+23),"")</f>
      </c>
      <c r="BM454">
        <f>IF($CE454&gt;=24,INDEX($AN:$AN,$CD454+24),"")</f>
      </c>
      <c r="BN454">
        <f>IF($CE454&gt;=25,INDEX($AN:$AN,$CD454+25),"")</f>
      </c>
      <c r="BO454">
        <f>IF($CE454&gt;=26,INDEX($AN:$AN,$CD454+26),"")</f>
      </c>
      <c r="BP454">
        <f>IF($CE454&gt;=27,INDEX($AN:$AN,$CD454+27),"")</f>
      </c>
      <c r="BQ454">
        <f>IF($CE454&gt;=28,INDEX($AN:$AN,$CD454+28),"")</f>
      </c>
      <c r="BR454">
        <f>IF($CE454&gt;=29,INDEX($AN:$AN,$CD454+29),"")</f>
      </c>
      <c r="BS454">
        <f>IF($CE454&gt;=30,INDEX($AN:$AN,$CD454+30),"")</f>
      </c>
      <c r="BT454">
        <f>IF($CE454&gt;=31,INDEX($AN:$AN,$CD454+31),"")</f>
      </c>
      <c r="BU454">
        <f>IF($CE454&gt;=32,INDEX($AN:$AN,$CD454+32),"")</f>
      </c>
      <c r="BV454">
        <f>IF($CE454&gt;=33,INDEX($AN:$AN,$CD454+33),"")</f>
      </c>
      <c r="BW454">
        <f>IF($CE454&gt;=34,INDEX($AN:$AN,$CD454+34),"")</f>
      </c>
      <c r="BX454">
        <f>IF($CE454&gt;=35,INDEX($AN:$AN,$CD454+35),"")</f>
      </c>
      <c r="BY454">
        <f>IF($CE454&gt;=36,INDEX($AN:$AN,$CD454+36),"")</f>
      </c>
      <c r="BZ454">
        <f>IF($CE454&gt;=37,INDEX($AN:$AN,$CD454+37),"")</f>
      </c>
      <c r="CA454">
        <f>IF($CE454&gt;=38,INDEX($AN:$AN,$CD454+38),"")</f>
      </c>
      <c r="CB454">
        <f>IF($CE454&gt;=39,INDEX($AN:$AN,$CD454+39),"")</f>
      </c>
      <c r="CC454">
        <f>IF($CE454&gt;=40,INDEX($AN:$AN,$CD454+40),"")</f>
      </c>
      <c r="CD454">
        <f>IFERROR(MATCH($AM454,$AN$2:$AN$133,0)+1,0)</f>
      </c>
      <c r="CE454">
        <f>IFERROR(INDEX($AO$2:$AO$133,MATCH($AM454,$AN$2:$AN$133,0)),0)</f>
      </c>
      <c r="CF454">
        <f>IFERROR(LEFT($K454,FIND(" - ",$K454)-1),$K454)</f>
      </c>
      <c r="CG454" t="s">
        <v>139</v>
      </c>
      <c r="CI454">
        <f>IF($DD454&gt;=1,INDEX($CG:$CG,$DC454+1),"")</f>
      </c>
      <c r="CJ454">
        <f>IF($DD454&gt;=2,INDEX($CG:$CG,$DC454+2),"")</f>
      </c>
      <c r="CK454">
        <f>IF($DD454&gt;=3,INDEX($CG:$CG,$DC454+3),"")</f>
      </c>
      <c r="CL454">
        <f>IF($DD454&gt;=4,INDEX($CG:$CG,$DC454+4),"")</f>
      </c>
      <c r="CM454">
        <f>IF($DD454&gt;=5,INDEX($CG:$CG,$DC454+5),"")</f>
      </c>
      <c r="CN454">
        <f>IF($DD454&gt;=6,INDEX($CG:$CG,$DC454+6),"")</f>
      </c>
      <c r="CO454">
        <f>IF($DD454&gt;=7,INDEX($CG:$CG,$DC454+7),"")</f>
      </c>
      <c r="CP454">
        <f>IF($DD454&gt;=8,INDEX($CG:$CG,$DC454+8),"")</f>
      </c>
      <c r="CQ454">
        <f>IF($DD454&gt;=9,INDEX($CG:$CG,$DC454+9),"")</f>
      </c>
      <c r="CR454">
        <f>IF($DD454&gt;=10,INDEX($CG:$CG,$DC454+10),"")</f>
      </c>
      <c r="CS454">
        <f>IF($DD454&gt;=11,INDEX($CG:$CG,$DC454+11),"")</f>
      </c>
      <c r="CT454">
        <f>IF($DD454&gt;=12,INDEX($CG:$CG,$DC454+12),"")</f>
      </c>
      <c r="CU454">
        <f>IF($DD454&gt;=13,INDEX($CG:$CG,$DC454+13),"")</f>
      </c>
      <c r="CV454">
        <f>IF($DD454&gt;=14,INDEX($CG:$CG,$DC454+14),"")</f>
      </c>
      <c r="CW454">
        <f>IF($DD454&gt;=15,INDEX($CG:$CG,$DC454+15),"")</f>
      </c>
      <c r="CX454">
        <f>IF($DD454&gt;=16,INDEX($CG:$CG,$DC454+16),"")</f>
      </c>
      <c r="CY454">
        <f>IF($DD454&gt;=17,INDEX($CG:$CG,$DC454+17),"")</f>
      </c>
      <c r="CZ454">
        <f>IF($DD454&gt;=18,INDEX($CG:$CG,$DC454+18),"")</f>
      </c>
      <c r="DA454">
        <f>IF($DD454&gt;=19,INDEX($CG:$CG,$DC454+19),"")</f>
      </c>
      <c r="DB454">
        <f>IF($DD454&gt;=20,INDEX($CG:$CG,$DC454+20),"")</f>
      </c>
      <c r="DC454">
        <f>IFERROR(MATCH($CF454,$CG$2:$CG$1558,0)+1,0)</f>
      </c>
      <c r="DD454">
        <f>IFERROR(INDEX($CH$2:$CH$1558,MATCH($CF454,$CG$2:$CG$1558,0)),0)</f>
      </c>
      <c r="DE454">
        <f>IFERROR(INDEX($AL:$AL,MATCH($G454,$AK:$AK,0))&amp;"","")</f>
      </c>
      <c r="DI454">
        <f>IF($GL454&gt;=1,INDEX($DF:$DF,$GK454+1),"")</f>
      </c>
      <c r="DJ454">
        <f>IF($GL454&gt;=2,INDEX($DF:$DF,$GK454+2),"")</f>
      </c>
      <c r="DK454">
        <f>IF($GL454&gt;=3,INDEX($DF:$DF,$GK454+3),"")</f>
      </c>
      <c r="DL454">
        <f>IF($GL454&gt;=4,INDEX($DF:$DF,$GK454+4),"")</f>
      </c>
      <c r="DM454">
        <f>IF($GL454&gt;=5,INDEX($DF:$DF,$GK454+5),"")</f>
      </c>
      <c r="DN454">
        <f>IF($GL454&gt;=6,INDEX($DF:$DF,$GK454+6),"")</f>
      </c>
      <c r="DO454">
        <f>IF($GL454&gt;=7,INDEX($DF:$DF,$GK454+7),"")</f>
      </c>
      <c r="DP454">
        <f>IF($GL454&gt;=8,INDEX($DF:$DF,$GK454+8),"")</f>
      </c>
      <c r="DQ454">
        <f>IF($GL454&gt;=9,INDEX($DF:$DF,$GK454+9),"")</f>
      </c>
      <c r="DR454">
        <f>IF($GL454&gt;=10,INDEX($DF:$DF,$GK454+10),"")</f>
      </c>
      <c r="DS454">
        <f>IF($GL454&gt;=11,INDEX($DF:$DF,$GK454+11),"")</f>
      </c>
      <c r="DT454">
        <f>IF($GL454&gt;=12,INDEX($DF:$DF,$GK454+12),"")</f>
      </c>
      <c r="DU454">
        <f>IF($GL454&gt;=13,INDEX($DF:$DF,$GK454+13),"")</f>
      </c>
      <c r="DV454">
        <f>IF($GL454&gt;=14,INDEX($DF:$DF,$GK454+14),"")</f>
      </c>
      <c r="DW454">
        <f>IF($GL454&gt;=15,INDEX($DF:$DF,$GK454+15),"")</f>
      </c>
      <c r="DX454">
        <f>IF($GL454&gt;=16,INDEX($DF:$DF,$GK454+16),"")</f>
      </c>
      <c r="DY454">
        <f>IF($GL454&gt;=17,INDEX($DF:$DF,$GK454+17),"")</f>
      </c>
      <c r="DZ454">
        <f>IF($GL454&gt;=18,INDEX($DF:$DF,$GK454+18),"")</f>
      </c>
      <c r="EA454">
        <f>IF($GL454&gt;=19,INDEX($DF:$DF,$GK454+19),"")</f>
      </c>
      <c r="EB454">
        <f>IF($GL454&gt;=20,INDEX($DF:$DF,$GK454+20),"")</f>
      </c>
      <c r="EC454">
        <f>IF($GL454&gt;=21,INDEX($DF:$DF,$GK454+21),"")</f>
      </c>
      <c r="ED454">
        <f>IF($GL454&gt;=22,INDEX($DF:$DF,$GK454+22),"")</f>
      </c>
      <c r="EE454">
        <f>IF($GL454&gt;=23,INDEX($DF:$DF,$GK454+23),"")</f>
      </c>
      <c r="EF454">
        <f>IF($GL454&gt;=24,INDEX($DF:$DF,$GK454+24),"")</f>
      </c>
      <c r="EG454">
        <f>IF($GL454&gt;=25,INDEX($DF:$DF,$GK454+25),"")</f>
      </c>
      <c r="EH454">
        <f>IF($GL454&gt;=26,INDEX($DF:$DF,$GK454+26),"")</f>
      </c>
      <c r="EI454">
        <f>IF($GL454&gt;=27,INDEX($DF:$DF,$GK454+27),"")</f>
      </c>
      <c r="EJ454">
        <f>IF($GL454&gt;=28,INDEX($DF:$DF,$GK454+28),"")</f>
      </c>
      <c r="EK454">
        <f>IF($GL454&gt;=29,INDEX($DF:$DF,$GK454+29),"")</f>
      </c>
      <c r="EL454">
        <f>IF($GL454&gt;=30,INDEX($DF:$DF,$GK454+30),"")</f>
      </c>
      <c r="EM454">
        <f>IF($GL454&gt;=31,INDEX($DF:$DF,$GK454+31),"")</f>
      </c>
      <c r="EN454">
        <f>IF($GL454&gt;=32,INDEX($DF:$DF,$GK454+32),"")</f>
      </c>
      <c r="EO454">
        <f>IF($GL454&gt;=33,INDEX($DF:$DF,$GK454+33),"")</f>
      </c>
      <c r="EP454">
        <f>IF($GL454&gt;=34,INDEX($DF:$DF,$GK454+34),"")</f>
      </c>
      <c r="EQ454">
        <f>IF($GL454&gt;=35,INDEX($DF:$DF,$GK454+35),"")</f>
      </c>
      <c r="ER454">
        <f>IF($GL454&gt;=36,INDEX($DF:$DF,$GK454+36),"")</f>
      </c>
      <c r="ES454">
        <f>IF($GL454&gt;=37,INDEX($DF:$DF,$GK454+37),"")</f>
      </c>
      <c r="ET454">
        <f>IF($GL454&gt;=38,INDEX($DF:$DF,$GK454+38),"")</f>
      </c>
      <c r="EU454">
        <f>IF($GL454&gt;=39,INDEX($DF:$DF,$GK454+39),"")</f>
      </c>
      <c r="EV454">
        <f>IF($GL454&gt;=40,INDEX($DF:$DF,$GK454+40),"")</f>
      </c>
      <c r="EW454">
        <f>IF($GL454&gt;=1,INDEX($DG:$DG,$GK454+1),"")</f>
      </c>
      <c r="EX454">
        <f>IF($GL454&gt;=2,INDEX($DG:$DG,$GK454+2),"")</f>
      </c>
      <c r="EY454">
        <f>IF($GL454&gt;=3,INDEX($DG:$DG,$GK454+3),"")</f>
      </c>
      <c r="EZ454">
        <f>IF($GL454&gt;=4,INDEX($DG:$DG,$GK454+4),"")</f>
      </c>
      <c r="FA454">
        <f>IF($GL454&gt;=5,INDEX($DG:$DG,$GK454+5),"")</f>
      </c>
      <c r="FB454">
        <f>IF($GL454&gt;=6,INDEX($DG:$DG,$GK454+6),"")</f>
      </c>
      <c r="FC454">
        <f>IF($GL454&gt;=7,INDEX($DG:$DG,$GK454+7),"")</f>
      </c>
      <c r="FD454">
        <f>IF($GL454&gt;=8,INDEX($DG:$DG,$GK454+8),"")</f>
      </c>
      <c r="FE454">
        <f>IF($GL454&gt;=9,INDEX($DG:$DG,$GK454+9),"")</f>
      </c>
      <c r="FF454">
        <f>IF($GL454&gt;=10,INDEX($DG:$DG,$GK454+10),"")</f>
      </c>
      <c r="FG454">
        <f>IF($GL454&gt;=11,INDEX($DG:$DG,$GK454+11),"")</f>
      </c>
      <c r="FH454">
        <f>IF($GL454&gt;=12,INDEX($DG:$DG,$GK454+12),"")</f>
      </c>
      <c r="FI454">
        <f>IF($GL454&gt;=13,INDEX($DG:$DG,$GK454+13),"")</f>
      </c>
      <c r="FJ454">
        <f>IF($GL454&gt;=14,INDEX($DG:$DG,$GK454+14),"")</f>
      </c>
      <c r="FK454">
        <f>IF($GL454&gt;=15,INDEX($DG:$DG,$GK454+15),"")</f>
      </c>
      <c r="FL454">
        <f>IF($GL454&gt;=16,INDEX($DG:$DG,$GK454+16),"")</f>
      </c>
      <c r="FM454">
        <f>IF($GL454&gt;=17,INDEX($DG:$DG,$GK454+17),"")</f>
      </c>
      <c r="FN454">
        <f>IF($GL454&gt;=18,INDEX($DG:$DG,$GK454+18),"")</f>
      </c>
      <c r="FO454">
        <f>IF($GL454&gt;=19,INDEX($DG:$DG,$GK454+19),"")</f>
      </c>
      <c r="FP454">
        <f>IF($GL454&gt;=20,INDEX($DG:$DG,$GK454+20),"")</f>
      </c>
      <c r="FQ454">
        <f>IF($GL454&gt;=21,INDEX($DG:$DG,$GK454+21),"")</f>
      </c>
      <c r="FR454">
        <f>IF($GL454&gt;=22,INDEX($DG:$DG,$GK454+22),"")</f>
      </c>
      <c r="FS454">
        <f>IF($GL454&gt;=23,INDEX($DG:$DG,$GK454+23),"")</f>
      </c>
      <c r="FT454">
        <f>IF($GL454&gt;=24,INDEX($DG:$DG,$GK454+24),"")</f>
      </c>
      <c r="FU454">
        <f>IF($GL454&gt;=25,INDEX($DG:$DG,$GK454+25),"")</f>
      </c>
      <c r="FV454">
        <f>IF($GL454&gt;=26,INDEX($DG:$DG,$GK454+26),"")</f>
      </c>
      <c r="FW454">
        <f>IF($GL454&gt;=27,INDEX($DG:$DG,$GK454+27),"")</f>
      </c>
      <c r="FX454">
        <f>IF($GL454&gt;=28,INDEX($DG:$DG,$GK454+28),"")</f>
      </c>
      <c r="FY454">
        <f>IF($GL454&gt;=29,INDEX($DG:$DG,$GK454+29),"")</f>
      </c>
      <c r="FZ454">
        <f>IF($GL454&gt;=30,INDEX($DG:$DG,$GK454+30),"")</f>
      </c>
      <c r="GA454">
        <f>IF($GL454&gt;=31,INDEX($DG:$DG,$GK454+31),"")</f>
      </c>
      <c r="GB454">
        <f>IF($GL454&gt;=32,INDEX($DG:$DG,$GK454+32),"")</f>
      </c>
      <c r="GC454">
        <f>IF($GL454&gt;=33,INDEX($DG:$DG,$GK454+33),"")</f>
      </c>
      <c r="GD454">
        <f>IF($GL454&gt;=34,INDEX($DG:$DG,$GK454+34),"")</f>
      </c>
      <c r="GE454">
        <f>IF($GL454&gt;=35,INDEX($DG:$DG,$GK454+35),"")</f>
      </c>
      <c r="GF454">
        <f>IF($GL454&gt;=36,INDEX($DG:$DG,$GK454+36),"")</f>
      </c>
      <c r="GG454">
        <f>IF($GL454&gt;=37,INDEX($DG:$DG,$GK454+37),"")</f>
      </c>
      <c r="GH454">
        <f>IF($GL454&gt;=38,INDEX($DG:$DG,$GK454+38),"")</f>
      </c>
      <c r="GI454">
        <f>IF($GL454&gt;=39,INDEX($DG:$DG,$GK454+39),"")</f>
      </c>
      <c r="GJ454">
        <f>IF($GL454&gt;=40,INDEX($DG:$DG,$GK454+40),"")</f>
      </c>
      <c r="GK454">
        <f>IFERROR(MATCH($DE454,$DF$2:$DF$166,0)+1,0)</f>
      </c>
      <c r="GL454">
        <f>IFERROR(INDEX($DH$2:$DH$166,MATCH($DE454,$DF$2:$DF$166,0)),0)</f>
      </c>
      <c r="GM454">
        <f>IFERROR(MATCH($H454,$DI$454:$EV$454,0),0)</f>
      </c>
      <c r="GN454">
        <f>IF($GM454&gt;0,INDEX($EW$454:$GJ$454,$GM454),"")</f>
      </c>
      <c r="GO454" t="s">
        <v>939</v>
      </c>
      <c r="GQ454">
        <f>IF($IZ454&gt;=1,INDEX($GO:$GO,$IY454+1),"")</f>
      </c>
      <c r="GR454">
        <f>IF($IZ454&gt;=2,INDEX($GO:$GO,$IY454+2),"")</f>
      </c>
      <c r="GS454">
        <f>IF($IZ454&gt;=3,INDEX($GO:$GO,$IY454+3),"")</f>
      </c>
      <c r="GT454">
        <f>IF($IZ454&gt;=4,INDEX($GO:$GO,$IY454+4),"")</f>
      </c>
      <c r="GU454">
        <f>IF($IZ454&gt;=5,INDEX($GO:$GO,$IY454+5),"")</f>
      </c>
      <c r="GV454">
        <f>IF($IZ454&gt;=6,INDEX($GO:$GO,$IY454+6),"")</f>
      </c>
      <c r="GW454">
        <f>IF($IZ454&gt;=7,INDEX($GO:$GO,$IY454+7),"")</f>
      </c>
      <c r="GX454">
        <f>IF($IZ454&gt;=8,INDEX($GO:$GO,$IY454+8),"")</f>
      </c>
      <c r="GY454">
        <f>IF($IZ454&gt;=9,INDEX($GO:$GO,$IY454+9),"")</f>
      </c>
      <c r="GZ454">
        <f>IF($IZ454&gt;=10,INDEX($GO:$GO,$IY454+10),"")</f>
      </c>
      <c r="HA454">
        <f>IF($IZ454&gt;=11,INDEX($GO:$GO,$IY454+11),"")</f>
      </c>
      <c r="HB454">
        <f>IF($IZ454&gt;=12,INDEX($GO:$GO,$IY454+12),"")</f>
      </c>
      <c r="HC454">
        <f>IF($IZ454&gt;=13,INDEX($GO:$GO,$IY454+13),"")</f>
      </c>
      <c r="HD454">
        <f>IF($IZ454&gt;=14,INDEX($GO:$GO,$IY454+14),"")</f>
      </c>
      <c r="HE454">
        <f>IF($IZ454&gt;=15,INDEX($GO:$GO,$IY454+15),"")</f>
      </c>
      <c r="HF454">
        <f>IF($IZ454&gt;=16,INDEX($GO:$GO,$IY454+16),"")</f>
      </c>
      <c r="HG454">
        <f>IF($IZ454&gt;=17,INDEX($GO:$GO,$IY454+17),"")</f>
      </c>
      <c r="HH454">
        <f>IF($IZ454&gt;=18,INDEX($GO:$GO,$IY454+18),"")</f>
      </c>
      <c r="HI454">
        <f>IF($IZ454&gt;=19,INDEX($GO:$GO,$IY454+19),"")</f>
      </c>
      <c r="HJ454">
        <f>IF($IZ454&gt;=20,INDEX($GO:$GO,$IY454+20),"")</f>
      </c>
      <c r="HK454">
        <f>IF($IZ454&gt;=21,INDEX($GO:$GO,$IY454+21),"")</f>
      </c>
      <c r="HL454">
        <f>IF($IZ454&gt;=22,INDEX($GO:$GO,$IY454+22),"")</f>
      </c>
      <c r="HM454">
        <f>IF($IZ454&gt;=23,INDEX($GO:$GO,$IY454+23),"")</f>
      </c>
      <c r="HN454">
        <f>IF($IZ454&gt;=24,INDEX($GO:$GO,$IY454+24),"")</f>
      </c>
      <c r="HO454">
        <f>IF($IZ454&gt;=25,INDEX($GO:$GO,$IY454+25),"")</f>
      </c>
      <c r="HP454">
        <f>IF($IZ454&gt;=26,INDEX($GO:$GO,$IY454+26),"")</f>
      </c>
      <c r="HQ454">
        <f>IF($IZ454&gt;=27,INDEX($GO:$GO,$IY454+27),"")</f>
      </c>
      <c r="HR454">
        <f>IF($IZ454&gt;=28,INDEX($GO:$GO,$IY454+28),"")</f>
      </c>
      <c r="HS454">
        <f>IF($IZ454&gt;=29,INDEX($GO:$GO,$IY454+29),"")</f>
      </c>
      <c r="HT454">
        <f>IF($IZ454&gt;=30,INDEX($GO:$GO,$IY454+30),"")</f>
      </c>
      <c r="HU454">
        <f>IF($IZ454&gt;=31,INDEX($GO:$GO,$IY454+31),"")</f>
      </c>
      <c r="HV454">
        <f>IF($IZ454&gt;=32,INDEX($GO:$GO,$IY454+32),"")</f>
      </c>
      <c r="HW454">
        <f>IF($IZ454&gt;=33,INDEX($GO:$GO,$IY454+33),"")</f>
      </c>
      <c r="HX454">
        <f>IF($IZ454&gt;=34,INDEX($GO:$GO,$IY454+34),"")</f>
      </c>
      <c r="HY454">
        <f>IF($IZ454&gt;=35,INDEX($GO:$GO,$IY454+35),"")</f>
      </c>
      <c r="HZ454">
        <f>IF($IZ454&gt;=36,INDEX($GO:$GO,$IY454+36),"")</f>
      </c>
      <c r="IA454">
        <f>IF($IZ454&gt;=37,INDEX($GO:$GO,$IY454+37),"")</f>
      </c>
      <c r="IB454">
        <f>IF($IZ454&gt;=38,INDEX($GO:$GO,$IY454+38),"")</f>
      </c>
      <c r="IC454">
        <f>IF($IZ454&gt;=39,INDEX($GO:$GO,$IY454+39),"")</f>
      </c>
      <c r="ID454">
        <f>IF($IZ454&gt;=40,INDEX($GO:$GO,$IY454+40),"")</f>
      </c>
      <c r="IE454">
        <f>IF($IZ454&gt;=41,INDEX($GO:$GO,$IY454+41),"")</f>
      </c>
      <c r="IF454">
        <f>IF($IZ454&gt;=42,INDEX($GO:$GO,$IY454+42),"")</f>
      </c>
      <c r="IG454">
        <f>IF($IZ454&gt;=43,INDEX($GO:$GO,$IY454+43),"")</f>
      </c>
      <c r="IH454">
        <f>IF($IZ454&gt;=44,INDEX($GO:$GO,$IY454+44),"")</f>
      </c>
      <c r="II454">
        <f>IF($IZ454&gt;=45,INDEX($GO:$GO,$IY454+45),"")</f>
      </c>
      <c r="IJ454">
        <f>IF($IZ454&gt;=46,INDEX($GO:$GO,$IY454+46),"")</f>
      </c>
      <c r="IK454">
        <f>IF($IZ454&gt;=47,INDEX($GO:$GO,$IY454+47),"")</f>
      </c>
      <c r="IL454">
        <f>IF($IZ454&gt;=48,INDEX($GO:$GO,$IY454+48),"")</f>
      </c>
      <c r="IM454">
        <f>IF($IZ454&gt;=49,INDEX($GO:$GO,$IY454+49),"")</f>
      </c>
      <c r="IN454">
        <f>IF($IZ454&gt;=50,INDEX($GO:$GO,$IY454+50),"")</f>
      </c>
      <c r="IO454">
        <f>IF($IZ454&gt;=51,INDEX($GO:$GO,$IY454+51),"")</f>
      </c>
      <c r="IP454">
        <f>IF($IZ454&gt;=52,INDEX($GO:$GO,$IY454+52),"")</f>
      </c>
      <c r="IQ454">
        <f>IF($IZ454&gt;=53,INDEX($GO:$GO,$IY454+53),"")</f>
      </c>
      <c r="IR454">
        <f>IF($IZ454&gt;=54,INDEX($GO:$GO,$IY454+54),"")</f>
      </c>
      <c r="IS454">
        <f>IF($IZ454&gt;=55,INDEX($GO:$GO,$IY454+55),"")</f>
      </c>
      <c r="IT454">
        <f>IF($IZ454&gt;=56,INDEX($GO:$GO,$IY454+56),"")</f>
      </c>
      <c r="IU454">
        <f>IF($IZ454&gt;=57,INDEX($GO:$GO,$IY454+57),"")</f>
      </c>
      <c r="IV454">
        <f>IF($IZ454&gt;=58,INDEX($GO:$GO,$IY454+58),"")</f>
      </c>
      <c r="IW454">
        <f>IF($IZ454&gt;=59,INDEX($GO:$GO,$IY454+59),"")</f>
      </c>
      <c r="IX454">
        <f>IF($IZ454&gt;=60,INDEX($GO:$GO,$IY454+60),"")</f>
      </c>
      <c r="IY454">
        <f>IFERROR(MATCH($GN454,$GO$2:$GO$827,0)+1,0)</f>
      </c>
      <c r="IZ454">
        <f>IFERROR(INDEX($GP$2:$GP$827,MATCH($GN454,$GO$2:$GO$827,0)),0)</f>
      </c>
      <c r="JA454" t="s">
        <v>23</v>
      </c>
      <c r="JB454" t="s">
        <v>23</v>
      </c>
    </row>
    <row r="455" spans="1:262" x14ac:dyDescent="0.25">
      <c r="F455" s="1"/>
      <c r="G455" s="1"/>
      <c r="H455" s="1"/>
      <c r="I455" s="1"/>
      <c r="J455" s="1">
        <f>IFERROR(IF(FIND(" - ",$F455)&gt;0,MID($F455,FIND(" - ",$F455)+3,LEN($F455)),""),"")</f>
      </c>
      <c r="L455" s="1"/>
      <c r="N455" t="s">
        <v>23</v>
      </c>
      <c r="P455">
        <f>IF(OR($N455="",$O455=""),"",IFERROR($N455/$O455,0))</f>
      </c>
      <c r="Q455">
        <f>IF($N455="","",
IF($G455="","",
IF(ISNUMBER(SEARCH("exempt",LOWER($G455))),0,
$N455*(VALUE(SUBSTITUTE($G455,"%",""))/100))))</f>
      </c>
      <c r="W455">
        <f>IF($N455="","",
SUM($N455,$Q455,$U455,$R455,$T455)-
IF($V455="",0,VALUE($V455)))</f>
      </c>
      <c r="AE455" t="s">
        <v>1434</v>
      </c>
      <c r="AJ455" t="s">
        <v>1435</v>
      </c>
      <c r="AM455">
        <f>IFERROR(LEFT($F455,FIND(" - ",$F455)-1),$F455)</f>
      </c>
      <c r="AP455">
        <f>IF($CE455&gt;=1,INDEX($AN:$AN,$CD455+1),"")</f>
      </c>
      <c r="AQ455">
        <f>IF($CE455&gt;=2,INDEX($AN:$AN,$CD455+2),"")</f>
      </c>
      <c r="AR455">
        <f>IF($CE455&gt;=3,INDEX($AN:$AN,$CD455+3),"")</f>
      </c>
      <c r="AS455">
        <f>IF($CE455&gt;=4,INDEX($AN:$AN,$CD455+4),"")</f>
      </c>
      <c r="AT455">
        <f>IF($CE455&gt;=5,INDEX($AN:$AN,$CD455+5),"")</f>
      </c>
      <c r="AU455">
        <f>IF($CE455&gt;=6,INDEX($AN:$AN,$CD455+6),"")</f>
      </c>
      <c r="AV455">
        <f>IF($CE455&gt;=7,INDEX($AN:$AN,$CD455+7),"")</f>
      </c>
      <c r="AW455">
        <f>IF($CE455&gt;=8,INDEX($AN:$AN,$CD455+8),"")</f>
      </c>
      <c r="AX455">
        <f>IF($CE455&gt;=9,INDEX($AN:$AN,$CD455+9),"")</f>
      </c>
      <c r="AY455">
        <f>IF($CE455&gt;=10,INDEX($AN:$AN,$CD455+10),"")</f>
      </c>
      <c r="AZ455">
        <f>IF($CE455&gt;=11,INDEX($AN:$AN,$CD455+11),"")</f>
      </c>
      <c r="BA455">
        <f>IF($CE455&gt;=12,INDEX($AN:$AN,$CD455+12),"")</f>
      </c>
      <c r="BB455">
        <f>IF($CE455&gt;=13,INDEX($AN:$AN,$CD455+13),"")</f>
      </c>
      <c r="BC455">
        <f>IF($CE455&gt;=14,INDEX($AN:$AN,$CD455+14),"")</f>
      </c>
      <c r="BD455">
        <f>IF($CE455&gt;=15,INDEX($AN:$AN,$CD455+15),"")</f>
      </c>
      <c r="BE455">
        <f>IF($CE455&gt;=16,INDEX($AN:$AN,$CD455+16),"")</f>
      </c>
      <c r="BF455">
        <f>IF($CE455&gt;=17,INDEX($AN:$AN,$CD455+17),"")</f>
      </c>
      <c r="BG455">
        <f>IF($CE455&gt;=18,INDEX($AN:$AN,$CD455+18),"")</f>
      </c>
      <c r="BH455">
        <f>IF($CE455&gt;=19,INDEX($AN:$AN,$CD455+19),"")</f>
      </c>
      <c r="BI455">
        <f>IF($CE455&gt;=20,INDEX($AN:$AN,$CD455+20),"")</f>
      </c>
      <c r="BJ455">
        <f>IF($CE455&gt;=21,INDEX($AN:$AN,$CD455+21),"")</f>
      </c>
      <c r="BK455">
        <f>IF($CE455&gt;=22,INDEX($AN:$AN,$CD455+22),"")</f>
      </c>
      <c r="BL455">
        <f>IF($CE455&gt;=23,INDEX($AN:$AN,$CD455+23),"")</f>
      </c>
      <c r="BM455">
        <f>IF($CE455&gt;=24,INDEX($AN:$AN,$CD455+24),"")</f>
      </c>
      <c r="BN455">
        <f>IF($CE455&gt;=25,INDEX($AN:$AN,$CD455+25),"")</f>
      </c>
      <c r="BO455">
        <f>IF($CE455&gt;=26,INDEX($AN:$AN,$CD455+26),"")</f>
      </c>
      <c r="BP455">
        <f>IF($CE455&gt;=27,INDEX($AN:$AN,$CD455+27),"")</f>
      </c>
      <c r="BQ455">
        <f>IF($CE455&gt;=28,INDEX($AN:$AN,$CD455+28),"")</f>
      </c>
      <c r="BR455">
        <f>IF($CE455&gt;=29,INDEX($AN:$AN,$CD455+29),"")</f>
      </c>
      <c r="BS455">
        <f>IF($CE455&gt;=30,INDEX($AN:$AN,$CD455+30),"")</f>
      </c>
      <c r="BT455">
        <f>IF($CE455&gt;=31,INDEX($AN:$AN,$CD455+31),"")</f>
      </c>
      <c r="BU455">
        <f>IF($CE455&gt;=32,INDEX($AN:$AN,$CD455+32),"")</f>
      </c>
      <c r="BV455">
        <f>IF($CE455&gt;=33,INDEX($AN:$AN,$CD455+33),"")</f>
      </c>
      <c r="BW455">
        <f>IF($CE455&gt;=34,INDEX($AN:$AN,$CD455+34),"")</f>
      </c>
      <c r="BX455">
        <f>IF($CE455&gt;=35,INDEX($AN:$AN,$CD455+35),"")</f>
      </c>
      <c r="BY455">
        <f>IF($CE455&gt;=36,INDEX($AN:$AN,$CD455+36),"")</f>
      </c>
      <c r="BZ455">
        <f>IF($CE455&gt;=37,INDEX($AN:$AN,$CD455+37),"")</f>
      </c>
      <c r="CA455">
        <f>IF($CE455&gt;=38,INDEX($AN:$AN,$CD455+38),"")</f>
      </c>
      <c r="CB455">
        <f>IF($CE455&gt;=39,INDEX($AN:$AN,$CD455+39),"")</f>
      </c>
      <c r="CC455">
        <f>IF($CE455&gt;=40,INDEX($AN:$AN,$CD455+40),"")</f>
      </c>
      <c r="CD455">
        <f>IFERROR(MATCH($AM455,$AN$2:$AN$133,0)+1,0)</f>
      </c>
      <c r="CE455">
        <f>IFERROR(INDEX($AO$2:$AO$133,MATCH($AM455,$AN$2:$AN$133,0)),0)</f>
      </c>
      <c r="CF455">
        <f>IFERROR(LEFT($K455,FIND(" - ",$K455)-1),$K455)</f>
      </c>
      <c r="CG455" t="s">
        <v>81</v>
      </c>
      <c r="CI455">
        <f>IF($DD455&gt;=1,INDEX($CG:$CG,$DC455+1),"")</f>
      </c>
      <c r="CJ455">
        <f>IF($DD455&gt;=2,INDEX($CG:$CG,$DC455+2),"")</f>
      </c>
      <c r="CK455">
        <f>IF($DD455&gt;=3,INDEX($CG:$CG,$DC455+3),"")</f>
      </c>
      <c r="CL455">
        <f>IF($DD455&gt;=4,INDEX($CG:$CG,$DC455+4),"")</f>
      </c>
      <c r="CM455">
        <f>IF($DD455&gt;=5,INDEX($CG:$CG,$DC455+5),"")</f>
      </c>
      <c r="CN455">
        <f>IF($DD455&gt;=6,INDEX($CG:$CG,$DC455+6),"")</f>
      </c>
      <c r="CO455">
        <f>IF($DD455&gt;=7,INDEX($CG:$CG,$DC455+7),"")</f>
      </c>
      <c r="CP455">
        <f>IF($DD455&gt;=8,INDEX($CG:$CG,$DC455+8),"")</f>
      </c>
      <c r="CQ455">
        <f>IF($DD455&gt;=9,INDEX($CG:$CG,$DC455+9),"")</f>
      </c>
      <c r="CR455">
        <f>IF($DD455&gt;=10,INDEX($CG:$CG,$DC455+10),"")</f>
      </c>
      <c r="CS455">
        <f>IF($DD455&gt;=11,INDEX($CG:$CG,$DC455+11),"")</f>
      </c>
      <c r="CT455">
        <f>IF($DD455&gt;=12,INDEX($CG:$CG,$DC455+12),"")</f>
      </c>
      <c r="CU455">
        <f>IF($DD455&gt;=13,INDEX($CG:$CG,$DC455+13),"")</f>
      </c>
      <c r="CV455">
        <f>IF($DD455&gt;=14,INDEX($CG:$CG,$DC455+14),"")</f>
      </c>
      <c r="CW455">
        <f>IF($DD455&gt;=15,INDEX($CG:$CG,$DC455+15),"")</f>
      </c>
      <c r="CX455">
        <f>IF($DD455&gt;=16,INDEX($CG:$CG,$DC455+16),"")</f>
      </c>
      <c r="CY455">
        <f>IF($DD455&gt;=17,INDEX($CG:$CG,$DC455+17),"")</f>
      </c>
      <c r="CZ455">
        <f>IF($DD455&gt;=18,INDEX($CG:$CG,$DC455+18),"")</f>
      </c>
      <c r="DA455">
        <f>IF($DD455&gt;=19,INDEX($CG:$CG,$DC455+19),"")</f>
      </c>
      <c r="DB455">
        <f>IF($DD455&gt;=20,INDEX($CG:$CG,$DC455+20),"")</f>
      </c>
      <c r="DC455">
        <f>IFERROR(MATCH($CF455,$CG$2:$CG$1558,0)+1,0)</f>
      </c>
      <c r="DD455">
        <f>IFERROR(INDEX($CH$2:$CH$1558,MATCH($CF455,$CG$2:$CG$1558,0)),0)</f>
      </c>
      <c r="DE455">
        <f>IFERROR(INDEX($AL:$AL,MATCH($G455,$AK:$AK,0))&amp;"","")</f>
      </c>
      <c r="DI455">
        <f>IF($GL455&gt;=1,INDEX($DF:$DF,$GK455+1),"")</f>
      </c>
      <c r="DJ455">
        <f>IF($GL455&gt;=2,INDEX($DF:$DF,$GK455+2),"")</f>
      </c>
      <c r="DK455">
        <f>IF($GL455&gt;=3,INDEX($DF:$DF,$GK455+3),"")</f>
      </c>
      <c r="DL455">
        <f>IF($GL455&gt;=4,INDEX($DF:$DF,$GK455+4),"")</f>
      </c>
      <c r="DM455">
        <f>IF($GL455&gt;=5,INDEX($DF:$DF,$GK455+5),"")</f>
      </c>
      <c r="DN455">
        <f>IF($GL455&gt;=6,INDEX($DF:$DF,$GK455+6),"")</f>
      </c>
      <c r="DO455">
        <f>IF($GL455&gt;=7,INDEX($DF:$DF,$GK455+7),"")</f>
      </c>
      <c r="DP455">
        <f>IF($GL455&gt;=8,INDEX($DF:$DF,$GK455+8),"")</f>
      </c>
      <c r="DQ455">
        <f>IF($GL455&gt;=9,INDEX($DF:$DF,$GK455+9),"")</f>
      </c>
      <c r="DR455">
        <f>IF($GL455&gt;=10,INDEX($DF:$DF,$GK455+10),"")</f>
      </c>
      <c r="DS455">
        <f>IF($GL455&gt;=11,INDEX($DF:$DF,$GK455+11),"")</f>
      </c>
      <c r="DT455">
        <f>IF($GL455&gt;=12,INDEX($DF:$DF,$GK455+12),"")</f>
      </c>
      <c r="DU455">
        <f>IF($GL455&gt;=13,INDEX($DF:$DF,$GK455+13),"")</f>
      </c>
      <c r="DV455">
        <f>IF($GL455&gt;=14,INDEX($DF:$DF,$GK455+14),"")</f>
      </c>
      <c r="DW455">
        <f>IF($GL455&gt;=15,INDEX($DF:$DF,$GK455+15),"")</f>
      </c>
      <c r="DX455">
        <f>IF($GL455&gt;=16,INDEX($DF:$DF,$GK455+16),"")</f>
      </c>
      <c r="DY455">
        <f>IF($GL455&gt;=17,INDEX($DF:$DF,$GK455+17),"")</f>
      </c>
      <c r="DZ455">
        <f>IF($GL455&gt;=18,INDEX($DF:$DF,$GK455+18),"")</f>
      </c>
      <c r="EA455">
        <f>IF($GL455&gt;=19,INDEX($DF:$DF,$GK455+19),"")</f>
      </c>
      <c r="EB455">
        <f>IF($GL455&gt;=20,INDEX($DF:$DF,$GK455+20),"")</f>
      </c>
      <c r="EC455">
        <f>IF($GL455&gt;=21,INDEX($DF:$DF,$GK455+21),"")</f>
      </c>
      <c r="ED455">
        <f>IF($GL455&gt;=22,INDEX($DF:$DF,$GK455+22),"")</f>
      </c>
      <c r="EE455">
        <f>IF($GL455&gt;=23,INDEX($DF:$DF,$GK455+23),"")</f>
      </c>
      <c r="EF455">
        <f>IF($GL455&gt;=24,INDEX($DF:$DF,$GK455+24),"")</f>
      </c>
      <c r="EG455">
        <f>IF($GL455&gt;=25,INDEX($DF:$DF,$GK455+25),"")</f>
      </c>
      <c r="EH455">
        <f>IF($GL455&gt;=26,INDEX($DF:$DF,$GK455+26),"")</f>
      </c>
      <c r="EI455">
        <f>IF($GL455&gt;=27,INDEX($DF:$DF,$GK455+27),"")</f>
      </c>
      <c r="EJ455">
        <f>IF($GL455&gt;=28,INDEX($DF:$DF,$GK455+28),"")</f>
      </c>
      <c r="EK455">
        <f>IF($GL455&gt;=29,INDEX($DF:$DF,$GK455+29),"")</f>
      </c>
      <c r="EL455">
        <f>IF($GL455&gt;=30,INDEX($DF:$DF,$GK455+30),"")</f>
      </c>
      <c r="EM455">
        <f>IF($GL455&gt;=31,INDEX($DF:$DF,$GK455+31),"")</f>
      </c>
      <c r="EN455">
        <f>IF($GL455&gt;=32,INDEX($DF:$DF,$GK455+32),"")</f>
      </c>
      <c r="EO455">
        <f>IF($GL455&gt;=33,INDEX($DF:$DF,$GK455+33),"")</f>
      </c>
      <c r="EP455">
        <f>IF($GL455&gt;=34,INDEX($DF:$DF,$GK455+34),"")</f>
      </c>
      <c r="EQ455">
        <f>IF($GL455&gt;=35,INDEX($DF:$DF,$GK455+35),"")</f>
      </c>
      <c r="ER455">
        <f>IF($GL455&gt;=36,INDEX($DF:$DF,$GK455+36),"")</f>
      </c>
      <c r="ES455">
        <f>IF($GL455&gt;=37,INDEX($DF:$DF,$GK455+37),"")</f>
      </c>
      <c r="ET455">
        <f>IF($GL455&gt;=38,INDEX($DF:$DF,$GK455+38),"")</f>
      </c>
      <c r="EU455">
        <f>IF($GL455&gt;=39,INDEX($DF:$DF,$GK455+39),"")</f>
      </c>
      <c r="EV455">
        <f>IF($GL455&gt;=40,INDEX($DF:$DF,$GK455+40),"")</f>
      </c>
      <c r="EW455">
        <f>IF($GL455&gt;=1,INDEX($DG:$DG,$GK455+1),"")</f>
      </c>
      <c r="EX455">
        <f>IF($GL455&gt;=2,INDEX($DG:$DG,$GK455+2),"")</f>
      </c>
      <c r="EY455">
        <f>IF($GL455&gt;=3,INDEX($DG:$DG,$GK455+3),"")</f>
      </c>
      <c r="EZ455">
        <f>IF($GL455&gt;=4,INDEX($DG:$DG,$GK455+4),"")</f>
      </c>
      <c r="FA455">
        <f>IF($GL455&gt;=5,INDEX($DG:$DG,$GK455+5),"")</f>
      </c>
      <c r="FB455">
        <f>IF($GL455&gt;=6,INDEX($DG:$DG,$GK455+6),"")</f>
      </c>
      <c r="FC455">
        <f>IF($GL455&gt;=7,INDEX($DG:$DG,$GK455+7),"")</f>
      </c>
      <c r="FD455">
        <f>IF($GL455&gt;=8,INDEX($DG:$DG,$GK455+8),"")</f>
      </c>
      <c r="FE455">
        <f>IF($GL455&gt;=9,INDEX($DG:$DG,$GK455+9),"")</f>
      </c>
      <c r="FF455">
        <f>IF($GL455&gt;=10,INDEX($DG:$DG,$GK455+10),"")</f>
      </c>
      <c r="FG455">
        <f>IF($GL455&gt;=11,INDEX($DG:$DG,$GK455+11),"")</f>
      </c>
      <c r="FH455">
        <f>IF($GL455&gt;=12,INDEX($DG:$DG,$GK455+12),"")</f>
      </c>
      <c r="FI455">
        <f>IF($GL455&gt;=13,INDEX($DG:$DG,$GK455+13),"")</f>
      </c>
      <c r="FJ455">
        <f>IF($GL455&gt;=14,INDEX($DG:$DG,$GK455+14),"")</f>
      </c>
      <c r="FK455">
        <f>IF($GL455&gt;=15,INDEX($DG:$DG,$GK455+15),"")</f>
      </c>
      <c r="FL455">
        <f>IF($GL455&gt;=16,INDEX($DG:$DG,$GK455+16),"")</f>
      </c>
      <c r="FM455">
        <f>IF($GL455&gt;=17,INDEX($DG:$DG,$GK455+17),"")</f>
      </c>
      <c r="FN455">
        <f>IF($GL455&gt;=18,INDEX($DG:$DG,$GK455+18),"")</f>
      </c>
      <c r="FO455">
        <f>IF($GL455&gt;=19,INDEX($DG:$DG,$GK455+19),"")</f>
      </c>
      <c r="FP455">
        <f>IF($GL455&gt;=20,INDEX($DG:$DG,$GK455+20),"")</f>
      </c>
      <c r="FQ455">
        <f>IF($GL455&gt;=21,INDEX($DG:$DG,$GK455+21),"")</f>
      </c>
      <c r="FR455">
        <f>IF($GL455&gt;=22,INDEX($DG:$DG,$GK455+22),"")</f>
      </c>
      <c r="FS455">
        <f>IF($GL455&gt;=23,INDEX($DG:$DG,$GK455+23),"")</f>
      </c>
      <c r="FT455">
        <f>IF($GL455&gt;=24,INDEX($DG:$DG,$GK455+24),"")</f>
      </c>
      <c r="FU455">
        <f>IF($GL455&gt;=25,INDEX($DG:$DG,$GK455+25),"")</f>
      </c>
      <c r="FV455">
        <f>IF($GL455&gt;=26,INDEX($DG:$DG,$GK455+26),"")</f>
      </c>
      <c r="FW455">
        <f>IF($GL455&gt;=27,INDEX($DG:$DG,$GK455+27),"")</f>
      </c>
      <c r="FX455">
        <f>IF($GL455&gt;=28,INDEX($DG:$DG,$GK455+28),"")</f>
      </c>
      <c r="FY455">
        <f>IF($GL455&gt;=29,INDEX($DG:$DG,$GK455+29),"")</f>
      </c>
      <c r="FZ455">
        <f>IF($GL455&gt;=30,INDEX($DG:$DG,$GK455+30),"")</f>
      </c>
      <c r="GA455">
        <f>IF($GL455&gt;=31,INDEX($DG:$DG,$GK455+31),"")</f>
      </c>
      <c r="GB455">
        <f>IF($GL455&gt;=32,INDEX($DG:$DG,$GK455+32),"")</f>
      </c>
      <c r="GC455">
        <f>IF($GL455&gt;=33,INDEX($DG:$DG,$GK455+33),"")</f>
      </c>
      <c r="GD455">
        <f>IF($GL455&gt;=34,INDEX($DG:$DG,$GK455+34),"")</f>
      </c>
      <c r="GE455">
        <f>IF($GL455&gt;=35,INDEX($DG:$DG,$GK455+35),"")</f>
      </c>
      <c r="GF455">
        <f>IF($GL455&gt;=36,INDEX($DG:$DG,$GK455+36),"")</f>
      </c>
      <c r="GG455">
        <f>IF($GL455&gt;=37,INDEX($DG:$DG,$GK455+37),"")</f>
      </c>
      <c r="GH455">
        <f>IF($GL455&gt;=38,INDEX($DG:$DG,$GK455+38),"")</f>
      </c>
      <c r="GI455">
        <f>IF($GL455&gt;=39,INDEX($DG:$DG,$GK455+39),"")</f>
      </c>
      <c r="GJ455">
        <f>IF($GL455&gt;=40,INDEX($DG:$DG,$GK455+40),"")</f>
      </c>
      <c r="GK455">
        <f>IFERROR(MATCH($DE455,$DF$2:$DF$166,0)+1,0)</f>
      </c>
      <c r="GL455">
        <f>IFERROR(INDEX($DH$2:$DH$166,MATCH($DE455,$DF$2:$DF$166,0)),0)</f>
      </c>
      <c r="GM455">
        <f>IFERROR(MATCH($H455,$DI$455:$EV$455,0),0)</f>
      </c>
      <c r="GN455">
        <f>IF($GM455&gt;0,INDEX($EW$455:$GJ$455,$GM455),"")</f>
      </c>
      <c r="GO455" t="s">
        <v>941</v>
      </c>
      <c r="GQ455">
        <f>IF($IZ455&gt;=1,INDEX($GO:$GO,$IY455+1),"")</f>
      </c>
      <c r="GR455">
        <f>IF($IZ455&gt;=2,INDEX($GO:$GO,$IY455+2),"")</f>
      </c>
      <c r="GS455">
        <f>IF($IZ455&gt;=3,INDEX($GO:$GO,$IY455+3),"")</f>
      </c>
      <c r="GT455">
        <f>IF($IZ455&gt;=4,INDEX($GO:$GO,$IY455+4),"")</f>
      </c>
      <c r="GU455">
        <f>IF($IZ455&gt;=5,INDEX($GO:$GO,$IY455+5),"")</f>
      </c>
      <c r="GV455">
        <f>IF($IZ455&gt;=6,INDEX($GO:$GO,$IY455+6),"")</f>
      </c>
      <c r="GW455">
        <f>IF($IZ455&gt;=7,INDEX($GO:$GO,$IY455+7),"")</f>
      </c>
      <c r="GX455">
        <f>IF($IZ455&gt;=8,INDEX($GO:$GO,$IY455+8),"")</f>
      </c>
      <c r="GY455">
        <f>IF($IZ455&gt;=9,INDEX($GO:$GO,$IY455+9),"")</f>
      </c>
      <c r="GZ455">
        <f>IF($IZ455&gt;=10,INDEX($GO:$GO,$IY455+10),"")</f>
      </c>
      <c r="HA455">
        <f>IF($IZ455&gt;=11,INDEX($GO:$GO,$IY455+11),"")</f>
      </c>
      <c r="HB455">
        <f>IF($IZ455&gt;=12,INDEX($GO:$GO,$IY455+12),"")</f>
      </c>
      <c r="HC455">
        <f>IF($IZ455&gt;=13,INDEX($GO:$GO,$IY455+13),"")</f>
      </c>
      <c r="HD455">
        <f>IF($IZ455&gt;=14,INDEX($GO:$GO,$IY455+14),"")</f>
      </c>
      <c r="HE455">
        <f>IF($IZ455&gt;=15,INDEX($GO:$GO,$IY455+15),"")</f>
      </c>
      <c r="HF455">
        <f>IF($IZ455&gt;=16,INDEX($GO:$GO,$IY455+16),"")</f>
      </c>
      <c r="HG455">
        <f>IF($IZ455&gt;=17,INDEX($GO:$GO,$IY455+17),"")</f>
      </c>
      <c r="HH455">
        <f>IF($IZ455&gt;=18,INDEX($GO:$GO,$IY455+18),"")</f>
      </c>
      <c r="HI455">
        <f>IF($IZ455&gt;=19,INDEX($GO:$GO,$IY455+19),"")</f>
      </c>
      <c r="HJ455">
        <f>IF($IZ455&gt;=20,INDEX($GO:$GO,$IY455+20),"")</f>
      </c>
      <c r="HK455">
        <f>IF($IZ455&gt;=21,INDEX($GO:$GO,$IY455+21),"")</f>
      </c>
      <c r="HL455">
        <f>IF($IZ455&gt;=22,INDEX($GO:$GO,$IY455+22),"")</f>
      </c>
      <c r="HM455">
        <f>IF($IZ455&gt;=23,INDEX($GO:$GO,$IY455+23),"")</f>
      </c>
      <c r="HN455">
        <f>IF($IZ455&gt;=24,INDEX($GO:$GO,$IY455+24),"")</f>
      </c>
      <c r="HO455">
        <f>IF($IZ455&gt;=25,INDEX($GO:$GO,$IY455+25),"")</f>
      </c>
      <c r="HP455">
        <f>IF($IZ455&gt;=26,INDEX($GO:$GO,$IY455+26),"")</f>
      </c>
      <c r="HQ455">
        <f>IF($IZ455&gt;=27,INDEX($GO:$GO,$IY455+27),"")</f>
      </c>
      <c r="HR455">
        <f>IF($IZ455&gt;=28,INDEX($GO:$GO,$IY455+28),"")</f>
      </c>
      <c r="HS455">
        <f>IF($IZ455&gt;=29,INDEX($GO:$GO,$IY455+29),"")</f>
      </c>
      <c r="HT455">
        <f>IF($IZ455&gt;=30,INDEX($GO:$GO,$IY455+30),"")</f>
      </c>
      <c r="HU455">
        <f>IF($IZ455&gt;=31,INDEX($GO:$GO,$IY455+31),"")</f>
      </c>
      <c r="HV455">
        <f>IF($IZ455&gt;=32,INDEX($GO:$GO,$IY455+32),"")</f>
      </c>
      <c r="HW455">
        <f>IF($IZ455&gt;=33,INDEX($GO:$GO,$IY455+33),"")</f>
      </c>
      <c r="HX455">
        <f>IF($IZ455&gt;=34,INDEX($GO:$GO,$IY455+34),"")</f>
      </c>
      <c r="HY455">
        <f>IF($IZ455&gt;=35,INDEX($GO:$GO,$IY455+35),"")</f>
      </c>
      <c r="HZ455">
        <f>IF($IZ455&gt;=36,INDEX($GO:$GO,$IY455+36),"")</f>
      </c>
      <c r="IA455">
        <f>IF($IZ455&gt;=37,INDEX($GO:$GO,$IY455+37),"")</f>
      </c>
      <c r="IB455">
        <f>IF($IZ455&gt;=38,INDEX($GO:$GO,$IY455+38),"")</f>
      </c>
      <c r="IC455">
        <f>IF($IZ455&gt;=39,INDEX($GO:$GO,$IY455+39),"")</f>
      </c>
      <c r="ID455">
        <f>IF($IZ455&gt;=40,INDEX($GO:$GO,$IY455+40),"")</f>
      </c>
      <c r="IE455">
        <f>IF($IZ455&gt;=41,INDEX($GO:$GO,$IY455+41),"")</f>
      </c>
      <c r="IF455">
        <f>IF($IZ455&gt;=42,INDEX($GO:$GO,$IY455+42),"")</f>
      </c>
      <c r="IG455">
        <f>IF($IZ455&gt;=43,INDEX($GO:$GO,$IY455+43),"")</f>
      </c>
      <c r="IH455">
        <f>IF($IZ455&gt;=44,INDEX($GO:$GO,$IY455+44),"")</f>
      </c>
      <c r="II455">
        <f>IF($IZ455&gt;=45,INDEX($GO:$GO,$IY455+45),"")</f>
      </c>
      <c r="IJ455">
        <f>IF($IZ455&gt;=46,INDEX($GO:$GO,$IY455+46),"")</f>
      </c>
      <c r="IK455">
        <f>IF($IZ455&gt;=47,INDEX($GO:$GO,$IY455+47),"")</f>
      </c>
      <c r="IL455">
        <f>IF($IZ455&gt;=48,INDEX($GO:$GO,$IY455+48),"")</f>
      </c>
      <c r="IM455">
        <f>IF($IZ455&gt;=49,INDEX($GO:$GO,$IY455+49),"")</f>
      </c>
      <c r="IN455">
        <f>IF($IZ455&gt;=50,INDEX($GO:$GO,$IY455+50),"")</f>
      </c>
      <c r="IO455">
        <f>IF($IZ455&gt;=51,INDEX($GO:$GO,$IY455+51),"")</f>
      </c>
      <c r="IP455">
        <f>IF($IZ455&gt;=52,INDEX($GO:$GO,$IY455+52),"")</f>
      </c>
      <c r="IQ455">
        <f>IF($IZ455&gt;=53,INDEX($GO:$GO,$IY455+53),"")</f>
      </c>
      <c r="IR455">
        <f>IF($IZ455&gt;=54,INDEX($GO:$GO,$IY455+54),"")</f>
      </c>
      <c r="IS455">
        <f>IF($IZ455&gt;=55,INDEX($GO:$GO,$IY455+55),"")</f>
      </c>
      <c r="IT455">
        <f>IF($IZ455&gt;=56,INDEX($GO:$GO,$IY455+56),"")</f>
      </c>
      <c r="IU455">
        <f>IF($IZ455&gt;=57,INDEX($GO:$GO,$IY455+57),"")</f>
      </c>
      <c r="IV455">
        <f>IF($IZ455&gt;=58,INDEX($GO:$GO,$IY455+58),"")</f>
      </c>
      <c r="IW455">
        <f>IF($IZ455&gt;=59,INDEX($GO:$GO,$IY455+59),"")</f>
      </c>
      <c r="IX455">
        <f>IF($IZ455&gt;=60,INDEX($GO:$GO,$IY455+60),"")</f>
      </c>
      <c r="IY455">
        <f>IFERROR(MATCH($GN455,$GO$2:$GO$827,0)+1,0)</f>
      </c>
      <c r="IZ455">
        <f>IFERROR(INDEX($GP$2:$GP$827,MATCH($GN455,$GO$2:$GO$827,0)),0)</f>
      </c>
      <c r="JA455" t="s">
        <v>23</v>
      </c>
      <c r="JB455" t="s">
        <v>23</v>
      </c>
    </row>
    <row r="456" spans="1:262" x14ac:dyDescent="0.25">
      <c r="F456" s="1"/>
      <c r="G456" s="1"/>
      <c r="H456" s="1"/>
      <c r="I456" s="1"/>
      <c r="J456" s="1">
        <f>IFERROR(IF(FIND(" - ",$F456)&gt;0,MID($F456,FIND(" - ",$F456)+3,LEN($F456)),""),"")</f>
      </c>
      <c r="L456" s="1"/>
      <c r="N456" t="s">
        <v>23</v>
      </c>
      <c r="P456">
        <f>IF(OR($N456="",$O456=""),"",IFERROR($N456/$O456,0))</f>
      </c>
      <c r="Q456">
        <f>IF($N456="","",
IF($G456="","",
IF(ISNUMBER(SEARCH("exempt",LOWER($G456))),0,
$N456*(VALUE(SUBSTITUTE($G456,"%",""))/100))))</f>
      </c>
      <c r="W456">
        <f>IF($N456="","",
SUM($N456,$Q456,$U456,$R456,$T456)-
IF($V456="",0,VALUE($V456)))</f>
      </c>
      <c r="AE456" t="s">
        <v>1436</v>
      </c>
      <c r="AJ456" t="s">
        <v>1437</v>
      </c>
      <c r="AM456">
        <f>IFERROR(LEFT($F456,FIND(" - ",$F456)-1),$F456)</f>
      </c>
      <c r="AP456">
        <f>IF($CE456&gt;=1,INDEX($AN:$AN,$CD456+1),"")</f>
      </c>
      <c r="AQ456">
        <f>IF($CE456&gt;=2,INDEX($AN:$AN,$CD456+2),"")</f>
      </c>
      <c r="AR456">
        <f>IF($CE456&gt;=3,INDEX($AN:$AN,$CD456+3),"")</f>
      </c>
      <c r="AS456">
        <f>IF($CE456&gt;=4,INDEX($AN:$AN,$CD456+4),"")</f>
      </c>
      <c r="AT456">
        <f>IF($CE456&gt;=5,INDEX($AN:$AN,$CD456+5),"")</f>
      </c>
      <c r="AU456">
        <f>IF($CE456&gt;=6,INDEX($AN:$AN,$CD456+6),"")</f>
      </c>
      <c r="AV456">
        <f>IF($CE456&gt;=7,INDEX($AN:$AN,$CD456+7),"")</f>
      </c>
      <c r="AW456">
        <f>IF($CE456&gt;=8,INDEX($AN:$AN,$CD456+8),"")</f>
      </c>
      <c r="AX456">
        <f>IF($CE456&gt;=9,INDEX($AN:$AN,$CD456+9),"")</f>
      </c>
      <c r="AY456">
        <f>IF($CE456&gt;=10,INDEX($AN:$AN,$CD456+10),"")</f>
      </c>
      <c r="AZ456">
        <f>IF($CE456&gt;=11,INDEX($AN:$AN,$CD456+11),"")</f>
      </c>
      <c r="BA456">
        <f>IF($CE456&gt;=12,INDEX($AN:$AN,$CD456+12),"")</f>
      </c>
      <c r="BB456">
        <f>IF($CE456&gt;=13,INDEX($AN:$AN,$CD456+13),"")</f>
      </c>
      <c r="BC456">
        <f>IF($CE456&gt;=14,INDEX($AN:$AN,$CD456+14),"")</f>
      </c>
      <c r="BD456">
        <f>IF($CE456&gt;=15,INDEX($AN:$AN,$CD456+15),"")</f>
      </c>
      <c r="BE456">
        <f>IF($CE456&gt;=16,INDEX($AN:$AN,$CD456+16),"")</f>
      </c>
      <c r="BF456">
        <f>IF($CE456&gt;=17,INDEX($AN:$AN,$CD456+17),"")</f>
      </c>
      <c r="BG456">
        <f>IF($CE456&gt;=18,INDEX($AN:$AN,$CD456+18),"")</f>
      </c>
      <c r="BH456">
        <f>IF($CE456&gt;=19,INDEX($AN:$AN,$CD456+19),"")</f>
      </c>
      <c r="BI456">
        <f>IF($CE456&gt;=20,INDEX($AN:$AN,$CD456+20),"")</f>
      </c>
      <c r="BJ456">
        <f>IF($CE456&gt;=21,INDEX($AN:$AN,$CD456+21),"")</f>
      </c>
      <c r="BK456">
        <f>IF($CE456&gt;=22,INDEX($AN:$AN,$CD456+22),"")</f>
      </c>
      <c r="BL456">
        <f>IF($CE456&gt;=23,INDEX($AN:$AN,$CD456+23),"")</f>
      </c>
      <c r="BM456">
        <f>IF($CE456&gt;=24,INDEX($AN:$AN,$CD456+24),"")</f>
      </c>
      <c r="BN456">
        <f>IF($CE456&gt;=25,INDEX($AN:$AN,$CD456+25),"")</f>
      </c>
      <c r="BO456">
        <f>IF($CE456&gt;=26,INDEX($AN:$AN,$CD456+26),"")</f>
      </c>
      <c r="BP456">
        <f>IF($CE456&gt;=27,INDEX($AN:$AN,$CD456+27),"")</f>
      </c>
      <c r="BQ456">
        <f>IF($CE456&gt;=28,INDEX($AN:$AN,$CD456+28),"")</f>
      </c>
      <c r="BR456">
        <f>IF($CE456&gt;=29,INDEX($AN:$AN,$CD456+29),"")</f>
      </c>
      <c r="BS456">
        <f>IF($CE456&gt;=30,INDEX($AN:$AN,$CD456+30),"")</f>
      </c>
      <c r="BT456">
        <f>IF($CE456&gt;=31,INDEX($AN:$AN,$CD456+31),"")</f>
      </c>
      <c r="BU456">
        <f>IF($CE456&gt;=32,INDEX($AN:$AN,$CD456+32),"")</f>
      </c>
      <c r="BV456">
        <f>IF($CE456&gt;=33,INDEX($AN:$AN,$CD456+33),"")</f>
      </c>
      <c r="BW456">
        <f>IF($CE456&gt;=34,INDEX($AN:$AN,$CD456+34),"")</f>
      </c>
      <c r="BX456">
        <f>IF($CE456&gt;=35,INDEX($AN:$AN,$CD456+35),"")</f>
      </c>
      <c r="BY456">
        <f>IF($CE456&gt;=36,INDEX($AN:$AN,$CD456+36),"")</f>
      </c>
      <c r="BZ456">
        <f>IF($CE456&gt;=37,INDEX($AN:$AN,$CD456+37),"")</f>
      </c>
      <c r="CA456">
        <f>IF($CE456&gt;=38,INDEX($AN:$AN,$CD456+38),"")</f>
      </c>
      <c r="CB456">
        <f>IF($CE456&gt;=39,INDEX($AN:$AN,$CD456+39),"")</f>
      </c>
      <c r="CC456">
        <f>IF($CE456&gt;=40,INDEX($AN:$AN,$CD456+40),"")</f>
      </c>
      <c r="CD456">
        <f>IFERROR(MATCH($AM456,$AN$2:$AN$133,0)+1,0)</f>
      </c>
      <c r="CE456">
        <f>IFERROR(INDEX($AO$2:$AO$133,MATCH($AM456,$AN$2:$AN$133,0)),0)</f>
      </c>
      <c r="CF456">
        <f>IFERROR(LEFT($K456,FIND(" - ",$K456)-1),$K456)</f>
      </c>
      <c r="CG456" t="s">
        <v>91</v>
      </c>
      <c r="CI456">
        <f>IF($DD456&gt;=1,INDEX($CG:$CG,$DC456+1),"")</f>
      </c>
      <c r="CJ456">
        <f>IF($DD456&gt;=2,INDEX($CG:$CG,$DC456+2),"")</f>
      </c>
      <c r="CK456">
        <f>IF($DD456&gt;=3,INDEX($CG:$CG,$DC456+3),"")</f>
      </c>
      <c r="CL456">
        <f>IF($DD456&gt;=4,INDEX($CG:$CG,$DC456+4),"")</f>
      </c>
      <c r="CM456">
        <f>IF($DD456&gt;=5,INDEX($CG:$CG,$DC456+5),"")</f>
      </c>
      <c r="CN456">
        <f>IF($DD456&gt;=6,INDEX($CG:$CG,$DC456+6),"")</f>
      </c>
      <c r="CO456">
        <f>IF($DD456&gt;=7,INDEX($CG:$CG,$DC456+7),"")</f>
      </c>
      <c r="CP456">
        <f>IF($DD456&gt;=8,INDEX($CG:$CG,$DC456+8),"")</f>
      </c>
      <c r="CQ456">
        <f>IF($DD456&gt;=9,INDEX($CG:$CG,$DC456+9),"")</f>
      </c>
      <c r="CR456">
        <f>IF($DD456&gt;=10,INDEX($CG:$CG,$DC456+10),"")</f>
      </c>
      <c r="CS456">
        <f>IF($DD456&gt;=11,INDEX($CG:$CG,$DC456+11),"")</f>
      </c>
      <c r="CT456">
        <f>IF($DD456&gt;=12,INDEX($CG:$CG,$DC456+12),"")</f>
      </c>
      <c r="CU456">
        <f>IF($DD456&gt;=13,INDEX($CG:$CG,$DC456+13),"")</f>
      </c>
      <c r="CV456">
        <f>IF($DD456&gt;=14,INDEX($CG:$CG,$DC456+14),"")</f>
      </c>
      <c r="CW456">
        <f>IF($DD456&gt;=15,INDEX($CG:$CG,$DC456+15),"")</f>
      </c>
      <c r="CX456">
        <f>IF($DD456&gt;=16,INDEX($CG:$CG,$DC456+16),"")</f>
      </c>
      <c r="CY456">
        <f>IF($DD456&gt;=17,INDEX($CG:$CG,$DC456+17),"")</f>
      </c>
      <c r="CZ456">
        <f>IF($DD456&gt;=18,INDEX($CG:$CG,$DC456+18),"")</f>
      </c>
      <c r="DA456">
        <f>IF($DD456&gt;=19,INDEX($CG:$CG,$DC456+19),"")</f>
      </c>
      <c r="DB456">
        <f>IF($DD456&gt;=20,INDEX($CG:$CG,$DC456+20),"")</f>
      </c>
      <c r="DC456">
        <f>IFERROR(MATCH($CF456,$CG$2:$CG$1558,0)+1,0)</f>
      </c>
      <c r="DD456">
        <f>IFERROR(INDEX($CH$2:$CH$1558,MATCH($CF456,$CG$2:$CG$1558,0)),0)</f>
      </c>
      <c r="DE456">
        <f>IFERROR(INDEX($AL:$AL,MATCH($G456,$AK:$AK,0))&amp;"","")</f>
      </c>
      <c r="DI456">
        <f>IF($GL456&gt;=1,INDEX($DF:$DF,$GK456+1),"")</f>
      </c>
      <c r="DJ456">
        <f>IF($GL456&gt;=2,INDEX($DF:$DF,$GK456+2),"")</f>
      </c>
      <c r="DK456">
        <f>IF($GL456&gt;=3,INDEX($DF:$DF,$GK456+3),"")</f>
      </c>
      <c r="DL456">
        <f>IF($GL456&gt;=4,INDEX($DF:$DF,$GK456+4),"")</f>
      </c>
      <c r="DM456">
        <f>IF($GL456&gt;=5,INDEX($DF:$DF,$GK456+5),"")</f>
      </c>
      <c r="DN456">
        <f>IF($GL456&gt;=6,INDEX($DF:$DF,$GK456+6),"")</f>
      </c>
      <c r="DO456">
        <f>IF($GL456&gt;=7,INDEX($DF:$DF,$GK456+7),"")</f>
      </c>
      <c r="DP456">
        <f>IF($GL456&gt;=8,INDEX($DF:$DF,$GK456+8),"")</f>
      </c>
      <c r="DQ456">
        <f>IF($GL456&gt;=9,INDEX($DF:$DF,$GK456+9),"")</f>
      </c>
      <c r="DR456">
        <f>IF($GL456&gt;=10,INDEX($DF:$DF,$GK456+10),"")</f>
      </c>
      <c r="DS456">
        <f>IF($GL456&gt;=11,INDEX($DF:$DF,$GK456+11),"")</f>
      </c>
      <c r="DT456">
        <f>IF($GL456&gt;=12,INDEX($DF:$DF,$GK456+12),"")</f>
      </c>
      <c r="DU456">
        <f>IF($GL456&gt;=13,INDEX($DF:$DF,$GK456+13),"")</f>
      </c>
      <c r="DV456">
        <f>IF($GL456&gt;=14,INDEX($DF:$DF,$GK456+14),"")</f>
      </c>
      <c r="DW456">
        <f>IF($GL456&gt;=15,INDEX($DF:$DF,$GK456+15),"")</f>
      </c>
      <c r="DX456">
        <f>IF($GL456&gt;=16,INDEX($DF:$DF,$GK456+16),"")</f>
      </c>
      <c r="DY456">
        <f>IF($GL456&gt;=17,INDEX($DF:$DF,$GK456+17),"")</f>
      </c>
      <c r="DZ456">
        <f>IF($GL456&gt;=18,INDEX($DF:$DF,$GK456+18),"")</f>
      </c>
      <c r="EA456">
        <f>IF($GL456&gt;=19,INDEX($DF:$DF,$GK456+19),"")</f>
      </c>
      <c r="EB456">
        <f>IF($GL456&gt;=20,INDEX($DF:$DF,$GK456+20),"")</f>
      </c>
      <c r="EC456">
        <f>IF($GL456&gt;=21,INDEX($DF:$DF,$GK456+21),"")</f>
      </c>
      <c r="ED456">
        <f>IF($GL456&gt;=22,INDEX($DF:$DF,$GK456+22),"")</f>
      </c>
      <c r="EE456">
        <f>IF($GL456&gt;=23,INDEX($DF:$DF,$GK456+23),"")</f>
      </c>
      <c r="EF456">
        <f>IF($GL456&gt;=24,INDEX($DF:$DF,$GK456+24),"")</f>
      </c>
      <c r="EG456">
        <f>IF($GL456&gt;=25,INDEX($DF:$DF,$GK456+25),"")</f>
      </c>
      <c r="EH456">
        <f>IF($GL456&gt;=26,INDEX($DF:$DF,$GK456+26),"")</f>
      </c>
      <c r="EI456">
        <f>IF($GL456&gt;=27,INDEX($DF:$DF,$GK456+27),"")</f>
      </c>
      <c r="EJ456">
        <f>IF($GL456&gt;=28,INDEX($DF:$DF,$GK456+28),"")</f>
      </c>
      <c r="EK456">
        <f>IF($GL456&gt;=29,INDEX($DF:$DF,$GK456+29),"")</f>
      </c>
      <c r="EL456">
        <f>IF($GL456&gt;=30,INDEX($DF:$DF,$GK456+30),"")</f>
      </c>
      <c r="EM456">
        <f>IF($GL456&gt;=31,INDEX($DF:$DF,$GK456+31),"")</f>
      </c>
      <c r="EN456">
        <f>IF($GL456&gt;=32,INDEX($DF:$DF,$GK456+32),"")</f>
      </c>
      <c r="EO456">
        <f>IF($GL456&gt;=33,INDEX($DF:$DF,$GK456+33),"")</f>
      </c>
      <c r="EP456">
        <f>IF($GL456&gt;=34,INDEX($DF:$DF,$GK456+34),"")</f>
      </c>
      <c r="EQ456">
        <f>IF($GL456&gt;=35,INDEX($DF:$DF,$GK456+35),"")</f>
      </c>
      <c r="ER456">
        <f>IF($GL456&gt;=36,INDEX($DF:$DF,$GK456+36),"")</f>
      </c>
      <c r="ES456">
        <f>IF($GL456&gt;=37,INDEX($DF:$DF,$GK456+37),"")</f>
      </c>
      <c r="ET456">
        <f>IF($GL456&gt;=38,INDEX($DF:$DF,$GK456+38),"")</f>
      </c>
      <c r="EU456">
        <f>IF($GL456&gt;=39,INDEX($DF:$DF,$GK456+39),"")</f>
      </c>
      <c r="EV456">
        <f>IF($GL456&gt;=40,INDEX($DF:$DF,$GK456+40),"")</f>
      </c>
      <c r="EW456">
        <f>IF($GL456&gt;=1,INDEX($DG:$DG,$GK456+1),"")</f>
      </c>
      <c r="EX456">
        <f>IF($GL456&gt;=2,INDEX($DG:$DG,$GK456+2),"")</f>
      </c>
      <c r="EY456">
        <f>IF($GL456&gt;=3,INDEX($DG:$DG,$GK456+3),"")</f>
      </c>
      <c r="EZ456">
        <f>IF($GL456&gt;=4,INDEX($DG:$DG,$GK456+4),"")</f>
      </c>
      <c r="FA456">
        <f>IF($GL456&gt;=5,INDEX($DG:$DG,$GK456+5),"")</f>
      </c>
      <c r="FB456">
        <f>IF($GL456&gt;=6,INDEX($DG:$DG,$GK456+6),"")</f>
      </c>
      <c r="FC456">
        <f>IF($GL456&gt;=7,INDEX($DG:$DG,$GK456+7),"")</f>
      </c>
      <c r="FD456">
        <f>IF($GL456&gt;=8,INDEX($DG:$DG,$GK456+8),"")</f>
      </c>
      <c r="FE456">
        <f>IF($GL456&gt;=9,INDEX($DG:$DG,$GK456+9),"")</f>
      </c>
      <c r="FF456">
        <f>IF($GL456&gt;=10,INDEX($DG:$DG,$GK456+10),"")</f>
      </c>
      <c r="FG456">
        <f>IF($GL456&gt;=11,INDEX($DG:$DG,$GK456+11),"")</f>
      </c>
      <c r="FH456">
        <f>IF($GL456&gt;=12,INDEX($DG:$DG,$GK456+12),"")</f>
      </c>
      <c r="FI456">
        <f>IF($GL456&gt;=13,INDEX($DG:$DG,$GK456+13),"")</f>
      </c>
      <c r="FJ456">
        <f>IF($GL456&gt;=14,INDEX($DG:$DG,$GK456+14),"")</f>
      </c>
      <c r="FK456">
        <f>IF($GL456&gt;=15,INDEX($DG:$DG,$GK456+15),"")</f>
      </c>
      <c r="FL456">
        <f>IF($GL456&gt;=16,INDEX($DG:$DG,$GK456+16),"")</f>
      </c>
      <c r="FM456">
        <f>IF($GL456&gt;=17,INDEX($DG:$DG,$GK456+17),"")</f>
      </c>
      <c r="FN456">
        <f>IF($GL456&gt;=18,INDEX($DG:$DG,$GK456+18),"")</f>
      </c>
      <c r="FO456">
        <f>IF($GL456&gt;=19,INDEX($DG:$DG,$GK456+19),"")</f>
      </c>
      <c r="FP456">
        <f>IF($GL456&gt;=20,INDEX($DG:$DG,$GK456+20),"")</f>
      </c>
      <c r="FQ456">
        <f>IF($GL456&gt;=21,INDEX($DG:$DG,$GK456+21),"")</f>
      </c>
      <c r="FR456">
        <f>IF($GL456&gt;=22,INDEX($DG:$DG,$GK456+22),"")</f>
      </c>
      <c r="FS456">
        <f>IF($GL456&gt;=23,INDEX($DG:$DG,$GK456+23),"")</f>
      </c>
      <c r="FT456">
        <f>IF($GL456&gt;=24,INDEX($DG:$DG,$GK456+24),"")</f>
      </c>
      <c r="FU456">
        <f>IF($GL456&gt;=25,INDEX($DG:$DG,$GK456+25),"")</f>
      </c>
      <c r="FV456">
        <f>IF($GL456&gt;=26,INDEX($DG:$DG,$GK456+26),"")</f>
      </c>
      <c r="FW456">
        <f>IF($GL456&gt;=27,INDEX($DG:$DG,$GK456+27),"")</f>
      </c>
      <c r="FX456">
        <f>IF($GL456&gt;=28,INDEX($DG:$DG,$GK456+28),"")</f>
      </c>
      <c r="FY456">
        <f>IF($GL456&gt;=29,INDEX($DG:$DG,$GK456+29),"")</f>
      </c>
      <c r="FZ456">
        <f>IF($GL456&gt;=30,INDEX($DG:$DG,$GK456+30),"")</f>
      </c>
      <c r="GA456">
        <f>IF($GL456&gt;=31,INDEX($DG:$DG,$GK456+31),"")</f>
      </c>
      <c r="GB456">
        <f>IF($GL456&gt;=32,INDEX($DG:$DG,$GK456+32),"")</f>
      </c>
      <c r="GC456">
        <f>IF($GL456&gt;=33,INDEX($DG:$DG,$GK456+33),"")</f>
      </c>
      <c r="GD456">
        <f>IF($GL456&gt;=34,INDEX($DG:$DG,$GK456+34),"")</f>
      </c>
      <c r="GE456">
        <f>IF($GL456&gt;=35,INDEX($DG:$DG,$GK456+35),"")</f>
      </c>
      <c r="GF456">
        <f>IF($GL456&gt;=36,INDEX($DG:$DG,$GK456+36),"")</f>
      </c>
      <c r="GG456">
        <f>IF($GL456&gt;=37,INDEX($DG:$DG,$GK456+37),"")</f>
      </c>
      <c r="GH456">
        <f>IF($GL456&gt;=38,INDEX($DG:$DG,$GK456+38),"")</f>
      </c>
      <c r="GI456">
        <f>IF($GL456&gt;=39,INDEX($DG:$DG,$GK456+39),"")</f>
      </c>
      <c r="GJ456">
        <f>IF($GL456&gt;=40,INDEX($DG:$DG,$GK456+40),"")</f>
      </c>
      <c r="GK456">
        <f>IFERROR(MATCH($DE456,$DF$2:$DF$166,0)+1,0)</f>
      </c>
      <c r="GL456">
        <f>IFERROR(INDEX($DH$2:$DH$166,MATCH($DE456,$DF$2:$DF$166,0)),0)</f>
      </c>
      <c r="GM456">
        <f>IFERROR(MATCH($H456,$DI$456:$EV$456,0),0)</f>
      </c>
      <c r="GN456">
        <f>IF($GM456&gt;0,INDEX($EW$456:$GJ$456,$GM456),"")</f>
      </c>
      <c r="GO456" t="s">
        <v>943</v>
      </c>
      <c r="GQ456">
        <f>IF($IZ456&gt;=1,INDEX($GO:$GO,$IY456+1),"")</f>
      </c>
      <c r="GR456">
        <f>IF($IZ456&gt;=2,INDEX($GO:$GO,$IY456+2),"")</f>
      </c>
      <c r="GS456">
        <f>IF($IZ456&gt;=3,INDEX($GO:$GO,$IY456+3),"")</f>
      </c>
      <c r="GT456">
        <f>IF($IZ456&gt;=4,INDEX($GO:$GO,$IY456+4),"")</f>
      </c>
      <c r="GU456">
        <f>IF($IZ456&gt;=5,INDEX($GO:$GO,$IY456+5),"")</f>
      </c>
      <c r="GV456">
        <f>IF($IZ456&gt;=6,INDEX($GO:$GO,$IY456+6),"")</f>
      </c>
      <c r="GW456">
        <f>IF($IZ456&gt;=7,INDEX($GO:$GO,$IY456+7),"")</f>
      </c>
      <c r="GX456">
        <f>IF($IZ456&gt;=8,INDEX($GO:$GO,$IY456+8),"")</f>
      </c>
      <c r="GY456">
        <f>IF($IZ456&gt;=9,INDEX($GO:$GO,$IY456+9),"")</f>
      </c>
      <c r="GZ456">
        <f>IF($IZ456&gt;=10,INDEX($GO:$GO,$IY456+10),"")</f>
      </c>
      <c r="HA456">
        <f>IF($IZ456&gt;=11,INDEX($GO:$GO,$IY456+11),"")</f>
      </c>
      <c r="HB456">
        <f>IF($IZ456&gt;=12,INDEX($GO:$GO,$IY456+12),"")</f>
      </c>
      <c r="HC456">
        <f>IF($IZ456&gt;=13,INDEX($GO:$GO,$IY456+13),"")</f>
      </c>
      <c r="HD456">
        <f>IF($IZ456&gt;=14,INDEX($GO:$GO,$IY456+14),"")</f>
      </c>
      <c r="HE456">
        <f>IF($IZ456&gt;=15,INDEX($GO:$GO,$IY456+15),"")</f>
      </c>
      <c r="HF456">
        <f>IF($IZ456&gt;=16,INDEX($GO:$GO,$IY456+16),"")</f>
      </c>
      <c r="HG456">
        <f>IF($IZ456&gt;=17,INDEX($GO:$GO,$IY456+17),"")</f>
      </c>
      <c r="HH456">
        <f>IF($IZ456&gt;=18,INDEX($GO:$GO,$IY456+18),"")</f>
      </c>
      <c r="HI456">
        <f>IF($IZ456&gt;=19,INDEX($GO:$GO,$IY456+19),"")</f>
      </c>
      <c r="HJ456">
        <f>IF($IZ456&gt;=20,INDEX($GO:$GO,$IY456+20),"")</f>
      </c>
      <c r="HK456">
        <f>IF($IZ456&gt;=21,INDEX($GO:$GO,$IY456+21),"")</f>
      </c>
      <c r="HL456">
        <f>IF($IZ456&gt;=22,INDEX($GO:$GO,$IY456+22),"")</f>
      </c>
      <c r="HM456">
        <f>IF($IZ456&gt;=23,INDEX($GO:$GO,$IY456+23),"")</f>
      </c>
      <c r="HN456">
        <f>IF($IZ456&gt;=24,INDEX($GO:$GO,$IY456+24),"")</f>
      </c>
      <c r="HO456">
        <f>IF($IZ456&gt;=25,INDEX($GO:$GO,$IY456+25),"")</f>
      </c>
      <c r="HP456">
        <f>IF($IZ456&gt;=26,INDEX($GO:$GO,$IY456+26),"")</f>
      </c>
      <c r="HQ456">
        <f>IF($IZ456&gt;=27,INDEX($GO:$GO,$IY456+27),"")</f>
      </c>
      <c r="HR456">
        <f>IF($IZ456&gt;=28,INDEX($GO:$GO,$IY456+28),"")</f>
      </c>
      <c r="HS456">
        <f>IF($IZ456&gt;=29,INDEX($GO:$GO,$IY456+29),"")</f>
      </c>
      <c r="HT456">
        <f>IF($IZ456&gt;=30,INDEX($GO:$GO,$IY456+30),"")</f>
      </c>
      <c r="HU456">
        <f>IF($IZ456&gt;=31,INDEX($GO:$GO,$IY456+31),"")</f>
      </c>
      <c r="HV456">
        <f>IF($IZ456&gt;=32,INDEX($GO:$GO,$IY456+32),"")</f>
      </c>
      <c r="HW456">
        <f>IF($IZ456&gt;=33,INDEX($GO:$GO,$IY456+33),"")</f>
      </c>
      <c r="HX456">
        <f>IF($IZ456&gt;=34,INDEX($GO:$GO,$IY456+34),"")</f>
      </c>
      <c r="HY456">
        <f>IF($IZ456&gt;=35,INDEX($GO:$GO,$IY456+35),"")</f>
      </c>
      <c r="HZ456">
        <f>IF($IZ456&gt;=36,INDEX($GO:$GO,$IY456+36),"")</f>
      </c>
      <c r="IA456">
        <f>IF($IZ456&gt;=37,INDEX($GO:$GO,$IY456+37),"")</f>
      </c>
      <c r="IB456">
        <f>IF($IZ456&gt;=38,INDEX($GO:$GO,$IY456+38),"")</f>
      </c>
      <c r="IC456">
        <f>IF($IZ456&gt;=39,INDEX($GO:$GO,$IY456+39),"")</f>
      </c>
      <c r="ID456">
        <f>IF($IZ456&gt;=40,INDEX($GO:$GO,$IY456+40),"")</f>
      </c>
      <c r="IE456">
        <f>IF($IZ456&gt;=41,INDEX($GO:$GO,$IY456+41),"")</f>
      </c>
      <c r="IF456">
        <f>IF($IZ456&gt;=42,INDEX($GO:$GO,$IY456+42),"")</f>
      </c>
      <c r="IG456">
        <f>IF($IZ456&gt;=43,INDEX($GO:$GO,$IY456+43),"")</f>
      </c>
      <c r="IH456">
        <f>IF($IZ456&gt;=44,INDEX($GO:$GO,$IY456+44),"")</f>
      </c>
      <c r="II456">
        <f>IF($IZ456&gt;=45,INDEX($GO:$GO,$IY456+45),"")</f>
      </c>
      <c r="IJ456">
        <f>IF($IZ456&gt;=46,INDEX($GO:$GO,$IY456+46),"")</f>
      </c>
      <c r="IK456">
        <f>IF($IZ456&gt;=47,INDEX($GO:$GO,$IY456+47),"")</f>
      </c>
      <c r="IL456">
        <f>IF($IZ456&gt;=48,INDEX($GO:$GO,$IY456+48),"")</f>
      </c>
      <c r="IM456">
        <f>IF($IZ456&gt;=49,INDEX($GO:$GO,$IY456+49),"")</f>
      </c>
      <c r="IN456">
        <f>IF($IZ456&gt;=50,INDEX($GO:$GO,$IY456+50),"")</f>
      </c>
      <c r="IO456">
        <f>IF($IZ456&gt;=51,INDEX($GO:$GO,$IY456+51),"")</f>
      </c>
      <c r="IP456">
        <f>IF($IZ456&gt;=52,INDEX($GO:$GO,$IY456+52),"")</f>
      </c>
      <c r="IQ456">
        <f>IF($IZ456&gt;=53,INDEX($GO:$GO,$IY456+53),"")</f>
      </c>
      <c r="IR456">
        <f>IF($IZ456&gt;=54,INDEX($GO:$GO,$IY456+54),"")</f>
      </c>
      <c r="IS456">
        <f>IF($IZ456&gt;=55,INDEX($GO:$GO,$IY456+55),"")</f>
      </c>
      <c r="IT456">
        <f>IF($IZ456&gt;=56,INDEX($GO:$GO,$IY456+56),"")</f>
      </c>
      <c r="IU456">
        <f>IF($IZ456&gt;=57,INDEX($GO:$GO,$IY456+57),"")</f>
      </c>
      <c r="IV456">
        <f>IF($IZ456&gt;=58,INDEX($GO:$GO,$IY456+58),"")</f>
      </c>
      <c r="IW456">
        <f>IF($IZ456&gt;=59,INDEX($GO:$GO,$IY456+59),"")</f>
      </c>
      <c r="IX456">
        <f>IF($IZ456&gt;=60,INDEX($GO:$GO,$IY456+60),"")</f>
      </c>
      <c r="IY456">
        <f>IFERROR(MATCH($GN456,$GO$2:$GO$827,0)+1,0)</f>
      </c>
      <c r="IZ456">
        <f>IFERROR(INDEX($GP$2:$GP$827,MATCH($GN456,$GO$2:$GO$827,0)),0)</f>
      </c>
      <c r="JA456" t="s">
        <v>23</v>
      </c>
      <c r="JB456" t="s">
        <v>23</v>
      </c>
    </row>
    <row r="457" spans="1:262" x14ac:dyDescent="0.25">
      <c r="F457" s="1"/>
      <c r="G457" s="1"/>
      <c r="H457" s="1"/>
      <c r="I457" s="1"/>
      <c r="J457" s="1">
        <f>IFERROR(IF(FIND(" - ",$F457)&gt;0,MID($F457,FIND(" - ",$F457)+3,LEN($F457)),""),"")</f>
      </c>
      <c r="L457" s="1"/>
      <c r="N457" t="s">
        <v>23</v>
      </c>
      <c r="P457">
        <f>IF(OR($N457="",$O457=""),"",IFERROR($N457/$O457,0))</f>
      </c>
      <c r="Q457">
        <f>IF($N457="","",
IF($G457="","",
IF(ISNUMBER(SEARCH("exempt",LOWER($G457))),0,
$N457*(VALUE(SUBSTITUTE($G457,"%",""))/100))))</f>
      </c>
      <c r="W457">
        <f>IF($N457="","",
SUM($N457,$Q457,$U457,$R457,$T457)-
IF($V457="",0,VALUE($V457)))</f>
      </c>
      <c r="AE457" t="s">
        <v>1438</v>
      </c>
      <c r="AJ457" t="s">
        <v>1439</v>
      </c>
      <c r="AM457">
        <f>IFERROR(LEFT($F457,FIND(" - ",$F457)-1),$F457)</f>
      </c>
      <c r="AP457">
        <f>IF($CE457&gt;=1,INDEX($AN:$AN,$CD457+1),"")</f>
      </c>
      <c r="AQ457">
        <f>IF($CE457&gt;=2,INDEX($AN:$AN,$CD457+2),"")</f>
      </c>
      <c r="AR457">
        <f>IF($CE457&gt;=3,INDEX($AN:$AN,$CD457+3),"")</f>
      </c>
      <c r="AS457">
        <f>IF($CE457&gt;=4,INDEX($AN:$AN,$CD457+4),"")</f>
      </c>
      <c r="AT457">
        <f>IF($CE457&gt;=5,INDEX($AN:$AN,$CD457+5),"")</f>
      </c>
      <c r="AU457">
        <f>IF($CE457&gt;=6,INDEX($AN:$AN,$CD457+6),"")</f>
      </c>
      <c r="AV457">
        <f>IF($CE457&gt;=7,INDEX($AN:$AN,$CD457+7),"")</f>
      </c>
      <c r="AW457">
        <f>IF($CE457&gt;=8,INDEX($AN:$AN,$CD457+8),"")</f>
      </c>
      <c r="AX457">
        <f>IF($CE457&gt;=9,INDEX($AN:$AN,$CD457+9),"")</f>
      </c>
      <c r="AY457">
        <f>IF($CE457&gt;=10,INDEX($AN:$AN,$CD457+10),"")</f>
      </c>
      <c r="AZ457">
        <f>IF($CE457&gt;=11,INDEX($AN:$AN,$CD457+11),"")</f>
      </c>
      <c r="BA457">
        <f>IF($CE457&gt;=12,INDEX($AN:$AN,$CD457+12),"")</f>
      </c>
      <c r="BB457">
        <f>IF($CE457&gt;=13,INDEX($AN:$AN,$CD457+13),"")</f>
      </c>
      <c r="BC457">
        <f>IF($CE457&gt;=14,INDEX($AN:$AN,$CD457+14),"")</f>
      </c>
      <c r="BD457">
        <f>IF($CE457&gt;=15,INDEX($AN:$AN,$CD457+15),"")</f>
      </c>
      <c r="BE457">
        <f>IF($CE457&gt;=16,INDEX($AN:$AN,$CD457+16),"")</f>
      </c>
      <c r="BF457">
        <f>IF($CE457&gt;=17,INDEX($AN:$AN,$CD457+17),"")</f>
      </c>
      <c r="BG457">
        <f>IF($CE457&gt;=18,INDEX($AN:$AN,$CD457+18),"")</f>
      </c>
      <c r="BH457">
        <f>IF($CE457&gt;=19,INDEX($AN:$AN,$CD457+19),"")</f>
      </c>
      <c r="BI457">
        <f>IF($CE457&gt;=20,INDEX($AN:$AN,$CD457+20),"")</f>
      </c>
      <c r="BJ457">
        <f>IF($CE457&gt;=21,INDEX($AN:$AN,$CD457+21),"")</f>
      </c>
      <c r="BK457">
        <f>IF($CE457&gt;=22,INDEX($AN:$AN,$CD457+22),"")</f>
      </c>
      <c r="BL457">
        <f>IF($CE457&gt;=23,INDEX($AN:$AN,$CD457+23),"")</f>
      </c>
      <c r="BM457">
        <f>IF($CE457&gt;=24,INDEX($AN:$AN,$CD457+24),"")</f>
      </c>
      <c r="BN457">
        <f>IF($CE457&gt;=25,INDEX($AN:$AN,$CD457+25),"")</f>
      </c>
      <c r="BO457">
        <f>IF($CE457&gt;=26,INDEX($AN:$AN,$CD457+26),"")</f>
      </c>
      <c r="BP457">
        <f>IF($CE457&gt;=27,INDEX($AN:$AN,$CD457+27),"")</f>
      </c>
      <c r="BQ457">
        <f>IF($CE457&gt;=28,INDEX($AN:$AN,$CD457+28),"")</f>
      </c>
      <c r="BR457">
        <f>IF($CE457&gt;=29,INDEX($AN:$AN,$CD457+29),"")</f>
      </c>
      <c r="BS457">
        <f>IF($CE457&gt;=30,INDEX($AN:$AN,$CD457+30),"")</f>
      </c>
      <c r="BT457">
        <f>IF($CE457&gt;=31,INDEX($AN:$AN,$CD457+31),"")</f>
      </c>
      <c r="BU457">
        <f>IF($CE457&gt;=32,INDEX($AN:$AN,$CD457+32),"")</f>
      </c>
      <c r="BV457">
        <f>IF($CE457&gt;=33,INDEX($AN:$AN,$CD457+33),"")</f>
      </c>
      <c r="BW457">
        <f>IF($CE457&gt;=34,INDEX($AN:$AN,$CD457+34),"")</f>
      </c>
      <c r="BX457">
        <f>IF($CE457&gt;=35,INDEX($AN:$AN,$CD457+35),"")</f>
      </c>
      <c r="BY457">
        <f>IF($CE457&gt;=36,INDEX($AN:$AN,$CD457+36),"")</f>
      </c>
      <c r="BZ457">
        <f>IF($CE457&gt;=37,INDEX($AN:$AN,$CD457+37),"")</f>
      </c>
      <c r="CA457">
        <f>IF($CE457&gt;=38,INDEX($AN:$AN,$CD457+38),"")</f>
      </c>
      <c r="CB457">
        <f>IF($CE457&gt;=39,INDEX($AN:$AN,$CD457+39),"")</f>
      </c>
      <c r="CC457">
        <f>IF($CE457&gt;=40,INDEX($AN:$AN,$CD457+40),"")</f>
      </c>
      <c r="CD457">
        <f>IFERROR(MATCH($AM457,$AN$2:$AN$133,0)+1,0)</f>
      </c>
      <c r="CE457">
        <f>IFERROR(INDEX($AO$2:$AO$133,MATCH($AM457,$AN$2:$AN$133,0)),0)</f>
      </c>
      <c r="CF457">
        <f>IFERROR(LEFT($K457,FIND(" - ",$K457)-1),$K457)</f>
      </c>
      <c r="CG457" t="s">
        <v>100</v>
      </c>
      <c r="CI457">
        <f>IF($DD457&gt;=1,INDEX($CG:$CG,$DC457+1),"")</f>
      </c>
      <c r="CJ457">
        <f>IF($DD457&gt;=2,INDEX($CG:$CG,$DC457+2),"")</f>
      </c>
      <c r="CK457">
        <f>IF($DD457&gt;=3,INDEX($CG:$CG,$DC457+3),"")</f>
      </c>
      <c r="CL457">
        <f>IF($DD457&gt;=4,INDEX($CG:$CG,$DC457+4),"")</f>
      </c>
      <c r="CM457">
        <f>IF($DD457&gt;=5,INDEX($CG:$CG,$DC457+5),"")</f>
      </c>
      <c r="CN457">
        <f>IF($DD457&gt;=6,INDEX($CG:$CG,$DC457+6),"")</f>
      </c>
      <c r="CO457">
        <f>IF($DD457&gt;=7,INDEX($CG:$CG,$DC457+7),"")</f>
      </c>
      <c r="CP457">
        <f>IF($DD457&gt;=8,INDEX($CG:$CG,$DC457+8),"")</f>
      </c>
      <c r="CQ457">
        <f>IF($DD457&gt;=9,INDEX($CG:$CG,$DC457+9),"")</f>
      </c>
      <c r="CR457">
        <f>IF($DD457&gt;=10,INDEX($CG:$CG,$DC457+10),"")</f>
      </c>
      <c r="CS457">
        <f>IF($DD457&gt;=11,INDEX($CG:$CG,$DC457+11),"")</f>
      </c>
      <c r="CT457">
        <f>IF($DD457&gt;=12,INDEX($CG:$CG,$DC457+12),"")</f>
      </c>
      <c r="CU457">
        <f>IF($DD457&gt;=13,INDEX($CG:$CG,$DC457+13),"")</f>
      </c>
      <c r="CV457">
        <f>IF($DD457&gt;=14,INDEX($CG:$CG,$DC457+14),"")</f>
      </c>
      <c r="CW457">
        <f>IF($DD457&gt;=15,INDEX($CG:$CG,$DC457+15),"")</f>
      </c>
      <c r="CX457">
        <f>IF($DD457&gt;=16,INDEX($CG:$CG,$DC457+16),"")</f>
      </c>
      <c r="CY457">
        <f>IF($DD457&gt;=17,INDEX($CG:$CG,$DC457+17),"")</f>
      </c>
      <c r="CZ457">
        <f>IF($DD457&gt;=18,INDEX($CG:$CG,$DC457+18),"")</f>
      </c>
      <c r="DA457">
        <f>IF($DD457&gt;=19,INDEX($CG:$CG,$DC457+19),"")</f>
      </c>
      <c r="DB457">
        <f>IF($DD457&gt;=20,INDEX($CG:$CG,$DC457+20),"")</f>
      </c>
      <c r="DC457">
        <f>IFERROR(MATCH($CF457,$CG$2:$CG$1558,0)+1,0)</f>
      </c>
      <c r="DD457">
        <f>IFERROR(INDEX($CH$2:$CH$1558,MATCH($CF457,$CG$2:$CG$1558,0)),0)</f>
      </c>
      <c r="DE457">
        <f>IFERROR(INDEX($AL:$AL,MATCH($G457,$AK:$AK,0))&amp;"","")</f>
      </c>
      <c r="DI457">
        <f>IF($GL457&gt;=1,INDEX($DF:$DF,$GK457+1),"")</f>
      </c>
      <c r="DJ457">
        <f>IF($GL457&gt;=2,INDEX($DF:$DF,$GK457+2),"")</f>
      </c>
      <c r="DK457">
        <f>IF($GL457&gt;=3,INDEX($DF:$DF,$GK457+3),"")</f>
      </c>
      <c r="DL457">
        <f>IF($GL457&gt;=4,INDEX($DF:$DF,$GK457+4),"")</f>
      </c>
      <c r="DM457">
        <f>IF($GL457&gt;=5,INDEX($DF:$DF,$GK457+5),"")</f>
      </c>
      <c r="DN457">
        <f>IF($GL457&gt;=6,INDEX($DF:$DF,$GK457+6),"")</f>
      </c>
      <c r="DO457">
        <f>IF($GL457&gt;=7,INDEX($DF:$DF,$GK457+7),"")</f>
      </c>
      <c r="DP457">
        <f>IF($GL457&gt;=8,INDEX($DF:$DF,$GK457+8),"")</f>
      </c>
      <c r="DQ457">
        <f>IF($GL457&gt;=9,INDEX($DF:$DF,$GK457+9),"")</f>
      </c>
      <c r="DR457">
        <f>IF($GL457&gt;=10,INDEX($DF:$DF,$GK457+10),"")</f>
      </c>
      <c r="DS457">
        <f>IF($GL457&gt;=11,INDEX($DF:$DF,$GK457+11),"")</f>
      </c>
      <c r="DT457">
        <f>IF($GL457&gt;=12,INDEX($DF:$DF,$GK457+12),"")</f>
      </c>
      <c r="DU457">
        <f>IF($GL457&gt;=13,INDEX($DF:$DF,$GK457+13),"")</f>
      </c>
      <c r="DV457">
        <f>IF($GL457&gt;=14,INDEX($DF:$DF,$GK457+14),"")</f>
      </c>
      <c r="DW457">
        <f>IF($GL457&gt;=15,INDEX($DF:$DF,$GK457+15),"")</f>
      </c>
      <c r="DX457">
        <f>IF($GL457&gt;=16,INDEX($DF:$DF,$GK457+16),"")</f>
      </c>
      <c r="DY457">
        <f>IF($GL457&gt;=17,INDEX($DF:$DF,$GK457+17),"")</f>
      </c>
      <c r="DZ457">
        <f>IF($GL457&gt;=18,INDEX($DF:$DF,$GK457+18),"")</f>
      </c>
      <c r="EA457">
        <f>IF($GL457&gt;=19,INDEX($DF:$DF,$GK457+19),"")</f>
      </c>
      <c r="EB457">
        <f>IF($GL457&gt;=20,INDEX($DF:$DF,$GK457+20),"")</f>
      </c>
      <c r="EC457">
        <f>IF($GL457&gt;=21,INDEX($DF:$DF,$GK457+21),"")</f>
      </c>
      <c r="ED457">
        <f>IF($GL457&gt;=22,INDEX($DF:$DF,$GK457+22),"")</f>
      </c>
      <c r="EE457">
        <f>IF($GL457&gt;=23,INDEX($DF:$DF,$GK457+23),"")</f>
      </c>
      <c r="EF457">
        <f>IF($GL457&gt;=24,INDEX($DF:$DF,$GK457+24),"")</f>
      </c>
      <c r="EG457">
        <f>IF($GL457&gt;=25,INDEX($DF:$DF,$GK457+25),"")</f>
      </c>
      <c r="EH457">
        <f>IF($GL457&gt;=26,INDEX($DF:$DF,$GK457+26),"")</f>
      </c>
      <c r="EI457">
        <f>IF($GL457&gt;=27,INDEX($DF:$DF,$GK457+27),"")</f>
      </c>
      <c r="EJ457">
        <f>IF($GL457&gt;=28,INDEX($DF:$DF,$GK457+28),"")</f>
      </c>
      <c r="EK457">
        <f>IF($GL457&gt;=29,INDEX($DF:$DF,$GK457+29),"")</f>
      </c>
      <c r="EL457">
        <f>IF($GL457&gt;=30,INDEX($DF:$DF,$GK457+30),"")</f>
      </c>
      <c r="EM457">
        <f>IF($GL457&gt;=31,INDEX($DF:$DF,$GK457+31),"")</f>
      </c>
      <c r="EN457">
        <f>IF($GL457&gt;=32,INDEX($DF:$DF,$GK457+32),"")</f>
      </c>
      <c r="EO457">
        <f>IF($GL457&gt;=33,INDEX($DF:$DF,$GK457+33),"")</f>
      </c>
      <c r="EP457">
        <f>IF($GL457&gt;=34,INDEX($DF:$DF,$GK457+34),"")</f>
      </c>
      <c r="EQ457">
        <f>IF($GL457&gt;=35,INDEX($DF:$DF,$GK457+35),"")</f>
      </c>
      <c r="ER457">
        <f>IF($GL457&gt;=36,INDEX($DF:$DF,$GK457+36),"")</f>
      </c>
      <c r="ES457">
        <f>IF($GL457&gt;=37,INDEX($DF:$DF,$GK457+37),"")</f>
      </c>
      <c r="ET457">
        <f>IF($GL457&gt;=38,INDEX($DF:$DF,$GK457+38),"")</f>
      </c>
      <c r="EU457">
        <f>IF($GL457&gt;=39,INDEX($DF:$DF,$GK457+39),"")</f>
      </c>
      <c r="EV457">
        <f>IF($GL457&gt;=40,INDEX($DF:$DF,$GK457+40),"")</f>
      </c>
      <c r="EW457">
        <f>IF($GL457&gt;=1,INDEX($DG:$DG,$GK457+1),"")</f>
      </c>
      <c r="EX457">
        <f>IF($GL457&gt;=2,INDEX($DG:$DG,$GK457+2),"")</f>
      </c>
      <c r="EY457">
        <f>IF($GL457&gt;=3,INDEX($DG:$DG,$GK457+3),"")</f>
      </c>
      <c r="EZ457">
        <f>IF($GL457&gt;=4,INDEX($DG:$DG,$GK457+4),"")</f>
      </c>
      <c r="FA457">
        <f>IF($GL457&gt;=5,INDEX($DG:$DG,$GK457+5),"")</f>
      </c>
      <c r="FB457">
        <f>IF($GL457&gt;=6,INDEX($DG:$DG,$GK457+6),"")</f>
      </c>
      <c r="FC457">
        <f>IF($GL457&gt;=7,INDEX($DG:$DG,$GK457+7),"")</f>
      </c>
      <c r="FD457">
        <f>IF($GL457&gt;=8,INDEX($DG:$DG,$GK457+8),"")</f>
      </c>
      <c r="FE457">
        <f>IF($GL457&gt;=9,INDEX($DG:$DG,$GK457+9),"")</f>
      </c>
      <c r="FF457">
        <f>IF($GL457&gt;=10,INDEX($DG:$DG,$GK457+10),"")</f>
      </c>
      <c r="FG457">
        <f>IF($GL457&gt;=11,INDEX($DG:$DG,$GK457+11),"")</f>
      </c>
      <c r="FH457">
        <f>IF($GL457&gt;=12,INDEX($DG:$DG,$GK457+12),"")</f>
      </c>
      <c r="FI457">
        <f>IF($GL457&gt;=13,INDEX($DG:$DG,$GK457+13),"")</f>
      </c>
      <c r="FJ457">
        <f>IF($GL457&gt;=14,INDEX($DG:$DG,$GK457+14),"")</f>
      </c>
      <c r="FK457">
        <f>IF($GL457&gt;=15,INDEX($DG:$DG,$GK457+15),"")</f>
      </c>
      <c r="FL457">
        <f>IF($GL457&gt;=16,INDEX($DG:$DG,$GK457+16),"")</f>
      </c>
      <c r="FM457">
        <f>IF($GL457&gt;=17,INDEX($DG:$DG,$GK457+17),"")</f>
      </c>
      <c r="FN457">
        <f>IF($GL457&gt;=18,INDEX($DG:$DG,$GK457+18),"")</f>
      </c>
      <c r="FO457">
        <f>IF($GL457&gt;=19,INDEX($DG:$DG,$GK457+19),"")</f>
      </c>
      <c r="FP457">
        <f>IF($GL457&gt;=20,INDEX($DG:$DG,$GK457+20),"")</f>
      </c>
      <c r="FQ457">
        <f>IF($GL457&gt;=21,INDEX($DG:$DG,$GK457+21),"")</f>
      </c>
      <c r="FR457">
        <f>IF($GL457&gt;=22,INDEX($DG:$DG,$GK457+22),"")</f>
      </c>
      <c r="FS457">
        <f>IF($GL457&gt;=23,INDEX($DG:$DG,$GK457+23),"")</f>
      </c>
      <c r="FT457">
        <f>IF($GL457&gt;=24,INDEX($DG:$DG,$GK457+24),"")</f>
      </c>
      <c r="FU457">
        <f>IF($GL457&gt;=25,INDEX($DG:$DG,$GK457+25),"")</f>
      </c>
      <c r="FV457">
        <f>IF($GL457&gt;=26,INDEX($DG:$DG,$GK457+26),"")</f>
      </c>
      <c r="FW457">
        <f>IF($GL457&gt;=27,INDEX($DG:$DG,$GK457+27),"")</f>
      </c>
      <c r="FX457">
        <f>IF($GL457&gt;=28,INDEX($DG:$DG,$GK457+28),"")</f>
      </c>
      <c r="FY457">
        <f>IF($GL457&gt;=29,INDEX($DG:$DG,$GK457+29),"")</f>
      </c>
      <c r="FZ457">
        <f>IF($GL457&gt;=30,INDEX($DG:$DG,$GK457+30),"")</f>
      </c>
      <c r="GA457">
        <f>IF($GL457&gt;=31,INDEX($DG:$DG,$GK457+31),"")</f>
      </c>
      <c r="GB457">
        <f>IF($GL457&gt;=32,INDEX($DG:$DG,$GK457+32),"")</f>
      </c>
      <c r="GC457">
        <f>IF($GL457&gt;=33,INDEX($DG:$DG,$GK457+33),"")</f>
      </c>
      <c r="GD457">
        <f>IF($GL457&gt;=34,INDEX($DG:$DG,$GK457+34),"")</f>
      </c>
      <c r="GE457">
        <f>IF($GL457&gt;=35,INDEX($DG:$DG,$GK457+35),"")</f>
      </c>
      <c r="GF457">
        <f>IF($GL457&gt;=36,INDEX($DG:$DG,$GK457+36),"")</f>
      </c>
      <c r="GG457">
        <f>IF($GL457&gt;=37,INDEX($DG:$DG,$GK457+37),"")</f>
      </c>
      <c r="GH457">
        <f>IF($GL457&gt;=38,INDEX($DG:$DG,$GK457+38),"")</f>
      </c>
      <c r="GI457">
        <f>IF($GL457&gt;=39,INDEX($DG:$DG,$GK457+39),"")</f>
      </c>
      <c r="GJ457">
        <f>IF($GL457&gt;=40,INDEX($DG:$DG,$GK457+40),"")</f>
      </c>
      <c r="GK457">
        <f>IFERROR(MATCH($DE457,$DF$2:$DF$166,0)+1,0)</f>
      </c>
      <c r="GL457">
        <f>IFERROR(INDEX($DH$2:$DH$166,MATCH($DE457,$DF$2:$DF$166,0)),0)</f>
      </c>
      <c r="GM457">
        <f>IFERROR(MATCH($H457,$DI$457:$EV$457,0),0)</f>
      </c>
      <c r="GN457">
        <f>IF($GM457&gt;0,INDEX($EW$457:$GJ$457,$GM457),"")</f>
      </c>
      <c r="GO457" t="s">
        <v>1004</v>
      </c>
      <c r="GQ457">
        <f>IF($IZ457&gt;=1,INDEX($GO:$GO,$IY457+1),"")</f>
      </c>
      <c r="GR457">
        <f>IF($IZ457&gt;=2,INDEX($GO:$GO,$IY457+2),"")</f>
      </c>
      <c r="GS457">
        <f>IF($IZ457&gt;=3,INDEX($GO:$GO,$IY457+3),"")</f>
      </c>
      <c r="GT457">
        <f>IF($IZ457&gt;=4,INDEX($GO:$GO,$IY457+4),"")</f>
      </c>
      <c r="GU457">
        <f>IF($IZ457&gt;=5,INDEX($GO:$GO,$IY457+5),"")</f>
      </c>
      <c r="GV457">
        <f>IF($IZ457&gt;=6,INDEX($GO:$GO,$IY457+6),"")</f>
      </c>
      <c r="GW457">
        <f>IF($IZ457&gt;=7,INDEX($GO:$GO,$IY457+7),"")</f>
      </c>
      <c r="GX457">
        <f>IF($IZ457&gt;=8,INDEX($GO:$GO,$IY457+8),"")</f>
      </c>
      <c r="GY457">
        <f>IF($IZ457&gt;=9,INDEX($GO:$GO,$IY457+9),"")</f>
      </c>
      <c r="GZ457">
        <f>IF($IZ457&gt;=10,INDEX($GO:$GO,$IY457+10),"")</f>
      </c>
      <c r="HA457">
        <f>IF($IZ457&gt;=11,INDEX($GO:$GO,$IY457+11),"")</f>
      </c>
      <c r="HB457">
        <f>IF($IZ457&gt;=12,INDEX($GO:$GO,$IY457+12),"")</f>
      </c>
      <c r="HC457">
        <f>IF($IZ457&gt;=13,INDEX($GO:$GO,$IY457+13),"")</f>
      </c>
      <c r="HD457">
        <f>IF($IZ457&gt;=14,INDEX($GO:$GO,$IY457+14),"")</f>
      </c>
      <c r="HE457">
        <f>IF($IZ457&gt;=15,INDEX($GO:$GO,$IY457+15),"")</f>
      </c>
      <c r="HF457">
        <f>IF($IZ457&gt;=16,INDEX($GO:$GO,$IY457+16),"")</f>
      </c>
      <c r="HG457">
        <f>IF($IZ457&gt;=17,INDEX($GO:$GO,$IY457+17),"")</f>
      </c>
      <c r="HH457">
        <f>IF($IZ457&gt;=18,INDEX($GO:$GO,$IY457+18),"")</f>
      </c>
      <c r="HI457">
        <f>IF($IZ457&gt;=19,INDEX($GO:$GO,$IY457+19),"")</f>
      </c>
      <c r="HJ457">
        <f>IF($IZ457&gt;=20,INDEX($GO:$GO,$IY457+20),"")</f>
      </c>
      <c r="HK457">
        <f>IF($IZ457&gt;=21,INDEX($GO:$GO,$IY457+21),"")</f>
      </c>
      <c r="HL457">
        <f>IF($IZ457&gt;=22,INDEX($GO:$GO,$IY457+22),"")</f>
      </c>
      <c r="HM457">
        <f>IF($IZ457&gt;=23,INDEX($GO:$GO,$IY457+23),"")</f>
      </c>
      <c r="HN457">
        <f>IF($IZ457&gt;=24,INDEX($GO:$GO,$IY457+24),"")</f>
      </c>
      <c r="HO457">
        <f>IF($IZ457&gt;=25,INDEX($GO:$GO,$IY457+25),"")</f>
      </c>
      <c r="HP457">
        <f>IF($IZ457&gt;=26,INDEX($GO:$GO,$IY457+26),"")</f>
      </c>
      <c r="HQ457">
        <f>IF($IZ457&gt;=27,INDEX($GO:$GO,$IY457+27),"")</f>
      </c>
      <c r="HR457">
        <f>IF($IZ457&gt;=28,INDEX($GO:$GO,$IY457+28),"")</f>
      </c>
      <c r="HS457">
        <f>IF($IZ457&gt;=29,INDEX($GO:$GO,$IY457+29),"")</f>
      </c>
      <c r="HT457">
        <f>IF($IZ457&gt;=30,INDEX($GO:$GO,$IY457+30),"")</f>
      </c>
      <c r="HU457">
        <f>IF($IZ457&gt;=31,INDEX($GO:$GO,$IY457+31),"")</f>
      </c>
      <c r="HV457">
        <f>IF($IZ457&gt;=32,INDEX($GO:$GO,$IY457+32),"")</f>
      </c>
      <c r="HW457">
        <f>IF($IZ457&gt;=33,INDEX($GO:$GO,$IY457+33),"")</f>
      </c>
      <c r="HX457">
        <f>IF($IZ457&gt;=34,INDEX($GO:$GO,$IY457+34),"")</f>
      </c>
      <c r="HY457">
        <f>IF($IZ457&gt;=35,INDEX($GO:$GO,$IY457+35),"")</f>
      </c>
      <c r="HZ457">
        <f>IF($IZ457&gt;=36,INDEX($GO:$GO,$IY457+36),"")</f>
      </c>
      <c r="IA457">
        <f>IF($IZ457&gt;=37,INDEX($GO:$GO,$IY457+37),"")</f>
      </c>
      <c r="IB457">
        <f>IF($IZ457&gt;=38,INDEX($GO:$GO,$IY457+38),"")</f>
      </c>
      <c r="IC457">
        <f>IF($IZ457&gt;=39,INDEX($GO:$GO,$IY457+39),"")</f>
      </c>
      <c r="ID457">
        <f>IF($IZ457&gt;=40,INDEX($GO:$GO,$IY457+40),"")</f>
      </c>
      <c r="IE457">
        <f>IF($IZ457&gt;=41,INDEX($GO:$GO,$IY457+41),"")</f>
      </c>
      <c r="IF457">
        <f>IF($IZ457&gt;=42,INDEX($GO:$GO,$IY457+42),"")</f>
      </c>
      <c r="IG457">
        <f>IF($IZ457&gt;=43,INDEX($GO:$GO,$IY457+43),"")</f>
      </c>
      <c r="IH457">
        <f>IF($IZ457&gt;=44,INDEX($GO:$GO,$IY457+44),"")</f>
      </c>
      <c r="II457">
        <f>IF($IZ457&gt;=45,INDEX($GO:$GO,$IY457+45),"")</f>
      </c>
      <c r="IJ457">
        <f>IF($IZ457&gt;=46,INDEX($GO:$GO,$IY457+46),"")</f>
      </c>
      <c r="IK457">
        <f>IF($IZ457&gt;=47,INDEX($GO:$GO,$IY457+47),"")</f>
      </c>
      <c r="IL457">
        <f>IF($IZ457&gt;=48,INDEX($GO:$GO,$IY457+48),"")</f>
      </c>
      <c r="IM457">
        <f>IF($IZ457&gt;=49,INDEX($GO:$GO,$IY457+49),"")</f>
      </c>
      <c r="IN457">
        <f>IF($IZ457&gt;=50,INDEX($GO:$GO,$IY457+50),"")</f>
      </c>
      <c r="IO457">
        <f>IF($IZ457&gt;=51,INDEX($GO:$GO,$IY457+51),"")</f>
      </c>
      <c r="IP457">
        <f>IF($IZ457&gt;=52,INDEX($GO:$GO,$IY457+52),"")</f>
      </c>
      <c r="IQ457">
        <f>IF($IZ457&gt;=53,INDEX($GO:$GO,$IY457+53),"")</f>
      </c>
      <c r="IR457">
        <f>IF($IZ457&gt;=54,INDEX($GO:$GO,$IY457+54),"")</f>
      </c>
      <c r="IS457">
        <f>IF($IZ457&gt;=55,INDEX($GO:$GO,$IY457+55),"")</f>
      </c>
      <c r="IT457">
        <f>IF($IZ457&gt;=56,INDEX($GO:$GO,$IY457+56),"")</f>
      </c>
      <c r="IU457">
        <f>IF($IZ457&gt;=57,INDEX($GO:$GO,$IY457+57),"")</f>
      </c>
      <c r="IV457">
        <f>IF($IZ457&gt;=58,INDEX($GO:$GO,$IY457+58),"")</f>
      </c>
      <c r="IW457">
        <f>IF($IZ457&gt;=59,INDEX($GO:$GO,$IY457+59),"")</f>
      </c>
      <c r="IX457">
        <f>IF($IZ457&gt;=60,INDEX($GO:$GO,$IY457+60),"")</f>
      </c>
      <c r="IY457">
        <f>IFERROR(MATCH($GN457,$GO$2:$GO$827,0)+1,0)</f>
      </c>
      <c r="IZ457">
        <f>IFERROR(INDEX($GP$2:$GP$827,MATCH($GN457,$GO$2:$GO$827,0)),0)</f>
      </c>
      <c r="JA457" t="s">
        <v>23</v>
      </c>
      <c r="JB457" t="s">
        <v>23</v>
      </c>
    </row>
    <row r="458" spans="1:262" x14ac:dyDescent="0.25">
      <c r="F458" s="1"/>
      <c r="G458" s="1"/>
      <c r="H458" s="1"/>
      <c r="I458" s="1"/>
      <c r="J458" s="1">
        <f>IFERROR(IF(FIND(" - ",$F458)&gt;0,MID($F458,FIND(" - ",$F458)+3,LEN($F458)),""),"")</f>
      </c>
      <c r="L458" s="1"/>
      <c r="N458" t="s">
        <v>23</v>
      </c>
      <c r="P458">
        <f>IF(OR($N458="",$O458=""),"",IFERROR($N458/$O458,0))</f>
      </c>
      <c r="Q458">
        <f>IF($N458="","",
IF($G458="","",
IF(ISNUMBER(SEARCH("exempt",LOWER($G458))),0,
$N458*(VALUE(SUBSTITUTE($G458,"%",""))/100))))</f>
      </c>
      <c r="W458">
        <f>IF($N458="","",
SUM($N458,$Q458,$U458,$R458,$T458)-
IF($V458="",0,VALUE($V458)))</f>
      </c>
      <c r="AE458" t="s">
        <v>1440</v>
      </c>
      <c r="AJ458" t="s">
        <v>1441</v>
      </c>
      <c r="AM458">
        <f>IFERROR(LEFT($F458,FIND(" - ",$F458)-1),$F458)</f>
      </c>
      <c r="AP458">
        <f>IF($CE458&gt;=1,INDEX($AN:$AN,$CD458+1),"")</f>
      </c>
      <c r="AQ458">
        <f>IF($CE458&gt;=2,INDEX($AN:$AN,$CD458+2),"")</f>
      </c>
      <c r="AR458">
        <f>IF($CE458&gt;=3,INDEX($AN:$AN,$CD458+3),"")</f>
      </c>
      <c r="AS458">
        <f>IF($CE458&gt;=4,INDEX($AN:$AN,$CD458+4),"")</f>
      </c>
      <c r="AT458">
        <f>IF($CE458&gt;=5,INDEX($AN:$AN,$CD458+5),"")</f>
      </c>
      <c r="AU458">
        <f>IF($CE458&gt;=6,INDEX($AN:$AN,$CD458+6),"")</f>
      </c>
      <c r="AV458">
        <f>IF($CE458&gt;=7,INDEX($AN:$AN,$CD458+7),"")</f>
      </c>
      <c r="AW458">
        <f>IF($CE458&gt;=8,INDEX($AN:$AN,$CD458+8),"")</f>
      </c>
      <c r="AX458">
        <f>IF($CE458&gt;=9,INDEX($AN:$AN,$CD458+9),"")</f>
      </c>
      <c r="AY458">
        <f>IF($CE458&gt;=10,INDEX($AN:$AN,$CD458+10),"")</f>
      </c>
      <c r="AZ458">
        <f>IF($CE458&gt;=11,INDEX($AN:$AN,$CD458+11),"")</f>
      </c>
      <c r="BA458">
        <f>IF($CE458&gt;=12,INDEX($AN:$AN,$CD458+12),"")</f>
      </c>
      <c r="BB458">
        <f>IF($CE458&gt;=13,INDEX($AN:$AN,$CD458+13),"")</f>
      </c>
      <c r="BC458">
        <f>IF($CE458&gt;=14,INDEX($AN:$AN,$CD458+14),"")</f>
      </c>
      <c r="BD458">
        <f>IF($CE458&gt;=15,INDEX($AN:$AN,$CD458+15),"")</f>
      </c>
      <c r="BE458">
        <f>IF($CE458&gt;=16,INDEX($AN:$AN,$CD458+16),"")</f>
      </c>
      <c r="BF458">
        <f>IF($CE458&gt;=17,INDEX($AN:$AN,$CD458+17),"")</f>
      </c>
      <c r="BG458">
        <f>IF($CE458&gt;=18,INDEX($AN:$AN,$CD458+18),"")</f>
      </c>
      <c r="BH458">
        <f>IF($CE458&gt;=19,INDEX($AN:$AN,$CD458+19),"")</f>
      </c>
      <c r="BI458">
        <f>IF($CE458&gt;=20,INDEX($AN:$AN,$CD458+20),"")</f>
      </c>
      <c r="BJ458">
        <f>IF($CE458&gt;=21,INDEX($AN:$AN,$CD458+21),"")</f>
      </c>
      <c r="BK458">
        <f>IF($CE458&gt;=22,INDEX($AN:$AN,$CD458+22),"")</f>
      </c>
      <c r="BL458">
        <f>IF($CE458&gt;=23,INDEX($AN:$AN,$CD458+23),"")</f>
      </c>
      <c r="BM458">
        <f>IF($CE458&gt;=24,INDEX($AN:$AN,$CD458+24),"")</f>
      </c>
      <c r="BN458">
        <f>IF($CE458&gt;=25,INDEX($AN:$AN,$CD458+25),"")</f>
      </c>
      <c r="BO458">
        <f>IF($CE458&gt;=26,INDEX($AN:$AN,$CD458+26),"")</f>
      </c>
      <c r="BP458">
        <f>IF($CE458&gt;=27,INDEX($AN:$AN,$CD458+27),"")</f>
      </c>
      <c r="BQ458">
        <f>IF($CE458&gt;=28,INDEX($AN:$AN,$CD458+28),"")</f>
      </c>
      <c r="BR458">
        <f>IF($CE458&gt;=29,INDEX($AN:$AN,$CD458+29),"")</f>
      </c>
      <c r="BS458">
        <f>IF($CE458&gt;=30,INDEX($AN:$AN,$CD458+30),"")</f>
      </c>
      <c r="BT458">
        <f>IF($CE458&gt;=31,INDEX($AN:$AN,$CD458+31),"")</f>
      </c>
      <c r="BU458">
        <f>IF($CE458&gt;=32,INDEX($AN:$AN,$CD458+32),"")</f>
      </c>
      <c r="BV458">
        <f>IF($CE458&gt;=33,INDEX($AN:$AN,$CD458+33),"")</f>
      </c>
      <c r="BW458">
        <f>IF($CE458&gt;=34,INDEX($AN:$AN,$CD458+34),"")</f>
      </c>
      <c r="BX458">
        <f>IF($CE458&gt;=35,INDEX($AN:$AN,$CD458+35),"")</f>
      </c>
      <c r="BY458">
        <f>IF($CE458&gt;=36,INDEX($AN:$AN,$CD458+36),"")</f>
      </c>
      <c r="BZ458">
        <f>IF($CE458&gt;=37,INDEX($AN:$AN,$CD458+37),"")</f>
      </c>
      <c r="CA458">
        <f>IF($CE458&gt;=38,INDEX($AN:$AN,$CD458+38),"")</f>
      </c>
      <c r="CB458">
        <f>IF($CE458&gt;=39,INDEX($AN:$AN,$CD458+39),"")</f>
      </c>
      <c r="CC458">
        <f>IF($CE458&gt;=40,INDEX($AN:$AN,$CD458+40),"")</f>
      </c>
      <c r="CD458">
        <f>IFERROR(MATCH($AM458,$AN$2:$AN$133,0)+1,0)</f>
      </c>
      <c r="CE458">
        <f>IFERROR(INDEX($AO$2:$AO$133,MATCH($AM458,$AN$2:$AN$133,0)),0)</f>
      </c>
      <c r="CF458">
        <f>IFERROR(LEFT($K458,FIND(" - ",$K458)-1),$K458)</f>
      </c>
      <c r="CG458" t="s">
        <v>129</v>
      </c>
      <c r="CI458">
        <f>IF($DD458&gt;=1,INDEX($CG:$CG,$DC458+1),"")</f>
      </c>
      <c r="CJ458">
        <f>IF($DD458&gt;=2,INDEX($CG:$CG,$DC458+2),"")</f>
      </c>
      <c r="CK458">
        <f>IF($DD458&gt;=3,INDEX($CG:$CG,$DC458+3),"")</f>
      </c>
      <c r="CL458">
        <f>IF($DD458&gt;=4,INDEX($CG:$CG,$DC458+4),"")</f>
      </c>
      <c r="CM458">
        <f>IF($DD458&gt;=5,INDEX($CG:$CG,$DC458+5),"")</f>
      </c>
      <c r="CN458">
        <f>IF($DD458&gt;=6,INDEX($CG:$CG,$DC458+6),"")</f>
      </c>
      <c r="CO458">
        <f>IF($DD458&gt;=7,INDEX($CG:$CG,$DC458+7),"")</f>
      </c>
      <c r="CP458">
        <f>IF($DD458&gt;=8,INDEX($CG:$CG,$DC458+8),"")</f>
      </c>
      <c r="CQ458">
        <f>IF($DD458&gt;=9,INDEX($CG:$CG,$DC458+9),"")</f>
      </c>
      <c r="CR458">
        <f>IF($DD458&gt;=10,INDEX($CG:$CG,$DC458+10),"")</f>
      </c>
      <c r="CS458">
        <f>IF($DD458&gt;=11,INDEX($CG:$CG,$DC458+11),"")</f>
      </c>
      <c r="CT458">
        <f>IF($DD458&gt;=12,INDEX($CG:$CG,$DC458+12),"")</f>
      </c>
      <c r="CU458">
        <f>IF($DD458&gt;=13,INDEX($CG:$CG,$DC458+13),"")</f>
      </c>
      <c r="CV458">
        <f>IF($DD458&gt;=14,INDEX($CG:$CG,$DC458+14),"")</f>
      </c>
      <c r="CW458">
        <f>IF($DD458&gt;=15,INDEX($CG:$CG,$DC458+15),"")</f>
      </c>
      <c r="CX458">
        <f>IF($DD458&gt;=16,INDEX($CG:$CG,$DC458+16),"")</f>
      </c>
      <c r="CY458">
        <f>IF($DD458&gt;=17,INDEX($CG:$CG,$DC458+17),"")</f>
      </c>
      <c r="CZ458">
        <f>IF($DD458&gt;=18,INDEX($CG:$CG,$DC458+18),"")</f>
      </c>
      <c r="DA458">
        <f>IF($DD458&gt;=19,INDEX($CG:$CG,$DC458+19),"")</f>
      </c>
      <c r="DB458">
        <f>IF($DD458&gt;=20,INDEX($CG:$CG,$DC458+20),"")</f>
      </c>
      <c r="DC458">
        <f>IFERROR(MATCH($CF458,$CG$2:$CG$1558,0)+1,0)</f>
      </c>
      <c r="DD458">
        <f>IFERROR(INDEX($CH$2:$CH$1558,MATCH($CF458,$CG$2:$CG$1558,0)),0)</f>
      </c>
      <c r="DE458">
        <f>IFERROR(INDEX($AL:$AL,MATCH($G458,$AK:$AK,0))&amp;"","")</f>
      </c>
      <c r="DI458">
        <f>IF($GL458&gt;=1,INDEX($DF:$DF,$GK458+1),"")</f>
      </c>
      <c r="DJ458">
        <f>IF($GL458&gt;=2,INDEX($DF:$DF,$GK458+2),"")</f>
      </c>
      <c r="DK458">
        <f>IF($GL458&gt;=3,INDEX($DF:$DF,$GK458+3),"")</f>
      </c>
      <c r="DL458">
        <f>IF($GL458&gt;=4,INDEX($DF:$DF,$GK458+4),"")</f>
      </c>
      <c r="DM458">
        <f>IF($GL458&gt;=5,INDEX($DF:$DF,$GK458+5),"")</f>
      </c>
      <c r="DN458">
        <f>IF($GL458&gt;=6,INDEX($DF:$DF,$GK458+6),"")</f>
      </c>
      <c r="DO458">
        <f>IF($GL458&gt;=7,INDEX($DF:$DF,$GK458+7),"")</f>
      </c>
      <c r="DP458">
        <f>IF($GL458&gt;=8,INDEX($DF:$DF,$GK458+8),"")</f>
      </c>
      <c r="DQ458">
        <f>IF($GL458&gt;=9,INDEX($DF:$DF,$GK458+9),"")</f>
      </c>
      <c r="DR458">
        <f>IF($GL458&gt;=10,INDEX($DF:$DF,$GK458+10),"")</f>
      </c>
      <c r="DS458">
        <f>IF($GL458&gt;=11,INDEX($DF:$DF,$GK458+11),"")</f>
      </c>
      <c r="DT458">
        <f>IF($GL458&gt;=12,INDEX($DF:$DF,$GK458+12),"")</f>
      </c>
      <c r="DU458">
        <f>IF($GL458&gt;=13,INDEX($DF:$DF,$GK458+13),"")</f>
      </c>
      <c r="DV458">
        <f>IF($GL458&gt;=14,INDEX($DF:$DF,$GK458+14),"")</f>
      </c>
      <c r="DW458">
        <f>IF($GL458&gt;=15,INDEX($DF:$DF,$GK458+15),"")</f>
      </c>
      <c r="DX458">
        <f>IF($GL458&gt;=16,INDEX($DF:$DF,$GK458+16),"")</f>
      </c>
      <c r="DY458">
        <f>IF($GL458&gt;=17,INDEX($DF:$DF,$GK458+17),"")</f>
      </c>
      <c r="DZ458">
        <f>IF($GL458&gt;=18,INDEX($DF:$DF,$GK458+18),"")</f>
      </c>
      <c r="EA458">
        <f>IF($GL458&gt;=19,INDEX($DF:$DF,$GK458+19),"")</f>
      </c>
      <c r="EB458">
        <f>IF($GL458&gt;=20,INDEX($DF:$DF,$GK458+20),"")</f>
      </c>
      <c r="EC458">
        <f>IF($GL458&gt;=21,INDEX($DF:$DF,$GK458+21),"")</f>
      </c>
      <c r="ED458">
        <f>IF($GL458&gt;=22,INDEX($DF:$DF,$GK458+22),"")</f>
      </c>
      <c r="EE458">
        <f>IF($GL458&gt;=23,INDEX($DF:$DF,$GK458+23),"")</f>
      </c>
      <c r="EF458">
        <f>IF($GL458&gt;=24,INDEX($DF:$DF,$GK458+24),"")</f>
      </c>
      <c r="EG458">
        <f>IF($GL458&gt;=25,INDEX($DF:$DF,$GK458+25),"")</f>
      </c>
      <c r="EH458">
        <f>IF($GL458&gt;=26,INDEX($DF:$DF,$GK458+26),"")</f>
      </c>
      <c r="EI458">
        <f>IF($GL458&gt;=27,INDEX($DF:$DF,$GK458+27),"")</f>
      </c>
      <c r="EJ458">
        <f>IF($GL458&gt;=28,INDEX($DF:$DF,$GK458+28),"")</f>
      </c>
      <c r="EK458">
        <f>IF($GL458&gt;=29,INDEX($DF:$DF,$GK458+29),"")</f>
      </c>
      <c r="EL458">
        <f>IF($GL458&gt;=30,INDEX($DF:$DF,$GK458+30),"")</f>
      </c>
      <c r="EM458">
        <f>IF($GL458&gt;=31,INDEX($DF:$DF,$GK458+31),"")</f>
      </c>
      <c r="EN458">
        <f>IF($GL458&gt;=32,INDEX($DF:$DF,$GK458+32),"")</f>
      </c>
      <c r="EO458">
        <f>IF($GL458&gt;=33,INDEX($DF:$DF,$GK458+33),"")</f>
      </c>
      <c r="EP458">
        <f>IF($GL458&gt;=34,INDEX($DF:$DF,$GK458+34),"")</f>
      </c>
      <c r="EQ458">
        <f>IF($GL458&gt;=35,INDEX($DF:$DF,$GK458+35),"")</f>
      </c>
      <c r="ER458">
        <f>IF($GL458&gt;=36,INDEX($DF:$DF,$GK458+36),"")</f>
      </c>
      <c r="ES458">
        <f>IF($GL458&gt;=37,INDEX($DF:$DF,$GK458+37),"")</f>
      </c>
      <c r="ET458">
        <f>IF($GL458&gt;=38,INDEX($DF:$DF,$GK458+38),"")</f>
      </c>
      <c r="EU458">
        <f>IF($GL458&gt;=39,INDEX($DF:$DF,$GK458+39),"")</f>
      </c>
      <c r="EV458">
        <f>IF($GL458&gt;=40,INDEX($DF:$DF,$GK458+40),"")</f>
      </c>
      <c r="EW458">
        <f>IF($GL458&gt;=1,INDEX($DG:$DG,$GK458+1),"")</f>
      </c>
      <c r="EX458">
        <f>IF($GL458&gt;=2,INDEX($DG:$DG,$GK458+2),"")</f>
      </c>
      <c r="EY458">
        <f>IF($GL458&gt;=3,INDEX($DG:$DG,$GK458+3),"")</f>
      </c>
      <c r="EZ458">
        <f>IF($GL458&gt;=4,INDEX($DG:$DG,$GK458+4),"")</f>
      </c>
      <c r="FA458">
        <f>IF($GL458&gt;=5,INDEX($DG:$DG,$GK458+5),"")</f>
      </c>
      <c r="FB458">
        <f>IF($GL458&gt;=6,INDEX($DG:$DG,$GK458+6),"")</f>
      </c>
      <c r="FC458">
        <f>IF($GL458&gt;=7,INDEX($DG:$DG,$GK458+7),"")</f>
      </c>
      <c r="FD458">
        <f>IF($GL458&gt;=8,INDEX($DG:$DG,$GK458+8),"")</f>
      </c>
      <c r="FE458">
        <f>IF($GL458&gt;=9,INDEX($DG:$DG,$GK458+9),"")</f>
      </c>
      <c r="FF458">
        <f>IF($GL458&gt;=10,INDEX($DG:$DG,$GK458+10),"")</f>
      </c>
      <c r="FG458">
        <f>IF($GL458&gt;=11,INDEX($DG:$DG,$GK458+11),"")</f>
      </c>
      <c r="FH458">
        <f>IF($GL458&gt;=12,INDEX($DG:$DG,$GK458+12),"")</f>
      </c>
      <c r="FI458">
        <f>IF($GL458&gt;=13,INDEX($DG:$DG,$GK458+13),"")</f>
      </c>
      <c r="FJ458">
        <f>IF($GL458&gt;=14,INDEX($DG:$DG,$GK458+14),"")</f>
      </c>
      <c r="FK458">
        <f>IF($GL458&gt;=15,INDEX($DG:$DG,$GK458+15),"")</f>
      </c>
      <c r="FL458">
        <f>IF($GL458&gt;=16,INDEX($DG:$DG,$GK458+16),"")</f>
      </c>
      <c r="FM458">
        <f>IF($GL458&gt;=17,INDEX($DG:$DG,$GK458+17),"")</f>
      </c>
      <c r="FN458">
        <f>IF($GL458&gt;=18,INDEX($DG:$DG,$GK458+18),"")</f>
      </c>
      <c r="FO458">
        <f>IF($GL458&gt;=19,INDEX($DG:$DG,$GK458+19),"")</f>
      </c>
      <c r="FP458">
        <f>IF($GL458&gt;=20,INDEX($DG:$DG,$GK458+20),"")</f>
      </c>
      <c r="FQ458">
        <f>IF($GL458&gt;=21,INDEX($DG:$DG,$GK458+21),"")</f>
      </c>
      <c r="FR458">
        <f>IF($GL458&gt;=22,INDEX($DG:$DG,$GK458+22),"")</f>
      </c>
      <c r="FS458">
        <f>IF($GL458&gt;=23,INDEX($DG:$DG,$GK458+23),"")</f>
      </c>
      <c r="FT458">
        <f>IF($GL458&gt;=24,INDEX($DG:$DG,$GK458+24),"")</f>
      </c>
      <c r="FU458">
        <f>IF($GL458&gt;=25,INDEX($DG:$DG,$GK458+25),"")</f>
      </c>
      <c r="FV458">
        <f>IF($GL458&gt;=26,INDEX($DG:$DG,$GK458+26),"")</f>
      </c>
      <c r="FW458">
        <f>IF($GL458&gt;=27,INDEX($DG:$DG,$GK458+27),"")</f>
      </c>
      <c r="FX458">
        <f>IF($GL458&gt;=28,INDEX($DG:$DG,$GK458+28),"")</f>
      </c>
      <c r="FY458">
        <f>IF($GL458&gt;=29,INDEX($DG:$DG,$GK458+29),"")</f>
      </c>
      <c r="FZ458">
        <f>IF($GL458&gt;=30,INDEX($DG:$DG,$GK458+30),"")</f>
      </c>
      <c r="GA458">
        <f>IF($GL458&gt;=31,INDEX($DG:$DG,$GK458+31),"")</f>
      </c>
      <c r="GB458">
        <f>IF($GL458&gt;=32,INDEX($DG:$DG,$GK458+32),"")</f>
      </c>
      <c r="GC458">
        <f>IF($GL458&gt;=33,INDEX($DG:$DG,$GK458+33),"")</f>
      </c>
      <c r="GD458">
        <f>IF($GL458&gt;=34,INDEX($DG:$DG,$GK458+34),"")</f>
      </c>
      <c r="GE458">
        <f>IF($GL458&gt;=35,INDEX($DG:$DG,$GK458+35),"")</f>
      </c>
      <c r="GF458">
        <f>IF($GL458&gt;=36,INDEX($DG:$DG,$GK458+36),"")</f>
      </c>
      <c r="GG458">
        <f>IF($GL458&gt;=37,INDEX($DG:$DG,$GK458+37),"")</f>
      </c>
      <c r="GH458">
        <f>IF($GL458&gt;=38,INDEX($DG:$DG,$GK458+38),"")</f>
      </c>
      <c r="GI458">
        <f>IF($GL458&gt;=39,INDEX($DG:$DG,$GK458+39),"")</f>
      </c>
      <c r="GJ458">
        <f>IF($GL458&gt;=40,INDEX($DG:$DG,$GK458+40),"")</f>
      </c>
      <c r="GK458">
        <f>IFERROR(MATCH($DE458,$DF$2:$DF$166,0)+1,0)</f>
      </c>
      <c r="GL458">
        <f>IFERROR(INDEX($DH$2:$DH$166,MATCH($DE458,$DF$2:$DF$166,0)),0)</f>
      </c>
      <c r="GM458">
        <f>IFERROR(MATCH($H458,$DI$458:$EV$458,0),0)</f>
      </c>
      <c r="GN458">
        <f>IF($GM458&gt;0,INDEX($EW$458:$GJ$458,$GM458),"")</f>
      </c>
      <c r="GO458" t="s">
        <v>1006</v>
      </c>
      <c r="GQ458">
        <f>IF($IZ458&gt;=1,INDEX($GO:$GO,$IY458+1),"")</f>
      </c>
      <c r="GR458">
        <f>IF($IZ458&gt;=2,INDEX($GO:$GO,$IY458+2),"")</f>
      </c>
      <c r="GS458">
        <f>IF($IZ458&gt;=3,INDEX($GO:$GO,$IY458+3),"")</f>
      </c>
      <c r="GT458">
        <f>IF($IZ458&gt;=4,INDEX($GO:$GO,$IY458+4),"")</f>
      </c>
      <c r="GU458">
        <f>IF($IZ458&gt;=5,INDEX($GO:$GO,$IY458+5),"")</f>
      </c>
      <c r="GV458">
        <f>IF($IZ458&gt;=6,INDEX($GO:$GO,$IY458+6),"")</f>
      </c>
      <c r="GW458">
        <f>IF($IZ458&gt;=7,INDEX($GO:$GO,$IY458+7),"")</f>
      </c>
      <c r="GX458">
        <f>IF($IZ458&gt;=8,INDEX($GO:$GO,$IY458+8),"")</f>
      </c>
      <c r="GY458">
        <f>IF($IZ458&gt;=9,INDEX($GO:$GO,$IY458+9),"")</f>
      </c>
      <c r="GZ458">
        <f>IF($IZ458&gt;=10,INDEX($GO:$GO,$IY458+10),"")</f>
      </c>
      <c r="HA458">
        <f>IF($IZ458&gt;=11,INDEX($GO:$GO,$IY458+11),"")</f>
      </c>
      <c r="HB458">
        <f>IF($IZ458&gt;=12,INDEX($GO:$GO,$IY458+12),"")</f>
      </c>
      <c r="HC458">
        <f>IF($IZ458&gt;=13,INDEX($GO:$GO,$IY458+13),"")</f>
      </c>
      <c r="HD458">
        <f>IF($IZ458&gt;=14,INDEX($GO:$GO,$IY458+14),"")</f>
      </c>
      <c r="HE458">
        <f>IF($IZ458&gt;=15,INDEX($GO:$GO,$IY458+15),"")</f>
      </c>
      <c r="HF458">
        <f>IF($IZ458&gt;=16,INDEX($GO:$GO,$IY458+16),"")</f>
      </c>
      <c r="HG458">
        <f>IF($IZ458&gt;=17,INDEX($GO:$GO,$IY458+17),"")</f>
      </c>
      <c r="HH458">
        <f>IF($IZ458&gt;=18,INDEX($GO:$GO,$IY458+18),"")</f>
      </c>
      <c r="HI458">
        <f>IF($IZ458&gt;=19,INDEX($GO:$GO,$IY458+19),"")</f>
      </c>
      <c r="HJ458">
        <f>IF($IZ458&gt;=20,INDEX($GO:$GO,$IY458+20),"")</f>
      </c>
      <c r="HK458">
        <f>IF($IZ458&gt;=21,INDEX($GO:$GO,$IY458+21),"")</f>
      </c>
      <c r="HL458">
        <f>IF($IZ458&gt;=22,INDEX($GO:$GO,$IY458+22),"")</f>
      </c>
      <c r="HM458">
        <f>IF($IZ458&gt;=23,INDEX($GO:$GO,$IY458+23),"")</f>
      </c>
      <c r="HN458">
        <f>IF($IZ458&gt;=24,INDEX($GO:$GO,$IY458+24),"")</f>
      </c>
      <c r="HO458">
        <f>IF($IZ458&gt;=25,INDEX($GO:$GO,$IY458+25),"")</f>
      </c>
      <c r="HP458">
        <f>IF($IZ458&gt;=26,INDEX($GO:$GO,$IY458+26),"")</f>
      </c>
      <c r="HQ458">
        <f>IF($IZ458&gt;=27,INDEX($GO:$GO,$IY458+27),"")</f>
      </c>
      <c r="HR458">
        <f>IF($IZ458&gt;=28,INDEX($GO:$GO,$IY458+28),"")</f>
      </c>
      <c r="HS458">
        <f>IF($IZ458&gt;=29,INDEX($GO:$GO,$IY458+29),"")</f>
      </c>
      <c r="HT458">
        <f>IF($IZ458&gt;=30,INDEX($GO:$GO,$IY458+30),"")</f>
      </c>
      <c r="HU458">
        <f>IF($IZ458&gt;=31,INDEX($GO:$GO,$IY458+31),"")</f>
      </c>
      <c r="HV458">
        <f>IF($IZ458&gt;=32,INDEX($GO:$GO,$IY458+32),"")</f>
      </c>
      <c r="HW458">
        <f>IF($IZ458&gt;=33,INDEX($GO:$GO,$IY458+33),"")</f>
      </c>
      <c r="HX458">
        <f>IF($IZ458&gt;=34,INDEX($GO:$GO,$IY458+34),"")</f>
      </c>
      <c r="HY458">
        <f>IF($IZ458&gt;=35,INDEX($GO:$GO,$IY458+35),"")</f>
      </c>
      <c r="HZ458">
        <f>IF($IZ458&gt;=36,INDEX($GO:$GO,$IY458+36),"")</f>
      </c>
      <c r="IA458">
        <f>IF($IZ458&gt;=37,INDEX($GO:$GO,$IY458+37),"")</f>
      </c>
      <c r="IB458">
        <f>IF($IZ458&gt;=38,INDEX($GO:$GO,$IY458+38),"")</f>
      </c>
      <c r="IC458">
        <f>IF($IZ458&gt;=39,INDEX($GO:$GO,$IY458+39),"")</f>
      </c>
      <c r="ID458">
        <f>IF($IZ458&gt;=40,INDEX($GO:$GO,$IY458+40),"")</f>
      </c>
      <c r="IE458">
        <f>IF($IZ458&gt;=41,INDEX($GO:$GO,$IY458+41),"")</f>
      </c>
      <c r="IF458">
        <f>IF($IZ458&gt;=42,INDEX($GO:$GO,$IY458+42),"")</f>
      </c>
      <c r="IG458">
        <f>IF($IZ458&gt;=43,INDEX($GO:$GO,$IY458+43),"")</f>
      </c>
      <c r="IH458">
        <f>IF($IZ458&gt;=44,INDEX($GO:$GO,$IY458+44),"")</f>
      </c>
      <c r="II458">
        <f>IF($IZ458&gt;=45,INDEX($GO:$GO,$IY458+45),"")</f>
      </c>
      <c r="IJ458">
        <f>IF($IZ458&gt;=46,INDEX($GO:$GO,$IY458+46),"")</f>
      </c>
      <c r="IK458">
        <f>IF($IZ458&gt;=47,INDEX($GO:$GO,$IY458+47),"")</f>
      </c>
      <c r="IL458">
        <f>IF($IZ458&gt;=48,INDEX($GO:$GO,$IY458+48),"")</f>
      </c>
      <c r="IM458">
        <f>IF($IZ458&gt;=49,INDEX($GO:$GO,$IY458+49),"")</f>
      </c>
      <c r="IN458">
        <f>IF($IZ458&gt;=50,INDEX($GO:$GO,$IY458+50),"")</f>
      </c>
      <c r="IO458">
        <f>IF($IZ458&gt;=51,INDEX($GO:$GO,$IY458+51),"")</f>
      </c>
      <c r="IP458">
        <f>IF($IZ458&gt;=52,INDEX($GO:$GO,$IY458+52),"")</f>
      </c>
      <c r="IQ458">
        <f>IF($IZ458&gt;=53,INDEX($GO:$GO,$IY458+53),"")</f>
      </c>
      <c r="IR458">
        <f>IF($IZ458&gt;=54,INDEX($GO:$GO,$IY458+54),"")</f>
      </c>
      <c r="IS458">
        <f>IF($IZ458&gt;=55,INDEX($GO:$GO,$IY458+55),"")</f>
      </c>
      <c r="IT458">
        <f>IF($IZ458&gt;=56,INDEX($GO:$GO,$IY458+56),"")</f>
      </c>
      <c r="IU458">
        <f>IF($IZ458&gt;=57,INDEX($GO:$GO,$IY458+57),"")</f>
      </c>
      <c r="IV458">
        <f>IF($IZ458&gt;=58,INDEX($GO:$GO,$IY458+58),"")</f>
      </c>
      <c r="IW458">
        <f>IF($IZ458&gt;=59,INDEX($GO:$GO,$IY458+59),"")</f>
      </c>
      <c r="IX458">
        <f>IF($IZ458&gt;=60,INDEX($GO:$GO,$IY458+60),"")</f>
      </c>
      <c r="IY458">
        <f>IFERROR(MATCH($GN458,$GO$2:$GO$827,0)+1,0)</f>
      </c>
      <c r="IZ458">
        <f>IFERROR(INDEX($GP$2:$GP$827,MATCH($GN458,$GO$2:$GO$827,0)),0)</f>
      </c>
      <c r="JA458" t="s">
        <v>23</v>
      </c>
      <c r="JB458" t="s">
        <v>23</v>
      </c>
    </row>
    <row r="459" spans="1:262" x14ac:dyDescent="0.25">
      <c r="F459" s="1"/>
      <c r="G459" s="1"/>
      <c r="H459" s="1"/>
      <c r="I459" s="1"/>
      <c r="J459" s="1">
        <f>IFERROR(IF(FIND(" - ",$F459)&gt;0,MID($F459,FIND(" - ",$F459)+3,LEN($F459)),""),"")</f>
      </c>
      <c r="L459" s="1"/>
      <c r="N459" t="s">
        <v>23</v>
      </c>
      <c r="P459">
        <f>IF(OR($N459="",$O459=""),"",IFERROR($N459/$O459,0))</f>
      </c>
      <c r="Q459">
        <f>IF($N459="","",
IF($G459="","",
IF(ISNUMBER(SEARCH("exempt",LOWER($G459))),0,
$N459*(VALUE(SUBSTITUTE($G459,"%",""))/100))))</f>
      </c>
      <c r="W459">
        <f>IF($N459="","",
SUM($N459,$Q459,$U459,$R459,$T459)-
IF($V459="",0,VALUE($V459)))</f>
      </c>
      <c r="AE459" t="s">
        <v>1442</v>
      </c>
      <c r="AJ459" t="s">
        <v>1443</v>
      </c>
      <c r="AM459">
        <f>IFERROR(LEFT($F459,FIND(" - ",$F459)-1),$F459)</f>
      </c>
      <c r="AP459">
        <f>IF($CE459&gt;=1,INDEX($AN:$AN,$CD459+1),"")</f>
      </c>
      <c r="AQ459">
        <f>IF($CE459&gt;=2,INDEX($AN:$AN,$CD459+2),"")</f>
      </c>
      <c r="AR459">
        <f>IF($CE459&gt;=3,INDEX($AN:$AN,$CD459+3),"")</f>
      </c>
      <c r="AS459">
        <f>IF($CE459&gt;=4,INDEX($AN:$AN,$CD459+4),"")</f>
      </c>
      <c r="AT459">
        <f>IF($CE459&gt;=5,INDEX($AN:$AN,$CD459+5),"")</f>
      </c>
      <c r="AU459">
        <f>IF($CE459&gt;=6,INDEX($AN:$AN,$CD459+6),"")</f>
      </c>
      <c r="AV459">
        <f>IF($CE459&gt;=7,INDEX($AN:$AN,$CD459+7),"")</f>
      </c>
      <c r="AW459">
        <f>IF($CE459&gt;=8,INDEX($AN:$AN,$CD459+8),"")</f>
      </c>
      <c r="AX459">
        <f>IF($CE459&gt;=9,INDEX($AN:$AN,$CD459+9),"")</f>
      </c>
      <c r="AY459">
        <f>IF($CE459&gt;=10,INDEX($AN:$AN,$CD459+10),"")</f>
      </c>
      <c r="AZ459">
        <f>IF($CE459&gt;=11,INDEX($AN:$AN,$CD459+11),"")</f>
      </c>
      <c r="BA459">
        <f>IF($CE459&gt;=12,INDEX($AN:$AN,$CD459+12),"")</f>
      </c>
      <c r="BB459">
        <f>IF($CE459&gt;=13,INDEX($AN:$AN,$CD459+13),"")</f>
      </c>
      <c r="BC459">
        <f>IF($CE459&gt;=14,INDEX($AN:$AN,$CD459+14),"")</f>
      </c>
      <c r="BD459">
        <f>IF($CE459&gt;=15,INDEX($AN:$AN,$CD459+15),"")</f>
      </c>
      <c r="BE459">
        <f>IF($CE459&gt;=16,INDEX($AN:$AN,$CD459+16),"")</f>
      </c>
      <c r="BF459">
        <f>IF($CE459&gt;=17,INDEX($AN:$AN,$CD459+17),"")</f>
      </c>
      <c r="BG459">
        <f>IF($CE459&gt;=18,INDEX($AN:$AN,$CD459+18),"")</f>
      </c>
      <c r="BH459">
        <f>IF($CE459&gt;=19,INDEX($AN:$AN,$CD459+19),"")</f>
      </c>
      <c r="BI459">
        <f>IF($CE459&gt;=20,INDEX($AN:$AN,$CD459+20),"")</f>
      </c>
      <c r="BJ459">
        <f>IF($CE459&gt;=21,INDEX($AN:$AN,$CD459+21),"")</f>
      </c>
      <c r="BK459">
        <f>IF($CE459&gt;=22,INDEX($AN:$AN,$CD459+22),"")</f>
      </c>
      <c r="BL459">
        <f>IF($CE459&gt;=23,INDEX($AN:$AN,$CD459+23),"")</f>
      </c>
      <c r="BM459">
        <f>IF($CE459&gt;=24,INDEX($AN:$AN,$CD459+24),"")</f>
      </c>
      <c r="BN459">
        <f>IF($CE459&gt;=25,INDEX($AN:$AN,$CD459+25),"")</f>
      </c>
      <c r="BO459">
        <f>IF($CE459&gt;=26,INDEX($AN:$AN,$CD459+26),"")</f>
      </c>
      <c r="BP459">
        <f>IF($CE459&gt;=27,INDEX($AN:$AN,$CD459+27),"")</f>
      </c>
      <c r="BQ459">
        <f>IF($CE459&gt;=28,INDEX($AN:$AN,$CD459+28),"")</f>
      </c>
      <c r="BR459">
        <f>IF($CE459&gt;=29,INDEX($AN:$AN,$CD459+29),"")</f>
      </c>
      <c r="BS459">
        <f>IF($CE459&gt;=30,INDEX($AN:$AN,$CD459+30),"")</f>
      </c>
      <c r="BT459">
        <f>IF($CE459&gt;=31,INDEX($AN:$AN,$CD459+31),"")</f>
      </c>
      <c r="BU459">
        <f>IF($CE459&gt;=32,INDEX($AN:$AN,$CD459+32),"")</f>
      </c>
      <c r="BV459">
        <f>IF($CE459&gt;=33,INDEX($AN:$AN,$CD459+33),"")</f>
      </c>
      <c r="BW459">
        <f>IF($CE459&gt;=34,INDEX($AN:$AN,$CD459+34),"")</f>
      </c>
      <c r="BX459">
        <f>IF($CE459&gt;=35,INDEX($AN:$AN,$CD459+35),"")</f>
      </c>
      <c r="BY459">
        <f>IF($CE459&gt;=36,INDEX($AN:$AN,$CD459+36),"")</f>
      </c>
      <c r="BZ459">
        <f>IF($CE459&gt;=37,INDEX($AN:$AN,$CD459+37),"")</f>
      </c>
      <c r="CA459">
        <f>IF($CE459&gt;=38,INDEX($AN:$AN,$CD459+38),"")</f>
      </c>
      <c r="CB459">
        <f>IF($CE459&gt;=39,INDEX($AN:$AN,$CD459+39),"")</f>
      </c>
      <c r="CC459">
        <f>IF($CE459&gt;=40,INDEX($AN:$AN,$CD459+40),"")</f>
      </c>
      <c r="CD459">
        <f>IFERROR(MATCH($AM459,$AN$2:$AN$133,0)+1,0)</f>
      </c>
      <c r="CE459">
        <f>IFERROR(INDEX($AO$2:$AO$133,MATCH($AM459,$AN$2:$AN$133,0)),0)</f>
      </c>
      <c r="CF459">
        <f>IFERROR(LEFT($K459,FIND(" - ",$K459)-1),$K459)</f>
      </c>
      <c r="CG459" t="s">
        <v>118</v>
      </c>
      <c r="CI459">
        <f>IF($DD459&gt;=1,INDEX($CG:$CG,$DC459+1),"")</f>
      </c>
      <c r="CJ459">
        <f>IF($DD459&gt;=2,INDEX($CG:$CG,$DC459+2),"")</f>
      </c>
      <c r="CK459">
        <f>IF($DD459&gt;=3,INDEX($CG:$CG,$DC459+3),"")</f>
      </c>
      <c r="CL459">
        <f>IF($DD459&gt;=4,INDEX($CG:$CG,$DC459+4),"")</f>
      </c>
      <c r="CM459">
        <f>IF($DD459&gt;=5,INDEX($CG:$CG,$DC459+5),"")</f>
      </c>
      <c r="CN459">
        <f>IF($DD459&gt;=6,INDEX($CG:$CG,$DC459+6),"")</f>
      </c>
      <c r="CO459">
        <f>IF($DD459&gt;=7,INDEX($CG:$CG,$DC459+7),"")</f>
      </c>
      <c r="CP459">
        <f>IF($DD459&gt;=8,INDEX($CG:$CG,$DC459+8),"")</f>
      </c>
      <c r="CQ459">
        <f>IF($DD459&gt;=9,INDEX($CG:$CG,$DC459+9),"")</f>
      </c>
      <c r="CR459">
        <f>IF($DD459&gt;=10,INDEX($CG:$CG,$DC459+10),"")</f>
      </c>
      <c r="CS459">
        <f>IF($DD459&gt;=11,INDEX($CG:$CG,$DC459+11),"")</f>
      </c>
      <c r="CT459">
        <f>IF($DD459&gt;=12,INDEX($CG:$CG,$DC459+12),"")</f>
      </c>
      <c r="CU459">
        <f>IF($DD459&gt;=13,INDEX($CG:$CG,$DC459+13),"")</f>
      </c>
      <c r="CV459">
        <f>IF($DD459&gt;=14,INDEX($CG:$CG,$DC459+14),"")</f>
      </c>
      <c r="CW459">
        <f>IF($DD459&gt;=15,INDEX($CG:$CG,$DC459+15),"")</f>
      </c>
      <c r="CX459">
        <f>IF($DD459&gt;=16,INDEX($CG:$CG,$DC459+16),"")</f>
      </c>
      <c r="CY459">
        <f>IF($DD459&gt;=17,INDEX($CG:$CG,$DC459+17),"")</f>
      </c>
      <c r="CZ459">
        <f>IF($DD459&gt;=18,INDEX($CG:$CG,$DC459+18),"")</f>
      </c>
      <c r="DA459">
        <f>IF($DD459&gt;=19,INDEX($CG:$CG,$DC459+19),"")</f>
      </c>
      <c r="DB459">
        <f>IF($DD459&gt;=20,INDEX($CG:$CG,$DC459+20),"")</f>
      </c>
      <c r="DC459">
        <f>IFERROR(MATCH($CF459,$CG$2:$CG$1558,0)+1,0)</f>
      </c>
      <c r="DD459">
        <f>IFERROR(INDEX($CH$2:$CH$1558,MATCH($CF459,$CG$2:$CG$1558,0)),0)</f>
      </c>
      <c r="DE459">
        <f>IFERROR(INDEX($AL:$AL,MATCH($G459,$AK:$AK,0))&amp;"","")</f>
      </c>
      <c r="DI459">
        <f>IF($GL459&gt;=1,INDEX($DF:$DF,$GK459+1),"")</f>
      </c>
      <c r="DJ459">
        <f>IF($GL459&gt;=2,INDEX($DF:$DF,$GK459+2),"")</f>
      </c>
      <c r="DK459">
        <f>IF($GL459&gt;=3,INDEX($DF:$DF,$GK459+3),"")</f>
      </c>
      <c r="DL459">
        <f>IF($GL459&gt;=4,INDEX($DF:$DF,$GK459+4),"")</f>
      </c>
      <c r="DM459">
        <f>IF($GL459&gt;=5,INDEX($DF:$DF,$GK459+5),"")</f>
      </c>
      <c r="DN459">
        <f>IF($GL459&gt;=6,INDEX($DF:$DF,$GK459+6),"")</f>
      </c>
      <c r="DO459">
        <f>IF($GL459&gt;=7,INDEX($DF:$DF,$GK459+7),"")</f>
      </c>
      <c r="DP459">
        <f>IF($GL459&gt;=8,INDEX($DF:$DF,$GK459+8),"")</f>
      </c>
      <c r="DQ459">
        <f>IF($GL459&gt;=9,INDEX($DF:$DF,$GK459+9),"")</f>
      </c>
      <c r="DR459">
        <f>IF($GL459&gt;=10,INDEX($DF:$DF,$GK459+10),"")</f>
      </c>
      <c r="DS459">
        <f>IF($GL459&gt;=11,INDEX($DF:$DF,$GK459+11),"")</f>
      </c>
      <c r="DT459">
        <f>IF($GL459&gt;=12,INDEX($DF:$DF,$GK459+12),"")</f>
      </c>
      <c r="DU459">
        <f>IF($GL459&gt;=13,INDEX($DF:$DF,$GK459+13),"")</f>
      </c>
      <c r="DV459">
        <f>IF($GL459&gt;=14,INDEX($DF:$DF,$GK459+14),"")</f>
      </c>
      <c r="DW459">
        <f>IF($GL459&gt;=15,INDEX($DF:$DF,$GK459+15),"")</f>
      </c>
      <c r="DX459">
        <f>IF($GL459&gt;=16,INDEX($DF:$DF,$GK459+16),"")</f>
      </c>
      <c r="DY459">
        <f>IF($GL459&gt;=17,INDEX($DF:$DF,$GK459+17),"")</f>
      </c>
      <c r="DZ459">
        <f>IF($GL459&gt;=18,INDEX($DF:$DF,$GK459+18),"")</f>
      </c>
      <c r="EA459">
        <f>IF($GL459&gt;=19,INDEX($DF:$DF,$GK459+19),"")</f>
      </c>
      <c r="EB459">
        <f>IF($GL459&gt;=20,INDEX($DF:$DF,$GK459+20),"")</f>
      </c>
      <c r="EC459">
        <f>IF($GL459&gt;=21,INDEX($DF:$DF,$GK459+21),"")</f>
      </c>
      <c r="ED459">
        <f>IF($GL459&gt;=22,INDEX($DF:$DF,$GK459+22),"")</f>
      </c>
      <c r="EE459">
        <f>IF($GL459&gt;=23,INDEX($DF:$DF,$GK459+23),"")</f>
      </c>
      <c r="EF459">
        <f>IF($GL459&gt;=24,INDEX($DF:$DF,$GK459+24),"")</f>
      </c>
      <c r="EG459">
        <f>IF($GL459&gt;=25,INDEX($DF:$DF,$GK459+25),"")</f>
      </c>
      <c r="EH459">
        <f>IF($GL459&gt;=26,INDEX($DF:$DF,$GK459+26),"")</f>
      </c>
      <c r="EI459">
        <f>IF($GL459&gt;=27,INDEX($DF:$DF,$GK459+27),"")</f>
      </c>
      <c r="EJ459">
        <f>IF($GL459&gt;=28,INDEX($DF:$DF,$GK459+28),"")</f>
      </c>
      <c r="EK459">
        <f>IF($GL459&gt;=29,INDEX($DF:$DF,$GK459+29),"")</f>
      </c>
      <c r="EL459">
        <f>IF($GL459&gt;=30,INDEX($DF:$DF,$GK459+30),"")</f>
      </c>
      <c r="EM459">
        <f>IF($GL459&gt;=31,INDEX($DF:$DF,$GK459+31),"")</f>
      </c>
      <c r="EN459">
        <f>IF($GL459&gt;=32,INDEX($DF:$DF,$GK459+32),"")</f>
      </c>
      <c r="EO459">
        <f>IF($GL459&gt;=33,INDEX($DF:$DF,$GK459+33),"")</f>
      </c>
      <c r="EP459">
        <f>IF($GL459&gt;=34,INDEX($DF:$DF,$GK459+34),"")</f>
      </c>
      <c r="EQ459">
        <f>IF($GL459&gt;=35,INDEX($DF:$DF,$GK459+35),"")</f>
      </c>
      <c r="ER459">
        <f>IF($GL459&gt;=36,INDEX($DF:$DF,$GK459+36),"")</f>
      </c>
      <c r="ES459">
        <f>IF($GL459&gt;=37,INDEX($DF:$DF,$GK459+37),"")</f>
      </c>
      <c r="ET459">
        <f>IF($GL459&gt;=38,INDEX($DF:$DF,$GK459+38),"")</f>
      </c>
      <c r="EU459">
        <f>IF($GL459&gt;=39,INDEX($DF:$DF,$GK459+39),"")</f>
      </c>
      <c r="EV459">
        <f>IF($GL459&gt;=40,INDEX($DF:$DF,$GK459+40),"")</f>
      </c>
      <c r="EW459">
        <f>IF($GL459&gt;=1,INDEX($DG:$DG,$GK459+1),"")</f>
      </c>
      <c r="EX459">
        <f>IF($GL459&gt;=2,INDEX($DG:$DG,$GK459+2),"")</f>
      </c>
      <c r="EY459">
        <f>IF($GL459&gt;=3,INDEX($DG:$DG,$GK459+3),"")</f>
      </c>
      <c r="EZ459">
        <f>IF($GL459&gt;=4,INDEX($DG:$DG,$GK459+4),"")</f>
      </c>
      <c r="FA459">
        <f>IF($GL459&gt;=5,INDEX($DG:$DG,$GK459+5),"")</f>
      </c>
      <c r="FB459">
        <f>IF($GL459&gt;=6,INDEX($DG:$DG,$GK459+6),"")</f>
      </c>
      <c r="FC459">
        <f>IF($GL459&gt;=7,INDEX($DG:$DG,$GK459+7),"")</f>
      </c>
      <c r="FD459">
        <f>IF($GL459&gt;=8,INDEX($DG:$DG,$GK459+8),"")</f>
      </c>
      <c r="FE459">
        <f>IF($GL459&gt;=9,INDEX($DG:$DG,$GK459+9),"")</f>
      </c>
      <c r="FF459">
        <f>IF($GL459&gt;=10,INDEX($DG:$DG,$GK459+10),"")</f>
      </c>
      <c r="FG459">
        <f>IF($GL459&gt;=11,INDEX($DG:$DG,$GK459+11),"")</f>
      </c>
      <c r="FH459">
        <f>IF($GL459&gt;=12,INDEX($DG:$DG,$GK459+12),"")</f>
      </c>
      <c r="FI459">
        <f>IF($GL459&gt;=13,INDEX($DG:$DG,$GK459+13),"")</f>
      </c>
      <c r="FJ459">
        <f>IF($GL459&gt;=14,INDEX($DG:$DG,$GK459+14),"")</f>
      </c>
      <c r="FK459">
        <f>IF($GL459&gt;=15,INDEX($DG:$DG,$GK459+15),"")</f>
      </c>
      <c r="FL459">
        <f>IF($GL459&gt;=16,INDEX($DG:$DG,$GK459+16),"")</f>
      </c>
      <c r="FM459">
        <f>IF($GL459&gt;=17,INDEX($DG:$DG,$GK459+17),"")</f>
      </c>
      <c r="FN459">
        <f>IF($GL459&gt;=18,INDEX($DG:$DG,$GK459+18),"")</f>
      </c>
      <c r="FO459">
        <f>IF($GL459&gt;=19,INDEX($DG:$DG,$GK459+19),"")</f>
      </c>
      <c r="FP459">
        <f>IF($GL459&gt;=20,INDEX($DG:$DG,$GK459+20),"")</f>
      </c>
      <c r="FQ459">
        <f>IF($GL459&gt;=21,INDEX($DG:$DG,$GK459+21),"")</f>
      </c>
      <c r="FR459">
        <f>IF($GL459&gt;=22,INDEX($DG:$DG,$GK459+22),"")</f>
      </c>
      <c r="FS459">
        <f>IF($GL459&gt;=23,INDEX($DG:$DG,$GK459+23),"")</f>
      </c>
      <c r="FT459">
        <f>IF($GL459&gt;=24,INDEX($DG:$DG,$GK459+24),"")</f>
      </c>
      <c r="FU459">
        <f>IF($GL459&gt;=25,INDEX($DG:$DG,$GK459+25),"")</f>
      </c>
      <c r="FV459">
        <f>IF($GL459&gt;=26,INDEX($DG:$DG,$GK459+26),"")</f>
      </c>
      <c r="FW459">
        <f>IF($GL459&gt;=27,INDEX($DG:$DG,$GK459+27),"")</f>
      </c>
      <c r="FX459">
        <f>IF($GL459&gt;=28,INDEX($DG:$DG,$GK459+28),"")</f>
      </c>
      <c r="FY459">
        <f>IF($GL459&gt;=29,INDEX($DG:$DG,$GK459+29),"")</f>
      </c>
      <c r="FZ459">
        <f>IF($GL459&gt;=30,INDEX($DG:$DG,$GK459+30),"")</f>
      </c>
      <c r="GA459">
        <f>IF($GL459&gt;=31,INDEX($DG:$DG,$GK459+31),"")</f>
      </c>
      <c r="GB459">
        <f>IF($GL459&gt;=32,INDEX($DG:$DG,$GK459+32),"")</f>
      </c>
      <c r="GC459">
        <f>IF($GL459&gt;=33,INDEX($DG:$DG,$GK459+33),"")</f>
      </c>
      <c r="GD459">
        <f>IF($GL459&gt;=34,INDEX($DG:$DG,$GK459+34),"")</f>
      </c>
      <c r="GE459">
        <f>IF($GL459&gt;=35,INDEX($DG:$DG,$GK459+35),"")</f>
      </c>
      <c r="GF459">
        <f>IF($GL459&gt;=36,INDEX($DG:$DG,$GK459+36),"")</f>
      </c>
      <c r="GG459">
        <f>IF($GL459&gt;=37,INDEX($DG:$DG,$GK459+37),"")</f>
      </c>
      <c r="GH459">
        <f>IF($GL459&gt;=38,INDEX($DG:$DG,$GK459+38),"")</f>
      </c>
      <c r="GI459">
        <f>IF($GL459&gt;=39,INDEX($DG:$DG,$GK459+39),"")</f>
      </c>
      <c r="GJ459">
        <f>IF($GL459&gt;=40,INDEX($DG:$DG,$GK459+40),"")</f>
      </c>
      <c r="GK459">
        <f>IFERROR(MATCH($DE459,$DF$2:$DF$166,0)+1,0)</f>
      </c>
      <c r="GL459">
        <f>IFERROR(INDEX($DH$2:$DH$166,MATCH($DE459,$DF$2:$DF$166,0)),0)</f>
      </c>
      <c r="GM459">
        <f>IFERROR(MATCH($H459,$DI$459:$EV$459,0),0)</f>
      </c>
      <c r="GN459">
        <f>IF($GM459&gt;0,INDEX($EW$459:$GJ$459,$GM459),"")</f>
      </c>
      <c r="GO459" t="s">
        <v>1008</v>
      </c>
      <c r="GQ459">
        <f>IF($IZ459&gt;=1,INDEX($GO:$GO,$IY459+1),"")</f>
      </c>
      <c r="GR459">
        <f>IF($IZ459&gt;=2,INDEX($GO:$GO,$IY459+2),"")</f>
      </c>
      <c r="GS459">
        <f>IF($IZ459&gt;=3,INDEX($GO:$GO,$IY459+3),"")</f>
      </c>
      <c r="GT459">
        <f>IF($IZ459&gt;=4,INDEX($GO:$GO,$IY459+4),"")</f>
      </c>
      <c r="GU459">
        <f>IF($IZ459&gt;=5,INDEX($GO:$GO,$IY459+5),"")</f>
      </c>
      <c r="GV459">
        <f>IF($IZ459&gt;=6,INDEX($GO:$GO,$IY459+6),"")</f>
      </c>
      <c r="GW459">
        <f>IF($IZ459&gt;=7,INDEX($GO:$GO,$IY459+7),"")</f>
      </c>
      <c r="GX459">
        <f>IF($IZ459&gt;=8,INDEX($GO:$GO,$IY459+8),"")</f>
      </c>
      <c r="GY459">
        <f>IF($IZ459&gt;=9,INDEX($GO:$GO,$IY459+9),"")</f>
      </c>
      <c r="GZ459">
        <f>IF($IZ459&gt;=10,INDEX($GO:$GO,$IY459+10),"")</f>
      </c>
      <c r="HA459">
        <f>IF($IZ459&gt;=11,INDEX($GO:$GO,$IY459+11),"")</f>
      </c>
      <c r="HB459">
        <f>IF($IZ459&gt;=12,INDEX($GO:$GO,$IY459+12),"")</f>
      </c>
      <c r="HC459">
        <f>IF($IZ459&gt;=13,INDEX($GO:$GO,$IY459+13),"")</f>
      </c>
      <c r="HD459">
        <f>IF($IZ459&gt;=14,INDEX($GO:$GO,$IY459+14),"")</f>
      </c>
      <c r="HE459">
        <f>IF($IZ459&gt;=15,INDEX($GO:$GO,$IY459+15),"")</f>
      </c>
      <c r="HF459">
        <f>IF($IZ459&gt;=16,INDEX($GO:$GO,$IY459+16),"")</f>
      </c>
      <c r="HG459">
        <f>IF($IZ459&gt;=17,INDEX($GO:$GO,$IY459+17),"")</f>
      </c>
      <c r="HH459">
        <f>IF($IZ459&gt;=18,INDEX($GO:$GO,$IY459+18),"")</f>
      </c>
      <c r="HI459">
        <f>IF($IZ459&gt;=19,INDEX($GO:$GO,$IY459+19),"")</f>
      </c>
      <c r="HJ459">
        <f>IF($IZ459&gt;=20,INDEX($GO:$GO,$IY459+20),"")</f>
      </c>
      <c r="HK459">
        <f>IF($IZ459&gt;=21,INDEX($GO:$GO,$IY459+21),"")</f>
      </c>
      <c r="HL459">
        <f>IF($IZ459&gt;=22,INDEX($GO:$GO,$IY459+22),"")</f>
      </c>
      <c r="HM459">
        <f>IF($IZ459&gt;=23,INDEX($GO:$GO,$IY459+23),"")</f>
      </c>
      <c r="HN459">
        <f>IF($IZ459&gt;=24,INDEX($GO:$GO,$IY459+24),"")</f>
      </c>
      <c r="HO459">
        <f>IF($IZ459&gt;=25,INDEX($GO:$GO,$IY459+25),"")</f>
      </c>
      <c r="HP459">
        <f>IF($IZ459&gt;=26,INDEX($GO:$GO,$IY459+26),"")</f>
      </c>
      <c r="HQ459">
        <f>IF($IZ459&gt;=27,INDEX($GO:$GO,$IY459+27),"")</f>
      </c>
      <c r="HR459">
        <f>IF($IZ459&gt;=28,INDEX($GO:$GO,$IY459+28),"")</f>
      </c>
      <c r="HS459">
        <f>IF($IZ459&gt;=29,INDEX($GO:$GO,$IY459+29),"")</f>
      </c>
      <c r="HT459">
        <f>IF($IZ459&gt;=30,INDEX($GO:$GO,$IY459+30),"")</f>
      </c>
      <c r="HU459">
        <f>IF($IZ459&gt;=31,INDEX($GO:$GO,$IY459+31),"")</f>
      </c>
      <c r="HV459">
        <f>IF($IZ459&gt;=32,INDEX($GO:$GO,$IY459+32),"")</f>
      </c>
      <c r="HW459">
        <f>IF($IZ459&gt;=33,INDEX($GO:$GO,$IY459+33),"")</f>
      </c>
      <c r="HX459">
        <f>IF($IZ459&gt;=34,INDEX($GO:$GO,$IY459+34),"")</f>
      </c>
      <c r="HY459">
        <f>IF($IZ459&gt;=35,INDEX($GO:$GO,$IY459+35),"")</f>
      </c>
      <c r="HZ459">
        <f>IF($IZ459&gt;=36,INDEX($GO:$GO,$IY459+36),"")</f>
      </c>
      <c r="IA459">
        <f>IF($IZ459&gt;=37,INDEX($GO:$GO,$IY459+37),"")</f>
      </c>
      <c r="IB459">
        <f>IF($IZ459&gt;=38,INDEX($GO:$GO,$IY459+38),"")</f>
      </c>
      <c r="IC459">
        <f>IF($IZ459&gt;=39,INDEX($GO:$GO,$IY459+39),"")</f>
      </c>
      <c r="ID459">
        <f>IF($IZ459&gt;=40,INDEX($GO:$GO,$IY459+40),"")</f>
      </c>
      <c r="IE459">
        <f>IF($IZ459&gt;=41,INDEX($GO:$GO,$IY459+41),"")</f>
      </c>
      <c r="IF459">
        <f>IF($IZ459&gt;=42,INDEX($GO:$GO,$IY459+42),"")</f>
      </c>
      <c r="IG459">
        <f>IF($IZ459&gt;=43,INDEX($GO:$GO,$IY459+43),"")</f>
      </c>
      <c r="IH459">
        <f>IF($IZ459&gt;=44,INDEX($GO:$GO,$IY459+44),"")</f>
      </c>
      <c r="II459">
        <f>IF($IZ459&gt;=45,INDEX($GO:$GO,$IY459+45),"")</f>
      </c>
      <c r="IJ459">
        <f>IF($IZ459&gt;=46,INDEX($GO:$GO,$IY459+46),"")</f>
      </c>
      <c r="IK459">
        <f>IF($IZ459&gt;=47,INDEX($GO:$GO,$IY459+47),"")</f>
      </c>
      <c r="IL459">
        <f>IF($IZ459&gt;=48,INDEX($GO:$GO,$IY459+48),"")</f>
      </c>
      <c r="IM459">
        <f>IF($IZ459&gt;=49,INDEX($GO:$GO,$IY459+49),"")</f>
      </c>
      <c r="IN459">
        <f>IF($IZ459&gt;=50,INDEX($GO:$GO,$IY459+50),"")</f>
      </c>
      <c r="IO459">
        <f>IF($IZ459&gt;=51,INDEX($GO:$GO,$IY459+51),"")</f>
      </c>
      <c r="IP459">
        <f>IF($IZ459&gt;=52,INDEX($GO:$GO,$IY459+52),"")</f>
      </c>
      <c r="IQ459">
        <f>IF($IZ459&gt;=53,INDEX($GO:$GO,$IY459+53),"")</f>
      </c>
      <c r="IR459">
        <f>IF($IZ459&gt;=54,INDEX($GO:$GO,$IY459+54),"")</f>
      </c>
      <c r="IS459">
        <f>IF($IZ459&gt;=55,INDEX($GO:$GO,$IY459+55),"")</f>
      </c>
      <c r="IT459">
        <f>IF($IZ459&gt;=56,INDEX($GO:$GO,$IY459+56),"")</f>
      </c>
      <c r="IU459">
        <f>IF($IZ459&gt;=57,INDEX($GO:$GO,$IY459+57),"")</f>
      </c>
      <c r="IV459">
        <f>IF($IZ459&gt;=58,INDEX($GO:$GO,$IY459+58),"")</f>
      </c>
      <c r="IW459">
        <f>IF($IZ459&gt;=59,INDEX($GO:$GO,$IY459+59),"")</f>
      </c>
      <c r="IX459">
        <f>IF($IZ459&gt;=60,INDEX($GO:$GO,$IY459+60),"")</f>
      </c>
      <c r="IY459">
        <f>IFERROR(MATCH($GN459,$GO$2:$GO$827,0)+1,0)</f>
      </c>
      <c r="IZ459">
        <f>IFERROR(INDEX($GP$2:$GP$827,MATCH($GN459,$GO$2:$GO$827,0)),0)</f>
      </c>
      <c r="JA459" t="s">
        <v>23</v>
      </c>
      <c r="JB459" t="s">
        <v>23</v>
      </c>
    </row>
    <row r="460" spans="1:262" x14ac:dyDescent="0.25">
      <c r="F460" s="1"/>
      <c r="G460" s="1"/>
      <c r="H460" s="1"/>
      <c r="I460" s="1"/>
      <c r="J460" s="1">
        <f>IFERROR(IF(FIND(" - ",$F460)&gt;0,MID($F460,FIND(" - ",$F460)+3,LEN($F460)),""),"")</f>
      </c>
      <c r="L460" s="1"/>
      <c r="N460" t="s">
        <v>23</v>
      </c>
      <c r="P460">
        <f>IF(OR($N460="",$O460=""),"",IFERROR($N460/$O460,0))</f>
      </c>
      <c r="Q460">
        <f>IF($N460="","",
IF($G460="","",
IF(ISNUMBER(SEARCH("exempt",LOWER($G460))),0,
$N460*(VALUE(SUBSTITUTE($G460,"%",""))/100))))</f>
      </c>
      <c r="W460">
        <f>IF($N460="","",
SUM($N460,$Q460,$U460,$R460,$T460)-
IF($V460="",0,VALUE($V460)))</f>
      </c>
      <c r="AE460" t="s">
        <v>1444</v>
      </c>
      <c r="AJ460" t="s">
        <v>1445</v>
      </c>
      <c r="AM460">
        <f>IFERROR(LEFT($F460,FIND(" - ",$F460)-1),$F460)</f>
      </c>
      <c r="AP460">
        <f>IF($CE460&gt;=1,INDEX($AN:$AN,$CD460+1),"")</f>
      </c>
      <c r="AQ460">
        <f>IF($CE460&gt;=2,INDEX($AN:$AN,$CD460+2),"")</f>
      </c>
      <c r="AR460">
        <f>IF($CE460&gt;=3,INDEX($AN:$AN,$CD460+3),"")</f>
      </c>
      <c r="AS460">
        <f>IF($CE460&gt;=4,INDEX($AN:$AN,$CD460+4),"")</f>
      </c>
      <c r="AT460">
        <f>IF($CE460&gt;=5,INDEX($AN:$AN,$CD460+5),"")</f>
      </c>
      <c r="AU460">
        <f>IF($CE460&gt;=6,INDEX($AN:$AN,$CD460+6),"")</f>
      </c>
      <c r="AV460">
        <f>IF($CE460&gt;=7,INDEX($AN:$AN,$CD460+7),"")</f>
      </c>
      <c r="AW460">
        <f>IF($CE460&gt;=8,INDEX($AN:$AN,$CD460+8),"")</f>
      </c>
      <c r="AX460">
        <f>IF($CE460&gt;=9,INDEX($AN:$AN,$CD460+9),"")</f>
      </c>
      <c r="AY460">
        <f>IF($CE460&gt;=10,INDEX($AN:$AN,$CD460+10),"")</f>
      </c>
      <c r="AZ460">
        <f>IF($CE460&gt;=11,INDEX($AN:$AN,$CD460+11),"")</f>
      </c>
      <c r="BA460">
        <f>IF($CE460&gt;=12,INDEX($AN:$AN,$CD460+12),"")</f>
      </c>
      <c r="BB460">
        <f>IF($CE460&gt;=13,INDEX($AN:$AN,$CD460+13),"")</f>
      </c>
      <c r="BC460">
        <f>IF($CE460&gt;=14,INDEX($AN:$AN,$CD460+14),"")</f>
      </c>
      <c r="BD460">
        <f>IF($CE460&gt;=15,INDEX($AN:$AN,$CD460+15),"")</f>
      </c>
      <c r="BE460">
        <f>IF($CE460&gt;=16,INDEX($AN:$AN,$CD460+16),"")</f>
      </c>
      <c r="BF460">
        <f>IF($CE460&gt;=17,INDEX($AN:$AN,$CD460+17),"")</f>
      </c>
      <c r="BG460">
        <f>IF($CE460&gt;=18,INDEX($AN:$AN,$CD460+18),"")</f>
      </c>
      <c r="BH460">
        <f>IF($CE460&gt;=19,INDEX($AN:$AN,$CD460+19),"")</f>
      </c>
      <c r="BI460">
        <f>IF($CE460&gt;=20,INDEX($AN:$AN,$CD460+20),"")</f>
      </c>
      <c r="BJ460">
        <f>IF($CE460&gt;=21,INDEX($AN:$AN,$CD460+21),"")</f>
      </c>
      <c r="BK460">
        <f>IF($CE460&gt;=22,INDEX($AN:$AN,$CD460+22),"")</f>
      </c>
      <c r="BL460">
        <f>IF($CE460&gt;=23,INDEX($AN:$AN,$CD460+23),"")</f>
      </c>
      <c r="BM460">
        <f>IF($CE460&gt;=24,INDEX($AN:$AN,$CD460+24),"")</f>
      </c>
      <c r="BN460">
        <f>IF($CE460&gt;=25,INDEX($AN:$AN,$CD460+25),"")</f>
      </c>
      <c r="BO460">
        <f>IF($CE460&gt;=26,INDEX($AN:$AN,$CD460+26),"")</f>
      </c>
      <c r="BP460">
        <f>IF($CE460&gt;=27,INDEX($AN:$AN,$CD460+27),"")</f>
      </c>
      <c r="BQ460">
        <f>IF($CE460&gt;=28,INDEX($AN:$AN,$CD460+28),"")</f>
      </c>
      <c r="BR460">
        <f>IF($CE460&gt;=29,INDEX($AN:$AN,$CD460+29),"")</f>
      </c>
      <c r="BS460">
        <f>IF($CE460&gt;=30,INDEX($AN:$AN,$CD460+30),"")</f>
      </c>
      <c r="BT460">
        <f>IF($CE460&gt;=31,INDEX($AN:$AN,$CD460+31),"")</f>
      </c>
      <c r="BU460">
        <f>IF($CE460&gt;=32,INDEX($AN:$AN,$CD460+32),"")</f>
      </c>
      <c r="BV460">
        <f>IF($CE460&gt;=33,INDEX($AN:$AN,$CD460+33),"")</f>
      </c>
      <c r="BW460">
        <f>IF($CE460&gt;=34,INDEX($AN:$AN,$CD460+34),"")</f>
      </c>
      <c r="BX460">
        <f>IF($CE460&gt;=35,INDEX($AN:$AN,$CD460+35),"")</f>
      </c>
      <c r="BY460">
        <f>IF($CE460&gt;=36,INDEX($AN:$AN,$CD460+36),"")</f>
      </c>
      <c r="BZ460">
        <f>IF($CE460&gt;=37,INDEX($AN:$AN,$CD460+37),"")</f>
      </c>
      <c r="CA460">
        <f>IF($CE460&gt;=38,INDEX($AN:$AN,$CD460+38),"")</f>
      </c>
      <c r="CB460">
        <f>IF($CE460&gt;=39,INDEX($AN:$AN,$CD460+39),"")</f>
      </c>
      <c r="CC460">
        <f>IF($CE460&gt;=40,INDEX($AN:$AN,$CD460+40),"")</f>
      </c>
      <c r="CD460">
        <f>IFERROR(MATCH($AM460,$AN$2:$AN$133,0)+1,0)</f>
      </c>
      <c r="CE460">
        <f>IFERROR(INDEX($AO$2:$AO$133,MATCH($AM460,$AN$2:$AN$133,0)),0)</f>
      </c>
      <c r="CF460">
        <f>IFERROR(LEFT($K460,FIND(" - ",$K460)-1),$K460)</f>
      </c>
      <c r="CG460" t="s">
        <v>151</v>
      </c>
      <c r="CI460">
        <f>IF($DD460&gt;=1,INDEX($CG:$CG,$DC460+1),"")</f>
      </c>
      <c r="CJ460">
        <f>IF($DD460&gt;=2,INDEX($CG:$CG,$DC460+2),"")</f>
      </c>
      <c r="CK460">
        <f>IF($DD460&gt;=3,INDEX($CG:$CG,$DC460+3),"")</f>
      </c>
      <c r="CL460">
        <f>IF($DD460&gt;=4,INDEX($CG:$CG,$DC460+4),"")</f>
      </c>
      <c r="CM460">
        <f>IF($DD460&gt;=5,INDEX($CG:$CG,$DC460+5),"")</f>
      </c>
      <c r="CN460">
        <f>IF($DD460&gt;=6,INDEX($CG:$CG,$DC460+6),"")</f>
      </c>
      <c r="CO460">
        <f>IF($DD460&gt;=7,INDEX($CG:$CG,$DC460+7),"")</f>
      </c>
      <c r="CP460">
        <f>IF($DD460&gt;=8,INDEX($CG:$CG,$DC460+8),"")</f>
      </c>
      <c r="CQ460">
        <f>IF($DD460&gt;=9,INDEX($CG:$CG,$DC460+9),"")</f>
      </c>
      <c r="CR460">
        <f>IF($DD460&gt;=10,INDEX($CG:$CG,$DC460+10),"")</f>
      </c>
      <c r="CS460">
        <f>IF($DD460&gt;=11,INDEX($CG:$CG,$DC460+11),"")</f>
      </c>
      <c r="CT460">
        <f>IF($DD460&gt;=12,INDEX($CG:$CG,$DC460+12),"")</f>
      </c>
      <c r="CU460">
        <f>IF($DD460&gt;=13,INDEX($CG:$CG,$DC460+13),"")</f>
      </c>
      <c r="CV460">
        <f>IF($DD460&gt;=14,INDEX($CG:$CG,$DC460+14),"")</f>
      </c>
      <c r="CW460">
        <f>IF($DD460&gt;=15,INDEX($CG:$CG,$DC460+15),"")</f>
      </c>
      <c r="CX460">
        <f>IF($DD460&gt;=16,INDEX($CG:$CG,$DC460+16),"")</f>
      </c>
      <c r="CY460">
        <f>IF($DD460&gt;=17,INDEX($CG:$CG,$DC460+17),"")</f>
      </c>
      <c r="CZ460">
        <f>IF($DD460&gt;=18,INDEX($CG:$CG,$DC460+18),"")</f>
      </c>
      <c r="DA460">
        <f>IF($DD460&gt;=19,INDEX($CG:$CG,$DC460+19),"")</f>
      </c>
      <c r="DB460">
        <f>IF($DD460&gt;=20,INDEX($CG:$CG,$DC460+20),"")</f>
      </c>
      <c r="DC460">
        <f>IFERROR(MATCH($CF460,$CG$2:$CG$1558,0)+1,0)</f>
      </c>
      <c r="DD460">
        <f>IFERROR(INDEX($CH$2:$CH$1558,MATCH($CF460,$CG$2:$CG$1558,0)),0)</f>
      </c>
      <c r="DE460">
        <f>IFERROR(INDEX($AL:$AL,MATCH($G460,$AK:$AK,0))&amp;"","")</f>
      </c>
      <c r="DI460">
        <f>IF($GL460&gt;=1,INDEX($DF:$DF,$GK460+1),"")</f>
      </c>
      <c r="DJ460">
        <f>IF($GL460&gt;=2,INDEX($DF:$DF,$GK460+2),"")</f>
      </c>
      <c r="DK460">
        <f>IF($GL460&gt;=3,INDEX($DF:$DF,$GK460+3),"")</f>
      </c>
      <c r="DL460">
        <f>IF($GL460&gt;=4,INDEX($DF:$DF,$GK460+4),"")</f>
      </c>
      <c r="DM460">
        <f>IF($GL460&gt;=5,INDEX($DF:$DF,$GK460+5),"")</f>
      </c>
      <c r="DN460">
        <f>IF($GL460&gt;=6,INDEX($DF:$DF,$GK460+6),"")</f>
      </c>
      <c r="DO460">
        <f>IF($GL460&gt;=7,INDEX($DF:$DF,$GK460+7),"")</f>
      </c>
      <c r="DP460">
        <f>IF($GL460&gt;=8,INDEX($DF:$DF,$GK460+8),"")</f>
      </c>
      <c r="DQ460">
        <f>IF($GL460&gt;=9,INDEX($DF:$DF,$GK460+9),"")</f>
      </c>
      <c r="DR460">
        <f>IF($GL460&gt;=10,INDEX($DF:$DF,$GK460+10),"")</f>
      </c>
      <c r="DS460">
        <f>IF($GL460&gt;=11,INDEX($DF:$DF,$GK460+11),"")</f>
      </c>
      <c r="DT460">
        <f>IF($GL460&gt;=12,INDEX($DF:$DF,$GK460+12),"")</f>
      </c>
      <c r="DU460">
        <f>IF($GL460&gt;=13,INDEX($DF:$DF,$GK460+13),"")</f>
      </c>
      <c r="DV460">
        <f>IF($GL460&gt;=14,INDEX($DF:$DF,$GK460+14),"")</f>
      </c>
      <c r="DW460">
        <f>IF($GL460&gt;=15,INDEX($DF:$DF,$GK460+15),"")</f>
      </c>
      <c r="DX460">
        <f>IF($GL460&gt;=16,INDEX($DF:$DF,$GK460+16),"")</f>
      </c>
      <c r="DY460">
        <f>IF($GL460&gt;=17,INDEX($DF:$DF,$GK460+17),"")</f>
      </c>
      <c r="DZ460">
        <f>IF($GL460&gt;=18,INDEX($DF:$DF,$GK460+18),"")</f>
      </c>
      <c r="EA460">
        <f>IF($GL460&gt;=19,INDEX($DF:$DF,$GK460+19),"")</f>
      </c>
      <c r="EB460">
        <f>IF($GL460&gt;=20,INDEX($DF:$DF,$GK460+20),"")</f>
      </c>
      <c r="EC460">
        <f>IF($GL460&gt;=21,INDEX($DF:$DF,$GK460+21),"")</f>
      </c>
      <c r="ED460">
        <f>IF($GL460&gt;=22,INDEX($DF:$DF,$GK460+22),"")</f>
      </c>
      <c r="EE460">
        <f>IF($GL460&gt;=23,INDEX($DF:$DF,$GK460+23),"")</f>
      </c>
      <c r="EF460">
        <f>IF($GL460&gt;=24,INDEX($DF:$DF,$GK460+24),"")</f>
      </c>
      <c r="EG460">
        <f>IF($GL460&gt;=25,INDEX($DF:$DF,$GK460+25),"")</f>
      </c>
      <c r="EH460">
        <f>IF($GL460&gt;=26,INDEX($DF:$DF,$GK460+26),"")</f>
      </c>
      <c r="EI460">
        <f>IF($GL460&gt;=27,INDEX($DF:$DF,$GK460+27),"")</f>
      </c>
      <c r="EJ460">
        <f>IF($GL460&gt;=28,INDEX($DF:$DF,$GK460+28),"")</f>
      </c>
      <c r="EK460">
        <f>IF($GL460&gt;=29,INDEX($DF:$DF,$GK460+29),"")</f>
      </c>
      <c r="EL460">
        <f>IF($GL460&gt;=30,INDEX($DF:$DF,$GK460+30),"")</f>
      </c>
      <c r="EM460">
        <f>IF($GL460&gt;=31,INDEX($DF:$DF,$GK460+31),"")</f>
      </c>
      <c r="EN460">
        <f>IF($GL460&gt;=32,INDEX($DF:$DF,$GK460+32),"")</f>
      </c>
      <c r="EO460">
        <f>IF($GL460&gt;=33,INDEX($DF:$DF,$GK460+33),"")</f>
      </c>
      <c r="EP460">
        <f>IF($GL460&gt;=34,INDEX($DF:$DF,$GK460+34),"")</f>
      </c>
      <c r="EQ460">
        <f>IF($GL460&gt;=35,INDEX($DF:$DF,$GK460+35),"")</f>
      </c>
      <c r="ER460">
        <f>IF($GL460&gt;=36,INDEX($DF:$DF,$GK460+36),"")</f>
      </c>
      <c r="ES460">
        <f>IF($GL460&gt;=37,INDEX($DF:$DF,$GK460+37),"")</f>
      </c>
      <c r="ET460">
        <f>IF($GL460&gt;=38,INDEX($DF:$DF,$GK460+38),"")</f>
      </c>
      <c r="EU460">
        <f>IF($GL460&gt;=39,INDEX($DF:$DF,$GK460+39),"")</f>
      </c>
      <c r="EV460">
        <f>IF($GL460&gt;=40,INDEX($DF:$DF,$GK460+40),"")</f>
      </c>
      <c r="EW460">
        <f>IF($GL460&gt;=1,INDEX($DG:$DG,$GK460+1),"")</f>
      </c>
      <c r="EX460">
        <f>IF($GL460&gt;=2,INDEX($DG:$DG,$GK460+2),"")</f>
      </c>
      <c r="EY460">
        <f>IF($GL460&gt;=3,INDEX($DG:$DG,$GK460+3),"")</f>
      </c>
      <c r="EZ460">
        <f>IF($GL460&gt;=4,INDEX($DG:$DG,$GK460+4),"")</f>
      </c>
      <c r="FA460">
        <f>IF($GL460&gt;=5,INDEX($DG:$DG,$GK460+5),"")</f>
      </c>
      <c r="FB460">
        <f>IF($GL460&gt;=6,INDEX($DG:$DG,$GK460+6),"")</f>
      </c>
      <c r="FC460">
        <f>IF($GL460&gt;=7,INDEX($DG:$DG,$GK460+7),"")</f>
      </c>
      <c r="FD460">
        <f>IF($GL460&gt;=8,INDEX($DG:$DG,$GK460+8),"")</f>
      </c>
      <c r="FE460">
        <f>IF($GL460&gt;=9,INDEX($DG:$DG,$GK460+9),"")</f>
      </c>
      <c r="FF460">
        <f>IF($GL460&gt;=10,INDEX($DG:$DG,$GK460+10),"")</f>
      </c>
      <c r="FG460">
        <f>IF($GL460&gt;=11,INDEX($DG:$DG,$GK460+11),"")</f>
      </c>
      <c r="FH460">
        <f>IF($GL460&gt;=12,INDEX($DG:$DG,$GK460+12),"")</f>
      </c>
      <c r="FI460">
        <f>IF($GL460&gt;=13,INDEX($DG:$DG,$GK460+13),"")</f>
      </c>
      <c r="FJ460">
        <f>IF($GL460&gt;=14,INDEX($DG:$DG,$GK460+14),"")</f>
      </c>
      <c r="FK460">
        <f>IF($GL460&gt;=15,INDEX($DG:$DG,$GK460+15),"")</f>
      </c>
      <c r="FL460">
        <f>IF($GL460&gt;=16,INDEX($DG:$DG,$GK460+16),"")</f>
      </c>
      <c r="FM460">
        <f>IF($GL460&gt;=17,INDEX($DG:$DG,$GK460+17),"")</f>
      </c>
      <c r="FN460">
        <f>IF($GL460&gt;=18,INDEX($DG:$DG,$GK460+18),"")</f>
      </c>
      <c r="FO460">
        <f>IF($GL460&gt;=19,INDEX($DG:$DG,$GK460+19),"")</f>
      </c>
      <c r="FP460">
        <f>IF($GL460&gt;=20,INDEX($DG:$DG,$GK460+20),"")</f>
      </c>
      <c r="FQ460">
        <f>IF($GL460&gt;=21,INDEX($DG:$DG,$GK460+21),"")</f>
      </c>
      <c r="FR460">
        <f>IF($GL460&gt;=22,INDEX($DG:$DG,$GK460+22),"")</f>
      </c>
      <c r="FS460">
        <f>IF($GL460&gt;=23,INDEX($DG:$DG,$GK460+23),"")</f>
      </c>
      <c r="FT460">
        <f>IF($GL460&gt;=24,INDEX($DG:$DG,$GK460+24),"")</f>
      </c>
      <c r="FU460">
        <f>IF($GL460&gt;=25,INDEX($DG:$DG,$GK460+25),"")</f>
      </c>
      <c r="FV460">
        <f>IF($GL460&gt;=26,INDEX($DG:$DG,$GK460+26),"")</f>
      </c>
      <c r="FW460">
        <f>IF($GL460&gt;=27,INDEX($DG:$DG,$GK460+27),"")</f>
      </c>
      <c r="FX460">
        <f>IF($GL460&gt;=28,INDEX($DG:$DG,$GK460+28),"")</f>
      </c>
      <c r="FY460">
        <f>IF($GL460&gt;=29,INDEX($DG:$DG,$GK460+29),"")</f>
      </c>
      <c r="FZ460">
        <f>IF($GL460&gt;=30,INDEX($DG:$DG,$GK460+30),"")</f>
      </c>
      <c r="GA460">
        <f>IF($GL460&gt;=31,INDEX($DG:$DG,$GK460+31),"")</f>
      </c>
      <c r="GB460">
        <f>IF($GL460&gt;=32,INDEX($DG:$DG,$GK460+32),"")</f>
      </c>
      <c r="GC460">
        <f>IF($GL460&gt;=33,INDEX($DG:$DG,$GK460+33),"")</f>
      </c>
      <c r="GD460">
        <f>IF($GL460&gt;=34,INDEX($DG:$DG,$GK460+34),"")</f>
      </c>
      <c r="GE460">
        <f>IF($GL460&gt;=35,INDEX($DG:$DG,$GK460+35),"")</f>
      </c>
      <c r="GF460">
        <f>IF($GL460&gt;=36,INDEX($DG:$DG,$GK460+36),"")</f>
      </c>
      <c r="GG460">
        <f>IF($GL460&gt;=37,INDEX($DG:$DG,$GK460+37),"")</f>
      </c>
      <c r="GH460">
        <f>IF($GL460&gt;=38,INDEX($DG:$DG,$GK460+38),"")</f>
      </c>
      <c r="GI460">
        <f>IF($GL460&gt;=39,INDEX($DG:$DG,$GK460+39),"")</f>
      </c>
      <c r="GJ460">
        <f>IF($GL460&gt;=40,INDEX($DG:$DG,$GK460+40),"")</f>
      </c>
      <c r="GK460">
        <f>IFERROR(MATCH($DE460,$DF$2:$DF$166,0)+1,0)</f>
      </c>
      <c r="GL460">
        <f>IFERROR(INDEX($DH$2:$DH$166,MATCH($DE460,$DF$2:$DF$166,0)),0)</f>
      </c>
      <c r="GM460">
        <f>IFERROR(MATCH($H460,$DI$460:$EV$460,0),0)</f>
      </c>
      <c r="GN460">
        <f>IF($GM460&gt;0,INDEX($EW$460:$GJ$460,$GM460),"")</f>
      </c>
      <c r="GO460" t="s">
        <v>1010</v>
      </c>
      <c r="GQ460">
        <f>IF($IZ460&gt;=1,INDEX($GO:$GO,$IY460+1),"")</f>
      </c>
      <c r="GR460">
        <f>IF($IZ460&gt;=2,INDEX($GO:$GO,$IY460+2),"")</f>
      </c>
      <c r="GS460">
        <f>IF($IZ460&gt;=3,INDEX($GO:$GO,$IY460+3),"")</f>
      </c>
      <c r="GT460">
        <f>IF($IZ460&gt;=4,INDEX($GO:$GO,$IY460+4),"")</f>
      </c>
      <c r="GU460">
        <f>IF($IZ460&gt;=5,INDEX($GO:$GO,$IY460+5),"")</f>
      </c>
      <c r="GV460">
        <f>IF($IZ460&gt;=6,INDEX($GO:$GO,$IY460+6),"")</f>
      </c>
      <c r="GW460">
        <f>IF($IZ460&gt;=7,INDEX($GO:$GO,$IY460+7),"")</f>
      </c>
      <c r="GX460">
        <f>IF($IZ460&gt;=8,INDEX($GO:$GO,$IY460+8),"")</f>
      </c>
      <c r="GY460">
        <f>IF($IZ460&gt;=9,INDEX($GO:$GO,$IY460+9),"")</f>
      </c>
      <c r="GZ460">
        <f>IF($IZ460&gt;=10,INDEX($GO:$GO,$IY460+10),"")</f>
      </c>
      <c r="HA460">
        <f>IF($IZ460&gt;=11,INDEX($GO:$GO,$IY460+11),"")</f>
      </c>
      <c r="HB460">
        <f>IF($IZ460&gt;=12,INDEX($GO:$GO,$IY460+12),"")</f>
      </c>
      <c r="HC460">
        <f>IF($IZ460&gt;=13,INDEX($GO:$GO,$IY460+13),"")</f>
      </c>
      <c r="HD460">
        <f>IF($IZ460&gt;=14,INDEX($GO:$GO,$IY460+14),"")</f>
      </c>
      <c r="HE460">
        <f>IF($IZ460&gt;=15,INDEX($GO:$GO,$IY460+15),"")</f>
      </c>
      <c r="HF460">
        <f>IF($IZ460&gt;=16,INDEX($GO:$GO,$IY460+16),"")</f>
      </c>
      <c r="HG460">
        <f>IF($IZ460&gt;=17,INDEX($GO:$GO,$IY460+17),"")</f>
      </c>
      <c r="HH460">
        <f>IF($IZ460&gt;=18,INDEX($GO:$GO,$IY460+18),"")</f>
      </c>
      <c r="HI460">
        <f>IF($IZ460&gt;=19,INDEX($GO:$GO,$IY460+19),"")</f>
      </c>
      <c r="HJ460">
        <f>IF($IZ460&gt;=20,INDEX($GO:$GO,$IY460+20),"")</f>
      </c>
      <c r="HK460">
        <f>IF($IZ460&gt;=21,INDEX($GO:$GO,$IY460+21),"")</f>
      </c>
      <c r="HL460">
        <f>IF($IZ460&gt;=22,INDEX($GO:$GO,$IY460+22),"")</f>
      </c>
      <c r="HM460">
        <f>IF($IZ460&gt;=23,INDEX($GO:$GO,$IY460+23),"")</f>
      </c>
      <c r="HN460">
        <f>IF($IZ460&gt;=24,INDEX($GO:$GO,$IY460+24),"")</f>
      </c>
      <c r="HO460">
        <f>IF($IZ460&gt;=25,INDEX($GO:$GO,$IY460+25),"")</f>
      </c>
      <c r="HP460">
        <f>IF($IZ460&gt;=26,INDEX($GO:$GO,$IY460+26),"")</f>
      </c>
      <c r="HQ460">
        <f>IF($IZ460&gt;=27,INDEX($GO:$GO,$IY460+27),"")</f>
      </c>
      <c r="HR460">
        <f>IF($IZ460&gt;=28,INDEX($GO:$GO,$IY460+28),"")</f>
      </c>
      <c r="HS460">
        <f>IF($IZ460&gt;=29,INDEX($GO:$GO,$IY460+29),"")</f>
      </c>
      <c r="HT460">
        <f>IF($IZ460&gt;=30,INDEX($GO:$GO,$IY460+30),"")</f>
      </c>
      <c r="HU460">
        <f>IF($IZ460&gt;=31,INDEX($GO:$GO,$IY460+31),"")</f>
      </c>
      <c r="HV460">
        <f>IF($IZ460&gt;=32,INDEX($GO:$GO,$IY460+32),"")</f>
      </c>
      <c r="HW460">
        <f>IF($IZ460&gt;=33,INDEX($GO:$GO,$IY460+33),"")</f>
      </c>
      <c r="HX460">
        <f>IF($IZ460&gt;=34,INDEX($GO:$GO,$IY460+34),"")</f>
      </c>
      <c r="HY460">
        <f>IF($IZ460&gt;=35,INDEX($GO:$GO,$IY460+35),"")</f>
      </c>
      <c r="HZ460">
        <f>IF($IZ460&gt;=36,INDEX($GO:$GO,$IY460+36),"")</f>
      </c>
      <c r="IA460">
        <f>IF($IZ460&gt;=37,INDEX($GO:$GO,$IY460+37),"")</f>
      </c>
      <c r="IB460">
        <f>IF($IZ460&gt;=38,INDEX($GO:$GO,$IY460+38),"")</f>
      </c>
      <c r="IC460">
        <f>IF($IZ460&gt;=39,INDEX($GO:$GO,$IY460+39),"")</f>
      </c>
      <c r="ID460">
        <f>IF($IZ460&gt;=40,INDEX($GO:$GO,$IY460+40),"")</f>
      </c>
      <c r="IE460">
        <f>IF($IZ460&gt;=41,INDEX($GO:$GO,$IY460+41),"")</f>
      </c>
      <c r="IF460">
        <f>IF($IZ460&gt;=42,INDEX($GO:$GO,$IY460+42),"")</f>
      </c>
      <c r="IG460">
        <f>IF($IZ460&gt;=43,INDEX($GO:$GO,$IY460+43),"")</f>
      </c>
      <c r="IH460">
        <f>IF($IZ460&gt;=44,INDEX($GO:$GO,$IY460+44),"")</f>
      </c>
      <c r="II460">
        <f>IF($IZ460&gt;=45,INDEX($GO:$GO,$IY460+45),"")</f>
      </c>
      <c r="IJ460">
        <f>IF($IZ460&gt;=46,INDEX($GO:$GO,$IY460+46),"")</f>
      </c>
      <c r="IK460">
        <f>IF($IZ460&gt;=47,INDEX($GO:$GO,$IY460+47),"")</f>
      </c>
      <c r="IL460">
        <f>IF($IZ460&gt;=48,INDEX($GO:$GO,$IY460+48),"")</f>
      </c>
      <c r="IM460">
        <f>IF($IZ460&gt;=49,INDEX($GO:$GO,$IY460+49),"")</f>
      </c>
      <c r="IN460">
        <f>IF($IZ460&gt;=50,INDEX($GO:$GO,$IY460+50),"")</f>
      </c>
      <c r="IO460">
        <f>IF($IZ460&gt;=51,INDEX($GO:$GO,$IY460+51),"")</f>
      </c>
      <c r="IP460">
        <f>IF($IZ460&gt;=52,INDEX($GO:$GO,$IY460+52),"")</f>
      </c>
      <c r="IQ460">
        <f>IF($IZ460&gt;=53,INDEX($GO:$GO,$IY460+53),"")</f>
      </c>
      <c r="IR460">
        <f>IF($IZ460&gt;=54,INDEX($GO:$GO,$IY460+54),"")</f>
      </c>
      <c r="IS460">
        <f>IF($IZ460&gt;=55,INDEX($GO:$GO,$IY460+55),"")</f>
      </c>
      <c r="IT460">
        <f>IF($IZ460&gt;=56,INDEX($GO:$GO,$IY460+56),"")</f>
      </c>
      <c r="IU460">
        <f>IF($IZ460&gt;=57,INDEX($GO:$GO,$IY460+57),"")</f>
      </c>
      <c r="IV460">
        <f>IF($IZ460&gt;=58,INDEX($GO:$GO,$IY460+58),"")</f>
      </c>
      <c r="IW460">
        <f>IF($IZ460&gt;=59,INDEX($GO:$GO,$IY460+59),"")</f>
      </c>
      <c r="IX460">
        <f>IF($IZ460&gt;=60,INDEX($GO:$GO,$IY460+60),"")</f>
      </c>
      <c r="IY460">
        <f>IFERROR(MATCH($GN460,$GO$2:$GO$827,0)+1,0)</f>
      </c>
      <c r="IZ460">
        <f>IFERROR(INDEX($GP$2:$GP$827,MATCH($GN460,$GO$2:$GO$827,0)),0)</f>
      </c>
      <c r="JA460" t="s">
        <v>23</v>
      </c>
      <c r="JB460" t="s">
        <v>23</v>
      </c>
    </row>
    <row r="461" spans="1:262" x14ac:dyDescent="0.25">
      <c r="F461" s="1"/>
      <c r="G461" s="1"/>
      <c r="H461" s="1"/>
      <c r="I461" s="1"/>
      <c r="J461" s="1">
        <f>IFERROR(IF(FIND(" - ",$F461)&gt;0,MID($F461,FIND(" - ",$F461)+3,LEN($F461)),""),"")</f>
      </c>
      <c r="L461" s="1"/>
      <c r="N461" t="s">
        <v>23</v>
      </c>
      <c r="P461">
        <f>IF(OR($N461="",$O461=""),"",IFERROR($N461/$O461,0))</f>
      </c>
      <c r="Q461">
        <f>IF($N461="","",
IF($G461="","",
IF(ISNUMBER(SEARCH("exempt",LOWER($G461))),0,
$N461*(VALUE(SUBSTITUTE($G461,"%",""))/100))))</f>
      </c>
      <c r="W461">
        <f>IF($N461="","",
SUM($N461,$Q461,$U461,$R461,$T461)-
IF($V461="",0,VALUE($V461)))</f>
      </c>
      <c r="AE461" t="s">
        <v>1446</v>
      </c>
      <c r="AJ461" t="s">
        <v>1447</v>
      </c>
      <c r="AM461">
        <f>IFERROR(LEFT($F461,FIND(" - ",$F461)-1),$F461)</f>
      </c>
      <c r="AP461">
        <f>IF($CE461&gt;=1,INDEX($AN:$AN,$CD461+1),"")</f>
      </c>
      <c r="AQ461">
        <f>IF($CE461&gt;=2,INDEX($AN:$AN,$CD461+2),"")</f>
      </c>
      <c r="AR461">
        <f>IF($CE461&gt;=3,INDEX($AN:$AN,$CD461+3),"")</f>
      </c>
      <c r="AS461">
        <f>IF($CE461&gt;=4,INDEX($AN:$AN,$CD461+4),"")</f>
      </c>
      <c r="AT461">
        <f>IF($CE461&gt;=5,INDEX($AN:$AN,$CD461+5),"")</f>
      </c>
      <c r="AU461">
        <f>IF($CE461&gt;=6,INDEX($AN:$AN,$CD461+6),"")</f>
      </c>
      <c r="AV461">
        <f>IF($CE461&gt;=7,INDEX($AN:$AN,$CD461+7),"")</f>
      </c>
      <c r="AW461">
        <f>IF($CE461&gt;=8,INDEX($AN:$AN,$CD461+8),"")</f>
      </c>
      <c r="AX461">
        <f>IF($CE461&gt;=9,INDEX($AN:$AN,$CD461+9),"")</f>
      </c>
      <c r="AY461">
        <f>IF($CE461&gt;=10,INDEX($AN:$AN,$CD461+10),"")</f>
      </c>
      <c r="AZ461">
        <f>IF($CE461&gt;=11,INDEX($AN:$AN,$CD461+11),"")</f>
      </c>
      <c r="BA461">
        <f>IF($CE461&gt;=12,INDEX($AN:$AN,$CD461+12),"")</f>
      </c>
      <c r="BB461">
        <f>IF($CE461&gt;=13,INDEX($AN:$AN,$CD461+13),"")</f>
      </c>
      <c r="BC461">
        <f>IF($CE461&gt;=14,INDEX($AN:$AN,$CD461+14),"")</f>
      </c>
      <c r="BD461">
        <f>IF($CE461&gt;=15,INDEX($AN:$AN,$CD461+15),"")</f>
      </c>
      <c r="BE461">
        <f>IF($CE461&gt;=16,INDEX($AN:$AN,$CD461+16),"")</f>
      </c>
      <c r="BF461">
        <f>IF($CE461&gt;=17,INDEX($AN:$AN,$CD461+17),"")</f>
      </c>
      <c r="BG461">
        <f>IF($CE461&gt;=18,INDEX($AN:$AN,$CD461+18),"")</f>
      </c>
      <c r="BH461">
        <f>IF($CE461&gt;=19,INDEX($AN:$AN,$CD461+19),"")</f>
      </c>
      <c r="BI461">
        <f>IF($CE461&gt;=20,INDEX($AN:$AN,$CD461+20),"")</f>
      </c>
      <c r="BJ461">
        <f>IF($CE461&gt;=21,INDEX($AN:$AN,$CD461+21),"")</f>
      </c>
      <c r="BK461">
        <f>IF($CE461&gt;=22,INDEX($AN:$AN,$CD461+22),"")</f>
      </c>
      <c r="BL461">
        <f>IF($CE461&gt;=23,INDEX($AN:$AN,$CD461+23),"")</f>
      </c>
      <c r="BM461">
        <f>IF($CE461&gt;=24,INDEX($AN:$AN,$CD461+24),"")</f>
      </c>
      <c r="BN461">
        <f>IF($CE461&gt;=25,INDEX($AN:$AN,$CD461+25),"")</f>
      </c>
      <c r="BO461">
        <f>IF($CE461&gt;=26,INDEX($AN:$AN,$CD461+26),"")</f>
      </c>
      <c r="BP461">
        <f>IF($CE461&gt;=27,INDEX($AN:$AN,$CD461+27),"")</f>
      </c>
      <c r="BQ461">
        <f>IF($CE461&gt;=28,INDEX($AN:$AN,$CD461+28),"")</f>
      </c>
      <c r="BR461">
        <f>IF($CE461&gt;=29,INDEX($AN:$AN,$CD461+29),"")</f>
      </c>
      <c r="BS461">
        <f>IF($CE461&gt;=30,INDEX($AN:$AN,$CD461+30),"")</f>
      </c>
      <c r="BT461">
        <f>IF($CE461&gt;=31,INDEX($AN:$AN,$CD461+31),"")</f>
      </c>
      <c r="BU461">
        <f>IF($CE461&gt;=32,INDEX($AN:$AN,$CD461+32),"")</f>
      </c>
      <c r="BV461">
        <f>IF($CE461&gt;=33,INDEX($AN:$AN,$CD461+33),"")</f>
      </c>
      <c r="BW461">
        <f>IF($CE461&gt;=34,INDEX($AN:$AN,$CD461+34),"")</f>
      </c>
      <c r="BX461">
        <f>IF($CE461&gt;=35,INDEX($AN:$AN,$CD461+35),"")</f>
      </c>
      <c r="BY461">
        <f>IF($CE461&gt;=36,INDEX($AN:$AN,$CD461+36),"")</f>
      </c>
      <c r="BZ461">
        <f>IF($CE461&gt;=37,INDEX($AN:$AN,$CD461+37),"")</f>
      </c>
      <c r="CA461">
        <f>IF($CE461&gt;=38,INDEX($AN:$AN,$CD461+38),"")</f>
      </c>
      <c r="CB461">
        <f>IF($CE461&gt;=39,INDEX($AN:$AN,$CD461+39),"")</f>
      </c>
      <c r="CC461">
        <f>IF($CE461&gt;=40,INDEX($AN:$AN,$CD461+40),"")</f>
      </c>
      <c r="CD461">
        <f>IFERROR(MATCH($AM461,$AN$2:$AN$133,0)+1,0)</f>
      </c>
      <c r="CE461">
        <f>IFERROR(INDEX($AO$2:$AO$133,MATCH($AM461,$AN$2:$AN$133,0)),0)</f>
      </c>
      <c r="CF461">
        <f>IFERROR(LEFT($K461,FIND(" - ",$K461)-1),$K461)</f>
      </c>
      <c r="CG461" t="s">
        <v>188</v>
      </c>
      <c r="CI461">
        <f>IF($DD461&gt;=1,INDEX($CG:$CG,$DC461+1),"")</f>
      </c>
      <c r="CJ461">
        <f>IF($DD461&gt;=2,INDEX($CG:$CG,$DC461+2),"")</f>
      </c>
      <c r="CK461">
        <f>IF($DD461&gt;=3,INDEX($CG:$CG,$DC461+3),"")</f>
      </c>
      <c r="CL461">
        <f>IF($DD461&gt;=4,INDEX($CG:$CG,$DC461+4),"")</f>
      </c>
      <c r="CM461">
        <f>IF($DD461&gt;=5,INDEX($CG:$CG,$DC461+5),"")</f>
      </c>
      <c r="CN461">
        <f>IF($DD461&gt;=6,INDEX($CG:$CG,$DC461+6),"")</f>
      </c>
      <c r="CO461">
        <f>IF($DD461&gt;=7,INDEX($CG:$CG,$DC461+7),"")</f>
      </c>
      <c r="CP461">
        <f>IF($DD461&gt;=8,INDEX($CG:$CG,$DC461+8),"")</f>
      </c>
      <c r="CQ461">
        <f>IF($DD461&gt;=9,INDEX($CG:$CG,$DC461+9),"")</f>
      </c>
      <c r="CR461">
        <f>IF($DD461&gt;=10,INDEX($CG:$CG,$DC461+10),"")</f>
      </c>
      <c r="CS461">
        <f>IF($DD461&gt;=11,INDEX($CG:$CG,$DC461+11),"")</f>
      </c>
      <c r="CT461">
        <f>IF($DD461&gt;=12,INDEX($CG:$CG,$DC461+12),"")</f>
      </c>
      <c r="CU461">
        <f>IF($DD461&gt;=13,INDEX($CG:$CG,$DC461+13),"")</f>
      </c>
      <c r="CV461">
        <f>IF($DD461&gt;=14,INDEX($CG:$CG,$DC461+14),"")</f>
      </c>
      <c r="CW461">
        <f>IF($DD461&gt;=15,INDEX($CG:$CG,$DC461+15),"")</f>
      </c>
      <c r="CX461">
        <f>IF($DD461&gt;=16,INDEX($CG:$CG,$DC461+16),"")</f>
      </c>
      <c r="CY461">
        <f>IF($DD461&gt;=17,INDEX($CG:$CG,$DC461+17),"")</f>
      </c>
      <c r="CZ461">
        <f>IF($DD461&gt;=18,INDEX($CG:$CG,$DC461+18),"")</f>
      </c>
      <c r="DA461">
        <f>IF($DD461&gt;=19,INDEX($CG:$CG,$DC461+19),"")</f>
      </c>
      <c r="DB461">
        <f>IF($DD461&gt;=20,INDEX($CG:$CG,$DC461+20),"")</f>
      </c>
      <c r="DC461">
        <f>IFERROR(MATCH($CF461,$CG$2:$CG$1558,0)+1,0)</f>
      </c>
      <c r="DD461">
        <f>IFERROR(INDEX($CH$2:$CH$1558,MATCH($CF461,$CG$2:$CG$1558,0)),0)</f>
      </c>
      <c r="DE461">
        <f>IFERROR(INDEX($AL:$AL,MATCH($G461,$AK:$AK,0))&amp;"","")</f>
      </c>
      <c r="DI461">
        <f>IF($GL461&gt;=1,INDEX($DF:$DF,$GK461+1),"")</f>
      </c>
      <c r="DJ461">
        <f>IF($GL461&gt;=2,INDEX($DF:$DF,$GK461+2),"")</f>
      </c>
      <c r="DK461">
        <f>IF($GL461&gt;=3,INDEX($DF:$DF,$GK461+3),"")</f>
      </c>
      <c r="DL461">
        <f>IF($GL461&gt;=4,INDEX($DF:$DF,$GK461+4),"")</f>
      </c>
      <c r="DM461">
        <f>IF($GL461&gt;=5,INDEX($DF:$DF,$GK461+5),"")</f>
      </c>
      <c r="DN461">
        <f>IF($GL461&gt;=6,INDEX($DF:$DF,$GK461+6),"")</f>
      </c>
      <c r="DO461">
        <f>IF($GL461&gt;=7,INDEX($DF:$DF,$GK461+7),"")</f>
      </c>
      <c r="DP461">
        <f>IF($GL461&gt;=8,INDEX($DF:$DF,$GK461+8),"")</f>
      </c>
      <c r="DQ461">
        <f>IF($GL461&gt;=9,INDEX($DF:$DF,$GK461+9),"")</f>
      </c>
      <c r="DR461">
        <f>IF($GL461&gt;=10,INDEX($DF:$DF,$GK461+10),"")</f>
      </c>
      <c r="DS461">
        <f>IF($GL461&gt;=11,INDEX($DF:$DF,$GK461+11),"")</f>
      </c>
      <c r="DT461">
        <f>IF($GL461&gt;=12,INDEX($DF:$DF,$GK461+12),"")</f>
      </c>
      <c r="DU461">
        <f>IF($GL461&gt;=13,INDEX($DF:$DF,$GK461+13),"")</f>
      </c>
      <c r="DV461">
        <f>IF($GL461&gt;=14,INDEX($DF:$DF,$GK461+14),"")</f>
      </c>
      <c r="DW461">
        <f>IF($GL461&gt;=15,INDEX($DF:$DF,$GK461+15),"")</f>
      </c>
      <c r="DX461">
        <f>IF($GL461&gt;=16,INDEX($DF:$DF,$GK461+16),"")</f>
      </c>
      <c r="DY461">
        <f>IF($GL461&gt;=17,INDEX($DF:$DF,$GK461+17),"")</f>
      </c>
      <c r="DZ461">
        <f>IF($GL461&gt;=18,INDEX($DF:$DF,$GK461+18),"")</f>
      </c>
      <c r="EA461">
        <f>IF($GL461&gt;=19,INDEX($DF:$DF,$GK461+19),"")</f>
      </c>
      <c r="EB461">
        <f>IF($GL461&gt;=20,INDEX($DF:$DF,$GK461+20),"")</f>
      </c>
      <c r="EC461">
        <f>IF($GL461&gt;=21,INDEX($DF:$DF,$GK461+21),"")</f>
      </c>
      <c r="ED461">
        <f>IF($GL461&gt;=22,INDEX($DF:$DF,$GK461+22),"")</f>
      </c>
      <c r="EE461">
        <f>IF($GL461&gt;=23,INDEX($DF:$DF,$GK461+23),"")</f>
      </c>
      <c r="EF461">
        <f>IF($GL461&gt;=24,INDEX($DF:$DF,$GK461+24),"")</f>
      </c>
      <c r="EG461">
        <f>IF($GL461&gt;=25,INDEX($DF:$DF,$GK461+25),"")</f>
      </c>
      <c r="EH461">
        <f>IF($GL461&gt;=26,INDEX($DF:$DF,$GK461+26),"")</f>
      </c>
      <c r="EI461">
        <f>IF($GL461&gt;=27,INDEX($DF:$DF,$GK461+27),"")</f>
      </c>
      <c r="EJ461">
        <f>IF($GL461&gt;=28,INDEX($DF:$DF,$GK461+28),"")</f>
      </c>
      <c r="EK461">
        <f>IF($GL461&gt;=29,INDEX($DF:$DF,$GK461+29),"")</f>
      </c>
      <c r="EL461">
        <f>IF($GL461&gt;=30,INDEX($DF:$DF,$GK461+30),"")</f>
      </c>
      <c r="EM461">
        <f>IF($GL461&gt;=31,INDEX($DF:$DF,$GK461+31),"")</f>
      </c>
      <c r="EN461">
        <f>IF($GL461&gt;=32,INDEX($DF:$DF,$GK461+32),"")</f>
      </c>
      <c r="EO461">
        <f>IF($GL461&gt;=33,INDEX($DF:$DF,$GK461+33),"")</f>
      </c>
      <c r="EP461">
        <f>IF($GL461&gt;=34,INDEX($DF:$DF,$GK461+34),"")</f>
      </c>
      <c r="EQ461">
        <f>IF($GL461&gt;=35,INDEX($DF:$DF,$GK461+35),"")</f>
      </c>
      <c r="ER461">
        <f>IF($GL461&gt;=36,INDEX($DF:$DF,$GK461+36),"")</f>
      </c>
      <c r="ES461">
        <f>IF($GL461&gt;=37,INDEX($DF:$DF,$GK461+37),"")</f>
      </c>
      <c r="ET461">
        <f>IF($GL461&gt;=38,INDEX($DF:$DF,$GK461+38),"")</f>
      </c>
      <c r="EU461">
        <f>IF($GL461&gt;=39,INDEX($DF:$DF,$GK461+39),"")</f>
      </c>
      <c r="EV461">
        <f>IF($GL461&gt;=40,INDEX($DF:$DF,$GK461+40),"")</f>
      </c>
      <c r="EW461">
        <f>IF($GL461&gt;=1,INDEX($DG:$DG,$GK461+1),"")</f>
      </c>
      <c r="EX461">
        <f>IF($GL461&gt;=2,INDEX($DG:$DG,$GK461+2),"")</f>
      </c>
      <c r="EY461">
        <f>IF($GL461&gt;=3,INDEX($DG:$DG,$GK461+3),"")</f>
      </c>
      <c r="EZ461">
        <f>IF($GL461&gt;=4,INDEX($DG:$DG,$GK461+4),"")</f>
      </c>
      <c r="FA461">
        <f>IF($GL461&gt;=5,INDEX($DG:$DG,$GK461+5),"")</f>
      </c>
      <c r="FB461">
        <f>IF($GL461&gt;=6,INDEX($DG:$DG,$GK461+6),"")</f>
      </c>
      <c r="FC461">
        <f>IF($GL461&gt;=7,INDEX($DG:$DG,$GK461+7),"")</f>
      </c>
      <c r="FD461">
        <f>IF($GL461&gt;=8,INDEX($DG:$DG,$GK461+8),"")</f>
      </c>
      <c r="FE461">
        <f>IF($GL461&gt;=9,INDEX($DG:$DG,$GK461+9),"")</f>
      </c>
      <c r="FF461">
        <f>IF($GL461&gt;=10,INDEX($DG:$DG,$GK461+10),"")</f>
      </c>
      <c r="FG461">
        <f>IF($GL461&gt;=11,INDEX($DG:$DG,$GK461+11),"")</f>
      </c>
      <c r="FH461">
        <f>IF($GL461&gt;=12,INDEX($DG:$DG,$GK461+12),"")</f>
      </c>
      <c r="FI461">
        <f>IF($GL461&gt;=13,INDEX($DG:$DG,$GK461+13),"")</f>
      </c>
      <c r="FJ461">
        <f>IF($GL461&gt;=14,INDEX($DG:$DG,$GK461+14),"")</f>
      </c>
      <c r="FK461">
        <f>IF($GL461&gt;=15,INDEX($DG:$DG,$GK461+15),"")</f>
      </c>
      <c r="FL461">
        <f>IF($GL461&gt;=16,INDEX($DG:$DG,$GK461+16),"")</f>
      </c>
      <c r="FM461">
        <f>IF($GL461&gt;=17,INDEX($DG:$DG,$GK461+17),"")</f>
      </c>
      <c r="FN461">
        <f>IF($GL461&gt;=18,INDEX($DG:$DG,$GK461+18),"")</f>
      </c>
      <c r="FO461">
        <f>IF($GL461&gt;=19,INDEX($DG:$DG,$GK461+19),"")</f>
      </c>
      <c r="FP461">
        <f>IF($GL461&gt;=20,INDEX($DG:$DG,$GK461+20),"")</f>
      </c>
      <c r="FQ461">
        <f>IF($GL461&gt;=21,INDEX($DG:$DG,$GK461+21),"")</f>
      </c>
      <c r="FR461">
        <f>IF($GL461&gt;=22,INDEX($DG:$DG,$GK461+22),"")</f>
      </c>
      <c r="FS461">
        <f>IF($GL461&gt;=23,INDEX($DG:$DG,$GK461+23),"")</f>
      </c>
      <c r="FT461">
        <f>IF($GL461&gt;=24,INDEX($DG:$DG,$GK461+24),"")</f>
      </c>
      <c r="FU461">
        <f>IF($GL461&gt;=25,INDEX($DG:$DG,$GK461+25),"")</f>
      </c>
      <c r="FV461">
        <f>IF($GL461&gt;=26,INDEX($DG:$DG,$GK461+26),"")</f>
      </c>
      <c r="FW461">
        <f>IF($GL461&gt;=27,INDEX($DG:$DG,$GK461+27),"")</f>
      </c>
      <c r="FX461">
        <f>IF($GL461&gt;=28,INDEX($DG:$DG,$GK461+28),"")</f>
      </c>
      <c r="FY461">
        <f>IF($GL461&gt;=29,INDEX($DG:$DG,$GK461+29),"")</f>
      </c>
      <c r="FZ461">
        <f>IF($GL461&gt;=30,INDEX($DG:$DG,$GK461+30),"")</f>
      </c>
      <c r="GA461">
        <f>IF($GL461&gt;=31,INDEX($DG:$DG,$GK461+31),"")</f>
      </c>
      <c r="GB461">
        <f>IF($GL461&gt;=32,INDEX($DG:$DG,$GK461+32),"")</f>
      </c>
      <c r="GC461">
        <f>IF($GL461&gt;=33,INDEX($DG:$DG,$GK461+33),"")</f>
      </c>
      <c r="GD461">
        <f>IF($GL461&gt;=34,INDEX($DG:$DG,$GK461+34),"")</f>
      </c>
      <c r="GE461">
        <f>IF($GL461&gt;=35,INDEX($DG:$DG,$GK461+35),"")</f>
      </c>
      <c r="GF461">
        <f>IF($GL461&gt;=36,INDEX($DG:$DG,$GK461+36),"")</f>
      </c>
      <c r="GG461">
        <f>IF($GL461&gt;=37,INDEX($DG:$DG,$GK461+37),"")</f>
      </c>
      <c r="GH461">
        <f>IF($GL461&gt;=38,INDEX($DG:$DG,$GK461+38),"")</f>
      </c>
      <c r="GI461">
        <f>IF($GL461&gt;=39,INDEX($DG:$DG,$GK461+39),"")</f>
      </c>
      <c r="GJ461">
        <f>IF($GL461&gt;=40,INDEX($DG:$DG,$GK461+40),"")</f>
      </c>
      <c r="GK461">
        <f>IFERROR(MATCH($DE461,$DF$2:$DF$166,0)+1,0)</f>
      </c>
      <c r="GL461">
        <f>IFERROR(INDEX($DH$2:$DH$166,MATCH($DE461,$DF$2:$DF$166,0)),0)</f>
      </c>
      <c r="GM461">
        <f>IFERROR(MATCH($H461,$DI$461:$EV$461,0),0)</f>
      </c>
      <c r="GN461">
        <f>IF($GM461&gt;0,INDEX($EW$461:$GJ$461,$GM461),"")</f>
      </c>
      <c r="GO461" t="s">
        <v>1012</v>
      </c>
      <c r="GQ461">
        <f>IF($IZ461&gt;=1,INDEX($GO:$GO,$IY461+1),"")</f>
      </c>
      <c r="GR461">
        <f>IF($IZ461&gt;=2,INDEX($GO:$GO,$IY461+2),"")</f>
      </c>
      <c r="GS461">
        <f>IF($IZ461&gt;=3,INDEX($GO:$GO,$IY461+3),"")</f>
      </c>
      <c r="GT461">
        <f>IF($IZ461&gt;=4,INDEX($GO:$GO,$IY461+4),"")</f>
      </c>
      <c r="GU461">
        <f>IF($IZ461&gt;=5,INDEX($GO:$GO,$IY461+5),"")</f>
      </c>
      <c r="GV461">
        <f>IF($IZ461&gt;=6,INDEX($GO:$GO,$IY461+6),"")</f>
      </c>
      <c r="GW461">
        <f>IF($IZ461&gt;=7,INDEX($GO:$GO,$IY461+7),"")</f>
      </c>
      <c r="GX461">
        <f>IF($IZ461&gt;=8,INDEX($GO:$GO,$IY461+8),"")</f>
      </c>
      <c r="GY461">
        <f>IF($IZ461&gt;=9,INDEX($GO:$GO,$IY461+9),"")</f>
      </c>
      <c r="GZ461">
        <f>IF($IZ461&gt;=10,INDEX($GO:$GO,$IY461+10),"")</f>
      </c>
      <c r="HA461">
        <f>IF($IZ461&gt;=11,INDEX($GO:$GO,$IY461+11),"")</f>
      </c>
      <c r="HB461">
        <f>IF($IZ461&gt;=12,INDEX($GO:$GO,$IY461+12),"")</f>
      </c>
      <c r="HC461">
        <f>IF($IZ461&gt;=13,INDEX($GO:$GO,$IY461+13),"")</f>
      </c>
      <c r="HD461">
        <f>IF($IZ461&gt;=14,INDEX($GO:$GO,$IY461+14),"")</f>
      </c>
      <c r="HE461">
        <f>IF($IZ461&gt;=15,INDEX($GO:$GO,$IY461+15),"")</f>
      </c>
      <c r="HF461">
        <f>IF($IZ461&gt;=16,INDEX($GO:$GO,$IY461+16),"")</f>
      </c>
      <c r="HG461">
        <f>IF($IZ461&gt;=17,INDEX($GO:$GO,$IY461+17),"")</f>
      </c>
      <c r="HH461">
        <f>IF($IZ461&gt;=18,INDEX($GO:$GO,$IY461+18),"")</f>
      </c>
      <c r="HI461">
        <f>IF($IZ461&gt;=19,INDEX($GO:$GO,$IY461+19),"")</f>
      </c>
      <c r="HJ461">
        <f>IF($IZ461&gt;=20,INDEX($GO:$GO,$IY461+20),"")</f>
      </c>
      <c r="HK461">
        <f>IF($IZ461&gt;=21,INDEX($GO:$GO,$IY461+21),"")</f>
      </c>
      <c r="HL461">
        <f>IF($IZ461&gt;=22,INDEX($GO:$GO,$IY461+22),"")</f>
      </c>
      <c r="HM461">
        <f>IF($IZ461&gt;=23,INDEX($GO:$GO,$IY461+23),"")</f>
      </c>
      <c r="HN461">
        <f>IF($IZ461&gt;=24,INDEX($GO:$GO,$IY461+24),"")</f>
      </c>
      <c r="HO461">
        <f>IF($IZ461&gt;=25,INDEX($GO:$GO,$IY461+25),"")</f>
      </c>
      <c r="HP461">
        <f>IF($IZ461&gt;=26,INDEX($GO:$GO,$IY461+26),"")</f>
      </c>
      <c r="HQ461">
        <f>IF($IZ461&gt;=27,INDEX($GO:$GO,$IY461+27),"")</f>
      </c>
      <c r="HR461">
        <f>IF($IZ461&gt;=28,INDEX($GO:$GO,$IY461+28),"")</f>
      </c>
      <c r="HS461">
        <f>IF($IZ461&gt;=29,INDEX($GO:$GO,$IY461+29),"")</f>
      </c>
      <c r="HT461">
        <f>IF($IZ461&gt;=30,INDEX($GO:$GO,$IY461+30),"")</f>
      </c>
      <c r="HU461">
        <f>IF($IZ461&gt;=31,INDEX($GO:$GO,$IY461+31),"")</f>
      </c>
      <c r="HV461">
        <f>IF($IZ461&gt;=32,INDEX($GO:$GO,$IY461+32),"")</f>
      </c>
      <c r="HW461">
        <f>IF($IZ461&gt;=33,INDEX($GO:$GO,$IY461+33),"")</f>
      </c>
      <c r="HX461">
        <f>IF($IZ461&gt;=34,INDEX($GO:$GO,$IY461+34),"")</f>
      </c>
      <c r="HY461">
        <f>IF($IZ461&gt;=35,INDEX($GO:$GO,$IY461+35),"")</f>
      </c>
      <c r="HZ461">
        <f>IF($IZ461&gt;=36,INDEX($GO:$GO,$IY461+36),"")</f>
      </c>
      <c r="IA461">
        <f>IF($IZ461&gt;=37,INDEX($GO:$GO,$IY461+37),"")</f>
      </c>
      <c r="IB461">
        <f>IF($IZ461&gt;=38,INDEX($GO:$GO,$IY461+38),"")</f>
      </c>
      <c r="IC461">
        <f>IF($IZ461&gt;=39,INDEX($GO:$GO,$IY461+39),"")</f>
      </c>
      <c r="ID461">
        <f>IF($IZ461&gt;=40,INDEX($GO:$GO,$IY461+40),"")</f>
      </c>
      <c r="IE461">
        <f>IF($IZ461&gt;=41,INDEX($GO:$GO,$IY461+41),"")</f>
      </c>
      <c r="IF461">
        <f>IF($IZ461&gt;=42,INDEX($GO:$GO,$IY461+42),"")</f>
      </c>
      <c r="IG461">
        <f>IF($IZ461&gt;=43,INDEX($GO:$GO,$IY461+43),"")</f>
      </c>
      <c r="IH461">
        <f>IF($IZ461&gt;=44,INDEX($GO:$GO,$IY461+44),"")</f>
      </c>
      <c r="II461">
        <f>IF($IZ461&gt;=45,INDEX($GO:$GO,$IY461+45),"")</f>
      </c>
      <c r="IJ461">
        <f>IF($IZ461&gt;=46,INDEX($GO:$GO,$IY461+46),"")</f>
      </c>
      <c r="IK461">
        <f>IF($IZ461&gt;=47,INDEX($GO:$GO,$IY461+47),"")</f>
      </c>
      <c r="IL461">
        <f>IF($IZ461&gt;=48,INDEX($GO:$GO,$IY461+48),"")</f>
      </c>
      <c r="IM461">
        <f>IF($IZ461&gt;=49,INDEX($GO:$GO,$IY461+49),"")</f>
      </c>
      <c r="IN461">
        <f>IF($IZ461&gt;=50,INDEX($GO:$GO,$IY461+50),"")</f>
      </c>
      <c r="IO461">
        <f>IF($IZ461&gt;=51,INDEX($GO:$GO,$IY461+51),"")</f>
      </c>
      <c r="IP461">
        <f>IF($IZ461&gt;=52,INDEX($GO:$GO,$IY461+52),"")</f>
      </c>
      <c r="IQ461">
        <f>IF($IZ461&gt;=53,INDEX($GO:$GO,$IY461+53),"")</f>
      </c>
      <c r="IR461">
        <f>IF($IZ461&gt;=54,INDEX($GO:$GO,$IY461+54),"")</f>
      </c>
      <c r="IS461">
        <f>IF($IZ461&gt;=55,INDEX($GO:$GO,$IY461+55),"")</f>
      </c>
      <c r="IT461">
        <f>IF($IZ461&gt;=56,INDEX($GO:$GO,$IY461+56),"")</f>
      </c>
      <c r="IU461">
        <f>IF($IZ461&gt;=57,INDEX($GO:$GO,$IY461+57),"")</f>
      </c>
      <c r="IV461">
        <f>IF($IZ461&gt;=58,INDEX($GO:$GO,$IY461+58),"")</f>
      </c>
      <c r="IW461">
        <f>IF($IZ461&gt;=59,INDEX($GO:$GO,$IY461+59),"")</f>
      </c>
      <c r="IX461">
        <f>IF($IZ461&gt;=60,INDEX($GO:$GO,$IY461+60),"")</f>
      </c>
      <c r="IY461">
        <f>IFERROR(MATCH($GN461,$GO$2:$GO$827,0)+1,0)</f>
      </c>
      <c r="IZ461">
        <f>IFERROR(INDEX($GP$2:$GP$827,MATCH($GN461,$GO$2:$GO$827,0)),0)</f>
      </c>
      <c r="JA461" t="s">
        <v>23</v>
      </c>
      <c r="JB461" t="s">
        <v>23</v>
      </c>
    </row>
    <row r="462" spans="1:262" x14ac:dyDescent="0.25">
      <c r="F462" s="1"/>
      <c r="G462" s="1"/>
      <c r="H462" s="1"/>
      <c r="I462" s="1"/>
      <c r="J462" s="1">
        <f>IFERROR(IF(FIND(" - ",$F462)&gt;0,MID($F462,FIND(" - ",$F462)+3,LEN($F462)),""),"")</f>
      </c>
      <c r="L462" s="1"/>
      <c r="N462" t="s">
        <v>23</v>
      </c>
      <c r="P462">
        <f>IF(OR($N462="",$O462=""),"",IFERROR($N462/$O462,0))</f>
      </c>
      <c r="Q462">
        <f>IF($N462="","",
IF($G462="","",
IF(ISNUMBER(SEARCH("exempt",LOWER($G462))),0,
$N462*(VALUE(SUBSTITUTE($G462,"%",""))/100))))</f>
      </c>
      <c r="W462">
        <f>IF($N462="","",
SUM($N462,$Q462,$U462,$R462,$T462)-
IF($V462="",0,VALUE($V462)))</f>
      </c>
      <c r="AE462" t="s">
        <v>1448</v>
      </c>
      <c r="AJ462" t="s">
        <v>1449</v>
      </c>
      <c r="AM462">
        <f>IFERROR(LEFT($F462,FIND(" - ",$F462)-1),$F462)</f>
      </c>
      <c r="AP462">
        <f>IF($CE462&gt;=1,INDEX($AN:$AN,$CD462+1),"")</f>
      </c>
      <c r="AQ462">
        <f>IF($CE462&gt;=2,INDEX($AN:$AN,$CD462+2),"")</f>
      </c>
      <c r="AR462">
        <f>IF($CE462&gt;=3,INDEX($AN:$AN,$CD462+3),"")</f>
      </c>
      <c r="AS462">
        <f>IF($CE462&gt;=4,INDEX($AN:$AN,$CD462+4),"")</f>
      </c>
      <c r="AT462">
        <f>IF($CE462&gt;=5,INDEX($AN:$AN,$CD462+5),"")</f>
      </c>
      <c r="AU462">
        <f>IF($CE462&gt;=6,INDEX($AN:$AN,$CD462+6),"")</f>
      </c>
      <c r="AV462">
        <f>IF($CE462&gt;=7,INDEX($AN:$AN,$CD462+7),"")</f>
      </c>
      <c r="AW462">
        <f>IF($CE462&gt;=8,INDEX($AN:$AN,$CD462+8),"")</f>
      </c>
      <c r="AX462">
        <f>IF($CE462&gt;=9,INDEX($AN:$AN,$CD462+9),"")</f>
      </c>
      <c r="AY462">
        <f>IF($CE462&gt;=10,INDEX($AN:$AN,$CD462+10),"")</f>
      </c>
      <c r="AZ462">
        <f>IF($CE462&gt;=11,INDEX($AN:$AN,$CD462+11),"")</f>
      </c>
      <c r="BA462">
        <f>IF($CE462&gt;=12,INDEX($AN:$AN,$CD462+12),"")</f>
      </c>
      <c r="BB462">
        <f>IF($CE462&gt;=13,INDEX($AN:$AN,$CD462+13),"")</f>
      </c>
      <c r="BC462">
        <f>IF($CE462&gt;=14,INDEX($AN:$AN,$CD462+14),"")</f>
      </c>
      <c r="BD462">
        <f>IF($CE462&gt;=15,INDEX($AN:$AN,$CD462+15),"")</f>
      </c>
      <c r="BE462">
        <f>IF($CE462&gt;=16,INDEX($AN:$AN,$CD462+16),"")</f>
      </c>
      <c r="BF462">
        <f>IF($CE462&gt;=17,INDEX($AN:$AN,$CD462+17),"")</f>
      </c>
      <c r="BG462">
        <f>IF($CE462&gt;=18,INDEX($AN:$AN,$CD462+18),"")</f>
      </c>
      <c r="BH462">
        <f>IF($CE462&gt;=19,INDEX($AN:$AN,$CD462+19),"")</f>
      </c>
      <c r="BI462">
        <f>IF($CE462&gt;=20,INDEX($AN:$AN,$CD462+20),"")</f>
      </c>
      <c r="BJ462">
        <f>IF($CE462&gt;=21,INDEX($AN:$AN,$CD462+21),"")</f>
      </c>
      <c r="BK462">
        <f>IF($CE462&gt;=22,INDEX($AN:$AN,$CD462+22),"")</f>
      </c>
      <c r="BL462">
        <f>IF($CE462&gt;=23,INDEX($AN:$AN,$CD462+23),"")</f>
      </c>
      <c r="BM462">
        <f>IF($CE462&gt;=24,INDEX($AN:$AN,$CD462+24),"")</f>
      </c>
      <c r="BN462">
        <f>IF($CE462&gt;=25,INDEX($AN:$AN,$CD462+25),"")</f>
      </c>
      <c r="BO462">
        <f>IF($CE462&gt;=26,INDEX($AN:$AN,$CD462+26),"")</f>
      </c>
      <c r="BP462">
        <f>IF($CE462&gt;=27,INDEX($AN:$AN,$CD462+27),"")</f>
      </c>
      <c r="BQ462">
        <f>IF($CE462&gt;=28,INDEX($AN:$AN,$CD462+28),"")</f>
      </c>
      <c r="BR462">
        <f>IF($CE462&gt;=29,INDEX($AN:$AN,$CD462+29),"")</f>
      </c>
      <c r="BS462">
        <f>IF($CE462&gt;=30,INDEX($AN:$AN,$CD462+30),"")</f>
      </c>
      <c r="BT462">
        <f>IF($CE462&gt;=31,INDEX($AN:$AN,$CD462+31),"")</f>
      </c>
      <c r="BU462">
        <f>IF($CE462&gt;=32,INDEX($AN:$AN,$CD462+32),"")</f>
      </c>
      <c r="BV462">
        <f>IF($CE462&gt;=33,INDEX($AN:$AN,$CD462+33),"")</f>
      </c>
      <c r="BW462">
        <f>IF($CE462&gt;=34,INDEX($AN:$AN,$CD462+34),"")</f>
      </c>
      <c r="BX462">
        <f>IF($CE462&gt;=35,INDEX($AN:$AN,$CD462+35),"")</f>
      </c>
      <c r="BY462">
        <f>IF($CE462&gt;=36,INDEX($AN:$AN,$CD462+36),"")</f>
      </c>
      <c r="BZ462">
        <f>IF($CE462&gt;=37,INDEX($AN:$AN,$CD462+37),"")</f>
      </c>
      <c r="CA462">
        <f>IF($CE462&gt;=38,INDEX($AN:$AN,$CD462+38),"")</f>
      </c>
      <c r="CB462">
        <f>IF($CE462&gt;=39,INDEX($AN:$AN,$CD462+39),"")</f>
      </c>
      <c r="CC462">
        <f>IF($CE462&gt;=40,INDEX($AN:$AN,$CD462+40),"")</f>
      </c>
      <c r="CD462">
        <f>IFERROR(MATCH($AM462,$AN$2:$AN$133,0)+1,0)</f>
      </c>
      <c r="CE462">
        <f>IFERROR(INDEX($AO$2:$AO$133,MATCH($AM462,$AN$2:$AN$133,0)),0)</f>
      </c>
      <c r="CF462">
        <f>IFERROR(LEFT($K462,FIND(" - ",$K462)-1),$K462)</f>
      </c>
      <c r="CG462" t="s">
        <v>197</v>
      </c>
      <c r="CI462">
        <f>IF($DD462&gt;=1,INDEX($CG:$CG,$DC462+1),"")</f>
      </c>
      <c r="CJ462">
        <f>IF($DD462&gt;=2,INDEX($CG:$CG,$DC462+2),"")</f>
      </c>
      <c r="CK462">
        <f>IF($DD462&gt;=3,INDEX($CG:$CG,$DC462+3),"")</f>
      </c>
      <c r="CL462">
        <f>IF($DD462&gt;=4,INDEX($CG:$CG,$DC462+4),"")</f>
      </c>
      <c r="CM462">
        <f>IF($DD462&gt;=5,INDEX($CG:$CG,$DC462+5),"")</f>
      </c>
      <c r="CN462">
        <f>IF($DD462&gt;=6,INDEX($CG:$CG,$DC462+6),"")</f>
      </c>
      <c r="CO462">
        <f>IF($DD462&gt;=7,INDEX($CG:$CG,$DC462+7),"")</f>
      </c>
      <c r="CP462">
        <f>IF($DD462&gt;=8,INDEX($CG:$CG,$DC462+8),"")</f>
      </c>
      <c r="CQ462">
        <f>IF($DD462&gt;=9,INDEX($CG:$CG,$DC462+9),"")</f>
      </c>
      <c r="CR462">
        <f>IF($DD462&gt;=10,INDEX($CG:$CG,$DC462+10),"")</f>
      </c>
      <c r="CS462">
        <f>IF($DD462&gt;=11,INDEX($CG:$CG,$DC462+11),"")</f>
      </c>
      <c r="CT462">
        <f>IF($DD462&gt;=12,INDEX($CG:$CG,$DC462+12),"")</f>
      </c>
      <c r="CU462">
        <f>IF($DD462&gt;=13,INDEX($CG:$CG,$DC462+13),"")</f>
      </c>
      <c r="CV462">
        <f>IF($DD462&gt;=14,INDEX($CG:$CG,$DC462+14),"")</f>
      </c>
      <c r="CW462">
        <f>IF($DD462&gt;=15,INDEX($CG:$CG,$DC462+15),"")</f>
      </c>
      <c r="CX462">
        <f>IF($DD462&gt;=16,INDEX($CG:$CG,$DC462+16),"")</f>
      </c>
      <c r="CY462">
        <f>IF($DD462&gt;=17,INDEX($CG:$CG,$DC462+17),"")</f>
      </c>
      <c r="CZ462">
        <f>IF($DD462&gt;=18,INDEX($CG:$CG,$DC462+18),"")</f>
      </c>
      <c r="DA462">
        <f>IF($DD462&gt;=19,INDEX($CG:$CG,$DC462+19),"")</f>
      </c>
      <c r="DB462">
        <f>IF($DD462&gt;=20,INDEX($CG:$CG,$DC462+20),"")</f>
      </c>
      <c r="DC462">
        <f>IFERROR(MATCH($CF462,$CG$2:$CG$1558,0)+1,0)</f>
      </c>
      <c r="DD462">
        <f>IFERROR(INDEX($CH$2:$CH$1558,MATCH($CF462,$CG$2:$CG$1558,0)),0)</f>
      </c>
      <c r="DE462">
        <f>IFERROR(INDEX($AL:$AL,MATCH($G462,$AK:$AK,0))&amp;"","")</f>
      </c>
      <c r="DI462">
        <f>IF($GL462&gt;=1,INDEX($DF:$DF,$GK462+1),"")</f>
      </c>
      <c r="DJ462">
        <f>IF($GL462&gt;=2,INDEX($DF:$DF,$GK462+2),"")</f>
      </c>
      <c r="DK462">
        <f>IF($GL462&gt;=3,INDEX($DF:$DF,$GK462+3),"")</f>
      </c>
      <c r="DL462">
        <f>IF($GL462&gt;=4,INDEX($DF:$DF,$GK462+4),"")</f>
      </c>
      <c r="DM462">
        <f>IF($GL462&gt;=5,INDEX($DF:$DF,$GK462+5),"")</f>
      </c>
      <c r="DN462">
        <f>IF($GL462&gt;=6,INDEX($DF:$DF,$GK462+6),"")</f>
      </c>
      <c r="DO462">
        <f>IF($GL462&gt;=7,INDEX($DF:$DF,$GK462+7),"")</f>
      </c>
      <c r="DP462">
        <f>IF($GL462&gt;=8,INDEX($DF:$DF,$GK462+8),"")</f>
      </c>
      <c r="DQ462">
        <f>IF($GL462&gt;=9,INDEX($DF:$DF,$GK462+9),"")</f>
      </c>
      <c r="DR462">
        <f>IF($GL462&gt;=10,INDEX($DF:$DF,$GK462+10),"")</f>
      </c>
      <c r="DS462">
        <f>IF($GL462&gt;=11,INDEX($DF:$DF,$GK462+11),"")</f>
      </c>
      <c r="DT462">
        <f>IF($GL462&gt;=12,INDEX($DF:$DF,$GK462+12),"")</f>
      </c>
      <c r="DU462">
        <f>IF($GL462&gt;=13,INDEX($DF:$DF,$GK462+13),"")</f>
      </c>
      <c r="DV462">
        <f>IF($GL462&gt;=14,INDEX($DF:$DF,$GK462+14),"")</f>
      </c>
      <c r="DW462">
        <f>IF($GL462&gt;=15,INDEX($DF:$DF,$GK462+15),"")</f>
      </c>
      <c r="DX462">
        <f>IF($GL462&gt;=16,INDEX($DF:$DF,$GK462+16),"")</f>
      </c>
      <c r="DY462">
        <f>IF($GL462&gt;=17,INDEX($DF:$DF,$GK462+17),"")</f>
      </c>
      <c r="DZ462">
        <f>IF($GL462&gt;=18,INDEX($DF:$DF,$GK462+18),"")</f>
      </c>
      <c r="EA462">
        <f>IF($GL462&gt;=19,INDEX($DF:$DF,$GK462+19),"")</f>
      </c>
      <c r="EB462">
        <f>IF($GL462&gt;=20,INDEX($DF:$DF,$GK462+20),"")</f>
      </c>
      <c r="EC462">
        <f>IF($GL462&gt;=21,INDEX($DF:$DF,$GK462+21),"")</f>
      </c>
      <c r="ED462">
        <f>IF($GL462&gt;=22,INDEX($DF:$DF,$GK462+22),"")</f>
      </c>
      <c r="EE462">
        <f>IF($GL462&gt;=23,INDEX($DF:$DF,$GK462+23),"")</f>
      </c>
      <c r="EF462">
        <f>IF($GL462&gt;=24,INDEX($DF:$DF,$GK462+24),"")</f>
      </c>
      <c r="EG462">
        <f>IF($GL462&gt;=25,INDEX($DF:$DF,$GK462+25),"")</f>
      </c>
      <c r="EH462">
        <f>IF($GL462&gt;=26,INDEX($DF:$DF,$GK462+26),"")</f>
      </c>
      <c r="EI462">
        <f>IF($GL462&gt;=27,INDEX($DF:$DF,$GK462+27),"")</f>
      </c>
      <c r="EJ462">
        <f>IF($GL462&gt;=28,INDEX($DF:$DF,$GK462+28),"")</f>
      </c>
      <c r="EK462">
        <f>IF($GL462&gt;=29,INDEX($DF:$DF,$GK462+29),"")</f>
      </c>
      <c r="EL462">
        <f>IF($GL462&gt;=30,INDEX($DF:$DF,$GK462+30),"")</f>
      </c>
      <c r="EM462">
        <f>IF($GL462&gt;=31,INDEX($DF:$DF,$GK462+31),"")</f>
      </c>
      <c r="EN462">
        <f>IF($GL462&gt;=32,INDEX($DF:$DF,$GK462+32),"")</f>
      </c>
      <c r="EO462">
        <f>IF($GL462&gt;=33,INDEX($DF:$DF,$GK462+33),"")</f>
      </c>
      <c r="EP462">
        <f>IF($GL462&gt;=34,INDEX($DF:$DF,$GK462+34),"")</f>
      </c>
      <c r="EQ462">
        <f>IF($GL462&gt;=35,INDEX($DF:$DF,$GK462+35),"")</f>
      </c>
      <c r="ER462">
        <f>IF($GL462&gt;=36,INDEX($DF:$DF,$GK462+36),"")</f>
      </c>
      <c r="ES462">
        <f>IF($GL462&gt;=37,INDEX($DF:$DF,$GK462+37),"")</f>
      </c>
      <c r="ET462">
        <f>IF($GL462&gt;=38,INDEX($DF:$DF,$GK462+38),"")</f>
      </c>
      <c r="EU462">
        <f>IF($GL462&gt;=39,INDEX($DF:$DF,$GK462+39),"")</f>
      </c>
      <c r="EV462">
        <f>IF($GL462&gt;=40,INDEX($DF:$DF,$GK462+40),"")</f>
      </c>
      <c r="EW462">
        <f>IF($GL462&gt;=1,INDEX($DG:$DG,$GK462+1),"")</f>
      </c>
      <c r="EX462">
        <f>IF($GL462&gt;=2,INDEX($DG:$DG,$GK462+2),"")</f>
      </c>
      <c r="EY462">
        <f>IF($GL462&gt;=3,INDEX($DG:$DG,$GK462+3),"")</f>
      </c>
      <c r="EZ462">
        <f>IF($GL462&gt;=4,INDEX($DG:$DG,$GK462+4),"")</f>
      </c>
      <c r="FA462">
        <f>IF($GL462&gt;=5,INDEX($DG:$DG,$GK462+5),"")</f>
      </c>
      <c r="FB462">
        <f>IF($GL462&gt;=6,INDEX($DG:$DG,$GK462+6),"")</f>
      </c>
      <c r="FC462">
        <f>IF($GL462&gt;=7,INDEX($DG:$DG,$GK462+7),"")</f>
      </c>
      <c r="FD462">
        <f>IF($GL462&gt;=8,INDEX($DG:$DG,$GK462+8),"")</f>
      </c>
      <c r="FE462">
        <f>IF($GL462&gt;=9,INDEX($DG:$DG,$GK462+9),"")</f>
      </c>
      <c r="FF462">
        <f>IF($GL462&gt;=10,INDEX($DG:$DG,$GK462+10),"")</f>
      </c>
      <c r="FG462">
        <f>IF($GL462&gt;=11,INDEX($DG:$DG,$GK462+11),"")</f>
      </c>
      <c r="FH462">
        <f>IF($GL462&gt;=12,INDEX($DG:$DG,$GK462+12),"")</f>
      </c>
      <c r="FI462">
        <f>IF($GL462&gt;=13,INDEX($DG:$DG,$GK462+13),"")</f>
      </c>
      <c r="FJ462">
        <f>IF($GL462&gt;=14,INDEX($DG:$DG,$GK462+14),"")</f>
      </c>
      <c r="FK462">
        <f>IF($GL462&gt;=15,INDEX($DG:$DG,$GK462+15),"")</f>
      </c>
      <c r="FL462">
        <f>IF($GL462&gt;=16,INDEX($DG:$DG,$GK462+16),"")</f>
      </c>
      <c r="FM462">
        <f>IF($GL462&gt;=17,INDEX($DG:$DG,$GK462+17),"")</f>
      </c>
      <c r="FN462">
        <f>IF($GL462&gt;=18,INDEX($DG:$DG,$GK462+18),"")</f>
      </c>
      <c r="FO462">
        <f>IF($GL462&gt;=19,INDEX($DG:$DG,$GK462+19),"")</f>
      </c>
      <c r="FP462">
        <f>IF($GL462&gt;=20,INDEX($DG:$DG,$GK462+20),"")</f>
      </c>
      <c r="FQ462">
        <f>IF($GL462&gt;=21,INDEX($DG:$DG,$GK462+21),"")</f>
      </c>
      <c r="FR462">
        <f>IF($GL462&gt;=22,INDEX($DG:$DG,$GK462+22),"")</f>
      </c>
      <c r="FS462">
        <f>IF($GL462&gt;=23,INDEX($DG:$DG,$GK462+23),"")</f>
      </c>
      <c r="FT462">
        <f>IF($GL462&gt;=24,INDEX($DG:$DG,$GK462+24),"")</f>
      </c>
      <c r="FU462">
        <f>IF($GL462&gt;=25,INDEX($DG:$DG,$GK462+25),"")</f>
      </c>
      <c r="FV462">
        <f>IF($GL462&gt;=26,INDEX($DG:$DG,$GK462+26),"")</f>
      </c>
      <c r="FW462">
        <f>IF($GL462&gt;=27,INDEX($DG:$DG,$GK462+27),"")</f>
      </c>
      <c r="FX462">
        <f>IF($GL462&gt;=28,INDEX($DG:$DG,$GK462+28),"")</f>
      </c>
      <c r="FY462">
        <f>IF($GL462&gt;=29,INDEX($DG:$DG,$GK462+29),"")</f>
      </c>
      <c r="FZ462">
        <f>IF($GL462&gt;=30,INDEX($DG:$DG,$GK462+30),"")</f>
      </c>
      <c r="GA462">
        <f>IF($GL462&gt;=31,INDEX($DG:$DG,$GK462+31),"")</f>
      </c>
      <c r="GB462">
        <f>IF($GL462&gt;=32,INDEX($DG:$DG,$GK462+32),"")</f>
      </c>
      <c r="GC462">
        <f>IF($GL462&gt;=33,INDEX($DG:$DG,$GK462+33),"")</f>
      </c>
      <c r="GD462">
        <f>IF($GL462&gt;=34,INDEX($DG:$DG,$GK462+34),"")</f>
      </c>
      <c r="GE462">
        <f>IF($GL462&gt;=35,INDEX($DG:$DG,$GK462+35),"")</f>
      </c>
      <c r="GF462">
        <f>IF($GL462&gt;=36,INDEX($DG:$DG,$GK462+36),"")</f>
      </c>
      <c r="GG462">
        <f>IF($GL462&gt;=37,INDEX($DG:$DG,$GK462+37),"")</f>
      </c>
      <c r="GH462">
        <f>IF($GL462&gt;=38,INDEX($DG:$DG,$GK462+38),"")</f>
      </c>
      <c r="GI462">
        <f>IF($GL462&gt;=39,INDEX($DG:$DG,$GK462+39),"")</f>
      </c>
      <c r="GJ462">
        <f>IF($GL462&gt;=40,INDEX($DG:$DG,$GK462+40),"")</f>
      </c>
      <c r="GK462">
        <f>IFERROR(MATCH($DE462,$DF$2:$DF$166,0)+1,0)</f>
      </c>
      <c r="GL462">
        <f>IFERROR(INDEX($DH$2:$DH$166,MATCH($DE462,$DF$2:$DF$166,0)),0)</f>
      </c>
      <c r="GM462">
        <f>IFERROR(MATCH($H462,$DI$462:$EV$462,0),0)</f>
      </c>
      <c r="GN462">
        <f>IF($GM462&gt;0,INDEX($EW$462:$GJ$462,$GM462),"")</f>
      </c>
      <c r="GO462" t="s">
        <v>1014</v>
      </c>
      <c r="GQ462">
        <f>IF($IZ462&gt;=1,INDEX($GO:$GO,$IY462+1),"")</f>
      </c>
      <c r="GR462">
        <f>IF($IZ462&gt;=2,INDEX($GO:$GO,$IY462+2),"")</f>
      </c>
      <c r="GS462">
        <f>IF($IZ462&gt;=3,INDEX($GO:$GO,$IY462+3),"")</f>
      </c>
      <c r="GT462">
        <f>IF($IZ462&gt;=4,INDEX($GO:$GO,$IY462+4),"")</f>
      </c>
      <c r="GU462">
        <f>IF($IZ462&gt;=5,INDEX($GO:$GO,$IY462+5),"")</f>
      </c>
      <c r="GV462">
        <f>IF($IZ462&gt;=6,INDEX($GO:$GO,$IY462+6),"")</f>
      </c>
      <c r="GW462">
        <f>IF($IZ462&gt;=7,INDEX($GO:$GO,$IY462+7),"")</f>
      </c>
      <c r="GX462">
        <f>IF($IZ462&gt;=8,INDEX($GO:$GO,$IY462+8),"")</f>
      </c>
      <c r="GY462">
        <f>IF($IZ462&gt;=9,INDEX($GO:$GO,$IY462+9),"")</f>
      </c>
      <c r="GZ462">
        <f>IF($IZ462&gt;=10,INDEX($GO:$GO,$IY462+10),"")</f>
      </c>
      <c r="HA462">
        <f>IF($IZ462&gt;=11,INDEX($GO:$GO,$IY462+11),"")</f>
      </c>
      <c r="HB462">
        <f>IF($IZ462&gt;=12,INDEX($GO:$GO,$IY462+12),"")</f>
      </c>
      <c r="HC462">
        <f>IF($IZ462&gt;=13,INDEX($GO:$GO,$IY462+13),"")</f>
      </c>
      <c r="HD462">
        <f>IF($IZ462&gt;=14,INDEX($GO:$GO,$IY462+14),"")</f>
      </c>
      <c r="HE462">
        <f>IF($IZ462&gt;=15,INDEX($GO:$GO,$IY462+15),"")</f>
      </c>
      <c r="HF462">
        <f>IF($IZ462&gt;=16,INDEX($GO:$GO,$IY462+16),"")</f>
      </c>
      <c r="HG462">
        <f>IF($IZ462&gt;=17,INDEX($GO:$GO,$IY462+17),"")</f>
      </c>
      <c r="HH462">
        <f>IF($IZ462&gt;=18,INDEX($GO:$GO,$IY462+18),"")</f>
      </c>
      <c r="HI462">
        <f>IF($IZ462&gt;=19,INDEX($GO:$GO,$IY462+19),"")</f>
      </c>
      <c r="HJ462">
        <f>IF($IZ462&gt;=20,INDEX($GO:$GO,$IY462+20),"")</f>
      </c>
      <c r="HK462">
        <f>IF($IZ462&gt;=21,INDEX($GO:$GO,$IY462+21),"")</f>
      </c>
      <c r="HL462">
        <f>IF($IZ462&gt;=22,INDEX($GO:$GO,$IY462+22),"")</f>
      </c>
      <c r="HM462">
        <f>IF($IZ462&gt;=23,INDEX($GO:$GO,$IY462+23),"")</f>
      </c>
      <c r="HN462">
        <f>IF($IZ462&gt;=24,INDEX($GO:$GO,$IY462+24),"")</f>
      </c>
      <c r="HO462">
        <f>IF($IZ462&gt;=25,INDEX($GO:$GO,$IY462+25),"")</f>
      </c>
      <c r="HP462">
        <f>IF($IZ462&gt;=26,INDEX($GO:$GO,$IY462+26),"")</f>
      </c>
      <c r="HQ462">
        <f>IF($IZ462&gt;=27,INDEX($GO:$GO,$IY462+27),"")</f>
      </c>
      <c r="HR462">
        <f>IF($IZ462&gt;=28,INDEX($GO:$GO,$IY462+28),"")</f>
      </c>
      <c r="HS462">
        <f>IF($IZ462&gt;=29,INDEX($GO:$GO,$IY462+29),"")</f>
      </c>
      <c r="HT462">
        <f>IF($IZ462&gt;=30,INDEX($GO:$GO,$IY462+30),"")</f>
      </c>
      <c r="HU462">
        <f>IF($IZ462&gt;=31,INDEX($GO:$GO,$IY462+31),"")</f>
      </c>
      <c r="HV462">
        <f>IF($IZ462&gt;=32,INDEX($GO:$GO,$IY462+32),"")</f>
      </c>
      <c r="HW462">
        <f>IF($IZ462&gt;=33,INDEX($GO:$GO,$IY462+33),"")</f>
      </c>
      <c r="HX462">
        <f>IF($IZ462&gt;=34,INDEX($GO:$GO,$IY462+34),"")</f>
      </c>
      <c r="HY462">
        <f>IF($IZ462&gt;=35,INDEX($GO:$GO,$IY462+35),"")</f>
      </c>
      <c r="HZ462">
        <f>IF($IZ462&gt;=36,INDEX($GO:$GO,$IY462+36),"")</f>
      </c>
      <c r="IA462">
        <f>IF($IZ462&gt;=37,INDEX($GO:$GO,$IY462+37),"")</f>
      </c>
      <c r="IB462">
        <f>IF($IZ462&gt;=38,INDEX($GO:$GO,$IY462+38),"")</f>
      </c>
      <c r="IC462">
        <f>IF($IZ462&gt;=39,INDEX($GO:$GO,$IY462+39),"")</f>
      </c>
      <c r="ID462">
        <f>IF($IZ462&gt;=40,INDEX($GO:$GO,$IY462+40),"")</f>
      </c>
      <c r="IE462">
        <f>IF($IZ462&gt;=41,INDEX($GO:$GO,$IY462+41),"")</f>
      </c>
      <c r="IF462">
        <f>IF($IZ462&gt;=42,INDEX($GO:$GO,$IY462+42),"")</f>
      </c>
      <c r="IG462">
        <f>IF($IZ462&gt;=43,INDEX($GO:$GO,$IY462+43),"")</f>
      </c>
      <c r="IH462">
        <f>IF($IZ462&gt;=44,INDEX($GO:$GO,$IY462+44),"")</f>
      </c>
      <c r="II462">
        <f>IF($IZ462&gt;=45,INDEX($GO:$GO,$IY462+45),"")</f>
      </c>
      <c r="IJ462">
        <f>IF($IZ462&gt;=46,INDEX($GO:$GO,$IY462+46),"")</f>
      </c>
      <c r="IK462">
        <f>IF($IZ462&gt;=47,INDEX($GO:$GO,$IY462+47),"")</f>
      </c>
      <c r="IL462">
        <f>IF($IZ462&gt;=48,INDEX($GO:$GO,$IY462+48),"")</f>
      </c>
      <c r="IM462">
        <f>IF($IZ462&gt;=49,INDEX($GO:$GO,$IY462+49),"")</f>
      </c>
      <c r="IN462">
        <f>IF($IZ462&gt;=50,INDEX($GO:$GO,$IY462+50),"")</f>
      </c>
      <c r="IO462">
        <f>IF($IZ462&gt;=51,INDEX($GO:$GO,$IY462+51),"")</f>
      </c>
      <c r="IP462">
        <f>IF($IZ462&gt;=52,INDEX($GO:$GO,$IY462+52),"")</f>
      </c>
      <c r="IQ462">
        <f>IF($IZ462&gt;=53,INDEX($GO:$GO,$IY462+53),"")</f>
      </c>
      <c r="IR462">
        <f>IF($IZ462&gt;=54,INDEX($GO:$GO,$IY462+54),"")</f>
      </c>
      <c r="IS462">
        <f>IF($IZ462&gt;=55,INDEX($GO:$GO,$IY462+55),"")</f>
      </c>
      <c r="IT462">
        <f>IF($IZ462&gt;=56,INDEX($GO:$GO,$IY462+56),"")</f>
      </c>
      <c r="IU462">
        <f>IF($IZ462&gt;=57,INDEX($GO:$GO,$IY462+57),"")</f>
      </c>
      <c r="IV462">
        <f>IF($IZ462&gt;=58,INDEX($GO:$GO,$IY462+58),"")</f>
      </c>
      <c r="IW462">
        <f>IF($IZ462&gt;=59,INDEX($GO:$GO,$IY462+59),"")</f>
      </c>
      <c r="IX462">
        <f>IF($IZ462&gt;=60,INDEX($GO:$GO,$IY462+60),"")</f>
      </c>
      <c r="IY462">
        <f>IFERROR(MATCH($GN462,$GO$2:$GO$827,0)+1,0)</f>
      </c>
      <c r="IZ462">
        <f>IFERROR(INDEX($GP$2:$GP$827,MATCH($GN462,$GO$2:$GO$827,0)),0)</f>
      </c>
      <c r="JA462" t="s">
        <v>23</v>
      </c>
      <c r="JB462" t="s">
        <v>23</v>
      </c>
    </row>
    <row r="463" spans="1:262" x14ac:dyDescent="0.25">
      <c r="F463" s="1"/>
      <c r="G463" s="1"/>
      <c r="H463" s="1"/>
      <c r="I463" s="1"/>
      <c r="J463" s="1">
        <f>IFERROR(IF(FIND(" - ",$F463)&gt;0,MID($F463,FIND(" - ",$F463)+3,LEN($F463)),""),"")</f>
      </c>
      <c r="L463" s="1"/>
      <c r="N463" t="s">
        <v>23</v>
      </c>
      <c r="P463">
        <f>IF(OR($N463="",$O463=""),"",IFERROR($N463/$O463,0))</f>
      </c>
      <c r="Q463">
        <f>IF($N463="","",
IF($G463="","",
IF(ISNUMBER(SEARCH("exempt",LOWER($G463))),0,
$N463*(VALUE(SUBSTITUTE($G463,"%",""))/100))))</f>
      </c>
      <c r="W463">
        <f>IF($N463="","",
SUM($N463,$Q463,$U463,$R463,$T463)-
IF($V463="",0,VALUE($V463)))</f>
      </c>
      <c r="AE463" t="s">
        <v>1450</v>
      </c>
      <c r="AJ463" t="s">
        <v>1451</v>
      </c>
      <c r="AM463">
        <f>IFERROR(LEFT($F463,FIND(" - ",$F463)-1),$F463)</f>
      </c>
      <c r="AP463">
        <f>IF($CE463&gt;=1,INDEX($AN:$AN,$CD463+1),"")</f>
      </c>
      <c r="AQ463">
        <f>IF($CE463&gt;=2,INDEX($AN:$AN,$CD463+2),"")</f>
      </c>
      <c r="AR463">
        <f>IF($CE463&gt;=3,INDEX($AN:$AN,$CD463+3),"")</f>
      </c>
      <c r="AS463">
        <f>IF($CE463&gt;=4,INDEX($AN:$AN,$CD463+4),"")</f>
      </c>
      <c r="AT463">
        <f>IF($CE463&gt;=5,INDEX($AN:$AN,$CD463+5),"")</f>
      </c>
      <c r="AU463">
        <f>IF($CE463&gt;=6,INDEX($AN:$AN,$CD463+6),"")</f>
      </c>
      <c r="AV463">
        <f>IF($CE463&gt;=7,INDEX($AN:$AN,$CD463+7),"")</f>
      </c>
      <c r="AW463">
        <f>IF($CE463&gt;=8,INDEX($AN:$AN,$CD463+8),"")</f>
      </c>
      <c r="AX463">
        <f>IF($CE463&gt;=9,INDEX($AN:$AN,$CD463+9),"")</f>
      </c>
      <c r="AY463">
        <f>IF($CE463&gt;=10,INDEX($AN:$AN,$CD463+10),"")</f>
      </c>
      <c r="AZ463">
        <f>IF($CE463&gt;=11,INDEX($AN:$AN,$CD463+11),"")</f>
      </c>
      <c r="BA463">
        <f>IF($CE463&gt;=12,INDEX($AN:$AN,$CD463+12),"")</f>
      </c>
      <c r="BB463">
        <f>IF($CE463&gt;=13,INDEX($AN:$AN,$CD463+13),"")</f>
      </c>
      <c r="BC463">
        <f>IF($CE463&gt;=14,INDEX($AN:$AN,$CD463+14),"")</f>
      </c>
      <c r="BD463">
        <f>IF($CE463&gt;=15,INDEX($AN:$AN,$CD463+15),"")</f>
      </c>
      <c r="BE463">
        <f>IF($CE463&gt;=16,INDEX($AN:$AN,$CD463+16),"")</f>
      </c>
      <c r="BF463">
        <f>IF($CE463&gt;=17,INDEX($AN:$AN,$CD463+17),"")</f>
      </c>
      <c r="BG463">
        <f>IF($CE463&gt;=18,INDEX($AN:$AN,$CD463+18),"")</f>
      </c>
      <c r="BH463">
        <f>IF($CE463&gt;=19,INDEX($AN:$AN,$CD463+19),"")</f>
      </c>
      <c r="BI463">
        <f>IF($CE463&gt;=20,INDEX($AN:$AN,$CD463+20),"")</f>
      </c>
      <c r="BJ463">
        <f>IF($CE463&gt;=21,INDEX($AN:$AN,$CD463+21),"")</f>
      </c>
      <c r="BK463">
        <f>IF($CE463&gt;=22,INDEX($AN:$AN,$CD463+22),"")</f>
      </c>
      <c r="BL463">
        <f>IF($CE463&gt;=23,INDEX($AN:$AN,$CD463+23),"")</f>
      </c>
      <c r="BM463">
        <f>IF($CE463&gt;=24,INDEX($AN:$AN,$CD463+24),"")</f>
      </c>
      <c r="BN463">
        <f>IF($CE463&gt;=25,INDEX($AN:$AN,$CD463+25),"")</f>
      </c>
      <c r="BO463">
        <f>IF($CE463&gt;=26,INDEX($AN:$AN,$CD463+26),"")</f>
      </c>
      <c r="BP463">
        <f>IF($CE463&gt;=27,INDEX($AN:$AN,$CD463+27),"")</f>
      </c>
      <c r="BQ463">
        <f>IF($CE463&gt;=28,INDEX($AN:$AN,$CD463+28),"")</f>
      </c>
      <c r="BR463">
        <f>IF($CE463&gt;=29,INDEX($AN:$AN,$CD463+29),"")</f>
      </c>
      <c r="BS463">
        <f>IF($CE463&gt;=30,INDEX($AN:$AN,$CD463+30),"")</f>
      </c>
      <c r="BT463">
        <f>IF($CE463&gt;=31,INDEX($AN:$AN,$CD463+31),"")</f>
      </c>
      <c r="BU463">
        <f>IF($CE463&gt;=32,INDEX($AN:$AN,$CD463+32),"")</f>
      </c>
      <c r="BV463">
        <f>IF($CE463&gt;=33,INDEX($AN:$AN,$CD463+33),"")</f>
      </c>
      <c r="BW463">
        <f>IF($CE463&gt;=34,INDEX($AN:$AN,$CD463+34),"")</f>
      </c>
      <c r="BX463">
        <f>IF($CE463&gt;=35,INDEX($AN:$AN,$CD463+35),"")</f>
      </c>
      <c r="BY463">
        <f>IF($CE463&gt;=36,INDEX($AN:$AN,$CD463+36),"")</f>
      </c>
      <c r="BZ463">
        <f>IF($CE463&gt;=37,INDEX($AN:$AN,$CD463+37),"")</f>
      </c>
      <c r="CA463">
        <f>IF($CE463&gt;=38,INDEX($AN:$AN,$CD463+38),"")</f>
      </c>
      <c r="CB463">
        <f>IF($CE463&gt;=39,INDEX($AN:$AN,$CD463+39),"")</f>
      </c>
      <c r="CC463">
        <f>IF($CE463&gt;=40,INDEX($AN:$AN,$CD463+40),"")</f>
      </c>
      <c r="CD463">
        <f>IFERROR(MATCH($AM463,$AN$2:$AN$133,0)+1,0)</f>
      </c>
      <c r="CE463">
        <f>IFERROR(INDEX($AO$2:$AO$133,MATCH($AM463,$AN$2:$AN$133,0)),0)</f>
      </c>
      <c r="CF463">
        <f>IFERROR(LEFT($K463,FIND(" - ",$K463)-1),$K463)</f>
      </c>
      <c r="CG463" t="s">
        <v>206</v>
      </c>
      <c r="CI463">
        <f>IF($DD463&gt;=1,INDEX($CG:$CG,$DC463+1),"")</f>
      </c>
      <c r="CJ463">
        <f>IF($DD463&gt;=2,INDEX($CG:$CG,$DC463+2),"")</f>
      </c>
      <c r="CK463">
        <f>IF($DD463&gt;=3,INDEX($CG:$CG,$DC463+3),"")</f>
      </c>
      <c r="CL463">
        <f>IF($DD463&gt;=4,INDEX($CG:$CG,$DC463+4),"")</f>
      </c>
      <c r="CM463">
        <f>IF($DD463&gt;=5,INDEX($CG:$CG,$DC463+5),"")</f>
      </c>
      <c r="CN463">
        <f>IF($DD463&gt;=6,INDEX($CG:$CG,$DC463+6),"")</f>
      </c>
      <c r="CO463">
        <f>IF($DD463&gt;=7,INDEX($CG:$CG,$DC463+7),"")</f>
      </c>
      <c r="CP463">
        <f>IF($DD463&gt;=8,INDEX($CG:$CG,$DC463+8),"")</f>
      </c>
      <c r="CQ463">
        <f>IF($DD463&gt;=9,INDEX($CG:$CG,$DC463+9),"")</f>
      </c>
      <c r="CR463">
        <f>IF($DD463&gt;=10,INDEX($CG:$CG,$DC463+10),"")</f>
      </c>
      <c r="CS463">
        <f>IF($DD463&gt;=11,INDEX($CG:$CG,$DC463+11),"")</f>
      </c>
      <c r="CT463">
        <f>IF($DD463&gt;=12,INDEX($CG:$CG,$DC463+12),"")</f>
      </c>
      <c r="CU463">
        <f>IF($DD463&gt;=13,INDEX($CG:$CG,$DC463+13),"")</f>
      </c>
      <c r="CV463">
        <f>IF($DD463&gt;=14,INDEX($CG:$CG,$DC463+14),"")</f>
      </c>
      <c r="CW463">
        <f>IF($DD463&gt;=15,INDEX($CG:$CG,$DC463+15),"")</f>
      </c>
      <c r="CX463">
        <f>IF($DD463&gt;=16,INDEX($CG:$CG,$DC463+16),"")</f>
      </c>
      <c r="CY463">
        <f>IF($DD463&gt;=17,INDEX($CG:$CG,$DC463+17),"")</f>
      </c>
      <c r="CZ463">
        <f>IF($DD463&gt;=18,INDEX($CG:$CG,$DC463+18),"")</f>
      </c>
      <c r="DA463">
        <f>IF($DD463&gt;=19,INDEX($CG:$CG,$DC463+19),"")</f>
      </c>
      <c r="DB463">
        <f>IF($DD463&gt;=20,INDEX($CG:$CG,$DC463+20),"")</f>
      </c>
      <c r="DC463">
        <f>IFERROR(MATCH($CF463,$CG$2:$CG$1558,0)+1,0)</f>
      </c>
      <c r="DD463">
        <f>IFERROR(INDEX($CH$2:$CH$1558,MATCH($CF463,$CG$2:$CG$1558,0)),0)</f>
      </c>
      <c r="DE463">
        <f>IFERROR(INDEX($AL:$AL,MATCH($G463,$AK:$AK,0))&amp;"","")</f>
      </c>
      <c r="DI463">
        <f>IF($GL463&gt;=1,INDEX($DF:$DF,$GK463+1),"")</f>
      </c>
      <c r="DJ463">
        <f>IF($GL463&gt;=2,INDEX($DF:$DF,$GK463+2),"")</f>
      </c>
      <c r="DK463">
        <f>IF($GL463&gt;=3,INDEX($DF:$DF,$GK463+3),"")</f>
      </c>
      <c r="DL463">
        <f>IF($GL463&gt;=4,INDEX($DF:$DF,$GK463+4),"")</f>
      </c>
      <c r="DM463">
        <f>IF($GL463&gt;=5,INDEX($DF:$DF,$GK463+5),"")</f>
      </c>
      <c r="DN463">
        <f>IF($GL463&gt;=6,INDEX($DF:$DF,$GK463+6),"")</f>
      </c>
      <c r="DO463">
        <f>IF($GL463&gt;=7,INDEX($DF:$DF,$GK463+7),"")</f>
      </c>
      <c r="DP463">
        <f>IF($GL463&gt;=8,INDEX($DF:$DF,$GK463+8),"")</f>
      </c>
      <c r="DQ463">
        <f>IF($GL463&gt;=9,INDEX($DF:$DF,$GK463+9),"")</f>
      </c>
      <c r="DR463">
        <f>IF($GL463&gt;=10,INDEX($DF:$DF,$GK463+10),"")</f>
      </c>
      <c r="DS463">
        <f>IF($GL463&gt;=11,INDEX($DF:$DF,$GK463+11),"")</f>
      </c>
      <c r="DT463">
        <f>IF($GL463&gt;=12,INDEX($DF:$DF,$GK463+12),"")</f>
      </c>
      <c r="DU463">
        <f>IF($GL463&gt;=13,INDEX($DF:$DF,$GK463+13),"")</f>
      </c>
      <c r="DV463">
        <f>IF($GL463&gt;=14,INDEX($DF:$DF,$GK463+14),"")</f>
      </c>
      <c r="DW463">
        <f>IF($GL463&gt;=15,INDEX($DF:$DF,$GK463+15),"")</f>
      </c>
      <c r="DX463">
        <f>IF($GL463&gt;=16,INDEX($DF:$DF,$GK463+16),"")</f>
      </c>
      <c r="DY463">
        <f>IF($GL463&gt;=17,INDEX($DF:$DF,$GK463+17),"")</f>
      </c>
      <c r="DZ463">
        <f>IF($GL463&gt;=18,INDEX($DF:$DF,$GK463+18),"")</f>
      </c>
      <c r="EA463">
        <f>IF($GL463&gt;=19,INDEX($DF:$DF,$GK463+19),"")</f>
      </c>
      <c r="EB463">
        <f>IF($GL463&gt;=20,INDEX($DF:$DF,$GK463+20),"")</f>
      </c>
      <c r="EC463">
        <f>IF($GL463&gt;=21,INDEX($DF:$DF,$GK463+21),"")</f>
      </c>
      <c r="ED463">
        <f>IF($GL463&gt;=22,INDEX($DF:$DF,$GK463+22),"")</f>
      </c>
      <c r="EE463">
        <f>IF($GL463&gt;=23,INDEX($DF:$DF,$GK463+23),"")</f>
      </c>
      <c r="EF463">
        <f>IF($GL463&gt;=24,INDEX($DF:$DF,$GK463+24),"")</f>
      </c>
      <c r="EG463">
        <f>IF($GL463&gt;=25,INDEX($DF:$DF,$GK463+25),"")</f>
      </c>
      <c r="EH463">
        <f>IF($GL463&gt;=26,INDEX($DF:$DF,$GK463+26),"")</f>
      </c>
      <c r="EI463">
        <f>IF($GL463&gt;=27,INDEX($DF:$DF,$GK463+27),"")</f>
      </c>
      <c r="EJ463">
        <f>IF($GL463&gt;=28,INDEX($DF:$DF,$GK463+28),"")</f>
      </c>
      <c r="EK463">
        <f>IF($GL463&gt;=29,INDEX($DF:$DF,$GK463+29),"")</f>
      </c>
      <c r="EL463">
        <f>IF($GL463&gt;=30,INDEX($DF:$DF,$GK463+30),"")</f>
      </c>
      <c r="EM463">
        <f>IF($GL463&gt;=31,INDEX($DF:$DF,$GK463+31),"")</f>
      </c>
      <c r="EN463">
        <f>IF($GL463&gt;=32,INDEX($DF:$DF,$GK463+32),"")</f>
      </c>
      <c r="EO463">
        <f>IF($GL463&gt;=33,INDEX($DF:$DF,$GK463+33),"")</f>
      </c>
      <c r="EP463">
        <f>IF($GL463&gt;=34,INDEX($DF:$DF,$GK463+34),"")</f>
      </c>
      <c r="EQ463">
        <f>IF($GL463&gt;=35,INDEX($DF:$DF,$GK463+35),"")</f>
      </c>
      <c r="ER463">
        <f>IF($GL463&gt;=36,INDEX($DF:$DF,$GK463+36),"")</f>
      </c>
      <c r="ES463">
        <f>IF($GL463&gt;=37,INDEX($DF:$DF,$GK463+37),"")</f>
      </c>
      <c r="ET463">
        <f>IF($GL463&gt;=38,INDEX($DF:$DF,$GK463+38),"")</f>
      </c>
      <c r="EU463">
        <f>IF($GL463&gt;=39,INDEX($DF:$DF,$GK463+39),"")</f>
      </c>
      <c r="EV463">
        <f>IF($GL463&gt;=40,INDEX($DF:$DF,$GK463+40),"")</f>
      </c>
      <c r="EW463">
        <f>IF($GL463&gt;=1,INDEX($DG:$DG,$GK463+1),"")</f>
      </c>
      <c r="EX463">
        <f>IF($GL463&gt;=2,INDEX($DG:$DG,$GK463+2),"")</f>
      </c>
      <c r="EY463">
        <f>IF($GL463&gt;=3,INDEX($DG:$DG,$GK463+3),"")</f>
      </c>
      <c r="EZ463">
        <f>IF($GL463&gt;=4,INDEX($DG:$DG,$GK463+4),"")</f>
      </c>
      <c r="FA463">
        <f>IF($GL463&gt;=5,INDEX($DG:$DG,$GK463+5),"")</f>
      </c>
      <c r="FB463">
        <f>IF($GL463&gt;=6,INDEX($DG:$DG,$GK463+6),"")</f>
      </c>
      <c r="FC463">
        <f>IF($GL463&gt;=7,INDEX($DG:$DG,$GK463+7),"")</f>
      </c>
      <c r="FD463">
        <f>IF($GL463&gt;=8,INDEX($DG:$DG,$GK463+8),"")</f>
      </c>
      <c r="FE463">
        <f>IF($GL463&gt;=9,INDEX($DG:$DG,$GK463+9),"")</f>
      </c>
      <c r="FF463">
        <f>IF($GL463&gt;=10,INDEX($DG:$DG,$GK463+10),"")</f>
      </c>
      <c r="FG463">
        <f>IF($GL463&gt;=11,INDEX($DG:$DG,$GK463+11),"")</f>
      </c>
      <c r="FH463">
        <f>IF($GL463&gt;=12,INDEX($DG:$DG,$GK463+12),"")</f>
      </c>
      <c r="FI463">
        <f>IF($GL463&gt;=13,INDEX($DG:$DG,$GK463+13),"")</f>
      </c>
      <c r="FJ463">
        <f>IF($GL463&gt;=14,INDEX($DG:$DG,$GK463+14),"")</f>
      </c>
      <c r="FK463">
        <f>IF($GL463&gt;=15,INDEX($DG:$DG,$GK463+15),"")</f>
      </c>
      <c r="FL463">
        <f>IF($GL463&gt;=16,INDEX($DG:$DG,$GK463+16),"")</f>
      </c>
      <c r="FM463">
        <f>IF($GL463&gt;=17,INDEX($DG:$DG,$GK463+17),"")</f>
      </c>
      <c r="FN463">
        <f>IF($GL463&gt;=18,INDEX($DG:$DG,$GK463+18),"")</f>
      </c>
      <c r="FO463">
        <f>IF($GL463&gt;=19,INDEX($DG:$DG,$GK463+19),"")</f>
      </c>
      <c r="FP463">
        <f>IF($GL463&gt;=20,INDEX($DG:$DG,$GK463+20),"")</f>
      </c>
      <c r="FQ463">
        <f>IF($GL463&gt;=21,INDEX($DG:$DG,$GK463+21),"")</f>
      </c>
      <c r="FR463">
        <f>IF($GL463&gt;=22,INDEX($DG:$DG,$GK463+22),"")</f>
      </c>
      <c r="FS463">
        <f>IF($GL463&gt;=23,INDEX($DG:$DG,$GK463+23),"")</f>
      </c>
      <c r="FT463">
        <f>IF($GL463&gt;=24,INDEX($DG:$DG,$GK463+24),"")</f>
      </c>
      <c r="FU463">
        <f>IF($GL463&gt;=25,INDEX($DG:$DG,$GK463+25),"")</f>
      </c>
      <c r="FV463">
        <f>IF($GL463&gt;=26,INDEX($DG:$DG,$GK463+26),"")</f>
      </c>
      <c r="FW463">
        <f>IF($GL463&gt;=27,INDEX($DG:$DG,$GK463+27),"")</f>
      </c>
      <c r="FX463">
        <f>IF($GL463&gt;=28,INDEX($DG:$DG,$GK463+28),"")</f>
      </c>
      <c r="FY463">
        <f>IF($GL463&gt;=29,INDEX($DG:$DG,$GK463+29),"")</f>
      </c>
      <c r="FZ463">
        <f>IF($GL463&gt;=30,INDEX($DG:$DG,$GK463+30),"")</f>
      </c>
      <c r="GA463">
        <f>IF($GL463&gt;=31,INDEX($DG:$DG,$GK463+31),"")</f>
      </c>
      <c r="GB463">
        <f>IF($GL463&gt;=32,INDEX($DG:$DG,$GK463+32),"")</f>
      </c>
      <c r="GC463">
        <f>IF($GL463&gt;=33,INDEX($DG:$DG,$GK463+33),"")</f>
      </c>
      <c r="GD463">
        <f>IF($GL463&gt;=34,INDEX($DG:$DG,$GK463+34),"")</f>
      </c>
      <c r="GE463">
        <f>IF($GL463&gt;=35,INDEX($DG:$DG,$GK463+35),"")</f>
      </c>
      <c r="GF463">
        <f>IF($GL463&gt;=36,INDEX($DG:$DG,$GK463+36),"")</f>
      </c>
      <c r="GG463">
        <f>IF($GL463&gt;=37,INDEX($DG:$DG,$GK463+37),"")</f>
      </c>
      <c r="GH463">
        <f>IF($GL463&gt;=38,INDEX($DG:$DG,$GK463+38),"")</f>
      </c>
      <c r="GI463">
        <f>IF($GL463&gt;=39,INDEX($DG:$DG,$GK463+39),"")</f>
      </c>
      <c r="GJ463">
        <f>IF($GL463&gt;=40,INDEX($DG:$DG,$GK463+40),"")</f>
      </c>
      <c r="GK463">
        <f>IFERROR(MATCH($DE463,$DF$2:$DF$166,0)+1,0)</f>
      </c>
      <c r="GL463">
        <f>IFERROR(INDEX($DH$2:$DH$166,MATCH($DE463,$DF$2:$DF$166,0)),0)</f>
      </c>
      <c r="GM463">
        <f>IFERROR(MATCH($H463,$DI$463:$EV$463,0),0)</f>
      </c>
      <c r="GN463">
        <f>IF($GM463&gt;0,INDEX($EW$463:$GJ$463,$GM463),"")</f>
      </c>
      <c r="GO463" t="s">
        <v>1016</v>
      </c>
      <c r="GQ463">
        <f>IF($IZ463&gt;=1,INDEX($GO:$GO,$IY463+1),"")</f>
      </c>
      <c r="GR463">
        <f>IF($IZ463&gt;=2,INDEX($GO:$GO,$IY463+2),"")</f>
      </c>
      <c r="GS463">
        <f>IF($IZ463&gt;=3,INDEX($GO:$GO,$IY463+3),"")</f>
      </c>
      <c r="GT463">
        <f>IF($IZ463&gt;=4,INDEX($GO:$GO,$IY463+4),"")</f>
      </c>
      <c r="GU463">
        <f>IF($IZ463&gt;=5,INDEX($GO:$GO,$IY463+5),"")</f>
      </c>
      <c r="GV463">
        <f>IF($IZ463&gt;=6,INDEX($GO:$GO,$IY463+6),"")</f>
      </c>
      <c r="GW463">
        <f>IF($IZ463&gt;=7,INDEX($GO:$GO,$IY463+7),"")</f>
      </c>
      <c r="GX463">
        <f>IF($IZ463&gt;=8,INDEX($GO:$GO,$IY463+8),"")</f>
      </c>
      <c r="GY463">
        <f>IF($IZ463&gt;=9,INDEX($GO:$GO,$IY463+9),"")</f>
      </c>
      <c r="GZ463">
        <f>IF($IZ463&gt;=10,INDEX($GO:$GO,$IY463+10),"")</f>
      </c>
      <c r="HA463">
        <f>IF($IZ463&gt;=11,INDEX($GO:$GO,$IY463+11),"")</f>
      </c>
      <c r="HB463">
        <f>IF($IZ463&gt;=12,INDEX($GO:$GO,$IY463+12),"")</f>
      </c>
      <c r="HC463">
        <f>IF($IZ463&gt;=13,INDEX($GO:$GO,$IY463+13),"")</f>
      </c>
      <c r="HD463">
        <f>IF($IZ463&gt;=14,INDEX($GO:$GO,$IY463+14),"")</f>
      </c>
      <c r="HE463">
        <f>IF($IZ463&gt;=15,INDEX($GO:$GO,$IY463+15),"")</f>
      </c>
      <c r="HF463">
        <f>IF($IZ463&gt;=16,INDEX($GO:$GO,$IY463+16),"")</f>
      </c>
      <c r="HG463">
        <f>IF($IZ463&gt;=17,INDEX($GO:$GO,$IY463+17),"")</f>
      </c>
      <c r="HH463">
        <f>IF($IZ463&gt;=18,INDEX($GO:$GO,$IY463+18),"")</f>
      </c>
      <c r="HI463">
        <f>IF($IZ463&gt;=19,INDEX($GO:$GO,$IY463+19),"")</f>
      </c>
      <c r="HJ463">
        <f>IF($IZ463&gt;=20,INDEX($GO:$GO,$IY463+20),"")</f>
      </c>
      <c r="HK463">
        <f>IF($IZ463&gt;=21,INDEX($GO:$GO,$IY463+21),"")</f>
      </c>
      <c r="HL463">
        <f>IF($IZ463&gt;=22,INDEX($GO:$GO,$IY463+22),"")</f>
      </c>
      <c r="HM463">
        <f>IF($IZ463&gt;=23,INDEX($GO:$GO,$IY463+23),"")</f>
      </c>
      <c r="HN463">
        <f>IF($IZ463&gt;=24,INDEX($GO:$GO,$IY463+24),"")</f>
      </c>
      <c r="HO463">
        <f>IF($IZ463&gt;=25,INDEX($GO:$GO,$IY463+25),"")</f>
      </c>
      <c r="HP463">
        <f>IF($IZ463&gt;=26,INDEX($GO:$GO,$IY463+26),"")</f>
      </c>
      <c r="HQ463">
        <f>IF($IZ463&gt;=27,INDEX($GO:$GO,$IY463+27),"")</f>
      </c>
      <c r="HR463">
        <f>IF($IZ463&gt;=28,INDEX($GO:$GO,$IY463+28),"")</f>
      </c>
      <c r="HS463">
        <f>IF($IZ463&gt;=29,INDEX($GO:$GO,$IY463+29),"")</f>
      </c>
      <c r="HT463">
        <f>IF($IZ463&gt;=30,INDEX($GO:$GO,$IY463+30),"")</f>
      </c>
      <c r="HU463">
        <f>IF($IZ463&gt;=31,INDEX($GO:$GO,$IY463+31),"")</f>
      </c>
      <c r="HV463">
        <f>IF($IZ463&gt;=32,INDEX($GO:$GO,$IY463+32),"")</f>
      </c>
      <c r="HW463">
        <f>IF($IZ463&gt;=33,INDEX($GO:$GO,$IY463+33),"")</f>
      </c>
      <c r="HX463">
        <f>IF($IZ463&gt;=34,INDEX($GO:$GO,$IY463+34),"")</f>
      </c>
      <c r="HY463">
        <f>IF($IZ463&gt;=35,INDEX($GO:$GO,$IY463+35),"")</f>
      </c>
      <c r="HZ463">
        <f>IF($IZ463&gt;=36,INDEX($GO:$GO,$IY463+36),"")</f>
      </c>
      <c r="IA463">
        <f>IF($IZ463&gt;=37,INDEX($GO:$GO,$IY463+37),"")</f>
      </c>
      <c r="IB463">
        <f>IF($IZ463&gt;=38,INDEX($GO:$GO,$IY463+38),"")</f>
      </c>
      <c r="IC463">
        <f>IF($IZ463&gt;=39,INDEX($GO:$GO,$IY463+39),"")</f>
      </c>
      <c r="ID463">
        <f>IF($IZ463&gt;=40,INDEX($GO:$GO,$IY463+40),"")</f>
      </c>
      <c r="IE463">
        <f>IF($IZ463&gt;=41,INDEX($GO:$GO,$IY463+41),"")</f>
      </c>
      <c r="IF463">
        <f>IF($IZ463&gt;=42,INDEX($GO:$GO,$IY463+42),"")</f>
      </c>
      <c r="IG463">
        <f>IF($IZ463&gt;=43,INDEX($GO:$GO,$IY463+43),"")</f>
      </c>
      <c r="IH463">
        <f>IF($IZ463&gt;=44,INDEX($GO:$GO,$IY463+44),"")</f>
      </c>
      <c r="II463">
        <f>IF($IZ463&gt;=45,INDEX($GO:$GO,$IY463+45),"")</f>
      </c>
      <c r="IJ463">
        <f>IF($IZ463&gt;=46,INDEX($GO:$GO,$IY463+46),"")</f>
      </c>
      <c r="IK463">
        <f>IF($IZ463&gt;=47,INDEX($GO:$GO,$IY463+47),"")</f>
      </c>
      <c r="IL463">
        <f>IF($IZ463&gt;=48,INDEX($GO:$GO,$IY463+48),"")</f>
      </c>
      <c r="IM463">
        <f>IF($IZ463&gt;=49,INDEX($GO:$GO,$IY463+49),"")</f>
      </c>
      <c r="IN463">
        <f>IF($IZ463&gt;=50,INDEX($GO:$GO,$IY463+50),"")</f>
      </c>
      <c r="IO463">
        <f>IF($IZ463&gt;=51,INDEX($GO:$GO,$IY463+51),"")</f>
      </c>
      <c r="IP463">
        <f>IF($IZ463&gt;=52,INDEX($GO:$GO,$IY463+52),"")</f>
      </c>
      <c r="IQ463">
        <f>IF($IZ463&gt;=53,INDEX($GO:$GO,$IY463+53),"")</f>
      </c>
      <c r="IR463">
        <f>IF($IZ463&gt;=54,INDEX($GO:$GO,$IY463+54),"")</f>
      </c>
      <c r="IS463">
        <f>IF($IZ463&gt;=55,INDEX($GO:$GO,$IY463+55),"")</f>
      </c>
      <c r="IT463">
        <f>IF($IZ463&gt;=56,INDEX($GO:$GO,$IY463+56),"")</f>
      </c>
      <c r="IU463">
        <f>IF($IZ463&gt;=57,INDEX($GO:$GO,$IY463+57),"")</f>
      </c>
      <c r="IV463">
        <f>IF($IZ463&gt;=58,INDEX($GO:$GO,$IY463+58),"")</f>
      </c>
      <c r="IW463">
        <f>IF($IZ463&gt;=59,INDEX($GO:$GO,$IY463+59),"")</f>
      </c>
      <c r="IX463">
        <f>IF($IZ463&gt;=60,INDEX($GO:$GO,$IY463+60),"")</f>
      </c>
      <c r="IY463">
        <f>IFERROR(MATCH($GN463,$GO$2:$GO$827,0)+1,0)</f>
      </c>
      <c r="IZ463">
        <f>IFERROR(INDEX($GP$2:$GP$827,MATCH($GN463,$GO$2:$GO$827,0)),0)</f>
      </c>
      <c r="JA463" t="s">
        <v>23</v>
      </c>
      <c r="JB463" t="s">
        <v>23</v>
      </c>
    </row>
    <row r="464" spans="1:262" x14ac:dyDescent="0.25">
      <c r="F464" s="1"/>
      <c r="G464" s="1"/>
      <c r="H464" s="1"/>
      <c r="I464" s="1"/>
      <c r="J464" s="1">
        <f>IFERROR(IF(FIND(" - ",$F464)&gt;0,MID($F464,FIND(" - ",$F464)+3,LEN($F464)),""),"")</f>
      </c>
      <c r="L464" s="1"/>
      <c r="N464" t="s">
        <v>23</v>
      </c>
      <c r="P464">
        <f>IF(OR($N464="",$O464=""),"",IFERROR($N464/$O464,0))</f>
      </c>
      <c r="Q464">
        <f>IF($N464="","",
IF($G464="","",
IF(ISNUMBER(SEARCH("exempt",LOWER($G464))),0,
$N464*(VALUE(SUBSTITUTE($G464,"%",""))/100))))</f>
      </c>
      <c r="W464">
        <f>IF($N464="","",
SUM($N464,$Q464,$U464,$R464,$T464)-
IF($V464="",0,VALUE($V464)))</f>
      </c>
      <c r="AE464" t="s">
        <v>1452</v>
      </c>
      <c r="AJ464" t="s">
        <v>1453</v>
      </c>
      <c r="AM464">
        <f>IFERROR(LEFT($F464,FIND(" - ",$F464)-1),$F464)</f>
      </c>
      <c r="AP464">
        <f>IF($CE464&gt;=1,INDEX($AN:$AN,$CD464+1),"")</f>
      </c>
      <c r="AQ464">
        <f>IF($CE464&gt;=2,INDEX($AN:$AN,$CD464+2),"")</f>
      </c>
      <c r="AR464">
        <f>IF($CE464&gt;=3,INDEX($AN:$AN,$CD464+3),"")</f>
      </c>
      <c r="AS464">
        <f>IF($CE464&gt;=4,INDEX($AN:$AN,$CD464+4),"")</f>
      </c>
      <c r="AT464">
        <f>IF($CE464&gt;=5,INDEX($AN:$AN,$CD464+5),"")</f>
      </c>
      <c r="AU464">
        <f>IF($CE464&gt;=6,INDEX($AN:$AN,$CD464+6),"")</f>
      </c>
      <c r="AV464">
        <f>IF($CE464&gt;=7,INDEX($AN:$AN,$CD464+7),"")</f>
      </c>
      <c r="AW464">
        <f>IF($CE464&gt;=8,INDEX($AN:$AN,$CD464+8),"")</f>
      </c>
      <c r="AX464">
        <f>IF($CE464&gt;=9,INDEX($AN:$AN,$CD464+9),"")</f>
      </c>
      <c r="AY464">
        <f>IF($CE464&gt;=10,INDEX($AN:$AN,$CD464+10),"")</f>
      </c>
      <c r="AZ464">
        <f>IF($CE464&gt;=11,INDEX($AN:$AN,$CD464+11),"")</f>
      </c>
      <c r="BA464">
        <f>IF($CE464&gt;=12,INDEX($AN:$AN,$CD464+12),"")</f>
      </c>
      <c r="BB464">
        <f>IF($CE464&gt;=13,INDEX($AN:$AN,$CD464+13),"")</f>
      </c>
      <c r="BC464">
        <f>IF($CE464&gt;=14,INDEX($AN:$AN,$CD464+14),"")</f>
      </c>
      <c r="BD464">
        <f>IF($CE464&gt;=15,INDEX($AN:$AN,$CD464+15),"")</f>
      </c>
      <c r="BE464">
        <f>IF($CE464&gt;=16,INDEX($AN:$AN,$CD464+16),"")</f>
      </c>
      <c r="BF464">
        <f>IF($CE464&gt;=17,INDEX($AN:$AN,$CD464+17),"")</f>
      </c>
      <c r="BG464">
        <f>IF($CE464&gt;=18,INDEX($AN:$AN,$CD464+18),"")</f>
      </c>
      <c r="BH464">
        <f>IF($CE464&gt;=19,INDEX($AN:$AN,$CD464+19),"")</f>
      </c>
      <c r="BI464">
        <f>IF($CE464&gt;=20,INDEX($AN:$AN,$CD464+20),"")</f>
      </c>
      <c r="BJ464">
        <f>IF($CE464&gt;=21,INDEX($AN:$AN,$CD464+21),"")</f>
      </c>
      <c r="BK464">
        <f>IF($CE464&gt;=22,INDEX($AN:$AN,$CD464+22),"")</f>
      </c>
      <c r="BL464">
        <f>IF($CE464&gt;=23,INDEX($AN:$AN,$CD464+23),"")</f>
      </c>
      <c r="BM464">
        <f>IF($CE464&gt;=24,INDEX($AN:$AN,$CD464+24),"")</f>
      </c>
      <c r="BN464">
        <f>IF($CE464&gt;=25,INDEX($AN:$AN,$CD464+25),"")</f>
      </c>
      <c r="BO464">
        <f>IF($CE464&gt;=26,INDEX($AN:$AN,$CD464+26),"")</f>
      </c>
      <c r="BP464">
        <f>IF($CE464&gt;=27,INDEX($AN:$AN,$CD464+27),"")</f>
      </c>
      <c r="BQ464">
        <f>IF($CE464&gt;=28,INDEX($AN:$AN,$CD464+28),"")</f>
      </c>
      <c r="BR464">
        <f>IF($CE464&gt;=29,INDEX($AN:$AN,$CD464+29),"")</f>
      </c>
      <c r="BS464">
        <f>IF($CE464&gt;=30,INDEX($AN:$AN,$CD464+30),"")</f>
      </c>
      <c r="BT464">
        <f>IF($CE464&gt;=31,INDEX($AN:$AN,$CD464+31),"")</f>
      </c>
      <c r="BU464">
        <f>IF($CE464&gt;=32,INDEX($AN:$AN,$CD464+32),"")</f>
      </c>
      <c r="BV464">
        <f>IF($CE464&gt;=33,INDEX($AN:$AN,$CD464+33),"")</f>
      </c>
      <c r="BW464">
        <f>IF($CE464&gt;=34,INDEX($AN:$AN,$CD464+34),"")</f>
      </c>
      <c r="BX464">
        <f>IF($CE464&gt;=35,INDEX($AN:$AN,$CD464+35),"")</f>
      </c>
      <c r="BY464">
        <f>IF($CE464&gt;=36,INDEX($AN:$AN,$CD464+36),"")</f>
      </c>
      <c r="BZ464">
        <f>IF($CE464&gt;=37,INDEX($AN:$AN,$CD464+37),"")</f>
      </c>
      <c r="CA464">
        <f>IF($CE464&gt;=38,INDEX($AN:$AN,$CD464+38),"")</f>
      </c>
      <c r="CB464">
        <f>IF($CE464&gt;=39,INDEX($AN:$AN,$CD464+39),"")</f>
      </c>
      <c r="CC464">
        <f>IF($CE464&gt;=40,INDEX($AN:$AN,$CD464+40),"")</f>
      </c>
      <c r="CD464">
        <f>IFERROR(MATCH($AM464,$AN$2:$AN$133,0)+1,0)</f>
      </c>
      <c r="CE464">
        <f>IFERROR(INDEX($AO$2:$AO$133,MATCH($AM464,$AN$2:$AN$133,0)),0)</f>
      </c>
      <c r="CF464">
        <f>IFERROR(LEFT($K464,FIND(" - ",$K464)-1),$K464)</f>
      </c>
      <c r="CG464" t="s">
        <v>215</v>
      </c>
      <c r="CI464">
        <f>IF($DD464&gt;=1,INDEX($CG:$CG,$DC464+1),"")</f>
      </c>
      <c r="CJ464">
        <f>IF($DD464&gt;=2,INDEX($CG:$CG,$DC464+2),"")</f>
      </c>
      <c r="CK464">
        <f>IF($DD464&gt;=3,INDEX($CG:$CG,$DC464+3),"")</f>
      </c>
      <c r="CL464">
        <f>IF($DD464&gt;=4,INDEX($CG:$CG,$DC464+4),"")</f>
      </c>
      <c r="CM464">
        <f>IF($DD464&gt;=5,INDEX($CG:$CG,$DC464+5),"")</f>
      </c>
      <c r="CN464">
        <f>IF($DD464&gt;=6,INDEX($CG:$CG,$DC464+6),"")</f>
      </c>
      <c r="CO464">
        <f>IF($DD464&gt;=7,INDEX($CG:$CG,$DC464+7),"")</f>
      </c>
      <c r="CP464">
        <f>IF($DD464&gt;=8,INDEX($CG:$CG,$DC464+8),"")</f>
      </c>
      <c r="CQ464">
        <f>IF($DD464&gt;=9,INDEX($CG:$CG,$DC464+9),"")</f>
      </c>
      <c r="CR464">
        <f>IF($DD464&gt;=10,INDEX($CG:$CG,$DC464+10),"")</f>
      </c>
      <c r="CS464">
        <f>IF($DD464&gt;=11,INDEX($CG:$CG,$DC464+11),"")</f>
      </c>
      <c r="CT464">
        <f>IF($DD464&gt;=12,INDEX($CG:$CG,$DC464+12),"")</f>
      </c>
      <c r="CU464">
        <f>IF($DD464&gt;=13,INDEX($CG:$CG,$DC464+13),"")</f>
      </c>
      <c r="CV464">
        <f>IF($DD464&gt;=14,INDEX($CG:$CG,$DC464+14),"")</f>
      </c>
      <c r="CW464">
        <f>IF($DD464&gt;=15,INDEX($CG:$CG,$DC464+15),"")</f>
      </c>
      <c r="CX464">
        <f>IF($DD464&gt;=16,INDEX($CG:$CG,$DC464+16),"")</f>
      </c>
      <c r="CY464">
        <f>IF($DD464&gt;=17,INDEX($CG:$CG,$DC464+17),"")</f>
      </c>
      <c r="CZ464">
        <f>IF($DD464&gt;=18,INDEX($CG:$CG,$DC464+18),"")</f>
      </c>
      <c r="DA464">
        <f>IF($DD464&gt;=19,INDEX($CG:$CG,$DC464+19),"")</f>
      </c>
      <c r="DB464">
        <f>IF($DD464&gt;=20,INDEX($CG:$CG,$DC464+20),"")</f>
      </c>
      <c r="DC464">
        <f>IFERROR(MATCH($CF464,$CG$2:$CG$1558,0)+1,0)</f>
      </c>
      <c r="DD464">
        <f>IFERROR(INDEX($CH$2:$CH$1558,MATCH($CF464,$CG$2:$CG$1558,0)),0)</f>
      </c>
      <c r="DE464">
        <f>IFERROR(INDEX($AL:$AL,MATCH($G464,$AK:$AK,0))&amp;"","")</f>
      </c>
      <c r="DI464">
        <f>IF($GL464&gt;=1,INDEX($DF:$DF,$GK464+1),"")</f>
      </c>
      <c r="DJ464">
        <f>IF($GL464&gt;=2,INDEX($DF:$DF,$GK464+2),"")</f>
      </c>
      <c r="DK464">
        <f>IF($GL464&gt;=3,INDEX($DF:$DF,$GK464+3),"")</f>
      </c>
      <c r="DL464">
        <f>IF($GL464&gt;=4,INDEX($DF:$DF,$GK464+4),"")</f>
      </c>
      <c r="DM464">
        <f>IF($GL464&gt;=5,INDEX($DF:$DF,$GK464+5),"")</f>
      </c>
      <c r="DN464">
        <f>IF($GL464&gt;=6,INDEX($DF:$DF,$GK464+6),"")</f>
      </c>
      <c r="DO464">
        <f>IF($GL464&gt;=7,INDEX($DF:$DF,$GK464+7),"")</f>
      </c>
      <c r="DP464">
        <f>IF($GL464&gt;=8,INDEX($DF:$DF,$GK464+8),"")</f>
      </c>
      <c r="DQ464">
        <f>IF($GL464&gt;=9,INDEX($DF:$DF,$GK464+9),"")</f>
      </c>
      <c r="DR464">
        <f>IF($GL464&gt;=10,INDEX($DF:$DF,$GK464+10),"")</f>
      </c>
      <c r="DS464">
        <f>IF($GL464&gt;=11,INDEX($DF:$DF,$GK464+11),"")</f>
      </c>
      <c r="DT464">
        <f>IF($GL464&gt;=12,INDEX($DF:$DF,$GK464+12),"")</f>
      </c>
      <c r="DU464">
        <f>IF($GL464&gt;=13,INDEX($DF:$DF,$GK464+13),"")</f>
      </c>
      <c r="DV464">
        <f>IF($GL464&gt;=14,INDEX($DF:$DF,$GK464+14),"")</f>
      </c>
      <c r="DW464">
        <f>IF($GL464&gt;=15,INDEX($DF:$DF,$GK464+15),"")</f>
      </c>
      <c r="DX464">
        <f>IF($GL464&gt;=16,INDEX($DF:$DF,$GK464+16),"")</f>
      </c>
      <c r="DY464">
        <f>IF($GL464&gt;=17,INDEX($DF:$DF,$GK464+17),"")</f>
      </c>
      <c r="DZ464">
        <f>IF($GL464&gt;=18,INDEX($DF:$DF,$GK464+18),"")</f>
      </c>
      <c r="EA464">
        <f>IF($GL464&gt;=19,INDEX($DF:$DF,$GK464+19),"")</f>
      </c>
      <c r="EB464">
        <f>IF($GL464&gt;=20,INDEX($DF:$DF,$GK464+20),"")</f>
      </c>
      <c r="EC464">
        <f>IF($GL464&gt;=21,INDEX($DF:$DF,$GK464+21),"")</f>
      </c>
      <c r="ED464">
        <f>IF($GL464&gt;=22,INDEX($DF:$DF,$GK464+22),"")</f>
      </c>
      <c r="EE464">
        <f>IF($GL464&gt;=23,INDEX($DF:$DF,$GK464+23),"")</f>
      </c>
      <c r="EF464">
        <f>IF($GL464&gt;=24,INDEX($DF:$DF,$GK464+24),"")</f>
      </c>
      <c r="EG464">
        <f>IF($GL464&gt;=25,INDEX($DF:$DF,$GK464+25),"")</f>
      </c>
      <c r="EH464">
        <f>IF($GL464&gt;=26,INDEX($DF:$DF,$GK464+26),"")</f>
      </c>
      <c r="EI464">
        <f>IF($GL464&gt;=27,INDEX($DF:$DF,$GK464+27),"")</f>
      </c>
      <c r="EJ464">
        <f>IF($GL464&gt;=28,INDEX($DF:$DF,$GK464+28),"")</f>
      </c>
      <c r="EK464">
        <f>IF($GL464&gt;=29,INDEX($DF:$DF,$GK464+29),"")</f>
      </c>
      <c r="EL464">
        <f>IF($GL464&gt;=30,INDEX($DF:$DF,$GK464+30),"")</f>
      </c>
      <c r="EM464">
        <f>IF($GL464&gt;=31,INDEX($DF:$DF,$GK464+31),"")</f>
      </c>
      <c r="EN464">
        <f>IF($GL464&gt;=32,INDEX($DF:$DF,$GK464+32),"")</f>
      </c>
      <c r="EO464">
        <f>IF($GL464&gt;=33,INDEX($DF:$DF,$GK464+33),"")</f>
      </c>
      <c r="EP464">
        <f>IF($GL464&gt;=34,INDEX($DF:$DF,$GK464+34),"")</f>
      </c>
      <c r="EQ464">
        <f>IF($GL464&gt;=35,INDEX($DF:$DF,$GK464+35),"")</f>
      </c>
      <c r="ER464">
        <f>IF($GL464&gt;=36,INDEX($DF:$DF,$GK464+36),"")</f>
      </c>
      <c r="ES464">
        <f>IF($GL464&gt;=37,INDEX($DF:$DF,$GK464+37),"")</f>
      </c>
      <c r="ET464">
        <f>IF($GL464&gt;=38,INDEX($DF:$DF,$GK464+38),"")</f>
      </c>
      <c r="EU464">
        <f>IF($GL464&gt;=39,INDEX($DF:$DF,$GK464+39),"")</f>
      </c>
      <c r="EV464">
        <f>IF($GL464&gt;=40,INDEX($DF:$DF,$GK464+40),"")</f>
      </c>
      <c r="EW464">
        <f>IF($GL464&gt;=1,INDEX($DG:$DG,$GK464+1),"")</f>
      </c>
      <c r="EX464">
        <f>IF($GL464&gt;=2,INDEX($DG:$DG,$GK464+2),"")</f>
      </c>
      <c r="EY464">
        <f>IF($GL464&gt;=3,INDEX($DG:$DG,$GK464+3),"")</f>
      </c>
      <c r="EZ464">
        <f>IF($GL464&gt;=4,INDEX($DG:$DG,$GK464+4),"")</f>
      </c>
      <c r="FA464">
        <f>IF($GL464&gt;=5,INDEX($DG:$DG,$GK464+5),"")</f>
      </c>
      <c r="FB464">
        <f>IF($GL464&gt;=6,INDEX($DG:$DG,$GK464+6),"")</f>
      </c>
      <c r="FC464">
        <f>IF($GL464&gt;=7,INDEX($DG:$DG,$GK464+7),"")</f>
      </c>
      <c r="FD464">
        <f>IF($GL464&gt;=8,INDEX($DG:$DG,$GK464+8),"")</f>
      </c>
      <c r="FE464">
        <f>IF($GL464&gt;=9,INDEX($DG:$DG,$GK464+9),"")</f>
      </c>
      <c r="FF464">
        <f>IF($GL464&gt;=10,INDEX($DG:$DG,$GK464+10),"")</f>
      </c>
      <c r="FG464">
        <f>IF($GL464&gt;=11,INDEX($DG:$DG,$GK464+11),"")</f>
      </c>
      <c r="FH464">
        <f>IF($GL464&gt;=12,INDEX($DG:$DG,$GK464+12),"")</f>
      </c>
      <c r="FI464">
        <f>IF($GL464&gt;=13,INDEX($DG:$DG,$GK464+13),"")</f>
      </c>
      <c r="FJ464">
        <f>IF($GL464&gt;=14,INDEX($DG:$DG,$GK464+14),"")</f>
      </c>
      <c r="FK464">
        <f>IF($GL464&gt;=15,INDEX($DG:$DG,$GK464+15),"")</f>
      </c>
      <c r="FL464">
        <f>IF($GL464&gt;=16,INDEX($DG:$DG,$GK464+16),"")</f>
      </c>
      <c r="FM464">
        <f>IF($GL464&gt;=17,INDEX($DG:$DG,$GK464+17),"")</f>
      </c>
      <c r="FN464">
        <f>IF($GL464&gt;=18,INDEX($DG:$DG,$GK464+18),"")</f>
      </c>
      <c r="FO464">
        <f>IF($GL464&gt;=19,INDEX($DG:$DG,$GK464+19),"")</f>
      </c>
      <c r="FP464">
        <f>IF($GL464&gt;=20,INDEX($DG:$DG,$GK464+20),"")</f>
      </c>
      <c r="FQ464">
        <f>IF($GL464&gt;=21,INDEX($DG:$DG,$GK464+21),"")</f>
      </c>
      <c r="FR464">
        <f>IF($GL464&gt;=22,INDEX($DG:$DG,$GK464+22),"")</f>
      </c>
      <c r="FS464">
        <f>IF($GL464&gt;=23,INDEX($DG:$DG,$GK464+23),"")</f>
      </c>
      <c r="FT464">
        <f>IF($GL464&gt;=24,INDEX($DG:$DG,$GK464+24),"")</f>
      </c>
      <c r="FU464">
        <f>IF($GL464&gt;=25,INDEX($DG:$DG,$GK464+25),"")</f>
      </c>
      <c r="FV464">
        <f>IF($GL464&gt;=26,INDEX($DG:$DG,$GK464+26),"")</f>
      </c>
      <c r="FW464">
        <f>IF($GL464&gt;=27,INDEX($DG:$DG,$GK464+27),"")</f>
      </c>
      <c r="FX464">
        <f>IF($GL464&gt;=28,INDEX($DG:$DG,$GK464+28),"")</f>
      </c>
      <c r="FY464">
        <f>IF($GL464&gt;=29,INDEX($DG:$DG,$GK464+29),"")</f>
      </c>
      <c r="FZ464">
        <f>IF($GL464&gt;=30,INDEX($DG:$DG,$GK464+30),"")</f>
      </c>
      <c r="GA464">
        <f>IF($GL464&gt;=31,INDEX($DG:$DG,$GK464+31),"")</f>
      </c>
      <c r="GB464">
        <f>IF($GL464&gt;=32,INDEX($DG:$DG,$GK464+32),"")</f>
      </c>
      <c r="GC464">
        <f>IF($GL464&gt;=33,INDEX($DG:$DG,$GK464+33),"")</f>
      </c>
      <c r="GD464">
        <f>IF($GL464&gt;=34,INDEX($DG:$DG,$GK464+34),"")</f>
      </c>
      <c r="GE464">
        <f>IF($GL464&gt;=35,INDEX($DG:$DG,$GK464+35),"")</f>
      </c>
      <c r="GF464">
        <f>IF($GL464&gt;=36,INDEX($DG:$DG,$GK464+36),"")</f>
      </c>
      <c r="GG464">
        <f>IF($GL464&gt;=37,INDEX($DG:$DG,$GK464+37),"")</f>
      </c>
      <c r="GH464">
        <f>IF($GL464&gt;=38,INDEX($DG:$DG,$GK464+38),"")</f>
      </c>
      <c r="GI464">
        <f>IF($GL464&gt;=39,INDEX($DG:$DG,$GK464+39),"")</f>
      </c>
      <c r="GJ464">
        <f>IF($GL464&gt;=40,INDEX($DG:$DG,$GK464+40),"")</f>
      </c>
      <c r="GK464">
        <f>IFERROR(MATCH($DE464,$DF$2:$DF$166,0)+1,0)</f>
      </c>
      <c r="GL464">
        <f>IFERROR(INDEX($DH$2:$DH$166,MATCH($DE464,$DF$2:$DF$166,0)),0)</f>
      </c>
      <c r="GM464">
        <f>IFERROR(MATCH($H464,$DI$464:$EV$464,0),0)</f>
      </c>
      <c r="GN464">
        <f>IF($GM464&gt;0,INDEX($EW$464:$GJ$464,$GM464),"")</f>
      </c>
      <c r="GO464" t="s">
        <v>1018</v>
      </c>
      <c r="GQ464">
        <f>IF($IZ464&gt;=1,INDEX($GO:$GO,$IY464+1),"")</f>
      </c>
      <c r="GR464">
        <f>IF($IZ464&gt;=2,INDEX($GO:$GO,$IY464+2),"")</f>
      </c>
      <c r="GS464">
        <f>IF($IZ464&gt;=3,INDEX($GO:$GO,$IY464+3),"")</f>
      </c>
      <c r="GT464">
        <f>IF($IZ464&gt;=4,INDEX($GO:$GO,$IY464+4),"")</f>
      </c>
      <c r="GU464">
        <f>IF($IZ464&gt;=5,INDEX($GO:$GO,$IY464+5),"")</f>
      </c>
      <c r="GV464">
        <f>IF($IZ464&gt;=6,INDEX($GO:$GO,$IY464+6),"")</f>
      </c>
      <c r="GW464">
        <f>IF($IZ464&gt;=7,INDEX($GO:$GO,$IY464+7),"")</f>
      </c>
      <c r="GX464">
        <f>IF($IZ464&gt;=8,INDEX($GO:$GO,$IY464+8),"")</f>
      </c>
      <c r="GY464">
        <f>IF($IZ464&gt;=9,INDEX($GO:$GO,$IY464+9),"")</f>
      </c>
      <c r="GZ464">
        <f>IF($IZ464&gt;=10,INDEX($GO:$GO,$IY464+10),"")</f>
      </c>
      <c r="HA464">
        <f>IF($IZ464&gt;=11,INDEX($GO:$GO,$IY464+11),"")</f>
      </c>
      <c r="HB464">
        <f>IF($IZ464&gt;=12,INDEX($GO:$GO,$IY464+12),"")</f>
      </c>
      <c r="HC464">
        <f>IF($IZ464&gt;=13,INDEX($GO:$GO,$IY464+13),"")</f>
      </c>
      <c r="HD464">
        <f>IF($IZ464&gt;=14,INDEX($GO:$GO,$IY464+14),"")</f>
      </c>
      <c r="HE464">
        <f>IF($IZ464&gt;=15,INDEX($GO:$GO,$IY464+15),"")</f>
      </c>
      <c r="HF464">
        <f>IF($IZ464&gt;=16,INDEX($GO:$GO,$IY464+16),"")</f>
      </c>
      <c r="HG464">
        <f>IF($IZ464&gt;=17,INDEX($GO:$GO,$IY464+17),"")</f>
      </c>
      <c r="HH464">
        <f>IF($IZ464&gt;=18,INDEX($GO:$GO,$IY464+18),"")</f>
      </c>
      <c r="HI464">
        <f>IF($IZ464&gt;=19,INDEX($GO:$GO,$IY464+19),"")</f>
      </c>
      <c r="HJ464">
        <f>IF($IZ464&gt;=20,INDEX($GO:$GO,$IY464+20),"")</f>
      </c>
      <c r="HK464">
        <f>IF($IZ464&gt;=21,INDEX($GO:$GO,$IY464+21),"")</f>
      </c>
      <c r="HL464">
        <f>IF($IZ464&gt;=22,INDEX($GO:$GO,$IY464+22),"")</f>
      </c>
      <c r="HM464">
        <f>IF($IZ464&gt;=23,INDEX($GO:$GO,$IY464+23),"")</f>
      </c>
      <c r="HN464">
        <f>IF($IZ464&gt;=24,INDEX($GO:$GO,$IY464+24),"")</f>
      </c>
      <c r="HO464">
        <f>IF($IZ464&gt;=25,INDEX($GO:$GO,$IY464+25),"")</f>
      </c>
      <c r="HP464">
        <f>IF($IZ464&gt;=26,INDEX($GO:$GO,$IY464+26),"")</f>
      </c>
      <c r="HQ464">
        <f>IF($IZ464&gt;=27,INDEX($GO:$GO,$IY464+27),"")</f>
      </c>
      <c r="HR464">
        <f>IF($IZ464&gt;=28,INDEX($GO:$GO,$IY464+28),"")</f>
      </c>
      <c r="HS464">
        <f>IF($IZ464&gt;=29,INDEX($GO:$GO,$IY464+29),"")</f>
      </c>
      <c r="HT464">
        <f>IF($IZ464&gt;=30,INDEX($GO:$GO,$IY464+30),"")</f>
      </c>
      <c r="HU464">
        <f>IF($IZ464&gt;=31,INDEX($GO:$GO,$IY464+31),"")</f>
      </c>
      <c r="HV464">
        <f>IF($IZ464&gt;=32,INDEX($GO:$GO,$IY464+32),"")</f>
      </c>
      <c r="HW464">
        <f>IF($IZ464&gt;=33,INDEX($GO:$GO,$IY464+33),"")</f>
      </c>
      <c r="HX464">
        <f>IF($IZ464&gt;=34,INDEX($GO:$GO,$IY464+34),"")</f>
      </c>
      <c r="HY464">
        <f>IF($IZ464&gt;=35,INDEX($GO:$GO,$IY464+35),"")</f>
      </c>
      <c r="HZ464">
        <f>IF($IZ464&gt;=36,INDEX($GO:$GO,$IY464+36),"")</f>
      </c>
      <c r="IA464">
        <f>IF($IZ464&gt;=37,INDEX($GO:$GO,$IY464+37),"")</f>
      </c>
      <c r="IB464">
        <f>IF($IZ464&gt;=38,INDEX($GO:$GO,$IY464+38),"")</f>
      </c>
      <c r="IC464">
        <f>IF($IZ464&gt;=39,INDEX($GO:$GO,$IY464+39),"")</f>
      </c>
      <c r="ID464">
        <f>IF($IZ464&gt;=40,INDEX($GO:$GO,$IY464+40),"")</f>
      </c>
      <c r="IE464">
        <f>IF($IZ464&gt;=41,INDEX($GO:$GO,$IY464+41),"")</f>
      </c>
      <c r="IF464">
        <f>IF($IZ464&gt;=42,INDEX($GO:$GO,$IY464+42),"")</f>
      </c>
      <c r="IG464">
        <f>IF($IZ464&gt;=43,INDEX($GO:$GO,$IY464+43),"")</f>
      </c>
      <c r="IH464">
        <f>IF($IZ464&gt;=44,INDEX($GO:$GO,$IY464+44),"")</f>
      </c>
      <c r="II464">
        <f>IF($IZ464&gt;=45,INDEX($GO:$GO,$IY464+45),"")</f>
      </c>
      <c r="IJ464">
        <f>IF($IZ464&gt;=46,INDEX($GO:$GO,$IY464+46),"")</f>
      </c>
      <c r="IK464">
        <f>IF($IZ464&gt;=47,INDEX($GO:$GO,$IY464+47),"")</f>
      </c>
      <c r="IL464">
        <f>IF($IZ464&gt;=48,INDEX($GO:$GO,$IY464+48),"")</f>
      </c>
      <c r="IM464">
        <f>IF($IZ464&gt;=49,INDEX($GO:$GO,$IY464+49),"")</f>
      </c>
      <c r="IN464">
        <f>IF($IZ464&gt;=50,INDEX($GO:$GO,$IY464+50),"")</f>
      </c>
      <c r="IO464">
        <f>IF($IZ464&gt;=51,INDEX($GO:$GO,$IY464+51),"")</f>
      </c>
      <c r="IP464">
        <f>IF($IZ464&gt;=52,INDEX($GO:$GO,$IY464+52),"")</f>
      </c>
      <c r="IQ464">
        <f>IF($IZ464&gt;=53,INDEX($GO:$GO,$IY464+53),"")</f>
      </c>
      <c r="IR464">
        <f>IF($IZ464&gt;=54,INDEX($GO:$GO,$IY464+54),"")</f>
      </c>
      <c r="IS464">
        <f>IF($IZ464&gt;=55,INDEX($GO:$GO,$IY464+55),"")</f>
      </c>
      <c r="IT464">
        <f>IF($IZ464&gt;=56,INDEX($GO:$GO,$IY464+56),"")</f>
      </c>
      <c r="IU464">
        <f>IF($IZ464&gt;=57,INDEX($GO:$GO,$IY464+57),"")</f>
      </c>
      <c r="IV464">
        <f>IF($IZ464&gt;=58,INDEX($GO:$GO,$IY464+58),"")</f>
      </c>
      <c r="IW464">
        <f>IF($IZ464&gt;=59,INDEX($GO:$GO,$IY464+59),"")</f>
      </c>
      <c r="IX464">
        <f>IF($IZ464&gt;=60,INDEX($GO:$GO,$IY464+60),"")</f>
      </c>
      <c r="IY464">
        <f>IFERROR(MATCH($GN464,$GO$2:$GO$827,0)+1,0)</f>
      </c>
      <c r="IZ464">
        <f>IFERROR(INDEX($GP$2:$GP$827,MATCH($GN464,$GO$2:$GO$827,0)),0)</f>
      </c>
      <c r="JA464" t="s">
        <v>23</v>
      </c>
      <c r="JB464" t="s">
        <v>23</v>
      </c>
    </row>
    <row r="465" spans="1:262" x14ac:dyDescent="0.25">
      <c r="F465" s="1"/>
      <c r="G465" s="1"/>
      <c r="H465" s="1"/>
      <c r="I465" s="1"/>
      <c r="J465" s="1">
        <f>IFERROR(IF(FIND(" - ",$F465)&gt;0,MID($F465,FIND(" - ",$F465)+3,LEN($F465)),""),"")</f>
      </c>
      <c r="L465" s="1"/>
      <c r="N465" t="s">
        <v>23</v>
      </c>
      <c r="P465">
        <f>IF(OR($N465="",$O465=""),"",IFERROR($N465/$O465,0))</f>
      </c>
      <c r="Q465">
        <f>IF($N465="","",
IF($G465="","",
IF(ISNUMBER(SEARCH("exempt",LOWER($G465))),0,
$N465*(VALUE(SUBSTITUTE($G465,"%",""))/100))))</f>
      </c>
      <c r="W465">
        <f>IF($N465="","",
SUM($N465,$Q465,$U465,$R465,$T465)-
IF($V465="",0,VALUE($V465)))</f>
      </c>
      <c r="AE465" t="s">
        <v>1454</v>
      </c>
      <c r="AJ465" t="s">
        <v>1455</v>
      </c>
      <c r="AM465">
        <f>IFERROR(LEFT($F465,FIND(" - ",$F465)-1),$F465)</f>
      </c>
      <c r="AP465">
        <f>IF($CE465&gt;=1,INDEX($AN:$AN,$CD465+1),"")</f>
      </c>
      <c r="AQ465">
        <f>IF($CE465&gt;=2,INDEX($AN:$AN,$CD465+2),"")</f>
      </c>
      <c r="AR465">
        <f>IF($CE465&gt;=3,INDEX($AN:$AN,$CD465+3),"")</f>
      </c>
      <c r="AS465">
        <f>IF($CE465&gt;=4,INDEX($AN:$AN,$CD465+4),"")</f>
      </c>
      <c r="AT465">
        <f>IF($CE465&gt;=5,INDEX($AN:$AN,$CD465+5),"")</f>
      </c>
      <c r="AU465">
        <f>IF($CE465&gt;=6,INDEX($AN:$AN,$CD465+6),"")</f>
      </c>
      <c r="AV465">
        <f>IF($CE465&gt;=7,INDEX($AN:$AN,$CD465+7),"")</f>
      </c>
      <c r="AW465">
        <f>IF($CE465&gt;=8,INDEX($AN:$AN,$CD465+8),"")</f>
      </c>
      <c r="AX465">
        <f>IF($CE465&gt;=9,INDEX($AN:$AN,$CD465+9),"")</f>
      </c>
      <c r="AY465">
        <f>IF($CE465&gt;=10,INDEX($AN:$AN,$CD465+10),"")</f>
      </c>
      <c r="AZ465">
        <f>IF($CE465&gt;=11,INDEX($AN:$AN,$CD465+11),"")</f>
      </c>
      <c r="BA465">
        <f>IF($CE465&gt;=12,INDEX($AN:$AN,$CD465+12),"")</f>
      </c>
      <c r="BB465">
        <f>IF($CE465&gt;=13,INDEX($AN:$AN,$CD465+13),"")</f>
      </c>
      <c r="BC465">
        <f>IF($CE465&gt;=14,INDEX($AN:$AN,$CD465+14),"")</f>
      </c>
      <c r="BD465">
        <f>IF($CE465&gt;=15,INDEX($AN:$AN,$CD465+15),"")</f>
      </c>
      <c r="BE465">
        <f>IF($CE465&gt;=16,INDEX($AN:$AN,$CD465+16),"")</f>
      </c>
      <c r="BF465">
        <f>IF($CE465&gt;=17,INDEX($AN:$AN,$CD465+17),"")</f>
      </c>
      <c r="BG465">
        <f>IF($CE465&gt;=18,INDEX($AN:$AN,$CD465+18),"")</f>
      </c>
      <c r="BH465">
        <f>IF($CE465&gt;=19,INDEX($AN:$AN,$CD465+19),"")</f>
      </c>
      <c r="BI465">
        <f>IF($CE465&gt;=20,INDEX($AN:$AN,$CD465+20),"")</f>
      </c>
      <c r="BJ465">
        <f>IF($CE465&gt;=21,INDEX($AN:$AN,$CD465+21),"")</f>
      </c>
      <c r="BK465">
        <f>IF($CE465&gt;=22,INDEX($AN:$AN,$CD465+22),"")</f>
      </c>
      <c r="BL465">
        <f>IF($CE465&gt;=23,INDEX($AN:$AN,$CD465+23),"")</f>
      </c>
      <c r="BM465">
        <f>IF($CE465&gt;=24,INDEX($AN:$AN,$CD465+24),"")</f>
      </c>
      <c r="BN465">
        <f>IF($CE465&gt;=25,INDEX($AN:$AN,$CD465+25),"")</f>
      </c>
      <c r="BO465">
        <f>IF($CE465&gt;=26,INDEX($AN:$AN,$CD465+26),"")</f>
      </c>
      <c r="BP465">
        <f>IF($CE465&gt;=27,INDEX($AN:$AN,$CD465+27),"")</f>
      </c>
      <c r="BQ465">
        <f>IF($CE465&gt;=28,INDEX($AN:$AN,$CD465+28),"")</f>
      </c>
      <c r="BR465">
        <f>IF($CE465&gt;=29,INDEX($AN:$AN,$CD465+29),"")</f>
      </c>
      <c r="BS465">
        <f>IF($CE465&gt;=30,INDEX($AN:$AN,$CD465+30),"")</f>
      </c>
      <c r="BT465">
        <f>IF($CE465&gt;=31,INDEX($AN:$AN,$CD465+31),"")</f>
      </c>
      <c r="BU465">
        <f>IF($CE465&gt;=32,INDEX($AN:$AN,$CD465+32),"")</f>
      </c>
      <c r="BV465">
        <f>IF($CE465&gt;=33,INDEX($AN:$AN,$CD465+33),"")</f>
      </c>
      <c r="BW465">
        <f>IF($CE465&gt;=34,INDEX($AN:$AN,$CD465+34),"")</f>
      </c>
      <c r="BX465">
        <f>IF($CE465&gt;=35,INDEX($AN:$AN,$CD465+35),"")</f>
      </c>
      <c r="BY465">
        <f>IF($CE465&gt;=36,INDEX($AN:$AN,$CD465+36),"")</f>
      </c>
      <c r="BZ465">
        <f>IF($CE465&gt;=37,INDEX($AN:$AN,$CD465+37),"")</f>
      </c>
      <c r="CA465">
        <f>IF($CE465&gt;=38,INDEX($AN:$AN,$CD465+38),"")</f>
      </c>
      <c r="CB465">
        <f>IF($CE465&gt;=39,INDEX($AN:$AN,$CD465+39),"")</f>
      </c>
      <c r="CC465">
        <f>IF($CE465&gt;=40,INDEX($AN:$AN,$CD465+40),"")</f>
      </c>
      <c r="CD465">
        <f>IFERROR(MATCH($AM465,$AN$2:$AN$133,0)+1,0)</f>
      </c>
      <c r="CE465">
        <f>IFERROR(INDEX($AO$2:$AO$133,MATCH($AM465,$AN$2:$AN$133,0)),0)</f>
      </c>
      <c r="CF465">
        <f>IFERROR(LEFT($K465,FIND(" - ",$K465)-1),$K465)</f>
      </c>
      <c r="CG465" t="s">
        <v>225</v>
      </c>
      <c r="CI465">
        <f>IF($DD465&gt;=1,INDEX($CG:$CG,$DC465+1),"")</f>
      </c>
      <c r="CJ465">
        <f>IF($DD465&gt;=2,INDEX($CG:$CG,$DC465+2),"")</f>
      </c>
      <c r="CK465">
        <f>IF($DD465&gt;=3,INDEX($CG:$CG,$DC465+3),"")</f>
      </c>
      <c r="CL465">
        <f>IF($DD465&gt;=4,INDEX($CG:$CG,$DC465+4),"")</f>
      </c>
      <c r="CM465">
        <f>IF($DD465&gt;=5,INDEX($CG:$CG,$DC465+5),"")</f>
      </c>
      <c r="CN465">
        <f>IF($DD465&gt;=6,INDEX($CG:$CG,$DC465+6),"")</f>
      </c>
      <c r="CO465">
        <f>IF($DD465&gt;=7,INDEX($CG:$CG,$DC465+7),"")</f>
      </c>
      <c r="CP465">
        <f>IF($DD465&gt;=8,INDEX($CG:$CG,$DC465+8),"")</f>
      </c>
      <c r="CQ465">
        <f>IF($DD465&gt;=9,INDEX($CG:$CG,$DC465+9),"")</f>
      </c>
      <c r="CR465">
        <f>IF($DD465&gt;=10,INDEX($CG:$CG,$DC465+10),"")</f>
      </c>
      <c r="CS465">
        <f>IF($DD465&gt;=11,INDEX($CG:$CG,$DC465+11),"")</f>
      </c>
      <c r="CT465">
        <f>IF($DD465&gt;=12,INDEX($CG:$CG,$DC465+12),"")</f>
      </c>
      <c r="CU465">
        <f>IF($DD465&gt;=13,INDEX($CG:$CG,$DC465+13),"")</f>
      </c>
      <c r="CV465">
        <f>IF($DD465&gt;=14,INDEX($CG:$CG,$DC465+14),"")</f>
      </c>
      <c r="CW465">
        <f>IF($DD465&gt;=15,INDEX($CG:$CG,$DC465+15),"")</f>
      </c>
      <c r="CX465">
        <f>IF($DD465&gt;=16,INDEX($CG:$CG,$DC465+16),"")</f>
      </c>
      <c r="CY465">
        <f>IF($DD465&gt;=17,INDEX($CG:$CG,$DC465+17),"")</f>
      </c>
      <c r="CZ465">
        <f>IF($DD465&gt;=18,INDEX($CG:$CG,$DC465+18),"")</f>
      </c>
      <c r="DA465">
        <f>IF($DD465&gt;=19,INDEX($CG:$CG,$DC465+19),"")</f>
      </c>
      <c r="DB465">
        <f>IF($DD465&gt;=20,INDEX($CG:$CG,$DC465+20),"")</f>
      </c>
      <c r="DC465">
        <f>IFERROR(MATCH($CF465,$CG$2:$CG$1558,0)+1,0)</f>
      </c>
      <c r="DD465">
        <f>IFERROR(INDEX($CH$2:$CH$1558,MATCH($CF465,$CG$2:$CG$1558,0)),0)</f>
      </c>
      <c r="DE465">
        <f>IFERROR(INDEX($AL:$AL,MATCH($G465,$AK:$AK,0))&amp;"","")</f>
      </c>
      <c r="DI465">
        <f>IF($GL465&gt;=1,INDEX($DF:$DF,$GK465+1),"")</f>
      </c>
      <c r="DJ465">
        <f>IF($GL465&gt;=2,INDEX($DF:$DF,$GK465+2),"")</f>
      </c>
      <c r="DK465">
        <f>IF($GL465&gt;=3,INDEX($DF:$DF,$GK465+3),"")</f>
      </c>
      <c r="DL465">
        <f>IF($GL465&gt;=4,INDEX($DF:$DF,$GK465+4),"")</f>
      </c>
      <c r="DM465">
        <f>IF($GL465&gt;=5,INDEX($DF:$DF,$GK465+5),"")</f>
      </c>
      <c r="DN465">
        <f>IF($GL465&gt;=6,INDEX($DF:$DF,$GK465+6),"")</f>
      </c>
      <c r="DO465">
        <f>IF($GL465&gt;=7,INDEX($DF:$DF,$GK465+7),"")</f>
      </c>
      <c r="DP465">
        <f>IF($GL465&gt;=8,INDEX($DF:$DF,$GK465+8),"")</f>
      </c>
      <c r="DQ465">
        <f>IF($GL465&gt;=9,INDEX($DF:$DF,$GK465+9),"")</f>
      </c>
      <c r="DR465">
        <f>IF($GL465&gt;=10,INDEX($DF:$DF,$GK465+10),"")</f>
      </c>
      <c r="DS465">
        <f>IF($GL465&gt;=11,INDEX($DF:$DF,$GK465+11),"")</f>
      </c>
      <c r="DT465">
        <f>IF($GL465&gt;=12,INDEX($DF:$DF,$GK465+12),"")</f>
      </c>
      <c r="DU465">
        <f>IF($GL465&gt;=13,INDEX($DF:$DF,$GK465+13),"")</f>
      </c>
      <c r="DV465">
        <f>IF($GL465&gt;=14,INDEX($DF:$DF,$GK465+14),"")</f>
      </c>
      <c r="DW465">
        <f>IF($GL465&gt;=15,INDEX($DF:$DF,$GK465+15),"")</f>
      </c>
      <c r="DX465">
        <f>IF($GL465&gt;=16,INDEX($DF:$DF,$GK465+16),"")</f>
      </c>
      <c r="DY465">
        <f>IF($GL465&gt;=17,INDEX($DF:$DF,$GK465+17),"")</f>
      </c>
      <c r="DZ465">
        <f>IF($GL465&gt;=18,INDEX($DF:$DF,$GK465+18),"")</f>
      </c>
      <c r="EA465">
        <f>IF($GL465&gt;=19,INDEX($DF:$DF,$GK465+19),"")</f>
      </c>
      <c r="EB465">
        <f>IF($GL465&gt;=20,INDEX($DF:$DF,$GK465+20),"")</f>
      </c>
      <c r="EC465">
        <f>IF($GL465&gt;=21,INDEX($DF:$DF,$GK465+21),"")</f>
      </c>
      <c r="ED465">
        <f>IF($GL465&gt;=22,INDEX($DF:$DF,$GK465+22),"")</f>
      </c>
      <c r="EE465">
        <f>IF($GL465&gt;=23,INDEX($DF:$DF,$GK465+23),"")</f>
      </c>
      <c r="EF465">
        <f>IF($GL465&gt;=24,INDEX($DF:$DF,$GK465+24),"")</f>
      </c>
      <c r="EG465">
        <f>IF($GL465&gt;=25,INDEX($DF:$DF,$GK465+25),"")</f>
      </c>
      <c r="EH465">
        <f>IF($GL465&gt;=26,INDEX($DF:$DF,$GK465+26),"")</f>
      </c>
      <c r="EI465">
        <f>IF($GL465&gt;=27,INDEX($DF:$DF,$GK465+27),"")</f>
      </c>
      <c r="EJ465">
        <f>IF($GL465&gt;=28,INDEX($DF:$DF,$GK465+28),"")</f>
      </c>
      <c r="EK465">
        <f>IF($GL465&gt;=29,INDEX($DF:$DF,$GK465+29),"")</f>
      </c>
      <c r="EL465">
        <f>IF($GL465&gt;=30,INDEX($DF:$DF,$GK465+30),"")</f>
      </c>
      <c r="EM465">
        <f>IF($GL465&gt;=31,INDEX($DF:$DF,$GK465+31),"")</f>
      </c>
      <c r="EN465">
        <f>IF($GL465&gt;=32,INDEX($DF:$DF,$GK465+32),"")</f>
      </c>
      <c r="EO465">
        <f>IF($GL465&gt;=33,INDEX($DF:$DF,$GK465+33),"")</f>
      </c>
      <c r="EP465">
        <f>IF($GL465&gt;=34,INDEX($DF:$DF,$GK465+34),"")</f>
      </c>
      <c r="EQ465">
        <f>IF($GL465&gt;=35,INDEX($DF:$DF,$GK465+35),"")</f>
      </c>
      <c r="ER465">
        <f>IF($GL465&gt;=36,INDEX($DF:$DF,$GK465+36),"")</f>
      </c>
      <c r="ES465">
        <f>IF($GL465&gt;=37,INDEX($DF:$DF,$GK465+37),"")</f>
      </c>
      <c r="ET465">
        <f>IF($GL465&gt;=38,INDEX($DF:$DF,$GK465+38),"")</f>
      </c>
      <c r="EU465">
        <f>IF($GL465&gt;=39,INDEX($DF:$DF,$GK465+39),"")</f>
      </c>
      <c r="EV465">
        <f>IF($GL465&gt;=40,INDEX($DF:$DF,$GK465+40),"")</f>
      </c>
      <c r="EW465">
        <f>IF($GL465&gt;=1,INDEX($DG:$DG,$GK465+1),"")</f>
      </c>
      <c r="EX465">
        <f>IF($GL465&gt;=2,INDEX($DG:$DG,$GK465+2),"")</f>
      </c>
      <c r="EY465">
        <f>IF($GL465&gt;=3,INDEX($DG:$DG,$GK465+3),"")</f>
      </c>
      <c r="EZ465">
        <f>IF($GL465&gt;=4,INDEX($DG:$DG,$GK465+4),"")</f>
      </c>
      <c r="FA465">
        <f>IF($GL465&gt;=5,INDEX($DG:$DG,$GK465+5),"")</f>
      </c>
      <c r="FB465">
        <f>IF($GL465&gt;=6,INDEX($DG:$DG,$GK465+6),"")</f>
      </c>
      <c r="FC465">
        <f>IF($GL465&gt;=7,INDEX($DG:$DG,$GK465+7),"")</f>
      </c>
      <c r="FD465">
        <f>IF($GL465&gt;=8,INDEX($DG:$DG,$GK465+8),"")</f>
      </c>
      <c r="FE465">
        <f>IF($GL465&gt;=9,INDEX($DG:$DG,$GK465+9),"")</f>
      </c>
      <c r="FF465">
        <f>IF($GL465&gt;=10,INDEX($DG:$DG,$GK465+10),"")</f>
      </c>
      <c r="FG465">
        <f>IF($GL465&gt;=11,INDEX($DG:$DG,$GK465+11),"")</f>
      </c>
      <c r="FH465">
        <f>IF($GL465&gt;=12,INDEX($DG:$DG,$GK465+12),"")</f>
      </c>
      <c r="FI465">
        <f>IF($GL465&gt;=13,INDEX($DG:$DG,$GK465+13),"")</f>
      </c>
      <c r="FJ465">
        <f>IF($GL465&gt;=14,INDEX($DG:$DG,$GK465+14),"")</f>
      </c>
      <c r="FK465">
        <f>IF($GL465&gt;=15,INDEX($DG:$DG,$GK465+15),"")</f>
      </c>
      <c r="FL465">
        <f>IF($GL465&gt;=16,INDEX($DG:$DG,$GK465+16),"")</f>
      </c>
      <c r="FM465">
        <f>IF($GL465&gt;=17,INDEX($DG:$DG,$GK465+17),"")</f>
      </c>
      <c r="FN465">
        <f>IF($GL465&gt;=18,INDEX($DG:$DG,$GK465+18),"")</f>
      </c>
      <c r="FO465">
        <f>IF($GL465&gt;=19,INDEX($DG:$DG,$GK465+19),"")</f>
      </c>
      <c r="FP465">
        <f>IF($GL465&gt;=20,INDEX($DG:$DG,$GK465+20),"")</f>
      </c>
      <c r="FQ465">
        <f>IF($GL465&gt;=21,INDEX($DG:$DG,$GK465+21),"")</f>
      </c>
      <c r="FR465">
        <f>IF($GL465&gt;=22,INDEX($DG:$DG,$GK465+22),"")</f>
      </c>
      <c r="FS465">
        <f>IF($GL465&gt;=23,INDEX($DG:$DG,$GK465+23),"")</f>
      </c>
      <c r="FT465">
        <f>IF($GL465&gt;=24,INDEX($DG:$DG,$GK465+24),"")</f>
      </c>
      <c r="FU465">
        <f>IF($GL465&gt;=25,INDEX($DG:$DG,$GK465+25),"")</f>
      </c>
      <c r="FV465">
        <f>IF($GL465&gt;=26,INDEX($DG:$DG,$GK465+26),"")</f>
      </c>
      <c r="FW465">
        <f>IF($GL465&gt;=27,INDEX($DG:$DG,$GK465+27),"")</f>
      </c>
      <c r="FX465">
        <f>IF($GL465&gt;=28,INDEX($DG:$DG,$GK465+28),"")</f>
      </c>
      <c r="FY465">
        <f>IF($GL465&gt;=29,INDEX($DG:$DG,$GK465+29),"")</f>
      </c>
      <c r="FZ465">
        <f>IF($GL465&gt;=30,INDEX($DG:$DG,$GK465+30),"")</f>
      </c>
      <c r="GA465">
        <f>IF($GL465&gt;=31,INDEX($DG:$DG,$GK465+31),"")</f>
      </c>
      <c r="GB465">
        <f>IF($GL465&gt;=32,INDEX($DG:$DG,$GK465+32),"")</f>
      </c>
      <c r="GC465">
        <f>IF($GL465&gt;=33,INDEX($DG:$DG,$GK465+33),"")</f>
      </c>
      <c r="GD465">
        <f>IF($GL465&gt;=34,INDEX($DG:$DG,$GK465+34),"")</f>
      </c>
      <c r="GE465">
        <f>IF($GL465&gt;=35,INDEX($DG:$DG,$GK465+35),"")</f>
      </c>
      <c r="GF465">
        <f>IF($GL465&gt;=36,INDEX($DG:$DG,$GK465+36),"")</f>
      </c>
      <c r="GG465">
        <f>IF($GL465&gt;=37,INDEX($DG:$DG,$GK465+37),"")</f>
      </c>
      <c r="GH465">
        <f>IF($GL465&gt;=38,INDEX($DG:$DG,$GK465+38),"")</f>
      </c>
      <c r="GI465">
        <f>IF($GL465&gt;=39,INDEX($DG:$DG,$GK465+39),"")</f>
      </c>
      <c r="GJ465">
        <f>IF($GL465&gt;=40,INDEX($DG:$DG,$GK465+40),"")</f>
      </c>
      <c r="GK465">
        <f>IFERROR(MATCH($DE465,$DF$2:$DF$166,0)+1,0)</f>
      </c>
      <c r="GL465">
        <f>IFERROR(INDEX($DH$2:$DH$166,MATCH($DE465,$DF$2:$DF$166,0)),0)</f>
      </c>
      <c r="GM465">
        <f>IFERROR(MATCH($H465,$DI$465:$EV$465,0),0)</f>
      </c>
      <c r="GN465">
        <f>IF($GM465&gt;0,INDEX($EW$465:$GJ$465,$GM465),"")</f>
      </c>
      <c r="GO465" t="s">
        <v>1020</v>
      </c>
      <c r="GQ465">
        <f>IF($IZ465&gt;=1,INDEX($GO:$GO,$IY465+1),"")</f>
      </c>
      <c r="GR465">
        <f>IF($IZ465&gt;=2,INDEX($GO:$GO,$IY465+2),"")</f>
      </c>
      <c r="GS465">
        <f>IF($IZ465&gt;=3,INDEX($GO:$GO,$IY465+3),"")</f>
      </c>
      <c r="GT465">
        <f>IF($IZ465&gt;=4,INDEX($GO:$GO,$IY465+4),"")</f>
      </c>
      <c r="GU465">
        <f>IF($IZ465&gt;=5,INDEX($GO:$GO,$IY465+5),"")</f>
      </c>
      <c r="GV465">
        <f>IF($IZ465&gt;=6,INDEX($GO:$GO,$IY465+6),"")</f>
      </c>
      <c r="GW465">
        <f>IF($IZ465&gt;=7,INDEX($GO:$GO,$IY465+7),"")</f>
      </c>
      <c r="GX465">
        <f>IF($IZ465&gt;=8,INDEX($GO:$GO,$IY465+8),"")</f>
      </c>
      <c r="GY465">
        <f>IF($IZ465&gt;=9,INDEX($GO:$GO,$IY465+9),"")</f>
      </c>
      <c r="GZ465">
        <f>IF($IZ465&gt;=10,INDEX($GO:$GO,$IY465+10),"")</f>
      </c>
      <c r="HA465">
        <f>IF($IZ465&gt;=11,INDEX($GO:$GO,$IY465+11),"")</f>
      </c>
      <c r="HB465">
        <f>IF($IZ465&gt;=12,INDEX($GO:$GO,$IY465+12),"")</f>
      </c>
      <c r="HC465">
        <f>IF($IZ465&gt;=13,INDEX($GO:$GO,$IY465+13),"")</f>
      </c>
      <c r="HD465">
        <f>IF($IZ465&gt;=14,INDEX($GO:$GO,$IY465+14),"")</f>
      </c>
      <c r="HE465">
        <f>IF($IZ465&gt;=15,INDEX($GO:$GO,$IY465+15),"")</f>
      </c>
      <c r="HF465">
        <f>IF($IZ465&gt;=16,INDEX($GO:$GO,$IY465+16),"")</f>
      </c>
      <c r="HG465">
        <f>IF($IZ465&gt;=17,INDEX($GO:$GO,$IY465+17),"")</f>
      </c>
      <c r="HH465">
        <f>IF($IZ465&gt;=18,INDEX($GO:$GO,$IY465+18),"")</f>
      </c>
      <c r="HI465">
        <f>IF($IZ465&gt;=19,INDEX($GO:$GO,$IY465+19),"")</f>
      </c>
      <c r="HJ465">
        <f>IF($IZ465&gt;=20,INDEX($GO:$GO,$IY465+20),"")</f>
      </c>
      <c r="HK465">
        <f>IF($IZ465&gt;=21,INDEX($GO:$GO,$IY465+21),"")</f>
      </c>
      <c r="HL465">
        <f>IF($IZ465&gt;=22,INDEX($GO:$GO,$IY465+22),"")</f>
      </c>
      <c r="HM465">
        <f>IF($IZ465&gt;=23,INDEX($GO:$GO,$IY465+23),"")</f>
      </c>
      <c r="HN465">
        <f>IF($IZ465&gt;=24,INDEX($GO:$GO,$IY465+24),"")</f>
      </c>
      <c r="HO465">
        <f>IF($IZ465&gt;=25,INDEX($GO:$GO,$IY465+25),"")</f>
      </c>
      <c r="HP465">
        <f>IF($IZ465&gt;=26,INDEX($GO:$GO,$IY465+26),"")</f>
      </c>
      <c r="HQ465">
        <f>IF($IZ465&gt;=27,INDEX($GO:$GO,$IY465+27),"")</f>
      </c>
      <c r="HR465">
        <f>IF($IZ465&gt;=28,INDEX($GO:$GO,$IY465+28),"")</f>
      </c>
      <c r="HS465">
        <f>IF($IZ465&gt;=29,INDEX($GO:$GO,$IY465+29),"")</f>
      </c>
      <c r="HT465">
        <f>IF($IZ465&gt;=30,INDEX($GO:$GO,$IY465+30),"")</f>
      </c>
      <c r="HU465">
        <f>IF($IZ465&gt;=31,INDEX($GO:$GO,$IY465+31),"")</f>
      </c>
      <c r="HV465">
        <f>IF($IZ465&gt;=32,INDEX($GO:$GO,$IY465+32),"")</f>
      </c>
      <c r="HW465">
        <f>IF($IZ465&gt;=33,INDEX($GO:$GO,$IY465+33),"")</f>
      </c>
      <c r="HX465">
        <f>IF($IZ465&gt;=34,INDEX($GO:$GO,$IY465+34),"")</f>
      </c>
      <c r="HY465">
        <f>IF($IZ465&gt;=35,INDEX($GO:$GO,$IY465+35),"")</f>
      </c>
      <c r="HZ465">
        <f>IF($IZ465&gt;=36,INDEX($GO:$GO,$IY465+36),"")</f>
      </c>
      <c r="IA465">
        <f>IF($IZ465&gt;=37,INDEX($GO:$GO,$IY465+37),"")</f>
      </c>
      <c r="IB465">
        <f>IF($IZ465&gt;=38,INDEX($GO:$GO,$IY465+38),"")</f>
      </c>
      <c r="IC465">
        <f>IF($IZ465&gt;=39,INDEX($GO:$GO,$IY465+39),"")</f>
      </c>
      <c r="ID465">
        <f>IF($IZ465&gt;=40,INDEX($GO:$GO,$IY465+40),"")</f>
      </c>
      <c r="IE465">
        <f>IF($IZ465&gt;=41,INDEX($GO:$GO,$IY465+41),"")</f>
      </c>
      <c r="IF465">
        <f>IF($IZ465&gt;=42,INDEX($GO:$GO,$IY465+42),"")</f>
      </c>
      <c r="IG465">
        <f>IF($IZ465&gt;=43,INDEX($GO:$GO,$IY465+43),"")</f>
      </c>
      <c r="IH465">
        <f>IF($IZ465&gt;=44,INDEX($GO:$GO,$IY465+44),"")</f>
      </c>
      <c r="II465">
        <f>IF($IZ465&gt;=45,INDEX($GO:$GO,$IY465+45),"")</f>
      </c>
      <c r="IJ465">
        <f>IF($IZ465&gt;=46,INDEX($GO:$GO,$IY465+46),"")</f>
      </c>
      <c r="IK465">
        <f>IF($IZ465&gt;=47,INDEX($GO:$GO,$IY465+47),"")</f>
      </c>
      <c r="IL465">
        <f>IF($IZ465&gt;=48,INDEX($GO:$GO,$IY465+48),"")</f>
      </c>
      <c r="IM465">
        <f>IF($IZ465&gt;=49,INDEX($GO:$GO,$IY465+49),"")</f>
      </c>
      <c r="IN465">
        <f>IF($IZ465&gt;=50,INDEX($GO:$GO,$IY465+50),"")</f>
      </c>
      <c r="IO465">
        <f>IF($IZ465&gt;=51,INDEX($GO:$GO,$IY465+51),"")</f>
      </c>
      <c r="IP465">
        <f>IF($IZ465&gt;=52,INDEX($GO:$GO,$IY465+52),"")</f>
      </c>
      <c r="IQ465">
        <f>IF($IZ465&gt;=53,INDEX($GO:$GO,$IY465+53),"")</f>
      </c>
      <c r="IR465">
        <f>IF($IZ465&gt;=54,INDEX($GO:$GO,$IY465+54),"")</f>
      </c>
      <c r="IS465">
        <f>IF($IZ465&gt;=55,INDEX($GO:$GO,$IY465+55),"")</f>
      </c>
      <c r="IT465">
        <f>IF($IZ465&gt;=56,INDEX($GO:$GO,$IY465+56),"")</f>
      </c>
      <c r="IU465">
        <f>IF($IZ465&gt;=57,INDEX($GO:$GO,$IY465+57),"")</f>
      </c>
      <c r="IV465">
        <f>IF($IZ465&gt;=58,INDEX($GO:$GO,$IY465+58),"")</f>
      </c>
      <c r="IW465">
        <f>IF($IZ465&gt;=59,INDEX($GO:$GO,$IY465+59),"")</f>
      </c>
      <c r="IX465">
        <f>IF($IZ465&gt;=60,INDEX($GO:$GO,$IY465+60),"")</f>
      </c>
      <c r="IY465">
        <f>IFERROR(MATCH($GN465,$GO$2:$GO$827,0)+1,0)</f>
      </c>
      <c r="IZ465">
        <f>IFERROR(INDEX($GP$2:$GP$827,MATCH($GN465,$GO$2:$GO$827,0)),0)</f>
      </c>
      <c r="JA465" t="s">
        <v>23</v>
      </c>
      <c r="JB465" t="s">
        <v>23</v>
      </c>
    </row>
    <row r="466" spans="1:262" x14ac:dyDescent="0.25">
      <c r="F466" s="1"/>
      <c r="G466" s="1"/>
      <c r="H466" s="1"/>
      <c r="I466" s="1"/>
      <c r="J466" s="1">
        <f>IFERROR(IF(FIND(" - ",$F466)&gt;0,MID($F466,FIND(" - ",$F466)+3,LEN($F466)),""),"")</f>
      </c>
      <c r="L466" s="1"/>
      <c r="N466" t="s">
        <v>23</v>
      </c>
      <c r="P466">
        <f>IF(OR($N466="",$O466=""),"",IFERROR($N466/$O466,0))</f>
      </c>
      <c r="Q466">
        <f>IF($N466="","",
IF($G466="","",
IF(ISNUMBER(SEARCH("exempt",LOWER($G466))),0,
$N466*(VALUE(SUBSTITUTE($G466,"%",""))/100))))</f>
      </c>
      <c r="W466">
        <f>IF($N466="","",
SUM($N466,$Q466,$U466,$R466,$T466)-
IF($V466="",0,VALUE($V466)))</f>
      </c>
      <c r="AE466" t="s">
        <v>1456</v>
      </c>
      <c r="AJ466" t="s">
        <v>1457</v>
      </c>
      <c r="AM466">
        <f>IFERROR(LEFT($F466,FIND(" - ",$F466)-1),$F466)</f>
      </c>
      <c r="AP466">
        <f>IF($CE466&gt;=1,INDEX($AN:$AN,$CD466+1),"")</f>
      </c>
      <c r="AQ466">
        <f>IF($CE466&gt;=2,INDEX($AN:$AN,$CD466+2),"")</f>
      </c>
      <c r="AR466">
        <f>IF($CE466&gt;=3,INDEX($AN:$AN,$CD466+3),"")</f>
      </c>
      <c r="AS466">
        <f>IF($CE466&gt;=4,INDEX($AN:$AN,$CD466+4),"")</f>
      </c>
      <c r="AT466">
        <f>IF($CE466&gt;=5,INDEX($AN:$AN,$CD466+5),"")</f>
      </c>
      <c r="AU466">
        <f>IF($CE466&gt;=6,INDEX($AN:$AN,$CD466+6),"")</f>
      </c>
      <c r="AV466">
        <f>IF($CE466&gt;=7,INDEX($AN:$AN,$CD466+7),"")</f>
      </c>
      <c r="AW466">
        <f>IF($CE466&gt;=8,INDEX($AN:$AN,$CD466+8),"")</f>
      </c>
      <c r="AX466">
        <f>IF($CE466&gt;=9,INDEX($AN:$AN,$CD466+9),"")</f>
      </c>
      <c r="AY466">
        <f>IF($CE466&gt;=10,INDEX($AN:$AN,$CD466+10),"")</f>
      </c>
      <c r="AZ466">
        <f>IF($CE466&gt;=11,INDEX($AN:$AN,$CD466+11),"")</f>
      </c>
      <c r="BA466">
        <f>IF($CE466&gt;=12,INDEX($AN:$AN,$CD466+12),"")</f>
      </c>
      <c r="BB466">
        <f>IF($CE466&gt;=13,INDEX($AN:$AN,$CD466+13),"")</f>
      </c>
      <c r="BC466">
        <f>IF($CE466&gt;=14,INDEX($AN:$AN,$CD466+14),"")</f>
      </c>
      <c r="BD466">
        <f>IF($CE466&gt;=15,INDEX($AN:$AN,$CD466+15),"")</f>
      </c>
      <c r="BE466">
        <f>IF($CE466&gt;=16,INDEX($AN:$AN,$CD466+16),"")</f>
      </c>
      <c r="BF466">
        <f>IF($CE466&gt;=17,INDEX($AN:$AN,$CD466+17),"")</f>
      </c>
      <c r="BG466">
        <f>IF($CE466&gt;=18,INDEX($AN:$AN,$CD466+18),"")</f>
      </c>
      <c r="BH466">
        <f>IF($CE466&gt;=19,INDEX($AN:$AN,$CD466+19),"")</f>
      </c>
      <c r="BI466">
        <f>IF($CE466&gt;=20,INDEX($AN:$AN,$CD466+20),"")</f>
      </c>
      <c r="BJ466">
        <f>IF($CE466&gt;=21,INDEX($AN:$AN,$CD466+21),"")</f>
      </c>
      <c r="BK466">
        <f>IF($CE466&gt;=22,INDEX($AN:$AN,$CD466+22),"")</f>
      </c>
      <c r="BL466">
        <f>IF($CE466&gt;=23,INDEX($AN:$AN,$CD466+23),"")</f>
      </c>
      <c r="BM466">
        <f>IF($CE466&gt;=24,INDEX($AN:$AN,$CD466+24),"")</f>
      </c>
      <c r="BN466">
        <f>IF($CE466&gt;=25,INDEX($AN:$AN,$CD466+25),"")</f>
      </c>
      <c r="BO466">
        <f>IF($CE466&gt;=26,INDEX($AN:$AN,$CD466+26),"")</f>
      </c>
      <c r="BP466">
        <f>IF($CE466&gt;=27,INDEX($AN:$AN,$CD466+27),"")</f>
      </c>
      <c r="BQ466">
        <f>IF($CE466&gt;=28,INDEX($AN:$AN,$CD466+28),"")</f>
      </c>
      <c r="BR466">
        <f>IF($CE466&gt;=29,INDEX($AN:$AN,$CD466+29),"")</f>
      </c>
      <c r="BS466">
        <f>IF($CE466&gt;=30,INDEX($AN:$AN,$CD466+30),"")</f>
      </c>
      <c r="BT466">
        <f>IF($CE466&gt;=31,INDEX($AN:$AN,$CD466+31),"")</f>
      </c>
      <c r="BU466">
        <f>IF($CE466&gt;=32,INDEX($AN:$AN,$CD466+32),"")</f>
      </c>
      <c r="BV466">
        <f>IF($CE466&gt;=33,INDEX($AN:$AN,$CD466+33),"")</f>
      </c>
      <c r="BW466">
        <f>IF($CE466&gt;=34,INDEX($AN:$AN,$CD466+34),"")</f>
      </c>
      <c r="BX466">
        <f>IF($CE466&gt;=35,INDEX($AN:$AN,$CD466+35),"")</f>
      </c>
      <c r="BY466">
        <f>IF($CE466&gt;=36,INDEX($AN:$AN,$CD466+36),"")</f>
      </c>
      <c r="BZ466">
        <f>IF($CE466&gt;=37,INDEX($AN:$AN,$CD466+37),"")</f>
      </c>
      <c r="CA466">
        <f>IF($CE466&gt;=38,INDEX($AN:$AN,$CD466+38),"")</f>
      </c>
      <c r="CB466">
        <f>IF($CE466&gt;=39,INDEX($AN:$AN,$CD466+39),"")</f>
      </c>
      <c r="CC466">
        <f>IF($CE466&gt;=40,INDEX($AN:$AN,$CD466+40),"")</f>
      </c>
      <c r="CD466">
        <f>IFERROR(MATCH($AM466,$AN$2:$AN$133,0)+1,0)</f>
      </c>
      <c r="CE466">
        <f>IFERROR(INDEX($AO$2:$AO$133,MATCH($AM466,$AN$2:$AN$133,0)),0)</f>
      </c>
      <c r="CF466">
        <f>IFERROR(LEFT($K466,FIND(" - ",$K466)-1),$K466)</f>
      </c>
      <c r="CG466" t="s">
        <v>235</v>
      </c>
      <c r="CI466">
        <f>IF($DD466&gt;=1,INDEX($CG:$CG,$DC466+1),"")</f>
      </c>
      <c r="CJ466">
        <f>IF($DD466&gt;=2,INDEX($CG:$CG,$DC466+2),"")</f>
      </c>
      <c r="CK466">
        <f>IF($DD466&gt;=3,INDEX($CG:$CG,$DC466+3),"")</f>
      </c>
      <c r="CL466">
        <f>IF($DD466&gt;=4,INDEX($CG:$CG,$DC466+4),"")</f>
      </c>
      <c r="CM466">
        <f>IF($DD466&gt;=5,INDEX($CG:$CG,$DC466+5),"")</f>
      </c>
      <c r="CN466">
        <f>IF($DD466&gt;=6,INDEX($CG:$CG,$DC466+6),"")</f>
      </c>
      <c r="CO466">
        <f>IF($DD466&gt;=7,INDEX($CG:$CG,$DC466+7),"")</f>
      </c>
      <c r="CP466">
        <f>IF($DD466&gt;=8,INDEX($CG:$CG,$DC466+8),"")</f>
      </c>
      <c r="CQ466">
        <f>IF($DD466&gt;=9,INDEX($CG:$CG,$DC466+9),"")</f>
      </c>
      <c r="CR466">
        <f>IF($DD466&gt;=10,INDEX($CG:$CG,$DC466+10),"")</f>
      </c>
      <c r="CS466">
        <f>IF($DD466&gt;=11,INDEX($CG:$CG,$DC466+11),"")</f>
      </c>
      <c r="CT466">
        <f>IF($DD466&gt;=12,INDEX($CG:$CG,$DC466+12),"")</f>
      </c>
      <c r="CU466">
        <f>IF($DD466&gt;=13,INDEX($CG:$CG,$DC466+13),"")</f>
      </c>
      <c r="CV466">
        <f>IF($DD466&gt;=14,INDEX($CG:$CG,$DC466+14),"")</f>
      </c>
      <c r="CW466">
        <f>IF($DD466&gt;=15,INDEX($CG:$CG,$DC466+15),"")</f>
      </c>
      <c r="CX466">
        <f>IF($DD466&gt;=16,INDEX($CG:$CG,$DC466+16),"")</f>
      </c>
      <c r="CY466">
        <f>IF($DD466&gt;=17,INDEX($CG:$CG,$DC466+17),"")</f>
      </c>
      <c r="CZ466">
        <f>IF($DD466&gt;=18,INDEX($CG:$CG,$DC466+18),"")</f>
      </c>
      <c r="DA466">
        <f>IF($DD466&gt;=19,INDEX($CG:$CG,$DC466+19),"")</f>
      </c>
      <c r="DB466">
        <f>IF($DD466&gt;=20,INDEX($CG:$CG,$DC466+20),"")</f>
      </c>
      <c r="DC466">
        <f>IFERROR(MATCH($CF466,$CG$2:$CG$1558,0)+1,0)</f>
      </c>
      <c r="DD466">
        <f>IFERROR(INDEX($CH$2:$CH$1558,MATCH($CF466,$CG$2:$CG$1558,0)),0)</f>
      </c>
      <c r="DE466">
        <f>IFERROR(INDEX($AL:$AL,MATCH($G466,$AK:$AK,0))&amp;"","")</f>
      </c>
      <c r="DI466">
        <f>IF($GL466&gt;=1,INDEX($DF:$DF,$GK466+1),"")</f>
      </c>
      <c r="DJ466">
        <f>IF($GL466&gt;=2,INDEX($DF:$DF,$GK466+2),"")</f>
      </c>
      <c r="DK466">
        <f>IF($GL466&gt;=3,INDEX($DF:$DF,$GK466+3),"")</f>
      </c>
      <c r="DL466">
        <f>IF($GL466&gt;=4,INDEX($DF:$DF,$GK466+4),"")</f>
      </c>
      <c r="DM466">
        <f>IF($GL466&gt;=5,INDEX($DF:$DF,$GK466+5),"")</f>
      </c>
      <c r="DN466">
        <f>IF($GL466&gt;=6,INDEX($DF:$DF,$GK466+6),"")</f>
      </c>
      <c r="DO466">
        <f>IF($GL466&gt;=7,INDEX($DF:$DF,$GK466+7),"")</f>
      </c>
      <c r="DP466">
        <f>IF($GL466&gt;=8,INDEX($DF:$DF,$GK466+8),"")</f>
      </c>
      <c r="DQ466">
        <f>IF($GL466&gt;=9,INDEX($DF:$DF,$GK466+9),"")</f>
      </c>
      <c r="DR466">
        <f>IF($GL466&gt;=10,INDEX($DF:$DF,$GK466+10),"")</f>
      </c>
      <c r="DS466">
        <f>IF($GL466&gt;=11,INDEX($DF:$DF,$GK466+11),"")</f>
      </c>
      <c r="DT466">
        <f>IF($GL466&gt;=12,INDEX($DF:$DF,$GK466+12),"")</f>
      </c>
      <c r="DU466">
        <f>IF($GL466&gt;=13,INDEX($DF:$DF,$GK466+13),"")</f>
      </c>
      <c r="DV466">
        <f>IF($GL466&gt;=14,INDEX($DF:$DF,$GK466+14),"")</f>
      </c>
      <c r="DW466">
        <f>IF($GL466&gt;=15,INDEX($DF:$DF,$GK466+15),"")</f>
      </c>
      <c r="DX466">
        <f>IF($GL466&gt;=16,INDEX($DF:$DF,$GK466+16),"")</f>
      </c>
      <c r="DY466">
        <f>IF($GL466&gt;=17,INDEX($DF:$DF,$GK466+17),"")</f>
      </c>
      <c r="DZ466">
        <f>IF($GL466&gt;=18,INDEX($DF:$DF,$GK466+18),"")</f>
      </c>
      <c r="EA466">
        <f>IF($GL466&gt;=19,INDEX($DF:$DF,$GK466+19),"")</f>
      </c>
      <c r="EB466">
        <f>IF($GL466&gt;=20,INDEX($DF:$DF,$GK466+20),"")</f>
      </c>
      <c r="EC466">
        <f>IF($GL466&gt;=21,INDEX($DF:$DF,$GK466+21),"")</f>
      </c>
      <c r="ED466">
        <f>IF($GL466&gt;=22,INDEX($DF:$DF,$GK466+22),"")</f>
      </c>
      <c r="EE466">
        <f>IF($GL466&gt;=23,INDEX($DF:$DF,$GK466+23),"")</f>
      </c>
      <c r="EF466">
        <f>IF($GL466&gt;=24,INDEX($DF:$DF,$GK466+24),"")</f>
      </c>
      <c r="EG466">
        <f>IF($GL466&gt;=25,INDEX($DF:$DF,$GK466+25),"")</f>
      </c>
      <c r="EH466">
        <f>IF($GL466&gt;=26,INDEX($DF:$DF,$GK466+26),"")</f>
      </c>
      <c r="EI466">
        <f>IF($GL466&gt;=27,INDEX($DF:$DF,$GK466+27),"")</f>
      </c>
      <c r="EJ466">
        <f>IF($GL466&gt;=28,INDEX($DF:$DF,$GK466+28),"")</f>
      </c>
      <c r="EK466">
        <f>IF($GL466&gt;=29,INDEX($DF:$DF,$GK466+29),"")</f>
      </c>
      <c r="EL466">
        <f>IF($GL466&gt;=30,INDEX($DF:$DF,$GK466+30),"")</f>
      </c>
      <c r="EM466">
        <f>IF($GL466&gt;=31,INDEX($DF:$DF,$GK466+31),"")</f>
      </c>
      <c r="EN466">
        <f>IF($GL466&gt;=32,INDEX($DF:$DF,$GK466+32),"")</f>
      </c>
      <c r="EO466">
        <f>IF($GL466&gt;=33,INDEX($DF:$DF,$GK466+33),"")</f>
      </c>
      <c r="EP466">
        <f>IF($GL466&gt;=34,INDEX($DF:$DF,$GK466+34),"")</f>
      </c>
      <c r="EQ466">
        <f>IF($GL466&gt;=35,INDEX($DF:$DF,$GK466+35),"")</f>
      </c>
      <c r="ER466">
        <f>IF($GL466&gt;=36,INDEX($DF:$DF,$GK466+36),"")</f>
      </c>
      <c r="ES466">
        <f>IF($GL466&gt;=37,INDEX($DF:$DF,$GK466+37),"")</f>
      </c>
      <c r="ET466">
        <f>IF($GL466&gt;=38,INDEX($DF:$DF,$GK466+38),"")</f>
      </c>
      <c r="EU466">
        <f>IF($GL466&gt;=39,INDEX($DF:$DF,$GK466+39),"")</f>
      </c>
      <c r="EV466">
        <f>IF($GL466&gt;=40,INDEX($DF:$DF,$GK466+40),"")</f>
      </c>
      <c r="EW466">
        <f>IF($GL466&gt;=1,INDEX($DG:$DG,$GK466+1),"")</f>
      </c>
      <c r="EX466">
        <f>IF($GL466&gt;=2,INDEX($DG:$DG,$GK466+2),"")</f>
      </c>
      <c r="EY466">
        <f>IF($GL466&gt;=3,INDEX($DG:$DG,$GK466+3),"")</f>
      </c>
      <c r="EZ466">
        <f>IF($GL466&gt;=4,INDEX($DG:$DG,$GK466+4),"")</f>
      </c>
      <c r="FA466">
        <f>IF($GL466&gt;=5,INDEX($DG:$DG,$GK466+5),"")</f>
      </c>
      <c r="FB466">
        <f>IF($GL466&gt;=6,INDEX($DG:$DG,$GK466+6),"")</f>
      </c>
      <c r="FC466">
        <f>IF($GL466&gt;=7,INDEX($DG:$DG,$GK466+7),"")</f>
      </c>
      <c r="FD466">
        <f>IF($GL466&gt;=8,INDEX($DG:$DG,$GK466+8),"")</f>
      </c>
      <c r="FE466">
        <f>IF($GL466&gt;=9,INDEX($DG:$DG,$GK466+9),"")</f>
      </c>
      <c r="FF466">
        <f>IF($GL466&gt;=10,INDEX($DG:$DG,$GK466+10),"")</f>
      </c>
      <c r="FG466">
        <f>IF($GL466&gt;=11,INDEX($DG:$DG,$GK466+11),"")</f>
      </c>
      <c r="FH466">
        <f>IF($GL466&gt;=12,INDEX($DG:$DG,$GK466+12),"")</f>
      </c>
      <c r="FI466">
        <f>IF($GL466&gt;=13,INDEX($DG:$DG,$GK466+13),"")</f>
      </c>
      <c r="FJ466">
        <f>IF($GL466&gt;=14,INDEX($DG:$DG,$GK466+14),"")</f>
      </c>
      <c r="FK466">
        <f>IF($GL466&gt;=15,INDEX($DG:$DG,$GK466+15),"")</f>
      </c>
      <c r="FL466">
        <f>IF($GL466&gt;=16,INDEX($DG:$DG,$GK466+16),"")</f>
      </c>
      <c r="FM466">
        <f>IF($GL466&gt;=17,INDEX($DG:$DG,$GK466+17),"")</f>
      </c>
      <c r="FN466">
        <f>IF($GL466&gt;=18,INDEX($DG:$DG,$GK466+18),"")</f>
      </c>
      <c r="FO466">
        <f>IF($GL466&gt;=19,INDEX($DG:$DG,$GK466+19),"")</f>
      </c>
      <c r="FP466">
        <f>IF($GL466&gt;=20,INDEX($DG:$DG,$GK466+20),"")</f>
      </c>
      <c r="FQ466">
        <f>IF($GL466&gt;=21,INDEX($DG:$DG,$GK466+21),"")</f>
      </c>
      <c r="FR466">
        <f>IF($GL466&gt;=22,INDEX($DG:$DG,$GK466+22),"")</f>
      </c>
      <c r="FS466">
        <f>IF($GL466&gt;=23,INDEX($DG:$DG,$GK466+23),"")</f>
      </c>
      <c r="FT466">
        <f>IF($GL466&gt;=24,INDEX($DG:$DG,$GK466+24),"")</f>
      </c>
      <c r="FU466">
        <f>IF($GL466&gt;=25,INDEX($DG:$DG,$GK466+25),"")</f>
      </c>
      <c r="FV466">
        <f>IF($GL466&gt;=26,INDEX($DG:$DG,$GK466+26),"")</f>
      </c>
      <c r="FW466">
        <f>IF($GL466&gt;=27,INDEX($DG:$DG,$GK466+27),"")</f>
      </c>
      <c r="FX466">
        <f>IF($GL466&gt;=28,INDEX($DG:$DG,$GK466+28),"")</f>
      </c>
      <c r="FY466">
        <f>IF($GL466&gt;=29,INDEX($DG:$DG,$GK466+29),"")</f>
      </c>
      <c r="FZ466">
        <f>IF($GL466&gt;=30,INDEX($DG:$DG,$GK466+30),"")</f>
      </c>
      <c r="GA466">
        <f>IF($GL466&gt;=31,INDEX($DG:$DG,$GK466+31),"")</f>
      </c>
      <c r="GB466">
        <f>IF($GL466&gt;=32,INDEX($DG:$DG,$GK466+32),"")</f>
      </c>
      <c r="GC466">
        <f>IF($GL466&gt;=33,INDEX($DG:$DG,$GK466+33),"")</f>
      </c>
      <c r="GD466">
        <f>IF($GL466&gt;=34,INDEX($DG:$DG,$GK466+34),"")</f>
      </c>
      <c r="GE466">
        <f>IF($GL466&gt;=35,INDEX($DG:$DG,$GK466+35),"")</f>
      </c>
      <c r="GF466">
        <f>IF($GL466&gt;=36,INDEX($DG:$DG,$GK466+36),"")</f>
      </c>
      <c r="GG466">
        <f>IF($GL466&gt;=37,INDEX($DG:$DG,$GK466+37),"")</f>
      </c>
      <c r="GH466">
        <f>IF($GL466&gt;=38,INDEX($DG:$DG,$GK466+38),"")</f>
      </c>
      <c r="GI466">
        <f>IF($GL466&gt;=39,INDEX($DG:$DG,$GK466+39),"")</f>
      </c>
      <c r="GJ466">
        <f>IF($GL466&gt;=40,INDEX($DG:$DG,$GK466+40),"")</f>
      </c>
      <c r="GK466">
        <f>IFERROR(MATCH($DE466,$DF$2:$DF$166,0)+1,0)</f>
      </c>
      <c r="GL466">
        <f>IFERROR(INDEX($DH$2:$DH$166,MATCH($DE466,$DF$2:$DF$166,0)),0)</f>
      </c>
      <c r="GM466">
        <f>IFERROR(MATCH($H466,$DI$466:$EV$466,0),0)</f>
      </c>
      <c r="GN466">
        <f>IF($GM466&gt;0,INDEX($EW$466:$GJ$466,$GM466),"")</f>
      </c>
      <c r="GO466" t="s">
        <v>1022</v>
      </c>
      <c r="GQ466">
        <f>IF($IZ466&gt;=1,INDEX($GO:$GO,$IY466+1),"")</f>
      </c>
      <c r="GR466">
        <f>IF($IZ466&gt;=2,INDEX($GO:$GO,$IY466+2),"")</f>
      </c>
      <c r="GS466">
        <f>IF($IZ466&gt;=3,INDEX($GO:$GO,$IY466+3),"")</f>
      </c>
      <c r="GT466">
        <f>IF($IZ466&gt;=4,INDEX($GO:$GO,$IY466+4),"")</f>
      </c>
      <c r="GU466">
        <f>IF($IZ466&gt;=5,INDEX($GO:$GO,$IY466+5),"")</f>
      </c>
      <c r="GV466">
        <f>IF($IZ466&gt;=6,INDEX($GO:$GO,$IY466+6),"")</f>
      </c>
      <c r="GW466">
        <f>IF($IZ466&gt;=7,INDEX($GO:$GO,$IY466+7),"")</f>
      </c>
      <c r="GX466">
        <f>IF($IZ466&gt;=8,INDEX($GO:$GO,$IY466+8),"")</f>
      </c>
      <c r="GY466">
        <f>IF($IZ466&gt;=9,INDEX($GO:$GO,$IY466+9),"")</f>
      </c>
      <c r="GZ466">
        <f>IF($IZ466&gt;=10,INDEX($GO:$GO,$IY466+10),"")</f>
      </c>
      <c r="HA466">
        <f>IF($IZ466&gt;=11,INDEX($GO:$GO,$IY466+11),"")</f>
      </c>
      <c r="HB466">
        <f>IF($IZ466&gt;=12,INDEX($GO:$GO,$IY466+12),"")</f>
      </c>
      <c r="HC466">
        <f>IF($IZ466&gt;=13,INDEX($GO:$GO,$IY466+13),"")</f>
      </c>
      <c r="HD466">
        <f>IF($IZ466&gt;=14,INDEX($GO:$GO,$IY466+14),"")</f>
      </c>
      <c r="HE466">
        <f>IF($IZ466&gt;=15,INDEX($GO:$GO,$IY466+15),"")</f>
      </c>
      <c r="HF466">
        <f>IF($IZ466&gt;=16,INDEX($GO:$GO,$IY466+16),"")</f>
      </c>
      <c r="HG466">
        <f>IF($IZ466&gt;=17,INDEX($GO:$GO,$IY466+17),"")</f>
      </c>
      <c r="HH466">
        <f>IF($IZ466&gt;=18,INDEX($GO:$GO,$IY466+18),"")</f>
      </c>
      <c r="HI466">
        <f>IF($IZ466&gt;=19,INDEX($GO:$GO,$IY466+19),"")</f>
      </c>
      <c r="HJ466">
        <f>IF($IZ466&gt;=20,INDEX($GO:$GO,$IY466+20),"")</f>
      </c>
      <c r="HK466">
        <f>IF($IZ466&gt;=21,INDEX($GO:$GO,$IY466+21),"")</f>
      </c>
      <c r="HL466">
        <f>IF($IZ466&gt;=22,INDEX($GO:$GO,$IY466+22),"")</f>
      </c>
      <c r="HM466">
        <f>IF($IZ466&gt;=23,INDEX($GO:$GO,$IY466+23),"")</f>
      </c>
      <c r="HN466">
        <f>IF($IZ466&gt;=24,INDEX($GO:$GO,$IY466+24),"")</f>
      </c>
      <c r="HO466">
        <f>IF($IZ466&gt;=25,INDEX($GO:$GO,$IY466+25),"")</f>
      </c>
      <c r="HP466">
        <f>IF($IZ466&gt;=26,INDEX($GO:$GO,$IY466+26),"")</f>
      </c>
      <c r="HQ466">
        <f>IF($IZ466&gt;=27,INDEX($GO:$GO,$IY466+27),"")</f>
      </c>
      <c r="HR466">
        <f>IF($IZ466&gt;=28,INDEX($GO:$GO,$IY466+28),"")</f>
      </c>
      <c r="HS466">
        <f>IF($IZ466&gt;=29,INDEX($GO:$GO,$IY466+29),"")</f>
      </c>
      <c r="HT466">
        <f>IF($IZ466&gt;=30,INDEX($GO:$GO,$IY466+30),"")</f>
      </c>
      <c r="HU466">
        <f>IF($IZ466&gt;=31,INDEX($GO:$GO,$IY466+31),"")</f>
      </c>
      <c r="HV466">
        <f>IF($IZ466&gt;=32,INDEX($GO:$GO,$IY466+32),"")</f>
      </c>
      <c r="HW466">
        <f>IF($IZ466&gt;=33,INDEX($GO:$GO,$IY466+33),"")</f>
      </c>
      <c r="HX466">
        <f>IF($IZ466&gt;=34,INDEX($GO:$GO,$IY466+34),"")</f>
      </c>
      <c r="HY466">
        <f>IF($IZ466&gt;=35,INDEX($GO:$GO,$IY466+35),"")</f>
      </c>
      <c r="HZ466">
        <f>IF($IZ466&gt;=36,INDEX($GO:$GO,$IY466+36),"")</f>
      </c>
      <c r="IA466">
        <f>IF($IZ466&gt;=37,INDEX($GO:$GO,$IY466+37),"")</f>
      </c>
      <c r="IB466">
        <f>IF($IZ466&gt;=38,INDEX($GO:$GO,$IY466+38),"")</f>
      </c>
      <c r="IC466">
        <f>IF($IZ466&gt;=39,INDEX($GO:$GO,$IY466+39),"")</f>
      </c>
      <c r="ID466">
        <f>IF($IZ466&gt;=40,INDEX($GO:$GO,$IY466+40),"")</f>
      </c>
      <c r="IE466">
        <f>IF($IZ466&gt;=41,INDEX($GO:$GO,$IY466+41),"")</f>
      </c>
      <c r="IF466">
        <f>IF($IZ466&gt;=42,INDEX($GO:$GO,$IY466+42),"")</f>
      </c>
      <c r="IG466">
        <f>IF($IZ466&gt;=43,INDEX($GO:$GO,$IY466+43),"")</f>
      </c>
      <c r="IH466">
        <f>IF($IZ466&gt;=44,INDEX($GO:$GO,$IY466+44),"")</f>
      </c>
      <c r="II466">
        <f>IF($IZ466&gt;=45,INDEX($GO:$GO,$IY466+45),"")</f>
      </c>
      <c r="IJ466">
        <f>IF($IZ466&gt;=46,INDEX($GO:$GO,$IY466+46),"")</f>
      </c>
      <c r="IK466">
        <f>IF($IZ466&gt;=47,INDEX($GO:$GO,$IY466+47),"")</f>
      </c>
      <c r="IL466">
        <f>IF($IZ466&gt;=48,INDEX($GO:$GO,$IY466+48),"")</f>
      </c>
      <c r="IM466">
        <f>IF($IZ466&gt;=49,INDEX($GO:$GO,$IY466+49),"")</f>
      </c>
      <c r="IN466">
        <f>IF($IZ466&gt;=50,INDEX($GO:$GO,$IY466+50),"")</f>
      </c>
      <c r="IO466">
        <f>IF($IZ466&gt;=51,INDEX($GO:$GO,$IY466+51),"")</f>
      </c>
      <c r="IP466">
        <f>IF($IZ466&gt;=52,INDEX($GO:$GO,$IY466+52),"")</f>
      </c>
      <c r="IQ466">
        <f>IF($IZ466&gt;=53,INDEX($GO:$GO,$IY466+53),"")</f>
      </c>
      <c r="IR466">
        <f>IF($IZ466&gt;=54,INDEX($GO:$GO,$IY466+54),"")</f>
      </c>
      <c r="IS466">
        <f>IF($IZ466&gt;=55,INDEX($GO:$GO,$IY466+55),"")</f>
      </c>
      <c r="IT466">
        <f>IF($IZ466&gt;=56,INDEX($GO:$GO,$IY466+56),"")</f>
      </c>
      <c r="IU466">
        <f>IF($IZ466&gt;=57,INDEX($GO:$GO,$IY466+57),"")</f>
      </c>
      <c r="IV466">
        <f>IF($IZ466&gt;=58,INDEX($GO:$GO,$IY466+58),"")</f>
      </c>
      <c r="IW466">
        <f>IF($IZ466&gt;=59,INDEX($GO:$GO,$IY466+59),"")</f>
      </c>
      <c r="IX466">
        <f>IF($IZ466&gt;=60,INDEX($GO:$GO,$IY466+60),"")</f>
      </c>
      <c r="IY466">
        <f>IFERROR(MATCH($GN466,$GO$2:$GO$827,0)+1,0)</f>
      </c>
      <c r="IZ466">
        <f>IFERROR(INDEX($GP$2:$GP$827,MATCH($GN466,$GO$2:$GO$827,0)),0)</f>
      </c>
      <c r="JA466" t="s">
        <v>23</v>
      </c>
      <c r="JB466" t="s">
        <v>23</v>
      </c>
    </row>
    <row r="467" spans="1:262" x14ac:dyDescent="0.25">
      <c r="F467" s="1"/>
      <c r="G467" s="1"/>
      <c r="H467" s="1"/>
      <c r="I467" s="1"/>
      <c r="J467" s="1">
        <f>IFERROR(IF(FIND(" - ",$F467)&gt;0,MID($F467,FIND(" - ",$F467)+3,LEN($F467)),""),"")</f>
      </c>
      <c r="L467" s="1"/>
      <c r="N467" t="s">
        <v>23</v>
      </c>
      <c r="P467">
        <f>IF(OR($N467="",$O467=""),"",IFERROR($N467/$O467,0))</f>
      </c>
      <c r="Q467">
        <f>IF($N467="","",
IF($G467="","",
IF(ISNUMBER(SEARCH("exempt",LOWER($G467))),0,
$N467*(VALUE(SUBSTITUTE($G467,"%",""))/100))))</f>
      </c>
      <c r="W467">
        <f>IF($N467="","",
SUM($N467,$Q467,$U467,$R467,$T467)-
IF($V467="",0,VALUE($V467)))</f>
      </c>
      <c r="AE467" t="s">
        <v>1458</v>
      </c>
      <c r="AJ467" t="s">
        <v>805</v>
      </c>
      <c r="AM467">
        <f>IFERROR(LEFT($F467,FIND(" - ",$F467)-1),$F467)</f>
      </c>
      <c r="AP467">
        <f>IF($CE467&gt;=1,INDEX($AN:$AN,$CD467+1),"")</f>
      </c>
      <c r="AQ467">
        <f>IF($CE467&gt;=2,INDEX($AN:$AN,$CD467+2),"")</f>
      </c>
      <c r="AR467">
        <f>IF($CE467&gt;=3,INDEX($AN:$AN,$CD467+3),"")</f>
      </c>
      <c r="AS467">
        <f>IF($CE467&gt;=4,INDEX($AN:$AN,$CD467+4),"")</f>
      </c>
      <c r="AT467">
        <f>IF($CE467&gt;=5,INDEX($AN:$AN,$CD467+5),"")</f>
      </c>
      <c r="AU467">
        <f>IF($CE467&gt;=6,INDEX($AN:$AN,$CD467+6),"")</f>
      </c>
      <c r="AV467">
        <f>IF($CE467&gt;=7,INDEX($AN:$AN,$CD467+7),"")</f>
      </c>
      <c r="AW467">
        <f>IF($CE467&gt;=8,INDEX($AN:$AN,$CD467+8),"")</f>
      </c>
      <c r="AX467">
        <f>IF($CE467&gt;=9,INDEX($AN:$AN,$CD467+9),"")</f>
      </c>
      <c r="AY467">
        <f>IF($CE467&gt;=10,INDEX($AN:$AN,$CD467+10),"")</f>
      </c>
      <c r="AZ467">
        <f>IF($CE467&gt;=11,INDEX($AN:$AN,$CD467+11),"")</f>
      </c>
      <c r="BA467">
        <f>IF($CE467&gt;=12,INDEX($AN:$AN,$CD467+12),"")</f>
      </c>
      <c r="BB467">
        <f>IF($CE467&gt;=13,INDEX($AN:$AN,$CD467+13),"")</f>
      </c>
      <c r="BC467">
        <f>IF($CE467&gt;=14,INDEX($AN:$AN,$CD467+14),"")</f>
      </c>
      <c r="BD467">
        <f>IF($CE467&gt;=15,INDEX($AN:$AN,$CD467+15),"")</f>
      </c>
      <c r="BE467">
        <f>IF($CE467&gt;=16,INDEX($AN:$AN,$CD467+16),"")</f>
      </c>
      <c r="BF467">
        <f>IF($CE467&gt;=17,INDEX($AN:$AN,$CD467+17),"")</f>
      </c>
      <c r="BG467">
        <f>IF($CE467&gt;=18,INDEX($AN:$AN,$CD467+18),"")</f>
      </c>
      <c r="BH467">
        <f>IF($CE467&gt;=19,INDEX($AN:$AN,$CD467+19),"")</f>
      </c>
      <c r="BI467">
        <f>IF($CE467&gt;=20,INDEX($AN:$AN,$CD467+20),"")</f>
      </c>
      <c r="BJ467">
        <f>IF($CE467&gt;=21,INDEX($AN:$AN,$CD467+21),"")</f>
      </c>
      <c r="BK467">
        <f>IF($CE467&gt;=22,INDEX($AN:$AN,$CD467+22),"")</f>
      </c>
      <c r="BL467">
        <f>IF($CE467&gt;=23,INDEX($AN:$AN,$CD467+23),"")</f>
      </c>
      <c r="BM467">
        <f>IF($CE467&gt;=24,INDEX($AN:$AN,$CD467+24),"")</f>
      </c>
      <c r="BN467">
        <f>IF($CE467&gt;=25,INDEX($AN:$AN,$CD467+25),"")</f>
      </c>
      <c r="BO467">
        <f>IF($CE467&gt;=26,INDEX($AN:$AN,$CD467+26),"")</f>
      </c>
      <c r="BP467">
        <f>IF($CE467&gt;=27,INDEX($AN:$AN,$CD467+27),"")</f>
      </c>
      <c r="BQ467">
        <f>IF($CE467&gt;=28,INDEX($AN:$AN,$CD467+28),"")</f>
      </c>
      <c r="BR467">
        <f>IF($CE467&gt;=29,INDEX($AN:$AN,$CD467+29),"")</f>
      </c>
      <c r="BS467">
        <f>IF($CE467&gt;=30,INDEX($AN:$AN,$CD467+30),"")</f>
      </c>
      <c r="BT467">
        <f>IF($CE467&gt;=31,INDEX($AN:$AN,$CD467+31),"")</f>
      </c>
      <c r="BU467">
        <f>IF($CE467&gt;=32,INDEX($AN:$AN,$CD467+32),"")</f>
      </c>
      <c r="BV467">
        <f>IF($CE467&gt;=33,INDEX($AN:$AN,$CD467+33),"")</f>
      </c>
      <c r="BW467">
        <f>IF($CE467&gt;=34,INDEX($AN:$AN,$CD467+34),"")</f>
      </c>
      <c r="BX467">
        <f>IF($CE467&gt;=35,INDEX($AN:$AN,$CD467+35),"")</f>
      </c>
      <c r="BY467">
        <f>IF($CE467&gt;=36,INDEX($AN:$AN,$CD467+36),"")</f>
      </c>
      <c r="BZ467">
        <f>IF($CE467&gt;=37,INDEX($AN:$AN,$CD467+37),"")</f>
      </c>
      <c r="CA467">
        <f>IF($CE467&gt;=38,INDEX($AN:$AN,$CD467+38),"")</f>
      </c>
      <c r="CB467">
        <f>IF($CE467&gt;=39,INDEX($AN:$AN,$CD467+39),"")</f>
      </c>
      <c r="CC467">
        <f>IF($CE467&gt;=40,INDEX($AN:$AN,$CD467+40),"")</f>
      </c>
      <c r="CD467">
        <f>IFERROR(MATCH($AM467,$AN$2:$AN$133,0)+1,0)</f>
      </c>
      <c r="CE467">
        <f>IFERROR(INDEX($AO$2:$AO$133,MATCH($AM467,$AN$2:$AN$133,0)),0)</f>
      </c>
      <c r="CF467">
        <f>IFERROR(LEFT($K467,FIND(" - ",$K467)-1),$K467)</f>
      </c>
      <c r="CG467" t="s">
        <v>244</v>
      </c>
      <c r="CI467">
        <f>IF($DD467&gt;=1,INDEX($CG:$CG,$DC467+1),"")</f>
      </c>
      <c r="CJ467">
        <f>IF($DD467&gt;=2,INDEX($CG:$CG,$DC467+2),"")</f>
      </c>
      <c r="CK467">
        <f>IF($DD467&gt;=3,INDEX($CG:$CG,$DC467+3),"")</f>
      </c>
      <c r="CL467">
        <f>IF($DD467&gt;=4,INDEX($CG:$CG,$DC467+4),"")</f>
      </c>
      <c r="CM467">
        <f>IF($DD467&gt;=5,INDEX($CG:$CG,$DC467+5),"")</f>
      </c>
      <c r="CN467">
        <f>IF($DD467&gt;=6,INDEX($CG:$CG,$DC467+6),"")</f>
      </c>
      <c r="CO467">
        <f>IF($DD467&gt;=7,INDEX($CG:$CG,$DC467+7),"")</f>
      </c>
      <c r="CP467">
        <f>IF($DD467&gt;=8,INDEX($CG:$CG,$DC467+8),"")</f>
      </c>
      <c r="CQ467">
        <f>IF($DD467&gt;=9,INDEX($CG:$CG,$DC467+9),"")</f>
      </c>
      <c r="CR467">
        <f>IF($DD467&gt;=10,INDEX($CG:$CG,$DC467+10),"")</f>
      </c>
      <c r="CS467">
        <f>IF($DD467&gt;=11,INDEX($CG:$CG,$DC467+11),"")</f>
      </c>
      <c r="CT467">
        <f>IF($DD467&gt;=12,INDEX($CG:$CG,$DC467+12),"")</f>
      </c>
      <c r="CU467">
        <f>IF($DD467&gt;=13,INDEX($CG:$CG,$DC467+13),"")</f>
      </c>
      <c r="CV467">
        <f>IF($DD467&gt;=14,INDEX($CG:$CG,$DC467+14),"")</f>
      </c>
      <c r="CW467">
        <f>IF($DD467&gt;=15,INDEX($CG:$CG,$DC467+15),"")</f>
      </c>
      <c r="CX467">
        <f>IF($DD467&gt;=16,INDEX($CG:$CG,$DC467+16),"")</f>
      </c>
      <c r="CY467">
        <f>IF($DD467&gt;=17,INDEX($CG:$CG,$DC467+17),"")</f>
      </c>
      <c r="CZ467">
        <f>IF($DD467&gt;=18,INDEX($CG:$CG,$DC467+18),"")</f>
      </c>
      <c r="DA467">
        <f>IF($DD467&gt;=19,INDEX($CG:$CG,$DC467+19),"")</f>
      </c>
      <c r="DB467">
        <f>IF($DD467&gt;=20,INDEX($CG:$CG,$DC467+20),"")</f>
      </c>
      <c r="DC467">
        <f>IFERROR(MATCH($CF467,$CG$2:$CG$1558,0)+1,0)</f>
      </c>
      <c r="DD467">
        <f>IFERROR(INDEX($CH$2:$CH$1558,MATCH($CF467,$CG$2:$CG$1558,0)),0)</f>
      </c>
      <c r="DE467">
        <f>IFERROR(INDEX($AL:$AL,MATCH($G467,$AK:$AK,0))&amp;"","")</f>
      </c>
      <c r="DI467">
        <f>IF($GL467&gt;=1,INDEX($DF:$DF,$GK467+1),"")</f>
      </c>
      <c r="DJ467">
        <f>IF($GL467&gt;=2,INDEX($DF:$DF,$GK467+2),"")</f>
      </c>
      <c r="DK467">
        <f>IF($GL467&gt;=3,INDEX($DF:$DF,$GK467+3),"")</f>
      </c>
      <c r="DL467">
        <f>IF($GL467&gt;=4,INDEX($DF:$DF,$GK467+4),"")</f>
      </c>
      <c r="DM467">
        <f>IF($GL467&gt;=5,INDEX($DF:$DF,$GK467+5),"")</f>
      </c>
      <c r="DN467">
        <f>IF($GL467&gt;=6,INDEX($DF:$DF,$GK467+6),"")</f>
      </c>
      <c r="DO467">
        <f>IF($GL467&gt;=7,INDEX($DF:$DF,$GK467+7),"")</f>
      </c>
      <c r="DP467">
        <f>IF($GL467&gt;=8,INDEX($DF:$DF,$GK467+8),"")</f>
      </c>
      <c r="DQ467">
        <f>IF($GL467&gt;=9,INDEX($DF:$DF,$GK467+9),"")</f>
      </c>
      <c r="DR467">
        <f>IF($GL467&gt;=10,INDEX($DF:$DF,$GK467+10),"")</f>
      </c>
      <c r="DS467">
        <f>IF($GL467&gt;=11,INDEX($DF:$DF,$GK467+11),"")</f>
      </c>
      <c r="DT467">
        <f>IF($GL467&gt;=12,INDEX($DF:$DF,$GK467+12),"")</f>
      </c>
      <c r="DU467">
        <f>IF($GL467&gt;=13,INDEX($DF:$DF,$GK467+13),"")</f>
      </c>
      <c r="DV467">
        <f>IF($GL467&gt;=14,INDEX($DF:$DF,$GK467+14),"")</f>
      </c>
      <c r="DW467">
        <f>IF($GL467&gt;=15,INDEX($DF:$DF,$GK467+15),"")</f>
      </c>
      <c r="DX467">
        <f>IF($GL467&gt;=16,INDEX($DF:$DF,$GK467+16),"")</f>
      </c>
      <c r="DY467">
        <f>IF($GL467&gt;=17,INDEX($DF:$DF,$GK467+17),"")</f>
      </c>
      <c r="DZ467">
        <f>IF($GL467&gt;=18,INDEX($DF:$DF,$GK467+18),"")</f>
      </c>
      <c r="EA467">
        <f>IF($GL467&gt;=19,INDEX($DF:$DF,$GK467+19),"")</f>
      </c>
      <c r="EB467">
        <f>IF($GL467&gt;=20,INDEX($DF:$DF,$GK467+20),"")</f>
      </c>
      <c r="EC467">
        <f>IF($GL467&gt;=21,INDEX($DF:$DF,$GK467+21),"")</f>
      </c>
      <c r="ED467">
        <f>IF($GL467&gt;=22,INDEX($DF:$DF,$GK467+22),"")</f>
      </c>
      <c r="EE467">
        <f>IF($GL467&gt;=23,INDEX($DF:$DF,$GK467+23),"")</f>
      </c>
      <c r="EF467">
        <f>IF($GL467&gt;=24,INDEX($DF:$DF,$GK467+24),"")</f>
      </c>
      <c r="EG467">
        <f>IF($GL467&gt;=25,INDEX($DF:$DF,$GK467+25),"")</f>
      </c>
      <c r="EH467">
        <f>IF($GL467&gt;=26,INDEX($DF:$DF,$GK467+26),"")</f>
      </c>
      <c r="EI467">
        <f>IF($GL467&gt;=27,INDEX($DF:$DF,$GK467+27),"")</f>
      </c>
      <c r="EJ467">
        <f>IF($GL467&gt;=28,INDEX($DF:$DF,$GK467+28),"")</f>
      </c>
      <c r="EK467">
        <f>IF($GL467&gt;=29,INDEX($DF:$DF,$GK467+29),"")</f>
      </c>
      <c r="EL467">
        <f>IF($GL467&gt;=30,INDEX($DF:$DF,$GK467+30),"")</f>
      </c>
      <c r="EM467">
        <f>IF($GL467&gt;=31,INDEX($DF:$DF,$GK467+31),"")</f>
      </c>
      <c r="EN467">
        <f>IF($GL467&gt;=32,INDEX($DF:$DF,$GK467+32),"")</f>
      </c>
      <c r="EO467">
        <f>IF($GL467&gt;=33,INDEX($DF:$DF,$GK467+33),"")</f>
      </c>
      <c r="EP467">
        <f>IF($GL467&gt;=34,INDEX($DF:$DF,$GK467+34),"")</f>
      </c>
      <c r="EQ467">
        <f>IF($GL467&gt;=35,INDEX($DF:$DF,$GK467+35),"")</f>
      </c>
      <c r="ER467">
        <f>IF($GL467&gt;=36,INDEX($DF:$DF,$GK467+36),"")</f>
      </c>
      <c r="ES467">
        <f>IF($GL467&gt;=37,INDEX($DF:$DF,$GK467+37),"")</f>
      </c>
      <c r="ET467">
        <f>IF($GL467&gt;=38,INDEX($DF:$DF,$GK467+38),"")</f>
      </c>
      <c r="EU467">
        <f>IF($GL467&gt;=39,INDEX($DF:$DF,$GK467+39),"")</f>
      </c>
      <c r="EV467">
        <f>IF($GL467&gt;=40,INDEX($DF:$DF,$GK467+40),"")</f>
      </c>
      <c r="EW467">
        <f>IF($GL467&gt;=1,INDEX($DG:$DG,$GK467+1),"")</f>
      </c>
      <c r="EX467">
        <f>IF($GL467&gt;=2,INDEX($DG:$DG,$GK467+2),"")</f>
      </c>
      <c r="EY467">
        <f>IF($GL467&gt;=3,INDEX($DG:$DG,$GK467+3),"")</f>
      </c>
      <c r="EZ467">
        <f>IF($GL467&gt;=4,INDEX($DG:$DG,$GK467+4),"")</f>
      </c>
      <c r="FA467">
        <f>IF($GL467&gt;=5,INDEX($DG:$DG,$GK467+5),"")</f>
      </c>
      <c r="FB467">
        <f>IF($GL467&gt;=6,INDEX($DG:$DG,$GK467+6),"")</f>
      </c>
      <c r="FC467">
        <f>IF($GL467&gt;=7,INDEX($DG:$DG,$GK467+7),"")</f>
      </c>
      <c r="FD467">
        <f>IF($GL467&gt;=8,INDEX($DG:$DG,$GK467+8),"")</f>
      </c>
      <c r="FE467">
        <f>IF($GL467&gt;=9,INDEX($DG:$DG,$GK467+9),"")</f>
      </c>
      <c r="FF467">
        <f>IF($GL467&gt;=10,INDEX($DG:$DG,$GK467+10),"")</f>
      </c>
      <c r="FG467">
        <f>IF($GL467&gt;=11,INDEX($DG:$DG,$GK467+11),"")</f>
      </c>
      <c r="FH467">
        <f>IF($GL467&gt;=12,INDEX($DG:$DG,$GK467+12),"")</f>
      </c>
      <c r="FI467">
        <f>IF($GL467&gt;=13,INDEX($DG:$DG,$GK467+13),"")</f>
      </c>
      <c r="FJ467">
        <f>IF($GL467&gt;=14,INDEX($DG:$DG,$GK467+14),"")</f>
      </c>
      <c r="FK467">
        <f>IF($GL467&gt;=15,INDEX($DG:$DG,$GK467+15),"")</f>
      </c>
      <c r="FL467">
        <f>IF($GL467&gt;=16,INDEX($DG:$DG,$GK467+16),"")</f>
      </c>
      <c r="FM467">
        <f>IF($GL467&gt;=17,INDEX($DG:$DG,$GK467+17),"")</f>
      </c>
      <c r="FN467">
        <f>IF($GL467&gt;=18,INDEX($DG:$DG,$GK467+18),"")</f>
      </c>
      <c r="FO467">
        <f>IF($GL467&gt;=19,INDEX($DG:$DG,$GK467+19),"")</f>
      </c>
      <c r="FP467">
        <f>IF($GL467&gt;=20,INDEX($DG:$DG,$GK467+20),"")</f>
      </c>
      <c r="FQ467">
        <f>IF($GL467&gt;=21,INDEX($DG:$DG,$GK467+21),"")</f>
      </c>
      <c r="FR467">
        <f>IF($GL467&gt;=22,INDEX($DG:$DG,$GK467+22),"")</f>
      </c>
      <c r="FS467">
        <f>IF($GL467&gt;=23,INDEX($DG:$DG,$GK467+23),"")</f>
      </c>
      <c r="FT467">
        <f>IF($GL467&gt;=24,INDEX($DG:$DG,$GK467+24),"")</f>
      </c>
      <c r="FU467">
        <f>IF($GL467&gt;=25,INDEX($DG:$DG,$GK467+25),"")</f>
      </c>
      <c r="FV467">
        <f>IF($GL467&gt;=26,INDEX($DG:$DG,$GK467+26),"")</f>
      </c>
      <c r="FW467">
        <f>IF($GL467&gt;=27,INDEX($DG:$DG,$GK467+27),"")</f>
      </c>
      <c r="FX467">
        <f>IF($GL467&gt;=28,INDEX($DG:$DG,$GK467+28),"")</f>
      </c>
      <c r="FY467">
        <f>IF($GL467&gt;=29,INDEX($DG:$DG,$GK467+29),"")</f>
      </c>
      <c r="FZ467">
        <f>IF($GL467&gt;=30,INDEX($DG:$DG,$GK467+30),"")</f>
      </c>
      <c r="GA467">
        <f>IF($GL467&gt;=31,INDEX($DG:$DG,$GK467+31),"")</f>
      </c>
      <c r="GB467">
        <f>IF($GL467&gt;=32,INDEX($DG:$DG,$GK467+32),"")</f>
      </c>
      <c r="GC467">
        <f>IF($GL467&gt;=33,INDEX($DG:$DG,$GK467+33),"")</f>
      </c>
      <c r="GD467">
        <f>IF($GL467&gt;=34,INDEX($DG:$DG,$GK467+34),"")</f>
      </c>
      <c r="GE467">
        <f>IF($GL467&gt;=35,INDEX($DG:$DG,$GK467+35),"")</f>
      </c>
      <c r="GF467">
        <f>IF($GL467&gt;=36,INDEX($DG:$DG,$GK467+36),"")</f>
      </c>
      <c r="GG467">
        <f>IF($GL467&gt;=37,INDEX($DG:$DG,$GK467+37),"")</f>
      </c>
      <c r="GH467">
        <f>IF($GL467&gt;=38,INDEX($DG:$DG,$GK467+38),"")</f>
      </c>
      <c r="GI467">
        <f>IF($GL467&gt;=39,INDEX($DG:$DG,$GK467+39),"")</f>
      </c>
      <c r="GJ467">
        <f>IF($GL467&gt;=40,INDEX($DG:$DG,$GK467+40),"")</f>
      </c>
      <c r="GK467">
        <f>IFERROR(MATCH($DE467,$DF$2:$DF$166,0)+1,0)</f>
      </c>
      <c r="GL467">
        <f>IFERROR(INDEX($DH$2:$DH$166,MATCH($DE467,$DF$2:$DF$166,0)),0)</f>
      </c>
      <c r="GM467">
        <f>IFERROR(MATCH($H467,$DI$467:$EV$467,0),0)</f>
      </c>
      <c r="GN467">
        <f>IF($GM467&gt;0,INDEX($EW$467:$GJ$467,$GM467),"")</f>
      </c>
      <c r="GO467" t="s">
        <v>1024</v>
      </c>
      <c r="GQ467">
        <f>IF($IZ467&gt;=1,INDEX($GO:$GO,$IY467+1),"")</f>
      </c>
      <c r="GR467">
        <f>IF($IZ467&gt;=2,INDEX($GO:$GO,$IY467+2),"")</f>
      </c>
      <c r="GS467">
        <f>IF($IZ467&gt;=3,INDEX($GO:$GO,$IY467+3),"")</f>
      </c>
      <c r="GT467">
        <f>IF($IZ467&gt;=4,INDEX($GO:$GO,$IY467+4),"")</f>
      </c>
      <c r="GU467">
        <f>IF($IZ467&gt;=5,INDEX($GO:$GO,$IY467+5),"")</f>
      </c>
      <c r="GV467">
        <f>IF($IZ467&gt;=6,INDEX($GO:$GO,$IY467+6),"")</f>
      </c>
      <c r="GW467">
        <f>IF($IZ467&gt;=7,INDEX($GO:$GO,$IY467+7),"")</f>
      </c>
      <c r="GX467">
        <f>IF($IZ467&gt;=8,INDEX($GO:$GO,$IY467+8),"")</f>
      </c>
      <c r="GY467">
        <f>IF($IZ467&gt;=9,INDEX($GO:$GO,$IY467+9),"")</f>
      </c>
      <c r="GZ467">
        <f>IF($IZ467&gt;=10,INDEX($GO:$GO,$IY467+10),"")</f>
      </c>
      <c r="HA467">
        <f>IF($IZ467&gt;=11,INDEX($GO:$GO,$IY467+11),"")</f>
      </c>
      <c r="HB467">
        <f>IF($IZ467&gt;=12,INDEX($GO:$GO,$IY467+12),"")</f>
      </c>
      <c r="HC467">
        <f>IF($IZ467&gt;=13,INDEX($GO:$GO,$IY467+13),"")</f>
      </c>
      <c r="HD467">
        <f>IF($IZ467&gt;=14,INDEX($GO:$GO,$IY467+14),"")</f>
      </c>
      <c r="HE467">
        <f>IF($IZ467&gt;=15,INDEX($GO:$GO,$IY467+15),"")</f>
      </c>
      <c r="HF467">
        <f>IF($IZ467&gt;=16,INDEX($GO:$GO,$IY467+16),"")</f>
      </c>
      <c r="HG467">
        <f>IF($IZ467&gt;=17,INDEX($GO:$GO,$IY467+17),"")</f>
      </c>
      <c r="HH467">
        <f>IF($IZ467&gt;=18,INDEX($GO:$GO,$IY467+18),"")</f>
      </c>
      <c r="HI467">
        <f>IF($IZ467&gt;=19,INDEX($GO:$GO,$IY467+19),"")</f>
      </c>
      <c r="HJ467">
        <f>IF($IZ467&gt;=20,INDEX($GO:$GO,$IY467+20),"")</f>
      </c>
      <c r="HK467">
        <f>IF($IZ467&gt;=21,INDEX($GO:$GO,$IY467+21),"")</f>
      </c>
      <c r="HL467">
        <f>IF($IZ467&gt;=22,INDEX($GO:$GO,$IY467+22),"")</f>
      </c>
      <c r="HM467">
        <f>IF($IZ467&gt;=23,INDEX($GO:$GO,$IY467+23),"")</f>
      </c>
      <c r="HN467">
        <f>IF($IZ467&gt;=24,INDEX($GO:$GO,$IY467+24),"")</f>
      </c>
      <c r="HO467">
        <f>IF($IZ467&gt;=25,INDEX($GO:$GO,$IY467+25),"")</f>
      </c>
      <c r="HP467">
        <f>IF($IZ467&gt;=26,INDEX($GO:$GO,$IY467+26),"")</f>
      </c>
      <c r="HQ467">
        <f>IF($IZ467&gt;=27,INDEX($GO:$GO,$IY467+27),"")</f>
      </c>
      <c r="HR467">
        <f>IF($IZ467&gt;=28,INDEX($GO:$GO,$IY467+28),"")</f>
      </c>
      <c r="HS467">
        <f>IF($IZ467&gt;=29,INDEX($GO:$GO,$IY467+29),"")</f>
      </c>
      <c r="HT467">
        <f>IF($IZ467&gt;=30,INDEX($GO:$GO,$IY467+30),"")</f>
      </c>
      <c r="HU467">
        <f>IF($IZ467&gt;=31,INDEX($GO:$GO,$IY467+31),"")</f>
      </c>
      <c r="HV467">
        <f>IF($IZ467&gt;=32,INDEX($GO:$GO,$IY467+32),"")</f>
      </c>
      <c r="HW467">
        <f>IF($IZ467&gt;=33,INDEX($GO:$GO,$IY467+33),"")</f>
      </c>
      <c r="HX467">
        <f>IF($IZ467&gt;=34,INDEX($GO:$GO,$IY467+34),"")</f>
      </c>
      <c r="HY467">
        <f>IF($IZ467&gt;=35,INDEX($GO:$GO,$IY467+35),"")</f>
      </c>
      <c r="HZ467">
        <f>IF($IZ467&gt;=36,INDEX($GO:$GO,$IY467+36),"")</f>
      </c>
      <c r="IA467">
        <f>IF($IZ467&gt;=37,INDEX($GO:$GO,$IY467+37),"")</f>
      </c>
      <c r="IB467">
        <f>IF($IZ467&gt;=38,INDEX($GO:$GO,$IY467+38),"")</f>
      </c>
      <c r="IC467">
        <f>IF($IZ467&gt;=39,INDEX($GO:$GO,$IY467+39),"")</f>
      </c>
      <c r="ID467">
        <f>IF($IZ467&gt;=40,INDEX($GO:$GO,$IY467+40),"")</f>
      </c>
      <c r="IE467">
        <f>IF($IZ467&gt;=41,INDEX($GO:$GO,$IY467+41),"")</f>
      </c>
      <c r="IF467">
        <f>IF($IZ467&gt;=42,INDEX($GO:$GO,$IY467+42),"")</f>
      </c>
      <c r="IG467">
        <f>IF($IZ467&gt;=43,INDEX($GO:$GO,$IY467+43),"")</f>
      </c>
      <c r="IH467">
        <f>IF($IZ467&gt;=44,INDEX($GO:$GO,$IY467+44),"")</f>
      </c>
      <c r="II467">
        <f>IF($IZ467&gt;=45,INDEX($GO:$GO,$IY467+45),"")</f>
      </c>
      <c r="IJ467">
        <f>IF($IZ467&gt;=46,INDEX($GO:$GO,$IY467+46),"")</f>
      </c>
      <c r="IK467">
        <f>IF($IZ467&gt;=47,INDEX($GO:$GO,$IY467+47),"")</f>
      </c>
      <c r="IL467">
        <f>IF($IZ467&gt;=48,INDEX($GO:$GO,$IY467+48),"")</f>
      </c>
      <c r="IM467">
        <f>IF($IZ467&gt;=49,INDEX($GO:$GO,$IY467+49),"")</f>
      </c>
      <c r="IN467">
        <f>IF($IZ467&gt;=50,INDEX($GO:$GO,$IY467+50),"")</f>
      </c>
      <c r="IO467">
        <f>IF($IZ467&gt;=51,INDEX($GO:$GO,$IY467+51),"")</f>
      </c>
      <c r="IP467">
        <f>IF($IZ467&gt;=52,INDEX($GO:$GO,$IY467+52),"")</f>
      </c>
      <c r="IQ467">
        <f>IF($IZ467&gt;=53,INDEX($GO:$GO,$IY467+53),"")</f>
      </c>
      <c r="IR467">
        <f>IF($IZ467&gt;=54,INDEX($GO:$GO,$IY467+54),"")</f>
      </c>
      <c r="IS467">
        <f>IF($IZ467&gt;=55,INDEX($GO:$GO,$IY467+55),"")</f>
      </c>
      <c r="IT467">
        <f>IF($IZ467&gt;=56,INDEX($GO:$GO,$IY467+56),"")</f>
      </c>
      <c r="IU467">
        <f>IF($IZ467&gt;=57,INDEX($GO:$GO,$IY467+57),"")</f>
      </c>
      <c r="IV467">
        <f>IF($IZ467&gt;=58,INDEX($GO:$GO,$IY467+58),"")</f>
      </c>
      <c r="IW467">
        <f>IF($IZ467&gt;=59,INDEX($GO:$GO,$IY467+59),"")</f>
      </c>
      <c r="IX467">
        <f>IF($IZ467&gt;=60,INDEX($GO:$GO,$IY467+60),"")</f>
      </c>
      <c r="IY467">
        <f>IFERROR(MATCH($GN467,$GO$2:$GO$827,0)+1,0)</f>
      </c>
      <c r="IZ467">
        <f>IFERROR(INDEX($GP$2:$GP$827,MATCH($GN467,$GO$2:$GO$827,0)),0)</f>
      </c>
      <c r="JA467" t="s">
        <v>23</v>
      </c>
      <c r="JB467" t="s">
        <v>23</v>
      </c>
    </row>
    <row r="468" spans="1:262" x14ac:dyDescent="0.25">
      <c r="F468" s="1"/>
      <c r="G468" s="1"/>
      <c r="H468" s="1"/>
      <c r="I468" s="1"/>
      <c r="J468" s="1">
        <f>IFERROR(IF(FIND(" - ",$F468)&gt;0,MID($F468,FIND(" - ",$F468)+3,LEN($F468)),""),"")</f>
      </c>
      <c r="L468" s="1"/>
      <c r="N468" t="s">
        <v>23</v>
      </c>
      <c r="P468">
        <f>IF(OR($N468="",$O468=""),"",IFERROR($N468/$O468,0))</f>
      </c>
      <c r="Q468">
        <f>IF($N468="","",
IF($G468="","",
IF(ISNUMBER(SEARCH("exempt",LOWER($G468))),0,
$N468*(VALUE(SUBSTITUTE($G468,"%",""))/100))))</f>
      </c>
      <c r="W468">
        <f>IF($N468="","",
SUM($N468,$Q468,$U468,$R468,$T468)-
IF($V468="",0,VALUE($V468)))</f>
      </c>
      <c r="AE468" t="s">
        <v>1459</v>
      </c>
      <c r="AJ468" t="s">
        <v>1460</v>
      </c>
      <c r="AM468">
        <f>IFERROR(LEFT($F468,FIND(" - ",$F468)-1),$F468)</f>
      </c>
      <c r="AP468">
        <f>IF($CE468&gt;=1,INDEX($AN:$AN,$CD468+1),"")</f>
      </c>
      <c r="AQ468">
        <f>IF($CE468&gt;=2,INDEX($AN:$AN,$CD468+2),"")</f>
      </c>
      <c r="AR468">
        <f>IF($CE468&gt;=3,INDEX($AN:$AN,$CD468+3),"")</f>
      </c>
      <c r="AS468">
        <f>IF($CE468&gt;=4,INDEX($AN:$AN,$CD468+4),"")</f>
      </c>
      <c r="AT468">
        <f>IF($CE468&gt;=5,INDEX($AN:$AN,$CD468+5),"")</f>
      </c>
      <c r="AU468">
        <f>IF($CE468&gt;=6,INDEX($AN:$AN,$CD468+6),"")</f>
      </c>
      <c r="AV468">
        <f>IF($CE468&gt;=7,INDEX($AN:$AN,$CD468+7),"")</f>
      </c>
      <c r="AW468">
        <f>IF($CE468&gt;=8,INDEX($AN:$AN,$CD468+8),"")</f>
      </c>
      <c r="AX468">
        <f>IF($CE468&gt;=9,INDEX($AN:$AN,$CD468+9),"")</f>
      </c>
      <c r="AY468">
        <f>IF($CE468&gt;=10,INDEX($AN:$AN,$CD468+10),"")</f>
      </c>
      <c r="AZ468">
        <f>IF($CE468&gt;=11,INDEX($AN:$AN,$CD468+11),"")</f>
      </c>
      <c r="BA468">
        <f>IF($CE468&gt;=12,INDEX($AN:$AN,$CD468+12),"")</f>
      </c>
      <c r="BB468">
        <f>IF($CE468&gt;=13,INDEX($AN:$AN,$CD468+13),"")</f>
      </c>
      <c r="BC468">
        <f>IF($CE468&gt;=14,INDEX($AN:$AN,$CD468+14),"")</f>
      </c>
      <c r="BD468">
        <f>IF($CE468&gt;=15,INDEX($AN:$AN,$CD468+15),"")</f>
      </c>
      <c r="BE468">
        <f>IF($CE468&gt;=16,INDEX($AN:$AN,$CD468+16),"")</f>
      </c>
      <c r="BF468">
        <f>IF($CE468&gt;=17,INDEX($AN:$AN,$CD468+17),"")</f>
      </c>
      <c r="BG468">
        <f>IF($CE468&gt;=18,INDEX($AN:$AN,$CD468+18),"")</f>
      </c>
      <c r="BH468">
        <f>IF($CE468&gt;=19,INDEX($AN:$AN,$CD468+19),"")</f>
      </c>
      <c r="BI468">
        <f>IF($CE468&gt;=20,INDEX($AN:$AN,$CD468+20),"")</f>
      </c>
      <c r="BJ468">
        <f>IF($CE468&gt;=21,INDEX($AN:$AN,$CD468+21),"")</f>
      </c>
      <c r="BK468">
        <f>IF($CE468&gt;=22,INDEX($AN:$AN,$CD468+22),"")</f>
      </c>
      <c r="BL468">
        <f>IF($CE468&gt;=23,INDEX($AN:$AN,$CD468+23),"")</f>
      </c>
      <c r="BM468">
        <f>IF($CE468&gt;=24,INDEX($AN:$AN,$CD468+24),"")</f>
      </c>
      <c r="BN468">
        <f>IF($CE468&gt;=25,INDEX($AN:$AN,$CD468+25),"")</f>
      </c>
      <c r="BO468">
        <f>IF($CE468&gt;=26,INDEX($AN:$AN,$CD468+26),"")</f>
      </c>
      <c r="BP468">
        <f>IF($CE468&gt;=27,INDEX($AN:$AN,$CD468+27),"")</f>
      </c>
      <c r="BQ468">
        <f>IF($CE468&gt;=28,INDEX($AN:$AN,$CD468+28),"")</f>
      </c>
      <c r="BR468">
        <f>IF($CE468&gt;=29,INDEX($AN:$AN,$CD468+29),"")</f>
      </c>
      <c r="BS468">
        <f>IF($CE468&gt;=30,INDEX($AN:$AN,$CD468+30),"")</f>
      </c>
      <c r="BT468">
        <f>IF($CE468&gt;=31,INDEX($AN:$AN,$CD468+31),"")</f>
      </c>
      <c r="BU468">
        <f>IF($CE468&gt;=32,INDEX($AN:$AN,$CD468+32),"")</f>
      </c>
      <c r="BV468">
        <f>IF($CE468&gt;=33,INDEX($AN:$AN,$CD468+33),"")</f>
      </c>
      <c r="BW468">
        <f>IF($CE468&gt;=34,INDEX($AN:$AN,$CD468+34),"")</f>
      </c>
      <c r="BX468">
        <f>IF($CE468&gt;=35,INDEX($AN:$AN,$CD468+35),"")</f>
      </c>
      <c r="BY468">
        <f>IF($CE468&gt;=36,INDEX($AN:$AN,$CD468+36),"")</f>
      </c>
      <c r="BZ468">
        <f>IF($CE468&gt;=37,INDEX($AN:$AN,$CD468+37),"")</f>
      </c>
      <c r="CA468">
        <f>IF($CE468&gt;=38,INDEX($AN:$AN,$CD468+38),"")</f>
      </c>
      <c r="CB468">
        <f>IF($CE468&gt;=39,INDEX($AN:$AN,$CD468+39),"")</f>
      </c>
      <c r="CC468">
        <f>IF($CE468&gt;=40,INDEX($AN:$AN,$CD468+40),"")</f>
      </c>
      <c r="CD468">
        <f>IFERROR(MATCH($AM468,$AN$2:$AN$133,0)+1,0)</f>
      </c>
      <c r="CE468">
        <f>IFERROR(INDEX($AO$2:$AO$133,MATCH($AM468,$AN$2:$AN$133,0)),0)</f>
      </c>
      <c r="CF468">
        <f>IFERROR(LEFT($K468,FIND(" - ",$K468)-1),$K468)</f>
      </c>
      <c r="CG468" t="s">
        <v>253</v>
      </c>
      <c r="CI468">
        <f>IF($DD468&gt;=1,INDEX($CG:$CG,$DC468+1),"")</f>
      </c>
      <c r="CJ468">
        <f>IF($DD468&gt;=2,INDEX($CG:$CG,$DC468+2),"")</f>
      </c>
      <c r="CK468">
        <f>IF($DD468&gt;=3,INDEX($CG:$CG,$DC468+3),"")</f>
      </c>
      <c r="CL468">
        <f>IF($DD468&gt;=4,INDEX($CG:$CG,$DC468+4),"")</f>
      </c>
      <c r="CM468">
        <f>IF($DD468&gt;=5,INDEX($CG:$CG,$DC468+5),"")</f>
      </c>
      <c r="CN468">
        <f>IF($DD468&gt;=6,INDEX($CG:$CG,$DC468+6),"")</f>
      </c>
      <c r="CO468">
        <f>IF($DD468&gt;=7,INDEX($CG:$CG,$DC468+7),"")</f>
      </c>
      <c r="CP468">
        <f>IF($DD468&gt;=8,INDEX($CG:$CG,$DC468+8),"")</f>
      </c>
      <c r="CQ468">
        <f>IF($DD468&gt;=9,INDEX($CG:$CG,$DC468+9),"")</f>
      </c>
      <c r="CR468">
        <f>IF($DD468&gt;=10,INDEX($CG:$CG,$DC468+10),"")</f>
      </c>
      <c r="CS468">
        <f>IF($DD468&gt;=11,INDEX($CG:$CG,$DC468+11),"")</f>
      </c>
      <c r="CT468">
        <f>IF($DD468&gt;=12,INDEX($CG:$CG,$DC468+12),"")</f>
      </c>
      <c r="CU468">
        <f>IF($DD468&gt;=13,INDEX($CG:$CG,$DC468+13),"")</f>
      </c>
      <c r="CV468">
        <f>IF($DD468&gt;=14,INDEX($CG:$CG,$DC468+14),"")</f>
      </c>
      <c r="CW468">
        <f>IF($DD468&gt;=15,INDEX($CG:$CG,$DC468+15),"")</f>
      </c>
      <c r="CX468">
        <f>IF($DD468&gt;=16,INDEX($CG:$CG,$DC468+16),"")</f>
      </c>
      <c r="CY468">
        <f>IF($DD468&gt;=17,INDEX($CG:$CG,$DC468+17),"")</f>
      </c>
      <c r="CZ468">
        <f>IF($DD468&gt;=18,INDEX($CG:$CG,$DC468+18),"")</f>
      </c>
      <c r="DA468">
        <f>IF($DD468&gt;=19,INDEX($CG:$CG,$DC468+19),"")</f>
      </c>
      <c r="DB468">
        <f>IF($DD468&gt;=20,INDEX($CG:$CG,$DC468+20),"")</f>
      </c>
      <c r="DC468">
        <f>IFERROR(MATCH($CF468,$CG$2:$CG$1558,0)+1,0)</f>
      </c>
      <c r="DD468">
        <f>IFERROR(INDEX($CH$2:$CH$1558,MATCH($CF468,$CG$2:$CG$1558,0)),0)</f>
      </c>
      <c r="DE468">
        <f>IFERROR(INDEX($AL:$AL,MATCH($G468,$AK:$AK,0))&amp;"","")</f>
      </c>
      <c r="DI468">
        <f>IF($GL468&gt;=1,INDEX($DF:$DF,$GK468+1),"")</f>
      </c>
      <c r="DJ468">
        <f>IF($GL468&gt;=2,INDEX($DF:$DF,$GK468+2),"")</f>
      </c>
      <c r="DK468">
        <f>IF($GL468&gt;=3,INDEX($DF:$DF,$GK468+3),"")</f>
      </c>
      <c r="DL468">
        <f>IF($GL468&gt;=4,INDEX($DF:$DF,$GK468+4),"")</f>
      </c>
      <c r="DM468">
        <f>IF($GL468&gt;=5,INDEX($DF:$DF,$GK468+5),"")</f>
      </c>
      <c r="DN468">
        <f>IF($GL468&gt;=6,INDEX($DF:$DF,$GK468+6),"")</f>
      </c>
      <c r="DO468">
        <f>IF($GL468&gt;=7,INDEX($DF:$DF,$GK468+7),"")</f>
      </c>
      <c r="DP468">
        <f>IF($GL468&gt;=8,INDEX($DF:$DF,$GK468+8),"")</f>
      </c>
      <c r="DQ468">
        <f>IF($GL468&gt;=9,INDEX($DF:$DF,$GK468+9),"")</f>
      </c>
      <c r="DR468">
        <f>IF($GL468&gt;=10,INDEX($DF:$DF,$GK468+10),"")</f>
      </c>
      <c r="DS468">
        <f>IF($GL468&gt;=11,INDEX($DF:$DF,$GK468+11),"")</f>
      </c>
      <c r="DT468">
        <f>IF($GL468&gt;=12,INDEX($DF:$DF,$GK468+12),"")</f>
      </c>
      <c r="DU468">
        <f>IF($GL468&gt;=13,INDEX($DF:$DF,$GK468+13),"")</f>
      </c>
      <c r="DV468">
        <f>IF($GL468&gt;=14,INDEX($DF:$DF,$GK468+14),"")</f>
      </c>
      <c r="DW468">
        <f>IF($GL468&gt;=15,INDEX($DF:$DF,$GK468+15),"")</f>
      </c>
      <c r="DX468">
        <f>IF($GL468&gt;=16,INDEX($DF:$DF,$GK468+16),"")</f>
      </c>
      <c r="DY468">
        <f>IF($GL468&gt;=17,INDEX($DF:$DF,$GK468+17),"")</f>
      </c>
      <c r="DZ468">
        <f>IF($GL468&gt;=18,INDEX($DF:$DF,$GK468+18),"")</f>
      </c>
      <c r="EA468">
        <f>IF($GL468&gt;=19,INDEX($DF:$DF,$GK468+19),"")</f>
      </c>
      <c r="EB468">
        <f>IF($GL468&gt;=20,INDEX($DF:$DF,$GK468+20),"")</f>
      </c>
      <c r="EC468">
        <f>IF($GL468&gt;=21,INDEX($DF:$DF,$GK468+21),"")</f>
      </c>
      <c r="ED468">
        <f>IF($GL468&gt;=22,INDEX($DF:$DF,$GK468+22),"")</f>
      </c>
      <c r="EE468">
        <f>IF($GL468&gt;=23,INDEX($DF:$DF,$GK468+23),"")</f>
      </c>
      <c r="EF468">
        <f>IF($GL468&gt;=24,INDEX($DF:$DF,$GK468+24),"")</f>
      </c>
      <c r="EG468">
        <f>IF($GL468&gt;=25,INDEX($DF:$DF,$GK468+25),"")</f>
      </c>
      <c r="EH468">
        <f>IF($GL468&gt;=26,INDEX($DF:$DF,$GK468+26),"")</f>
      </c>
      <c r="EI468">
        <f>IF($GL468&gt;=27,INDEX($DF:$DF,$GK468+27),"")</f>
      </c>
      <c r="EJ468">
        <f>IF($GL468&gt;=28,INDEX($DF:$DF,$GK468+28),"")</f>
      </c>
      <c r="EK468">
        <f>IF($GL468&gt;=29,INDEX($DF:$DF,$GK468+29),"")</f>
      </c>
      <c r="EL468">
        <f>IF($GL468&gt;=30,INDEX($DF:$DF,$GK468+30),"")</f>
      </c>
      <c r="EM468">
        <f>IF($GL468&gt;=31,INDEX($DF:$DF,$GK468+31),"")</f>
      </c>
      <c r="EN468">
        <f>IF($GL468&gt;=32,INDEX($DF:$DF,$GK468+32),"")</f>
      </c>
      <c r="EO468">
        <f>IF($GL468&gt;=33,INDEX($DF:$DF,$GK468+33),"")</f>
      </c>
      <c r="EP468">
        <f>IF($GL468&gt;=34,INDEX($DF:$DF,$GK468+34),"")</f>
      </c>
      <c r="EQ468">
        <f>IF($GL468&gt;=35,INDEX($DF:$DF,$GK468+35),"")</f>
      </c>
      <c r="ER468">
        <f>IF($GL468&gt;=36,INDEX($DF:$DF,$GK468+36),"")</f>
      </c>
      <c r="ES468">
        <f>IF($GL468&gt;=37,INDEX($DF:$DF,$GK468+37),"")</f>
      </c>
      <c r="ET468">
        <f>IF($GL468&gt;=38,INDEX($DF:$DF,$GK468+38),"")</f>
      </c>
      <c r="EU468">
        <f>IF($GL468&gt;=39,INDEX($DF:$DF,$GK468+39),"")</f>
      </c>
      <c r="EV468">
        <f>IF($GL468&gt;=40,INDEX($DF:$DF,$GK468+40),"")</f>
      </c>
      <c r="EW468">
        <f>IF($GL468&gt;=1,INDEX($DG:$DG,$GK468+1),"")</f>
      </c>
      <c r="EX468">
        <f>IF($GL468&gt;=2,INDEX($DG:$DG,$GK468+2),"")</f>
      </c>
      <c r="EY468">
        <f>IF($GL468&gt;=3,INDEX($DG:$DG,$GK468+3),"")</f>
      </c>
      <c r="EZ468">
        <f>IF($GL468&gt;=4,INDEX($DG:$DG,$GK468+4),"")</f>
      </c>
      <c r="FA468">
        <f>IF($GL468&gt;=5,INDEX($DG:$DG,$GK468+5),"")</f>
      </c>
      <c r="FB468">
        <f>IF($GL468&gt;=6,INDEX($DG:$DG,$GK468+6),"")</f>
      </c>
      <c r="FC468">
        <f>IF($GL468&gt;=7,INDEX($DG:$DG,$GK468+7),"")</f>
      </c>
      <c r="FD468">
        <f>IF($GL468&gt;=8,INDEX($DG:$DG,$GK468+8),"")</f>
      </c>
      <c r="FE468">
        <f>IF($GL468&gt;=9,INDEX($DG:$DG,$GK468+9),"")</f>
      </c>
      <c r="FF468">
        <f>IF($GL468&gt;=10,INDEX($DG:$DG,$GK468+10),"")</f>
      </c>
      <c r="FG468">
        <f>IF($GL468&gt;=11,INDEX($DG:$DG,$GK468+11),"")</f>
      </c>
      <c r="FH468">
        <f>IF($GL468&gt;=12,INDEX($DG:$DG,$GK468+12),"")</f>
      </c>
      <c r="FI468">
        <f>IF($GL468&gt;=13,INDEX($DG:$DG,$GK468+13),"")</f>
      </c>
      <c r="FJ468">
        <f>IF($GL468&gt;=14,INDEX($DG:$DG,$GK468+14),"")</f>
      </c>
      <c r="FK468">
        <f>IF($GL468&gt;=15,INDEX($DG:$DG,$GK468+15),"")</f>
      </c>
      <c r="FL468">
        <f>IF($GL468&gt;=16,INDEX($DG:$DG,$GK468+16),"")</f>
      </c>
      <c r="FM468">
        <f>IF($GL468&gt;=17,INDEX($DG:$DG,$GK468+17),"")</f>
      </c>
      <c r="FN468">
        <f>IF($GL468&gt;=18,INDEX($DG:$DG,$GK468+18),"")</f>
      </c>
      <c r="FO468">
        <f>IF($GL468&gt;=19,INDEX($DG:$DG,$GK468+19),"")</f>
      </c>
      <c r="FP468">
        <f>IF($GL468&gt;=20,INDEX($DG:$DG,$GK468+20),"")</f>
      </c>
      <c r="FQ468">
        <f>IF($GL468&gt;=21,INDEX($DG:$DG,$GK468+21),"")</f>
      </c>
      <c r="FR468">
        <f>IF($GL468&gt;=22,INDEX($DG:$DG,$GK468+22),"")</f>
      </c>
      <c r="FS468">
        <f>IF($GL468&gt;=23,INDEX($DG:$DG,$GK468+23),"")</f>
      </c>
      <c r="FT468">
        <f>IF($GL468&gt;=24,INDEX($DG:$DG,$GK468+24),"")</f>
      </c>
      <c r="FU468">
        <f>IF($GL468&gt;=25,INDEX($DG:$DG,$GK468+25),"")</f>
      </c>
      <c r="FV468">
        <f>IF($GL468&gt;=26,INDEX($DG:$DG,$GK468+26),"")</f>
      </c>
      <c r="FW468">
        <f>IF($GL468&gt;=27,INDEX($DG:$DG,$GK468+27),"")</f>
      </c>
      <c r="FX468">
        <f>IF($GL468&gt;=28,INDEX($DG:$DG,$GK468+28),"")</f>
      </c>
      <c r="FY468">
        <f>IF($GL468&gt;=29,INDEX($DG:$DG,$GK468+29),"")</f>
      </c>
      <c r="FZ468">
        <f>IF($GL468&gt;=30,INDEX($DG:$DG,$GK468+30),"")</f>
      </c>
      <c r="GA468">
        <f>IF($GL468&gt;=31,INDEX($DG:$DG,$GK468+31),"")</f>
      </c>
      <c r="GB468">
        <f>IF($GL468&gt;=32,INDEX($DG:$DG,$GK468+32),"")</f>
      </c>
      <c r="GC468">
        <f>IF($GL468&gt;=33,INDEX($DG:$DG,$GK468+33),"")</f>
      </c>
      <c r="GD468">
        <f>IF($GL468&gt;=34,INDEX($DG:$DG,$GK468+34),"")</f>
      </c>
      <c r="GE468">
        <f>IF($GL468&gt;=35,INDEX($DG:$DG,$GK468+35),"")</f>
      </c>
      <c r="GF468">
        <f>IF($GL468&gt;=36,INDEX($DG:$DG,$GK468+36),"")</f>
      </c>
      <c r="GG468">
        <f>IF($GL468&gt;=37,INDEX($DG:$DG,$GK468+37),"")</f>
      </c>
      <c r="GH468">
        <f>IF($GL468&gt;=38,INDEX($DG:$DG,$GK468+38),"")</f>
      </c>
      <c r="GI468">
        <f>IF($GL468&gt;=39,INDEX($DG:$DG,$GK468+39),"")</f>
      </c>
      <c r="GJ468">
        <f>IF($GL468&gt;=40,INDEX($DG:$DG,$GK468+40),"")</f>
      </c>
      <c r="GK468">
        <f>IFERROR(MATCH($DE468,$DF$2:$DF$166,0)+1,0)</f>
      </c>
      <c r="GL468">
        <f>IFERROR(INDEX($DH$2:$DH$166,MATCH($DE468,$DF$2:$DF$166,0)),0)</f>
      </c>
      <c r="GM468">
        <f>IFERROR(MATCH($H468,$DI$468:$EV$468,0),0)</f>
      </c>
      <c r="GN468">
        <f>IF($GM468&gt;0,INDEX($EW$468:$GJ$468,$GM468),"")</f>
      </c>
      <c r="GO468" t="s">
        <v>1026</v>
      </c>
      <c r="GQ468">
        <f>IF($IZ468&gt;=1,INDEX($GO:$GO,$IY468+1),"")</f>
      </c>
      <c r="GR468">
        <f>IF($IZ468&gt;=2,INDEX($GO:$GO,$IY468+2),"")</f>
      </c>
      <c r="GS468">
        <f>IF($IZ468&gt;=3,INDEX($GO:$GO,$IY468+3),"")</f>
      </c>
      <c r="GT468">
        <f>IF($IZ468&gt;=4,INDEX($GO:$GO,$IY468+4),"")</f>
      </c>
      <c r="GU468">
        <f>IF($IZ468&gt;=5,INDEX($GO:$GO,$IY468+5),"")</f>
      </c>
      <c r="GV468">
        <f>IF($IZ468&gt;=6,INDEX($GO:$GO,$IY468+6),"")</f>
      </c>
      <c r="GW468">
        <f>IF($IZ468&gt;=7,INDEX($GO:$GO,$IY468+7),"")</f>
      </c>
      <c r="GX468">
        <f>IF($IZ468&gt;=8,INDEX($GO:$GO,$IY468+8),"")</f>
      </c>
      <c r="GY468">
        <f>IF($IZ468&gt;=9,INDEX($GO:$GO,$IY468+9),"")</f>
      </c>
      <c r="GZ468">
        <f>IF($IZ468&gt;=10,INDEX($GO:$GO,$IY468+10),"")</f>
      </c>
      <c r="HA468">
        <f>IF($IZ468&gt;=11,INDEX($GO:$GO,$IY468+11),"")</f>
      </c>
      <c r="HB468">
        <f>IF($IZ468&gt;=12,INDEX($GO:$GO,$IY468+12),"")</f>
      </c>
      <c r="HC468">
        <f>IF($IZ468&gt;=13,INDEX($GO:$GO,$IY468+13),"")</f>
      </c>
      <c r="HD468">
        <f>IF($IZ468&gt;=14,INDEX($GO:$GO,$IY468+14),"")</f>
      </c>
      <c r="HE468">
        <f>IF($IZ468&gt;=15,INDEX($GO:$GO,$IY468+15),"")</f>
      </c>
      <c r="HF468">
        <f>IF($IZ468&gt;=16,INDEX($GO:$GO,$IY468+16),"")</f>
      </c>
      <c r="HG468">
        <f>IF($IZ468&gt;=17,INDEX($GO:$GO,$IY468+17),"")</f>
      </c>
      <c r="HH468">
        <f>IF($IZ468&gt;=18,INDEX($GO:$GO,$IY468+18),"")</f>
      </c>
      <c r="HI468">
        <f>IF($IZ468&gt;=19,INDEX($GO:$GO,$IY468+19),"")</f>
      </c>
      <c r="HJ468">
        <f>IF($IZ468&gt;=20,INDEX($GO:$GO,$IY468+20),"")</f>
      </c>
      <c r="HK468">
        <f>IF($IZ468&gt;=21,INDEX($GO:$GO,$IY468+21),"")</f>
      </c>
      <c r="HL468">
        <f>IF($IZ468&gt;=22,INDEX($GO:$GO,$IY468+22),"")</f>
      </c>
      <c r="HM468">
        <f>IF($IZ468&gt;=23,INDEX($GO:$GO,$IY468+23),"")</f>
      </c>
      <c r="HN468">
        <f>IF($IZ468&gt;=24,INDEX($GO:$GO,$IY468+24),"")</f>
      </c>
      <c r="HO468">
        <f>IF($IZ468&gt;=25,INDEX($GO:$GO,$IY468+25),"")</f>
      </c>
      <c r="HP468">
        <f>IF($IZ468&gt;=26,INDEX($GO:$GO,$IY468+26),"")</f>
      </c>
      <c r="HQ468">
        <f>IF($IZ468&gt;=27,INDEX($GO:$GO,$IY468+27),"")</f>
      </c>
      <c r="HR468">
        <f>IF($IZ468&gt;=28,INDEX($GO:$GO,$IY468+28),"")</f>
      </c>
      <c r="HS468">
        <f>IF($IZ468&gt;=29,INDEX($GO:$GO,$IY468+29),"")</f>
      </c>
      <c r="HT468">
        <f>IF($IZ468&gt;=30,INDEX($GO:$GO,$IY468+30),"")</f>
      </c>
      <c r="HU468">
        <f>IF($IZ468&gt;=31,INDEX($GO:$GO,$IY468+31),"")</f>
      </c>
      <c r="HV468">
        <f>IF($IZ468&gt;=32,INDEX($GO:$GO,$IY468+32),"")</f>
      </c>
      <c r="HW468">
        <f>IF($IZ468&gt;=33,INDEX($GO:$GO,$IY468+33),"")</f>
      </c>
      <c r="HX468">
        <f>IF($IZ468&gt;=34,INDEX($GO:$GO,$IY468+34),"")</f>
      </c>
      <c r="HY468">
        <f>IF($IZ468&gt;=35,INDEX($GO:$GO,$IY468+35),"")</f>
      </c>
      <c r="HZ468">
        <f>IF($IZ468&gt;=36,INDEX($GO:$GO,$IY468+36),"")</f>
      </c>
      <c r="IA468">
        <f>IF($IZ468&gt;=37,INDEX($GO:$GO,$IY468+37),"")</f>
      </c>
      <c r="IB468">
        <f>IF($IZ468&gt;=38,INDEX($GO:$GO,$IY468+38),"")</f>
      </c>
      <c r="IC468">
        <f>IF($IZ468&gt;=39,INDEX($GO:$GO,$IY468+39),"")</f>
      </c>
      <c r="ID468">
        <f>IF($IZ468&gt;=40,INDEX($GO:$GO,$IY468+40),"")</f>
      </c>
      <c r="IE468">
        <f>IF($IZ468&gt;=41,INDEX($GO:$GO,$IY468+41),"")</f>
      </c>
      <c r="IF468">
        <f>IF($IZ468&gt;=42,INDEX($GO:$GO,$IY468+42),"")</f>
      </c>
      <c r="IG468">
        <f>IF($IZ468&gt;=43,INDEX($GO:$GO,$IY468+43),"")</f>
      </c>
      <c r="IH468">
        <f>IF($IZ468&gt;=44,INDEX($GO:$GO,$IY468+44),"")</f>
      </c>
      <c r="II468">
        <f>IF($IZ468&gt;=45,INDEX($GO:$GO,$IY468+45),"")</f>
      </c>
      <c r="IJ468">
        <f>IF($IZ468&gt;=46,INDEX($GO:$GO,$IY468+46),"")</f>
      </c>
      <c r="IK468">
        <f>IF($IZ468&gt;=47,INDEX($GO:$GO,$IY468+47),"")</f>
      </c>
      <c r="IL468">
        <f>IF($IZ468&gt;=48,INDEX($GO:$GO,$IY468+48),"")</f>
      </c>
      <c r="IM468">
        <f>IF($IZ468&gt;=49,INDEX($GO:$GO,$IY468+49),"")</f>
      </c>
      <c r="IN468">
        <f>IF($IZ468&gt;=50,INDEX($GO:$GO,$IY468+50),"")</f>
      </c>
      <c r="IO468">
        <f>IF($IZ468&gt;=51,INDEX($GO:$GO,$IY468+51),"")</f>
      </c>
      <c r="IP468">
        <f>IF($IZ468&gt;=52,INDEX($GO:$GO,$IY468+52),"")</f>
      </c>
      <c r="IQ468">
        <f>IF($IZ468&gt;=53,INDEX($GO:$GO,$IY468+53),"")</f>
      </c>
      <c r="IR468">
        <f>IF($IZ468&gt;=54,INDEX($GO:$GO,$IY468+54),"")</f>
      </c>
      <c r="IS468">
        <f>IF($IZ468&gt;=55,INDEX($GO:$GO,$IY468+55),"")</f>
      </c>
      <c r="IT468">
        <f>IF($IZ468&gt;=56,INDEX($GO:$GO,$IY468+56),"")</f>
      </c>
      <c r="IU468">
        <f>IF($IZ468&gt;=57,INDEX($GO:$GO,$IY468+57),"")</f>
      </c>
      <c r="IV468">
        <f>IF($IZ468&gt;=58,INDEX($GO:$GO,$IY468+58),"")</f>
      </c>
      <c r="IW468">
        <f>IF($IZ468&gt;=59,INDEX($GO:$GO,$IY468+59),"")</f>
      </c>
      <c r="IX468">
        <f>IF($IZ468&gt;=60,INDEX($GO:$GO,$IY468+60),"")</f>
      </c>
      <c r="IY468">
        <f>IFERROR(MATCH($GN468,$GO$2:$GO$827,0)+1,0)</f>
      </c>
      <c r="IZ468">
        <f>IFERROR(INDEX($GP$2:$GP$827,MATCH($GN468,$GO$2:$GO$827,0)),0)</f>
      </c>
      <c r="JA468" t="s">
        <v>23</v>
      </c>
      <c r="JB468" t="s">
        <v>23</v>
      </c>
    </row>
    <row r="469" spans="1:262" x14ac:dyDescent="0.25">
      <c r="F469" s="1"/>
      <c r="G469" s="1"/>
      <c r="H469" s="1"/>
      <c r="I469" s="1"/>
      <c r="J469" s="1">
        <f>IFERROR(IF(FIND(" - ",$F469)&gt;0,MID($F469,FIND(" - ",$F469)+3,LEN($F469)),""),"")</f>
      </c>
      <c r="L469" s="1"/>
      <c r="N469" t="s">
        <v>23</v>
      </c>
      <c r="P469">
        <f>IF(OR($N469="",$O469=""),"",IFERROR($N469/$O469,0))</f>
      </c>
      <c r="Q469">
        <f>IF($N469="","",
IF($G469="","",
IF(ISNUMBER(SEARCH("exempt",LOWER($G469))),0,
$N469*(VALUE(SUBSTITUTE($G469,"%",""))/100))))</f>
      </c>
      <c r="W469">
        <f>IF($N469="","",
SUM($N469,$Q469,$U469,$R469,$T469)-
IF($V469="",0,VALUE($V469)))</f>
      </c>
      <c r="AE469" t="s">
        <v>1461</v>
      </c>
      <c r="AJ469" t="s">
        <v>1462</v>
      </c>
      <c r="AM469">
        <f>IFERROR(LEFT($F469,FIND(" - ",$F469)-1),$F469)</f>
      </c>
      <c r="AP469">
        <f>IF($CE469&gt;=1,INDEX($AN:$AN,$CD469+1),"")</f>
      </c>
      <c r="AQ469">
        <f>IF($CE469&gt;=2,INDEX($AN:$AN,$CD469+2),"")</f>
      </c>
      <c r="AR469">
        <f>IF($CE469&gt;=3,INDEX($AN:$AN,$CD469+3),"")</f>
      </c>
      <c r="AS469">
        <f>IF($CE469&gt;=4,INDEX($AN:$AN,$CD469+4),"")</f>
      </c>
      <c r="AT469">
        <f>IF($CE469&gt;=5,INDEX($AN:$AN,$CD469+5),"")</f>
      </c>
      <c r="AU469">
        <f>IF($CE469&gt;=6,INDEX($AN:$AN,$CD469+6),"")</f>
      </c>
      <c r="AV469">
        <f>IF($CE469&gt;=7,INDEX($AN:$AN,$CD469+7),"")</f>
      </c>
      <c r="AW469">
        <f>IF($CE469&gt;=8,INDEX($AN:$AN,$CD469+8),"")</f>
      </c>
      <c r="AX469">
        <f>IF($CE469&gt;=9,INDEX($AN:$AN,$CD469+9),"")</f>
      </c>
      <c r="AY469">
        <f>IF($CE469&gt;=10,INDEX($AN:$AN,$CD469+10),"")</f>
      </c>
      <c r="AZ469">
        <f>IF($CE469&gt;=11,INDEX($AN:$AN,$CD469+11),"")</f>
      </c>
      <c r="BA469">
        <f>IF($CE469&gt;=12,INDEX($AN:$AN,$CD469+12),"")</f>
      </c>
      <c r="BB469">
        <f>IF($CE469&gt;=13,INDEX($AN:$AN,$CD469+13),"")</f>
      </c>
      <c r="BC469">
        <f>IF($CE469&gt;=14,INDEX($AN:$AN,$CD469+14),"")</f>
      </c>
      <c r="BD469">
        <f>IF($CE469&gt;=15,INDEX($AN:$AN,$CD469+15),"")</f>
      </c>
      <c r="BE469">
        <f>IF($CE469&gt;=16,INDEX($AN:$AN,$CD469+16),"")</f>
      </c>
      <c r="BF469">
        <f>IF($CE469&gt;=17,INDEX($AN:$AN,$CD469+17),"")</f>
      </c>
      <c r="BG469">
        <f>IF($CE469&gt;=18,INDEX($AN:$AN,$CD469+18),"")</f>
      </c>
      <c r="BH469">
        <f>IF($CE469&gt;=19,INDEX($AN:$AN,$CD469+19),"")</f>
      </c>
      <c r="BI469">
        <f>IF($CE469&gt;=20,INDEX($AN:$AN,$CD469+20),"")</f>
      </c>
      <c r="BJ469">
        <f>IF($CE469&gt;=21,INDEX($AN:$AN,$CD469+21),"")</f>
      </c>
      <c r="BK469">
        <f>IF($CE469&gt;=22,INDEX($AN:$AN,$CD469+22),"")</f>
      </c>
      <c r="BL469">
        <f>IF($CE469&gt;=23,INDEX($AN:$AN,$CD469+23),"")</f>
      </c>
      <c r="BM469">
        <f>IF($CE469&gt;=24,INDEX($AN:$AN,$CD469+24),"")</f>
      </c>
      <c r="BN469">
        <f>IF($CE469&gt;=25,INDEX($AN:$AN,$CD469+25),"")</f>
      </c>
      <c r="BO469">
        <f>IF($CE469&gt;=26,INDEX($AN:$AN,$CD469+26),"")</f>
      </c>
      <c r="BP469">
        <f>IF($CE469&gt;=27,INDEX($AN:$AN,$CD469+27),"")</f>
      </c>
      <c r="BQ469">
        <f>IF($CE469&gt;=28,INDEX($AN:$AN,$CD469+28),"")</f>
      </c>
      <c r="BR469">
        <f>IF($CE469&gt;=29,INDEX($AN:$AN,$CD469+29),"")</f>
      </c>
      <c r="BS469">
        <f>IF($CE469&gt;=30,INDEX($AN:$AN,$CD469+30),"")</f>
      </c>
      <c r="BT469">
        <f>IF($CE469&gt;=31,INDEX($AN:$AN,$CD469+31),"")</f>
      </c>
      <c r="BU469">
        <f>IF($CE469&gt;=32,INDEX($AN:$AN,$CD469+32),"")</f>
      </c>
      <c r="BV469">
        <f>IF($CE469&gt;=33,INDEX($AN:$AN,$CD469+33),"")</f>
      </c>
      <c r="BW469">
        <f>IF($CE469&gt;=34,INDEX($AN:$AN,$CD469+34),"")</f>
      </c>
      <c r="BX469">
        <f>IF($CE469&gt;=35,INDEX($AN:$AN,$CD469+35),"")</f>
      </c>
      <c r="BY469">
        <f>IF($CE469&gt;=36,INDEX($AN:$AN,$CD469+36),"")</f>
      </c>
      <c r="BZ469">
        <f>IF($CE469&gt;=37,INDEX($AN:$AN,$CD469+37),"")</f>
      </c>
      <c r="CA469">
        <f>IF($CE469&gt;=38,INDEX($AN:$AN,$CD469+38),"")</f>
      </c>
      <c r="CB469">
        <f>IF($CE469&gt;=39,INDEX($AN:$AN,$CD469+39),"")</f>
      </c>
      <c r="CC469">
        <f>IF($CE469&gt;=40,INDEX($AN:$AN,$CD469+40),"")</f>
      </c>
      <c r="CD469">
        <f>IFERROR(MATCH($AM469,$AN$2:$AN$133,0)+1,0)</f>
      </c>
      <c r="CE469">
        <f>IFERROR(INDEX($AO$2:$AO$133,MATCH($AM469,$AN$2:$AN$133,0)),0)</f>
      </c>
      <c r="CF469">
        <f>IFERROR(LEFT($K469,FIND(" - ",$K469)-1),$K469)</f>
      </c>
      <c r="CG469" t="s">
        <v>180</v>
      </c>
      <c r="CI469">
        <f>IF($DD469&gt;=1,INDEX($CG:$CG,$DC469+1),"")</f>
      </c>
      <c r="CJ469">
        <f>IF($DD469&gt;=2,INDEX($CG:$CG,$DC469+2),"")</f>
      </c>
      <c r="CK469">
        <f>IF($DD469&gt;=3,INDEX($CG:$CG,$DC469+3),"")</f>
      </c>
      <c r="CL469">
        <f>IF($DD469&gt;=4,INDEX($CG:$CG,$DC469+4),"")</f>
      </c>
      <c r="CM469">
        <f>IF($DD469&gt;=5,INDEX($CG:$CG,$DC469+5),"")</f>
      </c>
      <c r="CN469">
        <f>IF($DD469&gt;=6,INDEX($CG:$CG,$DC469+6),"")</f>
      </c>
      <c r="CO469">
        <f>IF($DD469&gt;=7,INDEX($CG:$CG,$DC469+7),"")</f>
      </c>
      <c r="CP469">
        <f>IF($DD469&gt;=8,INDEX($CG:$CG,$DC469+8),"")</f>
      </c>
      <c r="CQ469">
        <f>IF($DD469&gt;=9,INDEX($CG:$CG,$DC469+9),"")</f>
      </c>
      <c r="CR469">
        <f>IF($DD469&gt;=10,INDEX($CG:$CG,$DC469+10),"")</f>
      </c>
      <c r="CS469">
        <f>IF($DD469&gt;=11,INDEX($CG:$CG,$DC469+11),"")</f>
      </c>
      <c r="CT469">
        <f>IF($DD469&gt;=12,INDEX($CG:$CG,$DC469+12),"")</f>
      </c>
      <c r="CU469">
        <f>IF($DD469&gt;=13,INDEX($CG:$CG,$DC469+13),"")</f>
      </c>
      <c r="CV469">
        <f>IF($DD469&gt;=14,INDEX($CG:$CG,$DC469+14),"")</f>
      </c>
      <c r="CW469">
        <f>IF($DD469&gt;=15,INDEX($CG:$CG,$DC469+15),"")</f>
      </c>
      <c r="CX469">
        <f>IF($DD469&gt;=16,INDEX($CG:$CG,$DC469+16),"")</f>
      </c>
      <c r="CY469">
        <f>IF($DD469&gt;=17,INDEX($CG:$CG,$DC469+17),"")</f>
      </c>
      <c r="CZ469">
        <f>IF($DD469&gt;=18,INDEX($CG:$CG,$DC469+18),"")</f>
      </c>
      <c r="DA469">
        <f>IF($DD469&gt;=19,INDEX($CG:$CG,$DC469+19),"")</f>
      </c>
      <c r="DB469">
        <f>IF($DD469&gt;=20,INDEX($CG:$CG,$DC469+20),"")</f>
      </c>
      <c r="DC469">
        <f>IFERROR(MATCH($CF469,$CG$2:$CG$1558,0)+1,0)</f>
      </c>
      <c r="DD469">
        <f>IFERROR(INDEX($CH$2:$CH$1558,MATCH($CF469,$CG$2:$CG$1558,0)),0)</f>
      </c>
      <c r="DE469">
        <f>IFERROR(INDEX($AL:$AL,MATCH($G469,$AK:$AK,0))&amp;"","")</f>
      </c>
      <c r="DI469">
        <f>IF($GL469&gt;=1,INDEX($DF:$DF,$GK469+1),"")</f>
      </c>
      <c r="DJ469">
        <f>IF($GL469&gt;=2,INDEX($DF:$DF,$GK469+2),"")</f>
      </c>
      <c r="DK469">
        <f>IF($GL469&gt;=3,INDEX($DF:$DF,$GK469+3),"")</f>
      </c>
      <c r="DL469">
        <f>IF($GL469&gt;=4,INDEX($DF:$DF,$GK469+4),"")</f>
      </c>
      <c r="DM469">
        <f>IF($GL469&gt;=5,INDEX($DF:$DF,$GK469+5),"")</f>
      </c>
      <c r="DN469">
        <f>IF($GL469&gt;=6,INDEX($DF:$DF,$GK469+6),"")</f>
      </c>
      <c r="DO469">
        <f>IF($GL469&gt;=7,INDEX($DF:$DF,$GK469+7),"")</f>
      </c>
      <c r="DP469">
        <f>IF($GL469&gt;=8,INDEX($DF:$DF,$GK469+8),"")</f>
      </c>
      <c r="DQ469">
        <f>IF($GL469&gt;=9,INDEX($DF:$DF,$GK469+9),"")</f>
      </c>
      <c r="DR469">
        <f>IF($GL469&gt;=10,INDEX($DF:$DF,$GK469+10),"")</f>
      </c>
      <c r="DS469">
        <f>IF($GL469&gt;=11,INDEX($DF:$DF,$GK469+11),"")</f>
      </c>
      <c r="DT469">
        <f>IF($GL469&gt;=12,INDEX($DF:$DF,$GK469+12),"")</f>
      </c>
      <c r="DU469">
        <f>IF($GL469&gt;=13,INDEX($DF:$DF,$GK469+13),"")</f>
      </c>
      <c r="DV469">
        <f>IF($GL469&gt;=14,INDEX($DF:$DF,$GK469+14),"")</f>
      </c>
      <c r="DW469">
        <f>IF($GL469&gt;=15,INDEX($DF:$DF,$GK469+15),"")</f>
      </c>
      <c r="DX469">
        <f>IF($GL469&gt;=16,INDEX($DF:$DF,$GK469+16),"")</f>
      </c>
      <c r="DY469">
        <f>IF($GL469&gt;=17,INDEX($DF:$DF,$GK469+17),"")</f>
      </c>
      <c r="DZ469">
        <f>IF($GL469&gt;=18,INDEX($DF:$DF,$GK469+18),"")</f>
      </c>
      <c r="EA469">
        <f>IF($GL469&gt;=19,INDEX($DF:$DF,$GK469+19),"")</f>
      </c>
      <c r="EB469">
        <f>IF($GL469&gt;=20,INDEX($DF:$DF,$GK469+20),"")</f>
      </c>
      <c r="EC469">
        <f>IF($GL469&gt;=21,INDEX($DF:$DF,$GK469+21),"")</f>
      </c>
      <c r="ED469">
        <f>IF($GL469&gt;=22,INDEX($DF:$DF,$GK469+22),"")</f>
      </c>
      <c r="EE469">
        <f>IF($GL469&gt;=23,INDEX($DF:$DF,$GK469+23),"")</f>
      </c>
      <c r="EF469">
        <f>IF($GL469&gt;=24,INDEX($DF:$DF,$GK469+24),"")</f>
      </c>
      <c r="EG469">
        <f>IF($GL469&gt;=25,INDEX($DF:$DF,$GK469+25),"")</f>
      </c>
      <c r="EH469">
        <f>IF($GL469&gt;=26,INDEX($DF:$DF,$GK469+26),"")</f>
      </c>
      <c r="EI469">
        <f>IF($GL469&gt;=27,INDEX($DF:$DF,$GK469+27),"")</f>
      </c>
      <c r="EJ469">
        <f>IF($GL469&gt;=28,INDEX($DF:$DF,$GK469+28),"")</f>
      </c>
      <c r="EK469">
        <f>IF($GL469&gt;=29,INDEX($DF:$DF,$GK469+29),"")</f>
      </c>
      <c r="EL469">
        <f>IF($GL469&gt;=30,INDEX($DF:$DF,$GK469+30),"")</f>
      </c>
      <c r="EM469">
        <f>IF($GL469&gt;=31,INDEX($DF:$DF,$GK469+31),"")</f>
      </c>
      <c r="EN469">
        <f>IF($GL469&gt;=32,INDEX($DF:$DF,$GK469+32),"")</f>
      </c>
      <c r="EO469">
        <f>IF($GL469&gt;=33,INDEX($DF:$DF,$GK469+33),"")</f>
      </c>
      <c r="EP469">
        <f>IF($GL469&gt;=34,INDEX($DF:$DF,$GK469+34),"")</f>
      </c>
      <c r="EQ469">
        <f>IF($GL469&gt;=35,INDEX($DF:$DF,$GK469+35),"")</f>
      </c>
      <c r="ER469">
        <f>IF($GL469&gt;=36,INDEX($DF:$DF,$GK469+36),"")</f>
      </c>
      <c r="ES469">
        <f>IF($GL469&gt;=37,INDEX($DF:$DF,$GK469+37),"")</f>
      </c>
      <c r="ET469">
        <f>IF($GL469&gt;=38,INDEX($DF:$DF,$GK469+38),"")</f>
      </c>
      <c r="EU469">
        <f>IF($GL469&gt;=39,INDEX($DF:$DF,$GK469+39),"")</f>
      </c>
      <c r="EV469">
        <f>IF($GL469&gt;=40,INDEX($DF:$DF,$GK469+40),"")</f>
      </c>
      <c r="EW469">
        <f>IF($GL469&gt;=1,INDEX($DG:$DG,$GK469+1),"")</f>
      </c>
      <c r="EX469">
        <f>IF($GL469&gt;=2,INDEX($DG:$DG,$GK469+2),"")</f>
      </c>
      <c r="EY469">
        <f>IF($GL469&gt;=3,INDEX($DG:$DG,$GK469+3),"")</f>
      </c>
      <c r="EZ469">
        <f>IF($GL469&gt;=4,INDEX($DG:$DG,$GK469+4),"")</f>
      </c>
      <c r="FA469">
        <f>IF($GL469&gt;=5,INDEX($DG:$DG,$GK469+5),"")</f>
      </c>
      <c r="FB469">
        <f>IF($GL469&gt;=6,INDEX($DG:$DG,$GK469+6),"")</f>
      </c>
      <c r="FC469">
        <f>IF($GL469&gt;=7,INDEX($DG:$DG,$GK469+7),"")</f>
      </c>
      <c r="FD469">
        <f>IF($GL469&gt;=8,INDEX($DG:$DG,$GK469+8),"")</f>
      </c>
      <c r="FE469">
        <f>IF($GL469&gt;=9,INDEX($DG:$DG,$GK469+9),"")</f>
      </c>
      <c r="FF469">
        <f>IF($GL469&gt;=10,INDEX($DG:$DG,$GK469+10),"")</f>
      </c>
      <c r="FG469">
        <f>IF($GL469&gt;=11,INDEX($DG:$DG,$GK469+11),"")</f>
      </c>
      <c r="FH469">
        <f>IF($GL469&gt;=12,INDEX($DG:$DG,$GK469+12),"")</f>
      </c>
      <c r="FI469">
        <f>IF($GL469&gt;=13,INDEX($DG:$DG,$GK469+13),"")</f>
      </c>
      <c r="FJ469">
        <f>IF($GL469&gt;=14,INDEX($DG:$DG,$GK469+14),"")</f>
      </c>
      <c r="FK469">
        <f>IF($GL469&gt;=15,INDEX($DG:$DG,$GK469+15),"")</f>
      </c>
      <c r="FL469">
        <f>IF($GL469&gt;=16,INDEX($DG:$DG,$GK469+16),"")</f>
      </c>
      <c r="FM469">
        <f>IF($GL469&gt;=17,INDEX($DG:$DG,$GK469+17),"")</f>
      </c>
      <c r="FN469">
        <f>IF($GL469&gt;=18,INDEX($DG:$DG,$GK469+18),"")</f>
      </c>
      <c r="FO469">
        <f>IF($GL469&gt;=19,INDEX($DG:$DG,$GK469+19),"")</f>
      </c>
      <c r="FP469">
        <f>IF($GL469&gt;=20,INDEX($DG:$DG,$GK469+20),"")</f>
      </c>
      <c r="FQ469">
        <f>IF($GL469&gt;=21,INDEX($DG:$DG,$GK469+21),"")</f>
      </c>
      <c r="FR469">
        <f>IF($GL469&gt;=22,INDEX($DG:$DG,$GK469+22),"")</f>
      </c>
      <c r="FS469">
        <f>IF($GL469&gt;=23,INDEX($DG:$DG,$GK469+23),"")</f>
      </c>
      <c r="FT469">
        <f>IF($GL469&gt;=24,INDEX($DG:$DG,$GK469+24),"")</f>
      </c>
      <c r="FU469">
        <f>IF($GL469&gt;=25,INDEX($DG:$DG,$GK469+25),"")</f>
      </c>
      <c r="FV469">
        <f>IF($GL469&gt;=26,INDEX($DG:$DG,$GK469+26),"")</f>
      </c>
      <c r="FW469">
        <f>IF($GL469&gt;=27,INDEX($DG:$DG,$GK469+27),"")</f>
      </c>
      <c r="FX469">
        <f>IF($GL469&gt;=28,INDEX($DG:$DG,$GK469+28),"")</f>
      </c>
      <c r="FY469">
        <f>IF($GL469&gt;=29,INDEX($DG:$DG,$GK469+29),"")</f>
      </c>
      <c r="FZ469">
        <f>IF($GL469&gt;=30,INDEX($DG:$DG,$GK469+30),"")</f>
      </c>
      <c r="GA469">
        <f>IF($GL469&gt;=31,INDEX($DG:$DG,$GK469+31),"")</f>
      </c>
      <c r="GB469">
        <f>IF($GL469&gt;=32,INDEX($DG:$DG,$GK469+32),"")</f>
      </c>
      <c r="GC469">
        <f>IF($GL469&gt;=33,INDEX($DG:$DG,$GK469+33),"")</f>
      </c>
      <c r="GD469">
        <f>IF($GL469&gt;=34,INDEX($DG:$DG,$GK469+34),"")</f>
      </c>
      <c r="GE469">
        <f>IF($GL469&gt;=35,INDEX($DG:$DG,$GK469+35),"")</f>
      </c>
      <c r="GF469">
        <f>IF($GL469&gt;=36,INDEX($DG:$DG,$GK469+36),"")</f>
      </c>
      <c r="GG469">
        <f>IF($GL469&gt;=37,INDEX($DG:$DG,$GK469+37),"")</f>
      </c>
      <c r="GH469">
        <f>IF($GL469&gt;=38,INDEX($DG:$DG,$GK469+38),"")</f>
      </c>
      <c r="GI469">
        <f>IF($GL469&gt;=39,INDEX($DG:$DG,$GK469+39),"")</f>
      </c>
      <c r="GJ469">
        <f>IF($GL469&gt;=40,INDEX($DG:$DG,$GK469+40),"")</f>
      </c>
      <c r="GK469">
        <f>IFERROR(MATCH($DE469,$DF$2:$DF$166,0)+1,0)</f>
      </c>
      <c r="GL469">
        <f>IFERROR(INDEX($DH$2:$DH$166,MATCH($DE469,$DF$2:$DF$166,0)),0)</f>
      </c>
      <c r="GM469">
        <f>IFERROR(MATCH($H469,$DI$469:$EV$469,0),0)</f>
      </c>
      <c r="GN469">
        <f>IF($GM469&gt;0,INDEX($EW$469:$GJ$469,$GM469),"")</f>
      </c>
      <c r="GO469" t="s">
        <v>1028</v>
      </c>
      <c r="GQ469">
        <f>IF($IZ469&gt;=1,INDEX($GO:$GO,$IY469+1),"")</f>
      </c>
      <c r="GR469">
        <f>IF($IZ469&gt;=2,INDEX($GO:$GO,$IY469+2),"")</f>
      </c>
      <c r="GS469">
        <f>IF($IZ469&gt;=3,INDEX($GO:$GO,$IY469+3),"")</f>
      </c>
      <c r="GT469">
        <f>IF($IZ469&gt;=4,INDEX($GO:$GO,$IY469+4),"")</f>
      </c>
      <c r="GU469">
        <f>IF($IZ469&gt;=5,INDEX($GO:$GO,$IY469+5),"")</f>
      </c>
      <c r="GV469">
        <f>IF($IZ469&gt;=6,INDEX($GO:$GO,$IY469+6),"")</f>
      </c>
      <c r="GW469">
        <f>IF($IZ469&gt;=7,INDEX($GO:$GO,$IY469+7),"")</f>
      </c>
      <c r="GX469">
        <f>IF($IZ469&gt;=8,INDEX($GO:$GO,$IY469+8),"")</f>
      </c>
      <c r="GY469">
        <f>IF($IZ469&gt;=9,INDEX($GO:$GO,$IY469+9),"")</f>
      </c>
      <c r="GZ469">
        <f>IF($IZ469&gt;=10,INDEX($GO:$GO,$IY469+10),"")</f>
      </c>
      <c r="HA469">
        <f>IF($IZ469&gt;=11,INDEX($GO:$GO,$IY469+11),"")</f>
      </c>
      <c r="HB469">
        <f>IF($IZ469&gt;=12,INDEX($GO:$GO,$IY469+12),"")</f>
      </c>
      <c r="HC469">
        <f>IF($IZ469&gt;=13,INDEX($GO:$GO,$IY469+13),"")</f>
      </c>
      <c r="HD469">
        <f>IF($IZ469&gt;=14,INDEX($GO:$GO,$IY469+14),"")</f>
      </c>
      <c r="HE469">
        <f>IF($IZ469&gt;=15,INDEX($GO:$GO,$IY469+15),"")</f>
      </c>
      <c r="HF469">
        <f>IF($IZ469&gt;=16,INDEX($GO:$GO,$IY469+16),"")</f>
      </c>
      <c r="HG469">
        <f>IF($IZ469&gt;=17,INDEX($GO:$GO,$IY469+17),"")</f>
      </c>
      <c r="HH469">
        <f>IF($IZ469&gt;=18,INDEX($GO:$GO,$IY469+18),"")</f>
      </c>
      <c r="HI469">
        <f>IF($IZ469&gt;=19,INDEX($GO:$GO,$IY469+19),"")</f>
      </c>
      <c r="HJ469">
        <f>IF($IZ469&gt;=20,INDEX($GO:$GO,$IY469+20),"")</f>
      </c>
      <c r="HK469">
        <f>IF($IZ469&gt;=21,INDEX($GO:$GO,$IY469+21),"")</f>
      </c>
      <c r="HL469">
        <f>IF($IZ469&gt;=22,INDEX($GO:$GO,$IY469+22),"")</f>
      </c>
      <c r="HM469">
        <f>IF($IZ469&gt;=23,INDEX($GO:$GO,$IY469+23),"")</f>
      </c>
      <c r="HN469">
        <f>IF($IZ469&gt;=24,INDEX($GO:$GO,$IY469+24),"")</f>
      </c>
      <c r="HO469">
        <f>IF($IZ469&gt;=25,INDEX($GO:$GO,$IY469+25),"")</f>
      </c>
      <c r="HP469">
        <f>IF($IZ469&gt;=26,INDEX($GO:$GO,$IY469+26),"")</f>
      </c>
      <c r="HQ469">
        <f>IF($IZ469&gt;=27,INDEX($GO:$GO,$IY469+27),"")</f>
      </c>
      <c r="HR469">
        <f>IF($IZ469&gt;=28,INDEX($GO:$GO,$IY469+28),"")</f>
      </c>
      <c r="HS469">
        <f>IF($IZ469&gt;=29,INDEX($GO:$GO,$IY469+29),"")</f>
      </c>
      <c r="HT469">
        <f>IF($IZ469&gt;=30,INDEX($GO:$GO,$IY469+30),"")</f>
      </c>
      <c r="HU469">
        <f>IF($IZ469&gt;=31,INDEX($GO:$GO,$IY469+31),"")</f>
      </c>
      <c r="HV469">
        <f>IF($IZ469&gt;=32,INDEX($GO:$GO,$IY469+32),"")</f>
      </c>
      <c r="HW469">
        <f>IF($IZ469&gt;=33,INDEX($GO:$GO,$IY469+33),"")</f>
      </c>
      <c r="HX469">
        <f>IF($IZ469&gt;=34,INDEX($GO:$GO,$IY469+34),"")</f>
      </c>
      <c r="HY469">
        <f>IF($IZ469&gt;=35,INDEX($GO:$GO,$IY469+35),"")</f>
      </c>
      <c r="HZ469">
        <f>IF($IZ469&gt;=36,INDEX($GO:$GO,$IY469+36),"")</f>
      </c>
      <c r="IA469">
        <f>IF($IZ469&gt;=37,INDEX($GO:$GO,$IY469+37),"")</f>
      </c>
      <c r="IB469">
        <f>IF($IZ469&gt;=38,INDEX($GO:$GO,$IY469+38),"")</f>
      </c>
      <c r="IC469">
        <f>IF($IZ469&gt;=39,INDEX($GO:$GO,$IY469+39),"")</f>
      </c>
      <c r="ID469">
        <f>IF($IZ469&gt;=40,INDEX($GO:$GO,$IY469+40),"")</f>
      </c>
      <c r="IE469">
        <f>IF($IZ469&gt;=41,INDEX($GO:$GO,$IY469+41),"")</f>
      </c>
      <c r="IF469">
        <f>IF($IZ469&gt;=42,INDEX($GO:$GO,$IY469+42),"")</f>
      </c>
      <c r="IG469">
        <f>IF($IZ469&gt;=43,INDEX($GO:$GO,$IY469+43),"")</f>
      </c>
      <c r="IH469">
        <f>IF($IZ469&gt;=44,INDEX($GO:$GO,$IY469+44),"")</f>
      </c>
      <c r="II469">
        <f>IF($IZ469&gt;=45,INDEX($GO:$GO,$IY469+45),"")</f>
      </c>
      <c r="IJ469">
        <f>IF($IZ469&gt;=46,INDEX($GO:$GO,$IY469+46),"")</f>
      </c>
      <c r="IK469">
        <f>IF($IZ469&gt;=47,INDEX($GO:$GO,$IY469+47),"")</f>
      </c>
      <c r="IL469">
        <f>IF($IZ469&gt;=48,INDEX($GO:$GO,$IY469+48),"")</f>
      </c>
      <c r="IM469">
        <f>IF($IZ469&gt;=49,INDEX($GO:$GO,$IY469+49),"")</f>
      </c>
      <c r="IN469">
        <f>IF($IZ469&gt;=50,INDEX($GO:$GO,$IY469+50),"")</f>
      </c>
      <c r="IO469">
        <f>IF($IZ469&gt;=51,INDEX($GO:$GO,$IY469+51),"")</f>
      </c>
      <c r="IP469">
        <f>IF($IZ469&gt;=52,INDEX($GO:$GO,$IY469+52),"")</f>
      </c>
      <c r="IQ469">
        <f>IF($IZ469&gt;=53,INDEX($GO:$GO,$IY469+53),"")</f>
      </c>
      <c r="IR469">
        <f>IF($IZ469&gt;=54,INDEX($GO:$GO,$IY469+54),"")</f>
      </c>
      <c r="IS469">
        <f>IF($IZ469&gt;=55,INDEX($GO:$GO,$IY469+55),"")</f>
      </c>
      <c r="IT469">
        <f>IF($IZ469&gt;=56,INDEX($GO:$GO,$IY469+56),"")</f>
      </c>
      <c r="IU469">
        <f>IF($IZ469&gt;=57,INDEX($GO:$GO,$IY469+57),"")</f>
      </c>
      <c r="IV469">
        <f>IF($IZ469&gt;=58,INDEX($GO:$GO,$IY469+58),"")</f>
      </c>
      <c r="IW469">
        <f>IF($IZ469&gt;=59,INDEX($GO:$GO,$IY469+59),"")</f>
      </c>
      <c r="IX469">
        <f>IF($IZ469&gt;=60,INDEX($GO:$GO,$IY469+60),"")</f>
      </c>
      <c r="IY469">
        <f>IFERROR(MATCH($GN469,$GO$2:$GO$827,0)+1,0)</f>
      </c>
      <c r="IZ469">
        <f>IFERROR(INDEX($GP$2:$GP$827,MATCH($GN469,$GO$2:$GO$827,0)),0)</f>
      </c>
      <c r="JA469" t="s">
        <v>23</v>
      </c>
      <c r="JB469" t="s">
        <v>23</v>
      </c>
    </row>
    <row r="470" spans="1:262" x14ac:dyDescent="0.25">
      <c r="F470" s="1"/>
      <c r="G470" s="1"/>
      <c r="H470" s="1"/>
      <c r="I470" s="1"/>
      <c r="J470" s="1">
        <f>IFERROR(IF(FIND(" - ",$F470)&gt;0,MID($F470,FIND(" - ",$F470)+3,LEN($F470)),""),"")</f>
      </c>
      <c r="L470" s="1"/>
      <c r="N470" t="s">
        <v>23</v>
      </c>
      <c r="P470">
        <f>IF(OR($N470="",$O470=""),"",IFERROR($N470/$O470,0))</f>
      </c>
      <c r="Q470">
        <f>IF($N470="","",
IF($G470="","",
IF(ISNUMBER(SEARCH("exempt",LOWER($G470))),0,
$N470*(VALUE(SUBSTITUTE($G470,"%",""))/100))))</f>
      </c>
      <c r="W470">
        <f>IF($N470="","",
SUM($N470,$Q470,$U470,$R470,$T470)-
IF($V470="",0,VALUE($V470)))</f>
      </c>
      <c r="AE470" t="s">
        <v>1463</v>
      </c>
      <c r="AJ470" t="s">
        <v>813</v>
      </c>
      <c r="AM470">
        <f>IFERROR(LEFT($F470,FIND(" - ",$F470)-1),$F470)</f>
      </c>
      <c r="AP470">
        <f>IF($CE470&gt;=1,INDEX($AN:$AN,$CD470+1),"")</f>
      </c>
      <c r="AQ470">
        <f>IF($CE470&gt;=2,INDEX($AN:$AN,$CD470+2),"")</f>
      </c>
      <c r="AR470">
        <f>IF($CE470&gt;=3,INDEX($AN:$AN,$CD470+3),"")</f>
      </c>
      <c r="AS470">
        <f>IF($CE470&gt;=4,INDEX($AN:$AN,$CD470+4),"")</f>
      </c>
      <c r="AT470">
        <f>IF($CE470&gt;=5,INDEX($AN:$AN,$CD470+5),"")</f>
      </c>
      <c r="AU470">
        <f>IF($CE470&gt;=6,INDEX($AN:$AN,$CD470+6),"")</f>
      </c>
      <c r="AV470">
        <f>IF($CE470&gt;=7,INDEX($AN:$AN,$CD470+7),"")</f>
      </c>
      <c r="AW470">
        <f>IF($CE470&gt;=8,INDEX($AN:$AN,$CD470+8),"")</f>
      </c>
      <c r="AX470">
        <f>IF($CE470&gt;=9,INDEX($AN:$AN,$CD470+9),"")</f>
      </c>
      <c r="AY470">
        <f>IF($CE470&gt;=10,INDEX($AN:$AN,$CD470+10),"")</f>
      </c>
      <c r="AZ470">
        <f>IF($CE470&gt;=11,INDEX($AN:$AN,$CD470+11),"")</f>
      </c>
      <c r="BA470">
        <f>IF($CE470&gt;=12,INDEX($AN:$AN,$CD470+12),"")</f>
      </c>
      <c r="BB470">
        <f>IF($CE470&gt;=13,INDEX($AN:$AN,$CD470+13),"")</f>
      </c>
      <c r="BC470">
        <f>IF($CE470&gt;=14,INDEX($AN:$AN,$CD470+14),"")</f>
      </c>
      <c r="BD470">
        <f>IF($CE470&gt;=15,INDEX($AN:$AN,$CD470+15),"")</f>
      </c>
      <c r="BE470">
        <f>IF($CE470&gt;=16,INDEX($AN:$AN,$CD470+16),"")</f>
      </c>
      <c r="BF470">
        <f>IF($CE470&gt;=17,INDEX($AN:$AN,$CD470+17),"")</f>
      </c>
      <c r="BG470">
        <f>IF($CE470&gt;=18,INDEX($AN:$AN,$CD470+18),"")</f>
      </c>
      <c r="BH470">
        <f>IF($CE470&gt;=19,INDEX($AN:$AN,$CD470+19),"")</f>
      </c>
      <c r="BI470">
        <f>IF($CE470&gt;=20,INDEX($AN:$AN,$CD470+20),"")</f>
      </c>
      <c r="BJ470">
        <f>IF($CE470&gt;=21,INDEX($AN:$AN,$CD470+21),"")</f>
      </c>
      <c r="BK470">
        <f>IF($CE470&gt;=22,INDEX($AN:$AN,$CD470+22),"")</f>
      </c>
      <c r="BL470">
        <f>IF($CE470&gt;=23,INDEX($AN:$AN,$CD470+23),"")</f>
      </c>
      <c r="BM470">
        <f>IF($CE470&gt;=24,INDEX($AN:$AN,$CD470+24),"")</f>
      </c>
      <c r="BN470">
        <f>IF($CE470&gt;=25,INDEX($AN:$AN,$CD470+25),"")</f>
      </c>
      <c r="BO470">
        <f>IF($CE470&gt;=26,INDEX($AN:$AN,$CD470+26),"")</f>
      </c>
      <c r="BP470">
        <f>IF($CE470&gt;=27,INDEX($AN:$AN,$CD470+27),"")</f>
      </c>
      <c r="BQ470">
        <f>IF($CE470&gt;=28,INDEX($AN:$AN,$CD470+28),"")</f>
      </c>
      <c r="BR470">
        <f>IF($CE470&gt;=29,INDEX($AN:$AN,$CD470+29),"")</f>
      </c>
      <c r="BS470">
        <f>IF($CE470&gt;=30,INDEX($AN:$AN,$CD470+30),"")</f>
      </c>
      <c r="BT470">
        <f>IF($CE470&gt;=31,INDEX($AN:$AN,$CD470+31),"")</f>
      </c>
      <c r="BU470">
        <f>IF($CE470&gt;=32,INDEX($AN:$AN,$CD470+32),"")</f>
      </c>
      <c r="BV470">
        <f>IF($CE470&gt;=33,INDEX($AN:$AN,$CD470+33),"")</f>
      </c>
      <c r="BW470">
        <f>IF($CE470&gt;=34,INDEX($AN:$AN,$CD470+34),"")</f>
      </c>
      <c r="BX470">
        <f>IF($CE470&gt;=35,INDEX($AN:$AN,$CD470+35),"")</f>
      </c>
      <c r="BY470">
        <f>IF($CE470&gt;=36,INDEX($AN:$AN,$CD470+36),"")</f>
      </c>
      <c r="BZ470">
        <f>IF($CE470&gt;=37,INDEX($AN:$AN,$CD470+37),"")</f>
      </c>
      <c r="CA470">
        <f>IF($CE470&gt;=38,INDEX($AN:$AN,$CD470+38),"")</f>
      </c>
      <c r="CB470">
        <f>IF($CE470&gt;=39,INDEX($AN:$AN,$CD470+39),"")</f>
      </c>
      <c r="CC470">
        <f>IF($CE470&gt;=40,INDEX($AN:$AN,$CD470+40),"")</f>
      </c>
      <c r="CD470">
        <f>IFERROR(MATCH($AM470,$AN$2:$AN$133,0)+1,0)</f>
      </c>
      <c r="CE470">
        <f>IFERROR(INDEX($AO$2:$AO$133,MATCH($AM470,$AN$2:$AN$133,0)),0)</f>
      </c>
      <c r="CF470">
        <f>IFERROR(LEFT($K470,FIND(" - ",$K470)-1),$K470)</f>
      </c>
      <c r="CG470" t="s">
        <v>109</v>
      </c>
      <c r="CI470">
        <f>IF($DD470&gt;=1,INDEX($CG:$CG,$DC470+1),"")</f>
      </c>
      <c r="CJ470">
        <f>IF($DD470&gt;=2,INDEX($CG:$CG,$DC470+2),"")</f>
      </c>
      <c r="CK470">
        <f>IF($DD470&gt;=3,INDEX($CG:$CG,$DC470+3),"")</f>
      </c>
      <c r="CL470">
        <f>IF($DD470&gt;=4,INDEX($CG:$CG,$DC470+4),"")</f>
      </c>
      <c r="CM470">
        <f>IF($DD470&gt;=5,INDEX($CG:$CG,$DC470+5),"")</f>
      </c>
      <c r="CN470">
        <f>IF($DD470&gt;=6,INDEX($CG:$CG,$DC470+6),"")</f>
      </c>
      <c r="CO470">
        <f>IF($DD470&gt;=7,INDEX($CG:$CG,$DC470+7),"")</f>
      </c>
      <c r="CP470">
        <f>IF($DD470&gt;=8,INDEX($CG:$CG,$DC470+8),"")</f>
      </c>
      <c r="CQ470">
        <f>IF($DD470&gt;=9,INDEX($CG:$CG,$DC470+9),"")</f>
      </c>
      <c r="CR470">
        <f>IF($DD470&gt;=10,INDEX($CG:$CG,$DC470+10),"")</f>
      </c>
      <c r="CS470">
        <f>IF($DD470&gt;=11,INDEX($CG:$CG,$DC470+11),"")</f>
      </c>
      <c r="CT470">
        <f>IF($DD470&gt;=12,INDEX($CG:$CG,$DC470+12),"")</f>
      </c>
      <c r="CU470">
        <f>IF($DD470&gt;=13,INDEX($CG:$CG,$DC470+13),"")</f>
      </c>
      <c r="CV470">
        <f>IF($DD470&gt;=14,INDEX($CG:$CG,$DC470+14),"")</f>
      </c>
      <c r="CW470">
        <f>IF($DD470&gt;=15,INDEX($CG:$CG,$DC470+15),"")</f>
      </c>
      <c r="CX470">
        <f>IF($DD470&gt;=16,INDEX($CG:$CG,$DC470+16),"")</f>
      </c>
      <c r="CY470">
        <f>IF($DD470&gt;=17,INDEX($CG:$CG,$DC470+17),"")</f>
      </c>
      <c r="CZ470">
        <f>IF($DD470&gt;=18,INDEX($CG:$CG,$DC470+18),"")</f>
      </c>
      <c r="DA470">
        <f>IF($DD470&gt;=19,INDEX($CG:$CG,$DC470+19),"")</f>
      </c>
      <c r="DB470">
        <f>IF($DD470&gt;=20,INDEX($CG:$CG,$DC470+20),"")</f>
      </c>
      <c r="DC470">
        <f>IFERROR(MATCH($CF470,$CG$2:$CG$1558,0)+1,0)</f>
      </c>
      <c r="DD470">
        <f>IFERROR(INDEX($CH$2:$CH$1558,MATCH($CF470,$CG$2:$CG$1558,0)),0)</f>
      </c>
      <c r="DE470">
        <f>IFERROR(INDEX($AL:$AL,MATCH($G470,$AK:$AK,0))&amp;"","")</f>
      </c>
      <c r="DI470">
        <f>IF($GL470&gt;=1,INDEX($DF:$DF,$GK470+1),"")</f>
      </c>
      <c r="DJ470">
        <f>IF($GL470&gt;=2,INDEX($DF:$DF,$GK470+2),"")</f>
      </c>
      <c r="DK470">
        <f>IF($GL470&gt;=3,INDEX($DF:$DF,$GK470+3),"")</f>
      </c>
      <c r="DL470">
        <f>IF($GL470&gt;=4,INDEX($DF:$DF,$GK470+4),"")</f>
      </c>
      <c r="DM470">
        <f>IF($GL470&gt;=5,INDEX($DF:$DF,$GK470+5),"")</f>
      </c>
      <c r="DN470">
        <f>IF($GL470&gt;=6,INDEX($DF:$DF,$GK470+6),"")</f>
      </c>
      <c r="DO470">
        <f>IF($GL470&gt;=7,INDEX($DF:$DF,$GK470+7),"")</f>
      </c>
      <c r="DP470">
        <f>IF($GL470&gt;=8,INDEX($DF:$DF,$GK470+8),"")</f>
      </c>
      <c r="DQ470">
        <f>IF($GL470&gt;=9,INDEX($DF:$DF,$GK470+9),"")</f>
      </c>
      <c r="DR470">
        <f>IF($GL470&gt;=10,INDEX($DF:$DF,$GK470+10),"")</f>
      </c>
      <c r="DS470">
        <f>IF($GL470&gt;=11,INDEX($DF:$DF,$GK470+11),"")</f>
      </c>
      <c r="DT470">
        <f>IF($GL470&gt;=12,INDEX($DF:$DF,$GK470+12),"")</f>
      </c>
      <c r="DU470">
        <f>IF($GL470&gt;=13,INDEX($DF:$DF,$GK470+13),"")</f>
      </c>
      <c r="DV470">
        <f>IF($GL470&gt;=14,INDEX($DF:$DF,$GK470+14),"")</f>
      </c>
      <c r="DW470">
        <f>IF($GL470&gt;=15,INDEX($DF:$DF,$GK470+15),"")</f>
      </c>
      <c r="DX470">
        <f>IF($GL470&gt;=16,INDEX($DF:$DF,$GK470+16),"")</f>
      </c>
      <c r="DY470">
        <f>IF($GL470&gt;=17,INDEX($DF:$DF,$GK470+17),"")</f>
      </c>
      <c r="DZ470">
        <f>IF($GL470&gt;=18,INDEX($DF:$DF,$GK470+18),"")</f>
      </c>
      <c r="EA470">
        <f>IF($GL470&gt;=19,INDEX($DF:$DF,$GK470+19),"")</f>
      </c>
      <c r="EB470">
        <f>IF($GL470&gt;=20,INDEX($DF:$DF,$GK470+20),"")</f>
      </c>
      <c r="EC470">
        <f>IF($GL470&gt;=21,INDEX($DF:$DF,$GK470+21),"")</f>
      </c>
      <c r="ED470">
        <f>IF($GL470&gt;=22,INDEX($DF:$DF,$GK470+22),"")</f>
      </c>
      <c r="EE470">
        <f>IF($GL470&gt;=23,INDEX($DF:$DF,$GK470+23),"")</f>
      </c>
      <c r="EF470">
        <f>IF($GL470&gt;=24,INDEX($DF:$DF,$GK470+24),"")</f>
      </c>
      <c r="EG470">
        <f>IF($GL470&gt;=25,INDEX($DF:$DF,$GK470+25),"")</f>
      </c>
      <c r="EH470">
        <f>IF($GL470&gt;=26,INDEX($DF:$DF,$GK470+26),"")</f>
      </c>
      <c r="EI470">
        <f>IF($GL470&gt;=27,INDEX($DF:$DF,$GK470+27),"")</f>
      </c>
      <c r="EJ470">
        <f>IF($GL470&gt;=28,INDEX($DF:$DF,$GK470+28),"")</f>
      </c>
      <c r="EK470">
        <f>IF($GL470&gt;=29,INDEX($DF:$DF,$GK470+29),"")</f>
      </c>
      <c r="EL470">
        <f>IF($GL470&gt;=30,INDEX($DF:$DF,$GK470+30),"")</f>
      </c>
      <c r="EM470">
        <f>IF($GL470&gt;=31,INDEX($DF:$DF,$GK470+31),"")</f>
      </c>
      <c r="EN470">
        <f>IF($GL470&gt;=32,INDEX($DF:$DF,$GK470+32),"")</f>
      </c>
      <c r="EO470">
        <f>IF($GL470&gt;=33,INDEX($DF:$DF,$GK470+33),"")</f>
      </c>
      <c r="EP470">
        <f>IF($GL470&gt;=34,INDEX($DF:$DF,$GK470+34),"")</f>
      </c>
      <c r="EQ470">
        <f>IF($GL470&gt;=35,INDEX($DF:$DF,$GK470+35),"")</f>
      </c>
      <c r="ER470">
        <f>IF($GL470&gt;=36,INDEX($DF:$DF,$GK470+36),"")</f>
      </c>
      <c r="ES470">
        <f>IF($GL470&gt;=37,INDEX($DF:$DF,$GK470+37),"")</f>
      </c>
      <c r="ET470">
        <f>IF($GL470&gt;=38,INDEX($DF:$DF,$GK470+38),"")</f>
      </c>
      <c r="EU470">
        <f>IF($GL470&gt;=39,INDEX($DF:$DF,$GK470+39),"")</f>
      </c>
      <c r="EV470">
        <f>IF($GL470&gt;=40,INDEX($DF:$DF,$GK470+40),"")</f>
      </c>
      <c r="EW470">
        <f>IF($GL470&gt;=1,INDEX($DG:$DG,$GK470+1),"")</f>
      </c>
      <c r="EX470">
        <f>IF($GL470&gt;=2,INDEX($DG:$DG,$GK470+2),"")</f>
      </c>
      <c r="EY470">
        <f>IF($GL470&gt;=3,INDEX($DG:$DG,$GK470+3),"")</f>
      </c>
      <c r="EZ470">
        <f>IF($GL470&gt;=4,INDEX($DG:$DG,$GK470+4),"")</f>
      </c>
      <c r="FA470">
        <f>IF($GL470&gt;=5,INDEX($DG:$DG,$GK470+5),"")</f>
      </c>
      <c r="FB470">
        <f>IF($GL470&gt;=6,INDEX($DG:$DG,$GK470+6),"")</f>
      </c>
      <c r="FC470">
        <f>IF($GL470&gt;=7,INDEX($DG:$DG,$GK470+7),"")</f>
      </c>
      <c r="FD470">
        <f>IF($GL470&gt;=8,INDEX($DG:$DG,$GK470+8),"")</f>
      </c>
      <c r="FE470">
        <f>IF($GL470&gt;=9,INDEX($DG:$DG,$GK470+9),"")</f>
      </c>
      <c r="FF470">
        <f>IF($GL470&gt;=10,INDEX($DG:$DG,$GK470+10),"")</f>
      </c>
      <c r="FG470">
        <f>IF($GL470&gt;=11,INDEX($DG:$DG,$GK470+11),"")</f>
      </c>
      <c r="FH470">
        <f>IF($GL470&gt;=12,INDEX($DG:$DG,$GK470+12),"")</f>
      </c>
      <c r="FI470">
        <f>IF($GL470&gt;=13,INDEX($DG:$DG,$GK470+13),"")</f>
      </c>
      <c r="FJ470">
        <f>IF($GL470&gt;=14,INDEX($DG:$DG,$GK470+14),"")</f>
      </c>
      <c r="FK470">
        <f>IF($GL470&gt;=15,INDEX($DG:$DG,$GK470+15),"")</f>
      </c>
      <c r="FL470">
        <f>IF($GL470&gt;=16,INDEX($DG:$DG,$GK470+16),"")</f>
      </c>
      <c r="FM470">
        <f>IF($GL470&gt;=17,INDEX($DG:$DG,$GK470+17),"")</f>
      </c>
      <c r="FN470">
        <f>IF($GL470&gt;=18,INDEX($DG:$DG,$GK470+18),"")</f>
      </c>
      <c r="FO470">
        <f>IF($GL470&gt;=19,INDEX($DG:$DG,$GK470+19),"")</f>
      </c>
      <c r="FP470">
        <f>IF($GL470&gt;=20,INDEX($DG:$DG,$GK470+20),"")</f>
      </c>
      <c r="FQ470">
        <f>IF($GL470&gt;=21,INDEX($DG:$DG,$GK470+21),"")</f>
      </c>
      <c r="FR470">
        <f>IF($GL470&gt;=22,INDEX($DG:$DG,$GK470+22),"")</f>
      </c>
      <c r="FS470">
        <f>IF($GL470&gt;=23,INDEX($DG:$DG,$GK470+23),"")</f>
      </c>
      <c r="FT470">
        <f>IF($GL470&gt;=24,INDEX($DG:$DG,$GK470+24),"")</f>
      </c>
      <c r="FU470">
        <f>IF($GL470&gt;=25,INDEX($DG:$DG,$GK470+25),"")</f>
      </c>
      <c r="FV470">
        <f>IF($GL470&gt;=26,INDEX($DG:$DG,$GK470+26),"")</f>
      </c>
      <c r="FW470">
        <f>IF($GL470&gt;=27,INDEX($DG:$DG,$GK470+27),"")</f>
      </c>
      <c r="FX470">
        <f>IF($GL470&gt;=28,INDEX($DG:$DG,$GK470+28),"")</f>
      </c>
      <c r="FY470">
        <f>IF($GL470&gt;=29,INDEX($DG:$DG,$GK470+29),"")</f>
      </c>
      <c r="FZ470">
        <f>IF($GL470&gt;=30,INDEX($DG:$DG,$GK470+30),"")</f>
      </c>
      <c r="GA470">
        <f>IF($GL470&gt;=31,INDEX($DG:$DG,$GK470+31),"")</f>
      </c>
      <c r="GB470">
        <f>IF($GL470&gt;=32,INDEX($DG:$DG,$GK470+32),"")</f>
      </c>
      <c r="GC470">
        <f>IF($GL470&gt;=33,INDEX($DG:$DG,$GK470+33),"")</f>
      </c>
      <c r="GD470">
        <f>IF($GL470&gt;=34,INDEX($DG:$DG,$GK470+34),"")</f>
      </c>
      <c r="GE470">
        <f>IF($GL470&gt;=35,INDEX($DG:$DG,$GK470+35),"")</f>
      </c>
      <c r="GF470">
        <f>IF($GL470&gt;=36,INDEX($DG:$DG,$GK470+36),"")</f>
      </c>
      <c r="GG470">
        <f>IF($GL470&gt;=37,INDEX($DG:$DG,$GK470+37),"")</f>
      </c>
      <c r="GH470">
        <f>IF($GL470&gt;=38,INDEX($DG:$DG,$GK470+38),"")</f>
      </c>
      <c r="GI470">
        <f>IF($GL470&gt;=39,INDEX($DG:$DG,$GK470+39),"")</f>
      </c>
      <c r="GJ470">
        <f>IF($GL470&gt;=40,INDEX($DG:$DG,$GK470+40),"")</f>
      </c>
      <c r="GK470">
        <f>IFERROR(MATCH($DE470,$DF$2:$DF$166,0)+1,0)</f>
      </c>
      <c r="GL470">
        <f>IFERROR(INDEX($DH$2:$DH$166,MATCH($DE470,$DF$2:$DF$166,0)),0)</f>
      </c>
      <c r="GM470">
        <f>IFERROR(MATCH($H470,$DI$470:$EV$470,0),0)</f>
      </c>
      <c r="GN470">
        <f>IF($GM470&gt;0,INDEX($EW$470:$GJ$470,$GM470),"")</f>
      </c>
      <c r="GO470" t="s">
        <v>1030</v>
      </c>
      <c r="GQ470">
        <f>IF($IZ470&gt;=1,INDEX($GO:$GO,$IY470+1),"")</f>
      </c>
      <c r="GR470">
        <f>IF($IZ470&gt;=2,INDEX($GO:$GO,$IY470+2),"")</f>
      </c>
      <c r="GS470">
        <f>IF($IZ470&gt;=3,INDEX($GO:$GO,$IY470+3),"")</f>
      </c>
      <c r="GT470">
        <f>IF($IZ470&gt;=4,INDEX($GO:$GO,$IY470+4),"")</f>
      </c>
      <c r="GU470">
        <f>IF($IZ470&gt;=5,INDEX($GO:$GO,$IY470+5),"")</f>
      </c>
      <c r="GV470">
        <f>IF($IZ470&gt;=6,INDEX($GO:$GO,$IY470+6),"")</f>
      </c>
      <c r="GW470">
        <f>IF($IZ470&gt;=7,INDEX($GO:$GO,$IY470+7),"")</f>
      </c>
      <c r="GX470">
        <f>IF($IZ470&gt;=8,INDEX($GO:$GO,$IY470+8),"")</f>
      </c>
      <c r="GY470">
        <f>IF($IZ470&gt;=9,INDEX($GO:$GO,$IY470+9),"")</f>
      </c>
      <c r="GZ470">
        <f>IF($IZ470&gt;=10,INDEX($GO:$GO,$IY470+10),"")</f>
      </c>
      <c r="HA470">
        <f>IF($IZ470&gt;=11,INDEX($GO:$GO,$IY470+11),"")</f>
      </c>
      <c r="HB470">
        <f>IF($IZ470&gt;=12,INDEX($GO:$GO,$IY470+12),"")</f>
      </c>
      <c r="HC470">
        <f>IF($IZ470&gt;=13,INDEX($GO:$GO,$IY470+13),"")</f>
      </c>
      <c r="HD470">
        <f>IF($IZ470&gt;=14,INDEX($GO:$GO,$IY470+14),"")</f>
      </c>
      <c r="HE470">
        <f>IF($IZ470&gt;=15,INDEX($GO:$GO,$IY470+15),"")</f>
      </c>
      <c r="HF470">
        <f>IF($IZ470&gt;=16,INDEX($GO:$GO,$IY470+16),"")</f>
      </c>
      <c r="HG470">
        <f>IF($IZ470&gt;=17,INDEX($GO:$GO,$IY470+17),"")</f>
      </c>
      <c r="HH470">
        <f>IF($IZ470&gt;=18,INDEX($GO:$GO,$IY470+18),"")</f>
      </c>
      <c r="HI470">
        <f>IF($IZ470&gt;=19,INDEX($GO:$GO,$IY470+19),"")</f>
      </c>
      <c r="HJ470">
        <f>IF($IZ470&gt;=20,INDEX($GO:$GO,$IY470+20),"")</f>
      </c>
      <c r="HK470">
        <f>IF($IZ470&gt;=21,INDEX($GO:$GO,$IY470+21),"")</f>
      </c>
      <c r="HL470">
        <f>IF($IZ470&gt;=22,INDEX($GO:$GO,$IY470+22),"")</f>
      </c>
      <c r="HM470">
        <f>IF($IZ470&gt;=23,INDEX($GO:$GO,$IY470+23),"")</f>
      </c>
      <c r="HN470">
        <f>IF($IZ470&gt;=24,INDEX($GO:$GO,$IY470+24),"")</f>
      </c>
      <c r="HO470">
        <f>IF($IZ470&gt;=25,INDEX($GO:$GO,$IY470+25),"")</f>
      </c>
      <c r="HP470">
        <f>IF($IZ470&gt;=26,INDEX($GO:$GO,$IY470+26),"")</f>
      </c>
      <c r="HQ470">
        <f>IF($IZ470&gt;=27,INDEX($GO:$GO,$IY470+27),"")</f>
      </c>
      <c r="HR470">
        <f>IF($IZ470&gt;=28,INDEX($GO:$GO,$IY470+28),"")</f>
      </c>
      <c r="HS470">
        <f>IF($IZ470&gt;=29,INDEX($GO:$GO,$IY470+29),"")</f>
      </c>
      <c r="HT470">
        <f>IF($IZ470&gt;=30,INDEX($GO:$GO,$IY470+30),"")</f>
      </c>
      <c r="HU470">
        <f>IF($IZ470&gt;=31,INDEX($GO:$GO,$IY470+31),"")</f>
      </c>
      <c r="HV470">
        <f>IF($IZ470&gt;=32,INDEX($GO:$GO,$IY470+32),"")</f>
      </c>
      <c r="HW470">
        <f>IF($IZ470&gt;=33,INDEX($GO:$GO,$IY470+33),"")</f>
      </c>
      <c r="HX470">
        <f>IF($IZ470&gt;=34,INDEX($GO:$GO,$IY470+34),"")</f>
      </c>
      <c r="HY470">
        <f>IF($IZ470&gt;=35,INDEX($GO:$GO,$IY470+35),"")</f>
      </c>
      <c r="HZ470">
        <f>IF($IZ470&gt;=36,INDEX($GO:$GO,$IY470+36),"")</f>
      </c>
      <c r="IA470">
        <f>IF($IZ470&gt;=37,INDEX($GO:$GO,$IY470+37),"")</f>
      </c>
      <c r="IB470">
        <f>IF($IZ470&gt;=38,INDEX($GO:$GO,$IY470+38),"")</f>
      </c>
      <c r="IC470">
        <f>IF($IZ470&gt;=39,INDEX($GO:$GO,$IY470+39),"")</f>
      </c>
      <c r="ID470">
        <f>IF($IZ470&gt;=40,INDEX($GO:$GO,$IY470+40),"")</f>
      </c>
      <c r="IE470">
        <f>IF($IZ470&gt;=41,INDEX($GO:$GO,$IY470+41),"")</f>
      </c>
      <c r="IF470">
        <f>IF($IZ470&gt;=42,INDEX($GO:$GO,$IY470+42),"")</f>
      </c>
      <c r="IG470">
        <f>IF($IZ470&gt;=43,INDEX($GO:$GO,$IY470+43),"")</f>
      </c>
      <c r="IH470">
        <f>IF($IZ470&gt;=44,INDEX($GO:$GO,$IY470+44),"")</f>
      </c>
      <c r="II470">
        <f>IF($IZ470&gt;=45,INDEX($GO:$GO,$IY470+45),"")</f>
      </c>
      <c r="IJ470">
        <f>IF($IZ470&gt;=46,INDEX($GO:$GO,$IY470+46),"")</f>
      </c>
      <c r="IK470">
        <f>IF($IZ470&gt;=47,INDEX($GO:$GO,$IY470+47),"")</f>
      </c>
      <c r="IL470">
        <f>IF($IZ470&gt;=48,INDEX($GO:$GO,$IY470+48),"")</f>
      </c>
      <c r="IM470">
        <f>IF($IZ470&gt;=49,INDEX($GO:$GO,$IY470+49),"")</f>
      </c>
      <c r="IN470">
        <f>IF($IZ470&gt;=50,INDEX($GO:$GO,$IY470+50),"")</f>
      </c>
      <c r="IO470">
        <f>IF($IZ470&gt;=51,INDEX($GO:$GO,$IY470+51),"")</f>
      </c>
      <c r="IP470">
        <f>IF($IZ470&gt;=52,INDEX($GO:$GO,$IY470+52),"")</f>
      </c>
      <c r="IQ470">
        <f>IF($IZ470&gt;=53,INDEX($GO:$GO,$IY470+53),"")</f>
      </c>
      <c r="IR470">
        <f>IF($IZ470&gt;=54,INDEX($GO:$GO,$IY470+54),"")</f>
      </c>
      <c r="IS470">
        <f>IF($IZ470&gt;=55,INDEX($GO:$GO,$IY470+55),"")</f>
      </c>
      <c r="IT470">
        <f>IF($IZ470&gt;=56,INDEX($GO:$GO,$IY470+56),"")</f>
      </c>
      <c r="IU470">
        <f>IF($IZ470&gt;=57,INDEX($GO:$GO,$IY470+57),"")</f>
      </c>
      <c r="IV470">
        <f>IF($IZ470&gt;=58,INDEX($GO:$GO,$IY470+58),"")</f>
      </c>
      <c r="IW470">
        <f>IF($IZ470&gt;=59,INDEX($GO:$GO,$IY470+59),"")</f>
      </c>
      <c r="IX470">
        <f>IF($IZ470&gt;=60,INDEX($GO:$GO,$IY470+60),"")</f>
      </c>
      <c r="IY470">
        <f>IFERROR(MATCH($GN470,$GO$2:$GO$827,0)+1,0)</f>
      </c>
      <c r="IZ470">
        <f>IFERROR(INDEX($GP$2:$GP$827,MATCH($GN470,$GO$2:$GO$827,0)),0)</f>
      </c>
      <c r="JA470" t="s">
        <v>23</v>
      </c>
      <c r="JB470" t="s">
        <v>23</v>
      </c>
    </row>
    <row r="471" spans="1:262" x14ac:dyDescent="0.25">
      <c r="F471" s="1"/>
      <c r="G471" s="1"/>
      <c r="H471" s="1"/>
      <c r="I471" s="1"/>
      <c r="J471" s="1">
        <f>IFERROR(IF(FIND(" - ",$F471)&gt;0,MID($F471,FIND(" - ",$F471)+3,LEN($F471)),""),"")</f>
      </c>
      <c r="L471" s="1"/>
      <c r="N471" t="s">
        <v>23</v>
      </c>
      <c r="P471">
        <f>IF(OR($N471="",$O471=""),"",IFERROR($N471/$O471,0))</f>
      </c>
      <c r="Q471">
        <f>IF($N471="","",
IF($G471="","",
IF(ISNUMBER(SEARCH("exempt",LOWER($G471))),0,
$N471*(VALUE(SUBSTITUTE($G471,"%",""))/100))))</f>
      </c>
      <c r="W471">
        <f>IF($N471="","",
SUM($N471,$Q471,$U471,$R471,$T471)-
IF($V471="",0,VALUE($V471)))</f>
      </c>
      <c r="AE471" t="s">
        <v>1464</v>
      </c>
      <c r="AJ471" t="s">
        <v>1465</v>
      </c>
      <c r="AM471">
        <f>IFERROR(LEFT($F471,FIND(" - ",$F471)-1),$F471)</f>
      </c>
      <c r="AP471">
        <f>IF($CE471&gt;=1,INDEX($AN:$AN,$CD471+1),"")</f>
      </c>
      <c r="AQ471">
        <f>IF($CE471&gt;=2,INDEX($AN:$AN,$CD471+2),"")</f>
      </c>
      <c r="AR471">
        <f>IF($CE471&gt;=3,INDEX($AN:$AN,$CD471+3),"")</f>
      </c>
      <c r="AS471">
        <f>IF($CE471&gt;=4,INDEX($AN:$AN,$CD471+4),"")</f>
      </c>
      <c r="AT471">
        <f>IF($CE471&gt;=5,INDEX($AN:$AN,$CD471+5),"")</f>
      </c>
      <c r="AU471">
        <f>IF($CE471&gt;=6,INDEX($AN:$AN,$CD471+6),"")</f>
      </c>
      <c r="AV471">
        <f>IF($CE471&gt;=7,INDEX($AN:$AN,$CD471+7),"")</f>
      </c>
      <c r="AW471">
        <f>IF($CE471&gt;=8,INDEX($AN:$AN,$CD471+8),"")</f>
      </c>
      <c r="AX471">
        <f>IF($CE471&gt;=9,INDEX($AN:$AN,$CD471+9),"")</f>
      </c>
      <c r="AY471">
        <f>IF($CE471&gt;=10,INDEX($AN:$AN,$CD471+10),"")</f>
      </c>
      <c r="AZ471">
        <f>IF($CE471&gt;=11,INDEX($AN:$AN,$CD471+11),"")</f>
      </c>
      <c r="BA471">
        <f>IF($CE471&gt;=12,INDEX($AN:$AN,$CD471+12),"")</f>
      </c>
      <c r="BB471">
        <f>IF($CE471&gt;=13,INDEX($AN:$AN,$CD471+13),"")</f>
      </c>
      <c r="BC471">
        <f>IF($CE471&gt;=14,INDEX($AN:$AN,$CD471+14),"")</f>
      </c>
      <c r="BD471">
        <f>IF($CE471&gt;=15,INDEX($AN:$AN,$CD471+15),"")</f>
      </c>
      <c r="BE471">
        <f>IF($CE471&gt;=16,INDEX($AN:$AN,$CD471+16),"")</f>
      </c>
      <c r="BF471">
        <f>IF($CE471&gt;=17,INDEX($AN:$AN,$CD471+17),"")</f>
      </c>
      <c r="BG471">
        <f>IF($CE471&gt;=18,INDEX($AN:$AN,$CD471+18),"")</f>
      </c>
      <c r="BH471">
        <f>IF($CE471&gt;=19,INDEX($AN:$AN,$CD471+19),"")</f>
      </c>
      <c r="BI471">
        <f>IF($CE471&gt;=20,INDEX($AN:$AN,$CD471+20),"")</f>
      </c>
      <c r="BJ471">
        <f>IF($CE471&gt;=21,INDEX($AN:$AN,$CD471+21),"")</f>
      </c>
      <c r="BK471">
        <f>IF($CE471&gt;=22,INDEX($AN:$AN,$CD471+22),"")</f>
      </c>
      <c r="BL471">
        <f>IF($CE471&gt;=23,INDEX($AN:$AN,$CD471+23),"")</f>
      </c>
      <c r="BM471">
        <f>IF($CE471&gt;=24,INDEX($AN:$AN,$CD471+24),"")</f>
      </c>
      <c r="BN471">
        <f>IF($CE471&gt;=25,INDEX($AN:$AN,$CD471+25),"")</f>
      </c>
      <c r="BO471">
        <f>IF($CE471&gt;=26,INDEX($AN:$AN,$CD471+26),"")</f>
      </c>
      <c r="BP471">
        <f>IF($CE471&gt;=27,INDEX($AN:$AN,$CD471+27),"")</f>
      </c>
      <c r="BQ471">
        <f>IF($CE471&gt;=28,INDEX($AN:$AN,$CD471+28),"")</f>
      </c>
      <c r="BR471">
        <f>IF($CE471&gt;=29,INDEX($AN:$AN,$CD471+29),"")</f>
      </c>
      <c r="BS471">
        <f>IF($CE471&gt;=30,INDEX($AN:$AN,$CD471+30),"")</f>
      </c>
      <c r="BT471">
        <f>IF($CE471&gt;=31,INDEX($AN:$AN,$CD471+31),"")</f>
      </c>
      <c r="BU471">
        <f>IF($CE471&gt;=32,INDEX($AN:$AN,$CD471+32),"")</f>
      </c>
      <c r="BV471">
        <f>IF($CE471&gt;=33,INDEX($AN:$AN,$CD471+33),"")</f>
      </c>
      <c r="BW471">
        <f>IF($CE471&gt;=34,INDEX($AN:$AN,$CD471+34),"")</f>
      </c>
      <c r="BX471">
        <f>IF($CE471&gt;=35,INDEX($AN:$AN,$CD471+35),"")</f>
      </c>
      <c r="BY471">
        <f>IF($CE471&gt;=36,INDEX($AN:$AN,$CD471+36),"")</f>
      </c>
      <c r="BZ471">
        <f>IF($CE471&gt;=37,INDEX($AN:$AN,$CD471+37),"")</f>
      </c>
      <c r="CA471">
        <f>IF($CE471&gt;=38,INDEX($AN:$AN,$CD471+38),"")</f>
      </c>
      <c r="CB471">
        <f>IF($CE471&gt;=39,INDEX($AN:$AN,$CD471+39),"")</f>
      </c>
      <c r="CC471">
        <f>IF($CE471&gt;=40,INDEX($AN:$AN,$CD471+40),"")</f>
      </c>
      <c r="CD471">
        <f>IFERROR(MATCH($AM471,$AN$2:$AN$133,0)+1,0)</f>
      </c>
      <c r="CE471">
        <f>IFERROR(INDEX($AO$2:$AO$133,MATCH($AM471,$AN$2:$AN$133,0)),0)</f>
      </c>
      <c r="CF471">
        <f>IFERROR(LEFT($K471,FIND(" - ",$K471)-1),$K471)</f>
      </c>
      <c r="CG471" t="s">
        <v>64</v>
      </c>
      <c r="CI471">
        <f>IF($DD471&gt;=1,INDEX($CG:$CG,$DC471+1),"")</f>
      </c>
      <c r="CJ471">
        <f>IF($DD471&gt;=2,INDEX($CG:$CG,$DC471+2),"")</f>
      </c>
      <c r="CK471">
        <f>IF($DD471&gt;=3,INDEX($CG:$CG,$DC471+3),"")</f>
      </c>
      <c r="CL471">
        <f>IF($DD471&gt;=4,INDEX($CG:$CG,$DC471+4),"")</f>
      </c>
      <c r="CM471">
        <f>IF($DD471&gt;=5,INDEX($CG:$CG,$DC471+5),"")</f>
      </c>
      <c r="CN471">
        <f>IF($DD471&gt;=6,INDEX($CG:$CG,$DC471+6),"")</f>
      </c>
      <c r="CO471">
        <f>IF($DD471&gt;=7,INDEX($CG:$CG,$DC471+7),"")</f>
      </c>
      <c r="CP471">
        <f>IF($DD471&gt;=8,INDEX($CG:$CG,$DC471+8),"")</f>
      </c>
      <c r="CQ471">
        <f>IF($DD471&gt;=9,INDEX($CG:$CG,$DC471+9),"")</f>
      </c>
      <c r="CR471">
        <f>IF($DD471&gt;=10,INDEX($CG:$CG,$DC471+10),"")</f>
      </c>
      <c r="CS471">
        <f>IF($DD471&gt;=11,INDEX($CG:$CG,$DC471+11),"")</f>
      </c>
      <c r="CT471">
        <f>IF($DD471&gt;=12,INDEX($CG:$CG,$DC471+12),"")</f>
      </c>
      <c r="CU471">
        <f>IF($DD471&gt;=13,INDEX($CG:$CG,$DC471+13),"")</f>
      </c>
      <c r="CV471">
        <f>IF($DD471&gt;=14,INDEX($CG:$CG,$DC471+14),"")</f>
      </c>
      <c r="CW471">
        <f>IF($DD471&gt;=15,INDEX($CG:$CG,$DC471+15),"")</f>
      </c>
      <c r="CX471">
        <f>IF($DD471&gt;=16,INDEX($CG:$CG,$DC471+16),"")</f>
      </c>
      <c r="CY471">
        <f>IF($DD471&gt;=17,INDEX($CG:$CG,$DC471+17),"")</f>
      </c>
      <c r="CZ471">
        <f>IF($DD471&gt;=18,INDEX($CG:$CG,$DC471+18),"")</f>
      </c>
      <c r="DA471">
        <f>IF($DD471&gt;=19,INDEX($CG:$CG,$DC471+19),"")</f>
      </c>
      <c r="DB471">
        <f>IF($DD471&gt;=20,INDEX($CG:$CG,$DC471+20),"")</f>
      </c>
      <c r="DC471">
        <f>IFERROR(MATCH($CF471,$CG$2:$CG$1558,0)+1,0)</f>
      </c>
      <c r="DD471">
        <f>IFERROR(INDEX($CH$2:$CH$1558,MATCH($CF471,$CG$2:$CG$1558,0)),0)</f>
      </c>
      <c r="DE471">
        <f>IFERROR(INDEX($AL:$AL,MATCH($G471,$AK:$AK,0))&amp;"","")</f>
      </c>
      <c r="DI471">
        <f>IF($GL471&gt;=1,INDEX($DF:$DF,$GK471+1),"")</f>
      </c>
      <c r="DJ471">
        <f>IF($GL471&gt;=2,INDEX($DF:$DF,$GK471+2),"")</f>
      </c>
      <c r="DK471">
        <f>IF($GL471&gt;=3,INDEX($DF:$DF,$GK471+3),"")</f>
      </c>
      <c r="DL471">
        <f>IF($GL471&gt;=4,INDEX($DF:$DF,$GK471+4),"")</f>
      </c>
      <c r="DM471">
        <f>IF($GL471&gt;=5,INDEX($DF:$DF,$GK471+5),"")</f>
      </c>
      <c r="DN471">
        <f>IF($GL471&gt;=6,INDEX($DF:$DF,$GK471+6),"")</f>
      </c>
      <c r="DO471">
        <f>IF($GL471&gt;=7,INDEX($DF:$DF,$GK471+7),"")</f>
      </c>
      <c r="DP471">
        <f>IF($GL471&gt;=8,INDEX($DF:$DF,$GK471+8),"")</f>
      </c>
      <c r="DQ471">
        <f>IF($GL471&gt;=9,INDEX($DF:$DF,$GK471+9),"")</f>
      </c>
      <c r="DR471">
        <f>IF($GL471&gt;=10,INDEX($DF:$DF,$GK471+10),"")</f>
      </c>
      <c r="DS471">
        <f>IF($GL471&gt;=11,INDEX($DF:$DF,$GK471+11),"")</f>
      </c>
      <c r="DT471">
        <f>IF($GL471&gt;=12,INDEX($DF:$DF,$GK471+12),"")</f>
      </c>
      <c r="DU471">
        <f>IF($GL471&gt;=13,INDEX($DF:$DF,$GK471+13),"")</f>
      </c>
      <c r="DV471">
        <f>IF($GL471&gt;=14,INDEX($DF:$DF,$GK471+14),"")</f>
      </c>
      <c r="DW471">
        <f>IF($GL471&gt;=15,INDEX($DF:$DF,$GK471+15),"")</f>
      </c>
      <c r="DX471">
        <f>IF($GL471&gt;=16,INDEX($DF:$DF,$GK471+16),"")</f>
      </c>
      <c r="DY471">
        <f>IF($GL471&gt;=17,INDEX($DF:$DF,$GK471+17),"")</f>
      </c>
      <c r="DZ471">
        <f>IF($GL471&gt;=18,INDEX($DF:$DF,$GK471+18),"")</f>
      </c>
      <c r="EA471">
        <f>IF($GL471&gt;=19,INDEX($DF:$DF,$GK471+19),"")</f>
      </c>
      <c r="EB471">
        <f>IF($GL471&gt;=20,INDEX($DF:$DF,$GK471+20),"")</f>
      </c>
      <c r="EC471">
        <f>IF($GL471&gt;=21,INDEX($DF:$DF,$GK471+21),"")</f>
      </c>
      <c r="ED471">
        <f>IF($GL471&gt;=22,INDEX($DF:$DF,$GK471+22),"")</f>
      </c>
      <c r="EE471">
        <f>IF($GL471&gt;=23,INDEX($DF:$DF,$GK471+23),"")</f>
      </c>
      <c r="EF471">
        <f>IF($GL471&gt;=24,INDEX($DF:$DF,$GK471+24),"")</f>
      </c>
      <c r="EG471">
        <f>IF($GL471&gt;=25,INDEX($DF:$DF,$GK471+25),"")</f>
      </c>
      <c r="EH471">
        <f>IF($GL471&gt;=26,INDEX($DF:$DF,$GK471+26),"")</f>
      </c>
      <c r="EI471">
        <f>IF($GL471&gt;=27,INDEX($DF:$DF,$GK471+27),"")</f>
      </c>
      <c r="EJ471">
        <f>IF($GL471&gt;=28,INDEX($DF:$DF,$GK471+28),"")</f>
      </c>
      <c r="EK471">
        <f>IF($GL471&gt;=29,INDEX($DF:$DF,$GK471+29),"")</f>
      </c>
      <c r="EL471">
        <f>IF($GL471&gt;=30,INDEX($DF:$DF,$GK471+30),"")</f>
      </c>
      <c r="EM471">
        <f>IF($GL471&gt;=31,INDEX($DF:$DF,$GK471+31),"")</f>
      </c>
      <c r="EN471">
        <f>IF($GL471&gt;=32,INDEX($DF:$DF,$GK471+32),"")</f>
      </c>
      <c r="EO471">
        <f>IF($GL471&gt;=33,INDEX($DF:$DF,$GK471+33),"")</f>
      </c>
      <c r="EP471">
        <f>IF($GL471&gt;=34,INDEX($DF:$DF,$GK471+34),"")</f>
      </c>
      <c r="EQ471">
        <f>IF($GL471&gt;=35,INDEX($DF:$DF,$GK471+35),"")</f>
      </c>
      <c r="ER471">
        <f>IF($GL471&gt;=36,INDEX($DF:$DF,$GK471+36),"")</f>
      </c>
      <c r="ES471">
        <f>IF($GL471&gt;=37,INDEX($DF:$DF,$GK471+37),"")</f>
      </c>
      <c r="ET471">
        <f>IF($GL471&gt;=38,INDEX($DF:$DF,$GK471+38),"")</f>
      </c>
      <c r="EU471">
        <f>IF($GL471&gt;=39,INDEX($DF:$DF,$GK471+39),"")</f>
      </c>
      <c r="EV471">
        <f>IF($GL471&gt;=40,INDEX($DF:$DF,$GK471+40),"")</f>
      </c>
      <c r="EW471">
        <f>IF($GL471&gt;=1,INDEX($DG:$DG,$GK471+1),"")</f>
      </c>
      <c r="EX471">
        <f>IF($GL471&gt;=2,INDEX($DG:$DG,$GK471+2),"")</f>
      </c>
      <c r="EY471">
        <f>IF($GL471&gt;=3,INDEX($DG:$DG,$GK471+3),"")</f>
      </c>
      <c r="EZ471">
        <f>IF($GL471&gt;=4,INDEX($DG:$DG,$GK471+4),"")</f>
      </c>
      <c r="FA471">
        <f>IF($GL471&gt;=5,INDEX($DG:$DG,$GK471+5),"")</f>
      </c>
      <c r="FB471">
        <f>IF($GL471&gt;=6,INDEX($DG:$DG,$GK471+6),"")</f>
      </c>
      <c r="FC471">
        <f>IF($GL471&gt;=7,INDEX($DG:$DG,$GK471+7),"")</f>
      </c>
      <c r="FD471">
        <f>IF($GL471&gt;=8,INDEX($DG:$DG,$GK471+8),"")</f>
      </c>
      <c r="FE471">
        <f>IF($GL471&gt;=9,INDEX($DG:$DG,$GK471+9),"")</f>
      </c>
      <c r="FF471">
        <f>IF($GL471&gt;=10,INDEX($DG:$DG,$GK471+10),"")</f>
      </c>
      <c r="FG471">
        <f>IF($GL471&gt;=11,INDEX($DG:$DG,$GK471+11),"")</f>
      </c>
      <c r="FH471">
        <f>IF($GL471&gt;=12,INDEX($DG:$DG,$GK471+12),"")</f>
      </c>
      <c r="FI471">
        <f>IF($GL471&gt;=13,INDEX($DG:$DG,$GK471+13),"")</f>
      </c>
      <c r="FJ471">
        <f>IF($GL471&gt;=14,INDEX($DG:$DG,$GK471+14),"")</f>
      </c>
      <c r="FK471">
        <f>IF($GL471&gt;=15,INDEX($DG:$DG,$GK471+15),"")</f>
      </c>
      <c r="FL471">
        <f>IF($GL471&gt;=16,INDEX($DG:$DG,$GK471+16),"")</f>
      </c>
      <c r="FM471">
        <f>IF($GL471&gt;=17,INDEX($DG:$DG,$GK471+17),"")</f>
      </c>
      <c r="FN471">
        <f>IF($GL471&gt;=18,INDEX($DG:$DG,$GK471+18),"")</f>
      </c>
      <c r="FO471">
        <f>IF($GL471&gt;=19,INDEX($DG:$DG,$GK471+19),"")</f>
      </c>
      <c r="FP471">
        <f>IF($GL471&gt;=20,INDEX($DG:$DG,$GK471+20),"")</f>
      </c>
      <c r="FQ471">
        <f>IF($GL471&gt;=21,INDEX($DG:$DG,$GK471+21),"")</f>
      </c>
      <c r="FR471">
        <f>IF($GL471&gt;=22,INDEX($DG:$DG,$GK471+22),"")</f>
      </c>
      <c r="FS471">
        <f>IF($GL471&gt;=23,INDEX($DG:$DG,$GK471+23),"")</f>
      </c>
      <c r="FT471">
        <f>IF($GL471&gt;=24,INDEX($DG:$DG,$GK471+24),"")</f>
      </c>
      <c r="FU471">
        <f>IF($GL471&gt;=25,INDEX($DG:$DG,$GK471+25),"")</f>
      </c>
      <c r="FV471">
        <f>IF($GL471&gt;=26,INDEX($DG:$DG,$GK471+26),"")</f>
      </c>
      <c r="FW471">
        <f>IF($GL471&gt;=27,INDEX($DG:$DG,$GK471+27),"")</f>
      </c>
      <c r="FX471">
        <f>IF($GL471&gt;=28,INDEX($DG:$DG,$GK471+28),"")</f>
      </c>
      <c r="FY471">
        <f>IF($GL471&gt;=29,INDEX($DG:$DG,$GK471+29),"")</f>
      </c>
      <c r="FZ471">
        <f>IF($GL471&gt;=30,INDEX($DG:$DG,$GK471+30),"")</f>
      </c>
      <c r="GA471">
        <f>IF($GL471&gt;=31,INDEX($DG:$DG,$GK471+31),"")</f>
      </c>
      <c r="GB471">
        <f>IF($GL471&gt;=32,INDEX($DG:$DG,$GK471+32),"")</f>
      </c>
      <c r="GC471">
        <f>IF($GL471&gt;=33,INDEX($DG:$DG,$GK471+33),"")</f>
      </c>
      <c r="GD471">
        <f>IF($GL471&gt;=34,INDEX($DG:$DG,$GK471+34),"")</f>
      </c>
      <c r="GE471">
        <f>IF($GL471&gt;=35,INDEX($DG:$DG,$GK471+35),"")</f>
      </c>
      <c r="GF471">
        <f>IF($GL471&gt;=36,INDEX($DG:$DG,$GK471+36),"")</f>
      </c>
      <c r="GG471">
        <f>IF($GL471&gt;=37,INDEX($DG:$DG,$GK471+37),"")</f>
      </c>
      <c r="GH471">
        <f>IF($GL471&gt;=38,INDEX($DG:$DG,$GK471+38),"")</f>
      </c>
      <c r="GI471">
        <f>IF($GL471&gt;=39,INDEX($DG:$DG,$GK471+39),"")</f>
      </c>
      <c r="GJ471">
        <f>IF($GL471&gt;=40,INDEX($DG:$DG,$GK471+40),"")</f>
      </c>
      <c r="GK471">
        <f>IFERROR(MATCH($DE471,$DF$2:$DF$166,0)+1,0)</f>
      </c>
      <c r="GL471">
        <f>IFERROR(INDEX($DH$2:$DH$166,MATCH($DE471,$DF$2:$DF$166,0)),0)</f>
      </c>
      <c r="GM471">
        <f>IFERROR(MATCH($H471,$DI$471:$EV$471,0),0)</f>
      </c>
      <c r="GN471">
        <f>IF($GM471&gt;0,INDEX($EW$471:$GJ$471,$GM471),"")</f>
      </c>
      <c r="GO471" t="s">
        <v>1032</v>
      </c>
      <c r="GQ471">
        <f>IF($IZ471&gt;=1,INDEX($GO:$GO,$IY471+1),"")</f>
      </c>
      <c r="GR471">
        <f>IF($IZ471&gt;=2,INDEX($GO:$GO,$IY471+2),"")</f>
      </c>
      <c r="GS471">
        <f>IF($IZ471&gt;=3,INDEX($GO:$GO,$IY471+3),"")</f>
      </c>
      <c r="GT471">
        <f>IF($IZ471&gt;=4,INDEX($GO:$GO,$IY471+4),"")</f>
      </c>
      <c r="GU471">
        <f>IF($IZ471&gt;=5,INDEX($GO:$GO,$IY471+5),"")</f>
      </c>
      <c r="GV471">
        <f>IF($IZ471&gt;=6,INDEX($GO:$GO,$IY471+6),"")</f>
      </c>
      <c r="GW471">
        <f>IF($IZ471&gt;=7,INDEX($GO:$GO,$IY471+7),"")</f>
      </c>
      <c r="GX471">
        <f>IF($IZ471&gt;=8,INDEX($GO:$GO,$IY471+8),"")</f>
      </c>
      <c r="GY471">
        <f>IF($IZ471&gt;=9,INDEX($GO:$GO,$IY471+9),"")</f>
      </c>
      <c r="GZ471">
        <f>IF($IZ471&gt;=10,INDEX($GO:$GO,$IY471+10),"")</f>
      </c>
      <c r="HA471">
        <f>IF($IZ471&gt;=11,INDEX($GO:$GO,$IY471+11),"")</f>
      </c>
      <c r="HB471">
        <f>IF($IZ471&gt;=12,INDEX($GO:$GO,$IY471+12),"")</f>
      </c>
      <c r="HC471">
        <f>IF($IZ471&gt;=13,INDEX($GO:$GO,$IY471+13),"")</f>
      </c>
      <c r="HD471">
        <f>IF($IZ471&gt;=14,INDEX($GO:$GO,$IY471+14),"")</f>
      </c>
      <c r="HE471">
        <f>IF($IZ471&gt;=15,INDEX($GO:$GO,$IY471+15),"")</f>
      </c>
      <c r="HF471">
        <f>IF($IZ471&gt;=16,INDEX($GO:$GO,$IY471+16),"")</f>
      </c>
      <c r="HG471">
        <f>IF($IZ471&gt;=17,INDEX($GO:$GO,$IY471+17),"")</f>
      </c>
      <c r="HH471">
        <f>IF($IZ471&gt;=18,INDEX($GO:$GO,$IY471+18),"")</f>
      </c>
      <c r="HI471">
        <f>IF($IZ471&gt;=19,INDEX($GO:$GO,$IY471+19),"")</f>
      </c>
      <c r="HJ471">
        <f>IF($IZ471&gt;=20,INDEX($GO:$GO,$IY471+20),"")</f>
      </c>
      <c r="HK471">
        <f>IF($IZ471&gt;=21,INDEX($GO:$GO,$IY471+21),"")</f>
      </c>
      <c r="HL471">
        <f>IF($IZ471&gt;=22,INDEX($GO:$GO,$IY471+22),"")</f>
      </c>
      <c r="HM471">
        <f>IF($IZ471&gt;=23,INDEX($GO:$GO,$IY471+23),"")</f>
      </c>
      <c r="HN471">
        <f>IF($IZ471&gt;=24,INDEX($GO:$GO,$IY471+24),"")</f>
      </c>
      <c r="HO471">
        <f>IF($IZ471&gt;=25,INDEX($GO:$GO,$IY471+25),"")</f>
      </c>
      <c r="HP471">
        <f>IF($IZ471&gt;=26,INDEX($GO:$GO,$IY471+26),"")</f>
      </c>
      <c r="HQ471">
        <f>IF($IZ471&gt;=27,INDEX($GO:$GO,$IY471+27),"")</f>
      </c>
      <c r="HR471">
        <f>IF($IZ471&gt;=28,INDEX($GO:$GO,$IY471+28),"")</f>
      </c>
      <c r="HS471">
        <f>IF($IZ471&gt;=29,INDEX($GO:$GO,$IY471+29),"")</f>
      </c>
      <c r="HT471">
        <f>IF($IZ471&gt;=30,INDEX($GO:$GO,$IY471+30),"")</f>
      </c>
      <c r="HU471">
        <f>IF($IZ471&gt;=31,INDEX($GO:$GO,$IY471+31),"")</f>
      </c>
      <c r="HV471">
        <f>IF($IZ471&gt;=32,INDEX($GO:$GO,$IY471+32),"")</f>
      </c>
      <c r="HW471">
        <f>IF($IZ471&gt;=33,INDEX($GO:$GO,$IY471+33),"")</f>
      </c>
      <c r="HX471">
        <f>IF($IZ471&gt;=34,INDEX($GO:$GO,$IY471+34),"")</f>
      </c>
      <c r="HY471">
        <f>IF($IZ471&gt;=35,INDEX($GO:$GO,$IY471+35),"")</f>
      </c>
      <c r="HZ471">
        <f>IF($IZ471&gt;=36,INDEX($GO:$GO,$IY471+36),"")</f>
      </c>
      <c r="IA471">
        <f>IF($IZ471&gt;=37,INDEX($GO:$GO,$IY471+37),"")</f>
      </c>
      <c r="IB471">
        <f>IF($IZ471&gt;=38,INDEX($GO:$GO,$IY471+38),"")</f>
      </c>
      <c r="IC471">
        <f>IF($IZ471&gt;=39,INDEX($GO:$GO,$IY471+39),"")</f>
      </c>
      <c r="ID471">
        <f>IF($IZ471&gt;=40,INDEX($GO:$GO,$IY471+40),"")</f>
      </c>
      <c r="IE471">
        <f>IF($IZ471&gt;=41,INDEX($GO:$GO,$IY471+41),"")</f>
      </c>
      <c r="IF471">
        <f>IF($IZ471&gt;=42,INDEX($GO:$GO,$IY471+42),"")</f>
      </c>
      <c r="IG471">
        <f>IF($IZ471&gt;=43,INDEX($GO:$GO,$IY471+43),"")</f>
      </c>
      <c r="IH471">
        <f>IF($IZ471&gt;=44,INDEX($GO:$GO,$IY471+44),"")</f>
      </c>
      <c r="II471">
        <f>IF($IZ471&gt;=45,INDEX($GO:$GO,$IY471+45),"")</f>
      </c>
      <c r="IJ471">
        <f>IF($IZ471&gt;=46,INDEX($GO:$GO,$IY471+46),"")</f>
      </c>
      <c r="IK471">
        <f>IF($IZ471&gt;=47,INDEX($GO:$GO,$IY471+47),"")</f>
      </c>
      <c r="IL471">
        <f>IF($IZ471&gt;=48,INDEX($GO:$GO,$IY471+48),"")</f>
      </c>
      <c r="IM471">
        <f>IF($IZ471&gt;=49,INDEX($GO:$GO,$IY471+49),"")</f>
      </c>
      <c r="IN471">
        <f>IF($IZ471&gt;=50,INDEX($GO:$GO,$IY471+50),"")</f>
      </c>
      <c r="IO471">
        <f>IF($IZ471&gt;=51,INDEX($GO:$GO,$IY471+51),"")</f>
      </c>
      <c r="IP471">
        <f>IF($IZ471&gt;=52,INDEX($GO:$GO,$IY471+52),"")</f>
      </c>
      <c r="IQ471">
        <f>IF($IZ471&gt;=53,INDEX($GO:$GO,$IY471+53),"")</f>
      </c>
      <c r="IR471">
        <f>IF($IZ471&gt;=54,INDEX($GO:$GO,$IY471+54),"")</f>
      </c>
      <c r="IS471">
        <f>IF($IZ471&gt;=55,INDEX($GO:$GO,$IY471+55),"")</f>
      </c>
      <c r="IT471">
        <f>IF($IZ471&gt;=56,INDEX($GO:$GO,$IY471+56),"")</f>
      </c>
      <c r="IU471">
        <f>IF($IZ471&gt;=57,INDEX($GO:$GO,$IY471+57),"")</f>
      </c>
      <c r="IV471">
        <f>IF($IZ471&gt;=58,INDEX($GO:$GO,$IY471+58),"")</f>
      </c>
      <c r="IW471">
        <f>IF($IZ471&gt;=59,INDEX($GO:$GO,$IY471+59),"")</f>
      </c>
      <c r="IX471">
        <f>IF($IZ471&gt;=60,INDEX($GO:$GO,$IY471+60),"")</f>
      </c>
      <c r="IY471">
        <f>IFERROR(MATCH($GN471,$GO$2:$GO$827,0)+1,0)</f>
      </c>
      <c r="IZ471">
        <f>IFERROR(INDEX($GP$2:$GP$827,MATCH($GN471,$GO$2:$GO$827,0)),0)</f>
      </c>
      <c r="JA471" t="s">
        <v>23</v>
      </c>
      <c r="JB471" t="s">
        <v>23</v>
      </c>
    </row>
    <row r="472" spans="1:262" x14ac:dyDescent="0.25">
      <c r="F472" s="1"/>
      <c r="G472" s="1"/>
      <c r="H472" s="1"/>
      <c r="I472" s="1"/>
      <c r="J472" s="1">
        <f>IFERROR(IF(FIND(" - ",$F472)&gt;0,MID($F472,FIND(" - ",$F472)+3,LEN($F472)),""),"")</f>
      </c>
      <c r="L472" s="1"/>
      <c r="N472" t="s">
        <v>23</v>
      </c>
      <c r="P472">
        <f>IF(OR($N472="",$O472=""),"",IFERROR($N472/$O472,0))</f>
      </c>
      <c r="Q472">
        <f>IF($N472="","",
IF($G472="","",
IF(ISNUMBER(SEARCH("exempt",LOWER($G472))),0,
$N472*(VALUE(SUBSTITUTE($G472,"%",""))/100))))</f>
      </c>
      <c r="W472">
        <f>IF($N472="","",
SUM($N472,$Q472,$U472,$R472,$T472)-
IF($V472="",0,VALUE($V472)))</f>
      </c>
      <c r="AE472" t="s">
        <v>1466</v>
      </c>
      <c r="AJ472" t="s">
        <v>1467</v>
      </c>
      <c r="AM472">
        <f>IFERROR(LEFT($F472,FIND(" - ",$F472)-1),$F472)</f>
      </c>
      <c r="AP472">
        <f>IF($CE472&gt;=1,INDEX($AN:$AN,$CD472+1),"")</f>
      </c>
      <c r="AQ472">
        <f>IF($CE472&gt;=2,INDEX($AN:$AN,$CD472+2),"")</f>
      </c>
      <c r="AR472">
        <f>IF($CE472&gt;=3,INDEX($AN:$AN,$CD472+3),"")</f>
      </c>
      <c r="AS472">
        <f>IF($CE472&gt;=4,INDEX($AN:$AN,$CD472+4),"")</f>
      </c>
      <c r="AT472">
        <f>IF($CE472&gt;=5,INDEX($AN:$AN,$CD472+5),"")</f>
      </c>
      <c r="AU472">
        <f>IF($CE472&gt;=6,INDEX($AN:$AN,$CD472+6),"")</f>
      </c>
      <c r="AV472">
        <f>IF($CE472&gt;=7,INDEX($AN:$AN,$CD472+7),"")</f>
      </c>
      <c r="AW472">
        <f>IF($CE472&gt;=8,INDEX($AN:$AN,$CD472+8),"")</f>
      </c>
      <c r="AX472">
        <f>IF($CE472&gt;=9,INDEX($AN:$AN,$CD472+9),"")</f>
      </c>
      <c r="AY472">
        <f>IF($CE472&gt;=10,INDEX($AN:$AN,$CD472+10),"")</f>
      </c>
      <c r="AZ472">
        <f>IF($CE472&gt;=11,INDEX($AN:$AN,$CD472+11),"")</f>
      </c>
      <c r="BA472">
        <f>IF($CE472&gt;=12,INDEX($AN:$AN,$CD472+12),"")</f>
      </c>
      <c r="BB472">
        <f>IF($CE472&gt;=13,INDEX($AN:$AN,$CD472+13),"")</f>
      </c>
      <c r="BC472">
        <f>IF($CE472&gt;=14,INDEX($AN:$AN,$CD472+14),"")</f>
      </c>
      <c r="BD472">
        <f>IF($CE472&gt;=15,INDEX($AN:$AN,$CD472+15),"")</f>
      </c>
      <c r="BE472">
        <f>IF($CE472&gt;=16,INDEX($AN:$AN,$CD472+16),"")</f>
      </c>
      <c r="BF472">
        <f>IF($CE472&gt;=17,INDEX($AN:$AN,$CD472+17),"")</f>
      </c>
      <c r="BG472">
        <f>IF($CE472&gt;=18,INDEX($AN:$AN,$CD472+18),"")</f>
      </c>
      <c r="BH472">
        <f>IF($CE472&gt;=19,INDEX($AN:$AN,$CD472+19),"")</f>
      </c>
      <c r="BI472">
        <f>IF($CE472&gt;=20,INDEX($AN:$AN,$CD472+20),"")</f>
      </c>
      <c r="BJ472">
        <f>IF($CE472&gt;=21,INDEX($AN:$AN,$CD472+21),"")</f>
      </c>
      <c r="BK472">
        <f>IF($CE472&gt;=22,INDEX($AN:$AN,$CD472+22),"")</f>
      </c>
      <c r="BL472">
        <f>IF($CE472&gt;=23,INDEX($AN:$AN,$CD472+23),"")</f>
      </c>
      <c r="BM472">
        <f>IF($CE472&gt;=24,INDEX($AN:$AN,$CD472+24),"")</f>
      </c>
      <c r="BN472">
        <f>IF($CE472&gt;=25,INDEX($AN:$AN,$CD472+25),"")</f>
      </c>
      <c r="BO472">
        <f>IF($CE472&gt;=26,INDEX($AN:$AN,$CD472+26),"")</f>
      </c>
      <c r="BP472">
        <f>IF($CE472&gt;=27,INDEX($AN:$AN,$CD472+27),"")</f>
      </c>
      <c r="BQ472">
        <f>IF($CE472&gt;=28,INDEX($AN:$AN,$CD472+28),"")</f>
      </c>
      <c r="BR472">
        <f>IF($CE472&gt;=29,INDEX($AN:$AN,$CD472+29),"")</f>
      </c>
      <c r="BS472">
        <f>IF($CE472&gt;=30,INDEX($AN:$AN,$CD472+30),"")</f>
      </c>
      <c r="BT472">
        <f>IF($CE472&gt;=31,INDEX($AN:$AN,$CD472+31),"")</f>
      </c>
      <c r="BU472">
        <f>IF($CE472&gt;=32,INDEX($AN:$AN,$CD472+32),"")</f>
      </c>
      <c r="BV472">
        <f>IF($CE472&gt;=33,INDEX($AN:$AN,$CD472+33),"")</f>
      </c>
      <c r="BW472">
        <f>IF($CE472&gt;=34,INDEX($AN:$AN,$CD472+34),"")</f>
      </c>
      <c r="BX472">
        <f>IF($CE472&gt;=35,INDEX($AN:$AN,$CD472+35),"")</f>
      </c>
      <c r="BY472">
        <f>IF($CE472&gt;=36,INDEX($AN:$AN,$CD472+36),"")</f>
      </c>
      <c r="BZ472">
        <f>IF($CE472&gt;=37,INDEX($AN:$AN,$CD472+37),"")</f>
      </c>
      <c r="CA472">
        <f>IF($CE472&gt;=38,INDEX($AN:$AN,$CD472+38),"")</f>
      </c>
      <c r="CB472">
        <f>IF($CE472&gt;=39,INDEX($AN:$AN,$CD472+39),"")</f>
      </c>
      <c r="CC472">
        <f>IF($CE472&gt;=40,INDEX($AN:$AN,$CD472+40),"")</f>
      </c>
      <c r="CD472">
        <f>IFERROR(MATCH($AM472,$AN$2:$AN$133,0)+1,0)</f>
      </c>
      <c r="CE472">
        <f>IFERROR(INDEX($AO$2:$AO$133,MATCH($AM472,$AN$2:$AN$133,0)),0)</f>
      </c>
      <c r="CF472">
        <f>IFERROR(LEFT($K472,FIND(" - ",$K472)-1),$K472)</f>
      </c>
      <c r="CG472" t="s">
        <v>198</v>
      </c>
      <c r="CI472">
        <f>IF($DD472&gt;=1,INDEX($CG:$CG,$DC472+1),"")</f>
      </c>
      <c r="CJ472">
        <f>IF($DD472&gt;=2,INDEX($CG:$CG,$DC472+2),"")</f>
      </c>
      <c r="CK472">
        <f>IF($DD472&gt;=3,INDEX($CG:$CG,$DC472+3),"")</f>
      </c>
      <c r="CL472">
        <f>IF($DD472&gt;=4,INDEX($CG:$CG,$DC472+4),"")</f>
      </c>
      <c r="CM472">
        <f>IF($DD472&gt;=5,INDEX($CG:$CG,$DC472+5),"")</f>
      </c>
      <c r="CN472">
        <f>IF($DD472&gt;=6,INDEX($CG:$CG,$DC472+6),"")</f>
      </c>
      <c r="CO472">
        <f>IF($DD472&gt;=7,INDEX($CG:$CG,$DC472+7),"")</f>
      </c>
      <c r="CP472">
        <f>IF($DD472&gt;=8,INDEX($CG:$CG,$DC472+8),"")</f>
      </c>
      <c r="CQ472">
        <f>IF($DD472&gt;=9,INDEX($CG:$CG,$DC472+9),"")</f>
      </c>
      <c r="CR472">
        <f>IF($DD472&gt;=10,INDEX($CG:$CG,$DC472+10),"")</f>
      </c>
      <c r="CS472">
        <f>IF($DD472&gt;=11,INDEX($CG:$CG,$DC472+11),"")</f>
      </c>
      <c r="CT472">
        <f>IF($DD472&gt;=12,INDEX($CG:$CG,$DC472+12),"")</f>
      </c>
      <c r="CU472">
        <f>IF($DD472&gt;=13,INDEX($CG:$CG,$DC472+13),"")</f>
      </c>
      <c r="CV472">
        <f>IF($DD472&gt;=14,INDEX($CG:$CG,$DC472+14),"")</f>
      </c>
      <c r="CW472">
        <f>IF($DD472&gt;=15,INDEX($CG:$CG,$DC472+15),"")</f>
      </c>
      <c r="CX472">
        <f>IF($DD472&gt;=16,INDEX($CG:$CG,$DC472+16),"")</f>
      </c>
      <c r="CY472">
        <f>IF($DD472&gt;=17,INDEX($CG:$CG,$DC472+17),"")</f>
      </c>
      <c r="CZ472">
        <f>IF($DD472&gt;=18,INDEX($CG:$CG,$DC472+18),"")</f>
      </c>
      <c r="DA472">
        <f>IF($DD472&gt;=19,INDEX($CG:$CG,$DC472+19),"")</f>
      </c>
      <c r="DB472">
        <f>IF($DD472&gt;=20,INDEX($CG:$CG,$DC472+20),"")</f>
      </c>
      <c r="DC472">
        <f>IFERROR(MATCH($CF472,$CG$2:$CG$1558,0)+1,0)</f>
      </c>
      <c r="DD472">
        <f>IFERROR(INDEX($CH$2:$CH$1558,MATCH($CF472,$CG$2:$CG$1558,0)),0)</f>
      </c>
      <c r="DE472">
        <f>IFERROR(INDEX($AL:$AL,MATCH($G472,$AK:$AK,0))&amp;"","")</f>
      </c>
      <c r="DI472">
        <f>IF($GL472&gt;=1,INDEX($DF:$DF,$GK472+1),"")</f>
      </c>
      <c r="DJ472">
        <f>IF($GL472&gt;=2,INDEX($DF:$DF,$GK472+2),"")</f>
      </c>
      <c r="DK472">
        <f>IF($GL472&gt;=3,INDEX($DF:$DF,$GK472+3),"")</f>
      </c>
      <c r="DL472">
        <f>IF($GL472&gt;=4,INDEX($DF:$DF,$GK472+4),"")</f>
      </c>
      <c r="DM472">
        <f>IF($GL472&gt;=5,INDEX($DF:$DF,$GK472+5),"")</f>
      </c>
      <c r="DN472">
        <f>IF($GL472&gt;=6,INDEX($DF:$DF,$GK472+6),"")</f>
      </c>
      <c r="DO472">
        <f>IF($GL472&gt;=7,INDEX($DF:$DF,$GK472+7),"")</f>
      </c>
      <c r="DP472">
        <f>IF($GL472&gt;=8,INDEX($DF:$DF,$GK472+8),"")</f>
      </c>
      <c r="DQ472">
        <f>IF($GL472&gt;=9,INDEX($DF:$DF,$GK472+9),"")</f>
      </c>
      <c r="DR472">
        <f>IF($GL472&gt;=10,INDEX($DF:$DF,$GK472+10),"")</f>
      </c>
      <c r="DS472">
        <f>IF($GL472&gt;=11,INDEX($DF:$DF,$GK472+11),"")</f>
      </c>
      <c r="DT472">
        <f>IF($GL472&gt;=12,INDEX($DF:$DF,$GK472+12),"")</f>
      </c>
      <c r="DU472">
        <f>IF($GL472&gt;=13,INDEX($DF:$DF,$GK472+13),"")</f>
      </c>
      <c r="DV472">
        <f>IF($GL472&gt;=14,INDEX($DF:$DF,$GK472+14),"")</f>
      </c>
      <c r="DW472">
        <f>IF($GL472&gt;=15,INDEX($DF:$DF,$GK472+15),"")</f>
      </c>
      <c r="DX472">
        <f>IF($GL472&gt;=16,INDEX($DF:$DF,$GK472+16),"")</f>
      </c>
      <c r="DY472">
        <f>IF($GL472&gt;=17,INDEX($DF:$DF,$GK472+17),"")</f>
      </c>
      <c r="DZ472">
        <f>IF($GL472&gt;=18,INDEX($DF:$DF,$GK472+18),"")</f>
      </c>
      <c r="EA472">
        <f>IF($GL472&gt;=19,INDEX($DF:$DF,$GK472+19),"")</f>
      </c>
      <c r="EB472">
        <f>IF($GL472&gt;=20,INDEX($DF:$DF,$GK472+20),"")</f>
      </c>
      <c r="EC472">
        <f>IF($GL472&gt;=21,INDEX($DF:$DF,$GK472+21),"")</f>
      </c>
      <c r="ED472">
        <f>IF($GL472&gt;=22,INDEX($DF:$DF,$GK472+22),"")</f>
      </c>
      <c r="EE472">
        <f>IF($GL472&gt;=23,INDEX($DF:$DF,$GK472+23),"")</f>
      </c>
      <c r="EF472">
        <f>IF($GL472&gt;=24,INDEX($DF:$DF,$GK472+24),"")</f>
      </c>
      <c r="EG472">
        <f>IF($GL472&gt;=25,INDEX($DF:$DF,$GK472+25),"")</f>
      </c>
      <c r="EH472">
        <f>IF($GL472&gt;=26,INDEX($DF:$DF,$GK472+26),"")</f>
      </c>
      <c r="EI472">
        <f>IF($GL472&gt;=27,INDEX($DF:$DF,$GK472+27),"")</f>
      </c>
      <c r="EJ472">
        <f>IF($GL472&gt;=28,INDEX($DF:$DF,$GK472+28),"")</f>
      </c>
      <c r="EK472">
        <f>IF($GL472&gt;=29,INDEX($DF:$DF,$GK472+29),"")</f>
      </c>
      <c r="EL472">
        <f>IF($GL472&gt;=30,INDEX($DF:$DF,$GK472+30),"")</f>
      </c>
      <c r="EM472">
        <f>IF($GL472&gt;=31,INDEX($DF:$DF,$GK472+31),"")</f>
      </c>
      <c r="EN472">
        <f>IF($GL472&gt;=32,INDEX($DF:$DF,$GK472+32),"")</f>
      </c>
      <c r="EO472">
        <f>IF($GL472&gt;=33,INDEX($DF:$DF,$GK472+33),"")</f>
      </c>
      <c r="EP472">
        <f>IF($GL472&gt;=34,INDEX($DF:$DF,$GK472+34),"")</f>
      </c>
      <c r="EQ472">
        <f>IF($GL472&gt;=35,INDEX($DF:$DF,$GK472+35),"")</f>
      </c>
      <c r="ER472">
        <f>IF($GL472&gt;=36,INDEX($DF:$DF,$GK472+36),"")</f>
      </c>
      <c r="ES472">
        <f>IF($GL472&gt;=37,INDEX($DF:$DF,$GK472+37),"")</f>
      </c>
      <c r="ET472">
        <f>IF($GL472&gt;=38,INDEX($DF:$DF,$GK472+38),"")</f>
      </c>
      <c r="EU472">
        <f>IF($GL472&gt;=39,INDEX($DF:$DF,$GK472+39),"")</f>
      </c>
      <c r="EV472">
        <f>IF($GL472&gt;=40,INDEX($DF:$DF,$GK472+40),"")</f>
      </c>
      <c r="EW472">
        <f>IF($GL472&gt;=1,INDEX($DG:$DG,$GK472+1),"")</f>
      </c>
      <c r="EX472">
        <f>IF($GL472&gt;=2,INDEX($DG:$DG,$GK472+2),"")</f>
      </c>
      <c r="EY472">
        <f>IF($GL472&gt;=3,INDEX($DG:$DG,$GK472+3),"")</f>
      </c>
      <c r="EZ472">
        <f>IF($GL472&gt;=4,INDEX($DG:$DG,$GK472+4),"")</f>
      </c>
      <c r="FA472">
        <f>IF($GL472&gt;=5,INDEX($DG:$DG,$GK472+5),"")</f>
      </c>
      <c r="FB472">
        <f>IF($GL472&gt;=6,INDEX($DG:$DG,$GK472+6),"")</f>
      </c>
      <c r="FC472">
        <f>IF($GL472&gt;=7,INDEX($DG:$DG,$GK472+7),"")</f>
      </c>
      <c r="FD472">
        <f>IF($GL472&gt;=8,INDEX($DG:$DG,$GK472+8),"")</f>
      </c>
      <c r="FE472">
        <f>IF($GL472&gt;=9,INDEX($DG:$DG,$GK472+9),"")</f>
      </c>
      <c r="FF472">
        <f>IF($GL472&gt;=10,INDEX($DG:$DG,$GK472+10),"")</f>
      </c>
      <c r="FG472">
        <f>IF($GL472&gt;=11,INDEX($DG:$DG,$GK472+11),"")</f>
      </c>
      <c r="FH472">
        <f>IF($GL472&gt;=12,INDEX($DG:$DG,$GK472+12),"")</f>
      </c>
      <c r="FI472">
        <f>IF($GL472&gt;=13,INDEX($DG:$DG,$GK472+13),"")</f>
      </c>
      <c r="FJ472">
        <f>IF($GL472&gt;=14,INDEX($DG:$DG,$GK472+14),"")</f>
      </c>
      <c r="FK472">
        <f>IF($GL472&gt;=15,INDEX($DG:$DG,$GK472+15),"")</f>
      </c>
      <c r="FL472">
        <f>IF($GL472&gt;=16,INDEX($DG:$DG,$GK472+16),"")</f>
      </c>
      <c r="FM472">
        <f>IF($GL472&gt;=17,INDEX($DG:$DG,$GK472+17),"")</f>
      </c>
      <c r="FN472">
        <f>IF($GL472&gt;=18,INDEX($DG:$DG,$GK472+18),"")</f>
      </c>
      <c r="FO472">
        <f>IF($GL472&gt;=19,INDEX($DG:$DG,$GK472+19),"")</f>
      </c>
      <c r="FP472">
        <f>IF($GL472&gt;=20,INDEX($DG:$DG,$GK472+20),"")</f>
      </c>
      <c r="FQ472">
        <f>IF($GL472&gt;=21,INDEX($DG:$DG,$GK472+21),"")</f>
      </c>
      <c r="FR472">
        <f>IF($GL472&gt;=22,INDEX($DG:$DG,$GK472+22),"")</f>
      </c>
      <c r="FS472">
        <f>IF($GL472&gt;=23,INDEX($DG:$DG,$GK472+23),"")</f>
      </c>
      <c r="FT472">
        <f>IF($GL472&gt;=24,INDEX($DG:$DG,$GK472+24),"")</f>
      </c>
      <c r="FU472">
        <f>IF($GL472&gt;=25,INDEX($DG:$DG,$GK472+25),"")</f>
      </c>
      <c r="FV472">
        <f>IF($GL472&gt;=26,INDEX($DG:$DG,$GK472+26),"")</f>
      </c>
      <c r="FW472">
        <f>IF($GL472&gt;=27,INDEX($DG:$DG,$GK472+27),"")</f>
      </c>
      <c r="FX472">
        <f>IF($GL472&gt;=28,INDEX($DG:$DG,$GK472+28),"")</f>
      </c>
      <c r="FY472">
        <f>IF($GL472&gt;=29,INDEX($DG:$DG,$GK472+29),"")</f>
      </c>
      <c r="FZ472">
        <f>IF($GL472&gt;=30,INDEX($DG:$DG,$GK472+30),"")</f>
      </c>
      <c r="GA472">
        <f>IF($GL472&gt;=31,INDEX($DG:$DG,$GK472+31),"")</f>
      </c>
      <c r="GB472">
        <f>IF($GL472&gt;=32,INDEX($DG:$DG,$GK472+32),"")</f>
      </c>
      <c r="GC472">
        <f>IF($GL472&gt;=33,INDEX($DG:$DG,$GK472+33),"")</f>
      </c>
      <c r="GD472">
        <f>IF($GL472&gt;=34,INDEX($DG:$DG,$GK472+34),"")</f>
      </c>
      <c r="GE472">
        <f>IF($GL472&gt;=35,INDEX($DG:$DG,$GK472+35),"")</f>
      </c>
      <c r="GF472">
        <f>IF($GL472&gt;=36,INDEX($DG:$DG,$GK472+36),"")</f>
      </c>
      <c r="GG472">
        <f>IF($GL472&gt;=37,INDEX($DG:$DG,$GK472+37),"")</f>
      </c>
      <c r="GH472">
        <f>IF($GL472&gt;=38,INDEX($DG:$DG,$GK472+38),"")</f>
      </c>
      <c r="GI472">
        <f>IF($GL472&gt;=39,INDEX($DG:$DG,$GK472+39),"")</f>
      </c>
      <c r="GJ472">
        <f>IF($GL472&gt;=40,INDEX($DG:$DG,$GK472+40),"")</f>
      </c>
      <c r="GK472">
        <f>IFERROR(MATCH($DE472,$DF$2:$DF$166,0)+1,0)</f>
      </c>
      <c r="GL472">
        <f>IFERROR(INDEX($DH$2:$DH$166,MATCH($DE472,$DF$2:$DF$166,0)),0)</f>
      </c>
      <c r="GM472">
        <f>IFERROR(MATCH($H472,$DI$472:$EV$472,0),0)</f>
      </c>
      <c r="GN472">
        <f>IF($GM472&gt;0,INDEX($EW$472:$GJ$472,$GM472),"")</f>
      </c>
      <c r="GO472" t="s">
        <v>1034</v>
      </c>
      <c r="GQ472">
        <f>IF($IZ472&gt;=1,INDEX($GO:$GO,$IY472+1),"")</f>
      </c>
      <c r="GR472">
        <f>IF($IZ472&gt;=2,INDEX($GO:$GO,$IY472+2),"")</f>
      </c>
      <c r="GS472">
        <f>IF($IZ472&gt;=3,INDEX($GO:$GO,$IY472+3),"")</f>
      </c>
      <c r="GT472">
        <f>IF($IZ472&gt;=4,INDEX($GO:$GO,$IY472+4),"")</f>
      </c>
      <c r="GU472">
        <f>IF($IZ472&gt;=5,INDEX($GO:$GO,$IY472+5),"")</f>
      </c>
      <c r="GV472">
        <f>IF($IZ472&gt;=6,INDEX($GO:$GO,$IY472+6),"")</f>
      </c>
      <c r="GW472">
        <f>IF($IZ472&gt;=7,INDEX($GO:$GO,$IY472+7),"")</f>
      </c>
      <c r="GX472">
        <f>IF($IZ472&gt;=8,INDEX($GO:$GO,$IY472+8),"")</f>
      </c>
      <c r="GY472">
        <f>IF($IZ472&gt;=9,INDEX($GO:$GO,$IY472+9),"")</f>
      </c>
      <c r="GZ472">
        <f>IF($IZ472&gt;=10,INDEX($GO:$GO,$IY472+10),"")</f>
      </c>
      <c r="HA472">
        <f>IF($IZ472&gt;=11,INDEX($GO:$GO,$IY472+11),"")</f>
      </c>
      <c r="HB472">
        <f>IF($IZ472&gt;=12,INDEX($GO:$GO,$IY472+12),"")</f>
      </c>
      <c r="HC472">
        <f>IF($IZ472&gt;=13,INDEX($GO:$GO,$IY472+13),"")</f>
      </c>
      <c r="HD472">
        <f>IF($IZ472&gt;=14,INDEX($GO:$GO,$IY472+14),"")</f>
      </c>
      <c r="HE472">
        <f>IF($IZ472&gt;=15,INDEX($GO:$GO,$IY472+15),"")</f>
      </c>
      <c r="HF472">
        <f>IF($IZ472&gt;=16,INDEX($GO:$GO,$IY472+16),"")</f>
      </c>
      <c r="HG472">
        <f>IF($IZ472&gt;=17,INDEX($GO:$GO,$IY472+17),"")</f>
      </c>
      <c r="HH472">
        <f>IF($IZ472&gt;=18,INDEX($GO:$GO,$IY472+18),"")</f>
      </c>
      <c r="HI472">
        <f>IF($IZ472&gt;=19,INDEX($GO:$GO,$IY472+19),"")</f>
      </c>
      <c r="HJ472">
        <f>IF($IZ472&gt;=20,INDEX($GO:$GO,$IY472+20),"")</f>
      </c>
      <c r="HK472">
        <f>IF($IZ472&gt;=21,INDEX($GO:$GO,$IY472+21),"")</f>
      </c>
      <c r="HL472">
        <f>IF($IZ472&gt;=22,INDEX($GO:$GO,$IY472+22),"")</f>
      </c>
      <c r="HM472">
        <f>IF($IZ472&gt;=23,INDEX($GO:$GO,$IY472+23),"")</f>
      </c>
      <c r="HN472">
        <f>IF($IZ472&gt;=24,INDEX($GO:$GO,$IY472+24),"")</f>
      </c>
      <c r="HO472">
        <f>IF($IZ472&gt;=25,INDEX($GO:$GO,$IY472+25),"")</f>
      </c>
      <c r="HP472">
        <f>IF($IZ472&gt;=26,INDEX($GO:$GO,$IY472+26),"")</f>
      </c>
      <c r="HQ472">
        <f>IF($IZ472&gt;=27,INDEX($GO:$GO,$IY472+27),"")</f>
      </c>
      <c r="HR472">
        <f>IF($IZ472&gt;=28,INDEX($GO:$GO,$IY472+28),"")</f>
      </c>
      <c r="HS472">
        <f>IF($IZ472&gt;=29,INDEX($GO:$GO,$IY472+29),"")</f>
      </c>
      <c r="HT472">
        <f>IF($IZ472&gt;=30,INDEX($GO:$GO,$IY472+30),"")</f>
      </c>
      <c r="HU472">
        <f>IF($IZ472&gt;=31,INDEX($GO:$GO,$IY472+31),"")</f>
      </c>
      <c r="HV472">
        <f>IF($IZ472&gt;=32,INDEX($GO:$GO,$IY472+32),"")</f>
      </c>
      <c r="HW472">
        <f>IF($IZ472&gt;=33,INDEX($GO:$GO,$IY472+33),"")</f>
      </c>
      <c r="HX472">
        <f>IF($IZ472&gt;=34,INDEX($GO:$GO,$IY472+34),"")</f>
      </c>
      <c r="HY472">
        <f>IF($IZ472&gt;=35,INDEX($GO:$GO,$IY472+35),"")</f>
      </c>
      <c r="HZ472">
        <f>IF($IZ472&gt;=36,INDEX($GO:$GO,$IY472+36),"")</f>
      </c>
      <c r="IA472">
        <f>IF($IZ472&gt;=37,INDEX($GO:$GO,$IY472+37),"")</f>
      </c>
      <c r="IB472">
        <f>IF($IZ472&gt;=38,INDEX($GO:$GO,$IY472+38),"")</f>
      </c>
      <c r="IC472">
        <f>IF($IZ472&gt;=39,INDEX($GO:$GO,$IY472+39),"")</f>
      </c>
      <c r="ID472">
        <f>IF($IZ472&gt;=40,INDEX($GO:$GO,$IY472+40),"")</f>
      </c>
      <c r="IE472">
        <f>IF($IZ472&gt;=41,INDEX($GO:$GO,$IY472+41),"")</f>
      </c>
      <c r="IF472">
        <f>IF($IZ472&gt;=42,INDEX($GO:$GO,$IY472+42),"")</f>
      </c>
      <c r="IG472">
        <f>IF($IZ472&gt;=43,INDEX($GO:$GO,$IY472+43),"")</f>
      </c>
      <c r="IH472">
        <f>IF($IZ472&gt;=44,INDEX($GO:$GO,$IY472+44),"")</f>
      </c>
      <c r="II472">
        <f>IF($IZ472&gt;=45,INDEX($GO:$GO,$IY472+45),"")</f>
      </c>
      <c r="IJ472">
        <f>IF($IZ472&gt;=46,INDEX($GO:$GO,$IY472+46),"")</f>
      </c>
      <c r="IK472">
        <f>IF($IZ472&gt;=47,INDEX($GO:$GO,$IY472+47),"")</f>
      </c>
      <c r="IL472">
        <f>IF($IZ472&gt;=48,INDEX($GO:$GO,$IY472+48),"")</f>
      </c>
      <c r="IM472">
        <f>IF($IZ472&gt;=49,INDEX($GO:$GO,$IY472+49),"")</f>
      </c>
      <c r="IN472">
        <f>IF($IZ472&gt;=50,INDEX($GO:$GO,$IY472+50),"")</f>
      </c>
      <c r="IO472">
        <f>IF($IZ472&gt;=51,INDEX($GO:$GO,$IY472+51),"")</f>
      </c>
      <c r="IP472">
        <f>IF($IZ472&gt;=52,INDEX($GO:$GO,$IY472+52),"")</f>
      </c>
      <c r="IQ472">
        <f>IF($IZ472&gt;=53,INDEX($GO:$GO,$IY472+53),"")</f>
      </c>
      <c r="IR472">
        <f>IF($IZ472&gt;=54,INDEX($GO:$GO,$IY472+54),"")</f>
      </c>
      <c r="IS472">
        <f>IF($IZ472&gt;=55,INDEX($GO:$GO,$IY472+55),"")</f>
      </c>
      <c r="IT472">
        <f>IF($IZ472&gt;=56,INDEX($GO:$GO,$IY472+56),"")</f>
      </c>
      <c r="IU472">
        <f>IF($IZ472&gt;=57,INDEX($GO:$GO,$IY472+57),"")</f>
      </c>
      <c r="IV472">
        <f>IF($IZ472&gt;=58,INDEX($GO:$GO,$IY472+58),"")</f>
      </c>
      <c r="IW472">
        <f>IF($IZ472&gt;=59,INDEX($GO:$GO,$IY472+59),"")</f>
      </c>
      <c r="IX472">
        <f>IF($IZ472&gt;=60,INDEX($GO:$GO,$IY472+60),"")</f>
      </c>
      <c r="IY472">
        <f>IFERROR(MATCH($GN472,$GO$2:$GO$827,0)+1,0)</f>
      </c>
      <c r="IZ472">
        <f>IFERROR(INDEX($GP$2:$GP$827,MATCH($GN472,$GO$2:$GO$827,0)),0)</f>
      </c>
      <c r="JA472" t="s">
        <v>23</v>
      </c>
      <c r="JB472" t="s">
        <v>23</v>
      </c>
    </row>
    <row r="473" spans="1:262" x14ac:dyDescent="0.25">
      <c r="F473" s="1"/>
      <c r="G473" s="1"/>
      <c r="H473" s="1"/>
      <c r="I473" s="1"/>
      <c r="J473" s="1">
        <f>IFERROR(IF(FIND(" - ",$F473)&gt;0,MID($F473,FIND(" - ",$F473)+3,LEN($F473)),""),"")</f>
      </c>
      <c r="L473" s="1"/>
      <c r="N473" t="s">
        <v>23</v>
      </c>
      <c r="P473">
        <f>IF(OR($N473="",$O473=""),"",IFERROR($N473/$O473,0))</f>
      </c>
      <c r="Q473">
        <f>IF($N473="","",
IF($G473="","",
IF(ISNUMBER(SEARCH("exempt",LOWER($G473))),0,
$N473*(VALUE(SUBSTITUTE($G473,"%",""))/100))))</f>
      </c>
      <c r="W473">
        <f>IF($N473="","",
SUM($N473,$Q473,$U473,$R473,$T473)-
IF($V473="",0,VALUE($V473)))</f>
      </c>
      <c r="AE473" t="s">
        <v>1468</v>
      </c>
      <c r="AJ473" t="s">
        <v>821</v>
      </c>
      <c r="AM473">
        <f>IFERROR(LEFT($F473,FIND(" - ",$F473)-1),$F473)</f>
      </c>
      <c r="AP473">
        <f>IF($CE473&gt;=1,INDEX($AN:$AN,$CD473+1),"")</f>
      </c>
      <c r="AQ473">
        <f>IF($CE473&gt;=2,INDEX($AN:$AN,$CD473+2),"")</f>
      </c>
      <c r="AR473">
        <f>IF($CE473&gt;=3,INDEX($AN:$AN,$CD473+3),"")</f>
      </c>
      <c r="AS473">
        <f>IF($CE473&gt;=4,INDEX($AN:$AN,$CD473+4),"")</f>
      </c>
      <c r="AT473">
        <f>IF($CE473&gt;=5,INDEX($AN:$AN,$CD473+5),"")</f>
      </c>
      <c r="AU473">
        <f>IF($CE473&gt;=6,INDEX($AN:$AN,$CD473+6),"")</f>
      </c>
      <c r="AV473">
        <f>IF($CE473&gt;=7,INDEX($AN:$AN,$CD473+7),"")</f>
      </c>
      <c r="AW473">
        <f>IF($CE473&gt;=8,INDEX($AN:$AN,$CD473+8),"")</f>
      </c>
      <c r="AX473">
        <f>IF($CE473&gt;=9,INDEX($AN:$AN,$CD473+9),"")</f>
      </c>
      <c r="AY473">
        <f>IF($CE473&gt;=10,INDEX($AN:$AN,$CD473+10),"")</f>
      </c>
      <c r="AZ473">
        <f>IF($CE473&gt;=11,INDEX($AN:$AN,$CD473+11),"")</f>
      </c>
      <c r="BA473">
        <f>IF($CE473&gt;=12,INDEX($AN:$AN,$CD473+12),"")</f>
      </c>
      <c r="BB473">
        <f>IF($CE473&gt;=13,INDEX($AN:$AN,$CD473+13),"")</f>
      </c>
      <c r="BC473">
        <f>IF($CE473&gt;=14,INDEX($AN:$AN,$CD473+14),"")</f>
      </c>
      <c r="BD473">
        <f>IF($CE473&gt;=15,INDEX($AN:$AN,$CD473+15),"")</f>
      </c>
      <c r="BE473">
        <f>IF($CE473&gt;=16,INDEX($AN:$AN,$CD473+16),"")</f>
      </c>
      <c r="BF473">
        <f>IF($CE473&gt;=17,INDEX($AN:$AN,$CD473+17),"")</f>
      </c>
      <c r="BG473">
        <f>IF($CE473&gt;=18,INDEX($AN:$AN,$CD473+18),"")</f>
      </c>
      <c r="BH473">
        <f>IF($CE473&gt;=19,INDEX($AN:$AN,$CD473+19),"")</f>
      </c>
      <c r="BI473">
        <f>IF($CE473&gt;=20,INDEX($AN:$AN,$CD473+20),"")</f>
      </c>
      <c r="BJ473">
        <f>IF($CE473&gt;=21,INDEX($AN:$AN,$CD473+21),"")</f>
      </c>
      <c r="BK473">
        <f>IF($CE473&gt;=22,INDEX($AN:$AN,$CD473+22),"")</f>
      </c>
      <c r="BL473">
        <f>IF($CE473&gt;=23,INDEX($AN:$AN,$CD473+23),"")</f>
      </c>
      <c r="BM473">
        <f>IF($CE473&gt;=24,INDEX($AN:$AN,$CD473+24),"")</f>
      </c>
      <c r="BN473">
        <f>IF($CE473&gt;=25,INDEX($AN:$AN,$CD473+25),"")</f>
      </c>
      <c r="BO473">
        <f>IF($CE473&gt;=26,INDEX($AN:$AN,$CD473+26),"")</f>
      </c>
      <c r="BP473">
        <f>IF($CE473&gt;=27,INDEX($AN:$AN,$CD473+27),"")</f>
      </c>
      <c r="BQ473">
        <f>IF($CE473&gt;=28,INDEX($AN:$AN,$CD473+28),"")</f>
      </c>
      <c r="BR473">
        <f>IF($CE473&gt;=29,INDEX($AN:$AN,$CD473+29),"")</f>
      </c>
      <c r="BS473">
        <f>IF($CE473&gt;=30,INDEX($AN:$AN,$CD473+30),"")</f>
      </c>
      <c r="BT473">
        <f>IF($CE473&gt;=31,INDEX($AN:$AN,$CD473+31),"")</f>
      </c>
      <c r="BU473">
        <f>IF($CE473&gt;=32,INDEX($AN:$AN,$CD473+32),"")</f>
      </c>
      <c r="BV473">
        <f>IF($CE473&gt;=33,INDEX($AN:$AN,$CD473+33),"")</f>
      </c>
      <c r="BW473">
        <f>IF($CE473&gt;=34,INDEX($AN:$AN,$CD473+34),"")</f>
      </c>
      <c r="BX473">
        <f>IF($CE473&gt;=35,INDEX($AN:$AN,$CD473+35),"")</f>
      </c>
      <c r="BY473">
        <f>IF($CE473&gt;=36,INDEX($AN:$AN,$CD473+36),"")</f>
      </c>
      <c r="BZ473">
        <f>IF($CE473&gt;=37,INDEX($AN:$AN,$CD473+37),"")</f>
      </c>
      <c r="CA473">
        <f>IF($CE473&gt;=38,INDEX($AN:$AN,$CD473+38),"")</f>
      </c>
      <c r="CB473">
        <f>IF($CE473&gt;=39,INDEX($AN:$AN,$CD473+39),"")</f>
      </c>
      <c r="CC473">
        <f>IF($CE473&gt;=40,INDEX($AN:$AN,$CD473+40),"")</f>
      </c>
      <c r="CD473">
        <f>IFERROR(MATCH($AM473,$AN$2:$AN$133,0)+1,0)</f>
      </c>
      <c r="CE473">
        <f>IFERROR(INDEX($AO$2:$AO$133,MATCH($AM473,$AN$2:$AN$133,0)),0)</f>
      </c>
      <c r="CF473">
        <f>IFERROR(LEFT($K473,FIND(" - ",$K473)-1),$K473)</f>
      </c>
      <c r="CG473" t="s">
        <v>128</v>
      </c>
      <c r="CI473">
        <f>IF($DD473&gt;=1,INDEX($CG:$CG,$DC473+1),"")</f>
      </c>
      <c r="CJ473">
        <f>IF($DD473&gt;=2,INDEX($CG:$CG,$DC473+2),"")</f>
      </c>
      <c r="CK473">
        <f>IF($DD473&gt;=3,INDEX($CG:$CG,$DC473+3),"")</f>
      </c>
      <c r="CL473">
        <f>IF($DD473&gt;=4,INDEX($CG:$CG,$DC473+4),"")</f>
      </c>
      <c r="CM473">
        <f>IF($DD473&gt;=5,INDEX($CG:$CG,$DC473+5),"")</f>
      </c>
      <c r="CN473">
        <f>IF($DD473&gt;=6,INDEX($CG:$CG,$DC473+6),"")</f>
      </c>
      <c r="CO473">
        <f>IF($DD473&gt;=7,INDEX($CG:$CG,$DC473+7),"")</f>
      </c>
      <c r="CP473">
        <f>IF($DD473&gt;=8,INDEX($CG:$CG,$DC473+8),"")</f>
      </c>
      <c r="CQ473">
        <f>IF($DD473&gt;=9,INDEX($CG:$CG,$DC473+9),"")</f>
      </c>
      <c r="CR473">
        <f>IF($DD473&gt;=10,INDEX($CG:$CG,$DC473+10),"")</f>
      </c>
      <c r="CS473">
        <f>IF($DD473&gt;=11,INDEX($CG:$CG,$DC473+11),"")</f>
      </c>
      <c r="CT473">
        <f>IF($DD473&gt;=12,INDEX($CG:$CG,$DC473+12),"")</f>
      </c>
      <c r="CU473">
        <f>IF($DD473&gt;=13,INDEX($CG:$CG,$DC473+13),"")</f>
      </c>
      <c r="CV473">
        <f>IF($DD473&gt;=14,INDEX($CG:$CG,$DC473+14),"")</f>
      </c>
      <c r="CW473">
        <f>IF($DD473&gt;=15,INDEX($CG:$CG,$DC473+15),"")</f>
      </c>
      <c r="CX473">
        <f>IF($DD473&gt;=16,INDEX($CG:$CG,$DC473+16),"")</f>
      </c>
      <c r="CY473">
        <f>IF($DD473&gt;=17,INDEX($CG:$CG,$DC473+17),"")</f>
      </c>
      <c r="CZ473">
        <f>IF($DD473&gt;=18,INDEX($CG:$CG,$DC473+18),"")</f>
      </c>
      <c r="DA473">
        <f>IF($DD473&gt;=19,INDEX($CG:$CG,$DC473+19),"")</f>
      </c>
      <c r="DB473">
        <f>IF($DD473&gt;=20,INDEX($CG:$CG,$DC473+20),"")</f>
      </c>
      <c r="DC473">
        <f>IFERROR(MATCH($CF473,$CG$2:$CG$1558,0)+1,0)</f>
      </c>
      <c r="DD473">
        <f>IFERROR(INDEX($CH$2:$CH$1558,MATCH($CF473,$CG$2:$CG$1558,0)),0)</f>
      </c>
      <c r="DE473">
        <f>IFERROR(INDEX($AL:$AL,MATCH($G473,$AK:$AK,0))&amp;"","")</f>
      </c>
      <c r="DI473">
        <f>IF($GL473&gt;=1,INDEX($DF:$DF,$GK473+1),"")</f>
      </c>
      <c r="DJ473">
        <f>IF($GL473&gt;=2,INDEX($DF:$DF,$GK473+2),"")</f>
      </c>
      <c r="DK473">
        <f>IF($GL473&gt;=3,INDEX($DF:$DF,$GK473+3),"")</f>
      </c>
      <c r="DL473">
        <f>IF($GL473&gt;=4,INDEX($DF:$DF,$GK473+4),"")</f>
      </c>
      <c r="DM473">
        <f>IF($GL473&gt;=5,INDEX($DF:$DF,$GK473+5),"")</f>
      </c>
      <c r="DN473">
        <f>IF($GL473&gt;=6,INDEX($DF:$DF,$GK473+6),"")</f>
      </c>
      <c r="DO473">
        <f>IF($GL473&gt;=7,INDEX($DF:$DF,$GK473+7),"")</f>
      </c>
      <c r="DP473">
        <f>IF($GL473&gt;=8,INDEX($DF:$DF,$GK473+8),"")</f>
      </c>
      <c r="DQ473">
        <f>IF($GL473&gt;=9,INDEX($DF:$DF,$GK473+9),"")</f>
      </c>
      <c r="DR473">
        <f>IF($GL473&gt;=10,INDEX($DF:$DF,$GK473+10),"")</f>
      </c>
      <c r="DS473">
        <f>IF($GL473&gt;=11,INDEX($DF:$DF,$GK473+11),"")</f>
      </c>
      <c r="DT473">
        <f>IF($GL473&gt;=12,INDEX($DF:$DF,$GK473+12),"")</f>
      </c>
      <c r="DU473">
        <f>IF($GL473&gt;=13,INDEX($DF:$DF,$GK473+13),"")</f>
      </c>
      <c r="DV473">
        <f>IF($GL473&gt;=14,INDEX($DF:$DF,$GK473+14),"")</f>
      </c>
      <c r="DW473">
        <f>IF($GL473&gt;=15,INDEX($DF:$DF,$GK473+15),"")</f>
      </c>
      <c r="DX473">
        <f>IF($GL473&gt;=16,INDEX($DF:$DF,$GK473+16),"")</f>
      </c>
      <c r="DY473">
        <f>IF($GL473&gt;=17,INDEX($DF:$DF,$GK473+17),"")</f>
      </c>
      <c r="DZ473">
        <f>IF($GL473&gt;=18,INDEX($DF:$DF,$GK473+18),"")</f>
      </c>
      <c r="EA473">
        <f>IF($GL473&gt;=19,INDEX($DF:$DF,$GK473+19),"")</f>
      </c>
      <c r="EB473">
        <f>IF($GL473&gt;=20,INDEX($DF:$DF,$GK473+20),"")</f>
      </c>
      <c r="EC473">
        <f>IF($GL473&gt;=21,INDEX($DF:$DF,$GK473+21),"")</f>
      </c>
      <c r="ED473">
        <f>IF($GL473&gt;=22,INDEX($DF:$DF,$GK473+22),"")</f>
      </c>
      <c r="EE473">
        <f>IF($GL473&gt;=23,INDEX($DF:$DF,$GK473+23),"")</f>
      </c>
      <c r="EF473">
        <f>IF($GL473&gt;=24,INDEX($DF:$DF,$GK473+24),"")</f>
      </c>
      <c r="EG473">
        <f>IF($GL473&gt;=25,INDEX($DF:$DF,$GK473+25),"")</f>
      </c>
      <c r="EH473">
        <f>IF($GL473&gt;=26,INDEX($DF:$DF,$GK473+26),"")</f>
      </c>
      <c r="EI473">
        <f>IF($GL473&gt;=27,INDEX($DF:$DF,$GK473+27),"")</f>
      </c>
      <c r="EJ473">
        <f>IF($GL473&gt;=28,INDEX($DF:$DF,$GK473+28),"")</f>
      </c>
      <c r="EK473">
        <f>IF($GL473&gt;=29,INDEX($DF:$DF,$GK473+29),"")</f>
      </c>
      <c r="EL473">
        <f>IF($GL473&gt;=30,INDEX($DF:$DF,$GK473+30),"")</f>
      </c>
      <c r="EM473">
        <f>IF($GL473&gt;=31,INDEX($DF:$DF,$GK473+31),"")</f>
      </c>
      <c r="EN473">
        <f>IF($GL473&gt;=32,INDEX($DF:$DF,$GK473+32),"")</f>
      </c>
      <c r="EO473">
        <f>IF($GL473&gt;=33,INDEX($DF:$DF,$GK473+33),"")</f>
      </c>
      <c r="EP473">
        <f>IF($GL473&gt;=34,INDEX($DF:$DF,$GK473+34),"")</f>
      </c>
      <c r="EQ473">
        <f>IF($GL473&gt;=35,INDEX($DF:$DF,$GK473+35),"")</f>
      </c>
      <c r="ER473">
        <f>IF($GL473&gt;=36,INDEX($DF:$DF,$GK473+36),"")</f>
      </c>
      <c r="ES473">
        <f>IF($GL473&gt;=37,INDEX($DF:$DF,$GK473+37),"")</f>
      </c>
      <c r="ET473">
        <f>IF($GL473&gt;=38,INDEX($DF:$DF,$GK473+38),"")</f>
      </c>
      <c r="EU473">
        <f>IF($GL473&gt;=39,INDEX($DF:$DF,$GK473+39),"")</f>
      </c>
      <c r="EV473">
        <f>IF($GL473&gt;=40,INDEX($DF:$DF,$GK473+40),"")</f>
      </c>
      <c r="EW473">
        <f>IF($GL473&gt;=1,INDEX($DG:$DG,$GK473+1),"")</f>
      </c>
      <c r="EX473">
        <f>IF($GL473&gt;=2,INDEX($DG:$DG,$GK473+2),"")</f>
      </c>
      <c r="EY473">
        <f>IF($GL473&gt;=3,INDEX($DG:$DG,$GK473+3),"")</f>
      </c>
      <c r="EZ473">
        <f>IF($GL473&gt;=4,INDEX($DG:$DG,$GK473+4),"")</f>
      </c>
      <c r="FA473">
        <f>IF($GL473&gt;=5,INDEX($DG:$DG,$GK473+5),"")</f>
      </c>
      <c r="FB473">
        <f>IF($GL473&gt;=6,INDEX($DG:$DG,$GK473+6),"")</f>
      </c>
      <c r="FC473">
        <f>IF($GL473&gt;=7,INDEX($DG:$DG,$GK473+7),"")</f>
      </c>
      <c r="FD473">
        <f>IF($GL473&gt;=8,INDEX($DG:$DG,$GK473+8),"")</f>
      </c>
      <c r="FE473">
        <f>IF($GL473&gt;=9,INDEX($DG:$DG,$GK473+9),"")</f>
      </c>
      <c r="FF473">
        <f>IF($GL473&gt;=10,INDEX($DG:$DG,$GK473+10),"")</f>
      </c>
      <c r="FG473">
        <f>IF($GL473&gt;=11,INDEX($DG:$DG,$GK473+11),"")</f>
      </c>
      <c r="FH473">
        <f>IF($GL473&gt;=12,INDEX($DG:$DG,$GK473+12),"")</f>
      </c>
      <c r="FI473">
        <f>IF($GL473&gt;=13,INDEX($DG:$DG,$GK473+13),"")</f>
      </c>
      <c r="FJ473">
        <f>IF($GL473&gt;=14,INDEX($DG:$DG,$GK473+14),"")</f>
      </c>
      <c r="FK473">
        <f>IF($GL473&gt;=15,INDEX($DG:$DG,$GK473+15),"")</f>
      </c>
      <c r="FL473">
        <f>IF($GL473&gt;=16,INDEX($DG:$DG,$GK473+16),"")</f>
      </c>
      <c r="FM473">
        <f>IF($GL473&gt;=17,INDEX($DG:$DG,$GK473+17),"")</f>
      </c>
      <c r="FN473">
        <f>IF($GL473&gt;=18,INDEX($DG:$DG,$GK473+18),"")</f>
      </c>
      <c r="FO473">
        <f>IF($GL473&gt;=19,INDEX($DG:$DG,$GK473+19),"")</f>
      </c>
      <c r="FP473">
        <f>IF($GL473&gt;=20,INDEX($DG:$DG,$GK473+20),"")</f>
      </c>
      <c r="FQ473">
        <f>IF($GL473&gt;=21,INDEX($DG:$DG,$GK473+21),"")</f>
      </c>
      <c r="FR473">
        <f>IF($GL473&gt;=22,INDEX($DG:$DG,$GK473+22),"")</f>
      </c>
      <c r="FS473">
        <f>IF($GL473&gt;=23,INDEX($DG:$DG,$GK473+23),"")</f>
      </c>
      <c r="FT473">
        <f>IF($GL473&gt;=24,INDEX($DG:$DG,$GK473+24),"")</f>
      </c>
      <c r="FU473">
        <f>IF($GL473&gt;=25,INDEX($DG:$DG,$GK473+25),"")</f>
      </c>
      <c r="FV473">
        <f>IF($GL473&gt;=26,INDEX($DG:$DG,$GK473+26),"")</f>
      </c>
      <c r="FW473">
        <f>IF($GL473&gt;=27,INDEX($DG:$DG,$GK473+27),"")</f>
      </c>
      <c r="FX473">
        <f>IF($GL473&gt;=28,INDEX($DG:$DG,$GK473+28),"")</f>
      </c>
      <c r="FY473">
        <f>IF($GL473&gt;=29,INDEX($DG:$DG,$GK473+29),"")</f>
      </c>
      <c r="FZ473">
        <f>IF($GL473&gt;=30,INDEX($DG:$DG,$GK473+30),"")</f>
      </c>
      <c r="GA473">
        <f>IF($GL473&gt;=31,INDEX($DG:$DG,$GK473+31),"")</f>
      </c>
      <c r="GB473">
        <f>IF($GL473&gt;=32,INDEX($DG:$DG,$GK473+32),"")</f>
      </c>
      <c r="GC473">
        <f>IF($GL473&gt;=33,INDEX($DG:$DG,$GK473+33),"")</f>
      </c>
      <c r="GD473">
        <f>IF($GL473&gt;=34,INDEX($DG:$DG,$GK473+34),"")</f>
      </c>
      <c r="GE473">
        <f>IF($GL473&gt;=35,INDEX($DG:$DG,$GK473+35),"")</f>
      </c>
      <c r="GF473">
        <f>IF($GL473&gt;=36,INDEX($DG:$DG,$GK473+36),"")</f>
      </c>
      <c r="GG473">
        <f>IF($GL473&gt;=37,INDEX($DG:$DG,$GK473+37),"")</f>
      </c>
      <c r="GH473">
        <f>IF($GL473&gt;=38,INDEX($DG:$DG,$GK473+38),"")</f>
      </c>
      <c r="GI473">
        <f>IF($GL473&gt;=39,INDEX($DG:$DG,$GK473+39),"")</f>
      </c>
      <c r="GJ473">
        <f>IF($GL473&gt;=40,INDEX($DG:$DG,$GK473+40),"")</f>
      </c>
      <c r="GK473">
        <f>IFERROR(MATCH($DE473,$DF$2:$DF$166,0)+1,0)</f>
      </c>
      <c r="GL473">
        <f>IFERROR(INDEX($DH$2:$DH$166,MATCH($DE473,$DF$2:$DF$166,0)),0)</f>
      </c>
      <c r="GM473">
        <f>IFERROR(MATCH($H473,$DI$473:$EV$473,0),0)</f>
      </c>
      <c r="GN473">
        <f>IF($GM473&gt;0,INDEX($EW$473:$GJ$473,$GM473),"")</f>
      </c>
      <c r="GO473" t="s">
        <v>1036</v>
      </c>
      <c r="GQ473">
        <f>IF($IZ473&gt;=1,INDEX($GO:$GO,$IY473+1),"")</f>
      </c>
      <c r="GR473">
        <f>IF($IZ473&gt;=2,INDEX($GO:$GO,$IY473+2),"")</f>
      </c>
      <c r="GS473">
        <f>IF($IZ473&gt;=3,INDEX($GO:$GO,$IY473+3),"")</f>
      </c>
      <c r="GT473">
        <f>IF($IZ473&gt;=4,INDEX($GO:$GO,$IY473+4),"")</f>
      </c>
      <c r="GU473">
        <f>IF($IZ473&gt;=5,INDEX($GO:$GO,$IY473+5),"")</f>
      </c>
      <c r="GV473">
        <f>IF($IZ473&gt;=6,INDEX($GO:$GO,$IY473+6),"")</f>
      </c>
      <c r="GW473">
        <f>IF($IZ473&gt;=7,INDEX($GO:$GO,$IY473+7),"")</f>
      </c>
      <c r="GX473">
        <f>IF($IZ473&gt;=8,INDEX($GO:$GO,$IY473+8),"")</f>
      </c>
      <c r="GY473">
        <f>IF($IZ473&gt;=9,INDEX($GO:$GO,$IY473+9),"")</f>
      </c>
      <c r="GZ473">
        <f>IF($IZ473&gt;=10,INDEX($GO:$GO,$IY473+10),"")</f>
      </c>
      <c r="HA473">
        <f>IF($IZ473&gt;=11,INDEX($GO:$GO,$IY473+11),"")</f>
      </c>
      <c r="HB473">
        <f>IF($IZ473&gt;=12,INDEX($GO:$GO,$IY473+12),"")</f>
      </c>
      <c r="HC473">
        <f>IF($IZ473&gt;=13,INDEX($GO:$GO,$IY473+13),"")</f>
      </c>
      <c r="HD473">
        <f>IF($IZ473&gt;=14,INDEX($GO:$GO,$IY473+14),"")</f>
      </c>
      <c r="HE473">
        <f>IF($IZ473&gt;=15,INDEX($GO:$GO,$IY473+15),"")</f>
      </c>
      <c r="HF473">
        <f>IF($IZ473&gt;=16,INDEX($GO:$GO,$IY473+16),"")</f>
      </c>
      <c r="HG473">
        <f>IF($IZ473&gt;=17,INDEX($GO:$GO,$IY473+17),"")</f>
      </c>
      <c r="HH473">
        <f>IF($IZ473&gt;=18,INDEX($GO:$GO,$IY473+18),"")</f>
      </c>
      <c r="HI473">
        <f>IF($IZ473&gt;=19,INDEX($GO:$GO,$IY473+19),"")</f>
      </c>
      <c r="HJ473">
        <f>IF($IZ473&gt;=20,INDEX($GO:$GO,$IY473+20),"")</f>
      </c>
      <c r="HK473">
        <f>IF($IZ473&gt;=21,INDEX($GO:$GO,$IY473+21),"")</f>
      </c>
      <c r="HL473">
        <f>IF($IZ473&gt;=22,INDEX($GO:$GO,$IY473+22),"")</f>
      </c>
      <c r="HM473">
        <f>IF($IZ473&gt;=23,INDEX($GO:$GO,$IY473+23),"")</f>
      </c>
      <c r="HN473">
        <f>IF($IZ473&gt;=24,INDEX($GO:$GO,$IY473+24),"")</f>
      </c>
      <c r="HO473">
        <f>IF($IZ473&gt;=25,INDEX($GO:$GO,$IY473+25),"")</f>
      </c>
      <c r="HP473">
        <f>IF($IZ473&gt;=26,INDEX($GO:$GO,$IY473+26),"")</f>
      </c>
      <c r="HQ473">
        <f>IF($IZ473&gt;=27,INDEX($GO:$GO,$IY473+27),"")</f>
      </c>
      <c r="HR473">
        <f>IF($IZ473&gt;=28,INDEX($GO:$GO,$IY473+28),"")</f>
      </c>
      <c r="HS473">
        <f>IF($IZ473&gt;=29,INDEX($GO:$GO,$IY473+29),"")</f>
      </c>
      <c r="HT473">
        <f>IF($IZ473&gt;=30,INDEX($GO:$GO,$IY473+30),"")</f>
      </c>
      <c r="HU473">
        <f>IF($IZ473&gt;=31,INDEX($GO:$GO,$IY473+31),"")</f>
      </c>
      <c r="HV473">
        <f>IF($IZ473&gt;=32,INDEX($GO:$GO,$IY473+32),"")</f>
      </c>
      <c r="HW473">
        <f>IF($IZ473&gt;=33,INDEX($GO:$GO,$IY473+33),"")</f>
      </c>
      <c r="HX473">
        <f>IF($IZ473&gt;=34,INDEX($GO:$GO,$IY473+34),"")</f>
      </c>
      <c r="HY473">
        <f>IF($IZ473&gt;=35,INDEX($GO:$GO,$IY473+35),"")</f>
      </c>
      <c r="HZ473">
        <f>IF($IZ473&gt;=36,INDEX($GO:$GO,$IY473+36),"")</f>
      </c>
      <c r="IA473">
        <f>IF($IZ473&gt;=37,INDEX($GO:$GO,$IY473+37),"")</f>
      </c>
      <c r="IB473">
        <f>IF($IZ473&gt;=38,INDEX($GO:$GO,$IY473+38),"")</f>
      </c>
      <c r="IC473">
        <f>IF($IZ473&gt;=39,INDEX($GO:$GO,$IY473+39),"")</f>
      </c>
      <c r="ID473">
        <f>IF($IZ473&gt;=40,INDEX($GO:$GO,$IY473+40),"")</f>
      </c>
      <c r="IE473">
        <f>IF($IZ473&gt;=41,INDEX($GO:$GO,$IY473+41),"")</f>
      </c>
      <c r="IF473">
        <f>IF($IZ473&gt;=42,INDEX($GO:$GO,$IY473+42),"")</f>
      </c>
      <c r="IG473">
        <f>IF($IZ473&gt;=43,INDEX($GO:$GO,$IY473+43),"")</f>
      </c>
      <c r="IH473">
        <f>IF($IZ473&gt;=44,INDEX($GO:$GO,$IY473+44),"")</f>
      </c>
      <c r="II473">
        <f>IF($IZ473&gt;=45,INDEX($GO:$GO,$IY473+45),"")</f>
      </c>
      <c r="IJ473">
        <f>IF($IZ473&gt;=46,INDEX($GO:$GO,$IY473+46),"")</f>
      </c>
      <c r="IK473">
        <f>IF($IZ473&gt;=47,INDEX($GO:$GO,$IY473+47),"")</f>
      </c>
      <c r="IL473">
        <f>IF($IZ473&gt;=48,INDEX($GO:$GO,$IY473+48),"")</f>
      </c>
      <c r="IM473">
        <f>IF($IZ473&gt;=49,INDEX($GO:$GO,$IY473+49),"")</f>
      </c>
      <c r="IN473">
        <f>IF($IZ473&gt;=50,INDEX($GO:$GO,$IY473+50),"")</f>
      </c>
      <c r="IO473">
        <f>IF($IZ473&gt;=51,INDEX($GO:$GO,$IY473+51),"")</f>
      </c>
      <c r="IP473">
        <f>IF($IZ473&gt;=52,INDEX($GO:$GO,$IY473+52),"")</f>
      </c>
      <c r="IQ473">
        <f>IF($IZ473&gt;=53,INDEX($GO:$GO,$IY473+53),"")</f>
      </c>
      <c r="IR473">
        <f>IF($IZ473&gt;=54,INDEX($GO:$GO,$IY473+54),"")</f>
      </c>
      <c r="IS473">
        <f>IF($IZ473&gt;=55,INDEX($GO:$GO,$IY473+55),"")</f>
      </c>
      <c r="IT473">
        <f>IF($IZ473&gt;=56,INDEX($GO:$GO,$IY473+56),"")</f>
      </c>
      <c r="IU473">
        <f>IF($IZ473&gt;=57,INDEX($GO:$GO,$IY473+57),"")</f>
      </c>
      <c r="IV473">
        <f>IF($IZ473&gt;=58,INDEX($GO:$GO,$IY473+58),"")</f>
      </c>
      <c r="IW473">
        <f>IF($IZ473&gt;=59,INDEX($GO:$GO,$IY473+59),"")</f>
      </c>
      <c r="IX473">
        <f>IF($IZ473&gt;=60,INDEX($GO:$GO,$IY473+60),"")</f>
      </c>
      <c r="IY473">
        <f>IFERROR(MATCH($GN473,$GO$2:$GO$827,0)+1,0)</f>
      </c>
      <c r="IZ473">
        <f>IFERROR(INDEX($GP$2:$GP$827,MATCH($GN473,$GO$2:$GO$827,0)),0)</f>
      </c>
      <c r="JA473" t="s">
        <v>23</v>
      </c>
      <c r="JB473" t="s">
        <v>23</v>
      </c>
    </row>
    <row r="474" spans="1:262" x14ac:dyDescent="0.25">
      <c r="F474" s="1"/>
      <c r="G474" s="1"/>
      <c r="H474" s="1"/>
      <c r="I474" s="1"/>
      <c r="J474" s="1">
        <f>IFERROR(IF(FIND(" - ",$F474)&gt;0,MID($F474,FIND(" - ",$F474)+3,LEN($F474)),""),"")</f>
      </c>
      <c r="L474" s="1"/>
      <c r="N474" t="s">
        <v>23</v>
      </c>
      <c r="P474">
        <f>IF(OR($N474="",$O474=""),"",IFERROR($N474/$O474,0))</f>
      </c>
      <c r="Q474">
        <f>IF($N474="","",
IF($G474="","",
IF(ISNUMBER(SEARCH("exempt",LOWER($G474))),0,
$N474*(VALUE(SUBSTITUTE($G474,"%",""))/100))))</f>
      </c>
      <c r="W474">
        <f>IF($N474="","",
SUM($N474,$Q474,$U474,$R474,$T474)-
IF($V474="",0,VALUE($V474)))</f>
      </c>
      <c r="AE474" t="s">
        <v>1469</v>
      </c>
      <c r="AJ474" t="s">
        <v>828</v>
      </c>
      <c r="AM474">
        <f>IFERROR(LEFT($F474,FIND(" - ",$F474)-1),$F474)</f>
      </c>
      <c r="AP474">
        <f>IF($CE474&gt;=1,INDEX($AN:$AN,$CD474+1),"")</f>
      </c>
      <c r="AQ474">
        <f>IF($CE474&gt;=2,INDEX($AN:$AN,$CD474+2),"")</f>
      </c>
      <c r="AR474">
        <f>IF($CE474&gt;=3,INDEX($AN:$AN,$CD474+3),"")</f>
      </c>
      <c r="AS474">
        <f>IF($CE474&gt;=4,INDEX($AN:$AN,$CD474+4),"")</f>
      </c>
      <c r="AT474">
        <f>IF($CE474&gt;=5,INDEX($AN:$AN,$CD474+5),"")</f>
      </c>
      <c r="AU474">
        <f>IF($CE474&gt;=6,INDEX($AN:$AN,$CD474+6),"")</f>
      </c>
      <c r="AV474">
        <f>IF($CE474&gt;=7,INDEX($AN:$AN,$CD474+7),"")</f>
      </c>
      <c r="AW474">
        <f>IF($CE474&gt;=8,INDEX($AN:$AN,$CD474+8),"")</f>
      </c>
      <c r="AX474">
        <f>IF($CE474&gt;=9,INDEX($AN:$AN,$CD474+9),"")</f>
      </c>
      <c r="AY474">
        <f>IF($CE474&gt;=10,INDEX($AN:$AN,$CD474+10),"")</f>
      </c>
      <c r="AZ474">
        <f>IF($CE474&gt;=11,INDEX($AN:$AN,$CD474+11),"")</f>
      </c>
      <c r="BA474">
        <f>IF($CE474&gt;=12,INDEX($AN:$AN,$CD474+12),"")</f>
      </c>
      <c r="BB474">
        <f>IF($CE474&gt;=13,INDEX($AN:$AN,$CD474+13),"")</f>
      </c>
      <c r="BC474">
        <f>IF($CE474&gt;=14,INDEX($AN:$AN,$CD474+14),"")</f>
      </c>
      <c r="BD474">
        <f>IF($CE474&gt;=15,INDEX($AN:$AN,$CD474+15),"")</f>
      </c>
      <c r="BE474">
        <f>IF($CE474&gt;=16,INDEX($AN:$AN,$CD474+16),"")</f>
      </c>
      <c r="BF474">
        <f>IF($CE474&gt;=17,INDEX($AN:$AN,$CD474+17),"")</f>
      </c>
      <c r="BG474">
        <f>IF($CE474&gt;=18,INDEX($AN:$AN,$CD474+18),"")</f>
      </c>
      <c r="BH474">
        <f>IF($CE474&gt;=19,INDEX($AN:$AN,$CD474+19),"")</f>
      </c>
      <c r="BI474">
        <f>IF($CE474&gt;=20,INDEX($AN:$AN,$CD474+20),"")</f>
      </c>
      <c r="BJ474">
        <f>IF($CE474&gt;=21,INDEX($AN:$AN,$CD474+21),"")</f>
      </c>
      <c r="BK474">
        <f>IF($CE474&gt;=22,INDEX($AN:$AN,$CD474+22),"")</f>
      </c>
      <c r="BL474">
        <f>IF($CE474&gt;=23,INDEX($AN:$AN,$CD474+23),"")</f>
      </c>
      <c r="BM474">
        <f>IF($CE474&gt;=24,INDEX($AN:$AN,$CD474+24),"")</f>
      </c>
      <c r="BN474">
        <f>IF($CE474&gt;=25,INDEX($AN:$AN,$CD474+25),"")</f>
      </c>
      <c r="BO474">
        <f>IF($CE474&gt;=26,INDEX($AN:$AN,$CD474+26),"")</f>
      </c>
      <c r="BP474">
        <f>IF($CE474&gt;=27,INDEX($AN:$AN,$CD474+27),"")</f>
      </c>
      <c r="BQ474">
        <f>IF($CE474&gt;=28,INDEX($AN:$AN,$CD474+28),"")</f>
      </c>
      <c r="BR474">
        <f>IF($CE474&gt;=29,INDEX($AN:$AN,$CD474+29),"")</f>
      </c>
      <c r="BS474">
        <f>IF($CE474&gt;=30,INDEX($AN:$AN,$CD474+30),"")</f>
      </c>
      <c r="BT474">
        <f>IF($CE474&gt;=31,INDEX($AN:$AN,$CD474+31),"")</f>
      </c>
      <c r="BU474">
        <f>IF($CE474&gt;=32,INDEX($AN:$AN,$CD474+32),"")</f>
      </c>
      <c r="BV474">
        <f>IF($CE474&gt;=33,INDEX($AN:$AN,$CD474+33),"")</f>
      </c>
      <c r="BW474">
        <f>IF($CE474&gt;=34,INDEX($AN:$AN,$CD474+34),"")</f>
      </c>
      <c r="BX474">
        <f>IF($CE474&gt;=35,INDEX($AN:$AN,$CD474+35),"")</f>
      </c>
      <c r="BY474">
        <f>IF($CE474&gt;=36,INDEX($AN:$AN,$CD474+36),"")</f>
      </c>
      <c r="BZ474">
        <f>IF($CE474&gt;=37,INDEX($AN:$AN,$CD474+37),"")</f>
      </c>
      <c r="CA474">
        <f>IF($CE474&gt;=38,INDEX($AN:$AN,$CD474+38),"")</f>
      </c>
      <c r="CB474">
        <f>IF($CE474&gt;=39,INDEX($AN:$AN,$CD474+39),"")</f>
      </c>
      <c r="CC474">
        <f>IF($CE474&gt;=40,INDEX($AN:$AN,$CD474+40),"")</f>
      </c>
      <c r="CD474">
        <f>IFERROR(MATCH($AM474,$AN$2:$AN$133,0)+1,0)</f>
      </c>
      <c r="CE474">
        <f>IFERROR(INDEX($AO$2:$AO$133,MATCH($AM474,$AN$2:$AN$133,0)),0)</f>
      </c>
      <c r="CF474">
        <f>IFERROR(LEFT($K474,FIND(" - ",$K474)-1),$K474)</f>
      </c>
      <c r="CG474" t="s">
        <v>63</v>
      </c>
      <c r="CI474">
        <f>IF($DD474&gt;=1,INDEX($CG:$CG,$DC474+1),"")</f>
      </c>
      <c r="CJ474">
        <f>IF($DD474&gt;=2,INDEX($CG:$CG,$DC474+2),"")</f>
      </c>
      <c r="CK474">
        <f>IF($DD474&gt;=3,INDEX($CG:$CG,$DC474+3),"")</f>
      </c>
      <c r="CL474">
        <f>IF($DD474&gt;=4,INDEX($CG:$CG,$DC474+4),"")</f>
      </c>
      <c r="CM474">
        <f>IF($DD474&gt;=5,INDEX($CG:$CG,$DC474+5),"")</f>
      </c>
      <c r="CN474">
        <f>IF($DD474&gt;=6,INDEX($CG:$CG,$DC474+6),"")</f>
      </c>
      <c r="CO474">
        <f>IF($DD474&gt;=7,INDEX($CG:$CG,$DC474+7),"")</f>
      </c>
      <c r="CP474">
        <f>IF($DD474&gt;=8,INDEX($CG:$CG,$DC474+8),"")</f>
      </c>
      <c r="CQ474">
        <f>IF($DD474&gt;=9,INDEX($CG:$CG,$DC474+9),"")</f>
      </c>
      <c r="CR474">
        <f>IF($DD474&gt;=10,INDEX($CG:$CG,$DC474+10),"")</f>
      </c>
      <c r="CS474">
        <f>IF($DD474&gt;=11,INDEX($CG:$CG,$DC474+11),"")</f>
      </c>
      <c r="CT474">
        <f>IF($DD474&gt;=12,INDEX($CG:$CG,$DC474+12),"")</f>
      </c>
      <c r="CU474">
        <f>IF($DD474&gt;=13,INDEX($CG:$CG,$DC474+13),"")</f>
      </c>
      <c r="CV474">
        <f>IF($DD474&gt;=14,INDEX($CG:$CG,$DC474+14),"")</f>
      </c>
      <c r="CW474">
        <f>IF($DD474&gt;=15,INDEX($CG:$CG,$DC474+15),"")</f>
      </c>
      <c r="CX474">
        <f>IF($DD474&gt;=16,INDEX($CG:$CG,$DC474+16),"")</f>
      </c>
      <c r="CY474">
        <f>IF($DD474&gt;=17,INDEX($CG:$CG,$DC474+17),"")</f>
      </c>
      <c r="CZ474">
        <f>IF($DD474&gt;=18,INDEX($CG:$CG,$DC474+18),"")</f>
      </c>
      <c r="DA474">
        <f>IF($DD474&gt;=19,INDEX($CG:$CG,$DC474+19),"")</f>
      </c>
      <c r="DB474">
        <f>IF($DD474&gt;=20,INDEX($CG:$CG,$DC474+20),"")</f>
      </c>
      <c r="DC474">
        <f>IFERROR(MATCH($CF474,$CG$2:$CG$1558,0)+1,0)</f>
      </c>
      <c r="DD474">
        <f>IFERROR(INDEX($CH$2:$CH$1558,MATCH($CF474,$CG$2:$CG$1558,0)),0)</f>
      </c>
      <c r="DE474">
        <f>IFERROR(INDEX($AL:$AL,MATCH($G474,$AK:$AK,0))&amp;"","")</f>
      </c>
      <c r="DI474">
        <f>IF($GL474&gt;=1,INDEX($DF:$DF,$GK474+1),"")</f>
      </c>
      <c r="DJ474">
        <f>IF($GL474&gt;=2,INDEX($DF:$DF,$GK474+2),"")</f>
      </c>
      <c r="DK474">
        <f>IF($GL474&gt;=3,INDEX($DF:$DF,$GK474+3),"")</f>
      </c>
      <c r="DL474">
        <f>IF($GL474&gt;=4,INDEX($DF:$DF,$GK474+4),"")</f>
      </c>
      <c r="DM474">
        <f>IF($GL474&gt;=5,INDEX($DF:$DF,$GK474+5),"")</f>
      </c>
      <c r="DN474">
        <f>IF($GL474&gt;=6,INDEX($DF:$DF,$GK474+6),"")</f>
      </c>
      <c r="DO474">
        <f>IF($GL474&gt;=7,INDEX($DF:$DF,$GK474+7),"")</f>
      </c>
      <c r="DP474">
        <f>IF($GL474&gt;=8,INDEX($DF:$DF,$GK474+8),"")</f>
      </c>
      <c r="DQ474">
        <f>IF($GL474&gt;=9,INDEX($DF:$DF,$GK474+9),"")</f>
      </c>
      <c r="DR474">
        <f>IF($GL474&gt;=10,INDEX($DF:$DF,$GK474+10),"")</f>
      </c>
      <c r="DS474">
        <f>IF($GL474&gt;=11,INDEX($DF:$DF,$GK474+11),"")</f>
      </c>
      <c r="DT474">
        <f>IF($GL474&gt;=12,INDEX($DF:$DF,$GK474+12),"")</f>
      </c>
      <c r="DU474">
        <f>IF($GL474&gt;=13,INDEX($DF:$DF,$GK474+13),"")</f>
      </c>
      <c r="DV474">
        <f>IF($GL474&gt;=14,INDEX($DF:$DF,$GK474+14),"")</f>
      </c>
      <c r="DW474">
        <f>IF($GL474&gt;=15,INDEX($DF:$DF,$GK474+15),"")</f>
      </c>
      <c r="DX474">
        <f>IF($GL474&gt;=16,INDEX($DF:$DF,$GK474+16),"")</f>
      </c>
      <c r="DY474">
        <f>IF($GL474&gt;=17,INDEX($DF:$DF,$GK474+17),"")</f>
      </c>
      <c r="DZ474">
        <f>IF($GL474&gt;=18,INDEX($DF:$DF,$GK474+18),"")</f>
      </c>
      <c r="EA474">
        <f>IF($GL474&gt;=19,INDEX($DF:$DF,$GK474+19),"")</f>
      </c>
      <c r="EB474">
        <f>IF($GL474&gt;=20,INDEX($DF:$DF,$GK474+20),"")</f>
      </c>
      <c r="EC474">
        <f>IF($GL474&gt;=21,INDEX($DF:$DF,$GK474+21),"")</f>
      </c>
      <c r="ED474">
        <f>IF($GL474&gt;=22,INDEX($DF:$DF,$GK474+22),"")</f>
      </c>
      <c r="EE474">
        <f>IF($GL474&gt;=23,INDEX($DF:$DF,$GK474+23),"")</f>
      </c>
      <c r="EF474">
        <f>IF($GL474&gt;=24,INDEX($DF:$DF,$GK474+24),"")</f>
      </c>
      <c r="EG474">
        <f>IF($GL474&gt;=25,INDEX($DF:$DF,$GK474+25),"")</f>
      </c>
      <c r="EH474">
        <f>IF($GL474&gt;=26,INDEX($DF:$DF,$GK474+26),"")</f>
      </c>
      <c r="EI474">
        <f>IF($GL474&gt;=27,INDEX($DF:$DF,$GK474+27),"")</f>
      </c>
      <c r="EJ474">
        <f>IF($GL474&gt;=28,INDEX($DF:$DF,$GK474+28),"")</f>
      </c>
      <c r="EK474">
        <f>IF($GL474&gt;=29,INDEX($DF:$DF,$GK474+29),"")</f>
      </c>
      <c r="EL474">
        <f>IF($GL474&gt;=30,INDEX($DF:$DF,$GK474+30),"")</f>
      </c>
      <c r="EM474">
        <f>IF($GL474&gt;=31,INDEX($DF:$DF,$GK474+31),"")</f>
      </c>
      <c r="EN474">
        <f>IF($GL474&gt;=32,INDEX($DF:$DF,$GK474+32),"")</f>
      </c>
      <c r="EO474">
        <f>IF($GL474&gt;=33,INDEX($DF:$DF,$GK474+33),"")</f>
      </c>
      <c r="EP474">
        <f>IF($GL474&gt;=34,INDEX($DF:$DF,$GK474+34),"")</f>
      </c>
      <c r="EQ474">
        <f>IF($GL474&gt;=35,INDEX($DF:$DF,$GK474+35),"")</f>
      </c>
      <c r="ER474">
        <f>IF($GL474&gt;=36,INDEX($DF:$DF,$GK474+36),"")</f>
      </c>
      <c r="ES474">
        <f>IF($GL474&gt;=37,INDEX($DF:$DF,$GK474+37),"")</f>
      </c>
      <c r="ET474">
        <f>IF($GL474&gt;=38,INDEX($DF:$DF,$GK474+38),"")</f>
      </c>
      <c r="EU474">
        <f>IF($GL474&gt;=39,INDEX($DF:$DF,$GK474+39),"")</f>
      </c>
      <c r="EV474">
        <f>IF($GL474&gt;=40,INDEX($DF:$DF,$GK474+40),"")</f>
      </c>
      <c r="EW474">
        <f>IF($GL474&gt;=1,INDEX($DG:$DG,$GK474+1),"")</f>
      </c>
      <c r="EX474">
        <f>IF($GL474&gt;=2,INDEX($DG:$DG,$GK474+2),"")</f>
      </c>
      <c r="EY474">
        <f>IF($GL474&gt;=3,INDEX($DG:$DG,$GK474+3),"")</f>
      </c>
      <c r="EZ474">
        <f>IF($GL474&gt;=4,INDEX($DG:$DG,$GK474+4),"")</f>
      </c>
      <c r="FA474">
        <f>IF($GL474&gt;=5,INDEX($DG:$DG,$GK474+5),"")</f>
      </c>
      <c r="FB474">
        <f>IF($GL474&gt;=6,INDEX($DG:$DG,$GK474+6),"")</f>
      </c>
      <c r="FC474">
        <f>IF($GL474&gt;=7,INDEX($DG:$DG,$GK474+7),"")</f>
      </c>
      <c r="FD474">
        <f>IF($GL474&gt;=8,INDEX($DG:$DG,$GK474+8),"")</f>
      </c>
      <c r="FE474">
        <f>IF($GL474&gt;=9,INDEX($DG:$DG,$GK474+9),"")</f>
      </c>
      <c r="FF474">
        <f>IF($GL474&gt;=10,INDEX($DG:$DG,$GK474+10),"")</f>
      </c>
      <c r="FG474">
        <f>IF($GL474&gt;=11,INDEX($DG:$DG,$GK474+11),"")</f>
      </c>
      <c r="FH474">
        <f>IF($GL474&gt;=12,INDEX($DG:$DG,$GK474+12),"")</f>
      </c>
      <c r="FI474">
        <f>IF($GL474&gt;=13,INDEX($DG:$DG,$GK474+13),"")</f>
      </c>
      <c r="FJ474">
        <f>IF($GL474&gt;=14,INDEX($DG:$DG,$GK474+14),"")</f>
      </c>
      <c r="FK474">
        <f>IF($GL474&gt;=15,INDEX($DG:$DG,$GK474+15),"")</f>
      </c>
      <c r="FL474">
        <f>IF($GL474&gt;=16,INDEX($DG:$DG,$GK474+16),"")</f>
      </c>
      <c r="FM474">
        <f>IF($GL474&gt;=17,INDEX($DG:$DG,$GK474+17),"")</f>
      </c>
      <c r="FN474">
        <f>IF($GL474&gt;=18,INDEX($DG:$DG,$GK474+18),"")</f>
      </c>
      <c r="FO474">
        <f>IF($GL474&gt;=19,INDEX($DG:$DG,$GK474+19),"")</f>
      </c>
      <c r="FP474">
        <f>IF($GL474&gt;=20,INDEX($DG:$DG,$GK474+20),"")</f>
      </c>
      <c r="FQ474">
        <f>IF($GL474&gt;=21,INDEX($DG:$DG,$GK474+21),"")</f>
      </c>
      <c r="FR474">
        <f>IF($GL474&gt;=22,INDEX($DG:$DG,$GK474+22),"")</f>
      </c>
      <c r="FS474">
        <f>IF($GL474&gt;=23,INDEX($DG:$DG,$GK474+23),"")</f>
      </c>
      <c r="FT474">
        <f>IF($GL474&gt;=24,INDEX($DG:$DG,$GK474+24),"")</f>
      </c>
      <c r="FU474">
        <f>IF($GL474&gt;=25,INDEX($DG:$DG,$GK474+25),"")</f>
      </c>
      <c r="FV474">
        <f>IF($GL474&gt;=26,INDEX($DG:$DG,$GK474+26),"")</f>
      </c>
      <c r="FW474">
        <f>IF($GL474&gt;=27,INDEX($DG:$DG,$GK474+27),"")</f>
      </c>
      <c r="FX474">
        <f>IF($GL474&gt;=28,INDEX($DG:$DG,$GK474+28),"")</f>
      </c>
      <c r="FY474">
        <f>IF($GL474&gt;=29,INDEX($DG:$DG,$GK474+29),"")</f>
      </c>
      <c r="FZ474">
        <f>IF($GL474&gt;=30,INDEX($DG:$DG,$GK474+30),"")</f>
      </c>
      <c r="GA474">
        <f>IF($GL474&gt;=31,INDEX($DG:$DG,$GK474+31),"")</f>
      </c>
      <c r="GB474">
        <f>IF($GL474&gt;=32,INDEX($DG:$DG,$GK474+32),"")</f>
      </c>
      <c r="GC474">
        <f>IF($GL474&gt;=33,INDEX($DG:$DG,$GK474+33),"")</f>
      </c>
      <c r="GD474">
        <f>IF($GL474&gt;=34,INDEX($DG:$DG,$GK474+34),"")</f>
      </c>
      <c r="GE474">
        <f>IF($GL474&gt;=35,INDEX($DG:$DG,$GK474+35),"")</f>
      </c>
      <c r="GF474">
        <f>IF($GL474&gt;=36,INDEX($DG:$DG,$GK474+36),"")</f>
      </c>
      <c r="GG474">
        <f>IF($GL474&gt;=37,INDEX($DG:$DG,$GK474+37),"")</f>
      </c>
      <c r="GH474">
        <f>IF($GL474&gt;=38,INDEX($DG:$DG,$GK474+38),"")</f>
      </c>
      <c r="GI474">
        <f>IF($GL474&gt;=39,INDEX($DG:$DG,$GK474+39),"")</f>
      </c>
      <c r="GJ474">
        <f>IF($GL474&gt;=40,INDEX($DG:$DG,$GK474+40),"")</f>
      </c>
      <c r="GK474">
        <f>IFERROR(MATCH($DE474,$DF$2:$DF$166,0)+1,0)</f>
      </c>
      <c r="GL474">
        <f>IFERROR(INDEX($DH$2:$DH$166,MATCH($DE474,$DF$2:$DF$166,0)),0)</f>
      </c>
      <c r="GM474">
        <f>IFERROR(MATCH($H474,$DI$474:$EV$474,0),0)</f>
      </c>
      <c r="GN474">
        <f>IF($GM474&gt;0,INDEX($EW$474:$GJ$474,$GM474),"")</f>
      </c>
      <c r="GO474" t="s">
        <v>1038</v>
      </c>
      <c r="GQ474">
        <f>IF($IZ474&gt;=1,INDEX($GO:$GO,$IY474+1),"")</f>
      </c>
      <c r="GR474">
        <f>IF($IZ474&gt;=2,INDEX($GO:$GO,$IY474+2),"")</f>
      </c>
      <c r="GS474">
        <f>IF($IZ474&gt;=3,INDEX($GO:$GO,$IY474+3),"")</f>
      </c>
      <c r="GT474">
        <f>IF($IZ474&gt;=4,INDEX($GO:$GO,$IY474+4),"")</f>
      </c>
      <c r="GU474">
        <f>IF($IZ474&gt;=5,INDEX($GO:$GO,$IY474+5),"")</f>
      </c>
      <c r="GV474">
        <f>IF($IZ474&gt;=6,INDEX($GO:$GO,$IY474+6),"")</f>
      </c>
      <c r="GW474">
        <f>IF($IZ474&gt;=7,INDEX($GO:$GO,$IY474+7),"")</f>
      </c>
      <c r="GX474">
        <f>IF($IZ474&gt;=8,INDEX($GO:$GO,$IY474+8),"")</f>
      </c>
      <c r="GY474">
        <f>IF($IZ474&gt;=9,INDEX($GO:$GO,$IY474+9),"")</f>
      </c>
      <c r="GZ474">
        <f>IF($IZ474&gt;=10,INDEX($GO:$GO,$IY474+10),"")</f>
      </c>
      <c r="HA474">
        <f>IF($IZ474&gt;=11,INDEX($GO:$GO,$IY474+11),"")</f>
      </c>
      <c r="HB474">
        <f>IF($IZ474&gt;=12,INDEX($GO:$GO,$IY474+12),"")</f>
      </c>
      <c r="HC474">
        <f>IF($IZ474&gt;=13,INDEX($GO:$GO,$IY474+13),"")</f>
      </c>
      <c r="HD474">
        <f>IF($IZ474&gt;=14,INDEX($GO:$GO,$IY474+14),"")</f>
      </c>
      <c r="HE474">
        <f>IF($IZ474&gt;=15,INDEX($GO:$GO,$IY474+15),"")</f>
      </c>
      <c r="HF474">
        <f>IF($IZ474&gt;=16,INDEX($GO:$GO,$IY474+16),"")</f>
      </c>
      <c r="HG474">
        <f>IF($IZ474&gt;=17,INDEX($GO:$GO,$IY474+17),"")</f>
      </c>
      <c r="HH474">
        <f>IF($IZ474&gt;=18,INDEX($GO:$GO,$IY474+18),"")</f>
      </c>
      <c r="HI474">
        <f>IF($IZ474&gt;=19,INDEX($GO:$GO,$IY474+19),"")</f>
      </c>
      <c r="HJ474">
        <f>IF($IZ474&gt;=20,INDEX($GO:$GO,$IY474+20),"")</f>
      </c>
      <c r="HK474">
        <f>IF($IZ474&gt;=21,INDEX($GO:$GO,$IY474+21),"")</f>
      </c>
      <c r="HL474">
        <f>IF($IZ474&gt;=22,INDEX($GO:$GO,$IY474+22),"")</f>
      </c>
      <c r="HM474">
        <f>IF($IZ474&gt;=23,INDEX($GO:$GO,$IY474+23),"")</f>
      </c>
      <c r="HN474">
        <f>IF($IZ474&gt;=24,INDEX($GO:$GO,$IY474+24),"")</f>
      </c>
      <c r="HO474">
        <f>IF($IZ474&gt;=25,INDEX($GO:$GO,$IY474+25),"")</f>
      </c>
      <c r="HP474">
        <f>IF($IZ474&gt;=26,INDEX($GO:$GO,$IY474+26),"")</f>
      </c>
      <c r="HQ474">
        <f>IF($IZ474&gt;=27,INDEX($GO:$GO,$IY474+27),"")</f>
      </c>
      <c r="HR474">
        <f>IF($IZ474&gt;=28,INDEX($GO:$GO,$IY474+28),"")</f>
      </c>
      <c r="HS474">
        <f>IF($IZ474&gt;=29,INDEX($GO:$GO,$IY474+29),"")</f>
      </c>
      <c r="HT474">
        <f>IF($IZ474&gt;=30,INDEX($GO:$GO,$IY474+30),"")</f>
      </c>
      <c r="HU474">
        <f>IF($IZ474&gt;=31,INDEX($GO:$GO,$IY474+31),"")</f>
      </c>
      <c r="HV474">
        <f>IF($IZ474&gt;=32,INDEX($GO:$GO,$IY474+32),"")</f>
      </c>
      <c r="HW474">
        <f>IF($IZ474&gt;=33,INDEX($GO:$GO,$IY474+33),"")</f>
      </c>
      <c r="HX474">
        <f>IF($IZ474&gt;=34,INDEX($GO:$GO,$IY474+34),"")</f>
      </c>
      <c r="HY474">
        <f>IF($IZ474&gt;=35,INDEX($GO:$GO,$IY474+35),"")</f>
      </c>
      <c r="HZ474">
        <f>IF($IZ474&gt;=36,INDEX($GO:$GO,$IY474+36),"")</f>
      </c>
      <c r="IA474">
        <f>IF($IZ474&gt;=37,INDEX($GO:$GO,$IY474+37),"")</f>
      </c>
      <c r="IB474">
        <f>IF($IZ474&gt;=38,INDEX($GO:$GO,$IY474+38),"")</f>
      </c>
      <c r="IC474">
        <f>IF($IZ474&gt;=39,INDEX($GO:$GO,$IY474+39),"")</f>
      </c>
      <c r="ID474">
        <f>IF($IZ474&gt;=40,INDEX($GO:$GO,$IY474+40),"")</f>
      </c>
      <c r="IE474">
        <f>IF($IZ474&gt;=41,INDEX($GO:$GO,$IY474+41),"")</f>
      </c>
      <c r="IF474">
        <f>IF($IZ474&gt;=42,INDEX($GO:$GO,$IY474+42),"")</f>
      </c>
      <c r="IG474">
        <f>IF($IZ474&gt;=43,INDEX($GO:$GO,$IY474+43),"")</f>
      </c>
      <c r="IH474">
        <f>IF($IZ474&gt;=44,INDEX($GO:$GO,$IY474+44),"")</f>
      </c>
      <c r="II474">
        <f>IF($IZ474&gt;=45,INDEX($GO:$GO,$IY474+45),"")</f>
      </c>
      <c r="IJ474">
        <f>IF($IZ474&gt;=46,INDEX($GO:$GO,$IY474+46),"")</f>
      </c>
      <c r="IK474">
        <f>IF($IZ474&gt;=47,INDEX($GO:$GO,$IY474+47),"")</f>
      </c>
      <c r="IL474">
        <f>IF($IZ474&gt;=48,INDEX($GO:$GO,$IY474+48),"")</f>
      </c>
      <c r="IM474">
        <f>IF($IZ474&gt;=49,INDEX($GO:$GO,$IY474+49),"")</f>
      </c>
      <c r="IN474">
        <f>IF($IZ474&gt;=50,INDEX($GO:$GO,$IY474+50),"")</f>
      </c>
      <c r="IO474">
        <f>IF($IZ474&gt;=51,INDEX($GO:$GO,$IY474+51),"")</f>
      </c>
      <c r="IP474">
        <f>IF($IZ474&gt;=52,INDEX($GO:$GO,$IY474+52),"")</f>
      </c>
      <c r="IQ474">
        <f>IF($IZ474&gt;=53,INDEX($GO:$GO,$IY474+53),"")</f>
      </c>
      <c r="IR474">
        <f>IF($IZ474&gt;=54,INDEX($GO:$GO,$IY474+54),"")</f>
      </c>
      <c r="IS474">
        <f>IF($IZ474&gt;=55,INDEX($GO:$GO,$IY474+55),"")</f>
      </c>
      <c r="IT474">
        <f>IF($IZ474&gt;=56,INDEX($GO:$GO,$IY474+56),"")</f>
      </c>
      <c r="IU474">
        <f>IF($IZ474&gt;=57,INDEX($GO:$GO,$IY474+57),"")</f>
      </c>
      <c r="IV474">
        <f>IF($IZ474&gt;=58,INDEX($GO:$GO,$IY474+58),"")</f>
      </c>
      <c r="IW474">
        <f>IF($IZ474&gt;=59,INDEX($GO:$GO,$IY474+59),"")</f>
      </c>
      <c r="IX474">
        <f>IF($IZ474&gt;=60,INDEX($GO:$GO,$IY474+60),"")</f>
      </c>
      <c r="IY474">
        <f>IFERROR(MATCH($GN474,$GO$2:$GO$827,0)+1,0)</f>
      </c>
      <c r="IZ474">
        <f>IFERROR(INDEX($GP$2:$GP$827,MATCH($GN474,$GO$2:$GO$827,0)),0)</f>
      </c>
      <c r="JA474" t="s">
        <v>23</v>
      </c>
      <c r="JB474" t="s">
        <v>23</v>
      </c>
    </row>
    <row r="475" spans="1:262" x14ac:dyDescent="0.25">
      <c r="F475" s="1"/>
      <c r="G475" s="1"/>
      <c r="H475" s="1"/>
      <c r="I475" s="1"/>
      <c r="J475" s="1">
        <f>IFERROR(IF(FIND(" - ",$F475)&gt;0,MID($F475,FIND(" - ",$F475)+3,LEN($F475)),""),"")</f>
      </c>
      <c r="L475" s="1"/>
      <c r="N475" t="s">
        <v>23</v>
      </c>
      <c r="P475">
        <f>IF(OR($N475="",$O475=""),"",IFERROR($N475/$O475,0))</f>
      </c>
      <c r="Q475">
        <f>IF($N475="","",
IF($G475="","",
IF(ISNUMBER(SEARCH("exempt",LOWER($G475))),0,
$N475*(VALUE(SUBSTITUTE($G475,"%",""))/100))))</f>
      </c>
      <c r="W475">
        <f>IF($N475="","",
SUM($N475,$Q475,$U475,$R475,$T475)-
IF($V475="",0,VALUE($V475)))</f>
      </c>
      <c r="AE475" t="s">
        <v>1470</v>
      </c>
      <c r="AJ475" t="s">
        <v>97</v>
      </c>
      <c r="AM475">
        <f>IFERROR(LEFT($F475,FIND(" - ",$F475)-1),$F475)</f>
      </c>
      <c r="AP475">
        <f>IF($CE475&gt;=1,INDEX($AN:$AN,$CD475+1),"")</f>
      </c>
      <c r="AQ475">
        <f>IF($CE475&gt;=2,INDEX($AN:$AN,$CD475+2),"")</f>
      </c>
      <c r="AR475">
        <f>IF($CE475&gt;=3,INDEX($AN:$AN,$CD475+3),"")</f>
      </c>
      <c r="AS475">
        <f>IF($CE475&gt;=4,INDEX($AN:$AN,$CD475+4),"")</f>
      </c>
      <c r="AT475">
        <f>IF($CE475&gt;=5,INDEX($AN:$AN,$CD475+5),"")</f>
      </c>
      <c r="AU475">
        <f>IF($CE475&gt;=6,INDEX($AN:$AN,$CD475+6),"")</f>
      </c>
      <c r="AV475">
        <f>IF($CE475&gt;=7,INDEX($AN:$AN,$CD475+7),"")</f>
      </c>
      <c r="AW475">
        <f>IF($CE475&gt;=8,INDEX($AN:$AN,$CD475+8),"")</f>
      </c>
      <c r="AX475">
        <f>IF($CE475&gt;=9,INDEX($AN:$AN,$CD475+9),"")</f>
      </c>
      <c r="AY475">
        <f>IF($CE475&gt;=10,INDEX($AN:$AN,$CD475+10),"")</f>
      </c>
      <c r="AZ475">
        <f>IF($CE475&gt;=11,INDEX($AN:$AN,$CD475+11),"")</f>
      </c>
      <c r="BA475">
        <f>IF($CE475&gt;=12,INDEX($AN:$AN,$CD475+12),"")</f>
      </c>
      <c r="BB475">
        <f>IF($CE475&gt;=13,INDEX($AN:$AN,$CD475+13),"")</f>
      </c>
      <c r="BC475">
        <f>IF($CE475&gt;=14,INDEX($AN:$AN,$CD475+14),"")</f>
      </c>
      <c r="BD475">
        <f>IF($CE475&gt;=15,INDEX($AN:$AN,$CD475+15),"")</f>
      </c>
      <c r="BE475">
        <f>IF($CE475&gt;=16,INDEX($AN:$AN,$CD475+16),"")</f>
      </c>
      <c r="BF475">
        <f>IF($CE475&gt;=17,INDEX($AN:$AN,$CD475+17),"")</f>
      </c>
      <c r="BG475">
        <f>IF($CE475&gt;=18,INDEX($AN:$AN,$CD475+18),"")</f>
      </c>
      <c r="BH475">
        <f>IF($CE475&gt;=19,INDEX($AN:$AN,$CD475+19),"")</f>
      </c>
      <c r="BI475">
        <f>IF($CE475&gt;=20,INDEX($AN:$AN,$CD475+20),"")</f>
      </c>
      <c r="BJ475">
        <f>IF($CE475&gt;=21,INDEX($AN:$AN,$CD475+21),"")</f>
      </c>
      <c r="BK475">
        <f>IF($CE475&gt;=22,INDEX($AN:$AN,$CD475+22),"")</f>
      </c>
      <c r="BL475">
        <f>IF($CE475&gt;=23,INDEX($AN:$AN,$CD475+23),"")</f>
      </c>
      <c r="BM475">
        <f>IF($CE475&gt;=24,INDEX($AN:$AN,$CD475+24),"")</f>
      </c>
      <c r="BN475">
        <f>IF($CE475&gt;=25,INDEX($AN:$AN,$CD475+25),"")</f>
      </c>
      <c r="BO475">
        <f>IF($CE475&gt;=26,INDEX($AN:$AN,$CD475+26),"")</f>
      </c>
      <c r="BP475">
        <f>IF($CE475&gt;=27,INDEX($AN:$AN,$CD475+27),"")</f>
      </c>
      <c r="BQ475">
        <f>IF($CE475&gt;=28,INDEX($AN:$AN,$CD475+28),"")</f>
      </c>
      <c r="BR475">
        <f>IF($CE475&gt;=29,INDEX($AN:$AN,$CD475+29),"")</f>
      </c>
      <c r="BS475">
        <f>IF($CE475&gt;=30,INDEX($AN:$AN,$CD475+30),"")</f>
      </c>
      <c r="BT475">
        <f>IF($CE475&gt;=31,INDEX($AN:$AN,$CD475+31),"")</f>
      </c>
      <c r="BU475">
        <f>IF($CE475&gt;=32,INDEX($AN:$AN,$CD475+32),"")</f>
      </c>
      <c r="BV475">
        <f>IF($CE475&gt;=33,INDEX($AN:$AN,$CD475+33),"")</f>
      </c>
      <c r="BW475">
        <f>IF($CE475&gt;=34,INDEX($AN:$AN,$CD475+34),"")</f>
      </c>
      <c r="BX475">
        <f>IF($CE475&gt;=35,INDEX($AN:$AN,$CD475+35),"")</f>
      </c>
      <c r="BY475">
        <f>IF($CE475&gt;=36,INDEX($AN:$AN,$CD475+36),"")</f>
      </c>
      <c r="BZ475">
        <f>IF($CE475&gt;=37,INDEX($AN:$AN,$CD475+37),"")</f>
      </c>
      <c r="CA475">
        <f>IF($CE475&gt;=38,INDEX($AN:$AN,$CD475+38),"")</f>
      </c>
      <c r="CB475">
        <f>IF($CE475&gt;=39,INDEX($AN:$AN,$CD475+39),"")</f>
      </c>
      <c r="CC475">
        <f>IF($CE475&gt;=40,INDEX($AN:$AN,$CD475+40),"")</f>
      </c>
      <c r="CD475">
        <f>IFERROR(MATCH($AM475,$AN$2:$AN$133,0)+1,0)</f>
      </c>
      <c r="CE475">
        <f>IFERROR(INDEX($AO$2:$AO$133,MATCH($AM475,$AN$2:$AN$133,0)),0)</f>
      </c>
      <c r="CF475">
        <f>IFERROR(LEFT($K475,FIND(" - ",$K475)-1),$K475)</f>
      </c>
      <c r="CG475" t="s">
        <v>215</v>
      </c>
      <c r="CI475">
        <f>IF($DD475&gt;=1,INDEX($CG:$CG,$DC475+1),"")</f>
      </c>
      <c r="CJ475">
        <f>IF($DD475&gt;=2,INDEX($CG:$CG,$DC475+2),"")</f>
      </c>
      <c r="CK475">
        <f>IF($DD475&gt;=3,INDEX($CG:$CG,$DC475+3),"")</f>
      </c>
      <c r="CL475">
        <f>IF($DD475&gt;=4,INDEX($CG:$CG,$DC475+4),"")</f>
      </c>
      <c r="CM475">
        <f>IF($DD475&gt;=5,INDEX($CG:$CG,$DC475+5),"")</f>
      </c>
      <c r="CN475">
        <f>IF($DD475&gt;=6,INDEX($CG:$CG,$DC475+6),"")</f>
      </c>
      <c r="CO475">
        <f>IF($DD475&gt;=7,INDEX($CG:$CG,$DC475+7),"")</f>
      </c>
      <c r="CP475">
        <f>IF($DD475&gt;=8,INDEX($CG:$CG,$DC475+8),"")</f>
      </c>
      <c r="CQ475">
        <f>IF($DD475&gt;=9,INDEX($CG:$CG,$DC475+9),"")</f>
      </c>
      <c r="CR475">
        <f>IF($DD475&gt;=10,INDEX($CG:$CG,$DC475+10),"")</f>
      </c>
      <c r="CS475">
        <f>IF($DD475&gt;=11,INDEX($CG:$CG,$DC475+11),"")</f>
      </c>
      <c r="CT475">
        <f>IF($DD475&gt;=12,INDEX($CG:$CG,$DC475+12),"")</f>
      </c>
      <c r="CU475">
        <f>IF($DD475&gt;=13,INDEX($CG:$CG,$DC475+13),"")</f>
      </c>
      <c r="CV475">
        <f>IF($DD475&gt;=14,INDEX($CG:$CG,$DC475+14),"")</f>
      </c>
      <c r="CW475">
        <f>IF($DD475&gt;=15,INDEX($CG:$CG,$DC475+15),"")</f>
      </c>
      <c r="CX475">
        <f>IF($DD475&gt;=16,INDEX($CG:$CG,$DC475+16),"")</f>
      </c>
      <c r="CY475">
        <f>IF($DD475&gt;=17,INDEX($CG:$CG,$DC475+17),"")</f>
      </c>
      <c r="CZ475">
        <f>IF($DD475&gt;=18,INDEX($CG:$CG,$DC475+18),"")</f>
      </c>
      <c r="DA475">
        <f>IF($DD475&gt;=19,INDEX($CG:$CG,$DC475+19),"")</f>
      </c>
      <c r="DB475">
        <f>IF($DD475&gt;=20,INDEX($CG:$CG,$DC475+20),"")</f>
      </c>
      <c r="DC475">
        <f>IFERROR(MATCH($CF475,$CG$2:$CG$1558,0)+1,0)</f>
      </c>
      <c r="DD475">
        <f>IFERROR(INDEX($CH$2:$CH$1558,MATCH($CF475,$CG$2:$CG$1558,0)),0)</f>
      </c>
      <c r="DE475">
        <f>IFERROR(INDEX($AL:$AL,MATCH($G475,$AK:$AK,0))&amp;"","")</f>
      </c>
      <c r="DI475">
        <f>IF($GL475&gt;=1,INDEX($DF:$DF,$GK475+1),"")</f>
      </c>
      <c r="DJ475">
        <f>IF($GL475&gt;=2,INDEX($DF:$DF,$GK475+2),"")</f>
      </c>
      <c r="DK475">
        <f>IF($GL475&gt;=3,INDEX($DF:$DF,$GK475+3),"")</f>
      </c>
      <c r="DL475">
        <f>IF($GL475&gt;=4,INDEX($DF:$DF,$GK475+4),"")</f>
      </c>
      <c r="DM475">
        <f>IF($GL475&gt;=5,INDEX($DF:$DF,$GK475+5),"")</f>
      </c>
      <c r="DN475">
        <f>IF($GL475&gt;=6,INDEX($DF:$DF,$GK475+6),"")</f>
      </c>
      <c r="DO475">
        <f>IF($GL475&gt;=7,INDEX($DF:$DF,$GK475+7),"")</f>
      </c>
      <c r="DP475">
        <f>IF($GL475&gt;=8,INDEX($DF:$DF,$GK475+8),"")</f>
      </c>
      <c r="DQ475">
        <f>IF($GL475&gt;=9,INDEX($DF:$DF,$GK475+9),"")</f>
      </c>
      <c r="DR475">
        <f>IF($GL475&gt;=10,INDEX($DF:$DF,$GK475+10),"")</f>
      </c>
      <c r="DS475">
        <f>IF($GL475&gt;=11,INDEX($DF:$DF,$GK475+11),"")</f>
      </c>
      <c r="DT475">
        <f>IF($GL475&gt;=12,INDEX($DF:$DF,$GK475+12),"")</f>
      </c>
      <c r="DU475">
        <f>IF($GL475&gt;=13,INDEX($DF:$DF,$GK475+13),"")</f>
      </c>
      <c r="DV475">
        <f>IF($GL475&gt;=14,INDEX($DF:$DF,$GK475+14),"")</f>
      </c>
      <c r="DW475">
        <f>IF($GL475&gt;=15,INDEX($DF:$DF,$GK475+15),"")</f>
      </c>
      <c r="DX475">
        <f>IF($GL475&gt;=16,INDEX($DF:$DF,$GK475+16),"")</f>
      </c>
      <c r="DY475">
        <f>IF($GL475&gt;=17,INDEX($DF:$DF,$GK475+17),"")</f>
      </c>
      <c r="DZ475">
        <f>IF($GL475&gt;=18,INDEX($DF:$DF,$GK475+18),"")</f>
      </c>
      <c r="EA475">
        <f>IF($GL475&gt;=19,INDEX($DF:$DF,$GK475+19),"")</f>
      </c>
      <c r="EB475">
        <f>IF($GL475&gt;=20,INDEX($DF:$DF,$GK475+20),"")</f>
      </c>
      <c r="EC475">
        <f>IF($GL475&gt;=21,INDEX($DF:$DF,$GK475+21),"")</f>
      </c>
      <c r="ED475">
        <f>IF($GL475&gt;=22,INDEX($DF:$DF,$GK475+22),"")</f>
      </c>
      <c r="EE475">
        <f>IF($GL475&gt;=23,INDEX($DF:$DF,$GK475+23),"")</f>
      </c>
      <c r="EF475">
        <f>IF($GL475&gt;=24,INDEX($DF:$DF,$GK475+24),"")</f>
      </c>
      <c r="EG475">
        <f>IF($GL475&gt;=25,INDEX($DF:$DF,$GK475+25),"")</f>
      </c>
      <c r="EH475">
        <f>IF($GL475&gt;=26,INDEX($DF:$DF,$GK475+26),"")</f>
      </c>
      <c r="EI475">
        <f>IF($GL475&gt;=27,INDEX($DF:$DF,$GK475+27),"")</f>
      </c>
      <c r="EJ475">
        <f>IF($GL475&gt;=28,INDEX($DF:$DF,$GK475+28),"")</f>
      </c>
      <c r="EK475">
        <f>IF($GL475&gt;=29,INDEX($DF:$DF,$GK475+29),"")</f>
      </c>
      <c r="EL475">
        <f>IF($GL475&gt;=30,INDEX($DF:$DF,$GK475+30),"")</f>
      </c>
      <c r="EM475">
        <f>IF($GL475&gt;=31,INDEX($DF:$DF,$GK475+31),"")</f>
      </c>
      <c r="EN475">
        <f>IF($GL475&gt;=32,INDEX($DF:$DF,$GK475+32),"")</f>
      </c>
      <c r="EO475">
        <f>IF($GL475&gt;=33,INDEX($DF:$DF,$GK475+33),"")</f>
      </c>
      <c r="EP475">
        <f>IF($GL475&gt;=34,INDEX($DF:$DF,$GK475+34),"")</f>
      </c>
      <c r="EQ475">
        <f>IF($GL475&gt;=35,INDEX($DF:$DF,$GK475+35),"")</f>
      </c>
      <c r="ER475">
        <f>IF($GL475&gt;=36,INDEX($DF:$DF,$GK475+36),"")</f>
      </c>
      <c r="ES475">
        <f>IF($GL475&gt;=37,INDEX($DF:$DF,$GK475+37),"")</f>
      </c>
      <c r="ET475">
        <f>IF($GL475&gt;=38,INDEX($DF:$DF,$GK475+38),"")</f>
      </c>
      <c r="EU475">
        <f>IF($GL475&gt;=39,INDEX($DF:$DF,$GK475+39),"")</f>
      </c>
      <c r="EV475">
        <f>IF($GL475&gt;=40,INDEX($DF:$DF,$GK475+40),"")</f>
      </c>
      <c r="EW475">
        <f>IF($GL475&gt;=1,INDEX($DG:$DG,$GK475+1),"")</f>
      </c>
      <c r="EX475">
        <f>IF($GL475&gt;=2,INDEX($DG:$DG,$GK475+2),"")</f>
      </c>
      <c r="EY475">
        <f>IF($GL475&gt;=3,INDEX($DG:$DG,$GK475+3),"")</f>
      </c>
      <c r="EZ475">
        <f>IF($GL475&gt;=4,INDEX($DG:$DG,$GK475+4),"")</f>
      </c>
      <c r="FA475">
        <f>IF($GL475&gt;=5,INDEX($DG:$DG,$GK475+5),"")</f>
      </c>
      <c r="FB475">
        <f>IF($GL475&gt;=6,INDEX($DG:$DG,$GK475+6),"")</f>
      </c>
      <c r="FC475">
        <f>IF($GL475&gt;=7,INDEX($DG:$DG,$GK475+7),"")</f>
      </c>
      <c r="FD475">
        <f>IF($GL475&gt;=8,INDEX($DG:$DG,$GK475+8),"")</f>
      </c>
      <c r="FE475">
        <f>IF($GL475&gt;=9,INDEX($DG:$DG,$GK475+9),"")</f>
      </c>
      <c r="FF475">
        <f>IF($GL475&gt;=10,INDEX($DG:$DG,$GK475+10),"")</f>
      </c>
      <c r="FG475">
        <f>IF($GL475&gt;=11,INDEX($DG:$DG,$GK475+11),"")</f>
      </c>
      <c r="FH475">
        <f>IF($GL475&gt;=12,INDEX($DG:$DG,$GK475+12),"")</f>
      </c>
      <c r="FI475">
        <f>IF($GL475&gt;=13,INDEX($DG:$DG,$GK475+13),"")</f>
      </c>
      <c r="FJ475">
        <f>IF($GL475&gt;=14,INDEX($DG:$DG,$GK475+14),"")</f>
      </c>
      <c r="FK475">
        <f>IF($GL475&gt;=15,INDEX($DG:$DG,$GK475+15),"")</f>
      </c>
      <c r="FL475">
        <f>IF($GL475&gt;=16,INDEX($DG:$DG,$GK475+16),"")</f>
      </c>
      <c r="FM475">
        <f>IF($GL475&gt;=17,INDEX($DG:$DG,$GK475+17),"")</f>
      </c>
      <c r="FN475">
        <f>IF($GL475&gt;=18,INDEX($DG:$DG,$GK475+18),"")</f>
      </c>
      <c r="FO475">
        <f>IF($GL475&gt;=19,INDEX($DG:$DG,$GK475+19),"")</f>
      </c>
      <c r="FP475">
        <f>IF($GL475&gt;=20,INDEX($DG:$DG,$GK475+20),"")</f>
      </c>
      <c r="FQ475">
        <f>IF($GL475&gt;=21,INDEX($DG:$DG,$GK475+21),"")</f>
      </c>
      <c r="FR475">
        <f>IF($GL475&gt;=22,INDEX($DG:$DG,$GK475+22),"")</f>
      </c>
      <c r="FS475">
        <f>IF($GL475&gt;=23,INDEX($DG:$DG,$GK475+23),"")</f>
      </c>
      <c r="FT475">
        <f>IF($GL475&gt;=24,INDEX($DG:$DG,$GK475+24),"")</f>
      </c>
      <c r="FU475">
        <f>IF($GL475&gt;=25,INDEX($DG:$DG,$GK475+25),"")</f>
      </c>
      <c r="FV475">
        <f>IF($GL475&gt;=26,INDEX($DG:$DG,$GK475+26),"")</f>
      </c>
      <c r="FW475">
        <f>IF($GL475&gt;=27,INDEX($DG:$DG,$GK475+27),"")</f>
      </c>
      <c r="FX475">
        <f>IF($GL475&gt;=28,INDEX($DG:$DG,$GK475+28),"")</f>
      </c>
      <c r="FY475">
        <f>IF($GL475&gt;=29,INDEX($DG:$DG,$GK475+29),"")</f>
      </c>
      <c r="FZ475">
        <f>IF($GL475&gt;=30,INDEX($DG:$DG,$GK475+30),"")</f>
      </c>
      <c r="GA475">
        <f>IF($GL475&gt;=31,INDEX($DG:$DG,$GK475+31),"")</f>
      </c>
      <c r="GB475">
        <f>IF($GL475&gt;=32,INDEX($DG:$DG,$GK475+32),"")</f>
      </c>
      <c r="GC475">
        <f>IF($GL475&gt;=33,INDEX($DG:$DG,$GK475+33),"")</f>
      </c>
      <c r="GD475">
        <f>IF($GL475&gt;=34,INDEX($DG:$DG,$GK475+34),"")</f>
      </c>
      <c r="GE475">
        <f>IF($GL475&gt;=35,INDEX($DG:$DG,$GK475+35),"")</f>
      </c>
      <c r="GF475">
        <f>IF($GL475&gt;=36,INDEX($DG:$DG,$GK475+36),"")</f>
      </c>
      <c r="GG475">
        <f>IF($GL475&gt;=37,INDEX($DG:$DG,$GK475+37),"")</f>
      </c>
      <c r="GH475">
        <f>IF($GL475&gt;=38,INDEX($DG:$DG,$GK475+38),"")</f>
      </c>
      <c r="GI475">
        <f>IF($GL475&gt;=39,INDEX($DG:$DG,$GK475+39),"")</f>
      </c>
      <c r="GJ475">
        <f>IF($GL475&gt;=40,INDEX($DG:$DG,$GK475+40),"")</f>
      </c>
      <c r="GK475">
        <f>IFERROR(MATCH($DE475,$DF$2:$DF$166,0)+1,0)</f>
      </c>
      <c r="GL475">
        <f>IFERROR(INDEX($DH$2:$DH$166,MATCH($DE475,$DF$2:$DF$166,0)),0)</f>
      </c>
      <c r="GM475">
        <f>IFERROR(MATCH($H475,$DI$475:$EV$475,0),0)</f>
      </c>
      <c r="GN475">
        <f>IF($GM475&gt;0,INDEX($EW$475:$GJ$475,$GM475),"")</f>
      </c>
      <c r="GO475" t="s">
        <v>1040</v>
      </c>
      <c r="GQ475">
        <f>IF($IZ475&gt;=1,INDEX($GO:$GO,$IY475+1),"")</f>
      </c>
      <c r="GR475">
        <f>IF($IZ475&gt;=2,INDEX($GO:$GO,$IY475+2),"")</f>
      </c>
      <c r="GS475">
        <f>IF($IZ475&gt;=3,INDEX($GO:$GO,$IY475+3),"")</f>
      </c>
      <c r="GT475">
        <f>IF($IZ475&gt;=4,INDEX($GO:$GO,$IY475+4),"")</f>
      </c>
      <c r="GU475">
        <f>IF($IZ475&gt;=5,INDEX($GO:$GO,$IY475+5),"")</f>
      </c>
      <c r="GV475">
        <f>IF($IZ475&gt;=6,INDEX($GO:$GO,$IY475+6),"")</f>
      </c>
      <c r="GW475">
        <f>IF($IZ475&gt;=7,INDEX($GO:$GO,$IY475+7),"")</f>
      </c>
      <c r="GX475">
        <f>IF($IZ475&gt;=8,INDEX($GO:$GO,$IY475+8),"")</f>
      </c>
      <c r="GY475">
        <f>IF($IZ475&gt;=9,INDEX($GO:$GO,$IY475+9),"")</f>
      </c>
      <c r="GZ475">
        <f>IF($IZ475&gt;=10,INDEX($GO:$GO,$IY475+10),"")</f>
      </c>
      <c r="HA475">
        <f>IF($IZ475&gt;=11,INDEX($GO:$GO,$IY475+11),"")</f>
      </c>
      <c r="HB475">
        <f>IF($IZ475&gt;=12,INDEX($GO:$GO,$IY475+12),"")</f>
      </c>
      <c r="HC475">
        <f>IF($IZ475&gt;=13,INDEX($GO:$GO,$IY475+13),"")</f>
      </c>
      <c r="HD475">
        <f>IF($IZ475&gt;=14,INDEX($GO:$GO,$IY475+14),"")</f>
      </c>
      <c r="HE475">
        <f>IF($IZ475&gt;=15,INDEX($GO:$GO,$IY475+15),"")</f>
      </c>
      <c r="HF475">
        <f>IF($IZ475&gt;=16,INDEX($GO:$GO,$IY475+16),"")</f>
      </c>
      <c r="HG475">
        <f>IF($IZ475&gt;=17,INDEX($GO:$GO,$IY475+17),"")</f>
      </c>
      <c r="HH475">
        <f>IF($IZ475&gt;=18,INDEX($GO:$GO,$IY475+18),"")</f>
      </c>
      <c r="HI475">
        <f>IF($IZ475&gt;=19,INDEX($GO:$GO,$IY475+19),"")</f>
      </c>
      <c r="HJ475">
        <f>IF($IZ475&gt;=20,INDEX($GO:$GO,$IY475+20),"")</f>
      </c>
      <c r="HK475">
        <f>IF($IZ475&gt;=21,INDEX($GO:$GO,$IY475+21),"")</f>
      </c>
      <c r="HL475">
        <f>IF($IZ475&gt;=22,INDEX($GO:$GO,$IY475+22),"")</f>
      </c>
      <c r="HM475">
        <f>IF($IZ475&gt;=23,INDEX($GO:$GO,$IY475+23),"")</f>
      </c>
      <c r="HN475">
        <f>IF($IZ475&gt;=24,INDEX($GO:$GO,$IY475+24),"")</f>
      </c>
      <c r="HO475">
        <f>IF($IZ475&gt;=25,INDEX($GO:$GO,$IY475+25),"")</f>
      </c>
      <c r="HP475">
        <f>IF($IZ475&gt;=26,INDEX($GO:$GO,$IY475+26),"")</f>
      </c>
      <c r="HQ475">
        <f>IF($IZ475&gt;=27,INDEX($GO:$GO,$IY475+27),"")</f>
      </c>
      <c r="HR475">
        <f>IF($IZ475&gt;=28,INDEX($GO:$GO,$IY475+28),"")</f>
      </c>
      <c r="HS475">
        <f>IF($IZ475&gt;=29,INDEX($GO:$GO,$IY475+29),"")</f>
      </c>
      <c r="HT475">
        <f>IF($IZ475&gt;=30,INDEX($GO:$GO,$IY475+30),"")</f>
      </c>
      <c r="HU475">
        <f>IF($IZ475&gt;=31,INDEX($GO:$GO,$IY475+31),"")</f>
      </c>
      <c r="HV475">
        <f>IF($IZ475&gt;=32,INDEX($GO:$GO,$IY475+32),"")</f>
      </c>
      <c r="HW475">
        <f>IF($IZ475&gt;=33,INDEX($GO:$GO,$IY475+33),"")</f>
      </c>
      <c r="HX475">
        <f>IF($IZ475&gt;=34,INDEX($GO:$GO,$IY475+34),"")</f>
      </c>
      <c r="HY475">
        <f>IF($IZ475&gt;=35,INDEX($GO:$GO,$IY475+35),"")</f>
      </c>
      <c r="HZ475">
        <f>IF($IZ475&gt;=36,INDEX($GO:$GO,$IY475+36),"")</f>
      </c>
      <c r="IA475">
        <f>IF($IZ475&gt;=37,INDEX($GO:$GO,$IY475+37),"")</f>
      </c>
      <c r="IB475">
        <f>IF($IZ475&gt;=38,INDEX($GO:$GO,$IY475+38),"")</f>
      </c>
      <c r="IC475">
        <f>IF($IZ475&gt;=39,INDEX($GO:$GO,$IY475+39),"")</f>
      </c>
      <c r="ID475">
        <f>IF($IZ475&gt;=40,INDEX($GO:$GO,$IY475+40),"")</f>
      </c>
      <c r="IE475">
        <f>IF($IZ475&gt;=41,INDEX($GO:$GO,$IY475+41),"")</f>
      </c>
      <c r="IF475">
        <f>IF($IZ475&gt;=42,INDEX($GO:$GO,$IY475+42),"")</f>
      </c>
      <c r="IG475">
        <f>IF($IZ475&gt;=43,INDEX($GO:$GO,$IY475+43),"")</f>
      </c>
      <c r="IH475">
        <f>IF($IZ475&gt;=44,INDEX($GO:$GO,$IY475+44),"")</f>
      </c>
      <c r="II475">
        <f>IF($IZ475&gt;=45,INDEX($GO:$GO,$IY475+45),"")</f>
      </c>
      <c r="IJ475">
        <f>IF($IZ475&gt;=46,INDEX($GO:$GO,$IY475+46),"")</f>
      </c>
      <c r="IK475">
        <f>IF($IZ475&gt;=47,INDEX($GO:$GO,$IY475+47),"")</f>
      </c>
      <c r="IL475">
        <f>IF($IZ475&gt;=48,INDEX($GO:$GO,$IY475+48),"")</f>
      </c>
      <c r="IM475">
        <f>IF($IZ475&gt;=49,INDEX($GO:$GO,$IY475+49),"")</f>
      </c>
      <c r="IN475">
        <f>IF($IZ475&gt;=50,INDEX($GO:$GO,$IY475+50),"")</f>
      </c>
      <c r="IO475">
        <f>IF($IZ475&gt;=51,INDEX($GO:$GO,$IY475+51),"")</f>
      </c>
      <c r="IP475">
        <f>IF($IZ475&gt;=52,INDEX($GO:$GO,$IY475+52),"")</f>
      </c>
      <c r="IQ475">
        <f>IF($IZ475&gt;=53,INDEX($GO:$GO,$IY475+53),"")</f>
      </c>
      <c r="IR475">
        <f>IF($IZ475&gt;=54,INDEX($GO:$GO,$IY475+54),"")</f>
      </c>
      <c r="IS475">
        <f>IF($IZ475&gt;=55,INDEX($GO:$GO,$IY475+55),"")</f>
      </c>
      <c r="IT475">
        <f>IF($IZ475&gt;=56,INDEX($GO:$GO,$IY475+56),"")</f>
      </c>
      <c r="IU475">
        <f>IF($IZ475&gt;=57,INDEX($GO:$GO,$IY475+57),"")</f>
      </c>
      <c r="IV475">
        <f>IF($IZ475&gt;=58,INDEX($GO:$GO,$IY475+58),"")</f>
      </c>
      <c r="IW475">
        <f>IF($IZ475&gt;=59,INDEX($GO:$GO,$IY475+59),"")</f>
      </c>
      <c r="IX475">
        <f>IF($IZ475&gt;=60,INDEX($GO:$GO,$IY475+60),"")</f>
      </c>
      <c r="IY475">
        <f>IFERROR(MATCH($GN475,$GO$2:$GO$827,0)+1,0)</f>
      </c>
      <c r="IZ475">
        <f>IFERROR(INDEX($GP$2:$GP$827,MATCH($GN475,$GO$2:$GO$827,0)),0)</f>
      </c>
      <c r="JA475" t="s">
        <v>23</v>
      </c>
      <c r="JB475" t="s">
        <v>23</v>
      </c>
    </row>
    <row r="476" spans="1:262" x14ac:dyDescent="0.25">
      <c r="F476" s="1"/>
      <c r="G476" s="1"/>
      <c r="H476" s="1"/>
      <c r="I476" s="1"/>
      <c r="J476" s="1">
        <f>IFERROR(IF(FIND(" - ",$F476)&gt;0,MID($F476,FIND(" - ",$F476)+3,LEN($F476)),""),"")</f>
      </c>
      <c r="L476" s="1"/>
      <c r="N476" t="s">
        <v>23</v>
      </c>
      <c r="P476">
        <f>IF(OR($N476="",$O476=""),"",IFERROR($N476/$O476,0))</f>
      </c>
      <c r="Q476">
        <f>IF($N476="","",
IF($G476="","",
IF(ISNUMBER(SEARCH("exempt",LOWER($G476))),0,
$N476*(VALUE(SUBSTITUTE($G476,"%",""))/100))))</f>
      </c>
      <c r="W476">
        <f>IF($N476="","",
SUM($N476,$Q476,$U476,$R476,$T476)-
IF($V476="",0,VALUE($V476)))</f>
      </c>
      <c r="AE476" t="s">
        <v>1471</v>
      </c>
      <c r="AJ476" t="s">
        <v>1472</v>
      </c>
      <c r="AM476">
        <f>IFERROR(LEFT($F476,FIND(" - ",$F476)-1),$F476)</f>
      </c>
      <c r="AP476">
        <f>IF($CE476&gt;=1,INDEX($AN:$AN,$CD476+1),"")</f>
      </c>
      <c r="AQ476">
        <f>IF($CE476&gt;=2,INDEX($AN:$AN,$CD476+2),"")</f>
      </c>
      <c r="AR476">
        <f>IF($CE476&gt;=3,INDEX($AN:$AN,$CD476+3),"")</f>
      </c>
      <c r="AS476">
        <f>IF($CE476&gt;=4,INDEX($AN:$AN,$CD476+4),"")</f>
      </c>
      <c r="AT476">
        <f>IF($CE476&gt;=5,INDEX($AN:$AN,$CD476+5),"")</f>
      </c>
      <c r="AU476">
        <f>IF($CE476&gt;=6,INDEX($AN:$AN,$CD476+6),"")</f>
      </c>
      <c r="AV476">
        <f>IF($CE476&gt;=7,INDEX($AN:$AN,$CD476+7),"")</f>
      </c>
      <c r="AW476">
        <f>IF($CE476&gt;=8,INDEX($AN:$AN,$CD476+8),"")</f>
      </c>
      <c r="AX476">
        <f>IF($CE476&gt;=9,INDEX($AN:$AN,$CD476+9),"")</f>
      </c>
      <c r="AY476">
        <f>IF($CE476&gt;=10,INDEX($AN:$AN,$CD476+10),"")</f>
      </c>
      <c r="AZ476">
        <f>IF($CE476&gt;=11,INDEX($AN:$AN,$CD476+11),"")</f>
      </c>
      <c r="BA476">
        <f>IF($CE476&gt;=12,INDEX($AN:$AN,$CD476+12),"")</f>
      </c>
      <c r="BB476">
        <f>IF($CE476&gt;=13,INDEX($AN:$AN,$CD476+13),"")</f>
      </c>
      <c r="BC476">
        <f>IF($CE476&gt;=14,INDEX($AN:$AN,$CD476+14),"")</f>
      </c>
      <c r="BD476">
        <f>IF($CE476&gt;=15,INDEX($AN:$AN,$CD476+15),"")</f>
      </c>
      <c r="BE476">
        <f>IF($CE476&gt;=16,INDEX($AN:$AN,$CD476+16),"")</f>
      </c>
      <c r="BF476">
        <f>IF($CE476&gt;=17,INDEX($AN:$AN,$CD476+17),"")</f>
      </c>
      <c r="BG476">
        <f>IF($CE476&gt;=18,INDEX($AN:$AN,$CD476+18),"")</f>
      </c>
      <c r="BH476">
        <f>IF($CE476&gt;=19,INDEX($AN:$AN,$CD476+19),"")</f>
      </c>
      <c r="BI476">
        <f>IF($CE476&gt;=20,INDEX($AN:$AN,$CD476+20),"")</f>
      </c>
      <c r="BJ476">
        <f>IF($CE476&gt;=21,INDEX($AN:$AN,$CD476+21),"")</f>
      </c>
      <c r="BK476">
        <f>IF($CE476&gt;=22,INDEX($AN:$AN,$CD476+22),"")</f>
      </c>
      <c r="BL476">
        <f>IF($CE476&gt;=23,INDEX($AN:$AN,$CD476+23),"")</f>
      </c>
      <c r="BM476">
        <f>IF($CE476&gt;=24,INDEX($AN:$AN,$CD476+24),"")</f>
      </c>
      <c r="BN476">
        <f>IF($CE476&gt;=25,INDEX($AN:$AN,$CD476+25),"")</f>
      </c>
      <c r="BO476">
        <f>IF($CE476&gt;=26,INDEX($AN:$AN,$CD476+26),"")</f>
      </c>
      <c r="BP476">
        <f>IF($CE476&gt;=27,INDEX($AN:$AN,$CD476+27),"")</f>
      </c>
      <c r="BQ476">
        <f>IF($CE476&gt;=28,INDEX($AN:$AN,$CD476+28),"")</f>
      </c>
      <c r="BR476">
        <f>IF($CE476&gt;=29,INDEX($AN:$AN,$CD476+29),"")</f>
      </c>
      <c r="BS476">
        <f>IF($CE476&gt;=30,INDEX($AN:$AN,$CD476+30),"")</f>
      </c>
      <c r="BT476">
        <f>IF($CE476&gt;=31,INDEX($AN:$AN,$CD476+31),"")</f>
      </c>
      <c r="BU476">
        <f>IF($CE476&gt;=32,INDEX($AN:$AN,$CD476+32),"")</f>
      </c>
      <c r="BV476">
        <f>IF($CE476&gt;=33,INDEX($AN:$AN,$CD476+33),"")</f>
      </c>
      <c r="BW476">
        <f>IF($CE476&gt;=34,INDEX($AN:$AN,$CD476+34),"")</f>
      </c>
      <c r="BX476">
        <f>IF($CE476&gt;=35,INDEX($AN:$AN,$CD476+35),"")</f>
      </c>
      <c r="BY476">
        <f>IF($CE476&gt;=36,INDEX($AN:$AN,$CD476+36),"")</f>
      </c>
      <c r="BZ476">
        <f>IF($CE476&gt;=37,INDEX($AN:$AN,$CD476+37),"")</f>
      </c>
      <c r="CA476">
        <f>IF($CE476&gt;=38,INDEX($AN:$AN,$CD476+38),"")</f>
      </c>
      <c r="CB476">
        <f>IF($CE476&gt;=39,INDEX($AN:$AN,$CD476+39),"")</f>
      </c>
      <c r="CC476">
        <f>IF($CE476&gt;=40,INDEX($AN:$AN,$CD476+40),"")</f>
      </c>
      <c r="CD476">
        <f>IFERROR(MATCH($AM476,$AN$2:$AN$133,0)+1,0)</f>
      </c>
      <c r="CE476">
        <f>IFERROR(INDEX($AO$2:$AO$133,MATCH($AM476,$AN$2:$AN$133,0)),0)</f>
      </c>
      <c r="CF476">
        <f>IFERROR(LEFT($K476,FIND(" - ",$K476)-1),$K476)</f>
      </c>
      <c r="CG476" t="s">
        <v>128</v>
      </c>
      <c r="CI476">
        <f>IF($DD476&gt;=1,INDEX($CG:$CG,$DC476+1),"")</f>
      </c>
      <c r="CJ476">
        <f>IF($DD476&gt;=2,INDEX($CG:$CG,$DC476+2),"")</f>
      </c>
      <c r="CK476">
        <f>IF($DD476&gt;=3,INDEX($CG:$CG,$DC476+3),"")</f>
      </c>
      <c r="CL476">
        <f>IF($DD476&gt;=4,INDEX($CG:$CG,$DC476+4),"")</f>
      </c>
      <c r="CM476">
        <f>IF($DD476&gt;=5,INDEX($CG:$CG,$DC476+5),"")</f>
      </c>
      <c r="CN476">
        <f>IF($DD476&gt;=6,INDEX($CG:$CG,$DC476+6),"")</f>
      </c>
      <c r="CO476">
        <f>IF($DD476&gt;=7,INDEX($CG:$CG,$DC476+7),"")</f>
      </c>
      <c r="CP476">
        <f>IF($DD476&gt;=8,INDEX($CG:$CG,$DC476+8),"")</f>
      </c>
      <c r="CQ476">
        <f>IF($DD476&gt;=9,INDEX($CG:$CG,$DC476+9),"")</f>
      </c>
      <c r="CR476">
        <f>IF($DD476&gt;=10,INDEX($CG:$CG,$DC476+10),"")</f>
      </c>
      <c r="CS476">
        <f>IF($DD476&gt;=11,INDEX($CG:$CG,$DC476+11),"")</f>
      </c>
      <c r="CT476">
        <f>IF($DD476&gt;=12,INDEX($CG:$CG,$DC476+12),"")</f>
      </c>
      <c r="CU476">
        <f>IF($DD476&gt;=13,INDEX($CG:$CG,$DC476+13),"")</f>
      </c>
      <c r="CV476">
        <f>IF($DD476&gt;=14,INDEX($CG:$CG,$DC476+14),"")</f>
      </c>
      <c r="CW476">
        <f>IF($DD476&gt;=15,INDEX($CG:$CG,$DC476+15),"")</f>
      </c>
      <c r="CX476">
        <f>IF($DD476&gt;=16,INDEX($CG:$CG,$DC476+16),"")</f>
      </c>
      <c r="CY476">
        <f>IF($DD476&gt;=17,INDEX($CG:$CG,$DC476+17),"")</f>
      </c>
      <c r="CZ476">
        <f>IF($DD476&gt;=18,INDEX($CG:$CG,$DC476+18),"")</f>
      </c>
      <c r="DA476">
        <f>IF($DD476&gt;=19,INDEX($CG:$CG,$DC476+19),"")</f>
      </c>
      <c r="DB476">
        <f>IF($DD476&gt;=20,INDEX($CG:$CG,$DC476+20),"")</f>
      </c>
      <c r="DC476">
        <f>IFERROR(MATCH($CF476,$CG$2:$CG$1558,0)+1,0)</f>
      </c>
      <c r="DD476">
        <f>IFERROR(INDEX($CH$2:$CH$1558,MATCH($CF476,$CG$2:$CG$1558,0)),0)</f>
      </c>
      <c r="DE476">
        <f>IFERROR(INDEX($AL:$AL,MATCH($G476,$AK:$AK,0))&amp;"","")</f>
      </c>
      <c r="DI476">
        <f>IF($GL476&gt;=1,INDEX($DF:$DF,$GK476+1),"")</f>
      </c>
      <c r="DJ476">
        <f>IF($GL476&gt;=2,INDEX($DF:$DF,$GK476+2),"")</f>
      </c>
      <c r="DK476">
        <f>IF($GL476&gt;=3,INDEX($DF:$DF,$GK476+3),"")</f>
      </c>
      <c r="DL476">
        <f>IF($GL476&gt;=4,INDEX($DF:$DF,$GK476+4),"")</f>
      </c>
      <c r="DM476">
        <f>IF($GL476&gt;=5,INDEX($DF:$DF,$GK476+5),"")</f>
      </c>
      <c r="DN476">
        <f>IF($GL476&gt;=6,INDEX($DF:$DF,$GK476+6),"")</f>
      </c>
      <c r="DO476">
        <f>IF($GL476&gt;=7,INDEX($DF:$DF,$GK476+7),"")</f>
      </c>
      <c r="DP476">
        <f>IF($GL476&gt;=8,INDEX($DF:$DF,$GK476+8),"")</f>
      </c>
      <c r="DQ476">
        <f>IF($GL476&gt;=9,INDEX($DF:$DF,$GK476+9),"")</f>
      </c>
      <c r="DR476">
        <f>IF($GL476&gt;=10,INDEX($DF:$DF,$GK476+10),"")</f>
      </c>
      <c r="DS476">
        <f>IF($GL476&gt;=11,INDEX($DF:$DF,$GK476+11),"")</f>
      </c>
      <c r="DT476">
        <f>IF($GL476&gt;=12,INDEX($DF:$DF,$GK476+12),"")</f>
      </c>
      <c r="DU476">
        <f>IF($GL476&gt;=13,INDEX($DF:$DF,$GK476+13),"")</f>
      </c>
      <c r="DV476">
        <f>IF($GL476&gt;=14,INDEX($DF:$DF,$GK476+14),"")</f>
      </c>
      <c r="DW476">
        <f>IF($GL476&gt;=15,INDEX($DF:$DF,$GK476+15),"")</f>
      </c>
      <c r="DX476">
        <f>IF($GL476&gt;=16,INDEX($DF:$DF,$GK476+16),"")</f>
      </c>
      <c r="DY476">
        <f>IF($GL476&gt;=17,INDEX($DF:$DF,$GK476+17),"")</f>
      </c>
      <c r="DZ476">
        <f>IF($GL476&gt;=18,INDEX($DF:$DF,$GK476+18),"")</f>
      </c>
      <c r="EA476">
        <f>IF($GL476&gt;=19,INDEX($DF:$DF,$GK476+19),"")</f>
      </c>
      <c r="EB476">
        <f>IF($GL476&gt;=20,INDEX($DF:$DF,$GK476+20),"")</f>
      </c>
      <c r="EC476">
        <f>IF($GL476&gt;=21,INDEX($DF:$DF,$GK476+21),"")</f>
      </c>
      <c r="ED476">
        <f>IF($GL476&gt;=22,INDEX($DF:$DF,$GK476+22),"")</f>
      </c>
      <c r="EE476">
        <f>IF($GL476&gt;=23,INDEX($DF:$DF,$GK476+23),"")</f>
      </c>
      <c r="EF476">
        <f>IF($GL476&gt;=24,INDEX($DF:$DF,$GK476+24),"")</f>
      </c>
      <c r="EG476">
        <f>IF($GL476&gt;=25,INDEX($DF:$DF,$GK476+25),"")</f>
      </c>
      <c r="EH476">
        <f>IF($GL476&gt;=26,INDEX($DF:$DF,$GK476+26),"")</f>
      </c>
      <c r="EI476">
        <f>IF($GL476&gt;=27,INDEX($DF:$DF,$GK476+27),"")</f>
      </c>
      <c r="EJ476">
        <f>IF($GL476&gt;=28,INDEX($DF:$DF,$GK476+28),"")</f>
      </c>
      <c r="EK476">
        <f>IF($GL476&gt;=29,INDEX($DF:$DF,$GK476+29),"")</f>
      </c>
      <c r="EL476">
        <f>IF($GL476&gt;=30,INDEX($DF:$DF,$GK476+30),"")</f>
      </c>
      <c r="EM476">
        <f>IF($GL476&gt;=31,INDEX($DF:$DF,$GK476+31),"")</f>
      </c>
      <c r="EN476">
        <f>IF($GL476&gt;=32,INDEX($DF:$DF,$GK476+32),"")</f>
      </c>
      <c r="EO476">
        <f>IF($GL476&gt;=33,INDEX($DF:$DF,$GK476+33),"")</f>
      </c>
      <c r="EP476">
        <f>IF($GL476&gt;=34,INDEX($DF:$DF,$GK476+34),"")</f>
      </c>
      <c r="EQ476">
        <f>IF($GL476&gt;=35,INDEX($DF:$DF,$GK476+35),"")</f>
      </c>
      <c r="ER476">
        <f>IF($GL476&gt;=36,INDEX($DF:$DF,$GK476+36),"")</f>
      </c>
      <c r="ES476">
        <f>IF($GL476&gt;=37,INDEX($DF:$DF,$GK476+37),"")</f>
      </c>
      <c r="ET476">
        <f>IF($GL476&gt;=38,INDEX($DF:$DF,$GK476+38),"")</f>
      </c>
      <c r="EU476">
        <f>IF($GL476&gt;=39,INDEX($DF:$DF,$GK476+39),"")</f>
      </c>
      <c r="EV476">
        <f>IF($GL476&gt;=40,INDEX($DF:$DF,$GK476+40),"")</f>
      </c>
      <c r="EW476">
        <f>IF($GL476&gt;=1,INDEX($DG:$DG,$GK476+1),"")</f>
      </c>
      <c r="EX476">
        <f>IF($GL476&gt;=2,INDEX($DG:$DG,$GK476+2),"")</f>
      </c>
      <c r="EY476">
        <f>IF($GL476&gt;=3,INDEX($DG:$DG,$GK476+3),"")</f>
      </c>
      <c r="EZ476">
        <f>IF($GL476&gt;=4,INDEX($DG:$DG,$GK476+4),"")</f>
      </c>
      <c r="FA476">
        <f>IF($GL476&gt;=5,INDEX($DG:$DG,$GK476+5),"")</f>
      </c>
      <c r="FB476">
        <f>IF($GL476&gt;=6,INDEX($DG:$DG,$GK476+6),"")</f>
      </c>
      <c r="FC476">
        <f>IF($GL476&gt;=7,INDEX($DG:$DG,$GK476+7),"")</f>
      </c>
      <c r="FD476">
        <f>IF($GL476&gt;=8,INDEX($DG:$DG,$GK476+8),"")</f>
      </c>
      <c r="FE476">
        <f>IF($GL476&gt;=9,INDEX($DG:$DG,$GK476+9),"")</f>
      </c>
      <c r="FF476">
        <f>IF($GL476&gt;=10,INDEX($DG:$DG,$GK476+10),"")</f>
      </c>
      <c r="FG476">
        <f>IF($GL476&gt;=11,INDEX($DG:$DG,$GK476+11),"")</f>
      </c>
      <c r="FH476">
        <f>IF($GL476&gt;=12,INDEX($DG:$DG,$GK476+12),"")</f>
      </c>
      <c r="FI476">
        <f>IF($GL476&gt;=13,INDEX($DG:$DG,$GK476+13),"")</f>
      </c>
      <c r="FJ476">
        <f>IF($GL476&gt;=14,INDEX($DG:$DG,$GK476+14),"")</f>
      </c>
      <c r="FK476">
        <f>IF($GL476&gt;=15,INDEX($DG:$DG,$GK476+15),"")</f>
      </c>
      <c r="FL476">
        <f>IF($GL476&gt;=16,INDEX($DG:$DG,$GK476+16),"")</f>
      </c>
      <c r="FM476">
        <f>IF($GL476&gt;=17,INDEX($DG:$DG,$GK476+17),"")</f>
      </c>
      <c r="FN476">
        <f>IF($GL476&gt;=18,INDEX($DG:$DG,$GK476+18),"")</f>
      </c>
      <c r="FO476">
        <f>IF($GL476&gt;=19,INDEX($DG:$DG,$GK476+19),"")</f>
      </c>
      <c r="FP476">
        <f>IF($GL476&gt;=20,INDEX($DG:$DG,$GK476+20),"")</f>
      </c>
      <c r="FQ476">
        <f>IF($GL476&gt;=21,INDEX($DG:$DG,$GK476+21),"")</f>
      </c>
      <c r="FR476">
        <f>IF($GL476&gt;=22,INDEX($DG:$DG,$GK476+22),"")</f>
      </c>
      <c r="FS476">
        <f>IF($GL476&gt;=23,INDEX($DG:$DG,$GK476+23),"")</f>
      </c>
      <c r="FT476">
        <f>IF($GL476&gt;=24,INDEX($DG:$DG,$GK476+24),"")</f>
      </c>
      <c r="FU476">
        <f>IF($GL476&gt;=25,INDEX($DG:$DG,$GK476+25),"")</f>
      </c>
      <c r="FV476">
        <f>IF($GL476&gt;=26,INDEX($DG:$DG,$GK476+26),"")</f>
      </c>
      <c r="FW476">
        <f>IF($GL476&gt;=27,INDEX($DG:$DG,$GK476+27),"")</f>
      </c>
      <c r="FX476">
        <f>IF($GL476&gt;=28,INDEX($DG:$DG,$GK476+28),"")</f>
      </c>
      <c r="FY476">
        <f>IF($GL476&gt;=29,INDEX($DG:$DG,$GK476+29),"")</f>
      </c>
      <c r="FZ476">
        <f>IF($GL476&gt;=30,INDEX($DG:$DG,$GK476+30),"")</f>
      </c>
      <c r="GA476">
        <f>IF($GL476&gt;=31,INDEX($DG:$DG,$GK476+31),"")</f>
      </c>
      <c r="GB476">
        <f>IF($GL476&gt;=32,INDEX($DG:$DG,$GK476+32),"")</f>
      </c>
      <c r="GC476">
        <f>IF($GL476&gt;=33,INDEX($DG:$DG,$GK476+33),"")</f>
      </c>
      <c r="GD476">
        <f>IF($GL476&gt;=34,INDEX($DG:$DG,$GK476+34),"")</f>
      </c>
      <c r="GE476">
        <f>IF($GL476&gt;=35,INDEX($DG:$DG,$GK476+35),"")</f>
      </c>
      <c r="GF476">
        <f>IF($GL476&gt;=36,INDEX($DG:$DG,$GK476+36),"")</f>
      </c>
      <c r="GG476">
        <f>IF($GL476&gt;=37,INDEX($DG:$DG,$GK476+37),"")</f>
      </c>
      <c r="GH476">
        <f>IF($GL476&gt;=38,INDEX($DG:$DG,$GK476+38),"")</f>
      </c>
      <c r="GI476">
        <f>IF($GL476&gt;=39,INDEX($DG:$DG,$GK476+39),"")</f>
      </c>
      <c r="GJ476">
        <f>IF($GL476&gt;=40,INDEX($DG:$DG,$GK476+40),"")</f>
      </c>
      <c r="GK476">
        <f>IFERROR(MATCH($DE476,$DF$2:$DF$166,0)+1,0)</f>
      </c>
      <c r="GL476">
        <f>IFERROR(INDEX($DH$2:$DH$166,MATCH($DE476,$DF$2:$DF$166,0)),0)</f>
      </c>
      <c r="GM476">
        <f>IFERROR(MATCH($H476,$DI$476:$EV$476,0),0)</f>
      </c>
      <c r="GN476">
        <f>IF($GM476&gt;0,INDEX($EW$476:$GJ$476,$GM476),"")</f>
      </c>
      <c r="GO476" t="s">
        <v>1042</v>
      </c>
      <c r="GQ476">
        <f>IF($IZ476&gt;=1,INDEX($GO:$GO,$IY476+1),"")</f>
      </c>
      <c r="GR476">
        <f>IF($IZ476&gt;=2,INDEX($GO:$GO,$IY476+2),"")</f>
      </c>
      <c r="GS476">
        <f>IF($IZ476&gt;=3,INDEX($GO:$GO,$IY476+3),"")</f>
      </c>
      <c r="GT476">
        <f>IF($IZ476&gt;=4,INDEX($GO:$GO,$IY476+4),"")</f>
      </c>
      <c r="GU476">
        <f>IF($IZ476&gt;=5,INDEX($GO:$GO,$IY476+5),"")</f>
      </c>
      <c r="GV476">
        <f>IF($IZ476&gt;=6,INDEX($GO:$GO,$IY476+6),"")</f>
      </c>
      <c r="GW476">
        <f>IF($IZ476&gt;=7,INDEX($GO:$GO,$IY476+7),"")</f>
      </c>
      <c r="GX476">
        <f>IF($IZ476&gt;=8,INDEX($GO:$GO,$IY476+8),"")</f>
      </c>
      <c r="GY476">
        <f>IF($IZ476&gt;=9,INDEX($GO:$GO,$IY476+9),"")</f>
      </c>
      <c r="GZ476">
        <f>IF($IZ476&gt;=10,INDEX($GO:$GO,$IY476+10),"")</f>
      </c>
      <c r="HA476">
        <f>IF($IZ476&gt;=11,INDEX($GO:$GO,$IY476+11),"")</f>
      </c>
      <c r="HB476">
        <f>IF($IZ476&gt;=12,INDEX($GO:$GO,$IY476+12),"")</f>
      </c>
      <c r="HC476">
        <f>IF($IZ476&gt;=13,INDEX($GO:$GO,$IY476+13),"")</f>
      </c>
      <c r="HD476">
        <f>IF($IZ476&gt;=14,INDEX($GO:$GO,$IY476+14),"")</f>
      </c>
      <c r="HE476">
        <f>IF($IZ476&gt;=15,INDEX($GO:$GO,$IY476+15),"")</f>
      </c>
      <c r="HF476">
        <f>IF($IZ476&gt;=16,INDEX($GO:$GO,$IY476+16),"")</f>
      </c>
      <c r="HG476">
        <f>IF($IZ476&gt;=17,INDEX($GO:$GO,$IY476+17),"")</f>
      </c>
      <c r="HH476">
        <f>IF($IZ476&gt;=18,INDEX($GO:$GO,$IY476+18),"")</f>
      </c>
      <c r="HI476">
        <f>IF($IZ476&gt;=19,INDEX($GO:$GO,$IY476+19),"")</f>
      </c>
      <c r="HJ476">
        <f>IF($IZ476&gt;=20,INDEX($GO:$GO,$IY476+20),"")</f>
      </c>
      <c r="HK476">
        <f>IF($IZ476&gt;=21,INDEX($GO:$GO,$IY476+21),"")</f>
      </c>
      <c r="HL476">
        <f>IF($IZ476&gt;=22,INDEX($GO:$GO,$IY476+22),"")</f>
      </c>
      <c r="HM476">
        <f>IF($IZ476&gt;=23,INDEX($GO:$GO,$IY476+23),"")</f>
      </c>
      <c r="HN476">
        <f>IF($IZ476&gt;=24,INDEX($GO:$GO,$IY476+24),"")</f>
      </c>
      <c r="HO476">
        <f>IF($IZ476&gt;=25,INDEX($GO:$GO,$IY476+25),"")</f>
      </c>
      <c r="HP476">
        <f>IF($IZ476&gt;=26,INDEX($GO:$GO,$IY476+26),"")</f>
      </c>
      <c r="HQ476">
        <f>IF($IZ476&gt;=27,INDEX($GO:$GO,$IY476+27),"")</f>
      </c>
      <c r="HR476">
        <f>IF($IZ476&gt;=28,INDEX($GO:$GO,$IY476+28),"")</f>
      </c>
      <c r="HS476">
        <f>IF($IZ476&gt;=29,INDEX($GO:$GO,$IY476+29),"")</f>
      </c>
      <c r="HT476">
        <f>IF($IZ476&gt;=30,INDEX($GO:$GO,$IY476+30),"")</f>
      </c>
      <c r="HU476">
        <f>IF($IZ476&gt;=31,INDEX($GO:$GO,$IY476+31),"")</f>
      </c>
      <c r="HV476">
        <f>IF($IZ476&gt;=32,INDEX($GO:$GO,$IY476+32),"")</f>
      </c>
      <c r="HW476">
        <f>IF($IZ476&gt;=33,INDEX($GO:$GO,$IY476+33),"")</f>
      </c>
      <c r="HX476">
        <f>IF($IZ476&gt;=34,INDEX($GO:$GO,$IY476+34),"")</f>
      </c>
      <c r="HY476">
        <f>IF($IZ476&gt;=35,INDEX($GO:$GO,$IY476+35),"")</f>
      </c>
      <c r="HZ476">
        <f>IF($IZ476&gt;=36,INDEX($GO:$GO,$IY476+36),"")</f>
      </c>
      <c r="IA476">
        <f>IF($IZ476&gt;=37,INDEX($GO:$GO,$IY476+37),"")</f>
      </c>
      <c r="IB476">
        <f>IF($IZ476&gt;=38,INDEX($GO:$GO,$IY476+38),"")</f>
      </c>
      <c r="IC476">
        <f>IF($IZ476&gt;=39,INDEX($GO:$GO,$IY476+39),"")</f>
      </c>
      <c r="ID476">
        <f>IF($IZ476&gt;=40,INDEX($GO:$GO,$IY476+40),"")</f>
      </c>
      <c r="IE476">
        <f>IF($IZ476&gt;=41,INDEX($GO:$GO,$IY476+41),"")</f>
      </c>
      <c r="IF476">
        <f>IF($IZ476&gt;=42,INDEX($GO:$GO,$IY476+42),"")</f>
      </c>
      <c r="IG476">
        <f>IF($IZ476&gt;=43,INDEX($GO:$GO,$IY476+43),"")</f>
      </c>
      <c r="IH476">
        <f>IF($IZ476&gt;=44,INDEX($GO:$GO,$IY476+44),"")</f>
      </c>
      <c r="II476">
        <f>IF($IZ476&gt;=45,INDEX($GO:$GO,$IY476+45),"")</f>
      </c>
      <c r="IJ476">
        <f>IF($IZ476&gt;=46,INDEX($GO:$GO,$IY476+46),"")</f>
      </c>
      <c r="IK476">
        <f>IF($IZ476&gt;=47,INDEX($GO:$GO,$IY476+47),"")</f>
      </c>
      <c r="IL476">
        <f>IF($IZ476&gt;=48,INDEX($GO:$GO,$IY476+48),"")</f>
      </c>
      <c r="IM476">
        <f>IF($IZ476&gt;=49,INDEX($GO:$GO,$IY476+49),"")</f>
      </c>
      <c r="IN476">
        <f>IF($IZ476&gt;=50,INDEX($GO:$GO,$IY476+50),"")</f>
      </c>
      <c r="IO476">
        <f>IF($IZ476&gt;=51,INDEX($GO:$GO,$IY476+51),"")</f>
      </c>
      <c r="IP476">
        <f>IF($IZ476&gt;=52,INDEX($GO:$GO,$IY476+52),"")</f>
      </c>
      <c r="IQ476">
        <f>IF($IZ476&gt;=53,INDEX($GO:$GO,$IY476+53),"")</f>
      </c>
      <c r="IR476">
        <f>IF($IZ476&gt;=54,INDEX($GO:$GO,$IY476+54),"")</f>
      </c>
      <c r="IS476">
        <f>IF($IZ476&gt;=55,INDEX($GO:$GO,$IY476+55),"")</f>
      </c>
      <c r="IT476">
        <f>IF($IZ476&gt;=56,INDEX($GO:$GO,$IY476+56),"")</f>
      </c>
      <c r="IU476">
        <f>IF($IZ476&gt;=57,INDEX($GO:$GO,$IY476+57),"")</f>
      </c>
      <c r="IV476">
        <f>IF($IZ476&gt;=58,INDEX($GO:$GO,$IY476+58),"")</f>
      </c>
      <c r="IW476">
        <f>IF($IZ476&gt;=59,INDEX($GO:$GO,$IY476+59),"")</f>
      </c>
      <c r="IX476">
        <f>IF($IZ476&gt;=60,INDEX($GO:$GO,$IY476+60),"")</f>
      </c>
      <c r="IY476">
        <f>IFERROR(MATCH($GN476,$GO$2:$GO$827,0)+1,0)</f>
      </c>
      <c r="IZ476">
        <f>IFERROR(INDEX($GP$2:$GP$827,MATCH($GN476,$GO$2:$GO$827,0)),0)</f>
      </c>
      <c r="JA476" t="s">
        <v>23</v>
      </c>
      <c r="JB476" t="s">
        <v>23</v>
      </c>
    </row>
    <row r="477" spans="1:262" x14ac:dyDescent="0.25">
      <c r="F477" s="1"/>
      <c r="G477" s="1"/>
      <c r="H477" s="1"/>
      <c r="I477" s="1"/>
      <c r="J477" s="1">
        <f>IFERROR(IF(FIND(" - ",$F477)&gt;0,MID($F477,FIND(" - ",$F477)+3,LEN($F477)),""),"")</f>
      </c>
      <c r="L477" s="1"/>
      <c r="N477" t="s">
        <v>23</v>
      </c>
      <c r="P477">
        <f>IF(OR($N477="",$O477=""),"",IFERROR($N477/$O477,0))</f>
      </c>
      <c r="Q477">
        <f>IF($N477="","",
IF($G477="","",
IF(ISNUMBER(SEARCH("exempt",LOWER($G477))),0,
$N477*(VALUE(SUBSTITUTE($G477,"%",""))/100))))</f>
      </c>
      <c r="W477">
        <f>IF($N477="","",
SUM($N477,$Q477,$U477,$R477,$T477)-
IF($V477="",0,VALUE($V477)))</f>
      </c>
      <c r="AE477" t="s">
        <v>1473</v>
      </c>
      <c r="AJ477" t="s">
        <v>1474</v>
      </c>
      <c r="AM477">
        <f>IFERROR(LEFT($F477,FIND(" - ",$F477)-1),$F477)</f>
      </c>
      <c r="AP477">
        <f>IF($CE477&gt;=1,INDEX($AN:$AN,$CD477+1),"")</f>
      </c>
      <c r="AQ477">
        <f>IF($CE477&gt;=2,INDEX($AN:$AN,$CD477+2),"")</f>
      </c>
      <c r="AR477">
        <f>IF($CE477&gt;=3,INDEX($AN:$AN,$CD477+3),"")</f>
      </c>
      <c r="AS477">
        <f>IF($CE477&gt;=4,INDEX($AN:$AN,$CD477+4),"")</f>
      </c>
      <c r="AT477">
        <f>IF($CE477&gt;=5,INDEX($AN:$AN,$CD477+5),"")</f>
      </c>
      <c r="AU477">
        <f>IF($CE477&gt;=6,INDEX($AN:$AN,$CD477+6),"")</f>
      </c>
      <c r="AV477">
        <f>IF($CE477&gt;=7,INDEX($AN:$AN,$CD477+7),"")</f>
      </c>
      <c r="AW477">
        <f>IF($CE477&gt;=8,INDEX($AN:$AN,$CD477+8),"")</f>
      </c>
      <c r="AX477">
        <f>IF($CE477&gt;=9,INDEX($AN:$AN,$CD477+9),"")</f>
      </c>
      <c r="AY477">
        <f>IF($CE477&gt;=10,INDEX($AN:$AN,$CD477+10),"")</f>
      </c>
      <c r="AZ477">
        <f>IF($CE477&gt;=11,INDEX($AN:$AN,$CD477+11),"")</f>
      </c>
      <c r="BA477">
        <f>IF($CE477&gt;=12,INDEX($AN:$AN,$CD477+12),"")</f>
      </c>
      <c r="BB477">
        <f>IF($CE477&gt;=13,INDEX($AN:$AN,$CD477+13),"")</f>
      </c>
      <c r="BC477">
        <f>IF($CE477&gt;=14,INDEX($AN:$AN,$CD477+14),"")</f>
      </c>
      <c r="BD477">
        <f>IF($CE477&gt;=15,INDEX($AN:$AN,$CD477+15),"")</f>
      </c>
      <c r="BE477">
        <f>IF($CE477&gt;=16,INDEX($AN:$AN,$CD477+16),"")</f>
      </c>
      <c r="BF477">
        <f>IF($CE477&gt;=17,INDEX($AN:$AN,$CD477+17),"")</f>
      </c>
      <c r="BG477">
        <f>IF($CE477&gt;=18,INDEX($AN:$AN,$CD477+18),"")</f>
      </c>
      <c r="BH477">
        <f>IF($CE477&gt;=19,INDEX($AN:$AN,$CD477+19),"")</f>
      </c>
      <c r="BI477">
        <f>IF($CE477&gt;=20,INDEX($AN:$AN,$CD477+20),"")</f>
      </c>
      <c r="BJ477">
        <f>IF($CE477&gt;=21,INDEX($AN:$AN,$CD477+21),"")</f>
      </c>
      <c r="BK477">
        <f>IF($CE477&gt;=22,INDEX($AN:$AN,$CD477+22),"")</f>
      </c>
      <c r="BL477">
        <f>IF($CE477&gt;=23,INDEX($AN:$AN,$CD477+23),"")</f>
      </c>
      <c r="BM477">
        <f>IF($CE477&gt;=24,INDEX($AN:$AN,$CD477+24),"")</f>
      </c>
      <c r="BN477">
        <f>IF($CE477&gt;=25,INDEX($AN:$AN,$CD477+25),"")</f>
      </c>
      <c r="BO477">
        <f>IF($CE477&gt;=26,INDEX($AN:$AN,$CD477+26),"")</f>
      </c>
      <c r="BP477">
        <f>IF($CE477&gt;=27,INDEX($AN:$AN,$CD477+27),"")</f>
      </c>
      <c r="BQ477">
        <f>IF($CE477&gt;=28,INDEX($AN:$AN,$CD477+28),"")</f>
      </c>
      <c r="BR477">
        <f>IF($CE477&gt;=29,INDEX($AN:$AN,$CD477+29),"")</f>
      </c>
      <c r="BS477">
        <f>IF($CE477&gt;=30,INDEX($AN:$AN,$CD477+30),"")</f>
      </c>
      <c r="BT477">
        <f>IF($CE477&gt;=31,INDEX($AN:$AN,$CD477+31),"")</f>
      </c>
      <c r="BU477">
        <f>IF($CE477&gt;=32,INDEX($AN:$AN,$CD477+32),"")</f>
      </c>
      <c r="BV477">
        <f>IF($CE477&gt;=33,INDEX($AN:$AN,$CD477+33),"")</f>
      </c>
      <c r="BW477">
        <f>IF($CE477&gt;=34,INDEX($AN:$AN,$CD477+34),"")</f>
      </c>
      <c r="BX477">
        <f>IF($CE477&gt;=35,INDEX($AN:$AN,$CD477+35),"")</f>
      </c>
      <c r="BY477">
        <f>IF($CE477&gt;=36,INDEX($AN:$AN,$CD477+36),"")</f>
      </c>
      <c r="BZ477">
        <f>IF($CE477&gt;=37,INDEX($AN:$AN,$CD477+37),"")</f>
      </c>
      <c r="CA477">
        <f>IF($CE477&gt;=38,INDEX($AN:$AN,$CD477+38),"")</f>
      </c>
      <c r="CB477">
        <f>IF($CE477&gt;=39,INDEX($AN:$AN,$CD477+39),"")</f>
      </c>
      <c r="CC477">
        <f>IF($CE477&gt;=40,INDEX($AN:$AN,$CD477+40),"")</f>
      </c>
      <c r="CD477">
        <f>IFERROR(MATCH($AM477,$AN$2:$AN$133,0)+1,0)</f>
      </c>
      <c r="CE477">
        <f>IFERROR(INDEX($AO$2:$AO$133,MATCH($AM477,$AN$2:$AN$133,0)),0)</f>
      </c>
      <c r="CF477">
        <f>IFERROR(LEFT($K477,FIND(" - ",$K477)-1),$K477)</f>
      </c>
      <c r="CG477" t="s">
        <v>80</v>
      </c>
      <c r="CI477">
        <f>IF($DD477&gt;=1,INDEX($CG:$CG,$DC477+1),"")</f>
      </c>
      <c r="CJ477">
        <f>IF($DD477&gt;=2,INDEX($CG:$CG,$DC477+2),"")</f>
      </c>
      <c r="CK477">
        <f>IF($DD477&gt;=3,INDEX($CG:$CG,$DC477+3),"")</f>
      </c>
      <c r="CL477">
        <f>IF($DD477&gt;=4,INDEX($CG:$CG,$DC477+4),"")</f>
      </c>
      <c r="CM477">
        <f>IF($DD477&gt;=5,INDEX($CG:$CG,$DC477+5),"")</f>
      </c>
      <c r="CN477">
        <f>IF($DD477&gt;=6,INDEX($CG:$CG,$DC477+6),"")</f>
      </c>
      <c r="CO477">
        <f>IF($DD477&gt;=7,INDEX($CG:$CG,$DC477+7),"")</f>
      </c>
      <c r="CP477">
        <f>IF($DD477&gt;=8,INDEX($CG:$CG,$DC477+8),"")</f>
      </c>
      <c r="CQ477">
        <f>IF($DD477&gt;=9,INDEX($CG:$CG,$DC477+9),"")</f>
      </c>
      <c r="CR477">
        <f>IF($DD477&gt;=10,INDEX($CG:$CG,$DC477+10),"")</f>
      </c>
      <c r="CS477">
        <f>IF($DD477&gt;=11,INDEX($CG:$CG,$DC477+11),"")</f>
      </c>
      <c r="CT477">
        <f>IF($DD477&gt;=12,INDEX($CG:$CG,$DC477+12),"")</f>
      </c>
      <c r="CU477">
        <f>IF($DD477&gt;=13,INDEX($CG:$CG,$DC477+13),"")</f>
      </c>
      <c r="CV477">
        <f>IF($DD477&gt;=14,INDEX($CG:$CG,$DC477+14),"")</f>
      </c>
      <c r="CW477">
        <f>IF($DD477&gt;=15,INDEX($CG:$CG,$DC477+15),"")</f>
      </c>
      <c r="CX477">
        <f>IF($DD477&gt;=16,INDEX($CG:$CG,$DC477+16),"")</f>
      </c>
      <c r="CY477">
        <f>IF($DD477&gt;=17,INDEX($CG:$CG,$DC477+17),"")</f>
      </c>
      <c r="CZ477">
        <f>IF($DD477&gt;=18,INDEX($CG:$CG,$DC477+18),"")</f>
      </c>
      <c r="DA477">
        <f>IF($DD477&gt;=19,INDEX($CG:$CG,$DC477+19),"")</f>
      </c>
      <c r="DB477">
        <f>IF($DD477&gt;=20,INDEX($CG:$CG,$DC477+20),"")</f>
      </c>
      <c r="DC477">
        <f>IFERROR(MATCH($CF477,$CG$2:$CG$1558,0)+1,0)</f>
      </c>
      <c r="DD477">
        <f>IFERROR(INDEX($CH$2:$CH$1558,MATCH($CF477,$CG$2:$CG$1558,0)),0)</f>
      </c>
      <c r="DE477">
        <f>IFERROR(INDEX($AL:$AL,MATCH($G477,$AK:$AK,0))&amp;"","")</f>
      </c>
      <c r="DI477">
        <f>IF($GL477&gt;=1,INDEX($DF:$DF,$GK477+1),"")</f>
      </c>
      <c r="DJ477">
        <f>IF($GL477&gt;=2,INDEX($DF:$DF,$GK477+2),"")</f>
      </c>
      <c r="DK477">
        <f>IF($GL477&gt;=3,INDEX($DF:$DF,$GK477+3),"")</f>
      </c>
      <c r="DL477">
        <f>IF($GL477&gt;=4,INDEX($DF:$DF,$GK477+4),"")</f>
      </c>
      <c r="DM477">
        <f>IF($GL477&gt;=5,INDEX($DF:$DF,$GK477+5),"")</f>
      </c>
      <c r="DN477">
        <f>IF($GL477&gt;=6,INDEX($DF:$DF,$GK477+6),"")</f>
      </c>
      <c r="DO477">
        <f>IF($GL477&gt;=7,INDEX($DF:$DF,$GK477+7),"")</f>
      </c>
      <c r="DP477">
        <f>IF($GL477&gt;=8,INDEX($DF:$DF,$GK477+8),"")</f>
      </c>
      <c r="DQ477">
        <f>IF($GL477&gt;=9,INDEX($DF:$DF,$GK477+9),"")</f>
      </c>
      <c r="DR477">
        <f>IF($GL477&gt;=10,INDEX($DF:$DF,$GK477+10),"")</f>
      </c>
      <c r="DS477">
        <f>IF($GL477&gt;=11,INDEX($DF:$DF,$GK477+11),"")</f>
      </c>
      <c r="DT477">
        <f>IF($GL477&gt;=12,INDEX($DF:$DF,$GK477+12),"")</f>
      </c>
      <c r="DU477">
        <f>IF($GL477&gt;=13,INDEX($DF:$DF,$GK477+13),"")</f>
      </c>
      <c r="DV477">
        <f>IF($GL477&gt;=14,INDEX($DF:$DF,$GK477+14),"")</f>
      </c>
      <c r="DW477">
        <f>IF($GL477&gt;=15,INDEX($DF:$DF,$GK477+15),"")</f>
      </c>
      <c r="DX477">
        <f>IF($GL477&gt;=16,INDEX($DF:$DF,$GK477+16),"")</f>
      </c>
      <c r="DY477">
        <f>IF($GL477&gt;=17,INDEX($DF:$DF,$GK477+17),"")</f>
      </c>
      <c r="DZ477">
        <f>IF($GL477&gt;=18,INDEX($DF:$DF,$GK477+18),"")</f>
      </c>
      <c r="EA477">
        <f>IF($GL477&gt;=19,INDEX($DF:$DF,$GK477+19),"")</f>
      </c>
      <c r="EB477">
        <f>IF($GL477&gt;=20,INDEX($DF:$DF,$GK477+20),"")</f>
      </c>
      <c r="EC477">
        <f>IF($GL477&gt;=21,INDEX($DF:$DF,$GK477+21),"")</f>
      </c>
      <c r="ED477">
        <f>IF($GL477&gt;=22,INDEX($DF:$DF,$GK477+22),"")</f>
      </c>
      <c r="EE477">
        <f>IF($GL477&gt;=23,INDEX($DF:$DF,$GK477+23),"")</f>
      </c>
      <c r="EF477">
        <f>IF($GL477&gt;=24,INDEX($DF:$DF,$GK477+24),"")</f>
      </c>
      <c r="EG477">
        <f>IF($GL477&gt;=25,INDEX($DF:$DF,$GK477+25),"")</f>
      </c>
      <c r="EH477">
        <f>IF($GL477&gt;=26,INDEX($DF:$DF,$GK477+26),"")</f>
      </c>
      <c r="EI477">
        <f>IF($GL477&gt;=27,INDEX($DF:$DF,$GK477+27),"")</f>
      </c>
      <c r="EJ477">
        <f>IF($GL477&gt;=28,INDEX($DF:$DF,$GK477+28),"")</f>
      </c>
      <c r="EK477">
        <f>IF($GL477&gt;=29,INDEX($DF:$DF,$GK477+29),"")</f>
      </c>
      <c r="EL477">
        <f>IF($GL477&gt;=30,INDEX($DF:$DF,$GK477+30),"")</f>
      </c>
      <c r="EM477">
        <f>IF($GL477&gt;=31,INDEX($DF:$DF,$GK477+31),"")</f>
      </c>
      <c r="EN477">
        <f>IF($GL477&gt;=32,INDEX($DF:$DF,$GK477+32),"")</f>
      </c>
      <c r="EO477">
        <f>IF($GL477&gt;=33,INDEX($DF:$DF,$GK477+33),"")</f>
      </c>
      <c r="EP477">
        <f>IF($GL477&gt;=34,INDEX($DF:$DF,$GK477+34),"")</f>
      </c>
      <c r="EQ477">
        <f>IF($GL477&gt;=35,INDEX($DF:$DF,$GK477+35),"")</f>
      </c>
      <c r="ER477">
        <f>IF($GL477&gt;=36,INDEX($DF:$DF,$GK477+36),"")</f>
      </c>
      <c r="ES477">
        <f>IF($GL477&gt;=37,INDEX($DF:$DF,$GK477+37),"")</f>
      </c>
      <c r="ET477">
        <f>IF($GL477&gt;=38,INDEX($DF:$DF,$GK477+38),"")</f>
      </c>
      <c r="EU477">
        <f>IF($GL477&gt;=39,INDEX($DF:$DF,$GK477+39),"")</f>
      </c>
      <c r="EV477">
        <f>IF($GL477&gt;=40,INDEX($DF:$DF,$GK477+40),"")</f>
      </c>
      <c r="EW477">
        <f>IF($GL477&gt;=1,INDEX($DG:$DG,$GK477+1),"")</f>
      </c>
      <c r="EX477">
        <f>IF($GL477&gt;=2,INDEX($DG:$DG,$GK477+2),"")</f>
      </c>
      <c r="EY477">
        <f>IF($GL477&gt;=3,INDEX($DG:$DG,$GK477+3),"")</f>
      </c>
      <c r="EZ477">
        <f>IF($GL477&gt;=4,INDEX($DG:$DG,$GK477+4),"")</f>
      </c>
      <c r="FA477">
        <f>IF($GL477&gt;=5,INDEX($DG:$DG,$GK477+5),"")</f>
      </c>
      <c r="FB477">
        <f>IF($GL477&gt;=6,INDEX($DG:$DG,$GK477+6),"")</f>
      </c>
      <c r="FC477">
        <f>IF($GL477&gt;=7,INDEX($DG:$DG,$GK477+7),"")</f>
      </c>
      <c r="FD477">
        <f>IF($GL477&gt;=8,INDEX($DG:$DG,$GK477+8),"")</f>
      </c>
      <c r="FE477">
        <f>IF($GL477&gt;=9,INDEX($DG:$DG,$GK477+9),"")</f>
      </c>
      <c r="FF477">
        <f>IF($GL477&gt;=10,INDEX($DG:$DG,$GK477+10),"")</f>
      </c>
      <c r="FG477">
        <f>IF($GL477&gt;=11,INDEX($DG:$DG,$GK477+11),"")</f>
      </c>
      <c r="FH477">
        <f>IF($GL477&gt;=12,INDEX($DG:$DG,$GK477+12),"")</f>
      </c>
      <c r="FI477">
        <f>IF($GL477&gt;=13,INDEX($DG:$DG,$GK477+13),"")</f>
      </c>
      <c r="FJ477">
        <f>IF($GL477&gt;=14,INDEX($DG:$DG,$GK477+14),"")</f>
      </c>
      <c r="FK477">
        <f>IF($GL477&gt;=15,INDEX($DG:$DG,$GK477+15),"")</f>
      </c>
      <c r="FL477">
        <f>IF($GL477&gt;=16,INDEX($DG:$DG,$GK477+16),"")</f>
      </c>
      <c r="FM477">
        <f>IF($GL477&gt;=17,INDEX($DG:$DG,$GK477+17),"")</f>
      </c>
      <c r="FN477">
        <f>IF($GL477&gt;=18,INDEX($DG:$DG,$GK477+18),"")</f>
      </c>
      <c r="FO477">
        <f>IF($GL477&gt;=19,INDEX($DG:$DG,$GK477+19),"")</f>
      </c>
      <c r="FP477">
        <f>IF($GL477&gt;=20,INDEX($DG:$DG,$GK477+20),"")</f>
      </c>
      <c r="FQ477">
        <f>IF($GL477&gt;=21,INDEX($DG:$DG,$GK477+21),"")</f>
      </c>
      <c r="FR477">
        <f>IF($GL477&gt;=22,INDEX($DG:$DG,$GK477+22),"")</f>
      </c>
      <c r="FS477">
        <f>IF($GL477&gt;=23,INDEX($DG:$DG,$GK477+23),"")</f>
      </c>
      <c r="FT477">
        <f>IF($GL477&gt;=24,INDEX($DG:$DG,$GK477+24),"")</f>
      </c>
      <c r="FU477">
        <f>IF($GL477&gt;=25,INDEX($DG:$DG,$GK477+25),"")</f>
      </c>
      <c r="FV477">
        <f>IF($GL477&gt;=26,INDEX($DG:$DG,$GK477+26),"")</f>
      </c>
      <c r="FW477">
        <f>IF($GL477&gt;=27,INDEX($DG:$DG,$GK477+27),"")</f>
      </c>
      <c r="FX477">
        <f>IF($GL477&gt;=28,INDEX($DG:$DG,$GK477+28),"")</f>
      </c>
      <c r="FY477">
        <f>IF($GL477&gt;=29,INDEX($DG:$DG,$GK477+29),"")</f>
      </c>
      <c r="FZ477">
        <f>IF($GL477&gt;=30,INDEX($DG:$DG,$GK477+30),"")</f>
      </c>
      <c r="GA477">
        <f>IF($GL477&gt;=31,INDEX($DG:$DG,$GK477+31),"")</f>
      </c>
      <c r="GB477">
        <f>IF($GL477&gt;=32,INDEX($DG:$DG,$GK477+32),"")</f>
      </c>
      <c r="GC477">
        <f>IF($GL477&gt;=33,INDEX($DG:$DG,$GK477+33),"")</f>
      </c>
      <c r="GD477">
        <f>IF($GL477&gt;=34,INDEX($DG:$DG,$GK477+34),"")</f>
      </c>
      <c r="GE477">
        <f>IF($GL477&gt;=35,INDEX($DG:$DG,$GK477+35),"")</f>
      </c>
      <c r="GF477">
        <f>IF($GL477&gt;=36,INDEX($DG:$DG,$GK477+36),"")</f>
      </c>
      <c r="GG477">
        <f>IF($GL477&gt;=37,INDEX($DG:$DG,$GK477+37),"")</f>
      </c>
      <c r="GH477">
        <f>IF($GL477&gt;=38,INDEX($DG:$DG,$GK477+38),"")</f>
      </c>
      <c r="GI477">
        <f>IF($GL477&gt;=39,INDEX($DG:$DG,$GK477+39),"")</f>
      </c>
      <c r="GJ477">
        <f>IF($GL477&gt;=40,INDEX($DG:$DG,$GK477+40),"")</f>
      </c>
      <c r="GK477">
        <f>IFERROR(MATCH($DE477,$DF$2:$DF$166,0)+1,0)</f>
      </c>
      <c r="GL477">
        <f>IFERROR(INDEX($DH$2:$DH$166,MATCH($DE477,$DF$2:$DF$166,0)),0)</f>
      </c>
      <c r="GM477">
        <f>IFERROR(MATCH($H477,$DI$477:$EV$477,0),0)</f>
      </c>
      <c r="GN477">
        <f>IF($GM477&gt;0,INDEX($EW$477:$GJ$477,$GM477),"")</f>
      </c>
      <c r="GO477" t="s">
        <v>1044</v>
      </c>
      <c r="GQ477">
        <f>IF($IZ477&gt;=1,INDEX($GO:$GO,$IY477+1),"")</f>
      </c>
      <c r="GR477">
        <f>IF($IZ477&gt;=2,INDEX($GO:$GO,$IY477+2),"")</f>
      </c>
      <c r="GS477">
        <f>IF($IZ477&gt;=3,INDEX($GO:$GO,$IY477+3),"")</f>
      </c>
      <c r="GT477">
        <f>IF($IZ477&gt;=4,INDEX($GO:$GO,$IY477+4),"")</f>
      </c>
      <c r="GU477">
        <f>IF($IZ477&gt;=5,INDEX($GO:$GO,$IY477+5),"")</f>
      </c>
      <c r="GV477">
        <f>IF($IZ477&gt;=6,INDEX($GO:$GO,$IY477+6),"")</f>
      </c>
      <c r="GW477">
        <f>IF($IZ477&gt;=7,INDEX($GO:$GO,$IY477+7),"")</f>
      </c>
      <c r="GX477">
        <f>IF($IZ477&gt;=8,INDEX($GO:$GO,$IY477+8),"")</f>
      </c>
      <c r="GY477">
        <f>IF($IZ477&gt;=9,INDEX($GO:$GO,$IY477+9),"")</f>
      </c>
      <c r="GZ477">
        <f>IF($IZ477&gt;=10,INDEX($GO:$GO,$IY477+10),"")</f>
      </c>
      <c r="HA477">
        <f>IF($IZ477&gt;=11,INDEX($GO:$GO,$IY477+11),"")</f>
      </c>
      <c r="HB477">
        <f>IF($IZ477&gt;=12,INDEX($GO:$GO,$IY477+12),"")</f>
      </c>
      <c r="HC477">
        <f>IF($IZ477&gt;=13,INDEX($GO:$GO,$IY477+13),"")</f>
      </c>
      <c r="HD477">
        <f>IF($IZ477&gt;=14,INDEX($GO:$GO,$IY477+14),"")</f>
      </c>
      <c r="HE477">
        <f>IF($IZ477&gt;=15,INDEX($GO:$GO,$IY477+15),"")</f>
      </c>
      <c r="HF477">
        <f>IF($IZ477&gt;=16,INDEX($GO:$GO,$IY477+16),"")</f>
      </c>
      <c r="HG477">
        <f>IF($IZ477&gt;=17,INDEX($GO:$GO,$IY477+17),"")</f>
      </c>
      <c r="HH477">
        <f>IF($IZ477&gt;=18,INDEX($GO:$GO,$IY477+18),"")</f>
      </c>
      <c r="HI477">
        <f>IF($IZ477&gt;=19,INDEX($GO:$GO,$IY477+19),"")</f>
      </c>
      <c r="HJ477">
        <f>IF($IZ477&gt;=20,INDEX($GO:$GO,$IY477+20),"")</f>
      </c>
      <c r="HK477">
        <f>IF($IZ477&gt;=21,INDEX($GO:$GO,$IY477+21),"")</f>
      </c>
      <c r="HL477">
        <f>IF($IZ477&gt;=22,INDEX($GO:$GO,$IY477+22),"")</f>
      </c>
      <c r="HM477">
        <f>IF($IZ477&gt;=23,INDEX($GO:$GO,$IY477+23),"")</f>
      </c>
      <c r="HN477">
        <f>IF($IZ477&gt;=24,INDEX($GO:$GO,$IY477+24),"")</f>
      </c>
      <c r="HO477">
        <f>IF($IZ477&gt;=25,INDEX($GO:$GO,$IY477+25),"")</f>
      </c>
      <c r="HP477">
        <f>IF($IZ477&gt;=26,INDEX($GO:$GO,$IY477+26),"")</f>
      </c>
      <c r="HQ477">
        <f>IF($IZ477&gt;=27,INDEX($GO:$GO,$IY477+27),"")</f>
      </c>
      <c r="HR477">
        <f>IF($IZ477&gt;=28,INDEX($GO:$GO,$IY477+28),"")</f>
      </c>
      <c r="HS477">
        <f>IF($IZ477&gt;=29,INDEX($GO:$GO,$IY477+29),"")</f>
      </c>
      <c r="HT477">
        <f>IF($IZ477&gt;=30,INDEX($GO:$GO,$IY477+30),"")</f>
      </c>
      <c r="HU477">
        <f>IF($IZ477&gt;=31,INDEX($GO:$GO,$IY477+31),"")</f>
      </c>
      <c r="HV477">
        <f>IF($IZ477&gt;=32,INDEX($GO:$GO,$IY477+32),"")</f>
      </c>
      <c r="HW477">
        <f>IF($IZ477&gt;=33,INDEX($GO:$GO,$IY477+33),"")</f>
      </c>
      <c r="HX477">
        <f>IF($IZ477&gt;=34,INDEX($GO:$GO,$IY477+34),"")</f>
      </c>
      <c r="HY477">
        <f>IF($IZ477&gt;=35,INDEX($GO:$GO,$IY477+35),"")</f>
      </c>
      <c r="HZ477">
        <f>IF($IZ477&gt;=36,INDEX($GO:$GO,$IY477+36),"")</f>
      </c>
      <c r="IA477">
        <f>IF($IZ477&gt;=37,INDEX($GO:$GO,$IY477+37),"")</f>
      </c>
      <c r="IB477">
        <f>IF($IZ477&gt;=38,INDEX($GO:$GO,$IY477+38),"")</f>
      </c>
      <c r="IC477">
        <f>IF($IZ477&gt;=39,INDEX($GO:$GO,$IY477+39),"")</f>
      </c>
      <c r="ID477">
        <f>IF($IZ477&gt;=40,INDEX($GO:$GO,$IY477+40),"")</f>
      </c>
      <c r="IE477">
        <f>IF($IZ477&gt;=41,INDEX($GO:$GO,$IY477+41),"")</f>
      </c>
      <c r="IF477">
        <f>IF($IZ477&gt;=42,INDEX($GO:$GO,$IY477+42),"")</f>
      </c>
      <c r="IG477">
        <f>IF($IZ477&gt;=43,INDEX($GO:$GO,$IY477+43),"")</f>
      </c>
      <c r="IH477">
        <f>IF($IZ477&gt;=44,INDEX($GO:$GO,$IY477+44),"")</f>
      </c>
      <c r="II477">
        <f>IF($IZ477&gt;=45,INDEX($GO:$GO,$IY477+45),"")</f>
      </c>
      <c r="IJ477">
        <f>IF($IZ477&gt;=46,INDEX($GO:$GO,$IY477+46),"")</f>
      </c>
      <c r="IK477">
        <f>IF($IZ477&gt;=47,INDEX($GO:$GO,$IY477+47),"")</f>
      </c>
      <c r="IL477">
        <f>IF($IZ477&gt;=48,INDEX($GO:$GO,$IY477+48),"")</f>
      </c>
      <c r="IM477">
        <f>IF($IZ477&gt;=49,INDEX($GO:$GO,$IY477+49),"")</f>
      </c>
      <c r="IN477">
        <f>IF($IZ477&gt;=50,INDEX($GO:$GO,$IY477+50),"")</f>
      </c>
      <c r="IO477">
        <f>IF($IZ477&gt;=51,INDEX($GO:$GO,$IY477+51),"")</f>
      </c>
      <c r="IP477">
        <f>IF($IZ477&gt;=52,INDEX($GO:$GO,$IY477+52),"")</f>
      </c>
      <c r="IQ477">
        <f>IF($IZ477&gt;=53,INDEX($GO:$GO,$IY477+53),"")</f>
      </c>
      <c r="IR477">
        <f>IF($IZ477&gt;=54,INDEX($GO:$GO,$IY477+54),"")</f>
      </c>
      <c r="IS477">
        <f>IF($IZ477&gt;=55,INDEX($GO:$GO,$IY477+55),"")</f>
      </c>
      <c r="IT477">
        <f>IF($IZ477&gt;=56,INDEX($GO:$GO,$IY477+56),"")</f>
      </c>
      <c r="IU477">
        <f>IF($IZ477&gt;=57,INDEX($GO:$GO,$IY477+57),"")</f>
      </c>
      <c r="IV477">
        <f>IF($IZ477&gt;=58,INDEX($GO:$GO,$IY477+58),"")</f>
      </c>
      <c r="IW477">
        <f>IF($IZ477&gt;=59,INDEX($GO:$GO,$IY477+59),"")</f>
      </c>
      <c r="IX477">
        <f>IF($IZ477&gt;=60,INDEX($GO:$GO,$IY477+60),"")</f>
      </c>
      <c r="IY477">
        <f>IFERROR(MATCH($GN477,$GO$2:$GO$827,0)+1,0)</f>
      </c>
      <c r="IZ477">
        <f>IFERROR(INDEX($GP$2:$GP$827,MATCH($GN477,$GO$2:$GO$827,0)),0)</f>
      </c>
      <c r="JA477" t="s">
        <v>23</v>
      </c>
      <c r="JB477" t="s">
        <v>23</v>
      </c>
    </row>
    <row r="478" spans="1:262" x14ac:dyDescent="0.25">
      <c r="F478" s="1"/>
      <c r="G478" s="1"/>
      <c r="H478" s="1"/>
      <c r="I478" s="1"/>
      <c r="J478" s="1">
        <f>IFERROR(IF(FIND(" - ",$F478)&gt;0,MID($F478,FIND(" - ",$F478)+3,LEN($F478)),""),"")</f>
      </c>
      <c r="L478" s="1"/>
      <c r="N478" t="s">
        <v>23</v>
      </c>
      <c r="P478">
        <f>IF(OR($N478="",$O478=""),"",IFERROR($N478/$O478,0))</f>
      </c>
      <c r="Q478">
        <f>IF($N478="","",
IF($G478="","",
IF(ISNUMBER(SEARCH("exempt",LOWER($G478))),0,
$N478*(VALUE(SUBSTITUTE($G478,"%",""))/100))))</f>
      </c>
      <c r="W478">
        <f>IF($N478="","",
SUM($N478,$Q478,$U478,$R478,$T478)-
IF($V478="",0,VALUE($V478)))</f>
      </c>
      <c r="AE478" t="s">
        <v>1475</v>
      </c>
      <c r="AJ478" t="s">
        <v>1374</v>
      </c>
      <c r="AM478">
        <f>IFERROR(LEFT($F478,FIND(" - ",$F478)-1),$F478)</f>
      </c>
      <c r="AP478">
        <f>IF($CE478&gt;=1,INDEX($AN:$AN,$CD478+1),"")</f>
      </c>
      <c r="AQ478">
        <f>IF($CE478&gt;=2,INDEX($AN:$AN,$CD478+2),"")</f>
      </c>
      <c r="AR478">
        <f>IF($CE478&gt;=3,INDEX($AN:$AN,$CD478+3),"")</f>
      </c>
      <c r="AS478">
        <f>IF($CE478&gt;=4,INDEX($AN:$AN,$CD478+4),"")</f>
      </c>
      <c r="AT478">
        <f>IF($CE478&gt;=5,INDEX($AN:$AN,$CD478+5),"")</f>
      </c>
      <c r="AU478">
        <f>IF($CE478&gt;=6,INDEX($AN:$AN,$CD478+6),"")</f>
      </c>
      <c r="AV478">
        <f>IF($CE478&gt;=7,INDEX($AN:$AN,$CD478+7),"")</f>
      </c>
      <c r="AW478">
        <f>IF($CE478&gt;=8,INDEX($AN:$AN,$CD478+8),"")</f>
      </c>
      <c r="AX478">
        <f>IF($CE478&gt;=9,INDEX($AN:$AN,$CD478+9),"")</f>
      </c>
      <c r="AY478">
        <f>IF($CE478&gt;=10,INDEX($AN:$AN,$CD478+10),"")</f>
      </c>
      <c r="AZ478">
        <f>IF($CE478&gt;=11,INDEX($AN:$AN,$CD478+11),"")</f>
      </c>
      <c r="BA478">
        <f>IF($CE478&gt;=12,INDEX($AN:$AN,$CD478+12),"")</f>
      </c>
      <c r="BB478">
        <f>IF($CE478&gt;=13,INDEX($AN:$AN,$CD478+13),"")</f>
      </c>
      <c r="BC478">
        <f>IF($CE478&gt;=14,INDEX($AN:$AN,$CD478+14),"")</f>
      </c>
      <c r="BD478">
        <f>IF($CE478&gt;=15,INDEX($AN:$AN,$CD478+15),"")</f>
      </c>
      <c r="BE478">
        <f>IF($CE478&gt;=16,INDEX($AN:$AN,$CD478+16),"")</f>
      </c>
      <c r="BF478">
        <f>IF($CE478&gt;=17,INDEX($AN:$AN,$CD478+17),"")</f>
      </c>
      <c r="BG478">
        <f>IF($CE478&gt;=18,INDEX($AN:$AN,$CD478+18),"")</f>
      </c>
      <c r="BH478">
        <f>IF($CE478&gt;=19,INDEX($AN:$AN,$CD478+19),"")</f>
      </c>
      <c r="BI478">
        <f>IF($CE478&gt;=20,INDEX($AN:$AN,$CD478+20),"")</f>
      </c>
      <c r="BJ478">
        <f>IF($CE478&gt;=21,INDEX($AN:$AN,$CD478+21),"")</f>
      </c>
      <c r="BK478">
        <f>IF($CE478&gt;=22,INDEX($AN:$AN,$CD478+22),"")</f>
      </c>
      <c r="BL478">
        <f>IF($CE478&gt;=23,INDEX($AN:$AN,$CD478+23),"")</f>
      </c>
      <c r="BM478">
        <f>IF($CE478&gt;=24,INDEX($AN:$AN,$CD478+24),"")</f>
      </c>
      <c r="BN478">
        <f>IF($CE478&gt;=25,INDEX($AN:$AN,$CD478+25),"")</f>
      </c>
      <c r="BO478">
        <f>IF($CE478&gt;=26,INDEX($AN:$AN,$CD478+26),"")</f>
      </c>
      <c r="BP478">
        <f>IF($CE478&gt;=27,INDEX($AN:$AN,$CD478+27),"")</f>
      </c>
      <c r="BQ478">
        <f>IF($CE478&gt;=28,INDEX($AN:$AN,$CD478+28),"")</f>
      </c>
      <c r="BR478">
        <f>IF($CE478&gt;=29,INDEX($AN:$AN,$CD478+29),"")</f>
      </c>
      <c r="BS478">
        <f>IF($CE478&gt;=30,INDEX($AN:$AN,$CD478+30),"")</f>
      </c>
      <c r="BT478">
        <f>IF($CE478&gt;=31,INDEX($AN:$AN,$CD478+31),"")</f>
      </c>
      <c r="BU478">
        <f>IF($CE478&gt;=32,INDEX($AN:$AN,$CD478+32),"")</f>
      </c>
      <c r="BV478">
        <f>IF($CE478&gt;=33,INDEX($AN:$AN,$CD478+33),"")</f>
      </c>
      <c r="BW478">
        <f>IF($CE478&gt;=34,INDEX($AN:$AN,$CD478+34),"")</f>
      </c>
      <c r="BX478">
        <f>IF($CE478&gt;=35,INDEX($AN:$AN,$CD478+35),"")</f>
      </c>
      <c r="BY478">
        <f>IF($CE478&gt;=36,INDEX($AN:$AN,$CD478+36),"")</f>
      </c>
      <c r="BZ478">
        <f>IF($CE478&gt;=37,INDEX($AN:$AN,$CD478+37),"")</f>
      </c>
      <c r="CA478">
        <f>IF($CE478&gt;=38,INDEX($AN:$AN,$CD478+38),"")</f>
      </c>
      <c r="CB478">
        <f>IF($CE478&gt;=39,INDEX($AN:$AN,$CD478+39),"")</f>
      </c>
      <c r="CC478">
        <f>IF($CE478&gt;=40,INDEX($AN:$AN,$CD478+40),"")</f>
      </c>
      <c r="CD478">
        <f>IFERROR(MATCH($AM478,$AN$2:$AN$133,0)+1,0)</f>
      </c>
      <c r="CE478">
        <f>IFERROR(INDEX($AO$2:$AO$133,MATCH($AM478,$AN$2:$AN$133,0)),0)</f>
      </c>
      <c r="CF478">
        <f>IFERROR(LEFT($K478,FIND(" - ",$K478)-1),$K478)</f>
      </c>
      <c r="CG478" t="s">
        <v>52</v>
      </c>
      <c r="CI478">
        <f>IF($DD478&gt;=1,INDEX($CG:$CG,$DC478+1),"")</f>
      </c>
      <c r="CJ478">
        <f>IF($DD478&gt;=2,INDEX($CG:$CG,$DC478+2),"")</f>
      </c>
      <c r="CK478">
        <f>IF($DD478&gt;=3,INDEX($CG:$CG,$DC478+3),"")</f>
      </c>
      <c r="CL478">
        <f>IF($DD478&gt;=4,INDEX($CG:$CG,$DC478+4),"")</f>
      </c>
      <c r="CM478">
        <f>IF($DD478&gt;=5,INDEX($CG:$CG,$DC478+5),"")</f>
      </c>
      <c r="CN478">
        <f>IF($DD478&gt;=6,INDEX($CG:$CG,$DC478+6),"")</f>
      </c>
      <c r="CO478">
        <f>IF($DD478&gt;=7,INDEX($CG:$CG,$DC478+7),"")</f>
      </c>
      <c r="CP478">
        <f>IF($DD478&gt;=8,INDEX($CG:$CG,$DC478+8),"")</f>
      </c>
      <c r="CQ478">
        <f>IF($DD478&gt;=9,INDEX($CG:$CG,$DC478+9),"")</f>
      </c>
      <c r="CR478">
        <f>IF($DD478&gt;=10,INDEX($CG:$CG,$DC478+10),"")</f>
      </c>
      <c r="CS478">
        <f>IF($DD478&gt;=11,INDEX($CG:$CG,$DC478+11),"")</f>
      </c>
      <c r="CT478">
        <f>IF($DD478&gt;=12,INDEX($CG:$CG,$DC478+12),"")</f>
      </c>
      <c r="CU478">
        <f>IF($DD478&gt;=13,INDEX($CG:$CG,$DC478+13),"")</f>
      </c>
      <c r="CV478">
        <f>IF($DD478&gt;=14,INDEX($CG:$CG,$DC478+14),"")</f>
      </c>
      <c r="CW478">
        <f>IF($DD478&gt;=15,INDEX($CG:$CG,$DC478+15),"")</f>
      </c>
      <c r="CX478">
        <f>IF($DD478&gt;=16,INDEX($CG:$CG,$DC478+16),"")</f>
      </c>
      <c r="CY478">
        <f>IF($DD478&gt;=17,INDEX($CG:$CG,$DC478+17),"")</f>
      </c>
      <c r="CZ478">
        <f>IF($DD478&gt;=18,INDEX($CG:$CG,$DC478+18),"")</f>
      </c>
      <c r="DA478">
        <f>IF($DD478&gt;=19,INDEX($CG:$CG,$DC478+19),"")</f>
      </c>
      <c r="DB478">
        <f>IF($DD478&gt;=20,INDEX($CG:$CG,$DC478+20),"")</f>
      </c>
      <c r="DC478">
        <f>IFERROR(MATCH($CF478,$CG$2:$CG$1558,0)+1,0)</f>
      </c>
      <c r="DD478">
        <f>IFERROR(INDEX($CH$2:$CH$1558,MATCH($CF478,$CG$2:$CG$1558,0)),0)</f>
      </c>
      <c r="DE478">
        <f>IFERROR(INDEX($AL:$AL,MATCH($G478,$AK:$AK,0))&amp;"","")</f>
      </c>
      <c r="DI478">
        <f>IF($GL478&gt;=1,INDEX($DF:$DF,$GK478+1),"")</f>
      </c>
      <c r="DJ478">
        <f>IF($GL478&gt;=2,INDEX($DF:$DF,$GK478+2),"")</f>
      </c>
      <c r="DK478">
        <f>IF($GL478&gt;=3,INDEX($DF:$DF,$GK478+3),"")</f>
      </c>
      <c r="DL478">
        <f>IF($GL478&gt;=4,INDEX($DF:$DF,$GK478+4),"")</f>
      </c>
      <c r="DM478">
        <f>IF($GL478&gt;=5,INDEX($DF:$DF,$GK478+5),"")</f>
      </c>
      <c r="DN478">
        <f>IF($GL478&gt;=6,INDEX($DF:$DF,$GK478+6),"")</f>
      </c>
      <c r="DO478">
        <f>IF($GL478&gt;=7,INDEX($DF:$DF,$GK478+7),"")</f>
      </c>
      <c r="DP478">
        <f>IF($GL478&gt;=8,INDEX($DF:$DF,$GK478+8),"")</f>
      </c>
      <c r="DQ478">
        <f>IF($GL478&gt;=9,INDEX($DF:$DF,$GK478+9),"")</f>
      </c>
      <c r="DR478">
        <f>IF($GL478&gt;=10,INDEX($DF:$DF,$GK478+10),"")</f>
      </c>
      <c r="DS478">
        <f>IF($GL478&gt;=11,INDEX($DF:$DF,$GK478+11),"")</f>
      </c>
      <c r="DT478">
        <f>IF($GL478&gt;=12,INDEX($DF:$DF,$GK478+12),"")</f>
      </c>
      <c r="DU478">
        <f>IF($GL478&gt;=13,INDEX($DF:$DF,$GK478+13),"")</f>
      </c>
      <c r="DV478">
        <f>IF($GL478&gt;=14,INDEX($DF:$DF,$GK478+14),"")</f>
      </c>
      <c r="DW478">
        <f>IF($GL478&gt;=15,INDEX($DF:$DF,$GK478+15),"")</f>
      </c>
      <c r="DX478">
        <f>IF($GL478&gt;=16,INDEX($DF:$DF,$GK478+16),"")</f>
      </c>
      <c r="DY478">
        <f>IF($GL478&gt;=17,INDEX($DF:$DF,$GK478+17),"")</f>
      </c>
      <c r="DZ478">
        <f>IF($GL478&gt;=18,INDEX($DF:$DF,$GK478+18),"")</f>
      </c>
      <c r="EA478">
        <f>IF($GL478&gt;=19,INDEX($DF:$DF,$GK478+19),"")</f>
      </c>
      <c r="EB478">
        <f>IF($GL478&gt;=20,INDEX($DF:$DF,$GK478+20),"")</f>
      </c>
      <c r="EC478">
        <f>IF($GL478&gt;=21,INDEX($DF:$DF,$GK478+21),"")</f>
      </c>
      <c r="ED478">
        <f>IF($GL478&gt;=22,INDEX($DF:$DF,$GK478+22),"")</f>
      </c>
      <c r="EE478">
        <f>IF($GL478&gt;=23,INDEX($DF:$DF,$GK478+23),"")</f>
      </c>
      <c r="EF478">
        <f>IF($GL478&gt;=24,INDEX($DF:$DF,$GK478+24),"")</f>
      </c>
      <c r="EG478">
        <f>IF($GL478&gt;=25,INDEX($DF:$DF,$GK478+25),"")</f>
      </c>
      <c r="EH478">
        <f>IF($GL478&gt;=26,INDEX($DF:$DF,$GK478+26),"")</f>
      </c>
      <c r="EI478">
        <f>IF($GL478&gt;=27,INDEX($DF:$DF,$GK478+27),"")</f>
      </c>
      <c r="EJ478">
        <f>IF($GL478&gt;=28,INDEX($DF:$DF,$GK478+28),"")</f>
      </c>
      <c r="EK478">
        <f>IF($GL478&gt;=29,INDEX($DF:$DF,$GK478+29),"")</f>
      </c>
      <c r="EL478">
        <f>IF($GL478&gt;=30,INDEX($DF:$DF,$GK478+30),"")</f>
      </c>
      <c r="EM478">
        <f>IF($GL478&gt;=31,INDEX($DF:$DF,$GK478+31),"")</f>
      </c>
      <c r="EN478">
        <f>IF($GL478&gt;=32,INDEX($DF:$DF,$GK478+32),"")</f>
      </c>
      <c r="EO478">
        <f>IF($GL478&gt;=33,INDEX($DF:$DF,$GK478+33),"")</f>
      </c>
      <c r="EP478">
        <f>IF($GL478&gt;=34,INDEX($DF:$DF,$GK478+34),"")</f>
      </c>
      <c r="EQ478">
        <f>IF($GL478&gt;=35,INDEX($DF:$DF,$GK478+35),"")</f>
      </c>
      <c r="ER478">
        <f>IF($GL478&gt;=36,INDEX($DF:$DF,$GK478+36),"")</f>
      </c>
      <c r="ES478">
        <f>IF($GL478&gt;=37,INDEX($DF:$DF,$GK478+37),"")</f>
      </c>
      <c r="ET478">
        <f>IF($GL478&gt;=38,INDEX($DF:$DF,$GK478+38),"")</f>
      </c>
      <c r="EU478">
        <f>IF($GL478&gt;=39,INDEX($DF:$DF,$GK478+39),"")</f>
      </c>
      <c r="EV478">
        <f>IF($GL478&gt;=40,INDEX($DF:$DF,$GK478+40),"")</f>
      </c>
      <c r="EW478">
        <f>IF($GL478&gt;=1,INDEX($DG:$DG,$GK478+1),"")</f>
      </c>
      <c r="EX478">
        <f>IF($GL478&gt;=2,INDEX($DG:$DG,$GK478+2),"")</f>
      </c>
      <c r="EY478">
        <f>IF($GL478&gt;=3,INDEX($DG:$DG,$GK478+3),"")</f>
      </c>
      <c r="EZ478">
        <f>IF($GL478&gt;=4,INDEX($DG:$DG,$GK478+4),"")</f>
      </c>
      <c r="FA478">
        <f>IF($GL478&gt;=5,INDEX($DG:$DG,$GK478+5),"")</f>
      </c>
      <c r="FB478">
        <f>IF($GL478&gt;=6,INDEX($DG:$DG,$GK478+6),"")</f>
      </c>
      <c r="FC478">
        <f>IF($GL478&gt;=7,INDEX($DG:$DG,$GK478+7),"")</f>
      </c>
      <c r="FD478">
        <f>IF($GL478&gt;=8,INDEX($DG:$DG,$GK478+8),"")</f>
      </c>
      <c r="FE478">
        <f>IF($GL478&gt;=9,INDEX($DG:$DG,$GK478+9),"")</f>
      </c>
      <c r="FF478">
        <f>IF($GL478&gt;=10,INDEX($DG:$DG,$GK478+10),"")</f>
      </c>
      <c r="FG478">
        <f>IF($GL478&gt;=11,INDEX($DG:$DG,$GK478+11),"")</f>
      </c>
      <c r="FH478">
        <f>IF($GL478&gt;=12,INDEX($DG:$DG,$GK478+12),"")</f>
      </c>
      <c r="FI478">
        <f>IF($GL478&gt;=13,INDEX($DG:$DG,$GK478+13),"")</f>
      </c>
      <c r="FJ478">
        <f>IF($GL478&gt;=14,INDEX($DG:$DG,$GK478+14),"")</f>
      </c>
      <c r="FK478">
        <f>IF($GL478&gt;=15,INDEX($DG:$DG,$GK478+15),"")</f>
      </c>
      <c r="FL478">
        <f>IF($GL478&gt;=16,INDEX($DG:$DG,$GK478+16),"")</f>
      </c>
      <c r="FM478">
        <f>IF($GL478&gt;=17,INDEX($DG:$DG,$GK478+17),"")</f>
      </c>
      <c r="FN478">
        <f>IF($GL478&gt;=18,INDEX($DG:$DG,$GK478+18),"")</f>
      </c>
      <c r="FO478">
        <f>IF($GL478&gt;=19,INDEX($DG:$DG,$GK478+19),"")</f>
      </c>
      <c r="FP478">
        <f>IF($GL478&gt;=20,INDEX($DG:$DG,$GK478+20),"")</f>
      </c>
      <c r="FQ478">
        <f>IF($GL478&gt;=21,INDEX($DG:$DG,$GK478+21),"")</f>
      </c>
      <c r="FR478">
        <f>IF($GL478&gt;=22,INDEX($DG:$DG,$GK478+22),"")</f>
      </c>
      <c r="FS478">
        <f>IF($GL478&gt;=23,INDEX($DG:$DG,$GK478+23),"")</f>
      </c>
      <c r="FT478">
        <f>IF($GL478&gt;=24,INDEX($DG:$DG,$GK478+24),"")</f>
      </c>
      <c r="FU478">
        <f>IF($GL478&gt;=25,INDEX($DG:$DG,$GK478+25),"")</f>
      </c>
      <c r="FV478">
        <f>IF($GL478&gt;=26,INDEX($DG:$DG,$GK478+26),"")</f>
      </c>
      <c r="FW478">
        <f>IF($GL478&gt;=27,INDEX($DG:$DG,$GK478+27),"")</f>
      </c>
      <c r="FX478">
        <f>IF($GL478&gt;=28,INDEX($DG:$DG,$GK478+28),"")</f>
      </c>
      <c r="FY478">
        <f>IF($GL478&gt;=29,INDEX($DG:$DG,$GK478+29),"")</f>
      </c>
      <c r="FZ478">
        <f>IF($GL478&gt;=30,INDEX($DG:$DG,$GK478+30),"")</f>
      </c>
      <c r="GA478">
        <f>IF($GL478&gt;=31,INDEX($DG:$DG,$GK478+31),"")</f>
      </c>
      <c r="GB478">
        <f>IF($GL478&gt;=32,INDEX($DG:$DG,$GK478+32),"")</f>
      </c>
      <c r="GC478">
        <f>IF($GL478&gt;=33,INDEX($DG:$DG,$GK478+33),"")</f>
      </c>
      <c r="GD478">
        <f>IF($GL478&gt;=34,INDEX($DG:$DG,$GK478+34),"")</f>
      </c>
      <c r="GE478">
        <f>IF($GL478&gt;=35,INDEX($DG:$DG,$GK478+35),"")</f>
      </c>
      <c r="GF478">
        <f>IF($GL478&gt;=36,INDEX($DG:$DG,$GK478+36),"")</f>
      </c>
      <c r="GG478">
        <f>IF($GL478&gt;=37,INDEX($DG:$DG,$GK478+37),"")</f>
      </c>
      <c r="GH478">
        <f>IF($GL478&gt;=38,INDEX($DG:$DG,$GK478+38),"")</f>
      </c>
      <c r="GI478">
        <f>IF($GL478&gt;=39,INDEX($DG:$DG,$GK478+39),"")</f>
      </c>
      <c r="GJ478">
        <f>IF($GL478&gt;=40,INDEX($DG:$DG,$GK478+40),"")</f>
      </c>
      <c r="GK478">
        <f>IFERROR(MATCH($DE478,$DF$2:$DF$166,0)+1,0)</f>
      </c>
      <c r="GL478">
        <f>IFERROR(INDEX($DH$2:$DH$166,MATCH($DE478,$DF$2:$DF$166,0)),0)</f>
      </c>
      <c r="GM478">
        <f>IFERROR(MATCH($H478,$DI$478:$EV$478,0),0)</f>
      </c>
      <c r="GN478">
        <f>IF($GM478&gt;0,INDEX($EW$478:$GJ$478,$GM478),"")</f>
      </c>
      <c r="GO478" t="s">
        <v>1046</v>
      </c>
      <c r="GQ478">
        <f>IF($IZ478&gt;=1,INDEX($GO:$GO,$IY478+1),"")</f>
      </c>
      <c r="GR478">
        <f>IF($IZ478&gt;=2,INDEX($GO:$GO,$IY478+2),"")</f>
      </c>
      <c r="GS478">
        <f>IF($IZ478&gt;=3,INDEX($GO:$GO,$IY478+3),"")</f>
      </c>
      <c r="GT478">
        <f>IF($IZ478&gt;=4,INDEX($GO:$GO,$IY478+4),"")</f>
      </c>
      <c r="GU478">
        <f>IF($IZ478&gt;=5,INDEX($GO:$GO,$IY478+5),"")</f>
      </c>
      <c r="GV478">
        <f>IF($IZ478&gt;=6,INDEX($GO:$GO,$IY478+6),"")</f>
      </c>
      <c r="GW478">
        <f>IF($IZ478&gt;=7,INDEX($GO:$GO,$IY478+7),"")</f>
      </c>
      <c r="GX478">
        <f>IF($IZ478&gt;=8,INDEX($GO:$GO,$IY478+8),"")</f>
      </c>
      <c r="GY478">
        <f>IF($IZ478&gt;=9,INDEX($GO:$GO,$IY478+9),"")</f>
      </c>
      <c r="GZ478">
        <f>IF($IZ478&gt;=10,INDEX($GO:$GO,$IY478+10),"")</f>
      </c>
      <c r="HA478">
        <f>IF($IZ478&gt;=11,INDEX($GO:$GO,$IY478+11),"")</f>
      </c>
      <c r="HB478">
        <f>IF($IZ478&gt;=12,INDEX($GO:$GO,$IY478+12),"")</f>
      </c>
      <c r="HC478">
        <f>IF($IZ478&gt;=13,INDEX($GO:$GO,$IY478+13),"")</f>
      </c>
      <c r="HD478">
        <f>IF($IZ478&gt;=14,INDEX($GO:$GO,$IY478+14),"")</f>
      </c>
      <c r="HE478">
        <f>IF($IZ478&gt;=15,INDEX($GO:$GO,$IY478+15),"")</f>
      </c>
      <c r="HF478">
        <f>IF($IZ478&gt;=16,INDEX($GO:$GO,$IY478+16),"")</f>
      </c>
      <c r="HG478">
        <f>IF($IZ478&gt;=17,INDEX($GO:$GO,$IY478+17),"")</f>
      </c>
      <c r="HH478">
        <f>IF($IZ478&gt;=18,INDEX($GO:$GO,$IY478+18),"")</f>
      </c>
      <c r="HI478">
        <f>IF($IZ478&gt;=19,INDEX($GO:$GO,$IY478+19),"")</f>
      </c>
      <c r="HJ478">
        <f>IF($IZ478&gt;=20,INDEX($GO:$GO,$IY478+20),"")</f>
      </c>
      <c r="HK478">
        <f>IF($IZ478&gt;=21,INDEX($GO:$GO,$IY478+21),"")</f>
      </c>
      <c r="HL478">
        <f>IF($IZ478&gt;=22,INDEX($GO:$GO,$IY478+22),"")</f>
      </c>
      <c r="HM478">
        <f>IF($IZ478&gt;=23,INDEX($GO:$GO,$IY478+23),"")</f>
      </c>
      <c r="HN478">
        <f>IF($IZ478&gt;=24,INDEX($GO:$GO,$IY478+24),"")</f>
      </c>
      <c r="HO478">
        <f>IF($IZ478&gt;=25,INDEX($GO:$GO,$IY478+25),"")</f>
      </c>
      <c r="HP478">
        <f>IF($IZ478&gt;=26,INDEX($GO:$GO,$IY478+26),"")</f>
      </c>
      <c r="HQ478">
        <f>IF($IZ478&gt;=27,INDEX($GO:$GO,$IY478+27),"")</f>
      </c>
      <c r="HR478">
        <f>IF($IZ478&gt;=28,INDEX($GO:$GO,$IY478+28),"")</f>
      </c>
      <c r="HS478">
        <f>IF($IZ478&gt;=29,INDEX($GO:$GO,$IY478+29),"")</f>
      </c>
      <c r="HT478">
        <f>IF($IZ478&gt;=30,INDEX($GO:$GO,$IY478+30),"")</f>
      </c>
      <c r="HU478">
        <f>IF($IZ478&gt;=31,INDEX($GO:$GO,$IY478+31),"")</f>
      </c>
      <c r="HV478">
        <f>IF($IZ478&gt;=32,INDEX($GO:$GO,$IY478+32),"")</f>
      </c>
      <c r="HW478">
        <f>IF($IZ478&gt;=33,INDEX($GO:$GO,$IY478+33),"")</f>
      </c>
      <c r="HX478">
        <f>IF($IZ478&gt;=34,INDEX($GO:$GO,$IY478+34),"")</f>
      </c>
      <c r="HY478">
        <f>IF($IZ478&gt;=35,INDEX($GO:$GO,$IY478+35),"")</f>
      </c>
      <c r="HZ478">
        <f>IF($IZ478&gt;=36,INDEX($GO:$GO,$IY478+36),"")</f>
      </c>
      <c r="IA478">
        <f>IF($IZ478&gt;=37,INDEX($GO:$GO,$IY478+37),"")</f>
      </c>
      <c r="IB478">
        <f>IF($IZ478&gt;=38,INDEX($GO:$GO,$IY478+38),"")</f>
      </c>
      <c r="IC478">
        <f>IF($IZ478&gt;=39,INDEX($GO:$GO,$IY478+39),"")</f>
      </c>
      <c r="ID478">
        <f>IF($IZ478&gt;=40,INDEX($GO:$GO,$IY478+40),"")</f>
      </c>
      <c r="IE478">
        <f>IF($IZ478&gt;=41,INDEX($GO:$GO,$IY478+41),"")</f>
      </c>
      <c r="IF478">
        <f>IF($IZ478&gt;=42,INDEX($GO:$GO,$IY478+42),"")</f>
      </c>
      <c r="IG478">
        <f>IF($IZ478&gt;=43,INDEX($GO:$GO,$IY478+43),"")</f>
      </c>
      <c r="IH478">
        <f>IF($IZ478&gt;=44,INDEX($GO:$GO,$IY478+44),"")</f>
      </c>
      <c r="II478">
        <f>IF($IZ478&gt;=45,INDEX($GO:$GO,$IY478+45),"")</f>
      </c>
      <c r="IJ478">
        <f>IF($IZ478&gt;=46,INDEX($GO:$GO,$IY478+46),"")</f>
      </c>
      <c r="IK478">
        <f>IF($IZ478&gt;=47,INDEX($GO:$GO,$IY478+47),"")</f>
      </c>
      <c r="IL478">
        <f>IF($IZ478&gt;=48,INDEX($GO:$GO,$IY478+48),"")</f>
      </c>
      <c r="IM478">
        <f>IF($IZ478&gt;=49,INDEX($GO:$GO,$IY478+49),"")</f>
      </c>
      <c r="IN478">
        <f>IF($IZ478&gt;=50,INDEX($GO:$GO,$IY478+50),"")</f>
      </c>
      <c r="IO478">
        <f>IF($IZ478&gt;=51,INDEX($GO:$GO,$IY478+51),"")</f>
      </c>
      <c r="IP478">
        <f>IF($IZ478&gt;=52,INDEX($GO:$GO,$IY478+52),"")</f>
      </c>
      <c r="IQ478">
        <f>IF($IZ478&gt;=53,INDEX($GO:$GO,$IY478+53),"")</f>
      </c>
      <c r="IR478">
        <f>IF($IZ478&gt;=54,INDEX($GO:$GO,$IY478+54),"")</f>
      </c>
      <c r="IS478">
        <f>IF($IZ478&gt;=55,INDEX($GO:$GO,$IY478+55),"")</f>
      </c>
      <c r="IT478">
        <f>IF($IZ478&gt;=56,INDEX($GO:$GO,$IY478+56),"")</f>
      </c>
      <c r="IU478">
        <f>IF($IZ478&gt;=57,INDEX($GO:$GO,$IY478+57),"")</f>
      </c>
      <c r="IV478">
        <f>IF($IZ478&gt;=58,INDEX($GO:$GO,$IY478+58),"")</f>
      </c>
      <c r="IW478">
        <f>IF($IZ478&gt;=59,INDEX($GO:$GO,$IY478+59),"")</f>
      </c>
      <c r="IX478">
        <f>IF($IZ478&gt;=60,INDEX($GO:$GO,$IY478+60),"")</f>
      </c>
      <c r="IY478">
        <f>IFERROR(MATCH($GN478,$GO$2:$GO$827,0)+1,0)</f>
      </c>
      <c r="IZ478">
        <f>IFERROR(INDEX($GP$2:$GP$827,MATCH($GN478,$GO$2:$GO$827,0)),0)</f>
      </c>
      <c r="JA478" t="s">
        <v>23</v>
      </c>
      <c r="JB478" t="s">
        <v>23</v>
      </c>
    </row>
    <row r="479" spans="1:262" x14ac:dyDescent="0.25">
      <c r="F479" s="1"/>
      <c r="G479" s="1"/>
      <c r="H479" s="1"/>
      <c r="I479" s="1"/>
      <c r="J479" s="1">
        <f>IFERROR(IF(FIND(" - ",$F479)&gt;0,MID($F479,FIND(" - ",$F479)+3,LEN($F479)),""),"")</f>
      </c>
      <c r="L479" s="1"/>
      <c r="N479" t="s">
        <v>23</v>
      </c>
      <c r="P479">
        <f>IF(OR($N479="",$O479=""),"",IFERROR($N479/$O479,0))</f>
      </c>
      <c r="Q479">
        <f>IF($N479="","",
IF($G479="","",
IF(ISNUMBER(SEARCH("exempt",LOWER($G479))),0,
$N479*(VALUE(SUBSTITUTE($G479,"%",""))/100))))</f>
      </c>
      <c r="W479">
        <f>IF($N479="","",
SUM($N479,$Q479,$U479,$R479,$T479)-
IF($V479="",0,VALUE($V479)))</f>
      </c>
      <c r="AE479" t="s">
        <v>1476</v>
      </c>
      <c r="AJ479" t="s">
        <v>587</v>
      </c>
      <c r="AM479">
        <f>IFERROR(LEFT($F479,FIND(" - ",$F479)-1),$F479)</f>
      </c>
      <c r="AP479">
        <f>IF($CE479&gt;=1,INDEX($AN:$AN,$CD479+1),"")</f>
      </c>
      <c r="AQ479">
        <f>IF($CE479&gt;=2,INDEX($AN:$AN,$CD479+2),"")</f>
      </c>
      <c r="AR479">
        <f>IF($CE479&gt;=3,INDEX($AN:$AN,$CD479+3),"")</f>
      </c>
      <c r="AS479">
        <f>IF($CE479&gt;=4,INDEX($AN:$AN,$CD479+4),"")</f>
      </c>
      <c r="AT479">
        <f>IF($CE479&gt;=5,INDEX($AN:$AN,$CD479+5),"")</f>
      </c>
      <c r="AU479">
        <f>IF($CE479&gt;=6,INDEX($AN:$AN,$CD479+6),"")</f>
      </c>
      <c r="AV479">
        <f>IF($CE479&gt;=7,INDEX($AN:$AN,$CD479+7),"")</f>
      </c>
      <c r="AW479">
        <f>IF($CE479&gt;=8,INDEX($AN:$AN,$CD479+8),"")</f>
      </c>
      <c r="AX479">
        <f>IF($CE479&gt;=9,INDEX($AN:$AN,$CD479+9),"")</f>
      </c>
      <c r="AY479">
        <f>IF($CE479&gt;=10,INDEX($AN:$AN,$CD479+10),"")</f>
      </c>
      <c r="AZ479">
        <f>IF($CE479&gt;=11,INDEX($AN:$AN,$CD479+11),"")</f>
      </c>
      <c r="BA479">
        <f>IF($CE479&gt;=12,INDEX($AN:$AN,$CD479+12),"")</f>
      </c>
      <c r="BB479">
        <f>IF($CE479&gt;=13,INDEX($AN:$AN,$CD479+13),"")</f>
      </c>
      <c r="BC479">
        <f>IF($CE479&gt;=14,INDEX($AN:$AN,$CD479+14),"")</f>
      </c>
      <c r="BD479">
        <f>IF($CE479&gt;=15,INDEX($AN:$AN,$CD479+15),"")</f>
      </c>
      <c r="BE479">
        <f>IF($CE479&gt;=16,INDEX($AN:$AN,$CD479+16),"")</f>
      </c>
      <c r="BF479">
        <f>IF($CE479&gt;=17,INDEX($AN:$AN,$CD479+17),"")</f>
      </c>
      <c r="BG479">
        <f>IF($CE479&gt;=18,INDEX($AN:$AN,$CD479+18),"")</f>
      </c>
      <c r="BH479">
        <f>IF($CE479&gt;=19,INDEX($AN:$AN,$CD479+19),"")</f>
      </c>
      <c r="BI479">
        <f>IF($CE479&gt;=20,INDEX($AN:$AN,$CD479+20),"")</f>
      </c>
      <c r="BJ479">
        <f>IF($CE479&gt;=21,INDEX($AN:$AN,$CD479+21),"")</f>
      </c>
      <c r="BK479">
        <f>IF($CE479&gt;=22,INDEX($AN:$AN,$CD479+22),"")</f>
      </c>
      <c r="BL479">
        <f>IF($CE479&gt;=23,INDEX($AN:$AN,$CD479+23),"")</f>
      </c>
      <c r="BM479">
        <f>IF($CE479&gt;=24,INDEX($AN:$AN,$CD479+24),"")</f>
      </c>
      <c r="BN479">
        <f>IF($CE479&gt;=25,INDEX($AN:$AN,$CD479+25),"")</f>
      </c>
      <c r="BO479">
        <f>IF($CE479&gt;=26,INDEX($AN:$AN,$CD479+26),"")</f>
      </c>
      <c r="BP479">
        <f>IF($CE479&gt;=27,INDEX($AN:$AN,$CD479+27),"")</f>
      </c>
      <c r="BQ479">
        <f>IF($CE479&gt;=28,INDEX($AN:$AN,$CD479+28),"")</f>
      </c>
      <c r="BR479">
        <f>IF($CE479&gt;=29,INDEX($AN:$AN,$CD479+29),"")</f>
      </c>
      <c r="BS479">
        <f>IF($CE479&gt;=30,INDEX($AN:$AN,$CD479+30),"")</f>
      </c>
      <c r="BT479">
        <f>IF($CE479&gt;=31,INDEX($AN:$AN,$CD479+31),"")</f>
      </c>
      <c r="BU479">
        <f>IF($CE479&gt;=32,INDEX($AN:$AN,$CD479+32),"")</f>
      </c>
      <c r="BV479">
        <f>IF($CE479&gt;=33,INDEX($AN:$AN,$CD479+33),"")</f>
      </c>
      <c r="BW479">
        <f>IF($CE479&gt;=34,INDEX($AN:$AN,$CD479+34),"")</f>
      </c>
      <c r="BX479">
        <f>IF($CE479&gt;=35,INDEX($AN:$AN,$CD479+35),"")</f>
      </c>
      <c r="BY479">
        <f>IF($CE479&gt;=36,INDEX($AN:$AN,$CD479+36),"")</f>
      </c>
      <c r="BZ479">
        <f>IF($CE479&gt;=37,INDEX($AN:$AN,$CD479+37),"")</f>
      </c>
      <c r="CA479">
        <f>IF($CE479&gt;=38,INDEX($AN:$AN,$CD479+38),"")</f>
      </c>
      <c r="CB479">
        <f>IF($CE479&gt;=39,INDEX($AN:$AN,$CD479+39),"")</f>
      </c>
      <c r="CC479">
        <f>IF($CE479&gt;=40,INDEX($AN:$AN,$CD479+40),"")</f>
      </c>
      <c r="CD479">
        <f>IFERROR(MATCH($AM479,$AN$2:$AN$133,0)+1,0)</f>
      </c>
      <c r="CE479">
        <f>IFERROR(INDEX($AO$2:$AO$133,MATCH($AM479,$AN$2:$AN$133,0)),0)</f>
      </c>
      <c r="CF479">
        <f>IFERROR(LEFT($K479,FIND(" - ",$K479)-1),$K479)</f>
      </c>
      <c r="CG479" t="s">
        <v>117</v>
      </c>
      <c r="CI479">
        <f>IF($DD479&gt;=1,INDEX($CG:$CG,$DC479+1),"")</f>
      </c>
      <c r="CJ479">
        <f>IF($DD479&gt;=2,INDEX($CG:$CG,$DC479+2),"")</f>
      </c>
      <c r="CK479">
        <f>IF($DD479&gt;=3,INDEX($CG:$CG,$DC479+3),"")</f>
      </c>
      <c r="CL479">
        <f>IF($DD479&gt;=4,INDEX($CG:$CG,$DC479+4),"")</f>
      </c>
      <c r="CM479">
        <f>IF($DD479&gt;=5,INDEX($CG:$CG,$DC479+5),"")</f>
      </c>
      <c r="CN479">
        <f>IF($DD479&gt;=6,INDEX($CG:$CG,$DC479+6),"")</f>
      </c>
      <c r="CO479">
        <f>IF($DD479&gt;=7,INDEX($CG:$CG,$DC479+7),"")</f>
      </c>
      <c r="CP479">
        <f>IF($DD479&gt;=8,INDEX($CG:$CG,$DC479+8),"")</f>
      </c>
      <c r="CQ479">
        <f>IF($DD479&gt;=9,INDEX($CG:$CG,$DC479+9),"")</f>
      </c>
      <c r="CR479">
        <f>IF($DD479&gt;=10,INDEX($CG:$CG,$DC479+10),"")</f>
      </c>
      <c r="CS479">
        <f>IF($DD479&gt;=11,INDEX($CG:$CG,$DC479+11),"")</f>
      </c>
      <c r="CT479">
        <f>IF($DD479&gt;=12,INDEX($CG:$CG,$DC479+12),"")</f>
      </c>
      <c r="CU479">
        <f>IF($DD479&gt;=13,INDEX($CG:$CG,$DC479+13),"")</f>
      </c>
      <c r="CV479">
        <f>IF($DD479&gt;=14,INDEX($CG:$CG,$DC479+14),"")</f>
      </c>
      <c r="CW479">
        <f>IF($DD479&gt;=15,INDEX($CG:$CG,$DC479+15),"")</f>
      </c>
      <c r="CX479">
        <f>IF($DD479&gt;=16,INDEX($CG:$CG,$DC479+16),"")</f>
      </c>
      <c r="CY479">
        <f>IF($DD479&gt;=17,INDEX($CG:$CG,$DC479+17),"")</f>
      </c>
      <c r="CZ479">
        <f>IF($DD479&gt;=18,INDEX($CG:$CG,$DC479+18),"")</f>
      </c>
      <c r="DA479">
        <f>IF($DD479&gt;=19,INDEX($CG:$CG,$DC479+19),"")</f>
      </c>
      <c r="DB479">
        <f>IF($DD479&gt;=20,INDEX($CG:$CG,$DC479+20),"")</f>
      </c>
      <c r="DC479">
        <f>IFERROR(MATCH($CF479,$CG$2:$CG$1558,0)+1,0)</f>
      </c>
      <c r="DD479">
        <f>IFERROR(INDEX($CH$2:$CH$1558,MATCH($CF479,$CG$2:$CG$1558,0)),0)</f>
      </c>
      <c r="DE479">
        <f>IFERROR(INDEX($AL:$AL,MATCH($G479,$AK:$AK,0))&amp;"","")</f>
      </c>
      <c r="DI479">
        <f>IF($GL479&gt;=1,INDEX($DF:$DF,$GK479+1),"")</f>
      </c>
      <c r="DJ479">
        <f>IF($GL479&gt;=2,INDEX($DF:$DF,$GK479+2),"")</f>
      </c>
      <c r="DK479">
        <f>IF($GL479&gt;=3,INDEX($DF:$DF,$GK479+3),"")</f>
      </c>
      <c r="DL479">
        <f>IF($GL479&gt;=4,INDEX($DF:$DF,$GK479+4),"")</f>
      </c>
      <c r="DM479">
        <f>IF($GL479&gt;=5,INDEX($DF:$DF,$GK479+5),"")</f>
      </c>
      <c r="DN479">
        <f>IF($GL479&gt;=6,INDEX($DF:$DF,$GK479+6),"")</f>
      </c>
      <c r="DO479">
        <f>IF($GL479&gt;=7,INDEX($DF:$DF,$GK479+7),"")</f>
      </c>
      <c r="DP479">
        <f>IF($GL479&gt;=8,INDEX($DF:$DF,$GK479+8),"")</f>
      </c>
      <c r="DQ479">
        <f>IF($GL479&gt;=9,INDEX($DF:$DF,$GK479+9),"")</f>
      </c>
      <c r="DR479">
        <f>IF($GL479&gt;=10,INDEX($DF:$DF,$GK479+10),"")</f>
      </c>
      <c r="DS479">
        <f>IF($GL479&gt;=11,INDEX($DF:$DF,$GK479+11),"")</f>
      </c>
      <c r="DT479">
        <f>IF($GL479&gt;=12,INDEX($DF:$DF,$GK479+12),"")</f>
      </c>
      <c r="DU479">
        <f>IF($GL479&gt;=13,INDEX($DF:$DF,$GK479+13),"")</f>
      </c>
      <c r="DV479">
        <f>IF($GL479&gt;=14,INDEX($DF:$DF,$GK479+14),"")</f>
      </c>
      <c r="DW479">
        <f>IF($GL479&gt;=15,INDEX($DF:$DF,$GK479+15),"")</f>
      </c>
      <c r="DX479">
        <f>IF($GL479&gt;=16,INDEX($DF:$DF,$GK479+16),"")</f>
      </c>
      <c r="DY479">
        <f>IF($GL479&gt;=17,INDEX($DF:$DF,$GK479+17),"")</f>
      </c>
      <c r="DZ479">
        <f>IF($GL479&gt;=18,INDEX($DF:$DF,$GK479+18),"")</f>
      </c>
      <c r="EA479">
        <f>IF($GL479&gt;=19,INDEX($DF:$DF,$GK479+19),"")</f>
      </c>
      <c r="EB479">
        <f>IF($GL479&gt;=20,INDEX($DF:$DF,$GK479+20),"")</f>
      </c>
      <c r="EC479">
        <f>IF($GL479&gt;=21,INDEX($DF:$DF,$GK479+21),"")</f>
      </c>
      <c r="ED479">
        <f>IF($GL479&gt;=22,INDEX($DF:$DF,$GK479+22),"")</f>
      </c>
      <c r="EE479">
        <f>IF($GL479&gt;=23,INDEX($DF:$DF,$GK479+23),"")</f>
      </c>
      <c r="EF479">
        <f>IF($GL479&gt;=24,INDEX($DF:$DF,$GK479+24),"")</f>
      </c>
      <c r="EG479">
        <f>IF($GL479&gt;=25,INDEX($DF:$DF,$GK479+25),"")</f>
      </c>
      <c r="EH479">
        <f>IF($GL479&gt;=26,INDEX($DF:$DF,$GK479+26),"")</f>
      </c>
      <c r="EI479">
        <f>IF($GL479&gt;=27,INDEX($DF:$DF,$GK479+27),"")</f>
      </c>
      <c r="EJ479">
        <f>IF($GL479&gt;=28,INDEX($DF:$DF,$GK479+28),"")</f>
      </c>
      <c r="EK479">
        <f>IF($GL479&gt;=29,INDEX($DF:$DF,$GK479+29),"")</f>
      </c>
      <c r="EL479">
        <f>IF($GL479&gt;=30,INDEX($DF:$DF,$GK479+30),"")</f>
      </c>
      <c r="EM479">
        <f>IF($GL479&gt;=31,INDEX($DF:$DF,$GK479+31),"")</f>
      </c>
      <c r="EN479">
        <f>IF($GL479&gt;=32,INDEX($DF:$DF,$GK479+32),"")</f>
      </c>
      <c r="EO479">
        <f>IF($GL479&gt;=33,INDEX($DF:$DF,$GK479+33),"")</f>
      </c>
      <c r="EP479">
        <f>IF($GL479&gt;=34,INDEX($DF:$DF,$GK479+34),"")</f>
      </c>
      <c r="EQ479">
        <f>IF($GL479&gt;=35,INDEX($DF:$DF,$GK479+35),"")</f>
      </c>
      <c r="ER479">
        <f>IF($GL479&gt;=36,INDEX($DF:$DF,$GK479+36),"")</f>
      </c>
      <c r="ES479">
        <f>IF($GL479&gt;=37,INDEX($DF:$DF,$GK479+37),"")</f>
      </c>
      <c r="ET479">
        <f>IF($GL479&gt;=38,INDEX($DF:$DF,$GK479+38),"")</f>
      </c>
      <c r="EU479">
        <f>IF($GL479&gt;=39,INDEX($DF:$DF,$GK479+39),"")</f>
      </c>
      <c r="EV479">
        <f>IF($GL479&gt;=40,INDEX($DF:$DF,$GK479+40),"")</f>
      </c>
      <c r="EW479">
        <f>IF($GL479&gt;=1,INDEX($DG:$DG,$GK479+1),"")</f>
      </c>
      <c r="EX479">
        <f>IF($GL479&gt;=2,INDEX($DG:$DG,$GK479+2),"")</f>
      </c>
      <c r="EY479">
        <f>IF($GL479&gt;=3,INDEX($DG:$DG,$GK479+3),"")</f>
      </c>
      <c r="EZ479">
        <f>IF($GL479&gt;=4,INDEX($DG:$DG,$GK479+4),"")</f>
      </c>
      <c r="FA479">
        <f>IF($GL479&gt;=5,INDEX($DG:$DG,$GK479+5),"")</f>
      </c>
      <c r="FB479">
        <f>IF($GL479&gt;=6,INDEX($DG:$DG,$GK479+6),"")</f>
      </c>
      <c r="FC479">
        <f>IF($GL479&gt;=7,INDEX($DG:$DG,$GK479+7),"")</f>
      </c>
      <c r="FD479">
        <f>IF($GL479&gt;=8,INDEX($DG:$DG,$GK479+8),"")</f>
      </c>
      <c r="FE479">
        <f>IF($GL479&gt;=9,INDEX($DG:$DG,$GK479+9),"")</f>
      </c>
      <c r="FF479">
        <f>IF($GL479&gt;=10,INDEX($DG:$DG,$GK479+10),"")</f>
      </c>
      <c r="FG479">
        <f>IF($GL479&gt;=11,INDEX($DG:$DG,$GK479+11),"")</f>
      </c>
      <c r="FH479">
        <f>IF($GL479&gt;=12,INDEX($DG:$DG,$GK479+12),"")</f>
      </c>
      <c r="FI479">
        <f>IF($GL479&gt;=13,INDEX($DG:$DG,$GK479+13),"")</f>
      </c>
      <c r="FJ479">
        <f>IF($GL479&gt;=14,INDEX($DG:$DG,$GK479+14),"")</f>
      </c>
      <c r="FK479">
        <f>IF($GL479&gt;=15,INDEX($DG:$DG,$GK479+15),"")</f>
      </c>
      <c r="FL479">
        <f>IF($GL479&gt;=16,INDEX($DG:$DG,$GK479+16),"")</f>
      </c>
      <c r="FM479">
        <f>IF($GL479&gt;=17,INDEX($DG:$DG,$GK479+17),"")</f>
      </c>
      <c r="FN479">
        <f>IF($GL479&gt;=18,INDEX($DG:$DG,$GK479+18),"")</f>
      </c>
      <c r="FO479">
        <f>IF($GL479&gt;=19,INDEX($DG:$DG,$GK479+19),"")</f>
      </c>
      <c r="FP479">
        <f>IF($GL479&gt;=20,INDEX($DG:$DG,$GK479+20),"")</f>
      </c>
      <c r="FQ479">
        <f>IF($GL479&gt;=21,INDEX($DG:$DG,$GK479+21),"")</f>
      </c>
      <c r="FR479">
        <f>IF($GL479&gt;=22,INDEX($DG:$DG,$GK479+22),"")</f>
      </c>
      <c r="FS479">
        <f>IF($GL479&gt;=23,INDEX($DG:$DG,$GK479+23),"")</f>
      </c>
      <c r="FT479">
        <f>IF($GL479&gt;=24,INDEX($DG:$DG,$GK479+24),"")</f>
      </c>
      <c r="FU479">
        <f>IF($GL479&gt;=25,INDEX($DG:$DG,$GK479+25),"")</f>
      </c>
      <c r="FV479">
        <f>IF($GL479&gt;=26,INDEX($DG:$DG,$GK479+26),"")</f>
      </c>
      <c r="FW479">
        <f>IF($GL479&gt;=27,INDEX($DG:$DG,$GK479+27),"")</f>
      </c>
      <c r="FX479">
        <f>IF($GL479&gt;=28,INDEX($DG:$DG,$GK479+28),"")</f>
      </c>
      <c r="FY479">
        <f>IF($GL479&gt;=29,INDEX($DG:$DG,$GK479+29),"")</f>
      </c>
      <c r="FZ479">
        <f>IF($GL479&gt;=30,INDEX($DG:$DG,$GK479+30),"")</f>
      </c>
      <c r="GA479">
        <f>IF($GL479&gt;=31,INDEX($DG:$DG,$GK479+31),"")</f>
      </c>
      <c r="GB479">
        <f>IF($GL479&gt;=32,INDEX($DG:$DG,$GK479+32),"")</f>
      </c>
      <c r="GC479">
        <f>IF($GL479&gt;=33,INDEX($DG:$DG,$GK479+33),"")</f>
      </c>
      <c r="GD479">
        <f>IF($GL479&gt;=34,INDEX($DG:$DG,$GK479+34),"")</f>
      </c>
      <c r="GE479">
        <f>IF($GL479&gt;=35,INDEX($DG:$DG,$GK479+35),"")</f>
      </c>
      <c r="GF479">
        <f>IF($GL479&gt;=36,INDEX($DG:$DG,$GK479+36),"")</f>
      </c>
      <c r="GG479">
        <f>IF($GL479&gt;=37,INDEX($DG:$DG,$GK479+37),"")</f>
      </c>
      <c r="GH479">
        <f>IF($GL479&gt;=38,INDEX($DG:$DG,$GK479+38),"")</f>
      </c>
      <c r="GI479">
        <f>IF($GL479&gt;=39,INDEX($DG:$DG,$GK479+39),"")</f>
      </c>
      <c r="GJ479">
        <f>IF($GL479&gt;=40,INDEX($DG:$DG,$GK479+40),"")</f>
      </c>
      <c r="GK479">
        <f>IFERROR(MATCH($DE479,$DF$2:$DF$166,0)+1,0)</f>
      </c>
      <c r="GL479">
        <f>IFERROR(INDEX($DH$2:$DH$166,MATCH($DE479,$DF$2:$DF$166,0)),0)</f>
      </c>
      <c r="GM479">
        <f>IFERROR(MATCH($H479,$DI$479:$EV$479,0),0)</f>
      </c>
      <c r="GN479">
        <f>IF($GM479&gt;0,INDEX($EW$479:$GJ$479,$GM479),"")</f>
      </c>
      <c r="GO479" t="s">
        <v>1048</v>
      </c>
      <c r="GQ479">
        <f>IF($IZ479&gt;=1,INDEX($GO:$GO,$IY479+1),"")</f>
      </c>
      <c r="GR479">
        <f>IF($IZ479&gt;=2,INDEX($GO:$GO,$IY479+2),"")</f>
      </c>
      <c r="GS479">
        <f>IF($IZ479&gt;=3,INDEX($GO:$GO,$IY479+3),"")</f>
      </c>
      <c r="GT479">
        <f>IF($IZ479&gt;=4,INDEX($GO:$GO,$IY479+4),"")</f>
      </c>
      <c r="GU479">
        <f>IF($IZ479&gt;=5,INDEX($GO:$GO,$IY479+5),"")</f>
      </c>
      <c r="GV479">
        <f>IF($IZ479&gt;=6,INDEX($GO:$GO,$IY479+6),"")</f>
      </c>
      <c r="GW479">
        <f>IF($IZ479&gt;=7,INDEX($GO:$GO,$IY479+7),"")</f>
      </c>
      <c r="GX479">
        <f>IF($IZ479&gt;=8,INDEX($GO:$GO,$IY479+8),"")</f>
      </c>
      <c r="GY479">
        <f>IF($IZ479&gt;=9,INDEX($GO:$GO,$IY479+9),"")</f>
      </c>
      <c r="GZ479">
        <f>IF($IZ479&gt;=10,INDEX($GO:$GO,$IY479+10),"")</f>
      </c>
      <c r="HA479">
        <f>IF($IZ479&gt;=11,INDEX($GO:$GO,$IY479+11),"")</f>
      </c>
      <c r="HB479">
        <f>IF($IZ479&gt;=12,INDEX($GO:$GO,$IY479+12),"")</f>
      </c>
      <c r="HC479">
        <f>IF($IZ479&gt;=13,INDEX($GO:$GO,$IY479+13),"")</f>
      </c>
      <c r="HD479">
        <f>IF($IZ479&gt;=14,INDEX($GO:$GO,$IY479+14),"")</f>
      </c>
      <c r="HE479">
        <f>IF($IZ479&gt;=15,INDEX($GO:$GO,$IY479+15),"")</f>
      </c>
      <c r="HF479">
        <f>IF($IZ479&gt;=16,INDEX($GO:$GO,$IY479+16),"")</f>
      </c>
      <c r="HG479">
        <f>IF($IZ479&gt;=17,INDEX($GO:$GO,$IY479+17),"")</f>
      </c>
      <c r="HH479">
        <f>IF($IZ479&gt;=18,INDEX($GO:$GO,$IY479+18),"")</f>
      </c>
      <c r="HI479">
        <f>IF($IZ479&gt;=19,INDEX($GO:$GO,$IY479+19),"")</f>
      </c>
      <c r="HJ479">
        <f>IF($IZ479&gt;=20,INDEX($GO:$GO,$IY479+20),"")</f>
      </c>
      <c r="HK479">
        <f>IF($IZ479&gt;=21,INDEX($GO:$GO,$IY479+21),"")</f>
      </c>
      <c r="HL479">
        <f>IF($IZ479&gt;=22,INDEX($GO:$GO,$IY479+22),"")</f>
      </c>
      <c r="HM479">
        <f>IF($IZ479&gt;=23,INDEX($GO:$GO,$IY479+23),"")</f>
      </c>
      <c r="HN479">
        <f>IF($IZ479&gt;=24,INDEX($GO:$GO,$IY479+24),"")</f>
      </c>
      <c r="HO479">
        <f>IF($IZ479&gt;=25,INDEX($GO:$GO,$IY479+25),"")</f>
      </c>
      <c r="HP479">
        <f>IF($IZ479&gt;=26,INDEX($GO:$GO,$IY479+26),"")</f>
      </c>
      <c r="HQ479">
        <f>IF($IZ479&gt;=27,INDEX($GO:$GO,$IY479+27),"")</f>
      </c>
      <c r="HR479">
        <f>IF($IZ479&gt;=28,INDEX($GO:$GO,$IY479+28),"")</f>
      </c>
      <c r="HS479">
        <f>IF($IZ479&gt;=29,INDEX($GO:$GO,$IY479+29),"")</f>
      </c>
      <c r="HT479">
        <f>IF($IZ479&gt;=30,INDEX($GO:$GO,$IY479+30),"")</f>
      </c>
      <c r="HU479">
        <f>IF($IZ479&gt;=31,INDEX($GO:$GO,$IY479+31),"")</f>
      </c>
      <c r="HV479">
        <f>IF($IZ479&gt;=32,INDEX($GO:$GO,$IY479+32),"")</f>
      </c>
      <c r="HW479">
        <f>IF($IZ479&gt;=33,INDEX($GO:$GO,$IY479+33),"")</f>
      </c>
      <c r="HX479">
        <f>IF($IZ479&gt;=34,INDEX($GO:$GO,$IY479+34),"")</f>
      </c>
      <c r="HY479">
        <f>IF($IZ479&gt;=35,INDEX($GO:$GO,$IY479+35),"")</f>
      </c>
      <c r="HZ479">
        <f>IF($IZ479&gt;=36,INDEX($GO:$GO,$IY479+36),"")</f>
      </c>
      <c r="IA479">
        <f>IF($IZ479&gt;=37,INDEX($GO:$GO,$IY479+37),"")</f>
      </c>
      <c r="IB479">
        <f>IF($IZ479&gt;=38,INDEX($GO:$GO,$IY479+38),"")</f>
      </c>
      <c r="IC479">
        <f>IF($IZ479&gt;=39,INDEX($GO:$GO,$IY479+39),"")</f>
      </c>
      <c r="ID479">
        <f>IF($IZ479&gt;=40,INDEX($GO:$GO,$IY479+40),"")</f>
      </c>
      <c r="IE479">
        <f>IF($IZ479&gt;=41,INDEX($GO:$GO,$IY479+41),"")</f>
      </c>
      <c r="IF479">
        <f>IF($IZ479&gt;=42,INDEX($GO:$GO,$IY479+42),"")</f>
      </c>
      <c r="IG479">
        <f>IF($IZ479&gt;=43,INDEX($GO:$GO,$IY479+43),"")</f>
      </c>
      <c r="IH479">
        <f>IF($IZ479&gt;=44,INDEX($GO:$GO,$IY479+44),"")</f>
      </c>
      <c r="II479">
        <f>IF($IZ479&gt;=45,INDEX($GO:$GO,$IY479+45),"")</f>
      </c>
      <c r="IJ479">
        <f>IF($IZ479&gt;=46,INDEX($GO:$GO,$IY479+46),"")</f>
      </c>
      <c r="IK479">
        <f>IF($IZ479&gt;=47,INDEX($GO:$GO,$IY479+47),"")</f>
      </c>
      <c r="IL479">
        <f>IF($IZ479&gt;=48,INDEX($GO:$GO,$IY479+48),"")</f>
      </c>
      <c r="IM479">
        <f>IF($IZ479&gt;=49,INDEX($GO:$GO,$IY479+49),"")</f>
      </c>
      <c r="IN479">
        <f>IF($IZ479&gt;=50,INDEX($GO:$GO,$IY479+50),"")</f>
      </c>
      <c r="IO479">
        <f>IF($IZ479&gt;=51,INDEX($GO:$GO,$IY479+51),"")</f>
      </c>
      <c r="IP479">
        <f>IF($IZ479&gt;=52,INDEX($GO:$GO,$IY479+52),"")</f>
      </c>
      <c r="IQ479">
        <f>IF($IZ479&gt;=53,INDEX($GO:$GO,$IY479+53),"")</f>
      </c>
      <c r="IR479">
        <f>IF($IZ479&gt;=54,INDEX($GO:$GO,$IY479+54),"")</f>
      </c>
      <c r="IS479">
        <f>IF($IZ479&gt;=55,INDEX($GO:$GO,$IY479+55),"")</f>
      </c>
      <c r="IT479">
        <f>IF($IZ479&gt;=56,INDEX($GO:$GO,$IY479+56),"")</f>
      </c>
      <c r="IU479">
        <f>IF($IZ479&gt;=57,INDEX($GO:$GO,$IY479+57),"")</f>
      </c>
      <c r="IV479">
        <f>IF($IZ479&gt;=58,INDEX($GO:$GO,$IY479+58),"")</f>
      </c>
      <c r="IW479">
        <f>IF($IZ479&gt;=59,INDEX($GO:$GO,$IY479+59),"")</f>
      </c>
      <c r="IX479">
        <f>IF($IZ479&gt;=60,INDEX($GO:$GO,$IY479+60),"")</f>
      </c>
      <c r="IY479">
        <f>IFERROR(MATCH($GN479,$GO$2:$GO$827,0)+1,0)</f>
      </c>
      <c r="IZ479">
        <f>IFERROR(INDEX($GP$2:$GP$827,MATCH($GN479,$GO$2:$GO$827,0)),0)</f>
      </c>
      <c r="JA479" t="s">
        <v>23</v>
      </c>
      <c r="JB479" t="s">
        <v>23</v>
      </c>
    </row>
    <row r="480" spans="1:262" x14ac:dyDescent="0.25">
      <c r="F480" s="1"/>
      <c r="G480" s="1"/>
      <c r="H480" s="1"/>
      <c r="I480" s="1"/>
      <c r="J480" s="1">
        <f>IFERROR(IF(FIND(" - ",$F480)&gt;0,MID($F480,FIND(" - ",$F480)+3,LEN($F480)),""),"")</f>
      </c>
      <c r="L480" s="1"/>
      <c r="N480" t="s">
        <v>23</v>
      </c>
      <c r="P480">
        <f>IF(OR($N480="",$O480=""),"",IFERROR($N480/$O480,0))</f>
      </c>
      <c r="Q480">
        <f>IF($N480="","",
IF($G480="","",
IF(ISNUMBER(SEARCH("exempt",LOWER($G480))),0,
$N480*(VALUE(SUBSTITUTE($G480,"%",""))/100))))</f>
      </c>
      <c r="W480">
        <f>IF($N480="","",
SUM($N480,$Q480,$U480,$R480,$T480)-
IF($V480="",0,VALUE($V480)))</f>
      </c>
      <c r="AE480" t="s">
        <v>1477</v>
      </c>
      <c r="AJ480" t="s">
        <v>591</v>
      </c>
      <c r="AM480">
        <f>IFERROR(LEFT($F480,FIND(" - ",$F480)-1),$F480)</f>
      </c>
      <c r="AP480">
        <f>IF($CE480&gt;=1,INDEX($AN:$AN,$CD480+1),"")</f>
      </c>
      <c r="AQ480">
        <f>IF($CE480&gt;=2,INDEX($AN:$AN,$CD480+2),"")</f>
      </c>
      <c r="AR480">
        <f>IF($CE480&gt;=3,INDEX($AN:$AN,$CD480+3),"")</f>
      </c>
      <c r="AS480">
        <f>IF($CE480&gt;=4,INDEX($AN:$AN,$CD480+4),"")</f>
      </c>
      <c r="AT480">
        <f>IF($CE480&gt;=5,INDEX($AN:$AN,$CD480+5),"")</f>
      </c>
      <c r="AU480">
        <f>IF($CE480&gt;=6,INDEX($AN:$AN,$CD480+6),"")</f>
      </c>
      <c r="AV480">
        <f>IF($CE480&gt;=7,INDEX($AN:$AN,$CD480+7),"")</f>
      </c>
      <c r="AW480">
        <f>IF($CE480&gt;=8,INDEX($AN:$AN,$CD480+8),"")</f>
      </c>
      <c r="AX480">
        <f>IF($CE480&gt;=9,INDEX($AN:$AN,$CD480+9),"")</f>
      </c>
      <c r="AY480">
        <f>IF($CE480&gt;=10,INDEX($AN:$AN,$CD480+10),"")</f>
      </c>
      <c r="AZ480">
        <f>IF($CE480&gt;=11,INDEX($AN:$AN,$CD480+11),"")</f>
      </c>
      <c r="BA480">
        <f>IF($CE480&gt;=12,INDEX($AN:$AN,$CD480+12),"")</f>
      </c>
      <c r="BB480">
        <f>IF($CE480&gt;=13,INDEX($AN:$AN,$CD480+13),"")</f>
      </c>
      <c r="BC480">
        <f>IF($CE480&gt;=14,INDEX($AN:$AN,$CD480+14),"")</f>
      </c>
      <c r="BD480">
        <f>IF($CE480&gt;=15,INDEX($AN:$AN,$CD480+15),"")</f>
      </c>
      <c r="BE480">
        <f>IF($CE480&gt;=16,INDEX($AN:$AN,$CD480+16),"")</f>
      </c>
      <c r="BF480">
        <f>IF($CE480&gt;=17,INDEX($AN:$AN,$CD480+17),"")</f>
      </c>
      <c r="BG480">
        <f>IF($CE480&gt;=18,INDEX($AN:$AN,$CD480+18),"")</f>
      </c>
      <c r="BH480">
        <f>IF($CE480&gt;=19,INDEX($AN:$AN,$CD480+19),"")</f>
      </c>
      <c r="BI480">
        <f>IF($CE480&gt;=20,INDEX($AN:$AN,$CD480+20),"")</f>
      </c>
      <c r="BJ480">
        <f>IF($CE480&gt;=21,INDEX($AN:$AN,$CD480+21),"")</f>
      </c>
      <c r="BK480">
        <f>IF($CE480&gt;=22,INDEX($AN:$AN,$CD480+22),"")</f>
      </c>
      <c r="BL480">
        <f>IF($CE480&gt;=23,INDEX($AN:$AN,$CD480+23),"")</f>
      </c>
      <c r="BM480">
        <f>IF($CE480&gt;=24,INDEX($AN:$AN,$CD480+24),"")</f>
      </c>
      <c r="BN480">
        <f>IF($CE480&gt;=25,INDEX($AN:$AN,$CD480+25),"")</f>
      </c>
      <c r="BO480">
        <f>IF($CE480&gt;=26,INDEX($AN:$AN,$CD480+26),"")</f>
      </c>
      <c r="BP480">
        <f>IF($CE480&gt;=27,INDEX($AN:$AN,$CD480+27),"")</f>
      </c>
      <c r="BQ480">
        <f>IF($CE480&gt;=28,INDEX($AN:$AN,$CD480+28),"")</f>
      </c>
      <c r="BR480">
        <f>IF($CE480&gt;=29,INDEX($AN:$AN,$CD480+29),"")</f>
      </c>
      <c r="BS480">
        <f>IF($CE480&gt;=30,INDEX($AN:$AN,$CD480+30),"")</f>
      </c>
      <c r="BT480">
        <f>IF($CE480&gt;=31,INDEX($AN:$AN,$CD480+31),"")</f>
      </c>
      <c r="BU480">
        <f>IF($CE480&gt;=32,INDEX($AN:$AN,$CD480+32),"")</f>
      </c>
      <c r="BV480">
        <f>IF($CE480&gt;=33,INDEX($AN:$AN,$CD480+33),"")</f>
      </c>
      <c r="BW480">
        <f>IF($CE480&gt;=34,INDEX($AN:$AN,$CD480+34),"")</f>
      </c>
      <c r="BX480">
        <f>IF($CE480&gt;=35,INDEX($AN:$AN,$CD480+35),"")</f>
      </c>
      <c r="BY480">
        <f>IF($CE480&gt;=36,INDEX($AN:$AN,$CD480+36),"")</f>
      </c>
      <c r="BZ480">
        <f>IF($CE480&gt;=37,INDEX($AN:$AN,$CD480+37),"")</f>
      </c>
      <c r="CA480">
        <f>IF($CE480&gt;=38,INDEX($AN:$AN,$CD480+38),"")</f>
      </c>
      <c r="CB480">
        <f>IF($CE480&gt;=39,INDEX($AN:$AN,$CD480+39),"")</f>
      </c>
      <c r="CC480">
        <f>IF($CE480&gt;=40,INDEX($AN:$AN,$CD480+40),"")</f>
      </c>
      <c r="CD480">
        <f>IFERROR(MATCH($AM480,$AN$2:$AN$133,0)+1,0)</f>
      </c>
      <c r="CE480">
        <f>IFERROR(INDEX($AO$2:$AO$133,MATCH($AM480,$AN$2:$AN$133,0)),0)</f>
      </c>
      <c r="CF480">
        <f>IFERROR(LEFT($K480,FIND(" - ",$K480)-1),$K480)</f>
      </c>
      <c r="CG480" t="s">
        <v>206</v>
      </c>
      <c r="CI480">
        <f>IF($DD480&gt;=1,INDEX($CG:$CG,$DC480+1),"")</f>
      </c>
      <c r="CJ480">
        <f>IF($DD480&gt;=2,INDEX($CG:$CG,$DC480+2),"")</f>
      </c>
      <c r="CK480">
        <f>IF($DD480&gt;=3,INDEX($CG:$CG,$DC480+3),"")</f>
      </c>
      <c r="CL480">
        <f>IF($DD480&gt;=4,INDEX($CG:$CG,$DC480+4),"")</f>
      </c>
      <c r="CM480">
        <f>IF($DD480&gt;=5,INDEX($CG:$CG,$DC480+5),"")</f>
      </c>
      <c r="CN480">
        <f>IF($DD480&gt;=6,INDEX($CG:$CG,$DC480+6),"")</f>
      </c>
      <c r="CO480">
        <f>IF($DD480&gt;=7,INDEX($CG:$CG,$DC480+7),"")</f>
      </c>
      <c r="CP480">
        <f>IF($DD480&gt;=8,INDEX($CG:$CG,$DC480+8),"")</f>
      </c>
      <c r="CQ480">
        <f>IF($DD480&gt;=9,INDEX($CG:$CG,$DC480+9),"")</f>
      </c>
      <c r="CR480">
        <f>IF($DD480&gt;=10,INDEX($CG:$CG,$DC480+10),"")</f>
      </c>
      <c r="CS480">
        <f>IF($DD480&gt;=11,INDEX($CG:$CG,$DC480+11),"")</f>
      </c>
      <c r="CT480">
        <f>IF($DD480&gt;=12,INDEX($CG:$CG,$DC480+12),"")</f>
      </c>
      <c r="CU480">
        <f>IF($DD480&gt;=13,INDEX($CG:$CG,$DC480+13),"")</f>
      </c>
      <c r="CV480">
        <f>IF($DD480&gt;=14,INDEX($CG:$CG,$DC480+14),"")</f>
      </c>
      <c r="CW480">
        <f>IF($DD480&gt;=15,INDEX($CG:$CG,$DC480+15),"")</f>
      </c>
      <c r="CX480">
        <f>IF($DD480&gt;=16,INDEX($CG:$CG,$DC480+16),"")</f>
      </c>
      <c r="CY480">
        <f>IF($DD480&gt;=17,INDEX($CG:$CG,$DC480+17),"")</f>
      </c>
      <c r="CZ480">
        <f>IF($DD480&gt;=18,INDEX($CG:$CG,$DC480+18),"")</f>
      </c>
      <c r="DA480">
        <f>IF($DD480&gt;=19,INDEX($CG:$CG,$DC480+19),"")</f>
      </c>
      <c r="DB480">
        <f>IF($DD480&gt;=20,INDEX($CG:$CG,$DC480+20),"")</f>
      </c>
      <c r="DC480">
        <f>IFERROR(MATCH($CF480,$CG$2:$CG$1558,0)+1,0)</f>
      </c>
      <c r="DD480">
        <f>IFERROR(INDEX($CH$2:$CH$1558,MATCH($CF480,$CG$2:$CG$1558,0)),0)</f>
      </c>
      <c r="DE480">
        <f>IFERROR(INDEX($AL:$AL,MATCH($G480,$AK:$AK,0))&amp;"","")</f>
      </c>
      <c r="DI480">
        <f>IF($GL480&gt;=1,INDEX($DF:$DF,$GK480+1),"")</f>
      </c>
      <c r="DJ480">
        <f>IF($GL480&gt;=2,INDEX($DF:$DF,$GK480+2),"")</f>
      </c>
      <c r="DK480">
        <f>IF($GL480&gt;=3,INDEX($DF:$DF,$GK480+3),"")</f>
      </c>
      <c r="DL480">
        <f>IF($GL480&gt;=4,INDEX($DF:$DF,$GK480+4),"")</f>
      </c>
      <c r="DM480">
        <f>IF($GL480&gt;=5,INDEX($DF:$DF,$GK480+5),"")</f>
      </c>
      <c r="DN480">
        <f>IF($GL480&gt;=6,INDEX($DF:$DF,$GK480+6),"")</f>
      </c>
      <c r="DO480">
        <f>IF($GL480&gt;=7,INDEX($DF:$DF,$GK480+7),"")</f>
      </c>
      <c r="DP480">
        <f>IF($GL480&gt;=8,INDEX($DF:$DF,$GK480+8),"")</f>
      </c>
      <c r="DQ480">
        <f>IF($GL480&gt;=9,INDEX($DF:$DF,$GK480+9),"")</f>
      </c>
      <c r="DR480">
        <f>IF($GL480&gt;=10,INDEX($DF:$DF,$GK480+10),"")</f>
      </c>
      <c r="DS480">
        <f>IF($GL480&gt;=11,INDEX($DF:$DF,$GK480+11),"")</f>
      </c>
      <c r="DT480">
        <f>IF($GL480&gt;=12,INDEX($DF:$DF,$GK480+12),"")</f>
      </c>
      <c r="DU480">
        <f>IF($GL480&gt;=13,INDEX($DF:$DF,$GK480+13),"")</f>
      </c>
      <c r="DV480">
        <f>IF($GL480&gt;=14,INDEX($DF:$DF,$GK480+14),"")</f>
      </c>
      <c r="DW480">
        <f>IF($GL480&gt;=15,INDEX($DF:$DF,$GK480+15),"")</f>
      </c>
      <c r="DX480">
        <f>IF($GL480&gt;=16,INDEX($DF:$DF,$GK480+16),"")</f>
      </c>
      <c r="DY480">
        <f>IF($GL480&gt;=17,INDEX($DF:$DF,$GK480+17),"")</f>
      </c>
      <c r="DZ480">
        <f>IF($GL480&gt;=18,INDEX($DF:$DF,$GK480+18),"")</f>
      </c>
      <c r="EA480">
        <f>IF($GL480&gt;=19,INDEX($DF:$DF,$GK480+19),"")</f>
      </c>
      <c r="EB480">
        <f>IF($GL480&gt;=20,INDEX($DF:$DF,$GK480+20),"")</f>
      </c>
      <c r="EC480">
        <f>IF($GL480&gt;=21,INDEX($DF:$DF,$GK480+21),"")</f>
      </c>
      <c r="ED480">
        <f>IF($GL480&gt;=22,INDEX($DF:$DF,$GK480+22),"")</f>
      </c>
      <c r="EE480">
        <f>IF($GL480&gt;=23,INDEX($DF:$DF,$GK480+23),"")</f>
      </c>
      <c r="EF480">
        <f>IF($GL480&gt;=24,INDEX($DF:$DF,$GK480+24),"")</f>
      </c>
      <c r="EG480">
        <f>IF($GL480&gt;=25,INDEX($DF:$DF,$GK480+25),"")</f>
      </c>
      <c r="EH480">
        <f>IF($GL480&gt;=26,INDEX($DF:$DF,$GK480+26),"")</f>
      </c>
      <c r="EI480">
        <f>IF($GL480&gt;=27,INDEX($DF:$DF,$GK480+27),"")</f>
      </c>
      <c r="EJ480">
        <f>IF($GL480&gt;=28,INDEX($DF:$DF,$GK480+28),"")</f>
      </c>
      <c r="EK480">
        <f>IF($GL480&gt;=29,INDEX($DF:$DF,$GK480+29),"")</f>
      </c>
      <c r="EL480">
        <f>IF($GL480&gt;=30,INDEX($DF:$DF,$GK480+30),"")</f>
      </c>
      <c r="EM480">
        <f>IF($GL480&gt;=31,INDEX($DF:$DF,$GK480+31),"")</f>
      </c>
      <c r="EN480">
        <f>IF($GL480&gt;=32,INDEX($DF:$DF,$GK480+32),"")</f>
      </c>
      <c r="EO480">
        <f>IF($GL480&gt;=33,INDEX($DF:$DF,$GK480+33),"")</f>
      </c>
      <c r="EP480">
        <f>IF($GL480&gt;=34,INDEX($DF:$DF,$GK480+34),"")</f>
      </c>
      <c r="EQ480">
        <f>IF($GL480&gt;=35,INDEX($DF:$DF,$GK480+35),"")</f>
      </c>
      <c r="ER480">
        <f>IF($GL480&gt;=36,INDEX($DF:$DF,$GK480+36),"")</f>
      </c>
      <c r="ES480">
        <f>IF($GL480&gt;=37,INDEX($DF:$DF,$GK480+37),"")</f>
      </c>
      <c r="ET480">
        <f>IF($GL480&gt;=38,INDEX($DF:$DF,$GK480+38),"")</f>
      </c>
      <c r="EU480">
        <f>IF($GL480&gt;=39,INDEX($DF:$DF,$GK480+39),"")</f>
      </c>
      <c r="EV480">
        <f>IF($GL480&gt;=40,INDEX($DF:$DF,$GK480+40),"")</f>
      </c>
      <c r="EW480">
        <f>IF($GL480&gt;=1,INDEX($DG:$DG,$GK480+1),"")</f>
      </c>
      <c r="EX480">
        <f>IF($GL480&gt;=2,INDEX($DG:$DG,$GK480+2),"")</f>
      </c>
      <c r="EY480">
        <f>IF($GL480&gt;=3,INDEX($DG:$DG,$GK480+3),"")</f>
      </c>
      <c r="EZ480">
        <f>IF($GL480&gt;=4,INDEX($DG:$DG,$GK480+4),"")</f>
      </c>
      <c r="FA480">
        <f>IF($GL480&gt;=5,INDEX($DG:$DG,$GK480+5),"")</f>
      </c>
      <c r="FB480">
        <f>IF($GL480&gt;=6,INDEX($DG:$DG,$GK480+6),"")</f>
      </c>
      <c r="FC480">
        <f>IF($GL480&gt;=7,INDEX($DG:$DG,$GK480+7),"")</f>
      </c>
      <c r="FD480">
        <f>IF($GL480&gt;=8,INDEX($DG:$DG,$GK480+8),"")</f>
      </c>
      <c r="FE480">
        <f>IF($GL480&gt;=9,INDEX($DG:$DG,$GK480+9),"")</f>
      </c>
      <c r="FF480">
        <f>IF($GL480&gt;=10,INDEX($DG:$DG,$GK480+10),"")</f>
      </c>
      <c r="FG480">
        <f>IF($GL480&gt;=11,INDEX($DG:$DG,$GK480+11),"")</f>
      </c>
      <c r="FH480">
        <f>IF($GL480&gt;=12,INDEX($DG:$DG,$GK480+12),"")</f>
      </c>
      <c r="FI480">
        <f>IF($GL480&gt;=13,INDEX($DG:$DG,$GK480+13),"")</f>
      </c>
      <c r="FJ480">
        <f>IF($GL480&gt;=14,INDEX($DG:$DG,$GK480+14),"")</f>
      </c>
      <c r="FK480">
        <f>IF($GL480&gt;=15,INDEX($DG:$DG,$GK480+15),"")</f>
      </c>
      <c r="FL480">
        <f>IF($GL480&gt;=16,INDEX($DG:$DG,$GK480+16),"")</f>
      </c>
      <c r="FM480">
        <f>IF($GL480&gt;=17,INDEX($DG:$DG,$GK480+17),"")</f>
      </c>
      <c r="FN480">
        <f>IF($GL480&gt;=18,INDEX($DG:$DG,$GK480+18),"")</f>
      </c>
      <c r="FO480">
        <f>IF($GL480&gt;=19,INDEX($DG:$DG,$GK480+19),"")</f>
      </c>
      <c r="FP480">
        <f>IF($GL480&gt;=20,INDEX($DG:$DG,$GK480+20),"")</f>
      </c>
      <c r="FQ480">
        <f>IF($GL480&gt;=21,INDEX($DG:$DG,$GK480+21),"")</f>
      </c>
      <c r="FR480">
        <f>IF($GL480&gt;=22,INDEX($DG:$DG,$GK480+22),"")</f>
      </c>
      <c r="FS480">
        <f>IF($GL480&gt;=23,INDEX($DG:$DG,$GK480+23),"")</f>
      </c>
      <c r="FT480">
        <f>IF($GL480&gt;=24,INDEX($DG:$DG,$GK480+24),"")</f>
      </c>
      <c r="FU480">
        <f>IF($GL480&gt;=25,INDEX($DG:$DG,$GK480+25),"")</f>
      </c>
      <c r="FV480">
        <f>IF($GL480&gt;=26,INDEX($DG:$DG,$GK480+26),"")</f>
      </c>
      <c r="FW480">
        <f>IF($GL480&gt;=27,INDEX($DG:$DG,$GK480+27),"")</f>
      </c>
      <c r="FX480">
        <f>IF($GL480&gt;=28,INDEX($DG:$DG,$GK480+28),"")</f>
      </c>
      <c r="FY480">
        <f>IF($GL480&gt;=29,INDEX($DG:$DG,$GK480+29),"")</f>
      </c>
      <c r="FZ480">
        <f>IF($GL480&gt;=30,INDEX($DG:$DG,$GK480+30),"")</f>
      </c>
      <c r="GA480">
        <f>IF($GL480&gt;=31,INDEX($DG:$DG,$GK480+31),"")</f>
      </c>
      <c r="GB480">
        <f>IF($GL480&gt;=32,INDEX($DG:$DG,$GK480+32),"")</f>
      </c>
      <c r="GC480">
        <f>IF($GL480&gt;=33,INDEX($DG:$DG,$GK480+33),"")</f>
      </c>
      <c r="GD480">
        <f>IF($GL480&gt;=34,INDEX($DG:$DG,$GK480+34),"")</f>
      </c>
      <c r="GE480">
        <f>IF($GL480&gt;=35,INDEX($DG:$DG,$GK480+35),"")</f>
      </c>
      <c r="GF480">
        <f>IF($GL480&gt;=36,INDEX($DG:$DG,$GK480+36),"")</f>
      </c>
      <c r="GG480">
        <f>IF($GL480&gt;=37,INDEX($DG:$DG,$GK480+37),"")</f>
      </c>
      <c r="GH480">
        <f>IF($GL480&gt;=38,INDEX($DG:$DG,$GK480+38),"")</f>
      </c>
      <c r="GI480">
        <f>IF($GL480&gt;=39,INDEX($DG:$DG,$GK480+39),"")</f>
      </c>
      <c r="GJ480">
        <f>IF($GL480&gt;=40,INDEX($DG:$DG,$GK480+40),"")</f>
      </c>
      <c r="GK480">
        <f>IFERROR(MATCH($DE480,$DF$2:$DF$166,0)+1,0)</f>
      </c>
      <c r="GL480">
        <f>IFERROR(INDEX($DH$2:$DH$166,MATCH($DE480,$DF$2:$DF$166,0)),0)</f>
      </c>
      <c r="GM480">
        <f>IFERROR(MATCH($H480,$DI$480:$EV$480,0),0)</f>
      </c>
      <c r="GN480">
        <f>IF($GM480&gt;0,INDEX($EW$480:$GJ$480,$GM480),"")</f>
      </c>
      <c r="GO480" t="s">
        <v>1050</v>
      </c>
      <c r="GQ480">
        <f>IF($IZ480&gt;=1,INDEX($GO:$GO,$IY480+1),"")</f>
      </c>
      <c r="GR480">
        <f>IF($IZ480&gt;=2,INDEX($GO:$GO,$IY480+2),"")</f>
      </c>
      <c r="GS480">
        <f>IF($IZ480&gt;=3,INDEX($GO:$GO,$IY480+3),"")</f>
      </c>
      <c r="GT480">
        <f>IF($IZ480&gt;=4,INDEX($GO:$GO,$IY480+4),"")</f>
      </c>
      <c r="GU480">
        <f>IF($IZ480&gt;=5,INDEX($GO:$GO,$IY480+5),"")</f>
      </c>
      <c r="GV480">
        <f>IF($IZ480&gt;=6,INDEX($GO:$GO,$IY480+6),"")</f>
      </c>
      <c r="GW480">
        <f>IF($IZ480&gt;=7,INDEX($GO:$GO,$IY480+7),"")</f>
      </c>
      <c r="GX480">
        <f>IF($IZ480&gt;=8,INDEX($GO:$GO,$IY480+8),"")</f>
      </c>
      <c r="GY480">
        <f>IF($IZ480&gt;=9,INDEX($GO:$GO,$IY480+9),"")</f>
      </c>
      <c r="GZ480">
        <f>IF($IZ480&gt;=10,INDEX($GO:$GO,$IY480+10),"")</f>
      </c>
      <c r="HA480">
        <f>IF($IZ480&gt;=11,INDEX($GO:$GO,$IY480+11),"")</f>
      </c>
      <c r="HB480">
        <f>IF($IZ480&gt;=12,INDEX($GO:$GO,$IY480+12),"")</f>
      </c>
      <c r="HC480">
        <f>IF($IZ480&gt;=13,INDEX($GO:$GO,$IY480+13),"")</f>
      </c>
      <c r="HD480">
        <f>IF($IZ480&gt;=14,INDEX($GO:$GO,$IY480+14),"")</f>
      </c>
      <c r="HE480">
        <f>IF($IZ480&gt;=15,INDEX($GO:$GO,$IY480+15),"")</f>
      </c>
      <c r="HF480">
        <f>IF($IZ480&gt;=16,INDEX($GO:$GO,$IY480+16),"")</f>
      </c>
      <c r="HG480">
        <f>IF($IZ480&gt;=17,INDEX($GO:$GO,$IY480+17),"")</f>
      </c>
      <c r="HH480">
        <f>IF($IZ480&gt;=18,INDEX($GO:$GO,$IY480+18),"")</f>
      </c>
      <c r="HI480">
        <f>IF($IZ480&gt;=19,INDEX($GO:$GO,$IY480+19),"")</f>
      </c>
      <c r="HJ480">
        <f>IF($IZ480&gt;=20,INDEX($GO:$GO,$IY480+20),"")</f>
      </c>
      <c r="HK480">
        <f>IF($IZ480&gt;=21,INDEX($GO:$GO,$IY480+21),"")</f>
      </c>
      <c r="HL480">
        <f>IF($IZ480&gt;=22,INDEX($GO:$GO,$IY480+22),"")</f>
      </c>
      <c r="HM480">
        <f>IF($IZ480&gt;=23,INDEX($GO:$GO,$IY480+23),"")</f>
      </c>
      <c r="HN480">
        <f>IF($IZ480&gt;=24,INDEX($GO:$GO,$IY480+24),"")</f>
      </c>
      <c r="HO480">
        <f>IF($IZ480&gt;=25,INDEX($GO:$GO,$IY480+25),"")</f>
      </c>
      <c r="HP480">
        <f>IF($IZ480&gt;=26,INDEX($GO:$GO,$IY480+26),"")</f>
      </c>
      <c r="HQ480">
        <f>IF($IZ480&gt;=27,INDEX($GO:$GO,$IY480+27),"")</f>
      </c>
      <c r="HR480">
        <f>IF($IZ480&gt;=28,INDEX($GO:$GO,$IY480+28),"")</f>
      </c>
      <c r="HS480">
        <f>IF($IZ480&gt;=29,INDEX($GO:$GO,$IY480+29),"")</f>
      </c>
      <c r="HT480">
        <f>IF($IZ480&gt;=30,INDEX($GO:$GO,$IY480+30),"")</f>
      </c>
      <c r="HU480">
        <f>IF($IZ480&gt;=31,INDEX($GO:$GO,$IY480+31),"")</f>
      </c>
      <c r="HV480">
        <f>IF($IZ480&gt;=32,INDEX($GO:$GO,$IY480+32),"")</f>
      </c>
      <c r="HW480">
        <f>IF($IZ480&gt;=33,INDEX($GO:$GO,$IY480+33),"")</f>
      </c>
      <c r="HX480">
        <f>IF($IZ480&gt;=34,INDEX($GO:$GO,$IY480+34),"")</f>
      </c>
      <c r="HY480">
        <f>IF($IZ480&gt;=35,INDEX($GO:$GO,$IY480+35),"")</f>
      </c>
      <c r="HZ480">
        <f>IF($IZ480&gt;=36,INDEX($GO:$GO,$IY480+36),"")</f>
      </c>
      <c r="IA480">
        <f>IF($IZ480&gt;=37,INDEX($GO:$GO,$IY480+37),"")</f>
      </c>
      <c r="IB480">
        <f>IF($IZ480&gt;=38,INDEX($GO:$GO,$IY480+38),"")</f>
      </c>
      <c r="IC480">
        <f>IF($IZ480&gt;=39,INDEX($GO:$GO,$IY480+39),"")</f>
      </c>
      <c r="ID480">
        <f>IF($IZ480&gt;=40,INDEX($GO:$GO,$IY480+40),"")</f>
      </c>
      <c r="IE480">
        <f>IF($IZ480&gt;=41,INDEX($GO:$GO,$IY480+41),"")</f>
      </c>
      <c r="IF480">
        <f>IF($IZ480&gt;=42,INDEX($GO:$GO,$IY480+42),"")</f>
      </c>
      <c r="IG480">
        <f>IF($IZ480&gt;=43,INDEX($GO:$GO,$IY480+43),"")</f>
      </c>
      <c r="IH480">
        <f>IF($IZ480&gt;=44,INDEX($GO:$GO,$IY480+44),"")</f>
      </c>
      <c r="II480">
        <f>IF($IZ480&gt;=45,INDEX($GO:$GO,$IY480+45),"")</f>
      </c>
      <c r="IJ480">
        <f>IF($IZ480&gt;=46,INDEX($GO:$GO,$IY480+46),"")</f>
      </c>
      <c r="IK480">
        <f>IF($IZ480&gt;=47,INDEX($GO:$GO,$IY480+47),"")</f>
      </c>
      <c r="IL480">
        <f>IF($IZ480&gt;=48,INDEX($GO:$GO,$IY480+48),"")</f>
      </c>
      <c r="IM480">
        <f>IF($IZ480&gt;=49,INDEX($GO:$GO,$IY480+49),"")</f>
      </c>
      <c r="IN480">
        <f>IF($IZ480&gt;=50,INDEX($GO:$GO,$IY480+50),"")</f>
      </c>
      <c r="IO480">
        <f>IF($IZ480&gt;=51,INDEX($GO:$GO,$IY480+51),"")</f>
      </c>
      <c r="IP480">
        <f>IF($IZ480&gt;=52,INDEX($GO:$GO,$IY480+52),"")</f>
      </c>
      <c r="IQ480">
        <f>IF($IZ480&gt;=53,INDEX($GO:$GO,$IY480+53),"")</f>
      </c>
      <c r="IR480">
        <f>IF($IZ480&gt;=54,INDEX($GO:$GO,$IY480+54),"")</f>
      </c>
      <c r="IS480">
        <f>IF($IZ480&gt;=55,INDEX($GO:$GO,$IY480+55),"")</f>
      </c>
      <c r="IT480">
        <f>IF($IZ480&gt;=56,INDEX($GO:$GO,$IY480+56),"")</f>
      </c>
      <c r="IU480">
        <f>IF($IZ480&gt;=57,INDEX($GO:$GO,$IY480+57),"")</f>
      </c>
      <c r="IV480">
        <f>IF($IZ480&gt;=58,INDEX($GO:$GO,$IY480+58),"")</f>
      </c>
      <c r="IW480">
        <f>IF($IZ480&gt;=59,INDEX($GO:$GO,$IY480+59),"")</f>
      </c>
      <c r="IX480">
        <f>IF($IZ480&gt;=60,INDEX($GO:$GO,$IY480+60),"")</f>
      </c>
      <c r="IY480">
        <f>IFERROR(MATCH($GN480,$GO$2:$GO$827,0)+1,0)</f>
      </c>
      <c r="IZ480">
        <f>IFERROR(INDEX($GP$2:$GP$827,MATCH($GN480,$GO$2:$GO$827,0)),0)</f>
      </c>
      <c r="JA480" t="s">
        <v>23</v>
      </c>
      <c r="JB480" t="s">
        <v>23</v>
      </c>
    </row>
    <row r="481" spans="1:262" x14ac:dyDescent="0.25">
      <c r="F481" s="1"/>
      <c r="G481" s="1"/>
      <c r="H481" s="1"/>
      <c r="I481" s="1"/>
      <c r="J481" s="1">
        <f>IFERROR(IF(FIND(" - ",$F481)&gt;0,MID($F481,FIND(" - ",$F481)+3,LEN($F481)),""),"")</f>
      </c>
      <c r="L481" s="1"/>
      <c r="N481" t="s">
        <v>23</v>
      </c>
      <c r="P481">
        <f>IF(OR($N481="",$O481=""),"",IFERROR($N481/$O481,0))</f>
      </c>
      <c r="Q481">
        <f>IF($N481="","",
IF($G481="","",
IF(ISNUMBER(SEARCH("exempt",LOWER($G481))),0,
$N481*(VALUE(SUBSTITUTE($G481,"%",""))/100))))</f>
      </c>
      <c r="W481">
        <f>IF($N481="","",
SUM($N481,$Q481,$U481,$R481,$T481)-
IF($V481="",0,VALUE($V481)))</f>
      </c>
      <c r="AE481" t="s">
        <v>1478</v>
      </c>
      <c r="AJ481" t="s">
        <v>1302</v>
      </c>
      <c r="AM481">
        <f>IFERROR(LEFT($F481,FIND(" - ",$F481)-1),$F481)</f>
      </c>
      <c r="AP481">
        <f>IF($CE481&gt;=1,INDEX($AN:$AN,$CD481+1),"")</f>
      </c>
      <c r="AQ481">
        <f>IF($CE481&gt;=2,INDEX($AN:$AN,$CD481+2),"")</f>
      </c>
      <c r="AR481">
        <f>IF($CE481&gt;=3,INDEX($AN:$AN,$CD481+3),"")</f>
      </c>
      <c r="AS481">
        <f>IF($CE481&gt;=4,INDEX($AN:$AN,$CD481+4),"")</f>
      </c>
      <c r="AT481">
        <f>IF($CE481&gt;=5,INDEX($AN:$AN,$CD481+5),"")</f>
      </c>
      <c r="AU481">
        <f>IF($CE481&gt;=6,INDEX($AN:$AN,$CD481+6),"")</f>
      </c>
      <c r="AV481">
        <f>IF($CE481&gt;=7,INDEX($AN:$AN,$CD481+7),"")</f>
      </c>
      <c r="AW481">
        <f>IF($CE481&gt;=8,INDEX($AN:$AN,$CD481+8),"")</f>
      </c>
      <c r="AX481">
        <f>IF($CE481&gt;=9,INDEX($AN:$AN,$CD481+9),"")</f>
      </c>
      <c r="AY481">
        <f>IF($CE481&gt;=10,INDEX($AN:$AN,$CD481+10),"")</f>
      </c>
      <c r="AZ481">
        <f>IF($CE481&gt;=11,INDEX($AN:$AN,$CD481+11),"")</f>
      </c>
      <c r="BA481">
        <f>IF($CE481&gt;=12,INDEX($AN:$AN,$CD481+12),"")</f>
      </c>
      <c r="BB481">
        <f>IF($CE481&gt;=13,INDEX($AN:$AN,$CD481+13),"")</f>
      </c>
      <c r="BC481">
        <f>IF($CE481&gt;=14,INDEX($AN:$AN,$CD481+14),"")</f>
      </c>
      <c r="BD481">
        <f>IF($CE481&gt;=15,INDEX($AN:$AN,$CD481+15),"")</f>
      </c>
      <c r="BE481">
        <f>IF($CE481&gt;=16,INDEX($AN:$AN,$CD481+16),"")</f>
      </c>
      <c r="BF481">
        <f>IF($CE481&gt;=17,INDEX($AN:$AN,$CD481+17),"")</f>
      </c>
      <c r="BG481">
        <f>IF($CE481&gt;=18,INDEX($AN:$AN,$CD481+18),"")</f>
      </c>
      <c r="BH481">
        <f>IF($CE481&gt;=19,INDEX($AN:$AN,$CD481+19),"")</f>
      </c>
      <c r="BI481">
        <f>IF($CE481&gt;=20,INDEX($AN:$AN,$CD481+20),"")</f>
      </c>
      <c r="BJ481">
        <f>IF($CE481&gt;=21,INDEX($AN:$AN,$CD481+21),"")</f>
      </c>
      <c r="BK481">
        <f>IF($CE481&gt;=22,INDEX($AN:$AN,$CD481+22),"")</f>
      </c>
      <c r="BL481">
        <f>IF($CE481&gt;=23,INDEX($AN:$AN,$CD481+23),"")</f>
      </c>
      <c r="BM481">
        <f>IF($CE481&gt;=24,INDEX($AN:$AN,$CD481+24),"")</f>
      </c>
      <c r="BN481">
        <f>IF($CE481&gt;=25,INDEX($AN:$AN,$CD481+25),"")</f>
      </c>
      <c r="BO481">
        <f>IF($CE481&gt;=26,INDEX($AN:$AN,$CD481+26),"")</f>
      </c>
      <c r="BP481">
        <f>IF($CE481&gt;=27,INDEX($AN:$AN,$CD481+27),"")</f>
      </c>
      <c r="BQ481">
        <f>IF($CE481&gt;=28,INDEX($AN:$AN,$CD481+28),"")</f>
      </c>
      <c r="BR481">
        <f>IF($CE481&gt;=29,INDEX($AN:$AN,$CD481+29),"")</f>
      </c>
      <c r="BS481">
        <f>IF($CE481&gt;=30,INDEX($AN:$AN,$CD481+30),"")</f>
      </c>
      <c r="BT481">
        <f>IF($CE481&gt;=31,INDEX($AN:$AN,$CD481+31),"")</f>
      </c>
      <c r="BU481">
        <f>IF($CE481&gt;=32,INDEX($AN:$AN,$CD481+32),"")</f>
      </c>
      <c r="BV481">
        <f>IF($CE481&gt;=33,INDEX($AN:$AN,$CD481+33),"")</f>
      </c>
      <c r="BW481">
        <f>IF($CE481&gt;=34,INDEX($AN:$AN,$CD481+34),"")</f>
      </c>
      <c r="BX481">
        <f>IF($CE481&gt;=35,INDEX($AN:$AN,$CD481+35),"")</f>
      </c>
      <c r="BY481">
        <f>IF($CE481&gt;=36,INDEX($AN:$AN,$CD481+36),"")</f>
      </c>
      <c r="BZ481">
        <f>IF($CE481&gt;=37,INDEX($AN:$AN,$CD481+37),"")</f>
      </c>
      <c r="CA481">
        <f>IF($CE481&gt;=38,INDEX($AN:$AN,$CD481+38),"")</f>
      </c>
      <c r="CB481">
        <f>IF($CE481&gt;=39,INDEX($AN:$AN,$CD481+39),"")</f>
      </c>
      <c r="CC481">
        <f>IF($CE481&gt;=40,INDEX($AN:$AN,$CD481+40),"")</f>
      </c>
      <c r="CD481">
        <f>IFERROR(MATCH($AM481,$AN$2:$AN$133,0)+1,0)</f>
      </c>
      <c r="CE481">
        <f>IFERROR(INDEX($AO$2:$AO$133,MATCH($AM481,$AN$2:$AN$133,0)),0)</f>
      </c>
      <c r="CF481">
        <f>IFERROR(LEFT($K481,FIND(" - ",$K481)-1),$K481)</f>
      </c>
      <c r="CG481" t="s">
        <v>235</v>
      </c>
      <c r="CI481">
        <f>IF($DD481&gt;=1,INDEX($CG:$CG,$DC481+1),"")</f>
      </c>
      <c r="CJ481">
        <f>IF($DD481&gt;=2,INDEX($CG:$CG,$DC481+2),"")</f>
      </c>
      <c r="CK481">
        <f>IF($DD481&gt;=3,INDEX($CG:$CG,$DC481+3),"")</f>
      </c>
      <c r="CL481">
        <f>IF($DD481&gt;=4,INDEX($CG:$CG,$DC481+4),"")</f>
      </c>
      <c r="CM481">
        <f>IF($DD481&gt;=5,INDEX($CG:$CG,$DC481+5),"")</f>
      </c>
      <c r="CN481">
        <f>IF($DD481&gt;=6,INDEX($CG:$CG,$DC481+6),"")</f>
      </c>
      <c r="CO481">
        <f>IF($DD481&gt;=7,INDEX($CG:$CG,$DC481+7),"")</f>
      </c>
      <c r="CP481">
        <f>IF($DD481&gt;=8,INDEX($CG:$CG,$DC481+8),"")</f>
      </c>
      <c r="CQ481">
        <f>IF($DD481&gt;=9,INDEX($CG:$CG,$DC481+9),"")</f>
      </c>
      <c r="CR481">
        <f>IF($DD481&gt;=10,INDEX($CG:$CG,$DC481+10),"")</f>
      </c>
      <c r="CS481">
        <f>IF($DD481&gt;=11,INDEX($CG:$CG,$DC481+11),"")</f>
      </c>
      <c r="CT481">
        <f>IF($DD481&gt;=12,INDEX($CG:$CG,$DC481+12),"")</f>
      </c>
      <c r="CU481">
        <f>IF($DD481&gt;=13,INDEX($CG:$CG,$DC481+13),"")</f>
      </c>
      <c r="CV481">
        <f>IF($DD481&gt;=14,INDEX($CG:$CG,$DC481+14),"")</f>
      </c>
      <c r="CW481">
        <f>IF($DD481&gt;=15,INDEX($CG:$CG,$DC481+15),"")</f>
      </c>
      <c r="CX481">
        <f>IF($DD481&gt;=16,INDEX($CG:$CG,$DC481+16),"")</f>
      </c>
      <c r="CY481">
        <f>IF($DD481&gt;=17,INDEX($CG:$CG,$DC481+17),"")</f>
      </c>
      <c r="CZ481">
        <f>IF($DD481&gt;=18,INDEX($CG:$CG,$DC481+18),"")</f>
      </c>
      <c r="DA481">
        <f>IF($DD481&gt;=19,INDEX($CG:$CG,$DC481+19),"")</f>
      </c>
      <c r="DB481">
        <f>IF($DD481&gt;=20,INDEX($CG:$CG,$DC481+20),"")</f>
      </c>
      <c r="DC481">
        <f>IFERROR(MATCH($CF481,$CG$2:$CG$1558,0)+1,0)</f>
      </c>
      <c r="DD481">
        <f>IFERROR(INDEX($CH$2:$CH$1558,MATCH($CF481,$CG$2:$CG$1558,0)),0)</f>
      </c>
      <c r="DE481">
        <f>IFERROR(INDEX($AL:$AL,MATCH($G481,$AK:$AK,0))&amp;"","")</f>
      </c>
      <c r="DI481">
        <f>IF($GL481&gt;=1,INDEX($DF:$DF,$GK481+1),"")</f>
      </c>
      <c r="DJ481">
        <f>IF($GL481&gt;=2,INDEX($DF:$DF,$GK481+2),"")</f>
      </c>
      <c r="DK481">
        <f>IF($GL481&gt;=3,INDEX($DF:$DF,$GK481+3),"")</f>
      </c>
      <c r="DL481">
        <f>IF($GL481&gt;=4,INDEX($DF:$DF,$GK481+4),"")</f>
      </c>
      <c r="DM481">
        <f>IF($GL481&gt;=5,INDEX($DF:$DF,$GK481+5),"")</f>
      </c>
      <c r="DN481">
        <f>IF($GL481&gt;=6,INDEX($DF:$DF,$GK481+6),"")</f>
      </c>
      <c r="DO481">
        <f>IF($GL481&gt;=7,INDEX($DF:$DF,$GK481+7),"")</f>
      </c>
      <c r="DP481">
        <f>IF($GL481&gt;=8,INDEX($DF:$DF,$GK481+8),"")</f>
      </c>
      <c r="DQ481">
        <f>IF($GL481&gt;=9,INDEX($DF:$DF,$GK481+9),"")</f>
      </c>
      <c r="DR481">
        <f>IF($GL481&gt;=10,INDEX($DF:$DF,$GK481+10),"")</f>
      </c>
      <c r="DS481">
        <f>IF($GL481&gt;=11,INDEX($DF:$DF,$GK481+11),"")</f>
      </c>
      <c r="DT481">
        <f>IF($GL481&gt;=12,INDEX($DF:$DF,$GK481+12),"")</f>
      </c>
      <c r="DU481">
        <f>IF($GL481&gt;=13,INDEX($DF:$DF,$GK481+13),"")</f>
      </c>
      <c r="DV481">
        <f>IF($GL481&gt;=14,INDEX($DF:$DF,$GK481+14),"")</f>
      </c>
      <c r="DW481">
        <f>IF($GL481&gt;=15,INDEX($DF:$DF,$GK481+15),"")</f>
      </c>
      <c r="DX481">
        <f>IF($GL481&gt;=16,INDEX($DF:$DF,$GK481+16),"")</f>
      </c>
      <c r="DY481">
        <f>IF($GL481&gt;=17,INDEX($DF:$DF,$GK481+17),"")</f>
      </c>
      <c r="DZ481">
        <f>IF($GL481&gt;=18,INDEX($DF:$DF,$GK481+18),"")</f>
      </c>
      <c r="EA481">
        <f>IF($GL481&gt;=19,INDEX($DF:$DF,$GK481+19),"")</f>
      </c>
      <c r="EB481">
        <f>IF($GL481&gt;=20,INDEX($DF:$DF,$GK481+20),"")</f>
      </c>
      <c r="EC481">
        <f>IF($GL481&gt;=21,INDEX($DF:$DF,$GK481+21),"")</f>
      </c>
      <c r="ED481">
        <f>IF($GL481&gt;=22,INDEX($DF:$DF,$GK481+22),"")</f>
      </c>
      <c r="EE481">
        <f>IF($GL481&gt;=23,INDEX($DF:$DF,$GK481+23),"")</f>
      </c>
      <c r="EF481">
        <f>IF($GL481&gt;=24,INDEX($DF:$DF,$GK481+24),"")</f>
      </c>
      <c r="EG481">
        <f>IF($GL481&gt;=25,INDEX($DF:$DF,$GK481+25),"")</f>
      </c>
      <c r="EH481">
        <f>IF($GL481&gt;=26,INDEX($DF:$DF,$GK481+26),"")</f>
      </c>
      <c r="EI481">
        <f>IF($GL481&gt;=27,INDEX($DF:$DF,$GK481+27),"")</f>
      </c>
      <c r="EJ481">
        <f>IF($GL481&gt;=28,INDEX($DF:$DF,$GK481+28),"")</f>
      </c>
      <c r="EK481">
        <f>IF($GL481&gt;=29,INDEX($DF:$DF,$GK481+29),"")</f>
      </c>
      <c r="EL481">
        <f>IF($GL481&gt;=30,INDEX($DF:$DF,$GK481+30),"")</f>
      </c>
      <c r="EM481">
        <f>IF($GL481&gt;=31,INDEX($DF:$DF,$GK481+31),"")</f>
      </c>
      <c r="EN481">
        <f>IF($GL481&gt;=32,INDEX($DF:$DF,$GK481+32),"")</f>
      </c>
      <c r="EO481">
        <f>IF($GL481&gt;=33,INDEX($DF:$DF,$GK481+33),"")</f>
      </c>
      <c r="EP481">
        <f>IF($GL481&gt;=34,INDEX($DF:$DF,$GK481+34),"")</f>
      </c>
      <c r="EQ481">
        <f>IF($GL481&gt;=35,INDEX($DF:$DF,$GK481+35),"")</f>
      </c>
      <c r="ER481">
        <f>IF($GL481&gt;=36,INDEX($DF:$DF,$GK481+36),"")</f>
      </c>
      <c r="ES481">
        <f>IF($GL481&gt;=37,INDEX($DF:$DF,$GK481+37),"")</f>
      </c>
      <c r="ET481">
        <f>IF($GL481&gt;=38,INDEX($DF:$DF,$GK481+38),"")</f>
      </c>
      <c r="EU481">
        <f>IF($GL481&gt;=39,INDEX($DF:$DF,$GK481+39),"")</f>
      </c>
      <c r="EV481">
        <f>IF($GL481&gt;=40,INDEX($DF:$DF,$GK481+40),"")</f>
      </c>
      <c r="EW481">
        <f>IF($GL481&gt;=1,INDEX($DG:$DG,$GK481+1),"")</f>
      </c>
      <c r="EX481">
        <f>IF($GL481&gt;=2,INDEX($DG:$DG,$GK481+2),"")</f>
      </c>
      <c r="EY481">
        <f>IF($GL481&gt;=3,INDEX($DG:$DG,$GK481+3),"")</f>
      </c>
      <c r="EZ481">
        <f>IF($GL481&gt;=4,INDEX($DG:$DG,$GK481+4),"")</f>
      </c>
      <c r="FA481">
        <f>IF($GL481&gt;=5,INDEX($DG:$DG,$GK481+5),"")</f>
      </c>
      <c r="FB481">
        <f>IF($GL481&gt;=6,INDEX($DG:$DG,$GK481+6),"")</f>
      </c>
      <c r="FC481">
        <f>IF($GL481&gt;=7,INDEX($DG:$DG,$GK481+7),"")</f>
      </c>
      <c r="FD481">
        <f>IF($GL481&gt;=8,INDEX($DG:$DG,$GK481+8),"")</f>
      </c>
      <c r="FE481">
        <f>IF($GL481&gt;=9,INDEX($DG:$DG,$GK481+9),"")</f>
      </c>
      <c r="FF481">
        <f>IF($GL481&gt;=10,INDEX($DG:$DG,$GK481+10),"")</f>
      </c>
      <c r="FG481">
        <f>IF($GL481&gt;=11,INDEX($DG:$DG,$GK481+11),"")</f>
      </c>
      <c r="FH481">
        <f>IF($GL481&gt;=12,INDEX($DG:$DG,$GK481+12),"")</f>
      </c>
      <c r="FI481">
        <f>IF($GL481&gt;=13,INDEX($DG:$DG,$GK481+13),"")</f>
      </c>
      <c r="FJ481">
        <f>IF($GL481&gt;=14,INDEX($DG:$DG,$GK481+14),"")</f>
      </c>
      <c r="FK481">
        <f>IF($GL481&gt;=15,INDEX($DG:$DG,$GK481+15),"")</f>
      </c>
      <c r="FL481">
        <f>IF($GL481&gt;=16,INDEX($DG:$DG,$GK481+16),"")</f>
      </c>
      <c r="FM481">
        <f>IF($GL481&gt;=17,INDEX($DG:$DG,$GK481+17),"")</f>
      </c>
      <c r="FN481">
        <f>IF($GL481&gt;=18,INDEX($DG:$DG,$GK481+18),"")</f>
      </c>
      <c r="FO481">
        <f>IF($GL481&gt;=19,INDEX($DG:$DG,$GK481+19),"")</f>
      </c>
      <c r="FP481">
        <f>IF($GL481&gt;=20,INDEX($DG:$DG,$GK481+20),"")</f>
      </c>
      <c r="FQ481">
        <f>IF($GL481&gt;=21,INDEX($DG:$DG,$GK481+21),"")</f>
      </c>
      <c r="FR481">
        <f>IF($GL481&gt;=22,INDEX($DG:$DG,$GK481+22),"")</f>
      </c>
      <c r="FS481">
        <f>IF($GL481&gt;=23,INDEX($DG:$DG,$GK481+23),"")</f>
      </c>
      <c r="FT481">
        <f>IF($GL481&gt;=24,INDEX($DG:$DG,$GK481+24),"")</f>
      </c>
      <c r="FU481">
        <f>IF($GL481&gt;=25,INDEX($DG:$DG,$GK481+25),"")</f>
      </c>
      <c r="FV481">
        <f>IF($GL481&gt;=26,INDEX($DG:$DG,$GK481+26),"")</f>
      </c>
      <c r="FW481">
        <f>IF($GL481&gt;=27,INDEX($DG:$DG,$GK481+27),"")</f>
      </c>
      <c r="FX481">
        <f>IF($GL481&gt;=28,INDEX($DG:$DG,$GK481+28),"")</f>
      </c>
      <c r="FY481">
        <f>IF($GL481&gt;=29,INDEX($DG:$DG,$GK481+29),"")</f>
      </c>
      <c r="FZ481">
        <f>IF($GL481&gt;=30,INDEX($DG:$DG,$GK481+30),"")</f>
      </c>
      <c r="GA481">
        <f>IF($GL481&gt;=31,INDEX($DG:$DG,$GK481+31),"")</f>
      </c>
      <c r="GB481">
        <f>IF($GL481&gt;=32,INDEX($DG:$DG,$GK481+32),"")</f>
      </c>
      <c r="GC481">
        <f>IF($GL481&gt;=33,INDEX($DG:$DG,$GK481+33),"")</f>
      </c>
      <c r="GD481">
        <f>IF($GL481&gt;=34,INDEX($DG:$DG,$GK481+34),"")</f>
      </c>
      <c r="GE481">
        <f>IF($GL481&gt;=35,INDEX($DG:$DG,$GK481+35),"")</f>
      </c>
      <c r="GF481">
        <f>IF($GL481&gt;=36,INDEX($DG:$DG,$GK481+36),"")</f>
      </c>
      <c r="GG481">
        <f>IF($GL481&gt;=37,INDEX($DG:$DG,$GK481+37),"")</f>
      </c>
      <c r="GH481">
        <f>IF($GL481&gt;=38,INDEX($DG:$DG,$GK481+38),"")</f>
      </c>
      <c r="GI481">
        <f>IF($GL481&gt;=39,INDEX($DG:$DG,$GK481+39),"")</f>
      </c>
      <c r="GJ481">
        <f>IF($GL481&gt;=40,INDEX($DG:$DG,$GK481+40),"")</f>
      </c>
      <c r="GK481">
        <f>IFERROR(MATCH($DE481,$DF$2:$DF$166,0)+1,0)</f>
      </c>
      <c r="GL481">
        <f>IFERROR(INDEX($DH$2:$DH$166,MATCH($DE481,$DF$2:$DF$166,0)),0)</f>
      </c>
      <c r="GM481">
        <f>IFERROR(MATCH($H481,$DI$481:$EV$481,0),0)</f>
      </c>
      <c r="GN481">
        <f>IF($GM481&gt;0,INDEX($EW$481:$GJ$481,$GM481),"")</f>
      </c>
      <c r="GO481" t="s">
        <v>1052</v>
      </c>
      <c r="GQ481">
        <f>IF($IZ481&gt;=1,INDEX($GO:$GO,$IY481+1),"")</f>
      </c>
      <c r="GR481">
        <f>IF($IZ481&gt;=2,INDEX($GO:$GO,$IY481+2),"")</f>
      </c>
      <c r="GS481">
        <f>IF($IZ481&gt;=3,INDEX($GO:$GO,$IY481+3),"")</f>
      </c>
      <c r="GT481">
        <f>IF($IZ481&gt;=4,INDEX($GO:$GO,$IY481+4),"")</f>
      </c>
      <c r="GU481">
        <f>IF($IZ481&gt;=5,INDEX($GO:$GO,$IY481+5),"")</f>
      </c>
      <c r="GV481">
        <f>IF($IZ481&gt;=6,INDEX($GO:$GO,$IY481+6),"")</f>
      </c>
      <c r="GW481">
        <f>IF($IZ481&gt;=7,INDEX($GO:$GO,$IY481+7),"")</f>
      </c>
      <c r="GX481">
        <f>IF($IZ481&gt;=8,INDEX($GO:$GO,$IY481+8),"")</f>
      </c>
      <c r="GY481">
        <f>IF($IZ481&gt;=9,INDEX($GO:$GO,$IY481+9),"")</f>
      </c>
      <c r="GZ481">
        <f>IF($IZ481&gt;=10,INDEX($GO:$GO,$IY481+10),"")</f>
      </c>
      <c r="HA481">
        <f>IF($IZ481&gt;=11,INDEX($GO:$GO,$IY481+11),"")</f>
      </c>
      <c r="HB481">
        <f>IF($IZ481&gt;=12,INDEX($GO:$GO,$IY481+12),"")</f>
      </c>
      <c r="HC481">
        <f>IF($IZ481&gt;=13,INDEX($GO:$GO,$IY481+13),"")</f>
      </c>
      <c r="HD481">
        <f>IF($IZ481&gt;=14,INDEX($GO:$GO,$IY481+14),"")</f>
      </c>
      <c r="HE481">
        <f>IF($IZ481&gt;=15,INDEX($GO:$GO,$IY481+15),"")</f>
      </c>
      <c r="HF481">
        <f>IF($IZ481&gt;=16,INDEX($GO:$GO,$IY481+16),"")</f>
      </c>
      <c r="HG481">
        <f>IF($IZ481&gt;=17,INDEX($GO:$GO,$IY481+17),"")</f>
      </c>
      <c r="HH481">
        <f>IF($IZ481&gt;=18,INDEX($GO:$GO,$IY481+18),"")</f>
      </c>
      <c r="HI481">
        <f>IF($IZ481&gt;=19,INDEX($GO:$GO,$IY481+19),"")</f>
      </c>
      <c r="HJ481">
        <f>IF($IZ481&gt;=20,INDEX($GO:$GO,$IY481+20),"")</f>
      </c>
      <c r="HK481">
        <f>IF($IZ481&gt;=21,INDEX($GO:$GO,$IY481+21),"")</f>
      </c>
      <c r="HL481">
        <f>IF($IZ481&gt;=22,INDEX($GO:$GO,$IY481+22),"")</f>
      </c>
      <c r="HM481">
        <f>IF($IZ481&gt;=23,INDEX($GO:$GO,$IY481+23),"")</f>
      </c>
      <c r="HN481">
        <f>IF($IZ481&gt;=24,INDEX($GO:$GO,$IY481+24),"")</f>
      </c>
      <c r="HO481">
        <f>IF($IZ481&gt;=25,INDEX($GO:$GO,$IY481+25),"")</f>
      </c>
      <c r="HP481">
        <f>IF($IZ481&gt;=26,INDEX($GO:$GO,$IY481+26),"")</f>
      </c>
      <c r="HQ481">
        <f>IF($IZ481&gt;=27,INDEX($GO:$GO,$IY481+27),"")</f>
      </c>
      <c r="HR481">
        <f>IF($IZ481&gt;=28,INDEX($GO:$GO,$IY481+28),"")</f>
      </c>
      <c r="HS481">
        <f>IF($IZ481&gt;=29,INDEX($GO:$GO,$IY481+29),"")</f>
      </c>
      <c r="HT481">
        <f>IF($IZ481&gt;=30,INDEX($GO:$GO,$IY481+30),"")</f>
      </c>
      <c r="HU481">
        <f>IF($IZ481&gt;=31,INDEX($GO:$GO,$IY481+31),"")</f>
      </c>
      <c r="HV481">
        <f>IF($IZ481&gt;=32,INDEX($GO:$GO,$IY481+32),"")</f>
      </c>
      <c r="HW481">
        <f>IF($IZ481&gt;=33,INDEX($GO:$GO,$IY481+33),"")</f>
      </c>
      <c r="HX481">
        <f>IF($IZ481&gt;=34,INDEX($GO:$GO,$IY481+34),"")</f>
      </c>
      <c r="HY481">
        <f>IF($IZ481&gt;=35,INDEX($GO:$GO,$IY481+35),"")</f>
      </c>
      <c r="HZ481">
        <f>IF($IZ481&gt;=36,INDEX($GO:$GO,$IY481+36),"")</f>
      </c>
      <c r="IA481">
        <f>IF($IZ481&gt;=37,INDEX($GO:$GO,$IY481+37),"")</f>
      </c>
      <c r="IB481">
        <f>IF($IZ481&gt;=38,INDEX($GO:$GO,$IY481+38),"")</f>
      </c>
      <c r="IC481">
        <f>IF($IZ481&gt;=39,INDEX($GO:$GO,$IY481+39),"")</f>
      </c>
      <c r="ID481">
        <f>IF($IZ481&gt;=40,INDEX($GO:$GO,$IY481+40),"")</f>
      </c>
      <c r="IE481">
        <f>IF($IZ481&gt;=41,INDEX($GO:$GO,$IY481+41),"")</f>
      </c>
      <c r="IF481">
        <f>IF($IZ481&gt;=42,INDEX($GO:$GO,$IY481+42),"")</f>
      </c>
      <c r="IG481">
        <f>IF($IZ481&gt;=43,INDEX($GO:$GO,$IY481+43),"")</f>
      </c>
      <c r="IH481">
        <f>IF($IZ481&gt;=44,INDEX($GO:$GO,$IY481+44),"")</f>
      </c>
      <c r="II481">
        <f>IF($IZ481&gt;=45,INDEX($GO:$GO,$IY481+45),"")</f>
      </c>
      <c r="IJ481">
        <f>IF($IZ481&gt;=46,INDEX($GO:$GO,$IY481+46),"")</f>
      </c>
      <c r="IK481">
        <f>IF($IZ481&gt;=47,INDEX($GO:$GO,$IY481+47),"")</f>
      </c>
      <c r="IL481">
        <f>IF($IZ481&gt;=48,INDEX($GO:$GO,$IY481+48),"")</f>
      </c>
      <c r="IM481">
        <f>IF($IZ481&gt;=49,INDEX($GO:$GO,$IY481+49),"")</f>
      </c>
      <c r="IN481">
        <f>IF($IZ481&gt;=50,INDEX($GO:$GO,$IY481+50),"")</f>
      </c>
      <c r="IO481">
        <f>IF($IZ481&gt;=51,INDEX($GO:$GO,$IY481+51),"")</f>
      </c>
      <c r="IP481">
        <f>IF($IZ481&gt;=52,INDEX($GO:$GO,$IY481+52),"")</f>
      </c>
      <c r="IQ481">
        <f>IF($IZ481&gt;=53,INDEX($GO:$GO,$IY481+53),"")</f>
      </c>
      <c r="IR481">
        <f>IF($IZ481&gt;=54,INDEX($GO:$GO,$IY481+54),"")</f>
      </c>
      <c r="IS481">
        <f>IF($IZ481&gt;=55,INDEX($GO:$GO,$IY481+55),"")</f>
      </c>
      <c r="IT481">
        <f>IF($IZ481&gt;=56,INDEX($GO:$GO,$IY481+56),"")</f>
      </c>
      <c r="IU481">
        <f>IF($IZ481&gt;=57,INDEX($GO:$GO,$IY481+57),"")</f>
      </c>
      <c r="IV481">
        <f>IF($IZ481&gt;=58,INDEX($GO:$GO,$IY481+58),"")</f>
      </c>
      <c r="IW481">
        <f>IF($IZ481&gt;=59,INDEX($GO:$GO,$IY481+59),"")</f>
      </c>
      <c r="IX481">
        <f>IF($IZ481&gt;=60,INDEX($GO:$GO,$IY481+60),"")</f>
      </c>
      <c r="IY481">
        <f>IFERROR(MATCH($GN481,$GO$2:$GO$827,0)+1,0)</f>
      </c>
      <c r="IZ481">
        <f>IFERROR(INDEX($GP$2:$GP$827,MATCH($GN481,$GO$2:$GO$827,0)),0)</f>
      </c>
      <c r="JA481" t="s">
        <v>23</v>
      </c>
      <c r="JB481" t="s">
        <v>23</v>
      </c>
    </row>
    <row r="482" spans="1:262" x14ac:dyDescent="0.25">
      <c r="F482" s="1"/>
      <c r="G482" s="1"/>
      <c r="H482" s="1"/>
      <c r="I482" s="1"/>
      <c r="J482" s="1">
        <f>IFERROR(IF(FIND(" - ",$F482)&gt;0,MID($F482,FIND(" - ",$F482)+3,LEN($F482)),""),"")</f>
      </c>
      <c r="L482" s="1"/>
      <c r="N482" t="s">
        <v>23</v>
      </c>
      <c r="P482">
        <f>IF(OR($N482="",$O482=""),"",IFERROR($N482/$O482,0))</f>
      </c>
      <c r="Q482">
        <f>IF($N482="","",
IF($G482="","",
IF(ISNUMBER(SEARCH("exempt",LOWER($G482))),0,
$N482*(VALUE(SUBSTITUTE($G482,"%",""))/100))))</f>
      </c>
      <c r="W482">
        <f>IF($N482="","",
SUM($N482,$Q482,$U482,$R482,$T482)-
IF($V482="",0,VALUE($V482)))</f>
      </c>
      <c r="AE482" t="s">
        <v>1479</v>
      </c>
      <c r="AJ482" t="s">
        <v>1305</v>
      </c>
      <c r="AM482">
        <f>IFERROR(LEFT($F482,FIND(" - ",$F482)-1),$F482)</f>
      </c>
      <c r="AP482">
        <f>IF($CE482&gt;=1,INDEX($AN:$AN,$CD482+1),"")</f>
      </c>
      <c r="AQ482">
        <f>IF($CE482&gt;=2,INDEX($AN:$AN,$CD482+2),"")</f>
      </c>
      <c r="AR482">
        <f>IF($CE482&gt;=3,INDEX($AN:$AN,$CD482+3),"")</f>
      </c>
      <c r="AS482">
        <f>IF($CE482&gt;=4,INDEX($AN:$AN,$CD482+4),"")</f>
      </c>
      <c r="AT482">
        <f>IF($CE482&gt;=5,INDEX($AN:$AN,$CD482+5),"")</f>
      </c>
      <c r="AU482">
        <f>IF($CE482&gt;=6,INDEX($AN:$AN,$CD482+6),"")</f>
      </c>
      <c r="AV482">
        <f>IF($CE482&gt;=7,INDEX($AN:$AN,$CD482+7),"")</f>
      </c>
      <c r="AW482">
        <f>IF($CE482&gt;=8,INDEX($AN:$AN,$CD482+8),"")</f>
      </c>
      <c r="AX482">
        <f>IF($CE482&gt;=9,INDEX($AN:$AN,$CD482+9),"")</f>
      </c>
      <c r="AY482">
        <f>IF($CE482&gt;=10,INDEX($AN:$AN,$CD482+10),"")</f>
      </c>
      <c r="AZ482">
        <f>IF($CE482&gt;=11,INDEX($AN:$AN,$CD482+11),"")</f>
      </c>
      <c r="BA482">
        <f>IF($CE482&gt;=12,INDEX($AN:$AN,$CD482+12),"")</f>
      </c>
      <c r="BB482">
        <f>IF($CE482&gt;=13,INDEX($AN:$AN,$CD482+13),"")</f>
      </c>
      <c r="BC482">
        <f>IF($CE482&gt;=14,INDEX($AN:$AN,$CD482+14),"")</f>
      </c>
      <c r="BD482">
        <f>IF($CE482&gt;=15,INDEX($AN:$AN,$CD482+15),"")</f>
      </c>
      <c r="BE482">
        <f>IF($CE482&gt;=16,INDEX($AN:$AN,$CD482+16),"")</f>
      </c>
      <c r="BF482">
        <f>IF($CE482&gt;=17,INDEX($AN:$AN,$CD482+17),"")</f>
      </c>
      <c r="BG482">
        <f>IF($CE482&gt;=18,INDEX($AN:$AN,$CD482+18),"")</f>
      </c>
      <c r="BH482">
        <f>IF($CE482&gt;=19,INDEX($AN:$AN,$CD482+19),"")</f>
      </c>
      <c r="BI482">
        <f>IF($CE482&gt;=20,INDEX($AN:$AN,$CD482+20),"")</f>
      </c>
      <c r="BJ482">
        <f>IF($CE482&gt;=21,INDEX($AN:$AN,$CD482+21),"")</f>
      </c>
      <c r="BK482">
        <f>IF($CE482&gt;=22,INDEX($AN:$AN,$CD482+22),"")</f>
      </c>
      <c r="BL482">
        <f>IF($CE482&gt;=23,INDEX($AN:$AN,$CD482+23),"")</f>
      </c>
      <c r="BM482">
        <f>IF($CE482&gt;=24,INDEX($AN:$AN,$CD482+24),"")</f>
      </c>
      <c r="BN482">
        <f>IF($CE482&gt;=25,INDEX($AN:$AN,$CD482+25),"")</f>
      </c>
      <c r="BO482">
        <f>IF($CE482&gt;=26,INDEX($AN:$AN,$CD482+26),"")</f>
      </c>
      <c r="BP482">
        <f>IF($CE482&gt;=27,INDEX($AN:$AN,$CD482+27),"")</f>
      </c>
      <c r="BQ482">
        <f>IF($CE482&gt;=28,INDEX($AN:$AN,$CD482+28),"")</f>
      </c>
      <c r="BR482">
        <f>IF($CE482&gt;=29,INDEX($AN:$AN,$CD482+29),"")</f>
      </c>
      <c r="BS482">
        <f>IF($CE482&gt;=30,INDEX($AN:$AN,$CD482+30),"")</f>
      </c>
      <c r="BT482">
        <f>IF($CE482&gt;=31,INDEX($AN:$AN,$CD482+31),"")</f>
      </c>
      <c r="BU482">
        <f>IF($CE482&gt;=32,INDEX($AN:$AN,$CD482+32),"")</f>
      </c>
      <c r="BV482">
        <f>IF($CE482&gt;=33,INDEX($AN:$AN,$CD482+33),"")</f>
      </c>
      <c r="BW482">
        <f>IF($CE482&gt;=34,INDEX($AN:$AN,$CD482+34),"")</f>
      </c>
      <c r="BX482">
        <f>IF($CE482&gt;=35,INDEX($AN:$AN,$CD482+35),"")</f>
      </c>
      <c r="BY482">
        <f>IF($CE482&gt;=36,INDEX($AN:$AN,$CD482+36),"")</f>
      </c>
      <c r="BZ482">
        <f>IF($CE482&gt;=37,INDEX($AN:$AN,$CD482+37),"")</f>
      </c>
      <c r="CA482">
        <f>IF($CE482&gt;=38,INDEX($AN:$AN,$CD482+38),"")</f>
      </c>
      <c r="CB482">
        <f>IF($CE482&gt;=39,INDEX($AN:$AN,$CD482+39),"")</f>
      </c>
      <c r="CC482">
        <f>IF($CE482&gt;=40,INDEX($AN:$AN,$CD482+40),"")</f>
      </c>
      <c r="CD482">
        <f>IFERROR(MATCH($AM482,$AN$2:$AN$133,0)+1,0)</f>
      </c>
      <c r="CE482">
        <f>IFERROR(INDEX($AO$2:$AO$133,MATCH($AM482,$AN$2:$AN$133,0)),0)</f>
      </c>
      <c r="CF482">
        <f>IFERROR(LEFT($K482,FIND(" - ",$K482)-1),$K482)</f>
      </c>
      <c r="CG482" t="s">
        <v>253</v>
      </c>
      <c r="CI482">
        <f>IF($DD482&gt;=1,INDEX($CG:$CG,$DC482+1),"")</f>
      </c>
      <c r="CJ482">
        <f>IF($DD482&gt;=2,INDEX($CG:$CG,$DC482+2),"")</f>
      </c>
      <c r="CK482">
        <f>IF($DD482&gt;=3,INDEX($CG:$CG,$DC482+3),"")</f>
      </c>
      <c r="CL482">
        <f>IF($DD482&gt;=4,INDEX($CG:$CG,$DC482+4),"")</f>
      </c>
      <c r="CM482">
        <f>IF($DD482&gt;=5,INDEX($CG:$CG,$DC482+5),"")</f>
      </c>
      <c r="CN482">
        <f>IF($DD482&gt;=6,INDEX($CG:$CG,$DC482+6),"")</f>
      </c>
      <c r="CO482">
        <f>IF($DD482&gt;=7,INDEX($CG:$CG,$DC482+7),"")</f>
      </c>
      <c r="CP482">
        <f>IF($DD482&gt;=8,INDEX($CG:$CG,$DC482+8),"")</f>
      </c>
      <c r="CQ482">
        <f>IF($DD482&gt;=9,INDEX($CG:$CG,$DC482+9),"")</f>
      </c>
      <c r="CR482">
        <f>IF($DD482&gt;=10,INDEX($CG:$CG,$DC482+10),"")</f>
      </c>
      <c r="CS482">
        <f>IF($DD482&gt;=11,INDEX($CG:$CG,$DC482+11),"")</f>
      </c>
      <c r="CT482">
        <f>IF($DD482&gt;=12,INDEX($CG:$CG,$DC482+12),"")</f>
      </c>
      <c r="CU482">
        <f>IF($DD482&gt;=13,INDEX($CG:$CG,$DC482+13),"")</f>
      </c>
      <c r="CV482">
        <f>IF($DD482&gt;=14,INDEX($CG:$CG,$DC482+14),"")</f>
      </c>
      <c r="CW482">
        <f>IF($DD482&gt;=15,INDEX($CG:$CG,$DC482+15),"")</f>
      </c>
      <c r="CX482">
        <f>IF($DD482&gt;=16,INDEX($CG:$CG,$DC482+16),"")</f>
      </c>
      <c r="CY482">
        <f>IF($DD482&gt;=17,INDEX($CG:$CG,$DC482+17),"")</f>
      </c>
      <c r="CZ482">
        <f>IF($DD482&gt;=18,INDEX($CG:$CG,$DC482+18),"")</f>
      </c>
      <c r="DA482">
        <f>IF($DD482&gt;=19,INDEX($CG:$CG,$DC482+19),"")</f>
      </c>
      <c r="DB482">
        <f>IF($DD482&gt;=20,INDEX($CG:$CG,$DC482+20),"")</f>
      </c>
      <c r="DC482">
        <f>IFERROR(MATCH($CF482,$CG$2:$CG$1558,0)+1,0)</f>
      </c>
      <c r="DD482">
        <f>IFERROR(INDEX($CH$2:$CH$1558,MATCH($CF482,$CG$2:$CG$1558,0)),0)</f>
      </c>
      <c r="DE482">
        <f>IFERROR(INDEX($AL:$AL,MATCH($G482,$AK:$AK,0))&amp;"","")</f>
      </c>
      <c r="DI482">
        <f>IF($GL482&gt;=1,INDEX($DF:$DF,$GK482+1),"")</f>
      </c>
      <c r="DJ482">
        <f>IF($GL482&gt;=2,INDEX($DF:$DF,$GK482+2),"")</f>
      </c>
      <c r="DK482">
        <f>IF($GL482&gt;=3,INDEX($DF:$DF,$GK482+3),"")</f>
      </c>
      <c r="DL482">
        <f>IF($GL482&gt;=4,INDEX($DF:$DF,$GK482+4),"")</f>
      </c>
      <c r="DM482">
        <f>IF($GL482&gt;=5,INDEX($DF:$DF,$GK482+5),"")</f>
      </c>
      <c r="DN482">
        <f>IF($GL482&gt;=6,INDEX($DF:$DF,$GK482+6),"")</f>
      </c>
      <c r="DO482">
        <f>IF($GL482&gt;=7,INDEX($DF:$DF,$GK482+7),"")</f>
      </c>
      <c r="DP482">
        <f>IF($GL482&gt;=8,INDEX($DF:$DF,$GK482+8),"")</f>
      </c>
      <c r="DQ482">
        <f>IF($GL482&gt;=9,INDEX($DF:$DF,$GK482+9),"")</f>
      </c>
      <c r="DR482">
        <f>IF($GL482&gt;=10,INDEX($DF:$DF,$GK482+10),"")</f>
      </c>
      <c r="DS482">
        <f>IF($GL482&gt;=11,INDEX($DF:$DF,$GK482+11),"")</f>
      </c>
      <c r="DT482">
        <f>IF($GL482&gt;=12,INDEX($DF:$DF,$GK482+12),"")</f>
      </c>
      <c r="DU482">
        <f>IF($GL482&gt;=13,INDEX($DF:$DF,$GK482+13),"")</f>
      </c>
      <c r="DV482">
        <f>IF($GL482&gt;=14,INDEX($DF:$DF,$GK482+14),"")</f>
      </c>
      <c r="DW482">
        <f>IF($GL482&gt;=15,INDEX($DF:$DF,$GK482+15),"")</f>
      </c>
      <c r="DX482">
        <f>IF($GL482&gt;=16,INDEX($DF:$DF,$GK482+16),"")</f>
      </c>
      <c r="DY482">
        <f>IF($GL482&gt;=17,INDEX($DF:$DF,$GK482+17),"")</f>
      </c>
      <c r="DZ482">
        <f>IF($GL482&gt;=18,INDEX($DF:$DF,$GK482+18),"")</f>
      </c>
      <c r="EA482">
        <f>IF($GL482&gt;=19,INDEX($DF:$DF,$GK482+19),"")</f>
      </c>
      <c r="EB482">
        <f>IF($GL482&gt;=20,INDEX($DF:$DF,$GK482+20),"")</f>
      </c>
      <c r="EC482">
        <f>IF($GL482&gt;=21,INDEX($DF:$DF,$GK482+21),"")</f>
      </c>
      <c r="ED482">
        <f>IF($GL482&gt;=22,INDEX($DF:$DF,$GK482+22),"")</f>
      </c>
      <c r="EE482">
        <f>IF($GL482&gt;=23,INDEX($DF:$DF,$GK482+23),"")</f>
      </c>
      <c r="EF482">
        <f>IF($GL482&gt;=24,INDEX($DF:$DF,$GK482+24),"")</f>
      </c>
      <c r="EG482">
        <f>IF($GL482&gt;=25,INDEX($DF:$DF,$GK482+25),"")</f>
      </c>
      <c r="EH482">
        <f>IF($GL482&gt;=26,INDEX($DF:$DF,$GK482+26),"")</f>
      </c>
      <c r="EI482">
        <f>IF($GL482&gt;=27,INDEX($DF:$DF,$GK482+27),"")</f>
      </c>
      <c r="EJ482">
        <f>IF($GL482&gt;=28,INDEX($DF:$DF,$GK482+28),"")</f>
      </c>
      <c r="EK482">
        <f>IF($GL482&gt;=29,INDEX($DF:$DF,$GK482+29),"")</f>
      </c>
      <c r="EL482">
        <f>IF($GL482&gt;=30,INDEX($DF:$DF,$GK482+30),"")</f>
      </c>
      <c r="EM482">
        <f>IF($GL482&gt;=31,INDEX($DF:$DF,$GK482+31),"")</f>
      </c>
      <c r="EN482">
        <f>IF($GL482&gt;=32,INDEX($DF:$DF,$GK482+32),"")</f>
      </c>
      <c r="EO482">
        <f>IF($GL482&gt;=33,INDEX($DF:$DF,$GK482+33),"")</f>
      </c>
      <c r="EP482">
        <f>IF($GL482&gt;=34,INDEX($DF:$DF,$GK482+34),"")</f>
      </c>
      <c r="EQ482">
        <f>IF($GL482&gt;=35,INDEX($DF:$DF,$GK482+35),"")</f>
      </c>
      <c r="ER482">
        <f>IF($GL482&gt;=36,INDEX($DF:$DF,$GK482+36),"")</f>
      </c>
      <c r="ES482">
        <f>IF($GL482&gt;=37,INDEX($DF:$DF,$GK482+37),"")</f>
      </c>
      <c r="ET482">
        <f>IF($GL482&gt;=38,INDEX($DF:$DF,$GK482+38),"")</f>
      </c>
      <c r="EU482">
        <f>IF($GL482&gt;=39,INDEX($DF:$DF,$GK482+39),"")</f>
      </c>
      <c r="EV482">
        <f>IF($GL482&gt;=40,INDEX($DF:$DF,$GK482+40),"")</f>
      </c>
      <c r="EW482">
        <f>IF($GL482&gt;=1,INDEX($DG:$DG,$GK482+1),"")</f>
      </c>
      <c r="EX482">
        <f>IF($GL482&gt;=2,INDEX($DG:$DG,$GK482+2),"")</f>
      </c>
      <c r="EY482">
        <f>IF($GL482&gt;=3,INDEX($DG:$DG,$GK482+3),"")</f>
      </c>
      <c r="EZ482">
        <f>IF($GL482&gt;=4,INDEX($DG:$DG,$GK482+4),"")</f>
      </c>
      <c r="FA482">
        <f>IF($GL482&gt;=5,INDEX($DG:$DG,$GK482+5),"")</f>
      </c>
      <c r="FB482">
        <f>IF($GL482&gt;=6,INDEX($DG:$DG,$GK482+6),"")</f>
      </c>
      <c r="FC482">
        <f>IF($GL482&gt;=7,INDEX($DG:$DG,$GK482+7),"")</f>
      </c>
      <c r="FD482">
        <f>IF($GL482&gt;=8,INDEX($DG:$DG,$GK482+8),"")</f>
      </c>
      <c r="FE482">
        <f>IF($GL482&gt;=9,INDEX($DG:$DG,$GK482+9),"")</f>
      </c>
      <c r="FF482">
        <f>IF($GL482&gt;=10,INDEX($DG:$DG,$GK482+10),"")</f>
      </c>
      <c r="FG482">
        <f>IF($GL482&gt;=11,INDEX($DG:$DG,$GK482+11),"")</f>
      </c>
      <c r="FH482">
        <f>IF($GL482&gt;=12,INDEX($DG:$DG,$GK482+12),"")</f>
      </c>
      <c r="FI482">
        <f>IF($GL482&gt;=13,INDEX($DG:$DG,$GK482+13),"")</f>
      </c>
      <c r="FJ482">
        <f>IF($GL482&gt;=14,INDEX($DG:$DG,$GK482+14),"")</f>
      </c>
      <c r="FK482">
        <f>IF($GL482&gt;=15,INDEX($DG:$DG,$GK482+15),"")</f>
      </c>
      <c r="FL482">
        <f>IF($GL482&gt;=16,INDEX($DG:$DG,$GK482+16),"")</f>
      </c>
      <c r="FM482">
        <f>IF($GL482&gt;=17,INDEX($DG:$DG,$GK482+17),"")</f>
      </c>
      <c r="FN482">
        <f>IF($GL482&gt;=18,INDEX($DG:$DG,$GK482+18),"")</f>
      </c>
      <c r="FO482">
        <f>IF($GL482&gt;=19,INDEX($DG:$DG,$GK482+19),"")</f>
      </c>
      <c r="FP482">
        <f>IF($GL482&gt;=20,INDEX($DG:$DG,$GK482+20),"")</f>
      </c>
      <c r="FQ482">
        <f>IF($GL482&gt;=21,INDEX($DG:$DG,$GK482+21),"")</f>
      </c>
      <c r="FR482">
        <f>IF($GL482&gt;=22,INDEX($DG:$DG,$GK482+22),"")</f>
      </c>
      <c r="FS482">
        <f>IF($GL482&gt;=23,INDEX($DG:$DG,$GK482+23),"")</f>
      </c>
      <c r="FT482">
        <f>IF($GL482&gt;=24,INDEX($DG:$DG,$GK482+24),"")</f>
      </c>
      <c r="FU482">
        <f>IF($GL482&gt;=25,INDEX($DG:$DG,$GK482+25),"")</f>
      </c>
      <c r="FV482">
        <f>IF($GL482&gt;=26,INDEX($DG:$DG,$GK482+26),"")</f>
      </c>
      <c r="FW482">
        <f>IF($GL482&gt;=27,INDEX($DG:$DG,$GK482+27),"")</f>
      </c>
      <c r="FX482">
        <f>IF($GL482&gt;=28,INDEX($DG:$DG,$GK482+28),"")</f>
      </c>
      <c r="FY482">
        <f>IF($GL482&gt;=29,INDEX($DG:$DG,$GK482+29),"")</f>
      </c>
      <c r="FZ482">
        <f>IF($GL482&gt;=30,INDEX($DG:$DG,$GK482+30),"")</f>
      </c>
      <c r="GA482">
        <f>IF($GL482&gt;=31,INDEX($DG:$DG,$GK482+31),"")</f>
      </c>
      <c r="GB482">
        <f>IF($GL482&gt;=32,INDEX($DG:$DG,$GK482+32),"")</f>
      </c>
      <c r="GC482">
        <f>IF($GL482&gt;=33,INDEX($DG:$DG,$GK482+33),"")</f>
      </c>
      <c r="GD482">
        <f>IF($GL482&gt;=34,INDEX($DG:$DG,$GK482+34),"")</f>
      </c>
      <c r="GE482">
        <f>IF($GL482&gt;=35,INDEX($DG:$DG,$GK482+35),"")</f>
      </c>
      <c r="GF482">
        <f>IF($GL482&gt;=36,INDEX($DG:$DG,$GK482+36),"")</f>
      </c>
      <c r="GG482">
        <f>IF($GL482&gt;=37,INDEX($DG:$DG,$GK482+37),"")</f>
      </c>
      <c r="GH482">
        <f>IF($GL482&gt;=38,INDEX($DG:$DG,$GK482+38),"")</f>
      </c>
      <c r="GI482">
        <f>IF($GL482&gt;=39,INDEX($DG:$DG,$GK482+39),"")</f>
      </c>
      <c r="GJ482">
        <f>IF($GL482&gt;=40,INDEX($DG:$DG,$GK482+40),"")</f>
      </c>
      <c r="GK482">
        <f>IFERROR(MATCH($DE482,$DF$2:$DF$166,0)+1,0)</f>
      </c>
      <c r="GL482">
        <f>IFERROR(INDEX($DH$2:$DH$166,MATCH($DE482,$DF$2:$DF$166,0)),0)</f>
      </c>
      <c r="GM482">
        <f>IFERROR(MATCH($H482,$DI$482:$EV$482,0),0)</f>
      </c>
      <c r="GN482">
        <f>IF($GM482&gt;0,INDEX($EW$482:$GJ$482,$GM482),"")</f>
      </c>
      <c r="GO482" t="s">
        <v>1054</v>
      </c>
      <c r="GQ482">
        <f>IF($IZ482&gt;=1,INDEX($GO:$GO,$IY482+1),"")</f>
      </c>
      <c r="GR482">
        <f>IF($IZ482&gt;=2,INDEX($GO:$GO,$IY482+2),"")</f>
      </c>
      <c r="GS482">
        <f>IF($IZ482&gt;=3,INDEX($GO:$GO,$IY482+3),"")</f>
      </c>
      <c r="GT482">
        <f>IF($IZ482&gt;=4,INDEX($GO:$GO,$IY482+4),"")</f>
      </c>
      <c r="GU482">
        <f>IF($IZ482&gt;=5,INDEX($GO:$GO,$IY482+5),"")</f>
      </c>
      <c r="GV482">
        <f>IF($IZ482&gt;=6,INDEX($GO:$GO,$IY482+6),"")</f>
      </c>
      <c r="GW482">
        <f>IF($IZ482&gt;=7,INDEX($GO:$GO,$IY482+7),"")</f>
      </c>
      <c r="GX482">
        <f>IF($IZ482&gt;=8,INDEX($GO:$GO,$IY482+8),"")</f>
      </c>
      <c r="GY482">
        <f>IF($IZ482&gt;=9,INDEX($GO:$GO,$IY482+9),"")</f>
      </c>
      <c r="GZ482">
        <f>IF($IZ482&gt;=10,INDEX($GO:$GO,$IY482+10),"")</f>
      </c>
      <c r="HA482">
        <f>IF($IZ482&gt;=11,INDEX($GO:$GO,$IY482+11),"")</f>
      </c>
      <c r="HB482">
        <f>IF($IZ482&gt;=12,INDEX($GO:$GO,$IY482+12),"")</f>
      </c>
      <c r="HC482">
        <f>IF($IZ482&gt;=13,INDEX($GO:$GO,$IY482+13),"")</f>
      </c>
      <c r="HD482">
        <f>IF($IZ482&gt;=14,INDEX($GO:$GO,$IY482+14),"")</f>
      </c>
      <c r="HE482">
        <f>IF($IZ482&gt;=15,INDEX($GO:$GO,$IY482+15),"")</f>
      </c>
      <c r="HF482">
        <f>IF($IZ482&gt;=16,INDEX($GO:$GO,$IY482+16),"")</f>
      </c>
      <c r="HG482">
        <f>IF($IZ482&gt;=17,INDEX($GO:$GO,$IY482+17),"")</f>
      </c>
      <c r="HH482">
        <f>IF($IZ482&gt;=18,INDEX($GO:$GO,$IY482+18),"")</f>
      </c>
      <c r="HI482">
        <f>IF($IZ482&gt;=19,INDEX($GO:$GO,$IY482+19),"")</f>
      </c>
      <c r="HJ482">
        <f>IF($IZ482&gt;=20,INDEX($GO:$GO,$IY482+20),"")</f>
      </c>
      <c r="HK482">
        <f>IF($IZ482&gt;=21,INDEX($GO:$GO,$IY482+21),"")</f>
      </c>
      <c r="HL482">
        <f>IF($IZ482&gt;=22,INDEX($GO:$GO,$IY482+22),"")</f>
      </c>
      <c r="HM482">
        <f>IF($IZ482&gt;=23,INDEX($GO:$GO,$IY482+23),"")</f>
      </c>
      <c r="HN482">
        <f>IF($IZ482&gt;=24,INDEX($GO:$GO,$IY482+24),"")</f>
      </c>
      <c r="HO482">
        <f>IF($IZ482&gt;=25,INDEX($GO:$GO,$IY482+25),"")</f>
      </c>
      <c r="HP482">
        <f>IF($IZ482&gt;=26,INDEX($GO:$GO,$IY482+26),"")</f>
      </c>
      <c r="HQ482">
        <f>IF($IZ482&gt;=27,INDEX($GO:$GO,$IY482+27),"")</f>
      </c>
      <c r="HR482">
        <f>IF($IZ482&gt;=28,INDEX($GO:$GO,$IY482+28),"")</f>
      </c>
      <c r="HS482">
        <f>IF($IZ482&gt;=29,INDEX($GO:$GO,$IY482+29),"")</f>
      </c>
      <c r="HT482">
        <f>IF($IZ482&gt;=30,INDEX($GO:$GO,$IY482+30),"")</f>
      </c>
      <c r="HU482">
        <f>IF($IZ482&gt;=31,INDEX($GO:$GO,$IY482+31),"")</f>
      </c>
      <c r="HV482">
        <f>IF($IZ482&gt;=32,INDEX($GO:$GO,$IY482+32),"")</f>
      </c>
      <c r="HW482">
        <f>IF($IZ482&gt;=33,INDEX($GO:$GO,$IY482+33),"")</f>
      </c>
      <c r="HX482">
        <f>IF($IZ482&gt;=34,INDEX($GO:$GO,$IY482+34),"")</f>
      </c>
      <c r="HY482">
        <f>IF($IZ482&gt;=35,INDEX($GO:$GO,$IY482+35),"")</f>
      </c>
      <c r="HZ482">
        <f>IF($IZ482&gt;=36,INDEX($GO:$GO,$IY482+36),"")</f>
      </c>
      <c r="IA482">
        <f>IF($IZ482&gt;=37,INDEX($GO:$GO,$IY482+37),"")</f>
      </c>
      <c r="IB482">
        <f>IF($IZ482&gt;=38,INDEX($GO:$GO,$IY482+38),"")</f>
      </c>
      <c r="IC482">
        <f>IF($IZ482&gt;=39,INDEX($GO:$GO,$IY482+39),"")</f>
      </c>
      <c r="ID482">
        <f>IF($IZ482&gt;=40,INDEX($GO:$GO,$IY482+40),"")</f>
      </c>
      <c r="IE482">
        <f>IF($IZ482&gt;=41,INDEX($GO:$GO,$IY482+41),"")</f>
      </c>
      <c r="IF482">
        <f>IF($IZ482&gt;=42,INDEX($GO:$GO,$IY482+42),"")</f>
      </c>
      <c r="IG482">
        <f>IF($IZ482&gt;=43,INDEX($GO:$GO,$IY482+43),"")</f>
      </c>
      <c r="IH482">
        <f>IF($IZ482&gt;=44,INDEX($GO:$GO,$IY482+44),"")</f>
      </c>
      <c r="II482">
        <f>IF($IZ482&gt;=45,INDEX($GO:$GO,$IY482+45),"")</f>
      </c>
      <c r="IJ482">
        <f>IF($IZ482&gt;=46,INDEX($GO:$GO,$IY482+46),"")</f>
      </c>
      <c r="IK482">
        <f>IF($IZ482&gt;=47,INDEX($GO:$GO,$IY482+47),"")</f>
      </c>
      <c r="IL482">
        <f>IF($IZ482&gt;=48,INDEX($GO:$GO,$IY482+48),"")</f>
      </c>
      <c r="IM482">
        <f>IF($IZ482&gt;=49,INDEX($GO:$GO,$IY482+49),"")</f>
      </c>
      <c r="IN482">
        <f>IF($IZ482&gt;=50,INDEX($GO:$GO,$IY482+50),"")</f>
      </c>
      <c r="IO482">
        <f>IF($IZ482&gt;=51,INDEX($GO:$GO,$IY482+51),"")</f>
      </c>
      <c r="IP482">
        <f>IF($IZ482&gt;=52,INDEX($GO:$GO,$IY482+52),"")</f>
      </c>
      <c r="IQ482">
        <f>IF($IZ482&gt;=53,INDEX($GO:$GO,$IY482+53),"")</f>
      </c>
      <c r="IR482">
        <f>IF($IZ482&gt;=54,INDEX($GO:$GO,$IY482+54),"")</f>
      </c>
      <c r="IS482">
        <f>IF($IZ482&gt;=55,INDEX($GO:$GO,$IY482+55),"")</f>
      </c>
      <c r="IT482">
        <f>IF($IZ482&gt;=56,INDEX($GO:$GO,$IY482+56),"")</f>
      </c>
      <c r="IU482">
        <f>IF($IZ482&gt;=57,INDEX($GO:$GO,$IY482+57),"")</f>
      </c>
      <c r="IV482">
        <f>IF($IZ482&gt;=58,INDEX($GO:$GO,$IY482+58),"")</f>
      </c>
      <c r="IW482">
        <f>IF($IZ482&gt;=59,INDEX($GO:$GO,$IY482+59),"")</f>
      </c>
      <c r="IX482">
        <f>IF($IZ482&gt;=60,INDEX($GO:$GO,$IY482+60),"")</f>
      </c>
      <c r="IY482">
        <f>IFERROR(MATCH($GN482,$GO$2:$GO$827,0)+1,0)</f>
      </c>
      <c r="IZ482">
        <f>IFERROR(INDEX($GP$2:$GP$827,MATCH($GN482,$GO$2:$GO$827,0)),0)</f>
      </c>
      <c r="JA482" t="s">
        <v>23</v>
      </c>
      <c r="JB482" t="s">
        <v>23</v>
      </c>
    </row>
    <row r="483" spans="1:262" x14ac:dyDescent="0.25">
      <c r="F483" s="1"/>
      <c r="G483" s="1"/>
      <c r="H483" s="1"/>
      <c r="I483" s="1"/>
      <c r="J483" s="1">
        <f>IFERROR(IF(FIND(" - ",$F483)&gt;0,MID($F483,FIND(" - ",$F483)+3,LEN($F483)),""),"")</f>
      </c>
      <c r="L483" s="1"/>
      <c r="N483" t="s">
        <v>23</v>
      </c>
      <c r="P483">
        <f>IF(OR($N483="",$O483=""),"",IFERROR($N483/$O483,0))</f>
      </c>
      <c r="Q483">
        <f>IF($N483="","",
IF($G483="","",
IF(ISNUMBER(SEARCH("exempt",LOWER($G483))),0,
$N483*(VALUE(SUBSTITUTE($G483,"%",""))/100))))</f>
      </c>
      <c r="W483">
        <f>IF($N483="","",
SUM($N483,$Q483,$U483,$R483,$T483)-
IF($V483="",0,VALUE($V483)))</f>
      </c>
      <c r="AE483" t="s">
        <v>1480</v>
      </c>
      <c r="AJ483" t="s">
        <v>1308</v>
      </c>
      <c r="AM483">
        <f>IFERROR(LEFT($F483,FIND(" - ",$F483)-1),$F483)</f>
      </c>
      <c r="AP483">
        <f>IF($CE483&gt;=1,INDEX($AN:$AN,$CD483+1),"")</f>
      </c>
      <c r="AQ483">
        <f>IF($CE483&gt;=2,INDEX($AN:$AN,$CD483+2),"")</f>
      </c>
      <c r="AR483">
        <f>IF($CE483&gt;=3,INDEX($AN:$AN,$CD483+3),"")</f>
      </c>
      <c r="AS483">
        <f>IF($CE483&gt;=4,INDEX($AN:$AN,$CD483+4),"")</f>
      </c>
      <c r="AT483">
        <f>IF($CE483&gt;=5,INDEX($AN:$AN,$CD483+5),"")</f>
      </c>
      <c r="AU483">
        <f>IF($CE483&gt;=6,INDEX($AN:$AN,$CD483+6),"")</f>
      </c>
      <c r="AV483">
        <f>IF($CE483&gt;=7,INDEX($AN:$AN,$CD483+7),"")</f>
      </c>
      <c r="AW483">
        <f>IF($CE483&gt;=8,INDEX($AN:$AN,$CD483+8),"")</f>
      </c>
      <c r="AX483">
        <f>IF($CE483&gt;=9,INDEX($AN:$AN,$CD483+9),"")</f>
      </c>
      <c r="AY483">
        <f>IF($CE483&gt;=10,INDEX($AN:$AN,$CD483+10),"")</f>
      </c>
      <c r="AZ483">
        <f>IF($CE483&gt;=11,INDEX($AN:$AN,$CD483+11),"")</f>
      </c>
      <c r="BA483">
        <f>IF($CE483&gt;=12,INDEX($AN:$AN,$CD483+12),"")</f>
      </c>
      <c r="BB483">
        <f>IF($CE483&gt;=13,INDEX($AN:$AN,$CD483+13),"")</f>
      </c>
      <c r="BC483">
        <f>IF($CE483&gt;=14,INDEX($AN:$AN,$CD483+14),"")</f>
      </c>
      <c r="BD483">
        <f>IF($CE483&gt;=15,INDEX($AN:$AN,$CD483+15),"")</f>
      </c>
      <c r="BE483">
        <f>IF($CE483&gt;=16,INDEX($AN:$AN,$CD483+16),"")</f>
      </c>
      <c r="BF483">
        <f>IF($CE483&gt;=17,INDEX($AN:$AN,$CD483+17),"")</f>
      </c>
      <c r="BG483">
        <f>IF($CE483&gt;=18,INDEX($AN:$AN,$CD483+18),"")</f>
      </c>
      <c r="BH483">
        <f>IF($CE483&gt;=19,INDEX($AN:$AN,$CD483+19),"")</f>
      </c>
      <c r="BI483">
        <f>IF($CE483&gt;=20,INDEX($AN:$AN,$CD483+20),"")</f>
      </c>
      <c r="BJ483">
        <f>IF($CE483&gt;=21,INDEX($AN:$AN,$CD483+21),"")</f>
      </c>
      <c r="BK483">
        <f>IF($CE483&gt;=22,INDEX($AN:$AN,$CD483+22),"")</f>
      </c>
      <c r="BL483">
        <f>IF($CE483&gt;=23,INDEX($AN:$AN,$CD483+23),"")</f>
      </c>
      <c r="BM483">
        <f>IF($CE483&gt;=24,INDEX($AN:$AN,$CD483+24),"")</f>
      </c>
      <c r="BN483">
        <f>IF($CE483&gt;=25,INDEX($AN:$AN,$CD483+25),"")</f>
      </c>
      <c r="BO483">
        <f>IF($CE483&gt;=26,INDEX($AN:$AN,$CD483+26),"")</f>
      </c>
      <c r="BP483">
        <f>IF($CE483&gt;=27,INDEX($AN:$AN,$CD483+27),"")</f>
      </c>
      <c r="BQ483">
        <f>IF($CE483&gt;=28,INDEX($AN:$AN,$CD483+28),"")</f>
      </c>
      <c r="BR483">
        <f>IF($CE483&gt;=29,INDEX($AN:$AN,$CD483+29),"")</f>
      </c>
      <c r="BS483">
        <f>IF($CE483&gt;=30,INDEX($AN:$AN,$CD483+30),"")</f>
      </c>
      <c r="BT483">
        <f>IF($CE483&gt;=31,INDEX($AN:$AN,$CD483+31),"")</f>
      </c>
      <c r="BU483">
        <f>IF($CE483&gt;=32,INDEX($AN:$AN,$CD483+32),"")</f>
      </c>
      <c r="BV483">
        <f>IF($CE483&gt;=33,INDEX($AN:$AN,$CD483+33),"")</f>
      </c>
      <c r="BW483">
        <f>IF($CE483&gt;=34,INDEX($AN:$AN,$CD483+34),"")</f>
      </c>
      <c r="BX483">
        <f>IF($CE483&gt;=35,INDEX($AN:$AN,$CD483+35),"")</f>
      </c>
      <c r="BY483">
        <f>IF($CE483&gt;=36,INDEX($AN:$AN,$CD483+36),"")</f>
      </c>
      <c r="BZ483">
        <f>IF($CE483&gt;=37,INDEX($AN:$AN,$CD483+37),"")</f>
      </c>
      <c r="CA483">
        <f>IF($CE483&gt;=38,INDEX($AN:$AN,$CD483+38),"")</f>
      </c>
      <c r="CB483">
        <f>IF($CE483&gt;=39,INDEX($AN:$AN,$CD483+39),"")</f>
      </c>
      <c r="CC483">
        <f>IF($CE483&gt;=40,INDEX($AN:$AN,$CD483+40),"")</f>
      </c>
      <c r="CD483">
        <f>IFERROR(MATCH($AM483,$AN$2:$AN$133,0)+1,0)</f>
      </c>
      <c r="CE483">
        <f>IFERROR(INDEX($AO$2:$AO$133,MATCH($AM483,$AN$2:$AN$133,0)),0)</f>
      </c>
      <c r="CF483">
        <f>IFERROR(LEFT($K483,FIND(" - ",$K483)-1),$K483)</f>
      </c>
      <c r="CG483" t="s">
        <v>64</v>
      </c>
      <c r="CI483">
        <f>IF($DD483&gt;=1,INDEX($CG:$CG,$DC483+1),"")</f>
      </c>
      <c r="CJ483">
        <f>IF($DD483&gt;=2,INDEX($CG:$CG,$DC483+2),"")</f>
      </c>
      <c r="CK483">
        <f>IF($DD483&gt;=3,INDEX($CG:$CG,$DC483+3),"")</f>
      </c>
      <c r="CL483">
        <f>IF($DD483&gt;=4,INDEX($CG:$CG,$DC483+4),"")</f>
      </c>
      <c r="CM483">
        <f>IF($DD483&gt;=5,INDEX($CG:$CG,$DC483+5),"")</f>
      </c>
      <c r="CN483">
        <f>IF($DD483&gt;=6,INDEX($CG:$CG,$DC483+6),"")</f>
      </c>
      <c r="CO483">
        <f>IF($DD483&gt;=7,INDEX($CG:$CG,$DC483+7),"")</f>
      </c>
      <c r="CP483">
        <f>IF($DD483&gt;=8,INDEX($CG:$CG,$DC483+8),"")</f>
      </c>
      <c r="CQ483">
        <f>IF($DD483&gt;=9,INDEX($CG:$CG,$DC483+9),"")</f>
      </c>
      <c r="CR483">
        <f>IF($DD483&gt;=10,INDEX($CG:$CG,$DC483+10),"")</f>
      </c>
      <c r="CS483">
        <f>IF($DD483&gt;=11,INDEX($CG:$CG,$DC483+11),"")</f>
      </c>
      <c r="CT483">
        <f>IF($DD483&gt;=12,INDEX($CG:$CG,$DC483+12),"")</f>
      </c>
      <c r="CU483">
        <f>IF($DD483&gt;=13,INDEX($CG:$CG,$DC483+13),"")</f>
      </c>
      <c r="CV483">
        <f>IF($DD483&gt;=14,INDEX($CG:$CG,$DC483+14),"")</f>
      </c>
      <c r="CW483">
        <f>IF($DD483&gt;=15,INDEX($CG:$CG,$DC483+15),"")</f>
      </c>
      <c r="CX483">
        <f>IF($DD483&gt;=16,INDEX($CG:$CG,$DC483+16),"")</f>
      </c>
      <c r="CY483">
        <f>IF($DD483&gt;=17,INDEX($CG:$CG,$DC483+17),"")</f>
      </c>
      <c r="CZ483">
        <f>IF($DD483&gt;=18,INDEX($CG:$CG,$DC483+18),"")</f>
      </c>
      <c r="DA483">
        <f>IF($DD483&gt;=19,INDEX($CG:$CG,$DC483+19),"")</f>
      </c>
      <c r="DB483">
        <f>IF($DD483&gt;=20,INDEX($CG:$CG,$DC483+20),"")</f>
      </c>
      <c r="DC483">
        <f>IFERROR(MATCH($CF483,$CG$2:$CG$1558,0)+1,0)</f>
      </c>
      <c r="DD483">
        <f>IFERROR(INDEX($CH$2:$CH$1558,MATCH($CF483,$CG$2:$CG$1558,0)),0)</f>
      </c>
      <c r="DE483">
        <f>IFERROR(INDEX($AL:$AL,MATCH($G483,$AK:$AK,0))&amp;"","")</f>
      </c>
      <c r="DI483">
        <f>IF($GL483&gt;=1,INDEX($DF:$DF,$GK483+1),"")</f>
      </c>
      <c r="DJ483">
        <f>IF($GL483&gt;=2,INDEX($DF:$DF,$GK483+2),"")</f>
      </c>
      <c r="DK483">
        <f>IF($GL483&gt;=3,INDEX($DF:$DF,$GK483+3),"")</f>
      </c>
      <c r="DL483">
        <f>IF($GL483&gt;=4,INDEX($DF:$DF,$GK483+4),"")</f>
      </c>
      <c r="DM483">
        <f>IF($GL483&gt;=5,INDEX($DF:$DF,$GK483+5),"")</f>
      </c>
      <c r="DN483">
        <f>IF($GL483&gt;=6,INDEX($DF:$DF,$GK483+6),"")</f>
      </c>
      <c r="DO483">
        <f>IF($GL483&gt;=7,INDEX($DF:$DF,$GK483+7),"")</f>
      </c>
      <c r="DP483">
        <f>IF($GL483&gt;=8,INDEX($DF:$DF,$GK483+8),"")</f>
      </c>
      <c r="DQ483">
        <f>IF($GL483&gt;=9,INDEX($DF:$DF,$GK483+9),"")</f>
      </c>
      <c r="DR483">
        <f>IF($GL483&gt;=10,INDEX($DF:$DF,$GK483+10),"")</f>
      </c>
      <c r="DS483">
        <f>IF($GL483&gt;=11,INDEX($DF:$DF,$GK483+11),"")</f>
      </c>
      <c r="DT483">
        <f>IF($GL483&gt;=12,INDEX($DF:$DF,$GK483+12),"")</f>
      </c>
      <c r="DU483">
        <f>IF($GL483&gt;=13,INDEX($DF:$DF,$GK483+13),"")</f>
      </c>
      <c r="DV483">
        <f>IF($GL483&gt;=14,INDEX($DF:$DF,$GK483+14),"")</f>
      </c>
      <c r="DW483">
        <f>IF($GL483&gt;=15,INDEX($DF:$DF,$GK483+15),"")</f>
      </c>
      <c r="DX483">
        <f>IF($GL483&gt;=16,INDEX($DF:$DF,$GK483+16),"")</f>
      </c>
      <c r="DY483">
        <f>IF($GL483&gt;=17,INDEX($DF:$DF,$GK483+17),"")</f>
      </c>
      <c r="DZ483">
        <f>IF($GL483&gt;=18,INDEX($DF:$DF,$GK483+18),"")</f>
      </c>
      <c r="EA483">
        <f>IF($GL483&gt;=19,INDEX($DF:$DF,$GK483+19),"")</f>
      </c>
      <c r="EB483">
        <f>IF($GL483&gt;=20,INDEX($DF:$DF,$GK483+20),"")</f>
      </c>
      <c r="EC483">
        <f>IF($GL483&gt;=21,INDEX($DF:$DF,$GK483+21),"")</f>
      </c>
      <c r="ED483">
        <f>IF($GL483&gt;=22,INDEX($DF:$DF,$GK483+22),"")</f>
      </c>
      <c r="EE483">
        <f>IF($GL483&gt;=23,INDEX($DF:$DF,$GK483+23),"")</f>
      </c>
      <c r="EF483">
        <f>IF($GL483&gt;=24,INDEX($DF:$DF,$GK483+24),"")</f>
      </c>
      <c r="EG483">
        <f>IF($GL483&gt;=25,INDEX($DF:$DF,$GK483+25),"")</f>
      </c>
      <c r="EH483">
        <f>IF($GL483&gt;=26,INDEX($DF:$DF,$GK483+26),"")</f>
      </c>
      <c r="EI483">
        <f>IF($GL483&gt;=27,INDEX($DF:$DF,$GK483+27),"")</f>
      </c>
      <c r="EJ483">
        <f>IF($GL483&gt;=28,INDEX($DF:$DF,$GK483+28),"")</f>
      </c>
      <c r="EK483">
        <f>IF($GL483&gt;=29,INDEX($DF:$DF,$GK483+29),"")</f>
      </c>
      <c r="EL483">
        <f>IF($GL483&gt;=30,INDEX($DF:$DF,$GK483+30),"")</f>
      </c>
      <c r="EM483">
        <f>IF($GL483&gt;=31,INDEX($DF:$DF,$GK483+31),"")</f>
      </c>
      <c r="EN483">
        <f>IF($GL483&gt;=32,INDEX($DF:$DF,$GK483+32),"")</f>
      </c>
      <c r="EO483">
        <f>IF($GL483&gt;=33,INDEX($DF:$DF,$GK483+33),"")</f>
      </c>
      <c r="EP483">
        <f>IF($GL483&gt;=34,INDEX($DF:$DF,$GK483+34),"")</f>
      </c>
      <c r="EQ483">
        <f>IF($GL483&gt;=35,INDEX($DF:$DF,$GK483+35),"")</f>
      </c>
      <c r="ER483">
        <f>IF($GL483&gt;=36,INDEX($DF:$DF,$GK483+36),"")</f>
      </c>
      <c r="ES483">
        <f>IF($GL483&gt;=37,INDEX($DF:$DF,$GK483+37),"")</f>
      </c>
      <c r="ET483">
        <f>IF($GL483&gt;=38,INDEX($DF:$DF,$GK483+38),"")</f>
      </c>
      <c r="EU483">
        <f>IF($GL483&gt;=39,INDEX($DF:$DF,$GK483+39),"")</f>
      </c>
      <c r="EV483">
        <f>IF($GL483&gt;=40,INDEX($DF:$DF,$GK483+40),"")</f>
      </c>
      <c r="EW483">
        <f>IF($GL483&gt;=1,INDEX($DG:$DG,$GK483+1),"")</f>
      </c>
      <c r="EX483">
        <f>IF($GL483&gt;=2,INDEX($DG:$DG,$GK483+2),"")</f>
      </c>
      <c r="EY483">
        <f>IF($GL483&gt;=3,INDEX($DG:$DG,$GK483+3),"")</f>
      </c>
      <c r="EZ483">
        <f>IF($GL483&gt;=4,INDEX($DG:$DG,$GK483+4),"")</f>
      </c>
      <c r="FA483">
        <f>IF($GL483&gt;=5,INDEX($DG:$DG,$GK483+5),"")</f>
      </c>
      <c r="FB483">
        <f>IF($GL483&gt;=6,INDEX($DG:$DG,$GK483+6),"")</f>
      </c>
      <c r="FC483">
        <f>IF($GL483&gt;=7,INDEX($DG:$DG,$GK483+7),"")</f>
      </c>
      <c r="FD483">
        <f>IF($GL483&gt;=8,INDEX($DG:$DG,$GK483+8),"")</f>
      </c>
      <c r="FE483">
        <f>IF($GL483&gt;=9,INDEX($DG:$DG,$GK483+9),"")</f>
      </c>
      <c r="FF483">
        <f>IF($GL483&gt;=10,INDEX($DG:$DG,$GK483+10),"")</f>
      </c>
      <c r="FG483">
        <f>IF($GL483&gt;=11,INDEX($DG:$DG,$GK483+11),"")</f>
      </c>
      <c r="FH483">
        <f>IF($GL483&gt;=12,INDEX($DG:$DG,$GK483+12),"")</f>
      </c>
      <c r="FI483">
        <f>IF($GL483&gt;=13,INDEX($DG:$DG,$GK483+13),"")</f>
      </c>
      <c r="FJ483">
        <f>IF($GL483&gt;=14,INDEX($DG:$DG,$GK483+14),"")</f>
      </c>
      <c r="FK483">
        <f>IF($GL483&gt;=15,INDEX($DG:$DG,$GK483+15),"")</f>
      </c>
      <c r="FL483">
        <f>IF($GL483&gt;=16,INDEX($DG:$DG,$GK483+16),"")</f>
      </c>
      <c r="FM483">
        <f>IF($GL483&gt;=17,INDEX($DG:$DG,$GK483+17),"")</f>
      </c>
      <c r="FN483">
        <f>IF($GL483&gt;=18,INDEX($DG:$DG,$GK483+18),"")</f>
      </c>
      <c r="FO483">
        <f>IF($GL483&gt;=19,INDEX($DG:$DG,$GK483+19),"")</f>
      </c>
      <c r="FP483">
        <f>IF($GL483&gt;=20,INDEX($DG:$DG,$GK483+20),"")</f>
      </c>
      <c r="FQ483">
        <f>IF($GL483&gt;=21,INDEX($DG:$DG,$GK483+21),"")</f>
      </c>
      <c r="FR483">
        <f>IF($GL483&gt;=22,INDEX($DG:$DG,$GK483+22),"")</f>
      </c>
      <c r="FS483">
        <f>IF($GL483&gt;=23,INDEX($DG:$DG,$GK483+23),"")</f>
      </c>
      <c r="FT483">
        <f>IF($GL483&gt;=24,INDEX($DG:$DG,$GK483+24),"")</f>
      </c>
      <c r="FU483">
        <f>IF($GL483&gt;=25,INDEX($DG:$DG,$GK483+25),"")</f>
      </c>
      <c r="FV483">
        <f>IF($GL483&gt;=26,INDEX($DG:$DG,$GK483+26),"")</f>
      </c>
      <c r="FW483">
        <f>IF($GL483&gt;=27,INDEX($DG:$DG,$GK483+27),"")</f>
      </c>
      <c r="FX483">
        <f>IF($GL483&gt;=28,INDEX($DG:$DG,$GK483+28),"")</f>
      </c>
      <c r="FY483">
        <f>IF($GL483&gt;=29,INDEX($DG:$DG,$GK483+29),"")</f>
      </c>
      <c r="FZ483">
        <f>IF($GL483&gt;=30,INDEX($DG:$DG,$GK483+30),"")</f>
      </c>
      <c r="GA483">
        <f>IF($GL483&gt;=31,INDEX($DG:$DG,$GK483+31),"")</f>
      </c>
      <c r="GB483">
        <f>IF($GL483&gt;=32,INDEX($DG:$DG,$GK483+32),"")</f>
      </c>
      <c r="GC483">
        <f>IF($GL483&gt;=33,INDEX($DG:$DG,$GK483+33),"")</f>
      </c>
      <c r="GD483">
        <f>IF($GL483&gt;=34,INDEX($DG:$DG,$GK483+34),"")</f>
      </c>
      <c r="GE483">
        <f>IF($GL483&gt;=35,INDEX($DG:$DG,$GK483+35),"")</f>
      </c>
      <c r="GF483">
        <f>IF($GL483&gt;=36,INDEX($DG:$DG,$GK483+36),"")</f>
      </c>
      <c r="GG483">
        <f>IF($GL483&gt;=37,INDEX($DG:$DG,$GK483+37),"")</f>
      </c>
      <c r="GH483">
        <f>IF($GL483&gt;=38,INDEX($DG:$DG,$GK483+38),"")</f>
      </c>
      <c r="GI483">
        <f>IF($GL483&gt;=39,INDEX($DG:$DG,$GK483+39),"")</f>
      </c>
      <c r="GJ483">
        <f>IF($GL483&gt;=40,INDEX($DG:$DG,$GK483+40),"")</f>
      </c>
      <c r="GK483">
        <f>IFERROR(MATCH($DE483,$DF$2:$DF$166,0)+1,0)</f>
      </c>
      <c r="GL483">
        <f>IFERROR(INDEX($DH$2:$DH$166,MATCH($DE483,$DF$2:$DF$166,0)),0)</f>
      </c>
      <c r="GM483">
        <f>IFERROR(MATCH($H483,$DI$483:$EV$483,0),0)</f>
      </c>
      <c r="GN483">
        <f>IF($GM483&gt;0,INDEX($EW$483:$GJ$483,$GM483),"")</f>
      </c>
      <c r="GO483" t="s">
        <v>1056</v>
      </c>
      <c r="GQ483">
        <f>IF($IZ483&gt;=1,INDEX($GO:$GO,$IY483+1),"")</f>
      </c>
      <c r="GR483">
        <f>IF($IZ483&gt;=2,INDEX($GO:$GO,$IY483+2),"")</f>
      </c>
      <c r="GS483">
        <f>IF($IZ483&gt;=3,INDEX($GO:$GO,$IY483+3),"")</f>
      </c>
      <c r="GT483">
        <f>IF($IZ483&gt;=4,INDEX($GO:$GO,$IY483+4),"")</f>
      </c>
      <c r="GU483">
        <f>IF($IZ483&gt;=5,INDEX($GO:$GO,$IY483+5),"")</f>
      </c>
      <c r="GV483">
        <f>IF($IZ483&gt;=6,INDEX($GO:$GO,$IY483+6),"")</f>
      </c>
      <c r="GW483">
        <f>IF($IZ483&gt;=7,INDEX($GO:$GO,$IY483+7),"")</f>
      </c>
      <c r="GX483">
        <f>IF($IZ483&gt;=8,INDEX($GO:$GO,$IY483+8),"")</f>
      </c>
      <c r="GY483">
        <f>IF($IZ483&gt;=9,INDEX($GO:$GO,$IY483+9),"")</f>
      </c>
      <c r="GZ483">
        <f>IF($IZ483&gt;=10,INDEX($GO:$GO,$IY483+10),"")</f>
      </c>
      <c r="HA483">
        <f>IF($IZ483&gt;=11,INDEX($GO:$GO,$IY483+11),"")</f>
      </c>
      <c r="HB483">
        <f>IF($IZ483&gt;=12,INDEX($GO:$GO,$IY483+12),"")</f>
      </c>
      <c r="HC483">
        <f>IF($IZ483&gt;=13,INDEX($GO:$GO,$IY483+13),"")</f>
      </c>
      <c r="HD483">
        <f>IF($IZ483&gt;=14,INDEX($GO:$GO,$IY483+14),"")</f>
      </c>
      <c r="HE483">
        <f>IF($IZ483&gt;=15,INDEX($GO:$GO,$IY483+15),"")</f>
      </c>
      <c r="HF483">
        <f>IF($IZ483&gt;=16,INDEX($GO:$GO,$IY483+16),"")</f>
      </c>
      <c r="HG483">
        <f>IF($IZ483&gt;=17,INDEX($GO:$GO,$IY483+17),"")</f>
      </c>
      <c r="HH483">
        <f>IF($IZ483&gt;=18,INDEX($GO:$GO,$IY483+18),"")</f>
      </c>
      <c r="HI483">
        <f>IF($IZ483&gt;=19,INDEX($GO:$GO,$IY483+19),"")</f>
      </c>
      <c r="HJ483">
        <f>IF($IZ483&gt;=20,INDEX($GO:$GO,$IY483+20),"")</f>
      </c>
      <c r="HK483">
        <f>IF($IZ483&gt;=21,INDEX($GO:$GO,$IY483+21),"")</f>
      </c>
      <c r="HL483">
        <f>IF($IZ483&gt;=22,INDEX($GO:$GO,$IY483+22),"")</f>
      </c>
      <c r="HM483">
        <f>IF($IZ483&gt;=23,INDEX($GO:$GO,$IY483+23),"")</f>
      </c>
      <c r="HN483">
        <f>IF($IZ483&gt;=24,INDEX($GO:$GO,$IY483+24),"")</f>
      </c>
      <c r="HO483">
        <f>IF($IZ483&gt;=25,INDEX($GO:$GO,$IY483+25),"")</f>
      </c>
      <c r="HP483">
        <f>IF($IZ483&gt;=26,INDEX($GO:$GO,$IY483+26),"")</f>
      </c>
      <c r="HQ483">
        <f>IF($IZ483&gt;=27,INDEX($GO:$GO,$IY483+27),"")</f>
      </c>
      <c r="HR483">
        <f>IF($IZ483&gt;=28,INDEX($GO:$GO,$IY483+28),"")</f>
      </c>
      <c r="HS483">
        <f>IF($IZ483&gt;=29,INDEX($GO:$GO,$IY483+29),"")</f>
      </c>
      <c r="HT483">
        <f>IF($IZ483&gt;=30,INDEX($GO:$GO,$IY483+30),"")</f>
      </c>
      <c r="HU483">
        <f>IF($IZ483&gt;=31,INDEX($GO:$GO,$IY483+31),"")</f>
      </c>
      <c r="HV483">
        <f>IF($IZ483&gt;=32,INDEX($GO:$GO,$IY483+32),"")</f>
      </c>
      <c r="HW483">
        <f>IF($IZ483&gt;=33,INDEX($GO:$GO,$IY483+33),"")</f>
      </c>
      <c r="HX483">
        <f>IF($IZ483&gt;=34,INDEX($GO:$GO,$IY483+34),"")</f>
      </c>
      <c r="HY483">
        <f>IF($IZ483&gt;=35,INDEX($GO:$GO,$IY483+35),"")</f>
      </c>
      <c r="HZ483">
        <f>IF($IZ483&gt;=36,INDEX($GO:$GO,$IY483+36),"")</f>
      </c>
      <c r="IA483">
        <f>IF($IZ483&gt;=37,INDEX($GO:$GO,$IY483+37),"")</f>
      </c>
      <c r="IB483">
        <f>IF($IZ483&gt;=38,INDEX($GO:$GO,$IY483+38),"")</f>
      </c>
      <c r="IC483">
        <f>IF($IZ483&gt;=39,INDEX($GO:$GO,$IY483+39),"")</f>
      </c>
      <c r="ID483">
        <f>IF($IZ483&gt;=40,INDEX($GO:$GO,$IY483+40),"")</f>
      </c>
      <c r="IE483">
        <f>IF($IZ483&gt;=41,INDEX($GO:$GO,$IY483+41),"")</f>
      </c>
      <c r="IF483">
        <f>IF($IZ483&gt;=42,INDEX($GO:$GO,$IY483+42),"")</f>
      </c>
      <c r="IG483">
        <f>IF($IZ483&gt;=43,INDEX($GO:$GO,$IY483+43),"")</f>
      </c>
      <c r="IH483">
        <f>IF($IZ483&gt;=44,INDEX($GO:$GO,$IY483+44),"")</f>
      </c>
      <c r="II483">
        <f>IF($IZ483&gt;=45,INDEX($GO:$GO,$IY483+45),"")</f>
      </c>
      <c r="IJ483">
        <f>IF($IZ483&gt;=46,INDEX($GO:$GO,$IY483+46),"")</f>
      </c>
      <c r="IK483">
        <f>IF($IZ483&gt;=47,INDEX($GO:$GO,$IY483+47),"")</f>
      </c>
      <c r="IL483">
        <f>IF($IZ483&gt;=48,INDEX($GO:$GO,$IY483+48),"")</f>
      </c>
      <c r="IM483">
        <f>IF($IZ483&gt;=49,INDEX($GO:$GO,$IY483+49),"")</f>
      </c>
      <c r="IN483">
        <f>IF($IZ483&gt;=50,INDEX($GO:$GO,$IY483+50),"")</f>
      </c>
      <c r="IO483">
        <f>IF($IZ483&gt;=51,INDEX($GO:$GO,$IY483+51),"")</f>
      </c>
      <c r="IP483">
        <f>IF($IZ483&gt;=52,INDEX($GO:$GO,$IY483+52),"")</f>
      </c>
      <c r="IQ483">
        <f>IF($IZ483&gt;=53,INDEX($GO:$GO,$IY483+53),"")</f>
      </c>
      <c r="IR483">
        <f>IF($IZ483&gt;=54,INDEX($GO:$GO,$IY483+54),"")</f>
      </c>
      <c r="IS483">
        <f>IF($IZ483&gt;=55,INDEX($GO:$GO,$IY483+55),"")</f>
      </c>
      <c r="IT483">
        <f>IF($IZ483&gt;=56,INDEX($GO:$GO,$IY483+56),"")</f>
      </c>
      <c r="IU483">
        <f>IF($IZ483&gt;=57,INDEX($GO:$GO,$IY483+57),"")</f>
      </c>
      <c r="IV483">
        <f>IF($IZ483&gt;=58,INDEX($GO:$GO,$IY483+58),"")</f>
      </c>
      <c r="IW483">
        <f>IF($IZ483&gt;=59,INDEX($GO:$GO,$IY483+59),"")</f>
      </c>
      <c r="IX483">
        <f>IF($IZ483&gt;=60,INDEX($GO:$GO,$IY483+60),"")</f>
      </c>
      <c r="IY483">
        <f>IFERROR(MATCH($GN483,$GO$2:$GO$827,0)+1,0)</f>
      </c>
      <c r="IZ483">
        <f>IFERROR(INDEX($GP$2:$GP$827,MATCH($GN483,$GO$2:$GO$827,0)),0)</f>
      </c>
      <c r="JA483" t="s">
        <v>23</v>
      </c>
      <c r="JB483" t="s">
        <v>23</v>
      </c>
    </row>
    <row r="484" spans="1:262" x14ac:dyDescent="0.25">
      <c r="F484" s="1"/>
      <c r="G484" s="1"/>
      <c r="H484" s="1"/>
      <c r="I484" s="1"/>
      <c r="J484" s="1">
        <f>IFERROR(IF(FIND(" - ",$F484)&gt;0,MID($F484,FIND(" - ",$F484)+3,LEN($F484)),""),"")</f>
      </c>
      <c r="L484" s="1"/>
      <c r="N484" t="s">
        <v>23</v>
      </c>
      <c r="P484">
        <f>IF(OR($N484="",$O484=""),"",IFERROR($N484/$O484,0))</f>
      </c>
      <c r="Q484">
        <f>IF($N484="","",
IF($G484="","",
IF(ISNUMBER(SEARCH("exempt",LOWER($G484))),0,
$N484*(VALUE(SUBSTITUTE($G484,"%",""))/100))))</f>
      </c>
      <c r="W484">
        <f>IF($N484="","",
SUM($N484,$Q484,$U484,$R484,$T484)-
IF($V484="",0,VALUE($V484)))</f>
      </c>
      <c r="AE484" t="s">
        <v>1481</v>
      </c>
      <c r="AJ484" t="s">
        <v>1377</v>
      </c>
      <c r="AM484">
        <f>IFERROR(LEFT($F484,FIND(" - ",$F484)-1),$F484)</f>
      </c>
      <c r="AP484">
        <f>IF($CE484&gt;=1,INDEX($AN:$AN,$CD484+1),"")</f>
      </c>
      <c r="AQ484">
        <f>IF($CE484&gt;=2,INDEX($AN:$AN,$CD484+2),"")</f>
      </c>
      <c r="AR484">
        <f>IF($CE484&gt;=3,INDEX($AN:$AN,$CD484+3),"")</f>
      </c>
      <c r="AS484">
        <f>IF($CE484&gt;=4,INDEX($AN:$AN,$CD484+4),"")</f>
      </c>
      <c r="AT484">
        <f>IF($CE484&gt;=5,INDEX($AN:$AN,$CD484+5),"")</f>
      </c>
      <c r="AU484">
        <f>IF($CE484&gt;=6,INDEX($AN:$AN,$CD484+6),"")</f>
      </c>
      <c r="AV484">
        <f>IF($CE484&gt;=7,INDEX($AN:$AN,$CD484+7),"")</f>
      </c>
      <c r="AW484">
        <f>IF($CE484&gt;=8,INDEX($AN:$AN,$CD484+8),"")</f>
      </c>
      <c r="AX484">
        <f>IF($CE484&gt;=9,INDEX($AN:$AN,$CD484+9),"")</f>
      </c>
      <c r="AY484">
        <f>IF($CE484&gt;=10,INDEX($AN:$AN,$CD484+10),"")</f>
      </c>
      <c r="AZ484">
        <f>IF($CE484&gt;=11,INDEX($AN:$AN,$CD484+11),"")</f>
      </c>
      <c r="BA484">
        <f>IF($CE484&gt;=12,INDEX($AN:$AN,$CD484+12),"")</f>
      </c>
      <c r="BB484">
        <f>IF($CE484&gt;=13,INDEX($AN:$AN,$CD484+13),"")</f>
      </c>
      <c r="BC484">
        <f>IF($CE484&gt;=14,INDEX($AN:$AN,$CD484+14),"")</f>
      </c>
      <c r="BD484">
        <f>IF($CE484&gt;=15,INDEX($AN:$AN,$CD484+15),"")</f>
      </c>
      <c r="BE484">
        <f>IF($CE484&gt;=16,INDEX($AN:$AN,$CD484+16),"")</f>
      </c>
      <c r="BF484">
        <f>IF($CE484&gt;=17,INDEX($AN:$AN,$CD484+17),"")</f>
      </c>
      <c r="BG484">
        <f>IF($CE484&gt;=18,INDEX($AN:$AN,$CD484+18),"")</f>
      </c>
      <c r="BH484">
        <f>IF($CE484&gt;=19,INDEX($AN:$AN,$CD484+19),"")</f>
      </c>
      <c r="BI484">
        <f>IF($CE484&gt;=20,INDEX($AN:$AN,$CD484+20),"")</f>
      </c>
      <c r="BJ484">
        <f>IF($CE484&gt;=21,INDEX($AN:$AN,$CD484+21),"")</f>
      </c>
      <c r="BK484">
        <f>IF($CE484&gt;=22,INDEX($AN:$AN,$CD484+22),"")</f>
      </c>
      <c r="BL484">
        <f>IF($CE484&gt;=23,INDEX($AN:$AN,$CD484+23),"")</f>
      </c>
      <c r="BM484">
        <f>IF($CE484&gt;=24,INDEX($AN:$AN,$CD484+24),"")</f>
      </c>
      <c r="BN484">
        <f>IF($CE484&gt;=25,INDEX($AN:$AN,$CD484+25),"")</f>
      </c>
      <c r="BO484">
        <f>IF($CE484&gt;=26,INDEX($AN:$AN,$CD484+26),"")</f>
      </c>
      <c r="BP484">
        <f>IF($CE484&gt;=27,INDEX($AN:$AN,$CD484+27),"")</f>
      </c>
      <c r="BQ484">
        <f>IF($CE484&gt;=28,INDEX($AN:$AN,$CD484+28),"")</f>
      </c>
      <c r="BR484">
        <f>IF($CE484&gt;=29,INDEX($AN:$AN,$CD484+29),"")</f>
      </c>
      <c r="BS484">
        <f>IF($CE484&gt;=30,INDEX($AN:$AN,$CD484+30),"")</f>
      </c>
      <c r="BT484">
        <f>IF($CE484&gt;=31,INDEX($AN:$AN,$CD484+31),"")</f>
      </c>
      <c r="BU484">
        <f>IF($CE484&gt;=32,INDEX($AN:$AN,$CD484+32),"")</f>
      </c>
      <c r="BV484">
        <f>IF($CE484&gt;=33,INDEX($AN:$AN,$CD484+33),"")</f>
      </c>
      <c r="BW484">
        <f>IF($CE484&gt;=34,INDEX($AN:$AN,$CD484+34),"")</f>
      </c>
      <c r="BX484">
        <f>IF($CE484&gt;=35,INDEX($AN:$AN,$CD484+35),"")</f>
      </c>
      <c r="BY484">
        <f>IF($CE484&gt;=36,INDEX($AN:$AN,$CD484+36),"")</f>
      </c>
      <c r="BZ484">
        <f>IF($CE484&gt;=37,INDEX($AN:$AN,$CD484+37),"")</f>
      </c>
      <c r="CA484">
        <f>IF($CE484&gt;=38,INDEX($AN:$AN,$CD484+38),"")</f>
      </c>
      <c r="CB484">
        <f>IF($CE484&gt;=39,INDEX($AN:$AN,$CD484+39),"")</f>
      </c>
      <c r="CC484">
        <f>IF($CE484&gt;=40,INDEX($AN:$AN,$CD484+40),"")</f>
      </c>
      <c r="CD484">
        <f>IFERROR(MATCH($AM484,$AN$2:$AN$133,0)+1,0)</f>
      </c>
      <c r="CE484">
        <f>IFERROR(INDEX($AO$2:$AO$133,MATCH($AM484,$AN$2:$AN$133,0)),0)</f>
      </c>
      <c r="CF484">
        <f>IFERROR(LEFT($K484,FIND(" - ",$K484)-1),$K484)</f>
      </c>
      <c r="CG484" t="s">
        <v>216</v>
      </c>
      <c r="CI484">
        <f>IF($DD484&gt;=1,INDEX($CG:$CG,$DC484+1),"")</f>
      </c>
      <c r="CJ484">
        <f>IF($DD484&gt;=2,INDEX($CG:$CG,$DC484+2),"")</f>
      </c>
      <c r="CK484">
        <f>IF($DD484&gt;=3,INDEX($CG:$CG,$DC484+3),"")</f>
      </c>
      <c r="CL484">
        <f>IF($DD484&gt;=4,INDEX($CG:$CG,$DC484+4),"")</f>
      </c>
      <c r="CM484">
        <f>IF($DD484&gt;=5,INDEX($CG:$CG,$DC484+5),"")</f>
      </c>
      <c r="CN484">
        <f>IF($DD484&gt;=6,INDEX($CG:$CG,$DC484+6),"")</f>
      </c>
      <c r="CO484">
        <f>IF($DD484&gt;=7,INDEX($CG:$CG,$DC484+7),"")</f>
      </c>
      <c r="CP484">
        <f>IF($DD484&gt;=8,INDEX($CG:$CG,$DC484+8),"")</f>
      </c>
      <c r="CQ484">
        <f>IF($DD484&gt;=9,INDEX($CG:$CG,$DC484+9),"")</f>
      </c>
      <c r="CR484">
        <f>IF($DD484&gt;=10,INDEX($CG:$CG,$DC484+10),"")</f>
      </c>
      <c r="CS484">
        <f>IF($DD484&gt;=11,INDEX($CG:$CG,$DC484+11),"")</f>
      </c>
      <c r="CT484">
        <f>IF($DD484&gt;=12,INDEX($CG:$CG,$DC484+12),"")</f>
      </c>
      <c r="CU484">
        <f>IF($DD484&gt;=13,INDEX($CG:$CG,$DC484+13),"")</f>
      </c>
      <c r="CV484">
        <f>IF($DD484&gt;=14,INDEX($CG:$CG,$DC484+14),"")</f>
      </c>
      <c r="CW484">
        <f>IF($DD484&gt;=15,INDEX($CG:$CG,$DC484+15),"")</f>
      </c>
      <c r="CX484">
        <f>IF($DD484&gt;=16,INDEX($CG:$CG,$DC484+16),"")</f>
      </c>
      <c r="CY484">
        <f>IF($DD484&gt;=17,INDEX($CG:$CG,$DC484+17),"")</f>
      </c>
      <c r="CZ484">
        <f>IF($DD484&gt;=18,INDEX($CG:$CG,$DC484+18),"")</f>
      </c>
      <c r="DA484">
        <f>IF($DD484&gt;=19,INDEX($CG:$CG,$DC484+19),"")</f>
      </c>
      <c r="DB484">
        <f>IF($DD484&gt;=20,INDEX($CG:$CG,$DC484+20),"")</f>
      </c>
      <c r="DC484">
        <f>IFERROR(MATCH($CF484,$CG$2:$CG$1558,0)+1,0)</f>
      </c>
      <c r="DD484">
        <f>IFERROR(INDEX($CH$2:$CH$1558,MATCH($CF484,$CG$2:$CG$1558,0)),0)</f>
      </c>
      <c r="DE484">
        <f>IFERROR(INDEX($AL:$AL,MATCH($G484,$AK:$AK,0))&amp;"","")</f>
      </c>
      <c r="DI484">
        <f>IF($GL484&gt;=1,INDEX($DF:$DF,$GK484+1),"")</f>
      </c>
      <c r="DJ484">
        <f>IF($GL484&gt;=2,INDEX($DF:$DF,$GK484+2),"")</f>
      </c>
      <c r="DK484">
        <f>IF($GL484&gt;=3,INDEX($DF:$DF,$GK484+3),"")</f>
      </c>
      <c r="DL484">
        <f>IF($GL484&gt;=4,INDEX($DF:$DF,$GK484+4),"")</f>
      </c>
      <c r="DM484">
        <f>IF($GL484&gt;=5,INDEX($DF:$DF,$GK484+5),"")</f>
      </c>
      <c r="DN484">
        <f>IF($GL484&gt;=6,INDEX($DF:$DF,$GK484+6),"")</f>
      </c>
      <c r="DO484">
        <f>IF($GL484&gt;=7,INDEX($DF:$DF,$GK484+7),"")</f>
      </c>
      <c r="DP484">
        <f>IF($GL484&gt;=8,INDEX($DF:$DF,$GK484+8),"")</f>
      </c>
      <c r="DQ484">
        <f>IF($GL484&gt;=9,INDEX($DF:$DF,$GK484+9),"")</f>
      </c>
      <c r="DR484">
        <f>IF($GL484&gt;=10,INDEX($DF:$DF,$GK484+10),"")</f>
      </c>
      <c r="DS484">
        <f>IF($GL484&gt;=11,INDEX($DF:$DF,$GK484+11),"")</f>
      </c>
      <c r="DT484">
        <f>IF($GL484&gt;=12,INDEX($DF:$DF,$GK484+12),"")</f>
      </c>
      <c r="DU484">
        <f>IF($GL484&gt;=13,INDEX($DF:$DF,$GK484+13),"")</f>
      </c>
      <c r="DV484">
        <f>IF($GL484&gt;=14,INDEX($DF:$DF,$GK484+14),"")</f>
      </c>
      <c r="DW484">
        <f>IF($GL484&gt;=15,INDEX($DF:$DF,$GK484+15),"")</f>
      </c>
      <c r="DX484">
        <f>IF($GL484&gt;=16,INDEX($DF:$DF,$GK484+16),"")</f>
      </c>
      <c r="DY484">
        <f>IF($GL484&gt;=17,INDEX($DF:$DF,$GK484+17),"")</f>
      </c>
      <c r="DZ484">
        <f>IF($GL484&gt;=18,INDEX($DF:$DF,$GK484+18),"")</f>
      </c>
      <c r="EA484">
        <f>IF($GL484&gt;=19,INDEX($DF:$DF,$GK484+19),"")</f>
      </c>
      <c r="EB484">
        <f>IF($GL484&gt;=20,INDEX($DF:$DF,$GK484+20),"")</f>
      </c>
      <c r="EC484">
        <f>IF($GL484&gt;=21,INDEX($DF:$DF,$GK484+21),"")</f>
      </c>
      <c r="ED484">
        <f>IF($GL484&gt;=22,INDEX($DF:$DF,$GK484+22),"")</f>
      </c>
      <c r="EE484">
        <f>IF($GL484&gt;=23,INDEX($DF:$DF,$GK484+23),"")</f>
      </c>
      <c r="EF484">
        <f>IF($GL484&gt;=24,INDEX($DF:$DF,$GK484+24),"")</f>
      </c>
      <c r="EG484">
        <f>IF($GL484&gt;=25,INDEX($DF:$DF,$GK484+25),"")</f>
      </c>
      <c r="EH484">
        <f>IF($GL484&gt;=26,INDEX($DF:$DF,$GK484+26),"")</f>
      </c>
      <c r="EI484">
        <f>IF($GL484&gt;=27,INDEX($DF:$DF,$GK484+27),"")</f>
      </c>
      <c r="EJ484">
        <f>IF($GL484&gt;=28,INDEX($DF:$DF,$GK484+28),"")</f>
      </c>
      <c r="EK484">
        <f>IF($GL484&gt;=29,INDEX($DF:$DF,$GK484+29),"")</f>
      </c>
      <c r="EL484">
        <f>IF($GL484&gt;=30,INDEX($DF:$DF,$GK484+30),"")</f>
      </c>
      <c r="EM484">
        <f>IF($GL484&gt;=31,INDEX($DF:$DF,$GK484+31),"")</f>
      </c>
      <c r="EN484">
        <f>IF($GL484&gt;=32,INDEX($DF:$DF,$GK484+32),"")</f>
      </c>
      <c r="EO484">
        <f>IF($GL484&gt;=33,INDEX($DF:$DF,$GK484+33),"")</f>
      </c>
      <c r="EP484">
        <f>IF($GL484&gt;=34,INDEX($DF:$DF,$GK484+34),"")</f>
      </c>
      <c r="EQ484">
        <f>IF($GL484&gt;=35,INDEX($DF:$DF,$GK484+35),"")</f>
      </c>
      <c r="ER484">
        <f>IF($GL484&gt;=36,INDEX($DF:$DF,$GK484+36),"")</f>
      </c>
      <c r="ES484">
        <f>IF($GL484&gt;=37,INDEX($DF:$DF,$GK484+37),"")</f>
      </c>
      <c r="ET484">
        <f>IF($GL484&gt;=38,INDEX($DF:$DF,$GK484+38),"")</f>
      </c>
      <c r="EU484">
        <f>IF($GL484&gt;=39,INDEX($DF:$DF,$GK484+39),"")</f>
      </c>
      <c r="EV484">
        <f>IF($GL484&gt;=40,INDEX($DF:$DF,$GK484+40),"")</f>
      </c>
      <c r="EW484">
        <f>IF($GL484&gt;=1,INDEX($DG:$DG,$GK484+1),"")</f>
      </c>
      <c r="EX484">
        <f>IF($GL484&gt;=2,INDEX($DG:$DG,$GK484+2),"")</f>
      </c>
      <c r="EY484">
        <f>IF($GL484&gt;=3,INDEX($DG:$DG,$GK484+3),"")</f>
      </c>
      <c r="EZ484">
        <f>IF($GL484&gt;=4,INDEX($DG:$DG,$GK484+4),"")</f>
      </c>
      <c r="FA484">
        <f>IF($GL484&gt;=5,INDEX($DG:$DG,$GK484+5),"")</f>
      </c>
      <c r="FB484">
        <f>IF($GL484&gt;=6,INDEX($DG:$DG,$GK484+6),"")</f>
      </c>
      <c r="FC484">
        <f>IF($GL484&gt;=7,INDEX($DG:$DG,$GK484+7),"")</f>
      </c>
      <c r="FD484">
        <f>IF($GL484&gt;=8,INDEX($DG:$DG,$GK484+8),"")</f>
      </c>
      <c r="FE484">
        <f>IF($GL484&gt;=9,INDEX($DG:$DG,$GK484+9),"")</f>
      </c>
      <c r="FF484">
        <f>IF($GL484&gt;=10,INDEX($DG:$DG,$GK484+10),"")</f>
      </c>
      <c r="FG484">
        <f>IF($GL484&gt;=11,INDEX($DG:$DG,$GK484+11),"")</f>
      </c>
      <c r="FH484">
        <f>IF($GL484&gt;=12,INDEX($DG:$DG,$GK484+12),"")</f>
      </c>
      <c r="FI484">
        <f>IF($GL484&gt;=13,INDEX($DG:$DG,$GK484+13),"")</f>
      </c>
      <c r="FJ484">
        <f>IF($GL484&gt;=14,INDEX($DG:$DG,$GK484+14),"")</f>
      </c>
      <c r="FK484">
        <f>IF($GL484&gt;=15,INDEX($DG:$DG,$GK484+15),"")</f>
      </c>
      <c r="FL484">
        <f>IF($GL484&gt;=16,INDEX($DG:$DG,$GK484+16),"")</f>
      </c>
      <c r="FM484">
        <f>IF($GL484&gt;=17,INDEX($DG:$DG,$GK484+17),"")</f>
      </c>
      <c r="FN484">
        <f>IF($GL484&gt;=18,INDEX($DG:$DG,$GK484+18),"")</f>
      </c>
      <c r="FO484">
        <f>IF($GL484&gt;=19,INDEX($DG:$DG,$GK484+19),"")</f>
      </c>
      <c r="FP484">
        <f>IF($GL484&gt;=20,INDEX($DG:$DG,$GK484+20),"")</f>
      </c>
      <c r="FQ484">
        <f>IF($GL484&gt;=21,INDEX($DG:$DG,$GK484+21),"")</f>
      </c>
      <c r="FR484">
        <f>IF($GL484&gt;=22,INDEX($DG:$DG,$GK484+22),"")</f>
      </c>
      <c r="FS484">
        <f>IF($GL484&gt;=23,INDEX($DG:$DG,$GK484+23),"")</f>
      </c>
      <c r="FT484">
        <f>IF($GL484&gt;=24,INDEX($DG:$DG,$GK484+24),"")</f>
      </c>
      <c r="FU484">
        <f>IF($GL484&gt;=25,INDEX($DG:$DG,$GK484+25),"")</f>
      </c>
      <c r="FV484">
        <f>IF($GL484&gt;=26,INDEX($DG:$DG,$GK484+26),"")</f>
      </c>
      <c r="FW484">
        <f>IF($GL484&gt;=27,INDEX($DG:$DG,$GK484+27),"")</f>
      </c>
      <c r="FX484">
        <f>IF($GL484&gt;=28,INDEX($DG:$DG,$GK484+28),"")</f>
      </c>
      <c r="FY484">
        <f>IF($GL484&gt;=29,INDEX($DG:$DG,$GK484+29),"")</f>
      </c>
      <c r="FZ484">
        <f>IF($GL484&gt;=30,INDEX($DG:$DG,$GK484+30),"")</f>
      </c>
      <c r="GA484">
        <f>IF($GL484&gt;=31,INDEX($DG:$DG,$GK484+31),"")</f>
      </c>
      <c r="GB484">
        <f>IF($GL484&gt;=32,INDEX($DG:$DG,$GK484+32),"")</f>
      </c>
      <c r="GC484">
        <f>IF($GL484&gt;=33,INDEX($DG:$DG,$GK484+33),"")</f>
      </c>
      <c r="GD484">
        <f>IF($GL484&gt;=34,INDEX($DG:$DG,$GK484+34),"")</f>
      </c>
      <c r="GE484">
        <f>IF($GL484&gt;=35,INDEX($DG:$DG,$GK484+35),"")</f>
      </c>
      <c r="GF484">
        <f>IF($GL484&gt;=36,INDEX($DG:$DG,$GK484+36),"")</f>
      </c>
      <c r="GG484">
        <f>IF($GL484&gt;=37,INDEX($DG:$DG,$GK484+37),"")</f>
      </c>
      <c r="GH484">
        <f>IF($GL484&gt;=38,INDEX($DG:$DG,$GK484+38),"")</f>
      </c>
      <c r="GI484">
        <f>IF($GL484&gt;=39,INDEX($DG:$DG,$GK484+39),"")</f>
      </c>
      <c r="GJ484">
        <f>IF($GL484&gt;=40,INDEX($DG:$DG,$GK484+40),"")</f>
      </c>
      <c r="GK484">
        <f>IFERROR(MATCH($DE484,$DF$2:$DF$166,0)+1,0)</f>
      </c>
      <c r="GL484">
        <f>IFERROR(INDEX($DH$2:$DH$166,MATCH($DE484,$DF$2:$DF$166,0)),0)</f>
      </c>
      <c r="GM484">
        <f>IFERROR(MATCH($H484,$DI$484:$EV$484,0),0)</f>
      </c>
      <c r="GN484">
        <f>IF($GM484&gt;0,INDEX($EW$484:$GJ$484,$GM484),"")</f>
      </c>
      <c r="GO484" t="s">
        <v>1058</v>
      </c>
      <c r="GQ484">
        <f>IF($IZ484&gt;=1,INDEX($GO:$GO,$IY484+1),"")</f>
      </c>
      <c r="GR484">
        <f>IF($IZ484&gt;=2,INDEX($GO:$GO,$IY484+2),"")</f>
      </c>
      <c r="GS484">
        <f>IF($IZ484&gt;=3,INDEX($GO:$GO,$IY484+3),"")</f>
      </c>
      <c r="GT484">
        <f>IF($IZ484&gt;=4,INDEX($GO:$GO,$IY484+4),"")</f>
      </c>
      <c r="GU484">
        <f>IF($IZ484&gt;=5,INDEX($GO:$GO,$IY484+5),"")</f>
      </c>
      <c r="GV484">
        <f>IF($IZ484&gt;=6,INDEX($GO:$GO,$IY484+6),"")</f>
      </c>
      <c r="GW484">
        <f>IF($IZ484&gt;=7,INDEX($GO:$GO,$IY484+7),"")</f>
      </c>
      <c r="GX484">
        <f>IF($IZ484&gt;=8,INDEX($GO:$GO,$IY484+8),"")</f>
      </c>
      <c r="GY484">
        <f>IF($IZ484&gt;=9,INDEX($GO:$GO,$IY484+9),"")</f>
      </c>
      <c r="GZ484">
        <f>IF($IZ484&gt;=10,INDEX($GO:$GO,$IY484+10),"")</f>
      </c>
      <c r="HA484">
        <f>IF($IZ484&gt;=11,INDEX($GO:$GO,$IY484+11),"")</f>
      </c>
      <c r="HB484">
        <f>IF($IZ484&gt;=12,INDEX($GO:$GO,$IY484+12),"")</f>
      </c>
      <c r="HC484">
        <f>IF($IZ484&gt;=13,INDEX($GO:$GO,$IY484+13),"")</f>
      </c>
      <c r="HD484">
        <f>IF($IZ484&gt;=14,INDEX($GO:$GO,$IY484+14),"")</f>
      </c>
      <c r="HE484">
        <f>IF($IZ484&gt;=15,INDEX($GO:$GO,$IY484+15),"")</f>
      </c>
      <c r="HF484">
        <f>IF($IZ484&gt;=16,INDEX($GO:$GO,$IY484+16),"")</f>
      </c>
      <c r="HG484">
        <f>IF($IZ484&gt;=17,INDEX($GO:$GO,$IY484+17),"")</f>
      </c>
      <c r="HH484">
        <f>IF($IZ484&gt;=18,INDEX($GO:$GO,$IY484+18),"")</f>
      </c>
      <c r="HI484">
        <f>IF($IZ484&gt;=19,INDEX($GO:$GO,$IY484+19),"")</f>
      </c>
      <c r="HJ484">
        <f>IF($IZ484&gt;=20,INDEX($GO:$GO,$IY484+20),"")</f>
      </c>
      <c r="HK484">
        <f>IF($IZ484&gt;=21,INDEX($GO:$GO,$IY484+21),"")</f>
      </c>
      <c r="HL484">
        <f>IF($IZ484&gt;=22,INDEX($GO:$GO,$IY484+22),"")</f>
      </c>
      <c r="HM484">
        <f>IF($IZ484&gt;=23,INDEX($GO:$GO,$IY484+23),"")</f>
      </c>
      <c r="HN484">
        <f>IF($IZ484&gt;=24,INDEX($GO:$GO,$IY484+24),"")</f>
      </c>
      <c r="HO484">
        <f>IF($IZ484&gt;=25,INDEX($GO:$GO,$IY484+25),"")</f>
      </c>
      <c r="HP484">
        <f>IF($IZ484&gt;=26,INDEX($GO:$GO,$IY484+26),"")</f>
      </c>
      <c r="HQ484">
        <f>IF($IZ484&gt;=27,INDEX($GO:$GO,$IY484+27),"")</f>
      </c>
      <c r="HR484">
        <f>IF($IZ484&gt;=28,INDEX($GO:$GO,$IY484+28),"")</f>
      </c>
      <c r="HS484">
        <f>IF($IZ484&gt;=29,INDEX($GO:$GO,$IY484+29),"")</f>
      </c>
      <c r="HT484">
        <f>IF($IZ484&gt;=30,INDEX($GO:$GO,$IY484+30),"")</f>
      </c>
      <c r="HU484">
        <f>IF($IZ484&gt;=31,INDEX($GO:$GO,$IY484+31),"")</f>
      </c>
      <c r="HV484">
        <f>IF($IZ484&gt;=32,INDEX($GO:$GO,$IY484+32),"")</f>
      </c>
      <c r="HW484">
        <f>IF($IZ484&gt;=33,INDEX($GO:$GO,$IY484+33),"")</f>
      </c>
      <c r="HX484">
        <f>IF($IZ484&gt;=34,INDEX($GO:$GO,$IY484+34),"")</f>
      </c>
      <c r="HY484">
        <f>IF($IZ484&gt;=35,INDEX($GO:$GO,$IY484+35),"")</f>
      </c>
      <c r="HZ484">
        <f>IF($IZ484&gt;=36,INDEX($GO:$GO,$IY484+36),"")</f>
      </c>
      <c r="IA484">
        <f>IF($IZ484&gt;=37,INDEX($GO:$GO,$IY484+37),"")</f>
      </c>
      <c r="IB484">
        <f>IF($IZ484&gt;=38,INDEX($GO:$GO,$IY484+38),"")</f>
      </c>
      <c r="IC484">
        <f>IF($IZ484&gt;=39,INDEX($GO:$GO,$IY484+39),"")</f>
      </c>
      <c r="ID484">
        <f>IF($IZ484&gt;=40,INDEX($GO:$GO,$IY484+40),"")</f>
      </c>
      <c r="IE484">
        <f>IF($IZ484&gt;=41,INDEX($GO:$GO,$IY484+41),"")</f>
      </c>
      <c r="IF484">
        <f>IF($IZ484&gt;=42,INDEX($GO:$GO,$IY484+42),"")</f>
      </c>
      <c r="IG484">
        <f>IF($IZ484&gt;=43,INDEX($GO:$GO,$IY484+43),"")</f>
      </c>
      <c r="IH484">
        <f>IF($IZ484&gt;=44,INDEX($GO:$GO,$IY484+44),"")</f>
      </c>
      <c r="II484">
        <f>IF($IZ484&gt;=45,INDEX($GO:$GO,$IY484+45),"")</f>
      </c>
      <c r="IJ484">
        <f>IF($IZ484&gt;=46,INDEX($GO:$GO,$IY484+46),"")</f>
      </c>
      <c r="IK484">
        <f>IF($IZ484&gt;=47,INDEX($GO:$GO,$IY484+47),"")</f>
      </c>
      <c r="IL484">
        <f>IF($IZ484&gt;=48,INDEX($GO:$GO,$IY484+48),"")</f>
      </c>
      <c r="IM484">
        <f>IF($IZ484&gt;=49,INDEX($GO:$GO,$IY484+49),"")</f>
      </c>
      <c r="IN484">
        <f>IF($IZ484&gt;=50,INDEX($GO:$GO,$IY484+50),"")</f>
      </c>
      <c r="IO484">
        <f>IF($IZ484&gt;=51,INDEX($GO:$GO,$IY484+51),"")</f>
      </c>
      <c r="IP484">
        <f>IF($IZ484&gt;=52,INDEX($GO:$GO,$IY484+52),"")</f>
      </c>
      <c r="IQ484">
        <f>IF($IZ484&gt;=53,INDEX($GO:$GO,$IY484+53),"")</f>
      </c>
      <c r="IR484">
        <f>IF($IZ484&gt;=54,INDEX($GO:$GO,$IY484+54),"")</f>
      </c>
      <c r="IS484">
        <f>IF($IZ484&gt;=55,INDEX($GO:$GO,$IY484+55),"")</f>
      </c>
      <c r="IT484">
        <f>IF($IZ484&gt;=56,INDEX($GO:$GO,$IY484+56),"")</f>
      </c>
      <c r="IU484">
        <f>IF($IZ484&gt;=57,INDEX($GO:$GO,$IY484+57),"")</f>
      </c>
      <c r="IV484">
        <f>IF($IZ484&gt;=58,INDEX($GO:$GO,$IY484+58),"")</f>
      </c>
      <c r="IW484">
        <f>IF($IZ484&gt;=59,INDEX($GO:$GO,$IY484+59),"")</f>
      </c>
      <c r="IX484">
        <f>IF($IZ484&gt;=60,INDEX($GO:$GO,$IY484+60),"")</f>
      </c>
      <c r="IY484">
        <f>IFERROR(MATCH($GN484,$GO$2:$GO$827,0)+1,0)</f>
      </c>
      <c r="IZ484">
        <f>IFERROR(INDEX($GP$2:$GP$827,MATCH($GN484,$GO$2:$GO$827,0)),0)</f>
      </c>
      <c r="JA484" t="s">
        <v>23</v>
      </c>
      <c r="JB484" t="s">
        <v>23</v>
      </c>
    </row>
    <row r="485" spans="1:262" x14ac:dyDescent="0.25">
      <c r="F485" s="1"/>
      <c r="G485" s="1"/>
      <c r="H485" s="1"/>
      <c r="I485" s="1"/>
      <c r="J485" s="1">
        <f>IFERROR(IF(FIND(" - ",$F485)&gt;0,MID($F485,FIND(" - ",$F485)+3,LEN($F485)),""),"")</f>
      </c>
      <c r="L485" s="1"/>
      <c r="N485" t="s">
        <v>23</v>
      </c>
      <c r="P485">
        <f>IF(OR($N485="",$O485=""),"",IFERROR($N485/$O485,0))</f>
      </c>
      <c r="Q485">
        <f>IF($N485="","",
IF($G485="","",
IF(ISNUMBER(SEARCH("exempt",LOWER($G485))),0,
$N485*(VALUE(SUBSTITUTE($G485,"%",""))/100))))</f>
      </c>
      <c r="W485">
        <f>IF($N485="","",
SUM($N485,$Q485,$U485,$R485,$T485)-
IF($V485="",0,VALUE($V485)))</f>
      </c>
      <c r="AE485" t="s">
        <v>1482</v>
      </c>
      <c r="AJ485" t="s">
        <v>595</v>
      </c>
      <c r="AM485">
        <f>IFERROR(LEFT($F485,FIND(" - ",$F485)-1),$F485)</f>
      </c>
      <c r="AP485">
        <f>IF($CE485&gt;=1,INDEX($AN:$AN,$CD485+1),"")</f>
      </c>
      <c r="AQ485">
        <f>IF($CE485&gt;=2,INDEX($AN:$AN,$CD485+2),"")</f>
      </c>
      <c r="AR485">
        <f>IF($CE485&gt;=3,INDEX($AN:$AN,$CD485+3),"")</f>
      </c>
      <c r="AS485">
        <f>IF($CE485&gt;=4,INDEX($AN:$AN,$CD485+4),"")</f>
      </c>
      <c r="AT485">
        <f>IF($CE485&gt;=5,INDEX($AN:$AN,$CD485+5),"")</f>
      </c>
      <c r="AU485">
        <f>IF($CE485&gt;=6,INDEX($AN:$AN,$CD485+6),"")</f>
      </c>
      <c r="AV485">
        <f>IF($CE485&gt;=7,INDEX($AN:$AN,$CD485+7),"")</f>
      </c>
      <c r="AW485">
        <f>IF($CE485&gt;=8,INDEX($AN:$AN,$CD485+8),"")</f>
      </c>
      <c r="AX485">
        <f>IF($CE485&gt;=9,INDEX($AN:$AN,$CD485+9),"")</f>
      </c>
      <c r="AY485">
        <f>IF($CE485&gt;=10,INDEX($AN:$AN,$CD485+10),"")</f>
      </c>
      <c r="AZ485">
        <f>IF($CE485&gt;=11,INDEX($AN:$AN,$CD485+11),"")</f>
      </c>
      <c r="BA485">
        <f>IF($CE485&gt;=12,INDEX($AN:$AN,$CD485+12),"")</f>
      </c>
      <c r="BB485">
        <f>IF($CE485&gt;=13,INDEX($AN:$AN,$CD485+13),"")</f>
      </c>
      <c r="BC485">
        <f>IF($CE485&gt;=14,INDEX($AN:$AN,$CD485+14),"")</f>
      </c>
      <c r="BD485">
        <f>IF($CE485&gt;=15,INDEX($AN:$AN,$CD485+15),"")</f>
      </c>
      <c r="BE485">
        <f>IF($CE485&gt;=16,INDEX($AN:$AN,$CD485+16),"")</f>
      </c>
      <c r="BF485">
        <f>IF($CE485&gt;=17,INDEX($AN:$AN,$CD485+17),"")</f>
      </c>
      <c r="BG485">
        <f>IF($CE485&gt;=18,INDEX($AN:$AN,$CD485+18),"")</f>
      </c>
      <c r="BH485">
        <f>IF($CE485&gt;=19,INDEX($AN:$AN,$CD485+19),"")</f>
      </c>
      <c r="BI485">
        <f>IF($CE485&gt;=20,INDEX($AN:$AN,$CD485+20),"")</f>
      </c>
      <c r="BJ485">
        <f>IF($CE485&gt;=21,INDEX($AN:$AN,$CD485+21),"")</f>
      </c>
      <c r="BK485">
        <f>IF($CE485&gt;=22,INDEX($AN:$AN,$CD485+22),"")</f>
      </c>
      <c r="BL485">
        <f>IF($CE485&gt;=23,INDEX($AN:$AN,$CD485+23),"")</f>
      </c>
      <c r="BM485">
        <f>IF($CE485&gt;=24,INDEX($AN:$AN,$CD485+24),"")</f>
      </c>
      <c r="BN485">
        <f>IF($CE485&gt;=25,INDEX($AN:$AN,$CD485+25),"")</f>
      </c>
      <c r="BO485">
        <f>IF($CE485&gt;=26,INDEX($AN:$AN,$CD485+26),"")</f>
      </c>
      <c r="BP485">
        <f>IF($CE485&gt;=27,INDEX($AN:$AN,$CD485+27),"")</f>
      </c>
      <c r="BQ485">
        <f>IF($CE485&gt;=28,INDEX($AN:$AN,$CD485+28),"")</f>
      </c>
      <c r="BR485">
        <f>IF($CE485&gt;=29,INDEX($AN:$AN,$CD485+29),"")</f>
      </c>
      <c r="BS485">
        <f>IF($CE485&gt;=30,INDEX($AN:$AN,$CD485+30),"")</f>
      </c>
      <c r="BT485">
        <f>IF($CE485&gt;=31,INDEX($AN:$AN,$CD485+31),"")</f>
      </c>
      <c r="BU485">
        <f>IF($CE485&gt;=32,INDEX($AN:$AN,$CD485+32),"")</f>
      </c>
      <c r="BV485">
        <f>IF($CE485&gt;=33,INDEX($AN:$AN,$CD485+33),"")</f>
      </c>
      <c r="BW485">
        <f>IF($CE485&gt;=34,INDEX($AN:$AN,$CD485+34),"")</f>
      </c>
      <c r="BX485">
        <f>IF($CE485&gt;=35,INDEX($AN:$AN,$CD485+35),"")</f>
      </c>
      <c r="BY485">
        <f>IF($CE485&gt;=36,INDEX($AN:$AN,$CD485+36),"")</f>
      </c>
      <c r="BZ485">
        <f>IF($CE485&gt;=37,INDEX($AN:$AN,$CD485+37),"")</f>
      </c>
      <c r="CA485">
        <f>IF($CE485&gt;=38,INDEX($AN:$AN,$CD485+38),"")</f>
      </c>
      <c r="CB485">
        <f>IF($CE485&gt;=39,INDEX($AN:$AN,$CD485+39),"")</f>
      </c>
      <c r="CC485">
        <f>IF($CE485&gt;=40,INDEX($AN:$AN,$CD485+40),"")</f>
      </c>
      <c r="CD485">
        <f>IFERROR(MATCH($AM485,$AN$2:$AN$133,0)+1,0)</f>
      </c>
      <c r="CE485">
        <f>IFERROR(INDEX($AO$2:$AO$133,MATCH($AM485,$AN$2:$AN$133,0)),0)</f>
      </c>
      <c r="CF485">
        <f>IFERROR(LEFT($K485,FIND(" - ",$K485)-1),$K485)</f>
      </c>
      <c r="CG485" t="s">
        <v>29</v>
      </c>
      <c r="CI485">
        <f>IF($DD485&gt;=1,INDEX($CG:$CG,$DC485+1),"")</f>
      </c>
      <c r="CJ485">
        <f>IF($DD485&gt;=2,INDEX($CG:$CG,$DC485+2),"")</f>
      </c>
      <c r="CK485">
        <f>IF($DD485&gt;=3,INDEX($CG:$CG,$DC485+3),"")</f>
      </c>
      <c r="CL485">
        <f>IF($DD485&gt;=4,INDEX($CG:$CG,$DC485+4),"")</f>
      </c>
      <c r="CM485">
        <f>IF($DD485&gt;=5,INDEX($CG:$CG,$DC485+5),"")</f>
      </c>
      <c r="CN485">
        <f>IF($DD485&gt;=6,INDEX($CG:$CG,$DC485+6),"")</f>
      </c>
      <c r="CO485">
        <f>IF($DD485&gt;=7,INDEX($CG:$CG,$DC485+7),"")</f>
      </c>
      <c r="CP485">
        <f>IF($DD485&gt;=8,INDEX($CG:$CG,$DC485+8),"")</f>
      </c>
      <c r="CQ485">
        <f>IF($DD485&gt;=9,INDEX($CG:$CG,$DC485+9),"")</f>
      </c>
      <c r="CR485">
        <f>IF($DD485&gt;=10,INDEX($CG:$CG,$DC485+10),"")</f>
      </c>
      <c r="CS485">
        <f>IF($DD485&gt;=11,INDEX($CG:$CG,$DC485+11),"")</f>
      </c>
      <c r="CT485">
        <f>IF($DD485&gt;=12,INDEX($CG:$CG,$DC485+12),"")</f>
      </c>
      <c r="CU485">
        <f>IF($DD485&gt;=13,INDEX($CG:$CG,$DC485+13),"")</f>
      </c>
      <c r="CV485">
        <f>IF($DD485&gt;=14,INDEX($CG:$CG,$DC485+14),"")</f>
      </c>
      <c r="CW485">
        <f>IF($DD485&gt;=15,INDEX($CG:$CG,$DC485+15),"")</f>
      </c>
      <c r="CX485">
        <f>IF($DD485&gt;=16,INDEX($CG:$CG,$DC485+16),"")</f>
      </c>
      <c r="CY485">
        <f>IF($DD485&gt;=17,INDEX($CG:$CG,$DC485+17),"")</f>
      </c>
      <c r="CZ485">
        <f>IF($DD485&gt;=18,INDEX($CG:$CG,$DC485+18),"")</f>
      </c>
      <c r="DA485">
        <f>IF($DD485&gt;=19,INDEX($CG:$CG,$DC485+19),"")</f>
      </c>
      <c r="DB485">
        <f>IF($DD485&gt;=20,INDEX($CG:$CG,$DC485+20),"")</f>
      </c>
      <c r="DC485">
        <f>IFERROR(MATCH($CF485,$CG$2:$CG$1558,0)+1,0)</f>
      </c>
      <c r="DD485">
        <f>IFERROR(INDEX($CH$2:$CH$1558,MATCH($CF485,$CG$2:$CG$1558,0)),0)</f>
      </c>
      <c r="DE485">
        <f>IFERROR(INDEX($AL:$AL,MATCH($G485,$AK:$AK,0))&amp;"","")</f>
      </c>
      <c r="DI485">
        <f>IF($GL485&gt;=1,INDEX($DF:$DF,$GK485+1),"")</f>
      </c>
      <c r="DJ485">
        <f>IF($GL485&gt;=2,INDEX($DF:$DF,$GK485+2),"")</f>
      </c>
      <c r="DK485">
        <f>IF($GL485&gt;=3,INDEX($DF:$DF,$GK485+3),"")</f>
      </c>
      <c r="DL485">
        <f>IF($GL485&gt;=4,INDEX($DF:$DF,$GK485+4),"")</f>
      </c>
      <c r="DM485">
        <f>IF($GL485&gt;=5,INDEX($DF:$DF,$GK485+5),"")</f>
      </c>
      <c r="DN485">
        <f>IF($GL485&gt;=6,INDEX($DF:$DF,$GK485+6),"")</f>
      </c>
      <c r="DO485">
        <f>IF($GL485&gt;=7,INDEX($DF:$DF,$GK485+7),"")</f>
      </c>
      <c r="DP485">
        <f>IF($GL485&gt;=8,INDEX($DF:$DF,$GK485+8),"")</f>
      </c>
      <c r="DQ485">
        <f>IF($GL485&gt;=9,INDEX($DF:$DF,$GK485+9),"")</f>
      </c>
      <c r="DR485">
        <f>IF($GL485&gt;=10,INDEX($DF:$DF,$GK485+10),"")</f>
      </c>
      <c r="DS485">
        <f>IF($GL485&gt;=11,INDEX($DF:$DF,$GK485+11),"")</f>
      </c>
      <c r="DT485">
        <f>IF($GL485&gt;=12,INDEX($DF:$DF,$GK485+12),"")</f>
      </c>
      <c r="DU485">
        <f>IF($GL485&gt;=13,INDEX($DF:$DF,$GK485+13),"")</f>
      </c>
      <c r="DV485">
        <f>IF($GL485&gt;=14,INDEX($DF:$DF,$GK485+14),"")</f>
      </c>
      <c r="DW485">
        <f>IF($GL485&gt;=15,INDEX($DF:$DF,$GK485+15),"")</f>
      </c>
      <c r="DX485">
        <f>IF($GL485&gt;=16,INDEX($DF:$DF,$GK485+16),"")</f>
      </c>
      <c r="DY485">
        <f>IF($GL485&gt;=17,INDEX($DF:$DF,$GK485+17),"")</f>
      </c>
      <c r="DZ485">
        <f>IF($GL485&gt;=18,INDEX($DF:$DF,$GK485+18),"")</f>
      </c>
      <c r="EA485">
        <f>IF($GL485&gt;=19,INDEX($DF:$DF,$GK485+19),"")</f>
      </c>
      <c r="EB485">
        <f>IF($GL485&gt;=20,INDEX($DF:$DF,$GK485+20),"")</f>
      </c>
      <c r="EC485">
        <f>IF($GL485&gt;=21,INDEX($DF:$DF,$GK485+21),"")</f>
      </c>
      <c r="ED485">
        <f>IF($GL485&gt;=22,INDEX($DF:$DF,$GK485+22),"")</f>
      </c>
      <c r="EE485">
        <f>IF($GL485&gt;=23,INDEX($DF:$DF,$GK485+23),"")</f>
      </c>
      <c r="EF485">
        <f>IF($GL485&gt;=24,INDEX($DF:$DF,$GK485+24),"")</f>
      </c>
      <c r="EG485">
        <f>IF($GL485&gt;=25,INDEX($DF:$DF,$GK485+25),"")</f>
      </c>
      <c r="EH485">
        <f>IF($GL485&gt;=26,INDEX($DF:$DF,$GK485+26),"")</f>
      </c>
      <c r="EI485">
        <f>IF($GL485&gt;=27,INDEX($DF:$DF,$GK485+27),"")</f>
      </c>
      <c r="EJ485">
        <f>IF($GL485&gt;=28,INDEX($DF:$DF,$GK485+28),"")</f>
      </c>
      <c r="EK485">
        <f>IF($GL485&gt;=29,INDEX($DF:$DF,$GK485+29),"")</f>
      </c>
      <c r="EL485">
        <f>IF($GL485&gt;=30,INDEX($DF:$DF,$GK485+30),"")</f>
      </c>
      <c r="EM485">
        <f>IF($GL485&gt;=31,INDEX($DF:$DF,$GK485+31),"")</f>
      </c>
      <c r="EN485">
        <f>IF($GL485&gt;=32,INDEX($DF:$DF,$GK485+32),"")</f>
      </c>
      <c r="EO485">
        <f>IF($GL485&gt;=33,INDEX($DF:$DF,$GK485+33),"")</f>
      </c>
      <c r="EP485">
        <f>IF($GL485&gt;=34,INDEX($DF:$DF,$GK485+34),"")</f>
      </c>
      <c r="EQ485">
        <f>IF($GL485&gt;=35,INDEX($DF:$DF,$GK485+35),"")</f>
      </c>
      <c r="ER485">
        <f>IF($GL485&gt;=36,INDEX($DF:$DF,$GK485+36),"")</f>
      </c>
      <c r="ES485">
        <f>IF($GL485&gt;=37,INDEX($DF:$DF,$GK485+37),"")</f>
      </c>
      <c r="ET485">
        <f>IF($GL485&gt;=38,INDEX($DF:$DF,$GK485+38),"")</f>
      </c>
      <c r="EU485">
        <f>IF($GL485&gt;=39,INDEX($DF:$DF,$GK485+39),"")</f>
      </c>
      <c r="EV485">
        <f>IF($GL485&gt;=40,INDEX($DF:$DF,$GK485+40),"")</f>
      </c>
      <c r="EW485">
        <f>IF($GL485&gt;=1,INDEX($DG:$DG,$GK485+1),"")</f>
      </c>
      <c r="EX485">
        <f>IF($GL485&gt;=2,INDEX($DG:$DG,$GK485+2),"")</f>
      </c>
      <c r="EY485">
        <f>IF($GL485&gt;=3,INDEX($DG:$DG,$GK485+3),"")</f>
      </c>
      <c r="EZ485">
        <f>IF($GL485&gt;=4,INDEX($DG:$DG,$GK485+4),"")</f>
      </c>
      <c r="FA485">
        <f>IF($GL485&gt;=5,INDEX($DG:$DG,$GK485+5),"")</f>
      </c>
      <c r="FB485">
        <f>IF($GL485&gt;=6,INDEX($DG:$DG,$GK485+6),"")</f>
      </c>
      <c r="FC485">
        <f>IF($GL485&gt;=7,INDEX($DG:$DG,$GK485+7),"")</f>
      </c>
      <c r="FD485">
        <f>IF($GL485&gt;=8,INDEX($DG:$DG,$GK485+8),"")</f>
      </c>
      <c r="FE485">
        <f>IF($GL485&gt;=9,INDEX($DG:$DG,$GK485+9),"")</f>
      </c>
      <c r="FF485">
        <f>IF($GL485&gt;=10,INDEX($DG:$DG,$GK485+10),"")</f>
      </c>
      <c r="FG485">
        <f>IF($GL485&gt;=11,INDEX($DG:$DG,$GK485+11),"")</f>
      </c>
      <c r="FH485">
        <f>IF($GL485&gt;=12,INDEX($DG:$DG,$GK485+12),"")</f>
      </c>
      <c r="FI485">
        <f>IF($GL485&gt;=13,INDEX($DG:$DG,$GK485+13),"")</f>
      </c>
      <c r="FJ485">
        <f>IF($GL485&gt;=14,INDEX($DG:$DG,$GK485+14),"")</f>
      </c>
      <c r="FK485">
        <f>IF($GL485&gt;=15,INDEX($DG:$DG,$GK485+15),"")</f>
      </c>
      <c r="FL485">
        <f>IF($GL485&gt;=16,INDEX($DG:$DG,$GK485+16),"")</f>
      </c>
      <c r="FM485">
        <f>IF($GL485&gt;=17,INDEX($DG:$DG,$GK485+17),"")</f>
      </c>
      <c r="FN485">
        <f>IF($GL485&gt;=18,INDEX($DG:$DG,$GK485+18),"")</f>
      </c>
      <c r="FO485">
        <f>IF($GL485&gt;=19,INDEX($DG:$DG,$GK485+19),"")</f>
      </c>
      <c r="FP485">
        <f>IF($GL485&gt;=20,INDEX($DG:$DG,$GK485+20),"")</f>
      </c>
      <c r="FQ485">
        <f>IF($GL485&gt;=21,INDEX($DG:$DG,$GK485+21),"")</f>
      </c>
      <c r="FR485">
        <f>IF($GL485&gt;=22,INDEX($DG:$DG,$GK485+22),"")</f>
      </c>
      <c r="FS485">
        <f>IF($GL485&gt;=23,INDEX($DG:$DG,$GK485+23),"")</f>
      </c>
      <c r="FT485">
        <f>IF($GL485&gt;=24,INDEX($DG:$DG,$GK485+24),"")</f>
      </c>
      <c r="FU485">
        <f>IF($GL485&gt;=25,INDEX($DG:$DG,$GK485+25),"")</f>
      </c>
      <c r="FV485">
        <f>IF($GL485&gt;=26,INDEX($DG:$DG,$GK485+26),"")</f>
      </c>
      <c r="FW485">
        <f>IF($GL485&gt;=27,INDEX($DG:$DG,$GK485+27),"")</f>
      </c>
      <c r="FX485">
        <f>IF($GL485&gt;=28,INDEX($DG:$DG,$GK485+28),"")</f>
      </c>
      <c r="FY485">
        <f>IF($GL485&gt;=29,INDEX($DG:$DG,$GK485+29),"")</f>
      </c>
      <c r="FZ485">
        <f>IF($GL485&gt;=30,INDEX($DG:$DG,$GK485+30),"")</f>
      </c>
      <c r="GA485">
        <f>IF($GL485&gt;=31,INDEX($DG:$DG,$GK485+31),"")</f>
      </c>
      <c r="GB485">
        <f>IF($GL485&gt;=32,INDEX($DG:$DG,$GK485+32),"")</f>
      </c>
      <c r="GC485">
        <f>IF($GL485&gt;=33,INDEX($DG:$DG,$GK485+33),"")</f>
      </c>
      <c r="GD485">
        <f>IF($GL485&gt;=34,INDEX($DG:$DG,$GK485+34),"")</f>
      </c>
      <c r="GE485">
        <f>IF($GL485&gt;=35,INDEX($DG:$DG,$GK485+35),"")</f>
      </c>
      <c r="GF485">
        <f>IF($GL485&gt;=36,INDEX($DG:$DG,$GK485+36),"")</f>
      </c>
      <c r="GG485">
        <f>IF($GL485&gt;=37,INDEX($DG:$DG,$GK485+37),"")</f>
      </c>
      <c r="GH485">
        <f>IF($GL485&gt;=38,INDEX($DG:$DG,$GK485+38),"")</f>
      </c>
      <c r="GI485">
        <f>IF($GL485&gt;=39,INDEX($DG:$DG,$GK485+39),"")</f>
      </c>
      <c r="GJ485">
        <f>IF($GL485&gt;=40,INDEX($DG:$DG,$GK485+40),"")</f>
      </c>
      <c r="GK485">
        <f>IFERROR(MATCH($DE485,$DF$2:$DF$166,0)+1,0)</f>
      </c>
      <c r="GL485">
        <f>IFERROR(INDEX($DH$2:$DH$166,MATCH($DE485,$DF$2:$DF$166,0)),0)</f>
      </c>
      <c r="GM485">
        <f>IFERROR(MATCH($H485,$DI$485:$EV$485,0),0)</f>
      </c>
      <c r="GN485">
        <f>IF($GM485&gt;0,INDEX($EW$485:$GJ$485,$GM485),"")</f>
      </c>
      <c r="GO485" t="s">
        <v>1060</v>
      </c>
      <c r="GQ485">
        <f>IF($IZ485&gt;=1,INDEX($GO:$GO,$IY485+1),"")</f>
      </c>
      <c r="GR485">
        <f>IF($IZ485&gt;=2,INDEX($GO:$GO,$IY485+2),"")</f>
      </c>
      <c r="GS485">
        <f>IF($IZ485&gt;=3,INDEX($GO:$GO,$IY485+3),"")</f>
      </c>
      <c r="GT485">
        <f>IF($IZ485&gt;=4,INDEX($GO:$GO,$IY485+4),"")</f>
      </c>
      <c r="GU485">
        <f>IF($IZ485&gt;=5,INDEX($GO:$GO,$IY485+5),"")</f>
      </c>
      <c r="GV485">
        <f>IF($IZ485&gt;=6,INDEX($GO:$GO,$IY485+6),"")</f>
      </c>
      <c r="GW485">
        <f>IF($IZ485&gt;=7,INDEX($GO:$GO,$IY485+7),"")</f>
      </c>
      <c r="GX485">
        <f>IF($IZ485&gt;=8,INDEX($GO:$GO,$IY485+8),"")</f>
      </c>
      <c r="GY485">
        <f>IF($IZ485&gt;=9,INDEX($GO:$GO,$IY485+9),"")</f>
      </c>
      <c r="GZ485">
        <f>IF($IZ485&gt;=10,INDEX($GO:$GO,$IY485+10),"")</f>
      </c>
      <c r="HA485">
        <f>IF($IZ485&gt;=11,INDEX($GO:$GO,$IY485+11),"")</f>
      </c>
      <c r="HB485">
        <f>IF($IZ485&gt;=12,INDEX($GO:$GO,$IY485+12),"")</f>
      </c>
      <c r="HC485">
        <f>IF($IZ485&gt;=13,INDEX($GO:$GO,$IY485+13),"")</f>
      </c>
      <c r="HD485">
        <f>IF($IZ485&gt;=14,INDEX($GO:$GO,$IY485+14),"")</f>
      </c>
      <c r="HE485">
        <f>IF($IZ485&gt;=15,INDEX($GO:$GO,$IY485+15),"")</f>
      </c>
      <c r="HF485">
        <f>IF($IZ485&gt;=16,INDEX($GO:$GO,$IY485+16),"")</f>
      </c>
      <c r="HG485">
        <f>IF($IZ485&gt;=17,INDEX($GO:$GO,$IY485+17),"")</f>
      </c>
      <c r="HH485">
        <f>IF($IZ485&gt;=18,INDEX($GO:$GO,$IY485+18),"")</f>
      </c>
      <c r="HI485">
        <f>IF($IZ485&gt;=19,INDEX($GO:$GO,$IY485+19),"")</f>
      </c>
      <c r="HJ485">
        <f>IF($IZ485&gt;=20,INDEX($GO:$GO,$IY485+20),"")</f>
      </c>
      <c r="HK485">
        <f>IF($IZ485&gt;=21,INDEX($GO:$GO,$IY485+21),"")</f>
      </c>
      <c r="HL485">
        <f>IF($IZ485&gt;=22,INDEX($GO:$GO,$IY485+22),"")</f>
      </c>
      <c r="HM485">
        <f>IF($IZ485&gt;=23,INDEX($GO:$GO,$IY485+23),"")</f>
      </c>
      <c r="HN485">
        <f>IF($IZ485&gt;=24,INDEX($GO:$GO,$IY485+24),"")</f>
      </c>
      <c r="HO485">
        <f>IF($IZ485&gt;=25,INDEX($GO:$GO,$IY485+25),"")</f>
      </c>
      <c r="HP485">
        <f>IF($IZ485&gt;=26,INDEX($GO:$GO,$IY485+26),"")</f>
      </c>
      <c r="HQ485">
        <f>IF($IZ485&gt;=27,INDEX($GO:$GO,$IY485+27),"")</f>
      </c>
      <c r="HR485">
        <f>IF($IZ485&gt;=28,INDEX($GO:$GO,$IY485+28),"")</f>
      </c>
      <c r="HS485">
        <f>IF($IZ485&gt;=29,INDEX($GO:$GO,$IY485+29),"")</f>
      </c>
      <c r="HT485">
        <f>IF($IZ485&gt;=30,INDEX($GO:$GO,$IY485+30),"")</f>
      </c>
      <c r="HU485">
        <f>IF($IZ485&gt;=31,INDEX($GO:$GO,$IY485+31),"")</f>
      </c>
      <c r="HV485">
        <f>IF($IZ485&gt;=32,INDEX($GO:$GO,$IY485+32),"")</f>
      </c>
      <c r="HW485">
        <f>IF($IZ485&gt;=33,INDEX($GO:$GO,$IY485+33),"")</f>
      </c>
      <c r="HX485">
        <f>IF($IZ485&gt;=34,INDEX($GO:$GO,$IY485+34),"")</f>
      </c>
      <c r="HY485">
        <f>IF($IZ485&gt;=35,INDEX($GO:$GO,$IY485+35),"")</f>
      </c>
      <c r="HZ485">
        <f>IF($IZ485&gt;=36,INDEX($GO:$GO,$IY485+36),"")</f>
      </c>
      <c r="IA485">
        <f>IF($IZ485&gt;=37,INDEX($GO:$GO,$IY485+37),"")</f>
      </c>
      <c r="IB485">
        <f>IF($IZ485&gt;=38,INDEX($GO:$GO,$IY485+38),"")</f>
      </c>
      <c r="IC485">
        <f>IF($IZ485&gt;=39,INDEX($GO:$GO,$IY485+39),"")</f>
      </c>
      <c r="ID485">
        <f>IF($IZ485&gt;=40,INDEX($GO:$GO,$IY485+40),"")</f>
      </c>
      <c r="IE485">
        <f>IF($IZ485&gt;=41,INDEX($GO:$GO,$IY485+41),"")</f>
      </c>
      <c r="IF485">
        <f>IF($IZ485&gt;=42,INDEX($GO:$GO,$IY485+42),"")</f>
      </c>
      <c r="IG485">
        <f>IF($IZ485&gt;=43,INDEX($GO:$GO,$IY485+43),"")</f>
      </c>
      <c r="IH485">
        <f>IF($IZ485&gt;=44,INDEX($GO:$GO,$IY485+44),"")</f>
      </c>
      <c r="II485">
        <f>IF($IZ485&gt;=45,INDEX($GO:$GO,$IY485+45),"")</f>
      </c>
      <c r="IJ485">
        <f>IF($IZ485&gt;=46,INDEX($GO:$GO,$IY485+46),"")</f>
      </c>
      <c r="IK485">
        <f>IF($IZ485&gt;=47,INDEX($GO:$GO,$IY485+47),"")</f>
      </c>
      <c r="IL485">
        <f>IF($IZ485&gt;=48,INDEX($GO:$GO,$IY485+48),"")</f>
      </c>
      <c r="IM485">
        <f>IF($IZ485&gt;=49,INDEX($GO:$GO,$IY485+49),"")</f>
      </c>
      <c r="IN485">
        <f>IF($IZ485&gt;=50,INDEX($GO:$GO,$IY485+50),"")</f>
      </c>
      <c r="IO485">
        <f>IF($IZ485&gt;=51,INDEX($GO:$GO,$IY485+51),"")</f>
      </c>
      <c r="IP485">
        <f>IF($IZ485&gt;=52,INDEX($GO:$GO,$IY485+52),"")</f>
      </c>
      <c r="IQ485">
        <f>IF($IZ485&gt;=53,INDEX($GO:$GO,$IY485+53),"")</f>
      </c>
      <c r="IR485">
        <f>IF($IZ485&gt;=54,INDEX($GO:$GO,$IY485+54),"")</f>
      </c>
      <c r="IS485">
        <f>IF($IZ485&gt;=55,INDEX($GO:$GO,$IY485+55),"")</f>
      </c>
      <c r="IT485">
        <f>IF($IZ485&gt;=56,INDEX($GO:$GO,$IY485+56),"")</f>
      </c>
      <c r="IU485">
        <f>IF($IZ485&gt;=57,INDEX($GO:$GO,$IY485+57),"")</f>
      </c>
      <c r="IV485">
        <f>IF($IZ485&gt;=58,INDEX($GO:$GO,$IY485+58),"")</f>
      </c>
      <c r="IW485">
        <f>IF($IZ485&gt;=59,INDEX($GO:$GO,$IY485+59),"")</f>
      </c>
      <c r="IX485">
        <f>IF($IZ485&gt;=60,INDEX($GO:$GO,$IY485+60),"")</f>
      </c>
      <c r="IY485">
        <f>IFERROR(MATCH($GN485,$GO$2:$GO$827,0)+1,0)</f>
      </c>
      <c r="IZ485">
        <f>IFERROR(INDEX($GP$2:$GP$827,MATCH($GN485,$GO$2:$GO$827,0)),0)</f>
      </c>
      <c r="JA485" t="s">
        <v>23</v>
      </c>
      <c r="JB485" t="s">
        <v>23</v>
      </c>
    </row>
    <row r="486" spans="1:262" x14ac:dyDescent="0.25">
      <c r="F486" s="1"/>
      <c r="G486" s="1"/>
      <c r="H486" s="1"/>
      <c r="I486" s="1"/>
      <c r="J486" s="1">
        <f>IFERROR(IF(FIND(" - ",$F486)&gt;0,MID($F486,FIND(" - ",$F486)+3,LEN($F486)),""),"")</f>
      </c>
      <c r="L486" s="1"/>
      <c r="N486" t="s">
        <v>23</v>
      </c>
      <c r="P486">
        <f>IF(OR($N486="",$O486=""),"",IFERROR($N486/$O486,0))</f>
      </c>
      <c r="Q486">
        <f>IF($N486="","",
IF($G486="","",
IF(ISNUMBER(SEARCH("exempt",LOWER($G486))),0,
$N486*(VALUE(SUBSTITUTE($G486,"%",""))/100))))</f>
      </c>
      <c r="W486">
        <f>IF($N486="","",
SUM($N486,$Q486,$U486,$R486,$T486)-
IF($V486="",0,VALUE($V486)))</f>
      </c>
      <c r="AE486" t="s">
        <v>1483</v>
      </c>
      <c r="AJ486" t="s">
        <v>599</v>
      </c>
      <c r="AM486">
        <f>IFERROR(LEFT($F486,FIND(" - ",$F486)-1),$F486)</f>
      </c>
      <c r="AP486">
        <f>IF($CE486&gt;=1,INDEX($AN:$AN,$CD486+1),"")</f>
      </c>
      <c r="AQ486">
        <f>IF($CE486&gt;=2,INDEX($AN:$AN,$CD486+2),"")</f>
      </c>
      <c r="AR486">
        <f>IF($CE486&gt;=3,INDEX($AN:$AN,$CD486+3),"")</f>
      </c>
      <c r="AS486">
        <f>IF($CE486&gt;=4,INDEX($AN:$AN,$CD486+4),"")</f>
      </c>
      <c r="AT486">
        <f>IF($CE486&gt;=5,INDEX($AN:$AN,$CD486+5),"")</f>
      </c>
      <c r="AU486">
        <f>IF($CE486&gt;=6,INDEX($AN:$AN,$CD486+6),"")</f>
      </c>
      <c r="AV486">
        <f>IF($CE486&gt;=7,INDEX($AN:$AN,$CD486+7),"")</f>
      </c>
      <c r="AW486">
        <f>IF($CE486&gt;=8,INDEX($AN:$AN,$CD486+8),"")</f>
      </c>
      <c r="AX486">
        <f>IF($CE486&gt;=9,INDEX($AN:$AN,$CD486+9),"")</f>
      </c>
      <c r="AY486">
        <f>IF($CE486&gt;=10,INDEX($AN:$AN,$CD486+10),"")</f>
      </c>
      <c r="AZ486">
        <f>IF($CE486&gt;=11,INDEX($AN:$AN,$CD486+11),"")</f>
      </c>
      <c r="BA486">
        <f>IF($CE486&gt;=12,INDEX($AN:$AN,$CD486+12),"")</f>
      </c>
      <c r="BB486">
        <f>IF($CE486&gt;=13,INDEX($AN:$AN,$CD486+13),"")</f>
      </c>
      <c r="BC486">
        <f>IF($CE486&gt;=14,INDEX($AN:$AN,$CD486+14),"")</f>
      </c>
      <c r="BD486">
        <f>IF($CE486&gt;=15,INDEX($AN:$AN,$CD486+15),"")</f>
      </c>
      <c r="BE486">
        <f>IF($CE486&gt;=16,INDEX($AN:$AN,$CD486+16),"")</f>
      </c>
      <c r="BF486">
        <f>IF($CE486&gt;=17,INDEX($AN:$AN,$CD486+17),"")</f>
      </c>
      <c r="BG486">
        <f>IF($CE486&gt;=18,INDEX($AN:$AN,$CD486+18),"")</f>
      </c>
      <c r="BH486">
        <f>IF($CE486&gt;=19,INDEX($AN:$AN,$CD486+19),"")</f>
      </c>
      <c r="BI486">
        <f>IF($CE486&gt;=20,INDEX($AN:$AN,$CD486+20),"")</f>
      </c>
      <c r="BJ486">
        <f>IF($CE486&gt;=21,INDEX($AN:$AN,$CD486+21),"")</f>
      </c>
      <c r="BK486">
        <f>IF($CE486&gt;=22,INDEX($AN:$AN,$CD486+22),"")</f>
      </c>
      <c r="BL486">
        <f>IF($CE486&gt;=23,INDEX($AN:$AN,$CD486+23),"")</f>
      </c>
      <c r="BM486">
        <f>IF($CE486&gt;=24,INDEX($AN:$AN,$CD486+24),"")</f>
      </c>
      <c r="BN486">
        <f>IF($CE486&gt;=25,INDEX($AN:$AN,$CD486+25),"")</f>
      </c>
      <c r="BO486">
        <f>IF($CE486&gt;=26,INDEX($AN:$AN,$CD486+26),"")</f>
      </c>
      <c r="BP486">
        <f>IF($CE486&gt;=27,INDEX($AN:$AN,$CD486+27),"")</f>
      </c>
      <c r="BQ486">
        <f>IF($CE486&gt;=28,INDEX($AN:$AN,$CD486+28),"")</f>
      </c>
      <c r="BR486">
        <f>IF($CE486&gt;=29,INDEX($AN:$AN,$CD486+29),"")</f>
      </c>
      <c r="BS486">
        <f>IF($CE486&gt;=30,INDEX($AN:$AN,$CD486+30),"")</f>
      </c>
      <c r="BT486">
        <f>IF($CE486&gt;=31,INDEX($AN:$AN,$CD486+31),"")</f>
      </c>
      <c r="BU486">
        <f>IF($CE486&gt;=32,INDEX($AN:$AN,$CD486+32),"")</f>
      </c>
      <c r="BV486">
        <f>IF($CE486&gt;=33,INDEX($AN:$AN,$CD486+33),"")</f>
      </c>
      <c r="BW486">
        <f>IF($CE486&gt;=34,INDEX($AN:$AN,$CD486+34),"")</f>
      </c>
      <c r="BX486">
        <f>IF($CE486&gt;=35,INDEX($AN:$AN,$CD486+35),"")</f>
      </c>
      <c r="BY486">
        <f>IF($CE486&gt;=36,INDEX($AN:$AN,$CD486+36),"")</f>
      </c>
      <c r="BZ486">
        <f>IF($CE486&gt;=37,INDEX($AN:$AN,$CD486+37),"")</f>
      </c>
      <c r="CA486">
        <f>IF($CE486&gt;=38,INDEX($AN:$AN,$CD486+38),"")</f>
      </c>
      <c r="CB486">
        <f>IF($CE486&gt;=39,INDEX($AN:$AN,$CD486+39),"")</f>
      </c>
      <c r="CC486">
        <f>IF($CE486&gt;=40,INDEX($AN:$AN,$CD486+40),"")</f>
      </c>
      <c r="CD486">
        <f>IFERROR(MATCH($AM486,$AN$2:$AN$133,0)+1,0)</f>
      </c>
      <c r="CE486">
        <f>IFERROR(INDEX($AO$2:$AO$133,MATCH($AM486,$AN$2:$AN$133,0)),0)</f>
      </c>
      <c r="CF486">
        <f>IFERROR(LEFT($K486,FIND(" - ",$K486)-1),$K486)</f>
      </c>
      <c r="CG486" t="s">
        <v>1484</v>
      </c>
      <c r="CH486">
        <v>43</v>
      </c>
      <c r="CI486">
        <f>IF($DD486&gt;=1,INDEX($CG:$CG,$DC486+1),"")</f>
      </c>
      <c r="CJ486">
        <f>IF($DD486&gt;=2,INDEX($CG:$CG,$DC486+2),"")</f>
      </c>
      <c r="CK486">
        <f>IF($DD486&gt;=3,INDEX($CG:$CG,$DC486+3),"")</f>
      </c>
      <c r="CL486">
        <f>IF($DD486&gt;=4,INDEX($CG:$CG,$DC486+4),"")</f>
      </c>
      <c r="CM486">
        <f>IF($DD486&gt;=5,INDEX($CG:$CG,$DC486+5),"")</f>
      </c>
      <c r="CN486">
        <f>IF($DD486&gt;=6,INDEX($CG:$CG,$DC486+6),"")</f>
      </c>
      <c r="CO486">
        <f>IF($DD486&gt;=7,INDEX($CG:$CG,$DC486+7),"")</f>
      </c>
      <c r="CP486">
        <f>IF($DD486&gt;=8,INDEX($CG:$CG,$DC486+8),"")</f>
      </c>
      <c r="CQ486">
        <f>IF($DD486&gt;=9,INDEX($CG:$CG,$DC486+9),"")</f>
      </c>
      <c r="CR486">
        <f>IF($DD486&gt;=10,INDEX($CG:$CG,$DC486+10),"")</f>
      </c>
      <c r="CS486">
        <f>IF($DD486&gt;=11,INDEX($CG:$CG,$DC486+11),"")</f>
      </c>
      <c r="CT486">
        <f>IF($DD486&gt;=12,INDEX($CG:$CG,$DC486+12),"")</f>
      </c>
      <c r="CU486">
        <f>IF($DD486&gt;=13,INDEX($CG:$CG,$DC486+13),"")</f>
      </c>
      <c r="CV486">
        <f>IF($DD486&gt;=14,INDEX($CG:$CG,$DC486+14),"")</f>
      </c>
      <c r="CW486">
        <f>IF($DD486&gt;=15,INDEX($CG:$CG,$DC486+15),"")</f>
      </c>
      <c r="CX486">
        <f>IF($DD486&gt;=16,INDEX($CG:$CG,$DC486+16),"")</f>
      </c>
      <c r="CY486">
        <f>IF($DD486&gt;=17,INDEX($CG:$CG,$DC486+17),"")</f>
      </c>
      <c r="CZ486">
        <f>IF($DD486&gt;=18,INDEX($CG:$CG,$DC486+18),"")</f>
      </c>
      <c r="DA486">
        <f>IF($DD486&gt;=19,INDEX($CG:$CG,$DC486+19),"")</f>
      </c>
      <c r="DB486">
        <f>IF($DD486&gt;=20,INDEX($CG:$CG,$DC486+20),"")</f>
      </c>
      <c r="DC486">
        <f>IFERROR(MATCH($CF486,$CG$2:$CG$1558,0)+1,0)</f>
      </c>
      <c r="DD486">
        <f>IFERROR(INDEX($CH$2:$CH$1558,MATCH($CF486,$CG$2:$CG$1558,0)),0)</f>
      </c>
      <c r="DE486">
        <f>IFERROR(INDEX($AL:$AL,MATCH($G486,$AK:$AK,0))&amp;"","")</f>
      </c>
      <c r="DI486">
        <f>IF($GL486&gt;=1,INDEX($DF:$DF,$GK486+1),"")</f>
      </c>
      <c r="DJ486">
        <f>IF($GL486&gt;=2,INDEX($DF:$DF,$GK486+2),"")</f>
      </c>
      <c r="DK486">
        <f>IF($GL486&gt;=3,INDEX($DF:$DF,$GK486+3),"")</f>
      </c>
      <c r="DL486">
        <f>IF($GL486&gt;=4,INDEX($DF:$DF,$GK486+4),"")</f>
      </c>
      <c r="DM486">
        <f>IF($GL486&gt;=5,INDEX($DF:$DF,$GK486+5),"")</f>
      </c>
      <c r="DN486">
        <f>IF($GL486&gt;=6,INDEX($DF:$DF,$GK486+6),"")</f>
      </c>
      <c r="DO486">
        <f>IF($GL486&gt;=7,INDEX($DF:$DF,$GK486+7),"")</f>
      </c>
      <c r="DP486">
        <f>IF($GL486&gt;=8,INDEX($DF:$DF,$GK486+8),"")</f>
      </c>
      <c r="DQ486">
        <f>IF($GL486&gt;=9,INDEX($DF:$DF,$GK486+9),"")</f>
      </c>
      <c r="DR486">
        <f>IF($GL486&gt;=10,INDEX($DF:$DF,$GK486+10),"")</f>
      </c>
      <c r="DS486">
        <f>IF($GL486&gt;=11,INDEX($DF:$DF,$GK486+11),"")</f>
      </c>
      <c r="DT486">
        <f>IF($GL486&gt;=12,INDEX($DF:$DF,$GK486+12),"")</f>
      </c>
      <c r="DU486">
        <f>IF($GL486&gt;=13,INDEX($DF:$DF,$GK486+13),"")</f>
      </c>
      <c r="DV486">
        <f>IF($GL486&gt;=14,INDEX($DF:$DF,$GK486+14),"")</f>
      </c>
      <c r="DW486">
        <f>IF($GL486&gt;=15,INDEX($DF:$DF,$GK486+15),"")</f>
      </c>
      <c r="DX486">
        <f>IF($GL486&gt;=16,INDEX($DF:$DF,$GK486+16),"")</f>
      </c>
      <c r="DY486">
        <f>IF($GL486&gt;=17,INDEX($DF:$DF,$GK486+17),"")</f>
      </c>
      <c r="DZ486">
        <f>IF($GL486&gt;=18,INDEX($DF:$DF,$GK486+18),"")</f>
      </c>
      <c r="EA486">
        <f>IF($GL486&gt;=19,INDEX($DF:$DF,$GK486+19),"")</f>
      </c>
      <c r="EB486">
        <f>IF($GL486&gt;=20,INDEX($DF:$DF,$GK486+20),"")</f>
      </c>
      <c r="EC486">
        <f>IF($GL486&gt;=21,INDEX($DF:$DF,$GK486+21),"")</f>
      </c>
      <c r="ED486">
        <f>IF($GL486&gt;=22,INDEX($DF:$DF,$GK486+22),"")</f>
      </c>
      <c r="EE486">
        <f>IF($GL486&gt;=23,INDEX($DF:$DF,$GK486+23),"")</f>
      </c>
      <c r="EF486">
        <f>IF($GL486&gt;=24,INDEX($DF:$DF,$GK486+24),"")</f>
      </c>
      <c r="EG486">
        <f>IF($GL486&gt;=25,INDEX($DF:$DF,$GK486+25),"")</f>
      </c>
      <c r="EH486">
        <f>IF($GL486&gt;=26,INDEX($DF:$DF,$GK486+26),"")</f>
      </c>
      <c r="EI486">
        <f>IF($GL486&gt;=27,INDEX($DF:$DF,$GK486+27),"")</f>
      </c>
      <c r="EJ486">
        <f>IF($GL486&gt;=28,INDEX($DF:$DF,$GK486+28),"")</f>
      </c>
      <c r="EK486">
        <f>IF($GL486&gt;=29,INDEX($DF:$DF,$GK486+29),"")</f>
      </c>
      <c r="EL486">
        <f>IF($GL486&gt;=30,INDEX($DF:$DF,$GK486+30),"")</f>
      </c>
      <c r="EM486">
        <f>IF($GL486&gt;=31,INDEX($DF:$DF,$GK486+31),"")</f>
      </c>
      <c r="EN486">
        <f>IF($GL486&gt;=32,INDEX($DF:$DF,$GK486+32),"")</f>
      </c>
      <c r="EO486">
        <f>IF($GL486&gt;=33,INDEX($DF:$DF,$GK486+33),"")</f>
      </c>
      <c r="EP486">
        <f>IF($GL486&gt;=34,INDEX($DF:$DF,$GK486+34),"")</f>
      </c>
      <c r="EQ486">
        <f>IF($GL486&gt;=35,INDEX($DF:$DF,$GK486+35),"")</f>
      </c>
      <c r="ER486">
        <f>IF($GL486&gt;=36,INDEX($DF:$DF,$GK486+36),"")</f>
      </c>
      <c r="ES486">
        <f>IF($GL486&gt;=37,INDEX($DF:$DF,$GK486+37),"")</f>
      </c>
      <c r="ET486">
        <f>IF($GL486&gt;=38,INDEX($DF:$DF,$GK486+38),"")</f>
      </c>
      <c r="EU486">
        <f>IF($GL486&gt;=39,INDEX($DF:$DF,$GK486+39),"")</f>
      </c>
      <c r="EV486">
        <f>IF($GL486&gt;=40,INDEX($DF:$DF,$GK486+40),"")</f>
      </c>
      <c r="EW486">
        <f>IF($GL486&gt;=1,INDEX($DG:$DG,$GK486+1),"")</f>
      </c>
      <c r="EX486">
        <f>IF($GL486&gt;=2,INDEX($DG:$DG,$GK486+2),"")</f>
      </c>
      <c r="EY486">
        <f>IF($GL486&gt;=3,INDEX($DG:$DG,$GK486+3),"")</f>
      </c>
      <c r="EZ486">
        <f>IF($GL486&gt;=4,INDEX($DG:$DG,$GK486+4),"")</f>
      </c>
      <c r="FA486">
        <f>IF($GL486&gt;=5,INDEX($DG:$DG,$GK486+5),"")</f>
      </c>
      <c r="FB486">
        <f>IF($GL486&gt;=6,INDEX($DG:$DG,$GK486+6),"")</f>
      </c>
      <c r="FC486">
        <f>IF($GL486&gt;=7,INDEX($DG:$DG,$GK486+7),"")</f>
      </c>
      <c r="FD486">
        <f>IF($GL486&gt;=8,INDEX($DG:$DG,$GK486+8),"")</f>
      </c>
      <c r="FE486">
        <f>IF($GL486&gt;=9,INDEX($DG:$DG,$GK486+9),"")</f>
      </c>
      <c r="FF486">
        <f>IF($GL486&gt;=10,INDEX($DG:$DG,$GK486+10),"")</f>
      </c>
      <c r="FG486">
        <f>IF($GL486&gt;=11,INDEX($DG:$DG,$GK486+11),"")</f>
      </c>
      <c r="FH486">
        <f>IF($GL486&gt;=12,INDEX($DG:$DG,$GK486+12),"")</f>
      </c>
      <c r="FI486">
        <f>IF($GL486&gt;=13,INDEX($DG:$DG,$GK486+13),"")</f>
      </c>
      <c r="FJ486">
        <f>IF($GL486&gt;=14,INDEX($DG:$DG,$GK486+14),"")</f>
      </c>
      <c r="FK486">
        <f>IF($GL486&gt;=15,INDEX($DG:$DG,$GK486+15),"")</f>
      </c>
      <c r="FL486">
        <f>IF($GL486&gt;=16,INDEX($DG:$DG,$GK486+16),"")</f>
      </c>
      <c r="FM486">
        <f>IF($GL486&gt;=17,INDEX($DG:$DG,$GK486+17),"")</f>
      </c>
      <c r="FN486">
        <f>IF($GL486&gt;=18,INDEX($DG:$DG,$GK486+18),"")</f>
      </c>
      <c r="FO486">
        <f>IF($GL486&gt;=19,INDEX($DG:$DG,$GK486+19),"")</f>
      </c>
      <c r="FP486">
        <f>IF($GL486&gt;=20,INDEX($DG:$DG,$GK486+20),"")</f>
      </c>
      <c r="FQ486">
        <f>IF($GL486&gt;=21,INDEX($DG:$DG,$GK486+21),"")</f>
      </c>
      <c r="FR486">
        <f>IF($GL486&gt;=22,INDEX($DG:$DG,$GK486+22),"")</f>
      </c>
      <c r="FS486">
        <f>IF($GL486&gt;=23,INDEX($DG:$DG,$GK486+23),"")</f>
      </c>
      <c r="FT486">
        <f>IF($GL486&gt;=24,INDEX($DG:$DG,$GK486+24),"")</f>
      </c>
      <c r="FU486">
        <f>IF($GL486&gt;=25,INDEX($DG:$DG,$GK486+25),"")</f>
      </c>
      <c r="FV486">
        <f>IF($GL486&gt;=26,INDEX($DG:$DG,$GK486+26),"")</f>
      </c>
      <c r="FW486">
        <f>IF($GL486&gt;=27,INDEX($DG:$DG,$GK486+27),"")</f>
      </c>
      <c r="FX486">
        <f>IF($GL486&gt;=28,INDEX($DG:$DG,$GK486+28),"")</f>
      </c>
      <c r="FY486">
        <f>IF($GL486&gt;=29,INDEX($DG:$DG,$GK486+29),"")</f>
      </c>
      <c r="FZ486">
        <f>IF($GL486&gt;=30,INDEX($DG:$DG,$GK486+30),"")</f>
      </c>
      <c r="GA486">
        <f>IF($GL486&gt;=31,INDEX($DG:$DG,$GK486+31),"")</f>
      </c>
      <c r="GB486">
        <f>IF($GL486&gt;=32,INDEX($DG:$DG,$GK486+32),"")</f>
      </c>
      <c r="GC486">
        <f>IF($GL486&gt;=33,INDEX($DG:$DG,$GK486+33),"")</f>
      </c>
      <c r="GD486">
        <f>IF($GL486&gt;=34,INDEX($DG:$DG,$GK486+34),"")</f>
      </c>
      <c r="GE486">
        <f>IF($GL486&gt;=35,INDEX($DG:$DG,$GK486+35),"")</f>
      </c>
      <c r="GF486">
        <f>IF($GL486&gt;=36,INDEX($DG:$DG,$GK486+36),"")</f>
      </c>
      <c r="GG486">
        <f>IF($GL486&gt;=37,INDEX($DG:$DG,$GK486+37),"")</f>
      </c>
      <c r="GH486">
        <f>IF($GL486&gt;=38,INDEX($DG:$DG,$GK486+38),"")</f>
      </c>
      <c r="GI486">
        <f>IF($GL486&gt;=39,INDEX($DG:$DG,$GK486+39),"")</f>
      </c>
      <c r="GJ486">
        <f>IF($GL486&gt;=40,INDEX($DG:$DG,$GK486+40),"")</f>
      </c>
      <c r="GK486">
        <f>IFERROR(MATCH($DE486,$DF$2:$DF$166,0)+1,0)</f>
      </c>
      <c r="GL486">
        <f>IFERROR(INDEX($DH$2:$DH$166,MATCH($DE486,$DF$2:$DF$166,0)),0)</f>
      </c>
      <c r="GM486">
        <f>IFERROR(MATCH($H486,$DI$486:$EV$486,0),0)</f>
      </c>
      <c r="GN486">
        <f>IF($GM486&gt;0,INDEX($EW$486:$GJ$486,$GM486),"")</f>
      </c>
      <c r="GO486" t="s">
        <v>1062</v>
      </c>
      <c r="GQ486">
        <f>IF($IZ486&gt;=1,INDEX($GO:$GO,$IY486+1),"")</f>
      </c>
      <c r="GR486">
        <f>IF($IZ486&gt;=2,INDEX($GO:$GO,$IY486+2),"")</f>
      </c>
      <c r="GS486">
        <f>IF($IZ486&gt;=3,INDEX($GO:$GO,$IY486+3),"")</f>
      </c>
      <c r="GT486">
        <f>IF($IZ486&gt;=4,INDEX($GO:$GO,$IY486+4),"")</f>
      </c>
      <c r="GU486">
        <f>IF($IZ486&gt;=5,INDEX($GO:$GO,$IY486+5),"")</f>
      </c>
      <c r="GV486">
        <f>IF($IZ486&gt;=6,INDEX($GO:$GO,$IY486+6),"")</f>
      </c>
      <c r="GW486">
        <f>IF($IZ486&gt;=7,INDEX($GO:$GO,$IY486+7),"")</f>
      </c>
      <c r="GX486">
        <f>IF($IZ486&gt;=8,INDEX($GO:$GO,$IY486+8),"")</f>
      </c>
      <c r="GY486">
        <f>IF($IZ486&gt;=9,INDEX($GO:$GO,$IY486+9),"")</f>
      </c>
      <c r="GZ486">
        <f>IF($IZ486&gt;=10,INDEX($GO:$GO,$IY486+10),"")</f>
      </c>
      <c r="HA486">
        <f>IF($IZ486&gt;=11,INDEX($GO:$GO,$IY486+11),"")</f>
      </c>
      <c r="HB486">
        <f>IF($IZ486&gt;=12,INDEX($GO:$GO,$IY486+12),"")</f>
      </c>
      <c r="HC486">
        <f>IF($IZ486&gt;=13,INDEX($GO:$GO,$IY486+13),"")</f>
      </c>
      <c r="HD486">
        <f>IF($IZ486&gt;=14,INDEX($GO:$GO,$IY486+14),"")</f>
      </c>
      <c r="HE486">
        <f>IF($IZ486&gt;=15,INDEX($GO:$GO,$IY486+15),"")</f>
      </c>
      <c r="HF486">
        <f>IF($IZ486&gt;=16,INDEX($GO:$GO,$IY486+16),"")</f>
      </c>
      <c r="HG486">
        <f>IF($IZ486&gt;=17,INDEX($GO:$GO,$IY486+17),"")</f>
      </c>
      <c r="HH486">
        <f>IF($IZ486&gt;=18,INDEX($GO:$GO,$IY486+18),"")</f>
      </c>
      <c r="HI486">
        <f>IF($IZ486&gt;=19,INDEX($GO:$GO,$IY486+19),"")</f>
      </c>
      <c r="HJ486">
        <f>IF($IZ486&gt;=20,INDEX($GO:$GO,$IY486+20),"")</f>
      </c>
      <c r="HK486">
        <f>IF($IZ486&gt;=21,INDEX($GO:$GO,$IY486+21),"")</f>
      </c>
      <c r="HL486">
        <f>IF($IZ486&gt;=22,INDEX($GO:$GO,$IY486+22),"")</f>
      </c>
      <c r="HM486">
        <f>IF($IZ486&gt;=23,INDEX($GO:$GO,$IY486+23),"")</f>
      </c>
      <c r="HN486">
        <f>IF($IZ486&gt;=24,INDEX($GO:$GO,$IY486+24),"")</f>
      </c>
      <c r="HO486">
        <f>IF($IZ486&gt;=25,INDEX($GO:$GO,$IY486+25),"")</f>
      </c>
      <c r="HP486">
        <f>IF($IZ486&gt;=26,INDEX($GO:$GO,$IY486+26),"")</f>
      </c>
      <c r="HQ486">
        <f>IF($IZ486&gt;=27,INDEX($GO:$GO,$IY486+27),"")</f>
      </c>
      <c r="HR486">
        <f>IF($IZ486&gt;=28,INDEX($GO:$GO,$IY486+28),"")</f>
      </c>
      <c r="HS486">
        <f>IF($IZ486&gt;=29,INDEX($GO:$GO,$IY486+29),"")</f>
      </c>
      <c r="HT486">
        <f>IF($IZ486&gt;=30,INDEX($GO:$GO,$IY486+30),"")</f>
      </c>
      <c r="HU486">
        <f>IF($IZ486&gt;=31,INDEX($GO:$GO,$IY486+31),"")</f>
      </c>
      <c r="HV486">
        <f>IF($IZ486&gt;=32,INDEX($GO:$GO,$IY486+32),"")</f>
      </c>
      <c r="HW486">
        <f>IF($IZ486&gt;=33,INDEX($GO:$GO,$IY486+33),"")</f>
      </c>
      <c r="HX486">
        <f>IF($IZ486&gt;=34,INDEX($GO:$GO,$IY486+34),"")</f>
      </c>
      <c r="HY486">
        <f>IF($IZ486&gt;=35,INDEX($GO:$GO,$IY486+35),"")</f>
      </c>
      <c r="HZ486">
        <f>IF($IZ486&gt;=36,INDEX($GO:$GO,$IY486+36),"")</f>
      </c>
      <c r="IA486">
        <f>IF($IZ486&gt;=37,INDEX($GO:$GO,$IY486+37),"")</f>
      </c>
      <c r="IB486">
        <f>IF($IZ486&gt;=38,INDEX($GO:$GO,$IY486+38),"")</f>
      </c>
      <c r="IC486">
        <f>IF($IZ486&gt;=39,INDEX($GO:$GO,$IY486+39),"")</f>
      </c>
      <c r="ID486">
        <f>IF($IZ486&gt;=40,INDEX($GO:$GO,$IY486+40),"")</f>
      </c>
      <c r="IE486">
        <f>IF($IZ486&gt;=41,INDEX($GO:$GO,$IY486+41),"")</f>
      </c>
      <c r="IF486">
        <f>IF($IZ486&gt;=42,INDEX($GO:$GO,$IY486+42),"")</f>
      </c>
      <c r="IG486">
        <f>IF($IZ486&gt;=43,INDEX($GO:$GO,$IY486+43),"")</f>
      </c>
      <c r="IH486">
        <f>IF($IZ486&gt;=44,INDEX($GO:$GO,$IY486+44),"")</f>
      </c>
      <c r="II486">
        <f>IF($IZ486&gt;=45,INDEX($GO:$GO,$IY486+45),"")</f>
      </c>
      <c r="IJ486">
        <f>IF($IZ486&gt;=46,INDEX($GO:$GO,$IY486+46),"")</f>
      </c>
      <c r="IK486">
        <f>IF($IZ486&gt;=47,INDEX($GO:$GO,$IY486+47),"")</f>
      </c>
      <c r="IL486">
        <f>IF($IZ486&gt;=48,INDEX($GO:$GO,$IY486+48),"")</f>
      </c>
      <c r="IM486">
        <f>IF($IZ486&gt;=49,INDEX($GO:$GO,$IY486+49),"")</f>
      </c>
      <c r="IN486">
        <f>IF($IZ486&gt;=50,INDEX($GO:$GO,$IY486+50),"")</f>
      </c>
      <c r="IO486">
        <f>IF($IZ486&gt;=51,INDEX($GO:$GO,$IY486+51),"")</f>
      </c>
      <c r="IP486">
        <f>IF($IZ486&gt;=52,INDEX($GO:$GO,$IY486+52),"")</f>
      </c>
      <c r="IQ486">
        <f>IF($IZ486&gt;=53,INDEX($GO:$GO,$IY486+53),"")</f>
      </c>
      <c r="IR486">
        <f>IF($IZ486&gt;=54,INDEX($GO:$GO,$IY486+54),"")</f>
      </c>
      <c r="IS486">
        <f>IF($IZ486&gt;=55,INDEX($GO:$GO,$IY486+55),"")</f>
      </c>
      <c r="IT486">
        <f>IF($IZ486&gt;=56,INDEX($GO:$GO,$IY486+56),"")</f>
      </c>
      <c r="IU486">
        <f>IF($IZ486&gt;=57,INDEX($GO:$GO,$IY486+57),"")</f>
      </c>
      <c r="IV486">
        <f>IF($IZ486&gt;=58,INDEX($GO:$GO,$IY486+58),"")</f>
      </c>
      <c r="IW486">
        <f>IF($IZ486&gt;=59,INDEX($GO:$GO,$IY486+59),"")</f>
      </c>
      <c r="IX486">
        <f>IF($IZ486&gt;=60,INDEX($GO:$GO,$IY486+60),"")</f>
      </c>
      <c r="IY486">
        <f>IFERROR(MATCH($GN486,$GO$2:$GO$827,0)+1,0)</f>
      </c>
      <c r="IZ486">
        <f>IFERROR(INDEX($GP$2:$GP$827,MATCH($GN486,$GO$2:$GO$827,0)),0)</f>
      </c>
      <c r="JA486" t="s">
        <v>23</v>
      </c>
      <c r="JB486" t="s">
        <v>23</v>
      </c>
    </row>
    <row r="487" spans="1:262" x14ac:dyDescent="0.25">
      <c r="F487" s="1"/>
      <c r="G487" s="1"/>
      <c r="H487" s="1"/>
      <c r="I487" s="1"/>
      <c r="J487" s="1">
        <f>IFERROR(IF(FIND(" - ",$F487)&gt;0,MID($F487,FIND(" - ",$F487)+3,LEN($F487)),""),"")</f>
      </c>
      <c r="L487" s="1"/>
      <c r="N487" t="s">
        <v>23</v>
      </c>
      <c r="P487">
        <f>IF(OR($N487="",$O487=""),"",IFERROR($N487/$O487,0))</f>
      </c>
      <c r="Q487">
        <f>IF($N487="","",
IF($G487="","",
IF(ISNUMBER(SEARCH("exempt",LOWER($G487))),0,
$N487*(VALUE(SUBSTITUTE($G487,"%",""))/100))))</f>
      </c>
      <c r="W487">
        <f>IF($N487="","",
SUM($N487,$Q487,$U487,$R487,$T487)-
IF($V487="",0,VALUE($V487)))</f>
      </c>
      <c r="AE487" t="s">
        <v>1485</v>
      </c>
      <c r="AJ487" t="s">
        <v>604</v>
      </c>
      <c r="AM487">
        <f>IFERROR(LEFT($F487,FIND(" - ",$F487)-1),$F487)</f>
      </c>
      <c r="AP487">
        <f>IF($CE487&gt;=1,INDEX($AN:$AN,$CD487+1),"")</f>
      </c>
      <c r="AQ487">
        <f>IF($CE487&gt;=2,INDEX($AN:$AN,$CD487+2),"")</f>
      </c>
      <c r="AR487">
        <f>IF($CE487&gt;=3,INDEX($AN:$AN,$CD487+3),"")</f>
      </c>
      <c r="AS487">
        <f>IF($CE487&gt;=4,INDEX($AN:$AN,$CD487+4),"")</f>
      </c>
      <c r="AT487">
        <f>IF($CE487&gt;=5,INDEX($AN:$AN,$CD487+5),"")</f>
      </c>
      <c r="AU487">
        <f>IF($CE487&gt;=6,INDEX($AN:$AN,$CD487+6),"")</f>
      </c>
      <c r="AV487">
        <f>IF($CE487&gt;=7,INDEX($AN:$AN,$CD487+7),"")</f>
      </c>
      <c r="AW487">
        <f>IF($CE487&gt;=8,INDEX($AN:$AN,$CD487+8),"")</f>
      </c>
      <c r="AX487">
        <f>IF($CE487&gt;=9,INDEX($AN:$AN,$CD487+9),"")</f>
      </c>
      <c r="AY487">
        <f>IF($CE487&gt;=10,INDEX($AN:$AN,$CD487+10),"")</f>
      </c>
      <c r="AZ487">
        <f>IF($CE487&gt;=11,INDEX($AN:$AN,$CD487+11),"")</f>
      </c>
      <c r="BA487">
        <f>IF($CE487&gt;=12,INDEX($AN:$AN,$CD487+12),"")</f>
      </c>
      <c r="BB487">
        <f>IF($CE487&gt;=13,INDEX($AN:$AN,$CD487+13),"")</f>
      </c>
      <c r="BC487">
        <f>IF($CE487&gt;=14,INDEX($AN:$AN,$CD487+14),"")</f>
      </c>
      <c r="BD487">
        <f>IF($CE487&gt;=15,INDEX($AN:$AN,$CD487+15),"")</f>
      </c>
      <c r="BE487">
        <f>IF($CE487&gt;=16,INDEX($AN:$AN,$CD487+16),"")</f>
      </c>
      <c r="BF487">
        <f>IF($CE487&gt;=17,INDEX($AN:$AN,$CD487+17),"")</f>
      </c>
      <c r="BG487">
        <f>IF($CE487&gt;=18,INDEX($AN:$AN,$CD487+18),"")</f>
      </c>
      <c r="BH487">
        <f>IF($CE487&gt;=19,INDEX($AN:$AN,$CD487+19),"")</f>
      </c>
      <c r="BI487">
        <f>IF($CE487&gt;=20,INDEX($AN:$AN,$CD487+20),"")</f>
      </c>
      <c r="BJ487">
        <f>IF($CE487&gt;=21,INDEX($AN:$AN,$CD487+21),"")</f>
      </c>
      <c r="BK487">
        <f>IF($CE487&gt;=22,INDEX($AN:$AN,$CD487+22),"")</f>
      </c>
      <c r="BL487">
        <f>IF($CE487&gt;=23,INDEX($AN:$AN,$CD487+23),"")</f>
      </c>
      <c r="BM487">
        <f>IF($CE487&gt;=24,INDEX($AN:$AN,$CD487+24),"")</f>
      </c>
      <c r="BN487">
        <f>IF($CE487&gt;=25,INDEX($AN:$AN,$CD487+25),"")</f>
      </c>
      <c r="BO487">
        <f>IF($CE487&gt;=26,INDEX($AN:$AN,$CD487+26),"")</f>
      </c>
      <c r="BP487">
        <f>IF($CE487&gt;=27,INDEX($AN:$AN,$CD487+27),"")</f>
      </c>
      <c r="BQ487">
        <f>IF($CE487&gt;=28,INDEX($AN:$AN,$CD487+28),"")</f>
      </c>
      <c r="BR487">
        <f>IF($CE487&gt;=29,INDEX($AN:$AN,$CD487+29),"")</f>
      </c>
      <c r="BS487">
        <f>IF($CE487&gt;=30,INDEX($AN:$AN,$CD487+30),"")</f>
      </c>
      <c r="BT487">
        <f>IF($CE487&gt;=31,INDEX($AN:$AN,$CD487+31),"")</f>
      </c>
      <c r="BU487">
        <f>IF($CE487&gt;=32,INDEX($AN:$AN,$CD487+32),"")</f>
      </c>
      <c r="BV487">
        <f>IF($CE487&gt;=33,INDEX($AN:$AN,$CD487+33),"")</f>
      </c>
      <c r="BW487">
        <f>IF($CE487&gt;=34,INDEX($AN:$AN,$CD487+34),"")</f>
      </c>
      <c r="BX487">
        <f>IF($CE487&gt;=35,INDEX($AN:$AN,$CD487+35),"")</f>
      </c>
      <c r="BY487">
        <f>IF($CE487&gt;=36,INDEX($AN:$AN,$CD487+36),"")</f>
      </c>
      <c r="BZ487">
        <f>IF($CE487&gt;=37,INDEX($AN:$AN,$CD487+37),"")</f>
      </c>
      <c r="CA487">
        <f>IF($CE487&gt;=38,INDEX($AN:$AN,$CD487+38),"")</f>
      </c>
      <c r="CB487">
        <f>IF($CE487&gt;=39,INDEX($AN:$AN,$CD487+39),"")</f>
      </c>
      <c r="CC487">
        <f>IF($CE487&gt;=40,INDEX($AN:$AN,$CD487+40),"")</f>
      </c>
      <c r="CD487">
        <f>IFERROR(MATCH($AM487,$AN$2:$AN$133,0)+1,0)</f>
      </c>
      <c r="CE487">
        <f>IFERROR(INDEX($AO$2:$AO$133,MATCH($AM487,$AN$2:$AN$133,0)),0)</f>
      </c>
      <c r="CF487">
        <f>IFERROR(LEFT($K487,FIND(" - ",$K487)-1),$K487)</f>
      </c>
      <c r="CG487" t="s">
        <v>28</v>
      </c>
      <c r="CI487">
        <f>IF($DD487&gt;=1,INDEX($CG:$CG,$DC487+1),"")</f>
      </c>
      <c r="CJ487">
        <f>IF($DD487&gt;=2,INDEX($CG:$CG,$DC487+2),"")</f>
      </c>
      <c r="CK487">
        <f>IF($DD487&gt;=3,INDEX($CG:$CG,$DC487+3),"")</f>
      </c>
      <c r="CL487">
        <f>IF($DD487&gt;=4,INDEX($CG:$CG,$DC487+4),"")</f>
      </c>
      <c r="CM487">
        <f>IF($DD487&gt;=5,INDEX($CG:$CG,$DC487+5),"")</f>
      </c>
      <c r="CN487">
        <f>IF($DD487&gt;=6,INDEX($CG:$CG,$DC487+6),"")</f>
      </c>
      <c r="CO487">
        <f>IF($DD487&gt;=7,INDEX($CG:$CG,$DC487+7),"")</f>
      </c>
      <c r="CP487">
        <f>IF($DD487&gt;=8,INDEX($CG:$CG,$DC487+8),"")</f>
      </c>
      <c r="CQ487">
        <f>IF($DD487&gt;=9,INDEX($CG:$CG,$DC487+9),"")</f>
      </c>
      <c r="CR487">
        <f>IF($DD487&gt;=10,INDEX($CG:$CG,$DC487+10),"")</f>
      </c>
      <c r="CS487">
        <f>IF($DD487&gt;=11,INDEX($CG:$CG,$DC487+11),"")</f>
      </c>
      <c r="CT487">
        <f>IF($DD487&gt;=12,INDEX($CG:$CG,$DC487+12),"")</f>
      </c>
      <c r="CU487">
        <f>IF($DD487&gt;=13,INDEX($CG:$CG,$DC487+13),"")</f>
      </c>
      <c r="CV487">
        <f>IF($DD487&gt;=14,INDEX($CG:$CG,$DC487+14),"")</f>
      </c>
      <c r="CW487">
        <f>IF($DD487&gt;=15,INDEX($CG:$CG,$DC487+15),"")</f>
      </c>
      <c r="CX487">
        <f>IF($DD487&gt;=16,INDEX($CG:$CG,$DC487+16),"")</f>
      </c>
      <c r="CY487">
        <f>IF($DD487&gt;=17,INDEX($CG:$CG,$DC487+17),"")</f>
      </c>
      <c r="CZ487">
        <f>IF($DD487&gt;=18,INDEX($CG:$CG,$DC487+18),"")</f>
      </c>
      <c r="DA487">
        <f>IF($DD487&gt;=19,INDEX($CG:$CG,$DC487+19),"")</f>
      </c>
      <c r="DB487">
        <f>IF($DD487&gt;=20,INDEX($CG:$CG,$DC487+20),"")</f>
      </c>
      <c r="DC487">
        <f>IFERROR(MATCH($CF487,$CG$2:$CG$1558,0)+1,0)</f>
      </c>
      <c r="DD487">
        <f>IFERROR(INDEX($CH$2:$CH$1558,MATCH($CF487,$CG$2:$CG$1558,0)),0)</f>
      </c>
      <c r="DE487">
        <f>IFERROR(INDEX($AL:$AL,MATCH($G487,$AK:$AK,0))&amp;"","")</f>
      </c>
      <c r="DI487">
        <f>IF($GL487&gt;=1,INDEX($DF:$DF,$GK487+1),"")</f>
      </c>
      <c r="DJ487">
        <f>IF($GL487&gt;=2,INDEX($DF:$DF,$GK487+2),"")</f>
      </c>
      <c r="DK487">
        <f>IF($GL487&gt;=3,INDEX($DF:$DF,$GK487+3),"")</f>
      </c>
      <c r="DL487">
        <f>IF($GL487&gt;=4,INDEX($DF:$DF,$GK487+4),"")</f>
      </c>
      <c r="DM487">
        <f>IF($GL487&gt;=5,INDEX($DF:$DF,$GK487+5),"")</f>
      </c>
      <c r="DN487">
        <f>IF($GL487&gt;=6,INDEX($DF:$DF,$GK487+6),"")</f>
      </c>
      <c r="DO487">
        <f>IF($GL487&gt;=7,INDEX($DF:$DF,$GK487+7),"")</f>
      </c>
      <c r="DP487">
        <f>IF($GL487&gt;=8,INDEX($DF:$DF,$GK487+8),"")</f>
      </c>
      <c r="DQ487">
        <f>IF($GL487&gt;=9,INDEX($DF:$DF,$GK487+9),"")</f>
      </c>
      <c r="DR487">
        <f>IF($GL487&gt;=10,INDEX($DF:$DF,$GK487+10),"")</f>
      </c>
      <c r="DS487">
        <f>IF($GL487&gt;=11,INDEX($DF:$DF,$GK487+11),"")</f>
      </c>
      <c r="DT487">
        <f>IF($GL487&gt;=12,INDEX($DF:$DF,$GK487+12),"")</f>
      </c>
      <c r="DU487">
        <f>IF($GL487&gt;=13,INDEX($DF:$DF,$GK487+13),"")</f>
      </c>
      <c r="DV487">
        <f>IF($GL487&gt;=14,INDEX($DF:$DF,$GK487+14),"")</f>
      </c>
      <c r="DW487">
        <f>IF($GL487&gt;=15,INDEX($DF:$DF,$GK487+15),"")</f>
      </c>
      <c r="DX487">
        <f>IF($GL487&gt;=16,INDEX($DF:$DF,$GK487+16),"")</f>
      </c>
      <c r="DY487">
        <f>IF($GL487&gt;=17,INDEX($DF:$DF,$GK487+17),"")</f>
      </c>
      <c r="DZ487">
        <f>IF($GL487&gt;=18,INDEX($DF:$DF,$GK487+18),"")</f>
      </c>
      <c r="EA487">
        <f>IF($GL487&gt;=19,INDEX($DF:$DF,$GK487+19),"")</f>
      </c>
      <c r="EB487">
        <f>IF($GL487&gt;=20,INDEX($DF:$DF,$GK487+20),"")</f>
      </c>
      <c r="EC487">
        <f>IF($GL487&gt;=21,INDEX($DF:$DF,$GK487+21),"")</f>
      </c>
      <c r="ED487">
        <f>IF($GL487&gt;=22,INDEX($DF:$DF,$GK487+22),"")</f>
      </c>
      <c r="EE487">
        <f>IF($GL487&gt;=23,INDEX($DF:$DF,$GK487+23),"")</f>
      </c>
      <c r="EF487">
        <f>IF($GL487&gt;=24,INDEX($DF:$DF,$GK487+24),"")</f>
      </c>
      <c r="EG487">
        <f>IF($GL487&gt;=25,INDEX($DF:$DF,$GK487+25),"")</f>
      </c>
      <c r="EH487">
        <f>IF($GL487&gt;=26,INDEX($DF:$DF,$GK487+26),"")</f>
      </c>
      <c r="EI487">
        <f>IF($GL487&gt;=27,INDEX($DF:$DF,$GK487+27),"")</f>
      </c>
      <c r="EJ487">
        <f>IF($GL487&gt;=28,INDEX($DF:$DF,$GK487+28),"")</f>
      </c>
      <c r="EK487">
        <f>IF($GL487&gt;=29,INDEX($DF:$DF,$GK487+29),"")</f>
      </c>
      <c r="EL487">
        <f>IF($GL487&gt;=30,INDEX($DF:$DF,$GK487+30),"")</f>
      </c>
      <c r="EM487">
        <f>IF($GL487&gt;=31,INDEX($DF:$DF,$GK487+31),"")</f>
      </c>
      <c r="EN487">
        <f>IF($GL487&gt;=32,INDEX($DF:$DF,$GK487+32),"")</f>
      </c>
      <c r="EO487">
        <f>IF($GL487&gt;=33,INDEX($DF:$DF,$GK487+33),"")</f>
      </c>
      <c r="EP487">
        <f>IF($GL487&gt;=34,INDEX($DF:$DF,$GK487+34),"")</f>
      </c>
      <c r="EQ487">
        <f>IF($GL487&gt;=35,INDEX($DF:$DF,$GK487+35),"")</f>
      </c>
      <c r="ER487">
        <f>IF($GL487&gt;=36,INDEX($DF:$DF,$GK487+36),"")</f>
      </c>
      <c r="ES487">
        <f>IF($GL487&gt;=37,INDEX($DF:$DF,$GK487+37),"")</f>
      </c>
      <c r="ET487">
        <f>IF($GL487&gt;=38,INDEX($DF:$DF,$GK487+38),"")</f>
      </c>
      <c r="EU487">
        <f>IF($GL487&gt;=39,INDEX($DF:$DF,$GK487+39),"")</f>
      </c>
      <c r="EV487">
        <f>IF($GL487&gt;=40,INDEX($DF:$DF,$GK487+40),"")</f>
      </c>
      <c r="EW487">
        <f>IF($GL487&gt;=1,INDEX($DG:$DG,$GK487+1),"")</f>
      </c>
      <c r="EX487">
        <f>IF($GL487&gt;=2,INDEX($DG:$DG,$GK487+2),"")</f>
      </c>
      <c r="EY487">
        <f>IF($GL487&gt;=3,INDEX($DG:$DG,$GK487+3),"")</f>
      </c>
      <c r="EZ487">
        <f>IF($GL487&gt;=4,INDEX($DG:$DG,$GK487+4),"")</f>
      </c>
      <c r="FA487">
        <f>IF($GL487&gt;=5,INDEX($DG:$DG,$GK487+5),"")</f>
      </c>
      <c r="FB487">
        <f>IF($GL487&gt;=6,INDEX($DG:$DG,$GK487+6),"")</f>
      </c>
      <c r="FC487">
        <f>IF($GL487&gt;=7,INDEX($DG:$DG,$GK487+7),"")</f>
      </c>
      <c r="FD487">
        <f>IF($GL487&gt;=8,INDEX($DG:$DG,$GK487+8),"")</f>
      </c>
      <c r="FE487">
        <f>IF($GL487&gt;=9,INDEX($DG:$DG,$GK487+9),"")</f>
      </c>
      <c r="FF487">
        <f>IF($GL487&gt;=10,INDEX($DG:$DG,$GK487+10),"")</f>
      </c>
      <c r="FG487">
        <f>IF($GL487&gt;=11,INDEX($DG:$DG,$GK487+11),"")</f>
      </c>
      <c r="FH487">
        <f>IF($GL487&gt;=12,INDEX($DG:$DG,$GK487+12),"")</f>
      </c>
      <c r="FI487">
        <f>IF($GL487&gt;=13,INDEX($DG:$DG,$GK487+13),"")</f>
      </c>
      <c r="FJ487">
        <f>IF($GL487&gt;=14,INDEX($DG:$DG,$GK487+14),"")</f>
      </c>
      <c r="FK487">
        <f>IF($GL487&gt;=15,INDEX($DG:$DG,$GK487+15),"")</f>
      </c>
      <c r="FL487">
        <f>IF($GL487&gt;=16,INDEX($DG:$DG,$GK487+16),"")</f>
      </c>
      <c r="FM487">
        <f>IF($GL487&gt;=17,INDEX($DG:$DG,$GK487+17),"")</f>
      </c>
      <c r="FN487">
        <f>IF($GL487&gt;=18,INDEX($DG:$DG,$GK487+18),"")</f>
      </c>
      <c r="FO487">
        <f>IF($GL487&gt;=19,INDEX($DG:$DG,$GK487+19),"")</f>
      </c>
      <c r="FP487">
        <f>IF($GL487&gt;=20,INDEX($DG:$DG,$GK487+20),"")</f>
      </c>
      <c r="FQ487">
        <f>IF($GL487&gt;=21,INDEX($DG:$DG,$GK487+21),"")</f>
      </c>
      <c r="FR487">
        <f>IF($GL487&gt;=22,INDEX($DG:$DG,$GK487+22),"")</f>
      </c>
      <c r="FS487">
        <f>IF($GL487&gt;=23,INDEX($DG:$DG,$GK487+23),"")</f>
      </c>
      <c r="FT487">
        <f>IF($GL487&gt;=24,INDEX($DG:$DG,$GK487+24),"")</f>
      </c>
      <c r="FU487">
        <f>IF($GL487&gt;=25,INDEX($DG:$DG,$GK487+25),"")</f>
      </c>
      <c r="FV487">
        <f>IF($GL487&gt;=26,INDEX($DG:$DG,$GK487+26),"")</f>
      </c>
      <c r="FW487">
        <f>IF($GL487&gt;=27,INDEX($DG:$DG,$GK487+27),"")</f>
      </c>
      <c r="FX487">
        <f>IF($GL487&gt;=28,INDEX($DG:$DG,$GK487+28),"")</f>
      </c>
      <c r="FY487">
        <f>IF($GL487&gt;=29,INDEX($DG:$DG,$GK487+29),"")</f>
      </c>
      <c r="FZ487">
        <f>IF($GL487&gt;=30,INDEX($DG:$DG,$GK487+30),"")</f>
      </c>
      <c r="GA487">
        <f>IF($GL487&gt;=31,INDEX($DG:$DG,$GK487+31),"")</f>
      </c>
      <c r="GB487">
        <f>IF($GL487&gt;=32,INDEX($DG:$DG,$GK487+32),"")</f>
      </c>
      <c r="GC487">
        <f>IF($GL487&gt;=33,INDEX($DG:$DG,$GK487+33),"")</f>
      </c>
      <c r="GD487">
        <f>IF($GL487&gt;=34,INDEX($DG:$DG,$GK487+34),"")</f>
      </c>
      <c r="GE487">
        <f>IF($GL487&gt;=35,INDEX($DG:$DG,$GK487+35),"")</f>
      </c>
      <c r="GF487">
        <f>IF($GL487&gt;=36,INDEX($DG:$DG,$GK487+36),"")</f>
      </c>
      <c r="GG487">
        <f>IF($GL487&gt;=37,INDEX($DG:$DG,$GK487+37),"")</f>
      </c>
      <c r="GH487">
        <f>IF($GL487&gt;=38,INDEX($DG:$DG,$GK487+38),"")</f>
      </c>
      <c r="GI487">
        <f>IF($GL487&gt;=39,INDEX($DG:$DG,$GK487+39),"")</f>
      </c>
      <c r="GJ487">
        <f>IF($GL487&gt;=40,INDEX($DG:$DG,$GK487+40),"")</f>
      </c>
      <c r="GK487">
        <f>IFERROR(MATCH($DE487,$DF$2:$DF$166,0)+1,0)</f>
      </c>
      <c r="GL487">
        <f>IFERROR(INDEX($DH$2:$DH$166,MATCH($DE487,$DF$2:$DF$166,0)),0)</f>
      </c>
      <c r="GM487">
        <f>IFERROR(MATCH($H487,$DI$487:$EV$487,0),0)</f>
      </c>
      <c r="GN487">
        <f>IF($GM487&gt;0,INDEX($EW$487:$GJ$487,$GM487),"")</f>
      </c>
      <c r="GO487" t="s">
        <v>1064</v>
      </c>
      <c r="GQ487">
        <f>IF($IZ487&gt;=1,INDEX($GO:$GO,$IY487+1),"")</f>
      </c>
      <c r="GR487">
        <f>IF($IZ487&gt;=2,INDEX($GO:$GO,$IY487+2),"")</f>
      </c>
      <c r="GS487">
        <f>IF($IZ487&gt;=3,INDEX($GO:$GO,$IY487+3),"")</f>
      </c>
      <c r="GT487">
        <f>IF($IZ487&gt;=4,INDEX($GO:$GO,$IY487+4),"")</f>
      </c>
      <c r="GU487">
        <f>IF($IZ487&gt;=5,INDEX($GO:$GO,$IY487+5),"")</f>
      </c>
      <c r="GV487">
        <f>IF($IZ487&gt;=6,INDEX($GO:$GO,$IY487+6),"")</f>
      </c>
      <c r="GW487">
        <f>IF($IZ487&gt;=7,INDEX($GO:$GO,$IY487+7),"")</f>
      </c>
      <c r="GX487">
        <f>IF($IZ487&gt;=8,INDEX($GO:$GO,$IY487+8),"")</f>
      </c>
      <c r="GY487">
        <f>IF($IZ487&gt;=9,INDEX($GO:$GO,$IY487+9),"")</f>
      </c>
      <c r="GZ487">
        <f>IF($IZ487&gt;=10,INDEX($GO:$GO,$IY487+10),"")</f>
      </c>
      <c r="HA487">
        <f>IF($IZ487&gt;=11,INDEX($GO:$GO,$IY487+11),"")</f>
      </c>
      <c r="HB487">
        <f>IF($IZ487&gt;=12,INDEX($GO:$GO,$IY487+12),"")</f>
      </c>
      <c r="HC487">
        <f>IF($IZ487&gt;=13,INDEX($GO:$GO,$IY487+13),"")</f>
      </c>
      <c r="HD487">
        <f>IF($IZ487&gt;=14,INDEX($GO:$GO,$IY487+14),"")</f>
      </c>
      <c r="HE487">
        <f>IF($IZ487&gt;=15,INDEX($GO:$GO,$IY487+15),"")</f>
      </c>
      <c r="HF487">
        <f>IF($IZ487&gt;=16,INDEX($GO:$GO,$IY487+16),"")</f>
      </c>
      <c r="HG487">
        <f>IF($IZ487&gt;=17,INDEX($GO:$GO,$IY487+17),"")</f>
      </c>
      <c r="HH487">
        <f>IF($IZ487&gt;=18,INDEX($GO:$GO,$IY487+18),"")</f>
      </c>
      <c r="HI487">
        <f>IF($IZ487&gt;=19,INDEX($GO:$GO,$IY487+19),"")</f>
      </c>
      <c r="HJ487">
        <f>IF($IZ487&gt;=20,INDEX($GO:$GO,$IY487+20),"")</f>
      </c>
      <c r="HK487">
        <f>IF($IZ487&gt;=21,INDEX($GO:$GO,$IY487+21),"")</f>
      </c>
      <c r="HL487">
        <f>IF($IZ487&gt;=22,INDEX($GO:$GO,$IY487+22),"")</f>
      </c>
      <c r="HM487">
        <f>IF($IZ487&gt;=23,INDEX($GO:$GO,$IY487+23),"")</f>
      </c>
      <c r="HN487">
        <f>IF($IZ487&gt;=24,INDEX($GO:$GO,$IY487+24),"")</f>
      </c>
      <c r="HO487">
        <f>IF($IZ487&gt;=25,INDEX($GO:$GO,$IY487+25),"")</f>
      </c>
      <c r="HP487">
        <f>IF($IZ487&gt;=26,INDEX($GO:$GO,$IY487+26),"")</f>
      </c>
      <c r="HQ487">
        <f>IF($IZ487&gt;=27,INDEX($GO:$GO,$IY487+27),"")</f>
      </c>
      <c r="HR487">
        <f>IF($IZ487&gt;=28,INDEX($GO:$GO,$IY487+28),"")</f>
      </c>
      <c r="HS487">
        <f>IF($IZ487&gt;=29,INDEX($GO:$GO,$IY487+29),"")</f>
      </c>
      <c r="HT487">
        <f>IF($IZ487&gt;=30,INDEX($GO:$GO,$IY487+30),"")</f>
      </c>
      <c r="HU487">
        <f>IF($IZ487&gt;=31,INDEX($GO:$GO,$IY487+31),"")</f>
      </c>
      <c r="HV487">
        <f>IF($IZ487&gt;=32,INDEX($GO:$GO,$IY487+32),"")</f>
      </c>
      <c r="HW487">
        <f>IF($IZ487&gt;=33,INDEX($GO:$GO,$IY487+33),"")</f>
      </c>
      <c r="HX487">
        <f>IF($IZ487&gt;=34,INDEX($GO:$GO,$IY487+34),"")</f>
      </c>
      <c r="HY487">
        <f>IF($IZ487&gt;=35,INDEX($GO:$GO,$IY487+35),"")</f>
      </c>
      <c r="HZ487">
        <f>IF($IZ487&gt;=36,INDEX($GO:$GO,$IY487+36),"")</f>
      </c>
      <c r="IA487">
        <f>IF($IZ487&gt;=37,INDEX($GO:$GO,$IY487+37),"")</f>
      </c>
      <c r="IB487">
        <f>IF($IZ487&gt;=38,INDEX($GO:$GO,$IY487+38),"")</f>
      </c>
      <c r="IC487">
        <f>IF($IZ487&gt;=39,INDEX($GO:$GO,$IY487+39),"")</f>
      </c>
      <c r="ID487">
        <f>IF($IZ487&gt;=40,INDEX($GO:$GO,$IY487+40),"")</f>
      </c>
      <c r="IE487">
        <f>IF($IZ487&gt;=41,INDEX($GO:$GO,$IY487+41),"")</f>
      </c>
      <c r="IF487">
        <f>IF($IZ487&gt;=42,INDEX($GO:$GO,$IY487+42),"")</f>
      </c>
      <c r="IG487">
        <f>IF($IZ487&gt;=43,INDEX($GO:$GO,$IY487+43),"")</f>
      </c>
      <c r="IH487">
        <f>IF($IZ487&gt;=44,INDEX($GO:$GO,$IY487+44),"")</f>
      </c>
      <c r="II487">
        <f>IF($IZ487&gt;=45,INDEX($GO:$GO,$IY487+45),"")</f>
      </c>
      <c r="IJ487">
        <f>IF($IZ487&gt;=46,INDEX($GO:$GO,$IY487+46),"")</f>
      </c>
      <c r="IK487">
        <f>IF($IZ487&gt;=47,INDEX($GO:$GO,$IY487+47),"")</f>
      </c>
      <c r="IL487">
        <f>IF($IZ487&gt;=48,INDEX($GO:$GO,$IY487+48),"")</f>
      </c>
      <c r="IM487">
        <f>IF($IZ487&gt;=49,INDEX($GO:$GO,$IY487+49),"")</f>
      </c>
      <c r="IN487">
        <f>IF($IZ487&gt;=50,INDEX($GO:$GO,$IY487+50),"")</f>
      </c>
      <c r="IO487">
        <f>IF($IZ487&gt;=51,INDEX($GO:$GO,$IY487+51),"")</f>
      </c>
      <c r="IP487">
        <f>IF($IZ487&gt;=52,INDEX($GO:$GO,$IY487+52),"")</f>
      </c>
      <c r="IQ487">
        <f>IF($IZ487&gt;=53,INDEX($GO:$GO,$IY487+53),"")</f>
      </c>
      <c r="IR487">
        <f>IF($IZ487&gt;=54,INDEX($GO:$GO,$IY487+54),"")</f>
      </c>
      <c r="IS487">
        <f>IF($IZ487&gt;=55,INDEX($GO:$GO,$IY487+55),"")</f>
      </c>
      <c r="IT487">
        <f>IF($IZ487&gt;=56,INDEX($GO:$GO,$IY487+56),"")</f>
      </c>
      <c r="IU487">
        <f>IF($IZ487&gt;=57,INDEX($GO:$GO,$IY487+57),"")</f>
      </c>
      <c r="IV487">
        <f>IF($IZ487&gt;=58,INDEX($GO:$GO,$IY487+58),"")</f>
      </c>
      <c r="IW487">
        <f>IF($IZ487&gt;=59,INDEX($GO:$GO,$IY487+59),"")</f>
      </c>
      <c r="IX487">
        <f>IF($IZ487&gt;=60,INDEX($GO:$GO,$IY487+60),"")</f>
      </c>
      <c r="IY487">
        <f>IFERROR(MATCH($GN487,$GO$2:$GO$827,0)+1,0)</f>
      </c>
      <c r="IZ487">
        <f>IFERROR(INDEX($GP$2:$GP$827,MATCH($GN487,$GO$2:$GO$827,0)),0)</f>
      </c>
      <c r="JA487" t="s">
        <v>23</v>
      </c>
      <c r="JB487" t="s">
        <v>23</v>
      </c>
    </row>
    <row r="488" spans="1:262" x14ac:dyDescent="0.25">
      <c r="F488" s="1"/>
      <c r="G488" s="1"/>
      <c r="H488" s="1"/>
      <c r="I488" s="1"/>
      <c r="J488" s="1">
        <f>IFERROR(IF(FIND(" - ",$F488)&gt;0,MID($F488,FIND(" - ",$F488)+3,LEN($F488)),""),"")</f>
      </c>
      <c r="L488" s="1"/>
      <c r="N488" t="s">
        <v>23</v>
      </c>
      <c r="P488">
        <f>IF(OR($N488="",$O488=""),"",IFERROR($N488/$O488,0))</f>
      </c>
      <c r="Q488">
        <f>IF($N488="","",
IF($G488="","",
IF(ISNUMBER(SEARCH("exempt",LOWER($G488))),0,
$N488*(VALUE(SUBSTITUTE($G488,"%",""))/100))))</f>
      </c>
      <c r="W488">
        <f>IF($N488="","",
SUM($N488,$Q488,$U488,$R488,$T488)-
IF($V488="",0,VALUE($V488)))</f>
      </c>
      <c r="AE488" t="s">
        <v>1486</v>
      </c>
      <c r="AJ488" t="s">
        <v>608</v>
      </c>
      <c r="AM488">
        <f>IFERROR(LEFT($F488,FIND(" - ",$F488)-1),$F488)</f>
      </c>
      <c r="AP488">
        <f>IF($CE488&gt;=1,INDEX($AN:$AN,$CD488+1),"")</f>
      </c>
      <c r="AQ488">
        <f>IF($CE488&gt;=2,INDEX($AN:$AN,$CD488+2),"")</f>
      </c>
      <c r="AR488">
        <f>IF($CE488&gt;=3,INDEX($AN:$AN,$CD488+3),"")</f>
      </c>
      <c r="AS488">
        <f>IF($CE488&gt;=4,INDEX($AN:$AN,$CD488+4),"")</f>
      </c>
      <c r="AT488">
        <f>IF($CE488&gt;=5,INDEX($AN:$AN,$CD488+5),"")</f>
      </c>
      <c r="AU488">
        <f>IF($CE488&gt;=6,INDEX($AN:$AN,$CD488+6),"")</f>
      </c>
      <c r="AV488">
        <f>IF($CE488&gt;=7,INDEX($AN:$AN,$CD488+7),"")</f>
      </c>
      <c r="AW488">
        <f>IF($CE488&gt;=8,INDEX($AN:$AN,$CD488+8),"")</f>
      </c>
      <c r="AX488">
        <f>IF($CE488&gt;=9,INDEX($AN:$AN,$CD488+9),"")</f>
      </c>
      <c r="AY488">
        <f>IF($CE488&gt;=10,INDEX($AN:$AN,$CD488+10),"")</f>
      </c>
      <c r="AZ488">
        <f>IF($CE488&gt;=11,INDEX($AN:$AN,$CD488+11),"")</f>
      </c>
      <c r="BA488">
        <f>IF($CE488&gt;=12,INDEX($AN:$AN,$CD488+12),"")</f>
      </c>
      <c r="BB488">
        <f>IF($CE488&gt;=13,INDEX($AN:$AN,$CD488+13),"")</f>
      </c>
      <c r="BC488">
        <f>IF($CE488&gt;=14,INDEX($AN:$AN,$CD488+14),"")</f>
      </c>
      <c r="BD488">
        <f>IF($CE488&gt;=15,INDEX($AN:$AN,$CD488+15),"")</f>
      </c>
      <c r="BE488">
        <f>IF($CE488&gt;=16,INDEX($AN:$AN,$CD488+16),"")</f>
      </c>
      <c r="BF488">
        <f>IF($CE488&gt;=17,INDEX($AN:$AN,$CD488+17),"")</f>
      </c>
      <c r="BG488">
        <f>IF($CE488&gt;=18,INDEX($AN:$AN,$CD488+18),"")</f>
      </c>
      <c r="BH488">
        <f>IF($CE488&gt;=19,INDEX($AN:$AN,$CD488+19),"")</f>
      </c>
      <c r="BI488">
        <f>IF($CE488&gt;=20,INDEX($AN:$AN,$CD488+20),"")</f>
      </c>
      <c r="BJ488">
        <f>IF($CE488&gt;=21,INDEX($AN:$AN,$CD488+21),"")</f>
      </c>
      <c r="BK488">
        <f>IF($CE488&gt;=22,INDEX($AN:$AN,$CD488+22),"")</f>
      </c>
      <c r="BL488">
        <f>IF($CE488&gt;=23,INDEX($AN:$AN,$CD488+23),"")</f>
      </c>
      <c r="BM488">
        <f>IF($CE488&gt;=24,INDEX($AN:$AN,$CD488+24),"")</f>
      </c>
      <c r="BN488">
        <f>IF($CE488&gt;=25,INDEX($AN:$AN,$CD488+25),"")</f>
      </c>
      <c r="BO488">
        <f>IF($CE488&gt;=26,INDEX($AN:$AN,$CD488+26),"")</f>
      </c>
      <c r="BP488">
        <f>IF($CE488&gt;=27,INDEX($AN:$AN,$CD488+27),"")</f>
      </c>
      <c r="BQ488">
        <f>IF($CE488&gt;=28,INDEX($AN:$AN,$CD488+28),"")</f>
      </c>
      <c r="BR488">
        <f>IF($CE488&gt;=29,INDEX($AN:$AN,$CD488+29),"")</f>
      </c>
      <c r="BS488">
        <f>IF($CE488&gt;=30,INDEX($AN:$AN,$CD488+30),"")</f>
      </c>
      <c r="BT488">
        <f>IF($CE488&gt;=31,INDEX($AN:$AN,$CD488+31),"")</f>
      </c>
      <c r="BU488">
        <f>IF($CE488&gt;=32,INDEX($AN:$AN,$CD488+32),"")</f>
      </c>
      <c r="BV488">
        <f>IF($CE488&gt;=33,INDEX($AN:$AN,$CD488+33),"")</f>
      </c>
      <c r="BW488">
        <f>IF($CE488&gt;=34,INDEX($AN:$AN,$CD488+34),"")</f>
      </c>
      <c r="BX488">
        <f>IF($CE488&gt;=35,INDEX($AN:$AN,$CD488+35),"")</f>
      </c>
      <c r="BY488">
        <f>IF($CE488&gt;=36,INDEX($AN:$AN,$CD488+36),"")</f>
      </c>
      <c r="BZ488">
        <f>IF($CE488&gt;=37,INDEX($AN:$AN,$CD488+37),"")</f>
      </c>
      <c r="CA488">
        <f>IF($CE488&gt;=38,INDEX($AN:$AN,$CD488+38),"")</f>
      </c>
      <c r="CB488">
        <f>IF($CE488&gt;=39,INDEX($AN:$AN,$CD488+39),"")</f>
      </c>
      <c r="CC488">
        <f>IF($CE488&gt;=40,INDEX($AN:$AN,$CD488+40),"")</f>
      </c>
      <c r="CD488">
        <f>IFERROR(MATCH($AM488,$AN$2:$AN$133,0)+1,0)</f>
      </c>
      <c r="CE488">
        <f>IFERROR(INDEX($AO$2:$AO$133,MATCH($AM488,$AN$2:$AN$133,0)),0)</f>
      </c>
      <c r="CF488">
        <f>IFERROR(LEFT($K488,FIND(" - ",$K488)-1),$K488)</f>
      </c>
      <c r="CG488" t="s">
        <v>41</v>
      </c>
      <c r="CI488">
        <f>IF($DD488&gt;=1,INDEX($CG:$CG,$DC488+1),"")</f>
      </c>
      <c r="CJ488">
        <f>IF($DD488&gt;=2,INDEX($CG:$CG,$DC488+2),"")</f>
      </c>
      <c r="CK488">
        <f>IF($DD488&gt;=3,INDEX($CG:$CG,$DC488+3),"")</f>
      </c>
      <c r="CL488">
        <f>IF($DD488&gt;=4,INDEX($CG:$CG,$DC488+4),"")</f>
      </c>
      <c r="CM488">
        <f>IF($DD488&gt;=5,INDEX($CG:$CG,$DC488+5),"")</f>
      </c>
      <c r="CN488">
        <f>IF($DD488&gt;=6,INDEX($CG:$CG,$DC488+6),"")</f>
      </c>
      <c r="CO488">
        <f>IF($DD488&gt;=7,INDEX($CG:$CG,$DC488+7),"")</f>
      </c>
      <c r="CP488">
        <f>IF($DD488&gt;=8,INDEX($CG:$CG,$DC488+8),"")</f>
      </c>
      <c r="CQ488">
        <f>IF($DD488&gt;=9,INDEX($CG:$CG,$DC488+9),"")</f>
      </c>
      <c r="CR488">
        <f>IF($DD488&gt;=10,INDEX($CG:$CG,$DC488+10),"")</f>
      </c>
      <c r="CS488">
        <f>IF($DD488&gt;=11,INDEX($CG:$CG,$DC488+11),"")</f>
      </c>
      <c r="CT488">
        <f>IF($DD488&gt;=12,INDEX($CG:$CG,$DC488+12),"")</f>
      </c>
      <c r="CU488">
        <f>IF($DD488&gt;=13,INDEX($CG:$CG,$DC488+13),"")</f>
      </c>
      <c r="CV488">
        <f>IF($DD488&gt;=14,INDEX($CG:$CG,$DC488+14),"")</f>
      </c>
      <c r="CW488">
        <f>IF($DD488&gt;=15,INDEX($CG:$CG,$DC488+15),"")</f>
      </c>
      <c r="CX488">
        <f>IF($DD488&gt;=16,INDEX($CG:$CG,$DC488+16),"")</f>
      </c>
      <c r="CY488">
        <f>IF($DD488&gt;=17,INDEX($CG:$CG,$DC488+17),"")</f>
      </c>
      <c r="CZ488">
        <f>IF($DD488&gt;=18,INDEX($CG:$CG,$DC488+18),"")</f>
      </c>
      <c r="DA488">
        <f>IF($DD488&gt;=19,INDEX($CG:$CG,$DC488+19),"")</f>
      </c>
      <c r="DB488">
        <f>IF($DD488&gt;=20,INDEX($CG:$CG,$DC488+20),"")</f>
      </c>
      <c r="DC488">
        <f>IFERROR(MATCH($CF488,$CG$2:$CG$1558,0)+1,0)</f>
      </c>
      <c r="DD488">
        <f>IFERROR(INDEX($CH$2:$CH$1558,MATCH($CF488,$CG$2:$CG$1558,0)),0)</f>
      </c>
      <c r="DE488">
        <f>IFERROR(INDEX($AL:$AL,MATCH($G488,$AK:$AK,0))&amp;"","")</f>
      </c>
      <c r="DI488">
        <f>IF($GL488&gt;=1,INDEX($DF:$DF,$GK488+1),"")</f>
      </c>
      <c r="DJ488">
        <f>IF($GL488&gt;=2,INDEX($DF:$DF,$GK488+2),"")</f>
      </c>
      <c r="DK488">
        <f>IF($GL488&gt;=3,INDEX($DF:$DF,$GK488+3),"")</f>
      </c>
      <c r="DL488">
        <f>IF($GL488&gt;=4,INDEX($DF:$DF,$GK488+4),"")</f>
      </c>
      <c r="DM488">
        <f>IF($GL488&gt;=5,INDEX($DF:$DF,$GK488+5),"")</f>
      </c>
      <c r="DN488">
        <f>IF($GL488&gt;=6,INDEX($DF:$DF,$GK488+6),"")</f>
      </c>
      <c r="DO488">
        <f>IF($GL488&gt;=7,INDEX($DF:$DF,$GK488+7),"")</f>
      </c>
      <c r="DP488">
        <f>IF($GL488&gt;=8,INDEX($DF:$DF,$GK488+8),"")</f>
      </c>
      <c r="DQ488">
        <f>IF($GL488&gt;=9,INDEX($DF:$DF,$GK488+9),"")</f>
      </c>
      <c r="DR488">
        <f>IF($GL488&gt;=10,INDEX($DF:$DF,$GK488+10),"")</f>
      </c>
      <c r="DS488">
        <f>IF($GL488&gt;=11,INDEX($DF:$DF,$GK488+11),"")</f>
      </c>
      <c r="DT488">
        <f>IF($GL488&gt;=12,INDEX($DF:$DF,$GK488+12),"")</f>
      </c>
      <c r="DU488">
        <f>IF($GL488&gt;=13,INDEX($DF:$DF,$GK488+13),"")</f>
      </c>
      <c r="DV488">
        <f>IF($GL488&gt;=14,INDEX($DF:$DF,$GK488+14),"")</f>
      </c>
      <c r="DW488">
        <f>IF($GL488&gt;=15,INDEX($DF:$DF,$GK488+15),"")</f>
      </c>
      <c r="DX488">
        <f>IF($GL488&gt;=16,INDEX($DF:$DF,$GK488+16),"")</f>
      </c>
      <c r="DY488">
        <f>IF($GL488&gt;=17,INDEX($DF:$DF,$GK488+17),"")</f>
      </c>
      <c r="DZ488">
        <f>IF($GL488&gt;=18,INDEX($DF:$DF,$GK488+18),"")</f>
      </c>
      <c r="EA488">
        <f>IF($GL488&gt;=19,INDEX($DF:$DF,$GK488+19),"")</f>
      </c>
      <c r="EB488">
        <f>IF($GL488&gt;=20,INDEX($DF:$DF,$GK488+20),"")</f>
      </c>
      <c r="EC488">
        <f>IF($GL488&gt;=21,INDEX($DF:$DF,$GK488+21),"")</f>
      </c>
      <c r="ED488">
        <f>IF($GL488&gt;=22,INDEX($DF:$DF,$GK488+22),"")</f>
      </c>
      <c r="EE488">
        <f>IF($GL488&gt;=23,INDEX($DF:$DF,$GK488+23),"")</f>
      </c>
      <c r="EF488">
        <f>IF($GL488&gt;=24,INDEX($DF:$DF,$GK488+24),"")</f>
      </c>
      <c r="EG488">
        <f>IF($GL488&gt;=25,INDEX($DF:$DF,$GK488+25),"")</f>
      </c>
      <c r="EH488">
        <f>IF($GL488&gt;=26,INDEX($DF:$DF,$GK488+26),"")</f>
      </c>
      <c r="EI488">
        <f>IF($GL488&gt;=27,INDEX($DF:$DF,$GK488+27),"")</f>
      </c>
      <c r="EJ488">
        <f>IF($GL488&gt;=28,INDEX($DF:$DF,$GK488+28),"")</f>
      </c>
      <c r="EK488">
        <f>IF($GL488&gt;=29,INDEX($DF:$DF,$GK488+29),"")</f>
      </c>
      <c r="EL488">
        <f>IF($GL488&gt;=30,INDEX($DF:$DF,$GK488+30),"")</f>
      </c>
      <c r="EM488">
        <f>IF($GL488&gt;=31,INDEX($DF:$DF,$GK488+31),"")</f>
      </c>
      <c r="EN488">
        <f>IF($GL488&gt;=32,INDEX($DF:$DF,$GK488+32),"")</f>
      </c>
      <c r="EO488">
        <f>IF($GL488&gt;=33,INDEX($DF:$DF,$GK488+33),"")</f>
      </c>
      <c r="EP488">
        <f>IF($GL488&gt;=34,INDEX($DF:$DF,$GK488+34),"")</f>
      </c>
      <c r="EQ488">
        <f>IF($GL488&gt;=35,INDEX($DF:$DF,$GK488+35),"")</f>
      </c>
      <c r="ER488">
        <f>IF($GL488&gt;=36,INDEX($DF:$DF,$GK488+36),"")</f>
      </c>
      <c r="ES488">
        <f>IF($GL488&gt;=37,INDEX($DF:$DF,$GK488+37),"")</f>
      </c>
      <c r="ET488">
        <f>IF($GL488&gt;=38,INDEX($DF:$DF,$GK488+38),"")</f>
      </c>
      <c r="EU488">
        <f>IF($GL488&gt;=39,INDEX($DF:$DF,$GK488+39),"")</f>
      </c>
      <c r="EV488">
        <f>IF($GL488&gt;=40,INDEX($DF:$DF,$GK488+40),"")</f>
      </c>
      <c r="EW488">
        <f>IF($GL488&gt;=1,INDEX($DG:$DG,$GK488+1),"")</f>
      </c>
      <c r="EX488">
        <f>IF($GL488&gt;=2,INDEX($DG:$DG,$GK488+2),"")</f>
      </c>
      <c r="EY488">
        <f>IF($GL488&gt;=3,INDEX($DG:$DG,$GK488+3),"")</f>
      </c>
      <c r="EZ488">
        <f>IF($GL488&gt;=4,INDEX($DG:$DG,$GK488+4),"")</f>
      </c>
      <c r="FA488">
        <f>IF($GL488&gt;=5,INDEX($DG:$DG,$GK488+5),"")</f>
      </c>
      <c r="FB488">
        <f>IF($GL488&gt;=6,INDEX($DG:$DG,$GK488+6),"")</f>
      </c>
      <c r="FC488">
        <f>IF($GL488&gt;=7,INDEX($DG:$DG,$GK488+7),"")</f>
      </c>
      <c r="FD488">
        <f>IF($GL488&gt;=8,INDEX($DG:$DG,$GK488+8),"")</f>
      </c>
      <c r="FE488">
        <f>IF($GL488&gt;=9,INDEX($DG:$DG,$GK488+9),"")</f>
      </c>
      <c r="FF488">
        <f>IF($GL488&gt;=10,INDEX($DG:$DG,$GK488+10),"")</f>
      </c>
      <c r="FG488">
        <f>IF($GL488&gt;=11,INDEX($DG:$DG,$GK488+11),"")</f>
      </c>
      <c r="FH488">
        <f>IF($GL488&gt;=12,INDEX($DG:$DG,$GK488+12),"")</f>
      </c>
      <c r="FI488">
        <f>IF($GL488&gt;=13,INDEX($DG:$DG,$GK488+13),"")</f>
      </c>
      <c r="FJ488">
        <f>IF($GL488&gt;=14,INDEX($DG:$DG,$GK488+14),"")</f>
      </c>
      <c r="FK488">
        <f>IF($GL488&gt;=15,INDEX($DG:$DG,$GK488+15),"")</f>
      </c>
      <c r="FL488">
        <f>IF($GL488&gt;=16,INDEX($DG:$DG,$GK488+16),"")</f>
      </c>
      <c r="FM488">
        <f>IF($GL488&gt;=17,INDEX($DG:$DG,$GK488+17),"")</f>
      </c>
      <c r="FN488">
        <f>IF($GL488&gt;=18,INDEX($DG:$DG,$GK488+18),"")</f>
      </c>
      <c r="FO488">
        <f>IF($GL488&gt;=19,INDEX($DG:$DG,$GK488+19),"")</f>
      </c>
      <c r="FP488">
        <f>IF($GL488&gt;=20,INDEX($DG:$DG,$GK488+20),"")</f>
      </c>
      <c r="FQ488">
        <f>IF($GL488&gt;=21,INDEX($DG:$DG,$GK488+21),"")</f>
      </c>
      <c r="FR488">
        <f>IF($GL488&gt;=22,INDEX($DG:$DG,$GK488+22),"")</f>
      </c>
      <c r="FS488">
        <f>IF($GL488&gt;=23,INDEX($DG:$DG,$GK488+23),"")</f>
      </c>
      <c r="FT488">
        <f>IF($GL488&gt;=24,INDEX($DG:$DG,$GK488+24),"")</f>
      </c>
      <c r="FU488">
        <f>IF($GL488&gt;=25,INDEX($DG:$DG,$GK488+25),"")</f>
      </c>
      <c r="FV488">
        <f>IF($GL488&gt;=26,INDEX($DG:$DG,$GK488+26),"")</f>
      </c>
      <c r="FW488">
        <f>IF($GL488&gt;=27,INDEX($DG:$DG,$GK488+27),"")</f>
      </c>
      <c r="FX488">
        <f>IF($GL488&gt;=28,INDEX($DG:$DG,$GK488+28),"")</f>
      </c>
      <c r="FY488">
        <f>IF($GL488&gt;=29,INDEX($DG:$DG,$GK488+29),"")</f>
      </c>
      <c r="FZ488">
        <f>IF($GL488&gt;=30,INDEX($DG:$DG,$GK488+30),"")</f>
      </c>
      <c r="GA488">
        <f>IF($GL488&gt;=31,INDEX($DG:$DG,$GK488+31),"")</f>
      </c>
      <c r="GB488">
        <f>IF($GL488&gt;=32,INDEX($DG:$DG,$GK488+32),"")</f>
      </c>
      <c r="GC488">
        <f>IF($GL488&gt;=33,INDEX($DG:$DG,$GK488+33),"")</f>
      </c>
      <c r="GD488">
        <f>IF($GL488&gt;=34,INDEX($DG:$DG,$GK488+34),"")</f>
      </c>
      <c r="GE488">
        <f>IF($GL488&gt;=35,INDEX($DG:$DG,$GK488+35),"")</f>
      </c>
      <c r="GF488">
        <f>IF($GL488&gt;=36,INDEX($DG:$DG,$GK488+36),"")</f>
      </c>
      <c r="GG488">
        <f>IF($GL488&gt;=37,INDEX($DG:$DG,$GK488+37),"")</f>
      </c>
      <c r="GH488">
        <f>IF($GL488&gt;=38,INDEX($DG:$DG,$GK488+38),"")</f>
      </c>
      <c r="GI488">
        <f>IF($GL488&gt;=39,INDEX($DG:$DG,$GK488+39),"")</f>
      </c>
      <c r="GJ488">
        <f>IF($GL488&gt;=40,INDEX($DG:$DG,$GK488+40),"")</f>
      </c>
      <c r="GK488">
        <f>IFERROR(MATCH($DE488,$DF$2:$DF$166,0)+1,0)</f>
      </c>
      <c r="GL488">
        <f>IFERROR(INDEX($DH$2:$DH$166,MATCH($DE488,$DF$2:$DF$166,0)),0)</f>
      </c>
      <c r="GM488">
        <f>IFERROR(MATCH($H488,$DI$488:$EV$488,0),0)</f>
      </c>
      <c r="GN488">
        <f>IF($GM488&gt;0,INDEX($EW$488:$GJ$488,$GM488),"")</f>
      </c>
      <c r="GO488" t="s">
        <v>1066</v>
      </c>
      <c r="GQ488">
        <f>IF($IZ488&gt;=1,INDEX($GO:$GO,$IY488+1),"")</f>
      </c>
      <c r="GR488">
        <f>IF($IZ488&gt;=2,INDEX($GO:$GO,$IY488+2),"")</f>
      </c>
      <c r="GS488">
        <f>IF($IZ488&gt;=3,INDEX($GO:$GO,$IY488+3),"")</f>
      </c>
      <c r="GT488">
        <f>IF($IZ488&gt;=4,INDEX($GO:$GO,$IY488+4),"")</f>
      </c>
      <c r="GU488">
        <f>IF($IZ488&gt;=5,INDEX($GO:$GO,$IY488+5),"")</f>
      </c>
      <c r="GV488">
        <f>IF($IZ488&gt;=6,INDEX($GO:$GO,$IY488+6),"")</f>
      </c>
      <c r="GW488">
        <f>IF($IZ488&gt;=7,INDEX($GO:$GO,$IY488+7),"")</f>
      </c>
      <c r="GX488">
        <f>IF($IZ488&gt;=8,INDEX($GO:$GO,$IY488+8),"")</f>
      </c>
      <c r="GY488">
        <f>IF($IZ488&gt;=9,INDEX($GO:$GO,$IY488+9),"")</f>
      </c>
      <c r="GZ488">
        <f>IF($IZ488&gt;=10,INDEX($GO:$GO,$IY488+10),"")</f>
      </c>
      <c r="HA488">
        <f>IF($IZ488&gt;=11,INDEX($GO:$GO,$IY488+11),"")</f>
      </c>
      <c r="HB488">
        <f>IF($IZ488&gt;=12,INDEX($GO:$GO,$IY488+12),"")</f>
      </c>
      <c r="HC488">
        <f>IF($IZ488&gt;=13,INDEX($GO:$GO,$IY488+13),"")</f>
      </c>
      <c r="HD488">
        <f>IF($IZ488&gt;=14,INDEX($GO:$GO,$IY488+14),"")</f>
      </c>
      <c r="HE488">
        <f>IF($IZ488&gt;=15,INDEX($GO:$GO,$IY488+15),"")</f>
      </c>
      <c r="HF488">
        <f>IF($IZ488&gt;=16,INDEX($GO:$GO,$IY488+16),"")</f>
      </c>
      <c r="HG488">
        <f>IF($IZ488&gt;=17,INDEX($GO:$GO,$IY488+17),"")</f>
      </c>
      <c r="HH488">
        <f>IF($IZ488&gt;=18,INDEX($GO:$GO,$IY488+18),"")</f>
      </c>
      <c r="HI488">
        <f>IF($IZ488&gt;=19,INDEX($GO:$GO,$IY488+19),"")</f>
      </c>
      <c r="HJ488">
        <f>IF($IZ488&gt;=20,INDEX($GO:$GO,$IY488+20),"")</f>
      </c>
      <c r="HK488">
        <f>IF($IZ488&gt;=21,INDEX($GO:$GO,$IY488+21),"")</f>
      </c>
      <c r="HL488">
        <f>IF($IZ488&gt;=22,INDEX($GO:$GO,$IY488+22),"")</f>
      </c>
      <c r="HM488">
        <f>IF($IZ488&gt;=23,INDEX($GO:$GO,$IY488+23),"")</f>
      </c>
      <c r="HN488">
        <f>IF($IZ488&gt;=24,INDEX($GO:$GO,$IY488+24),"")</f>
      </c>
      <c r="HO488">
        <f>IF($IZ488&gt;=25,INDEX($GO:$GO,$IY488+25),"")</f>
      </c>
      <c r="HP488">
        <f>IF($IZ488&gt;=26,INDEX($GO:$GO,$IY488+26),"")</f>
      </c>
      <c r="HQ488">
        <f>IF($IZ488&gt;=27,INDEX($GO:$GO,$IY488+27),"")</f>
      </c>
      <c r="HR488">
        <f>IF($IZ488&gt;=28,INDEX($GO:$GO,$IY488+28),"")</f>
      </c>
      <c r="HS488">
        <f>IF($IZ488&gt;=29,INDEX($GO:$GO,$IY488+29),"")</f>
      </c>
      <c r="HT488">
        <f>IF($IZ488&gt;=30,INDEX($GO:$GO,$IY488+30),"")</f>
      </c>
      <c r="HU488">
        <f>IF($IZ488&gt;=31,INDEX($GO:$GO,$IY488+31),"")</f>
      </c>
      <c r="HV488">
        <f>IF($IZ488&gt;=32,INDEX($GO:$GO,$IY488+32),"")</f>
      </c>
      <c r="HW488">
        <f>IF($IZ488&gt;=33,INDEX($GO:$GO,$IY488+33),"")</f>
      </c>
      <c r="HX488">
        <f>IF($IZ488&gt;=34,INDEX($GO:$GO,$IY488+34),"")</f>
      </c>
      <c r="HY488">
        <f>IF($IZ488&gt;=35,INDEX($GO:$GO,$IY488+35),"")</f>
      </c>
      <c r="HZ488">
        <f>IF($IZ488&gt;=36,INDEX($GO:$GO,$IY488+36),"")</f>
      </c>
      <c r="IA488">
        <f>IF($IZ488&gt;=37,INDEX($GO:$GO,$IY488+37),"")</f>
      </c>
      <c r="IB488">
        <f>IF($IZ488&gt;=38,INDEX($GO:$GO,$IY488+38),"")</f>
      </c>
      <c r="IC488">
        <f>IF($IZ488&gt;=39,INDEX($GO:$GO,$IY488+39),"")</f>
      </c>
      <c r="ID488">
        <f>IF($IZ488&gt;=40,INDEX($GO:$GO,$IY488+40),"")</f>
      </c>
      <c r="IE488">
        <f>IF($IZ488&gt;=41,INDEX($GO:$GO,$IY488+41),"")</f>
      </c>
      <c r="IF488">
        <f>IF($IZ488&gt;=42,INDEX($GO:$GO,$IY488+42),"")</f>
      </c>
      <c r="IG488">
        <f>IF($IZ488&gt;=43,INDEX($GO:$GO,$IY488+43),"")</f>
      </c>
      <c r="IH488">
        <f>IF($IZ488&gt;=44,INDEX($GO:$GO,$IY488+44),"")</f>
      </c>
      <c r="II488">
        <f>IF($IZ488&gt;=45,INDEX($GO:$GO,$IY488+45),"")</f>
      </c>
      <c r="IJ488">
        <f>IF($IZ488&gt;=46,INDEX($GO:$GO,$IY488+46),"")</f>
      </c>
      <c r="IK488">
        <f>IF($IZ488&gt;=47,INDEX($GO:$GO,$IY488+47),"")</f>
      </c>
      <c r="IL488">
        <f>IF($IZ488&gt;=48,INDEX($GO:$GO,$IY488+48),"")</f>
      </c>
      <c r="IM488">
        <f>IF($IZ488&gt;=49,INDEX($GO:$GO,$IY488+49),"")</f>
      </c>
      <c r="IN488">
        <f>IF($IZ488&gt;=50,INDEX($GO:$GO,$IY488+50),"")</f>
      </c>
      <c r="IO488">
        <f>IF($IZ488&gt;=51,INDEX($GO:$GO,$IY488+51),"")</f>
      </c>
      <c r="IP488">
        <f>IF($IZ488&gt;=52,INDEX($GO:$GO,$IY488+52),"")</f>
      </c>
      <c r="IQ488">
        <f>IF($IZ488&gt;=53,INDEX($GO:$GO,$IY488+53),"")</f>
      </c>
      <c r="IR488">
        <f>IF($IZ488&gt;=54,INDEX($GO:$GO,$IY488+54),"")</f>
      </c>
      <c r="IS488">
        <f>IF($IZ488&gt;=55,INDEX($GO:$GO,$IY488+55),"")</f>
      </c>
      <c r="IT488">
        <f>IF($IZ488&gt;=56,INDEX($GO:$GO,$IY488+56),"")</f>
      </c>
      <c r="IU488">
        <f>IF($IZ488&gt;=57,INDEX($GO:$GO,$IY488+57),"")</f>
      </c>
      <c r="IV488">
        <f>IF($IZ488&gt;=58,INDEX($GO:$GO,$IY488+58),"")</f>
      </c>
      <c r="IW488">
        <f>IF($IZ488&gt;=59,INDEX($GO:$GO,$IY488+59),"")</f>
      </c>
      <c r="IX488">
        <f>IF($IZ488&gt;=60,INDEX($GO:$GO,$IY488+60),"")</f>
      </c>
      <c r="IY488">
        <f>IFERROR(MATCH($GN488,$GO$2:$GO$827,0)+1,0)</f>
      </c>
      <c r="IZ488">
        <f>IFERROR(INDEX($GP$2:$GP$827,MATCH($GN488,$GO$2:$GO$827,0)),0)</f>
      </c>
      <c r="JA488" t="s">
        <v>23</v>
      </c>
      <c r="JB488" t="s">
        <v>23</v>
      </c>
    </row>
    <row r="489" spans="1:262" x14ac:dyDescent="0.25">
      <c r="F489" s="1"/>
      <c r="G489" s="1"/>
      <c r="H489" s="1"/>
      <c r="I489" s="1"/>
      <c r="J489" s="1">
        <f>IFERROR(IF(FIND(" - ",$F489)&gt;0,MID($F489,FIND(" - ",$F489)+3,LEN($F489)),""),"")</f>
      </c>
      <c r="L489" s="1"/>
      <c r="N489" t="s">
        <v>23</v>
      </c>
      <c r="P489">
        <f>IF(OR($N489="",$O489=""),"",IFERROR($N489/$O489,0))</f>
      </c>
      <c r="Q489">
        <f>IF($N489="","",
IF($G489="","",
IF(ISNUMBER(SEARCH("exempt",LOWER($G489))),0,
$N489*(VALUE(SUBSTITUTE($G489,"%",""))/100))))</f>
      </c>
      <c r="W489">
        <f>IF($N489="","",
SUM($N489,$Q489,$U489,$R489,$T489)-
IF($V489="",0,VALUE($V489)))</f>
      </c>
      <c r="AE489" t="s">
        <v>1487</v>
      </c>
      <c r="AJ489" t="s">
        <v>1379</v>
      </c>
      <c r="AM489">
        <f>IFERROR(LEFT($F489,FIND(" - ",$F489)-1),$F489)</f>
      </c>
      <c r="AP489">
        <f>IF($CE489&gt;=1,INDEX($AN:$AN,$CD489+1),"")</f>
      </c>
      <c r="AQ489">
        <f>IF($CE489&gt;=2,INDEX($AN:$AN,$CD489+2),"")</f>
      </c>
      <c r="AR489">
        <f>IF($CE489&gt;=3,INDEX($AN:$AN,$CD489+3),"")</f>
      </c>
      <c r="AS489">
        <f>IF($CE489&gt;=4,INDEX($AN:$AN,$CD489+4),"")</f>
      </c>
      <c r="AT489">
        <f>IF($CE489&gt;=5,INDEX($AN:$AN,$CD489+5),"")</f>
      </c>
      <c r="AU489">
        <f>IF($CE489&gt;=6,INDEX($AN:$AN,$CD489+6),"")</f>
      </c>
      <c r="AV489">
        <f>IF($CE489&gt;=7,INDEX($AN:$AN,$CD489+7),"")</f>
      </c>
      <c r="AW489">
        <f>IF($CE489&gt;=8,INDEX($AN:$AN,$CD489+8),"")</f>
      </c>
      <c r="AX489">
        <f>IF($CE489&gt;=9,INDEX($AN:$AN,$CD489+9),"")</f>
      </c>
      <c r="AY489">
        <f>IF($CE489&gt;=10,INDEX($AN:$AN,$CD489+10),"")</f>
      </c>
      <c r="AZ489">
        <f>IF($CE489&gt;=11,INDEX($AN:$AN,$CD489+11),"")</f>
      </c>
      <c r="BA489">
        <f>IF($CE489&gt;=12,INDEX($AN:$AN,$CD489+12),"")</f>
      </c>
      <c r="BB489">
        <f>IF($CE489&gt;=13,INDEX($AN:$AN,$CD489+13),"")</f>
      </c>
      <c r="BC489">
        <f>IF($CE489&gt;=14,INDEX($AN:$AN,$CD489+14),"")</f>
      </c>
      <c r="BD489">
        <f>IF($CE489&gt;=15,INDEX($AN:$AN,$CD489+15),"")</f>
      </c>
      <c r="BE489">
        <f>IF($CE489&gt;=16,INDEX($AN:$AN,$CD489+16),"")</f>
      </c>
      <c r="BF489">
        <f>IF($CE489&gt;=17,INDEX($AN:$AN,$CD489+17),"")</f>
      </c>
      <c r="BG489">
        <f>IF($CE489&gt;=18,INDEX($AN:$AN,$CD489+18),"")</f>
      </c>
      <c r="BH489">
        <f>IF($CE489&gt;=19,INDEX($AN:$AN,$CD489+19),"")</f>
      </c>
      <c r="BI489">
        <f>IF($CE489&gt;=20,INDEX($AN:$AN,$CD489+20),"")</f>
      </c>
      <c r="BJ489">
        <f>IF($CE489&gt;=21,INDEX($AN:$AN,$CD489+21),"")</f>
      </c>
      <c r="BK489">
        <f>IF($CE489&gt;=22,INDEX($AN:$AN,$CD489+22),"")</f>
      </c>
      <c r="BL489">
        <f>IF($CE489&gt;=23,INDEX($AN:$AN,$CD489+23),"")</f>
      </c>
      <c r="BM489">
        <f>IF($CE489&gt;=24,INDEX($AN:$AN,$CD489+24),"")</f>
      </c>
      <c r="BN489">
        <f>IF($CE489&gt;=25,INDEX($AN:$AN,$CD489+25),"")</f>
      </c>
      <c r="BO489">
        <f>IF($CE489&gt;=26,INDEX($AN:$AN,$CD489+26),"")</f>
      </c>
      <c r="BP489">
        <f>IF($CE489&gt;=27,INDEX($AN:$AN,$CD489+27),"")</f>
      </c>
      <c r="BQ489">
        <f>IF($CE489&gt;=28,INDEX($AN:$AN,$CD489+28),"")</f>
      </c>
      <c r="BR489">
        <f>IF($CE489&gt;=29,INDEX($AN:$AN,$CD489+29),"")</f>
      </c>
      <c r="BS489">
        <f>IF($CE489&gt;=30,INDEX($AN:$AN,$CD489+30),"")</f>
      </c>
      <c r="BT489">
        <f>IF($CE489&gt;=31,INDEX($AN:$AN,$CD489+31),"")</f>
      </c>
      <c r="BU489">
        <f>IF($CE489&gt;=32,INDEX($AN:$AN,$CD489+32),"")</f>
      </c>
      <c r="BV489">
        <f>IF($CE489&gt;=33,INDEX($AN:$AN,$CD489+33),"")</f>
      </c>
      <c r="BW489">
        <f>IF($CE489&gt;=34,INDEX($AN:$AN,$CD489+34),"")</f>
      </c>
      <c r="BX489">
        <f>IF($CE489&gt;=35,INDEX($AN:$AN,$CD489+35),"")</f>
      </c>
      <c r="BY489">
        <f>IF($CE489&gt;=36,INDEX($AN:$AN,$CD489+36),"")</f>
      </c>
      <c r="BZ489">
        <f>IF($CE489&gt;=37,INDEX($AN:$AN,$CD489+37),"")</f>
      </c>
      <c r="CA489">
        <f>IF($CE489&gt;=38,INDEX($AN:$AN,$CD489+38),"")</f>
      </c>
      <c r="CB489">
        <f>IF($CE489&gt;=39,INDEX($AN:$AN,$CD489+39),"")</f>
      </c>
      <c r="CC489">
        <f>IF($CE489&gt;=40,INDEX($AN:$AN,$CD489+40),"")</f>
      </c>
      <c r="CD489">
        <f>IFERROR(MATCH($AM489,$AN$2:$AN$133,0)+1,0)</f>
      </c>
      <c r="CE489">
        <f>IFERROR(INDEX($AO$2:$AO$133,MATCH($AM489,$AN$2:$AN$133,0)),0)</f>
      </c>
      <c r="CF489">
        <f>IFERROR(LEFT($K489,FIND(" - ",$K489)-1),$K489)</f>
      </c>
      <c r="CG489" t="s">
        <v>51</v>
      </c>
      <c r="CI489">
        <f>IF($DD489&gt;=1,INDEX($CG:$CG,$DC489+1),"")</f>
      </c>
      <c r="CJ489">
        <f>IF($DD489&gt;=2,INDEX($CG:$CG,$DC489+2),"")</f>
      </c>
      <c r="CK489">
        <f>IF($DD489&gt;=3,INDEX($CG:$CG,$DC489+3),"")</f>
      </c>
      <c r="CL489">
        <f>IF($DD489&gt;=4,INDEX($CG:$CG,$DC489+4),"")</f>
      </c>
      <c r="CM489">
        <f>IF($DD489&gt;=5,INDEX($CG:$CG,$DC489+5),"")</f>
      </c>
      <c r="CN489">
        <f>IF($DD489&gt;=6,INDEX($CG:$CG,$DC489+6),"")</f>
      </c>
      <c r="CO489">
        <f>IF($DD489&gt;=7,INDEX($CG:$CG,$DC489+7),"")</f>
      </c>
      <c r="CP489">
        <f>IF($DD489&gt;=8,INDEX($CG:$CG,$DC489+8),"")</f>
      </c>
      <c r="CQ489">
        <f>IF($DD489&gt;=9,INDEX($CG:$CG,$DC489+9),"")</f>
      </c>
      <c r="CR489">
        <f>IF($DD489&gt;=10,INDEX($CG:$CG,$DC489+10),"")</f>
      </c>
      <c r="CS489">
        <f>IF($DD489&gt;=11,INDEX($CG:$CG,$DC489+11),"")</f>
      </c>
      <c r="CT489">
        <f>IF($DD489&gt;=12,INDEX($CG:$CG,$DC489+12),"")</f>
      </c>
      <c r="CU489">
        <f>IF($DD489&gt;=13,INDEX($CG:$CG,$DC489+13),"")</f>
      </c>
      <c r="CV489">
        <f>IF($DD489&gt;=14,INDEX($CG:$CG,$DC489+14),"")</f>
      </c>
      <c r="CW489">
        <f>IF($DD489&gt;=15,INDEX($CG:$CG,$DC489+15),"")</f>
      </c>
      <c r="CX489">
        <f>IF($DD489&gt;=16,INDEX($CG:$CG,$DC489+16),"")</f>
      </c>
      <c r="CY489">
        <f>IF($DD489&gt;=17,INDEX($CG:$CG,$DC489+17),"")</f>
      </c>
      <c r="CZ489">
        <f>IF($DD489&gt;=18,INDEX($CG:$CG,$DC489+18),"")</f>
      </c>
      <c r="DA489">
        <f>IF($DD489&gt;=19,INDEX($CG:$CG,$DC489+19),"")</f>
      </c>
      <c r="DB489">
        <f>IF($DD489&gt;=20,INDEX($CG:$CG,$DC489+20),"")</f>
      </c>
      <c r="DC489">
        <f>IFERROR(MATCH($CF489,$CG$2:$CG$1558,0)+1,0)</f>
      </c>
      <c r="DD489">
        <f>IFERROR(INDEX($CH$2:$CH$1558,MATCH($CF489,$CG$2:$CG$1558,0)),0)</f>
      </c>
      <c r="DE489">
        <f>IFERROR(INDEX($AL:$AL,MATCH($G489,$AK:$AK,0))&amp;"","")</f>
      </c>
      <c r="DI489">
        <f>IF($GL489&gt;=1,INDEX($DF:$DF,$GK489+1),"")</f>
      </c>
      <c r="DJ489">
        <f>IF($GL489&gt;=2,INDEX($DF:$DF,$GK489+2),"")</f>
      </c>
      <c r="DK489">
        <f>IF($GL489&gt;=3,INDEX($DF:$DF,$GK489+3),"")</f>
      </c>
      <c r="DL489">
        <f>IF($GL489&gt;=4,INDEX($DF:$DF,$GK489+4),"")</f>
      </c>
      <c r="DM489">
        <f>IF($GL489&gt;=5,INDEX($DF:$DF,$GK489+5),"")</f>
      </c>
      <c r="DN489">
        <f>IF($GL489&gt;=6,INDEX($DF:$DF,$GK489+6),"")</f>
      </c>
      <c r="DO489">
        <f>IF($GL489&gt;=7,INDEX($DF:$DF,$GK489+7),"")</f>
      </c>
      <c r="DP489">
        <f>IF($GL489&gt;=8,INDEX($DF:$DF,$GK489+8),"")</f>
      </c>
      <c r="DQ489">
        <f>IF($GL489&gt;=9,INDEX($DF:$DF,$GK489+9),"")</f>
      </c>
      <c r="DR489">
        <f>IF($GL489&gt;=10,INDEX($DF:$DF,$GK489+10),"")</f>
      </c>
      <c r="DS489">
        <f>IF($GL489&gt;=11,INDEX($DF:$DF,$GK489+11),"")</f>
      </c>
      <c r="DT489">
        <f>IF($GL489&gt;=12,INDEX($DF:$DF,$GK489+12),"")</f>
      </c>
      <c r="DU489">
        <f>IF($GL489&gt;=13,INDEX($DF:$DF,$GK489+13),"")</f>
      </c>
      <c r="DV489">
        <f>IF($GL489&gt;=14,INDEX($DF:$DF,$GK489+14),"")</f>
      </c>
      <c r="DW489">
        <f>IF($GL489&gt;=15,INDEX($DF:$DF,$GK489+15),"")</f>
      </c>
      <c r="DX489">
        <f>IF($GL489&gt;=16,INDEX($DF:$DF,$GK489+16),"")</f>
      </c>
      <c r="DY489">
        <f>IF($GL489&gt;=17,INDEX($DF:$DF,$GK489+17),"")</f>
      </c>
      <c r="DZ489">
        <f>IF($GL489&gt;=18,INDEX($DF:$DF,$GK489+18),"")</f>
      </c>
      <c r="EA489">
        <f>IF($GL489&gt;=19,INDEX($DF:$DF,$GK489+19),"")</f>
      </c>
      <c r="EB489">
        <f>IF($GL489&gt;=20,INDEX($DF:$DF,$GK489+20),"")</f>
      </c>
      <c r="EC489">
        <f>IF($GL489&gt;=21,INDEX($DF:$DF,$GK489+21),"")</f>
      </c>
      <c r="ED489">
        <f>IF($GL489&gt;=22,INDEX($DF:$DF,$GK489+22),"")</f>
      </c>
      <c r="EE489">
        <f>IF($GL489&gt;=23,INDEX($DF:$DF,$GK489+23),"")</f>
      </c>
      <c r="EF489">
        <f>IF($GL489&gt;=24,INDEX($DF:$DF,$GK489+24),"")</f>
      </c>
      <c r="EG489">
        <f>IF($GL489&gt;=25,INDEX($DF:$DF,$GK489+25),"")</f>
      </c>
      <c r="EH489">
        <f>IF($GL489&gt;=26,INDEX($DF:$DF,$GK489+26),"")</f>
      </c>
      <c r="EI489">
        <f>IF($GL489&gt;=27,INDEX($DF:$DF,$GK489+27),"")</f>
      </c>
      <c r="EJ489">
        <f>IF($GL489&gt;=28,INDEX($DF:$DF,$GK489+28),"")</f>
      </c>
      <c r="EK489">
        <f>IF($GL489&gt;=29,INDEX($DF:$DF,$GK489+29),"")</f>
      </c>
      <c r="EL489">
        <f>IF($GL489&gt;=30,INDEX($DF:$DF,$GK489+30),"")</f>
      </c>
      <c r="EM489">
        <f>IF($GL489&gt;=31,INDEX($DF:$DF,$GK489+31),"")</f>
      </c>
      <c r="EN489">
        <f>IF($GL489&gt;=32,INDEX($DF:$DF,$GK489+32),"")</f>
      </c>
      <c r="EO489">
        <f>IF($GL489&gt;=33,INDEX($DF:$DF,$GK489+33),"")</f>
      </c>
      <c r="EP489">
        <f>IF($GL489&gt;=34,INDEX($DF:$DF,$GK489+34),"")</f>
      </c>
      <c r="EQ489">
        <f>IF($GL489&gt;=35,INDEX($DF:$DF,$GK489+35),"")</f>
      </c>
      <c r="ER489">
        <f>IF($GL489&gt;=36,INDEX($DF:$DF,$GK489+36),"")</f>
      </c>
      <c r="ES489">
        <f>IF($GL489&gt;=37,INDEX($DF:$DF,$GK489+37),"")</f>
      </c>
      <c r="ET489">
        <f>IF($GL489&gt;=38,INDEX($DF:$DF,$GK489+38),"")</f>
      </c>
      <c r="EU489">
        <f>IF($GL489&gt;=39,INDEX($DF:$DF,$GK489+39),"")</f>
      </c>
      <c r="EV489">
        <f>IF($GL489&gt;=40,INDEX($DF:$DF,$GK489+40),"")</f>
      </c>
      <c r="EW489">
        <f>IF($GL489&gt;=1,INDEX($DG:$DG,$GK489+1),"")</f>
      </c>
      <c r="EX489">
        <f>IF($GL489&gt;=2,INDEX($DG:$DG,$GK489+2),"")</f>
      </c>
      <c r="EY489">
        <f>IF($GL489&gt;=3,INDEX($DG:$DG,$GK489+3),"")</f>
      </c>
      <c r="EZ489">
        <f>IF($GL489&gt;=4,INDEX($DG:$DG,$GK489+4),"")</f>
      </c>
      <c r="FA489">
        <f>IF($GL489&gt;=5,INDEX($DG:$DG,$GK489+5),"")</f>
      </c>
      <c r="FB489">
        <f>IF($GL489&gt;=6,INDEX($DG:$DG,$GK489+6),"")</f>
      </c>
      <c r="FC489">
        <f>IF($GL489&gt;=7,INDEX($DG:$DG,$GK489+7),"")</f>
      </c>
      <c r="FD489">
        <f>IF($GL489&gt;=8,INDEX($DG:$DG,$GK489+8),"")</f>
      </c>
      <c r="FE489">
        <f>IF($GL489&gt;=9,INDEX($DG:$DG,$GK489+9),"")</f>
      </c>
      <c r="FF489">
        <f>IF($GL489&gt;=10,INDEX($DG:$DG,$GK489+10),"")</f>
      </c>
      <c r="FG489">
        <f>IF($GL489&gt;=11,INDEX($DG:$DG,$GK489+11),"")</f>
      </c>
      <c r="FH489">
        <f>IF($GL489&gt;=12,INDEX($DG:$DG,$GK489+12),"")</f>
      </c>
      <c r="FI489">
        <f>IF($GL489&gt;=13,INDEX($DG:$DG,$GK489+13),"")</f>
      </c>
      <c r="FJ489">
        <f>IF($GL489&gt;=14,INDEX($DG:$DG,$GK489+14),"")</f>
      </c>
      <c r="FK489">
        <f>IF($GL489&gt;=15,INDEX($DG:$DG,$GK489+15),"")</f>
      </c>
      <c r="FL489">
        <f>IF($GL489&gt;=16,INDEX($DG:$DG,$GK489+16),"")</f>
      </c>
      <c r="FM489">
        <f>IF($GL489&gt;=17,INDEX($DG:$DG,$GK489+17),"")</f>
      </c>
      <c r="FN489">
        <f>IF($GL489&gt;=18,INDEX($DG:$DG,$GK489+18),"")</f>
      </c>
      <c r="FO489">
        <f>IF($GL489&gt;=19,INDEX($DG:$DG,$GK489+19),"")</f>
      </c>
      <c r="FP489">
        <f>IF($GL489&gt;=20,INDEX($DG:$DG,$GK489+20),"")</f>
      </c>
      <c r="FQ489">
        <f>IF($GL489&gt;=21,INDEX($DG:$DG,$GK489+21),"")</f>
      </c>
      <c r="FR489">
        <f>IF($GL489&gt;=22,INDEX($DG:$DG,$GK489+22),"")</f>
      </c>
      <c r="FS489">
        <f>IF($GL489&gt;=23,INDEX($DG:$DG,$GK489+23),"")</f>
      </c>
      <c r="FT489">
        <f>IF($GL489&gt;=24,INDEX($DG:$DG,$GK489+24),"")</f>
      </c>
      <c r="FU489">
        <f>IF($GL489&gt;=25,INDEX($DG:$DG,$GK489+25),"")</f>
      </c>
      <c r="FV489">
        <f>IF($GL489&gt;=26,INDEX($DG:$DG,$GK489+26),"")</f>
      </c>
      <c r="FW489">
        <f>IF($GL489&gt;=27,INDEX($DG:$DG,$GK489+27),"")</f>
      </c>
      <c r="FX489">
        <f>IF($GL489&gt;=28,INDEX($DG:$DG,$GK489+28),"")</f>
      </c>
      <c r="FY489">
        <f>IF($GL489&gt;=29,INDEX($DG:$DG,$GK489+29),"")</f>
      </c>
      <c r="FZ489">
        <f>IF($GL489&gt;=30,INDEX($DG:$DG,$GK489+30),"")</f>
      </c>
      <c r="GA489">
        <f>IF($GL489&gt;=31,INDEX($DG:$DG,$GK489+31),"")</f>
      </c>
      <c r="GB489">
        <f>IF($GL489&gt;=32,INDEX($DG:$DG,$GK489+32),"")</f>
      </c>
      <c r="GC489">
        <f>IF($GL489&gt;=33,INDEX($DG:$DG,$GK489+33),"")</f>
      </c>
      <c r="GD489">
        <f>IF($GL489&gt;=34,INDEX($DG:$DG,$GK489+34),"")</f>
      </c>
      <c r="GE489">
        <f>IF($GL489&gt;=35,INDEX($DG:$DG,$GK489+35),"")</f>
      </c>
      <c r="GF489">
        <f>IF($GL489&gt;=36,INDEX($DG:$DG,$GK489+36),"")</f>
      </c>
      <c r="GG489">
        <f>IF($GL489&gt;=37,INDEX($DG:$DG,$GK489+37),"")</f>
      </c>
      <c r="GH489">
        <f>IF($GL489&gt;=38,INDEX($DG:$DG,$GK489+38),"")</f>
      </c>
      <c r="GI489">
        <f>IF($GL489&gt;=39,INDEX($DG:$DG,$GK489+39),"")</f>
      </c>
      <c r="GJ489">
        <f>IF($GL489&gt;=40,INDEX($DG:$DG,$GK489+40),"")</f>
      </c>
      <c r="GK489">
        <f>IFERROR(MATCH($DE489,$DF$2:$DF$166,0)+1,0)</f>
      </c>
      <c r="GL489">
        <f>IFERROR(INDEX($DH$2:$DH$166,MATCH($DE489,$DF$2:$DF$166,0)),0)</f>
      </c>
      <c r="GM489">
        <f>IFERROR(MATCH($H489,$DI$489:$EV$489,0),0)</f>
      </c>
      <c r="GN489">
        <f>IF($GM489&gt;0,INDEX($EW$489:$GJ$489,$GM489),"")</f>
      </c>
      <c r="GO489" t="s">
        <v>1068</v>
      </c>
      <c r="GQ489">
        <f>IF($IZ489&gt;=1,INDEX($GO:$GO,$IY489+1),"")</f>
      </c>
      <c r="GR489">
        <f>IF($IZ489&gt;=2,INDEX($GO:$GO,$IY489+2),"")</f>
      </c>
      <c r="GS489">
        <f>IF($IZ489&gt;=3,INDEX($GO:$GO,$IY489+3),"")</f>
      </c>
      <c r="GT489">
        <f>IF($IZ489&gt;=4,INDEX($GO:$GO,$IY489+4),"")</f>
      </c>
      <c r="GU489">
        <f>IF($IZ489&gt;=5,INDEX($GO:$GO,$IY489+5),"")</f>
      </c>
      <c r="GV489">
        <f>IF($IZ489&gt;=6,INDEX($GO:$GO,$IY489+6),"")</f>
      </c>
      <c r="GW489">
        <f>IF($IZ489&gt;=7,INDEX($GO:$GO,$IY489+7),"")</f>
      </c>
      <c r="GX489">
        <f>IF($IZ489&gt;=8,INDEX($GO:$GO,$IY489+8),"")</f>
      </c>
      <c r="GY489">
        <f>IF($IZ489&gt;=9,INDEX($GO:$GO,$IY489+9),"")</f>
      </c>
      <c r="GZ489">
        <f>IF($IZ489&gt;=10,INDEX($GO:$GO,$IY489+10),"")</f>
      </c>
      <c r="HA489">
        <f>IF($IZ489&gt;=11,INDEX($GO:$GO,$IY489+11),"")</f>
      </c>
      <c r="HB489">
        <f>IF($IZ489&gt;=12,INDEX($GO:$GO,$IY489+12),"")</f>
      </c>
      <c r="HC489">
        <f>IF($IZ489&gt;=13,INDEX($GO:$GO,$IY489+13),"")</f>
      </c>
      <c r="HD489">
        <f>IF($IZ489&gt;=14,INDEX($GO:$GO,$IY489+14),"")</f>
      </c>
      <c r="HE489">
        <f>IF($IZ489&gt;=15,INDEX($GO:$GO,$IY489+15),"")</f>
      </c>
      <c r="HF489">
        <f>IF($IZ489&gt;=16,INDEX($GO:$GO,$IY489+16),"")</f>
      </c>
      <c r="HG489">
        <f>IF($IZ489&gt;=17,INDEX($GO:$GO,$IY489+17),"")</f>
      </c>
      <c r="HH489">
        <f>IF($IZ489&gt;=18,INDEX($GO:$GO,$IY489+18),"")</f>
      </c>
      <c r="HI489">
        <f>IF($IZ489&gt;=19,INDEX($GO:$GO,$IY489+19),"")</f>
      </c>
      <c r="HJ489">
        <f>IF($IZ489&gt;=20,INDEX($GO:$GO,$IY489+20),"")</f>
      </c>
      <c r="HK489">
        <f>IF($IZ489&gt;=21,INDEX($GO:$GO,$IY489+21),"")</f>
      </c>
      <c r="HL489">
        <f>IF($IZ489&gt;=22,INDEX($GO:$GO,$IY489+22),"")</f>
      </c>
      <c r="HM489">
        <f>IF($IZ489&gt;=23,INDEX($GO:$GO,$IY489+23),"")</f>
      </c>
      <c r="HN489">
        <f>IF($IZ489&gt;=24,INDEX($GO:$GO,$IY489+24),"")</f>
      </c>
      <c r="HO489">
        <f>IF($IZ489&gt;=25,INDEX($GO:$GO,$IY489+25),"")</f>
      </c>
      <c r="HP489">
        <f>IF($IZ489&gt;=26,INDEX($GO:$GO,$IY489+26),"")</f>
      </c>
      <c r="HQ489">
        <f>IF($IZ489&gt;=27,INDEX($GO:$GO,$IY489+27),"")</f>
      </c>
      <c r="HR489">
        <f>IF($IZ489&gt;=28,INDEX($GO:$GO,$IY489+28),"")</f>
      </c>
      <c r="HS489">
        <f>IF($IZ489&gt;=29,INDEX($GO:$GO,$IY489+29),"")</f>
      </c>
      <c r="HT489">
        <f>IF($IZ489&gt;=30,INDEX($GO:$GO,$IY489+30),"")</f>
      </c>
      <c r="HU489">
        <f>IF($IZ489&gt;=31,INDEX($GO:$GO,$IY489+31),"")</f>
      </c>
      <c r="HV489">
        <f>IF($IZ489&gt;=32,INDEX($GO:$GO,$IY489+32),"")</f>
      </c>
      <c r="HW489">
        <f>IF($IZ489&gt;=33,INDEX($GO:$GO,$IY489+33),"")</f>
      </c>
      <c r="HX489">
        <f>IF($IZ489&gt;=34,INDEX($GO:$GO,$IY489+34),"")</f>
      </c>
      <c r="HY489">
        <f>IF($IZ489&gt;=35,INDEX($GO:$GO,$IY489+35),"")</f>
      </c>
      <c r="HZ489">
        <f>IF($IZ489&gt;=36,INDEX($GO:$GO,$IY489+36),"")</f>
      </c>
      <c r="IA489">
        <f>IF($IZ489&gt;=37,INDEX($GO:$GO,$IY489+37),"")</f>
      </c>
      <c r="IB489">
        <f>IF($IZ489&gt;=38,INDEX($GO:$GO,$IY489+38),"")</f>
      </c>
      <c r="IC489">
        <f>IF($IZ489&gt;=39,INDEX($GO:$GO,$IY489+39),"")</f>
      </c>
      <c r="ID489">
        <f>IF($IZ489&gt;=40,INDEX($GO:$GO,$IY489+40),"")</f>
      </c>
      <c r="IE489">
        <f>IF($IZ489&gt;=41,INDEX($GO:$GO,$IY489+41),"")</f>
      </c>
      <c r="IF489">
        <f>IF($IZ489&gt;=42,INDEX($GO:$GO,$IY489+42),"")</f>
      </c>
      <c r="IG489">
        <f>IF($IZ489&gt;=43,INDEX($GO:$GO,$IY489+43),"")</f>
      </c>
      <c r="IH489">
        <f>IF($IZ489&gt;=44,INDEX($GO:$GO,$IY489+44),"")</f>
      </c>
      <c r="II489">
        <f>IF($IZ489&gt;=45,INDEX($GO:$GO,$IY489+45),"")</f>
      </c>
      <c r="IJ489">
        <f>IF($IZ489&gt;=46,INDEX($GO:$GO,$IY489+46),"")</f>
      </c>
      <c r="IK489">
        <f>IF($IZ489&gt;=47,INDEX($GO:$GO,$IY489+47),"")</f>
      </c>
      <c r="IL489">
        <f>IF($IZ489&gt;=48,INDEX($GO:$GO,$IY489+48),"")</f>
      </c>
      <c r="IM489">
        <f>IF($IZ489&gt;=49,INDEX($GO:$GO,$IY489+49),"")</f>
      </c>
      <c r="IN489">
        <f>IF($IZ489&gt;=50,INDEX($GO:$GO,$IY489+50),"")</f>
      </c>
      <c r="IO489">
        <f>IF($IZ489&gt;=51,INDEX($GO:$GO,$IY489+51),"")</f>
      </c>
      <c r="IP489">
        <f>IF($IZ489&gt;=52,INDEX($GO:$GO,$IY489+52),"")</f>
      </c>
      <c r="IQ489">
        <f>IF($IZ489&gt;=53,INDEX($GO:$GO,$IY489+53),"")</f>
      </c>
      <c r="IR489">
        <f>IF($IZ489&gt;=54,INDEX($GO:$GO,$IY489+54),"")</f>
      </c>
      <c r="IS489">
        <f>IF($IZ489&gt;=55,INDEX($GO:$GO,$IY489+55),"")</f>
      </c>
      <c r="IT489">
        <f>IF($IZ489&gt;=56,INDEX($GO:$GO,$IY489+56),"")</f>
      </c>
      <c r="IU489">
        <f>IF($IZ489&gt;=57,INDEX($GO:$GO,$IY489+57),"")</f>
      </c>
      <c r="IV489">
        <f>IF($IZ489&gt;=58,INDEX($GO:$GO,$IY489+58),"")</f>
      </c>
      <c r="IW489">
        <f>IF($IZ489&gt;=59,INDEX($GO:$GO,$IY489+59),"")</f>
      </c>
      <c r="IX489">
        <f>IF($IZ489&gt;=60,INDEX($GO:$GO,$IY489+60),"")</f>
      </c>
      <c r="IY489">
        <f>IFERROR(MATCH($GN489,$GO$2:$GO$827,0)+1,0)</f>
      </c>
      <c r="IZ489">
        <f>IFERROR(INDEX($GP$2:$GP$827,MATCH($GN489,$GO$2:$GO$827,0)),0)</f>
      </c>
      <c r="JA489" t="s">
        <v>23</v>
      </c>
      <c r="JB489" t="s">
        <v>23</v>
      </c>
    </row>
    <row r="490" spans="1:262" x14ac:dyDescent="0.25">
      <c r="F490" s="1"/>
      <c r="G490" s="1"/>
      <c r="H490" s="1"/>
      <c r="I490" s="1"/>
      <c r="J490" s="1">
        <f>IFERROR(IF(FIND(" - ",$F490)&gt;0,MID($F490,FIND(" - ",$F490)+3,LEN($F490)),""),"")</f>
      </c>
      <c r="L490" s="1"/>
      <c r="N490" t="s">
        <v>23</v>
      </c>
      <c r="P490">
        <f>IF(OR($N490="",$O490=""),"",IFERROR($N490/$O490,0))</f>
      </c>
      <c r="Q490">
        <f>IF($N490="","",
IF($G490="","",
IF(ISNUMBER(SEARCH("exempt",LOWER($G490))),0,
$N490*(VALUE(SUBSTITUTE($G490,"%",""))/100))))</f>
      </c>
      <c r="W490">
        <f>IF($N490="","",
SUM($N490,$Q490,$U490,$R490,$T490)-
IF($V490="",0,VALUE($V490)))</f>
      </c>
      <c r="AE490" t="s">
        <v>1488</v>
      </c>
      <c r="AJ490" t="s">
        <v>1381</v>
      </c>
      <c r="AM490">
        <f>IFERROR(LEFT($F490,FIND(" - ",$F490)-1),$F490)</f>
      </c>
      <c r="AP490">
        <f>IF($CE490&gt;=1,INDEX($AN:$AN,$CD490+1),"")</f>
      </c>
      <c r="AQ490">
        <f>IF($CE490&gt;=2,INDEX($AN:$AN,$CD490+2),"")</f>
      </c>
      <c r="AR490">
        <f>IF($CE490&gt;=3,INDEX($AN:$AN,$CD490+3),"")</f>
      </c>
      <c r="AS490">
        <f>IF($CE490&gt;=4,INDEX($AN:$AN,$CD490+4),"")</f>
      </c>
      <c r="AT490">
        <f>IF($CE490&gt;=5,INDEX($AN:$AN,$CD490+5),"")</f>
      </c>
      <c r="AU490">
        <f>IF($CE490&gt;=6,INDEX($AN:$AN,$CD490+6),"")</f>
      </c>
      <c r="AV490">
        <f>IF($CE490&gt;=7,INDEX($AN:$AN,$CD490+7),"")</f>
      </c>
      <c r="AW490">
        <f>IF($CE490&gt;=8,INDEX($AN:$AN,$CD490+8),"")</f>
      </c>
      <c r="AX490">
        <f>IF($CE490&gt;=9,INDEX($AN:$AN,$CD490+9),"")</f>
      </c>
      <c r="AY490">
        <f>IF($CE490&gt;=10,INDEX($AN:$AN,$CD490+10),"")</f>
      </c>
      <c r="AZ490">
        <f>IF($CE490&gt;=11,INDEX($AN:$AN,$CD490+11),"")</f>
      </c>
      <c r="BA490">
        <f>IF($CE490&gt;=12,INDEX($AN:$AN,$CD490+12),"")</f>
      </c>
      <c r="BB490">
        <f>IF($CE490&gt;=13,INDEX($AN:$AN,$CD490+13),"")</f>
      </c>
      <c r="BC490">
        <f>IF($CE490&gt;=14,INDEX($AN:$AN,$CD490+14),"")</f>
      </c>
      <c r="BD490">
        <f>IF($CE490&gt;=15,INDEX($AN:$AN,$CD490+15),"")</f>
      </c>
      <c r="BE490">
        <f>IF($CE490&gt;=16,INDEX($AN:$AN,$CD490+16),"")</f>
      </c>
      <c r="BF490">
        <f>IF($CE490&gt;=17,INDEX($AN:$AN,$CD490+17),"")</f>
      </c>
      <c r="BG490">
        <f>IF($CE490&gt;=18,INDEX($AN:$AN,$CD490+18),"")</f>
      </c>
      <c r="BH490">
        <f>IF($CE490&gt;=19,INDEX($AN:$AN,$CD490+19),"")</f>
      </c>
      <c r="BI490">
        <f>IF($CE490&gt;=20,INDEX($AN:$AN,$CD490+20),"")</f>
      </c>
      <c r="BJ490">
        <f>IF($CE490&gt;=21,INDEX($AN:$AN,$CD490+21),"")</f>
      </c>
      <c r="BK490">
        <f>IF($CE490&gt;=22,INDEX($AN:$AN,$CD490+22),"")</f>
      </c>
      <c r="BL490">
        <f>IF($CE490&gt;=23,INDEX($AN:$AN,$CD490+23),"")</f>
      </c>
      <c r="BM490">
        <f>IF($CE490&gt;=24,INDEX($AN:$AN,$CD490+24),"")</f>
      </c>
      <c r="BN490">
        <f>IF($CE490&gt;=25,INDEX($AN:$AN,$CD490+25),"")</f>
      </c>
      <c r="BO490">
        <f>IF($CE490&gt;=26,INDEX($AN:$AN,$CD490+26),"")</f>
      </c>
      <c r="BP490">
        <f>IF($CE490&gt;=27,INDEX($AN:$AN,$CD490+27),"")</f>
      </c>
      <c r="BQ490">
        <f>IF($CE490&gt;=28,INDEX($AN:$AN,$CD490+28),"")</f>
      </c>
      <c r="BR490">
        <f>IF($CE490&gt;=29,INDEX($AN:$AN,$CD490+29),"")</f>
      </c>
      <c r="BS490">
        <f>IF($CE490&gt;=30,INDEX($AN:$AN,$CD490+30),"")</f>
      </c>
      <c r="BT490">
        <f>IF($CE490&gt;=31,INDEX($AN:$AN,$CD490+31),"")</f>
      </c>
      <c r="BU490">
        <f>IF($CE490&gt;=32,INDEX($AN:$AN,$CD490+32),"")</f>
      </c>
      <c r="BV490">
        <f>IF($CE490&gt;=33,INDEX($AN:$AN,$CD490+33),"")</f>
      </c>
      <c r="BW490">
        <f>IF($CE490&gt;=34,INDEX($AN:$AN,$CD490+34),"")</f>
      </c>
      <c r="BX490">
        <f>IF($CE490&gt;=35,INDEX($AN:$AN,$CD490+35),"")</f>
      </c>
      <c r="BY490">
        <f>IF($CE490&gt;=36,INDEX($AN:$AN,$CD490+36),"")</f>
      </c>
      <c r="BZ490">
        <f>IF($CE490&gt;=37,INDEX($AN:$AN,$CD490+37),"")</f>
      </c>
      <c r="CA490">
        <f>IF($CE490&gt;=38,INDEX($AN:$AN,$CD490+38),"")</f>
      </c>
      <c r="CB490">
        <f>IF($CE490&gt;=39,INDEX($AN:$AN,$CD490+39),"")</f>
      </c>
      <c r="CC490">
        <f>IF($CE490&gt;=40,INDEX($AN:$AN,$CD490+40),"")</f>
      </c>
      <c r="CD490">
        <f>IFERROR(MATCH($AM490,$AN$2:$AN$133,0)+1,0)</f>
      </c>
      <c r="CE490">
        <f>IFERROR(INDEX($AO$2:$AO$133,MATCH($AM490,$AN$2:$AN$133,0)),0)</f>
      </c>
      <c r="CF490">
        <f>IFERROR(LEFT($K490,FIND(" - ",$K490)-1),$K490)</f>
      </c>
      <c r="CG490" t="s">
        <v>63</v>
      </c>
      <c r="CI490">
        <f>IF($DD490&gt;=1,INDEX($CG:$CG,$DC490+1),"")</f>
      </c>
      <c r="CJ490">
        <f>IF($DD490&gt;=2,INDEX($CG:$CG,$DC490+2),"")</f>
      </c>
      <c r="CK490">
        <f>IF($DD490&gt;=3,INDEX($CG:$CG,$DC490+3),"")</f>
      </c>
      <c r="CL490">
        <f>IF($DD490&gt;=4,INDEX($CG:$CG,$DC490+4),"")</f>
      </c>
      <c r="CM490">
        <f>IF($DD490&gt;=5,INDEX($CG:$CG,$DC490+5),"")</f>
      </c>
      <c r="CN490">
        <f>IF($DD490&gt;=6,INDEX($CG:$CG,$DC490+6),"")</f>
      </c>
      <c r="CO490">
        <f>IF($DD490&gt;=7,INDEX($CG:$CG,$DC490+7),"")</f>
      </c>
      <c r="CP490">
        <f>IF($DD490&gt;=8,INDEX($CG:$CG,$DC490+8),"")</f>
      </c>
      <c r="CQ490">
        <f>IF($DD490&gt;=9,INDEX($CG:$CG,$DC490+9),"")</f>
      </c>
      <c r="CR490">
        <f>IF($DD490&gt;=10,INDEX($CG:$CG,$DC490+10),"")</f>
      </c>
      <c r="CS490">
        <f>IF($DD490&gt;=11,INDEX($CG:$CG,$DC490+11),"")</f>
      </c>
      <c r="CT490">
        <f>IF($DD490&gt;=12,INDEX($CG:$CG,$DC490+12),"")</f>
      </c>
      <c r="CU490">
        <f>IF($DD490&gt;=13,INDEX($CG:$CG,$DC490+13),"")</f>
      </c>
      <c r="CV490">
        <f>IF($DD490&gt;=14,INDEX($CG:$CG,$DC490+14),"")</f>
      </c>
      <c r="CW490">
        <f>IF($DD490&gt;=15,INDEX($CG:$CG,$DC490+15),"")</f>
      </c>
      <c r="CX490">
        <f>IF($DD490&gt;=16,INDEX($CG:$CG,$DC490+16),"")</f>
      </c>
      <c r="CY490">
        <f>IF($DD490&gt;=17,INDEX($CG:$CG,$DC490+17),"")</f>
      </c>
      <c r="CZ490">
        <f>IF($DD490&gt;=18,INDEX($CG:$CG,$DC490+18),"")</f>
      </c>
      <c r="DA490">
        <f>IF($DD490&gt;=19,INDEX($CG:$CG,$DC490+19),"")</f>
      </c>
      <c r="DB490">
        <f>IF($DD490&gt;=20,INDEX($CG:$CG,$DC490+20),"")</f>
      </c>
      <c r="DC490">
        <f>IFERROR(MATCH($CF490,$CG$2:$CG$1558,0)+1,0)</f>
      </c>
      <c r="DD490">
        <f>IFERROR(INDEX($CH$2:$CH$1558,MATCH($CF490,$CG$2:$CG$1558,0)),0)</f>
      </c>
      <c r="DE490">
        <f>IFERROR(INDEX($AL:$AL,MATCH($G490,$AK:$AK,0))&amp;"","")</f>
      </c>
      <c r="DI490">
        <f>IF($GL490&gt;=1,INDEX($DF:$DF,$GK490+1),"")</f>
      </c>
      <c r="DJ490">
        <f>IF($GL490&gt;=2,INDEX($DF:$DF,$GK490+2),"")</f>
      </c>
      <c r="DK490">
        <f>IF($GL490&gt;=3,INDEX($DF:$DF,$GK490+3),"")</f>
      </c>
      <c r="DL490">
        <f>IF($GL490&gt;=4,INDEX($DF:$DF,$GK490+4),"")</f>
      </c>
      <c r="DM490">
        <f>IF($GL490&gt;=5,INDEX($DF:$DF,$GK490+5),"")</f>
      </c>
      <c r="DN490">
        <f>IF($GL490&gt;=6,INDEX($DF:$DF,$GK490+6),"")</f>
      </c>
      <c r="DO490">
        <f>IF($GL490&gt;=7,INDEX($DF:$DF,$GK490+7),"")</f>
      </c>
      <c r="DP490">
        <f>IF($GL490&gt;=8,INDEX($DF:$DF,$GK490+8),"")</f>
      </c>
      <c r="DQ490">
        <f>IF($GL490&gt;=9,INDEX($DF:$DF,$GK490+9),"")</f>
      </c>
      <c r="DR490">
        <f>IF($GL490&gt;=10,INDEX($DF:$DF,$GK490+10),"")</f>
      </c>
      <c r="DS490">
        <f>IF($GL490&gt;=11,INDEX($DF:$DF,$GK490+11),"")</f>
      </c>
      <c r="DT490">
        <f>IF($GL490&gt;=12,INDEX($DF:$DF,$GK490+12),"")</f>
      </c>
      <c r="DU490">
        <f>IF($GL490&gt;=13,INDEX($DF:$DF,$GK490+13),"")</f>
      </c>
      <c r="DV490">
        <f>IF($GL490&gt;=14,INDEX($DF:$DF,$GK490+14),"")</f>
      </c>
      <c r="DW490">
        <f>IF($GL490&gt;=15,INDEX($DF:$DF,$GK490+15),"")</f>
      </c>
      <c r="DX490">
        <f>IF($GL490&gt;=16,INDEX($DF:$DF,$GK490+16),"")</f>
      </c>
      <c r="DY490">
        <f>IF($GL490&gt;=17,INDEX($DF:$DF,$GK490+17),"")</f>
      </c>
      <c r="DZ490">
        <f>IF($GL490&gt;=18,INDEX($DF:$DF,$GK490+18),"")</f>
      </c>
      <c r="EA490">
        <f>IF($GL490&gt;=19,INDEX($DF:$DF,$GK490+19),"")</f>
      </c>
      <c r="EB490">
        <f>IF($GL490&gt;=20,INDEX($DF:$DF,$GK490+20),"")</f>
      </c>
      <c r="EC490">
        <f>IF($GL490&gt;=21,INDEX($DF:$DF,$GK490+21),"")</f>
      </c>
      <c r="ED490">
        <f>IF($GL490&gt;=22,INDEX($DF:$DF,$GK490+22),"")</f>
      </c>
      <c r="EE490">
        <f>IF($GL490&gt;=23,INDEX($DF:$DF,$GK490+23),"")</f>
      </c>
      <c r="EF490">
        <f>IF($GL490&gt;=24,INDEX($DF:$DF,$GK490+24),"")</f>
      </c>
      <c r="EG490">
        <f>IF($GL490&gt;=25,INDEX($DF:$DF,$GK490+25),"")</f>
      </c>
      <c r="EH490">
        <f>IF($GL490&gt;=26,INDEX($DF:$DF,$GK490+26),"")</f>
      </c>
      <c r="EI490">
        <f>IF($GL490&gt;=27,INDEX($DF:$DF,$GK490+27),"")</f>
      </c>
      <c r="EJ490">
        <f>IF($GL490&gt;=28,INDEX($DF:$DF,$GK490+28),"")</f>
      </c>
      <c r="EK490">
        <f>IF($GL490&gt;=29,INDEX($DF:$DF,$GK490+29),"")</f>
      </c>
      <c r="EL490">
        <f>IF($GL490&gt;=30,INDEX($DF:$DF,$GK490+30),"")</f>
      </c>
      <c r="EM490">
        <f>IF($GL490&gt;=31,INDEX($DF:$DF,$GK490+31),"")</f>
      </c>
      <c r="EN490">
        <f>IF($GL490&gt;=32,INDEX($DF:$DF,$GK490+32),"")</f>
      </c>
      <c r="EO490">
        <f>IF($GL490&gt;=33,INDEX($DF:$DF,$GK490+33),"")</f>
      </c>
      <c r="EP490">
        <f>IF($GL490&gt;=34,INDEX($DF:$DF,$GK490+34),"")</f>
      </c>
      <c r="EQ490">
        <f>IF($GL490&gt;=35,INDEX($DF:$DF,$GK490+35),"")</f>
      </c>
      <c r="ER490">
        <f>IF($GL490&gt;=36,INDEX($DF:$DF,$GK490+36),"")</f>
      </c>
      <c r="ES490">
        <f>IF($GL490&gt;=37,INDEX($DF:$DF,$GK490+37),"")</f>
      </c>
      <c r="ET490">
        <f>IF($GL490&gt;=38,INDEX($DF:$DF,$GK490+38),"")</f>
      </c>
      <c r="EU490">
        <f>IF($GL490&gt;=39,INDEX($DF:$DF,$GK490+39),"")</f>
      </c>
      <c r="EV490">
        <f>IF($GL490&gt;=40,INDEX($DF:$DF,$GK490+40),"")</f>
      </c>
      <c r="EW490">
        <f>IF($GL490&gt;=1,INDEX($DG:$DG,$GK490+1),"")</f>
      </c>
      <c r="EX490">
        <f>IF($GL490&gt;=2,INDEX($DG:$DG,$GK490+2),"")</f>
      </c>
      <c r="EY490">
        <f>IF($GL490&gt;=3,INDEX($DG:$DG,$GK490+3),"")</f>
      </c>
      <c r="EZ490">
        <f>IF($GL490&gt;=4,INDEX($DG:$DG,$GK490+4),"")</f>
      </c>
      <c r="FA490">
        <f>IF($GL490&gt;=5,INDEX($DG:$DG,$GK490+5),"")</f>
      </c>
      <c r="FB490">
        <f>IF($GL490&gt;=6,INDEX($DG:$DG,$GK490+6),"")</f>
      </c>
      <c r="FC490">
        <f>IF($GL490&gt;=7,INDEX($DG:$DG,$GK490+7),"")</f>
      </c>
      <c r="FD490">
        <f>IF($GL490&gt;=8,INDEX($DG:$DG,$GK490+8),"")</f>
      </c>
      <c r="FE490">
        <f>IF($GL490&gt;=9,INDEX($DG:$DG,$GK490+9),"")</f>
      </c>
      <c r="FF490">
        <f>IF($GL490&gt;=10,INDEX($DG:$DG,$GK490+10),"")</f>
      </c>
      <c r="FG490">
        <f>IF($GL490&gt;=11,INDEX($DG:$DG,$GK490+11),"")</f>
      </c>
      <c r="FH490">
        <f>IF($GL490&gt;=12,INDEX($DG:$DG,$GK490+12),"")</f>
      </c>
      <c r="FI490">
        <f>IF($GL490&gt;=13,INDEX($DG:$DG,$GK490+13),"")</f>
      </c>
      <c r="FJ490">
        <f>IF($GL490&gt;=14,INDEX($DG:$DG,$GK490+14),"")</f>
      </c>
      <c r="FK490">
        <f>IF($GL490&gt;=15,INDEX($DG:$DG,$GK490+15),"")</f>
      </c>
      <c r="FL490">
        <f>IF($GL490&gt;=16,INDEX($DG:$DG,$GK490+16),"")</f>
      </c>
      <c r="FM490">
        <f>IF($GL490&gt;=17,INDEX($DG:$DG,$GK490+17),"")</f>
      </c>
      <c r="FN490">
        <f>IF($GL490&gt;=18,INDEX($DG:$DG,$GK490+18),"")</f>
      </c>
      <c r="FO490">
        <f>IF($GL490&gt;=19,INDEX($DG:$DG,$GK490+19),"")</f>
      </c>
      <c r="FP490">
        <f>IF($GL490&gt;=20,INDEX($DG:$DG,$GK490+20),"")</f>
      </c>
      <c r="FQ490">
        <f>IF($GL490&gt;=21,INDEX($DG:$DG,$GK490+21),"")</f>
      </c>
      <c r="FR490">
        <f>IF($GL490&gt;=22,INDEX($DG:$DG,$GK490+22),"")</f>
      </c>
      <c r="FS490">
        <f>IF($GL490&gt;=23,INDEX($DG:$DG,$GK490+23),"")</f>
      </c>
      <c r="FT490">
        <f>IF($GL490&gt;=24,INDEX($DG:$DG,$GK490+24),"")</f>
      </c>
      <c r="FU490">
        <f>IF($GL490&gt;=25,INDEX($DG:$DG,$GK490+25),"")</f>
      </c>
      <c r="FV490">
        <f>IF($GL490&gt;=26,INDEX($DG:$DG,$GK490+26),"")</f>
      </c>
      <c r="FW490">
        <f>IF($GL490&gt;=27,INDEX($DG:$DG,$GK490+27),"")</f>
      </c>
      <c r="FX490">
        <f>IF($GL490&gt;=28,INDEX($DG:$DG,$GK490+28),"")</f>
      </c>
      <c r="FY490">
        <f>IF($GL490&gt;=29,INDEX($DG:$DG,$GK490+29),"")</f>
      </c>
      <c r="FZ490">
        <f>IF($GL490&gt;=30,INDEX($DG:$DG,$GK490+30),"")</f>
      </c>
      <c r="GA490">
        <f>IF($GL490&gt;=31,INDEX($DG:$DG,$GK490+31),"")</f>
      </c>
      <c r="GB490">
        <f>IF($GL490&gt;=32,INDEX($DG:$DG,$GK490+32),"")</f>
      </c>
      <c r="GC490">
        <f>IF($GL490&gt;=33,INDEX($DG:$DG,$GK490+33),"")</f>
      </c>
      <c r="GD490">
        <f>IF($GL490&gt;=34,INDEX($DG:$DG,$GK490+34),"")</f>
      </c>
      <c r="GE490">
        <f>IF($GL490&gt;=35,INDEX($DG:$DG,$GK490+35),"")</f>
      </c>
      <c r="GF490">
        <f>IF($GL490&gt;=36,INDEX($DG:$DG,$GK490+36),"")</f>
      </c>
      <c r="GG490">
        <f>IF($GL490&gt;=37,INDEX($DG:$DG,$GK490+37),"")</f>
      </c>
      <c r="GH490">
        <f>IF($GL490&gt;=38,INDEX($DG:$DG,$GK490+38),"")</f>
      </c>
      <c r="GI490">
        <f>IF($GL490&gt;=39,INDEX($DG:$DG,$GK490+39),"")</f>
      </c>
      <c r="GJ490">
        <f>IF($GL490&gt;=40,INDEX($DG:$DG,$GK490+40),"")</f>
      </c>
      <c r="GK490">
        <f>IFERROR(MATCH($DE490,$DF$2:$DF$166,0)+1,0)</f>
      </c>
      <c r="GL490">
        <f>IFERROR(INDEX($DH$2:$DH$166,MATCH($DE490,$DF$2:$DF$166,0)),0)</f>
      </c>
      <c r="GM490">
        <f>IFERROR(MATCH($H490,$DI$490:$EV$490,0),0)</f>
      </c>
      <c r="GN490">
        <f>IF($GM490&gt;0,INDEX($EW$490:$GJ$490,$GM490),"")</f>
      </c>
      <c r="GO490" t="s">
        <v>1070</v>
      </c>
      <c r="GQ490">
        <f>IF($IZ490&gt;=1,INDEX($GO:$GO,$IY490+1),"")</f>
      </c>
      <c r="GR490">
        <f>IF($IZ490&gt;=2,INDEX($GO:$GO,$IY490+2),"")</f>
      </c>
      <c r="GS490">
        <f>IF($IZ490&gt;=3,INDEX($GO:$GO,$IY490+3),"")</f>
      </c>
      <c r="GT490">
        <f>IF($IZ490&gt;=4,INDEX($GO:$GO,$IY490+4),"")</f>
      </c>
      <c r="GU490">
        <f>IF($IZ490&gt;=5,INDEX($GO:$GO,$IY490+5),"")</f>
      </c>
      <c r="GV490">
        <f>IF($IZ490&gt;=6,INDEX($GO:$GO,$IY490+6),"")</f>
      </c>
      <c r="GW490">
        <f>IF($IZ490&gt;=7,INDEX($GO:$GO,$IY490+7),"")</f>
      </c>
      <c r="GX490">
        <f>IF($IZ490&gt;=8,INDEX($GO:$GO,$IY490+8),"")</f>
      </c>
      <c r="GY490">
        <f>IF($IZ490&gt;=9,INDEX($GO:$GO,$IY490+9),"")</f>
      </c>
      <c r="GZ490">
        <f>IF($IZ490&gt;=10,INDEX($GO:$GO,$IY490+10),"")</f>
      </c>
      <c r="HA490">
        <f>IF($IZ490&gt;=11,INDEX($GO:$GO,$IY490+11),"")</f>
      </c>
      <c r="HB490">
        <f>IF($IZ490&gt;=12,INDEX($GO:$GO,$IY490+12),"")</f>
      </c>
      <c r="HC490">
        <f>IF($IZ490&gt;=13,INDEX($GO:$GO,$IY490+13),"")</f>
      </c>
      <c r="HD490">
        <f>IF($IZ490&gt;=14,INDEX($GO:$GO,$IY490+14),"")</f>
      </c>
      <c r="HE490">
        <f>IF($IZ490&gt;=15,INDEX($GO:$GO,$IY490+15),"")</f>
      </c>
      <c r="HF490">
        <f>IF($IZ490&gt;=16,INDEX($GO:$GO,$IY490+16),"")</f>
      </c>
      <c r="HG490">
        <f>IF($IZ490&gt;=17,INDEX($GO:$GO,$IY490+17),"")</f>
      </c>
      <c r="HH490">
        <f>IF($IZ490&gt;=18,INDEX($GO:$GO,$IY490+18),"")</f>
      </c>
      <c r="HI490">
        <f>IF($IZ490&gt;=19,INDEX($GO:$GO,$IY490+19),"")</f>
      </c>
      <c r="HJ490">
        <f>IF($IZ490&gt;=20,INDEX($GO:$GO,$IY490+20),"")</f>
      </c>
      <c r="HK490">
        <f>IF($IZ490&gt;=21,INDEX($GO:$GO,$IY490+21),"")</f>
      </c>
      <c r="HL490">
        <f>IF($IZ490&gt;=22,INDEX($GO:$GO,$IY490+22),"")</f>
      </c>
      <c r="HM490">
        <f>IF($IZ490&gt;=23,INDEX($GO:$GO,$IY490+23),"")</f>
      </c>
      <c r="HN490">
        <f>IF($IZ490&gt;=24,INDEX($GO:$GO,$IY490+24),"")</f>
      </c>
      <c r="HO490">
        <f>IF($IZ490&gt;=25,INDEX($GO:$GO,$IY490+25),"")</f>
      </c>
      <c r="HP490">
        <f>IF($IZ490&gt;=26,INDEX($GO:$GO,$IY490+26),"")</f>
      </c>
      <c r="HQ490">
        <f>IF($IZ490&gt;=27,INDEX($GO:$GO,$IY490+27),"")</f>
      </c>
      <c r="HR490">
        <f>IF($IZ490&gt;=28,INDEX($GO:$GO,$IY490+28),"")</f>
      </c>
      <c r="HS490">
        <f>IF($IZ490&gt;=29,INDEX($GO:$GO,$IY490+29),"")</f>
      </c>
      <c r="HT490">
        <f>IF($IZ490&gt;=30,INDEX($GO:$GO,$IY490+30),"")</f>
      </c>
      <c r="HU490">
        <f>IF($IZ490&gt;=31,INDEX($GO:$GO,$IY490+31),"")</f>
      </c>
      <c r="HV490">
        <f>IF($IZ490&gt;=32,INDEX($GO:$GO,$IY490+32),"")</f>
      </c>
      <c r="HW490">
        <f>IF($IZ490&gt;=33,INDEX($GO:$GO,$IY490+33),"")</f>
      </c>
      <c r="HX490">
        <f>IF($IZ490&gt;=34,INDEX($GO:$GO,$IY490+34),"")</f>
      </c>
      <c r="HY490">
        <f>IF($IZ490&gt;=35,INDEX($GO:$GO,$IY490+35),"")</f>
      </c>
      <c r="HZ490">
        <f>IF($IZ490&gt;=36,INDEX($GO:$GO,$IY490+36),"")</f>
      </c>
      <c r="IA490">
        <f>IF($IZ490&gt;=37,INDEX($GO:$GO,$IY490+37),"")</f>
      </c>
      <c r="IB490">
        <f>IF($IZ490&gt;=38,INDEX($GO:$GO,$IY490+38),"")</f>
      </c>
      <c r="IC490">
        <f>IF($IZ490&gt;=39,INDEX($GO:$GO,$IY490+39),"")</f>
      </c>
      <c r="ID490">
        <f>IF($IZ490&gt;=40,INDEX($GO:$GO,$IY490+40),"")</f>
      </c>
      <c r="IE490">
        <f>IF($IZ490&gt;=41,INDEX($GO:$GO,$IY490+41),"")</f>
      </c>
      <c r="IF490">
        <f>IF($IZ490&gt;=42,INDEX($GO:$GO,$IY490+42),"")</f>
      </c>
      <c r="IG490">
        <f>IF($IZ490&gt;=43,INDEX($GO:$GO,$IY490+43),"")</f>
      </c>
      <c r="IH490">
        <f>IF($IZ490&gt;=44,INDEX($GO:$GO,$IY490+44),"")</f>
      </c>
      <c r="II490">
        <f>IF($IZ490&gt;=45,INDEX($GO:$GO,$IY490+45),"")</f>
      </c>
      <c r="IJ490">
        <f>IF($IZ490&gt;=46,INDEX($GO:$GO,$IY490+46),"")</f>
      </c>
      <c r="IK490">
        <f>IF($IZ490&gt;=47,INDEX($GO:$GO,$IY490+47),"")</f>
      </c>
      <c r="IL490">
        <f>IF($IZ490&gt;=48,INDEX($GO:$GO,$IY490+48),"")</f>
      </c>
      <c r="IM490">
        <f>IF($IZ490&gt;=49,INDEX($GO:$GO,$IY490+49),"")</f>
      </c>
      <c r="IN490">
        <f>IF($IZ490&gt;=50,INDEX($GO:$GO,$IY490+50),"")</f>
      </c>
      <c r="IO490">
        <f>IF($IZ490&gt;=51,INDEX($GO:$GO,$IY490+51),"")</f>
      </c>
      <c r="IP490">
        <f>IF($IZ490&gt;=52,INDEX($GO:$GO,$IY490+52),"")</f>
      </c>
      <c r="IQ490">
        <f>IF($IZ490&gt;=53,INDEX($GO:$GO,$IY490+53),"")</f>
      </c>
      <c r="IR490">
        <f>IF($IZ490&gt;=54,INDEX($GO:$GO,$IY490+54),"")</f>
      </c>
      <c r="IS490">
        <f>IF($IZ490&gt;=55,INDEX($GO:$GO,$IY490+55),"")</f>
      </c>
      <c r="IT490">
        <f>IF($IZ490&gt;=56,INDEX($GO:$GO,$IY490+56),"")</f>
      </c>
      <c r="IU490">
        <f>IF($IZ490&gt;=57,INDEX($GO:$GO,$IY490+57),"")</f>
      </c>
      <c r="IV490">
        <f>IF($IZ490&gt;=58,INDEX($GO:$GO,$IY490+58),"")</f>
      </c>
      <c r="IW490">
        <f>IF($IZ490&gt;=59,INDEX($GO:$GO,$IY490+59),"")</f>
      </c>
      <c r="IX490">
        <f>IF($IZ490&gt;=60,INDEX($GO:$GO,$IY490+60),"")</f>
      </c>
      <c r="IY490">
        <f>IFERROR(MATCH($GN490,$GO$2:$GO$827,0)+1,0)</f>
      </c>
      <c r="IZ490">
        <f>IFERROR(INDEX($GP$2:$GP$827,MATCH($GN490,$GO$2:$GO$827,0)),0)</f>
      </c>
      <c r="JA490" t="s">
        <v>23</v>
      </c>
      <c r="JB490" t="s">
        <v>23</v>
      </c>
    </row>
    <row r="491" spans="1:262" x14ac:dyDescent="0.25">
      <c r="F491" s="1"/>
      <c r="G491" s="1"/>
      <c r="H491" s="1"/>
      <c r="I491" s="1"/>
      <c r="J491" s="1">
        <f>IFERROR(IF(FIND(" - ",$F491)&gt;0,MID($F491,FIND(" - ",$F491)+3,LEN($F491)),""),"")</f>
      </c>
      <c r="L491" s="1"/>
      <c r="N491" t="s">
        <v>23</v>
      </c>
      <c r="P491">
        <f>IF(OR($N491="",$O491=""),"",IFERROR($N491/$O491,0))</f>
      </c>
      <c r="Q491">
        <f>IF($N491="","",
IF($G491="","",
IF(ISNUMBER(SEARCH("exempt",LOWER($G491))),0,
$N491*(VALUE(SUBSTITUTE($G491,"%",""))/100))))</f>
      </c>
      <c r="W491">
        <f>IF($N491="","",
SUM($N491,$Q491,$U491,$R491,$T491)-
IF($V491="",0,VALUE($V491)))</f>
      </c>
      <c r="AE491" t="s">
        <v>1489</v>
      </c>
      <c r="AJ491" t="s">
        <v>1383</v>
      </c>
      <c r="AM491">
        <f>IFERROR(LEFT($F491,FIND(" - ",$F491)-1),$F491)</f>
      </c>
      <c r="AP491">
        <f>IF($CE491&gt;=1,INDEX($AN:$AN,$CD491+1),"")</f>
      </c>
      <c r="AQ491">
        <f>IF($CE491&gt;=2,INDEX($AN:$AN,$CD491+2),"")</f>
      </c>
      <c r="AR491">
        <f>IF($CE491&gt;=3,INDEX($AN:$AN,$CD491+3),"")</f>
      </c>
      <c r="AS491">
        <f>IF($CE491&gt;=4,INDEX($AN:$AN,$CD491+4),"")</f>
      </c>
      <c r="AT491">
        <f>IF($CE491&gt;=5,INDEX($AN:$AN,$CD491+5),"")</f>
      </c>
      <c r="AU491">
        <f>IF($CE491&gt;=6,INDEX($AN:$AN,$CD491+6),"")</f>
      </c>
      <c r="AV491">
        <f>IF($CE491&gt;=7,INDEX($AN:$AN,$CD491+7),"")</f>
      </c>
      <c r="AW491">
        <f>IF($CE491&gt;=8,INDEX($AN:$AN,$CD491+8),"")</f>
      </c>
      <c r="AX491">
        <f>IF($CE491&gt;=9,INDEX($AN:$AN,$CD491+9),"")</f>
      </c>
      <c r="AY491">
        <f>IF($CE491&gt;=10,INDEX($AN:$AN,$CD491+10),"")</f>
      </c>
      <c r="AZ491">
        <f>IF($CE491&gt;=11,INDEX($AN:$AN,$CD491+11),"")</f>
      </c>
      <c r="BA491">
        <f>IF($CE491&gt;=12,INDEX($AN:$AN,$CD491+12),"")</f>
      </c>
      <c r="BB491">
        <f>IF($CE491&gt;=13,INDEX($AN:$AN,$CD491+13),"")</f>
      </c>
      <c r="BC491">
        <f>IF($CE491&gt;=14,INDEX($AN:$AN,$CD491+14),"")</f>
      </c>
      <c r="BD491">
        <f>IF($CE491&gt;=15,INDEX($AN:$AN,$CD491+15),"")</f>
      </c>
      <c r="BE491">
        <f>IF($CE491&gt;=16,INDEX($AN:$AN,$CD491+16),"")</f>
      </c>
      <c r="BF491">
        <f>IF($CE491&gt;=17,INDEX($AN:$AN,$CD491+17),"")</f>
      </c>
      <c r="BG491">
        <f>IF($CE491&gt;=18,INDEX($AN:$AN,$CD491+18),"")</f>
      </c>
      <c r="BH491">
        <f>IF($CE491&gt;=19,INDEX($AN:$AN,$CD491+19),"")</f>
      </c>
      <c r="BI491">
        <f>IF($CE491&gt;=20,INDEX($AN:$AN,$CD491+20),"")</f>
      </c>
      <c r="BJ491">
        <f>IF($CE491&gt;=21,INDEX($AN:$AN,$CD491+21),"")</f>
      </c>
      <c r="BK491">
        <f>IF($CE491&gt;=22,INDEX($AN:$AN,$CD491+22),"")</f>
      </c>
      <c r="BL491">
        <f>IF($CE491&gt;=23,INDEX($AN:$AN,$CD491+23),"")</f>
      </c>
      <c r="BM491">
        <f>IF($CE491&gt;=24,INDEX($AN:$AN,$CD491+24),"")</f>
      </c>
      <c r="BN491">
        <f>IF($CE491&gt;=25,INDEX($AN:$AN,$CD491+25),"")</f>
      </c>
      <c r="BO491">
        <f>IF($CE491&gt;=26,INDEX($AN:$AN,$CD491+26),"")</f>
      </c>
      <c r="BP491">
        <f>IF($CE491&gt;=27,INDEX($AN:$AN,$CD491+27),"")</f>
      </c>
      <c r="BQ491">
        <f>IF($CE491&gt;=28,INDEX($AN:$AN,$CD491+28),"")</f>
      </c>
      <c r="BR491">
        <f>IF($CE491&gt;=29,INDEX($AN:$AN,$CD491+29),"")</f>
      </c>
      <c r="BS491">
        <f>IF($CE491&gt;=30,INDEX($AN:$AN,$CD491+30),"")</f>
      </c>
      <c r="BT491">
        <f>IF($CE491&gt;=31,INDEX($AN:$AN,$CD491+31),"")</f>
      </c>
      <c r="BU491">
        <f>IF($CE491&gt;=32,INDEX($AN:$AN,$CD491+32),"")</f>
      </c>
      <c r="BV491">
        <f>IF($CE491&gt;=33,INDEX($AN:$AN,$CD491+33),"")</f>
      </c>
      <c r="BW491">
        <f>IF($CE491&gt;=34,INDEX($AN:$AN,$CD491+34),"")</f>
      </c>
      <c r="BX491">
        <f>IF($CE491&gt;=35,INDEX($AN:$AN,$CD491+35),"")</f>
      </c>
      <c r="BY491">
        <f>IF($CE491&gt;=36,INDEX($AN:$AN,$CD491+36),"")</f>
      </c>
      <c r="BZ491">
        <f>IF($CE491&gt;=37,INDEX($AN:$AN,$CD491+37),"")</f>
      </c>
      <c r="CA491">
        <f>IF($CE491&gt;=38,INDEX($AN:$AN,$CD491+38),"")</f>
      </c>
      <c r="CB491">
        <f>IF($CE491&gt;=39,INDEX($AN:$AN,$CD491+39),"")</f>
      </c>
      <c r="CC491">
        <f>IF($CE491&gt;=40,INDEX($AN:$AN,$CD491+40),"")</f>
      </c>
      <c r="CD491">
        <f>IFERROR(MATCH($AM491,$AN$2:$AN$133,0)+1,0)</f>
      </c>
      <c r="CE491">
        <f>IFERROR(INDEX($AO$2:$AO$133,MATCH($AM491,$AN$2:$AN$133,0)),0)</f>
      </c>
      <c r="CF491">
        <f>IFERROR(LEFT($K491,FIND(" - ",$K491)-1),$K491)</f>
      </c>
      <c r="CG491" t="s">
        <v>42</v>
      </c>
      <c r="CI491">
        <f>IF($DD491&gt;=1,INDEX($CG:$CG,$DC491+1),"")</f>
      </c>
      <c r="CJ491">
        <f>IF($DD491&gt;=2,INDEX($CG:$CG,$DC491+2),"")</f>
      </c>
      <c r="CK491">
        <f>IF($DD491&gt;=3,INDEX($CG:$CG,$DC491+3),"")</f>
      </c>
      <c r="CL491">
        <f>IF($DD491&gt;=4,INDEX($CG:$CG,$DC491+4),"")</f>
      </c>
      <c r="CM491">
        <f>IF($DD491&gt;=5,INDEX($CG:$CG,$DC491+5),"")</f>
      </c>
      <c r="CN491">
        <f>IF($DD491&gt;=6,INDEX($CG:$CG,$DC491+6),"")</f>
      </c>
      <c r="CO491">
        <f>IF($DD491&gt;=7,INDEX($CG:$CG,$DC491+7),"")</f>
      </c>
      <c r="CP491">
        <f>IF($DD491&gt;=8,INDEX($CG:$CG,$DC491+8),"")</f>
      </c>
      <c r="CQ491">
        <f>IF($DD491&gt;=9,INDEX($CG:$CG,$DC491+9),"")</f>
      </c>
      <c r="CR491">
        <f>IF($DD491&gt;=10,INDEX($CG:$CG,$DC491+10),"")</f>
      </c>
      <c r="CS491">
        <f>IF($DD491&gt;=11,INDEX($CG:$CG,$DC491+11),"")</f>
      </c>
      <c r="CT491">
        <f>IF($DD491&gt;=12,INDEX($CG:$CG,$DC491+12),"")</f>
      </c>
      <c r="CU491">
        <f>IF($DD491&gt;=13,INDEX($CG:$CG,$DC491+13),"")</f>
      </c>
      <c r="CV491">
        <f>IF($DD491&gt;=14,INDEX($CG:$CG,$DC491+14),"")</f>
      </c>
      <c r="CW491">
        <f>IF($DD491&gt;=15,INDEX($CG:$CG,$DC491+15),"")</f>
      </c>
      <c r="CX491">
        <f>IF($DD491&gt;=16,INDEX($CG:$CG,$DC491+16),"")</f>
      </c>
      <c r="CY491">
        <f>IF($DD491&gt;=17,INDEX($CG:$CG,$DC491+17),"")</f>
      </c>
      <c r="CZ491">
        <f>IF($DD491&gt;=18,INDEX($CG:$CG,$DC491+18),"")</f>
      </c>
      <c r="DA491">
        <f>IF($DD491&gt;=19,INDEX($CG:$CG,$DC491+19),"")</f>
      </c>
      <c r="DB491">
        <f>IF($DD491&gt;=20,INDEX($CG:$CG,$DC491+20),"")</f>
      </c>
      <c r="DC491">
        <f>IFERROR(MATCH($CF491,$CG$2:$CG$1558,0)+1,0)</f>
      </c>
      <c r="DD491">
        <f>IFERROR(INDEX($CH$2:$CH$1558,MATCH($CF491,$CG$2:$CG$1558,0)),0)</f>
      </c>
      <c r="DE491">
        <f>IFERROR(INDEX($AL:$AL,MATCH($G491,$AK:$AK,0))&amp;"","")</f>
      </c>
      <c r="DI491">
        <f>IF($GL491&gt;=1,INDEX($DF:$DF,$GK491+1),"")</f>
      </c>
      <c r="DJ491">
        <f>IF($GL491&gt;=2,INDEX($DF:$DF,$GK491+2),"")</f>
      </c>
      <c r="DK491">
        <f>IF($GL491&gt;=3,INDEX($DF:$DF,$GK491+3),"")</f>
      </c>
      <c r="DL491">
        <f>IF($GL491&gt;=4,INDEX($DF:$DF,$GK491+4),"")</f>
      </c>
      <c r="DM491">
        <f>IF($GL491&gt;=5,INDEX($DF:$DF,$GK491+5),"")</f>
      </c>
      <c r="DN491">
        <f>IF($GL491&gt;=6,INDEX($DF:$DF,$GK491+6),"")</f>
      </c>
      <c r="DO491">
        <f>IF($GL491&gt;=7,INDEX($DF:$DF,$GK491+7),"")</f>
      </c>
      <c r="DP491">
        <f>IF($GL491&gt;=8,INDEX($DF:$DF,$GK491+8),"")</f>
      </c>
      <c r="DQ491">
        <f>IF($GL491&gt;=9,INDEX($DF:$DF,$GK491+9),"")</f>
      </c>
      <c r="DR491">
        <f>IF($GL491&gt;=10,INDEX($DF:$DF,$GK491+10),"")</f>
      </c>
      <c r="DS491">
        <f>IF($GL491&gt;=11,INDEX($DF:$DF,$GK491+11),"")</f>
      </c>
      <c r="DT491">
        <f>IF($GL491&gt;=12,INDEX($DF:$DF,$GK491+12),"")</f>
      </c>
      <c r="DU491">
        <f>IF($GL491&gt;=13,INDEX($DF:$DF,$GK491+13),"")</f>
      </c>
      <c r="DV491">
        <f>IF($GL491&gt;=14,INDEX($DF:$DF,$GK491+14),"")</f>
      </c>
      <c r="DW491">
        <f>IF($GL491&gt;=15,INDEX($DF:$DF,$GK491+15),"")</f>
      </c>
      <c r="DX491">
        <f>IF($GL491&gt;=16,INDEX($DF:$DF,$GK491+16),"")</f>
      </c>
      <c r="DY491">
        <f>IF($GL491&gt;=17,INDEX($DF:$DF,$GK491+17),"")</f>
      </c>
      <c r="DZ491">
        <f>IF($GL491&gt;=18,INDEX($DF:$DF,$GK491+18),"")</f>
      </c>
      <c r="EA491">
        <f>IF($GL491&gt;=19,INDEX($DF:$DF,$GK491+19),"")</f>
      </c>
      <c r="EB491">
        <f>IF($GL491&gt;=20,INDEX($DF:$DF,$GK491+20),"")</f>
      </c>
      <c r="EC491">
        <f>IF($GL491&gt;=21,INDEX($DF:$DF,$GK491+21),"")</f>
      </c>
      <c r="ED491">
        <f>IF($GL491&gt;=22,INDEX($DF:$DF,$GK491+22),"")</f>
      </c>
      <c r="EE491">
        <f>IF($GL491&gt;=23,INDEX($DF:$DF,$GK491+23),"")</f>
      </c>
      <c r="EF491">
        <f>IF($GL491&gt;=24,INDEX($DF:$DF,$GK491+24),"")</f>
      </c>
      <c r="EG491">
        <f>IF($GL491&gt;=25,INDEX($DF:$DF,$GK491+25),"")</f>
      </c>
      <c r="EH491">
        <f>IF($GL491&gt;=26,INDEX($DF:$DF,$GK491+26),"")</f>
      </c>
      <c r="EI491">
        <f>IF($GL491&gt;=27,INDEX($DF:$DF,$GK491+27),"")</f>
      </c>
      <c r="EJ491">
        <f>IF($GL491&gt;=28,INDEX($DF:$DF,$GK491+28),"")</f>
      </c>
      <c r="EK491">
        <f>IF($GL491&gt;=29,INDEX($DF:$DF,$GK491+29),"")</f>
      </c>
      <c r="EL491">
        <f>IF($GL491&gt;=30,INDEX($DF:$DF,$GK491+30),"")</f>
      </c>
      <c r="EM491">
        <f>IF($GL491&gt;=31,INDEX($DF:$DF,$GK491+31),"")</f>
      </c>
      <c r="EN491">
        <f>IF($GL491&gt;=32,INDEX($DF:$DF,$GK491+32),"")</f>
      </c>
      <c r="EO491">
        <f>IF($GL491&gt;=33,INDEX($DF:$DF,$GK491+33),"")</f>
      </c>
      <c r="EP491">
        <f>IF($GL491&gt;=34,INDEX($DF:$DF,$GK491+34),"")</f>
      </c>
      <c r="EQ491">
        <f>IF($GL491&gt;=35,INDEX($DF:$DF,$GK491+35),"")</f>
      </c>
      <c r="ER491">
        <f>IF($GL491&gt;=36,INDEX($DF:$DF,$GK491+36),"")</f>
      </c>
      <c r="ES491">
        <f>IF($GL491&gt;=37,INDEX($DF:$DF,$GK491+37),"")</f>
      </c>
      <c r="ET491">
        <f>IF($GL491&gt;=38,INDEX($DF:$DF,$GK491+38),"")</f>
      </c>
      <c r="EU491">
        <f>IF($GL491&gt;=39,INDEX($DF:$DF,$GK491+39),"")</f>
      </c>
      <c r="EV491">
        <f>IF($GL491&gt;=40,INDEX($DF:$DF,$GK491+40),"")</f>
      </c>
      <c r="EW491">
        <f>IF($GL491&gt;=1,INDEX($DG:$DG,$GK491+1),"")</f>
      </c>
      <c r="EX491">
        <f>IF($GL491&gt;=2,INDEX($DG:$DG,$GK491+2),"")</f>
      </c>
      <c r="EY491">
        <f>IF($GL491&gt;=3,INDEX($DG:$DG,$GK491+3),"")</f>
      </c>
      <c r="EZ491">
        <f>IF($GL491&gt;=4,INDEX($DG:$DG,$GK491+4),"")</f>
      </c>
      <c r="FA491">
        <f>IF($GL491&gt;=5,INDEX($DG:$DG,$GK491+5),"")</f>
      </c>
      <c r="FB491">
        <f>IF($GL491&gt;=6,INDEX($DG:$DG,$GK491+6),"")</f>
      </c>
      <c r="FC491">
        <f>IF($GL491&gt;=7,INDEX($DG:$DG,$GK491+7),"")</f>
      </c>
      <c r="FD491">
        <f>IF($GL491&gt;=8,INDEX($DG:$DG,$GK491+8),"")</f>
      </c>
      <c r="FE491">
        <f>IF($GL491&gt;=9,INDEX($DG:$DG,$GK491+9),"")</f>
      </c>
      <c r="FF491">
        <f>IF($GL491&gt;=10,INDEX($DG:$DG,$GK491+10),"")</f>
      </c>
      <c r="FG491">
        <f>IF($GL491&gt;=11,INDEX($DG:$DG,$GK491+11),"")</f>
      </c>
      <c r="FH491">
        <f>IF($GL491&gt;=12,INDEX($DG:$DG,$GK491+12),"")</f>
      </c>
      <c r="FI491">
        <f>IF($GL491&gt;=13,INDEX($DG:$DG,$GK491+13),"")</f>
      </c>
      <c r="FJ491">
        <f>IF($GL491&gt;=14,INDEX($DG:$DG,$GK491+14),"")</f>
      </c>
      <c r="FK491">
        <f>IF($GL491&gt;=15,INDEX($DG:$DG,$GK491+15),"")</f>
      </c>
      <c r="FL491">
        <f>IF($GL491&gt;=16,INDEX($DG:$DG,$GK491+16),"")</f>
      </c>
      <c r="FM491">
        <f>IF($GL491&gt;=17,INDEX($DG:$DG,$GK491+17),"")</f>
      </c>
      <c r="FN491">
        <f>IF($GL491&gt;=18,INDEX($DG:$DG,$GK491+18),"")</f>
      </c>
      <c r="FO491">
        <f>IF($GL491&gt;=19,INDEX($DG:$DG,$GK491+19),"")</f>
      </c>
      <c r="FP491">
        <f>IF($GL491&gt;=20,INDEX($DG:$DG,$GK491+20),"")</f>
      </c>
      <c r="FQ491">
        <f>IF($GL491&gt;=21,INDEX($DG:$DG,$GK491+21),"")</f>
      </c>
      <c r="FR491">
        <f>IF($GL491&gt;=22,INDEX($DG:$DG,$GK491+22),"")</f>
      </c>
      <c r="FS491">
        <f>IF($GL491&gt;=23,INDEX($DG:$DG,$GK491+23),"")</f>
      </c>
      <c r="FT491">
        <f>IF($GL491&gt;=24,INDEX($DG:$DG,$GK491+24),"")</f>
      </c>
      <c r="FU491">
        <f>IF($GL491&gt;=25,INDEX($DG:$DG,$GK491+25),"")</f>
      </c>
      <c r="FV491">
        <f>IF($GL491&gt;=26,INDEX($DG:$DG,$GK491+26),"")</f>
      </c>
      <c r="FW491">
        <f>IF($GL491&gt;=27,INDEX($DG:$DG,$GK491+27),"")</f>
      </c>
      <c r="FX491">
        <f>IF($GL491&gt;=28,INDEX($DG:$DG,$GK491+28),"")</f>
      </c>
      <c r="FY491">
        <f>IF($GL491&gt;=29,INDEX($DG:$DG,$GK491+29),"")</f>
      </c>
      <c r="FZ491">
        <f>IF($GL491&gt;=30,INDEX($DG:$DG,$GK491+30),"")</f>
      </c>
      <c r="GA491">
        <f>IF($GL491&gt;=31,INDEX($DG:$DG,$GK491+31),"")</f>
      </c>
      <c r="GB491">
        <f>IF($GL491&gt;=32,INDEX($DG:$DG,$GK491+32),"")</f>
      </c>
      <c r="GC491">
        <f>IF($GL491&gt;=33,INDEX($DG:$DG,$GK491+33),"")</f>
      </c>
      <c r="GD491">
        <f>IF($GL491&gt;=34,INDEX($DG:$DG,$GK491+34),"")</f>
      </c>
      <c r="GE491">
        <f>IF($GL491&gt;=35,INDEX($DG:$DG,$GK491+35),"")</f>
      </c>
      <c r="GF491">
        <f>IF($GL491&gt;=36,INDEX($DG:$DG,$GK491+36),"")</f>
      </c>
      <c r="GG491">
        <f>IF($GL491&gt;=37,INDEX($DG:$DG,$GK491+37),"")</f>
      </c>
      <c r="GH491">
        <f>IF($GL491&gt;=38,INDEX($DG:$DG,$GK491+38),"")</f>
      </c>
      <c r="GI491">
        <f>IF($GL491&gt;=39,INDEX($DG:$DG,$GK491+39),"")</f>
      </c>
      <c r="GJ491">
        <f>IF($GL491&gt;=40,INDEX($DG:$DG,$GK491+40),"")</f>
      </c>
      <c r="GK491">
        <f>IFERROR(MATCH($DE491,$DF$2:$DF$166,0)+1,0)</f>
      </c>
      <c r="GL491">
        <f>IFERROR(INDEX($DH$2:$DH$166,MATCH($DE491,$DF$2:$DF$166,0)),0)</f>
      </c>
      <c r="GM491">
        <f>IFERROR(MATCH($H491,$DI$491:$EV$491,0),0)</f>
      </c>
      <c r="GN491">
        <f>IF($GM491&gt;0,INDEX($EW$491:$GJ$491,$GM491),"")</f>
      </c>
      <c r="GO491" t="s">
        <v>1072</v>
      </c>
      <c r="GQ491">
        <f>IF($IZ491&gt;=1,INDEX($GO:$GO,$IY491+1),"")</f>
      </c>
      <c r="GR491">
        <f>IF($IZ491&gt;=2,INDEX($GO:$GO,$IY491+2),"")</f>
      </c>
      <c r="GS491">
        <f>IF($IZ491&gt;=3,INDEX($GO:$GO,$IY491+3),"")</f>
      </c>
      <c r="GT491">
        <f>IF($IZ491&gt;=4,INDEX($GO:$GO,$IY491+4),"")</f>
      </c>
      <c r="GU491">
        <f>IF($IZ491&gt;=5,INDEX($GO:$GO,$IY491+5),"")</f>
      </c>
      <c r="GV491">
        <f>IF($IZ491&gt;=6,INDEX($GO:$GO,$IY491+6),"")</f>
      </c>
      <c r="GW491">
        <f>IF($IZ491&gt;=7,INDEX($GO:$GO,$IY491+7),"")</f>
      </c>
      <c r="GX491">
        <f>IF($IZ491&gt;=8,INDEX($GO:$GO,$IY491+8),"")</f>
      </c>
      <c r="GY491">
        <f>IF($IZ491&gt;=9,INDEX($GO:$GO,$IY491+9),"")</f>
      </c>
      <c r="GZ491">
        <f>IF($IZ491&gt;=10,INDEX($GO:$GO,$IY491+10),"")</f>
      </c>
      <c r="HA491">
        <f>IF($IZ491&gt;=11,INDEX($GO:$GO,$IY491+11),"")</f>
      </c>
      <c r="HB491">
        <f>IF($IZ491&gt;=12,INDEX($GO:$GO,$IY491+12),"")</f>
      </c>
      <c r="HC491">
        <f>IF($IZ491&gt;=13,INDEX($GO:$GO,$IY491+13),"")</f>
      </c>
      <c r="HD491">
        <f>IF($IZ491&gt;=14,INDEX($GO:$GO,$IY491+14),"")</f>
      </c>
      <c r="HE491">
        <f>IF($IZ491&gt;=15,INDEX($GO:$GO,$IY491+15),"")</f>
      </c>
      <c r="HF491">
        <f>IF($IZ491&gt;=16,INDEX($GO:$GO,$IY491+16),"")</f>
      </c>
      <c r="HG491">
        <f>IF($IZ491&gt;=17,INDEX($GO:$GO,$IY491+17),"")</f>
      </c>
      <c r="HH491">
        <f>IF($IZ491&gt;=18,INDEX($GO:$GO,$IY491+18),"")</f>
      </c>
      <c r="HI491">
        <f>IF($IZ491&gt;=19,INDEX($GO:$GO,$IY491+19),"")</f>
      </c>
      <c r="HJ491">
        <f>IF($IZ491&gt;=20,INDEX($GO:$GO,$IY491+20),"")</f>
      </c>
      <c r="HK491">
        <f>IF($IZ491&gt;=21,INDEX($GO:$GO,$IY491+21),"")</f>
      </c>
      <c r="HL491">
        <f>IF($IZ491&gt;=22,INDEX($GO:$GO,$IY491+22),"")</f>
      </c>
      <c r="HM491">
        <f>IF($IZ491&gt;=23,INDEX($GO:$GO,$IY491+23),"")</f>
      </c>
      <c r="HN491">
        <f>IF($IZ491&gt;=24,INDEX($GO:$GO,$IY491+24),"")</f>
      </c>
      <c r="HO491">
        <f>IF($IZ491&gt;=25,INDEX($GO:$GO,$IY491+25),"")</f>
      </c>
      <c r="HP491">
        <f>IF($IZ491&gt;=26,INDEX($GO:$GO,$IY491+26),"")</f>
      </c>
      <c r="HQ491">
        <f>IF($IZ491&gt;=27,INDEX($GO:$GO,$IY491+27),"")</f>
      </c>
      <c r="HR491">
        <f>IF($IZ491&gt;=28,INDEX($GO:$GO,$IY491+28),"")</f>
      </c>
      <c r="HS491">
        <f>IF($IZ491&gt;=29,INDEX($GO:$GO,$IY491+29),"")</f>
      </c>
      <c r="HT491">
        <f>IF($IZ491&gt;=30,INDEX($GO:$GO,$IY491+30),"")</f>
      </c>
      <c r="HU491">
        <f>IF($IZ491&gt;=31,INDEX($GO:$GO,$IY491+31),"")</f>
      </c>
      <c r="HV491">
        <f>IF($IZ491&gt;=32,INDEX($GO:$GO,$IY491+32),"")</f>
      </c>
      <c r="HW491">
        <f>IF($IZ491&gt;=33,INDEX($GO:$GO,$IY491+33),"")</f>
      </c>
      <c r="HX491">
        <f>IF($IZ491&gt;=34,INDEX($GO:$GO,$IY491+34),"")</f>
      </c>
      <c r="HY491">
        <f>IF($IZ491&gt;=35,INDEX($GO:$GO,$IY491+35),"")</f>
      </c>
      <c r="HZ491">
        <f>IF($IZ491&gt;=36,INDEX($GO:$GO,$IY491+36),"")</f>
      </c>
      <c r="IA491">
        <f>IF($IZ491&gt;=37,INDEX($GO:$GO,$IY491+37),"")</f>
      </c>
      <c r="IB491">
        <f>IF($IZ491&gt;=38,INDEX($GO:$GO,$IY491+38),"")</f>
      </c>
      <c r="IC491">
        <f>IF($IZ491&gt;=39,INDEX($GO:$GO,$IY491+39),"")</f>
      </c>
      <c r="ID491">
        <f>IF($IZ491&gt;=40,INDEX($GO:$GO,$IY491+40),"")</f>
      </c>
      <c r="IE491">
        <f>IF($IZ491&gt;=41,INDEX($GO:$GO,$IY491+41),"")</f>
      </c>
      <c r="IF491">
        <f>IF($IZ491&gt;=42,INDEX($GO:$GO,$IY491+42),"")</f>
      </c>
      <c r="IG491">
        <f>IF($IZ491&gt;=43,INDEX($GO:$GO,$IY491+43),"")</f>
      </c>
      <c r="IH491">
        <f>IF($IZ491&gt;=44,INDEX($GO:$GO,$IY491+44),"")</f>
      </c>
      <c r="II491">
        <f>IF($IZ491&gt;=45,INDEX($GO:$GO,$IY491+45),"")</f>
      </c>
      <c r="IJ491">
        <f>IF($IZ491&gt;=46,INDEX($GO:$GO,$IY491+46),"")</f>
      </c>
      <c r="IK491">
        <f>IF($IZ491&gt;=47,INDEX($GO:$GO,$IY491+47),"")</f>
      </c>
      <c r="IL491">
        <f>IF($IZ491&gt;=48,INDEX($GO:$GO,$IY491+48),"")</f>
      </c>
      <c r="IM491">
        <f>IF($IZ491&gt;=49,INDEX($GO:$GO,$IY491+49),"")</f>
      </c>
      <c r="IN491">
        <f>IF($IZ491&gt;=50,INDEX($GO:$GO,$IY491+50),"")</f>
      </c>
      <c r="IO491">
        <f>IF($IZ491&gt;=51,INDEX($GO:$GO,$IY491+51),"")</f>
      </c>
      <c r="IP491">
        <f>IF($IZ491&gt;=52,INDEX($GO:$GO,$IY491+52),"")</f>
      </c>
      <c r="IQ491">
        <f>IF($IZ491&gt;=53,INDEX($GO:$GO,$IY491+53),"")</f>
      </c>
      <c r="IR491">
        <f>IF($IZ491&gt;=54,INDEX($GO:$GO,$IY491+54),"")</f>
      </c>
      <c r="IS491">
        <f>IF($IZ491&gt;=55,INDEX($GO:$GO,$IY491+55),"")</f>
      </c>
      <c r="IT491">
        <f>IF($IZ491&gt;=56,INDEX($GO:$GO,$IY491+56),"")</f>
      </c>
      <c r="IU491">
        <f>IF($IZ491&gt;=57,INDEX($GO:$GO,$IY491+57),"")</f>
      </c>
      <c r="IV491">
        <f>IF($IZ491&gt;=58,INDEX($GO:$GO,$IY491+58),"")</f>
      </c>
      <c r="IW491">
        <f>IF($IZ491&gt;=59,INDEX($GO:$GO,$IY491+59),"")</f>
      </c>
      <c r="IX491">
        <f>IF($IZ491&gt;=60,INDEX($GO:$GO,$IY491+60),"")</f>
      </c>
      <c r="IY491">
        <f>IFERROR(MATCH($GN491,$GO$2:$GO$827,0)+1,0)</f>
      </c>
      <c r="IZ491">
        <f>IFERROR(INDEX($GP$2:$GP$827,MATCH($GN491,$GO$2:$GO$827,0)),0)</f>
      </c>
      <c r="JA491" t="s">
        <v>23</v>
      </c>
      <c r="JB491" t="s">
        <v>23</v>
      </c>
    </row>
    <row r="492" spans="1:262" x14ac:dyDescent="0.25">
      <c r="F492" s="1"/>
      <c r="G492" s="1"/>
      <c r="H492" s="1"/>
      <c r="I492" s="1"/>
      <c r="J492" s="1">
        <f>IFERROR(IF(FIND(" - ",$F492)&gt;0,MID($F492,FIND(" - ",$F492)+3,LEN($F492)),""),"")</f>
      </c>
      <c r="L492" s="1"/>
      <c r="N492" t="s">
        <v>23</v>
      </c>
      <c r="P492">
        <f>IF(OR($N492="",$O492=""),"",IFERROR($N492/$O492,0))</f>
      </c>
      <c r="Q492">
        <f>IF($N492="","",
IF($G492="","",
IF(ISNUMBER(SEARCH("exempt",LOWER($G492))),0,
$N492*(VALUE(SUBSTITUTE($G492,"%",""))/100))))</f>
      </c>
      <c r="W492">
        <f>IF($N492="","",
SUM($N492,$Q492,$U492,$R492,$T492)-
IF($V492="",0,VALUE($V492)))</f>
      </c>
      <c r="AE492" t="s">
        <v>1490</v>
      </c>
      <c r="AJ492" t="s">
        <v>1311</v>
      </c>
      <c r="AM492">
        <f>IFERROR(LEFT($F492,FIND(" - ",$F492)-1),$F492)</f>
      </c>
      <c r="AP492">
        <f>IF($CE492&gt;=1,INDEX($AN:$AN,$CD492+1),"")</f>
      </c>
      <c r="AQ492">
        <f>IF($CE492&gt;=2,INDEX($AN:$AN,$CD492+2),"")</f>
      </c>
      <c r="AR492">
        <f>IF($CE492&gt;=3,INDEX($AN:$AN,$CD492+3),"")</f>
      </c>
      <c r="AS492">
        <f>IF($CE492&gt;=4,INDEX($AN:$AN,$CD492+4),"")</f>
      </c>
      <c r="AT492">
        <f>IF($CE492&gt;=5,INDEX($AN:$AN,$CD492+5),"")</f>
      </c>
      <c r="AU492">
        <f>IF($CE492&gt;=6,INDEX($AN:$AN,$CD492+6),"")</f>
      </c>
      <c r="AV492">
        <f>IF($CE492&gt;=7,INDEX($AN:$AN,$CD492+7),"")</f>
      </c>
      <c r="AW492">
        <f>IF($CE492&gt;=8,INDEX($AN:$AN,$CD492+8),"")</f>
      </c>
      <c r="AX492">
        <f>IF($CE492&gt;=9,INDEX($AN:$AN,$CD492+9),"")</f>
      </c>
      <c r="AY492">
        <f>IF($CE492&gt;=10,INDEX($AN:$AN,$CD492+10),"")</f>
      </c>
      <c r="AZ492">
        <f>IF($CE492&gt;=11,INDEX($AN:$AN,$CD492+11),"")</f>
      </c>
      <c r="BA492">
        <f>IF($CE492&gt;=12,INDEX($AN:$AN,$CD492+12),"")</f>
      </c>
      <c r="BB492">
        <f>IF($CE492&gt;=13,INDEX($AN:$AN,$CD492+13),"")</f>
      </c>
      <c r="BC492">
        <f>IF($CE492&gt;=14,INDEX($AN:$AN,$CD492+14),"")</f>
      </c>
      <c r="BD492">
        <f>IF($CE492&gt;=15,INDEX($AN:$AN,$CD492+15),"")</f>
      </c>
      <c r="BE492">
        <f>IF($CE492&gt;=16,INDEX($AN:$AN,$CD492+16),"")</f>
      </c>
      <c r="BF492">
        <f>IF($CE492&gt;=17,INDEX($AN:$AN,$CD492+17),"")</f>
      </c>
      <c r="BG492">
        <f>IF($CE492&gt;=18,INDEX($AN:$AN,$CD492+18),"")</f>
      </c>
      <c r="BH492">
        <f>IF($CE492&gt;=19,INDEX($AN:$AN,$CD492+19),"")</f>
      </c>
      <c r="BI492">
        <f>IF($CE492&gt;=20,INDEX($AN:$AN,$CD492+20),"")</f>
      </c>
      <c r="BJ492">
        <f>IF($CE492&gt;=21,INDEX($AN:$AN,$CD492+21),"")</f>
      </c>
      <c r="BK492">
        <f>IF($CE492&gt;=22,INDEX($AN:$AN,$CD492+22),"")</f>
      </c>
      <c r="BL492">
        <f>IF($CE492&gt;=23,INDEX($AN:$AN,$CD492+23),"")</f>
      </c>
      <c r="BM492">
        <f>IF($CE492&gt;=24,INDEX($AN:$AN,$CD492+24),"")</f>
      </c>
      <c r="BN492">
        <f>IF($CE492&gt;=25,INDEX($AN:$AN,$CD492+25),"")</f>
      </c>
      <c r="BO492">
        <f>IF($CE492&gt;=26,INDEX($AN:$AN,$CD492+26),"")</f>
      </c>
      <c r="BP492">
        <f>IF($CE492&gt;=27,INDEX($AN:$AN,$CD492+27),"")</f>
      </c>
      <c r="BQ492">
        <f>IF($CE492&gt;=28,INDEX($AN:$AN,$CD492+28),"")</f>
      </c>
      <c r="BR492">
        <f>IF($CE492&gt;=29,INDEX($AN:$AN,$CD492+29),"")</f>
      </c>
      <c r="BS492">
        <f>IF($CE492&gt;=30,INDEX($AN:$AN,$CD492+30),"")</f>
      </c>
      <c r="BT492">
        <f>IF($CE492&gt;=31,INDEX($AN:$AN,$CD492+31),"")</f>
      </c>
      <c r="BU492">
        <f>IF($CE492&gt;=32,INDEX($AN:$AN,$CD492+32),"")</f>
      </c>
      <c r="BV492">
        <f>IF($CE492&gt;=33,INDEX($AN:$AN,$CD492+33),"")</f>
      </c>
      <c r="BW492">
        <f>IF($CE492&gt;=34,INDEX($AN:$AN,$CD492+34),"")</f>
      </c>
      <c r="BX492">
        <f>IF($CE492&gt;=35,INDEX($AN:$AN,$CD492+35),"")</f>
      </c>
      <c r="BY492">
        <f>IF($CE492&gt;=36,INDEX($AN:$AN,$CD492+36),"")</f>
      </c>
      <c r="BZ492">
        <f>IF($CE492&gt;=37,INDEX($AN:$AN,$CD492+37),"")</f>
      </c>
      <c r="CA492">
        <f>IF($CE492&gt;=38,INDEX($AN:$AN,$CD492+38),"")</f>
      </c>
      <c r="CB492">
        <f>IF($CE492&gt;=39,INDEX($AN:$AN,$CD492+39),"")</f>
      </c>
      <c r="CC492">
        <f>IF($CE492&gt;=40,INDEX($AN:$AN,$CD492+40),"")</f>
      </c>
      <c r="CD492">
        <f>IFERROR(MATCH($AM492,$AN$2:$AN$133,0)+1,0)</f>
      </c>
      <c r="CE492">
        <f>IFERROR(INDEX($AO$2:$AO$133,MATCH($AM492,$AN$2:$AN$133,0)),0)</f>
      </c>
      <c r="CF492">
        <f>IFERROR(LEFT($K492,FIND(" - ",$K492)-1),$K492)</f>
      </c>
      <c r="CG492" t="s">
        <v>80</v>
      </c>
      <c r="CI492">
        <f>IF($DD492&gt;=1,INDEX($CG:$CG,$DC492+1),"")</f>
      </c>
      <c r="CJ492">
        <f>IF($DD492&gt;=2,INDEX($CG:$CG,$DC492+2),"")</f>
      </c>
      <c r="CK492">
        <f>IF($DD492&gt;=3,INDEX($CG:$CG,$DC492+3),"")</f>
      </c>
      <c r="CL492">
        <f>IF($DD492&gt;=4,INDEX($CG:$CG,$DC492+4),"")</f>
      </c>
      <c r="CM492">
        <f>IF($DD492&gt;=5,INDEX($CG:$CG,$DC492+5),"")</f>
      </c>
      <c r="CN492">
        <f>IF($DD492&gt;=6,INDEX($CG:$CG,$DC492+6),"")</f>
      </c>
      <c r="CO492">
        <f>IF($DD492&gt;=7,INDEX($CG:$CG,$DC492+7),"")</f>
      </c>
      <c r="CP492">
        <f>IF($DD492&gt;=8,INDEX($CG:$CG,$DC492+8),"")</f>
      </c>
      <c r="CQ492">
        <f>IF($DD492&gt;=9,INDEX($CG:$CG,$DC492+9),"")</f>
      </c>
      <c r="CR492">
        <f>IF($DD492&gt;=10,INDEX($CG:$CG,$DC492+10),"")</f>
      </c>
      <c r="CS492">
        <f>IF($DD492&gt;=11,INDEX($CG:$CG,$DC492+11),"")</f>
      </c>
      <c r="CT492">
        <f>IF($DD492&gt;=12,INDEX($CG:$CG,$DC492+12),"")</f>
      </c>
      <c r="CU492">
        <f>IF($DD492&gt;=13,INDEX($CG:$CG,$DC492+13),"")</f>
      </c>
      <c r="CV492">
        <f>IF($DD492&gt;=14,INDEX($CG:$CG,$DC492+14),"")</f>
      </c>
      <c r="CW492">
        <f>IF($DD492&gt;=15,INDEX($CG:$CG,$DC492+15),"")</f>
      </c>
      <c r="CX492">
        <f>IF($DD492&gt;=16,INDEX($CG:$CG,$DC492+16),"")</f>
      </c>
      <c r="CY492">
        <f>IF($DD492&gt;=17,INDEX($CG:$CG,$DC492+17),"")</f>
      </c>
      <c r="CZ492">
        <f>IF($DD492&gt;=18,INDEX($CG:$CG,$DC492+18),"")</f>
      </c>
      <c r="DA492">
        <f>IF($DD492&gt;=19,INDEX($CG:$CG,$DC492+19),"")</f>
      </c>
      <c r="DB492">
        <f>IF($DD492&gt;=20,INDEX($CG:$CG,$DC492+20),"")</f>
      </c>
      <c r="DC492">
        <f>IFERROR(MATCH($CF492,$CG$2:$CG$1558,0)+1,0)</f>
      </c>
      <c r="DD492">
        <f>IFERROR(INDEX($CH$2:$CH$1558,MATCH($CF492,$CG$2:$CG$1558,0)),0)</f>
      </c>
      <c r="DE492">
        <f>IFERROR(INDEX($AL:$AL,MATCH($G492,$AK:$AK,0))&amp;"","")</f>
      </c>
      <c r="DI492">
        <f>IF($GL492&gt;=1,INDEX($DF:$DF,$GK492+1),"")</f>
      </c>
      <c r="DJ492">
        <f>IF($GL492&gt;=2,INDEX($DF:$DF,$GK492+2),"")</f>
      </c>
      <c r="DK492">
        <f>IF($GL492&gt;=3,INDEX($DF:$DF,$GK492+3),"")</f>
      </c>
      <c r="DL492">
        <f>IF($GL492&gt;=4,INDEX($DF:$DF,$GK492+4),"")</f>
      </c>
      <c r="DM492">
        <f>IF($GL492&gt;=5,INDEX($DF:$DF,$GK492+5),"")</f>
      </c>
      <c r="DN492">
        <f>IF($GL492&gt;=6,INDEX($DF:$DF,$GK492+6),"")</f>
      </c>
      <c r="DO492">
        <f>IF($GL492&gt;=7,INDEX($DF:$DF,$GK492+7),"")</f>
      </c>
      <c r="DP492">
        <f>IF($GL492&gt;=8,INDEX($DF:$DF,$GK492+8),"")</f>
      </c>
      <c r="DQ492">
        <f>IF($GL492&gt;=9,INDEX($DF:$DF,$GK492+9),"")</f>
      </c>
      <c r="DR492">
        <f>IF($GL492&gt;=10,INDEX($DF:$DF,$GK492+10),"")</f>
      </c>
      <c r="DS492">
        <f>IF($GL492&gt;=11,INDEX($DF:$DF,$GK492+11),"")</f>
      </c>
      <c r="DT492">
        <f>IF($GL492&gt;=12,INDEX($DF:$DF,$GK492+12),"")</f>
      </c>
      <c r="DU492">
        <f>IF($GL492&gt;=13,INDEX($DF:$DF,$GK492+13),"")</f>
      </c>
      <c r="DV492">
        <f>IF($GL492&gt;=14,INDEX($DF:$DF,$GK492+14),"")</f>
      </c>
      <c r="DW492">
        <f>IF($GL492&gt;=15,INDEX($DF:$DF,$GK492+15),"")</f>
      </c>
      <c r="DX492">
        <f>IF($GL492&gt;=16,INDEX($DF:$DF,$GK492+16),"")</f>
      </c>
      <c r="DY492">
        <f>IF($GL492&gt;=17,INDEX($DF:$DF,$GK492+17),"")</f>
      </c>
      <c r="DZ492">
        <f>IF($GL492&gt;=18,INDEX($DF:$DF,$GK492+18),"")</f>
      </c>
      <c r="EA492">
        <f>IF($GL492&gt;=19,INDEX($DF:$DF,$GK492+19),"")</f>
      </c>
      <c r="EB492">
        <f>IF($GL492&gt;=20,INDEX($DF:$DF,$GK492+20),"")</f>
      </c>
      <c r="EC492">
        <f>IF($GL492&gt;=21,INDEX($DF:$DF,$GK492+21),"")</f>
      </c>
      <c r="ED492">
        <f>IF($GL492&gt;=22,INDEX($DF:$DF,$GK492+22),"")</f>
      </c>
      <c r="EE492">
        <f>IF($GL492&gt;=23,INDEX($DF:$DF,$GK492+23),"")</f>
      </c>
      <c r="EF492">
        <f>IF($GL492&gt;=24,INDEX($DF:$DF,$GK492+24),"")</f>
      </c>
      <c r="EG492">
        <f>IF($GL492&gt;=25,INDEX($DF:$DF,$GK492+25),"")</f>
      </c>
      <c r="EH492">
        <f>IF($GL492&gt;=26,INDEX($DF:$DF,$GK492+26),"")</f>
      </c>
      <c r="EI492">
        <f>IF($GL492&gt;=27,INDEX($DF:$DF,$GK492+27),"")</f>
      </c>
      <c r="EJ492">
        <f>IF($GL492&gt;=28,INDEX($DF:$DF,$GK492+28),"")</f>
      </c>
      <c r="EK492">
        <f>IF($GL492&gt;=29,INDEX($DF:$DF,$GK492+29),"")</f>
      </c>
      <c r="EL492">
        <f>IF($GL492&gt;=30,INDEX($DF:$DF,$GK492+30),"")</f>
      </c>
      <c r="EM492">
        <f>IF($GL492&gt;=31,INDEX($DF:$DF,$GK492+31),"")</f>
      </c>
      <c r="EN492">
        <f>IF($GL492&gt;=32,INDEX($DF:$DF,$GK492+32),"")</f>
      </c>
      <c r="EO492">
        <f>IF($GL492&gt;=33,INDEX($DF:$DF,$GK492+33),"")</f>
      </c>
      <c r="EP492">
        <f>IF($GL492&gt;=34,INDEX($DF:$DF,$GK492+34),"")</f>
      </c>
      <c r="EQ492">
        <f>IF($GL492&gt;=35,INDEX($DF:$DF,$GK492+35),"")</f>
      </c>
      <c r="ER492">
        <f>IF($GL492&gt;=36,INDEX($DF:$DF,$GK492+36),"")</f>
      </c>
      <c r="ES492">
        <f>IF($GL492&gt;=37,INDEX($DF:$DF,$GK492+37),"")</f>
      </c>
      <c r="ET492">
        <f>IF($GL492&gt;=38,INDEX($DF:$DF,$GK492+38),"")</f>
      </c>
      <c r="EU492">
        <f>IF($GL492&gt;=39,INDEX($DF:$DF,$GK492+39),"")</f>
      </c>
      <c r="EV492">
        <f>IF($GL492&gt;=40,INDEX($DF:$DF,$GK492+40),"")</f>
      </c>
      <c r="EW492">
        <f>IF($GL492&gt;=1,INDEX($DG:$DG,$GK492+1),"")</f>
      </c>
      <c r="EX492">
        <f>IF($GL492&gt;=2,INDEX($DG:$DG,$GK492+2),"")</f>
      </c>
      <c r="EY492">
        <f>IF($GL492&gt;=3,INDEX($DG:$DG,$GK492+3),"")</f>
      </c>
      <c r="EZ492">
        <f>IF($GL492&gt;=4,INDEX($DG:$DG,$GK492+4),"")</f>
      </c>
      <c r="FA492">
        <f>IF($GL492&gt;=5,INDEX($DG:$DG,$GK492+5),"")</f>
      </c>
      <c r="FB492">
        <f>IF($GL492&gt;=6,INDEX($DG:$DG,$GK492+6),"")</f>
      </c>
      <c r="FC492">
        <f>IF($GL492&gt;=7,INDEX($DG:$DG,$GK492+7),"")</f>
      </c>
      <c r="FD492">
        <f>IF($GL492&gt;=8,INDEX($DG:$DG,$GK492+8),"")</f>
      </c>
      <c r="FE492">
        <f>IF($GL492&gt;=9,INDEX($DG:$DG,$GK492+9),"")</f>
      </c>
      <c r="FF492">
        <f>IF($GL492&gt;=10,INDEX($DG:$DG,$GK492+10),"")</f>
      </c>
      <c r="FG492">
        <f>IF($GL492&gt;=11,INDEX($DG:$DG,$GK492+11),"")</f>
      </c>
      <c r="FH492">
        <f>IF($GL492&gt;=12,INDEX($DG:$DG,$GK492+12),"")</f>
      </c>
      <c r="FI492">
        <f>IF($GL492&gt;=13,INDEX($DG:$DG,$GK492+13),"")</f>
      </c>
      <c r="FJ492">
        <f>IF($GL492&gt;=14,INDEX($DG:$DG,$GK492+14),"")</f>
      </c>
      <c r="FK492">
        <f>IF($GL492&gt;=15,INDEX($DG:$DG,$GK492+15),"")</f>
      </c>
      <c r="FL492">
        <f>IF($GL492&gt;=16,INDEX($DG:$DG,$GK492+16),"")</f>
      </c>
      <c r="FM492">
        <f>IF($GL492&gt;=17,INDEX($DG:$DG,$GK492+17),"")</f>
      </c>
      <c r="FN492">
        <f>IF($GL492&gt;=18,INDEX($DG:$DG,$GK492+18),"")</f>
      </c>
      <c r="FO492">
        <f>IF($GL492&gt;=19,INDEX($DG:$DG,$GK492+19),"")</f>
      </c>
      <c r="FP492">
        <f>IF($GL492&gt;=20,INDEX($DG:$DG,$GK492+20),"")</f>
      </c>
      <c r="FQ492">
        <f>IF($GL492&gt;=21,INDEX($DG:$DG,$GK492+21),"")</f>
      </c>
      <c r="FR492">
        <f>IF($GL492&gt;=22,INDEX($DG:$DG,$GK492+22),"")</f>
      </c>
      <c r="FS492">
        <f>IF($GL492&gt;=23,INDEX($DG:$DG,$GK492+23),"")</f>
      </c>
      <c r="FT492">
        <f>IF($GL492&gt;=24,INDEX($DG:$DG,$GK492+24),"")</f>
      </c>
      <c r="FU492">
        <f>IF($GL492&gt;=25,INDEX($DG:$DG,$GK492+25),"")</f>
      </c>
      <c r="FV492">
        <f>IF($GL492&gt;=26,INDEX($DG:$DG,$GK492+26),"")</f>
      </c>
      <c r="FW492">
        <f>IF($GL492&gt;=27,INDEX($DG:$DG,$GK492+27),"")</f>
      </c>
      <c r="FX492">
        <f>IF($GL492&gt;=28,INDEX($DG:$DG,$GK492+28),"")</f>
      </c>
      <c r="FY492">
        <f>IF($GL492&gt;=29,INDEX($DG:$DG,$GK492+29),"")</f>
      </c>
      <c r="FZ492">
        <f>IF($GL492&gt;=30,INDEX($DG:$DG,$GK492+30),"")</f>
      </c>
      <c r="GA492">
        <f>IF($GL492&gt;=31,INDEX($DG:$DG,$GK492+31),"")</f>
      </c>
      <c r="GB492">
        <f>IF($GL492&gt;=32,INDEX($DG:$DG,$GK492+32),"")</f>
      </c>
      <c r="GC492">
        <f>IF($GL492&gt;=33,INDEX($DG:$DG,$GK492+33),"")</f>
      </c>
      <c r="GD492">
        <f>IF($GL492&gt;=34,INDEX($DG:$DG,$GK492+34),"")</f>
      </c>
      <c r="GE492">
        <f>IF($GL492&gt;=35,INDEX($DG:$DG,$GK492+35),"")</f>
      </c>
      <c r="GF492">
        <f>IF($GL492&gt;=36,INDEX($DG:$DG,$GK492+36),"")</f>
      </c>
      <c r="GG492">
        <f>IF($GL492&gt;=37,INDEX($DG:$DG,$GK492+37),"")</f>
      </c>
      <c r="GH492">
        <f>IF($GL492&gt;=38,INDEX($DG:$DG,$GK492+38),"")</f>
      </c>
      <c r="GI492">
        <f>IF($GL492&gt;=39,INDEX($DG:$DG,$GK492+39),"")</f>
      </c>
      <c r="GJ492">
        <f>IF($GL492&gt;=40,INDEX($DG:$DG,$GK492+40),"")</f>
      </c>
      <c r="GK492">
        <f>IFERROR(MATCH($DE492,$DF$2:$DF$166,0)+1,0)</f>
      </c>
      <c r="GL492">
        <f>IFERROR(INDEX($DH$2:$DH$166,MATCH($DE492,$DF$2:$DF$166,0)),0)</f>
      </c>
      <c r="GM492">
        <f>IFERROR(MATCH($H492,$DI$492:$EV$492,0),0)</f>
      </c>
      <c r="GN492">
        <f>IF($GM492&gt;0,INDEX($EW$492:$GJ$492,$GM492),"")</f>
      </c>
      <c r="GO492" t="s">
        <v>1074</v>
      </c>
      <c r="GQ492">
        <f>IF($IZ492&gt;=1,INDEX($GO:$GO,$IY492+1),"")</f>
      </c>
      <c r="GR492">
        <f>IF($IZ492&gt;=2,INDEX($GO:$GO,$IY492+2),"")</f>
      </c>
      <c r="GS492">
        <f>IF($IZ492&gt;=3,INDEX($GO:$GO,$IY492+3),"")</f>
      </c>
      <c r="GT492">
        <f>IF($IZ492&gt;=4,INDEX($GO:$GO,$IY492+4),"")</f>
      </c>
      <c r="GU492">
        <f>IF($IZ492&gt;=5,INDEX($GO:$GO,$IY492+5),"")</f>
      </c>
      <c r="GV492">
        <f>IF($IZ492&gt;=6,INDEX($GO:$GO,$IY492+6),"")</f>
      </c>
      <c r="GW492">
        <f>IF($IZ492&gt;=7,INDEX($GO:$GO,$IY492+7),"")</f>
      </c>
      <c r="GX492">
        <f>IF($IZ492&gt;=8,INDEX($GO:$GO,$IY492+8),"")</f>
      </c>
      <c r="GY492">
        <f>IF($IZ492&gt;=9,INDEX($GO:$GO,$IY492+9),"")</f>
      </c>
      <c r="GZ492">
        <f>IF($IZ492&gt;=10,INDEX($GO:$GO,$IY492+10),"")</f>
      </c>
      <c r="HA492">
        <f>IF($IZ492&gt;=11,INDEX($GO:$GO,$IY492+11),"")</f>
      </c>
      <c r="HB492">
        <f>IF($IZ492&gt;=12,INDEX($GO:$GO,$IY492+12),"")</f>
      </c>
      <c r="HC492">
        <f>IF($IZ492&gt;=13,INDEX($GO:$GO,$IY492+13),"")</f>
      </c>
      <c r="HD492">
        <f>IF($IZ492&gt;=14,INDEX($GO:$GO,$IY492+14),"")</f>
      </c>
      <c r="HE492">
        <f>IF($IZ492&gt;=15,INDEX($GO:$GO,$IY492+15),"")</f>
      </c>
      <c r="HF492">
        <f>IF($IZ492&gt;=16,INDEX($GO:$GO,$IY492+16),"")</f>
      </c>
      <c r="HG492">
        <f>IF($IZ492&gt;=17,INDEX($GO:$GO,$IY492+17),"")</f>
      </c>
      <c r="HH492">
        <f>IF($IZ492&gt;=18,INDEX($GO:$GO,$IY492+18),"")</f>
      </c>
      <c r="HI492">
        <f>IF($IZ492&gt;=19,INDEX($GO:$GO,$IY492+19),"")</f>
      </c>
      <c r="HJ492">
        <f>IF($IZ492&gt;=20,INDEX($GO:$GO,$IY492+20),"")</f>
      </c>
      <c r="HK492">
        <f>IF($IZ492&gt;=21,INDEX($GO:$GO,$IY492+21),"")</f>
      </c>
      <c r="HL492">
        <f>IF($IZ492&gt;=22,INDEX($GO:$GO,$IY492+22),"")</f>
      </c>
      <c r="HM492">
        <f>IF($IZ492&gt;=23,INDEX($GO:$GO,$IY492+23),"")</f>
      </c>
      <c r="HN492">
        <f>IF($IZ492&gt;=24,INDEX($GO:$GO,$IY492+24),"")</f>
      </c>
      <c r="HO492">
        <f>IF($IZ492&gt;=25,INDEX($GO:$GO,$IY492+25),"")</f>
      </c>
      <c r="HP492">
        <f>IF($IZ492&gt;=26,INDEX($GO:$GO,$IY492+26),"")</f>
      </c>
      <c r="HQ492">
        <f>IF($IZ492&gt;=27,INDEX($GO:$GO,$IY492+27),"")</f>
      </c>
      <c r="HR492">
        <f>IF($IZ492&gt;=28,INDEX($GO:$GO,$IY492+28),"")</f>
      </c>
      <c r="HS492">
        <f>IF($IZ492&gt;=29,INDEX($GO:$GO,$IY492+29),"")</f>
      </c>
      <c r="HT492">
        <f>IF($IZ492&gt;=30,INDEX($GO:$GO,$IY492+30),"")</f>
      </c>
      <c r="HU492">
        <f>IF($IZ492&gt;=31,INDEX($GO:$GO,$IY492+31),"")</f>
      </c>
      <c r="HV492">
        <f>IF($IZ492&gt;=32,INDEX($GO:$GO,$IY492+32),"")</f>
      </c>
      <c r="HW492">
        <f>IF($IZ492&gt;=33,INDEX($GO:$GO,$IY492+33),"")</f>
      </c>
      <c r="HX492">
        <f>IF($IZ492&gt;=34,INDEX($GO:$GO,$IY492+34),"")</f>
      </c>
      <c r="HY492">
        <f>IF($IZ492&gt;=35,INDEX($GO:$GO,$IY492+35),"")</f>
      </c>
      <c r="HZ492">
        <f>IF($IZ492&gt;=36,INDEX($GO:$GO,$IY492+36),"")</f>
      </c>
      <c r="IA492">
        <f>IF($IZ492&gt;=37,INDEX($GO:$GO,$IY492+37),"")</f>
      </c>
      <c r="IB492">
        <f>IF($IZ492&gt;=38,INDEX($GO:$GO,$IY492+38),"")</f>
      </c>
      <c r="IC492">
        <f>IF($IZ492&gt;=39,INDEX($GO:$GO,$IY492+39),"")</f>
      </c>
      <c r="ID492">
        <f>IF($IZ492&gt;=40,INDEX($GO:$GO,$IY492+40),"")</f>
      </c>
      <c r="IE492">
        <f>IF($IZ492&gt;=41,INDEX($GO:$GO,$IY492+41),"")</f>
      </c>
      <c r="IF492">
        <f>IF($IZ492&gt;=42,INDEX($GO:$GO,$IY492+42),"")</f>
      </c>
      <c r="IG492">
        <f>IF($IZ492&gt;=43,INDEX($GO:$GO,$IY492+43),"")</f>
      </c>
      <c r="IH492">
        <f>IF($IZ492&gt;=44,INDEX($GO:$GO,$IY492+44),"")</f>
      </c>
      <c r="II492">
        <f>IF($IZ492&gt;=45,INDEX($GO:$GO,$IY492+45),"")</f>
      </c>
      <c r="IJ492">
        <f>IF($IZ492&gt;=46,INDEX($GO:$GO,$IY492+46),"")</f>
      </c>
      <c r="IK492">
        <f>IF($IZ492&gt;=47,INDEX($GO:$GO,$IY492+47),"")</f>
      </c>
      <c r="IL492">
        <f>IF($IZ492&gt;=48,INDEX($GO:$GO,$IY492+48),"")</f>
      </c>
      <c r="IM492">
        <f>IF($IZ492&gt;=49,INDEX($GO:$GO,$IY492+49),"")</f>
      </c>
      <c r="IN492">
        <f>IF($IZ492&gt;=50,INDEX($GO:$GO,$IY492+50),"")</f>
      </c>
      <c r="IO492">
        <f>IF($IZ492&gt;=51,INDEX($GO:$GO,$IY492+51),"")</f>
      </c>
      <c r="IP492">
        <f>IF($IZ492&gt;=52,INDEX($GO:$GO,$IY492+52),"")</f>
      </c>
      <c r="IQ492">
        <f>IF($IZ492&gt;=53,INDEX($GO:$GO,$IY492+53),"")</f>
      </c>
      <c r="IR492">
        <f>IF($IZ492&gt;=54,INDEX($GO:$GO,$IY492+54),"")</f>
      </c>
      <c r="IS492">
        <f>IF($IZ492&gt;=55,INDEX($GO:$GO,$IY492+55),"")</f>
      </c>
      <c r="IT492">
        <f>IF($IZ492&gt;=56,INDEX($GO:$GO,$IY492+56),"")</f>
      </c>
      <c r="IU492">
        <f>IF($IZ492&gt;=57,INDEX($GO:$GO,$IY492+57),"")</f>
      </c>
      <c r="IV492">
        <f>IF($IZ492&gt;=58,INDEX($GO:$GO,$IY492+58),"")</f>
      </c>
      <c r="IW492">
        <f>IF($IZ492&gt;=59,INDEX($GO:$GO,$IY492+59),"")</f>
      </c>
      <c r="IX492">
        <f>IF($IZ492&gt;=60,INDEX($GO:$GO,$IY492+60),"")</f>
      </c>
      <c r="IY492">
        <f>IFERROR(MATCH($GN492,$GO$2:$GO$827,0)+1,0)</f>
      </c>
      <c r="IZ492">
        <f>IFERROR(INDEX($GP$2:$GP$827,MATCH($GN492,$GO$2:$GO$827,0)),0)</f>
      </c>
      <c r="JA492" t="s">
        <v>23</v>
      </c>
      <c r="JB492" t="s">
        <v>23</v>
      </c>
    </row>
    <row r="493" spans="1:262" x14ac:dyDescent="0.25">
      <c r="F493" s="1"/>
      <c r="G493" s="1"/>
      <c r="H493" s="1"/>
      <c r="I493" s="1"/>
      <c r="J493" s="1">
        <f>IFERROR(IF(FIND(" - ",$F493)&gt;0,MID($F493,FIND(" - ",$F493)+3,LEN($F493)),""),"")</f>
      </c>
      <c r="L493" s="1"/>
      <c r="N493" t="s">
        <v>23</v>
      </c>
      <c r="P493">
        <f>IF(OR($N493="",$O493=""),"",IFERROR($N493/$O493,0))</f>
      </c>
      <c r="Q493">
        <f>IF($N493="","",
IF($G493="","",
IF(ISNUMBER(SEARCH("exempt",LOWER($G493))),0,
$N493*(VALUE(SUBSTITUTE($G493,"%",""))/100))))</f>
      </c>
      <c r="W493">
        <f>IF($N493="","",
SUM($N493,$Q493,$U493,$R493,$T493)-
IF($V493="",0,VALUE($V493)))</f>
      </c>
      <c r="AE493" t="s">
        <v>1491</v>
      </c>
      <c r="AJ493" t="s">
        <v>105</v>
      </c>
      <c r="AM493">
        <f>IFERROR(LEFT($F493,FIND(" - ",$F493)-1),$F493)</f>
      </c>
      <c r="AP493">
        <f>IF($CE493&gt;=1,INDEX($AN:$AN,$CD493+1),"")</f>
      </c>
      <c r="AQ493">
        <f>IF($CE493&gt;=2,INDEX($AN:$AN,$CD493+2),"")</f>
      </c>
      <c r="AR493">
        <f>IF($CE493&gt;=3,INDEX($AN:$AN,$CD493+3),"")</f>
      </c>
      <c r="AS493">
        <f>IF($CE493&gt;=4,INDEX($AN:$AN,$CD493+4),"")</f>
      </c>
      <c r="AT493">
        <f>IF($CE493&gt;=5,INDEX($AN:$AN,$CD493+5),"")</f>
      </c>
      <c r="AU493">
        <f>IF($CE493&gt;=6,INDEX($AN:$AN,$CD493+6),"")</f>
      </c>
      <c r="AV493">
        <f>IF($CE493&gt;=7,INDEX($AN:$AN,$CD493+7),"")</f>
      </c>
      <c r="AW493">
        <f>IF($CE493&gt;=8,INDEX($AN:$AN,$CD493+8),"")</f>
      </c>
      <c r="AX493">
        <f>IF($CE493&gt;=9,INDEX($AN:$AN,$CD493+9),"")</f>
      </c>
      <c r="AY493">
        <f>IF($CE493&gt;=10,INDEX($AN:$AN,$CD493+10),"")</f>
      </c>
      <c r="AZ493">
        <f>IF($CE493&gt;=11,INDEX($AN:$AN,$CD493+11),"")</f>
      </c>
      <c r="BA493">
        <f>IF($CE493&gt;=12,INDEX($AN:$AN,$CD493+12),"")</f>
      </c>
      <c r="BB493">
        <f>IF($CE493&gt;=13,INDEX($AN:$AN,$CD493+13),"")</f>
      </c>
      <c r="BC493">
        <f>IF($CE493&gt;=14,INDEX($AN:$AN,$CD493+14),"")</f>
      </c>
      <c r="BD493">
        <f>IF($CE493&gt;=15,INDEX($AN:$AN,$CD493+15),"")</f>
      </c>
      <c r="BE493">
        <f>IF($CE493&gt;=16,INDEX($AN:$AN,$CD493+16),"")</f>
      </c>
      <c r="BF493">
        <f>IF($CE493&gt;=17,INDEX($AN:$AN,$CD493+17),"")</f>
      </c>
      <c r="BG493">
        <f>IF($CE493&gt;=18,INDEX($AN:$AN,$CD493+18),"")</f>
      </c>
      <c r="BH493">
        <f>IF($CE493&gt;=19,INDEX($AN:$AN,$CD493+19),"")</f>
      </c>
      <c r="BI493">
        <f>IF($CE493&gt;=20,INDEX($AN:$AN,$CD493+20),"")</f>
      </c>
      <c r="BJ493">
        <f>IF($CE493&gt;=21,INDEX($AN:$AN,$CD493+21),"")</f>
      </c>
      <c r="BK493">
        <f>IF($CE493&gt;=22,INDEX($AN:$AN,$CD493+22),"")</f>
      </c>
      <c r="BL493">
        <f>IF($CE493&gt;=23,INDEX($AN:$AN,$CD493+23),"")</f>
      </c>
      <c r="BM493">
        <f>IF($CE493&gt;=24,INDEX($AN:$AN,$CD493+24),"")</f>
      </c>
      <c r="BN493">
        <f>IF($CE493&gt;=25,INDEX($AN:$AN,$CD493+25),"")</f>
      </c>
      <c r="BO493">
        <f>IF($CE493&gt;=26,INDEX($AN:$AN,$CD493+26),"")</f>
      </c>
      <c r="BP493">
        <f>IF($CE493&gt;=27,INDEX($AN:$AN,$CD493+27),"")</f>
      </c>
      <c r="BQ493">
        <f>IF($CE493&gt;=28,INDEX($AN:$AN,$CD493+28),"")</f>
      </c>
      <c r="BR493">
        <f>IF($CE493&gt;=29,INDEX($AN:$AN,$CD493+29),"")</f>
      </c>
      <c r="BS493">
        <f>IF($CE493&gt;=30,INDEX($AN:$AN,$CD493+30),"")</f>
      </c>
      <c r="BT493">
        <f>IF($CE493&gt;=31,INDEX($AN:$AN,$CD493+31),"")</f>
      </c>
      <c r="BU493">
        <f>IF($CE493&gt;=32,INDEX($AN:$AN,$CD493+32),"")</f>
      </c>
      <c r="BV493">
        <f>IF($CE493&gt;=33,INDEX($AN:$AN,$CD493+33),"")</f>
      </c>
      <c r="BW493">
        <f>IF($CE493&gt;=34,INDEX($AN:$AN,$CD493+34),"")</f>
      </c>
      <c r="BX493">
        <f>IF($CE493&gt;=35,INDEX($AN:$AN,$CD493+35),"")</f>
      </c>
      <c r="BY493">
        <f>IF($CE493&gt;=36,INDEX($AN:$AN,$CD493+36),"")</f>
      </c>
      <c r="BZ493">
        <f>IF($CE493&gt;=37,INDEX($AN:$AN,$CD493+37),"")</f>
      </c>
      <c r="CA493">
        <f>IF($CE493&gt;=38,INDEX($AN:$AN,$CD493+38),"")</f>
      </c>
      <c r="CB493">
        <f>IF($CE493&gt;=39,INDEX($AN:$AN,$CD493+39),"")</f>
      </c>
      <c r="CC493">
        <f>IF($CE493&gt;=40,INDEX($AN:$AN,$CD493+40),"")</f>
      </c>
      <c r="CD493">
        <f>IFERROR(MATCH($AM493,$AN$2:$AN$133,0)+1,0)</f>
      </c>
      <c r="CE493">
        <f>IFERROR(INDEX($AO$2:$AO$133,MATCH($AM493,$AN$2:$AN$133,0)),0)</f>
      </c>
      <c r="CF493">
        <f>IFERROR(LEFT($K493,FIND(" - ",$K493)-1),$K493)</f>
      </c>
      <c r="CG493" t="s">
        <v>90</v>
      </c>
      <c r="CI493">
        <f>IF($DD493&gt;=1,INDEX($CG:$CG,$DC493+1),"")</f>
      </c>
      <c r="CJ493">
        <f>IF($DD493&gt;=2,INDEX($CG:$CG,$DC493+2),"")</f>
      </c>
      <c r="CK493">
        <f>IF($DD493&gt;=3,INDEX($CG:$CG,$DC493+3),"")</f>
      </c>
      <c r="CL493">
        <f>IF($DD493&gt;=4,INDEX($CG:$CG,$DC493+4),"")</f>
      </c>
      <c r="CM493">
        <f>IF($DD493&gt;=5,INDEX($CG:$CG,$DC493+5),"")</f>
      </c>
      <c r="CN493">
        <f>IF($DD493&gt;=6,INDEX($CG:$CG,$DC493+6),"")</f>
      </c>
      <c r="CO493">
        <f>IF($DD493&gt;=7,INDEX($CG:$CG,$DC493+7),"")</f>
      </c>
      <c r="CP493">
        <f>IF($DD493&gt;=8,INDEX($CG:$CG,$DC493+8),"")</f>
      </c>
      <c r="CQ493">
        <f>IF($DD493&gt;=9,INDEX($CG:$CG,$DC493+9),"")</f>
      </c>
      <c r="CR493">
        <f>IF($DD493&gt;=10,INDEX($CG:$CG,$DC493+10),"")</f>
      </c>
      <c r="CS493">
        <f>IF($DD493&gt;=11,INDEX($CG:$CG,$DC493+11),"")</f>
      </c>
      <c r="CT493">
        <f>IF($DD493&gt;=12,INDEX($CG:$CG,$DC493+12),"")</f>
      </c>
      <c r="CU493">
        <f>IF($DD493&gt;=13,INDEX($CG:$CG,$DC493+13),"")</f>
      </c>
      <c r="CV493">
        <f>IF($DD493&gt;=14,INDEX($CG:$CG,$DC493+14),"")</f>
      </c>
      <c r="CW493">
        <f>IF($DD493&gt;=15,INDEX($CG:$CG,$DC493+15),"")</f>
      </c>
      <c r="CX493">
        <f>IF($DD493&gt;=16,INDEX($CG:$CG,$DC493+16),"")</f>
      </c>
      <c r="CY493">
        <f>IF($DD493&gt;=17,INDEX($CG:$CG,$DC493+17),"")</f>
      </c>
      <c r="CZ493">
        <f>IF($DD493&gt;=18,INDEX($CG:$CG,$DC493+18),"")</f>
      </c>
      <c r="DA493">
        <f>IF($DD493&gt;=19,INDEX($CG:$CG,$DC493+19),"")</f>
      </c>
      <c r="DB493">
        <f>IF($DD493&gt;=20,INDEX($CG:$CG,$DC493+20),"")</f>
      </c>
      <c r="DC493">
        <f>IFERROR(MATCH($CF493,$CG$2:$CG$1558,0)+1,0)</f>
      </c>
      <c r="DD493">
        <f>IFERROR(INDEX($CH$2:$CH$1558,MATCH($CF493,$CG$2:$CG$1558,0)),0)</f>
      </c>
      <c r="DE493">
        <f>IFERROR(INDEX($AL:$AL,MATCH($G493,$AK:$AK,0))&amp;"","")</f>
      </c>
      <c r="DI493">
        <f>IF($GL493&gt;=1,INDEX($DF:$DF,$GK493+1),"")</f>
      </c>
      <c r="DJ493">
        <f>IF($GL493&gt;=2,INDEX($DF:$DF,$GK493+2),"")</f>
      </c>
      <c r="DK493">
        <f>IF($GL493&gt;=3,INDEX($DF:$DF,$GK493+3),"")</f>
      </c>
      <c r="DL493">
        <f>IF($GL493&gt;=4,INDEX($DF:$DF,$GK493+4),"")</f>
      </c>
      <c r="DM493">
        <f>IF($GL493&gt;=5,INDEX($DF:$DF,$GK493+5),"")</f>
      </c>
      <c r="DN493">
        <f>IF($GL493&gt;=6,INDEX($DF:$DF,$GK493+6),"")</f>
      </c>
      <c r="DO493">
        <f>IF($GL493&gt;=7,INDEX($DF:$DF,$GK493+7),"")</f>
      </c>
      <c r="DP493">
        <f>IF($GL493&gt;=8,INDEX($DF:$DF,$GK493+8),"")</f>
      </c>
      <c r="DQ493">
        <f>IF($GL493&gt;=9,INDEX($DF:$DF,$GK493+9),"")</f>
      </c>
      <c r="DR493">
        <f>IF($GL493&gt;=10,INDEX($DF:$DF,$GK493+10),"")</f>
      </c>
      <c r="DS493">
        <f>IF($GL493&gt;=11,INDEX($DF:$DF,$GK493+11),"")</f>
      </c>
      <c r="DT493">
        <f>IF($GL493&gt;=12,INDEX($DF:$DF,$GK493+12),"")</f>
      </c>
      <c r="DU493">
        <f>IF($GL493&gt;=13,INDEX($DF:$DF,$GK493+13),"")</f>
      </c>
      <c r="DV493">
        <f>IF($GL493&gt;=14,INDEX($DF:$DF,$GK493+14),"")</f>
      </c>
      <c r="DW493">
        <f>IF($GL493&gt;=15,INDEX($DF:$DF,$GK493+15),"")</f>
      </c>
      <c r="DX493">
        <f>IF($GL493&gt;=16,INDEX($DF:$DF,$GK493+16),"")</f>
      </c>
      <c r="DY493">
        <f>IF($GL493&gt;=17,INDEX($DF:$DF,$GK493+17),"")</f>
      </c>
      <c r="DZ493">
        <f>IF($GL493&gt;=18,INDEX($DF:$DF,$GK493+18),"")</f>
      </c>
      <c r="EA493">
        <f>IF($GL493&gt;=19,INDEX($DF:$DF,$GK493+19),"")</f>
      </c>
      <c r="EB493">
        <f>IF($GL493&gt;=20,INDEX($DF:$DF,$GK493+20),"")</f>
      </c>
      <c r="EC493">
        <f>IF($GL493&gt;=21,INDEX($DF:$DF,$GK493+21),"")</f>
      </c>
      <c r="ED493">
        <f>IF($GL493&gt;=22,INDEX($DF:$DF,$GK493+22),"")</f>
      </c>
      <c r="EE493">
        <f>IF($GL493&gt;=23,INDEX($DF:$DF,$GK493+23),"")</f>
      </c>
      <c r="EF493">
        <f>IF($GL493&gt;=24,INDEX($DF:$DF,$GK493+24),"")</f>
      </c>
      <c r="EG493">
        <f>IF($GL493&gt;=25,INDEX($DF:$DF,$GK493+25),"")</f>
      </c>
      <c r="EH493">
        <f>IF($GL493&gt;=26,INDEX($DF:$DF,$GK493+26),"")</f>
      </c>
      <c r="EI493">
        <f>IF($GL493&gt;=27,INDEX($DF:$DF,$GK493+27),"")</f>
      </c>
      <c r="EJ493">
        <f>IF($GL493&gt;=28,INDEX($DF:$DF,$GK493+28),"")</f>
      </c>
      <c r="EK493">
        <f>IF($GL493&gt;=29,INDEX($DF:$DF,$GK493+29),"")</f>
      </c>
      <c r="EL493">
        <f>IF($GL493&gt;=30,INDEX($DF:$DF,$GK493+30),"")</f>
      </c>
      <c r="EM493">
        <f>IF($GL493&gt;=31,INDEX($DF:$DF,$GK493+31),"")</f>
      </c>
      <c r="EN493">
        <f>IF($GL493&gt;=32,INDEX($DF:$DF,$GK493+32),"")</f>
      </c>
      <c r="EO493">
        <f>IF($GL493&gt;=33,INDEX($DF:$DF,$GK493+33),"")</f>
      </c>
      <c r="EP493">
        <f>IF($GL493&gt;=34,INDEX($DF:$DF,$GK493+34),"")</f>
      </c>
      <c r="EQ493">
        <f>IF($GL493&gt;=35,INDEX($DF:$DF,$GK493+35),"")</f>
      </c>
      <c r="ER493">
        <f>IF($GL493&gt;=36,INDEX($DF:$DF,$GK493+36),"")</f>
      </c>
      <c r="ES493">
        <f>IF($GL493&gt;=37,INDEX($DF:$DF,$GK493+37),"")</f>
      </c>
      <c r="ET493">
        <f>IF($GL493&gt;=38,INDEX($DF:$DF,$GK493+38),"")</f>
      </c>
      <c r="EU493">
        <f>IF($GL493&gt;=39,INDEX($DF:$DF,$GK493+39),"")</f>
      </c>
      <c r="EV493">
        <f>IF($GL493&gt;=40,INDEX($DF:$DF,$GK493+40),"")</f>
      </c>
      <c r="EW493">
        <f>IF($GL493&gt;=1,INDEX($DG:$DG,$GK493+1),"")</f>
      </c>
      <c r="EX493">
        <f>IF($GL493&gt;=2,INDEX($DG:$DG,$GK493+2),"")</f>
      </c>
      <c r="EY493">
        <f>IF($GL493&gt;=3,INDEX($DG:$DG,$GK493+3),"")</f>
      </c>
      <c r="EZ493">
        <f>IF($GL493&gt;=4,INDEX($DG:$DG,$GK493+4),"")</f>
      </c>
      <c r="FA493">
        <f>IF($GL493&gt;=5,INDEX($DG:$DG,$GK493+5),"")</f>
      </c>
      <c r="FB493">
        <f>IF($GL493&gt;=6,INDEX($DG:$DG,$GK493+6),"")</f>
      </c>
      <c r="FC493">
        <f>IF($GL493&gt;=7,INDEX($DG:$DG,$GK493+7),"")</f>
      </c>
      <c r="FD493">
        <f>IF($GL493&gt;=8,INDEX($DG:$DG,$GK493+8),"")</f>
      </c>
      <c r="FE493">
        <f>IF($GL493&gt;=9,INDEX($DG:$DG,$GK493+9),"")</f>
      </c>
      <c r="FF493">
        <f>IF($GL493&gt;=10,INDEX($DG:$DG,$GK493+10),"")</f>
      </c>
      <c r="FG493">
        <f>IF($GL493&gt;=11,INDEX($DG:$DG,$GK493+11),"")</f>
      </c>
      <c r="FH493">
        <f>IF($GL493&gt;=12,INDEX($DG:$DG,$GK493+12),"")</f>
      </c>
      <c r="FI493">
        <f>IF($GL493&gt;=13,INDEX($DG:$DG,$GK493+13),"")</f>
      </c>
      <c r="FJ493">
        <f>IF($GL493&gt;=14,INDEX($DG:$DG,$GK493+14),"")</f>
      </c>
      <c r="FK493">
        <f>IF($GL493&gt;=15,INDEX($DG:$DG,$GK493+15),"")</f>
      </c>
      <c r="FL493">
        <f>IF($GL493&gt;=16,INDEX($DG:$DG,$GK493+16),"")</f>
      </c>
      <c r="FM493">
        <f>IF($GL493&gt;=17,INDEX($DG:$DG,$GK493+17),"")</f>
      </c>
      <c r="FN493">
        <f>IF($GL493&gt;=18,INDEX($DG:$DG,$GK493+18),"")</f>
      </c>
      <c r="FO493">
        <f>IF($GL493&gt;=19,INDEX($DG:$DG,$GK493+19),"")</f>
      </c>
      <c r="FP493">
        <f>IF($GL493&gt;=20,INDEX($DG:$DG,$GK493+20),"")</f>
      </c>
      <c r="FQ493">
        <f>IF($GL493&gt;=21,INDEX($DG:$DG,$GK493+21),"")</f>
      </c>
      <c r="FR493">
        <f>IF($GL493&gt;=22,INDEX($DG:$DG,$GK493+22),"")</f>
      </c>
      <c r="FS493">
        <f>IF($GL493&gt;=23,INDEX($DG:$DG,$GK493+23),"")</f>
      </c>
      <c r="FT493">
        <f>IF($GL493&gt;=24,INDEX($DG:$DG,$GK493+24),"")</f>
      </c>
      <c r="FU493">
        <f>IF($GL493&gt;=25,INDEX($DG:$DG,$GK493+25),"")</f>
      </c>
      <c r="FV493">
        <f>IF($GL493&gt;=26,INDEX($DG:$DG,$GK493+26),"")</f>
      </c>
      <c r="FW493">
        <f>IF($GL493&gt;=27,INDEX($DG:$DG,$GK493+27),"")</f>
      </c>
      <c r="FX493">
        <f>IF($GL493&gt;=28,INDEX($DG:$DG,$GK493+28),"")</f>
      </c>
      <c r="FY493">
        <f>IF($GL493&gt;=29,INDEX($DG:$DG,$GK493+29),"")</f>
      </c>
      <c r="FZ493">
        <f>IF($GL493&gt;=30,INDEX($DG:$DG,$GK493+30),"")</f>
      </c>
      <c r="GA493">
        <f>IF($GL493&gt;=31,INDEX($DG:$DG,$GK493+31),"")</f>
      </c>
      <c r="GB493">
        <f>IF($GL493&gt;=32,INDEX($DG:$DG,$GK493+32),"")</f>
      </c>
      <c r="GC493">
        <f>IF($GL493&gt;=33,INDEX($DG:$DG,$GK493+33),"")</f>
      </c>
      <c r="GD493">
        <f>IF($GL493&gt;=34,INDEX($DG:$DG,$GK493+34),"")</f>
      </c>
      <c r="GE493">
        <f>IF($GL493&gt;=35,INDEX($DG:$DG,$GK493+35),"")</f>
      </c>
      <c r="GF493">
        <f>IF($GL493&gt;=36,INDEX($DG:$DG,$GK493+36),"")</f>
      </c>
      <c r="GG493">
        <f>IF($GL493&gt;=37,INDEX($DG:$DG,$GK493+37),"")</f>
      </c>
      <c r="GH493">
        <f>IF($GL493&gt;=38,INDEX($DG:$DG,$GK493+38),"")</f>
      </c>
      <c r="GI493">
        <f>IF($GL493&gt;=39,INDEX($DG:$DG,$GK493+39),"")</f>
      </c>
      <c r="GJ493">
        <f>IF($GL493&gt;=40,INDEX($DG:$DG,$GK493+40),"")</f>
      </c>
      <c r="GK493">
        <f>IFERROR(MATCH($DE493,$DF$2:$DF$166,0)+1,0)</f>
      </c>
      <c r="GL493">
        <f>IFERROR(INDEX($DH$2:$DH$166,MATCH($DE493,$DF$2:$DF$166,0)),0)</f>
      </c>
      <c r="GM493">
        <f>IFERROR(MATCH($H493,$DI$493:$EV$493,0),0)</f>
      </c>
      <c r="GN493">
        <f>IF($GM493&gt;0,INDEX($EW$493:$GJ$493,$GM493),"")</f>
      </c>
      <c r="GO493" t="s">
        <v>1076</v>
      </c>
      <c r="GQ493">
        <f>IF($IZ493&gt;=1,INDEX($GO:$GO,$IY493+1),"")</f>
      </c>
      <c r="GR493">
        <f>IF($IZ493&gt;=2,INDEX($GO:$GO,$IY493+2),"")</f>
      </c>
      <c r="GS493">
        <f>IF($IZ493&gt;=3,INDEX($GO:$GO,$IY493+3),"")</f>
      </c>
      <c r="GT493">
        <f>IF($IZ493&gt;=4,INDEX($GO:$GO,$IY493+4),"")</f>
      </c>
      <c r="GU493">
        <f>IF($IZ493&gt;=5,INDEX($GO:$GO,$IY493+5),"")</f>
      </c>
      <c r="GV493">
        <f>IF($IZ493&gt;=6,INDEX($GO:$GO,$IY493+6),"")</f>
      </c>
      <c r="GW493">
        <f>IF($IZ493&gt;=7,INDEX($GO:$GO,$IY493+7),"")</f>
      </c>
      <c r="GX493">
        <f>IF($IZ493&gt;=8,INDEX($GO:$GO,$IY493+8),"")</f>
      </c>
      <c r="GY493">
        <f>IF($IZ493&gt;=9,INDEX($GO:$GO,$IY493+9),"")</f>
      </c>
      <c r="GZ493">
        <f>IF($IZ493&gt;=10,INDEX($GO:$GO,$IY493+10),"")</f>
      </c>
      <c r="HA493">
        <f>IF($IZ493&gt;=11,INDEX($GO:$GO,$IY493+11),"")</f>
      </c>
      <c r="HB493">
        <f>IF($IZ493&gt;=12,INDEX($GO:$GO,$IY493+12),"")</f>
      </c>
      <c r="HC493">
        <f>IF($IZ493&gt;=13,INDEX($GO:$GO,$IY493+13),"")</f>
      </c>
      <c r="HD493">
        <f>IF($IZ493&gt;=14,INDEX($GO:$GO,$IY493+14),"")</f>
      </c>
      <c r="HE493">
        <f>IF($IZ493&gt;=15,INDEX($GO:$GO,$IY493+15),"")</f>
      </c>
      <c r="HF493">
        <f>IF($IZ493&gt;=16,INDEX($GO:$GO,$IY493+16),"")</f>
      </c>
      <c r="HG493">
        <f>IF($IZ493&gt;=17,INDEX($GO:$GO,$IY493+17),"")</f>
      </c>
      <c r="HH493">
        <f>IF($IZ493&gt;=18,INDEX($GO:$GO,$IY493+18),"")</f>
      </c>
      <c r="HI493">
        <f>IF($IZ493&gt;=19,INDEX($GO:$GO,$IY493+19),"")</f>
      </c>
      <c r="HJ493">
        <f>IF($IZ493&gt;=20,INDEX($GO:$GO,$IY493+20),"")</f>
      </c>
      <c r="HK493">
        <f>IF($IZ493&gt;=21,INDEX($GO:$GO,$IY493+21),"")</f>
      </c>
      <c r="HL493">
        <f>IF($IZ493&gt;=22,INDEX($GO:$GO,$IY493+22),"")</f>
      </c>
      <c r="HM493">
        <f>IF($IZ493&gt;=23,INDEX($GO:$GO,$IY493+23),"")</f>
      </c>
      <c r="HN493">
        <f>IF($IZ493&gt;=24,INDEX($GO:$GO,$IY493+24),"")</f>
      </c>
      <c r="HO493">
        <f>IF($IZ493&gt;=25,INDEX($GO:$GO,$IY493+25),"")</f>
      </c>
      <c r="HP493">
        <f>IF($IZ493&gt;=26,INDEX($GO:$GO,$IY493+26),"")</f>
      </c>
      <c r="HQ493">
        <f>IF($IZ493&gt;=27,INDEX($GO:$GO,$IY493+27),"")</f>
      </c>
      <c r="HR493">
        <f>IF($IZ493&gt;=28,INDEX($GO:$GO,$IY493+28),"")</f>
      </c>
      <c r="HS493">
        <f>IF($IZ493&gt;=29,INDEX($GO:$GO,$IY493+29),"")</f>
      </c>
      <c r="HT493">
        <f>IF($IZ493&gt;=30,INDEX($GO:$GO,$IY493+30),"")</f>
      </c>
      <c r="HU493">
        <f>IF($IZ493&gt;=31,INDEX($GO:$GO,$IY493+31),"")</f>
      </c>
      <c r="HV493">
        <f>IF($IZ493&gt;=32,INDEX($GO:$GO,$IY493+32),"")</f>
      </c>
      <c r="HW493">
        <f>IF($IZ493&gt;=33,INDEX($GO:$GO,$IY493+33),"")</f>
      </c>
      <c r="HX493">
        <f>IF($IZ493&gt;=34,INDEX($GO:$GO,$IY493+34),"")</f>
      </c>
      <c r="HY493">
        <f>IF($IZ493&gt;=35,INDEX($GO:$GO,$IY493+35),"")</f>
      </c>
      <c r="HZ493">
        <f>IF($IZ493&gt;=36,INDEX($GO:$GO,$IY493+36),"")</f>
      </c>
      <c r="IA493">
        <f>IF($IZ493&gt;=37,INDEX($GO:$GO,$IY493+37),"")</f>
      </c>
      <c r="IB493">
        <f>IF($IZ493&gt;=38,INDEX($GO:$GO,$IY493+38),"")</f>
      </c>
      <c r="IC493">
        <f>IF($IZ493&gt;=39,INDEX($GO:$GO,$IY493+39),"")</f>
      </c>
      <c r="ID493">
        <f>IF($IZ493&gt;=40,INDEX($GO:$GO,$IY493+40),"")</f>
      </c>
      <c r="IE493">
        <f>IF($IZ493&gt;=41,INDEX($GO:$GO,$IY493+41),"")</f>
      </c>
      <c r="IF493">
        <f>IF($IZ493&gt;=42,INDEX($GO:$GO,$IY493+42),"")</f>
      </c>
      <c r="IG493">
        <f>IF($IZ493&gt;=43,INDEX($GO:$GO,$IY493+43),"")</f>
      </c>
      <c r="IH493">
        <f>IF($IZ493&gt;=44,INDEX($GO:$GO,$IY493+44),"")</f>
      </c>
      <c r="II493">
        <f>IF($IZ493&gt;=45,INDEX($GO:$GO,$IY493+45),"")</f>
      </c>
      <c r="IJ493">
        <f>IF($IZ493&gt;=46,INDEX($GO:$GO,$IY493+46),"")</f>
      </c>
      <c r="IK493">
        <f>IF($IZ493&gt;=47,INDEX($GO:$GO,$IY493+47),"")</f>
      </c>
      <c r="IL493">
        <f>IF($IZ493&gt;=48,INDEX($GO:$GO,$IY493+48),"")</f>
      </c>
      <c r="IM493">
        <f>IF($IZ493&gt;=49,INDEX($GO:$GO,$IY493+49),"")</f>
      </c>
      <c r="IN493">
        <f>IF($IZ493&gt;=50,INDEX($GO:$GO,$IY493+50),"")</f>
      </c>
      <c r="IO493">
        <f>IF($IZ493&gt;=51,INDEX($GO:$GO,$IY493+51),"")</f>
      </c>
      <c r="IP493">
        <f>IF($IZ493&gt;=52,INDEX($GO:$GO,$IY493+52),"")</f>
      </c>
      <c r="IQ493">
        <f>IF($IZ493&gt;=53,INDEX($GO:$GO,$IY493+53),"")</f>
      </c>
      <c r="IR493">
        <f>IF($IZ493&gt;=54,INDEX($GO:$GO,$IY493+54),"")</f>
      </c>
      <c r="IS493">
        <f>IF($IZ493&gt;=55,INDEX($GO:$GO,$IY493+55),"")</f>
      </c>
      <c r="IT493">
        <f>IF($IZ493&gt;=56,INDEX($GO:$GO,$IY493+56),"")</f>
      </c>
      <c r="IU493">
        <f>IF($IZ493&gt;=57,INDEX($GO:$GO,$IY493+57),"")</f>
      </c>
      <c r="IV493">
        <f>IF($IZ493&gt;=58,INDEX($GO:$GO,$IY493+58),"")</f>
      </c>
      <c r="IW493">
        <f>IF($IZ493&gt;=59,INDEX($GO:$GO,$IY493+59),"")</f>
      </c>
      <c r="IX493">
        <f>IF($IZ493&gt;=60,INDEX($GO:$GO,$IY493+60),"")</f>
      </c>
      <c r="IY493">
        <f>IFERROR(MATCH($GN493,$GO$2:$GO$827,0)+1,0)</f>
      </c>
      <c r="IZ493">
        <f>IFERROR(INDEX($GP$2:$GP$827,MATCH($GN493,$GO$2:$GO$827,0)),0)</f>
      </c>
      <c r="JA493" t="s">
        <v>23</v>
      </c>
      <c r="JB493" t="s">
        <v>23</v>
      </c>
    </row>
    <row r="494" spans="1:262" x14ac:dyDescent="0.25">
      <c r="F494" s="1"/>
      <c r="G494" s="1"/>
      <c r="H494" s="1"/>
      <c r="I494" s="1"/>
      <c r="J494" s="1">
        <f>IFERROR(IF(FIND(" - ",$F494)&gt;0,MID($F494,FIND(" - ",$F494)+3,LEN($F494)),""),"")</f>
      </c>
      <c r="L494" s="1"/>
      <c r="N494" t="s">
        <v>23</v>
      </c>
      <c r="P494">
        <f>IF(OR($N494="",$O494=""),"",IFERROR($N494/$O494,0))</f>
      </c>
      <c r="Q494">
        <f>IF($N494="","",
IF($G494="","",
IF(ISNUMBER(SEARCH("exempt",LOWER($G494))),0,
$N494*(VALUE(SUBSTITUTE($G494,"%",""))/100))))</f>
      </c>
      <c r="W494">
        <f>IF($N494="","",
SUM($N494,$Q494,$U494,$R494,$T494)-
IF($V494="",0,VALUE($V494)))</f>
      </c>
      <c r="AE494" t="s">
        <v>1492</v>
      </c>
      <c r="AJ494" t="s">
        <v>723</v>
      </c>
      <c r="AM494">
        <f>IFERROR(LEFT($F494,FIND(" - ",$F494)-1),$F494)</f>
      </c>
      <c r="AP494">
        <f>IF($CE494&gt;=1,INDEX($AN:$AN,$CD494+1),"")</f>
      </c>
      <c r="AQ494">
        <f>IF($CE494&gt;=2,INDEX($AN:$AN,$CD494+2),"")</f>
      </c>
      <c r="AR494">
        <f>IF($CE494&gt;=3,INDEX($AN:$AN,$CD494+3),"")</f>
      </c>
      <c r="AS494">
        <f>IF($CE494&gt;=4,INDEX($AN:$AN,$CD494+4),"")</f>
      </c>
      <c r="AT494">
        <f>IF($CE494&gt;=5,INDEX($AN:$AN,$CD494+5),"")</f>
      </c>
      <c r="AU494">
        <f>IF($CE494&gt;=6,INDEX($AN:$AN,$CD494+6),"")</f>
      </c>
      <c r="AV494">
        <f>IF($CE494&gt;=7,INDEX($AN:$AN,$CD494+7),"")</f>
      </c>
      <c r="AW494">
        <f>IF($CE494&gt;=8,INDEX($AN:$AN,$CD494+8),"")</f>
      </c>
      <c r="AX494">
        <f>IF($CE494&gt;=9,INDEX($AN:$AN,$CD494+9),"")</f>
      </c>
      <c r="AY494">
        <f>IF($CE494&gt;=10,INDEX($AN:$AN,$CD494+10),"")</f>
      </c>
      <c r="AZ494">
        <f>IF($CE494&gt;=11,INDEX($AN:$AN,$CD494+11),"")</f>
      </c>
      <c r="BA494">
        <f>IF($CE494&gt;=12,INDEX($AN:$AN,$CD494+12),"")</f>
      </c>
      <c r="BB494">
        <f>IF($CE494&gt;=13,INDEX($AN:$AN,$CD494+13),"")</f>
      </c>
      <c r="BC494">
        <f>IF($CE494&gt;=14,INDEX($AN:$AN,$CD494+14),"")</f>
      </c>
      <c r="BD494">
        <f>IF($CE494&gt;=15,INDEX($AN:$AN,$CD494+15),"")</f>
      </c>
      <c r="BE494">
        <f>IF($CE494&gt;=16,INDEX($AN:$AN,$CD494+16),"")</f>
      </c>
      <c r="BF494">
        <f>IF($CE494&gt;=17,INDEX($AN:$AN,$CD494+17),"")</f>
      </c>
      <c r="BG494">
        <f>IF($CE494&gt;=18,INDEX($AN:$AN,$CD494+18),"")</f>
      </c>
      <c r="BH494">
        <f>IF($CE494&gt;=19,INDEX($AN:$AN,$CD494+19),"")</f>
      </c>
      <c r="BI494">
        <f>IF($CE494&gt;=20,INDEX($AN:$AN,$CD494+20),"")</f>
      </c>
      <c r="BJ494">
        <f>IF($CE494&gt;=21,INDEX($AN:$AN,$CD494+21),"")</f>
      </c>
      <c r="BK494">
        <f>IF($CE494&gt;=22,INDEX($AN:$AN,$CD494+22),"")</f>
      </c>
      <c r="BL494">
        <f>IF($CE494&gt;=23,INDEX($AN:$AN,$CD494+23),"")</f>
      </c>
      <c r="BM494">
        <f>IF($CE494&gt;=24,INDEX($AN:$AN,$CD494+24),"")</f>
      </c>
      <c r="BN494">
        <f>IF($CE494&gt;=25,INDEX($AN:$AN,$CD494+25),"")</f>
      </c>
      <c r="BO494">
        <f>IF($CE494&gt;=26,INDEX($AN:$AN,$CD494+26),"")</f>
      </c>
      <c r="BP494">
        <f>IF($CE494&gt;=27,INDEX($AN:$AN,$CD494+27),"")</f>
      </c>
      <c r="BQ494">
        <f>IF($CE494&gt;=28,INDEX($AN:$AN,$CD494+28),"")</f>
      </c>
      <c r="BR494">
        <f>IF($CE494&gt;=29,INDEX($AN:$AN,$CD494+29),"")</f>
      </c>
      <c r="BS494">
        <f>IF($CE494&gt;=30,INDEX($AN:$AN,$CD494+30),"")</f>
      </c>
      <c r="BT494">
        <f>IF($CE494&gt;=31,INDEX($AN:$AN,$CD494+31),"")</f>
      </c>
      <c r="BU494">
        <f>IF($CE494&gt;=32,INDEX($AN:$AN,$CD494+32),"")</f>
      </c>
      <c r="BV494">
        <f>IF($CE494&gt;=33,INDEX($AN:$AN,$CD494+33),"")</f>
      </c>
      <c r="BW494">
        <f>IF($CE494&gt;=34,INDEX($AN:$AN,$CD494+34),"")</f>
      </c>
      <c r="BX494">
        <f>IF($CE494&gt;=35,INDEX($AN:$AN,$CD494+35),"")</f>
      </c>
      <c r="BY494">
        <f>IF($CE494&gt;=36,INDEX($AN:$AN,$CD494+36),"")</f>
      </c>
      <c r="BZ494">
        <f>IF($CE494&gt;=37,INDEX($AN:$AN,$CD494+37),"")</f>
      </c>
      <c r="CA494">
        <f>IF($CE494&gt;=38,INDEX($AN:$AN,$CD494+38),"")</f>
      </c>
      <c r="CB494">
        <f>IF($CE494&gt;=39,INDEX($AN:$AN,$CD494+39),"")</f>
      </c>
      <c r="CC494">
        <f>IF($CE494&gt;=40,INDEX($AN:$AN,$CD494+40),"")</f>
      </c>
      <c r="CD494">
        <f>IFERROR(MATCH($AM494,$AN$2:$AN$133,0)+1,0)</f>
      </c>
      <c r="CE494">
        <f>IFERROR(INDEX($AO$2:$AO$133,MATCH($AM494,$AN$2:$AN$133,0)),0)</f>
      </c>
      <c r="CF494">
        <f>IFERROR(LEFT($K494,FIND(" - ",$K494)-1),$K494)</f>
      </c>
      <c r="CG494" t="s">
        <v>52</v>
      </c>
      <c r="CI494">
        <f>IF($DD494&gt;=1,INDEX($CG:$CG,$DC494+1),"")</f>
      </c>
      <c r="CJ494">
        <f>IF($DD494&gt;=2,INDEX($CG:$CG,$DC494+2),"")</f>
      </c>
      <c r="CK494">
        <f>IF($DD494&gt;=3,INDEX($CG:$CG,$DC494+3),"")</f>
      </c>
      <c r="CL494">
        <f>IF($DD494&gt;=4,INDEX($CG:$CG,$DC494+4),"")</f>
      </c>
      <c r="CM494">
        <f>IF($DD494&gt;=5,INDEX($CG:$CG,$DC494+5),"")</f>
      </c>
      <c r="CN494">
        <f>IF($DD494&gt;=6,INDEX($CG:$CG,$DC494+6),"")</f>
      </c>
      <c r="CO494">
        <f>IF($DD494&gt;=7,INDEX($CG:$CG,$DC494+7),"")</f>
      </c>
      <c r="CP494">
        <f>IF($DD494&gt;=8,INDEX($CG:$CG,$DC494+8),"")</f>
      </c>
      <c r="CQ494">
        <f>IF($DD494&gt;=9,INDEX($CG:$CG,$DC494+9),"")</f>
      </c>
      <c r="CR494">
        <f>IF($DD494&gt;=10,INDEX($CG:$CG,$DC494+10),"")</f>
      </c>
      <c r="CS494">
        <f>IF($DD494&gt;=11,INDEX($CG:$CG,$DC494+11),"")</f>
      </c>
      <c r="CT494">
        <f>IF($DD494&gt;=12,INDEX($CG:$CG,$DC494+12),"")</f>
      </c>
      <c r="CU494">
        <f>IF($DD494&gt;=13,INDEX($CG:$CG,$DC494+13),"")</f>
      </c>
      <c r="CV494">
        <f>IF($DD494&gt;=14,INDEX($CG:$CG,$DC494+14),"")</f>
      </c>
      <c r="CW494">
        <f>IF($DD494&gt;=15,INDEX($CG:$CG,$DC494+15),"")</f>
      </c>
      <c r="CX494">
        <f>IF($DD494&gt;=16,INDEX($CG:$CG,$DC494+16),"")</f>
      </c>
      <c r="CY494">
        <f>IF($DD494&gt;=17,INDEX($CG:$CG,$DC494+17),"")</f>
      </c>
      <c r="CZ494">
        <f>IF($DD494&gt;=18,INDEX($CG:$CG,$DC494+18),"")</f>
      </c>
      <c r="DA494">
        <f>IF($DD494&gt;=19,INDEX($CG:$CG,$DC494+19),"")</f>
      </c>
      <c r="DB494">
        <f>IF($DD494&gt;=20,INDEX($CG:$CG,$DC494+20),"")</f>
      </c>
      <c r="DC494">
        <f>IFERROR(MATCH($CF494,$CG$2:$CG$1558,0)+1,0)</f>
      </c>
      <c r="DD494">
        <f>IFERROR(INDEX($CH$2:$CH$1558,MATCH($CF494,$CG$2:$CG$1558,0)),0)</f>
      </c>
      <c r="DE494">
        <f>IFERROR(INDEX($AL:$AL,MATCH($G494,$AK:$AK,0))&amp;"","")</f>
      </c>
      <c r="DI494">
        <f>IF($GL494&gt;=1,INDEX($DF:$DF,$GK494+1),"")</f>
      </c>
      <c r="DJ494">
        <f>IF($GL494&gt;=2,INDEX($DF:$DF,$GK494+2),"")</f>
      </c>
      <c r="DK494">
        <f>IF($GL494&gt;=3,INDEX($DF:$DF,$GK494+3),"")</f>
      </c>
      <c r="DL494">
        <f>IF($GL494&gt;=4,INDEX($DF:$DF,$GK494+4),"")</f>
      </c>
      <c r="DM494">
        <f>IF($GL494&gt;=5,INDEX($DF:$DF,$GK494+5),"")</f>
      </c>
      <c r="DN494">
        <f>IF($GL494&gt;=6,INDEX($DF:$DF,$GK494+6),"")</f>
      </c>
      <c r="DO494">
        <f>IF($GL494&gt;=7,INDEX($DF:$DF,$GK494+7),"")</f>
      </c>
      <c r="DP494">
        <f>IF($GL494&gt;=8,INDEX($DF:$DF,$GK494+8),"")</f>
      </c>
      <c r="DQ494">
        <f>IF($GL494&gt;=9,INDEX($DF:$DF,$GK494+9),"")</f>
      </c>
      <c r="DR494">
        <f>IF($GL494&gt;=10,INDEX($DF:$DF,$GK494+10),"")</f>
      </c>
      <c r="DS494">
        <f>IF($GL494&gt;=11,INDEX($DF:$DF,$GK494+11),"")</f>
      </c>
      <c r="DT494">
        <f>IF($GL494&gt;=12,INDEX($DF:$DF,$GK494+12),"")</f>
      </c>
      <c r="DU494">
        <f>IF($GL494&gt;=13,INDEX($DF:$DF,$GK494+13),"")</f>
      </c>
      <c r="DV494">
        <f>IF($GL494&gt;=14,INDEX($DF:$DF,$GK494+14),"")</f>
      </c>
      <c r="DW494">
        <f>IF($GL494&gt;=15,INDEX($DF:$DF,$GK494+15),"")</f>
      </c>
      <c r="DX494">
        <f>IF($GL494&gt;=16,INDEX($DF:$DF,$GK494+16),"")</f>
      </c>
      <c r="DY494">
        <f>IF($GL494&gt;=17,INDEX($DF:$DF,$GK494+17),"")</f>
      </c>
      <c r="DZ494">
        <f>IF($GL494&gt;=18,INDEX($DF:$DF,$GK494+18),"")</f>
      </c>
      <c r="EA494">
        <f>IF($GL494&gt;=19,INDEX($DF:$DF,$GK494+19),"")</f>
      </c>
      <c r="EB494">
        <f>IF($GL494&gt;=20,INDEX($DF:$DF,$GK494+20),"")</f>
      </c>
      <c r="EC494">
        <f>IF($GL494&gt;=21,INDEX($DF:$DF,$GK494+21),"")</f>
      </c>
      <c r="ED494">
        <f>IF($GL494&gt;=22,INDEX($DF:$DF,$GK494+22),"")</f>
      </c>
      <c r="EE494">
        <f>IF($GL494&gt;=23,INDEX($DF:$DF,$GK494+23),"")</f>
      </c>
      <c r="EF494">
        <f>IF($GL494&gt;=24,INDEX($DF:$DF,$GK494+24),"")</f>
      </c>
      <c r="EG494">
        <f>IF($GL494&gt;=25,INDEX($DF:$DF,$GK494+25),"")</f>
      </c>
      <c r="EH494">
        <f>IF($GL494&gt;=26,INDEX($DF:$DF,$GK494+26),"")</f>
      </c>
      <c r="EI494">
        <f>IF($GL494&gt;=27,INDEX($DF:$DF,$GK494+27),"")</f>
      </c>
      <c r="EJ494">
        <f>IF($GL494&gt;=28,INDEX($DF:$DF,$GK494+28),"")</f>
      </c>
      <c r="EK494">
        <f>IF($GL494&gt;=29,INDEX($DF:$DF,$GK494+29),"")</f>
      </c>
      <c r="EL494">
        <f>IF($GL494&gt;=30,INDEX($DF:$DF,$GK494+30),"")</f>
      </c>
      <c r="EM494">
        <f>IF($GL494&gt;=31,INDEX($DF:$DF,$GK494+31),"")</f>
      </c>
      <c r="EN494">
        <f>IF($GL494&gt;=32,INDEX($DF:$DF,$GK494+32),"")</f>
      </c>
      <c r="EO494">
        <f>IF($GL494&gt;=33,INDEX($DF:$DF,$GK494+33),"")</f>
      </c>
      <c r="EP494">
        <f>IF($GL494&gt;=34,INDEX($DF:$DF,$GK494+34),"")</f>
      </c>
      <c r="EQ494">
        <f>IF($GL494&gt;=35,INDEX($DF:$DF,$GK494+35),"")</f>
      </c>
      <c r="ER494">
        <f>IF($GL494&gt;=36,INDEX($DF:$DF,$GK494+36),"")</f>
      </c>
      <c r="ES494">
        <f>IF($GL494&gt;=37,INDEX($DF:$DF,$GK494+37),"")</f>
      </c>
      <c r="ET494">
        <f>IF($GL494&gt;=38,INDEX($DF:$DF,$GK494+38),"")</f>
      </c>
      <c r="EU494">
        <f>IF($GL494&gt;=39,INDEX($DF:$DF,$GK494+39),"")</f>
      </c>
      <c r="EV494">
        <f>IF($GL494&gt;=40,INDEX($DF:$DF,$GK494+40),"")</f>
      </c>
      <c r="EW494">
        <f>IF($GL494&gt;=1,INDEX($DG:$DG,$GK494+1),"")</f>
      </c>
      <c r="EX494">
        <f>IF($GL494&gt;=2,INDEX($DG:$DG,$GK494+2),"")</f>
      </c>
      <c r="EY494">
        <f>IF($GL494&gt;=3,INDEX($DG:$DG,$GK494+3),"")</f>
      </c>
      <c r="EZ494">
        <f>IF($GL494&gt;=4,INDEX($DG:$DG,$GK494+4),"")</f>
      </c>
      <c r="FA494">
        <f>IF($GL494&gt;=5,INDEX($DG:$DG,$GK494+5),"")</f>
      </c>
      <c r="FB494">
        <f>IF($GL494&gt;=6,INDEX($DG:$DG,$GK494+6),"")</f>
      </c>
      <c r="FC494">
        <f>IF($GL494&gt;=7,INDEX($DG:$DG,$GK494+7),"")</f>
      </c>
      <c r="FD494">
        <f>IF($GL494&gt;=8,INDEX($DG:$DG,$GK494+8),"")</f>
      </c>
      <c r="FE494">
        <f>IF($GL494&gt;=9,INDEX($DG:$DG,$GK494+9),"")</f>
      </c>
      <c r="FF494">
        <f>IF($GL494&gt;=10,INDEX($DG:$DG,$GK494+10),"")</f>
      </c>
      <c r="FG494">
        <f>IF($GL494&gt;=11,INDEX($DG:$DG,$GK494+11),"")</f>
      </c>
      <c r="FH494">
        <f>IF($GL494&gt;=12,INDEX($DG:$DG,$GK494+12),"")</f>
      </c>
      <c r="FI494">
        <f>IF($GL494&gt;=13,INDEX($DG:$DG,$GK494+13),"")</f>
      </c>
      <c r="FJ494">
        <f>IF($GL494&gt;=14,INDEX($DG:$DG,$GK494+14),"")</f>
      </c>
      <c r="FK494">
        <f>IF($GL494&gt;=15,INDEX($DG:$DG,$GK494+15),"")</f>
      </c>
      <c r="FL494">
        <f>IF($GL494&gt;=16,INDEX($DG:$DG,$GK494+16),"")</f>
      </c>
      <c r="FM494">
        <f>IF($GL494&gt;=17,INDEX($DG:$DG,$GK494+17),"")</f>
      </c>
      <c r="FN494">
        <f>IF($GL494&gt;=18,INDEX($DG:$DG,$GK494+18),"")</f>
      </c>
      <c r="FO494">
        <f>IF($GL494&gt;=19,INDEX($DG:$DG,$GK494+19),"")</f>
      </c>
      <c r="FP494">
        <f>IF($GL494&gt;=20,INDEX($DG:$DG,$GK494+20),"")</f>
      </c>
      <c r="FQ494">
        <f>IF($GL494&gt;=21,INDEX($DG:$DG,$GK494+21),"")</f>
      </c>
      <c r="FR494">
        <f>IF($GL494&gt;=22,INDEX($DG:$DG,$GK494+22),"")</f>
      </c>
      <c r="FS494">
        <f>IF($GL494&gt;=23,INDEX($DG:$DG,$GK494+23),"")</f>
      </c>
      <c r="FT494">
        <f>IF($GL494&gt;=24,INDEX($DG:$DG,$GK494+24),"")</f>
      </c>
      <c r="FU494">
        <f>IF($GL494&gt;=25,INDEX($DG:$DG,$GK494+25),"")</f>
      </c>
      <c r="FV494">
        <f>IF($GL494&gt;=26,INDEX($DG:$DG,$GK494+26),"")</f>
      </c>
      <c r="FW494">
        <f>IF($GL494&gt;=27,INDEX($DG:$DG,$GK494+27),"")</f>
      </c>
      <c r="FX494">
        <f>IF($GL494&gt;=28,INDEX($DG:$DG,$GK494+28),"")</f>
      </c>
      <c r="FY494">
        <f>IF($GL494&gt;=29,INDEX($DG:$DG,$GK494+29),"")</f>
      </c>
      <c r="FZ494">
        <f>IF($GL494&gt;=30,INDEX($DG:$DG,$GK494+30),"")</f>
      </c>
      <c r="GA494">
        <f>IF($GL494&gt;=31,INDEX($DG:$DG,$GK494+31),"")</f>
      </c>
      <c r="GB494">
        <f>IF($GL494&gt;=32,INDEX($DG:$DG,$GK494+32),"")</f>
      </c>
      <c r="GC494">
        <f>IF($GL494&gt;=33,INDEX($DG:$DG,$GK494+33),"")</f>
      </c>
      <c r="GD494">
        <f>IF($GL494&gt;=34,INDEX($DG:$DG,$GK494+34),"")</f>
      </c>
      <c r="GE494">
        <f>IF($GL494&gt;=35,INDEX($DG:$DG,$GK494+35),"")</f>
      </c>
      <c r="GF494">
        <f>IF($GL494&gt;=36,INDEX($DG:$DG,$GK494+36),"")</f>
      </c>
      <c r="GG494">
        <f>IF($GL494&gt;=37,INDEX($DG:$DG,$GK494+37),"")</f>
      </c>
      <c r="GH494">
        <f>IF($GL494&gt;=38,INDEX($DG:$DG,$GK494+38),"")</f>
      </c>
      <c r="GI494">
        <f>IF($GL494&gt;=39,INDEX($DG:$DG,$GK494+39),"")</f>
      </c>
      <c r="GJ494">
        <f>IF($GL494&gt;=40,INDEX($DG:$DG,$GK494+40),"")</f>
      </c>
      <c r="GK494">
        <f>IFERROR(MATCH($DE494,$DF$2:$DF$166,0)+1,0)</f>
      </c>
      <c r="GL494">
        <f>IFERROR(INDEX($DH$2:$DH$166,MATCH($DE494,$DF$2:$DF$166,0)),0)</f>
      </c>
      <c r="GM494">
        <f>IFERROR(MATCH($H494,$DI$494:$EV$494,0),0)</f>
      </c>
      <c r="GN494">
        <f>IF($GM494&gt;0,INDEX($EW$494:$GJ$494,$GM494),"")</f>
      </c>
      <c r="GO494" t="s">
        <v>1078</v>
      </c>
      <c r="GQ494">
        <f>IF($IZ494&gt;=1,INDEX($GO:$GO,$IY494+1),"")</f>
      </c>
      <c r="GR494">
        <f>IF($IZ494&gt;=2,INDEX($GO:$GO,$IY494+2),"")</f>
      </c>
      <c r="GS494">
        <f>IF($IZ494&gt;=3,INDEX($GO:$GO,$IY494+3),"")</f>
      </c>
      <c r="GT494">
        <f>IF($IZ494&gt;=4,INDEX($GO:$GO,$IY494+4),"")</f>
      </c>
      <c r="GU494">
        <f>IF($IZ494&gt;=5,INDEX($GO:$GO,$IY494+5),"")</f>
      </c>
      <c r="GV494">
        <f>IF($IZ494&gt;=6,INDEX($GO:$GO,$IY494+6),"")</f>
      </c>
      <c r="GW494">
        <f>IF($IZ494&gt;=7,INDEX($GO:$GO,$IY494+7),"")</f>
      </c>
      <c r="GX494">
        <f>IF($IZ494&gt;=8,INDEX($GO:$GO,$IY494+8),"")</f>
      </c>
      <c r="GY494">
        <f>IF($IZ494&gt;=9,INDEX($GO:$GO,$IY494+9),"")</f>
      </c>
      <c r="GZ494">
        <f>IF($IZ494&gt;=10,INDEX($GO:$GO,$IY494+10),"")</f>
      </c>
      <c r="HA494">
        <f>IF($IZ494&gt;=11,INDEX($GO:$GO,$IY494+11),"")</f>
      </c>
      <c r="HB494">
        <f>IF($IZ494&gt;=12,INDEX($GO:$GO,$IY494+12),"")</f>
      </c>
      <c r="HC494">
        <f>IF($IZ494&gt;=13,INDEX($GO:$GO,$IY494+13),"")</f>
      </c>
      <c r="HD494">
        <f>IF($IZ494&gt;=14,INDEX($GO:$GO,$IY494+14),"")</f>
      </c>
      <c r="HE494">
        <f>IF($IZ494&gt;=15,INDEX($GO:$GO,$IY494+15),"")</f>
      </c>
      <c r="HF494">
        <f>IF($IZ494&gt;=16,INDEX($GO:$GO,$IY494+16),"")</f>
      </c>
      <c r="HG494">
        <f>IF($IZ494&gt;=17,INDEX($GO:$GO,$IY494+17),"")</f>
      </c>
      <c r="HH494">
        <f>IF($IZ494&gt;=18,INDEX($GO:$GO,$IY494+18),"")</f>
      </c>
      <c r="HI494">
        <f>IF($IZ494&gt;=19,INDEX($GO:$GO,$IY494+19),"")</f>
      </c>
      <c r="HJ494">
        <f>IF($IZ494&gt;=20,INDEX($GO:$GO,$IY494+20),"")</f>
      </c>
      <c r="HK494">
        <f>IF($IZ494&gt;=21,INDEX($GO:$GO,$IY494+21),"")</f>
      </c>
      <c r="HL494">
        <f>IF($IZ494&gt;=22,INDEX($GO:$GO,$IY494+22),"")</f>
      </c>
      <c r="HM494">
        <f>IF($IZ494&gt;=23,INDEX($GO:$GO,$IY494+23),"")</f>
      </c>
      <c r="HN494">
        <f>IF($IZ494&gt;=24,INDEX($GO:$GO,$IY494+24),"")</f>
      </c>
      <c r="HO494">
        <f>IF($IZ494&gt;=25,INDEX($GO:$GO,$IY494+25),"")</f>
      </c>
      <c r="HP494">
        <f>IF($IZ494&gt;=26,INDEX($GO:$GO,$IY494+26),"")</f>
      </c>
      <c r="HQ494">
        <f>IF($IZ494&gt;=27,INDEX($GO:$GO,$IY494+27),"")</f>
      </c>
      <c r="HR494">
        <f>IF($IZ494&gt;=28,INDEX($GO:$GO,$IY494+28),"")</f>
      </c>
      <c r="HS494">
        <f>IF($IZ494&gt;=29,INDEX($GO:$GO,$IY494+29),"")</f>
      </c>
      <c r="HT494">
        <f>IF($IZ494&gt;=30,INDEX($GO:$GO,$IY494+30),"")</f>
      </c>
      <c r="HU494">
        <f>IF($IZ494&gt;=31,INDEX($GO:$GO,$IY494+31),"")</f>
      </c>
      <c r="HV494">
        <f>IF($IZ494&gt;=32,INDEX($GO:$GO,$IY494+32),"")</f>
      </c>
      <c r="HW494">
        <f>IF($IZ494&gt;=33,INDEX($GO:$GO,$IY494+33),"")</f>
      </c>
      <c r="HX494">
        <f>IF($IZ494&gt;=34,INDEX($GO:$GO,$IY494+34),"")</f>
      </c>
      <c r="HY494">
        <f>IF($IZ494&gt;=35,INDEX($GO:$GO,$IY494+35),"")</f>
      </c>
      <c r="HZ494">
        <f>IF($IZ494&gt;=36,INDEX($GO:$GO,$IY494+36),"")</f>
      </c>
      <c r="IA494">
        <f>IF($IZ494&gt;=37,INDEX($GO:$GO,$IY494+37),"")</f>
      </c>
      <c r="IB494">
        <f>IF($IZ494&gt;=38,INDEX($GO:$GO,$IY494+38),"")</f>
      </c>
      <c r="IC494">
        <f>IF($IZ494&gt;=39,INDEX($GO:$GO,$IY494+39),"")</f>
      </c>
      <c r="ID494">
        <f>IF($IZ494&gt;=40,INDEX($GO:$GO,$IY494+40),"")</f>
      </c>
      <c r="IE494">
        <f>IF($IZ494&gt;=41,INDEX($GO:$GO,$IY494+41),"")</f>
      </c>
      <c r="IF494">
        <f>IF($IZ494&gt;=42,INDEX($GO:$GO,$IY494+42),"")</f>
      </c>
      <c r="IG494">
        <f>IF($IZ494&gt;=43,INDEX($GO:$GO,$IY494+43),"")</f>
      </c>
      <c r="IH494">
        <f>IF($IZ494&gt;=44,INDEX($GO:$GO,$IY494+44),"")</f>
      </c>
      <c r="II494">
        <f>IF($IZ494&gt;=45,INDEX($GO:$GO,$IY494+45),"")</f>
      </c>
      <c r="IJ494">
        <f>IF($IZ494&gt;=46,INDEX($GO:$GO,$IY494+46),"")</f>
      </c>
      <c r="IK494">
        <f>IF($IZ494&gt;=47,INDEX($GO:$GO,$IY494+47),"")</f>
      </c>
      <c r="IL494">
        <f>IF($IZ494&gt;=48,INDEX($GO:$GO,$IY494+48),"")</f>
      </c>
      <c r="IM494">
        <f>IF($IZ494&gt;=49,INDEX($GO:$GO,$IY494+49),"")</f>
      </c>
      <c r="IN494">
        <f>IF($IZ494&gt;=50,INDEX($GO:$GO,$IY494+50),"")</f>
      </c>
      <c r="IO494">
        <f>IF($IZ494&gt;=51,INDEX($GO:$GO,$IY494+51),"")</f>
      </c>
      <c r="IP494">
        <f>IF($IZ494&gt;=52,INDEX($GO:$GO,$IY494+52),"")</f>
      </c>
      <c r="IQ494">
        <f>IF($IZ494&gt;=53,INDEX($GO:$GO,$IY494+53),"")</f>
      </c>
      <c r="IR494">
        <f>IF($IZ494&gt;=54,INDEX($GO:$GO,$IY494+54),"")</f>
      </c>
      <c r="IS494">
        <f>IF($IZ494&gt;=55,INDEX($GO:$GO,$IY494+55),"")</f>
      </c>
      <c r="IT494">
        <f>IF($IZ494&gt;=56,INDEX($GO:$GO,$IY494+56),"")</f>
      </c>
      <c r="IU494">
        <f>IF($IZ494&gt;=57,INDEX($GO:$GO,$IY494+57),"")</f>
      </c>
      <c r="IV494">
        <f>IF($IZ494&gt;=58,INDEX($GO:$GO,$IY494+58),"")</f>
      </c>
      <c r="IW494">
        <f>IF($IZ494&gt;=59,INDEX($GO:$GO,$IY494+59),"")</f>
      </c>
      <c r="IX494">
        <f>IF($IZ494&gt;=60,INDEX($GO:$GO,$IY494+60),"")</f>
      </c>
      <c r="IY494">
        <f>IFERROR(MATCH($GN494,$GO$2:$GO$827,0)+1,0)</f>
      </c>
      <c r="IZ494">
        <f>IFERROR(INDEX($GP$2:$GP$827,MATCH($GN494,$GO$2:$GO$827,0)),0)</f>
      </c>
      <c r="JA494" t="s">
        <v>23</v>
      </c>
      <c r="JB494" t="s">
        <v>23</v>
      </c>
    </row>
    <row r="495" spans="1:262" x14ac:dyDescent="0.25">
      <c r="F495" s="1"/>
      <c r="G495" s="1"/>
      <c r="H495" s="1"/>
      <c r="I495" s="1"/>
      <c r="J495" s="1">
        <f>IFERROR(IF(FIND(" - ",$F495)&gt;0,MID($F495,FIND(" - ",$F495)+3,LEN($F495)),""),"")</f>
      </c>
      <c r="L495" s="1"/>
      <c r="N495" t="s">
        <v>23</v>
      </c>
      <c r="P495">
        <f>IF(OR($N495="",$O495=""),"",IFERROR($N495/$O495,0))</f>
      </c>
      <c r="Q495">
        <f>IF($N495="","",
IF($G495="","",
IF(ISNUMBER(SEARCH("exempt",LOWER($G495))),0,
$N495*(VALUE(SUBSTITUTE($G495,"%",""))/100))))</f>
      </c>
      <c r="W495">
        <f>IF($N495="","",
SUM($N495,$Q495,$U495,$R495,$T495)-
IF($V495="",0,VALUE($V495)))</f>
      </c>
      <c r="AE495" t="s">
        <v>1493</v>
      </c>
      <c r="AJ495" t="s">
        <v>727</v>
      </c>
      <c r="AM495">
        <f>IFERROR(LEFT($F495,FIND(" - ",$F495)-1),$F495)</f>
      </c>
      <c r="AP495">
        <f>IF($CE495&gt;=1,INDEX($AN:$AN,$CD495+1),"")</f>
      </c>
      <c r="AQ495">
        <f>IF($CE495&gt;=2,INDEX($AN:$AN,$CD495+2),"")</f>
      </c>
      <c r="AR495">
        <f>IF($CE495&gt;=3,INDEX($AN:$AN,$CD495+3),"")</f>
      </c>
      <c r="AS495">
        <f>IF($CE495&gt;=4,INDEX($AN:$AN,$CD495+4),"")</f>
      </c>
      <c r="AT495">
        <f>IF($CE495&gt;=5,INDEX($AN:$AN,$CD495+5),"")</f>
      </c>
      <c r="AU495">
        <f>IF($CE495&gt;=6,INDEX($AN:$AN,$CD495+6),"")</f>
      </c>
      <c r="AV495">
        <f>IF($CE495&gt;=7,INDEX($AN:$AN,$CD495+7),"")</f>
      </c>
      <c r="AW495">
        <f>IF($CE495&gt;=8,INDEX($AN:$AN,$CD495+8),"")</f>
      </c>
      <c r="AX495">
        <f>IF($CE495&gt;=9,INDEX($AN:$AN,$CD495+9),"")</f>
      </c>
      <c r="AY495">
        <f>IF($CE495&gt;=10,INDEX($AN:$AN,$CD495+10),"")</f>
      </c>
      <c r="AZ495">
        <f>IF($CE495&gt;=11,INDEX($AN:$AN,$CD495+11),"")</f>
      </c>
      <c r="BA495">
        <f>IF($CE495&gt;=12,INDEX($AN:$AN,$CD495+12),"")</f>
      </c>
      <c r="BB495">
        <f>IF($CE495&gt;=13,INDEX($AN:$AN,$CD495+13),"")</f>
      </c>
      <c r="BC495">
        <f>IF($CE495&gt;=14,INDEX($AN:$AN,$CD495+14),"")</f>
      </c>
      <c r="BD495">
        <f>IF($CE495&gt;=15,INDEX($AN:$AN,$CD495+15),"")</f>
      </c>
      <c r="BE495">
        <f>IF($CE495&gt;=16,INDEX($AN:$AN,$CD495+16),"")</f>
      </c>
      <c r="BF495">
        <f>IF($CE495&gt;=17,INDEX($AN:$AN,$CD495+17),"")</f>
      </c>
      <c r="BG495">
        <f>IF($CE495&gt;=18,INDEX($AN:$AN,$CD495+18),"")</f>
      </c>
      <c r="BH495">
        <f>IF($CE495&gt;=19,INDEX($AN:$AN,$CD495+19),"")</f>
      </c>
      <c r="BI495">
        <f>IF($CE495&gt;=20,INDEX($AN:$AN,$CD495+20),"")</f>
      </c>
      <c r="BJ495">
        <f>IF($CE495&gt;=21,INDEX($AN:$AN,$CD495+21),"")</f>
      </c>
      <c r="BK495">
        <f>IF($CE495&gt;=22,INDEX($AN:$AN,$CD495+22),"")</f>
      </c>
      <c r="BL495">
        <f>IF($CE495&gt;=23,INDEX($AN:$AN,$CD495+23),"")</f>
      </c>
      <c r="BM495">
        <f>IF($CE495&gt;=24,INDEX($AN:$AN,$CD495+24),"")</f>
      </c>
      <c r="BN495">
        <f>IF($CE495&gt;=25,INDEX($AN:$AN,$CD495+25),"")</f>
      </c>
      <c r="BO495">
        <f>IF($CE495&gt;=26,INDEX($AN:$AN,$CD495+26),"")</f>
      </c>
      <c r="BP495">
        <f>IF($CE495&gt;=27,INDEX($AN:$AN,$CD495+27),"")</f>
      </c>
      <c r="BQ495">
        <f>IF($CE495&gt;=28,INDEX($AN:$AN,$CD495+28),"")</f>
      </c>
      <c r="BR495">
        <f>IF($CE495&gt;=29,INDEX($AN:$AN,$CD495+29),"")</f>
      </c>
      <c r="BS495">
        <f>IF($CE495&gt;=30,INDEX($AN:$AN,$CD495+30),"")</f>
      </c>
      <c r="BT495">
        <f>IF($CE495&gt;=31,INDEX($AN:$AN,$CD495+31),"")</f>
      </c>
      <c r="BU495">
        <f>IF($CE495&gt;=32,INDEX($AN:$AN,$CD495+32),"")</f>
      </c>
      <c r="BV495">
        <f>IF($CE495&gt;=33,INDEX($AN:$AN,$CD495+33),"")</f>
      </c>
      <c r="BW495">
        <f>IF($CE495&gt;=34,INDEX($AN:$AN,$CD495+34),"")</f>
      </c>
      <c r="BX495">
        <f>IF($CE495&gt;=35,INDEX($AN:$AN,$CD495+35),"")</f>
      </c>
      <c r="BY495">
        <f>IF($CE495&gt;=36,INDEX($AN:$AN,$CD495+36),"")</f>
      </c>
      <c r="BZ495">
        <f>IF($CE495&gt;=37,INDEX($AN:$AN,$CD495+37),"")</f>
      </c>
      <c r="CA495">
        <f>IF($CE495&gt;=38,INDEX($AN:$AN,$CD495+38),"")</f>
      </c>
      <c r="CB495">
        <f>IF($CE495&gt;=39,INDEX($AN:$AN,$CD495+39),"")</f>
      </c>
      <c r="CC495">
        <f>IF($CE495&gt;=40,INDEX($AN:$AN,$CD495+40),"")</f>
      </c>
      <c r="CD495">
        <f>IFERROR(MATCH($AM495,$AN$2:$AN$133,0)+1,0)</f>
      </c>
      <c r="CE495">
        <f>IFERROR(INDEX($AO$2:$AO$133,MATCH($AM495,$AN$2:$AN$133,0)),0)</f>
      </c>
      <c r="CF495">
        <f>IFERROR(LEFT($K495,FIND(" - ",$K495)-1),$K495)</f>
      </c>
      <c r="CG495" t="s">
        <v>108</v>
      </c>
      <c r="CI495">
        <f>IF($DD495&gt;=1,INDEX($CG:$CG,$DC495+1),"")</f>
      </c>
      <c r="CJ495">
        <f>IF($DD495&gt;=2,INDEX($CG:$CG,$DC495+2),"")</f>
      </c>
      <c r="CK495">
        <f>IF($DD495&gt;=3,INDEX($CG:$CG,$DC495+3),"")</f>
      </c>
      <c r="CL495">
        <f>IF($DD495&gt;=4,INDEX($CG:$CG,$DC495+4),"")</f>
      </c>
      <c r="CM495">
        <f>IF($DD495&gt;=5,INDEX($CG:$CG,$DC495+5),"")</f>
      </c>
      <c r="CN495">
        <f>IF($DD495&gt;=6,INDEX($CG:$CG,$DC495+6),"")</f>
      </c>
      <c r="CO495">
        <f>IF($DD495&gt;=7,INDEX($CG:$CG,$DC495+7),"")</f>
      </c>
      <c r="CP495">
        <f>IF($DD495&gt;=8,INDEX($CG:$CG,$DC495+8),"")</f>
      </c>
      <c r="CQ495">
        <f>IF($DD495&gt;=9,INDEX($CG:$CG,$DC495+9),"")</f>
      </c>
      <c r="CR495">
        <f>IF($DD495&gt;=10,INDEX($CG:$CG,$DC495+10),"")</f>
      </c>
      <c r="CS495">
        <f>IF($DD495&gt;=11,INDEX($CG:$CG,$DC495+11),"")</f>
      </c>
      <c r="CT495">
        <f>IF($DD495&gt;=12,INDEX($CG:$CG,$DC495+12),"")</f>
      </c>
      <c r="CU495">
        <f>IF($DD495&gt;=13,INDEX($CG:$CG,$DC495+13),"")</f>
      </c>
      <c r="CV495">
        <f>IF($DD495&gt;=14,INDEX($CG:$CG,$DC495+14),"")</f>
      </c>
      <c r="CW495">
        <f>IF($DD495&gt;=15,INDEX($CG:$CG,$DC495+15),"")</f>
      </c>
      <c r="CX495">
        <f>IF($DD495&gt;=16,INDEX($CG:$CG,$DC495+16),"")</f>
      </c>
      <c r="CY495">
        <f>IF($DD495&gt;=17,INDEX($CG:$CG,$DC495+17),"")</f>
      </c>
      <c r="CZ495">
        <f>IF($DD495&gt;=18,INDEX($CG:$CG,$DC495+18),"")</f>
      </c>
      <c r="DA495">
        <f>IF($DD495&gt;=19,INDEX($CG:$CG,$DC495+19),"")</f>
      </c>
      <c r="DB495">
        <f>IF($DD495&gt;=20,INDEX($CG:$CG,$DC495+20),"")</f>
      </c>
      <c r="DC495">
        <f>IFERROR(MATCH($CF495,$CG$2:$CG$1558,0)+1,0)</f>
      </c>
      <c r="DD495">
        <f>IFERROR(INDEX($CH$2:$CH$1558,MATCH($CF495,$CG$2:$CG$1558,0)),0)</f>
      </c>
      <c r="DE495">
        <f>IFERROR(INDEX($AL:$AL,MATCH($G495,$AK:$AK,0))&amp;"","")</f>
      </c>
      <c r="DI495">
        <f>IF($GL495&gt;=1,INDEX($DF:$DF,$GK495+1),"")</f>
      </c>
      <c r="DJ495">
        <f>IF($GL495&gt;=2,INDEX($DF:$DF,$GK495+2),"")</f>
      </c>
      <c r="DK495">
        <f>IF($GL495&gt;=3,INDEX($DF:$DF,$GK495+3),"")</f>
      </c>
      <c r="DL495">
        <f>IF($GL495&gt;=4,INDEX($DF:$DF,$GK495+4),"")</f>
      </c>
      <c r="DM495">
        <f>IF($GL495&gt;=5,INDEX($DF:$DF,$GK495+5),"")</f>
      </c>
      <c r="DN495">
        <f>IF($GL495&gt;=6,INDEX($DF:$DF,$GK495+6),"")</f>
      </c>
      <c r="DO495">
        <f>IF($GL495&gt;=7,INDEX($DF:$DF,$GK495+7),"")</f>
      </c>
      <c r="DP495">
        <f>IF($GL495&gt;=8,INDEX($DF:$DF,$GK495+8),"")</f>
      </c>
      <c r="DQ495">
        <f>IF($GL495&gt;=9,INDEX($DF:$DF,$GK495+9),"")</f>
      </c>
      <c r="DR495">
        <f>IF($GL495&gt;=10,INDEX($DF:$DF,$GK495+10),"")</f>
      </c>
      <c r="DS495">
        <f>IF($GL495&gt;=11,INDEX($DF:$DF,$GK495+11),"")</f>
      </c>
      <c r="DT495">
        <f>IF($GL495&gt;=12,INDEX($DF:$DF,$GK495+12),"")</f>
      </c>
      <c r="DU495">
        <f>IF($GL495&gt;=13,INDEX($DF:$DF,$GK495+13),"")</f>
      </c>
      <c r="DV495">
        <f>IF($GL495&gt;=14,INDEX($DF:$DF,$GK495+14),"")</f>
      </c>
      <c r="DW495">
        <f>IF($GL495&gt;=15,INDEX($DF:$DF,$GK495+15),"")</f>
      </c>
      <c r="DX495">
        <f>IF($GL495&gt;=16,INDEX($DF:$DF,$GK495+16),"")</f>
      </c>
      <c r="DY495">
        <f>IF($GL495&gt;=17,INDEX($DF:$DF,$GK495+17),"")</f>
      </c>
      <c r="DZ495">
        <f>IF($GL495&gt;=18,INDEX($DF:$DF,$GK495+18),"")</f>
      </c>
      <c r="EA495">
        <f>IF($GL495&gt;=19,INDEX($DF:$DF,$GK495+19),"")</f>
      </c>
      <c r="EB495">
        <f>IF($GL495&gt;=20,INDEX($DF:$DF,$GK495+20),"")</f>
      </c>
      <c r="EC495">
        <f>IF($GL495&gt;=21,INDEX($DF:$DF,$GK495+21),"")</f>
      </c>
      <c r="ED495">
        <f>IF($GL495&gt;=22,INDEX($DF:$DF,$GK495+22),"")</f>
      </c>
      <c r="EE495">
        <f>IF($GL495&gt;=23,INDEX($DF:$DF,$GK495+23),"")</f>
      </c>
      <c r="EF495">
        <f>IF($GL495&gt;=24,INDEX($DF:$DF,$GK495+24),"")</f>
      </c>
      <c r="EG495">
        <f>IF($GL495&gt;=25,INDEX($DF:$DF,$GK495+25),"")</f>
      </c>
      <c r="EH495">
        <f>IF($GL495&gt;=26,INDEX($DF:$DF,$GK495+26),"")</f>
      </c>
      <c r="EI495">
        <f>IF($GL495&gt;=27,INDEX($DF:$DF,$GK495+27),"")</f>
      </c>
      <c r="EJ495">
        <f>IF($GL495&gt;=28,INDEX($DF:$DF,$GK495+28),"")</f>
      </c>
      <c r="EK495">
        <f>IF($GL495&gt;=29,INDEX($DF:$DF,$GK495+29),"")</f>
      </c>
      <c r="EL495">
        <f>IF($GL495&gt;=30,INDEX($DF:$DF,$GK495+30),"")</f>
      </c>
      <c r="EM495">
        <f>IF($GL495&gt;=31,INDEX($DF:$DF,$GK495+31),"")</f>
      </c>
      <c r="EN495">
        <f>IF($GL495&gt;=32,INDEX($DF:$DF,$GK495+32),"")</f>
      </c>
      <c r="EO495">
        <f>IF($GL495&gt;=33,INDEX($DF:$DF,$GK495+33),"")</f>
      </c>
      <c r="EP495">
        <f>IF($GL495&gt;=34,INDEX($DF:$DF,$GK495+34),"")</f>
      </c>
      <c r="EQ495">
        <f>IF($GL495&gt;=35,INDEX($DF:$DF,$GK495+35),"")</f>
      </c>
      <c r="ER495">
        <f>IF($GL495&gt;=36,INDEX($DF:$DF,$GK495+36),"")</f>
      </c>
      <c r="ES495">
        <f>IF($GL495&gt;=37,INDEX($DF:$DF,$GK495+37),"")</f>
      </c>
      <c r="ET495">
        <f>IF($GL495&gt;=38,INDEX($DF:$DF,$GK495+38),"")</f>
      </c>
      <c r="EU495">
        <f>IF($GL495&gt;=39,INDEX($DF:$DF,$GK495+39),"")</f>
      </c>
      <c r="EV495">
        <f>IF($GL495&gt;=40,INDEX($DF:$DF,$GK495+40),"")</f>
      </c>
      <c r="EW495">
        <f>IF($GL495&gt;=1,INDEX($DG:$DG,$GK495+1),"")</f>
      </c>
      <c r="EX495">
        <f>IF($GL495&gt;=2,INDEX($DG:$DG,$GK495+2),"")</f>
      </c>
      <c r="EY495">
        <f>IF($GL495&gt;=3,INDEX($DG:$DG,$GK495+3),"")</f>
      </c>
      <c r="EZ495">
        <f>IF($GL495&gt;=4,INDEX($DG:$DG,$GK495+4),"")</f>
      </c>
      <c r="FA495">
        <f>IF($GL495&gt;=5,INDEX($DG:$DG,$GK495+5),"")</f>
      </c>
      <c r="FB495">
        <f>IF($GL495&gt;=6,INDEX($DG:$DG,$GK495+6),"")</f>
      </c>
      <c r="FC495">
        <f>IF($GL495&gt;=7,INDEX($DG:$DG,$GK495+7),"")</f>
      </c>
      <c r="FD495">
        <f>IF($GL495&gt;=8,INDEX($DG:$DG,$GK495+8),"")</f>
      </c>
      <c r="FE495">
        <f>IF($GL495&gt;=9,INDEX($DG:$DG,$GK495+9),"")</f>
      </c>
      <c r="FF495">
        <f>IF($GL495&gt;=10,INDEX($DG:$DG,$GK495+10),"")</f>
      </c>
      <c r="FG495">
        <f>IF($GL495&gt;=11,INDEX($DG:$DG,$GK495+11),"")</f>
      </c>
      <c r="FH495">
        <f>IF($GL495&gt;=12,INDEX($DG:$DG,$GK495+12),"")</f>
      </c>
      <c r="FI495">
        <f>IF($GL495&gt;=13,INDEX($DG:$DG,$GK495+13),"")</f>
      </c>
      <c r="FJ495">
        <f>IF($GL495&gt;=14,INDEX($DG:$DG,$GK495+14),"")</f>
      </c>
      <c r="FK495">
        <f>IF($GL495&gt;=15,INDEX($DG:$DG,$GK495+15),"")</f>
      </c>
      <c r="FL495">
        <f>IF($GL495&gt;=16,INDEX($DG:$DG,$GK495+16),"")</f>
      </c>
      <c r="FM495">
        <f>IF($GL495&gt;=17,INDEX($DG:$DG,$GK495+17),"")</f>
      </c>
      <c r="FN495">
        <f>IF($GL495&gt;=18,INDEX($DG:$DG,$GK495+18),"")</f>
      </c>
      <c r="FO495">
        <f>IF($GL495&gt;=19,INDEX($DG:$DG,$GK495+19),"")</f>
      </c>
      <c r="FP495">
        <f>IF($GL495&gt;=20,INDEX($DG:$DG,$GK495+20),"")</f>
      </c>
      <c r="FQ495">
        <f>IF($GL495&gt;=21,INDEX($DG:$DG,$GK495+21),"")</f>
      </c>
      <c r="FR495">
        <f>IF($GL495&gt;=22,INDEX($DG:$DG,$GK495+22),"")</f>
      </c>
      <c r="FS495">
        <f>IF($GL495&gt;=23,INDEX($DG:$DG,$GK495+23),"")</f>
      </c>
      <c r="FT495">
        <f>IF($GL495&gt;=24,INDEX($DG:$DG,$GK495+24),"")</f>
      </c>
      <c r="FU495">
        <f>IF($GL495&gt;=25,INDEX($DG:$DG,$GK495+25),"")</f>
      </c>
      <c r="FV495">
        <f>IF($GL495&gt;=26,INDEX($DG:$DG,$GK495+26),"")</f>
      </c>
      <c r="FW495">
        <f>IF($GL495&gt;=27,INDEX($DG:$DG,$GK495+27),"")</f>
      </c>
      <c r="FX495">
        <f>IF($GL495&gt;=28,INDEX($DG:$DG,$GK495+28),"")</f>
      </c>
      <c r="FY495">
        <f>IF($GL495&gt;=29,INDEX($DG:$DG,$GK495+29),"")</f>
      </c>
      <c r="FZ495">
        <f>IF($GL495&gt;=30,INDEX($DG:$DG,$GK495+30),"")</f>
      </c>
      <c r="GA495">
        <f>IF($GL495&gt;=31,INDEX($DG:$DG,$GK495+31),"")</f>
      </c>
      <c r="GB495">
        <f>IF($GL495&gt;=32,INDEX($DG:$DG,$GK495+32),"")</f>
      </c>
      <c r="GC495">
        <f>IF($GL495&gt;=33,INDEX($DG:$DG,$GK495+33),"")</f>
      </c>
      <c r="GD495">
        <f>IF($GL495&gt;=34,INDEX($DG:$DG,$GK495+34),"")</f>
      </c>
      <c r="GE495">
        <f>IF($GL495&gt;=35,INDEX($DG:$DG,$GK495+35),"")</f>
      </c>
      <c r="GF495">
        <f>IF($GL495&gt;=36,INDEX($DG:$DG,$GK495+36),"")</f>
      </c>
      <c r="GG495">
        <f>IF($GL495&gt;=37,INDEX($DG:$DG,$GK495+37),"")</f>
      </c>
      <c r="GH495">
        <f>IF($GL495&gt;=38,INDEX($DG:$DG,$GK495+38),"")</f>
      </c>
      <c r="GI495">
        <f>IF($GL495&gt;=39,INDEX($DG:$DG,$GK495+39),"")</f>
      </c>
      <c r="GJ495">
        <f>IF($GL495&gt;=40,INDEX($DG:$DG,$GK495+40),"")</f>
      </c>
      <c r="GK495">
        <f>IFERROR(MATCH($DE495,$DF$2:$DF$166,0)+1,0)</f>
      </c>
      <c r="GL495">
        <f>IFERROR(INDEX($DH$2:$DH$166,MATCH($DE495,$DF$2:$DF$166,0)),0)</f>
      </c>
      <c r="GM495">
        <f>IFERROR(MATCH($H495,$DI$495:$EV$495,0),0)</f>
      </c>
      <c r="GN495">
        <f>IF($GM495&gt;0,INDEX($EW$495:$GJ$495,$GM495),"")</f>
      </c>
      <c r="GO495" t="s">
        <v>1081</v>
      </c>
      <c r="GQ495">
        <f>IF($IZ495&gt;=1,INDEX($GO:$GO,$IY495+1),"")</f>
      </c>
      <c r="GR495">
        <f>IF($IZ495&gt;=2,INDEX($GO:$GO,$IY495+2),"")</f>
      </c>
      <c r="GS495">
        <f>IF($IZ495&gt;=3,INDEX($GO:$GO,$IY495+3),"")</f>
      </c>
      <c r="GT495">
        <f>IF($IZ495&gt;=4,INDEX($GO:$GO,$IY495+4),"")</f>
      </c>
      <c r="GU495">
        <f>IF($IZ495&gt;=5,INDEX($GO:$GO,$IY495+5),"")</f>
      </c>
      <c r="GV495">
        <f>IF($IZ495&gt;=6,INDEX($GO:$GO,$IY495+6),"")</f>
      </c>
      <c r="GW495">
        <f>IF($IZ495&gt;=7,INDEX($GO:$GO,$IY495+7),"")</f>
      </c>
      <c r="GX495">
        <f>IF($IZ495&gt;=8,INDEX($GO:$GO,$IY495+8),"")</f>
      </c>
      <c r="GY495">
        <f>IF($IZ495&gt;=9,INDEX($GO:$GO,$IY495+9),"")</f>
      </c>
      <c r="GZ495">
        <f>IF($IZ495&gt;=10,INDEX($GO:$GO,$IY495+10),"")</f>
      </c>
      <c r="HA495">
        <f>IF($IZ495&gt;=11,INDEX($GO:$GO,$IY495+11),"")</f>
      </c>
      <c r="HB495">
        <f>IF($IZ495&gt;=12,INDEX($GO:$GO,$IY495+12),"")</f>
      </c>
      <c r="HC495">
        <f>IF($IZ495&gt;=13,INDEX($GO:$GO,$IY495+13),"")</f>
      </c>
      <c r="HD495">
        <f>IF($IZ495&gt;=14,INDEX($GO:$GO,$IY495+14),"")</f>
      </c>
      <c r="HE495">
        <f>IF($IZ495&gt;=15,INDEX($GO:$GO,$IY495+15),"")</f>
      </c>
      <c r="HF495">
        <f>IF($IZ495&gt;=16,INDEX($GO:$GO,$IY495+16),"")</f>
      </c>
      <c r="HG495">
        <f>IF($IZ495&gt;=17,INDEX($GO:$GO,$IY495+17),"")</f>
      </c>
      <c r="HH495">
        <f>IF($IZ495&gt;=18,INDEX($GO:$GO,$IY495+18),"")</f>
      </c>
      <c r="HI495">
        <f>IF($IZ495&gt;=19,INDEX($GO:$GO,$IY495+19),"")</f>
      </c>
      <c r="HJ495">
        <f>IF($IZ495&gt;=20,INDEX($GO:$GO,$IY495+20),"")</f>
      </c>
      <c r="HK495">
        <f>IF($IZ495&gt;=21,INDEX($GO:$GO,$IY495+21),"")</f>
      </c>
      <c r="HL495">
        <f>IF($IZ495&gt;=22,INDEX($GO:$GO,$IY495+22),"")</f>
      </c>
      <c r="HM495">
        <f>IF($IZ495&gt;=23,INDEX($GO:$GO,$IY495+23),"")</f>
      </c>
      <c r="HN495">
        <f>IF($IZ495&gt;=24,INDEX($GO:$GO,$IY495+24),"")</f>
      </c>
      <c r="HO495">
        <f>IF($IZ495&gt;=25,INDEX($GO:$GO,$IY495+25),"")</f>
      </c>
      <c r="HP495">
        <f>IF($IZ495&gt;=26,INDEX($GO:$GO,$IY495+26),"")</f>
      </c>
      <c r="HQ495">
        <f>IF($IZ495&gt;=27,INDEX($GO:$GO,$IY495+27),"")</f>
      </c>
      <c r="HR495">
        <f>IF($IZ495&gt;=28,INDEX($GO:$GO,$IY495+28),"")</f>
      </c>
      <c r="HS495">
        <f>IF($IZ495&gt;=29,INDEX($GO:$GO,$IY495+29),"")</f>
      </c>
      <c r="HT495">
        <f>IF($IZ495&gt;=30,INDEX($GO:$GO,$IY495+30),"")</f>
      </c>
      <c r="HU495">
        <f>IF($IZ495&gt;=31,INDEX($GO:$GO,$IY495+31),"")</f>
      </c>
      <c r="HV495">
        <f>IF($IZ495&gt;=32,INDEX($GO:$GO,$IY495+32),"")</f>
      </c>
      <c r="HW495">
        <f>IF($IZ495&gt;=33,INDEX($GO:$GO,$IY495+33),"")</f>
      </c>
      <c r="HX495">
        <f>IF($IZ495&gt;=34,INDEX($GO:$GO,$IY495+34),"")</f>
      </c>
      <c r="HY495">
        <f>IF($IZ495&gt;=35,INDEX($GO:$GO,$IY495+35),"")</f>
      </c>
      <c r="HZ495">
        <f>IF($IZ495&gt;=36,INDEX($GO:$GO,$IY495+36),"")</f>
      </c>
      <c r="IA495">
        <f>IF($IZ495&gt;=37,INDEX($GO:$GO,$IY495+37),"")</f>
      </c>
      <c r="IB495">
        <f>IF($IZ495&gt;=38,INDEX($GO:$GO,$IY495+38),"")</f>
      </c>
      <c r="IC495">
        <f>IF($IZ495&gt;=39,INDEX($GO:$GO,$IY495+39),"")</f>
      </c>
      <c r="ID495">
        <f>IF($IZ495&gt;=40,INDEX($GO:$GO,$IY495+40),"")</f>
      </c>
      <c r="IE495">
        <f>IF($IZ495&gt;=41,INDEX($GO:$GO,$IY495+41),"")</f>
      </c>
      <c r="IF495">
        <f>IF($IZ495&gt;=42,INDEX($GO:$GO,$IY495+42),"")</f>
      </c>
      <c r="IG495">
        <f>IF($IZ495&gt;=43,INDEX($GO:$GO,$IY495+43),"")</f>
      </c>
      <c r="IH495">
        <f>IF($IZ495&gt;=44,INDEX($GO:$GO,$IY495+44),"")</f>
      </c>
      <c r="II495">
        <f>IF($IZ495&gt;=45,INDEX($GO:$GO,$IY495+45),"")</f>
      </c>
      <c r="IJ495">
        <f>IF($IZ495&gt;=46,INDEX($GO:$GO,$IY495+46),"")</f>
      </c>
      <c r="IK495">
        <f>IF($IZ495&gt;=47,INDEX($GO:$GO,$IY495+47),"")</f>
      </c>
      <c r="IL495">
        <f>IF($IZ495&gt;=48,INDEX($GO:$GO,$IY495+48),"")</f>
      </c>
      <c r="IM495">
        <f>IF($IZ495&gt;=49,INDEX($GO:$GO,$IY495+49),"")</f>
      </c>
      <c r="IN495">
        <f>IF($IZ495&gt;=50,INDEX($GO:$GO,$IY495+50),"")</f>
      </c>
      <c r="IO495">
        <f>IF($IZ495&gt;=51,INDEX($GO:$GO,$IY495+51),"")</f>
      </c>
      <c r="IP495">
        <f>IF($IZ495&gt;=52,INDEX($GO:$GO,$IY495+52),"")</f>
      </c>
      <c r="IQ495">
        <f>IF($IZ495&gt;=53,INDEX($GO:$GO,$IY495+53),"")</f>
      </c>
      <c r="IR495">
        <f>IF($IZ495&gt;=54,INDEX($GO:$GO,$IY495+54),"")</f>
      </c>
      <c r="IS495">
        <f>IF($IZ495&gt;=55,INDEX($GO:$GO,$IY495+55),"")</f>
      </c>
      <c r="IT495">
        <f>IF($IZ495&gt;=56,INDEX($GO:$GO,$IY495+56),"")</f>
      </c>
      <c r="IU495">
        <f>IF($IZ495&gt;=57,INDEX($GO:$GO,$IY495+57),"")</f>
      </c>
      <c r="IV495">
        <f>IF($IZ495&gt;=58,INDEX($GO:$GO,$IY495+58),"")</f>
      </c>
      <c r="IW495">
        <f>IF($IZ495&gt;=59,INDEX($GO:$GO,$IY495+59),"")</f>
      </c>
      <c r="IX495">
        <f>IF($IZ495&gt;=60,INDEX($GO:$GO,$IY495+60),"")</f>
      </c>
      <c r="IY495">
        <f>IFERROR(MATCH($GN495,$GO$2:$GO$827,0)+1,0)</f>
      </c>
      <c r="IZ495">
        <f>IFERROR(INDEX($GP$2:$GP$827,MATCH($GN495,$GO$2:$GO$827,0)),0)</f>
      </c>
      <c r="JA495" t="s">
        <v>23</v>
      </c>
      <c r="JB495" t="s">
        <v>23</v>
      </c>
    </row>
    <row r="496" spans="1:262" x14ac:dyDescent="0.25">
      <c r="F496" s="1"/>
      <c r="G496" s="1"/>
      <c r="H496" s="1"/>
      <c r="I496" s="1"/>
      <c r="J496" s="1">
        <f>IFERROR(IF(FIND(" - ",$F496)&gt;0,MID($F496,FIND(" - ",$F496)+3,LEN($F496)),""),"")</f>
      </c>
      <c r="L496" s="1"/>
      <c r="N496" t="s">
        <v>23</v>
      </c>
      <c r="P496">
        <f>IF(OR($N496="",$O496=""),"",IFERROR($N496/$O496,0))</f>
      </c>
      <c r="Q496">
        <f>IF($N496="","",
IF($G496="","",
IF(ISNUMBER(SEARCH("exempt",LOWER($G496))),0,
$N496*(VALUE(SUBSTITUTE($G496,"%",""))/100))))</f>
      </c>
      <c r="W496">
        <f>IF($N496="","",
SUM($N496,$Q496,$U496,$R496,$T496)-
IF($V496="",0,VALUE($V496)))</f>
      </c>
      <c r="AE496" t="s">
        <v>1494</v>
      </c>
      <c r="AJ496" t="s">
        <v>1385</v>
      </c>
      <c r="AM496">
        <f>IFERROR(LEFT($F496,FIND(" - ",$F496)-1),$F496)</f>
      </c>
      <c r="AP496">
        <f>IF($CE496&gt;=1,INDEX($AN:$AN,$CD496+1),"")</f>
      </c>
      <c r="AQ496">
        <f>IF($CE496&gt;=2,INDEX($AN:$AN,$CD496+2),"")</f>
      </c>
      <c r="AR496">
        <f>IF($CE496&gt;=3,INDEX($AN:$AN,$CD496+3),"")</f>
      </c>
      <c r="AS496">
        <f>IF($CE496&gt;=4,INDEX($AN:$AN,$CD496+4),"")</f>
      </c>
      <c r="AT496">
        <f>IF($CE496&gt;=5,INDEX($AN:$AN,$CD496+5),"")</f>
      </c>
      <c r="AU496">
        <f>IF($CE496&gt;=6,INDEX($AN:$AN,$CD496+6),"")</f>
      </c>
      <c r="AV496">
        <f>IF($CE496&gt;=7,INDEX($AN:$AN,$CD496+7),"")</f>
      </c>
      <c r="AW496">
        <f>IF($CE496&gt;=8,INDEX($AN:$AN,$CD496+8),"")</f>
      </c>
      <c r="AX496">
        <f>IF($CE496&gt;=9,INDEX($AN:$AN,$CD496+9),"")</f>
      </c>
      <c r="AY496">
        <f>IF($CE496&gt;=10,INDEX($AN:$AN,$CD496+10),"")</f>
      </c>
      <c r="AZ496">
        <f>IF($CE496&gt;=11,INDEX($AN:$AN,$CD496+11),"")</f>
      </c>
      <c r="BA496">
        <f>IF($CE496&gt;=12,INDEX($AN:$AN,$CD496+12),"")</f>
      </c>
      <c r="BB496">
        <f>IF($CE496&gt;=13,INDEX($AN:$AN,$CD496+13),"")</f>
      </c>
      <c r="BC496">
        <f>IF($CE496&gt;=14,INDEX($AN:$AN,$CD496+14),"")</f>
      </c>
      <c r="BD496">
        <f>IF($CE496&gt;=15,INDEX($AN:$AN,$CD496+15),"")</f>
      </c>
      <c r="BE496">
        <f>IF($CE496&gt;=16,INDEX($AN:$AN,$CD496+16),"")</f>
      </c>
      <c r="BF496">
        <f>IF($CE496&gt;=17,INDEX($AN:$AN,$CD496+17),"")</f>
      </c>
      <c r="BG496">
        <f>IF($CE496&gt;=18,INDEX($AN:$AN,$CD496+18),"")</f>
      </c>
      <c r="BH496">
        <f>IF($CE496&gt;=19,INDEX($AN:$AN,$CD496+19),"")</f>
      </c>
      <c r="BI496">
        <f>IF($CE496&gt;=20,INDEX($AN:$AN,$CD496+20),"")</f>
      </c>
      <c r="BJ496">
        <f>IF($CE496&gt;=21,INDEX($AN:$AN,$CD496+21),"")</f>
      </c>
      <c r="BK496">
        <f>IF($CE496&gt;=22,INDEX($AN:$AN,$CD496+22),"")</f>
      </c>
      <c r="BL496">
        <f>IF($CE496&gt;=23,INDEX($AN:$AN,$CD496+23),"")</f>
      </c>
      <c r="BM496">
        <f>IF($CE496&gt;=24,INDEX($AN:$AN,$CD496+24),"")</f>
      </c>
      <c r="BN496">
        <f>IF($CE496&gt;=25,INDEX($AN:$AN,$CD496+25),"")</f>
      </c>
      <c r="BO496">
        <f>IF($CE496&gt;=26,INDEX($AN:$AN,$CD496+26),"")</f>
      </c>
      <c r="BP496">
        <f>IF($CE496&gt;=27,INDEX($AN:$AN,$CD496+27),"")</f>
      </c>
      <c r="BQ496">
        <f>IF($CE496&gt;=28,INDEX($AN:$AN,$CD496+28),"")</f>
      </c>
      <c r="BR496">
        <f>IF($CE496&gt;=29,INDEX($AN:$AN,$CD496+29),"")</f>
      </c>
      <c r="BS496">
        <f>IF($CE496&gt;=30,INDEX($AN:$AN,$CD496+30),"")</f>
      </c>
      <c r="BT496">
        <f>IF($CE496&gt;=31,INDEX($AN:$AN,$CD496+31),"")</f>
      </c>
      <c r="BU496">
        <f>IF($CE496&gt;=32,INDEX($AN:$AN,$CD496+32),"")</f>
      </c>
      <c r="BV496">
        <f>IF($CE496&gt;=33,INDEX($AN:$AN,$CD496+33),"")</f>
      </c>
      <c r="BW496">
        <f>IF($CE496&gt;=34,INDEX($AN:$AN,$CD496+34),"")</f>
      </c>
      <c r="BX496">
        <f>IF($CE496&gt;=35,INDEX($AN:$AN,$CD496+35),"")</f>
      </c>
      <c r="BY496">
        <f>IF($CE496&gt;=36,INDEX($AN:$AN,$CD496+36),"")</f>
      </c>
      <c r="BZ496">
        <f>IF($CE496&gt;=37,INDEX($AN:$AN,$CD496+37),"")</f>
      </c>
      <c r="CA496">
        <f>IF($CE496&gt;=38,INDEX($AN:$AN,$CD496+38),"")</f>
      </c>
      <c r="CB496">
        <f>IF($CE496&gt;=39,INDEX($AN:$AN,$CD496+39),"")</f>
      </c>
      <c r="CC496">
        <f>IF($CE496&gt;=40,INDEX($AN:$AN,$CD496+40),"")</f>
      </c>
      <c r="CD496">
        <f>IFERROR(MATCH($AM496,$AN$2:$AN$133,0)+1,0)</f>
      </c>
      <c r="CE496">
        <f>IFERROR(INDEX($AO$2:$AO$133,MATCH($AM496,$AN$2:$AN$133,0)),0)</f>
      </c>
      <c r="CF496">
        <f>IFERROR(LEFT($K496,FIND(" - ",$K496)-1),$K496)</f>
      </c>
      <c r="CG496" t="s">
        <v>117</v>
      </c>
      <c r="CI496">
        <f>IF($DD496&gt;=1,INDEX($CG:$CG,$DC496+1),"")</f>
      </c>
      <c r="CJ496">
        <f>IF($DD496&gt;=2,INDEX($CG:$CG,$DC496+2),"")</f>
      </c>
      <c r="CK496">
        <f>IF($DD496&gt;=3,INDEX($CG:$CG,$DC496+3),"")</f>
      </c>
      <c r="CL496">
        <f>IF($DD496&gt;=4,INDEX($CG:$CG,$DC496+4),"")</f>
      </c>
      <c r="CM496">
        <f>IF($DD496&gt;=5,INDEX($CG:$CG,$DC496+5),"")</f>
      </c>
      <c r="CN496">
        <f>IF($DD496&gt;=6,INDEX($CG:$CG,$DC496+6),"")</f>
      </c>
      <c r="CO496">
        <f>IF($DD496&gt;=7,INDEX($CG:$CG,$DC496+7),"")</f>
      </c>
      <c r="CP496">
        <f>IF($DD496&gt;=8,INDEX($CG:$CG,$DC496+8),"")</f>
      </c>
      <c r="CQ496">
        <f>IF($DD496&gt;=9,INDEX($CG:$CG,$DC496+9),"")</f>
      </c>
      <c r="CR496">
        <f>IF($DD496&gt;=10,INDEX($CG:$CG,$DC496+10),"")</f>
      </c>
      <c r="CS496">
        <f>IF($DD496&gt;=11,INDEX($CG:$CG,$DC496+11),"")</f>
      </c>
      <c r="CT496">
        <f>IF($DD496&gt;=12,INDEX($CG:$CG,$DC496+12),"")</f>
      </c>
      <c r="CU496">
        <f>IF($DD496&gt;=13,INDEX($CG:$CG,$DC496+13),"")</f>
      </c>
      <c r="CV496">
        <f>IF($DD496&gt;=14,INDEX($CG:$CG,$DC496+14),"")</f>
      </c>
      <c r="CW496">
        <f>IF($DD496&gt;=15,INDEX($CG:$CG,$DC496+15),"")</f>
      </c>
      <c r="CX496">
        <f>IF($DD496&gt;=16,INDEX($CG:$CG,$DC496+16),"")</f>
      </c>
      <c r="CY496">
        <f>IF($DD496&gt;=17,INDEX($CG:$CG,$DC496+17),"")</f>
      </c>
      <c r="CZ496">
        <f>IF($DD496&gt;=18,INDEX($CG:$CG,$DC496+18),"")</f>
      </c>
      <c r="DA496">
        <f>IF($DD496&gt;=19,INDEX($CG:$CG,$DC496+19),"")</f>
      </c>
      <c r="DB496">
        <f>IF($DD496&gt;=20,INDEX($CG:$CG,$DC496+20),"")</f>
      </c>
      <c r="DC496">
        <f>IFERROR(MATCH($CF496,$CG$2:$CG$1558,0)+1,0)</f>
      </c>
      <c r="DD496">
        <f>IFERROR(INDEX($CH$2:$CH$1558,MATCH($CF496,$CG$2:$CG$1558,0)),0)</f>
      </c>
      <c r="DE496">
        <f>IFERROR(INDEX($AL:$AL,MATCH($G496,$AK:$AK,0))&amp;"","")</f>
      </c>
      <c r="DI496">
        <f>IF($GL496&gt;=1,INDEX($DF:$DF,$GK496+1),"")</f>
      </c>
      <c r="DJ496">
        <f>IF($GL496&gt;=2,INDEX($DF:$DF,$GK496+2),"")</f>
      </c>
      <c r="DK496">
        <f>IF($GL496&gt;=3,INDEX($DF:$DF,$GK496+3),"")</f>
      </c>
      <c r="DL496">
        <f>IF($GL496&gt;=4,INDEX($DF:$DF,$GK496+4),"")</f>
      </c>
      <c r="DM496">
        <f>IF($GL496&gt;=5,INDEX($DF:$DF,$GK496+5),"")</f>
      </c>
      <c r="DN496">
        <f>IF($GL496&gt;=6,INDEX($DF:$DF,$GK496+6),"")</f>
      </c>
      <c r="DO496">
        <f>IF($GL496&gt;=7,INDEX($DF:$DF,$GK496+7),"")</f>
      </c>
      <c r="DP496">
        <f>IF($GL496&gt;=8,INDEX($DF:$DF,$GK496+8),"")</f>
      </c>
      <c r="DQ496">
        <f>IF($GL496&gt;=9,INDEX($DF:$DF,$GK496+9),"")</f>
      </c>
      <c r="DR496">
        <f>IF($GL496&gt;=10,INDEX($DF:$DF,$GK496+10),"")</f>
      </c>
      <c r="DS496">
        <f>IF($GL496&gt;=11,INDEX($DF:$DF,$GK496+11),"")</f>
      </c>
      <c r="DT496">
        <f>IF($GL496&gt;=12,INDEX($DF:$DF,$GK496+12),"")</f>
      </c>
      <c r="DU496">
        <f>IF($GL496&gt;=13,INDEX($DF:$DF,$GK496+13),"")</f>
      </c>
      <c r="DV496">
        <f>IF($GL496&gt;=14,INDEX($DF:$DF,$GK496+14),"")</f>
      </c>
      <c r="DW496">
        <f>IF($GL496&gt;=15,INDEX($DF:$DF,$GK496+15),"")</f>
      </c>
      <c r="DX496">
        <f>IF($GL496&gt;=16,INDEX($DF:$DF,$GK496+16),"")</f>
      </c>
      <c r="DY496">
        <f>IF($GL496&gt;=17,INDEX($DF:$DF,$GK496+17),"")</f>
      </c>
      <c r="DZ496">
        <f>IF($GL496&gt;=18,INDEX($DF:$DF,$GK496+18),"")</f>
      </c>
      <c r="EA496">
        <f>IF($GL496&gt;=19,INDEX($DF:$DF,$GK496+19),"")</f>
      </c>
      <c r="EB496">
        <f>IF($GL496&gt;=20,INDEX($DF:$DF,$GK496+20),"")</f>
      </c>
      <c r="EC496">
        <f>IF($GL496&gt;=21,INDEX($DF:$DF,$GK496+21),"")</f>
      </c>
      <c r="ED496">
        <f>IF($GL496&gt;=22,INDEX($DF:$DF,$GK496+22),"")</f>
      </c>
      <c r="EE496">
        <f>IF($GL496&gt;=23,INDEX($DF:$DF,$GK496+23),"")</f>
      </c>
      <c r="EF496">
        <f>IF($GL496&gt;=24,INDEX($DF:$DF,$GK496+24),"")</f>
      </c>
      <c r="EG496">
        <f>IF($GL496&gt;=25,INDEX($DF:$DF,$GK496+25),"")</f>
      </c>
      <c r="EH496">
        <f>IF($GL496&gt;=26,INDEX($DF:$DF,$GK496+26),"")</f>
      </c>
      <c r="EI496">
        <f>IF($GL496&gt;=27,INDEX($DF:$DF,$GK496+27),"")</f>
      </c>
      <c r="EJ496">
        <f>IF($GL496&gt;=28,INDEX($DF:$DF,$GK496+28),"")</f>
      </c>
      <c r="EK496">
        <f>IF($GL496&gt;=29,INDEX($DF:$DF,$GK496+29),"")</f>
      </c>
      <c r="EL496">
        <f>IF($GL496&gt;=30,INDEX($DF:$DF,$GK496+30),"")</f>
      </c>
      <c r="EM496">
        <f>IF($GL496&gt;=31,INDEX($DF:$DF,$GK496+31),"")</f>
      </c>
      <c r="EN496">
        <f>IF($GL496&gt;=32,INDEX($DF:$DF,$GK496+32),"")</f>
      </c>
      <c r="EO496">
        <f>IF($GL496&gt;=33,INDEX($DF:$DF,$GK496+33),"")</f>
      </c>
      <c r="EP496">
        <f>IF($GL496&gt;=34,INDEX($DF:$DF,$GK496+34),"")</f>
      </c>
      <c r="EQ496">
        <f>IF($GL496&gt;=35,INDEX($DF:$DF,$GK496+35),"")</f>
      </c>
      <c r="ER496">
        <f>IF($GL496&gt;=36,INDEX($DF:$DF,$GK496+36),"")</f>
      </c>
      <c r="ES496">
        <f>IF($GL496&gt;=37,INDEX($DF:$DF,$GK496+37),"")</f>
      </c>
      <c r="ET496">
        <f>IF($GL496&gt;=38,INDEX($DF:$DF,$GK496+38),"")</f>
      </c>
      <c r="EU496">
        <f>IF($GL496&gt;=39,INDEX($DF:$DF,$GK496+39),"")</f>
      </c>
      <c r="EV496">
        <f>IF($GL496&gt;=40,INDEX($DF:$DF,$GK496+40),"")</f>
      </c>
      <c r="EW496">
        <f>IF($GL496&gt;=1,INDEX($DG:$DG,$GK496+1),"")</f>
      </c>
      <c r="EX496">
        <f>IF($GL496&gt;=2,INDEX($DG:$DG,$GK496+2),"")</f>
      </c>
      <c r="EY496">
        <f>IF($GL496&gt;=3,INDEX($DG:$DG,$GK496+3),"")</f>
      </c>
      <c r="EZ496">
        <f>IF($GL496&gt;=4,INDEX($DG:$DG,$GK496+4),"")</f>
      </c>
      <c r="FA496">
        <f>IF($GL496&gt;=5,INDEX($DG:$DG,$GK496+5),"")</f>
      </c>
      <c r="FB496">
        <f>IF($GL496&gt;=6,INDEX($DG:$DG,$GK496+6),"")</f>
      </c>
      <c r="FC496">
        <f>IF($GL496&gt;=7,INDEX($DG:$DG,$GK496+7),"")</f>
      </c>
      <c r="FD496">
        <f>IF($GL496&gt;=8,INDEX($DG:$DG,$GK496+8),"")</f>
      </c>
      <c r="FE496">
        <f>IF($GL496&gt;=9,INDEX($DG:$DG,$GK496+9),"")</f>
      </c>
      <c r="FF496">
        <f>IF($GL496&gt;=10,INDEX($DG:$DG,$GK496+10),"")</f>
      </c>
      <c r="FG496">
        <f>IF($GL496&gt;=11,INDEX($DG:$DG,$GK496+11),"")</f>
      </c>
      <c r="FH496">
        <f>IF($GL496&gt;=12,INDEX($DG:$DG,$GK496+12),"")</f>
      </c>
      <c r="FI496">
        <f>IF($GL496&gt;=13,INDEX($DG:$DG,$GK496+13),"")</f>
      </c>
      <c r="FJ496">
        <f>IF($GL496&gt;=14,INDEX($DG:$DG,$GK496+14),"")</f>
      </c>
      <c r="FK496">
        <f>IF($GL496&gt;=15,INDEX($DG:$DG,$GK496+15),"")</f>
      </c>
      <c r="FL496">
        <f>IF($GL496&gt;=16,INDEX($DG:$DG,$GK496+16),"")</f>
      </c>
      <c r="FM496">
        <f>IF($GL496&gt;=17,INDEX($DG:$DG,$GK496+17),"")</f>
      </c>
      <c r="FN496">
        <f>IF($GL496&gt;=18,INDEX($DG:$DG,$GK496+18),"")</f>
      </c>
      <c r="FO496">
        <f>IF($GL496&gt;=19,INDEX($DG:$DG,$GK496+19),"")</f>
      </c>
      <c r="FP496">
        <f>IF($GL496&gt;=20,INDEX($DG:$DG,$GK496+20),"")</f>
      </c>
      <c r="FQ496">
        <f>IF($GL496&gt;=21,INDEX($DG:$DG,$GK496+21),"")</f>
      </c>
      <c r="FR496">
        <f>IF($GL496&gt;=22,INDEX($DG:$DG,$GK496+22),"")</f>
      </c>
      <c r="FS496">
        <f>IF($GL496&gt;=23,INDEX($DG:$DG,$GK496+23),"")</f>
      </c>
      <c r="FT496">
        <f>IF($GL496&gt;=24,INDEX($DG:$DG,$GK496+24),"")</f>
      </c>
      <c r="FU496">
        <f>IF($GL496&gt;=25,INDEX($DG:$DG,$GK496+25),"")</f>
      </c>
      <c r="FV496">
        <f>IF($GL496&gt;=26,INDEX($DG:$DG,$GK496+26),"")</f>
      </c>
      <c r="FW496">
        <f>IF($GL496&gt;=27,INDEX($DG:$DG,$GK496+27),"")</f>
      </c>
      <c r="FX496">
        <f>IF($GL496&gt;=28,INDEX($DG:$DG,$GK496+28),"")</f>
      </c>
      <c r="FY496">
        <f>IF($GL496&gt;=29,INDEX($DG:$DG,$GK496+29),"")</f>
      </c>
      <c r="FZ496">
        <f>IF($GL496&gt;=30,INDEX($DG:$DG,$GK496+30),"")</f>
      </c>
      <c r="GA496">
        <f>IF($GL496&gt;=31,INDEX($DG:$DG,$GK496+31),"")</f>
      </c>
      <c r="GB496">
        <f>IF($GL496&gt;=32,INDEX($DG:$DG,$GK496+32),"")</f>
      </c>
      <c r="GC496">
        <f>IF($GL496&gt;=33,INDEX($DG:$DG,$GK496+33),"")</f>
      </c>
      <c r="GD496">
        <f>IF($GL496&gt;=34,INDEX($DG:$DG,$GK496+34),"")</f>
      </c>
      <c r="GE496">
        <f>IF($GL496&gt;=35,INDEX($DG:$DG,$GK496+35),"")</f>
      </c>
      <c r="GF496">
        <f>IF($GL496&gt;=36,INDEX($DG:$DG,$GK496+36),"")</f>
      </c>
      <c r="GG496">
        <f>IF($GL496&gt;=37,INDEX($DG:$DG,$GK496+37),"")</f>
      </c>
      <c r="GH496">
        <f>IF($GL496&gt;=38,INDEX($DG:$DG,$GK496+38),"")</f>
      </c>
      <c r="GI496">
        <f>IF($GL496&gt;=39,INDEX($DG:$DG,$GK496+39),"")</f>
      </c>
      <c r="GJ496">
        <f>IF($GL496&gt;=40,INDEX($DG:$DG,$GK496+40),"")</f>
      </c>
      <c r="GK496">
        <f>IFERROR(MATCH($DE496,$DF$2:$DF$166,0)+1,0)</f>
      </c>
      <c r="GL496">
        <f>IFERROR(INDEX($DH$2:$DH$166,MATCH($DE496,$DF$2:$DF$166,0)),0)</f>
      </c>
      <c r="GM496">
        <f>IFERROR(MATCH($H496,$DI$496:$EV$496,0),0)</f>
      </c>
      <c r="GN496">
        <f>IF($GM496&gt;0,INDEX($EW$496:$GJ$496,$GM496),"")</f>
      </c>
      <c r="GO496" t="s">
        <v>1083</v>
      </c>
      <c r="GQ496">
        <f>IF($IZ496&gt;=1,INDEX($GO:$GO,$IY496+1),"")</f>
      </c>
      <c r="GR496">
        <f>IF($IZ496&gt;=2,INDEX($GO:$GO,$IY496+2),"")</f>
      </c>
      <c r="GS496">
        <f>IF($IZ496&gt;=3,INDEX($GO:$GO,$IY496+3),"")</f>
      </c>
      <c r="GT496">
        <f>IF($IZ496&gt;=4,INDEX($GO:$GO,$IY496+4),"")</f>
      </c>
      <c r="GU496">
        <f>IF($IZ496&gt;=5,INDEX($GO:$GO,$IY496+5),"")</f>
      </c>
      <c r="GV496">
        <f>IF($IZ496&gt;=6,INDEX($GO:$GO,$IY496+6),"")</f>
      </c>
      <c r="GW496">
        <f>IF($IZ496&gt;=7,INDEX($GO:$GO,$IY496+7),"")</f>
      </c>
      <c r="GX496">
        <f>IF($IZ496&gt;=8,INDEX($GO:$GO,$IY496+8),"")</f>
      </c>
      <c r="GY496">
        <f>IF($IZ496&gt;=9,INDEX($GO:$GO,$IY496+9),"")</f>
      </c>
      <c r="GZ496">
        <f>IF($IZ496&gt;=10,INDEX($GO:$GO,$IY496+10),"")</f>
      </c>
      <c r="HA496">
        <f>IF($IZ496&gt;=11,INDEX($GO:$GO,$IY496+11),"")</f>
      </c>
      <c r="HB496">
        <f>IF($IZ496&gt;=12,INDEX($GO:$GO,$IY496+12),"")</f>
      </c>
      <c r="HC496">
        <f>IF($IZ496&gt;=13,INDEX($GO:$GO,$IY496+13),"")</f>
      </c>
      <c r="HD496">
        <f>IF($IZ496&gt;=14,INDEX($GO:$GO,$IY496+14),"")</f>
      </c>
      <c r="HE496">
        <f>IF($IZ496&gt;=15,INDEX($GO:$GO,$IY496+15),"")</f>
      </c>
      <c r="HF496">
        <f>IF($IZ496&gt;=16,INDEX($GO:$GO,$IY496+16),"")</f>
      </c>
      <c r="HG496">
        <f>IF($IZ496&gt;=17,INDEX($GO:$GO,$IY496+17),"")</f>
      </c>
      <c r="HH496">
        <f>IF($IZ496&gt;=18,INDEX($GO:$GO,$IY496+18),"")</f>
      </c>
      <c r="HI496">
        <f>IF($IZ496&gt;=19,INDEX($GO:$GO,$IY496+19),"")</f>
      </c>
      <c r="HJ496">
        <f>IF($IZ496&gt;=20,INDEX($GO:$GO,$IY496+20),"")</f>
      </c>
      <c r="HK496">
        <f>IF($IZ496&gt;=21,INDEX($GO:$GO,$IY496+21),"")</f>
      </c>
      <c r="HL496">
        <f>IF($IZ496&gt;=22,INDEX($GO:$GO,$IY496+22),"")</f>
      </c>
      <c r="HM496">
        <f>IF($IZ496&gt;=23,INDEX($GO:$GO,$IY496+23),"")</f>
      </c>
      <c r="HN496">
        <f>IF($IZ496&gt;=24,INDEX($GO:$GO,$IY496+24),"")</f>
      </c>
      <c r="HO496">
        <f>IF($IZ496&gt;=25,INDEX($GO:$GO,$IY496+25),"")</f>
      </c>
      <c r="HP496">
        <f>IF($IZ496&gt;=26,INDEX($GO:$GO,$IY496+26),"")</f>
      </c>
      <c r="HQ496">
        <f>IF($IZ496&gt;=27,INDEX($GO:$GO,$IY496+27),"")</f>
      </c>
      <c r="HR496">
        <f>IF($IZ496&gt;=28,INDEX($GO:$GO,$IY496+28),"")</f>
      </c>
      <c r="HS496">
        <f>IF($IZ496&gt;=29,INDEX($GO:$GO,$IY496+29),"")</f>
      </c>
      <c r="HT496">
        <f>IF($IZ496&gt;=30,INDEX($GO:$GO,$IY496+30),"")</f>
      </c>
      <c r="HU496">
        <f>IF($IZ496&gt;=31,INDEX($GO:$GO,$IY496+31),"")</f>
      </c>
      <c r="HV496">
        <f>IF($IZ496&gt;=32,INDEX($GO:$GO,$IY496+32),"")</f>
      </c>
      <c r="HW496">
        <f>IF($IZ496&gt;=33,INDEX($GO:$GO,$IY496+33),"")</f>
      </c>
      <c r="HX496">
        <f>IF($IZ496&gt;=34,INDEX($GO:$GO,$IY496+34),"")</f>
      </c>
      <c r="HY496">
        <f>IF($IZ496&gt;=35,INDEX($GO:$GO,$IY496+35),"")</f>
      </c>
      <c r="HZ496">
        <f>IF($IZ496&gt;=36,INDEX($GO:$GO,$IY496+36),"")</f>
      </c>
      <c r="IA496">
        <f>IF($IZ496&gt;=37,INDEX($GO:$GO,$IY496+37),"")</f>
      </c>
      <c r="IB496">
        <f>IF($IZ496&gt;=38,INDEX($GO:$GO,$IY496+38),"")</f>
      </c>
      <c r="IC496">
        <f>IF($IZ496&gt;=39,INDEX($GO:$GO,$IY496+39),"")</f>
      </c>
      <c r="ID496">
        <f>IF($IZ496&gt;=40,INDEX($GO:$GO,$IY496+40),"")</f>
      </c>
      <c r="IE496">
        <f>IF($IZ496&gt;=41,INDEX($GO:$GO,$IY496+41),"")</f>
      </c>
      <c r="IF496">
        <f>IF($IZ496&gt;=42,INDEX($GO:$GO,$IY496+42),"")</f>
      </c>
      <c r="IG496">
        <f>IF($IZ496&gt;=43,INDEX($GO:$GO,$IY496+43),"")</f>
      </c>
      <c r="IH496">
        <f>IF($IZ496&gt;=44,INDEX($GO:$GO,$IY496+44),"")</f>
      </c>
      <c r="II496">
        <f>IF($IZ496&gt;=45,INDEX($GO:$GO,$IY496+45),"")</f>
      </c>
      <c r="IJ496">
        <f>IF($IZ496&gt;=46,INDEX($GO:$GO,$IY496+46),"")</f>
      </c>
      <c r="IK496">
        <f>IF($IZ496&gt;=47,INDEX($GO:$GO,$IY496+47),"")</f>
      </c>
      <c r="IL496">
        <f>IF($IZ496&gt;=48,INDEX($GO:$GO,$IY496+48),"")</f>
      </c>
      <c r="IM496">
        <f>IF($IZ496&gt;=49,INDEX($GO:$GO,$IY496+49),"")</f>
      </c>
      <c r="IN496">
        <f>IF($IZ496&gt;=50,INDEX($GO:$GO,$IY496+50),"")</f>
      </c>
      <c r="IO496">
        <f>IF($IZ496&gt;=51,INDEX($GO:$GO,$IY496+51),"")</f>
      </c>
      <c r="IP496">
        <f>IF($IZ496&gt;=52,INDEX($GO:$GO,$IY496+52),"")</f>
      </c>
      <c r="IQ496">
        <f>IF($IZ496&gt;=53,INDEX($GO:$GO,$IY496+53),"")</f>
      </c>
      <c r="IR496">
        <f>IF($IZ496&gt;=54,INDEX($GO:$GO,$IY496+54),"")</f>
      </c>
      <c r="IS496">
        <f>IF($IZ496&gt;=55,INDEX($GO:$GO,$IY496+55),"")</f>
      </c>
      <c r="IT496">
        <f>IF($IZ496&gt;=56,INDEX($GO:$GO,$IY496+56),"")</f>
      </c>
      <c r="IU496">
        <f>IF($IZ496&gt;=57,INDEX($GO:$GO,$IY496+57),"")</f>
      </c>
      <c r="IV496">
        <f>IF($IZ496&gt;=58,INDEX($GO:$GO,$IY496+58),"")</f>
      </c>
      <c r="IW496">
        <f>IF($IZ496&gt;=59,INDEX($GO:$GO,$IY496+59),"")</f>
      </c>
      <c r="IX496">
        <f>IF($IZ496&gt;=60,INDEX($GO:$GO,$IY496+60),"")</f>
      </c>
      <c r="IY496">
        <f>IFERROR(MATCH($GN496,$GO$2:$GO$827,0)+1,0)</f>
      </c>
      <c r="IZ496">
        <f>IFERROR(INDEX($GP$2:$GP$827,MATCH($GN496,$GO$2:$GO$827,0)),0)</f>
      </c>
      <c r="JA496" t="s">
        <v>23</v>
      </c>
      <c r="JB496" t="s">
        <v>23</v>
      </c>
    </row>
    <row r="497" spans="1:262" x14ac:dyDescent="0.25">
      <c r="F497" s="1"/>
      <c r="G497" s="1"/>
      <c r="H497" s="1"/>
      <c r="I497" s="1"/>
      <c r="J497" s="1">
        <f>IFERROR(IF(FIND(" - ",$F497)&gt;0,MID($F497,FIND(" - ",$F497)+3,LEN($F497)),""),"")</f>
      </c>
      <c r="L497" s="1"/>
      <c r="N497" t="s">
        <v>23</v>
      </c>
      <c r="P497">
        <f>IF(OR($N497="",$O497=""),"",IFERROR($N497/$O497,0))</f>
      </c>
      <c r="Q497">
        <f>IF($N497="","",
IF($G497="","",
IF(ISNUMBER(SEARCH("exempt",LOWER($G497))),0,
$N497*(VALUE(SUBSTITUTE($G497,"%",""))/100))))</f>
      </c>
      <c r="W497">
        <f>IF($N497="","",
SUM($N497,$Q497,$U497,$R497,$T497)-
IF($V497="",0,VALUE($V497)))</f>
      </c>
      <c r="AE497" t="s">
        <v>1495</v>
      </c>
      <c r="AJ497" t="s">
        <v>1387</v>
      </c>
      <c r="AM497">
        <f>IFERROR(LEFT($F497,FIND(" - ",$F497)-1),$F497)</f>
      </c>
      <c r="AP497">
        <f>IF($CE497&gt;=1,INDEX($AN:$AN,$CD497+1),"")</f>
      </c>
      <c r="AQ497">
        <f>IF($CE497&gt;=2,INDEX($AN:$AN,$CD497+2),"")</f>
      </c>
      <c r="AR497">
        <f>IF($CE497&gt;=3,INDEX($AN:$AN,$CD497+3),"")</f>
      </c>
      <c r="AS497">
        <f>IF($CE497&gt;=4,INDEX($AN:$AN,$CD497+4),"")</f>
      </c>
      <c r="AT497">
        <f>IF($CE497&gt;=5,INDEX($AN:$AN,$CD497+5),"")</f>
      </c>
      <c r="AU497">
        <f>IF($CE497&gt;=6,INDEX($AN:$AN,$CD497+6),"")</f>
      </c>
      <c r="AV497">
        <f>IF($CE497&gt;=7,INDEX($AN:$AN,$CD497+7),"")</f>
      </c>
      <c r="AW497">
        <f>IF($CE497&gt;=8,INDEX($AN:$AN,$CD497+8),"")</f>
      </c>
      <c r="AX497">
        <f>IF($CE497&gt;=9,INDEX($AN:$AN,$CD497+9),"")</f>
      </c>
      <c r="AY497">
        <f>IF($CE497&gt;=10,INDEX($AN:$AN,$CD497+10),"")</f>
      </c>
      <c r="AZ497">
        <f>IF($CE497&gt;=11,INDEX($AN:$AN,$CD497+11),"")</f>
      </c>
      <c r="BA497">
        <f>IF($CE497&gt;=12,INDEX($AN:$AN,$CD497+12),"")</f>
      </c>
      <c r="BB497">
        <f>IF($CE497&gt;=13,INDEX($AN:$AN,$CD497+13),"")</f>
      </c>
      <c r="BC497">
        <f>IF($CE497&gt;=14,INDEX($AN:$AN,$CD497+14),"")</f>
      </c>
      <c r="BD497">
        <f>IF($CE497&gt;=15,INDEX($AN:$AN,$CD497+15),"")</f>
      </c>
      <c r="BE497">
        <f>IF($CE497&gt;=16,INDEX($AN:$AN,$CD497+16),"")</f>
      </c>
      <c r="BF497">
        <f>IF($CE497&gt;=17,INDEX($AN:$AN,$CD497+17),"")</f>
      </c>
      <c r="BG497">
        <f>IF($CE497&gt;=18,INDEX($AN:$AN,$CD497+18),"")</f>
      </c>
      <c r="BH497">
        <f>IF($CE497&gt;=19,INDEX($AN:$AN,$CD497+19),"")</f>
      </c>
      <c r="BI497">
        <f>IF($CE497&gt;=20,INDEX($AN:$AN,$CD497+20),"")</f>
      </c>
      <c r="BJ497">
        <f>IF($CE497&gt;=21,INDEX($AN:$AN,$CD497+21),"")</f>
      </c>
      <c r="BK497">
        <f>IF($CE497&gt;=22,INDEX($AN:$AN,$CD497+22),"")</f>
      </c>
      <c r="BL497">
        <f>IF($CE497&gt;=23,INDEX($AN:$AN,$CD497+23),"")</f>
      </c>
      <c r="BM497">
        <f>IF($CE497&gt;=24,INDEX($AN:$AN,$CD497+24),"")</f>
      </c>
      <c r="BN497">
        <f>IF($CE497&gt;=25,INDEX($AN:$AN,$CD497+25),"")</f>
      </c>
      <c r="BO497">
        <f>IF($CE497&gt;=26,INDEX($AN:$AN,$CD497+26),"")</f>
      </c>
      <c r="BP497">
        <f>IF($CE497&gt;=27,INDEX($AN:$AN,$CD497+27),"")</f>
      </c>
      <c r="BQ497">
        <f>IF($CE497&gt;=28,INDEX($AN:$AN,$CD497+28),"")</f>
      </c>
      <c r="BR497">
        <f>IF($CE497&gt;=29,INDEX($AN:$AN,$CD497+29),"")</f>
      </c>
      <c r="BS497">
        <f>IF($CE497&gt;=30,INDEX($AN:$AN,$CD497+30),"")</f>
      </c>
      <c r="BT497">
        <f>IF($CE497&gt;=31,INDEX($AN:$AN,$CD497+31),"")</f>
      </c>
      <c r="BU497">
        <f>IF($CE497&gt;=32,INDEX($AN:$AN,$CD497+32),"")</f>
      </c>
      <c r="BV497">
        <f>IF($CE497&gt;=33,INDEX($AN:$AN,$CD497+33),"")</f>
      </c>
      <c r="BW497">
        <f>IF($CE497&gt;=34,INDEX($AN:$AN,$CD497+34),"")</f>
      </c>
      <c r="BX497">
        <f>IF($CE497&gt;=35,INDEX($AN:$AN,$CD497+35),"")</f>
      </c>
      <c r="BY497">
        <f>IF($CE497&gt;=36,INDEX($AN:$AN,$CD497+36),"")</f>
      </c>
      <c r="BZ497">
        <f>IF($CE497&gt;=37,INDEX($AN:$AN,$CD497+37),"")</f>
      </c>
      <c r="CA497">
        <f>IF($CE497&gt;=38,INDEX($AN:$AN,$CD497+38),"")</f>
      </c>
      <c r="CB497">
        <f>IF($CE497&gt;=39,INDEX($AN:$AN,$CD497+39),"")</f>
      </c>
      <c r="CC497">
        <f>IF($CE497&gt;=40,INDEX($AN:$AN,$CD497+40),"")</f>
      </c>
      <c r="CD497">
        <f>IFERROR(MATCH($AM497,$AN$2:$AN$133,0)+1,0)</f>
      </c>
      <c r="CE497">
        <f>IFERROR(INDEX($AO$2:$AO$133,MATCH($AM497,$AN$2:$AN$133,0)),0)</f>
      </c>
      <c r="CF497">
        <f>IFERROR(LEFT($K497,FIND(" - ",$K497)-1),$K497)</f>
      </c>
      <c r="CG497" t="s">
        <v>128</v>
      </c>
      <c r="CI497">
        <f>IF($DD497&gt;=1,INDEX($CG:$CG,$DC497+1),"")</f>
      </c>
      <c r="CJ497">
        <f>IF($DD497&gt;=2,INDEX($CG:$CG,$DC497+2),"")</f>
      </c>
      <c r="CK497">
        <f>IF($DD497&gt;=3,INDEX($CG:$CG,$DC497+3),"")</f>
      </c>
      <c r="CL497">
        <f>IF($DD497&gt;=4,INDEX($CG:$CG,$DC497+4),"")</f>
      </c>
      <c r="CM497">
        <f>IF($DD497&gt;=5,INDEX($CG:$CG,$DC497+5),"")</f>
      </c>
      <c r="CN497">
        <f>IF($DD497&gt;=6,INDEX($CG:$CG,$DC497+6),"")</f>
      </c>
      <c r="CO497">
        <f>IF($DD497&gt;=7,INDEX($CG:$CG,$DC497+7),"")</f>
      </c>
      <c r="CP497">
        <f>IF($DD497&gt;=8,INDEX($CG:$CG,$DC497+8),"")</f>
      </c>
      <c r="CQ497">
        <f>IF($DD497&gt;=9,INDEX($CG:$CG,$DC497+9),"")</f>
      </c>
      <c r="CR497">
        <f>IF($DD497&gt;=10,INDEX($CG:$CG,$DC497+10),"")</f>
      </c>
      <c r="CS497">
        <f>IF($DD497&gt;=11,INDEX($CG:$CG,$DC497+11),"")</f>
      </c>
      <c r="CT497">
        <f>IF($DD497&gt;=12,INDEX($CG:$CG,$DC497+12),"")</f>
      </c>
      <c r="CU497">
        <f>IF($DD497&gt;=13,INDEX($CG:$CG,$DC497+13),"")</f>
      </c>
      <c r="CV497">
        <f>IF($DD497&gt;=14,INDEX($CG:$CG,$DC497+14),"")</f>
      </c>
      <c r="CW497">
        <f>IF($DD497&gt;=15,INDEX($CG:$CG,$DC497+15),"")</f>
      </c>
      <c r="CX497">
        <f>IF($DD497&gt;=16,INDEX($CG:$CG,$DC497+16),"")</f>
      </c>
      <c r="CY497">
        <f>IF($DD497&gt;=17,INDEX($CG:$CG,$DC497+17),"")</f>
      </c>
      <c r="CZ497">
        <f>IF($DD497&gt;=18,INDEX($CG:$CG,$DC497+18),"")</f>
      </c>
      <c r="DA497">
        <f>IF($DD497&gt;=19,INDEX($CG:$CG,$DC497+19),"")</f>
      </c>
      <c r="DB497">
        <f>IF($DD497&gt;=20,INDEX($CG:$CG,$DC497+20),"")</f>
      </c>
      <c r="DC497">
        <f>IFERROR(MATCH($CF497,$CG$2:$CG$1558,0)+1,0)</f>
      </c>
      <c r="DD497">
        <f>IFERROR(INDEX($CH$2:$CH$1558,MATCH($CF497,$CG$2:$CG$1558,0)),0)</f>
      </c>
      <c r="DE497">
        <f>IFERROR(INDEX($AL:$AL,MATCH($G497,$AK:$AK,0))&amp;"","")</f>
      </c>
      <c r="DI497">
        <f>IF($GL497&gt;=1,INDEX($DF:$DF,$GK497+1),"")</f>
      </c>
      <c r="DJ497">
        <f>IF($GL497&gt;=2,INDEX($DF:$DF,$GK497+2),"")</f>
      </c>
      <c r="DK497">
        <f>IF($GL497&gt;=3,INDEX($DF:$DF,$GK497+3),"")</f>
      </c>
      <c r="DL497">
        <f>IF($GL497&gt;=4,INDEX($DF:$DF,$GK497+4),"")</f>
      </c>
      <c r="DM497">
        <f>IF($GL497&gt;=5,INDEX($DF:$DF,$GK497+5),"")</f>
      </c>
      <c r="DN497">
        <f>IF($GL497&gt;=6,INDEX($DF:$DF,$GK497+6),"")</f>
      </c>
      <c r="DO497">
        <f>IF($GL497&gt;=7,INDEX($DF:$DF,$GK497+7),"")</f>
      </c>
      <c r="DP497">
        <f>IF($GL497&gt;=8,INDEX($DF:$DF,$GK497+8),"")</f>
      </c>
      <c r="DQ497">
        <f>IF($GL497&gt;=9,INDEX($DF:$DF,$GK497+9),"")</f>
      </c>
      <c r="DR497">
        <f>IF($GL497&gt;=10,INDEX($DF:$DF,$GK497+10),"")</f>
      </c>
      <c r="DS497">
        <f>IF($GL497&gt;=11,INDEX($DF:$DF,$GK497+11),"")</f>
      </c>
      <c r="DT497">
        <f>IF($GL497&gt;=12,INDEX($DF:$DF,$GK497+12),"")</f>
      </c>
      <c r="DU497">
        <f>IF($GL497&gt;=13,INDEX($DF:$DF,$GK497+13),"")</f>
      </c>
      <c r="DV497">
        <f>IF($GL497&gt;=14,INDEX($DF:$DF,$GK497+14),"")</f>
      </c>
      <c r="DW497">
        <f>IF($GL497&gt;=15,INDEX($DF:$DF,$GK497+15),"")</f>
      </c>
      <c r="DX497">
        <f>IF($GL497&gt;=16,INDEX($DF:$DF,$GK497+16),"")</f>
      </c>
      <c r="DY497">
        <f>IF($GL497&gt;=17,INDEX($DF:$DF,$GK497+17),"")</f>
      </c>
      <c r="DZ497">
        <f>IF($GL497&gt;=18,INDEX($DF:$DF,$GK497+18),"")</f>
      </c>
      <c r="EA497">
        <f>IF($GL497&gt;=19,INDEX($DF:$DF,$GK497+19),"")</f>
      </c>
      <c r="EB497">
        <f>IF($GL497&gt;=20,INDEX($DF:$DF,$GK497+20),"")</f>
      </c>
      <c r="EC497">
        <f>IF($GL497&gt;=21,INDEX($DF:$DF,$GK497+21),"")</f>
      </c>
      <c r="ED497">
        <f>IF($GL497&gt;=22,INDEX($DF:$DF,$GK497+22),"")</f>
      </c>
      <c r="EE497">
        <f>IF($GL497&gt;=23,INDEX($DF:$DF,$GK497+23),"")</f>
      </c>
      <c r="EF497">
        <f>IF($GL497&gt;=24,INDEX($DF:$DF,$GK497+24),"")</f>
      </c>
      <c r="EG497">
        <f>IF($GL497&gt;=25,INDEX($DF:$DF,$GK497+25),"")</f>
      </c>
      <c r="EH497">
        <f>IF($GL497&gt;=26,INDEX($DF:$DF,$GK497+26),"")</f>
      </c>
      <c r="EI497">
        <f>IF($GL497&gt;=27,INDEX($DF:$DF,$GK497+27),"")</f>
      </c>
      <c r="EJ497">
        <f>IF($GL497&gt;=28,INDEX($DF:$DF,$GK497+28),"")</f>
      </c>
      <c r="EK497">
        <f>IF($GL497&gt;=29,INDEX($DF:$DF,$GK497+29),"")</f>
      </c>
      <c r="EL497">
        <f>IF($GL497&gt;=30,INDEX($DF:$DF,$GK497+30),"")</f>
      </c>
      <c r="EM497">
        <f>IF($GL497&gt;=31,INDEX($DF:$DF,$GK497+31),"")</f>
      </c>
      <c r="EN497">
        <f>IF($GL497&gt;=32,INDEX($DF:$DF,$GK497+32),"")</f>
      </c>
      <c r="EO497">
        <f>IF($GL497&gt;=33,INDEX($DF:$DF,$GK497+33),"")</f>
      </c>
      <c r="EP497">
        <f>IF($GL497&gt;=34,INDEX($DF:$DF,$GK497+34),"")</f>
      </c>
      <c r="EQ497">
        <f>IF($GL497&gt;=35,INDEX($DF:$DF,$GK497+35),"")</f>
      </c>
      <c r="ER497">
        <f>IF($GL497&gt;=36,INDEX($DF:$DF,$GK497+36),"")</f>
      </c>
      <c r="ES497">
        <f>IF($GL497&gt;=37,INDEX($DF:$DF,$GK497+37),"")</f>
      </c>
      <c r="ET497">
        <f>IF($GL497&gt;=38,INDEX($DF:$DF,$GK497+38),"")</f>
      </c>
      <c r="EU497">
        <f>IF($GL497&gt;=39,INDEX($DF:$DF,$GK497+39),"")</f>
      </c>
      <c r="EV497">
        <f>IF($GL497&gt;=40,INDEX($DF:$DF,$GK497+40),"")</f>
      </c>
      <c r="EW497">
        <f>IF($GL497&gt;=1,INDEX($DG:$DG,$GK497+1),"")</f>
      </c>
      <c r="EX497">
        <f>IF($GL497&gt;=2,INDEX($DG:$DG,$GK497+2),"")</f>
      </c>
      <c r="EY497">
        <f>IF($GL497&gt;=3,INDEX($DG:$DG,$GK497+3),"")</f>
      </c>
      <c r="EZ497">
        <f>IF($GL497&gt;=4,INDEX($DG:$DG,$GK497+4),"")</f>
      </c>
      <c r="FA497">
        <f>IF($GL497&gt;=5,INDEX($DG:$DG,$GK497+5),"")</f>
      </c>
      <c r="FB497">
        <f>IF($GL497&gt;=6,INDEX($DG:$DG,$GK497+6),"")</f>
      </c>
      <c r="FC497">
        <f>IF($GL497&gt;=7,INDEX($DG:$DG,$GK497+7),"")</f>
      </c>
      <c r="FD497">
        <f>IF($GL497&gt;=8,INDEX($DG:$DG,$GK497+8),"")</f>
      </c>
      <c r="FE497">
        <f>IF($GL497&gt;=9,INDEX($DG:$DG,$GK497+9),"")</f>
      </c>
      <c r="FF497">
        <f>IF($GL497&gt;=10,INDEX($DG:$DG,$GK497+10),"")</f>
      </c>
      <c r="FG497">
        <f>IF($GL497&gt;=11,INDEX($DG:$DG,$GK497+11),"")</f>
      </c>
      <c r="FH497">
        <f>IF($GL497&gt;=12,INDEX($DG:$DG,$GK497+12),"")</f>
      </c>
      <c r="FI497">
        <f>IF($GL497&gt;=13,INDEX($DG:$DG,$GK497+13),"")</f>
      </c>
      <c r="FJ497">
        <f>IF($GL497&gt;=14,INDEX($DG:$DG,$GK497+14),"")</f>
      </c>
      <c r="FK497">
        <f>IF($GL497&gt;=15,INDEX($DG:$DG,$GK497+15),"")</f>
      </c>
      <c r="FL497">
        <f>IF($GL497&gt;=16,INDEX($DG:$DG,$GK497+16),"")</f>
      </c>
      <c r="FM497">
        <f>IF($GL497&gt;=17,INDEX($DG:$DG,$GK497+17),"")</f>
      </c>
      <c r="FN497">
        <f>IF($GL497&gt;=18,INDEX($DG:$DG,$GK497+18),"")</f>
      </c>
      <c r="FO497">
        <f>IF($GL497&gt;=19,INDEX($DG:$DG,$GK497+19),"")</f>
      </c>
      <c r="FP497">
        <f>IF($GL497&gt;=20,INDEX($DG:$DG,$GK497+20),"")</f>
      </c>
      <c r="FQ497">
        <f>IF($GL497&gt;=21,INDEX($DG:$DG,$GK497+21),"")</f>
      </c>
      <c r="FR497">
        <f>IF($GL497&gt;=22,INDEX($DG:$DG,$GK497+22),"")</f>
      </c>
      <c r="FS497">
        <f>IF($GL497&gt;=23,INDEX($DG:$DG,$GK497+23),"")</f>
      </c>
      <c r="FT497">
        <f>IF($GL497&gt;=24,INDEX($DG:$DG,$GK497+24),"")</f>
      </c>
      <c r="FU497">
        <f>IF($GL497&gt;=25,INDEX($DG:$DG,$GK497+25),"")</f>
      </c>
      <c r="FV497">
        <f>IF($GL497&gt;=26,INDEX($DG:$DG,$GK497+26),"")</f>
      </c>
      <c r="FW497">
        <f>IF($GL497&gt;=27,INDEX($DG:$DG,$GK497+27),"")</f>
      </c>
      <c r="FX497">
        <f>IF($GL497&gt;=28,INDEX($DG:$DG,$GK497+28),"")</f>
      </c>
      <c r="FY497">
        <f>IF($GL497&gt;=29,INDEX($DG:$DG,$GK497+29),"")</f>
      </c>
      <c r="FZ497">
        <f>IF($GL497&gt;=30,INDEX($DG:$DG,$GK497+30),"")</f>
      </c>
      <c r="GA497">
        <f>IF($GL497&gt;=31,INDEX($DG:$DG,$GK497+31),"")</f>
      </c>
      <c r="GB497">
        <f>IF($GL497&gt;=32,INDEX($DG:$DG,$GK497+32),"")</f>
      </c>
      <c r="GC497">
        <f>IF($GL497&gt;=33,INDEX($DG:$DG,$GK497+33),"")</f>
      </c>
      <c r="GD497">
        <f>IF($GL497&gt;=34,INDEX($DG:$DG,$GK497+34),"")</f>
      </c>
      <c r="GE497">
        <f>IF($GL497&gt;=35,INDEX($DG:$DG,$GK497+35),"")</f>
      </c>
      <c r="GF497">
        <f>IF($GL497&gt;=36,INDEX($DG:$DG,$GK497+36),"")</f>
      </c>
      <c r="GG497">
        <f>IF($GL497&gt;=37,INDEX($DG:$DG,$GK497+37),"")</f>
      </c>
      <c r="GH497">
        <f>IF($GL497&gt;=38,INDEX($DG:$DG,$GK497+38),"")</f>
      </c>
      <c r="GI497">
        <f>IF($GL497&gt;=39,INDEX($DG:$DG,$GK497+39),"")</f>
      </c>
      <c r="GJ497">
        <f>IF($GL497&gt;=40,INDEX($DG:$DG,$GK497+40),"")</f>
      </c>
      <c r="GK497">
        <f>IFERROR(MATCH($DE497,$DF$2:$DF$166,0)+1,0)</f>
      </c>
      <c r="GL497">
        <f>IFERROR(INDEX($DH$2:$DH$166,MATCH($DE497,$DF$2:$DF$166,0)),0)</f>
      </c>
      <c r="GM497">
        <f>IFERROR(MATCH($H497,$DI$497:$EV$497,0),0)</f>
      </c>
      <c r="GN497">
        <f>IF($GM497&gt;0,INDEX($EW$497:$GJ$497,$GM497),"")</f>
      </c>
      <c r="GO497" t="s">
        <v>1085</v>
      </c>
      <c r="GQ497">
        <f>IF($IZ497&gt;=1,INDEX($GO:$GO,$IY497+1),"")</f>
      </c>
      <c r="GR497">
        <f>IF($IZ497&gt;=2,INDEX($GO:$GO,$IY497+2),"")</f>
      </c>
      <c r="GS497">
        <f>IF($IZ497&gt;=3,INDEX($GO:$GO,$IY497+3),"")</f>
      </c>
      <c r="GT497">
        <f>IF($IZ497&gt;=4,INDEX($GO:$GO,$IY497+4),"")</f>
      </c>
      <c r="GU497">
        <f>IF($IZ497&gt;=5,INDEX($GO:$GO,$IY497+5),"")</f>
      </c>
      <c r="GV497">
        <f>IF($IZ497&gt;=6,INDEX($GO:$GO,$IY497+6),"")</f>
      </c>
      <c r="GW497">
        <f>IF($IZ497&gt;=7,INDEX($GO:$GO,$IY497+7),"")</f>
      </c>
      <c r="GX497">
        <f>IF($IZ497&gt;=8,INDEX($GO:$GO,$IY497+8),"")</f>
      </c>
      <c r="GY497">
        <f>IF($IZ497&gt;=9,INDEX($GO:$GO,$IY497+9),"")</f>
      </c>
      <c r="GZ497">
        <f>IF($IZ497&gt;=10,INDEX($GO:$GO,$IY497+10),"")</f>
      </c>
      <c r="HA497">
        <f>IF($IZ497&gt;=11,INDEX($GO:$GO,$IY497+11),"")</f>
      </c>
      <c r="HB497">
        <f>IF($IZ497&gt;=12,INDEX($GO:$GO,$IY497+12),"")</f>
      </c>
      <c r="HC497">
        <f>IF($IZ497&gt;=13,INDEX($GO:$GO,$IY497+13),"")</f>
      </c>
      <c r="HD497">
        <f>IF($IZ497&gt;=14,INDEX($GO:$GO,$IY497+14),"")</f>
      </c>
      <c r="HE497">
        <f>IF($IZ497&gt;=15,INDEX($GO:$GO,$IY497+15),"")</f>
      </c>
      <c r="HF497">
        <f>IF($IZ497&gt;=16,INDEX($GO:$GO,$IY497+16),"")</f>
      </c>
      <c r="HG497">
        <f>IF($IZ497&gt;=17,INDEX($GO:$GO,$IY497+17),"")</f>
      </c>
      <c r="HH497">
        <f>IF($IZ497&gt;=18,INDEX($GO:$GO,$IY497+18),"")</f>
      </c>
      <c r="HI497">
        <f>IF($IZ497&gt;=19,INDEX($GO:$GO,$IY497+19),"")</f>
      </c>
      <c r="HJ497">
        <f>IF($IZ497&gt;=20,INDEX($GO:$GO,$IY497+20),"")</f>
      </c>
      <c r="HK497">
        <f>IF($IZ497&gt;=21,INDEX($GO:$GO,$IY497+21),"")</f>
      </c>
      <c r="HL497">
        <f>IF($IZ497&gt;=22,INDEX($GO:$GO,$IY497+22),"")</f>
      </c>
      <c r="HM497">
        <f>IF($IZ497&gt;=23,INDEX($GO:$GO,$IY497+23),"")</f>
      </c>
      <c r="HN497">
        <f>IF($IZ497&gt;=24,INDEX($GO:$GO,$IY497+24),"")</f>
      </c>
      <c r="HO497">
        <f>IF($IZ497&gt;=25,INDEX($GO:$GO,$IY497+25),"")</f>
      </c>
      <c r="HP497">
        <f>IF($IZ497&gt;=26,INDEX($GO:$GO,$IY497+26),"")</f>
      </c>
      <c r="HQ497">
        <f>IF($IZ497&gt;=27,INDEX($GO:$GO,$IY497+27),"")</f>
      </c>
      <c r="HR497">
        <f>IF($IZ497&gt;=28,INDEX($GO:$GO,$IY497+28),"")</f>
      </c>
      <c r="HS497">
        <f>IF($IZ497&gt;=29,INDEX($GO:$GO,$IY497+29),"")</f>
      </c>
      <c r="HT497">
        <f>IF($IZ497&gt;=30,INDEX($GO:$GO,$IY497+30),"")</f>
      </c>
      <c r="HU497">
        <f>IF($IZ497&gt;=31,INDEX($GO:$GO,$IY497+31),"")</f>
      </c>
      <c r="HV497">
        <f>IF($IZ497&gt;=32,INDEX($GO:$GO,$IY497+32),"")</f>
      </c>
      <c r="HW497">
        <f>IF($IZ497&gt;=33,INDEX($GO:$GO,$IY497+33),"")</f>
      </c>
      <c r="HX497">
        <f>IF($IZ497&gt;=34,INDEX($GO:$GO,$IY497+34),"")</f>
      </c>
      <c r="HY497">
        <f>IF($IZ497&gt;=35,INDEX($GO:$GO,$IY497+35),"")</f>
      </c>
      <c r="HZ497">
        <f>IF($IZ497&gt;=36,INDEX($GO:$GO,$IY497+36),"")</f>
      </c>
      <c r="IA497">
        <f>IF($IZ497&gt;=37,INDEX($GO:$GO,$IY497+37),"")</f>
      </c>
      <c r="IB497">
        <f>IF($IZ497&gt;=38,INDEX($GO:$GO,$IY497+38),"")</f>
      </c>
      <c r="IC497">
        <f>IF($IZ497&gt;=39,INDEX($GO:$GO,$IY497+39),"")</f>
      </c>
      <c r="ID497">
        <f>IF($IZ497&gt;=40,INDEX($GO:$GO,$IY497+40),"")</f>
      </c>
      <c r="IE497">
        <f>IF($IZ497&gt;=41,INDEX($GO:$GO,$IY497+41),"")</f>
      </c>
      <c r="IF497">
        <f>IF($IZ497&gt;=42,INDEX($GO:$GO,$IY497+42),"")</f>
      </c>
      <c r="IG497">
        <f>IF($IZ497&gt;=43,INDEX($GO:$GO,$IY497+43),"")</f>
      </c>
      <c r="IH497">
        <f>IF($IZ497&gt;=44,INDEX($GO:$GO,$IY497+44),"")</f>
      </c>
      <c r="II497">
        <f>IF($IZ497&gt;=45,INDEX($GO:$GO,$IY497+45),"")</f>
      </c>
      <c r="IJ497">
        <f>IF($IZ497&gt;=46,INDEX($GO:$GO,$IY497+46),"")</f>
      </c>
      <c r="IK497">
        <f>IF($IZ497&gt;=47,INDEX($GO:$GO,$IY497+47),"")</f>
      </c>
      <c r="IL497">
        <f>IF($IZ497&gt;=48,INDEX($GO:$GO,$IY497+48),"")</f>
      </c>
      <c r="IM497">
        <f>IF($IZ497&gt;=49,INDEX($GO:$GO,$IY497+49),"")</f>
      </c>
      <c r="IN497">
        <f>IF($IZ497&gt;=50,INDEX($GO:$GO,$IY497+50),"")</f>
      </c>
      <c r="IO497">
        <f>IF($IZ497&gt;=51,INDEX($GO:$GO,$IY497+51),"")</f>
      </c>
      <c r="IP497">
        <f>IF($IZ497&gt;=52,INDEX($GO:$GO,$IY497+52),"")</f>
      </c>
      <c r="IQ497">
        <f>IF($IZ497&gt;=53,INDEX($GO:$GO,$IY497+53),"")</f>
      </c>
      <c r="IR497">
        <f>IF($IZ497&gt;=54,INDEX($GO:$GO,$IY497+54),"")</f>
      </c>
      <c r="IS497">
        <f>IF($IZ497&gt;=55,INDEX($GO:$GO,$IY497+55),"")</f>
      </c>
      <c r="IT497">
        <f>IF($IZ497&gt;=56,INDEX($GO:$GO,$IY497+56),"")</f>
      </c>
      <c r="IU497">
        <f>IF($IZ497&gt;=57,INDEX($GO:$GO,$IY497+57),"")</f>
      </c>
      <c r="IV497">
        <f>IF($IZ497&gt;=58,INDEX($GO:$GO,$IY497+58),"")</f>
      </c>
      <c r="IW497">
        <f>IF($IZ497&gt;=59,INDEX($GO:$GO,$IY497+59),"")</f>
      </c>
      <c r="IX497">
        <f>IF($IZ497&gt;=60,INDEX($GO:$GO,$IY497+60),"")</f>
      </c>
      <c r="IY497">
        <f>IFERROR(MATCH($GN497,$GO$2:$GO$827,0)+1,0)</f>
      </c>
      <c r="IZ497">
        <f>IFERROR(INDEX($GP$2:$GP$827,MATCH($GN497,$GO$2:$GO$827,0)),0)</f>
      </c>
      <c r="JA497" t="s">
        <v>23</v>
      </c>
      <c r="JB497" t="s">
        <v>23</v>
      </c>
    </row>
    <row r="498" spans="1:262" x14ac:dyDescent="0.25">
      <c r="F498" s="1"/>
      <c r="G498" s="1"/>
      <c r="H498" s="1"/>
      <c r="I498" s="1"/>
      <c r="J498" s="1">
        <f>IFERROR(IF(FIND(" - ",$F498)&gt;0,MID($F498,FIND(" - ",$F498)+3,LEN($F498)),""),"")</f>
      </c>
      <c r="L498" s="1"/>
      <c r="N498" t="s">
        <v>23</v>
      </c>
      <c r="P498">
        <f>IF(OR($N498="",$O498=""),"",IFERROR($N498/$O498,0))</f>
      </c>
      <c r="Q498">
        <f>IF($N498="","",
IF($G498="","",
IF(ISNUMBER(SEARCH("exempt",LOWER($G498))),0,
$N498*(VALUE(SUBSTITUTE($G498,"%",""))/100))))</f>
      </c>
      <c r="W498">
        <f>IF($N498="","",
SUM($N498,$Q498,$U498,$R498,$T498)-
IF($V498="",0,VALUE($V498)))</f>
      </c>
      <c r="AE498" t="s">
        <v>1496</v>
      </c>
      <c r="AJ498" t="s">
        <v>96</v>
      </c>
      <c r="AM498">
        <f>IFERROR(LEFT($F498,FIND(" - ",$F498)-1),$F498)</f>
      </c>
      <c r="AP498">
        <f>IF($CE498&gt;=1,INDEX($AN:$AN,$CD498+1),"")</f>
      </c>
      <c r="AQ498">
        <f>IF($CE498&gt;=2,INDEX($AN:$AN,$CD498+2),"")</f>
      </c>
      <c r="AR498">
        <f>IF($CE498&gt;=3,INDEX($AN:$AN,$CD498+3),"")</f>
      </c>
      <c r="AS498">
        <f>IF($CE498&gt;=4,INDEX($AN:$AN,$CD498+4),"")</f>
      </c>
      <c r="AT498">
        <f>IF($CE498&gt;=5,INDEX($AN:$AN,$CD498+5),"")</f>
      </c>
      <c r="AU498">
        <f>IF($CE498&gt;=6,INDEX($AN:$AN,$CD498+6),"")</f>
      </c>
      <c r="AV498">
        <f>IF($CE498&gt;=7,INDEX($AN:$AN,$CD498+7),"")</f>
      </c>
      <c r="AW498">
        <f>IF($CE498&gt;=8,INDEX($AN:$AN,$CD498+8),"")</f>
      </c>
      <c r="AX498">
        <f>IF($CE498&gt;=9,INDEX($AN:$AN,$CD498+9),"")</f>
      </c>
      <c r="AY498">
        <f>IF($CE498&gt;=10,INDEX($AN:$AN,$CD498+10),"")</f>
      </c>
      <c r="AZ498">
        <f>IF($CE498&gt;=11,INDEX($AN:$AN,$CD498+11),"")</f>
      </c>
      <c r="BA498">
        <f>IF($CE498&gt;=12,INDEX($AN:$AN,$CD498+12),"")</f>
      </c>
      <c r="BB498">
        <f>IF($CE498&gt;=13,INDEX($AN:$AN,$CD498+13),"")</f>
      </c>
      <c r="BC498">
        <f>IF($CE498&gt;=14,INDEX($AN:$AN,$CD498+14),"")</f>
      </c>
      <c r="BD498">
        <f>IF($CE498&gt;=15,INDEX($AN:$AN,$CD498+15),"")</f>
      </c>
      <c r="BE498">
        <f>IF($CE498&gt;=16,INDEX($AN:$AN,$CD498+16),"")</f>
      </c>
      <c r="BF498">
        <f>IF($CE498&gt;=17,INDEX($AN:$AN,$CD498+17),"")</f>
      </c>
      <c r="BG498">
        <f>IF($CE498&gt;=18,INDEX($AN:$AN,$CD498+18),"")</f>
      </c>
      <c r="BH498">
        <f>IF($CE498&gt;=19,INDEX($AN:$AN,$CD498+19),"")</f>
      </c>
      <c r="BI498">
        <f>IF($CE498&gt;=20,INDEX($AN:$AN,$CD498+20),"")</f>
      </c>
      <c r="BJ498">
        <f>IF($CE498&gt;=21,INDEX($AN:$AN,$CD498+21),"")</f>
      </c>
      <c r="BK498">
        <f>IF($CE498&gt;=22,INDEX($AN:$AN,$CD498+22),"")</f>
      </c>
      <c r="BL498">
        <f>IF($CE498&gt;=23,INDEX($AN:$AN,$CD498+23),"")</f>
      </c>
      <c r="BM498">
        <f>IF($CE498&gt;=24,INDEX($AN:$AN,$CD498+24),"")</f>
      </c>
      <c r="BN498">
        <f>IF($CE498&gt;=25,INDEX($AN:$AN,$CD498+25),"")</f>
      </c>
      <c r="BO498">
        <f>IF($CE498&gt;=26,INDEX($AN:$AN,$CD498+26),"")</f>
      </c>
      <c r="BP498">
        <f>IF($CE498&gt;=27,INDEX($AN:$AN,$CD498+27),"")</f>
      </c>
      <c r="BQ498">
        <f>IF($CE498&gt;=28,INDEX($AN:$AN,$CD498+28),"")</f>
      </c>
      <c r="BR498">
        <f>IF($CE498&gt;=29,INDEX($AN:$AN,$CD498+29),"")</f>
      </c>
      <c r="BS498">
        <f>IF($CE498&gt;=30,INDEX($AN:$AN,$CD498+30),"")</f>
      </c>
      <c r="BT498">
        <f>IF($CE498&gt;=31,INDEX($AN:$AN,$CD498+31),"")</f>
      </c>
      <c r="BU498">
        <f>IF($CE498&gt;=32,INDEX($AN:$AN,$CD498+32),"")</f>
      </c>
      <c r="BV498">
        <f>IF($CE498&gt;=33,INDEX($AN:$AN,$CD498+33),"")</f>
      </c>
      <c r="BW498">
        <f>IF($CE498&gt;=34,INDEX($AN:$AN,$CD498+34),"")</f>
      </c>
      <c r="BX498">
        <f>IF($CE498&gt;=35,INDEX($AN:$AN,$CD498+35),"")</f>
      </c>
      <c r="BY498">
        <f>IF($CE498&gt;=36,INDEX($AN:$AN,$CD498+36),"")</f>
      </c>
      <c r="BZ498">
        <f>IF($CE498&gt;=37,INDEX($AN:$AN,$CD498+37),"")</f>
      </c>
      <c r="CA498">
        <f>IF($CE498&gt;=38,INDEX($AN:$AN,$CD498+38),"")</f>
      </c>
      <c r="CB498">
        <f>IF($CE498&gt;=39,INDEX($AN:$AN,$CD498+39),"")</f>
      </c>
      <c r="CC498">
        <f>IF($CE498&gt;=40,INDEX($AN:$AN,$CD498+40),"")</f>
      </c>
      <c r="CD498">
        <f>IFERROR(MATCH($AM498,$AN$2:$AN$133,0)+1,0)</f>
      </c>
      <c r="CE498">
        <f>IFERROR(INDEX($AO$2:$AO$133,MATCH($AM498,$AN$2:$AN$133,0)),0)</f>
      </c>
      <c r="CF498">
        <f>IFERROR(LEFT($K498,FIND(" - ",$K498)-1),$K498)</f>
      </c>
      <c r="CG498" t="s">
        <v>139</v>
      </c>
      <c r="CI498">
        <f>IF($DD498&gt;=1,INDEX($CG:$CG,$DC498+1),"")</f>
      </c>
      <c r="CJ498">
        <f>IF($DD498&gt;=2,INDEX($CG:$CG,$DC498+2),"")</f>
      </c>
      <c r="CK498">
        <f>IF($DD498&gt;=3,INDEX($CG:$CG,$DC498+3),"")</f>
      </c>
      <c r="CL498">
        <f>IF($DD498&gt;=4,INDEX($CG:$CG,$DC498+4),"")</f>
      </c>
      <c r="CM498">
        <f>IF($DD498&gt;=5,INDEX($CG:$CG,$DC498+5),"")</f>
      </c>
      <c r="CN498">
        <f>IF($DD498&gt;=6,INDEX($CG:$CG,$DC498+6),"")</f>
      </c>
      <c r="CO498">
        <f>IF($DD498&gt;=7,INDEX($CG:$CG,$DC498+7),"")</f>
      </c>
      <c r="CP498">
        <f>IF($DD498&gt;=8,INDEX($CG:$CG,$DC498+8),"")</f>
      </c>
      <c r="CQ498">
        <f>IF($DD498&gt;=9,INDEX($CG:$CG,$DC498+9),"")</f>
      </c>
      <c r="CR498">
        <f>IF($DD498&gt;=10,INDEX($CG:$CG,$DC498+10),"")</f>
      </c>
      <c r="CS498">
        <f>IF($DD498&gt;=11,INDEX($CG:$CG,$DC498+11),"")</f>
      </c>
      <c r="CT498">
        <f>IF($DD498&gt;=12,INDEX($CG:$CG,$DC498+12),"")</f>
      </c>
      <c r="CU498">
        <f>IF($DD498&gt;=13,INDEX($CG:$CG,$DC498+13),"")</f>
      </c>
      <c r="CV498">
        <f>IF($DD498&gt;=14,INDEX($CG:$CG,$DC498+14),"")</f>
      </c>
      <c r="CW498">
        <f>IF($DD498&gt;=15,INDEX($CG:$CG,$DC498+15),"")</f>
      </c>
      <c r="CX498">
        <f>IF($DD498&gt;=16,INDEX($CG:$CG,$DC498+16),"")</f>
      </c>
      <c r="CY498">
        <f>IF($DD498&gt;=17,INDEX($CG:$CG,$DC498+17),"")</f>
      </c>
      <c r="CZ498">
        <f>IF($DD498&gt;=18,INDEX($CG:$CG,$DC498+18),"")</f>
      </c>
      <c r="DA498">
        <f>IF($DD498&gt;=19,INDEX($CG:$CG,$DC498+19),"")</f>
      </c>
      <c r="DB498">
        <f>IF($DD498&gt;=20,INDEX($CG:$CG,$DC498+20),"")</f>
      </c>
      <c r="DC498">
        <f>IFERROR(MATCH($CF498,$CG$2:$CG$1558,0)+1,0)</f>
      </c>
      <c r="DD498">
        <f>IFERROR(INDEX($CH$2:$CH$1558,MATCH($CF498,$CG$2:$CG$1558,0)),0)</f>
      </c>
      <c r="DE498">
        <f>IFERROR(INDEX($AL:$AL,MATCH($G498,$AK:$AK,0))&amp;"","")</f>
      </c>
      <c r="DI498">
        <f>IF($GL498&gt;=1,INDEX($DF:$DF,$GK498+1),"")</f>
      </c>
      <c r="DJ498">
        <f>IF($GL498&gt;=2,INDEX($DF:$DF,$GK498+2),"")</f>
      </c>
      <c r="DK498">
        <f>IF($GL498&gt;=3,INDEX($DF:$DF,$GK498+3),"")</f>
      </c>
      <c r="DL498">
        <f>IF($GL498&gt;=4,INDEX($DF:$DF,$GK498+4),"")</f>
      </c>
      <c r="DM498">
        <f>IF($GL498&gt;=5,INDEX($DF:$DF,$GK498+5),"")</f>
      </c>
      <c r="DN498">
        <f>IF($GL498&gt;=6,INDEX($DF:$DF,$GK498+6),"")</f>
      </c>
      <c r="DO498">
        <f>IF($GL498&gt;=7,INDEX($DF:$DF,$GK498+7),"")</f>
      </c>
      <c r="DP498">
        <f>IF($GL498&gt;=8,INDEX($DF:$DF,$GK498+8),"")</f>
      </c>
      <c r="DQ498">
        <f>IF($GL498&gt;=9,INDEX($DF:$DF,$GK498+9),"")</f>
      </c>
      <c r="DR498">
        <f>IF($GL498&gt;=10,INDEX($DF:$DF,$GK498+10),"")</f>
      </c>
      <c r="DS498">
        <f>IF($GL498&gt;=11,INDEX($DF:$DF,$GK498+11),"")</f>
      </c>
      <c r="DT498">
        <f>IF($GL498&gt;=12,INDEX($DF:$DF,$GK498+12),"")</f>
      </c>
      <c r="DU498">
        <f>IF($GL498&gt;=13,INDEX($DF:$DF,$GK498+13),"")</f>
      </c>
      <c r="DV498">
        <f>IF($GL498&gt;=14,INDEX($DF:$DF,$GK498+14),"")</f>
      </c>
      <c r="DW498">
        <f>IF($GL498&gt;=15,INDEX($DF:$DF,$GK498+15),"")</f>
      </c>
      <c r="DX498">
        <f>IF($GL498&gt;=16,INDEX($DF:$DF,$GK498+16),"")</f>
      </c>
      <c r="DY498">
        <f>IF($GL498&gt;=17,INDEX($DF:$DF,$GK498+17),"")</f>
      </c>
      <c r="DZ498">
        <f>IF($GL498&gt;=18,INDEX($DF:$DF,$GK498+18),"")</f>
      </c>
      <c r="EA498">
        <f>IF($GL498&gt;=19,INDEX($DF:$DF,$GK498+19),"")</f>
      </c>
      <c r="EB498">
        <f>IF($GL498&gt;=20,INDEX($DF:$DF,$GK498+20),"")</f>
      </c>
      <c r="EC498">
        <f>IF($GL498&gt;=21,INDEX($DF:$DF,$GK498+21),"")</f>
      </c>
      <c r="ED498">
        <f>IF($GL498&gt;=22,INDEX($DF:$DF,$GK498+22),"")</f>
      </c>
      <c r="EE498">
        <f>IF($GL498&gt;=23,INDEX($DF:$DF,$GK498+23),"")</f>
      </c>
      <c r="EF498">
        <f>IF($GL498&gt;=24,INDEX($DF:$DF,$GK498+24),"")</f>
      </c>
      <c r="EG498">
        <f>IF($GL498&gt;=25,INDEX($DF:$DF,$GK498+25),"")</f>
      </c>
      <c r="EH498">
        <f>IF($GL498&gt;=26,INDEX($DF:$DF,$GK498+26),"")</f>
      </c>
      <c r="EI498">
        <f>IF($GL498&gt;=27,INDEX($DF:$DF,$GK498+27),"")</f>
      </c>
      <c r="EJ498">
        <f>IF($GL498&gt;=28,INDEX($DF:$DF,$GK498+28),"")</f>
      </c>
      <c r="EK498">
        <f>IF($GL498&gt;=29,INDEX($DF:$DF,$GK498+29),"")</f>
      </c>
      <c r="EL498">
        <f>IF($GL498&gt;=30,INDEX($DF:$DF,$GK498+30),"")</f>
      </c>
      <c r="EM498">
        <f>IF($GL498&gt;=31,INDEX($DF:$DF,$GK498+31),"")</f>
      </c>
      <c r="EN498">
        <f>IF($GL498&gt;=32,INDEX($DF:$DF,$GK498+32),"")</f>
      </c>
      <c r="EO498">
        <f>IF($GL498&gt;=33,INDEX($DF:$DF,$GK498+33),"")</f>
      </c>
      <c r="EP498">
        <f>IF($GL498&gt;=34,INDEX($DF:$DF,$GK498+34),"")</f>
      </c>
      <c r="EQ498">
        <f>IF($GL498&gt;=35,INDEX($DF:$DF,$GK498+35),"")</f>
      </c>
      <c r="ER498">
        <f>IF($GL498&gt;=36,INDEX($DF:$DF,$GK498+36),"")</f>
      </c>
      <c r="ES498">
        <f>IF($GL498&gt;=37,INDEX($DF:$DF,$GK498+37),"")</f>
      </c>
      <c r="ET498">
        <f>IF($GL498&gt;=38,INDEX($DF:$DF,$GK498+38),"")</f>
      </c>
      <c r="EU498">
        <f>IF($GL498&gt;=39,INDEX($DF:$DF,$GK498+39),"")</f>
      </c>
      <c r="EV498">
        <f>IF($GL498&gt;=40,INDEX($DF:$DF,$GK498+40),"")</f>
      </c>
      <c r="EW498">
        <f>IF($GL498&gt;=1,INDEX($DG:$DG,$GK498+1),"")</f>
      </c>
      <c r="EX498">
        <f>IF($GL498&gt;=2,INDEX($DG:$DG,$GK498+2),"")</f>
      </c>
      <c r="EY498">
        <f>IF($GL498&gt;=3,INDEX($DG:$DG,$GK498+3),"")</f>
      </c>
      <c r="EZ498">
        <f>IF($GL498&gt;=4,INDEX($DG:$DG,$GK498+4),"")</f>
      </c>
      <c r="FA498">
        <f>IF($GL498&gt;=5,INDEX($DG:$DG,$GK498+5),"")</f>
      </c>
      <c r="FB498">
        <f>IF($GL498&gt;=6,INDEX($DG:$DG,$GK498+6),"")</f>
      </c>
      <c r="FC498">
        <f>IF($GL498&gt;=7,INDEX($DG:$DG,$GK498+7),"")</f>
      </c>
      <c r="FD498">
        <f>IF($GL498&gt;=8,INDEX($DG:$DG,$GK498+8),"")</f>
      </c>
      <c r="FE498">
        <f>IF($GL498&gt;=9,INDEX($DG:$DG,$GK498+9),"")</f>
      </c>
      <c r="FF498">
        <f>IF($GL498&gt;=10,INDEX($DG:$DG,$GK498+10),"")</f>
      </c>
      <c r="FG498">
        <f>IF($GL498&gt;=11,INDEX($DG:$DG,$GK498+11),"")</f>
      </c>
      <c r="FH498">
        <f>IF($GL498&gt;=12,INDEX($DG:$DG,$GK498+12),"")</f>
      </c>
      <c r="FI498">
        <f>IF($GL498&gt;=13,INDEX($DG:$DG,$GK498+13),"")</f>
      </c>
      <c r="FJ498">
        <f>IF($GL498&gt;=14,INDEX($DG:$DG,$GK498+14),"")</f>
      </c>
      <c r="FK498">
        <f>IF($GL498&gt;=15,INDEX($DG:$DG,$GK498+15),"")</f>
      </c>
      <c r="FL498">
        <f>IF($GL498&gt;=16,INDEX($DG:$DG,$GK498+16),"")</f>
      </c>
      <c r="FM498">
        <f>IF($GL498&gt;=17,INDEX($DG:$DG,$GK498+17),"")</f>
      </c>
      <c r="FN498">
        <f>IF($GL498&gt;=18,INDEX($DG:$DG,$GK498+18),"")</f>
      </c>
      <c r="FO498">
        <f>IF($GL498&gt;=19,INDEX($DG:$DG,$GK498+19),"")</f>
      </c>
      <c r="FP498">
        <f>IF($GL498&gt;=20,INDEX($DG:$DG,$GK498+20),"")</f>
      </c>
      <c r="FQ498">
        <f>IF($GL498&gt;=21,INDEX($DG:$DG,$GK498+21),"")</f>
      </c>
      <c r="FR498">
        <f>IF($GL498&gt;=22,INDEX($DG:$DG,$GK498+22),"")</f>
      </c>
      <c r="FS498">
        <f>IF($GL498&gt;=23,INDEX($DG:$DG,$GK498+23),"")</f>
      </c>
      <c r="FT498">
        <f>IF($GL498&gt;=24,INDEX($DG:$DG,$GK498+24),"")</f>
      </c>
      <c r="FU498">
        <f>IF($GL498&gt;=25,INDEX($DG:$DG,$GK498+25),"")</f>
      </c>
      <c r="FV498">
        <f>IF($GL498&gt;=26,INDEX($DG:$DG,$GK498+26),"")</f>
      </c>
      <c r="FW498">
        <f>IF($GL498&gt;=27,INDEX($DG:$DG,$GK498+27),"")</f>
      </c>
      <c r="FX498">
        <f>IF($GL498&gt;=28,INDEX($DG:$DG,$GK498+28),"")</f>
      </c>
      <c r="FY498">
        <f>IF($GL498&gt;=29,INDEX($DG:$DG,$GK498+29),"")</f>
      </c>
      <c r="FZ498">
        <f>IF($GL498&gt;=30,INDEX($DG:$DG,$GK498+30),"")</f>
      </c>
      <c r="GA498">
        <f>IF($GL498&gt;=31,INDEX($DG:$DG,$GK498+31),"")</f>
      </c>
      <c r="GB498">
        <f>IF($GL498&gt;=32,INDEX($DG:$DG,$GK498+32),"")</f>
      </c>
      <c r="GC498">
        <f>IF($GL498&gt;=33,INDEX($DG:$DG,$GK498+33),"")</f>
      </c>
      <c r="GD498">
        <f>IF($GL498&gt;=34,INDEX($DG:$DG,$GK498+34),"")</f>
      </c>
      <c r="GE498">
        <f>IF($GL498&gt;=35,INDEX($DG:$DG,$GK498+35),"")</f>
      </c>
      <c r="GF498">
        <f>IF($GL498&gt;=36,INDEX($DG:$DG,$GK498+36),"")</f>
      </c>
      <c r="GG498">
        <f>IF($GL498&gt;=37,INDEX($DG:$DG,$GK498+37),"")</f>
      </c>
      <c r="GH498">
        <f>IF($GL498&gt;=38,INDEX($DG:$DG,$GK498+38),"")</f>
      </c>
      <c r="GI498">
        <f>IF($GL498&gt;=39,INDEX($DG:$DG,$GK498+39),"")</f>
      </c>
      <c r="GJ498">
        <f>IF($GL498&gt;=40,INDEX($DG:$DG,$GK498+40),"")</f>
      </c>
      <c r="GK498">
        <f>IFERROR(MATCH($DE498,$DF$2:$DF$166,0)+1,0)</f>
      </c>
      <c r="GL498">
        <f>IFERROR(INDEX($DH$2:$DH$166,MATCH($DE498,$DF$2:$DF$166,0)),0)</f>
      </c>
      <c r="GM498">
        <f>IFERROR(MATCH($H498,$DI$498:$EV$498,0),0)</f>
      </c>
      <c r="GN498">
        <f>IF($GM498&gt;0,INDEX($EW$498:$GJ$498,$GM498),"")</f>
      </c>
      <c r="GO498" t="s">
        <v>1087</v>
      </c>
      <c r="GQ498">
        <f>IF($IZ498&gt;=1,INDEX($GO:$GO,$IY498+1),"")</f>
      </c>
      <c r="GR498">
        <f>IF($IZ498&gt;=2,INDEX($GO:$GO,$IY498+2),"")</f>
      </c>
      <c r="GS498">
        <f>IF($IZ498&gt;=3,INDEX($GO:$GO,$IY498+3),"")</f>
      </c>
      <c r="GT498">
        <f>IF($IZ498&gt;=4,INDEX($GO:$GO,$IY498+4),"")</f>
      </c>
      <c r="GU498">
        <f>IF($IZ498&gt;=5,INDEX($GO:$GO,$IY498+5),"")</f>
      </c>
      <c r="GV498">
        <f>IF($IZ498&gt;=6,INDEX($GO:$GO,$IY498+6),"")</f>
      </c>
      <c r="GW498">
        <f>IF($IZ498&gt;=7,INDEX($GO:$GO,$IY498+7),"")</f>
      </c>
      <c r="GX498">
        <f>IF($IZ498&gt;=8,INDEX($GO:$GO,$IY498+8),"")</f>
      </c>
      <c r="GY498">
        <f>IF($IZ498&gt;=9,INDEX($GO:$GO,$IY498+9),"")</f>
      </c>
      <c r="GZ498">
        <f>IF($IZ498&gt;=10,INDEX($GO:$GO,$IY498+10),"")</f>
      </c>
      <c r="HA498">
        <f>IF($IZ498&gt;=11,INDEX($GO:$GO,$IY498+11),"")</f>
      </c>
      <c r="HB498">
        <f>IF($IZ498&gt;=12,INDEX($GO:$GO,$IY498+12),"")</f>
      </c>
      <c r="HC498">
        <f>IF($IZ498&gt;=13,INDEX($GO:$GO,$IY498+13),"")</f>
      </c>
      <c r="HD498">
        <f>IF($IZ498&gt;=14,INDEX($GO:$GO,$IY498+14),"")</f>
      </c>
      <c r="HE498">
        <f>IF($IZ498&gt;=15,INDEX($GO:$GO,$IY498+15),"")</f>
      </c>
      <c r="HF498">
        <f>IF($IZ498&gt;=16,INDEX($GO:$GO,$IY498+16),"")</f>
      </c>
      <c r="HG498">
        <f>IF($IZ498&gt;=17,INDEX($GO:$GO,$IY498+17),"")</f>
      </c>
      <c r="HH498">
        <f>IF($IZ498&gt;=18,INDEX($GO:$GO,$IY498+18),"")</f>
      </c>
      <c r="HI498">
        <f>IF($IZ498&gt;=19,INDEX($GO:$GO,$IY498+19),"")</f>
      </c>
      <c r="HJ498">
        <f>IF($IZ498&gt;=20,INDEX($GO:$GO,$IY498+20),"")</f>
      </c>
      <c r="HK498">
        <f>IF($IZ498&gt;=21,INDEX($GO:$GO,$IY498+21),"")</f>
      </c>
      <c r="HL498">
        <f>IF($IZ498&gt;=22,INDEX($GO:$GO,$IY498+22),"")</f>
      </c>
      <c r="HM498">
        <f>IF($IZ498&gt;=23,INDEX($GO:$GO,$IY498+23),"")</f>
      </c>
      <c r="HN498">
        <f>IF($IZ498&gt;=24,INDEX($GO:$GO,$IY498+24),"")</f>
      </c>
      <c r="HO498">
        <f>IF($IZ498&gt;=25,INDEX($GO:$GO,$IY498+25),"")</f>
      </c>
      <c r="HP498">
        <f>IF($IZ498&gt;=26,INDEX($GO:$GO,$IY498+26),"")</f>
      </c>
      <c r="HQ498">
        <f>IF($IZ498&gt;=27,INDEX($GO:$GO,$IY498+27),"")</f>
      </c>
      <c r="HR498">
        <f>IF($IZ498&gt;=28,INDEX($GO:$GO,$IY498+28),"")</f>
      </c>
      <c r="HS498">
        <f>IF($IZ498&gt;=29,INDEX($GO:$GO,$IY498+29),"")</f>
      </c>
      <c r="HT498">
        <f>IF($IZ498&gt;=30,INDEX($GO:$GO,$IY498+30),"")</f>
      </c>
      <c r="HU498">
        <f>IF($IZ498&gt;=31,INDEX($GO:$GO,$IY498+31),"")</f>
      </c>
      <c r="HV498">
        <f>IF($IZ498&gt;=32,INDEX($GO:$GO,$IY498+32),"")</f>
      </c>
      <c r="HW498">
        <f>IF($IZ498&gt;=33,INDEX($GO:$GO,$IY498+33),"")</f>
      </c>
      <c r="HX498">
        <f>IF($IZ498&gt;=34,INDEX($GO:$GO,$IY498+34),"")</f>
      </c>
      <c r="HY498">
        <f>IF($IZ498&gt;=35,INDEX($GO:$GO,$IY498+35),"")</f>
      </c>
      <c r="HZ498">
        <f>IF($IZ498&gt;=36,INDEX($GO:$GO,$IY498+36),"")</f>
      </c>
      <c r="IA498">
        <f>IF($IZ498&gt;=37,INDEX($GO:$GO,$IY498+37),"")</f>
      </c>
      <c r="IB498">
        <f>IF($IZ498&gt;=38,INDEX($GO:$GO,$IY498+38),"")</f>
      </c>
      <c r="IC498">
        <f>IF($IZ498&gt;=39,INDEX($GO:$GO,$IY498+39),"")</f>
      </c>
      <c r="ID498">
        <f>IF($IZ498&gt;=40,INDEX($GO:$GO,$IY498+40),"")</f>
      </c>
      <c r="IE498">
        <f>IF($IZ498&gt;=41,INDEX($GO:$GO,$IY498+41),"")</f>
      </c>
      <c r="IF498">
        <f>IF($IZ498&gt;=42,INDEX($GO:$GO,$IY498+42),"")</f>
      </c>
      <c r="IG498">
        <f>IF($IZ498&gt;=43,INDEX($GO:$GO,$IY498+43),"")</f>
      </c>
      <c r="IH498">
        <f>IF($IZ498&gt;=44,INDEX($GO:$GO,$IY498+44),"")</f>
      </c>
      <c r="II498">
        <f>IF($IZ498&gt;=45,INDEX($GO:$GO,$IY498+45),"")</f>
      </c>
      <c r="IJ498">
        <f>IF($IZ498&gt;=46,INDEX($GO:$GO,$IY498+46),"")</f>
      </c>
      <c r="IK498">
        <f>IF($IZ498&gt;=47,INDEX($GO:$GO,$IY498+47),"")</f>
      </c>
      <c r="IL498">
        <f>IF($IZ498&gt;=48,INDEX($GO:$GO,$IY498+48),"")</f>
      </c>
      <c r="IM498">
        <f>IF($IZ498&gt;=49,INDEX($GO:$GO,$IY498+49),"")</f>
      </c>
      <c r="IN498">
        <f>IF($IZ498&gt;=50,INDEX($GO:$GO,$IY498+50),"")</f>
      </c>
      <c r="IO498">
        <f>IF($IZ498&gt;=51,INDEX($GO:$GO,$IY498+51),"")</f>
      </c>
      <c r="IP498">
        <f>IF($IZ498&gt;=52,INDEX($GO:$GO,$IY498+52),"")</f>
      </c>
      <c r="IQ498">
        <f>IF($IZ498&gt;=53,INDEX($GO:$GO,$IY498+53),"")</f>
      </c>
      <c r="IR498">
        <f>IF($IZ498&gt;=54,INDEX($GO:$GO,$IY498+54),"")</f>
      </c>
      <c r="IS498">
        <f>IF($IZ498&gt;=55,INDEX($GO:$GO,$IY498+55),"")</f>
      </c>
      <c r="IT498">
        <f>IF($IZ498&gt;=56,INDEX($GO:$GO,$IY498+56),"")</f>
      </c>
      <c r="IU498">
        <f>IF($IZ498&gt;=57,INDEX($GO:$GO,$IY498+57),"")</f>
      </c>
      <c r="IV498">
        <f>IF($IZ498&gt;=58,INDEX($GO:$GO,$IY498+58),"")</f>
      </c>
      <c r="IW498">
        <f>IF($IZ498&gt;=59,INDEX($GO:$GO,$IY498+59),"")</f>
      </c>
      <c r="IX498">
        <f>IF($IZ498&gt;=60,INDEX($GO:$GO,$IY498+60),"")</f>
      </c>
      <c r="IY498">
        <f>IFERROR(MATCH($GN498,$GO$2:$GO$827,0)+1,0)</f>
      </c>
      <c r="IZ498">
        <f>IFERROR(INDEX($GP$2:$GP$827,MATCH($GN498,$GO$2:$GO$827,0)),0)</f>
      </c>
      <c r="JA498" t="s">
        <v>23</v>
      </c>
      <c r="JB498" t="s">
        <v>23</v>
      </c>
    </row>
    <row r="499" spans="1:262" x14ac:dyDescent="0.25">
      <c r="F499" s="1"/>
      <c r="G499" s="1"/>
      <c r="H499" s="1"/>
      <c r="I499" s="1"/>
      <c r="J499" s="1">
        <f>IFERROR(IF(FIND(" - ",$F499)&gt;0,MID($F499,FIND(" - ",$F499)+3,LEN($F499)),""),"")</f>
      </c>
      <c r="L499" s="1"/>
      <c r="N499" t="s">
        <v>23</v>
      </c>
      <c r="P499">
        <f>IF(OR($N499="",$O499=""),"",IFERROR($N499/$O499,0))</f>
      </c>
      <c r="Q499">
        <f>IF($N499="","",
IF($G499="","",
IF(ISNUMBER(SEARCH("exempt",LOWER($G499))),0,
$N499*(VALUE(SUBSTITUTE($G499,"%",""))/100))))</f>
      </c>
      <c r="W499">
        <f>IF($N499="","",
SUM($N499,$Q499,$U499,$R499,$T499)-
IF($V499="",0,VALUE($V499)))</f>
      </c>
      <c r="AE499" t="s">
        <v>1497</v>
      </c>
      <c r="AJ499" t="s">
        <v>156</v>
      </c>
      <c r="AM499">
        <f>IFERROR(LEFT($F499,FIND(" - ",$F499)-1),$F499)</f>
      </c>
      <c r="AP499">
        <f>IF($CE499&gt;=1,INDEX($AN:$AN,$CD499+1),"")</f>
      </c>
      <c r="AQ499">
        <f>IF($CE499&gt;=2,INDEX($AN:$AN,$CD499+2),"")</f>
      </c>
      <c r="AR499">
        <f>IF($CE499&gt;=3,INDEX($AN:$AN,$CD499+3),"")</f>
      </c>
      <c r="AS499">
        <f>IF($CE499&gt;=4,INDEX($AN:$AN,$CD499+4),"")</f>
      </c>
      <c r="AT499">
        <f>IF($CE499&gt;=5,INDEX($AN:$AN,$CD499+5),"")</f>
      </c>
      <c r="AU499">
        <f>IF($CE499&gt;=6,INDEX($AN:$AN,$CD499+6),"")</f>
      </c>
      <c r="AV499">
        <f>IF($CE499&gt;=7,INDEX($AN:$AN,$CD499+7),"")</f>
      </c>
      <c r="AW499">
        <f>IF($CE499&gt;=8,INDEX($AN:$AN,$CD499+8),"")</f>
      </c>
      <c r="AX499">
        <f>IF($CE499&gt;=9,INDEX($AN:$AN,$CD499+9),"")</f>
      </c>
      <c r="AY499">
        <f>IF($CE499&gt;=10,INDEX($AN:$AN,$CD499+10),"")</f>
      </c>
      <c r="AZ499">
        <f>IF($CE499&gt;=11,INDEX($AN:$AN,$CD499+11),"")</f>
      </c>
      <c r="BA499">
        <f>IF($CE499&gt;=12,INDEX($AN:$AN,$CD499+12),"")</f>
      </c>
      <c r="BB499">
        <f>IF($CE499&gt;=13,INDEX($AN:$AN,$CD499+13),"")</f>
      </c>
      <c r="BC499">
        <f>IF($CE499&gt;=14,INDEX($AN:$AN,$CD499+14),"")</f>
      </c>
      <c r="BD499">
        <f>IF($CE499&gt;=15,INDEX($AN:$AN,$CD499+15),"")</f>
      </c>
      <c r="BE499">
        <f>IF($CE499&gt;=16,INDEX($AN:$AN,$CD499+16),"")</f>
      </c>
      <c r="BF499">
        <f>IF($CE499&gt;=17,INDEX($AN:$AN,$CD499+17),"")</f>
      </c>
      <c r="BG499">
        <f>IF($CE499&gt;=18,INDEX($AN:$AN,$CD499+18),"")</f>
      </c>
      <c r="BH499">
        <f>IF($CE499&gt;=19,INDEX($AN:$AN,$CD499+19),"")</f>
      </c>
      <c r="BI499">
        <f>IF($CE499&gt;=20,INDEX($AN:$AN,$CD499+20),"")</f>
      </c>
      <c r="BJ499">
        <f>IF($CE499&gt;=21,INDEX($AN:$AN,$CD499+21),"")</f>
      </c>
      <c r="BK499">
        <f>IF($CE499&gt;=22,INDEX($AN:$AN,$CD499+22),"")</f>
      </c>
      <c r="BL499">
        <f>IF($CE499&gt;=23,INDEX($AN:$AN,$CD499+23),"")</f>
      </c>
      <c r="BM499">
        <f>IF($CE499&gt;=24,INDEX($AN:$AN,$CD499+24),"")</f>
      </c>
      <c r="BN499">
        <f>IF($CE499&gt;=25,INDEX($AN:$AN,$CD499+25),"")</f>
      </c>
      <c r="BO499">
        <f>IF($CE499&gt;=26,INDEX($AN:$AN,$CD499+26),"")</f>
      </c>
      <c r="BP499">
        <f>IF($CE499&gt;=27,INDEX($AN:$AN,$CD499+27),"")</f>
      </c>
      <c r="BQ499">
        <f>IF($CE499&gt;=28,INDEX($AN:$AN,$CD499+28),"")</f>
      </c>
      <c r="BR499">
        <f>IF($CE499&gt;=29,INDEX($AN:$AN,$CD499+29),"")</f>
      </c>
      <c r="BS499">
        <f>IF($CE499&gt;=30,INDEX($AN:$AN,$CD499+30),"")</f>
      </c>
      <c r="BT499">
        <f>IF($CE499&gt;=31,INDEX($AN:$AN,$CD499+31),"")</f>
      </c>
      <c r="BU499">
        <f>IF($CE499&gt;=32,INDEX($AN:$AN,$CD499+32),"")</f>
      </c>
      <c r="BV499">
        <f>IF($CE499&gt;=33,INDEX($AN:$AN,$CD499+33),"")</f>
      </c>
      <c r="BW499">
        <f>IF($CE499&gt;=34,INDEX($AN:$AN,$CD499+34),"")</f>
      </c>
      <c r="BX499">
        <f>IF($CE499&gt;=35,INDEX($AN:$AN,$CD499+35),"")</f>
      </c>
      <c r="BY499">
        <f>IF($CE499&gt;=36,INDEX($AN:$AN,$CD499+36),"")</f>
      </c>
      <c r="BZ499">
        <f>IF($CE499&gt;=37,INDEX($AN:$AN,$CD499+37),"")</f>
      </c>
      <c r="CA499">
        <f>IF($CE499&gt;=38,INDEX($AN:$AN,$CD499+38),"")</f>
      </c>
      <c r="CB499">
        <f>IF($CE499&gt;=39,INDEX($AN:$AN,$CD499+39),"")</f>
      </c>
      <c r="CC499">
        <f>IF($CE499&gt;=40,INDEX($AN:$AN,$CD499+40),"")</f>
      </c>
      <c r="CD499">
        <f>IFERROR(MATCH($AM499,$AN$2:$AN$133,0)+1,0)</f>
      </c>
      <c r="CE499">
        <f>IFERROR(INDEX($AO$2:$AO$133,MATCH($AM499,$AN$2:$AN$133,0)),0)</f>
      </c>
      <c r="CF499">
        <f>IFERROR(LEFT($K499,FIND(" - ",$K499)-1),$K499)</f>
      </c>
      <c r="CG499" t="s">
        <v>81</v>
      </c>
      <c r="CI499">
        <f>IF($DD499&gt;=1,INDEX($CG:$CG,$DC499+1),"")</f>
      </c>
      <c r="CJ499">
        <f>IF($DD499&gt;=2,INDEX($CG:$CG,$DC499+2),"")</f>
      </c>
      <c r="CK499">
        <f>IF($DD499&gt;=3,INDEX($CG:$CG,$DC499+3),"")</f>
      </c>
      <c r="CL499">
        <f>IF($DD499&gt;=4,INDEX($CG:$CG,$DC499+4),"")</f>
      </c>
      <c r="CM499">
        <f>IF($DD499&gt;=5,INDEX($CG:$CG,$DC499+5),"")</f>
      </c>
      <c r="CN499">
        <f>IF($DD499&gt;=6,INDEX($CG:$CG,$DC499+6),"")</f>
      </c>
      <c r="CO499">
        <f>IF($DD499&gt;=7,INDEX($CG:$CG,$DC499+7),"")</f>
      </c>
      <c r="CP499">
        <f>IF($DD499&gt;=8,INDEX($CG:$CG,$DC499+8),"")</f>
      </c>
      <c r="CQ499">
        <f>IF($DD499&gt;=9,INDEX($CG:$CG,$DC499+9),"")</f>
      </c>
      <c r="CR499">
        <f>IF($DD499&gt;=10,INDEX($CG:$CG,$DC499+10),"")</f>
      </c>
      <c r="CS499">
        <f>IF($DD499&gt;=11,INDEX($CG:$CG,$DC499+11),"")</f>
      </c>
      <c r="CT499">
        <f>IF($DD499&gt;=12,INDEX($CG:$CG,$DC499+12),"")</f>
      </c>
      <c r="CU499">
        <f>IF($DD499&gt;=13,INDEX($CG:$CG,$DC499+13),"")</f>
      </c>
      <c r="CV499">
        <f>IF($DD499&gt;=14,INDEX($CG:$CG,$DC499+14),"")</f>
      </c>
      <c r="CW499">
        <f>IF($DD499&gt;=15,INDEX($CG:$CG,$DC499+15),"")</f>
      </c>
      <c r="CX499">
        <f>IF($DD499&gt;=16,INDEX($CG:$CG,$DC499+16),"")</f>
      </c>
      <c r="CY499">
        <f>IF($DD499&gt;=17,INDEX($CG:$CG,$DC499+17),"")</f>
      </c>
      <c r="CZ499">
        <f>IF($DD499&gt;=18,INDEX($CG:$CG,$DC499+18),"")</f>
      </c>
      <c r="DA499">
        <f>IF($DD499&gt;=19,INDEX($CG:$CG,$DC499+19),"")</f>
      </c>
      <c r="DB499">
        <f>IF($DD499&gt;=20,INDEX($CG:$CG,$DC499+20),"")</f>
      </c>
      <c r="DC499">
        <f>IFERROR(MATCH($CF499,$CG$2:$CG$1558,0)+1,0)</f>
      </c>
      <c r="DD499">
        <f>IFERROR(INDEX($CH$2:$CH$1558,MATCH($CF499,$CG$2:$CG$1558,0)),0)</f>
      </c>
      <c r="DE499">
        <f>IFERROR(INDEX($AL:$AL,MATCH($G499,$AK:$AK,0))&amp;"","")</f>
      </c>
      <c r="DI499">
        <f>IF($GL499&gt;=1,INDEX($DF:$DF,$GK499+1),"")</f>
      </c>
      <c r="DJ499">
        <f>IF($GL499&gt;=2,INDEX($DF:$DF,$GK499+2),"")</f>
      </c>
      <c r="DK499">
        <f>IF($GL499&gt;=3,INDEX($DF:$DF,$GK499+3),"")</f>
      </c>
      <c r="DL499">
        <f>IF($GL499&gt;=4,INDEX($DF:$DF,$GK499+4),"")</f>
      </c>
      <c r="DM499">
        <f>IF($GL499&gt;=5,INDEX($DF:$DF,$GK499+5),"")</f>
      </c>
      <c r="DN499">
        <f>IF($GL499&gt;=6,INDEX($DF:$DF,$GK499+6),"")</f>
      </c>
      <c r="DO499">
        <f>IF($GL499&gt;=7,INDEX($DF:$DF,$GK499+7),"")</f>
      </c>
      <c r="DP499">
        <f>IF($GL499&gt;=8,INDEX($DF:$DF,$GK499+8),"")</f>
      </c>
      <c r="DQ499">
        <f>IF($GL499&gt;=9,INDEX($DF:$DF,$GK499+9),"")</f>
      </c>
      <c r="DR499">
        <f>IF($GL499&gt;=10,INDEX($DF:$DF,$GK499+10),"")</f>
      </c>
      <c r="DS499">
        <f>IF($GL499&gt;=11,INDEX($DF:$DF,$GK499+11),"")</f>
      </c>
      <c r="DT499">
        <f>IF($GL499&gt;=12,INDEX($DF:$DF,$GK499+12),"")</f>
      </c>
      <c r="DU499">
        <f>IF($GL499&gt;=13,INDEX($DF:$DF,$GK499+13),"")</f>
      </c>
      <c r="DV499">
        <f>IF($GL499&gt;=14,INDEX($DF:$DF,$GK499+14),"")</f>
      </c>
      <c r="DW499">
        <f>IF($GL499&gt;=15,INDEX($DF:$DF,$GK499+15),"")</f>
      </c>
      <c r="DX499">
        <f>IF($GL499&gt;=16,INDEX($DF:$DF,$GK499+16),"")</f>
      </c>
      <c r="DY499">
        <f>IF($GL499&gt;=17,INDEX($DF:$DF,$GK499+17),"")</f>
      </c>
      <c r="DZ499">
        <f>IF($GL499&gt;=18,INDEX($DF:$DF,$GK499+18),"")</f>
      </c>
      <c r="EA499">
        <f>IF($GL499&gt;=19,INDEX($DF:$DF,$GK499+19),"")</f>
      </c>
      <c r="EB499">
        <f>IF($GL499&gt;=20,INDEX($DF:$DF,$GK499+20),"")</f>
      </c>
      <c r="EC499">
        <f>IF($GL499&gt;=21,INDEX($DF:$DF,$GK499+21),"")</f>
      </c>
      <c r="ED499">
        <f>IF($GL499&gt;=22,INDEX($DF:$DF,$GK499+22),"")</f>
      </c>
      <c r="EE499">
        <f>IF($GL499&gt;=23,INDEX($DF:$DF,$GK499+23),"")</f>
      </c>
      <c r="EF499">
        <f>IF($GL499&gt;=24,INDEX($DF:$DF,$GK499+24),"")</f>
      </c>
      <c r="EG499">
        <f>IF($GL499&gt;=25,INDEX($DF:$DF,$GK499+25),"")</f>
      </c>
      <c r="EH499">
        <f>IF($GL499&gt;=26,INDEX($DF:$DF,$GK499+26),"")</f>
      </c>
      <c r="EI499">
        <f>IF($GL499&gt;=27,INDEX($DF:$DF,$GK499+27),"")</f>
      </c>
      <c r="EJ499">
        <f>IF($GL499&gt;=28,INDEX($DF:$DF,$GK499+28),"")</f>
      </c>
      <c r="EK499">
        <f>IF($GL499&gt;=29,INDEX($DF:$DF,$GK499+29),"")</f>
      </c>
      <c r="EL499">
        <f>IF($GL499&gt;=30,INDEX($DF:$DF,$GK499+30),"")</f>
      </c>
      <c r="EM499">
        <f>IF($GL499&gt;=31,INDEX($DF:$DF,$GK499+31),"")</f>
      </c>
      <c r="EN499">
        <f>IF($GL499&gt;=32,INDEX($DF:$DF,$GK499+32),"")</f>
      </c>
      <c r="EO499">
        <f>IF($GL499&gt;=33,INDEX($DF:$DF,$GK499+33),"")</f>
      </c>
      <c r="EP499">
        <f>IF($GL499&gt;=34,INDEX($DF:$DF,$GK499+34),"")</f>
      </c>
      <c r="EQ499">
        <f>IF($GL499&gt;=35,INDEX($DF:$DF,$GK499+35),"")</f>
      </c>
      <c r="ER499">
        <f>IF($GL499&gt;=36,INDEX($DF:$DF,$GK499+36),"")</f>
      </c>
      <c r="ES499">
        <f>IF($GL499&gt;=37,INDEX($DF:$DF,$GK499+37),"")</f>
      </c>
      <c r="ET499">
        <f>IF($GL499&gt;=38,INDEX($DF:$DF,$GK499+38),"")</f>
      </c>
      <c r="EU499">
        <f>IF($GL499&gt;=39,INDEX($DF:$DF,$GK499+39),"")</f>
      </c>
      <c r="EV499">
        <f>IF($GL499&gt;=40,INDEX($DF:$DF,$GK499+40),"")</f>
      </c>
      <c r="EW499">
        <f>IF($GL499&gt;=1,INDEX($DG:$DG,$GK499+1),"")</f>
      </c>
      <c r="EX499">
        <f>IF($GL499&gt;=2,INDEX($DG:$DG,$GK499+2),"")</f>
      </c>
      <c r="EY499">
        <f>IF($GL499&gt;=3,INDEX($DG:$DG,$GK499+3),"")</f>
      </c>
      <c r="EZ499">
        <f>IF($GL499&gt;=4,INDEX($DG:$DG,$GK499+4),"")</f>
      </c>
      <c r="FA499">
        <f>IF($GL499&gt;=5,INDEX($DG:$DG,$GK499+5),"")</f>
      </c>
      <c r="FB499">
        <f>IF($GL499&gt;=6,INDEX($DG:$DG,$GK499+6),"")</f>
      </c>
      <c r="FC499">
        <f>IF($GL499&gt;=7,INDEX($DG:$DG,$GK499+7),"")</f>
      </c>
      <c r="FD499">
        <f>IF($GL499&gt;=8,INDEX($DG:$DG,$GK499+8),"")</f>
      </c>
      <c r="FE499">
        <f>IF($GL499&gt;=9,INDEX($DG:$DG,$GK499+9),"")</f>
      </c>
      <c r="FF499">
        <f>IF($GL499&gt;=10,INDEX($DG:$DG,$GK499+10),"")</f>
      </c>
      <c r="FG499">
        <f>IF($GL499&gt;=11,INDEX($DG:$DG,$GK499+11),"")</f>
      </c>
      <c r="FH499">
        <f>IF($GL499&gt;=12,INDEX($DG:$DG,$GK499+12),"")</f>
      </c>
      <c r="FI499">
        <f>IF($GL499&gt;=13,INDEX($DG:$DG,$GK499+13),"")</f>
      </c>
      <c r="FJ499">
        <f>IF($GL499&gt;=14,INDEX($DG:$DG,$GK499+14),"")</f>
      </c>
      <c r="FK499">
        <f>IF($GL499&gt;=15,INDEX($DG:$DG,$GK499+15),"")</f>
      </c>
      <c r="FL499">
        <f>IF($GL499&gt;=16,INDEX($DG:$DG,$GK499+16),"")</f>
      </c>
      <c r="FM499">
        <f>IF($GL499&gt;=17,INDEX($DG:$DG,$GK499+17),"")</f>
      </c>
      <c r="FN499">
        <f>IF($GL499&gt;=18,INDEX($DG:$DG,$GK499+18),"")</f>
      </c>
      <c r="FO499">
        <f>IF($GL499&gt;=19,INDEX($DG:$DG,$GK499+19),"")</f>
      </c>
      <c r="FP499">
        <f>IF($GL499&gt;=20,INDEX($DG:$DG,$GK499+20),"")</f>
      </c>
      <c r="FQ499">
        <f>IF($GL499&gt;=21,INDEX($DG:$DG,$GK499+21),"")</f>
      </c>
      <c r="FR499">
        <f>IF($GL499&gt;=22,INDEX($DG:$DG,$GK499+22),"")</f>
      </c>
      <c r="FS499">
        <f>IF($GL499&gt;=23,INDEX($DG:$DG,$GK499+23),"")</f>
      </c>
      <c r="FT499">
        <f>IF($GL499&gt;=24,INDEX($DG:$DG,$GK499+24),"")</f>
      </c>
      <c r="FU499">
        <f>IF($GL499&gt;=25,INDEX($DG:$DG,$GK499+25),"")</f>
      </c>
      <c r="FV499">
        <f>IF($GL499&gt;=26,INDEX($DG:$DG,$GK499+26),"")</f>
      </c>
      <c r="FW499">
        <f>IF($GL499&gt;=27,INDEX($DG:$DG,$GK499+27),"")</f>
      </c>
      <c r="FX499">
        <f>IF($GL499&gt;=28,INDEX($DG:$DG,$GK499+28),"")</f>
      </c>
      <c r="FY499">
        <f>IF($GL499&gt;=29,INDEX($DG:$DG,$GK499+29),"")</f>
      </c>
      <c r="FZ499">
        <f>IF($GL499&gt;=30,INDEX($DG:$DG,$GK499+30),"")</f>
      </c>
      <c r="GA499">
        <f>IF($GL499&gt;=31,INDEX($DG:$DG,$GK499+31),"")</f>
      </c>
      <c r="GB499">
        <f>IF($GL499&gt;=32,INDEX($DG:$DG,$GK499+32),"")</f>
      </c>
      <c r="GC499">
        <f>IF($GL499&gt;=33,INDEX($DG:$DG,$GK499+33),"")</f>
      </c>
      <c r="GD499">
        <f>IF($GL499&gt;=34,INDEX($DG:$DG,$GK499+34),"")</f>
      </c>
      <c r="GE499">
        <f>IF($GL499&gt;=35,INDEX($DG:$DG,$GK499+35),"")</f>
      </c>
      <c r="GF499">
        <f>IF($GL499&gt;=36,INDEX($DG:$DG,$GK499+36),"")</f>
      </c>
      <c r="GG499">
        <f>IF($GL499&gt;=37,INDEX($DG:$DG,$GK499+37),"")</f>
      </c>
      <c r="GH499">
        <f>IF($GL499&gt;=38,INDEX($DG:$DG,$GK499+38),"")</f>
      </c>
      <c r="GI499">
        <f>IF($GL499&gt;=39,INDEX($DG:$DG,$GK499+39),"")</f>
      </c>
      <c r="GJ499">
        <f>IF($GL499&gt;=40,INDEX($DG:$DG,$GK499+40),"")</f>
      </c>
      <c r="GK499">
        <f>IFERROR(MATCH($DE499,$DF$2:$DF$166,0)+1,0)</f>
      </c>
      <c r="GL499">
        <f>IFERROR(INDEX($DH$2:$DH$166,MATCH($DE499,$DF$2:$DF$166,0)),0)</f>
      </c>
      <c r="GM499">
        <f>IFERROR(MATCH($H499,$DI$499:$EV$499,0),0)</f>
      </c>
      <c r="GN499">
        <f>IF($GM499&gt;0,INDEX($EW$499:$GJ$499,$GM499),"")</f>
      </c>
      <c r="GO499" t="s">
        <v>1089</v>
      </c>
      <c r="GQ499">
        <f>IF($IZ499&gt;=1,INDEX($GO:$GO,$IY499+1),"")</f>
      </c>
      <c r="GR499">
        <f>IF($IZ499&gt;=2,INDEX($GO:$GO,$IY499+2),"")</f>
      </c>
      <c r="GS499">
        <f>IF($IZ499&gt;=3,INDEX($GO:$GO,$IY499+3),"")</f>
      </c>
      <c r="GT499">
        <f>IF($IZ499&gt;=4,INDEX($GO:$GO,$IY499+4),"")</f>
      </c>
      <c r="GU499">
        <f>IF($IZ499&gt;=5,INDEX($GO:$GO,$IY499+5),"")</f>
      </c>
      <c r="GV499">
        <f>IF($IZ499&gt;=6,INDEX($GO:$GO,$IY499+6),"")</f>
      </c>
      <c r="GW499">
        <f>IF($IZ499&gt;=7,INDEX($GO:$GO,$IY499+7),"")</f>
      </c>
      <c r="GX499">
        <f>IF($IZ499&gt;=8,INDEX($GO:$GO,$IY499+8),"")</f>
      </c>
      <c r="GY499">
        <f>IF($IZ499&gt;=9,INDEX($GO:$GO,$IY499+9),"")</f>
      </c>
      <c r="GZ499">
        <f>IF($IZ499&gt;=10,INDEX($GO:$GO,$IY499+10),"")</f>
      </c>
      <c r="HA499">
        <f>IF($IZ499&gt;=11,INDEX($GO:$GO,$IY499+11),"")</f>
      </c>
      <c r="HB499">
        <f>IF($IZ499&gt;=12,INDEX($GO:$GO,$IY499+12),"")</f>
      </c>
      <c r="HC499">
        <f>IF($IZ499&gt;=13,INDEX($GO:$GO,$IY499+13),"")</f>
      </c>
      <c r="HD499">
        <f>IF($IZ499&gt;=14,INDEX($GO:$GO,$IY499+14),"")</f>
      </c>
      <c r="HE499">
        <f>IF($IZ499&gt;=15,INDEX($GO:$GO,$IY499+15),"")</f>
      </c>
      <c r="HF499">
        <f>IF($IZ499&gt;=16,INDEX($GO:$GO,$IY499+16),"")</f>
      </c>
      <c r="HG499">
        <f>IF($IZ499&gt;=17,INDEX($GO:$GO,$IY499+17),"")</f>
      </c>
      <c r="HH499">
        <f>IF($IZ499&gt;=18,INDEX($GO:$GO,$IY499+18),"")</f>
      </c>
      <c r="HI499">
        <f>IF($IZ499&gt;=19,INDEX($GO:$GO,$IY499+19),"")</f>
      </c>
      <c r="HJ499">
        <f>IF($IZ499&gt;=20,INDEX($GO:$GO,$IY499+20),"")</f>
      </c>
      <c r="HK499">
        <f>IF($IZ499&gt;=21,INDEX($GO:$GO,$IY499+21),"")</f>
      </c>
      <c r="HL499">
        <f>IF($IZ499&gt;=22,INDEX($GO:$GO,$IY499+22),"")</f>
      </c>
      <c r="HM499">
        <f>IF($IZ499&gt;=23,INDEX($GO:$GO,$IY499+23),"")</f>
      </c>
      <c r="HN499">
        <f>IF($IZ499&gt;=24,INDEX($GO:$GO,$IY499+24),"")</f>
      </c>
      <c r="HO499">
        <f>IF($IZ499&gt;=25,INDEX($GO:$GO,$IY499+25),"")</f>
      </c>
      <c r="HP499">
        <f>IF($IZ499&gt;=26,INDEX($GO:$GO,$IY499+26),"")</f>
      </c>
      <c r="HQ499">
        <f>IF($IZ499&gt;=27,INDEX($GO:$GO,$IY499+27),"")</f>
      </c>
      <c r="HR499">
        <f>IF($IZ499&gt;=28,INDEX($GO:$GO,$IY499+28),"")</f>
      </c>
      <c r="HS499">
        <f>IF($IZ499&gt;=29,INDEX($GO:$GO,$IY499+29),"")</f>
      </c>
      <c r="HT499">
        <f>IF($IZ499&gt;=30,INDEX($GO:$GO,$IY499+30),"")</f>
      </c>
      <c r="HU499">
        <f>IF($IZ499&gt;=31,INDEX($GO:$GO,$IY499+31),"")</f>
      </c>
      <c r="HV499">
        <f>IF($IZ499&gt;=32,INDEX($GO:$GO,$IY499+32),"")</f>
      </c>
      <c r="HW499">
        <f>IF($IZ499&gt;=33,INDEX($GO:$GO,$IY499+33),"")</f>
      </c>
      <c r="HX499">
        <f>IF($IZ499&gt;=34,INDEX($GO:$GO,$IY499+34),"")</f>
      </c>
      <c r="HY499">
        <f>IF($IZ499&gt;=35,INDEX($GO:$GO,$IY499+35),"")</f>
      </c>
      <c r="HZ499">
        <f>IF($IZ499&gt;=36,INDEX($GO:$GO,$IY499+36),"")</f>
      </c>
      <c r="IA499">
        <f>IF($IZ499&gt;=37,INDEX($GO:$GO,$IY499+37),"")</f>
      </c>
      <c r="IB499">
        <f>IF($IZ499&gt;=38,INDEX($GO:$GO,$IY499+38),"")</f>
      </c>
      <c r="IC499">
        <f>IF($IZ499&gt;=39,INDEX($GO:$GO,$IY499+39),"")</f>
      </c>
      <c r="ID499">
        <f>IF($IZ499&gt;=40,INDEX($GO:$GO,$IY499+40),"")</f>
      </c>
      <c r="IE499">
        <f>IF($IZ499&gt;=41,INDEX($GO:$GO,$IY499+41),"")</f>
      </c>
      <c r="IF499">
        <f>IF($IZ499&gt;=42,INDEX($GO:$GO,$IY499+42),"")</f>
      </c>
      <c r="IG499">
        <f>IF($IZ499&gt;=43,INDEX($GO:$GO,$IY499+43),"")</f>
      </c>
      <c r="IH499">
        <f>IF($IZ499&gt;=44,INDEX($GO:$GO,$IY499+44),"")</f>
      </c>
      <c r="II499">
        <f>IF($IZ499&gt;=45,INDEX($GO:$GO,$IY499+45),"")</f>
      </c>
      <c r="IJ499">
        <f>IF($IZ499&gt;=46,INDEX($GO:$GO,$IY499+46),"")</f>
      </c>
      <c r="IK499">
        <f>IF($IZ499&gt;=47,INDEX($GO:$GO,$IY499+47),"")</f>
      </c>
      <c r="IL499">
        <f>IF($IZ499&gt;=48,INDEX($GO:$GO,$IY499+48),"")</f>
      </c>
      <c r="IM499">
        <f>IF($IZ499&gt;=49,INDEX($GO:$GO,$IY499+49),"")</f>
      </c>
      <c r="IN499">
        <f>IF($IZ499&gt;=50,INDEX($GO:$GO,$IY499+50),"")</f>
      </c>
      <c r="IO499">
        <f>IF($IZ499&gt;=51,INDEX($GO:$GO,$IY499+51),"")</f>
      </c>
      <c r="IP499">
        <f>IF($IZ499&gt;=52,INDEX($GO:$GO,$IY499+52),"")</f>
      </c>
      <c r="IQ499">
        <f>IF($IZ499&gt;=53,INDEX($GO:$GO,$IY499+53),"")</f>
      </c>
      <c r="IR499">
        <f>IF($IZ499&gt;=54,INDEX($GO:$GO,$IY499+54),"")</f>
      </c>
      <c r="IS499">
        <f>IF($IZ499&gt;=55,INDEX($GO:$GO,$IY499+55),"")</f>
      </c>
      <c r="IT499">
        <f>IF($IZ499&gt;=56,INDEX($GO:$GO,$IY499+56),"")</f>
      </c>
      <c r="IU499">
        <f>IF($IZ499&gt;=57,INDEX($GO:$GO,$IY499+57),"")</f>
      </c>
      <c r="IV499">
        <f>IF($IZ499&gt;=58,INDEX($GO:$GO,$IY499+58),"")</f>
      </c>
      <c r="IW499">
        <f>IF($IZ499&gt;=59,INDEX($GO:$GO,$IY499+59),"")</f>
      </c>
      <c r="IX499">
        <f>IF($IZ499&gt;=60,INDEX($GO:$GO,$IY499+60),"")</f>
      </c>
      <c r="IY499">
        <f>IFERROR(MATCH($GN499,$GO$2:$GO$827,0)+1,0)</f>
      </c>
      <c r="IZ499">
        <f>IFERROR(INDEX($GP$2:$GP$827,MATCH($GN499,$GO$2:$GO$827,0)),0)</f>
      </c>
      <c r="JA499" t="s">
        <v>23</v>
      </c>
      <c r="JB499" t="s">
        <v>23</v>
      </c>
    </row>
    <row r="500" spans="1:262" x14ac:dyDescent="0.25">
      <c r="F500" s="1"/>
      <c r="G500" s="1"/>
      <c r="H500" s="1"/>
      <c r="I500" s="1"/>
      <c r="J500" s="1">
        <f>IFERROR(IF(FIND(" - ",$F500)&gt;0,MID($F500,FIND(" - ",$F500)+3,LEN($F500)),""),"")</f>
      </c>
      <c r="L500" s="1"/>
      <c r="N500" t="s">
        <v>23</v>
      </c>
      <c r="P500">
        <f>IF(OR($N500="",$O500=""),"",IFERROR($N500/$O500,0))</f>
      </c>
      <c r="Q500">
        <f>IF($N500="","",
IF($G500="","",
IF(ISNUMBER(SEARCH("exempt",LOWER($G500))),0,
$N500*(VALUE(SUBSTITUTE($G500,"%",""))/100))))</f>
      </c>
      <c r="W500">
        <f>IF($N500="","",
SUM($N500,$Q500,$U500,$R500,$T500)-
IF($V500="",0,VALUE($V500)))</f>
      </c>
      <c r="AE500" t="s">
        <v>1498</v>
      </c>
      <c r="AJ500" t="s">
        <v>616</v>
      </c>
      <c r="AM500">
        <f>IFERROR(LEFT($F500,FIND(" - ",$F500)-1),$F500)</f>
      </c>
      <c r="AP500">
        <f>IF($CE500&gt;=1,INDEX($AN:$AN,$CD500+1),"")</f>
      </c>
      <c r="AQ500">
        <f>IF($CE500&gt;=2,INDEX($AN:$AN,$CD500+2),"")</f>
      </c>
      <c r="AR500">
        <f>IF($CE500&gt;=3,INDEX($AN:$AN,$CD500+3),"")</f>
      </c>
      <c r="AS500">
        <f>IF($CE500&gt;=4,INDEX($AN:$AN,$CD500+4),"")</f>
      </c>
      <c r="AT500">
        <f>IF($CE500&gt;=5,INDEX($AN:$AN,$CD500+5),"")</f>
      </c>
      <c r="AU500">
        <f>IF($CE500&gt;=6,INDEX($AN:$AN,$CD500+6),"")</f>
      </c>
      <c r="AV500">
        <f>IF($CE500&gt;=7,INDEX($AN:$AN,$CD500+7),"")</f>
      </c>
      <c r="AW500">
        <f>IF($CE500&gt;=8,INDEX($AN:$AN,$CD500+8),"")</f>
      </c>
      <c r="AX500">
        <f>IF($CE500&gt;=9,INDEX($AN:$AN,$CD500+9),"")</f>
      </c>
      <c r="AY500">
        <f>IF($CE500&gt;=10,INDEX($AN:$AN,$CD500+10),"")</f>
      </c>
      <c r="AZ500">
        <f>IF($CE500&gt;=11,INDEX($AN:$AN,$CD500+11),"")</f>
      </c>
      <c r="BA500">
        <f>IF($CE500&gt;=12,INDEX($AN:$AN,$CD500+12),"")</f>
      </c>
      <c r="BB500">
        <f>IF($CE500&gt;=13,INDEX($AN:$AN,$CD500+13),"")</f>
      </c>
      <c r="BC500">
        <f>IF($CE500&gt;=14,INDEX($AN:$AN,$CD500+14),"")</f>
      </c>
      <c r="BD500">
        <f>IF($CE500&gt;=15,INDEX($AN:$AN,$CD500+15),"")</f>
      </c>
      <c r="BE500">
        <f>IF($CE500&gt;=16,INDEX($AN:$AN,$CD500+16),"")</f>
      </c>
      <c r="BF500">
        <f>IF($CE500&gt;=17,INDEX($AN:$AN,$CD500+17),"")</f>
      </c>
      <c r="BG500">
        <f>IF($CE500&gt;=18,INDEX($AN:$AN,$CD500+18),"")</f>
      </c>
      <c r="BH500">
        <f>IF($CE500&gt;=19,INDEX($AN:$AN,$CD500+19),"")</f>
      </c>
      <c r="BI500">
        <f>IF($CE500&gt;=20,INDEX($AN:$AN,$CD500+20),"")</f>
      </c>
      <c r="BJ500">
        <f>IF($CE500&gt;=21,INDEX($AN:$AN,$CD500+21),"")</f>
      </c>
      <c r="BK500">
        <f>IF($CE500&gt;=22,INDEX($AN:$AN,$CD500+22),"")</f>
      </c>
      <c r="BL500">
        <f>IF($CE500&gt;=23,INDEX($AN:$AN,$CD500+23),"")</f>
      </c>
      <c r="BM500">
        <f>IF($CE500&gt;=24,INDEX($AN:$AN,$CD500+24),"")</f>
      </c>
      <c r="BN500">
        <f>IF($CE500&gt;=25,INDEX($AN:$AN,$CD500+25),"")</f>
      </c>
      <c r="BO500">
        <f>IF($CE500&gt;=26,INDEX($AN:$AN,$CD500+26),"")</f>
      </c>
      <c r="BP500">
        <f>IF($CE500&gt;=27,INDEX($AN:$AN,$CD500+27),"")</f>
      </c>
      <c r="BQ500">
        <f>IF($CE500&gt;=28,INDEX($AN:$AN,$CD500+28),"")</f>
      </c>
      <c r="BR500">
        <f>IF($CE500&gt;=29,INDEX($AN:$AN,$CD500+29),"")</f>
      </c>
      <c r="BS500">
        <f>IF($CE500&gt;=30,INDEX($AN:$AN,$CD500+30),"")</f>
      </c>
      <c r="BT500">
        <f>IF($CE500&gt;=31,INDEX($AN:$AN,$CD500+31),"")</f>
      </c>
      <c r="BU500">
        <f>IF($CE500&gt;=32,INDEX($AN:$AN,$CD500+32),"")</f>
      </c>
      <c r="BV500">
        <f>IF($CE500&gt;=33,INDEX($AN:$AN,$CD500+33),"")</f>
      </c>
      <c r="BW500">
        <f>IF($CE500&gt;=34,INDEX($AN:$AN,$CD500+34),"")</f>
      </c>
      <c r="BX500">
        <f>IF($CE500&gt;=35,INDEX($AN:$AN,$CD500+35),"")</f>
      </c>
      <c r="BY500">
        <f>IF($CE500&gt;=36,INDEX($AN:$AN,$CD500+36),"")</f>
      </c>
      <c r="BZ500">
        <f>IF($CE500&gt;=37,INDEX($AN:$AN,$CD500+37),"")</f>
      </c>
      <c r="CA500">
        <f>IF($CE500&gt;=38,INDEX($AN:$AN,$CD500+38),"")</f>
      </c>
      <c r="CB500">
        <f>IF($CE500&gt;=39,INDEX($AN:$AN,$CD500+39),"")</f>
      </c>
      <c r="CC500">
        <f>IF($CE500&gt;=40,INDEX($AN:$AN,$CD500+40),"")</f>
      </c>
      <c r="CD500">
        <f>IFERROR(MATCH($AM500,$AN$2:$AN$133,0)+1,0)</f>
      </c>
      <c r="CE500">
        <f>IFERROR(INDEX($AO$2:$AO$133,MATCH($AM500,$AN$2:$AN$133,0)),0)</f>
      </c>
      <c r="CF500">
        <f>IFERROR(LEFT($K500,FIND(" - ",$K500)-1),$K500)</f>
      </c>
      <c r="CG500" t="s">
        <v>91</v>
      </c>
      <c r="CI500">
        <f>IF($DD500&gt;=1,INDEX($CG:$CG,$DC500+1),"")</f>
      </c>
      <c r="CJ500">
        <f>IF($DD500&gt;=2,INDEX($CG:$CG,$DC500+2),"")</f>
      </c>
      <c r="CK500">
        <f>IF($DD500&gt;=3,INDEX($CG:$CG,$DC500+3),"")</f>
      </c>
      <c r="CL500">
        <f>IF($DD500&gt;=4,INDEX($CG:$CG,$DC500+4),"")</f>
      </c>
      <c r="CM500">
        <f>IF($DD500&gt;=5,INDEX($CG:$CG,$DC500+5),"")</f>
      </c>
      <c r="CN500">
        <f>IF($DD500&gt;=6,INDEX($CG:$CG,$DC500+6),"")</f>
      </c>
      <c r="CO500">
        <f>IF($DD500&gt;=7,INDEX($CG:$CG,$DC500+7),"")</f>
      </c>
      <c r="CP500">
        <f>IF($DD500&gt;=8,INDEX($CG:$CG,$DC500+8),"")</f>
      </c>
      <c r="CQ500">
        <f>IF($DD500&gt;=9,INDEX($CG:$CG,$DC500+9),"")</f>
      </c>
      <c r="CR500">
        <f>IF($DD500&gt;=10,INDEX($CG:$CG,$DC500+10),"")</f>
      </c>
      <c r="CS500">
        <f>IF($DD500&gt;=11,INDEX($CG:$CG,$DC500+11),"")</f>
      </c>
      <c r="CT500">
        <f>IF($DD500&gt;=12,INDEX($CG:$CG,$DC500+12),"")</f>
      </c>
      <c r="CU500">
        <f>IF($DD500&gt;=13,INDEX($CG:$CG,$DC500+13),"")</f>
      </c>
      <c r="CV500">
        <f>IF($DD500&gt;=14,INDEX($CG:$CG,$DC500+14),"")</f>
      </c>
      <c r="CW500">
        <f>IF($DD500&gt;=15,INDEX($CG:$CG,$DC500+15),"")</f>
      </c>
      <c r="CX500">
        <f>IF($DD500&gt;=16,INDEX($CG:$CG,$DC500+16),"")</f>
      </c>
      <c r="CY500">
        <f>IF($DD500&gt;=17,INDEX($CG:$CG,$DC500+17),"")</f>
      </c>
      <c r="CZ500">
        <f>IF($DD500&gt;=18,INDEX($CG:$CG,$DC500+18),"")</f>
      </c>
      <c r="DA500">
        <f>IF($DD500&gt;=19,INDEX($CG:$CG,$DC500+19),"")</f>
      </c>
      <c r="DB500">
        <f>IF($DD500&gt;=20,INDEX($CG:$CG,$DC500+20),"")</f>
      </c>
      <c r="DC500">
        <f>IFERROR(MATCH($CF500,$CG$2:$CG$1558,0)+1,0)</f>
      </c>
      <c r="DD500">
        <f>IFERROR(INDEX($CH$2:$CH$1558,MATCH($CF500,$CG$2:$CG$1558,0)),0)</f>
      </c>
      <c r="DE500">
        <f>IFERROR(INDEX($AL:$AL,MATCH($G500,$AK:$AK,0))&amp;"","")</f>
      </c>
      <c r="DI500">
        <f>IF($GL500&gt;=1,INDEX($DF:$DF,$GK500+1),"")</f>
      </c>
      <c r="DJ500">
        <f>IF($GL500&gt;=2,INDEX($DF:$DF,$GK500+2),"")</f>
      </c>
      <c r="DK500">
        <f>IF($GL500&gt;=3,INDEX($DF:$DF,$GK500+3),"")</f>
      </c>
      <c r="DL500">
        <f>IF($GL500&gt;=4,INDEX($DF:$DF,$GK500+4),"")</f>
      </c>
      <c r="DM500">
        <f>IF($GL500&gt;=5,INDEX($DF:$DF,$GK500+5),"")</f>
      </c>
      <c r="DN500">
        <f>IF($GL500&gt;=6,INDEX($DF:$DF,$GK500+6),"")</f>
      </c>
      <c r="DO500">
        <f>IF($GL500&gt;=7,INDEX($DF:$DF,$GK500+7),"")</f>
      </c>
      <c r="DP500">
        <f>IF($GL500&gt;=8,INDEX($DF:$DF,$GK500+8),"")</f>
      </c>
      <c r="DQ500">
        <f>IF($GL500&gt;=9,INDEX($DF:$DF,$GK500+9),"")</f>
      </c>
      <c r="DR500">
        <f>IF($GL500&gt;=10,INDEX($DF:$DF,$GK500+10),"")</f>
      </c>
      <c r="DS500">
        <f>IF($GL500&gt;=11,INDEX($DF:$DF,$GK500+11),"")</f>
      </c>
      <c r="DT500">
        <f>IF($GL500&gt;=12,INDEX($DF:$DF,$GK500+12),"")</f>
      </c>
      <c r="DU500">
        <f>IF($GL500&gt;=13,INDEX($DF:$DF,$GK500+13),"")</f>
      </c>
      <c r="DV500">
        <f>IF($GL500&gt;=14,INDEX($DF:$DF,$GK500+14),"")</f>
      </c>
      <c r="DW500">
        <f>IF($GL500&gt;=15,INDEX($DF:$DF,$GK500+15),"")</f>
      </c>
      <c r="DX500">
        <f>IF($GL500&gt;=16,INDEX($DF:$DF,$GK500+16),"")</f>
      </c>
      <c r="DY500">
        <f>IF($GL500&gt;=17,INDEX($DF:$DF,$GK500+17),"")</f>
      </c>
      <c r="DZ500">
        <f>IF($GL500&gt;=18,INDEX($DF:$DF,$GK500+18),"")</f>
      </c>
      <c r="EA500">
        <f>IF($GL500&gt;=19,INDEX($DF:$DF,$GK500+19),"")</f>
      </c>
      <c r="EB500">
        <f>IF($GL500&gt;=20,INDEX($DF:$DF,$GK500+20),"")</f>
      </c>
      <c r="EC500">
        <f>IF($GL500&gt;=21,INDEX($DF:$DF,$GK500+21),"")</f>
      </c>
      <c r="ED500">
        <f>IF($GL500&gt;=22,INDEX($DF:$DF,$GK500+22),"")</f>
      </c>
      <c r="EE500">
        <f>IF($GL500&gt;=23,INDEX($DF:$DF,$GK500+23),"")</f>
      </c>
      <c r="EF500">
        <f>IF($GL500&gt;=24,INDEX($DF:$DF,$GK500+24),"")</f>
      </c>
      <c r="EG500">
        <f>IF($GL500&gt;=25,INDEX($DF:$DF,$GK500+25),"")</f>
      </c>
      <c r="EH500">
        <f>IF($GL500&gt;=26,INDEX($DF:$DF,$GK500+26),"")</f>
      </c>
      <c r="EI500">
        <f>IF($GL500&gt;=27,INDEX($DF:$DF,$GK500+27),"")</f>
      </c>
      <c r="EJ500">
        <f>IF($GL500&gt;=28,INDEX($DF:$DF,$GK500+28),"")</f>
      </c>
      <c r="EK500">
        <f>IF($GL500&gt;=29,INDEX($DF:$DF,$GK500+29),"")</f>
      </c>
      <c r="EL500">
        <f>IF($GL500&gt;=30,INDEX($DF:$DF,$GK500+30),"")</f>
      </c>
      <c r="EM500">
        <f>IF($GL500&gt;=31,INDEX($DF:$DF,$GK500+31),"")</f>
      </c>
      <c r="EN500">
        <f>IF($GL500&gt;=32,INDEX($DF:$DF,$GK500+32),"")</f>
      </c>
      <c r="EO500">
        <f>IF($GL500&gt;=33,INDEX($DF:$DF,$GK500+33),"")</f>
      </c>
      <c r="EP500">
        <f>IF($GL500&gt;=34,INDEX($DF:$DF,$GK500+34),"")</f>
      </c>
      <c r="EQ500">
        <f>IF($GL500&gt;=35,INDEX($DF:$DF,$GK500+35),"")</f>
      </c>
      <c r="ER500">
        <f>IF($GL500&gt;=36,INDEX($DF:$DF,$GK500+36),"")</f>
      </c>
      <c r="ES500">
        <f>IF($GL500&gt;=37,INDEX($DF:$DF,$GK500+37),"")</f>
      </c>
      <c r="ET500">
        <f>IF($GL500&gt;=38,INDEX($DF:$DF,$GK500+38),"")</f>
      </c>
      <c r="EU500">
        <f>IF($GL500&gt;=39,INDEX($DF:$DF,$GK500+39),"")</f>
      </c>
      <c r="EV500">
        <f>IF($GL500&gt;=40,INDEX($DF:$DF,$GK500+40),"")</f>
      </c>
      <c r="EW500">
        <f>IF($GL500&gt;=1,INDEX($DG:$DG,$GK500+1),"")</f>
      </c>
      <c r="EX500">
        <f>IF($GL500&gt;=2,INDEX($DG:$DG,$GK500+2),"")</f>
      </c>
      <c r="EY500">
        <f>IF($GL500&gt;=3,INDEX($DG:$DG,$GK500+3),"")</f>
      </c>
      <c r="EZ500">
        <f>IF($GL500&gt;=4,INDEX($DG:$DG,$GK500+4),"")</f>
      </c>
      <c r="FA500">
        <f>IF($GL500&gt;=5,INDEX($DG:$DG,$GK500+5),"")</f>
      </c>
      <c r="FB500">
        <f>IF($GL500&gt;=6,INDEX($DG:$DG,$GK500+6),"")</f>
      </c>
      <c r="FC500">
        <f>IF($GL500&gt;=7,INDEX($DG:$DG,$GK500+7),"")</f>
      </c>
      <c r="FD500">
        <f>IF($GL500&gt;=8,INDEX($DG:$DG,$GK500+8),"")</f>
      </c>
      <c r="FE500">
        <f>IF($GL500&gt;=9,INDEX($DG:$DG,$GK500+9),"")</f>
      </c>
      <c r="FF500">
        <f>IF($GL500&gt;=10,INDEX($DG:$DG,$GK500+10),"")</f>
      </c>
      <c r="FG500">
        <f>IF($GL500&gt;=11,INDEX($DG:$DG,$GK500+11),"")</f>
      </c>
      <c r="FH500">
        <f>IF($GL500&gt;=12,INDEX($DG:$DG,$GK500+12),"")</f>
      </c>
      <c r="FI500">
        <f>IF($GL500&gt;=13,INDEX($DG:$DG,$GK500+13),"")</f>
      </c>
      <c r="FJ500">
        <f>IF($GL500&gt;=14,INDEX($DG:$DG,$GK500+14),"")</f>
      </c>
      <c r="FK500">
        <f>IF($GL500&gt;=15,INDEX($DG:$DG,$GK500+15),"")</f>
      </c>
      <c r="FL500">
        <f>IF($GL500&gt;=16,INDEX($DG:$DG,$GK500+16),"")</f>
      </c>
      <c r="FM500">
        <f>IF($GL500&gt;=17,INDEX($DG:$DG,$GK500+17),"")</f>
      </c>
      <c r="FN500">
        <f>IF($GL500&gt;=18,INDEX($DG:$DG,$GK500+18),"")</f>
      </c>
      <c r="FO500">
        <f>IF($GL500&gt;=19,INDEX($DG:$DG,$GK500+19),"")</f>
      </c>
      <c r="FP500">
        <f>IF($GL500&gt;=20,INDEX($DG:$DG,$GK500+20),"")</f>
      </c>
      <c r="FQ500">
        <f>IF($GL500&gt;=21,INDEX($DG:$DG,$GK500+21),"")</f>
      </c>
      <c r="FR500">
        <f>IF($GL500&gt;=22,INDEX($DG:$DG,$GK500+22),"")</f>
      </c>
      <c r="FS500">
        <f>IF($GL500&gt;=23,INDEX($DG:$DG,$GK500+23),"")</f>
      </c>
      <c r="FT500">
        <f>IF($GL500&gt;=24,INDEX($DG:$DG,$GK500+24),"")</f>
      </c>
      <c r="FU500">
        <f>IF($GL500&gt;=25,INDEX($DG:$DG,$GK500+25),"")</f>
      </c>
      <c r="FV500">
        <f>IF($GL500&gt;=26,INDEX($DG:$DG,$GK500+26),"")</f>
      </c>
      <c r="FW500">
        <f>IF($GL500&gt;=27,INDEX($DG:$DG,$GK500+27),"")</f>
      </c>
      <c r="FX500">
        <f>IF($GL500&gt;=28,INDEX($DG:$DG,$GK500+28),"")</f>
      </c>
      <c r="FY500">
        <f>IF($GL500&gt;=29,INDEX($DG:$DG,$GK500+29),"")</f>
      </c>
      <c r="FZ500">
        <f>IF($GL500&gt;=30,INDEX($DG:$DG,$GK500+30),"")</f>
      </c>
      <c r="GA500">
        <f>IF($GL500&gt;=31,INDEX($DG:$DG,$GK500+31),"")</f>
      </c>
      <c r="GB500">
        <f>IF($GL500&gt;=32,INDEX($DG:$DG,$GK500+32),"")</f>
      </c>
      <c r="GC500">
        <f>IF($GL500&gt;=33,INDEX($DG:$DG,$GK500+33),"")</f>
      </c>
      <c r="GD500">
        <f>IF($GL500&gt;=34,INDEX($DG:$DG,$GK500+34),"")</f>
      </c>
      <c r="GE500">
        <f>IF($GL500&gt;=35,INDEX($DG:$DG,$GK500+35),"")</f>
      </c>
      <c r="GF500">
        <f>IF($GL500&gt;=36,INDEX($DG:$DG,$GK500+36),"")</f>
      </c>
      <c r="GG500">
        <f>IF($GL500&gt;=37,INDEX($DG:$DG,$GK500+37),"")</f>
      </c>
      <c r="GH500">
        <f>IF($GL500&gt;=38,INDEX($DG:$DG,$GK500+38),"")</f>
      </c>
      <c r="GI500">
        <f>IF($GL500&gt;=39,INDEX($DG:$DG,$GK500+39),"")</f>
      </c>
      <c r="GJ500">
        <f>IF($GL500&gt;=40,INDEX($DG:$DG,$GK500+40),"")</f>
      </c>
      <c r="GK500">
        <f>IFERROR(MATCH($DE500,$DF$2:$DF$166,0)+1,0)</f>
      </c>
      <c r="GL500">
        <f>IFERROR(INDEX($DH$2:$DH$166,MATCH($DE500,$DF$2:$DF$166,0)),0)</f>
      </c>
      <c r="GM500">
        <f>IFERROR(MATCH($H500,$DI$500:$EV$500,0),0)</f>
      </c>
      <c r="GN500">
        <f>IF($GM500&gt;0,INDEX($EW$500:$GJ$500,$GM500),"")</f>
      </c>
      <c r="GO500" t="s">
        <v>1091</v>
      </c>
      <c r="GQ500">
        <f>IF($IZ500&gt;=1,INDEX($GO:$GO,$IY500+1),"")</f>
      </c>
      <c r="GR500">
        <f>IF($IZ500&gt;=2,INDEX($GO:$GO,$IY500+2),"")</f>
      </c>
      <c r="GS500">
        <f>IF($IZ500&gt;=3,INDEX($GO:$GO,$IY500+3),"")</f>
      </c>
      <c r="GT500">
        <f>IF($IZ500&gt;=4,INDEX($GO:$GO,$IY500+4),"")</f>
      </c>
      <c r="GU500">
        <f>IF($IZ500&gt;=5,INDEX($GO:$GO,$IY500+5),"")</f>
      </c>
      <c r="GV500">
        <f>IF($IZ500&gt;=6,INDEX($GO:$GO,$IY500+6),"")</f>
      </c>
      <c r="GW500">
        <f>IF($IZ500&gt;=7,INDEX($GO:$GO,$IY500+7),"")</f>
      </c>
      <c r="GX500">
        <f>IF($IZ500&gt;=8,INDEX($GO:$GO,$IY500+8),"")</f>
      </c>
      <c r="GY500">
        <f>IF($IZ500&gt;=9,INDEX($GO:$GO,$IY500+9),"")</f>
      </c>
      <c r="GZ500">
        <f>IF($IZ500&gt;=10,INDEX($GO:$GO,$IY500+10),"")</f>
      </c>
      <c r="HA500">
        <f>IF($IZ500&gt;=11,INDEX($GO:$GO,$IY500+11),"")</f>
      </c>
      <c r="HB500">
        <f>IF($IZ500&gt;=12,INDEX($GO:$GO,$IY500+12),"")</f>
      </c>
      <c r="HC500">
        <f>IF($IZ500&gt;=13,INDEX($GO:$GO,$IY500+13),"")</f>
      </c>
      <c r="HD500">
        <f>IF($IZ500&gt;=14,INDEX($GO:$GO,$IY500+14),"")</f>
      </c>
      <c r="HE500">
        <f>IF($IZ500&gt;=15,INDEX($GO:$GO,$IY500+15),"")</f>
      </c>
      <c r="HF500">
        <f>IF($IZ500&gt;=16,INDEX($GO:$GO,$IY500+16),"")</f>
      </c>
      <c r="HG500">
        <f>IF($IZ500&gt;=17,INDEX($GO:$GO,$IY500+17),"")</f>
      </c>
      <c r="HH500">
        <f>IF($IZ500&gt;=18,INDEX($GO:$GO,$IY500+18),"")</f>
      </c>
      <c r="HI500">
        <f>IF($IZ500&gt;=19,INDEX($GO:$GO,$IY500+19),"")</f>
      </c>
      <c r="HJ500">
        <f>IF($IZ500&gt;=20,INDEX($GO:$GO,$IY500+20),"")</f>
      </c>
      <c r="HK500">
        <f>IF($IZ500&gt;=21,INDEX($GO:$GO,$IY500+21),"")</f>
      </c>
      <c r="HL500">
        <f>IF($IZ500&gt;=22,INDEX($GO:$GO,$IY500+22),"")</f>
      </c>
      <c r="HM500">
        <f>IF($IZ500&gt;=23,INDEX($GO:$GO,$IY500+23),"")</f>
      </c>
      <c r="HN500">
        <f>IF($IZ500&gt;=24,INDEX($GO:$GO,$IY500+24),"")</f>
      </c>
      <c r="HO500">
        <f>IF($IZ500&gt;=25,INDEX($GO:$GO,$IY500+25),"")</f>
      </c>
      <c r="HP500">
        <f>IF($IZ500&gt;=26,INDEX($GO:$GO,$IY500+26),"")</f>
      </c>
      <c r="HQ500">
        <f>IF($IZ500&gt;=27,INDEX($GO:$GO,$IY500+27),"")</f>
      </c>
      <c r="HR500">
        <f>IF($IZ500&gt;=28,INDEX($GO:$GO,$IY500+28),"")</f>
      </c>
      <c r="HS500">
        <f>IF($IZ500&gt;=29,INDEX($GO:$GO,$IY500+29),"")</f>
      </c>
      <c r="HT500">
        <f>IF($IZ500&gt;=30,INDEX($GO:$GO,$IY500+30),"")</f>
      </c>
      <c r="HU500">
        <f>IF($IZ500&gt;=31,INDEX($GO:$GO,$IY500+31),"")</f>
      </c>
      <c r="HV500">
        <f>IF($IZ500&gt;=32,INDEX($GO:$GO,$IY500+32),"")</f>
      </c>
      <c r="HW500">
        <f>IF($IZ500&gt;=33,INDEX($GO:$GO,$IY500+33),"")</f>
      </c>
      <c r="HX500">
        <f>IF($IZ500&gt;=34,INDEX($GO:$GO,$IY500+34),"")</f>
      </c>
      <c r="HY500">
        <f>IF($IZ500&gt;=35,INDEX($GO:$GO,$IY500+35),"")</f>
      </c>
      <c r="HZ500">
        <f>IF($IZ500&gt;=36,INDEX($GO:$GO,$IY500+36),"")</f>
      </c>
      <c r="IA500">
        <f>IF($IZ500&gt;=37,INDEX($GO:$GO,$IY500+37),"")</f>
      </c>
      <c r="IB500">
        <f>IF($IZ500&gt;=38,INDEX($GO:$GO,$IY500+38),"")</f>
      </c>
      <c r="IC500">
        <f>IF($IZ500&gt;=39,INDEX($GO:$GO,$IY500+39),"")</f>
      </c>
      <c r="ID500">
        <f>IF($IZ500&gt;=40,INDEX($GO:$GO,$IY500+40),"")</f>
      </c>
      <c r="IE500">
        <f>IF($IZ500&gt;=41,INDEX($GO:$GO,$IY500+41),"")</f>
      </c>
      <c r="IF500">
        <f>IF($IZ500&gt;=42,INDEX($GO:$GO,$IY500+42),"")</f>
      </c>
      <c r="IG500">
        <f>IF($IZ500&gt;=43,INDEX($GO:$GO,$IY500+43),"")</f>
      </c>
      <c r="IH500">
        <f>IF($IZ500&gt;=44,INDEX($GO:$GO,$IY500+44),"")</f>
      </c>
      <c r="II500">
        <f>IF($IZ500&gt;=45,INDEX($GO:$GO,$IY500+45),"")</f>
      </c>
      <c r="IJ500">
        <f>IF($IZ500&gt;=46,INDEX($GO:$GO,$IY500+46),"")</f>
      </c>
      <c r="IK500">
        <f>IF($IZ500&gt;=47,INDEX($GO:$GO,$IY500+47),"")</f>
      </c>
      <c r="IL500">
        <f>IF($IZ500&gt;=48,INDEX($GO:$GO,$IY500+48),"")</f>
      </c>
      <c r="IM500">
        <f>IF($IZ500&gt;=49,INDEX($GO:$GO,$IY500+49),"")</f>
      </c>
      <c r="IN500">
        <f>IF($IZ500&gt;=50,INDEX($GO:$GO,$IY500+50),"")</f>
      </c>
      <c r="IO500">
        <f>IF($IZ500&gt;=51,INDEX($GO:$GO,$IY500+51),"")</f>
      </c>
      <c r="IP500">
        <f>IF($IZ500&gt;=52,INDEX($GO:$GO,$IY500+52),"")</f>
      </c>
      <c r="IQ500">
        <f>IF($IZ500&gt;=53,INDEX($GO:$GO,$IY500+53),"")</f>
      </c>
      <c r="IR500">
        <f>IF($IZ500&gt;=54,INDEX($GO:$GO,$IY500+54),"")</f>
      </c>
      <c r="IS500">
        <f>IF($IZ500&gt;=55,INDEX($GO:$GO,$IY500+55),"")</f>
      </c>
      <c r="IT500">
        <f>IF($IZ500&gt;=56,INDEX($GO:$GO,$IY500+56),"")</f>
      </c>
      <c r="IU500">
        <f>IF($IZ500&gt;=57,INDEX($GO:$GO,$IY500+57),"")</f>
      </c>
      <c r="IV500">
        <f>IF($IZ500&gt;=58,INDEX($GO:$GO,$IY500+58),"")</f>
      </c>
      <c r="IW500">
        <f>IF($IZ500&gt;=59,INDEX($GO:$GO,$IY500+59),"")</f>
      </c>
      <c r="IX500">
        <f>IF($IZ500&gt;=60,INDEX($GO:$GO,$IY500+60),"")</f>
      </c>
      <c r="IY500">
        <f>IFERROR(MATCH($GN500,$GO$2:$GO$827,0)+1,0)</f>
      </c>
      <c r="IZ500">
        <f>IFERROR(INDEX($GP$2:$GP$827,MATCH($GN500,$GO$2:$GO$827,0)),0)</f>
      </c>
      <c r="JA500" t="s">
        <v>23</v>
      </c>
      <c r="JB500" t="s">
        <v>23</v>
      </c>
    </row>
    <row r="501" spans="1:262" x14ac:dyDescent="0.25">
      <c r="F501" s="1"/>
      <c r="G501" s="1"/>
      <c r="H501" s="1"/>
      <c r="I501" s="1"/>
      <c r="J501" s="1">
        <f>IFERROR(IF(FIND(" - ",$F501)&gt;0,MID($F501,FIND(" - ",$F501)+3,LEN($F501)),""),"")</f>
      </c>
      <c r="L501" s="1"/>
      <c r="N501" t="s">
        <v>23</v>
      </c>
      <c r="P501">
        <f>IF(OR($N501="",$O501=""),"",IFERROR($N501/$O501,0))</f>
      </c>
      <c r="Q501">
        <f>IF($N501="","",
IF($G501="","",
IF(ISNUMBER(SEARCH("exempt",LOWER($G501))),0,
$N501*(VALUE(SUBSTITUTE($G501,"%",""))/100))))</f>
      </c>
      <c r="W501">
        <f>IF($N501="","",
SUM($N501,$Q501,$U501,$R501,$T501)-
IF($V501="",0,VALUE($V501)))</f>
      </c>
      <c r="AE501" t="s">
        <v>1499</v>
      </c>
      <c r="AJ501" t="s">
        <v>1314</v>
      </c>
      <c r="AM501">
        <f>IFERROR(LEFT($F501,FIND(" - ",$F501)-1),$F501)</f>
      </c>
      <c r="AP501">
        <f>IF($CE501&gt;=1,INDEX($AN:$AN,$CD501+1),"")</f>
      </c>
      <c r="AQ501">
        <f>IF($CE501&gt;=2,INDEX($AN:$AN,$CD501+2),"")</f>
      </c>
      <c r="AR501">
        <f>IF($CE501&gt;=3,INDEX($AN:$AN,$CD501+3),"")</f>
      </c>
      <c r="AS501">
        <f>IF($CE501&gt;=4,INDEX($AN:$AN,$CD501+4),"")</f>
      </c>
      <c r="AT501">
        <f>IF($CE501&gt;=5,INDEX($AN:$AN,$CD501+5),"")</f>
      </c>
      <c r="AU501">
        <f>IF($CE501&gt;=6,INDEX($AN:$AN,$CD501+6),"")</f>
      </c>
      <c r="AV501">
        <f>IF($CE501&gt;=7,INDEX($AN:$AN,$CD501+7),"")</f>
      </c>
      <c r="AW501">
        <f>IF($CE501&gt;=8,INDEX($AN:$AN,$CD501+8),"")</f>
      </c>
      <c r="AX501">
        <f>IF($CE501&gt;=9,INDEX($AN:$AN,$CD501+9),"")</f>
      </c>
      <c r="AY501">
        <f>IF($CE501&gt;=10,INDEX($AN:$AN,$CD501+10),"")</f>
      </c>
      <c r="AZ501">
        <f>IF($CE501&gt;=11,INDEX($AN:$AN,$CD501+11),"")</f>
      </c>
      <c r="BA501">
        <f>IF($CE501&gt;=12,INDEX($AN:$AN,$CD501+12),"")</f>
      </c>
      <c r="BB501">
        <f>IF($CE501&gt;=13,INDEX($AN:$AN,$CD501+13),"")</f>
      </c>
      <c r="BC501">
        <f>IF($CE501&gt;=14,INDEX($AN:$AN,$CD501+14),"")</f>
      </c>
      <c r="BD501">
        <f>IF($CE501&gt;=15,INDEX($AN:$AN,$CD501+15),"")</f>
      </c>
      <c r="BE501">
        <f>IF($CE501&gt;=16,INDEX($AN:$AN,$CD501+16),"")</f>
      </c>
      <c r="BF501">
        <f>IF($CE501&gt;=17,INDEX($AN:$AN,$CD501+17),"")</f>
      </c>
      <c r="BG501">
        <f>IF($CE501&gt;=18,INDEX($AN:$AN,$CD501+18),"")</f>
      </c>
      <c r="BH501">
        <f>IF($CE501&gt;=19,INDEX($AN:$AN,$CD501+19),"")</f>
      </c>
      <c r="BI501">
        <f>IF($CE501&gt;=20,INDEX($AN:$AN,$CD501+20),"")</f>
      </c>
      <c r="BJ501">
        <f>IF($CE501&gt;=21,INDEX($AN:$AN,$CD501+21),"")</f>
      </c>
      <c r="BK501">
        <f>IF($CE501&gt;=22,INDEX($AN:$AN,$CD501+22),"")</f>
      </c>
      <c r="BL501">
        <f>IF($CE501&gt;=23,INDEX($AN:$AN,$CD501+23),"")</f>
      </c>
      <c r="BM501">
        <f>IF($CE501&gt;=24,INDEX($AN:$AN,$CD501+24),"")</f>
      </c>
      <c r="BN501">
        <f>IF($CE501&gt;=25,INDEX($AN:$AN,$CD501+25),"")</f>
      </c>
      <c r="BO501">
        <f>IF($CE501&gt;=26,INDEX($AN:$AN,$CD501+26),"")</f>
      </c>
      <c r="BP501">
        <f>IF($CE501&gt;=27,INDEX($AN:$AN,$CD501+27),"")</f>
      </c>
      <c r="BQ501">
        <f>IF($CE501&gt;=28,INDEX($AN:$AN,$CD501+28),"")</f>
      </c>
      <c r="BR501">
        <f>IF($CE501&gt;=29,INDEX($AN:$AN,$CD501+29),"")</f>
      </c>
      <c r="BS501">
        <f>IF($CE501&gt;=30,INDEX($AN:$AN,$CD501+30),"")</f>
      </c>
      <c r="BT501">
        <f>IF($CE501&gt;=31,INDEX($AN:$AN,$CD501+31),"")</f>
      </c>
      <c r="BU501">
        <f>IF($CE501&gt;=32,INDEX($AN:$AN,$CD501+32),"")</f>
      </c>
      <c r="BV501">
        <f>IF($CE501&gt;=33,INDEX($AN:$AN,$CD501+33),"")</f>
      </c>
      <c r="BW501">
        <f>IF($CE501&gt;=34,INDEX($AN:$AN,$CD501+34),"")</f>
      </c>
      <c r="BX501">
        <f>IF($CE501&gt;=35,INDEX($AN:$AN,$CD501+35),"")</f>
      </c>
      <c r="BY501">
        <f>IF($CE501&gt;=36,INDEX($AN:$AN,$CD501+36),"")</f>
      </c>
      <c r="BZ501">
        <f>IF($CE501&gt;=37,INDEX($AN:$AN,$CD501+37),"")</f>
      </c>
      <c r="CA501">
        <f>IF($CE501&gt;=38,INDEX($AN:$AN,$CD501+38),"")</f>
      </c>
      <c r="CB501">
        <f>IF($CE501&gt;=39,INDEX($AN:$AN,$CD501+39),"")</f>
      </c>
      <c r="CC501">
        <f>IF($CE501&gt;=40,INDEX($AN:$AN,$CD501+40),"")</f>
      </c>
      <c r="CD501">
        <f>IFERROR(MATCH($AM501,$AN$2:$AN$133,0)+1,0)</f>
      </c>
      <c r="CE501">
        <f>IFERROR(INDEX($AO$2:$AO$133,MATCH($AM501,$AN$2:$AN$133,0)),0)</f>
      </c>
      <c r="CF501">
        <f>IFERROR(LEFT($K501,FIND(" - ",$K501)-1),$K501)</f>
      </c>
      <c r="CG501" t="s">
        <v>100</v>
      </c>
      <c r="CI501">
        <f>IF($DD501&gt;=1,INDEX($CG:$CG,$DC501+1),"")</f>
      </c>
      <c r="CJ501">
        <f>IF($DD501&gt;=2,INDEX($CG:$CG,$DC501+2),"")</f>
      </c>
      <c r="CK501">
        <f>IF($DD501&gt;=3,INDEX($CG:$CG,$DC501+3),"")</f>
      </c>
      <c r="CL501">
        <f>IF($DD501&gt;=4,INDEX($CG:$CG,$DC501+4),"")</f>
      </c>
      <c r="CM501">
        <f>IF($DD501&gt;=5,INDEX($CG:$CG,$DC501+5),"")</f>
      </c>
      <c r="CN501">
        <f>IF($DD501&gt;=6,INDEX($CG:$CG,$DC501+6),"")</f>
      </c>
      <c r="CO501">
        <f>IF($DD501&gt;=7,INDEX($CG:$CG,$DC501+7),"")</f>
      </c>
      <c r="CP501">
        <f>IF($DD501&gt;=8,INDEX($CG:$CG,$DC501+8),"")</f>
      </c>
      <c r="CQ501">
        <f>IF($DD501&gt;=9,INDEX($CG:$CG,$DC501+9),"")</f>
      </c>
      <c r="CR501">
        <f>IF($DD501&gt;=10,INDEX($CG:$CG,$DC501+10),"")</f>
      </c>
      <c r="CS501">
        <f>IF($DD501&gt;=11,INDEX($CG:$CG,$DC501+11),"")</f>
      </c>
      <c r="CT501">
        <f>IF($DD501&gt;=12,INDEX($CG:$CG,$DC501+12),"")</f>
      </c>
      <c r="CU501">
        <f>IF($DD501&gt;=13,INDEX($CG:$CG,$DC501+13),"")</f>
      </c>
      <c r="CV501">
        <f>IF($DD501&gt;=14,INDEX($CG:$CG,$DC501+14),"")</f>
      </c>
      <c r="CW501">
        <f>IF($DD501&gt;=15,INDEX($CG:$CG,$DC501+15),"")</f>
      </c>
      <c r="CX501">
        <f>IF($DD501&gt;=16,INDEX($CG:$CG,$DC501+16),"")</f>
      </c>
      <c r="CY501">
        <f>IF($DD501&gt;=17,INDEX($CG:$CG,$DC501+17),"")</f>
      </c>
      <c r="CZ501">
        <f>IF($DD501&gt;=18,INDEX($CG:$CG,$DC501+18),"")</f>
      </c>
      <c r="DA501">
        <f>IF($DD501&gt;=19,INDEX($CG:$CG,$DC501+19),"")</f>
      </c>
      <c r="DB501">
        <f>IF($DD501&gt;=20,INDEX($CG:$CG,$DC501+20),"")</f>
      </c>
      <c r="DC501">
        <f>IFERROR(MATCH($CF501,$CG$2:$CG$1558,0)+1,0)</f>
      </c>
      <c r="DD501">
        <f>IFERROR(INDEX($CH$2:$CH$1558,MATCH($CF501,$CG$2:$CG$1558,0)),0)</f>
      </c>
      <c r="DE501">
        <f>IFERROR(INDEX($AL:$AL,MATCH($G501,$AK:$AK,0))&amp;"","")</f>
      </c>
      <c r="DI501">
        <f>IF($GL501&gt;=1,INDEX($DF:$DF,$GK501+1),"")</f>
      </c>
      <c r="DJ501">
        <f>IF($GL501&gt;=2,INDEX($DF:$DF,$GK501+2),"")</f>
      </c>
      <c r="DK501">
        <f>IF($GL501&gt;=3,INDEX($DF:$DF,$GK501+3),"")</f>
      </c>
      <c r="DL501">
        <f>IF($GL501&gt;=4,INDEX($DF:$DF,$GK501+4),"")</f>
      </c>
      <c r="DM501">
        <f>IF($GL501&gt;=5,INDEX($DF:$DF,$GK501+5),"")</f>
      </c>
      <c r="DN501">
        <f>IF($GL501&gt;=6,INDEX($DF:$DF,$GK501+6),"")</f>
      </c>
      <c r="DO501">
        <f>IF($GL501&gt;=7,INDEX($DF:$DF,$GK501+7),"")</f>
      </c>
      <c r="DP501">
        <f>IF($GL501&gt;=8,INDEX($DF:$DF,$GK501+8),"")</f>
      </c>
      <c r="DQ501">
        <f>IF($GL501&gt;=9,INDEX($DF:$DF,$GK501+9),"")</f>
      </c>
      <c r="DR501">
        <f>IF($GL501&gt;=10,INDEX($DF:$DF,$GK501+10),"")</f>
      </c>
      <c r="DS501">
        <f>IF($GL501&gt;=11,INDEX($DF:$DF,$GK501+11),"")</f>
      </c>
      <c r="DT501">
        <f>IF($GL501&gt;=12,INDEX($DF:$DF,$GK501+12),"")</f>
      </c>
      <c r="DU501">
        <f>IF($GL501&gt;=13,INDEX($DF:$DF,$GK501+13),"")</f>
      </c>
      <c r="DV501">
        <f>IF($GL501&gt;=14,INDEX($DF:$DF,$GK501+14),"")</f>
      </c>
      <c r="DW501">
        <f>IF($GL501&gt;=15,INDEX($DF:$DF,$GK501+15),"")</f>
      </c>
      <c r="DX501">
        <f>IF($GL501&gt;=16,INDEX($DF:$DF,$GK501+16),"")</f>
      </c>
      <c r="DY501">
        <f>IF($GL501&gt;=17,INDEX($DF:$DF,$GK501+17),"")</f>
      </c>
      <c r="DZ501">
        <f>IF($GL501&gt;=18,INDEX($DF:$DF,$GK501+18),"")</f>
      </c>
      <c r="EA501">
        <f>IF($GL501&gt;=19,INDEX($DF:$DF,$GK501+19),"")</f>
      </c>
      <c r="EB501">
        <f>IF($GL501&gt;=20,INDEX($DF:$DF,$GK501+20),"")</f>
      </c>
      <c r="EC501">
        <f>IF($GL501&gt;=21,INDEX($DF:$DF,$GK501+21),"")</f>
      </c>
      <c r="ED501">
        <f>IF($GL501&gt;=22,INDEX($DF:$DF,$GK501+22),"")</f>
      </c>
      <c r="EE501">
        <f>IF($GL501&gt;=23,INDEX($DF:$DF,$GK501+23),"")</f>
      </c>
      <c r="EF501">
        <f>IF($GL501&gt;=24,INDEX($DF:$DF,$GK501+24),"")</f>
      </c>
      <c r="EG501">
        <f>IF($GL501&gt;=25,INDEX($DF:$DF,$GK501+25),"")</f>
      </c>
      <c r="EH501">
        <f>IF($GL501&gt;=26,INDEX($DF:$DF,$GK501+26),"")</f>
      </c>
      <c r="EI501">
        <f>IF($GL501&gt;=27,INDEX($DF:$DF,$GK501+27),"")</f>
      </c>
      <c r="EJ501">
        <f>IF($GL501&gt;=28,INDEX($DF:$DF,$GK501+28),"")</f>
      </c>
      <c r="EK501">
        <f>IF($GL501&gt;=29,INDEX($DF:$DF,$GK501+29),"")</f>
      </c>
      <c r="EL501">
        <f>IF($GL501&gt;=30,INDEX($DF:$DF,$GK501+30),"")</f>
      </c>
      <c r="EM501">
        <f>IF($GL501&gt;=31,INDEX($DF:$DF,$GK501+31),"")</f>
      </c>
      <c r="EN501">
        <f>IF($GL501&gt;=32,INDEX($DF:$DF,$GK501+32),"")</f>
      </c>
      <c r="EO501">
        <f>IF($GL501&gt;=33,INDEX($DF:$DF,$GK501+33),"")</f>
      </c>
      <c r="EP501">
        <f>IF($GL501&gt;=34,INDEX($DF:$DF,$GK501+34),"")</f>
      </c>
      <c r="EQ501">
        <f>IF($GL501&gt;=35,INDEX($DF:$DF,$GK501+35),"")</f>
      </c>
      <c r="ER501">
        <f>IF($GL501&gt;=36,INDEX($DF:$DF,$GK501+36),"")</f>
      </c>
      <c r="ES501">
        <f>IF($GL501&gt;=37,INDEX($DF:$DF,$GK501+37),"")</f>
      </c>
      <c r="ET501">
        <f>IF($GL501&gt;=38,INDEX($DF:$DF,$GK501+38),"")</f>
      </c>
      <c r="EU501">
        <f>IF($GL501&gt;=39,INDEX($DF:$DF,$GK501+39),"")</f>
      </c>
      <c r="EV501">
        <f>IF($GL501&gt;=40,INDEX($DF:$DF,$GK501+40),"")</f>
      </c>
      <c r="EW501">
        <f>IF($GL501&gt;=1,INDEX($DG:$DG,$GK501+1),"")</f>
      </c>
      <c r="EX501">
        <f>IF($GL501&gt;=2,INDEX($DG:$DG,$GK501+2),"")</f>
      </c>
      <c r="EY501">
        <f>IF($GL501&gt;=3,INDEX($DG:$DG,$GK501+3),"")</f>
      </c>
      <c r="EZ501">
        <f>IF($GL501&gt;=4,INDEX($DG:$DG,$GK501+4),"")</f>
      </c>
      <c r="FA501">
        <f>IF($GL501&gt;=5,INDEX($DG:$DG,$GK501+5),"")</f>
      </c>
      <c r="FB501">
        <f>IF($GL501&gt;=6,INDEX($DG:$DG,$GK501+6),"")</f>
      </c>
      <c r="FC501">
        <f>IF($GL501&gt;=7,INDEX($DG:$DG,$GK501+7),"")</f>
      </c>
      <c r="FD501">
        <f>IF($GL501&gt;=8,INDEX($DG:$DG,$GK501+8),"")</f>
      </c>
      <c r="FE501">
        <f>IF($GL501&gt;=9,INDEX($DG:$DG,$GK501+9),"")</f>
      </c>
      <c r="FF501">
        <f>IF($GL501&gt;=10,INDEX($DG:$DG,$GK501+10),"")</f>
      </c>
      <c r="FG501">
        <f>IF($GL501&gt;=11,INDEX($DG:$DG,$GK501+11),"")</f>
      </c>
      <c r="FH501">
        <f>IF($GL501&gt;=12,INDEX($DG:$DG,$GK501+12),"")</f>
      </c>
      <c r="FI501">
        <f>IF($GL501&gt;=13,INDEX($DG:$DG,$GK501+13),"")</f>
      </c>
      <c r="FJ501">
        <f>IF($GL501&gt;=14,INDEX($DG:$DG,$GK501+14),"")</f>
      </c>
      <c r="FK501">
        <f>IF($GL501&gt;=15,INDEX($DG:$DG,$GK501+15),"")</f>
      </c>
      <c r="FL501">
        <f>IF($GL501&gt;=16,INDEX($DG:$DG,$GK501+16),"")</f>
      </c>
      <c r="FM501">
        <f>IF($GL501&gt;=17,INDEX($DG:$DG,$GK501+17),"")</f>
      </c>
      <c r="FN501">
        <f>IF($GL501&gt;=18,INDEX($DG:$DG,$GK501+18),"")</f>
      </c>
      <c r="FO501">
        <f>IF($GL501&gt;=19,INDEX($DG:$DG,$GK501+19),"")</f>
      </c>
      <c r="FP501">
        <f>IF($GL501&gt;=20,INDEX($DG:$DG,$GK501+20),"")</f>
      </c>
      <c r="FQ501">
        <f>IF($GL501&gt;=21,INDEX($DG:$DG,$GK501+21),"")</f>
      </c>
      <c r="FR501">
        <f>IF($GL501&gt;=22,INDEX($DG:$DG,$GK501+22),"")</f>
      </c>
      <c r="FS501">
        <f>IF($GL501&gt;=23,INDEX($DG:$DG,$GK501+23),"")</f>
      </c>
      <c r="FT501">
        <f>IF($GL501&gt;=24,INDEX($DG:$DG,$GK501+24),"")</f>
      </c>
      <c r="FU501">
        <f>IF($GL501&gt;=25,INDEX($DG:$DG,$GK501+25),"")</f>
      </c>
      <c r="FV501">
        <f>IF($GL501&gt;=26,INDEX($DG:$DG,$GK501+26),"")</f>
      </c>
      <c r="FW501">
        <f>IF($GL501&gt;=27,INDEX($DG:$DG,$GK501+27),"")</f>
      </c>
      <c r="FX501">
        <f>IF($GL501&gt;=28,INDEX($DG:$DG,$GK501+28),"")</f>
      </c>
      <c r="FY501">
        <f>IF($GL501&gt;=29,INDEX($DG:$DG,$GK501+29),"")</f>
      </c>
      <c r="FZ501">
        <f>IF($GL501&gt;=30,INDEX($DG:$DG,$GK501+30),"")</f>
      </c>
      <c r="GA501">
        <f>IF($GL501&gt;=31,INDEX($DG:$DG,$GK501+31),"")</f>
      </c>
      <c r="GB501">
        <f>IF($GL501&gt;=32,INDEX($DG:$DG,$GK501+32),"")</f>
      </c>
      <c r="GC501">
        <f>IF($GL501&gt;=33,INDEX($DG:$DG,$GK501+33),"")</f>
      </c>
      <c r="GD501">
        <f>IF($GL501&gt;=34,INDEX($DG:$DG,$GK501+34),"")</f>
      </c>
      <c r="GE501">
        <f>IF($GL501&gt;=35,INDEX($DG:$DG,$GK501+35),"")</f>
      </c>
      <c r="GF501">
        <f>IF($GL501&gt;=36,INDEX($DG:$DG,$GK501+36),"")</f>
      </c>
      <c r="GG501">
        <f>IF($GL501&gt;=37,INDEX($DG:$DG,$GK501+37),"")</f>
      </c>
      <c r="GH501">
        <f>IF($GL501&gt;=38,INDEX($DG:$DG,$GK501+38),"")</f>
      </c>
      <c r="GI501">
        <f>IF($GL501&gt;=39,INDEX($DG:$DG,$GK501+39),"")</f>
      </c>
      <c r="GJ501">
        <f>IF($GL501&gt;=40,INDEX($DG:$DG,$GK501+40),"")</f>
      </c>
      <c r="GK501">
        <f>IFERROR(MATCH($DE501,$DF$2:$DF$166,0)+1,0)</f>
      </c>
      <c r="GL501">
        <f>IFERROR(INDEX($DH$2:$DH$166,MATCH($DE501,$DF$2:$DF$166,0)),0)</f>
      </c>
      <c r="GM501">
        <f>IFERROR(MATCH($H501,$DI$501:$EV$501,0),0)</f>
      </c>
      <c r="GN501">
        <f>IF($GM501&gt;0,INDEX($EW$501:$GJ$501,$GM501),"")</f>
      </c>
      <c r="GO501" t="s">
        <v>1093</v>
      </c>
      <c r="GQ501">
        <f>IF($IZ501&gt;=1,INDEX($GO:$GO,$IY501+1),"")</f>
      </c>
      <c r="GR501">
        <f>IF($IZ501&gt;=2,INDEX($GO:$GO,$IY501+2),"")</f>
      </c>
      <c r="GS501">
        <f>IF($IZ501&gt;=3,INDEX($GO:$GO,$IY501+3),"")</f>
      </c>
      <c r="GT501">
        <f>IF($IZ501&gt;=4,INDEX($GO:$GO,$IY501+4),"")</f>
      </c>
      <c r="GU501">
        <f>IF($IZ501&gt;=5,INDEX($GO:$GO,$IY501+5),"")</f>
      </c>
      <c r="GV501">
        <f>IF($IZ501&gt;=6,INDEX($GO:$GO,$IY501+6),"")</f>
      </c>
      <c r="GW501">
        <f>IF($IZ501&gt;=7,INDEX($GO:$GO,$IY501+7),"")</f>
      </c>
      <c r="GX501">
        <f>IF($IZ501&gt;=8,INDEX($GO:$GO,$IY501+8),"")</f>
      </c>
      <c r="GY501">
        <f>IF($IZ501&gt;=9,INDEX($GO:$GO,$IY501+9),"")</f>
      </c>
      <c r="GZ501">
        <f>IF($IZ501&gt;=10,INDEX($GO:$GO,$IY501+10),"")</f>
      </c>
      <c r="HA501">
        <f>IF($IZ501&gt;=11,INDEX($GO:$GO,$IY501+11),"")</f>
      </c>
      <c r="HB501">
        <f>IF($IZ501&gt;=12,INDEX($GO:$GO,$IY501+12),"")</f>
      </c>
      <c r="HC501">
        <f>IF($IZ501&gt;=13,INDEX($GO:$GO,$IY501+13),"")</f>
      </c>
      <c r="HD501">
        <f>IF($IZ501&gt;=14,INDEX($GO:$GO,$IY501+14),"")</f>
      </c>
      <c r="HE501">
        <f>IF($IZ501&gt;=15,INDEX($GO:$GO,$IY501+15),"")</f>
      </c>
      <c r="HF501">
        <f>IF($IZ501&gt;=16,INDEX($GO:$GO,$IY501+16),"")</f>
      </c>
      <c r="HG501">
        <f>IF($IZ501&gt;=17,INDEX($GO:$GO,$IY501+17),"")</f>
      </c>
      <c r="HH501">
        <f>IF($IZ501&gt;=18,INDEX($GO:$GO,$IY501+18),"")</f>
      </c>
      <c r="HI501">
        <f>IF($IZ501&gt;=19,INDEX($GO:$GO,$IY501+19),"")</f>
      </c>
      <c r="HJ501">
        <f>IF($IZ501&gt;=20,INDEX($GO:$GO,$IY501+20),"")</f>
      </c>
      <c r="HK501">
        <f>IF($IZ501&gt;=21,INDEX($GO:$GO,$IY501+21),"")</f>
      </c>
      <c r="HL501">
        <f>IF($IZ501&gt;=22,INDEX($GO:$GO,$IY501+22),"")</f>
      </c>
      <c r="HM501">
        <f>IF($IZ501&gt;=23,INDEX($GO:$GO,$IY501+23),"")</f>
      </c>
      <c r="HN501">
        <f>IF($IZ501&gt;=24,INDEX($GO:$GO,$IY501+24),"")</f>
      </c>
      <c r="HO501">
        <f>IF($IZ501&gt;=25,INDEX($GO:$GO,$IY501+25),"")</f>
      </c>
      <c r="HP501">
        <f>IF($IZ501&gt;=26,INDEX($GO:$GO,$IY501+26),"")</f>
      </c>
      <c r="HQ501">
        <f>IF($IZ501&gt;=27,INDEX($GO:$GO,$IY501+27),"")</f>
      </c>
      <c r="HR501">
        <f>IF($IZ501&gt;=28,INDEX($GO:$GO,$IY501+28),"")</f>
      </c>
      <c r="HS501">
        <f>IF($IZ501&gt;=29,INDEX($GO:$GO,$IY501+29),"")</f>
      </c>
      <c r="HT501">
        <f>IF($IZ501&gt;=30,INDEX($GO:$GO,$IY501+30),"")</f>
      </c>
      <c r="HU501">
        <f>IF($IZ501&gt;=31,INDEX($GO:$GO,$IY501+31),"")</f>
      </c>
      <c r="HV501">
        <f>IF($IZ501&gt;=32,INDEX($GO:$GO,$IY501+32),"")</f>
      </c>
      <c r="HW501">
        <f>IF($IZ501&gt;=33,INDEX($GO:$GO,$IY501+33),"")</f>
      </c>
      <c r="HX501">
        <f>IF($IZ501&gt;=34,INDEX($GO:$GO,$IY501+34),"")</f>
      </c>
      <c r="HY501">
        <f>IF($IZ501&gt;=35,INDEX($GO:$GO,$IY501+35),"")</f>
      </c>
      <c r="HZ501">
        <f>IF($IZ501&gt;=36,INDEX($GO:$GO,$IY501+36),"")</f>
      </c>
      <c r="IA501">
        <f>IF($IZ501&gt;=37,INDEX($GO:$GO,$IY501+37),"")</f>
      </c>
      <c r="IB501">
        <f>IF($IZ501&gt;=38,INDEX($GO:$GO,$IY501+38),"")</f>
      </c>
      <c r="IC501">
        <f>IF($IZ501&gt;=39,INDEX($GO:$GO,$IY501+39),"")</f>
      </c>
      <c r="ID501">
        <f>IF($IZ501&gt;=40,INDEX($GO:$GO,$IY501+40),"")</f>
      </c>
      <c r="IE501">
        <f>IF($IZ501&gt;=41,INDEX($GO:$GO,$IY501+41),"")</f>
      </c>
      <c r="IF501">
        <f>IF($IZ501&gt;=42,INDEX($GO:$GO,$IY501+42),"")</f>
      </c>
      <c r="IG501">
        <f>IF($IZ501&gt;=43,INDEX($GO:$GO,$IY501+43),"")</f>
      </c>
      <c r="IH501">
        <f>IF($IZ501&gt;=44,INDEX($GO:$GO,$IY501+44),"")</f>
      </c>
      <c r="II501">
        <f>IF($IZ501&gt;=45,INDEX($GO:$GO,$IY501+45),"")</f>
      </c>
      <c r="IJ501">
        <f>IF($IZ501&gt;=46,INDEX($GO:$GO,$IY501+46),"")</f>
      </c>
      <c r="IK501">
        <f>IF($IZ501&gt;=47,INDEX($GO:$GO,$IY501+47),"")</f>
      </c>
      <c r="IL501">
        <f>IF($IZ501&gt;=48,INDEX($GO:$GO,$IY501+48),"")</f>
      </c>
      <c r="IM501">
        <f>IF($IZ501&gt;=49,INDEX($GO:$GO,$IY501+49),"")</f>
      </c>
      <c r="IN501">
        <f>IF($IZ501&gt;=50,INDEX($GO:$GO,$IY501+50),"")</f>
      </c>
      <c r="IO501">
        <f>IF($IZ501&gt;=51,INDEX($GO:$GO,$IY501+51),"")</f>
      </c>
      <c r="IP501">
        <f>IF($IZ501&gt;=52,INDEX($GO:$GO,$IY501+52),"")</f>
      </c>
      <c r="IQ501">
        <f>IF($IZ501&gt;=53,INDEX($GO:$GO,$IY501+53),"")</f>
      </c>
      <c r="IR501">
        <f>IF($IZ501&gt;=54,INDEX($GO:$GO,$IY501+54),"")</f>
      </c>
      <c r="IS501">
        <f>IF($IZ501&gt;=55,INDEX($GO:$GO,$IY501+55),"")</f>
      </c>
      <c r="IT501">
        <f>IF($IZ501&gt;=56,INDEX($GO:$GO,$IY501+56),"")</f>
      </c>
      <c r="IU501">
        <f>IF($IZ501&gt;=57,INDEX($GO:$GO,$IY501+57),"")</f>
      </c>
      <c r="IV501">
        <f>IF($IZ501&gt;=58,INDEX($GO:$GO,$IY501+58),"")</f>
      </c>
      <c r="IW501">
        <f>IF($IZ501&gt;=59,INDEX($GO:$GO,$IY501+59),"")</f>
      </c>
      <c r="IX501">
        <f>IF($IZ501&gt;=60,INDEX($GO:$GO,$IY501+60),"")</f>
      </c>
      <c r="IY501">
        <f>IFERROR(MATCH($GN501,$GO$2:$GO$827,0)+1,0)</f>
      </c>
      <c r="IZ501">
        <f>IFERROR(INDEX($GP$2:$GP$827,MATCH($GN501,$GO$2:$GO$827,0)),0)</f>
      </c>
      <c r="JA501" t="s">
        <v>23</v>
      </c>
      <c r="JB501" t="s">
        <v>23</v>
      </c>
    </row>
    <row r="502" spans="1:262" x14ac:dyDescent="0.25">
      <c r="F502" s="1"/>
      <c r="G502" s="1"/>
      <c r="H502" s="1"/>
      <c r="I502" s="1"/>
      <c r="J502" s="1">
        <f>IFERROR(IF(FIND(" - ",$F502)&gt;0,MID($F502,FIND(" - ",$F502)+3,LEN($F502)),""),"")</f>
      </c>
      <c r="L502" s="1"/>
      <c r="N502" t="s">
        <v>23</v>
      </c>
      <c r="P502">
        <f>IF(OR($N502="",$O502=""),"",IFERROR($N502/$O502,0))</f>
      </c>
      <c r="Q502">
        <f>IF($N502="","",
IF($G502="","",
IF(ISNUMBER(SEARCH("exempt",LOWER($G502))),0,
$N502*(VALUE(SUBSTITUTE($G502,"%",""))/100))))</f>
      </c>
      <c r="W502">
        <f>IF($N502="","",
SUM($N502,$Q502,$U502,$R502,$T502)-
IF($V502="",0,VALUE($V502)))</f>
      </c>
      <c r="AE502" t="s">
        <v>1500</v>
      </c>
      <c r="AJ502" t="s">
        <v>646</v>
      </c>
      <c r="AM502">
        <f>IFERROR(LEFT($F502,FIND(" - ",$F502)-1),$F502)</f>
      </c>
      <c r="AP502">
        <f>IF($CE502&gt;=1,INDEX($AN:$AN,$CD502+1),"")</f>
      </c>
      <c r="AQ502">
        <f>IF($CE502&gt;=2,INDEX($AN:$AN,$CD502+2),"")</f>
      </c>
      <c r="AR502">
        <f>IF($CE502&gt;=3,INDEX($AN:$AN,$CD502+3),"")</f>
      </c>
      <c r="AS502">
        <f>IF($CE502&gt;=4,INDEX($AN:$AN,$CD502+4),"")</f>
      </c>
      <c r="AT502">
        <f>IF($CE502&gt;=5,INDEX($AN:$AN,$CD502+5),"")</f>
      </c>
      <c r="AU502">
        <f>IF($CE502&gt;=6,INDEX($AN:$AN,$CD502+6),"")</f>
      </c>
      <c r="AV502">
        <f>IF($CE502&gt;=7,INDEX($AN:$AN,$CD502+7),"")</f>
      </c>
      <c r="AW502">
        <f>IF($CE502&gt;=8,INDEX($AN:$AN,$CD502+8),"")</f>
      </c>
      <c r="AX502">
        <f>IF($CE502&gt;=9,INDEX($AN:$AN,$CD502+9),"")</f>
      </c>
      <c r="AY502">
        <f>IF($CE502&gt;=10,INDEX($AN:$AN,$CD502+10),"")</f>
      </c>
      <c r="AZ502">
        <f>IF($CE502&gt;=11,INDEX($AN:$AN,$CD502+11),"")</f>
      </c>
      <c r="BA502">
        <f>IF($CE502&gt;=12,INDEX($AN:$AN,$CD502+12),"")</f>
      </c>
      <c r="BB502">
        <f>IF($CE502&gt;=13,INDEX($AN:$AN,$CD502+13),"")</f>
      </c>
      <c r="BC502">
        <f>IF($CE502&gt;=14,INDEX($AN:$AN,$CD502+14),"")</f>
      </c>
      <c r="BD502">
        <f>IF($CE502&gt;=15,INDEX($AN:$AN,$CD502+15),"")</f>
      </c>
      <c r="BE502">
        <f>IF($CE502&gt;=16,INDEX($AN:$AN,$CD502+16),"")</f>
      </c>
      <c r="BF502">
        <f>IF($CE502&gt;=17,INDEX($AN:$AN,$CD502+17),"")</f>
      </c>
      <c r="BG502">
        <f>IF($CE502&gt;=18,INDEX($AN:$AN,$CD502+18),"")</f>
      </c>
      <c r="BH502">
        <f>IF($CE502&gt;=19,INDEX($AN:$AN,$CD502+19),"")</f>
      </c>
      <c r="BI502">
        <f>IF($CE502&gt;=20,INDEX($AN:$AN,$CD502+20),"")</f>
      </c>
      <c r="BJ502">
        <f>IF($CE502&gt;=21,INDEX($AN:$AN,$CD502+21),"")</f>
      </c>
      <c r="BK502">
        <f>IF($CE502&gt;=22,INDEX($AN:$AN,$CD502+22),"")</f>
      </c>
      <c r="BL502">
        <f>IF($CE502&gt;=23,INDEX($AN:$AN,$CD502+23),"")</f>
      </c>
      <c r="BM502">
        <f>IF($CE502&gt;=24,INDEX($AN:$AN,$CD502+24),"")</f>
      </c>
      <c r="BN502">
        <f>IF($CE502&gt;=25,INDEX($AN:$AN,$CD502+25),"")</f>
      </c>
      <c r="BO502">
        <f>IF($CE502&gt;=26,INDEX($AN:$AN,$CD502+26),"")</f>
      </c>
      <c r="BP502">
        <f>IF($CE502&gt;=27,INDEX($AN:$AN,$CD502+27),"")</f>
      </c>
      <c r="BQ502">
        <f>IF($CE502&gt;=28,INDEX($AN:$AN,$CD502+28),"")</f>
      </c>
      <c r="BR502">
        <f>IF($CE502&gt;=29,INDEX($AN:$AN,$CD502+29),"")</f>
      </c>
      <c r="BS502">
        <f>IF($CE502&gt;=30,INDEX($AN:$AN,$CD502+30),"")</f>
      </c>
      <c r="BT502">
        <f>IF($CE502&gt;=31,INDEX($AN:$AN,$CD502+31),"")</f>
      </c>
      <c r="BU502">
        <f>IF($CE502&gt;=32,INDEX($AN:$AN,$CD502+32),"")</f>
      </c>
      <c r="BV502">
        <f>IF($CE502&gt;=33,INDEX($AN:$AN,$CD502+33),"")</f>
      </c>
      <c r="BW502">
        <f>IF($CE502&gt;=34,INDEX($AN:$AN,$CD502+34),"")</f>
      </c>
      <c r="BX502">
        <f>IF($CE502&gt;=35,INDEX($AN:$AN,$CD502+35),"")</f>
      </c>
      <c r="BY502">
        <f>IF($CE502&gt;=36,INDEX($AN:$AN,$CD502+36),"")</f>
      </c>
      <c r="BZ502">
        <f>IF($CE502&gt;=37,INDEX($AN:$AN,$CD502+37),"")</f>
      </c>
      <c r="CA502">
        <f>IF($CE502&gt;=38,INDEX($AN:$AN,$CD502+38),"")</f>
      </c>
      <c r="CB502">
        <f>IF($CE502&gt;=39,INDEX($AN:$AN,$CD502+39),"")</f>
      </c>
      <c r="CC502">
        <f>IF($CE502&gt;=40,INDEX($AN:$AN,$CD502+40),"")</f>
      </c>
      <c r="CD502">
        <f>IFERROR(MATCH($AM502,$AN$2:$AN$133,0)+1,0)</f>
      </c>
      <c r="CE502">
        <f>IFERROR(INDEX($AO$2:$AO$133,MATCH($AM502,$AN$2:$AN$133,0)),0)</f>
      </c>
      <c r="CF502">
        <f>IFERROR(LEFT($K502,FIND(" - ",$K502)-1),$K502)</f>
      </c>
      <c r="CG502" t="s">
        <v>129</v>
      </c>
      <c r="CI502">
        <f>IF($DD502&gt;=1,INDEX($CG:$CG,$DC502+1),"")</f>
      </c>
      <c r="CJ502">
        <f>IF($DD502&gt;=2,INDEX($CG:$CG,$DC502+2),"")</f>
      </c>
      <c r="CK502">
        <f>IF($DD502&gt;=3,INDEX($CG:$CG,$DC502+3),"")</f>
      </c>
      <c r="CL502">
        <f>IF($DD502&gt;=4,INDEX($CG:$CG,$DC502+4),"")</f>
      </c>
      <c r="CM502">
        <f>IF($DD502&gt;=5,INDEX($CG:$CG,$DC502+5),"")</f>
      </c>
      <c r="CN502">
        <f>IF($DD502&gt;=6,INDEX($CG:$CG,$DC502+6),"")</f>
      </c>
      <c r="CO502">
        <f>IF($DD502&gt;=7,INDEX($CG:$CG,$DC502+7),"")</f>
      </c>
      <c r="CP502">
        <f>IF($DD502&gt;=8,INDEX($CG:$CG,$DC502+8),"")</f>
      </c>
      <c r="CQ502">
        <f>IF($DD502&gt;=9,INDEX($CG:$CG,$DC502+9),"")</f>
      </c>
      <c r="CR502">
        <f>IF($DD502&gt;=10,INDEX($CG:$CG,$DC502+10),"")</f>
      </c>
      <c r="CS502">
        <f>IF($DD502&gt;=11,INDEX($CG:$CG,$DC502+11),"")</f>
      </c>
      <c r="CT502">
        <f>IF($DD502&gt;=12,INDEX($CG:$CG,$DC502+12),"")</f>
      </c>
      <c r="CU502">
        <f>IF($DD502&gt;=13,INDEX($CG:$CG,$DC502+13),"")</f>
      </c>
      <c r="CV502">
        <f>IF($DD502&gt;=14,INDEX($CG:$CG,$DC502+14),"")</f>
      </c>
      <c r="CW502">
        <f>IF($DD502&gt;=15,INDEX($CG:$CG,$DC502+15),"")</f>
      </c>
      <c r="CX502">
        <f>IF($DD502&gt;=16,INDEX($CG:$CG,$DC502+16),"")</f>
      </c>
      <c r="CY502">
        <f>IF($DD502&gt;=17,INDEX($CG:$CG,$DC502+17),"")</f>
      </c>
      <c r="CZ502">
        <f>IF($DD502&gt;=18,INDEX($CG:$CG,$DC502+18),"")</f>
      </c>
      <c r="DA502">
        <f>IF($DD502&gt;=19,INDEX($CG:$CG,$DC502+19),"")</f>
      </c>
      <c r="DB502">
        <f>IF($DD502&gt;=20,INDEX($CG:$CG,$DC502+20),"")</f>
      </c>
      <c r="DC502">
        <f>IFERROR(MATCH($CF502,$CG$2:$CG$1558,0)+1,0)</f>
      </c>
      <c r="DD502">
        <f>IFERROR(INDEX($CH$2:$CH$1558,MATCH($CF502,$CG$2:$CG$1558,0)),0)</f>
      </c>
      <c r="DE502">
        <f>IFERROR(INDEX($AL:$AL,MATCH($G502,$AK:$AK,0))&amp;"","")</f>
      </c>
      <c r="DI502">
        <f>IF($GL502&gt;=1,INDEX($DF:$DF,$GK502+1),"")</f>
      </c>
      <c r="DJ502">
        <f>IF($GL502&gt;=2,INDEX($DF:$DF,$GK502+2),"")</f>
      </c>
      <c r="DK502">
        <f>IF($GL502&gt;=3,INDEX($DF:$DF,$GK502+3),"")</f>
      </c>
      <c r="DL502">
        <f>IF($GL502&gt;=4,INDEX($DF:$DF,$GK502+4),"")</f>
      </c>
      <c r="DM502">
        <f>IF($GL502&gt;=5,INDEX($DF:$DF,$GK502+5),"")</f>
      </c>
      <c r="DN502">
        <f>IF($GL502&gt;=6,INDEX($DF:$DF,$GK502+6),"")</f>
      </c>
      <c r="DO502">
        <f>IF($GL502&gt;=7,INDEX($DF:$DF,$GK502+7),"")</f>
      </c>
      <c r="DP502">
        <f>IF($GL502&gt;=8,INDEX($DF:$DF,$GK502+8),"")</f>
      </c>
      <c r="DQ502">
        <f>IF($GL502&gt;=9,INDEX($DF:$DF,$GK502+9),"")</f>
      </c>
      <c r="DR502">
        <f>IF($GL502&gt;=10,INDEX($DF:$DF,$GK502+10),"")</f>
      </c>
      <c r="DS502">
        <f>IF($GL502&gt;=11,INDEX($DF:$DF,$GK502+11),"")</f>
      </c>
      <c r="DT502">
        <f>IF($GL502&gt;=12,INDEX($DF:$DF,$GK502+12),"")</f>
      </c>
      <c r="DU502">
        <f>IF($GL502&gt;=13,INDEX($DF:$DF,$GK502+13),"")</f>
      </c>
      <c r="DV502">
        <f>IF($GL502&gt;=14,INDEX($DF:$DF,$GK502+14),"")</f>
      </c>
      <c r="DW502">
        <f>IF($GL502&gt;=15,INDEX($DF:$DF,$GK502+15),"")</f>
      </c>
      <c r="DX502">
        <f>IF($GL502&gt;=16,INDEX($DF:$DF,$GK502+16),"")</f>
      </c>
      <c r="DY502">
        <f>IF($GL502&gt;=17,INDEX($DF:$DF,$GK502+17),"")</f>
      </c>
      <c r="DZ502">
        <f>IF($GL502&gt;=18,INDEX($DF:$DF,$GK502+18),"")</f>
      </c>
      <c r="EA502">
        <f>IF($GL502&gt;=19,INDEX($DF:$DF,$GK502+19),"")</f>
      </c>
      <c r="EB502">
        <f>IF($GL502&gt;=20,INDEX($DF:$DF,$GK502+20),"")</f>
      </c>
      <c r="EC502">
        <f>IF($GL502&gt;=21,INDEX($DF:$DF,$GK502+21),"")</f>
      </c>
      <c r="ED502">
        <f>IF($GL502&gt;=22,INDEX($DF:$DF,$GK502+22),"")</f>
      </c>
      <c r="EE502">
        <f>IF($GL502&gt;=23,INDEX($DF:$DF,$GK502+23),"")</f>
      </c>
      <c r="EF502">
        <f>IF($GL502&gt;=24,INDEX($DF:$DF,$GK502+24),"")</f>
      </c>
      <c r="EG502">
        <f>IF($GL502&gt;=25,INDEX($DF:$DF,$GK502+25),"")</f>
      </c>
      <c r="EH502">
        <f>IF($GL502&gt;=26,INDEX($DF:$DF,$GK502+26),"")</f>
      </c>
      <c r="EI502">
        <f>IF($GL502&gt;=27,INDEX($DF:$DF,$GK502+27),"")</f>
      </c>
      <c r="EJ502">
        <f>IF($GL502&gt;=28,INDEX($DF:$DF,$GK502+28),"")</f>
      </c>
      <c r="EK502">
        <f>IF($GL502&gt;=29,INDEX($DF:$DF,$GK502+29),"")</f>
      </c>
      <c r="EL502">
        <f>IF($GL502&gt;=30,INDEX($DF:$DF,$GK502+30),"")</f>
      </c>
      <c r="EM502">
        <f>IF($GL502&gt;=31,INDEX($DF:$DF,$GK502+31),"")</f>
      </c>
      <c r="EN502">
        <f>IF($GL502&gt;=32,INDEX($DF:$DF,$GK502+32),"")</f>
      </c>
      <c r="EO502">
        <f>IF($GL502&gt;=33,INDEX($DF:$DF,$GK502+33),"")</f>
      </c>
      <c r="EP502">
        <f>IF($GL502&gt;=34,INDEX($DF:$DF,$GK502+34),"")</f>
      </c>
      <c r="EQ502">
        <f>IF($GL502&gt;=35,INDEX($DF:$DF,$GK502+35),"")</f>
      </c>
      <c r="ER502">
        <f>IF($GL502&gt;=36,INDEX($DF:$DF,$GK502+36),"")</f>
      </c>
      <c r="ES502">
        <f>IF($GL502&gt;=37,INDEX($DF:$DF,$GK502+37),"")</f>
      </c>
      <c r="ET502">
        <f>IF($GL502&gt;=38,INDEX($DF:$DF,$GK502+38),"")</f>
      </c>
      <c r="EU502">
        <f>IF($GL502&gt;=39,INDEX($DF:$DF,$GK502+39),"")</f>
      </c>
      <c r="EV502">
        <f>IF($GL502&gt;=40,INDEX($DF:$DF,$GK502+40),"")</f>
      </c>
      <c r="EW502">
        <f>IF($GL502&gt;=1,INDEX($DG:$DG,$GK502+1),"")</f>
      </c>
      <c r="EX502">
        <f>IF($GL502&gt;=2,INDEX($DG:$DG,$GK502+2),"")</f>
      </c>
      <c r="EY502">
        <f>IF($GL502&gt;=3,INDEX($DG:$DG,$GK502+3),"")</f>
      </c>
      <c r="EZ502">
        <f>IF($GL502&gt;=4,INDEX($DG:$DG,$GK502+4),"")</f>
      </c>
      <c r="FA502">
        <f>IF($GL502&gt;=5,INDEX($DG:$DG,$GK502+5),"")</f>
      </c>
      <c r="FB502">
        <f>IF($GL502&gt;=6,INDEX($DG:$DG,$GK502+6),"")</f>
      </c>
      <c r="FC502">
        <f>IF($GL502&gt;=7,INDEX($DG:$DG,$GK502+7),"")</f>
      </c>
      <c r="FD502">
        <f>IF($GL502&gt;=8,INDEX($DG:$DG,$GK502+8),"")</f>
      </c>
      <c r="FE502">
        <f>IF($GL502&gt;=9,INDEX($DG:$DG,$GK502+9),"")</f>
      </c>
      <c r="FF502">
        <f>IF($GL502&gt;=10,INDEX($DG:$DG,$GK502+10),"")</f>
      </c>
      <c r="FG502">
        <f>IF($GL502&gt;=11,INDEX($DG:$DG,$GK502+11),"")</f>
      </c>
      <c r="FH502">
        <f>IF($GL502&gt;=12,INDEX($DG:$DG,$GK502+12),"")</f>
      </c>
      <c r="FI502">
        <f>IF($GL502&gt;=13,INDEX($DG:$DG,$GK502+13),"")</f>
      </c>
      <c r="FJ502">
        <f>IF($GL502&gt;=14,INDEX($DG:$DG,$GK502+14),"")</f>
      </c>
      <c r="FK502">
        <f>IF($GL502&gt;=15,INDEX($DG:$DG,$GK502+15),"")</f>
      </c>
      <c r="FL502">
        <f>IF($GL502&gt;=16,INDEX($DG:$DG,$GK502+16),"")</f>
      </c>
      <c r="FM502">
        <f>IF($GL502&gt;=17,INDEX($DG:$DG,$GK502+17),"")</f>
      </c>
      <c r="FN502">
        <f>IF($GL502&gt;=18,INDEX($DG:$DG,$GK502+18),"")</f>
      </c>
      <c r="FO502">
        <f>IF($GL502&gt;=19,INDEX($DG:$DG,$GK502+19),"")</f>
      </c>
      <c r="FP502">
        <f>IF($GL502&gt;=20,INDEX($DG:$DG,$GK502+20),"")</f>
      </c>
      <c r="FQ502">
        <f>IF($GL502&gt;=21,INDEX($DG:$DG,$GK502+21),"")</f>
      </c>
      <c r="FR502">
        <f>IF($GL502&gt;=22,INDEX($DG:$DG,$GK502+22),"")</f>
      </c>
      <c r="FS502">
        <f>IF($GL502&gt;=23,INDEX($DG:$DG,$GK502+23),"")</f>
      </c>
      <c r="FT502">
        <f>IF($GL502&gt;=24,INDEX($DG:$DG,$GK502+24),"")</f>
      </c>
      <c r="FU502">
        <f>IF($GL502&gt;=25,INDEX($DG:$DG,$GK502+25),"")</f>
      </c>
      <c r="FV502">
        <f>IF($GL502&gt;=26,INDEX($DG:$DG,$GK502+26),"")</f>
      </c>
      <c r="FW502">
        <f>IF($GL502&gt;=27,INDEX($DG:$DG,$GK502+27),"")</f>
      </c>
      <c r="FX502">
        <f>IF($GL502&gt;=28,INDEX($DG:$DG,$GK502+28),"")</f>
      </c>
      <c r="FY502">
        <f>IF($GL502&gt;=29,INDEX($DG:$DG,$GK502+29),"")</f>
      </c>
      <c r="FZ502">
        <f>IF($GL502&gt;=30,INDEX($DG:$DG,$GK502+30),"")</f>
      </c>
      <c r="GA502">
        <f>IF($GL502&gt;=31,INDEX($DG:$DG,$GK502+31),"")</f>
      </c>
      <c r="GB502">
        <f>IF($GL502&gt;=32,INDEX($DG:$DG,$GK502+32),"")</f>
      </c>
      <c r="GC502">
        <f>IF($GL502&gt;=33,INDEX($DG:$DG,$GK502+33),"")</f>
      </c>
      <c r="GD502">
        <f>IF($GL502&gt;=34,INDEX($DG:$DG,$GK502+34),"")</f>
      </c>
      <c r="GE502">
        <f>IF($GL502&gt;=35,INDEX($DG:$DG,$GK502+35),"")</f>
      </c>
      <c r="GF502">
        <f>IF($GL502&gt;=36,INDEX($DG:$DG,$GK502+36),"")</f>
      </c>
      <c r="GG502">
        <f>IF($GL502&gt;=37,INDEX($DG:$DG,$GK502+37),"")</f>
      </c>
      <c r="GH502">
        <f>IF($GL502&gt;=38,INDEX($DG:$DG,$GK502+38),"")</f>
      </c>
      <c r="GI502">
        <f>IF($GL502&gt;=39,INDEX($DG:$DG,$GK502+39),"")</f>
      </c>
      <c r="GJ502">
        <f>IF($GL502&gt;=40,INDEX($DG:$DG,$GK502+40),"")</f>
      </c>
      <c r="GK502">
        <f>IFERROR(MATCH($DE502,$DF$2:$DF$166,0)+1,0)</f>
      </c>
      <c r="GL502">
        <f>IFERROR(INDEX($DH$2:$DH$166,MATCH($DE502,$DF$2:$DF$166,0)),0)</f>
      </c>
      <c r="GM502">
        <f>IFERROR(MATCH($H502,$DI$502:$EV$502,0),0)</f>
      </c>
      <c r="GN502">
        <f>IF($GM502&gt;0,INDEX($EW$502:$GJ$502,$GM502),"")</f>
      </c>
      <c r="GO502" t="s">
        <v>1095</v>
      </c>
      <c r="GQ502">
        <f>IF($IZ502&gt;=1,INDEX($GO:$GO,$IY502+1),"")</f>
      </c>
      <c r="GR502">
        <f>IF($IZ502&gt;=2,INDEX($GO:$GO,$IY502+2),"")</f>
      </c>
      <c r="GS502">
        <f>IF($IZ502&gt;=3,INDEX($GO:$GO,$IY502+3),"")</f>
      </c>
      <c r="GT502">
        <f>IF($IZ502&gt;=4,INDEX($GO:$GO,$IY502+4),"")</f>
      </c>
      <c r="GU502">
        <f>IF($IZ502&gt;=5,INDEX($GO:$GO,$IY502+5),"")</f>
      </c>
      <c r="GV502">
        <f>IF($IZ502&gt;=6,INDEX($GO:$GO,$IY502+6),"")</f>
      </c>
      <c r="GW502">
        <f>IF($IZ502&gt;=7,INDEX($GO:$GO,$IY502+7),"")</f>
      </c>
      <c r="GX502">
        <f>IF($IZ502&gt;=8,INDEX($GO:$GO,$IY502+8),"")</f>
      </c>
      <c r="GY502">
        <f>IF($IZ502&gt;=9,INDEX($GO:$GO,$IY502+9),"")</f>
      </c>
      <c r="GZ502">
        <f>IF($IZ502&gt;=10,INDEX($GO:$GO,$IY502+10),"")</f>
      </c>
      <c r="HA502">
        <f>IF($IZ502&gt;=11,INDEX($GO:$GO,$IY502+11),"")</f>
      </c>
      <c r="HB502">
        <f>IF($IZ502&gt;=12,INDEX($GO:$GO,$IY502+12),"")</f>
      </c>
      <c r="HC502">
        <f>IF($IZ502&gt;=13,INDEX($GO:$GO,$IY502+13),"")</f>
      </c>
      <c r="HD502">
        <f>IF($IZ502&gt;=14,INDEX($GO:$GO,$IY502+14),"")</f>
      </c>
      <c r="HE502">
        <f>IF($IZ502&gt;=15,INDEX($GO:$GO,$IY502+15),"")</f>
      </c>
      <c r="HF502">
        <f>IF($IZ502&gt;=16,INDEX($GO:$GO,$IY502+16),"")</f>
      </c>
      <c r="HG502">
        <f>IF($IZ502&gt;=17,INDEX($GO:$GO,$IY502+17),"")</f>
      </c>
      <c r="HH502">
        <f>IF($IZ502&gt;=18,INDEX($GO:$GO,$IY502+18),"")</f>
      </c>
      <c r="HI502">
        <f>IF($IZ502&gt;=19,INDEX($GO:$GO,$IY502+19),"")</f>
      </c>
      <c r="HJ502">
        <f>IF($IZ502&gt;=20,INDEX($GO:$GO,$IY502+20),"")</f>
      </c>
      <c r="HK502">
        <f>IF($IZ502&gt;=21,INDEX($GO:$GO,$IY502+21),"")</f>
      </c>
      <c r="HL502">
        <f>IF($IZ502&gt;=22,INDEX($GO:$GO,$IY502+22),"")</f>
      </c>
      <c r="HM502">
        <f>IF($IZ502&gt;=23,INDEX($GO:$GO,$IY502+23),"")</f>
      </c>
      <c r="HN502">
        <f>IF($IZ502&gt;=24,INDEX($GO:$GO,$IY502+24),"")</f>
      </c>
      <c r="HO502">
        <f>IF($IZ502&gt;=25,INDEX($GO:$GO,$IY502+25),"")</f>
      </c>
      <c r="HP502">
        <f>IF($IZ502&gt;=26,INDEX($GO:$GO,$IY502+26),"")</f>
      </c>
      <c r="HQ502">
        <f>IF($IZ502&gt;=27,INDEX($GO:$GO,$IY502+27),"")</f>
      </c>
      <c r="HR502">
        <f>IF($IZ502&gt;=28,INDEX($GO:$GO,$IY502+28),"")</f>
      </c>
      <c r="HS502">
        <f>IF($IZ502&gt;=29,INDEX($GO:$GO,$IY502+29),"")</f>
      </c>
      <c r="HT502">
        <f>IF($IZ502&gt;=30,INDEX($GO:$GO,$IY502+30),"")</f>
      </c>
      <c r="HU502">
        <f>IF($IZ502&gt;=31,INDEX($GO:$GO,$IY502+31),"")</f>
      </c>
      <c r="HV502">
        <f>IF($IZ502&gt;=32,INDEX($GO:$GO,$IY502+32),"")</f>
      </c>
      <c r="HW502">
        <f>IF($IZ502&gt;=33,INDEX($GO:$GO,$IY502+33),"")</f>
      </c>
      <c r="HX502">
        <f>IF($IZ502&gt;=34,INDEX($GO:$GO,$IY502+34),"")</f>
      </c>
      <c r="HY502">
        <f>IF($IZ502&gt;=35,INDEX($GO:$GO,$IY502+35),"")</f>
      </c>
      <c r="HZ502">
        <f>IF($IZ502&gt;=36,INDEX($GO:$GO,$IY502+36),"")</f>
      </c>
      <c r="IA502">
        <f>IF($IZ502&gt;=37,INDEX($GO:$GO,$IY502+37),"")</f>
      </c>
      <c r="IB502">
        <f>IF($IZ502&gt;=38,INDEX($GO:$GO,$IY502+38),"")</f>
      </c>
      <c r="IC502">
        <f>IF($IZ502&gt;=39,INDEX($GO:$GO,$IY502+39),"")</f>
      </c>
      <c r="ID502">
        <f>IF($IZ502&gt;=40,INDEX($GO:$GO,$IY502+40),"")</f>
      </c>
      <c r="IE502">
        <f>IF($IZ502&gt;=41,INDEX($GO:$GO,$IY502+41),"")</f>
      </c>
      <c r="IF502">
        <f>IF($IZ502&gt;=42,INDEX($GO:$GO,$IY502+42),"")</f>
      </c>
      <c r="IG502">
        <f>IF($IZ502&gt;=43,INDEX($GO:$GO,$IY502+43),"")</f>
      </c>
      <c r="IH502">
        <f>IF($IZ502&gt;=44,INDEX($GO:$GO,$IY502+44),"")</f>
      </c>
      <c r="II502">
        <f>IF($IZ502&gt;=45,INDEX($GO:$GO,$IY502+45),"")</f>
      </c>
      <c r="IJ502">
        <f>IF($IZ502&gt;=46,INDEX($GO:$GO,$IY502+46),"")</f>
      </c>
      <c r="IK502">
        <f>IF($IZ502&gt;=47,INDEX($GO:$GO,$IY502+47),"")</f>
      </c>
      <c r="IL502">
        <f>IF($IZ502&gt;=48,INDEX($GO:$GO,$IY502+48),"")</f>
      </c>
      <c r="IM502">
        <f>IF($IZ502&gt;=49,INDEX($GO:$GO,$IY502+49),"")</f>
      </c>
      <c r="IN502">
        <f>IF($IZ502&gt;=50,INDEX($GO:$GO,$IY502+50),"")</f>
      </c>
      <c r="IO502">
        <f>IF($IZ502&gt;=51,INDEX($GO:$GO,$IY502+51),"")</f>
      </c>
      <c r="IP502">
        <f>IF($IZ502&gt;=52,INDEX($GO:$GO,$IY502+52),"")</f>
      </c>
      <c r="IQ502">
        <f>IF($IZ502&gt;=53,INDEX($GO:$GO,$IY502+53),"")</f>
      </c>
      <c r="IR502">
        <f>IF($IZ502&gt;=54,INDEX($GO:$GO,$IY502+54),"")</f>
      </c>
      <c r="IS502">
        <f>IF($IZ502&gt;=55,INDEX($GO:$GO,$IY502+55),"")</f>
      </c>
      <c r="IT502">
        <f>IF($IZ502&gt;=56,INDEX($GO:$GO,$IY502+56),"")</f>
      </c>
      <c r="IU502">
        <f>IF($IZ502&gt;=57,INDEX($GO:$GO,$IY502+57),"")</f>
      </c>
      <c r="IV502">
        <f>IF($IZ502&gt;=58,INDEX($GO:$GO,$IY502+58),"")</f>
      </c>
      <c r="IW502">
        <f>IF($IZ502&gt;=59,INDEX($GO:$GO,$IY502+59),"")</f>
      </c>
      <c r="IX502">
        <f>IF($IZ502&gt;=60,INDEX($GO:$GO,$IY502+60),"")</f>
      </c>
      <c r="IY502">
        <f>IFERROR(MATCH($GN502,$GO$2:$GO$827,0)+1,0)</f>
      </c>
      <c r="IZ502">
        <f>IFERROR(INDEX($GP$2:$GP$827,MATCH($GN502,$GO$2:$GO$827,0)),0)</f>
      </c>
      <c r="JA502" t="s">
        <v>23</v>
      </c>
      <c r="JB502" t="s">
        <v>23</v>
      </c>
    </row>
    <row r="503" spans="1:262" x14ac:dyDescent="0.25">
      <c r="F503" s="1"/>
      <c r="G503" s="1"/>
      <c r="H503" s="1"/>
      <c r="I503" s="1"/>
      <c r="J503" s="1">
        <f>IFERROR(IF(FIND(" - ",$F503)&gt;0,MID($F503,FIND(" - ",$F503)+3,LEN($F503)),""),"")</f>
      </c>
      <c r="L503" s="1"/>
      <c r="N503" t="s">
        <v>23</v>
      </c>
      <c r="P503">
        <f>IF(OR($N503="",$O503=""),"",IFERROR($N503/$O503,0))</f>
      </c>
      <c r="Q503">
        <f>IF($N503="","",
IF($G503="","",
IF(ISNUMBER(SEARCH("exempt",LOWER($G503))),0,
$N503*(VALUE(SUBSTITUTE($G503,"%",""))/100))))</f>
      </c>
      <c r="W503">
        <f>IF($N503="","",
SUM($N503,$Q503,$U503,$R503,$T503)-
IF($V503="",0,VALUE($V503)))</f>
      </c>
      <c r="AE503" t="s">
        <v>1501</v>
      </c>
      <c r="AJ503" t="s">
        <v>653</v>
      </c>
      <c r="AM503">
        <f>IFERROR(LEFT($F503,FIND(" - ",$F503)-1),$F503)</f>
      </c>
      <c r="AP503">
        <f>IF($CE503&gt;=1,INDEX($AN:$AN,$CD503+1),"")</f>
      </c>
      <c r="AQ503">
        <f>IF($CE503&gt;=2,INDEX($AN:$AN,$CD503+2),"")</f>
      </c>
      <c r="AR503">
        <f>IF($CE503&gt;=3,INDEX($AN:$AN,$CD503+3),"")</f>
      </c>
      <c r="AS503">
        <f>IF($CE503&gt;=4,INDEX($AN:$AN,$CD503+4),"")</f>
      </c>
      <c r="AT503">
        <f>IF($CE503&gt;=5,INDEX($AN:$AN,$CD503+5),"")</f>
      </c>
      <c r="AU503">
        <f>IF($CE503&gt;=6,INDEX($AN:$AN,$CD503+6),"")</f>
      </c>
      <c r="AV503">
        <f>IF($CE503&gt;=7,INDEX($AN:$AN,$CD503+7),"")</f>
      </c>
      <c r="AW503">
        <f>IF($CE503&gt;=8,INDEX($AN:$AN,$CD503+8),"")</f>
      </c>
      <c r="AX503">
        <f>IF($CE503&gt;=9,INDEX($AN:$AN,$CD503+9),"")</f>
      </c>
      <c r="AY503">
        <f>IF($CE503&gt;=10,INDEX($AN:$AN,$CD503+10),"")</f>
      </c>
      <c r="AZ503">
        <f>IF($CE503&gt;=11,INDEX($AN:$AN,$CD503+11),"")</f>
      </c>
      <c r="BA503">
        <f>IF($CE503&gt;=12,INDEX($AN:$AN,$CD503+12),"")</f>
      </c>
      <c r="BB503">
        <f>IF($CE503&gt;=13,INDEX($AN:$AN,$CD503+13),"")</f>
      </c>
      <c r="BC503">
        <f>IF($CE503&gt;=14,INDEX($AN:$AN,$CD503+14),"")</f>
      </c>
      <c r="BD503">
        <f>IF($CE503&gt;=15,INDEX($AN:$AN,$CD503+15),"")</f>
      </c>
      <c r="BE503">
        <f>IF($CE503&gt;=16,INDEX($AN:$AN,$CD503+16),"")</f>
      </c>
      <c r="BF503">
        <f>IF($CE503&gt;=17,INDEX($AN:$AN,$CD503+17),"")</f>
      </c>
      <c r="BG503">
        <f>IF($CE503&gt;=18,INDEX($AN:$AN,$CD503+18),"")</f>
      </c>
      <c r="BH503">
        <f>IF($CE503&gt;=19,INDEX($AN:$AN,$CD503+19),"")</f>
      </c>
      <c r="BI503">
        <f>IF($CE503&gt;=20,INDEX($AN:$AN,$CD503+20),"")</f>
      </c>
      <c r="BJ503">
        <f>IF($CE503&gt;=21,INDEX($AN:$AN,$CD503+21),"")</f>
      </c>
      <c r="BK503">
        <f>IF($CE503&gt;=22,INDEX($AN:$AN,$CD503+22),"")</f>
      </c>
      <c r="BL503">
        <f>IF($CE503&gt;=23,INDEX($AN:$AN,$CD503+23),"")</f>
      </c>
      <c r="BM503">
        <f>IF($CE503&gt;=24,INDEX($AN:$AN,$CD503+24),"")</f>
      </c>
      <c r="BN503">
        <f>IF($CE503&gt;=25,INDEX($AN:$AN,$CD503+25),"")</f>
      </c>
      <c r="BO503">
        <f>IF($CE503&gt;=26,INDEX($AN:$AN,$CD503+26),"")</f>
      </c>
      <c r="BP503">
        <f>IF($CE503&gt;=27,INDEX($AN:$AN,$CD503+27),"")</f>
      </c>
      <c r="BQ503">
        <f>IF($CE503&gt;=28,INDEX($AN:$AN,$CD503+28),"")</f>
      </c>
      <c r="BR503">
        <f>IF($CE503&gt;=29,INDEX($AN:$AN,$CD503+29),"")</f>
      </c>
      <c r="BS503">
        <f>IF($CE503&gt;=30,INDEX($AN:$AN,$CD503+30),"")</f>
      </c>
      <c r="BT503">
        <f>IF($CE503&gt;=31,INDEX($AN:$AN,$CD503+31),"")</f>
      </c>
      <c r="BU503">
        <f>IF($CE503&gt;=32,INDEX($AN:$AN,$CD503+32),"")</f>
      </c>
      <c r="BV503">
        <f>IF($CE503&gt;=33,INDEX($AN:$AN,$CD503+33),"")</f>
      </c>
      <c r="BW503">
        <f>IF($CE503&gt;=34,INDEX($AN:$AN,$CD503+34),"")</f>
      </c>
      <c r="BX503">
        <f>IF($CE503&gt;=35,INDEX($AN:$AN,$CD503+35),"")</f>
      </c>
      <c r="BY503">
        <f>IF($CE503&gt;=36,INDEX($AN:$AN,$CD503+36),"")</f>
      </c>
      <c r="BZ503">
        <f>IF($CE503&gt;=37,INDEX($AN:$AN,$CD503+37),"")</f>
      </c>
      <c r="CA503">
        <f>IF($CE503&gt;=38,INDEX($AN:$AN,$CD503+38),"")</f>
      </c>
      <c r="CB503">
        <f>IF($CE503&gt;=39,INDEX($AN:$AN,$CD503+39),"")</f>
      </c>
      <c r="CC503">
        <f>IF($CE503&gt;=40,INDEX($AN:$AN,$CD503+40),"")</f>
      </c>
      <c r="CD503">
        <f>IFERROR(MATCH($AM503,$AN$2:$AN$133,0)+1,0)</f>
      </c>
      <c r="CE503">
        <f>IFERROR(INDEX($AO$2:$AO$133,MATCH($AM503,$AN$2:$AN$133,0)),0)</f>
      </c>
      <c r="CF503">
        <f>IFERROR(LEFT($K503,FIND(" - ",$K503)-1),$K503)</f>
      </c>
      <c r="CG503" t="s">
        <v>118</v>
      </c>
      <c r="CI503">
        <f>IF($DD503&gt;=1,INDEX($CG:$CG,$DC503+1),"")</f>
      </c>
      <c r="CJ503">
        <f>IF($DD503&gt;=2,INDEX($CG:$CG,$DC503+2),"")</f>
      </c>
      <c r="CK503">
        <f>IF($DD503&gt;=3,INDEX($CG:$CG,$DC503+3),"")</f>
      </c>
      <c r="CL503">
        <f>IF($DD503&gt;=4,INDEX($CG:$CG,$DC503+4),"")</f>
      </c>
      <c r="CM503">
        <f>IF($DD503&gt;=5,INDEX($CG:$CG,$DC503+5),"")</f>
      </c>
      <c r="CN503">
        <f>IF($DD503&gt;=6,INDEX($CG:$CG,$DC503+6),"")</f>
      </c>
      <c r="CO503">
        <f>IF($DD503&gt;=7,INDEX($CG:$CG,$DC503+7),"")</f>
      </c>
      <c r="CP503">
        <f>IF($DD503&gt;=8,INDEX($CG:$CG,$DC503+8),"")</f>
      </c>
      <c r="CQ503">
        <f>IF($DD503&gt;=9,INDEX($CG:$CG,$DC503+9),"")</f>
      </c>
      <c r="CR503">
        <f>IF($DD503&gt;=10,INDEX($CG:$CG,$DC503+10),"")</f>
      </c>
      <c r="CS503">
        <f>IF($DD503&gt;=11,INDEX($CG:$CG,$DC503+11),"")</f>
      </c>
      <c r="CT503">
        <f>IF($DD503&gt;=12,INDEX($CG:$CG,$DC503+12),"")</f>
      </c>
      <c r="CU503">
        <f>IF($DD503&gt;=13,INDEX($CG:$CG,$DC503+13),"")</f>
      </c>
      <c r="CV503">
        <f>IF($DD503&gt;=14,INDEX($CG:$CG,$DC503+14),"")</f>
      </c>
      <c r="CW503">
        <f>IF($DD503&gt;=15,INDEX($CG:$CG,$DC503+15),"")</f>
      </c>
      <c r="CX503">
        <f>IF($DD503&gt;=16,INDEX($CG:$CG,$DC503+16),"")</f>
      </c>
      <c r="CY503">
        <f>IF($DD503&gt;=17,INDEX($CG:$CG,$DC503+17),"")</f>
      </c>
      <c r="CZ503">
        <f>IF($DD503&gt;=18,INDEX($CG:$CG,$DC503+18),"")</f>
      </c>
      <c r="DA503">
        <f>IF($DD503&gt;=19,INDEX($CG:$CG,$DC503+19),"")</f>
      </c>
      <c r="DB503">
        <f>IF($DD503&gt;=20,INDEX($CG:$CG,$DC503+20),"")</f>
      </c>
      <c r="DC503">
        <f>IFERROR(MATCH($CF503,$CG$2:$CG$1558,0)+1,0)</f>
      </c>
      <c r="DD503">
        <f>IFERROR(INDEX($CH$2:$CH$1558,MATCH($CF503,$CG$2:$CG$1558,0)),0)</f>
      </c>
      <c r="DE503">
        <f>IFERROR(INDEX($AL:$AL,MATCH($G503,$AK:$AK,0))&amp;"","")</f>
      </c>
      <c r="DI503">
        <f>IF($GL503&gt;=1,INDEX($DF:$DF,$GK503+1),"")</f>
      </c>
      <c r="DJ503">
        <f>IF($GL503&gt;=2,INDEX($DF:$DF,$GK503+2),"")</f>
      </c>
      <c r="DK503">
        <f>IF($GL503&gt;=3,INDEX($DF:$DF,$GK503+3),"")</f>
      </c>
      <c r="DL503">
        <f>IF($GL503&gt;=4,INDEX($DF:$DF,$GK503+4),"")</f>
      </c>
      <c r="DM503">
        <f>IF($GL503&gt;=5,INDEX($DF:$DF,$GK503+5),"")</f>
      </c>
      <c r="DN503">
        <f>IF($GL503&gt;=6,INDEX($DF:$DF,$GK503+6),"")</f>
      </c>
      <c r="DO503">
        <f>IF($GL503&gt;=7,INDEX($DF:$DF,$GK503+7),"")</f>
      </c>
      <c r="DP503">
        <f>IF($GL503&gt;=8,INDEX($DF:$DF,$GK503+8),"")</f>
      </c>
      <c r="DQ503">
        <f>IF($GL503&gt;=9,INDEX($DF:$DF,$GK503+9),"")</f>
      </c>
      <c r="DR503">
        <f>IF($GL503&gt;=10,INDEX($DF:$DF,$GK503+10),"")</f>
      </c>
      <c r="DS503">
        <f>IF($GL503&gt;=11,INDEX($DF:$DF,$GK503+11),"")</f>
      </c>
      <c r="DT503">
        <f>IF($GL503&gt;=12,INDEX($DF:$DF,$GK503+12),"")</f>
      </c>
      <c r="DU503">
        <f>IF($GL503&gt;=13,INDEX($DF:$DF,$GK503+13),"")</f>
      </c>
      <c r="DV503">
        <f>IF($GL503&gt;=14,INDEX($DF:$DF,$GK503+14),"")</f>
      </c>
      <c r="DW503">
        <f>IF($GL503&gt;=15,INDEX($DF:$DF,$GK503+15),"")</f>
      </c>
      <c r="DX503">
        <f>IF($GL503&gt;=16,INDEX($DF:$DF,$GK503+16),"")</f>
      </c>
      <c r="DY503">
        <f>IF($GL503&gt;=17,INDEX($DF:$DF,$GK503+17),"")</f>
      </c>
      <c r="DZ503">
        <f>IF($GL503&gt;=18,INDEX($DF:$DF,$GK503+18),"")</f>
      </c>
      <c r="EA503">
        <f>IF($GL503&gt;=19,INDEX($DF:$DF,$GK503+19),"")</f>
      </c>
      <c r="EB503">
        <f>IF($GL503&gt;=20,INDEX($DF:$DF,$GK503+20),"")</f>
      </c>
      <c r="EC503">
        <f>IF($GL503&gt;=21,INDEX($DF:$DF,$GK503+21),"")</f>
      </c>
      <c r="ED503">
        <f>IF($GL503&gt;=22,INDEX($DF:$DF,$GK503+22),"")</f>
      </c>
      <c r="EE503">
        <f>IF($GL503&gt;=23,INDEX($DF:$DF,$GK503+23),"")</f>
      </c>
      <c r="EF503">
        <f>IF($GL503&gt;=24,INDEX($DF:$DF,$GK503+24),"")</f>
      </c>
      <c r="EG503">
        <f>IF($GL503&gt;=25,INDEX($DF:$DF,$GK503+25),"")</f>
      </c>
      <c r="EH503">
        <f>IF($GL503&gt;=26,INDEX($DF:$DF,$GK503+26),"")</f>
      </c>
      <c r="EI503">
        <f>IF($GL503&gt;=27,INDEX($DF:$DF,$GK503+27),"")</f>
      </c>
      <c r="EJ503">
        <f>IF($GL503&gt;=28,INDEX($DF:$DF,$GK503+28),"")</f>
      </c>
      <c r="EK503">
        <f>IF($GL503&gt;=29,INDEX($DF:$DF,$GK503+29),"")</f>
      </c>
      <c r="EL503">
        <f>IF($GL503&gt;=30,INDEX($DF:$DF,$GK503+30),"")</f>
      </c>
      <c r="EM503">
        <f>IF($GL503&gt;=31,INDEX($DF:$DF,$GK503+31),"")</f>
      </c>
      <c r="EN503">
        <f>IF($GL503&gt;=32,INDEX($DF:$DF,$GK503+32),"")</f>
      </c>
      <c r="EO503">
        <f>IF($GL503&gt;=33,INDEX($DF:$DF,$GK503+33),"")</f>
      </c>
      <c r="EP503">
        <f>IF($GL503&gt;=34,INDEX($DF:$DF,$GK503+34),"")</f>
      </c>
      <c r="EQ503">
        <f>IF($GL503&gt;=35,INDEX($DF:$DF,$GK503+35),"")</f>
      </c>
      <c r="ER503">
        <f>IF($GL503&gt;=36,INDEX($DF:$DF,$GK503+36),"")</f>
      </c>
      <c r="ES503">
        <f>IF($GL503&gt;=37,INDEX($DF:$DF,$GK503+37),"")</f>
      </c>
      <c r="ET503">
        <f>IF($GL503&gt;=38,INDEX($DF:$DF,$GK503+38),"")</f>
      </c>
      <c r="EU503">
        <f>IF($GL503&gt;=39,INDEX($DF:$DF,$GK503+39),"")</f>
      </c>
      <c r="EV503">
        <f>IF($GL503&gt;=40,INDEX($DF:$DF,$GK503+40),"")</f>
      </c>
      <c r="EW503">
        <f>IF($GL503&gt;=1,INDEX($DG:$DG,$GK503+1),"")</f>
      </c>
      <c r="EX503">
        <f>IF($GL503&gt;=2,INDEX($DG:$DG,$GK503+2),"")</f>
      </c>
      <c r="EY503">
        <f>IF($GL503&gt;=3,INDEX($DG:$DG,$GK503+3),"")</f>
      </c>
      <c r="EZ503">
        <f>IF($GL503&gt;=4,INDEX($DG:$DG,$GK503+4),"")</f>
      </c>
      <c r="FA503">
        <f>IF($GL503&gt;=5,INDEX($DG:$DG,$GK503+5),"")</f>
      </c>
      <c r="FB503">
        <f>IF($GL503&gt;=6,INDEX($DG:$DG,$GK503+6),"")</f>
      </c>
      <c r="FC503">
        <f>IF($GL503&gt;=7,INDEX($DG:$DG,$GK503+7),"")</f>
      </c>
      <c r="FD503">
        <f>IF($GL503&gt;=8,INDEX($DG:$DG,$GK503+8),"")</f>
      </c>
      <c r="FE503">
        <f>IF($GL503&gt;=9,INDEX($DG:$DG,$GK503+9),"")</f>
      </c>
      <c r="FF503">
        <f>IF($GL503&gt;=10,INDEX($DG:$DG,$GK503+10),"")</f>
      </c>
      <c r="FG503">
        <f>IF($GL503&gt;=11,INDEX($DG:$DG,$GK503+11),"")</f>
      </c>
      <c r="FH503">
        <f>IF($GL503&gt;=12,INDEX($DG:$DG,$GK503+12),"")</f>
      </c>
      <c r="FI503">
        <f>IF($GL503&gt;=13,INDEX($DG:$DG,$GK503+13),"")</f>
      </c>
      <c r="FJ503">
        <f>IF($GL503&gt;=14,INDEX($DG:$DG,$GK503+14),"")</f>
      </c>
      <c r="FK503">
        <f>IF($GL503&gt;=15,INDEX($DG:$DG,$GK503+15),"")</f>
      </c>
      <c r="FL503">
        <f>IF($GL503&gt;=16,INDEX($DG:$DG,$GK503+16),"")</f>
      </c>
      <c r="FM503">
        <f>IF($GL503&gt;=17,INDEX($DG:$DG,$GK503+17),"")</f>
      </c>
      <c r="FN503">
        <f>IF($GL503&gt;=18,INDEX($DG:$DG,$GK503+18),"")</f>
      </c>
      <c r="FO503">
        <f>IF($GL503&gt;=19,INDEX($DG:$DG,$GK503+19),"")</f>
      </c>
      <c r="FP503">
        <f>IF($GL503&gt;=20,INDEX($DG:$DG,$GK503+20),"")</f>
      </c>
      <c r="FQ503">
        <f>IF($GL503&gt;=21,INDEX($DG:$DG,$GK503+21),"")</f>
      </c>
      <c r="FR503">
        <f>IF($GL503&gt;=22,INDEX($DG:$DG,$GK503+22),"")</f>
      </c>
      <c r="FS503">
        <f>IF($GL503&gt;=23,INDEX($DG:$DG,$GK503+23),"")</f>
      </c>
      <c r="FT503">
        <f>IF($GL503&gt;=24,INDEX($DG:$DG,$GK503+24),"")</f>
      </c>
      <c r="FU503">
        <f>IF($GL503&gt;=25,INDEX($DG:$DG,$GK503+25),"")</f>
      </c>
      <c r="FV503">
        <f>IF($GL503&gt;=26,INDEX($DG:$DG,$GK503+26),"")</f>
      </c>
      <c r="FW503">
        <f>IF($GL503&gt;=27,INDEX($DG:$DG,$GK503+27),"")</f>
      </c>
      <c r="FX503">
        <f>IF($GL503&gt;=28,INDEX($DG:$DG,$GK503+28),"")</f>
      </c>
      <c r="FY503">
        <f>IF($GL503&gt;=29,INDEX($DG:$DG,$GK503+29),"")</f>
      </c>
      <c r="FZ503">
        <f>IF($GL503&gt;=30,INDEX($DG:$DG,$GK503+30),"")</f>
      </c>
      <c r="GA503">
        <f>IF($GL503&gt;=31,INDEX($DG:$DG,$GK503+31),"")</f>
      </c>
      <c r="GB503">
        <f>IF($GL503&gt;=32,INDEX($DG:$DG,$GK503+32),"")</f>
      </c>
      <c r="GC503">
        <f>IF($GL503&gt;=33,INDEX($DG:$DG,$GK503+33),"")</f>
      </c>
      <c r="GD503">
        <f>IF($GL503&gt;=34,INDEX($DG:$DG,$GK503+34),"")</f>
      </c>
      <c r="GE503">
        <f>IF($GL503&gt;=35,INDEX($DG:$DG,$GK503+35),"")</f>
      </c>
      <c r="GF503">
        <f>IF($GL503&gt;=36,INDEX($DG:$DG,$GK503+36),"")</f>
      </c>
      <c r="GG503">
        <f>IF($GL503&gt;=37,INDEX($DG:$DG,$GK503+37),"")</f>
      </c>
      <c r="GH503">
        <f>IF($GL503&gt;=38,INDEX($DG:$DG,$GK503+38),"")</f>
      </c>
      <c r="GI503">
        <f>IF($GL503&gt;=39,INDEX($DG:$DG,$GK503+39),"")</f>
      </c>
      <c r="GJ503">
        <f>IF($GL503&gt;=40,INDEX($DG:$DG,$GK503+40),"")</f>
      </c>
      <c r="GK503">
        <f>IFERROR(MATCH($DE503,$DF$2:$DF$166,0)+1,0)</f>
      </c>
      <c r="GL503">
        <f>IFERROR(INDEX($DH$2:$DH$166,MATCH($DE503,$DF$2:$DF$166,0)),0)</f>
      </c>
      <c r="GM503">
        <f>IFERROR(MATCH($H503,$DI$503:$EV$503,0),0)</f>
      </c>
      <c r="GN503">
        <f>IF($GM503&gt;0,INDEX($EW$503:$GJ$503,$GM503),"")</f>
      </c>
      <c r="GO503" t="s">
        <v>1097</v>
      </c>
      <c r="GQ503">
        <f>IF($IZ503&gt;=1,INDEX($GO:$GO,$IY503+1),"")</f>
      </c>
      <c r="GR503">
        <f>IF($IZ503&gt;=2,INDEX($GO:$GO,$IY503+2),"")</f>
      </c>
      <c r="GS503">
        <f>IF($IZ503&gt;=3,INDEX($GO:$GO,$IY503+3),"")</f>
      </c>
      <c r="GT503">
        <f>IF($IZ503&gt;=4,INDEX($GO:$GO,$IY503+4),"")</f>
      </c>
      <c r="GU503">
        <f>IF($IZ503&gt;=5,INDEX($GO:$GO,$IY503+5),"")</f>
      </c>
      <c r="GV503">
        <f>IF($IZ503&gt;=6,INDEX($GO:$GO,$IY503+6),"")</f>
      </c>
      <c r="GW503">
        <f>IF($IZ503&gt;=7,INDEX($GO:$GO,$IY503+7),"")</f>
      </c>
      <c r="GX503">
        <f>IF($IZ503&gt;=8,INDEX($GO:$GO,$IY503+8),"")</f>
      </c>
      <c r="GY503">
        <f>IF($IZ503&gt;=9,INDEX($GO:$GO,$IY503+9),"")</f>
      </c>
      <c r="GZ503">
        <f>IF($IZ503&gt;=10,INDEX($GO:$GO,$IY503+10),"")</f>
      </c>
      <c r="HA503">
        <f>IF($IZ503&gt;=11,INDEX($GO:$GO,$IY503+11),"")</f>
      </c>
      <c r="HB503">
        <f>IF($IZ503&gt;=12,INDEX($GO:$GO,$IY503+12),"")</f>
      </c>
      <c r="HC503">
        <f>IF($IZ503&gt;=13,INDEX($GO:$GO,$IY503+13),"")</f>
      </c>
      <c r="HD503">
        <f>IF($IZ503&gt;=14,INDEX($GO:$GO,$IY503+14),"")</f>
      </c>
      <c r="HE503">
        <f>IF($IZ503&gt;=15,INDEX($GO:$GO,$IY503+15),"")</f>
      </c>
      <c r="HF503">
        <f>IF($IZ503&gt;=16,INDEX($GO:$GO,$IY503+16),"")</f>
      </c>
      <c r="HG503">
        <f>IF($IZ503&gt;=17,INDEX($GO:$GO,$IY503+17),"")</f>
      </c>
      <c r="HH503">
        <f>IF($IZ503&gt;=18,INDEX($GO:$GO,$IY503+18),"")</f>
      </c>
      <c r="HI503">
        <f>IF($IZ503&gt;=19,INDEX($GO:$GO,$IY503+19),"")</f>
      </c>
      <c r="HJ503">
        <f>IF($IZ503&gt;=20,INDEX($GO:$GO,$IY503+20),"")</f>
      </c>
      <c r="HK503">
        <f>IF($IZ503&gt;=21,INDEX($GO:$GO,$IY503+21),"")</f>
      </c>
      <c r="HL503">
        <f>IF($IZ503&gt;=22,INDEX($GO:$GO,$IY503+22),"")</f>
      </c>
      <c r="HM503">
        <f>IF($IZ503&gt;=23,INDEX($GO:$GO,$IY503+23),"")</f>
      </c>
      <c r="HN503">
        <f>IF($IZ503&gt;=24,INDEX($GO:$GO,$IY503+24),"")</f>
      </c>
      <c r="HO503">
        <f>IF($IZ503&gt;=25,INDEX($GO:$GO,$IY503+25),"")</f>
      </c>
      <c r="HP503">
        <f>IF($IZ503&gt;=26,INDEX($GO:$GO,$IY503+26),"")</f>
      </c>
      <c r="HQ503">
        <f>IF($IZ503&gt;=27,INDEX($GO:$GO,$IY503+27),"")</f>
      </c>
      <c r="HR503">
        <f>IF($IZ503&gt;=28,INDEX($GO:$GO,$IY503+28),"")</f>
      </c>
      <c r="HS503">
        <f>IF($IZ503&gt;=29,INDEX($GO:$GO,$IY503+29),"")</f>
      </c>
      <c r="HT503">
        <f>IF($IZ503&gt;=30,INDEX($GO:$GO,$IY503+30),"")</f>
      </c>
      <c r="HU503">
        <f>IF($IZ503&gt;=31,INDEX($GO:$GO,$IY503+31),"")</f>
      </c>
      <c r="HV503">
        <f>IF($IZ503&gt;=32,INDEX($GO:$GO,$IY503+32),"")</f>
      </c>
      <c r="HW503">
        <f>IF($IZ503&gt;=33,INDEX($GO:$GO,$IY503+33),"")</f>
      </c>
      <c r="HX503">
        <f>IF($IZ503&gt;=34,INDEX($GO:$GO,$IY503+34),"")</f>
      </c>
      <c r="HY503">
        <f>IF($IZ503&gt;=35,INDEX($GO:$GO,$IY503+35),"")</f>
      </c>
      <c r="HZ503">
        <f>IF($IZ503&gt;=36,INDEX($GO:$GO,$IY503+36),"")</f>
      </c>
      <c r="IA503">
        <f>IF($IZ503&gt;=37,INDEX($GO:$GO,$IY503+37),"")</f>
      </c>
      <c r="IB503">
        <f>IF($IZ503&gt;=38,INDEX($GO:$GO,$IY503+38),"")</f>
      </c>
      <c r="IC503">
        <f>IF($IZ503&gt;=39,INDEX($GO:$GO,$IY503+39),"")</f>
      </c>
      <c r="ID503">
        <f>IF($IZ503&gt;=40,INDEX($GO:$GO,$IY503+40),"")</f>
      </c>
      <c r="IE503">
        <f>IF($IZ503&gt;=41,INDEX($GO:$GO,$IY503+41),"")</f>
      </c>
      <c r="IF503">
        <f>IF($IZ503&gt;=42,INDEX($GO:$GO,$IY503+42),"")</f>
      </c>
      <c r="IG503">
        <f>IF($IZ503&gt;=43,INDEX($GO:$GO,$IY503+43),"")</f>
      </c>
      <c r="IH503">
        <f>IF($IZ503&gt;=44,INDEX($GO:$GO,$IY503+44),"")</f>
      </c>
      <c r="II503">
        <f>IF($IZ503&gt;=45,INDEX($GO:$GO,$IY503+45),"")</f>
      </c>
      <c r="IJ503">
        <f>IF($IZ503&gt;=46,INDEX($GO:$GO,$IY503+46),"")</f>
      </c>
      <c r="IK503">
        <f>IF($IZ503&gt;=47,INDEX($GO:$GO,$IY503+47),"")</f>
      </c>
      <c r="IL503">
        <f>IF($IZ503&gt;=48,INDEX($GO:$GO,$IY503+48),"")</f>
      </c>
      <c r="IM503">
        <f>IF($IZ503&gt;=49,INDEX($GO:$GO,$IY503+49),"")</f>
      </c>
      <c r="IN503">
        <f>IF($IZ503&gt;=50,INDEX($GO:$GO,$IY503+50),"")</f>
      </c>
      <c r="IO503">
        <f>IF($IZ503&gt;=51,INDEX($GO:$GO,$IY503+51),"")</f>
      </c>
      <c r="IP503">
        <f>IF($IZ503&gt;=52,INDEX($GO:$GO,$IY503+52),"")</f>
      </c>
      <c r="IQ503">
        <f>IF($IZ503&gt;=53,INDEX($GO:$GO,$IY503+53),"")</f>
      </c>
      <c r="IR503">
        <f>IF($IZ503&gt;=54,INDEX($GO:$GO,$IY503+54),"")</f>
      </c>
      <c r="IS503">
        <f>IF($IZ503&gt;=55,INDEX($GO:$GO,$IY503+55),"")</f>
      </c>
      <c r="IT503">
        <f>IF($IZ503&gt;=56,INDEX($GO:$GO,$IY503+56),"")</f>
      </c>
      <c r="IU503">
        <f>IF($IZ503&gt;=57,INDEX($GO:$GO,$IY503+57),"")</f>
      </c>
      <c r="IV503">
        <f>IF($IZ503&gt;=58,INDEX($GO:$GO,$IY503+58),"")</f>
      </c>
      <c r="IW503">
        <f>IF($IZ503&gt;=59,INDEX($GO:$GO,$IY503+59),"")</f>
      </c>
      <c r="IX503">
        <f>IF($IZ503&gt;=60,INDEX($GO:$GO,$IY503+60),"")</f>
      </c>
      <c r="IY503">
        <f>IFERROR(MATCH($GN503,$GO$2:$GO$827,0)+1,0)</f>
      </c>
      <c r="IZ503">
        <f>IFERROR(INDEX($GP$2:$GP$827,MATCH($GN503,$GO$2:$GO$827,0)),0)</f>
      </c>
      <c r="JA503" t="s">
        <v>23</v>
      </c>
      <c r="JB503" t="s">
        <v>23</v>
      </c>
    </row>
    <row r="504" spans="1:262" x14ac:dyDescent="0.25">
      <c r="F504" s="1"/>
      <c r="G504" s="1"/>
      <c r="H504" s="1"/>
      <c r="I504" s="1"/>
      <c r="J504" s="1">
        <f>IFERROR(IF(FIND(" - ",$F504)&gt;0,MID($F504,FIND(" - ",$F504)+3,LEN($F504)),""),"")</f>
      </c>
      <c r="L504" s="1"/>
      <c r="N504" t="s">
        <v>23</v>
      </c>
      <c r="P504">
        <f>IF(OR($N504="",$O504=""),"",IFERROR($N504/$O504,0))</f>
      </c>
      <c r="Q504">
        <f>IF($N504="","",
IF($G504="","",
IF(ISNUMBER(SEARCH("exempt",LOWER($G504))),0,
$N504*(VALUE(SUBSTITUTE($G504,"%",""))/100))))</f>
      </c>
      <c r="W504">
        <f>IF($N504="","",
SUM($N504,$Q504,$U504,$R504,$T504)-
IF($V504="",0,VALUE($V504)))</f>
      </c>
      <c r="AE504" t="s">
        <v>1502</v>
      </c>
      <c r="AJ504" t="s">
        <v>660</v>
      </c>
      <c r="AM504">
        <f>IFERROR(LEFT($F504,FIND(" - ",$F504)-1),$F504)</f>
      </c>
      <c r="AP504">
        <f>IF($CE504&gt;=1,INDEX($AN:$AN,$CD504+1),"")</f>
      </c>
      <c r="AQ504">
        <f>IF($CE504&gt;=2,INDEX($AN:$AN,$CD504+2),"")</f>
      </c>
      <c r="AR504">
        <f>IF($CE504&gt;=3,INDEX($AN:$AN,$CD504+3),"")</f>
      </c>
      <c r="AS504">
        <f>IF($CE504&gt;=4,INDEX($AN:$AN,$CD504+4),"")</f>
      </c>
      <c r="AT504">
        <f>IF($CE504&gt;=5,INDEX($AN:$AN,$CD504+5),"")</f>
      </c>
      <c r="AU504">
        <f>IF($CE504&gt;=6,INDEX($AN:$AN,$CD504+6),"")</f>
      </c>
      <c r="AV504">
        <f>IF($CE504&gt;=7,INDEX($AN:$AN,$CD504+7),"")</f>
      </c>
      <c r="AW504">
        <f>IF($CE504&gt;=8,INDEX($AN:$AN,$CD504+8),"")</f>
      </c>
      <c r="AX504">
        <f>IF($CE504&gt;=9,INDEX($AN:$AN,$CD504+9),"")</f>
      </c>
      <c r="AY504">
        <f>IF($CE504&gt;=10,INDEX($AN:$AN,$CD504+10),"")</f>
      </c>
      <c r="AZ504">
        <f>IF($CE504&gt;=11,INDEX($AN:$AN,$CD504+11),"")</f>
      </c>
      <c r="BA504">
        <f>IF($CE504&gt;=12,INDEX($AN:$AN,$CD504+12),"")</f>
      </c>
      <c r="BB504">
        <f>IF($CE504&gt;=13,INDEX($AN:$AN,$CD504+13),"")</f>
      </c>
      <c r="BC504">
        <f>IF($CE504&gt;=14,INDEX($AN:$AN,$CD504+14),"")</f>
      </c>
      <c r="BD504">
        <f>IF($CE504&gt;=15,INDEX($AN:$AN,$CD504+15),"")</f>
      </c>
      <c r="BE504">
        <f>IF($CE504&gt;=16,INDEX($AN:$AN,$CD504+16),"")</f>
      </c>
      <c r="BF504">
        <f>IF($CE504&gt;=17,INDEX($AN:$AN,$CD504+17),"")</f>
      </c>
      <c r="BG504">
        <f>IF($CE504&gt;=18,INDEX($AN:$AN,$CD504+18),"")</f>
      </c>
      <c r="BH504">
        <f>IF($CE504&gt;=19,INDEX($AN:$AN,$CD504+19),"")</f>
      </c>
      <c r="BI504">
        <f>IF($CE504&gt;=20,INDEX($AN:$AN,$CD504+20),"")</f>
      </c>
      <c r="BJ504">
        <f>IF($CE504&gt;=21,INDEX($AN:$AN,$CD504+21),"")</f>
      </c>
      <c r="BK504">
        <f>IF($CE504&gt;=22,INDEX($AN:$AN,$CD504+22),"")</f>
      </c>
      <c r="BL504">
        <f>IF($CE504&gt;=23,INDEX($AN:$AN,$CD504+23),"")</f>
      </c>
      <c r="BM504">
        <f>IF($CE504&gt;=24,INDEX($AN:$AN,$CD504+24),"")</f>
      </c>
      <c r="BN504">
        <f>IF($CE504&gt;=25,INDEX($AN:$AN,$CD504+25),"")</f>
      </c>
      <c r="BO504">
        <f>IF($CE504&gt;=26,INDEX($AN:$AN,$CD504+26),"")</f>
      </c>
      <c r="BP504">
        <f>IF($CE504&gt;=27,INDEX($AN:$AN,$CD504+27),"")</f>
      </c>
      <c r="BQ504">
        <f>IF($CE504&gt;=28,INDEX($AN:$AN,$CD504+28),"")</f>
      </c>
      <c r="BR504">
        <f>IF($CE504&gt;=29,INDEX($AN:$AN,$CD504+29),"")</f>
      </c>
      <c r="BS504">
        <f>IF($CE504&gt;=30,INDEX($AN:$AN,$CD504+30),"")</f>
      </c>
      <c r="BT504">
        <f>IF($CE504&gt;=31,INDEX($AN:$AN,$CD504+31),"")</f>
      </c>
      <c r="BU504">
        <f>IF($CE504&gt;=32,INDEX($AN:$AN,$CD504+32),"")</f>
      </c>
      <c r="BV504">
        <f>IF($CE504&gt;=33,INDEX($AN:$AN,$CD504+33),"")</f>
      </c>
      <c r="BW504">
        <f>IF($CE504&gt;=34,INDEX($AN:$AN,$CD504+34),"")</f>
      </c>
      <c r="BX504">
        <f>IF($CE504&gt;=35,INDEX($AN:$AN,$CD504+35),"")</f>
      </c>
      <c r="BY504">
        <f>IF($CE504&gt;=36,INDEX($AN:$AN,$CD504+36),"")</f>
      </c>
      <c r="BZ504">
        <f>IF($CE504&gt;=37,INDEX($AN:$AN,$CD504+37),"")</f>
      </c>
      <c r="CA504">
        <f>IF($CE504&gt;=38,INDEX($AN:$AN,$CD504+38),"")</f>
      </c>
      <c r="CB504">
        <f>IF($CE504&gt;=39,INDEX($AN:$AN,$CD504+39),"")</f>
      </c>
      <c r="CC504">
        <f>IF($CE504&gt;=40,INDEX($AN:$AN,$CD504+40),"")</f>
      </c>
      <c r="CD504">
        <f>IFERROR(MATCH($AM504,$AN$2:$AN$133,0)+1,0)</f>
      </c>
      <c r="CE504">
        <f>IFERROR(INDEX($AO$2:$AO$133,MATCH($AM504,$AN$2:$AN$133,0)),0)</f>
      </c>
      <c r="CF504">
        <f>IFERROR(LEFT($K504,FIND(" - ",$K504)-1),$K504)</f>
      </c>
      <c r="CG504" t="s">
        <v>151</v>
      </c>
      <c r="CI504">
        <f>IF($DD504&gt;=1,INDEX($CG:$CG,$DC504+1),"")</f>
      </c>
      <c r="CJ504">
        <f>IF($DD504&gt;=2,INDEX($CG:$CG,$DC504+2),"")</f>
      </c>
      <c r="CK504">
        <f>IF($DD504&gt;=3,INDEX($CG:$CG,$DC504+3),"")</f>
      </c>
      <c r="CL504">
        <f>IF($DD504&gt;=4,INDEX($CG:$CG,$DC504+4),"")</f>
      </c>
      <c r="CM504">
        <f>IF($DD504&gt;=5,INDEX($CG:$CG,$DC504+5),"")</f>
      </c>
      <c r="CN504">
        <f>IF($DD504&gt;=6,INDEX($CG:$CG,$DC504+6),"")</f>
      </c>
      <c r="CO504">
        <f>IF($DD504&gt;=7,INDEX($CG:$CG,$DC504+7),"")</f>
      </c>
      <c r="CP504">
        <f>IF($DD504&gt;=8,INDEX($CG:$CG,$DC504+8),"")</f>
      </c>
      <c r="CQ504">
        <f>IF($DD504&gt;=9,INDEX($CG:$CG,$DC504+9),"")</f>
      </c>
      <c r="CR504">
        <f>IF($DD504&gt;=10,INDEX($CG:$CG,$DC504+10),"")</f>
      </c>
      <c r="CS504">
        <f>IF($DD504&gt;=11,INDEX($CG:$CG,$DC504+11),"")</f>
      </c>
      <c r="CT504">
        <f>IF($DD504&gt;=12,INDEX($CG:$CG,$DC504+12),"")</f>
      </c>
      <c r="CU504">
        <f>IF($DD504&gt;=13,INDEX($CG:$CG,$DC504+13),"")</f>
      </c>
      <c r="CV504">
        <f>IF($DD504&gt;=14,INDEX($CG:$CG,$DC504+14),"")</f>
      </c>
      <c r="CW504">
        <f>IF($DD504&gt;=15,INDEX($CG:$CG,$DC504+15),"")</f>
      </c>
      <c r="CX504">
        <f>IF($DD504&gt;=16,INDEX($CG:$CG,$DC504+16),"")</f>
      </c>
      <c r="CY504">
        <f>IF($DD504&gt;=17,INDEX($CG:$CG,$DC504+17),"")</f>
      </c>
      <c r="CZ504">
        <f>IF($DD504&gt;=18,INDEX($CG:$CG,$DC504+18),"")</f>
      </c>
      <c r="DA504">
        <f>IF($DD504&gt;=19,INDEX($CG:$CG,$DC504+19),"")</f>
      </c>
      <c r="DB504">
        <f>IF($DD504&gt;=20,INDEX($CG:$CG,$DC504+20),"")</f>
      </c>
      <c r="DC504">
        <f>IFERROR(MATCH($CF504,$CG$2:$CG$1558,0)+1,0)</f>
      </c>
      <c r="DD504">
        <f>IFERROR(INDEX($CH$2:$CH$1558,MATCH($CF504,$CG$2:$CG$1558,0)),0)</f>
      </c>
      <c r="DE504">
        <f>IFERROR(INDEX($AL:$AL,MATCH($G504,$AK:$AK,0))&amp;"","")</f>
      </c>
      <c r="DI504">
        <f>IF($GL504&gt;=1,INDEX($DF:$DF,$GK504+1),"")</f>
      </c>
      <c r="DJ504">
        <f>IF($GL504&gt;=2,INDEX($DF:$DF,$GK504+2),"")</f>
      </c>
      <c r="DK504">
        <f>IF($GL504&gt;=3,INDEX($DF:$DF,$GK504+3),"")</f>
      </c>
      <c r="DL504">
        <f>IF($GL504&gt;=4,INDEX($DF:$DF,$GK504+4),"")</f>
      </c>
      <c r="DM504">
        <f>IF($GL504&gt;=5,INDEX($DF:$DF,$GK504+5),"")</f>
      </c>
      <c r="DN504">
        <f>IF($GL504&gt;=6,INDEX($DF:$DF,$GK504+6),"")</f>
      </c>
      <c r="DO504">
        <f>IF($GL504&gt;=7,INDEX($DF:$DF,$GK504+7),"")</f>
      </c>
      <c r="DP504">
        <f>IF($GL504&gt;=8,INDEX($DF:$DF,$GK504+8),"")</f>
      </c>
      <c r="DQ504">
        <f>IF($GL504&gt;=9,INDEX($DF:$DF,$GK504+9),"")</f>
      </c>
      <c r="DR504">
        <f>IF($GL504&gt;=10,INDEX($DF:$DF,$GK504+10),"")</f>
      </c>
      <c r="DS504">
        <f>IF($GL504&gt;=11,INDEX($DF:$DF,$GK504+11),"")</f>
      </c>
      <c r="DT504">
        <f>IF($GL504&gt;=12,INDEX($DF:$DF,$GK504+12),"")</f>
      </c>
      <c r="DU504">
        <f>IF($GL504&gt;=13,INDEX($DF:$DF,$GK504+13),"")</f>
      </c>
      <c r="DV504">
        <f>IF($GL504&gt;=14,INDEX($DF:$DF,$GK504+14),"")</f>
      </c>
      <c r="DW504">
        <f>IF($GL504&gt;=15,INDEX($DF:$DF,$GK504+15),"")</f>
      </c>
      <c r="DX504">
        <f>IF($GL504&gt;=16,INDEX($DF:$DF,$GK504+16),"")</f>
      </c>
      <c r="DY504">
        <f>IF($GL504&gt;=17,INDEX($DF:$DF,$GK504+17),"")</f>
      </c>
      <c r="DZ504">
        <f>IF($GL504&gt;=18,INDEX($DF:$DF,$GK504+18),"")</f>
      </c>
      <c r="EA504">
        <f>IF($GL504&gt;=19,INDEX($DF:$DF,$GK504+19),"")</f>
      </c>
      <c r="EB504">
        <f>IF($GL504&gt;=20,INDEX($DF:$DF,$GK504+20),"")</f>
      </c>
      <c r="EC504">
        <f>IF($GL504&gt;=21,INDEX($DF:$DF,$GK504+21),"")</f>
      </c>
      <c r="ED504">
        <f>IF($GL504&gt;=22,INDEX($DF:$DF,$GK504+22),"")</f>
      </c>
      <c r="EE504">
        <f>IF($GL504&gt;=23,INDEX($DF:$DF,$GK504+23),"")</f>
      </c>
      <c r="EF504">
        <f>IF($GL504&gt;=24,INDEX($DF:$DF,$GK504+24),"")</f>
      </c>
      <c r="EG504">
        <f>IF($GL504&gt;=25,INDEX($DF:$DF,$GK504+25),"")</f>
      </c>
      <c r="EH504">
        <f>IF($GL504&gt;=26,INDEX($DF:$DF,$GK504+26),"")</f>
      </c>
      <c r="EI504">
        <f>IF($GL504&gt;=27,INDEX($DF:$DF,$GK504+27),"")</f>
      </c>
      <c r="EJ504">
        <f>IF($GL504&gt;=28,INDEX($DF:$DF,$GK504+28),"")</f>
      </c>
      <c r="EK504">
        <f>IF($GL504&gt;=29,INDEX($DF:$DF,$GK504+29),"")</f>
      </c>
      <c r="EL504">
        <f>IF($GL504&gt;=30,INDEX($DF:$DF,$GK504+30),"")</f>
      </c>
      <c r="EM504">
        <f>IF($GL504&gt;=31,INDEX($DF:$DF,$GK504+31),"")</f>
      </c>
      <c r="EN504">
        <f>IF($GL504&gt;=32,INDEX($DF:$DF,$GK504+32),"")</f>
      </c>
      <c r="EO504">
        <f>IF($GL504&gt;=33,INDEX($DF:$DF,$GK504+33),"")</f>
      </c>
      <c r="EP504">
        <f>IF($GL504&gt;=34,INDEX($DF:$DF,$GK504+34),"")</f>
      </c>
      <c r="EQ504">
        <f>IF($GL504&gt;=35,INDEX($DF:$DF,$GK504+35),"")</f>
      </c>
      <c r="ER504">
        <f>IF($GL504&gt;=36,INDEX($DF:$DF,$GK504+36),"")</f>
      </c>
      <c r="ES504">
        <f>IF($GL504&gt;=37,INDEX($DF:$DF,$GK504+37),"")</f>
      </c>
      <c r="ET504">
        <f>IF($GL504&gt;=38,INDEX($DF:$DF,$GK504+38),"")</f>
      </c>
      <c r="EU504">
        <f>IF($GL504&gt;=39,INDEX($DF:$DF,$GK504+39),"")</f>
      </c>
      <c r="EV504">
        <f>IF($GL504&gt;=40,INDEX($DF:$DF,$GK504+40),"")</f>
      </c>
      <c r="EW504">
        <f>IF($GL504&gt;=1,INDEX($DG:$DG,$GK504+1),"")</f>
      </c>
      <c r="EX504">
        <f>IF($GL504&gt;=2,INDEX($DG:$DG,$GK504+2),"")</f>
      </c>
      <c r="EY504">
        <f>IF($GL504&gt;=3,INDEX($DG:$DG,$GK504+3),"")</f>
      </c>
      <c r="EZ504">
        <f>IF($GL504&gt;=4,INDEX($DG:$DG,$GK504+4),"")</f>
      </c>
      <c r="FA504">
        <f>IF($GL504&gt;=5,INDEX($DG:$DG,$GK504+5),"")</f>
      </c>
      <c r="FB504">
        <f>IF($GL504&gt;=6,INDEX($DG:$DG,$GK504+6),"")</f>
      </c>
      <c r="FC504">
        <f>IF($GL504&gt;=7,INDEX($DG:$DG,$GK504+7),"")</f>
      </c>
      <c r="FD504">
        <f>IF($GL504&gt;=8,INDEX($DG:$DG,$GK504+8),"")</f>
      </c>
      <c r="FE504">
        <f>IF($GL504&gt;=9,INDEX($DG:$DG,$GK504+9),"")</f>
      </c>
      <c r="FF504">
        <f>IF($GL504&gt;=10,INDEX($DG:$DG,$GK504+10),"")</f>
      </c>
      <c r="FG504">
        <f>IF($GL504&gt;=11,INDEX($DG:$DG,$GK504+11),"")</f>
      </c>
      <c r="FH504">
        <f>IF($GL504&gt;=12,INDEX($DG:$DG,$GK504+12),"")</f>
      </c>
      <c r="FI504">
        <f>IF($GL504&gt;=13,INDEX($DG:$DG,$GK504+13),"")</f>
      </c>
      <c r="FJ504">
        <f>IF($GL504&gt;=14,INDEX($DG:$DG,$GK504+14),"")</f>
      </c>
      <c r="FK504">
        <f>IF($GL504&gt;=15,INDEX($DG:$DG,$GK504+15),"")</f>
      </c>
      <c r="FL504">
        <f>IF($GL504&gt;=16,INDEX($DG:$DG,$GK504+16),"")</f>
      </c>
      <c r="FM504">
        <f>IF($GL504&gt;=17,INDEX($DG:$DG,$GK504+17),"")</f>
      </c>
      <c r="FN504">
        <f>IF($GL504&gt;=18,INDEX($DG:$DG,$GK504+18),"")</f>
      </c>
      <c r="FO504">
        <f>IF($GL504&gt;=19,INDEX($DG:$DG,$GK504+19),"")</f>
      </c>
      <c r="FP504">
        <f>IF($GL504&gt;=20,INDEX($DG:$DG,$GK504+20),"")</f>
      </c>
      <c r="FQ504">
        <f>IF($GL504&gt;=21,INDEX($DG:$DG,$GK504+21),"")</f>
      </c>
      <c r="FR504">
        <f>IF($GL504&gt;=22,INDEX($DG:$DG,$GK504+22),"")</f>
      </c>
      <c r="FS504">
        <f>IF($GL504&gt;=23,INDEX($DG:$DG,$GK504+23),"")</f>
      </c>
      <c r="FT504">
        <f>IF($GL504&gt;=24,INDEX($DG:$DG,$GK504+24),"")</f>
      </c>
      <c r="FU504">
        <f>IF($GL504&gt;=25,INDEX($DG:$DG,$GK504+25),"")</f>
      </c>
      <c r="FV504">
        <f>IF($GL504&gt;=26,INDEX($DG:$DG,$GK504+26),"")</f>
      </c>
      <c r="FW504">
        <f>IF($GL504&gt;=27,INDEX($DG:$DG,$GK504+27),"")</f>
      </c>
      <c r="FX504">
        <f>IF($GL504&gt;=28,INDEX($DG:$DG,$GK504+28),"")</f>
      </c>
      <c r="FY504">
        <f>IF($GL504&gt;=29,INDEX($DG:$DG,$GK504+29),"")</f>
      </c>
      <c r="FZ504">
        <f>IF($GL504&gt;=30,INDEX($DG:$DG,$GK504+30),"")</f>
      </c>
      <c r="GA504">
        <f>IF($GL504&gt;=31,INDEX($DG:$DG,$GK504+31),"")</f>
      </c>
      <c r="GB504">
        <f>IF($GL504&gt;=32,INDEX($DG:$DG,$GK504+32),"")</f>
      </c>
      <c r="GC504">
        <f>IF($GL504&gt;=33,INDEX($DG:$DG,$GK504+33),"")</f>
      </c>
      <c r="GD504">
        <f>IF($GL504&gt;=34,INDEX($DG:$DG,$GK504+34),"")</f>
      </c>
      <c r="GE504">
        <f>IF($GL504&gt;=35,INDEX($DG:$DG,$GK504+35),"")</f>
      </c>
      <c r="GF504">
        <f>IF($GL504&gt;=36,INDEX($DG:$DG,$GK504+36),"")</f>
      </c>
      <c r="GG504">
        <f>IF($GL504&gt;=37,INDEX($DG:$DG,$GK504+37),"")</f>
      </c>
      <c r="GH504">
        <f>IF($GL504&gt;=38,INDEX($DG:$DG,$GK504+38),"")</f>
      </c>
      <c r="GI504">
        <f>IF($GL504&gt;=39,INDEX($DG:$DG,$GK504+39),"")</f>
      </c>
      <c r="GJ504">
        <f>IF($GL504&gt;=40,INDEX($DG:$DG,$GK504+40),"")</f>
      </c>
      <c r="GK504">
        <f>IFERROR(MATCH($DE504,$DF$2:$DF$166,0)+1,0)</f>
      </c>
      <c r="GL504">
        <f>IFERROR(INDEX($DH$2:$DH$166,MATCH($DE504,$DF$2:$DF$166,0)),0)</f>
      </c>
      <c r="GM504">
        <f>IFERROR(MATCH($H504,$DI$504:$EV$504,0),0)</f>
      </c>
      <c r="GN504">
        <f>IF($GM504&gt;0,INDEX($EW$504:$GJ$504,$GM504),"")</f>
      </c>
      <c r="GO504" t="s">
        <v>1099</v>
      </c>
      <c r="GQ504">
        <f>IF($IZ504&gt;=1,INDEX($GO:$GO,$IY504+1),"")</f>
      </c>
      <c r="GR504">
        <f>IF($IZ504&gt;=2,INDEX($GO:$GO,$IY504+2),"")</f>
      </c>
      <c r="GS504">
        <f>IF($IZ504&gt;=3,INDEX($GO:$GO,$IY504+3),"")</f>
      </c>
      <c r="GT504">
        <f>IF($IZ504&gt;=4,INDEX($GO:$GO,$IY504+4),"")</f>
      </c>
      <c r="GU504">
        <f>IF($IZ504&gt;=5,INDEX($GO:$GO,$IY504+5),"")</f>
      </c>
      <c r="GV504">
        <f>IF($IZ504&gt;=6,INDEX($GO:$GO,$IY504+6),"")</f>
      </c>
      <c r="GW504">
        <f>IF($IZ504&gt;=7,INDEX($GO:$GO,$IY504+7),"")</f>
      </c>
      <c r="GX504">
        <f>IF($IZ504&gt;=8,INDEX($GO:$GO,$IY504+8),"")</f>
      </c>
      <c r="GY504">
        <f>IF($IZ504&gt;=9,INDEX($GO:$GO,$IY504+9),"")</f>
      </c>
      <c r="GZ504">
        <f>IF($IZ504&gt;=10,INDEX($GO:$GO,$IY504+10),"")</f>
      </c>
      <c r="HA504">
        <f>IF($IZ504&gt;=11,INDEX($GO:$GO,$IY504+11),"")</f>
      </c>
      <c r="HB504">
        <f>IF($IZ504&gt;=12,INDEX($GO:$GO,$IY504+12),"")</f>
      </c>
      <c r="HC504">
        <f>IF($IZ504&gt;=13,INDEX($GO:$GO,$IY504+13),"")</f>
      </c>
      <c r="HD504">
        <f>IF($IZ504&gt;=14,INDEX($GO:$GO,$IY504+14),"")</f>
      </c>
      <c r="HE504">
        <f>IF($IZ504&gt;=15,INDEX($GO:$GO,$IY504+15),"")</f>
      </c>
      <c r="HF504">
        <f>IF($IZ504&gt;=16,INDEX($GO:$GO,$IY504+16),"")</f>
      </c>
      <c r="HG504">
        <f>IF($IZ504&gt;=17,INDEX($GO:$GO,$IY504+17),"")</f>
      </c>
      <c r="HH504">
        <f>IF($IZ504&gt;=18,INDEX($GO:$GO,$IY504+18),"")</f>
      </c>
      <c r="HI504">
        <f>IF($IZ504&gt;=19,INDEX($GO:$GO,$IY504+19),"")</f>
      </c>
      <c r="HJ504">
        <f>IF($IZ504&gt;=20,INDEX($GO:$GO,$IY504+20),"")</f>
      </c>
      <c r="HK504">
        <f>IF($IZ504&gt;=21,INDEX($GO:$GO,$IY504+21),"")</f>
      </c>
      <c r="HL504">
        <f>IF($IZ504&gt;=22,INDEX($GO:$GO,$IY504+22),"")</f>
      </c>
      <c r="HM504">
        <f>IF($IZ504&gt;=23,INDEX($GO:$GO,$IY504+23),"")</f>
      </c>
      <c r="HN504">
        <f>IF($IZ504&gt;=24,INDEX($GO:$GO,$IY504+24),"")</f>
      </c>
      <c r="HO504">
        <f>IF($IZ504&gt;=25,INDEX($GO:$GO,$IY504+25),"")</f>
      </c>
      <c r="HP504">
        <f>IF($IZ504&gt;=26,INDEX($GO:$GO,$IY504+26),"")</f>
      </c>
      <c r="HQ504">
        <f>IF($IZ504&gt;=27,INDEX($GO:$GO,$IY504+27),"")</f>
      </c>
      <c r="HR504">
        <f>IF($IZ504&gt;=28,INDEX($GO:$GO,$IY504+28),"")</f>
      </c>
      <c r="HS504">
        <f>IF($IZ504&gt;=29,INDEX($GO:$GO,$IY504+29),"")</f>
      </c>
      <c r="HT504">
        <f>IF($IZ504&gt;=30,INDEX($GO:$GO,$IY504+30),"")</f>
      </c>
      <c r="HU504">
        <f>IF($IZ504&gt;=31,INDEX($GO:$GO,$IY504+31),"")</f>
      </c>
      <c r="HV504">
        <f>IF($IZ504&gt;=32,INDEX($GO:$GO,$IY504+32),"")</f>
      </c>
      <c r="HW504">
        <f>IF($IZ504&gt;=33,INDEX($GO:$GO,$IY504+33),"")</f>
      </c>
      <c r="HX504">
        <f>IF($IZ504&gt;=34,INDEX($GO:$GO,$IY504+34),"")</f>
      </c>
      <c r="HY504">
        <f>IF($IZ504&gt;=35,INDEX($GO:$GO,$IY504+35),"")</f>
      </c>
      <c r="HZ504">
        <f>IF($IZ504&gt;=36,INDEX($GO:$GO,$IY504+36),"")</f>
      </c>
      <c r="IA504">
        <f>IF($IZ504&gt;=37,INDEX($GO:$GO,$IY504+37),"")</f>
      </c>
      <c r="IB504">
        <f>IF($IZ504&gt;=38,INDEX($GO:$GO,$IY504+38),"")</f>
      </c>
      <c r="IC504">
        <f>IF($IZ504&gt;=39,INDEX($GO:$GO,$IY504+39),"")</f>
      </c>
      <c r="ID504">
        <f>IF($IZ504&gt;=40,INDEX($GO:$GO,$IY504+40),"")</f>
      </c>
      <c r="IE504">
        <f>IF($IZ504&gt;=41,INDEX($GO:$GO,$IY504+41),"")</f>
      </c>
      <c r="IF504">
        <f>IF($IZ504&gt;=42,INDEX($GO:$GO,$IY504+42),"")</f>
      </c>
      <c r="IG504">
        <f>IF($IZ504&gt;=43,INDEX($GO:$GO,$IY504+43),"")</f>
      </c>
      <c r="IH504">
        <f>IF($IZ504&gt;=44,INDEX($GO:$GO,$IY504+44),"")</f>
      </c>
      <c r="II504">
        <f>IF($IZ504&gt;=45,INDEX($GO:$GO,$IY504+45),"")</f>
      </c>
      <c r="IJ504">
        <f>IF($IZ504&gt;=46,INDEX($GO:$GO,$IY504+46),"")</f>
      </c>
      <c r="IK504">
        <f>IF($IZ504&gt;=47,INDEX($GO:$GO,$IY504+47),"")</f>
      </c>
      <c r="IL504">
        <f>IF($IZ504&gt;=48,INDEX($GO:$GO,$IY504+48),"")</f>
      </c>
      <c r="IM504">
        <f>IF($IZ504&gt;=49,INDEX($GO:$GO,$IY504+49),"")</f>
      </c>
      <c r="IN504">
        <f>IF($IZ504&gt;=50,INDEX($GO:$GO,$IY504+50),"")</f>
      </c>
      <c r="IO504">
        <f>IF($IZ504&gt;=51,INDEX($GO:$GO,$IY504+51),"")</f>
      </c>
      <c r="IP504">
        <f>IF($IZ504&gt;=52,INDEX($GO:$GO,$IY504+52),"")</f>
      </c>
      <c r="IQ504">
        <f>IF($IZ504&gt;=53,INDEX($GO:$GO,$IY504+53),"")</f>
      </c>
      <c r="IR504">
        <f>IF($IZ504&gt;=54,INDEX($GO:$GO,$IY504+54),"")</f>
      </c>
      <c r="IS504">
        <f>IF($IZ504&gt;=55,INDEX($GO:$GO,$IY504+55),"")</f>
      </c>
      <c r="IT504">
        <f>IF($IZ504&gt;=56,INDEX($GO:$GO,$IY504+56),"")</f>
      </c>
      <c r="IU504">
        <f>IF($IZ504&gt;=57,INDEX($GO:$GO,$IY504+57),"")</f>
      </c>
      <c r="IV504">
        <f>IF($IZ504&gt;=58,INDEX($GO:$GO,$IY504+58),"")</f>
      </c>
      <c r="IW504">
        <f>IF($IZ504&gt;=59,INDEX($GO:$GO,$IY504+59),"")</f>
      </c>
      <c r="IX504">
        <f>IF($IZ504&gt;=60,INDEX($GO:$GO,$IY504+60),"")</f>
      </c>
      <c r="IY504">
        <f>IFERROR(MATCH($GN504,$GO$2:$GO$827,0)+1,0)</f>
      </c>
      <c r="IZ504">
        <f>IFERROR(INDEX($GP$2:$GP$827,MATCH($GN504,$GO$2:$GO$827,0)),0)</f>
      </c>
      <c r="JA504" t="s">
        <v>23</v>
      </c>
      <c r="JB504" t="s">
        <v>23</v>
      </c>
    </row>
    <row r="505" spans="1:262" x14ac:dyDescent="0.25">
      <c r="F505" s="1"/>
      <c r="G505" s="1"/>
      <c r="H505" s="1"/>
      <c r="I505" s="1"/>
      <c r="J505" s="1">
        <f>IFERROR(IF(FIND(" - ",$F505)&gt;0,MID($F505,FIND(" - ",$F505)+3,LEN($F505)),""),"")</f>
      </c>
      <c r="L505" s="1"/>
      <c r="N505" t="s">
        <v>23</v>
      </c>
      <c r="P505">
        <f>IF(OR($N505="",$O505=""),"",IFERROR($N505/$O505,0))</f>
      </c>
      <c r="Q505">
        <f>IF($N505="","",
IF($G505="","",
IF(ISNUMBER(SEARCH("exempt",LOWER($G505))),0,
$N505*(VALUE(SUBSTITUTE($G505,"%",""))/100))))</f>
      </c>
      <c r="W505">
        <f>IF($N505="","",
SUM($N505,$Q505,$U505,$R505,$T505)-
IF($V505="",0,VALUE($V505)))</f>
      </c>
      <c r="AE505" t="s">
        <v>1503</v>
      </c>
      <c r="AJ505" t="s">
        <v>665</v>
      </c>
      <c r="AM505">
        <f>IFERROR(LEFT($F505,FIND(" - ",$F505)-1),$F505)</f>
      </c>
      <c r="AP505">
        <f>IF($CE505&gt;=1,INDEX($AN:$AN,$CD505+1),"")</f>
      </c>
      <c r="AQ505">
        <f>IF($CE505&gt;=2,INDEX($AN:$AN,$CD505+2),"")</f>
      </c>
      <c r="AR505">
        <f>IF($CE505&gt;=3,INDEX($AN:$AN,$CD505+3),"")</f>
      </c>
      <c r="AS505">
        <f>IF($CE505&gt;=4,INDEX($AN:$AN,$CD505+4),"")</f>
      </c>
      <c r="AT505">
        <f>IF($CE505&gt;=5,INDEX($AN:$AN,$CD505+5),"")</f>
      </c>
      <c r="AU505">
        <f>IF($CE505&gt;=6,INDEX($AN:$AN,$CD505+6),"")</f>
      </c>
      <c r="AV505">
        <f>IF($CE505&gt;=7,INDEX($AN:$AN,$CD505+7),"")</f>
      </c>
      <c r="AW505">
        <f>IF($CE505&gt;=8,INDEX($AN:$AN,$CD505+8),"")</f>
      </c>
      <c r="AX505">
        <f>IF($CE505&gt;=9,INDEX($AN:$AN,$CD505+9),"")</f>
      </c>
      <c r="AY505">
        <f>IF($CE505&gt;=10,INDEX($AN:$AN,$CD505+10),"")</f>
      </c>
      <c r="AZ505">
        <f>IF($CE505&gt;=11,INDEX($AN:$AN,$CD505+11),"")</f>
      </c>
      <c r="BA505">
        <f>IF($CE505&gt;=12,INDEX($AN:$AN,$CD505+12),"")</f>
      </c>
      <c r="BB505">
        <f>IF($CE505&gt;=13,INDEX($AN:$AN,$CD505+13),"")</f>
      </c>
      <c r="BC505">
        <f>IF($CE505&gt;=14,INDEX($AN:$AN,$CD505+14),"")</f>
      </c>
      <c r="BD505">
        <f>IF($CE505&gt;=15,INDEX($AN:$AN,$CD505+15),"")</f>
      </c>
      <c r="BE505">
        <f>IF($CE505&gt;=16,INDEX($AN:$AN,$CD505+16),"")</f>
      </c>
      <c r="BF505">
        <f>IF($CE505&gt;=17,INDEX($AN:$AN,$CD505+17),"")</f>
      </c>
      <c r="BG505">
        <f>IF($CE505&gt;=18,INDEX($AN:$AN,$CD505+18),"")</f>
      </c>
      <c r="BH505">
        <f>IF($CE505&gt;=19,INDEX($AN:$AN,$CD505+19),"")</f>
      </c>
      <c r="BI505">
        <f>IF($CE505&gt;=20,INDEX($AN:$AN,$CD505+20),"")</f>
      </c>
      <c r="BJ505">
        <f>IF($CE505&gt;=21,INDEX($AN:$AN,$CD505+21),"")</f>
      </c>
      <c r="BK505">
        <f>IF($CE505&gt;=22,INDEX($AN:$AN,$CD505+22),"")</f>
      </c>
      <c r="BL505">
        <f>IF($CE505&gt;=23,INDEX($AN:$AN,$CD505+23),"")</f>
      </c>
      <c r="BM505">
        <f>IF($CE505&gt;=24,INDEX($AN:$AN,$CD505+24),"")</f>
      </c>
      <c r="BN505">
        <f>IF($CE505&gt;=25,INDEX($AN:$AN,$CD505+25),"")</f>
      </c>
      <c r="BO505">
        <f>IF($CE505&gt;=26,INDEX($AN:$AN,$CD505+26),"")</f>
      </c>
      <c r="BP505">
        <f>IF($CE505&gt;=27,INDEX($AN:$AN,$CD505+27),"")</f>
      </c>
      <c r="BQ505">
        <f>IF($CE505&gt;=28,INDEX($AN:$AN,$CD505+28),"")</f>
      </c>
      <c r="BR505">
        <f>IF($CE505&gt;=29,INDEX($AN:$AN,$CD505+29),"")</f>
      </c>
      <c r="BS505">
        <f>IF($CE505&gt;=30,INDEX($AN:$AN,$CD505+30),"")</f>
      </c>
      <c r="BT505">
        <f>IF($CE505&gt;=31,INDEX($AN:$AN,$CD505+31),"")</f>
      </c>
      <c r="BU505">
        <f>IF($CE505&gt;=32,INDEX($AN:$AN,$CD505+32),"")</f>
      </c>
      <c r="BV505">
        <f>IF($CE505&gt;=33,INDEX($AN:$AN,$CD505+33),"")</f>
      </c>
      <c r="BW505">
        <f>IF($CE505&gt;=34,INDEX($AN:$AN,$CD505+34),"")</f>
      </c>
      <c r="BX505">
        <f>IF($CE505&gt;=35,INDEX($AN:$AN,$CD505+35),"")</f>
      </c>
      <c r="BY505">
        <f>IF($CE505&gt;=36,INDEX($AN:$AN,$CD505+36),"")</f>
      </c>
      <c r="BZ505">
        <f>IF($CE505&gt;=37,INDEX($AN:$AN,$CD505+37),"")</f>
      </c>
      <c r="CA505">
        <f>IF($CE505&gt;=38,INDEX($AN:$AN,$CD505+38),"")</f>
      </c>
      <c r="CB505">
        <f>IF($CE505&gt;=39,INDEX($AN:$AN,$CD505+39),"")</f>
      </c>
      <c r="CC505">
        <f>IF($CE505&gt;=40,INDEX($AN:$AN,$CD505+40),"")</f>
      </c>
      <c r="CD505">
        <f>IFERROR(MATCH($AM505,$AN$2:$AN$133,0)+1,0)</f>
      </c>
      <c r="CE505">
        <f>IFERROR(INDEX($AO$2:$AO$133,MATCH($AM505,$AN$2:$AN$133,0)),0)</f>
      </c>
      <c r="CF505">
        <f>IFERROR(LEFT($K505,FIND(" - ",$K505)-1),$K505)</f>
      </c>
      <c r="CG505" t="s">
        <v>188</v>
      </c>
      <c r="CI505">
        <f>IF($DD505&gt;=1,INDEX($CG:$CG,$DC505+1),"")</f>
      </c>
      <c r="CJ505">
        <f>IF($DD505&gt;=2,INDEX($CG:$CG,$DC505+2),"")</f>
      </c>
      <c r="CK505">
        <f>IF($DD505&gt;=3,INDEX($CG:$CG,$DC505+3),"")</f>
      </c>
      <c r="CL505">
        <f>IF($DD505&gt;=4,INDEX($CG:$CG,$DC505+4),"")</f>
      </c>
      <c r="CM505">
        <f>IF($DD505&gt;=5,INDEX($CG:$CG,$DC505+5),"")</f>
      </c>
      <c r="CN505">
        <f>IF($DD505&gt;=6,INDEX($CG:$CG,$DC505+6),"")</f>
      </c>
      <c r="CO505">
        <f>IF($DD505&gt;=7,INDEX($CG:$CG,$DC505+7),"")</f>
      </c>
      <c r="CP505">
        <f>IF($DD505&gt;=8,INDEX($CG:$CG,$DC505+8),"")</f>
      </c>
      <c r="CQ505">
        <f>IF($DD505&gt;=9,INDEX($CG:$CG,$DC505+9),"")</f>
      </c>
      <c r="CR505">
        <f>IF($DD505&gt;=10,INDEX($CG:$CG,$DC505+10),"")</f>
      </c>
      <c r="CS505">
        <f>IF($DD505&gt;=11,INDEX($CG:$CG,$DC505+11),"")</f>
      </c>
      <c r="CT505">
        <f>IF($DD505&gt;=12,INDEX($CG:$CG,$DC505+12),"")</f>
      </c>
      <c r="CU505">
        <f>IF($DD505&gt;=13,INDEX($CG:$CG,$DC505+13),"")</f>
      </c>
      <c r="CV505">
        <f>IF($DD505&gt;=14,INDEX($CG:$CG,$DC505+14),"")</f>
      </c>
      <c r="CW505">
        <f>IF($DD505&gt;=15,INDEX($CG:$CG,$DC505+15),"")</f>
      </c>
      <c r="CX505">
        <f>IF($DD505&gt;=16,INDEX($CG:$CG,$DC505+16),"")</f>
      </c>
      <c r="CY505">
        <f>IF($DD505&gt;=17,INDEX($CG:$CG,$DC505+17),"")</f>
      </c>
      <c r="CZ505">
        <f>IF($DD505&gt;=18,INDEX($CG:$CG,$DC505+18),"")</f>
      </c>
      <c r="DA505">
        <f>IF($DD505&gt;=19,INDEX($CG:$CG,$DC505+19),"")</f>
      </c>
      <c r="DB505">
        <f>IF($DD505&gt;=20,INDEX($CG:$CG,$DC505+20),"")</f>
      </c>
      <c r="DC505">
        <f>IFERROR(MATCH($CF505,$CG$2:$CG$1558,0)+1,0)</f>
      </c>
      <c r="DD505">
        <f>IFERROR(INDEX($CH$2:$CH$1558,MATCH($CF505,$CG$2:$CG$1558,0)),0)</f>
      </c>
      <c r="DE505">
        <f>IFERROR(INDEX($AL:$AL,MATCH($G505,$AK:$AK,0))&amp;"","")</f>
      </c>
      <c r="DI505">
        <f>IF($GL505&gt;=1,INDEX($DF:$DF,$GK505+1),"")</f>
      </c>
      <c r="DJ505">
        <f>IF($GL505&gt;=2,INDEX($DF:$DF,$GK505+2),"")</f>
      </c>
      <c r="DK505">
        <f>IF($GL505&gt;=3,INDEX($DF:$DF,$GK505+3),"")</f>
      </c>
      <c r="DL505">
        <f>IF($GL505&gt;=4,INDEX($DF:$DF,$GK505+4),"")</f>
      </c>
      <c r="DM505">
        <f>IF($GL505&gt;=5,INDEX($DF:$DF,$GK505+5),"")</f>
      </c>
      <c r="DN505">
        <f>IF($GL505&gt;=6,INDEX($DF:$DF,$GK505+6),"")</f>
      </c>
      <c r="DO505">
        <f>IF($GL505&gt;=7,INDEX($DF:$DF,$GK505+7),"")</f>
      </c>
      <c r="DP505">
        <f>IF($GL505&gt;=8,INDEX($DF:$DF,$GK505+8),"")</f>
      </c>
      <c r="DQ505">
        <f>IF($GL505&gt;=9,INDEX($DF:$DF,$GK505+9),"")</f>
      </c>
      <c r="DR505">
        <f>IF($GL505&gt;=10,INDEX($DF:$DF,$GK505+10),"")</f>
      </c>
      <c r="DS505">
        <f>IF($GL505&gt;=11,INDEX($DF:$DF,$GK505+11),"")</f>
      </c>
      <c r="DT505">
        <f>IF($GL505&gt;=12,INDEX($DF:$DF,$GK505+12),"")</f>
      </c>
      <c r="DU505">
        <f>IF($GL505&gt;=13,INDEX($DF:$DF,$GK505+13),"")</f>
      </c>
      <c r="DV505">
        <f>IF($GL505&gt;=14,INDEX($DF:$DF,$GK505+14),"")</f>
      </c>
      <c r="DW505">
        <f>IF($GL505&gt;=15,INDEX($DF:$DF,$GK505+15),"")</f>
      </c>
      <c r="DX505">
        <f>IF($GL505&gt;=16,INDEX($DF:$DF,$GK505+16),"")</f>
      </c>
      <c r="DY505">
        <f>IF($GL505&gt;=17,INDEX($DF:$DF,$GK505+17),"")</f>
      </c>
      <c r="DZ505">
        <f>IF($GL505&gt;=18,INDEX($DF:$DF,$GK505+18),"")</f>
      </c>
      <c r="EA505">
        <f>IF($GL505&gt;=19,INDEX($DF:$DF,$GK505+19),"")</f>
      </c>
      <c r="EB505">
        <f>IF($GL505&gt;=20,INDEX($DF:$DF,$GK505+20),"")</f>
      </c>
      <c r="EC505">
        <f>IF($GL505&gt;=21,INDEX($DF:$DF,$GK505+21),"")</f>
      </c>
      <c r="ED505">
        <f>IF($GL505&gt;=22,INDEX($DF:$DF,$GK505+22),"")</f>
      </c>
      <c r="EE505">
        <f>IF($GL505&gt;=23,INDEX($DF:$DF,$GK505+23),"")</f>
      </c>
      <c r="EF505">
        <f>IF($GL505&gt;=24,INDEX($DF:$DF,$GK505+24),"")</f>
      </c>
      <c r="EG505">
        <f>IF($GL505&gt;=25,INDEX($DF:$DF,$GK505+25),"")</f>
      </c>
      <c r="EH505">
        <f>IF($GL505&gt;=26,INDEX($DF:$DF,$GK505+26),"")</f>
      </c>
      <c r="EI505">
        <f>IF($GL505&gt;=27,INDEX($DF:$DF,$GK505+27),"")</f>
      </c>
      <c r="EJ505">
        <f>IF($GL505&gt;=28,INDEX($DF:$DF,$GK505+28),"")</f>
      </c>
      <c r="EK505">
        <f>IF($GL505&gt;=29,INDEX($DF:$DF,$GK505+29),"")</f>
      </c>
      <c r="EL505">
        <f>IF($GL505&gt;=30,INDEX($DF:$DF,$GK505+30),"")</f>
      </c>
      <c r="EM505">
        <f>IF($GL505&gt;=31,INDEX($DF:$DF,$GK505+31),"")</f>
      </c>
      <c r="EN505">
        <f>IF($GL505&gt;=32,INDEX($DF:$DF,$GK505+32),"")</f>
      </c>
      <c r="EO505">
        <f>IF($GL505&gt;=33,INDEX($DF:$DF,$GK505+33),"")</f>
      </c>
      <c r="EP505">
        <f>IF($GL505&gt;=34,INDEX($DF:$DF,$GK505+34),"")</f>
      </c>
      <c r="EQ505">
        <f>IF($GL505&gt;=35,INDEX($DF:$DF,$GK505+35),"")</f>
      </c>
      <c r="ER505">
        <f>IF($GL505&gt;=36,INDEX($DF:$DF,$GK505+36),"")</f>
      </c>
      <c r="ES505">
        <f>IF($GL505&gt;=37,INDEX($DF:$DF,$GK505+37),"")</f>
      </c>
      <c r="ET505">
        <f>IF($GL505&gt;=38,INDEX($DF:$DF,$GK505+38),"")</f>
      </c>
      <c r="EU505">
        <f>IF($GL505&gt;=39,INDEX($DF:$DF,$GK505+39),"")</f>
      </c>
      <c r="EV505">
        <f>IF($GL505&gt;=40,INDEX($DF:$DF,$GK505+40),"")</f>
      </c>
      <c r="EW505">
        <f>IF($GL505&gt;=1,INDEX($DG:$DG,$GK505+1),"")</f>
      </c>
      <c r="EX505">
        <f>IF($GL505&gt;=2,INDEX($DG:$DG,$GK505+2),"")</f>
      </c>
      <c r="EY505">
        <f>IF($GL505&gt;=3,INDEX($DG:$DG,$GK505+3),"")</f>
      </c>
      <c r="EZ505">
        <f>IF($GL505&gt;=4,INDEX($DG:$DG,$GK505+4),"")</f>
      </c>
      <c r="FA505">
        <f>IF($GL505&gt;=5,INDEX($DG:$DG,$GK505+5),"")</f>
      </c>
      <c r="FB505">
        <f>IF($GL505&gt;=6,INDEX($DG:$DG,$GK505+6),"")</f>
      </c>
      <c r="FC505">
        <f>IF($GL505&gt;=7,INDEX($DG:$DG,$GK505+7),"")</f>
      </c>
      <c r="FD505">
        <f>IF($GL505&gt;=8,INDEX($DG:$DG,$GK505+8),"")</f>
      </c>
      <c r="FE505">
        <f>IF($GL505&gt;=9,INDEX($DG:$DG,$GK505+9),"")</f>
      </c>
      <c r="FF505">
        <f>IF($GL505&gt;=10,INDEX($DG:$DG,$GK505+10),"")</f>
      </c>
      <c r="FG505">
        <f>IF($GL505&gt;=11,INDEX($DG:$DG,$GK505+11),"")</f>
      </c>
      <c r="FH505">
        <f>IF($GL505&gt;=12,INDEX($DG:$DG,$GK505+12),"")</f>
      </c>
      <c r="FI505">
        <f>IF($GL505&gt;=13,INDEX($DG:$DG,$GK505+13),"")</f>
      </c>
      <c r="FJ505">
        <f>IF($GL505&gt;=14,INDEX($DG:$DG,$GK505+14),"")</f>
      </c>
      <c r="FK505">
        <f>IF($GL505&gt;=15,INDEX($DG:$DG,$GK505+15),"")</f>
      </c>
      <c r="FL505">
        <f>IF($GL505&gt;=16,INDEX($DG:$DG,$GK505+16),"")</f>
      </c>
      <c r="FM505">
        <f>IF($GL505&gt;=17,INDEX($DG:$DG,$GK505+17),"")</f>
      </c>
      <c r="FN505">
        <f>IF($GL505&gt;=18,INDEX($DG:$DG,$GK505+18),"")</f>
      </c>
      <c r="FO505">
        <f>IF($GL505&gt;=19,INDEX($DG:$DG,$GK505+19),"")</f>
      </c>
      <c r="FP505">
        <f>IF($GL505&gt;=20,INDEX($DG:$DG,$GK505+20),"")</f>
      </c>
      <c r="FQ505">
        <f>IF($GL505&gt;=21,INDEX($DG:$DG,$GK505+21),"")</f>
      </c>
      <c r="FR505">
        <f>IF($GL505&gt;=22,INDEX($DG:$DG,$GK505+22),"")</f>
      </c>
      <c r="FS505">
        <f>IF($GL505&gt;=23,INDEX($DG:$DG,$GK505+23),"")</f>
      </c>
      <c r="FT505">
        <f>IF($GL505&gt;=24,INDEX($DG:$DG,$GK505+24),"")</f>
      </c>
      <c r="FU505">
        <f>IF($GL505&gt;=25,INDEX($DG:$DG,$GK505+25),"")</f>
      </c>
      <c r="FV505">
        <f>IF($GL505&gt;=26,INDEX($DG:$DG,$GK505+26),"")</f>
      </c>
      <c r="FW505">
        <f>IF($GL505&gt;=27,INDEX($DG:$DG,$GK505+27),"")</f>
      </c>
      <c r="FX505">
        <f>IF($GL505&gt;=28,INDEX($DG:$DG,$GK505+28),"")</f>
      </c>
      <c r="FY505">
        <f>IF($GL505&gt;=29,INDEX($DG:$DG,$GK505+29),"")</f>
      </c>
      <c r="FZ505">
        <f>IF($GL505&gt;=30,INDEX($DG:$DG,$GK505+30),"")</f>
      </c>
      <c r="GA505">
        <f>IF($GL505&gt;=31,INDEX($DG:$DG,$GK505+31),"")</f>
      </c>
      <c r="GB505">
        <f>IF($GL505&gt;=32,INDEX($DG:$DG,$GK505+32),"")</f>
      </c>
      <c r="GC505">
        <f>IF($GL505&gt;=33,INDEX($DG:$DG,$GK505+33),"")</f>
      </c>
      <c r="GD505">
        <f>IF($GL505&gt;=34,INDEX($DG:$DG,$GK505+34),"")</f>
      </c>
      <c r="GE505">
        <f>IF($GL505&gt;=35,INDEX($DG:$DG,$GK505+35),"")</f>
      </c>
      <c r="GF505">
        <f>IF($GL505&gt;=36,INDEX($DG:$DG,$GK505+36),"")</f>
      </c>
      <c r="GG505">
        <f>IF($GL505&gt;=37,INDEX($DG:$DG,$GK505+37),"")</f>
      </c>
      <c r="GH505">
        <f>IF($GL505&gt;=38,INDEX($DG:$DG,$GK505+38),"")</f>
      </c>
      <c r="GI505">
        <f>IF($GL505&gt;=39,INDEX($DG:$DG,$GK505+39),"")</f>
      </c>
      <c r="GJ505">
        <f>IF($GL505&gt;=40,INDEX($DG:$DG,$GK505+40),"")</f>
      </c>
      <c r="GK505">
        <f>IFERROR(MATCH($DE505,$DF$2:$DF$166,0)+1,0)</f>
      </c>
      <c r="GL505">
        <f>IFERROR(INDEX($DH$2:$DH$166,MATCH($DE505,$DF$2:$DF$166,0)),0)</f>
      </c>
      <c r="GM505">
        <f>IFERROR(MATCH($H505,$DI$505:$EV$505,0),0)</f>
      </c>
      <c r="GN505">
        <f>IF($GM505&gt;0,INDEX($EW$505:$GJ$505,$GM505),"")</f>
      </c>
      <c r="GO505" t="s">
        <v>1101</v>
      </c>
      <c r="GQ505">
        <f>IF($IZ505&gt;=1,INDEX($GO:$GO,$IY505+1),"")</f>
      </c>
      <c r="GR505">
        <f>IF($IZ505&gt;=2,INDEX($GO:$GO,$IY505+2),"")</f>
      </c>
      <c r="GS505">
        <f>IF($IZ505&gt;=3,INDEX($GO:$GO,$IY505+3),"")</f>
      </c>
      <c r="GT505">
        <f>IF($IZ505&gt;=4,INDEX($GO:$GO,$IY505+4),"")</f>
      </c>
      <c r="GU505">
        <f>IF($IZ505&gt;=5,INDEX($GO:$GO,$IY505+5),"")</f>
      </c>
      <c r="GV505">
        <f>IF($IZ505&gt;=6,INDEX($GO:$GO,$IY505+6),"")</f>
      </c>
      <c r="GW505">
        <f>IF($IZ505&gt;=7,INDEX($GO:$GO,$IY505+7),"")</f>
      </c>
      <c r="GX505">
        <f>IF($IZ505&gt;=8,INDEX($GO:$GO,$IY505+8),"")</f>
      </c>
      <c r="GY505">
        <f>IF($IZ505&gt;=9,INDEX($GO:$GO,$IY505+9),"")</f>
      </c>
      <c r="GZ505">
        <f>IF($IZ505&gt;=10,INDEX($GO:$GO,$IY505+10),"")</f>
      </c>
      <c r="HA505">
        <f>IF($IZ505&gt;=11,INDEX($GO:$GO,$IY505+11),"")</f>
      </c>
      <c r="HB505">
        <f>IF($IZ505&gt;=12,INDEX($GO:$GO,$IY505+12),"")</f>
      </c>
      <c r="HC505">
        <f>IF($IZ505&gt;=13,INDEX($GO:$GO,$IY505+13),"")</f>
      </c>
      <c r="HD505">
        <f>IF($IZ505&gt;=14,INDEX($GO:$GO,$IY505+14),"")</f>
      </c>
      <c r="HE505">
        <f>IF($IZ505&gt;=15,INDEX($GO:$GO,$IY505+15),"")</f>
      </c>
      <c r="HF505">
        <f>IF($IZ505&gt;=16,INDEX($GO:$GO,$IY505+16),"")</f>
      </c>
      <c r="HG505">
        <f>IF($IZ505&gt;=17,INDEX($GO:$GO,$IY505+17),"")</f>
      </c>
      <c r="HH505">
        <f>IF($IZ505&gt;=18,INDEX($GO:$GO,$IY505+18),"")</f>
      </c>
      <c r="HI505">
        <f>IF($IZ505&gt;=19,INDEX($GO:$GO,$IY505+19),"")</f>
      </c>
      <c r="HJ505">
        <f>IF($IZ505&gt;=20,INDEX($GO:$GO,$IY505+20),"")</f>
      </c>
      <c r="HK505">
        <f>IF($IZ505&gt;=21,INDEX($GO:$GO,$IY505+21),"")</f>
      </c>
      <c r="HL505">
        <f>IF($IZ505&gt;=22,INDEX($GO:$GO,$IY505+22),"")</f>
      </c>
      <c r="HM505">
        <f>IF($IZ505&gt;=23,INDEX($GO:$GO,$IY505+23),"")</f>
      </c>
      <c r="HN505">
        <f>IF($IZ505&gt;=24,INDEX($GO:$GO,$IY505+24),"")</f>
      </c>
      <c r="HO505">
        <f>IF($IZ505&gt;=25,INDEX($GO:$GO,$IY505+25),"")</f>
      </c>
      <c r="HP505">
        <f>IF($IZ505&gt;=26,INDEX($GO:$GO,$IY505+26),"")</f>
      </c>
      <c r="HQ505">
        <f>IF($IZ505&gt;=27,INDEX($GO:$GO,$IY505+27),"")</f>
      </c>
      <c r="HR505">
        <f>IF($IZ505&gt;=28,INDEX($GO:$GO,$IY505+28),"")</f>
      </c>
      <c r="HS505">
        <f>IF($IZ505&gt;=29,INDEX($GO:$GO,$IY505+29),"")</f>
      </c>
      <c r="HT505">
        <f>IF($IZ505&gt;=30,INDEX($GO:$GO,$IY505+30),"")</f>
      </c>
      <c r="HU505">
        <f>IF($IZ505&gt;=31,INDEX($GO:$GO,$IY505+31),"")</f>
      </c>
      <c r="HV505">
        <f>IF($IZ505&gt;=32,INDEX($GO:$GO,$IY505+32),"")</f>
      </c>
      <c r="HW505">
        <f>IF($IZ505&gt;=33,INDEX($GO:$GO,$IY505+33),"")</f>
      </c>
      <c r="HX505">
        <f>IF($IZ505&gt;=34,INDEX($GO:$GO,$IY505+34),"")</f>
      </c>
      <c r="HY505">
        <f>IF($IZ505&gt;=35,INDEX($GO:$GO,$IY505+35),"")</f>
      </c>
      <c r="HZ505">
        <f>IF($IZ505&gt;=36,INDEX($GO:$GO,$IY505+36),"")</f>
      </c>
      <c r="IA505">
        <f>IF($IZ505&gt;=37,INDEX($GO:$GO,$IY505+37),"")</f>
      </c>
      <c r="IB505">
        <f>IF($IZ505&gt;=38,INDEX($GO:$GO,$IY505+38),"")</f>
      </c>
      <c r="IC505">
        <f>IF($IZ505&gt;=39,INDEX($GO:$GO,$IY505+39),"")</f>
      </c>
      <c r="ID505">
        <f>IF($IZ505&gt;=40,INDEX($GO:$GO,$IY505+40),"")</f>
      </c>
      <c r="IE505">
        <f>IF($IZ505&gt;=41,INDEX($GO:$GO,$IY505+41),"")</f>
      </c>
      <c r="IF505">
        <f>IF($IZ505&gt;=42,INDEX($GO:$GO,$IY505+42),"")</f>
      </c>
      <c r="IG505">
        <f>IF($IZ505&gt;=43,INDEX($GO:$GO,$IY505+43),"")</f>
      </c>
      <c r="IH505">
        <f>IF($IZ505&gt;=44,INDEX($GO:$GO,$IY505+44),"")</f>
      </c>
      <c r="II505">
        <f>IF($IZ505&gt;=45,INDEX($GO:$GO,$IY505+45),"")</f>
      </c>
      <c r="IJ505">
        <f>IF($IZ505&gt;=46,INDEX($GO:$GO,$IY505+46),"")</f>
      </c>
      <c r="IK505">
        <f>IF($IZ505&gt;=47,INDEX($GO:$GO,$IY505+47),"")</f>
      </c>
      <c r="IL505">
        <f>IF($IZ505&gt;=48,INDEX($GO:$GO,$IY505+48),"")</f>
      </c>
      <c r="IM505">
        <f>IF($IZ505&gt;=49,INDEX($GO:$GO,$IY505+49),"")</f>
      </c>
      <c r="IN505">
        <f>IF($IZ505&gt;=50,INDEX($GO:$GO,$IY505+50),"")</f>
      </c>
      <c r="IO505">
        <f>IF($IZ505&gt;=51,INDEX($GO:$GO,$IY505+51),"")</f>
      </c>
      <c r="IP505">
        <f>IF($IZ505&gt;=52,INDEX($GO:$GO,$IY505+52),"")</f>
      </c>
      <c r="IQ505">
        <f>IF($IZ505&gt;=53,INDEX($GO:$GO,$IY505+53),"")</f>
      </c>
      <c r="IR505">
        <f>IF($IZ505&gt;=54,INDEX($GO:$GO,$IY505+54),"")</f>
      </c>
      <c r="IS505">
        <f>IF($IZ505&gt;=55,INDEX($GO:$GO,$IY505+55),"")</f>
      </c>
      <c r="IT505">
        <f>IF($IZ505&gt;=56,INDEX($GO:$GO,$IY505+56),"")</f>
      </c>
      <c r="IU505">
        <f>IF($IZ505&gt;=57,INDEX($GO:$GO,$IY505+57),"")</f>
      </c>
      <c r="IV505">
        <f>IF($IZ505&gt;=58,INDEX($GO:$GO,$IY505+58),"")</f>
      </c>
      <c r="IW505">
        <f>IF($IZ505&gt;=59,INDEX($GO:$GO,$IY505+59),"")</f>
      </c>
      <c r="IX505">
        <f>IF($IZ505&gt;=60,INDEX($GO:$GO,$IY505+60),"")</f>
      </c>
      <c r="IY505">
        <f>IFERROR(MATCH($GN505,$GO$2:$GO$827,0)+1,0)</f>
      </c>
      <c r="IZ505">
        <f>IFERROR(INDEX($GP$2:$GP$827,MATCH($GN505,$GO$2:$GO$827,0)),0)</f>
      </c>
      <c r="JA505" t="s">
        <v>23</v>
      </c>
      <c r="JB505" t="s">
        <v>23</v>
      </c>
    </row>
    <row r="506" spans="1:262" x14ac:dyDescent="0.25">
      <c r="F506" s="1"/>
      <c r="G506" s="1"/>
      <c r="H506" s="1"/>
      <c r="I506" s="1"/>
      <c r="J506" s="1">
        <f>IFERROR(IF(FIND(" - ",$F506)&gt;0,MID($F506,FIND(" - ",$F506)+3,LEN($F506)),""),"")</f>
      </c>
      <c r="L506" s="1"/>
      <c r="N506" t="s">
        <v>23</v>
      </c>
      <c r="P506">
        <f>IF(OR($N506="",$O506=""),"",IFERROR($N506/$O506,0))</f>
      </c>
      <c r="Q506">
        <f>IF($N506="","",
IF($G506="","",
IF(ISNUMBER(SEARCH("exempt",LOWER($G506))),0,
$N506*(VALUE(SUBSTITUTE($G506,"%",""))/100))))</f>
      </c>
      <c r="W506">
        <f>IF($N506="","",
SUM($N506,$Q506,$U506,$R506,$T506)-
IF($V506="",0,VALUE($V506)))</f>
      </c>
      <c r="AE506" t="s">
        <v>1504</v>
      </c>
      <c r="AJ506" t="s">
        <v>669</v>
      </c>
      <c r="AM506">
        <f>IFERROR(LEFT($F506,FIND(" - ",$F506)-1),$F506)</f>
      </c>
      <c r="AP506">
        <f>IF($CE506&gt;=1,INDEX($AN:$AN,$CD506+1),"")</f>
      </c>
      <c r="AQ506">
        <f>IF($CE506&gt;=2,INDEX($AN:$AN,$CD506+2),"")</f>
      </c>
      <c r="AR506">
        <f>IF($CE506&gt;=3,INDEX($AN:$AN,$CD506+3),"")</f>
      </c>
      <c r="AS506">
        <f>IF($CE506&gt;=4,INDEX($AN:$AN,$CD506+4),"")</f>
      </c>
      <c r="AT506">
        <f>IF($CE506&gt;=5,INDEX($AN:$AN,$CD506+5),"")</f>
      </c>
      <c r="AU506">
        <f>IF($CE506&gt;=6,INDEX($AN:$AN,$CD506+6),"")</f>
      </c>
      <c r="AV506">
        <f>IF($CE506&gt;=7,INDEX($AN:$AN,$CD506+7),"")</f>
      </c>
      <c r="AW506">
        <f>IF($CE506&gt;=8,INDEX($AN:$AN,$CD506+8),"")</f>
      </c>
      <c r="AX506">
        <f>IF($CE506&gt;=9,INDEX($AN:$AN,$CD506+9),"")</f>
      </c>
      <c r="AY506">
        <f>IF($CE506&gt;=10,INDEX($AN:$AN,$CD506+10),"")</f>
      </c>
      <c r="AZ506">
        <f>IF($CE506&gt;=11,INDEX($AN:$AN,$CD506+11),"")</f>
      </c>
      <c r="BA506">
        <f>IF($CE506&gt;=12,INDEX($AN:$AN,$CD506+12),"")</f>
      </c>
      <c r="BB506">
        <f>IF($CE506&gt;=13,INDEX($AN:$AN,$CD506+13),"")</f>
      </c>
      <c r="BC506">
        <f>IF($CE506&gt;=14,INDEX($AN:$AN,$CD506+14),"")</f>
      </c>
      <c r="BD506">
        <f>IF($CE506&gt;=15,INDEX($AN:$AN,$CD506+15),"")</f>
      </c>
      <c r="BE506">
        <f>IF($CE506&gt;=16,INDEX($AN:$AN,$CD506+16),"")</f>
      </c>
      <c r="BF506">
        <f>IF($CE506&gt;=17,INDEX($AN:$AN,$CD506+17),"")</f>
      </c>
      <c r="BG506">
        <f>IF($CE506&gt;=18,INDEX($AN:$AN,$CD506+18),"")</f>
      </c>
      <c r="BH506">
        <f>IF($CE506&gt;=19,INDEX($AN:$AN,$CD506+19),"")</f>
      </c>
      <c r="BI506">
        <f>IF($CE506&gt;=20,INDEX($AN:$AN,$CD506+20),"")</f>
      </c>
      <c r="BJ506">
        <f>IF($CE506&gt;=21,INDEX($AN:$AN,$CD506+21),"")</f>
      </c>
      <c r="BK506">
        <f>IF($CE506&gt;=22,INDEX($AN:$AN,$CD506+22),"")</f>
      </c>
      <c r="BL506">
        <f>IF($CE506&gt;=23,INDEX($AN:$AN,$CD506+23),"")</f>
      </c>
      <c r="BM506">
        <f>IF($CE506&gt;=24,INDEX($AN:$AN,$CD506+24),"")</f>
      </c>
      <c r="BN506">
        <f>IF($CE506&gt;=25,INDEX($AN:$AN,$CD506+25),"")</f>
      </c>
      <c r="BO506">
        <f>IF($CE506&gt;=26,INDEX($AN:$AN,$CD506+26),"")</f>
      </c>
      <c r="BP506">
        <f>IF($CE506&gt;=27,INDEX($AN:$AN,$CD506+27),"")</f>
      </c>
      <c r="BQ506">
        <f>IF($CE506&gt;=28,INDEX($AN:$AN,$CD506+28),"")</f>
      </c>
      <c r="BR506">
        <f>IF($CE506&gt;=29,INDEX($AN:$AN,$CD506+29),"")</f>
      </c>
      <c r="BS506">
        <f>IF($CE506&gt;=30,INDEX($AN:$AN,$CD506+30),"")</f>
      </c>
      <c r="BT506">
        <f>IF($CE506&gt;=31,INDEX($AN:$AN,$CD506+31),"")</f>
      </c>
      <c r="BU506">
        <f>IF($CE506&gt;=32,INDEX($AN:$AN,$CD506+32),"")</f>
      </c>
      <c r="BV506">
        <f>IF($CE506&gt;=33,INDEX($AN:$AN,$CD506+33),"")</f>
      </c>
      <c r="BW506">
        <f>IF($CE506&gt;=34,INDEX($AN:$AN,$CD506+34),"")</f>
      </c>
      <c r="BX506">
        <f>IF($CE506&gt;=35,INDEX($AN:$AN,$CD506+35),"")</f>
      </c>
      <c r="BY506">
        <f>IF($CE506&gt;=36,INDEX($AN:$AN,$CD506+36),"")</f>
      </c>
      <c r="BZ506">
        <f>IF($CE506&gt;=37,INDEX($AN:$AN,$CD506+37),"")</f>
      </c>
      <c r="CA506">
        <f>IF($CE506&gt;=38,INDEX($AN:$AN,$CD506+38),"")</f>
      </c>
      <c r="CB506">
        <f>IF($CE506&gt;=39,INDEX($AN:$AN,$CD506+39),"")</f>
      </c>
      <c r="CC506">
        <f>IF($CE506&gt;=40,INDEX($AN:$AN,$CD506+40),"")</f>
      </c>
      <c r="CD506">
        <f>IFERROR(MATCH($AM506,$AN$2:$AN$133,0)+1,0)</f>
      </c>
      <c r="CE506">
        <f>IFERROR(INDEX($AO$2:$AO$133,MATCH($AM506,$AN$2:$AN$133,0)),0)</f>
      </c>
      <c r="CF506">
        <f>IFERROR(LEFT($K506,FIND(" - ",$K506)-1),$K506)</f>
      </c>
      <c r="CG506" t="s">
        <v>197</v>
      </c>
      <c r="CI506">
        <f>IF($DD506&gt;=1,INDEX($CG:$CG,$DC506+1),"")</f>
      </c>
      <c r="CJ506">
        <f>IF($DD506&gt;=2,INDEX($CG:$CG,$DC506+2),"")</f>
      </c>
      <c r="CK506">
        <f>IF($DD506&gt;=3,INDEX($CG:$CG,$DC506+3),"")</f>
      </c>
      <c r="CL506">
        <f>IF($DD506&gt;=4,INDEX($CG:$CG,$DC506+4),"")</f>
      </c>
      <c r="CM506">
        <f>IF($DD506&gt;=5,INDEX($CG:$CG,$DC506+5),"")</f>
      </c>
      <c r="CN506">
        <f>IF($DD506&gt;=6,INDEX($CG:$CG,$DC506+6),"")</f>
      </c>
      <c r="CO506">
        <f>IF($DD506&gt;=7,INDEX($CG:$CG,$DC506+7),"")</f>
      </c>
      <c r="CP506">
        <f>IF($DD506&gt;=8,INDEX($CG:$CG,$DC506+8),"")</f>
      </c>
      <c r="CQ506">
        <f>IF($DD506&gt;=9,INDEX($CG:$CG,$DC506+9),"")</f>
      </c>
      <c r="CR506">
        <f>IF($DD506&gt;=10,INDEX($CG:$CG,$DC506+10),"")</f>
      </c>
      <c r="CS506">
        <f>IF($DD506&gt;=11,INDEX($CG:$CG,$DC506+11),"")</f>
      </c>
      <c r="CT506">
        <f>IF($DD506&gt;=12,INDEX($CG:$CG,$DC506+12),"")</f>
      </c>
      <c r="CU506">
        <f>IF($DD506&gt;=13,INDEX($CG:$CG,$DC506+13),"")</f>
      </c>
      <c r="CV506">
        <f>IF($DD506&gt;=14,INDEX($CG:$CG,$DC506+14),"")</f>
      </c>
      <c r="CW506">
        <f>IF($DD506&gt;=15,INDEX($CG:$CG,$DC506+15),"")</f>
      </c>
      <c r="CX506">
        <f>IF($DD506&gt;=16,INDEX($CG:$CG,$DC506+16),"")</f>
      </c>
      <c r="CY506">
        <f>IF($DD506&gt;=17,INDEX($CG:$CG,$DC506+17),"")</f>
      </c>
      <c r="CZ506">
        <f>IF($DD506&gt;=18,INDEX($CG:$CG,$DC506+18),"")</f>
      </c>
      <c r="DA506">
        <f>IF($DD506&gt;=19,INDEX($CG:$CG,$DC506+19),"")</f>
      </c>
      <c r="DB506">
        <f>IF($DD506&gt;=20,INDEX($CG:$CG,$DC506+20),"")</f>
      </c>
      <c r="DC506">
        <f>IFERROR(MATCH($CF506,$CG$2:$CG$1558,0)+1,0)</f>
      </c>
      <c r="DD506">
        <f>IFERROR(INDEX($CH$2:$CH$1558,MATCH($CF506,$CG$2:$CG$1558,0)),0)</f>
      </c>
      <c r="DE506">
        <f>IFERROR(INDEX($AL:$AL,MATCH($G506,$AK:$AK,0))&amp;"","")</f>
      </c>
      <c r="DI506">
        <f>IF($GL506&gt;=1,INDEX($DF:$DF,$GK506+1),"")</f>
      </c>
      <c r="DJ506">
        <f>IF($GL506&gt;=2,INDEX($DF:$DF,$GK506+2),"")</f>
      </c>
      <c r="DK506">
        <f>IF($GL506&gt;=3,INDEX($DF:$DF,$GK506+3),"")</f>
      </c>
      <c r="DL506">
        <f>IF($GL506&gt;=4,INDEX($DF:$DF,$GK506+4),"")</f>
      </c>
      <c r="DM506">
        <f>IF($GL506&gt;=5,INDEX($DF:$DF,$GK506+5),"")</f>
      </c>
      <c r="DN506">
        <f>IF($GL506&gt;=6,INDEX($DF:$DF,$GK506+6),"")</f>
      </c>
      <c r="DO506">
        <f>IF($GL506&gt;=7,INDEX($DF:$DF,$GK506+7),"")</f>
      </c>
      <c r="DP506">
        <f>IF($GL506&gt;=8,INDEX($DF:$DF,$GK506+8),"")</f>
      </c>
      <c r="DQ506">
        <f>IF($GL506&gt;=9,INDEX($DF:$DF,$GK506+9),"")</f>
      </c>
      <c r="DR506">
        <f>IF($GL506&gt;=10,INDEX($DF:$DF,$GK506+10),"")</f>
      </c>
      <c r="DS506">
        <f>IF($GL506&gt;=11,INDEX($DF:$DF,$GK506+11),"")</f>
      </c>
      <c r="DT506">
        <f>IF($GL506&gt;=12,INDEX($DF:$DF,$GK506+12),"")</f>
      </c>
      <c r="DU506">
        <f>IF($GL506&gt;=13,INDEX($DF:$DF,$GK506+13),"")</f>
      </c>
      <c r="DV506">
        <f>IF($GL506&gt;=14,INDEX($DF:$DF,$GK506+14),"")</f>
      </c>
      <c r="DW506">
        <f>IF($GL506&gt;=15,INDEX($DF:$DF,$GK506+15),"")</f>
      </c>
      <c r="DX506">
        <f>IF($GL506&gt;=16,INDEX($DF:$DF,$GK506+16),"")</f>
      </c>
      <c r="DY506">
        <f>IF($GL506&gt;=17,INDEX($DF:$DF,$GK506+17),"")</f>
      </c>
      <c r="DZ506">
        <f>IF($GL506&gt;=18,INDEX($DF:$DF,$GK506+18),"")</f>
      </c>
      <c r="EA506">
        <f>IF($GL506&gt;=19,INDEX($DF:$DF,$GK506+19),"")</f>
      </c>
      <c r="EB506">
        <f>IF($GL506&gt;=20,INDEX($DF:$DF,$GK506+20),"")</f>
      </c>
      <c r="EC506">
        <f>IF($GL506&gt;=21,INDEX($DF:$DF,$GK506+21),"")</f>
      </c>
      <c r="ED506">
        <f>IF($GL506&gt;=22,INDEX($DF:$DF,$GK506+22),"")</f>
      </c>
      <c r="EE506">
        <f>IF($GL506&gt;=23,INDEX($DF:$DF,$GK506+23),"")</f>
      </c>
      <c r="EF506">
        <f>IF($GL506&gt;=24,INDEX($DF:$DF,$GK506+24),"")</f>
      </c>
      <c r="EG506">
        <f>IF($GL506&gt;=25,INDEX($DF:$DF,$GK506+25),"")</f>
      </c>
      <c r="EH506">
        <f>IF($GL506&gt;=26,INDEX($DF:$DF,$GK506+26),"")</f>
      </c>
      <c r="EI506">
        <f>IF($GL506&gt;=27,INDEX($DF:$DF,$GK506+27),"")</f>
      </c>
      <c r="EJ506">
        <f>IF($GL506&gt;=28,INDEX($DF:$DF,$GK506+28),"")</f>
      </c>
      <c r="EK506">
        <f>IF($GL506&gt;=29,INDEX($DF:$DF,$GK506+29),"")</f>
      </c>
      <c r="EL506">
        <f>IF($GL506&gt;=30,INDEX($DF:$DF,$GK506+30),"")</f>
      </c>
      <c r="EM506">
        <f>IF($GL506&gt;=31,INDEX($DF:$DF,$GK506+31),"")</f>
      </c>
      <c r="EN506">
        <f>IF($GL506&gt;=32,INDEX($DF:$DF,$GK506+32),"")</f>
      </c>
      <c r="EO506">
        <f>IF($GL506&gt;=33,INDEX($DF:$DF,$GK506+33),"")</f>
      </c>
      <c r="EP506">
        <f>IF($GL506&gt;=34,INDEX($DF:$DF,$GK506+34),"")</f>
      </c>
      <c r="EQ506">
        <f>IF($GL506&gt;=35,INDEX($DF:$DF,$GK506+35),"")</f>
      </c>
      <c r="ER506">
        <f>IF($GL506&gt;=36,INDEX($DF:$DF,$GK506+36),"")</f>
      </c>
      <c r="ES506">
        <f>IF($GL506&gt;=37,INDEX($DF:$DF,$GK506+37),"")</f>
      </c>
      <c r="ET506">
        <f>IF($GL506&gt;=38,INDEX($DF:$DF,$GK506+38),"")</f>
      </c>
      <c r="EU506">
        <f>IF($GL506&gt;=39,INDEX($DF:$DF,$GK506+39),"")</f>
      </c>
      <c r="EV506">
        <f>IF($GL506&gt;=40,INDEX($DF:$DF,$GK506+40),"")</f>
      </c>
      <c r="EW506">
        <f>IF($GL506&gt;=1,INDEX($DG:$DG,$GK506+1),"")</f>
      </c>
      <c r="EX506">
        <f>IF($GL506&gt;=2,INDEX($DG:$DG,$GK506+2),"")</f>
      </c>
      <c r="EY506">
        <f>IF($GL506&gt;=3,INDEX($DG:$DG,$GK506+3),"")</f>
      </c>
      <c r="EZ506">
        <f>IF($GL506&gt;=4,INDEX($DG:$DG,$GK506+4),"")</f>
      </c>
      <c r="FA506">
        <f>IF($GL506&gt;=5,INDEX($DG:$DG,$GK506+5),"")</f>
      </c>
      <c r="FB506">
        <f>IF($GL506&gt;=6,INDEX($DG:$DG,$GK506+6),"")</f>
      </c>
      <c r="FC506">
        <f>IF($GL506&gt;=7,INDEX($DG:$DG,$GK506+7),"")</f>
      </c>
      <c r="FD506">
        <f>IF($GL506&gt;=8,INDEX($DG:$DG,$GK506+8),"")</f>
      </c>
      <c r="FE506">
        <f>IF($GL506&gt;=9,INDEX($DG:$DG,$GK506+9),"")</f>
      </c>
      <c r="FF506">
        <f>IF($GL506&gt;=10,INDEX($DG:$DG,$GK506+10),"")</f>
      </c>
      <c r="FG506">
        <f>IF($GL506&gt;=11,INDEX($DG:$DG,$GK506+11),"")</f>
      </c>
      <c r="FH506">
        <f>IF($GL506&gt;=12,INDEX($DG:$DG,$GK506+12),"")</f>
      </c>
      <c r="FI506">
        <f>IF($GL506&gt;=13,INDEX($DG:$DG,$GK506+13),"")</f>
      </c>
      <c r="FJ506">
        <f>IF($GL506&gt;=14,INDEX($DG:$DG,$GK506+14),"")</f>
      </c>
      <c r="FK506">
        <f>IF($GL506&gt;=15,INDEX($DG:$DG,$GK506+15),"")</f>
      </c>
      <c r="FL506">
        <f>IF($GL506&gt;=16,INDEX($DG:$DG,$GK506+16),"")</f>
      </c>
      <c r="FM506">
        <f>IF($GL506&gt;=17,INDEX($DG:$DG,$GK506+17),"")</f>
      </c>
      <c r="FN506">
        <f>IF($GL506&gt;=18,INDEX($DG:$DG,$GK506+18),"")</f>
      </c>
      <c r="FO506">
        <f>IF($GL506&gt;=19,INDEX($DG:$DG,$GK506+19),"")</f>
      </c>
      <c r="FP506">
        <f>IF($GL506&gt;=20,INDEX($DG:$DG,$GK506+20),"")</f>
      </c>
      <c r="FQ506">
        <f>IF($GL506&gt;=21,INDEX($DG:$DG,$GK506+21),"")</f>
      </c>
      <c r="FR506">
        <f>IF($GL506&gt;=22,INDEX($DG:$DG,$GK506+22),"")</f>
      </c>
      <c r="FS506">
        <f>IF($GL506&gt;=23,INDEX($DG:$DG,$GK506+23),"")</f>
      </c>
      <c r="FT506">
        <f>IF($GL506&gt;=24,INDEX($DG:$DG,$GK506+24),"")</f>
      </c>
      <c r="FU506">
        <f>IF($GL506&gt;=25,INDEX($DG:$DG,$GK506+25),"")</f>
      </c>
      <c r="FV506">
        <f>IF($GL506&gt;=26,INDEX($DG:$DG,$GK506+26),"")</f>
      </c>
      <c r="FW506">
        <f>IF($GL506&gt;=27,INDEX($DG:$DG,$GK506+27),"")</f>
      </c>
      <c r="FX506">
        <f>IF($GL506&gt;=28,INDEX($DG:$DG,$GK506+28),"")</f>
      </c>
      <c r="FY506">
        <f>IF($GL506&gt;=29,INDEX($DG:$DG,$GK506+29),"")</f>
      </c>
      <c r="FZ506">
        <f>IF($GL506&gt;=30,INDEX($DG:$DG,$GK506+30),"")</f>
      </c>
      <c r="GA506">
        <f>IF($GL506&gt;=31,INDEX($DG:$DG,$GK506+31),"")</f>
      </c>
      <c r="GB506">
        <f>IF($GL506&gt;=32,INDEX($DG:$DG,$GK506+32),"")</f>
      </c>
      <c r="GC506">
        <f>IF($GL506&gt;=33,INDEX($DG:$DG,$GK506+33),"")</f>
      </c>
      <c r="GD506">
        <f>IF($GL506&gt;=34,INDEX($DG:$DG,$GK506+34),"")</f>
      </c>
      <c r="GE506">
        <f>IF($GL506&gt;=35,INDEX($DG:$DG,$GK506+35),"")</f>
      </c>
      <c r="GF506">
        <f>IF($GL506&gt;=36,INDEX($DG:$DG,$GK506+36),"")</f>
      </c>
      <c r="GG506">
        <f>IF($GL506&gt;=37,INDEX($DG:$DG,$GK506+37),"")</f>
      </c>
      <c r="GH506">
        <f>IF($GL506&gt;=38,INDEX($DG:$DG,$GK506+38),"")</f>
      </c>
      <c r="GI506">
        <f>IF($GL506&gt;=39,INDEX($DG:$DG,$GK506+39),"")</f>
      </c>
      <c r="GJ506">
        <f>IF($GL506&gt;=40,INDEX($DG:$DG,$GK506+40),"")</f>
      </c>
      <c r="GK506">
        <f>IFERROR(MATCH($DE506,$DF$2:$DF$166,0)+1,0)</f>
      </c>
      <c r="GL506">
        <f>IFERROR(INDEX($DH$2:$DH$166,MATCH($DE506,$DF$2:$DF$166,0)),0)</f>
      </c>
      <c r="GM506">
        <f>IFERROR(MATCH($H506,$DI$506:$EV$506,0),0)</f>
      </c>
      <c r="GN506">
        <f>IF($GM506&gt;0,INDEX($EW$506:$GJ$506,$GM506),"")</f>
      </c>
      <c r="GO506" t="s">
        <v>1103</v>
      </c>
      <c r="GQ506">
        <f>IF($IZ506&gt;=1,INDEX($GO:$GO,$IY506+1),"")</f>
      </c>
      <c r="GR506">
        <f>IF($IZ506&gt;=2,INDEX($GO:$GO,$IY506+2),"")</f>
      </c>
      <c r="GS506">
        <f>IF($IZ506&gt;=3,INDEX($GO:$GO,$IY506+3),"")</f>
      </c>
      <c r="GT506">
        <f>IF($IZ506&gt;=4,INDEX($GO:$GO,$IY506+4),"")</f>
      </c>
      <c r="GU506">
        <f>IF($IZ506&gt;=5,INDEX($GO:$GO,$IY506+5),"")</f>
      </c>
      <c r="GV506">
        <f>IF($IZ506&gt;=6,INDEX($GO:$GO,$IY506+6),"")</f>
      </c>
      <c r="GW506">
        <f>IF($IZ506&gt;=7,INDEX($GO:$GO,$IY506+7),"")</f>
      </c>
      <c r="GX506">
        <f>IF($IZ506&gt;=8,INDEX($GO:$GO,$IY506+8),"")</f>
      </c>
      <c r="GY506">
        <f>IF($IZ506&gt;=9,INDEX($GO:$GO,$IY506+9),"")</f>
      </c>
      <c r="GZ506">
        <f>IF($IZ506&gt;=10,INDEX($GO:$GO,$IY506+10),"")</f>
      </c>
      <c r="HA506">
        <f>IF($IZ506&gt;=11,INDEX($GO:$GO,$IY506+11),"")</f>
      </c>
      <c r="HB506">
        <f>IF($IZ506&gt;=12,INDEX($GO:$GO,$IY506+12),"")</f>
      </c>
      <c r="HC506">
        <f>IF($IZ506&gt;=13,INDEX($GO:$GO,$IY506+13),"")</f>
      </c>
      <c r="HD506">
        <f>IF($IZ506&gt;=14,INDEX($GO:$GO,$IY506+14),"")</f>
      </c>
      <c r="HE506">
        <f>IF($IZ506&gt;=15,INDEX($GO:$GO,$IY506+15),"")</f>
      </c>
      <c r="HF506">
        <f>IF($IZ506&gt;=16,INDEX($GO:$GO,$IY506+16),"")</f>
      </c>
      <c r="HG506">
        <f>IF($IZ506&gt;=17,INDEX($GO:$GO,$IY506+17),"")</f>
      </c>
      <c r="HH506">
        <f>IF($IZ506&gt;=18,INDEX($GO:$GO,$IY506+18),"")</f>
      </c>
      <c r="HI506">
        <f>IF($IZ506&gt;=19,INDEX($GO:$GO,$IY506+19),"")</f>
      </c>
      <c r="HJ506">
        <f>IF($IZ506&gt;=20,INDEX($GO:$GO,$IY506+20),"")</f>
      </c>
      <c r="HK506">
        <f>IF($IZ506&gt;=21,INDEX($GO:$GO,$IY506+21),"")</f>
      </c>
      <c r="HL506">
        <f>IF($IZ506&gt;=22,INDEX($GO:$GO,$IY506+22),"")</f>
      </c>
      <c r="HM506">
        <f>IF($IZ506&gt;=23,INDEX($GO:$GO,$IY506+23),"")</f>
      </c>
      <c r="HN506">
        <f>IF($IZ506&gt;=24,INDEX($GO:$GO,$IY506+24),"")</f>
      </c>
      <c r="HO506">
        <f>IF($IZ506&gt;=25,INDEX($GO:$GO,$IY506+25),"")</f>
      </c>
      <c r="HP506">
        <f>IF($IZ506&gt;=26,INDEX($GO:$GO,$IY506+26),"")</f>
      </c>
      <c r="HQ506">
        <f>IF($IZ506&gt;=27,INDEX($GO:$GO,$IY506+27),"")</f>
      </c>
      <c r="HR506">
        <f>IF($IZ506&gt;=28,INDEX($GO:$GO,$IY506+28),"")</f>
      </c>
      <c r="HS506">
        <f>IF($IZ506&gt;=29,INDEX($GO:$GO,$IY506+29),"")</f>
      </c>
      <c r="HT506">
        <f>IF($IZ506&gt;=30,INDEX($GO:$GO,$IY506+30),"")</f>
      </c>
      <c r="HU506">
        <f>IF($IZ506&gt;=31,INDEX($GO:$GO,$IY506+31),"")</f>
      </c>
      <c r="HV506">
        <f>IF($IZ506&gt;=32,INDEX($GO:$GO,$IY506+32),"")</f>
      </c>
      <c r="HW506">
        <f>IF($IZ506&gt;=33,INDEX($GO:$GO,$IY506+33),"")</f>
      </c>
      <c r="HX506">
        <f>IF($IZ506&gt;=34,INDEX($GO:$GO,$IY506+34),"")</f>
      </c>
      <c r="HY506">
        <f>IF($IZ506&gt;=35,INDEX($GO:$GO,$IY506+35),"")</f>
      </c>
      <c r="HZ506">
        <f>IF($IZ506&gt;=36,INDEX($GO:$GO,$IY506+36),"")</f>
      </c>
      <c r="IA506">
        <f>IF($IZ506&gt;=37,INDEX($GO:$GO,$IY506+37),"")</f>
      </c>
      <c r="IB506">
        <f>IF($IZ506&gt;=38,INDEX($GO:$GO,$IY506+38),"")</f>
      </c>
      <c r="IC506">
        <f>IF($IZ506&gt;=39,INDEX($GO:$GO,$IY506+39),"")</f>
      </c>
      <c r="ID506">
        <f>IF($IZ506&gt;=40,INDEX($GO:$GO,$IY506+40),"")</f>
      </c>
      <c r="IE506">
        <f>IF($IZ506&gt;=41,INDEX($GO:$GO,$IY506+41),"")</f>
      </c>
      <c r="IF506">
        <f>IF($IZ506&gt;=42,INDEX($GO:$GO,$IY506+42),"")</f>
      </c>
      <c r="IG506">
        <f>IF($IZ506&gt;=43,INDEX($GO:$GO,$IY506+43),"")</f>
      </c>
      <c r="IH506">
        <f>IF($IZ506&gt;=44,INDEX($GO:$GO,$IY506+44),"")</f>
      </c>
      <c r="II506">
        <f>IF($IZ506&gt;=45,INDEX($GO:$GO,$IY506+45),"")</f>
      </c>
      <c r="IJ506">
        <f>IF($IZ506&gt;=46,INDEX($GO:$GO,$IY506+46),"")</f>
      </c>
      <c r="IK506">
        <f>IF($IZ506&gt;=47,INDEX($GO:$GO,$IY506+47),"")</f>
      </c>
      <c r="IL506">
        <f>IF($IZ506&gt;=48,INDEX($GO:$GO,$IY506+48),"")</f>
      </c>
      <c r="IM506">
        <f>IF($IZ506&gt;=49,INDEX($GO:$GO,$IY506+49),"")</f>
      </c>
      <c r="IN506">
        <f>IF($IZ506&gt;=50,INDEX($GO:$GO,$IY506+50),"")</f>
      </c>
      <c r="IO506">
        <f>IF($IZ506&gt;=51,INDEX($GO:$GO,$IY506+51),"")</f>
      </c>
      <c r="IP506">
        <f>IF($IZ506&gt;=52,INDEX($GO:$GO,$IY506+52),"")</f>
      </c>
      <c r="IQ506">
        <f>IF($IZ506&gt;=53,INDEX($GO:$GO,$IY506+53),"")</f>
      </c>
      <c r="IR506">
        <f>IF($IZ506&gt;=54,INDEX($GO:$GO,$IY506+54),"")</f>
      </c>
      <c r="IS506">
        <f>IF($IZ506&gt;=55,INDEX($GO:$GO,$IY506+55),"")</f>
      </c>
      <c r="IT506">
        <f>IF($IZ506&gt;=56,INDEX($GO:$GO,$IY506+56),"")</f>
      </c>
      <c r="IU506">
        <f>IF($IZ506&gt;=57,INDEX($GO:$GO,$IY506+57),"")</f>
      </c>
      <c r="IV506">
        <f>IF($IZ506&gt;=58,INDEX($GO:$GO,$IY506+58),"")</f>
      </c>
      <c r="IW506">
        <f>IF($IZ506&gt;=59,INDEX($GO:$GO,$IY506+59),"")</f>
      </c>
      <c r="IX506">
        <f>IF($IZ506&gt;=60,INDEX($GO:$GO,$IY506+60),"")</f>
      </c>
      <c r="IY506">
        <f>IFERROR(MATCH($GN506,$GO$2:$GO$827,0)+1,0)</f>
      </c>
      <c r="IZ506">
        <f>IFERROR(INDEX($GP$2:$GP$827,MATCH($GN506,$GO$2:$GO$827,0)),0)</f>
      </c>
      <c r="JA506" t="s">
        <v>23</v>
      </c>
      <c r="JB506" t="s">
        <v>23</v>
      </c>
    </row>
    <row r="507" spans="1:262" x14ac:dyDescent="0.25">
      <c r="F507" s="1"/>
      <c r="G507" s="1"/>
      <c r="H507" s="1"/>
      <c r="I507" s="1"/>
      <c r="J507" s="1">
        <f>IFERROR(IF(FIND(" - ",$F507)&gt;0,MID($F507,FIND(" - ",$F507)+3,LEN($F507)),""),"")</f>
      </c>
      <c r="L507" s="1"/>
      <c r="N507" t="s">
        <v>23</v>
      </c>
      <c r="P507">
        <f>IF(OR($N507="",$O507=""),"",IFERROR($N507/$O507,0))</f>
      </c>
      <c r="Q507">
        <f>IF($N507="","",
IF($G507="","",
IF(ISNUMBER(SEARCH("exempt",LOWER($G507))),0,
$N507*(VALUE(SUBSTITUTE($G507,"%",""))/100))))</f>
      </c>
      <c r="W507">
        <f>IF($N507="","",
SUM($N507,$Q507,$U507,$R507,$T507)-
IF($V507="",0,VALUE($V507)))</f>
      </c>
      <c r="AE507" t="s">
        <v>1505</v>
      </c>
      <c r="AJ507" t="s">
        <v>674</v>
      </c>
      <c r="AM507">
        <f>IFERROR(LEFT($F507,FIND(" - ",$F507)-1),$F507)</f>
      </c>
      <c r="AP507">
        <f>IF($CE507&gt;=1,INDEX($AN:$AN,$CD507+1),"")</f>
      </c>
      <c r="AQ507">
        <f>IF($CE507&gt;=2,INDEX($AN:$AN,$CD507+2),"")</f>
      </c>
      <c r="AR507">
        <f>IF($CE507&gt;=3,INDEX($AN:$AN,$CD507+3),"")</f>
      </c>
      <c r="AS507">
        <f>IF($CE507&gt;=4,INDEX($AN:$AN,$CD507+4),"")</f>
      </c>
      <c r="AT507">
        <f>IF($CE507&gt;=5,INDEX($AN:$AN,$CD507+5),"")</f>
      </c>
      <c r="AU507">
        <f>IF($CE507&gt;=6,INDEX($AN:$AN,$CD507+6),"")</f>
      </c>
      <c r="AV507">
        <f>IF($CE507&gt;=7,INDEX($AN:$AN,$CD507+7),"")</f>
      </c>
      <c r="AW507">
        <f>IF($CE507&gt;=8,INDEX($AN:$AN,$CD507+8),"")</f>
      </c>
      <c r="AX507">
        <f>IF($CE507&gt;=9,INDEX($AN:$AN,$CD507+9),"")</f>
      </c>
      <c r="AY507">
        <f>IF($CE507&gt;=10,INDEX($AN:$AN,$CD507+10),"")</f>
      </c>
      <c r="AZ507">
        <f>IF($CE507&gt;=11,INDEX($AN:$AN,$CD507+11),"")</f>
      </c>
      <c r="BA507">
        <f>IF($CE507&gt;=12,INDEX($AN:$AN,$CD507+12),"")</f>
      </c>
      <c r="BB507">
        <f>IF($CE507&gt;=13,INDEX($AN:$AN,$CD507+13),"")</f>
      </c>
      <c r="BC507">
        <f>IF($CE507&gt;=14,INDEX($AN:$AN,$CD507+14),"")</f>
      </c>
      <c r="BD507">
        <f>IF($CE507&gt;=15,INDEX($AN:$AN,$CD507+15),"")</f>
      </c>
      <c r="BE507">
        <f>IF($CE507&gt;=16,INDEX($AN:$AN,$CD507+16),"")</f>
      </c>
      <c r="BF507">
        <f>IF($CE507&gt;=17,INDEX($AN:$AN,$CD507+17),"")</f>
      </c>
      <c r="BG507">
        <f>IF($CE507&gt;=18,INDEX($AN:$AN,$CD507+18),"")</f>
      </c>
      <c r="BH507">
        <f>IF($CE507&gt;=19,INDEX($AN:$AN,$CD507+19),"")</f>
      </c>
      <c r="BI507">
        <f>IF($CE507&gt;=20,INDEX($AN:$AN,$CD507+20),"")</f>
      </c>
      <c r="BJ507">
        <f>IF($CE507&gt;=21,INDEX($AN:$AN,$CD507+21),"")</f>
      </c>
      <c r="BK507">
        <f>IF($CE507&gt;=22,INDEX($AN:$AN,$CD507+22),"")</f>
      </c>
      <c r="BL507">
        <f>IF($CE507&gt;=23,INDEX($AN:$AN,$CD507+23),"")</f>
      </c>
      <c r="BM507">
        <f>IF($CE507&gt;=24,INDEX($AN:$AN,$CD507+24),"")</f>
      </c>
      <c r="BN507">
        <f>IF($CE507&gt;=25,INDEX($AN:$AN,$CD507+25),"")</f>
      </c>
      <c r="BO507">
        <f>IF($CE507&gt;=26,INDEX($AN:$AN,$CD507+26),"")</f>
      </c>
      <c r="BP507">
        <f>IF($CE507&gt;=27,INDEX($AN:$AN,$CD507+27),"")</f>
      </c>
      <c r="BQ507">
        <f>IF($CE507&gt;=28,INDEX($AN:$AN,$CD507+28),"")</f>
      </c>
      <c r="BR507">
        <f>IF($CE507&gt;=29,INDEX($AN:$AN,$CD507+29),"")</f>
      </c>
      <c r="BS507">
        <f>IF($CE507&gt;=30,INDEX($AN:$AN,$CD507+30),"")</f>
      </c>
      <c r="BT507">
        <f>IF($CE507&gt;=31,INDEX($AN:$AN,$CD507+31),"")</f>
      </c>
      <c r="BU507">
        <f>IF($CE507&gt;=32,INDEX($AN:$AN,$CD507+32),"")</f>
      </c>
      <c r="BV507">
        <f>IF($CE507&gt;=33,INDEX($AN:$AN,$CD507+33),"")</f>
      </c>
      <c r="BW507">
        <f>IF($CE507&gt;=34,INDEX($AN:$AN,$CD507+34),"")</f>
      </c>
      <c r="BX507">
        <f>IF($CE507&gt;=35,INDEX($AN:$AN,$CD507+35),"")</f>
      </c>
      <c r="BY507">
        <f>IF($CE507&gt;=36,INDEX($AN:$AN,$CD507+36),"")</f>
      </c>
      <c r="BZ507">
        <f>IF($CE507&gt;=37,INDEX($AN:$AN,$CD507+37),"")</f>
      </c>
      <c r="CA507">
        <f>IF($CE507&gt;=38,INDEX($AN:$AN,$CD507+38),"")</f>
      </c>
      <c r="CB507">
        <f>IF($CE507&gt;=39,INDEX($AN:$AN,$CD507+39),"")</f>
      </c>
      <c r="CC507">
        <f>IF($CE507&gt;=40,INDEX($AN:$AN,$CD507+40),"")</f>
      </c>
      <c r="CD507">
        <f>IFERROR(MATCH($AM507,$AN$2:$AN$133,0)+1,0)</f>
      </c>
      <c r="CE507">
        <f>IFERROR(INDEX($AO$2:$AO$133,MATCH($AM507,$AN$2:$AN$133,0)),0)</f>
      </c>
      <c r="CF507">
        <f>IFERROR(LEFT($K507,FIND(" - ",$K507)-1),$K507)</f>
      </c>
      <c r="CG507" t="s">
        <v>206</v>
      </c>
      <c r="CI507">
        <f>IF($DD507&gt;=1,INDEX($CG:$CG,$DC507+1),"")</f>
      </c>
      <c r="CJ507">
        <f>IF($DD507&gt;=2,INDEX($CG:$CG,$DC507+2),"")</f>
      </c>
      <c r="CK507">
        <f>IF($DD507&gt;=3,INDEX($CG:$CG,$DC507+3),"")</f>
      </c>
      <c r="CL507">
        <f>IF($DD507&gt;=4,INDEX($CG:$CG,$DC507+4),"")</f>
      </c>
      <c r="CM507">
        <f>IF($DD507&gt;=5,INDEX($CG:$CG,$DC507+5),"")</f>
      </c>
      <c r="CN507">
        <f>IF($DD507&gt;=6,INDEX($CG:$CG,$DC507+6),"")</f>
      </c>
      <c r="CO507">
        <f>IF($DD507&gt;=7,INDEX($CG:$CG,$DC507+7),"")</f>
      </c>
      <c r="CP507">
        <f>IF($DD507&gt;=8,INDEX($CG:$CG,$DC507+8),"")</f>
      </c>
      <c r="CQ507">
        <f>IF($DD507&gt;=9,INDEX($CG:$CG,$DC507+9),"")</f>
      </c>
      <c r="CR507">
        <f>IF($DD507&gt;=10,INDEX($CG:$CG,$DC507+10),"")</f>
      </c>
      <c r="CS507">
        <f>IF($DD507&gt;=11,INDEX($CG:$CG,$DC507+11),"")</f>
      </c>
      <c r="CT507">
        <f>IF($DD507&gt;=12,INDEX($CG:$CG,$DC507+12),"")</f>
      </c>
      <c r="CU507">
        <f>IF($DD507&gt;=13,INDEX($CG:$CG,$DC507+13),"")</f>
      </c>
      <c r="CV507">
        <f>IF($DD507&gt;=14,INDEX($CG:$CG,$DC507+14),"")</f>
      </c>
      <c r="CW507">
        <f>IF($DD507&gt;=15,INDEX($CG:$CG,$DC507+15),"")</f>
      </c>
      <c r="CX507">
        <f>IF($DD507&gt;=16,INDEX($CG:$CG,$DC507+16),"")</f>
      </c>
      <c r="CY507">
        <f>IF($DD507&gt;=17,INDEX($CG:$CG,$DC507+17),"")</f>
      </c>
      <c r="CZ507">
        <f>IF($DD507&gt;=18,INDEX($CG:$CG,$DC507+18),"")</f>
      </c>
      <c r="DA507">
        <f>IF($DD507&gt;=19,INDEX($CG:$CG,$DC507+19),"")</f>
      </c>
      <c r="DB507">
        <f>IF($DD507&gt;=20,INDEX($CG:$CG,$DC507+20),"")</f>
      </c>
      <c r="DC507">
        <f>IFERROR(MATCH($CF507,$CG$2:$CG$1558,0)+1,0)</f>
      </c>
      <c r="DD507">
        <f>IFERROR(INDEX($CH$2:$CH$1558,MATCH($CF507,$CG$2:$CG$1558,0)),0)</f>
      </c>
      <c r="DE507">
        <f>IFERROR(INDEX($AL:$AL,MATCH($G507,$AK:$AK,0))&amp;"","")</f>
      </c>
      <c r="DI507">
        <f>IF($GL507&gt;=1,INDEX($DF:$DF,$GK507+1),"")</f>
      </c>
      <c r="DJ507">
        <f>IF($GL507&gt;=2,INDEX($DF:$DF,$GK507+2),"")</f>
      </c>
      <c r="DK507">
        <f>IF($GL507&gt;=3,INDEX($DF:$DF,$GK507+3),"")</f>
      </c>
      <c r="DL507">
        <f>IF($GL507&gt;=4,INDEX($DF:$DF,$GK507+4),"")</f>
      </c>
      <c r="DM507">
        <f>IF($GL507&gt;=5,INDEX($DF:$DF,$GK507+5),"")</f>
      </c>
      <c r="DN507">
        <f>IF($GL507&gt;=6,INDEX($DF:$DF,$GK507+6),"")</f>
      </c>
      <c r="DO507">
        <f>IF($GL507&gt;=7,INDEX($DF:$DF,$GK507+7),"")</f>
      </c>
      <c r="DP507">
        <f>IF($GL507&gt;=8,INDEX($DF:$DF,$GK507+8),"")</f>
      </c>
      <c r="DQ507">
        <f>IF($GL507&gt;=9,INDEX($DF:$DF,$GK507+9),"")</f>
      </c>
      <c r="DR507">
        <f>IF($GL507&gt;=10,INDEX($DF:$DF,$GK507+10),"")</f>
      </c>
      <c r="DS507">
        <f>IF($GL507&gt;=11,INDEX($DF:$DF,$GK507+11),"")</f>
      </c>
      <c r="DT507">
        <f>IF($GL507&gt;=12,INDEX($DF:$DF,$GK507+12),"")</f>
      </c>
      <c r="DU507">
        <f>IF($GL507&gt;=13,INDEX($DF:$DF,$GK507+13),"")</f>
      </c>
      <c r="DV507">
        <f>IF($GL507&gt;=14,INDEX($DF:$DF,$GK507+14),"")</f>
      </c>
      <c r="DW507">
        <f>IF($GL507&gt;=15,INDEX($DF:$DF,$GK507+15),"")</f>
      </c>
      <c r="DX507">
        <f>IF($GL507&gt;=16,INDEX($DF:$DF,$GK507+16),"")</f>
      </c>
      <c r="DY507">
        <f>IF($GL507&gt;=17,INDEX($DF:$DF,$GK507+17),"")</f>
      </c>
      <c r="DZ507">
        <f>IF($GL507&gt;=18,INDEX($DF:$DF,$GK507+18),"")</f>
      </c>
      <c r="EA507">
        <f>IF($GL507&gt;=19,INDEX($DF:$DF,$GK507+19),"")</f>
      </c>
      <c r="EB507">
        <f>IF($GL507&gt;=20,INDEX($DF:$DF,$GK507+20),"")</f>
      </c>
      <c r="EC507">
        <f>IF($GL507&gt;=21,INDEX($DF:$DF,$GK507+21),"")</f>
      </c>
      <c r="ED507">
        <f>IF($GL507&gt;=22,INDEX($DF:$DF,$GK507+22),"")</f>
      </c>
      <c r="EE507">
        <f>IF($GL507&gt;=23,INDEX($DF:$DF,$GK507+23),"")</f>
      </c>
      <c r="EF507">
        <f>IF($GL507&gt;=24,INDEX($DF:$DF,$GK507+24),"")</f>
      </c>
      <c r="EG507">
        <f>IF($GL507&gt;=25,INDEX($DF:$DF,$GK507+25),"")</f>
      </c>
      <c r="EH507">
        <f>IF($GL507&gt;=26,INDEX($DF:$DF,$GK507+26),"")</f>
      </c>
      <c r="EI507">
        <f>IF($GL507&gt;=27,INDEX($DF:$DF,$GK507+27),"")</f>
      </c>
      <c r="EJ507">
        <f>IF($GL507&gt;=28,INDEX($DF:$DF,$GK507+28),"")</f>
      </c>
      <c r="EK507">
        <f>IF($GL507&gt;=29,INDEX($DF:$DF,$GK507+29),"")</f>
      </c>
      <c r="EL507">
        <f>IF($GL507&gt;=30,INDEX($DF:$DF,$GK507+30),"")</f>
      </c>
      <c r="EM507">
        <f>IF($GL507&gt;=31,INDEX($DF:$DF,$GK507+31),"")</f>
      </c>
      <c r="EN507">
        <f>IF($GL507&gt;=32,INDEX($DF:$DF,$GK507+32),"")</f>
      </c>
      <c r="EO507">
        <f>IF($GL507&gt;=33,INDEX($DF:$DF,$GK507+33),"")</f>
      </c>
      <c r="EP507">
        <f>IF($GL507&gt;=34,INDEX($DF:$DF,$GK507+34),"")</f>
      </c>
      <c r="EQ507">
        <f>IF($GL507&gt;=35,INDEX($DF:$DF,$GK507+35),"")</f>
      </c>
      <c r="ER507">
        <f>IF($GL507&gt;=36,INDEX($DF:$DF,$GK507+36),"")</f>
      </c>
      <c r="ES507">
        <f>IF($GL507&gt;=37,INDEX($DF:$DF,$GK507+37),"")</f>
      </c>
      <c r="ET507">
        <f>IF($GL507&gt;=38,INDEX($DF:$DF,$GK507+38),"")</f>
      </c>
      <c r="EU507">
        <f>IF($GL507&gt;=39,INDEX($DF:$DF,$GK507+39),"")</f>
      </c>
      <c r="EV507">
        <f>IF($GL507&gt;=40,INDEX($DF:$DF,$GK507+40),"")</f>
      </c>
      <c r="EW507">
        <f>IF($GL507&gt;=1,INDEX($DG:$DG,$GK507+1),"")</f>
      </c>
      <c r="EX507">
        <f>IF($GL507&gt;=2,INDEX($DG:$DG,$GK507+2),"")</f>
      </c>
      <c r="EY507">
        <f>IF($GL507&gt;=3,INDEX($DG:$DG,$GK507+3),"")</f>
      </c>
      <c r="EZ507">
        <f>IF($GL507&gt;=4,INDEX($DG:$DG,$GK507+4),"")</f>
      </c>
      <c r="FA507">
        <f>IF($GL507&gt;=5,INDEX($DG:$DG,$GK507+5),"")</f>
      </c>
      <c r="FB507">
        <f>IF($GL507&gt;=6,INDEX($DG:$DG,$GK507+6),"")</f>
      </c>
      <c r="FC507">
        <f>IF($GL507&gt;=7,INDEX($DG:$DG,$GK507+7),"")</f>
      </c>
      <c r="FD507">
        <f>IF($GL507&gt;=8,INDEX($DG:$DG,$GK507+8),"")</f>
      </c>
      <c r="FE507">
        <f>IF($GL507&gt;=9,INDEX($DG:$DG,$GK507+9),"")</f>
      </c>
      <c r="FF507">
        <f>IF($GL507&gt;=10,INDEX($DG:$DG,$GK507+10),"")</f>
      </c>
      <c r="FG507">
        <f>IF($GL507&gt;=11,INDEX($DG:$DG,$GK507+11),"")</f>
      </c>
      <c r="FH507">
        <f>IF($GL507&gt;=12,INDEX($DG:$DG,$GK507+12),"")</f>
      </c>
      <c r="FI507">
        <f>IF($GL507&gt;=13,INDEX($DG:$DG,$GK507+13),"")</f>
      </c>
      <c r="FJ507">
        <f>IF($GL507&gt;=14,INDEX($DG:$DG,$GK507+14),"")</f>
      </c>
      <c r="FK507">
        <f>IF($GL507&gt;=15,INDEX($DG:$DG,$GK507+15),"")</f>
      </c>
      <c r="FL507">
        <f>IF($GL507&gt;=16,INDEX($DG:$DG,$GK507+16),"")</f>
      </c>
      <c r="FM507">
        <f>IF($GL507&gt;=17,INDEX($DG:$DG,$GK507+17),"")</f>
      </c>
      <c r="FN507">
        <f>IF($GL507&gt;=18,INDEX($DG:$DG,$GK507+18),"")</f>
      </c>
      <c r="FO507">
        <f>IF($GL507&gt;=19,INDEX($DG:$DG,$GK507+19),"")</f>
      </c>
      <c r="FP507">
        <f>IF($GL507&gt;=20,INDEX($DG:$DG,$GK507+20),"")</f>
      </c>
      <c r="FQ507">
        <f>IF($GL507&gt;=21,INDEX($DG:$DG,$GK507+21),"")</f>
      </c>
      <c r="FR507">
        <f>IF($GL507&gt;=22,INDEX($DG:$DG,$GK507+22),"")</f>
      </c>
      <c r="FS507">
        <f>IF($GL507&gt;=23,INDEX($DG:$DG,$GK507+23),"")</f>
      </c>
      <c r="FT507">
        <f>IF($GL507&gt;=24,INDEX($DG:$DG,$GK507+24),"")</f>
      </c>
      <c r="FU507">
        <f>IF($GL507&gt;=25,INDEX($DG:$DG,$GK507+25),"")</f>
      </c>
      <c r="FV507">
        <f>IF($GL507&gt;=26,INDEX($DG:$DG,$GK507+26),"")</f>
      </c>
      <c r="FW507">
        <f>IF($GL507&gt;=27,INDEX($DG:$DG,$GK507+27),"")</f>
      </c>
      <c r="FX507">
        <f>IF($GL507&gt;=28,INDEX($DG:$DG,$GK507+28),"")</f>
      </c>
      <c r="FY507">
        <f>IF($GL507&gt;=29,INDEX($DG:$DG,$GK507+29),"")</f>
      </c>
      <c r="FZ507">
        <f>IF($GL507&gt;=30,INDEX($DG:$DG,$GK507+30),"")</f>
      </c>
      <c r="GA507">
        <f>IF($GL507&gt;=31,INDEX($DG:$DG,$GK507+31),"")</f>
      </c>
      <c r="GB507">
        <f>IF($GL507&gt;=32,INDEX($DG:$DG,$GK507+32),"")</f>
      </c>
      <c r="GC507">
        <f>IF($GL507&gt;=33,INDEX($DG:$DG,$GK507+33),"")</f>
      </c>
      <c r="GD507">
        <f>IF($GL507&gt;=34,INDEX($DG:$DG,$GK507+34),"")</f>
      </c>
      <c r="GE507">
        <f>IF($GL507&gt;=35,INDEX($DG:$DG,$GK507+35),"")</f>
      </c>
      <c r="GF507">
        <f>IF($GL507&gt;=36,INDEX($DG:$DG,$GK507+36),"")</f>
      </c>
      <c r="GG507">
        <f>IF($GL507&gt;=37,INDEX($DG:$DG,$GK507+37),"")</f>
      </c>
      <c r="GH507">
        <f>IF($GL507&gt;=38,INDEX($DG:$DG,$GK507+38),"")</f>
      </c>
      <c r="GI507">
        <f>IF($GL507&gt;=39,INDEX($DG:$DG,$GK507+39),"")</f>
      </c>
      <c r="GJ507">
        <f>IF($GL507&gt;=40,INDEX($DG:$DG,$GK507+40),"")</f>
      </c>
      <c r="GK507">
        <f>IFERROR(MATCH($DE507,$DF$2:$DF$166,0)+1,0)</f>
      </c>
      <c r="GL507">
        <f>IFERROR(INDEX($DH$2:$DH$166,MATCH($DE507,$DF$2:$DF$166,0)),0)</f>
      </c>
      <c r="GM507">
        <f>IFERROR(MATCH($H507,$DI$507:$EV$507,0),0)</f>
      </c>
      <c r="GN507">
        <f>IF($GM507&gt;0,INDEX($EW$507:$GJ$507,$GM507),"")</f>
      </c>
      <c r="GO507" t="s">
        <v>1105</v>
      </c>
      <c r="GQ507">
        <f>IF($IZ507&gt;=1,INDEX($GO:$GO,$IY507+1),"")</f>
      </c>
      <c r="GR507">
        <f>IF($IZ507&gt;=2,INDEX($GO:$GO,$IY507+2),"")</f>
      </c>
      <c r="GS507">
        <f>IF($IZ507&gt;=3,INDEX($GO:$GO,$IY507+3),"")</f>
      </c>
      <c r="GT507">
        <f>IF($IZ507&gt;=4,INDEX($GO:$GO,$IY507+4),"")</f>
      </c>
      <c r="GU507">
        <f>IF($IZ507&gt;=5,INDEX($GO:$GO,$IY507+5),"")</f>
      </c>
      <c r="GV507">
        <f>IF($IZ507&gt;=6,INDEX($GO:$GO,$IY507+6),"")</f>
      </c>
      <c r="GW507">
        <f>IF($IZ507&gt;=7,INDEX($GO:$GO,$IY507+7),"")</f>
      </c>
      <c r="GX507">
        <f>IF($IZ507&gt;=8,INDEX($GO:$GO,$IY507+8),"")</f>
      </c>
      <c r="GY507">
        <f>IF($IZ507&gt;=9,INDEX($GO:$GO,$IY507+9),"")</f>
      </c>
      <c r="GZ507">
        <f>IF($IZ507&gt;=10,INDEX($GO:$GO,$IY507+10),"")</f>
      </c>
      <c r="HA507">
        <f>IF($IZ507&gt;=11,INDEX($GO:$GO,$IY507+11),"")</f>
      </c>
      <c r="HB507">
        <f>IF($IZ507&gt;=12,INDEX($GO:$GO,$IY507+12),"")</f>
      </c>
      <c r="HC507">
        <f>IF($IZ507&gt;=13,INDEX($GO:$GO,$IY507+13),"")</f>
      </c>
      <c r="HD507">
        <f>IF($IZ507&gt;=14,INDEX($GO:$GO,$IY507+14),"")</f>
      </c>
      <c r="HE507">
        <f>IF($IZ507&gt;=15,INDEX($GO:$GO,$IY507+15),"")</f>
      </c>
      <c r="HF507">
        <f>IF($IZ507&gt;=16,INDEX($GO:$GO,$IY507+16),"")</f>
      </c>
      <c r="HG507">
        <f>IF($IZ507&gt;=17,INDEX($GO:$GO,$IY507+17),"")</f>
      </c>
      <c r="HH507">
        <f>IF($IZ507&gt;=18,INDEX($GO:$GO,$IY507+18),"")</f>
      </c>
      <c r="HI507">
        <f>IF($IZ507&gt;=19,INDEX($GO:$GO,$IY507+19),"")</f>
      </c>
      <c r="HJ507">
        <f>IF($IZ507&gt;=20,INDEX($GO:$GO,$IY507+20),"")</f>
      </c>
      <c r="HK507">
        <f>IF($IZ507&gt;=21,INDEX($GO:$GO,$IY507+21),"")</f>
      </c>
      <c r="HL507">
        <f>IF($IZ507&gt;=22,INDEX($GO:$GO,$IY507+22),"")</f>
      </c>
      <c r="HM507">
        <f>IF($IZ507&gt;=23,INDEX($GO:$GO,$IY507+23),"")</f>
      </c>
      <c r="HN507">
        <f>IF($IZ507&gt;=24,INDEX($GO:$GO,$IY507+24),"")</f>
      </c>
      <c r="HO507">
        <f>IF($IZ507&gt;=25,INDEX($GO:$GO,$IY507+25),"")</f>
      </c>
      <c r="HP507">
        <f>IF($IZ507&gt;=26,INDEX($GO:$GO,$IY507+26),"")</f>
      </c>
      <c r="HQ507">
        <f>IF($IZ507&gt;=27,INDEX($GO:$GO,$IY507+27),"")</f>
      </c>
      <c r="HR507">
        <f>IF($IZ507&gt;=28,INDEX($GO:$GO,$IY507+28),"")</f>
      </c>
      <c r="HS507">
        <f>IF($IZ507&gt;=29,INDEX($GO:$GO,$IY507+29),"")</f>
      </c>
      <c r="HT507">
        <f>IF($IZ507&gt;=30,INDEX($GO:$GO,$IY507+30),"")</f>
      </c>
      <c r="HU507">
        <f>IF($IZ507&gt;=31,INDEX($GO:$GO,$IY507+31),"")</f>
      </c>
      <c r="HV507">
        <f>IF($IZ507&gt;=32,INDEX($GO:$GO,$IY507+32),"")</f>
      </c>
      <c r="HW507">
        <f>IF($IZ507&gt;=33,INDEX($GO:$GO,$IY507+33),"")</f>
      </c>
      <c r="HX507">
        <f>IF($IZ507&gt;=34,INDEX($GO:$GO,$IY507+34),"")</f>
      </c>
      <c r="HY507">
        <f>IF($IZ507&gt;=35,INDEX($GO:$GO,$IY507+35),"")</f>
      </c>
      <c r="HZ507">
        <f>IF($IZ507&gt;=36,INDEX($GO:$GO,$IY507+36),"")</f>
      </c>
      <c r="IA507">
        <f>IF($IZ507&gt;=37,INDEX($GO:$GO,$IY507+37),"")</f>
      </c>
      <c r="IB507">
        <f>IF($IZ507&gt;=38,INDEX($GO:$GO,$IY507+38),"")</f>
      </c>
      <c r="IC507">
        <f>IF($IZ507&gt;=39,INDEX($GO:$GO,$IY507+39),"")</f>
      </c>
      <c r="ID507">
        <f>IF($IZ507&gt;=40,INDEX($GO:$GO,$IY507+40),"")</f>
      </c>
      <c r="IE507">
        <f>IF($IZ507&gt;=41,INDEX($GO:$GO,$IY507+41),"")</f>
      </c>
      <c r="IF507">
        <f>IF($IZ507&gt;=42,INDEX($GO:$GO,$IY507+42),"")</f>
      </c>
      <c r="IG507">
        <f>IF($IZ507&gt;=43,INDEX($GO:$GO,$IY507+43),"")</f>
      </c>
      <c r="IH507">
        <f>IF($IZ507&gt;=44,INDEX($GO:$GO,$IY507+44),"")</f>
      </c>
      <c r="II507">
        <f>IF($IZ507&gt;=45,INDEX($GO:$GO,$IY507+45),"")</f>
      </c>
      <c r="IJ507">
        <f>IF($IZ507&gt;=46,INDEX($GO:$GO,$IY507+46),"")</f>
      </c>
      <c r="IK507">
        <f>IF($IZ507&gt;=47,INDEX($GO:$GO,$IY507+47),"")</f>
      </c>
      <c r="IL507">
        <f>IF($IZ507&gt;=48,INDEX($GO:$GO,$IY507+48),"")</f>
      </c>
      <c r="IM507">
        <f>IF($IZ507&gt;=49,INDEX($GO:$GO,$IY507+49),"")</f>
      </c>
      <c r="IN507">
        <f>IF($IZ507&gt;=50,INDEX($GO:$GO,$IY507+50),"")</f>
      </c>
      <c r="IO507">
        <f>IF($IZ507&gt;=51,INDEX($GO:$GO,$IY507+51),"")</f>
      </c>
      <c r="IP507">
        <f>IF($IZ507&gt;=52,INDEX($GO:$GO,$IY507+52),"")</f>
      </c>
      <c r="IQ507">
        <f>IF($IZ507&gt;=53,INDEX($GO:$GO,$IY507+53),"")</f>
      </c>
      <c r="IR507">
        <f>IF($IZ507&gt;=54,INDEX($GO:$GO,$IY507+54),"")</f>
      </c>
      <c r="IS507">
        <f>IF($IZ507&gt;=55,INDEX($GO:$GO,$IY507+55),"")</f>
      </c>
      <c r="IT507">
        <f>IF($IZ507&gt;=56,INDEX($GO:$GO,$IY507+56),"")</f>
      </c>
      <c r="IU507">
        <f>IF($IZ507&gt;=57,INDEX($GO:$GO,$IY507+57),"")</f>
      </c>
      <c r="IV507">
        <f>IF($IZ507&gt;=58,INDEX($GO:$GO,$IY507+58),"")</f>
      </c>
      <c r="IW507">
        <f>IF($IZ507&gt;=59,INDEX($GO:$GO,$IY507+59),"")</f>
      </c>
      <c r="IX507">
        <f>IF($IZ507&gt;=60,INDEX($GO:$GO,$IY507+60),"")</f>
      </c>
      <c r="IY507">
        <f>IFERROR(MATCH($GN507,$GO$2:$GO$827,0)+1,0)</f>
      </c>
      <c r="IZ507">
        <f>IFERROR(INDEX($GP$2:$GP$827,MATCH($GN507,$GO$2:$GO$827,0)),0)</f>
      </c>
      <c r="JA507" t="s">
        <v>23</v>
      </c>
      <c r="JB507" t="s">
        <v>23</v>
      </c>
    </row>
    <row r="508" spans="1:262" x14ac:dyDescent="0.25">
      <c r="F508" s="1"/>
      <c r="G508" s="1"/>
      <c r="H508" s="1"/>
      <c r="I508" s="1"/>
      <c r="J508" s="1">
        <f>IFERROR(IF(FIND(" - ",$F508)&gt;0,MID($F508,FIND(" - ",$F508)+3,LEN($F508)),""),"")</f>
      </c>
      <c r="L508" s="1"/>
      <c r="N508" t="s">
        <v>23</v>
      </c>
      <c r="P508">
        <f>IF(OR($N508="",$O508=""),"",IFERROR($N508/$O508,0))</f>
      </c>
      <c r="Q508">
        <f>IF($N508="","",
IF($G508="","",
IF(ISNUMBER(SEARCH("exempt",LOWER($G508))),0,
$N508*(VALUE(SUBSTITUTE($G508,"%",""))/100))))</f>
      </c>
      <c r="W508">
        <f>IF($N508="","",
SUM($N508,$Q508,$U508,$R508,$T508)-
IF($V508="",0,VALUE($V508)))</f>
      </c>
      <c r="AE508" t="s">
        <v>1506</v>
      </c>
      <c r="AJ508" t="s">
        <v>1393</v>
      </c>
      <c r="AM508">
        <f>IFERROR(LEFT($F508,FIND(" - ",$F508)-1),$F508)</f>
      </c>
      <c r="AP508">
        <f>IF($CE508&gt;=1,INDEX($AN:$AN,$CD508+1),"")</f>
      </c>
      <c r="AQ508">
        <f>IF($CE508&gt;=2,INDEX($AN:$AN,$CD508+2),"")</f>
      </c>
      <c r="AR508">
        <f>IF($CE508&gt;=3,INDEX($AN:$AN,$CD508+3),"")</f>
      </c>
      <c r="AS508">
        <f>IF($CE508&gt;=4,INDEX($AN:$AN,$CD508+4),"")</f>
      </c>
      <c r="AT508">
        <f>IF($CE508&gt;=5,INDEX($AN:$AN,$CD508+5),"")</f>
      </c>
      <c r="AU508">
        <f>IF($CE508&gt;=6,INDEX($AN:$AN,$CD508+6),"")</f>
      </c>
      <c r="AV508">
        <f>IF($CE508&gt;=7,INDEX($AN:$AN,$CD508+7),"")</f>
      </c>
      <c r="AW508">
        <f>IF($CE508&gt;=8,INDEX($AN:$AN,$CD508+8),"")</f>
      </c>
      <c r="AX508">
        <f>IF($CE508&gt;=9,INDEX($AN:$AN,$CD508+9),"")</f>
      </c>
      <c r="AY508">
        <f>IF($CE508&gt;=10,INDEX($AN:$AN,$CD508+10),"")</f>
      </c>
      <c r="AZ508">
        <f>IF($CE508&gt;=11,INDEX($AN:$AN,$CD508+11),"")</f>
      </c>
      <c r="BA508">
        <f>IF($CE508&gt;=12,INDEX($AN:$AN,$CD508+12),"")</f>
      </c>
      <c r="BB508">
        <f>IF($CE508&gt;=13,INDEX($AN:$AN,$CD508+13),"")</f>
      </c>
      <c r="BC508">
        <f>IF($CE508&gt;=14,INDEX($AN:$AN,$CD508+14),"")</f>
      </c>
      <c r="BD508">
        <f>IF($CE508&gt;=15,INDEX($AN:$AN,$CD508+15),"")</f>
      </c>
      <c r="BE508">
        <f>IF($CE508&gt;=16,INDEX($AN:$AN,$CD508+16),"")</f>
      </c>
      <c r="BF508">
        <f>IF($CE508&gt;=17,INDEX($AN:$AN,$CD508+17),"")</f>
      </c>
      <c r="BG508">
        <f>IF($CE508&gt;=18,INDEX($AN:$AN,$CD508+18),"")</f>
      </c>
      <c r="BH508">
        <f>IF($CE508&gt;=19,INDEX($AN:$AN,$CD508+19),"")</f>
      </c>
      <c r="BI508">
        <f>IF($CE508&gt;=20,INDEX($AN:$AN,$CD508+20),"")</f>
      </c>
      <c r="BJ508">
        <f>IF($CE508&gt;=21,INDEX($AN:$AN,$CD508+21),"")</f>
      </c>
      <c r="BK508">
        <f>IF($CE508&gt;=22,INDEX($AN:$AN,$CD508+22),"")</f>
      </c>
      <c r="BL508">
        <f>IF($CE508&gt;=23,INDEX($AN:$AN,$CD508+23),"")</f>
      </c>
      <c r="BM508">
        <f>IF($CE508&gt;=24,INDEX($AN:$AN,$CD508+24),"")</f>
      </c>
      <c r="BN508">
        <f>IF($CE508&gt;=25,INDEX($AN:$AN,$CD508+25),"")</f>
      </c>
      <c r="BO508">
        <f>IF($CE508&gt;=26,INDEX($AN:$AN,$CD508+26),"")</f>
      </c>
      <c r="BP508">
        <f>IF($CE508&gt;=27,INDEX($AN:$AN,$CD508+27),"")</f>
      </c>
      <c r="BQ508">
        <f>IF($CE508&gt;=28,INDEX($AN:$AN,$CD508+28),"")</f>
      </c>
      <c r="BR508">
        <f>IF($CE508&gt;=29,INDEX($AN:$AN,$CD508+29),"")</f>
      </c>
      <c r="BS508">
        <f>IF($CE508&gt;=30,INDEX($AN:$AN,$CD508+30),"")</f>
      </c>
      <c r="BT508">
        <f>IF($CE508&gt;=31,INDEX($AN:$AN,$CD508+31),"")</f>
      </c>
      <c r="BU508">
        <f>IF($CE508&gt;=32,INDEX($AN:$AN,$CD508+32),"")</f>
      </c>
      <c r="BV508">
        <f>IF($CE508&gt;=33,INDEX($AN:$AN,$CD508+33),"")</f>
      </c>
      <c r="BW508">
        <f>IF($CE508&gt;=34,INDEX($AN:$AN,$CD508+34),"")</f>
      </c>
      <c r="BX508">
        <f>IF($CE508&gt;=35,INDEX($AN:$AN,$CD508+35),"")</f>
      </c>
      <c r="BY508">
        <f>IF($CE508&gt;=36,INDEX($AN:$AN,$CD508+36),"")</f>
      </c>
      <c r="BZ508">
        <f>IF($CE508&gt;=37,INDEX($AN:$AN,$CD508+37),"")</f>
      </c>
      <c r="CA508">
        <f>IF($CE508&gt;=38,INDEX($AN:$AN,$CD508+38),"")</f>
      </c>
      <c r="CB508">
        <f>IF($CE508&gt;=39,INDEX($AN:$AN,$CD508+39),"")</f>
      </c>
      <c r="CC508">
        <f>IF($CE508&gt;=40,INDEX($AN:$AN,$CD508+40),"")</f>
      </c>
      <c r="CD508">
        <f>IFERROR(MATCH($AM508,$AN$2:$AN$133,0)+1,0)</f>
      </c>
      <c r="CE508">
        <f>IFERROR(INDEX($AO$2:$AO$133,MATCH($AM508,$AN$2:$AN$133,0)),0)</f>
      </c>
      <c r="CF508">
        <f>IFERROR(LEFT($K508,FIND(" - ",$K508)-1),$K508)</f>
      </c>
      <c r="CG508" t="s">
        <v>215</v>
      </c>
      <c r="CI508">
        <f>IF($DD508&gt;=1,INDEX($CG:$CG,$DC508+1),"")</f>
      </c>
      <c r="CJ508">
        <f>IF($DD508&gt;=2,INDEX($CG:$CG,$DC508+2),"")</f>
      </c>
      <c r="CK508">
        <f>IF($DD508&gt;=3,INDEX($CG:$CG,$DC508+3),"")</f>
      </c>
      <c r="CL508">
        <f>IF($DD508&gt;=4,INDEX($CG:$CG,$DC508+4),"")</f>
      </c>
      <c r="CM508">
        <f>IF($DD508&gt;=5,INDEX($CG:$CG,$DC508+5),"")</f>
      </c>
      <c r="CN508">
        <f>IF($DD508&gt;=6,INDEX($CG:$CG,$DC508+6),"")</f>
      </c>
      <c r="CO508">
        <f>IF($DD508&gt;=7,INDEX($CG:$CG,$DC508+7),"")</f>
      </c>
      <c r="CP508">
        <f>IF($DD508&gt;=8,INDEX($CG:$CG,$DC508+8),"")</f>
      </c>
      <c r="CQ508">
        <f>IF($DD508&gt;=9,INDEX($CG:$CG,$DC508+9),"")</f>
      </c>
      <c r="CR508">
        <f>IF($DD508&gt;=10,INDEX($CG:$CG,$DC508+10),"")</f>
      </c>
      <c r="CS508">
        <f>IF($DD508&gt;=11,INDEX($CG:$CG,$DC508+11),"")</f>
      </c>
      <c r="CT508">
        <f>IF($DD508&gt;=12,INDEX($CG:$CG,$DC508+12),"")</f>
      </c>
      <c r="CU508">
        <f>IF($DD508&gt;=13,INDEX($CG:$CG,$DC508+13),"")</f>
      </c>
      <c r="CV508">
        <f>IF($DD508&gt;=14,INDEX($CG:$CG,$DC508+14),"")</f>
      </c>
      <c r="CW508">
        <f>IF($DD508&gt;=15,INDEX($CG:$CG,$DC508+15),"")</f>
      </c>
      <c r="CX508">
        <f>IF($DD508&gt;=16,INDEX($CG:$CG,$DC508+16),"")</f>
      </c>
      <c r="CY508">
        <f>IF($DD508&gt;=17,INDEX($CG:$CG,$DC508+17),"")</f>
      </c>
      <c r="CZ508">
        <f>IF($DD508&gt;=18,INDEX($CG:$CG,$DC508+18),"")</f>
      </c>
      <c r="DA508">
        <f>IF($DD508&gt;=19,INDEX($CG:$CG,$DC508+19),"")</f>
      </c>
      <c r="DB508">
        <f>IF($DD508&gt;=20,INDEX($CG:$CG,$DC508+20),"")</f>
      </c>
      <c r="DC508">
        <f>IFERROR(MATCH($CF508,$CG$2:$CG$1558,0)+1,0)</f>
      </c>
      <c r="DD508">
        <f>IFERROR(INDEX($CH$2:$CH$1558,MATCH($CF508,$CG$2:$CG$1558,0)),0)</f>
      </c>
      <c r="DE508">
        <f>IFERROR(INDEX($AL:$AL,MATCH($G508,$AK:$AK,0))&amp;"","")</f>
      </c>
      <c r="DI508">
        <f>IF($GL508&gt;=1,INDEX($DF:$DF,$GK508+1),"")</f>
      </c>
      <c r="DJ508">
        <f>IF($GL508&gt;=2,INDEX($DF:$DF,$GK508+2),"")</f>
      </c>
      <c r="DK508">
        <f>IF($GL508&gt;=3,INDEX($DF:$DF,$GK508+3),"")</f>
      </c>
      <c r="DL508">
        <f>IF($GL508&gt;=4,INDEX($DF:$DF,$GK508+4),"")</f>
      </c>
      <c r="DM508">
        <f>IF($GL508&gt;=5,INDEX($DF:$DF,$GK508+5),"")</f>
      </c>
      <c r="DN508">
        <f>IF($GL508&gt;=6,INDEX($DF:$DF,$GK508+6),"")</f>
      </c>
      <c r="DO508">
        <f>IF($GL508&gt;=7,INDEX($DF:$DF,$GK508+7),"")</f>
      </c>
      <c r="DP508">
        <f>IF($GL508&gt;=8,INDEX($DF:$DF,$GK508+8),"")</f>
      </c>
      <c r="DQ508">
        <f>IF($GL508&gt;=9,INDEX($DF:$DF,$GK508+9),"")</f>
      </c>
      <c r="DR508">
        <f>IF($GL508&gt;=10,INDEX($DF:$DF,$GK508+10),"")</f>
      </c>
      <c r="DS508">
        <f>IF($GL508&gt;=11,INDEX($DF:$DF,$GK508+11),"")</f>
      </c>
      <c r="DT508">
        <f>IF($GL508&gt;=12,INDEX($DF:$DF,$GK508+12),"")</f>
      </c>
      <c r="DU508">
        <f>IF($GL508&gt;=13,INDEX($DF:$DF,$GK508+13),"")</f>
      </c>
      <c r="DV508">
        <f>IF($GL508&gt;=14,INDEX($DF:$DF,$GK508+14),"")</f>
      </c>
      <c r="DW508">
        <f>IF($GL508&gt;=15,INDEX($DF:$DF,$GK508+15),"")</f>
      </c>
      <c r="DX508">
        <f>IF($GL508&gt;=16,INDEX($DF:$DF,$GK508+16),"")</f>
      </c>
      <c r="DY508">
        <f>IF($GL508&gt;=17,INDEX($DF:$DF,$GK508+17),"")</f>
      </c>
      <c r="DZ508">
        <f>IF($GL508&gt;=18,INDEX($DF:$DF,$GK508+18),"")</f>
      </c>
      <c r="EA508">
        <f>IF($GL508&gt;=19,INDEX($DF:$DF,$GK508+19),"")</f>
      </c>
      <c r="EB508">
        <f>IF($GL508&gt;=20,INDEX($DF:$DF,$GK508+20),"")</f>
      </c>
      <c r="EC508">
        <f>IF($GL508&gt;=21,INDEX($DF:$DF,$GK508+21),"")</f>
      </c>
      <c r="ED508">
        <f>IF($GL508&gt;=22,INDEX($DF:$DF,$GK508+22),"")</f>
      </c>
      <c r="EE508">
        <f>IF($GL508&gt;=23,INDEX($DF:$DF,$GK508+23),"")</f>
      </c>
      <c r="EF508">
        <f>IF($GL508&gt;=24,INDEX($DF:$DF,$GK508+24),"")</f>
      </c>
      <c r="EG508">
        <f>IF($GL508&gt;=25,INDEX($DF:$DF,$GK508+25),"")</f>
      </c>
      <c r="EH508">
        <f>IF($GL508&gt;=26,INDEX($DF:$DF,$GK508+26),"")</f>
      </c>
      <c r="EI508">
        <f>IF($GL508&gt;=27,INDEX($DF:$DF,$GK508+27),"")</f>
      </c>
      <c r="EJ508">
        <f>IF($GL508&gt;=28,INDEX($DF:$DF,$GK508+28),"")</f>
      </c>
      <c r="EK508">
        <f>IF($GL508&gt;=29,INDEX($DF:$DF,$GK508+29),"")</f>
      </c>
      <c r="EL508">
        <f>IF($GL508&gt;=30,INDEX($DF:$DF,$GK508+30),"")</f>
      </c>
      <c r="EM508">
        <f>IF($GL508&gt;=31,INDEX($DF:$DF,$GK508+31),"")</f>
      </c>
      <c r="EN508">
        <f>IF($GL508&gt;=32,INDEX($DF:$DF,$GK508+32),"")</f>
      </c>
      <c r="EO508">
        <f>IF($GL508&gt;=33,INDEX($DF:$DF,$GK508+33),"")</f>
      </c>
      <c r="EP508">
        <f>IF($GL508&gt;=34,INDEX($DF:$DF,$GK508+34),"")</f>
      </c>
      <c r="EQ508">
        <f>IF($GL508&gt;=35,INDEX($DF:$DF,$GK508+35),"")</f>
      </c>
      <c r="ER508">
        <f>IF($GL508&gt;=36,INDEX($DF:$DF,$GK508+36),"")</f>
      </c>
      <c r="ES508">
        <f>IF($GL508&gt;=37,INDEX($DF:$DF,$GK508+37),"")</f>
      </c>
      <c r="ET508">
        <f>IF($GL508&gt;=38,INDEX($DF:$DF,$GK508+38),"")</f>
      </c>
      <c r="EU508">
        <f>IF($GL508&gt;=39,INDEX($DF:$DF,$GK508+39),"")</f>
      </c>
      <c r="EV508">
        <f>IF($GL508&gt;=40,INDEX($DF:$DF,$GK508+40),"")</f>
      </c>
      <c r="EW508">
        <f>IF($GL508&gt;=1,INDEX($DG:$DG,$GK508+1),"")</f>
      </c>
      <c r="EX508">
        <f>IF($GL508&gt;=2,INDEX($DG:$DG,$GK508+2),"")</f>
      </c>
      <c r="EY508">
        <f>IF($GL508&gt;=3,INDEX($DG:$DG,$GK508+3),"")</f>
      </c>
      <c r="EZ508">
        <f>IF($GL508&gt;=4,INDEX($DG:$DG,$GK508+4),"")</f>
      </c>
      <c r="FA508">
        <f>IF($GL508&gt;=5,INDEX($DG:$DG,$GK508+5),"")</f>
      </c>
      <c r="FB508">
        <f>IF($GL508&gt;=6,INDEX($DG:$DG,$GK508+6),"")</f>
      </c>
      <c r="FC508">
        <f>IF($GL508&gt;=7,INDEX($DG:$DG,$GK508+7),"")</f>
      </c>
      <c r="FD508">
        <f>IF($GL508&gt;=8,INDEX($DG:$DG,$GK508+8),"")</f>
      </c>
      <c r="FE508">
        <f>IF($GL508&gt;=9,INDEX($DG:$DG,$GK508+9),"")</f>
      </c>
      <c r="FF508">
        <f>IF($GL508&gt;=10,INDEX($DG:$DG,$GK508+10),"")</f>
      </c>
      <c r="FG508">
        <f>IF($GL508&gt;=11,INDEX($DG:$DG,$GK508+11),"")</f>
      </c>
      <c r="FH508">
        <f>IF($GL508&gt;=12,INDEX($DG:$DG,$GK508+12),"")</f>
      </c>
      <c r="FI508">
        <f>IF($GL508&gt;=13,INDEX($DG:$DG,$GK508+13),"")</f>
      </c>
      <c r="FJ508">
        <f>IF($GL508&gt;=14,INDEX($DG:$DG,$GK508+14),"")</f>
      </c>
      <c r="FK508">
        <f>IF($GL508&gt;=15,INDEX($DG:$DG,$GK508+15),"")</f>
      </c>
      <c r="FL508">
        <f>IF($GL508&gt;=16,INDEX($DG:$DG,$GK508+16),"")</f>
      </c>
      <c r="FM508">
        <f>IF($GL508&gt;=17,INDEX($DG:$DG,$GK508+17),"")</f>
      </c>
      <c r="FN508">
        <f>IF($GL508&gt;=18,INDEX($DG:$DG,$GK508+18),"")</f>
      </c>
      <c r="FO508">
        <f>IF($GL508&gt;=19,INDEX($DG:$DG,$GK508+19),"")</f>
      </c>
      <c r="FP508">
        <f>IF($GL508&gt;=20,INDEX($DG:$DG,$GK508+20),"")</f>
      </c>
      <c r="FQ508">
        <f>IF($GL508&gt;=21,INDEX($DG:$DG,$GK508+21),"")</f>
      </c>
      <c r="FR508">
        <f>IF($GL508&gt;=22,INDEX($DG:$DG,$GK508+22),"")</f>
      </c>
      <c r="FS508">
        <f>IF($GL508&gt;=23,INDEX($DG:$DG,$GK508+23),"")</f>
      </c>
      <c r="FT508">
        <f>IF($GL508&gt;=24,INDEX($DG:$DG,$GK508+24),"")</f>
      </c>
      <c r="FU508">
        <f>IF($GL508&gt;=25,INDEX($DG:$DG,$GK508+25),"")</f>
      </c>
      <c r="FV508">
        <f>IF($GL508&gt;=26,INDEX($DG:$DG,$GK508+26),"")</f>
      </c>
      <c r="FW508">
        <f>IF($GL508&gt;=27,INDEX($DG:$DG,$GK508+27),"")</f>
      </c>
      <c r="FX508">
        <f>IF($GL508&gt;=28,INDEX($DG:$DG,$GK508+28),"")</f>
      </c>
      <c r="FY508">
        <f>IF($GL508&gt;=29,INDEX($DG:$DG,$GK508+29),"")</f>
      </c>
      <c r="FZ508">
        <f>IF($GL508&gt;=30,INDEX($DG:$DG,$GK508+30),"")</f>
      </c>
      <c r="GA508">
        <f>IF($GL508&gt;=31,INDEX($DG:$DG,$GK508+31),"")</f>
      </c>
      <c r="GB508">
        <f>IF($GL508&gt;=32,INDEX($DG:$DG,$GK508+32),"")</f>
      </c>
      <c r="GC508">
        <f>IF($GL508&gt;=33,INDEX($DG:$DG,$GK508+33),"")</f>
      </c>
      <c r="GD508">
        <f>IF($GL508&gt;=34,INDEX($DG:$DG,$GK508+34),"")</f>
      </c>
      <c r="GE508">
        <f>IF($GL508&gt;=35,INDEX($DG:$DG,$GK508+35),"")</f>
      </c>
      <c r="GF508">
        <f>IF($GL508&gt;=36,INDEX($DG:$DG,$GK508+36),"")</f>
      </c>
      <c r="GG508">
        <f>IF($GL508&gt;=37,INDEX($DG:$DG,$GK508+37),"")</f>
      </c>
      <c r="GH508">
        <f>IF($GL508&gt;=38,INDEX($DG:$DG,$GK508+38),"")</f>
      </c>
      <c r="GI508">
        <f>IF($GL508&gt;=39,INDEX($DG:$DG,$GK508+39),"")</f>
      </c>
      <c r="GJ508">
        <f>IF($GL508&gt;=40,INDEX($DG:$DG,$GK508+40),"")</f>
      </c>
      <c r="GK508">
        <f>IFERROR(MATCH($DE508,$DF$2:$DF$166,0)+1,0)</f>
      </c>
      <c r="GL508">
        <f>IFERROR(INDEX($DH$2:$DH$166,MATCH($DE508,$DF$2:$DF$166,0)),0)</f>
      </c>
      <c r="GM508">
        <f>IFERROR(MATCH($H508,$DI$508:$EV$508,0),0)</f>
      </c>
      <c r="GN508">
        <f>IF($GM508&gt;0,INDEX($EW$508:$GJ$508,$GM508),"")</f>
      </c>
      <c r="GO508" t="s">
        <v>1107</v>
      </c>
      <c r="GQ508">
        <f>IF($IZ508&gt;=1,INDEX($GO:$GO,$IY508+1),"")</f>
      </c>
      <c r="GR508">
        <f>IF($IZ508&gt;=2,INDEX($GO:$GO,$IY508+2),"")</f>
      </c>
      <c r="GS508">
        <f>IF($IZ508&gt;=3,INDEX($GO:$GO,$IY508+3),"")</f>
      </c>
      <c r="GT508">
        <f>IF($IZ508&gt;=4,INDEX($GO:$GO,$IY508+4),"")</f>
      </c>
      <c r="GU508">
        <f>IF($IZ508&gt;=5,INDEX($GO:$GO,$IY508+5),"")</f>
      </c>
      <c r="GV508">
        <f>IF($IZ508&gt;=6,INDEX($GO:$GO,$IY508+6),"")</f>
      </c>
      <c r="GW508">
        <f>IF($IZ508&gt;=7,INDEX($GO:$GO,$IY508+7),"")</f>
      </c>
      <c r="GX508">
        <f>IF($IZ508&gt;=8,INDEX($GO:$GO,$IY508+8),"")</f>
      </c>
      <c r="GY508">
        <f>IF($IZ508&gt;=9,INDEX($GO:$GO,$IY508+9),"")</f>
      </c>
      <c r="GZ508">
        <f>IF($IZ508&gt;=10,INDEX($GO:$GO,$IY508+10),"")</f>
      </c>
      <c r="HA508">
        <f>IF($IZ508&gt;=11,INDEX($GO:$GO,$IY508+11),"")</f>
      </c>
      <c r="HB508">
        <f>IF($IZ508&gt;=12,INDEX($GO:$GO,$IY508+12),"")</f>
      </c>
      <c r="HC508">
        <f>IF($IZ508&gt;=13,INDEX($GO:$GO,$IY508+13),"")</f>
      </c>
      <c r="HD508">
        <f>IF($IZ508&gt;=14,INDEX($GO:$GO,$IY508+14),"")</f>
      </c>
      <c r="HE508">
        <f>IF($IZ508&gt;=15,INDEX($GO:$GO,$IY508+15),"")</f>
      </c>
      <c r="HF508">
        <f>IF($IZ508&gt;=16,INDEX($GO:$GO,$IY508+16),"")</f>
      </c>
      <c r="HG508">
        <f>IF($IZ508&gt;=17,INDEX($GO:$GO,$IY508+17),"")</f>
      </c>
      <c r="HH508">
        <f>IF($IZ508&gt;=18,INDEX($GO:$GO,$IY508+18),"")</f>
      </c>
      <c r="HI508">
        <f>IF($IZ508&gt;=19,INDEX($GO:$GO,$IY508+19),"")</f>
      </c>
      <c r="HJ508">
        <f>IF($IZ508&gt;=20,INDEX($GO:$GO,$IY508+20),"")</f>
      </c>
      <c r="HK508">
        <f>IF($IZ508&gt;=21,INDEX($GO:$GO,$IY508+21),"")</f>
      </c>
      <c r="HL508">
        <f>IF($IZ508&gt;=22,INDEX($GO:$GO,$IY508+22),"")</f>
      </c>
      <c r="HM508">
        <f>IF($IZ508&gt;=23,INDEX($GO:$GO,$IY508+23),"")</f>
      </c>
      <c r="HN508">
        <f>IF($IZ508&gt;=24,INDEX($GO:$GO,$IY508+24),"")</f>
      </c>
      <c r="HO508">
        <f>IF($IZ508&gt;=25,INDEX($GO:$GO,$IY508+25),"")</f>
      </c>
      <c r="HP508">
        <f>IF($IZ508&gt;=26,INDEX($GO:$GO,$IY508+26),"")</f>
      </c>
      <c r="HQ508">
        <f>IF($IZ508&gt;=27,INDEX($GO:$GO,$IY508+27),"")</f>
      </c>
      <c r="HR508">
        <f>IF($IZ508&gt;=28,INDEX($GO:$GO,$IY508+28),"")</f>
      </c>
      <c r="HS508">
        <f>IF($IZ508&gt;=29,INDEX($GO:$GO,$IY508+29),"")</f>
      </c>
      <c r="HT508">
        <f>IF($IZ508&gt;=30,INDEX($GO:$GO,$IY508+30),"")</f>
      </c>
      <c r="HU508">
        <f>IF($IZ508&gt;=31,INDEX($GO:$GO,$IY508+31),"")</f>
      </c>
      <c r="HV508">
        <f>IF($IZ508&gt;=32,INDEX($GO:$GO,$IY508+32),"")</f>
      </c>
      <c r="HW508">
        <f>IF($IZ508&gt;=33,INDEX($GO:$GO,$IY508+33),"")</f>
      </c>
      <c r="HX508">
        <f>IF($IZ508&gt;=34,INDEX($GO:$GO,$IY508+34),"")</f>
      </c>
      <c r="HY508">
        <f>IF($IZ508&gt;=35,INDEX($GO:$GO,$IY508+35),"")</f>
      </c>
      <c r="HZ508">
        <f>IF($IZ508&gt;=36,INDEX($GO:$GO,$IY508+36),"")</f>
      </c>
      <c r="IA508">
        <f>IF($IZ508&gt;=37,INDEX($GO:$GO,$IY508+37),"")</f>
      </c>
      <c r="IB508">
        <f>IF($IZ508&gt;=38,INDEX($GO:$GO,$IY508+38),"")</f>
      </c>
      <c r="IC508">
        <f>IF($IZ508&gt;=39,INDEX($GO:$GO,$IY508+39),"")</f>
      </c>
      <c r="ID508">
        <f>IF($IZ508&gt;=40,INDEX($GO:$GO,$IY508+40),"")</f>
      </c>
      <c r="IE508">
        <f>IF($IZ508&gt;=41,INDEX($GO:$GO,$IY508+41),"")</f>
      </c>
      <c r="IF508">
        <f>IF($IZ508&gt;=42,INDEX($GO:$GO,$IY508+42),"")</f>
      </c>
      <c r="IG508">
        <f>IF($IZ508&gt;=43,INDEX($GO:$GO,$IY508+43),"")</f>
      </c>
      <c r="IH508">
        <f>IF($IZ508&gt;=44,INDEX($GO:$GO,$IY508+44),"")</f>
      </c>
      <c r="II508">
        <f>IF($IZ508&gt;=45,INDEX($GO:$GO,$IY508+45),"")</f>
      </c>
      <c r="IJ508">
        <f>IF($IZ508&gt;=46,INDEX($GO:$GO,$IY508+46),"")</f>
      </c>
      <c r="IK508">
        <f>IF($IZ508&gt;=47,INDEX($GO:$GO,$IY508+47),"")</f>
      </c>
      <c r="IL508">
        <f>IF($IZ508&gt;=48,INDEX($GO:$GO,$IY508+48),"")</f>
      </c>
      <c r="IM508">
        <f>IF($IZ508&gt;=49,INDEX($GO:$GO,$IY508+49),"")</f>
      </c>
      <c r="IN508">
        <f>IF($IZ508&gt;=50,INDEX($GO:$GO,$IY508+50),"")</f>
      </c>
      <c r="IO508">
        <f>IF($IZ508&gt;=51,INDEX($GO:$GO,$IY508+51),"")</f>
      </c>
      <c r="IP508">
        <f>IF($IZ508&gt;=52,INDEX($GO:$GO,$IY508+52),"")</f>
      </c>
      <c r="IQ508">
        <f>IF($IZ508&gt;=53,INDEX($GO:$GO,$IY508+53),"")</f>
      </c>
      <c r="IR508">
        <f>IF($IZ508&gt;=54,INDEX($GO:$GO,$IY508+54),"")</f>
      </c>
      <c r="IS508">
        <f>IF($IZ508&gt;=55,INDEX($GO:$GO,$IY508+55),"")</f>
      </c>
      <c r="IT508">
        <f>IF($IZ508&gt;=56,INDEX($GO:$GO,$IY508+56),"")</f>
      </c>
      <c r="IU508">
        <f>IF($IZ508&gt;=57,INDEX($GO:$GO,$IY508+57),"")</f>
      </c>
      <c r="IV508">
        <f>IF($IZ508&gt;=58,INDEX($GO:$GO,$IY508+58),"")</f>
      </c>
      <c r="IW508">
        <f>IF($IZ508&gt;=59,INDEX($GO:$GO,$IY508+59),"")</f>
      </c>
      <c r="IX508">
        <f>IF($IZ508&gt;=60,INDEX($GO:$GO,$IY508+60),"")</f>
      </c>
      <c r="IY508">
        <f>IFERROR(MATCH($GN508,$GO$2:$GO$827,0)+1,0)</f>
      </c>
      <c r="IZ508">
        <f>IFERROR(INDEX($GP$2:$GP$827,MATCH($GN508,$GO$2:$GO$827,0)),0)</f>
      </c>
      <c r="JA508" t="s">
        <v>23</v>
      </c>
      <c r="JB508" t="s">
        <v>23</v>
      </c>
    </row>
    <row r="509" spans="1:262" x14ac:dyDescent="0.25">
      <c r="F509" s="1"/>
      <c r="G509" s="1"/>
      <c r="H509" s="1"/>
      <c r="I509" s="1"/>
      <c r="J509" s="1">
        <f>IFERROR(IF(FIND(" - ",$F509)&gt;0,MID($F509,FIND(" - ",$F509)+3,LEN($F509)),""),"")</f>
      </c>
      <c r="L509" s="1"/>
      <c r="N509" t="s">
        <v>23</v>
      </c>
      <c r="P509">
        <f>IF(OR($N509="",$O509=""),"",IFERROR($N509/$O509,0))</f>
      </c>
      <c r="Q509">
        <f>IF($N509="","",
IF($G509="","",
IF(ISNUMBER(SEARCH("exempt",LOWER($G509))),0,
$N509*(VALUE(SUBSTITUTE($G509,"%",""))/100))))</f>
      </c>
      <c r="W509">
        <f>IF($N509="","",
SUM($N509,$Q509,$U509,$R509,$T509)-
IF($V509="",0,VALUE($V509)))</f>
      </c>
      <c r="AE509" t="s">
        <v>1507</v>
      </c>
      <c r="AJ509" t="s">
        <v>1317</v>
      </c>
      <c r="AM509">
        <f>IFERROR(LEFT($F509,FIND(" - ",$F509)-1),$F509)</f>
      </c>
      <c r="AP509">
        <f>IF($CE509&gt;=1,INDEX($AN:$AN,$CD509+1),"")</f>
      </c>
      <c r="AQ509">
        <f>IF($CE509&gt;=2,INDEX($AN:$AN,$CD509+2),"")</f>
      </c>
      <c r="AR509">
        <f>IF($CE509&gt;=3,INDEX($AN:$AN,$CD509+3),"")</f>
      </c>
      <c r="AS509">
        <f>IF($CE509&gt;=4,INDEX($AN:$AN,$CD509+4),"")</f>
      </c>
      <c r="AT509">
        <f>IF($CE509&gt;=5,INDEX($AN:$AN,$CD509+5),"")</f>
      </c>
      <c r="AU509">
        <f>IF($CE509&gt;=6,INDEX($AN:$AN,$CD509+6),"")</f>
      </c>
      <c r="AV509">
        <f>IF($CE509&gt;=7,INDEX($AN:$AN,$CD509+7),"")</f>
      </c>
      <c r="AW509">
        <f>IF($CE509&gt;=8,INDEX($AN:$AN,$CD509+8),"")</f>
      </c>
      <c r="AX509">
        <f>IF($CE509&gt;=9,INDEX($AN:$AN,$CD509+9),"")</f>
      </c>
      <c r="AY509">
        <f>IF($CE509&gt;=10,INDEX($AN:$AN,$CD509+10),"")</f>
      </c>
      <c r="AZ509">
        <f>IF($CE509&gt;=11,INDEX($AN:$AN,$CD509+11),"")</f>
      </c>
      <c r="BA509">
        <f>IF($CE509&gt;=12,INDEX($AN:$AN,$CD509+12),"")</f>
      </c>
      <c r="BB509">
        <f>IF($CE509&gt;=13,INDEX($AN:$AN,$CD509+13),"")</f>
      </c>
      <c r="BC509">
        <f>IF($CE509&gt;=14,INDEX($AN:$AN,$CD509+14),"")</f>
      </c>
      <c r="BD509">
        <f>IF($CE509&gt;=15,INDEX($AN:$AN,$CD509+15),"")</f>
      </c>
      <c r="BE509">
        <f>IF($CE509&gt;=16,INDEX($AN:$AN,$CD509+16),"")</f>
      </c>
      <c r="BF509">
        <f>IF($CE509&gt;=17,INDEX($AN:$AN,$CD509+17),"")</f>
      </c>
      <c r="BG509">
        <f>IF($CE509&gt;=18,INDEX($AN:$AN,$CD509+18),"")</f>
      </c>
      <c r="BH509">
        <f>IF($CE509&gt;=19,INDEX($AN:$AN,$CD509+19),"")</f>
      </c>
      <c r="BI509">
        <f>IF($CE509&gt;=20,INDEX($AN:$AN,$CD509+20),"")</f>
      </c>
      <c r="BJ509">
        <f>IF($CE509&gt;=21,INDEX($AN:$AN,$CD509+21),"")</f>
      </c>
      <c r="BK509">
        <f>IF($CE509&gt;=22,INDEX($AN:$AN,$CD509+22),"")</f>
      </c>
      <c r="BL509">
        <f>IF($CE509&gt;=23,INDEX($AN:$AN,$CD509+23),"")</f>
      </c>
      <c r="BM509">
        <f>IF($CE509&gt;=24,INDEX($AN:$AN,$CD509+24),"")</f>
      </c>
      <c r="BN509">
        <f>IF($CE509&gt;=25,INDEX($AN:$AN,$CD509+25),"")</f>
      </c>
      <c r="BO509">
        <f>IF($CE509&gt;=26,INDEX($AN:$AN,$CD509+26),"")</f>
      </c>
      <c r="BP509">
        <f>IF($CE509&gt;=27,INDEX($AN:$AN,$CD509+27),"")</f>
      </c>
      <c r="BQ509">
        <f>IF($CE509&gt;=28,INDEX($AN:$AN,$CD509+28),"")</f>
      </c>
      <c r="BR509">
        <f>IF($CE509&gt;=29,INDEX($AN:$AN,$CD509+29),"")</f>
      </c>
      <c r="BS509">
        <f>IF($CE509&gt;=30,INDEX($AN:$AN,$CD509+30),"")</f>
      </c>
      <c r="BT509">
        <f>IF($CE509&gt;=31,INDEX($AN:$AN,$CD509+31),"")</f>
      </c>
      <c r="BU509">
        <f>IF($CE509&gt;=32,INDEX($AN:$AN,$CD509+32),"")</f>
      </c>
      <c r="BV509">
        <f>IF($CE509&gt;=33,INDEX($AN:$AN,$CD509+33),"")</f>
      </c>
      <c r="BW509">
        <f>IF($CE509&gt;=34,INDEX($AN:$AN,$CD509+34),"")</f>
      </c>
      <c r="BX509">
        <f>IF($CE509&gt;=35,INDEX($AN:$AN,$CD509+35),"")</f>
      </c>
      <c r="BY509">
        <f>IF($CE509&gt;=36,INDEX($AN:$AN,$CD509+36),"")</f>
      </c>
      <c r="BZ509">
        <f>IF($CE509&gt;=37,INDEX($AN:$AN,$CD509+37),"")</f>
      </c>
      <c r="CA509">
        <f>IF($CE509&gt;=38,INDEX($AN:$AN,$CD509+38),"")</f>
      </c>
      <c r="CB509">
        <f>IF($CE509&gt;=39,INDEX($AN:$AN,$CD509+39),"")</f>
      </c>
      <c r="CC509">
        <f>IF($CE509&gt;=40,INDEX($AN:$AN,$CD509+40),"")</f>
      </c>
      <c r="CD509">
        <f>IFERROR(MATCH($AM509,$AN$2:$AN$133,0)+1,0)</f>
      </c>
      <c r="CE509">
        <f>IFERROR(INDEX($AO$2:$AO$133,MATCH($AM509,$AN$2:$AN$133,0)),0)</f>
      </c>
      <c r="CF509">
        <f>IFERROR(LEFT($K509,FIND(" - ",$K509)-1),$K509)</f>
      </c>
      <c r="CG509" t="s">
        <v>225</v>
      </c>
      <c r="CI509">
        <f>IF($DD509&gt;=1,INDEX($CG:$CG,$DC509+1),"")</f>
      </c>
      <c r="CJ509">
        <f>IF($DD509&gt;=2,INDEX($CG:$CG,$DC509+2),"")</f>
      </c>
      <c r="CK509">
        <f>IF($DD509&gt;=3,INDEX($CG:$CG,$DC509+3),"")</f>
      </c>
      <c r="CL509">
        <f>IF($DD509&gt;=4,INDEX($CG:$CG,$DC509+4),"")</f>
      </c>
      <c r="CM509">
        <f>IF($DD509&gt;=5,INDEX($CG:$CG,$DC509+5),"")</f>
      </c>
      <c r="CN509">
        <f>IF($DD509&gt;=6,INDEX($CG:$CG,$DC509+6),"")</f>
      </c>
      <c r="CO509">
        <f>IF($DD509&gt;=7,INDEX($CG:$CG,$DC509+7),"")</f>
      </c>
      <c r="CP509">
        <f>IF($DD509&gt;=8,INDEX($CG:$CG,$DC509+8),"")</f>
      </c>
      <c r="CQ509">
        <f>IF($DD509&gt;=9,INDEX($CG:$CG,$DC509+9),"")</f>
      </c>
      <c r="CR509">
        <f>IF($DD509&gt;=10,INDEX($CG:$CG,$DC509+10),"")</f>
      </c>
      <c r="CS509">
        <f>IF($DD509&gt;=11,INDEX($CG:$CG,$DC509+11),"")</f>
      </c>
      <c r="CT509">
        <f>IF($DD509&gt;=12,INDEX($CG:$CG,$DC509+12),"")</f>
      </c>
      <c r="CU509">
        <f>IF($DD509&gt;=13,INDEX($CG:$CG,$DC509+13),"")</f>
      </c>
      <c r="CV509">
        <f>IF($DD509&gt;=14,INDEX($CG:$CG,$DC509+14),"")</f>
      </c>
      <c r="CW509">
        <f>IF($DD509&gt;=15,INDEX($CG:$CG,$DC509+15),"")</f>
      </c>
      <c r="CX509">
        <f>IF($DD509&gt;=16,INDEX($CG:$CG,$DC509+16),"")</f>
      </c>
      <c r="CY509">
        <f>IF($DD509&gt;=17,INDEX($CG:$CG,$DC509+17),"")</f>
      </c>
      <c r="CZ509">
        <f>IF($DD509&gt;=18,INDEX($CG:$CG,$DC509+18),"")</f>
      </c>
      <c r="DA509">
        <f>IF($DD509&gt;=19,INDEX($CG:$CG,$DC509+19),"")</f>
      </c>
      <c r="DB509">
        <f>IF($DD509&gt;=20,INDEX($CG:$CG,$DC509+20),"")</f>
      </c>
      <c r="DC509">
        <f>IFERROR(MATCH($CF509,$CG$2:$CG$1558,0)+1,0)</f>
      </c>
      <c r="DD509">
        <f>IFERROR(INDEX($CH$2:$CH$1558,MATCH($CF509,$CG$2:$CG$1558,0)),0)</f>
      </c>
      <c r="DE509">
        <f>IFERROR(INDEX($AL:$AL,MATCH($G509,$AK:$AK,0))&amp;"","")</f>
      </c>
      <c r="DI509">
        <f>IF($GL509&gt;=1,INDEX($DF:$DF,$GK509+1),"")</f>
      </c>
      <c r="DJ509">
        <f>IF($GL509&gt;=2,INDEX($DF:$DF,$GK509+2),"")</f>
      </c>
      <c r="DK509">
        <f>IF($GL509&gt;=3,INDEX($DF:$DF,$GK509+3),"")</f>
      </c>
      <c r="DL509">
        <f>IF($GL509&gt;=4,INDEX($DF:$DF,$GK509+4),"")</f>
      </c>
      <c r="DM509">
        <f>IF($GL509&gt;=5,INDEX($DF:$DF,$GK509+5),"")</f>
      </c>
      <c r="DN509">
        <f>IF($GL509&gt;=6,INDEX($DF:$DF,$GK509+6),"")</f>
      </c>
      <c r="DO509">
        <f>IF($GL509&gt;=7,INDEX($DF:$DF,$GK509+7),"")</f>
      </c>
      <c r="DP509">
        <f>IF($GL509&gt;=8,INDEX($DF:$DF,$GK509+8),"")</f>
      </c>
      <c r="DQ509">
        <f>IF($GL509&gt;=9,INDEX($DF:$DF,$GK509+9),"")</f>
      </c>
      <c r="DR509">
        <f>IF($GL509&gt;=10,INDEX($DF:$DF,$GK509+10),"")</f>
      </c>
      <c r="DS509">
        <f>IF($GL509&gt;=11,INDEX($DF:$DF,$GK509+11),"")</f>
      </c>
      <c r="DT509">
        <f>IF($GL509&gt;=12,INDEX($DF:$DF,$GK509+12),"")</f>
      </c>
      <c r="DU509">
        <f>IF($GL509&gt;=13,INDEX($DF:$DF,$GK509+13),"")</f>
      </c>
      <c r="DV509">
        <f>IF($GL509&gt;=14,INDEX($DF:$DF,$GK509+14),"")</f>
      </c>
      <c r="DW509">
        <f>IF($GL509&gt;=15,INDEX($DF:$DF,$GK509+15),"")</f>
      </c>
      <c r="DX509">
        <f>IF($GL509&gt;=16,INDEX($DF:$DF,$GK509+16),"")</f>
      </c>
      <c r="DY509">
        <f>IF($GL509&gt;=17,INDEX($DF:$DF,$GK509+17),"")</f>
      </c>
      <c r="DZ509">
        <f>IF($GL509&gt;=18,INDEX($DF:$DF,$GK509+18),"")</f>
      </c>
      <c r="EA509">
        <f>IF($GL509&gt;=19,INDEX($DF:$DF,$GK509+19),"")</f>
      </c>
      <c r="EB509">
        <f>IF($GL509&gt;=20,INDEX($DF:$DF,$GK509+20),"")</f>
      </c>
      <c r="EC509">
        <f>IF($GL509&gt;=21,INDEX($DF:$DF,$GK509+21),"")</f>
      </c>
      <c r="ED509">
        <f>IF($GL509&gt;=22,INDEX($DF:$DF,$GK509+22),"")</f>
      </c>
      <c r="EE509">
        <f>IF($GL509&gt;=23,INDEX($DF:$DF,$GK509+23),"")</f>
      </c>
      <c r="EF509">
        <f>IF($GL509&gt;=24,INDEX($DF:$DF,$GK509+24),"")</f>
      </c>
      <c r="EG509">
        <f>IF($GL509&gt;=25,INDEX($DF:$DF,$GK509+25),"")</f>
      </c>
      <c r="EH509">
        <f>IF($GL509&gt;=26,INDEX($DF:$DF,$GK509+26),"")</f>
      </c>
      <c r="EI509">
        <f>IF($GL509&gt;=27,INDEX($DF:$DF,$GK509+27),"")</f>
      </c>
      <c r="EJ509">
        <f>IF($GL509&gt;=28,INDEX($DF:$DF,$GK509+28),"")</f>
      </c>
      <c r="EK509">
        <f>IF($GL509&gt;=29,INDEX($DF:$DF,$GK509+29),"")</f>
      </c>
      <c r="EL509">
        <f>IF($GL509&gt;=30,INDEX($DF:$DF,$GK509+30),"")</f>
      </c>
      <c r="EM509">
        <f>IF($GL509&gt;=31,INDEX($DF:$DF,$GK509+31),"")</f>
      </c>
      <c r="EN509">
        <f>IF($GL509&gt;=32,INDEX($DF:$DF,$GK509+32),"")</f>
      </c>
      <c r="EO509">
        <f>IF($GL509&gt;=33,INDEX($DF:$DF,$GK509+33),"")</f>
      </c>
      <c r="EP509">
        <f>IF($GL509&gt;=34,INDEX($DF:$DF,$GK509+34),"")</f>
      </c>
      <c r="EQ509">
        <f>IF($GL509&gt;=35,INDEX($DF:$DF,$GK509+35),"")</f>
      </c>
      <c r="ER509">
        <f>IF($GL509&gt;=36,INDEX($DF:$DF,$GK509+36),"")</f>
      </c>
      <c r="ES509">
        <f>IF($GL509&gt;=37,INDEX($DF:$DF,$GK509+37),"")</f>
      </c>
      <c r="ET509">
        <f>IF($GL509&gt;=38,INDEX($DF:$DF,$GK509+38),"")</f>
      </c>
      <c r="EU509">
        <f>IF($GL509&gt;=39,INDEX($DF:$DF,$GK509+39),"")</f>
      </c>
      <c r="EV509">
        <f>IF($GL509&gt;=40,INDEX($DF:$DF,$GK509+40),"")</f>
      </c>
      <c r="EW509">
        <f>IF($GL509&gt;=1,INDEX($DG:$DG,$GK509+1),"")</f>
      </c>
      <c r="EX509">
        <f>IF($GL509&gt;=2,INDEX($DG:$DG,$GK509+2),"")</f>
      </c>
      <c r="EY509">
        <f>IF($GL509&gt;=3,INDEX($DG:$DG,$GK509+3),"")</f>
      </c>
      <c r="EZ509">
        <f>IF($GL509&gt;=4,INDEX($DG:$DG,$GK509+4),"")</f>
      </c>
      <c r="FA509">
        <f>IF($GL509&gt;=5,INDEX($DG:$DG,$GK509+5),"")</f>
      </c>
      <c r="FB509">
        <f>IF($GL509&gt;=6,INDEX($DG:$DG,$GK509+6),"")</f>
      </c>
      <c r="FC509">
        <f>IF($GL509&gt;=7,INDEX($DG:$DG,$GK509+7),"")</f>
      </c>
      <c r="FD509">
        <f>IF($GL509&gt;=8,INDEX($DG:$DG,$GK509+8),"")</f>
      </c>
      <c r="FE509">
        <f>IF($GL509&gt;=9,INDEX($DG:$DG,$GK509+9),"")</f>
      </c>
      <c r="FF509">
        <f>IF($GL509&gt;=10,INDEX($DG:$DG,$GK509+10),"")</f>
      </c>
      <c r="FG509">
        <f>IF($GL509&gt;=11,INDEX($DG:$DG,$GK509+11),"")</f>
      </c>
      <c r="FH509">
        <f>IF($GL509&gt;=12,INDEX($DG:$DG,$GK509+12),"")</f>
      </c>
      <c r="FI509">
        <f>IF($GL509&gt;=13,INDEX($DG:$DG,$GK509+13),"")</f>
      </c>
      <c r="FJ509">
        <f>IF($GL509&gt;=14,INDEX($DG:$DG,$GK509+14),"")</f>
      </c>
      <c r="FK509">
        <f>IF($GL509&gt;=15,INDEX($DG:$DG,$GK509+15),"")</f>
      </c>
      <c r="FL509">
        <f>IF($GL509&gt;=16,INDEX($DG:$DG,$GK509+16),"")</f>
      </c>
      <c r="FM509">
        <f>IF($GL509&gt;=17,INDEX($DG:$DG,$GK509+17),"")</f>
      </c>
      <c r="FN509">
        <f>IF($GL509&gt;=18,INDEX($DG:$DG,$GK509+18),"")</f>
      </c>
      <c r="FO509">
        <f>IF($GL509&gt;=19,INDEX($DG:$DG,$GK509+19),"")</f>
      </c>
      <c r="FP509">
        <f>IF($GL509&gt;=20,INDEX($DG:$DG,$GK509+20),"")</f>
      </c>
      <c r="FQ509">
        <f>IF($GL509&gt;=21,INDEX($DG:$DG,$GK509+21),"")</f>
      </c>
      <c r="FR509">
        <f>IF($GL509&gt;=22,INDEX($DG:$DG,$GK509+22),"")</f>
      </c>
      <c r="FS509">
        <f>IF($GL509&gt;=23,INDEX($DG:$DG,$GK509+23),"")</f>
      </c>
      <c r="FT509">
        <f>IF($GL509&gt;=24,INDEX($DG:$DG,$GK509+24),"")</f>
      </c>
      <c r="FU509">
        <f>IF($GL509&gt;=25,INDEX($DG:$DG,$GK509+25),"")</f>
      </c>
      <c r="FV509">
        <f>IF($GL509&gt;=26,INDEX($DG:$DG,$GK509+26),"")</f>
      </c>
      <c r="FW509">
        <f>IF($GL509&gt;=27,INDEX($DG:$DG,$GK509+27),"")</f>
      </c>
      <c r="FX509">
        <f>IF($GL509&gt;=28,INDEX($DG:$DG,$GK509+28),"")</f>
      </c>
      <c r="FY509">
        <f>IF($GL509&gt;=29,INDEX($DG:$DG,$GK509+29),"")</f>
      </c>
      <c r="FZ509">
        <f>IF($GL509&gt;=30,INDEX($DG:$DG,$GK509+30),"")</f>
      </c>
      <c r="GA509">
        <f>IF($GL509&gt;=31,INDEX($DG:$DG,$GK509+31),"")</f>
      </c>
      <c r="GB509">
        <f>IF($GL509&gt;=32,INDEX($DG:$DG,$GK509+32),"")</f>
      </c>
      <c r="GC509">
        <f>IF($GL509&gt;=33,INDEX($DG:$DG,$GK509+33),"")</f>
      </c>
      <c r="GD509">
        <f>IF($GL509&gt;=34,INDEX($DG:$DG,$GK509+34),"")</f>
      </c>
      <c r="GE509">
        <f>IF($GL509&gt;=35,INDEX($DG:$DG,$GK509+35),"")</f>
      </c>
      <c r="GF509">
        <f>IF($GL509&gt;=36,INDEX($DG:$DG,$GK509+36),"")</f>
      </c>
      <c r="GG509">
        <f>IF($GL509&gt;=37,INDEX($DG:$DG,$GK509+37),"")</f>
      </c>
      <c r="GH509">
        <f>IF($GL509&gt;=38,INDEX($DG:$DG,$GK509+38),"")</f>
      </c>
      <c r="GI509">
        <f>IF($GL509&gt;=39,INDEX($DG:$DG,$GK509+39),"")</f>
      </c>
      <c r="GJ509">
        <f>IF($GL509&gt;=40,INDEX($DG:$DG,$GK509+40),"")</f>
      </c>
      <c r="GK509">
        <f>IFERROR(MATCH($DE509,$DF$2:$DF$166,0)+1,0)</f>
      </c>
      <c r="GL509">
        <f>IFERROR(INDEX($DH$2:$DH$166,MATCH($DE509,$DF$2:$DF$166,0)),0)</f>
      </c>
      <c r="GM509">
        <f>IFERROR(MATCH($H509,$DI$509:$EV$509,0),0)</f>
      </c>
      <c r="GN509">
        <f>IF($GM509&gt;0,INDEX($EW$509:$GJ$509,$GM509),"")</f>
      </c>
      <c r="GO509" t="s">
        <v>1109</v>
      </c>
      <c r="GQ509">
        <f>IF($IZ509&gt;=1,INDEX($GO:$GO,$IY509+1),"")</f>
      </c>
      <c r="GR509">
        <f>IF($IZ509&gt;=2,INDEX($GO:$GO,$IY509+2),"")</f>
      </c>
      <c r="GS509">
        <f>IF($IZ509&gt;=3,INDEX($GO:$GO,$IY509+3),"")</f>
      </c>
      <c r="GT509">
        <f>IF($IZ509&gt;=4,INDEX($GO:$GO,$IY509+4),"")</f>
      </c>
      <c r="GU509">
        <f>IF($IZ509&gt;=5,INDEX($GO:$GO,$IY509+5),"")</f>
      </c>
      <c r="GV509">
        <f>IF($IZ509&gt;=6,INDEX($GO:$GO,$IY509+6),"")</f>
      </c>
      <c r="GW509">
        <f>IF($IZ509&gt;=7,INDEX($GO:$GO,$IY509+7),"")</f>
      </c>
      <c r="GX509">
        <f>IF($IZ509&gt;=8,INDEX($GO:$GO,$IY509+8),"")</f>
      </c>
      <c r="GY509">
        <f>IF($IZ509&gt;=9,INDEX($GO:$GO,$IY509+9),"")</f>
      </c>
      <c r="GZ509">
        <f>IF($IZ509&gt;=10,INDEX($GO:$GO,$IY509+10),"")</f>
      </c>
      <c r="HA509">
        <f>IF($IZ509&gt;=11,INDEX($GO:$GO,$IY509+11),"")</f>
      </c>
      <c r="HB509">
        <f>IF($IZ509&gt;=12,INDEX($GO:$GO,$IY509+12),"")</f>
      </c>
      <c r="HC509">
        <f>IF($IZ509&gt;=13,INDEX($GO:$GO,$IY509+13),"")</f>
      </c>
      <c r="HD509">
        <f>IF($IZ509&gt;=14,INDEX($GO:$GO,$IY509+14),"")</f>
      </c>
      <c r="HE509">
        <f>IF($IZ509&gt;=15,INDEX($GO:$GO,$IY509+15),"")</f>
      </c>
      <c r="HF509">
        <f>IF($IZ509&gt;=16,INDEX($GO:$GO,$IY509+16),"")</f>
      </c>
      <c r="HG509">
        <f>IF($IZ509&gt;=17,INDEX($GO:$GO,$IY509+17),"")</f>
      </c>
      <c r="HH509">
        <f>IF($IZ509&gt;=18,INDEX($GO:$GO,$IY509+18),"")</f>
      </c>
      <c r="HI509">
        <f>IF($IZ509&gt;=19,INDEX($GO:$GO,$IY509+19),"")</f>
      </c>
      <c r="HJ509">
        <f>IF($IZ509&gt;=20,INDEX($GO:$GO,$IY509+20),"")</f>
      </c>
      <c r="HK509">
        <f>IF($IZ509&gt;=21,INDEX($GO:$GO,$IY509+21),"")</f>
      </c>
      <c r="HL509">
        <f>IF($IZ509&gt;=22,INDEX($GO:$GO,$IY509+22),"")</f>
      </c>
      <c r="HM509">
        <f>IF($IZ509&gt;=23,INDEX($GO:$GO,$IY509+23),"")</f>
      </c>
      <c r="HN509">
        <f>IF($IZ509&gt;=24,INDEX($GO:$GO,$IY509+24),"")</f>
      </c>
      <c r="HO509">
        <f>IF($IZ509&gt;=25,INDEX($GO:$GO,$IY509+25),"")</f>
      </c>
      <c r="HP509">
        <f>IF($IZ509&gt;=26,INDEX($GO:$GO,$IY509+26),"")</f>
      </c>
      <c r="HQ509">
        <f>IF($IZ509&gt;=27,INDEX($GO:$GO,$IY509+27),"")</f>
      </c>
      <c r="HR509">
        <f>IF($IZ509&gt;=28,INDEX($GO:$GO,$IY509+28),"")</f>
      </c>
      <c r="HS509">
        <f>IF($IZ509&gt;=29,INDEX($GO:$GO,$IY509+29),"")</f>
      </c>
      <c r="HT509">
        <f>IF($IZ509&gt;=30,INDEX($GO:$GO,$IY509+30),"")</f>
      </c>
      <c r="HU509">
        <f>IF($IZ509&gt;=31,INDEX($GO:$GO,$IY509+31),"")</f>
      </c>
      <c r="HV509">
        <f>IF($IZ509&gt;=32,INDEX($GO:$GO,$IY509+32),"")</f>
      </c>
      <c r="HW509">
        <f>IF($IZ509&gt;=33,INDEX($GO:$GO,$IY509+33),"")</f>
      </c>
      <c r="HX509">
        <f>IF($IZ509&gt;=34,INDEX($GO:$GO,$IY509+34),"")</f>
      </c>
      <c r="HY509">
        <f>IF($IZ509&gt;=35,INDEX($GO:$GO,$IY509+35),"")</f>
      </c>
      <c r="HZ509">
        <f>IF($IZ509&gt;=36,INDEX($GO:$GO,$IY509+36),"")</f>
      </c>
      <c r="IA509">
        <f>IF($IZ509&gt;=37,INDEX($GO:$GO,$IY509+37),"")</f>
      </c>
      <c r="IB509">
        <f>IF($IZ509&gt;=38,INDEX($GO:$GO,$IY509+38),"")</f>
      </c>
      <c r="IC509">
        <f>IF($IZ509&gt;=39,INDEX($GO:$GO,$IY509+39),"")</f>
      </c>
      <c r="ID509">
        <f>IF($IZ509&gt;=40,INDEX($GO:$GO,$IY509+40),"")</f>
      </c>
      <c r="IE509">
        <f>IF($IZ509&gt;=41,INDEX($GO:$GO,$IY509+41),"")</f>
      </c>
      <c r="IF509">
        <f>IF($IZ509&gt;=42,INDEX($GO:$GO,$IY509+42),"")</f>
      </c>
      <c r="IG509">
        <f>IF($IZ509&gt;=43,INDEX($GO:$GO,$IY509+43),"")</f>
      </c>
      <c r="IH509">
        <f>IF($IZ509&gt;=44,INDEX($GO:$GO,$IY509+44),"")</f>
      </c>
      <c r="II509">
        <f>IF($IZ509&gt;=45,INDEX($GO:$GO,$IY509+45),"")</f>
      </c>
      <c r="IJ509">
        <f>IF($IZ509&gt;=46,INDEX($GO:$GO,$IY509+46),"")</f>
      </c>
      <c r="IK509">
        <f>IF($IZ509&gt;=47,INDEX($GO:$GO,$IY509+47),"")</f>
      </c>
      <c r="IL509">
        <f>IF($IZ509&gt;=48,INDEX($GO:$GO,$IY509+48),"")</f>
      </c>
      <c r="IM509">
        <f>IF($IZ509&gt;=49,INDEX($GO:$GO,$IY509+49),"")</f>
      </c>
      <c r="IN509">
        <f>IF($IZ509&gt;=50,INDEX($GO:$GO,$IY509+50),"")</f>
      </c>
      <c r="IO509">
        <f>IF($IZ509&gt;=51,INDEX($GO:$GO,$IY509+51),"")</f>
      </c>
      <c r="IP509">
        <f>IF($IZ509&gt;=52,INDEX($GO:$GO,$IY509+52),"")</f>
      </c>
      <c r="IQ509">
        <f>IF($IZ509&gt;=53,INDEX($GO:$GO,$IY509+53),"")</f>
      </c>
      <c r="IR509">
        <f>IF($IZ509&gt;=54,INDEX($GO:$GO,$IY509+54),"")</f>
      </c>
      <c r="IS509">
        <f>IF($IZ509&gt;=55,INDEX($GO:$GO,$IY509+55),"")</f>
      </c>
      <c r="IT509">
        <f>IF($IZ509&gt;=56,INDEX($GO:$GO,$IY509+56),"")</f>
      </c>
      <c r="IU509">
        <f>IF($IZ509&gt;=57,INDEX($GO:$GO,$IY509+57),"")</f>
      </c>
      <c r="IV509">
        <f>IF($IZ509&gt;=58,INDEX($GO:$GO,$IY509+58),"")</f>
      </c>
      <c r="IW509">
        <f>IF($IZ509&gt;=59,INDEX($GO:$GO,$IY509+59),"")</f>
      </c>
      <c r="IX509">
        <f>IF($IZ509&gt;=60,INDEX($GO:$GO,$IY509+60),"")</f>
      </c>
      <c r="IY509">
        <f>IFERROR(MATCH($GN509,$GO$2:$GO$827,0)+1,0)</f>
      </c>
      <c r="IZ509">
        <f>IFERROR(INDEX($GP$2:$GP$827,MATCH($GN509,$GO$2:$GO$827,0)),0)</f>
      </c>
      <c r="JA509" t="s">
        <v>23</v>
      </c>
      <c r="JB509" t="s">
        <v>23</v>
      </c>
    </row>
    <row r="510" spans="1:262" x14ac:dyDescent="0.25">
      <c r="F510" s="1"/>
      <c r="G510" s="1"/>
      <c r="H510" s="1"/>
      <c r="I510" s="1"/>
      <c r="J510" s="1">
        <f>IFERROR(IF(FIND(" - ",$F510)&gt;0,MID($F510,FIND(" - ",$F510)+3,LEN($F510)),""),"")</f>
      </c>
      <c r="L510" s="1"/>
      <c r="N510" t="s">
        <v>23</v>
      </c>
      <c r="P510">
        <f>IF(OR($N510="",$O510=""),"",IFERROR($N510/$O510,0))</f>
      </c>
      <c r="Q510">
        <f>IF($N510="","",
IF($G510="","",
IF(ISNUMBER(SEARCH("exempt",LOWER($G510))),0,
$N510*(VALUE(SUBSTITUTE($G510,"%",""))/100))))</f>
      </c>
      <c r="W510">
        <f>IF($N510="","",
SUM($N510,$Q510,$U510,$R510,$T510)-
IF($V510="",0,VALUE($V510)))</f>
      </c>
      <c r="AE510" t="s">
        <v>1508</v>
      </c>
      <c r="AJ510" t="s">
        <v>1320</v>
      </c>
      <c r="AM510">
        <f>IFERROR(LEFT($F510,FIND(" - ",$F510)-1),$F510)</f>
      </c>
      <c r="AP510">
        <f>IF($CE510&gt;=1,INDEX($AN:$AN,$CD510+1),"")</f>
      </c>
      <c r="AQ510">
        <f>IF($CE510&gt;=2,INDEX($AN:$AN,$CD510+2),"")</f>
      </c>
      <c r="AR510">
        <f>IF($CE510&gt;=3,INDEX($AN:$AN,$CD510+3),"")</f>
      </c>
      <c r="AS510">
        <f>IF($CE510&gt;=4,INDEX($AN:$AN,$CD510+4),"")</f>
      </c>
      <c r="AT510">
        <f>IF($CE510&gt;=5,INDEX($AN:$AN,$CD510+5),"")</f>
      </c>
      <c r="AU510">
        <f>IF($CE510&gt;=6,INDEX($AN:$AN,$CD510+6),"")</f>
      </c>
      <c r="AV510">
        <f>IF($CE510&gt;=7,INDEX($AN:$AN,$CD510+7),"")</f>
      </c>
      <c r="AW510">
        <f>IF($CE510&gt;=8,INDEX($AN:$AN,$CD510+8),"")</f>
      </c>
      <c r="AX510">
        <f>IF($CE510&gt;=9,INDEX($AN:$AN,$CD510+9),"")</f>
      </c>
      <c r="AY510">
        <f>IF($CE510&gt;=10,INDEX($AN:$AN,$CD510+10),"")</f>
      </c>
      <c r="AZ510">
        <f>IF($CE510&gt;=11,INDEX($AN:$AN,$CD510+11),"")</f>
      </c>
      <c r="BA510">
        <f>IF($CE510&gt;=12,INDEX($AN:$AN,$CD510+12),"")</f>
      </c>
      <c r="BB510">
        <f>IF($CE510&gt;=13,INDEX($AN:$AN,$CD510+13),"")</f>
      </c>
      <c r="BC510">
        <f>IF($CE510&gt;=14,INDEX($AN:$AN,$CD510+14),"")</f>
      </c>
      <c r="BD510">
        <f>IF($CE510&gt;=15,INDEX($AN:$AN,$CD510+15),"")</f>
      </c>
      <c r="BE510">
        <f>IF($CE510&gt;=16,INDEX($AN:$AN,$CD510+16),"")</f>
      </c>
      <c r="BF510">
        <f>IF($CE510&gt;=17,INDEX($AN:$AN,$CD510+17),"")</f>
      </c>
      <c r="BG510">
        <f>IF($CE510&gt;=18,INDEX($AN:$AN,$CD510+18),"")</f>
      </c>
      <c r="BH510">
        <f>IF($CE510&gt;=19,INDEX($AN:$AN,$CD510+19),"")</f>
      </c>
      <c r="BI510">
        <f>IF($CE510&gt;=20,INDEX($AN:$AN,$CD510+20),"")</f>
      </c>
      <c r="BJ510">
        <f>IF($CE510&gt;=21,INDEX($AN:$AN,$CD510+21),"")</f>
      </c>
      <c r="BK510">
        <f>IF($CE510&gt;=22,INDEX($AN:$AN,$CD510+22),"")</f>
      </c>
      <c r="BL510">
        <f>IF($CE510&gt;=23,INDEX($AN:$AN,$CD510+23),"")</f>
      </c>
      <c r="BM510">
        <f>IF($CE510&gt;=24,INDEX($AN:$AN,$CD510+24),"")</f>
      </c>
      <c r="BN510">
        <f>IF($CE510&gt;=25,INDEX($AN:$AN,$CD510+25),"")</f>
      </c>
      <c r="BO510">
        <f>IF($CE510&gt;=26,INDEX($AN:$AN,$CD510+26),"")</f>
      </c>
      <c r="BP510">
        <f>IF($CE510&gt;=27,INDEX($AN:$AN,$CD510+27),"")</f>
      </c>
      <c r="BQ510">
        <f>IF($CE510&gt;=28,INDEX($AN:$AN,$CD510+28),"")</f>
      </c>
      <c r="BR510">
        <f>IF($CE510&gt;=29,INDEX($AN:$AN,$CD510+29),"")</f>
      </c>
      <c r="BS510">
        <f>IF($CE510&gt;=30,INDEX($AN:$AN,$CD510+30),"")</f>
      </c>
      <c r="BT510">
        <f>IF($CE510&gt;=31,INDEX($AN:$AN,$CD510+31),"")</f>
      </c>
      <c r="BU510">
        <f>IF($CE510&gt;=32,INDEX($AN:$AN,$CD510+32),"")</f>
      </c>
      <c r="BV510">
        <f>IF($CE510&gt;=33,INDEX($AN:$AN,$CD510+33),"")</f>
      </c>
      <c r="BW510">
        <f>IF($CE510&gt;=34,INDEX($AN:$AN,$CD510+34),"")</f>
      </c>
      <c r="BX510">
        <f>IF($CE510&gt;=35,INDEX($AN:$AN,$CD510+35),"")</f>
      </c>
      <c r="BY510">
        <f>IF($CE510&gt;=36,INDEX($AN:$AN,$CD510+36),"")</f>
      </c>
      <c r="BZ510">
        <f>IF($CE510&gt;=37,INDEX($AN:$AN,$CD510+37),"")</f>
      </c>
      <c r="CA510">
        <f>IF($CE510&gt;=38,INDEX($AN:$AN,$CD510+38),"")</f>
      </c>
      <c r="CB510">
        <f>IF($CE510&gt;=39,INDEX($AN:$AN,$CD510+39),"")</f>
      </c>
      <c r="CC510">
        <f>IF($CE510&gt;=40,INDEX($AN:$AN,$CD510+40),"")</f>
      </c>
      <c r="CD510">
        <f>IFERROR(MATCH($AM510,$AN$2:$AN$133,0)+1,0)</f>
      </c>
      <c r="CE510">
        <f>IFERROR(INDEX($AO$2:$AO$133,MATCH($AM510,$AN$2:$AN$133,0)),0)</f>
      </c>
      <c r="CF510">
        <f>IFERROR(LEFT($K510,FIND(" - ",$K510)-1),$K510)</f>
      </c>
      <c r="CG510" t="s">
        <v>235</v>
      </c>
      <c r="CI510">
        <f>IF($DD510&gt;=1,INDEX($CG:$CG,$DC510+1),"")</f>
      </c>
      <c r="CJ510">
        <f>IF($DD510&gt;=2,INDEX($CG:$CG,$DC510+2),"")</f>
      </c>
      <c r="CK510">
        <f>IF($DD510&gt;=3,INDEX($CG:$CG,$DC510+3),"")</f>
      </c>
      <c r="CL510">
        <f>IF($DD510&gt;=4,INDEX($CG:$CG,$DC510+4),"")</f>
      </c>
      <c r="CM510">
        <f>IF($DD510&gt;=5,INDEX($CG:$CG,$DC510+5),"")</f>
      </c>
      <c r="CN510">
        <f>IF($DD510&gt;=6,INDEX($CG:$CG,$DC510+6),"")</f>
      </c>
      <c r="CO510">
        <f>IF($DD510&gt;=7,INDEX($CG:$CG,$DC510+7),"")</f>
      </c>
      <c r="CP510">
        <f>IF($DD510&gt;=8,INDEX($CG:$CG,$DC510+8),"")</f>
      </c>
      <c r="CQ510">
        <f>IF($DD510&gt;=9,INDEX($CG:$CG,$DC510+9),"")</f>
      </c>
      <c r="CR510">
        <f>IF($DD510&gt;=10,INDEX($CG:$CG,$DC510+10),"")</f>
      </c>
      <c r="CS510">
        <f>IF($DD510&gt;=11,INDEX($CG:$CG,$DC510+11),"")</f>
      </c>
      <c r="CT510">
        <f>IF($DD510&gt;=12,INDEX($CG:$CG,$DC510+12),"")</f>
      </c>
      <c r="CU510">
        <f>IF($DD510&gt;=13,INDEX($CG:$CG,$DC510+13),"")</f>
      </c>
      <c r="CV510">
        <f>IF($DD510&gt;=14,INDEX($CG:$CG,$DC510+14),"")</f>
      </c>
      <c r="CW510">
        <f>IF($DD510&gt;=15,INDEX($CG:$CG,$DC510+15),"")</f>
      </c>
      <c r="CX510">
        <f>IF($DD510&gt;=16,INDEX($CG:$CG,$DC510+16),"")</f>
      </c>
      <c r="CY510">
        <f>IF($DD510&gt;=17,INDEX($CG:$CG,$DC510+17),"")</f>
      </c>
      <c r="CZ510">
        <f>IF($DD510&gt;=18,INDEX($CG:$CG,$DC510+18),"")</f>
      </c>
      <c r="DA510">
        <f>IF($DD510&gt;=19,INDEX($CG:$CG,$DC510+19),"")</f>
      </c>
      <c r="DB510">
        <f>IF($DD510&gt;=20,INDEX($CG:$CG,$DC510+20),"")</f>
      </c>
      <c r="DC510">
        <f>IFERROR(MATCH($CF510,$CG$2:$CG$1558,0)+1,0)</f>
      </c>
      <c r="DD510">
        <f>IFERROR(INDEX($CH$2:$CH$1558,MATCH($CF510,$CG$2:$CG$1558,0)),0)</f>
      </c>
      <c r="DE510">
        <f>IFERROR(INDEX($AL:$AL,MATCH($G510,$AK:$AK,0))&amp;"","")</f>
      </c>
      <c r="DI510">
        <f>IF($GL510&gt;=1,INDEX($DF:$DF,$GK510+1),"")</f>
      </c>
      <c r="DJ510">
        <f>IF($GL510&gt;=2,INDEX($DF:$DF,$GK510+2),"")</f>
      </c>
      <c r="DK510">
        <f>IF($GL510&gt;=3,INDEX($DF:$DF,$GK510+3),"")</f>
      </c>
      <c r="DL510">
        <f>IF($GL510&gt;=4,INDEX($DF:$DF,$GK510+4),"")</f>
      </c>
      <c r="DM510">
        <f>IF($GL510&gt;=5,INDEX($DF:$DF,$GK510+5),"")</f>
      </c>
      <c r="DN510">
        <f>IF($GL510&gt;=6,INDEX($DF:$DF,$GK510+6),"")</f>
      </c>
      <c r="DO510">
        <f>IF($GL510&gt;=7,INDEX($DF:$DF,$GK510+7),"")</f>
      </c>
      <c r="DP510">
        <f>IF($GL510&gt;=8,INDEX($DF:$DF,$GK510+8),"")</f>
      </c>
      <c r="DQ510">
        <f>IF($GL510&gt;=9,INDEX($DF:$DF,$GK510+9),"")</f>
      </c>
      <c r="DR510">
        <f>IF($GL510&gt;=10,INDEX($DF:$DF,$GK510+10),"")</f>
      </c>
      <c r="DS510">
        <f>IF($GL510&gt;=11,INDEX($DF:$DF,$GK510+11),"")</f>
      </c>
      <c r="DT510">
        <f>IF($GL510&gt;=12,INDEX($DF:$DF,$GK510+12),"")</f>
      </c>
      <c r="DU510">
        <f>IF($GL510&gt;=13,INDEX($DF:$DF,$GK510+13),"")</f>
      </c>
      <c r="DV510">
        <f>IF($GL510&gt;=14,INDEX($DF:$DF,$GK510+14),"")</f>
      </c>
      <c r="DW510">
        <f>IF($GL510&gt;=15,INDEX($DF:$DF,$GK510+15),"")</f>
      </c>
      <c r="DX510">
        <f>IF($GL510&gt;=16,INDEX($DF:$DF,$GK510+16),"")</f>
      </c>
      <c r="DY510">
        <f>IF($GL510&gt;=17,INDEX($DF:$DF,$GK510+17),"")</f>
      </c>
      <c r="DZ510">
        <f>IF($GL510&gt;=18,INDEX($DF:$DF,$GK510+18),"")</f>
      </c>
      <c r="EA510">
        <f>IF($GL510&gt;=19,INDEX($DF:$DF,$GK510+19),"")</f>
      </c>
      <c r="EB510">
        <f>IF($GL510&gt;=20,INDEX($DF:$DF,$GK510+20),"")</f>
      </c>
      <c r="EC510">
        <f>IF($GL510&gt;=21,INDEX($DF:$DF,$GK510+21),"")</f>
      </c>
      <c r="ED510">
        <f>IF($GL510&gt;=22,INDEX($DF:$DF,$GK510+22),"")</f>
      </c>
      <c r="EE510">
        <f>IF($GL510&gt;=23,INDEX($DF:$DF,$GK510+23),"")</f>
      </c>
      <c r="EF510">
        <f>IF($GL510&gt;=24,INDEX($DF:$DF,$GK510+24),"")</f>
      </c>
      <c r="EG510">
        <f>IF($GL510&gt;=25,INDEX($DF:$DF,$GK510+25),"")</f>
      </c>
      <c r="EH510">
        <f>IF($GL510&gt;=26,INDEX($DF:$DF,$GK510+26),"")</f>
      </c>
      <c r="EI510">
        <f>IF($GL510&gt;=27,INDEX($DF:$DF,$GK510+27),"")</f>
      </c>
      <c r="EJ510">
        <f>IF($GL510&gt;=28,INDEX($DF:$DF,$GK510+28),"")</f>
      </c>
      <c r="EK510">
        <f>IF($GL510&gt;=29,INDEX($DF:$DF,$GK510+29),"")</f>
      </c>
      <c r="EL510">
        <f>IF($GL510&gt;=30,INDEX($DF:$DF,$GK510+30),"")</f>
      </c>
      <c r="EM510">
        <f>IF($GL510&gt;=31,INDEX($DF:$DF,$GK510+31),"")</f>
      </c>
      <c r="EN510">
        <f>IF($GL510&gt;=32,INDEX($DF:$DF,$GK510+32),"")</f>
      </c>
      <c r="EO510">
        <f>IF($GL510&gt;=33,INDEX($DF:$DF,$GK510+33),"")</f>
      </c>
      <c r="EP510">
        <f>IF($GL510&gt;=34,INDEX($DF:$DF,$GK510+34),"")</f>
      </c>
      <c r="EQ510">
        <f>IF($GL510&gt;=35,INDEX($DF:$DF,$GK510+35),"")</f>
      </c>
      <c r="ER510">
        <f>IF($GL510&gt;=36,INDEX($DF:$DF,$GK510+36),"")</f>
      </c>
      <c r="ES510">
        <f>IF($GL510&gt;=37,INDEX($DF:$DF,$GK510+37),"")</f>
      </c>
      <c r="ET510">
        <f>IF($GL510&gt;=38,INDEX($DF:$DF,$GK510+38),"")</f>
      </c>
      <c r="EU510">
        <f>IF($GL510&gt;=39,INDEX($DF:$DF,$GK510+39),"")</f>
      </c>
      <c r="EV510">
        <f>IF($GL510&gt;=40,INDEX($DF:$DF,$GK510+40),"")</f>
      </c>
      <c r="EW510">
        <f>IF($GL510&gt;=1,INDEX($DG:$DG,$GK510+1),"")</f>
      </c>
      <c r="EX510">
        <f>IF($GL510&gt;=2,INDEX($DG:$DG,$GK510+2),"")</f>
      </c>
      <c r="EY510">
        <f>IF($GL510&gt;=3,INDEX($DG:$DG,$GK510+3),"")</f>
      </c>
      <c r="EZ510">
        <f>IF($GL510&gt;=4,INDEX($DG:$DG,$GK510+4),"")</f>
      </c>
      <c r="FA510">
        <f>IF($GL510&gt;=5,INDEX($DG:$DG,$GK510+5),"")</f>
      </c>
      <c r="FB510">
        <f>IF($GL510&gt;=6,INDEX($DG:$DG,$GK510+6),"")</f>
      </c>
      <c r="FC510">
        <f>IF($GL510&gt;=7,INDEX($DG:$DG,$GK510+7),"")</f>
      </c>
      <c r="FD510">
        <f>IF($GL510&gt;=8,INDEX($DG:$DG,$GK510+8),"")</f>
      </c>
      <c r="FE510">
        <f>IF($GL510&gt;=9,INDEX($DG:$DG,$GK510+9),"")</f>
      </c>
      <c r="FF510">
        <f>IF($GL510&gt;=10,INDEX($DG:$DG,$GK510+10),"")</f>
      </c>
      <c r="FG510">
        <f>IF($GL510&gt;=11,INDEX($DG:$DG,$GK510+11),"")</f>
      </c>
      <c r="FH510">
        <f>IF($GL510&gt;=12,INDEX($DG:$DG,$GK510+12),"")</f>
      </c>
      <c r="FI510">
        <f>IF($GL510&gt;=13,INDEX($DG:$DG,$GK510+13),"")</f>
      </c>
      <c r="FJ510">
        <f>IF($GL510&gt;=14,INDEX($DG:$DG,$GK510+14),"")</f>
      </c>
      <c r="FK510">
        <f>IF($GL510&gt;=15,INDEX($DG:$DG,$GK510+15),"")</f>
      </c>
      <c r="FL510">
        <f>IF($GL510&gt;=16,INDEX($DG:$DG,$GK510+16),"")</f>
      </c>
      <c r="FM510">
        <f>IF($GL510&gt;=17,INDEX($DG:$DG,$GK510+17),"")</f>
      </c>
      <c r="FN510">
        <f>IF($GL510&gt;=18,INDEX($DG:$DG,$GK510+18),"")</f>
      </c>
      <c r="FO510">
        <f>IF($GL510&gt;=19,INDEX($DG:$DG,$GK510+19),"")</f>
      </c>
      <c r="FP510">
        <f>IF($GL510&gt;=20,INDEX($DG:$DG,$GK510+20),"")</f>
      </c>
      <c r="FQ510">
        <f>IF($GL510&gt;=21,INDEX($DG:$DG,$GK510+21),"")</f>
      </c>
      <c r="FR510">
        <f>IF($GL510&gt;=22,INDEX($DG:$DG,$GK510+22),"")</f>
      </c>
      <c r="FS510">
        <f>IF($GL510&gt;=23,INDEX($DG:$DG,$GK510+23),"")</f>
      </c>
      <c r="FT510">
        <f>IF($GL510&gt;=24,INDEX($DG:$DG,$GK510+24),"")</f>
      </c>
      <c r="FU510">
        <f>IF($GL510&gt;=25,INDEX($DG:$DG,$GK510+25),"")</f>
      </c>
      <c r="FV510">
        <f>IF($GL510&gt;=26,INDEX($DG:$DG,$GK510+26),"")</f>
      </c>
      <c r="FW510">
        <f>IF($GL510&gt;=27,INDEX($DG:$DG,$GK510+27),"")</f>
      </c>
      <c r="FX510">
        <f>IF($GL510&gt;=28,INDEX($DG:$DG,$GK510+28),"")</f>
      </c>
      <c r="FY510">
        <f>IF($GL510&gt;=29,INDEX($DG:$DG,$GK510+29),"")</f>
      </c>
      <c r="FZ510">
        <f>IF($GL510&gt;=30,INDEX($DG:$DG,$GK510+30),"")</f>
      </c>
      <c r="GA510">
        <f>IF($GL510&gt;=31,INDEX($DG:$DG,$GK510+31),"")</f>
      </c>
      <c r="GB510">
        <f>IF($GL510&gt;=32,INDEX($DG:$DG,$GK510+32),"")</f>
      </c>
      <c r="GC510">
        <f>IF($GL510&gt;=33,INDEX($DG:$DG,$GK510+33),"")</f>
      </c>
      <c r="GD510">
        <f>IF($GL510&gt;=34,INDEX($DG:$DG,$GK510+34),"")</f>
      </c>
      <c r="GE510">
        <f>IF($GL510&gt;=35,INDEX($DG:$DG,$GK510+35),"")</f>
      </c>
      <c r="GF510">
        <f>IF($GL510&gt;=36,INDEX($DG:$DG,$GK510+36),"")</f>
      </c>
      <c r="GG510">
        <f>IF($GL510&gt;=37,INDEX($DG:$DG,$GK510+37),"")</f>
      </c>
      <c r="GH510">
        <f>IF($GL510&gt;=38,INDEX($DG:$DG,$GK510+38),"")</f>
      </c>
      <c r="GI510">
        <f>IF($GL510&gt;=39,INDEX($DG:$DG,$GK510+39),"")</f>
      </c>
      <c r="GJ510">
        <f>IF($GL510&gt;=40,INDEX($DG:$DG,$GK510+40),"")</f>
      </c>
      <c r="GK510">
        <f>IFERROR(MATCH($DE510,$DF$2:$DF$166,0)+1,0)</f>
      </c>
      <c r="GL510">
        <f>IFERROR(INDEX($DH$2:$DH$166,MATCH($DE510,$DF$2:$DF$166,0)),0)</f>
      </c>
      <c r="GM510">
        <f>IFERROR(MATCH($H510,$DI$510:$EV$510,0),0)</f>
      </c>
      <c r="GN510">
        <f>IF($GM510&gt;0,INDEX($EW$510:$GJ$510,$GM510),"")</f>
      </c>
      <c r="GO510" t="s">
        <v>1111</v>
      </c>
      <c r="GQ510">
        <f>IF($IZ510&gt;=1,INDEX($GO:$GO,$IY510+1),"")</f>
      </c>
      <c r="GR510">
        <f>IF($IZ510&gt;=2,INDEX($GO:$GO,$IY510+2),"")</f>
      </c>
      <c r="GS510">
        <f>IF($IZ510&gt;=3,INDEX($GO:$GO,$IY510+3),"")</f>
      </c>
      <c r="GT510">
        <f>IF($IZ510&gt;=4,INDEX($GO:$GO,$IY510+4),"")</f>
      </c>
      <c r="GU510">
        <f>IF($IZ510&gt;=5,INDEX($GO:$GO,$IY510+5),"")</f>
      </c>
      <c r="GV510">
        <f>IF($IZ510&gt;=6,INDEX($GO:$GO,$IY510+6),"")</f>
      </c>
      <c r="GW510">
        <f>IF($IZ510&gt;=7,INDEX($GO:$GO,$IY510+7),"")</f>
      </c>
      <c r="GX510">
        <f>IF($IZ510&gt;=8,INDEX($GO:$GO,$IY510+8),"")</f>
      </c>
      <c r="GY510">
        <f>IF($IZ510&gt;=9,INDEX($GO:$GO,$IY510+9),"")</f>
      </c>
      <c r="GZ510">
        <f>IF($IZ510&gt;=10,INDEX($GO:$GO,$IY510+10),"")</f>
      </c>
      <c r="HA510">
        <f>IF($IZ510&gt;=11,INDEX($GO:$GO,$IY510+11),"")</f>
      </c>
      <c r="HB510">
        <f>IF($IZ510&gt;=12,INDEX($GO:$GO,$IY510+12),"")</f>
      </c>
      <c r="HC510">
        <f>IF($IZ510&gt;=13,INDEX($GO:$GO,$IY510+13),"")</f>
      </c>
      <c r="HD510">
        <f>IF($IZ510&gt;=14,INDEX($GO:$GO,$IY510+14),"")</f>
      </c>
      <c r="HE510">
        <f>IF($IZ510&gt;=15,INDEX($GO:$GO,$IY510+15),"")</f>
      </c>
      <c r="HF510">
        <f>IF($IZ510&gt;=16,INDEX($GO:$GO,$IY510+16),"")</f>
      </c>
      <c r="HG510">
        <f>IF($IZ510&gt;=17,INDEX($GO:$GO,$IY510+17),"")</f>
      </c>
      <c r="HH510">
        <f>IF($IZ510&gt;=18,INDEX($GO:$GO,$IY510+18),"")</f>
      </c>
      <c r="HI510">
        <f>IF($IZ510&gt;=19,INDEX($GO:$GO,$IY510+19),"")</f>
      </c>
      <c r="HJ510">
        <f>IF($IZ510&gt;=20,INDEX($GO:$GO,$IY510+20),"")</f>
      </c>
      <c r="HK510">
        <f>IF($IZ510&gt;=21,INDEX($GO:$GO,$IY510+21),"")</f>
      </c>
      <c r="HL510">
        <f>IF($IZ510&gt;=22,INDEX($GO:$GO,$IY510+22),"")</f>
      </c>
      <c r="HM510">
        <f>IF($IZ510&gt;=23,INDEX($GO:$GO,$IY510+23),"")</f>
      </c>
      <c r="HN510">
        <f>IF($IZ510&gt;=24,INDEX($GO:$GO,$IY510+24),"")</f>
      </c>
      <c r="HO510">
        <f>IF($IZ510&gt;=25,INDEX($GO:$GO,$IY510+25),"")</f>
      </c>
      <c r="HP510">
        <f>IF($IZ510&gt;=26,INDEX($GO:$GO,$IY510+26),"")</f>
      </c>
      <c r="HQ510">
        <f>IF($IZ510&gt;=27,INDEX($GO:$GO,$IY510+27),"")</f>
      </c>
      <c r="HR510">
        <f>IF($IZ510&gt;=28,INDEX($GO:$GO,$IY510+28),"")</f>
      </c>
      <c r="HS510">
        <f>IF($IZ510&gt;=29,INDEX($GO:$GO,$IY510+29),"")</f>
      </c>
      <c r="HT510">
        <f>IF($IZ510&gt;=30,INDEX($GO:$GO,$IY510+30),"")</f>
      </c>
      <c r="HU510">
        <f>IF($IZ510&gt;=31,INDEX($GO:$GO,$IY510+31),"")</f>
      </c>
      <c r="HV510">
        <f>IF($IZ510&gt;=32,INDEX($GO:$GO,$IY510+32),"")</f>
      </c>
      <c r="HW510">
        <f>IF($IZ510&gt;=33,INDEX($GO:$GO,$IY510+33),"")</f>
      </c>
      <c r="HX510">
        <f>IF($IZ510&gt;=34,INDEX($GO:$GO,$IY510+34),"")</f>
      </c>
      <c r="HY510">
        <f>IF($IZ510&gt;=35,INDEX($GO:$GO,$IY510+35),"")</f>
      </c>
      <c r="HZ510">
        <f>IF($IZ510&gt;=36,INDEX($GO:$GO,$IY510+36),"")</f>
      </c>
      <c r="IA510">
        <f>IF($IZ510&gt;=37,INDEX($GO:$GO,$IY510+37),"")</f>
      </c>
      <c r="IB510">
        <f>IF($IZ510&gt;=38,INDEX($GO:$GO,$IY510+38),"")</f>
      </c>
      <c r="IC510">
        <f>IF($IZ510&gt;=39,INDEX($GO:$GO,$IY510+39),"")</f>
      </c>
      <c r="ID510">
        <f>IF($IZ510&gt;=40,INDEX($GO:$GO,$IY510+40),"")</f>
      </c>
      <c r="IE510">
        <f>IF($IZ510&gt;=41,INDEX($GO:$GO,$IY510+41),"")</f>
      </c>
      <c r="IF510">
        <f>IF($IZ510&gt;=42,INDEX($GO:$GO,$IY510+42),"")</f>
      </c>
      <c r="IG510">
        <f>IF($IZ510&gt;=43,INDEX($GO:$GO,$IY510+43),"")</f>
      </c>
      <c r="IH510">
        <f>IF($IZ510&gt;=44,INDEX($GO:$GO,$IY510+44),"")</f>
      </c>
      <c r="II510">
        <f>IF($IZ510&gt;=45,INDEX($GO:$GO,$IY510+45),"")</f>
      </c>
      <c r="IJ510">
        <f>IF($IZ510&gt;=46,INDEX($GO:$GO,$IY510+46),"")</f>
      </c>
      <c r="IK510">
        <f>IF($IZ510&gt;=47,INDEX($GO:$GO,$IY510+47),"")</f>
      </c>
      <c r="IL510">
        <f>IF($IZ510&gt;=48,INDEX($GO:$GO,$IY510+48),"")</f>
      </c>
      <c r="IM510">
        <f>IF($IZ510&gt;=49,INDEX($GO:$GO,$IY510+49),"")</f>
      </c>
      <c r="IN510">
        <f>IF($IZ510&gt;=50,INDEX($GO:$GO,$IY510+50),"")</f>
      </c>
      <c r="IO510">
        <f>IF($IZ510&gt;=51,INDEX($GO:$GO,$IY510+51),"")</f>
      </c>
      <c r="IP510">
        <f>IF($IZ510&gt;=52,INDEX($GO:$GO,$IY510+52),"")</f>
      </c>
      <c r="IQ510">
        <f>IF($IZ510&gt;=53,INDEX($GO:$GO,$IY510+53),"")</f>
      </c>
      <c r="IR510">
        <f>IF($IZ510&gt;=54,INDEX($GO:$GO,$IY510+54),"")</f>
      </c>
      <c r="IS510">
        <f>IF($IZ510&gt;=55,INDEX($GO:$GO,$IY510+55),"")</f>
      </c>
      <c r="IT510">
        <f>IF($IZ510&gt;=56,INDEX($GO:$GO,$IY510+56),"")</f>
      </c>
      <c r="IU510">
        <f>IF($IZ510&gt;=57,INDEX($GO:$GO,$IY510+57),"")</f>
      </c>
      <c r="IV510">
        <f>IF($IZ510&gt;=58,INDEX($GO:$GO,$IY510+58),"")</f>
      </c>
      <c r="IW510">
        <f>IF($IZ510&gt;=59,INDEX($GO:$GO,$IY510+59),"")</f>
      </c>
      <c r="IX510">
        <f>IF($IZ510&gt;=60,INDEX($GO:$GO,$IY510+60),"")</f>
      </c>
      <c r="IY510">
        <f>IFERROR(MATCH($GN510,$GO$2:$GO$827,0)+1,0)</f>
      </c>
      <c r="IZ510">
        <f>IFERROR(INDEX($GP$2:$GP$827,MATCH($GN510,$GO$2:$GO$827,0)),0)</f>
      </c>
      <c r="JA510" t="s">
        <v>23</v>
      </c>
      <c r="JB510" t="s">
        <v>23</v>
      </c>
    </row>
    <row r="511" spans="1:262" x14ac:dyDescent="0.25">
      <c r="F511" s="1"/>
      <c r="G511" s="1"/>
      <c r="H511" s="1"/>
      <c r="I511" s="1"/>
      <c r="J511" s="1">
        <f>IFERROR(IF(FIND(" - ",$F511)&gt;0,MID($F511,FIND(" - ",$F511)+3,LEN($F511)),""),"")</f>
      </c>
      <c r="L511" s="1"/>
      <c r="N511" t="s">
        <v>23</v>
      </c>
      <c r="P511">
        <f>IF(OR($N511="",$O511=""),"",IFERROR($N511/$O511,0))</f>
      </c>
      <c r="Q511">
        <f>IF($N511="","",
IF($G511="","",
IF(ISNUMBER(SEARCH("exempt",LOWER($G511))),0,
$N511*(VALUE(SUBSTITUTE($G511,"%",""))/100))))</f>
      </c>
      <c r="W511">
        <f>IF($N511="","",
SUM($N511,$Q511,$U511,$R511,$T511)-
IF($V511="",0,VALUE($V511)))</f>
      </c>
      <c r="AE511" t="s">
        <v>1509</v>
      </c>
      <c r="AJ511" t="s">
        <v>1397</v>
      </c>
      <c r="AM511">
        <f>IFERROR(LEFT($F511,FIND(" - ",$F511)-1),$F511)</f>
      </c>
      <c r="AP511">
        <f>IF($CE511&gt;=1,INDEX($AN:$AN,$CD511+1),"")</f>
      </c>
      <c r="AQ511">
        <f>IF($CE511&gt;=2,INDEX($AN:$AN,$CD511+2),"")</f>
      </c>
      <c r="AR511">
        <f>IF($CE511&gt;=3,INDEX($AN:$AN,$CD511+3),"")</f>
      </c>
      <c r="AS511">
        <f>IF($CE511&gt;=4,INDEX($AN:$AN,$CD511+4),"")</f>
      </c>
      <c r="AT511">
        <f>IF($CE511&gt;=5,INDEX($AN:$AN,$CD511+5),"")</f>
      </c>
      <c r="AU511">
        <f>IF($CE511&gt;=6,INDEX($AN:$AN,$CD511+6),"")</f>
      </c>
      <c r="AV511">
        <f>IF($CE511&gt;=7,INDEX($AN:$AN,$CD511+7),"")</f>
      </c>
      <c r="AW511">
        <f>IF($CE511&gt;=8,INDEX($AN:$AN,$CD511+8),"")</f>
      </c>
      <c r="AX511">
        <f>IF($CE511&gt;=9,INDEX($AN:$AN,$CD511+9),"")</f>
      </c>
      <c r="AY511">
        <f>IF($CE511&gt;=10,INDEX($AN:$AN,$CD511+10),"")</f>
      </c>
      <c r="AZ511">
        <f>IF($CE511&gt;=11,INDEX($AN:$AN,$CD511+11),"")</f>
      </c>
      <c r="BA511">
        <f>IF($CE511&gt;=12,INDEX($AN:$AN,$CD511+12),"")</f>
      </c>
      <c r="BB511">
        <f>IF($CE511&gt;=13,INDEX($AN:$AN,$CD511+13),"")</f>
      </c>
      <c r="BC511">
        <f>IF($CE511&gt;=14,INDEX($AN:$AN,$CD511+14),"")</f>
      </c>
      <c r="BD511">
        <f>IF($CE511&gt;=15,INDEX($AN:$AN,$CD511+15),"")</f>
      </c>
      <c r="BE511">
        <f>IF($CE511&gt;=16,INDEX($AN:$AN,$CD511+16),"")</f>
      </c>
      <c r="BF511">
        <f>IF($CE511&gt;=17,INDEX($AN:$AN,$CD511+17),"")</f>
      </c>
      <c r="BG511">
        <f>IF($CE511&gt;=18,INDEX($AN:$AN,$CD511+18),"")</f>
      </c>
      <c r="BH511">
        <f>IF($CE511&gt;=19,INDEX($AN:$AN,$CD511+19),"")</f>
      </c>
      <c r="BI511">
        <f>IF($CE511&gt;=20,INDEX($AN:$AN,$CD511+20),"")</f>
      </c>
      <c r="BJ511">
        <f>IF($CE511&gt;=21,INDEX($AN:$AN,$CD511+21),"")</f>
      </c>
      <c r="BK511">
        <f>IF($CE511&gt;=22,INDEX($AN:$AN,$CD511+22),"")</f>
      </c>
      <c r="BL511">
        <f>IF($CE511&gt;=23,INDEX($AN:$AN,$CD511+23),"")</f>
      </c>
      <c r="BM511">
        <f>IF($CE511&gt;=24,INDEX($AN:$AN,$CD511+24),"")</f>
      </c>
      <c r="BN511">
        <f>IF($CE511&gt;=25,INDEX($AN:$AN,$CD511+25),"")</f>
      </c>
      <c r="BO511">
        <f>IF($CE511&gt;=26,INDEX($AN:$AN,$CD511+26),"")</f>
      </c>
      <c r="BP511">
        <f>IF($CE511&gt;=27,INDEX($AN:$AN,$CD511+27),"")</f>
      </c>
      <c r="BQ511">
        <f>IF($CE511&gt;=28,INDEX($AN:$AN,$CD511+28),"")</f>
      </c>
      <c r="BR511">
        <f>IF($CE511&gt;=29,INDEX($AN:$AN,$CD511+29),"")</f>
      </c>
      <c r="BS511">
        <f>IF($CE511&gt;=30,INDEX($AN:$AN,$CD511+30),"")</f>
      </c>
      <c r="BT511">
        <f>IF($CE511&gt;=31,INDEX($AN:$AN,$CD511+31),"")</f>
      </c>
      <c r="BU511">
        <f>IF($CE511&gt;=32,INDEX($AN:$AN,$CD511+32),"")</f>
      </c>
      <c r="BV511">
        <f>IF($CE511&gt;=33,INDEX($AN:$AN,$CD511+33),"")</f>
      </c>
      <c r="BW511">
        <f>IF($CE511&gt;=34,INDEX($AN:$AN,$CD511+34),"")</f>
      </c>
      <c r="BX511">
        <f>IF($CE511&gt;=35,INDEX($AN:$AN,$CD511+35),"")</f>
      </c>
      <c r="BY511">
        <f>IF($CE511&gt;=36,INDEX($AN:$AN,$CD511+36),"")</f>
      </c>
      <c r="BZ511">
        <f>IF($CE511&gt;=37,INDEX($AN:$AN,$CD511+37),"")</f>
      </c>
      <c r="CA511">
        <f>IF($CE511&gt;=38,INDEX($AN:$AN,$CD511+38),"")</f>
      </c>
      <c r="CB511">
        <f>IF($CE511&gt;=39,INDEX($AN:$AN,$CD511+39),"")</f>
      </c>
      <c r="CC511">
        <f>IF($CE511&gt;=40,INDEX($AN:$AN,$CD511+40),"")</f>
      </c>
      <c r="CD511">
        <f>IFERROR(MATCH($AM511,$AN$2:$AN$133,0)+1,0)</f>
      </c>
      <c r="CE511">
        <f>IFERROR(INDEX($AO$2:$AO$133,MATCH($AM511,$AN$2:$AN$133,0)),0)</f>
      </c>
      <c r="CF511">
        <f>IFERROR(LEFT($K511,FIND(" - ",$K511)-1),$K511)</f>
      </c>
      <c r="CG511" t="s">
        <v>244</v>
      </c>
      <c r="CI511">
        <f>IF($DD511&gt;=1,INDEX($CG:$CG,$DC511+1),"")</f>
      </c>
      <c r="CJ511">
        <f>IF($DD511&gt;=2,INDEX($CG:$CG,$DC511+2),"")</f>
      </c>
      <c r="CK511">
        <f>IF($DD511&gt;=3,INDEX($CG:$CG,$DC511+3),"")</f>
      </c>
      <c r="CL511">
        <f>IF($DD511&gt;=4,INDEX($CG:$CG,$DC511+4),"")</f>
      </c>
      <c r="CM511">
        <f>IF($DD511&gt;=5,INDEX($CG:$CG,$DC511+5),"")</f>
      </c>
      <c r="CN511">
        <f>IF($DD511&gt;=6,INDEX($CG:$CG,$DC511+6),"")</f>
      </c>
      <c r="CO511">
        <f>IF($DD511&gt;=7,INDEX($CG:$CG,$DC511+7),"")</f>
      </c>
      <c r="CP511">
        <f>IF($DD511&gt;=8,INDEX($CG:$CG,$DC511+8),"")</f>
      </c>
      <c r="CQ511">
        <f>IF($DD511&gt;=9,INDEX($CG:$CG,$DC511+9),"")</f>
      </c>
      <c r="CR511">
        <f>IF($DD511&gt;=10,INDEX($CG:$CG,$DC511+10),"")</f>
      </c>
      <c r="CS511">
        <f>IF($DD511&gt;=11,INDEX($CG:$CG,$DC511+11),"")</f>
      </c>
      <c r="CT511">
        <f>IF($DD511&gt;=12,INDEX($CG:$CG,$DC511+12),"")</f>
      </c>
      <c r="CU511">
        <f>IF($DD511&gt;=13,INDEX($CG:$CG,$DC511+13),"")</f>
      </c>
      <c r="CV511">
        <f>IF($DD511&gt;=14,INDEX($CG:$CG,$DC511+14),"")</f>
      </c>
      <c r="CW511">
        <f>IF($DD511&gt;=15,INDEX($CG:$CG,$DC511+15),"")</f>
      </c>
      <c r="CX511">
        <f>IF($DD511&gt;=16,INDEX($CG:$CG,$DC511+16),"")</f>
      </c>
      <c r="CY511">
        <f>IF($DD511&gt;=17,INDEX($CG:$CG,$DC511+17),"")</f>
      </c>
      <c r="CZ511">
        <f>IF($DD511&gt;=18,INDEX($CG:$CG,$DC511+18),"")</f>
      </c>
      <c r="DA511">
        <f>IF($DD511&gt;=19,INDEX($CG:$CG,$DC511+19),"")</f>
      </c>
      <c r="DB511">
        <f>IF($DD511&gt;=20,INDEX($CG:$CG,$DC511+20),"")</f>
      </c>
      <c r="DC511">
        <f>IFERROR(MATCH($CF511,$CG$2:$CG$1558,0)+1,0)</f>
      </c>
      <c r="DD511">
        <f>IFERROR(INDEX($CH$2:$CH$1558,MATCH($CF511,$CG$2:$CG$1558,0)),0)</f>
      </c>
      <c r="DE511">
        <f>IFERROR(INDEX($AL:$AL,MATCH($G511,$AK:$AK,0))&amp;"","")</f>
      </c>
      <c r="DI511">
        <f>IF($GL511&gt;=1,INDEX($DF:$DF,$GK511+1),"")</f>
      </c>
      <c r="DJ511">
        <f>IF($GL511&gt;=2,INDEX($DF:$DF,$GK511+2),"")</f>
      </c>
      <c r="DK511">
        <f>IF($GL511&gt;=3,INDEX($DF:$DF,$GK511+3),"")</f>
      </c>
      <c r="DL511">
        <f>IF($GL511&gt;=4,INDEX($DF:$DF,$GK511+4),"")</f>
      </c>
      <c r="DM511">
        <f>IF($GL511&gt;=5,INDEX($DF:$DF,$GK511+5),"")</f>
      </c>
      <c r="DN511">
        <f>IF($GL511&gt;=6,INDEX($DF:$DF,$GK511+6),"")</f>
      </c>
      <c r="DO511">
        <f>IF($GL511&gt;=7,INDEX($DF:$DF,$GK511+7),"")</f>
      </c>
      <c r="DP511">
        <f>IF($GL511&gt;=8,INDEX($DF:$DF,$GK511+8),"")</f>
      </c>
      <c r="DQ511">
        <f>IF($GL511&gt;=9,INDEX($DF:$DF,$GK511+9),"")</f>
      </c>
      <c r="DR511">
        <f>IF($GL511&gt;=10,INDEX($DF:$DF,$GK511+10),"")</f>
      </c>
      <c r="DS511">
        <f>IF($GL511&gt;=11,INDEX($DF:$DF,$GK511+11),"")</f>
      </c>
      <c r="DT511">
        <f>IF($GL511&gt;=12,INDEX($DF:$DF,$GK511+12),"")</f>
      </c>
      <c r="DU511">
        <f>IF($GL511&gt;=13,INDEX($DF:$DF,$GK511+13),"")</f>
      </c>
      <c r="DV511">
        <f>IF($GL511&gt;=14,INDEX($DF:$DF,$GK511+14),"")</f>
      </c>
      <c r="DW511">
        <f>IF($GL511&gt;=15,INDEX($DF:$DF,$GK511+15),"")</f>
      </c>
      <c r="DX511">
        <f>IF($GL511&gt;=16,INDEX($DF:$DF,$GK511+16),"")</f>
      </c>
      <c r="DY511">
        <f>IF($GL511&gt;=17,INDEX($DF:$DF,$GK511+17),"")</f>
      </c>
      <c r="DZ511">
        <f>IF($GL511&gt;=18,INDEX($DF:$DF,$GK511+18),"")</f>
      </c>
      <c r="EA511">
        <f>IF($GL511&gt;=19,INDEX($DF:$DF,$GK511+19),"")</f>
      </c>
      <c r="EB511">
        <f>IF($GL511&gt;=20,INDEX($DF:$DF,$GK511+20),"")</f>
      </c>
      <c r="EC511">
        <f>IF($GL511&gt;=21,INDEX($DF:$DF,$GK511+21),"")</f>
      </c>
      <c r="ED511">
        <f>IF($GL511&gt;=22,INDEX($DF:$DF,$GK511+22),"")</f>
      </c>
      <c r="EE511">
        <f>IF($GL511&gt;=23,INDEX($DF:$DF,$GK511+23),"")</f>
      </c>
      <c r="EF511">
        <f>IF($GL511&gt;=24,INDEX($DF:$DF,$GK511+24),"")</f>
      </c>
      <c r="EG511">
        <f>IF($GL511&gt;=25,INDEX($DF:$DF,$GK511+25),"")</f>
      </c>
      <c r="EH511">
        <f>IF($GL511&gt;=26,INDEX($DF:$DF,$GK511+26),"")</f>
      </c>
      <c r="EI511">
        <f>IF($GL511&gt;=27,INDEX($DF:$DF,$GK511+27),"")</f>
      </c>
      <c r="EJ511">
        <f>IF($GL511&gt;=28,INDEX($DF:$DF,$GK511+28),"")</f>
      </c>
      <c r="EK511">
        <f>IF($GL511&gt;=29,INDEX($DF:$DF,$GK511+29),"")</f>
      </c>
      <c r="EL511">
        <f>IF($GL511&gt;=30,INDEX($DF:$DF,$GK511+30),"")</f>
      </c>
      <c r="EM511">
        <f>IF($GL511&gt;=31,INDEX($DF:$DF,$GK511+31),"")</f>
      </c>
      <c r="EN511">
        <f>IF($GL511&gt;=32,INDEX($DF:$DF,$GK511+32),"")</f>
      </c>
      <c r="EO511">
        <f>IF($GL511&gt;=33,INDEX($DF:$DF,$GK511+33),"")</f>
      </c>
      <c r="EP511">
        <f>IF($GL511&gt;=34,INDEX($DF:$DF,$GK511+34),"")</f>
      </c>
      <c r="EQ511">
        <f>IF($GL511&gt;=35,INDEX($DF:$DF,$GK511+35),"")</f>
      </c>
      <c r="ER511">
        <f>IF($GL511&gt;=36,INDEX($DF:$DF,$GK511+36),"")</f>
      </c>
      <c r="ES511">
        <f>IF($GL511&gt;=37,INDEX($DF:$DF,$GK511+37),"")</f>
      </c>
      <c r="ET511">
        <f>IF($GL511&gt;=38,INDEX($DF:$DF,$GK511+38),"")</f>
      </c>
      <c r="EU511">
        <f>IF($GL511&gt;=39,INDEX($DF:$DF,$GK511+39),"")</f>
      </c>
      <c r="EV511">
        <f>IF($GL511&gt;=40,INDEX($DF:$DF,$GK511+40),"")</f>
      </c>
      <c r="EW511">
        <f>IF($GL511&gt;=1,INDEX($DG:$DG,$GK511+1),"")</f>
      </c>
      <c r="EX511">
        <f>IF($GL511&gt;=2,INDEX($DG:$DG,$GK511+2),"")</f>
      </c>
      <c r="EY511">
        <f>IF($GL511&gt;=3,INDEX($DG:$DG,$GK511+3),"")</f>
      </c>
      <c r="EZ511">
        <f>IF($GL511&gt;=4,INDEX($DG:$DG,$GK511+4),"")</f>
      </c>
      <c r="FA511">
        <f>IF($GL511&gt;=5,INDEX($DG:$DG,$GK511+5),"")</f>
      </c>
      <c r="FB511">
        <f>IF($GL511&gt;=6,INDEX($DG:$DG,$GK511+6),"")</f>
      </c>
      <c r="FC511">
        <f>IF($GL511&gt;=7,INDEX($DG:$DG,$GK511+7),"")</f>
      </c>
      <c r="FD511">
        <f>IF($GL511&gt;=8,INDEX($DG:$DG,$GK511+8),"")</f>
      </c>
      <c r="FE511">
        <f>IF($GL511&gt;=9,INDEX($DG:$DG,$GK511+9),"")</f>
      </c>
      <c r="FF511">
        <f>IF($GL511&gt;=10,INDEX($DG:$DG,$GK511+10),"")</f>
      </c>
      <c r="FG511">
        <f>IF($GL511&gt;=11,INDEX($DG:$DG,$GK511+11),"")</f>
      </c>
      <c r="FH511">
        <f>IF($GL511&gt;=12,INDEX($DG:$DG,$GK511+12),"")</f>
      </c>
      <c r="FI511">
        <f>IF($GL511&gt;=13,INDEX($DG:$DG,$GK511+13),"")</f>
      </c>
      <c r="FJ511">
        <f>IF($GL511&gt;=14,INDEX($DG:$DG,$GK511+14),"")</f>
      </c>
      <c r="FK511">
        <f>IF($GL511&gt;=15,INDEX($DG:$DG,$GK511+15),"")</f>
      </c>
      <c r="FL511">
        <f>IF($GL511&gt;=16,INDEX($DG:$DG,$GK511+16),"")</f>
      </c>
      <c r="FM511">
        <f>IF($GL511&gt;=17,INDEX($DG:$DG,$GK511+17),"")</f>
      </c>
      <c r="FN511">
        <f>IF($GL511&gt;=18,INDEX($DG:$DG,$GK511+18),"")</f>
      </c>
      <c r="FO511">
        <f>IF($GL511&gt;=19,INDEX($DG:$DG,$GK511+19),"")</f>
      </c>
      <c r="FP511">
        <f>IF($GL511&gt;=20,INDEX($DG:$DG,$GK511+20),"")</f>
      </c>
      <c r="FQ511">
        <f>IF($GL511&gt;=21,INDEX($DG:$DG,$GK511+21),"")</f>
      </c>
      <c r="FR511">
        <f>IF($GL511&gt;=22,INDEX($DG:$DG,$GK511+22),"")</f>
      </c>
      <c r="FS511">
        <f>IF($GL511&gt;=23,INDEX($DG:$DG,$GK511+23),"")</f>
      </c>
      <c r="FT511">
        <f>IF($GL511&gt;=24,INDEX($DG:$DG,$GK511+24),"")</f>
      </c>
      <c r="FU511">
        <f>IF($GL511&gt;=25,INDEX($DG:$DG,$GK511+25),"")</f>
      </c>
      <c r="FV511">
        <f>IF($GL511&gt;=26,INDEX($DG:$DG,$GK511+26),"")</f>
      </c>
      <c r="FW511">
        <f>IF($GL511&gt;=27,INDEX($DG:$DG,$GK511+27),"")</f>
      </c>
      <c r="FX511">
        <f>IF($GL511&gt;=28,INDEX($DG:$DG,$GK511+28),"")</f>
      </c>
      <c r="FY511">
        <f>IF($GL511&gt;=29,INDEX($DG:$DG,$GK511+29),"")</f>
      </c>
      <c r="FZ511">
        <f>IF($GL511&gt;=30,INDEX($DG:$DG,$GK511+30),"")</f>
      </c>
      <c r="GA511">
        <f>IF($GL511&gt;=31,INDEX($DG:$DG,$GK511+31),"")</f>
      </c>
      <c r="GB511">
        <f>IF($GL511&gt;=32,INDEX($DG:$DG,$GK511+32),"")</f>
      </c>
      <c r="GC511">
        <f>IF($GL511&gt;=33,INDEX($DG:$DG,$GK511+33),"")</f>
      </c>
      <c r="GD511">
        <f>IF($GL511&gt;=34,INDEX($DG:$DG,$GK511+34),"")</f>
      </c>
      <c r="GE511">
        <f>IF($GL511&gt;=35,INDEX($DG:$DG,$GK511+35),"")</f>
      </c>
      <c r="GF511">
        <f>IF($GL511&gt;=36,INDEX($DG:$DG,$GK511+36),"")</f>
      </c>
      <c r="GG511">
        <f>IF($GL511&gt;=37,INDEX($DG:$DG,$GK511+37),"")</f>
      </c>
      <c r="GH511">
        <f>IF($GL511&gt;=38,INDEX($DG:$DG,$GK511+38),"")</f>
      </c>
      <c r="GI511">
        <f>IF($GL511&gt;=39,INDEX($DG:$DG,$GK511+39),"")</f>
      </c>
      <c r="GJ511">
        <f>IF($GL511&gt;=40,INDEX($DG:$DG,$GK511+40),"")</f>
      </c>
      <c r="GK511">
        <f>IFERROR(MATCH($DE511,$DF$2:$DF$166,0)+1,0)</f>
      </c>
      <c r="GL511">
        <f>IFERROR(INDEX($DH$2:$DH$166,MATCH($DE511,$DF$2:$DF$166,0)),0)</f>
      </c>
      <c r="GM511">
        <f>IFERROR(MATCH($H511,$DI$511:$EV$511,0),0)</f>
      </c>
      <c r="GN511">
        <f>IF($GM511&gt;0,INDEX($EW$511:$GJ$511,$GM511),"")</f>
      </c>
      <c r="GO511" t="s">
        <v>1113</v>
      </c>
      <c r="GQ511">
        <f>IF($IZ511&gt;=1,INDEX($GO:$GO,$IY511+1),"")</f>
      </c>
      <c r="GR511">
        <f>IF($IZ511&gt;=2,INDEX($GO:$GO,$IY511+2),"")</f>
      </c>
      <c r="GS511">
        <f>IF($IZ511&gt;=3,INDEX($GO:$GO,$IY511+3),"")</f>
      </c>
      <c r="GT511">
        <f>IF($IZ511&gt;=4,INDEX($GO:$GO,$IY511+4),"")</f>
      </c>
      <c r="GU511">
        <f>IF($IZ511&gt;=5,INDEX($GO:$GO,$IY511+5),"")</f>
      </c>
      <c r="GV511">
        <f>IF($IZ511&gt;=6,INDEX($GO:$GO,$IY511+6),"")</f>
      </c>
      <c r="GW511">
        <f>IF($IZ511&gt;=7,INDEX($GO:$GO,$IY511+7),"")</f>
      </c>
      <c r="GX511">
        <f>IF($IZ511&gt;=8,INDEX($GO:$GO,$IY511+8),"")</f>
      </c>
      <c r="GY511">
        <f>IF($IZ511&gt;=9,INDEX($GO:$GO,$IY511+9),"")</f>
      </c>
      <c r="GZ511">
        <f>IF($IZ511&gt;=10,INDEX($GO:$GO,$IY511+10),"")</f>
      </c>
      <c r="HA511">
        <f>IF($IZ511&gt;=11,INDEX($GO:$GO,$IY511+11),"")</f>
      </c>
      <c r="HB511">
        <f>IF($IZ511&gt;=12,INDEX($GO:$GO,$IY511+12),"")</f>
      </c>
      <c r="HC511">
        <f>IF($IZ511&gt;=13,INDEX($GO:$GO,$IY511+13),"")</f>
      </c>
      <c r="HD511">
        <f>IF($IZ511&gt;=14,INDEX($GO:$GO,$IY511+14),"")</f>
      </c>
      <c r="HE511">
        <f>IF($IZ511&gt;=15,INDEX($GO:$GO,$IY511+15),"")</f>
      </c>
      <c r="HF511">
        <f>IF($IZ511&gt;=16,INDEX($GO:$GO,$IY511+16),"")</f>
      </c>
      <c r="HG511">
        <f>IF($IZ511&gt;=17,INDEX($GO:$GO,$IY511+17),"")</f>
      </c>
      <c r="HH511">
        <f>IF($IZ511&gt;=18,INDEX($GO:$GO,$IY511+18),"")</f>
      </c>
      <c r="HI511">
        <f>IF($IZ511&gt;=19,INDEX($GO:$GO,$IY511+19),"")</f>
      </c>
      <c r="HJ511">
        <f>IF($IZ511&gt;=20,INDEX($GO:$GO,$IY511+20),"")</f>
      </c>
      <c r="HK511">
        <f>IF($IZ511&gt;=21,INDEX($GO:$GO,$IY511+21),"")</f>
      </c>
      <c r="HL511">
        <f>IF($IZ511&gt;=22,INDEX($GO:$GO,$IY511+22),"")</f>
      </c>
      <c r="HM511">
        <f>IF($IZ511&gt;=23,INDEX($GO:$GO,$IY511+23),"")</f>
      </c>
      <c r="HN511">
        <f>IF($IZ511&gt;=24,INDEX($GO:$GO,$IY511+24),"")</f>
      </c>
      <c r="HO511">
        <f>IF($IZ511&gt;=25,INDEX($GO:$GO,$IY511+25),"")</f>
      </c>
      <c r="HP511">
        <f>IF($IZ511&gt;=26,INDEX($GO:$GO,$IY511+26),"")</f>
      </c>
      <c r="HQ511">
        <f>IF($IZ511&gt;=27,INDEX($GO:$GO,$IY511+27),"")</f>
      </c>
      <c r="HR511">
        <f>IF($IZ511&gt;=28,INDEX($GO:$GO,$IY511+28),"")</f>
      </c>
      <c r="HS511">
        <f>IF($IZ511&gt;=29,INDEX($GO:$GO,$IY511+29),"")</f>
      </c>
      <c r="HT511">
        <f>IF($IZ511&gt;=30,INDEX($GO:$GO,$IY511+30),"")</f>
      </c>
      <c r="HU511">
        <f>IF($IZ511&gt;=31,INDEX($GO:$GO,$IY511+31),"")</f>
      </c>
      <c r="HV511">
        <f>IF($IZ511&gt;=32,INDEX($GO:$GO,$IY511+32),"")</f>
      </c>
      <c r="HW511">
        <f>IF($IZ511&gt;=33,INDEX($GO:$GO,$IY511+33),"")</f>
      </c>
      <c r="HX511">
        <f>IF($IZ511&gt;=34,INDEX($GO:$GO,$IY511+34),"")</f>
      </c>
      <c r="HY511">
        <f>IF($IZ511&gt;=35,INDEX($GO:$GO,$IY511+35),"")</f>
      </c>
      <c r="HZ511">
        <f>IF($IZ511&gt;=36,INDEX($GO:$GO,$IY511+36),"")</f>
      </c>
      <c r="IA511">
        <f>IF($IZ511&gt;=37,INDEX($GO:$GO,$IY511+37),"")</f>
      </c>
      <c r="IB511">
        <f>IF($IZ511&gt;=38,INDEX($GO:$GO,$IY511+38),"")</f>
      </c>
      <c r="IC511">
        <f>IF($IZ511&gt;=39,INDEX($GO:$GO,$IY511+39),"")</f>
      </c>
      <c r="ID511">
        <f>IF($IZ511&gt;=40,INDEX($GO:$GO,$IY511+40),"")</f>
      </c>
      <c r="IE511">
        <f>IF($IZ511&gt;=41,INDEX($GO:$GO,$IY511+41),"")</f>
      </c>
      <c r="IF511">
        <f>IF($IZ511&gt;=42,INDEX($GO:$GO,$IY511+42),"")</f>
      </c>
      <c r="IG511">
        <f>IF($IZ511&gt;=43,INDEX($GO:$GO,$IY511+43),"")</f>
      </c>
      <c r="IH511">
        <f>IF($IZ511&gt;=44,INDEX($GO:$GO,$IY511+44),"")</f>
      </c>
      <c r="II511">
        <f>IF($IZ511&gt;=45,INDEX($GO:$GO,$IY511+45),"")</f>
      </c>
      <c r="IJ511">
        <f>IF($IZ511&gt;=46,INDEX($GO:$GO,$IY511+46),"")</f>
      </c>
      <c r="IK511">
        <f>IF($IZ511&gt;=47,INDEX($GO:$GO,$IY511+47),"")</f>
      </c>
      <c r="IL511">
        <f>IF($IZ511&gt;=48,INDEX($GO:$GO,$IY511+48),"")</f>
      </c>
      <c r="IM511">
        <f>IF($IZ511&gt;=49,INDEX($GO:$GO,$IY511+49),"")</f>
      </c>
      <c r="IN511">
        <f>IF($IZ511&gt;=50,INDEX($GO:$GO,$IY511+50),"")</f>
      </c>
      <c r="IO511">
        <f>IF($IZ511&gt;=51,INDEX($GO:$GO,$IY511+51),"")</f>
      </c>
      <c r="IP511">
        <f>IF($IZ511&gt;=52,INDEX($GO:$GO,$IY511+52),"")</f>
      </c>
      <c r="IQ511">
        <f>IF($IZ511&gt;=53,INDEX($GO:$GO,$IY511+53),"")</f>
      </c>
      <c r="IR511">
        <f>IF($IZ511&gt;=54,INDEX($GO:$GO,$IY511+54),"")</f>
      </c>
      <c r="IS511">
        <f>IF($IZ511&gt;=55,INDEX($GO:$GO,$IY511+55),"")</f>
      </c>
      <c r="IT511">
        <f>IF($IZ511&gt;=56,INDEX($GO:$GO,$IY511+56),"")</f>
      </c>
      <c r="IU511">
        <f>IF($IZ511&gt;=57,INDEX($GO:$GO,$IY511+57),"")</f>
      </c>
      <c r="IV511">
        <f>IF($IZ511&gt;=58,INDEX($GO:$GO,$IY511+58),"")</f>
      </c>
      <c r="IW511">
        <f>IF($IZ511&gt;=59,INDEX($GO:$GO,$IY511+59),"")</f>
      </c>
      <c r="IX511">
        <f>IF($IZ511&gt;=60,INDEX($GO:$GO,$IY511+60),"")</f>
      </c>
      <c r="IY511">
        <f>IFERROR(MATCH($GN511,$GO$2:$GO$827,0)+1,0)</f>
      </c>
      <c r="IZ511">
        <f>IFERROR(INDEX($GP$2:$GP$827,MATCH($GN511,$GO$2:$GO$827,0)),0)</f>
      </c>
      <c r="JA511" t="s">
        <v>23</v>
      </c>
      <c r="JB511" t="s">
        <v>23</v>
      </c>
    </row>
    <row r="512" spans="1:262" x14ac:dyDescent="0.25">
      <c r="F512" s="1"/>
      <c r="G512" s="1"/>
      <c r="H512" s="1"/>
      <c r="I512" s="1"/>
      <c r="J512" s="1">
        <f>IFERROR(IF(FIND(" - ",$F512)&gt;0,MID($F512,FIND(" - ",$F512)+3,LEN($F512)),""),"")</f>
      </c>
      <c r="L512" s="1"/>
      <c r="N512" t="s">
        <v>23</v>
      </c>
      <c r="P512">
        <f>IF(OR($N512="",$O512=""),"",IFERROR($N512/$O512,0))</f>
      </c>
      <c r="Q512">
        <f>IF($N512="","",
IF($G512="","",
IF(ISNUMBER(SEARCH("exempt",LOWER($G512))),0,
$N512*(VALUE(SUBSTITUTE($G512,"%",""))/100))))</f>
      </c>
      <c r="W512">
        <f>IF($N512="","",
SUM($N512,$Q512,$U512,$R512,$T512)-
IF($V512="",0,VALUE($V512)))</f>
      </c>
      <c r="AE512" t="s">
        <v>1510</v>
      </c>
      <c r="AJ512" t="s">
        <v>620</v>
      </c>
      <c r="AM512">
        <f>IFERROR(LEFT($F512,FIND(" - ",$F512)-1),$F512)</f>
      </c>
      <c r="AP512">
        <f>IF($CE512&gt;=1,INDEX($AN:$AN,$CD512+1),"")</f>
      </c>
      <c r="AQ512">
        <f>IF($CE512&gt;=2,INDEX($AN:$AN,$CD512+2),"")</f>
      </c>
      <c r="AR512">
        <f>IF($CE512&gt;=3,INDEX($AN:$AN,$CD512+3),"")</f>
      </c>
      <c r="AS512">
        <f>IF($CE512&gt;=4,INDEX($AN:$AN,$CD512+4),"")</f>
      </c>
      <c r="AT512">
        <f>IF($CE512&gt;=5,INDEX($AN:$AN,$CD512+5),"")</f>
      </c>
      <c r="AU512">
        <f>IF($CE512&gt;=6,INDEX($AN:$AN,$CD512+6),"")</f>
      </c>
      <c r="AV512">
        <f>IF($CE512&gt;=7,INDEX($AN:$AN,$CD512+7),"")</f>
      </c>
      <c r="AW512">
        <f>IF($CE512&gt;=8,INDEX($AN:$AN,$CD512+8),"")</f>
      </c>
      <c r="AX512">
        <f>IF($CE512&gt;=9,INDEX($AN:$AN,$CD512+9),"")</f>
      </c>
      <c r="AY512">
        <f>IF($CE512&gt;=10,INDEX($AN:$AN,$CD512+10),"")</f>
      </c>
      <c r="AZ512">
        <f>IF($CE512&gt;=11,INDEX($AN:$AN,$CD512+11),"")</f>
      </c>
      <c r="BA512">
        <f>IF($CE512&gt;=12,INDEX($AN:$AN,$CD512+12),"")</f>
      </c>
      <c r="BB512">
        <f>IF($CE512&gt;=13,INDEX($AN:$AN,$CD512+13),"")</f>
      </c>
      <c r="BC512">
        <f>IF($CE512&gt;=14,INDEX($AN:$AN,$CD512+14),"")</f>
      </c>
      <c r="BD512">
        <f>IF($CE512&gt;=15,INDEX($AN:$AN,$CD512+15),"")</f>
      </c>
      <c r="BE512">
        <f>IF($CE512&gt;=16,INDEX($AN:$AN,$CD512+16),"")</f>
      </c>
      <c r="BF512">
        <f>IF($CE512&gt;=17,INDEX($AN:$AN,$CD512+17),"")</f>
      </c>
      <c r="BG512">
        <f>IF($CE512&gt;=18,INDEX($AN:$AN,$CD512+18),"")</f>
      </c>
      <c r="BH512">
        <f>IF($CE512&gt;=19,INDEX($AN:$AN,$CD512+19),"")</f>
      </c>
      <c r="BI512">
        <f>IF($CE512&gt;=20,INDEX($AN:$AN,$CD512+20),"")</f>
      </c>
      <c r="BJ512">
        <f>IF($CE512&gt;=21,INDEX($AN:$AN,$CD512+21),"")</f>
      </c>
      <c r="BK512">
        <f>IF($CE512&gt;=22,INDEX($AN:$AN,$CD512+22),"")</f>
      </c>
      <c r="BL512">
        <f>IF($CE512&gt;=23,INDEX($AN:$AN,$CD512+23),"")</f>
      </c>
      <c r="BM512">
        <f>IF($CE512&gt;=24,INDEX($AN:$AN,$CD512+24),"")</f>
      </c>
      <c r="BN512">
        <f>IF($CE512&gt;=25,INDEX($AN:$AN,$CD512+25),"")</f>
      </c>
      <c r="BO512">
        <f>IF($CE512&gt;=26,INDEX($AN:$AN,$CD512+26),"")</f>
      </c>
      <c r="BP512">
        <f>IF($CE512&gt;=27,INDEX($AN:$AN,$CD512+27),"")</f>
      </c>
      <c r="BQ512">
        <f>IF($CE512&gt;=28,INDEX($AN:$AN,$CD512+28),"")</f>
      </c>
      <c r="BR512">
        <f>IF($CE512&gt;=29,INDEX($AN:$AN,$CD512+29),"")</f>
      </c>
      <c r="BS512">
        <f>IF($CE512&gt;=30,INDEX($AN:$AN,$CD512+30),"")</f>
      </c>
      <c r="BT512">
        <f>IF($CE512&gt;=31,INDEX($AN:$AN,$CD512+31),"")</f>
      </c>
      <c r="BU512">
        <f>IF($CE512&gt;=32,INDEX($AN:$AN,$CD512+32),"")</f>
      </c>
      <c r="BV512">
        <f>IF($CE512&gt;=33,INDEX($AN:$AN,$CD512+33),"")</f>
      </c>
      <c r="BW512">
        <f>IF($CE512&gt;=34,INDEX($AN:$AN,$CD512+34),"")</f>
      </c>
      <c r="BX512">
        <f>IF($CE512&gt;=35,INDEX($AN:$AN,$CD512+35),"")</f>
      </c>
      <c r="BY512">
        <f>IF($CE512&gt;=36,INDEX($AN:$AN,$CD512+36),"")</f>
      </c>
      <c r="BZ512">
        <f>IF($CE512&gt;=37,INDEX($AN:$AN,$CD512+37),"")</f>
      </c>
      <c r="CA512">
        <f>IF($CE512&gt;=38,INDEX($AN:$AN,$CD512+38),"")</f>
      </c>
      <c r="CB512">
        <f>IF($CE512&gt;=39,INDEX($AN:$AN,$CD512+39),"")</f>
      </c>
      <c r="CC512">
        <f>IF($CE512&gt;=40,INDEX($AN:$AN,$CD512+40),"")</f>
      </c>
      <c r="CD512">
        <f>IFERROR(MATCH($AM512,$AN$2:$AN$133,0)+1,0)</f>
      </c>
      <c r="CE512">
        <f>IFERROR(INDEX($AO$2:$AO$133,MATCH($AM512,$AN$2:$AN$133,0)),0)</f>
      </c>
      <c r="CF512">
        <f>IFERROR(LEFT($K512,FIND(" - ",$K512)-1),$K512)</f>
      </c>
      <c r="CG512" t="s">
        <v>253</v>
      </c>
      <c r="CI512">
        <f>IF($DD512&gt;=1,INDEX($CG:$CG,$DC512+1),"")</f>
      </c>
      <c r="CJ512">
        <f>IF($DD512&gt;=2,INDEX($CG:$CG,$DC512+2),"")</f>
      </c>
      <c r="CK512">
        <f>IF($DD512&gt;=3,INDEX($CG:$CG,$DC512+3),"")</f>
      </c>
      <c r="CL512">
        <f>IF($DD512&gt;=4,INDEX($CG:$CG,$DC512+4),"")</f>
      </c>
      <c r="CM512">
        <f>IF($DD512&gt;=5,INDEX($CG:$CG,$DC512+5),"")</f>
      </c>
      <c r="CN512">
        <f>IF($DD512&gt;=6,INDEX($CG:$CG,$DC512+6),"")</f>
      </c>
      <c r="CO512">
        <f>IF($DD512&gt;=7,INDEX($CG:$CG,$DC512+7),"")</f>
      </c>
      <c r="CP512">
        <f>IF($DD512&gt;=8,INDEX($CG:$CG,$DC512+8),"")</f>
      </c>
      <c r="CQ512">
        <f>IF($DD512&gt;=9,INDEX($CG:$CG,$DC512+9),"")</f>
      </c>
      <c r="CR512">
        <f>IF($DD512&gt;=10,INDEX($CG:$CG,$DC512+10),"")</f>
      </c>
      <c r="CS512">
        <f>IF($DD512&gt;=11,INDEX($CG:$CG,$DC512+11),"")</f>
      </c>
      <c r="CT512">
        <f>IF($DD512&gt;=12,INDEX($CG:$CG,$DC512+12),"")</f>
      </c>
      <c r="CU512">
        <f>IF($DD512&gt;=13,INDEX($CG:$CG,$DC512+13),"")</f>
      </c>
      <c r="CV512">
        <f>IF($DD512&gt;=14,INDEX($CG:$CG,$DC512+14),"")</f>
      </c>
      <c r="CW512">
        <f>IF($DD512&gt;=15,INDEX($CG:$CG,$DC512+15),"")</f>
      </c>
      <c r="CX512">
        <f>IF($DD512&gt;=16,INDEX($CG:$CG,$DC512+16),"")</f>
      </c>
      <c r="CY512">
        <f>IF($DD512&gt;=17,INDEX($CG:$CG,$DC512+17),"")</f>
      </c>
      <c r="CZ512">
        <f>IF($DD512&gt;=18,INDEX($CG:$CG,$DC512+18),"")</f>
      </c>
      <c r="DA512">
        <f>IF($DD512&gt;=19,INDEX($CG:$CG,$DC512+19),"")</f>
      </c>
      <c r="DB512">
        <f>IF($DD512&gt;=20,INDEX($CG:$CG,$DC512+20),"")</f>
      </c>
      <c r="DC512">
        <f>IFERROR(MATCH($CF512,$CG$2:$CG$1558,0)+1,0)</f>
      </c>
      <c r="DD512">
        <f>IFERROR(INDEX($CH$2:$CH$1558,MATCH($CF512,$CG$2:$CG$1558,0)),0)</f>
      </c>
      <c r="DE512">
        <f>IFERROR(INDEX($AL:$AL,MATCH($G512,$AK:$AK,0))&amp;"","")</f>
      </c>
      <c r="DI512">
        <f>IF($GL512&gt;=1,INDEX($DF:$DF,$GK512+1),"")</f>
      </c>
      <c r="DJ512">
        <f>IF($GL512&gt;=2,INDEX($DF:$DF,$GK512+2),"")</f>
      </c>
      <c r="DK512">
        <f>IF($GL512&gt;=3,INDEX($DF:$DF,$GK512+3),"")</f>
      </c>
      <c r="DL512">
        <f>IF($GL512&gt;=4,INDEX($DF:$DF,$GK512+4),"")</f>
      </c>
      <c r="DM512">
        <f>IF($GL512&gt;=5,INDEX($DF:$DF,$GK512+5),"")</f>
      </c>
      <c r="DN512">
        <f>IF($GL512&gt;=6,INDEX($DF:$DF,$GK512+6),"")</f>
      </c>
      <c r="DO512">
        <f>IF($GL512&gt;=7,INDEX($DF:$DF,$GK512+7),"")</f>
      </c>
      <c r="DP512">
        <f>IF($GL512&gt;=8,INDEX($DF:$DF,$GK512+8),"")</f>
      </c>
      <c r="DQ512">
        <f>IF($GL512&gt;=9,INDEX($DF:$DF,$GK512+9),"")</f>
      </c>
      <c r="DR512">
        <f>IF($GL512&gt;=10,INDEX($DF:$DF,$GK512+10),"")</f>
      </c>
      <c r="DS512">
        <f>IF($GL512&gt;=11,INDEX($DF:$DF,$GK512+11),"")</f>
      </c>
      <c r="DT512">
        <f>IF($GL512&gt;=12,INDEX($DF:$DF,$GK512+12),"")</f>
      </c>
      <c r="DU512">
        <f>IF($GL512&gt;=13,INDEX($DF:$DF,$GK512+13),"")</f>
      </c>
      <c r="DV512">
        <f>IF($GL512&gt;=14,INDEX($DF:$DF,$GK512+14),"")</f>
      </c>
      <c r="DW512">
        <f>IF($GL512&gt;=15,INDEX($DF:$DF,$GK512+15),"")</f>
      </c>
      <c r="DX512">
        <f>IF($GL512&gt;=16,INDEX($DF:$DF,$GK512+16),"")</f>
      </c>
      <c r="DY512">
        <f>IF($GL512&gt;=17,INDEX($DF:$DF,$GK512+17),"")</f>
      </c>
      <c r="DZ512">
        <f>IF($GL512&gt;=18,INDEX($DF:$DF,$GK512+18),"")</f>
      </c>
      <c r="EA512">
        <f>IF($GL512&gt;=19,INDEX($DF:$DF,$GK512+19),"")</f>
      </c>
      <c r="EB512">
        <f>IF($GL512&gt;=20,INDEX($DF:$DF,$GK512+20),"")</f>
      </c>
      <c r="EC512">
        <f>IF($GL512&gt;=21,INDEX($DF:$DF,$GK512+21),"")</f>
      </c>
      <c r="ED512">
        <f>IF($GL512&gt;=22,INDEX($DF:$DF,$GK512+22),"")</f>
      </c>
      <c r="EE512">
        <f>IF($GL512&gt;=23,INDEX($DF:$DF,$GK512+23),"")</f>
      </c>
      <c r="EF512">
        <f>IF($GL512&gt;=24,INDEX($DF:$DF,$GK512+24),"")</f>
      </c>
      <c r="EG512">
        <f>IF($GL512&gt;=25,INDEX($DF:$DF,$GK512+25),"")</f>
      </c>
      <c r="EH512">
        <f>IF($GL512&gt;=26,INDEX($DF:$DF,$GK512+26),"")</f>
      </c>
      <c r="EI512">
        <f>IF($GL512&gt;=27,INDEX($DF:$DF,$GK512+27),"")</f>
      </c>
      <c r="EJ512">
        <f>IF($GL512&gt;=28,INDEX($DF:$DF,$GK512+28),"")</f>
      </c>
      <c r="EK512">
        <f>IF($GL512&gt;=29,INDEX($DF:$DF,$GK512+29),"")</f>
      </c>
      <c r="EL512">
        <f>IF($GL512&gt;=30,INDEX($DF:$DF,$GK512+30),"")</f>
      </c>
      <c r="EM512">
        <f>IF($GL512&gt;=31,INDEX($DF:$DF,$GK512+31),"")</f>
      </c>
      <c r="EN512">
        <f>IF($GL512&gt;=32,INDEX($DF:$DF,$GK512+32),"")</f>
      </c>
      <c r="EO512">
        <f>IF($GL512&gt;=33,INDEX($DF:$DF,$GK512+33),"")</f>
      </c>
      <c r="EP512">
        <f>IF($GL512&gt;=34,INDEX($DF:$DF,$GK512+34),"")</f>
      </c>
      <c r="EQ512">
        <f>IF($GL512&gt;=35,INDEX($DF:$DF,$GK512+35),"")</f>
      </c>
      <c r="ER512">
        <f>IF($GL512&gt;=36,INDEX($DF:$DF,$GK512+36),"")</f>
      </c>
      <c r="ES512">
        <f>IF($GL512&gt;=37,INDEX($DF:$DF,$GK512+37),"")</f>
      </c>
      <c r="ET512">
        <f>IF($GL512&gt;=38,INDEX($DF:$DF,$GK512+38),"")</f>
      </c>
      <c r="EU512">
        <f>IF($GL512&gt;=39,INDEX($DF:$DF,$GK512+39),"")</f>
      </c>
      <c r="EV512">
        <f>IF($GL512&gt;=40,INDEX($DF:$DF,$GK512+40),"")</f>
      </c>
      <c r="EW512">
        <f>IF($GL512&gt;=1,INDEX($DG:$DG,$GK512+1),"")</f>
      </c>
      <c r="EX512">
        <f>IF($GL512&gt;=2,INDEX($DG:$DG,$GK512+2),"")</f>
      </c>
      <c r="EY512">
        <f>IF($GL512&gt;=3,INDEX($DG:$DG,$GK512+3),"")</f>
      </c>
      <c r="EZ512">
        <f>IF($GL512&gt;=4,INDEX($DG:$DG,$GK512+4),"")</f>
      </c>
      <c r="FA512">
        <f>IF($GL512&gt;=5,INDEX($DG:$DG,$GK512+5),"")</f>
      </c>
      <c r="FB512">
        <f>IF($GL512&gt;=6,INDEX($DG:$DG,$GK512+6),"")</f>
      </c>
      <c r="FC512">
        <f>IF($GL512&gt;=7,INDEX($DG:$DG,$GK512+7),"")</f>
      </c>
      <c r="FD512">
        <f>IF($GL512&gt;=8,INDEX($DG:$DG,$GK512+8),"")</f>
      </c>
      <c r="FE512">
        <f>IF($GL512&gt;=9,INDEX($DG:$DG,$GK512+9),"")</f>
      </c>
      <c r="FF512">
        <f>IF($GL512&gt;=10,INDEX($DG:$DG,$GK512+10),"")</f>
      </c>
      <c r="FG512">
        <f>IF($GL512&gt;=11,INDEX($DG:$DG,$GK512+11),"")</f>
      </c>
      <c r="FH512">
        <f>IF($GL512&gt;=12,INDEX($DG:$DG,$GK512+12),"")</f>
      </c>
      <c r="FI512">
        <f>IF($GL512&gt;=13,INDEX($DG:$DG,$GK512+13),"")</f>
      </c>
      <c r="FJ512">
        <f>IF($GL512&gt;=14,INDEX($DG:$DG,$GK512+14),"")</f>
      </c>
      <c r="FK512">
        <f>IF($GL512&gt;=15,INDEX($DG:$DG,$GK512+15),"")</f>
      </c>
      <c r="FL512">
        <f>IF($GL512&gt;=16,INDEX($DG:$DG,$GK512+16),"")</f>
      </c>
      <c r="FM512">
        <f>IF($GL512&gt;=17,INDEX($DG:$DG,$GK512+17),"")</f>
      </c>
      <c r="FN512">
        <f>IF($GL512&gt;=18,INDEX($DG:$DG,$GK512+18),"")</f>
      </c>
      <c r="FO512">
        <f>IF($GL512&gt;=19,INDEX($DG:$DG,$GK512+19),"")</f>
      </c>
      <c r="FP512">
        <f>IF($GL512&gt;=20,INDEX($DG:$DG,$GK512+20),"")</f>
      </c>
      <c r="FQ512">
        <f>IF($GL512&gt;=21,INDEX($DG:$DG,$GK512+21),"")</f>
      </c>
      <c r="FR512">
        <f>IF($GL512&gt;=22,INDEX($DG:$DG,$GK512+22),"")</f>
      </c>
      <c r="FS512">
        <f>IF($GL512&gt;=23,INDEX($DG:$DG,$GK512+23),"")</f>
      </c>
      <c r="FT512">
        <f>IF($GL512&gt;=24,INDEX($DG:$DG,$GK512+24),"")</f>
      </c>
      <c r="FU512">
        <f>IF($GL512&gt;=25,INDEX($DG:$DG,$GK512+25),"")</f>
      </c>
      <c r="FV512">
        <f>IF($GL512&gt;=26,INDEX($DG:$DG,$GK512+26),"")</f>
      </c>
      <c r="FW512">
        <f>IF($GL512&gt;=27,INDEX($DG:$DG,$GK512+27),"")</f>
      </c>
      <c r="FX512">
        <f>IF($GL512&gt;=28,INDEX($DG:$DG,$GK512+28),"")</f>
      </c>
      <c r="FY512">
        <f>IF($GL512&gt;=29,INDEX($DG:$DG,$GK512+29),"")</f>
      </c>
      <c r="FZ512">
        <f>IF($GL512&gt;=30,INDEX($DG:$DG,$GK512+30),"")</f>
      </c>
      <c r="GA512">
        <f>IF($GL512&gt;=31,INDEX($DG:$DG,$GK512+31),"")</f>
      </c>
      <c r="GB512">
        <f>IF($GL512&gt;=32,INDEX($DG:$DG,$GK512+32),"")</f>
      </c>
      <c r="GC512">
        <f>IF($GL512&gt;=33,INDEX($DG:$DG,$GK512+33),"")</f>
      </c>
      <c r="GD512">
        <f>IF($GL512&gt;=34,INDEX($DG:$DG,$GK512+34),"")</f>
      </c>
      <c r="GE512">
        <f>IF($GL512&gt;=35,INDEX($DG:$DG,$GK512+35),"")</f>
      </c>
      <c r="GF512">
        <f>IF($GL512&gt;=36,INDEX($DG:$DG,$GK512+36),"")</f>
      </c>
      <c r="GG512">
        <f>IF($GL512&gt;=37,INDEX($DG:$DG,$GK512+37),"")</f>
      </c>
      <c r="GH512">
        <f>IF($GL512&gt;=38,INDEX($DG:$DG,$GK512+38),"")</f>
      </c>
      <c r="GI512">
        <f>IF($GL512&gt;=39,INDEX($DG:$DG,$GK512+39),"")</f>
      </c>
      <c r="GJ512">
        <f>IF($GL512&gt;=40,INDEX($DG:$DG,$GK512+40),"")</f>
      </c>
      <c r="GK512">
        <f>IFERROR(MATCH($DE512,$DF$2:$DF$166,0)+1,0)</f>
      </c>
      <c r="GL512">
        <f>IFERROR(INDEX($DH$2:$DH$166,MATCH($DE512,$DF$2:$DF$166,0)),0)</f>
      </c>
      <c r="GM512">
        <f>IFERROR(MATCH($H512,$DI$512:$EV$512,0),0)</f>
      </c>
      <c r="GN512">
        <f>IF($GM512&gt;0,INDEX($EW$512:$GJ$512,$GM512),"")</f>
      </c>
      <c r="GO512" t="s">
        <v>1115</v>
      </c>
      <c r="GQ512">
        <f>IF($IZ512&gt;=1,INDEX($GO:$GO,$IY512+1),"")</f>
      </c>
      <c r="GR512">
        <f>IF($IZ512&gt;=2,INDEX($GO:$GO,$IY512+2),"")</f>
      </c>
      <c r="GS512">
        <f>IF($IZ512&gt;=3,INDEX($GO:$GO,$IY512+3),"")</f>
      </c>
      <c r="GT512">
        <f>IF($IZ512&gt;=4,INDEX($GO:$GO,$IY512+4),"")</f>
      </c>
      <c r="GU512">
        <f>IF($IZ512&gt;=5,INDEX($GO:$GO,$IY512+5),"")</f>
      </c>
      <c r="GV512">
        <f>IF($IZ512&gt;=6,INDEX($GO:$GO,$IY512+6),"")</f>
      </c>
      <c r="GW512">
        <f>IF($IZ512&gt;=7,INDEX($GO:$GO,$IY512+7),"")</f>
      </c>
      <c r="GX512">
        <f>IF($IZ512&gt;=8,INDEX($GO:$GO,$IY512+8),"")</f>
      </c>
      <c r="GY512">
        <f>IF($IZ512&gt;=9,INDEX($GO:$GO,$IY512+9),"")</f>
      </c>
      <c r="GZ512">
        <f>IF($IZ512&gt;=10,INDEX($GO:$GO,$IY512+10),"")</f>
      </c>
      <c r="HA512">
        <f>IF($IZ512&gt;=11,INDEX($GO:$GO,$IY512+11),"")</f>
      </c>
      <c r="HB512">
        <f>IF($IZ512&gt;=12,INDEX($GO:$GO,$IY512+12),"")</f>
      </c>
      <c r="HC512">
        <f>IF($IZ512&gt;=13,INDEX($GO:$GO,$IY512+13),"")</f>
      </c>
      <c r="HD512">
        <f>IF($IZ512&gt;=14,INDEX($GO:$GO,$IY512+14),"")</f>
      </c>
      <c r="HE512">
        <f>IF($IZ512&gt;=15,INDEX($GO:$GO,$IY512+15),"")</f>
      </c>
      <c r="HF512">
        <f>IF($IZ512&gt;=16,INDEX($GO:$GO,$IY512+16),"")</f>
      </c>
      <c r="HG512">
        <f>IF($IZ512&gt;=17,INDEX($GO:$GO,$IY512+17),"")</f>
      </c>
      <c r="HH512">
        <f>IF($IZ512&gt;=18,INDEX($GO:$GO,$IY512+18),"")</f>
      </c>
      <c r="HI512">
        <f>IF($IZ512&gt;=19,INDEX($GO:$GO,$IY512+19),"")</f>
      </c>
      <c r="HJ512">
        <f>IF($IZ512&gt;=20,INDEX($GO:$GO,$IY512+20),"")</f>
      </c>
      <c r="HK512">
        <f>IF($IZ512&gt;=21,INDEX($GO:$GO,$IY512+21),"")</f>
      </c>
      <c r="HL512">
        <f>IF($IZ512&gt;=22,INDEX($GO:$GO,$IY512+22),"")</f>
      </c>
      <c r="HM512">
        <f>IF($IZ512&gt;=23,INDEX($GO:$GO,$IY512+23),"")</f>
      </c>
      <c r="HN512">
        <f>IF($IZ512&gt;=24,INDEX($GO:$GO,$IY512+24),"")</f>
      </c>
      <c r="HO512">
        <f>IF($IZ512&gt;=25,INDEX($GO:$GO,$IY512+25),"")</f>
      </c>
      <c r="HP512">
        <f>IF($IZ512&gt;=26,INDEX($GO:$GO,$IY512+26),"")</f>
      </c>
      <c r="HQ512">
        <f>IF($IZ512&gt;=27,INDEX($GO:$GO,$IY512+27),"")</f>
      </c>
      <c r="HR512">
        <f>IF($IZ512&gt;=28,INDEX($GO:$GO,$IY512+28),"")</f>
      </c>
      <c r="HS512">
        <f>IF($IZ512&gt;=29,INDEX($GO:$GO,$IY512+29),"")</f>
      </c>
      <c r="HT512">
        <f>IF($IZ512&gt;=30,INDEX($GO:$GO,$IY512+30),"")</f>
      </c>
      <c r="HU512">
        <f>IF($IZ512&gt;=31,INDEX($GO:$GO,$IY512+31),"")</f>
      </c>
      <c r="HV512">
        <f>IF($IZ512&gt;=32,INDEX($GO:$GO,$IY512+32),"")</f>
      </c>
      <c r="HW512">
        <f>IF($IZ512&gt;=33,INDEX($GO:$GO,$IY512+33),"")</f>
      </c>
      <c r="HX512">
        <f>IF($IZ512&gt;=34,INDEX($GO:$GO,$IY512+34),"")</f>
      </c>
      <c r="HY512">
        <f>IF($IZ512&gt;=35,INDEX($GO:$GO,$IY512+35),"")</f>
      </c>
      <c r="HZ512">
        <f>IF($IZ512&gt;=36,INDEX($GO:$GO,$IY512+36),"")</f>
      </c>
      <c r="IA512">
        <f>IF($IZ512&gt;=37,INDEX($GO:$GO,$IY512+37),"")</f>
      </c>
      <c r="IB512">
        <f>IF($IZ512&gt;=38,INDEX($GO:$GO,$IY512+38),"")</f>
      </c>
      <c r="IC512">
        <f>IF($IZ512&gt;=39,INDEX($GO:$GO,$IY512+39),"")</f>
      </c>
      <c r="ID512">
        <f>IF($IZ512&gt;=40,INDEX($GO:$GO,$IY512+40),"")</f>
      </c>
      <c r="IE512">
        <f>IF($IZ512&gt;=41,INDEX($GO:$GO,$IY512+41),"")</f>
      </c>
      <c r="IF512">
        <f>IF($IZ512&gt;=42,INDEX($GO:$GO,$IY512+42),"")</f>
      </c>
      <c r="IG512">
        <f>IF($IZ512&gt;=43,INDEX($GO:$GO,$IY512+43),"")</f>
      </c>
      <c r="IH512">
        <f>IF($IZ512&gt;=44,INDEX($GO:$GO,$IY512+44),"")</f>
      </c>
      <c r="II512">
        <f>IF($IZ512&gt;=45,INDEX($GO:$GO,$IY512+45),"")</f>
      </c>
      <c r="IJ512">
        <f>IF($IZ512&gt;=46,INDEX($GO:$GO,$IY512+46),"")</f>
      </c>
      <c r="IK512">
        <f>IF($IZ512&gt;=47,INDEX($GO:$GO,$IY512+47),"")</f>
      </c>
      <c r="IL512">
        <f>IF($IZ512&gt;=48,INDEX($GO:$GO,$IY512+48),"")</f>
      </c>
      <c r="IM512">
        <f>IF($IZ512&gt;=49,INDEX($GO:$GO,$IY512+49),"")</f>
      </c>
      <c r="IN512">
        <f>IF($IZ512&gt;=50,INDEX($GO:$GO,$IY512+50),"")</f>
      </c>
      <c r="IO512">
        <f>IF($IZ512&gt;=51,INDEX($GO:$GO,$IY512+51),"")</f>
      </c>
      <c r="IP512">
        <f>IF($IZ512&gt;=52,INDEX($GO:$GO,$IY512+52),"")</f>
      </c>
      <c r="IQ512">
        <f>IF($IZ512&gt;=53,INDEX($GO:$GO,$IY512+53),"")</f>
      </c>
      <c r="IR512">
        <f>IF($IZ512&gt;=54,INDEX($GO:$GO,$IY512+54),"")</f>
      </c>
      <c r="IS512">
        <f>IF($IZ512&gt;=55,INDEX($GO:$GO,$IY512+55),"")</f>
      </c>
      <c r="IT512">
        <f>IF($IZ512&gt;=56,INDEX($GO:$GO,$IY512+56),"")</f>
      </c>
      <c r="IU512">
        <f>IF($IZ512&gt;=57,INDEX($GO:$GO,$IY512+57),"")</f>
      </c>
      <c r="IV512">
        <f>IF($IZ512&gt;=58,INDEX($GO:$GO,$IY512+58),"")</f>
      </c>
      <c r="IW512">
        <f>IF($IZ512&gt;=59,INDEX($GO:$GO,$IY512+59),"")</f>
      </c>
      <c r="IX512">
        <f>IF($IZ512&gt;=60,INDEX($GO:$GO,$IY512+60),"")</f>
      </c>
      <c r="IY512">
        <f>IFERROR(MATCH($GN512,$GO$2:$GO$827,0)+1,0)</f>
      </c>
      <c r="IZ512">
        <f>IFERROR(INDEX($GP$2:$GP$827,MATCH($GN512,$GO$2:$GO$827,0)),0)</f>
      </c>
      <c r="JA512" t="s">
        <v>23</v>
      </c>
      <c r="JB512" t="s">
        <v>23</v>
      </c>
    </row>
    <row r="513" spans="1:262" x14ac:dyDescent="0.25">
      <c r="F513" s="1"/>
      <c r="G513" s="1"/>
      <c r="H513" s="1"/>
      <c r="I513" s="1"/>
      <c r="J513" s="1">
        <f>IFERROR(IF(FIND(" - ",$F513)&gt;0,MID($F513,FIND(" - ",$F513)+3,LEN($F513)),""),"")</f>
      </c>
      <c r="L513" s="1"/>
      <c r="N513" t="s">
        <v>23</v>
      </c>
      <c r="P513">
        <f>IF(OR($N513="",$O513=""),"",IFERROR($N513/$O513,0))</f>
      </c>
      <c r="Q513">
        <f>IF($N513="","",
IF($G513="","",
IF(ISNUMBER(SEARCH("exempt",LOWER($G513))),0,
$N513*(VALUE(SUBSTITUTE($G513,"%",""))/100))))</f>
      </c>
      <c r="W513">
        <f>IF($N513="","",
SUM($N513,$Q513,$U513,$R513,$T513)-
IF($V513="",0,VALUE($V513)))</f>
      </c>
      <c r="AE513" t="s">
        <v>1511</v>
      </c>
      <c r="AJ513" t="s">
        <v>1512</v>
      </c>
      <c r="AM513">
        <f>IFERROR(LEFT($F513,FIND(" - ",$F513)-1),$F513)</f>
      </c>
      <c r="AP513">
        <f>IF($CE513&gt;=1,INDEX($AN:$AN,$CD513+1),"")</f>
      </c>
      <c r="AQ513">
        <f>IF($CE513&gt;=2,INDEX($AN:$AN,$CD513+2),"")</f>
      </c>
      <c r="AR513">
        <f>IF($CE513&gt;=3,INDEX($AN:$AN,$CD513+3),"")</f>
      </c>
      <c r="AS513">
        <f>IF($CE513&gt;=4,INDEX($AN:$AN,$CD513+4),"")</f>
      </c>
      <c r="AT513">
        <f>IF($CE513&gt;=5,INDEX($AN:$AN,$CD513+5),"")</f>
      </c>
      <c r="AU513">
        <f>IF($CE513&gt;=6,INDEX($AN:$AN,$CD513+6),"")</f>
      </c>
      <c r="AV513">
        <f>IF($CE513&gt;=7,INDEX($AN:$AN,$CD513+7),"")</f>
      </c>
      <c r="AW513">
        <f>IF($CE513&gt;=8,INDEX($AN:$AN,$CD513+8),"")</f>
      </c>
      <c r="AX513">
        <f>IF($CE513&gt;=9,INDEX($AN:$AN,$CD513+9),"")</f>
      </c>
      <c r="AY513">
        <f>IF($CE513&gt;=10,INDEX($AN:$AN,$CD513+10),"")</f>
      </c>
      <c r="AZ513">
        <f>IF($CE513&gt;=11,INDEX($AN:$AN,$CD513+11),"")</f>
      </c>
      <c r="BA513">
        <f>IF($CE513&gt;=12,INDEX($AN:$AN,$CD513+12),"")</f>
      </c>
      <c r="BB513">
        <f>IF($CE513&gt;=13,INDEX($AN:$AN,$CD513+13),"")</f>
      </c>
      <c r="BC513">
        <f>IF($CE513&gt;=14,INDEX($AN:$AN,$CD513+14),"")</f>
      </c>
      <c r="BD513">
        <f>IF($CE513&gt;=15,INDEX($AN:$AN,$CD513+15),"")</f>
      </c>
      <c r="BE513">
        <f>IF($CE513&gt;=16,INDEX($AN:$AN,$CD513+16),"")</f>
      </c>
      <c r="BF513">
        <f>IF($CE513&gt;=17,INDEX($AN:$AN,$CD513+17),"")</f>
      </c>
      <c r="BG513">
        <f>IF($CE513&gt;=18,INDEX($AN:$AN,$CD513+18),"")</f>
      </c>
      <c r="BH513">
        <f>IF($CE513&gt;=19,INDEX($AN:$AN,$CD513+19),"")</f>
      </c>
      <c r="BI513">
        <f>IF($CE513&gt;=20,INDEX($AN:$AN,$CD513+20),"")</f>
      </c>
      <c r="BJ513">
        <f>IF($CE513&gt;=21,INDEX($AN:$AN,$CD513+21),"")</f>
      </c>
      <c r="BK513">
        <f>IF($CE513&gt;=22,INDEX($AN:$AN,$CD513+22),"")</f>
      </c>
      <c r="BL513">
        <f>IF($CE513&gt;=23,INDEX($AN:$AN,$CD513+23),"")</f>
      </c>
      <c r="BM513">
        <f>IF($CE513&gt;=24,INDEX($AN:$AN,$CD513+24),"")</f>
      </c>
      <c r="BN513">
        <f>IF($CE513&gt;=25,INDEX($AN:$AN,$CD513+25),"")</f>
      </c>
      <c r="BO513">
        <f>IF($CE513&gt;=26,INDEX($AN:$AN,$CD513+26),"")</f>
      </c>
      <c r="BP513">
        <f>IF($CE513&gt;=27,INDEX($AN:$AN,$CD513+27),"")</f>
      </c>
      <c r="BQ513">
        <f>IF($CE513&gt;=28,INDEX($AN:$AN,$CD513+28),"")</f>
      </c>
      <c r="BR513">
        <f>IF($CE513&gt;=29,INDEX($AN:$AN,$CD513+29),"")</f>
      </c>
      <c r="BS513">
        <f>IF($CE513&gt;=30,INDEX($AN:$AN,$CD513+30),"")</f>
      </c>
      <c r="BT513">
        <f>IF($CE513&gt;=31,INDEX($AN:$AN,$CD513+31),"")</f>
      </c>
      <c r="BU513">
        <f>IF($CE513&gt;=32,INDEX($AN:$AN,$CD513+32),"")</f>
      </c>
      <c r="BV513">
        <f>IF($CE513&gt;=33,INDEX($AN:$AN,$CD513+33),"")</f>
      </c>
      <c r="BW513">
        <f>IF($CE513&gt;=34,INDEX($AN:$AN,$CD513+34),"")</f>
      </c>
      <c r="BX513">
        <f>IF($CE513&gt;=35,INDEX($AN:$AN,$CD513+35),"")</f>
      </c>
      <c r="BY513">
        <f>IF($CE513&gt;=36,INDEX($AN:$AN,$CD513+36),"")</f>
      </c>
      <c r="BZ513">
        <f>IF($CE513&gt;=37,INDEX($AN:$AN,$CD513+37),"")</f>
      </c>
      <c r="CA513">
        <f>IF($CE513&gt;=38,INDEX($AN:$AN,$CD513+38),"")</f>
      </c>
      <c r="CB513">
        <f>IF($CE513&gt;=39,INDEX($AN:$AN,$CD513+39),"")</f>
      </c>
      <c r="CC513">
        <f>IF($CE513&gt;=40,INDEX($AN:$AN,$CD513+40),"")</f>
      </c>
      <c r="CD513">
        <f>IFERROR(MATCH($AM513,$AN$2:$AN$133,0)+1,0)</f>
      </c>
      <c r="CE513">
        <f>IFERROR(INDEX($AO$2:$AO$133,MATCH($AM513,$AN$2:$AN$133,0)),0)</f>
      </c>
      <c r="CF513">
        <f>IFERROR(LEFT($K513,FIND(" - ",$K513)-1),$K513)</f>
      </c>
      <c r="CG513" t="s">
        <v>180</v>
      </c>
      <c r="CI513">
        <f>IF($DD513&gt;=1,INDEX($CG:$CG,$DC513+1),"")</f>
      </c>
      <c r="CJ513">
        <f>IF($DD513&gt;=2,INDEX($CG:$CG,$DC513+2),"")</f>
      </c>
      <c r="CK513">
        <f>IF($DD513&gt;=3,INDEX($CG:$CG,$DC513+3),"")</f>
      </c>
      <c r="CL513">
        <f>IF($DD513&gt;=4,INDEX($CG:$CG,$DC513+4),"")</f>
      </c>
      <c r="CM513">
        <f>IF($DD513&gt;=5,INDEX($CG:$CG,$DC513+5),"")</f>
      </c>
      <c r="CN513">
        <f>IF($DD513&gt;=6,INDEX($CG:$CG,$DC513+6),"")</f>
      </c>
      <c r="CO513">
        <f>IF($DD513&gt;=7,INDEX($CG:$CG,$DC513+7),"")</f>
      </c>
      <c r="CP513">
        <f>IF($DD513&gt;=8,INDEX($CG:$CG,$DC513+8),"")</f>
      </c>
      <c r="CQ513">
        <f>IF($DD513&gt;=9,INDEX($CG:$CG,$DC513+9),"")</f>
      </c>
      <c r="CR513">
        <f>IF($DD513&gt;=10,INDEX($CG:$CG,$DC513+10),"")</f>
      </c>
      <c r="CS513">
        <f>IF($DD513&gt;=11,INDEX($CG:$CG,$DC513+11),"")</f>
      </c>
      <c r="CT513">
        <f>IF($DD513&gt;=12,INDEX($CG:$CG,$DC513+12),"")</f>
      </c>
      <c r="CU513">
        <f>IF($DD513&gt;=13,INDEX($CG:$CG,$DC513+13),"")</f>
      </c>
      <c r="CV513">
        <f>IF($DD513&gt;=14,INDEX($CG:$CG,$DC513+14),"")</f>
      </c>
      <c r="CW513">
        <f>IF($DD513&gt;=15,INDEX($CG:$CG,$DC513+15),"")</f>
      </c>
      <c r="CX513">
        <f>IF($DD513&gt;=16,INDEX($CG:$CG,$DC513+16),"")</f>
      </c>
      <c r="CY513">
        <f>IF($DD513&gt;=17,INDEX($CG:$CG,$DC513+17),"")</f>
      </c>
      <c r="CZ513">
        <f>IF($DD513&gt;=18,INDEX($CG:$CG,$DC513+18),"")</f>
      </c>
      <c r="DA513">
        <f>IF($DD513&gt;=19,INDEX($CG:$CG,$DC513+19),"")</f>
      </c>
      <c r="DB513">
        <f>IF($DD513&gt;=20,INDEX($CG:$CG,$DC513+20),"")</f>
      </c>
      <c r="DC513">
        <f>IFERROR(MATCH($CF513,$CG$2:$CG$1558,0)+1,0)</f>
      </c>
      <c r="DD513">
        <f>IFERROR(INDEX($CH$2:$CH$1558,MATCH($CF513,$CG$2:$CG$1558,0)),0)</f>
      </c>
      <c r="DE513">
        <f>IFERROR(INDEX($AL:$AL,MATCH($G513,$AK:$AK,0))&amp;"","")</f>
      </c>
      <c r="DI513">
        <f>IF($GL513&gt;=1,INDEX($DF:$DF,$GK513+1),"")</f>
      </c>
      <c r="DJ513">
        <f>IF($GL513&gt;=2,INDEX($DF:$DF,$GK513+2),"")</f>
      </c>
      <c r="DK513">
        <f>IF($GL513&gt;=3,INDEX($DF:$DF,$GK513+3),"")</f>
      </c>
      <c r="DL513">
        <f>IF($GL513&gt;=4,INDEX($DF:$DF,$GK513+4),"")</f>
      </c>
      <c r="DM513">
        <f>IF($GL513&gt;=5,INDEX($DF:$DF,$GK513+5),"")</f>
      </c>
      <c r="DN513">
        <f>IF($GL513&gt;=6,INDEX($DF:$DF,$GK513+6),"")</f>
      </c>
      <c r="DO513">
        <f>IF($GL513&gt;=7,INDEX($DF:$DF,$GK513+7),"")</f>
      </c>
      <c r="DP513">
        <f>IF($GL513&gt;=8,INDEX($DF:$DF,$GK513+8),"")</f>
      </c>
      <c r="DQ513">
        <f>IF($GL513&gt;=9,INDEX($DF:$DF,$GK513+9),"")</f>
      </c>
      <c r="DR513">
        <f>IF($GL513&gt;=10,INDEX($DF:$DF,$GK513+10),"")</f>
      </c>
      <c r="DS513">
        <f>IF($GL513&gt;=11,INDEX($DF:$DF,$GK513+11),"")</f>
      </c>
      <c r="DT513">
        <f>IF($GL513&gt;=12,INDEX($DF:$DF,$GK513+12),"")</f>
      </c>
      <c r="DU513">
        <f>IF($GL513&gt;=13,INDEX($DF:$DF,$GK513+13),"")</f>
      </c>
      <c r="DV513">
        <f>IF($GL513&gt;=14,INDEX($DF:$DF,$GK513+14),"")</f>
      </c>
      <c r="DW513">
        <f>IF($GL513&gt;=15,INDEX($DF:$DF,$GK513+15),"")</f>
      </c>
      <c r="DX513">
        <f>IF($GL513&gt;=16,INDEX($DF:$DF,$GK513+16),"")</f>
      </c>
      <c r="DY513">
        <f>IF($GL513&gt;=17,INDEX($DF:$DF,$GK513+17),"")</f>
      </c>
      <c r="DZ513">
        <f>IF($GL513&gt;=18,INDEX($DF:$DF,$GK513+18),"")</f>
      </c>
      <c r="EA513">
        <f>IF($GL513&gt;=19,INDEX($DF:$DF,$GK513+19),"")</f>
      </c>
      <c r="EB513">
        <f>IF($GL513&gt;=20,INDEX($DF:$DF,$GK513+20),"")</f>
      </c>
      <c r="EC513">
        <f>IF($GL513&gt;=21,INDEX($DF:$DF,$GK513+21),"")</f>
      </c>
      <c r="ED513">
        <f>IF($GL513&gt;=22,INDEX($DF:$DF,$GK513+22),"")</f>
      </c>
      <c r="EE513">
        <f>IF($GL513&gt;=23,INDEX($DF:$DF,$GK513+23),"")</f>
      </c>
      <c r="EF513">
        <f>IF($GL513&gt;=24,INDEX($DF:$DF,$GK513+24),"")</f>
      </c>
      <c r="EG513">
        <f>IF($GL513&gt;=25,INDEX($DF:$DF,$GK513+25),"")</f>
      </c>
      <c r="EH513">
        <f>IF($GL513&gt;=26,INDEX($DF:$DF,$GK513+26),"")</f>
      </c>
      <c r="EI513">
        <f>IF($GL513&gt;=27,INDEX($DF:$DF,$GK513+27),"")</f>
      </c>
      <c r="EJ513">
        <f>IF($GL513&gt;=28,INDEX($DF:$DF,$GK513+28),"")</f>
      </c>
      <c r="EK513">
        <f>IF($GL513&gt;=29,INDEX($DF:$DF,$GK513+29),"")</f>
      </c>
      <c r="EL513">
        <f>IF($GL513&gt;=30,INDEX($DF:$DF,$GK513+30),"")</f>
      </c>
      <c r="EM513">
        <f>IF($GL513&gt;=31,INDEX($DF:$DF,$GK513+31),"")</f>
      </c>
      <c r="EN513">
        <f>IF($GL513&gt;=32,INDEX($DF:$DF,$GK513+32),"")</f>
      </c>
      <c r="EO513">
        <f>IF($GL513&gt;=33,INDEX($DF:$DF,$GK513+33),"")</f>
      </c>
      <c r="EP513">
        <f>IF($GL513&gt;=34,INDEX($DF:$DF,$GK513+34),"")</f>
      </c>
      <c r="EQ513">
        <f>IF($GL513&gt;=35,INDEX($DF:$DF,$GK513+35),"")</f>
      </c>
      <c r="ER513">
        <f>IF($GL513&gt;=36,INDEX($DF:$DF,$GK513+36),"")</f>
      </c>
      <c r="ES513">
        <f>IF($GL513&gt;=37,INDEX($DF:$DF,$GK513+37),"")</f>
      </c>
      <c r="ET513">
        <f>IF($GL513&gt;=38,INDEX($DF:$DF,$GK513+38),"")</f>
      </c>
      <c r="EU513">
        <f>IF($GL513&gt;=39,INDEX($DF:$DF,$GK513+39),"")</f>
      </c>
      <c r="EV513">
        <f>IF($GL513&gt;=40,INDEX($DF:$DF,$GK513+40),"")</f>
      </c>
      <c r="EW513">
        <f>IF($GL513&gt;=1,INDEX($DG:$DG,$GK513+1),"")</f>
      </c>
      <c r="EX513">
        <f>IF($GL513&gt;=2,INDEX($DG:$DG,$GK513+2),"")</f>
      </c>
      <c r="EY513">
        <f>IF($GL513&gt;=3,INDEX($DG:$DG,$GK513+3),"")</f>
      </c>
      <c r="EZ513">
        <f>IF($GL513&gt;=4,INDEX($DG:$DG,$GK513+4),"")</f>
      </c>
      <c r="FA513">
        <f>IF($GL513&gt;=5,INDEX($DG:$DG,$GK513+5),"")</f>
      </c>
      <c r="FB513">
        <f>IF($GL513&gt;=6,INDEX($DG:$DG,$GK513+6),"")</f>
      </c>
      <c r="FC513">
        <f>IF($GL513&gt;=7,INDEX($DG:$DG,$GK513+7),"")</f>
      </c>
      <c r="FD513">
        <f>IF($GL513&gt;=8,INDEX($DG:$DG,$GK513+8),"")</f>
      </c>
      <c r="FE513">
        <f>IF($GL513&gt;=9,INDEX($DG:$DG,$GK513+9),"")</f>
      </c>
      <c r="FF513">
        <f>IF($GL513&gt;=10,INDEX($DG:$DG,$GK513+10),"")</f>
      </c>
      <c r="FG513">
        <f>IF($GL513&gt;=11,INDEX($DG:$DG,$GK513+11),"")</f>
      </c>
      <c r="FH513">
        <f>IF($GL513&gt;=12,INDEX($DG:$DG,$GK513+12),"")</f>
      </c>
      <c r="FI513">
        <f>IF($GL513&gt;=13,INDEX($DG:$DG,$GK513+13),"")</f>
      </c>
      <c r="FJ513">
        <f>IF($GL513&gt;=14,INDEX($DG:$DG,$GK513+14),"")</f>
      </c>
      <c r="FK513">
        <f>IF($GL513&gt;=15,INDEX($DG:$DG,$GK513+15),"")</f>
      </c>
      <c r="FL513">
        <f>IF($GL513&gt;=16,INDEX($DG:$DG,$GK513+16),"")</f>
      </c>
      <c r="FM513">
        <f>IF($GL513&gt;=17,INDEX($DG:$DG,$GK513+17),"")</f>
      </c>
      <c r="FN513">
        <f>IF($GL513&gt;=18,INDEX($DG:$DG,$GK513+18),"")</f>
      </c>
      <c r="FO513">
        <f>IF($GL513&gt;=19,INDEX($DG:$DG,$GK513+19),"")</f>
      </c>
      <c r="FP513">
        <f>IF($GL513&gt;=20,INDEX($DG:$DG,$GK513+20),"")</f>
      </c>
      <c r="FQ513">
        <f>IF($GL513&gt;=21,INDEX($DG:$DG,$GK513+21),"")</f>
      </c>
      <c r="FR513">
        <f>IF($GL513&gt;=22,INDEX($DG:$DG,$GK513+22),"")</f>
      </c>
      <c r="FS513">
        <f>IF($GL513&gt;=23,INDEX($DG:$DG,$GK513+23),"")</f>
      </c>
      <c r="FT513">
        <f>IF($GL513&gt;=24,INDEX($DG:$DG,$GK513+24),"")</f>
      </c>
      <c r="FU513">
        <f>IF($GL513&gt;=25,INDEX($DG:$DG,$GK513+25),"")</f>
      </c>
      <c r="FV513">
        <f>IF($GL513&gt;=26,INDEX($DG:$DG,$GK513+26),"")</f>
      </c>
      <c r="FW513">
        <f>IF($GL513&gt;=27,INDEX($DG:$DG,$GK513+27),"")</f>
      </c>
      <c r="FX513">
        <f>IF($GL513&gt;=28,INDEX($DG:$DG,$GK513+28),"")</f>
      </c>
      <c r="FY513">
        <f>IF($GL513&gt;=29,INDEX($DG:$DG,$GK513+29),"")</f>
      </c>
      <c r="FZ513">
        <f>IF($GL513&gt;=30,INDEX($DG:$DG,$GK513+30),"")</f>
      </c>
      <c r="GA513">
        <f>IF($GL513&gt;=31,INDEX($DG:$DG,$GK513+31),"")</f>
      </c>
      <c r="GB513">
        <f>IF($GL513&gt;=32,INDEX($DG:$DG,$GK513+32),"")</f>
      </c>
      <c r="GC513">
        <f>IF($GL513&gt;=33,INDEX($DG:$DG,$GK513+33),"")</f>
      </c>
      <c r="GD513">
        <f>IF($GL513&gt;=34,INDEX($DG:$DG,$GK513+34),"")</f>
      </c>
      <c r="GE513">
        <f>IF($GL513&gt;=35,INDEX($DG:$DG,$GK513+35),"")</f>
      </c>
      <c r="GF513">
        <f>IF($GL513&gt;=36,INDEX($DG:$DG,$GK513+36),"")</f>
      </c>
      <c r="GG513">
        <f>IF($GL513&gt;=37,INDEX($DG:$DG,$GK513+37),"")</f>
      </c>
      <c r="GH513">
        <f>IF($GL513&gt;=38,INDEX($DG:$DG,$GK513+38),"")</f>
      </c>
      <c r="GI513">
        <f>IF($GL513&gt;=39,INDEX($DG:$DG,$GK513+39),"")</f>
      </c>
      <c r="GJ513">
        <f>IF($GL513&gt;=40,INDEX($DG:$DG,$GK513+40),"")</f>
      </c>
      <c r="GK513">
        <f>IFERROR(MATCH($DE513,$DF$2:$DF$166,0)+1,0)</f>
      </c>
      <c r="GL513">
        <f>IFERROR(INDEX($DH$2:$DH$166,MATCH($DE513,$DF$2:$DF$166,0)),0)</f>
      </c>
      <c r="GM513">
        <f>IFERROR(MATCH($H513,$DI$513:$EV$513,0),0)</f>
      </c>
      <c r="GN513">
        <f>IF($GM513&gt;0,INDEX($EW$513:$GJ$513,$GM513),"")</f>
      </c>
      <c r="GO513" t="s">
        <v>1117</v>
      </c>
      <c r="GQ513">
        <f>IF($IZ513&gt;=1,INDEX($GO:$GO,$IY513+1),"")</f>
      </c>
      <c r="GR513">
        <f>IF($IZ513&gt;=2,INDEX($GO:$GO,$IY513+2),"")</f>
      </c>
      <c r="GS513">
        <f>IF($IZ513&gt;=3,INDEX($GO:$GO,$IY513+3),"")</f>
      </c>
      <c r="GT513">
        <f>IF($IZ513&gt;=4,INDEX($GO:$GO,$IY513+4),"")</f>
      </c>
      <c r="GU513">
        <f>IF($IZ513&gt;=5,INDEX($GO:$GO,$IY513+5),"")</f>
      </c>
      <c r="GV513">
        <f>IF($IZ513&gt;=6,INDEX($GO:$GO,$IY513+6),"")</f>
      </c>
      <c r="GW513">
        <f>IF($IZ513&gt;=7,INDEX($GO:$GO,$IY513+7),"")</f>
      </c>
      <c r="GX513">
        <f>IF($IZ513&gt;=8,INDEX($GO:$GO,$IY513+8),"")</f>
      </c>
      <c r="GY513">
        <f>IF($IZ513&gt;=9,INDEX($GO:$GO,$IY513+9),"")</f>
      </c>
      <c r="GZ513">
        <f>IF($IZ513&gt;=10,INDEX($GO:$GO,$IY513+10),"")</f>
      </c>
      <c r="HA513">
        <f>IF($IZ513&gt;=11,INDEX($GO:$GO,$IY513+11),"")</f>
      </c>
      <c r="HB513">
        <f>IF($IZ513&gt;=12,INDEX($GO:$GO,$IY513+12),"")</f>
      </c>
      <c r="HC513">
        <f>IF($IZ513&gt;=13,INDEX($GO:$GO,$IY513+13),"")</f>
      </c>
      <c r="HD513">
        <f>IF($IZ513&gt;=14,INDEX($GO:$GO,$IY513+14),"")</f>
      </c>
      <c r="HE513">
        <f>IF($IZ513&gt;=15,INDEX($GO:$GO,$IY513+15),"")</f>
      </c>
      <c r="HF513">
        <f>IF($IZ513&gt;=16,INDEX($GO:$GO,$IY513+16),"")</f>
      </c>
      <c r="HG513">
        <f>IF($IZ513&gt;=17,INDEX($GO:$GO,$IY513+17),"")</f>
      </c>
      <c r="HH513">
        <f>IF($IZ513&gt;=18,INDEX($GO:$GO,$IY513+18),"")</f>
      </c>
      <c r="HI513">
        <f>IF($IZ513&gt;=19,INDEX($GO:$GO,$IY513+19),"")</f>
      </c>
      <c r="HJ513">
        <f>IF($IZ513&gt;=20,INDEX($GO:$GO,$IY513+20),"")</f>
      </c>
      <c r="HK513">
        <f>IF($IZ513&gt;=21,INDEX($GO:$GO,$IY513+21),"")</f>
      </c>
      <c r="HL513">
        <f>IF($IZ513&gt;=22,INDEX($GO:$GO,$IY513+22),"")</f>
      </c>
      <c r="HM513">
        <f>IF($IZ513&gt;=23,INDEX($GO:$GO,$IY513+23),"")</f>
      </c>
      <c r="HN513">
        <f>IF($IZ513&gt;=24,INDEX($GO:$GO,$IY513+24),"")</f>
      </c>
      <c r="HO513">
        <f>IF($IZ513&gt;=25,INDEX($GO:$GO,$IY513+25),"")</f>
      </c>
      <c r="HP513">
        <f>IF($IZ513&gt;=26,INDEX($GO:$GO,$IY513+26),"")</f>
      </c>
      <c r="HQ513">
        <f>IF($IZ513&gt;=27,INDEX($GO:$GO,$IY513+27),"")</f>
      </c>
      <c r="HR513">
        <f>IF($IZ513&gt;=28,INDEX($GO:$GO,$IY513+28),"")</f>
      </c>
      <c r="HS513">
        <f>IF($IZ513&gt;=29,INDEX($GO:$GO,$IY513+29),"")</f>
      </c>
      <c r="HT513">
        <f>IF($IZ513&gt;=30,INDEX($GO:$GO,$IY513+30),"")</f>
      </c>
      <c r="HU513">
        <f>IF($IZ513&gt;=31,INDEX($GO:$GO,$IY513+31),"")</f>
      </c>
      <c r="HV513">
        <f>IF($IZ513&gt;=32,INDEX($GO:$GO,$IY513+32),"")</f>
      </c>
      <c r="HW513">
        <f>IF($IZ513&gt;=33,INDEX($GO:$GO,$IY513+33),"")</f>
      </c>
      <c r="HX513">
        <f>IF($IZ513&gt;=34,INDEX($GO:$GO,$IY513+34),"")</f>
      </c>
      <c r="HY513">
        <f>IF($IZ513&gt;=35,INDEX($GO:$GO,$IY513+35),"")</f>
      </c>
      <c r="HZ513">
        <f>IF($IZ513&gt;=36,INDEX($GO:$GO,$IY513+36),"")</f>
      </c>
      <c r="IA513">
        <f>IF($IZ513&gt;=37,INDEX($GO:$GO,$IY513+37),"")</f>
      </c>
      <c r="IB513">
        <f>IF($IZ513&gt;=38,INDEX($GO:$GO,$IY513+38),"")</f>
      </c>
      <c r="IC513">
        <f>IF($IZ513&gt;=39,INDEX($GO:$GO,$IY513+39),"")</f>
      </c>
      <c r="ID513">
        <f>IF($IZ513&gt;=40,INDEX($GO:$GO,$IY513+40),"")</f>
      </c>
      <c r="IE513">
        <f>IF($IZ513&gt;=41,INDEX($GO:$GO,$IY513+41),"")</f>
      </c>
      <c r="IF513">
        <f>IF($IZ513&gt;=42,INDEX($GO:$GO,$IY513+42),"")</f>
      </c>
      <c r="IG513">
        <f>IF($IZ513&gt;=43,INDEX($GO:$GO,$IY513+43),"")</f>
      </c>
      <c r="IH513">
        <f>IF($IZ513&gt;=44,INDEX($GO:$GO,$IY513+44),"")</f>
      </c>
      <c r="II513">
        <f>IF($IZ513&gt;=45,INDEX($GO:$GO,$IY513+45),"")</f>
      </c>
      <c r="IJ513">
        <f>IF($IZ513&gt;=46,INDEX($GO:$GO,$IY513+46),"")</f>
      </c>
      <c r="IK513">
        <f>IF($IZ513&gt;=47,INDEX($GO:$GO,$IY513+47),"")</f>
      </c>
      <c r="IL513">
        <f>IF($IZ513&gt;=48,INDEX($GO:$GO,$IY513+48),"")</f>
      </c>
      <c r="IM513">
        <f>IF($IZ513&gt;=49,INDEX($GO:$GO,$IY513+49),"")</f>
      </c>
      <c r="IN513">
        <f>IF($IZ513&gt;=50,INDEX($GO:$GO,$IY513+50),"")</f>
      </c>
      <c r="IO513">
        <f>IF($IZ513&gt;=51,INDEX($GO:$GO,$IY513+51),"")</f>
      </c>
      <c r="IP513">
        <f>IF($IZ513&gt;=52,INDEX($GO:$GO,$IY513+52),"")</f>
      </c>
      <c r="IQ513">
        <f>IF($IZ513&gt;=53,INDEX($GO:$GO,$IY513+53),"")</f>
      </c>
      <c r="IR513">
        <f>IF($IZ513&gt;=54,INDEX($GO:$GO,$IY513+54),"")</f>
      </c>
      <c r="IS513">
        <f>IF($IZ513&gt;=55,INDEX($GO:$GO,$IY513+55),"")</f>
      </c>
      <c r="IT513">
        <f>IF($IZ513&gt;=56,INDEX($GO:$GO,$IY513+56),"")</f>
      </c>
      <c r="IU513">
        <f>IF($IZ513&gt;=57,INDEX($GO:$GO,$IY513+57),"")</f>
      </c>
      <c r="IV513">
        <f>IF($IZ513&gt;=58,INDEX($GO:$GO,$IY513+58),"")</f>
      </c>
      <c r="IW513">
        <f>IF($IZ513&gt;=59,INDEX($GO:$GO,$IY513+59),"")</f>
      </c>
      <c r="IX513">
        <f>IF($IZ513&gt;=60,INDEX($GO:$GO,$IY513+60),"")</f>
      </c>
      <c r="IY513">
        <f>IFERROR(MATCH($GN513,$GO$2:$GO$827,0)+1,0)</f>
      </c>
      <c r="IZ513">
        <f>IFERROR(INDEX($GP$2:$GP$827,MATCH($GN513,$GO$2:$GO$827,0)),0)</f>
      </c>
      <c r="JA513" t="s">
        <v>23</v>
      </c>
      <c r="JB513" t="s">
        <v>23</v>
      </c>
    </row>
    <row r="514" spans="1:262" x14ac:dyDescent="0.25">
      <c r="F514" s="1"/>
      <c r="G514" s="1"/>
      <c r="H514" s="1"/>
      <c r="I514" s="1"/>
      <c r="J514" s="1">
        <f>IFERROR(IF(FIND(" - ",$F514)&gt;0,MID($F514,FIND(" - ",$F514)+3,LEN($F514)),""),"")</f>
      </c>
      <c r="L514" s="1"/>
      <c r="N514" t="s">
        <v>23</v>
      </c>
      <c r="P514">
        <f>IF(OR($N514="",$O514=""),"",IFERROR($N514/$O514,0))</f>
      </c>
      <c r="Q514">
        <f>IF($N514="","",
IF($G514="","",
IF(ISNUMBER(SEARCH("exempt",LOWER($G514))),0,
$N514*(VALUE(SUBSTITUTE($G514,"%",""))/100))))</f>
      </c>
      <c r="W514">
        <f>IF($N514="","",
SUM($N514,$Q514,$U514,$R514,$T514)-
IF($V514="",0,VALUE($V514)))</f>
      </c>
      <c r="AE514" t="s">
        <v>1513</v>
      </c>
      <c r="AJ514" t="s">
        <v>1514</v>
      </c>
      <c r="AM514">
        <f>IFERROR(LEFT($F514,FIND(" - ",$F514)-1),$F514)</f>
      </c>
      <c r="AP514">
        <f>IF($CE514&gt;=1,INDEX($AN:$AN,$CD514+1),"")</f>
      </c>
      <c r="AQ514">
        <f>IF($CE514&gt;=2,INDEX($AN:$AN,$CD514+2),"")</f>
      </c>
      <c r="AR514">
        <f>IF($CE514&gt;=3,INDEX($AN:$AN,$CD514+3),"")</f>
      </c>
      <c r="AS514">
        <f>IF($CE514&gt;=4,INDEX($AN:$AN,$CD514+4),"")</f>
      </c>
      <c r="AT514">
        <f>IF($CE514&gt;=5,INDEX($AN:$AN,$CD514+5),"")</f>
      </c>
      <c r="AU514">
        <f>IF($CE514&gt;=6,INDEX($AN:$AN,$CD514+6),"")</f>
      </c>
      <c r="AV514">
        <f>IF($CE514&gt;=7,INDEX($AN:$AN,$CD514+7),"")</f>
      </c>
      <c r="AW514">
        <f>IF($CE514&gt;=8,INDEX($AN:$AN,$CD514+8),"")</f>
      </c>
      <c r="AX514">
        <f>IF($CE514&gt;=9,INDEX($AN:$AN,$CD514+9),"")</f>
      </c>
      <c r="AY514">
        <f>IF($CE514&gt;=10,INDEX($AN:$AN,$CD514+10),"")</f>
      </c>
      <c r="AZ514">
        <f>IF($CE514&gt;=11,INDEX($AN:$AN,$CD514+11),"")</f>
      </c>
      <c r="BA514">
        <f>IF($CE514&gt;=12,INDEX($AN:$AN,$CD514+12),"")</f>
      </c>
      <c r="BB514">
        <f>IF($CE514&gt;=13,INDEX($AN:$AN,$CD514+13),"")</f>
      </c>
      <c r="BC514">
        <f>IF($CE514&gt;=14,INDEX($AN:$AN,$CD514+14),"")</f>
      </c>
      <c r="BD514">
        <f>IF($CE514&gt;=15,INDEX($AN:$AN,$CD514+15),"")</f>
      </c>
      <c r="BE514">
        <f>IF($CE514&gt;=16,INDEX($AN:$AN,$CD514+16),"")</f>
      </c>
      <c r="BF514">
        <f>IF($CE514&gt;=17,INDEX($AN:$AN,$CD514+17),"")</f>
      </c>
      <c r="BG514">
        <f>IF($CE514&gt;=18,INDEX($AN:$AN,$CD514+18),"")</f>
      </c>
      <c r="BH514">
        <f>IF($CE514&gt;=19,INDEX($AN:$AN,$CD514+19),"")</f>
      </c>
      <c r="BI514">
        <f>IF($CE514&gt;=20,INDEX($AN:$AN,$CD514+20),"")</f>
      </c>
      <c r="BJ514">
        <f>IF($CE514&gt;=21,INDEX($AN:$AN,$CD514+21),"")</f>
      </c>
      <c r="BK514">
        <f>IF($CE514&gt;=22,INDEX($AN:$AN,$CD514+22),"")</f>
      </c>
      <c r="BL514">
        <f>IF($CE514&gt;=23,INDEX($AN:$AN,$CD514+23),"")</f>
      </c>
      <c r="BM514">
        <f>IF($CE514&gt;=24,INDEX($AN:$AN,$CD514+24),"")</f>
      </c>
      <c r="BN514">
        <f>IF($CE514&gt;=25,INDEX($AN:$AN,$CD514+25),"")</f>
      </c>
      <c r="BO514">
        <f>IF($CE514&gt;=26,INDEX($AN:$AN,$CD514+26),"")</f>
      </c>
      <c r="BP514">
        <f>IF($CE514&gt;=27,INDEX($AN:$AN,$CD514+27),"")</f>
      </c>
      <c r="BQ514">
        <f>IF($CE514&gt;=28,INDEX($AN:$AN,$CD514+28),"")</f>
      </c>
      <c r="BR514">
        <f>IF($CE514&gt;=29,INDEX($AN:$AN,$CD514+29),"")</f>
      </c>
      <c r="BS514">
        <f>IF($CE514&gt;=30,INDEX($AN:$AN,$CD514+30),"")</f>
      </c>
      <c r="BT514">
        <f>IF($CE514&gt;=31,INDEX($AN:$AN,$CD514+31),"")</f>
      </c>
      <c r="BU514">
        <f>IF($CE514&gt;=32,INDEX($AN:$AN,$CD514+32),"")</f>
      </c>
      <c r="BV514">
        <f>IF($CE514&gt;=33,INDEX($AN:$AN,$CD514+33),"")</f>
      </c>
      <c r="BW514">
        <f>IF($CE514&gt;=34,INDEX($AN:$AN,$CD514+34),"")</f>
      </c>
      <c r="BX514">
        <f>IF($CE514&gt;=35,INDEX($AN:$AN,$CD514+35),"")</f>
      </c>
      <c r="BY514">
        <f>IF($CE514&gt;=36,INDEX($AN:$AN,$CD514+36),"")</f>
      </c>
      <c r="BZ514">
        <f>IF($CE514&gt;=37,INDEX($AN:$AN,$CD514+37),"")</f>
      </c>
      <c r="CA514">
        <f>IF($CE514&gt;=38,INDEX($AN:$AN,$CD514+38),"")</f>
      </c>
      <c r="CB514">
        <f>IF($CE514&gt;=39,INDEX($AN:$AN,$CD514+39),"")</f>
      </c>
      <c r="CC514">
        <f>IF($CE514&gt;=40,INDEX($AN:$AN,$CD514+40),"")</f>
      </c>
      <c r="CD514">
        <f>IFERROR(MATCH($AM514,$AN$2:$AN$133,0)+1,0)</f>
      </c>
      <c r="CE514">
        <f>IFERROR(INDEX($AO$2:$AO$133,MATCH($AM514,$AN$2:$AN$133,0)),0)</f>
      </c>
      <c r="CF514">
        <f>IFERROR(LEFT($K514,FIND(" - ",$K514)-1),$K514)</f>
      </c>
      <c r="CG514" t="s">
        <v>109</v>
      </c>
      <c r="CI514">
        <f>IF($DD514&gt;=1,INDEX($CG:$CG,$DC514+1),"")</f>
      </c>
      <c r="CJ514">
        <f>IF($DD514&gt;=2,INDEX($CG:$CG,$DC514+2),"")</f>
      </c>
      <c r="CK514">
        <f>IF($DD514&gt;=3,INDEX($CG:$CG,$DC514+3),"")</f>
      </c>
      <c r="CL514">
        <f>IF($DD514&gt;=4,INDEX($CG:$CG,$DC514+4),"")</f>
      </c>
      <c r="CM514">
        <f>IF($DD514&gt;=5,INDEX($CG:$CG,$DC514+5),"")</f>
      </c>
      <c r="CN514">
        <f>IF($DD514&gt;=6,INDEX($CG:$CG,$DC514+6),"")</f>
      </c>
      <c r="CO514">
        <f>IF($DD514&gt;=7,INDEX($CG:$CG,$DC514+7),"")</f>
      </c>
      <c r="CP514">
        <f>IF($DD514&gt;=8,INDEX($CG:$CG,$DC514+8),"")</f>
      </c>
      <c r="CQ514">
        <f>IF($DD514&gt;=9,INDEX($CG:$CG,$DC514+9),"")</f>
      </c>
      <c r="CR514">
        <f>IF($DD514&gt;=10,INDEX($CG:$CG,$DC514+10),"")</f>
      </c>
      <c r="CS514">
        <f>IF($DD514&gt;=11,INDEX($CG:$CG,$DC514+11),"")</f>
      </c>
      <c r="CT514">
        <f>IF($DD514&gt;=12,INDEX($CG:$CG,$DC514+12),"")</f>
      </c>
      <c r="CU514">
        <f>IF($DD514&gt;=13,INDEX($CG:$CG,$DC514+13),"")</f>
      </c>
      <c r="CV514">
        <f>IF($DD514&gt;=14,INDEX($CG:$CG,$DC514+14),"")</f>
      </c>
      <c r="CW514">
        <f>IF($DD514&gt;=15,INDEX($CG:$CG,$DC514+15),"")</f>
      </c>
      <c r="CX514">
        <f>IF($DD514&gt;=16,INDEX($CG:$CG,$DC514+16),"")</f>
      </c>
      <c r="CY514">
        <f>IF($DD514&gt;=17,INDEX($CG:$CG,$DC514+17),"")</f>
      </c>
      <c r="CZ514">
        <f>IF($DD514&gt;=18,INDEX($CG:$CG,$DC514+18),"")</f>
      </c>
      <c r="DA514">
        <f>IF($DD514&gt;=19,INDEX($CG:$CG,$DC514+19),"")</f>
      </c>
      <c r="DB514">
        <f>IF($DD514&gt;=20,INDEX($CG:$CG,$DC514+20),"")</f>
      </c>
      <c r="DC514">
        <f>IFERROR(MATCH($CF514,$CG$2:$CG$1558,0)+1,0)</f>
      </c>
      <c r="DD514">
        <f>IFERROR(INDEX($CH$2:$CH$1558,MATCH($CF514,$CG$2:$CG$1558,0)),0)</f>
      </c>
      <c r="DE514">
        <f>IFERROR(INDEX($AL:$AL,MATCH($G514,$AK:$AK,0))&amp;"","")</f>
      </c>
      <c r="DI514">
        <f>IF($GL514&gt;=1,INDEX($DF:$DF,$GK514+1),"")</f>
      </c>
      <c r="DJ514">
        <f>IF($GL514&gt;=2,INDEX($DF:$DF,$GK514+2),"")</f>
      </c>
      <c r="DK514">
        <f>IF($GL514&gt;=3,INDEX($DF:$DF,$GK514+3),"")</f>
      </c>
      <c r="DL514">
        <f>IF($GL514&gt;=4,INDEX($DF:$DF,$GK514+4),"")</f>
      </c>
      <c r="DM514">
        <f>IF($GL514&gt;=5,INDEX($DF:$DF,$GK514+5),"")</f>
      </c>
      <c r="DN514">
        <f>IF($GL514&gt;=6,INDEX($DF:$DF,$GK514+6),"")</f>
      </c>
      <c r="DO514">
        <f>IF($GL514&gt;=7,INDEX($DF:$DF,$GK514+7),"")</f>
      </c>
      <c r="DP514">
        <f>IF($GL514&gt;=8,INDEX($DF:$DF,$GK514+8),"")</f>
      </c>
      <c r="DQ514">
        <f>IF($GL514&gt;=9,INDEX($DF:$DF,$GK514+9),"")</f>
      </c>
      <c r="DR514">
        <f>IF($GL514&gt;=10,INDEX($DF:$DF,$GK514+10),"")</f>
      </c>
      <c r="DS514">
        <f>IF($GL514&gt;=11,INDEX($DF:$DF,$GK514+11),"")</f>
      </c>
      <c r="DT514">
        <f>IF($GL514&gt;=12,INDEX($DF:$DF,$GK514+12),"")</f>
      </c>
      <c r="DU514">
        <f>IF($GL514&gt;=13,INDEX($DF:$DF,$GK514+13),"")</f>
      </c>
      <c r="DV514">
        <f>IF($GL514&gt;=14,INDEX($DF:$DF,$GK514+14),"")</f>
      </c>
      <c r="DW514">
        <f>IF($GL514&gt;=15,INDEX($DF:$DF,$GK514+15),"")</f>
      </c>
      <c r="DX514">
        <f>IF($GL514&gt;=16,INDEX($DF:$DF,$GK514+16),"")</f>
      </c>
      <c r="DY514">
        <f>IF($GL514&gt;=17,INDEX($DF:$DF,$GK514+17),"")</f>
      </c>
      <c r="DZ514">
        <f>IF($GL514&gt;=18,INDEX($DF:$DF,$GK514+18),"")</f>
      </c>
      <c r="EA514">
        <f>IF($GL514&gt;=19,INDEX($DF:$DF,$GK514+19),"")</f>
      </c>
      <c r="EB514">
        <f>IF($GL514&gt;=20,INDEX($DF:$DF,$GK514+20),"")</f>
      </c>
      <c r="EC514">
        <f>IF($GL514&gt;=21,INDEX($DF:$DF,$GK514+21),"")</f>
      </c>
      <c r="ED514">
        <f>IF($GL514&gt;=22,INDEX($DF:$DF,$GK514+22),"")</f>
      </c>
      <c r="EE514">
        <f>IF($GL514&gt;=23,INDEX($DF:$DF,$GK514+23),"")</f>
      </c>
      <c r="EF514">
        <f>IF($GL514&gt;=24,INDEX($DF:$DF,$GK514+24),"")</f>
      </c>
      <c r="EG514">
        <f>IF($GL514&gt;=25,INDEX($DF:$DF,$GK514+25),"")</f>
      </c>
      <c r="EH514">
        <f>IF($GL514&gt;=26,INDEX($DF:$DF,$GK514+26),"")</f>
      </c>
      <c r="EI514">
        <f>IF($GL514&gt;=27,INDEX($DF:$DF,$GK514+27),"")</f>
      </c>
      <c r="EJ514">
        <f>IF($GL514&gt;=28,INDEX($DF:$DF,$GK514+28),"")</f>
      </c>
      <c r="EK514">
        <f>IF($GL514&gt;=29,INDEX($DF:$DF,$GK514+29),"")</f>
      </c>
      <c r="EL514">
        <f>IF($GL514&gt;=30,INDEX($DF:$DF,$GK514+30),"")</f>
      </c>
      <c r="EM514">
        <f>IF($GL514&gt;=31,INDEX($DF:$DF,$GK514+31),"")</f>
      </c>
      <c r="EN514">
        <f>IF($GL514&gt;=32,INDEX($DF:$DF,$GK514+32),"")</f>
      </c>
      <c r="EO514">
        <f>IF($GL514&gt;=33,INDEX($DF:$DF,$GK514+33),"")</f>
      </c>
      <c r="EP514">
        <f>IF($GL514&gt;=34,INDEX($DF:$DF,$GK514+34),"")</f>
      </c>
      <c r="EQ514">
        <f>IF($GL514&gt;=35,INDEX($DF:$DF,$GK514+35),"")</f>
      </c>
      <c r="ER514">
        <f>IF($GL514&gt;=36,INDEX($DF:$DF,$GK514+36),"")</f>
      </c>
      <c r="ES514">
        <f>IF($GL514&gt;=37,INDEX($DF:$DF,$GK514+37),"")</f>
      </c>
      <c r="ET514">
        <f>IF($GL514&gt;=38,INDEX($DF:$DF,$GK514+38),"")</f>
      </c>
      <c r="EU514">
        <f>IF($GL514&gt;=39,INDEX($DF:$DF,$GK514+39),"")</f>
      </c>
      <c r="EV514">
        <f>IF($GL514&gt;=40,INDEX($DF:$DF,$GK514+40),"")</f>
      </c>
      <c r="EW514">
        <f>IF($GL514&gt;=1,INDEX($DG:$DG,$GK514+1),"")</f>
      </c>
      <c r="EX514">
        <f>IF($GL514&gt;=2,INDEX($DG:$DG,$GK514+2),"")</f>
      </c>
      <c r="EY514">
        <f>IF($GL514&gt;=3,INDEX($DG:$DG,$GK514+3),"")</f>
      </c>
      <c r="EZ514">
        <f>IF($GL514&gt;=4,INDEX($DG:$DG,$GK514+4),"")</f>
      </c>
      <c r="FA514">
        <f>IF($GL514&gt;=5,INDEX($DG:$DG,$GK514+5),"")</f>
      </c>
      <c r="FB514">
        <f>IF($GL514&gt;=6,INDEX($DG:$DG,$GK514+6),"")</f>
      </c>
      <c r="FC514">
        <f>IF($GL514&gt;=7,INDEX($DG:$DG,$GK514+7),"")</f>
      </c>
      <c r="FD514">
        <f>IF($GL514&gt;=8,INDEX($DG:$DG,$GK514+8),"")</f>
      </c>
      <c r="FE514">
        <f>IF($GL514&gt;=9,INDEX($DG:$DG,$GK514+9),"")</f>
      </c>
      <c r="FF514">
        <f>IF($GL514&gt;=10,INDEX($DG:$DG,$GK514+10),"")</f>
      </c>
      <c r="FG514">
        <f>IF($GL514&gt;=11,INDEX($DG:$DG,$GK514+11),"")</f>
      </c>
      <c r="FH514">
        <f>IF($GL514&gt;=12,INDEX($DG:$DG,$GK514+12),"")</f>
      </c>
      <c r="FI514">
        <f>IF($GL514&gt;=13,INDEX($DG:$DG,$GK514+13),"")</f>
      </c>
      <c r="FJ514">
        <f>IF($GL514&gt;=14,INDEX($DG:$DG,$GK514+14),"")</f>
      </c>
      <c r="FK514">
        <f>IF($GL514&gt;=15,INDEX($DG:$DG,$GK514+15),"")</f>
      </c>
      <c r="FL514">
        <f>IF($GL514&gt;=16,INDEX($DG:$DG,$GK514+16),"")</f>
      </c>
      <c r="FM514">
        <f>IF($GL514&gt;=17,INDEX($DG:$DG,$GK514+17),"")</f>
      </c>
      <c r="FN514">
        <f>IF($GL514&gt;=18,INDEX($DG:$DG,$GK514+18),"")</f>
      </c>
      <c r="FO514">
        <f>IF($GL514&gt;=19,INDEX($DG:$DG,$GK514+19),"")</f>
      </c>
      <c r="FP514">
        <f>IF($GL514&gt;=20,INDEX($DG:$DG,$GK514+20),"")</f>
      </c>
      <c r="FQ514">
        <f>IF($GL514&gt;=21,INDEX($DG:$DG,$GK514+21),"")</f>
      </c>
      <c r="FR514">
        <f>IF($GL514&gt;=22,INDEX($DG:$DG,$GK514+22),"")</f>
      </c>
      <c r="FS514">
        <f>IF($GL514&gt;=23,INDEX($DG:$DG,$GK514+23),"")</f>
      </c>
      <c r="FT514">
        <f>IF($GL514&gt;=24,INDEX($DG:$DG,$GK514+24),"")</f>
      </c>
      <c r="FU514">
        <f>IF($GL514&gt;=25,INDEX($DG:$DG,$GK514+25),"")</f>
      </c>
      <c r="FV514">
        <f>IF($GL514&gt;=26,INDEX($DG:$DG,$GK514+26),"")</f>
      </c>
      <c r="FW514">
        <f>IF($GL514&gt;=27,INDEX($DG:$DG,$GK514+27),"")</f>
      </c>
      <c r="FX514">
        <f>IF($GL514&gt;=28,INDEX($DG:$DG,$GK514+28),"")</f>
      </c>
      <c r="FY514">
        <f>IF($GL514&gt;=29,INDEX($DG:$DG,$GK514+29),"")</f>
      </c>
      <c r="FZ514">
        <f>IF($GL514&gt;=30,INDEX($DG:$DG,$GK514+30),"")</f>
      </c>
      <c r="GA514">
        <f>IF($GL514&gt;=31,INDEX($DG:$DG,$GK514+31),"")</f>
      </c>
      <c r="GB514">
        <f>IF($GL514&gt;=32,INDEX($DG:$DG,$GK514+32),"")</f>
      </c>
      <c r="GC514">
        <f>IF($GL514&gt;=33,INDEX($DG:$DG,$GK514+33),"")</f>
      </c>
      <c r="GD514">
        <f>IF($GL514&gt;=34,INDEX($DG:$DG,$GK514+34),"")</f>
      </c>
      <c r="GE514">
        <f>IF($GL514&gt;=35,INDEX($DG:$DG,$GK514+35),"")</f>
      </c>
      <c r="GF514">
        <f>IF($GL514&gt;=36,INDEX($DG:$DG,$GK514+36),"")</f>
      </c>
      <c r="GG514">
        <f>IF($GL514&gt;=37,INDEX($DG:$DG,$GK514+37),"")</f>
      </c>
      <c r="GH514">
        <f>IF($GL514&gt;=38,INDEX($DG:$DG,$GK514+38),"")</f>
      </c>
      <c r="GI514">
        <f>IF($GL514&gt;=39,INDEX($DG:$DG,$GK514+39),"")</f>
      </c>
      <c r="GJ514">
        <f>IF($GL514&gt;=40,INDEX($DG:$DG,$GK514+40),"")</f>
      </c>
      <c r="GK514">
        <f>IFERROR(MATCH($DE514,$DF$2:$DF$166,0)+1,0)</f>
      </c>
      <c r="GL514">
        <f>IFERROR(INDEX($DH$2:$DH$166,MATCH($DE514,$DF$2:$DF$166,0)),0)</f>
      </c>
      <c r="GM514">
        <f>IFERROR(MATCH($H514,$DI$514:$EV$514,0),0)</f>
      </c>
      <c r="GN514">
        <f>IF($GM514&gt;0,INDEX($EW$514:$GJ$514,$GM514),"")</f>
      </c>
      <c r="GO514" t="s">
        <v>1119</v>
      </c>
      <c r="GQ514">
        <f>IF($IZ514&gt;=1,INDEX($GO:$GO,$IY514+1),"")</f>
      </c>
      <c r="GR514">
        <f>IF($IZ514&gt;=2,INDEX($GO:$GO,$IY514+2),"")</f>
      </c>
      <c r="GS514">
        <f>IF($IZ514&gt;=3,INDEX($GO:$GO,$IY514+3),"")</f>
      </c>
      <c r="GT514">
        <f>IF($IZ514&gt;=4,INDEX($GO:$GO,$IY514+4),"")</f>
      </c>
      <c r="GU514">
        <f>IF($IZ514&gt;=5,INDEX($GO:$GO,$IY514+5),"")</f>
      </c>
      <c r="GV514">
        <f>IF($IZ514&gt;=6,INDEX($GO:$GO,$IY514+6),"")</f>
      </c>
      <c r="GW514">
        <f>IF($IZ514&gt;=7,INDEX($GO:$GO,$IY514+7),"")</f>
      </c>
      <c r="GX514">
        <f>IF($IZ514&gt;=8,INDEX($GO:$GO,$IY514+8),"")</f>
      </c>
      <c r="GY514">
        <f>IF($IZ514&gt;=9,INDEX($GO:$GO,$IY514+9),"")</f>
      </c>
      <c r="GZ514">
        <f>IF($IZ514&gt;=10,INDEX($GO:$GO,$IY514+10),"")</f>
      </c>
      <c r="HA514">
        <f>IF($IZ514&gt;=11,INDEX($GO:$GO,$IY514+11),"")</f>
      </c>
      <c r="HB514">
        <f>IF($IZ514&gt;=12,INDEX($GO:$GO,$IY514+12),"")</f>
      </c>
      <c r="HC514">
        <f>IF($IZ514&gt;=13,INDEX($GO:$GO,$IY514+13),"")</f>
      </c>
      <c r="HD514">
        <f>IF($IZ514&gt;=14,INDEX($GO:$GO,$IY514+14),"")</f>
      </c>
      <c r="HE514">
        <f>IF($IZ514&gt;=15,INDEX($GO:$GO,$IY514+15),"")</f>
      </c>
      <c r="HF514">
        <f>IF($IZ514&gt;=16,INDEX($GO:$GO,$IY514+16),"")</f>
      </c>
      <c r="HG514">
        <f>IF($IZ514&gt;=17,INDEX($GO:$GO,$IY514+17),"")</f>
      </c>
      <c r="HH514">
        <f>IF($IZ514&gt;=18,INDEX($GO:$GO,$IY514+18),"")</f>
      </c>
      <c r="HI514">
        <f>IF($IZ514&gt;=19,INDEX($GO:$GO,$IY514+19),"")</f>
      </c>
      <c r="HJ514">
        <f>IF($IZ514&gt;=20,INDEX($GO:$GO,$IY514+20),"")</f>
      </c>
      <c r="HK514">
        <f>IF($IZ514&gt;=21,INDEX($GO:$GO,$IY514+21),"")</f>
      </c>
      <c r="HL514">
        <f>IF($IZ514&gt;=22,INDEX($GO:$GO,$IY514+22),"")</f>
      </c>
      <c r="HM514">
        <f>IF($IZ514&gt;=23,INDEX($GO:$GO,$IY514+23),"")</f>
      </c>
      <c r="HN514">
        <f>IF($IZ514&gt;=24,INDEX($GO:$GO,$IY514+24),"")</f>
      </c>
      <c r="HO514">
        <f>IF($IZ514&gt;=25,INDEX($GO:$GO,$IY514+25),"")</f>
      </c>
      <c r="HP514">
        <f>IF($IZ514&gt;=26,INDEX($GO:$GO,$IY514+26),"")</f>
      </c>
      <c r="HQ514">
        <f>IF($IZ514&gt;=27,INDEX($GO:$GO,$IY514+27),"")</f>
      </c>
      <c r="HR514">
        <f>IF($IZ514&gt;=28,INDEX($GO:$GO,$IY514+28),"")</f>
      </c>
      <c r="HS514">
        <f>IF($IZ514&gt;=29,INDEX($GO:$GO,$IY514+29),"")</f>
      </c>
      <c r="HT514">
        <f>IF($IZ514&gt;=30,INDEX($GO:$GO,$IY514+30),"")</f>
      </c>
      <c r="HU514">
        <f>IF($IZ514&gt;=31,INDEX($GO:$GO,$IY514+31),"")</f>
      </c>
      <c r="HV514">
        <f>IF($IZ514&gt;=32,INDEX($GO:$GO,$IY514+32),"")</f>
      </c>
      <c r="HW514">
        <f>IF($IZ514&gt;=33,INDEX($GO:$GO,$IY514+33),"")</f>
      </c>
      <c r="HX514">
        <f>IF($IZ514&gt;=34,INDEX($GO:$GO,$IY514+34),"")</f>
      </c>
      <c r="HY514">
        <f>IF($IZ514&gt;=35,INDEX($GO:$GO,$IY514+35),"")</f>
      </c>
      <c r="HZ514">
        <f>IF($IZ514&gt;=36,INDEX($GO:$GO,$IY514+36),"")</f>
      </c>
      <c r="IA514">
        <f>IF($IZ514&gt;=37,INDEX($GO:$GO,$IY514+37),"")</f>
      </c>
      <c r="IB514">
        <f>IF($IZ514&gt;=38,INDEX($GO:$GO,$IY514+38),"")</f>
      </c>
      <c r="IC514">
        <f>IF($IZ514&gt;=39,INDEX($GO:$GO,$IY514+39),"")</f>
      </c>
      <c r="ID514">
        <f>IF($IZ514&gt;=40,INDEX($GO:$GO,$IY514+40),"")</f>
      </c>
      <c r="IE514">
        <f>IF($IZ514&gt;=41,INDEX($GO:$GO,$IY514+41),"")</f>
      </c>
      <c r="IF514">
        <f>IF($IZ514&gt;=42,INDEX($GO:$GO,$IY514+42),"")</f>
      </c>
      <c r="IG514">
        <f>IF($IZ514&gt;=43,INDEX($GO:$GO,$IY514+43),"")</f>
      </c>
      <c r="IH514">
        <f>IF($IZ514&gt;=44,INDEX($GO:$GO,$IY514+44),"")</f>
      </c>
      <c r="II514">
        <f>IF($IZ514&gt;=45,INDEX($GO:$GO,$IY514+45),"")</f>
      </c>
      <c r="IJ514">
        <f>IF($IZ514&gt;=46,INDEX($GO:$GO,$IY514+46),"")</f>
      </c>
      <c r="IK514">
        <f>IF($IZ514&gt;=47,INDEX($GO:$GO,$IY514+47),"")</f>
      </c>
      <c r="IL514">
        <f>IF($IZ514&gt;=48,INDEX($GO:$GO,$IY514+48),"")</f>
      </c>
      <c r="IM514">
        <f>IF($IZ514&gt;=49,INDEX($GO:$GO,$IY514+49),"")</f>
      </c>
      <c r="IN514">
        <f>IF($IZ514&gt;=50,INDEX($GO:$GO,$IY514+50),"")</f>
      </c>
      <c r="IO514">
        <f>IF($IZ514&gt;=51,INDEX($GO:$GO,$IY514+51),"")</f>
      </c>
      <c r="IP514">
        <f>IF($IZ514&gt;=52,INDEX($GO:$GO,$IY514+52),"")</f>
      </c>
      <c r="IQ514">
        <f>IF($IZ514&gt;=53,INDEX($GO:$GO,$IY514+53),"")</f>
      </c>
      <c r="IR514">
        <f>IF($IZ514&gt;=54,INDEX($GO:$GO,$IY514+54),"")</f>
      </c>
      <c r="IS514">
        <f>IF($IZ514&gt;=55,INDEX($GO:$GO,$IY514+55),"")</f>
      </c>
      <c r="IT514">
        <f>IF($IZ514&gt;=56,INDEX($GO:$GO,$IY514+56),"")</f>
      </c>
      <c r="IU514">
        <f>IF($IZ514&gt;=57,INDEX($GO:$GO,$IY514+57),"")</f>
      </c>
      <c r="IV514">
        <f>IF($IZ514&gt;=58,INDEX($GO:$GO,$IY514+58),"")</f>
      </c>
      <c r="IW514">
        <f>IF($IZ514&gt;=59,INDEX($GO:$GO,$IY514+59),"")</f>
      </c>
      <c r="IX514">
        <f>IF($IZ514&gt;=60,INDEX($GO:$GO,$IY514+60),"")</f>
      </c>
      <c r="IY514">
        <f>IFERROR(MATCH($GN514,$GO$2:$GO$827,0)+1,0)</f>
      </c>
      <c r="IZ514">
        <f>IFERROR(INDEX($GP$2:$GP$827,MATCH($GN514,$GO$2:$GO$827,0)),0)</f>
      </c>
      <c r="JA514" t="s">
        <v>23</v>
      </c>
      <c r="JB514" t="s">
        <v>23</v>
      </c>
    </row>
    <row r="515" spans="1:262" x14ac:dyDescent="0.25">
      <c r="F515" s="1"/>
      <c r="G515" s="1"/>
      <c r="H515" s="1"/>
      <c r="I515" s="1"/>
      <c r="J515" s="1">
        <f>IFERROR(IF(FIND(" - ",$F515)&gt;0,MID($F515,FIND(" - ",$F515)+3,LEN($F515)),""),"")</f>
      </c>
      <c r="L515" s="1"/>
      <c r="N515" t="s">
        <v>23</v>
      </c>
      <c r="P515">
        <f>IF(OR($N515="",$O515=""),"",IFERROR($N515/$O515,0))</f>
      </c>
      <c r="Q515">
        <f>IF($N515="","",
IF($G515="","",
IF(ISNUMBER(SEARCH("exempt",LOWER($G515))),0,
$N515*(VALUE(SUBSTITUTE($G515,"%",""))/100))))</f>
      </c>
      <c r="W515">
        <f>IF($N515="","",
SUM($N515,$Q515,$U515,$R515,$T515)-
IF($V515="",0,VALUE($V515)))</f>
      </c>
      <c r="AE515" t="s">
        <v>1515</v>
      </c>
      <c r="AJ515" t="s">
        <v>690</v>
      </c>
      <c r="AM515">
        <f>IFERROR(LEFT($F515,FIND(" - ",$F515)-1),$F515)</f>
      </c>
      <c r="AP515">
        <f>IF($CE515&gt;=1,INDEX($AN:$AN,$CD515+1),"")</f>
      </c>
      <c r="AQ515">
        <f>IF($CE515&gt;=2,INDEX($AN:$AN,$CD515+2),"")</f>
      </c>
      <c r="AR515">
        <f>IF($CE515&gt;=3,INDEX($AN:$AN,$CD515+3),"")</f>
      </c>
      <c r="AS515">
        <f>IF($CE515&gt;=4,INDEX($AN:$AN,$CD515+4),"")</f>
      </c>
      <c r="AT515">
        <f>IF($CE515&gt;=5,INDEX($AN:$AN,$CD515+5),"")</f>
      </c>
      <c r="AU515">
        <f>IF($CE515&gt;=6,INDEX($AN:$AN,$CD515+6),"")</f>
      </c>
      <c r="AV515">
        <f>IF($CE515&gt;=7,INDEX($AN:$AN,$CD515+7),"")</f>
      </c>
      <c r="AW515">
        <f>IF($CE515&gt;=8,INDEX($AN:$AN,$CD515+8),"")</f>
      </c>
      <c r="AX515">
        <f>IF($CE515&gt;=9,INDEX($AN:$AN,$CD515+9),"")</f>
      </c>
      <c r="AY515">
        <f>IF($CE515&gt;=10,INDEX($AN:$AN,$CD515+10),"")</f>
      </c>
      <c r="AZ515">
        <f>IF($CE515&gt;=11,INDEX($AN:$AN,$CD515+11),"")</f>
      </c>
      <c r="BA515">
        <f>IF($CE515&gt;=12,INDEX($AN:$AN,$CD515+12),"")</f>
      </c>
      <c r="BB515">
        <f>IF($CE515&gt;=13,INDEX($AN:$AN,$CD515+13),"")</f>
      </c>
      <c r="BC515">
        <f>IF($CE515&gt;=14,INDEX($AN:$AN,$CD515+14),"")</f>
      </c>
      <c r="BD515">
        <f>IF($CE515&gt;=15,INDEX($AN:$AN,$CD515+15),"")</f>
      </c>
      <c r="BE515">
        <f>IF($CE515&gt;=16,INDEX($AN:$AN,$CD515+16),"")</f>
      </c>
      <c r="BF515">
        <f>IF($CE515&gt;=17,INDEX($AN:$AN,$CD515+17),"")</f>
      </c>
      <c r="BG515">
        <f>IF($CE515&gt;=18,INDEX($AN:$AN,$CD515+18),"")</f>
      </c>
      <c r="BH515">
        <f>IF($CE515&gt;=19,INDEX($AN:$AN,$CD515+19),"")</f>
      </c>
      <c r="BI515">
        <f>IF($CE515&gt;=20,INDEX($AN:$AN,$CD515+20),"")</f>
      </c>
      <c r="BJ515">
        <f>IF($CE515&gt;=21,INDEX($AN:$AN,$CD515+21),"")</f>
      </c>
      <c r="BK515">
        <f>IF($CE515&gt;=22,INDEX($AN:$AN,$CD515+22),"")</f>
      </c>
      <c r="BL515">
        <f>IF($CE515&gt;=23,INDEX($AN:$AN,$CD515+23),"")</f>
      </c>
      <c r="BM515">
        <f>IF($CE515&gt;=24,INDEX($AN:$AN,$CD515+24),"")</f>
      </c>
      <c r="BN515">
        <f>IF($CE515&gt;=25,INDEX($AN:$AN,$CD515+25),"")</f>
      </c>
      <c r="BO515">
        <f>IF($CE515&gt;=26,INDEX($AN:$AN,$CD515+26),"")</f>
      </c>
      <c r="BP515">
        <f>IF($CE515&gt;=27,INDEX($AN:$AN,$CD515+27),"")</f>
      </c>
      <c r="BQ515">
        <f>IF($CE515&gt;=28,INDEX($AN:$AN,$CD515+28),"")</f>
      </c>
      <c r="BR515">
        <f>IF($CE515&gt;=29,INDEX($AN:$AN,$CD515+29),"")</f>
      </c>
      <c r="BS515">
        <f>IF($CE515&gt;=30,INDEX($AN:$AN,$CD515+30),"")</f>
      </c>
      <c r="BT515">
        <f>IF($CE515&gt;=31,INDEX($AN:$AN,$CD515+31),"")</f>
      </c>
      <c r="BU515">
        <f>IF($CE515&gt;=32,INDEX($AN:$AN,$CD515+32),"")</f>
      </c>
      <c r="BV515">
        <f>IF($CE515&gt;=33,INDEX($AN:$AN,$CD515+33),"")</f>
      </c>
      <c r="BW515">
        <f>IF($CE515&gt;=34,INDEX($AN:$AN,$CD515+34),"")</f>
      </c>
      <c r="BX515">
        <f>IF($CE515&gt;=35,INDEX($AN:$AN,$CD515+35),"")</f>
      </c>
      <c r="BY515">
        <f>IF($CE515&gt;=36,INDEX($AN:$AN,$CD515+36),"")</f>
      </c>
      <c r="BZ515">
        <f>IF($CE515&gt;=37,INDEX($AN:$AN,$CD515+37),"")</f>
      </c>
      <c r="CA515">
        <f>IF($CE515&gt;=38,INDEX($AN:$AN,$CD515+38),"")</f>
      </c>
      <c r="CB515">
        <f>IF($CE515&gt;=39,INDEX($AN:$AN,$CD515+39),"")</f>
      </c>
      <c r="CC515">
        <f>IF($CE515&gt;=40,INDEX($AN:$AN,$CD515+40),"")</f>
      </c>
      <c r="CD515">
        <f>IFERROR(MATCH($AM515,$AN$2:$AN$133,0)+1,0)</f>
      </c>
      <c r="CE515">
        <f>IFERROR(INDEX($AO$2:$AO$133,MATCH($AM515,$AN$2:$AN$133,0)),0)</f>
      </c>
      <c r="CF515">
        <f>IFERROR(LEFT($K515,FIND(" - ",$K515)-1),$K515)</f>
      </c>
      <c r="CG515" t="s">
        <v>64</v>
      </c>
      <c r="CI515">
        <f>IF($DD515&gt;=1,INDEX($CG:$CG,$DC515+1),"")</f>
      </c>
      <c r="CJ515">
        <f>IF($DD515&gt;=2,INDEX($CG:$CG,$DC515+2),"")</f>
      </c>
      <c r="CK515">
        <f>IF($DD515&gt;=3,INDEX($CG:$CG,$DC515+3),"")</f>
      </c>
      <c r="CL515">
        <f>IF($DD515&gt;=4,INDEX($CG:$CG,$DC515+4),"")</f>
      </c>
      <c r="CM515">
        <f>IF($DD515&gt;=5,INDEX($CG:$CG,$DC515+5),"")</f>
      </c>
      <c r="CN515">
        <f>IF($DD515&gt;=6,INDEX($CG:$CG,$DC515+6),"")</f>
      </c>
      <c r="CO515">
        <f>IF($DD515&gt;=7,INDEX($CG:$CG,$DC515+7),"")</f>
      </c>
      <c r="CP515">
        <f>IF($DD515&gt;=8,INDEX($CG:$CG,$DC515+8),"")</f>
      </c>
      <c r="CQ515">
        <f>IF($DD515&gt;=9,INDEX($CG:$CG,$DC515+9),"")</f>
      </c>
      <c r="CR515">
        <f>IF($DD515&gt;=10,INDEX($CG:$CG,$DC515+10),"")</f>
      </c>
      <c r="CS515">
        <f>IF($DD515&gt;=11,INDEX($CG:$CG,$DC515+11),"")</f>
      </c>
      <c r="CT515">
        <f>IF($DD515&gt;=12,INDEX($CG:$CG,$DC515+12),"")</f>
      </c>
      <c r="CU515">
        <f>IF($DD515&gt;=13,INDEX($CG:$CG,$DC515+13),"")</f>
      </c>
      <c r="CV515">
        <f>IF($DD515&gt;=14,INDEX($CG:$CG,$DC515+14),"")</f>
      </c>
      <c r="CW515">
        <f>IF($DD515&gt;=15,INDEX($CG:$CG,$DC515+15),"")</f>
      </c>
      <c r="CX515">
        <f>IF($DD515&gt;=16,INDEX($CG:$CG,$DC515+16),"")</f>
      </c>
      <c r="CY515">
        <f>IF($DD515&gt;=17,INDEX($CG:$CG,$DC515+17),"")</f>
      </c>
      <c r="CZ515">
        <f>IF($DD515&gt;=18,INDEX($CG:$CG,$DC515+18),"")</f>
      </c>
      <c r="DA515">
        <f>IF($DD515&gt;=19,INDEX($CG:$CG,$DC515+19),"")</f>
      </c>
      <c r="DB515">
        <f>IF($DD515&gt;=20,INDEX($CG:$CG,$DC515+20),"")</f>
      </c>
      <c r="DC515">
        <f>IFERROR(MATCH($CF515,$CG$2:$CG$1558,0)+1,0)</f>
      </c>
      <c r="DD515">
        <f>IFERROR(INDEX($CH$2:$CH$1558,MATCH($CF515,$CG$2:$CG$1558,0)),0)</f>
      </c>
      <c r="DE515">
        <f>IFERROR(INDEX($AL:$AL,MATCH($G515,$AK:$AK,0))&amp;"","")</f>
      </c>
      <c r="DI515">
        <f>IF($GL515&gt;=1,INDEX($DF:$DF,$GK515+1),"")</f>
      </c>
      <c r="DJ515">
        <f>IF($GL515&gt;=2,INDEX($DF:$DF,$GK515+2),"")</f>
      </c>
      <c r="DK515">
        <f>IF($GL515&gt;=3,INDEX($DF:$DF,$GK515+3),"")</f>
      </c>
      <c r="DL515">
        <f>IF($GL515&gt;=4,INDEX($DF:$DF,$GK515+4),"")</f>
      </c>
      <c r="DM515">
        <f>IF($GL515&gt;=5,INDEX($DF:$DF,$GK515+5),"")</f>
      </c>
      <c r="DN515">
        <f>IF($GL515&gt;=6,INDEX($DF:$DF,$GK515+6),"")</f>
      </c>
      <c r="DO515">
        <f>IF($GL515&gt;=7,INDEX($DF:$DF,$GK515+7),"")</f>
      </c>
      <c r="DP515">
        <f>IF($GL515&gt;=8,INDEX($DF:$DF,$GK515+8),"")</f>
      </c>
      <c r="DQ515">
        <f>IF($GL515&gt;=9,INDEX($DF:$DF,$GK515+9),"")</f>
      </c>
      <c r="DR515">
        <f>IF($GL515&gt;=10,INDEX($DF:$DF,$GK515+10),"")</f>
      </c>
      <c r="DS515">
        <f>IF($GL515&gt;=11,INDEX($DF:$DF,$GK515+11),"")</f>
      </c>
      <c r="DT515">
        <f>IF($GL515&gt;=12,INDEX($DF:$DF,$GK515+12),"")</f>
      </c>
      <c r="DU515">
        <f>IF($GL515&gt;=13,INDEX($DF:$DF,$GK515+13),"")</f>
      </c>
      <c r="DV515">
        <f>IF($GL515&gt;=14,INDEX($DF:$DF,$GK515+14),"")</f>
      </c>
      <c r="DW515">
        <f>IF($GL515&gt;=15,INDEX($DF:$DF,$GK515+15),"")</f>
      </c>
      <c r="DX515">
        <f>IF($GL515&gt;=16,INDEX($DF:$DF,$GK515+16),"")</f>
      </c>
      <c r="DY515">
        <f>IF($GL515&gt;=17,INDEX($DF:$DF,$GK515+17),"")</f>
      </c>
      <c r="DZ515">
        <f>IF($GL515&gt;=18,INDEX($DF:$DF,$GK515+18),"")</f>
      </c>
      <c r="EA515">
        <f>IF($GL515&gt;=19,INDEX($DF:$DF,$GK515+19),"")</f>
      </c>
      <c r="EB515">
        <f>IF($GL515&gt;=20,INDEX($DF:$DF,$GK515+20),"")</f>
      </c>
      <c r="EC515">
        <f>IF($GL515&gt;=21,INDEX($DF:$DF,$GK515+21),"")</f>
      </c>
      <c r="ED515">
        <f>IF($GL515&gt;=22,INDEX($DF:$DF,$GK515+22),"")</f>
      </c>
      <c r="EE515">
        <f>IF($GL515&gt;=23,INDEX($DF:$DF,$GK515+23),"")</f>
      </c>
      <c r="EF515">
        <f>IF($GL515&gt;=24,INDEX($DF:$DF,$GK515+24),"")</f>
      </c>
      <c r="EG515">
        <f>IF($GL515&gt;=25,INDEX($DF:$DF,$GK515+25),"")</f>
      </c>
      <c r="EH515">
        <f>IF($GL515&gt;=26,INDEX($DF:$DF,$GK515+26),"")</f>
      </c>
      <c r="EI515">
        <f>IF($GL515&gt;=27,INDEX($DF:$DF,$GK515+27),"")</f>
      </c>
      <c r="EJ515">
        <f>IF($GL515&gt;=28,INDEX($DF:$DF,$GK515+28),"")</f>
      </c>
      <c r="EK515">
        <f>IF($GL515&gt;=29,INDEX($DF:$DF,$GK515+29),"")</f>
      </c>
      <c r="EL515">
        <f>IF($GL515&gt;=30,INDEX($DF:$DF,$GK515+30),"")</f>
      </c>
      <c r="EM515">
        <f>IF($GL515&gt;=31,INDEX($DF:$DF,$GK515+31),"")</f>
      </c>
      <c r="EN515">
        <f>IF($GL515&gt;=32,INDEX($DF:$DF,$GK515+32),"")</f>
      </c>
      <c r="EO515">
        <f>IF($GL515&gt;=33,INDEX($DF:$DF,$GK515+33),"")</f>
      </c>
      <c r="EP515">
        <f>IF($GL515&gt;=34,INDEX($DF:$DF,$GK515+34),"")</f>
      </c>
      <c r="EQ515">
        <f>IF($GL515&gt;=35,INDEX($DF:$DF,$GK515+35),"")</f>
      </c>
      <c r="ER515">
        <f>IF($GL515&gt;=36,INDEX($DF:$DF,$GK515+36),"")</f>
      </c>
      <c r="ES515">
        <f>IF($GL515&gt;=37,INDEX($DF:$DF,$GK515+37),"")</f>
      </c>
      <c r="ET515">
        <f>IF($GL515&gt;=38,INDEX($DF:$DF,$GK515+38),"")</f>
      </c>
      <c r="EU515">
        <f>IF($GL515&gt;=39,INDEX($DF:$DF,$GK515+39),"")</f>
      </c>
      <c r="EV515">
        <f>IF($GL515&gt;=40,INDEX($DF:$DF,$GK515+40),"")</f>
      </c>
      <c r="EW515">
        <f>IF($GL515&gt;=1,INDEX($DG:$DG,$GK515+1),"")</f>
      </c>
      <c r="EX515">
        <f>IF($GL515&gt;=2,INDEX($DG:$DG,$GK515+2),"")</f>
      </c>
      <c r="EY515">
        <f>IF($GL515&gt;=3,INDEX($DG:$DG,$GK515+3),"")</f>
      </c>
      <c r="EZ515">
        <f>IF($GL515&gt;=4,INDEX($DG:$DG,$GK515+4),"")</f>
      </c>
      <c r="FA515">
        <f>IF($GL515&gt;=5,INDEX($DG:$DG,$GK515+5),"")</f>
      </c>
      <c r="FB515">
        <f>IF($GL515&gt;=6,INDEX($DG:$DG,$GK515+6),"")</f>
      </c>
      <c r="FC515">
        <f>IF($GL515&gt;=7,INDEX($DG:$DG,$GK515+7),"")</f>
      </c>
      <c r="FD515">
        <f>IF($GL515&gt;=8,INDEX($DG:$DG,$GK515+8),"")</f>
      </c>
      <c r="FE515">
        <f>IF($GL515&gt;=9,INDEX($DG:$DG,$GK515+9),"")</f>
      </c>
      <c r="FF515">
        <f>IF($GL515&gt;=10,INDEX($DG:$DG,$GK515+10),"")</f>
      </c>
      <c r="FG515">
        <f>IF($GL515&gt;=11,INDEX($DG:$DG,$GK515+11),"")</f>
      </c>
      <c r="FH515">
        <f>IF($GL515&gt;=12,INDEX($DG:$DG,$GK515+12),"")</f>
      </c>
      <c r="FI515">
        <f>IF($GL515&gt;=13,INDEX($DG:$DG,$GK515+13),"")</f>
      </c>
      <c r="FJ515">
        <f>IF($GL515&gt;=14,INDEX($DG:$DG,$GK515+14),"")</f>
      </c>
      <c r="FK515">
        <f>IF($GL515&gt;=15,INDEX($DG:$DG,$GK515+15),"")</f>
      </c>
      <c r="FL515">
        <f>IF($GL515&gt;=16,INDEX($DG:$DG,$GK515+16),"")</f>
      </c>
      <c r="FM515">
        <f>IF($GL515&gt;=17,INDEX($DG:$DG,$GK515+17),"")</f>
      </c>
      <c r="FN515">
        <f>IF($GL515&gt;=18,INDEX($DG:$DG,$GK515+18),"")</f>
      </c>
      <c r="FO515">
        <f>IF($GL515&gt;=19,INDEX($DG:$DG,$GK515+19),"")</f>
      </c>
      <c r="FP515">
        <f>IF($GL515&gt;=20,INDEX($DG:$DG,$GK515+20),"")</f>
      </c>
      <c r="FQ515">
        <f>IF($GL515&gt;=21,INDEX($DG:$DG,$GK515+21),"")</f>
      </c>
      <c r="FR515">
        <f>IF($GL515&gt;=22,INDEX($DG:$DG,$GK515+22),"")</f>
      </c>
      <c r="FS515">
        <f>IF($GL515&gt;=23,INDEX($DG:$DG,$GK515+23),"")</f>
      </c>
      <c r="FT515">
        <f>IF($GL515&gt;=24,INDEX($DG:$DG,$GK515+24),"")</f>
      </c>
      <c r="FU515">
        <f>IF($GL515&gt;=25,INDEX($DG:$DG,$GK515+25),"")</f>
      </c>
      <c r="FV515">
        <f>IF($GL515&gt;=26,INDEX($DG:$DG,$GK515+26),"")</f>
      </c>
      <c r="FW515">
        <f>IF($GL515&gt;=27,INDEX($DG:$DG,$GK515+27),"")</f>
      </c>
      <c r="FX515">
        <f>IF($GL515&gt;=28,INDEX($DG:$DG,$GK515+28),"")</f>
      </c>
      <c r="FY515">
        <f>IF($GL515&gt;=29,INDEX($DG:$DG,$GK515+29),"")</f>
      </c>
      <c r="FZ515">
        <f>IF($GL515&gt;=30,INDEX($DG:$DG,$GK515+30),"")</f>
      </c>
      <c r="GA515">
        <f>IF($GL515&gt;=31,INDEX($DG:$DG,$GK515+31),"")</f>
      </c>
      <c r="GB515">
        <f>IF($GL515&gt;=32,INDEX($DG:$DG,$GK515+32),"")</f>
      </c>
      <c r="GC515">
        <f>IF($GL515&gt;=33,INDEX($DG:$DG,$GK515+33),"")</f>
      </c>
      <c r="GD515">
        <f>IF($GL515&gt;=34,INDEX($DG:$DG,$GK515+34),"")</f>
      </c>
      <c r="GE515">
        <f>IF($GL515&gt;=35,INDEX($DG:$DG,$GK515+35),"")</f>
      </c>
      <c r="GF515">
        <f>IF($GL515&gt;=36,INDEX($DG:$DG,$GK515+36),"")</f>
      </c>
      <c r="GG515">
        <f>IF($GL515&gt;=37,INDEX($DG:$DG,$GK515+37),"")</f>
      </c>
      <c r="GH515">
        <f>IF($GL515&gt;=38,INDEX($DG:$DG,$GK515+38),"")</f>
      </c>
      <c r="GI515">
        <f>IF($GL515&gt;=39,INDEX($DG:$DG,$GK515+39),"")</f>
      </c>
      <c r="GJ515">
        <f>IF($GL515&gt;=40,INDEX($DG:$DG,$GK515+40),"")</f>
      </c>
      <c r="GK515">
        <f>IFERROR(MATCH($DE515,$DF$2:$DF$166,0)+1,0)</f>
      </c>
      <c r="GL515">
        <f>IFERROR(INDEX($DH$2:$DH$166,MATCH($DE515,$DF$2:$DF$166,0)),0)</f>
      </c>
      <c r="GM515">
        <f>IFERROR(MATCH($H515,$DI$515:$EV$515,0),0)</f>
      </c>
      <c r="GN515">
        <f>IF($GM515&gt;0,INDEX($EW$515:$GJ$515,$GM515),"")</f>
      </c>
      <c r="GO515" t="s">
        <v>1121</v>
      </c>
      <c r="GQ515">
        <f>IF($IZ515&gt;=1,INDEX($GO:$GO,$IY515+1),"")</f>
      </c>
      <c r="GR515">
        <f>IF($IZ515&gt;=2,INDEX($GO:$GO,$IY515+2),"")</f>
      </c>
      <c r="GS515">
        <f>IF($IZ515&gt;=3,INDEX($GO:$GO,$IY515+3),"")</f>
      </c>
      <c r="GT515">
        <f>IF($IZ515&gt;=4,INDEX($GO:$GO,$IY515+4),"")</f>
      </c>
      <c r="GU515">
        <f>IF($IZ515&gt;=5,INDEX($GO:$GO,$IY515+5),"")</f>
      </c>
      <c r="GV515">
        <f>IF($IZ515&gt;=6,INDEX($GO:$GO,$IY515+6),"")</f>
      </c>
      <c r="GW515">
        <f>IF($IZ515&gt;=7,INDEX($GO:$GO,$IY515+7),"")</f>
      </c>
      <c r="GX515">
        <f>IF($IZ515&gt;=8,INDEX($GO:$GO,$IY515+8),"")</f>
      </c>
      <c r="GY515">
        <f>IF($IZ515&gt;=9,INDEX($GO:$GO,$IY515+9),"")</f>
      </c>
      <c r="GZ515">
        <f>IF($IZ515&gt;=10,INDEX($GO:$GO,$IY515+10),"")</f>
      </c>
      <c r="HA515">
        <f>IF($IZ515&gt;=11,INDEX($GO:$GO,$IY515+11),"")</f>
      </c>
      <c r="HB515">
        <f>IF($IZ515&gt;=12,INDEX($GO:$GO,$IY515+12),"")</f>
      </c>
      <c r="HC515">
        <f>IF($IZ515&gt;=13,INDEX($GO:$GO,$IY515+13),"")</f>
      </c>
      <c r="HD515">
        <f>IF($IZ515&gt;=14,INDEX($GO:$GO,$IY515+14),"")</f>
      </c>
      <c r="HE515">
        <f>IF($IZ515&gt;=15,INDEX($GO:$GO,$IY515+15),"")</f>
      </c>
      <c r="HF515">
        <f>IF($IZ515&gt;=16,INDEX($GO:$GO,$IY515+16),"")</f>
      </c>
      <c r="HG515">
        <f>IF($IZ515&gt;=17,INDEX($GO:$GO,$IY515+17),"")</f>
      </c>
      <c r="HH515">
        <f>IF($IZ515&gt;=18,INDEX($GO:$GO,$IY515+18),"")</f>
      </c>
      <c r="HI515">
        <f>IF($IZ515&gt;=19,INDEX($GO:$GO,$IY515+19),"")</f>
      </c>
      <c r="HJ515">
        <f>IF($IZ515&gt;=20,INDEX($GO:$GO,$IY515+20),"")</f>
      </c>
      <c r="HK515">
        <f>IF($IZ515&gt;=21,INDEX($GO:$GO,$IY515+21),"")</f>
      </c>
      <c r="HL515">
        <f>IF($IZ515&gt;=22,INDEX($GO:$GO,$IY515+22),"")</f>
      </c>
      <c r="HM515">
        <f>IF($IZ515&gt;=23,INDEX($GO:$GO,$IY515+23),"")</f>
      </c>
      <c r="HN515">
        <f>IF($IZ515&gt;=24,INDEX($GO:$GO,$IY515+24),"")</f>
      </c>
      <c r="HO515">
        <f>IF($IZ515&gt;=25,INDEX($GO:$GO,$IY515+25),"")</f>
      </c>
      <c r="HP515">
        <f>IF($IZ515&gt;=26,INDEX($GO:$GO,$IY515+26),"")</f>
      </c>
      <c r="HQ515">
        <f>IF($IZ515&gt;=27,INDEX($GO:$GO,$IY515+27),"")</f>
      </c>
      <c r="HR515">
        <f>IF($IZ515&gt;=28,INDEX($GO:$GO,$IY515+28),"")</f>
      </c>
      <c r="HS515">
        <f>IF($IZ515&gt;=29,INDEX($GO:$GO,$IY515+29),"")</f>
      </c>
      <c r="HT515">
        <f>IF($IZ515&gt;=30,INDEX($GO:$GO,$IY515+30),"")</f>
      </c>
      <c r="HU515">
        <f>IF($IZ515&gt;=31,INDEX($GO:$GO,$IY515+31),"")</f>
      </c>
      <c r="HV515">
        <f>IF($IZ515&gt;=32,INDEX($GO:$GO,$IY515+32),"")</f>
      </c>
      <c r="HW515">
        <f>IF($IZ515&gt;=33,INDEX($GO:$GO,$IY515+33),"")</f>
      </c>
      <c r="HX515">
        <f>IF($IZ515&gt;=34,INDEX($GO:$GO,$IY515+34),"")</f>
      </c>
      <c r="HY515">
        <f>IF($IZ515&gt;=35,INDEX($GO:$GO,$IY515+35),"")</f>
      </c>
      <c r="HZ515">
        <f>IF($IZ515&gt;=36,INDEX($GO:$GO,$IY515+36),"")</f>
      </c>
      <c r="IA515">
        <f>IF($IZ515&gt;=37,INDEX($GO:$GO,$IY515+37),"")</f>
      </c>
      <c r="IB515">
        <f>IF($IZ515&gt;=38,INDEX($GO:$GO,$IY515+38),"")</f>
      </c>
      <c r="IC515">
        <f>IF($IZ515&gt;=39,INDEX($GO:$GO,$IY515+39),"")</f>
      </c>
      <c r="ID515">
        <f>IF($IZ515&gt;=40,INDEX($GO:$GO,$IY515+40),"")</f>
      </c>
      <c r="IE515">
        <f>IF($IZ515&gt;=41,INDEX($GO:$GO,$IY515+41),"")</f>
      </c>
      <c r="IF515">
        <f>IF($IZ515&gt;=42,INDEX($GO:$GO,$IY515+42),"")</f>
      </c>
      <c r="IG515">
        <f>IF($IZ515&gt;=43,INDEX($GO:$GO,$IY515+43),"")</f>
      </c>
      <c r="IH515">
        <f>IF($IZ515&gt;=44,INDEX($GO:$GO,$IY515+44),"")</f>
      </c>
      <c r="II515">
        <f>IF($IZ515&gt;=45,INDEX($GO:$GO,$IY515+45),"")</f>
      </c>
      <c r="IJ515">
        <f>IF($IZ515&gt;=46,INDEX($GO:$GO,$IY515+46),"")</f>
      </c>
      <c r="IK515">
        <f>IF($IZ515&gt;=47,INDEX($GO:$GO,$IY515+47),"")</f>
      </c>
      <c r="IL515">
        <f>IF($IZ515&gt;=48,INDEX($GO:$GO,$IY515+48),"")</f>
      </c>
      <c r="IM515">
        <f>IF($IZ515&gt;=49,INDEX($GO:$GO,$IY515+49),"")</f>
      </c>
      <c r="IN515">
        <f>IF($IZ515&gt;=50,INDEX($GO:$GO,$IY515+50),"")</f>
      </c>
      <c r="IO515">
        <f>IF($IZ515&gt;=51,INDEX($GO:$GO,$IY515+51),"")</f>
      </c>
      <c r="IP515">
        <f>IF($IZ515&gt;=52,INDEX($GO:$GO,$IY515+52),"")</f>
      </c>
      <c r="IQ515">
        <f>IF($IZ515&gt;=53,INDEX($GO:$GO,$IY515+53),"")</f>
      </c>
      <c r="IR515">
        <f>IF($IZ515&gt;=54,INDEX($GO:$GO,$IY515+54),"")</f>
      </c>
      <c r="IS515">
        <f>IF($IZ515&gt;=55,INDEX($GO:$GO,$IY515+55),"")</f>
      </c>
      <c r="IT515">
        <f>IF($IZ515&gt;=56,INDEX($GO:$GO,$IY515+56),"")</f>
      </c>
      <c r="IU515">
        <f>IF($IZ515&gt;=57,INDEX($GO:$GO,$IY515+57),"")</f>
      </c>
      <c r="IV515">
        <f>IF($IZ515&gt;=58,INDEX($GO:$GO,$IY515+58),"")</f>
      </c>
      <c r="IW515">
        <f>IF($IZ515&gt;=59,INDEX($GO:$GO,$IY515+59),"")</f>
      </c>
      <c r="IX515">
        <f>IF($IZ515&gt;=60,INDEX($GO:$GO,$IY515+60),"")</f>
      </c>
      <c r="IY515">
        <f>IFERROR(MATCH($GN515,$GO$2:$GO$827,0)+1,0)</f>
      </c>
      <c r="IZ515">
        <f>IFERROR(INDEX($GP$2:$GP$827,MATCH($GN515,$GO$2:$GO$827,0)),0)</f>
      </c>
      <c r="JA515" t="s">
        <v>23</v>
      </c>
      <c r="JB515" t="s">
        <v>23</v>
      </c>
    </row>
    <row r="516" spans="1:262" x14ac:dyDescent="0.25">
      <c r="F516" s="1"/>
      <c r="G516" s="1"/>
      <c r="H516" s="1"/>
      <c r="I516" s="1"/>
      <c r="J516" s="1">
        <f>IFERROR(IF(FIND(" - ",$F516)&gt;0,MID($F516,FIND(" - ",$F516)+3,LEN($F516)),""),"")</f>
      </c>
      <c r="L516" s="1"/>
      <c r="N516" t="s">
        <v>23</v>
      </c>
      <c r="P516">
        <f>IF(OR($N516="",$O516=""),"",IFERROR($N516/$O516,0))</f>
      </c>
      <c r="Q516">
        <f>IF($N516="","",
IF($G516="","",
IF(ISNUMBER(SEARCH("exempt",LOWER($G516))),0,
$N516*(VALUE(SUBSTITUTE($G516,"%",""))/100))))</f>
      </c>
      <c r="W516">
        <f>IF($N516="","",
SUM($N516,$Q516,$U516,$R516,$T516)-
IF($V516="",0,VALUE($V516)))</f>
      </c>
      <c r="AE516" t="s">
        <v>1516</v>
      </c>
      <c r="AJ516" t="s">
        <v>694</v>
      </c>
      <c r="AM516">
        <f>IFERROR(LEFT($F516,FIND(" - ",$F516)-1),$F516)</f>
      </c>
      <c r="AP516">
        <f>IF($CE516&gt;=1,INDEX($AN:$AN,$CD516+1),"")</f>
      </c>
      <c r="AQ516">
        <f>IF($CE516&gt;=2,INDEX($AN:$AN,$CD516+2),"")</f>
      </c>
      <c r="AR516">
        <f>IF($CE516&gt;=3,INDEX($AN:$AN,$CD516+3),"")</f>
      </c>
      <c r="AS516">
        <f>IF($CE516&gt;=4,INDEX($AN:$AN,$CD516+4),"")</f>
      </c>
      <c r="AT516">
        <f>IF($CE516&gt;=5,INDEX($AN:$AN,$CD516+5),"")</f>
      </c>
      <c r="AU516">
        <f>IF($CE516&gt;=6,INDEX($AN:$AN,$CD516+6),"")</f>
      </c>
      <c r="AV516">
        <f>IF($CE516&gt;=7,INDEX($AN:$AN,$CD516+7),"")</f>
      </c>
      <c r="AW516">
        <f>IF($CE516&gt;=8,INDEX($AN:$AN,$CD516+8),"")</f>
      </c>
      <c r="AX516">
        <f>IF($CE516&gt;=9,INDEX($AN:$AN,$CD516+9),"")</f>
      </c>
      <c r="AY516">
        <f>IF($CE516&gt;=10,INDEX($AN:$AN,$CD516+10),"")</f>
      </c>
      <c r="AZ516">
        <f>IF($CE516&gt;=11,INDEX($AN:$AN,$CD516+11),"")</f>
      </c>
      <c r="BA516">
        <f>IF($CE516&gt;=12,INDEX($AN:$AN,$CD516+12),"")</f>
      </c>
      <c r="BB516">
        <f>IF($CE516&gt;=13,INDEX($AN:$AN,$CD516+13),"")</f>
      </c>
      <c r="BC516">
        <f>IF($CE516&gt;=14,INDEX($AN:$AN,$CD516+14),"")</f>
      </c>
      <c r="BD516">
        <f>IF($CE516&gt;=15,INDEX($AN:$AN,$CD516+15),"")</f>
      </c>
      <c r="BE516">
        <f>IF($CE516&gt;=16,INDEX($AN:$AN,$CD516+16),"")</f>
      </c>
      <c r="BF516">
        <f>IF($CE516&gt;=17,INDEX($AN:$AN,$CD516+17),"")</f>
      </c>
      <c r="BG516">
        <f>IF($CE516&gt;=18,INDEX($AN:$AN,$CD516+18),"")</f>
      </c>
      <c r="BH516">
        <f>IF($CE516&gt;=19,INDEX($AN:$AN,$CD516+19),"")</f>
      </c>
      <c r="BI516">
        <f>IF($CE516&gt;=20,INDEX($AN:$AN,$CD516+20),"")</f>
      </c>
      <c r="BJ516">
        <f>IF($CE516&gt;=21,INDEX($AN:$AN,$CD516+21),"")</f>
      </c>
      <c r="BK516">
        <f>IF($CE516&gt;=22,INDEX($AN:$AN,$CD516+22),"")</f>
      </c>
      <c r="BL516">
        <f>IF($CE516&gt;=23,INDEX($AN:$AN,$CD516+23),"")</f>
      </c>
      <c r="BM516">
        <f>IF($CE516&gt;=24,INDEX($AN:$AN,$CD516+24),"")</f>
      </c>
      <c r="BN516">
        <f>IF($CE516&gt;=25,INDEX($AN:$AN,$CD516+25),"")</f>
      </c>
      <c r="BO516">
        <f>IF($CE516&gt;=26,INDEX($AN:$AN,$CD516+26),"")</f>
      </c>
      <c r="BP516">
        <f>IF($CE516&gt;=27,INDEX($AN:$AN,$CD516+27),"")</f>
      </c>
      <c r="BQ516">
        <f>IF($CE516&gt;=28,INDEX($AN:$AN,$CD516+28),"")</f>
      </c>
      <c r="BR516">
        <f>IF($CE516&gt;=29,INDEX($AN:$AN,$CD516+29),"")</f>
      </c>
      <c r="BS516">
        <f>IF($CE516&gt;=30,INDEX($AN:$AN,$CD516+30),"")</f>
      </c>
      <c r="BT516">
        <f>IF($CE516&gt;=31,INDEX($AN:$AN,$CD516+31),"")</f>
      </c>
      <c r="BU516">
        <f>IF($CE516&gt;=32,INDEX($AN:$AN,$CD516+32),"")</f>
      </c>
      <c r="BV516">
        <f>IF($CE516&gt;=33,INDEX($AN:$AN,$CD516+33),"")</f>
      </c>
      <c r="BW516">
        <f>IF($CE516&gt;=34,INDEX($AN:$AN,$CD516+34),"")</f>
      </c>
      <c r="BX516">
        <f>IF($CE516&gt;=35,INDEX($AN:$AN,$CD516+35),"")</f>
      </c>
      <c r="BY516">
        <f>IF($CE516&gt;=36,INDEX($AN:$AN,$CD516+36),"")</f>
      </c>
      <c r="BZ516">
        <f>IF($CE516&gt;=37,INDEX($AN:$AN,$CD516+37),"")</f>
      </c>
      <c r="CA516">
        <f>IF($CE516&gt;=38,INDEX($AN:$AN,$CD516+38),"")</f>
      </c>
      <c r="CB516">
        <f>IF($CE516&gt;=39,INDEX($AN:$AN,$CD516+39),"")</f>
      </c>
      <c r="CC516">
        <f>IF($CE516&gt;=40,INDEX($AN:$AN,$CD516+40),"")</f>
      </c>
      <c r="CD516">
        <f>IFERROR(MATCH($AM516,$AN$2:$AN$133,0)+1,0)</f>
      </c>
      <c r="CE516">
        <f>IFERROR(INDEX($AO$2:$AO$133,MATCH($AM516,$AN$2:$AN$133,0)),0)</f>
      </c>
      <c r="CF516">
        <f>IFERROR(LEFT($K516,FIND(" - ",$K516)-1),$K516)</f>
      </c>
      <c r="CG516" t="s">
        <v>198</v>
      </c>
      <c r="CI516">
        <f>IF($DD516&gt;=1,INDEX($CG:$CG,$DC516+1),"")</f>
      </c>
      <c r="CJ516">
        <f>IF($DD516&gt;=2,INDEX($CG:$CG,$DC516+2),"")</f>
      </c>
      <c r="CK516">
        <f>IF($DD516&gt;=3,INDEX($CG:$CG,$DC516+3),"")</f>
      </c>
      <c r="CL516">
        <f>IF($DD516&gt;=4,INDEX($CG:$CG,$DC516+4),"")</f>
      </c>
      <c r="CM516">
        <f>IF($DD516&gt;=5,INDEX($CG:$CG,$DC516+5),"")</f>
      </c>
      <c r="CN516">
        <f>IF($DD516&gt;=6,INDEX($CG:$CG,$DC516+6),"")</f>
      </c>
      <c r="CO516">
        <f>IF($DD516&gt;=7,INDEX($CG:$CG,$DC516+7),"")</f>
      </c>
      <c r="CP516">
        <f>IF($DD516&gt;=8,INDEX($CG:$CG,$DC516+8),"")</f>
      </c>
      <c r="CQ516">
        <f>IF($DD516&gt;=9,INDEX($CG:$CG,$DC516+9),"")</f>
      </c>
      <c r="CR516">
        <f>IF($DD516&gt;=10,INDEX($CG:$CG,$DC516+10),"")</f>
      </c>
      <c r="CS516">
        <f>IF($DD516&gt;=11,INDEX($CG:$CG,$DC516+11),"")</f>
      </c>
      <c r="CT516">
        <f>IF($DD516&gt;=12,INDEX($CG:$CG,$DC516+12),"")</f>
      </c>
      <c r="CU516">
        <f>IF($DD516&gt;=13,INDEX($CG:$CG,$DC516+13),"")</f>
      </c>
      <c r="CV516">
        <f>IF($DD516&gt;=14,INDEX($CG:$CG,$DC516+14),"")</f>
      </c>
      <c r="CW516">
        <f>IF($DD516&gt;=15,INDEX($CG:$CG,$DC516+15),"")</f>
      </c>
      <c r="CX516">
        <f>IF($DD516&gt;=16,INDEX($CG:$CG,$DC516+16),"")</f>
      </c>
      <c r="CY516">
        <f>IF($DD516&gt;=17,INDEX($CG:$CG,$DC516+17),"")</f>
      </c>
      <c r="CZ516">
        <f>IF($DD516&gt;=18,INDEX($CG:$CG,$DC516+18),"")</f>
      </c>
      <c r="DA516">
        <f>IF($DD516&gt;=19,INDEX($CG:$CG,$DC516+19),"")</f>
      </c>
      <c r="DB516">
        <f>IF($DD516&gt;=20,INDEX($CG:$CG,$DC516+20),"")</f>
      </c>
      <c r="DC516">
        <f>IFERROR(MATCH($CF516,$CG$2:$CG$1558,0)+1,0)</f>
      </c>
      <c r="DD516">
        <f>IFERROR(INDEX($CH$2:$CH$1558,MATCH($CF516,$CG$2:$CG$1558,0)),0)</f>
      </c>
      <c r="DE516">
        <f>IFERROR(INDEX($AL:$AL,MATCH($G516,$AK:$AK,0))&amp;"","")</f>
      </c>
      <c r="DI516">
        <f>IF($GL516&gt;=1,INDEX($DF:$DF,$GK516+1),"")</f>
      </c>
      <c r="DJ516">
        <f>IF($GL516&gt;=2,INDEX($DF:$DF,$GK516+2),"")</f>
      </c>
      <c r="DK516">
        <f>IF($GL516&gt;=3,INDEX($DF:$DF,$GK516+3),"")</f>
      </c>
      <c r="DL516">
        <f>IF($GL516&gt;=4,INDEX($DF:$DF,$GK516+4),"")</f>
      </c>
      <c r="DM516">
        <f>IF($GL516&gt;=5,INDEX($DF:$DF,$GK516+5),"")</f>
      </c>
      <c r="DN516">
        <f>IF($GL516&gt;=6,INDEX($DF:$DF,$GK516+6),"")</f>
      </c>
      <c r="DO516">
        <f>IF($GL516&gt;=7,INDEX($DF:$DF,$GK516+7),"")</f>
      </c>
      <c r="DP516">
        <f>IF($GL516&gt;=8,INDEX($DF:$DF,$GK516+8),"")</f>
      </c>
      <c r="DQ516">
        <f>IF($GL516&gt;=9,INDEX($DF:$DF,$GK516+9),"")</f>
      </c>
      <c r="DR516">
        <f>IF($GL516&gt;=10,INDEX($DF:$DF,$GK516+10),"")</f>
      </c>
      <c r="DS516">
        <f>IF($GL516&gt;=11,INDEX($DF:$DF,$GK516+11),"")</f>
      </c>
      <c r="DT516">
        <f>IF($GL516&gt;=12,INDEX($DF:$DF,$GK516+12),"")</f>
      </c>
      <c r="DU516">
        <f>IF($GL516&gt;=13,INDEX($DF:$DF,$GK516+13),"")</f>
      </c>
      <c r="DV516">
        <f>IF($GL516&gt;=14,INDEX($DF:$DF,$GK516+14),"")</f>
      </c>
      <c r="DW516">
        <f>IF($GL516&gt;=15,INDEX($DF:$DF,$GK516+15),"")</f>
      </c>
      <c r="DX516">
        <f>IF($GL516&gt;=16,INDEX($DF:$DF,$GK516+16),"")</f>
      </c>
      <c r="DY516">
        <f>IF($GL516&gt;=17,INDEX($DF:$DF,$GK516+17),"")</f>
      </c>
      <c r="DZ516">
        <f>IF($GL516&gt;=18,INDEX($DF:$DF,$GK516+18),"")</f>
      </c>
      <c r="EA516">
        <f>IF($GL516&gt;=19,INDEX($DF:$DF,$GK516+19),"")</f>
      </c>
      <c r="EB516">
        <f>IF($GL516&gt;=20,INDEX($DF:$DF,$GK516+20),"")</f>
      </c>
      <c r="EC516">
        <f>IF($GL516&gt;=21,INDEX($DF:$DF,$GK516+21),"")</f>
      </c>
      <c r="ED516">
        <f>IF($GL516&gt;=22,INDEX($DF:$DF,$GK516+22),"")</f>
      </c>
      <c r="EE516">
        <f>IF($GL516&gt;=23,INDEX($DF:$DF,$GK516+23),"")</f>
      </c>
      <c r="EF516">
        <f>IF($GL516&gt;=24,INDEX($DF:$DF,$GK516+24),"")</f>
      </c>
      <c r="EG516">
        <f>IF($GL516&gt;=25,INDEX($DF:$DF,$GK516+25),"")</f>
      </c>
      <c r="EH516">
        <f>IF($GL516&gt;=26,INDEX($DF:$DF,$GK516+26),"")</f>
      </c>
      <c r="EI516">
        <f>IF($GL516&gt;=27,INDEX($DF:$DF,$GK516+27),"")</f>
      </c>
      <c r="EJ516">
        <f>IF($GL516&gt;=28,INDEX($DF:$DF,$GK516+28),"")</f>
      </c>
      <c r="EK516">
        <f>IF($GL516&gt;=29,INDEX($DF:$DF,$GK516+29),"")</f>
      </c>
      <c r="EL516">
        <f>IF($GL516&gt;=30,INDEX($DF:$DF,$GK516+30),"")</f>
      </c>
      <c r="EM516">
        <f>IF($GL516&gt;=31,INDEX($DF:$DF,$GK516+31),"")</f>
      </c>
      <c r="EN516">
        <f>IF($GL516&gt;=32,INDEX($DF:$DF,$GK516+32),"")</f>
      </c>
      <c r="EO516">
        <f>IF($GL516&gt;=33,INDEX($DF:$DF,$GK516+33),"")</f>
      </c>
      <c r="EP516">
        <f>IF($GL516&gt;=34,INDEX($DF:$DF,$GK516+34),"")</f>
      </c>
      <c r="EQ516">
        <f>IF($GL516&gt;=35,INDEX($DF:$DF,$GK516+35),"")</f>
      </c>
      <c r="ER516">
        <f>IF($GL516&gt;=36,INDEX($DF:$DF,$GK516+36),"")</f>
      </c>
      <c r="ES516">
        <f>IF($GL516&gt;=37,INDEX($DF:$DF,$GK516+37),"")</f>
      </c>
      <c r="ET516">
        <f>IF($GL516&gt;=38,INDEX($DF:$DF,$GK516+38),"")</f>
      </c>
      <c r="EU516">
        <f>IF($GL516&gt;=39,INDEX($DF:$DF,$GK516+39),"")</f>
      </c>
      <c r="EV516">
        <f>IF($GL516&gt;=40,INDEX($DF:$DF,$GK516+40),"")</f>
      </c>
      <c r="EW516">
        <f>IF($GL516&gt;=1,INDEX($DG:$DG,$GK516+1),"")</f>
      </c>
      <c r="EX516">
        <f>IF($GL516&gt;=2,INDEX($DG:$DG,$GK516+2),"")</f>
      </c>
      <c r="EY516">
        <f>IF($GL516&gt;=3,INDEX($DG:$DG,$GK516+3),"")</f>
      </c>
      <c r="EZ516">
        <f>IF($GL516&gt;=4,INDEX($DG:$DG,$GK516+4),"")</f>
      </c>
      <c r="FA516">
        <f>IF($GL516&gt;=5,INDEX($DG:$DG,$GK516+5),"")</f>
      </c>
      <c r="FB516">
        <f>IF($GL516&gt;=6,INDEX($DG:$DG,$GK516+6),"")</f>
      </c>
      <c r="FC516">
        <f>IF($GL516&gt;=7,INDEX($DG:$DG,$GK516+7),"")</f>
      </c>
      <c r="FD516">
        <f>IF($GL516&gt;=8,INDEX($DG:$DG,$GK516+8),"")</f>
      </c>
      <c r="FE516">
        <f>IF($GL516&gt;=9,INDEX($DG:$DG,$GK516+9),"")</f>
      </c>
      <c r="FF516">
        <f>IF($GL516&gt;=10,INDEX($DG:$DG,$GK516+10),"")</f>
      </c>
      <c r="FG516">
        <f>IF($GL516&gt;=11,INDEX($DG:$DG,$GK516+11),"")</f>
      </c>
      <c r="FH516">
        <f>IF($GL516&gt;=12,INDEX($DG:$DG,$GK516+12),"")</f>
      </c>
      <c r="FI516">
        <f>IF($GL516&gt;=13,INDEX($DG:$DG,$GK516+13),"")</f>
      </c>
      <c r="FJ516">
        <f>IF($GL516&gt;=14,INDEX($DG:$DG,$GK516+14),"")</f>
      </c>
      <c r="FK516">
        <f>IF($GL516&gt;=15,INDEX($DG:$DG,$GK516+15),"")</f>
      </c>
      <c r="FL516">
        <f>IF($GL516&gt;=16,INDEX($DG:$DG,$GK516+16),"")</f>
      </c>
      <c r="FM516">
        <f>IF($GL516&gt;=17,INDEX($DG:$DG,$GK516+17),"")</f>
      </c>
      <c r="FN516">
        <f>IF($GL516&gt;=18,INDEX($DG:$DG,$GK516+18),"")</f>
      </c>
      <c r="FO516">
        <f>IF($GL516&gt;=19,INDEX($DG:$DG,$GK516+19),"")</f>
      </c>
      <c r="FP516">
        <f>IF($GL516&gt;=20,INDEX($DG:$DG,$GK516+20),"")</f>
      </c>
      <c r="FQ516">
        <f>IF($GL516&gt;=21,INDEX($DG:$DG,$GK516+21),"")</f>
      </c>
      <c r="FR516">
        <f>IF($GL516&gt;=22,INDEX($DG:$DG,$GK516+22),"")</f>
      </c>
      <c r="FS516">
        <f>IF($GL516&gt;=23,INDEX($DG:$DG,$GK516+23),"")</f>
      </c>
      <c r="FT516">
        <f>IF($GL516&gt;=24,INDEX($DG:$DG,$GK516+24),"")</f>
      </c>
      <c r="FU516">
        <f>IF($GL516&gt;=25,INDEX($DG:$DG,$GK516+25),"")</f>
      </c>
      <c r="FV516">
        <f>IF($GL516&gt;=26,INDEX($DG:$DG,$GK516+26),"")</f>
      </c>
      <c r="FW516">
        <f>IF($GL516&gt;=27,INDEX($DG:$DG,$GK516+27),"")</f>
      </c>
      <c r="FX516">
        <f>IF($GL516&gt;=28,INDEX($DG:$DG,$GK516+28),"")</f>
      </c>
      <c r="FY516">
        <f>IF($GL516&gt;=29,INDEX($DG:$DG,$GK516+29),"")</f>
      </c>
      <c r="FZ516">
        <f>IF($GL516&gt;=30,INDEX($DG:$DG,$GK516+30),"")</f>
      </c>
      <c r="GA516">
        <f>IF($GL516&gt;=31,INDEX($DG:$DG,$GK516+31),"")</f>
      </c>
      <c r="GB516">
        <f>IF($GL516&gt;=32,INDEX($DG:$DG,$GK516+32),"")</f>
      </c>
      <c r="GC516">
        <f>IF($GL516&gt;=33,INDEX($DG:$DG,$GK516+33),"")</f>
      </c>
      <c r="GD516">
        <f>IF($GL516&gt;=34,INDEX($DG:$DG,$GK516+34),"")</f>
      </c>
      <c r="GE516">
        <f>IF($GL516&gt;=35,INDEX($DG:$DG,$GK516+35),"")</f>
      </c>
      <c r="GF516">
        <f>IF($GL516&gt;=36,INDEX($DG:$DG,$GK516+36),"")</f>
      </c>
      <c r="GG516">
        <f>IF($GL516&gt;=37,INDEX($DG:$DG,$GK516+37),"")</f>
      </c>
      <c r="GH516">
        <f>IF($GL516&gt;=38,INDEX($DG:$DG,$GK516+38),"")</f>
      </c>
      <c r="GI516">
        <f>IF($GL516&gt;=39,INDEX($DG:$DG,$GK516+39),"")</f>
      </c>
      <c r="GJ516">
        <f>IF($GL516&gt;=40,INDEX($DG:$DG,$GK516+40),"")</f>
      </c>
      <c r="GK516">
        <f>IFERROR(MATCH($DE516,$DF$2:$DF$166,0)+1,0)</f>
      </c>
      <c r="GL516">
        <f>IFERROR(INDEX($DH$2:$DH$166,MATCH($DE516,$DF$2:$DF$166,0)),0)</f>
      </c>
      <c r="GM516">
        <f>IFERROR(MATCH($H516,$DI$516:$EV$516,0),0)</f>
      </c>
      <c r="GN516">
        <f>IF($GM516&gt;0,INDEX($EW$516:$GJ$516,$GM516),"")</f>
      </c>
      <c r="GO516" t="s">
        <v>1123</v>
      </c>
      <c r="GQ516">
        <f>IF($IZ516&gt;=1,INDEX($GO:$GO,$IY516+1),"")</f>
      </c>
      <c r="GR516">
        <f>IF($IZ516&gt;=2,INDEX($GO:$GO,$IY516+2),"")</f>
      </c>
      <c r="GS516">
        <f>IF($IZ516&gt;=3,INDEX($GO:$GO,$IY516+3),"")</f>
      </c>
      <c r="GT516">
        <f>IF($IZ516&gt;=4,INDEX($GO:$GO,$IY516+4),"")</f>
      </c>
      <c r="GU516">
        <f>IF($IZ516&gt;=5,INDEX($GO:$GO,$IY516+5),"")</f>
      </c>
      <c r="GV516">
        <f>IF($IZ516&gt;=6,INDEX($GO:$GO,$IY516+6),"")</f>
      </c>
      <c r="GW516">
        <f>IF($IZ516&gt;=7,INDEX($GO:$GO,$IY516+7),"")</f>
      </c>
      <c r="GX516">
        <f>IF($IZ516&gt;=8,INDEX($GO:$GO,$IY516+8),"")</f>
      </c>
      <c r="GY516">
        <f>IF($IZ516&gt;=9,INDEX($GO:$GO,$IY516+9),"")</f>
      </c>
      <c r="GZ516">
        <f>IF($IZ516&gt;=10,INDEX($GO:$GO,$IY516+10),"")</f>
      </c>
      <c r="HA516">
        <f>IF($IZ516&gt;=11,INDEX($GO:$GO,$IY516+11),"")</f>
      </c>
      <c r="HB516">
        <f>IF($IZ516&gt;=12,INDEX($GO:$GO,$IY516+12),"")</f>
      </c>
      <c r="HC516">
        <f>IF($IZ516&gt;=13,INDEX($GO:$GO,$IY516+13),"")</f>
      </c>
      <c r="HD516">
        <f>IF($IZ516&gt;=14,INDEX($GO:$GO,$IY516+14),"")</f>
      </c>
      <c r="HE516">
        <f>IF($IZ516&gt;=15,INDEX($GO:$GO,$IY516+15),"")</f>
      </c>
      <c r="HF516">
        <f>IF($IZ516&gt;=16,INDEX($GO:$GO,$IY516+16),"")</f>
      </c>
      <c r="HG516">
        <f>IF($IZ516&gt;=17,INDEX($GO:$GO,$IY516+17),"")</f>
      </c>
      <c r="HH516">
        <f>IF($IZ516&gt;=18,INDEX($GO:$GO,$IY516+18),"")</f>
      </c>
      <c r="HI516">
        <f>IF($IZ516&gt;=19,INDEX($GO:$GO,$IY516+19),"")</f>
      </c>
      <c r="HJ516">
        <f>IF($IZ516&gt;=20,INDEX($GO:$GO,$IY516+20),"")</f>
      </c>
      <c r="HK516">
        <f>IF($IZ516&gt;=21,INDEX($GO:$GO,$IY516+21),"")</f>
      </c>
      <c r="HL516">
        <f>IF($IZ516&gt;=22,INDEX($GO:$GO,$IY516+22),"")</f>
      </c>
      <c r="HM516">
        <f>IF($IZ516&gt;=23,INDEX($GO:$GO,$IY516+23),"")</f>
      </c>
      <c r="HN516">
        <f>IF($IZ516&gt;=24,INDEX($GO:$GO,$IY516+24),"")</f>
      </c>
      <c r="HO516">
        <f>IF($IZ516&gt;=25,INDEX($GO:$GO,$IY516+25),"")</f>
      </c>
      <c r="HP516">
        <f>IF($IZ516&gt;=26,INDEX($GO:$GO,$IY516+26),"")</f>
      </c>
      <c r="HQ516">
        <f>IF($IZ516&gt;=27,INDEX($GO:$GO,$IY516+27),"")</f>
      </c>
      <c r="HR516">
        <f>IF($IZ516&gt;=28,INDEX($GO:$GO,$IY516+28),"")</f>
      </c>
      <c r="HS516">
        <f>IF($IZ516&gt;=29,INDEX($GO:$GO,$IY516+29),"")</f>
      </c>
      <c r="HT516">
        <f>IF($IZ516&gt;=30,INDEX($GO:$GO,$IY516+30),"")</f>
      </c>
      <c r="HU516">
        <f>IF($IZ516&gt;=31,INDEX($GO:$GO,$IY516+31),"")</f>
      </c>
      <c r="HV516">
        <f>IF($IZ516&gt;=32,INDEX($GO:$GO,$IY516+32),"")</f>
      </c>
      <c r="HW516">
        <f>IF($IZ516&gt;=33,INDEX($GO:$GO,$IY516+33),"")</f>
      </c>
      <c r="HX516">
        <f>IF($IZ516&gt;=34,INDEX($GO:$GO,$IY516+34),"")</f>
      </c>
      <c r="HY516">
        <f>IF($IZ516&gt;=35,INDEX($GO:$GO,$IY516+35),"")</f>
      </c>
      <c r="HZ516">
        <f>IF($IZ516&gt;=36,INDEX($GO:$GO,$IY516+36),"")</f>
      </c>
      <c r="IA516">
        <f>IF($IZ516&gt;=37,INDEX($GO:$GO,$IY516+37),"")</f>
      </c>
      <c r="IB516">
        <f>IF($IZ516&gt;=38,INDEX($GO:$GO,$IY516+38),"")</f>
      </c>
      <c r="IC516">
        <f>IF($IZ516&gt;=39,INDEX($GO:$GO,$IY516+39),"")</f>
      </c>
      <c r="ID516">
        <f>IF($IZ516&gt;=40,INDEX($GO:$GO,$IY516+40),"")</f>
      </c>
      <c r="IE516">
        <f>IF($IZ516&gt;=41,INDEX($GO:$GO,$IY516+41),"")</f>
      </c>
      <c r="IF516">
        <f>IF($IZ516&gt;=42,INDEX($GO:$GO,$IY516+42),"")</f>
      </c>
      <c r="IG516">
        <f>IF($IZ516&gt;=43,INDEX($GO:$GO,$IY516+43),"")</f>
      </c>
      <c r="IH516">
        <f>IF($IZ516&gt;=44,INDEX($GO:$GO,$IY516+44),"")</f>
      </c>
      <c r="II516">
        <f>IF($IZ516&gt;=45,INDEX($GO:$GO,$IY516+45),"")</f>
      </c>
      <c r="IJ516">
        <f>IF($IZ516&gt;=46,INDEX($GO:$GO,$IY516+46),"")</f>
      </c>
      <c r="IK516">
        <f>IF($IZ516&gt;=47,INDEX($GO:$GO,$IY516+47),"")</f>
      </c>
      <c r="IL516">
        <f>IF($IZ516&gt;=48,INDEX($GO:$GO,$IY516+48),"")</f>
      </c>
      <c r="IM516">
        <f>IF($IZ516&gt;=49,INDEX($GO:$GO,$IY516+49),"")</f>
      </c>
      <c r="IN516">
        <f>IF($IZ516&gt;=50,INDEX($GO:$GO,$IY516+50),"")</f>
      </c>
      <c r="IO516">
        <f>IF($IZ516&gt;=51,INDEX($GO:$GO,$IY516+51),"")</f>
      </c>
      <c r="IP516">
        <f>IF($IZ516&gt;=52,INDEX($GO:$GO,$IY516+52),"")</f>
      </c>
      <c r="IQ516">
        <f>IF($IZ516&gt;=53,INDEX($GO:$GO,$IY516+53),"")</f>
      </c>
      <c r="IR516">
        <f>IF($IZ516&gt;=54,INDEX($GO:$GO,$IY516+54),"")</f>
      </c>
      <c r="IS516">
        <f>IF($IZ516&gt;=55,INDEX($GO:$GO,$IY516+55),"")</f>
      </c>
      <c r="IT516">
        <f>IF($IZ516&gt;=56,INDEX($GO:$GO,$IY516+56),"")</f>
      </c>
      <c r="IU516">
        <f>IF($IZ516&gt;=57,INDEX($GO:$GO,$IY516+57),"")</f>
      </c>
      <c r="IV516">
        <f>IF($IZ516&gt;=58,INDEX($GO:$GO,$IY516+58),"")</f>
      </c>
      <c r="IW516">
        <f>IF($IZ516&gt;=59,INDEX($GO:$GO,$IY516+59),"")</f>
      </c>
      <c r="IX516">
        <f>IF($IZ516&gt;=60,INDEX($GO:$GO,$IY516+60),"")</f>
      </c>
      <c r="IY516">
        <f>IFERROR(MATCH($GN516,$GO$2:$GO$827,0)+1,0)</f>
      </c>
      <c r="IZ516">
        <f>IFERROR(INDEX($GP$2:$GP$827,MATCH($GN516,$GO$2:$GO$827,0)),0)</f>
      </c>
      <c r="JA516" t="s">
        <v>23</v>
      </c>
      <c r="JB516" t="s">
        <v>23</v>
      </c>
    </row>
    <row r="517" spans="1:262" x14ac:dyDescent="0.25">
      <c r="F517" s="1"/>
      <c r="G517" s="1"/>
      <c r="H517" s="1"/>
      <c r="I517" s="1"/>
      <c r="J517" s="1">
        <f>IFERROR(IF(FIND(" - ",$F517)&gt;0,MID($F517,FIND(" - ",$F517)+3,LEN($F517)),""),"")</f>
      </c>
      <c r="L517" s="1"/>
      <c r="N517" t="s">
        <v>23</v>
      </c>
      <c r="P517">
        <f>IF(OR($N517="",$O517=""),"",IFERROR($N517/$O517,0))</f>
      </c>
      <c r="Q517">
        <f>IF($N517="","",
IF($G517="","",
IF(ISNUMBER(SEARCH("exempt",LOWER($G517))),0,
$N517*(VALUE(SUBSTITUTE($G517,"%",""))/100))))</f>
      </c>
      <c r="W517">
        <f>IF($N517="","",
SUM($N517,$Q517,$U517,$R517,$T517)-
IF($V517="",0,VALUE($V517)))</f>
      </c>
      <c r="AE517" t="s">
        <v>1517</v>
      </c>
      <c r="AJ517" t="s">
        <v>1401</v>
      </c>
      <c r="AM517">
        <f>IFERROR(LEFT($F517,FIND(" - ",$F517)-1),$F517)</f>
      </c>
      <c r="AP517">
        <f>IF($CE517&gt;=1,INDEX($AN:$AN,$CD517+1),"")</f>
      </c>
      <c r="AQ517">
        <f>IF($CE517&gt;=2,INDEX($AN:$AN,$CD517+2),"")</f>
      </c>
      <c r="AR517">
        <f>IF($CE517&gt;=3,INDEX($AN:$AN,$CD517+3),"")</f>
      </c>
      <c r="AS517">
        <f>IF($CE517&gt;=4,INDEX($AN:$AN,$CD517+4),"")</f>
      </c>
      <c r="AT517">
        <f>IF($CE517&gt;=5,INDEX($AN:$AN,$CD517+5),"")</f>
      </c>
      <c r="AU517">
        <f>IF($CE517&gt;=6,INDEX($AN:$AN,$CD517+6),"")</f>
      </c>
      <c r="AV517">
        <f>IF($CE517&gt;=7,INDEX($AN:$AN,$CD517+7),"")</f>
      </c>
      <c r="AW517">
        <f>IF($CE517&gt;=8,INDEX($AN:$AN,$CD517+8),"")</f>
      </c>
      <c r="AX517">
        <f>IF($CE517&gt;=9,INDEX($AN:$AN,$CD517+9),"")</f>
      </c>
      <c r="AY517">
        <f>IF($CE517&gt;=10,INDEX($AN:$AN,$CD517+10),"")</f>
      </c>
      <c r="AZ517">
        <f>IF($CE517&gt;=11,INDEX($AN:$AN,$CD517+11),"")</f>
      </c>
      <c r="BA517">
        <f>IF($CE517&gt;=12,INDEX($AN:$AN,$CD517+12),"")</f>
      </c>
      <c r="BB517">
        <f>IF($CE517&gt;=13,INDEX($AN:$AN,$CD517+13),"")</f>
      </c>
      <c r="BC517">
        <f>IF($CE517&gt;=14,INDEX($AN:$AN,$CD517+14),"")</f>
      </c>
      <c r="BD517">
        <f>IF($CE517&gt;=15,INDEX($AN:$AN,$CD517+15),"")</f>
      </c>
      <c r="BE517">
        <f>IF($CE517&gt;=16,INDEX($AN:$AN,$CD517+16),"")</f>
      </c>
      <c r="BF517">
        <f>IF($CE517&gt;=17,INDEX($AN:$AN,$CD517+17),"")</f>
      </c>
      <c r="BG517">
        <f>IF($CE517&gt;=18,INDEX($AN:$AN,$CD517+18),"")</f>
      </c>
      <c r="BH517">
        <f>IF($CE517&gt;=19,INDEX($AN:$AN,$CD517+19),"")</f>
      </c>
      <c r="BI517">
        <f>IF($CE517&gt;=20,INDEX($AN:$AN,$CD517+20),"")</f>
      </c>
      <c r="BJ517">
        <f>IF($CE517&gt;=21,INDEX($AN:$AN,$CD517+21),"")</f>
      </c>
      <c r="BK517">
        <f>IF($CE517&gt;=22,INDEX($AN:$AN,$CD517+22),"")</f>
      </c>
      <c r="BL517">
        <f>IF($CE517&gt;=23,INDEX($AN:$AN,$CD517+23),"")</f>
      </c>
      <c r="BM517">
        <f>IF($CE517&gt;=24,INDEX($AN:$AN,$CD517+24),"")</f>
      </c>
      <c r="BN517">
        <f>IF($CE517&gt;=25,INDEX($AN:$AN,$CD517+25),"")</f>
      </c>
      <c r="BO517">
        <f>IF($CE517&gt;=26,INDEX($AN:$AN,$CD517+26),"")</f>
      </c>
      <c r="BP517">
        <f>IF($CE517&gt;=27,INDEX($AN:$AN,$CD517+27),"")</f>
      </c>
      <c r="BQ517">
        <f>IF($CE517&gt;=28,INDEX($AN:$AN,$CD517+28),"")</f>
      </c>
      <c r="BR517">
        <f>IF($CE517&gt;=29,INDEX($AN:$AN,$CD517+29),"")</f>
      </c>
      <c r="BS517">
        <f>IF($CE517&gt;=30,INDEX($AN:$AN,$CD517+30),"")</f>
      </c>
      <c r="BT517">
        <f>IF($CE517&gt;=31,INDEX($AN:$AN,$CD517+31),"")</f>
      </c>
      <c r="BU517">
        <f>IF($CE517&gt;=32,INDEX($AN:$AN,$CD517+32),"")</f>
      </c>
      <c r="BV517">
        <f>IF($CE517&gt;=33,INDEX($AN:$AN,$CD517+33),"")</f>
      </c>
      <c r="BW517">
        <f>IF($CE517&gt;=34,INDEX($AN:$AN,$CD517+34),"")</f>
      </c>
      <c r="BX517">
        <f>IF($CE517&gt;=35,INDEX($AN:$AN,$CD517+35),"")</f>
      </c>
      <c r="BY517">
        <f>IF($CE517&gt;=36,INDEX($AN:$AN,$CD517+36),"")</f>
      </c>
      <c r="BZ517">
        <f>IF($CE517&gt;=37,INDEX($AN:$AN,$CD517+37),"")</f>
      </c>
      <c r="CA517">
        <f>IF($CE517&gt;=38,INDEX($AN:$AN,$CD517+38),"")</f>
      </c>
      <c r="CB517">
        <f>IF($CE517&gt;=39,INDEX($AN:$AN,$CD517+39),"")</f>
      </c>
      <c r="CC517">
        <f>IF($CE517&gt;=40,INDEX($AN:$AN,$CD517+40),"")</f>
      </c>
      <c r="CD517">
        <f>IFERROR(MATCH($AM517,$AN$2:$AN$133,0)+1,0)</f>
      </c>
      <c r="CE517">
        <f>IFERROR(INDEX($AO$2:$AO$133,MATCH($AM517,$AN$2:$AN$133,0)),0)</f>
      </c>
      <c r="CF517">
        <f>IFERROR(LEFT($K517,FIND(" - ",$K517)-1),$K517)</f>
      </c>
      <c r="CG517" t="s">
        <v>128</v>
      </c>
      <c r="CI517">
        <f>IF($DD517&gt;=1,INDEX($CG:$CG,$DC517+1),"")</f>
      </c>
      <c r="CJ517">
        <f>IF($DD517&gt;=2,INDEX($CG:$CG,$DC517+2),"")</f>
      </c>
      <c r="CK517">
        <f>IF($DD517&gt;=3,INDEX($CG:$CG,$DC517+3),"")</f>
      </c>
      <c r="CL517">
        <f>IF($DD517&gt;=4,INDEX($CG:$CG,$DC517+4),"")</f>
      </c>
      <c r="CM517">
        <f>IF($DD517&gt;=5,INDEX($CG:$CG,$DC517+5),"")</f>
      </c>
      <c r="CN517">
        <f>IF($DD517&gt;=6,INDEX($CG:$CG,$DC517+6),"")</f>
      </c>
      <c r="CO517">
        <f>IF($DD517&gt;=7,INDEX($CG:$CG,$DC517+7),"")</f>
      </c>
      <c r="CP517">
        <f>IF($DD517&gt;=8,INDEX($CG:$CG,$DC517+8),"")</f>
      </c>
      <c r="CQ517">
        <f>IF($DD517&gt;=9,INDEX($CG:$CG,$DC517+9),"")</f>
      </c>
      <c r="CR517">
        <f>IF($DD517&gt;=10,INDEX($CG:$CG,$DC517+10),"")</f>
      </c>
      <c r="CS517">
        <f>IF($DD517&gt;=11,INDEX($CG:$CG,$DC517+11),"")</f>
      </c>
      <c r="CT517">
        <f>IF($DD517&gt;=12,INDEX($CG:$CG,$DC517+12),"")</f>
      </c>
      <c r="CU517">
        <f>IF($DD517&gt;=13,INDEX($CG:$CG,$DC517+13),"")</f>
      </c>
      <c r="CV517">
        <f>IF($DD517&gt;=14,INDEX($CG:$CG,$DC517+14),"")</f>
      </c>
      <c r="CW517">
        <f>IF($DD517&gt;=15,INDEX($CG:$CG,$DC517+15),"")</f>
      </c>
      <c r="CX517">
        <f>IF($DD517&gt;=16,INDEX($CG:$CG,$DC517+16),"")</f>
      </c>
      <c r="CY517">
        <f>IF($DD517&gt;=17,INDEX($CG:$CG,$DC517+17),"")</f>
      </c>
      <c r="CZ517">
        <f>IF($DD517&gt;=18,INDEX($CG:$CG,$DC517+18),"")</f>
      </c>
      <c r="DA517">
        <f>IF($DD517&gt;=19,INDEX($CG:$CG,$DC517+19),"")</f>
      </c>
      <c r="DB517">
        <f>IF($DD517&gt;=20,INDEX($CG:$CG,$DC517+20),"")</f>
      </c>
      <c r="DC517">
        <f>IFERROR(MATCH($CF517,$CG$2:$CG$1558,0)+1,0)</f>
      </c>
      <c r="DD517">
        <f>IFERROR(INDEX($CH$2:$CH$1558,MATCH($CF517,$CG$2:$CG$1558,0)),0)</f>
      </c>
      <c r="DE517">
        <f>IFERROR(INDEX($AL:$AL,MATCH($G517,$AK:$AK,0))&amp;"","")</f>
      </c>
      <c r="DI517">
        <f>IF($GL517&gt;=1,INDEX($DF:$DF,$GK517+1),"")</f>
      </c>
      <c r="DJ517">
        <f>IF($GL517&gt;=2,INDEX($DF:$DF,$GK517+2),"")</f>
      </c>
      <c r="DK517">
        <f>IF($GL517&gt;=3,INDEX($DF:$DF,$GK517+3),"")</f>
      </c>
      <c r="DL517">
        <f>IF($GL517&gt;=4,INDEX($DF:$DF,$GK517+4),"")</f>
      </c>
      <c r="DM517">
        <f>IF($GL517&gt;=5,INDEX($DF:$DF,$GK517+5),"")</f>
      </c>
      <c r="DN517">
        <f>IF($GL517&gt;=6,INDEX($DF:$DF,$GK517+6),"")</f>
      </c>
      <c r="DO517">
        <f>IF($GL517&gt;=7,INDEX($DF:$DF,$GK517+7),"")</f>
      </c>
      <c r="DP517">
        <f>IF($GL517&gt;=8,INDEX($DF:$DF,$GK517+8),"")</f>
      </c>
      <c r="DQ517">
        <f>IF($GL517&gt;=9,INDEX($DF:$DF,$GK517+9),"")</f>
      </c>
      <c r="DR517">
        <f>IF($GL517&gt;=10,INDEX($DF:$DF,$GK517+10),"")</f>
      </c>
      <c r="DS517">
        <f>IF($GL517&gt;=11,INDEX($DF:$DF,$GK517+11),"")</f>
      </c>
      <c r="DT517">
        <f>IF($GL517&gt;=12,INDEX($DF:$DF,$GK517+12),"")</f>
      </c>
      <c r="DU517">
        <f>IF($GL517&gt;=13,INDEX($DF:$DF,$GK517+13),"")</f>
      </c>
      <c r="DV517">
        <f>IF($GL517&gt;=14,INDEX($DF:$DF,$GK517+14),"")</f>
      </c>
      <c r="DW517">
        <f>IF($GL517&gt;=15,INDEX($DF:$DF,$GK517+15),"")</f>
      </c>
      <c r="DX517">
        <f>IF($GL517&gt;=16,INDEX($DF:$DF,$GK517+16),"")</f>
      </c>
      <c r="DY517">
        <f>IF($GL517&gt;=17,INDEX($DF:$DF,$GK517+17),"")</f>
      </c>
      <c r="DZ517">
        <f>IF($GL517&gt;=18,INDEX($DF:$DF,$GK517+18),"")</f>
      </c>
      <c r="EA517">
        <f>IF($GL517&gt;=19,INDEX($DF:$DF,$GK517+19),"")</f>
      </c>
      <c r="EB517">
        <f>IF($GL517&gt;=20,INDEX($DF:$DF,$GK517+20),"")</f>
      </c>
      <c r="EC517">
        <f>IF($GL517&gt;=21,INDEX($DF:$DF,$GK517+21),"")</f>
      </c>
      <c r="ED517">
        <f>IF($GL517&gt;=22,INDEX($DF:$DF,$GK517+22),"")</f>
      </c>
      <c r="EE517">
        <f>IF($GL517&gt;=23,INDEX($DF:$DF,$GK517+23),"")</f>
      </c>
      <c r="EF517">
        <f>IF($GL517&gt;=24,INDEX($DF:$DF,$GK517+24),"")</f>
      </c>
      <c r="EG517">
        <f>IF($GL517&gt;=25,INDEX($DF:$DF,$GK517+25),"")</f>
      </c>
      <c r="EH517">
        <f>IF($GL517&gt;=26,INDEX($DF:$DF,$GK517+26),"")</f>
      </c>
      <c r="EI517">
        <f>IF($GL517&gt;=27,INDEX($DF:$DF,$GK517+27),"")</f>
      </c>
      <c r="EJ517">
        <f>IF($GL517&gt;=28,INDEX($DF:$DF,$GK517+28),"")</f>
      </c>
      <c r="EK517">
        <f>IF($GL517&gt;=29,INDEX($DF:$DF,$GK517+29),"")</f>
      </c>
      <c r="EL517">
        <f>IF($GL517&gt;=30,INDEX($DF:$DF,$GK517+30),"")</f>
      </c>
      <c r="EM517">
        <f>IF($GL517&gt;=31,INDEX($DF:$DF,$GK517+31),"")</f>
      </c>
      <c r="EN517">
        <f>IF($GL517&gt;=32,INDEX($DF:$DF,$GK517+32),"")</f>
      </c>
      <c r="EO517">
        <f>IF($GL517&gt;=33,INDEX($DF:$DF,$GK517+33),"")</f>
      </c>
      <c r="EP517">
        <f>IF($GL517&gt;=34,INDEX($DF:$DF,$GK517+34),"")</f>
      </c>
      <c r="EQ517">
        <f>IF($GL517&gt;=35,INDEX($DF:$DF,$GK517+35),"")</f>
      </c>
      <c r="ER517">
        <f>IF($GL517&gt;=36,INDEX($DF:$DF,$GK517+36),"")</f>
      </c>
      <c r="ES517">
        <f>IF($GL517&gt;=37,INDEX($DF:$DF,$GK517+37),"")</f>
      </c>
      <c r="ET517">
        <f>IF($GL517&gt;=38,INDEX($DF:$DF,$GK517+38),"")</f>
      </c>
      <c r="EU517">
        <f>IF($GL517&gt;=39,INDEX($DF:$DF,$GK517+39),"")</f>
      </c>
      <c r="EV517">
        <f>IF($GL517&gt;=40,INDEX($DF:$DF,$GK517+40),"")</f>
      </c>
      <c r="EW517">
        <f>IF($GL517&gt;=1,INDEX($DG:$DG,$GK517+1),"")</f>
      </c>
      <c r="EX517">
        <f>IF($GL517&gt;=2,INDEX($DG:$DG,$GK517+2),"")</f>
      </c>
      <c r="EY517">
        <f>IF($GL517&gt;=3,INDEX($DG:$DG,$GK517+3),"")</f>
      </c>
      <c r="EZ517">
        <f>IF($GL517&gt;=4,INDEX($DG:$DG,$GK517+4),"")</f>
      </c>
      <c r="FA517">
        <f>IF($GL517&gt;=5,INDEX($DG:$DG,$GK517+5),"")</f>
      </c>
      <c r="FB517">
        <f>IF($GL517&gt;=6,INDEX($DG:$DG,$GK517+6),"")</f>
      </c>
      <c r="FC517">
        <f>IF($GL517&gt;=7,INDEX($DG:$DG,$GK517+7),"")</f>
      </c>
      <c r="FD517">
        <f>IF($GL517&gt;=8,INDEX($DG:$DG,$GK517+8),"")</f>
      </c>
      <c r="FE517">
        <f>IF($GL517&gt;=9,INDEX($DG:$DG,$GK517+9),"")</f>
      </c>
      <c r="FF517">
        <f>IF($GL517&gt;=10,INDEX($DG:$DG,$GK517+10),"")</f>
      </c>
      <c r="FG517">
        <f>IF($GL517&gt;=11,INDEX($DG:$DG,$GK517+11),"")</f>
      </c>
      <c r="FH517">
        <f>IF($GL517&gt;=12,INDEX($DG:$DG,$GK517+12),"")</f>
      </c>
      <c r="FI517">
        <f>IF($GL517&gt;=13,INDEX($DG:$DG,$GK517+13),"")</f>
      </c>
      <c r="FJ517">
        <f>IF($GL517&gt;=14,INDEX($DG:$DG,$GK517+14),"")</f>
      </c>
      <c r="FK517">
        <f>IF($GL517&gt;=15,INDEX($DG:$DG,$GK517+15),"")</f>
      </c>
      <c r="FL517">
        <f>IF($GL517&gt;=16,INDEX($DG:$DG,$GK517+16),"")</f>
      </c>
      <c r="FM517">
        <f>IF($GL517&gt;=17,INDEX($DG:$DG,$GK517+17),"")</f>
      </c>
      <c r="FN517">
        <f>IF($GL517&gt;=18,INDEX($DG:$DG,$GK517+18),"")</f>
      </c>
      <c r="FO517">
        <f>IF($GL517&gt;=19,INDEX($DG:$DG,$GK517+19),"")</f>
      </c>
      <c r="FP517">
        <f>IF($GL517&gt;=20,INDEX($DG:$DG,$GK517+20),"")</f>
      </c>
      <c r="FQ517">
        <f>IF($GL517&gt;=21,INDEX($DG:$DG,$GK517+21),"")</f>
      </c>
      <c r="FR517">
        <f>IF($GL517&gt;=22,INDEX($DG:$DG,$GK517+22),"")</f>
      </c>
      <c r="FS517">
        <f>IF($GL517&gt;=23,INDEX($DG:$DG,$GK517+23),"")</f>
      </c>
      <c r="FT517">
        <f>IF($GL517&gt;=24,INDEX($DG:$DG,$GK517+24),"")</f>
      </c>
      <c r="FU517">
        <f>IF($GL517&gt;=25,INDEX($DG:$DG,$GK517+25),"")</f>
      </c>
      <c r="FV517">
        <f>IF($GL517&gt;=26,INDEX($DG:$DG,$GK517+26),"")</f>
      </c>
      <c r="FW517">
        <f>IF($GL517&gt;=27,INDEX($DG:$DG,$GK517+27),"")</f>
      </c>
      <c r="FX517">
        <f>IF($GL517&gt;=28,INDEX($DG:$DG,$GK517+28),"")</f>
      </c>
      <c r="FY517">
        <f>IF($GL517&gt;=29,INDEX($DG:$DG,$GK517+29),"")</f>
      </c>
      <c r="FZ517">
        <f>IF($GL517&gt;=30,INDEX($DG:$DG,$GK517+30),"")</f>
      </c>
      <c r="GA517">
        <f>IF($GL517&gt;=31,INDEX($DG:$DG,$GK517+31),"")</f>
      </c>
      <c r="GB517">
        <f>IF($GL517&gt;=32,INDEX($DG:$DG,$GK517+32),"")</f>
      </c>
      <c r="GC517">
        <f>IF($GL517&gt;=33,INDEX($DG:$DG,$GK517+33),"")</f>
      </c>
      <c r="GD517">
        <f>IF($GL517&gt;=34,INDEX($DG:$DG,$GK517+34),"")</f>
      </c>
      <c r="GE517">
        <f>IF($GL517&gt;=35,INDEX($DG:$DG,$GK517+35),"")</f>
      </c>
      <c r="GF517">
        <f>IF($GL517&gt;=36,INDEX($DG:$DG,$GK517+36),"")</f>
      </c>
      <c r="GG517">
        <f>IF($GL517&gt;=37,INDEX($DG:$DG,$GK517+37),"")</f>
      </c>
      <c r="GH517">
        <f>IF($GL517&gt;=38,INDEX($DG:$DG,$GK517+38),"")</f>
      </c>
      <c r="GI517">
        <f>IF($GL517&gt;=39,INDEX($DG:$DG,$GK517+39),"")</f>
      </c>
      <c r="GJ517">
        <f>IF($GL517&gt;=40,INDEX($DG:$DG,$GK517+40),"")</f>
      </c>
      <c r="GK517">
        <f>IFERROR(MATCH($DE517,$DF$2:$DF$166,0)+1,0)</f>
      </c>
      <c r="GL517">
        <f>IFERROR(INDEX($DH$2:$DH$166,MATCH($DE517,$DF$2:$DF$166,0)),0)</f>
      </c>
      <c r="GM517">
        <f>IFERROR(MATCH($H517,$DI$517:$EV$517,0),0)</f>
      </c>
      <c r="GN517">
        <f>IF($GM517&gt;0,INDEX($EW$517:$GJ$517,$GM517),"")</f>
      </c>
      <c r="GO517" t="s">
        <v>1125</v>
      </c>
      <c r="GQ517">
        <f>IF($IZ517&gt;=1,INDEX($GO:$GO,$IY517+1),"")</f>
      </c>
      <c r="GR517">
        <f>IF($IZ517&gt;=2,INDEX($GO:$GO,$IY517+2),"")</f>
      </c>
      <c r="GS517">
        <f>IF($IZ517&gt;=3,INDEX($GO:$GO,$IY517+3),"")</f>
      </c>
      <c r="GT517">
        <f>IF($IZ517&gt;=4,INDEX($GO:$GO,$IY517+4),"")</f>
      </c>
      <c r="GU517">
        <f>IF($IZ517&gt;=5,INDEX($GO:$GO,$IY517+5),"")</f>
      </c>
      <c r="GV517">
        <f>IF($IZ517&gt;=6,INDEX($GO:$GO,$IY517+6),"")</f>
      </c>
      <c r="GW517">
        <f>IF($IZ517&gt;=7,INDEX($GO:$GO,$IY517+7),"")</f>
      </c>
      <c r="GX517">
        <f>IF($IZ517&gt;=8,INDEX($GO:$GO,$IY517+8),"")</f>
      </c>
      <c r="GY517">
        <f>IF($IZ517&gt;=9,INDEX($GO:$GO,$IY517+9),"")</f>
      </c>
      <c r="GZ517">
        <f>IF($IZ517&gt;=10,INDEX($GO:$GO,$IY517+10),"")</f>
      </c>
      <c r="HA517">
        <f>IF($IZ517&gt;=11,INDEX($GO:$GO,$IY517+11),"")</f>
      </c>
      <c r="HB517">
        <f>IF($IZ517&gt;=12,INDEX($GO:$GO,$IY517+12),"")</f>
      </c>
      <c r="HC517">
        <f>IF($IZ517&gt;=13,INDEX($GO:$GO,$IY517+13),"")</f>
      </c>
      <c r="HD517">
        <f>IF($IZ517&gt;=14,INDEX($GO:$GO,$IY517+14),"")</f>
      </c>
      <c r="HE517">
        <f>IF($IZ517&gt;=15,INDEX($GO:$GO,$IY517+15),"")</f>
      </c>
      <c r="HF517">
        <f>IF($IZ517&gt;=16,INDEX($GO:$GO,$IY517+16),"")</f>
      </c>
      <c r="HG517">
        <f>IF($IZ517&gt;=17,INDEX($GO:$GO,$IY517+17),"")</f>
      </c>
      <c r="HH517">
        <f>IF($IZ517&gt;=18,INDEX($GO:$GO,$IY517+18),"")</f>
      </c>
      <c r="HI517">
        <f>IF($IZ517&gt;=19,INDEX($GO:$GO,$IY517+19),"")</f>
      </c>
      <c r="HJ517">
        <f>IF($IZ517&gt;=20,INDEX($GO:$GO,$IY517+20),"")</f>
      </c>
      <c r="HK517">
        <f>IF($IZ517&gt;=21,INDEX($GO:$GO,$IY517+21),"")</f>
      </c>
      <c r="HL517">
        <f>IF($IZ517&gt;=22,INDEX($GO:$GO,$IY517+22),"")</f>
      </c>
      <c r="HM517">
        <f>IF($IZ517&gt;=23,INDEX($GO:$GO,$IY517+23),"")</f>
      </c>
      <c r="HN517">
        <f>IF($IZ517&gt;=24,INDEX($GO:$GO,$IY517+24),"")</f>
      </c>
      <c r="HO517">
        <f>IF($IZ517&gt;=25,INDEX($GO:$GO,$IY517+25),"")</f>
      </c>
      <c r="HP517">
        <f>IF($IZ517&gt;=26,INDEX($GO:$GO,$IY517+26),"")</f>
      </c>
      <c r="HQ517">
        <f>IF($IZ517&gt;=27,INDEX($GO:$GO,$IY517+27),"")</f>
      </c>
      <c r="HR517">
        <f>IF($IZ517&gt;=28,INDEX($GO:$GO,$IY517+28),"")</f>
      </c>
      <c r="HS517">
        <f>IF($IZ517&gt;=29,INDEX($GO:$GO,$IY517+29),"")</f>
      </c>
      <c r="HT517">
        <f>IF($IZ517&gt;=30,INDEX($GO:$GO,$IY517+30),"")</f>
      </c>
      <c r="HU517">
        <f>IF($IZ517&gt;=31,INDEX($GO:$GO,$IY517+31),"")</f>
      </c>
      <c r="HV517">
        <f>IF($IZ517&gt;=32,INDEX($GO:$GO,$IY517+32),"")</f>
      </c>
      <c r="HW517">
        <f>IF($IZ517&gt;=33,INDEX($GO:$GO,$IY517+33),"")</f>
      </c>
      <c r="HX517">
        <f>IF($IZ517&gt;=34,INDEX($GO:$GO,$IY517+34),"")</f>
      </c>
      <c r="HY517">
        <f>IF($IZ517&gt;=35,INDEX($GO:$GO,$IY517+35),"")</f>
      </c>
      <c r="HZ517">
        <f>IF($IZ517&gt;=36,INDEX($GO:$GO,$IY517+36),"")</f>
      </c>
      <c r="IA517">
        <f>IF($IZ517&gt;=37,INDEX($GO:$GO,$IY517+37),"")</f>
      </c>
      <c r="IB517">
        <f>IF($IZ517&gt;=38,INDEX($GO:$GO,$IY517+38),"")</f>
      </c>
      <c r="IC517">
        <f>IF($IZ517&gt;=39,INDEX($GO:$GO,$IY517+39),"")</f>
      </c>
      <c r="ID517">
        <f>IF($IZ517&gt;=40,INDEX($GO:$GO,$IY517+40),"")</f>
      </c>
      <c r="IE517">
        <f>IF($IZ517&gt;=41,INDEX($GO:$GO,$IY517+41),"")</f>
      </c>
      <c r="IF517">
        <f>IF($IZ517&gt;=42,INDEX($GO:$GO,$IY517+42),"")</f>
      </c>
      <c r="IG517">
        <f>IF($IZ517&gt;=43,INDEX($GO:$GO,$IY517+43),"")</f>
      </c>
      <c r="IH517">
        <f>IF($IZ517&gt;=44,INDEX($GO:$GO,$IY517+44),"")</f>
      </c>
      <c r="II517">
        <f>IF($IZ517&gt;=45,INDEX($GO:$GO,$IY517+45),"")</f>
      </c>
      <c r="IJ517">
        <f>IF($IZ517&gt;=46,INDEX($GO:$GO,$IY517+46),"")</f>
      </c>
      <c r="IK517">
        <f>IF($IZ517&gt;=47,INDEX($GO:$GO,$IY517+47),"")</f>
      </c>
      <c r="IL517">
        <f>IF($IZ517&gt;=48,INDEX($GO:$GO,$IY517+48),"")</f>
      </c>
      <c r="IM517">
        <f>IF($IZ517&gt;=49,INDEX($GO:$GO,$IY517+49),"")</f>
      </c>
      <c r="IN517">
        <f>IF($IZ517&gt;=50,INDEX($GO:$GO,$IY517+50),"")</f>
      </c>
      <c r="IO517">
        <f>IF($IZ517&gt;=51,INDEX($GO:$GO,$IY517+51),"")</f>
      </c>
      <c r="IP517">
        <f>IF($IZ517&gt;=52,INDEX($GO:$GO,$IY517+52),"")</f>
      </c>
      <c r="IQ517">
        <f>IF($IZ517&gt;=53,INDEX($GO:$GO,$IY517+53),"")</f>
      </c>
      <c r="IR517">
        <f>IF($IZ517&gt;=54,INDEX($GO:$GO,$IY517+54),"")</f>
      </c>
      <c r="IS517">
        <f>IF($IZ517&gt;=55,INDEX($GO:$GO,$IY517+55),"")</f>
      </c>
      <c r="IT517">
        <f>IF($IZ517&gt;=56,INDEX($GO:$GO,$IY517+56),"")</f>
      </c>
      <c r="IU517">
        <f>IF($IZ517&gt;=57,INDEX($GO:$GO,$IY517+57),"")</f>
      </c>
      <c r="IV517">
        <f>IF($IZ517&gt;=58,INDEX($GO:$GO,$IY517+58),"")</f>
      </c>
      <c r="IW517">
        <f>IF($IZ517&gt;=59,INDEX($GO:$GO,$IY517+59),"")</f>
      </c>
      <c r="IX517">
        <f>IF($IZ517&gt;=60,INDEX($GO:$GO,$IY517+60),"")</f>
      </c>
      <c r="IY517">
        <f>IFERROR(MATCH($GN517,$GO$2:$GO$827,0)+1,0)</f>
      </c>
      <c r="IZ517">
        <f>IFERROR(INDEX($GP$2:$GP$827,MATCH($GN517,$GO$2:$GO$827,0)),0)</f>
      </c>
      <c r="JA517" t="s">
        <v>23</v>
      </c>
      <c r="JB517" t="s">
        <v>23</v>
      </c>
    </row>
    <row r="518" spans="1:262" x14ac:dyDescent="0.25">
      <c r="F518" s="1"/>
      <c r="G518" s="1"/>
      <c r="H518" s="1"/>
      <c r="I518" s="1"/>
      <c r="J518" s="1">
        <f>IFERROR(IF(FIND(" - ",$F518)&gt;0,MID($F518,FIND(" - ",$F518)+3,LEN($F518)),""),"")</f>
      </c>
      <c r="L518" s="1"/>
      <c r="N518" t="s">
        <v>23</v>
      </c>
      <c r="P518">
        <f>IF(OR($N518="",$O518=""),"",IFERROR($N518/$O518,0))</f>
      </c>
      <c r="Q518">
        <f>IF($N518="","",
IF($G518="","",
IF(ISNUMBER(SEARCH("exempt",LOWER($G518))),0,
$N518*(VALUE(SUBSTITUTE($G518,"%",""))/100))))</f>
      </c>
      <c r="W518">
        <f>IF($N518="","",
SUM($N518,$Q518,$U518,$R518,$T518)-
IF($V518="",0,VALUE($V518)))</f>
      </c>
      <c r="AE518" t="s">
        <v>1518</v>
      </c>
      <c r="AJ518" t="s">
        <v>1403</v>
      </c>
      <c r="AM518">
        <f>IFERROR(LEFT($F518,FIND(" - ",$F518)-1),$F518)</f>
      </c>
      <c r="AP518">
        <f>IF($CE518&gt;=1,INDEX($AN:$AN,$CD518+1),"")</f>
      </c>
      <c r="AQ518">
        <f>IF($CE518&gt;=2,INDEX($AN:$AN,$CD518+2),"")</f>
      </c>
      <c r="AR518">
        <f>IF($CE518&gt;=3,INDEX($AN:$AN,$CD518+3),"")</f>
      </c>
      <c r="AS518">
        <f>IF($CE518&gt;=4,INDEX($AN:$AN,$CD518+4),"")</f>
      </c>
      <c r="AT518">
        <f>IF($CE518&gt;=5,INDEX($AN:$AN,$CD518+5),"")</f>
      </c>
      <c r="AU518">
        <f>IF($CE518&gt;=6,INDEX($AN:$AN,$CD518+6),"")</f>
      </c>
      <c r="AV518">
        <f>IF($CE518&gt;=7,INDEX($AN:$AN,$CD518+7),"")</f>
      </c>
      <c r="AW518">
        <f>IF($CE518&gt;=8,INDEX($AN:$AN,$CD518+8),"")</f>
      </c>
      <c r="AX518">
        <f>IF($CE518&gt;=9,INDEX($AN:$AN,$CD518+9),"")</f>
      </c>
      <c r="AY518">
        <f>IF($CE518&gt;=10,INDEX($AN:$AN,$CD518+10),"")</f>
      </c>
      <c r="AZ518">
        <f>IF($CE518&gt;=11,INDEX($AN:$AN,$CD518+11),"")</f>
      </c>
      <c r="BA518">
        <f>IF($CE518&gt;=12,INDEX($AN:$AN,$CD518+12),"")</f>
      </c>
      <c r="BB518">
        <f>IF($CE518&gt;=13,INDEX($AN:$AN,$CD518+13),"")</f>
      </c>
      <c r="BC518">
        <f>IF($CE518&gt;=14,INDEX($AN:$AN,$CD518+14),"")</f>
      </c>
      <c r="BD518">
        <f>IF($CE518&gt;=15,INDEX($AN:$AN,$CD518+15),"")</f>
      </c>
      <c r="BE518">
        <f>IF($CE518&gt;=16,INDEX($AN:$AN,$CD518+16),"")</f>
      </c>
      <c r="BF518">
        <f>IF($CE518&gt;=17,INDEX($AN:$AN,$CD518+17),"")</f>
      </c>
      <c r="BG518">
        <f>IF($CE518&gt;=18,INDEX($AN:$AN,$CD518+18),"")</f>
      </c>
      <c r="BH518">
        <f>IF($CE518&gt;=19,INDEX($AN:$AN,$CD518+19),"")</f>
      </c>
      <c r="BI518">
        <f>IF($CE518&gt;=20,INDEX($AN:$AN,$CD518+20),"")</f>
      </c>
      <c r="BJ518">
        <f>IF($CE518&gt;=21,INDEX($AN:$AN,$CD518+21),"")</f>
      </c>
      <c r="BK518">
        <f>IF($CE518&gt;=22,INDEX($AN:$AN,$CD518+22),"")</f>
      </c>
      <c r="BL518">
        <f>IF($CE518&gt;=23,INDEX($AN:$AN,$CD518+23),"")</f>
      </c>
      <c r="BM518">
        <f>IF($CE518&gt;=24,INDEX($AN:$AN,$CD518+24),"")</f>
      </c>
      <c r="BN518">
        <f>IF($CE518&gt;=25,INDEX($AN:$AN,$CD518+25),"")</f>
      </c>
      <c r="BO518">
        <f>IF($CE518&gt;=26,INDEX($AN:$AN,$CD518+26),"")</f>
      </c>
      <c r="BP518">
        <f>IF($CE518&gt;=27,INDEX($AN:$AN,$CD518+27),"")</f>
      </c>
      <c r="BQ518">
        <f>IF($CE518&gt;=28,INDEX($AN:$AN,$CD518+28),"")</f>
      </c>
      <c r="BR518">
        <f>IF($CE518&gt;=29,INDEX($AN:$AN,$CD518+29),"")</f>
      </c>
      <c r="BS518">
        <f>IF($CE518&gt;=30,INDEX($AN:$AN,$CD518+30),"")</f>
      </c>
      <c r="BT518">
        <f>IF($CE518&gt;=31,INDEX($AN:$AN,$CD518+31),"")</f>
      </c>
      <c r="BU518">
        <f>IF($CE518&gt;=32,INDEX($AN:$AN,$CD518+32),"")</f>
      </c>
      <c r="BV518">
        <f>IF($CE518&gt;=33,INDEX($AN:$AN,$CD518+33),"")</f>
      </c>
      <c r="BW518">
        <f>IF($CE518&gt;=34,INDEX($AN:$AN,$CD518+34),"")</f>
      </c>
      <c r="BX518">
        <f>IF($CE518&gt;=35,INDEX($AN:$AN,$CD518+35),"")</f>
      </c>
      <c r="BY518">
        <f>IF($CE518&gt;=36,INDEX($AN:$AN,$CD518+36),"")</f>
      </c>
      <c r="BZ518">
        <f>IF($CE518&gt;=37,INDEX($AN:$AN,$CD518+37),"")</f>
      </c>
      <c r="CA518">
        <f>IF($CE518&gt;=38,INDEX($AN:$AN,$CD518+38),"")</f>
      </c>
      <c r="CB518">
        <f>IF($CE518&gt;=39,INDEX($AN:$AN,$CD518+39),"")</f>
      </c>
      <c r="CC518">
        <f>IF($CE518&gt;=40,INDEX($AN:$AN,$CD518+40),"")</f>
      </c>
      <c r="CD518">
        <f>IFERROR(MATCH($AM518,$AN$2:$AN$133,0)+1,0)</f>
      </c>
      <c r="CE518">
        <f>IFERROR(INDEX($AO$2:$AO$133,MATCH($AM518,$AN$2:$AN$133,0)),0)</f>
      </c>
      <c r="CF518">
        <f>IFERROR(LEFT($K518,FIND(" - ",$K518)-1),$K518)</f>
      </c>
      <c r="CG518" t="s">
        <v>63</v>
      </c>
      <c r="CI518">
        <f>IF($DD518&gt;=1,INDEX($CG:$CG,$DC518+1),"")</f>
      </c>
      <c r="CJ518">
        <f>IF($DD518&gt;=2,INDEX($CG:$CG,$DC518+2),"")</f>
      </c>
      <c r="CK518">
        <f>IF($DD518&gt;=3,INDEX($CG:$CG,$DC518+3),"")</f>
      </c>
      <c r="CL518">
        <f>IF($DD518&gt;=4,INDEX($CG:$CG,$DC518+4),"")</f>
      </c>
      <c r="CM518">
        <f>IF($DD518&gt;=5,INDEX($CG:$CG,$DC518+5),"")</f>
      </c>
      <c r="CN518">
        <f>IF($DD518&gt;=6,INDEX($CG:$CG,$DC518+6),"")</f>
      </c>
      <c r="CO518">
        <f>IF($DD518&gt;=7,INDEX($CG:$CG,$DC518+7),"")</f>
      </c>
      <c r="CP518">
        <f>IF($DD518&gt;=8,INDEX($CG:$CG,$DC518+8),"")</f>
      </c>
      <c r="CQ518">
        <f>IF($DD518&gt;=9,INDEX($CG:$CG,$DC518+9),"")</f>
      </c>
      <c r="CR518">
        <f>IF($DD518&gt;=10,INDEX($CG:$CG,$DC518+10),"")</f>
      </c>
      <c r="CS518">
        <f>IF($DD518&gt;=11,INDEX($CG:$CG,$DC518+11),"")</f>
      </c>
      <c r="CT518">
        <f>IF($DD518&gt;=12,INDEX($CG:$CG,$DC518+12),"")</f>
      </c>
      <c r="CU518">
        <f>IF($DD518&gt;=13,INDEX($CG:$CG,$DC518+13),"")</f>
      </c>
      <c r="CV518">
        <f>IF($DD518&gt;=14,INDEX($CG:$CG,$DC518+14),"")</f>
      </c>
      <c r="CW518">
        <f>IF($DD518&gt;=15,INDEX($CG:$CG,$DC518+15),"")</f>
      </c>
      <c r="CX518">
        <f>IF($DD518&gt;=16,INDEX($CG:$CG,$DC518+16),"")</f>
      </c>
      <c r="CY518">
        <f>IF($DD518&gt;=17,INDEX($CG:$CG,$DC518+17),"")</f>
      </c>
      <c r="CZ518">
        <f>IF($DD518&gt;=18,INDEX($CG:$CG,$DC518+18),"")</f>
      </c>
      <c r="DA518">
        <f>IF($DD518&gt;=19,INDEX($CG:$CG,$DC518+19),"")</f>
      </c>
      <c r="DB518">
        <f>IF($DD518&gt;=20,INDEX($CG:$CG,$DC518+20),"")</f>
      </c>
      <c r="DC518">
        <f>IFERROR(MATCH($CF518,$CG$2:$CG$1558,0)+1,0)</f>
      </c>
      <c r="DD518">
        <f>IFERROR(INDEX($CH$2:$CH$1558,MATCH($CF518,$CG$2:$CG$1558,0)),0)</f>
      </c>
      <c r="DE518">
        <f>IFERROR(INDEX($AL:$AL,MATCH($G518,$AK:$AK,0))&amp;"","")</f>
      </c>
      <c r="DI518">
        <f>IF($GL518&gt;=1,INDEX($DF:$DF,$GK518+1),"")</f>
      </c>
      <c r="DJ518">
        <f>IF($GL518&gt;=2,INDEX($DF:$DF,$GK518+2),"")</f>
      </c>
      <c r="DK518">
        <f>IF($GL518&gt;=3,INDEX($DF:$DF,$GK518+3),"")</f>
      </c>
      <c r="DL518">
        <f>IF($GL518&gt;=4,INDEX($DF:$DF,$GK518+4),"")</f>
      </c>
      <c r="DM518">
        <f>IF($GL518&gt;=5,INDEX($DF:$DF,$GK518+5),"")</f>
      </c>
      <c r="DN518">
        <f>IF($GL518&gt;=6,INDEX($DF:$DF,$GK518+6),"")</f>
      </c>
      <c r="DO518">
        <f>IF($GL518&gt;=7,INDEX($DF:$DF,$GK518+7),"")</f>
      </c>
      <c r="DP518">
        <f>IF($GL518&gt;=8,INDEX($DF:$DF,$GK518+8),"")</f>
      </c>
      <c r="DQ518">
        <f>IF($GL518&gt;=9,INDEX($DF:$DF,$GK518+9),"")</f>
      </c>
      <c r="DR518">
        <f>IF($GL518&gt;=10,INDEX($DF:$DF,$GK518+10),"")</f>
      </c>
      <c r="DS518">
        <f>IF($GL518&gt;=11,INDEX($DF:$DF,$GK518+11),"")</f>
      </c>
      <c r="DT518">
        <f>IF($GL518&gt;=12,INDEX($DF:$DF,$GK518+12),"")</f>
      </c>
      <c r="DU518">
        <f>IF($GL518&gt;=13,INDEX($DF:$DF,$GK518+13),"")</f>
      </c>
      <c r="DV518">
        <f>IF($GL518&gt;=14,INDEX($DF:$DF,$GK518+14),"")</f>
      </c>
      <c r="DW518">
        <f>IF($GL518&gt;=15,INDEX($DF:$DF,$GK518+15),"")</f>
      </c>
      <c r="DX518">
        <f>IF($GL518&gt;=16,INDEX($DF:$DF,$GK518+16),"")</f>
      </c>
      <c r="DY518">
        <f>IF($GL518&gt;=17,INDEX($DF:$DF,$GK518+17),"")</f>
      </c>
      <c r="DZ518">
        <f>IF($GL518&gt;=18,INDEX($DF:$DF,$GK518+18),"")</f>
      </c>
      <c r="EA518">
        <f>IF($GL518&gt;=19,INDEX($DF:$DF,$GK518+19),"")</f>
      </c>
      <c r="EB518">
        <f>IF($GL518&gt;=20,INDEX($DF:$DF,$GK518+20),"")</f>
      </c>
      <c r="EC518">
        <f>IF($GL518&gt;=21,INDEX($DF:$DF,$GK518+21),"")</f>
      </c>
      <c r="ED518">
        <f>IF($GL518&gt;=22,INDEX($DF:$DF,$GK518+22),"")</f>
      </c>
      <c r="EE518">
        <f>IF($GL518&gt;=23,INDEX($DF:$DF,$GK518+23),"")</f>
      </c>
      <c r="EF518">
        <f>IF($GL518&gt;=24,INDEX($DF:$DF,$GK518+24),"")</f>
      </c>
      <c r="EG518">
        <f>IF($GL518&gt;=25,INDEX($DF:$DF,$GK518+25),"")</f>
      </c>
      <c r="EH518">
        <f>IF($GL518&gt;=26,INDEX($DF:$DF,$GK518+26),"")</f>
      </c>
      <c r="EI518">
        <f>IF($GL518&gt;=27,INDEX($DF:$DF,$GK518+27),"")</f>
      </c>
      <c r="EJ518">
        <f>IF($GL518&gt;=28,INDEX($DF:$DF,$GK518+28),"")</f>
      </c>
      <c r="EK518">
        <f>IF($GL518&gt;=29,INDEX($DF:$DF,$GK518+29),"")</f>
      </c>
      <c r="EL518">
        <f>IF($GL518&gt;=30,INDEX($DF:$DF,$GK518+30),"")</f>
      </c>
      <c r="EM518">
        <f>IF($GL518&gt;=31,INDEX($DF:$DF,$GK518+31),"")</f>
      </c>
      <c r="EN518">
        <f>IF($GL518&gt;=32,INDEX($DF:$DF,$GK518+32),"")</f>
      </c>
      <c r="EO518">
        <f>IF($GL518&gt;=33,INDEX($DF:$DF,$GK518+33),"")</f>
      </c>
      <c r="EP518">
        <f>IF($GL518&gt;=34,INDEX($DF:$DF,$GK518+34),"")</f>
      </c>
      <c r="EQ518">
        <f>IF($GL518&gt;=35,INDEX($DF:$DF,$GK518+35),"")</f>
      </c>
      <c r="ER518">
        <f>IF($GL518&gt;=36,INDEX($DF:$DF,$GK518+36),"")</f>
      </c>
      <c r="ES518">
        <f>IF($GL518&gt;=37,INDEX($DF:$DF,$GK518+37),"")</f>
      </c>
      <c r="ET518">
        <f>IF($GL518&gt;=38,INDEX($DF:$DF,$GK518+38),"")</f>
      </c>
      <c r="EU518">
        <f>IF($GL518&gt;=39,INDEX($DF:$DF,$GK518+39),"")</f>
      </c>
      <c r="EV518">
        <f>IF($GL518&gt;=40,INDEX($DF:$DF,$GK518+40),"")</f>
      </c>
      <c r="EW518">
        <f>IF($GL518&gt;=1,INDEX($DG:$DG,$GK518+1),"")</f>
      </c>
      <c r="EX518">
        <f>IF($GL518&gt;=2,INDEX($DG:$DG,$GK518+2),"")</f>
      </c>
      <c r="EY518">
        <f>IF($GL518&gt;=3,INDEX($DG:$DG,$GK518+3),"")</f>
      </c>
      <c r="EZ518">
        <f>IF($GL518&gt;=4,INDEX($DG:$DG,$GK518+4),"")</f>
      </c>
      <c r="FA518">
        <f>IF($GL518&gt;=5,INDEX($DG:$DG,$GK518+5),"")</f>
      </c>
      <c r="FB518">
        <f>IF($GL518&gt;=6,INDEX($DG:$DG,$GK518+6),"")</f>
      </c>
      <c r="FC518">
        <f>IF($GL518&gt;=7,INDEX($DG:$DG,$GK518+7),"")</f>
      </c>
      <c r="FD518">
        <f>IF($GL518&gt;=8,INDEX($DG:$DG,$GK518+8),"")</f>
      </c>
      <c r="FE518">
        <f>IF($GL518&gt;=9,INDEX($DG:$DG,$GK518+9),"")</f>
      </c>
      <c r="FF518">
        <f>IF($GL518&gt;=10,INDEX($DG:$DG,$GK518+10),"")</f>
      </c>
      <c r="FG518">
        <f>IF($GL518&gt;=11,INDEX($DG:$DG,$GK518+11),"")</f>
      </c>
      <c r="FH518">
        <f>IF($GL518&gt;=12,INDEX($DG:$DG,$GK518+12),"")</f>
      </c>
      <c r="FI518">
        <f>IF($GL518&gt;=13,INDEX($DG:$DG,$GK518+13),"")</f>
      </c>
      <c r="FJ518">
        <f>IF($GL518&gt;=14,INDEX($DG:$DG,$GK518+14),"")</f>
      </c>
      <c r="FK518">
        <f>IF($GL518&gt;=15,INDEX($DG:$DG,$GK518+15),"")</f>
      </c>
      <c r="FL518">
        <f>IF($GL518&gt;=16,INDEX($DG:$DG,$GK518+16),"")</f>
      </c>
      <c r="FM518">
        <f>IF($GL518&gt;=17,INDEX($DG:$DG,$GK518+17),"")</f>
      </c>
      <c r="FN518">
        <f>IF($GL518&gt;=18,INDEX($DG:$DG,$GK518+18),"")</f>
      </c>
      <c r="FO518">
        <f>IF($GL518&gt;=19,INDEX($DG:$DG,$GK518+19),"")</f>
      </c>
      <c r="FP518">
        <f>IF($GL518&gt;=20,INDEX($DG:$DG,$GK518+20),"")</f>
      </c>
      <c r="FQ518">
        <f>IF($GL518&gt;=21,INDEX($DG:$DG,$GK518+21),"")</f>
      </c>
      <c r="FR518">
        <f>IF($GL518&gt;=22,INDEX($DG:$DG,$GK518+22),"")</f>
      </c>
      <c r="FS518">
        <f>IF($GL518&gt;=23,INDEX($DG:$DG,$GK518+23),"")</f>
      </c>
      <c r="FT518">
        <f>IF($GL518&gt;=24,INDEX($DG:$DG,$GK518+24),"")</f>
      </c>
      <c r="FU518">
        <f>IF($GL518&gt;=25,INDEX($DG:$DG,$GK518+25),"")</f>
      </c>
      <c r="FV518">
        <f>IF($GL518&gt;=26,INDEX($DG:$DG,$GK518+26),"")</f>
      </c>
      <c r="FW518">
        <f>IF($GL518&gt;=27,INDEX($DG:$DG,$GK518+27),"")</f>
      </c>
      <c r="FX518">
        <f>IF($GL518&gt;=28,INDEX($DG:$DG,$GK518+28),"")</f>
      </c>
      <c r="FY518">
        <f>IF($GL518&gt;=29,INDEX($DG:$DG,$GK518+29),"")</f>
      </c>
      <c r="FZ518">
        <f>IF($GL518&gt;=30,INDEX($DG:$DG,$GK518+30),"")</f>
      </c>
      <c r="GA518">
        <f>IF($GL518&gt;=31,INDEX($DG:$DG,$GK518+31),"")</f>
      </c>
      <c r="GB518">
        <f>IF($GL518&gt;=32,INDEX($DG:$DG,$GK518+32),"")</f>
      </c>
      <c r="GC518">
        <f>IF($GL518&gt;=33,INDEX($DG:$DG,$GK518+33),"")</f>
      </c>
      <c r="GD518">
        <f>IF($GL518&gt;=34,INDEX($DG:$DG,$GK518+34),"")</f>
      </c>
      <c r="GE518">
        <f>IF($GL518&gt;=35,INDEX($DG:$DG,$GK518+35),"")</f>
      </c>
      <c r="GF518">
        <f>IF($GL518&gt;=36,INDEX($DG:$DG,$GK518+36),"")</f>
      </c>
      <c r="GG518">
        <f>IF($GL518&gt;=37,INDEX($DG:$DG,$GK518+37),"")</f>
      </c>
      <c r="GH518">
        <f>IF($GL518&gt;=38,INDEX($DG:$DG,$GK518+38),"")</f>
      </c>
      <c r="GI518">
        <f>IF($GL518&gt;=39,INDEX($DG:$DG,$GK518+39),"")</f>
      </c>
      <c r="GJ518">
        <f>IF($GL518&gt;=40,INDEX($DG:$DG,$GK518+40),"")</f>
      </c>
      <c r="GK518">
        <f>IFERROR(MATCH($DE518,$DF$2:$DF$166,0)+1,0)</f>
      </c>
      <c r="GL518">
        <f>IFERROR(INDEX($DH$2:$DH$166,MATCH($DE518,$DF$2:$DF$166,0)),0)</f>
      </c>
      <c r="GM518">
        <f>IFERROR(MATCH($H518,$DI$518:$EV$518,0),0)</f>
      </c>
      <c r="GN518">
        <f>IF($GM518&gt;0,INDEX($EW$518:$GJ$518,$GM518),"")</f>
      </c>
      <c r="GO518" t="s">
        <v>1127</v>
      </c>
      <c r="GQ518">
        <f>IF($IZ518&gt;=1,INDEX($GO:$GO,$IY518+1),"")</f>
      </c>
      <c r="GR518">
        <f>IF($IZ518&gt;=2,INDEX($GO:$GO,$IY518+2),"")</f>
      </c>
      <c r="GS518">
        <f>IF($IZ518&gt;=3,INDEX($GO:$GO,$IY518+3),"")</f>
      </c>
      <c r="GT518">
        <f>IF($IZ518&gt;=4,INDEX($GO:$GO,$IY518+4),"")</f>
      </c>
      <c r="GU518">
        <f>IF($IZ518&gt;=5,INDEX($GO:$GO,$IY518+5),"")</f>
      </c>
      <c r="GV518">
        <f>IF($IZ518&gt;=6,INDEX($GO:$GO,$IY518+6),"")</f>
      </c>
      <c r="GW518">
        <f>IF($IZ518&gt;=7,INDEX($GO:$GO,$IY518+7),"")</f>
      </c>
      <c r="GX518">
        <f>IF($IZ518&gt;=8,INDEX($GO:$GO,$IY518+8),"")</f>
      </c>
      <c r="GY518">
        <f>IF($IZ518&gt;=9,INDEX($GO:$GO,$IY518+9),"")</f>
      </c>
      <c r="GZ518">
        <f>IF($IZ518&gt;=10,INDEX($GO:$GO,$IY518+10),"")</f>
      </c>
      <c r="HA518">
        <f>IF($IZ518&gt;=11,INDEX($GO:$GO,$IY518+11),"")</f>
      </c>
      <c r="HB518">
        <f>IF($IZ518&gt;=12,INDEX($GO:$GO,$IY518+12),"")</f>
      </c>
      <c r="HC518">
        <f>IF($IZ518&gt;=13,INDEX($GO:$GO,$IY518+13),"")</f>
      </c>
      <c r="HD518">
        <f>IF($IZ518&gt;=14,INDEX($GO:$GO,$IY518+14),"")</f>
      </c>
      <c r="HE518">
        <f>IF($IZ518&gt;=15,INDEX($GO:$GO,$IY518+15),"")</f>
      </c>
      <c r="HF518">
        <f>IF($IZ518&gt;=16,INDEX($GO:$GO,$IY518+16),"")</f>
      </c>
      <c r="HG518">
        <f>IF($IZ518&gt;=17,INDEX($GO:$GO,$IY518+17),"")</f>
      </c>
      <c r="HH518">
        <f>IF($IZ518&gt;=18,INDEX($GO:$GO,$IY518+18),"")</f>
      </c>
      <c r="HI518">
        <f>IF($IZ518&gt;=19,INDEX($GO:$GO,$IY518+19),"")</f>
      </c>
      <c r="HJ518">
        <f>IF($IZ518&gt;=20,INDEX($GO:$GO,$IY518+20),"")</f>
      </c>
      <c r="HK518">
        <f>IF($IZ518&gt;=21,INDEX($GO:$GO,$IY518+21),"")</f>
      </c>
      <c r="HL518">
        <f>IF($IZ518&gt;=22,INDEX($GO:$GO,$IY518+22),"")</f>
      </c>
      <c r="HM518">
        <f>IF($IZ518&gt;=23,INDEX($GO:$GO,$IY518+23),"")</f>
      </c>
      <c r="HN518">
        <f>IF($IZ518&gt;=24,INDEX($GO:$GO,$IY518+24),"")</f>
      </c>
      <c r="HO518">
        <f>IF($IZ518&gt;=25,INDEX($GO:$GO,$IY518+25),"")</f>
      </c>
      <c r="HP518">
        <f>IF($IZ518&gt;=26,INDEX($GO:$GO,$IY518+26),"")</f>
      </c>
      <c r="HQ518">
        <f>IF($IZ518&gt;=27,INDEX($GO:$GO,$IY518+27),"")</f>
      </c>
      <c r="HR518">
        <f>IF($IZ518&gt;=28,INDEX($GO:$GO,$IY518+28),"")</f>
      </c>
      <c r="HS518">
        <f>IF($IZ518&gt;=29,INDEX($GO:$GO,$IY518+29),"")</f>
      </c>
      <c r="HT518">
        <f>IF($IZ518&gt;=30,INDEX($GO:$GO,$IY518+30),"")</f>
      </c>
      <c r="HU518">
        <f>IF($IZ518&gt;=31,INDEX($GO:$GO,$IY518+31),"")</f>
      </c>
      <c r="HV518">
        <f>IF($IZ518&gt;=32,INDEX($GO:$GO,$IY518+32),"")</f>
      </c>
      <c r="HW518">
        <f>IF($IZ518&gt;=33,INDEX($GO:$GO,$IY518+33),"")</f>
      </c>
      <c r="HX518">
        <f>IF($IZ518&gt;=34,INDEX($GO:$GO,$IY518+34),"")</f>
      </c>
      <c r="HY518">
        <f>IF($IZ518&gt;=35,INDEX($GO:$GO,$IY518+35),"")</f>
      </c>
      <c r="HZ518">
        <f>IF($IZ518&gt;=36,INDEX($GO:$GO,$IY518+36),"")</f>
      </c>
      <c r="IA518">
        <f>IF($IZ518&gt;=37,INDEX($GO:$GO,$IY518+37),"")</f>
      </c>
      <c r="IB518">
        <f>IF($IZ518&gt;=38,INDEX($GO:$GO,$IY518+38),"")</f>
      </c>
      <c r="IC518">
        <f>IF($IZ518&gt;=39,INDEX($GO:$GO,$IY518+39),"")</f>
      </c>
      <c r="ID518">
        <f>IF($IZ518&gt;=40,INDEX($GO:$GO,$IY518+40),"")</f>
      </c>
      <c r="IE518">
        <f>IF($IZ518&gt;=41,INDEX($GO:$GO,$IY518+41),"")</f>
      </c>
      <c r="IF518">
        <f>IF($IZ518&gt;=42,INDEX($GO:$GO,$IY518+42),"")</f>
      </c>
      <c r="IG518">
        <f>IF($IZ518&gt;=43,INDEX($GO:$GO,$IY518+43),"")</f>
      </c>
      <c r="IH518">
        <f>IF($IZ518&gt;=44,INDEX($GO:$GO,$IY518+44),"")</f>
      </c>
      <c r="II518">
        <f>IF($IZ518&gt;=45,INDEX($GO:$GO,$IY518+45),"")</f>
      </c>
      <c r="IJ518">
        <f>IF($IZ518&gt;=46,INDEX($GO:$GO,$IY518+46),"")</f>
      </c>
      <c r="IK518">
        <f>IF($IZ518&gt;=47,INDEX($GO:$GO,$IY518+47),"")</f>
      </c>
      <c r="IL518">
        <f>IF($IZ518&gt;=48,INDEX($GO:$GO,$IY518+48),"")</f>
      </c>
      <c r="IM518">
        <f>IF($IZ518&gt;=49,INDEX($GO:$GO,$IY518+49),"")</f>
      </c>
      <c r="IN518">
        <f>IF($IZ518&gt;=50,INDEX($GO:$GO,$IY518+50),"")</f>
      </c>
      <c r="IO518">
        <f>IF($IZ518&gt;=51,INDEX($GO:$GO,$IY518+51),"")</f>
      </c>
      <c r="IP518">
        <f>IF($IZ518&gt;=52,INDEX($GO:$GO,$IY518+52),"")</f>
      </c>
      <c r="IQ518">
        <f>IF($IZ518&gt;=53,INDEX($GO:$GO,$IY518+53),"")</f>
      </c>
      <c r="IR518">
        <f>IF($IZ518&gt;=54,INDEX($GO:$GO,$IY518+54),"")</f>
      </c>
      <c r="IS518">
        <f>IF($IZ518&gt;=55,INDEX($GO:$GO,$IY518+55),"")</f>
      </c>
      <c r="IT518">
        <f>IF($IZ518&gt;=56,INDEX($GO:$GO,$IY518+56),"")</f>
      </c>
      <c r="IU518">
        <f>IF($IZ518&gt;=57,INDEX($GO:$GO,$IY518+57),"")</f>
      </c>
      <c r="IV518">
        <f>IF($IZ518&gt;=58,INDEX($GO:$GO,$IY518+58),"")</f>
      </c>
      <c r="IW518">
        <f>IF($IZ518&gt;=59,INDEX($GO:$GO,$IY518+59),"")</f>
      </c>
      <c r="IX518">
        <f>IF($IZ518&gt;=60,INDEX($GO:$GO,$IY518+60),"")</f>
      </c>
      <c r="IY518">
        <f>IFERROR(MATCH($GN518,$GO$2:$GO$827,0)+1,0)</f>
      </c>
      <c r="IZ518">
        <f>IFERROR(INDEX($GP$2:$GP$827,MATCH($GN518,$GO$2:$GO$827,0)),0)</f>
      </c>
      <c r="JA518" t="s">
        <v>23</v>
      </c>
      <c r="JB518" t="s">
        <v>23</v>
      </c>
    </row>
    <row r="519" spans="1:262" x14ac:dyDescent="0.25">
      <c r="F519" s="1"/>
      <c r="G519" s="1"/>
      <c r="H519" s="1"/>
      <c r="I519" s="1"/>
      <c r="J519" s="1">
        <f>IFERROR(IF(FIND(" - ",$F519)&gt;0,MID($F519,FIND(" - ",$F519)+3,LEN($F519)),""),"")</f>
      </c>
      <c r="L519" s="1"/>
      <c r="N519" t="s">
        <v>23</v>
      </c>
      <c r="P519">
        <f>IF(OR($N519="",$O519=""),"",IFERROR($N519/$O519,0))</f>
      </c>
      <c r="Q519">
        <f>IF($N519="","",
IF($G519="","",
IF(ISNUMBER(SEARCH("exempt",LOWER($G519))),0,
$N519*(VALUE(SUBSTITUTE($G519,"%",""))/100))))</f>
      </c>
      <c r="W519">
        <f>IF($N519="","",
SUM($N519,$Q519,$U519,$R519,$T519)-
IF($V519="",0,VALUE($V519)))</f>
      </c>
      <c r="AE519" t="s">
        <v>1519</v>
      </c>
      <c r="AJ519" t="s">
        <v>1520</v>
      </c>
      <c r="AM519">
        <f>IFERROR(LEFT($F519,FIND(" - ",$F519)-1),$F519)</f>
      </c>
      <c r="AP519">
        <f>IF($CE519&gt;=1,INDEX($AN:$AN,$CD519+1),"")</f>
      </c>
      <c r="AQ519">
        <f>IF($CE519&gt;=2,INDEX($AN:$AN,$CD519+2),"")</f>
      </c>
      <c r="AR519">
        <f>IF($CE519&gt;=3,INDEX($AN:$AN,$CD519+3),"")</f>
      </c>
      <c r="AS519">
        <f>IF($CE519&gt;=4,INDEX($AN:$AN,$CD519+4),"")</f>
      </c>
      <c r="AT519">
        <f>IF($CE519&gt;=5,INDEX($AN:$AN,$CD519+5),"")</f>
      </c>
      <c r="AU519">
        <f>IF($CE519&gt;=6,INDEX($AN:$AN,$CD519+6),"")</f>
      </c>
      <c r="AV519">
        <f>IF($CE519&gt;=7,INDEX($AN:$AN,$CD519+7),"")</f>
      </c>
      <c r="AW519">
        <f>IF($CE519&gt;=8,INDEX($AN:$AN,$CD519+8),"")</f>
      </c>
      <c r="AX519">
        <f>IF($CE519&gt;=9,INDEX($AN:$AN,$CD519+9),"")</f>
      </c>
      <c r="AY519">
        <f>IF($CE519&gt;=10,INDEX($AN:$AN,$CD519+10),"")</f>
      </c>
      <c r="AZ519">
        <f>IF($CE519&gt;=11,INDEX($AN:$AN,$CD519+11),"")</f>
      </c>
      <c r="BA519">
        <f>IF($CE519&gt;=12,INDEX($AN:$AN,$CD519+12),"")</f>
      </c>
      <c r="BB519">
        <f>IF($CE519&gt;=13,INDEX($AN:$AN,$CD519+13),"")</f>
      </c>
      <c r="BC519">
        <f>IF($CE519&gt;=14,INDEX($AN:$AN,$CD519+14),"")</f>
      </c>
      <c r="BD519">
        <f>IF($CE519&gt;=15,INDEX($AN:$AN,$CD519+15),"")</f>
      </c>
      <c r="BE519">
        <f>IF($CE519&gt;=16,INDEX($AN:$AN,$CD519+16),"")</f>
      </c>
      <c r="BF519">
        <f>IF($CE519&gt;=17,INDEX($AN:$AN,$CD519+17),"")</f>
      </c>
      <c r="BG519">
        <f>IF($CE519&gt;=18,INDEX($AN:$AN,$CD519+18),"")</f>
      </c>
      <c r="BH519">
        <f>IF($CE519&gt;=19,INDEX($AN:$AN,$CD519+19),"")</f>
      </c>
      <c r="BI519">
        <f>IF($CE519&gt;=20,INDEX($AN:$AN,$CD519+20),"")</f>
      </c>
      <c r="BJ519">
        <f>IF($CE519&gt;=21,INDEX($AN:$AN,$CD519+21),"")</f>
      </c>
      <c r="BK519">
        <f>IF($CE519&gt;=22,INDEX($AN:$AN,$CD519+22),"")</f>
      </c>
      <c r="BL519">
        <f>IF($CE519&gt;=23,INDEX($AN:$AN,$CD519+23),"")</f>
      </c>
      <c r="BM519">
        <f>IF($CE519&gt;=24,INDEX($AN:$AN,$CD519+24),"")</f>
      </c>
      <c r="BN519">
        <f>IF($CE519&gt;=25,INDEX($AN:$AN,$CD519+25),"")</f>
      </c>
      <c r="BO519">
        <f>IF($CE519&gt;=26,INDEX($AN:$AN,$CD519+26),"")</f>
      </c>
      <c r="BP519">
        <f>IF($CE519&gt;=27,INDEX($AN:$AN,$CD519+27),"")</f>
      </c>
      <c r="BQ519">
        <f>IF($CE519&gt;=28,INDEX($AN:$AN,$CD519+28),"")</f>
      </c>
      <c r="BR519">
        <f>IF($CE519&gt;=29,INDEX($AN:$AN,$CD519+29),"")</f>
      </c>
      <c r="BS519">
        <f>IF($CE519&gt;=30,INDEX($AN:$AN,$CD519+30),"")</f>
      </c>
      <c r="BT519">
        <f>IF($CE519&gt;=31,INDEX($AN:$AN,$CD519+31),"")</f>
      </c>
      <c r="BU519">
        <f>IF($CE519&gt;=32,INDEX($AN:$AN,$CD519+32),"")</f>
      </c>
      <c r="BV519">
        <f>IF($CE519&gt;=33,INDEX($AN:$AN,$CD519+33),"")</f>
      </c>
      <c r="BW519">
        <f>IF($CE519&gt;=34,INDEX($AN:$AN,$CD519+34),"")</f>
      </c>
      <c r="BX519">
        <f>IF($CE519&gt;=35,INDEX($AN:$AN,$CD519+35),"")</f>
      </c>
      <c r="BY519">
        <f>IF($CE519&gt;=36,INDEX($AN:$AN,$CD519+36),"")</f>
      </c>
      <c r="BZ519">
        <f>IF($CE519&gt;=37,INDEX($AN:$AN,$CD519+37),"")</f>
      </c>
      <c r="CA519">
        <f>IF($CE519&gt;=38,INDEX($AN:$AN,$CD519+38),"")</f>
      </c>
      <c r="CB519">
        <f>IF($CE519&gt;=39,INDEX($AN:$AN,$CD519+39),"")</f>
      </c>
      <c r="CC519">
        <f>IF($CE519&gt;=40,INDEX($AN:$AN,$CD519+40),"")</f>
      </c>
      <c r="CD519">
        <f>IFERROR(MATCH($AM519,$AN$2:$AN$133,0)+1,0)</f>
      </c>
      <c r="CE519">
        <f>IFERROR(INDEX($AO$2:$AO$133,MATCH($AM519,$AN$2:$AN$133,0)),0)</f>
      </c>
      <c r="CF519">
        <f>IFERROR(LEFT($K519,FIND(" - ",$K519)-1),$K519)</f>
      </c>
      <c r="CG519" t="s">
        <v>215</v>
      </c>
      <c r="CI519">
        <f>IF($DD519&gt;=1,INDEX($CG:$CG,$DC519+1),"")</f>
      </c>
      <c r="CJ519">
        <f>IF($DD519&gt;=2,INDEX($CG:$CG,$DC519+2),"")</f>
      </c>
      <c r="CK519">
        <f>IF($DD519&gt;=3,INDEX($CG:$CG,$DC519+3),"")</f>
      </c>
      <c r="CL519">
        <f>IF($DD519&gt;=4,INDEX($CG:$CG,$DC519+4),"")</f>
      </c>
      <c r="CM519">
        <f>IF($DD519&gt;=5,INDEX($CG:$CG,$DC519+5),"")</f>
      </c>
      <c r="CN519">
        <f>IF($DD519&gt;=6,INDEX($CG:$CG,$DC519+6),"")</f>
      </c>
      <c r="CO519">
        <f>IF($DD519&gt;=7,INDEX($CG:$CG,$DC519+7),"")</f>
      </c>
      <c r="CP519">
        <f>IF($DD519&gt;=8,INDEX($CG:$CG,$DC519+8),"")</f>
      </c>
      <c r="CQ519">
        <f>IF($DD519&gt;=9,INDEX($CG:$CG,$DC519+9),"")</f>
      </c>
      <c r="CR519">
        <f>IF($DD519&gt;=10,INDEX($CG:$CG,$DC519+10),"")</f>
      </c>
      <c r="CS519">
        <f>IF($DD519&gt;=11,INDEX($CG:$CG,$DC519+11),"")</f>
      </c>
      <c r="CT519">
        <f>IF($DD519&gt;=12,INDEX($CG:$CG,$DC519+12),"")</f>
      </c>
      <c r="CU519">
        <f>IF($DD519&gt;=13,INDEX($CG:$CG,$DC519+13),"")</f>
      </c>
      <c r="CV519">
        <f>IF($DD519&gt;=14,INDEX($CG:$CG,$DC519+14),"")</f>
      </c>
      <c r="CW519">
        <f>IF($DD519&gt;=15,INDEX($CG:$CG,$DC519+15),"")</f>
      </c>
      <c r="CX519">
        <f>IF($DD519&gt;=16,INDEX($CG:$CG,$DC519+16),"")</f>
      </c>
      <c r="CY519">
        <f>IF($DD519&gt;=17,INDEX($CG:$CG,$DC519+17),"")</f>
      </c>
      <c r="CZ519">
        <f>IF($DD519&gt;=18,INDEX($CG:$CG,$DC519+18),"")</f>
      </c>
      <c r="DA519">
        <f>IF($DD519&gt;=19,INDEX($CG:$CG,$DC519+19),"")</f>
      </c>
      <c r="DB519">
        <f>IF($DD519&gt;=20,INDEX($CG:$CG,$DC519+20),"")</f>
      </c>
      <c r="DC519">
        <f>IFERROR(MATCH($CF519,$CG$2:$CG$1558,0)+1,0)</f>
      </c>
      <c r="DD519">
        <f>IFERROR(INDEX($CH$2:$CH$1558,MATCH($CF519,$CG$2:$CG$1558,0)),0)</f>
      </c>
      <c r="DE519">
        <f>IFERROR(INDEX($AL:$AL,MATCH($G519,$AK:$AK,0))&amp;"","")</f>
      </c>
      <c r="DI519">
        <f>IF($GL519&gt;=1,INDEX($DF:$DF,$GK519+1),"")</f>
      </c>
      <c r="DJ519">
        <f>IF($GL519&gt;=2,INDEX($DF:$DF,$GK519+2),"")</f>
      </c>
      <c r="DK519">
        <f>IF($GL519&gt;=3,INDEX($DF:$DF,$GK519+3),"")</f>
      </c>
      <c r="DL519">
        <f>IF($GL519&gt;=4,INDEX($DF:$DF,$GK519+4),"")</f>
      </c>
      <c r="DM519">
        <f>IF($GL519&gt;=5,INDEX($DF:$DF,$GK519+5),"")</f>
      </c>
      <c r="DN519">
        <f>IF($GL519&gt;=6,INDEX($DF:$DF,$GK519+6),"")</f>
      </c>
      <c r="DO519">
        <f>IF($GL519&gt;=7,INDEX($DF:$DF,$GK519+7),"")</f>
      </c>
      <c r="DP519">
        <f>IF($GL519&gt;=8,INDEX($DF:$DF,$GK519+8),"")</f>
      </c>
      <c r="DQ519">
        <f>IF($GL519&gt;=9,INDEX($DF:$DF,$GK519+9),"")</f>
      </c>
      <c r="DR519">
        <f>IF($GL519&gt;=10,INDEX($DF:$DF,$GK519+10),"")</f>
      </c>
      <c r="DS519">
        <f>IF($GL519&gt;=11,INDEX($DF:$DF,$GK519+11),"")</f>
      </c>
      <c r="DT519">
        <f>IF($GL519&gt;=12,INDEX($DF:$DF,$GK519+12),"")</f>
      </c>
      <c r="DU519">
        <f>IF($GL519&gt;=13,INDEX($DF:$DF,$GK519+13),"")</f>
      </c>
      <c r="DV519">
        <f>IF($GL519&gt;=14,INDEX($DF:$DF,$GK519+14),"")</f>
      </c>
      <c r="DW519">
        <f>IF($GL519&gt;=15,INDEX($DF:$DF,$GK519+15),"")</f>
      </c>
      <c r="DX519">
        <f>IF($GL519&gt;=16,INDEX($DF:$DF,$GK519+16),"")</f>
      </c>
      <c r="DY519">
        <f>IF($GL519&gt;=17,INDEX($DF:$DF,$GK519+17),"")</f>
      </c>
      <c r="DZ519">
        <f>IF($GL519&gt;=18,INDEX($DF:$DF,$GK519+18),"")</f>
      </c>
      <c r="EA519">
        <f>IF($GL519&gt;=19,INDEX($DF:$DF,$GK519+19),"")</f>
      </c>
      <c r="EB519">
        <f>IF($GL519&gt;=20,INDEX($DF:$DF,$GK519+20),"")</f>
      </c>
      <c r="EC519">
        <f>IF($GL519&gt;=21,INDEX($DF:$DF,$GK519+21),"")</f>
      </c>
      <c r="ED519">
        <f>IF($GL519&gt;=22,INDEX($DF:$DF,$GK519+22),"")</f>
      </c>
      <c r="EE519">
        <f>IF($GL519&gt;=23,INDEX($DF:$DF,$GK519+23),"")</f>
      </c>
      <c r="EF519">
        <f>IF($GL519&gt;=24,INDEX($DF:$DF,$GK519+24),"")</f>
      </c>
      <c r="EG519">
        <f>IF($GL519&gt;=25,INDEX($DF:$DF,$GK519+25),"")</f>
      </c>
      <c r="EH519">
        <f>IF($GL519&gt;=26,INDEX($DF:$DF,$GK519+26),"")</f>
      </c>
      <c r="EI519">
        <f>IF($GL519&gt;=27,INDEX($DF:$DF,$GK519+27),"")</f>
      </c>
      <c r="EJ519">
        <f>IF($GL519&gt;=28,INDEX($DF:$DF,$GK519+28),"")</f>
      </c>
      <c r="EK519">
        <f>IF($GL519&gt;=29,INDEX($DF:$DF,$GK519+29),"")</f>
      </c>
      <c r="EL519">
        <f>IF($GL519&gt;=30,INDEX($DF:$DF,$GK519+30),"")</f>
      </c>
      <c r="EM519">
        <f>IF($GL519&gt;=31,INDEX($DF:$DF,$GK519+31),"")</f>
      </c>
      <c r="EN519">
        <f>IF($GL519&gt;=32,INDEX($DF:$DF,$GK519+32),"")</f>
      </c>
      <c r="EO519">
        <f>IF($GL519&gt;=33,INDEX($DF:$DF,$GK519+33),"")</f>
      </c>
      <c r="EP519">
        <f>IF($GL519&gt;=34,INDEX($DF:$DF,$GK519+34),"")</f>
      </c>
      <c r="EQ519">
        <f>IF($GL519&gt;=35,INDEX($DF:$DF,$GK519+35),"")</f>
      </c>
      <c r="ER519">
        <f>IF($GL519&gt;=36,INDEX($DF:$DF,$GK519+36),"")</f>
      </c>
      <c r="ES519">
        <f>IF($GL519&gt;=37,INDEX($DF:$DF,$GK519+37),"")</f>
      </c>
      <c r="ET519">
        <f>IF($GL519&gt;=38,INDEX($DF:$DF,$GK519+38),"")</f>
      </c>
      <c r="EU519">
        <f>IF($GL519&gt;=39,INDEX($DF:$DF,$GK519+39),"")</f>
      </c>
      <c r="EV519">
        <f>IF($GL519&gt;=40,INDEX($DF:$DF,$GK519+40),"")</f>
      </c>
      <c r="EW519">
        <f>IF($GL519&gt;=1,INDEX($DG:$DG,$GK519+1),"")</f>
      </c>
      <c r="EX519">
        <f>IF($GL519&gt;=2,INDEX($DG:$DG,$GK519+2),"")</f>
      </c>
      <c r="EY519">
        <f>IF($GL519&gt;=3,INDEX($DG:$DG,$GK519+3),"")</f>
      </c>
      <c r="EZ519">
        <f>IF($GL519&gt;=4,INDEX($DG:$DG,$GK519+4),"")</f>
      </c>
      <c r="FA519">
        <f>IF($GL519&gt;=5,INDEX($DG:$DG,$GK519+5),"")</f>
      </c>
      <c r="FB519">
        <f>IF($GL519&gt;=6,INDEX($DG:$DG,$GK519+6),"")</f>
      </c>
      <c r="FC519">
        <f>IF($GL519&gt;=7,INDEX($DG:$DG,$GK519+7),"")</f>
      </c>
      <c r="FD519">
        <f>IF($GL519&gt;=8,INDEX($DG:$DG,$GK519+8),"")</f>
      </c>
      <c r="FE519">
        <f>IF($GL519&gt;=9,INDEX($DG:$DG,$GK519+9),"")</f>
      </c>
      <c r="FF519">
        <f>IF($GL519&gt;=10,INDEX($DG:$DG,$GK519+10),"")</f>
      </c>
      <c r="FG519">
        <f>IF($GL519&gt;=11,INDEX($DG:$DG,$GK519+11),"")</f>
      </c>
      <c r="FH519">
        <f>IF($GL519&gt;=12,INDEX($DG:$DG,$GK519+12),"")</f>
      </c>
      <c r="FI519">
        <f>IF($GL519&gt;=13,INDEX($DG:$DG,$GK519+13),"")</f>
      </c>
      <c r="FJ519">
        <f>IF($GL519&gt;=14,INDEX($DG:$DG,$GK519+14),"")</f>
      </c>
      <c r="FK519">
        <f>IF($GL519&gt;=15,INDEX($DG:$DG,$GK519+15),"")</f>
      </c>
      <c r="FL519">
        <f>IF($GL519&gt;=16,INDEX($DG:$DG,$GK519+16),"")</f>
      </c>
      <c r="FM519">
        <f>IF($GL519&gt;=17,INDEX($DG:$DG,$GK519+17),"")</f>
      </c>
      <c r="FN519">
        <f>IF($GL519&gt;=18,INDEX($DG:$DG,$GK519+18),"")</f>
      </c>
      <c r="FO519">
        <f>IF($GL519&gt;=19,INDEX($DG:$DG,$GK519+19),"")</f>
      </c>
      <c r="FP519">
        <f>IF($GL519&gt;=20,INDEX($DG:$DG,$GK519+20),"")</f>
      </c>
      <c r="FQ519">
        <f>IF($GL519&gt;=21,INDEX($DG:$DG,$GK519+21),"")</f>
      </c>
      <c r="FR519">
        <f>IF($GL519&gt;=22,INDEX($DG:$DG,$GK519+22),"")</f>
      </c>
      <c r="FS519">
        <f>IF($GL519&gt;=23,INDEX($DG:$DG,$GK519+23),"")</f>
      </c>
      <c r="FT519">
        <f>IF($GL519&gt;=24,INDEX($DG:$DG,$GK519+24),"")</f>
      </c>
      <c r="FU519">
        <f>IF($GL519&gt;=25,INDEX($DG:$DG,$GK519+25),"")</f>
      </c>
      <c r="FV519">
        <f>IF($GL519&gt;=26,INDEX($DG:$DG,$GK519+26),"")</f>
      </c>
      <c r="FW519">
        <f>IF($GL519&gt;=27,INDEX($DG:$DG,$GK519+27),"")</f>
      </c>
      <c r="FX519">
        <f>IF($GL519&gt;=28,INDEX($DG:$DG,$GK519+28),"")</f>
      </c>
      <c r="FY519">
        <f>IF($GL519&gt;=29,INDEX($DG:$DG,$GK519+29),"")</f>
      </c>
      <c r="FZ519">
        <f>IF($GL519&gt;=30,INDEX($DG:$DG,$GK519+30),"")</f>
      </c>
      <c r="GA519">
        <f>IF($GL519&gt;=31,INDEX($DG:$DG,$GK519+31),"")</f>
      </c>
      <c r="GB519">
        <f>IF($GL519&gt;=32,INDEX($DG:$DG,$GK519+32),"")</f>
      </c>
      <c r="GC519">
        <f>IF($GL519&gt;=33,INDEX($DG:$DG,$GK519+33),"")</f>
      </c>
      <c r="GD519">
        <f>IF($GL519&gt;=34,INDEX($DG:$DG,$GK519+34),"")</f>
      </c>
      <c r="GE519">
        <f>IF($GL519&gt;=35,INDEX($DG:$DG,$GK519+35),"")</f>
      </c>
      <c r="GF519">
        <f>IF($GL519&gt;=36,INDEX($DG:$DG,$GK519+36),"")</f>
      </c>
      <c r="GG519">
        <f>IF($GL519&gt;=37,INDEX($DG:$DG,$GK519+37),"")</f>
      </c>
      <c r="GH519">
        <f>IF($GL519&gt;=38,INDEX($DG:$DG,$GK519+38),"")</f>
      </c>
      <c r="GI519">
        <f>IF($GL519&gt;=39,INDEX($DG:$DG,$GK519+39),"")</f>
      </c>
      <c r="GJ519">
        <f>IF($GL519&gt;=40,INDEX($DG:$DG,$GK519+40),"")</f>
      </c>
      <c r="GK519">
        <f>IFERROR(MATCH($DE519,$DF$2:$DF$166,0)+1,0)</f>
      </c>
      <c r="GL519">
        <f>IFERROR(INDEX($DH$2:$DH$166,MATCH($DE519,$DF$2:$DF$166,0)),0)</f>
      </c>
      <c r="GM519">
        <f>IFERROR(MATCH($H519,$DI$519:$EV$519,0),0)</f>
      </c>
      <c r="GN519">
        <f>IF($GM519&gt;0,INDEX($EW$519:$GJ$519,$GM519),"")</f>
      </c>
      <c r="GO519" t="s">
        <v>1129</v>
      </c>
      <c r="GQ519">
        <f>IF($IZ519&gt;=1,INDEX($GO:$GO,$IY519+1),"")</f>
      </c>
      <c r="GR519">
        <f>IF($IZ519&gt;=2,INDEX($GO:$GO,$IY519+2),"")</f>
      </c>
      <c r="GS519">
        <f>IF($IZ519&gt;=3,INDEX($GO:$GO,$IY519+3),"")</f>
      </c>
      <c r="GT519">
        <f>IF($IZ519&gt;=4,INDEX($GO:$GO,$IY519+4),"")</f>
      </c>
      <c r="GU519">
        <f>IF($IZ519&gt;=5,INDEX($GO:$GO,$IY519+5),"")</f>
      </c>
      <c r="GV519">
        <f>IF($IZ519&gt;=6,INDEX($GO:$GO,$IY519+6),"")</f>
      </c>
      <c r="GW519">
        <f>IF($IZ519&gt;=7,INDEX($GO:$GO,$IY519+7),"")</f>
      </c>
      <c r="GX519">
        <f>IF($IZ519&gt;=8,INDEX($GO:$GO,$IY519+8),"")</f>
      </c>
      <c r="GY519">
        <f>IF($IZ519&gt;=9,INDEX($GO:$GO,$IY519+9),"")</f>
      </c>
      <c r="GZ519">
        <f>IF($IZ519&gt;=10,INDEX($GO:$GO,$IY519+10),"")</f>
      </c>
      <c r="HA519">
        <f>IF($IZ519&gt;=11,INDEX($GO:$GO,$IY519+11),"")</f>
      </c>
      <c r="HB519">
        <f>IF($IZ519&gt;=12,INDEX($GO:$GO,$IY519+12),"")</f>
      </c>
      <c r="HC519">
        <f>IF($IZ519&gt;=13,INDEX($GO:$GO,$IY519+13),"")</f>
      </c>
      <c r="HD519">
        <f>IF($IZ519&gt;=14,INDEX($GO:$GO,$IY519+14),"")</f>
      </c>
      <c r="HE519">
        <f>IF($IZ519&gt;=15,INDEX($GO:$GO,$IY519+15),"")</f>
      </c>
      <c r="HF519">
        <f>IF($IZ519&gt;=16,INDEX($GO:$GO,$IY519+16),"")</f>
      </c>
      <c r="HG519">
        <f>IF($IZ519&gt;=17,INDEX($GO:$GO,$IY519+17),"")</f>
      </c>
      <c r="HH519">
        <f>IF($IZ519&gt;=18,INDEX($GO:$GO,$IY519+18),"")</f>
      </c>
      <c r="HI519">
        <f>IF($IZ519&gt;=19,INDEX($GO:$GO,$IY519+19),"")</f>
      </c>
      <c r="HJ519">
        <f>IF($IZ519&gt;=20,INDEX($GO:$GO,$IY519+20),"")</f>
      </c>
      <c r="HK519">
        <f>IF($IZ519&gt;=21,INDEX($GO:$GO,$IY519+21),"")</f>
      </c>
      <c r="HL519">
        <f>IF($IZ519&gt;=22,INDEX($GO:$GO,$IY519+22),"")</f>
      </c>
      <c r="HM519">
        <f>IF($IZ519&gt;=23,INDEX($GO:$GO,$IY519+23),"")</f>
      </c>
      <c r="HN519">
        <f>IF($IZ519&gt;=24,INDEX($GO:$GO,$IY519+24),"")</f>
      </c>
      <c r="HO519">
        <f>IF($IZ519&gt;=25,INDEX($GO:$GO,$IY519+25),"")</f>
      </c>
      <c r="HP519">
        <f>IF($IZ519&gt;=26,INDEX($GO:$GO,$IY519+26),"")</f>
      </c>
      <c r="HQ519">
        <f>IF($IZ519&gt;=27,INDEX($GO:$GO,$IY519+27),"")</f>
      </c>
      <c r="HR519">
        <f>IF($IZ519&gt;=28,INDEX($GO:$GO,$IY519+28),"")</f>
      </c>
      <c r="HS519">
        <f>IF($IZ519&gt;=29,INDEX($GO:$GO,$IY519+29),"")</f>
      </c>
      <c r="HT519">
        <f>IF($IZ519&gt;=30,INDEX($GO:$GO,$IY519+30),"")</f>
      </c>
      <c r="HU519">
        <f>IF($IZ519&gt;=31,INDEX($GO:$GO,$IY519+31),"")</f>
      </c>
      <c r="HV519">
        <f>IF($IZ519&gt;=32,INDEX($GO:$GO,$IY519+32),"")</f>
      </c>
      <c r="HW519">
        <f>IF($IZ519&gt;=33,INDEX($GO:$GO,$IY519+33),"")</f>
      </c>
      <c r="HX519">
        <f>IF($IZ519&gt;=34,INDEX($GO:$GO,$IY519+34),"")</f>
      </c>
      <c r="HY519">
        <f>IF($IZ519&gt;=35,INDEX($GO:$GO,$IY519+35),"")</f>
      </c>
      <c r="HZ519">
        <f>IF($IZ519&gt;=36,INDEX($GO:$GO,$IY519+36),"")</f>
      </c>
      <c r="IA519">
        <f>IF($IZ519&gt;=37,INDEX($GO:$GO,$IY519+37),"")</f>
      </c>
      <c r="IB519">
        <f>IF($IZ519&gt;=38,INDEX($GO:$GO,$IY519+38),"")</f>
      </c>
      <c r="IC519">
        <f>IF($IZ519&gt;=39,INDEX($GO:$GO,$IY519+39),"")</f>
      </c>
      <c r="ID519">
        <f>IF($IZ519&gt;=40,INDEX($GO:$GO,$IY519+40),"")</f>
      </c>
      <c r="IE519">
        <f>IF($IZ519&gt;=41,INDEX($GO:$GO,$IY519+41),"")</f>
      </c>
      <c r="IF519">
        <f>IF($IZ519&gt;=42,INDEX($GO:$GO,$IY519+42),"")</f>
      </c>
      <c r="IG519">
        <f>IF($IZ519&gt;=43,INDEX($GO:$GO,$IY519+43),"")</f>
      </c>
      <c r="IH519">
        <f>IF($IZ519&gt;=44,INDEX($GO:$GO,$IY519+44),"")</f>
      </c>
      <c r="II519">
        <f>IF($IZ519&gt;=45,INDEX($GO:$GO,$IY519+45),"")</f>
      </c>
      <c r="IJ519">
        <f>IF($IZ519&gt;=46,INDEX($GO:$GO,$IY519+46),"")</f>
      </c>
      <c r="IK519">
        <f>IF($IZ519&gt;=47,INDEX($GO:$GO,$IY519+47),"")</f>
      </c>
      <c r="IL519">
        <f>IF($IZ519&gt;=48,INDEX($GO:$GO,$IY519+48),"")</f>
      </c>
      <c r="IM519">
        <f>IF($IZ519&gt;=49,INDEX($GO:$GO,$IY519+49),"")</f>
      </c>
      <c r="IN519">
        <f>IF($IZ519&gt;=50,INDEX($GO:$GO,$IY519+50),"")</f>
      </c>
      <c r="IO519">
        <f>IF($IZ519&gt;=51,INDEX($GO:$GO,$IY519+51),"")</f>
      </c>
      <c r="IP519">
        <f>IF($IZ519&gt;=52,INDEX($GO:$GO,$IY519+52),"")</f>
      </c>
      <c r="IQ519">
        <f>IF($IZ519&gt;=53,INDEX($GO:$GO,$IY519+53),"")</f>
      </c>
      <c r="IR519">
        <f>IF($IZ519&gt;=54,INDEX($GO:$GO,$IY519+54),"")</f>
      </c>
      <c r="IS519">
        <f>IF($IZ519&gt;=55,INDEX($GO:$GO,$IY519+55),"")</f>
      </c>
      <c r="IT519">
        <f>IF($IZ519&gt;=56,INDEX($GO:$GO,$IY519+56),"")</f>
      </c>
      <c r="IU519">
        <f>IF($IZ519&gt;=57,INDEX($GO:$GO,$IY519+57),"")</f>
      </c>
      <c r="IV519">
        <f>IF($IZ519&gt;=58,INDEX($GO:$GO,$IY519+58),"")</f>
      </c>
      <c r="IW519">
        <f>IF($IZ519&gt;=59,INDEX($GO:$GO,$IY519+59),"")</f>
      </c>
      <c r="IX519">
        <f>IF($IZ519&gt;=60,INDEX($GO:$GO,$IY519+60),"")</f>
      </c>
      <c r="IY519">
        <f>IFERROR(MATCH($GN519,$GO$2:$GO$827,0)+1,0)</f>
      </c>
      <c r="IZ519">
        <f>IFERROR(INDEX($GP$2:$GP$827,MATCH($GN519,$GO$2:$GO$827,0)),0)</f>
      </c>
      <c r="JA519" t="s">
        <v>23</v>
      </c>
      <c r="JB519" t="s">
        <v>23</v>
      </c>
    </row>
    <row r="520" spans="1:262" x14ac:dyDescent="0.25">
      <c r="F520" s="1"/>
      <c r="G520" s="1"/>
      <c r="H520" s="1"/>
      <c r="I520" s="1"/>
      <c r="J520" s="1">
        <f>IFERROR(IF(FIND(" - ",$F520)&gt;0,MID($F520,FIND(" - ",$F520)+3,LEN($F520)),""),"")</f>
      </c>
      <c r="L520" s="1"/>
      <c r="N520" t="s">
        <v>23</v>
      </c>
      <c r="P520">
        <f>IF(OR($N520="",$O520=""),"",IFERROR($N520/$O520,0))</f>
      </c>
      <c r="Q520">
        <f>IF($N520="","",
IF($G520="","",
IF(ISNUMBER(SEARCH("exempt",LOWER($G520))),0,
$N520*(VALUE(SUBSTITUTE($G520,"%",""))/100))))</f>
      </c>
      <c r="W520">
        <f>IF($N520="","",
SUM($N520,$Q520,$U520,$R520,$T520)-
IF($V520="",0,VALUE($V520)))</f>
      </c>
      <c r="AE520" t="s">
        <v>1521</v>
      </c>
      <c r="AJ520" t="s">
        <v>1522</v>
      </c>
      <c r="AM520">
        <f>IFERROR(LEFT($F520,FIND(" - ",$F520)-1),$F520)</f>
      </c>
      <c r="AP520">
        <f>IF($CE520&gt;=1,INDEX($AN:$AN,$CD520+1),"")</f>
      </c>
      <c r="AQ520">
        <f>IF($CE520&gt;=2,INDEX($AN:$AN,$CD520+2),"")</f>
      </c>
      <c r="AR520">
        <f>IF($CE520&gt;=3,INDEX($AN:$AN,$CD520+3),"")</f>
      </c>
      <c r="AS520">
        <f>IF($CE520&gt;=4,INDEX($AN:$AN,$CD520+4),"")</f>
      </c>
      <c r="AT520">
        <f>IF($CE520&gt;=5,INDEX($AN:$AN,$CD520+5),"")</f>
      </c>
      <c r="AU520">
        <f>IF($CE520&gt;=6,INDEX($AN:$AN,$CD520+6),"")</f>
      </c>
      <c r="AV520">
        <f>IF($CE520&gt;=7,INDEX($AN:$AN,$CD520+7),"")</f>
      </c>
      <c r="AW520">
        <f>IF($CE520&gt;=8,INDEX($AN:$AN,$CD520+8),"")</f>
      </c>
      <c r="AX520">
        <f>IF($CE520&gt;=9,INDEX($AN:$AN,$CD520+9),"")</f>
      </c>
      <c r="AY520">
        <f>IF($CE520&gt;=10,INDEX($AN:$AN,$CD520+10),"")</f>
      </c>
      <c r="AZ520">
        <f>IF($CE520&gt;=11,INDEX($AN:$AN,$CD520+11),"")</f>
      </c>
      <c r="BA520">
        <f>IF($CE520&gt;=12,INDEX($AN:$AN,$CD520+12),"")</f>
      </c>
      <c r="BB520">
        <f>IF($CE520&gt;=13,INDEX($AN:$AN,$CD520+13),"")</f>
      </c>
      <c r="BC520">
        <f>IF($CE520&gt;=14,INDEX($AN:$AN,$CD520+14),"")</f>
      </c>
      <c r="BD520">
        <f>IF($CE520&gt;=15,INDEX($AN:$AN,$CD520+15),"")</f>
      </c>
      <c r="BE520">
        <f>IF($CE520&gt;=16,INDEX($AN:$AN,$CD520+16),"")</f>
      </c>
      <c r="BF520">
        <f>IF($CE520&gt;=17,INDEX($AN:$AN,$CD520+17),"")</f>
      </c>
      <c r="BG520">
        <f>IF($CE520&gt;=18,INDEX($AN:$AN,$CD520+18),"")</f>
      </c>
      <c r="BH520">
        <f>IF($CE520&gt;=19,INDEX($AN:$AN,$CD520+19),"")</f>
      </c>
      <c r="BI520">
        <f>IF($CE520&gt;=20,INDEX($AN:$AN,$CD520+20),"")</f>
      </c>
      <c r="BJ520">
        <f>IF($CE520&gt;=21,INDEX($AN:$AN,$CD520+21),"")</f>
      </c>
      <c r="BK520">
        <f>IF($CE520&gt;=22,INDEX($AN:$AN,$CD520+22),"")</f>
      </c>
      <c r="BL520">
        <f>IF($CE520&gt;=23,INDEX($AN:$AN,$CD520+23),"")</f>
      </c>
      <c r="BM520">
        <f>IF($CE520&gt;=24,INDEX($AN:$AN,$CD520+24),"")</f>
      </c>
      <c r="BN520">
        <f>IF($CE520&gt;=25,INDEX($AN:$AN,$CD520+25),"")</f>
      </c>
      <c r="BO520">
        <f>IF($CE520&gt;=26,INDEX($AN:$AN,$CD520+26),"")</f>
      </c>
      <c r="BP520">
        <f>IF($CE520&gt;=27,INDEX($AN:$AN,$CD520+27),"")</f>
      </c>
      <c r="BQ520">
        <f>IF($CE520&gt;=28,INDEX($AN:$AN,$CD520+28),"")</f>
      </c>
      <c r="BR520">
        <f>IF($CE520&gt;=29,INDEX($AN:$AN,$CD520+29),"")</f>
      </c>
      <c r="BS520">
        <f>IF($CE520&gt;=30,INDEX($AN:$AN,$CD520+30),"")</f>
      </c>
      <c r="BT520">
        <f>IF($CE520&gt;=31,INDEX($AN:$AN,$CD520+31),"")</f>
      </c>
      <c r="BU520">
        <f>IF($CE520&gt;=32,INDEX($AN:$AN,$CD520+32),"")</f>
      </c>
      <c r="BV520">
        <f>IF($CE520&gt;=33,INDEX($AN:$AN,$CD520+33),"")</f>
      </c>
      <c r="BW520">
        <f>IF($CE520&gt;=34,INDEX($AN:$AN,$CD520+34),"")</f>
      </c>
      <c r="BX520">
        <f>IF($CE520&gt;=35,INDEX($AN:$AN,$CD520+35),"")</f>
      </c>
      <c r="BY520">
        <f>IF($CE520&gt;=36,INDEX($AN:$AN,$CD520+36),"")</f>
      </c>
      <c r="BZ520">
        <f>IF($CE520&gt;=37,INDEX($AN:$AN,$CD520+37),"")</f>
      </c>
      <c r="CA520">
        <f>IF($CE520&gt;=38,INDEX($AN:$AN,$CD520+38),"")</f>
      </c>
      <c r="CB520">
        <f>IF($CE520&gt;=39,INDEX($AN:$AN,$CD520+39),"")</f>
      </c>
      <c r="CC520">
        <f>IF($CE520&gt;=40,INDEX($AN:$AN,$CD520+40),"")</f>
      </c>
      <c r="CD520">
        <f>IFERROR(MATCH($AM520,$AN$2:$AN$133,0)+1,0)</f>
      </c>
      <c r="CE520">
        <f>IFERROR(INDEX($AO$2:$AO$133,MATCH($AM520,$AN$2:$AN$133,0)),0)</f>
      </c>
      <c r="CF520">
        <f>IFERROR(LEFT($K520,FIND(" - ",$K520)-1),$K520)</f>
      </c>
      <c r="CG520" t="s">
        <v>128</v>
      </c>
      <c r="CI520">
        <f>IF($DD520&gt;=1,INDEX($CG:$CG,$DC520+1),"")</f>
      </c>
      <c r="CJ520">
        <f>IF($DD520&gt;=2,INDEX($CG:$CG,$DC520+2),"")</f>
      </c>
      <c r="CK520">
        <f>IF($DD520&gt;=3,INDEX($CG:$CG,$DC520+3),"")</f>
      </c>
      <c r="CL520">
        <f>IF($DD520&gt;=4,INDEX($CG:$CG,$DC520+4),"")</f>
      </c>
      <c r="CM520">
        <f>IF($DD520&gt;=5,INDEX($CG:$CG,$DC520+5),"")</f>
      </c>
      <c r="CN520">
        <f>IF($DD520&gt;=6,INDEX($CG:$CG,$DC520+6),"")</f>
      </c>
      <c r="CO520">
        <f>IF($DD520&gt;=7,INDEX($CG:$CG,$DC520+7),"")</f>
      </c>
      <c r="CP520">
        <f>IF($DD520&gt;=8,INDEX($CG:$CG,$DC520+8),"")</f>
      </c>
      <c r="CQ520">
        <f>IF($DD520&gt;=9,INDEX($CG:$CG,$DC520+9),"")</f>
      </c>
      <c r="CR520">
        <f>IF($DD520&gt;=10,INDEX($CG:$CG,$DC520+10),"")</f>
      </c>
      <c r="CS520">
        <f>IF($DD520&gt;=11,INDEX($CG:$CG,$DC520+11),"")</f>
      </c>
      <c r="CT520">
        <f>IF($DD520&gt;=12,INDEX($CG:$CG,$DC520+12),"")</f>
      </c>
      <c r="CU520">
        <f>IF($DD520&gt;=13,INDEX($CG:$CG,$DC520+13),"")</f>
      </c>
      <c r="CV520">
        <f>IF($DD520&gt;=14,INDEX($CG:$CG,$DC520+14),"")</f>
      </c>
      <c r="CW520">
        <f>IF($DD520&gt;=15,INDEX($CG:$CG,$DC520+15),"")</f>
      </c>
      <c r="CX520">
        <f>IF($DD520&gt;=16,INDEX($CG:$CG,$DC520+16),"")</f>
      </c>
      <c r="CY520">
        <f>IF($DD520&gt;=17,INDEX($CG:$CG,$DC520+17),"")</f>
      </c>
      <c r="CZ520">
        <f>IF($DD520&gt;=18,INDEX($CG:$CG,$DC520+18),"")</f>
      </c>
      <c r="DA520">
        <f>IF($DD520&gt;=19,INDEX($CG:$CG,$DC520+19),"")</f>
      </c>
      <c r="DB520">
        <f>IF($DD520&gt;=20,INDEX($CG:$CG,$DC520+20),"")</f>
      </c>
      <c r="DC520">
        <f>IFERROR(MATCH($CF520,$CG$2:$CG$1558,0)+1,0)</f>
      </c>
      <c r="DD520">
        <f>IFERROR(INDEX($CH$2:$CH$1558,MATCH($CF520,$CG$2:$CG$1558,0)),0)</f>
      </c>
      <c r="DE520">
        <f>IFERROR(INDEX($AL:$AL,MATCH($G520,$AK:$AK,0))&amp;"","")</f>
      </c>
      <c r="DI520">
        <f>IF($GL520&gt;=1,INDEX($DF:$DF,$GK520+1),"")</f>
      </c>
      <c r="DJ520">
        <f>IF($GL520&gt;=2,INDEX($DF:$DF,$GK520+2),"")</f>
      </c>
      <c r="DK520">
        <f>IF($GL520&gt;=3,INDEX($DF:$DF,$GK520+3),"")</f>
      </c>
      <c r="DL520">
        <f>IF($GL520&gt;=4,INDEX($DF:$DF,$GK520+4),"")</f>
      </c>
      <c r="DM520">
        <f>IF($GL520&gt;=5,INDEX($DF:$DF,$GK520+5),"")</f>
      </c>
      <c r="DN520">
        <f>IF($GL520&gt;=6,INDEX($DF:$DF,$GK520+6),"")</f>
      </c>
      <c r="DO520">
        <f>IF($GL520&gt;=7,INDEX($DF:$DF,$GK520+7),"")</f>
      </c>
      <c r="DP520">
        <f>IF($GL520&gt;=8,INDEX($DF:$DF,$GK520+8),"")</f>
      </c>
      <c r="DQ520">
        <f>IF($GL520&gt;=9,INDEX($DF:$DF,$GK520+9),"")</f>
      </c>
      <c r="DR520">
        <f>IF($GL520&gt;=10,INDEX($DF:$DF,$GK520+10),"")</f>
      </c>
      <c r="DS520">
        <f>IF($GL520&gt;=11,INDEX($DF:$DF,$GK520+11),"")</f>
      </c>
      <c r="DT520">
        <f>IF($GL520&gt;=12,INDEX($DF:$DF,$GK520+12),"")</f>
      </c>
      <c r="DU520">
        <f>IF($GL520&gt;=13,INDEX($DF:$DF,$GK520+13),"")</f>
      </c>
      <c r="DV520">
        <f>IF($GL520&gt;=14,INDEX($DF:$DF,$GK520+14),"")</f>
      </c>
      <c r="DW520">
        <f>IF($GL520&gt;=15,INDEX($DF:$DF,$GK520+15),"")</f>
      </c>
      <c r="DX520">
        <f>IF($GL520&gt;=16,INDEX($DF:$DF,$GK520+16),"")</f>
      </c>
      <c r="DY520">
        <f>IF($GL520&gt;=17,INDEX($DF:$DF,$GK520+17),"")</f>
      </c>
      <c r="DZ520">
        <f>IF($GL520&gt;=18,INDEX($DF:$DF,$GK520+18),"")</f>
      </c>
      <c r="EA520">
        <f>IF($GL520&gt;=19,INDEX($DF:$DF,$GK520+19),"")</f>
      </c>
      <c r="EB520">
        <f>IF($GL520&gt;=20,INDEX($DF:$DF,$GK520+20),"")</f>
      </c>
      <c r="EC520">
        <f>IF($GL520&gt;=21,INDEX($DF:$DF,$GK520+21),"")</f>
      </c>
      <c r="ED520">
        <f>IF($GL520&gt;=22,INDEX($DF:$DF,$GK520+22),"")</f>
      </c>
      <c r="EE520">
        <f>IF($GL520&gt;=23,INDEX($DF:$DF,$GK520+23),"")</f>
      </c>
      <c r="EF520">
        <f>IF($GL520&gt;=24,INDEX($DF:$DF,$GK520+24),"")</f>
      </c>
      <c r="EG520">
        <f>IF($GL520&gt;=25,INDEX($DF:$DF,$GK520+25),"")</f>
      </c>
      <c r="EH520">
        <f>IF($GL520&gt;=26,INDEX($DF:$DF,$GK520+26),"")</f>
      </c>
      <c r="EI520">
        <f>IF($GL520&gt;=27,INDEX($DF:$DF,$GK520+27),"")</f>
      </c>
      <c r="EJ520">
        <f>IF($GL520&gt;=28,INDEX($DF:$DF,$GK520+28),"")</f>
      </c>
      <c r="EK520">
        <f>IF($GL520&gt;=29,INDEX($DF:$DF,$GK520+29),"")</f>
      </c>
      <c r="EL520">
        <f>IF($GL520&gt;=30,INDEX($DF:$DF,$GK520+30),"")</f>
      </c>
      <c r="EM520">
        <f>IF($GL520&gt;=31,INDEX($DF:$DF,$GK520+31),"")</f>
      </c>
      <c r="EN520">
        <f>IF($GL520&gt;=32,INDEX($DF:$DF,$GK520+32),"")</f>
      </c>
      <c r="EO520">
        <f>IF($GL520&gt;=33,INDEX($DF:$DF,$GK520+33),"")</f>
      </c>
      <c r="EP520">
        <f>IF($GL520&gt;=34,INDEX($DF:$DF,$GK520+34),"")</f>
      </c>
      <c r="EQ520">
        <f>IF($GL520&gt;=35,INDEX($DF:$DF,$GK520+35),"")</f>
      </c>
      <c r="ER520">
        <f>IF($GL520&gt;=36,INDEX($DF:$DF,$GK520+36),"")</f>
      </c>
      <c r="ES520">
        <f>IF($GL520&gt;=37,INDEX($DF:$DF,$GK520+37),"")</f>
      </c>
      <c r="ET520">
        <f>IF($GL520&gt;=38,INDEX($DF:$DF,$GK520+38),"")</f>
      </c>
      <c r="EU520">
        <f>IF($GL520&gt;=39,INDEX($DF:$DF,$GK520+39),"")</f>
      </c>
      <c r="EV520">
        <f>IF($GL520&gt;=40,INDEX($DF:$DF,$GK520+40),"")</f>
      </c>
      <c r="EW520">
        <f>IF($GL520&gt;=1,INDEX($DG:$DG,$GK520+1),"")</f>
      </c>
      <c r="EX520">
        <f>IF($GL520&gt;=2,INDEX($DG:$DG,$GK520+2),"")</f>
      </c>
      <c r="EY520">
        <f>IF($GL520&gt;=3,INDEX($DG:$DG,$GK520+3),"")</f>
      </c>
      <c r="EZ520">
        <f>IF($GL520&gt;=4,INDEX($DG:$DG,$GK520+4),"")</f>
      </c>
      <c r="FA520">
        <f>IF($GL520&gt;=5,INDEX($DG:$DG,$GK520+5),"")</f>
      </c>
      <c r="FB520">
        <f>IF($GL520&gt;=6,INDEX($DG:$DG,$GK520+6),"")</f>
      </c>
      <c r="FC520">
        <f>IF($GL520&gt;=7,INDEX($DG:$DG,$GK520+7),"")</f>
      </c>
      <c r="FD520">
        <f>IF($GL520&gt;=8,INDEX($DG:$DG,$GK520+8),"")</f>
      </c>
      <c r="FE520">
        <f>IF($GL520&gt;=9,INDEX($DG:$DG,$GK520+9),"")</f>
      </c>
      <c r="FF520">
        <f>IF($GL520&gt;=10,INDEX($DG:$DG,$GK520+10),"")</f>
      </c>
      <c r="FG520">
        <f>IF($GL520&gt;=11,INDEX($DG:$DG,$GK520+11),"")</f>
      </c>
      <c r="FH520">
        <f>IF($GL520&gt;=12,INDEX($DG:$DG,$GK520+12),"")</f>
      </c>
      <c r="FI520">
        <f>IF($GL520&gt;=13,INDEX($DG:$DG,$GK520+13),"")</f>
      </c>
      <c r="FJ520">
        <f>IF($GL520&gt;=14,INDEX($DG:$DG,$GK520+14),"")</f>
      </c>
      <c r="FK520">
        <f>IF($GL520&gt;=15,INDEX($DG:$DG,$GK520+15),"")</f>
      </c>
      <c r="FL520">
        <f>IF($GL520&gt;=16,INDEX($DG:$DG,$GK520+16),"")</f>
      </c>
      <c r="FM520">
        <f>IF($GL520&gt;=17,INDEX($DG:$DG,$GK520+17),"")</f>
      </c>
      <c r="FN520">
        <f>IF($GL520&gt;=18,INDEX($DG:$DG,$GK520+18),"")</f>
      </c>
      <c r="FO520">
        <f>IF($GL520&gt;=19,INDEX($DG:$DG,$GK520+19),"")</f>
      </c>
      <c r="FP520">
        <f>IF($GL520&gt;=20,INDEX($DG:$DG,$GK520+20),"")</f>
      </c>
      <c r="FQ520">
        <f>IF($GL520&gt;=21,INDEX($DG:$DG,$GK520+21),"")</f>
      </c>
      <c r="FR520">
        <f>IF($GL520&gt;=22,INDEX($DG:$DG,$GK520+22),"")</f>
      </c>
      <c r="FS520">
        <f>IF($GL520&gt;=23,INDEX($DG:$DG,$GK520+23),"")</f>
      </c>
      <c r="FT520">
        <f>IF($GL520&gt;=24,INDEX($DG:$DG,$GK520+24),"")</f>
      </c>
      <c r="FU520">
        <f>IF($GL520&gt;=25,INDEX($DG:$DG,$GK520+25),"")</f>
      </c>
      <c r="FV520">
        <f>IF($GL520&gt;=26,INDEX($DG:$DG,$GK520+26),"")</f>
      </c>
      <c r="FW520">
        <f>IF($GL520&gt;=27,INDEX($DG:$DG,$GK520+27),"")</f>
      </c>
      <c r="FX520">
        <f>IF($GL520&gt;=28,INDEX($DG:$DG,$GK520+28),"")</f>
      </c>
      <c r="FY520">
        <f>IF($GL520&gt;=29,INDEX($DG:$DG,$GK520+29),"")</f>
      </c>
      <c r="FZ520">
        <f>IF($GL520&gt;=30,INDEX($DG:$DG,$GK520+30),"")</f>
      </c>
      <c r="GA520">
        <f>IF($GL520&gt;=31,INDEX($DG:$DG,$GK520+31),"")</f>
      </c>
      <c r="GB520">
        <f>IF($GL520&gt;=32,INDEX($DG:$DG,$GK520+32),"")</f>
      </c>
      <c r="GC520">
        <f>IF($GL520&gt;=33,INDEX($DG:$DG,$GK520+33),"")</f>
      </c>
      <c r="GD520">
        <f>IF($GL520&gt;=34,INDEX($DG:$DG,$GK520+34),"")</f>
      </c>
      <c r="GE520">
        <f>IF($GL520&gt;=35,INDEX($DG:$DG,$GK520+35),"")</f>
      </c>
      <c r="GF520">
        <f>IF($GL520&gt;=36,INDEX($DG:$DG,$GK520+36),"")</f>
      </c>
      <c r="GG520">
        <f>IF($GL520&gt;=37,INDEX($DG:$DG,$GK520+37),"")</f>
      </c>
      <c r="GH520">
        <f>IF($GL520&gt;=38,INDEX($DG:$DG,$GK520+38),"")</f>
      </c>
      <c r="GI520">
        <f>IF($GL520&gt;=39,INDEX($DG:$DG,$GK520+39),"")</f>
      </c>
      <c r="GJ520">
        <f>IF($GL520&gt;=40,INDEX($DG:$DG,$GK520+40),"")</f>
      </c>
      <c r="GK520">
        <f>IFERROR(MATCH($DE520,$DF$2:$DF$166,0)+1,0)</f>
      </c>
      <c r="GL520">
        <f>IFERROR(INDEX($DH$2:$DH$166,MATCH($DE520,$DF$2:$DF$166,0)),0)</f>
      </c>
      <c r="GM520">
        <f>IFERROR(MATCH($H520,$DI$520:$EV$520,0),0)</f>
      </c>
      <c r="GN520">
        <f>IF($GM520&gt;0,INDEX($EW$520:$GJ$520,$GM520),"")</f>
      </c>
      <c r="GO520" t="s">
        <v>1131</v>
      </c>
      <c r="GQ520">
        <f>IF($IZ520&gt;=1,INDEX($GO:$GO,$IY520+1),"")</f>
      </c>
      <c r="GR520">
        <f>IF($IZ520&gt;=2,INDEX($GO:$GO,$IY520+2),"")</f>
      </c>
      <c r="GS520">
        <f>IF($IZ520&gt;=3,INDEX($GO:$GO,$IY520+3),"")</f>
      </c>
      <c r="GT520">
        <f>IF($IZ520&gt;=4,INDEX($GO:$GO,$IY520+4),"")</f>
      </c>
      <c r="GU520">
        <f>IF($IZ520&gt;=5,INDEX($GO:$GO,$IY520+5),"")</f>
      </c>
      <c r="GV520">
        <f>IF($IZ520&gt;=6,INDEX($GO:$GO,$IY520+6),"")</f>
      </c>
      <c r="GW520">
        <f>IF($IZ520&gt;=7,INDEX($GO:$GO,$IY520+7),"")</f>
      </c>
      <c r="GX520">
        <f>IF($IZ520&gt;=8,INDEX($GO:$GO,$IY520+8),"")</f>
      </c>
      <c r="GY520">
        <f>IF($IZ520&gt;=9,INDEX($GO:$GO,$IY520+9),"")</f>
      </c>
      <c r="GZ520">
        <f>IF($IZ520&gt;=10,INDEX($GO:$GO,$IY520+10),"")</f>
      </c>
      <c r="HA520">
        <f>IF($IZ520&gt;=11,INDEX($GO:$GO,$IY520+11),"")</f>
      </c>
      <c r="HB520">
        <f>IF($IZ520&gt;=12,INDEX($GO:$GO,$IY520+12),"")</f>
      </c>
      <c r="HC520">
        <f>IF($IZ520&gt;=13,INDEX($GO:$GO,$IY520+13),"")</f>
      </c>
      <c r="HD520">
        <f>IF($IZ520&gt;=14,INDEX($GO:$GO,$IY520+14),"")</f>
      </c>
      <c r="HE520">
        <f>IF($IZ520&gt;=15,INDEX($GO:$GO,$IY520+15),"")</f>
      </c>
      <c r="HF520">
        <f>IF($IZ520&gt;=16,INDEX($GO:$GO,$IY520+16),"")</f>
      </c>
      <c r="HG520">
        <f>IF($IZ520&gt;=17,INDEX($GO:$GO,$IY520+17),"")</f>
      </c>
      <c r="HH520">
        <f>IF($IZ520&gt;=18,INDEX($GO:$GO,$IY520+18),"")</f>
      </c>
      <c r="HI520">
        <f>IF($IZ520&gt;=19,INDEX($GO:$GO,$IY520+19),"")</f>
      </c>
      <c r="HJ520">
        <f>IF($IZ520&gt;=20,INDEX($GO:$GO,$IY520+20),"")</f>
      </c>
      <c r="HK520">
        <f>IF($IZ520&gt;=21,INDEX($GO:$GO,$IY520+21),"")</f>
      </c>
      <c r="HL520">
        <f>IF($IZ520&gt;=22,INDEX($GO:$GO,$IY520+22),"")</f>
      </c>
      <c r="HM520">
        <f>IF($IZ520&gt;=23,INDEX($GO:$GO,$IY520+23),"")</f>
      </c>
      <c r="HN520">
        <f>IF($IZ520&gt;=24,INDEX($GO:$GO,$IY520+24),"")</f>
      </c>
      <c r="HO520">
        <f>IF($IZ520&gt;=25,INDEX($GO:$GO,$IY520+25),"")</f>
      </c>
      <c r="HP520">
        <f>IF($IZ520&gt;=26,INDEX($GO:$GO,$IY520+26),"")</f>
      </c>
      <c r="HQ520">
        <f>IF($IZ520&gt;=27,INDEX($GO:$GO,$IY520+27),"")</f>
      </c>
      <c r="HR520">
        <f>IF($IZ520&gt;=28,INDEX($GO:$GO,$IY520+28),"")</f>
      </c>
      <c r="HS520">
        <f>IF($IZ520&gt;=29,INDEX($GO:$GO,$IY520+29),"")</f>
      </c>
      <c r="HT520">
        <f>IF($IZ520&gt;=30,INDEX($GO:$GO,$IY520+30),"")</f>
      </c>
      <c r="HU520">
        <f>IF($IZ520&gt;=31,INDEX($GO:$GO,$IY520+31),"")</f>
      </c>
      <c r="HV520">
        <f>IF($IZ520&gt;=32,INDEX($GO:$GO,$IY520+32),"")</f>
      </c>
      <c r="HW520">
        <f>IF($IZ520&gt;=33,INDEX($GO:$GO,$IY520+33),"")</f>
      </c>
      <c r="HX520">
        <f>IF($IZ520&gt;=34,INDEX($GO:$GO,$IY520+34),"")</f>
      </c>
      <c r="HY520">
        <f>IF($IZ520&gt;=35,INDEX($GO:$GO,$IY520+35),"")</f>
      </c>
      <c r="HZ520">
        <f>IF($IZ520&gt;=36,INDEX($GO:$GO,$IY520+36),"")</f>
      </c>
      <c r="IA520">
        <f>IF($IZ520&gt;=37,INDEX($GO:$GO,$IY520+37),"")</f>
      </c>
      <c r="IB520">
        <f>IF($IZ520&gt;=38,INDEX($GO:$GO,$IY520+38),"")</f>
      </c>
      <c r="IC520">
        <f>IF($IZ520&gt;=39,INDEX($GO:$GO,$IY520+39),"")</f>
      </c>
      <c r="ID520">
        <f>IF($IZ520&gt;=40,INDEX($GO:$GO,$IY520+40),"")</f>
      </c>
      <c r="IE520">
        <f>IF($IZ520&gt;=41,INDEX($GO:$GO,$IY520+41),"")</f>
      </c>
      <c r="IF520">
        <f>IF($IZ520&gt;=42,INDEX($GO:$GO,$IY520+42),"")</f>
      </c>
      <c r="IG520">
        <f>IF($IZ520&gt;=43,INDEX($GO:$GO,$IY520+43),"")</f>
      </c>
      <c r="IH520">
        <f>IF($IZ520&gt;=44,INDEX($GO:$GO,$IY520+44),"")</f>
      </c>
      <c r="II520">
        <f>IF($IZ520&gt;=45,INDEX($GO:$GO,$IY520+45),"")</f>
      </c>
      <c r="IJ520">
        <f>IF($IZ520&gt;=46,INDEX($GO:$GO,$IY520+46),"")</f>
      </c>
      <c r="IK520">
        <f>IF($IZ520&gt;=47,INDEX($GO:$GO,$IY520+47),"")</f>
      </c>
      <c r="IL520">
        <f>IF($IZ520&gt;=48,INDEX($GO:$GO,$IY520+48),"")</f>
      </c>
      <c r="IM520">
        <f>IF($IZ520&gt;=49,INDEX($GO:$GO,$IY520+49),"")</f>
      </c>
      <c r="IN520">
        <f>IF($IZ520&gt;=50,INDEX($GO:$GO,$IY520+50),"")</f>
      </c>
      <c r="IO520">
        <f>IF($IZ520&gt;=51,INDEX($GO:$GO,$IY520+51),"")</f>
      </c>
      <c r="IP520">
        <f>IF($IZ520&gt;=52,INDEX($GO:$GO,$IY520+52),"")</f>
      </c>
      <c r="IQ520">
        <f>IF($IZ520&gt;=53,INDEX($GO:$GO,$IY520+53),"")</f>
      </c>
      <c r="IR520">
        <f>IF($IZ520&gt;=54,INDEX($GO:$GO,$IY520+54),"")</f>
      </c>
      <c r="IS520">
        <f>IF($IZ520&gt;=55,INDEX($GO:$GO,$IY520+55),"")</f>
      </c>
      <c r="IT520">
        <f>IF($IZ520&gt;=56,INDEX($GO:$GO,$IY520+56),"")</f>
      </c>
      <c r="IU520">
        <f>IF($IZ520&gt;=57,INDEX($GO:$GO,$IY520+57),"")</f>
      </c>
      <c r="IV520">
        <f>IF($IZ520&gt;=58,INDEX($GO:$GO,$IY520+58),"")</f>
      </c>
      <c r="IW520">
        <f>IF($IZ520&gt;=59,INDEX($GO:$GO,$IY520+59),"")</f>
      </c>
      <c r="IX520">
        <f>IF($IZ520&gt;=60,INDEX($GO:$GO,$IY520+60),"")</f>
      </c>
      <c r="IY520">
        <f>IFERROR(MATCH($GN520,$GO$2:$GO$827,0)+1,0)</f>
      </c>
      <c r="IZ520">
        <f>IFERROR(INDEX($GP$2:$GP$827,MATCH($GN520,$GO$2:$GO$827,0)),0)</f>
      </c>
      <c r="JA520" t="s">
        <v>23</v>
      </c>
      <c r="JB520" t="s">
        <v>23</v>
      </c>
    </row>
    <row r="521" spans="1:262" x14ac:dyDescent="0.25">
      <c r="F521" s="1"/>
      <c r="G521" s="1"/>
      <c r="H521" s="1"/>
      <c r="I521" s="1"/>
      <c r="J521" s="1">
        <f>IFERROR(IF(FIND(" - ",$F521)&gt;0,MID($F521,FIND(" - ",$F521)+3,LEN($F521)),""),"")</f>
      </c>
      <c r="L521" s="1"/>
      <c r="N521" t="s">
        <v>23</v>
      </c>
      <c r="P521">
        <f>IF(OR($N521="",$O521=""),"",IFERROR($N521/$O521,0))</f>
      </c>
      <c r="Q521">
        <f>IF($N521="","",
IF($G521="","",
IF(ISNUMBER(SEARCH("exempt",LOWER($G521))),0,
$N521*(VALUE(SUBSTITUTE($G521,"%",""))/100))))</f>
      </c>
      <c r="W521">
        <f>IF($N521="","",
SUM($N521,$Q521,$U521,$R521,$T521)-
IF($V521="",0,VALUE($V521)))</f>
      </c>
      <c r="AE521" t="s">
        <v>1523</v>
      </c>
      <c r="AJ521" t="s">
        <v>1524</v>
      </c>
      <c r="AM521">
        <f>IFERROR(LEFT($F521,FIND(" - ",$F521)-1),$F521)</f>
      </c>
      <c r="AP521">
        <f>IF($CE521&gt;=1,INDEX($AN:$AN,$CD521+1),"")</f>
      </c>
      <c r="AQ521">
        <f>IF($CE521&gt;=2,INDEX($AN:$AN,$CD521+2),"")</f>
      </c>
      <c r="AR521">
        <f>IF($CE521&gt;=3,INDEX($AN:$AN,$CD521+3),"")</f>
      </c>
      <c r="AS521">
        <f>IF($CE521&gt;=4,INDEX($AN:$AN,$CD521+4),"")</f>
      </c>
      <c r="AT521">
        <f>IF($CE521&gt;=5,INDEX($AN:$AN,$CD521+5),"")</f>
      </c>
      <c r="AU521">
        <f>IF($CE521&gt;=6,INDEX($AN:$AN,$CD521+6),"")</f>
      </c>
      <c r="AV521">
        <f>IF($CE521&gt;=7,INDEX($AN:$AN,$CD521+7),"")</f>
      </c>
      <c r="AW521">
        <f>IF($CE521&gt;=8,INDEX($AN:$AN,$CD521+8),"")</f>
      </c>
      <c r="AX521">
        <f>IF($CE521&gt;=9,INDEX($AN:$AN,$CD521+9),"")</f>
      </c>
      <c r="AY521">
        <f>IF($CE521&gt;=10,INDEX($AN:$AN,$CD521+10),"")</f>
      </c>
      <c r="AZ521">
        <f>IF($CE521&gt;=11,INDEX($AN:$AN,$CD521+11),"")</f>
      </c>
      <c r="BA521">
        <f>IF($CE521&gt;=12,INDEX($AN:$AN,$CD521+12),"")</f>
      </c>
      <c r="BB521">
        <f>IF($CE521&gt;=13,INDEX($AN:$AN,$CD521+13),"")</f>
      </c>
      <c r="BC521">
        <f>IF($CE521&gt;=14,INDEX($AN:$AN,$CD521+14),"")</f>
      </c>
      <c r="BD521">
        <f>IF($CE521&gt;=15,INDEX($AN:$AN,$CD521+15),"")</f>
      </c>
      <c r="BE521">
        <f>IF($CE521&gt;=16,INDEX($AN:$AN,$CD521+16),"")</f>
      </c>
      <c r="BF521">
        <f>IF($CE521&gt;=17,INDEX($AN:$AN,$CD521+17),"")</f>
      </c>
      <c r="BG521">
        <f>IF($CE521&gt;=18,INDEX($AN:$AN,$CD521+18),"")</f>
      </c>
      <c r="BH521">
        <f>IF($CE521&gt;=19,INDEX($AN:$AN,$CD521+19),"")</f>
      </c>
      <c r="BI521">
        <f>IF($CE521&gt;=20,INDEX($AN:$AN,$CD521+20),"")</f>
      </c>
      <c r="BJ521">
        <f>IF($CE521&gt;=21,INDEX($AN:$AN,$CD521+21),"")</f>
      </c>
      <c r="BK521">
        <f>IF($CE521&gt;=22,INDEX($AN:$AN,$CD521+22),"")</f>
      </c>
      <c r="BL521">
        <f>IF($CE521&gt;=23,INDEX($AN:$AN,$CD521+23),"")</f>
      </c>
      <c r="BM521">
        <f>IF($CE521&gt;=24,INDEX($AN:$AN,$CD521+24),"")</f>
      </c>
      <c r="BN521">
        <f>IF($CE521&gt;=25,INDEX($AN:$AN,$CD521+25),"")</f>
      </c>
      <c r="BO521">
        <f>IF($CE521&gt;=26,INDEX($AN:$AN,$CD521+26),"")</f>
      </c>
      <c r="BP521">
        <f>IF($CE521&gt;=27,INDEX($AN:$AN,$CD521+27),"")</f>
      </c>
      <c r="BQ521">
        <f>IF($CE521&gt;=28,INDEX($AN:$AN,$CD521+28),"")</f>
      </c>
      <c r="BR521">
        <f>IF($CE521&gt;=29,INDEX($AN:$AN,$CD521+29),"")</f>
      </c>
      <c r="BS521">
        <f>IF($CE521&gt;=30,INDEX($AN:$AN,$CD521+30),"")</f>
      </c>
      <c r="BT521">
        <f>IF($CE521&gt;=31,INDEX($AN:$AN,$CD521+31),"")</f>
      </c>
      <c r="BU521">
        <f>IF($CE521&gt;=32,INDEX($AN:$AN,$CD521+32),"")</f>
      </c>
      <c r="BV521">
        <f>IF($CE521&gt;=33,INDEX($AN:$AN,$CD521+33),"")</f>
      </c>
      <c r="BW521">
        <f>IF($CE521&gt;=34,INDEX($AN:$AN,$CD521+34),"")</f>
      </c>
      <c r="BX521">
        <f>IF($CE521&gt;=35,INDEX($AN:$AN,$CD521+35),"")</f>
      </c>
      <c r="BY521">
        <f>IF($CE521&gt;=36,INDEX($AN:$AN,$CD521+36),"")</f>
      </c>
      <c r="BZ521">
        <f>IF($CE521&gt;=37,INDEX($AN:$AN,$CD521+37),"")</f>
      </c>
      <c r="CA521">
        <f>IF($CE521&gt;=38,INDEX($AN:$AN,$CD521+38),"")</f>
      </c>
      <c r="CB521">
        <f>IF($CE521&gt;=39,INDEX($AN:$AN,$CD521+39),"")</f>
      </c>
      <c r="CC521">
        <f>IF($CE521&gt;=40,INDEX($AN:$AN,$CD521+40),"")</f>
      </c>
      <c r="CD521">
        <f>IFERROR(MATCH($AM521,$AN$2:$AN$133,0)+1,0)</f>
      </c>
      <c r="CE521">
        <f>IFERROR(INDEX($AO$2:$AO$133,MATCH($AM521,$AN$2:$AN$133,0)),0)</f>
      </c>
      <c r="CF521">
        <f>IFERROR(LEFT($K521,FIND(" - ",$K521)-1),$K521)</f>
      </c>
      <c r="CG521" t="s">
        <v>80</v>
      </c>
      <c r="CI521">
        <f>IF($DD521&gt;=1,INDEX($CG:$CG,$DC521+1),"")</f>
      </c>
      <c r="CJ521">
        <f>IF($DD521&gt;=2,INDEX($CG:$CG,$DC521+2),"")</f>
      </c>
      <c r="CK521">
        <f>IF($DD521&gt;=3,INDEX($CG:$CG,$DC521+3),"")</f>
      </c>
      <c r="CL521">
        <f>IF($DD521&gt;=4,INDEX($CG:$CG,$DC521+4),"")</f>
      </c>
      <c r="CM521">
        <f>IF($DD521&gt;=5,INDEX($CG:$CG,$DC521+5),"")</f>
      </c>
      <c r="CN521">
        <f>IF($DD521&gt;=6,INDEX($CG:$CG,$DC521+6),"")</f>
      </c>
      <c r="CO521">
        <f>IF($DD521&gt;=7,INDEX($CG:$CG,$DC521+7),"")</f>
      </c>
      <c r="CP521">
        <f>IF($DD521&gt;=8,INDEX($CG:$CG,$DC521+8),"")</f>
      </c>
      <c r="CQ521">
        <f>IF($DD521&gt;=9,INDEX($CG:$CG,$DC521+9),"")</f>
      </c>
      <c r="CR521">
        <f>IF($DD521&gt;=10,INDEX($CG:$CG,$DC521+10),"")</f>
      </c>
      <c r="CS521">
        <f>IF($DD521&gt;=11,INDEX($CG:$CG,$DC521+11),"")</f>
      </c>
      <c r="CT521">
        <f>IF($DD521&gt;=12,INDEX($CG:$CG,$DC521+12),"")</f>
      </c>
      <c r="CU521">
        <f>IF($DD521&gt;=13,INDEX($CG:$CG,$DC521+13),"")</f>
      </c>
      <c r="CV521">
        <f>IF($DD521&gt;=14,INDEX($CG:$CG,$DC521+14),"")</f>
      </c>
      <c r="CW521">
        <f>IF($DD521&gt;=15,INDEX($CG:$CG,$DC521+15),"")</f>
      </c>
      <c r="CX521">
        <f>IF($DD521&gt;=16,INDEX($CG:$CG,$DC521+16),"")</f>
      </c>
      <c r="CY521">
        <f>IF($DD521&gt;=17,INDEX($CG:$CG,$DC521+17),"")</f>
      </c>
      <c r="CZ521">
        <f>IF($DD521&gt;=18,INDEX($CG:$CG,$DC521+18),"")</f>
      </c>
      <c r="DA521">
        <f>IF($DD521&gt;=19,INDEX($CG:$CG,$DC521+19),"")</f>
      </c>
      <c r="DB521">
        <f>IF($DD521&gt;=20,INDEX($CG:$CG,$DC521+20),"")</f>
      </c>
      <c r="DC521">
        <f>IFERROR(MATCH($CF521,$CG$2:$CG$1558,0)+1,0)</f>
      </c>
      <c r="DD521">
        <f>IFERROR(INDEX($CH$2:$CH$1558,MATCH($CF521,$CG$2:$CG$1558,0)),0)</f>
      </c>
      <c r="DE521">
        <f>IFERROR(INDEX($AL:$AL,MATCH($G521,$AK:$AK,0))&amp;"","")</f>
      </c>
      <c r="DI521">
        <f>IF($GL521&gt;=1,INDEX($DF:$DF,$GK521+1),"")</f>
      </c>
      <c r="DJ521">
        <f>IF($GL521&gt;=2,INDEX($DF:$DF,$GK521+2),"")</f>
      </c>
      <c r="DK521">
        <f>IF($GL521&gt;=3,INDEX($DF:$DF,$GK521+3),"")</f>
      </c>
      <c r="DL521">
        <f>IF($GL521&gt;=4,INDEX($DF:$DF,$GK521+4),"")</f>
      </c>
      <c r="DM521">
        <f>IF($GL521&gt;=5,INDEX($DF:$DF,$GK521+5),"")</f>
      </c>
      <c r="DN521">
        <f>IF($GL521&gt;=6,INDEX($DF:$DF,$GK521+6),"")</f>
      </c>
      <c r="DO521">
        <f>IF($GL521&gt;=7,INDEX($DF:$DF,$GK521+7),"")</f>
      </c>
      <c r="DP521">
        <f>IF($GL521&gt;=8,INDEX($DF:$DF,$GK521+8),"")</f>
      </c>
      <c r="DQ521">
        <f>IF($GL521&gt;=9,INDEX($DF:$DF,$GK521+9),"")</f>
      </c>
      <c r="DR521">
        <f>IF($GL521&gt;=10,INDEX($DF:$DF,$GK521+10),"")</f>
      </c>
      <c r="DS521">
        <f>IF($GL521&gt;=11,INDEX($DF:$DF,$GK521+11),"")</f>
      </c>
      <c r="DT521">
        <f>IF($GL521&gt;=12,INDEX($DF:$DF,$GK521+12),"")</f>
      </c>
      <c r="DU521">
        <f>IF($GL521&gt;=13,INDEX($DF:$DF,$GK521+13),"")</f>
      </c>
      <c r="DV521">
        <f>IF($GL521&gt;=14,INDEX($DF:$DF,$GK521+14),"")</f>
      </c>
      <c r="DW521">
        <f>IF($GL521&gt;=15,INDEX($DF:$DF,$GK521+15),"")</f>
      </c>
      <c r="DX521">
        <f>IF($GL521&gt;=16,INDEX($DF:$DF,$GK521+16),"")</f>
      </c>
      <c r="DY521">
        <f>IF($GL521&gt;=17,INDEX($DF:$DF,$GK521+17),"")</f>
      </c>
      <c r="DZ521">
        <f>IF($GL521&gt;=18,INDEX($DF:$DF,$GK521+18),"")</f>
      </c>
      <c r="EA521">
        <f>IF($GL521&gt;=19,INDEX($DF:$DF,$GK521+19),"")</f>
      </c>
      <c r="EB521">
        <f>IF($GL521&gt;=20,INDEX($DF:$DF,$GK521+20),"")</f>
      </c>
      <c r="EC521">
        <f>IF($GL521&gt;=21,INDEX($DF:$DF,$GK521+21),"")</f>
      </c>
      <c r="ED521">
        <f>IF($GL521&gt;=22,INDEX($DF:$DF,$GK521+22),"")</f>
      </c>
      <c r="EE521">
        <f>IF($GL521&gt;=23,INDEX($DF:$DF,$GK521+23),"")</f>
      </c>
      <c r="EF521">
        <f>IF($GL521&gt;=24,INDEX($DF:$DF,$GK521+24),"")</f>
      </c>
      <c r="EG521">
        <f>IF($GL521&gt;=25,INDEX($DF:$DF,$GK521+25),"")</f>
      </c>
      <c r="EH521">
        <f>IF($GL521&gt;=26,INDEX($DF:$DF,$GK521+26),"")</f>
      </c>
      <c r="EI521">
        <f>IF($GL521&gt;=27,INDEX($DF:$DF,$GK521+27),"")</f>
      </c>
      <c r="EJ521">
        <f>IF($GL521&gt;=28,INDEX($DF:$DF,$GK521+28),"")</f>
      </c>
      <c r="EK521">
        <f>IF($GL521&gt;=29,INDEX($DF:$DF,$GK521+29),"")</f>
      </c>
      <c r="EL521">
        <f>IF($GL521&gt;=30,INDEX($DF:$DF,$GK521+30),"")</f>
      </c>
      <c r="EM521">
        <f>IF($GL521&gt;=31,INDEX($DF:$DF,$GK521+31),"")</f>
      </c>
      <c r="EN521">
        <f>IF($GL521&gt;=32,INDEX($DF:$DF,$GK521+32),"")</f>
      </c>
      <c r="EO521">
        <f>IF($GL521&gt;=33,INDEX($DF:$DF,$GK521+33),"")</f>
      </c>
      <c r="EP521">
        <f>IF($GL521&gt;=34,INDEX($DF:$DF,$GK521+34),"")</f>
      </c>
      <c r="EQ521">
        <f>IF($GL521&gt;=35,INDEX($DF:$DF,$GK521+35),"")</f>
      </c>
      <c r="ER521">
        <f>IF($GL521&gt;=36,INDEX($DF:$DF,$GK521+36),"")</f>
      </c>
      <c r="ES521">
        <f>IF($GL521&gt;=37,INDEX($DF:$DF,$GK521+37),"")</f>
      </c>
      <c r="ET521">
        <f>IF($GL521&gt;=38,INDEX($DF:$DF,$GK521+38),"")</f>
      </c>
      <c r="EU521">
        <f>IF($GL521&gt;=39,INDEX($DF:$DF,$GK521+39),"")</f>
      </c>
      <c r="EV521">
        <f>IF($GL521&gt;=40,INDEX($DF:$DF,$GK521+40),"")</f>
      </c>
      <c r="EW521">
        <f>IF($GL521&gt;=1,INDEX($DG:$DG,$GK521+1),"")</f>
      </c>
      <c r="EX521">
        <f>IF($GL521&gt;=2,INDEX($DG:$DG,$GK521+2),"")</f>
      </c>
      <c r="EY521">
        <f>IF($GL521&gt;=3,INDEX($DG:$DG,$GK521+3),"")</f>
      </c>
      <c r="EZ521">
        <f>IF($GL521&gt;=4,INDEX($DG:$DG,$GK521+4),"")</f>
      </c>
      <c r="FA521">
        <f>IF($GL521&gt;=5,INDEX($DG:$DG,$GK521+5),"")</f>
      </c>
      <c r="FB521">
        <f>IF($GL521&gt;=6,INDEX($DG:$DG,$GK521+6),"")</f>
      </c>
      <c r="FC521">
        <f>IF($GL521&gt;=7,INDEX($DG:$DG,$GK521+7),"")</f>
      </c>
      <c r="FD521">
        <f>IF($GL521&gt;=8,INDEX($DG:$DG,$GK521+8),"")</f>
      </c>
      <c r="FE521">
        <f>IF($GL521&gt;=9,INDEX($DG:$DG,$GK521+9),"")</f>
      </c>
      <c r="FF521">
        <f>IF($GL521&gt;=10,INDEX($DG:$DG,$GK521+10),"")</f>
      </c>
      <c r="FG521">
        <f>IF($GL521&gt;=11,INDEX($DG:$DG,$GK521+11),"")</f>
      </c>
      <c r="FH521">
        <f>IF($GL521&gt;=12,INDEX($DG:$DG,$GK521+12),"")</f>
      </c>
      <c r="FI521">
        <f>IF($GL521&gt;=13,INDEX($DG:$DG,$GK521+13),"")</f>
      </c>
      <c r="FJ521">
        <f>IF($GL521&gt;=14,INDEX($DG:$DG,$GK521+14),"")</f>
      </c>
      <c r="FK521">
        <f>IF($GL521&gt;=15,INDEX($DG:$DG,$GK521+15),"")</f>
      </c>
      <c r="FL521">
        <f>IF($GL521&gt;=16,INDEX($DG:$DG,$GK521+16),"")</f>
      </c>
      <c r="FM521">
        <f>IF($GL521&gt;=17,INDEX($DG:$DG,$GK521+17),"")</f>
      </c>
      <c r="FN521">
        <f>IF($GL521&gt;=18,INDEX($DG:$DG,$GK521+18),"")</f>
      </c>
      <c r="FO521">
        <f>IF($GL521&gt;=19,INDEX($DG:$DG,$GK521+19),"")</f>
      </c>
      <c r="FP521">
        <f>IF($GL521&gt;=20,INDEX($DG:$DG,$GK521+20),"")</f>
      </c>
      <c r="FQ521">
        <f>IF($GL521&gt;=21,INDEX($DG:$DG,$GK521+21),"")</f>
      </c>
      <c r="FR521">
        <f>IF($GL521&gt;=22,INDEX($DG:$DG,$GK521+22),"")</f>
      </c>
      <c r="FS521">
        <f>IF($GL521&gt;=23,INDEX($DG:$DG,$GK521+23),"")</f>
      </c>
      <c r="FT521">
        <f>IF($GL521&gt;=24,INDEX($DG:$DG,$GK521+24),"")</f>
      </c>
      <c r="FU521">
        <f>IF($GL521&gt;=25,INDEX($DG:$DG,$GK521+25),"")</f>
      </c>
      <c r="FV521">
        <f>IF($GL521&gt;=26,INDEX($DG:$DG,$GK521+26),"")</f>
      </c>
      <c r="FW521">
        <f>IF($GL521&gt;=27,INDEX($DG:$DG,$GK521+27),"")</f>
      </c>
      <c r="FX521">
        <f>IF($GL521&gt;=28,INDEX($DG:$DG,$GK521+28),"")</f>
      </c>
      <c r="FY521">
        <f>IF($GL521&gt;=29,INDEX($DG:$DG,$GK521+29),"")</f>
      </c>
      <c r="FZ521">
        <f>IF($GL521&gt;=30,INDEX($DG:$DG,$GK521+30),"")</f>
      </c>
      <c r="GA521">
        <f>IF($GL521&gt;=31,INDEX($DG:$DG,$GK521+31),"")</f>
      </c>
      <c r="GB521">
        <f>IF($GL521&gt;=32,INDEX($DG:$DG,$GK521+32),"")</f>
      </c>
      <c r="GC521">
        <f>IF($GL521&gt;=33,INDEX($DG:$DG,$GK521+33),"")</f>
      </c>
      <c r="GD521">
        <f>IF($GL521&gt;=34,INDEX($DG:$DG,$GK521+34),"")</f>
      </c>
      <c r="GE521">
        <f>IF($GL521&gt;=35,INDEX($DG:$DG,$GK521+35),"")</f>
      </c>
      <c r="GF521">
        <f>IF($GL521&gt;=36,INDEX($DG:$DG,$GK521+36),"")</f>
      </c>
      <c r="GG521">
        <f>IF($GL521&gt;=37,INDEX($DG:$DG,$GK521+37),"")</f>
      </c>
      <c r="GH521">
        <f>IF($GL521&gt;=38,INDEX($DG:$DG,$GK521+38),"")</f>
      </c>
      <c r="GI521">
        <f>IF($GL521&gt;=39,INDEX($DG:$DG,$GK521+39),"")</f>
      </c>
      <c r="GJ521">
        <f>IF($GL521&gt;=40,INDEX($DG:$DG,$GK521+40),"")</f>
      </c>
      <c r="GK521">
        <f>IFERROR(MATCH($DE521,$DF$2:$DF$166,0)+1,0)</f>
      </c>
      <c r="GL521">
        <f>IFERROR(INDEX($DH$2:$DH$166,MATCH($DE521,$DF$2:$DF$166,0)),0)</f>
      </c>
      <c r="GM521">
        <f>IFERROR(MATCH($H521,$DI$521:$EV$521,0),0)</f>
      </c>
      <c r="GN521">
        <f>IF($GM521&gt;0,INDEX($EW$521:$GJ$521,$GM521),"")</f>
      </c>
      <c r="GO521" t="s">
        <v>1133</v>
      </c>
      <c r="GQ521">
        <f>IF($IZ521&gt;=1,INDEX($GO:$GO,$IY521+1),"")</f>
      </c>
      <c r="GR521">
        <f>IF($IZ521&gt;=2,INDEX($GO:$GO,$IY521+2),"")</f>
      </c>
      <c r="GS521">
        <f>IF($IZ521&gt;=3,INDEX($GO:$GO,$IY521+3),"")</f>
      </c>
      <c r="GT521">
        <f>IF($IZ521&gt;=4,INDEX($GO:$GO,$IY521+4),"")</f>
      </c>
      <c r="GU521">
        <f>IF($IZ521&gt;=5,INDEX($GO:$GO,$IY521+5),"")</f>
      </c>
      <c r="GV521">
        <f>IF($IZ521&gt;=6,INDEX($GO:$GO,$IY521+6),"")</f>
      </c>
      <c r="GW521">
        <f>IF($IZ521&gt;=7,INDEX($GO:$GO,$IY521+7),"")</f>
      </c>
      <c r="GX521">
        <f>IF($IZ521&gt;=8,INDEX($GO:$GO,$IY521+8),"")</f>
      </c>
      <c r="GY521">
        <f>IF($IZ521&gt;=9,INDEX($GO:$GO,$IY521+9),"")</f>
      </c>
      <c r="GZ521">
        <f>IF($IZ521&gt;=10,INDEX($GO:$GO,$IY521+10),"")</f>
      </c>
      <c r="HA521">
        <f>IF($IZ521&gt;=11,INDEX($GO:$GO,$IY521+11),"")</f>
      </c>
      <c r="HB521">
        <f>IF($IZ521&gt;=12,INDEX($GO:$GO,$IY521+12),"")</f>
      </c>
      <c r="HC521">
        <f>IF($IZ521&gt;=13,INDEX($GO:$GO,$IY521+13),"")</f>
      </c>
      <c r="HD521">
        <f>IF($IZ521&gt;=14,INDEX($GO:$GO,$IY521+14),"")</f>
      </c>
      <c r="HE521">
        <f>IF($IZ521&gt;=15,INDEX($GO:$GO,$IY521+15),"")</f>
      </c>
      <c r="HF521">
        <f>IF($IZ521&gt;=16,INDEX($GO:$GO,$IY521+16),"")</f>
      </c>
      <c r="HG521">
        <f>IF($IZ521&gt;=17,INDEX($GO:$GO,$IY521+17),"")</f>
      </c>
      <c r="HH521">
        <f>IF($IZ521&gt;=18,INDEX($GO:$GO,$IY521+18),"")</f>
      </c>
      <c r="HI521">
        <f>IF($IZ521&gt;=19,INDEX($GO:$GO,$IY521+19),"")</f>
      </c>
      <c r="HJ521">
        <f>IF($IZ521&gt;=20,INDEX($GO:$GO,$IY521+20),"")</f>
      </c>
      <c r="HK521">
        <f>IF($IZ521&gt;=21,INDEX($GO:$GO,$IY521+21),"")</f>
      </c>
      <c r="HL521">
        <f>IF($IZ521&gt;=22,INDEX($GO:$GO,$IY521+22),"")</f>
      </c>
      <c r="HM521">
        <f>IF($IZ521&gt;=23,INDEX($GO:$GO,$IY521+23),"")</f>
      </c>
      <c r="HN521">
        <f>IF($IZ521&gt;=24,INDEX($GO:$GO,$IY521+24),"")</f>
      </c>
      <c r="HO521">
        <f>IF($IZ521&gt;=25,INDEX($GO:$GO,$IY521+25),"")</f>
      </c>
      <c r="HP521">
        <f>IF($IZ521&gt;=26,INDEX($GO:$GO,$IY521+26),"")</f>
      </c>
      <c r="HQ521">
        <f>IF($IZ521&gt;=27,INDEX($GO:$GO,$IY521+27),"")</f>
      </c>
      <c r="HR521">
        <f>IF($IZ521&gt;=28,INDEX($GO:$GO,$IY521+28),"")</f>
      </c>
      <c r="HS521">
        <f>IF($IZ521&gt;=29,INDEX($GO:$GO,$IY521+29),"")</f>
      </c>
      <c r="HT521">
        <f>IF($IZ521&gt;=30,INDEX($GO:$GO,$IY521+30),"")</f>
      </c>
      <c r="HU521">
        <f>IF($IZ521&gt;=31,INDEX($GO:$GO,$IY521+31),"")</f>
      </c>
      <c r="HV521">
        <f>IF($IZ521&gt;=32,INDEX($GO:$GO,$IY521+32),"")</f>
      </c>
      <c r="HW521">
        <f>IF($IZ521&gt;=33,INDEX($GO:$GO,$IY521+33),"")</f>
      </c>
      <c r="HX521">
        <f>IF($IZ521&gt;=34,INDEX($GO:$GO,$IY521+34),"")</f>
      </c>
      <c r="HY521">
        <f>IF($IZ521&gt;=35,INDEX($GO:$GO,$IY521+35),"")</f>
      </c>
      <c r="HZ521">
        <f>IF($IZ521&gt;=36,INDEX($GO:$GO,$IY521+36),"")</f>
      </c>
      <c r="IA521">
        <f>IF($IZ521&gt;=37,INDEX($GO:$GO,$IY521+37),"")</f>
      </c>
      <c r="IB521">
        <f>IF($IZ521&gt;=38,INDEX($GO:$GO,$IY521+38),"")</f>
      </c>
      <c r="IC521">
        <f>IF($IZ521&gt;=39,INDEX($GO:$GO,$IY521+39),"")</f>
      </c>
      <c r="ID521">
        <f>IF($IZ521&gt;=40,INDEX($GO:$GO,$IY521+40),"")</f>
      </c>
      <c r="IE521">
        <f>IF($IZ521&gt;=41,INDEX($GO:$GO,$IY521+41),"")</f>
      </c>
      <c r="IF521">
        <f>IF($IZ521&gt;=42,INDEX($GO:$GO,$IY521+42),"")</f>
      </c>
      <c r="IG521">
        <f>IF($IZ521&gt;=43,INDEX($GO:$GO,$IY521+43),"")</f>
      </c>
      <c r="IH521">
        <f>IF($IZ521&gt;=44,INDEX($GO:$GO,$IY521+44),"")</f>
      </c>
      <c r="II521">
        <f>IF($IZ521&gt;=45,INDEX($GO:$GO,$IY521+45),"")</f>
      </c>
      <c r="IJ521">
        <f>IF($IZ521&gt;=46,INDEX($GO:$GO,$IY521+46),"")</f>
      </c>
      <c r="IK521">
        <f>IF($IZ521&gt;=47,INDEX($GO:$GO,$IY521+47),"")</f>
      </c>
      <c r="IL521">
        <f>IF($IZ521&gt;=48,INDEX($GO:$GO,$IY521+48),"")</f>
      </c>
      <c r="IM521">
        <f>IF($IZ521&gt;=49,INDEX($GO:$GO,$IY521+49),"")</f>
      </c>
      <c r="IN521">
        <f>IF($IZ521&gt;=50,INDEX($GO:$GO,$IY521+50),"")</f>
      </c>
      <c r="IO521">
        <f>IF($IZ521&gt;=51,INDEX($GO:$GO,$IY521+51),"")</f>
      </c>
      <c r="IP521">
        <f>IF($IZ521&gt;=52,INDEX($GO:$GO,$IY521+52),"")</f>
      </c>
      <c r="IQ521">
        <f>IF($IZ521&gt;=53,INDEX($GO:$GO,$IY521+53),"")</f>
      </c>
      <c r="IR521">
        <f>IF($IZ521&gt;=54,INDEX($GO:$GO,$IY521+54),"")</f>
      </c>
      <c r="IS521">
        <f>IF($IZ521&gt;=55,INDEX($GO:$GO,$IY521+55),"")</f>
      </c>
      <c r="IT521">
        <f>IF($IZ521&gt;=56,INDEX($GO:$GO,$IY521+56),"")</f>
      </c>
      <c r="IU521">
        <f>IF($IZ521&gt;=57,INDEX($GO:$GO,$IY521+57),"")</f>
      </c>
      <c r="IV521">
        <f>IF($IZ521&gt;=58,INDEX($GO:$GO,$IY521+58),"")</f>
      </c>
      <c r="IW521">
        <f>IF($IZ521&gt;=59,INDEX($GO:$GO,$IY521+59),"")</f>
      </c>
      <c r="IX521">
        <f>IF($IZ521&gt;=60,INDEX($GO:$GO,$IY521+60),"")</f>
      </c>
      <c r="IY521">
        <f>IFERROR(MATCH($GN521,$GO$2:$GO$827,0)+1,0)</f>
      </c>
      <c r="IZ521">
        <f>IFERROR(INDEX($GP$2:$GP$827,MATCH($GN521,$GO$2:$GO$827,0)),0)</f>
      </c>
      <c r="JA521" t="s">
        <v>23</v>
      </c>
      <c r="JB521" t="s">
        <v>23</v>
      </c>
    </row>
    <row r="522" spans="1:262" x14ac:dyDescent="0.25">
      <c r="F522" s="1"/>
      <c r="G522" s="1"/>
      <c r="H522" s="1"/>
      <c r="I522" s="1"/>
      <c r="J522" s="1">
        <f>IFERROR(IF(FIND(" - ",$F522)&gt;0,MID($F522,FIND(" - ",$F522)+3,LEN($F522)),""),"")</f>
      </c>
      <c r="L522" s="1"/>
      <c r="N522" t="s">
        <v>23</v>
      </c>
      <c r="P522">
        <f>IF(OR($N522="",$O522=""),"",IFERROR($N522/$O522,0))</f>
      </c>
      <c r="Q522">
        <f>IF($N522="","",
IF($G522="","",
IF(ISNUMBER(SEARCH("exempt",LOWER($G522))),0,
$N522*(VALUE(SUBSTITUTE($G522,"%",""))/100))))</f>
      </c>
      <c r="W522">
        <f>IF($N522="","",
SUM($N522,$Q522,$U522,$R522,$T522)-
IF($V522="",0,VALUE($V522)))</f>
      </c>
      <c r="AE522" t="s">
        <v>1525</v>
      </c>
      <c r="AJ522" t="s">
        <v>1526</v>
      </c>
      <c r="AM522">
        <f>IFERROR(LEFT($F522,FIND(" - ",$F522)-1),$F522)</f>
      </c>
      <c r="AP522">
        <f>IF($CE522&gt;=1,INDEX($AN:$AN,$CD522+1),"")</f>
      </c>
      <c r="AQ522">
        <f>IF($CE522&gt;=2,INDEX($AN:$AN,$CD522+2),"")</f>
      </c>
      <c r="AR522">
        <f>IF($CE522&gt;=3,INDEX($AN:$AN,$CD522+3),"")</f>
      </c>
      <c r="AS522">
        <f>IF($CE522&gt;=4,INDEX($AN:$AN,$CD522+4),"")</f>
      </c>
      <c r="AT522">
        <f>IF($CE522&gt;=5,INDEX($AN:$AN,$CD522+5),"")</f>
      </c>
      <c r="AU522">
        <f>IF($CE522&gt;=6,INDEX($AN:$AN,$CD522+6),"")</f>
      </c>
      <c r="AV522">
        <f>IF($CE522&gt;=7,INDEX($AN:$AN,$CD522+7),"")</f>
      </c>
      <c r="AW522">
        <f>IF($CE522&gt;=8,INDEX($AN:$AN,$CD522+8),"")</f>
      </c>
      <c r="AX522">
        <f>IF($CE522&gt;=9,INDEX($AN:$AN,$CD522+9),"")</f>
      </c>
      <c r="AY522">
        <f>IF($CE522&gt;=10,INDEX($AN:$AN,$CD522+10),"")</f>
      </c>
      <c r="AZ522">
        <f>IF($CE522&gt;=11,INDEX($AN:$AN,$CD522+11),"")</f>
      </c>
      <c r="BA522">
        <f>IF($CE522&gt;=12,INDEX($AN:$AN,$CD522+12),"")</f>
      </c>
      <c r="BB522">
        <f>IF($CE522&gt;=13,INDEX($AN:$AN,$CD522+13),"")</f>
      </c>
      <c r="BC522">
        <f>IF($CE522&gt;=14,INDEX($AN:$AN,$CD522+14),"")</f>
      </c>
      <c r="BD522">
        <f>IF($CE522&gt;=15,INDEX($AN:$AN,$CD522+15),"")</f>
      </c>
      <c r="BE522">
        <f>IF($CE522&gt;=16,INDEX($AN:$AN,$CD522+16),"")</f>
      </c>
      <c r="BF522">
        <f>IF($CE522&gt;=17,INDEX($AN:$AN,$CD522+17),"")</f>
      </c>
      <c r="BG522">
        <f>IF($CE522&gt;=18,INDEX($AN:$AN,$CD522+18),"")</f>
      </c>
      <c r="BH522">
        <f>IF($CE522&gt;=19,INDEX($AN:$AN,$CD522+19),"")</f>
      </c>
      <c r="BI522">
        <f>IF($CE522&gt;=20,INDEX($AN:$AN,$CD522+20),"")</f>
      </c>
      <c r="BJ522">
        <f>IF($CE522&gt;=21,INDEX($AN:$AN,$CD522+21),"")</f>
      </c>
      <c r="BK522">
        <f>IF($CE522&gt;=22,INDEX($AN:$AN,$CD522+22),"")</f>
      </c>
      <c r="BL522">
        <f>IF($CE522&gt;=23,INDEX($AN:$AN,$CD522+23),"")</f>
      </c>
      <c r="BM522">
        <f>IF($CE522&gt;=24,INDEX($AN:$AN,$CD522+24),"")</f>
      </c>
      <c r="BN522">
        <f>IF($CE522&gt;=25,INDEX($AN:$AN,$CD522+25),"")</f>
      </c>
      <c r="BO522">
        <f>IF($CE522&gt;=26,INDEX($AN:$AN,$CD522+26),"")</f>
      </c>
      <c r="BP522">
        <f>IF($CE522&gt;=27,INDEX($AN:$AN,$CD522+27),"")</f>
      </c>
      <c r="BQ522">
        <f>IF($CE522&gt;=28,INDEX($AN:$AN,$CD522+28),"")</f>
      </c>
      <c r="BR522">
        <f>IF($CE522&gt;=29,INDEX($AN:$AN,$CD522+29),"")</f>
      </c>
      <c r="BS522">
        <f>IF($CE522&gt;=30,INDEX($AN:$AN,$CD522+30),"")</f>
      </c>
      <c r="BT522">
        <f>IF($CE522&gt;=31,INDEX($AN:$AN,$CD522+31),"")</f>
      </c>
      <c r="BU522">
        <f>IF($CE522&gt;=32,INDEX($AN:$AN,$CD522+32),"")</f>
      </c>
      <c r="BV522">
        <f>IF($CE522&gt;=33,INDEX($AN:$AN,$CD522+33),"")</f>
      </c>
      <c r="BW522">
        <f>IF($CE522&gt;=34,INDEX($AN:$AN,$CD522+34),"")</f>
      </c>
      <c r="BX522">
        <f>IF($CE522&gt;=35,INDEX($AN:$AN,$CD522+35),"")</f>
      </c>
      <c r="BY522">
        <f>IF($CE522&gt;=36,INDEX($AN:$AN,$CD522+36),"")</f>
      </c>
      <c r="BZ522">
        <f>IF($CE522&gt;=37,INDEX($AN:$AN,$CD522+37),"")</f>
      </c>
      <c r="CA522">
        <f>IF($CE522&gt;=38,INDEX($AN:$AN,$CD522+38),"")</f>
      </c>
      <c r="CB522">
        <f>IF($CE522&gt;=39,INDEX($AN:$AN,$CD522+39),"")</f>
      </c>
      <c r="CC522">
        <f>IF($CE522&gt;=40,INDEX($AN:$AN,$CD522+40),"")</f>
      </c>
      <c r="CD522">
        <f>IFERROR(MATCH($AM522,$AN$2:$AN$133,0)+1,0)</f>
      </c>
      <c r="CE522">
        <f>IFERROR(INDEX($AO$2:$AO$133,MATCH($AM522,$AN$2:$AN$133,0)),0)</f>
      </c>
      <c r="CF522">
        <f>IFERROR(LEFT($K522,FIND(" - ",$K522)-1),$K522)</f>
      </c>
      <c r="CG522" t="s">
        <v>52</v>
      </c>
      <c r="CI522">
        <f>IF($DD522&gt;=1,INDEX($CG:$CG,$DC522+1),"")</f>
      </c>
      <c r="CJ522">
        <f>IF($DD522&gt;=2,INDEX($CG:$CG,$DC522+2),"")</f>
      </c>
      <c r="CK522">
        <f>IF($DD522&gt;=3,INDEX($CG:$CG,$DC522+3),"")</f>
      </c>
      <c r="CL522">
        <f>IF($DD522&gt;=4,INDEX($CG:$CG,$DC522+4),"")</f>
      </c>
      <c r="CM522">
        <f>IF($DD522&gt;=5,INDEX($CG:$CG,$DC522+5),"")</f>
      </c>
      <c r="CN522">
        <f>IF($DD522&gt;=6,INDEX($CG:$CG,$DC522+6),"")</f>
      </c>
      <c r="CO522">
        <f>IF($DD522&gt;=7,INDEX($CG:$CG,$DC522+7),"")</f>
      </c>
      <c r="CP522">
        <f>IF($DD522&gt;=8,INDEX($CG:$CG,$DC522+8),"")</f>
      </c>
      <c r="CQ522">
        <f>IF($DD522&gt;=9,INDEX($CG:$CG,$DC522+9),"")</f>
      </c>
      <c r="CR522">
        <f>IF($DD522&gt;=10,INDEX($CG:$CG,$DC522+10),"")</f>
      </c>
      <c r="CS522">
        <f>IF($DD522&gt;=11,INDEX($CG:$CG,$DC522+11),"")</f>
      </c>
      <c r="CT522">
        <f>IF($DD522&gt;=12,INDEX($CG:$CG,$DC522+12),"")</f>
      </c>
      <c r="CU522">
        <f>IF($DD522&gt;=13,INDEX($CG:$CG,$DC522+13),"")</f>
      </c>
      <c r="CV522">
        <f>IF($DD522&gt;=14,INDEX($CG:$CG,$DC522+14),"")</f>
      </c>
      <c r="CW522">
        <f>IF($DD522&gt;=15,INDEX($CG:$CG,$DC522+15),"")</f>
      </c>
      <c r="CX522">
        <f>IF($DD522&gt;=16,INDEX($CG:$CG,$DC522+16),"")</f>
      </c>
      <c r="CY522">
        <f>IF($DD522&gt;=17,INDEX($CG:$CG,$DC522+17),"")</f>
      </c>
      <c r="CZ522">
        <f>IF($DD522&gt;=18,INDEX($CG:$CG,$DC522+18),"")</f>
      </c>
      <c r="DA522">
        <f>IF($DD522&gt;=19,INDEX($CG:$CG,$DC522+19),"")</f>
      </c>
      <c r="DB522">
        <f>IF($DD522&gt;=20,INDEX($CG:$CG,$DC522+20),"")</f>
      </c>
      <c r="DC522">
        <f>IFERROR(MATCH($CF522,$CG$2:$CG$1558,0)+1,0)</f>
      </c>
      <c r="DD522">
        <f>IFERROR(INDEX($CH$2:$CH$1558,MATCH($CF522,$CG$2:$CG$1558,0)),0)</f>
      </c>
      <c r="DE522">
        <f>IFERROR(INDEX($AL:$AL,MATCH($G522,$AK:$AK,0))&amp;"","")</f>
      </c>
      <c r="DI522">
        <f>IF($GL522&gt;=1,INDEX($DF:$DF,$GK522+1),"")</f>
      </c>
      <c r="DJ522">
        <f>IF($GL522&gt;=2,INDEX($DF:$DF,$GK522+2),"")</f>
      </c>
      <c r="DK522">
        <f>IF($GL522&gt;=3,INDEX($DF:$DF,$GK522+3),"")</f>
      </c>
      <c r="DL522">
        <f>IF($GL522&gt;=4,INDEX($DF:$DF,$GK522+4),"")</f>
      </c>
      <c r="DM522">
        <f>IF($GL522&gt;=5,INDEX($DF:$DF,$GK522+5),"")</f>
      </c>
      <c r="DN522">
        <f>IF($GL522&gt;=6,INDEX($DF:$DF,$GK522+6),"")</f>
      </c>
      <c r="DO522">
        <f>IF($GL522&gt;=7,INDEX($DF:$DF,$GK522+7),"")</f>
      </c>
      <c r="DP522">
        <f>IF($GL522&gt;=8,INDEX($DF:$DF,$GK522+8),"")</f>
      </c>
      <c r="DQ522">
        <f>IF($GL522&gt;=9,INDEX($DF:$DF,$GK522+9),"")</f>
      </c>
      <c r="DR522">
        <f>IF($GL522&gt;=10,INDEX($DF:$DF,$GK522+10),"")</f>
      </c>
      <c r="DS522">
        <f>IF($GL522&gt;=11,INDEX($DF:$DF,$GK522+11),"")</f>
      </c>
      <c r="DT522">
        <f>IF($GL522&gt;=12,INDEX($DF:$DF,$GK522+12),"")</f>
      </c>
      <c r="DU522">
        <f>IF($GL522&gt;=13,INDEX($DF:$DF,$GK522+13),"")</f>
      </c>
      <c r="DV522">
        <f>IF($GL522&gt;=14,INDEX($DF:$DF,$GK522+14),"")</f>
      </c>
      <c r="DW522">
        <f>IF($GL522&gt;=15,INDEX($DF:$DF,$GK522+15),"")</f>
      </c>
      <c r="DX522">
        <f>IF($GL522&gt;=16,INDEX($DF:$DF,$GK522+16),"")</f>
      </c>
      <c r="DY522">
        <f>IF($GL522&gt;=17,INDEX($DF:$DF,$GK522+17),"")</f>
      </c>
      <c r="DZ522">
        <f>IF($GL522&gt;=18,INDEX($DF:$DF,$GK522+18),"")</f>
      </c>
      <c r="EA522">
        <f>IF($GL522&gt;=19,INDEX($DF:$DF,$GK522+19),"")</f>
      </c>
      <c r="EB522">
        <f>IF($GL522&gt;=20,INDEX($DF:$DF,$GK522+20),"")</f>
      </c>
      <c r="EC522">
        <f>IF($GL522&gt;=21,INDEX($DF:$DF,$GK522+21),"")</f>
      </c>
      <c r="ED522">
        <f>IF($GL522&gt;=22,INDEX($DF:$DF,$GK522+22),"")</f>
      </c>
      <c r="EE522">
        <f>IF($GL522&gt;=23,INDEX($DF:$DF,$GK522+23),"")</f>
      </c>
      <c r="EF522">
        <f>IF($GL522&gt;=24,INDEX($DF:$DF,$GK522+24),"")</f>
      </c>
      <c r="EG522">
        <f>IF($GL522&gt;=25,INDEX($DF:$DF,$GK522+25),"")</f>
      </c>
      <c r="EH522">
        <f>IF($GL522&gt;=26,INDEX($DF:$DF,$GK522+26),"")</f>
      </c>
      <c r="EI522">
        <f>IF($GL522&gt;=27,INDEX($DF:$DF,$GK522+27),"")</f>
      </c>
      <c r="EJ522">
        <f>IF($GL522&gt;=28,INDEX($DF:$DF,$GK522+28),"")</f>
      </c>
      <c r="EK522">
        <f>IF($GL522&gt;=29,INDEX($DF:$DF,$GK522+29),"")</f>
      </c>
      <c r="EL522">
        <f>IF($GL522&gt;=30,INDEX($DF:$DF,$GK522+30),"")</f>
      </c>
      <c r="EM522">
        <f>IF($GL522&gt;=31,INDEX($DF:$DF,$GK522+31),"")</f>
      </c>
      <c r="EN522">
        <f>IF($GL522&gt;=32,INDEX($DF:$DF,$GK522+32),"")</f>
      </c>
      <c r="EO522">
        <f>IF($GL522&gt;=33,INDEX($DF:$DF,$GK522+33),"")</f>
      </c>
      <c r="EP522">
        <f>IF($GL522&gt;=34,INDEX($DF:$DF,$GK522+34),"")</f>
      </c>
      <c r="EQ522">
        <f>IF($GL522&gt;=35,INDEX($DF:$DF,$GK522+35),"")</f>
      </c>
      <c r="ER522">
        <f>IF($GL522&gt;=36,INDEX($DF:$DF,$GK522+36),"")</f>
      </c>
      <c r="ES522">
        <f>IF($GL522&gt;=37,INDEX($DF:$DF,$GK522+37),"")</f>
      </c>
      <c r="ET522">
        <f>IF($GL522&gt;=38,INDEX($DF:$DF,$GK522+38),"")</f>
      </c>
      <c r="EU522">
        <f>IF($GL522&gt;=39,INDEX($DF:$DF,$GK522+39),"")</f>
      </c>
      <c r="EV522">
        <f>IF($GL522&gt;=40,INDEX($DF:$DF,$GK522+40),"")</f>
      </c>
      <c r="EW522">
        <f>IF($GL522&gt;=1,INDEX($DG:$DG,$GK522+1),"")</f>
      </c>
      <c r="EX522">
        <f>IF($GL522&gt;=2,INDEX($DG:$DG,$GK522+2),"")</f>
      </c>
      <c r="EY522">
        <f>IF($GL522&gt;=3,INDEX($DG:$DG,$GK522+3),"")</f>
      </c>
      <c r="EZ522">
        <f>IF($GL522&gt;=4,INDEX($DG:$DG,$GK522+4),"")</f>
      </c>
      <c r="FA522">
        <f>IF($GL522&gt;=5,INDEX($DG:$DG,$GK522+5),"")</f>
      </c>
      <c r="FB522">
        <f>IF($GL522&gt;=6,INDEX($DG:$DG,$GK522+6),"")</f>
      </c>
      <c r="FC522">
        <f>IF($GL522&gt;=7,INDEX($DG:$DG,$GK522+7),"")</f>
      </c>
      <c r="FD522">
        <f>IF($GL522&gt;=8,INDEX($DG:$DG,$GK522+8),"")</f>
      </c>
      <c r="FE522">
        <f>IF($GL522&gt;=9,INDEX($DG:$DG,$GK522+9),"")</f>
      </c>
      <c r="FF522">
        <f>IF($GL522&gt;=10,INDEX($DG:$DG,$GK522+10),"")</f>
      </c>
      <c r="FG522">
        <f>IF($GL522&gt;=11,INDEX($DG:$DG,$GK522+11),"")</f>
      </c>
      <c r="FH522">
        <f>IF($GL522&gt;=12,INDEX($DG:$DG,$GK522+12),"")</f>
      </c>
      <c r="FI522">
        <f>IF($GL522&gt;=13,INDEX($DG:$DG,$GK522+13),"")</f>
      </c>
      <c r="FJ522">
        <f>IF($GL522&gt;=14,INDEX($DG:$DG,$GK522+14),"")</f>
      </c>
      <c r="FK522">
        <f>IF($GL522&gt;=15,INDEX($DG:$DG,$GK522+15),"")</f>
      </c>
      <c r="FL522">
        <f>IF($GL522&gt;=16,INDEX($DG:$DG,$GK522+16),"")</f>
      </c>
      <c r="FM522">
        <f>IF($GL522&gt;=17,INDEX($DG:$DG,$GK522+17),"")</f>
      </c>
      <c r="FN522">
        <f>IF($GL522&gt;=18,INDEX($DG:$DG,$GK522+18),"")</f>
      </c>
      <c r="FO522">
        <f>IF($GL522&gt;=19,INDEX($DG:$DG,$GK522+19),"")</f>
      </c>
      <c r="FP522">
        <f>IF($GL522&gt;=20,INDEX($DG:$DG,$GK522+20),"")</f>
      </c>
      <c r="FQ522">
        <f>IF($GL522&gt;=21,INDEX($DG:$DG,$GK522+21),"")</f>
      </c>
      <c r="FR522">
        <f>IF($GL522&gt;=22,INDEX($DG:$DG,$GK522+22),"")</f>
      </c>
      <c r="FS522">
        <f>IF($GL522&gt;=23,INDEX($DG:$DG,$GK522+23),"")</f>
      </c>
      <c r="FT522">
        <f>IF($GL522&gt;=24,INDEX($DG:$DG,$GK522+24),"")</f>
      </c>
      <c r="FU522">
        <f>IF($GL522&gt;=25,INDEX($DG:$DG,$GK522+25),"")</f>
      </c>
      <c r="FV522">
        <f>IF($GL522&gt;=26,INDEX($DG:$DG,$GK522+26),"")</f>
      </c>
      <c r="FW522">
        <f>IF($GL522&gt;=27,INDEX($DG:$DG,$GK522+27),"")</f>
      </c>
      <c r="FX522">
        <f>IF($GL522&gt;=28,INDEX($DG:$DG,$GK522+28),"")</f>
      </c>
      <c r="FY522">
        <f>IF($GL522&gt;=29,INDEX($DG:$DG,$GK522+29),"")</f>
      </c>
      <c r="FZ522">
        <f>IF($GL522&gt;=30,INDEX($DG:$DG,$GK522+30),"")</f>
      </c>
      <c r="GA522">
        <f>IF($GL522&gt;=31,INDEX($DG:$DG,$GK522+31),"")</f>
      </c>
      <c r="GB522">
        <f>IF($GL522&gt;=32,INDEX($DG:$DG,$GK522+32),"")</f>
      </c>
      <c r="GC522">
        <f>IF($GL522&gt;=33,INDEX($DG:$DG,$GK522+33),"")</f>
      </c>
      <c r="GD522">
        <f>IF($GL522&gt;=34,INDEX($DG:$DG,$GK522+34),"")</f>
      </c>
      <c r="GE522">
        <f>IF($GL522&gt;=35,INDEX($DG:$DG,$GK522+35),"")</f>
      </c>
      <c r="GF522">
        <f>IF($GL522&gt;=36,INDEX($DG:$DG,$GK522+36),"")</f>
      </c>
      <c r="GG522">
        <f>IF($GL522&gt;=37,INDEX($DG:$DG,$GK522+37),"")</f>
      </c>
      <c r="GH522">
        <f>IF($GL522&gt;=38,INDEX($DG:$DG,$GK522+38),"")</f>
      </c>
      <c r="GI522">
        <f>IF($GL522&gt;=39,INDEX($DG:$DG,$GK522+39),"")</f>
      </c>
      <c r="GJ522">
        <f>IF($GL522&gt;=40,INDEX($DG:$DG,$GK522+40),"")</f>
      </c>
      <c r="GK522">
        <f>IFERROR(MATCH($DE522,$DF$2:$DF$166,0)+1,0)</f>
      </c>
      <c r="GL522">
        <f>IFERROR(INDEX($DH$2:$DH$166,MATCH($DE522,$DF$2:$DF$166,0)),0)</f>
      </c>
      <c r="GM522">
        <f>IFERROR(MATCH($H522,$DI$522:$EV$522,0),0)</f>
      </c>
      <c r="GN522">
        <f>IF($GM522&gt;0,INDEX($EW$522:$GJ$522,$GM522),"")</f>
      </c>
      <c r="GO522" t="s">
        <v>1135</v>
      </c>
      <c r="GQ522">
        <f>IF($IZ522&gt;=1,INDEX($GO:$GO,$IY522+1),"")</f>
      </c>
      <c r="GR522">
        <f>IF($IZ522&gt;=2,INDEX($GO:$GO,$IY522+2),"")</f>
      </c>
      <c r="GS522">
        <f>IF($IZ522&gt;=3,INDEX($GO:$GO,$IY522+3),"")</f>
      </c>
      <c r="GT522">
        <f>IF($IZ522&gt;=4,INDEX($GO:$GO,$IY522+4),"")</f>
      </c>
      <c r="GU522">
        <f>IF($IZ522&gt;=5,INDEX($GO:$GO,$IY522+5),"")</f>
      </c>
      <c r="GV522">
        <f>IF($IZ522&gt;=6,INDEX($GO:$GO,$IY522+6),"")</f>
      </c>
      <c r="GW522">
        <f>IF($IZ522&gt;=7,INDEX($GO:$GO,$IY522+7),"")</f>
      </c>
      <c r="GX522">
        <f>IF($IZ522&gt;=8,INDEX($GO:$GO,$IY522+8),"")</f>
      </c>
      <c r="GY522">
        <f>IF($IZ522&gt;=9,INDEX($GO:$GO,$IY522+9),"")</f>
      </c>
      <c r="GZ522">
        <f>IF($IZ522&gt;=10,INDEX($GO:$GO,$IY522+10),"")</f>
      </c>
      <c r="HA522">
        <f>IF($IZ522&gt;=11,INDEX($GO:$GO,$IY522+11),"")</f>
      </c>
      <c r="HB522">
        <f>IF($IZ522&gt;=12,INDEX($GO:$GO,$IY522+12),"")</f>
      </c>
      <c r="HC522">
        <f>IF($IZ522&gt;=13,INDEX($GO:$GO,$IY522+13),"")</f>
      </c>
      <c r="HD522">
        <f>IF($IZ522&gt;=14,INDEX($GO:$GO,$IY522+14),"")</f>
      </c>
      <c r="HE522">
        <f>IF($IZ522&gt;=15,INDEX($GO:$GO,$IY522+15),"")</f>
      </c>
      <c r="HF522">
        <f>IF($IZ522&gt;=16,INDEX($GO:$GO,$IY522+16),"")</f>
      </c>
      <c r="HG522">
        <f>IF($IZ522&gt;=17,INDEX($GO:$GO,$IY522+17),"")</f>
      </c>
      <c r="HH522">
        <f>IF($IZ522&gt;=18,INDEX($GO:$GO,$IY522+18),"")</f>
      </c>
      <c r="HI522">
        <f>IF($IZ522&gt;=19,INDEX($GO:$GO,$IY522+19),"")</f>
      </c>
      <c r="HJ522">
        <f>IF($IZ522&gt;=20,INDEX($GO:$GO,$IY522+20),"")</f>
      </c>
      <c r="HK522">
        <f>IF($IZ522&gt;=21,INDEX($GO:$GO,$IY522+21),"")</f>
      </c>
      <c r="HL522">
        <f>IF($IZ522&gt;=22,INDEX($GO:$GO,$IY522+22),"")</f>
      </c>
      <c r="HM522">
        <f>IF($IZ522&gt;=23,INDEX($GO:$GO,$IY522+23),"")</f>
      </c>
      <c r="HN522">
        <f>IF($IZ522&gt;=24,INDEX($GO:$GO,$IY522+24),"")</f>
      </c>
      <c r="HO522">
        <f>IF($IZ522&gt;=25,INDEX($GO:$GO,$IY522+25),"")</f>
      </c>
      <c r="HP522">
        <f>IF($IZ522&gt;=26,INDEX($GO:$GO,$IY522+26),"")</f>
      </c>
      <c r="HQ522">
        <f>IF($IZ522&gt;=27,INDEX($GO:$GO,$IY522+27),"")</f>
      </c>
      <c r="HR522">
        <f>IF($IZ522&gt;=28,INDEX($GO:$GO,$IY522+28),"")</f>
      </c>
      <c r="HS522">
        <f>IF($IZ522&gt;=29,INDEX($GO:$GO,$IY522+29),"")</f>
      </c>
      <c r="HT522">
        <f>IF($IZ522&gt;=30,INDEX($GO:$GO,$IY522+30),"")</f>
      </c>
      <c r="HU522">
        <f>IF($IZ522&gt;=31,INDEX($GO:$GO,$IY522+31),"")</f>
      </c>
      <c r="HV522">
        <f>IF($IZ522&gt;=32,INDEX($GO:$GO,$IY522+32),"")</f>
      </c>
      <c r="HW522">
        <f>IF($IZ522&gt;=33,INDEX($GO:$GO,$IY522+33),"")</f>
      </c>
      <c r="HX522">
        <f>IF($IZ522&gt;=34,INDEX($GO:$GO,$IY522+34),"")</f>
      </c>
      <c r="HY522">
        <f>IF($IZ522&gt;=35,INDEX($GO:$GO,$IY522+35),"")</f>
      </c>
      <c r="HZ522">
        <f>IF($IZ522&gt;=36,INDEX($GO:$GO,$IY522+36),"")</f>
      </c>
      <c r="IA522">
        <f>IF($IZ522&gt;=37,INDEX($GO:$GO,$IY522+37),"")</f>
      </c>
      <c r="IB522">
        <f>IF($IZ522&gt;=38,INDEX($GO:$GO,$IY522+38),"")</f>
      </c>
      <c r="IC522">
        <f>IF($IZ522&gt;=39,INDEX($GO:$GO,$IY522+39),"")</f>
      </c>
      <c r="ID522">
        <f>IF($IZ522&gt;=40,INDEX($GO:$GO,$IY522+40),"")</f>
      </c>
      <c r="IE522">
        <f>IF($IZ522&gt;=41,INDEX($GO:$GO,$IY522+41),"")</f>
      </c>
      <c r="IF522">
        <f>IF($IZ522&gt;=42,INDEX($GO:$GO,$IY522+42),"")</f>
      </c>
      <c r="IG522">
        <f>IF($IZ522&gt;=43,INDEX($GO:$GO,$IY522+43),"")</f>
      </c>
      <c r="IH522">
        <f>IF($IZ522&gt;=44,INDEX($GO:$GO,$IY522+44),"")</f>
      </c>
      <c r="II522">
        <f>IF($IZ522&gt;=45,INDEX($GO:$GO,$IY522+45),"")</f>
      </c>
      <c r="IJ522">
        <f>IF($IZ522&gt;=46,INDEX($GO:$GO,$IY522+46),"")</f>
      </c>
      <c r="IK522">
        <f>IF($IZ522&gt;=47,INDEX($GO:$GO,$IY522+47),"")</f>
      </c>
      <c r="IL522">
        <f>IF($IZ522&gt;=48,INDEX($GO:$GO,$IY522+48),"")</f>
      </c>
      <c r="IM522">
        <f>IF($IZ522&gt;=49,INDEX($GO:$GO,$IY522+49),"")</f>
      </c>
      <c r="IN522">
        <f>IF($IZ522&gt;=50,INDEX($GO:$GO,$IY522+50),"")</f>
      </c>
      <c r="IO522">
        <f>IF($IZ522&gt;=51,INDEX($GO:$GO,$IY522+51),"")</f>
      </c>
      <c r="IP522">
        <f>IF($IZ522&gt;=52,INDEX($GO:$GO,$IY522+52),"")</f>
      </c>
      <c r="IQ522">
        <f>IF($IZ522&gt;=53,INDEX($GO:$GO,$IY522+53),"")</f>
      </c>
      <c r="IR522">
        <f>IF($IZ522&gt;=54,INDEX($GO:$GO,$IY522+54),"")</f>
      </c>
      <c r="IS522">
        <f>IF($IZ522&gt;=55,INDEX($GO:$GO,$IY522+55),"")</f>
      </c>
      <c r="IT522">
        <f>IF($IZ522&gt;=56,INDEX($GO:$GO,$IY522+56),"")</f>
      </c>
      <c r="IU522">
        <f>IF($IZ522&gt;=57,INDEX($GO:$GO,$IY522+57),"")</f>
      </c>
      <c r="IV522">
        <f>IF($IZ522&gt;=58,INDEX($GO:$GO,$IY522+58),"")</f>
      </c>
      <c r="IW522">
        <f>IF($IZ522&gt;=59,INDEX($GO:$GO,$IY522+59),"")</f>
      </c>
      <c r="IX522">
        <f>IF($IZ522&gt;=60,INDEX($GO:$GO,$IY522+60),"")</f>
      </c>
      <c r="IY522">
        <f>IFERROR(MATCH($GN522,$GO$2:$GO$827,0)+1,0)</f>
      </c>
      <c r="IZ522">
        <f>IFERROR(INDEX($GP$2:$GP$827,MATCH($GN522,$GO$2:$GO$827,0)),0)</f>
      </c>
      <c r="JA522" t="s">
        <v>23</v>
      </c>
      <c r="JB522" t="s">
        <v>23</v>
      </c>
    </row>
    <row r="523" spans="1:262" x14ac:dyDescent="0.25">
      <c r="F523" s="1"/>
      <c r="G523" s="1"/>
      <c r="H523" s="1"/>
      <c r="I523" s="1"/>
      <c r="J523" s="1">
        <f>IFERROR(IF(FIND(" - ",$F523)&gt;0,MID($F523,FIND(" - ",$F523)+3,LEN($F523)),""),"")</f>
      </c>
      <c r="L523" s="1"/>
      <c r="N523" t="s">
        <v>23</v>
      </c>
      <c r="P523">
        <f>IF(OR($N523="",$O523=""),"",IFERROR($N523/$O523,0))</f>
      </c>
      <c r="Q523">
        <f>IF($N523="","",
IF($G523="","",
IF(ISNUMBER(SEARCH("exempt",LOWER($G523))),0,
$N523*(VALUE(SUBSTITUTE($G523,"%",""))/100))))</f>
      </c>
      <c r="W523">
        <f>IF($N523="","",
SUM($N523,$Q523,$U523,$R523,$T523)-
IF($V523="",0,VALUE($V523)))</f>
      </c>
      <c r="AE523" t="s">
        <v>1527</v>
      </c>
      <c r="AJ523" t="s">
        <v>1528</v>
      </c>
      <c r="AM523">
        <f>IFERROR(LEFT($F523,FIND(" - ",$F523)-1),$F523)</f>
      </c>
      <c r="AP523">
        <f>IF($CE523&gt;=1,INDEX($AN:$AN,$CD523+1),"")</f>
      </c>
      <c r="AQ523">
        <f>IF($CE523&gt;=2,INDEX($AN:$AN,$CD523+2),"")</f>
      </c>
      <c r="AR523">
        <f>IF($CE523&gt;=3,INDEX($AN:$AN,$CD523+3),"")</f>
      </c>
      <c r="AS523">
        <f>IF($CE523&gt;=4,INDEX($AN:$AN,$CD523+4),"")</f>
      </c>
      <c r="AT523">
        <f>IF($CE523&gt;=5,INDEX($AN:$AN,$CD523+5),"")</f>
      </c>
      <c r="AU523">
        <f>IF($CE523&gt;=6,INDEX($AN:$AN,$CD523+6),"")</f>
      </c>
      <c r="AV523">
        <f>IF($CE523&gt;=7,INDEX($AN:$AN,$CD523+7),"")</f>
      </c>
      <c r="AW523">
        <f>IF($CE523&gt;=8,INDEX($AN:$AN,$CD523+8),"")</f>
      </c>
      <c r="AX523">
        <f>IF($CE523&gt;=9,INDEX($AN:$AN,$CD523+9),"")</f>
      </c>
      <c r="AY523">
        <f>IF($CE523&gt;=10,INDEX($AN:$AN,$CD523+10),"")</f>
      </c>
      <c r="AZ523">
        <f>IF($CE523&gt;=11,INDEX($AN:$AN,$CD523+11),"")</f>
      </c>
      <c r="BA523">
        <f>IF($CE523&gt;=12,INDEX($AN:$AN,$CD523+12),"")</f>
      </c>
      <c r="BB523">
        <f>IF($CE523&gt;=13,INDEX($AN:$AN,$CD523+13),"")</f>
      </c>
      <c r="BC523">
        <f>IF($CE523&gt;=14,INDEX($AN:$AN,$CD523+14),"")</f>
      </c>
      <c r="BD523">
        <f>IF($CE523&gt;=15,INDEX($AN:$AN,$CD523+15),"")</f>
      </c>
      <c r="BE523">
        <f>IF($CE523&gt;=16,INDEX($AN:$AN,$CD523+16),"")</f>
      </c>
      <c r="BF523">
        <f>IF($CE523&gt;=17,INDEX($AN:$AN,$CD523+17),"")</f>
      </c>
      <c r="BG523">
        <f>IF($CE523&gt;=18,INDEX($AN:$AN,$CD523+18),"")</f>
      </c>
      <c r="BH523">
        <f>IF($CE523&gt;=19,INDEX($AN:$AN,$CD523+19),"")</f>
      </c>
      <c r="BI523">
        <f>IF($CE523&gt;=20,INDEX($AN:$AN,$CD523+20),"")</f>
      </c>
      <c r="BJ523">
        <f>IF($CE523&gt;=21,INDEX($AN:$AN,$CD523+21),"")</f>
      </c>
      <c r="BK523">
        <f>IF($CE523&gt;=22,INDEX($AN:$AN,$CD523+22),"")</f>
      </c>
      <c r="BL523">
        <f>IF($CE523&gt;=23,INDEX($AN:$AN,$CD523+23),"")</f>
      </c>
      <c r="BM523">
        <f>IF($CE523&gt;=24,INDEX($AN:$AN,$CD523+24),"")</f>
      </c>
      <c r="BN523">
        <f>IF($CE523&gt;=25,INDEX($AN:$AN,$CD523+25),"")</f>
      </c>
      <c r="BO523">
        <f>IF($CE523&gt;=26,INDEX($AN:$AN,$CD523+26),"")</f>
      </c>
      <c r="BP523">
        <f>IF($CE523&gt;=27,INDEX($AN:$AN,$CD523+27),"")</f>
      </c>
      <c r="BQ523">
        <f>IF($CE523&gt;=28,INDEX($AN:$AN,$CD523+28),"")</f>
      </c>
      <c r="BR523">
        <f>IF($CE523&gt;=29,INDEX($AN:$AN,$CD523+29),"")</f>
      </c>
      <c r="BS523">
        <f>IF($CE523&gt;=30,INDEX($AN:$AN,$CD523+30),"")</f>
      </c>
      <c r="BT523">
        <f>IF($CE523&gt;=31,INDEX($AN:$AN,$CD523+31),"")</f>
      </c>
      <c r="BU523">
        <f>IF($CE523&gt;=32,INDEX($AN:$AN,$CD523+32),"")</f>
      </c>
      <c r="BV523">
        <f>IF($CE523&gt;=33,INDEX($AN:$AN,$CD523+33),"")</f>
      </c>
      <c r="BW523">
        <f>IF($CE523&gt;=34,INDEX($AN:$AN,$CD523+34),"")</f>
      </c>
      <c r="BX523">
        <f>IF($CE523&gt;=35,INDEX($AN:$AN,$CD523+35),"")</f>
      </c>
      <c r="BY523">
        <f>IF($CE523&gt;=36,INDEX($AN:$AN,$CD523+36),"")</f>
      </c>
      <c r="BZ523">
        <f>IF($CE523&gt;=37,INDEX($AN:$AN,$CD523+37),"")</f>
      </c>
      <c r="CA523">
        <f>IF($CE523&gt;=38,INDEX($AN:$AN,$CD523+38),"")</f>
      </c>
      <c r="CB523">
        <f>IF($CE523&gt;=39,INDEX($AN:$AN,$CD523+39),"")</f>
      </c>
      <c r="CC523">
        <f>IF($CE523&gt;=40,INDEX($AN:$AN,$CD523+40),"")</f>
      </c>
      <c r="CD523">
        <f>IFERROR(MATCH($AM523,$AN$2:$AN$133,0)+1,0)</f>
      </c>
      <c r="CE523">
        <f>IFERROR(INDEX($AO$2:$AO$133,MATCH($AM523,$AN$2:$AN$133,0)),0)</f>
      </c>
      <c r="CF523">
        <f>IFERROR(LEFT($K523,FIND(" - ",$K523)-1),$K523)</f>
      </c>
      <c r="CG523" t="s">
        <v>117</v>
      </c>
      <c r="CI523">
        <f>IF($DD523&gt;=1,INDEX($CG:$CG,$DC523+1),"")</f>
      </c>
      <c r="CJ523">
        <f>IF($DD523&gt;=2,INDEX($CG:$CG,$DC523+2),"")</f>
      </c>
      <c r="CK523">
        <f>IF($DD523&gt;=3,INDEX($CG:$CG,$DC523+3),"")</f>
      </c>
      <c r="CL523">
        <f>IF($DD523&gt;=4,INDEX($CG:$CG,$DC523+4),"")</f>
      </c>
      <c r="CM523">
        <f>IF($DD523&gt;=5,INDEX($CG:$CG,$DC523+5),"")</f>
      </c>
      <c r="CN523">
        <f>IF($DD523&gt;=6,INDEX($CG:$CG,$DC523+6),"")</f>
      </c>
      <c r="CO523">
        <f>IF($DD523&gt;=7,INDEX($CG:$CG,$DC523+7),"")</f>
      </c>
      <c r="CP523">
        <f>IF($DD523&gt;=8,INDEX($CG:$CG,$DC523+8),"")</f>
      </c>
      <c r="CQ523">
        <f>IF($DD523&gt;=9,INDEX($CG:$CG,$DC523+9),"")</f>
      </c>
      <c r="CR523">
        <f>IF($DD523&gt;=10,INDEX($CG:$CG,$DC523+10),"")</f>
      </c>
      <c r="CS523">
        <f>IF($DD523&gt;=11,INDEX($CG:$CG,$DC523+11),"")</f>
      </c>
      <c r="CT523">
        <f>IF($DD523&gt;=12,INDEX($CG:$CG,$DC523+12),"")</f>
      </c>
      <c r="CU523">
        <f>IF($DD523&gt;=13,INDEX($CG:$CG,$DC523+13),"")</f>
      </c>
      <c r="CV523">
        <f>IF($DD523&gt;=14,INDEX($CG:$CG,$DC523+14),"")</f>
      </c>
      <c r="CW523">
        <f>IF($DD523&gt;=15,INDEX($CG:$CG,$DC523+15),"")</f>
      </c>
      <c r="CX523">
        <f>IF($DD523&gt;=16,INDEX($CG:$CG,$DC523+16),"")</f>
      </c>
      <c r="CY523">
        <f>IF($DD523&gt;=17,INDEX($CG:$CG,$DC523+17),"")</f>
      </c>
      <c r="CZ523">
        <f>IF($DD523&gt;=18,INDEX($CG:$CG,$DC523+18),"")</f>
      </c>
      <c r="DA523">
        <f>IF($DD523&gt;=19,INDEX($CG:$CG,$DC523+19),"")</f>
      </c>
      <c r="DB523">
        <f>IF($DD523&gt;=20,INDEX($CG:$CG,$DC523+20),"")</f>
      </c>
      <c r="DC523">
        <f>IFERROR(MATCH($CF523,$CG$2:$CG$1558,0)+1,0)</f>
      </c>
      <c r="DD523">
        <f>IFERROR(INDEX($CH$2:$CH$1558,MATCH($CF523,$CG$2:$CG$1558,0)),0)</f>
      </c>
      <c r="DE523">
        <f>IFERROR(INDEX($AL:$AL,MATCH($G523,$AK:$AK,0))&amp;"","")</f>
      </c>
      <c r="DI523">
        <f>IF($GL523&gt;=1,INDEX($DF:$DF,$GK523+1),"")</f>
      </c>
      <c r="DJ523">
        <f>IF($GL523&gt;=2,INDEX($DF:$DF,$GK523+2),"")</f>
      </c>
      <c r="DK523">
        <f>IF($GL523&gt;=3,INDEX($DF:$DF,$GK523+3),"")</f>
      </c>
      <c r="DL523">
        <f>IF($GL523&gt;=4,INDEX($DF:$DF,$GK523+4),"")</f>
      </c>
      <c r="DM523">
        <f>IF($GL523&gt;=5,INDEX($DF:$DF,$GK523+5),"")</f>
      </c>
      <c r="DN523">
        <f>IF($GL523&gt;=6,INDEX($DF:$DF,$GK523+6),"")</f>
      </c>
      <c r="DO523">
        <f>IF($GL523&gt;=7,INDEX($DF:$DF,$GK523+7),"")</f>
      </c>
      <c r="DP523">
        <f>IF($GL523&gt;=8,INDEX($DF:$DF,$GK523+8),"")</f>
      </c>
      <c r="DQ523">
        <f>IF($GL523&gt;=9,INDEX($DF:$DF,$GK523+9),"")</f>
      </c>
      <c r="DR523">
        <f>IF($GL523&gt;=10,INDEX($DF:$DF,$GK523+10),"")</f>
      </c>
      <c r="DS523">
        <f>IF($GL523&gt;=11,INDEX($DF:$DF,$GK523+11),"")</f>
      </c>
      <c r="DT523">
        <f>IF($GL523&gt;=12,INDEX($DF:$DF,$GK523+12),"")</f>
      </c>
      <c r="DU523">
        <f>IF($GL523&gt;=13,INDEX($DF:$DF,$GK523+13),"")</f>
      </c>
      <c r="DV523">
        <f>IF($GL523&gt;=14,INDEX($DF:$DF,$GK523+14),"")</f>
      </c>
      <c r="DW523">
        <f>IF($GL523&gt;=15,INDEX($DF:$DF,$GK523+15),"")</f>
      </c>
      <c r="DX523">
        <f>IF($GL523&gt;=16,INDEX($DF:$DF,$GK523+16),"")</f>
      </c>
      <c r="DY523">
        <f>IF($GL523&gt;=17,INDEX($DF:$DF,$GK523+17),"")</f>
      </c>
      <c r="DZ523">
        <f>IF($GL523&gt;=18,INDEX($DF:$DF,$GK523+18),"")</f>
      </c>
      <c r="EA523">
        <f>IF($GL523&gt;=19,INDEX($DF:$DF,$GK523+19),"")</f>
      </c>
      <c r="EB523">
        <f>IF($GL523&gt;=20,INDEX($DF:$DF,$GK523+20),"")</f>
      </c>
      <c r="EC523">
        <f>IF($GL523&gt;=21,INDEX($DF:$DF,$GK523+21),"")</f>
      </c>
      <c r="ED523">
        <f>IF($GL523&gt;=22,INDEX($DF:$DF,$GK523+22),"")</f>
      </c>
      <c r="EE523">
        <f>IF($GL523&gt;=23,INDEX($DF:$DF,$GK523+23),"")</f>
      </c>
      <c r="EF523">
        <f>IF($GL523&gt;=24,INDEX($DF:$DF,$GK523+24),"")</f>
      </c>
      <c r="EG523">
        <f>IF($GL523&gt;=25,INDEX($DF:$DF,$GK523+25),"")</f>
      </c>
      <c r="EH523">
        <f>IF($GL523&gt;=26,INDEX($DF:$DF,$GK523+26),"")</f>
      </c>
      <c r="EI523">
        <f>IF($GL523&gt;=27,INDEX($DF:$DF,$GK523+27),"")</f>
      </c>
      <c r="EJ523">
        <f>IF($GL523&gt;=28,INDEX($DF:$DF,$GK523+28),"")</f>
      </c>
      <c r="EK523">
        <f>IF($GL523&gt;=29,INDEX($DF:$DF,$GK523+29),"")</f>
      </c>
      <c r="EL523">
        <f>IF($GL523&gt;=30,INDEX($DF:$DF,$GK523+30),"")</f>
      </c>
      <c r="EM523">
        <f>IF($GL523&gt;=31,INDEX($DF:$DF,$GK523+31),"")</f>
      </c>
      <c r="EN523">
        <f>IF($GL523&gt;=32,INDEX($DF:$DF,$GK523+32),"")</f>
      </c>
      <c r="EO523">
        <f>IF($GL523&gt;=33,INDEX($DF:$DF,$GK523+33),"")</f>
      </c>
      <c r="EP523">
        <f>IF($GL523&gt;=34,INDEX($DF:$DF,$GK523+34),"")</f>
      </c>
      <c r="EQ523">
        <f>IF($GL523&gt;=35,INDEX($DF:$DF,$GK523+35),"")</f>
      </c>
      <c r="ER523">
        <f>IF($GL523&gt;=36,INDEX($DF:$DF,$GK523+36),"")</f>
      </c>
      <c r="ES523">
        <f>IF($GL523&gt;=37,INDEX($DF:$DF,$GK523+37),"")</f>
      </c>
      <c r="ET523">
        <f>IF($GL523&gt;=38,INDEX($DF:$DF,$GK523+38),"")</f>
      </c>
      <c r="EU523">
        <f>IF($GL523&gt;=39,INDEX($DF:$DF,$GK523+39),"")</f>
      </c>
      <c r="EV523">
        <f>IF($GL523&gt;=40,INDEX($DF:$DF,$GK523+40),"")</f>
      </c>
      <c r="EW523">
        <f>IF($GL523&gt;=1,INDEX($DG:$DG,$GK523+1),"")</f>
      </c>
      <c r="EX523">
        <f>IF($GL523&gt;=2,INDEX($DG:$DG,$GK523+2),"")</f>
      </c>
      <c r="EY523">
        <f>IF($GL523&gt;=3,INDEX($DG:$DG,$GK523+3),"")</f>
      </c>
      <c r="EZ523">
        <f>IF($GL523&gt;=4,INDEX($DG:$DG,$GK523+4),"")</f>
      </c>
      <c r="FA523">
        <f>IF($GL523&gt;=5,INDEX($DG:$DG,$GK523+5),"")</f>
      </c>
      <c r="FB523">
        <f>IF($GL523&gt;=6,INDEX($DG:$DG,$GK523+6),"")</f>
      </c>
      <c r="FC523">
        <f>IF($GL523&gt;=7,INDEX($DG:$DG,$GK523+7),"")</f>
      </c>
      <c r="FD523">
        <f>IF($GL523&gt;=8,INDEX($DG:$DG,$GK523+8),"")</f>
      </c>
      <c r="FE523">
        <f>IF($GL523&gt;=9,INDEX($DG:$DG,$GK523+9),"")</f>
      </c>
      <c r="FF523">
        <f>IF($GL523&gt;=10,INDEX($DG:$DG,$GK523+10),"")</f>
      </c>
      <c r="FG523">
        <f>IF($GL523&gt;=11,INDEX($DG:$DG,$GK523+11),"")</f>
      </c>
      <c r="FH523">
        <f>IF($GL523&gt;=12,INDEX($DG:$DG,$GK523+12),"")</f>
      </c>
      <c r="FI523">
        <f>IF($GL523&gt;=13,INDEX($DG:$DG,$GK523+13),"")</f>
      </c>
      <c r="FJ523">
        <f>IF($GL523&gt;=14,INDEX($DG:$DG,$GK523+14),"")</f>
      </c>
      <c r="FK523">
        <f>IF($GL523&gt;=15,INDEX($DG:$DG,$GK523+15),"")</f>
      </c>
      <c r="FL523">
        <f>IF($GL523&gt;=16,INDEX($DG:$DG,$GK523+16),"")</f>
      </c>
      <c r="FM523">
        <f>IF($GL523&gt;=17,INDEX($DG:$DG,$GK523+17),"")</f>
      </c>
      <c r="FN523">
        <f>IF($GL523&gt;=18,INDEX($DG:$DG,$GK523+18),"")</f>
      </c>
      <c r="FO523">
        <f>IF($GL523&gt;=19,INDEX($DG:$DG,$GK523+19),"")</f>
      </c>
      <c r="FP523">
        <f>IF($GL523&gt;=20,INDEX($DG:$DG,$GK523+20),"")</f>
      </c>
      <c r="FQ523">
        <f>IF($GL523&gt;=21,INDEX($DG:$DG,$GK523+21),"")</f>
      </c>
      <c r="FR523">
        <f>IF($GL523&gt;=22,INDEX($DG:$DG,$GK523+22),"")</f>
      </c>
      <c r="FS523">
        <f>IF($GL523&gt;=23,INDEX($DG:$DG,$GK523+23),"")</f>
      </c>
      <c r="FT523">
        <f>IF($GL523&gt;=24,INDEX($DG:$DG,$GK523+24),"")</f>
      </c>
      <c r="FU523">
        <f>IF($GL523&gt;=25,INDEX($DG:$DG,$GK523+25),"")</f>
      </c>
      <c r="FV523">
        <f>IF($GL523&gt;=26,INDEX($DG:$DG,$GK523+26),"")</f>
      </c>
      <c r="FW523">
        <f>IF($GL523&gt;=27,INDEX($DG:$DG,$GK523+27),"")</f>
      </c>
      <c r="FX523">
        <f>IF($GL523&gt;=28,INDEX($DG:$DG,$GK523+28),"")</f>
      </c>
      <c r="FY523">
        <f>IF($GL523&gt;=29,INDEX($DG:$DG,$GK523+29),"")</f>
      </c>
      <c r="FZ523">
        <f>IF($GL523&gt;=30,INDEX($DG:$DG,$GK523+30),"")</f>
      </c>
      <c r="GA523">
        <f>IF($GL523&gt;=31,INDEX($DG:$DG,$GK523+31),"")</f>
      </c>
      <c r="GB523">
        <f>IF($GL523&gt;=32,INDEX($DG:$DG,$GK523+32),"")</f>
      </c>
      <c r="GC523">
        <f>IF($GL523&gt;=33,INDEX($DG:$DG,$GK523+33),"")</f>
      </c>
      <c r="GD523">
        <f>IF($GL523&gt;=34,INDEX($DG:$DG,$GK523+34),"")</f>
      </c>
      <c r="GE523">
        <f>IF($GL523&gt;=35,INDEX($DG:$DG,$GK523+35),"")</f>
      </c>
      <c r="GF523">
        <f>IF($GL523&gt;=36,INDEX($DG:$DG,$GK523+36),"")</f>
      </c>
      <c r="GG523">
        <f>IF($GL523&gt;=37,INDEX($DG:$DG,$GK523+37),"")</f>
      </c>
      <c r="GH523">
        <f>IF($GL523&gt;=38,INDEX($DG:$DG,$GK523+38),"")</f>
      </c>
      <c r="GI523">
        <f>IF($GL523&gt;=39,INDEX($DG:$DG,$GK523+39),"")</f>
      </c>
      <c r="GJ523">
        <f>IF($GL523&gt;=40,INDEX($DG:$DG,$GK523+40),"")</f>
      </c>
      <c r="GK523">
        <f>IFERROR(MATCH($DE523,$DF$2:$DF$166,0)+1,0)</f>
      </c>
      <c r="GL523">
        <f>IFERROR(INDEX($DH$2:$DH$166,MATCH($DE523,$DF$2:$DF$166,0)),0)</f>
      </c>
      <c r="GM523">
        <f>IFERROR(MATCH($H523,$DI$523:$EV$523,0),0)</f>
      </c>
      <c r="GN523">
        <f>IF($GM523&gt;0,INDEX($EW$523:$GJ$523,$GM523),"")</f>
      </c>
      <c r="GO523" t="s">
        <v>1137</v>
      </c>
      <c r="GQ523">
        <f>IF($IZ523&gt;=1,INDEX($GO:$GO,$IY523+1),"")</f>
      </c>
      <c r="GR523">
        <f>IF($IZ523&gt;=2,INDEX($GO:$GO,$IY523+2),"")</f>
      </c>
      <c r="GS523">
        <f>IF($IZ523&gt;=3,INDEX($GO:$GO,$IY523+3),"")</f>
      </c>
      <c r="GT523">
        <f>IF($IZ523&gt;=4,INDEX($GO:$GO,$IY523+4),"")</f>
      </c>
      <c r="GU523">
        <f>IF($IZ523&gt;=5,INDEX($GO:$GO,$IY523+5),"")</f>
      </c>
      <c r="GV523">
        <f>IF($IZ523&gt;=6,INDEX($GO:$GO,$IY523+6),"")</f>
      </c>
      <c r="GW523">
        <f>IF($IZ523&gt;=7,INDEX($GO:$GO,$IY523+7),"")</f>
      </c>
      <c r="GX523">
        <f>IF($IZ523&gt;=8,INDEX($GO:$GO,$IY523+8),"")</f>
      </c>
      <c r="GY523">
        <f>IF($IZ523&gt;=9,INDEX($GO:$GO,$IY523+9),"")</f>
      </c>
      <c r="GZ523">
        <f>IF($IZ523&gt;=10,INDEX($GO:$GO,$IY523+10),"")</f>
      </c>
      <c r="HA523">
        <f>IF($IZ523&gt;=11,INDEX($GO:$GO,$IY523+11),"")</f>
      </c>
      <c r="HB523">
        <f>IF($IZ523&gt;=12,INDEX($GO:$GO,$IY523+12),"")</f>
      </c>
      <c r="HC523">
        <f>IF($IZ523&gt;=13,INDEX($GO:$GO,$IY523+13),"")</f>
      </c>
      <c r="HD523">
        <f>IF($IZ523&gt;=14,INDEX($GO:$GO,$IY523+14),"")</f>
      </c>
      <c r="HE523">
        <f>IF($IZ523&gt;=15,INDEX($GO:$GO,$IY523+15),"")</f>
      </c>
      <c r="HF523">
        <f>IF($IZ523&gt;=16,INDEX($GO:$GO,$IY523+16),"")</f>
      </c>
      <c r="HG523">
        <f>IF($IZ523&gt;=17,INDEX($GO:$GO,$IY523+17),"")</f>
      </c>
      <c r="HH523">
        <f>IF($IZ523&gt;=18,INDEX($GO:$GO,$IY523+18),"")</f>
      </c>
      <c r="HI523">
        <f>IF($IZ523&gt;=19,INDEX($GO:$GO,$IY523+19),"")</f>
      </c>
      <c r="HJ523">
        <f>IF($IZ523&gt;=20,INDEX($GO:$GO,$IY523+20),"")</f>
      </c>
      <c r="HK523">
        <f>IF($IZ523&gt;=21,INDEX($GO:$GO,$IY523+21),"")</f>
      </c>
      <c r="HL523">
        <f>IF($IZ523&gt;=22,INDEX($GO:$GO,$IY523+22),"")</f>
      </c>
      <c r="HM523">
        <f>IF($IZ523&gt;=23,INDEX($GO:$GO,$IY523+23),"")</f>
      </c>
      <c r="HN523">
        <f>IF($IZ523&gt;=24,INDEX($GO:$GO,$IY523+24),"")</f>
      </c>
      <c r="HO523">
        <f>IF($IZ523&gt;=25,INDEX($GO:$GO,$IY523+25),"")</f>
      </c>
      <c r="HP523">
        <f>IF($IZ523&gt;=26,INDEX($GO:$GO,$IY523+26),"")</f>
      </c>
      <c r="HQ523">
        <f>IF($IZ523&gt;=27,INDEX($GO:$GO,$IY523+27),"")</f>
      </c>
      <c r="HR523">
        <f>IF($IZ523&gt;=28,INDEX($GO:$GO,$IY523+28),"")</f>
      </c>
      <c r="HS523">
        <f>IF($IZ523&gt;=29,INDEX($GO:$GO,$IY523+29),"")</f>
      </c>
      <c r="HT523">
        <f>IF($IZ523&gt;=30,INDEX($GO:$GO,$IY523+30),"")</f>
      </c>
      <c r="HU523">
        <f>IF($IZ523&gt;=31,INDEX($GO:$GO,$IY523+31),"")</f>
      </c>
      <c r="HV523">
        <f>IF($IZ523&gt;=32,INDEX($GO:$GO,$IY523+32),"")</f>
      </c>
      <c r="HW523">
        <f>IF($IZ523&gt;=33,INDEX($GO:$GO,$IY523+33),"")</f>
      </c>
      <c r="HX523">
        <f>IF($IZ523&gt;=34,INDEX($GO:$GO,$IY523+34),"")</f>
      </c>
      <c r="HY523">
        <f>IF($IZ523&gt;=35,INDEX($GO:$GO,$IY523+35),"")</f>
      </c>
      <c r="HZ523">
        <f>IF($IZ523&gt;=36,INDEX($GO:$GO,$IY523+36),"")</f>
      </c>
      <c r="IA523">
        <f>IF($IZ523&gt;=37,INDEX($GO:$GO,$IY523+37),"")</f>
      </c>
      <c r="IB523">
        <f>IF($IZ523&gt;=38,INDEX($GO:$GO,$IY523+38),"")</f>
      </c>
      <c r="IC523">
        <f>IF($IZ523&gt;=39,INDEX($GO:$GO,$IY523+39),"")</f>
      </c>
      <c r="ID523">
        <f>IF($IZ523&gt;=40,INDEX($GO:$GO,$IY523+40),"")</f>
      </c>
      <c r="IE523">
        <f>IF($IZ523&gt;=41,INDEX($GO:$GO,$IY523+41),"")</f>
      </c>
      <c r="IF523">
        <f>IF($IZ523&gt;=42,INDEX($GO:$GO,$IY523+42),"")</f>
      </c>
      <c r="IG523">
        <f>IF($IZ523&gt;=43,INDEX($GO:$GO,$IY523+43),"")</f>
      </c>
      <c r="IH523">
        <f>IF($IZ523&gt;=44,INDEX($GO:$GO,$IY523+44),"")</f>
      </c>
      <c r="II523">
        <f>IF($IZ523&gt;=45,INDEX($GO:$GO,$IY523+45),"")</f>
      </c>
      <c r="IJ523">
        <f>IF($IZ523&gt;=46,INDEX($GO:$GO,$IY523+46),"")</f>
      </c>
      <c r="IK523">
        <f>IF($IZ523&gt;=47,INDEX($GO:$GO,$IY523+47),"")</f>
      </c>
      <c r="IL523">
        <f>IF($IZ523&gt;=48,INDEX($GO:$GO,$IY523+48),"")</f>
      </c>
      <c r="IM523">
        <f>IF($IZ523&gt;=49,INDEX($GO:$GO,$IY523+49),"")</f>
      </c>
      <c r="IN523">
        <f>IF($IZ523&gt;=50,INDEX($GO:$GO,$IY523+50),"")</f>
      </c>
      <c r="IO523">
        <f>IF($IZ523&gt;=51,INDEX($GO:$GO,$IY523+51),"")</f>
      </c>
      <c r="IP523">
        <f>IF($IZ523&gt;=52,INDEX($GO:$GO,$IY523+52),"")</f>
      </c>
      <c r="IQ523">
        <f>IF($IZ523&gt;=53,INDEX($GO:$GO,$IY523+53),"")</f>
      </c>
      <c r="IR523">
        <f>IF($IZ523&gt;=54,INDEX($GO:$GO,$IY523+54),"")</f>
      </c>
      <c r="IS523">
        <f>IF($IZ523&gt;=55,INDEX($GO:$GO,$IY523+55),"")</f>
      </c>
      <c r="IT523">
        <f>IF($IZ523&gt;=56,INDEX($GO:$GO,$IY523+56),"")</f>
      </c>
      <c r="IU523">
        <f>IF($IZ523&gt;=57,INDEX($GO:$GO,$IY523+57),"")</f>
      </c>
      <c r="IV523">
        <f>IF($IZ523&gt;=58,INDEX($GO:$GO,$IY523+58),"")</f>
      </c>
      <c r="IW523">
        <f>IF($IZ523&gt;=59,INDEX($GO:$GO,$IY523+59),"")</f>
      </c>
      <c r="IX523">
        <f>IF($IZ523&gt;=60,INDEX($GO:$GO,$IY523+60),"")</f>
      </c>
      <c r="IY523">
        <f>IFERROR(MATCH($GN523,$GO$2:$GO$827,0)+1,0)</f>
      </c>
      <c r="IZ523">
        <f>IFERROR(INDEX($GP$2:$GP$827,MATCH($GN523,$GO$2:$GO$827,0)),0)</f>
      </c>
      <c r="JA523" t="s">
        <v>23</v>
      </c>
      <c r="JB523" t="s">
        <v>23</v>
      </c>
    </row>
    <row r="524" spans="1:262" x14ac:dyDescent="0.25">
      <c r="F524" s="1"/>
      <c r="G524" s="1"/>
      <c r="H524" s="1"/>
      <c r="I524" s="1"/>
      <c r="J524" s="1">
        <f>IFERROR(IF(FIND(" - ",$F524)&gt;0,MID($F524,FIND(" - ",$F524)+3,LEN($F524)),""),"")</f>
      </c>
      <c r="L524" s="1"/>
      <c r="N524" t="s">
        <v>23</v>
      </c>
      <c r="P524">
        <f>IF(OR($N524="",$O524=""),"",IFERROR($N524/$O524,0))</f>
      </c>
      <c r="Q524">
        <f>IF($N524="","",
IF($G524="","",
IF(ISNUMBER(SEARCH("exempt",LOWER($G524))),0,
$N524*(VALUE(SUBSTITUTE($G524,"%",""))/100))))</f>
      </c>
      <c r="W524">
        <f>IF($N524="","",
SUM($N524,$Q524,$U524,$R524,$T524)-
IF($V524="",0,VALUE($V524)))</f>
      </c>
      <c r="AE524" t="s">
        <v>1529</v>
      </c>
      <c r="AJ524" t="s">
        <v>1530</v>
      </c>
      <c r="AM524">
        <f>IFERROR(LEFT($F524,FIND(" - ",$F524)-1),$F524)</f>
      </c>
      <c r="AP524">
        <f>IF($CE524&gt;=1,INDEX($AN:$AN,$CD524+1),"")</f>
      </c>
      <c r="AQ524">
        <f>IF($CE524&gt;=2,INDEX($AN:$AN,$CD524+2),"")</f>
      </c>
      <c r="AR524">
        <f>IF($CE524&gt;=3,INDEX($AN:$AN,$CD524+3),"")</f>
      </c>
      <c r="AS524">
        <f>IF($CE524&gt;=4,INDEX($AN:$AN,$CD524+4),"")</f>
      </c>
      <c r="AT524">
        <f>IF($CE524&gt;=5,INDEX($AN:$AN,$CD524+5),"")</f>
      </c>
      <c r="AU524">
        <f>IF($CE524&gt;=6,INDEX($AN:$AN,$CD524+6),"")</f>
      </c>
      <c r="AV524">
        <f>IF($CE524&gt;=7,INDEX($AN:$AN,$CD524+7),"")</f>
      </c>
      <c r="AW524">
        <f>IF($CE524&gt;=8,INDEX($AN:$AN,$CD524+8),"")</f>
      </c>
      <c r="AX524">
        <f>IF($CE524&gt;=9,INDEX($AN:$AN,$CD524+9),"")</f>
      </c>
      <c r="AY524">
        <f>IF($CE524&gt;=10,INDEX($AN:$AN,$CD524+10),"")</f>
      </c>
      <c r="AZ524">
        <f>IF($CE524&gt;=11,INDEX($AN:$AN,$CD524+11),"")</f>
      </c>
      <c r="BA524">
        <f>IF($CE524&gt;=12,INDEX($AN:$AN,$CD524+12),"")</f>
      </c>
      <c r="BB524">
        <f>IF($CE524&gt;=13,INDEX($AN:$AN,$CD524+13),"")</f>
      </c>
      <c r="BC524">
        <f>IF($CE524&gt;=14,INDEX($AN:$AN,$CD524+14),"")</f>
      </c>
      <c r="BD524">
        <f>IF($CE524&gt;=15,INDEX($AN:$AN,$CD524+15),"")</f>
      </c>
      <c r="BE524">
        <f>IF($CE524&gt;=16,INDEX($AN:$AN,$CD524+16),"")</f>
      </c>
      <c r="BF524">
        <f>IF($CE524&gt;=17,INDEX($AN:$AN,$CD524+17),"")</f>
      </c>
      <c r="BG524">
        <f>IF($CE524&gt;=18,INDEX($AN:$AN,$CD524+18),"")</f>
      </c>
      <c r="BH524">
        <f>IF($CE524&gt;=19,INDEX($AN:$AN,$CD524+19),"")</f>
      </c>
      <c r="BI524">
        <f>IF($CE524&gt;=20,INDEX($AN:$AN,$CD524+20),"")</f>
      </c>
      <c r="BJ524">
        <f>IF($CE524&gt;=21,INDEX($AN:$AN,$CD524+21),"")</f>
      </c>
      <c r="BK524">
        <f>IF($CE524&gt;=22,INDEX($AN:$AN,$CD524+22),"")</f>
      </c>
      <c r="BL524">
        <f>IF($CE524&gt;=23,INDEX($AN:$AN,$CD524+23),"")</f>
      </c>
      <c r="BM524">
        <f>IF($CE524&gt;=24,INDEX($AN:$AN,$CD524+24),"")</f>
      </c>
      <c r="BN524">
        <f>IF($CE524&gt;=25,INDEX($AN:$AN,$CD524+25),"")</f>
      </c>
      <c r="BO524">
        <f>IF($CE524&gt;=26,INDEX($AN:$AN,$CD524+26),"")</f>
      </c>
      <c r="BP524">
        <f>IF($CE524&gt;=27,INDEX($AN:$AN,$CD524+27),"")</f>
      </c>
      <c r="BQ524">
        <f>IF($CE524&gt;=28,INDEX($AN:$AN,$CD524+28),"")</f>
      </c>
      <c r="BR524">
        <f>IF($CE524&gt;=29,INDEX($AN:$AN,$CD524+29),"")</f>
      </c>
      <c r="BS524">
        <f>IF($CE524&gt;=30,INDEX($AN:$AN,$CD524+30),"")</f>
      </c>
      <c r="BT524">
        <f>IF($CE524&gt;=31,INDEX($AN:$AN,$CD524+31),"")</f>
      </c>
      <c r="BU524">
        <f>IF($CE524&gt;=32,INDEX($AN:$AN,$CD524+32),"")</f>
      </c>
      <c r="BV524">
        <f>IF($CE524&gt;=33,INDEX($AN:$AN,$CD524+33),"")</f>
      </c>
      <c r="BW524">
        <f>IF($CE524&gt;=34,INDEX($AN:$AN,$CD524+34),"")</f>
      </c>
      <c r="BX524">
        <f>IF($CE524&gt;=35,INDEX($AN:$AN,$CD524+35),"")</f>
      </c>
      <c r="BY524">
        <f>IF($CE524&gt;=36,INDEX($AN:$AN,$CD524+36),"")</f>
      </c>
      <c r="BZ524">
        <f>IF($CE524&gt;=37,INDEX($AN:$AN,$CD524+37),"")</f>
      </c>
      <c r="CA524">
        <f>IF($CE524&gt;=38,INDEX($AN:$AN,$CD524+38),"")</f>
      </c>
      <c r="CB524">
        <f>IF($CE524&gt;=39,INDEX($AN:$AN,$CD524+39),"")</f>
      </c>
      <c r="CC524">
        <f>IF($CE524&gt;=40,INDEX($AN:$AN,$CD524+40),"")</f>
      </c>
      <c r="CD524">
        <f>IFERROR(MATCH($AM524,$AN$2:$AN$133,0)+1,0)</f>
      </c>
      <c r="CE524">
        <f>IFERROR(INDEX($AO$2:$AO$133,MATCH($AM524,$AN$2:$AN$133,0)),0)</f>
      </c>
      <c r="CF524">
        <f>IFERROR(LEFT($K524,FIND(" - ",$K524)-1),$K524)</f>
      </c>
      <c r="CG524" t="s">
        <v>206</v>
      </c>
      <c r="CI524">
        <f>IF($DD524&gt;=1,INDEX($CG:$CG,$DC524+1),"")</f>
      </c>
      <c r="CJ524">
        <f>IF($DD524&gt;=2,INDEX($CG:$CG,$DC524+2),"")</f>
      </c>
      <c r="CK524">
        <f>IF($DD524&gt;=3,INDEX($CG:$CG,$DC524+3),"")</f>
      </c>
      <c r="CL524">
        <f>IF($DD524&gt;=4,INDEX($CG:$CG,$DC524+4),"")</f>
      </c>
      <c r="CM524">
        <f>IF($DD524&gt;=5,INDEX($CG:$CG,$DC524+5),"")</f>
      </c>
      <c r="CN524">
        <f>IF($DD524&gt;=6,INDEX($CG:$CG,$DC524+6),"")</f>
      </c>
      <c r="CO524">
        <f>IF($DD524&gt;=7,INDEX($CG:$CG,$DC524+7),"")</f>
      </c>
      <c r="CP524">
        <f>IF($DD524&gt;=8,INDEX($CG:$CG,$DC524+8),"")</f>
      </c>
      <c r="CQ524">
        <f>IF($DD524&gt;=9,INDEX($CG:$CG,$DC524+9),"")</f>
      </c>
      <c r="CR524">
        <f>IF($DD524&gt;=10,INDEX($CG:$CG,$DC524+10),"")</f>
      </c>
      <c r="CS524">
        <f>IF($DD524&gt;=11,INDEX($CG:$CG,$DC524+11),"")</f>
      </c>
      <c r="CT524">
        <f>IF($DD524&gt;=12,INDEX($CG:$CG,$DC524+12),"")</f>
      </c>
      <c r="CU524">
        <f>IF($DD524&gt;=13,INDEX($CG:$CG,$DC524+13),"")</f>
      </c>
      <c r="CV524">
        <f>IF($DD524&gt;=14,INDEX($CG:$CG,$DC524+14),"")</f>
      </c>
      <c r="CW524">
        <f>IF($DD524&gt;=15,INDEX($CG:$CG,$DC524+15),"")</f>
      </c>
      <c r="CX524">
        <f>IF($DD524&gt;=16,INDEX($CG:$CG,$DC524+16),"")</f>
      </c>
      <c r="CY524">
        <f>IF($DD524&gt;=17,INDEX($CG:$CG,$DC524+17),"")</f>
      </c>
      <c r="CZ524">
        <f>IF($DD524&gt;=18,INDEX($CG:$CG,$DC524+18),"")</f>
      </c>
      <c r="DA524">
        <f>IF($DD524&gt;=19,INDEX($CG:$CG,$DC524+19),"")</f>
      </c>
      <c r="DB524">
        <f>IF($DD524&gt;=20,INDEX($CG:$CG,$DC524+20),"")</f>
      </c>
      <c r="DC524">
        <f>IFERROR(MATCH($CF524,$CG$2:$CG$1558,0)+1,0)</f>
      </c>
      <c r="DD524">
        <f>IFERROR(INDEX($CH$2:$CH$1558,MATCH($CF524,$CG$2:$CG$1558,0)),0)</f>
      </c>
      <c r="DE524">
        <f>IFERROR(INDEX($AL:$AL,MATCH($G524,$AK:$AK,0))&amp;"","")</f>
      </c>
      <c r="DI524">
        <f>IF($GL524&gt;=1,INDEX($DF:$DF,$GK524+1),"")</f>
      </c>
      <c r="DJ524">
        <f>IF($GL524&gt;=2,INDEX($DF:$DF,$GK524+2),"")</f>
      </c>
      <c r="DK524">
        <f>IF($GL524&gt;=3,INDEX($DF:$DF,$GK524+3),"")</f>
      </c>
      <c r="DL524">
        <f>IF($GL524&gt;=4,INDEX($DF:$DF,$GK524+4),"")</f>
      </c>
      <c r="DM524">
        <f>IF($GL524&gt;=5,INDEX($DF:$DF,$GK524+5),"")</f>
      </c>
      <c r="DN524">
        <f>IF($GL524&gt;=6,INDEX($DF:$DF,$GK524+6),"")</f>
      </c>
      <c r="DO524">
        <f>IF($GL524&gt;=7,INDEX($DF:$DF,$GK524+7),"")</f>
      </c>
      <c r="DP524">
        <f>IF($GL524&gt;=8,INDEX($DF:$DF,$GK524+8),"")</f>
      </c>
      <c r="DQ524">
        <f>IF($GL524&gt;=9,INDEX($DF:$DF,$GK524+9),"")</f>
      </c>
      <c r="DR524">
        <f>IF($GL524&gt;=10,INDEX($DF:$DF,$GK524+10),"")</f>
      </c>
      <c r="DS524">
        <f>IF($GL524&gt;=11,INDEX($DF:$DF,$GK524+11),"")</f>
      </c>
      <c r="DT524">
        <f>IF($GL524&gt;=12,INDEX($DF:$DF,$GK524+12),"")</f>
      </c>
      <c r="DU524">
        <f>IF($GL524&gt;=13,INDEX($DF:$DF,$GK524+13),"")</f>
      </c>
      <c r="DV524">
        <f>IF($GL524&gt;=14,INDEX($DF:$DF,$GK524+14),"")</f>
      </c>
      <c r="DW524">
        <f>IF($GL524&gt;=15,INDEX($DF:$DF,$GK524+15),"")</f>
      </c>
      <c r="DX524">
        <f>IF($GL524&gt;=16,INDEX($DF:$DF,$GK524+16),"")</f>
      </c>
      <c r="DY524">
        <f>IF($GL524&gt;=17,INDEX($DF:$DF,$GK524+17),"")</f>
      </c>
      <c r="DZ524">
        <f>IF($GL524&gt;=18,INDEX($DF:$DF,$GK524+18),"")</f>
      </c>
      <c r="EA524">
        <f>IF($GL524&gt;=19,INDEX($DF:$DF,$GK524+19),"")</f>
      </c>
      <c r="EB524">
        <f>IF($GL524&gt;=20,INDEX($DF:$DF,$GK524+20),"")</f>
      </c>
      <c r="EC524">
        <f>IF($GL524&gt;=21,INDEX($DF:$DF,$GK524+21),"")</f>
      </c>
      <c r="ED524">
        <f>IF($GL524&gt;=22,INDEX($DF:$DF,$GK524+22),"")</f>
      </c>
      <c r="EE524">
        <f>IF($GL524&gt;=23,INDEX($DF:$DF,$GK524+23),"")</f>
      </c>
      <c r="EF524">
        <f>IF($GL524&gt;=24,INDEX($DF:$DF,$GK524+24),"")</f>
      </c>
      <c r="EG524">
        <f>IF($GL524&gt;=25,INDEX($DF:$DF,$GK524+25),"")</f>
      </c>
      <c r="EH524">
        <f>IF($GL524&gt;=26,INDEX($DF:$DF,$GK524+26),"")</f>
      </c>
      <c r="EI524">
        <f>IF($GL524&gt;=27,INDEX($DF:$DF,$GK524+27),"")</f>
      </c>
      <c r="EJ524">
        <f>IF($GL524&gt;=28,INDEX($DF:$DF,$GK524+28),"")</f>
      </c>
      <c r="EK524">
        <f>IF($GL524&gt;=29,INDEX($DF:$DF,$GK524+29),"")</f>
      </c>
      <c r="EL524">
        <f>IF($GL524&gt;=30,INDEX($DF:$DF,$GK524+30),"")</f>
      </c>
      <c r="EM524">
        <f>IF($GL524&gt;=31,INDEX($DF:$DF,$GK524+31),"")</f>
      </c>
      <c r="EN524">
        <f>IF($GL524&gt;=32,INDEX($DF:$DF,$GK524+32),"")</f>
      </c>
      <c r="EO524">
        <f>IF($GL524&gt;=33,INDEX($DF:$DF,$GK524+33),"")</f>
      </c>
      <c r="EP524">
        <f>IF($GL524&gt;=34,INDEX($DF:$DF,$GK524+34),"")</f>
      </c>
      <c r="EQ524">
        <f>IF($GL524&gt;=35,INDEX($DF:$DF,$GK524+35),"")</f>
      </c>
      <c r="ER524">
        <f>IF($GL524&gt;=36,INDEX($DF:$DF,$GK524+36),"")</f>
      </c>
      <c r="ES524">
        <f>IF($GL524&gt;=37,INDEX($DF:$DF,$GK524+37),"")</f>
      </c>
      <c r="ET524">
        <f>IF($GL524&gt;=38,INDEX($DF:$DF,$GK524+38),"")</f>
      </c>
      <c r="EU524">
        <f>IF($GL524&gt;=39,INDEX($DF:$DF,$GK524+39),"")</f>
      </c>
      <c r="EV524">
        <f>IF($GL524&gt;=40,INDEX($DF:$DF,$GK524+40),"")</f>
      </c>
      <c r="EW524">
        <f>IF($GL524&gt;=1,INDEX($DG:$DG,$GK524+1),"")</f>
      </c>
      <c r="EX524">
        <f>IF($GL524&gt;=2,INDEX($DG:$DG,$GK524+2),"")</f>
      </c>
      <c r="EY524">
        <f>IF($GL524&gt;=3,INDEX($DG:$DG,$GK524+3),"")</f>
      </c>
      <c r="EZ524">
        <f>IF($GL524&gt;=4,INDEX($DG:$DG,$GK524+4),"")</f>
      </c>
      <c r="FA524">
        <f>IF($GL524&gt;=5,INDEX($DG:$DG,$GK524+5),"")</f>
      </c>
      <c r="FB524">
        <f>IF($GL524&gt;=6,INDEX($DG:$DG,$GK524+6),"")</f>
      </c>
      <c r="FC524">
        <f>IF($GL524&gt;=7,INDEX($DG:$DG,$GK524+7),"")</f>
      </c>
      <c r="FD524">
        <f>IF($GL524&gt;=8,INDEX($DG:$DG,$GK524+8),"")</f>
      </c>
      <c r="FE524">
        <f>IF($GL524&gt;=9,INDEX($DG:$DG,$GK524+9),"")</f>
      </c>
      <c r="FF524">
        <f>IF($GL524&gt;=10,INDEX($DG:$DG,$GK524+10),"")</f>
      </c>
      <c r="FG524">
        <f>IF($GL524&gt;=11,INDEX($DG:$DG,$GK524+11),"")</f>
      </c>
      <c r="FH524">
        <f>IF($GL524&gt;=12,INDEX($DG:$DG,$GK524+12),"")</f>
      </c>
      <c r="FI524">
        <f>IF($GL524&gt;=13,INDEX($DG:$DG,$GK524+13),"")</f>
      </c>
      <c r="FJ524">
        <f>IF($GL524&gt;=14,INDEX($DG:$DG,$GK524+14),"")</f>
      </c>
      <c r="FK524">
        <f>IF($GL524&gt;=15,INDEX($DG:$DG,$GK524+15),"")</f>
      </c>
      <c r="FL524">
        <f>IF($GL524&gt;=16,INDEX($DG:$DG,$GK524+16),"")</f>
      </c>
      <c r="FM524">
        <f>IF($GL524&gt;=17,INDEX($DG:$DG,$GK524+17),"")</f>
      </c>
      <c r="FN524">
        <f>IF($GL524&gt;=18,INDEX($DG:$DG,$GK524+18),"")</f>
      </c>
      <c r="FO524">
        <f>IF($GL524&gt;=19,INDEX($DG:$DG,$GK524+19),"")</f>
      </c>
      <c r="FP524">
        <f>IF($GL524&gt;=20,INDEX($DG:$DG,$GK524+20),"")</f>
      </c>
      <c r="FQ524">
        <f>IF($GL524&gt;=21,INDEX($DG:$DG,$GK524+21),"")</f>
      </c>
      <c r="FR524">
        <f>IF($GL524&gt;=22,INDEX($DG:$DG,$GK524+22),"")</f>
      </c>
      <c r="FS524">
        <f>IF($GL524&gt;=23,INDEX($DG:$DG,$GK524+23),"")</f>
      </c>
      <c r="FT524">
        <f>IF($GL524&gt;=24,INDEX($DG:$DG,$GK524+24),"")</f>
      </c>
      <c r="FU524">
        <f>IF($GL524&gt;=25,INDEX($DG:$DG,$GK524+25),"")</f>
      </c>
      <c r="FV524">
        <f>IF($GL524&gt;=26,INDEX($DG:$DG,$GK524+26),"")</f>
      </c>
      <c r="FW524">
        <f>IF($GL524&gt;=27,INDEX($DG:$DG,$GK524+27),"")</f>
      </c>
      <c r="FX524">
        <f>IF($GL524&gt;=28,INDEX($DG:$DG,$GK524+28),"")</f>
      </c>
      <c r="FY524">
        <f>IF($GL524&gt;=29,INDEX($DG:$DG,$GK524+29),"")</f>
      </c>
      <c r="FZ524">
        <f>IF($GL524&gt;=30,INDEX($DG:$DG,$GK524+30),"")</f>
      </c>
      <c r="GA524">
        <f>IF($GL524&gt;=31,INDEX($DG:$DG,$GK524+31),"")</f>
      </c>
      <c r="GB524">
        <f>IF($GL524&gt;=32,INDEX($DG:$DG,$GK524+32),"")</f>
      </c>
      <c r="GC524">
        <f>IF($GL524&gt;=33,INDEX($DG:$DG,$GK524+33),"")</f>
      </c>
      <c r="GD524">
        <f>IF($GL524&gt;=34,INDEX($DG:$DG,$GK524+34),"")</f>
      </c>
      <c r="GE524">
        <f>IF($GL524&gt;=35,INDEX($DG:$DG,$GK524+35),"")</f>
      </c>
      <c r="GF524">
        <f>IF($GL524&gt;=36,INDEX($DG:$DG,$GK524+36),"")</f>
      </c>
      <c r="GG524">
        <f>IF($GL524&gt;=37,INDEX($DG:$DG,$GK524+37),"")</f>
      </c>
      <c r="GH524">
        <f>IF($GL524&gt;=38,INDEX($DG:$DG,$GK524+38),"")</f>
      </c>
      <c r="GI524">
        <f>IF($GL524&gt;=39,INDEX($DG:$DG,$GK524+39),"")</f>
      </c>
      <c r="GJ524">
        <f>IF($GL524&gt;=40,INDEX($DG:$DG,$GK524+40),"")</f>
      </c>
      <c r="GK524">
        <f>IFERROR(MATCH($DE524,$DF$2:$DF$166,0)+1,0)</f>
      </c>
      <c r="GL524">
        <f>IFERROR(INDEX($DH$2:$DH$166,MATCH($DE524,$DF$2:$DF$166,0)),0)</f>
      </c>
      <c r="GM524">
        <f>IFERROR(MATCH($H524,$DI$524:$EV$524,0),0)</f>
      </c>
      <c r="GN524">
        <f>IF($GM524&gt;0,INDEX($EW$524:$GJ$524,$GM524),"")</f>
      </c>
      <c r="GO524" t="s">
        <v>1139</v>
      </c>
      <c r="GQ524">
        <f>IF($IZ524&gt;=1,INDEX($GO:$GO,$IY524+1),"")</f>
      </c>
      <c r="GR524">
        <f>IF($IZ524&gt;=2,INDEX($GO:$GO,$IY524+2),"")</f>
      </c>
      <c r="GS524">
        <f>IF($IZ524&gt;=3,INDEX($GO:$GO,$IY524+3),"")</f>
      </c>
      <c r="GT524">
        <f>IF($IZ524&gt;=4,INDEX($GO:$GO,$IY524+4),"")</f>
      </c>
      <c r="GU524">
        <f>IF($IZ524&gt;=5,INDEX($GO:$GO,$IY524+5),"")</f>
      </c>
      <c r="GV524">
        <f>IF($IZ524&gt;=6,INDEX($GO:$GO,$IY524+6),"")</f>
      </c>
      <c r="GW524">
        <f>IF($IZ524&gt;=7,INDEX($GO:$GO,$IY524+7),"")</f>
      </c>
      <c r="GX524">
        <f>IF($IZ524&gt;=8,INDEX($GO:$GO,$IY524+8),"")</f>
      </c>
      <c r="GY524">
        <f>IF($IZ524&gt;=9,INDEX($GO:$GO,$IY524+9),"")</f>
      </c>
      <c r="GZ524">
        <f>IF($IZ524&gt;=10,INDEX($GO:$GO,$IY524+10),"")</f>
      </c>
      <c r="HA524">
        <f>IF($IZ524&gt;=11,INDEX($GO:$GO,$IY524+11),"")</f>
      </c>
      <c r="HB524">
        <f>IF($IZ524&gt;=12,INDEX($GO:$GO,$IY524+12),"")</f>
      </c>
      <c r="HC524">
        <f>IF($IZ524&gt;=13,INDEX($GO:$GO,$IY524+13),"")</f>
      </c>
      <c r="HD524">
        <f>IF($IZ524&gt;=14,INDEX($GO:$GO,$IY524+14),"")</f>
      </c>
      <c r="HE524">
        <f>IF($IZ524&gt;=15,INDEX($GO:$GO,$IY524+15),"")</f>
      </c>
      <c r="HF524">
        <f>IF($IZ524&gt;=16,INDEX($GO:$GO,$IY524+16),"")</f>
      </c>
      <c r="HG524">
        <f>IF($IZ524&gt;=17,INDEX($GO:$GO,$IY524+17),"")</f>
      </c>
      <c r="HH524">
        <f>IF($IZ524&gt;=18,INDEX($GO:$GO,$IY524+18),"")</f>
      </c>
      <c r="HI524">
        <f>IF($IZ524&gt;=19,INDEX($GO:$GO,$IY524+19),"")</f>
      </c>
      <c r="HJ524">
        <f>IF($IZ524&gt;=20,INDEX($GO:$GO,$IY524+20),"")</f>
      </c>
      <c r="HK524">
        <f>IF($IZ524&gt;=21,INDEX($GO:$GO,$IY524+21),"")</f>
      </c>
      <c r="HL524">
        <f>IF($IZ524&gt;=22,INDEX($GO:$GO,$IY524+22),"")</f>
      </c>
      <c r="HM524">
        <f>IF($IZ524&gt;=23,INDEX($GO:$GO,$IY524+23),"")</f>
      </c>
      <c r="HN524">
        <f>IF($IZ524&gt;=24,INDEX($GO:$GO,$IY524+24),"")</f>
      </c>
      <c r="HO524">
        <f>IF($IZ524&gt;=25,INDEX($GO:$GO,$IY524+25),"")</f>
      </c>
      <c r="HP524">
        <f>IF($IZ524&gt;=26,INDEX($GO:$GO,$IY524+26),"")</f>
      </c>
      <c r="HQ524">
        <f>IF($IZ524&gt;=27,INDEX($GO:$GO,$IY524+27),"")</f>
      </c>
      <c r="HR524">
        <f>IF($IZ524&gt;=28,INDEX($GO:$GO,$IY524+28),"")</f>
      </c>
      <c r="HS524">
        <f>IF($IZ524&gt;=29,INDEX($GO:$GO,$IY524+29),"")</f>
      </c>
      <c r="HT524">
        <f>IF($IZ524&gt;=30,INDEX($GO:$GO,$IY524+30),"")</f>
      </c>
      <c r="HU524">
        <f>IF($IZ524&gt;=31,INDEX($GO:$GO,$IY524+31),"")</f>
      </c>
      <c r="HV524">
        <f>IF($IZ524&gt;=32,INDEX($GO:$GO,$IY524+32),"")</f>
      </c>
      <c r="HW524">
        <f>IF($IZ524&gt;=33,INDEX($GO:$GO,$IY524+33),"")</f>
      </c>
      <c r="HX524">
        <f>IF($IZ524&gt;=34,INDEX($GO:$GO,$IY524+34),"")</f>
      </c>
      <c r="HY524">
        <f>IF($IZ524&gt;=35,INDEX($GO:$GO,$IY524+35),"")</f>
      </c>
      <c r="HZ524">
        <f>IF($IZ524&gt;=36,INDEX($GO:$GO,$IY524+36),"")</f>
      </c>
      <c r="IA524">
        <f>IF($IZ524&gt;=37,INDEX($GO:$GO,$IY524+37),"")</f>
      </c>
      <c r="IB524">
        <f>IF($IZ524&gt;=38,INDEX($GO:$GO,$IY524+38),"")</f>
      </c>
      <c r="IC524">
        <f>IF($IZ524&gt;=39,INDEX($GO:$GO,$IY524+39),"")</f>
      </c>
      <c r="ID524">
        <f>IF($IZ524&gt;=40,INDEX($GO:$GO,$IY524+40),"")</f>
      </c>
      <c r="IE524">
        <f>IF($IZ524&gt;=41,INDEX($GO:$GO,$IY524+41),"")</f>
      </c>
      <c r="IF524">
        <f>IF($IZ524&gt;=42,INDEX($GO:$GO,$IY524+42),"")</f>
      </c>
      <c r="IG524">
        <f>IF($IZ524&gt;=43,INDEX($GO:$GO,$IY524+43),"")</f>
      </c>
      <c r="IH524">
        <f>IF($IZ524&gt;=44,INDEX($GO:$GO,$IY524+44),"")</f>
      </c>
      <c r="II524">
        <f>IF($IZ524&gt;=45,INDEX($GO:$GO,$IY524+45),"")</f>
      </c>
      <c r="IJ524">
        <f>IF($IZ524&gt;=46,INDEX($GO:$GO,$IY524+46),"")</f>
      </c>
      <c r="IK524">
        <f>IF($IZ524&gt;=47,INDEX($GO:$GO,$IY524+47),"")</f>
      </c>
      <c r="IL524">
        <f>IF($IZ524&gt;=48,INDEX($GO:$GO,$IY524+48),"")</f>
      </c>
      <c r="IM524">
        <f>IF($IZ524&gt;=49,INDEX($GO:$GO,$IY524+49),"")</f>
      </c>
      <c r="IN524">
        <f>IF($IZ524&gt;=50,INDEX($GO:$GO,$IY524+50),"")</f>
      </c>
      <c r="IO524">
        <f>IF($IZ524&gt;=51,INDEX($GO:$GO,$IY524+51),"")</f>
      </c>
      <c r="IP524">
        <f>IF($IZ524&gt;=52,INDEX($GO:$GO,$IY524+52),"")</f>
      </c>
      <c r="IQ524">
        <f>IF($IZ524&gt;=53,INDEX($GO:$GO,$IY524+53),"")</f>
      </c>
      <c r="IR524">
        <f>IF($IZ524&gt;=54,INDEX($GO:$GO,$IY524+54),"")</f>
      </c>
      <c r="IS524">
        <f>IF($IZ524&gt;=55,INDEX($GO:$GO,$IY524+55),"")</f>
      </c>
      <c r="IT524">
        <f>IF($IZ524&gt;=56,INDEX($GO:$GO,$IY524+56),"")</f>
      </c>
      <c r="IU524">
        <f>IF($IZ524&gt;=57,INDEX($GO:$GO,$IY524+57),"")</f>
      </c>
      <c r="IV524">
        <f>IF($IZ524&gt;=58,INDEX($GO:$GO,$IY524+58),"")</f>
      </c>
      <c r="IW524">
        <f>IF($IZ524&gt;=59,INDEX($GO:$GO,$IY524+59),"")</f>
      </c>
      <c r="IX524">
        <f>IF($IZ524&gt;=60,INDEX($GO:$GO,$IY524+60),"")</f>
      </c>
      <c r="IY524">
        <f>IFERROR(MATCH($GN524,$GO$2:$GO$827,0)+1,0)</f>
      </c>
      <c r="IZ524">
        <f>IFERROR(INDEX($GP$2:$GP$827,MATCH($GN524,$GO$2:$GO$827,0)),0)</f>
      </c>
      <c r="JA524" t="s">
        <v>23</v>
      </c>
      <c r="JB524" t="s">
        <v>23</v>
      </c>
    </row>
    <row r="525" spans="1:262" x14ac:dyDescent="0.25">
      <c r="F525" s="1"/>
      <c r="G525" s="1"/>
      <c r="H525" s="1"/>
      <c r="I525" s="1"/>
      <c r="J525" s="1">
        <f>IFERROR(IF(FIND(" - ",$F525)&gt;0,MID($F525,FIND(" - ",$F525)+3,LEN($F525)),""),"")</f>
      </c>
      <c r="L525" s="1"/>
      <c r="N525" t="s">
        <v>23</v>
      </c>
      <c r="P525">
        <f>IF(OR($N525="",$O525=""),"",IFERROR($N525/$O525,0))</f>
      </c>
      <c r="Q525">
        <f>IF($N525="","",
IF($G525="","",
IF(ISNUMBER(SEARCH("exempt",LOWER($G525))),0,
$N525*(VALUE(SUBSTITUTE($G525,"%",""))/100))))</f>
      </c>
      <c r="W525">
        <f>IF($N525="","",
SUM($N525,$Q525,$U525,$R525,$T525)-
IF($V525="",0,VALUE($V525)))</f>
      </c>
      <c r="AE525" t="s">
        <v>1531</v>
      </c>
      <c r="AJ525" t="s">
        <v>1532</v>
      </c>
      <c r="AM525">
        <f>IFERROR(LEFT($F525,FIND(" - ",$F525)-1),$F525)</f>
      </c>
      <c r="AP525">
        <f>IF($CE525&gt;=1,INDEX($AN:$AN,$CD525+1),"")</f>
      </c>
      <c r="AQ525">
        <f>IF($CE525&gt;=2,INDEX($AN:$AN,$CD525+2),"")</f>
      </c>
      <c r="AR525">
        <f>IF($CE525&gt;=3,INDEX($AN:$AN,$CD525+3),"")</f>
      </c>
      <c r="AS525">
        <f>IF($CE525&gt;=4,INDEX($AN:$AN,$CD525+4),"")</f>
      </c>
      <c r="AT525">
        <f>IF($CE525&gt;=5,INDEX($AN:$AN,$CD525+5),"")</f>
      </c>
      <c r="AU525">
        <f>IF($CE525&gt;=6,INDEX($AN:$AN,$CD525+6),"")</f>
      </c>
      <c r="AV525">
        <f>IF($CE525&gt;=7,INDEX($AN:$AN,$CD525+7),"")</f>
      </c>
      <c r="AW525">
        <f>IF($CE525&gt;=8,INDEX($AN:$AN,$CD525+8),"")</f>
      </c>
      <c r="AX525">
        <f>IF($CE525&gt;=9,INDEX($AN:$AN,$CD525+9),"")</f>
      </c>
      <c r="AY525">
        <f>IF($CE525&gt;=10,INDEX($AN:$AN,$CD525+10),"")</f>
      </c>
      <c r="AZ525">
        <f>IF($CE525&gt;=11,INDEX($AN:$AN,$CD525+11),"")</f>
      </c>
      <c r="BA525">
        <f>IF($CE525&gt;=12,INDEX($AN:$AN,$CD525+12),"")</f>
      </c>
      <c r="BB525">
        <f>IF($CE525&gt;=13,INDEX($AN:$AN,$CD525+13),"")</f>
      </c>
      <c r="BC525">
        <f>IF($CE525&gt;=14,INDEX($AN:$AN,$CD525+14),"")</f>
      </c>
      <c r="BD525">
        <f>IF($CE525&gt;=15,INDEX($AN:$AN,$CD525+15),"")</f>
      </c>
      <c r="BE525">
        <f>IF($CE525&gt;=16,INDEX($AN:$AN,$CD525+16),"")</f>
      </c>
      <c r="BF525">
        <f>IF($CE525&gt;=17,INDEX($AN:$AN,$CD525+17),"")</f>
      </c>
      <c r="BG525">
        <f>IF($CE525&gt;=18,INDEX($AN:$AN,$CD525+18),"")</f>
      </c>
      <c r="BH525">
        <f>IF($CE525&gt;=19,INDEX($AN:$AN,$CD525+19),"")</f>
      </c>
      <c r="BI525">
        <f>IF($CE525&gt;=20,INDEX($AN:$AN,$CD525+20),"")</f>
      </c>
      <c r="BJ525">
        <f>IF($CE525&gt;=21,INDEX($AN:$AN,$CD525+21),"")</f>
      </c>
      <c r="BK525">
        <f>IF($CE525&gt;=22,INDEX($AN:$AN,$CD525+22),"")</f>
      </c>
      <c r="BL525">
        <f>IF($CE525&gt;=23,INDEX($AN:$AN,$CD525+23),"")</f>
      </c>
      <c r="BM525">
        <f>IF($CE525&gt;=24,INDEX($AN:$AN,$CD525+24),"")</f>
      </c>
      <c r="BN525">
        <f>IF($CE525&gt;=25,INDEX($AN:$AN,$CD525+25),"")</f>
      </c>
      <c r="BO525">
        <f>IF($CE525&gt;=26,INDEX($AN:$AN,$CD525+26),"")</f>
      </c>
      <c r="BP525">
        <f>IF($CE525&gt;=27,INDEX($AN:$AN,$CD525+27),"")</f>
      </c>
      <c r="BQ525">
        <f>IF($CE525&gt;=28,INDEX($AN:$AN,$CD525+28),"")</f>
      </c>
      <c r="BR525">
        <f>IF($CE525&gt;=29,INDEX($AN:$AN,$CD525+29),"")</f>
      </c>
      <c r="BS525">
        <f>IF($CE525&gt;=30,INDEX($AN:$AN,$CD525+30),"")</f>
      </c>
      <c r="BT525">
        <f>IF($CE525&gt;=31,INDEX($AN:$AN,$CD525+31),"")</f>
      </c>
      <c r="BU525">
        <f>IF($CE525&gt;=32,INDEX($AN:$AN,$CD525+32),"")</f>
      </c>
      <c r="BV525">
        <f>IF($CE525&gt;=33,INDEX($AN:$AN,$CD525+33),"")</f>
      </c>
      <c r="BW525">
        <f>IF($CE525&gt;=34,INDEX($AN:$AN,$CD525+34),"")</f>
      </c>
      <c r="BX525">
        <f>IF($CE525&gt;=35,INDEX($AN:$AN,$CD525+35),"")</f>
      </c>
      <c r="BY525">
        <f>IF($CE525&gt;=36,INDEX($AN:$AN,$CD525+36),"")</f>
      </c>
      <c r="BZ525">
        <f>IF($CE525&gt;=37,INDEX($AN:$AN,$CD525+37),"")</f>
      </c>
      <c r="CA525">
        <f>IF($CE525&gt;=38,INDEX($AN:$AN,$CD525+38),"")</f>
      </c>
      <c r="CB525">
        <f>IF($CE525&gt;=39,INDEX($AN:$AN,$CD525+39),"")</f>
      </c>
      <c r="CC525">
        <f>IF($CE525&gt;=40,INDEX($AN:$AN,$CD525+40),"")</f>
      </c>
      <c r="CD525">
        <f>IFERROR(MATCH($AM525,$AN$2:$AN$133,0)+1,0)</f>
      </c>
      <c r="CE525">
        <f>IFERROR(INDEX($AO$2:$AO$133,MATCH($AM525,$AN$2:$AN$133,0)),0)</f>
      </c>
      <c r="CF525">
        <f>IFERROR(LEFT($K525,FIND(" - ",$K525)-1),$K525)</f>
      </c>
      <c r="CG525" t="s">
        <v>235</v>
      </c>
      <c r="CI525">
        <f>IF($DD525&gt;=1,INDEX($CG:$CG,$DC525+1),"")</f>
      </c>
      <c r="CJ525">
        <f>IF($DD525&gt;=2,INDEX($CG:$CG,$DC525+2),"")</f>
      </c>
      <c r="CK525">
        <f>IF($DD525&gt;=3,INDEX($CG:$CG,$DC525+3),"")</f>
      </c>
      <c r="CL525">
        <f>IF($DD525&gt;=4,INDEX($CG:$CG,$DC525+4),"")</f>
      </c>
      <c r="CM525">
        <f>IF($DD525&gt;=5,INDEX($CG:$CG,$DC525+5),"")</f>
      </c>
      <c r="CN525">
        <f>IF($DD525&gt;=6,INDEX($CG:$CG,$DC525+6),"")</f>
      </c>
      <c r="CO525">
        <f>IF($DD525&gt;=7,INDEX($CG:$CG,$DC525+7),"")</f>
      </c>
      <c r="CP525">
        <f>IF($DD525&gt;=8,INDEX($CG:$CG,$DC525+8),"")</f>
      </c>
      <c r="CQ525">
        <f>IF($DD525&gt;=9,INDEX($CG:$CG,$DC525+9),"")</f>
      </c>
      <c r="CR525">
        <f>IF($DD525&gt;=10,INDEX($CG:$CG,$DC525+10),"")</f>
      </c>
      <c r="CS525">
        <f>IF($DD525&gt;=11,INDEX($CG:$CG,$DC525+11),"")</f>
      </c>
      <c r="CT525">
        <f>IF($DD525&gt;=12,INDEX($CG:$CG,$DC525+12),"")</f>
      </c>
      <c r="CU525">
        <f>IF($DD525&gt;=13,INDEX($CG:$CG,$DC525+13),"")</f>
      </c>
      <c r="CV525">
        <f>IF($DD525&gt;=14,INDEX($CG:$CG,$DC525+14),"")</f>
      </c>
      <c r="CW525">
        <f>IF($DD525&gt;=15,INDEX($CG:$CG,$DC525+15),"")</f>
      </c>
      <c r="CX525">
        <f>IF($DD525&gt;=16,INDEX($CG:$CG,$DC525+16),"")</f>
      </c>
      <c r="CY525">
        <f>IF($DD525&gt;=17,INDEX($CG:$CG,$DC525+17),"")</f>
      </c>
      <c r="CZ525">
        <f>IF($DD525&gt;=18,INDEX($CG:$CG,$DC525+18),"")</f>
      </c>
      <c r="DA525">
        <f>IF($DD525&gt;=19,INDEX($CG:$CG,$DC525+19),"")</f>
      </c>
      <c r="DB525">
        <f>IF($DD525&gt;=20,INDEX($CG:$CG,$DC525+20),"")</f>
      </c>
      <c r="DC525">
        <f>IFERROR(MATCH($CF525,$CG$2:$CG$1558,0)+1,0)</f>
      </c>
      <c r="DD525">
        <f>IFERROR(INDEX($CH$2:$CH$1558,MATCH($CF525,$CG$2:$CG$1558,0)),0)</f>
      </c>
      <c r="DE525">
        <f>IFERROR(INDEX($AL:$AL,MATCH($G525,$AK:$AK,0))&amp;"","")</f>
      </c>
      <c r="DI525">
        <f>IF($GL525&gt;=1,INDEX($DF:$DF,$GK525+1),"")</f>
      </c>
      <c r="DJ525">
        <f>IF($GL525&gt;=2,INDEX($DF:$DF,$GK525+2),"")</f>
      </c>
      <c r="DK525">
        <f>IF($GL525&gt;=3,INDEX($DF:$DF,$GK525+3),"")</f>
      </c>
      <c r="DL525">
        <f>IF($GL525&gt;=4,INDEX($DF:$DF,$GK525+4),"")</f>
      </c>
      <c r="DM525">
        <f>IF($GL525&gt;=5,INDEX($DF:$DF,$GK525+5),"")</f>
      </c>
      <c r="DN525">
        <f>IF($GL525&gt;=6,INDEX($DF:$DF,$GK525+6),"")</f>
      </c>
      <c r="DO525">
        <f>IF($GL525&gt;=7,INDEX($DF:$DF,$GK525+7),"")</f>
      </c>
      <c r="DP525">
        <f>IF($GL525&gt;=8,INDEX($DF:$DF,$GK525+8),"")</f>
      </c>
      <c r="DQ525">
        <f>IF($GL525&gt;=9,INDEX($DF:$DF,$GK525+9),"")</f>
      </c>
      <c r="DR525">
        <f>IF($GL525&gt;=10,INDEX($DF:$DF,$GK525+10),"")</f>
      </c>
      <c r="DS525">
        <f>IF($GL525&gt;=11,INDEX($DF:$DF,$GK525+11),"")</f>
      </c>
      <c r="DT525">
        <f>IF($GL525&gt;=12,INDEX($DF:$DF,$GK525+12),"")</f>
      </c>
      <c r="DU525">
        <f>IF($GL525&gt;=13,INDEX($DF:$DF,$GK525+13),"")</f>
      </c>
      <c r="DV525">
        <f>IF($GL525&gt;=14,INDEX($DF:$DF,$GK525+14),"")</f>
      </c>
      <c r="DW525">
        <f>IF($GL525&gt;=15,INDEX($DF:$DF,$GK525+15),"")</f>
      </c>
      <c r="DX525">
        <f>IF($GL525&gt;=16,INDEX($DF:$DF,$GK525+16),"")</f>
      </c>
      <c r="DY525">
        <f>IF($GL525&gt;=17,INDEX($DF:$DF,$GK525+17),"")</f>
      </c>
      <c r="DZ525">
        <f>IF($GL525&gt;=18,INDEX($DF:$DF,$GK525+18),"")</f>
      </c>
      <c r="EA525">
        <f>IF($GL525&gt;=19,INDEX($DF:$DF,$GK525+19),"")</f>
      </c>
      <c r="EB525">
        <f>IF($GL525&gt;=20,INDEX($DF:$DF,$GK525+20),"")</f>
      </c>
      <c r="EC525">
        <f>IF($GL525&gt;=21,INDEX($DF:$DF,$GK525+21),"")</f>
      </c>
      <c r="ED525">
        <f>IF($GL525&gt;=22,INDEX($DF:$DF,$GK525+22),"")</f>
      </c>
      <c r="EE525">
        <f>IF($GL525&gt;=23,INDEX($DF:$DF,$GK525+23),"")</f>
      </c>
      <c r="EF525">
        <f>IF($GL525&gt;=24,INDEX($DF:$DF,$GK525+24),"")</f>
      </c>
      <c r="EG525">
        <f>IF($GL525&gt;=25,INDEX($DF:$DF,$GK525+25),"")</f>
      </c>
      <c r="EH525">
        <f>IF($GL525&gt;=26,INDEX($DF:$DF,$GK525+26),"")</f>
      </c>
      <c r="EI525">
        <f>IF($GL525&gt;=27,INDEX($DF:$DF,$GK525+27),"")</f>
      </c>
      <c r="EJ525">
        <f>IF($GL525&gt;=28,INDEX($DF:$DF,$GK525+28),"")</f>
      </c>
      <c r="EK525">
        <f>IF($GL525&gt;=29,INDEX($DF:$DF,$GK525+29),"")</f>
      </c>
      <c r="EL525">
        <f>IF($GL525&gt;=30,INDEX($DF:$DF,$GK525+30),"")</f>
      </c>
      <c r="EM525">
        <f>IF($GL525&gt;=31,INDEX($DF:$DF,$GK525+31),"")</f>
      </c>
      <c r="EN525">
        <f>IF($GL525&gt;=32,INDEX($DF:$DF,$GK525+32),"")</f>
      </c>
      <c r="EO525">
        <f>IF($GL525&gt;=33,INDEX($DF:$DF,$GK525+33),"")</f>
      </c>
      <c r="EP525">
        <f>IF($GL525&gt;=34,INDEX($DF:$DF,$GK525+34),"")</f>
      </c>
      <c r="EQ525">
        <f>IF($GL525&gt;=35,INDEX($DF:$DF,$GK525+35),"")</f>
      </c>
      <c r="ER525">
        <f>IF($GL525&gt;=36,INDEX($DF:$DF,$GK525+36),"")</f>
      </c>
      <c r="ES525">
        <f>IF($GL525&gt;=37,INDEX($DF:$DF,$GK525+37),"")</f>
      </c>
      <c r="ET525">
        <f>IF($GL525&gt;=38,INDEX($DF:$DF,$GK525+38),"")</f>
      </c>
      <c r="EU525">
        <f>IF($GL525&gt;=39,INDEX($DF:$DF,$GK525+39),"")</f>
      </c>
      <c r="EV525">
        <f>IF($GL525&gt;=40,INDEX($DF:$DF,$GK525+40),"")</f>
      </c>
      <c r="EW525">
        <f>IF($GL525&gt;=1,INDEX($DG:$DG,$GK525+1),"")</f>
      </c>
      <c r="EX525">
        <f>IF($GL525&gt;=2,INDEX($DG:$DG,$GK525+2),"")</f>
      </c>
      <c r="EY525">
        <f>IF($GL525&gt;=3,INDEX($DG:$DG,$GK525+3),"")</f>
      </c>
      <c r="EZ525">
        <f>IF($GL525&gt;=4,INDEX($DG:$DG,$GK525+4),"")</f>
      </c>
      <c r="FA525">
        <f>IF($GL525&gt;=5,INDEX($DG:$DG,$GK525+5),"")</f>
      </c>
      <c r="FB525">
        <f>IF($GL525&gt;=6,INDEX($DG:$DG,$GK525+6),"")</f>
      </c>
      <c r="FC525">
        <f>IF($GL525&gt;=7,INDEX($DG:$DG,$GK525+7),"")</f>
      </c>
      <c r="FD525">
        <f>IF($GL525&gt;=8,INDEX($DG:$DG,$GK525+8),"")</f>
      </c>
      <c r="FE525">
        <f>IF($GL525&gt;=9,INDEX($DG:$DG,$GK525+9),"")</f>
      </c>
      <c r="FF525">
        <f>IF($GL525&gt;=10,INDEX($DG:$DG,$GK525+10),"")</f>
      </c>
      <c r="FG525">
        <f>IF($GL525&gt;=11,INDEX($DG:$DG,$GK525+11),"")</f>
      </c>
      <c r="FH525">
        <f>IF($GL525&gt;=12,INDEX($DG:$DG,$GK525+12),"")</f>
      </c>
      <c r="FI525">
        <f>IF($GL525&gt;=13,INDEX($DG:$DG,$GK525+13),"")</f>
      </c>
      <c r="FJ525">
        <f>IF($GL525&gt;=14,INDEX($DG:$DG,$GK525+14),"")</f>
      </c>
      <c r="FK525">
        <f>IF($GL525&gt;=15,INDEX($DG:$DG,$GK525+15),"")</f>
      </c>
      <c r="FL525">
        <f>IF($GL525&gt;=16,INDEX($DG:$DG,$GK525+16),"")</f>
      </c>
      <c r="FM525">
        <f>IF($GL525&gt;=17,INDEX($DG:$DG,$GK525+17),"")</f>
      </c>
      <c r="FN525">
        <f>IF($GL525&gt;=18,INDEX($DG:$DG,$GK525+18),"")</f>
      </c>
      <c r="FO525">
        <f>IF($GL525&gt;=19,INDEX($DG:$DG,$GK525+19),"")</f>
      </c>
      <c r="FP525">
        <f>IF($GL525&gt;=20,INDEX($DG:$DG,$GK525+20),"")</f>
      </c>
      <c r="FQ525">
        <f>IF($GL525&gt;=21,INDEX($DG:$DG,$GK525+21),"")</f>
      </c>
      <c r="FR525">
        <f>IF($GL525&gt;=22,INDEX($DG:$DG,$GK525+22),"")</f>
      </c>
      <c r="FS525">
        <f>IF($GL525&gt;=23,INDEX($DG:$DG,$GK525+23),"")</f>
      </c>
      <c r="FT525">
        <f>IF($GL525&gt;=24,INDEX($DG:$DG,$GK525+24),"")</f>
      </c>
      <c r="FU525">
        <f>IF($GL525&gt;=25,INDEX($DG:$DG,$GK525+25),"")</f>
      </c>
      <c r="FV525">
        <f>IF($GL525&gt;=26,INDEX($DG:$DG,$GK525+26),"")</f>
      </c>
      <c r="FW525">
        <f>IF($GL525&gt;=27,INDEX($DG:$DG,$GK525+27),"")</f>
      </c>
      <c r="FX525">
        <f>IF($GL525&gt;=28,INDEX($DG:$DG,$GK525+28),"")</f>
      </c>
      <c r="FY525">
        <f>IF($GL525&gt;=29,INDEX($DG:$DG,$GK525+29),"")</f>
      </c>
      <c r="FZ525">
        <f>IF($GL525&gt;=30,INDEX($DG:$DG,$GK525+30),"")</f>
      </c>
      <c r="GA525">
        <f>IF($GL525&gt;=31,INDEX($DG:$DG,$GK525+31),"")</f>
      </c>
      <c r="GB525">
        <f>IF($GL525&gt;=32,INDEX($DG:$DG,$GK525+32),"")</f>
      </c>
      <c r="GC525">
        <f>IF($GL525&gt;=33,INDEX($DG:$DG,$GK525+33),"")</f>
      </c>
      <c r="GD525">
        <f>IF($GL525&gt;=34,INDEX($DG:$DG,$GK525+34),"")</f>
      </c>
      <c r="GE525">
        <f>IF($GL525&gt;=35,INDEX($DG:$DG,$GK525+35),"")</f>
      </c>
      <c r="GF525">
        <f>IF($GL525&gt;=36,INDEX($DG:$DG,$GK525+36),"")</f>
      </c>
      <c r="GG525">
        <f>IF($GL525&gt;=37,INDEX($DG:$DG,$GK525+37),"")</f>
      </c>
      <c r="GH525">
        <f>IF($GL525&gt;=38,INDEX($DG:$DG,$GK525+38),"")</f>
      </c>
      <c r="GI525">
        <f>IF($GL525&gt;=39,INDEX($DG:$DG,$GK525+39),"")</f>
      </c>
      <c r="GJ525">
        <f>IF($GL525&gt;=40,INDEX($DG:$DG,$GK525+40),"")</f>
      </c>
      <c r="GK525">
        <f>IFERROR(MATCH($DE525,$DF$2:$DF$166,0)+1,0)</f>
      </c>
      <c r="GL525">
        <f>IFERROR(INDEX($DH$2:$DH$166,MATCH($DE525,$DF$2:$DF$166,0)),0)</f>
      </c>
      <c r="GM525">
        <f>IFERROR(MATCH($H525,$DI$525:$EV$525,0),0)</f>
      </c>
      <c r="GN525">
        <f>IF($GM525&gt;0,INDEX($EW$525:$GJ$525,$GM525),"")</f>
      </c>
      <c r="GO525" t="s">
        <v>1141</v>
      </c>
      <c r="GQ525">
        <f>IF($IZ525&gt;=1,INDEX($GO:$GO,$IY525+1),"")</f>
      </c>
      <c r="GR525">
        <f>IF($IZ525&gt;=2,INDEX($GO:$GO,$IY525+2),"")</f>
      </c>
      <c r="GS525">
        <f>IF($IZ525&gt;=3,INDEX($GO:$GO,$IY525+3),"")</f>
      </c>
      <c r="GT525">
        <f>IF($IZ525&gt;=4,INDEX($GO:$GO,$IY525+4),"")</f>
      </c>
      <c r="GU525">
        <f>IF($IZ525&gt;=5,INDEX($GO:$GO,$IY525+5),"")</f>
      </c>
      <c r="GV525">
        <f>IF($IZ525&gt;=6,INDEX($GO:$GO,$IY525+6),"")</f>
      </c>
      <c r="GW525">
        <f>IF($IZ525&gt;=7,INDEX($GO:$GO,$IY525+7),"")</f>
      </c>
      <c r="GX525">
        <f>IF($IZ525&gt;=8,INDEX($GO:$GO,$IY525+8),"")</f>
      </c>
      <c r="GY525">
        <f>IF($IZ525&gt;=9,INDEX($GO:$GO,$IY525+9),"")</f>
      </c>
      <c r="GZ525">
        <f>IF($IZ525&gt;=10,INDEX($GO:$GO,$IY525+10),"")</f>
      </c>
      <c r="HA525">
        <f>IF($IZ525&gt;=11,INDEX($GO:$GO,$IY525+11),"")</f>
      </c>
      <c r="HB525">
        <f>IF($IZ525&gt;=12,INDEX($GO:$GO,$IY525+12),"")</f>
      </c>
      <c r="HC525">
        <f>IF($IZ525&gt;=13,INDEX($GO:$GO,$IY525+13),"")</f>
      </c>
      <c r="HD525">
        <f>IF($IZ525&gt;=14,INDEX($GO:$GO,$IY525+14),"")</f>
      </c>
      <c r="HE525">
        <f>IF($IZ525&gt;=15,INDEX($GO:$GO,$IY525+15),"")</f>
      </c>
      <c r="HF525">
        <f>IF($IZ525&gt;=16,INDEX($GO:$GO,$IY525+16),"")</f>
      </c>
      <c r="HG525">
        <f>IF($IZ525&gt;=17,INDEX($GO:$GO,$IY525+17),"")</f>
      </c>
      <c r="HH525">
        <f>IF($IZ525&gt;=18,INDEX($GO:$GO,$IY525+18),"")</f>
      </c>
      <c r="HI525">
        <f>IF($IZ525&gt;=19,INDEX($GO:$GO,$IY525+19),"")</f>
      </c>
      <c r="HJ525">
        <f>IF($IZ525&gt;=20,INDEX($GO:$GO,$IY525+20),"")</f>
      </c>
      <c r="HK525">
        <f>IF($IZ525&gt;=21,INDEX($GO:$GO,$IY525+21),"")</f>
      </c>
      <c r="HL525">
        <f>IF($IZ525&gt;=22,INDEX($GO:$GO,$IY525+22),"")</f>
      </c>
      <c r="HM525">
        <f>IF($IZ525&gt;=23,INDEX($GO:$GO,$IY525+23),"")</f>
      </c>
      <c r="HN525">
        <f>IF($IZ525&gt;=24,INDEX($GO:$GO,$IY525+24),"")</f>
      </c>
      <c r="HO525">
        <f>IF($IZ525&gt;=25,INDEX($GO:$GO,$IY525+25),"")</f>
      </c>
      <c r="HP525">
        <f>IF($IZ525&gt;=26,INDEX($GO:$GO,$IY525+26),"")</f>
      </c>
      <c r="HQ525">
        <f>IF($IZ525&gt;=27,INDEX($GO:$GO,$IY525+27),"")</f>
      </c>
      <c r="HR525">
        <f>IF($IZ525&gt;=28,INDEX($GO:$GO,$IY525+28),"")</f>
      </c>
      <c r="HS525">
        <f>IF($IZ525&gt;=29,INDEX($GO:$GO,$IY525+29),"")</f>
      </c>
      <c r="HT525">
        <f>IF($IZ525&gt;=30,INDEX($GO:$GO,$IY525+30),"")</f>
      </c>
      <c r="HU525">
        <f>IF($IZ525&gt;=31,INDEX($GO:$GO,$IY525+31),"")</f>
      </c>
      <c r="HV525">
        <f>IF($IZ525&gt;=32,INDEX($GO:$GO,$IY525+32),"")</f>
      </c>
      <c r="HW525">
        <f>IF($IZ525&gt;=33,INDEX($GO:$GO,$IY525+33),"")</f>
      </c>
      <c r="HX525">
        <f>IF($IZ525&gt;=34,INDEX($GO:$GO,$IY525+34),"")</f>
      </c>
      <c r="HY525">
        <f>IF($IZ525&gt;=35,INDEX($GO:$GO,$IY525+35),"")</f>
      </c>
      <c r="HZ525">
        <f>IF($IZ525&gt;=36,INDEX($GO:$GO,$IY525+36),"")</f>
      </c>
      <c r="IA525">
        <f>IF($IZ525&gt;=37,INDEX($GO:$GO,$IY525+37),"")</f>
      </c>
      <c r="IB525">
        <f>IF($IZ525&gt;=38,INDEX($GO:$GO,$IY525+38),"")</f>
      </c>
      <c r="IC525">
        <f>IF($IZ525&gt;=39,INDEX($GO:$GO,$IY525+39),"")</f>
      </c>
      <c r="ID525">
        <f>IF($IZ525&gt;=40,INDEX($GO:$GO,$IY525+40),"")</f>
      </c>
      <c r="IE525">
        <f>IF($IZ525&gt;=41,INDEX($GO:$GO,$IY525+41),"")</f>
      </c>
      <c r="IF525">
        <f>IF($IZ525&gt;=42,INDEX($GO:$GO,$IY525+42),"")</f>
      </c>
      <c r="IG525">
        <f>IF($IZ525&gt;=43,INDEX($GO:$GO,$IY525+43),"")</f>
      </c>
      <c r="IH525">
        <f>IF($IZ525&gt;=44,INDEX($GO:$GO,$IY525+44),"")</f>
      </c>
      <c r="II525">
        <f>IF($IZ525&gt;=45,INDEX($GO:$GO,$IY525+45),"")</f>
      </c>
      <c r="IJ525">
        <f>IF($IZ525&gt;=46,INDEX($GO:$GO,$IY525+46),"")</f>
      </c>
      <c r="IK525">
        <f>IF($IZ525&gt;=47,INDEX($GO:$GO,$IY525+47),"")</f>
      </c>
      <c r="IL525">
        <f>IF($IZ525&gt;=48,INDEX($GO:$GO,$IY525+48),"")</f>
      </c>
      <c r="IM525">
        <f>IF($IZ525&gt;=49,INDEX($GO:$GO,$IY525+49),"")</f>
      </c>
      <c r="IN525">
        <f>IF($IZ525&gt;=50,INDEX($GO:$GO,$IY525+50),"")</f>
      </c>
      <c r="IO525">
        <f>IF($IZ525&gt;=51,INDEX($GO:$GO,$IY525+51),"")</f>
      </c>
      <c r="IP525">
        <f>IF($IZ525&gt;=52,INDEX($GO:$GO,$IY525+52),"")</f>
      </c>
      <c r="IQ525">
        <f>IF($IZ525&gt;=53,INDEX($GO:$GO,$IY525+53),"")</f>
      </c>
      <c r="IR525">
        <f>IF($IZ525&gt;=54,INDEX($GO:$GO,$IY525+54),"")</f>
      </c>
      <c r="IS525">
        <f>IF($IZ525&gt;=55,INDEX($GO:$GO,$IY525+55),"")</f>
      </c>
      <c r="IT525">
        <f>IF($IZ525&gt;=56,INDEX($GO:$GO,$IY525+56),"")</f>
      </c>
      <c r="IU525">
        <f>IF($IZ525&gt;=57,INDEX($GO:$GO,$IY525+57),"")</f>
      </c>
      <c r="IV525">
        <f>IF($IZ525&gt;=58,INDEX($GO:$GO,$IY525+58),"")</f>
      </c>
      <c r="IW525">
        <f>IF($IZ525&gt;=59,INDEX($GO:$GO,$IY525+59),"")</f>
      </c>
      <c r="IX525">
        <f>IF($IZ525&gt;=60,INDEX($GO:$GO,$IY525+60),"")</f>
      </c>
      <c r="IY525">
        <f>IFERROR(MATCH($GN525,$GO$2:$GO$827,0)+1,0)</f>
      </c>
      <c r="IZ525">
        <f>IFERROR(INDEX($GP$2:$GP$827,MATCH($GN525,$GO$2:$GO$827,0)),0)</f>
      </c>
      <c r="JA525" t="s">
        <v>23</v>
      </c>
      <c r="JB525" t="s">
        <v>23</v>
      </c>
    </row>
    <row r="526" spans="1:262" x14ac:dyDescent="0.25">
      <c r="F526" s="1"/>
      <c r="G526" s="1"/>
      <c r="H526" s="1"/>
      <c r="I526" s="1"/>
      <c r="J526" s="1">
        <f>IFERROR(IF(FIND(" - ",$F526)&gt;0,MID($F526,FIND(" - ",$F526)+3,LEN($F526)),""),"")</f>
      </c>
      <c r="L526" s="1"/>
      <c r="N526" t="s">
        <v>23</v>
      </c>
      <c r="P526">
        <f>IF(OR($N526="",$O526=""),"",IFERROR($N526/$O526,0))</f>
      </c>
      <c r="Q526">
        <f>IF($N526="","",
IF($G526="","",
IF(ISNUMBER(SEARCH("exempt",LOWER($G526))),0,
$N526*(VALUE(SUBSTITUTE($G526,"%",""))/100))))</f>
      </c>
      <c r="W526">
        <f>IF($N526="","",
SUM($N526,$Q526,$U526,$R526,$T526)-
IF($V526="",0,VALUE($V526)))</f>
      </c>
      <c r="AE526" t="s">
        <v>1533</v>
      </c>
      <c r="AJ526" t="s">
        <v>1534</v>
      </c>
      <c r="AM526">
        <f>IFERROR(LEFT($F526,FIND(" - ",$F526)-1),$F526)</f>
      </c>
      <c r="AP526">
        <f>IF($CE526&gt;=1,INDEX($AN:$AN,$CD526+1),"")</f>
      </c>
      <c r="AQ526">
        <f>IF($CE526&gt;=2,INDEX($AN:$AN,$CD526+2),"")</f>
      </c>
      <c r="AR526">
        <f>IF($CE526&gt;=3,INDEX($AN:$AN,$CD526+3),"")</f>
      </c>
      <c r="AS526">
        <f>IF($CE526&gt;=4,INDEX($AN:$AN,$CD526+4),"")</f>
      </c>
      <c r="AT526">
        <f>IF($CE526&gt;=5,INDEX($AN:$AN,$CD526+5),"")</f>
      </c>
      <c r="AU526">
        <f>IF($CE526&gt;=6,INDEX($AN:$AN,$CD526+6),"")</f>
      </c>
      <c r="AV526">
        <f>IF($CE526&gt;=7,INDEX($AN:$AN,$CD526+7),"")</f>
      </c>
      <c r="AW526">
        <f>IF($CE526&gt;=8,INDEX($AN:$AN,$CD526+8),"")</f>
      </c>
      <c r="AX526">
        <f>IF($CE526&gt;=9,INDEX($AN:$AN,$CD526+9),"")</f>
      </c>
      <c r="AY526">
        <f>IF($CE526&gt;=10,INDEX($AN:$AN,$CD526+10),"")</f>
      </c>
      <c r="AZ526">
        <f>IF($CE526&gt;=11,INDEX($AN:$AN,$CD526+11),"")</f>
      </c>
      <c r="BA526">
        <f>IF($CE526&gt;=12,INDEX($AN:$AN,$CD526+12),"")</f>
      </c>
      <c r="BB526">
        <f>IF($CE526&gt;=13,INDEX($AN:$AN,$CD526+13),"")</f>
      </c>
      <c r="BC526">
        <f>IF($CE526&gt;=14,INDEX($AN:$AN,$CD526+14),"")</f>
      </c>
      <c r="BD526">
        <f>IF($CE526&gt;=15,INDEX($AN:$AN,$CD526+15),"")</f>
      </c>
      <c r="BE526">
        <f>IF($CE526&gt;=16,INDEX($AN:$AN,$CD526+16),"")</f>
      </c>
      <c r="BF526">
        <f>IF($CE526&gt;=17,INDEX($AN:$AN,$CD526+17),"")</f>
      </c>
      <c r="BG526">
        <f>IF($CE526&gt;=18,INDEX($AN:$AN,$CD526+18),"")</f>
      </c>
      <c r="BH526">
        <f>IF($CE526&gt;=19,INDEX($AN:$AN,$CD526+19),"")</f>
      </c>
      <c r="BI526">
        <f>IF($CE526&gt;=20,INDEX($AN:$AN,$CD526+20),"")</f>
      </c>
      <c r="BJ526">
        <f>IF($CE526&gt;=21,INDEX($AN:$AN,$CD526+21),"")</f>
      </c>
      <c r="BK526">
        <f>IF($CE526&gt;=22,INDEX($AN:$AN,$CD526+22),"")</f>
      </c>
      <c r="BL526">
        <f>IF($CE526&gt;=23,INDEX($AN:$AN,$CD526+23),"")</f>
      </c>
      <c r="BM526">
        <f>IF($CE526&gt;=24,INDEX($AN:$AN,$CD526+24),"")</f>
      </c>
      <c r="BN526">
        <f>IF($CE526&gt;=25,INDEX($AN:$AN,$CD526+25),"")</f>
      </c>
      <c r="BO526">
        <f>IF($CE526&gt;=26,INDEX($AN:$AN,$CD526+26),"")</f>
      </c>
      <c r="BP526">
        <f>IF($CE526&gt;=27,INDEX($AN:$AN,$CD526+27),"")</f>
      </c>
      <c r="BQ526">
        <f>IF($CE526&gt;=28,INDEX($AN:$AN,$CD526+28),"")</f>
      </c>
      <c r="BR526">
        <f>IF($CE526&gt;=29,INDEX($AN:$AN,$CD526+29),"")</f>
      </c>
      <c r="BS526">
        <f>IF($CE526&gt;=30,INDEX($AN:$AN,$CD526+30),"")</f>
      </c>
      <c r="BT526">
        <f>IF($CE526&gt;=31,INDEX($AN:$AN,$CD526+31),"")</f>
      </c>
      <c r="BU526">
        <f>IF($CE526&gt;=32,INDEX($AN:$AN,$CD526+32),"")</f>
      </c>
      <c r="BV526">
        <f>IF($CE526&gt;=33,INDEX($AN:$AN,$CD526+33),"")</f>
      </c>
      <c r="BW526">
        <f>IF($CE526&gt;=34,INDEX($AN:$AN,$CD526+34),"")</f>
      </c>
      <c r="BX526">
        <f>IF($CE526&gt;=35,INDEX($AN:$AN,$CD526+35),"")</f>
      </c>
      <c r="BY526">
        <f>IF($CE526&gt;=36,INDEX($AN:$AN,$CD526+36),"")</f>
      </c>
      <c r="BZ526">
        <f>IF($CE526&gt;=37,INDEX($AN:$AN,$CD526+37),"")</f>
      </c>
      <c r="CA526">
        <f>IF($CE526&gt;=38,INDEX($AN:$AN,$CD526+38),"")</f>
      </c>
      <c r="CB526">
        <f>IF($CE526&gt;=39,INDEX($AN:$AN,$CD526+39),"")</f>
      </c>
      <c r="CC526">
        <f>IF($CE526&gt;=40,INDEX($AN:$AN,$CD526+40),"")</f>
      </c>
      <c r="CD526">
        <f>IFERROR(MATCH($AM526,$AN$2:$AN$133,0)+1,0)</f>
      </c>
      <c r="CE526">
        <f>IFERROR(INDEX($AO$2:$AO$133,MATCH($AM526,$AN$2:$AN$133,0)),0)</f>
      </c>
      <c r="CF526">
        <f>IFERROR(LEFT($K526,FIND(" - ",$K526)-1),$K526)</f>
      </c>
      <c r="CG526" t="s">
        <v>253</v>
      </c>
      <c r="CI526">
        <f>IF($DD526&gt;=1,INDEX($CG:$CG,$DC526+1),"")</f>
      </c>
      <c r="CJ526">
        <f>IF($DD526&gt;=2,INDEX($CG:$CG,$DC526+2),"")</f>
      </c>
      <c r="CK526">
        <f>IF($DD526&gt;=3,INDEX($CG:$CG,$DC526+3),"")</f>
      </c>
      <c r="CL526">
        <f>IF($DD526&gt;=4,INDEX($CG:$CG,$DC526+4),"")</f>
      </c>
      <c r="CM526">
        <f>IF($DD526&gt;=5,INDEX($CG:$CG,$DC526+5),"")</f>
      </c>
      <c r="CN526">
        <f>IF($DD526&gt;=6,INDEX($CG:$CG,$DC526+6),"")</f>
      </c>
      <c r="CO526">
        <f>IF($DD526&gt;=7,INDEX($CG:$CG,$DC526+7),"")</f>
      </c>
      <c r="CP526">
        <f>IF($DD526&gt;=8,INDEX($CG:$CG,$DC526+8),"")</f>
      </c>
      <c r="CQ526">
        <f>IF($DD526&gt;=9,INDEX($CG:$CG,$DC526+9),"")</f>
      </c>
      <c r="CR526">
        <f>IF($DD526&gt;=10,INDEX($CG:$CG,$DC526+10),"")</f>
      </c>
      <c r="CS526">
        <f>IF($DD526&gt;=11,INDEX($CG:$CG,$DC526+11),"")</f>
      </c>
      <c r="CT526">
        <f>IF($DD526&gt;=12,INDEX($CG:$CG,$DC526+12),"")</f>
      </c>
      <c r="CU526">
        <f>IF($DD526&gt;=13,INDEX($CG:$CG,$DC526+13),"")</f>
      </c>
      <c r="CV526">
        <f>IF($DD526&gt;=14,INDEX($CG:$CG,$DC526+14),"")</f>
      </c>
      <c r="CW526">
        <f>IF($DD526&gt;=15,INDEX($CG:$CG,$DC526+15),"")</f>
      </c>
      <c r="CX526">
        <f>IF($DD526&gt;=16,INDEX($CG:$CG,$DC526+16),"")</f>
      </c>
      <c r="CY526">
        <f>IF($DD526&gt;=17,INDEX($CG:$CG,$DC526+17),"")</f>
      </c>
      <c r="CZ526">
        <f>IF($DD526&gt;=18,INDEX($CG:$CG,$DC526+18),"")</f>
      </c>
      <c r="DA526">
        <f>IF($DD526&gt;=19,INDEX($CG:$CG,$DC526+19),"")</f>
      </c>
      <c r="DB526">
        <f>IF($DD526&gt;=20,INDEX($CG:$CG,$DC526+20),"")</f>
      </c>
      <c r="DC526">
        <f>IFERROR(MATCH($CF526,$CG$2:$CG$1558,0)+1,0)</f>
      </c>
      <c r="DD526">
        <f>IFERROR(INDEX($CH$2:$CH$1558,MATCH($CF526,$CG$2:$CG$1558,0)),0)</f>
      </c>
      <c r="DE526">
        <f>IFERROR(INDEX($AL:$AL,MATCH($G526,$AK:$AK,0))&amp;"","")</f>
      </c>
      <c r="DI526">
        <f>IF($GL526&gt;=1,INDEX($DF:$DF,$GK526+1),"")</f>
      </c>
      <c r="DJ526">
        <f>IF($GL526&gt;=2,INDEX($DF:$DF,$GK526+2),"")</f>
      </c>
      <c r="DK526">
        <f>IF($GL526&gt;=3,INDEX($DF:$DF,$GK526+3),"")</f>
      </c>
      <c r="DL526">
        <f>IF($GL526&gt;=4,INDEX($DF:$DF,$GK526+4),"")</f>
      </c>
      <c r="DM526">
        <f>IF($GL526&gt;=5,INDEX($DF:$DF,$GK526+5),"")</f>
      </c>
      <c r="DN526">
        <f>IF($GL526&gt;=6,INDEX($DF:$DF,$GK526+6),"")</f>
      </c>
      <c r="DO526">
        <f>IF($GL526&gt;=7,INDEX($DF:$DF,$GK526+7),"")</f>
      </c>
      <c r="DP526">
        <f>IF($GL526&gt;=8,INDEX($DF:$DF,$GK526+8),"")</f>
      </c>
      <c r="DQ526">
        <f>IF($GL526&gt;=9,INDEX($DF:$DF,$GK526+9),"")</f>
      </c>
      <c r="DR526">
        <f>IF($GL526&gt;=10,INDEX($DF:$DF,$GK526+10),"")</f>
      </c>
      <c r="DS526">
        <f>IF($GL526&gt;=11,INDEX($DF:$DF,$GK526+11),"")</f>
      </c>
      <c r="DT526">
        <f>IF($GL526&gt;=12,INDEX($DF:$DF,$GK526+12),"")</f>
      </c>
      <c r="DU526">
        <f>IF($GL526&gt;=13,INDEX($DF:$DF,$GK526+13),"")</f>
      </c>
      <c r="DV526">
        <f>IF($GL526&gt;=14,INDEX($DF:$DF,$GK526+14),"")</f>
      </c>
      <c r="DW526">
        <f>IF($GL526&gt;=15,INDEX($DF:$DF,$GK526+15),"")</f>
      </c>
      <c r="DX526">
        <f>IF($GL526&gt;=16,INDEX($DF:$DF,$GK526+16),"")</f>
      </c>
      <c r="DY526">
        <f>IF($GL526&gt;=17,INDEX($DF:$DF,$GK526+17),"")</f>
      </c>
      <c r="DZ526">
        <f>IF($GL526&gt;=18,INDEX($DF:$DF,$GK526+18),"")</f>
      </c>
      <c r="EA526">
        <f>IF($GL526&gt;=19,INDEX($DF:$DF,$GK526+19),"")</f>
      </c>
      <c r="EB526">
        <f>IF($GL526&gt;=20,INDEX($DF:$DF,$GK526+20),"")</f>
      </c>
      <c r="EC526">
        <f>IF($GL526&gt;=21,INDEX($DF:$DF,$GK526+21),"")</f>
      </c>
      <c r="ED526">
        <f>IF($GL526&gt;=22,INDEX($DF:$DF,$GK526+22),"")</f>
      </c>
      <c r="EE526">
        <f>IF($GL526&gt;=23,INDEX($DF:$DF,$GK526+23),"")</f>
      </c>
      <c r="EF526">
        <f>IF($GL526&gt;=24,INDEX($DF:$DF,$GK526+24),"")</f>
      </c>
      <c r="EG526">
        <f>IF($GL526&gt;=25,INDEX($DF:$DF,$GK526+25),"")</f>
      </c>
      <c r="EH526">
        <f>IF($GL526&gt;=26,INDEX($DF:$DF,$GK526+26),"")</f>
      </c>
      <c r="EI526">
        <f>IF($GL526&gt;=27,INDEX($DF:$DF,$GK526+27),"")</f>
      </c>
      <c r="EJ526">
        <f>IF($GL526&gt;=28,INDEX($DF:$DF,$GK526+28),"")</f>
      </c>
      <c r="EK526">
        <f>IF($GL526&gt;=29,INDEX($DF:$DF,$GK526+29),"")</f>
      </c>
      <c r="EL526">
        <f>IF($GL526&gt;=30,INDEX($DF:$DF,$GK526+30),"")</f>
      </c>
      <c r="EM526">
        <f>IF($GL526&gt;=31,INDEX($DF:$DF,$GK526+31),"")</f>
      </c>
      <c r="EN526">
        <f>IF($GL526&gt;=32,INDEX($DF:$DF,$GK526+32),"")</f>
      </c>
      <c r="EO526">
        <f>IF($GL526&gt;=33,INDEX($DF:$DF,$GK526+33),"")</f>
      </c>
      <c r="EP526">
        <f>IF($GL526&gt;=34,INDEX($DF:$DF,$GK526+34),"")</f>
      </c>
      <c r="EQ526">
        <f>IF($GL526&gt;=35,INDEX($DF:$DF,$GK526+35),"")</f>
      </c>
      <c r="ER526">
        <f>IF($GL526&gt;=36,INDEX($DF:$DF,$GK526+36),"")</f>
      </c>
      <c r="ES526">
        <f>IF($GL526&gt;=37,INDEX($DF:$DF,$GK526+37),"")</f>
      </c>
      <c r="ET526">
        <f>IF($GL526&gt;=38,INDEX($DF:$DF,$GK526+38),"")</f>
      </c>
      <c r="EU526">
        <f>IF($GL526&gt;=39,INDEX($DF:$DF,$GK526+39),"")</f>
      </c>
      <c r="EV526">
        <f>IF($GL526&gt;=40,INDEX($DF:$DF,$GK526+40),"")</f>
      </c>
      <c r="EW526">
        <f>IF($GL526&gt;=1,INDEX($DG:$DG,$GK526+1),"")</f>
      </c>
      <c r="EX526">
        <f>IF($GL526&gt;=2,INDEX($DG:$DG,$GK526+2),"")</f>
      </c>
      <c r="EY526">
        <f>IF($GL526&gt;=3,INDEX($DG:$DG,$GK526+3),"")</f>
      </c>
      <c r="EZ526">
        <f>IF($GL526&gt;=4,INDEX($DG:$DG,$GK526+4),"")</f>
      </c>
      <c r="FA526">
        <f>IF($GL526&gt;=5,INDEX($DG:$DG,$GK526+5),"")</f>
      </c>
      <c r="FB526">
        <f>IF($GL526&gt;=6,INDEX($DG:$DG,$GK526+6),"")</f>
      </c>
      <c r="FC526">
        <f>IF($GL526&gt;=7,INDEX($DG:$DG,$GK526+7),"")</f>
      </c>
      <c r="FD526">
        <f>IF($GL526&gt;=8,INDEX($DG:$DG,$GK526+8),"")</f>
      </c>
      <c r="FE526">
        <f>IF($GL526&gt;=9,INDEX($DG:$DG,$GK526+9),"")</f>
      </c>
      <c r="FF526">
        <f>IF($GL526&gt;=10,INDEX($DG:$DG,$GK526+10),"")</f>
      </c>
      <c r="FG526">
        <f>IF($GL526&gt;=11,INDEX($DG:$DG,$GK526+11),"")</f>
      </c>
      <c r="FH526">
        <f>IF($GL526&gt;=12,INDEX($DG:$DG,$GK526+12),"")</f>
      </c>
      <c r="FI526">
        <f>IF($GL526&gt;=13,INDEX($DG:$DG,$GK526+13),"")</f>
      </c>
      <c r="FJ526">
        <f>IF($GL526&gt;=14,INDEX($DG:$DG,$GK526+14),"")</f>
      </c>
      <c r="FK526">
        <f>IF($GL526&gt;=15,INDEX($DG:$DG,$GK526+15),"")</f>
      </c>
      <c r="FL526">
        <f>IF($GL526&gt;=16,INDEX($DG:$DG,$GK526+16),"")</f>
      </c>
      <c r="FM526">
        <f>IF($GL526&gt;=17,INDEX($DG:$DG,$GK526+17),"")</f>
      </c>
      <c r="FN526">
        <f>IF($GL526&gt;=18,INDEX($DG:$DG,$GK526+18),"")</f>
      </c>
      <c r="FO526">
        <f>IF($GL526&gt;=19,INDEX($DG:$DG,$GK526+19),"")</f>
      </c>
      <c r="FP526">
        <f>IF($GL526&gt;=20,INDEX($DG:$DG,$GK526+20),"")</f>
      </c>
      <c r="FQ526">
        <f>IF($GL526&gt;=21,INDEX($DG:$DG,$GK526+21),"")</f>
      </c>
      <c r="FR526">
        <f>IF($GL526&gt;=22,INDEX($DG:$DG,$GK526+22),"")</f>
      </c>
      <c r="FS526">
        <f>IF($GL526&gt;=23,INDEX($DG:$DG,$GK526+23),"")</f>
      </c>
      <c r="FT526">
        <f>IF($GL526&gt;=24,INDEX($DG:$DG,$GK526+24),"")</f>
      </c>
      <c r="FU526">
        <f>IF($GL526&gt;=25,INDEX($DG:$DG,$GK526+25),"")</f>
      </c>
      <c r="FV526">
        <f>IF($GL526&gt;=26,INDEX($DG:$DG,$GK526+26),"")</f>
      </c>
      <c r="FW526">
        <f>IF($GL526&gt;=27,INDEX($DG:$DG,$GK526+27),"")</f>
      </c>
      <c r="FX526">
        <f>IF($GL526&gt;=28,INDEX($DG:$DG,$GK526+28),"")</f>
      </c>
      <c r="FY526">
        <f>IF($GL526&gt;=29,INDEX($DG:$DG,$GK526+29),"")</f>
      </c>
      <c r="FZ526">
        <f>IF($GL526&gt;=30,INDEX($DG:$DG,$GK526+30),"")</f>
      </c>
      <c r="GA526">
        <f>IF($GL526&gt;=31,INDEX($DG:$DG,$GK526+31),"")</f>
      </c>
      <c r="GB526">
        <f>IF($GL526&gt;=32,INDEX($DG:$DG,$GK526+32),"")</f>
      </c>
      <c r="GC526">
        <f>IF($GL526&gt;=33,INDEX($DG:$DG,$GK526+33),"")</f>
      </c>
      <c r="GD526">
        <f>IF($GL526&gt;=34,INDEX($DG:$DG,$GK526+34),"")</f>
      </c>
      <c r="GE526">
        <f>IF($GL526&gt;=35,INDEX($DG:$DG,$GK526+35),"")</f>
      </c>
      <c r="GF526">
        <f>IF($GL526&gt;=36,INDEX($DG:$DG,$GK526+36),"")</f>
      </c>
      <c r="GG526">
        <f>IF($GL526&gt;=37,INDEX($DG:$DG,$GK526+37),"")</f>
      </c>
      <c r="GH526">
        <f>IF($GL526&gt;=38,INDEX($DG:$DG,$GK526+38),"")</f>
      </c>
      <c r="GI526">
        <f>IF($GL526&gt;=39,INDEX($DG:$DG,$GK526+39),"")</f>
      </c>
      <c r="GJ526">
        <f>IF($GL526&gt;=40,INDEX($DG:$DG,$GK526+40),"")</f>
      </c>
      <c r="GK526">
        <f>IFERROR(MATCH($DE526,$DF$2:$DF$166,0)+1,0)</f>
      </c>
      <c r="GL526">
        <f>IFERROR(INDEX($DH$2:$DH$166,MATCH($DE526,$DF$2:$DF$166,0)),0)</f>
      </c>
      <c r="GM526">
        <f>IFERROR(MATCH($H526,$DI$526:$EV$526,0),0)</f>
      </c>
      <c r="GN526">
        <f>IF($GM526&gt;0,INDEX($EW$526:$GJ$526,$GM526),"")</f>
      </c>
      <c r="GO526" t="s">
        <v>1143</v>
      </c>
      <c r="GQ526">
        <f>IF($IZ526&gt;=1,INDEX($GO:$GO,$IY526+1),"")</f>
      </c>
      <c r="GR526">
        <f>IF($IZ526&gt;=2,INDEX($GO:$GO,$IY526+2),"")</f>
      </c>
      <c r="GS526">
        <f>IF($IZ526&gt;=3,INDEX($GO:$GO,$IY526+3),"")</f>
      </c>
      <c r="GT526">
        <f>IF($IZ526&gt;=4,INDEX($GO:$GO,$IY526+4),"")</f>
      </c>
      <c r="GU526">
        <f>IF($IZ526&gt;=5,INDEX($GO:$GO,$IY526+5),"")</f>
      </c>
      <c r="GV526">
        <f>IF($IZ526&gt;=6,INDEX($GO:$GO,$IY526+6),"")</f>
      </c>
      <c r="GW526">
        <f>IF($IZ526&gt;=7,INDEX($GO:$GO,$IY526+7),"")</f>
      </c>
      <c r="GX526">
        <f>IF($IZ526&gt;=8,INDEX($GO:$GO,$IY526+8),"")</f>
      </c>
      <c r="GY526">
        <f>IF($IZ526&gt;=9,INDEX($GO:$GO,$IY526+9),"")</f>
      </c>
      <c r="GZ526">
        <f>IF($IZ526&gt;=10,INDEX($GO:$GO,$IY526+10),"")</f>
      </c>
      <c r="HA526">
        <f>IF($IZ526&gt;=11,INDEX($GO:$GO,$IY526+11),"")</f>
      </c>
      <c r="HB526">
        <f>IF($IZ526&gt;=12,INDEX($GO:$GO,$IY526+12),"")</f>
      </c>
      <c r="HC526">
        <f>IF($IZ526&gt;=13,INDEX($GO:$GO,$IY526+13),"")</f>
      </c>
      <c r="HD526">
        <f>IF($IZ526&gt;=14,INDEX($GO:$GO,$IY526+14),"")</f>
      </c>
      <c r="HE526">
        <f>IF($IZ526&gt;=15,INDEX($GO:$GO,$IY526+15),"")</f>
      </c>
      <c r="HF526">
        <f>IF($IZ526&gt;=16,INDEX($GO:$GO,$IY526+16),"")</f>
      </c>
      <c r="HG526">
        <f>IF($IZ526&gt;=17,INDEX($GO:$GO,$IY526+17),"")</f>
      </c>
      <c r="HH526">
        <f>IF($IZ526&gt;=18,INDEX($GO:$GO,$IY526+18),"")</f>
      </c>
      <c r="HI526">
        <f>IF($IZ526&gt;=19,INDEX($GO:$GO,$IY526+19),"")</f>
      </c>
      <c r="HJ526">
        <f>IF($IZ526&gt;=20,INDEX($GO:$GO,$IY526+20),"")</f>
      </c>
      <c r="HK526">
        <f>IF($IZ526&gt;=21,INDEX($GO:$GO,$IY526+21),"")</f>
      </c>
      <c r="HL526">
        <f>IF($IZ526&gt;=22,INDEX($GO:$GO,$IY526+22),"")</f>
      </c>
      <c r="HM526">
        <f>IF($IZ526&gt;=23,INDEX($GO:$GO,$IY526+23),"")</f>
      </c>
      <c r="HN526">
        <f>IF($IZ526&gt;=24,INDEX($GO:$GO,$IY526+24),"")</f>
      </c>
      <c r="HO526">
        <f>IF($IZ526&gt;=25,INDEX($GO:$GO,$IY526+25),"")</f>
      </c>
      <c r="HP526">
        <f>IF($IZ526&gt;=26,INDEX($GO:$GO,$IY526+26),"")</f>
      </c>
      <c r="HQ526">
        <f>IF($IZ526&gt;=27,INDEX($GO:$GO,$IY526+27),"")</f>
      </c>
      <c r="HR526">
        <f>IF($IZ526&gt;=28,INDEX($GO:$GO,$IY526+28),"")</f>
      </c>
      <c r="HS526">
        <f>IF($IZ526&gt;=29,INDEX($GO:$GO,$IY526+29),"")</f>
      </c>
      <c r="HT526">
        <f>IF($IZ526&gt;=30,INDEX($GO:$GO,$IY526+30),"")</f>
      </c>
      <c r="HU526">
        <f>IF($IZ526&gt;=31,INDEX($GO:$GO,$IY526+31),"")</f>
      </c>
      <c r="HV526">
        <f>IF($IZ526&gt;=32,INDEX($GO:$GO,$IY526+32),"")</f>
      </c>
      <c r="HW526">
        <f>IF($IZ526&gt;=33,INDEX($GO:$GO,$IY526+33),"")</f>
      </c>
      <c r="HX526">
        <f>IF($IZ526&gt;=34,INDEX($GO:$GO,$IY526+34),"")</f>
      </c>
      <c r="HY526">
        <f>IF($IZ526&gt;=35,INDEX($GO:$GO,$IY526+35),"")</f>
      </c>
      <c r="HZ526">
        <f>IF($IZ526&gt;=36,INDEX($GO:$GO,$IY526+36),"")</f>
      </c>
      <c r="IA526">
        <f>IF($IZ526&gt;=37,INDEX($GO:$GO,$IY526+37),"")</f>
      </c>
      <c r="IB526">
        <f>IF($IZ526&gt;=38,INDEX($GO:$GO,$IY526+38),"")</f>
      </c>
      <c r="IC526">
        <f>IF($IZ526&gt;=39,INDEX($GO:$GO,$IY526+39),"")</f>
      </c>
      <c r="ID526">
        <f>IF($IZ526&gt;=40,INDEX($GO:$GO,$IY526+40),"")</f>
      </c>
      <c r="IE526">
        <f>IF($IZ526&gt;=41,INDEX($GO:$GO,$IY526+41),"")</f>
      </c>
      <c r="IF526">
        <f>IF($IZ526&gt;=42,INDEX($GO:$GO,$IY526+42),"")</f>
      </c>
      <c r="IG526">
        <f>IF($IZ526&gt;=43,INDEX($GO:$GO,$IY526+43),"")</f>
      </c>
      <c r="IH526">
        <f>IF($IZ526&gt;=44,INDEX($GO:$GO,$IY526+44),"")</f>
      </c>
      <c r="II526">
        <f>IF($IZ526&gt;=45,INDEX($GO:$GO,$IY526+45),"")</f>
      </c>
      <c r="IJ526">
        <f>IF($IZ526&gt;=46,INDEX($GO:$GO,$IY526+46),"")</f>
      </c>
      <c r="IK526">
        <f>IF($IZ526&gt;=47,INDEX($GO:$GO,$IY526+47),"")</f>
      </c>
      <c r="IL526">
        <f>IF($IZ526&gt;=48,INDEX($GO:$GO,$IY526+48),"")</f>
      </c>
      <c r="IM526">
        <f>IF($IZ526&gt;=49,INDEX($GO:$GO,$IY526+49),"")</f>
      </c>
      <c r="IN526">
        <f>IF($IZ526&gt;=50,INDEX($GO:$GO,$IY526+50),"")</f>
      </c>
      <c r="IO526">
        <f>IF($IZ526&gt;=51,INDEX($GO:$GO,$IY526+51),"")</f>
      </c>
      <c r="IP526">
        <f>IF($IZ526&gt;=52,INDEX($GO:$GO,$IY526+52),"")</f>
      </c>
      <c r="IQ526">
        <f>IF($IZ526&gt;=53,INDEX($GO:$GO,$IY526+53),"")</f>
      </c>
      <c r="IR526">
        <f>IF($IZ526&gt;=54,INDEX($GO:$GO,$IY526+54),"")</f>
      </c>
      <c r="IS526">
        <f>IF($IZ526&gt;=55,INDEX($GO:$GO,$IY526+55),"")</f>
      </c>
      <c r="IT526">
        <f>IF($IZ526&gt;=56,INDEX($GO:$GO,$IY526+56),"")</f>
      </c>
      <c r="IU526">
        <f>IF($IZ526&gt;=57,INDEX($GO:$GO,$IY526+57),"")</f>
      </c>
      <c r="IV526">
        <f>IF($IZ526&gt;=58,INDEX($GO:$GO,$IY526+58),"")</f>
      </c>
      <c r="IW526">
        <f>IF($IZ526&gt;=59,INDEX($GO:$GO,$IY526+59),"")</f>
      </c>
      <c r="IX526">
        <f>IF($IZ526&gt;=60,INDEX($GO:$GO,$IY526+60),"")</f>
      </c>
      <c r="IY526">
        <f>IFERROR(MATCH($GN526,$GO$2:$GO$827,0)+1,0)</f>
      </c>
      <c r="IZ526">
        <f>IFERROR(INDEX($GP$2:$GP$827,MATCH($GN526,$GO$2:$GO$827,0)),0)</f>
      </c>
      <c r="JA526" t="s">
        <v>23</v>
      </c>
      <c r="JB526" t="s">
        <v>23</v>
      </c>
    </row>
    <row r="527" spans="1:262" x14ac:dyDescent="0.25">
      <c r="F527" s="1"/>
      <c r="G527" s="1"/>
      <c r="H527" s="1"/>
      <c r="I527" s="1"/>
      <c r="J527" s="1">
        <f>IFERROR(IF(FIND(" - ",$F527)&gt;0,MID($F527,FIND(" - ",$F527)+3,LEN($F527)),""),"")</f>
      </c>
      <c r="L527" s="1"/>
      <c r="N527" t="s">
        <v>23</v>
      </c>
      <c r="P527">
        <f>IF(OR($N527="",$O527=""),"",IFERROR($N527/$O527,0))</f>
      </c>
      <c r="Q527">
        <f>IF($N527="","",
IF($G527="","",
IF(ISNUMBER(SEARCH("exempt",LOWER($G527))),0,
$N527*(VALUE(SUBSTITUTE($G527,"%",""))/100))))</f>
      </c>
      <c r="W527">
        <f>IF($N527="","",
SUM($N527,$Q527,$U527,$R527,$T527)-
IF($V527="",0,VALUE($V527)))</f>
      </c>
      <c r="AE527" t="s">
        <v>1535</v>
      </c>
      <c r="AJ527" t="s">
        <v>1536</v>
      </c>
      <c r="AM527">
        <f>IFERROR(LEFT($F527,FIND(" - ",$F527)-1),$F527)</f>
      </c>
      <c r="AP527">
        <f>IF($CE527&gt;=1,INDEX($AN:$AN,$CD527+1),"")</f>
      </c>
      <c r="AQ527">
        <f>IF($CE527&gt;=2,INDEX($AN:$AN,$CD527+2),"")</f>
      </c>
      <c r="AR527">
        <f>IF($CE527&gt;=3,INDEX($AN:$AN,$CD527+3),"")</f>
      </c>
      <c r="AS527">
        <f>IF($CE527&gt;=4,INDEX($AN:$AN,$CD527+4),"")</f>
      </c>
      <c r="AT527">
        <f>IF($CE527&gt;=5,INDEX($AN:$AN,$CD527+5),"")</f>
      </c>
      <c r="AU527">
        <f>IF($CE527&gt;=6,INDEX($AN:$AN,$CD527+6),"")</f>
      </c>
      <c r="AV527">
        <f>IF($CE527&gt;=7,INDEX($AN:$AN,$CD527+7),"")</f>
      </c>
      <c r="AW527">
        <f>IF($CE527&gt;=8,INDEX($AN:$AN,$CD527+8),"")</f>
      </c>
      <c r="AX527">
        <f>IF($CE527&gt;=9,INDEX($AN:$AN,$CD527+9),"")</f>
      </c>
      <c r="AY527">
        <f>IF($CE527&gt;=10,INDEX($AN:$AN,$CD527+10),"")</f>
      </c>
      <c r="AZ527">
        <f>IF($CE527&gt;=11,INDEX($AN:$AN,$CD527+11),"")</f>
      </c>
      <c r="BA527">
        <f>IF($CE527&gt;=12,INDEX($AN:$AN,$CD527+12),"")</f>
      </c>
      <c r="BB527">
        <f>IF($CE527&gt;=13,INDEX($AN:$AN,$CD527+13),"")</f>
      </c>
      <c r="BC527">
        <f>IF($CE527&gt;=14,INDEX($AN:$AN,$CD527+14),"")</f>
      </c>
      <c r="BD527">
        <f>IF($CE527&gt;=15,INDEX($AN:$AN,$CD527+15),"")</f>
      </c>
      <c r="BE527">
        <f>IF($CE527&gt;=16,INDEX($AN:$AN,$CD527+16),"")</f>
      </c>
      <c r="BF527">
        <f>IF($CE527&gt;=17,INDEX($AN:$AN,$CD527+17),"")</f>
      </c>
      <c r="BG527">
        <f>IF($CE527&gt;=18,INDEX($AN:$AN,$CD527+18),"")</f>
      </c>
      <c r="BH527">
        <f>IF($CE527&gt;=19,INDEX($AN:$AN,$CD527+19),"")</f>
      </c>
      <c r="BI527">
        <f>IF($CE527&gt;=20,INDEX($AN:$AN,$CD527+20),"")</f>
      </c>
      <c r="BJ527">
        <f>IF($CE527&gt;=21,INDEX($AN:$AN,$CD527+21),"")</f>
      </c>
      <c r="BK527">
        <f>IF($CE527&gt;=22,INDEX($AN:$AN,$CD527+22),"")</f>
      </c>
      <c r="BL527">
        <f>IF($CE527&gt;=23,INDEX($AN:$AN,$CD527+23),"")</f>
      </c>
      <c r="BM527">
        <f>IF($CE527&gt;=24,INDEX($AN:$AN,$CD527+24),"")</f>
      </c>
      <c r="BN527">
        <f>IF($CE527&gt;=25,INDEX($AN:$AN,$CD527+25),"")</f>
      </c>
      <c r="BO527">
        <f>IF($CE527&gt;=26,INDEX($AN:$AN,$CD527+26),"")</f>
      </c>
      <c r="BP527">
        <f>IF($CE527&gt;=27,INDEX($AN:$AN,$CD527+27),"")</f>
      </c>
      <c r="BQ527">
        <f>IF($CE527&gt;=28,INDEX($AN:$AN,$CD527+28),"")</f>
      </c>
      <c r="BR527">
        <f>IF($CE527&gt;=29,INDEX($AN:$AN,$CD527+29),"")</f>
      </c>
      <c r="BS527">
        <f>IF($CE527&gt;=30,INDEX($AN:$AN,$CD527+30),"")</f>
      </c>
      <c r="BT527">
        <f>IF($CE527&gt;=31,INDEX($AN:$AN,$CD527+31),"")</f>
      </c>
      <c r="BU527">
        <f>IF($CE527&gt;=32,INDEX($AN:$AN,$CD527+32),"")</f>
      </c>
      <c r="BV527">
        <f>IF($CE527&gt;=33,INDEX($AN:$AN,$CD527+33),"")</f>
      </c>
      <c r="BW527">
        <f>IF($CE527&gt;=34,INDEX($AN:$AN,$CD527+34),"")</f>
      </c>
      <c r="BX527">
        <f>IF($CE527&gt;=35,INDEX($AN:$AN,$CD527+35),"")</f>
      </c>
      <c r="BY527">
        <f>IF($CE527&gt;=36,INDEX($AN:$AN,$CD527+36),"")</f>
      </c>
      <c r="BZ527">
        <f>IF($CE527&gt;=37,INDEX($AN:$AN,$CD527+37),"")</f>
      </c>
      <c r="CA527">
        <f>IF($CE527&gt;=38,INDEX($AN:$AN,$CD527+38),"")</f>
      </c>
      <c r="CB527">
        <f>IF($CE527&gt;=39,INDEX($AN:$AN,$CD527+39),"")</f>
      </c>
      <c r="CC527">
        <f>IF($CE527&gt;=40,INDEX($AN:$AN,$CD527+40),"")</f>
      </c>
      <c r="CD527">
        <f>IFERROR(MATCH($AM527,$AN$2:$AN$133,0)+1,0)</f>
      </c>
      <c r="CE527">
        <f>IFERROR(INDEX($AO$2:$AO$133,MATCH($AM527,$AN$2:$AN$133,0)),0)</f>
      </c>
      <c r="CF527">
        <f>IFERROR(LEFT($K527,FIND(" - ",$K527)-1),$K527)</f>
      </c>
      <c r="CG527" t="s">
        <v>64</v>
      </c>
      <c r="CI527">
        <f>IF($DD527&gt;=1,INDEX($CG:$CG,$DC527+1),"")</f>
      </c>
      <c r="CJ527">
        <f>IF($DD527&gt;=2,INDEX($CG:$CG,$DC527+2),"")</f>
      </c>
      <c r="CK527">
        <f>IF($DD527&gt;=3,INDEX($CG:$CG,$DC527+3),"")</f>
      </c>
      <c r="CL527">
        <f>IF($DD527&gt;=4,INDEX($CG:$CG,$DC527+4),"")</f>
      </c>
      <c r="CM527">
        <f>IF($DD527&gt;=5,INDEX($CG:$CG,$DC527+5),"")</f>
      </c>
      <c r="CN527">
        <f>IF($DD527&gt;=6,INDEX($CG:$CG,$DC527+6),"")</f>
      </c>
      <c r="CO527">
        <f>IF($DD527&gt;=7,INDEX($CG:$CG,$DC527+7),"")</f>
      </c>
      <c r="CP527">
        <f>IF($DD527&gt;=8,INDEX($CG:$CG,$DC527+8),"")</f>
      </c>
      <c r="CQ527">
        <f>IF($DD527&gt;=9,INDEX($CG:$CG,$DC527+9),"")</f>
      </c>
      <c r="CR527">
        <f>IF($DD527&gt;=10,INDEX($CG:$CG,$DC527+10),"")</f>
      </c>
      <c r="CS527">
        <f>IF($DD527&gt;=11,INDEX($CG:$CG,$DC527+11),"")</f>
      </c>
      <c r="CT527">
        <f>IF($DD527&gt;=12,INDEX($CG:$CG,$DC527+12),"")</f>
      </c>
      <c r="CU527">
        <f>IF($DD527&gt;=13,INDEX($CG:$CG,$DC527+13),"")</f>
      </c>
      <c r="CV527">
        <f>IF($DD527&gt;=14,INDEX($CG:$CG,$DC527+14),"")</f>
      </c>
      <c r="CW527">
        <f>IF($DD527&gt;=15,INDEX($CG:$CG,$DC527+15),"")</f>
      </c>
      <c r="CX527">
        <f>IF($DD527&gt;=16,INDEX($CG:$CG,$DC527+16),"")</f>
      </c>
      <c r="CY527">
        <f>IF($DD527&gt;=17,INDEX($CG:$CG,$DC527+17),"")</f>
      </c>
      <c r="CZ527">
        <f>IF($DD527&gt;=18,INDEX($CG:$CG,$DC527+18),"")</f>
      </c>
      <c r="DA527">
        <f>IF($DD527&gt;=19,INDEX($CG:$CG,$DC527+19),"")</f>
      </c>
      <c r="DB527">
        <f>IF($DD527&gt;=20,INDEX($CG:$CG,$DC527+20),"")</f>
      </c>
      <c r="DC527">
        <f>IFERROR(MATCH($CF527,$CG$2:$CG$1558,0)+1,0)</f>
      </c>
      <c r="DD527">
        <f>IFERROR(INDEX($CH$2:$CH$1558,MATCH($CF527,$CG$2:$CG$1558,0)),0)</f>
      </c>
      <c r="DE527">
        <f>IFERROR(INDEX($AL:$AL,MATCH($G527,$AK:$AK,0))&amp;"","")</f>
      </c>
      <c r="DI527">
        <f>IF($GL527&gt;=1,INDEX($DF:$DF,$GK527+1),"")</f>
      </c>
      <c r="DJ527">
        <f>IF($GL527&gt;=2,INDEX($DF:$DF,$GK527+2),"")</f>
      </c>
      <c r="DK527">
        <f>IF($GL527&gt;=3,INDEX($DF:$DF,$GK527+3),"")</f>
      </c>
      <c r="DL527">
        <f>IF($GL527&gt;=4,INDEX($DF:$DF,$GK527+4),"")</f>
      </c>
      <c r="DM527">
        <f>IF($GL527&gt;=5,INDEX($DF:$DF,$GK527+5),"")</f>
      </c>
      <c r="DN527">
        <f>IF($GL527&gt;=6,INDEX($DF:$DF,$GK527+6),"")</f>
      </c>
      <c r="DO527">
        <f>IF($GL527&gt;=7,INDEX($DF:$DF,$GK527+7),"")</f>
      </c>
      <c r="DP527">
        <f>IF($GL527&gt;=8,INDEX($DF:$DF,$GK527+8),"")</f>
      </c>
      <c r="DQ527">
        <f>IF($GL527&gt;=9,INDEX($DF:$DF,$GK527+9),"")</f>
      </c>
      <c r="DR527">
        <f>IF($GL527&gt;=10,INDEX($DF:$DF,$GK527+10),"")</f>
      </c>
      <c r="DS527">
        <f>IF($GL527&gt;=11,INDEX($DF:$DF,$GK527+11),"")</f>
      </c>
      <c r="DT527">
        <f>IF($GL527&gt;=12,INDEX($DF:$DF,$GK527+12),"")</f>
      </c>
      <c r="DU527">
        <f>IF($GL527&gt;=13,INDEX($DF:$DF,$GK527+13),"")</f>
      </c>
      <c r="DV527">
        <f>IF($GL527&gt;=14,INDEX($DF:$DF,$GK527+14),"")</f>
      </c>
      <c r="DW527">
        <f>IF($GL527&gt;=15,INDEX($DF:$DF,$GK527+15),"")</f>
      </c>
      <c r="DX527">
        <f>IF($GL527&gt;=16,INDEX($DF:$DF,$GK527+16),"")</f>
      </c>
      <c r="DY527">
        <f>IF($GL527&gt;=17,INDEX($DF:$DF,$GK527+17),"")</f>
      </c>
      <c r="DZ527">
        <f>IF($GL527&gt;=18,INDEX($DF:$DF,$GK527+18),"")</f>
      </c>
      <c r="EA527">
        <f>IF($GL527&gt;=19,INDEX($DF:$DF,$GK527+19),"")</f>
      </c>
      <c r="EB527">
        <f>IF($GL527&gt;=20,INDEX($DF:$DF,$GK527+20),"")</f>
      </c>
      <c r="EC527">
        <f>IF($GL527&gt;=21,INDEX($DF:$DF,$GK527+21),"")</f>
      </c>
      <c r="ED527">
        <f>IF($GL527&gt;=22,INDEX($DF:$DF,$GK527+22),"")</f>
      </c>
      <c r="EE527">
        <f>IF($GL527&gt;=23,INDEX($DF:$DF,$GK527+23),"")</f>
      </c>
      <c r="EF527">
        <f>IF($GL527&gt;=24,INDEX($DF:$DF,$GK527+24),"")</f>
      </c>
      <c r="EG527">
        <f>IF($GL527&gt;=25,INDEX($DF:$DF,$GK527+25),"")</f>
      </c>
      <c r="EH527">
        <f>IF($GL527&gt;=26,INDEX($DF:$DF,$GK527+26),"")</f>
      </c>
      <c r="EI527">
        <f>IF($GL527&gt;=27,INDEX($DF:$DF,$GK527+27),"")</f>
      </c>
      <c r="EJ527">
        <f>IF($GL527&gt;=28,INDEX($DF:$DF,$GK527+28),"")</f>
      </c>
      <c r="EK527">
        <f>IF($GL527&gt;=29,INDEX($DF:$DF,$GK527+29),"")</f>
      </c>
      <c r="EL527">
        <f>IF($GL527&gt;=30,INDEX($DF:$DF,$GK527+30),"")</f>
      </c>
      <c r="EM527">
        <f>IF($GL527&gt;=31,INDEX($DF:$DF,$GK527+31),"")</f>
      </c>
      <c r="EN527">
        <f>IF($GL527&gt;=32,INDEX($DF:$DF,$GK527+32),"")</f>
      </c>
      <c r="EO527">
        <f>IF($GL527&gt;=33,INDEX($DF:$DF,$GK527+33),"")</f>
      </c>
      <c r="EP527">
        <f>IF($GL527&gt;=34,INDEX($DF:$DF,$GK527+34),"")</f>
      </c>
      <c r="EQ527">
        <f>IF($GL527&gt;=35,INDEX($DF:$DF,$GK527+35),"")</f>
      </c>
      <c r="ER527">
        <f>IF($GL527&gt;=36,INDEX($DF:$DF,$GK527+36),"")</f>
      </c>
      <c r="ES527">
        <f>IF($GL527&gt;=37,INDEX($DF:$DF,$GK527+37),"")</f>
      </c>
      <c r="ET527">
        <f>IF($GL527&gt;=38,INDEX($DF:$DF,$GK527+38),"")</f>
      </c>
      <c r="EU527">
        <f>IF($GL527&gt;=39,INDEX($DF:$DF,$GK527+39),"")</f>
      </c>
      <c r="EV527">
        <f>IF($GL527&gt;=40,INDEX($DF:$DF,$GK527+40),"")</f>
      </c>
      <c r="EW527">
        <f>IF($GL527&gt;=1,INDEX($DG:$DG,$GK527+1),"")</f>
      </c>
      <c r="EX527">
        <f>IF($GL527&gt;=2,INDEX($DG:$DG,$GK527+2),"")</f>
      </c>
      <c r="EY527">
        <f>IF($GL527&gt;=3,INDEX($DG:$DG,$GK527+3),"")</f>
      </c>
      <c r="EZ527">
        <f>IF($GL527&gt;=4,INDEX($DG:$DG,$GK527+4),"")</f>
      </c>
      <c r="FA527">
        <f>IF($GL527&gt;=5,INDEX($DG:$DG,$GK527+5),"")</f>
      </c>
      <c r="FB527">
        <f>IF($GL527&gt;=6,INDEX($DG:$DG,$GK527+6),"")</f>
      </c>
      <c r="FC527">
        <f>IF($GL527&gt;=7,INDEX($DG:$DG,$GK527+7),"")</f>
      </c>
      <c r="FD527">
        <f>IF($GL527&gt;=8,INDEX($DG:$DG,$GK527+8),"")</f>
      </c>
      <c r="FE527">
        <f>IF($GL527&gt;=9,INDEX($DG:$DG,$GK527+9),"")</f>
      </c>
      <c r="FF527">
        <f>IF($GL527&gt;=10,INDEX($DG:$DG,$GK527+10),"")</f>
      </c>
      <c r="FG527">
        <f>IF($GL527&gt;=11,INDEX($DG:$DG,$GK527+11),"")</f>
      </c>
      <c r="FH527">
        <f>IF($GL527&gt;=12,INDEX($DG:$DG,$GK527+12),"")</f>
      </c>
      <c r="FI527">
        <f>IF($GL527&gt;=13,INDEX($DG:$DG,$GK527+13),"")</f>
      </c>
      <c r="FJ527">
        <f>IF($GL527&gt;=14,INDEX($DG:$DG,$GK527+14),"")</f>
      </c>
      <c r="FK527">
        <f>IF($GL527&gt;=15,INDEX($DG:$DG,$GK527+15),"")</f>
      </c>
      <c r="FL527">
        <f>IF($GL527&gt;=16,INDEX($DG:$DG,$GK527+16),"")</f>
      </c>
      <c r="FM527">
        <f>IF($GL527&gt;=17,INDEX($DG:$DG,$GK527+17),"")</f>
      </c>
      <c r="FN527">
        <f>IF($GL527&gt;=18,INDEX($DG:$DG,$GK527+18),"")</f>
      </c>
      <c r="FO527">
        <f>IF($GL527&gt;=19,INDEX($DG:$DG,$GK527+19),"")</f>
      </c>
      <c r="FP527">
        <f>IF($GL527&gt;=20,INDEX($DG:$DG,$GK527+20),"")</f>
      </c>
      <c r="FQ527">
        <f>IF($GL527&gt;=21,INDEX($DG:$DG,$GK527+21),"")</f>
      </c>
      <c r="FR527">
        <f>IF($GL527&gt;=22,INDEX($DG:$DG,$GK527+22),"")</f>
      </c>
      <c r="FS527">
        <f>IF($GL527&gt;=23,INDEX($DG:$DG,$GK527+23),"")</f>
      </c>
      <c r="FT527">
        <f>IF($GL527&gt;=24,INDEX($DG:$DG,$GK527+24),"")</f>
      </c>
      <c r="FU527">
        <f>IF($GL527&gt;=25,INDEX($DG:$DG,$GK527+25),"")</f>
      </c>
      <c r="FV527">
        <f>IF($GL527&gt;=26,INDEX($DG:$DG,$GK527+26),"")</f>
      </c>
      <c r="FW527">
        <f>IF($GL527&gt;=27,INDEX($DG:$DG,$GK527+27),"")</f>
      </c>
      <c r="FX527">
        <f>IF($GL527&gt;=28,INDEX($DG:$DG,$GK527+28),"")</f>
      </c>
      <c r="FY527">
        <f>IF($GL527&gt;=29,INDEX($DG:$DG,$GK527+29),"")</f>
      </c>
      <c r="FZ527">
        <f>IF($GL527&gt;=30,INDEX($DG:$DG,$GK527+30),"")</f>
      </c>
      <c r="GA527">
        <f>IF($GL527&gt;=31,INDEX($DG:$DG,$GK527+31),"")</f>
      </c>
      <c r="GB527">
        <f>IF($GL527&gt;=32,INDEX($DG:$DG,$GK527+32),"")</f>
      </c>
      <c r="GC527">
        <f>IF($GL527&gt;=33,INDEX($DG:$DG,$GK527+33),"")</f>
      </c>
      <c r="GD527">
        <f>IF($GL527&gt;=34,INDEX($DG:$DG,$GK527+34),"")</f>
      </c>
      <c r="GE527">
        <f>IF($GL527&gt;=35,INDEX($DG:$DG,$GK527+35),"")</f>
      </c>
      <c r="GF527">
        <f>IF($GL527&gt;=36,INDEX($DG:$DG,$GK527+36),"")</f>
      </c>
      <c r="GG527">
        <f>IF($GL527&gt;=37,INDEX($DG:$DG,$GK527+37),"")</f>
      </c>
      <c r="GH527">
        <f>IF($GL527&gt;=38,INDEX($DG:$DG,$GK527+38),"")</f>
      </c>
      <c r="GI527">
        <f>IF($GL527&gt;=39,INDEX($DG:$DG,$GK527+39),"")</f>
      </c>
      <c r="GJ527">
        <f>IF($GL527&gt;=40,INDEX($DG:$DG,$GK527+40),"")</f>
      </c>
      <c r="GK527">
        <f>IFERROR(MATCH($DE527,$DF$2:$DF$166,0)+1,0)</f>
      </c>
      <c r="GL527">
        <f>IFERROR(INDEX($DH$2:$DH$166,MATCH($DE527,$DF$2:$DF$166,0)),0)</f>
      </c>
      <c r="GM527">
        <f>IFERROR(MATCH($H527,$DI$527:$EV$527,0),0)</f>
      </c>
      <c r="GN527">
        <f>IF($GM527&gt;0,INDEX($EW$527:$GJ$527,$GM527),"")</f>
      </c>
      <c r="GO527" t="s">
        <v>1145</v>
      </c>
      <c r="GQ527">
        <f>IF($IZ527&gt;=1,INDEX($GO:$GO,$IY527+1),"")</f>
      </c>
      <c r="GR527">
        <f>IF($IZ527&gt;=2,INDEX($GO:$GO,$IY527+2),"")</f>
      </c>
      <c r="GS527">
        <f>IF($IZ527&gt;=3,INDEX($GO:$GO,$IY527+3),"")</f>
      </c>
      <c r="GT527">
        <f>IF($IZ527&gt;=4,INDEX($GO:$GO,$IY527+4),"")</f>
      </c>
      <c r="GU527">
        <f>IF($IZ527&gt;=5,INDEX($GO:$GO,$IY527+5),"")</f>
      </c>
      <c r="GV527">
        <f>IF($IZ527&gt;=6,INDEX($GO:$GO,$IY527+6),"")</f>
      </c>
      <c r="GW527">
        <f>IF($IZ527&gt;=7,INDEX($GO:$GO,$IY527+7),"")</f>
      </c>
      <c r="GX527">
        <f>IF($IZ527&gt;=8,INDEX($GO:$GO,$IY527+8),"")</f>
      </c>
      <c r="GY527">
        <f>IF($IZ527&gt;=9,INDEX($GO:$GO,$IY527+9),"")</f>
      </c>
      <c r="GZ527">
        <f>IF($IZ527&gt;=10,INDEX($GO:$GO,$IY527+10),"")</f>
      </c>
      <c r="HA527">
        <f>IF($IZ527&gt;=11,INDEX($GO:$GO,$IY527+11),"")</f>
      </c>
      <c r="HB527">
        <f>IF($IZ527&gt;=12,INDEX($GO:$GO,$IY527+12),"")</f>
      </c>
      <c r="HC527">
        <f>IF($IZ527&gt;=13,INDEX($GO:$GO,$IY527+13),"")</f>
      </c>
      <c r="HD527">
        <f>IF($IZ527&gt;=14,INDEX($GO:$GO,$IY527+14),"")</f>
      </c>
      <c r="HE527">
        <f>IF($IZ527&gt;=15,INDEX($GO:$GO,$IY527+15),"")</f>
      </c>
      <c r="HF527">
        <f>IF($IZ527&gt;=16,INDEX($GO:$GO,$IY527+16),"")</f>
      </c>
      <c r="HG527">
        <f>IF($IZ527&gt;=17,INDEX($GO:$GO,$IY527+17),"")</f>
      </c>
      <c r="HH527">
        <f>IF($IZ527&gt;=18,INDEX($GO:$GO,$IY527+18),"")</f>
      </c>
      <c r="HI527">
        <f>IF($IZ527&gt;=19,INDEX($GO:$GO,$IY527+19),"")</f>
      </c>
      <c r="HJ527">
        <f>IF($IZ527&gt;=20,INDEX($GO:$GO,$IY527+20),"")</f>
      </c>
      <c r="HK527">
        <f>IF($IZ527&gt;=21,INDEX($GO:$GO,$IY527+21),"")</f>
      </c>
      <c r="HL527">
        <f>IF($IZ527&gt;=22,INDEX($GO:$GO,$IY527+22),"")</f>
      </c>
      <c r="HM527">
        <f>IF($IZ527&gt;=23,INDEX($GO:$GO,$IY527+23),"")</f>
      </c>
      <c r="HN527">
        <f>IF($IZ527&gt;=24,INDEX($GO:$GO,$IY527+24),"")</f>
      </c>
      <c r="HO527">
        <f>IF($IZ527&gt;=25,INDEX($GO:$GO,$IY527+25),"")</f>
      </c>
      <c r="HP527">
        <f>IF($IZ527&gt;=26,INDEX($GO:$GO,$IY527+26),"")</f>
      </c>
      <c r="HQ527">
        <f>IF($IZ527&gt;=27,INDEX($GO:$GO,$IY527+27),"")</f>
      </c>
      <c r="HR527">
        <f>IF($IZ527&gt;=28,INDEX($GO:$GO,$IY527+28),"")</f>
      </c>
      <c r="HS527">
        <f>IF($IZ527&gt;=29,INDEX($GO:$GO,$IY527+29),"")</f>
      </c>
      <c r="HT527">
        <f>IF($IZ527&gt;=30,INDEX($GO:$GO,$IY527+30),"")</f>
      </c>
      <c r="HU527">
        <f>IF($IZ527&gt;=31,INDEX($GO:$GO,$IY527+31),"")</f>
      </c>
      <c r="HV527">
        <f>IF($IZ527&gt;=32,INDEX($GO:$GO,$IY527+32),"")</f>
      </c>
      <c r="HW527">
        <f>IF($IZ527&gt;=33,INDEX($GO:$GO,$IY527+33),"")</f>
      </c>
      <c r="HX527">
        <f>IF($IZ527&gt;=34,INDEX($GO:$GO,$IY527+34),"")</f>
      </c>
      <c r="HY527">
        <f>IF($IZ527&gt;=35,INDEX($GO:$GO,$IY527+35),"")</f>
      </c>
      <c r="HZ527">
        <f>IF($IZ527&gt;=36,INDEX($GO:$GO,$IY527+36),"")</f>
      </c>
      <c r="IA527">
        <f>IF($IZ527&gt;=37,INDEX($GO:$GO,$IY527+37),"")</f>
      </c>
      <c r="IB527">
        <f>IF($IZ527&gt;=38,INDEX($GO:$GO,$IY527+38),"")</f>
      </c>
      <c r="IC527">
        <f>IF($IZ527&gt;=39,INDEX($GO:$GO,$IY527+39),"")</f>
      </c>
      <c r="ID527">
        <f>IF($IZ527&gt;=40,INDEX($GO:$GO,$IY527+40),"")</f>
      </c>
      <c r="IE527">
        <f>IF($IZ527&gt;=41,INDEX($GO:$GO,$IY527+41),"")</f>
      </c>
      <c r="IF527">
        <f>IF($IZ527&gt;=42,INDEX($GO:$GO,$IY527+42),"")</f>
      </c>
      <c r="IG527">
        <f>IF($IZ527&gt;=43,INDEX($GO:$GO,$IY527+43),"")</f>
      </c>
      <c r="IH527">
        <f>IF($IZ527&gt;=44,INDEX($GO:$GO,$IY527+44),"")</f>
      </c>
      <c r="II527">
        <f>IF($IZ527&gt;=45,INDEX($GO:$GO,$IY527+45),"")</f>
      </c>
      <c r="IJ527">
        <f>IF($IZ527&gt;=46,INDEX($GO:$GO,$IY527+46),"")</f>
      </c>
      <c r="IK527">
        <f>IF($IZ527&gt;=47,INDEX($GO:$GO,$IY527+47),"")</f>
      </c>
      <c r="IL527">
        <f>IF($IZ527&gt;=48,INDEX($GO:$GO,$IY527+48),"")</f>
      </c>
      <c r="IM527">
        <f>IF($IZ527&gt;=49,INDEX($GO:$GO,$IY527+49),"")</f>
      </c>
      <c r="IN527">
        <f>IF($IZ527&gt;=50,INDEX($GO:$GO,$IY527+50),"")</f>
      </c>
      <c r="IO527">
        <f>IF($IZ527&gt;=51,INDEX($GO:$GO,$IY527+51),"")</f>
      </c>
      <c r="IP527">
        <f>IF($IZ527&gt;=52,INDEX($GO:$GO,$IY527+52),"")</f>
      </c>
      <c r="IQ527">
        <f>IF($IZ527&gt;=53,INDEX($GO:$GO,$IY527+53),"")</f>
      </c>
      <c r="IR527">
        <f>IF($IZ527&gt;=54,INDEX($GO:$GO,$IY527+54),"")</f>
      </c>
      <c r="IS527">
        <f>IF($IZ527&gt;=55,INDEX($GO:$GO,$IY527+55),"")</f>
      </c>
      <c r="IT527">
        <f>IF($IZ527&gt;=56,INDEX($GO:$GO,$IY527+56),"")</f>
      </c>
      <c r="IU527">
        <f>IF($IZ527&gt;=57,INDEX($GO:$GO,$IY527+57),"")</f>
      </c>
      <c r="IV527">
        <f>IF($IZ527&gt;=58,INDEX($GO:$GO,$IY527+58),"")</f>
      </c>
      <c r="IW527">
        <f>IF($IZ527&gt;=59,INDEX($GO:$GO,$IY527+59),"")</f>
      </c>
      <c r="IX527">
        <f>IF($IZ527&gt;=60,INDEX($GO:$GO,$IY527+60),"")</f>
      </c>
      <c r="IY527">
        <f>IFERROR(MATCH($GN527,$GO$2:$GO$827,0)+1,0)</f>
      </c>
      <c r="IZ527">
        <f>IFERROR(INDEX($GP$2:$GP$827,MATCH($GN527,$GO$2:$GO$827,0)),0)</f>
      </c>
      <c r="JA527" t="s">
        <v>23</v>
      </c>
      <c r="JB527" t="s">
        <v>23</v>
      </c>
    </row>
    <row r="528" spans="1:262" x14ac:dyDescent="0.25">
      <c r="F528" s="1"/>
      <c r="G528" s="1"/>
      <c r="H528" s="1"/>
      <c r="I528" s="1"/>
      <c r="J528" s="1">
        <f>IFERROR(IF(FIND(" - ",$F528)&gt;0,MID($F528,FIND(" - ",$F528)+3,LEN($F528)),""),"")</f>
      </c>
      <c r="L528" s="1"/>
      <c r="N528" t="s">
        <v>23</v>
      </c>
      <c r="P528">
        <f>IF(OR($N528="",$O528=""),"",IFERROR($N528/$O528,0))</f>
      </c>
      <c r="Q528">
        <f>IF($N528="","",
IF($G528="","",
IF(ISNUMBER(SEARCH("exempt",LOWER($G528))),0,
$N528*(VALUE(SUBSTITUTE($G528,"%",""))/100))))</f>
      </c>
      <c r="W528">
        <f>IF($N528="","",
SUM($N528,$Q528,$U528,$R528,$T528)-
IF($V528="",0,VALUE($V528)))</f>
      </c>
      <c r="AE528" t="s">
        <v>1537</v>
      </c>
      <c r="AJ528" t="s">
        <v>1538</v>
      </c>
      <c r="AM528">
        <f>IFERROR(LEFT($F528,FIND(" - ",$F528)-1),$F528)</f>
      </c>
      <c r="AP528">
        <f>IF($CE528&gt;=1,INDEX($AN:$AN,$CD528+1),"")</f>
      </c>
      <c r="AQ528">
        <f>IF($CE528&gt;=2,INDEX($AN:$AN,$CD528+2),"")</f>
      </c>
      <c r="AR528">
        <f>IF($CE528&gt;=3,INDEX($AN:$AN,$CD528+3),"")</f>
      </c>
      <c r="AS528">
        <f>IF($CE528&gt;=4,INDEX($AN:$AN,$CD528+4),"")</f>
      </c>
      <c r="AT528">
        <f>IF($CE528&gt;=5,INDEX($AN:$AN,$CD528+5),"")</f>
      </c>
      <c r="AU528">
        <f>IF($CE528&gt;=6,INDEX($AN:$AN,$CD528+6),"")</f>
      </c>
      <c r="AV528">
        <f>IF($CE528&gt;=7,INDEX($AN:$AN,$CD528+7),"")</f>
      </c>
      <c r="AW528">
        <f>IF($CE528&gt;=8,INDEX($AN:$AN,$CD528+8),"")</f>
      </c>
      <c r="AX528">
        <f>IF($CE528&gt;=9,INDEX($AN:$AN,$CD528+9),"")</f>
      </c>
      <c r="AY528">
        <f>IF($CE528&gt;=10,INDEX($AN:$AN,$CD528+10),"")</f>
      </c>
      <c r="AZ528">
        <f>IF($CE528&gt;=11,INDEX($AN:$AN,$CD528+11),"")</f>
      </c>
      <c r="BA528">
        <f>IF($CE528&gt;=12,INDEX($AN:$AN,$CD528+12),"")</f>
      </c>
      <c r="BB528">
        <f>IF($CE528&gt;=13,INDEX($AN:$AN,$CD528+13),"")</f>
      </c>
      <c r="BC528">
        <f>IF($CE528&gt;=14,INDEX($AN:$AN,$CD528+14),"")</f>
      </c>
      <c r="BD528">
        <f>IF($CE528&gt;=15,INDEX($AN:$AN,$CD528+15),"")</f>
      </c>
      <c r="BE528">
        <f>IF($CE528&gt;=16,INDEX($AN:$AN,$CD528+16),"")</f>
      </c>
      <c r="BF528">
        <f>IF($CE528&gt;=17,INDEX($AN:$AN,$CD528+17),"")</f>
      </c>
      <c r="BG528">
        <f>IF($CE528&gt;=18,INDEX($AN:$AN,$CD528+18),"")</f>
      </c>
      <c r="BH528">
        <f>IF($CE528&gt;=19,INDEX($AN:$AN,$CD528+19),"")</f>
      </c>
      <c r="BI528">
        <f>IF($CE528&gt;=20,INDEX($AN:$AN,$CD528+20),"")</f>
      </c>
      <c r="BJ528">
        <f>IF($CE528&gt;=21,INDEX($AN:$AN,$CD528+21),"")</f>
      </c>
      <c r="BK528">
        <f>IF($CE528&gt;=22,INDEX($AN:$AN,$CD528+22),"")</f>
      </c>
      <c r="BL528">
        <f>IF($CE528&gt;=23,INDEX($AN:$AN,$CD528+23),"")</f>
      </c>
      <c r="BM528">
        <f>IF($CE528&gt;=24,INDEX($AN:$AN,$CD528+24),"")</f>
      </c>
      <c r="BN528">
        <f>IF($CE528&gt;=25,INDEX($AN:$AN,$CD528+25),"")</f>
      </c>
      <c r="BO528">
        <f>IF($CE528&gt;=26,INDEX($AN:$AN,$CD528+26),"")</f>
      </c>
      <c r="BP528">
        <f>IF($CE528&gt;=27,INDEX($AN:$AN,$CD528+27),"")</f>
      </c>
      <c r="BQ528">
        <f>IF($CE528&gt;=28,INDEX($AN:$AN,$CD528+28),"")</f>
      </c>
      <c r="BR528">
        <f>IF($CE528&gt;=29,INDEX($AN:$AN,$CD528+29),"")</f>
      </c>
      <c r="BS528">
        <f>IF($CE528&gt;=30,INDEX($AN:$AN,$CD528+30),"")</f>
      </c>
      <c r="BT528">
        <f>IF($CE528&gt;=31,INDEX($AN:$AN,$CD528+31),"")</f>
      </c>
      <c r="BU528">
        <f>IF($CE528&gt;=32,INDEX($AN:$AN,$CD528+32),"")</f>
      </c>
      <c r="BV528">
        <f>IF($CE528&gt;=33,INDEX($AN:$AN,$CD528+33),"")</f>
      </c>
      <c r="BW528">
        <f>IF($CE528&gt;=34,INDEX($AN:$AN,$CD528+34),"")</f>
      </c>
      <c r="BX528">
        <f>IF($CE528&gt;=35,INDEX($AN:$AN,$CD528+35),"")</f>
      </c>
      <c r="BY528">
        <f>IF($CE528&gt;=36,INDEX($AN:$AN,$CD528+36),"")</f>
      </c>
      <c r="BZ528">
        <f>IF($CE528&gt;=37,INDEX($AN:$AN,$CD528+37),"")</f>
      </c>
      <c r="CA528">
        <f>IF($CE528&gt;=38,INDEX($AN:$AN,$CD528+38),"")</f>
      </c>
      <c r="CB528">
        <f>IF($CE528&gt;=39,INDEX($AN:$AN,$CD528+39),"")</f>
      </c>
      <c r="CC528">
        <f>IF($CE528&gt;=40,INDEX($AN:$AN,$CD528+40),"")</f>
      </c>
      <c r="CD528">
        <f>IFERROR(MATCH($AM528,$AN$2:$AN$133,0)+1,0)</f>
      </c>
      <c r="CE528">
        <f>IFERROR(INDEX($AO$2:$AO$133,MATCH($AM528,$AN$2:$AN$133,0)),0)</f>
      </c>
      <c r="CF528">
        <f>IFERROR(LEFT($K528,FIND(" - ",$K528)-1),$K528)</f>
      </c>
      <c r="CG528" t="s">
        <v>216</v>
      </c>
      <c r="CI528">
        <f>IF($DD528&gt;=1,INDEX($CG:$CG,$DC528+1),"")</f>
      </c>
      <c r="CJ528">
        <f>IF($DD528&gt;=2,INDEX($CG:$CG,$DC528+2),"")</f>
      </c>
      <c r="CK528">
        <f>IF($DD528&gt;=3,INDEX($CG:$CG,$DC528+3),"")</f>
      </c>
      <c r="CL528">
        <f>IF($DD528&gt;=4,INDEX($CG:$CG,$DC528+4),"")</f>
      </c>
      <c r="CM528">
        <f>IF($DD528&gt;=5,INDEX($CG:$CG,$DC528+5),"")</f>
      </c>
      <c r="CN528">
        <f>IF($DD528&gt;=6,INDEX($CG:$CG,$DC528+6),"")</f>
      </c>
      <c r="CO528">
        <f>IF($DD528&gt;=7,INDEX($CG:$CG,$DC528+7),"")</f>
      </c>
      <c r="CP528">
        <f>IF($DD528&gt;=8,INDEX($CG:$CG,$DC528+8),"")</f>
      </c>
      <c r="CQ528">
        <f>IF($DD528&gt;=9,INDEX($CG:$CG,$DC528+9),"")</f>
      </c>
      <c r="CR528">
        <f>IF($DD528&gt;=10,INDEX($CG:$CG,$DC528+10),"")</f>
      </c>
      <c r="CS528">
        <f>IF($DD528&gt;=11,INDEX($CG:$CG,$DC528+11),"")</f>
      </c>
      <c r="CT528">
        <f>IF($DD528&gt;=12,INDEX($CG:$CG,$DC528+12),"")</f>
      </c>
      <c r="CU528">
        <f>IF($DD528&gt;=13,INDEX($CG:$CG,$DC528+13),"")</f>
      </c>
      <c r="CV528">
        <f>IF($DD528&gt;=14,INDEX($CG:$CG,$DC528+14),"")</f>
      </c>
      <c r="CW528">
        <f>IF($DD528&gt;=15,INDEX($CG:$CG,$DC528+15),"")</f>
      </c>
      <c r="CX528">
        <f>IF($DD528&gt;=16,INDEX($CG:$CG,$DC528+16),"")</f>
      </c>
      <c r="CY528">
        <f>IF($DD528&gt;=17,INDEX($CG:$CG,$DC528+17),"")</f>
      </c>
      <c r="CZ528">
        <f>IF($DD528&gt;=18,INDEX($CG:$CG,$DC528+18),"")</f>
      </c>
      <c r="DA528">
        <f>IF($DD528&gt;=19,INDEX($CG:$CG,$DC528+19),"")</f>
      </c>
      <c r="DB528">
        <f>IF($DD528&gt;=20,INDEX($CG:$CG,$DC528+20),"")</f>
      </c>
      <c r="DC528">
        <f>IFERROR(MATCH($CF528,$CG$2:$CG$1558,0)+1,0)</f>
      </c>
      <c r="DD528">
        <f>IFERROR(INDEX($CH$2:$CH$1558,MATCH($CF528,$CG$2:$CG$1558,0)),0)</f>
      </c>
      <c r="DE528">
        <f>IFERROR(INDEX($AL:$AL,MATCH($G528,$AK:$AK,0))&amp;"","")</f>
      </c>
      <c r="DI528">
        <f>IF($GL528&gt;=1,INDEX($DF:$DF,$GK528+1),"")</f>
      </c>
      <c r="DJ528">
        <f>IF($GL528&gt;=2,INDEX($DF:$DF,$GK528+2),"")</f>
      </c>
      <c r="DK528">
        <f>IF($GL528&gt;=3,INDEX($DF:$DF,$GK528+3),"")</f>
      </c>
      <c r="DL528">
        <f>IF($GL528&gt;=4,INDEX($DF:$DF,$GK528+4),"")</f>
      </c>
      <c r="DM528">
        <f>IF($GL528&gt;=5,INDEX($DF:$DF,$GK528+5),"")</f>
      </c>
      <c r="DN528">
        <f>IF($GL528&gt;=6,INDEX($DF:$DF,$GK528+6),"")</f>
      </c>
      <c r="DO528">
        <f>IF($GL528&gt;=7,INDEX($DF:$DF,$GK528+7),"")</f>
      </c>
      <c r="DP528">
        <f>IF($GL528&gt;=8,INDEX($DF:$DF,$GK528+8),"")</f>
      </c>
      <c r="DQ528">
        <f>IF($GL528&gt;=9,INDEX($DF:$DF,$GK528+9),"")</f>
      </c>
      <c r="DR528">
        <f>IF($GL528&gt;=10,INDEX($DF:$DF,$GK528+10),"")</f>
      </c>
      <c r="DS528">
        <f>IF($GL528&gt;=11,INDEX($DF:$DF,$GK528+11),"")</f>
      </c>
      <c r="DT528">
        <f>IF($GL528&gt;=12,INDEX($DF:$DF,$GK528+12),"")</f>
      </c>
      <c r="DU528">
        <f>IF($GL528&gt;=13,INDEX($DF:$DF,$GK528+13),"")</f>
      </c>
      <c r="DV528">
        <f>IF($GL528&gt;=14,INDEX($DF:$DF,$GK528+14),"")</f>
      </c>
      <c r="DW528">
        <f>IF($GL528&gt;=15,INDEX($DF:$DF,$GK528+15),"")</f>
      </c>
      <c r="DX528">
        <f>IF($GL528&gt;=16,INDEX($DF:$DF,$GK528+16),"")</f>
      </c>
      <c r="DY528">
        <f>IF($GL528&gt;=17,INDEX($DF:$DF,$GK528+17),"")</f>
      </c>
      <c r="DZ528">
        <f>IF($GL528&gt;=18,INDEX($DF:$DF,$GK528+18),"")</f>
      </c>
      <c r="EA528">
        <f>IF($GL528&gt;=19,INDEX($DF:$DF,$GK528+19),"")</f>
      </c>
      <c r="EB528">
        <f>IF($GL528&gt;=20,INDEX($DF:$DF,$GK528+20),"")</f>
      </c>
      <c r="EC528">
        <f>IF($GL528&gt;=21,INDEX($DF:$DF,$GK528+21),"")</f>
      </c>
      <c r="ED528">
        <f>IF($GL528&gt;=22,INDEX($DF:$DF,$GK528+22),"")</f>
      </c>
      <c r="EE528">
        <f>IF($GL528&gt;=23,INDEX($DF:$DF,$GK528+23),"")</f>
      </c>
      <c r="EF528">
        <f>IF($GL528&gt;=24,INDEX($DF:$DF,$GK528+24),"")</f>
      </c>
      <c r="EG528">
        <f>IF($GL528&gt;=25,INDEX($DF:$DF,$GK528+25),"")</f>
      </c>
      <c r="EH528">
        <f>IF($GL528&gt;=26,INDEX($DF:$DF,$GK528+26),"")</f>
      </c>
      <c r="EI528">
        <f>IF($GL528&gt;=27,INDEX($DF:$DF,$GK528+27),"")</f>
      </c>
      <c r="EJ528">
        <f>IF($GL528&gt;=28,INDEX($DF:$DF,$GK528+28),"")</f>
      </c>
      <c r="EK528">
        <f>IF($GL528&gt;=29,INDEX($DF:$DF,$GK528+29),"")</f>
      </c>
      <c r="EL528">
        <f>IF($GL528&gt;=30,INDEX($DF:$DF,$GK528+30),"")</f>
      </c>
      <c r="EM528">
        <f>IF($GL528&gt;=31,INDEX($DF:$DF,$GK528+31),"")</f>
      </c>
      <c r="EN528">
        <f>IF($GL528&gt;=32,INDEX($DF:$DF,$GK528+32),"")</f>
      </c>
      <c r="EO528">
        <f>IF($GL528&gt;=33,INDEX($DF:$DF,$GK528+33),"")</f>
      </c>
      <c r="EP528">
        <f>IF($GL528&gt;=34,INDEX($DF:$DF,$GK528+34),"")</f>
      </c>
      <c r="EQ528">
        <f>IF($GL528&gt;=35,INDEX($DF:$DF,$GK528+35),"")</f>
      </c>
      <c r="ER528">
        <f>IF($GL528&gt;=36,INDEX($DF:$DF,$GK528+36),"")</f>
      </c>
      <c r="ES528">
        <f>IF($GL528&gt;=37,INDEX($DF:$DF,$GK528+37),"")</f>
      </c>
      <c r="ET528">
        <f>IF($GL528&gt;=38,INDEX($DF:$DF,$GK528+38),"")</f>
      </c>
      <c r="EU528">
        <f>IF($GL528&gt;=39,INDEX($DF:$DF,$GK528+39),"")</f>
      </c>
      <c r="EV528">
        <f>IF($GL528&gt;=40,INDEX($DF:$DF,$GK528+40),"")</f>
      </c>
      <c r="EW528">
        <f>IF($GL528&gt;=1,INDEX($DG:$DG,$GK528+1),"")</f>
      </c>
      <c r="EX528">
        <f>IF($GL528&gt;=2,INDEX($DG:$DG,$GK528+2),"")</f>
      </c>
      <c r="EY528">
        <f>IF($GL528&gt;=3,INDEX($DG:$DG,$GK528+3),"")</f>
      </c>
      <c r="EZ528">
        <f>IF($GL528&gt;=4,INDEX($DG:$DG,$GK528+4),"")</f>
      </c>
      <c r="FA528">
        <f>IF($GL528&gt;=5,INDEX($DG:$DG,$GK528+5),"")</f>
      </c>
      <c r="FB528">
        <f>IF($GL528&gt;=6,INDEX($DG:$DG,$GK528+6),"")</f>
      </c>
      <c r="FC528">
        <f>IF($GL528&gt;=7,INDEX($DG:$DG,$GK528+7),"")</f>
      </c>
      <c r="FD528">
        <f>IF($GL528&gt;=8,INDEX($DG:$DG,$GK528+8),"")</f>
      </c>
      <c r="FE528">
        <f>IF($GL528&gt;=9,INDEX($DG:$DG,$GK528+9),"")</f>
      </c>
      <c r="FF528">
        <f>IF($GL528&gt;=10,INDEX($DG:$DG,$GK528+10),"")</f>
      </c>
      <c r="FG528">
        <f>IF($GL528&gt;=11,INDEX($DG:$DG,$GK528+11),"")</f>
      </c>
      <c r="FH528">
        <f>IF($GL528&gt;=12,INDEX($DG:$DG,$GK528+12),"")</f>
      </c>
      <c r="FI528">
        <f>IF($GL528&gt;=13,INDEX($DG:$DG,$GK528+13),"")</f>
      </c>
      <c r="FJ528">
        <f>IF($GL528&gt;=14,INDEX($DG:$DG,$GK528+14),"")</f>
      </c>
      <c r="FK528">
        <f>IF($GL528&gt;=15,INDEX($DG:$DG,$GK528+15),"")</f>
      </c>
      <c r="FL528">
        <f>IF($GL528&gt;=16,INDEX($DG:$DG,$GK528+16),"")</f>
      </c>
      <c r="FM528">
        <f>IF($GL528&gt;=17,INDEX($DG:$DG,$GK528+17),"")</f>
      </c>
      <c r="FN528">
        <f>IF($GL528&gt;=18,INDEX($DG:$DG,$GK528+18),"")</f>
      </c>
      <c r="FO528">
        <f>IF($GL528&gt;=19,INDEX($DG:$DG,$GK528+19),"")</f>
      </c>
      <c r="FP528">
        <f>IF($GL528&gt;=20,INDEX($DG:$DG,$GK528+20),"")</f>
      </c>
      <c r="FQ528">
        <f>IF($GL528&gt;=21,INDEX($DG:$DG,$GK528+21),"")</f>
      </c>
      <c r="FR528">
        <f>IF($GL528&gt;=22,INDEX($DG:$DG,$GK528+22),"")</f>
      </c>
      <c r="FS528">
        <f>IF($GL528&gt;=23,INDEX($DG:$DG,$GK528+23),"")</f>
      </c>
      <c r="FT528">
        <f>IF($GL528&gt;=24,INDEX($DG:$DG,$GK528+24),"")</f>
      </c>
      <c r="FU528">
        <f>IF($GL528&gt;=25,INDEX($DG:$DG,$GK528+25),"")</f>
      </c>
      <c r="FV528">
        <f>IF($GL528&gt;=26,INDEX($DG:$DG,$GK528+26),"")</f>
      </c>
      <c r="FW528">
        <f>IF($GL528&gt;=27,INDEX($DG:$DG,$GK528+27),"")</f>
      </c>
      <c r="FX528">
        <f>IF($GL528&gt;=28,INDEX($DG:$DG,$GK528+28),"")</f>
      </c>
      <c r="FY528">
        <f>IF($GL528&gt;=29,INDEX($DG:$DG,$GK528+29),"")</f>
      </c>
      <c r="FZ528">
        <f>IF($GL528&gt;=30,INDEX($DG:$DG,$GK528+30),"")</f>
      </c>
      <c r="GA528">
        <f>IF($GL528&gt;=31,INDEX($DG:$DG,$GK528+31),"")</f>
      </c>
      <c r="GB528">
        <f>IF($GL528&gt;=32,INDEX($DG:$DG,$GK528+32),"")</f>
      </c>
      <c r="GC528">
        <f>IF($GL528&gt;=33,INDEX($DG:$DG,$GK528+33),"")</f>
      </c>
      <c r="GD528">
        <f>IF($GL528&gt;=34,INDEX($DG:$DG,$GK528+34),"")</f>
      </c>
      <c r="GE528">
        <f>IF($GL528&gt;=35,INDEX($DG:$DG,$GK528+35),"")</f>
      </c>
      <c r="GF528">
        <f>IF($GL528&gt;=36,INDEX($DG:$DG,$GK528+36),"")</f>
      </c>
      <c r="GG528">
        <f>IF($GL528&gt;=37,INDEX($DG:$DG,$GK528+37),"")</f>
      </c>
      <c r="GH528">
        <f>IF($GL528&gt;=38,INDEX($DG:$DG,$GK528+38),"")</f>
      </c>
      <c r="GI528">
        <f>IF($GL528&gt;=39,INDEX($DG:$DG,$GK528+39),"")</f>
      </c>
      <c r="GJ528">
        <f>IF($GL528&gt;=40,INDEX($DG:$DG,$GK528+40),"")</f>
      </c>
      <c r="GK528">
        <f>IFERROR(MATCH($DE528,$DF$2:$DF$166,0)+1,0)</f>
      </c>
      <c r="GL528">
        <f>IFERROR(INDEX($DH$2:$DH$166,MATCH($DE528,$DF$2:$DF$166,0)),0)</f>
      </c>
      <c r="GM528">
        <f>IFERROR(MATCH($H528,$DI$528:$EV$528,0),0)</f>
      </c>
      <c r="GN528">
        <f>IF($GM528&gt;0,INDEX($EW$528:$GJ$528,$GM528),"")</f>
      </c>
      <c r="GO528" t="s">
        <v>1147</v>
      </c>
      <c r="GQ528">
        <f>IF($IZ528&gt;=1,INDEX($GO:$GO,$IY528+1),"")</f>
      </c>
      <c r="GR528">
        <f>IF($IZ528&gt;=2,INDEX($GO:$GO,$IY528+2),"")</f>
      </c>
      <c r="GS528">
        <f>IF($IZ528&gt;=3,INDEX($GO:$GO,$IY528+3),"")</f>
      </c>
      <c r="GT528">
        <f>IF($IZ528&gt;=4,INDEX($GO:$GO,$IY528+4),"")</f>
      </c>
      <c r="GU528">
        <f>IF($IZ528&gt;=5,INDEX($GO:$GO,$IY528+5),"")</f>
      </c>
      <c r="GV528">
        <f>IF($IZ528&gt;=6,INDEX($GO:$GO,$IY528+6),"")</f>
      </c>
      <c r="GW528">
        <f>IF($IZ528&gt;=7,INDEX($GO:$GO,$IY528+7),"")</f>
      </c>
      <c r="GX528">
        <f>IF($IZ528&gt;=8,INDEX($GO:$GO,$IY528+8),"")</f>
      </c>
      <c r="GY528">
        <f>IF($IZ528&gt;=9,INDEX($GO:$GO,$IY528+9),"")</f>
      </c>
      <c r="GZ528">
        <f>IF($IZ528&gt;=10,INDEX($GO:$GO,$IY528+10),"")</f>
      </c>
      <c r="HA528">
        <f>IF($IZ528&gt;=11,INDEX($GO:$GO,$IY528+11),"")</f>
      </c>
      <c r="HB528">
        <f>IF($IZ528&gt;=12,INDEX($GO:$GO,$IY528+12),"")</f>
      </c>
      <c r="HC528">
        <f>IF($IZ528&gt;=13,INDEX($GO:$GO,$IY528+13),"")</f>
      </c>
      <c r="HD528">
        <f>IF($IZ528&gt;=14,INDEX($GO:$GO,$IY528+14),"")</f>
      </c>
      <c r="HE528">
        <f>IF($IZ528&gt;=15,INDEX($GO:$GO,$IY528+15),"")</f>
      </c>
      <c r="HF528">
        <f>IF($IZ528&gt;=16,INDEX($GO:$GO,$IY528+16),"")</f>
      </c>
      <c r="HG528">
        <f>IF($IZ528&gt;=17,INDEX($GO:$GO,$IY528+17),"")</f>
      </c>
      <c r="HH528">
        <f>IF($IZ528&gt;=18,INDEX($GO:$GO,$IY528+18),"")</f>
      </c>
      <c r="HI528">
        <f>IF($IZ528&gt;=19,INDEX($GO:$GO,$IY528+19),"")</f>
      </c>
      <c r="HJ528">
        <f>IF($IZ528&gt;=20,INDEX($GO:$GO,$IY528+20),"")</f>
      </c>
      <c r="HK528">
        <f>IF($IZ528&gt;=21,INDEX($GO:$GO,$IY528+21),"")</f>
      </c>
      <c r="HL528">
        <f>IF($IZ528&gt;=22,INDEX($GO:$GO,$IY528+22),"")</f>
      </c>
      <c r="HM528">
        <f>IF($IZ528&gt;=23,INDEX($GO:$GO,$IY528+23),"")</f>
      </c>
      <c r="HN528">
        <f>IF($IZ528&gt;=24,INDEX($GO:$GO,$IY528+24),"")</f>
      </c>
      <c r="HO528">
        <f>IF($IZ528&gt;=25,INDEX($GO:$GO,$IY528+25),"")</f>
      </c>
      <c r="HP528">
        <f>IF($IZ528&gt;=26,INDEX($GO:$GO,$IY528+26),"")</f>
      </c>
      <c r="HQ528">
        <f>IF($IZ528&gt;=27,INDEX($GO:$GO,$IY528+27),"")</f>
      </c>
      <c r="HR528">
        <f>IF($IZ528&gt;=28,INDEX($GO:$GO,$IY528+28),"")</f>
      </c>
      <c r="HS528">
        <f>IF($IZ528&gt;=29,INDEX($GO:$GO,$IY528+29),"")</f>
      </c>
      <c r="HT528">
        <f>IF($IZ528&gt;=30,INDEX($GO:$GO,$IY528+30),"")</f>
      </c>
      <c r="HU528">
        <f>IF($IZ528&gt;=31,INDEX($GO:$GO,$IY528+31),"")</f>
      </c>
      <c r="HV528">
        <f>IF($IZ528&gt;=32,INDEX($GO:$GO,$IY528+32),"")</f>
      </c>
      <c r="HW528">
        <f>IF($IZ528&gt;=33,INDEX($GO:$GO,$IY528+33),"")</f>
      </c>
      <c r="HX528">
        <f>IF($IZ528&gt;=34,INDEX($GO:$GO,$IY528+34),"")</f>
      </c>
      <c r="HY528">
        <f>IF($IZ528&gt;=35,INDEX($GO:$GO,$IY528+35),"")</f>
      </c>
      <c r="HZ528">
        <f>IF($IZ528&gt;=36,INDEX($GO:$GO,$IY528+36),"")</f>
      </c>
      <c r="IA528">
        <f>IF($IZ528&gt;=37,INDEX($GO:$GO,$IY528+37),"")</f>
      </c>
      <c r="IB528">
        <f>IF($IZ528&gt;=38,INDEX($GO:$GO,$IY528+38),"")</f>
      </c>
      <c r="IC528">
        <f>IF($IZ528&gt;=39,INDEX($GO:$GO,$IY528+39),"")</f>
      </c>
      <c r="ID528">
        <f>IF($IZ528&gt;=40,INDEX($GO:$GO,$IY528+40),"")</f>
      </c>
      <c r="IE528">
        <f>IF($IZ528&gt;=41,INDEX($GO:$GO,$IY528+41),"")</f>
      </c>
      <c r="IF528">
        <f>IF($IZ528&gt;=42,INDEX($GO:$GO,$IY528+42),"")</f>
      </c>
      <c r="IG528">
        <f>IF($IZ528&gt;=43,INDEX($GO:$GO,$IY528+43),"")</f>
      </c>
      <c r="IH528">
        <f>IF($IZ528&gt;=44,INDEX($GO:$GO,$IY528+44),"")</f>
      </c>
      <c r="II528">
        <f>IF($IZ528&gt;=45,INDEX($GO:$GO,$IY528+45),"")</f>
      </c>
      <c r="IJ528">
        <f>IF($IZ528&gt;=46,INDEX($GO:$GO,$IY528+46),"")</f>
      </c>
      <c r="IK528">
        <f>IF($IZ528&gt;=47,INDEX($GO:$GO,$IY528+47),"")</f>
      </c>
      <c r="IL528">
        <f>IF($IZ528&gt;=48,INDEX($GO:$GO,$IY528+48),"")</f>
      </c>
      <c r="IM528">
        <f>IF($IZ528&gt;=49,INDEX($GO:$GO,$IY528+49),"")</f>
      </c>
      <c r="IN528">
        <f>IF($IZ528&gt;=50,INDEX($GO:$GO,$IY528+50),"")</f>
      </c>
      <c r="IO528">
        <f>IF($IZ528&gt;=51,INDEX($GO:$GO,$IY528+51),"")</f>
      </c>
      <c r="IP528">
        <f>IF($IZ528&gt;=52,INDEX($GO:$GO,$IY528+52),"")</f>
      </c>
      <c r="IQ528">
        <f>IF($IZ528&gt;=53,INDEX($GO:$GO,$IY528+53),"")</f>
      </c>
      <c r="IR528">
        <f>IF($IZ528&gt;=54,INDEX($GO:$GO,$IY528+54),"")</f>
      </c>
      <c r="IS528">
        <f>IF($IZ528&gt;=55,INDEX($GO:$GO,$IY528+55),"")</f>
      </c>
      <c r="IT528">
        <f>IF($IZ528&gt;=56,INDEX($GO:$GO,$IY528+56),"")</f>
      </c>
      <c r="IU528">
        <f>IF($IZ528&gt;=57,INDEX($GO:$GO,$IY528+57),"")</f>
      </c>
      <c r="IV528">
        <f>IF($IZ528&gt;=58,INDEX($GO:$GO,$IY528+58),"")</f>
      </c>
      <c r="IW528">
        <f>IF($IZ528&gt;=59,INDEX($GO:$GO,$IY528+59),"")</f>
      </c>
      <c r="IX528">
        <f>IF($IZ528&gt;=60,INDEX($GO:$GO,$IY528+60),"")</f>
      </c>
      <c r="IY528">
        <f>IFERROR(MATCH($GN528,$GO$2:$GO$827,0)+1,0)</f>
      </c>
      <c r="IZ528">
        <f>IFERROR(INDEX($GP$2:$GP$827,MATCH($GN528,$GO$2:$GO$827,0)),0)</f>
      </c>
      <c r="JA528" t="s">
        <v>23</v>
      </c>
      <c r="JB528" t="s">
        <v>23</v>
      </c>
    </row>
    <row r="529" spans="1:262" x14ac:dyDescent="0.25">
      <c r="F529" s="1"/>
      <c r="G529" s="1"/>
      <c r="H529" s="1"/>
      <c r="I529" s="1"/>
      <c r="J529" s="1">
        <f>IFERROR(IF(FIND(" - ",$F529)&gt;0,MID($F529,FIND(" - ",$F529)+3,LEN($F529)),""),"")</f>
      </c>
      <c r="L529" s="1"/>
      <c r="N529" t="s">
        <v>23</v>
      </c>
      <c r="P529">
        <f>IF(OR($N529="",$O529=""),"",IFERROR($N529/$O529,0))</f>
      </c>
      <c r="Q529">
        <f>IF($N529="","",
IF($G529="","",
IF(ISNUMBER(SEARCH("exempt",LOWER($G529))),0,
$N529*(VALUE(SUBSTITUTE($G529,"%",""))/100))))</f>
      </c>
      <c r="W529">
        <f>IF($N529="","",
SUM($N529,$Q529,$U529,$R529,$T529)-
IF($V529="",0,VALUE($V529)))</f>
      </c>
      <c r="AE529" t="s">
        <v>1539</v>
      </c>
      <c r="AJ529" t="s">
        <v>1540</v>
      </c>
      <c r="AM529">
        <f>IFERROR(LEFT($F529,FIND(" - ",$F529)-1),$F529)</f>
      </c>
      <c r="AP529">
        <f>IF($CE529&gt;=1,INDEX($AN:$AN,$CD529+1),"")</f>
      </c>
      <c r="AQ529">
        <f>IF($CE529&gt;=2,INDEX($AN:$AN,$CD529+2),"")</f>
      </c>
      <c r="AR529">
        <f>IF($CE529&gt;=3,INDEX($AN:$AN,$CD529+3),"")</f>
      </c>
      <c r="AS529">
        <f>IF($CE529&gt;=4,INDEX($AN:$AN,$CD529+4),"")</f>
      </c>
      <c r="AT529">
        <f>IF($CE529&gt;=5,INDEX($AN:$AN,$CD529+5),"")</f>
      </c>
      <c r="AU529">
        <f>IF($CE529&gt;=6,INDEX($AN:$AN,$CD529+6),"")</f>
      </c>
      <c r="AV529">
        <f>IF($CE529&gt;=7,INDEX($AN:$AN,$CD529+7),"")</f>
      </c>
      <c r="AW529">
        <f>IF($CE529&gt;=8,INDEX($AN:$AN,$CD529+8),"")</f>
      </c>
      <c r="AX529">
        <f>IF($CE529&gt;=9,INDEX($AN:$AN,$CD529+9),"")</f>
      </c>
      <c r="AY529">
        <f>IF($CE529&gt;=10,INDEX($AN:$AN,$CD529+10),"")</f>
      </c>
      <c r="AZ529">
        <f>IF($CE529&gt;=11,INDEX($AN:$AN,$CD529+11),"")</f>
      </c>
      <c r="BA529">
        <f>IF($CE529&gt;=12,INDEX($AN:$AN,$CD529+12),"")</f>
      </c>
      <c r="BB529">
        <f>IF($CE529&gt;=13,INDEX($AN:$AN,$CD529+13),"")</f>
      </c>
      <c r="BC529">
        <f>IF($CE529&gt;=14,INDEX($AN:$AN,$CD529+14),"")</f>
      </c>
      <c r="BD529">
        <f>IF($CE529&gt;=15,INDEX($AN:$AN,$CD529+15),"")</f>
      </c>
      <c r="BE529">
        <f>IF($CE529&gt;=16,INDEX($AN:$AN,$CD529+16),"")</f>
      </c>
      <c r="BF529">
        <f>IF($CE529&gt;=17,INDEX($AN:$AN,$CD529+17),"")</f>
      </c>
      <c r="BG529">
        <f>IF($CE529&gt;=18,INDEX($AN:$AN,$CD529+18),"")</f>
      </c>
      <c r="BH529">
        <f>IF($CE529&gt;=19,INDEX($AN:$AN,$CD529+19),"")</f>
      </c>
      <c r="BI529">
        <f>IF($CE529&gt;=20,INDEX($AN:$AN,$CD529+20),"")</f>
      </c>
      <c r="BJ529">
        <f>IF($CE529&gt;=21,INDEX($AN:$AN,$CD529+21),"")</f>
      </c>
      <c r="BK529">
        <f>IF($CE529&gt;=22,INDEX($AN:$AN,$CD529+22),"")</f>
      </c>
      <c r="BL529">
        <f>IF($CE529&gt;=23,INDEX($AN:$AN,$CD529+23),"")</f>
      </c>
      <c r="BM529">
        <f>IF($CE529&gt;=24,INDEX($AN:$AN,$CD529+24),"")</f>
      </c>
      <c r="BN529">
        <f>IF($CE529&gt;=25,INDEX($AN:$AN,$CD529+25),"")</f>
      </c>
      <c r="BO529">
        <f>IF($CE529&gt;=26,INDEX($AN:$AN,$CD529+26),"")</f>
      </c>
      <c r="BP529">
        <f>IF($CE529&gt;=27,INDEX($AN:$AN,$CD529+27),"")</f>
      </c>
      <c r="BQ529">
        <f>IF($CE529&gt;=28,INDEX($AN:$AN,$CD529+28),"")</f>
      </c>
      <c r="BR529">
        <f>IF($CE529&gt;=29,INDEX($AN:$AN,$CD529+29),"")</f>
      </c>
      <c r="BS529">
        <f>IF($CE529&gt;=30,INDEX($AN:$AN,$CD529+30),"")</f>
      </c>
      <c r="BT529">
        <f>IF($CE529&gt;=31,INDEX($AN:$AN,$CD529+31),"")</f>
      </c>
      <c r="BU529">
        <f>IF($CE529&gt;=32,INDEX($AN:$AN,$CD529+32),"")</f>
      </c>
      <c r="BV529">
        <f>IF($CE529&gt;=33,INDEX($AN:$AN,$CD529+33),"")</f>
      </c>
      <c r="BW529">
        <f>IF($CE529&gt;=34,INDEX($AN:$AN,$CD529+34),"")</f>
      </c>
      <c r="BX529">
        <f>IF($CE529&gt;=35,INDEX($AN:$AN,$CD529+35),"")</f>
      </c>
      <c r="BY529">
        <f>IF($CE529&gt;=36,INDEX($AN:$AN,$CD529+36),"")</f>
      </c>
      <c r="BZ529">
        <f>IF($CE529&gt;=37,INDEX($AN:$AN,$CD529+37),"")</f>
      </c>
      <c r="CA529">
        <f>IF($CE529&gt;=38,INDEX($AN:$AN,$CD529+38),"")</f>
      </c>
      <c r="CB529">
        <f>IF($CE529&gt;=39,INDEX($AN:$AN,$CD529+39),"")</f>
      </c>
      <c r="CC529">
        <f>IF($CE529&gt;=40,INDEX($AN:$AN,$CD529+40),"")</f>
      </c>
      <c r="CD529">
        <f>IFERROR(MATCH($AM529,$AN$2:$AN$133,0)+1,0)</f>
      </c>
      <c r="CE529">
        <f>IFERROR(INDEX($AO$2:$AO$133,MATCH($AM529,$AN$2:$AN$133,0)),0)</f>
      </c>
      <c r="CF529">
        <f>IFERROR(LEFT($K529,FIND(" - ",$K529)-1),$K529)</f>
      </c>
      <c r="CG529" t="s">
        <v>29</v>
      </c>
      <c r="CI529">
        <f>IF($DD529&gt;=1,INDEX($CG:$CG,$DC529+1),"")</f>
      </c>
      <c r="CJ529">
        <f>IF($DD529&gt;=2,INDEX($CG:$CG,$DC529+2),"")</f>
      </c>
      <c r="CK529">
        <f>IF($DD529&gt;=3,INDEX($CG:$CG,$DC529+3),"")</f>
      </c>
      <c r="CL529">
        <f>IF($DD529&gt;=4,INDEX($CG:$CG,$DC529+4),"")</f>
      </c>
      <c r="CM529">
        <f>IF($DD529&gt;=5,INDEX($CG:$CG,$DC529+5),"")</f>
      </c>
      <c r="CN529">
        <f>IF($DD529&gt;=6,INDEX($CG:$CG,$DC529+6),"")</f>
      </c>
      <c r="CO529">
        <f>IF($DD529&gt;=7,INDEX($CG:$CG,$DC529+7),"")</f>
      </c>
      <c r="CP529">
        <f>IF($DD529&gt;=8,INDEX($CG:$CG,$DC529+8),"")</f>
      </c>
      <c r="CQ529">
        <f>IF($DD529&gt;=9,INDEX($CG:$CG,$DC529+9),"")</f>
      </c>
      <c r="CR529">
        <f>IF($DD529&gt;=10,INDEX($CG:$CG,$DC529+10),"")</f>
      </c>
      <c r="CS529">
        <f>IF($DD529&gt;=11,INDEX($CG:$CG,$DC529+11),"")</f>
      </c>
      <c r="CT529">
        <f>IF($DD529&gt;=12,INDEX($CG:$CG,$DC529+12),"")</f>
      </c>
      <c r="CU529">
        <f>IF($DD529&gt;=13,INDEX($CG:$CG,$DC529+13),"")</f>
      </c>
      <c r="CV529">
        <f>IF($DD529&gt;=14,INDEX($CG:$CG,$DC529+14),"")</f>
      </c>
      <c r="CW529">
        <f>IF($DD529&gt;=15,INDEX($CG:$CG,$DC529+15),"")</f>
      </c>
      <c r="CX529">
        <f>IF($DD529&gt;=16,INDEX($CG:$CG,$DC529+16),"")</f>
      </c>
      <c r="CY529">
        <f>IF($DD529&gt;=17,INDEX($CG:$CG,$DC529+17),"")</f>
      </c>
      <c r="CZ529">
        <f>IF($DD529&gt;=18,INDEX($CG:$CG,$DC529+18),"")</f>
      </c>
      <c r="DA529">
        <f>IF($DD529&gt;=19,INDEX($CG:$CG,$DC529+19),"")</f>
      </c>
      <c r="DB529">
        <f>IF($DD529&gt;=20,INDEX($CG:$CG,$DC529+20),"")</f>
      </c>
      <c r="DC529">
        <f>IFERROR(MATCH($CF529,$CG$2:$CG$1558,0)+1,0)</f>
      </c>
      <c r="DD529">
        <f>IFERROR(INDEX($CH$2:$CH$1558,MATCH($CF529,$CG$2:$CG$1558,0)),0)</f>
      </c>
      <c r="DE529">
        <f>IFERROR(INDEX($AL:$AL,MATCH($G529,$AK:$AK,0))&amp;"","")</f>
      </c>
      <c r="DI529">
        <f>IF($GL529&gt;=1,INDEX($DF:$DF,$GK529+1),"")</f>
      </c>
      <c r="DJ529">
        <f>IF($GL529&gt;=2,INDEX($DF:$DF,$GK529+2),"")</f>
      </c>
      <c r="DK529">
        <f>IF($GL529&gt;=3,INDEX($DF:$DF,$GK529+3),"")</f>
      </c>
      <c r="DL529">
        <f>IF($GL529&gt;=4,INDEX($DF:$DF,$GK529+4),"")</f>
      </c>
      <c r="DM529">
        <f>IF($GL529&gt;=5,INDEX($DF:$DF,$GK529+5),"")</f>
      </c>
      <c r="DN529">
        <f>IF($GL529&gt;=6,INDEX($DF:$DF,$GK529+6),"")</f>
      </c>
      <c r="DO529">
        <f>IF($GL529&gt;=7,INDEX($DF:$DF,$GK529+7),"")</f>
      </c>
      <c r="DP529">
        <f>IF($GL529&gt;=8,INDEX($DF:$DF,$GK529+8),"")</f>
      </c>
      <c r="DQ529">
        <f>IF($GL529&gt;=9,INDEX($DF:$DF,$GK529+9),"")</f>
      </c>
      <c r="DR529">
        <f>IF($GL529&gt;=10,INDEX($DF:$DF,$GK529+10),"")</f>
      </c>
      <c r="DS529">
        <f>IF($GL529&gt;=11,INDEX($DF:$DF,$GK529+11),"")</f>
      </c>
      <c r="DT529">
        <f>IF($GL529&gt;=12,INDEX($DF:$DF,$GK529+12),"")</f>
      </c>
      <c r="DU529">
        <f>IF($GL529&gt;=13,INDEX($DF:$DF,$GK529+13),"")</f>
      </c>
      <c r="DV529">
        <f>IF($GL529&gt;=14,INDEX($DF:$DF,$GK529+14),"")</f>
      </c>
      <c r="DW529">
        <f>IF($GL529&gt;=15,INDEX($DF:$DF,$GK529+15),"")</f>
      </c>
      <c r="DX529">
        <f>IF($GL529&gt;=16,INDEX($DF:$DF,$GK529+16),"")</f>
      </c>
      <c r="DY529">
        <f>IF($GL529&gt;=17,INDEX($DF:$DF,$GK529+17),"")</f>
      </c>
      <c r="DZ529">
        <f>IF($GL529&gt;=18,INDEX($DF:$DF,$GK529+18),"")</f>
      </c>
      <c r="EA529">
        <f>IF($GL529&gt;=19,INDEX($DF:$DF,$GK529+19),"")</f>
      </c>
      <c r="EB529">
        <f>IF($GL529&gt;=20,INDEX($DF:$DF,$GK529+20),"")</f>
      </c>
      <c r="EC529">
        <f>IF($GL529&gt;=21,INDEX($DF:$DF,$GK529+21),"")</f>
      </c>
      <c r="ED529">
        <f>IF($GL529&gt;=22,INDEX($DF:$DF,$GK529+22),"")</f>
      </c>
      <c r="EE529">
        <f>IF($GL529&gt;=23,INDEX($DF:$DF,$GK529+23),"")</f>
      </c>
      <c r="EF529">
        <f>IF($GL529&gt;=24,INDEX($DF:$DF,$GK529+24),"")</f>
      </c>
      <c r="EG529">
        <f>IF($GL529&gt;=25,INDEX($DF:$DF,$GK529+25),"")</f>
      </c>
      <c r="EH529">
        <f>IF($GL529&gt;=26,INDEX($DF:$DF,$GK529+26),"")</f>
      </c>
      <c r="EI529">
        <f>IF($GL529&gt;=27,INDEX($DF:$DF,$GK529+27),"")</f>
      </c>
      <c r="EJ529">
        <f>IF($GL529&gt;=28,INDEX($DF:$DF,$GK529+28),"")</f>
      </c>
      <c r="EK529">
        <f>IF($GL529&gt;=29,INDEX($DF:$DF,$GK529+29),"")</f>
      </c>
      <c r="EL529">
        <f>IF($GL529&gt;=30,INDEX($DF:$DF,$GK529+30),"")</f>
      </c>
      <c r="EM529">
        <f>IF($GL529&gt;=31,INDEX($DF:$DF,$GK529+31),"")</f>
      </c>
      <c r="EN529">
        <f>IF($GL529&gt;=32,INDEX($DF:$DF,$GK529+32),"")</f>
      </c>
      <c r="EO529">
        <f>IF($GL529&gt;=33,INDEX($DF:$DF,$GK529+33),"")</f>
      </c>
      <c r="EP529">
        <f>IF($GL529&gt;=34,INDEX($DF:$DF,$GK529+34),"")</f>
      </c>
      <c r="EQ529">
        <f>IF($GL529&gt;=35,INDEX($DF:$DF,$GK529+35),"")</f>
      </c>
      <c r="ER529">
        <f>IF($GL529&gt;=36,INDEX($DF:$DF,$GK529+36),"")</f>
      </c>
      <c r="ES529">
        <f>IF($GL529&gt;=37,INDEX($DF:$DF,$GK529+37),"")</f>
      </c>
      <c r="ET529">
        <f>IF($GL529&gt;=38,INDEX($DF:$DF,$GK529+38),"")</f>
      </c>
      <c r="EU529">
        <f>IF($GL529&gt;=39,INDEX($DF:$DF,$GK529+39),"")</f>
      </c>
      <c r="EV529">
        <f>IF($GL529&gt;=40,INDEX($DF:$DF,$GK529+40),"")</f>
      </c>
      <c r="EW529">
        <f>IF($GL529&gt;=1,INDEX($DG:$DG,$GK529+1),"")</f>
      </c>
      <c r="EX529">
        <f>IF($GL529&gt;=2,INDEX($DG:$DG,$GK529+2),"")</f>
      </c>
      <c r="EY529">
        <f>IF($GL529&gt;=3,INDEX($DG:$DG,$GK529+3),"")</f>
      </c>
      <c r="EZ529">
        <f>IF($GL529&gt;=4,INDEX($DG:$DG,$GK529+4),"")</f>
      </c>
      <c r="FA529">
        <f>IF($GL529&gt;=5,INDEX($DG:$DG,$GK529+5),"")</f>
      </c>
      <c r="FB529">
        <f>IF($GL529&gt;=6,INDEX($DG:$DG,$GK529+6),"")</f>
      </c>
      <c r="FC529">
        <f>IF($GL529&gt;=7,INDEX($DG:$DG,$GK529+7),"")</f>
      </c>
      <c r="FD529">
        <f>IF($GL529&gt;=8,INDEX($DG:$DG,$GK529+8),"")</f>
      </c>
      <c r="FE529">
        <f>IF($GL529&gt;=9,INDEX($DG:$DG,$GK529+9),"")</f>
      </c>
      <c r="FF529">
        <f>IF($GL529&gt;=10,INDEX($DG:$DG,$GK529+10),"")</f>
      </c>
      <c r="FG529">
        <f>IF($GL529&gt;=11,INDEX($DG:$DG,$GK529+11),"")</f>
      </c>
      <c r="FH529">
        <f>IF($GL529&gt;=12,INDEX($DG:$DG,$GK529+12),"")</f>
      </c>
      <c r="FI529">
        <f>IF($GL529&gt;=13,INDEX($DG:$DG,$GK529+13),"")</f>
      </c>
      <c r="FJ529">
        <f>IF($GL529&gt;=14,INDEX($DG:$DG,$GK529+14),"")</f>
      </c>
      <c r="FK529">
        <f>IF($GL529&gt;=15,INDEX($DG:$DG,$GK529+15),"")</f>
      </c>
      <c r="FL529">
        <f>IF($GL529&gt;=16,INDEX($DG:$DG,$GK529+16),"")</f>
      </c>
      <c r="FM529">
        <f>IF($GL529&gt;=17,INDEX($DG:$DG,$GK529+17),"")</f>
      </c>
      <c r="FN529">
        <f>IF($GL529&gt;=18,INDEX($DG:$DG,$GK529+18),"")</f>
      </c>
      <c r="FO529">
        <f>IF($GL529&gt;=19,INDEX($DG:$DG,$GK529+19),"")</f>
      </c>
      <c r="FP529">
        <f>IF($GL529&gt;=20,INDEX($DG:$DG,$GK529+20),"")</f>
      </c>
      <c r="FQ529">
        <f>IF($GL529&gt;=21,INDEX($DG:$DG,$GK529+21),"")</f>
      </c>
      <c r="FR529">
        <f>IF($GL529&gt;=22,INDEX($DG:$DG,$GK529+22),"")</f>
      </c>
      <c r="FS529">
        <f>IF($GL529&gt;=23,INDEX($DG:$DG,$GK529+23),"")</f>
      </c>
      <c r="FT529">
        <f>IF($GL529&gt;=24,INDEX($DG:$DG,$GK529+24),"")</f>
      </c>
      <c r="FU529">
        <f>IF($GL529&gt;=25,INDEX($DG:$DG,$GK529+25),"")</f>
      </c>
      <c r="FV529">
        <f>IF($GL529&gt;=26,INDEX($DG:$DG,$GK529+26),"")</f>
      </c>
      <c r="FW529">
        <f>IF($GL529&gt;=27,INDEX($DG:$DG,$GK529+27),"")</f>
      </c>
      <c r="FX529">
        <f>IF($GL529&gt;=28,INDEX($DG:$DG,$GK529+28),"")</f>
      </c>
      <c r="FY529">
        <f>IF($GL529&gt;=29,INDEX($DG:$DG,$GK529+29),"")</f>
      </c>
      <c r="FZ529">
        <f>IF($GL529&gt;=30,INDEX($DG:$DG,$GK529+30),"")</f>
      </c>
      <c r="GA529">
        <f>IF($GL529&gt;=31,INDEX($DG:$DG,$GK529+31),"")</f>
      </c>
      <c r="GB529">
        <f>IF($GL529&gt;=32,INDEX($DG:$DG,$GK529+32),"")</f>
      </c>
      <c r="GC529">
        <f>IF($GL529&gt;=33,INDEX($DG:$DG,$GK529+33),"")</f>
      </c>
      <c r="GD529">
        <f>IF($GL529&gt;=34,INDEX($DG:$DG,$GK529+34),"")</f>
      </c>
      <c r="GE529">
        <f>IF($GL529&gt;=35,INDEX($DG:$DG,$GK529+35),"")</f>
      </c>
      <c r="GF529">
        <f>IF($GL529&gt;=36,INDEX($DG:$DG,$GK529+36),"")</f>
      </c>
      <c r="GG529">
        <f>IF($GL529&gt;=37,INDEX($DG:$DG,$GK529+37),"")</f>
      </c>
      <c r="GH529">
        <f>IF($GL529&gt;=38,INDEX($DG:$DG,$GK529+38),"")</f>
      </c>
      <c r="GI529">
        <f>IF($GL529&gt;=39,INDEX($DG:$DG,$GK529+39),"")</f>
      </c>
      <c r="GJ529">
        <f>IF($GL529&gt;=40,INDEX($DG:$DG,$GK529+40),"")</f>
      </c>
      <c r="GK529">
        <f>IFERROR(MATCH($DE529,$DF$2:$DF$166,0)+1,0)</f>
      </c>
      <c r="GL529">
        <f>IFERROR(INDEX($DH$2:$DH$166,MATCH($DE529,$DF$2:$DF$166,0)),0)</f>
      </c>
      <c r="GM529">
        <f>IFERROR(MATCH($H529,$DI$529:$EV$529,0),0)</f>
      </c>
      <c r="GN529">
        <f>IF($GM529&gt;0,INDEX($EW$529:$GJ$529,$GM529),"")</f>
      </c>
      <c r="GO529" t="s">
        <v>1149</v>
      </c>
      <c r="GQ529">
        <f>IF($IZ529&gt;=1,INDEX($GO:$GO,$IY529+1),"")</f>
      </c>
      <c r="GR529">
        <f>IF($IZ529&gt;=2,INDEX($GO:$GO,$IY529+2),"")</f>
      </c>
      <c r="GS529">
        <f>IF($IZ529&gt;=3,INDEX($GO:$GO,$IY529+3),"")</f>
      </c>
      <c r="GT529">
        <f>IF($IZ529&gt;=4,INDEX($GO:$GO,$IY529+4),"")</f>
      </c>
      <c r="GU529">
        <f>IF($IZ529&gt;=5,INDEX($GO:$GO,$IY529+5),"")</f>
      </c>
      <c r="GV529">
        <f>IF($IZ529&gt;=6,INDEX($GO:$GO,$IY529+6),"")</f>
      </c>
      <c r="GW529">
        <f>IF($IZ529&gt;=7,INDEX($GO:$GO,$IY529+7),"")</f>
      </c>
      <c r="GX529">
        <f>IF($IZ529&gt;=8,INDEX($GO:$GO,$IY529+8),"")</f>
      </c>
      <c r="GY529">
        <f>IF($IZ529&gt;=9,INDEX($GO:$GO,$IY529+9),"")</f>
      </c>
      <c r="GZ529">
        <f>IF($IZ529&gt;=10,INDEX($GO:$GO,$IY529+10),"")</f>
      </c>
      <c r="HA529">
        <f>IF($IZ529&gt;=11,INDEX($GO:$GO,$IY529+11),"")</f>
      </c>
      <c r="HB529">
        <f>IF($IZ529&gt;=12,INDEX($GO:$GO,$IY529+12),"")</f>
      </c>
      <c r="HC529">
        <f>IF($IZ529&gt;=13,INDEX($GO:$GO,$IY529+13),"")</f>
      </c>
      <c r="HD529">
        <f>IF($IZ529&gt;=14,INDEX($GO:$GO,$IY529+14),"")</f>
      </c>
      <c r="HE529">
        <f>IF($IZ529&gt;=15,INDEX($GO:$GO,$IY529+15),"")</f>
      </c>
      <c r="HF529">
        <f>IF($IZ529&gt;=16,INDEX($GO:$GO,$IY529+16),"")</f>
      </c>
      <c r="HG529">
        <f>IF($IZ529&gt;=17,INDEX($GO:$GO,$IY529+17),"")</f>
      </c>
      <c r="HH529">
        <f>IF($IZ529&gt;=18,INDEX($GO:$GO,$IY529+18),"")</f>
      </c>
      <c r="HI529">
        <f>IF($IZ529&gt;=19,INDEX($GO:$GO,$IY529+19),"")</f>
      </c>
      <c r="HJ529">
        <f>IF($IZ529&gt;=20,INDEX($GO:$GO,$IY529+20),"")</f>
      </c>
      <c r="HK529">
        <f>IF($IZ529&gt;=21,INDEX($GO:$GO,$IY529+21),"")</f>
      </c>
      <c r="HL529">
        <f>IF($IZ529&gt;=22,INDEX($GO:$GO,$IY529+22),"")</f>
      </c>
      <c r="HM529">
        <f>IF($IZ529&gt;=23,INDEX($GO:$GO,$IY529+23),"")</f>
      </c>
      <c r="HN529">
        <f>IF($IZ529&gt;=24,INDEX($GO:$GO,$IY529+24),"")</f>
      </c>
      <c r="HO529">
        <f>IF($IZ529&gt;=25,INDEX($GO:$GO,$IY529+25),"")</f>
      </c>
      <c r="HP529">
        <f>IF($IZ529&gt;=26,INDEX($GO:$GO,$IY529+26),"")</f>
      </c>
      <c r="HQ529">
        <f>IF($IZ529&gt;=27,INDEX($GO:$GO,$IY529+27),"")</f>
      </c>
      <c r="HR529">
        <f>IF($IZ529&gt;=28,INDEX($GO:$GO,$IY529+28),"")</f>
      </c>
      <c r="HS529">
        <f>IF($IZ529&gt;=29,INDEX($GO:$GO,$IY529+29),"")</f>
      </c>
      <c r="HT529">
        <f>IF($IZ529&gt;=30,INDEX($GO:$GO,$IY529+30),"")</f>
      </c>
      <c r="HU529">
        <f>IF($IZ529&gt;=31,INDEX($GO:$GO,$IY529+31),"")</f>
      </c>
      <c r="HV529">
        <f>IF($IZ529&gt;=32,INDEX($GO:$GO,$IY529+32),"")</f>
      </c>
      <c r="HW529">
        <f>IF($IZ529&gt;=33,INDEX($GO:$GO,$IY529+33),"")</f>
      </c>
      <c r="HX529">
        <f>IF($IZ529&gt;=34,INDEX($GO:$GO,$IY529+34),"")</f>
      </c>
      <c r="HY529">
        <f>IF($IZ529&gt;=35,INDEX($GO:$GO,$IY529+35),"")</f>
      </c>
      <c r="HZ529">
        <f>IF($IZ529&gt;=36,INDEX($GO:$GO,$IY529+36),"")</f>
      </c>
      <c r="IA529">
        <f>IF($IZ529&gt;=37,INDEX($GO:$GO,$IY529+37),"")</f>
      </c>
      <c r="IB529">
        <f>IF($IZ529&gt;=38,INDEX($GO:$GO,$IY529+38),"")</f>
      </c>
      <c r="IC529">
        <f>IF($IZ529&gt;=39,INDEX($GO:$GO,$IY529+39),"")</f>
      </c>
      <c r="ID529">
        <f>IF($IZ529&gt;=40,INDEX($GO:$GO,$IY529+40),"")</f>
      </c>
      <c r="IE529">
        <f>IF($IZ529&gt;=41,INDEX($GO:$GO,$IY529+41),"")</f>
      </c>
      <c r="IF529">
        <f>IF($IZ529&gt;=42,INDEX($GO:$GO,$IY529+42),"")</f>
      </c>
      <c r="IG529">
        <f>IF($IZ529&gt;=43,INDEX($GO:$GO,$IY529+43),"")</f>
      </c>
      <c r="IH529">
        <f>IF($IZ529&gt;=44,INDEX($GO:$GO,$IY529+44),"")</f>
      </c>
      <c r="II529">
        <f>IF($IZ529&gt;=45,INDEX($GO:$GO,$IY529+45),"")</f>
      </c>
      <c r="IJ529">
        <f>IF($IZ529&gt;=46,INDEX($GO:$GO,$IY529+46),"")</f>
      </c>
      <c r="IK529">
        <f>IF($IZ529&gt;=47,INDEX($GO:$GO,$IY529+47),"")</f>
      </c>
      <c r="IL529">
        <f>IF($IZ529&gt;=48,INDEX($GO:$GO,$IY529+48),"")</f>
      </c>
      <c r="IM529">
        <f>IF($IZ529&gt;=49,INDEX($GO:$GO,$IY529+49),"")</f>
      </c>
      <c r="IN529">
        <f>IF($IZ529&gt;=50,INDEX($GO:$GO,$IY529+50),"")</f>
      </c>
      <c r="IO529">
        <f>IF($IZ529&gt;=51,INDEX($GO:$GO,$IY529+51),"")</f>
      </c>
      <c r="IP529">
        <f>IF($IZ529&gt;=52,INDEX($GO:$GO,$IY529+52),"")</f>
      </c>
      <c r="IQ529">
        <f>IF($IZ529&gt;=53,INDEX($GO:$GO,$IY529+53),"")</f>
      </c>
      <c r="IR529">
        <f>IF($IZ529&gt;=54,INDEX($GO:$GO,$IY529+54),"")</f>
      </c>
      <c r="IS529">
        <f>IF($IZ529&gt;=55,INDEX($GO:$GO,$IY529+55),"")</f>
      </c>
      <c r="IT529">
        <f>IF($IZ529&gt;=56,INDEX($GO:$GO,$IY529+56),"")</f>
      </c>
      <c r="IU529">
        <f>IF($IZ529&gt;=57,INDEX($GO:$GO,$IY529+57),"")</f>
      </c>
      <c r="IV529">
        <f>IF($IZ529&gt;=58,INDEX($GO:$GO,$IY529+58),"")</f>
      </c>
      <c r="IW529">
        <f>IF($IZ529&gt;=59,INDEX($GO:$GO,$IY529+59),"")</f>
      </c>
      <c r="IX529">
        <f>IF($IZ529&gt;=60,INDEX($GO:$GO,$IY529+60),"")</f>
      </c>
      <c r="IY529">
        <f>IFERROR(MATCH($GN529,$GO$2:$GO$827,0)+1,0)</f>
      </c>
      <c r="IZ529">
        <f>IFERROR(INDEX($GP$2:$GP$827,MATCH($GN529,$GO$2:$GO$827,0)),0)</f>
      </c>
      <c r="JA529" t="s">
        <v>23</v>
      </c>
      <c r="JB529" t="s">
        <v>23</v>
      </c>
    </row>
    <row r="530" spans="1:262" x14ac:dyDescent="0.25">
      <c r="F530" s="1"/>
      <c r="G530" s="1"/>
      <c r="H530" s="1"/>
      <c r="I530" s="1"/>
      <c r="J530" s="1">
        <f>IFERROR(IF(FIND(" - ",$F530)&gt;0,MID($F530,FIND(" - ",$F530)+3,LEN($F530)),""),"")</f>
      </c>
      <c r="L530" s="1"/>
      <c r="N530" t="s">
        <v>23</v>
      </c>
      <c r="P530">
        <f>IF(OR($N530="",$O530=""),"",IFERROR($N530/$O530,0))</f>
      </c>
      <c r="Q530">
        <f>IF($N530="","",
IF($G530="","",
IF(ISNUMBER(SEARCH("exempt",LOWER($G530))),0,
$N530*(VALUE(SUBSTITUTE($G530,"%",""))/100))))</f>
      </c>
      <c r="W530">
        <f>IF($N530="","",
SUM($N530,$Q530,$U530,$R530,$T530)-
IF($V530="",0,VALUE($V530)))</f>
      </c>
      <c r="AE530" t="s">
        <v>1541</v>
      </c>
      <c r="AJ530" t="s">
        <v>1542</v>
      </c>
      <c r="AM530">
        <f>IFERROR(LEFT($F530,FIND(" - ",$F530)-1),$F530)</f>
      </c>
      <c r="AP530">
        <f>IF($CE530&gt;=1,INDEX($AN:$AN,$CD530+1),"")</f>
      </c>
      <c r="AQ530">
        <f>IF($CE530&gt;=2,INDEX($AN:$AN,$CD530+2),"")</f>
      </c>
      <c r="AR530">
        <f>IF($CE530&gt;=3,INDEX($AN:$AN,$CD530+3),"")</f>
      </c>
      <c r="AS530">
        <f>IF($CE530&gt;=4,INDEX($AN:$AN,$CD530+4),"")</f>
      </c>
      <c r="AT530">
        <f>IF($CE530&gt;=5,INDEX($AN:$AN,$CD530+5),"")</f>
      </c>
      <c r="AU530">
        <f>IF($CE530&gt;=6,INDEX($AN:$AN,$CD530+6),"")</f>
      </c>
      <c r="AV530">
        <f>IF($CE530&gt;=7,INDEX($AN:$AN,$CD530+7),"")</f>
      </c>
      <c r="AW530">
        <f>IF($CE530&gt;=8,INDEX($AN:$AN,$CD530+8),"")</f>
      </c>
      <c r="AX530">
        <f>IF($CE530&gt;=9,INDEX($AN:$AN,$CD530+9),"")</f>
      </c>
      <c r="AY530">
        <f>IF($CE530&gt;=10,INDEX($AN:$AN,$CD530+10),"")</f>
      </c>
      <c r="AZ530">
        <f>IF($CE530&gt;=11,INDEX($AN:$AN,$CD530+11),"")</f>
      </c>
      <c r="BA530">
        <f>IF($CE530&gt;=12,INDEX($AN:$AN,$CD530+12),"")</f>
      </c>
      <c r="BB530">
        <f>IF($CE530&gt;=13,INDEX($AN:$AN,$CD530+13),"")</f>
      </c>
      <c r="BC530">
        <f>IF($CE530&gt;=14,INDEX($AN:$AN,$CD530+14),"")</f>
      </c>
      <c r="BD530">
        <f>IF($CE530&gt;=15,INDEX($AN:$AN,$CD530+15),"")</f>
      </c>
      <c r="BE530">
        <f>IF($CE530&gt;=16,INDEX($AN:$AN,$CD530+16),"")</f>
      </c>
      <c r="BF530">
        <f>IF($CE530&gt;=17,INDEX($AN:$AN,$CD530+17),"")</f>
      </c>
      <c r="BG530">
        <f>IF($CE530&gt;=18,INDEX($AN:$AN,$CD530+18),"")</f>
      </c>
      <c r="BH530">
        <f>IF($CE530&gt;=19,INDEX($AN:$AN,$CD530+19),"")</f>
      </c>
      <c r="BI530">
        <f>IF($CE530&gt;=20,INDEX($AN:$AN,$CD530+20),"")</f>
      </c>
      <c r="BJ530">
        <f>IF($CE530&gt;=21,INDEX($AN:$AN,$CD530+21),"")</f>
      </c>
      <c r="BK530">
        <f>IF($CE530&gt;=22,INDEX($AN:$AN,$CD530+22),"")</f>
      </c>
      <c r="BL530">
        <f>IF($CE530&gt;=23,INDEX($AN:$AN,$CD530+23),"")</f>
      </c>
      <c r="BM530">
        <f>IF($CE530&gt;=24,INDEX($AN:$AN,$CD530+24),"")</f>
      </c>
      <c r="BN530">
        <f>IF($CE530&gt;=25,INDEX($AN:$AN,$CD530+25),"")</f>
      </c>
      <c r="BO530">
        <f>IF($CE530&gt;=26,INDEX($AN:$AN,$CD530+26),"")</f>
      </c>
      <c r="BP530">
        <f>IF($CE530&gt;=27,INDEX($AN:$AN,$CD530+27),"")</f>
      </c>
      <c r="BQ530">
        <f>IF($CE530&gt;=28,INDEX($AN:$AN,$CD530+28),"")</f>
      </c>
      <c r="BR530">
        <f>IF($CE530&gt;=29,INDEX($AN:$AN,$CD530+29),"")</f>
      </c>
      <c r="BS530">
        <f>IF($CE530&gt;=30,INDEX($AN:$AN,$CD530+30),"")</f>
      </c>
      <c r="BT530">
        <f>IF($CE530&gt;=31,INDEX($AN:$AN,$CD530+31),"")</f>
      </c>
      <c r="BU530">
        <f>IF($CE530&gt;=32,INDEX($AN:$AN,$CD530+32),"")</f>
      </c>
      <c r="BV530">
        <f>IF($CE530&gt;=33,INDEX($AN:$AN,$CD530+33),"")</f>
      </c>
      <c r="BW530">
        <f>IF($CE530&gt;=34,INDEX($AN:$AN,$CD530+34),"")</f>
      </c>
      <c r="BX530">
        <f>IF($CE530&gt;=35,INDEX($AN:$AN,$CD530+35),"")</f>
      </c>
      <c r="BY530">
        <f>IF($CE530&gt;=36,INDEX($AN:$AN,$CD530+36),"")</f>
      </c>
      <c r="BZ530">
        <f>IF($CE530&gt;=37,INDEX($AN:$AN,$CD530+37),"")</f>
      </c>
      <c r="CA530">
        <f>IF($CE530&gt;=38,INDEX($AN:$AN,$CD530+38),"")</f>
      </c>
      <c r="CB530">
        <f>IF($CE530&gt;=39,INDEX($AN:$AN,$CD530+39),"")</f>
      </c>
      <c r="CC530">
        <f>IF($CE530&gt;=40,INDEX($AN:$AN,$CD530+40),"")</f>
      </c>
      <c r="CD530">
        <f>IFERROR(MATCH($AM530,$AN$2:$AN$133,0)+1,0)</f>
      </c>
      <c r="CE530">
        <f>IFERROR(INDEX($AO$2:$AO$133,MATCH($AM530,$AN$2:$AN$133,0)),0)</f>
      </c>
      <c r="CF530">
        <f>IFERROR(LEFT($K530,FIND(" - ",$K530)-1),$K530)</f>
      </c>
      <c r="CG530" t="s">
        <v>1543</v>
      </c>
      <c r="CH530">
        <v>1</v>
      </c>
      <c r="CI530">
        <f>IF($DD530&gt;=1,INDEX($CG:$CG,$DC530+1),"")</f>
      </c>
      <c r="CJ530">
        <f>IF($DD530&gt;=2,INDEX($CG:$CG,$DC530+2),"")</f>
      </c>
      <c r="CK530">
        <f>IF($DD530&gt;=3,INDEX($CG:$CG,$DC530+3),"")</f>
      </c>
      <c r="CL530">
        <f>IF($DD530&gt;=4,INDEX($CG:$CG,$DC530+4),"")</f>
      </c>
      <c r="CM530">
        <f>IF($DD530&gt;=5,INDEX($CG:$CG,$DC530+5),"")</f>
      </c>
      <c r="CN530">
        <f>IF($DD530&gt;=6,INDEX($CG:$CG,$DC530+6),"")</f>
      </c>
      <c r="CO530">
        <f>IF($DD530&gt;=7,INDEX($CG:$CG,$DC530+7),"")</f>
      </c>
      <c r="CP530">
        <f>IF($DD530&gt;=8,INDEX($CG:$CG,$DC530+8),"")</f>
      </c>
      <c r="CQ530">
        <f>IF($DD530&gt;=9,INDEX($CG:$CG,$DC530+9),"")</f>
      </c>
      <c r="CR530">
        <f>IF($DD530&gt;=10,INDEX($CG:$CG,$DC530+10),"")</f>
      </c>
      <c r="CS530">
        <f>IF($DD530&gt;=11,INDEX($CG:$CG,$DC530+11),"")</f>
      </c>
      <c r="CT530">
        <f>IF($DD530&gt;=12,INDEX($CG:$CG,$DC530+12),"")</f>
      </c>
      <c r="CU530">
        <f>IF($DD530&gt;=13,INDEX($CG:$CG,$DC530+13),"")</f>
      </c>
      <c r="CV530">
        <f>IF($DD530&gt;=14,INDEX($CG:$CG,$DC530+14),"")</f>
      </c>
      <c r="CW530">
        <f>IF($DD530&gt;=15,INDEX($CG:$CG,$DC530+15),"")</f>
      </c>
      <c r="CX530">
        <f>IF($DD530&gt;=16,INDEX($CG:$CG,$DC530+16),"")</f>
      </c>
      <c r="CY530">
        <f>IF($DD530&gt;=17,INDEX($CG:$CG,$DC530+17),"")</f>
      </c>
      <c r="CZ530">
        <f>IF($DD530&gt;=18,INDEX($CG:$CG,$DC530+18),"")</f>
      </c>
      <c r="DA530">
        <f>IF($DD530&gt;=19,INDEX($CG:$CG,$DC530+19),"")</f>
      </c>
      <c r="DB530">
        <f>IF($DD530&gt;=20,INDEX($CG:$CG,$DC530+20),"")</f>
      </c>
      <c r="DC530">
        <f>IFERROR(MATCH($CF530,$CG$2:$CG$1558,0)+1,0)</f>
      </c>
      <c r="DD530">
        <f>IFERROR(INDEX($CH$2:$CH$1558,MATCH($CF530,$CG$2:$CG$1558,0)),0)</f>
      </c>
      <c r="DE530">
        <f>IFERROR(INDEX($AL:$AL,MATCH($G530,$AK:$AK,0))&amp;"","")</f>
      </c>
      <c r="DI530">
        <f>IF($GL530&gt;=1,INDEX($DF:$DF,$GK530+1),"")</f>
      </c>
      <c r="DJ530">
        <f>IF($GL530&gt;=2,INDEX($DF:$DF,$GK530+2),"")</f>
      </c>
      <c r="DK530">
        <f>IF($GL530&gt;=3,INDEX($DF:$DF,$GK530+3),"")</f>
      </c>
      <c r="DL530">
        <f>IF($GL530&gt;=4,INDEX($DF:$DF,$GK530+4),"")</f>
      </c>
      <c r="DM530">
        <f>IF($GL530&gt;=5,INDEX($DF:$DF,$GK530+5),"")</f>
      </c>
      <c r="DN530">
        <f>IF($GL530&gt;=6,INDEX($DF:$DF,$GK530+6),"")</f>
      </c>
      <c r="DO530">
        <f>IF($GL530&gt;=7,INDEX($DF:$DF,$GK530+7),"")</f>
      </c>
      <c r="DP530">
        <f>IF($GL530&gt;=8,INDEX($DF:$DF,$GK530+8),"")</f>
      </c>
      <c r="DQ530">
        <f>IF($GL530&gt;=9,INDEX($DF:$DF,$GK530+9),"")</f>
      </c>
      <c r="DR530">
        <f>IF($GL530&gt;=10,INDEX($DF:$DF,$GK530+10),"")</f>
      </c>
      <c r="DS530">
        <f>IF($GL530&gt;=11,INDEX($DF:$DF,$GK530+11),"")</f>
      </c>
      <c r="DT530">
        <f>IF($GL530&gt;=12,INDEX($DF:$DF,$GK530+12),"")</f>
      </c>
      <c r="DU530">
        <f>IF($GL530&gt;=13,INDEX($DF:$DF,$GK530+13),"")</f>
      </c>
      <c r="DV530">
        <f>IF($GL530&gt;=14,INDEX($DF:$DF,$GK530+14),"")</f>
      </c>
      <c r="DW530">
        <f>IF($GL530&gt;=15,INDEX($DF:$DF,$GK530+15),"")</f>
      </c>
      <c r="DX530">
        <f>IF($GL530&gt;=16,INDEX($DF:$DF,$GK530+16),"")</f>
      </c>
      <c r="DY530">
        <f>IF($GL530&gt;=17,INDEX($DF:$DF,$GK530+17),"")</f>
      </c>
      <c r="DZ530">
        <f>IF($GL530&gt;=18,INDEX($DF:$DF,$GK530+18),"")</f>
      </c>
      <c r="EA530">
        <f>IF($GL530&gt;=19,INDEX($DF:$DF,$GK530+19),"")</f>
      </c>
      <c r="EB530">
        <f>IF($GL530&gt;=20,INDEX($DF:$DF,$GK530+20),"")</f>
      </c>
      <c r="EC530">
        <f>IF($GL530&gt;=21,INDEX($DF:$DF,$GK530+21),"")</f>
      </c>
      <c r="ED530">
        <f>IF($GL530&gt;=22,INDEX($DF:$DF,$GK530+22),"")</f>
      </c>
      <c r="EE530">
        <f>IF($GL530&gt;=23,INDEX($DF:$DF,$GK530+23),"")</f>
      </c>
      <c r="EF530">
        <f>IF($GL530&gt;=24,INDEX($DF:$DF,$GK530+24),"")</f>
      </c>
      <c r="EG530">
        <f>IF($GL530&gt;=25,INDEX($DF:$DF,$GK530+25),"")</f>
      </c>
      <c r="EH530">
        <f>IF($GL530&gt;=26,INDEX($DF:$DF,$GK530+26),"")</f>
      </c>
      <c r="EI530">
        <f>IF($GL530&gt;=27,INDEX($DF:$DF,$GK530+27),"")</f>
      </c>
      <c r="EJ530">
        <f>IF($GL530&gt;=28,INDEX($DF:$DF,$GK530+28),"")</f>
      </c>
      <c r="EK530">
        <f>IF($GL530&gt;=29,INDEX($DF:$DF,$GK530+29),"")</f>
      </c>
      <c r="EL530">
        <f>IF($GL530&gt;=30,INDEX($DF:$DF,$GK530+30),"")</f>
      </c>
      <c r="EM530">
        <f>IF($GL530&gt;=31,INDEX($DF:$DF,$GK530+31),"")</f>
      </c>
      <c r="EN530">
        <f>IF($GL530&gt;=32,INDEX($DF:$DF,$GK530+32),"")</f>
      </c>
      <c r="EO530">
        <f>IF($GL530&gt;=33,INDEX($DF:$DF,$GK530+33),"")</f>
      </c>
      <c r="EP530">
        <f>IF($GL530&gt;=34,INDEX($DF:$DF,$GK530+34),"")</f>
      </c>
      <c r="EQ530">
        <f>IF($GL530&gt;=35,INDEX($DF:$DF,$GK530+35),"")</f>
      </c>
      <c r="ER530">
        <f>IF($GL530&gt;=36,INDEX($DF:$DF,$GK530+36),"")</f>
      </c>
      <c r="ES530">
        <f>IF($GL530&gt;=37,INDEX($DF:$DF,$GK530+37),"")</f>
      </c>
      <c r="ET530">
        <f>IF($GL530&gt;=38,INDEX($DF:$DF,$GK530+38),"")</f>
      </c>
      <c r="EU530">
        <f>IF($GL530&gt;=39,INDEX($DF:$DF,$GK530+39),"")</f>
      </c>
      <c r="EV530">
        <f>IF($GL530&gt;=40,INDEX($DF:$DF,$GK530+40),"")</f>
      </c>
      <c r="EW530">
        <f>IF($GL530&gt;=1,INDEX($DG:$DG,$GK530+1),"")</f>
      </c>
      <c r="EX530">
        <f>IF($GL530&gt;=2,INDEX($DG:$DG,$GK530+2),"")</f>
      </c>
      <c r="EY530">
        <f>IF($GL530&gt;=3,INDEX($DG:$DG,$GK530+3),"")</f>
      </c>
      <c r="EZ530">
        <f>IF($GL530&gt;=4,INDEX($DG:$DG,$GK530+4),"")</f>
      </c>
      <c r="FA530">
        <f>IF($GL530&gt;=5,INDEX($DG:$DG,$GK530+5),"")</f>
      </c>
      <c r="FB530">
        <f>IF($GL530&gt;=6,INDEX($DG:$DG,$GK530+6),"")</f>
      </c>
      <c r="FC530">
        <f>IF($GL530&gt;=7,INDEX($DG:$DG,$GK530+7),"")</f>
      </c>
      <c r="FD530">
        <f>IF($GL530&gt;=8,INDEX($DG:$DG,$GK530+8),"")</f>
      </c>
      <c r="FE530">
        <f>IF($GL530&gt;=9,INDEX($DG:$DG,$GK530+9),"")</f>
      </c>
      <c r="FF530">
        <f>IF($GL530&gt;=10,INDEX($DG:$DG,$GK530+10),"")</f>
      </c>
      <c r="FG530">
        <f>IF($GL530&gt;=11,INDEX($DG:$DG,$GK530+11),"")</f>
      </c>
      <c r="FH530">
        <f>IF($GL530&gt;=12,INDEX($DG:$DG,$GK530+12),"")</f>
      </c>
      <c r="FI530">
        <f>IF($GL530&gt;=13,INDEX($DG:$DG,$GK530+13),"")</f>
      </c>
      <c r="FJ530">
        <f>IF($GL530&gt;=14,INDEX($DG:$DG,$GK530+14),"")</f>
      </c>
      <c r="FK530">
        <f>IF($GL530&gt;=15,INDEX($DG:$DG,$GK530+15),"")</f>
      </c>
      <c r="FL530">
        <f>IF($GL530&gt;=16,INDEX($DG:$DG,$GK530+16),"")</f>
      </c>
      <c r="FM530">
        <f>IF($GL530&gt;=17,INDEX($DG:$DG,$GK530+17),"")</f>
      </c>
      <c r="FN530">
        <f>IF($GL530&gt;=18,INDEX($DG:$DG,$GK530+18),"")</f>
      </c>
      <c r="FO530">
        <f>IF($GL530&gt;=19,INDEX($DG:$DG,$GK530+19),"")</f>
      </c>
      <c r="FP530">
        <f>IF($GL530&gt;=20,INDEX($DG:$DG,$GK530+20),"")</f>
      </c>
      <c r="FQ530">
        <f>IF($GL530&gt;=21,INDEX($DG:$DG,$GK530+21),"")</f>
      </c>
      <c r="FR530">
        <f>IF($GL530&gt;=22,INDEX($DG:$DG,$GK530+22),"")</f>
      </c>
      <c r="FS530">
        <f>IF($GL530&gt;=23,INDEX($DG:$DG,$GK530+23),"")</f>
      </c>
      <c r="FT530">
        <f>IF($GL530&gt;=24,INDEX($DG:$DG,$GK530+24),"")</f>
      </c>
      <c r="FU530">
        <f>IF($GL530&gt;=25,INDEX($DG:$DG,$GK530+25),"")</f>
      </c>
      <c r="FV530">
        <f>IF($GL530&gt;=26,INDEX($DG:$DG,$GK530+26),"")</f>
      </c>
      <c r="FW530">
        <f>IF($GL530&gt;=27,INDEX($DG:$DG,$GK530+27),"")</f>
      </c>
      <c r="FX530">
        <f>IF($GL530&gt;=28,INDEX($DG:$DG,$GK530+28),"")</f>
      </c>
      <c r="FY530">
        <f>IF($GL530&gt;=29,INDEX($DG:$DG,$GK530+29),"")</f>
      </c>
      <c r="FZ530">
        <f>IF($GL530&gt;=30,INDEX($DG:$DG,$GK530+30),"")</f>
      </c>
      <c r="GA530">
        <f>IF($GL530&gt;=31,INDEX($DG:$DG,$GK530+31),"")</f>
      </c>
      <c r="GB530">
        <f>IF($GL530&gt;=32,INDEX($DG:$DG,$GK530+32),"")</f>
      </c>
      <c r="GC530">
        <f>IF($GL530&gt;=33,INDEX($DG:$DG,$GK530+33),"")</f>
      </c>
      <c r="GD530">
        <f>IF($GL530&gt;=34,INDEX($DG:$DG,$GK530+34),"")</f>
      </c>
      <c r="GE530">
        <f>IF($GL530&gt;=35,INDEX($DG:$DG,$GK530+35),"")</f>
      </c>
      <c r="GF530">
        <f>IF($GL530&gt;=36,INDEX($DG:$DG,$GK530+36),"")</f>
      </c>
      <c r="GG530">
        <f>IF($GL530&gt;=37,INDEX($DG:$DG,$GK530+37),"")</f>
      </c>
      <c r="GH530">
        <f>IF($GL530&gt;=38,INDEX($DG:$DG,$GK530+38),"")</f>
      </c>
      <c r="GI530">
        <f>IF($GL530&gt;=39,INDEX($DG:$DG,$GK530+39),"")</f>
      </c>
      <c r="GJ530">
        <f>IF($GL530&gt;=40,INDEX($DG:$DG,$GK530+40),"")</f>
      </c>
      <c r="GK530">
        <f>IFERROR(MATCH($DE530,$DF$2:$DF$166,0)+1,0)</f>
      </c>
      <c r="GL530">
        <f>IFERROR(INDEX($DH$2:$DH$166,MATCH($DE530,$DF$2:$DF$166,0)),0)</f>
      </c>
      <c r="GM530">
        <f>IFERROR(MATCH($H530,$DI$530:$EV$530,0),0)</f>
      </c>
      <c r="GN530">
        <f>IF($GM530&gt;0,INDEX($EW$530:$GJ$530,$GM530),"")</f>
      </c>
      <c r="GO530" t="s">
        <v>1151</v>
      </c>
      <c r="GQ530">
        <f>IF($IZ530&gt;=1,INDEX($GO:$GO,$IY530+1),"")</f>
      </c>
      <c r="GR530">
        <f>IF($IZ530&gt;=2,INDEX($GO:$GO,$IY530+2),"")</f>
      </c>
      <c r="GS530">
        <f>IF($IZ530&gt;=3,INDEX($GO:$GO,$IY530+3),"")</f>
      </c>
      <c r="GT530">
        <f>IF($IZ530&gt;=4,INDEX($GO:$GO,$IY530+4),"")</f>
      </c>
      <c r="GU530">
        <f>IF($IZ530&gt;=5,INDEX($GO:$GO,$IY530+5),"")</f>
      </c>
      <c r="GV530">
        <f>IF($IZ530&gt;=6,INDEX($GO:$GO,$IY530+6),"")</f>
      </c>
      <c r="GW530">
        <f>IF($IZ530&gt;=7,INDEX($GO:$GO,$IY530+7),"")</f>
      </c>
      <c r="GX530">
        <f>IF($IZ530&gt;=8,INDEX($GO:$GO,$IY530+8),"")</f>
      </c>
      <c r="GY530">
        <f>IF($IZ530&gt;=9,INDEX($GO:$GO,$IY530+9),"")</f>
      </c>
      <c r="GZ530">
        <f>IF($IZ530&gt;=10,INDEX($GO:$GO,$IY530+10),"")</f>
      </c>
      <c r="HA530">
        <f>IF($IZ530&gt;=11,INDEX($GO:$GO,$IY530+11),"")</f>
      </c>
      <c r="HB530">
        <f>IF($IZ530&gt;=12,INDEX($GO:$GO,$IY530+12),"")</f>
      </c>
      <c r="HC530">
        <f>IF($IZ530&gt;=13,INDEX($GO:$GO,$IY530+13),"")</f>
      </c>
      <c r="HD530">
        <f>IF($IZ530&gt;=14,INDEX($GO:$GO,$IY530+14),"")</f>
      </c>
      <c r="HE530">
        <f>IF($IZ530&gt;=15,INDEX($GO:$GO,$IY530+15),"")</f>
      </c>
      <c r="HF530">
        <f>IF($IZ530&gt;=16,INDEX($GO:$GO,$IY530+16),"")</f>
      </c>
      <c r="HG530">
        <f>IF($IZ530&gt;=17,INDEX($GO:$GO,$IY530+17),"")</f>
      </c>
      <c r="HH530">
        <f>IF($IZ530&gt;=18,INDEX($GO:$GO,$IY530+18),"")</f>
      </c>
      <c r="HI530">
        <f>IF($IZ530&gt;=19,INDEX($GO:$GO,$IY530+19),"")</f>
      </c>
      <c r="HJ530">
        <f>IF($IZ530&gt;=20,INDEX($GO:$GO,$IY530+20),"")</f>
      </c>
      <c r="HK530">
        <f>IF($IZ530&gt;=21,INDEX($GO:$GO,$IY530+21),"")</f>
      </c>
      <c r="HL530">
        <f>IF($IZ530&gt;=22,INDEX($GO:$GO,$IY530+22),"")</f>
      </c>
      <c r="HM530">
        <f>IF($IZ530&gt;=23,INDEX($GO:$GO,$IY530+23),"")</f>
      </c>
      <c r="HN530">
        <f>IF($IZ530&gt;=24,INDEX($GO:$GO,$IY530+24),"")</f>
      </c>
      <c r="HO530">
        <f>IF($IZ530&gt;=25,INDEX($GO:$GO,$IY530+25),"")</f>
      </c>
      <c r="HP530">
        <f>IF($IZ530&gt;=26,INDEX($GO:$GO,$IY530+26),"")</f>
      </c>
      <c r="HQ530">
        <f>IF($IZ530&gt;=27,INDEX($GO:$GO,$IY530+27),"")</f>
      </c>
      <c r="HR530">
        <f>IF($IZ530&gt;=28,INDEX($GO:$GO,$IY530+28),"")</f>
      </c>
      <c r="HS530">
        <f>IF($IZ530&gt;=29,INDEX($GO:$GO,$IY530+29),"")</f>
      </c>
      <c r="HT530">
        <f>IF($IZ530&gt;=30,INDEX($GO:$GO,$IY530+30),"")</f>
      </c>
      <c r="HU530">
        <f>IF($IZ530&gt;=31,INDEX($GO:$GO,$IY530+31),"")</f>
      </c>
      <c r="HV530">
        <f>IF($IZ530&gt;=32,INDEX($GO:$GO,$IY530+32),"")</f>
      </c>
      <c r="HW530">
        <f>IF($IZ530&gt;=33,INDEX($GO:$GO,$IY530+33),"")</f>
      </c>
      <c r="HX530">
        <f>IF($IZ530&gt;=34,INDEX($GO:$GO,$IY530+34),"")</f>
      </c>
      <c r="HY530">
        <f>IF($IZ530&gt;=35,INDEX($GO:$GO,$IY530+35),"")</f>
      </c>
      <c r="HZ530">
        <f>IF($IZ530&gt;=36,INDEX($GO:$GO,$IY530+36),"")</f>
      </c>
      <c r="IA530">
        <f>IF($IZ530&gt;=37,INDEX($GO:$GO,$IY530+37),"")</f>
      </c>
      <c r="IB530">
        <f>IF($IZ530&gt;=38,INDEX($GO:$GO,$IY530+38),"")</f>
      </c>
      <c r="IC530">
        <f>IF($IZ530&gt;=39,INDEX($GO:$GO,$IY530+39),"")</f>
      </c>
      <c r="ID530">
        <f>IF($IZ530&gt;=40,INDEX($GO:$GO,$IY530+40),"")</f>
      </c>
      <c r="IE530">
        <f>IF($IZ530&gt;=41,INDEX($GO:$GO,$IY530+41),"")</f>
      </c>
      <c r="IF530">
        <f>IF($IZ530&gt;=42,INDEX($GO:$GO,$IY530+42),"")</f>
      </c>
      <c r="IG530">
        <f>IF($IZ530&gt;=43,INDEX($GO:$GO,$IY530+43),"")</f>
      </c>
      <c r="IH530">
        <f>IF($IZ530&gt;=44,INDEX($GO:$GO,$IY530+44),"")</f>
      </c>
      <c r="II530">
        <f>IF($IZ530&gt;=45,INDEX($GO:$GO,$IY530+45),"")</f>
      </c>
      <c r="IJ530">
        <f>IF($IZ530&gt;=46,INDEX($GO:$GO,$IY530+46),"")</f>
      </c>
      <c r="IK530">
        <f>IF($IZ530&gt;=47,INDEX($GO:$GO,$IY530+47),"")</f>
      </c>
      <c r="IL530">
        <f>IF($IZ530&gt;=48,INDEX($GO:$GO,$IY530+48),"")</f>
      </c>
      <c r="IM530">
        <f>IF($IZ530&gt;=49,INDEX($GO:$GO,$IY530+49),"")</f>
      </c>
      <c r="IN530">
        <f>IF($IZ530&gt;=50,INDEX($GO:$GO,$IY530+50),"")</f>
      </c>
      <c r="IO530">
        <f>IF($IZ530&gt;=51,INDEX($GO:$GO,$IY530+51),"")</f>
      </c>
      <c r="IP530">
        <f>IF($IZ530&gt;=52,INDEX($GO:$GO,$IY530+52),"")</f>
      </c>
      <c r="IQ530">
        <f>IF($IZ530&gt;=53,INDEX($GO:$GO,$IY530+53),"")</f>
      </c>
      <c r="IR530">
        <f>IF($IZ530&gt;=54,INDEX($GO:$GO,$IY530+54),"")</f>
      </c>
      <c r="IS530">
        <f>IF($IZ530&gt;=55,INDEX($GO:$GO,$IY530+55),"")</f>
      </c>
      <c r="IT530">
        <f>IF($IZ530&gt;=56,INDEX($GO:$GO,$IY530+56),"")</f>
      </c>
      <c r="IU530">
        <f>IF($IZ530&gt;=57,INDEX($GO:$GO,$IY530+57),"")</f>
      </c>
      <c r="IV530">
        <f>IF($IZ530&gt;=58,INDEX($GO:$GO,$IY530+58),"")</f>
      </c>
      <c r="IW530">
        <f>IF($IZ530&gt;=59,INDEX($GO:$GO,$IY530+59),"")</f>
      </c>
      <c r="IX530">
        <f>IF($IZ530&gt;=60,INDEX($GO:$GO,$IY530+60),"")</f>
      </c>
      <c r="IY530">
        <f>IFERROR(MATCH($GN530,$GO$2:$GO$827,0)+1,0)</f>
      </c>
      <c r="IZ530">
        <f>IFERROR(INDEX($GP$2:$GP$827,MATCH($GN530,$GO$2:$GO$827,0)),0)</f>
      </c>
      <c r="JA530" t="s">
        <v>23</v>
      </c>
      <c r="JB530" t="s">
        <v>23</v>
      </c>
    </row>
    <row r="531" spans="1:262" x14ac:dyDescent="0.25">
      <c r="F531" s="1"/>
      <c r="G531" s="1"/>
      <c r="H531" s="1"/>
      <c r="I531" s="1"/>
      <c r="J531" s="1">
        <f>IFERROR(IF(FIND(" - ",$F531)&gt;0,MID($F531,FIND(" - ",$F531)+3,LEN($F531)),""),"")</f>
      </c>
      <c r="L531" s="1"/>
      <c r="N531" t="s">
        <v>23</v>
      </c>
      <c r="P531">
        <f>IF(OR($N531="",$O531=""),"",IFERROR($N531/$O531,0))</f>
      </c>
      <c r="Q531">
        <f>IF($N531="","",
IF($G531="","",
IF(ISNUMBER(SEARCH("exempt",LOWER($G531))),0,
$N531*(VALUE(SUBSTITUTE($G531,"%",""))/100))))</f>
      </c>
      <c r="W531">
        <f>IF($N531="","",
SUM($N531,$Q531,$U531,$R531,$T531)-
IF($V531="",0,VALUE($V531)))</f>
      </c>
      <c r="AE531" t="s">
        <v>1544</v>
      </c>
      <c r="AJ531" t="s">
        <v>1545</v>
      </c>
      <c r="AM531">
        <f>IFERROR(LEFT($F531,FIND(" - ",$F531)-1),$F531)</f>
      </c>
      <c r="AP531">
        <f>IF($CE531&gt;=1,INDEX($AN:$AN,$CD531+1),"")</f>
      </c>
      <c r="AQ531">
        <f>IF($CE531&gt;=2,INDEX($AN:$AN,$CD531+2),"")</f>
      </c>
      <c r="AR531">
        <f>IF($CE531&gt;=3,INDEX($AN:$AN,$CD531+3),"")</f>
      </c>
      <c r="AS531">
        <f>IF($CE531&gt;=4,INDEX($AN:$AN,$CD531+4),"")</f>
      </c>
      <c r="AT531">
        <f>IF($CE531&gt;=5,INDEX($AN:$AN,$CD531+5),"")</f>
      </c>
      <c r="AU531">
        <f>IF($CE531&gt;=6,INDEX($AN:$AN,$CD531+6),"")</f>
      </c>
      <c r="AV531">
        <f>IF($CE531&gt;=7,INDEX($AN:$AN,$CD531+7),"")</f>
      </c>
      <c r="AW531">
        <f>IF($CE531&gt;=8,INDEX($AN:$AN,$CD531+8),"")</f>
      </c>
      <c r="AX531">
        <f>IF($CE531&gt;=9,INDEX($AN:$AN,$CD531+9),"")</f>
      </c>
      <c r="AY531">
        <f>IF($CE531&gt;=10,INDEX($AN:$AN,$CD531+10),"")</f>
      </c>
      <c r="AZ531">
        <f>IF($CE531&gt;=11,INDEX($AN:$AN,$CD531+11),"")</f>
      </c>
      <c r="BA531">
        <f>IF($CE531&gt;=12,INDEX($AN:$AN,$CD531+12),"")</f>
      </c>
      <c r="BB531">
        <f>IF($CE531&gt;=13,INDEX($AN:$AN,$CD531+13),"")</f>
      </c>
      <c r="BC531">
        <f>IF($CE531&gt;=14,INDEX($AN:$AN,$CD531+14),"")</f>
      </c>
      <c r="BD531">
        <f>IF($CE531&gt;=15,INDEX($AN:$AN,$CD531+15),"")</f>
      </c>
      <c r="BE531">
        <f>IF($CE531&gt;=16,INDEX($AN:$AN,$CD531+16),"")</f>
      </c>
      <c r="BF531">
        <f>IF($CE531&gt;=17,INDEX($AN:$AN,$CD531+17),"")</f>
      </c>
      <c r="BG531">
        <f>IF($CE531&gt;=18,INDEX($AN:$AN,$CD531+18),"")</f>
      </c>
      <c r="BH531">
        <f>IF($CE531&gt;=19,INDEX($AN:$AN,$CD531+19),"")</f>
      </c>
      <c r="BI531">
        <f>IF($CE531&gt;=20,INDEX($AN:$AN,$CD531+20),"")</f>
      </c>
      <c r="BJ531">
        <f>IF($CE531&gt;=21,INDEX($AN:$AN,$CD531+21),"")</f>
      </c>
      <c r="BK531">
        <f>IF($CE531&gt;=22,INDEX($AN:$AN,$CD531+22),"")</f>
      </c>
      <c r="BL531">
        <f>IF($CE531&gt;=23,INDEX($AN:$AN,$CD531+23),"")</f>
      </c>
      <c r="BM531">
        <f>IF($CE531&gt;=24,INDEX($AN:$AN,$CD531+24),"")</f>
      </c>
      <c r="BN531">
        <f>IF($CE531&gt;=25,INDEX($AN:$AN,$CD531+25),"")</f>
      </c>
      <c r="BO531">
        <f>IF($CE531&gt;=26,INDEX($AN:$AN,$CD531+26),"")</f>
      </c>
      <c r="BP531">
        <f>IF($CE531&gt;=27,INDEX($AN:$AN,$CD531+27),"")</f>
      </c>
      <c r="BQ531">
        <f>IF($CE531&gt;=28,INDEX($AN:$AN,$CD531+28),"")</f>
      </c>
      <c r="BR531">
        <f>IF($CE531&gt;=29,INDEX($AN:$AN,$CD531+29),"")</f>
      </c>
      <c r="BS531">
        <f>IF($CE531&gt;=30,INDEX($AN:$AN,$CD531+30),"")</f>
      </c>
      <c r="BT531">
        <f>IF($CE531&gt;=31,INDEX($AN:$AN,$CD531+31),"")</f>
      </c>
      <c r="BU531">
        <f>IF($CE531&gt;=32,INDEX($AN:$AN,$CD531+32),"")</f>
      </c>
      <c r="BV531">
        <f>IF($CE531&gt;=33,INDEX($AN:$AN,$CD531+33),"")</f>
      </c>
      <c r="BW531">
        <f>IF($CE531&gt;=34,INDEX($AN:$AN,$CD531+34),"")</f>
      </c>
      <c r="BX531">
        <f>IF($CE531&gt;=35,INDEX($AN:$AN,$CD531+35),"")</f>
      </c>
      <c r="BY531">
        <f>IF($CE531&gt;=36,INDEX($AN:$AN,$CD531+36),"")</f>
      </c>
      <c r="BZ531">
        <f>IF($CE531&gt;=37,INDEX($AN:$AN,$CD531+37),"")</f>
      </c>
      <c r="CA531">
        <f>IF($CE531&gt;=38,INDEX($AN:$AN,$CD531+38),"")</f>
      </c>
      <c r="CB531">
        <f>IF($CE531&gt;=39,INDEX($AN:$AN,$CD531+39),"")</f>
      </c>
      <c r="CC531">
        <f>IF($CE531&gt;=40,INDEX($AN:$AN,$CD531+40),"")</f>
      </c>
      <c r="CD531">
        <f>IFERROR(MATCH($AM531,$AN$2:$AN$133,0)+1,0)</f>
      </c>
      <c r="CE531">
        <f>IFERROR(INDEX($AO$2:$AO$133,MATCH($AM531,$AN$2:$AN$133,0)),0)</f>
      </c>
      <c r="CF531">
        <f>IFERROR(LEFT($K531,FIND(" - ",$K531)-1),$K531)</f>
      </c>
      <c r="CG531" t="s">
        <v>206</v>
      </c>
      <c r="CI531">
        <f>IF($DD531&gt;=1,INDEX($CG:$CG,$DC531+1),"")</f>
      </c>
      <c r="CJ531">
        <f>IF($DD531&gt;=2,INDEX($CG:$CG,$DC531+2),"")</f>
      </c>
      <c r="CK531">
        <f>IF($DD531&gt;=3,INDEX($CG:$CG,$DC531+3),"")</f>
      </c>
      <c r="CL531">
        <f>IF($DD531&gt;=4,INDEX($CG:$CG,$DC531+4),"")</f>
      </c>
      <c r="CM531">
        <f>IF($DD531&gt;=5,INDEX($CG:$CG,$DC531+5),"")</f>
      </c>
      <c r="CN531">
        <f>IF($DD531&gt;=6,INDEX($CG:$CG,$DC531+6),"")</f>
      </c>
      <c r="CO531">
        <f>IF($DD531&gt;=7,INDEX($CG:$CG,$DC531+7),"")</f>
      </c>
      <c r="CP531">
        <f>IF($DD531&gt;=8,INDEX($CG:$CG,$DC531+8),"")</f>
      </c>
      <c r="CQ531">
        <f>IF($DD531&gt;=9,INDEX($CG:$CG,$DC531+9),"")</f>
      </c>
      <c r="CR531">
        <f>IF($DD531&gt;=10,INDEX($CG:$CG,$DC531+10),"")</f>
      </c>
      <c r="CS531">
        <f>IF($DD531&gt;=11,INDEX($CG:$CG,$DC531+11),"")</f>
      </c>
      <c r="CT531">
        <f>IF($DD531&gt;=12,INDEX($CG:$CG,$DC531+12),"")</f>
      </c>
      <c r="CU531">
        <f>IF($DD531&gt;=13,INDEX($CG:$CG,$DC531+13),"")</f>
      </c>
      <c r="CV531">
        <f>IF($DD531&gt;=14,INDEX($CG:$CG,$DC531+14),"")</f>
      </c>
      <c r="CW531">
        <f>IF($DD531&gt;=15,INDEX($CG:$CG,$DC531+15),"")</f>
      </c>
      <c r="CX531">
        <f>IF($DD531&gt;=16,INDEX($CG:$CG,$DC531+16),"")</f>
      </c>
      <c r="CY531">
        <f>IF($DD531&gt;=17,INDEX($CG:$CG,$DC531+17),"")</f>
      </c>
      <c r="CZ531">
        <f>IF($DD531&gt;=18,INDEX($CG:$CG,$DC531+18),"")</f>
      </c>
      <c r="DA531">
        <f>IF($DD531&gt;=19,INDEX($CG:$CG,$DC531+19),"")</f>
      </c>
      <c r="DB531">
        <f>IF($DD531&gt;=20,INDEX($CG:$CG,$DC531+20),"")</f>
      </c>
      <c r="DC531">
        <f>IFERROR(MATCH($CF531,$CG$2:$CG$1558,0)+1,0)</f>
      </c>
      <c r="DD531">
        <f>IFERROR(INDEX($CH$2:$CH$1558,MATCH($CF531,$CG$2:$CG$1558,0)),0)</f>
      </c>
      <c r="DE531">
        <f>IFERROR(INDEX($AL:$AL,MATCH($G531,$AK:$AK,0))&amp;"","")</f>
      </c>
      <c r="DI531">
        <f>IF($GL531&gt;=1,INDEX($DF:$DF,$GK531+1),"")</f>
      </c>
      <c r="DJ531">
        <f>IF($GL531&gt;=2,INDEX($DF:$DF,$GK531+2),"")</f>
      </c>
      <c r="DK531">
        <f>IF($GL531&gt;=3,INDEX($DF:$DF,$GK531+3),"")</f>
      </c>
      <c r="DL531">
        <f>IF($GL531&gt;=4,INDEX($DF:$DF,$GK531+4),"")</f>
      </c>
      <c r="DM531">
        <f>IF($GL531&gt;=5,INDEX($DF:$DF,$GK531+5),"")</f>
      </c>
      <c r="DN531">
        <f>IF($GL531&gt;=6,INDEX($DF:$DF,$GK531+6),"")</f>
      </c>
      <c r="DO531">
        <f>IF($GL531&gt;=7,INDEX($DF:$DF,$GK531+7),"")</f>
      </c>
      <c r="DP531">
        <f>IF($GL531&gt;=8,INDEX($DF:$DF,$GK531+8),"")</f>
      </c>
      <c r="DQ531">
        <f>IF($GL531&gt;=9,INDEX($DF:$DF,$GK531+9),"")</f>
      </c>
      <c r="DR531">
        <f>IF($GL531&gt;=10,INDEX($DF:$DF,$GK531+10),"")</f>
      </c>
      <c r="DS531">
        <f>IF($GL531&gt;=11,INDEX($DF:$DF,$GK531+11),"")</f>
      </c>
      <c r="DT531">
        <f>IF($GL531&gt;=12,INDEX($DF:$DF,$GK531+12),"")</f>
      </c>
      <c r="DU531">
        <f>IF($GL531&gt;=13,INDEX($DF:$DF,$GK531+13),"")</f>
      </c>
      <c r="DV531">
        <f>IF($GL531&gt;=14,INDEX($DF:$DF,$GK531+14),"")</f>
      </c>
      <c r="DW531">
        <f>IF($GL531&gt;=15,INDEX($DF:$DF,$GK531+15),"")</f>
      </c>
      <c r="DX531">
        <f>IF($GL531&gt;=16,INDEX($DF:$DF,$GK531+16),"")</f>
      </c>
      <c r="DY531">
        <f>IF($GL531&gt;=17,INDEX($DF:$DF,$GK531+17),"")</f>
      </c>
      <c r="DZ531">
        <f>IF($GL531&gt;=18,INDEX($DF:$DF,$GK531+18),"")</f>
      </c>
      <c r="EA531">
        <f>IF($GL531&gt;=19,INDEX($DF:$DF,$GK531+19),"")</f>
      </c>
      <c r="EB531">
        <f>IF($GL531&gt;=20,INDEX($DF:$DF,$GK531+20),"")</f>
      </c>
      <c r="EC531">
        <f>IF($GL531&gt;=21,INDEX($DF:$DF,$GK531+21),"")</f>
      </c>
      <c r="ED531">
        <f>IF($GL531&gt;=22,INDEX($DF:$DF,$GK531+22),"")</f>
      </c>
      <c r="EE531">
        <f>IF($GL531&gt;=23,INDEX($DF:$DF,$GK531+23),"")</f>
      </c>
      <c r="EF531">
        <f>IF($GL531&gt;=24,INDEX($DF:$DF,$GK531+24),"")</f>
      </c>
      <c r="EG531">
        <f>IF($GL531&gt;=25,INDEX($DF:$DF,$GK531+25),"")</f>
      </c>
      <c r="EH531">
        <f>IF($GL531&gt;=26,INDEX($DF:$DF,$GK531+26),"")</f>
      </c>
      <c r="EI531">
        <f>IF($GL531&gt;=27,INDEX($DF:$DF,$GK531+27),"")</f>
      </c>
      <c r="EJ531">
        <f>IF($GL531&gt;=28,INDEX($DF:$DF,$GK531+28),"")</f>
      </c>
      <c r="EK531">
        <f>IF($GL531&gt;=29,INDEX($DF:$DF,$GK531+29),"")</f>
      </c>
      <c r="EL531">
        <f>IF($GL531&gt;=30,INDEX($DF:$DF,$GK531+30),"")</f>
      </c>
      <c r="EM531">
        <f>IF($GL531&gt;=31,INDEX($DF:$DF,$GK531+31),"")</f>
      </c>
      <c r="EN531">
        <f>IF($GL531&gt;=32,INDEX($DF:$DF,$GK531+32),"")</f>
      </c>
      <c r="EO531">
        <f>IF($GL531&gt;=33,INDEX($DF:$DF,$GK531+33),"")</f>
      </c>
      <c r="EP531">
        <f>IF($GL531&gt;=34,INDEX($DF:$DF,$GK531+34),"")</f>
      </c>
      <c r="EQ531">
        <f>IF($GL531&gt;=35,INDEX($DF:$DF,$GK531+35),"")</f>
      </c>
      <c r="ER531">
        <f>IF($GL531&gt;=36,INDEX($DF:$DF,$GK531+36),"")</f>
      </c>
      <c r="ES531">
        <f>IF($GL531&gt;=37,INDEX($DF:$DF,$GK531+37),"")</f>
      </c>
      <c r="ET531">
        <f>IF($GL531&gt;=38,INDEX($DF:$DF,$GK531+38),"")</f>
      </c>
      <c r="EU531">
        <f>IF($GL531&gt;=39,INDEX($DF:$DF,$GK531+39),"")</f>
      </c>
      <c r="EV531">
        <f>IF($GL531&gt;=40,INDEX($DF:$DF,$GK531+40),"")</f>
      </c>
      <c r="EW531">
        <f>IF($GL531&gt;=1,INDEX($DG:$DG,$GK531+1),"")</f>
      </c>
      <c r="EX531">
        <f>IF($GL531&gt;=2,INDEX($DG:$DG,$GK531+2),"")</f>
      </c>
      <c r="EY531">
        <f>IF($GL531&gt;=3,INDEX($DG:$DG,$GK531+3),"")</f>
      </c>
      <c r="EZ531">
        <f>IF($GL531&gt;=4,INDEX($DG:$DG,$GK531+4),"")</f>
      </c>
      <c r="FA531">
        <f>IF($GL531&gt;=5,INDEX($DG:$DG,$GK531+5),"")</f>
      </c>
      <c r="FB531">
        <f>IF($GL531&gt;=6,INDEX($DG:$DG,$GK531+6),"")</f>
      </c>
      <c r="FC531">
        <f>IF($GL531&gt;=7,INDEX($DG:$DG,$GK531+7),"")</f>
      </c>
      <c r="FD531">
        <f>IF($GL531&gt;=8,INDEX($DG:$DG,$GK531+8),"")</f>
      </c>
      <c r="FE531">
        <f>IF($GL531&gt;=9,INDEX($DG:$DG,$GK531+9),"")</f>
      </c>
      <c r="FF531">
        <f>IF($GL531&gt;=10,INDEX($DG:$DG,$GK531+10),"")</f>
      </c>
      <c r="FG531">
        <f>IF($GL531&gt;=11,INDEX($DG:$DG,$GK531+11),"")</f>
      </c>
      <c r="FH531">
        <f>IF($GL531&gt;=12,INDEX($DG:$DG,$GK531+12),"")</f>
      </c>
      <c r="FI531">
        <f>IF($GL531&gt;=13,INDEX($DG:$DG,$GK531+13),"")</f>
      </c>
      <c r="FJ531">
        <f>IF($GL531&gt;=14,INDEX($DG:$DG,$GK531+14),"")</f>
      </c>
      <c r="FK531">
        <f>IF($GL531&gt;=15,INDEX($DG:$DG,$GK531+15),"")</f>
      </c>
      <c r="FL531">
        <f>IF($GL531&gt;=16,INDEX($DG:$DG,$GK531+16),"")</f>
      </c>
      <c r="FM531">
        <f>IF($GL531&gt;=17,INDEX($DG:$DG,$GK531+17),"")</f>
      </c>
      <c r="FN531">
        <f>IF($GL531&gt;=18,INDEX($DG:$DG,$GK531+18),"")</f>
      </c>
      <c r="FO531">
        <f>IF($GL531&gt;=19,INDEX($DG:$DG,$GK531+19),"")</f>
      </c>
      <c r="FP531">
        <f>IF($GL531&gt;=20,INDEX($DG:$DG,$GK531+20),"")</f>
      </c>
      <c r="FQ531">
        <f>IF($GL531&gt;=21,INDEX($DG:$DG,$GK531+21),"")</f>
      </c>
      <c r="FR531">
        <f>IF($GL531&gt;=22,INDEX($DG:$DG,$GK531+22),"")</f>
      </c>
      <c r="FS531">
        <f>IF($GL531&gt;=23,INDEX($DG:$DG,$GK531+23),"")</f>
      </c>
      <c r="FT531">
        <f>IF($GL531&gt;=24,INDEX($DG:$DG,$GK531+24),"")</f>
      </c>
      <c r="FU531">
        <f>IF($GL531&gt;=25,INDEX($DG:$DG,$GK531+25),"")</f>
      </c>
      <c r="FV531">
        <f>IF($GL531&gt;=26,INDEX($DG:$DG,$GK531+26),"")</f>
      </c>
      <c r="FW531">
        <f>IF($GL531&gt;=27,INDEX($DG:$DG,$GK531+27),"")</f>
      </c>
      <c r="FX531">
        <f>IF($GL531&gt;=28,INDEX($DG:$DG,$GK531+28),"")</f>
      </c>
      <c r="FY531">
        <f>IF($GL531&gt;=29,INDEX($DG:$DG,$GK531+29),"")</f>
      </c>
      <c r="FZ531">
        <f>IF($GL531&gt;=30,INDEX($DG:$DG,$GK531+30),"")</f>
      </c>
      <c r="GA531">
        <f>IF($GL531&gt;=31,INDEX($DG:$DG,$GK531+31),"")</f>
      </c>
      <c r="GB531">
        <f>IF($GL531&gt;=32,INDEX($DG:$DG,$GK531+32),"")</f>
      </c>
      <c r="GC531">
        <f>IF($GL531&gt;=33,INDEX($DG:$DG,$GK531+33),"")</f>
      </c>
      <c r="GD531">
        <f>IF($GL531&gt;=34,INDEX($DG:$DG,$GK531+34),"")</f>
      </c>
      <c r="GE531">
        <f>IF($GL531&gt;=35,INDEX($DG:$DG,$GK531+35),"")</f>
      </c>
      <c r="GF531">
        <f>IF($GL531&gt;=36,INDEX($DG:$DG,$GK531+36),"")</f>
      </c>
      <c r="GG531">
        <f>IF($GL531&gt;=37,INDEX($DG:$DG,$GK531+37),"")</f>
      </c>
      <c r="GH531">
        <f>IF($GL531&gt;=38,INDEX($DG:$DG,$GK531+38),"")</f>
      </c>
      <c r="GI531">
        <f>IF($GL531&gt;=39,INDEX($DG:$DG,$GK531+39),"")</f>
      </c>
      <c r="GJ531">
        <f>IF($GL531&gt;=40,INDEX($DG:$DG,$GK531+40),"")</f>
      </c>
      <c r="GK531">
        <f>IFERROR(MATCH($DE531,$DF$2:$DF$166,0)+1,0)</f>
      </c>
      <c r="GL531">
        <f>IFERROR(INDEX($DH$2:$DH$166,MATCH($DE531,$DF$2:$DF$166,0)),0)</f>
      </c>
      <c r="GM531">
        <f>IFERROR(MATCH($H531,$DI$531:$EV$531,0),0)</f>
      </c>
      <c r="GN531">
        <f>IF($GM531&gt;0,INDEX($EW$531:$GJ$531,$GM531),"")</f>
      </c>
      <c r="GO531" t="s">
        <v>1153</v>
      </c>
      <c r="GQ531">
        <f>IF($IZ531&gt;=1,INDEX($GO:$GO,$IY531+1),"")</f>
      </c>
      <c r="GR531">
        <f>IF($IZ531&gt;=2,INDEX($GO:$GO,$IY531+2),"")</f>
      </c>
      <c r="GS531">
        <f>IF($IZ531&gt;=3,INDEX($GO:$GO,$IY531+3),"")</f>
      </c>
      <c r="GT531">
        <f>IF($IZ531&gt;=4,INDEX($GO:$GO,$IY531+4),"")</f>
      </c>
      <c r="GU531">
        <f>IF($IZ531&gt;=5,INDEX($GO:$GO,$IY531+5),"")</f>
      </c>
      <c r="GV531">
        <f>IF($IZ531&gt;=6,INDEX($GO:$GO,$IY531+6),"")</f>
      </c>
      <c r="GW531">
        <f>IF($IZ531&gt;=7,INDEX($GO:$GO,$IY531+7),"")</f>
      </c>
      <c r="GX531">
        <f>IF($IZ531&gt;=8,INDEX($GO:$GO,$IY531+8),"")</f>
      </c>
      <c r="GY531">
        <f>IF($IZ531&gt;=9,INDEX($GO:$GO,$IY531+9),"")</f>
      </c>
      <c r="GZ531">
        <f>IF($IZ531&gt;=10,INDEX($GO:$GO,$IY531+10),"")</f>
      </c>
      <c r="HA531">
        <f>IF($IZ531&gt;=11,INDEX($GO:$GO,$IY531+11),"")</f>
      </c>
      <c r="HB531">
        <f>IF($IZ531&gt;=12,INDEX($GO:$GO,$IY531+12),"")</f>
      </c>
      <c r="HC531">
        <f>IF($IZ531&gt;=13,INDEX($GO:$GO,$IY531+13),"")</f>
      </c>
      <c r="HD531">
        <f>IF($IZ531&gt;=14,INDEX($GO:$GO,$IY531+14),"")</f>
      </c>
      <c r="HE531">
        <f>IF($IZ531&gt;=15,INDEX($GO:$GO,$IY531+15),"")</f>
      </c>
      <c r="HF531">
        <f>IF($IZ531&gt;=16,INDEX($GO:$GO,$IY531+16),"")</f>
      </c>
      <c r="HG531">
        <f>IF($IZ531&gt;=17,INDEX($GO:$GO,$IY531+17),"")</f>
      </c>
      <c r="HH531">
        <f>IF($IZ531&gt;=18,INDEX($GO:$GO,$IY531+18),"")</f>
      </c>
      <c r="HI531">
        <f>IF($IZ531&gt;=19,INDEX($GO:$GO,$IY531+19),"")</f>
      </c>
      <c r="HJ531">
        <f>IF($IZ531&gt;=20,INDEX($GO:$GO,$IY531+20),"")</f>
      </c>
      <c r="HK531">
        <f>IF($IZ531&gt;=21,INDEX($GO:$GO,$IY531+21),"")</f>
      </c>
      <c r="HL531">
        <f>IF($IZ531&gt;=22,INDEX($GO:$GO,$IY531+22),"")</f>
      </c>
      <c r="HM531">
        <f>IF($IZ531&gt;=23,INDEX($GO:$GO,$IY531+23),"")</f>
      </c>
      <c r="HN531">
        <f>IF($IZ531&gt;=24,INDEX($GO:$GO,$IY531+24),"")</f>
      </c>
      <c r="HO531">
        <f>IF($IZ531&gt;=25,INDEX($GO:$GO,$IY531+25),"")</f>
      </c>
      <c r="HP531">
        <f>IF($IZ531&gt;=26,INDEX($GO:$GO,$IY531+26),"")</f>
      </c>
      <c r="HQ531">
        <f>IF($IZ531&gt;=27,INDEX($GO:$GO,$IY531+27),"")</f>
      </c>
      <c r="HR531">
        <f>IF($IZ531&gt;=28,INDEX($GO:$GO,$IY531+28),"")</f>
      </c>
      <c r="HS531">
        <f>IF($IZ531&gt;=29,INDEX($GO:$GO,$IY531+29),"")</f>
      </c>
      <c r="HT531">
        <f>IF($IZ531&gt;=30,INDEX($GO:$GO,$IY531+30),"")</f>
      </c>
      <c r="HU531">
        <f>IF($IZ531&gt;=31,INDEX($GO:$GO,$IY531+31),"")</f>
      </c>
      <c r="HV531">
        <f>IF($IZ531&gt;=32,INDEX($GO:$GO,$IY531+32),"")</f>
      </c>
      <c r="HW531">
        <f>IF($IZ531&gt;=33,INDEX($GO:$GO,$IY531+33),"")</f>
      </c>
      <c r="HX531">
        <f>IF($IZ531&gt;=34,INDEX($GO:$GO,$IY531+34),"")</f>
      </c>
      <c r="HY531">
        <f>IF($IZ531&gt;=35,INDEX($GO:$GO,$IY531+35),"")</f>
      </c>
      <c r="HZ531">
        <f>IF($IZ531&gt;=36,INDEX($GO:$GO,$IY531+36),"")</f>
      </c>
      <c r="IA531">
        <f>IF($IZ531&gt;=37,INDEX($GO:$GO,$IY531+37),"")</f>
      </c>
      <c r="IB531">
        <f>IF($IZ531&gt;=38,INDEX($GO:$GO,$IY531+38),"")</f>
      </c>
      <c r="IC531">
        <f>IF($IZ531&gt;=39,INDEX($GO:$GO,$IY531+39),"")</f>
      </c>
      <c r="ID531">
        <f>IF($IZ531&gt;=40,INDEX($GO:$GO,$IY531+40),"")</f>
      </c>
      <c r="IE531">
        <f>IF($IZ531&gt;=41,INDEX($GO:$GO,$IY531+41),"")</f>
      </c>
      <c r="IF531">
        <f>IF($IZ531&gt;=42,INDEX($GO:$GO,$IY531+42),"")</f>
      </c>
      <c r="IG531">
        <f>IF($IZ531&gt;=43,INDEX($GO:$GO,$IY531+43),"")</f>
      </c>
      <c r="IH531">
        <f>IF($IZ531&gt;=44,INDEX($GO:$GO,$IY531+44),"")</f>
      </c>
      <c r="II531">
        <f>IF($IZ531&gt;=45,INDEX($GO:$GO,$IY531+45),"")</f>
      </c>
      <c r="IJ531">
        <f>IF($IZ531&gt;=46,INDEX($GO:$GO,$IY531+46),"")</f>
      </c>
      <c r="IK531">
        <f>IF($IZ531&gt;=47,INDEX($GO:$GO,$IY531+47),"")</f>
      </c>
      <c r="IL531">
        <f>IF($IZ531&gt;=48,INDEX($GO:$GO,$IY531+48),"")</f>
      </c>
      <c r="IM531">
        <f>IF($IZ531&gt;=49,INDEX($GO:$GO,$IY531+49),"")</f>
      </c>
      <c r="IN531">
        <f>IF($IZ531&gt;=50,INDEX($GO:$GO,$IY531+50),"")</f>
      </c>
      <c r="IO531">
        <f>IF($IZ531&gt;=51,INDEX($GO:$GO,$IY531+51),"")</f>
      </c>
      <c r="IP531">
        <f>IF($IZ531&gt;=52,INDEX($GO:$GO,$IY531+52),"")</f>
      </c>
      <c r="IQ531">
        <f>IF($IZ531&gt;=53,INDEX($GO:$GO,$IY531+53),"")</f>
      </c>
      <c r="IR531">
        <f>IF($IZ531&gt;=54,INDEX($GO:$GO,$IY531+54),"")</f>
      </c>
      <c r="IS531">
        <f>IF($IZ531&gt;=55,INDEX($GO:$GO,$IY531+55),"")</f>
      </c>
      <c r="IT531">
        <f>IF($IZ531&gt;=56,INDEX($GO:$GO,$IY531+56),"")</f>
      </c>
      <c r="IU531">
        <f>IF($IZ531&gt;=57,INDEX($GO:$GO,$IY531+57),"")</f>
      </c>
      <c r="IV531">
        <f>IF($IZ531&gt;=58,INDEX($GO:$GO,$IY531+58),"")</f>
      </c>
      <c r="IW531">
        <f>IF($IZ531&gt;=59,INDEX($GO:$GO,$IY531+59),"")</f>
      </c>
      <c r="IX531">
        <f>IF($IZ531&gt;=60,INDEX($GO:$GO,$IY531+60),"")</f>
      </c>
      <c r="IY531">
        <f>IFERROR(MATCH($GN531,$GO$2:$GO$827,0)+1,0)</f>
      </c>
      <c r="IZ531">
        <f>IFERROR(INDEX($GP$2:$GP$827,MATCH($GN531,$GO$2:$GO$827,0)),0)</f>
      </c>
      <c r="JA531" t="s">
        <v>23</v>
      </c>
      <c r="JB531" t="s">
        <v>23</v>
      </c>
    </row>
    <row r="532" spans="1:262" x14ac:dyDescent="0.25">
      <c r="F532" s="1"/>
      <c r="G532" s="1"/>
      <c r="H532" s="1"/>
      <c r="I532" s="1"/>
      <c r="J532" s="1">
        <f>IFERROR(IF(FIND(" - ",$F532)&gt;0,MID($F532,FIND(" - ",$F532)+3,LEN($F532)),""),"")</f>
      </c>
      <c r="L532" s="1"/>
      <c r="N532" t="s">
        <v>23</v>
      </c>
      <c r="P532">
        <f>IF(OR($N532="",$O532=""),"",IFERROR($N532/$O532,0))</f>
      </c>
      <c r="Q532">
        <f>IF($N532="","",
IF($G532="","",
IF(ISNUMBER(SEARCH("exempt",LOWER($G532))),0,
$N532*(VALUE(SUBSTITUTE($G532,"%",""))/100))))</f>
      </c>
      <c r="W532">
        <f>IF($N532="","",
SUM($N532,$Q532,$U532,$R532,$T532)-
IF($V532="",0,VALUE($V532)))</f>
      </c>
      <c r="AE532" t="s">
        <v>1546</v>
      </c>
      <c r="AJ532" t="s">
        <v>1547</v>
      </c>
      <c r="AM532">
        <f>IFERROR(LEFT($F532,FIND(" - ",$F532)-1),$F532)</f>
      </c>
      <c r="AP532">
        <f>IF($CE532&gt;=1,INDEX($AN:$AN,$CD532+1),"")</f>
      </c>
      <c r="AQ532">
        <f>IF($CE532&gt;=2,INDEX($AN:$AN,$CD532+2),"")</f>
      </c>
      <c r="AR532">
        <f>IF($CE532&gt;=3,INDEX($AN:$AN,$CD532+3),"")</f>
      </c>
      <c r="AS532">
        <f>IF($CE532&gt;=4,INDEX($AN:$AN,$CD532+4),"")</f>
      </c>
      <c r="AT532">
        <f>IF($CE532&gt;=5,INDEX($AN:$AN,$CD532+5),"")</f>
      </c>
      <c r="AU532">
        <f>IF($CE532&gt;=6,INDEX($AN:$AN,$CD532+6),"")</f>
      </c>
      <c r="AV532">
        <f>IF($CE532&gt;=7,INDEX($AN:$AN,$CD532+7),"")</f>
      </c>
      <c r="AW532">
        <f>IF($CE532&gt;=8,INDEX($AN:$AN,$CD532+8),"")</f>
      </c>
      <c r="AX532">
        <f>IF($CE532&gt;=9,INDEX($AN:$AN,$CD532+9),"")</f>
      </c>
      <c r="AY532">
        <f>IF($CE532&gt;=10,INDEX($AN:$AN,$CD532+10),"")</f>
      </c>
      <c r="AZ532">
        <f>IF($CE532&gt;=11,INDEX($AN:$AN,$CD532+11),"")</f>
      </c>
      <c r="BA532">
        <f>IF($CE532&gt;=12,INDEX($AN:$AN,$CD532+12),"")</f>
      </c>
      <c r="BB532">
        <f>IF($CE532&gt;=13,INDEX($AN:$AN,$CD532+13),"")</f>
      </c>
      <c r="BC532">
        <f>IF($CE532&gt;=14,INDEX($AN:$AN,$CD532+14),"")</f>
      </c>
      <c r="BD532">
        <f>IF($CE532&gt;=15,INDEX($AN:$AN,$CD532+15),"")</f>
      </c>
      <c r="BE532">
        <f>IF($CE532&gt;=16,INDEX($AN:$AN,$CD532+16),"")</f>
      </c>
      <c r="BF532">
        <f>IF($CE532&gt;=17,INDEX($AN:$AN,$CD532+17),"")</f>
      </c>
      <c r="BG532">
        <f>IF($CE532&gt;=18,INDEX($AN:$AN,$CD532+18),"")</f>
      </c>
      <c r="BH532">
        <f>IF($CE532&gt;=19,INDEX($AN:$AN,$CD532+19),"")</f>
      </c>
      <c r="BI532">
        <f>IF($CE532&gt;=20,INDEX($AN:$AN,$CD532+20),"")</f>
      </c>
      <c r="BJ532">
        <f>IF($CE532&gt;=21,INDEX($AN:$AN,$CD532+21),"")</f>
      </c>
      <c r="BK532">
        <f>IF($CE532&gt;=22,INDEX($AN:$AN,$CD532+22),"")</f>
      </c>
      <c r="BL532">
        <f>IF($CE532&gt;=23,INDEX($AN:$AN,$CD532+23),"")</f>
      </c>
      <c r="BM532">
        <f>IF($CE532&gt;=24,INDEX($AN:$AN,$CD532+24),"")</f>
      </c>
      <c r="BN532">
        <f>IF($CE532&gt;=25,INDEX($AN:$AN,$CD532+25),"")</f>
      </c>
      <c r="BO532">
        <f>IF($CE532&gt;=26,INDEX($AN:$AN,$CD532+26),"")</f>
      </c>
      <c r="BP532">
        <f>IF($CE532&gt;=27,INDEX($AN:$AN,$CD532+27),"")</f>
      </c>
      <c r="BQ532">
        <f>IF($CE532&gt;=28,INDEX($AN:$AN,$CD532+28),"")</f>
      </c>
      <c r="BR532">
        <f>IF($CE532&gt;=29,INDEX($AN:$AN,$CD532+29),"")</f>
      </c>
      <c r="BS532">
        <f>IF($CE532&gt;=30,INDEX($AN:$AN,$CD532+30),"")</f>
      </c>
      <c r="BT532">
        <f>IF($CE532&gt;=31,INDEX($AN:$AN,$CD532+31),"")</f>
      </c>
      <c r="BU532">
        <f>IF($CE532&gt;=32,INDEX($AN:$AN,$CD532+32),"")</f>
      </c>
      <c r="BV532">
        <f>IF($CE532&gt;=33,INDEX($AN:$AN,$CD532+33),"")</f>
      </c>
      <c r="BW532">
        <f>IF($CE532&gt;=34,INDEX($AN:$AN,$CD532+34),"")</f>
      </c>
      <c r="BX532">
        <f>IF($CE532&gt;=35,INDEX($AN:$AN,$CD532+35),"")</f>
      </c>
      <c r="BY532">
        <f>IF($CE532&gt;=36,INDEX($AN:$AN,$CD532+36),"")</f>
      </c>
      <c r="BZ532">
        <f>IF($CE532&gt;=37,INDEX($AN:$AN,$CD532+37),"")</f>
      </c>
      <c r="CA532">
        <f>IF($CE532&gt;=38,INDEX($AN:$AN,$CD532+38),"")</f>
      </c>
      <c r="CB532">
        <f>IF($CE532&gt;=39,INDEX($AN:$AN,$CD532+39),"")</f>
      </c>
      <c r="CC532">
        <f>IF($CE532&gt;=40,INDEX($AN:$AN,$CD532+40),"")</f>
      </c>
      <c r="CD532">
        <f>IFERROR(MATCH($AM532,$AN$2:$AN$133,0)+1,0)</f>
      </c>
      <c r="CE532">
        <f>IFERROR(INDEX($AO$2:$AO$133,MATCH($AM532,$AN$2:$AN$133,0)),0)</f>
      </c>
      <c r="CF532">
        <f>IFERROR(LEFT($K532,FIND(" - ",$K532)-1),$K532)</f>
      </c>
      <c r="CG532" t="s">
        <v>1548</v>
      </c>
      <c r="CH532">
        <v>1</v>
      </c>
      <c r="CI532">
        <f>IF($DD532&gt;=1,INDEX($CG:$CG,$DC532+1),"")</f>
      </c>
      <c r="CJ532">
        <f>IF($DD532&gt;=2,INDEX($CG:$CG,$DC532+2),"")</f>
      </c>
      <c r="CK532">
        <f>IF($DD532&gt;=3,INDEX($CG:$CG,$DC532+3),"")</f>
      </c>
      <c r="CL532">
        <f>IF($DD532&gt;=4,INDEX($CG:$CG,$DC532+4),"")</f>
      </c>
      <c r="CM532">
        <f>IF($DD532&gt;=5,INDEX($CG:$CG,$DC532+5),"")</f>
      </c>
      <c r="CN532">
        <f>IF($DD532&gt;=6,INDEX($CG:$CG,$DC532+6),"")</f>
      </c>
      <c r="CO532">
        <f>IF($DD532&gt;=7,INDEX($CG:$CG,$DC532+7),"")</f>
      </c>
      <c r="CP532">
        <f>IF($DD532&gt;=8,INDEX($CG:$CG,$DC532+8),"")</f>
      </c>
      <c r="CQ532">
        <f>IF($DD532&gt;=9,INDEX($CG:$CG,$DC532+9),"")</f>
      </c>
      <c r="CR532">
        <f>IF($DD532&gt;=10,INDEX($CG:$CG,$DC532+10),"")</f>
      </c>
      <c r="CS532">
        <f>IF($DD532&gt;=11,INDEX($CG:$CG,$DC532+11),"")</f>
      </c>
      <c r="CT532">
        <f>IF($DD532&gt;=12,INDEX($CG:$CG,$DC532+12),"")</f>
      </c>
      <c r="CU532">
        <f>IF($DD532&gt;=13,INDEX($CG:$CG,$DC532+13),"")</f>
      </c>
      <c r="CV532">
        <f>IF($DD532&gt;=14,INDEX($CG:$CG,$DC532+14),"")</f>
      </c>
      <c r="CW532">
        <f>IF($DD532&gt;=15,INDEX($CG:$CG,$DC532+15),"")</f>
      </c>
      <c r="CX532">
        <f>IF($DD532&gt;=16,INDEX($CG:$CG,$DC532+16),"")</f>
      </c>
      <c r="CY532">
        <f>IF($DD532&gt;=17,INDEX($CG:$CG,$DC532+17),"")</f>
      </c>
      <c r="CZ532">
        <f>IF($DD532&gt;=18,INDEX($CG:$CG,$DC532+18),"")</f>
      </c>
      <c r="DA532">
        <f>IF($DD532&gt;=19,INDEX($CG:$CG,$DC532+19),"")</f>
      </c>
      <c r="DB532">
        <f>IF($DD532&gt;=20,INDEX($CG:$CG,$DC532+20),"")</f>
      </c>
      <c r="DC532">
        <f>IFERROR(MATCH($CF532,$CG$2:$CG$1558,0)+1,0)</f>
      </c>
      <c r="DD532">
        <f>IFERROR(INDEX($CH$2:$CH$1558,MATCH($CF532,$CG$2:$CG$1558,0)),0)</f>
      </c>
      <c r="DE532">
        <f>IFERROR(INDEX($AL:$AL,MATCH($G532,$AK:$AK,0))&amp;"","")</f>
      </c>
      <c r="DI532">
        <f>IF($GL532&gt;=1,INDEX($DF:$DF,$GK532+1),"")</f>
      </c>
      <c r="DJ532">
        <f>IF($GL532&gt;=2,INDEX($DF:$DF,$GK532+2),"")</f>
      </c>
      <c r="DK532">
        <f>IF($GL532&gt;=3,INDEX($DF:$DF,$GK532+3),"")</f>
      </c>
      <c r="DL532">
        <f>IF($GL532&gt;=4,INDEX($DF:$DF,$GK532+4),"")</f>
      </c>
      <c r="DM532">
        <f>IF($GL532&gt;=5,INDEX($DF:$DF,$GK532+5),"")</f>
      </c>
      <c r="DN532">
        <f>IF($GL532&gt;=6,INDEX($DF:$DF,$GK532+6),"")</f>
      </c>
      <c r="DO532">
        <f>IF($GL532&gt;=7,INDEX($DF:$DF,$GK532+7),"")</f>
      </c>
      <c r="DP532">
        <f>IF($GL532&gt;=8,INDEX($DF:$DF,$GK532+8),"")</f>
      </c>
      <c r="DQ532">
        <f>IF($GL532&gt;=9,INDEX($DF:$DF,$GK532+9),"")</f>
      </c>
      <c r="DR532">
        <f>IF($GL532&gt;=10,INDEX($DF:$DF,$GK532+10),"")</f>
      </c>
      <c r="DS532">
        <f>IF($GL532&gt;=11,INDEX($DF:$DF,$GK532+11),"")</f>
      </c>
      <c r="DT532">
        <f>IF($GL532&gt;=12,INDEX($DF:$DF,$GK532+12),"")</f>
      </c>
      <c r="DU532">
        <f>IF($GL532&gt;=13,INDEX($DF:$DF,$GK532+13),"")</f>
      </c>
      <c r="DV532">
        <f>IF($GL532&gt;=14,INDEX($DF:$DF,$GK532+14),"")</f>
      </c>
      <c r="DW532">
        <f>IF($GL532&gt;=15,INDEX($DF:$DF,$GK532+15),"")</f>
      </c>
      <c r="DX532">
        <f>IF($GL532&gt;=16,INDEX($DF:$DF,$GK532+16),"")</f>
      </c>
      <c r="DY532">
        <f>IF($GL532&gt;=17,INDEX($DF:$DF,$GK532+17),"")</f>
      </c>
      <c r="DZ532">
        <f>IF($GL532&gt;=18,INDEX($DF:$DF,$GK532+18),"")</f>
      </c>
      <c r="EA532">
        <f>IF($GL532&gt;=19,INDEX($DF:$DF,$GK532+19),"")</f>
      </c>
      <c r="EB532">
        <f>IF($GL532&gt;=20,INDEX($DF:$DF,$GK532+20),"")</f>
      </c>
      <c r="EC532">
        <f>IF($GL532&gt;=21,INDEX($DF:$DF,$GK532+21),"")</f>
      </c>
      <c r="ED532">
        <f>IF($GL532&gt;=22,INDEX($DF:$DF,$GK532+22),"")</f>
      </c>
      <c r="EE532">
        <f>IF($GL532&gt;=23,INDEX($DF:$DF,$GK532+23),"")</f>
      </c>
      <c r="EF532">
        <f>IF($GL532&gt;=24,INDEX($DF:$DF,$GK532+24),"")</f>
      </c>
      <c r="EG532">
        <f>IF($GL532&gt;=25,INDEX($DF:$DF,$GK532+25),"")</f>
      </c>
      <c r="EH532">
        <f>IF($GL532&gt;=26,INDEX($DF:$DF,$GK532+26),"")</f>
      </c>
      <c r="EI532">
        <f>IF($GL532&gt;=27,INDEX($DF:$DF,$GK532+27),"")</f>
      </c>
      <c r="EJ532">
        <f>IF($GL532&gt;=28,INDEX($DF:$DF,$GK532+28),"")</f>
      </c>
      <c r="EK532">
        <f>IF($GL532&gt;=29,INDEX($DF:$DF,$GK532+29),"")</f>
      </c>
      <c r="EL532">
        <f>IF($GL532&gt;=30,INDEX($DF:$DF,$GK532+30),"")</f>
      </c>
      <c r="EM532">
        <f>IF($GL532&gt;=31,INDEX($DF:$DF,$GK532+31),"")</f>
      </c>
      <c r="EN532">
        <f>IF($GL532&gt;=32,INDEX($DF:$DF,$GK532+32),"")</f>
      </c>
      <c r="EO532">
        <f>IF($GL532&gt;=33,INDEX($DF:$DF,$GK532+33),"")</f>
      </c>
      <c r="EP532">
        <f>IF($GL532&gt;=34,INDEX($DF:$DF,$GK532+34),"")</f>
      </c>
      <c r="EQ532">
        <f>IF($GL532&gt;=35,INDEX($DF:$DF,$GK532+35),"")</f>
      </c>
      <c r="ER532">
        <f>IF($GL532&gt;=36,INDEX($DF:$DF,$GK532+36),"")</f>
      </c>
      <c r="ES532">
        <f>IF($GL532&gt;=37,INDEX($DF:$DF,$GK532+37),"")</f>
      </c>
      <c r="ET532">
        <f>IF($GL532&gt;=38,INDEX($DF:$DF,$GK532+38),"")</f>
      </c>
      <c r="EU532">
        <f>IF($GL532&gt;=39,INDEX($DF:$DF,$GK532+39),"")</f>
      </c>
      <c r="EV532">
        <f>IF($GL532&gt;=40,INDEX($DF:$DF,$GK532+40),"")</f>
      </c>
      <c r="EW532">
        <f>IF($GL532&gt;=1,INDEX($DG:$DG,$GK532+1),"")</f>
      </c>
      <c r="EX532">
        <f>IF($GL532&gt;=2,INDEX($DG:$DG,$GK532+2),"")</f>
      </c>
      <c r="EY532">
        <f>IF($GL532&gt;=3,INDEX($DG:$DG,$GK532+3),"")</f>
      </c>
      <c r="EZ532">
        <f>IF($GL532&gt;=4,INDEX($DG:$DG,$GK532+4),"")</f>
      </c>
      <c r="FA532">
        <f>IF($GL532&gt;=5,INDEX($DG:$DG,$GK532+5),"")</f>
      </c>
      <c r="FB532">
        <f>IF($GL532&gt;=6,INDEX($DG:$DG,$GK532+6),"")</f>
      </c>
      <c r="FC532">
        <f>IF($GL532&gt;=7,INDEX($DG:$DG,$GK532+7),"")</f>
      </c>
      <c r="FD532">
        <f>IF($GL532&gt;=8,INDEX($DG:$DG,$GK532+8),"")</f>
      </c>
      <c r="FE532">
        <f>IF($GL532&gt;=9,INDEX($DG:$DG,$GK532+9),"")</f>
      </c>
      <c r="FF532">
        <f>IF($GL532&gt;=10,INDEX($DG:$DG,$GK532+10),"")</f>
      </c>
      <c r="FG532">
        <f>IF($GL532&gt;=11,INDEX($DG:$DG,$GK532+11),"")</f>
      </c>
      <c r="FH532">
        <f>IF($GL532&gt;=12,INDEX($DG:$DG,$GK532+12),"")</f>
      </c>
      <c r="FI532">
        <f>IF($GL532&gt;=13,INDEX($DG:$DG,$GK532+13),"")</f>
      </c>
      <c r="FJ532">
        <f>IF($GL532&gt;=14,INDEX($DG:$DG,$GK532+14),"")</f>
      </c>
      <c r="FK532">
        <f>IF($GL532&gt;=15,INDEX($DG:$DG,$GK532+15),"")</f>
      </c>
      <c r="FL532">
        <f>IF($GL532&gt;=16,INDEX($DG:$DG,$GK532+16),"")</f>
      </c>
      <c r="FM532">
        <f>IF($GL532&gt;=17,INDEX($DG:$DG,$GK532+17),"")</f>
      </c>
      <c r="FN532">
        <f>IF($GL532&gt;=18,INDEX($DG:$DG,$GK532+18),"")</f>
      </c>
      <c r="FO532">
        <f>IF($GL532&gt;=19,INDEX($DG:$DG,$GK532+19),"")</f>
      </c>
      <c r="FP532">
        <f>IF($GL532&gt;=20,INDEX($DG:$DG,$GK532+20),"")</f>
      </c>
      <c r="FQ532">
        <f>IF($GL532&gt;=21,INDEX($DG:$DG,$GK532+21),"")</f>
      </c>
      <c r="FR532">
        <f>IF($GL532&gt;=22,INDEX($DG:$DG,$GK532+22),"")</f>
      </c>
      <c r="FS532">
        <f>IF($GL532&gt;=23,INDEX($DG:$DG,$GK532+23),"")</f>
      </c>
      <c r="FT532">
        <f>IF($GL532&gt;=24,INDEX($DG:$DG,$GK532+24),"")</f>
      </c>
      <c r="FU532">
        <f>IF($GL532&gt;=25,INDEX($DG:$DG,$GK532+25),"")</f>
      </c>
      <c r="FV532">
        <f>IF($GL532&gt;=26,INDEX($DG:$DG,$GK532+26),"")</f>
      </c>
      <c r="FW532">
        <f>IF($GL532&gt;=27,INDEX($DG:$DG,$GK532+27),"")</f>
      </c>
      <c r="FX532">
        <f>IF($GL532&gt;=28,INDEX($DG:$DG,$GK532+28),"")</f>
      </c>
      <c r="FY532">
        <f>IF($GL532&gt;=29,INDEX($DG:$DG,$GK532+29),"")</f>
      </c>
      <c r="FZ532">
        <f>IF($GL532&gt;=30,INDEX($DG:$DG,$GK532+30),"")</f>
      </c>
      <c r="GA532">
        <f>IF($GL532&gt;=31,INDEX($DG:$DG,$GK532+31),"")</f>
      </c>
      <c r="GB532">
        <f>IF($GL532&gt;=32,INDEX($DG:$DG,$GK532+32),"")</f>
      </c>
      <c r="GC532">
        <f>IF($GL532&gt;=33,INDEX($DG:$DG,$GK532+33),"")</f>
      </c>
      <c r="GD532">
        <f>IF($GL532&gt;=34,INDEX($DG:$DG,$GK532+34),"")</f>
      </c>
      <c r="GE532">
        <f>IF($GL532&gt;=35,INDEX($DG:$DG,$GK532+35),"")</f>
      </c>
      <c r="GF532">
        <f>IF($GL532&gt;=36,INDEX($DG:$DG,$GK532+36),"")</f>
      </c>
      <c r="GG532">
        <f>IF($GL532&gt;=37,INDEX($DG:$DG,$GK532+37),"")</f>
      </c>
      <c r="GH532">
        <f>IF($GL532&gt;=38,INDEX($DG:$DG,$GK532+38),"")</f>
      </c>
      <c r="GI532">
        <f>IF($GL532&gt;=39,INDEX($DG:$DG,$GK532+39),"")</f>
      </c>
      <c r="GJ532">
        <f>IF($GL532&gt;=40,INDEX($DG:$DG,$GK532+40),"")</f>
      </c>
      <c r="GK532">
        <f>IFERROR(MATCH($DE532,$DF$2:$DF$166,0)+1,0)</f>
      </c>
      <c r="GL532">
        <f>IFERROR(INDEX($DH$2:$DH$166,MATCH($DE532,$DF$2:$DF$166,0)),0)</f>
      </c>
      <c r="GM532">
        <f>IFERROR(MATCH($H532,$DI$532:$EV$532,0),0)</f>
      </c>
      <c r="GN532">
        <f>IF($GM532&gt;0,INDEX($EW$532:$GJ$532,$GM532),"")</f>
      </c>
      <c r="GO532" t="s">
        <v>1155</v>
      </c>
      <c r="GQ532">
        <f>IF($IZ532&gt;=1,INDEX($GO:$GO,$IY532+1),"")</f>
      </c>
      <c r="GR532">
        <f>IF($IZ532&gt;=2,INDEX($GO:$GO,$IY532+2),"")</f>
      </c>
      <c r="GS532">
        <f>IF($IZ532&gt;=3,INDEX($GO:$GO,$IY532+3),"")</f>
      </c>
      <c r="GT532">
        <f>IF($IZ532&gt;=4,INDEX($GO:$GO,$IY532+4),"")</f>
      </c>
      <c r="GU532">
        <f>IF($IZ532&gt;=5,INDEX($GO:$GO,$IY532+5),"")</f>
      </c>
      <c r="GV532">
        <f>IF($IZ532&gt;=6,INDEX($GO:$GO,$IY532+6),"")</f>
      </c>
      <c r="GW532">
        <f>IF($IZ532&gt;=7,INDEX($GO:$GO,$IY532+7),"")</f>
      </c>
      <c r="GX532">
        <f>IF($IZ532&gt;=8,INDEX($GO:$GO,$IY532+8),"")</f>
      </c>
      <c r="GY532">
        <f>IF($IZ532&gt;=9,INDEX($GO:$GO,$IY532+9),"")</f>
      </c>
      <c r="GZ532">
        <f>IF($IZ532&gt;=10,INDEX($GO:$GO,$IY532+10),"")</f>
      </c>
      <c r="HA532">
        <f>IF($IZ532&gt;=11,INDEX($GO:$GO,$IY532+11),"")</f>
      </c>
      <c r="HB532">
        <f>IF($IZ532&gt;=12,INDEX($GO:$GO,$IY532+12),"")</f>
      </c>
      <c r="HC532">
        <f>IF($IZ532&gt;=13,INDEX($GO:$GO,$IY532+13),"")</f>
      </c>
      <c r="HD532">
        <f>IF($IZ532&gt;=14,INDEX($GO:$GO,$IY532+14),"")</f>
      </c>
      <c r="HE532">
        <f>IF($IZ532&gt;=15,INDEX($GO:$GO,$IY532+15),"")</f>
      </c>
      <c r="HF532">
        <f>IF($IZ532&gt;=16,INDEX($GO:$GO,$IY532+16),"")</f>
      </c>
      <c r="HG532">
        <f>IF($IZ532&gt;=17,INDEX($GO:$GO,$IY532+17),"")</f>
      </c>
      <c r="HH532">
        <f>IF($IZ532&gt;=18,INDEX($GO:$GO,$IY532+18),"")</f>
      </c>
      <c r="HI532">
        <f>IF($IZ532&gt;=19,INDEX($GO:$GO,$IY532+19),"")</f>
      </c>
      <c r="HJ532">
        <f>IF($IZ532&gt;=20,INDEX($GO:$GO,$IY532+20),"")</f>
      </c>
      <c r="HK532">
        <f>IF($IZ532&gt;=21,INDEX($GO:$GO,$IY532+21),"")</f>
      </c>
      <c r="HL532">
        <f>IF($IZ532&gt;=22,INDEX($GO:$GO,$IY532+22),"")</f>
      </c>
      <c r="HM532">
        <f>IF($IZ532&gt;=23,INDEX($GO:$GO,$IY532+23),"")</f>
      </c>
      <c r="HN532">
        <f>IF($IZ532&gt;=24,INDEX($GO:$GO,$IY532+24),"")</f>
      </c>
      <c r="HO532">
        <f>IF($IZ532&gt;=25,INDEX($GO:$GO,$IY532+25),"")</f>
      </c>
      <c r="HP532">
        <f>IF($IZ532&gt;=26,INDEX($GO:$GO,$IY532+26),"")</f>
      </c>
      <c r="HQ532">
        <f>IF($IZ532&gt;=27,INDEX($GO:$GO,$IY532+27),"")</f>
      </c>
      <c r="HR532">
        <f>IF($IZ532&gt;=28,INDEX($GO:$GO,$IY532+28),"")</f>
      </c>
      <c r="HS532">
        <f>IF($IZ532&gt;=29,INDEX($GO:$GO,$IY532+29),"")</f>
      </c>
      <c r="HT532">
        <f>IF($IZ532&gt;=30,INDEX($GO:$GO,$IY532+30),"")</f>
      </c>
      <c r="HU532">
        <f>IF($IZ532&gt;=31,INDEX($GO:$GO,$IY532+31),"")</f>
      </c>
      <c r="HV532">
        <f>IF($IZ532&gt;=32,INDEX($GO:$GO,$IY532+32),"")</f>
      </c>
      <c r="HW532">
        <f>IF($IZ532&gt;=33,INDEX($GO:$GO,$IY532+33),"")</f>
      </c>
      <c r="HX532">
        <f>IF($IZ532&gt;=34,INDEX($GO:$GO,$IY532+34),"")</f>
      </c>
      <c r="HY532">
        <f>IF($IZ532&gt;=35,INDEX($GO:$GO,$IY532+35),"")</f>
      </c>
      <c r="HZ532">
        <f>IF($IZ532&gt;=36,INDEX($GO:$GO,$IY532+36),"")</f>
      </c>
      <c r="IA532">
        <f>IF($IZ532&gt;=37,INDEX($GO:$GO,$IY532+37),"")</f>
      </c>
      <c r="IB532">
        <f>IF($IZ532&gt;=38,INDEX($GO:$GO,$IY532+38),"")</f>
      </c>
      <c r="IC532">
        <f>IF($IZ532&gt;=39,INDEX($GO:$GO,$IY532+39),"")</f>
      </c>
      <c r="ID532">
        <f>IF($IZ532&gt;=40,INDEX($GO:$GO,$IY532+40),"")</f>
      </c>
      <c r="IE532">
        <f>IF($IZ532&gt;=41,INDEX($GO:$GO,$IY532+41),"")</f>
      </c>
      <c r="IF532">
        <f>IF($IZ532&gt;=42,INDEX($GO:$GO,$IY532+42),"")</f>
      </c>
      <c r="IG532">
        <f>IF($IZ532&gt;=43,INDEX($GO:$GO,$IY532+43),"")</f>
      </c>
      <c r="IH532">
        <f>IF($IZ532&gt;=44,INDEX($GO:$GO,$IY532+44),"")</f>
      </c>
      <c r="II532">
        <f>IF($IZ532&gt;=45,INDEX($GO:$GO,$IY532+45),"")</f>
      </c>
      <c r="IJ532">
        <f>IF($IZ532&gt;=46,INDEX($GO:$GO,$IY532+46),"")</f>
      </c>
      <c r="IK532">
        <f>IF($IZ532&gt;=47,INDEX($GO:$GO,$IY532+47),"")</f>
      </c>
      <c r="IL532">
        <f>IF($IZ532&gt;=48,INDEX($GO:$GO,$IY532+48),"")</f>
      </c>
      <c r="IM532">
        <f>IF($IZ532&gt;=49,INDEX($GO:$GO,$IY532+49),"")</f>
      </c>
      <c r="IN532">
        <f>IF($IZ532&gt;=50,INDEX($GO:$GO,$IY532+50),"")</f>
      </c>
      <c r="IO532">
        <f>IF($IZ532&gt;=51,INDEX($GO:$GO,$IY532+51),"")</f>
      </c>
      <c r="IP532">
        <f>IF($IZ532&gt;=52,INDEX($GO:$GO,$IY532+52),"")</f>
      </c>
      <c r="IQ532">
        <f>IF($IZ532&gt;=53,INDEX($GO:$GO,$IY532+53),"")</f>
      </c>
      <c r="IR532">
        <f>IF($IZ532&gt;=54,INDEX($GO:$GO,$IY532+54),"")</f>
      </c>
      <c r="IS532">
        <f>IF($IZ532&gt;=55,INDEX($GO:$GO,$IY532+55),"")</f>
      </c>
      <c r="IT532">
        <f>IF($IZ532&gt;=56,INDEX($GO:$GO,$IY532+56),"")</f>
      </c>
      <c r="IU532">
        <f>IF($IZ532&gt;=57,INDEX($GO:$GO,$IY532+57),"")</f>
      </c>
      <c r="IV532">
        <f>IF($IZ532&gt;=58,INDEX($GO:$GO,$IY532+58),"")</f>
      </c>
      <c r="IW532">
        <f>IF($IZ532&gt;=59,INDEX($GO:$GO,$IY532+59),"")</f>
      </c>
      <c r="IX532">
        <f>IF($IZ532&gt;=60,INDEX($GO:$GO,$IY532+60),"")</f>
      </c>
      <c r="IY532">
        <f>IFERROR(MATCH($GN532,$GO$2:$GO$827,0)+1,0)</f>
      </c>
      <c r="IZ532">
        <f>IFERROR(INDEX($GP$2:$GP$827,MATCH($GN532,$GO$2:$GO$827,0)),0)</f>
      </c>
      <c r="JA532" t="s">
        <v>23</v>
      </c>
      <c r="JB532" t="s">
        <v>23</v>
      </c>
    </row>
    <row r="533" spans="1:262" x14ac:dyDescent="0.25">
      <c r="F533" s="1"/>
      <c r="G533" s="1"/>
      <c r="H533" s="1"/>
      <c r="I533" s="1"/>
      <c r="J533" s="1">
        <f>IFERROR(IF(FIND(" - ",$F533)&gt;0,MID($F533,FIND(" - ",$F533)+3,LEN($F533)),""),"")</f>
      </c>
      <c r="L533" s="1"/>
      <c r="N533" t="s">
        <v>23</v>
      </c>
      <c r="P533">
        <f>IF(OR($N533="",$O533=""),"",IFERROR($N533/$O533,0))</f>
      </c>
      <c r="Q533">
        <f>IF($N533="","",
IF($G533="","",
IF(ISNUMBER(SEARCH("exempt",LOWER($G533))),0,
$N533*(VALUE(SUBSTITUTE($G533,"%",""))/100))))</f>
      </c>
      <c r="W533">
        <f>IF($N533="","",
SUM($N533,$Q533,$U533,$R533,$T533)-
IF($V533="",0,VALUE($V533)))</f>
      </c>
      <c r="AE533" t="s">
        <v>1549</v>
      </c>
      <c r="AJ533" t="s">
        <v>1550</v>
      </c>
      <c r="AM533">
        <f>IFERROR(LEFT($F533,FIND(" - ",$F533)-1),$F533)</f>
      </c>
      <c r="AP533">
        <f>IF($CE533&gt;=1,INDEX($AN:$AN,$CD533+1),"")</f>
      </c>
      <c r="AQ533">
        <f>IF($CE533&gt;=2,INDEX($AN:$AN,$CD533+2),"")</f>
      </c>
      <c r="AR533">
        <f>IF($CE533&gt;=3,INDEX($AN:$AN,$CD533+3),"")</f>
      </c>
      <c r="AS533">
        <f>IF($CE533&gt;=4,INDEX($AN:$AN,$CD533+4),"")</f>
      </c>
      <c r="AT533">
        <f>IF($CE533&gt;=5,INDEX($AN:$AN,$CD533+5),"")</f>
      </c>
      <c r="AU533">
        <f>IF($CE533&gt;=6,INDEX($AN:$AN,$CD533+6),"")</f>
      </c>
      <c r="AV533">
        <f>IF($CE533&gt;=7,INDEX($AN:$AN,$CD533+7),"")</f>
      </c>
      <c r="AW533">
        <f>IF($CE533&gt;=8,INDEX($AN:$AN,$CD533+8),"")</f>
      </c>
      <c r="AX533">
        <f>IF($CE533&gt;=9,INDEX($AN:$AN,$CD533+9),"")</f>
      </c>
      <c r="AY533">
        <f>IF($CE533&gt;=10,INDEX($AN:$AN,$CD533+10),"")</f>
      </c>
      <c r="AZ533">
        <f>IF($CE533&gt;=11,INDEX($AN:$AN,$CD533+11),"")</f>
      </c>
      <c r="BA533">
        <f>IF($CE533&gt;=12,INDEX($AN:$AN,$CD533+12),"")</f>
      </c>
      <c r="BB533">
        <f>IF($CE533&gt;=13,INDEX($AN:$AN,$CD533+13),"")</f>
      </c>
      <c r="BC533">
        <f>IF($CE533&gt;=14,INDEX($AN:$AN,$CD533+14),"")</f>
      </c>
      <c r="BD533">
        <f>IF($CE533&gt;=15,INDEX($AN:$AN,$CD533+15),"")</f>
      </c>
      <c r="BE533">
        <f>IF($CE533&gt;=16,INDEX($AN:$AN,$CD533+16),"")</f>
      </c>
      <c r="BF533">
        <f>IF($CE533&gt;=17,INDEX($AN:$AN,$CD533+17),"")</f>
      </c>
      <c r="BG533">
        <f>IF($CE533&gt;=18,INDEX($AN:$AN,$CD533+18),"")</f>
      </c>
      <c r="BH533">
        <f>IF($CE533&gt;=19,INDEX($AN:$AN,$CD533+19),"")</f>
      </c>
      <c r="BI533">
        <f>IF($CE533&gt;=20,INDEX($AN:$AN,$CD533+20),"")</f>
      </c>
      <c r="BJ533">
        <f>IF($CE533&gt;=21,INDEX($AN:$AN,$CD533+21),"")</f>
      </c>
      <c r="BK533">
        <f>IF($CE533&gt;=22,INDEX($AN:$AN,$CD533+22),"")</f>
      </c>
      <c r="BL533">
        <f>IF($CE533&gt;=23,INDEX($AN:$AN,$CD533+23),"")</f>
      </c>
      <c r="BM533">
        <f>IF($CE533&gt;=24,INDEX($AN:$AN,$CD533+24),"")</f>
      </c>
      <c r="BN533">
        <f>IF($CE533&gt;=25,INDEX($AN:$AN,$CD533+25),"")</f>
      </c>
      <c r="BO533">
        <f>IF($CE533&gt;=26,INDEX($AN:$AN,$CD533+26),"")</f>
      </c>
      <c r="BP533">
        <f>IF($CE533&gt;=27,INDEX($AN:$AN,$CD533+27),"")</f>
      </c>
      <c r="BQ533">
        <f>IF($CE533&gt;=28,INDEX($AN:$AN,$CD533+28),"")</f>
      </c>
      <c r="BR533">
        <f>IF($CE533&gt;=29,INDEX($AN:$AN,$CD533+29),"")</f>
      </c>
      <c r="BS533">
        <f>IF($CE533&gt;=30,INDEX($AN:$AN,$CD533+30),"")</f>
      </c>
      <c r="BT533">
        <f>IF($CE533&gt;=31,INDEX($AN:$AN,$CD533+31),"")</f>
      </c>
      <c r="BU533">
        <f>IF($CE533&gt;=32,INDEX($AN:$AN,$CD533+32),"")</f>
      </c>
      <c r="BV533">
        <f>IF($CE533&gt;=33,INDEX($AN:$AN,$CD533+33),"")</f>
      </c>
      <c r="BW533">
        <f>IF($CE533&gt;=34,INDEX($AN:$AN,$CD533+34),"")</f>
      </c>
      <c r="BX533">
        <f>IF($CE533&gt;=35,INDEX($AN:$AN,$CD533+35),"")</f>
      </c>
      <c r="BY533">
        <f>IF($CE533&gt;=36,INDEX($AN:$AN,$CD533+36),"")</f>
      </c>
      <c r="BZ533">
        <f>IF($CE533&gt;=37,INDEX($AN:$AN,$CD533+37),"")</f>
      </c>
      <c r="CA533">
        <f>IF($CE533&gt;=38,INDEX($AN:$AN,$CD533+38),"")</f>
      </c>
      <c r="CB533">
        <f>IF($CE533&gt;=39,INDEX($AN:$AN,$CD533+39),"")</f>
      </c>
      <c r="CC533">
        <f>IF($CE533&gt;=40,INDEX($AN:$AN,$CD533+40),"")</f>
      </c>
      <c r="CD533">
        <f>IFERROR(MATCH($AM533,$AN$2:$AN$133,0)+1,0)</f>
      </c>
      <c r="CE533">
        <f>IFERROR(INDEX($AO$2:$AO$133,MATCH($AM533,$AN$2:$AN$133,0)),0)</f>
      </c>
      <c r="CF533">
        <f>IFERROR(LEFT($K533,FIND(" - ",$K533)-1),$K533)</f>
      </c>
      <c r="CG533" t="s">
        <v>108</v>
      </c>
      <c r="CI533">
        <f>IF($DD533&gt;=1,INDEX($CG:$CG,$DC533+1),"")</f>
      </c>
      <c r="CJ533">
        <f>IF($DD533&gt;=2,INDEX($CG:$CG,$DC533+2),"")</f>
      </c>
      <c r="CK533">
        <f>IF($DD533&gt;=3,INDEX($CG:$CG,$DC533+3),"")</f>
      </c>
      <c r="CL533">
        <f>IF($DD533&gt;=4,INDEX($CG:$CG,$DC533+4),"")</f>
      </c>
      <c r="CM533">
        <f>IF($DD533&gt;=5,INDEX($CG:$CG,$DC533+5),"")</f>
      </c>
      <c r="CN533">
        <f>IF($DD533&gt;=6,INDEX($CG:$CG,$DC533+6),"")</f>
      </c>
      <c r="CO533">
        <f>IF($DD533&gt;=7,INDEX($CG:$CG,$DC533+7),"")</f>
      </c>
      <c r="CP533">
        <f>IF($DD533&gt;=8,INDEX($CG:$CG,$DC533+8),"")</f>
      </c>
      <c r="CQ533">
        <f>IF($DD533&gt;=9,INDEX($CG:$CG,$DC533+9),"")</f>
      </c>
      <c r="CR533">
        <f>IF($DD533&gt;=10,INDEX($CG:$CG,$DC533+10),"")</f>
      </c>
      <c r="CS533">
        <f>IF($DD533&gt;=11,INDEX($CG:$CG,$DC533+11),"")</f>
      </c>
      <c r="CT533">
        <f>IF($DD533&gt;=12,INDEX($CG:$CG,$DC533+12),"")</f>
      </c>
      <c r="CU533">
        <f>IF($DD533&gt;=13,INDEX($CG:$CG,$DC533+13),"")</f>
      </c>
      <c r="CV533">
        <f>IF($DD533&gt;=14,INDEX($CG:$CG,$DC533+14),"")</f>
      </c>
      <c r="CW533">
        <f>IF($DD533&gt;=15,INDEX($CG:$CG,$DC533+15),"")</f>
      </c>
      <c r="CX533">
        <f>IF($DD533&gt;=16,INDEX($CG:$CG,$DC533+16),"")</f>
      </c>
      <c r="CY533">
        <f>IF($DD533&gt;=17,INDEX($CG:$CG,$DC533+17),"")</f>
      </c>
      <c r="CZ533">
        <f>IF($DD533&gt;=18,INDEX($CG:$CG,$DC533+18),"")</f>
      </c>
      <c r="DA533">
        <f>IF($DD533&gt;=19,INDEX($CG:$CG,$DC533+19),"")</f>
      </c>
      <c r="DB533">
        <f>IF($DD533&gt;=20,INDEX($CG:$CG,$DC533+20),"")</f>
      </c>
      <c r="DC533">
        <f>IFERROR(MATCH($CF533,$CG$2:$CG$1558,0)+1,0)</f>
      </c>
      <c r="DD533">
        <f>IFERROR(INDEX($CH$2:$CH$1558,MATCH($CF533,$CG$2:$CG$1558,0)),0)</f>
      </c>
      <c r="DE533">
        <f>IFERROR(INDEX($AL:$AL,MATCH($G533,$AK:$AK,0))&amp;"","")</f>
      </c>
      <c r="DI533">
        <f>IF($GL533&gt;=1,INDEX($DF:$DF,$GK533+1),"")</f>
      </c>
      <c r="DJ533">
        <f>IF($GL533&gt;=2,INDEX($DF:$DF,$GK533+2),"")</f>
      </c>
      <c r="DK533">
        <f>IF($GL533&gt;=3,INDEX($DF:$DF,$GK533+3),"")</f>
      </c>
      <c r="DL533">
        <f>IF($GL533&gt;=4,INDEX($DF:$DF,$GK533+4),"")</f>
      </c>
      <c r="DM533">
        <f>IF($GL533&gt;=5,INDEX($DF:$DF,$GK533+5),"")</f>
      </c>
      <c r="DN533">
        <f>IF($GL533&gt;=6,INDEX($DF:$DF,$GK533+6),"")</f>
      </c>
      <c r="DO533">
        <f>IF($GL533&gt;=7,INDEX($DF:$DF,$GK533+7),"")</f>
      </c>
      <c r="DP533">
        <f>IF($GL533&gt;=8,INDEX($DF:$DF,$GK533+8),"")</f>
      </c>
      <c r="DQ533">
        <f>IF($GL533&gt;=9,INDEX($DF:$DF,$GK533+9),"")</f>
      </c>
      <c r="DR533">
        <f>IF($GL533&gt;=10,INDEX($DF:$DF,$GK533+10),"")</f>
      </c>
      <c r="DS533">
        <f>IF($GL533&gt;=11,INDEX($DF:$DF,$GK533+11),"")</f>
      </c>
      <c r="DT533">
        <f>IF($GL533&gt;=12,INDEX($DF:$DF,$GK533+12),"")</f>
      </c>
      <c r="DU533">
        <f>IF($GL533&gt;=13,INDEX($DF:$DF,$GK533+13),"")</f>
      </c>
      <c r="DV533">
        <f>IF($GL533&gt;=14,INDEX($DF:$DF,$GK533+14),"")</f>
      </c>
      <c r="DW533">
        <f>IF($GL533&gt;=15,INDEX($DF:$DF,$GK533+15),"")</f>
      </c>
      <c r="DX533">
        <f>IF($GL533&gt;=16,INDEX($DF:$DF,$GK533+16),"")</f>
      </c>
      <c r="DY533">
        <f>IF($GL533&gt;=17,INDEX($DF:$DF,$GK533+17),"")</f>
      </c>
      <c r="DZ533">
        <f>IF($GL533&gt;=18,INDEX($DF:$DF,$GK533+18),"")</f>
      </c>
      <c r="EA533">
        <f>IF($GL533&gt;=19,INDEX($DF:$DF,$GK533+19),"")</f>
      </c>
      <c r="EB533">
        <f>IF($GL533&gt;=20,INDEX($DF:$DF,$GK533+20),"")</f>
      </c>
      <c r="EC533">
        <f>IF($GL533&gt;=21,INDEX($DF:$DF,$GK533+21),"")</f>
      </c>
      <c r="ED533">
        <f>IF($GL533&gt;=22,INDEX($DF:$DF,$GK533+22),"")</f>
      </c>
      <c r="EE533">
        <f>IF($GL533&gt;=23,INDEX($DF:$DF,$GK533+23),"")</f>
      </c>
      <c r="EF533">
        <f>IF($GL533&gt;=24,INDEX($DF:$DF,$GK533+24),"")</f>
      </c>
      <c r="EG533">
        <f>IF($GL533&gt;=25,INDEX($DF:$DF,$GK533+25),"")</f>
      </c>
      <c r="EH533">
        <f>IF($GL533&gt;=26,INDEX($DF:$DF,$GK533+26),"")</f>
      </c>
      <c r="EI533">
        <f>IF($GL533&gt;=27,INDEX($DF:$DF,$GK533+27),"")</f>
      </c>
      <c r="EJ533">
        <f>IF($GL533&gt;=28,INDEX($DF:$DF,$GK533+28),"")</f>
      </c>
      <c r="EK533">
        <f>IF($GL533&gt;=29,INDEX($DF:$DF,$GK533+29),"")</f>
      </c>
      <c r="EL533">
        <f>IF($GL533&gt;=30,INDEX($DF:$DF,$GK533+30),"")</f>
      </c>
      <c r="EM533">
        <f>IF($GL533&gt;=31,INDEX($DF:$DF,$GK533+31),"")</f>
      </c>
      <c r="EN533">
        <f>IF($GL533&gt;=32,INDEX($DF:$DF,$GK533+32),"")</f>
      </c>
      <c r="EO533">
        <f>IF($GL533&gt;=33,INDEX($DF:$DF,$GK533+33),"")</f>
      </c>
      <c r="EP533">
        <f>IF($GL533&gt;=34,INDEX($DF:$DF,$GK533+34),"")</f>
      </c>
      <c r="EQ533">
        <f>IF($GL533&gt;=35,INDEX($DF:$DF,$GK533+35),"")</f>
      </c>
      <c r="ER533">
        <f>IF($GL533&gt;=36,INDEX($DF:$DF,$GK533+36),"")</f>
      </c>
      <c r="ES533">
        <f>IF($GL533&gt;=37,INDEX($DF:$DF,$GK533+37),"")</f>
      </c>
      <c r="ET533">
        <f>IF($GL533&gt;=38,INDEX($DF:$DF,$GK533+38),"")</f>
      </c>
      <c r="EU533">
        <f>IF($GL533&gt;=39,INDEX($DF:$DF,$GK533+39),"")</f>
      </c>
      <c r="EV533">
        <f>IF($GL533&gt;=40,INDEX($DF:$DF,$GK533+40),"")</f>
      </c>
      <c r="EW533">
        <f>IF($GL533&gt;=1,INDEX($DG:$DG,$GK533+1),"")</f>
      </c>
      <c r="EX533">
        <f>IF($GL533&gt;=2,INDEX($DG:$DG,$GK533+2),"")</f>
      </c>
      <c r="EY533">
        <f>IF($GL533&gt;=3,INDEX($DG:$DG,$GK533+3),"")</f>
      </c>
      <c r="EZ533">
        <f>IF($GL533&gt;=4,INDEX($DG:$DG,$GK533+4),"")</f>
      </c>
      <c r="FA533">
        <f>IF($GL533&gt;=5,INDEX($DG:$DG,$GK533+5),"")</f>
      </c>
      <c r="FB533">
        <f>IF($GL533&gt;=6,INDEX($DG:$DG,$GK533+6),"")</f>
      </c>
      <c r="FC533">
        <f>IF($GL533&gt;=7,INDEX($DG:$DG,$GK533+7),"")</f>
      </c>
      <c r="FD533">
        <f>IF($GL533&gt;=8,INDEX($DG:$DG,$GK533+8),"")</f>
      </c>
      <c r="FE533">
        <f>IF($GL533&gt;=9,INDEX($DG:$DG,$GK533+9),"")</f>
      </c>
      <c r="FF533">
        <f>IF($GL533&gt;=10,INDEX($DG:$DG,$GK533+10),"")</f>
      </c>
      <c r="FG533">
        <f>IF($GL533&gt;=11,INDEX($DG:$DG,$GK533+11),"")</f>
      </c>
      <c r="FH533">
        <f>IF($GL533&gt;=12,INDEX($DG:$DG,$GK533+12),"")</f>
      </c>
      <c r="FI533">
        <f>IF($GL533&gt;=13,INDEX($DG:$DG,$GK533+13),"")</f>
      </c>
      <c r="FJ533">
        <f>IF($GL533&gt;=14,INDEX($DG:$DG,$GK533+14),"")</f>
      </c>
      <c r="FK533">
        <f>IF($GL533&gt;=15,INDEX($DG:$DG,$GK533+15),"")</f>
      </c>
      <c r="FL533">
        <f>IF($GL533&gt;=16,INDEX($DG:$DG,$GK533+16),"")</f>
      </c>
      <c r="FM533">
        <f>IF($GL533&gt;=17,INDEX($DG:$DG,$GK533+17),"")</f>
      </c>
      <c r="FN533">
        <f>IF($GL533&gt;=18,INDEX($DG:$DG,$GK533+18),"")</f>
      </c>
      <c r="FO533">
        <f>IF($GL533&gt;=19,INDEX($DG:$DG,$GK533+19),"")</f>
      </c>
      <c r="FP533">
        <f>IF($GL533&gt;=20,INDEX($DG:$DG,$GK533+20),"")</f>
      </c>
      <c r="FQ533">
        <f>IF($GL533&gt;=21,INDEX($DG:$DG,$GK533+21),"")</f>
      </c>
      <c r="FR533">
        <f>IF($GL533&gt;=22,INDEX($DG:$DG,$GK533+22),"")</f>
      </c>
      <c r="FS533">
        <f>IF($GL533&gt;=23,INDEX($DG:$DG,$GK533+23),"")</f>
      </c>
      <c r="FT533">
        <f>IF($GL533&gt;=24,INDEX($DG:$DG,$GK533+24),"")</f>
      </c>
      <c r="FU533">
        <f>IF($GL533&gt;=25,INDEX($DG:$DG,$GK533+25),"")</f>
      </c>
      <c r="FV533">
        <f>IF($GL533&gt;=26,INDEX($DG:$DG,$GK533+26),"")</f>
      </c>
      <c r="FW533">
        <f>IF($GL533&gt;=27,INDEX($DG:$DG,$GK533+27),"")</f>
      </c>
      <c r="FX533">
        <f>IF($GL533&gt;=28,INDEX($DG:$DG,$GK533+28),"")</f>
      </c>
      <c r="FY533">
        <f>IF($GL533&gt;=29,INDEX($DG:$DG,$GK533+29),"")</f>
      </c>
      <c r="FZ533">
        <f>IF($GL533&gt;=30,INDEX($DG:$DG,$GK533+30),"")</f>
      </c>
      <c r="GA533">
        <f>IF($GL533&gt;=31,INDEX($DG:$DG,$GK533+31),"")</f>
      </c>
      <c r="GB533">
        <f>IF($GL533&gt;=32,INDEX($DG:$DG,$GK533+32),"")</f>
      </c>
      <c r="GC533">
        <f>IF($GL533&gt;=33,INDEX($DG:$DG,$GK533+33),"")</f>
      </c>
      <c r="GD533">
        <f>IF($GL533&gt;=34,INDEX($DG:$DG,$GK533+34),"")</f>
      </c>
      <c r="GE533">
        <f>IF($GL533&gt;=35,INDEX($DG:$DG,$GK533+35),"")</f>
      </c>
      <c r="GF533">
        <f>IF($GL533&gt;=36,INDEX($DG:$DG,$GK533+36),"")</f>
      </c>
      <c r="GG533">
        <f>IF($GL533&gt;=37,INDEX($DG:$DG,$GK533+37),"")</f>
      </c>
      <c r="GH533">
        <f>IF($GL533&gt;=38,INDEX($DG:$DG,$GK533+38),"")</f>
      </c>
      <c r="GI533">
        <f>IF($GL533&gt;=39,INDEX($DG:$DG,$GK533+39),"")</f>
      </c>
      <c r="GJ533">
        <f>IF($GL533&gt;=40,INDEX($DG:$DG,$GK533+40),"")</f>
      </c>
      <c r="GK533">
        <f>IFERROR(MATCH($DE533,$DF$2:$DF$166,0)+1,0)</f>
      </c>
      <c r="GL533">
        <f>IFERROR(INDEX($DH$2:$DH$166,MATCH($DE533,$DF$2:$DF$166,0)),0)</f>
      </c>
      <c r="GM533">
        <f>IFERROR(MATCH($H533,$DI$533:$EV$533,0),0)</f>
      </c>
      <c r="GN533">
        <f>IF($GM533&gt;0,INDEX($EW$533:$GJ$533,$GM533),"")</f>
      </c>
      <c r="GO533" t="s">
        <v>1157</v>
      </c>
      <c r="GQ533">
        <f>IF($IZ533&gt;=1,INDEX($GO:$GO,$IY533+1),"")</f>
      </c>
      <c r="GR533">
        <f>IF($IZ533&gt;=2,INDEX($GO:$GO,$IY533+2),"")</f>
      </c>
      <c r="GS533">
        <f>IF($IZ533&gt;=3,INDEX($GO:$GO,$IY533+3),"")</f>
      </c>
      <c r="GT533">
        <f>IF($IZ533&gt;=4,INDEX($GO:$GO,$IY533+4),"")</f>
      </c>
      <c r="GU533">
        <f>IF($IZ533&gt;=5,INDEX($GO:$GO,$IY533+5),"")</f>
      </c>
      <c r="GV533">
        <f>IF($IZ533&gt;=6,INDEX($GO:$GO,$IY533+6),"")</f>
      </c>
      <c r="GW533">
        <f>IF($IZ533&gt;=7,INDEX($GO:$GO,$IY533+7),"")</f>
      </c>
      <c r="GX533">
        <f>IF($IZ533&gt;=8,INDEX($GO:$GO,$IY533+8),"")</f>
      </c>
      <c r="GY533">
        <f>IF($IZ533&gt;=9,INDEX($GO:$GO,$IY533+9),"")</f>
      </c>
      <c r="GZ533">
        <f>IF($IZ533&gt;=10,INDEX($GO:$GO,$IY533+10),"")</f>
      </c>
      <c r="HA533">
        <f>IF($IZ533&gt;=11,INDEX($GO:$GO,$IY533+11),"")</f>
      </c>
      <c r="HB533">
        <f>IF($IZ533&gt;=12,INDEX($GO:$GO,$IY533+12),"")</f>
      </c>
      <c r="HC533">
        <f>IF($IZ533&gt;=13,INDEX($GO:$GO,$IY533+13),"")</f>
      </c>
      <c r="HD533">
        <f>IF($IZ533&gt;=14,INDEX($GO:$GO,$IY533+14),"")</f>
      </c>
      <c r="HE533">
        <f>IF($IZ533&gt;=15,INDEX($GO:$GO,$IY533+15),"")</f>
      </c>
      <c r="HF533">
        <f>IF($IZ533&gt;=16,INDEX($GO:$GO,$IY533+16),"")</f>
      </c>
      <c r="HG533">
        <f>IF($IZ533&gt;=17,INDEX($GO:$GO,$IY533+17),"")</f>
      </c>
      <c r="HH533">
        <f>IF($IZ533&gt;=18,INDEX($GO:$GO,$IY533+18),"")</f>
      </c>
      <c r="HI533">
        <f>IF($IZ533&gt;=19,INDEX($GO:$GO,$IY533+19),"")</f>
      </c>
      <c r="HJ533">
        <f>IF($IZ533&gt;=20,INDEX($GO:$GO,$IY533+20),"")</f>
      </c>
      <c r="HK533">
        <f>IF($IZ533&gt;=21,INDEX($GO:$GO,$IY533+21),"")</f>
      </c>
      <c r="HL533">
        <f>IF($IZ533&gt;=22,INDEX($GO:$GO,$IY533+22),"")</f>
      </c>
      <c r="HM533">
        <f>IF($IZ533&gt;=23,INDEX($GO:$GO,$IY533+23),"")</f>
      </c>
      <c r="HN533">
        <f>IF($IZ533&gt;=24,INDEX($GO:$GO,$IY533+24),"")</f>
      </c>
      <c r="HO533">
        <f>IF($IZ533&gt;=25,INDEX($GO:$GO,$IY533+25),"")</f>
      </c>
      <c r="HP533">
        <f>IF($IZ533&gt;=26,INDEX($GO:$GO,$IY533+26),"")</f>
      </c>
      <c r="HQ533">
        <f>IF($IZ533&gt;=27,INDEX($GO:$GO,$IY533+27),"")</f>
      </c>
      <c r="HR533">
        <f>IF($IZ533&gt;=28,INDEX($GO:$GO,$IY533+28),"")</f>
      </c>
      <c r="HS533">
        <f>IF($IZ533&gt;=29,INDEX($GO:$GO,$IY533+29),"")</f>
      </c>
      <c r="HT533">
        <f>IF($IZ533&gt;=30,INDEX($GO:$GO,$IY533+30),"")</f>
      </c>
      <c r="HU533">
        <f>IF($IZ533&gt;=31,INDEX($GO:$GO,$IY533+31),"")</f>
      </c>
      <c r="HV533">
        <f>IF($IZ533&gt;=32,INDEX($GO:$GO,$IY533+32),"")</f>
      </c>
      <c r="HW533">
        <f>IF($IZ533&gt;=33,INDEX($GO:$GO,$IY533+33),"")</f>
      </c>
      <c r="HX533">
        <f>IF($IZ533&gt;=34,INDEX($GO:$GO,$IY533+34),"")</f>
      </c>
      <c r="HY533">
        <f>IF($IZ533&gt;=35,INDEX($GO:$GO,$IY533+35),"")</f>
      </c>
      <c r="HZ533">
        <f>IF($IZ533&gt;=36,INDEX($GO:$GO,$IY533+36),"")</f>
      </c>
      <c r="IA533">
        <f>IF($IZ533&gt;=37,INDEX($GO:$GO,$IY533+37),"")</f>
      </c>
      <c r="IB533">
        <f>IF($IZ533&gt;=38,INDEX($GO:$GO,$IY533+38),"")</f>
      </c>
      <c r="IC533">
        <f>IF($IZ533&gt;=39,INDEX($GO:$GO,$IY533+39),"")</f>
      </c>
      <c r="ID533">
        <f>IF($IZ533&gt;=40,INDEX($GO:$GO,$IY533+40),"")</f>
      </c>
      <c r="IE533">
        <f>IF($IZ533&gt;=41,INDEX($GO:$GO,$IY533+41),"")</f>
      </c>
      <c r="IF533">
        <f>IF($IZ533&gt;=42,INDEX($GO:$GO,$IY533+42),"")</f>
      </c>
      <c r="IG533">
        <f>IF($IZ533&gt;=43,INDEX($GO:$GO,$IY533+43),"")</f>
      </c>
      <c r="IH533">
        <f>IF($IZ533&gt;=44,INDEX($GO:$GO,$IY533+44),"")</f>
      </c>
      <c r="II533">
        <f>IF($IZ533&gt;=45,INDEX($GO:$GO,$IY533+45),"")</f>
      </c>
      <c r="IJ533">
        <f>IF($IZ533&gt;=46,INDEX($GO:$GO,$IY533+46),"")</f>
      </c>
      <c r="IK533">
        <f>IF($IZ533&gt;=47,INDEX($GO:$GO,$IY533+47),"")</f>
      </c>
      <c r="IL533">
        <f>IF($IZ533&gt;=48,INDEX($GO:$GO,$IY533+48),"")</f>
      </c>
      <c r="IM533">
        <f>IF($IZ533&gt;=49,INDEX($GO:$GO,$IY533+49),"")</f>
      </c>
      <c r="IN533">
        <f>IF($IZ533&gt;=50,INDEX($GO:$GO,$IY533+50),"")</f>
      </c>
      <c r="IO533">
        <f>IF($IZ533&gt;=51,INDEX($GO:$GO,$IY533+51),"")</f>
      </c>
      <c r="IP533">
        <f>IF($IZ533&gt;=52,INDEX($GO:$GO,$IY533+52),"")</f>
      </c>
      <c r="IQ533">
        <f>IF($IZ533&gt;=53,INDEX($GO:$GO,$IY533+53),"")</f>
      </c>
      <c r="IR533">
        <f>IF($IZ533&gt;=54,INDEX($GO:$GO,$IY533+54),"")</f>
      </c>
      <c r="IS533">
        <f>IF($IZ533&gt;=55,INDEX($GO:$GO,$IY533+55),"")</f>
      </c>
      <c r="IT533">
        <f>IF($IZ533&gt;=56,INDEX($GO:$GO,$IY533+56),"")</f>
      </c>
      <c r="IU533">
        <f>IF($IZ533&gt;=57,INDEX($GO:$GO,$IY533+57),"")</f>
      </c>
      <c r="IV533">
        <f>IF($IZ533&gt;=58,INDEX($GO:$GO,$IY533+58),"")</f>
      </c>
      <c r="IW533">
        <f>IF($IZ533&gt;=59,INDEX($GO:$GO,$IY533+59),"")</f>
      </c>
      <c r="IX533">
        <f>IF($IZ533&gt;=60,INDEX($GO:$GO,$IY533+60),"")</f>
      </c>
      <c r="IY533">
        <f>IFERROR(MATCH($GN533,$GO$2:$GO$827,0)+1,0)</f>
      </c>
      <c r="IZ533">
        <f>IFERROR(INDEX($GP$2:$GP$827,MATCH($GN533,$GO$2:$GO$827,0)),0)</f>
      </c>
      <c r="JA533" t="s">
        <v>23</v>
      </c>
      <c r="JB533" t="s">
        <v>23</v>
      </c>
    </row>
    <row r="534" spans="1:262" x14ac:dyDescent="0.25">
      <c r="F534" s="1"/>
      <c r="G534" s="1"/>
      <c r="H534" s="1"/>
      <c r="I534" s="1"/>
      <c r="J534" s="1">
        <f>IFERROR(IF(FIND(" - ",$F534)&gt;0,MID($F534,FIND(" - ",$F534)+3,LEN($F534)),""),"")</f>
      </c>
      <c r="L534" s="1"/>
      <c r="N534" t="s">
        <v>23</v>
      </c>
      <c r="P534">
        <f>IF(OR($N534="",$O534=""),"",IFERROR($N534/$O534,0))</f>
      </c>
      <c r="Q534">
        <f>IF($N534="","",
IF($G534="","",
IF(ISNUMBER(SEARCH("exempt",LOWER($G534))),0,
$N534*(VALUE(SUBSTITUTE($G534,"%",""))/100))))</f>
      </c>
      <c r="W534">
        <f>IF($N534="","",
SUM($N534,$Q534,$U534,$R534,$T534)-
IF($V534="",0,VALUE($V534)))</f>
      </c>
      <c r="AE534" t="s">
        <v>1551</v>
      </c>
      <c r="AJ534" t="s">
        <v>1552</v>
      </c>
      <c r="AM534">
        <f>IFERROR(LEFT($F534,FIND(" - ",$F534)-1),$F534)</f>
      </c>
      <c r="AP534">
        <f>IF($CE534&gt;=1,INDEX($AN:$AN,$CD534+1),"")</f>
      </c>
      <c r="AQ534">
        <f>IF($CE534&gt;=2,INDEX($AN:$AN,$CD534+2),"")</f>
      </c>
      <c r="AR534">
        <f>IF($CE534&gt;=3,INDEX($AN:$AN,$CD534+3),"")</f>
      </c>
      <c r="AS534">
        <f>IF($CE534&gt;=4,INDEX($AN:$AN,$CD534+4),"")</f>
      </c>
      <c r="AT534">
        <f>IF($CE534&gt;=5,INDEX($AN:$AN,$CD534+5),"")</f>
      </c>
      <c r="AU534">
        <f>IF($CE534&gt;=6,INDEX($AN:$AN,$CD534+6),"")</f>
      </c>
      <c r="AV534">
        <f>IF($CE534&gt;=7,INDEX($AN:$AN,$CD534+7),"")</f>
      </c>
      <c r="AW534">
        <f>IF($CE534&gt;=8,INDEX($AN:$AN,$CD534+8),"")</f>
      </c>
      <c r="AX534">
        <f>IF($CE534&gt;=9,INDEX($AN:$AN,$CD534+9),"")</f>
      </c>
      <c r="AY534">
        <f>IF($CE534&gt;=10,INDEX($AN:$AN,$CD534+10),"")</f>
      </c>
      <c r="AZ534">
        <f>IF($CE534&gt;=11,INDEX($AN:$AN,$CD534+11),"")</f>
      </c>
      <c r="BA534">
        <f>IF($CE534&gt;=12,INDEX($AN:$AN,$CD534+12),"")</f>
      </c>
      <c r="BB534">
        <f>IF($CE534&gt;=13,INDEX($AN:$AN,$CD534+13),"")</f>
      </c>
      <c r="BC534">
        <f>IF($CE534&gt;=14,INDEX($AN:$AN,$CD534+14),"")</f>
      </c>
      <c r="BD534">
        <f>IF($CE534&gt;=15,INDEX($AN:$AN,$CD534+15),"")</f>
      </c>
      <c r="BE534">
        <f>IF($CE534&gt;=16,INDEX($AN:$AN,$CD534+16),"")</f>
      </c>
      <c r="BF534">
        <f>IF($CE534&gt;=17,INDEX($AN:$AN,$CD534+17),"")</f>
      </c>
      <c r="BG534">
        <f>IF($CE534&gt;=18,INDEX($AN:$AN,$CD534+18),"")</f>
      </c>
      <c r="BH534">
        <f>IF($CE534&gt;=19,INDEX($AN:$AN,$CD534+19),"")</f>
      </c>
      <c r="BI534">
        <f>IF($CE534&gt;=20,INDEX($AN:$AN,$CD534+20),"")</f>
      </c>
      <c r="BJ534">
        <f>IF($CE534&gt;=21,INDEX($AN:$AN,$CD534+21),"")</f>
      </c>
      <c r="BK534">
        <f>IF($CE534&gt;=22,INDEX($AN:$AN,$CD534+22),"")</f>
      </c>
      <c r="BL534">
        <f>IF($CE534&gt;=23,INDEX($AN:$AN,$CD534+23),"")</f>
      </c>
      <c r="BM534">
        <f>IF($CE534&gt;=24,INDEX($AN:$AN,$CD534+24),"")</f>
      </c>
      <c r="BN534">
        <f>IF($CE534&gt;=25,INDEX($AN:$AN,$CD534+25),"")</f>
      </c>
      <c r="BO534">
        <f>IF($CE534&gt;=26,INDEX($AN:$AN,$CD534+26),"")</f>
      </c>
      <c r="BP534">
        <f>IF($CE534&gt;=27,INDEX($AN:$AN,$CD534+27),"")</f>
      </c>
      <c r="BQ534">
        <f>IF($CE534&gt;=28,INDEX($AN:$AN,$CD534+28),"")</f>
      </c>
      <c r="BR534">
        <f>IF($CE534&gt;=29,INDEX($AN:$AN,$CD534+29),"")</f>
      </c>
      <c r="BS534">
        <f>IF($CE534&gt;=30,INDEX($AN:$AN,$CD534+30),"")</f>
      </c>
      <c r="BT534">
        <f>IF($CE534&gt;=31,INDEX($AN:$AN,$CD534+31),"")</f>
      </c>
      <c r="BU534">
        <f>IF($CE534&gt;=32,INDEX($AN:$AN,$CD534+32),"")</f>
      </c>
      <c r="BV534">
        <f>IF($CE534&gt;=33,INDEX($AN:$AN,$CD534+33),"")</f>
      </c>
      <c r="BW534">
        <f>IF($CE534&gt;=34,INDEX($AN:$AN,$CD534+34),"")</f>
      </c>
      <c r="BX534">
        <f>IF($CE534&gt;=35,INDEX($AN:$AN,$CD534+35),"")</f>
      </c>
      <c r="BY534">
        <f>IF($CE534&gt;=36,INDEX($AN:$AN,$CD534+36),"")</f>
      </c>
      <c r="BZ534">
        <f>IF($CE534&gt;=37,INDEX($AN:$AN,$CD534+37),"")</f>
      </c>
      <c r="CA534">
        <f>IF($CE534&gt;=38,INDEX($AN:$AN,$CD534+38),"")</f>
      </c>
      <c r="CB534">
        <f>IF($CE534&gt;=39,INDEX($AN:$AN,$CD534+39),"")</f>
      </c>
      <c r="CC534">
        <f>IF($CE534&gt;=40,INDEX($AN:$AN,$CD534+40),"")</f>
      </c>
      <c r="CD534">
        <f>IFERROR(MATCH($AM534,$AN$2:$AN$133,0)+1,0)</f>
      </c>
      <c r="CE534">
        <f>IFERROR(INDEX($AO$2:$AO$133,MATCH($AM534,$AN$2:$AN$133,0)),0)</f>
      </c>
      <c r="CF534">
        <f>IFERROR(LEFT($K534,FIND(" - ",$K534)-1),$K534)</f>
      </c>
      <c r="CG534" t="s">
        <v>1553</v>
      </c>
      <c r="CH534">
        <v>1</v>
      </c>
      <c r="CI534">
        <f>IF($DD534&gt;=1,INDEX($CG:$CG,$DC534+1),"")</f>
      </c>
      <c r="CJ534">
        <f>IF($DD534&gt;=2,INDEX($CG:$CG,$DC534+2),"")</f>
      </c>
      <c r="CK534">
        <f>IF($DD534&gt;=3,INDEX($CG:$CG,$DC534+3),"")</f>
      </c>
      <c r="CL534">
        <f>IF($DD534&gt;=4,INDEX($CG:$CG,$DC534+4),"")</f>
      </c>
      <c r="CM534">
        <f>IF($DD534&gt;=5,INDEX($CG:$CG,$DC534+5),"")</f>
      </c>
      <c r="CN534">
        <f>IF($DD534&gt;=6,INDEX($CG:$CG,$DC534+6),"")</f>
      </c>
      <c r="CO534">
        <f>IF($DD534&gt;=7,INDEX($CG:$CG,$DC534+7),"")</f>
      </c>
      <c r="CP534">
        <f>IF($DD534&gt;=8,INDEX($CG:$CG,$DC534+8),"")</f>
      </c>
      <c r="CQ534">
        <f>IF($DD534&gt;=9,INDEX($CG:$CG,$DC534+9),"")</f>
      </c>
      <c r="CR534">
        <f>IF($DD534&gt;=10,INDEX($CG:$CG,$DC534+10),"")</f>
      </c>
      <c r="CS534">
        <f>IF($DD534&gt;=11,INDEX($CG:$CG,$DC534+11),"")</f>
      </c>
      <c r="CT534">
        <f>IF($DD534&gt;=12,INDEX($CG:$CG,$DC534+12),"")</f>
      </c>
      <c r="CU534">
        <f>IF($DD534&gt;=13,INDEX($CG:$CG,$DC534+13),"")</f>
      </c>
      <c r="CV534">
        <f>IF($DD534&gt;=14,INDEX($CG:$CG,$DC534+14),"")</f>
      </c>
      <c r="CW534">
        <f>IF($DD534&gt;=15,INDEX($CG:$CG,$DC534+15),"")</f>
      </c>
      <c r="CX534">
        <f>IF($DD534&gt;=16,INDEX($CG:$CG,$DC534+16),"")</f>
      </c>
      <c r="CY534">
        <f>IF($DD534&gt;=17,INDEX($CG:$CG,$DC534+17),"")</f>
      </c>
      <c r="CZ534">
        <f>IF($DD534&gt;=18,INDEX($CG:$CG,$DC534+18),"")</f>
      </c>
      <c r="DA534">
        <f>IF($DD534&gt;=19,INDEX($CG:$CG,$DC534+19),"")</f>
      </c>
      <c r="DB534">
        <f>IF($DD534&gt;=20,INDEX($CG:$CG,$DC534+20),"")</f>
      </c>
      <c r="DC534">
        <f>IFERROR(MATCH($CF534,$CG$2:$CG$1558,0)+1,0)</f>
      </c>
      <c r="DD534">
        <f>IFERROR(INDEX($CH$2:$CH$1558,MATCH($CF534,$CG$2:$CG$1558,0)),0)</f>
      </c>
      <c r="DE534">
        <f>IFERROR(INDEX($AL:$AL,MATCH($G534,$AK:$AK,0))&amp;"","")</f>
      </c>
      <c r="DI534">
        <f>IF($GL534&gt;=1,INDEX($DF:$DF,$GK534+1),"")</f>
      </c>
      <c r="DJ534">
        <f>IF($GL534&gt;=2,INDEX($DF:$DF,$GK534+2),"")</f>
      </c>
      <c r="DK534">
        <f>IF($GL534&gt;=3,INDEX($DF:$DF,$GK534+3),"")</f>
      </c>
      <c r="DL534">
        <f>IF($GL534&gt;=4,INDEX($DF:$DF,$GK534+4),"")</f>
      </c>
      <c r="DM534">
        <f>IF($GL534&gt;=5,INDEX($DF:$DF,$GK534+5),"")</f>
      </c>
      <c r="DN534">
        <f>IF($GL534&gt;=6,INDEX($DF:$DF,$GK534+6),"")</f>
      </c>
      <c r="DO534">
        <f>IF($GL534&gt;=7,INDEX($DF:$DF,$GK534+7),"")</f>
      </c>
      <c r="DP534">
        <f>IF($GL534&gt;=8,INDEX($DF:$DF,$GK534+8),"")</f>
      </c>
      <c r="DQ534">
        <f>IF($GL534&gt;=9,INDEX($DF:$DF,$GK534+9),"")</f>
      </c>
      <c r="DR534">
        <f>IF($GL534&gt;=10,INDEX($DF:$DF,$GK534+10),"")</f>
      </c>
      <c r="DS534">
        <f>IF($GL534&gt;=11,INDEX($DF:$DF,$GK534+11),"")</f>
      </c>
      <c r="DT534">
        <f>IF($GL534&gt;=12,INDEX($DF:$DF,$GK534+12),"")</f>
      </c>
      <c r="DU534">
        <f>IF($GL534&gt;=13,INDEX($DF:$DF,$GK534+13),"")</f>
      </c>
      <c r="DV534">
        <f>IF($GL534&gt;=14,INDEX($DF:$DF,$GK534+14),"")</f>
      </c>
      <c r="DW534">
        <f>IF($GL534&gt;=15,INDEX($DF:$DF,$GK534+15),"")</f>
      </c>
      <c r="DX534">
        <f>IF($GL534&gt;=16,INDEX($DF:$DF,$GK534+16),"")</f>
      </c>
      <c r="DY534">
        <f>IF($GL534&gt;=17,INDEX($DF:$DF,$GK534+17),"")</f>
      </c>
      <c r="DZ534">
        <f>IF($GL534&gt;=18,INDEX($DF:$DF,$GK534+18),"")</f>
      </c>
      <c r="EA534">
        <f>IF($GL534&gt;=19,INDEX($DF:$DF,$GK534+19),"")</f>
      </c>
      <c r="EB534">
        <f>IF($GL534&gt;=20,INDEX($DF:$DF,$GK534+20),"")</f>
      </c>
      <c r="EC534">
        <f>IF($GL534&gt;=21,INDEX($DF:$DF,$GK534+21),"")</f>
      </c>
      <c r="ED534">
        <f>IF($GL534&gt;=22,INDEX($DF:$DF,$GK534+22),"")</f>
      </c>
      <c r="EE534">
        <f>IF($GL534&gt;=23,INDEX($DF:$DF,$GK534+23),"")</f>
      </c>
      <c r="EF534">
        <f>IF($GL534&gt;=24,INDEX($DF:$DF,$GK534+24),"")</f>
      </c>
      <c r="EG534">
        <f>IF($GL534&gt;=25,INDEX($DF:$DF,$GK534+25),"")</f>
      </c>
      <c r="EH534">
        <f>IF($GL534&gt;=26,INDEX($DF:$DF,$GK534+26),"")</f>
      </c>
      <c r="EI534">
        <f>IF($GL534&gt;=27,INDEX($DF:$DF,$GK534+27),"")</f>
      </c>
      <c r="EJ534">
        <f>IF($GL534&gt;=28,INDEX($DF:$DF,$GK534+28),"")</f>
      </c>
      <c r="EK534">
        <f>IF($GL534&gt;=29,INDEX($DF:$DF,$GK534+29),"")</f>
      </c>
      <c r="EL534">
        <f>IF($GL534&gt;=30,INDEX($DF:$DF,$GK534+30),"")</f>
      </c>
      <c r="EM534">
        <f>IF($GL534&gt;=31,INDEX($DF:$DF,$GK534+31),"")</f>
      </c>
      <c r="EN534">
        <f>IF($GL534&gt;=32,INDEX($DF:$DF,$GK534+32),"")</f>
      </c>
      <c r="EO534">
        <f>IF($GL534&gt;=33,INDEX($DF:$DF,$GK534+33),"")</f>
      </c>
      <c r="EP534">
        <f>IF($GL534&gt;=34,INDEX($DF:$DF,$GK534+34),"")</f>
      </c>
      <c r="EQ534">
        <f>IF($GL534&gt;=35,INDEX($DF:$DF,$GK534+35),"")</f>
      </c>
      <c r="ER534">
        <f>IF($GL534&gt;=36,INDEX($DF:$DF,$GK534+36),"")</f>
      </c>
      <c r="ES534">
        <f>IF($GL534&gt;=37,INDEX($DF:$DF,$GK534+37),"")</f>
      </c>
      <c r="ET534">
        <f>IF($GL534&gt;=38,INDEX($DF:$DF,$GK534+38),"")</f>
      </c>
      <c r="EU534">
        <f>IF($GL534&gt;=39,INDEX($DF:$DF,$GK534+39),"")</f>
      </c>
      <c r="EV534">
        <f>IF($GL534&gt;=40,INDEX($DF:$DF,$GK534+40),"")</f>
      </c>
      <c r="EW534">
        <f>IF($GL534&gt;=1,INDEX($DG:$DG,$GK534+1),"")</f>
      </c>
      <c r="EX534">
        <f>IF($GL534&gt;=2,INDEX($DG:$DG,$GK534+2),"")</f>
      </c>
      <c r="EY534">
        <f>IF($GL534&gt;=3,INDEX($DG:$DG,$GK534+3),"")</f>
      </c>
      <c r="EZ534">
        <f>IF($GL534&gt;=4,INDEX($DG:$DG,$GK534+4),"")</f>
      </c>
      <c r="FA534">
        <f>IF($GL534&gt;=5,INDEX($DG:$DG,$GK534+5),"")</f>
      </c>
      <c r="FB534">
        <f>IF($GL534&gt;=6,INDEX($DG:$DG,$GK534+6),"")</f>
      </c>
      <c r="FC534">
        <f>IF($GL534&gt;=7,INDEX($DG:$DG,$GK534+7),"")</f>
      </c>
      <c r="FD534">
        <f>IF($GL534&gt;=8,INDEX($DG:$DG,$GK534+8),"")</f>
      </c>
      <c r="FE534">
        <f>IF($GL534&gt;=9,INDEX($DG:$DG,$GK534+9),"")</f>
      </c>
      <c r="FF534">
        <f>IF($GL534&gt;=10,INDEX($DG:$DG,$GK534+10),"")</f>
      </c>
      <c r="FG534">
        <f>IF($GL534&gt;=11,INDEX($DG:$DG,$GK534+11),"")</f>
      </c>
      <c r="FH534">
        <f>IF($GL534&gt;=12,INDEX($DG:$DG,$GK534+12),"")</f>
      </c>
      <c r="FI534">
        <f>IF($GL534&gt;=13,INDEX($DG:$DG,$GK534+13),"")</f>
      </c>
      <c r="FJ534">
        <f>IF($GL534&gt;=14,INDEX($DG:$DG,$GK534+14),"")</f>
      </c>
      <c r="FK534">
        <f>IF($GL534&gt;=15,INDEX($DG:$DG,$GK534+15),"")</f>
      </c>
      <c r="FL534">
        <f>IF($GL534&gt;=16,INDEX($DG:$DG,$GK534+16),"")</f>
      </c>
      <c r="FM534">
        <f>IF($GL534&gt;=17,INDEX($DG:$DG,$GK534+17),"")</f>
      </c>
      <c r="FN534">
        <f>IF($GL534&gt;=18,INDEX($DG:$DG,$GK534+18),"")</f>
      </c>
      <c r="FO534">
        <f>IF($GL534&gt;=19,INDEX($DG:$DG,$GK534+19),"")</f>
      </c>
      <c r="FP534">
        <f>IF($GL534&gt;=20,INDEX($DG:$DG,$GK534+20),"")</f>
      </c>
      <c r="FQ534">
        <f>IF($GL534&gt;=21,INDEX($DG:$DG,$GK534+21),"")</f>
      </c>
      <c r="FR534">
        <f>IF($GL534&gt;=22,INDEX($DG:$DG,$GK534+22),"")</f>
      </c>
      <c r="FS534">
        <f>IF($GL534&gt;=23,INDEX($DG:$DG,$GK534+23),"")</f>
      </c>
      <c r="FT534">
        <f>IF($GL534&gt;=24,INDEX($DG:$DG,$GK534+24),"")</f>
      </c>
      <c r="FU534">
        <f>IF($GL534&gt;=25,INDEX($DG:$DG,$GK534+25),"")</f>
      </c>
      <c r="FV534">
        <f>IF($GL534&gt;=26,INDEX($DG:$DG,$GK534+26),"")</f>
      </c>
      <c r="FW534">
        <f>IF($GL534&gt;=27,INDEX($DG:$DG,$GK534+27),"")</f>
      </c>
      <c r="FX534">
        <f>IF($GL534&gt;=28,INDEX($DG:$DG,$GK534+28),"")</f>
      </c>
      <c r="FY534">
        <f>IF($GL534&gt;=29,INDEX($DG:$DG,$GK534+29),"")</f>
      </c>
      <c r="FZ534">
        <f>IF($GL534&gt;=30,INDEX($DG:$DG,$GK534+30),"")</f>
      </c>
      <c r="GA534">
        <f>IF($GL534&gt;=31,INDEX($DG:$DG,$GK534+31),"")</f>
      </c>
      <c r="GB534">
        <f>IF($GL534&gt;=32,INDEX($DG:$DG,$GK534+32),"")</f>
      </c>
      <c r="GC534">
        <f>IF($GL534&gt;=33,INDEX($DG:$DG,$GK534+33),"")</f>
      </c>
      <c r="GD534">
        <f>IF($GL534&gt;=34,INDEX($DG:$DG,$GK534+34),"")</f>
      </c>
      <c r="GE534">
        <f>IF($GL534&gt;=35,INDEX($DG:$DG,$GK534+35),"")</f>
      </c>
      <c r="GF534">
        <f>IF($GL534&gt;=36,INDEX($DG:$DG,$GK534+36),"")</f>
      </c>
      <c r="GG534">
        <f>IF($GL534&gt;=37,INDEX($DG:$DG,$GK534+37),"")</f>
      </c>
      <c r="GH534">
        <f>IF($GL534&gt;=38,INDEX($DG:$DG,$GK534+38),"")</f>
      </c>
      <c r="GI534">
        <f>IF($GL534&gt;=39,INDEX($DG:$DG,$GK534+39),"")</f>
      </c>
      <c r="GJ534">
        <f>IF($GL534&gt;=40,INDEX($DG:$DG,$GK534+40),"")</f>
      </c>
      <c r="GK534">
        <f>IFERROR(MATCH($DE534,$DF$2:$DF$166,0)+1,0)</f>
      </c>
      <c r="GL534">
        <f>IFERROR(INDEX($DH$2:$DH$166,MATCH($DE534,$DF$2:$DF$166,0)),0)</f>
      </c>
      <c r="GM534">
        <f>IFERROR(MATCH($H534,$DI$534:$EV$534,0),0)</f>
      </c>
      <c r="GN534">
        <f>IF($GM534&gt;0,INDEX($EW$534:$GJ$534,$GM534),"")</f>
      </c>
      <c r="GO534" t="s">
        <v>1159</v>
      </c>
      <c r="GQ534">
        <f>IF($IZ534&gt;=1,INDEX($GO:$GO,$IY534+1),"")</f>
      </c>
      <c r="GR534">
        <f>IF($IZ534&gt;=2,INDEX($GO:$GO,$IY534+2),"")</f>
      </c>
      <c r="GS534">
        <f>IF($IZ534&gt;=3,INDEX($GO:$GO,$IY534+3),"")</f>
      </c>
      <c r="GT534">
        <f>IF($IZ534&gt;=4,INDEX($GO:$GO,$IY534+4),"")</f>
      </c>
      <c r="GU534">
        <f>IF($IZ534&gt;=5,INDEX($GO:$GO,$IY534+5),"")</f>
      </c>
      <c r="GV534">
        <f>IF($IZ534&gt;=6,INDEX($GO:$GO,$IY534+6),"")</f>
      </c>
      <c r="GW534">
        <f>IF($IZ534&gt;=7,INDEX($GO:$GO,$IY534+7),"")</f>
      </c>
      <c r="GX534">
        <f>IF($IZ534&gt;=8,INDEX($GO:$GO,$IY534+8),"")</f>
      </c>
      <c r="GY534">
        <f>IF($IZ534&gt;=9,INDEX($GO:$GO,$IY534+9),"")</f>
      </c>
      <c r="GZ534">
        <f>IF($IZ534&gt;=10,INDEX($GO:$GO,$IY534+10),"")</f>
      </c>
      <c r="HA534">
        <f>IF($IZ534&gt;=11,INDEX($GO:$GO,$IY534+11),"")</f>
      </c>
      <c r="HB534">
        <f>IF($IZ534&gt;=12,INDEX($GO:$GO,$IY534+12),"")</f>
      </c>
      <c r="HC534">
        <f>IF($IZ534&gt;=13,INDEX($GO:$GO,$IY534+13),"")</f>
      </c>
      <c r="HD534">
        <f>IF($IZ534&gt;=14,INDEX($GO:$GO,$IY534+14),"")</f>
      </c>
      <c r="HE534">
        <f>IF($IZ534&gt;=15,INDEX($GO:$GO,$IY534+15),"")</f>
      </c>
      <c r="HF534">
        <f>IF($IZ534&gt;=16,INDEX($GO:$GO,$IY534+16),"")</f>
      </c>
      <c r="HG534">
        <f>IF($IZ534&gt;=17,INDEX($GO:$GO,$IY534+17),"")</f>
      </c>
      <c r="HH534">
        <f>IF($IZ534&gt;=18,INDEX($GO:$GO,$IY534+18),"")</f>
      </c>
      <c r="HI534">
        <f>IF($IZ534&gt;=19,INDEX($GO:$GO,$IY534+19),"")</f>
      </c>
      <c r="HJ534">
        <f>IF($IZ534&gt;=20,INDEX($GO:$GO,$IY534+20),"")</f>
      </c>
      <c r="HK534">
        <f>IF($IZ534&gt;=21,INDEX($GO:$GO,$IY534+21),"")</f>
      </c>
      <c r="HL534">
        <f>IF($IZ534&gt;=22,INDEX($GO:$GO,$IY534+22),"")</f>
      </c>
      <c r="HM534">
        <f>IF($IZ534&gt;=23,INDEX($GO:$GO,$IY534+23),"")</f>
      </c>
      <c r="HN534">
        <f>IF($IZ534&gt;=24,INDEX($GO:$GO,$IY534+24),"")</f>
      </c>
      <c r="HO534">
        <f>IF($IZ534&gt;=25,INDEX($GO:$GO,$IY534+25),"")</f>
      </c>
      <c r="HP534">
        <f>IF($IZ534&gt;=26,INDEX($GO:$GO,$IY534+26),"")</f>
      </c>
      <c r="HQ534">
        <f>IF($IZ534&gt;=27,INDEX($GO:$GO,$IY534+27),"")</f>
      </c>
      <c r="HR534">
        <f>IF($IZ534&gt;=28,INDEX($GO:$GO,$IY534+28),"")</f>
      </c>
      <c r="HS534">
        <f>IF($IZ534&gt;=29,INDEX($GO:$GO,$IY534+29),"")</f>
      </c>
      <c r="HT534">
        <f>IF($IZ534&gt;=30,INDEX($GO:$GO,$IY534+30),"")</f>
      </c>
      <c r="HU534">
        <f>IF($IZ534&gt;=31,INDEX($GO:$GO,$IY534+31),"")</f>
      </c>
      <c r="HV534">
        <f>IF($IZ534&gt;=32,INDEX($GO:$GO,$IY534+32),"")</f>
      </c>
      <c r="HW534">
        <f>IF($IZ534&gt;=33,INDEX($GO:$GO,$IY534+33),"")</f>
      </c>
      <c r="HX534">
        <f>IF($IZ534&gt;=34,INDEX($GO:$GO,$IY534+34),"")</f>
      </c>
      <c r="HY534">
        <f>IF($IZ534&gt;=35,INDEX($GO:$GO,$IY534+35),"")</f>
      </c>
      <c r="HZ534">
        <f>IF($IZ534&gt;=36,INDEX($GO:$GO,$IY534+36),"")</f>
      </c>
      <c r="IA534">
        <f>IF($IZ534&gt;=37,INDEX($GO:$GO,$IY534+37),"")</f>
      </c>
      <c r="IB534">
        <f>IF($IZ534&gt;=38,INDEX($GO:$GO,$IY534+38),"")</f>
      </c>
      <c r="IC534">
        <f>IF($IZ534&gt;=39,INDEX($GO:$GO,$IY534+39),"")</f>
      </c>
      <c r="ID534">
        <f>IF($IZ534&gt;=40,INDEX($GO:$GO,$IY534+40),"")</f>
      </c>
      <c r="IE534">
        <f>IF($IZ534&gt;=41,INDEX($GO:$GO,$IY534+41),"")</f>
      </c>
      <c r="IF534">
        <f>IF($IZ534&gt;=42,INDEX($GO:$GO,$IY534+42),"")</f>
      </c>
      <c r="IG534">
        <f>IF($IZ534&gt;=43,INDEX($GO:$GO,$IY534+43),"")</f>
      </c>
      <c r="IH534">
        <f>IF($IZ534&gt;=44,INDEX($GO:$GO,$IY534+44),"")</f>
      </c>
      <c r="II534">
        <f>IF($IZ534&gt;=45,INDEX($GO:$GO,$IY534+45),"")</f>
      </c>
      <c r="IJ534">
        <f>IF($IZ534&gt;=46,INDEX($GO:$GO,$IY534+46),"")</f>
      </c>
      <c r="IK534">
        <f>IF($IZ534&gt;=47,INDEX($GO:$GO,$IY534+47),"")</f>
      </c>
      <c r="IL534">
        <f>IF($IZ534&gt;=48,INDEX($GO:$GO,$IY534+48),"")</f>
      </c>
      <c r="IM534">
        <f>IF($IZ534&gt;=49,INDEX($GO:$GO,$IY534+49),"")</f>
      </c>
      <c r="IN534">
        <f>IF($IZ534&gt;=50,INDEX($GO:$GO,$IY534+50),"")</f>
      </c>
      <c r="IO534">
        <f>IF($IZ534&gt;=51,INDEX($GO:$GO,$IY534+51),"")</f>
      </c>
      <c r="IP534">
        <f>IF($IZ534&gt;=52,INDEX($GO:$GO,$IY534+52),"")</f>
      </c>
      <c r="IQ534">
        <f>IF($IZ534&gt;=53,INDEX($GO:$GO,$IY534+53),"")</f>
      </c>
      <c r="IR534">
        <f>IF($IZ534&gt;=54,INDEX($GO:$GO,$IY534+54),"")</f>
      </c>
      <c r="IS534">
        <f>IF($IZ534&gt;=55,INDEX($GO:$GO,$IY534+55),"")</f>
      </c>
      <c r="IT534">
        <f>IF($IZ534&gt;=56,INDEX($GO:$GO,$IY534+56),"")</f>
      </c>
      <c r="IU534">
        <f>IF($IZ534&gt;=57,INDEX($GO:$GO,$IY534+57),"")</f>
      </c>
      <c r="IV534">
        <f>IF($IZ534&gt;=58,INDEX($GO:$GO,$IY534+58),"")</f>
      </c>
      <c r="IW534">
        <f>IF($IZ534&gt;=59,INDEX($GO:$GO,$IY534+59),"")</f>
      </c>
      <c r="IX534">
        <f>IF($IZ534&gt;=60,INDEX($GO:$GO,$IY534+60),"")</f>
      </c>
      <c r="IY534">
        <f>IFERROR(MATCH($GN534,$GO$2:$GO$827,0)+1,0)</f>
      </c>
      <c r="IZ534">
        <f>IFERROR(INDEX($GP$2:$GP$827,MATCH($GN534,$GO$2:$GO$827,0)),0)</f>
      </c>
      <c r="JA534" t="s">
        <v>23</v>
      </c>
      <c r="JB534" t="s">
        <v>23</v>
      </c>
    </row>
    <row r="535" spans="1:262" x14ac:dyDescent="0.25">
      <c r="F535" s="1"/>
      <c r="G535" s="1"/>
      <c r="H535" s="1"/>
      <c r="I535" s="1"/>
      <c r="J535" s="1">
        <f>IFERROR(IF(FIND(" - ",$F535)&gt;0,MID($F535,FIND(" - ",$F535)+3,LEN($F535)),""),"")</f>
      </c>
      <c r="L535" s="1"/>
      <c r="N535" t="s">
        <v>23</v>
      </c>
      <c r="P535">
        <f>IF(OR($N535="",$O535=""),"",IFERROR($N535/$O535,0))</f>
      </c>
      <c r="Q535">
        <f>IF($N535="","",
IF($G535="","",
IF(ISNUMBER(SEARCH("exempt",LOWER($G535))),0,
$N535*(VALUE(SUBSTITUTE($G535,"%",""))/100))))</f>
      </c>
      <c r="W535">
        <f>IF($N535="","",
SUM($N535,$Q535,$U535,$R535,$T535)-
IF($V535="",0,VALUE($V535)))</f>
      </c>
      <c r="AE535" t="s">
        <v>1554</v>
      </c>
      <c r="AJ535" t="s">
        <v>1555</v>
      </c>
      <c r="AM535">
        <f>IFERROR(LEFT($F535,FIND(" - ",$F535)-1),$F535)</f>
      </c>
      <c r="AP535">
        <f>IF($CE535&gt;=1,INDEX($AN:$AN,$CD535+1),"")</f>
      </c>
      <c r="AQ535">
        <f>IF($CE535&gt;=2,INDEX($AN:$AN,$CD535+2),"")</f>
      </c>
      <c r="AR535">
        <f>IF($CE535&gt;=3,INDEX($AN:$AN,$CD535+3),"")</f>
      </c>
      <c r="AS535">
        <f>IF($CE535&gt;=4,INDEX($AN:$AN,$CD535+4),"")</f>
      </c>
      <c r="AT535">
        <f>IF($CE535&gt;=5,INDEX($AN:$AN,$CD535+5),"")</f>
      </c>
      <c r="AU535">
        <f>IF($CE535&gt;=6,INDEX($AN:$AN,$CD535+6),"")</f>
      </c>
      <c r="AV535">
        <f>IF($CE535&gt;=7,INDEX($AN:$AN,$CD535+7),"")</f>
      </c>
      <c r="AW535">
        <f>IF($CE535&gt;=8,INDEX($AN:$AN,$CD535+8),"")</f>
      </c>
      <c r="AX535">
        <f>IF($CE535&gt;=9,INDEX($AN:$AN,$CD535+9),"")</f>
      </c>
      <c r="AY535">
        <f>IF($CE535&gt;=10,INDEX($AN:$AN,$CD535+10),"")</f>
      </c>
      <c r="AZ535">
        <f>IF($CE535&gt;=11,INDEX($AN:$AN,$CD535+11),"")</f>
      </c>
      <c r="BA535">
        <f>IF($CE535&gt;=12,INDEX($AN:$AN,$CD535+12),"")</f>
      </c>
      <c r="BB535">
        <f>IF($CE535&gt;=13,INDEX($AN:$AN,$CD535+13),"")</f>
      </c>
      <c r="BC535">
        <f>IF($CE535&gt;=14,INDEX($AN:$AN,$CD535+14),"")</f>
      </c>
      <c r="BD535">
        <f>IF($CE535&gt;=15,INDEX($AN:$AN,$CD535+15),"")</f>
      </c>
      <c r="BE535">
        <f>IF($CE535&gt;=16,INDEX($AN:$AN,$CD535+16),"")</f>
      </c>
      <c r="BF535">
        <f>IF($CE535&gt;=17,INDEX($AN:$AN,$CD535+17),"")</f>
      </c>
      <c r="BG535">
        <f>IF($CE535&gt;=18,INDEX($AN:$AN,$CD535+18),"")</f>
      </c>
      <c r="BH535">
        <f>IF($CE535&gt;=19,INDEX($AN:$AN,$CD535+19),"")</f>
      </c>
      <c r="BI535">
        <f>IF($CE535&gt;=20,INDEX($AN:$AN,$CD535+20),"")</f>
      </c>
      <c r="BJ535">
        <f>IF($CE535&gt;=21,INDEX($AN:$AN,$CD535+21),"")</f>
      </c>
      <c r="BK535">
        <f>IF($CE535&gt;=22,INDEX($AN:$AN,$CD535+22),"")</f>
      </c>
      <c r="BL535">
        <f>IF($CE535&gt;=23,INDEX($AN:$AN,$CD535+23),"")</f>
      </c>
      <c r="BM535">
        <f>IF($CE535&gt;=24,INDEX($AN:$AN,$CD535+24),"")</f>
      </c>
      <c r="BN535">
        <f>IF($CE535&gt;=25,INDEX($AN:$AN,$CD535+25),"")</f>
      </c>
      <c r="BO535">
        <f>IF($CE535&gt;=26,INDEX($AN:$AN,$CD535+26),"")</f>
      </c>
      <c r="BP535">
        <f>IF($CE535&gt;=27,INDEX($AN:$AN,$CD535+27),"")</f>
      </c>
      <c r="BQ535">
        <f>IF($CE535&gt;=28,INDEX($AN:$AN,$CD535+28),"")</f>
      </c>
      <c r="BR535">
        <f>IF($CE535&gt;=29,INDEX($AN:$AN,$CD535+29),"")</f>
      </c>
      <c r="BS535">
        <f>IF($CE535&gt;=30,INDEX($AN:$AN,$CD535+30),"")</f>
      </c>
      <c r="BT535">
        <f>IF($CE535&gt;=31,INDEX($AN:$AN,$CD535+31),"")</f>
      </c>
      <c r="BU535">
        <f>IF($CE535&gt;=32,INDEX($AN:$AN,$CD535+32),"")</f>
      </c>
      <c r="BV535">
        <f>IF($CE535&gt;=33,INDEX($AN:$AN,$CD535+33),"")</f>
      </c>
      <c r="BW535">
        <f>IF($CE535&gt;=34,INDEX($AN:$AN,$CD535+34),"")</f>
      </c>
      <c r="BX535">
        <f>IF($CE535&gt;=35,INDEX($AN:$AN,$CD535+35),"")</f>
      </c>
      <c r="BY535">
        <f>IF($CE535&gt;=36,INDEX($AN:$AN,$CD535+36),"")</f>
      </c>
      <c r="BZ535">
        <f>IF($CE535&gt;=37,INDEX($AN:$AN,$CD535+37),"")</f>
      </c>
      <c r="CA535">
        <f>IF($CE535&gt;=38,INDEX($AN:$AN,$CD535+38),"")</f>
      </c>
      <c r="CB535">
        <f>IF($CE535&gt;=39,INDEX($AN:$AN,$CD535+39),"")</f>
      </c>
      <c r="CC535">
        <f>IF($CE535&gt;=40,INDEX($AN:$AN,$CD535+40),"")</f>
      </c>
      <c r="CD535">
        <f>IFERROR(MATCH($AM535,$AN$2:$AN$133,0)+1,0)</f>
      </c>
      <c r="CE535">
        <f>IFERROR(INDEX($AO$2:$AO$133,MATCH($AM535,$AN$2:$AN$133,0)),0)</f>
      </c>
      <c r="CF535">
        <f>IFERROR(LEFT($K535,FIND(" - ",$K535)-1),$K535)</f>
      </c>
      <c r="CG535" t="s">
        <v>206</v>
      </c>
      <c r="CI535">
        <f>IF($DD535&gt;=1,INDEX($CG:$CG,$DC535+1),"")</f>
      </c>
      <c r="CJ535">
        <f>IF($DD535&gt;=2,INDEX($CG:$CG,$DC535+2),"")</f>
      </c>
      <c r="CK535">
        <f>IF($DD535&gt;=3,INDEX($CG:$CG,$DC535+3),"")</f>
      </c>
      <c r="CL535">
        <f>IF($DD535&gt;=4,INDEX($CG:$CG,$DC535+4),"")</f>
      </c>
      <c r="CM535">
        <f>IF($DD535&gt;=5,INDEX($CG:$CG,$DC535+5),"")</f>
      </c>
      <c r="CN535">
        <f>IF($DD535&gt;=6,INDEX($CG:$CG,$DC535+6),"")</f>
      </c>
      <c r="CO535">
        <f>IF($DD535&gt;=7,INDEX($CG:$CG,$DC535+7),"")</f>
      </c>
      <c r="CP535">
        <f>IF($DD535&gt;=8,INDEX($CG:$CG,$DC535+8),"")</f>
      </c>
      <c r="CQ535">
        <f>IF($DD535&gt;=9,INDEX($CG:$CG,$DC535+9),"")</f>
      </c>
      <c r="CR535">
        <f>IF($DD535&gt;=10,INDEX($CG:$CG,$DC535+10),"")</f>
      </c>
      <c r="CS535">
        <f>IF($DD535&gt;=11,INDEX($CG:$CG,$DC535+11),"")</f>
      </c>
      <c r="CT535">
        <f>IF($DD535&gt;=12,INDEX($CG:$CG,$DC535+12),"")</f>
      </c>
      <c r="CU535">
        <f>IF($DD535&gt;=13,INDEX($CG:$CG,$DC535+13),"")</f>
      </c>
      <c r="CV535">
        <f>IF($DD535&gt;=14,INDEX($CG:$CG,$DC535+14),"")</f>
      </c>
      <c r="CW535">
        <f>IF($DD535&gt;=15,INDEX($CG:$CG,$DC535+15),"")</f>
      </c>
      <c r="CX535">
        <f>IF($DD535&gt;=16,INDEX($CG:$CG,$DC535+16),"")</f>
      </c>
      <c r="CY535">
        <f>IF($DD535&gt;=17,INDEX($CG:$CG,$DC535+17),"")</f>
      </c>
      <c r="CZ535">
        <f>IF($DD535&gt;=18,INDEX($CG:$CG,$DC535+18),"")</f>
      </c>
      <c r="DA535">
        <f>IF($DD535&gt;=19,INDEX($CG:$CG,$DC535+19),"")</f>
      </c>
      <c r="DB535">
        <f>IF($DD535&gt;=20,INDEX($CG:$CG,$DC535+20),"")</f>
      </c>
      <c r="DC535">
        <f>IFERROR(MATCH($CF535,$CG$2:$CG$1558,0)+1,0)</f>
      </c>
      <c r="DD535">
        <f>IFERROR(INDEX($CH$2:$CH$1558,MATCH($CF535,$CG$2:$CG$1558,0)),0)</f>
      </c>
      <c r="DE535">
        <f>IFERROR(INDEX($AL:$AL,MATCH($G535,$AK:$AK,0))&amp;"","")</f>
      </c>
      <c r="DI535">
        <f>IF($GL535&gt;=1,INDEX($DF:$DF,$GK535+1),"")</f>
      </c>
      <c r="DJ535">
        <f>IF($GL535&gt;=2,INDEX($DF:$DF,$GK535+2),"")</f>
      </c>
      <c r="DK535">
        <f>IF($GL535&gt;=3,INDEX($DF:$DF,$GK535+3),"")</f>
      </c>
      <c r="DL535">
        <f>IF($GL535&gt;=4,INDEX($DF:$DF,$GK535+4),"")</f>
      </c>
      <c r="DM535">
        <f>IF($GL535&gt;=5,INDEX($DF:$DF,$GK535+5),"")</f>
      </c>
      <c r="DN535">
        <f>IF($GL535&gt;=6,INDEX($DF:$DF,$GK535+6),"")</f>
      </c>
      <c r="DO535">
        <f>IF($GL535&gt;=7,INDEX($DF:$DF,$GK535+7),"")</f>
      </c>
      <c r="DP535">
        <f>IF($GL535&gt;=8,INDEX($DF:$DF,$GK535+8),"")</f>
      </c>
      <c r="DQ535">
        <f>IF($GL535&gt;=9,INDEX($DF:$DF,$GK535+9),"")</f>
      </c>
      <c r="DR535">
        <f>IF($GL535&gt;=10,INDEX($DF:$DF,$GK535+10),"")</f>
      </c>
      <c r="DS535">
        <f>IF($GL535&gt;=11,INDEX($DF:$DF,$GK535+11),"")</f>
      </c>
      <c r="DT535">
        <f>IF($GL535&gt;=12,INDEX($DF:$DF,$GK535+12),"")</f>
      </c>
      <c r="DU535">
        <f>IF($GL535&gt;=13,INDEX($DF:$DF,$GK535+13),"")</f>
      </c>
      <c r="DV535">
        <f>IF($GL535&gt;=14,INDEX($DF:$DF,$GK535+14),"")</f>
      </c>
      <c r="DW535">
        <f>IF($GL535&gt;=15,INDEX($DF:$DF,$GK535+15),"")</f>
      </c>
      <c r="DX535">
        <f>IF($GL535&gt;=16,INDEX($DF:$DF,$GK535+16),"")</f>
      </c>
      <c r="DY535">
        <f>IF($GL535&gt;=17,INDEX($DF:$DF,$GK535+17),"")</f>
      </c>
      <c r="DZ535">
        <f>IF($GL535&gt;=18,INDEX($DF:$DF,$GK535+18),"")</f>
      </c>
      <c r="EA535">
        <f>IF($GL535&gt;=19,INDEX($DF:$DF,$GK535+19),"")</f>
      </c>
      <c r="EB535">
        <f>IF($GL535&gt;=20,INDEX($DF:$DF,$GK535+20),"")</f>
      </c>
      <c r="EC535">
        <f>IF($GL535&gt;=21,INDEX($DF:$DF,$GK535+21),"")</f>
      </c>
      <c r="ED535">
        <f>IF($GL535&gt;=22,INDEX($DF:$DF,$GK535+22),"")</f>
      </c>
      <c r="EE535">
        <f>IF($GL535&gt;=23,INDEX($DF:$DF,$GK535+23),"")</f>
      </c>
      <c r="EF535">
        <f>IF($GL535&gt;=24,INDEX($DF:$DF,$GK535+24),"")</f>
      </c>
      <c r="EG535">
        <f>IF($GL535&gt;=25,INDEX($DF:$DF,$GK535+25),"")</f>
      </c>
      <c r="EH535">
        <f>IF($GL535&gt;=26,INDEX($DF:$DF,$GK535+26),"")</f>
      </c>
      <c r="EI535">
        <f>IF($GL535&gt;=27,INDEX($DF:$DF,$GK535+27),"")</f>
      </c>
      <c r="EJ535">
        <f>IF($GL535&gt;=28,INDEX($DF:$DF,$GK535+28),"")</f>
      </c>
      <c r="EK535">
        <f>IF($GL535&gt;=29,INDEX($DF:$DF,$GK535+29),"")</f>
      </c>
      <c r="EL535">
        <f>IF($GL535&gt;=30,INDEX($DF:$DF,$GK535+30),"")</f>
      </c>
      <c r="EM535">
        <f>IF($GL535&gt;=31,INDEX($DF:$DF,$GK535+31),"")</f>
      </c>
      <c r="EN535">
        <f>IF($GL535&gt;=32,INDEX($DF:$DF,$GK535+32),"")</f>
      </c>
      <c r="EO535">
        <f>IF($GL535&gt;=33,INDEX($DF:$DF,$GK535+33),"")</f>
      </c>
      <c r="EP535">
        <f>IF($GL535&gt;=34,INDEX($DF:$DF,$GK535+34),"")</f>
      </c>
      <c r="EQ535">
        <f>IF($GL535&gt;=35,INDEX($DF:$DF,$GK535+35),"")</f>
      </c>
      <c r="ER535">
        <f>IF($GL535&gt;=36,INDEX($DF:$DF,$GK535+36),"")</f>
      </c>
      <c r="ES535">
        <f>IF($GL535&gt;=37,INDEX($DF:$DF,$GK535+37),"")</f>
      </c>
      <c r="ET535">
        <f>IF($GL535&gt;=38,INDEX($DF:$DF,$GK535+38),"")</f>
      </c>
      <c r="EU535">
        <f>IF($GL535&gt;=39,INDEX($DF:$DF,$GK535+39),"")</f>
      </c>
      <c r="EV535">
        <f>IF($GL535&gt;=40,INDEX($DF:$DF,$GK535+40),"")</f>
      </c>
      <c r="EW535">
        <f>IF($GL535&gt;=1,INDEX($DG:$DG,$GK535+1),"")</f>
      </c>
      <c r="EX535">
        <f>IF($GL535&gt;=2,INDEX($DG:$DG,$GK535+2),"")</f>
      </c>
      <c r="EY535">
        <f>IF($GL535&gt;=3,INDEX($DG:$DG,$GK535+3),"")</f>
      </c>
      <c r="EZ535">
        <f>IF($GL535&gt;=4,INDEX($DG:$DG,$GK535+4),"")</f>
      </c>
      <c r="FA535">
        <f>IF($GL535&gt;=5,INDEX($DG:$DG,$GK535+5),"")</f>
      </c>
      <c r="FB535">
        <f>IF($GL535&gt;=6,INDEX($DG:$DG,$GK535+6),"")</f>
      </c>
      <c r="FC535">
        <f>IF($GL535&gt;=7,INDEX($DG:$DG,$GK535+7),"")</f>
      </c>
      <c r="FD535">
        <f>IF($GL535&gt;=8,INDEX($DG:$DG,$GK535+8),"")</f>
      </c>
      <c r="FE535">
        <f>IF($GL535&gt;=9,INDEX($DG:$DG,$GK535+9),"")</f>
      </c>
      <c r="FF535">
        <f>IF($GL535&gt;=10,INDEX($DG:$DG,$GK535+10),"")</f>
      </c>
      <c r="FG535">
        <f>IF($GL535&gt;=11,INDEX($DG:$DG,$GK535+11),"")</f>
      </c>
      <c r="FH535">
        <f>IF($GL535&gt;=12,INDEX($DG:$DG,$GK535+12),"")</f>
      </c>
      <c r="FI535">
        <f>IF($GL535&gt;=13,INDEX($DG:$DG,$GK535+13),"")</f>
      </c>
      <c r="FJ535">
        <f>IF($GL535&gt;=14,INDEX($DG:$DG,$GK535+14),"")</f>
      </c>
      <c r="FK535">
        <f>IF($GL535&gt;=15,INDEX($DG:$DG,$GK535+15),"")</f>
      </c>
      <c r="FL535">
        <f>IF($GL535&gt;=16,INDEX($DG:$DG,$GK535+16),"")</f>
      </c>
      <c r="FM535">
        <f>IF($GL535&gt;=17,INDEX($DG:$DG,$GK535+17),"")</f>
      </c>
      <c r="FN535">
        <f>IF($GL535&gt;=18,INDEX($DG:$DG,$GK535+18),"")</f>
      </c>
      <c r="FO535">
        <f>IF($GL535&gt;=19,INDEX($DG:$DG,$GK535+19),"")</f>
      </c>
      <c r="FP535">
        <f>IF($GL535&gt;=20,INDEX($DG:$DG,$GK535+20),"")</f>
      </c>
      <c r="FQ535">
        <f>IF($GL535&gt;=21,INDEX($DG:$DG,$GK535+21),"")</f>
      </c>
      <c r="FR535">
        <f>IF($GL535&gt;=22,INDEX($DG:$DG,$GK535+22),"")</f>
      </c>
      <c r="FS535">
        <f>IF($GL535&gt;=23,INDEX($DG:$DG,$GK535+23),"")</f>
      </c>
      <c r="FT535">
        <f>IF($GL535&gt;=24,INDEX($DG:$DG,$GK535+24),"")</f>
      </c>
      <c r="FU535">
        <f>IF($GL535&gt;=25,INDEX($DG:$DG,$GK535+25),"")</f>
      </c>
      <c r="FV535">
        <f>IF($GL535&gt;=26,INDEX($DG:$DG,$GK535+26),"")</f>
      </c>
      <c r="FW535">
        <f>IF($GL535&gt;=27,INDEX($DG:$DG,$GK535+27),"")</f>
      </c>
      <c r="FX535">
        <f>IF($GL535&gt;=28,INDEX($DG:$DG,$GK535+28),"")</f>
      </c>
      <c r="FY535">
        <f>IF($GL535&gt;=29,INDEX($DG:$DG,$GK535+29),"")</f>
      </c>
      <c r="FZ535">
        <f>IF($GL535&gt;=30,INDEX($DG:$DG,$GK535+30),"")</f>
      </c>
      <c r="GA535">
        <f>IF($GL535&gt;=31,INDEX($DG:$DG,$GK535+31),"")</f>
      </c>
      <c r="GB535">
        <f>IF($GL535&gt;=32,INDEX($DG:$DG,$GK535+32),"")</f>
      </c>
      <c r="GC535">
        <f>IF($GL535&gt;=33,INDEX($DG:$DG,$GK535+33),"")</f>
      </c>
      <c r="GD535">
        <f>IF($GL535&gt;=34,INDEX($DG:$DG,$GK535+34),"")</f>
      </c>
      <c r="GE535">
        <f>IF($GL535&gt;=35,INDEX($DG:$DG,$GK535+35),"")</f>
      </c>
      <c r="GF535">
        <f>IF($GL535&gt;=36,INDEX($DG:$DG,$GK535+36),"")</f>
      </c>
      <c r="GG535">
        <f>IF($GL535&gt;=37,INDEX($DG:$DG,$GK535+37),"")</f>
      </c>
      <c r="GH535">
        <f>IF($GL535&gt;=38,INDEX($DG:$DG,$GK535+38),"")</f>
      </c>
      <c r="GI535">
        <f>IF($GL535&gt;=39,INDEX($DG:$DG,$GK535+39),"")</f>
      </c>
      <c r="GJ535">
        <f>IF($GL535&gt;=40,INDEX($DG:$DG,$GK535+40),"")</f>
      </c>
      <c r="GK535">
        <f>IFERROR(MATCH($DE535,$DF$2:$DF$166,0)+1,0)</f>
      </c>
      <c r="GL535">
        <f>IFERROR(INDEX($DH$2:$DH$166,MATCH($DE535,$DF$2:$DF$166,0)),0)</f>
      </c>
      <c r="GM535">
        <f>IFERROR(MATCH($H535,$DI$535:$EV$535,0),0)</f>
      </c>
      <c r="GN535">
        <f>IF($GM535&gt;0,INDEX($EW$535:$GJ$535,$GM535),"")</f>
      </c>
      <c r="GO535" t="s">
        <v>1161</v>
      </c>
      <c r="GQ535">
        <f>IF($IZ535&gt;=1,INDEX($GO:$GO,$IY535+1),"")</f>
      </c>
      <c r="GR535">
        <f>IF($IZ535&gt;=2,INDEX($GO:$GO,$IY535+2),"")</f>
      </c>
      <c r="GS535">
        <f>IF($IZ535&gt;=3,INDEX($GO:$GO,$IY535+3),"")</f>
      </c>
      <c r="GT535">
        <f>IF($IZ535&gt;=4,INDEX($GO:$GO,$IY535+4),"")</f>
      </c>
      <c r="GU535">
        <f>IF($IZ535&gt;=5,INDEX($GO:$GO,$IY535+5),"")</f>
      </c>
      <c r="GV535">
        <f>IF($IZ535&gt;=6,INDEX($GO:$GO,$IY535+6),"")</f>
      </c>
      <c r="GW535">
        <f>IF($IZ535&gt;=7,INDEX($GO:$GO,$IY535+7),"")</f>
      </c>
      <c r="GX535">
        <f>IF($IZ535&gt;=8,INDEX($GO:$GO,$IY535+8),"")</f>
      </c>
      <c r="GY535">
        <f>IF($IZ535&gt;=9,INDEX($GO:$GO,$IY535+9),"")</f>
      </c>
      <c r="GZ535">
        <f>IF($IZ535&gt;=10,INDEX($GO:$GO,$IY535+10),"")</f>
      </c>
      <c r="HA535">
        <f>IF($IZ535&gt;=11,INDEX($GO:$GO,$IY535+11),"")</f>
      </c>
      <c r="HB535">
        <f>IF($IZ535&gt;=12,INDEX($GO:$GO,$IY535+12),"")</f>
      </c>
      <c r="HC535">
        <f>IF($IZ535&gt;=13,INDEX($GO:$GO,$IY535+13),"")</f>
      </c>
      <c r="HD535">
        <f>IF($IZ535&gt;=14,INDEX($GO:$GO,$IY535+14),"")</f>
      </c>
      <c r="HE535">
        <f>IF($IZ535&gt;=15,INDEX($GO:$GO,$IY535+15),"")</f>
      </c>
      <c r="HF535">
        <f>IF($IZ535&gt;=16,INDEX($GO:$GO,$IY535+16),"")</f>
      </c>
      <c r="HG535">
        <f>IF($IZ535&gt;=17,INDEX($GO:$GO,$IY535+17),"")</f>
      </c>
      <c r="HH535">
        <f>IF($IZ535&gt;=18,INDEX($GO:$GO,$IY535+18),"")</f>
      </c>
      <c r="HI535">
        <f>IF($IZ535&gt;=19,INDEX($GO:$GO,$IY535+19),"")</f>
      </c>
      <c r="HJ535">
        <f>IF($IZ535&gt;=20,INDEX($GO:$GO,$IY535+20),"")</f>
      </c>
      <c r="HK535">
        <f>IF($IZ535&gt;=21,INDEX($GO:$GO,$IY535+21),"")</f>
      </c>
      <c r="HL535">
        <f>IF($IZ535&gt;=22,INDEX($GO:$GO,$IY535+22),"")</f>
      </c>
      <c r="HM535">
        <f>IF($IZ535&gt;=23,INDEX($GO:$GO,$IY535+23),"")</f>
      </c>
      <c r="HN535">
        <f>IF($IZ535&gt;=24,INDEX($GO:$GO,$IY535+24),"")</f>
      </c>
      <c r="HO535">
        <f>IF($IZ535&gt;=25,INDEX($GO:$GO,$IY535+25),"")</f>
      </c>
      <c r="HP535">
        <f>IF($IZ535&gt;=26,INDEX($GO:$GO,$IY535+26),"")</f>
      </c>
      <c r="HQ535">
        <f>IF($IZ535&gt;=27,INDEX($GO:$GO,$IY535+27),"")</f>
      </c>
      <c r="HR535">
        <f>IF($IZ535&gt;=28,INDEX($GO:$GO,$IY535+28),"")</f>
      </c>
      <c r="HS535">
        <f>IF($IZ535&gt;=29,INDEX($GO:$GO,$IY535+29),"")</f>
      </c>
      <c r="HT535">
        <f>IF($IZ535&gt;=30,INDEX($GO:$GO,$IY535+30),"")</f>
      </c>
      <c r="HU535">
        <f>IF($IZ535&gt;=31,INDEX($GO:$GO,$IY535+31),"")</f>
      </c>
      <c r="HV535">
        <f>IF($IZ535&gt;=32,INDEX($GO:$GO,$IY535+32),"")</f>
      </c>
      <c r="HW535">
        <f>IF($IZ535&gt;=33,INDEX($GO:$GO,$IY535+33),"")</f>
      </c>
      <c r="HX535">
        <f>IF($IZ535&gt;=34,INDEX($GO:$GO,$IY535+34),"")</f>
      </c>
      <c r="HY535">
        <f>IF($IZ535&gt;=35,INDEX($GO:$GO,$IY535+35),"")</f>
      </c>
      <c r="HZ535">
        <f>IF($IZ535&gt;=36,INDEX($GO:$GO,$IY535+36),"")</f>
      </c>
      <c r="IA535">
        <f>IF($IZ535&gt;=37,INDEX($GO:$GO,$IY535+37),"")</f>
      </c>
      <c r="IB535">
        <f>IF($IZ535&gt;=38,INDEX($GO:$GO,$IY535+38),"")</f>
      </c>
      <c r="IC535">
        <f>IF($IZ535&gt;=39,INDEX($GO:$GO,$IY535+39),"")</f>
      </c>
      <c r="ID535">
        <f>IF($IZ535&gt;=40,INDEX($GO:$GO,$IY535+40),"")</f>
      </c>
      <c r="IE535">
        <f>IF($IZ535&gt;=41,INDEX($GO:$GO,$IY535+41),"")</f>
      </c>
      <c r="IF535">
        <f>IF($IZ535&gt;=42,INDEX($GO:$GO,$IY535+42),"")</f>
      </c>
      <c r="IG535">
        <f>IF($IZ535&gt;=43,INDEX($GO:$GO,$IY535+43),"")</f>
      </c>
      <c r="IH535">
        <f>IF($IZ535&gt;=44,INDEX($GO:$GO,$IY535+44),"")</f>
      </c>
      <c r="II535">
        <f>IF($IZ535&gt;=45,INDEX($GO:$GO,$IY535+45),"")</f>
      </c>
      <c r="IJ535">
        <f>IF($IZ535&gt;=46,INDEX($GO:$GO,$IY535+46),"")</f>
      </c>
      <c r="IK535">
        <f>IF($IZ535&gt;=47,INDEX($GO:$GO,$IY535+47),"")</f>
      </c>
      <c r="IL535">
        <f>IF($IZ535&gt;=48,INDEX($GO:$GO,$IY535+48),"")</f>
      </c>
      <c r="IM535">
        <f>IF($IZ535&gt;=49,INDEX($GO:$GO,$IY535+49),"")</f>
      </c>
      <c r="IN535">
        <f>IF($IZ535&gt;=50,INDEX($GO:$GO,$IY535+50),"")</f>
      </c>
      <c r="IO535">
        <f>IF($IZ535&gt;=51,INDEX($GO:$GO,$IY535+51),"")</f>
      </c>
      <c r="IP535">
        <f>IF($IZ535&gt;=52,INDEX($GO:$GO,$IY535+52),"")</f>
      </c>
      <c r="IQ535">
        <f>IF($IZ535&gt;=53,INDEX($GO:$GO,$IY535+53),"")</f>
      </c>
      <c r="IR535">
        <f>IF($IZ535&gt;=54,INDEX($GO:$GO,$IY535+54),"")</f>
      </c>
      <c r="IS535">
        <f>IF($IZ535&gt;=55,INDEX($GO:$GO,$IY535+55),"")</f>
      </c>
      <c r="IT535">
        <f>IF($IZ535&gt;=56,INDEX($GO:$GO,$IY535+56),"")</f>
      </c>
      <c r="IU535">
        <f>IF($IZ535&gt;=57,INDEX($GO:$GO,$IY535+57),"")</f>
      </c>
      <c r="IV535">
        <f>IF($IZ535&gt;=58,INDEX($GO:$GO,$IY535+58),"")</f>
      </c>
      <c r="IW535">
        <f>IF($IZ535&gt;=59,INDEX($GO:$GO,$IY535+59),"")</f>
      </c>
      <c r="IX535">
        <f>IF($IZ535&gt;=60,INDEX($GO:$GO,$IY535+60),"")</f>
      </c>
      <c r="IY535">
        <f>IFERROR(MATCH($GN535,$GO$2:$GO$827,0)+1,0)</f>
      </c>
      <c r="IZ535">
        <f>IFERROR(INDEX($GP$2:$GP$827,MATCH($GN535,$GO$2:$GO$827,0)),0)</f>
      </c>
      <c r="JA535" t="s">
        <v>23</v>
      </c>
      <c r="JB535" t="s">
        <v>23</v>
      </c>
    </row>
    <row r="536" spans="1:262" x14ac:dyDescent="0.25">
      <c r="F536" s="1"/>
      <c r="G536" s="1"/>
      <c r="H536" s="1"/>
      <c r="I536" s="1"/>
      <c r="J536" s="1">
        <f>IFERROR(IF(FIND(" - ",$F536)&gt;0,MID($F536,FIND(" - ",$F536)+3,LEN($F536)),""),"")</f>
      </c>
      <c r="L536" s="1"/>
      <c r="N536" t="s">
        <v>23</v>
      </c>
      <c r="P536">
        <f>IF(OR($N536="",$O536=""),"",IFERROR($N536/$O536,0))</f>
      </c>
      <c r="Q536">
        <f>IF($N536="","",
IF($G536="","",
IF(ISNUMBER(SEARCH("exempt",LOWER($G536))),0,
$N536*(VALUE(SUBSTITUTE($G536,"%",""))/100))))</f>
      </c>
      <c r="W536">
        <f>IF($N536="","",
SUM($N536,$Q536,$U536,$R536,$T536)-
IF($V536="",0,VALUE($V536)))</f>
      </c>
      <c r="AE536" t="s">
        <v>1556</v>
      </c>
      <c r="AJ536" t="s">
        <v>1557</v>
      </c>
      <c r="AM536">
        <f>IFERROR(LEFT($F536,FIND(" - ",$F536)-1),$F536)</f>
      </c>
      <c r="AP536">
        <f>IF($CE536&gt;=1,INDEX($AN:$AN,$CD536+1),"")</f>
      </c>
      <c r="AQ536">
        <f>IF($CE536&gt;=2,INDEX($AN:$AN,$CD536+2),"")</f>
      </c>
      <c r="AR536">
        <f>IF($CE536&gt;=3,INDEX($AN:$AN,$CD536+3),"")</f>
      </c>
      <c r="AS536">
        <f>IF($CE536&gt;=4,INDEX($AN:$AN,$CD536+4),"")</f>
      </c>
      <c r="AT536">
        <f>IF($CE536&gt;=5,INDEX($AN:$AN,$CD536+5),"")</f>
      </c>
      <c r="AU536">
        <f>IF($CE536&gt;=6,INDEX($AN:$AN,$CD536+6),"")</f>
      </c>
      <c r="AV536">
        <f>IF($CE536&gt;=7,INDEX($AN:$AN,$CD536+7),"")</f>
      </c>
      <c r="AW536">
        <f>IF($CE536&gt;=8,INDEX($AN:$AN,$CD536+8),"")</f>
      </c>
      <c r="AX536">
        <f>IF($CE536&gt;=9,INDEX($AN:$AN,$CD536+9),"")</f>
      </c>
      <c r="AY536">
        <f>IF($CE536&gt;=10,INDEX($AN:$AN,$CD536+10),"")</f>
      </c>
      <c r="AZ536">
        <f>IF($CE536&gt;=11,INDEX($AN:$AN,$CD536+11),"")</f>
      </c>
      <c r="BA536">
        <f>IF($CE536&gt;=12,INDEX($AN:$AN,$CD536+12),"")</f>
      </c>
      <c r="BB536">
        <f>IF($CE536&gt;=13,INDEX($AN:$AN,$CD536+13),"")</f>
      </c>
      <c r="BC536">
        <f>IF($CE536&gt;=14,INDEX($AN:$AN,$CD536+14),"")</f>
      </c>
      <c r="BD536">
        <f>IF($CE536&gt;=15,INDEX($AN:$AN,$CD536+15),"")</f>
      </c>
      <c r="BE536">
        <f>IF($CE536&gt;=16,INDEX($AN:$AN,$CD536+16),"")</f>
      </c>
      <c r="BF536">
        <f>IF($CE536&gt;=17,INDEX($AN:$AN,$CD536+17),"")</f>
      </c>
      <c r="BG536">
        <f>IF($CE536&gt;=18,INDEX($AN:$AN,$CD536+18),"")</f>
      </c>
      <c r="BH536">
        <f>IF($CE536&gt;=19,INDEX($AN:$AN,$CD536+19),"")</f>
      </c>
      <c r="BI536">
        <f>IF($CE536&gt;=20,INDEX($AN:$AN,$CD536+20),"")</f>
      </c>
      <c r="BJ536">
        <f>IF($CE536&gt;=21,INDEX($AN:$AN,$CD536+21),"")</f>
      </c>
      <c r="BK536">
        <f>IF($CE536&gt;=22,INDEX($AN:$AN,$CD536+22),"")</f>
      </c>
      <c r="BL536">
        <f>IF($CE536&gt;=23,INDEX($AN:$AN,$CD536+23),"")</f>
      </c>
      <c r="BM536">
        <f>IF($CE536&gt;=24,INDEX($AN:$AN,$CD536+24),"")</f>
      </c>
      <c r="BN536">
        <f>IF($CE536&gt;=25,INDEX($AN:$AN,$CD536+25),"")</f>
      </c>
      <c r="BO536">
        <f>IF($CE536&gt;=26,INDEX($AN:$AN,$CD536+26),"")</f>
      </c>
      <c r="BP536">
        <f>IF($CE536&gt;=27,INDEX($AN:$AN,$CD536+27),"")</f>
      </c>
      <c r="BQ536">
        <f>IF($CE536&gt;=28,INDEX($AN:$AN,$CD536+28),"")</f>
      </c>
      <c r="BR536">
        <f>IF($CE536&gt;=29,INDEX($AN:$AN,$CD536+29),"")</f>
      </c>
      <c r="BS536">
        <f>IF($CE536&gt;=30,INDEX($AN:$AN,$CD536+30),"")</f>
      </c>
      <c r="BT536">
        <f>IF($CE536&gt;=31,INDEX($AN:$AN,$CD536+31),"")</f>
      </c>
      <c r="BU536">
        <f>IF($CE536&gt;=32,INDEX($AN:$AN,$CD536+32),"")</f>
      </c>
      <c r="BV536">
        <f>IF($CE536&gt;=33,INDEX($AN:$AN,$CD536+33),"")</f>
      </c>
      <c r="BW536">
        <f>IF($CE536&gt;=34,INDEX($AN:$AN,$CD536+34),"")</f>
      </c>
      <c r="BX536">
        <f>IF($CE536&gt;=35,INDEX($AN:$AN,$CD536+35),"")</f>
      </c>
      <c r="BY536">
        <f>IF($CE536&gt;=36,INDEX($AN:$AN,$CD536+36),"")</f>
      </c>
      <c r="BZ536">
        <f>IF($CE536&gt;=37,INDEX($AN:$AN,$CD536+37),"")</f>
      </c>
      <c r="CA536">
        <f>IF($CE536&gt;=38,INDEX($AN:$AN,$CD536+38),"")</f>
      </c>
      <c r="CB536">
        <f>IF($CE536&gt;=39,INDEX($AN:$AN,$CD536+39),"")</f>
      </c>
      <c r="CC536">
        <f>IF($CE536&gt;=40,INDEX($AN:$AN,$CD536+40),"")</f>
      </c>
      <c r="CD536">
        <f>IFERROR(MATCH($AM536,$AN$2:$AN$133,0)+1,0)</f>
      </c>
      <c r="CE536">
        <f>IFERROR(INDEX($AO$2:$AO$133,MATCH($AM536,$AN$2:$AN$133,0)),0)</f>
      </c>
      <c r="CF536">
        <f>IFERROR(LEFT($K536,FIND(" - ",$K536)-1),$K536)</f>
      </c>
      <c r="CG536" t="s">
        <v>1558</v>
      </c>
      <c r="CH536">
        <v>1</v>
      </c>
      <c r="CI536">
        <f>IF($DD536&gt;=1,INDEX($CG:$CG,$DC536+1),"")</f>
      </c>
      <c r="CJ536">
        <f>IF($DD536&gt;=2,INDEX($CG:$CG,$DC536+2),"")</f>
      </c>
      <c r="CK536">
        <f>IF($DD536&gt;=3,INDEX($CG:$CG,$DC536+3),"")</f>
      </c>
      <c r="CL536">
        <f>IF($DD536&gt;=4,INDEX($CG:$CG,$DC536+4),"")</f>
      </c>
      <c r="CM536">
        <f>IF($DD536&gt;=5,INDEX($CG:$CG,$DC536+5),"")</f>
      </c>
      <c r="CN536">
        <f>IF($DD536&gt;=6,INDEX($CG:$CG,$DC536+6),"")</f>
      </c>
      <c r="CO536">
        <f>IF($DD536&gt;=7,INDEX($CG:$CG,$DC536+7),"")</f>
      </c>
      <c r="CP536">
        <f>IF($DD536&gt;=8,INDEX($CG:$CG,$DC536+8),"")</f>
      </c>
      <c r="CQ536">
        <f>IF($DD536&gt;=9,INDEX($CG:$CG,$DC536+9),"")</f>
      </c>
      <c r="CR536">
        <f>IF($DD536&gt;=10,INDEX($CG:$CG,$DC536+10),"")</f>
      </c>
      <c r="CS536">
        <f>IF($DD536&gt;=11,INDEX($CG:$CG,$DC536+11),"")</f>
      </c>
      <c r="CT536">
        <f>IF($DD536&gt;=12,INDEX($CG:$CG,$DC536+12),"")</f>
      </c>
      <c r="CU536">
        <f>IF($DD536&gt;=13,INDEX($CG:$CG,$DC536+13),"")</f>
      </c>
      <c r="CV536">
        <f>IF($DD536&gt;=14,INDEX($CG:$CG,$DC536+14),"")</f>
      </c>
      <c r="CW536">
        <f>IF($DD536&gt;=15,INDEX($CG:$CG,$DC536+15),"")</f>
      </c>
      <c r="CX536">
        <f>IF($DD536&gt;=16,INDEX($CG:$CG,$DC536+16),"")</f>
      </c>
      <c r="CY536">
        <f>IF($DD536&gt;=17,INDEX($CG:$CG,$DC536+17),"")</f>
      </c>
      <c r="CZ536">
        <f>IF($DD536&gt;=18,INDEX($CG:$CG,$DC536+18),"")</f>
      </c>
      <c r="DA536">
        <f>IF($DD536&gt;=19,INDEX($CG:$CG,$DC536+19),"")</f>
      </c>
      <c r="DB536">
        <f>IF($DD536&gt;=20,INDEX($CG:$CG,$DC536+20),"")</f>
      </c>
      <c r="DC536">
        <f>IFERROR(MATCH($CF536,$CG$2:$CG$1558,0)+1,0)</f>
      </c>
      <c r="DD536">
        <f>IFERROR(INDEX($CH$2:$CH$1558,MATCH($CF536,$CG$2:$CG$1558,0)),0)</f>
      </c>
      <c r="DE536">
        <f>IFERROR(INDEX($AL:$AL,MATCH($G536,$AK:$AK,0))&amp;"","")</f>
      </c>
      <c r="DI536">
        <f>IF($GL536&gt;=1,INDEX($DF:$DF,$GK536+1),"")</f>
      </c>
      <c r="DJ536">
        <f>IF($GL536&gt;=2,INDEX($DF:$DF,$GK536+2),"")</f>
      </c>
      <c r="DK536">
        <f>IF($GL536&gt;=3,INDEX($DF:$DF,$GK536+3),"")</f>
      </c>
      <c r="DL536">
        <f>IF($GL536&gt;=4,INDEX($DF:$DF,$GK536+4),"")</f>
      </c>
      <c r="DM536">
        <f>IF($GL536&gt;=5,INDEX($DF:$DF,$GK536+5),"")</f>
      </c>
      <c r="DN536">
        <f>IF($GL536&gt;=6,INDEX($DF:$DF,$GK536+6),"")</f>
      </c>
      <c r="DO536">
        <f>IF($GL536&gt;=7,INDEX($DF:$DF,$GK536+7),"")</f>
      </c>
      <c r="DP536">
        <f>IF($GL536&gt;=8,INDEX($DF:$DF,$GK536+8),"")</f>
      </c>
      <c r="DQ536">
        <f>IF($GL536&gt;=9,INDEX($DF:$DF,$GK536+9),"")</f>
      </c>
      <c r="DR536">
        <f>IF($GL536&gt;=10,INDEX($DF:$DF,$GK536+10),"")</f>
      </c>
      <c r="DS536">
        <f>IF($GL536&gt;=11,INDEX($DF:$DF,$GK536+11),"")</f>
      </c>
      <c r="DT536">
        <f>IF($GL536&gt;=12,INDEX($DF:$DF,$GK536+12),"")</f>
      </c>
      <c r="DU536">
        <f>IF($GL536&gt;=13,INDEX($DF:$DF,$GK536+13),"")</f>
      </c>
      <c r="DV536">
        <f>IF($GL536&gt;=14,INDEX($DF:$DF,$GK536+14),"")</f>
      </c>
      <c r="DW536">
        <f>IF($GL536&gt;=15,INDEX($DF:$DF,$GK536+15),"")</f>
      </c>
      <c r="DX536">
        <f>IF($GL536&gt;=16,INDEX($DF:$DF,$GK536+16),"")</f>
      </c>
      <c r="DY536">
        <f>IF($GL536&gt;=17,INDEX($DF:$DF,$GK536+17),"")</f>
      </c>
      <c r="DZ536">
        <f>IF($GL536&gt;=18,INDEX($DF:$DF,$GK536+18),"")</f>
      </c>
      <c r="EA536">
        <f>IF($GL536&gt;=19,INDEX($DF:$DF,$GK536+19),"")</f>
      </c>
      <c r="EB536">
        <f>IF($GL536&gt;=20,INDEX($DF:$DF,$GK536+20),"")</f>
      </c>
      <c r="EC536">
        <f>IF($GL536&gt;=21,INDEX($DF:$DF,$GK536+21),"")</f>
      </c>
      <c r="ED536">
        <f>IF($GL536&gt;=22,INDEX($DF:$DF,$GK536+22),"")</f>
      </c>
      <c r="EE536">
        <f>IF($GL536&gt;=23,INDEX($DF:$DF,$GK536+23),"")</f>
      </c>
      <c r="EF536">
        <f>IF($GL536&gt;=24,INDEX($DF:$DF,$GK536+24),"")</f>
      </c>
      <c r="EG536">
        <f>IF($GL536&gt;=25,INDEX($DF:$DF,$GK536+25),"")</f>
      </c>
      <c r="EH536">
        <f>IF($GL536&gt;=26,INDEX($DF:$DF,$GK536+26),"")</f>
      </c>
      <c r="EI536">
        <f>IF($GL536&gt;=27,INDEX($DF:$DF,$GK536+27),"")</f>
      </c>
      <c r="EJ536">
        <f>IF($GL536&gt;=28,INDEX($DF:$DF,$GK536+28),"")</f>
      </c>
      <c r="EK536">
        <f>IF($GL536&gt;=29,INDEX($DF:$DF,$GK536+29),"")</f>
      </c>
      <c r="EL536">
        <f>IF($GL536&gt;=30,INDEX($DF:$DF,$GK536+30),"")</f>
      </c>
      <c r="EM536">
        <f>IF($GL536&gt;=31,INDEX($DF:$DF,$GK536+31),"")</f>
      </c>
      <c r="EN536">
        <f>IF($GL536&gt;=32,INDEX($DF:$DF,$GK536+32),"")</f>
      </c>
      <c r="EO536">
        <f>IF($GL536&gt;=33,INDEX($DF:$DF,$GK536+33),"")</f>
      </c>
      <c r="EP536">
        <f>IF($GL536&gt;=34,INDEX($DF:$DF,$GK536+34),"")</f>
      </c>
      <c r="EQ536">
        <f>IF($GL536&gt;=35,INDEX($DF:$DF,$GK536+35),"")</f>
      </c>
      <c r="ER536">
        <f>IF($GL536&gt;=36,INDEX($DF:$DF,$GK536+36),"")</f>
      </c>
      <c r="ES536">
        <f>IF($GL536&gt;=37,INDEX($DF:$DF,$GK536+37),"")</f>
      </c>
      <c r="ET536">
        <f>IF($GL536&gt;=38,INDEX($DF:$DF,$GK536+38),"")</f>
      </c>
      <c r="EU536">
        <f>IF($GL536&gt;=39,INDEX($DF:$DF,$GK536+39),"")</f>
      </c>
      <c r="EV536">
        <f>IF($GL536&gt;=40,INDEX($DF:$DF,$GK536+40),"")</f>
      </c>
      <c r="EW536">
        <f>IF($GL536&gt;=1,INDEX($DG:$DG,$GK536+1),"")</f>
      </c>
      <c r="EX536">
        <f>IF($GL536&gt;=2,INDEX($DG:$DG,$GK536+2),"")</f>
      </c>
      <c r="EY536">
        <f>IF($GL536&gt;=3,INDEX($DG:$DG,$GK536+3),"")</f>
      </c>
      <c r="EZ536">
        <f>IF($GL536&gt;=4,INDEX($DG:$DG,$GK536+4),"")</f>
      </c>
      <c r="FA536">
        <f>IF($GL536&gt;=5,INDEX($DG:$DG,$GK536+5),"")</f>
      </c>
      <c r="FB536">
        <f>IF($GL536&gt;=6,INDEX($DG:$DG,$GK536+6),"")</f>
      </c>
      <c r="FC536">
        <f>IF($GL536&gt;=7,INDEX($DG:$DG,$GK536+7),"")</f>
      </c>
      <c r="FD536">
        <f>IF($GL536&gt;=8,INDEX($DG:$DG,$GK536+8),"")</f>
      </c>
      <c r="FE536">
        <f>IF($GL536&gt;=9,INDEX($DG:$DG,$GK536+9),"")</f>
      </c>
      <c r="FF536">
        <f>IF($GL536&gt;=10,INDEX($DG:$DG,$GK536+10),"")</f>
      </c>
      <c r="FG536">
        <f>IF($GL536&gt;=11,INDEX($DG:$DG,$GK536+11),"")</f>
      </c>
      <c r="FH536">
        <f>IF($GL536&gt;=12,INDEX($DG:$DG,$GK536+12),"")</f>
      </c>
      <c r="FI536">
        <f>IF($GL536&gt;=13,INDEX($DG:$DG,$GK536+13),"")</f>
      </c>
      <c r="FJ536">
        <f>IF($GL536&gt;=14,INDEX($DG:$DG,$GK536+14),"")</f>
      </c>
      <c r="FK536">
        <f>IF($GL536&gt;=15,INDEX($DG:$DG,$GK536+15),"")</f>
      </c>
      <c r="FL536">
        <f>IF($GL536&gt;=16,INDEX($DG:$DG,$GK536+16),"")</f>
      </c>
      <c r="FM536">
        <f>IF($GL536&gt;=17,INDEX($DG:$DG,$GK536+17),"")</f>
      </c>
      <c r="FN536">
        <f>IF($GL536&gt;=18,INDEX($DG:$DG,$GK536+18),"")</f>
      </c>
      <c r="FO536">
        <f>IF($GL536&gt;=19,INDEX($DG:$DG,$GK536+19),"")</f>
      </c>
      <c r="FP536">
        <f>IF($GL536&gt;=20,INDEX($DG:$DG,$GK536+20),"")</f>
      </c>
      <c r="FQ536">
        <f>IF($GL536&gt;=21,INDEX($DG:$DG,$GK536+21),"")</f>
      </c>
      <c r="FR536">
        <f>IF($GL536&gt;=22,INDEX($DG:$DG,$GK536+22),"")</f>
      </c>
      <c r="FS536">
        <f>IF($GL536&gt;=23,INDEX($DG:$DG,$GK536+23),"")</f>
      </c>
      <c r="FT536">
        <f>IF($GL536&gt;=24,INDEX($DG:$DG,$GK536+24),"")</f>
      </c>
      <c r="FU536">
        <f>IF($GL536&gt;=25,INDEX($DG:$DG,$GK536+25),"")</f>
      </c>
      <c r="FV536">
        <f>IF($GL536&gt;=26,INDEX($DG:$DG,$GK536+26),"")</f>
      </c>
      <c r="FW536">
        <f>IF($GL536&gt;=27,INDEX($DG:$DG,$GK536+27),"")</f>
      </c>
      <c r="FX536">
        <f>IF($GL536&gt;=28,INDEX($DG:$DG,$GK536+28),"")</f>
      </c>
      <c r="FY536">
        <f>IF($GL536&gt;=29,INDEX($DG:$DG,$GK536+29),"")</f>
      </c>
      <c r="FZ536">
        <f>IF($GL536&gt;=30,INDEX($DG:$DG,$GK536+30),"")</f>
      </c>
      <c r="GA536">
        <f>IF($GL536&gt;=31,INDEX($DG:$DG,$GK536+31),"")</f>
      </c>
      <c r="GB536">
        <f>IF($GL536&gt;=32,INDEX($DG:$DG,$GK536+32),"")</f>
      </c>
      <c r="GC536">
        <f>IF($GL536&gt;=33,INDEX($DG:$DG,$GK536+33),"")</f>
      </c>
      <c r="GD536">
        <f>IF($GL536&gt;=34,INDEX($DG:$DG,$GK536+34),"")</f>
      </c>
      <c r="GE536">
        <f>IF($GL536&gt;=35,INDEX($DG:$DG,$GK536+35),"")</f>
      </c>
      <c r="GF536">
        <f>IF($GL536&gt;=36,INDEX($DG:$DG,$GK536+36),"")</f>
      </c>
      <c r="GG536">
        <f>IF($GL536&gt;=37,INDEX($DG:$DG,$GK536+37),"")</f>
      </c>
      <c r="GH536">
        <f>IF($GL536&gt;=38,INDEX($DG:$DG,$GK536+38),"")</f>
      </c>
      <c r="GI536">
        <f>IF($GL536&gt;=39,INDEX($DG:$DG,$GK536+39),"")</f>
      </c>
      <c r="GJ536">
        <f>IF($GL536&gt;=40,INDEX($DG:$DG,$GK536+40),"")</f>
      </c>
      <c r="GK536">
        <f>IFERROR(MATCH($DE536,$DF$2:$DF$166,0)+1,0)</f>
      </c>
      <c r="GL536">
        <f>IFERROR(INDEX($DH$2:$DH$166,MATCH($DE536,$DF$2:$DF$166,0)),0)</f>
      </c>
      <c r="GM536">
        <f>IFERROR(MATCH($H536,$DI$536:$EV$536,0),0)</f>
      </c>
      <c r="GN536">
        <f>IF($GM536&gt;0,INDEX($EW$536:$GJ$536,$GM536),"")</f>
      </c>
      <c r="GO536" t="s">
        <v>1163</v>
      </c>
      <c r="GQ536">
        <f>IF($IZ536&gt;=1,INDEX($GO:$GO,$IY536+1),"")</f>
      </c>
      <c r="GR536">
        <f>IF($IZ536&gt;=2,INDEX($GO:$GO,$IY536+2),"")</f>
      </c>
      <c r="GS536">
        <f>IF($IZ536&gt;=3,INDEX($GO:$GO,$IY536+3),"")</f>
      </c>
      <c r="GT536">
        <f>IF($IZ536&gt;=4,INDEX($GO:$GO,$IY536+4),"")</f>
      </c>
      <c r="GU536">
        <f>IF($IZ536&gt;=5,INDEX($GO:$GO,$IY536+5),"")</f>
      </c>
      <c r="GV536">
        <f>IF($IZ536&gt;=6,INDEX($GO:$GO,$IY536+6),"")</f>
      </c>
      <c r="GW536">
        <f>IF($IZ536&gt;=7,INDEX($GO:$GO,$IY536+7),"")</f>
      </c>
      <c r="GX536">
        <f>IF($IZ536&gt;=8,INDEX($GO:$GO,$IY536+8),"")</f>
      </c>
      <c r="GY536">
        <f>IF($IZ536&gt;=9,INDEX($GO:$GO,$IY536+9),"")</f>
      </c>
      <c r="GZ536">
        <f>IF($IZ536&gt;=10,INDEX($GO:$GO,$IY536+10),"")</f>
      </c>
      <c r="HA536">
        <f>IF($IZ536&gt;=11,INDEX($GO:$GO,$IY536+11),"")</f>
      </c>
      <c r="HB536">
        <f>IF($IZ536&gt;=12,INDEX($GO:$GO,$IY536+12),"")</f>
      </c>
      <c r="HC536">
        <f>IF($IZ536&gt;=13,INDEX($GO:$GO,$IY536+13),"")</f>
      </c>
      <c r="HD536">
        <f>IF($IZ536&gt;=14,INDEX($GO:$GO,$IY536+14),"")</f>
      </c>
      <c r="HE536">
        <f>IF($IZ536&gt;=15,INDEX($GO:$GO,$IY536+15),"")</f>
      </c>
      <c r="HF536">
        <f>IF($IZ536&gt;=16,INDEX($GO:$GO,$IY536+16),"")</f>
      </c>
      <c r="HG536">
        <f>IF($IZ536&gt;=17,INDEX($GO:$GO,$IY536+17),"")</f>
      </c>
      <c r="HH536">
        <f>IF($IZ536&gt;=18,INDEX($GO:$GO,$IY536+18),"")</f>
      </c>
      <c r="HI536">
        <f>IF($IZ536&gt;=19,INDEX($GO:$GO,$IY536+19),"")</f>
      </c>
      <c r="HJ536">
        <f>IF($IZ536&gt;=20,INDEX($GO:$GO,$IY536+20),"")</f>
      </c>
      <c r="HK536">
        <f>IF($IZ536&gt;=21,INDEX($GO:$GO,$IY536+21),"")</f>
      </c>
      <c r="HL536">
        <f>IF($IZ536&gt;=22,INDEX($GO:$GO,$IY536+22),"")</f>
      </c>
      <c r="HM536">
        <f>IF($IZ536&gt;=23,INDEX($GO:$GO,$IY536+23),"")</f>
      </c>
      <c r="HN536">
        <f>IF($IZ536&gt;=24,INDEX($GO:$GO,$IY536+24),"")</f>
      </c>
      <c r="HO536">
        <f>IF($IZ536&gt;=25,INDEX($GO:$GO,$IY536+25),"")</f>
      </c>
      <c r="HP536">
        <f>IF($IZ536&gt;=26,INDEX($GO:$GO,$IY536+26),"")</f>
      </c>
      <c r="HQ536">
        <f>IF($IZ536&gt;=27,INDEX($GO:$GO,$IY536+27),"")</f>
      </c>
      <c r="HR536">
        <f>IF($IZ536&gt;=28,INDEX($GO:$GO,$IY536+28),"")</f>
      </c>
      <c r="HS536">
        <f>IF($IZ536&gt;=29,INDEX($GO:$GO,$IY536+29),"")</f>
      </c>
      <c r="HT536">
        <f>IF($IZ536&gt;=30,INDEX($GO:$GO,$IY536+30),"")</f>
      </c>
      <c r="HU536">
        <f>IF($IZ536&gt;=31,INDEX($GO:$GO,$IY536+31),"")</f>
      </c>
      <c r="HV536">
        <f>IF($IZ536&gt;=32,INDEX($GO:$GO,$IY536+32),"")</f>
      </c>
      <c r="HW536">
        <f>IF($IZ536&gt;=33,INDEX($GO:$GO,$IY536+33),"")</f>
      </c>
      <c r="HX536">
        <f>IF($IZ536&gt;=34,INDEX($GO:$GO,$IY536+34),"")</f>
      </c>
      <c r="HY536">
        <f>IF($IZ536&gt;=35,INDEX($GO:$GO,$IY536+35),"")</f>
      </c>
      <c r="HZ536">
        <f>IF($IZ536&gt;=36,INDEX($GO:$GO,$IY536+36),"")</f>
      </c>
      <c r="IA536">
        <f>IF($IZ536&gt;=37,INDEX($GO:$GO,$IY536+37),"")</f>
      </c>
      <c r="IB536">
        <f>IF($IZ536&gt;=38,INDEX($GO:$GO,$IY536+38),"")</f>
      </c>
      <c r="IC536">
        <f>IF($IZ536&gt;=39,INDEX($GO:$GO,$IY536+39),"")</f>
      </c>
      <c r="ID536">
        <f>IF($IZ536&gt;=40,INDEX($GO:$GO,$IY536+40),"")</f>
      </c>
      <c r="IE536">
        <f>IF($IZ536&gt;=41,INDEX($GO:$GO,$IY536+41),"")</f>
      </c>
      <c r="IF536">
        <f>IF($IZ536&gt;=42,INDEX($GO:$GO,$IY536+42),"")</f>
      </c>
      <c r="IG536">
        <f>IF($IZ536&gt;=43,INDEX($GO:$GO,$IY536+43),"")</f>
      </c>
      <c r="IH536">
        <f>IF($IZ536&gt;=44,INDEX($GO:$GO,$IY536+44),"")</f>
      </c>
      <c r="II536">
        <f>IF($IZ536&gt;=45,INDEX($GO:$GO,$IY536+45),"")</f>
      </c>
      <c r="IJ536">
        <f>IF($IZ536&gt;=46,INDEX($GO:$GO,$IY536+46),"")</f>
      </c>
      <c r="IK536">
        <f>IF($IZ536&gt;=47,INDEX($GO:$GO,$IY536+47),"")</f>
      </c>
      <c r="IL536">
        <f>IF($IZ536&gt;=48,INDEX($GO:$GO,$IY536+48),"")</f>
      </c>
      <c r="IM536">
        <f>IF($IZ536&gt;=49,INDEX($GO:$GO,$IY536+49),"")</f>
      </c>
      <c r="IN536">
        <f>IF($IZ536&gt;=50,INDEX($GO:$GO,$IY536+50),"")</f>
      </c>
      <c r="IO536">
        <f>IF($IZ536&gt;=51,INDEX($GO:$GO,$IY536+51),"")</f>
      </c>
      <c r="IP536">
        <f>IF($IZ536&gt;=52,INDEX($GO:$GO,$IY536+52),"")</f>
      </c>
      <c r="IQ536">
        <f>IF($IZ536&gt;=53,INDEX($GO:$GO,$IY536+53),"")</f>
      </c>
      <c r="IR536">
        <f>IF($IZ536&gt;=54,INDEX($GO:$GO,$IY536+54),"")</f>
      </c>
      <c r="IS536">
        <f>IF($IZ536&gt;=55,INDEX($GO:$GO,$IY536+55),"")</f>
      </c>
      <c r="IT536">
        <f>IF($IZ536&gt;=56,INDEX($GO:$GO,$IY536+56),"")</f>
      </c>
      <c r="IU536">
        <f>IF($IZ536&gt;=57,INDEX($GO:$GO,$IY536+57),"")</f>
      </c>
      <c r="IV536">
        <f>IF($IZ536&gt;=58,INDEX($GO:$GO,$IY536+58),"")</f>
      </c>
      <c r="IW536">
        <f>IF($IZ536&gt;=59,INDEX($GO:$GO,$IY536+59),"")</f>
      </c>
      <c r="IX536">
        <f>IF($IZ536&gt;=60,INDEX($GO:$GO,$IY536+60),"")</f>
      </c>
      <c r="IY536">
        <f>IFERROR(MATCH($GN536,$GO$2:$GO$827,0)+1,0)</f>
      </c>
      <c r="IZ536">
        <f>IFERROR(INDEX($GP$2:$GP$827,MATCH($GN536,$GO$2:$GO$827,0)),0)</f>
      </c>
      <c r="JA536" t="s">
        <v>23</v>
      </c>
      <c r="JB536" t="s">
        <v>23</v>
      </c>
    </row>
    <row r="537" spans="1:262" x14ac:dyDescent="0.25">
      <c r="F537" s="1"/>
      <c r="G537" s="1"/>
      <c r="H537" s="1"/>
      <c r="I537" s="1"/>
      <c r="J537" s="1">
        <f>IFERROR(IF(FIND(" - ",$F537)&gt;0,MID($F537,FIND(" - ",$F537)+3,LEN($F537)),""),"")</f>
      </c>
      <c r="L537" s="1"/>
      <c r="N537" t="s">
        <v>23</v>
      </c>
      <c r="P537">
        <f>IF(OR($N537="",$O537=""),"",IFERROR($N537/$O537,0))</f>
      </c>
      <c r="Q537">
        <f>IF($N537="","",
IF($G537="","",
IF(ISNUMBER(SEARCH("exempt",LOWER($G537))),0,
$N537*(VALUE(SUBSTITUTE($G537,"%",""))/100))))</f>
      </c>
      <c r="W537">
        <f>IF($N537="","",
SUM($N537,$Q537,$U537,$R537,$T537)-
IF($V537="",0,VALUE($V537)))</f>
      </c>
      <c r="AE537" t="s">
        <v>1559</v>
      </c>
      <c r="AJ537" t="s">
        <v>1560</v>
      </c>
      <c r="AM537">
        <f>IFERROR(LEFT($F537,FIND(" - ",$F537)-1),$F537)</f>
      </c>
      <c r="AP537">
        <f>IF($CE537&gt;=1,INDEX($AN:$AN,$CD537+1),"")</f>
      </c>
      <c r="AQ537">
        <f>IF($CE537&gt;=2,INDEX($AN:$AN,$CD537+2),"")</f>
      </c>
      <c r="AR537">
        <f>IF($CE537&gt;=3,INDEX($AN:$AN,$CD537+3),"")</f>
      </c>
      <c r="AS537">
        <f>IF($CE537&gt;=4,INDEX($AN:$AN,$CD537+4),"")</f>
      </c>
      <c r="AT537">
        <f>IF($CE537&gt;=5,INDEX($AN:$AN,$CD537+5),"")</f>
      </c>
      <c r="AU537">
        <f>IF($CE537&gt;=6,INDEX($AN:$AN,$CD537+6),"")</f>
      </c>
      <c r="AV537">
        <f>IF($CE537&gt;=7,INDEX($AN:$AN,$CD537+7),"")</f>
      </c>
      <c r="AW537">
        <f>IF($CE537&gt;=8,INDEX($AN:$AN,$CD537+8),"")</f>
      </c>
      <c r="AX537">
        <f>IF($CE537&gt;=9,INDEX($AN:$AN,$CD537+9),"")</f>
      </c>
      <c r="AY537">
        <f>IF($CE537&gt;=10,INDEX($AN:$AN,$CD537+10),"")</f>
      </c>
      <c r="AZ537">
        <f>IF($CE537&gt;=11,INDEX($AN:$AN,$CD537+11),"")</f>
      </c>
      <c r="BA537">
        <f>IF($CE537&gt;=12,INDEX($AN:$AN,$CD537+12),"")</f>
      </c>
      <c r="BB537">
        <f>IF($CE537&gt;=13,INDEX($AN:$AN,$CD537+13),"")</f>
      </c>
      <c r="BC537">
        <f>IF($CE537&gt;=14,INDEX($AN:$AN,$CD537+14),"")</f>
      </c>
      <c r="BD537">
        <f>IF($CE537&gt;=15,INDEX($AN:$AN,$CD537+15),"")</f>
      </c>
      <c r="BE537">
        <f>IF($CE537&gt;=16,INDEX($AN:$AN,$CD537+16),"")</f>
      </c>
      <c r="BF537">
        <f>IF($CE537&gt;=17,INDEX($AN:$AN,$CD537+17),"")</f>
      </c>
      <c r="BG537">
        <f>IF($CE537&gt;=18,INDEX($AN:$AN,$CD537+18),"")</f>
      </c>
      <c r="BH537">
        <f>IF($CE537&gt;=19,INDEX($AN:$AN,$CD537+19),"")</f>
      </c>
      <c r="BI537">
        <f>IF($CE537&gt;=20,INDEX($AN:$AN,$CD537+20),"")</f>
      </c>
      <c r="BJ537">
        <f>IF($CE537&gt;=21,INDEX($AN:$AN,$CD537+21),"")</f>
      </c>
      <c r="BK537">
        <f>IF($CE537&gt;=22,INDEX($AN:$AN,$CD537+22),"")</f>
      </c>
      <c r="BL537">
        <f>IF($CE537&gt;=23,INDEX($AN:$AN,$CD537+23),"")</f>
      </c>
      <c r="BM537">
        <f>IF($CE537&gt;=24,INDEX($AN:$AN,$CD537+24),"")</f>
      </c>
      <c r="BN537">
        <f>IF($CE537&gt;=25,INDEX($AN:$AN,$CD537+25),"")</f>
      </c>
      <c r="BO537">
        <f>IF($CE537&gt;=26,INDEX($AN:$AN,$CD537+26),"")</f>
      </c>
      <c r="BP537">
        <f>IF($CE537&gt;=27,INDEX($AN:$AN,$CD537+27),"")</f>
      </c>
      <c r="BQ537">
        <f>IF($CE537&gt;=28,INDEX($AN:$AN,$CD537+28),"")</f>
      </c>
      <c r="BR537">
        <f>IF($CE537&gt;=29,INDEX($AN:$AN,$CD537+29),"")</f>
      </c>
      <c r="BS537">
        <f>IF($CE537&gt;=30,INDEX($AN:$AN,$CD537+30),"")</f>
      </c>
      <c r="BT537">
        <f>IF($CE537&gt;=31,INDEX($AN:$AN,$CD537+31),"")</f>
      </c>
      <c r="BU537">
        <f>IF($CE537&gt;=32,INDEX($AN:$AN,$CD537+32),"")</f>
      </c>
      <c r="BV537">
        <f>IF($CE537&gt;=33,INDEX($AN:$AN,$CD537+33),"")</f>
      </c>
      <c r="BW537">
        <f>IF($CE537&gt;=34,INDEX($AN:$AN,$CD537+34),"")</f>
      </c>
      <c r="BX537">
        <f>IF($CE537&gt;=35,INDEX($AN:$AN,$CD537+35),"")</f>
      </c>
      <c r="BY537">
        <f>IF($CE537&gt;=36,INDEX($AN:$AN,$CD537+36),"")</f>
      </c>
      <c r="BZ537">
        <f>IF($CE537&gt;=37,INDEX($AN:$AN,$CD537+37),"")</f>
      </c>
      <c r="CA537">
        <f>IF($CE537&gt;=38,INDEX($AN:$AN,$CD537+38),"")</f>
      </c>
      <c r="CB537">
        <f>IF($CE537&gt;=39,INDEX($AN:$AN,$CD537+39),"")</f>
      </c>
      <c r="CC537">
        <f>IF($CE537&gt;=40,INDEX($AN:$AN,$CD537+40),"")</f>
      </c>
      <c r="CD537">
        <f>IFERROR(MATCH($AM537,$AN$2:$AN$133,0)+1,0)</f>
      </c>
      <c r="CE537">
        <f>IFERROR(INDEX($AO$2:$AO$133,MATCH($AM537,$AN$2:$AN$133,0)),0)</f>
      </c>
      <c r="CF537">
        <f>IFERROR(LEFT($K537,FIND(" - ",$K537)-1),$K537)</f>
      </c>
      <c r="CG537" t="s">
        <v>206</v>
      </c>
      <c r="CI537">
        <f>IF($DD537&gt;=1,INDEX($CG:$CG,$DC537+1),"")</f>
      </c>
      <c r="CJ537">
        <f>IF($DD537&gt;=2,INDEX($CG:$CG,$DC537+2),"")</f>
      </c>
      <c r="CK537">
        <f>IF($DD537&gt;=3,INDEX($CG:$CG,$DC537+3),"")</f>
      </c>
      <c r="CL537">
        <f>IF($DD537&gt;=4,INDEX($CG:$CG,$DC537+4),"")</f>
      </c>
      <c r="CM537">
        <f>IF($DD537&gt;=5,INDEX($CG:$CG,$DC537+5),"")</f>
      </c>
      <c r="CN537">
        <f>IF($DD537&gt;=6,INDEX($CG:$CG,$DC537+6),"")</f>
      </c>
      <c r="CO537">
        <f>IF($DD537&gt;=7,INDEX($CG:$CG,$DC537+7),"")</f>
      </c>
      <c r="CP537">
        <f>IF($DD537&gt;=8,INDEX($CG:$CG,$DC537+8),"")</f>
      </c>
      <c r="CQ537">
        <f>IF($DD537&gt;=9,INDEX($CG:$CG,$DC537+9),"")</f>
      </c>
      <c r="CR537">
        <f>IF($DD537&gt;=10,INDEX($CG:$CG,$DC537+10),"")</f>
      </c>
      <c r="CS537">
        <f>IF($DD537&gt;=11,INDEX($CG:$CG,$DC537+11),"")</f>
      </c>
      <c r="CT537">
        <f>IF($DD537&gt;=12,INDEX($CG:$CG,$DC537+12),"")</f>
      </c>
      <c r="CU537">
        <f>IF($DD537&gt;=13,INDEX($CG:$CG,$DC537+13),"")</f>
      </c>
      <c r="CV537">
        <f>IF($DD537&gt;=14,INDEX($CG:$CG,$DC537+14),"")</f>
      </c>
      <c r="CW537">
        <f>IF($DD537&gt;=15,INDEX($CG:$CG,$DC537+15),"")</f>
      </c>
      <c r="CX537">
        <f>IF($DD537&gt;=16,INDEX($CG:$CG,$DC537+16),"")</f>
      </c>
      <c r="CY537">
        <f>IF($DD537&gt;=17,INDEX($CG:$CG,$DC537+17),"")</f>
      </c>
      <c r="CZ537">
        <f>IF($DD537&gt;=18,INDEX($CG:$CG,$DC537+18),"")</f>
      </c>
      <c r="DA537">
        <f>IF($DD537&gt;=19,INDEX($CG:$CG,$DC537+19),"")</f>
      </c>
      <c r="DB537">
        <f>IF($DD537&gt;=20,INDEX($CG:$CG,$DC537+20),"")</f>
      </c>
      <c r="DC537">
        <f>IFERROR(MATCH($CF537,$CG$2:$CG$1558,0)+1,0)</f>
      </c>
      <c r="DD537">
        <f>IFERROR(INDEX($CH$2:$CH$1558,MATCH($CF537,$CG$2:$CG$1558,0)),0)</f>
      </c>
      <c r="DE537">
        <f>IFERROR(INDEX($AL:$AL,MATCH($G537,$AK:$AK,0))&amp;"","")</f>
      </c>
      <c r="DI537">
        <f>IF($GL537&gt;=1,INDEX($DF:$DF,$GK537+1),"")</f>
      </c>
      <c r="DJ537">
        <f>IF($GL537&gt;=2,INDEX($DF:$DF,$GK537+2),"")</f>
      </c>
      <c r="DK537">
        <f>IF($GL537&gt;=3,INDEX($DF:$DF,$GK537+3),"")</f>
      </c>
      <c r="DL537">
        <f>IF($GL537&gt;=4,INDEX($DF:$DF,$GK537+4),"")</f>
      </c>
      <c r="DM537">
        <f>IF($GL537&gt;=5,INDEX($DF:$DF,$GK537+5),"")</f>
      </c>
      <c r="DN537">
        <f>IF($GL537&gt;=6,INDEX($DF:$DF,$GK537+6),"")</f>
      </c>
      <c r="DO537">
        <f>IF($GL537&gt;=7,INDEX($DF:$DF,$GK537+7),"")</f>
      </c>
      <c r="DP537">
        <f>IF($GL537&gt;=8,INDEX($DF:$DF,$GK537+8),"")</f>
      </c>
      <c r="DQ537">
        <f>IF($GL537&gt;=9,INDEX($DF:$DF,$GK537+9),"")</f>
      </c>
      <c r="DR537">
        <f>IF($GL537&gt;=10,INDEX($DF:$DF,$GK537+10),"")</f>
      </c>
      <c r="DS537">
        <f>IF($GL537&gt;=11,INDEX($DF:$DF,$GK537+11),"")</f>
      </c>
      <c r="DT537">
        <f>IF($GL537&gt;=12,INDEX($DF:$DF,$GK537+12),"")</f>
      </c>
      <c r="DU537">
        <f>IF($GL537&gt;=13,INDEX($DF:$DF,$GK537+13),"")</f>
      </c>
      <c r="DV537">
        <f>IF($GL537&gt;=14,INDEX($DF:$DF,$GK537+14),"")</f>
      </c>
      <c r="DW537">
        <f>IF($GL537&gt;=15,INDEX($DF:$DF,$GK537+15),"")</f>
      </c>
      <c r="DX537">
        <f>IF($GL537&gt;=16,INDEX($DF:$DF,$GK537+16),"")</f>
      </c>
      <c r="DY537">
        <f>IF($GL537&gt;=17,INDEX($DF:$DF,$GK537+17),"")</f>
      </c>
      <c r="DZ537">
        <f>IF($GL537&gt;=18,INDEX($DF:$DF,$GK537+18),"")</f>
      </c>
      <c r="EA537">
        <f>IF($GL537&gt;=19,INDEX($DF:$DF,$GK537+19),"")</f>
      </c>
      <c r="EB537">
        <f>IF($GL537&gt;=20,INDEX($DF:$DF,$GK537+20),"")</f>
      </c>
      <c r="EC537">
        <f>IF($GL537&gt;=21,INDEX($DF:$DF,$GK537+21),"")</f>
      </c>
      <c r="ED537">
        <f>IF($GL537&gt;=22,INDEX($DF:$DF,$GK537+22),"")</f>
      </c>
      <c r="EE537">
        <f>IF($GL537&gt;=23,INDEX($DF:$DF,$GK537+23),"")</f>
      </c>
      <c r="EF537">
        <f>IF($GL537&gt;=24,INDEX($DF:$DF,$GK537+24),"")</f>
      </c>
      <c r="EG537">
        <f>IF($GL537&gt;=25,INDEX($DF:$DF,$GK537+25),"")</f>
      </c>
      <c r="EH537">
        <f>IF($GL537&gt;=26,INDEX($DF:$DF,$GK537+26),"")</f>
      </c>
      <c r="EI537">
        <f>IF($GL537&gt;=27,INDEX($DF:$DF,$GK537+27),"")</f>
      </c>
      <c r="EJ537">
        <f>IF($GL537&gt;=28,INDEX($DF:$DF,$GK537+28),"")</f>
      </c>
      <c r="EK537">
        <f>IF($GL537&gt;=29,INDEX($DF:$DF,$GK537+29),"")</f>
      </c>
      <c r="EL537">
        <f>IF($GL537&gt;=30,INDEX($DF:$DF,$GK537+30),"")</f>
      </c>
      <c r="EM537">
        <f>IF($GL537&gt;=31,INDEX($DF:$DF,$GK537+31),"")</f>
      </c>
      <c r="EN537">
        <f>IF($GL537&gt;=32,INDEX($DF:$DF,$GK537+32),"")</f>
      </c>
      <c r="EO537">
        <f>IF($GL537&gt;=33,INDEX($DF:$DF,$GK537+33),"")</f>
      </c>
      <c r="EP537">
        <f>IF($GL537&gt;=34,INDEX($DF:$DF,$GK537+34),"")</f>
      </c>
      <c r="EQ537">
        <f>IF($GL537&gt;=35,INDEX($DF:$DF,$GK537+35),"")</f>
      </c>
      <c r="ER537">
        <f>IF($GL537&gt;=36,INDEX($DF:$DF,$GK537+36),"")</f>
      </c>
      <c r="ES537">
        <f>IF($GL537&gt;=37,INDEX($DF:$DF,$GK537+37),"")</f>
      </c>
      <c r="ET537">
        <f>IF($GL537&gt;=38,INDEX($DF:$DF,$GK537+38),"")</f>
      </c>
      <c r="EU537">
        <f>IF($GL537&gt;=39,INDEX($DF:$DF,$GK537+39),"")</f>
      </c>
      <c r="EV537">
        <f>IF($GL537&gt;=40,INDEX($DF:$DF,$GK537+40),"")</f>
      </c>
      <c r="EW537">
        <f>IF($GL537&gt;=1,INDEX($DG:$DG,$GK537+1),"")</f>
      </c>
      <c r="EX537">
        <f>IF($GL537&gt;=2,INDEX($DG:$DG,$GK537+2),"")</f>
      </c>
      <c r="EY537">
        <f>IF($GL537&gt;=3,INDEX($DG:$DG,$GK537+3),"")</f>
      </c>
      <c r="EZ537">
        <f>IF($GL537&gt;=4,INDEX($DG:$DG,$GK537+4),"")</f>
      </c>
      <c r="FA537">
        <f>IF($GL537&gt;=5,INDEX($DG:$DG,$GK537+5),"")</f>
      </c>
      <c r="FB537">
        <f>IF($GL537&gt;=6,INDEX($DG:$DG,$GK537+6),"")</f>
      </c>
      <c r="FC537">
        <f>IF($GL537&gt;=7,INDEX($DG:$DG,$GK537+7),"")</f>
      </c>
      <c r="FD537">
        <f>IF($GL537&gt;=8,INDEX($DG:$DG,$GK537+8),"")</f>
      </c>
      <c r="FE537">
        <f>IF($GL537&gt;=9,INDEX($DG:$DG,$GK537+9),"")</f>
      </c>
      <c r="FF537">
        <f>IF($GL537&gt;=10,INDEX($DG:$DG,$GK537+10),"")</f>
      </c>
      <c r="FG537">
        <f>IF($GL537&gt;=11,INDEX($DG:$DG,$GK537+11),"")</f>
      </c>
      <c r="FH537">
        <f>IF($GL537&gt;=12,INDEX($DG:$DG,$GK537+12),"")</f>
      </c>
      <c r="FI537">
        <f>IF($GL537&gt;=13,INDEX($DG:$DG,$GK537+13),"")</f>
      </c>
      <c r="FJ537">
        <f>IF($GL537&gt;=14,INDEX($DG:$DG,$GK537+14),"")</f>
      </c>
      <c r="FK537">
        <f>IF($GL537&gt;=15,INDEX($DG:$DG,$GK537+15),"")</f>
      </c>
      <c r="FL537">
        <f>IF($GL537&gt;=16,INDEX($DG:$DG,$GK537+16),"")</f>
      </c>
      <c r="FM537">
        <f>IF($GL537&gt;=17,INDEX($DG:$DG,$GK537+17),"")</f>
      </c>
      <c r="FN537">
        <f>IF($GL537&gt;=18,INDEX($DG:$DG,$GK537+18),"")</f>
      </c>
      <c r="FO537">
        <f>IF($GL537&gt;=19,INDEX($DG:$DG,$GK537+19),"")</f>
      </c>
      <c r="FP537">
        <f>IF($GL537&gt;=20,INDEX($DG:$DG,$GK537+20),"")</f>
      </c>
      <c r="FQ537">
        <f>IF($GL537&gt;=21,INDEX($DG:$DG,$GK537+21),"")</f>
      </c>
      <c r="FR537">
        <f>IF($GL537&gt;=22,INDEX($DG:$DG,$GK537+22),"")</f>
      </c>
      <c r="FS537">
        <f>IF($GL537&gt;=23,INDEX($DG:$DG,$GK537+23),"")</f>
      </c>
      <c r="FT537">
        <f>IF($GL537&gt;=24,INDEX($DG:$DG,$GK537+24),"")</f>
      </c>
      <c r="FU537">
        <f>IF($GL537&gt;=25,INDEX($DG:$DG,$GK537+25),"")</f>
      </c>
      <c r="FV537">
        <f>IF($GL537&gt;=26,INDEX($DG:$DG,$GK537+26),"")</f>
      </c>
      <c r="FW537">
        <f>IF($GL537&gt;=27,INDEX($DG:$DG,$GK537+27),"")</f>
      </c>
      <c r="FX537">
        <f>IF($GL537&gt;=28,INDEX($DG:$DG,$GK537+28),"")</f>
      </c>
      <c r="FY537">
        <f>IF($GL537&gt;=29,INDEX($DG:$DG,$GK537+29),"")</f>
      </c>
      <c r="FZ537">
        <f>IF($GL537&gt;=30,INDEX($DG:$DG,$GK537+30),"")</f>
      </c>
      <c r="GA537">
        <f>IF($GL537&gt;=31,INDEX($DG:$DG,$GK537+31),"")</f>
      </c>
      <c r="GB537">
        <f>IF($GL537&gt;=32,INDEX($DG:$DG,$GK537+32),"")</f>
      </c>
      <c r="GC537">
        <f>IF($GL537&gt;=33,INDEX($DG:$DG,$GK537+33),"")</f>
      </c>
      <c r="GD537">
        <f>IF($GL537&gt;=34,INDEX($DG:$DG,$GK537+34),"")</f>
      </c>
      <c r="GE537">
        <f>IF($GL537&gt;=35,INDEX($DG:$DG,$GK537+35),"")</f>
      </c>
      <c r="GF537">
        <f>IF($GL537&gt;=36,INDEX($DG:$DG,$GK537+36),"")</f>
      </c>
      <c r="GG537">
        <f>IF($GL537&gt;=37,INDEX($DG:$DG,$GK537+37),"")</f>
      </c>
      <c r="GH537">
        <f>IF($GL537&gt;=38,INDEX($DG:$DG,$GK537+38),"")</f>
      </c>
      <c r="GI537">
        <f>IF($GL537&gt;=39,INDEX($DG:$DG,$GK537+39),"")</f>
      </c>
      <c r="GJ537">
        <f>IF($GL537&gt;=40,INDEX($DG:$DG,$GK537+40),"")</f>
      </c>
      <c r="GK537">
        <f>IFERROR(MATCH($DE537,$DF$2:$DF$166,0)+1,0)</f>
      </c>
      <c r="GL537">
        <f>IFERROR(INDEX($DH$2:$DH$166,MATCH($DE537,$DF$2:$DF$166,0)),0)</f>
      </c>
      <c r="GM537">
        <f>IFERROR(MATCH($H537,$DI$537:$EV$537,0),0)</f>
      </c>
      <c r="GN537">
        <f>IF($GM537&gt;0,INDEX($EW$537:$GJ$537,$GM537),"")</f>
      </c>
      <c r="GO537" t="s">
        <v>1165</v>
      </c>
      <c r="GQ537">
        <f>IF($IZ537&gt;=1,INDEX($GO:$GO,$IY537+1),"")</f>
      </c>
      <c r="GR537">
        <f>IF($IZ537&gt;=2,INDEX($GO:$GO,$IY537+2),"")</f>
      </c>
      <c r="GS537">
        <f>IF($IZ537&gt;=3,INDEX($GO:$GO,$IY537+3),"")</f>
      </c>
      <c r="GT537">
        <f>IF($IZ537&gt;=4,INDEX($GO:$GO,$IY537+4),"")</f>
      </c>
      <c r="GU537">
        <f>IF($IZ537&gt;=5,INDEX($GO:$GO,$IY537+5),"")</f>
      </c>
      <c r="GV537">
        <f>IF($IZ537&gt;=6,INDEX($GO:$GO,$IY537+6),"")</f>
      </c>
      <c r="GW537">
        <f>IF($IZ537&gt;=7,INDEX($GO:$GO,$IY537+7),"")</f>
      </c>
      <c r="GX537">
        <f>IF($IZ537&gt;=8,INDEX($GO:$GO,$IY537+8),"")</f>
      </c>
      <c r="GY537">
        <f>IF($IZ537&gt;=9,INDEX($GO:$GO,$IY537+9),"")</f>
      </c>
      <c r="GZ537">
        <f>IF($IZ537&gt;=10,INDEX($GO:$GO,$IY537+10),"")</f>
      </c>
      <c r="HA537">
        <f>IF($IZ537&gt;=11,INDEX($GO:$GO,$IY537+11),"")</f>
      </c>
      <c r="HB537">
        <f>IF($IZ537&gt;=12,INDEX($GO:$GO,$IY537+12),"")</f>
      </c>
      <c r="HC537">
        <f>IF($IZ537&gt;=13,INDEX($GO:$GO,$IY537+13),"")</f>
      </c>
      <c r="HD537">
        <f>IF($IZ537&gt;=14,INDEX($GO:$GO,$IY537+14),"")</f>
      </c>
      <c r="HE537">
        <f>IF($IZ537&gt;=15,INDEX($GO:$GO,$IY537+15),"")</f>
      </c>
      <c r="HF537">
        <f>IF($IZ537&gt;=16,INDEX($GO:$GO,$IY537+16),"")</f>
      </c>
      <c r="HG537">
        <f>IF($IZ537&gt;=17,INDEX($GO:$GO,$IY537+17),"")</f>
      </c>
      <c r="HH537">
        <f>IF($IZ537&gt;=18,INDEX($GO:$GO,$IY537+18),"")</f>
      </c>
      <c r="HI537">
        <f>IF($IZ537&gt;=19,INDEX($GO:$GO,$IY537+19),"")</f>
      </c>
      <c r="HJ537">
        <f>IF($IZ537&gt;=20,INDEX($GO:$GO,$IY537+20),"")</f>
      </c>
      <c r="HK537">
        <f>IF($IZ537&gt;=21,INDEX($GO:$GO,$IY537+21),"")</f>
      </c>
      <c r="HL537">
        <f>IF($IZ537&gt;=22,INDEX($GO:$GO,$IY537+22),"")</f>
      </c>
      <c r="HM537">
        <f>IF($IZ537&gt;=23,INDEX($GO:$GO,$IY537+23),"")</f>
      </c>
      <c r="HN537">
        <f>IF($IZ537&gt;=24,INDEX($GO:$GO,$IY537+24),"")</f>
      </c>
      <c r="HO537">
        <f>IF($IZ537&gt;=25,INDEX($GO:$GO,$IY537+25),"")</f>
      </c>
      <c r="HP537">
        <f>IF($IZ537&gt;=26,INDEX($GO:$GO,$IY537+26),"")</f>
      </c>
      <c r="HQ537">
        <f>IF($IZ537&gt;=27,INDEX($GO:$GO,$IY537+27),"")</f>
      </c>
      <c r="HR537">
        <f>IF($IZ537&gt;=28,INDEX($GO:$GO,$IY537+28),"")</f>
      </c>
      <c r="HS537">
        <f>IF($IZ537&gt;=29,INDEX($GO:$GO,$IY537+29),"")</f>
      </c>
      <c r="HT537">
        <f>IF($IZ537&gt;=30,INDEX($GO:$GO,$IY537+30),"")</f>
      </c>
      <c r="HU537">
        <f>IF($IZ537&gt;=31,INDEX($GO:$GO,$IY537+31),"")</f>
      </c>
      <c r="HV537">
        <f>IF($IZ537&gt;=32,INDEX($GO:$GO,$IY537+32),"")</f>
      </c>
      <c r="HW537">
        <f>IF($IZ537&gt;=33,INDEX($GO:$GO,$IY537+33),"")</f>
      </c>
      <c r="HX537">
        <f>IF($IZ537&gt;=34,INDEX($GO:$GO,$IY537+34),"")</f>
      </c>
      <c r="HY537">
        <f>IF($IZ537&gt;=35,INDEX($GO:$GO,$IY537+35),"")</f>
      </c>
      <c r="HZ537">
        <f>IF($IZ537&gt;=36,INDEX($GO:$GO,$IY537+36),"")</f>
      </c>
      <c r="IA537">
        <f>IF($IZ537&gt;=37,INDEX($GO:$GO,$IY537+37),"")</f>
      </c>
      <c r="IB537">
        <f>IF($IZ537&gt;=38,INDEX($GO:$GO,$IY537+38),"")</f>
      </c>
      <c r="IC537">
        <f>IF($IZ537&gt;=39,INDEX($GO:$GO,$IY537+39),"")</f>
      </c>
      <c r="ID537">
        <f>IF($IZ537&gt;=40,INDEX($GO:$GO,$IY537+40),"")</f>
      </c>
      <c r="IE537">
        <f>IF($IZ537&gt;=41,INDEX($GO:$GO,$IY537+41),"")</f>
      </c>
      <c r="IF537">
        <f>IF($IZ537&gt;=42,INDEX($GO:$GO,$IY537+42),"")</f>
      </c>
      <c r="IG537">
        <f>IF($IZ537&gt;=43,INDEX($GO:$GO,$IY537+43),"")</f>
      </c>
      <c r="IH537">
        <f>IF($IZ537&gt;=44,INDEX($GO:$GO,$IY537+44),"")</f>
      </c>
      <c r="II537">
        <f>IF($IZ537&gt;=45,INDEX($GO:$GO,$IY537+45),"")</f>
      </c>
      <c r="IJ537">
        <f>IF($IZ537&gt;=46,INDEX($GO:$GO,$IY537+46),"")</f>
      </c>
      <c r="IK537">
        <f>IF($IZ537&gt;=47,INDEX($GO:$GO,$IY537+47),"")</f>
      </c>
      <c r="IL537">
        <f>IF($IZ537&gt;=48,INDEX($GO:$GO,$IY537+48),"")</f>
      </c>
      <c r="IM537">
        <f>IF($IZ537&gt;=49,INDEX($GO:$GO,$IY537+49),"")</f>
      </c>
      <c r="IN537">
        <f>IF($IZ537&gt;=50,INDEX($GO:$GO,$IY537+50),"")</f>
      </c>
      <c r="IO537">
        <f>IF($IZ537&gt;=51,INDEX($GO:$GO,$IY537+51),"")</f>
      </c>
      <c r="IP537">
        <f>IF($IZ537&gt;=52,INDEX($GO:$GO,$IY537+52),"")</f>
      </c>
      <c r="IQ537">
        <f>IF($IZ537&gt;=53,INDEX($GO:$GO,$IY537+53),"")</f>
      </c>
      <c r="IR537">
        <f>IF($IZ537&gt;=54,INDEX($GO:$GO,$IY537+54),"")</f>
      </c>
      <c r="IS537">
        <f>IF($IZ537&gt;=55,INDEX($GO:$GO,$IY537+55),"")</f>
      </c>
      <c r="IT537">
        <f>IF($IZ537&gt;=56,INDEX($GO:$GO,$IY537+56),"")</f>
      </c>
      <c r="IU537">
        <f>IF($IZ537&gt;=57,INDEX($GO:$GO,$IY537+57),"")</f>
      </c>
      <c r="IV537">
        <f>IF($IZ537&gt;=58,INDEX($GO:$GO,$IY537+58),"")</f>
      </c>
      <c r="IW537">
        <f>IF($IZ537&gt;=59,INDEX($GO:$GO,$IY537+59),"")</f>
      </c>
      <c r="IX537">
        <f>IF($IZ537&gt;=60,INDEX($GO:$GO,$IY537+60),"")</f>
      </c>
      <c r="IY537">
        <f>IFERROR(MATCH($GN537,$GO$2:$GO$827,0)+1,0)</f>
      </c>
      <c r="IZ537">
        <f>IFERROR(INDEX($GP$2:$GP$827,MATCH($GN537,$GO$2:$GO$827,0)),0)</f>
      </c>
      <c r="JA537" t="s">
        <v>23</v>
      </c>
      <c r="JB537" t="s">
        <v>23</v>
      </c>
    </row>
    <row r="538" spans="1:262" x14ac:dyDescent="0.25">
      <c r="F538" s="1"/>
      <c r="G538" s="1"/>
      <c r="H538" s="1"/>
      <c r="I538" s="1"/>
      <c r="J538" s="1">
        <f>IFERROR(IF(FIND(" - ",$F538)&gt;0,MID($F538,FIND(" - ",$F538)+3,LEN($F538)),""),"")</f>
      </c>
      <c r="L538" s="1"/>
      <c r="N538" t="s">
        <v>23</v>
      </c>
      <c r="P538">
        <f>IF(OR($N538="",$O538=""),"",IFERROR($N538/$O538,0))</f>
      </c>
      <c r="Q538">
        <f>IF($N538="","",
IF($G538="","",
IF(ISNUMBER(SEARCH("exempt",LOWER($G538))),0,
$N538*(VALUE(SUBSTITUTE($G538,"%",""))/100))))</f>
      </c>
      <c r="W538">
        <f>IF($N538="","",
SUM($N538,$Q538,$U538,$R538,$T538)-
IF($V538="",0,VALUE($V538)))</f>
      </c>
      <c r="AE538" t="s">
        <v>1561</v>
      </c>
      <c r="AJ538" t="s">
        <v>1405</v>
      </c>
      <c r="AM538">
        <f>IFERROR(LEFT($F538,FIND(" - ",$F538)-1),$F538)</f>
      </c>
      <c r="AP538">
        <f>IF($CE538&gt;=1,INDEX($AN:$AN,$CD538+1),"")</f>
      </c>
      <c r="AQ538">
        <f>IF($CE538&gt;=2,INDEX($AN:$AN,$CD538+2),"")</f>
      </c>
      <c r="AR538">
        <f>IF($CE538&gt;=3,INDEX($AN:$AN,$CD538+3),"")</f>
      </c>
      <c r="AS538">
        <f>IF($CE538&gt;=4,INDEX($AN:$AN,$CD538+4),"")</f>
      </c>
      <c r="AT538">
        <f>IF($CE538&gt;=5,INDEX($AN:$AN,$CD538+5),"")</f>
      </c>
      <c r="AU538">
        <f>IF($CE538&gt;=6,INDEX($AN:$AN,$CD538+6),"")</f>
      </c>
      <c r="AV538">
        <f>IF($CE538&gt;=7,INDEX($AN:$AN,$CD538+7),"")</f>
      </c>
      <c r="AW538">
        <f>IF($CE538&gt;=8,INDEX($AN:$AN,$CD538+8),"")</f>
      </c>
      <c r="AX538">
        <f>IF($CE538&gt;=9,INDEX($AN:$AN,$CD538+9),"")</f>
      </c>
      <c r="AY538">
        <f>IF($CE538&gt;=10,INDEX($AN:$AN,$CD538+10),"")</f>
      </c>
      <c r="AZ538">
        <f>IF($CE538&gt;=11,INDEX($AN:$AN,$CD538+11),"")</f>
      </c>
      <c r="BA538">
        <f>IF($CE538&gt;=12,INDEX($AN:$AN,$CD538+12),"")</f>
      </c>
      <c r="BB538">
        <f>IF($CE538&gt;=13,INDEX($AN:$AN,$CD538+13),"")</f>
      </c>
      <c r="BC538">
        <f>IF($CE538&gt;=14,INDEX($AN:$AN,$CD538+14),"")</f>
      </c>
      <c r="BD538">
        <f>IF($CE538&gt;=15,INDEX($AN:$AN,$CD538+15),"")</f>
      </c>
      <c r="BE538">
        <f>IF($CE538&gt;=16,INDEX($AN:$AN,$CD538+16),"")</f>
      </c>
      <c r="BF538">
        <f>IF($CE538&gt;=17,INDEX($AN:$AN,$CD538+17),"")</f>
      </c>
      <c r="BG538">
        <f>IF($CE538&gt;=18,INDEX($AN:$AN,$CD538+18),"")</f>
      </c>
      <c r="BH538">
        <f>IF($CE538&gt;=19,INDEX($AN:$AN,$CD538+19),"")</f>
      </c>
      <c r="BI538">
        <f>IF($CE538&gt;=20,INDEX($AN:$AN,$CD538+20),"")</f>
      </c>
      <c r="BJ538">
        <f>IF($CE538&gt;=21,INDEX($AN:$AN,$CD538+21),"")</f>
      </c>
      <c r="BK538">
        <f>IF($CE538&gt;=22,INDEX($AN:$AN,$CD538+22),"")</f>
      </c>
      <c r="BL538">
        <f>IF($CE538&gt;=23,INDEX($AN:$AN,$CD538+23),"")</f>
      </c>
      <c r="BM538">
        <f>IF($CE538&gt;=24,INDEX($AN:$AN,$CD538+24),"")</f>
      </c>
      <c r="BN538">
        <f>IF($CE538&gt;=25,INDEX($AN:$AN,$CD538+25),"")</f>
      </c>
      <c r="BO538">
        <f>IF($CE538&gt;=26,INDEX($AN:$AN,$CD538+26),"")</f>
      </c>
      <c r="BP538">
        <f>IF($CE538&gt;=27,INDEX($AN:$AN,$CD538+27),"")</f>
      </c>
      <c r="BQ538">
        <f>IF($CE538&gt;=28,INDEX($AN:$AN,$CD538+28),"")</f>
      </c>
      <c r="BR538">
        <f>IF($CE538&gt;=29,INDEX($AN:$AN,$CD538+29),"")</f>
      </c>
      <c r="BS538">
        <f>IF($CE538&gt;=30,INDEX($AN:$AN,$CD538+30),"")</f>
      </c>
      <c r="BT538">
        <f>IF($CE538&gt;=31,INDEX($AN:$AN,$CD538+31),"")</f>
      </c>
      <c r="BU538">
        <f>IF($CE538&gt;=32,INDEX($AN:$AN,$CD538+32),"")</f>
      </c>
      <c r="BV538">
        <f>IF($CE538&gt;=33,INDEX($AN:$AN,$CD538+33),"")</f>
      </c>
      <c r="BW538">
        <f>IF($CE538&gt;=34,INDEX($AN:$AN,$CD538+34),"")</f>
      </c>
      <c r="BX538">
        <f>IF($CE538&gt;=35,INDEX($AN:$AN,$CD538+35),"")</f>
      </c>
      <c r="BY538">
        <f>IF($CE538&gt;=36,INDEX($AN:$AN,$CD538+36),"")</f>
      </c>
      <c r="BZ538">
        <f>IF($CE538&gt;=37,INDEX($AN:$AN,$CD538+37),"")</f>
      </c>
      <c r="CA538">
        <f>IF($CE538&gt;=38,INDEX($AN:$AN,$CD538+38),"")</f>
      </c>
      <c r="CB538">
        <f>IF($CE538&gt;=39,INDEX($AN:$AN,$CD538+39),"")</f>
      </c>
      <c r="CC538">
        <f>IF($CE538&gt;=40,INDEX($AN:$AN,$CD538+40),"")</f>
      </c>
      <c r="CD538">
        <f>IFERROR(MATCH($AM538,$AN$2:$AN$133,0)+1,0)</f>
      </c>
      <c r="CE538">
        <f>IFERROR(INDEX($AO$2:$AO$133,MATCH($AM538,$AN$2:$AN$133,0)),0)</f>
      </c>
      <c r="CF538">
        <f>IFERROR(LEFT($K538,FIND(" - ",$K538)-1),$K538)</f>
      </c>
      <c r="CG538" t="s">
        <v>1562</v>
      </c>
      <c r="CH538">
        <v>1</v>
      </c>
      <c r="CI538">
        <f>IF($DD538&gt;=1,INDEX($CG:$CG,$DC538+1),"")</f>
      </c>
      <c r="CJ538">
        <f>IF($DD538&gt;=2,INDEX($CG:$CG,$DC538+2),"")</f>
      </c>
      <c r="CK538">
        <f>IF($DD538&gt;=3,INDEX($CG:$CG,$DC538+3),"")</f>
      </c>
      <c r="CL538">
        <f>IF($DD538&gt;=4,INDEX($CG:$CG,$DC538+4),"")</f>
      </c>
      <c r="CM538">
        <f>IF($DD538&gt;=5,INDEX($CG:$CG,$DC538+5),"")</f>
      </c>
      <c r="CN538">
        <f>IF($DD538&gt;=6,INDEX($CG:$CG,$DC538+6),"")</f>
      </c>
      <c r="CO538">
        <f>IF($DD538&gt;=7,INDEX($CG:$CG,$DC538+7),"")</f>
      </c>
      <c r="CP538">
        <f>IF($DD538&gt;=8,INDEX($CG:$CG,$DC538+8),"")</f>
      </c>
      <c r="CQ538">
        <f>IF($DD538&gt;=9,INDEX($CG:$CG,$DC538+9),"")</f>
      </c>
      <c r="CR538">
        <f>IF($DD538&gt;=10,INDEX($CG:$CG,$DC538+10),"")</f>
      </c>
      <c r="CS538">
        <f>IF($DD538&gt;=11,INDEX($CG:$CG,$DC538+11),"")</f>
      </c>
      <c r="CT538">
        <f>IF($DD538&gt;=12,INDEX($CG:$CG,$DC538+12),"")</f>
      </c>
      <c r="CU538">
        <f>IF($DD538&gt;=13,INDEX($CG:$CG,$DC538+13),"")</f>
      </c>
      <c r="CV538">
        <f>IF($DD538&gt;=14,INDEX($CG:$CG,$DC538+14),"")</f>
      </c>
      <c r="CW538">
        <f>IF($DD538&gt;=15,INDEX($CG:$CG,$DC538+15),"")</f>
      </c>
      <c r="CX538">
        <f>IF($DD538&gt;=16,INDEX($CG:$CG,$DC538+16),"")</f>
      </c>
      <c r="CY538">
        <f>IF($DD538&gt;=17,INDEX($CG:$CG,$DC538+17),"")</f>
      </c>
      <c r="CZ538">
        <f>IF($DD538&gt;=18,INDEX($CG:$CG,$DC538+18),"")</f>
      </c>
      <c r="DA538">
        <f>IF($DD538&gt;=19,INDEX($CG:$CG,$DC538+19),"")</f>
      </c>
      <c r="DB538">
        <f>IF($DD538&gt;=20,INDEX($CG:$CG,$DC538+20),"")</f>
      </c>
      <c r="DC538">
        <f>IFERROR(MATCH($CF538,$CG$2:$CG$1558,0)+1,0)</f>
      </c>
      <c r="DD538">
        <f>IFERROR(INDEX($CH$2:$CH$1558,MATCH($CF538,$CG$2:$CG$1558,0)),0)</f>
      </c>
      <c r="DE538">
        <f>IFERROR(INDEX($AL:$AL,MATCH($G538,$AK:$AK,0))&amp;"","")</f>
      </c>
      <c r="DI538">
        <f>IF($GL538&gt;=1,INDEX($DF:$DF,$GK538+1),"")</f>
      </c>
      <c r="DJ538">
        <f>IF($GL538&gt;=2,INDEX($DF:$DF,$GK538+2),"")</f>
      </c>
      <c r="DK538">
        <f>IF($GL538&gt;=3,INDEX($DF:$DF,$GK538+3),"")</f>
      </c>
      <c r="DL538">
        <f>IF($GL538&gt;=4,INDEX($DF:$DF,$GK538+4),"")</f>
      </c>
      <c r="DM538">
        <f>IF($GL538&gt;=5,INDEX($DF:$DF,$GK538+5),"")</f>
      </c>
      <c r="DN538">
        <f>IF($GL538&gt;=6,INDEX($DF:$DF,$GK538+6),"")</f>
      </c>
      <c r="DO538">
        <f>IF($GL538&gt;=7,INDEX($DF:$DF,$GK538+7),"")</f>
      </c>
      <c r="DP538">
        <f>IF($GL538&gt;=8,INDEX($DF:$DF,$GK538+8),"")</f>
      </c>
      <c r="DQ538">
        <f>IF($GL538&gt;=9,INDEX($DF:$DF,$GK538+9),"")</f>
      </c>
      <c r="DR538">
        <f>IF($GL538&gt;=10,INDEX($DF:$DF,$GK538+10),"")</f>
      </c>
      <c r="DS538">
        <f>IF($GL538&gt;=11,INDEX($DF:$DF,$GK538+11),"")</f>
      </c>
      <c r="DT538">
        <f>IF($GL538&gt;=12,INDEX($DF:$DF,$GK538+12),"")</f>
      </c>
      <c r="DU538">
        <f>IF($GL538&gt;=13,INDEX($DF:$DF,$GK538+13),"")</f>
      </c>
      <c r="DV538">
        <f>IF($GL538&gt;=14,INDEX($DF:$DF,$GK538+14),"")</f>
      </c>
      <c r="DW538">
        <f>IF($GL538&gt;=15,INDEX($DF:$DF,$GK538+15),"")</f>
      </c>
      <c r="DX538">
        <f>IF($GL538&gt;=16,INDEX($DF:$DF,$GK538+16),"")</f>
      </c>
      <c r="DY538">
        <f>IF($GL538&gt;=17,INDEX($DF:$DF,$GK538+17),"")</f>
      </c>
      <c r="DZ538">
        <f>IF($GL538&gt;=18,INDEX($DF:$DF,$GK538+18),"")</f>
      </c>
      <c r="EA538">
        <f>IF($GL538&gt;=19,INDEX($DF:$DF,$GK538+19),"")</f>
      </c>
      <c r="EB538">
        <f>IF($GL538&gt;=20,INDEX($DF:$DF,$GK538+20),"")</f>
      </c>
      <c r="EC538">
        <f>IF($GL538&gt;=21,INDEX($DF:$DF,$GK538+21),"")</f>
      </c>
      <c r="ED538">
        <f>IF($GL538&gt;=22,INDEX($DF:$DF,$GK538+22),"")</f>
      </c>
      <c r="EE538">
        <f>IF($GL538&gt;=23,INDEX($DF:$DF,$GK538+23),"")</f>
      </c>
      <c r="EF538">
        <f>IF($GL538&gt;=24,INDEX($DF:$DF,$GK538+24),"")</f>
      </c>
      <c r="EG538">
        <f>IF($GL538&gt;=25,INDEX($DF:$DF,$GK538+25),"")</f>
      </c>
      <c r="EH538">
        <f>IF($GL538&gt;=26,INDEX($DF:$DF,$GK538+26),"")</f>
      </c>
      <c r="EI538">
        <f>IF($GL538&gt;=27,INDEX($DF:$DF,$GK538+27),"")</f>
      </c>
      <c r="EJ538">
        <f>IF($GL538&gt;=28,INDEX($DF:$DF,$GK538+28),"")</f>
      </c>
      <c r="EK538">
        <f>IF($GL538&gt;=29,INDEX($DF:$DF,$GK538+29),"")</f>
      </c>
      <c r="EL538">
        <f>IF($GL538&gt;=30,INDEX($DF:$DF,$GK538+30),"")</f>
      </c>
      <c r="EM538">
        <f>IF($GL538&gt;=31,INDEX($DF:$DF,$GK538+31),"")</f>
      </c>
      <c r="EN538">
        <f>IF($GL538&gt;=32,INDEX($DF:$DF,$GK538+32),"")</f>
      </c>
      <c r="EO538">
        <f>IF($GL538&gt;=33,INDEX($DF:$DF,$GK538+33),"")</f>
      </c>
      <c r="EP538">
        <f>IF($GL538&gt;=34,INDEX($DF:$DF,$GK538+34),"")</f>
      </c>
      <c r="EQ538">
        <f>IF($GL538&gt;=35,INDEX($DF:$DF,$GK538+35),"")</f>
      </c>
      <c r="ER538">
        <f>IF($GL538&gt;=36,INDEX($DF:$DF,$GK538+36),"")</f>
      </c>
      <c r="ES538">
        <f>IF($GL538&gt;=37,INDEX($DF:$DF,$GK538+37),"")</f>
      </c>
      <c r="ET538">
        <f>IF($GL538&gt;=38,INDEX($DF:$DF,$GK538+38),"")</f>
      </c>
      <c r="EU538">
        <f>IF($GL538&gt;=39,INDEX($DF:$DF,$GK538+39),"")</f>
      </c>
      <c r="EV538">
        <f>IF($GL538&gt;=40,INDEX($DF:$DF,$GK538+40),"")</f>
      </c>
      <c r="EW538">
        <f>IF($GL538&gt;=1,INDEX($DG:$DG,$GK538+1),"")</f>
      </c>
      <c r="EX538">
        <f>IF($GL538&gt;=2,INDEX($DG:$DG,$GK538+2),"")</f>
      </c>
      <c r="EY538">
        <f>IF($GL538&gt;=3,INDEX($DG:$DG,$GK538+3),"")</f>
      </c>
      <c r="EZ538">
        <f>IF($GL538&gt;=4,INDEX($DG:$DG,$GK538+4),"")</f>
      </c>
      <c r="FA538">
        <f>IF($GL538&gt;=5,INDEX($DG:$DG,$GK538+5),"")</f>
      </c>
      <c r="FB538">
        <f>IF($GL538&gt;=6,INDEX($DG:$DG,$GK538+6),"")</f>
      </c>
      <c r="FC538">
        <f>IF($GL538&gt;=7,INDEX($DG:$DG,$GK538+7),"")</f>
      </c>
      <c r="FD538">
        <f>IF($GL538&gt;=8,INDEX($DG:$DG,$GK538+8),"")</f>
      </c>
      <c r="FE538">
        <f>IF($GL538&gt;=9,INDEX($DG:$DG,$GK538+9),"")</f>
      </c>
      <c r="FF538">
        <f>IF($GL538&gt;=10,INDEX($DG:$DG,$GK538+10),"")</f>
      </c>
      <c r="FG538">
        <f>IF($GL538&gt;=11,INDEX($DG:$DG,$GK538+11),"")</f>
      </c>
      <c r="FH538">
        <f>IF($GL538&gt;=12,INDEX($DG:$DG,$GK538+12),"")</f>
      </c>
      <c r="FI538">
        <f>IF($GL538&gt;=13,INDEX($DG:$DG,$GK538+13),"")</f>
      </c>
      <c r="FJ538">
        <f>IF($GL538&gt;=14,INDEX($DG:$DG,$GK538+14),"")</f>
      </c>
      <c r="FK538">
        <f>IF($GL538&gt;=15,INDEX($DG:$DG,$GK538+15),"")</f>
      </c>
      <c r="FL538">
        <f>IF($GL538&gt;=16,INDEX($DG:$DG,$GK538+16),"")</f>
      </c>
      <c r="FM538">
        <f>IF($GL538&gt;=17,INDEX($DG:$DG,$GK538+17),"")</f>
      </c>
      <c r="FN538">
        <f>IF($GL538&gt;=18,INDEX($DG:$DG,$GK538+18),"")</f>
      </c>
      <c r="FO538">
        <f>IF($GL538&gt;=19,INDEX($DG:$DG,$GK538+19),"")</f>
      </c>
      <c r="FP538">
        <f>IF($GL538&gt;=20,INDEX($DG:$DG,$GK538+20),"")</f>
      </c>
      <c r="FQ538">
        <f>IF($GL538&gt;=21,INDEX($DG:$DG,$GK538+21),"")</f>
      </c>
      <c r="FR538">
        <f>IF($GL538&gt;=22,INDEX($DG:$DG,$GK538+22),"")</f>
      </c>
      <c r="FS538">
        <f>IF($GL538&gt;=23,INDEX($DG:$DG,$GK538+23),"")</f>
      </c>
      <c r="FT538">
        <f>IF($GL538&gt;=24,INDEX($DG:$DG,$GK538+24),"")</f>
      </c>
      <c r="FU538">
        <f>IF($GL538&gt;=25,INDEX($DG:$DG,$GK538+25),"")</f>
      </c>
      <c r="FV538">
        <f>IF($GL538&gt;=26,INDEX($DG:$DG,$GK538+26),"")</f>
      </c>
      <c r="FW538">
        <f>IF($GL538&gt;=27,INDEX($DG:$DG,$GK538+27),"")</f>
      </c>
      <c r="FX538">
        <f>IF($GL538&gt;=28,INDEX($DG:$DG,$GK538+28),"")</f>
      </c>
      <c r="FY538">
        <f>IF($GL538&gt;=29,INDEX($DG:$DG,$GK538+29),"")</f>
      </c>
      <c r="FZ538">
        <f>IF($GL538&gt;=30,INDEX($DG:$DG,$GK538+30),"")</f>
      </c>
      <c r="GA538">
        <f>IF($GL538&gt;=31,INDEX($DG:$DG,$GK538+31),"")</f>
      </c>
      <c r="GB538">
        <f>IF($GL538&gt;=32,INDEX($DG:$DG,$GK538+32),"")</f>
      </c>
      <c r="GC538">
        <f>IF($GL538&gt;=33,INDEX($DG:$DG,$GK538+33),"")</f>
      </c>
      <c r="GD538">
        <f>IF($GL538&gt;=34,INDEX($DG:$DG,$GK538+34),"")</f>
      </c>
      <c r="GE538">
        <f>IF($GL538&gt;=35,INDEX($DG:$DG,$GK538+35),"")</f>
      </c>
      <c r="GF538">
        <f>IF($GL538&gt;=36,INDEX($DG:$DG,$GK538+36),"")</f>
      </c>
      <c r="GG538">
        <f>IF($GL538&gt;=37,INDEX($DG:$DG,$GK538+37),"")</f>
      </c>
      <c r="GH538">
        <f>IF($GL538&gt;=38,INDEX($DG:$DG,$GK538+38),"")</f>
      </c>
      <c r="GI538">
        <f>IF($GL538&gt;=39,INDEX($DG:$DG,$GK538+39),"")</f>
      </c>
      <c r="GJ538">
        <f>IF($GL538&gt;=40,INDEX($DG:$DG,$GK538+40),"")</f>
      </c>
      <c r="GK538">
        <f>IFERROR(MATCH($DE538,$DF$2:$DF$166,0)+1,0)</f>
      </c>
      <c r="GL538">
        <f>IFERROR(INDEX($DH$2:$DH$166,MATCH($DE538,$DF$2:$DF$166,0)),0)</f>
      </c>
      <c r="GM538">
        <f>IFERROR(MATCH($H538,$DI$538:$EV$538,0),0)</f>
      </c>
      <c r="GN538">
        <f>IF($GM538&gt;0,INDEX($EW$538:$GJ$538,$GM538),"")</f>
      </c>
      <c r="GO538" t="s">
        <v>1167</v>
      </c>
      <c r="GQ538">
        <f>IF($IZ538&gt;=1,INDEX($GO:$GO,$IY538+1),"")</f>
      </c>
      <c r="GR538">
        <f>IF($IZ538&gt;=2,INDEX($GO:$GO,$IY538+2),"")</f>
      </c>
      <c r="GS538">
        <f>IF($IZ538&gt;=3,INDEX($GO:$GO,$IY538+3),"")</f>
      </c>
      <c r="GT538">
        <f>IF($IZ538&gt;=4,INDEX($GO:$GO,$IY538+4),"")</f>
      </c>
      <c r="GU538">
        <f>IF($IZ538&gt;=5,INDEX($GO:$GO,$IY538+5),"")</f>
      </c>
      <c r="GV538">
        <f>IF($IZ538&gt;=6,INDEX($GO:$GO,$IY538+6),"")</f>
      </c>
      <c r="GW538">
        <f>IF($IZ538&gt;=7,INDEX($GO:$GO,$IY538+7),"")</f>
      </c>
      <c r="GX538">
        <f>IF($IZ538&gt;=8,INDEX($GO:$GO,$IY538+8),"")</f>
      </c>
      <c r="GY538">
        <f>IF($IZ538&gt;=9,INDEX($GO:$GO,$IY538+9),"")</f>
      </c>
      <c r="GZ538">
        <f>IF($IZ538&gt;=10,INDEX($GO:$GO,$IY538+10),"")</f>
      </c>
      <c r="HA538">
        <f>IF($IZ538&gt;=11,INDEX($GO:$GO,$IY538+11),"")</f>
      </c>
      <c r="HB538">
        <f>IF($IZ538&gt;=12,INDEX($GO:$GO,$IY538+12),"")</f>
      </c>
      <c r="HC538">
        <f>IF($IZ538&gt;=13,INDEX($GO:$GO,$IY538+13),"")</f>
      </c>
      <c r="HD538">
        <f>IF($IZ538&gt;=14,INDEX($GO:$GO,$IY538+14),"")</f>
      </c>
      <c r="HE538">
        <f>IF($IZ538&gt;=15,INDEX($GO:$GO,$IY538+15),"")</f>
      </c>
      <c r="HF538">
        <f>IF($IZ538&gt;=16,INDEX($GO:$GO,$IY538+16),"")</f>
      </c>
      <c r="HG538">
        <f>IF($IZ538&gt;=17,INDEX($GO:$GO,$IY538+17),"")</f>
      </c>
      <c r="HH538">
        <f>IF($IZ538&gt;=18,INDEX($GO:$GO,$IY538+18),"")</f>
      </c>
      <c r="HI538">
        <f>IF($IZ538&gt;=19,INDEX($GO:$GO,$IY538+19),"")</f>
      </c>
      <c r="HJ538">
        <f>IF($IZ538&gt;=20,INDEX($GO:$GO,$IY538+20),"")</f>
      </c>
      <c r="HK538">
        <f>IF($IZ538&gt;=21,INDEX($GO:$GO,$IY538+21),"")</f>
      </c>
      <c r="HL538">
        <f>IF($IZ538&gt;=22,INDEX($GO:$GO,$IY538+22),"")</f>
      </c>
      <c r="HM538">
        <f>IF($IZ538&gt;=23,INDEX($GO:$GO,$IY538+23),"")</f>
      </c>
      <c r="HN538">
        <f>IF($IZ538&gt;=24,INDEX($GO:$GO,$IY538+24),"")</f>
      </c>
      <c r="HO538">
        <f>IF($IZ538&gt;=25,INDEX($GO:$GO,$IY538+25),"")</f>
      </c>
      <c r="HP538">
        <f>IF($IZ538&gt;=26,INDEX($GO:$GO,$IY538+26),"")</f>
      </c>
      <c r="HQ538">
        <f>IF($IZ538&gt;=27,INDEX($GO:$GO,$IY538+27),"")</f>
      </c>
      <c r="HR538">
        <f>IF($IZ538&gt;=28,INDEX($GO:$GO,$IY538+28),"")</f>
      </c>
      <c r="HS538">
        <f>IF($IZ538&gt;=29,INDEX($GO:$GO,$IY538+29),"")</f>
      </c>
      <c r="HT538">
        <f>IF($IZ538&gt;=30,INDEX($GO:$GO,$IY538+30),"")</f>
      </c>
      <c r="HU538">
        <f>IF($IZ538&gt;=31,INDEX($GO:$GO,$IY538+31),"")</f>
      </c>
      <c r="HV538">
        <f>IF($IZ538&gt;=32,INDEX($GO:$GO,$IY538+32),"")</f>
      </c>
      <c r="HW538">
        <f>IF($IZ538&gt;=33,INDEX($GO:$GO,$IY538+33),"")</f>
      </c>
      <c r="HX538">
        <f>IF($IZ538&gt;=34,INDEX($GO:$GO,$IY538+34),"")</f>
      </c>
      <c r="HY538">
        <f>IF($IZ538&gt;=35,INDEX($GO:$GO,$IY538+35),"")</f>
      </c>
      <c r="HZ538">
        <f>IF($IZ538&gt;=36,INDEX($GO:$GO,$IY538+36),"")</f>
      </c>
      <c r="IA538">
        <f>IF($IZ538&gt;=37,INDEX($GO:$GO,$IY538+37),"")</f>
      </c>
      <c r="IB538">
        <f>IF($IZ538&gt;=38,INDEX($GO:$GO,$IY538+38),"")</f>
      </c>
      <c r="IC538">
        <f>IF($IZ538&gt;=39,INDEX($GO:$GO,$IY538+39),"")</f>
      </c>
      <c r="ID538">
        <f>IF($IZ538&gt;=40,INDEX($GO:$GO,$IY538+40),"")</f>
      </c>
      <c r="IE538">
        <f>IF($IZ538&gt;=41,INDEX($GO:$GO,$IY538+41),"")</f>
      </c>
      <c r="IF538">
        <f>IF($IZ538&gt;=42,INDEX($GO:$GO,$IY538+42),"")</f>
      </c>
      <c r="IG538">
        <f>IF($IZ538&gt;=43,INDEX($GO:$GO,$IY538+43),"")</f>
      </c>
      <c r="IH538">
        <f>IF($IZ538&gt;=44,INDEX($GO:$GO,$IY538+44),"")</f>
      </c>
      <c r="II538">
        <f>IF($IZ538&gt;=45,INDEX($GO:$GO,$IY538+45),"")</f>
      </c>
      <c r="IJ538">
        <f>IF($IZ538&gt;=46,INDEX($GO:$GO,$IY538+46),"")</f>
      </c>
      <c r="IK538">
        <f>IF($IZ538&gt;=47,INDEX($GO:$GO,$IY538+47),"")</f>
      </c>
      <c r="IL538">
        <f>IF($IZ538&gt;=48,INDEX($GO:$GO,$IY538+48),"")</f>
      </c>
      <c r="IM538">
        <f>IF($IZ538&gt;=49,INDEX($GO:$GO,$IY538+49),"")</f>
      </c>
      <c r="IN538">
        <f>IF($IZ538&gt;=50,INDEX($GO:$GO,$IY538+50),"")</f>
      </c>
      <c r="IO538">
        <f>IF($IZ538&gt;=51,INDEX($GO:$GO,$IY538+51),"")</f>
      </c>
      <c r="IP538">
        <f>IF($IZ538&gt;=52,INDEX($GO:$GO,$IY538+52),"")</f>
      </c>
      <c r="IQ538">
        <f>IF($IZ538&gt;=53,INDEX($GO:$GO,$IY538+53),"")</f>
      </c>
      <c r="IR538">
        <f>IF($IZ538&gt;=54,INDEX($GO:$GO,$IY538+54),"")</f>
      </c>
      <c r="IS538">
        <f>IF($IZ538&gt;=55,INDEX($GO:$GO,$IY538+55),"")</f>
      </c>
      <c r="IT538">
        <f>IF($IZ538&gt;=56,INDEX($GO:$GO,$IY538+56),"")</f>
      </c>
      <c r="IU538">
        <f>IF($IZ538&gt;=57,INDEX($GO:$GO,$IY538+57),"")</f>
      </c>
      <c r="IV538">
        <f>IF($IZ538&gt;=58,INDEX($GO:$GO,$IY538+58),"")</f>
      </c>
      <c r="IW538">
        <f>IF($IZ538&gt;=59,INDEX($GO:$GO,$IY538+59),"")</f>
      </c>
      <c r="IX538">
        <f>IF($IZ538&gt;=60,INDEX($GO:$GO,$IY538+60),"")</f>
      </c>
      <c r="IY538">
        <f>IFERROR(MATCH($GN538,$GO$2:$GO$827,0)+1,0)</f>
      </c>
      <c r="IZ538">
        <f>IFERROR(INDEX($GP$2:$GP$827,MATCH($GN538,$GO$2:$GO$827,0)),0)</f>
      </c>
      <c r="JA538" t="s">
        <v>23</v>
      </c>
      <c r="JB538" t="s">
        <v>23</v>
      </c>
    </row>
    <row r="539" spans="1:262" x14ac:dyDescent="0.25">
      <c r="F539" s="1"/>
      <c r="G539" s="1"/>
      <c r="H539" s="1"/>
      <c r="I539" s="1"/>
      <c r="J539" s="1">
        <f>IFERROR(IF(FIND(" - ",$F539)&gt;0,MID($F539,FIND(" - ",$F539)+3,LEN($F539)),""),"")</f>
      </c>
      <c r="L539" s="1"/>
      <c r="N539" t="s">
        <v>23</v>
      </c>
      <c r="P539">
        <f>IF(OR($N539="",$O539=""),"",IFERROR($N539/$O539,0))</f>
      </c>
      <c r="Q539">
        <f>IF($N539="","",
IF($G539="","",
IF(ISNUMBER(SEARCH("exempt",LOWER($G539))),0,
$N539*(VALUE(SUBSTITUTE($G539,"%",""))/100))))</f>
      </c>
      <c r="W539">
        <f>IF($N539="","",
SUM($N539,$Q539,$U539,$R539,$T539)-
IF($V539="",0,VALUE($V539)))</f>
      </c>
      <c r="AE539" t="s">
        <v>1563</v>
      </c>
      <c r="AJ539" t="s">
        <v>1407</v>
      </c>
      <c r="AM539">
        <f>IFERROR(LEFT($F539,FIND(" - ",$F539)-1),$F539)</f>
      </c>
      <c r="AP539">
        <f>IF($CE539&gt;=1,INDEX($AN:$AN,$CD539+1),"")</f>
      </c>
      <c r="AQ539">
        <f>IF($CE539&gt;=2,INDEX($AN:$AN,$CD539+2),"")</f>
      </c>
      <c r="AR539">
        <f>IF($CE539&gt;=3,INDEX($AN:$AN,$CD539+3),"")</f>
      </c>
      <c r="AS539">
        <f>IF($CE539&gt;=4,INDEX($AN:$AN,$CD539+4),"")</f>
      </c>
      <c r="AT539">
        <f>IF($CE539&gt;=5,INDEX($AN:$AN,$CD539+5),"")</f>
      </c>
      <c r="AU539">
        <f>IF($CE539&gt;=6,INDEX($AN:$AN,$CD539+6),"")</f>
      </c>
      <c r="AV539">
        <f>IF($CE539&gt;=7,INDEX($AN:$AN,$CD539+7),"")</f>
      </c>
      <c r="AW539">
        <f>IF($CE539&gt;=8,INDEX($AN:$AN,$CD539+8),"")</f>
      </c>
      <c r="AX539">
        <f>IF($CE539&gt;=9,INDEX($AN:$AN,$CD539+9),"")</f>
      </c>
      <c r="AY539">
        <f>IF($CE539&gt;=10,INDEX($AN:$AN,$CD539+10),"")</f>
      </c>
      <c r="AZ539">
        <f>IF($CE539&gt;=11,INDEX($AN:$AN,$CD539+11),"")</f>
      </c>
      <c r="BA539">
        <f>IF($CE539&gt;=12,INDEX($AN:$AN,$CD539+12),"")</f>
      </c>
      <c r="BB539">
        <f>IF($CE539&gt;=13,INDEX($AN:$AN,$CD539+13),"")</f>
      </c>
      <c r="BC539">
        <f>IF($CE539&gt;=14,INDEX($AN:$AN,$CD539+14),"")</f>
      </c>
      <c r="BD539">
        <f>IF($CE539&gt;=15,INDEX($AN:$AN,$CD539+15),"")</f>
      </c>
      <c r="BE539">
        <f>IF($CE539&gt;=16,INDEX($AN:$AN,$CD539+16),"")</f>
      </c>
      <c r="BF539">
        <f>IF($CE539&gt;=17,INDEX($AN:$AN,$CD539+17),"")</f>
      </c>
      <c r="BG539">
        <f>IF($CE539&gt;=18,INDEX($AN:$AN,$CD539+18),"")</f>
      </c>
      <c r="BH539">
        <f>IF($CE539&gt;=19,INDEX($AN:$AN,$CD539+19),"")</f>
      </c>
      <c r="BI539">
        <f>IF($CE539&gt;=20,INDEX($AN:$AN,$CD539+20),"")</f>
      </c>
      <c r="BJ539">
        <f>IF($CE539&gt;=21,INDEX($AN:$AN,$CD539+21),"")</f>
      </c>
      <c r="BK539">
        <f>IF($CE539&gt;=22,INDEX($AN:$AN,$CD539+22),"")</f>
      </c>
      <c r="BL539">
        <f>IF($CE539&gt;=23,INDEX($AN:$AN,$CD539+23),"")</f>
      </c>
      <c r="BM539">
        <f>IF($CE539&gt;=24,INDEX($AN:$AN,$CD539+24),"")</f>
      </c>
      <c r="BN539">
        <f>IF($CE539&gt;=25,INDEX($AN:$AN,$CD539+25),"")</f>
      </c>
      <c r="BO539">
        <f>IF($CE539&gt;=26,INDEX($AN:$AN,$CD539+26),"")</f>
      </c>
      <c r="BP539">
        <f>IF($CE539&gt;=27,INDEX($AN:$AN,$CD539+27),"")</f>
      </c>
      <c r="BQ539">
        <f>IF($CE539&gt;=28,INDEX($AN:$AN,$CD539+28),"")</f>
      </c>
      <c r="BR539">
        <f>IF($CE539&gt;=29,INDEX($AN:$AN,$CD539+29),"")</f>
      </c>
      <c r="BS539">
        <f>IF($CE539&gt;=30,INDEX($AN:$AN,$CD539+30),"")</f>
      </c>
      <c r="BT539">
        <f>IF($CE539&gt;=31,INDEX($AN:$AN,$CD539+31),"")</f>
      </c>
      <c r="BU539">
        <f>IF($CE539&gt;=32,INDEX($AN:$AN,$CD539+32),"")</f>
      </c>
      <c r="BV539">
        <f>IF($CE539&gt;=33,INDEX($AN:$AN,$CD539+33),"")</f>
      </c>
      <c r="BW539">
        <f>IF($CE539&gt;=34,INDEX($AN:$AN,$CD539+34),"")</f>
      </c>
      <c r="BX539">
        <f>IF($CE539&gt;=35,INDEX($AN:$AN,$CD539+35),"")</f>
      </c>
      <c r="BY539">
        <f>IF($CE539&gt;=36,INDEX($AN:$AN,$CD539+36),"")</f>
      </c>
      <c r="BZ539">
        <f>IF($CE539&gt;=37,INDEX($AN:$AN,$CD539+37),"")</f>
      </c>
      <c r="CA539">
        <f>IF($CE539&gt;=38,INDEX($AN:$AN,$CD539+38),"")</f>
      </c>
      <c r="CB539">
        <f>IF($CE539&gt;=39,INDEX($AN:$AN,$CD539+39),"")</f>
      </c>
      <c r="CC539">
        <f>IF($CE539&gt;=40,INDEX($AN:$AN,$CD539+40),"")</f>
      </c>
      <c r="CD539">
        <f>IFERROR(MATCH($AM539,$AN$2:$AN$133,0)+1,0)</f>
      </c>
      <c r="CE539">
        <f>IFERROR(INDEX($AO$2:$AO$133,MATCH($AM539,$AN$2:$AN$133,0)),0)</f>
      </c>
      <c r="CF539">
        <f>IFERROR(LEFT($K539,FIND(" - ",$K539)-1),$K539)</f>
      </c>
      <c r="CG539" t="s">
        <v>206</v>
      </c>
      <c r="CI539">
        <f>IF($DD539&gt;=1,INDEX($CG:$CG,$DC539+1),"")</f>
      </c>
      <c r="CJ539">
        <f>IF($DD539&gt;=2,INDEX($CG:$CG,$DC539+2),"")</f>
      </c>
      <c r="CK539">
        <f>IF($DD539&gt;=3,INDEX($CG:$CG,$DC539+3),"")</f>
      </c>
      <c r="CL539">
        <f>IF($DD539&gt;=4,INDEX($CG:$CG,$DC539+4),"")</f>
      </c>
      <c r="CM539">
        <f>IF($DD539&gt;=5,INDEX($CG:$CG,$DC539+5),"")</f>
      </c>
      <c r="CN539">
        <f>IF($DD539&gt;=6,INDEX($CG:$CG,$DC539+6),"")</f>
      </c>
      <c r="CO539">
        <f>IF($DD539&gt;=7,INDEX($CG:$CG,$DC539+7),"")</f>
      </c>
      <c r="CP539">
        <f>IF($DD539&gt;=8,INDEX($CG:$CG,$DC539+8),"")</f>
      </c>
      <c r="CQ539">
        <f>IF($DD539&gt;=9,INDEX($CG:$CG,$DC539+9),"")</f>
      </c>
      <c r="CR539">
        <f>IF($DD539&gt;=10,INDEX($CG:$CG,$DC539+10),"")</f>
      </c>
      <c r="CS539">
        <f>IF($DD539&gt;=11,INDEX($CG:$CG,$DC539+11),"")</f>
      </c>
      <c r="CT539">
        <f>IF($DD539&gt;=12,INDEX($CG:$CG,$DC539+12),"")</f>
      </c>
      <c r="CU539">
        <f>IF($DD539&gt;=13,INDEX($CG:$CG,$DC539+13),"")</f>
      </c>
      <c r="CV539">
        <f>IF($DD539&gt;=14,INDEX($CG:$CG,$DC539+14),"")</f>
      </c>
      <c r="CW539">
        <f>IF($DD539&gt;=15,INDEX($CG:$CG,$DC539+15),"")</f>
      </c>
      <c r="CX539">
        <f>IF($DD539&gt;=16,INDEX($CG:$CG,$DC539+16),"")</f>
      </c>
      <c r="CY539">
        <f>IF($DD539&gt;=17,INDEX($CG:$CG,$DC539+17),"")</f>
      </c>
      <c r="CZ539">
        <f>IF($DD539&gt;=18,INDEX($CG:$CG,$DC539+18),"")</f>
      </c>
      <c r="DA539">
        <f>IF($DD539&gt;=19,INDEX($CG:$CG,$DC539+19),"")</f>
      </c>
      <c r="DB539">
        <f>IF($DD539&gt;=20,INDEX($CG:$CG,$DC539+20),"")</f>
      </c>
      <c r="DC539">
        <f>IFERROR(MATCH($CF539,$CG$2:$CG$1558,0)+1,0)</f>
      </c>
      <c r="DD539">
        <f>IFERROR(INDEX($CH$2:$CH$1558,MATCH($CF539,$CG$2:$CG$1558,0)),0)</f>
      </c>
      <c r="DE539">
        <f>IFERROR(INDEX($AL:$AL,MATCH($G539,$AK:$AK,0))&amp;"","")</f>
      </c>
      <c r="DI539">
        <f>IF($GL539&gt;=1,INDEX($DF:$DF,$GK539+1),"")</f>
      </c>
      <c r="DJ539">
        <f>IF($GL539&gt;=2,INDEX($DF:$DF,$GK539+2),"")</f>
      </c>
      <c r="DK539">
        <f>IF($GL539&gt;=3,INDEX($DF:$DF,$GK539+3),"")</f>
      </c>
      <c r="DL539">
        <f>IF($GL539&gt;=4,INDEX($DF:$DF,$GK539+4),"")</f>
      </c>
      <c r="DM539">
        <f>IF($GL539&gt;=5,INDEX($DF:$DF,$GK539+5),"")</f>
      </c>
      <c r="DN539">
        <f>IF($GL539&gt;=6,INDEX($DF:$DF,$GK539+6),"")</f>
      </c>
      <c r="DO539">
        <f>IF($GL539&gt;=7,INDEX($DF:$DF,$GK539+7),"")</f>
      </c>
      <c r="DP539">
        <f>IF($GL539&gt;=8,INDEX($DF:$DF,$GK539+8),"")</f>
      </c>
      <c r="DQ539">
        <f>IF($GL539&gt;=9,INDEX($DF:$DF,$GK539+9),"")</f>
      </c>
      <c r="DR539">
        <f>IF($GL539&gt;=10,INDEX($DF:$DF,$GK539+10),"")</f>
      </c>
      <c r="DS539">
        <f>IF($GL539&gt;=11,INDEX($DF:$DF,$GK539+11),"")</f>
      </c>
      <c r="DT539">
        <f>IF($GL539&gt;=12,INDEX($DF:$DF,$GK539+12),"")</f>
      </c>
      <c r="DU539">
        <f>IF($GL539&gt;=13,INDEX($DF:$DF,$GK539+13),"")</f>
      </c>
      <c r="DV539">
        <f>IF($GL539&gt;=14,INDEX($DF:$DF,$GK539+14),"")</f>
      </c>
      <c r="DW539">
        <f>IF($GL539&gt;=15,INDEX($DF:$DF,$GK539+15),"")</f>
      </c>
      <c r="DX539">
        <f>IF($GL539&gt;=16,INDEX($DF:$DF,$GK539+16),"")</f>
      </c>
      <c r="DY539">
        <f>IF($GL539&gt;=17,INDEX($DF:$DF,$GK539+17),"")</f>
      </c>
      <c r="DZ539">
        <f>IF($GL539&gt;=18,INDEX($DF:$DF,$GK539+18),"")</f>
      </c>
      <c r="EA539">
        <f>IF($GL539&gt;=19,INDEX($DF:$DF,$GK539+19),"")</f>
      </c>
      <c r="EB539">
        <f>IF($GL539&gt;=20,INDEX($DF:$DF,$GK539+20),"")</f>
      </c>
      <c r="EC539">
        <f>IF($GL539&gt;=21,INDEX($DF:$DF,$GK539+21),"")</f>
      </c>
      <c r="ED539">
        <f>IF($GL539&gt;=22,INDEX($DF:$DF,$GK539+22),"")</f>
      </c>
      <c r="EE539">
        <f>IF($GL539&gt;=23,INDEX($DF:$DF,$GK539+23),"")</f>
      </c>
      <c r="EF539">
        <f>IF($GL539&gt;=24,INDEX($DF:$DF,$GK539+24),"")</f>
      </c>
      <c r="EG539">
        <f>IF($GL539&gt;=25,INDEX($DF:$DF,$GK539+25),"")</f>
      </c>
      <c r="EH539">
        <f>IF($GL539&gt;=26,INDEX($DF:$DF,$GK539+26),"")</f>
      </c>
      <c r="EI539">
        <f>IF($GL539&gt;=27,INDEX($DF:$DF,$GK539+27),"")</f>
      </c>
      <c r="EJ539">
        <f>IF($GL539&gt;=28,INDEX($DF:$DF,$GK539+28),"")</f>
      </c>
      <c r="EK539">
        <f>IF($GL539&gt;=29,INDEX($DF:$DF,$GK539+29),"")</f>
      </c>
      <c r="EL539">
        <f>IF($GL539&gt;=30,INDEX($DF:$DF,$GK539+30),"")</f>
      </c>
      <c r="EM539">
        <f>IF($GL539&gt;=31,INDEX($DF:$DF,$GK539+31),"")</f>
      </c>
      <c r="EN539">
        <f>IF($GL539&gt;=32,INDEX($DF:$DF,$GK539+32),"")</f>
      </c>
      <c r="EO539">
        <f>IF($GL539&gt;=33,INDEX($DF:$DF,$GK539+33),"")</f>
      </c>
      <c r="EP539">
        <f>IF($GL539&gt;=34,INDEX($DF:$DF,$GK539+34),"")</f>
      </c>
      <c r="EQ539">
        <f>IF($GL539&gt;=35,INDEX($DF:$DF,$GK539+35),"")</f>
      </c>
      <c r="ER539">
        <f>IF($GL539&gt;=36,INDEX($DF:$DF,$GK539+36),"")</f>
      </c>
      <c r="ES539">
        <f>IF($GL539&gt;=37,INDEX($DF:$DF,$GK539+37),"")</f>
      </c>
      <c r="ET539">
        <f>IF($GL539&gt;=38,INDEX($DF:$DF,$GK539+38),"")</f>
      </c>
      <c r="EU539">
        <f>IF($GL539&gt;=39,INDEX($DF:$DF,$GK539+39),"")</f>
      </c>
      <c r="EV539">
        <f>IF($GL539&gt;=40,INDEX($DF:$DF,$GK539+40),"")</f>
      </c>
      <c r="EW539">
        <f>IF($GL539&gt;=1,INDEX($DG:$DG,$GK539+1),"")</f>
      </c>
      <c r="EX539">
        <f>IF($GL539&gt;=2,INDEX($DG:$DG,$GK539+2),"")</f>
      </c>
      <c r="EY539">
        <f>IF($GL539&gt;=3,INDEX($DG:$DG,$GK539+3),"")</f>
      </c>
      <c r="EZ539">
        <f>IF($GL539&gt;=4,INDEX($DG:$DG,$GK539+4),"")</f>
      </c>
      <c r="FA539">
        <f>IF($GL539&gt;=5,INDEX($DG:$DG,$GK539+5),"")</f>
      </c>
      <c r="FB539">
        <f>IF($GL539&gt;=6,INDEX($DG:$DG,$GK539+6),"")</f>
      </c>
      <c r="FC539">
        <f>IF($GL539&gt;=7,INDEX($DG:$DG,$GK539+7),"")</f>
      </c>
      <c r="FD539">
        <f>IF($GL539&gt;=8,INDEX($DG:$DG,$GK539+8),"")</f>
      </c>
      <c r="FE539">
        <f>IF($GL539&gt;=9,INDEX($DG:$DG,$GK539+9),"")</f>
      </c>
      <c r="FF539">
        <f>IF($GL539&gt;=10,INDEX($DG:$DG,$GK539+10),"")</f>
      </c>
      <c r="FG539">
        <f>IF($GL539&gt;=11,INDEX($DG:$DG,$GK539+11),"")</f>
      </c>
      <c r="FH539">
        <f>IF($GL539&gt;=12,INDEX($DG:$DG,$GK539+12),"")</f>
      </c>
      <c r="FI539">
        <f>IF($GL539&gt;=13,INDEX($DG:$DG,$GK539+13),"")</f>
      </c>
      <c r="FJ539">
        <f>IF($GL539&gt;=14,INDEX($DG:$DG,$GK539+14),"")</f>
      </c>
      <c r="FK539">
        <f>IF($GL539&gt;=15,INDEX($DG:$DG,$GK539+15),"")</f>
      </c>
      <c r="FL539">
        <f>IF($GL539&gt;=16,INDEX($DG:$DG,$GK539+16),"")</f>
      </c>
      <c r="FM539">
        <f>IF($GL539&gt;=17,INDEX($DG:$DG,$GK539+17),"")</f>
      </c>
      <c r="FN539">
        <f>IF($GL539&gt;=18,INDEX($DG:$DG,$GK539+18),"")</f>
      </c>
      <c r="FO539">
        <f>IF($GL539&gt;=19,INDEX($DG:$DG,$GK539+19),"")</f>
      </c>
      <c r="FP539">
        <f>IF($GL539&gt;=20,INDEX($DG:$DG,$GK539+20),"")</f>
      </c>
      <c r="FQ539">
        <f>IF($GL539&gt;=21,INDEX($DG:$DG,$GK539+21),"")</f>
      </c>
      <c r="FR539">
        <f>IF($GL539&gt;=22,INDEX($DG:$DG,$GK539+22),"")</f>
      </c>
      <c r="FS539">
        <f>IF($GL539&gt;=23,INDEX($DG:$DG,$GK539+23),"")</f>
      </c>
      <c r="FT539">
        <f>IF($GL539&gt;=24,INDEX($DG:$DG,$GK539+24),"")</f>
      </c>
      <c r="FU539">
        <f>IF($GL539&gt;=25,INDEX($DG:$DG,$GK539+25),"")</f>
      </c>
      <c r="FV539">
        <f>IF($GL539&gt;=26,INDEX($DG:$DG,$GK539+26),"")</f>
      </c>
      <c r="FW539">
        <f>IF($GL539&gt;=27,INDEX($DG:$DG,$GK539+27),"")</f>
      </c>
      <c r="FX539">
        <f>IF($GL539&gt;=28,INDEX($DG:$DG,$GK539+28),"")</f>
      </c>
      <c r="FY539">
        <f>IF($GL539&gt;=29,INDEX($DG:$DG,$GK539+29),"")</f>
      </c>
      <c r="FZ539">
        <f>IF($GL539&gt;=30,INDEX($DG:$DG,$GK539+30),"")</f>
      </c>
      <c r="GA539">
        <f>IF($GL539&gt;=31,INDEX($DG:$DG,$GK539+31),"")</f>
      </c>
      <c r="GB539">
        <f>IF($GL539&gt;=32,INDEX($DG:$DG,$GK539+32),"")</f>
      </c>
      <c r="GC539">
        <f>IF($GL539&gt;=33,INDEX($DG:$DG,$GK539+33),"")</f>
      </c>
      <c r="GD539">
        <f>IF($GL539&gt;=34,INDEX($DG:$DG,$GK539+34),"")</f>
      </c>
      <c r="GE539">
        <f>IF($GL539&gt;=35,INDEX($DG:$DG,$GK539+35),"")</f>
      </c>
      <c r="GF539">
        <f>IF($GL539&gt;=36,INDEX($DG:$DG,$GK539+36),"")</f>
      </c>
      <c r="GG539">
        <f>IF($GL539&gt;=37,INDEX($DG:$DG,$GK539+37),"")</f>
      </c>
      <c r="GH539">
        <f>IF($GL539&gt;=38,INDEX($DG:$DG,$GK539+38),"")</f>
      </c>
      <c r="GI539">
        <f>IF($GL539&gt;=39,INDEX($DG:$DG,$GK539+39),"")</f>
      </c>
      <c r="GJ539">
        <f>IF($GL539&gt;=40,INDEX($DG:$DG,$GK539+40),"")</f>
      </c>
      <c r="GK539">
        <f>IFERROR(MATCH($DE539,$DF$2:$DF$166,0)+1,0)</f>
      </c>
      <c r="GL539">
        <f>IFERROR(INDEX($DH$2:$DH$166,MATCH($DE539,$DF$2:$DF$166,0)),0)</f>
      </c>
      <c r="GM539">
        <f>IFERROR(MATCH($H539,$DI$539:$EV$539,0),0)</f>
      </c>
      <c r="GN539">
        <f>IF($GM539&gt;0,INDEX($EW$539:$GJ$539,$GM539),"")</f>
      </c>
      <c r="GO539" t="s">
        <v>1170</v>
      </c>
      <c r="GQ539">
        <f>IF($IZ539&gt;=1,INDEX($GO:$GO,$IY539+1),"")</f>
      </c>
      <c r="GR539">
        <f>IF($IZ539&gt;=2,INDEX($GO:$GO,$IY539+2),"")</f>
      </c>
      <c r="GS539">
        <f>IF($IZ539&gt;=3,INDEX($GO:$GO,$IY539+3),"")</f>
      </c>
      <c r="GT539">
        <f>IF($IZ539&gt;=4,INDEX($GO:$GO,$IY539+4),"")</f>
      </c>
      <c r="GU539">
        <f>IF($IZ539&gt;=5,INDEX($GO:$GO,$IY539+5),"")</f>
      </c>
      <c r="GV539">
        <f>IF($IZ539&gt;=6,INDEX($GO:$GO,$IY539+6),"")</f>
      </c>
      <c r="GW539">
        <f>IF($IZ539&gt;=7,INDEX($GO:$GO,$IY539+7),"")</f>
      </c>
      <c r="GX539">
        <f>IF($IZ539&gt;=8,INDEX($GO:$GO,$IY539+8),"")</f>
      </c>
      <c r="GY539">
        <f>IF($IZ539&gt;=9,INDEX($GO:$GO,$IY539+9),"")</f>
      </c>
      <c r="GZ539">
        <f>IF($IZ539&gt;=10,INDEX($GO:$GO,$IY539+10),"")</f>
      </c>
      <c r="HA539">
        <f>IF($IZ539&gt;=11,INDEX($GO:$GO,$IY539+11),"")</f>
      </c>
      <c r="HB539">
        <f>IF($IZ539&gt;=12,INDEX($GO:$GO,$IY539+12),"")</f>
      </c>
      <c r="HC539">
        <f>IF($IZ539&gt;=13,INDEX($GO:$GO,$IY539+13),"")</f>
      </c>
      <c r="HD539">
        <f>IF($IZ539&gt;=14,INDEX($GO:$GO,$IY539+14),"")</f>
      </c>
      <c r="HE539">
        <f>IF($IZ539&gt;=15,INDEX($GO:$GO,$IY539+15),"")</f>
      </c>
      <c r="HF539">
        <f>IF($IZ539&gt;=16,INDEX($GO:$GO,$IY539+16),"")</f>
      </c>
      <c r="HG539">
        <f>IF($IZ539&gt;=17,INDEX($GO:$GO,$IY539+17),"")</f>
      </c>
      <c r="HH539">
        <f>IF($IZ539&gt;=18,INDEX($GO:$GO,$IY539+18),"")</f>
      </c>
      <c r="HI539">
        <f>IF($IZ539&gt;=19,INDEX($GO:$GO,$IY539+19),"")</f>
      </c>
      <c r="HJ539">
        <f>IF($IZ539&gt;=20,INDEX($GO:$GO,$IY539+20),"")</f>
      </c>
      <c r="HK539">
        <f>IF($IZ539&gt;=21,INDEX($GO:$GO,$IY539+21),"")</f>
      </c>
      <c r="HL539">
        <f>IF($IZ539&gt;=22,INDEX($GO:$GO,$IY539+22),"")</f>
      </c>
      <c r="HM539">
        <f>IF($IZ539&gt;=23,INDEX($GO:$GO,$IY539+23),"")</f>
      </c>
      <c r="HN539">
        <f>IF($IZ539&gt;=24,INDEX($GO:$GO,$IY539+24),"")</f>
      </c>
      <c r="HO539">
        <f>IF($IZ539&gt;=25,INDEX($GO:$GO,$IY539+25),"")</f>
      </c>
      <c r="HP539">
        <f>IF($IZ539&gt;=26,INDEX($GO:$GO,$IY539+26),"")</f>
      </c>
      <c r="HQ539">
        <f>IF($IZ539&gt;=27,INDEX($GO:$GO,$IY539+27),"")</f>
      </c>
      <c r="HR539">
        <f>IF($IZ539&gt;=28,INDEX($GO:$GO,$IY539+28),"")</f>
      </c>
      <c r="HS539">
        <f>IF($IZ539&gt;=29,INDEX($GO:$GO,$IY539+29),"")</f>
      </c>
      <c r="HT539">
        <f>IF($IZ539&gt;=30,INDEX($GO:$GO,$IY539+30),"")</f>
      </c>
      <c r="HU539">
        <f>IF($IZ539&gt;=31,INDEX($GO:$GO,$IY539+31),"")</f>
      </c>
      <c r="HV539">
        <f>IF($IZ539&gt;=32,INDEX($GO:$GO,$IY539+32),"")</f>
      </c>
      <c r="HW539">
        <f>IF($IZ539&gt;=33,INDEX($GO:$GO,$IY539+33),"")</f>
      </c>
      <c r="HX539">
        <f>IF($IZ539&gt;=34,INDEX($GO:$GO,$IY539+34),"")</f>
      </c>
      <c r="HY539">
        <f>IF($IZ539&gt;=35,INDEX($GO:$GO,$IY539+35),"")</f>
      </c>
      <c r="HZ539">
        <f>IF($IZ539&gt;=36,INDEX($GO:$GO,$IY539+36),"")</f>
      </c>
      <c r="IA539">
        <f>IF($IZ539&gt;=37,INDEX($GO:$GO,$IY539+37),"")</f>
      </c>
      <c r="IB539">
        <f>IF($IZ539&gt;=38,INDEX($GO:$GO,$IY539+38),"")</f>
      </c>
      <c r="IC539">
        <f>IF($IZ539&gt;=39,INDEX($GO:$GO,$IY539+39),"")</f>
      </c>
      <c r="ID539">
        <f>IF($IZ539&gt;=40,INDEX($GO:$GO,$IY539+40),"")</f>
      </c>
      <c r="IE539">
        <f>IF($IZ539&gt;=41,INDEX($GO:$GO,$IY539+41),"")</f>
      </c>
      <c r="IF539">
        <f>IF($IZ539&gt;=42,INDEX($GO:$GO,$IY539+42),"")</f>
      </c>
      <c r="IG539">
        <f>IF($IZ539&gt;=43,INDEX($GO:$GO,$IY539+43),"")</f>
      </c>
      <c r="IH539">
        <f>IF($IZ539&gt;=44,INDEX($GO:$GO,$IY539+44),"")</f>
      </c>
      <c r="II539">
        <f>IF($IZ539&gt;=45,INDEX($GO:$GO,$IY539+45),"")</f>
      </c>
      <c r="IJ539">
        <f>IF($IZ539&gt;=46,INDEX($GO:$GO,$IY539+46),"")</f>
      </c>
      <c r="IK539">
        <f>IF($IZ539&gt;=47,INDEX($GO:$GO,$IY539+47),"")</f>
      </c>
      <c r="IL539">
        <f>IF($IZ539&gt;=48,INDEX($GO:$GO,$IY539+48),"")</f>
      </c>
      <c r="IM539">
        <f>IF($IZ539&gt;=49,INDEX($GO:$GO,$IY539+49),"")</f>
      </c>
      <c r="IN539">
        <f>IF($IZ539&gt;=50,INDEX($GO:$GO,$IY539+50),"")</f>
      </c>
      <c r="IO539">
        <f>IF($IZ539&gt;=51,INDEX($GO:$GO,$IY539+51),"")</f>
      </c>
      <c r="IP539">
        <f>IF($IZ539&gt;=52,INDEX($GO:$GO,$IY539+52),"")</f>
      </c>
      <c r="IQ539">
        <f>IF($IZ539&gt;=53,INDEX($GO:$GO,$IY539+53),"")</f>
      </c>
      <c r="IR539">
        <f>IF($IZ539&gt;=54,INDEX($GO:$GO,$IY539+54),"")</f>
      </c>
      <c r="IS539">
        <f>IF($IZ539&gt;=55,INDEX($GO:$GO,$IY539+55),"")</f>
      </c>
      <c r="IT539">
        <f>IF($IZ539&gt;=56,INDEX($GO:$GO,$IY539+56),"")</f>
      </c>
      <c r="IU539">
        <f>IF($IZ539&gt;=57,INDEX($GO:$GO,$IY539+57),"")</f>
      </c>
      <c r="IV539">
        <f>IF($IZ539&gt;=58,INDEX($GO:$GO,$IY539+58),"")</f>
      </c>
      <c r="IW539">
        <f>IF($IZ539&gt;=59,INDEX($GO:$GO,$IY539+59),"")</f>
      </c>
      <c r="IX539">
        <f>IF($IZ539&gt;=60,INDEX($GO:$GO,$IY539+60),"")</f>
      </c>
      <c r="IY539">
        <f>IFERROR(MATCH($GN539,$GO$2:$GO$827,0)+1,0)</f>
      </c>
      <c r="IZ539">
        <f>IFERROR(INDEX($GP$2:$GP$827,MATCH($GN539,$GO$2:$GO$827,0)),0)</f>
      </c>
      <c r="JA539" t="s">
        <v>23</v>
      </c>
      <c r="JB539" t="s">
        <v>23</v>
      </c>
    </row>
    <row r="540" spans="1:262" x14ac:dyDescent="0.25">
      <c r="F540" s="1"/>
      <c r="G540" s="1"/>
      <c r="H540" s="1"/>
      <c r="I540" s="1"/>
      <c r="J540" s="1">
        <f>IFERROR(IF(FIND(" - ",$F540)&gt;0,MID($F540,FIND(" - ",$F540)+3,LEN($F540)),""),"")</f>
      </c>
      <c r="L540" s="1"/>
      <c r="N540" t="s">
        <v>23</v>
      </c>
      <c r="P540">
        <f>IF(OR($N540="",$O540=""),"",IFERROR($N540/$O540,0))</f>
      </c>
      <c r="Q540">
        <f>IF($N540="","",
IF($G540="","",
IF(ISNUMBER(SEARCH("exempt",LOWER($G540))),0,
$N540*(VALUE(SUBSTITUTE($G540,"%",""))/100))))</f>
      </c>
      <c r="W540">
        <f>IF($N540="","",
SUM($N540,$Q540,$U540,$R540,$T540)-
IF($V540="",0,VALUE($V540)))</f>
      </c>
      <c r="AE540" t="s">
        <v>1564</v>
      </c>
      <c r="AJ540" t="s">
        <v>1323</v>
      </c>
      <c r="AM540">
        <f>IFERROR(LEFT($F540,FIND(" - ",$F540)-1),$F540)</f>
      </c>
      <c r="AP540">
        <f>IF($CE540&gt;=1,INDEX($AN:$AN,$CD540+1),"")</f>
      </c>
      <c r="AQ540">
        <f>IF($CE540&gt;=2,INDEX($AN:$AN,$CD540+2),"")</f>
      </c>
      <c r="AR540">
        <f>IF($CE540&gt;=3,INDEX($AN:$AN,$CD540+3),"")</f>
      </c>
      <c r="AS540">
        <f>IF($CE540&gt;=4,INDEX($AN:$AN,$CD540+4),"")</f>
      </c>
      <c r="AT540">
        <f>IF($CE540&gt;=5,INDEX($AN:$AN,$CD540+5),"")</f>
      </c>
      <c r="AU540">
        <f>IF($CE540&gt;=6,INDEX($AN:$AN,$CD540+6),"")</f>
      </c>
      <c r="AV540">
        <f>IF($CE540&gt;=7,INDEX($AN:$AN,$CD540+7),"")</f>
      </c>
      <c r="AW540">
        <f>IF($CE540&gt;=8,INDEX($AN:$AN,$CD540+8),"")</f>
      </c>
      <c r="AX540">
        <f>IF($CE540&gt;=9,INDEX($AN:$AN,$CD540+9),"")</f>
      </c>
      <c r="AY540">
        <f>IF($CE540&gt;=10,INDEX($AN:$AN,$CD540+10),"")</f>
      </c>
      <c r="AZ540">
        <f>IF($CE540&gt;=11,INDEX($AN:$AN,$CD540+11),"")</f>
      </c>
      <c r="BA540">
        <f>IF($CE540&gt;=12,INDEX($AN:$AN,$CD540+12),"")</f>
      </c>
      <c r="BB540">
        <f>IF($CE540&gt;=13,INDEX($AN:$AN,$CD540+13),"")</f>
      </c>
      <c r="BC540">
        <f>IF($CE540&gt;=14,INDEX($AN:$AN,$CD540+14),"")</f>
      </c>
      <c r="BD540">
        <f>IF($CE540&gt;=15,INDEX($AN:$AN,$CD540+15),"")</f>
      </c>
      <c r="BE540">
        <f>IF($CE540&gt;=16,INDEX($AN:$AN,$CD540+16),"")</f>
      </c>
      <c r="BF540">
        <f>IF($CE540&gt;=17,INDEX($AN:$AN,$CD540+17),"")</f>
      </c>
      <c r="BG540">
        <f>IF($CE540&gt;=18,INDEX($AN:$AN,$CD540+18),"")</f>
      </c>
      <c r="BH540">
        <f>IF($CE540&gt;=19,INDEX($AN:$AN,$CD540+19),"")</f>
      </c>
      <c r="BI540">
        <f>IF($CE540&gt;=20,INDEX($AN:$AN,$CD540+20),"")</f>
      </c>
      <c r="BJ540">
        <f>IF($CE540&gt;=21,INDEX($AN:$AN,$CD540+21),"")</f>
      </c>
      <c r="BK540">
        <f>IF($CE540&gt;=22,INDEX($AN:$AN,$CD540+22),"")</f>
      </c>
      <c r="BL540">
        <f>IF($CE540&gt;=23,INDEX($AN:$AN,$CD540+23),"")</f>
      </c>
      <c r="BM540">
        <f>IF($CE540&gt;=24,INDEX($AN:$AN,$CD540+24),"")</f>
      </c>
      <c r="BN540">
        <f>IF($CE540&gt;=25,INDEX($AN:$AN,$CD540+25),"")</f>
      </c>
      <c r="BO540">
        <f>IF($CE540&gt;=26,INDEX($AN:$AN,$CD540+26),"")</f>
      </c>
      <c r="BP540">
        <f>IF($CE540&gt;=27,INDEX($AN:$AN,$CD540+27),"")</f>
      </c>
      <c r="BQ540">
        <f>IF($CE540&gt;=28,INDEX($AN:$AN,$CD540+28),"")</f>
      </c>
      <c r="BR540">
        <f>IF($CE540&gt;=29,INDEX($AN:$AN,$CD540+29),"")</f>
      </c>
      <c r="BS540">
        <f>IF($CE540&gt;=30,INDEX($AN:$AN,$CD540+30),"")</f>
      </c>
      <c r="BT540">
        <f>IF($CE540&gt;=31,INDEX($AN:$AN,$CD540+31),"")</f>
      </c>
      <c r="BU540">
        <f>IF($CE540&gt;=32,INDEX($AN:$AN,$CD540+32),"")</f>
      </c>
      <c r="BV540">
        <f>IF($CE540&gt;=33,INDEX($AN:$AN,$CD540+33),"")</f>
      </c>
      <c r="BW540">
        <f>IF($CE540&gt;=34,INDEX($AN:$AN,$CD540+34),"")</f>
      </c>
      <c r="BX540">
        <f>IF($CE540&gt;=35,INDEX($AN:$AN,$CD540+35),"")</f>
      </c>
      <c r="BY540">
        <f>IF($CE540&gt;=36,INDEX($AN:$AN,$CD540+36),"")</f>
      </c>
      <c r="BZ540">
        <f>IF($CE540&gt;=37,INDEX($AN:$AN,$CD540+37),"")</f>
      </c>
      <c r="CA540">
        <f>IF($CE540&gt;=38,INDEX($AN:$AN,$CD540+38),"")</f>
      </c>
      <c r="CB540">
        <f>IF($CE540&gt;=39,INDEX($AN:$AN,$CD540+39),"")</f>
      </c>
      <c r="CC540">
        <f>IF($CE540&gt;=40,INDEX($AN:$AN,$CD540+40),"")</f>
      </c>
      <c r="CD540">
        <f>IFERROR(MATCH($AM540,$AN$2:$AN$133,0)+1,0)</f>
      </c>
      <c r="CE540">
        <f>IFERROR(INDEX($AO$2:$AO$133,MATCH($AM540,$AN$2:$AN$133,0)),0)</f>
      </c>
      <c r="CF540">
        <f>IFERROR(LEFT($K540,FIND(" - ",$K540)-1),$K540)</f>
      </c>
      <c r="CG540" t="s">
        <v>1565</v>
      </c>
      <c r="CH540">
        <v>1</v>
      </c>
      <c r="CI540">
        <f>IF($DD540&gt;=1,INDEX($CG:$CG,$DC540+1),"")</f>
      </c>
      <c r="CJ540">
        <f>IF($DD540&gt;=2,INDEX($CG:$CG,$DC540+2),"")</f>
      </c>
      <c r="CK540">
        <f>IF($DD540&gt;=3,INDEX($CG:$CG,$DC540+3),"")</f>
      </c>
      <c r="CL540">
        <f>IF($DD540&gt;=4,INDEX($CG:$CG,$DC540+4),"")</f>
      </c>
      <c r="CM540">
        <f>IF($DD540&gt;=5,INDEX($CG:$CG,$DC540+5),"")</f>
      </c>
      <c r="CN540">
        <f>IF($DD540&gt;=6,INDEX($CG:$CG,$DC540+6),"")</f>
      </c>
      <c r="CO540">
        <f>IF($DD540&gt;=7,INDEX($CG:$CG,$DC540+7),"")</f>
      </c>
      <c r="CP540">
        <f>IF($DD540&gt;=8,INDEX($CG:$CG,$DC540+8),"")</f>
      </c>
      <c r="CQ540">
        <f>IF($DD540&gt;=9,INDEX($CG:$CG,$DC540+9),"")</f>
      </c>
      <c r="CR540">
        <f>IF($DD540&gt;=10,INDEX($CG:$CG,$DC540+10),"")</f>
      </c>
      <c r="CS540">
        <f>IF($DD540&gt;=11,INDEX($CG:$CG,$DC540+11),"")</f>
      </c>
      <c r="CT540">
        <f>IF($DD540&gt;=12,INDEX($CG:$CG,$DC540+12),"")</f>
      </c>
      <c r="CU540">
        <f>IF($DD540&gt;=13,INDEX($CG:$CG,$DC540+13),"")</f>
      </c>
      <c r="CV540">
        <f>IF($DD540&gt;=14,INDEX($CG:$CG,$DC540+14),"")</f>
      </c>
      <c r="CW540">
        <f>IF($DD540&gt;=15,INDEX($CG:$CG,$DC540+15),"")</f>
      </c>
      <c r="CX540">
        <f>IF($DD540&gt;=16,INDEX($CG:$CG,$DC540+16),"")</f>
      </c>
      <c r="CY540">
        <f>IF($DD540&gt;=17,INDEX($CG:$CG,$DC540+17),"")</f>
      </c>
      <c r="CZ540">
        <f>IF($DD540&gt;=18,INDEX($CG:$CG,$DC540+18),"")</f>
      </c>
      <c r="DA540">
        <f>IF($DD540&gt;=19,INDEX($CG:$CG,$DC540+19),"")</f>
      </c>
      <c r="DB540">
        <f>IF($DD540&gt;=20,INDEX($CG:$CG,$DC540+20),"")</f>
      </c>
      <c r="DC540">
        <f>IFERROR(MATCH($CF540,$CG$2:$CG$1558,0)+1,0)</f>
      </c>
      <c r="DD540">
        <f>IFERROR(INDEX($CH$2:$CH$1558,MATCH($CF540,$CG$2:$CG$1558,0)),0)</f>
      </c>
      <c r="DE540">
        <f>IFERROR(INDEX($AL:$AL,MATCH($G540,$AK:$AK,0))&amp;"","")</f>
      </c>
      <c r="DI540">
        <f>IF($GL540&gt;=1,INDEX($DF:$DF,$GK540+1),"")</f>
      </c>
      <c r="DJ540">
        <f>IF($GL540&gt;=2,INDEX($DF:$DF,$GK540+2),"")</f>
      </c>
      <c r="DK540">
        <f>IF($GL540&gt;=3,INDEX($DF:$DF,$GK540+3),"")</f>
      </c>
      <c r="DL540">
        <f>IF($GL540&gt;=4,INDEX($DF:$DF,$GK540+4),"")</f>
      </c>
      <c r="DM540">
        <f>IF($GL540&gt;=5,INDEX($DF:$DF,$GK540+5),"")</f>
      </c>
      <c r="DN540">
        <f>IF($GL540&gt;=6,INDEX($DF:$DF,$GK540+6),"")</f>
      </c>
      <c r="DO540">
        <f>IF($GL540&gt;=7,INDEX($DF:$DF,$GK540+7),"")</f>
      </c>
      <c r="DP540">
        <f>IF($GL540&gt;=8,INDEX($DF:$DF,$GK540+8),"")</f>
      </c>
      <c r="DQ540">
        <f>IF($GL540&gt;=9,INDEX($DF:$DF,$GK540+9),"")</f>
      </c>
      <c r="DR540">
        <f>IF($GL540&gt;=10,INDEX($DF:$DF,$GK540+10),"")</f>
      </c>
      <c r="DS540">
        <f>IF($GL540&gt;=11,INDEX($DF:$DF,$GK540+11),"")</f>
      </c>
      <c r="DT540">
        <f>IF($GL540&gt;=12,INDEX($DF:$DF,$GK540+12),"")</f>
      </c>
      <c r="DU540">
        <f>IF($GL540&gt;=13,INDEX($DF:$DF,$GK540+13),"")</f>
      </c>
      <c r="DV540">
        <f>IF($GL540&gt;=14,INDEX($DF:$DF,$GK540+14),"")</f>
      </c>
      <c r="DW540">
        <f>IF($GL540&gt;=15,INDEX($DF:$DF,$GK540+15),"")</f>
      </c>
      <c r="DX540">
        <f>IF($GL540&gt;=16,INDEX($DF:$DF,$GK540+16),"")</f>
      </c>
      <c r="DY540">
        <f>IF($GL540&gt;=17,INDEX($DF:$DF,$GK540+17),"")</f>
      </c>
      <c r="DZ540">
        <f>IF($GL540&gt;=18,INDEX($DF:$DF,$GK540+18),"")</f>
      </c>
      <c r="EA540">
        <f>IF($GL540&gt;=19,INDEX($DF:$DF,$GK540+19),"")</f>
      </c>
      <c r="EB540">
        <f>IF($GL540&gt;=20,INDEX($DF:$DF,$GK540+20),"")</f>
      </c>
      <c r="EC540">
        <f>IF($GL540&gt;=21,INDEX($DF:$DF,$GK540+21),"")</f>
      </c>
      <c r="ED540">
        <f>IF($GL540&gt;=22,INDEX($DF:$DF,$GK540+22),"")</f>
      </c>
      <c r="EE540">
        <f>IF($GL540&gt;=23,INDEX($DF:$DF,$GK540+23),"")</f>
      </c>
      <c r="EF540">
        <f>IF($GL540&gt;=24,INDEX($DF:$DF,$GK540+24),"")</f>
      </c>
      <c r="EG540">
        <f>IF($GL540&gt;=25,INDEX($DF:$DF,$GK540+25),"")</f>
      </c>
      <c r="EH540">
        <f>IF($GL540&gt;=26,INDEX($DF:$DF,$GK540+26),"")</f>
      </c>
      <c r="EI540">
        <f>IF($GL540&gt;=27,INDEX($DF:$DF,$GK540+27),"")</f>
      </c>
      <c r="EJ540">
        <f>IF($GL540&gt;=28,INDEX($DF:$DF,$GK540+28),"")</f>
      </c>
      <c r="EK540">
        <f>IF($GL540&gt;=29,INDEX($DF:$DF,$GK540+29),"")</f>
      </c>
      <c r="EL540">
        <f>IF($GL540&gt;=30,INDEX($DF:$DF,$GK540+30),"")</f>
      </c>
      <c r="EM540">
        <f>IF($GL540&gt;=31,INDEX($DF:$DF,$GK540+31),"")</f>
      </c>
      <c r="EN540">
        <f>IF($GL540&gt;=32,INDEX($DF:$DF,$GK540+32),"")</f>
      </c>
      <c r="EO540">
        <f>IF($GL540&gt;=33,INDEX($DF:$DF,$GK540+33),"")</f>
      </c>
      <c r="EP540">
        <f>IF($GL540&gt;=34,INDEX($DF:$DF,$GK540+34),"")</f>
      </c>
      <c r="EQ540">
        <f>IF($GL540&gt;=35,INDEX($DF:$DF,$GK540+35),"")</f>
      </c>
      <c r="ER540">
        <f>IF($GL540&gt;=36,INDEX($DF:$DF,$GK540+36),"")</f>
      </c>
      <c r="ES540">
        <f>IF($GL540&gt;=37,INDEX($DF:$DF,$GK540+37),"")</f>
      </c>
      <c r="ET540">
        <f>IF($GL540&gt;=38,INDEX($DF:$DF,$GK540+38),"")</f>
      </c>
      <c r="EU540">
        <f>IF($GL540&gt;=39,INDEX($DF:$DF,$GK540+39),"")</f>
      </c>
      <c r="EV540">
        <f>IF($GL540&gt;=40,INDEX($DF:$DF,$GK540+40),"")</f>
      </c>
      <c r="EW540">
        <f>IF($GL540&gt;=1,INDEX($DG:$DG,$GK540+1),"")</f>
      </c>
      <c r="EX540">
        <f>IF($GL540&gt;=2,INDEX($DG:$DG,$GK540+2),"")</f>
      </c>
      <c r="EY540">
        <f>IF($GL540&gt;=3,INDEX($DG:$DG,$GK540+3),"")</f>
      </c>
      <c r="EZ540">
        <f>IF($GL540&gt;=4,INDEX($DG:$DG,$GK540+4),"")</f>
      </c>
      <c r="FA540">
        <f>IF($GL540&gt;=5,INDEX($DG:$DG,$GK540+5),"")</f>
      </c>
      <c r="FB540">
        <f>IF($GL540&gt;=6,INDEX($DG:$DG,$GK540+6),"")</f>
      </c>
      <c r="FC540">
        <f>IF($GL540&gt;=7,INDEX($DG:$DG,$GK540+7),"")</f>
      </c>
      <c r="FD540">
        <f>IF($GL540&gt;=8,INDEX($DG:$DG,$GK540+8),"")</f>
      </c>
      <c r="FE540">
        <f>IF($GL540&gt;=9,INDEX($DG:$DG,$GK540+9),"")</f>
      </c>
      <c r="FF540">
        <f>IF($GL540&gt;=10,INDEX($DG:$DG,$GK540+10),"")</f>
      </c>
      <c r="FG540">
        <f>IF($GL540&gt;=11,INDEX($DG:$DG,$GK540+11),"")</f>
      </c>
      <c r="FH540">
        <f>IF($GL540&gt;=12,INDEX($DG:$DG,$GK540+12),"")</f>
      </c>
      <c r="FI540">
        <f>IF($GL540&gt;=13,INDEX($DG:$DG,$GK540+13),"")</f>
      </c>
      <c r="FJ540">
        <f>IF($GL540&gt;=14,INDEX($DG:$DG,$GK540+14),"")</f>
      </c>
      <c r="FK540">
        <f>IF($GL540&gt;=15,INDEX($DG:$DG,$GK540+15),"")</f>
      </c>
      <c r="FL540">
        <f>IF($GL540&gt;=16,INDEX($DG:$DG,$GK540+16),"")</f>
      </c>
      <c r="FM540">
        <f>IF($GL540&gt;=17,INDEX($DG:$DG,$GK540+17),"")</f>
      </c>
      <c r="FN540">
        <f>IF($GL540&gt;=18,INDEX($DG:$DG,$GK540+18),"")</f>
      </c>
      <c r="FO540">
        <f>IF($GL540&gt;=19,INDEX($DG:$DG,$GK540+19),"")</f>
      </c>
      <c r="FP540">
        <f>IF($GL540&gt;=20,INDEX($DG:$DG,$GK540+20),"")</f>
      </c>
      <c r="FQ540">
        <f>IF($GL540&gt;=21,INDEX($DG:$DG,$GK540+21),"")</f>
      </c>
      <c r="FR540">
        <f>IF($GL540&gt;=22,INDEX($DG:$DG,$GK540+22),"")</f>
      </c>
      <c r="FS540">
        <f>IF($GL540&gt;=23,INDEX($DG:$DG,$GK540+23),"")</f>
      </c>
      <c r="FT540">
        <f>IF($GL540&gt;=24,INDEX($DG:$DG,$GK540+24),"")</f>
      </c>
      <c r="FU540">
        <f>IF($GL540&gt;=25,INDEX($DG:$DG,$GK540+25),"")</f>
      </c>
      <c r="FV540">
        <f>IF($GL540&gt;=26,INDEX($DG:$DG,$GK540+26),"")</f>
      </c>
      <c r="FW540">
        <f>IF($GL540&gt;=27,INDEX($DG:$DG,$GK540+27),"")</f>
      </c>
      <c r="FX540">
        <f>IF($GL540&gt;=28,INDEX($DG:$DG,$GK540+28),"")</f>
      </c>
      <c r="FY540">
        <f>IF($GL540&gt;=29,INDEX($DG:$DG,$GK540+29),"")</f>
      </c>
      <c r="FZ540">
        <f>IF($GL540&gt;=30,INDEX($DG:$DG,$GK540+30),"")</f>
      </c>
      <c r="GA540">
        <f>IF($GL540&gt;=31,INDEX($DG:$DG,$GK540+31),"")</f>
      </c>
      <c r="GB540">
        <f>IF($GL540&gt;=32,INDEX($DG:$DG,$GK540+32),"")</f>
      </c>
      <c r="GC540">
        <f>IF($GL540&gt;=33,INDEX($DG:$DG,$GK540+33),"")</f>
      </c>
      <c r="GD540">
        <f>IF($GL540&gt;=34,INDEX($DG:$DG,$GK540+34),"")</f>
      </c>
      <c r="GE540">
        <f>IF($GL540&gt;=35,INDEX($DG:$DG,$GK540+35),"")</f>
      </c>
      <c r="GF540">
        <f>IF($GL540&gt;=36,INDEX($DG:$DG,$GK540+36),"")</f>
      </c>
      <c r="GG540">
        <f>IF($GL540&gt;=37,INDEX($DG:$DG,$GK540+37),"")</f>
      </c>
      <c r="GH540">
        <f>IF($GL540&gt;=38,INDEX($DG:$DG,$GK540+38),"")</f>
      </c>
      <c r="GI540">
        <f>IF($GL540&gt;=39,INDEX($DG:$DG,$GK540+39),"")</f>
      </c>
      <c r="GJ540">
        <f>IF($GL540&gt;=40,INDEX($DG:$DG,$GK540+40),"")</f>
      </c>
      <c r="GK540">
        <f>IFERROR(MATCH($DE540,$DF$2:$DF$166,0)+1,0)</f>
      </c>
      <c r="GL540">
        <f>IFERROR(INDEX($DH$2:$DH$166,MATCH($DE540,$DF$2:$DF$166,0)),0)</f>
      </c>
      <c r="GM540">
        <f>IFERROR(MATCH($H540,$DI$540:$EV$540,0),0)</f>
      </c>
      <c r="GN540">
        <f>IF($GM540&gt;0,INDEX($EW$540:$GJ$540,$GM540),"")</f>
      </c>
      <c r="GO540" t="s">
        <v>1172</v>
      </c>
      <c r="GQ540">
        <f>IF($IZ540&gt;=1,INDEX($GO:$GO,$IY540+1),"")</f>
      </c>
      <c r="GR540">
        <f>IF($IZ540&gt;=2,INDEX($GO:$GO,$IY540+2),"")</f>
      </c>
      <c r="GS540">
        <f>IF($IZ540&gt;=3,INDEX($GO:$GO,$IY540+3),"")</f>
      </c>
      <c r="GT540">
        <f>IF($IZ540&gt;=4,INDEX($GO:$GO,$IY540+4),"")</f>
      </c>
      <c r="GU540">
        <f>IF($IZ540&gt;=5,INDEX($GO:$GO,$IY540+5),"")</f>
      </c>
      <c r="GV540">
        <f>IF($IZ540&gt;=6,INDEX($GO:$GO,$IY540+6),"")</f>
      </c>
      <c r="GW540">
        <f>IF($IZ540&gt;=7,INDEX($GO:$GO,$IY540+7),"")</f>
      </c>
      <c r="GX540">
        <f>IF($IZ540&gt;=8,INDEX($GO:$GO,$IY540+8),"")</f>
      </c>
      <c r="GY540">
        <f>IF($IZ540&gt;=9,INDEX($GO:$GO,$IY540+9),"")</f>
      </c>
      <c r="GZ540">
        <f>IF($IZ540&gt;=10,INDEX($GO:$GO,$IY540+10),"")</f>
      </c>
      <c r="HA540">
        <f>IF($IZ540&gt;=11,INDEX($GO:$GO,$IY540+11),"")</f>
      </c>
      <c r="HB540">
        <f>IF($IZ540&gt;=12,INDEX($GO:$GO,$IY540+12),"")</f>
      </c>
      <c r="HC540">
        <f>IF($IZ540&gt;=13,INDEX($GO:$GO,$IY540+13),"")</f>
      </c>
      <c r="HD540">
        <f>IF($IZ540&gt;=14,INDEX($GO:$GO,$IY540+14),"")</f>
      </c>
      <c r="HE540">
        <f>IF($IZ540&gt;=15,INDEX($GO:$GO,$IY540+15),"")</f>
      </c>
      <c r="HF540">
        <f>IF($IZ540&gt;=16,INDEX($GO:$GO,$IY540+16),"")</f>
      </c>
      <c r="HG540">
        <f>IF($IZ540&gt;=17,INDEX($GO:$GO,$IY540+17),"")</f>
      </c>
      <c r="HH540">
        <f>IF($IZ540&gt;=18,INDEX($GO:$GO,$IY540+18),"")</f>
      </c>
      <c r="HI540">
        <f>IF($IZ540&gt;=19,INDEX($GO:$GO,$IY540+19),"")</f>
      </c>
      <c r="HJ540">
        <f>IF($IZ540&gt;=20,INDEX($GO:$GO,$IY540+20),"")</f>
      </c>
      <c r="HK540">
        <f>IF($IZ540&gt;=21,INDEX($GO:$GO,$IY540+21),"")</f>
      </c>
      <c r="HL540">
        <f>IF($IZ540&gt;=22,INDEX($GO:$GO,$IY540+22),"")</f>
      </c>
      <c r="HM540">
        <f>IF($IZ540&gt;=23,INDEX($GO:$GO,$IY540+23),"")</f>
      </c>
      <c r="HN540">
        <f>IF($IZ540&gt;=24,INDEX($GO:$GO,$IY540+24),"")</f>
      </c>
      <c r="HO540">
        <f>IF($IZ540&gt;=25,INDEX($GO:$GO,$IY540+25),"")</f>
      </c>
      <c r="HP540">
        <f>IF($IZ540&gt;=26,INDEX($GO:$GO,$IY540+26),"")</f>
      </c>
      <c r="HQ540">
        <f>IF($IZ540&gt;=27,INDEX($GO:$GO,$IY540+27),"")</f>
      </c>
      <c r="HR540">
        <f>IF($IZ540&gt;=28,INDEX($GO:$GO,$IY540+28),"")</f>
      </c>
      <c r="HS540">
        <f>IF($IZ540&gt;=29,INDEX($GO:$GO,$IY540+29),"")</f>
      </c>
      <c r="HT540">
        <f>IF($IZ540&gt;=30,INDEX($GO:$GO,$IY540+30),"")</f>
      </c>
      <c r="HU540">
        <f>IF($IZ540&gt;=31,INDEX($GO:$GO,$IY540+31),"")</f>
      </c>
      <c r="HV540">
        <f>IF($IZ540&gt;=32,INDEX($GO:$GO,$IY540+32),"")</f>
      </c>
      <c r="HW540">
        <f>IF($IZ540&gt;=33,INDEX($GO:$GO,$IY540+33),"")</f>
      </c>
      <c r="HX540">
        <f>IF($IZ540&gt;=34,INDEX($GO:$GO,$IY540+34),"")</f>
      </c>
      <c r="HY540">
        <f>IF($IZ540&gt;=35,INDEX($GO:$GO,$IY540+35),"")</f>
      </c>
      <c r="HZ540">
        <f>IF($IZ540&gt;=36,INDEX($GO:$GO,$IY540+36),"")</f>
      </c>
      <c r="IA540">
        <f>IF($IZ540&gt;=37,INDEX($GO:$GO,$IY540+37),"")</f>
      </c>
      <c r="IB540">
        <f>IF($IZ540&gt;=38,INDEX($GO:$GO,$IY540+38),"")</f>
      </c>
      <c r="IC540">
        <f>IF($IZ540&gt;=39,INDEX($GO:$GO,$IY540+39),"")</f>
      </c>
      <c r="ID540">
        <f>IF($IZ540&gt;=40,INDEX($GO:$GO,$IY540+40),"")</f>
      </c>
      <c r="IE540">
        <f>IF($IZ540&gt;=41,INDEX($GO:$GO,$IY540+41),"")</f>
      </c>
      <c r="IF540">
        <f>IF($IZ540&gt;=42,INDEX($GO:$GO,$IY540+42),"")</f>
      </c>
      <c r="IG540">
        <f>IF($IZ540&gt;=43,INDEX($GO:$GO,$IY540+43),"")</f>
      </c>
      <c r="IH540">
        <f>IF($IZ540&gt;=44,INDEX($GO:$GO,$IY540+44),"")</f>
      </c>
      <c r="II540">
        <f>IF($IZ540&gt;=45,INDEX($GO:$GO,$IY540+45),"")</f>
      </c>
      <c r="IJ540">
        <f>IF($IZ540&gt;=46,INDEX($GO:$GO,$IY540+46),"")</f>
      </c>
      <c r="IK540">
        <f>IF($IZ540&gt;=47,INDEX($GO:$GO,$IY540+47),"")</f>
      </c>
      <c r="IL540">
        <f>IF($IZ540&gt;=48,INDEX($GO:$GO,$IY540+48),"")</f>
      </c>
      <c r="IM540">
        <f>IF($IZ540&gt;=49,INDEX($GO:$GO,$IY540+49),"")</f>
      </c>
      <c r="IN540">
        <f>IF($IZ540&gt;=50,INDEX($GO:$GO,$IY540+50),"")</f>
      </c>
      <c r="IO540">
        <f>IF($IZ540&gt;=51,INDEX($GO:$GO,$IY540+51),"")</f>
      </c>
      <c r="IP540">
        <f>IF($IZ540&gt;=52,INDEX($GO:$GO,$IY540+52),"")</f>
      </c>
      <c r="IQ540">
        <f>IF($IZ540&gt;=53,INDEX($GO:$GO,$IY540+53),"")</f>
      </c>
      <c r="IR540">
        <f>IF($IZ540&gt;=54,INDEX($GO:$GO,$IY540+54),"")</f>
      </c>
      <c r="IS540">
        <f>IF($IZ540&gt;=55,INDEX($GO:$GO,$IY540+55),"")</f>
      </c>
      <c r="IT540">
        <f>IF($IZ540&gt;=56,INDEX($GO:$GO,$IY540+56),"")</f>
      </c>
      <c r="IU540">
        <f>IF($IZ540&gt;=57,INDEX($GO:$GO,$IY540+57),"")</f>
      </c>
      <c r="IV540">
        <f>IF($IZ540&gt;=58,INDEX($GO:$GO,$IY540+58),"")</f>
      </c>
      <c r="IW540">
        <f>IF($IZ540&gt;=59,INDEX($GO:$GO,$IY540+59),"")</f>
      </c>
      <c r="IX540">
        <f>IF($IZ540&gt;=60,INDEX($GO:$GO,$IY540+60),"")</f>
      </c>
      <c r="IY540">
        <f>IFERROR(MATCH($GN540,$GO$2:$GO$827,0)+1,0)</f>
      </c>
      <c r="IZ540">
        <f>IFERROR(INDEX($GP$2:$GP$827,MATCH($GN540,$GO$2:$GO$827,0)),0)</f>
      </c>
      <c r="JA540" t="s">
        <v>23</v>
      </c>
      <c r="JB540" t="s">
        <v>23</v>
      </c>
    </row>
    <row r="541" spans="1:262" x14ac:dyDescent="0.25">
      <c r="F541" s="1"/>
      <c r="G541" s="1"/>
      <c r="H541" s="1"/>
      <c r="I541" s="1"/>
      <c r="J541" s="1">
        <f>IFERROR(IF(FIND(" - ",$F541)&gt;0,MID($F541,FIND(" - ",$F541)+3,LEN($F541)),""),"")</f>
      </c>
      <c r="L541" s="1"/>
      <c r="N541" t="s">
        <v>23</v>
      </c>
      <c r="P541">
        <f>IF(OR($N541="",$O541=""),"",IFERROR($N541/$O541,0))</f>
      </c>
      <c r="Q541">
        <f>IF($N541="","",
IF($G541="","",
IF(ISNUMBER(SEARCH("exempt",LOWER($G541))),0,
$N541*(VALUE(SUBSTITUTE($G541,"%",""))/100))))</f>
      </c>
      <c r="W541">
        <f>IF($N541="","",
SUM($N541,$Q541,$U541,$R541,$T541)-
IF($V541="",0,VALUE($V541)))</f>
      </c>
      <c r="AE541" t="s">
        <v>1566</v>
      </c>
      <c r="AJ541" t="s">
        <v>1409</v>
      </c>
      <c r="AM541">
        <f>IFERROR(LEFT($F541,FIND(" - ",$F541)-1),$F541)</f>
      </c>
      <c r="AP541">
        <f>IF($CE541&gt;=1,INDEX($AN:$AN,$CD541+1),"")</f>
      </c>
      <c r="AQ541">
        <f>IF($CE541&gt;=2,INDEX($AN:$AN,$CD541+2),"")</f>
      </c>
      <c r="AR541">
        <f>IF($CE541&gt;=3,INDEX($AN:$AN,$CD541+3),"")</f>
      </c>
      <c r="AS541">
        <f>IF($CE541&gt;=4,INDEX($AN:$AN,$CD541+4),"")</f>
      </c>
      <c r="AT541">
        <f>IF($CE541&gt;=5,INDEX($AN:$AN,$CD541+5),"")</f>
      </c>
      <c r="AU541">
        <f>IF($CE541&gt;=6,INDEX($AN:$AN,$CD541+6),"")</f>
      </c>
      <c r="AV541">
        <f>IF($CE541&gt;=7,INDEX($AN:$AN,$CD541+7),"")</f>
      </c>
      <c r="AW541">
        <f>IF($CE541&gt;=8,INDEX($AN:$AN,$CD541+8),"")</f>
      </c>
      <c r="AX541">
        <f>IF($CE541&gt;=9,INDEX($AN:$AN,$CD541+9),"")</f>
      </c>
      <c r="AY541">
        <f>IF($CE541&gt;=10,INDEX($AN:$AN,$CD541+10),"")</f>
      </c>
      <c r="AZ541">
        <f>IF($CE541&gt;=11,INDEX($AN:$AN,$CD541+11),"")</f>
      </c>
      <c r="BA541">
        <f>IF($CE541&gt;=12,INDEX($AN:$AN,$CD541+12),"")</f>
      </c>
      <c r="BB541">
        <f>IF($CE541&gt;=13,INDEX($AN:$AN,$CD541+13),"")</f>
      </c>
      <c r="BC541">
        <f>IF($CE541&gt;=14,INDEX($AN:$AN,$CD541+14),"")</f>
      </c>
      <c r="BD541">
        <f>IF($CE541&gt;=15,INDEX($AN:$AN,$CD541+15),"")</f>
      </c>
      <c r="BE541">
        <f>IF($CE541&gt;=16,INDEX($AN:$AN,$CD541+16),"")</f>
      </c>
      <c r="BF541">
        <f>IF($CE541&gt;=17,INDEX($AN:$AN,$CD541+17),"")</f>
      </c>
      <c r="BG541">
        <f>IF($CE541&gt;=18,INDEX($AN:$AN,$CD541+18),"")</f>
      </c>
      <c r="BH541">
        <f>IF($CE541&gt;=19,INDEX($AN:$AN,$CD541+19),"")</f>
      </c>
      <c r="BI541">
        <f>IF($CE541&gt;=20,INDEX($AN:$AN,$CD541+20),"")</f>
      </c>
      <c r="BJ541">
        <f>IF($CE541&gt;=21,INDEX($AN:$AN,$CD541+21),"")</f>
      </c>
      <c r="BK541">
        <f>IF($CE541&gt;=22,INDEX($AN:$AN,$CD541+22),"")</f>
      </c>
      <c r="BL541">
        <f>IF($CE541&gt;=23,INDEX($AN:$AN,$CD541+23),"")</f>
      </c>
      <c r="BM541">
        <f>IF($CE541&gt;=24,INDEX($AN:$AN,$CD541+24),"")</f>
      </c>
      <c r="BN541">
        <f>IF($CE541&gt;=25,INDEX($AN:$AN,$CD541+25),"")</f>
      </c>
      <c r="BO541">
        <f>IF($CE541&gt;=26,INDEX($AN:$AN,$CD541+26),"")</f>
      </c>
      <c r="BP541">
        <f>IF($CE541&gt;=27,INDEX($AN:$AN,$CD541+27),"")</f>
      </c>
      <c r="BQ541">
        <f>IF($CE541&gt;=28,INDEX($AN:$AN,$CD541+28),"")</f>
      </c>
      <c r="BR541">
        <f>IF($CE541&gt;=29,INDEX($AN:$AN,$CD541+29),"")</f>
      </c>
      <c r="BS541">
        <f>IF($CE541&gt;=30,INDEX($AN:$AN,$CD541+30),"")</f>
      </c>
      <c r="BT541">
        <f>IF($CE541&gt;=31,INDEX($AN:$AN,$CD541+31),"")</f>
      </c>
      <c r="BU541">
        <f>IF($CE541&gt;=32,INDEX($AN:$AN,$CD541+32),"")</f>
      </c>
      <c r="BV541">
        <f>IF($CE541&gt;=33,INDEX($AN:$AN,$CD541+33),"")</f>
      </c>
      <c r="BW541">
        <f>IF($CE541&gt;=34,INDEX($AN:$AN,$CD541+34),"")</f>
      </c>
      <c r="BX541">
        <f>IF($CE541&gt;=35,INDEX($AN:$AN,$CD541+35),"")</f>
      </c>
      <c r="BY541">
        <f>IF($CE541&gt;=36,INDEX($AN:$AN,$CD541+36),"")</f>
      </c>
      <c r="BZ541">
        <f>IF($CE541&gt;=37,INDEX($AN:$AN,$CD541+37),"")</f>
      </c>
      <c r="CA541">
        <f>IF($CE541&gt;=38,INDEX($AN:$AN,$CD541+38),"")</f>
      </c>
      <c r="CB541">
        <f>IF($CE541&gt;=39,INDEX($AN:$AN,$CD541+39),"")</f>
      </c>
      <c r="CC541">
        <f>IF($CE541&gt;=40,INDEX($AN:$AN,$CD541+40),"")</f>
      </c>
      <c r="CD541">
        <f>IFERROR(MATCH($AM541,$AN$2:$AN$133,0)+1,0)</f>
      </c>
      <c r="CE541">
        <f>IFERROR(INDEX($AO$2:$AO$133,MATCH($AM541,$AN$2:$AN$133,0)),0)</f>
      </c>
      <c r="CF541">
        <f>IFERROR(LEFT($K541,FIND(" - ",$K541)-1),$K541)</f>
      </c>
      <c r="CG541" t="s">
        <v>206</v>
      </c>
      <c r="CI541">
        <f>IF($DD541&gt;=1,INDEX($CG:$CG,$DC541+1),"")</f>
      </c>
      <c r="CJ541">
        <f>IF($DD541&gt;=2,INDEX($CG:$CG,$DC541+2),"")</f>
      </c>
      <c r="CK541">
        <f>IF($DD541&gt;=3,INDEX($CG:$CG,$DC541+3),"")</f>
      </c>
      <c r="CL541">
        <f>IF($DD541&gt;=4,INDEX($CG:$CG,$DC541+4),"")</f>
      </c>
      <c r="CM541">
        <f>IF($DD541&gt;=5,INDEX($CG:$CG,$DC541+5),"")</f>
      </c>
      <c r="CN541">
        <f>IF($DD541&gt;=6,INDEX($CG:$CG,$DC541+6),"")</f>
      </c>
      <c r="CO541">
        <f>IF($DD541&gt;=7,INDEX($CG:$CG,$DC541+7),"")</f>
      </c>
      <c r="CP541">
        <f>IF($DD541&gt;=8,INDEX($CG:$CG,$DC541+8),"")</f>
      </c>
      <c r="CQ541">
        <f>IF($DD541&gt;=9,INDEX($CG:$CG,$DC541+9),"")</f>
      </c>
      <c r="CR541">
        <f>IF($DD541&gt;=10,INDEX($CG:$CG,$DC541+10),"")</f>
      </c>
      <c r="CS541">
        <f>IF($DD541&gt;=11,INDEX($CG:$CG,$DC541+11),"")</f>
      </c>
      <c r="CT541">
        <f>IF($DD541&gt;=12,INDEX($CG:$CG,$DC541+12),"")</f>
      </c>
      <c r="CU541">
        <f>IF($DD541&gt;=13,INDEX($CG:$CG,$DC541+13),"")</f>
      </c>
      <c r="CV541">
        <f>IF($DD541&gt;=14,INDEX($CG:$CG,$DC541+14),"")</f>
      </c>
      <c r="CW541">
        <f>IF($DD541&gt;=15,INDEX($CG:$CG,$DC541+15),"")</f>
      </c>
      <c r="CX541">
        <f>IF($DD541&gt;=16,INDEX($CG:$CG,$DC541+16),"")</f>
      </c>
      <c r="CY541">
        <f>IF($DD541&gt;=17,INDEX($CG:$CG,$DC541+17),"")</f>
      </c>
      <c r="CZ541">
        <f>IF($DD541&gt;=18,INDEX($CG:$CG,$DC541+18),"")</f>
      </c>
      <c r="DA541">
        <f>IF($DD541&gt;=19,INDEX($CG:$CG,$DC541+19),"")</f>
      </c>
      <c r="DB541">
        <f>IF($DD541&gt;=20,INDEX($CG:$CG,$DC541+20),"")</f>
      </c>
      <c r="DC541">
        <f>IFERROR(MATCH($CF541,$CG$2:$CG$1558,0)+1,0)</f>
      </c>
      <c r="DD541">
        <f>IFERROR(INDEX($CH$2:$CH$1558,MATCH($CF541,$CG$2:$CG$1558,0)),0)</f>
      </c>
      <c r="DE541">
        <f>IFERROR(INDEX($AL:$AL,MATCH($G541,$AK:$AK,0))&amp;"","")</f>
      </c>
      <c r="DI541">
        <f>IF($GL541&gt;=1,INDEX($DF:$DF,$GK541+1),"")</f>
      </c>
      <c r="DJ541">
        <f>IF($GL541&gt;=2,INDEX($DF:$DF,$GK541+2),"")</f>
      </c>
      <c r="DK541">
        <f>IF($GL541&gt;=3,INDEX($DF:$DF,$GK541+3),"")</f>
      </c>
      <c r="DL541">
        <f>IF($GL541&gt;=4,INDEX($DF:$DF,$GK541+4),"")</f>
      </c>
      <c r="DM541">
        <f>IF($GL541&gt;=5,INDEX($DF:$DF,$GK541+5),"")</f>
      </c>
      <c r="DN541">
        <f>IF($GL541&gt;=6,INDEX($DF:$DF,$GK541+6),"")</f>
      </c>
      <c r="DO541">
        <f>IF($GL541&gt;=7,INDEX($DF:$DF,$GK541+7),"")</f>
      </c>
      <c r="DP541">
        <f>IF($GL541&gt;=8,INDEX($DF:$DF,$GK541+8),"")</f>
      </c>
      <c r="DQ541">
        <f>IF($GL541&gt;=9,INDEX($DF:$DF,$GK541+9),"")</f>
      </c>
      <c r="DR541">
        <f>IF($GL541&gt;=10,INDEX($DF:$DF,$GK541+10),"")</f>
      </c>
      <c r="DS541">
        <f>IF($GL541&gt;=11,INDEX($DF:$DF,$GK541+11),"")</f>
      </c>
      <c r="DT541">
        <f>IF($GL541&gt;=12,INDEX($DF:$DF,$GK541+12),"")</f>
      </c>
      <c r="DU541">
        <f>IF($GL541&gt;=13,INDEX($DF:$DF,$GK541+13),"")</f>
      </c>
      <c r="DV541">
        <f>IF($GL541&gt;=14,INDEX($DF:$DF,$GK541+14),"")</f>
      </c>
      <c r="DW541">
        <f>IF($GL541&gt;=15,INDEX($DF:$DF,$GK541+15),"")</f>
      </c>
      <c r="DX541">
        <f>IF($GL541&gt;=16,INDEX($DF:$DF,$GK541+16),"")</f>
      </c>
      <c r="DY541">
        <f>IF($GL541&gt;=17,INDEX($DF:$DF,$GK541+17),"")</f>
      </c>
      <c r="DZ541">
        <f>IF($GL541&gt;=18,INDEX($DF:$DF,$GK541+18),"")</f>
      </c>
      <c r="EA541">
        <f>IF($GL541&gt;=19,INDEX($DF:$DF,$GK541+19),"")</f>
      </c>
      <c r="EB541">
        <f>IF($GL541&gt;=20,INDEX($DF:$DF,$GK541+20),"")</f>
      </c>
      <c r="EC541">
        <f>IF($GL541&gt;=21,INDEX($DF:$DF,$GK541+21),"")</f>
      </c>
      <c r="ED541">
        <f>IF($GL541&gt;=22,INDEX($DF:$DF,$GK541+22),"")</f>
      </c>
      <c r="EE541">
        <f>IF($GL541&gt;=23,INDEX($DF:$DF,$GK541+23),"")</f>
      </c>
      <c r="EF541">
        <f>IF($GL541&gt;=24,INDEX($DF:$DF,$GK541+24),"")</f>
      </c>
      <c r="EG541">
        <f>IF($GL541&gt;=25,INDEX($DF:$DF,$GK541+25),"")</f>
      </c>
      <c r="EH541">
        <f>IF($GL541&gt;=26,INDEX($DF:$DF,$GK541+26),"")</f>
      </c>
      <c r="EI541">
        <f>IF($GL541&gt;=27,INDEX($DF:$DF,$GK541+27),"")</f>
      </c>
      <c r="EJ541">
        <f>IF($GL541&gt;=28,INDEX($DF:$DF,$GK541+28),"")</f>
      </c>
      <c r="EK541">
        <f>IF($GL541&gt;=29,INDEX($DF:$DF,$GK541+29),"")</f>
      </c>
      <c r="EL541">
        <f>IF($GL541&gt;=30,INDEX($DF:$DF,$GK541+30),"")</f>
      </c>
      <c r="EM541">
        <f>IF($GL541&gt;=31,INDEX($DF:$DF,$GK541+31),"")</f>
      </c>
      <c r="EN541">
        <f>IF($GL541&gt;=32,INDEX($DF:$DF,$GK541+32),"")</f>
      </c>
      <c r="EO541">
        <f>IF($GL541&gt;=33,INDEX($DF:$DF,$GK541+33),"")</f>
      </c>
      <c r="EP541">
        <f>IF($GL541&gt;=34,INDEX($DF:$DF,$GK541+34),"")</f>
      </c>
      <c r="EQ541">
        <f>IF($GL541&gt;=35,INDEX($DF:$DF,$GK541+35),"")</f>
      </c>
      <c r="ER541">
        <f>IF($GL541&gt;=36,INDEX($DF:$DF,$GK541+36),"")</f>
      </c>
      <c r="ES541">
        <f>IF($GL541&gt;=37,INDEX($DF:$DF,$GK541+37),"")</f>
      </c>
      <c r="ET541">
        <f>IF($GL541&gt;=38,INDEX($DF:$DF,$GK541+38),"")</f>
      </c>
      <c r="EU541">
        <f>IF($GL541&gt;=39,INDEX($DF:$DF,$GK541+39),"")</f>
      </c>
      <c r="EV541">
        <f>IF($GL541&gt;=40,INDEX($DF:$DF,$GK541+40),"")</f>
      </c>
      <c r="EW541">
        <f>IF($GL541&gt;=1,INDEX($DG:$DG,$GK541+1),"")</f>
      </c>
      <c r="EX541">
        <f>IF($GL541&gt;=2,INDEX($DG:$DG,$GK541+2),"")</f>
      </c>
      <c r="EY541">
        <f>IF($GL541&gt;=3,INDEX($DG:$DG,$GK541+3),"")</f>
      </c>
      <c r="EZ541">
        <f>IF($GL541&gt;=4,INDEX($DG:$DG,$GK541+4),"")</f>
      </c>
      <c r="FA541">
        <f>IF($GL541&gt;=5,INDEX($DG:$DG,$GK541+5),"")</f>
      </c>
      <c r="FB541">
        <f>IF($GL541&gt;=6,INDEX($DG:$DG,$GK541+6),"")</f>
      </c>
      <c r="FC541">
        <f>IF($GL541&gt;=7,INDEX($DG:$DG,$GK541+7),"")</f>
      </c>
      <c r="FD541">
        <f>IF($GL541&gt;=8,INDEX($DG:$DG,$GK541+8),"")</f>
      </c>
      <c r="FE541">
        <f>IF($GL541&gt;=9,INDEX($DG:$DG,$GK541+9),"")</f>
      </c>
      <c r="FF541">
        <f>IF($GL541&gt;=10,INDEX($DG:$DG,$GK541+10),"")</f>
      </c>
      <c r="FG541">
        <f>IF($GL541&gt;=11,INDEX($DG:$DG,$GK541+11),"")</f>
      </c>
      <c r="FH541">
        <f>IF($GL541&gt;=12,INDEX($DG:$DG,$GK541+12),"")</f>
      </c>
      <c r="FI541">
        <f>IF($GL541&gt;=13,INDEX($DG:$DG,$GK541+13),"")</f>
      </c>
      <c r="FJ541">
        <f>IF($GL541&gt;=14,INDEX($DG:$DG,$GK541+14),"")</f>
      </c>
      <c r="FK541">
        <f>IF($GL541&gt;=15,INDEX($DG:$DG,$GK541+15),"")</f>
      </c>
      <c r="FL541">
        <f>IF($GL541&gt;=16,INDEX($DG:$DG,$GK541+16),"")</f>
      </c>
      <c r="FM541">
        <f>IF($GL541&gt;=17,INDEX($DG:$DG,$GK541+17),"")</f>
      </c>
      <c r="FN541">
        <f>IF($GL541&gt;=18,INDEX($DG:$DG,$GK541+18),"")</f>
      </c>
      <c r="FO541">
        <f>IF($GL541&gt;=19,INDEX($DG:$DG,$GK541+19),"")</f>
      </c>
      <c r="FP541">
        <f>IF($GL541&gt;=20,INDEX($DG:$DG,$GK541+20),"")</f>
      </c>
      <c r="FQ541">
        <f>IF($GL541&gt;=21,INDEX($DG:$DG,$GK541+21),"")</f>
      </c>
      <c r="FR541">
        <f>IF($GL541&gt;=22,INDEX($DG:$DG,$GK541+22),"")</f>
      </c>
      <c r="FS541">
        <f>IF($GL541&gt;=23,INDEX($DG:$DG,$GK541+23),"")</f>
      </c>
      <c r="FT541">
        <f>IF($GL541&gt;=24,INDEX($DG:$DG,$GK541+24),"")</f>
      </c>
      <c r="FU541">
        <f>IF($GL541&gt;=25,INDEX($DG:$DG,$GK541+25),"")</f>
      </c>
      <c r="FV541">
        <f>IF($GL541&gt;=26,INDEX($DG:$DG,$GK541+26),"")</f>
      </c>
      <c r="FW541">
        <f>IF($GL541&gt;=27,INDEX($DG:$DG,$GK541+27),"")</f>
      </c>
      <c r="FX541">
        <f>IF($GL541&gt;=28,INDEX($DG:$DG,$GK541+28),"")</f>
      </c>
      <c r="FY541">
        <f>IF($GL541&gt;=29,INDEX($DG:$DG,$GK541+29),"")</f>
      </c>
      <c r="FZ541">
        <f>IF($GL541&gt;=30,INDEX($DG:$DG,$GK541+30),"")</f>
      </c>
      <c r="GA541">
        <f>IF($GL541&gt;=31,INDEX($DG:$DG,$GK541+31),"")</f>
      </c>
      <c r="GB541">
        <f>IF($GL541&gt;=32,INDEX($DG:$DG,$GK541+32),"")</f>
      </c>
      <c r="GC541">
        <f>IF($GL541&gt;=33,INDEX($DG:$DG,$GK541+33),"")</f>
      </c>
      <c r="GD541">
        <f>IF($GL541&gt;=34,INDEX($DG:$DG,$GK541+34),"")</f>
      </c>
      <c r="GE541">
        <f>IF($GL541&gt;=35,INDEX($DG:$DG,$GK541+35),"")</f>
      </c>
      <c r="GF541">
        <f>IF($GL541&gt;=36,INDEX($DG:$DG,$GK541+36),"")</f>
      </c>
      <c r="GG541">
        <f>IF($GL541&gt;=37,INDEX($DG:$DG,$GK541+37),"")</f>
      </c>
      <c r="GH541">
        <f>IF($GL541&gt;=38,INDEX($DG:$DG,$GK541+38),"")</f>
      </c>
      <c r="GI541">
        <f>IF($GL541&gt;=39,INDEX($DG:$DG,$GK541+39),"")</f>
      </c>
      <c r="GJ541">
        <f>IF($GL541&gt;=40,INDEX($DG:$DG,$GK541+40),"")</f>
      </c>
      <c r="GK541">
        <f>IFERROR(MATCH($DE541,$DF$2:$DF$166,0)+1,0)</f>
      </c>
      <c r="GL541">
        <f>IFERROR(INDEX($DH$2:$DH$166,MATCH($DE541,$DF$2:$DF$166,0)),0)</f>
      </c>
      <c r="GM541">
        <f>IFERROR(MATCH($H541,$DI$541:$EV$541,0),0)</f>
      </c>
      <c r="GN541">
        <f>IF($GM541&gt;0,INDEX($EW$541:$GJ$541,$GM541),"")</f>
      </c>
      <c r="GO541" t="s">
        <v>1174</v>
      </c>
      <c r="GQ541">
        <f>IF($IZ541&gt;=1,INDEX($GO:$GO,$IY541+1),"")</f>
      </c>
      <c r="GR541">
        <f>IF($IZ541&gt;=2,INDEX($GO:$GO,$IY541+2),"")</f>
      </c>
      <c r="GS541">
        <f>IF($IZ541&gt;=3,INDEX($GO:$GO,$IY541+3),"")</f>
      </c>
      <c r="GT541">
        <f>IF($IZ541&gt;=4,INDEX($GO:$GO,$IY541+4),"")</f>
      </c>
      <c r="GU541">
        <f>IF($IZ541&gt;=5,INDEX($GO:$GO,$IY541+5),"")</f>
      </c>
      <c r="GV541">
        <f>IF($IZ541&gt;=6,INDEX($GO:$GO,$IY541+6),"")</f>
      </c>
      <c r="GW541">
        <f>IF($IZ541&gt;=7,INDEX($GO:$GO,$IY541+7),"")</f>
      </c>
      <c r="GX541">
        <f>IF($IZ541&gt;=8,INDEX($GO:$GO,$IY541+8),"")</f>
      </c>
      <c r="GY541">
        <f>IF($IZ541&gt;=9,INDEX($GO:$GO,$IY541+9),"")</f>
      </c>
      <c r="GZ541">
        <f>IF($IZ541&gt;=10,INDEX($GO:$GO,$IY541+10),"")</f>
      </c>
      <c r="HA541">
        <f>IF($IZ541&gt;=11,INDEX($GO:$GO,$IY541+11),"")</f>
      </c>
      <c r="HB541">
        <f>IF($IZ541&gt;=12,INDEX($GO:$GO,$IY541+12),"")</f>
      </c>
      <c r="HC541">
        <f>IF($IZ541&gt;=13,INDEX($GO:$GO,$IY541+13),"")</f>
      </c>
      <c r="HD541">
        <f>IF($IZ541&gt;=14,INDEX($GO:$GO,$IY541+14),"")</f>
      </c>
      <c r="HE541">
        <f>IF($IZ541&gt;=15,INDEX($GO:$GO,$IY541+15),"")</f>
      </c>
      <c r="HF541">
        <f>IF($IZ541&gt;=16,INDEX($GO:$GO,$IY541+16),"")</f>
      </c>
      <c r="HG541">
        <f>IF($IZ541&gt;=17,INDEX($GO:$GO,$IY541+17),"")</f>
      </c>
      <c r="HH541">
        <f>IF($IZ541&gt;=18,INDEX($GO:$GO,$IY541+18),"")</f>
      </c>
      <c r="HI541">
        <f>IF($IZ541&gt;=19,INDEX($GO:$GO,$IY541+19),"")</f>
      </c>
      <c r="HJ541">
        <f>IF($IZ541&gt;=20,INDEX($GO:$GO,$IY541+20),"")</f>
      </c>
      <c r="HK541">
        <f>IF($IZ541&gt;=21,INDEX($GO:$GO,$IY541+21),"")</f>
      </c>
      <c r="HL541">
        <f>IF($IZ541&gt;=22,INDEX($GO:$GO,$IY541+22),"")</f>
      </c>
      <c r="HM541">
        <f>IF($IZ541&gt;=23,INDEX($GO:$GO,$IY541+23),"")</f>
      </c>
      <c r="HN541">
        <f>IF($IZ541&gt;=24,INDEX($GO:$GO,$IY541+24),"")</f>
      </c>
      <c r="HO541">
        <f>IF($IZ541&gt;=25,INDEX($GO:$GO,$IY541+25),"")</f>
      </c>
      <c r="HP541">
        <f>IF($IZ541&gt;=26,INDEX($GO:$GO,$IY541+26),"")</f>
      </c>
      <c r="HQ541">
        <f>IF($IZ541&gt;=27,INDEX($GO:$GO,$IY541+27),"")</f>
      </c>
      <c r="HR541">
        <f>IF($IZ541&gt;=28,INDEX($GO:$GO,$IY541+28),"")</f>
      </c>
      <c r="HS541">
        <f>IF($IZ541&gt;=29,INDEX($GO:$GO,$IY541+29),"")</f>
      </c>
      <c r="HT541">
        <f>IF($IZ541&gt;=30,INDEX($GO:$GO,$IY541+30),"")</f>
      </c>
      <c r="HU541">
        <f>IF($IZ541&gt;=31,INDEX($GO:$GO,$IY541+31),"")</f>
      </c>
      <c r="HV541">
        <f>IF($IZ541&gt;=32,INDEX($GO:$GO,$IY541+32),"")</f>
      </c>
      <c r="HW541">
        <f>IF($IZ541&gt;=33,INDEX($GO:$GO,$IY541+33),"")</f>
      </c>
      <c r="HX541">
        <f>IF($IZ541&gt;=34,INDEX($GO:$GO,$IY541+34),"")</f>
      </c>
      <c r="HY541">
        <f>IF($IZ541&gt;=35,INDEX($GO:$GO,$IY541+35),"")</f>
      </c>
      <c r="HZ541">
        <f>IF($IZ541&gt;=36,INDEX($GO:$GO,$IY541+36),"")</f>
      </c>
      <c r="IA541">
        <f>IF($IZ541&gt;=37,INDEX($GO:$GO,$IY541+37),"")</f>
      </c>
      <c r="IB541">
        <f>IF($IZ541&gt;=38,INDEX($GO:$GO,$IY541+38),"")</f>
      </c>
      <c r="IC541">
        <f>IF($IZ541&gt;=39,INDEX($GO:$GO,$IY541+39),"")</f>
      </c>
      <c r="ID541">
        <f>IF($IZ541&gt;=40,INDEX($GO:$GO,$IY541+40),"")</f>
      </c>
      <c r="IE541">
        <f>IF($IZ541&gt;=41,INDEX($GO:$GO,$IY541+41),"")</f>
      </c>
      <c r="IF541">
        <f>IF($IZ541&gt;=42,INDEX($GO:$GO,$IY541+42),"")</f>
      </c>
      <c r="IG541">
        <f>IF($IZ541&gt;=43,INDEX($GO:$GO,$IY541+43),"")</f>
      </c>
      <c r="IH541">
        <f>IF($IZ541&gt;=44,INDEX($GO:$GO,$IY541+44),"")</f>
      </c>
      <c r="II541">
        <f>IF($IZ541&gt;=45,INDEX($GO:$GO,$IY541+45),"")</f>
      </c>
      <c r="IJ541">
        <f>IF($IZ541&gt;=46,INDEX($GO:$GO,$IY541+46),"")</f>
      </c>
      <c r="IK541">
        <f>IF($IZ541&gt;=47,INDEX($GO:$GO,$IY541+47),"")</f>
      </c>
      <c r="IL541">
        <f>IF($IZ541&gt;=48,INDEX($GO:$GO,$IY541+48),"")</f>
      </c>
      <c r="IM541">
        <f>IF($IZ541&gt;=49,INDEX($GO:$GO,$IY541+49),"")</f>
      </c>
      <c r="IN541">
        <f>IF($IZ541&gt;=50,INDEX($GO:$GO,$IY541+50),"")</f>
      </c>
      <c r="IO541">
        <f>IF($IZ541&gt;=51,INDEX($GO:$GO,$IY541+51),"")</f>
      </c>
      <c r="IP541">
        <f>IF($IZ541&gt;=52,INDEX($GO:$GO,$IY541+52),"")</f>
      </c>
      <c r="IQ541">
        <f>IF($IZ541&gt;=53,INDEX($GO:$GO,$IY541+53),"")</f>
      </c>
      <c r="IR541">
        <f>IF($IZ541&gt;=54,INDEX($GO:$GO,$IY541+54),"")</f>
      </c>
      <c r="IS541">
        <f>IF($IZ541&gt;=55,INDEX($GO:$GO,$IY541+55),"")</f>
      </c>
      <c r="IT541">
        <f>IF($IZ541&gt;=56,INDEX($GO:$GO,$IY541+56),"")</f>
      </c>
      <c r="IU541">
        <f>IF($IZ541&gt;=57,INDEX($GO:$GO,$IY541+57),"")</f>
      </c>
      <c r="IV541">
        <f>IF($IZ541&gt;=58,INDEX($GO:$GO,$IY541+58),"")</f>
      </c>
      <c r="IW541">
        <f>IF($IZ541&gt;=59,INDEX($GO:$GO,$IY541+59),"")</f>
      </c>
      <c r="IX541">
        <f>IF($IZ541&gt;=60,INDEX($GO:$GO,$IY541+60),"")</f>
      </c>
      <c r="IY541">
        <f>IFERROR(MATCH($GN541,$GO$2:$GO$827,0)+1,0)</f>
      </c>
      <c r="IZ541">
        <f>IFERROR(INDEX($GP$2:$GP$827,MATCH($GN541,$GO$2:$GO$827,0)),0)</f>
      </c>
      <c r="JA541" t="s">
        <v>23</v>
      </c>
      <c r="JB541" t="s">
        <v>23</v>
      </c>
    </row>
    <row r="542" spans="1:262" x14ac:dyDescent="0.25">
      <c r="F542" s="1"/>
      <c r="G542" s="1"/>
      <c r="H542" s="1"/>
      <c r="I542" s="1"/>
      <c r="J542" s="1">
        <f>IFERROR(IF(FIND(" - ",$F542)&gt;0,MID($F542,FIND(" - ",$F542)+3,LEN($F542)),""),"")</f>
      </c>
      <c r="L542" s="1"/>
      <c r="N542" t="s">
        <v>23</v>
      </c>
      <c r="P542">
        <f>IF(OR($N542="",$O542=""),"",IFERROR($N542/$O542,0))</f>
      </c>
      <c r="Q542">
        <f>IF($N542="","",
IF($G542="","",
IF(ISNUMBER(SEARCH("exempt",LOWER($G542))),0,
$N542*(VALUE(SUBSTITUTE($G542,"%",""))/100))))</f>
      </c>
      <c r="W542">
        <f>IF($N542="","",
SUM($N542,$Q542,$U542,$R542,$T542)-
IF($V542="",0,VALUE($V542)))</f>
      </c>
      <c r="AE542" t="s">
        <v>1567</v>
      </c>
      <c r="AJ542" t="s">
        <v>1411</v>
      </c>
      <c r="AM542">
        <f>IFERROR(LEFT($F542,FIND(" - ",$F542)-1),$F542)</f>
      </c>
      <c r="AP542">
        <f>IF($CE542&gt;=1,INDEX($AN:$AN,$CD542+1),"")</f>
      </c>
      <c r="AQ542">
        <f>IF($CE542&gt;=2,INDEX($AN:$AN,$CD542+2),"")</f>
      </c>
      <c r="AR542">
        <f>IF($CE542&gt;=3,INDEX($AN:$AN,$CD542+3),"")</f>
      </c>
      <c r="AS542">
        <f>IF($CE542&gt;=4,INDEX($AN:$AN,$CD542+4),"")</f>
      </c>
      <c r="AT542">
        <f>IF($CE542&gt;=5,INDEX($AN:$AN,$CD542+5),"")</f>
      </c>
      <c r="AU542">
        <f>IF($CE542&gt;=6,INDEX($AN:$AN,$CD542+6),"")</f>
      </c>
      <c r="AV542">
        <f>IF($CE542&gt;=7,INDEX($AN:$AN,$CD542+7),"")</f>
      </c>
      <c r="AW542">
        <f>IF($CE542&gt;=8,INDEX($AN:$AN,$CD542+8),"")</f>
      </c>
      <c r="AX542">
        <f>IF($CE542&gt;=9,INDEX($AN:$AN,$CD542+9),"")</f>
      </c>
      <c r="AY542">
        <f>IF($CE542&gt;=10,INDEX($AN:$AN,$CD542+10),"")</f>
      </c>
      <c r="AZ542">
        <f>IF($CE542&gt;=11,INDEX($AN:$AN,$CD542+11),"")</f>
      </c>
      <c r="BA542">
        <f>IF($CE542&gt;=12,INDEX($AN:$AN,$CD542+12),"")</f>
      </c>
      <c r="BB542">
        <f>IF($CE542&gt;=13,INDEX($AN:$AN,$CD542+13),"")</f>
      </c>
      <c r="BC542">
        <f>IF($CE542&gt;=14,INDEX($AN:$AN,$CD542+14),"")</f>
      </c>
      <c r="BD542">
        <f>IF($CE542&gt;=15,INDEX($AN:$AN,$CD542+15),"")</f>
      </c>
      <c r="BE542">
        <f>IF($CE542&gt;=16,INDEX($AN:$AN,$CD542+16),"")</f>
      </c>
      <c r="BF542">
        <f>IF($CE542&gt;=17,INDEX($AN:$AN,$CD542+17),"")</f>
      </c>
      <c r="BG542">
        <f>IF($CE542&gt;=18,INDEX($AN:$AN,$CD542+18),"")</f>
      </c>
      <c r="BH542">
        <f>IF($CE542&gt;=19,INDEX($AN:$AN,$CD542+19),"")</f>
      </c>
      <c r="BI542">
        <f>IF($CE542&gt;=20,INDEX($AN:$AN,$CD542+20),"")</f>
      </c>
      <c r="BJ542">
        <f>IF($CE542&gt;=21,INDEX($AN:$AN,$CD542+21),"")</f>
      </c>
      <c r="BK542">
        <f>IF($CE542&gt;=22,INDEX($AN:$AN,$CD542+22),"")</f>
      </c>
      <c r="BL542">
        <f>IF($CE542&gt;=23,INDEX($AN:$AN,$CD542+23),"")</f>
      </c>
      <c r="BM542">
        <f>IF($CE542&gt;=24,INDEX($AN:$AN,$CD542+24),"")</f>
      </c>
      <c r="BN542">
        <f>IF($CE542&gt;=25,INDEX($AN:$AN,$CD542+25),"")</f>
      </c>
      <c r="BO542">
        <f>IF($CE542&gt;=26,INDEX($AN:$AN,$CD542+26),"")</f>
      </c>
      <c r="BP542">
        <f>IF($CE542&gt;=27,INDEX($AN:$AN,$CD542+27),"")</f>
      </c>
      <c r="BQ542">
        <f>IF($CE542&gt;=28,INDEX($AN:$AN,$CD542+28),"")</f>
      </c>
      <c r="BR542">
        <f>IF($CE542&gt;=29,INDEX($AN:$AN,$CD542+29),"")</f>
      </c>
      <c r="BS542">
        <f>IF($CE542&gt;=30,INDEX($AN:$AN,$CD542+30),"")</f>
      </c>
      <c r="BT542">
        <f>IF($CE542&gt;=31,INDEX($AN:$AN,$CD542+31),"")</f>
      </c>
      <c r="BU542">
        <f>IF($CE542&gt;=32,INDEX($AN:$AN,$CD542+32),"")</f>
      </c>
      <c r="BV542">
        <f>IF($CE542&gt;=33,INDEX($AN:$AN,$CD542+33),"")</f>
      </c>
      <c r="BW542">
        <f>IF($CE542&gt;=34,INDEX($AN:$AN,$CD542+34),"")</f>
      </c>
      <c r="BX542">
        <f>IF($CE542&gt;=35,INDEX($AN:$AN,$CD542+35),"")</f>
      </c>
      <c r="BY542">
        <f>IF($CE542&gt;=36,INDEX($AN:$AN,$CD542+36),"")</f>
      </c>
      <c r="BZ542">
        <f>IF($CE542&gt;=37,INDEX($AN:$AN,$CD542+37),"")</f>
      </c>
      <c r="CA542">
        <f>IF($CE542&gt;=38,INDEX($AN:$AN,$CD542+38),"")</f>
      </c>
      <c r="CB542">
        <f>IF($CE542&gt;=39,INDEX($AN:$AN,$CD542+39),"")</f>
      </c>
      <c r="CC542">
        <f>IF($CE542&gt;=40,INDEX($AN:$AN,$CD542+40),"")</f>
      </c>
      <c r="CD542">
        <f>IFERROR(MATCH($AM542,$AN$2:$AN$133,0)+1,0)</f>
      </c>
      <c r="CE542">
        <f>IFERROR(INDEX($AO$2:$AO$133,MATCH($AM542,$AN$2:$AN$133,0)),0)</f>
      </c>
      <c r="CF542">
        <f>IFERROR(LEFT($K542,FIND(" - ",$K542)-1),$K542)</f>
      </c>
      <c r="CG542" t="s">
        <v>1568</v>
      </c>
      <c r="CH542">
        <v>1</v>
      </c>
      <c r="CI542">
        <f>IF($DD542&gt;=1,INDEX($CG:$CG,$DC542+1),"")</f>
      </c>
      <c r="CJ542">
        <f>IF($DD542&gt;=2,INDEX($CG:$CG,$DC542+2),"")</f>
      </c>
      <c r="CK542">
        <f>IF($DD542&gt;=3,INDEX($CG:$CG,$DC542+3),"")</f>
      </c>
      <c r="CL542">
        <f>IF($DD542&gt;=4,INDEX($CG:$CG,$DC542+4),"")</f>
      </c>
      <c r="CM542">
        <f>IF($DD542&gt;=5,INDEX($CG:$CG,$DC542+5),"")</f>
      </c>
      <c r="CN542">
        <f>IF($DD542&gt;=6,INDEX($CG:$CG,$DC542+6),"")</f>
      </c>
      <c r="CO542">
        <f>IF($DD542&gt;=7,INDEX($CG:$CG,$DC542+7),"")</f>
      </c>
      <c r="CP542">
        <f>IF($DD542&gt;=8,INDEX($CG:$CG,$DC542+8),"")</f>
      </c>
      <c r="CQ542">
        <f>IF($DD542&gt;=9,INDEX($CG:$CG,$DC542+9),"")</f>
      </c>
      <c r="CR542">
        <f>IF($DD542&gt;=10,INDEX($CG:$CG,$DC542+10),"")</f>
      </c>
      <c r="CS542">
        <f>IF($DD542&gt;=11,INDEX($CG:$CG,$DC542+11),"")</f>
      </c>
      <c r="CT542">
        <f>IF($DD542&gt;=12,INDEX($CG:$CG,$DC542+12),"")</f>
      </c>
      <c r="CU542">
        <f>IF($DD542&gt;=13,INDEX($CG:$CG,$DC542+13),"")</f>
      </c>
      <c r="CV542">
        <f>IF($DD542&gt;=14,INDEX($CG:$CG,$DC542+14),"")</f>
      </c>
      <c r="CW542">
        <f>IF($DD542&gt;=15,INDEX($CG:$CG,$DC542+15),"")</f>
      </c>
      <c r="CX542">
        <f>IF($DD542&gt;=16,INDEX($CG:$CG,$DC542+16),"")</f>
      </c>
      <c r="CY542">
        <f>IF($DD542&gt;=17,INDEX($CG:$CG,$DC542+17),"")</f>
      </c>
      <c r="CZ542">
        <f>IF($DD542&gt;=18,INDEX($CG:$CG,$DC542+18),"")</f>
      </c>
      <c r="DA542">
        <f>IF($DD542&gt;=19,INDEX($CG:$CG,$DC542+19),"")</f>
      </c>
      <c r="DB542">
        <f>IF($DD542&gt;=20,INDEX($CG:$CG,$DC542+20),"")</f>
      </c>
      <c r="DC542">
        <f>IFERROR(MATCH($CF542,$CG$2:$CG$1558,0)+1,0)</f>
      </c>
      <c r="DD542">
        <f>IFERROR(INDEX($CH$2:$CH$1558,MATCH($CF542,$CG$2:$CG$1558,0)),0)</f>
      </c>
      <c r="DE542">
        <f>IFERROR(INDEX($AL:$AL,MATCH($G542,$AK:$AK,0))&amp;"","")</f>
      </c>
      <c r="DI542">
        <f>IF($GL542&gt;=1,INDEX($DF:$DF,$GK542+1),"")</f>
      </c>
      <c r="DJ542">
        <f>IF($GL542&gt;=2,INDEX($DF:$DF,$GK542+2),"")</f>
      </c>
      <c r="DK542">
        <f>IF($GL542&gt;=3,INDEX($DF:$DF,$GK542+3),"")</f>
      </c>
      <c r="DL542">
        <f>IF($GL542&gt;=4,INDEX($DF:$DF,$GK542+4),"")</f>
      </c>
      <c r="DM542">
        <f>IF($GL542&gt;=5,INDEX($DF:$DF,$GK542+5),"")</f>
      </c>
      <c r="DN542">
        <f>IF($GL542&gt;=6,INDEX($DF:$DF,$GK542+6),"")</f>
      </c>
      <c r="DO542">
        <f>IF($GL542&gt;=7,INDEX($DF:$DF,$GK542+7),"")</f>
      </c>
      <c r="DP542">
        <f>IF($GL542&gt;=8,INDEX($DF:$DF,$GK542+8),"")</f>
      </c>
      <c r="DQ542">
        <f>IF($GL542&gt;=9,INDEX($DF:$DF,$GK542+9),"")</f>
      </c>
      <c r="DR542">
        <f>IF($GL542&gt;=10,INDEX($DF:$DF,$GK542+10),"")</f>
      </c>
      <c r="DS542">
        <f>IF($GL542&gt;=11,INDEX($DF:$DF,$GK542+11),"")</f>
      </c>
      <c r="DT542">
        <f>IF($GL542&gt;=12,INDEX($DF:$DF,$GK542+12),"")</f>
      </c>
      <c r="DU542">
        <f>IF($GL542&gt;=13,INDEX($DF:$DF,$GK542+13),"")</f>
      </c>
      <c r="DV542">
        <f>IF($GL542&gt;=14,INDEX($DF:$DF,$GK542+14),"")</f>
      </c>
      <c r="DW542">
        <f>IF($GL542&gt;=15,INDEX($DF:$DF,$GK542+15),"")</f>
      </c>
      <c r="DX542">
        <f>IF($GL542&gt;=16,INDEX($DF:$DF,$GK542+16),"")</f>
      </c>
      <c r="DY542">
        <f>IF($GL542&gt;=17,INDEX($DF:$DF,$GK542+17),"")</f>
      </c>
      <c r="DZ542">
        <f>IF($GL542&gt;=18,INDEX($DF:$DF,$GK542+18),"")</f>
      </c>
      <c r="EA542">
        <f>IF($GL542&gt;=19,INDEX($DF:$DF,$GK542+19),"")</f>
      </c>
      <c r="EB542">
        <f>IF($GL542&gt;=20,INDEX($DF:$DF,$GK542+20),"")</f>
      </c>
      <c r="EC542">
        <f>IF($GL542&gt;=21,INDEX($DF:$DF,$GK542+21),"")</f>
      </c>
      <c r="ED542">
        <f>IF($GL542&gt;=22,INDEX($DF:$DF,$GK542+22),"")</f>
      </c>
      <c r="EE542">
        <f>IF($GL542&gt;=23,INDEX($DF:$DF,$GK542+23),"")</f>
      </c>
      <c r="EF542">
        <f>IF($GL542&gt;=24,INDEX($DF:$DF,$GK542+24),"")</f>
      </c>
      <c r="EG542">
        <f>IF($GL542&gt;=25,INDEX($DF:$DF,$GK542+25),"")</f>
      </c>
      <c r="EH542">
        <f>IF($GL542&gt;=26,INDEX($DF:$DF,$GK542+26),"")</f>
      </c>
      <c r="EI542">
        <f>IF($GL542&gt;=27,INDEX($DF:$DF,$GK542+27),"")</f>
      </c>
      <c r="EJ542">
        <f>IF($GL542&gt;=28,INDEX($DF:$DF,$GK542+28),"")</f>
      </c>
      <c r="EK542">
        <f>IF($GL542&gt;=29,INDEX($DF:$DF,$GK542+29),"")</f>
      </c>
      <c r="EL542">
        <f>IF($GL542&gt;=30,INDEX($DF:$DF,$GK542+30),"")</f>
      </c>
      <c r="EM542">
        <f>IF($GL542&gt;=31,INDEX($DF:$DF,$GK542+31),"")</f>
      </c>
      <c r="EN542">
        <f>IF($GL542&gt;=32,INDEX($DF:$DF,$GK542+32),"")</f>
      </c>
      <c r="EO542">
        <f>IF($GL542&gt;=33,INDEX($DF:$DF,$GK542+33),"")</f>
      </c>
      <c r="EP542">
        <f>IF($GL542&gt;=34,INDEX($DF:$DF,$GK542+34),"")</f>
      </c>
      <c r="EQ542">
        <f>IF($GL542&gt;=35,INDEX($DF:$DF,$GK542+35),"")</f>
      </c>
      <c r="ER542">
        <f>IF($GL542&gt;=36,INDEX($DF:$DF,$GK542+36),"")</f>
      </c>
      <c r="ES542">
        <f>IF($GL542&gt;=37,INDEX($DF:$DF,$GK542+37),"")</f>
      </c>
      <c r="ET542">
        <f>IF($GL542&gt;=38,INDEX($DF:$DF,$GK542+38),"")</f>
      </c>
      <c r="EU542">
        <f>IF($GL542&gt;=39,INDEX($DF:$DF,$GK542+39),"")</f>
      </c>
      <c r="EV542">
        <f>IF($GL542&gt;=40,INDEX($DF:$DF,$GK542+40),"")</f>
      </c>
      <c r="EW542">
        <f>IF($GL542&gt;=1,INDEX($DG:$DG,$GK542+1),"")</f>
      </c>
      <c r="EX542">
        <f>IF($GL542&gt;=2,INDEX($DG:$DG,$GK542+2),"")</f>
      </c>
      <c r="EY542">
        <f>IF($GL542&gt;=3,INDEX($DG:$DG,$GK542+3),"")</f>
      </c>
      <c r="EZ542">
        <f>IF($GL542&gt;=4,INDEX($DG:$DG,$GK542+4),"")</f>
      </c>
      <c r="FA542">
        <f>IF($GL542&gt;=5,INDEX($DG:$DG,$GK542+5),"")</f>
      </c>
      <c r="FB542">
        <f>IF($GL542&gt;=6,INDEX($DG:$DG,$GK542+6),"")</f>
      </c>
      <c r="FC542">
        <f>IF($GL542&gt;=7,INDEX($DG:$DG,$GK542+7),"")</f>
      </c>
      <c r="FD542">
        <f>IF($GL542&gt;=8,INDEX($DG:$DG,$GK542+8),"")</f>
      </c>
      <c r="FE542">
        <f>IF($GL542&gt;=9,INDEX($DG:$DG,$GK542+9),"")</f>
      </c>
      <c r="FF542">
        <f>IF($GL542&gt;=10,INDEX($DG:$DG,$GK542+10),"")</f>
      </c>
      <c r="FG542">
        <f>IF($GL542&gt;=11,INDEX($DG:$DG,$GK542+11),"")</f>
      </c>
      <c r="FH542">
        <f>IF($GL542&gt;=12,INDEX($DG:$DG,$GK542+12),"")</f>
      </c>
      <c r="FI542">
        <f>IF($GL542&gt;=13,INDEX($DG:$DG,$GK542+13),"")</f>
      </c>
      <c r="FJ542">
        <f>IF($GL542&gt;=14,INDEX($DG:$DG,$GK542+14),"")</f>
      </c>
      <c r="FK542">
        <f>IF($GL542&gt;=15,INDEX($DG:$DG,$GK542+15),"")</f>
      </c>
      <c r="FL542">
        <f>IF($GL542&gt;=16,INDEX($DG:$DG,$GK542+16),"")</f>
      </c>
      <c r="FM542">
        <f>IF($GL542&gt;=17,INDEX($DG:$DG,$GK542+17),"")</f>
      </c>
      <c r="FN542">
        <f>IF($GL542&gt;=18,INDEX($DG:$DG,$GK542+18),"")</f>
      </c>
      <c r="FO542">
        <f>IF($GL542&gt;=19,INDEX($DG:$DG,$GK542+19),"")</f>
      </c>
      <c r="FP542">
        <f>IF($GL542&gt;=20,INDEX($DG:$DG,$GK542+20),"")</f>
      </c>
      <c r="FQ542">
        <f>IF($GL542&gt;=21,INDEX($DG:$DG,$GK542+21),"")</f>
      </c>
      <c r="FR542">
        <f>IF($GL542&gt;=22,INDEX($DG:$DG,$GK542+22),"")</f>
      </c>
      <c r="FS542">
        <f>IF($GL542&gt;=23,INDEX($DG:$DG,$GK542+23),"")</f>
      </c>
      <c r="FT542">
        <f>IF($GL542&gt;=24,INDEX($DG:$DG,$GK542+24),"")</f>
      </c>
      <c r="FU542">
        <f>IF($GL542&gt;=25,INDEX($DG:$DG,$GK542+25),"")</f>
      </c>
      <c r="FV542">
        <f>IF($GL542&gt;=26,INDEX($DG:$DG,$GK542+26),"")</f>
      </c>
      <c r="FW542">
        <f>IF($GL542&gt;=27,INDEX($DG:$DG,$GK542+27),"")</f>
      </c>
      <c r="FX542">
        <f>IF($GL542&gt;=28,INDEX($DG:$DG,$GK542+28),"")</f>
      </c>
      <c r="FY542">
        <f>IF($GL542&gt;=29,INDEX($DG:$DG,$GK542+29),"")</f>
      </c>
      <c r="FZ542">
        <f>IF($GL542&gt;=30,INDEX($DG:$DG,$GK542+30),"")</f>
      </c>
      <c r="GA542">
        <f>IF($GL542&gt;=31,INDEX($DG:$DG,$GK542+31),"")</f>
      </c>
      <c r="GB542">
        <f>IF($GL542&gt;=32,INDEX($DG:$DG,$GK542+32),"")</f>
      </c>
      <c r="GC542">
        <f>IF($GL542&gt;=33,INDEX($DG:$DG,$GK542+33),"")</f>
      </c>
      <c r="GD542">
        <f>IF($GL542&gt;=34,INDEX($DG:$DG,$GK542+34),"")</f>
      </c>
      <c r="GE542">
        <f>IF($GL542&gt;=35,INDEX($DG:$DG,$GK542+35),"")</f>
      </c>
      <c r="GF542">
        <f>IF($GL542&gt;=36,INDEX($DG:$DG,$GK542+36),"")</f>
      </c>
      <c r="GG542">
        <f>IF($GL542&gt;=37,INDEX($DG:$DG,$GK542+37),"")</f>
      </c>
      <c r="GH542">
        <f>IF($GL542&gt;=38,INDEX($DG:$DG,$GK542+38),"")</f>
      </c>
      <c r="GI542">
        <f>IF($GL542&gt;=39,INDEX($DG:$DG,$GK542+39),"")</f>
      </c>
      <c r="GJ542">
        <f>IF($GL542&gt;=40,INDEX($DG:$DG,$GK542+40),"")</f>
      </c>
      <c r="GK542">
        <f>IFERROR(MATCH($DE542,$DF$2:$DF$166,0)+1,0)</f>
      </c>
      <c r="GL542">
        <f>IFERROR(INDEX($DH$2:$DH$166,MATCH($DE542,$DF$2:$DF$166,0)),0)</f>
      </c>
      <c r="GM542">
        <f>IFERROR(MATCH($H542,$DI$542:$EV$542,0),0)</f>
      </c>
      <c r="GN542">
        <f>IF($GM542&gt;0,INDEX($EW$542:$GJ$542,$GM542),"")</f>
      </c>
      <c r="GO542" t="s">
        <v>1176</v>
      </c>
      <c r="GQ542">
        <f>IF($IZ542&gt;=1,INDEX($GO:$GO,$IY542+1),"")</f>
      </c>
      <c r="GR542">
        <f>IF($IZ542&gt;=2,INDEX($GO:$GO,$IY542+2),"")</f>
      </c>
      <c r="GS542">
        <f>IF($IZ542&gt;=3,INDEX($GO:$GO,$IY542+3),"")</f>
      </c>
      <c r="GT542">
        <f>IF($IZ542&gt;=4,INDEX($GO:$GO,$IY542+4),"")</f>
      </c>
      <c r="GU542">
        <f>IF($IZ542&gt;=5,INDEX($GO:$GO,$IY542+5),"")</f>
      </c>
      <c r="GV542">
        <f>IF($IZ542&gt;=6,INDEX($GO:$GO,$IY542+6),"")</f>
      </c>
      <c r="GW542">
        <f>IF($IZ542&gt;=7,INDEX($GO:$GO,$IY542+7),"")</f>
      </c>
      <c r="GX542">
        <f>IF($IZ542&gt;=8,INDEX($GO:$GO,$IY542+8),"")</f>
      </c>
      <c r="GY542">
        <f>IF($IZ542&gt;=9,INDEX($GO:$GO,$IY542+9),"")</f>
      </c>
      <c r="GZ542">
        <f>IF($IZ542&gt;=10,INDEX($GO:$GO,$IY542+10),"")</f>
      </c>
      <c r="HA542">
        <f>IF($IZ542&gt;=11,INDEX($GO:$GO,$IY542+11),"")</f>
      </c>
      <c r="HB542">
        <f>IF($IZ542&gt;=12,INDEX($GO:$GO,$IY542+12),"")</f>
      </c>
      <c r="HC542">
        <f>IF($IZ542&gt;=13,INDEX($GO:$GO,$IY542+13),"")</f>
      </c>
      <c r="HD542">
        <f>IF($IZ542&gt;=14,INDEX($GO:$GO,$IY542+14),"")</f>
      </c>
      <c r="HE542">
        <f>IF($IZ542&gt;=15,INDEX($GO:$GO,$IY542+15),"")</f>
      </c>
      <c r="HF542">
        <f>IF($IZ542&gt;=16,INDEX($GO:$GO,$IY542+16),"")</f>
      </c>
      <c r="HG542">
        <f>IF($IZ542&gt;=17,INDEX($GO:$GO,$IY542+17),"")</f>
      </c>
      <c r="HH542">
        <f>IF($IZ542&gt;=18,INDEX($GO:$GO,$IY542+18),"")</f>
      </c>
      <c r="HI542">
        <f>IF($IZ542&gt;=19,INDEX($GO:$GO,$IY542+19),"")</f>
      </c>
      <c r="HJ542">
        <f>IF($IZ542&gt;=20,INDEX($GO:$GO,$IY542+20),"")</f>
      </c>
      <c r="HK542">
        <f>IF($IZ542&gt;=21,INDEX($GO:$GO,$IY542+21),"")</f>
      </c>
      <c r="HL542">
        <f>IF($IZ542&gt;=22,INDEX($GO:$GO,$IY542+22),"")</f>
      </c>
      <c r="HM542">
        <f>IF($IZ542&gt;=23,INDEX($GO:$GO,$IY542+23),"")</f>
      </c>
      <c r="HN542">
        <f>IF($IZ542&gt;=24,INDEX($GO:$GO,$IY542+24),"")</f>
      </c>
      <c r="HO542">
        <f>IF($IZ542&gt;=25,INDEX($GO:$GO,$IY542+25),"")</f>
      </c>
      <c r="HP542">
        <f>IF($IZ542&gt;=26,INDEX($GO:$GO,$IY542+26),"")</f>
      </c>
      <c r="HQ542">
        <f>IF($IZ542&gt;=27,INDEX($GO:$GO,$IY542+27),"")</f>
      </c>
      <c r="HR542">
        <f>IF($IZ542&gt;=28,INDEX($GO:$GO,$IY542+28),"")</f>
      </c>
      <c r="HS542">
        <f>IF($IZ542&gt;=29,INDEX($GO:$GO,$IY542+29),"")</f>
      </c>
      <c r="HT542">
        <f>IF($IZ542&gt;=30,INDEX($GO:$GO,$IY542+30),"")</f>
      </c>
      <c r="HU542">
        <f>IF($IZ542&gt;=31,INDEX($GO:$GO,$IY542+31),"")</f>
      </c>
      <c r="HV542">
        <f>IF($IZ542&gt;=32,INDEX($GO:$GO,$IY542+32),"")</f>
      </c>
      <c r="HW542">
        <f>IF($IZ542&gt;=33,INDEX($GO:$GO,$IY542+33),"")</f>
      </c>
      <c r="HX542">
        <f>IF($IZ542&gt;=34,INDEX($GO:$GO,$IY542+34),"")</f>
      </c>
      <c r="HY542">
        <f>IF($IZ542&gt;=35,INDEX($GO:$GO,$IY542+35),"")</f>
      </c>
      <c r="HZ542">
        <f>IF($IZ542&gt;=36,INDEX($GO:$GO,$IY542+36),"")</f>
      </c>
      <c r="IA542">
        <f>IF($IZ542&gt;=37,INDEX($GO:$GO,$IY542+37),"")</f>
      </c>
      <c r="IB542">
        <f>IF($IZ542&gt;=38,INDEX($GO:$GO,$IY542+38),"")</f>
      </c>
      <c r="IC542">
        <f>IF($IZ542&gt;=39,INDEX($GO:$GO,$IY542+39),"")</f>
      </c>
      <c r="ID542">
        <f>IF($IZ542&gt;=40,INDEX($GO:$GO,$IY542+40),"")</f>
      </c>
      <c r="IE542">
        <f>IF($IZ542&gt;=41,INDEX($GO:$GO,$IY542+41),"")</f>
      </c>
      <c r="IF542">
        <f>IF($IZ542&gt;=42,INDEX($GO:$GO,$IY542+42),"")</f>
      </c>
      <c r="IG542">
        <f>IF($IZ542&gt;=43,INDEX($GO:$GO,$IY542+43),"")</f>
      </c>
      <c r="IH542">
        <f>IF($IZ542&gt;=44,INDEX($GO:$GO,$IY542+44),"")</f>
      </c>
      <c r="II542">
        <f>IF($IZ542&gt;=45,INDEX($GO:$GO,$IY542+45),"")</f>
      </c>
      <c r="IJ542">
        <f>IF($IZ542&gt;=46,INDEX($GO:$GO,$IY542+46),"")</f>
      </c>
      <c r="IK542">
        <f>IF($IZ542&gt;=47,INDEX($GO:$GO,$IY542+47),"")</f>
      </c>
      <c r="IL542">
        <f>IF($IZ542&gt;=48,INDEX($GO:$GO,$IY542+48),"")</f>
      </c>
      <c r="IM542">
        <f>IF($IZ542&gt;=49,INDEX($GO:$GO,$IY542+49),"")</f>
      </c>
      <c r="IN542">
        <f>IF($IZ542&gt;=50,INDEX($GO:$GO,$IY542+50),"")</f>
      </c>
      <c r="IO542">
        <f>IF($IZ542&gt;=51,INDEX($GO:$GO,$IY542+51),"")</f>
      </c>
      <c r="IP542">
        <f>IF($IZ542&gt;=52,INDEX($GO:$GO,$IY542+52),"")</f>
      </c>
      <c r="IQ542">
        <f>IF($IZ542&gt;=53,INDEX($GO:$GO,$IY542+53),"")</f>
      </c>
      <c r="IR542">
        <f>IF($IZ542&gt;=54,INDEX($GO:$GO,$IY542+54),"")</f>
      </c>
      <c r="IS542">
        <f>IF($IZ542&gt;=55,INDEX($GO:$GO,$IY542+55),"")</f>
      </c>
      <c r="IT542">
        <f>IF($IZ542&gt;=56,INDEX($GO:$GO,$IY542+56),"")</f>
      </c>
      <c r="IU542">
        <f>IF($IZ542&gt;=57,INDEX($GO:$GO,$IY542+57),"")</f>
      </c>
      <c r="IV542">
        <f>IF($IZ542&gt;=58,INDEX($GO:$GO,$IY542+58),"")</f>
      </c>
      <c r="IW542">
        <f>IF($IZ542&gt;=59,INDEX($GO:$GO,$IY542+59),"")</f>
      </c>
      <c r="IX542">
        <f>IF($IZ542&gt;=60,INDEX($GO:$GO,$IY542+60),"")</f>
      </c>
      <c r="IY542">
        <f>IFERROR(MATCH($GN542,$GO$2:$GO$827,0)+1,0)</f>
      </c>
      <c r="IZ542">
        <f>IFERROR(INDEX($GP$2:$GP$827,MATCH($GN542,$GO$2:$GO$827,0)),0)</f>
      </c>
      <c r="JA542" t="s">
        <v>23</v>
      </c>
      <c r="JB542" t="s">
        <v>23</v>
      </c>
    </row>
    <row r="543" spans="1:262" x14ac:dyDescent="0.25">
      <c r="F543" s="1"/>
      <c r="G543" s="1"/>
      <c r="H543" s="1"/>
      <c r="I543" s="1"/>
      <c r="J543" s="1">
        <f>IFERROR(IF(FIND(" - ",$F543)&gt;0,MID($F543,FIND(" - ",$F543)+3,LEN($F543)),""),"")</f>
      </c>
      <c r="L543" s="1"/>
      <c r="N543" t="s">
        <v>23</v>
      </c>
      <c r="P543">
        <f>IF(OR($N543="",$O543=""),"",IFERROR($N543/$O543,0))</f>
      </c>
      <c r="Q543">
        <f>IF($N543="","",
IF($G543="","",
IF(ISNUMBER(SEARCH("exempt",LOWER($G543))),0,
$N543*(VALUE(SUBSTITUTE($G543,"%",""))/100))))</f>
      </c>
      <c r="W543">
        <f>IF($N543="","",
SUM($N543,$Q543,$U543,$R543,$T543)-
IF($V543="",0,VALUE($V543)))</f>
      </c>
      <c r="AE543" t="s">
        <v>1569</v>
      </c>
      <c r="AJ543" t="s">
        <v>163</v>
      </c>
      <c r="AM543">
        <f>IFERROR(LEFT($F543,FIND(" - ",$F543)-1),$F543)</f>
      </c>
      <c r="AP543">
        <f>IF($CE543&gt;=1,INDEX($AN:$AN,$CD543+1),"")</f>
      </c>
      <c r="AQ543">
        <f>IF($CE543&gt;=2,INDEX($AN:$AN,$CD543+2),"")</f>
      </c>
      <c r="AR543">
        <f>IF($CE543&gt;=3,INDEX($AN:$AN,$CD543+3),"")</f>
      </c>
      <c r="AS543">
        <f>IF($CE543&gt;=4,INDEX($AN:$AN,$CD543+4),"")</f>
      </c>
      <c r="AT543">
        <f>IF($CE543&gt;=5,INDEX($AN:$AN,$CD543+5),"")</f>
      </c>
      <c r="AU543">
        <f>IF($CE543&gt;=6,INDEX($AN:$AN,$CD543+6),"")</f>
      </c>
      <c r="AV543">
        <f>IF($CE543&gt;=7,INDEX($AN:$AN,$CD543+7),"")</f>
      </c>
      <c r="AW543">
        <f>IF($CE543&gt;=8,INDEX($AN:$AN,$CD543+8),"")</f>
      </c>
      <c r="AX543">
        <f>IF($CE543&gt;=9,INDEX($AN:$AN,$CD543+9),"")</f>
      </c>
      <c r="AY543">
        <f>IF($CE543&gt;=10,INDEX($AN:$AN,$CD543+10),"")</f>
      </c>
      <c r="AZ543">
        <f>IF($CE543&gt;=11,INDEX($AN:$AN,$CD543+11),"")</f>
      </c>
      <c r="BA543">
        <f>IF($CE543&gt;=12,INDEX($AN:$AN,$CD543+12),"")</f>
      </c>
      <c r="BB543">
        <f>IF($CE543&gt;=13,INDEX($AN:$AN,$CD543+13),"")</f>
      </c>
      <c r="BC543">
        <f>IF($CE543&gt;=14,INDEX($AN:$AN,$CD543+14),"")</f>
      </c>
      <c r="BD543">
        <f>IF($CE543&gt;=15,INDEX($AN:$AN,$CD543+15),"")</f>
      </c>
      <c r="BE543">
        <f>IF($CE543&gt;=16,INDEX($AN:$AN,$CD543+16),"")</f>
      </c>
      <c r="BF543">
        <f>IF($CE543&gt;=17,INDEX($AN:$AN,$CD543+17),"")</f>
      </c>
      <c r="BG543">
        <f>IF($CE543&gt;=18,INDEX($AN:$AN,$CD543+18),"")</f>
      </c>
      <c r="BH543">
        <f>IF($CE543&gt;=19,INDEX($AN:$AN,$CD543+19),"")</f>
      </c>
      <c r="BI543">
        <f>IF($CE543&gt;=20,INDEX($AN:$AN,$CD543+20),"")</f>
      </c>
      <c r="BJ543">
        <f>IF($CE543&gt;=21,INDEX($AN:$AN,$CD543+21),"")</f>
      </c>
      <c r="BK543">
        <f>IF($CE543&gt;=22,INDEX($AN:$AN,$CD543+22),"")</f>
      </c>
      <c r="BL543">
        <f>IF($CE543&gt;=23,INDEX($AN:$AN,$CD543+23),"")</f>
      </c>
      <c r="BM543">
        <f>IF($CE543&gt;=24,INDEX($AN:$AN,$CD543+24),"")</f>
      </c>
      <c r="BN543">
        <f>IF($CE543&gt;=25,INDEX($AN:$AN,$CD543+25),"")</f>
      </c>
      <c r="BO543">
        <f>IF($CE543&gt;=26,INDEX($AN:$AN,$CD543+26),"")</f>
      </c>
      <c r="BP543">
        <f>IF($CE543&gt;=27,INDEX($AN:$AN,$CD543+27),"")</f>
      </c>
      <c r="BQ543">
        <f>IF($CE543&gt;=28,INDEX($AN:$AN,$CD543+28),"")</f>
      </c>
      <c r="BR543">
        <f>IF($CE543&gt;=29,INDEX($AN:$AN,$CD543+29),"")</f>
      </c>
      <c r="BS543">
        <f>IF($CE543&gt;=30,INDEX($AN:$AN,$CD543+30),"")</f>
      </c>
      <c r="BT543">
        <f>IF($CE543&gt;=31,INDEX($AN:$AN,$CD543+31),"")</f>
      </c>
      <c r="BU543">
        <f>IF($CE543&gt;=32,INDEX($AN:$AN,$CD543+32),"")</f>
      </c>
      <c r="BV543">
        <f>IF($CE543&gt;=33,INDEX($AN:$AN,$CD543+33),"")</f>
      </c>
      <c r="BW543">
        <f>IF($CE543&gt;=34,INDEX($AN:$AN,$CD543+34),"")</f>
      </c>
      <c r="BX543">
        <f>IF($CE543&gt;=35,INDEX($AN:$AN,$CD543+35),"")</f>
      </c>
      <c r="BY543">
        <f>IF($CE543&gt;=36,INDEX($AN:$AN,$CD543+36),"")</f>
      </c>
      <c r="BZ543">
        <f>IF($CE543&gt;=37,INDEX($AN:$AN,$CD543+37),"")</f>
      </c>
      <c r="CA543">
        <f>IF($CE543&gt;=38,INDEX($AN:$AN,$CD543+38),"")</f>
      </c>
      <c r="CB543">
        <f>IF($CE543&gt;=39,INDEX($AN:$AN,$CD543+39),"")</f>
      </c>
      <c r="CC543">
        <f>IF($CE543&gt;=40,INDEX($AN:$AN,$CD543+40),"")</f>
      </c>
      <c r="CD543">
        <f>IFERROR(MATCH($AM543,$AN$2:$AN$133,0)+1,0)</f>
      </c>
      <c r="CE543">
        <f>IFERROR(INDEX($AO$2:$AO$133,MATCH($AM543,$AN$2:$AN$133,0)),0)</f>
      </c>
      <c r="CF543">
        <f>IFERROR(LEFT($K543,FIND(" - ",$K543)-1),$K543)</f>
      </c>
      <c r="CG543" t="s">
        <v>108</v>
      </c>
      <c r="CI543">
        <f>IF($DD543&gt;=1,INDEX($CG:$CG,$DC543+1),"")</f>
      </c>
      <c r="CJ543">
        <f>IF($DD543&gt;=2,INDEX($CG:$CG,$DC543+2),"")</f>
      </c>
      <c r="CK543">
        <f>IF($DD543&gt;=3,INDEX($CG:$CG,$DC543+3),"")</f>
      </c>
      <c r="CL543">
        <f>IF($DD543&gt;=4,INDEX($CG:$CG,$DC543+4),"")</f>
      </c>
      <c r="CM543">
        <f>IF($DD543&gt;=5,INDEX($CG:$CG,$DC543+5),"")</f>
      </c>
      <c r="CN543">
        <f>IF($DD543&gt;=6,INDEX($CG:$CG,$DC543+6),"")</f>
      </c>
      <c r="CO543">
        <f>IF($DD543&gt;=7,INDEX($CG:$CG,$DC543+7),"")</f>
      </c>
      <c r="CP543">
        <f>IF($DD543&gt;=8,INDEX($CG:$CG,$DC543+8),"")</f>
      </c>
      <c r="CQ543">
        <f>IF($DD543&gt;=9,INDEX($CG:$CG,$DC543+9),"")</f>
      </c>
      <c r="CR543">
        <f>IF($DD543&gt;=10,INDEX($CG:$CG,$DC543+10),"")</f>
      </c>
      <c r="CS543">
        <f>IF($DD543&gt;=11,INDEX($CG:$CG,$DC543+11),"")</f>
      </c>
      <c r="CT543">
        <f>IF($DD543&gt;=12,INDEX($CG:$CG,$DC543+12),"")</f>
      </c>
      <c r="CU543">
        <f>IF($DD543&gt;=13,INDEX($CG:$CG,$DC543+13),"")</f>
      </c>
      <c r="CV543">
        <f>IF($DD543&gt;=14,INDEX($CG:$CG,$DC543+14),"")</f>
      </c>
      <c r="CW543">
        <f>IF($DD543&gt;=15,INDEX($CG:$CG,$DC543+15),"")</f>
      </c>
      <c r="CX543">
        <f>IF($DD543&gt;=16,INDEX($CG:$CG,$DC543+16),"")</f>
      </c>
      <c r="CY543">
        <f>IF($DD543&gt;=17,INDEX($CG:$CG,$DC543+17),"")</f>
      </c>
      <c r="CZ543">
        <f>IF($DD543&gt;=18,INDEX($CG:$CG,$DC543+18),"")</f>
      </c>
      <c r="DA543">
        <f>IF($DD543&gt;=19,INDEX($CG:$CG,$DC543+19),"")</f>
      </c>
      <c r="DB543">
        <f>IF($DD543&gt;=20,INDEX($CG:$CG,$DC543+20),"")</f>
      </c>
      <c r="DC543">
        <f>IFERROR(MATCH($CF543,$CG$2:$CG$1558,0)+1,0)</f>
      </c>
      <c r="DD543">
        <f>IFERROR(INDEX($CH$2:$CH$1558,MATCH($CF543,$CG$2:$CG$1558,0)),0)</f>
      </c>
      <c r="DE543">
        <f>IFERROR(INDEX($AL:$AL,MATCH($G543,$AK:$AK,0))&amp;"","")</f>
      </c>
      <c r="DI543">
        <f>IF($GL543&gt;=1,INDEX($DF:$DF,$GK543+1),"")</f>
      </c>
      <c r="DJ543">
        <f>IF($GL543&gt;=2,INDEX($DF:$DF,$GK543+2),"")</f>
      </c>
      <c r="DK543">
        <f>IF($GL543&gt;=3,INDEX($DF:$DF,$GK543+3),"")</f>
      </c>
      <c r="DL543">
        <f>IF($GL543&gt;=4,INDEX($DF:$DF,$GK543+4),"")</f>
      </c>
      <c r="DM543">
        <f>IF($GL543&gt;=5,INDEX($DF:$DF,$GK543+5),"")</f>
      </c>
      <c r="DN543">
        <f>IF($GL543&gt;=6,INDEX($DF:$DF,$GK543+6),"")</f>
      </c>
      <c r="DO543">
        <f>IF($GL543&gt;=7,INDEX($DF:$DF,$GK543+7),"")</f>
      </c>
      <c r="DP543">
        <f>IF($GL543&gt;=8,INDEX($DF:$DF,$GK543+8),"")</f>
      </c>
      <c r="DQ543">
        <f>IF($GL543&gt;=9,INDEX($DF:$DF,$GK543+9),"")</f>
      </c>
      <c r="DR543">
        <f>IF($GL543&gt;=10,INDEX($DF:$DF,$GK543+10),"")</f>
      </c>
      <c r="DS543">
        <f>IF($GL543&gt;=11,INDEX($DF:$DF,$GK543+11),"")</f>
      </c>
      <c r="DT543">
        <f>IF($GL543&gt;=12,INDEX($DF:$DF,$GK543+12),"")</f>
      </c>
      <c r="DU543">
        <f>IF($GL543&gt;=13,INDEX($DF:$DF,$GK543+13),"")</f>
      </c>
      <c r="DV543">
        <f>IF($GL543&gt;=14,INDEX($DF:$DF,$GK543+14),"")</f>
      </c>
      <c r="DW543">
        <f>IF($GL543&gt;=15,INDEX($DF:$DF,$GK543+15),"")</f>
      </c>
      <c r="DX543">
        <f>IF($GL543&gt;=16,INDEX($DF:$DF,$GK543+16),"")</f>
      </c>
      <c r="DY543">
        <f>IF($GL543&gt;=17,INDEX($DF:$DF,$GK543+17),"")</f>
      </c>
      <c r="DZ543">
        <f>IF($GL543&gt;=18,INDEX($DF:$DF,$GK543+18),"")</f>
      </c>
      <c r="EA543">
        <f>IF($GL543&gt;=19,INDEX($DF:$DF,$GK543+19),"")</f>
      </c>
      <c r="EB543">
        <f>IF($GL543&gt;=20,INDEX($DF:$DF,$GK543+20),"")</f>
      </c>
      <c r="EC543">
        <f>IF($GL543&gt;=21,INDEX($DF:$DF,$GK543+21),"")</f>
      </c>
      <c r="ED543">
        <f>IF($GL543&gt;=22,INDEX($DF:$DF,$GK543+22),"")</f>
      </c>
      <c r="EE543">
        <f>IF($GL543&gt;=23,INDEX($DF:$DF,$GK543+23),"")</f>
      </c>
      <c r="EF543">
        <f>IF($GL543&gt;=24,INDEX($DF:$DF,$GK543+24),"")</f>
      </c>
      <c r="EG543">
        <f>IF($GL543&gt;=25,INDEX($DF:$DF,$GK543+25),"")</f>
      </c>
      <c r="EH543">
        <f>IF($GL543&gt;=26,INDEX($DF:$DF,$GK543+26),"")</f>
      </c>
      <c r="EI543">
        <f>IF($GL543&gt;=27,INDEX($DF:$DF,$GK543+27),"")</f>
      </c>
      <c r="EJ543">
        <f>IF($GL543&gt;=28,INDEX($DF:$DF,$GK543+28),"")</f>
      </c>
      <c r="EK543">
        <f>IF($GL543&gt;=29,INDEX($DF:$DF,$GK543+29),"")</f>
      </c>
      <c r="EL543">
        <f>IF($GL543&gt;=30,INDEX($DF:$DF,$GK543+30),"")</f>
      </c>
      <c r="EM543">
        <f>IF($GL543&gt;=31,INDEX($DF:$DF,$GK543+31),"")</f>
      </c>
      <c r="EN543">
        <f>IF($GL543&gt;=32,INDEX($DF:$DF,$GK543+32),"")</f>
      </c>
      <c r="EO543">
        <f>IF($GL543&gt;=33,INDEX($DF:$DF,$GK543+33),"")</f>
      </c>
      <c r="EP543">
        <f>IF($GL543&gt;=34,INDEX($DF:$DF,$GK543+34),"")</f>
      </c>
      <c r="EQ543">
        <f>IF($GL543&gt;=35,INDEX($DF:$DF,$GK543+35),"")</f>
      </c>
      <c r="ER543">
        <f>IF($GL543&gt;=36,INDEX($DF:$DF,$GK543+36),"")</f>
      </c>
      <c r="ES543">
        <f>IF($GL543&gt;=37,INDEX($DF:$DF,$GK543+37),"")</f>
      </c>
      <c r="ET543">
        <f>IF($GL543&gt;=38,INDEX($DF:$DF,$GK543+38),"")</f>
      </c>
      <c r="EU543">
        <f>IF($GL543&gt;=39,INDEX($DF:$DF,$GK543+39),"")</f>
      </c>
      <c r="EV543">
        <f>IF($GL543&gt;=40,INDEX($DF:$DF,$GK543+40),"")</f>
      </c>
      <c r="EW543">
        <f>IF($GL543&gt;=1,INDEX($DG:$DG,$GK543+1),"")</f>
      </c>
      <c r="EX543">
        <f>IF($GL543&gt;=2,INDEX($DG:$DG,$GK543+2),"")</f>
      </c>
      <c r="EY543">
        <f>IF($GL543&gt;=3,INDEX($DG:$DG,$GK543+3),"")</f>
      </c>
      <c r="EZ543">
        <f>IF($GL543&gt;=4,INDEX($DG:$DG,$GK543+4),"")</f>
      </c>
      <c r="FA543">
        <f>IF($GL543&gt;=5,INDEX($DG:$DG,$GK543+5),"")</f>
      </c>
      <c r="FB543">
        <f>IF($GL543&gt;=6,INDEX($DG:$DG,$GK543+6),"")</f>
      </c>
      <c r="FC543">
        <f>IF($GL543&gt;=7,INDEX($DG:$DG,$GK543+7),"")</f>
      </c>
      <c r="FD543">
        <f>IF($GL543&gt;=8,INDEX($DG:$DG,$GK543+8),"")</f>
      </c>
      <c r="FE543">
        <f>IF($GL543&gt;=9,INDEX($DG:$DG,$GK543+9),"")</f>
      </c>
      <c r="FF543">
        <f>IF($GL543&gt;=10,INDEX($DG:$DG,$GK543+10),"")</f>
      </c>
      <c r="FG543">
        <f>IF($GL543&gt;=11,INDEX($DG:$DG,$GK543+11),"")</f>
      </c>
      <c r="FH543">
        <f>IF($GL543&gt;=12,INDEX($DG:$DG,$GK543+12),"")</f>
      </c>
      <c r="FI543">
        <f>IF($GL543&gt;=13,INDEX($DG:$DG,$GK543+13),"")</f>
      </c>
      <c r="FJ543">
        <f>IF($GL543&gt;=14,INDEX($DG:$DG,$GK543+14),"")</f>
      </c>
      <c r="FK543">
        <f>IF($GL543&gt;=15,INDEX($DG:$DG,$GK543+15),"")</f>
      </c>
      <c r="FL543">
        <f>IF($GL543&gt;=16,INDEX($DG:$DG,$GK543+16),"")</f>
      </c>
      <c r="FM543">
        <f>IF($GL543&gt;=17,INDEX($DG:$DG,$GK543+17),"")</f>
      </c>
      <c r="FN543">
        <f>IF($GL543&gt;=18,INDEX($DG:$DG,$GK543+18),"")</f>
      </c>
      <c r="FO543">
        <f>IF($GL543&gt;=19,INDEX($DG:$DG,$GK543+19),"")</f>
      </c>
      <c r="FP543">
        <f>IF($GL543&gt;=20,INDEX($DG:$DG,$GK543+20),"")</f>
      </c>
      <c r="FQ543">
        <f>IF($GL543&gt;=21,INDEX($DG:$DG,$GK543+21),"")</f>
      </c>
      <c r="FR543">
        <f>IF($GL543&gt;=22,INDEX($DG:$DG,$GK543+22),"")</f>
      </c>
      <c r="FS543">
        <f>IF($GL543&gt;=23,INDEX($DG:$DG,$GK543+23),"")</f>
      </c>
      <c r="FT543">
        <f>IF($GL543&gt;=24,INDEX($DG:$DG,$GK543+24),"")</f>
      </c>
      <c r="FU543">
        <f>IF($GL543&gt;=25,INDEX($DG:$DG,$GK543+25),"")</f>
      </c>
      <c r="FV543">
        <f>IF($GL543&gt;=26,INDEX($DG:$DG,$GK543+26),"")</f>
      </c>
      <c r="FW543">
        <f>IF($GL543&gt;=27,INDEX($DG:$DG,$GK543+27),"")</f>
      </c>
      <c r="FX543">
        <f>IF($GL543&gt;=28,INDEX($DG:$DG,$GK543+28),"")</f>
      </c>
      <c r="FY543">
        <f>IF($GL543&gt;=29,INDEX($DG:$DG,$GK543+29),"")</f>
      </c>
      <c r="FZ543">
        <f>IF($GL543&gt;=30,INDEX($DG:$DG,$GK543+30),"")</f>
      </c>
      <c r="GA543">
        <f>IF($GL543&gt;=31,INDEX($DG:$DG,$GK543+31),"")</f>
      </c>
      <c r="GB543">
        <f>IF($GL543&gt;=32,INDEX($DG:$DG,$GK543+32),"")</f>
      </c>
      <c r="GC543">
        <f>IF($GL543&gt;=33,INDEX($DG:$DG,$GK543+33),"")</f>
      </c>
      <c r="GD543">
        <f>IF($GL543&gt;=34,INDEX($DG:$DG,$GK543+34),"")</f>
      </c>
      <c r="GE543">
        <f>IF($GL543&gt;=35,INDEX($DG:$DG,$GK543+35),"")</f>
      </c>
      <c r="GF543">
        <f>IF($GL543&gt;=36,INDEX($DG:$DG,$GK543+36),"")</f>
      </c>
      <c r="GG543">
        <f>IF($GL543&gt;=37,INDEX($DG:$DG,$GK543+37),"")</f>
      </c>
      <c r="GH543">
        <f>IF($GL543&gt;=38,INDEX($DG:$DG,$GK543+38),"")</f>
      </c>
      <c r="GI543">
        <f>IF($GL543&gt;=39,INDEX($DG:$DG,$GK543+39),"")</f>
      </c>
      <c r="GJ543">
        <f>IF($GL543&gt;=40,INDEX($DG:$DG,$GK543+40),"")</f>
      </c>
      <c r="GK543">
        <f>IFERROR(MATCH($DE543,$DF$2:$DF$166,0)+1,0)</f>
      </c>
      <c r="GL543">
        <f>IFERROR(INDEX($DH$2:$DH$166,MATCH($DE543,$DF$2:$DF$166,0)),0)</f>
      </c>
      <c r="GM543">
        <f>IFERROR(MATCH($H543,$DI$543:$EV$543,0),0)</f>
      </c>
      <c r="GN543">
        <f>IF($GM543&gt;0,INDEX($EW$543:$GJ$543,$GM543),"")</f>
      </c>
      <c r="GO543" t="s">
        <v>1178</v>
      </c>
      <c r="GQ543">
        <f>IF($IZ543&gt;=1,INDEX($GO:$GO,$IY543+1),"")</f>
      </c>
      <c r="GR543">
        <f>IF($IZ543&gt;=2,INDEX($GO:$GO,$IY543+2),"")</f>
      </c>
      <c r="GS543">
        <f>IF($IZ543&gt;=3,INDEX($GO:$GO,$IY543+3),"")</f>
      </c>
      <c r="GT543">
        <f>IF($IZ543&gt;=4,INDEX($GO:$GO,$IY543+4),"")</f>
      </c>
      <c r="GU543">
        <f>IF($IZ543&gt;=5,INDEX($GO:$GO,$IY543+5),"")</f>
      </c>
      <c r="GV543">
        <f>IF($IZ543&gt;=6,INDEX($GO:$GO,$IY543+6),"")</f>
      </c>
      <c r="GW543">
        <f>IF($IZ543&gt;=7,INDEX($GO:$GO,$IY543+7),"")</f>
      </c>
      <c r="GX543">
        <f>IF($IZ543&gt;=8,INDEX($GO:$GO,$IY543+8),"")</f>
      </c>
      <c r="GY543">
        <f>IF($IZ543&gt;=9,INDEX($GO:$GO,$IY543+9),"")</f>
      </c>
      <c r="GZ543">
        <f>IF($IZ543&gt;=10,INDEX($GO:$GO,$IY543+10),"")</f>
      </c>
      <c r="HA543">
        <f>IF($IZ543&gt;=11,INDEX($GO:$GO,$IY543+11),"")</f>
      </c>
      <c r="HB543">
        <f>IF($IZ543&gt;=12,INDEX($GO:$GO,$IY543+12),"")</f>
      </c>
      <c r="HC543">
        <f>IF($IZ543&gt;=13,INDEX($GO:$GO,$IY543+13),"")</f>
      </c>
      <c r="HD543">
        <f>IF($IZ543&gt;=14,INDEX($GO:$GO,$IY543+14),"")</f>
      </c>
      <c r="HE543">
        <f>IF($IZ543&gt;=15,INDEX($GO:$GO,$IY543+15),"")</f>
      </c>
      <c r="HF543">
        <f>IF($IZ543&gt;=16,INDEX($GO:$GO,$IY543+16),"")</f>
      </c>
      <c r="HG543">
        <f>IF($IZ543&gt;=17,INDEX($GO:$GO,$IY543+17),"")</f>
      </c>
      <c r="HH543">
        <f>IF($IZ543&gt;=18,INDEX($GO:$GO,$IY543+18),"")</f>
      </c>
      <c r="HI543">
        <f>IF($IZ543&gt;=19,INDEX($GO:$GO,$IY543+19),"")</f>
      </c>
      <c r="HJ543">
        <f>IF($IZ543&gt;=20,INDEX($GO:$GO,$IY543+20),"")</f>
      </c>
      <c r="HK543">
        <f>IF($IZ543&gt;=21,INDEX($GO:$GO,$IY543+21),"")</f>
      </c>
      <c r="HL543">
        <f>IF($IZ543&gt;=22,INDEX($GO:$GO,$IY543+22),"")</f>
      </c>
      <c r="HM543">
        <f>IF($IZ543&gt;=23,INDEX($GO:$GO,$IY543+23),"")</f>
      </c>
      <c r="HN543">
        <f>IF($IZ543&gt;=24,INDEX($GO:$GO,$IY543+24),"")</f>
      </c>
      <c r="HO543">
        <f>IF($IZ543&gt;=25,INDEX($GO:$GO,$IY543+25),"")</f>
      </c>
      <c r="HP543">
        <f>IF($IZ543&gt;=26,INDEX($GO:$GO,$IY543+26),"")</f>
      </c>
      <c r="HQ543">
        <f>IF($IZ543&gt;=27,INDEX($GO:$GO,$IY543+27),"")</f>
      </c>
      <c r="HR543">
        <f>IF($IZ543&gt;=28,INDEX($GO:$GO,$IY543+28),"")</f>
      </c>
      <c r="HS543">
        <f>IF($IZ543&gt;=29,INDEX($GO:$GO,$IY543+29),"")</f>
      </c>
      <c r="HT543">
        <f>IF($IZ543&gt;=30,INDEX($GO:$GO,$IY543+30),"")</f>
      </c>
      <c r="HU543">
        <f>IF($IZ543&gt;=31,INDEX($GO:$GO,$IY543+31),"")</f>
      </c>
      <c r="HV543">
        <f>IF($IZ543&gt;=32,INDEX($GO:$GO,$IY543+32),"")</f>
      </c>
      <c r="HW543">
        <f>IF($IZ543&gt;=33,INDEX($GO:$GO,$IY543+33),"")</f>
      </c>
      <c r="HX543">
        <f>IF($IZ543&gt;=34,INDEX($GO:$GO,$IY543+34),"")</f>
      </c>
      <c r="HY543">
        <f>IF($IZ543&gt;=35,INDEX($GO:$GO,$IY543+35),"")</f>
      </c>
      <c r="HZ543">
        <f>IF($IZ543&gt;=36,INDEX($GO:$GO,$IY543+36),"")</f>
      </c>
      <c r="IA543">
        <f>IF($IZ543&gt;=37,INDEX($GO:$GO,$IY543+37),"")</f>
      </c>
      <c r="IB543">
        <f>IF($IZ543&gt;=38,INDEX($GO:$GO,$IY543+38),"")</f>
      </c>
      <c r="IC543">
        <f>IF($IZ543&gt;=39,INDEX($GO:$GO,$IY543+39),"")</f>
      </c>
      <c r="ID543">
        <f>IF($IZ543&gt;=40,INDEX($GO:$GO,$IY543+40),"")</f>
      </c>
      <c r="IE543">
        <f>IF($IZ543&gt;=41,INDEX($GO:$GO,$IY543+41),"")</f>
      </c>
      <c r="IF543">
        <f>IF($IZ543&gt;=42,INDEX($GO:$GO,$IY543+42),"")</f>
      </c>
      <c r="IG543">
        <f>IF($IZ543&gt;=43,INDEX($GO:$GO,$IY543+43),"")</f>
      </c>
      <c r="IH543">
        <f>IF($IZ543&gt;=44,INDEX($GO:$GO,$IY543+44),"")</f>
      </c>
      <c r="II543">
        <f>IF($IZ543&gt;=45,INDEX($GO:$GO,$IY543+45),"")</f>
      </c>
      <c r="IJ543">
        <f>IF($IZ543&gt;=46,INDEX($GO:$GO,$IY543+46),"")</f>
      </c>
      <c r="IK543">
        <f>IF($IZ543&gt;=47,INDEX($GO:$GO,$IY543+47),"")</f>
      </c>
      <c r="IL543">
        <f>IF($IZ543&gt;=48,INDEX($GO:$GO,$IY543+48),"")</f>
      </c>
      <c r="IM543">
        <f>IF($IZ543&gt;=49,INDEX($GO:$GO,$IY543+49),"")</f>
      </c>
      <c r="IN543">
        <f>IF($IZ543&gt;=50,INDEX($GO:$GO,$IY543+50),"")</f>
      </c>
      <c r="IO543">
        <f>IF($IZ543&gt;=51,INDEX($GO:$GO,$IY543+51),"")</f>
      </c>
      <c r="IP543">
        <f>IF($IZ543&gt;=52,INDEX($GO:$GO,$IY543+52),"")</f>
      </c>
      <c r="IQ543">
        <f>IF($IZ543&gt;=53,INDEX($GO:$GO,$IY543+53),"")</f>
      </c>
      <c r="IR543">
        <f>IF($IZ543&gt;=54,INDEX($GO:$GO,$IY543+54),"")</f>
      </c>
      <c r="IS543">
        <f>IF($IZ543&gt;=55,INDEX($GO:$GO,$IY543+55),"")</f>
      </c>
      <c r="IT543">
        <f>IF($IZ543&gt;=56,INDEX($GO:$GO,$IY543+56),"")</f>
      </c>
      <c r="IU543">
        <f>IF($IZ543&gt;=57,INDEX($GO:$GO,$IY543+57),"")</f>
      </c>
      <c r="IV543">
        <f>IF($IZ543&gt;=58,INDEX($GO:$GO,$IY543+58),"")</f>
      </c>
      <c r="IW543">
        <f>IF($IZ543&gt;=59,INDEX($GO:$GO,$IY543+59),"")</f>
      </c>
      <c r="IX543">
        <f>IF($IZ543&gt;=60,INDEX($GO:$GO,$IY543+60),"")</f>
      </c>
      <c r="IY543">
        <f>IFERROR(MATCH($GN543,$GO$2:$GO$827,0)+1,0)</f>
      </c>
      <c r="IZ543">
        <f>IFERROR(INDEX($GP$2:$GP$827,MATCH($GN543,$GO$2:$GO$827,0)),0)</f>
      </c>
      <c r="JA543" t="s">
        <v>23</v>
      </c>
      <c r="JB543" t="s">
        <v>23</v>
      </c>
    </row>
    <row r="544" spans="1:262" x14ac:dyDescent="0.25">
      <c r="F544" s="1"/>
      <c r="G544" s="1"/>
      <c r="H544" s="1"/>
      <c r="I544" s="1"/>
      <c r="J544" s="1">
        <f>IFERROR(IF(FIND(" - ",$F544)&gt;0,MID($F544,FIND(" - ",$F544)+3,LEN($F544)),""),"")</f>
      </c>
      <c r="L544" s="1"/>
      <c r="N544" t="s">
        <v>23</v>
      </c>
      <c r="P544">
        <f>IF(OR($N544="",$O544=""),"",IFERROR($N544/$O544,0))</f>
      </c>
      <c r="Q544">
        <f>IF($N544="","",
IF($G544="","",
IF(ISNUMBER(SEARCH("exempt",LOWER($G544))),0,
$N544*(VALUE(SUBSTITUTE($G544,"%",""))/100))))</f>
      </c>
      <c r="W544">
        <f>IF($N544="","",
SUM($N544,$Q544,$U544,$R544,$T544)-
IF($V544="",0,VALUE($V544)))</f>
      </c>
      <c r="AE544" t="s">
        <v>1570</v>
      </c>
      <c r="AJ544" t="s">
        <v>1326</v>
      </c>
      <c r="AM544">
        <f>IFERROR(LEFT($F544,FIND(" - ",$F544)-1),$F544)</f>
      </c>
      <c r="AP544">
        <f>IF($CE544&gt;=1,INDEX($AN:$AN,$CD544+1),"")</f>
      </c>
      <c r="AQ544">
        <f>IF($CE544&gt;=2,INDEX($AN:$AN,$CD544+2),"")</f>
      </c>
      <c r="AR544">
        <f>IF($CE544&gt;=3,INDEX($AN:$AN,$CD544+3),"")</f>
      </c>
      <c r="AS544">
        <f>IF($CE544&gt;=4,INDEX($AN:$AN,$CD544+4),"")</f>
      </c>
      <c r="AT544">
        <f>IF($CE544&gt;=5,INDEX($AN:$AN,$CD544+5),"")</f>
      </c>
      <c r="AU544">
        <f>IF($CE544&gt;=6,INDEX($AN:$AN,$CD544+6),"")</f>
      </c>
      <c r="AV544">
        <f>IF($CE544&gt;=7,INDEX($AN:$AN,$CD544+7),"")</f>
      </c>
      <c r="AW544">
        <f>IF($CE544&gt;=8,INDEX($AN:$AN,$CD544+8),"")</f>
      </c>
      <c r="AX544">
        <f>IF($CE544&gt;=9,INDEX($AN:$AN,$CD544+9),"")</f>
      </c>
      <c r="AY544">
        <f>IF($CE544&gt;=10,INDEX($AN:$AN,$CD544+10),"")</f>
      </c>
      <c r="AZ544">
        <f>IF($CE544&gt;=11,INDEX($AN:$AN,$CD544+11),"")</f>
      </c>
      <c r="BA544">
        <f>IF($CE544&gt;=12,INDEX($AN:$AN,$CD544+12),"")</f>
      </c>
      <c r="BB544">
        <f>IF($CE544&gt;=13,INDEX($AN:$AN,$CD544+13),"")</f>
      </c>
      <c r="BC544">
        <f>IF($CE544&gt;=14,INDEX($AN:$AN,$CD544+14),"")</f>
      </c>
      <c r="BD544">
        <f>IF($CE544&gt;=15,INDEX($AN:$AN,$CD544+15),"")</f>
      </c>
      <c r="BE544">
        <f>IF($CE544&gt;=16,INDEX($AN:$AN,$CD544+16),"")</f>
      </c>
      <c r="BF544">
        <f>IF($CE544&gt;=17,INDEX($AN:$AN,$CD544+17),"")</f>
      </c>
      <c r="BG544">
        <f>IF($CE544&gt;=18,INDEX($AN:$AN,$CD544+18),"")</f>
      </c>
      <c r="BH544">
        <f>IF($CE544&gt;=19,INDEX($AN:$AN,$CD544+19),"")</f>
      </c>
      <c r="BI544">
        <f>IF($CE544&gt;=20,INDEX($AN:$AN,$CD544+20),"")</f>
      </c>
      <c r="BJ544">
        <f>IF($CE544&gt;=21,INDEX($AN:$AN,$CD544+21),"")</f>
      </c>
      <c r="BK544">
        <f>IF($CE544&gt;=22,INDEX($AN:$AN,$CD544+22),"")</f>
      </c>
      <c r="BL544">
        <f>IF($CE544&gt;=23,INDEX($AN:$AN,$CD544+23),"")</f>
      </c>
      <c r="BM544">
        <f>IF($CE544&gt;=24,INDEX($AN:$AN,$CD544+24),"")</f>
      </c>
      <c r="BN544">
        <f>IF($CE544&gt;=25,INDEX($AN:$AN,$CD544+25),"")</f>
      </c>
      <c r="BO544">
        <f>IF($CE544&gt;=26,INDEX($AN:$AN,$CD544+26),"")</f>
      </c>
      <c r="BP544">
        <f>IF($CE544&gt;=27,INDEX($AN:$AN,$CD544+27),"")</f>
      </c>
      <c r="BQ544">
        <f>IF($CE544&gt;=28,INDEX($AN:$AN,$CD544+28),"")</f>
      </c>
      <c r="BR544">
        <f>IF($CE544&gt;=29,INDEX($AN:$AN,$CD544+29),"")</f>
      </c>
      <c r="BS544">
        <f>IF($CE544&gt;=30,INDEX($AN:$AN,$CD544+30),"")</f>
      </c>
      <c r="BT544">
        <f>IF($CE544&gt;=31,INDEX($AN:$AN,$CD544+31),"")</f>
      </c>
      <c r="BU544">
        <f>IF($CE544&gt;=32,INDEX($AN:$AN,$CD544+32),"")</f>
      </c>
      <c r="BV544">
        <f>IF($CE544&gt;=33,INDEX($AN:$AN,$CD544+33),"")</f>
      </c>
      <c r="BW544">
        <f>IF($CE544&gt;=34,INDEX($AN:$AN,$CD544+34),"")</f>
      </c>
      <c r="BX544">
        <f>IF($CE544&gt;=35,INDEX($AN:$AN,$CD544+35),"")</f>
      </c>
      <c r="BY544">
        <f>IF($CE544&gt;=36,INDEX($AN:$AN,$CD544+36),"")</f>
      </c>
      <c r="BZ544">
        <f>IF($CE544&gt;=37,INDEX($AN:$AN,$CD544+37),"")</f>
      </c>
      <c r="CA544">
        <f>IF($CE544&gt;=38,INDEX($AN:$AN,$CD544+38),"")</f>
      </c>
      <c r="CB544">
        <f>IF($CE544&gt;=39,INDEX($AN:$AN,$CD544+39),"")</f>
      </c>
      <c r="CC544">
        <f>IF($CE544&gt;=40,INDEX($AN:$AN,$CD544+40),"")</f>
      </c>
      <c r="CD544">
        <f>IFERROR(MATCH($AM544,$AN$2:$AN$133,0)+1,0)</f>
      </c>
      <c r="CE544">
        <f>IFERROR(INDEX($AO$2:$AO$133,MATCH($AM544,$AN$2:$AN$133,0)),0)</f>
      </c>
      <c r="CF544">
        <f>IFERROR(LEFT($K544,FIND(" - ",$K544)-1),$K544)</f>
      </c>
      <c r="CG544" t="s">
        <v>1571</v>
      </c>
      <c r="CH544">
        <v>1</v>
      </c>
      <c r="CI544">
        <f>IF($DD544&gt;=1,INDEX($CG:$CG,$DC544+1),"")</f>
      </c>
      <c r="CJ544">
        <f>IF($DD544&gt;=2,INDEX($CG:$CG,$DC544+2),"")</f>
      </c>
      <c r="CK544">
        <f>IF($DD544&gt;=3,INDEX($CG:$CG,$DC544+3),"")</f>
      </c>
      <c r="CL544">
        <f>IF($DD544&gt;=4,INDEX($CG:$CG,$DC544+4),"")</f>
      </c>
      <c r="CM544">
        <f>IF($DD544&gt;=5,INDEX($CG:$CG,$DC544+5),"")</f>
      </c>
      <c r="CN544">
        <f>IF($DD544&gt;=6,INDEX($CG:$CG,$DC544+6),"")</f>
      </c>
      <c r="CO544">
        <f>IF($DD544&gt;=7,INDEX($CG:$CG,$DC544+7),"")</f>
      </c>
      <c r="CP544">
        <f>IF($DD544&gt;=8,INDEX($CG:$CG,$DC544+8),"")</f>
      </c>
      <c r="CQ544">
        <f>IF($DD544&gt;=9,INDEX($CG:$CG,$DC544+9),"")</f>
      </c>
      <c r="CR544">
        <f>IF($DD544&gt;=10,INDEX($CG:$CG,$DC544+10),"")</f>
      </c>
      <c r="CS544">
        <f>IF($DD544&gt;=11,INDEX($CG:$CG,$DC544+11),"")</f>
      </c>
      <c r="CT544">
        <f>IF($DD544&gt;=12,INDEX($CG:$CG,$DC544+12),"")</f>
      </c>
      <c r="CU544">
        <f>IF($DD544&gt;=13,INDEX($CG:$CG,$DC544+13),"")</f>
      </c>
      <c r="CV544">
        <f>IF($DD544&gt;=14,INDEX($CG:$CG,$DC544+14),"")</f>
      </c>
      <c r="CW544">
        <f>IF($DD544&gt;=15,INDEX($CG:$CG,$DC544+15),"")</f>
      </c>
      <c r="CX544">
        <f>IF($DD544&gt;=16,INDEX($CG:$CG,$DC544+16),"")</f>
      </c>
      <c r="CY544">
        <f>IF($DD544&gt;=17,INDEX($CG:$CG,$DC544+17),"")</f>
      </c>
      <c r="CZ544">
        <f>IF($DD544&gt;=18,INDEX($CG:$CG,$DC544+18),"")</f>
      </c>
      <c r="DA544">
        <f>IF($DD544&gt;=19,INDEX($CG:$CG,$DC544+19),"")</f>
      </c>
      <c r="DB544">
        <f>IF($DD544&gt;=20,INDEX($CG:$CG,$DC544+20),"")</f>
      </c>
      <c r="DC544">
        <f>IFERROR(MATCH($CF544,$CG$2:$CG$1558,0)+1,0)</f>
      </c>
      <c r="DD544">
        <f>IFERROR(INDEX($CH$2:$CH$1558,MATCH($CF544,$CG$2:$CG$1558,0)),0)</f>
      </c>
      <c r="DE544">
        <f>IFERROR(INDEX($AL:$AL,MATCH($G544,$AK:$AK,0))&amp;"","")</f>
      </c>
      <c r="DI544">
        <f>IF($GL544&gt;=1,INDEX($DF:$DF,$GK544+1),"")</f>
      </c>
      <c r="DJ544">
        <f>IF($GL544&gt;=2,INDEX($DF:$DF,$GK544+2),"")</f>
      </c>
      <c r="DK544">
        <f>IF($GL544&gt;=3,INDEX($DF:$DF,$GK544+3),"")</f>
      </c>
      <c r="DL544">
        <f>IF($GL544&gt;=4,INDEX($DF:$DF,$GK544+4),"")</f>
      </c>
      <c r="DM544">
        <f>IF($GL544&gt;=5,INDEX($DF:$DF,$GK544+5),"")</f>
      </c>
      <c r="DN544">
        <f>IF($GL544&gt;=6,INDEX($DF:$DF,$GK544+6),"")</f>
      </c>
      <c r="DO544">
        <f>IF($GL544&gt;=7,INDEX($DF:$DF,$GK544+7),"")</f>
      </c>
      <c r="DP544">
        <f>IF($GL544&gt;=8,INDEX($DF:$DF,$GK544+8),"")</f>
      </c>
      <c r="DQ544">
        <f>IF($GL544&gt;=9,INDEX($DF:$DF,$GK544+9),"")</f>
      </c>
      <c r="DR544">
        <f>IF($GL544&gt;=10,INDEX($DF:$DF,$GK544+10),"")</f>
      </c>
      <c r="DS544">
        <f>IF($GL544&gt;=11,INDEX($DF:$DF,$GK544+11),"")</f>
      </c>
      <c r="DT544">
        <f>IF($GL544&gt;=12,INDEX($DF:$DF,$GK544+12),"")</f>
      </c>
      <c r="DU544">
        <f>IF($GL544&gt;=13,INDEX($DF:$DF,$GK544+13),"")</f>
      </c>
      <c r="DV544">
        <f>IF($GL544&gt;=14,INDEX($DF:$DF,$GK544+14),"")</f>
      </c>
      <c r="DW544">
        <f>IF($GL544&gt;=15,INDEX($DF:$DF,$GK544+15),"")</f>
      </c>
      <c r="DX544">
        <f>IF($GL544&gt;=16,INDEX($DF:$DF,$GK544+16),"")</f>
      </c>
      <c r="DY544">
        <f>IF($GL544&gt;=17,INDEX($DF:$DF,$GK544+17),"")</f>
      </c>
      <c r="DZ544">
        <f>IF($GL544&gt;=18,INDEX($DF:$DF,$GK544+18),"")</f>
      </c>
      <c r="EA544">
        <f>IF($GL544&gt;=19,INDEX($DF:$DF,$GK544+19),"")</f>
      </c>
      <c r="EB544">
        <f>IF($GL544&gt;=20,INDEX($DF:$DF,$GK544+20),"")</f>
      </c>
      <c r="EC544">
        <f>IF($GL544&gt;=21,INDEX($DF:$DF,$GK544+21),"")</f>
      </c>
      <c r="ED544">
        <f>IF($GL544&gt;=22,INDEX($DF:$DF,$GK544+22),"")</f>
      </c>
      <c r="EE544">
        <f>IF($GL544&gt;=23,INDEX($DF:$DF,$GK544+23),"")</f>
      </c>
      <c r="EF544">
        <f>IF($GL544&gt;=24,INDEX($DF:$DF,$GK544+24),"")</f>
      </c>
      <c r="EG544">
        <f>IF($GL544&gt;=25,INDEX($DF:$DF,$GK544+25),"")</f>
      </c>
      <c r="EH544">
        <f>IF($GL544&gt;=26,INDEX($DF:$DF,$GK544+26),"")</f>
      </c>
      <c r="EI544">
        <f>IF($GL544&gt;=27,INDEX($DF:$DF,$GK544+27),"")</f>
      </c>
      <c r="EJ544">
        <f>IF($GL544&gt;=28,INDEX($DF:$DF,$GK544+28),"")</f>
      </c>
      <c r="EK544">
        <f>IF($GL544&gt;=29,INDEX($DF:$DF,$GK544+29),"")</f>
      </c>
      <c r="EL544">
        <f>IF($GL544&gt;=30,INDEX($DF:$DF,$GK544+30),"")</f>
      </c>
      <c r="EM544">
        <f>IF($GL544&gt;=31,INDEX($DF:$DF,$GK544+31),"")</f>
      </c>
      <c r="EN544">
        <f>IF($GL544&gt;=32,INDEX($DF:$DF,$GK544+32),"")</f>
      </c>
      <c r="EO544">
        <f>IF($GL544&gt;=33,INDEX($DF:$DF,$GK544+33),"")</f>
      </c>
      <c r="EP544">
        <f>IF($GL544&gt;=34,INDEX($DF:$DF,$GK544+34),"")</f>
      </c>
      <c r="EQ544">
        <f>IF($GL544&gt;=35,INDEX($DF:$DF,$GK544+35),"")</f>
      </c>
      <c r="ER544">
        <f>IF($GL544&gt;=36,INDEX($DF:$DF,$GK544+36),"")</f>
      </c>
      <c r="ES544">
        <f>IF($GL544&gt;=37,INDEX($DF:$DF,$GK544+37),"")</f>
      </c>
      <c r="ET544">
        <f>IF($GL544&gt;=38,INDEX($DF:$DF,$GK544+38),"")</f>
      </c>
      <c r="EU544">
        <f>IF($GL544&gt;=39,INDEX($DF:$DF,$GK544+39),"")</f>
      </c>
      <c r="EV544">
        <f>IF($GL544&gt;=40,INDEX($DF:$DF,$GK544+40),"")</f>
      </c>
      <c r="EW544">
        <f>IF($GL544&gt;=1,INDEX($DG:$DG,$GK544+1),"")</f>
      </c>
      <c r="EX544">
        <f>IF($GL544&gt;=2,INDEX($DG:$DG,$GK544+2),"")</f>
      </c>
      <c r="EY544">
        <f>IF($GL544&gt;=3,INDEX($DG:$DG,$GK544+3),"")</f>
      </c>
      <c r="EZ544">
        <f>IF($GL544&gt;=4,INDEX($DG:$DG,$GK544+4),"")</f>
      </c>
      <c r="FA544">
        <f>IF($GL544&gt;=5,INDEX($DG:$DG,$GK544+5),"")</f>
      </c>
      <c r="FB544">
        <f>IF($GL544&gt;=6,INDEX($DG:$DG,$GK544+6),"")</f>
      </c>
      <c r="FC544">
        <f>IF($GL544&gt;=7,INDEX($DG:$DG,$GK544+7),"")</f>
      </c>
      <c r="FD544">
        <f>IF($GL544&gt;=8,INDEX($DG:$DG,$GK544+8),"")</f>
      </c>
      <c r="FE544">
        <f>IF($GL544&gt;=9,INDEX($DG:$DG,$GK544+9),"")</f>
      </c>
      <c r="FF544">
        <f>IF($GL544&gt;=10,INDEX($DG:$DG,$GK544+10),"")</f>
      </c>
      <c r="FG544">
        <f>IF($GL544&gt;=11,INDEX($DG:$DG,$GK544+11),"")</f>
      </c>
      <c r="FH544">
        <f>IF($GL544&gt;=12,INDEX($DG:$DG,$GK544+12),"")</f>
      </c>
      <c r="FI544">
        <f>IF($GL544&gt;=13,INDEX($DG:$DG,$GK544+13),"")</f>
      </c>
      <c r="FJ544">
        <f>IF($GL544&gt;=14,INDEX($DG:$DG,$GK544+14),"")</f>
      </c>
      <c r="FK544">
        <f>IF($GL544&gt;=15,INDEX($DG:$DG,$GK544+15),"")</f>
      </c>
      <c r="FL544">
        <f>IF($GL544&gt;=16,INDEX($DG:$DG,$GK544+16),"")</f>
      </c>
      <c r="FM544">
        <f>IF($GL544&gt;=17,INDEX($DG:$DG,$GK544+17),"")</f>
      </c>
      <c r="FN544">
        <f>IF($GL544&gt;=18,INDEX($DG:$DG,$GK544+18),"")</f>
      </c>
      <c r="FO544">
        <f>IF($GL544&gt;=19,INDEX($DG:$DG,$GK544+19),"")</f>
      </c>
      <c r="FP544">
        <f>IF($GL544&gt;=20,INDEX($DG:$DG,$GK544+20),"")</f>
      </c>
      <c r="FQ544">
        <f>IF($GL544&gt;=21,INDEX($DG:$DG,$GK544+21),"")</f>
      </c>
      <c r="FR544">
        <f>IF($GL544&gt;=22,INDEX($DG:$DG,$GK544+22),"")</f>
      </c>
      <c r="FS544">
        <f>IF($GL544&gt;=23,INDEX($DG:$DG,$GK544+23),"")</f>
      </c>
      <c r="FT544">
        <f>IF($GL544&gt;=24,INDEX($DG:$DG,$GK544+24),"")</f>
      </c>
      <c r="FU544">
        <f>IF($GL544&gt;=25,INDEX($DG:$DG,$GK544+25),"")</f>
      </c>
      <c r="FV544">
        <f>IF($GL544&gt;=26,INDEX($DG:$DG,$GK544+26),"")</f>
      </c>
      <c r="FW544">
        <f>IF($GL544&gt;=27,INDEX($DG:$DG,$GK544+27),"")</f>
      </c>
      <c r="FX544">
        <f>IF($GL544&gt;=28,INDEX($DG:$DG,$GK544+28),"")</f>
      </c>
      <c r="FY544">
        <f>IF($GL544&gt;=29,INDEX($DG:$DG,$GK544+29),"")</f>
      </c>
      <c r="FZ544">
        <f>IF($GL544&gt;=30,INDEX($DG:$DG,$GK544+30),"")</f>
      </c>
      <c r="GA544">
        <f>IF($GL544&gt;=31,INDEX($DG:$DG,$GK544+31),"")</f>
      </c>
      <c r="GB544">
        <f>IF($GL544&gt;=32,INDEX($DG:$DG,$GK544+32),"")</f>
      </c>
      <c r="GC544">
        <f>IF($GL544&gt;=33,INDEX($DG:$DG,$GK544+33),"")</f>
      </c>
      <c r="GD544">
        <f>IF($GL544&gt;=34,INDEX($DG:$DG,$GK544+34),"")</f>
      </c>
      <c r="GE544">
        <f>IF($GL544&gt;=35,INDEX($DG:$DG,$GK544+35),"")</f>
      </c>
      <c r="GF544">
        <f>IF($GL544&gt;=36,INDEX($DG:$DG,$GK544+36),"")</f>
      </c>
      <c r="GG544">
        <f>IF($GL544&gt;=37,INDEX($DG:$DG,$GK544+37),"")</f>
      </c>
      <c r="GH544">
        <f>IF($GL544&gt;=38,INDEX($DG:$DG,$GK544+38),"")</f>
      </c>
      <c r="GI544">
        <f>IF($GL544&gt;=39,INDEX($DG:$DG,$GK544+39),"")</f>
      </c>
      <c r="GJ544">
        <f>IF($GL544&gt;=40,INDEX($DG:$DG,$GK544+40),"")</f>
      </c>
      <c r="GK544">
        <f>IFERROR(MATCH($DE544,$DF$2:$DF$166,0)+1,0)</f>
      </c>
      <c r="GL544">
        <f>IFERROR(INDEX($DH$2:$DH$166,MATCH($DE544,$DF$2:$DF$166,0)),0)</f>
      </c>
      <c r="GM544">
        <f>IFERROR(MATCH($H544,$DI$544:$EV$544,0),0)</f>
      </c>
      <c r="GN544">
        <f>IF($GM544&gt;0,INDEX($EW$544:$GJ$544,$GM544),"")</f>
      </c>
      <c r="GO544" t="s">
        <v>1180</v>
      </c>
      <c r="GQ544">
        <f>IF($IZ544&gt;=1,INDEX($GO:$GO,$IY544+1),"")</f>
      </c>
      <c r="GR544">
        <f>IF($IZ544&gt;=2,INDEX($GO:$GO,$IY544+2),"")</f>
      </c>
      <c r="GS544">
        <f>IF($IZ544&gt;=3,INDEX($GO:$GO,$IY544+3),"")</f>
      </c>
      <c r="GT544">
        <f>IF($IZ544&gt;=4,INDEX($GO:$GO,$IY544+4),"")</f>
      </c>
      <c r="GU544">
        <f>IF($IZ544&gt;=5,INDEX($GO:$GO,$IY544+5),"")</f>
      </c>
      <c r="GV544">
        <f>IF($IZ544&gt;=6,INDEX($GO:$GO,$IY544+6),"")</f>
      </c>
      <c r="GW544">
        <f>IF($IZ544&gt;=7,INDEX($GO:$GO,$IY544+7),"")</f>
      </c>
      <c r="GX544">
        <f>IF($IZ544&gt;=8,INDEX($GO:$GO,$IY544+8),"")</f>
      </c>
      <c r="GY544">
        <f>IF($IZ544&gt;=9,INDEX($GO:$GO,$IY544+9),"")</f>
      </c>
      <c r="GZ544">
        <f>IF($IZ544&gt;=10,INDEX($GO:$GO,$IY544+10),"")</f>
      </c>
      <c r="HA544">
        <f>IF($IZ544&gt;=11,INDEX($GO:$GO,$IY544+11),"")</f>
      </c>
      <c r="HB544">
        <f>IF($IZ544&gt;=12,INDEX($GO:$GO,$IY544+12),"")</f>
      </c>
      <c r="HC544">
        <f>IF($IZ544&gt;=13,INDEX($GO:$GO,$IY544+13),"")</f>
      </c>
      <c r="HD544">
        <f>IF($IZ544&gt;=14,INDEX($GO:$GO,$IY544+14),"")</f>
      </c>
      <c r="HE544">
        <f>IF($IZ544&gt;=15,INDEX($GO:$GO,$IY544+15),"")</f>
      </c>
      <c r="HF544">
        <f>IF($IZ544&gt;=16,INDEX($GO:$GO,$IY544+16),"")</f>
      </c>
      <c r="HG544">
        <f>IF($IZ544&gt;=17,INDEX($GO:$GO,$IY544+17),"")</f>
      </c>
      <c r="HH544">
        <f>IF($IZ544&gt;=18,INDEX($GO:$GO,$IY544+18),"")</f>
      </c>
      <c r="HI544">
        <f>IF($IZ544&gt;=19,INDEX($GO:$GO,$IY544+19),"")</f>
      </c>
      <c r="HJ544">
        <f>IF($IZ544&gt;=20,INDEX($GO:$GO,$IY544+20),"")</f>
      </c>
      <c r="HK544">
        <f>IF($IZ544&gt;=21,INDEX($GO:$GO,$IY544+21),"")</f>
      </c>
      <c r="HL544">
        <f>IF($IZ544&gt;=22,INDEX($GO:$GO,$IY544+22),"")</f>
      </c>
      <c r="HM544">
        <f>IF($IZ544&gt;=23,INDEX($GO:$GO,$IY544+23),"")</f>
      </c>
      <c r="HN544">
        <f>IF($IZ544&gt;=24,INDEX($GO:$GO,$IY544+24),"")</f>
      </c>
      <c r="HO544">
        <f>IF($IZ544&gt;=25,INDEX($GO:$GO,$IY544+25),"")</f>
      </c>
      <c r="HP544">
        <f>IF($IZ544&gt;=26,INDEX($GO:$GO,$IY544+26),"")</f>
      </c>
      <c r="HQ544">
        <f>IF($IZ544&gt;=27,INDEX($GO:$GO,$IY544+27),"")</f>
      </c>
      <c r="HR544">
        <f>IF($IZ544&gt;=28,INDEX($GO:$GO,$IY544+28),"")</f>
      </c>
      <c r="HS544">
        <f>IF($IZ544&gt;=29,INDEX($GO:$GO,$IY544+29),"")</f>
      </c>
      <c r="HT544">
        <f>IF($IZ544&gt;=30,INDEX($GO:$GO,$IY544+30),"")</f>
      </c>
      <c r="HU544">
        <f>IF($IZ544&gt;=31,INDEX($GO:$GO,$IY544+31),"")</f>
      </c>
      <c r="HV544">
        <f>IF($IZ544&gt;=32,INDEX($GO:$GO,$IY544+32),"")</f>
      </c>
      <c r="HW544">
        <f>IF($IZ544&gt;=33,INDEX($GO:$GO,$IY544+33),"")</f>
      </c>
      <c r="HX544">
        <f>IF($IZ544&gt;=34,INDEX($GO:$GO,$IY544+34),"")</f>
      </c>
      <c r="HY544">
        <f>IF($IZ544&gt;=35,INDEX($GO:$GO,$IY544+35),"")</f>
      </c>
      <c r="HZ544">
        <f>IF($IZ544&gt;=36,INDEX($GO:$GO,$IY544+36),"")</f>
      </c>
      <c r="IA544">
        <f>IF($IZ544&gt;=37,INDEX($GO:$GO,$IY544+37),"")</f>
      </c>
      <c r="IB544">
        <f>IF($IZ544&gt;=38,INDEX($GO:$GO,$IY544+38),"")</f>
      </c>
      <c r="IC544">
        <f>IF($IZ544&gt;=39,INDEX($GO:$GO,$IY544+39),"")</f>
      </c>
      <c r="ID544">
        <f>IF($IZ544&gt;=40,INDEX($GO:$GO,$IY544+40),"")</f>
      </c>
      <c r="IE544">
        <f>IF($IZ544&gt;=41,INDEX($GO:$GO,$IY544+41),"")</f>
      </c>
      <c r="IF544">
        <f>IF($IZ544&gt;=42,INDEX($GO:$GO,$IY544+42),"")</f>
      </c>
      <c r="IG544">
        <f>IF($IZ544&gt;=43,INDEX($GO:$GO,$IY544+43),"")</f>
      </c>
      <c r="IH544">
        <f>IF($IZ544&gt;=44,INDEX($GO:$GO,$IY544+44),"")</f>
      </c>
      <c r="II544">
        <f>IF($IZ544&gt;=45,INDEX($GO:$GO,$IY544+45),"")</f>
      </c>
      <c r="IJ544">
        <f>IF($IZ544&gt;=46,INDEX($GO:$GO,$IY544+46),"")</f>
      </c>
      <c r="IK544">
        <f>IF($IZ544&gt;=47,INDEX($GO:$GO,$IY544+47),"")</f>
      </c>
      <c r="IL544">
        <f>IF($IZ544&gt;=48,INDEX($GO:$GO,$IY544+48),"")</f>
      </c>
      <c r="IM544">
        <f>IF($IZ544&gt;=49,INDEX($GO:$GO,$IY544+49),"")</f>
      </c>
      <c r="IN544">
        <f>IF($IZ544&gt;=50,INDEX($GO:$GO,$IY544+50),"")</f>
      </c>
      <c r="IO544">
        <f>IF($IZ544&gt;=51,INDEX($GO:$GO,$IY544+51),"")</f>
      </c>
      <c r="IP544">
        <f>IF($IZ544&gt;=52,INDEX($GO:$GO,$IY544+52),"")</f>
      </c>
      <c r="IQ544">
        <f>IF($IZ544&gt;=53,INDEX($GO:$GO,$IY544+53),"")</f>
      </c>
      <c r="IR544">
        <f>IF($IZ544&gt;=54,INDEX($GO:$GO,$IY544+54),"")</f>
      </c>
      <c r="IS544">
        <f>IF($IZ544&gt;=55,INDEX($GO:$GO,$IY544+55),"")</f>
      </c>
      <c r="IT544">
        <f>IF($IZ544&gt;=56,INDEX($GO:$GO,$IY544+56),"")</f>
      </c>
      <c r="IU544">
        <f>IF($IZ544&gt;=57,INDEX($GO:$GO,$IY544+57),"")</f>
      </c>
      <c r="IV544">
        <f>IF($IZ544&gt;=58,INDEX($GO:$GO,$IY544+58),"")</f>
      </c>
      <c r="IW544">
        <f>IF($IZ544&gt;=59,INDEX($GO:$GO,$IY544+59),"")</f>
      </c>
      <c r="IX544">
        <f>IF($IZ544&gt;=60,INDEX($GO:$GO,$IY544+60),"")</f>
      </c>
      <c r="IY544">
        <f>IFERROR(MATCH($GN544,$GO$2:$GO$827,0)+1,0)</f>
      </c>
      <c r="IZ544">
        <f>IFERROR(INDEX($GP$2:$GP$827,MATCH($GN544,$GO$2:$GO$827,0)),0)</f>
      </c>
      <c r="JA544" t="s">
        <v>23</v>
      </c>
      <c r="JB544" t="s">
        <v>23</v>
      </c>
    </row>
    <row r="545" spans="1:262" x14ac:dyDescent="0.25">
      <c r="F545" s="1"/>
      <c r="G545" s="1"/>
      <c r="H545" s="1"/>
      <c r="I545" s="1"/>
      <c r="J545" s="1">
        <f>IFERROR(IF(FIND(" - ",$F545)&gt;0,MID($F545,FIND(" - ",$F545)+3,LEN($F545)),""),"")</f>
      </c>
      <c r="L545" s="1"/>
      <c r="N545" t="s">
        <v>23</v>
      </c>
      <c r="P545">
        <f>IF(OR($N545="",$O545=""),"",IFERROR($N545/$O545,0))</f>
      </c>
      <c r="Q545">
        <f>IF($N545="","",
IF($G545="","",
IF(ISNUMBER(SEARCH("exempt",LOWER($G545))),0,
$N545*(VALUE(SUBSTITUTE($G545,"%",""))/100))))</f>
      </c>
      <c r="W545">
        <f>IF($N545="","",
SUM($N545,$Q545,$U545,$R545,$T545)-
IF($V545="",0,VALUE($V545)))</f>
      </c>
      <c r="AE545" t="s">
        <v>1572</v>
      </c>
      <c r="AJ545" t="s">
        <v>712</v>
      </c>
      <c r="AM545">
        <f>IFERROR(LEFT($F545,FIND(" - ",$F545)-1),$F545)</f>
      </c>
      <c r="AP545">
        <f>IF($CE545&gt;=1,INDEX($AN:$AN,$CD545+1),"")</f>
      </c>
      <c r="AQ545">
        <f>IF($CE545&gt;=2,INDEX($AN:$AN,$CD545+2),"")</f>
      </c>
      <c r="AR545">
        <f>IF($CE545&gt;=3,INDEX($AN:$AN,$CD545+3),"")</f>
      </c>
      <c r="AS545">
        <f>IF($CE545&gt;=4,INDEX($AN:$AN,$CD545+4),"")</f>
      </c>
      <c r="AT545">
        <f>IF($CE545&gt;=5,INDEX($AN:$AN,$CD545+5),"")</f>
      </c>
      <c r="AU545">
        <f>IF($CE545&gt;=6,INDEX($AN:$AN,$CD545+6),"")</f>
      </c>
      <c r="AV545">
        <f>IF($CE545&gt;=7,INDEX($AN:$AN,$CD545+7),"")</f>
      </c>
      <c r="AW545">
        <f>IF($CE545&gt;=8,INDEX($AN:$AN,$CD545+8),"")</f>
      </c>
      <c r="AX545">
        <f>IF($CE545&gt;=9,INDEX($AN:$AN,$CD545+9),"")</f>
      </c>
      <c r="AY545">
        <f>IF($CE545&gt;=10,INDEX($AN:$AN,$CD545+10),"")</f>
      </c>
      <c r="AZ545">
        <f>IF($CE545&gt;=11,INDEX($AN:$AN,$CD545+11),"")</f>
      </c>
      <c r="BA545">
        <f>IF($CE545&gt;=12,INDEX($AN:$AN,$CD545+12),"")</f>
      </c>
      <c r="BB545">
        <f>IF($CE545&gt;=13,INDEX($AN:$AN,$CD545+13),"")</f>
      </c>
      <c r="BC545">
        <f>IF($CE545&gt;=14,INDEX($AN:$AN,$CD545+14),"")</f>
      </c>
      <c r="BD545">
        <f>IF($CE545&gt;=15,INDEX($AN:$AN,$CD545+15),"")</f>
      </c>
      <c r="BE545">
        <f>IF($CE545&gt;=16,INDEX($AN:$AN,$CD545+16),"")</f>
      </c>
      <c r="BF545">
        <f>IF($CE545&gt;=17,INDEX($AN:$AN,$CD545+17),"")</f>
      </c>
      <c r="BG545">
        <f>IF($CE545&gt;=18,INDEX($AN:$AN,$CD545+18),"")</f>
      </c>
      <c r="BH545">
        <f>IF($CE545&gt;=19,INDEX($AN:$AN,$CD545+19),"")</f>
      </c>
      <c r="BI545">
        <f>IF($CE545&gt;=20,INDEX($AN:$AN,$CD545+20),"")</f>
      </c>
      <c r="BJ545">
        <f>IF($CE545&gt;=21,INDEX($AN:$AN,$CD545+21),"")</f>
      </c>
      <c r="BK545">
        <f>IF($CE545&gt;=22,INDEX($AN:$AN,$CD545+22),"")</f>
      </c>
      <c r="BL545">
        <f>IF($CE545&gt;=23,INDEX($AN:$AN,$CD545+23),"")</f>
      </c>
      <c r="BM545">
        <f>IF($CE545&gt;=24,INDEX($AN:$AN,$CD545+24),"")</f>
      </c>
      <c r="BN545">
        <f>IF($CE545&gt;=25,INDEX($AN:$AN,$CD545+25),"")</f>
      </c>
      <c r="BO545">
        <f>IF($CE545&gt;=26,INDEX($AN:$AN,$CD545+26),"")</f>
      </c>
      <c r="BP545">
        <f>IF($CE545&gt;=27,INDEX($AN:$AN,$CD545+27),"")</f>
      </c>
      <c r="BQ545">
        <f>IF($CE545&gt;=28,INDEX($AN:$AN,$CD545+28),"")</f>
      </c>
      <c r="BR545">
        <f>IF($CE545&gt;=29,INDEX($AN:$AN,$CD545+29),"")</f>
      </c>
      <c r="BS545">
        <f>IF($CE545&gt;=30,INDEX($AN:$AN,$CD545+30),"")</f>
      </c>
      <c r="BT545">
        <f>IF($CE545&gt;=31,INDEX($AN:$AN,$CD545+31),"")</f>
      </c>
      <c r="BU545">
        <f>IF($CE545&gt;=32,INDEX($AN:$AN,$CD545+32),"")</f>
      </c>
      <c r="BV545">
        <f>IF($CE545&gt;=33,INDEX($AN:$AN,$CD545+33),"")</f>
      </c>
      <c r="BW545">
        <f>IF($CE545&gt;=34,INDEX($AN:$AN,$CD545+34),"")</f>
      </c>
      <c r="BX545">
        <f>IF($CE545&gt;=35,INDEX($AN:$AN,$CD545+35),"")</f>
      </c>
      <c r="BY545">
        <f>IF($CE545&gt;=36,INDEX($AN:$AN,$CD545+36),"")</f>
      </c>
      <c r="BZ545">
        <f>IF($CE545&gt;=37,INDEX($AN:$AN,$CD545+37),"")</f>
      </c>
      <c r="CA545">
        <f>IF($CE545&gt;=38,INDEX($AN:$AN,$CD545+38),"")</f>
      </c>
      <c r="CB545">
        <f>IF($CE545&gt;=39,INDEX($AN:$AN,$CD545+39),"")</f>
      </c>
      <c r="CC545">
        <f>IF($CE545&gt;=40,INDEX($AN:$AN,$CD545+40),"")</f>
      </c>
      <c r="CD545">
        <f>IFERROR(MATCH($AM545,$AN$2:$AN$133,0)+1,0)</f>
      </c>
      <c r="CE545">
        <f>IFERROR(INDEX($AO$2:$AO$133,MATCH($AM545,$AN$2:$AN$133,0)),0)</f>
      </c>
      <c r="CF545">
        <f>IFERROR(LEFT($K545,FIND(" - ",$K545)-1),$K545)</f>
      </c>
      <c r="CG545" t="s">
        <v>206</v>
      </c>
      <c r="CI545">
        <f>IF($DD545&gt;=1,INDEX($CG:$CG,$DC545+1),"")</f>
      </c>
      <c r="CJ545">
        <f>IF($DD545&gt;=2,INDEX($CG:$CG,$DC545+2),"")</f>
      </c>
      <c r="CK545">
        <f>IF($DD545&gt;=3,INDEX($CG:$CG,$DC545+3),"")</f>
      </c>
      <c r="CL545">
        <f>IF($DD545&gt;=4,INDEX($CG:$CG,$DC545+4),"")</f>
      </c>
      <c r="CM545">
        <f>IF($DD545&gt;=5,INDEX($CG:$CG,$DC545+5),"")</f>
      </c>
      <c r="CN545">
        <f>IF($DD545&gt;=6,INDEX($CG:$CG,$DC545+6),"")</f>
      </c>
      <c r="CO545">
        <f>IF($DD545&gt;=7,INDEX($CG:$CG,$DC545+7),"")</f>
      </c>
      <c r="CP545">
        <f>IF($DD545&gt;=8,INDEX($CG:$CG,$DC545+8),"")</f>
      </c>
      <c r="CQ545">
        <f>IF($DD545&gt;=9,INDEX($CG:$CG,$DC545+9),"")</f>
      </c>
      <c r="CR545">
        <f>IF($DD545&gt;=10,INDEX($CG:$CG,$DC545+10),"")</f>
      </c>
      <c r="CS545">
        <f>IF($DD545&gt;=11,INDEX($CG:$CG,$DC545+11),"")</f>
      </c>
      <c r="CT545">
        <f>IF($DD545&gt;=12,INDEX($CG:$CG,$DC545+12),"")</f>
      </c>
      <c r="CU545">
        <f>IF($DD545&gt;=13,INDEX($CG:$CG,$DC545+13),"")</f>
      </c>
      <c r="CV545">
        <f>IF($DD545&gt;=14,INDEX($CG:$CG,$DC545+14),"")</f>
      </c>
      <c r="CW545">
        <f>IF($DD545&gt;=15,INDEX($CG:$CG,$DC545+15),"")</f>
      </c>
      <c r="CX545">
        <f>IF($DD545&gt;=16,INDEX($CG:$CG,$DC545+16),"")</f>
      </c>
      <c r="CY545">
        <f>IF($DD545&gt;=17,INDEX($CG:$CG,$DC545+17),"")</f>
      </c>
      <c r="CZ545">
        <f>IF($DD545&gt;=18,INDEX($CG:$CG,$DC545+18),"")</f>
      </c>
      <c r="DA545">
        <f>IF($DD545&gt;=19,INDEX($CG:$CG,$DC545+19),"")</f>
      </c>
      <c r="DB545">
        <f>IF($DD545&gt;=20,INDEX($CG:$CG,$DC545+20),"")</f>
      </c>
      <c r="DC545">
        <f>IFERROR(MATCH($CF545,$CG$2:$CG$1558,0)+1,0)</f>
      </c>
      <c r="DD545">
        <f>IFERROR(INDEX($CH$2:$CH$1558,MATCH($CF545,$CG$2:$CG$1558,0)),0)</f>
      </c>
      <c r="DE545">
        <f>IFERROR(INDEX($AL:$AL,MATCH($G545,$AK:$AK,0))&amp;"","")</f>
      </c>
      <c r="DI545">
        <f>IF($GL545&gt;=1,INDEX($DF:$DF,$GK545+1),"")</f>
      </c>
      <c r="DJ545">
        <f>IF($GL545&gt;=2,INDEX($DF:$DF,$GK545+2),"")</f>
      </c>
      <c r="DK545">
        <f>IF($GL545&gt;=3,INDEX($DF:$DF,$GK545+3),"")</f>
      </c>
      <c r="DL545">
        <f>IF($GL545&gt;=4,INDEX($DF:$DF,$GK545+4),"")</f>
      </c>
      <c r="DM545">
        <f>IF($GL545&gt;=5,INDEX($DF:$DF,$GK545+5),"")</f>
      </c>
      <c r="DN545">
        <f>IF($GL545&gt;=6,INDEX($DF:$DF,$GK545+6),"")</f>
      </c>
      <c r="DO545">
        <f>IF($GL545&gt;=7,INDEX($DF:$DF,$GK545+7),"")</f>
      </c>
      <c r="DP545">
        <f>IF($GL545&gt;=8,INDEX($DF:$DF,$GK545+8),"")</f>
      </c>
      <c r="DQ545">
        <f>IF($GL545&gt;=9,INDEX($DF:$DF,$GK545+9),"")</f>
      </c>
      <c r="DR545">
        <f>IF($GL545&gt;=10,INDEX($DF:$DF,$GK545+10),"")</f>
      </c>
      <c r="DS545">
        <f>IF($GL545&gt;=11,INDEX($DF:$DF,$GK545+11),"")</f>
      </c>
      <c r="DT545">
        <f>IF($GL545&gt;=12,INDEX($DF:$DF,$GK545+12),"")</f>
      </c>
      <c r="DU545">
        <f>IF($GL545&gt;=13,INDEX($DF:$DF,$GK545+13),"")</f>
      </c>
      <c r="DV545">
        <f>IF($GL545&gt;=14,INDEX($DF:$DF,$GK545+14),"")</f>
      </c>
      <c r="DW545">
        <f>IF($GL545&gt;=15,INDEX($DF:$DF,$GK545+15),"")</f>
      </c>
      <c r="DX545">
        <f>IF($GL545&gt;=16,INDEX($DF:$DF,$GK545+16),"")</f>
      </c>
      <c r="DY545">
        <f>IF($GL545&gt;=17,INDEX($DF:$DF,$GK545+17),"")</f>
      </c>
      <c r="DZ545">
        <f>IF($GL545&gt;=18,INDEX($DF:$DF,$GK545+18),"")</f>
      </c>
      <c r="EA545">
        <f>IF($GL545&gt;=19,INDEX($DF:$DF,$GK545+19),"")</f>
      </c>
      <c r="EB545">
        <f>IF($GL545&gt;=20,INDEX($DF:$DF,$GK545+20),"")</f>
      </c>
      <c r="EC545">
        <f>IF($GL545&gt;=21,INDEX($DF:$DF,$GK545+21),"")</f>
      </c>
      <c r="ED545">
        <f>IF($GL545&gt;=22,INDEX($DF:$DF,$GK545+22),"")</f>
      </c>
      <c r="EE545">
        <f>IF($GL545&gt;=23,INDEX($DF:$DF,$GK545+23),"")</f>
      </c>
      <c r="EF545">
        <f>IF($GL545&gt;=24,INDEX($DF:$DF,$GK545+24),"")</f>
      </c>
      <c r="EG545">
        <f>IF($GL545&gt;=25,INDEX($DF:$DF,$GK545+25),"")</f>
      </c>
      <c r="EH545">
        <f>IF($GL545&gt;=26,INDEX($DF:$DF,$GK545+26),"")</f>
      </c>
      <c r="EI545">
        <f>IF($GL545&gt;=27,INDEX($DF:$DF,$GK545+27),"")</f>
      </c>
      <c r="EJ545">
        <f>IF($GL545&gt;=28,INDEX($DF:$DF,$GK545+28),"")</f>
      </c>
      <c r="EK545">
        <f>IF($GL545&gt;=29,INDEX($DF:$DF,$GK545+29),"")</f>
      </c>
      <c r="EL545">
        <f>IF($GL545&gt;=30,INDEX($DF:$DF,$GK545+30),"")</f>
      </c>
      <c r="EM545">
        <f>IF($GL545&gt;=31,INDEX($DF:$DF,$GK545+31),"")</f>
      </c>
      <c r="EN545">
        <f>IF($GL545&gt;=32,INDEX($DF:$DF,$GK545+32),"")</f>
      </c>
      <c r="EO545">
        <f>IF($GL545&gt;=33,INDEX($DF:$DF,$GK545+33),"")</f>
      </c>
      <c r="EP545">
        <f>IF($GL545&gt;=34,INDEX($DF:$DF,$GK545+34),"")</f>
      </c>
      <c r="EQ545">
        <f>IF($GL545&gt;=35,INDEX($DF:$DF,$GK545+35),"")</f>
      </c>
      <c r="ER545">
        <f>IF($GL545&gt;=36,INDEX($DF:$DF,$GK545+36),"")</f>
      </c>
      <c r="ES545">
        <f>IF($GL545&gt;=37,INDEX($DF:$DF,$GK545+37),"")</f>
      </c>
      <c r="ET545">
        <f>IF($GL545&gt;=38,INDEX($DF:$DF,$GK545+38),"")</f>
      </c>
      <c r="EU545">
        <f>IF($GL545&gt;=39,INDEX($DF:$DF,$GK545+39),"")</f>
      </c>
      <c r="EV545">
        <f>IF($GL545&gt;=40,INDEX($DF:$DF,$GK545+40),"")</f>
      </c>
      <c r="EW545">
        <f>IF($GL545&gt;=1,INDEX($DG:$DG,$GK545+1),"")</f>
      </c>
      <c r="EX545">
        <f>IF($GL545&gt;=2,INDEX($DG:$DG,$GK545+2),"")</f>
      </c>
      <c r="EY545">
        <f>IF($GL545&gt;=3,INDEX($DG:$DG,$GK545+3),"")</f>
      </c>
      <c r="EZ545">
        <f>IF($GL545&gt;=4,INDEX($DG:$DG,$GK545+4),"")</f>
      </c>
      <c r="FA545">
        <f>IF($GL545&gt;=5,INDEX($DG:$DG,$GK545+5),"")</f>
      </c>
      <c r="FB545">
        <f>IF($GL545&gt;=6,INDEX($DG:$DG,$GK545+6),"")</f>
      </c>
      <c r="FC545">
        <f>IF($GL545&gt;=7,INDEX($DG:$DG,$GK545+7),"")</f>
      </c>
      <c r="FD545">
        <f>IF($GL545&gt;=8,INDEX($DG:$DG,$GK545+8),"")</f>
      </c>
      <c r="FE545">
        <f>IF($GL545&gt;=9,INDEX($DG:$DG,$GK545+9),"")</f>
      </c>
      <c r="FF545">
        <f>IF($GL545&gt;=10,INDEX($DG:$DG,$GK545+10),"")</f>
      </c>
      <c r="FG545">
        <f>IF($GL545&gt;=11,INDEX($DG:$DG,$GK545+11),"")</f>
      </c>
      <c r="FH545">
        <f>IF($GL545&gt;=12,INDEX($DG:$DG,$GK545+12),"")</f>
      </c>
      <c r="FI545">
        <f>IF($GL545&gt;=13,INDEX($DG:$DG,$GK545+13),"")</f>
      </c>
      <c r="FJ545">
        <f>IF($GL545&gt;=14,INDEX($DG:$DG,$GK545+14),"")</f>
      </c>
      <c r="FK545">
        <f>IF($GL545&gt;=15,INDEX($DG:$DG,$GK545+15),"")</f>
      </c>
      <c r="FL545">
        <f>IF($GL545&gt;=16,INDEX($DG:$DG,$GK545+16),"")</f>
      </c>
      <c r="FM545">
        <f>IF($GL545&gt;=17,INDEX($DG:$DG,$GK545+17),"")</f>
      </c>
      <c r="FN545">
        <f>IF($GL545&gt;=18,INDEX($DG:$DG,$GK545+18),"")</f>
      </c>
      <c r="FO545">
        <f>IF($GL545&gt;=19,INDEX($DG:$DG,$GK545+19),"")</f>
      </c>
      <c r="FP545">
        <f>IF($GL545&gt;=20,INDEX($DG:$DG,$GK545+20),"")</f>
      </c>
      <c r="FQ545">
        <f>IF($GL545&gt;=21,INDEX($DG:$DG,$GK545+21),"")</f>
      </c>
      <c r="FR545">
        <f>IF($GL545&gt;=22,INDEX($DG:$DG,$GK545+22),"")</f>
      </c>
      <c r="FS545">
        <f>IF($GL545&gt;=23,INDEX($DG:$DG,$GK545+23),"")</f>
      </c>
      <c r="FT545">
        <f>IF($GL545&gt;=24,INDEX($DG:$DG,$GK545+24),"")</f>
      </c>
      <c r="FU545">
        <f>IF($GL545&gt;=25,INDEX($DG:$DG,$GK545+25),"")</f>
      </c>
      <c r="FV545">
        <f>IF($GL545&gt;=26,INDEX($DG:$DG,$GK545+26),"")</f>
      </c>
      <c r="FW545">
        <f>IF($GL545&gt;=27,INDEX($DG:$DG,$GK545+27),"")</f>
      </c>
      <c r="FX545">
        <f>IF($GL545&gt;=28,INDEX($DG:$DG,$GK545+28),"")</f>
      </c>
      <c r="FY545">
        <f>IF($GL545&gt;=29,INDEX($DG:$DG,$GK545+29),"")</f>
      </c>
      <c r="FZ545">
        <f>IF($GL545&gt;=30,INDEX($DG:$DG,$GK545+30),"")</f>
      </c>
      <c r="GA545">
        <f>IF($GL545&gt;=31,INDEX($DG:$DG,$GK545+31),"")</f>
      </c>
      <c r="GB545">
        <f>IF($GL545&gt;=32,INDEX($DG:$DG,$GK545+32),"")</f>
      </c>
      <c r="GC545">
        <f>IF($GL545&gt;=33,INDEX($DG:$DG,$GK545+33),"")</f>
      </c>
      <c r="GD545">
        <f>IF($GL545&gt;=34,INDEX($DG:$DG,$GK545+34),"")</f>
      </c>
      <c r="GE545">
        <f>IF($GL545&gt;=35,INDEX($DG:$DG,$GK545+35),"")</f>
      </c>
      <c r="GF545">
        <f>IF($GL545&gt;=36,INDEX($DG:$DG,$GK545+36),"")</f>
      </c>
      <c r="GG545">
        <f>IF($GL545&gt;=37,INDEX($DG:$DG,$GK545+37),"")</f>
      </c>
      <c r="GH545">
        <f>IF($GL545&gt;=38,INDEX($DG:$DG,$GK545+38),"")</f>
      </c>
      <c r="GI545">
        <f>IF($GL545&gt;=39,INDEX($DG:$DG,$GK545+39),"")</f>
      </c>
      <c r="GJ545">
        <f>IF($GL545&gt;=40,INDEX($DG:$DG,$GK545+40),"")</f>
      </c>
      <c r="GK545">
        <f>IFERROR(MATCH($DE545,$DF$2:$DF$166,0)+1,0)</f>
      </c>
      <c r="GL545">
        <f>IFERROR(INDEX($DH$2:$DH$166,MATCH($DE545,$DF$2:$DF$166,0)),0)</f>
      </c>
      <c r="GM545">
        <f>IFERROR(MATCH($H545,$DI$545:$EV$545,0),0)</f>
      </c>
      <c r="GN545">
        <f>IF($GM545&gt;0,INDEX($EW$545:$GJ$545,$GM545),"")</f>
      </c>
      <c r="GO545" t="s">
        <v>1182</v>
      </c>
      <c r="GQ545">
        <f>IF($IZ545&gt;=1,INDEX($GO:$GO,$IY545+1),"")</f>
      </c>
      <c r="GR545">
        <f>IF($IZ545&gt;=2,INDEX($GO:$GO,$IY545+2),"")</f>
      </c>
      <c r="GS545">
        <f>IF($IZ545&gt;=3,INDEX($GO:$GO,$IY545+3),"")</f>
      </c>
      <c r="GT545">
        <f>IF($IZ545&gt;=4,INDEX($GO:$GO,$IY545+4),"")</f>
      </c>
      <c r="GU545">
        <f>IF($IZ545&gt;=5,INDEX($GO:$GO,$IY545+5),"")</f>
      </c>
      <c r="GV545">
        <f>IF($IZ545&gt;=6,INDEX($GO:$GO,$IY545+6),"")</f>
      </c>
      <c r="GW545">
        <f>IF($IZ545&gt;=7,INDEX($GO:$GO,$IY545+7),"")</f>
      </c>
      <c r="GX545">
        <f>IF($IZ545&gt;=8,INDEX($GO:$GO,$IY545+8),"")</f>
      </c>
      <c r="GY545">
        <f>IF($IZ545&gt;=9,INDEX($GO:$GO,$IY545+9),"")</f>
      </c>
      <c r="GZ545">
        <f>IF($IZ545&gt;=10,INDEX($GO:$GO,$IY545+10),"")</f>
      </c>
      <c r="HA545">
        <f>IF($IZ545&gt;=11,INDEX($GO:$GO,$IY545+11),"")</f>
      </c>
      <c r="HB545">
        <f>IF($IZ545&gt;=12,INDEX($GO:$GO,$IY545+12),"")</f>
      </c>
      <c r="HC545">
        <f>IF($IZ545&gt;=13,INDEX($GO:$GO,$IY545+13),"")</f>
      </c>
      <c r="HD545">
        <f>IF($IZ545&gt;=14,INDEX($GO:$GO,$IY545+14),"")</f>
      </c>
      <c r="HE545">
        <f>IF($IZ545&gt;=15,INDEX($GO:$GO,$IY545+15),"")</f>
      </c>
      <c r="HF545">
        <f>IF($IZ545&gt;=16,INDEX($GO:$GO,$IY545+16),"")</f>
      </c>
      <c r="HG545">
        <f>IF($IZ545&gt;=17,INDEX($GO:$GO,$IY545+17),"")</f>
      </c>
      <c r="HH545">
        <f>IF($IZ545&gt;=18,INDEX($GO:$GO,$IY545+18),"")</f>
      </c>
      <c r="HI545">
        <f>IF($IZ545&gt;=19,INDEX($GO:$GO,$IY545+19),"")</f>
      </c>
      <c r="HJ545">
        <f>IF($IZ545&gt;=20,INDEX($GO:$GO,$IY545+20),"")</f>
      </c>
      <c r="HK545">
        <f>IF($IZ545&gt;=21,INDEX($GO:$GO,$IY545+21),"")</f>
      </c>
      <c r="HL545">
        <f>IF($IZ545&gt;=22,INDEX($GO:$GO,$IY545+22),"")</f>
      </c>
      <c r="HM545">
        <f>IF($IZ545&gt;=23,INDEX($GO:$GO,$IY545+23),"")</f>
      </c>
      <c r="HN545">
        <f>IF($IZ545&gt;=24,INDEX($GO:$GO,$IY545+24),"")</f>
      </c>
      <c r="HO545">
        <f>IF($IZ545&gt;=25,INDEX($GO:$GO,$IY545+25),"")</f>
      </c>
      <c r="HP545">
        <f>IF($IZ545&gt;=26,INDEX($GO:$GO,$IY545+26),"")</f>
      </c>
      <c r="HQ545">
        <f>IF($IZ545&gt;=27,INDEX($GO:$GO,$IY545+27),"")</f>
      </c>
      <c r="HR545">
        <f>IF($IZ545&gt;=28,INDEX($GO:$GO,$IY545+28),"")</f>
      </c>
      <c r="HS545">
        <f>IF($IZ545&gt;=29,INDEX($GO:$GO,$IY545+29),"")</f>
      </c>
      <c r="HT545">
        <f>IF($IZ545&gt;=30,INDEX($GO:$GO,$IY545+30),"")</f>
      </c>
      <c r="HU545">
        <f>IF($IZ545&gt;=31,INDEX($GO:$GO,$IY545+31),"")</f>
      </c>
      <c r="HV545">
        <f>IF($IZ545&gt;=32,INDEX($GO:$GO,$IY545+32),"")</f>
      </c>
      <c r="HW545">
        <f>IF($IZ545&gt;=33,INDEX($GO:$GO,$IY545+33),"")</f>
      </c>
      <c r="HX545">
        <f>IF($IZ545&gt;=34,INDEX($GO:$GO,$IY545+34),"")</f>
      </c>
      <c r="HY545">
        <f>IF($IZ545&gt;=35,INDEX($GO:$GO,$IY545+35),"")</f>
      </c>
      <c r="HZ545">
        <f>IF($IZ545&gt;=36,INDEX($GO:$GO,$IY545+36),"")</f>
      </c>
      <c r="IA545">
        <f>IF($IZ545&gt;=37,INDEX($GO:$GO,$IY545+37),"")</f>
      </c>
      <c r="IB545">
        <f>IF($IZ545&gt;=38,INDEX($GO:$GO,$IY545+38),"")</f>
      </c>
      <c r="IC545">
        <f>IF($IZ545&gt;=39,INDEX($GO:$GO,$IY545+39),"")</f>
      </c>
      <c r="ID545">
        <f>IF($IZ545&gt;=40,INDEX($GO:$GO,$IY545+40),"")</f>
      </c>
      <c r="IE545">
        <f>IF($IZ545&gt;=41,INDEX($GO:$GO,$IY545+41),"")</f>
      </c>
      <c r="IF545">
        <f>IF($IZ545&gt;=42,INDEX($GO:$GO,$IY545+42),"")</f>
      </c>
      <c r="IG545">
        <f>IF($IZ545&gt;=43,INDEX($GO:$GO,$IY545+43),"")</f>
      </c>
      <c r="IH545">
        <f>IF($IZ545&gt;=44,INDEX($GO:$GO,$IY545+44),"")</f>
      </c>
      <c r="II545">
        <f>IF($IZ545&gt;=45,INDEX($GO:$GO,$IY545+45),"")</f>
      </c>
      <c r="IJ545">
        <f>IF($IZ545&gt;=46,INDEX($GO:$GO,$IY545+46),"")</f>
      </c>
      <c r="IK545">
        <f>IF($IZ545&gt;=47,INDEX($GO:$GO,$IY545+47),"")</f>
      </c>
      <c r="IL545">
        <f>IF($IZ545&gt;=48,INDEX($GO:$GO,$IY545+48),"")</f>
      </c>
      <c r="IM545">
        <f>IF($IZ545&gt;=49,INDEX($GO:$GO,$IY545+49),"")</f>
      </c>
      <c r="IN545">
        <f>IF($IZ545&gt;=50,INDEX($GO:$GO,$IY545+50),"")</f>
      </c>
      <c r="IO545">
        <f>IF($IZ545&gt;=51,INDEX($GO:$GO,$IY545+51),"")</f>
      </c>
      <c r="IP545">
        <f>IF($IZ545&gt;=52,INDEX($GO:$GO,$IY545+52),"")</f>
      </c>
      <c r="IQ545">
        <f>IF($IZ545&gt;=53,INDEX($GO:$GO,$IY545+53),"")</f>
      </c>
      <c r="IR545">
        <f>IF($IZ545&gt;=54,INDEX($GO:$GO,$IY545+54),"")</f>
      </c>
      <c r="IS545">
        <f>IF($IZ545&gt;=55,INDEX($GO:$GO,$IY545+55),"")</f>
      </c>
      <c r="IT545">
        <f>IF($IZ545&gt;=56,INDEX($GO:$GO,$IY545+56),"")</f>
      </c>
      <c r="IU545">
        <f>IF($IZ545&gt;=57,INDEX($GO:$GO,$IY545+57),"")</f>
      </c>
      <c r="IV545">
        <f>IF($IZ545&gt;=58,INDEX($GO:$GO,$IY545+58),"")</f>
      </c>
      <c r="IW545">
        <f>IF($IZ545&gt;=59,INDEX($GO:$GO,$IY545+59),"")</f>
      </c>
      <c r="IX545">
        <f>IF($IZ545&gt;=60,INDEX($GO:$GO,$IY545+60),"")</f>
      </c>
      <c r="IY545">
        <f>IFERROR(MATCH($GN545,$GO$2:$GO$827,0)+1,0)</f>
      </c>
      <c r="IZ545">
        <f>IFERROR(INDEX($GP$2:$GP$827,MATCH($GN545,$GO$2:$GO$827,0)),0)</f>
      </c>
      <c r="JA545" t="s">
        <v>23</v>
      </c>
      <c r="JB545" t="s">
        <v>23</v>
      </c>
    </row>
    <row r="546" spans="1:262" x14ac:dyDescent="0.25">
      <c r="F546" s="1"/>
      <c r="G546" s="1"/>
      <c r="H546" s="1"/>
      <c r="I546" s="1"/>
      <c r="J546" s="1">
        <f>IFERROR(IF(FIND(" - ",$F546)&gt;0,MID($F546,FIND(" - ",$F546)+3,LEN($F546)),""),"")</f>
      </c>
      <c r="L546" s="1"/>
      <c r="N546" t="s">
        <v>23</v>
      </c>
      <c r="P546">
        <f>IF(OR($N546="",$O546=""),"",IFERROR($N546/$O546,0))</f>
      </c>
      <c r="Q546">
        <f>IF($N546="","",
IF($G546="","",
IF(ISNUMBER(SEARCH("exempt",LOWER($G546))),0,
$N546*(VALUE(SUBSTITUTE($G546,"%",""))/100))))</f>
      </c>
      <c r="W546">
        <f>IF($N546="","",
SUM($N546,$Q546,$U546,$R546,$T546)-
IF($V546="",0,VALUE($V546)))</f>
      </c>
      <c r="AE546" t="s">
        <v>1573</v>
      </c>
      <c r="AJ546" t="s">
        <v>1574</v>
      </c>
      <c r="AM546">
        <f>IFERROR(LEFT($F546,FIND(" - ",$F546)-1),$F546)</f>
      </c>
      <c r="AP546">
        <f>IF($CE546&gt;=1,INDEX($AN:$AN,$CD546+1),"")</f>
      </c>
      <c r="AQ546">
        <f>IF($CE546&gt;=2,INDEX($AN:$AN,$CD546+2),"")</f>
      </c>
      <c r="AR546">
        <f>IF($CE546&gt;=3,INDEX($AN:$AN,$CD546+3),"")</f>
      </c>
      <c r="AS546">
        <f>IF($CE546&gt;=4,INDEX($AN:$AN,$CD546+4),"")</f>
      </c>
      <c r="AT546">
        <f>IF($CE546&gt;=5,INDEX($AN:$AN,$CD546+5),"")</f>
      </c>
      <c r="AU546">
        <f>IF($CE546&gt;=6,INDEX($AN:$AN,$CD546+6),"")</f>
      </c>
      <c r="AV546">
        <f>IF($CE546&gt;=7,INDEX($AN:$AN,$CD546+7),"")</f>
      </c>
      <c r="AW546">
        <f>IF($CE546&gt;=8,INDEX($AN:$AN,$CD546+8),"")</f>
      </c>
      <c r="AX546">
        <f>IF($CE546&gt;=9,INDEX($AN:$AN,$CD546+9),"")</f>
      </c>
      <c r="AY546">
        <f>IF($CE546&gt;=10,INDEX($AN:$AN,$CD546+10),"")</f>
      </c>
      <c r="AZ546">
        <f>IF($CE546&gt;=11,INDEX($AN:$AN,$CD546+11),"")</f>
      </c>
      <c r="BA546">
        <f>IF($CE546&gt;=12,INDEX($AN:$AN,$CD546+12),"")</f>
      </c>
      <c r="BB546">
        <f>IF($CE546&gt;=13,INDEX($AN:$AN,$CD546+13),"")</f>
      </c>
      <c r="BC546">
        <f>IF($CE546&gt;=14,INDEX($AN:$AN,$CD546+14),"")</f>
      </c>
      <c r="BD546">
        <f>IF($CE546&gt;=15,INDEX($AN:$AN,$CD546+15),"")</f>
      </c>
      <c r="BE546">
        <f>IF($CE546&gt;=16,INDEX($AN:$AN,$CD546+16),"")</f>
      </c>
      <c r="BF546">
        <f>IF($CE546&gt;=17,INDEX($AN:$AN,$CD546+17),"")</f>
      </c>
      <c r="BG546">
        <f>IF($CE546&gt;=18,INDEX($AN:$AN,$CD546+18),"")</f>
      </c>
      <c r="BH546">
        <f>IF($CE546&gt;=19,INDEX($AN:$AN,$CD546+19),"")</f>
      </c>
      <c r="BI546">
        <f>IF($CE546&gt;=20,INDEX($AN:$AN,$CD546+20),"")</f>
      </c>
      <c r="BJ546">
        <f>IF($CE546&gt;=21,INDEX($AN:$AN,$CD546+21),"")</f>
      </c>
      <c r="BK546">
        <f>IF($CE546&gt;=22,INDEX($AN:$AN,$CD546+22),"")</f>
      </c>
      <c r="BL546">
        <f>IF($CE546&gt;=23,INDEX($AN:$AN,$CD546+23),"")</f>
      </c>
      <c r="BM546">
        <f>IF($CE546&gt;=24,INDEX($AN:$AN,$CD546+24),"")</f>
      </c>
      <c r="BN546">
        <f>IF($CE546&gt;=25,INDEX($AN:$AN,$CD546+25),"")</f>
      </c>
      <c r="BO546">
        <f>IF($CE546&gt;=26,INDEX($AN:$AN,$CD546+26),"")</f>
      </c>
      <c r="BP546">
        <f>IF($CE546&gt;=27,INDEX($AN:$AN,$CD546+27),"")</f>
      </c>
      <c r="BQ546">
        <f>IF($CE546&gt;=28,INDEX($AN:$AN,$CD546+28),"")</f>
      </c>
      <c r="BR546">
        <f>IF($CE546&gt;=29,INDEX($AN:$AN,$CD546+29),"")</f>
      </c>
      <c r="BS546">
        <f>IF($CE546&gt;=30,INDEX($AN:$AN,$CD546+30),"")</f>
      </c>
      <c r="BT546">
        <f>IF($CE546&gt;=31,INDEX($AN:$AN,$CD546+31),"")</f>
      </c>
      <c r="BU546">
        <f>IF($CE546&gt;=32,INDEX($AN:$AN,$CD546+32),"")</f>
      </c>
      <c r="BV546">
        <f>IF($CE546&gt;=33,INDEX($AN:$AN,$CD546+33),"")</f>
      </c>
      <c r="BW546">
        <f>IF($CE546&gt;=34,INDEX($AN:$AN,$CD546+34),"")</f>
      </c>
      <c r="BX546">
        <f>IF($CE546&gt;=35,INDEX($AN:$AN,$CD546+35),"")</f>
      </c>
      <c r="BY546">
        <f>IF($CE546&gt;=36,INDEX($AN:$AN,$CD546+36),"")</f>
      </c>
      <c r="BZ546">
        <f>IF($CE546&gt;=37,INDEX($AN:$AN,$CD546+37),"")</f>
      </c>
      <c r="CA546">
        <f>IF($CE546&gt;=38,INDEX($AN:$AN,$CD546+38),"")</f>
      </c>
      <c r="CB546">
        <f>IF($CE546&gt;=39,INDEX($AN:$AN,$CD546+39),"")</f>
      </c>
      <c r="CC546">
        <f>IF($CE546&gt;=40,INDEX($AN:$AN,$CD546+40),"")</f>
      </c>
      <c r="CD546">
        <f>IFERROR(MATCH($AM546,$AN$2:$AN$133,0)+1,0)</f>
      </c>
      <c r="CE546">
        <f>IFERROR(INDEX($AO$2:$AO$133,MATCH($AM546,$AN$2:$AN$133,0)),0)</f>
      </c>
      <c r="CF546">
        <f>IFERROR(LEFT($K546,FIND(" - ",$K546)-1),$K546)</f>
      </c>
      <c r="CG546" t="s">
        <v>1575</v>
      </c>
      <c r="CH546">
        <v>1</v>
      </c>
      <c r="CI546">
        <f>IF($DD546&gt;=1,INDEX($CG:$CG,$DC546+1),"")</f>
      </c>
      <c r="CJ546">
        <f>IF($DD546&gt;=2,INDEX($CG:$CG,$DC546+2),"")</f>
      </c>
      <c r="CK546">
        <f>IF($DD546&gt;=3,INDEX($CG:$CG,$DC546+3),"")</f>
      </c>
      <c r="CL546">
        <f>IF($DD546&gt;=4,INDEX($CG:$CG,$DC546+4),"")</f>
      </c>
      <c r="CM546">
        <f>IF($DD546&gt;=5,INDEX($CG:$CG,$DC546+5),"")</f>
      </c>
      <c r="CN546">
        <f>IF($DD546&gt;=6,INDEX($CG:$CG,$DC546+6),"")</f>
      </c>
      <c r="CO546">
        <f>IF($DD546&gt;=7,INDEX($CG:$CG,$DC546+7),"")</f>
      </c>
      <c r="CP546">
        <f>IF($DD546&gt;=8,INDEX($CG:$CG,$DC546+8),"")</f>
      </c>
      <c r="CQ546">
        <f>IF($DD546&gt;=9,INDEX($CG:$CG,$DC546+9),"")</f>
      </c>
      <c r="CR546">
        <f>IF($DD546&gt;=10,INDEX($CG:$CG,$DC546+10),"")</f>
      </c>
      <c r="CS546">
        <f>IF($DD546&gt;=11,INDEX($CG:$CG,$DC546+11),"")</f>
      </c>
      <c r="CT546">
        <f>IF($DD546&gt;=12,INDEX($CG:$CG,$DC546+12),"")</f>
      </c>
      <c r="CU546">
        <f>IF($DD546&gt;=13,INDEX($CG:$CG,$DC546+13),"")</f>
      </c>
      <c r="CV546">
        <f>IF($DD546&gt;=14,INDEX($CG:$CG,$DC546+14),"")</f>
      </c>
      <c r="CW546">
        <f>IF($DD546&gt;=15,INDEX($CG:$CG,$DC546+15),"")</f>
      </c>
      <c r="CX546">
        <f>IF($DD546&gt;=16,INDEX($CG:$CG,$DC546+16),"")</f>
      </c>
      <c r="CY546">
        <f>IF($DD546&gt;=17,INDEX($CG:$CG,$DC546+17),"")</f>
      </c>
      <c r="CZ546">
        <f>IF($DD546&gt;=18,INDEX($CG:$CG,$DC546+18),"")</f>
      </c>
      <c r="DA546">
        <f>IF($DD546&gt;=19,INDEX($CG:$CG,$DC546+19),"")</f>
      </c>
      <c r="DB546">
        <f>IF($DD546&gt;=20,INDEX($CG:$CG,$DC546+20),"")</f>
      </c>
      <c r="DC546">
        <f>IFERROR(MATCH($CF546,$CG$2:$CG$1558,0)+1,0)</f>
      </c>
      <c r="DD546">
        <f>IFERROR(INDEX($CH$2:$CH$1558,MATCH($CF546,$CG$2:$CG$1558,0)),0)</f>
      </c>
      <c r="DE546">
        <f>IFERROR(INDEX($AL:$AL,MATCH($G546,$AK:$AK,0))&amp;"","")</f>
      </c>
      <c r="DI546">
        <f>IF($GL546&gt;=1,INDEX($DF:$DF,$GK546+1),"")</f>
      </c>
      <c r="DJ546">
        <f>IF($GL546&gt;=2,INDEX($DF:$DF,$GK546+2),"")</f>
      </c>
      <c r="DK546">
        <f>IF($GL546&gt;=3,INDEX($DF:$DF,$GK546+3),"")</f>
      </c>
      <c r="DL546">
        <f>IF($GL546&gt;=4,INDEX($DF:$DF,$GK546+4),"")</f>
      </c>
      <c r="DM546">
        <f>IF($GL546&gt;=5,INDEX($DF:$DF,$GK546+5),"")</f>
      </c>
      <c r="DN546">
        <f>IF($GL546&gt;=6,INDEX($DF:$DF,$GK546+6),"")</f>
      </c>
      <c r="DO546">
        <f>IF($GL546&gt;=7,INDEX($DF:$DF,$GK546+7),"")</f>
      </c>
      <c r="DP546">
        <f>IF($GL546&gt;=8,INDEX($DF:$DF,$GK546+8),"")</f>
      </c>
      <c r="DQ546">
        <f>IF($GL546&gt;=9,INDEX($DF:$DF,$GK546+9),"")</f>
      </c>
      <c r="DR546">
        <f>IF($GL546&gt;=10,INDEX($DF:$DF,$GK546+10),"")</f>
      </c>
      <c r="DS546">
        <f>IF($GL546&gt;=11,INDEX($DF:$DF,$GK546+11),"")</f>
      </c>
      <c r="DT546">
        <f>IF($GL546&gt;=12,INDEX($DF:$DF,$GK546+12),"")</f>
      </c>
      <c r="DU546">
        <f>IF($GL546&gt;=13,INDEX($DF:$DF,$GK546+13),"")</f>
      </c>
      <c r="DV546">
        <f>IF($GL546&gt;=14,INDEX($DF:$DF,$GK546+14),"")</f>
      </c>
      <c r="DW546">
        <f>IF($GL546&gt;=15,INDEX($DF:$DF,$GK546+15),"")</f>
      </c>
      <c r="DX546">
        <f>IF($GL546&gt;=16,INDEX($DF:$DF,$GK546+16),"")</f>
      </c>
      <c r="DY546">
        <f>IF($GL546&gt;=17,INDEX($DF:$DF,$GK546+17),"")</f>
      </c>
      <c r="DZ546">
        <f>IF($GL546&gt;=18,INDEX($DF:$DF,$GK546+18),"")</f>
      </c>
      <c r="EA546">
        <f>IF($GL546&gt;=19,INDEX($DF:$DF,$GK546+19),"")</f>
      </c>
      <c r="EB546">
        <f>IF($GL546&gt;=20,INDEX($DF:$DF,$GK546+20),"")</f>
      </c>
      <c r="EC546">
        <f>IF($GL546&gt;=21,INDEX($DF:$DF,$GK546+21),"")</f>
      </c>
      <c r="ED546">
        <f>IF($GL546&gt;=22,INDEX($DF:$DF,$GK546+22),"")</f>
      </c>
      <c r="EE546">
        <f>IF($GL546&gt;=23,INDEX($DF:$DF,$GK546+23),"")</f>
      </c>
      <c r="EF546">
        <f>IF($GL546&gt;=24,INDEX($DF:$DF,$GK546+24),"")</f>
      </c>
      <c r="EG546">
        <f>IF($GL546&gt;=25,INDEX($DF:$DF,$GK546+25),"")</f>
      </c>
      <c r="EH546">
        <f>IF($GL546&gt;=26,INDEX($DF:$DF,$GK546+26),"")</f>
      </c>
      <c r="EI546">
        <f>IF($GL546&gt;=27,INDEX($DF:$DF,$GK546+27),"")</f>
      </c>
      <c r="EJ546">
        <f>IF($GL546&gt;=28,INDEX($DF:$DF,$GK546+28),"")</f>
      </c>
      <c r="EK546">
        <f>IF($GL546&gt;=29,INDEX($DF:$DF,$GK546+29),"")</f>
      </c>
      <c r="EL546">
        <f>IF($GL546&gt;=30,INDEX($DF:$DF,$GK546+30),"")</f>
      </c>
      <c r="EM546">
        <f>IF($GL546&gt;=31,INDEX($DF:$DF,$GK546+31),"")</f>
      </c>
      <c r="EN546">
        <f>IF($GL546&gt;=32,INDEX($DF:$DF,$GK546+32),"")</f>
      </c>
      <c r="EO546">
        <f>IF($GL546&gt;=33,INDEX($DF:$DF,$GK546+33),"")</f>
      </c>
      <c r="EP546">
        <f>IF($GL546&gt;=34,INDEX($DF:$DF,$GK546+34),"")</f>
      </c>
      <c r="EQ546">
        <f>IF($GL546&gt;=35,INDEX($DF:$DF,$GK546+35),"")</f>
      </c>
      <c r="ER546">
        <f>IF($GL546&gt;=36,INDEX($DF:$DF,$GK546+36),"")</f>
      </c>
      <c r="ES546">
        <f>IF($GL546&gt;=37,INDEX($DF:$DF,$GK546+37),"")</f>
      </c>
      <c r="ET546">
        <f>IF($GL546&gt;=38,INDEX($DF:$DF,$GK546+38),"")</f>
      </c>
      <c r="EU546">
        <f>IF($GL546&gt;=39,INDEX($DF:$DF,$GK546+39),"")</f>
      </c>
      <c r="EV546">
        <f>IF($GL546&gt;=40,INDEX($DF:$DF,$GK546+40),"")</f>
      </c>
      <c r="EW546">
        <f>IF($GL546&gt;=1,INDEX($DG:$DG,$GK546+1),"")</f>
      </c>
      <c r="EX546">
        <f>IF($GL546&gt;=2,INDEX($DG:$DG,$GK546+2),"")</f>
      </c>
      <c r="EY546">
        <f>IF($GL546&gt;=3,INDEX($DG:$DG,$GK546+3),"")</f>
      </c>
      <c r="EZ546">
        <f>IF($GL546&gt;=4,INDEX($DG:$DG,$GK546+4),"")</f>
      </c>
      <c r="FA546">
        <f>IF($GL546&gt;=5,INDEX($DG:$DG,$GK546+5),"")</f>
      </c>
      <c r="FB546">
        <f>IF($GL546&gt;=6,INDEX($DG:$DG,$GK546+6),"")</f>
      </c>
      <c r="FC546">
        <f>IF($GL546&gt;=7,INDEX($DG:$DG,$GK546+7),"")</f>
      </c>
      <c r="FD546">
        <f>IF($GL546&gt;=8,INDEX($DG:$DG,$GK546+8),"")</f>
      </c>
      <c r="FE546">
        <f>IF($GL546&gt;=9,INDEX($DG:$DG,$GK546+9),"")</f>
      </c>
      <c r="FF546">
        <f>IF($GL546&gt;=10,INDEX($DG:$DG,$GK546+10),"")</f>
      </c>
      <c r="FG546">
        <f>IF($GL546&gt;=11,INDEX($DG:$DG,$GK546+11),"")</f>
      </c>
      <c r="FH546">
        <f>IF($GL546&gt;=12,INDEX($DG:$DG,$GK546+12),"")</f>
      </c>
      <c r="FI546">
        <f>IF($GL546&gt;=13,INDEX($DG:$DG,$GK546+13),"")</f>
      </c>
      <c r="FJ546">
        <f>IF($GL546&gt;=14,INDEX($DG:$DG,$GK546+14),"")</f>
      </c>
      <c r="FK546">
        <f>IF($GL546&gt;=15,INDEX($DG:$DG,$GK546+15),"")</f>
      </c>
      <c r="FL546">
        <f>IF($GL546&gt;=16,INDEX($DG:$DG,$GK546+16),"")</f>
      </c>
      <c r="FM546">
        <f>IF($GL546&gt;=17,INDEX($DG:$DG,$GK546+17),"")</f>
      </c>
      <c r="FN546">
        <f>IF($GL546&gt;=18,INDEX($DG:$DG,$GK546+18),"")</f>
      </c>
      <c r="FO546">
        <f>IF($GL546&gt;=19,INDEX($DG:$DG,$GK546+19),"")</f>
      </c>
      <c r="FP546">
        <f>IF($GL546&gt;=20,INDEX($DG:$DG,$GK546+20),"")</f>
      </c>
      <c r="FQ546">
        <f>IF($GL546&gt;=21,INDEX($DG:$DG,$GK546+21),"")</f>
      </c>
      <c r="FR546">
        <f>IF($GL546&gt;=22,INDEX($DG:$DG,$GK546+22),"")</f>
      </c>
      <c r="FS546">
        <f>IF($GL546&gt;=23,INDEX($DG:$DG,$GK546+23),"")</f>
      </c>
      <c r="FT546">
        <f>IF($GL546&gt;=24,INDEX($DG:$DG,$GK546+24),"")</f>
      </c>
      <c r="FU546">
        <f>IF($GL546&gt;=25,INDEX($DG:$DG,$GK546+25),"")</f>
      </c>
      <c r="FV546">
        <f>IF($GL546&gt;=26,INDEX($DG:$DG,$GK546+26),"")</f>
      </c>
      <c r="FW546">
        <f>IF($GL546&gt;=27,INDEX($DG:$DG,$GK546+27),"")</f>
      </c>
      <c r="FX546">
        <f>IF($GL546&gt;=28,INDEX($DG:$DG,$GK546+28),"")</f>
      </c>
      <c r="FY546">
        <f>IF($GL546&gt;=29,INDEX($DG:$DG,$GK546+29),"")</f>
      </c>
      <c r="FZ546">
        <f>IF($GL546&gt;=30,INDEX($DG:$DG,$GK546+30),"")</f>
      </c>
      <c r="GA546">
        <f>IF($GL546&gt;=31,INDEX($DG:$DG,$GK546+31),"")</f>
      </c>
      <c r="GB546">
        <f>IF($GL546&gt;=32,INDEX($DG:$DG,$GK546+32),"")</f>
      </c>
      <c r="GC546">
        <f>IF($GL546&gt;=33,INDEX($DG:$DG,$GK546+33),"")</f>
      </c>
      <c r="GD546">
        <f>IF($GL546&gt;=34,INDEX($DG:$DG,$GK546+34),"")</f>
      </c>
      <c r="GE546">
        <f>IF($GL546&gt;=35,INDEX($DG:$DG,$GK546+35),"")</f>
      </c>
      <c r="GF546">
        <f>IF($GL546&gt;=36,INDEX($DG:$DG,$GK546+36),"")</f>
      </c>
      <c r="GG546">
        <f>IF($GL546&gt;=37,INDEX($DG:$DG,$GK546+37),"")</f>
      </c>
      <c r="GH546">
        <f>IF($GL546&gt;=38,INDEX($DG:$DG,$GK546+38),"")</f>
      </c>
      <c r="GI546">
        <f>IF($GL546&gt;=39,INDEX($DG:$DG,$GK546+39),"")</f>
      </c>
      <c r="GJ546">
        <f>IF($GL546&gt;=40,INDEX($DG:$DG,$GK546+40),"")</f>
      </c>
      <c r="GK546">
        <f>IFERROR(MATCH($DE546,$DF$2:$DF$166,0)+1,0)</f>
      </c>
      <c r="GL546">
        <f>IFERROR(INDEX($DH$2:$DH$166,MATCH($DE546,$DF$2:$DF$166,0)),0)</f>
      </c>
      <c r="GM546">
        <f>IFERROR(MATCH($H546,$DI$546:$EV$546,0),0)</f>
      </c>
      <c r="GN546">
        <f>IF($GM546&gt;0,INDEX($EW$546:$GJ$546,$GM546),"")</f>
      </c>
      <c r="GO546" t="s">
        <v>1184</v>
      </c>
      <c r="GQ546">
        <f>IF($IZ546&gt;=1,INDEX($GO:$GO,$IY546+1),"")</f>
      </c>
      <c r="GR546">
        <f>IF($IZ546&gt;=2,INDEX($GO:$GO,$IY546+2),"")</f>
      </c>
      <c r="GS546">
        <f>IF($IZ546&gt;=3,INDEX($GO:$GO,$IY546+3),"")</f>
      </c>
      <c r="GT546">
        <f>IF($IZ546&gt;=4,INDEX($GO:$GO,$IY546+4),"")</f>
      </c>
      <c r="GU546">
        <f>IF($IZ546&gt;=5,INDEX($GO:$GO,$IY546+5),"")</f>
      </c>
      <c r="GV546">
        <f>IF($IZ546&gt;=6,INDEX($GO:$GO,$IY546+6),"")</f>
      </c>
      <c r="GW546">
        <f>IF($IZ546&gt;=7,INDEX($GO:$GO,$IY546+7),"")</f>
      </c>
      <c r="GX546">
        <f>IF($IZ546&gt;=8,INDEX($GO:$GO,$IY546+8),"")</f>
      </c>
      <c r="GY546">
        <f>IF($IZ546&gt;=9,INDEX($GO:$GO,$IY546+9),"")</f>
      </c>
      <c r="GZ546">
        <f>IF($IZ546&gt;=10,INDEX($GO:$GO,$IY546+10),"")</f>
      </c>
      <c r="HA546">
        <f>IF($IZ546&gt;=11,INDEX($GO:$GO,$IY546+11),"")</f>
      </c>
      <c r="HB546">
        <f>IF($IZ546&gt;=12,INDEX($GO:$GO,$IY546+12),"")</f>
      </c>
      <c r="HC546">
        <f>IF($IZ546&gt;=13,INDEX($GO:$GO,$IY546+13),"")</f>
      </c>
      <c r="HD546">
        <f>IF($IZ546&gt;=14,INDEX($GO:$GO,$IY546+14),"")</f>
      </c>
      <c r="HE546">
        <f>IF($IZ546&gt;=15,INDEX($GO:$GO,$IY546+15),"")</f>
      </c>
      <c r="HF546">
        <f>IF($IZ546&gt;=16,INDEX($GO:$GO,$IY546+16),"")</f>
      </c>
      <c r="HG546">
        <f>IF($IZ546&gt;=17,INDEX($GO:$GO,$IY546+17),"")</f>
      </c>
      <c r="HH546">
        <f>IF($IZ546&gt;=18,INDEX($GO:$GO,$IY546+18),"")</f>
      </c>
      <c r="HI546">
        <f>IF($IZ546&gt;=19,INDEX($GO:$GO,$IY546+19),"")</f>
      </c>
      <c r="HJ546">
        <f>IF($IZ546&gt;=20,INDEX($GO:$GO,$IY546+20),"")</f>
      </c>
      <c r="HK546">
        <f>IF($IZ546&gt;=21,INDEX($GO:$GO,$IY546+21),"")</f>
      </c>
      <c r="HL546">
        <f>IF($IZ546&gt;=22,INDEX($GO:$GO,$IY546+22),"")</f>
      </c>
      <c r="HM546">
        <f>IF($IZ546&gt;=23,INDEX($GO:$GO,$IY546+23),"")</f>
      </c>
      <c r="HN546">
        <f>IF($IZ546&gt;=24,INDEX($GO:$GO,$IY546+24),"")</f>
      </c>
      <c r="HO546">
        <f>IF($IZ546&gt;=25,INDEX($GO:$GO,$IY546+25),"")</f>
      </c>
      <c r="HP546">
        <f>IF($IZ546&gt;=26,INDEX($GO:$GO,$IY546+26),"")</f>
      </c>
      <c r="HQ546">
        <f>IF($IZ546&gt;=27,INDEX($GO:$GO,$IY546+27),"")</f>
      </c>
      <c r="HR546">
        <f>IF($IZ546&gt;=28,INDEX($GO:$GO,$IY546+28),"")</f>
      </c>
      <c r="HS546">
        <f>IF($IZ546&gt;=29,INDEX($GO:$GO,$IY546+29),"")</f>
      </c>
      <c r="HT546">
        <f>IF($IZ546&gt;=30,INDEX($GO:$GO,$IY546+30),"")</f>
      </c>
      <c r="HU546">
        <f>IF($IZ546&gt;=31,INDEX($GO:$GO,$IY546+31),"")</f>
      </c>
      <c r="HV546">
        <f>IF($IZ546&gt;=32,INDEX($GO:$GO,$IY546+32),"")</f>
      </c>
      <c r="HW546">
        <f>IF($IZ546&gt;=33,INDEX($GO:$GO,$IY546+33),"")</f>
      </c>
      <c r="HX546">
        <f>IF($IZ546&gt;=34,INDEX($GO:$GO,$IY546+34),"")</f>
      </c>
      <c r="HY546">
        <f>IF($IZ546&gt;=35,INDEX($GO:$GO,$IY546+35),"")</f>
      </c>
      <c r="HZ546">
        <f>IF($IZ546&gt;=36,INDEX($GO:$GO,$IY546+36),"")</f>
      </c>
      <c r="IA546">
        <f>IF($IZ546&gt;=37,INDEX($GO:$GO,$IY546+37),"")</f>
      </c>
      <c r="IB546">
        <f>IF($IZ546&gt;=38,INDEX($GO:$GO,$IY546+38),"")</f>
      </c>
      <c r="IC546">
        <f>IF($IZ546&gt;=39,INDEX($GO:$GO,$IY546+39),"")</f>
      </c>
      <c r="ID546">
        <f>IF($IZ546&gt;=40,INDEX($GO:$GO,$IY546+40),"")</f>
      </c>
      <c r="IE546">
        <f>IF($IZ546&gt;=41,INDEX($GO:$GO,$IY546+41),"")</f>
      </c>
      <c r="IF546">
        <f>IF($IZ546&gt;=42,INDEX($GO:$GO,$IY546+42),"")</f>
      </c>
      <c r="IG546">
        <f>IF($IZ546&gt;=43,INDEX($GO:$GO,$IY546+43),"")</f>
      </c>
      <c r="IH546">
        <f>IF($IZ546&gt;=44,INDEX($GO:$GO,$IY546+44),"")</f>
      </c>
      <c r="II546">
        <f>IF($IZ546&gt;=45,INDEX($GO:$GO,$IY546+45),"")</f>
      </c>
      <c r="IJ546">
        <f>IF($IZ546&gt;=46,INDEX($GO:$GO,$IY546+46),"")</f>
      </c>
      <c r="IK546">
        <f>IF($IZ546&gt;=47,INDEX($GO:$GO,$IY546+47),"")</f>
      </c>
      <c r="IL546">
        <f>IF($IZ546&gt;=48,INDEX($GO:$GO,$IY546+48),"")</f>
      </c>
      <c r="IM546">
        <f>IF($IZ546&gt;=49,INDEX($GO:$GO,$IY546+49),"")</f>
      </c>
      <c r="IN546">
        <f>IF($IZ546&gt;=50,INDEX($GO:$GO,$IY546+50),"")</f>
      </c>
      <c r="IO546">
        <f>IF($IZ546&gt;=51,INDEX($GO:$GO,$IY546+51),"")</f>
      </c>
      <c r="IP546">
        <f>IF($IZ546&gt;=52,INDEX($GO:$GO,$IY546+52),"")</f>
      </c>
      <c r="IQ546">
        <f>IF($IZ546&gt;=53,INDEX($GO:$GO,$IY546+53),"")</f>
      </c>
      <c r="IR546">
        <f>IF($IZ546&gt;=54,INDEX($GO:$GO,$IY546+54),"")</f>
      </c>
      <c r="IS546">
        <f>IF($IZ546&gt;=55,INDEX($GO:$GO,$IY546+55),"")</f>
      </c>
      <c r="IT546">
        <f>IF($IZ546&gt;=56,INDEX($GO:$GO,$IY546+56),"")</f>
      </c>
      <c r="IU546">
        <f>IF($IZ546&gt;=57,INDEX($GO:$GO,$IY546+57),"")</f>
      </c>
      <c r="IV546">
        <f>IF($IZ546&gt;=58,INDEX($GO:$GO,$IY546+58),"")</f>
      </c>
      <c r="IW546">
        <f>IF($IZ546&gt;=59,INDEX($GO:$GO,$IY546+59),"")</f>
      </c>
      <c r="IX546">
        <f>IF($IZ546&gt;=60,INDEX($GO:$GO,$IY546+60),"")</f>
      </c>
      <c r="IY546">
        <f>IFERROR(MATCH($GN546,$GO$2:$GO$827,0)+1,0)</f>
      </c>
      <c r="IZ546">
        <f>IFERROR(INDEX($GP$2:$GP$827,MATCH($GN546,$GO$2:$GO$827,0)),0)</f>
      </c>
      <c r="JA546" t="s">
        <v>23</v>
      </c>
      <c r="JB546" t="s">
        <v>23</v>
      </c>
    </row>
    <row r="547" spans="1:262" x14ac:dyDescent="0.25">
      <c r="F547" s="1"/>
      <c r="G547" s="1"/>
      <c r="H547" s="1"/>
      <c r="I547" s="1"/>
      <c r="J547" s="1">
        <f>IFERROR(IF(FIND(" - ",$F547)&gt;0,MID($F547,FIND(" - ",$F547)+3,LEN($F547)),""),"")</f>
      </c>
      <c r="L547" s="1"/>
      <c r="N547" t="s">
        <v>23</v>
      </c>
      <c r="P547">
        <f>IF(OR($N547="",$O547=""),"",IFERROR($N547/$O547,0))</f>
      </c>
      <c r="Q547">
        <f>IF($N547="","",
IF($G547="","",
IF(ISNUMBER(SEARCH("exempt",LOWER($G547))),0,
$N547*(VALUE(SUBSTITUTE($G547,"%",""))/100))))</f>
      </c>
      <c r="W547">
        <f>IF($N547="","",
SUM($N547,$Q547,$U547,$R547,$T547)-
IF($V547="",0,VALUE($V547)))</f>
      </c>
      <c r="AE547" t="s">
        <v>1576</v>
      </c>
      <c r="AJ547" t="s">
        <v>1577</v>
      </c>
      <c r="AM547">
        <f>IFERROR(LEFT($F547,FIND(" - ",$F547)-1),$F547)</f>
      </c>
      <c r="AP547">
        <f>IF($CE547&gt;=1,INDEX($AN:$AN,$CD547+1),"")</f>
      </c>
      <c r="AQ547">
        <f>IF($CE547&gt;=2,INDEX($AN:$AN,$CD547+2),"")</f>
      </c>
      <c r="AR547">
        <f>IF($CE547&gt;=3,INDEX($AN:$AN,$CD547+3),"")</f>
      </c>
      <c r="AS547">
        <f>IF($CE547&gt;=4,INDEX($AN:$AN,$CD547+4),"")</f>
      </c>
      <c r="AT547">
        <f>IF($CE547&gt;=5,INDEX($AN:$AN,$CD547+5),"")</f>
      </c>
      <c r="AU547">
        <f>IF($CE547&gt;=6,INDEX($AN:$AN,$CD547+6),"")</f>
      </c>
      <c r="AV547">
        <f>IF($CE547&gt;=7,INDEX($AN:$AN,$CD547+7),"")</f>
      </c>
      <c r="AW547">
        <f>IF($CE547&gt;=8,INDEX($AN:$AN,$CD547+8),"")</f>
      </c>
      <c r="AX547">
        <f>IF($CE547&gt;=9,INDEX($AN:$AN,$CD547+9),"")</f>
      </c>
      <c r="AY547">
        <f>IF($CE547&gt;=10,INDEX($AN:$AN,$CD547+10),"")</f>
      </c>
      <c r="AZ547">
        <f>IF($CE547&gt;=11,INDEX($AN:$AN,$CD547+11),"")</f>
      </c>
      <c r="BA547">
        <f>IF($CE547&gt;=12,INDEX($AN:$AN,$CD547+12),"")</f>
      </c>
      <c r="BB547">
        <f>IF($CE547&gt;=13,INDEX($AN:$AN,$CD547+13),"")</f>
      </c>
      <c r="BC547">
        <f>IF($CE547&gt;=14,INDEX($AN:$AN,$CD547+14),"")</f>
      </c>
      <c r="BD547">
        <f>IF($CE547&gt;=15,INDEX($AN:$AN,$CD547+15),"")</f>
      </c>
      <c r="BE547">
        <f>IF($CE547&gt;=16,INDEX($AN:$AN,$CD547+16),"")</f>
      </c>
      <c r="BF547">
        <f>IF($CE547&gt;=17,INDEX($AN:$AN,$CD547+17),"")</f>
      </c>
      <c r="BG547">
        <f>IF($CE547&gt;=18,INDEX($AN:$AN,$CD547+18),"")</f>
      </c>
      <c r="BH547">
        <f>IF($CE547&gt;=19,INDEX($AN:$AN,$CD547+19),"")</f>
      </c>
      <c r="BI547">
        <f>IF($CE547&gt;=20,INDEX($AN:$AN,$CD547+20),"")</f>
      </c>
      <c r="BJ547">
        <f>IF($CE547&gt;=21,INDEX($AN:$AN,$CD547+21),"")</f>
      </c>
      <c r="BK547">
        <f>IF($CE547&gt;=22,INDEX($AN:$AN,$CD547+22),"")</f>
      </c>
      <c r="BL547">
        <f>IF($CE547&gt;=23,INDEX($AN:$AN,$CD547+23),"")</f>
      </c>
      <c r="BM547">
        <f>IF($CE547&gt;=24,INDEX($AN:$AN,$CD547+24),"")</f>
      </c>
      <c r="BN547">
        <f>IF($CE547&gt;=25,INDEX($AN:$AN,$CD547+25),"")</f>
      </c>
      <c r="BO547">
        <f>IF($CE547&gt;=26,INDEX($AN:$AN,$CD547+26),"")</f>
      </c>
      <c r="BP547">
        <f>IF($CE547&gt;=27,INDEX($AN:$AN,$CD547+27),"")</f>
      </c>
      <c r="BQ547">
        <f>IF($CE547&gt;=28,INDEX($AN:$AN,$CD547+28),"")</f>
      </c>
      <c r="BR547">
        <f>IF($CE547&gt;=29,INDEX($AN:$AN,$CD547+29),"")</f>
      </c>
      <c r="BS547">
        <f>IF($CE547&gt;=30,INDEX($AN:$AN,$CD547+30),"")</f>
      </c>
      <c r="BT547">
        <f>IF($CE547&gt;=31,INDEX($AN:$AN,$CD547+31),"")</f>
      </c>
      <c r="BU547">
        <f>IF($CE547&gt;=32,INDEX($AN:$AN,$CD547+32),"")</f>
      </c>
      <c r="BV547">
        <f>IF($CE547&gt;=33,INDEX($AN:$AN,$CD547+33),"")</f>
      </c>
      <c r="BW547">
        <f>IF($CE547&gt;=34,INDEX($AN:$AN,$CD547+34),"")</f>
      </c>
      <c r="BX547">
        <f>IF($CE547&gt;=35,INDEX($AN:$AN,$CD547+35),"")</f>
      </c>
      <c r="BY547">
        <f>IF($CE547&gt;=36,INDEX($AN:$AN,$CD547+36),"")</f>
      </c>
      <c r="BZ547">
        <f>IF($CE547&gt;=37,INDEX($AN:$AN,$CD547+37),"")</f>
      </c>
      <c r="CA547">
        <f>IF($CE547&gt;=38,INDEX($AN:$AN,$CD547+38),"")</f>
      </c>
      <c r="CB547">
        <f>IF($CE547&gt;=39,INDEX($AN:$AN,$CD547+39),"")</f>
      </c>
      <c r="CC547">
        <f>IF($CE547&gt;=40,INDEX($AN:$AN,$CD547+40),"")</f>
      </c>
      <c r="CD547">
        <f>IFERROR(MATCH($AM547,$AN$2:$AN$133,0)+1,0)</f>
      </c>
      <c r="CE547">
        <f>IFERROR(INDEX($AO$2:$AO$133,MATCH($AM547,$AN$2:$AN$133,0)),0)</f>
      </c>
      <c r="CF547">
        <f>IFERROR(LEFT($K547,FIND(" - ",$K547)-1),$K547)</f>
      </c>
      <c r="CG547" t="s">
        <v>206</v>
      </c>
      <c r="CI547">
        <f>IF($DD547&gt;=1,INDEX($CG:$CG,$DC547+1),"")</f>
      </c>
      <c r="CJ547">
        <f>IF($DD547&gt;=2,INDEX($CG:$CG,$DC547+2),"")</f>
      </c>
      <c r="CK547">
        <f>IF($DD547&gt;=3,INDEX($CG:$CG,$DC547+3),"")</f>
      </c>
      <c r="CL547">
        <f>IF($DD547&gt;=4,INDEX($CG:$CG,$DC547+4),"")</f>
      </c>
      <c r="CM547">
        <f>IF($DD547&gt;=5,INDEX($CG:$CG,$DC547+5),"")</f>
      </c>
      <c r="CN547">
        <f>IF($DD547&gt;=6,INDEX($CG:$CG,$DC547+6),"")</f>
      </c>
      <c r="CO547">
        <f>IF($DD547&gt;=7,INDEX($CG:$CG,$DC547+7),"")</f>
      </c>
      <c r="CP547">
        <f>IF($DD547&gt;=8,INDEX($CG:$CG,$DC547+8),"")</f>
      </c>
      <c r="CQ547">
        <f>IF($DD547&gt;=9,INDEX($CG:$CG,$DC547+9),"")</f>
      </c>
      <c r="CR547">
        <f>IF($DD547&gt;=10,INDEX($CG:$CG,$DC547+10),"")</f>
      </c>
      <c r="CS547">
        <f>IF($DD547&gt;=11,INDEX($CG:$CG,$DC547+11),"")</f>
      </c>
      <c r="CT547">
        <f>IF($DD547&gt;=12,INDEX($CG:$CG,$DC547+12),"")</f>
      </c>
      <c r="CU547">
        <f>IF($DD547&gt;=13,INDEX($CG:$CG,$DC547+13),"")</f>
      </c>
      <c r="CV547">
        <f>IF($DD547&gt;=14,INDEX($CG:$CG,$DC547+14),"")</f>
      </c>
      <c r="CW547">
        <f>IF($DD547&gt;=15,INDEX($CG:$CG,$DC547+15),"")</f>
      </c>
      <c r="CX547">
        <f>IF($DD547&gt;=16,INDEX($CG:$CG,$DC547+16),"")</f>
      </c>
      <c r="CY547">
        <f>IF($DD547&gt;=17,INDEX($CG:$CG,$DC547+17),"")</f>
      </c>
      <c r="CZ547">
        <f>IF($DD547&gt;=18,INDEX($CG:$CG,$DC547+18),"")</f>
      </c>
      <c r="DA547">
        <f>IF($DD547&gt;=19,INDEX($CG:$CG,$DC547+19),"")</f>
      </c>
      <c r="DB547">
        <f>IF($DD547&gt;=20,INDEX($CG:$CG,$DC547+20),"")</f>
      </c>
      <c r="DC547">
        <f>IFERROR(MATCH($CF547,$CG$2:$CG$1558,0)+1,0)</f>
      </c>
      <c r="DD547">
        <f>IFERROR(INDEX($CH$2:$CH$1558,MATCH($CF547,$CG$2:$CG$1558,0)),0)</f>
      </c>
      <c r="DE547">
        <f>IFERROR(INDEX($AL:$AL,MATCH($G547,$AK:$AK,0))&amp;"","")</f>
      </c>
      <c r="DI547">
        <f>IF($GL547&gt;=1,INDEX($DF:$DF,$GK547+1),"")</f>
      </c>
      <c r="DJ547">
        <f>IF($GL547&gt;=2,INDEX($DF:$DF,$GK547+2),"")</f>
      </c>
      <c r="DK547">
        <f>IF($GL547&gt;=3,INDEX($DF:$DF,$GK547+3),"")</f>
      </c>
      <c r="DL547">
        <f>IF($GL547&gt;=4,INDEX($DF:$DF,$GK547+4),"")</f>
      </c>
      <c r="DM547">
        <f>IF($GL547&gt;=5,INDEX($DF:$DF,$GK547+5),"")</f>
      </c>
      <c r="DN547">
        <f>IF($GL547&gt;=6,INDEX($DF:$DF,$GK547+6),"")</f>
      </c>
      <c r="DO547">
        <f>IF($GL547&gt;=7,INDEX($DF:$DF,$GK547+7),"")</f>
      </c>
      <c r="DP547">
        <f>IF($GL547&gt;=8,INDEX($DF:$DF,$GK547+8),"")</f>
      </c>
      <c r="DQ547">
        <f>IF($GL547&gt;=9,INDEX($DF:$DF,$GK547+9),"")</f>
      </c>
      <c r="DR547">
        <f>IF($GL547&gt;=10,INDEX($DF:$DF,$GK547+10),"")</f>
      </c>
      <c r="DS547">
        <f>IF($GL547&gt;=11,INDEX($DF:$DF,$GK547+11),"")</f>
      </c>
      <c r="DT547">
        <f>IF($GL547&gt;=12,INDEX($DF:$DF,$GK547+12),"")</f>
      </c>
      <c r="DU547">
        <f>IF($GL547&gt;=13,INDEX($DF:$DF,$GK547+13),"")</f>
      </c>
      <c r="DV547">
        <f>IF($GL547&gt;=14,INDEX($DF:$DF,$GK547+14),"")</f>
      </c>
      <c r="DW547">
        <f>IF($GL547&gt;=15,INDEX($DF:$DF,$GK547+15),"")</f>
      </c>
      <c r="DX547">
        <f>IF($GL547&gt;=16,INDEX($DF:$DF,$GK547+16),"")</f>
      </c>
      <c r="DY547">
        <f>IF($GL547&gt;=17,INDEX($DF:$DF,$GK547+17),"")</f>
      </c>
      <c r="DZ547">
        <f>IF($GL547&gt;=18,INDEX($DF:$DF,$GK547+18),"")</f>
      </c>
      <c r="EA547">
        <f>IF($GL547&gt;=19,INDEX($DF:$DF,$GK547+19),"")</f>
      </c>
      <c r="EB547">
        <f>IF($GL547&gt;=20,INDEX($DF:$DF,$GK547+20),"")</f>
      </c>
      <c r="EC547">
        <f>IF($GL547&gt;=21,INDEX($DF:$DF,$GK547+21),"")</f>
      </c>
      <c r="ED547">
        <f>IF($GL547&gt;=22,INDEX($DF:$DF,$GK547+22),"")</f>
      </c>
      <c r="EE547">
        <f>IF($GL547&gt;=23,INDEX($DF:$DF,$GK547+23),"")</f>
      </c>
      <c r="EF547">
        <f>IF($GL547&gt;=24,INDEX($DF:$DF,$GK547+24),"")</f>
      </c>
      <c r="EG547">
        <f>IF($GL547&gt;=25,INDEX($DF:$DF,$GK547+25),"")</f>
      </c>
      <c r="EH547">
        <f>IF($GL547&gt;=26,INDEX($DF:$DF,$GK547+26),"")</f>
      </c>
      <c r="EI547">
        <f>IF($GL547&gt;=27,INDEX($DF:$DF,$GK547+27),"")</f>
      </c>
      <c r="EJ547">
        <f>IF($GL547&gt;=28,INDEX($DF:$DF,$GK547+28),"")</f>
      </c>
      <c r="EK547">
        <f>IF($GL547&gt;=29,INDEX($DF:$DF,$GK547+29),"")</f>
      </c>
      <c r="EL547">
        <f>IF($GL547&gt;=30,INDEX($DF:$DF,$GK547+30),"")</f>
      </c>
      <c r="EM547">
        <f>IF($GL547&gt;=31,INDEX($DF:$DF,$GK547+31),"")</f>
      </c>
      <c r="EN547">
        <f>IF($GL547&gt;=32,INDEX($DF:$DF,$GK547+32),"")</f>
      </c>
      <c r="EO547">
        <f>IF($GL547&gt;=33,INDEX($DF:$DF,$GK547+33),"")</f>
      </c>
      <c r="EP547">
        <f>IF($GL547&gt;=34,INDEX($DF:$DF,$GK547+34),"")</f>
      </c>
      <c r="EQ547">
        <f>IF($GL547&gt;=35,INDEX($DF:$DF,$GK547+35),"")</f>
      </c>
      <c r="ER547">
        <f>IF($GL547&gt;=36,INDEX($DF:$DF,$GK547+36),"")</f>
      </c>
      <c r="ES547">
        <f>IF($GL547&gt;=37,INDEX($DF:$DF,$GK547+37),"")</f>
      </c>
      <c r="ET547">
        <f>IF($GL547&gt;=38,INDEX($DF:$DF,$GK547+38),"")</f>
      </c>
      <c r="EU547">
        <f>IF($GL547&gt;=39,INDEX($DF:$DF,$GK547+39),"")</f>
      </c>
      <c r="EV547">
        <f>IF($GL547&gt;=40,INDEX($DF:$DF,$GK547+40),"")</f>
      </c>
      <c r="EW547">
        <f>IF($GL547&gt;=1,INDEX($DG:$DG,$GK547+1),"")</f>
      </c>
      <c r="EX547">
        <f>IF($GL547&gt;=2,INDEX($DG:$DG,$GK547+2),"")</f>
      </c>
      <c r="EY547">
        <f>IF($GL547&gt;=3,INDEX($DG:$DG,$GK547+3),"")</f>
      </c>
      <c r="EZ547">
        <f>IF($GL547&gt;=4,INDEX($DG:$DG,$GK547+4),"")</f>
      </c>
      <c r="FA547">
        <f>IF($GL547&gt;=5,INDEX($DG:$DG,$GK547+5),"")</f>
      </c>
      <c r="FB547">
        <f>IF($GL547&gt;=6,INDEX($DG:$DG,$GK547+6),"")</f>
      </c>
      <c r="FC547">
        <f>IF($GL547&gt;=7,INDEX($DG:$DG,$GK547+7),"")</f>
      </c>
      <c r="FD547">
        <f>IF($GL547&gt;=8,INDEX($DG:$DG,$GK547+8),"")</f>
      </c>
      <c r="FE547">
        <f>IF($GL547&gt;=9,INDEX($DG:$DG,$GK547+9),"")</f>
      </c>
      <c r="FF547">
        <f>IF($GL547&gt;=10,INDEX($DG:$DG,$GK547+10),"")</f>
      </c>
      <c r="FG547">
        <f>IF($GL547&gt;=11,INDEX($DG:$DG,$GK547+11),"")</f>
      </c>
      <c r="FH547">
        <f>IF($GL547&gt;=12,INDEX($DG:$DG,$GK547+12),"")</f>
      </c>
      <c r="FI547">
        <f>IF($GL547&gt;=13,INDEX($DG:$DG,$GK547+13),"")</f>
      </c>
      <c r="FJ547">
        <f>IF($GL547&gt;=14,INDEX($DG:$DG,$GK547+14),"")</f>
      </c>
      <c r="FK547">
        <f>IF($GL547&gt;=15,INDEX($DG:$DG,$GK547+15),"")</f>
      </c>
      <c r="FL547">
        <f>IF($GL547&gt;=16,INDEX($DG:$DG,$GK547+16),"")</f>
      </c>
      <c r="FM547">
        <f>IF($GL547&gt;=17,INDEX($DG:$DG,$GK547+17),"")</f>
      </c>
      <c r="FN547">
        <f>IF($GL547&gt;=18,INDEX($DG:$DG,$GK547+18),"")</f>
      </c>
      <c r="FO547">
        <f>IF($GL547&gt;=19,INDEX($DG:$DG,$GK547+19),"")</f>
      </c>
      <c r="FP547">
        <f>IF($GL547&gt;=20,INDEX($DG:$DG,$GK547+20),"")</f>
      </c>
      <c r="FQ547">
        <f>IF($GL547&gt;=21,INDEX($DG:$DG,$GK547+21),"")</f>
      </c>
      <c r="FR547">
        <f>IF($GL547&gt;=22,INDEX($DG:$DG,$GK547+22),"")</f>
      </c>
      <c r="FS547">
        <f>IF($GL547&gt;=23,INDEX($DG:$DG,$GK547+23),"")</f>
      </c>
      <c r="FT547">
        <f>IF($GL547&gt;=24,INDEX($DG:$DG,$GK547+24),"")</f>
      </c>
      <c r="FU547">
        <f>IF($GL547&gt;=25,INDEX($DG:$DG,$GK547+25),"")</f>
      </c>
      <c r="FV547">
        <f>IF($GL547&gt;=26,INDEX($DG:$DG,$GK547+26),"")</f>
      </c>
      <c r="FW547">
        <f>IF($GL547&gt;=27,INDEX($DG:$DG,$GK547+27),"")</f>
      </c>
      <c r="FX547">
        <f>IF($GL547&gt;=28,INDEX($DG:$DG,$GK547+28),"")</f>
      </c>
      <c r="FY547">
        <f>IF($GL547&gt;=29,INDEX($DG:$DG,$GK547+29),"")</f>
      </c>
      <c r="FZ547">
        <f>IF($GL547&gt;=30,INDEX($DG:$DG,$GK547+30),"")</f>
      </c>
      <c r="GA547">
        <f>IF($GL547&gt;=31,INDEX($DG:$DG,$GK547+31),"")</f>
      </c>
      <c r="GB547">
        <f>IF($GL547&gt;=32,INDEX($DG:$DG,$GK547+32),"")</f>
      </c>
      <c r="GC547">
        <f>IF($GL547&gt;=33,INDEX($DG:$DG,$GK547+33),"")</f>
      </c>
      <c r="GD547">
        <f>IF($GL547&gt;=34,INDEX($DG:$DG,$GK547+34),"")</f>
      </c>
      <c r="GE547">
        <f>IF($GL547&gt;=35,INDEX($DG:$DG,$GK547+35),"")</f>
      </c>
      <c r="GF547">
        <f>IF($GL547&gt;=36,INDEX($DG:$DG,$GK547+36),"")</f>
      </c>
      <c r="GG547">
        <f>IF($GL547&gt;=37,INDEX($DG:$DG,$GK547+37),"")</f>
      </c>
      <c r="GH547">
        <f>IF($GL547&gt;=38,INDEX($DG:$DG,$GK547+38),"")</f>
      </c>
      <c r="GI547">
        <f>IF($GL547&gt;=39,INDEX($DG:$DG,$GK547+39),"")</f>
      </c>
      <c r="GJ547">
        <f>IF($GL547&gt;=40,INDEX($DG:$DG,$GK547+40),"")</f>
      </c>
      <c r="GK547">
        <f>IFERROR(MATCH($DE547,$DF$2:$DF$166,0)+1,0)</f>
      </c>
      <c r="GL547">
        <f>IFERROR(INDEX($DH$2:$DH$166,MATCH($DE547,$DF$2:$DF$166,0)),0)</f>
      </c>
      <c r="GM547">
        <f>IFERROR(MATCH($H547,$DI$547:$EV$547,0),0)</f>
      </c>
      <c r="GN547">
        <f>IF($GM547&gt;0,INDEX($EW$547:$GJ$547,$GM547),"")</f>
      </c>
      <c r="GO547" t="s">
        <v>1192</v>
      </c>
      <c r="GQ547">
        <f>IF($IZ547&gt;=1,INDEX($GO:$GO,$IY547+1),"")</f>
      </c>
      <c r="GR547">
        <f>IF($IZ547&gt;=2,INDEX($GO:$GO,$IY547+2),"")</f>
      </c>
      <c r="GS547">
        <f>IF($IZ547&gt;=3,INDEX($GO:$GO,$IY547+3),"")</f>
      </c>
      <c r="GT547">
        <f>IF($IZ547&gt;=4,INDEX($GO:$GO,$IY547+4),"")</f>
      </c>
      <c r="GU547">
        <f>IF($IZ547&gt;=5,INDEX($GO:$GO,$IY547+5),"")</f>
      </c>
      <c r="GV547">
        <f>IF($IZ547&gt;=6,INDEX($GO:$GO,$IY547+6),"")</f>
      </c>
      <c r="GW547">
        <f>IF($IZ547&gt;=7,INDEX($GO:$GO,$IY547+7),"")</f>
      </c>
      <c r="GX547">
        <f>IF($IZ547&gt;=8,INDEX($GO:$GO,$IY547+8),"")</f>
      </c>
      <c r="GY547">
        <f>IF($IZ547&gt;=9,INDEX($GO:$GO,$IY547+9),"")</f>
      </c>
      <c r="GZ547">
        <f>IF($IZ547&gt;=10,INDEX($GO:$GO,$IY547+10),"")</f>
      </c>
      <c r="HA547">
        <f>IF($IZ547&gt;=11,INDEX($GO:$GO,$IY547+11),"")</f>
      </c>
      <c r="HB547">
        <f>IF($IZ547&gt;=12,INDEX($GO:$GO,$IY547+12),"")</f>
      </c>
      <c r="HC547">
        <f>IF($IZ547&gt;=13,INDEX($GO:$GO,$IY547+13),"")</f>
      </c>
      <c r="HD547">
        <f>IF($IZ547&gt;=14,INDEX($GO:$GO,$IY547+14),"")</f>
      </c>
      <c r="HE547">
        <f>IF($IZ547&gt;=15,INDEX($GO:$GO,$IY547+15),"")</f>
      </c>
      <c r="HF547">
        <f>IF($IZ547&gt;=16,INDEX($GO:$GO,$IY547+16),"")</f>
      </c>
      <c r="HG547">
        <f>IF($IZ547&gt;=17,INDEX($GO:$GO,$IY547+17),"")</f>
      </c>
      <c r="HH547">
        <f>IF($IZ547&gt;=18,INDEX($GO:$GO,$IY547+18),"")</f>
      </c>
      <c r="HI547">
        <f>IF($IZ547&gt;=19,INDEX($GO:$GO,$IY547+19),"")</f>
      </c>
      <c r="HJ547">
        <f>IF($IZ547&gt;=20,INDEX($GO:$GO,$IY547+20),"")</f>
      </c>
      <c r="HK547">
        <f>IF($IZ547&gt;=21,INDEX($GO:$GO,$IY547+21),"")</f>
      </c>
      <c r="HL547">
        <f>IF($IZ547&gt;=22,INDEX($GO:$GO,$IY547+22),"")</f>
      </c>
      <c r="HM547">
        <f>IF($IZ547&gt;=23,INDEX($GO:$GO,$IY547+23),"")</f>
      </c>
      <c r="HN547">
        <f>IF($IZ547&gt;=24,INDEX($GO:$GO,$IY547+24),"")</f>
      </c>
      <c r="HO547">
        <f>IF($IZ547&gt;=25,INDEX($GO:$GO,$IY547+25),"")</f>
      </c>
      <c r="HP547">
        <f>IF($IZ547&gt;=26,INDEX($GO:$GO,$IY547+26),"")</f>
      </c>
      <c r="HQ547">
        <f>IF($IZ547&gt;=27,INDEX($GO:$GO,$IY547+27),"")</f>
      </c>
      <c r="HR547">
        <f>IF($IZ547&gt;=28,INDEX($GO:$GO,$IY547+28),"")</f>
      </c>
      <c r="HS547">
        <f>IF($IZ547&gt;=29,INDEX($GO:$GO,$IY547+29),"")</f>
      </c>
      <c r="HT547">
        <f>IF($IZ547&gt;=30,INDEX($GO:$GO,$IY547+30),"")</f>
      </c>
      <c r="HU547">
        <f>IF($IZ547&gt;=31,INDEX($GO:$GO,$IY547+31),"")</f>
      </c>
      <c r="HV547">
        <f>IF($IZ547&gt;=32,INDEX($GO:$GO,$IY547+32),"")</f>
      </c>
      <c r="HW547">
        <f>IF($IZ547&gt;=33,INDEX($GO:$GO,$IY547+33),"")</f>
      </c>
      <c r="HX547">
        <f>IF($IZ547&gt;=34,INDEX($GO:$GO,$IY547+34),"")</f>
      </c>
      <c r="HY547">
        <f>IF($IZ547&gt;=35,INDEX($GO:$GO,$IY547+35),"")</f>
      </c>
      <c r="HZ547">
        <f>IF($IZ547&gt;=36,INDEX($GO:$GO,$IY547+36),"")</f>
      </c>
      <c r="IA547">
        <f>IF($IZ547&gt;=37,INDEX($GO:$GO,$IY547+37),"")</f>
      </c>
      <c r="IB547">
        <f>IF($IZ547&gt;=38,INDEX($GO:$GO,$IY547+38),"")</f>
      </c>
      <c r="IC547">
        <f>IF($IZ547&gt;=39,INDEX($GO:$GO,$IY547+39),"")</f>
      </c>
      <c r="ID547">
        <f>IF($IZ547&gt;=40,INDEX($GO:$GO,$IY547+40),"")</f>
      </c>
      <c r="IE547">
        <f>IF($IZ547&gt;=41,INDEX($GO:$GO,$IY547+41),"")</f>
      </c>
      <c r="IF547">
        <f>IF($IZ547&gt;=42,INDEX($GO:$GO,$IY547+42),"")</f>
      </c>
      <c r="IG547">
        <f>IF($IZ547&gt;=43,INDEX($GO:$GO,$IY547+43),"")</f>
      </c>
      <c r="IH547">
        <f>IF($IZ547&gt;=44,INDEX($GO:$GO,$IY547+44),"")</f>
      </c>
      <c r="II547">
        <f>IF($IZ547&gt;=45,INDEX($GO:$GO,$IY547+45),"")</f>
      </c>
      <c r="IJ547">
        <f>IF($IZ547&gt;=46,INDEX($GO:$GO,$IY547+46),"")</f>
      </c>
      <c r="IK547">
        <f>IF($IZ547&gt;=47,INDEX($GO:$GO,$IY547+47),"")</f>
      </c>
      <c r="IL547">
        <f>IF($IZ547&gt;=48,INDEX($GO:$GO,$IY547+48),"")</f>
      </c>
      <c r="IM547">
        <f>IF($IZ547&gt;=49,INDEX($GO:$GO,$IY547+49),"")</f>
      </c>
      <c r="IN547">
        <f>IF($IZ547&gt;=50,INDEX($GO:$GO,$IY547+50),"")</f>
      </c>
      <c r="IO547">
        <f>IF($IZ547&gt;=51,INDEX($GO:$GO,$IY547+51),"")</f>
      </c>
      <c r="IP547">
        <f>IF($IZ547&gt;=52,INDEX($GO:$GO,$IY547+52),"")</f>
      </c>
      <c r="IQ547">
        <f>IF($IZ547&gt;=53,INDEX($GO:$GO,$IY547+53),"")</f>
      </c>
      <c r="IR547">
        <f>IF($IZ547&gt;=54,INDEX($GO:$GO,$IY547+54),"")</f>
      </c>
      <c r="IS547">
        <f>IF($IZ547&gt;=55,INDEX($GO:$GO,$IY547+55),"")</f>
      </c>
      <c r="IT547">
        <f>IF($IZ547&gt;=56,INDEX($GO:$GO,$IY547+56),"")</f>
      </c>
      <c r="IU547">
        <f>IF($IZ547&gt;=57,INDEX($GO:$GO,$IY547+57),"")</f>
      </c>
      <c r="IV547">
        <f>IF($IZ547&gt;=58,INDEX($GO:$GO,$IY547+58),"")</f>
      </c>
      <c r="IW547">
        <f>IF($IZ547&gt;=59,INDEX($GO:$GO,$IY547+59),"")</f>
      </c>
      <c r="IX547">
        <f>IF($IZ547&gt;=60,INDEX($GO:$GO,$IY547+60),"")</f>
      </c>
      <c r="IY547">
        <f>IFERROR(MATCH($GN547,$GO$2:$GO$827,0)+1,0)</f>
      </c>
      <c r="IZ547">
        <f>IFERROR(INDEX($GP$2:$GP$827,MATCH($GN547,$GO$2:$GO$827,0)),0)</f>
      </c>
      <c r="JA547" t="s">
        <v>23</v>
      </c>
      <c r="JB547" t="s">
        <v>23</v>
      </c>
    </row>
    <row r="548" spans="1:262" x14ac:dyDescent="0.25">
      <c r="F548" s="1"/>
      <c r="G548" s="1"/>
      <c r="H548" s="1"/>
      <c r="I548" s="1"/>
      <c r="J548" s="1">
        <f>IFERROR(IF(FIND(" - ",$F548)&gt;0,MID($F548,FIND(" - ",$F548)+3,LEN($F548)),""),"")</f>
      </c>
      <c r="L548" s="1"/>
      <c r="N548" t="s">
        <v>23</v>
      </c>
      <c r="P548">
        <f>IF(OR($N548="",$O548=""),"",IFERROR($N548/$O548,0))</f>
      </c>
      <c r="Q548">
        <f>IF($N548="","",
IF($G548="","",
IF(ISNUMBER(SEARCH("exempt",LOWER($G548))),0,
$N548*(VALUE(SUBSTITUTE($G548,"%",""))/100))))</f>
      </c>
      <c r="W548">
        <f>IF($N548="","",
SUM($N548,$Q548,$U548,$R548,$T548)-
IF($V548="",0,VALUE($V548)))</f>
      </c>
      <c r="AE548" t="s">
        <v>1578</v>
      </c>
      <c r="AJ548" t="s">
        <v>1579</v>
      </c>
      <c r="AM548">
        <f>IFERROR(LEFT($F548,FIND(" - ",$F548)-1),$F548)</f>
      </c>
      <c r="AP548">
        <f>IF($CE548&gt;=1,INDEX($AN:$AN,$CD548+1),"")</f>
      </c>
      <c r="AQ548">
        <f>IF($CE548&gt;=2,INDEX($AN:$AN,$CD548+2),"")</f>
      </c>
      <c r="AR548">
        <f>IF($CE548&gt;=3,INDEX($AN:$AN,$CD548+3),"")</f>
      </c>
      <c r="AS548">
        <f>IF($CE548&gt;=4,INDEX($AN:$AN,$CD548+4),"")</f>
      </c>
      <c r="AT548">
        <f>IF($CE548&gt;=5,INDEX($AN:$AN,$CD548+5),"")</f>
      </c>
      <c r="AU548">
        <f>IF($CE548&gt;=6,INDEX($AN:$AN,$CD548+6),"")</f>
      </c>
      <c r="AV548">
        <f>IF($CE548&gt;=7,INDEX($AN:$AN,$CD548+7),"")</f>
      </c>
      <c r="AW548">
        <f>IF($CE548&gt;=8,INDEX($AN:$AN,$CD548+8),"")</f>
      </c>
      <c r="AX548">
        <f>IF($CE548&gt;=9,INDEX($AN:$AN,$CD548+9),"")</f>
      </c>
      <c r="AY548">
        <f>IF($CE548&gt;=10,INDEX($AN:$AN,$CD548+10),"")</f>
      </c>
      <c r="AZ548">
        <f>IF($CE548&gt;=11,INDEX($AN:$AN,$CD548+11),"")</f>
      </c>
      <c r="BA548">
        <f>IF($CE548&gt;=12,INDEX($AN:$AN,$CD548+12),"")</f>
      </c>
      <c r="BB548">
        <f>IF($CE548&gt;=13,INDEX($AN:$AN,$CD548+13),"")</f>
      </c>
      <c r="BC548">
        <f>IF($CE548&gt;=14,INDEX($AN:$AN,$CD548+14),"")</f>
      </c>
      <c r="BD548">
        <f>IF($CE548&gt;=15,INDEX($AN:$AN,$CD548+15),"")</f>
      </c>
      <c r="BE548">
        <f>IF($CE548&gt;=16,INDEX($AN:$AN,$CD548+16),"")</f>
      </c>
      <c r="BF548">
        <f>IF($CE548&gt;=17,INDEX($AN:$AN,$CD548+17),"")</f>
      </c>
      <c r="BG548">
        <f>IF($CE548&gt;=18,INDEX($AN:$AN,$CD548+18),"")</f>
      </c>
      <c r="BH548">
        <f>IF($CE548&gt;=19,INDEX($AN:$AN,$CD548+19),"")</f>
      </c>
      <c r="BI548">
        <f>IF($CE548&gt;=20,INDEX($AN:$AN,$CD548+20),"")</f>
      </c>
      <c r="BJ548">
        <f>IF($CE548&gt;=21,INDEX($AN:$AN,$CD548+21),"")</f>
      </c>
      <c r="BK548">
        <f>IF($CE548&gt;=22,INDEX($AN:$AN,$CD548+22),"")</f>
      </c>
      <c r="BL548">
        <f>IF($CE548&gt;=23,INDEX($AN:$AN,$CD548+23),"")</f>
      </c>
      <c r="BM548">
        <f>IF($CE548&gt;=24,INDEX($AN:$AN,$CD548+24),"")</f>
      </c>
      <c r="BN548">
        <f>IF($CE548&gt;=25,INDEX($AN:$AN,$CD548+25),"")</f>
      </c>
      <c r="BO548">
        <f>IF($CE548&gt;=26,INDEX($AN:$AN,$CD548+26),"")</f>
      </c>
      <c r="BP548">
        <f>IF($CE548&gt;=27,INDEX($AN:$AN,$CD548+27),"")</f>
      </c>
      <c r="BQ548">
        <f>IF($CE548&gt;=28,INDEX($AN:$AN,$CD548+28),"")</f>
      </c>
      <c r="BR548">
        <f>IF($CE548&gt;=29,INDEX($AN:$AN,$CD548+29),"")</f>
      </c>
      <c r="BS548">
        <f>IF($CE548&gt;=30,INDEX($AN:$AN,$CD548+30),"")</f>
      </c>
      <c r="BT548">
        <f>IF($CE548&gt;=31,INDEX($AN:$AN,$CD548+31),"")</f>
      </c>
      <c r="BU548">
        <f>IF($CE548&gt;=32,INDEX($AN:$AN,$CD548+32),"")</f>
      </c>
      <c r="BV548">
        <f>IF($CE548&gt;=33,INDEX($AN:$AN,$CD548+33),"")</f>
      </c>
      <c r="BW548">
        <f>IF($CE548&gt;=34,INDEX($AN:$AN,$CD548+34),"")</f>
      </c>
      <c r="BX548">
        <f>IF($CE548&gt;=35,INDEX($AN:$AN,$CD548+35),"")</f>
      </c>
      <c r="BY548">
        <f>IF($CE548&gt;=36,INDEX($AN:$AN,$CD548+36),"")</f>
      </c>
      <c r="BZ548">
        <f>IF($CE548&gt;=37,INDEX($AN:$AN,$CD548+37),"")</f>
      </c>
      <c r="CA548">
        <f>IF($CE548&gt;=38,INDEX($AN:$AN,$CD548+38),"")</f>
      </c>
      <c r="CB548">
        <f>IF($CE548&gt;=39,INDEX($AN:$AN,$CD548+39),"")</f>
      </c>
      <c r="CC548">
        <f>IF($CE548&gt;=40,INDEX($AN:$AN,$CD548+40),"")</f>
      </c>
      <c r="CD548">
        <f>IFERROR(MATCH($AM548,$AN$2:$AN$133,0)+1,0)</f>
      </c>
      <c r="CE548">
        <f>IFERROR(INDEX($AO$2:$AO$133,MATCH($AM548,$AN$2:$AN$133,0)),0)</f>
      </c>
      <c r="CF548">
        <f>IFERROR(LEFT($K548,FIND(" - ",$K548)-1),$K548)</f>
      </c>
      <c r="CG548" t="s">
        <v>1580</v>
      </c>
      <c r="CH548">
        <v>1</v>
      </c>
      <c r="CI548">
        <f>IF($DD548&gt;=1,INDEX($CG:$CG,$DC548+1),"")</f>
      </c>
      <c r="CJ548">
        <f>IF($DD548&gt;=2,INDEX($CG:$CG,$DC548+2),"")</f>
      </c>
      <c r="CK548">
        <f>IF($DD548&gt;=3,INDEX($CG:$CG,$DC548+3),"")</f>
      </c>
      <c r="CL548">
        <f>IF($DD548&gt;=4,INDEX($CG:$CG,$DC548+4),"")</f>
      </c>
      <c r="CM548">
        <f>IF($DD548&gt;=5,INDEX($CG:$CG,$DC548+5),"")</f>
      </c>
      <c r="CN548">
        <f>IF($DD548&gt;=6,INDEX($CG:$CG,$DC548+6),"")</f>
      </c>
      <c r="CO548">
        <f>IF($DD548&gt;=7,INDEX($CG:$CG,$DC548+7),"")</f>
      </c>
      <c r="CP548">
        <f>IF($DD548&gt;=8,INDEX($CG:$CG,$DC548+8),"")</f>
      </c>
      <c r="CQ548">
        <f>IF($DD548&gt;=9,INDEX($CG:$CG,$DC548+9),"")</f>
      </c>
      <c r="CR548">
        <f>IF($DD548&gt;=10,INDEX($CG:$CG,$DC548+10),"")</f>
      </c>
      <c r="CS548">
        <f>IF($DD548&gt;=11,INDEX($CG:$CG,$DC548+11),"")</f>
      </c>
      <c r="CT548">
        <f>IF($DD548&gt;=12,INDEX($CG:$CG,$DC548+12),"")</f>
      </c>
      <c r="CU548">
        <f>IF($DD548&gt;=13,INDEX($CG:$CG,$DC548+13),"")</f>
      </c>
      <c r="CV548">
        <f>IF($DD548&gt;=14,INDEX($CG:$CG,$DC548+14),"")</f>
      </c>
      <c r="CW548">
        <f>IF($DD548&gt;=15,INDEX($CG:$CG,$DC548+15),"")</f>
      </c>
      <c r="CX548">
        <f>IF($DD548&gt;=16,INDEX($CG:$CG,$DC548+16),"")</f>
      </c>
      <c r="CY548">
        <f>IF($DD548&gt;=17,INDEX($CG:$CG,$DC548+17),"")</f>
      </c>
      <c r="CZ548">
        <f>IF($DD548&gt;=18,INDEX($CG:$CG,$DC548+18),"")</f>
      </c>
      <c r="DA548">
        <f>IF($DD548&gt;=19,INDEX($CG:$CG,$DC548+19),"")</f>
      </c>
      <c r="DB548">
        <f>IF($DD548&gt;=20,INDEX($CG:$CG,$DC548+20),"")</f>
      </c>
      <c r="DC548">
        <f>IFERROR(MATCH($CF548,$CG$2:$CG$1558,0)+1,0)</f>
      </c>
      <c r="DD548">
        <f>IFERROR(INDEX($CH$2:$CH$1558,MATCH($CF548,$CG$2:$CG$1558,0)),0)</f>
      </c>
      <c r="DE548">
        <f>IFERROR(INDEX($AL:$AL,MATCH($G548,$AK:$AK,0))&amp;"","")</f>
      </c>
      <c r="DI548">
        <f>IF($GL548&gt;=1,INDEX($DF:$DF,$GK548+1),"")</f>
      </c>
      <c r="DJ548">
        <f>IF($GL548&gt;=2,INDEX($DF:$DF,$GK548+2),"")</f>
      </c>
      <c r="DK548">
        <f>IF($GL548&gt;=3,INDEX($DF:$DF,$GK548+3),"")</f>
      </c>
      <c r="DL548">
        <f>IF($GL548&gt;=4,INDEX($DF:$DF,$GK548+4),"")</f>
      </c>
      <c r="DM548">
        <f>IF($GL548&gt;=5,INDEX($DF:$DF,$GK548+5),"")</f>
      </c>
      <c r="DN548">
        <f>IF($GL548&gt;=6,INDEX($DF:$DF,$GK548+6),"")</f>
      </c>
      <c r="DO548">
        <f>IF($GL548&gt;=7,INDEX($DF:$DF,$GK548+7),"")</f>
      </c>
      <c r="DP548">
        <f>IF($GL548&gt;=8,INDEX($DF:$DF,$GK548+8),"")</f>
      </c>
      <c r="DQ548">
        <f>IF($GL548&gt;=9,INDEX($DF:$DF,$GK548+9),"")</f>
      </c>
      <c r="DR548">
        <f>IF($GL548&gt;=10,INDEX($DF:$DF,$GK548+10),"")</f>
      </c>
      <c r="DS548">
        <f>IF($GL548&gt;=11,INDEX($DF:$DF,$GK548+11),"")</f>
      </c>
      <c r="DT548">
        <f>IF($GL548&gt;=12,INDEX($DF:$DF,$GK548+12),"")</f>
      </c>
      <c r="DU548">
        <f>IF($GL548&gt;=13,INDEX($DF:$DF,$GK548+13),"")</f>
      </c>
      <c r="DV548">
        <f>IF($GL548&gt;=14,INDEX($DF:$DF,$GK548+14),"")</f>
      </c>
      <c r="DW548">
        <f>IF($GL548&gt;=15,INDEX($DF:$DF,$GK548+15),"")</f>
      </c>
      <c r="DX548">
        <f>IF($GL548&gt;=16,INDEX($DF:$DF,$GK548+16),"")</f>
      </c>
      <c r="DY548">
        <f>IF($GL548&gt;=17,INDEX($DF:$DF,$GK548+17),"")</f>
      </c>
      <c r="DZ548">
        <f>IF($GL548&gt;=18,INDEX($DF:$DF,$GK548+18),"")</f>
      </c>
      <c r="EA548">
        <f>IF($GL548&gt;=19,INDEX($DF:$DF,$GK548+19),"")</f>
      </c>
      <c r="EB548">
        <f>IF($GL548&gt;=20,INDEX($DF:$DF,$GK548+20),"")</f>
      </c>
      <c r="EC548">
        <f>IF($GL548&gt;=21,INDEX($DF:$DF,$GK548+21),"")</f>
      </c>
      <c r="ED548">
        <f>IF($GL548&gt;=22,INDEX($DF:$DF,$GK548+22),"")</f>
      </c>
      <c r="EE548">
        <f>IF($GL548&gt;=23,INDEX($DF:$DF,$GK548+23),"")</f>
      </c>
      <c r="EF548">
        <f>IF($GL548&gt;=24,INDEX($DF:$DF,$GK548+24),"")</f>
      </c>
      <c r="EG548">
        <f>IF($GL548&gt;=25,INDEX($DF:$DF,$GK548+25),"")</f>
      </c>
      <c r="EH548">
        <f>IF($GL548&gt;=26,INDEX($DF:$DF,$GK548+26),"")</f>
      </c>
      <c r="EI548">
        <f>IF($GL548&gt;=27,INDEX($DF:$DF,$GK548+27),"")</f>
      </c>
      <c r="EJ548">
        <f>IF($GL548&gt;=28,INDEX($DF:$DF,$GK548+28),"")</f>
      </c>
      <c r="EK548">
        <f>IF($GL548&gt;=29,INDEX($DF:$DF,$GK548+29),"")</f>
      </c>
      <c r="EL548">
        <f>IF($GL548&gt;=30,INDEX($DF:$DF,$GK548+30),"")</f>
      </c>
      <c r="EM548">
        <f>IF($GL548&gt;=31,INDEX($DF:$DF,$GK548+31),"")</f>
      </c>
      <c r="EN548">
        <f>IF($GL548&gt;=32,INDEX($DF:$DF,$GK548+32),"")</f>
      </c>
      <c r="EO548">
        <f>IF($GL548&gt;=33,INDEX($DF:$DF,$GK548+33),"")</f>
      </c>
      <c r="EP548">
        <f>IF($GL548&gt;=34,INDEX($DF:$DF,$GK548+34),"")</f>
      </c>
      <c r="EQ548">
        <f>IF($GL548&gt;=35,INDEX($DF:$DF,$GK548+35),"")</f>
      </c>
      <c r="ER548">
        <f>IF($GL548&gt;=36,INDEX($DF:$DF,$GK548+36),"")</f>
      </c>
      <c r="ES548">
        <f>IF($GL548&gt;=37,INDEX($DF:$DF,$GK548+37),"")</f>
      </c>
      <c r="ET548">
        <f>IF($GL548&gt;=38,INDEX($DF:$DF,$GK548+38),"")</f>
      </c>
      <c r="EU548">
        <f>IF($GL548&gt;=39,INDEX($DF:$DF,$GK548+39),"")</f>
      </c>
      <c r="EV548">
        <f>IF($GL548&gt;=40,INDEX($DF:$DF,$GK548+40),"")</f>
      </c>
      <c r="EW548">
        <f>IF($GL548&gt;=1,INDEX($DG:$DG,$GK548+1),"")</f>
      </c>
      <c r="EX548">
        <f>IF($GL548&gt;=2,INDEX($DG:$DG,$GK548+2),"")</f>
      </c>
      <c r="EY548">
        <f>IF($GL548&gt;=3,INDEX($DG:$DG,$GK548+3),"")</f>
      </c>
      <c r="EZ548">
        <f>IF($GL548&gt;=4,INDEX($DG:$DG,$GK548+4),"")</f>
      </c>
      <c r="FA548">
        <f>IF($GL548&gt;=5,INDEX($DG:$DG,$GK548+5),"")</f>
      </c>
      <c r="FB548">
        <f>IF($GL548&gt;=6,INDEX($DG:$DG,$GK548+6),"")</f>
      </c>
      <c r="FC548">
        <f>IF($GL548&gt;=7,INDEX($DG:$DG,$GK548+7),"")</f>
      </c>
      <c r="FD548">
        <f>IF($GL548&gt;=8,INDEX($DG:$DG,$GK548+8),"")</f>
      </c>
      <c r="FE548">
        <f>IF($GL548&gt;=9,INDEX($DG:$DG,$GK548+9),"")</f>
      </c>
      <c r="FF548">
        <f>IF($GL548&gt;=10,INDEX($DG:$DG,$GK548+10),"")</f>
      </c>
      <c r="FG548">
        <f>IF($GL548&gt;=11,INDEX($DG:$DG,$GK548+11),"")</f>
      </c>
      <c r="FH548">
        <f>IF($GL548&gt;=12,INDEX($DG:$DG,$GK548+12),"")</f>
      </c>
      <c r="FI548">
        <f>IF($GL548&gt;=13,INDEX($DG:$DG,$GK548+13),"")</f>
      </c>
      <c r="FJ548">
        <f>IF($GL548&gt;=14,INDEX($DG:$DG,$GK548+14),"")</f>
      </c>
      <c r="FK548">
        <f>IF($GL548&gt;=15,INDEX($DG:$DG,$GK548+15),"")</f>
      </c>
      <c r="FL548">
        <f>IF($GL548&gt;=16,INDEX($DG:$DG,$GK548+16),"")</f>
      </c>
      <c r="FM548">
        <f>IF($GL548&gt;=17,INDEX($DG:$DG,$GK548+17),"")</f>
      </c>
      <c r="FN548">
        <f>IF($GL548&gt;=18,INDEX($DG:$DG,$GK548+18),"")</f>
      </c>
      <c r="FO548">
        <f>IF($GL548&gt;=19,INDEX($DG:$DG,$GK548+19),"")</f>
      </c>
      <c r="FP548">
        <f>IF($GL548&gt;=20,INDEX($DG:$DG,$GK548+20),"")</f>
      </c>
      <c r="FQ548">
        <f>IF($GL548&gt;=21,INDEX($DG:$DG,$GK548+21),"")</f>
      </c>
      <c r="FR548">
        <f>IF($GL548&gt;=22,INDEX($DG:$DG,$GK548+22),"")</f>
      </c>
      <c r="FS548">
        <f>IF($GL548&gt;=23,INDEX($DG:$DG,$GK548+23),"")</f>
      </c>
      <c r="FT548">
        <f>IF($GL548&gt;=24,INDEX($DG:$DG,$GK548+24),"")</f>
      </c>
      <c r="FU548">
        <f>IF($GL548&gt;=25,INDEX($DG:$DG,$GK548+25),"")</f>
      </c>
      <c r="FV548">
        <f>IF($GL548&gt;=26,INDEX($DG:$DG,$GK548+26),"")</f>
      </c>
      <c r="FW548">
        <f>IF($GL548&gt;=27,INDEX($DG:$DG,$GK548+27),"")</f>
      </c>
      <c r="FX548">
        <f>IF($GL548&gt;=28,INDEX($DG:$DG,$GK548+28),"")</f>
      </c>
      <c r="FY548">
        <f>IF($GL548&gt;=29,INDEX($DG:$DG,$GK548+29),"")</f>
      </c>
      <c r="FZ548">
        <f>IF($GL548&gt;=30,INDEX($DG:$DG,$GK548+30),"")</f>
      </c>
      <c r="GA548">
        <f>IF($GL548&gt;=31,INDEX($DG:$DG,$GK548+31),"")</f>
      </c>
      <c r="GB548">
        <f>IF($GL548&gt;=32,INDEX($DG:$DG,$GK548+32),"")</f>
      </c>
      <c r="GC548">
        <f>IF($GL548&gt;=33,INDEX($DG:$DG,$GK548+33),"")</f>
      </c>
      <c r="GD548">
        <f>IF($GL548&gt;=34,INDEX($DG:$DG,$GK548+34),"")</f>
      </c>
      <c r="GE548">
        <f>IF($GL548&gt;=35,INDEX($DG:$DG,$GK548+35),"")</f>
      </c>
      <c r="GF548">
        <f>IF($GL548&gt;=36,INDEX($DG:$DG,$GK548+36),"")</f>
      </c>
      <c r="GG548">
        <f>IF($GL548&gt;=37,INDEX($DG:$DG,$GK548+37),"")</f>
      </c>
      <c r="GH548">
        <f>IF($GL548&gt;=38,INDEX($DG:$DG,$GK548+38),"")</f>
      </c>
      <c r="GI548">
        <f>IF($GL548&gt;=39,INDEX($DG:$DG,$GK548+39),"")</f>
      </c>
      <c r="GJ548">
        <f>IF($GL548&gt;=40,INDEX($DG:$DG,$GK548+40),"")</f>
      </c>
      <c r="GK548">
        <f>IFERROR(MATCH($DE548,$DF$2:$DF$166,0)+1,0)</f>
      </c>
      <c r="GL548">
        <f>IFERROR(INDEX($DH$2:$DH$166,MATCH($DE548,$DF$2:$DF$166,0)),0)</f>
      </c>
      <c r="GM548">
        <f>IFERROR(MATCH($H548,$DI$548:$EV$548,0),0)</f>
      </c>
      <c r="GN548">
        <f>IF($GM548&gt;0,INDEX($EW$548:$GJ$548,$GM548),"")</f>
      </c>
      <c r="GO548" t="s">
        <v>1194</v>
      </c>
      <c r="GQ548">
        <f>IF($IZ548&gt;=1,INDEX($GO:$GO,$IY548+1),"")</f>
      </c>
      <c r="GR548">
        <f>IF($IZ548&gt;=2,INDEX($GO:$GO,$IY548+2),"")</f>
      </c>
      <c r="GS548">
        <f>IF($IZ548&gt;=3,INDEX($GO:$GO,$IY548+3),"")</f>
      </c>
      <c r="GT548">
        <f>IF($IZ548&gt;=4,INDEX($GO:$GO,$IY548+4),"")</f>
      </c>
      <c r="GU548">
        <f>IF($IZ548&gt;=5,INDEX($GO:$GO,$IY548+5),"")</f>
      </c>
      <c r="GV548">
        <f>IF($IZ548&gt;=6,INDEX($GO:$GO,$IY548+6),"")</f>
      </c>
      <c r="GW548">
        <f>IF($IZ548&gt;=7,INDEX($GO:$GO,$IY548+7),"")</f>
      </c>
      <c r="GX548">
        <f>IF($IZ548&gt;=8,INDEX($GO:$GO,$IY548+8),"")</f>
      </c>
      <c r="GY548">
        <f>IF($IZ548&gt;=9,INDEX($GO:$GO,$IY548+9),"")</f>
      </c>
      <c r="GZ548">
        <f>IF($IZ548&gt;=10,INDEX($GO:$GO,$IY548+10),"")</f>
      </c>
      <c r="HA548">
        <f>IF($IZ548&gt;=11,INDEX($GO:$GO,$IY548+11),"")</f>
      </c>
      <c r="HB548">
        <f>IF($IZ548&gt;=12,INDEX($GO:$GO,$IY548+12),"")</f>
      </c>
      <c r="HC548">
        <f>IF($IZ548&gt;=13,INDEX($GO:$GO,$IY548+13),"")</f>
      </c>
      <c r="HD548">
        <f>IF($IZ548&gt;=14,INDEX($GO:$GO,$IY548+14),"")</f>
      </c>
      <c r="HE548">
        <f>IF($IZ548&gt;=15,INDEX($GO:$GO,$IY548+15),"")</f>
      </c>
      <c r="HF548">
        <f>IF($IZ548&gt;=16,INDEX($GO:$GO,$IY548+16),"")</f>
      </c>
      <c r="HG548">
        <f>IF($IZ548&gt;=17,INDEX($GO:$GO,$IY548+17),"")</f>
      </c>
      <c r="HH548">
        <f>IF($IZ548&gt;=18,INDEX($GO:$GO,$IY548+18),"")</f>
      </c>
      <c r="HI548">
        <f>IF($IZ548&gt;=19,INDEX($GO:$GO,$IY548+19),"")</f>
      </c>
      <c r="HJ548">
        <f>IF($IZ548&gt;=20,INDEX($GO:$GO,$IY548+20),"")</f>
      </c>
      <c r="HK548">
        <f>IF($IZ548&gt;=21,INDEX($GO:$GO,$IY548+21),"")</f>
      </c>
      <c r="HL548">
        <f>IF($IZ548&gt;=22,INDEX($GO:$GO,$IY548+22),"")</f>
      </c>
      <c r="HM548">
        <f>IF($IZ548&gt;=23,INDEX($GO:$GO,$IY548+23),"")</f>
      </c>
      <c r="HN548">
        <f>IF($IZ548&gt;=24,INDEX($GO:$GO,$IY548+24),"")</f>
      </c>
      <c r="HO548">
        <f>IF($IZ548&gt;=25,INDEX($GO:$GO,$IY548+25),"")</f>
      </c>
      <c r="HP548">
        <f>IF($IZ548&gt;=26,INDEX($GO:$GO,$IY548+26),"")</f>
      </c>
      <c r="HQ548">
        <f>IF($IZ548&gt;=27,INDEX($GO:$GO,$IY548+27),"")</f>
      </c>
      <c r="HR548">
        <f>IF($IZ548&gt;=28,INDEX($GO:$GO,$IY548+28),"")</f>
      </c>
      <c r="HS548">
        <f>IF($IZ548&gt;=29,INDEX($GO:$GO,$IY548+29),"")</f>
      </c>
      <c r="HT548">
        <f>IF($IZ548&gt;=30,INDEX($GO:$GO,$IY548+30),"")</f>
      </c>
      <c r="HU548">
        <f>IF($IZ548&gt;=31,INDEX($GO:$GO,$IY548+31),"")</f>
      </c>
      <c r="HV548">
        <f>IF($IZ548&gt;=32,INDEX($GO:$GO,$IY548+32),"")</f>
      </c>
      <c r="HW548">
        <f>IF($IZ548&gt;=33,INDEX($GO:$GO,$IY548+33),"")</f>
      </c>
      <c r="HX548">
        <f>IF($IZ548&gt;=34,INDEX($GO:$GO,$IY548+34),"")</f>
      </c>
      <c r="HY548">
        <f>IF($IZ548&gt;=35,INDEX($GO:$GO,$IY548+35),"")</f>
      </c>
      <c r="HZ548">
        <f>IF($IZ548&gt;=36,INDEX($GO:$GO,$IY548+36),"")</f>
      </c>
      <c r="IA548">
        <f>IF($IZ548&gt;=37,INDEX($GO:$GO,$IY548+37),"")</f>
      </c>
      <c r="IB548">
        <f>IF($IZ548&gt;=38,INDEX($GO:$GO,$IY548+38),"")</f>
      </c>
      <c r="IC548">
        <f>IF($IZ548&gt;=39,INDEX($GO:$GO,$IY548+39),"")</f>
      </c>
      <c r="ID548">
        <f>IF($IZ548&gt;=40,INDEX($GO:$GO,$IY548+40),"")</f>
      </c>
      <c r="IE548">
        <f>IF($IZ548&gt;=41,INDEX($GO:$GO,$IY548+41),"")</f>
      </c>
      <c r="IF548">
        <f>IF($IZ548&gt;=42,INDEX($GO:$GO,$IY548+42),"")</f>
      </c>
      <c r="IG548">
        <f>IF($IZ548&gt;=43,INDEX($GO:$GO,$IY548+43),"")</f>
      </c>
      <c r="IH548">
        <f>IF($IZ548&gt;=44,INDEX($GO:$GO,$IY548+44),"")</f>
      </c>
      <c r="II548">
        <f>IF($IZ548&gt;=45,INDEX($GO:$GO,$IY548+45),"")</f>
      </c>
      <c r="IJ548">
        <f>IF($IZ548&gt;=46,INDEX($GO:$GO,$IY548+46),"")</f>
      </c>
      <c r="IK548">
        <f>IF($IZ548&gt;=47,INDEX($GO:$GO,$IY548+47),"")</f>
      </c>
      <c r="IL548">
        <f>IF($IZ548&gt;=48,INDEX($GO:$GO,$IY548+48),"")</f>
      </c>
      <c r="IM548">
        <f>IF($IZ548&gt;=49,INDEX($GO:$GO,$IY548+49),"")</f>
      </c>
      <c r="IN548">
        <f>IF($IZ548&gt;=50,INDEX($GO:$GO,$IY548+50),"")</f>
      </c>
      <c r="IO548">
        <f>IF($IZ548&gt;=51,INDEX($GO:$GO,$IY548+51),"")</f>
      </c>
      <c r="IP548">
        <f>IF($IZ548&gt;=52,INDEX($GO:$GO,$IY548+52),"")</f>
      </c>
      <c r="IQ548">
        <f>IF($IZ548&gt;=53,INDEX($GO:$GO,$IY548+53),"")</f>
      </c>
      <c r="IR548">
        <f>IF($IZ548&gt;=54,INDEX($GO:$GO,$IY548+54),"")</f>
      </c>
      <c r="IS548">
        <f>IF($IZ548&gt;=55,INDEX($GO:$GO,$IY548+55),"")</f>
      </c>
      <c r="IT548">
        <f>IF($IZ548&gt;=56,INDEX($GO:$GO,$IY548+56),"")</f>
      </c>
      <c r="IU548">
        <f>IF($IZ548&gt;=57,INDEX($GO:$GO,$IY548+57),"")</f>
      </c>
      <c r="IV548">
        <f>IF($IZ548&gt;=58,INDEX($GO:$GO,$IY548+58),"")</f>
      </c>
      <c r="IW548">
        <f>IF($IZ548&gt;=59,INDEX($GO:$GO,$IY548+59),"")</f>
      </c>
      <c r="IX548">
        <f>IF($IZ548&gt;=60,INDEX($GO:$GO,$IY548+60),"")</f>
      </c>
      <c r="IY548">
        <f>IFERROR(MATCH($GN548,$GO$2:$GO$827,0)+1,0)</f>
      </c>
      <c r="IZ548">
        <f>IFERROR(INDEX($GP$2:$GP$827,MATCH($GN548,$GO$2:$GO$827,0)),0)</f>
      </c>
      <c r="JA548" t="s">
        <v>23</v>
      </c>
      <c r="JB548" t="s">
        <v>23</v>
      </c>
    </row>
    <row r="549" spans="1:262" x14ac:dyDescent="0.25">
      <c r="F549" s="1"/>
      <c r="G549" s="1"/>
      <c r="H549" s="1"/>
      <c r="I549" s="1"/>
      <c r="J549" s="1">
        <f>IFERROR(IF(FIND(" - ",$F549)&gt;0,MID($F549,FIND(" - ",$F549)+3,LEN($F549)),""),"")</f>
      </c>
      <c r="L549" s="1"/>
      <c r="N549" t="s">
        <v>23</v>
      </c>
      <c r="P549">
        <f>IF(OR($N549="",$O549=""),"",IFERROR($N549/$O549,0))</f>
      </c>
      <c r="Q549">
        <f>IF($N549="","",
IF($G549="","",
IF(ISNUMBER(SEARCH("exempt",LOWER($G549))),0,
$N549*(VALUE(SUBSTITUTE($G549,"%",""))/100))))</f>
      </c>
      <c r="W549">
        <f>IF($N549="","",
SUM($N549,$Q549,$U549,$R549,$T549)-
IF($V549="",0,VALUE($V549)))</f>
      </c>
      <c r="AE549" t="s">
        <v>1581</v>
      </c>
      <c r="AJ549" t="s">
        <v>1582</v>
      </c>
      <c r="AM549">
        <f>IFERROR(LEFT($F549,FIND(" - ",$F549)-1),$F549)</f>
      </c>
      <c r="AP549">
        <f>IF($CE549&gt;=1,INDEX($AN:$AN,$CD549+1),"")</f>
      </c>
      <c r="AQ549">
        <f>IF($CE549&gt;=2,INDEX($AN:$AN,$CD549+2),"")</f>
      </c>
      <c r="AR549">
        <f>IF($CE549&gt;=3,INDEX($AN:$AN,$CD549+3),"")</f>
      </c>
      <c r="AS549">
        <f>IF($CE549&gt;=4,INDEX($AN:$AN,$CD549+4),"")</f>
      </c>
      <c r="AT549">
        <f>IF($CE549&gt;=5,INDEX($AN:$AN,$CD549+5),"")</f>
      </c>
      <c r="AU549">
        <f>IF($CE549&gt;=6,INDEX($AN:$AN,$CD549+6),"")</f>
      </c>
      <c r="AV549">
        <f>IF($CE549&gt;=7,INDEX($AN:$AN,$CD549+7),"")</f>
      </c>
      <c r="AW549">
        <f>IF($CE549&gt;=8,INDEX($AN:$AN,$CD549+8),"")</f>
      </c>
      <c r="AX549">
        <f>IF($CE549&gt;=9,INDEX($AN:$AN,$CD549+9),"")</f>
      </c>
      <c r="AY549">
        <f>IF($CE549&gt;=10,INDEX($AN:$AN,$CD549+10),"")</f>
      </c>
      <c r="AZ549">
        <f>IF($CE549&gt;=11,INDEX($AN:$AN,$CD549+11),"")</f>
      </c>
      <c r="BA549">
        <f>IF($CE549&gt;=12,INDEX($AN:$AN,$CD549+12),"")</f>
      </c>
      <c r="BB549">
        <f>IF($CE549&gt;=13,INDEX($AN:$AN,$CD549+13),"")</f>
      </c>
      <c r="BC549">
        <f>IF($CE549&gt;=14,INDEX($AN:$AN,$CD549+14),"")</f>
      </c>
      <c r="BD549">
        <f>IF($CE549&gt;=15,INDEX($AN:$AN,$CD549+15),"")</f>
      </c>
      <c r="BE549">
        <f>IF($CE549&gt;=16,INDEX($AN:$AN,$CD549+16),"")</f>
      </c>
      <c r="BF549">
        <f>IF($CE549&gt;=17,INDEX($AN:$AN,$CD549+17),"")</f>
      </c>
      <c r="BG549">
        <f>IF($CE549&gt;=18,INDEX($AN:$AN,$CD549+18),"")</f>
      </c>
      <c r="BH549">
        <f>IF($CE549&gt;=19,INDEX($AN:$AN,$CD549+19),"")</f>
      </c>
      <c r="BI549">
        <f>IF($CE549&gt;=20,INDEX($AN:$AN,$CD549+20),"")</f>
      </c>
      <c r="BJ549">
        <f>IF($CE549&gt;=21,INDEX($AN:$AN,$CD549+21),"")</f>
      </c>
      <c r="BK549">
        <f>IF($CE549&gt;=22,INDEX($AN:$AN,$CD549+22),"")</f>
      </c>
      <c r="BL549">
        <f>IF($CE549&gt;=23,INDEX($AN:$AN,$CD549+23),"")</f>
      </c>
      <c r="BM549">
        <f>IF($CE549&gt;=24,INDEX($AN:$AN,$CD549+24),"")</f>
      </c>
      <c r="BN549">
        <f>IF($CE549&gt;=25,INDEX($AN:$AN,$CD549+25),"")</f>
      </c>
      <c r="BO549">
        <f>IF($CE549&gt;=26,INDEX($AN:$AN,$CD549+26),"")</f>
      </c>
      <c r="BP549">
        <f>IF($CE549&gt;=27,INDEX($AN:$AN,$CD549+27),"")</f>
      </c>
      <c r="BQ549">
        <f>IF($CE549&gt;=28,INDEX($AN:$AN,$CD549+28),"")</f>
      </c>
      <c r="BR549">
        <f>IF($CE549&gt;=29,INDEX($AN:$AN,$CD549+29),"")</f>
      </c>
      <c r="BS549">
        <f>IF($CE549&gt;=30,INDEX($AN:$AN,$CD549+30),"")</f>
      </c>
      <c r="BT549">
        <f>IF($CE549&gt;=31,INDEX($AN:$AN,$CD549+31),"")</f>
      </c>
      <c r="BU549">
        <f>IF($CE549&gt;=32,INDEX($AN:$AN,$CD549+32),"")</f>
      </c>
      <c r="BV549">
        <f>IF($CE549&gt;=33,INDEX($AN:$AN,$CD549+33),"")</f>
      </c>
      <c r="BW549">
        <f>IF($CE549&gt;=34,INDEX($AN:$AN,$CD549+34),"")</f>
      </c>
      <c r="BX549">
        <f>IF($CE549&gt;=35,INDEX($AN:$AN,$CD549+35),"")</f>
      </c>
      <c r="BY549">
        <f>IF($CE549&gt;=36,INDEX($AN:$AN,$CD549+36),"")</f>
      </c>
      <c r="BZ549">
        <f>IF($CE549&gt;=37,INDEX($AN:$AN,$CD549+37),"")</f>
      </c>
      <c r="CA549">
        <f>IF($CE549&gt;=38,INDEX($AN:$AN,$CD549+38),"")</f>
      </c>
      <c r="CB549">
        <f>IF($CE549&gt;=39,INDEX($AN:$AN,$CD549+39),"")</f>
      </c>
      <c r="CC549">
        <f>IF($CE549&gt;=40,INDEX($AN:$AN,$CD549+40),"")</f>
      </c>
      <c r="CD549">
        <f>IFERROR(MATCH($AM549,$AN$2:$AN$133,0)+1,0)</f>
      </c>
      <c r="CE549">
        <f>IFERROR(INDEX($AO$2:$AO$133,MATCH($AM549,$AN$2:$AN$133,0)),0)</f>
      </c>
      <c r="CF549">
        <f>IFERROR(LEFT($K549,FIND(" - ",$K549)-1),$K549)</f>
      </c>
      <c r="CG549" t="s">
        <v>206</v>
      </c>
      <c r="CI549">
        <f>IF($DD549&gt;=1,INDEX($CG:$CG,$DC549+1),"")</f>
      </c>
      <c r="CJ549">
        <f>IF($DD549&gt;=2,INDEX($CG:$CG,$DC549+2),"")</f>
      </c>
      <c r="CK549">
        <f>IF($DD549&gt;=3,INDEX($CG:$CG,$DC549+3),"")</f>
      </c>
      <c r="CL549">
        <f>IF($DD549&gt;=4,INDEX($CG:$CG,$DC549+4),"")</f>
      </c>
      <c r="CM549">
        <f>IF($DD549&gt;=5,INDEX($CG:$CG,$DC549+5),"")</f>
      </c>
      <c r="CN549">
        <f>IF($DD549&gt;=6,INDEX($CG:$CG,$DC549+6),"")</f>
      </c>
      <c r="CO549">
        <f>IF($DD549&gt;=7,INDEX($CG:$CG,$DC549+7),"")</f>
      </c>
      <c r="CP549">
        <f>IF($DD549&gt;=8,INDEX($CG:$CG,$DC549+8),"")</f>
      </c>
      <c r="CQ549">
        <f>IF($DD549&gt;=9,INDEX($CG:$CG,$DC549+9),"")</f>
      </c>
      <c r="CR549">
        <f>IF($DD549&gt;=10,INDEX($CG:$CG,$DC549+10),"")</f>
      </c>
      <c r="CS549">
        <f>IF($DD549&gt;=11,INDEX($CG:$CG,$DC549+11),"")</f>
      </c>
      <c r="CT549">
        <f>IF($DD549&gt;=12,INDEX($CG:$CG,$DC549+12),"")</f>
      </c>
      <c r="CU549">
        <f>IF($DD549&gt;=13,INDEX($CG:$CG,$DC549+13),"")</f>
      </c>
      <c r="CV549">
        <f>IF($DD549&gt;=14,INDEX($CG:$CG,$DC549+14),"")</f>
      </c>
      <c r="CW549">
        <f>IF($DD549&gt;=15,INDEX($CG:$CG,$DC549+15),"")</f>
      </c>
      <c r="CX549">
        <f>IF($DD549&gt;=16,INDEX($CG:$CG,$DC549+16),"")</f>
      </c>
      <c r="CY549">
        <f>IF($DD549&gt;=17,INDEX($CG:$CG,$DC549+17),"")</f>
      </c>
      <c r="CZ549">
        <f>IF($DD549&gt;=18,INDEX($CG:$CG,$DC549+18),"")</f>
      </c>
      <c r="DA549">
        <f>IF($DD549&gt;=19,INDEX($CG:$CG,$DC549+19),"")</f>
      </c>
      <c r="DB549">
        <f>IF($DD549&gt;=20,INDEX($CG:$CG,$DC549+20),"")</f>
      </c>
      <c r="DC549">
        <f>IFERROR(MATCH($CF549,$CG$2:$CG$1558,0)+1,0)</f>
      </c>
      <c r="DD549">
        <f>IFERROR(INDEX($CH$2:$CH$1558,MATCH($CF549,$CG$2:$CG$1558,0)),0)</f>
      </c>
      <c r="DE549">
        <f>IFERROR(INDEX($AL:$AL,MATCH($G549,$AK:$AK,0))&amp;"","")</f>
      </c>
      <c r="DI549">
        <f>IF($GL549&gt;=1,INDEX($DF:$DF,$GK549+1),"")</f>
      </c>
      <c r="DJ549">
        <f>IF($GL549&gt;=2,INDEX($DF:$DF,$GK549+2),"")</f>
      </c>
      <c r="DK549">
        <f>IF($GL549&gt;=3,INDEX($DF:$DF,$GK549+3),"")</f>
      </c>
      <c r="DL549">
        <f>IF($GL549&gt;=4,INDEX($DF:$DF,$GK549+4),"")</f>
      </c>
      <c r="DM549">
        <f>IF($GL549&gt;=5,INDEX($DF:$DF,$GK549+5),"")</f>
      </c>
      <c r="DN549">
        <f>IF($GL549&gt;=6,INDEX($DF:$DF,$GK549+6),"")</f>
      </c>
      <c r="DO549">
        <f>IF($GL549&gt;=7,INDEX($DF:$DF,$GK549+7),"")</f>
      </c>
      <c r="DP549">
        <f>IF($GL549&gt;=8,INDEX($DF:$DF,$GK549+8),"")</f>
      </c>
      <c r="DQ549">
        <f>IF($GL549&gt;=9,INDEX($DF:$DF,$GK549+9),"")</f>
      </c>
      <c r="DR549">
        <f>IF($GL549&gt;=10,INDEX($DF:$DF,$GK549+10),"")</f>
      </c>
      <c r="DS549">
        <f>IF($GL549&gt;=11,INDEX($DF:$DF,$GK549+11),"")</f>
      </c>
      <c r="DT549">
        <f>IF($GL549&gt;=12,INDEX($DF:$DF,$GK549+12),"")</f>
      </c>
      <c r="DU549">
        <f>IF($GL549&gt;=13,INDEX($DF:$DF,$GK549+13),"")</f>
      </c>
      <c r="DV549">
        <f>IF($GL549&gt;=14,INDEX($DF:$DF,$GK549+14),"")</f>
      </c>
      <c r="DW549">
        <f>IF($GL549&gt;=15,INDEX($DF:$DF,$GK549+15),"")</f>
      </c>
      <c r="DX549">
        <f>IF($GL549&gt;=16,INDEX($DF:$DF,$GK549+16),"")</f>
      </c>
      <c r="DY549">
        <f>IF($GL549&gt;=17,INDEX($DF:$DF,$GK549+17),"")</f>
      </c>
      <c r="DZ549">
        <f>IF($GL549&gt;=18,INDEX($DF:$DF,$GK549+18),"")</f>
      </c>
      <c r="EA549">
        <f>IF($GL549&gt;=19,INDEX($DF:$DF,$GK549+19),"")</f>
      </c>
      <c r="EB549">
        <f>IF($GL549&gt;=20,INDEX($DF:$DF,$GK549+20),"")</f>
      </c>
      <c r="EC549">
        <f>IF($GL549&gt;=21,INDEX($DF:$DF,$GK549+21),"")</f>
      </c>
      <c r="ED549">
        <f>IF($GL549&gt;=22,INDEX($DF:$DF,$GK549+22),"")</f>
      </c>
      <c r="EE549">
        <f>IF($GL549&gt;=23,INDEX($DF:$DF,$GK549+23),"")</f>
      </c>
      <c r="EF549">
        <f>IF($GL549&gt;=24,INDEX($DF:$DF,$GK549+24),"")</f>
      </c>
      <c r="EG549">
        <f>IF($GL549&gt;=25,INDEX($DF:$DF,$GK549+25),"")</f>
      </c>
      <c r="EH549">
        <f>IF($GL549&gt;=26,INDEX($DF:$DF,$GK549+26),"")</f>
      </c>
      <c r="EI549">
        <f>IF($GL549&gt;=27,INDEX($DF:$DF,$GK549+27),"")</f>
      </c>
      <c r="EJ549">
        <f>IF($GL549&gt;=28,INDEX($DF:$DF,$GK549+28),"")</f>
      </c>
      <c r="EK549">
        <f>IF($GL549&gt;=29,INDEX($DF:$DF,$GK549+29),"")</f>
      </c>
      <c r="EL549">
        <f>IF($GL549&gt;=30,INDEX($DF:$DF,$GK549+30),"")</f>
      </c>
      <c r="EM549">
        <f>IF($GL549&gt;=31,INDEX($DF:$DF,$GK549+31),"")</f>
      </c>
      <c r="EN549">
        <f>IF($GL549&gt;=32,INDEX($DF:$DF,$GK549+32),"")</f>
      </c>
      <c r="EO549">
        <f>IF($GL549&gt;=33,INDEX($DF:$DF,$GK549+33),"")</f>
      </c>
      <c r="EP549">
        <f>IF($GL549&gt;=34,INDEX($DF:$DF,$GK549+34),"")</f>
      </c>
      <c r="EQ549">
        <f>IF($GL549&gt;=35,INDEX($DF:$DF,$GK549+35),"")</f>
      </c>
      <c r="ER549">
        <f>IF($GL549&gt;=36,INDEX($DF:$DF,$GK549+36),"")</f>
      </c>
      <c r="ES549">
        <f>IF($GL549&gt;=37,INDEX($DF:$DF,$GK549+37),"")</f>
      </c>
      <c r="ET549">
        <f>IF($GL549&gt;=38,INDEX($DF:$DF,$GK549+38),"")</f>
      </c>
      <c r="EU549">
        <f>IF($GL549&gt;=39,INDEX($DF:$DF,$GK549+39),"")</f>
      </c>
      <c r="EV549">
        <f>IF($GL549&gt;=40,INDEX($DF:$DF,$GK549+40),"")</f>
      </c>
      <c r="EW549">
        <f>IF($GL549&gt;=1,INDEX($DG:$DG,$GK549+1),"")</f>
      </c>
      <c r="EX549">
        <f>IF($GL549&gt;=2,INDEX($DG:$DG,$GK549+2),"")</f>
      </c>
      <c r="EY549">
        <f>IF($GL549&gt;=3,INDEX($DG:$DG,$GK549+3),"")</f>
      </c>
      <c r="EZ549">
        <f>IF($GL549&gt;=4,INDEX($DG:$DG,$GK549+4),"")</f>
      </c>
      <c r="FA549">
        <f>IF($GL549&gt;=5,INDEX($DG:$DG,$GK549+5),"")</f>
      </c>
      <c r="FB549">
        <f>IF($GL549&gt;=6,INDEX($DG:$DG,$GK549+6),"")</f>
      </c>
      <c r="FC549">
        <f>IF($GL549&gt;=7,INDEX($DG:$DG,$GK549+7),"")</f>
      </c>
      <c r="FD549">
        <f>IF($GL549&gt;=8,INDEX($DG:$DG,$GK549+8),"")</f>
      </c>
      <c r="FE549">
        <f>IF($GL549&gt;=9,INDEX($DG:$DG,$GK549+9),"")</f>
      </c>
      <c r="FF549">
        <f>IF($GL549&gt;=10,INDEX($DG:$DG,$GK549+10),"")</f>
      </c>
      <c r="FG549">
        <f>IF($GL549&gt;=11,INDEX($DG:$DG,$GK549+11),"")</f>
      </c>
      <c r="FH549">
        <f>IF($GL549&gt;=12,INDEX($DG:$DG,$GK549+12),"")</f>
      </c>
      <c r="FI549">
        <f>IF($GL549&gt;=13,INDEX($DG:$DG,$GK549+13),"")</f>
      </c>
      <c r="FJ549">
        <f>IF($GL549&gt;=14,INDEX($DG:$DG,$GK549+14),"")</f>
      </c>
      <c r="FK549">
        <f>IF($GL549&gt;=15,INDEX($DG:$DG,$GK549+15),"")</f>
      </c>
      <c r="FL549">
        <f>IF($GL549&gt;=16,INDEX($DG:$DG,$GK549+16),"")</f>
      </c>
      <c r="FM549">
        <f>IF($GL549&gt;=17,INDEX($DG:$DG,$GK549+17),"")</f>
      </c>
      <c r="FN549">
        <f>IF($GL549&gt;=18,INDEX($DG:$DG,$GK549+18),"")</f>
      </c>
      <c r="FO549">
        <f>IF($GL549&gt;=19,INDEX($DG:$DG,$GK549+19),"")</f>
      </c>
      <c r="FP549">
        <f>IF($GL549&gt;=20,INDEX($DG:$DG,$GK549+20),"")</f>
      </c>
      <c r="FQ549">
        <f>IF($GL549&gt;=21,INDEX($DG:$DG,$GK549+21),"")</f>
      </c>
      <c r="FR549">
        <f>IF($GL549&gt;=22,INDEX($DG:$DG,$GK549+22),"")</f>
      </c>
      <c r="FS549">
        <f>IF($GL549&gt;=23,INDEX($DG:$DG,$GK549+23),"")</f>
      </c>
      <c r="FT549">
        <f>IF($GL549&gt;=24,INDEX($DG:$DG,$GK549+24),"")</f>
      </c>
      <c r="FU549">
        <f>IF($GL549&gt;=25,INDEX($DG:$DG,$GK549+25),"")</f>
      </c>
      <c r="FV549">
        <f>IF($GL549&gt;=26,INDEX($DG:$DG,$GK549+26),"")</f>
      </c>
      <c r="FW549">
        <f>IF($GL549&gt;=27,INDEX($DG:$DG,$GK549+27),"")</f>
      </c>
      <c r="FX549">
        <f>IF($GL549&gt;=28,INDEX($DG:$DG,$GK549+28),"")</f>
      </c>
      <c r="FY549">
        <f>IF($GL549&gt;=29,INDEX($DG:$DG,$GK549+29),"")</f>
      </c>
      <c r="FZ549">
        <f>IF($GL549&gt;=30,INDEX($DG:$DG,$GK549+30),"")</f>
      </c>
      <c r="GA549">
        <f>IF($GL549&gt;=31,INDEX($DG:$DG,$GK549+31),"")</f>
      </c>
      <c r="GB549">
        <f>IF($GL549&gt;=32,INDEX($DG:$DG,$GK549+32),"")</f>
      </c>
      <c r="GC549">
        <f>IF($GL549&gt;=33,INDEX($DG:$DG,$GK549+33),"")</f>
      </c>
      <c r="GD549">
        <f>IF($GL549&gt;=34,INDEX($DG:$DG,$GK549+34),"")</f>
      </c>
      <c r="GE549">
        <f>IF($GL549&gt;=35,INDEX($DG:$DG,$GK549+35),"")</f>
      </c>
      <c r="GF549">
        <f>IF($GL549&gt;=36,INDEX($DG:$DG,$GK549+36),"")</f>
      </c>
      <c r="GG549">
        <f>IF($GL549&gt;=37,INDEX($DG:$DG,$GK549+37),"")</f>
      </c>
      <c r="GH549">
        <f>IF($GL549&gt;=38,INDEX($DG:$DG,$GK549+38),"")</f>
      </c>
      <c r="GI549">
        <f>IF($GL549&gt;=39,INDEX($DG:$DG,$GK549+39),"")</f>
      </c>
      <c r="GJ549">
        <f>IF($GL549&gt;=40,INDEX($DG:$DG,$GK549+40),"")</f>
      </c>
      <c r="GK549">
        <f>IFERROR(MATCH($DE549,$DF$2:$DF$166,0)+1,0)</f>
      </c>
      <c r="GL549">
        <f>IFERROR(INDEX($DH$2:$DH$166,MATCH($DE549,$DF$2:$DF$166,0)),0)</f>
      </c>
      <c r="GM549">
        <f>IFERROR(MATCH($H549,$DI$549:$EV$549,0),0)</f>
      </c>
      <c r="GN549">
        <f>IF($GM549&gt;0,INDEX($EW$549:$GJ$549,$GM549),"")</f>
      </c>
      <c r="GO549" t="s">
        <v>1196</v>
      </c>
      <c r="GQ549">
        <f>IF($IZ549&gt;=1,INDEX($GO:$GO,$IY549+1),"")</f>
      </c>
      <c r="GR549">
        <f>IF($IZ549&gt;=2,INDEX($GO:$GO,$IY549+2),"")</f>
      </c>
      <c r="GS549">
        <f>IF($IZ549&gt;=3,INDEX($GO:$GO,$IY549+3),"")</f>
      </c>
      <c r="GT549">
        <f>IF($IZ549&gt;=4,INDEX($GO:$GO,$IY549+4),"")</f>
      </c>
      <c r="GU549">
        <f>IF($IZ549&gt;=5,INDEX($GO:$GO,$IY549+5),"")</f>
      </c>
      <c r="GV549">
        <f>IF($IZ549&gt;=6,INDEX($GO:$GO,$IY549+6),"")</f>
      </c>
      <c r="GW549">
        <f>IF($IZ549&gt;=7,INDEX($GO:$GO,$IY549+7),"")</f>
      </c>
      <c r="GX549">
        <f>IF($IZ549&gt;=8,INDEX($GO:$GO,$IY549+8),"")</f>
      </c>
      <c r="GY549">
        <f>IF($IZ549&gt;=9,INDEX($GO:$GO,$IY549+9),"")</f>
      </c>
      <c r="GZ549">
        <f>IF($IZ549&gt;=10,INDEX($GO:$GO,$IY549+10),"")</f>
      </c>
      <c r="HA549">
        <f>IF($IZ549&gt;=11,INDEX($GO:$GO,$IY549+11),"")</f>
      </c>
      <c r="HB549">
        <f>IF($IZ549&gt;=12,INDEX($GO:$GO,$IY549+12),"")</f>
      </c>
      <c r="HC549">
        <f>IF($IZ549&gt;=13,INDEX($GO:$GO,$IY549+13),"")</f>
      </c>
      <c r="HD549">
        <f>IF($IZ549&gt;=14,INDEX($GO:$GO,$IY549+14),"")</f>
      </c>
      <c r="HE549">
        <f>IF($IZ549&gt;=15,INDEX($GO:$GO,$IY549+15),"")</f>
      </c>
      <c r="HF549">
        <f>IF($IZ549&gt;=16,INDEX($GO:$GO,$IY549+16),"")</f>
      </c>
      <c r="HG549">
        <f>IF($IZ549&gt;=17,INDEX($GO:$GO,$IY549+17),"")</f>
      </c>
      <c r="HH549">
        <f>IF($IZ549&gt;=18,INDEX($GO:$GO,$IY549+18),"")</f>
      </c>
      <c r="HI549">
        <f>IF($IZ549&gt;=19,INDEX($GO:$GO,$IY549+19),"")</f>
      </c>
      <c r="HJ549">
        <f>IF($IZ549&gt;=20,INDEX($GO:$GO,$IY549+20),"")</f>
      </c>
      <c r="HK549">
        <f>IF($IZ549&gt;=21,INDEX($GO:$GO,$IY549+21),"")</f>
      </c>
      <c r="HL549">
        <f>IF($IZ549&gt;=22,INDEX($GO:$GO,$IY549+22),"")</f>
      </c>
      <c r="HM549">
        <f>IF($IZ549&gt;=23,INDEX($GO:$GO,$IY549+23),"")</f>
      </c>
      <c r="HN549">
        <f>IF($IZ549&gt;=24,INDEX($GO:$GO,$IY549+24),"")</f>
      </c>
      <c r="HO549">
        <f>IF($IZ549&gt;=25,INDEX($GO:$GO,$IY549+25),"")</f>
      </c>
      <c r="HP549">
        <f>IF($IZ549&gt;=26,INDEX($GO:$GO,$IY549+26),"")</f>
      </c>
      <c r="HQ549">
        <f>IF($IZ549&gt;=27,INDEX($GO:$GO,$IY549+27),"")</f>
      </c>
      <c r="HR549">
        <f>IF($IZ549&gt;=28,INDEX($GO:$GO,$IY549+28),"")</f>
      </c>
      <c r="HS549">
        <f>IF($IZ549&gt;=29,INDEX($GO:$GO,$IY549+29),"")</f>
      </c>
      <c r="HT549">
        <f>IF($IZ549&gt;=30,INDEX($GO:$GO,$IY549+30),"")</f>
      </c>
      <c r="HU549">
        <f>IF($IZ549&gt;=31,INDEX($GO:$GO,$IY549+31),"")</f>
      </c>
      <c r="HV549">
        <f>IF($IZ549&gt;=32,INDEX($GO:$GO,$IY549+32),"")</f>
      </c>
      <c r="HW549">
        <f>IF($IZ549&gt;=33,INDEX($GO:$GO,$IY549+33),"")</f>
      </c>
      <c r="HX549">
        <f>IF($IZ549&gt;=34,INDEX($GO:$GO,$IY549+34),"")</f>
      </c>
      <c r="HY549">
        <f>IF($IZ549&gt;=35,INDEX($GO:$GO,$IY549+35),"")</f>
      </c>
      <c r="HZ549">
        <f>IF($IZ549&gt;=36,INDEX($GO:$GO,$IY549+36),"")</f>
      </c>
      <c r="IA549">
        <f>IF($IZ549&gt;=37,INDEX($GO:$GO,$IY549+37),"")</f>
      </c>
      <c r="IB549">
        <f>IF($IZ549&gt;=38,INDEX($GO:$GO,$IY549+38),"")</f>
      </c>
      <c r="IC549">
        <f>IF($IZ549&gt;=39,INDEX($GO:$GO,$IY549+39),"")</f>
      </c>
      <c r="ID549">
        <f>IF($IZ549&gt;=40,INDEX($GO:$GO,$IY549+40),"")</f>
      </c>
      <c r="IE549">
        <f>IF($IZ549&gt;=41,INDEX($GO:$GO,$IY549+41),"")</f>
      </c>
      <c r="IF549">
        <f>IF($IZ549&gt;=42,INDEX($GO:$GO,$IY549+42),"")</f>
      </c>
      <c r="IG549">
        <f>IF($IZ549&gt;=43,INDEX($GO:$GO,$IY549+43),"")</f>
      </c>
      <c r="IH549">
        <f>IF($IZ549&gt;=44,INDEX($GO:$GO,$IY549+44),"")</f>
      </c>
      <c r="II549">
        <f>IF($IZ549&gt;=45,INDEX($GO:$GO,$IY549+45),"")</f>
      </c>
      <c r="IJ549">
        <f>IF($IZ549&gt;=46,INDEX($GO:$GO,$IY549+46),"")</f>
      </c>
      <c r="IK549">
        <f>IF($IZ549&gt;=47,INDEX($GO:$GO,$IY549+47),"")</f>
      </c>
      <c r="IL549">
        <f>IF($IZ549&gt;=48,INDEX($GO:$GO,$IY549+48),"")</f>
      </c>
      <c r="IM549">
        <f>IF($IZ549&gt;=49,INDEX($GO:$GO,$IY549+49),"")</f>
      </c>
      <c r="IN549">
        <f>IF($IZ549&gt;=50,INDEX($GO:$GO,$IY549+50),"")</f>
      </c>
      <c r="IO549">
        <f>IF($IZ549&gt;=51,INDEX($GO:$GO,$IY549+51),"")</f>
      </c>
      <c r="IP549">
        <f>IF($IZ549&gt;=52,INDEX($GO:$GO,$IY549+52),"")</f>
      </c>
      <c r="IQ549">
        <f>IF($IZ549&gt;=53,INDEX($GO:$GO,$IY549+53),"")</f>
      </c>
      <c r="IR549">
        <f>IF($IZ549&gt;=54,INDEX($GO:$GO,$IY549+54),"")</f>
      </c>
      <c r="IS549">
        <f>IF($IZ549&gt;=55,INDEX($GO:$GO,$IY549+55),"")</f>
      </c>
      <c r="IT549">
        <f>IF($IZ549&gt;=56,INDEX($GO:$GO,$IY549+56),"")</f>
      </c>
      <c r="IU549">
        <f>IF($IZ549&gt;=57,INDEX($GO:$GO,$IY549+57),"")</f>
      </c>
      <c r="IV549">
        <f>IF($IZ549&gt;=58,INDEX($GO:$GO,$IY549+58),"")</f>
      </c>
      <c r="IW549">
        <f>IF($IZ549&gt;=59,INDEX($GO:$GO,$IY549+59),"")</f>
      </c>
      <c r="IX549">
        <f>IF($IZ549&gt;=60,INDEX($GO:$GO,$IY549+60),"")</f>
      </c>
      <c r="IY549">
        <f>IFERROR(MATCH($GN549,$GO$2:$GO$827,0)+1,0)</f>
      </c>
      <c r="IZ549">
        <f>IFERROR(INDEX($GP$2:$GP$827,MATCH($GN549,$GO$2:$GO$827,0)),0)</f>
      </c>
      <c r="JA549" t="s">
        <v>23</v>
      </c>
      <c r="JB549" t="s">
        <v>23</v>
      </c>
    </row>
    <row r="550" spans="1:262" x14ac:dyDescent="0.25">
      <c r="F550" s="1"/>
      <c r="G550" s="1"/>
      <c r="H550" s="1"/>
      <c r="I550" s="1"/>
      <c r="J550" s="1">
        <f>IFERROR(IF(FIND(" - ",$F550)&gt;0,MID($F550,FIND(" - ",$F550)+3,LEN($F550)),""),"")</f>
      </c>
      <c r="L550" s="1"/>
      <c r="N550" t="s">
        <v>23</v>
      </c>
      <c r="P550">
        <f>IF(OR($N550="",$O550=""),"",IFERROR($N550/$O550,0))</f>
      </c>
      <c r="Q550">
        <f>IF($N550="","",
IF($G550="","",
IF(ISNUMBER(SEARCH("exempt",LOWER($G550))),0,
$N550*(VALUE(SUBSTITUTE($G550,"%",""))/100))))</f>
      </c>
      <c r="W550">
        <f>IF($N550="","",
SUM($N550,$Q550,$U550,$R550,$T550)-
IF($V550="",0,VALUE($V550)))</f>
      </c>
      <c r="AE550" t="s">
        <v>1583</v>
      </c>
      <c r="AJ550" t="s">
        <v>1584</v>
      </c>
      <c r="AM550">
        <f>IFERROR(LEFT($F550,FIND(" - ",$F550)-1),$F550)</f>
      </c>
      <c r="AP550">
        <f>IF($CE550&gt;=1,INDEX($AN:$AN,$CD550+1),"")</f>
      </c>
      <c r="AQ550">
        <f>IF($CE550&gt;=2,INDEX($AN:$AN,$CD550+2),"")</f>
      </c>
      <c r="AR550">
        <f>IF($CE550&gt;=3,INDEX($AN:$AN,$CD550+3),"")</f>
      </c>
      <c r="AS550">
        <f>IF($CE550&gt;=4,INDEX($AN:$AN,$CD550+4),"")</f>
      </c>
      <c r="AT550">
        <f>IF($CE550&gt;=5,INDEX($AN:$AN,$CD550+5),"")</f>
      </c>
      <c r="AU550">
        <f>IF($CE550&gt;=6,INDEX($AN:$AN,$CD550+6),"")</f>
      </c>
      <c r="AV550">
        <f>IF($CE550&gt;=7,INDEX($AN:$AN,$CD550+7),"")</f>
      </c>
      <c r="AW550">
        <f>IF($CE550&gt;=8,INDEX($AN:$AN,$CD550+8),"")</f>
      </c>
      <c r="AX550">
        <f>IF($CE550&gt;=9,INDEX($AN:$AN,$CD550+9),"")</f>
      </c>
      <c r="AY550">
        <f>IF($CE550&gt;=10,INDEX($AN:$AN,$CD550+10),"")</f>
      </c>
      <c r="AZ550">
        <f>IF($CE550&gt;=11,INDEX($AN:$AN,$CD550+11),"")</f>
      </c>
      <c r="BA550">
        <f>IF($CE550&gt;=12,INDEX($AN:$AN,$CD550+12),"")</f>
      </c>
      <c r="BB550">
        <f>IF($CE550&gt;=13,INDEX($AN:$AN,$CD550+13),"")</f>
      </c>
      <c r="BC550">
        <f>IF($CE550&gt;=14,INDEX($AN:$AN,$CD550+14),"")</f>
      </c>
      <c r="BD550">
        <f>IF($CE550&gt;=15,INDEX($AN:$AN,$CD550+15),"")</f>
      </c>
      <c r="BE550">
        <f>IF($CE550&gt;=16,INDEX($AN:$AN,$CD550+16),"")</f>
      </c>
      <c r="BF550">
        <f>IF($CE550&gt;=17,INDEX($AN:$AN,$CD550+17),"")</f>
      </c>
      <c r="BG550">
        <f>IF($CE550&gt;=18,INDEX($AN:$AN,$CD550+18),"")</f>
      </c>
      <c r="BH550">
        <f>IF($CE550&gt;=19,INDEX($AN:$AN,$CD550+19),"")</f>
      </c>
      <c r="BI550">
        <f>IF($CE550&gt;=20,INDEX($AN:$AN,$CD550+20),"")</f>
      </c>
      <c r="BJ550">
        <f>IF($CE550&gt;=21,INDEX($AN:$AN,$CD550+21),"")</f>
      </c>
      <c r="BK550">
        <f>IF($CE550&gt;=22,INDEX($AN:$AN,$CD550+22),"")</f>
      </c>
      <c r="BL550">
        <f>IF($CE550&gt;=23,INDEX($AN:$AN,$CD550+23),"")</f>
      </c>
      <c r="BM550">
        <f>IF($CE550&gt;=24,INDEX($AN:$AN,$CD550+24),"")</f>
      </c>
      <c r="BN550">
        <f>IF($CE550&gt;=25,INDEX($AN:$AN,$CD550+25),"")</f>
      </c>
      <c r="BO550">
        <f>IF($CE550&gt;=26,INDEX($AN:$AN,$CD550+26),"")</f>
      </c>
      <c r="BP550">
        <f>IF($CE550&gt;=27,INDEX($AN:$AN,$CD550+27),"")</f>
      </c>
      <c r="BQ550">
        <f>IF($CE550&gt;=28,INDEX($AN:$AN,$CD550+28),"")</f>
      </c>
      <c r="BR550">
        <f>IF($CE550&gt;=29,INDEX($AN:$AN,$CD550+29),"")</f>
      </c>
      <c r="BS550">
        <f>IF($CE550&gt;=30,INDEX($AN:$AN,$CD550+30),"")</f>
      </c>
      <c r="BT550">
        <f>IF($CE550&gt;=31,INDEX($AN:$AN,$CD550+31),"")</f>
      </c>
      <c r="BU550">
        <f>IF($CE550&gt;=32,INDEX($AN:$AN,$CD550+32),"")</f>
      </c>
      <c r="BV550">
        <f>IF($CE550&gt;=33,INDEX($AN:$AN,$CD550+33),"")</f>
      </c>
      <c r="BW550">
        <f>IF($CE550&gt;=34,INDEX($AN:$AN,$CD550+34),"")</f>
      </c>
      <c r="BX550">
        <f>IF($CE550&gt;=35,INDEX($AN:$AN,$CD550+35),"")</f>
      </c>
      <c r="BY550">
        <f>IF($CE550&gt;=36,INDEX($AN:$AN,$CD550+36),"")</f>
      </c>
      <c r="BZ550">
        <f>IF($CE550&gt;=37,INDEX($AN:$AN,$CD550+37),"")</f>
      </c>
      <c r="CA550">
        <f>IF($CE550&gt;=38,INDEX($AN:$AN,$CD550+38),"")</f>
      </c>
      <c r="CB550">
        <f>IF($CE550&gt;=39,INDEX($AN:$AN,$CD550+39),"")</f>
      </c>
      <c r="CC550">
        <f>IF($CE550&gt;=40,INDEX($AN:$AN,$CD550+40),"")</f>
      </c>
      <c r="CD550">
        <f>IFERROR(MATCH($AM550,$AN$2:$AN$133,0)+1,0)</f>
      </c>
      <c r="CE550">
        <f>IFERROR(INDEX($AO$2:$AO$133,MATCH($AM550,$AN$2:$AN$133,0)),0)</f>
      </c>
      <c r="CF550">
        <f>IFERROR(LEFT($K550,FIND(" - ",$K550)-1),$K550)</f>
      </c>
      <c r="CG550" t="s">
        <v>1585</v>
      </c>
      <c r="CH550">
        <v>1</v>
      </c>
      <c r="CI550">
        <f>IF($DD550&gt;=1,INDEX($CG:$CG,$DC550+1),"")</f>
      </c>
      <c r="CJ550">
        <f>IF($DD550&gt;=2,INDEX($CG:$CG,$DC550+2),"")</f>
      </c>
      <c r="CK550">
        <f>IF($DD550&gt;=3,INDEX($CG:$CG,$DC550+3),"")</f>
      </c>
      <c r="CL550">
        <f>IF($DD550&gt;=4,INDEX($CG:$CG,$DC550+4),"")</f>
      </c>
      <c r="CM550">
        <f>IF($DD550&gt;=5,INDEX($CG:$CG,$DC550+5),"")</f>
      </c>
      <c r="CN550">
        <f>IF($DD550&gt;=6,INDEX($CG:$CG,$DC550+6),"")</f>
      </c>
      <c r="CO550">
        <f>IF($DD550&gt;=7,INDEX($CG:$CG,$DC550+7),"")</f>
      </c>
      <c r="CP550">
        <f>IF($DD550&gt;=8,INDEX($CG:$CG,$DC550+8),"")</f>
      </c>
      <c r="CQ550">
        <f>IF($DD550&gt;=9,INDEX($CG:$CG,$DC550+9),"")</f>
      </c>
      <c r="CR550">
        <f>IF($DD550&gt;=10,INDEX($CG:$CG,$DC550+10),"")</f>
      </c>
      <c r="CS550">
        <f>IF($DD550&gt;=11,INDEX($CG:$CG,$DC550+11),"")</f>
      </c>
      <c r="CT550">
        <f>IF($DD550&gt;=12,INDEX($CG:$CG,$DC550+12),"")</f>
      </c>
      <c r="CU550">
        <f>IF($DD550&gt;=13,INDEX($CG:$CG,$DC550+13),"")</f>
      </c>
      <c r="CV550">
        <f>IF($DD550&gt;=14,INDEX($CG:$CG,$DC550+14),"")</f>
      </c>
      <c r="CW550">
        <f>IF($DD550&gt;=15,INDEX($CG:$CG,$DC550+15),"")</f>
      </c>
      <c r="CX550">
        <f>IF($DD550&gt;=16,INDEX($CG:$CG,$DC550+16),"")</f>
      </c>
      <c r="CY550">
        <f>IF($DD550&gt;=17,INDEX($CG:$CG,$DC550+17),"")</f>
      </c>
      <c r="CZ550">
        <f>IF($DD550&gt;=18,INDEX($CG:$CG,$DC550+18),"")</f>
      </c>
      <c r="DA550">
        <f>IF($DD550&gt;=19,INDEX($CG:$CG,$DC550+19),"")</f>
      </c>
      <c r="DB550">
        <f>IF($DD550&gt;=20,INDEX($CG:$CG,$DC550+20),"")</f>
      </c>
      <c r="DC550">
        <f>IFERROR(MATCH($CF550,$CG$2:$CG$1558,0)+1,0)</f>
      </c>
      <c r="DD550">
        <f>IFERROR(INDEX($CH$2:$CH$1558,MATCH($CF550,$CG$2:$CG$1558,0)),0)</f>
      </c>
      <c r="DE550">
        <f>IFERROR(INDEX($AL:$AL,MATCH($G550,$AK:$AK,0))&amp;"","")</f>
      </c>
      <c r="DI550">
        <f>IF($GL550&gt;=1,INDEX($DF:$DF,$GK550+1),"")</f>
      </c>
      <c r="DJ550">
        <f>IF($GL550&gt;=2,INDEX($DF:$DF,$GK550+2),"")</f>
      </c>
      <c r="DK550">
        <f>IF($GL550&gt;=3,INDEX($DF:$DF,$GK550+3),"")</f>
      </c>
      <c r="DL550">
        <f>IF($GL550&gt;=4,INDEX($DF:$DF,$GK550+4),"")</f>
      </c>
      <c r="DM550">
        <f>IF($GL550&gt;=5,INDEX($DF:$DF,$GK550+5),"")</f>
      </c>
      <c r="DN550">
        <f>IF($GL550&gt;=6,INDEX($DF:$DF,$GK550+6),"")</f>
      </c>
      <c r="DO550">
        <f>IF($GL550&gt;=7,INDEX($DF:$DF,$GK550+7),"")</f>
      </c>
      <c r="DP550">
        <f>IF($GL550&gt;=8,INDEX($DF:$DF,$GK550+8),"")</f>
      </c>
      <c r="DQ550">
        <f>IF($GL550&gt;=9,INDEX($DF:$DF,$GK550+9),"")</f>
      </c>
      <c r="DR550">
        <f>IF($GL550&gt;=10,INDEX($DF:$DF,$GK550+10),"")</f>
      </c>
      <c r="DS550">
        <f>IF($GL550&gt;=11,INDEX($DF:$DF,$GK550+11),"")</f>
      </c>
      <c r="DT550">
        <f>IF($GL550&gt;=12,INDEX($DF:$DF,$GK550+12),"")</f>
      </c>
      <c r="DU550">
        <f>IF($GL550&gt;=13,INDEX($DF:$DF,$GK550+13),"")</f>
      </c>
      <c r="DV550">
        <f>IF($GL550&gt;=14,INDEX($DF:$DF,$GK550+14),"")</f>
      </c>
      <c r="DW550">
        <f>IF($GL550&gt;=15,INDEX($DF:$DF,$GK550+15),"")</f>
      </c>
      <c r="DX550">
        <f>IF($GL550&gt;=16,INDEX($DF:$DF,$GK550+16),"")</f>
      </c>
      <c r="DY550">
        <f>IF($GL550&gt;=17,INDEX($DF:$DF,$GK550+17),"")</f>
      </c>
      <c r="DZ550">
        <f>IF($GL550&gt;=18,INDEX($DF:$DF,$GK550+18),"")</f>
      </c>
      <c r="EA550">
        <f>IF($GL550&gt;=19,INDEX($DF:$DF,$GK550+19),"")</f>
      </c>
      <c r="EB550">
        <f>IF($GL550&gt;=20,INDEX($DF:$DF,$GK550+20),"")</f>
      </c>
      <c r="EC550">
        <f>IF($GL550&gt;=21,INDEX($DF:$DF,$GK550+21),"")</f>
      </c>
      <c r="ED550">
        <f>IF($GL550&gt;=22,INDEX($DF:$DF,$GK550+22),"")</f>
      </c>
      <c r="EE550">
        <f>IF($GL550&gt;=23,INDEX($DF:$DF,$GK550+23),"")</f>
      </c>
      <c r="EF550">
        <f>IF($GL550&gt;=24,INDEX($DF:$DF,$GK550+24),"")</f>
      </c>
      <c r="EG550">
        <f>IF($GL550&gt;=25,INDEX($DF:$DF,$GK550+25),"")</f>
      </c>
      <c r="EH550">
        <f>IF($GL550&gt;=26,INDEX($DF:$DF,$GK550+26),"")</f>
      </c>
      <c r="EI550">
        <f>IF($GL550&gt;=27,INDEX($DF:$DF,$GK550+27),"")</f>
      </c>
      <c r="EJ550">
        <f>IF($GL550&gt;=28,INDEX($DF:$DF,$GK550+28),"")</f>
      </c>
      <c r="EK550">
        <f>IF($GL550&gt;=29,INDEX($DF:$DF,$GK550+29),"")</f>
      </c>
      <c r="EL550">
        <f>IF($GL550&gt;=30,INDEX($DF:$DF,$GK550+30),"")</f>
      </c>
      <c r="EM550">
        <f>IF($GL550&gt;=31,INDEX($DF:$DF,$GK550+31),"")</f>
      </c>
      <c r="EN550">
        <f>IF($GL550&gt;=32,INDEX($DF:$DF,$GK550+32),"")</f>
      </c>
      <c r="EO550">
        <f>IF($GL550&gt;=33,INDEX($DF:$DF,$GK550+33),"")</f>
      </c>
      <c r="EP550">
        <f>IF($GL550&gt;=34,INDEX($DF:$DF,$GK550+34),"")</f>
      </c>
      <c r="EQ550">
        <f>IF($GL550&gt;=35,INDEX($DF:$DF,$GK550+35),"")</f>
      </c>
      <c r="ER550">
        <f>IF($GL550&gt;=36,INDEX($DF:$DF,$GK550+36),"")</f>
      </c>
      <c r="ES550">
        <f>IF($GL550&gt;=37,INDEX($DF:$DF,$GK550+37),"")</f>
      </c>
      <c r="ET550">
        <f>IF($GL550&gt;=38,INDEX($DF:$DF,$GK550+38),"")</f>
      </c>
      <c r="EU550">
        <f>IF($GL550&gt;=39,INDEX($DF:$DF,$GK550+39),"")</f>
      </c>
      <c r="EV550">
        <f>IF($GL550&gt;=40,INDEX($DF:$DF,$GK550+40),"")</f>
      </c>
      <c r="EW550">
        <f>IF($GL550&gt;=1,INDEX($DG:$DG,$GK550+1),"")</f>
      </c>
      <c r="EX550">
        <f>IF($GL550&gt;=2,INDEX($DG:$DG,$GK550+2),"")</f>
      </c>
      <c r="EY550">
        <f>IF($GL550&gt;=3,INDEX($DG:$DG,$GK550+3),"")</f>
      </c>
      <c r="EZ550">
        <f>IF($GL550&gt;=4,INDEX($DG:$DG,$GK550+4),"")</f>
      </c>
      <c r="FA550">
        <f>IF($GL550&gt;=5,INDEX($DG:$DG,$GK550+5),"")</f>
      </c>
      <c r="FB550">
        <f>IF($GL550&gt;=6,INDEX($DG:$DG,$GK550+6),"")</f>
      </c>
      <c r="FC550">
        <f>IF($GL550&gt;=7,INDEX($DG:$DG,$GK550+7),"")</f>
      </c>
      <c r="FD550">
        <f>IF($GL550&gt;=8,INDEX($DG:$DG,$GK550+8),"")</f>
      </c>
      <c r="FE550">
        <f>IF($GL550&gt;=9,INDEX($DG:$DG,$GK550+9),"")</f>
      </c>
      <c r="FF550">
        <f>IF($GL550&gt;=10,INDEX($DG:$DG,$GK550+10),"")</f>
      </c>
      <c r="FG550">
        <f>IF($GL550&gt;=11,INDEX($DG:$DG,$GK550+11),"")</f>
      </c>
      <c r="FH550">
        <f>IF($GL550&gt;=12,INDEX($DG:$DG,$GK550+12),"")</f>
      </c>
      <c r="FI550">
        <f>IF($GL550&gt;=13,INDEX($DG:$DG,$GK550+13),"")</f>
      </c>
      <c r="FJ550">
        <f>IF($GL550&gt;=14,INDEX($DG:$DG,$GK550+14),"")</f>
      </c>
      <c r="FK550">
        <f>IF($GL550&gt;=15,INDEX($DG:$DG,$GK550+15),"")</f>
      </c>
      <c r="FL550">
        <f>IF($GL550&gt;=16,INDEX($DG:$DG,$GK550+16),"")</f>
      </c>
      <c r="FM550">
        <f>IF($GL550&gt;=17,INDEX($DG:$DG,$GK550+17),"")</f>
      </c>
      <c r="FN550">
        <f>IF($GL550&gt;=18,INDEX($DG:$DG,$GK550+18),"")</f>
      </c>
      <c r="FO550">
        <f>IF($GL550&gt;=19,INDEX($DG:$DG,$GK550+19),"")</f>
      </c>
      <c r="FP550">
        <f>IF($GL550&gt;=20,INDEX($DG:$DG,$GK550+20),"")</f>
      </c>
      <c r="FQ550">
        <f>IF($GL550&gt;=21,INDEX($DG:$DG,$GK550+21),"")</f>
      </c>
      <c r="FR550">
        <f>IF($GL550&gt;=22,INDEX($DG:$DG,$GK550+22),"")</f>
      </c>
      <c r="FS550">
        <f>IF($GL550&gt;=23,INDEX($DG:$DG,$GK550+23),"")</f>
      </c>
      <c r="FT550">
        <f>IF($GL550&gt;=24,INDEX($DG:$DG,$GK550+24),"")</f>
      </c>
      <c r="FU550">
        <f>IF($GL550&gt;=25,INDEX($DG:$DG,$GK550+25),"")</f>
      </c>
      <c r="FV550">
        <f>IF($GL550&gt;=26,INDEX($DG:$DG,$GK550+26),"")</f>
      </c>
      <c r="FW550">
        <f>IF($GL550&gt;=27,INDEX($DG:$DG,$GK550+27),"")</f>
      </c>
      <c r="FX550">
        <f>IF($GL550&gt;=28,INDEX($DG:$DG,$GK550+28),"")</f>
      </c>
      <c r="FY550">
        <f>IF($GL550&gt;=29,INDEX($DG:$DG,$GK550+29),"")</f>
      </c>
      <c r="FZ550">
        <f>IF($GL550&gt;=30,INDEX($DG:$DG,$GK550+30),"")</f>
      </c>
      <c r="GA550">
        <f>IF($GL550&gt;=31,INDEX($DG:$DG,$GK550+31),"")</f>
      </c>
      <c r="GB550">
        <f>IF($GL550&gt;=32,INDEX($DG:$DG,$GK550+32),"")</f>
      </c>
      <c r="GC550">
        <f>IF($GL550&gt;=33,INDEX($DG:$DG,$GK550+33),"")</f>
      </c>
      <c r="GD550">
        <f>IF($GL550&gt;=34,INDEX($DG:$DG,$GK550+34),"")</f>
      </c>
      <c r="GE550">
        <f>IF($GL550&gt;=35,INDEX($DG:$DG,$GK550+35),"")</f>
      </c>
      <c r="GF550">
        <f>IF($GL550&gt;=36,INDEX($DG:$DG,$GK550+36),"")</f>
      </c>
      <c r="GG550">
        <f>IF($GL550&gt;=37,INDEX($DG:$DG,$GK550+37),"")</f>
      </c>
      <c r="GH550">
        <f>IF($GL550&gt;=38,INDEX($DG:$DG,$GK550+38),"")</f>
      </c>
      <c r="GI550">
        <f>IF($GL550&gt;=39,INDEX($DG:$DG,$GK550+39),"")</f>
      </c>
      <c r="GJ550">
        <f>IF($GL550&gt;=40,INDEX($DG:$DG,$GK550+40),"")</f>
      </c>
      <c r="GK550">
        <f>IFERROR(MATCH($DE550,$DF$2:$DF$166,0)+1,0)</f>
      </c>
      <c r="GL550">
        <f>IFERROR(INDEX($DH$2:$DH$166,MATCH($DE550,$DF$2:$DF$166,0)),0)</f>
      </c>
      <c r="GM550">
        <f>IFERROR(MATCH($H550,$DI$550:$EV$550,0),0)</f>
      </c>
      <c r="GN550">
        <f>IF($GM550&gt;0,INDEX($EW$550:$GJ$550,$GM550),"")</f>
      </c>
      <c r="GO550" t="s">
        <v>1198</v>
      </c>
      <c r="GQ550">
        <f>IF($IZ550&gt;=1,INDEX($GO:$GO,$IY550+1),"")</f>
      </c>
      <c r="GR550">
        <f>IF($IZ550&gt;=2,INDEX($GO:$GO,$IY550+2),"")</f>
      </c>
      <c r="GS550">
        <f>IF($IZ550&gt;=3,INDEX($GO:$GO,$IY550+3),"")</f>
      </c>
      <c r="GT550">
        <f>IF($IZ550&gt;=4,INDEX($GO:$GO,$IY550+4),"")</f>
      </c>
      <c r="GU550">
        <f>IF($IZ550&gt;=5,INDEX($GO:$GO,$IY550+5),"")</f>
      </c>
      <c r="GV550">
        <f>IF($IZ550&gt;=6,INDEX($GO:$GO,$IY550+6),"")</f>
      </c>
      <c r="GW550">
        <f>IF($IZ550&gt;=7,INDEX($GO:$GO,$IY550+7),"")</f>
      </c>
      <c r="GX550">
        <f>IF($IZ550&gt;=8,INDEX($GO:$GO,$IY550+8),"")</f>
      </c>
      <c r="GY550">
        <f>IF($IZ550&gt;=9,INDEX($GO:$GO,$IY550+9),"")</f>
      </c>
      <c r="GZ550">
        <f>IF($IZ550&gt;=10,INDEX($GO:$GO,$IY550+10),"")</f>
      </c>
      <c r="HA550">
        <f>IF($IZ550&gt;=11,INDEX($GO:$GO,$IY550+11),"")</f>
      </c>
      <c r="HB550">
        <f>IF($IZ550&gt;=12,INDEX($GO:$GO,$IY550+12),"")</f>
      </c>
      <c r="HC550">
        <f>IF($IZ550&gt;=13,INDEX($GO:$GO,$IY550+13),"")</f>
      </c>
      <c r="HD550">
        <f>IF($IZ550&gt;=14,INDEX($GO:$GO,$IY550+14),"")</f>
      </c>
      <c r="HE550">
        <f>IF($IZ550&gt;=15,INDEX($GO:$GO,$IY550+15),"")</f>
      </c>
      <c r="HF550">
        <f>IF($IZ550&gt;=16,INDEX($GO:$GO,$IY550+16),"")</f>
      </c>
      <c r="HG550">
        <f>IF($IZ550&gt;=17,INDEX($GO:$GO,$IY550+17),"")</f>
      </c>
      <c r="HH550">
        <f>IF($IZ550&gt;=18,INDEX($GO:$GO,$IY550+18),"")</f>
      </c>
      <c r="HI550">
        <f>IF($IZ550&gt;=19,INDEX($GO:$GO,$IY550+19),"")</f>
      </c>
      <c r="HJ550">
        <f>IF($IZ550&gt;=20,INDEX($GO:$GO,$IY550+20),"")</f>
      </c>
      <c r="HK550">
        <f>IF($IZ550&gt;=21,INDEX($GO:$GO,$IY550+21),"")</f>
      </c>
      <c r="HL550">
        <f>IF($IZ550&gt;=22,INDEX($GO:$GO,$IY550+22),"")</f>
      </c>
      <c r="HM550">
        <f>IF($IZ550&gt;=23,INDEX($GO:$GO,$IY550+23),"")</f>
      </c>
      <c r="HN550">
        <f>IF($IZ550&gt;=24,INDEX($GO:$GO,$IY550+24),"")</f>
      </c>
      <c r="HO550">
        <f>IF($IZ550&gt;=25,INDEX($GO:$GO,$IY550+25),"")</f>
      </c>
      <c r="HP550">
        <f>IF($IZ550&gt;=26,INDEX($GO:$GO,$IY550+26),"")</f>
      </c>
      <c r="HQ550">
        <f>IF($IZ550&gt;=27,INDEX($GO:$GO,$IY550+27),"")</f>
      </c>
      <c r="HR550">
        <f>IF($IZ550&gt;=28,INDEX($GO:$GO,$IY550+28),"")</f>
      </c>
      <c r="HS550">
        <f>IF($IZ550&gt;=29,INDEX($GO:$GO,$IY550+29),"")</f>
      </c>
      <c r="HT550">
        <f>IF($IZ550&gt;=30,INDEX($GO:$GO,$IY550+30),"")</f>
      </c>
      <c r="HU550">
        <f>IF($IZ550&gt;=31,INDEX($GO:$GO,$IY550+31),"")</f>
      </c>
      <c r="HV550">
        <f>IF($IZ550&gt;=32,INDEX($GO:$GO,$IY550+32),"")</f>
      </c>
      <c r="HW550">
        <f>IF($IZ550&gt;=33,INDEX($GO:$GO,$IY550+33),"")</f>
      </c>
      <c r="HX550">
        <f>IF($IZ550&gt;=34,INDEX($GO:$GO,$IY550+34),"")</f>
      </c>
      <c r="HY550">
        <f>IF($IZ550&gt;=35,INDEX($GO:$GO,$IY550+35),"")</f>
      </c>
      <c r="HZ550">
        <f>IF($IZ550&gt;=36,INDEX($GO:$GO,$IY550+36),"")</f>
      </c>
      <c r="IA550">
        <f>IF($IZ550&gt;=37,INDEX($GO:$GO,$IY550+37),"")</f>
      </c>
      <c r="IB550">
        <f>IF($IZ550&gt;=38,INDEX($GO:$GO,$IY550+38),"")</f>
      </c>
      <c r="IC550">
        <f>IF($IZ550&gt;=39,INDEX($GO:$GO,$IY550+39),"")</f>
      </c>
      <c r="ID550">
        <f>IF($IZ550&gt;=40,INDEX($GO:$GO,$IY550+40),"")</f>
      </c>
      <c r="IE550">
        <f>IF($IZ550&gt;=41,INDEX($GO:$GO,$IY550+41),"")</f>
      </c>
      <c r="IF550">
        <f>IF($IZ550&gt;=42,INDEX($GO:$GO,$IY550+42),"")</f>
      </c>
      <c r="IG550">
        <f>IF($IZ550&gt;=43,INDEX($GO:$GO,$IY550+43),"")</f>
      </c>
      <c r="IH550">
        <f>IF($IZ550&gt;=44,INDEX($GO:$GO,$IY550+44),"")</f>
      </c>
      <c r="II550">
        <f>IF($IZ550&gt;=45,INDEX($GO:$GO,$IY550+45),"")</f>
      </c>
      <c r="IJ550">
        <f>IF($IZ550&gt;=46,INDEX($GO:$GO,$IY550+46),"")</f>
      </c>
      <c r="IK550">
        <f>IF($IZ550&gt;=47,INDEX($GO:$GO,$IY550+47),"")</f>
      </c>
      <c r="IL550">
        <f>IF($IZ550&gt;=48,INDEX($GO:$GO,$IY550+48),"")</f>
      </c>
      <c r="IM550">
        <f>IF($IZ550&gt;=49,INDEX($GO:$GO,$IY550+49),"")</f>
      </c>
      <c r="IN550">
        <f>IF($IZ550&gt;=50,INDEX($GO:$GO,$IY550+50),"")</f>
      </c>
      <c r="IO550">
        <f>IF($IZ550&gt;=51,INDEX($GO:$GO,$IY550+51),"")</f>
      </c>
      <c r="IP550">
        <f>IF($IZ550&gt;=52,INDEX($GO:$GO,$IY550+52),"")</f>
      </c>
      <c r="IQ550">
        <f>IF($IZ550&gt;=53,INDEX($GO:$GO,$IY550+53),"")</f>
      </c>
      <c r="IR550">
        <f>IF($IZ550&gt;=54,INDEX($GO:$GO,$IY550+54),"")</f>
      </c>
      <c r="IS550">
        <f>IF($IZ550&gt;=55,INDEX($GO:$GO,$IY550+55),"")</f>
      </c>
      <c r="IT550">
        <f>IF($IZ550&gt;=56,INDEX($GO:$GO,$IY550+56),"")</f>
      </c>
      <c r="IU550">
        <f>IF($IZ550&gt;=57,INDEX($GO:$GO,$IY550+57),"")</f>
      </c>
      <c r="IV550">
        <f>IF($IZ550&gt;=58,INDEX($GO:$GO,$IY550+58),"")</f>
      </c>
      <c r="IW550">
        <f>IF($IZ550&gt;=59,INDEX($GO:$GO,$IY550+59),"")</f>
      </c>
      <c r="IX550">
        <f>IF($IZ550&gt;=60,INDEX($GO:$GO,$IY550+60),"")</f>
      </c>
      <c r="IY550">
        <f>IFERROR(MATCH($GN550,$GO$2:$GO$827,0)+1,0)</f>
      </c>
      <c r="IZ550">
        <f>IFERROR(INDEX($GP$2:$GP$827,MATCH($GN550,$GO$2:$GO$827,0)),0)</f>
      </c>
      <c r="JA550" t="s">
        <v>23</v>
      </c>
      <c r="JB550" t="s">
        <v>23</v>
      </c>
    </row>
    <row r="551" spans="1:262" x14ac:dyDescent="0.25">
      <c r="F551" s="1"/>
      <c r="G551" s="1"/>
      <c r="H551" s="1"/>
      <c r="I551" s="1"/>
      <c r="J551" s="1">
        <f>IFERROR(IF(FIND(" - ",$F551)&gt;0,MID($F551,FIND(" - ",$F551)+3,LEN($F551)),""),"")</f>
      </c>
      <c r="L551" s="1"/>
      <c r="N551" t="s">
        <v>23</v>
      </c>
      <c r="P551">
        <f>IF(OR($N551="",$O551=""),"",IFERROR($N551/$O551,0))</f>
      </c>
      <c r="Q551">
        <f>IF($N551="","",
IF($G551="","",
IF(ISNUMBER(SEARCH("exempt",LOWER($G551))),0,
$N551*(VALUE(SUBSTITUTE($G551,"%",""))/100))))</f>
      </c>
      <c r="W551">
        <f>IF($N551="","",
SUM($N551,$Q551,$U551,$R551,$T551)-
IF($V551="",0,VALUE($V551)))</f>
      </c>
      <c r="AE551" t="s">
        <v>1586</v>
      </c>
      <c r="AJ551" t="s">
        <v>1587</v>
      </c>
      <c r="AM551">
        <f>IFERROR(LEFT($F551,FIND(" - ",$F551)-1),$F551)</f>
      </c>
      <c r="AP551">
        <f>IF($CE551&gt;=1,INDEX($AN:$AN,$CD551+1),"")</f>
      </c>
      <c r="AQ551">
        <f>IF($CE551&gt;=2,INDEX($AN:$AN,$CD551+2),"")</f>
      </c>
      <c r="AR551">
        <f>IF($CE551&gt;=3,INDEX($AN:$AN,$CD551+3),"")</f>
      </c>
      <c r="AS551">
        <f>IF($CE551&gt;=4,INDEX($AN:$AN,$CD551+4),"")</f>
      </c>
      <c r="AT551">
        <f>IF($CE551&gt;=5,INDEX($AN:$AN,$CD551+5),"")</f>
      </c>
      <c r="AU551">
        <f>IF($CE551&gt;=6,INDEX($AN:$AN,$CD551+6),"")</f>
      </c>
      <c r="AV551">
        <f>IF($CE551&gt;=7,INDEX($AN:$AN,$CD551+7),"")</f>
      </c>
      <c r="AW551">
        <f>IF($CE551&gt;=8,INDEX($AN:$AN,$CD551+8),"")</f>
      </c>
      <c r="AX551">
        <f>IF($CE551&gt;=9,INDEX($AN:$AN,$CD551+9),"")</f>
      </c>
      <c r="AY551">
        <f>IF($CE551&gt;=10,INDEX($AN:$AN,$CD551+10),"")</f>
      </c>
      <c r="AZ551">
        <f>IF($CE551&gt;=11,INDEX($AN:$AN,$CD551+11),"")</f>
      </c>
      <c r="BA551">
        <f>IF($CE551&gt;=12,INDEX($AN:$AN,$CD551+12),"")</f>
      </c>
      <c r="BB551">
        <f>IF($CE551&gt;=13,INDEX($AN:$AN,$CD551+13),"")</f>
      </c>
      <c r="BC551">
        <f>IF($CE551&gt;=14,INDEX($AN:$AN,$CD551+14),"")</f>
      </c>
      <c r="BD551">
        <f>IF($CE551&gt;=15,INDEX($AN:$AN,$CD551+15),"")</f>
      </c>
      <c r="BE551">
        <f>IF($CE551&gt;=16,INDEX($AN:$AN,$CD551+16),"")</f>
      </c>
      <c r="BF551">
        <f>IF($CE551&gt;=17,INDEX($AN:$AN,$CD551+17),"")</f>
      </c>
      <c r="BG551">
        <f>IF($CE551&gt;=18,INDEX($AN:$AN,$CD551+18),"")</f>
      </c>
      <c r="BH551">
        <f>IF($CE551&gt;=19,INDEX($AN:$AN,$CD551+19),"")</f>
      </c>
      <c r="BI551">
        <f>IF($CE551&gt;=20,INDEX($AN:$AN,$CD551+20),"")</f>
      </c>
      <c r="BJ551">
        <f>IF($CE551&gt;=21,INDEX($AN:$AN,$CD551+21),"")</f>
      </c>
      <c r="BK551">
        <f>IF($CE551&gt;=22,INDEX($AN:$AN,$CD551+22),"")</f>
      </c>
      <c r="BL551">
        <f>IF($CE551&gt;=23,INDEX($AN:$AN,$CD551+23),"")</f>
      </c>
      <c r="BM551">
        <f>IF($CE551&gt;=24,INDEX($AN:$AN,$CD551+24),"")</f>
      </c>
      <c r="BN551">
        <f>IF($CE551&gt;=25,INDEX($AN:$AN,$CD551+25),"")</f>
      </c>
      <c r="BO551">
        <f>IF($CE551&gt;=26,INDEX($AN:$AN,$CD551+26),"")</f>
      </c>
      <c r="BP551">
        <f>IF($CE551&gt;=27,INDEX($AN:$AN,$CD551+27),"")</f>
      </c>
      <c r="BQ551">
        <f>IF($CE551&gt;=28,INDEX($AN:$AN,$CD551+28),"")</f>
      </c>
      <c r="BR551">
        <f>IF($CE551&gt;=29,INDEX($AN:$AN,$CD551+29),"")</f>
      </c>
      <c r="BS551">
        <f>IF($CE551&gt;=30,INDEX($AN:$AN,$CD551+30),"")</f>
      </c>
      <c r="BT551">
        <f>IF($CE551&gt;=31,INDEX($AN:$AN,$CD551+31),"")</f>
      </c>
      <c r="BU551">
        <f>IF($CE551&gt;=32,INDEX($AN:$AN,$CD551+32),"")</f>
      </c>
      <c r="BV551">
        <f>IF($CE551&gt;=33,INDEX($AN:$AN,$CD551+33),"")</f>
      </c>
      <c r="BW551">
        <f>IF($CE551&gt;=34,INDEX($AN:$AN,$CD551+34),"")</f>
      </c>
      <c r="BX551">
        <f>IF($CE551&gt;=35,INDEX($AN:$AN,$CD551+35),"")</f>
      </c>
      <c r="BY551">
        <f>IF($CE551&gt;=36,INDEX($AN:$AN,$CD551+36),"")</f>
      </c>
      <c r="BZ551">
        <f>IF($CE551&gt;=37,INDEX($AN:$AN,$CD551+37),"")</f>
      </c>
      <c r="CA551">
        <f>IF($CE551&gt;=38,INDEX($AN:$AN,$CD551+38),"")</f>
      </c>
      <c r="CB551">
        <f>IF($CE551&gt;=39,INDEX($AN:$AN,$CD551+39),"")</f>
      </c>
      <c r="CC551">
        <f>IF($CE551&gt;=40,INDEX($AN:$AN,$CD551+40),"")</f>
      </c>
      <c r="CD551">
        <f>IFERROR(MATCH($AM551,$AN$2:$AN$133,0)+1,0)</f>
      </c>
      <c r="CE551">
        <f>IFERROR(INDEX($AO$2:$AO$133,MATCH($AM551,$AN$2:$AN$133,0)),0)</f>
      </c>
      <c r="CF551">
        <f>IFERROR(LEFT($K551,FIND(" - ",$K551)-1),$K551)</f>
      </c>
      <c r="CG551" t="s">
        <v>108</v>
      </c>
      <c r="CI551">
        <f>IF($DD551&gt;=1,INDEX($CG:$CG,$DC551+1),"")</f>
      </c>
      <c r="CJ551">
        <f>IF($DD551&gt;=2,INDEX($CG:$CG,$DC551+2),"")</f>
      </c>
      <c r="CK551">
        <f>IF($DD551&gt;=3,INDEX($CG:$CG,$DC551+3),"")</f>
      </c>
      <c r="CL551">
        <f>IF($DD551&gt;=4,INDEX($CG:$CG,$DC551+4),"")</f>
      </c>
      <c r="CM551">
        <f>IF($DD551&gt;=5,INDEX($CG:$CG,$DC551+5),"")</f>
      </c>
      <c r="CN551">
        <f>IF($DD551&gt;=6,INDEX($CG:$CG,$DC551+6),"")</f>
      </c>
      <c r="CO551">
        <f>IF($DD551&gt;=7,INDEX($CG:$CG,$DC551+7),"")</f>
      </c>
      <c r="CP551">
        <f>IF($DD551&gt;=8,INDEX($CG:$CG,$DC551+8),"")</f>
      </c>
      <c r="CQ551">
        <f>IF($DD551&gt;=9,INDEX($CG:$CG,$DC551+9),"")</f>
      </c>
      <c r="CR551">
        <f>IF($DD551&gt;=10,INDEX($CG:$CG,$DC551+10),"")</f>
      </c>
      <c r="CS551">
        <f>IF($DD551&gt;=11,INDEX($CG:$CG,$DC551+11),"")</f>
      </c>
      <c r="CT551">
        <f>IF($DD551&gt;=12,INDEX($CG:$CG,$DC551+12),"")</f>
      </c>
      <c r="CU551">
        <f>IF($DD551&gt;=13,INDEX($CG:$CG,$DC551+13),"")</f>
      </c>
      <c r="CV551">
        <f>IF($DD551&gt;=14,INDEX($CG:$CG,$DC551+14),"")</f>
      </c>
      <c r="CW551">
        <f>IF($DD551&gt;=15,INDEX($CG:$CG,$DC551+15),"")</f>
      </c>
      <c r="CX551">
        <f>IF($DD551&gt;=16,INDEX($CG:$CG,$DC551+16),"")</f>
      </c>
      <c r="CY551">
        <f>IF($DD551&gt;=17,INDEX($CG:$CG,$DC551+17),"")</f>
      </c>
      <c r="CZ551">
        <f>IF($DD551&gt;=18,INDEX($CG:$CG,$DC551+18),"")</f>
      </c>
      <c r="DA551">
        <f>IF($DD551&gt;=19,INDEX($CG:$CG,$DC551+19),"")</f>
      </c>
      <c r="DB551">
        <f>IF($DD551&gt;=20,INDEX($CG:$CG,$DC551+20),"")</f>
      </c>
      <c r="DC551">
        <f>IFERROR(MATCH($CF551,$CG$2:$CG$1558,0)+1,0)</f>
      </c>
      <c r="DD551">
        <f>IFERROR(INDEX($CH$2:$CH$1558,MATCH($CF551,$CG$2:$CG$1558,0)),0)</f>
      </c>
      <c r="DE551">
        <f>IFERROR(INDEX($AL:$AL,MATCH($G551,$AK:$AK,0))&amp;"","")</f>
      </c>
      <c r="DI551">
        <f>IF($GL551&gt;=1,INDEX($DF:$DF,$GK551+1),"")</f>
      </c>
      <c r="DJ551">
        <f>IF($GL551&gt;=2,INDEX($DF:$DF,$GK551+2),"")</f>
      </c>
      <c r="DK551">
        <f>IF($GL551&gt;=3,INDEX($DF:$DF,$GK551+3),"")</f>
      </c>
      <c r="DL551">
        <f>IF($GL551&gt;=4,INDEX($DF:$DF,$GK551+4),"")</f>
      </c>
      <c r="DM551">
        <f>IF($GL551&gt;=5,INDEX($DF:$DF,$GK551+5),"")</f>
      </c>
      <c r="DN551">
        <f>IF($GL551&gt;=6,INDEX($DF:$DF,$GK551+6),"")</f>
      </c>
      <c r="DO551">
        <f>IF($GL551&gt;=7,INDEX($DF:$DF,$GK551+7),"")</f>
      </c>
      <c r="DP551">
        <f>IF($GL551&gt;=8,INDEX($DF:$DF,$GK551+8),"")</f>
      </c>
      <c r="DQ551">
        <f>IF($GL551&gt;=9,INDEX($DF:$DF,$GK551+9),"")</f>
      </c>
      <c r="DR551">
        <f>IF($GL551&gt;=10,INDEX($DF:$DF,$GK551+10),"")</f>
      </c>
      <c r="DS551">
        <f>IF($GL551&gt;=11,INDEX($DF:$DF,$GK551+11),"")</f>
      </c>
      <c r="DT551">
        <f>IF($GL551&gt;=12,INDEX($DF:$DF,$GK551+12),"")</f>
      </c>
      <c r="DU551">
        <f>IF($GL551&gt;=13,INDEX($DF:$DF,$GK551+13),"")</f>
      </c>
      <c r="DV551">
        <f>IF($GL551&gt;=14,INDEX($DF:$DF,$GK551+14),"")</f>
      </c>
      <c r="DW551">
        <f>IF($GL551&gt;=15,INDEX($DF:$DF,$GK551+15),"")</f>
      </c>
      <c r="DX551">
        <f>IF($GL551&gt;=16,INDEX($DF:$DF,$GK551+16),"")</f>
      </c>
      <c r="DY551">
        <f>IF($GL551&gt;=17,INDEX($DF:$DF,$GK551+17),"")</f>
      </c>
      <c r="DZ551">
        <f>IF($GL551&gt;=18,INDEX($DF:$DF,$GK551+18),"")</f>
      </c>
      <c r="EA551">
        <f>IF($GL551&gt;=19,INDEX($DF:$DF,$GK551+19),"")</f>
      </c>
      <c r="EB551">
        <f>IF($GL551&gt;=20,INDEX($DF:$DF,$GK551+20),"")</f>
      </c>
      <c r="EC551">
        <f>IF($GL551&gt;=21,INDEX($DF:$DF,$GK551+21),"")</f>
      </c>
      <c r="ED551">
        <f>IF($GL551&gt;=22,INDEX($DF:$DF,$GK551+22),"")</f>
      </c>
      <c r="EE551">
        <f>IF($GL551&gt;=23,INDEX($DF:$DF,$GK551+23),"")</f>
      </c>
      <c r="EF551">
        <f>IF($GL551&gt;=24,INDEX($DF:$DF,$GK551+24),"")</f>
      </c>
      <c r="EG551">
        <f>IF($GL551&gt;=25,INDEX($DF:$DF,$GK551+25),"")</f>
      </c>
      <c r="EH551">
        <f>IF($GL551&gt;=26,INDEX($DF:$DF,$GK551+26),"")</f>
      </c>
      <c r="EI551">
        <f>IF($GL551&gt;=27,INDEX($DF:$DF,$GK551+27),"")</f>
      </c>
      <c r="EJ551">
        <f>IF($GL551&gt;=28,INDEX($DF:$DF,$GK551+28),"")</f>
      </c>
      <c r="EK551">
        <f>IF($GL551&gt;=29,INDEX($DF:$DF,$GK551+29),"")</f>
      </c>
      <c r="EL551">
        <f>IF($GL551&gt;=30,INDEX($DF:$DF,$GK551+30),"")</f>
      </c>
      <c r="EM551">
        <f>IF($GL551&gt;=31,INDEX($DF:$DF,$GK551+31),"")</f>
      </c>
      <c r="EN551">
        <f>IF($GL551&gt;=32,INDEX($DF:$DF,$GK551+32),"")</f>
      </c>
      <c r="EO551">
        <f>IF($GL551&gt;=33,INDEX($DF:$DF,$GK551+33),"")</f>
      </c>
      <c r="EP551">
        <f>IF($GL551&gt;=34,INDEX($DF:$DF,$GK551+34),"")</f>
      </c>
      <c r="EQ551">
        <f>IF($GL551&gt;=35,INDEX($DF:$DF,$GK551+35),"")</f>
      </c>
      <c r="ER551">
        <f>IF($GL551&gt;=36,INDEX($DF:$DF,$GK551+36),"")</f>
      </c>
      <c r="ES551">
        <f>IF($GL551&gt;=37,INDEX($DF:$DF,$GK551+37),"")</f>
      </c>
      <c r="ET551">
        <f>IF($GL551&gt;=38,INDEX($DF:$DF,$GK551+38),"")</f>
      </c>
      <c r="EU551">
        <f>IF($GL551&gt;=39,INDEX($DF:$DF,$GK551+39),"")</f>
      </c>
      <c r="EV551">
        <f>IF($GL551&gt;=40,INDEX($DF:$DF,$GK551+40),"")</f>
      </c>
      <c r="EW551">
        <f>IF($GL551&gt;=1,INDEX($DG:$DG,$GK551+1),"")</f>
      </c>
      <c r="EX551">
        <f>IF($GL551&gt;=2,INDEX($DG:$DG,$GK551+2),"")</f>
      </c>
      <c r="EY551">
        <f>IF($GL551&gt;=3,INDEX($DG:$DG,$GK551+3),"")</f>
      </c>
      <c r="EZ551">
        <f>IF($GL551&gt;=4,INDEX($DG:$DG,$GK551+4),"")</f>
      </c>
      <c r="FA551">
        <f>IF($GL551&gt;=5,INDEX($DG:$DG,$GK551+5),"")</f>
      </c>
      <c r="FB551">
        <f>IF($GL551&gt;=6,INDEX($DG:$DG,$GK551+6),"")</f>
      </c>
      <c r="FC551">
        <f>IF($GL551&gt;=7,INDEX($DG:$DG,$GK551+7),"")</f>
      </c>
      <c r="FD551">
        <f>IF($GL551&gt;=8,INDEX($DG:$DG,$GK551+8),"")</f>
      </c>
      <c r="FE551">
        <f>IF($GL551&gt;=9,INDEX($DG:$DG,$GK551+9),"")</f>
      </c>
      <c r="FF551">
        <f>IF($GL551&gt;=10,INDEX($DG:$DG,$GK551+10),"")</f>
      </c>
      <c r="FG551">
        <f>IF($GL551&gt;=11,INDEX($DG:$DG,$GK551+11),"")</f>
      </c>
      <c r="FH551">
        <f>IF($GL551&gt;=12,INDEX($DG:$DG,$GK551+12),"")</f>
      </c>
      <c r="FI551">
        <f>IF($GL551&gt;=13,INDEX($DG:$DG,$GK551+13),"")</f>
      </c>
      <c r="FJ551">
        <f>IF($GL551&gt;=14,INDEX($DG:$DG,$GK551+14),"")</f>
      </c>
      <c r="FK551">
        <f>IF($GL551&gt;=15,INDEX($DG:$DG,$GK551+15),"")</f>
      </c>
      <c r="FL551">
        <f>IF($GL551&gt;=16,INDEX($DG:$DG,$GK551+16),"")</f>
      </c>
      <c r="FM551">
        <f>IF($GL551&gt;=17,INDEX($DG:$DG,$GK551+17),"")</f>
      </c>
      <c r="FN551">
        <f>IF($GL551&gt;=18,INDEX($DG:$DG,$GK551+18),"")</f>
      </c>
      <c r="FO551">
        <f>IF($GL551&gt;=19,INDEX($DG:$DG,$GK551+19),"")</f>
      </c>
      <c r="FP551">
        <f>IF($GL551&gt;=20,INDEX($DG:$DG,$GK551+20),"")</f>
      </c>
      <c r="FQ551">
        <f>IF($GL551&gt;=21,INDEX($DG:$DG,$GK551+21),"")</f>
      </c>
      <c r="FR551">
        <f>IF($GL551&gt;=22,INDEX($DG:$DG,$GK551+22),"")</f>
      </c>
      <c r="FS551">
        <f>IF($GL551&gt;=23,INDEX($DG:$DG,$GK551+23),"")</f>
      </c>
      <c r="FT551">
        <f>IF($GL551&gt;=24,INDEX($DG:$DG,$GK551+24),"")</f>
      </c>
      <c r="FU551">
        <f>IF($GL551&gt;=25,INDEX($DG:$DG,$GK551+25),"")</f>
      </c>
      <c r="FV551">
        <f>IF($GL551&gt;=26,INDEX($DG:$DG,$GK551+26),"")</f>
      </c>
      <c r="FW551">
        <f>IF($GL551&gt;=27,INDEX($DG:$DG,$GK551+27),"")</f>
      </c>
      <c r="FX551">
        <f>IF($GL551&gt;=28,INDEX($DG:$DG,$GK551+28),"")</f>
      </c>
      <c r="FY551">
        <f>IF($GL551&gt;=29,INDEX($DG:$DG,$GK551+29),"")</f>
      </c>
      <c r="FZ551">
        <f>IF($GL551&gt;=30,INDEX($DG:$DG,$GK551+30),"")</f>
      </c>
      <c r="GA551">
        <f>IF($GL551&gt;=31,INDEX($DG:$DG,$GK551+31),"")</f>
      </c>
      <c r="GB551">
        <f>IF($GL551&gt;=32,INDEX($DG:$DG,$GK551+32),"")</f>
      </c>
      <c r="GC551">
        <f>IF($GL551&gt;=33,INDEX($DG:$DG,$GK551+33),"")</f>
      </c>
      <c r="GD551">
        <f>IF($GL551&gt;=34,INDEX($DG:$DG,$GK551+34),"")</f>
      </c>
      <c r="GE551">
        <f>IF($GL551&gt;=35,INDEX($DG:$DG,$GK551+35),"")</f>
      </c>
      <c r="GF551">
        <f>IF($GL551&gt;=36,INDEX($DG:$DG,$GK551+36),"")</f>
      </c>
      <c r="GG551">
        <f>IF($GL551&gt;=37,INDEX($DG:$DG,$GK551+37),"")</f>
      </c>
      <c r="GH551">
        <f>IF($GL551&gt;=38,INDEX($DG:$DG,$GK551+38),"")</f>
      </c>
      <c r="GI551">
        <f>IF($GL551&gt;=39,INDEX($DG:$DG,$GK551+39),"")</f>
      </c>
      <c r="GJ551">
        <f>IF($GL551&gt;=40,INDEX($DG:$DG,$GK551+40),"")</f>
      </c>
      <c r="GK551">
        <f>IFERROR(MATCH($DE551,$DF$2:$DF$166,0)+1,0)</f>
      </c>
      <c r="GL551">
        <f>IFERROR(INDEX($DH$2:$DH$166,MATCH($DE551,$DF$2:$DF$166,0)),0)</f>
      </c>
      <c r="GM551">
        <f>IFERROR(MATCH($H551,$DI$551:$EV$551,0),0)</f>
      </c>
      <c r="GN551">
        <f>IF($GM551&gt;0,INDEX($EW$551:$GJ$551,$GM551),"")</f>
      </c>
      <c r="GO551" t="s">
        <v>1200</v>
      </c>
      <c r="GQ551">
        <f>IF($IZ551&gt;=1,INDEX($GO:$GO,$IY551+1),"")</f>
      </c>
      <c r="GR551">
        <f>IF($IZ551&gt;=2,INDEX($GO:$GO,$IY551+2),"")</f>
      </c>
      <c r="GS551">
        <f>IF($IZ551&gt;=3,INDEX($GO:$GO,$IY551+3),"")</f>
      </c>
      <c r="GT551">
        <f>IF($IZ551&gt;=4,INDEX($GO:$GO,$IY551+4),"")</f>
      </c>
      <c r="GU551">
        <f>IF($IZ551&gt;=5,INDEX($GO:$GO,$IY551+5),"")</f>
      </c>
      <c r="GV551">
        <f>IF($IZ551&gt;=6,INDEX($GO:$GO,$IY551+6),"")</f>
      </c>
      <c r="GW551">
        <f>IF($IZ551&gt;=7,INDEX($GO:$GO,$IY551+7),"")</f>
      </c>
      <c r="GX551">
        <f>IF($IZ551&gt;=8,INDEX($GO:$GO,$IY551+8),"")</f>
      </c>
      <c r="GY551">
        <f>IF($IZ551&gt;=9,INDEX($GO:$GO,$IY551+9),"")</f>
      </c>
      <c r="GZ551">
        <f>IF($IZ551&gt;=10,INDEX($GO:$GO,$IY551+10),"")</f>
      </c>
      <c r="HA551">
        <f>IF($IZ551&gt;=11,INDEX($GO:$GO,$IY551+11),"")</f>
      </c>
      <c r="HB551">
        <f>IF($IZ551&gt;=12,INDEX($GO:$GO,$IY551+12),"")</f>
      </c>
      <c r="HC551">
        <f>IF($IZ551&gt;=13,INDEX($GO:$GO,$IY551+13),"")</f>
      </c>
      <c r="HD551">
        <f>IF($IZ551&gt;=14,INDEX($GO:$GO,$IY551+14),"")</f>
      </c>
      <c r="HE551">
        <f>IF($IZ551&gt;=15,INDEX($GO:$GO,$IY551+15),"")</f>
      </c>
      <c r="HF551">
        <f>IF($IZ551&gt;=16,INDEX($GO:$GO,$IY551+16),"")</f>
      </c>
      <c r="HG551">
        <f>IF($IZ551&gt;=17,INDEX($GO:$GO,$IY551+17),"")</f>
      </c>
      <c r="HH551">
        <f>IF($IZ551&gt;=18,INDEX($GO:$GO,$IY551+18),"")</f>
      </c>
      <c r="HI551">
        <f>IF($IZ551&gt;=19,INDEX($GO:$GO,$IY551+19),"")</f>
      </c>
      <c r="HJ551">
        <f>IF($IZ551&gt;=20,INDEX($GO:$GO,$IY551+20),"")</f>
      </c>
      <c r="HK551">
        <f>IF($IZ551&gt;=21,INDEX($GO:$GO,$IY551+21),"")</f>
      </c>
      <c r="HL551">
        <f>IF($IZ551&gt;=22,INDEX($GO:$GO,$IY551+22),"")</f>
      </c>
      <c r="HM551">
        <f>IF($IZ551&gt;=23,INDEX($GO:$GO,$IY551+23),"")</f>
      </c>
      <c r="HN551">
        <f>IF($IZ551&gt;=24,INDEX($GO:$GO,$IY551+24),"")</f>
      </c>
      <c r="HO551">
        <f>IF($IZ551&gt;=25,INDEX($GO:$GO,$IY551+25),"")</f>
      </c>
      <c r="HP551">
        <f>IF($IZ551&gt;=26,INDEX($GO:$GO,$IY551+26),"")</f>
      </c>
      <c r="HQ551">
        <f>IF($IZ551&gt;=27,INDEX($GO:$GO,$IY551+27),"")</f>
      </c>
      <c r="HR551">
        <f>IF($IZ551&gt;=28,INDEX($GO:$GO,$IY551+28),"")</f>
      </c>
      <c r="HS551">
        <f>IF($IZ551&gt;=29,INDEX($GO:$GO,$IY551+29),"")</f>
      </c>
      <c r="HT551">
        <f>IF($IZ551&gt;=30,INDEX($GO:$GO,$IY551+30),"")</f>
      </c>
      <c r="HU551">
        <f>IF($IZ551&gt;=31,INDEX($GO:$GO,$IY551+31),"")</f>
      </c>
      <c r="HV551">
        <f>IF($IZ551&gt;=32,INDEX($GO:$GO,$IY551+32),"")</f>
      </c>
      <c r="HW551">
        <f>IF($IZ551&gt;=33,INDEX($GO:$GO,$IY551+33),"")</f>
      </c>
      <c r="HX551">
        <f>IF($IZ551&gt;=34,INDEX($GO:$GO,$IY551+34),"")</f>
      </c>
      <c r="HY551">
        <f>IF($IZ551&gt;=35,INDEX($GO:$GO,$IY551+35),"")</f>
      </c>
      <c r="HZ551">
        <f>IF($IZ551&gt;=36,INDEX($GO:$GO,$IY551+36),"")</f>
      </c>
      <c r="IA551">
        <f>IF($IZ551&gt;=37,INDEX($GO:$GO,$IY551+37),"")</f>
      </c>
      <c r="IB551">
        <f>IF($IZ551&gt;=38,INDEX($GO:$GO,$IY551+38),"")</f>
      </c>
      <c r="IC551">
        <f>IF($IZ551&gt;=39,INDEX($GO:$GO,$IY551+39),"")</f>
      </c>
      <c r="ID551">
        <f>IF($IZ551&gt;=40,INDEX($GO:$GO,$IY551+40),"")</f>
      </c>
      <c r="IE551">
        <f>IF($IZ551&gt;=41,INDEX($GO:$GO,$IY551+41),"")</f>
      </c>
      <c r="IF551">
        <f>IF($IZ551&gt;=42,INDEX($GO:$GO,$IY551+42),"")</f>
      </c>
      <c r="IG551">
        <f>IF($IZ551&gt;=43,INDEX($GO:$GO,$IY551+43),"")</f>
      </c>
      <c r="IH551">
        <f>IF($IZ551&gt;=44,INDEX($GO:$GO,$IY551+44),"")</f>
      </c>
      <c r="II551">
        <f>IF($IZ551&gt;=45,INDEX($GO:$GO,$IY551+45),"")</f>
      </c>
      <c r="IJ551">
        <f>IF($IZ551&gt;=46,INDEX($GO:$GO,$IY551+46),"")</f>
      </c>
      <c r="IK551">
        <f>IF($IZ551&gt;=47,INDEX($GO:$GO,$IY551+47),"")</f>
      </c>
      <c r="IL551">
        <f>IF($IZ551&gt;=48,INDEX($GO:$GO,$IY551+48),"")</f>
      </c>
      <c r="IM551">
        <f>IF($IZ551&gt;=49,INDEX($GO:$GO,$IY551+49),"")</f>
      </c>
      <c r="IN551">
        <f>IF($IZ551&gt;=50,INDEX($GO:$GO,$IY551+50),"")</f>
      </c>
      <c r="IO551">
        <f>IF($IZ551&gt;=51,INDEX($GO:$GO,$IY551+51),"")</f>
      </c>
      <c r="IP551">
        <f>IF($IZ551&gt;=52,INDEX($GO:$GO,$IY551+52),"")</f>
      </c>
      <c r="IQ551">
        <f>IF($IZ551&gt;=53,INDEX($GO:$GO,$IY551+53),"")</f>
      </c>
      <c r="IR551">
        <f>IF($IZ551&gt;=54,INDEX($GO:$GO,$IY551+54),"")</f>
      </c>
      <c r="IS551">
        <f>IF($IZ551&gt;=55,INDEX($GO:$GO,$IY551+55),"")</f>
      </c>
      <c r="IT551">
        <f>IF($IZ551&gt;=56,INDEX($GO:$GO,$IY551+56),"")</f>
      </c>
      <c r="IU551">
        <f>IF($IZ551&gt;=57,INDEX($GO:$GO,$IY551+57),"")</f>
      </c>
      <c r="IV551">
        <f>IF($IZ551&gt;=58,INDEX($GO:$GO,$IY551+58),"")</f>
      </c>
      <c r="IW551">
        <f>IF($IZ551&gt;=59,INDEX($GO:$GO,$IY551+59),"")</f>
      </c>
      <c r="IX551">
        <f>IF($IZ551&gt;=60,INDEX($GO:$GO,$IY551+60),"")</f>
      </c>
      <c r="IY551">
        <f>IFERROR(MATCH($GN551,$GO$2:$GO$827,0)+1,0)</f>
      </c>
      <c r="IZ551">
        <f>IFERROR(INDEX($GP$2:$GP$827,MATCH($GN551,$GO$2:$GO$827,0)),0)</f>
      </c>
      <c r="JA551" t="s">
        <v>23</v>
      </c>
      <c r="JB551" t="s">
        <v>23</v>
      </c>
    </row>
    <row r="552" spans="1:262" x14ac:dyDescent="0.25">
      <c r="F552" s="1"/>
      <c r="G552" s="1"/>
      <c r="H552" s="1"/>
      <c r="I552" s="1"/>
      <c r="J552" s="1">
        <f>IFERROR(IF(FIND(" - ",$F552)&gt;0,MID($F552,FIND(" - ",$F552)+3,LEN($F552)),""),"")</f>
      </c>
      <c r="L552" s="1"/>
      <c r="N552" t="s">
        <v>23</v>
      </c>
      <c r="P552">
        <f>IF(OR($N552="",$O552=""),"",IFERROR($N552/$O552,0))</f>
      </c>
      <c r="Q552">
        <f>IF($N552="","",
IF($G552="","",
IF(ISNUMBER(SEARCH("exempt",LOWER($G552))),0,
$N552*(VALUE(SUBSTITUTE($G552,"%",""))/100))))</f>
      </c>
      <c r="W552">
        <f>IF($N552="","",
SUM($N552,$Q552,$U552,$R552,$T552)-
IF($V552="",0,VALUE($V552)))</f>
      </c>
      <c r="AE552" t="s">
        <v>1588</v>
      </c>
      <c r="AJ552" t="s">
        <v>1589</v>
      </c>
      <c r="AM552">
        <f>IFERROR(LEFT($F552,FIND(" - ",$F552)-1),$F552)</f>
      </c>
      <c r="AP552">
        <f>IF($CE552&gt;=1,INDEX($AN:$AN,$CD552+1),"")</f>
      </c>
      <c r="AQ552">
        <f>IF($CE552&gt;=2,INDEX($AN:$AN,$CD552+2),"")</f>
      </c>
      <c r="AR552">
        <f>IF($CE552&gt;=3,INDEX($AN:$AN,$CD552+3),"")</f>
      </c>
      <c r="AS552">
        <f>IF($CE552&gt;=4,INDEX($AN:$AN,$CD552+4),"")</f>
      </c>
      <c r="AT552">
        <f>IF($CE552&gt;=5,INDEX($AN:$AN,$CD552+5),"")</f>
      </c>
      <c r="AU552">
        <f>IF($CE552&gt;=6,INDEX($AN:$AN,$CD552+6),"")</f>
      </c>
      <c r="AV552">
        <f>IF($CE552&gt;=7,INDEX($AN:$AN,$CD552+7),"")</f>
      </c>
      <c r="AW552">
        <f>IF($CE552&gt;=8,INDEX($AN:$AN,$CD552+8),"")</f>
      </c>
      <c r="AX552">
        <f>IF($CE552&gt;=9,INDEX($AN:$AN,$CD552+9),"")</f>
      </c>
      <c r="AY552">
        <f>IF($CE552&gt;=10,INDEX($AN:$AN,$CD552+10),"")</f>
      </c>
      <c r="AZ552">
        <f>IF($CE552&gt;=11,INDEX($AN:$AN,$CD552+11),"")</f>
      </c>
      <c r="BA552">
        <f>IF($CE552&gt;=12,INDEX($AN:$AN,$CD552+12),"")</f>
      </c>
      <c r="BB552">
        <f>IF($CE552&gt;=13,INDEX($AN:$AN,$CD552+13),"")</f>
      </c>
      <c r="BC552">
        <f>IF($CE552&gt;=14,INDEX($AN:$AN,$CD552+14),"")</f>
      </c>
      <c r="BD552">
        <f>IF($CE552&gt;=15,INDEX($AN:$AN,$CD552+15),"")</f>
      </c>
      <c r="BE552">
        <f>IF($CE552&gt;=16,INDEX($AN:$AN,$CD552+16),"")</f>
      </c>
      <c r="BF552">
        <f>IF($CE552&gt;=17,INDEX($AN:$AN,$CD552+17),"")</f>
      </c>
      <c r="BG552">
        <f>IF($CE552&gt;=18,INDEX($AN:$AN,$CD552+18),"")</f>
      </c>
      <c r="BH552">
        <f>IF($CE552&gt;=19,INDEX($AN:$AN,$CD552+19),"")</f>
      </c>
      <c r="BI552">
        <f>IF($CE552&gt;=20,INDEX($AN:$AN,$CD552+20),"")</f>
      </c>
      <c r="BJ552">
        <f>IF($CE552&gt;=21,INDEX($AN:$AN,$CD552+21),"")</f>
      </c>
      <c r="BK552">
        <f>IF($CE552&gt;=22,INDEX($AN:$AN,$CD552+22),"")</f>
      </c>
      <c r="BL552">
        <f>IF($CE552&gt;=23,INDEX($AN:$AN,$CD552+23),"")</f>
      </c>
      <c r="BM552">
        <f>IF($CE552&gt;=24,INDEX($AN:$AN,$CD552+24),"")</f>
      </c>
      <c r="BN552">
        <f>IF($CE552&gt;=25,INDEX($AN:$AN,$CD552+25),"")</f>
      </c>
      <c r="BO552">
        <f>IF($CE552&gt;=26,INDEX($AN:$AN,$CD552+26),"")</f>
      </c>
      <c r="BP552">
        <f>IF($CE552&gt;=27,INDEX($AN:$AN,$CD552+27),"")</f>
      </c>
      <c r="BQ552">
        <f>IF($CE552&gt;=28,INDEX($AN:$AN,$CD552+28),"")</f>
      </c>
      <c r="BR552">
        <f>IF($CE552&gt;=29,INDEX($AN:$AN,$CD552+29),"")</f>
      </c>
      <c r="BS552">
        <f>IF($CE552&gt;=30,INDEX($AN:$AN,$CD552+30),"")</f>
      </c>
      <c r="BT552">
        <f>IF($CE552&gt;=31,INDEX($AN:$AN,$CD552+31),"")</f>
      </c>
      <c r="BU552">
        <f>IF($CE552&gt;=32,INDEX($AN:$AN,$CD552+32),"")</f>
      </c>
      <c r="BV552">
        <f>IF($CE552&gt;=33,INDEX($AN:$AN,$CD552+33),"")</f>
      </c>
      <c r="BW552">
        <f>IF($CE552&gt;=34,INDEX($AN:$AN,$CD552+34),"")</f>
      </c>
      <c r="BX552">
        <f>IF($CE552&gt;=35,INDEX($AN:$AN,$CD552+35),"")</f>
      </c>
      <c r="BY552">
        <f>IF($CE552&gt;=36,INDEX($AN:$AN,$CD552+36),"")</f>
      </c>
      <c r="BZ552">
        <f>IF($CE552&gt;=37,INDEX($AN:$AN,$CD552+37),"")</f>
      </c>
      <c r="CA552">
        <f>IF($CE552&gt;=38,INDEX($AN:$AN,$CD552+38),"")</f>
      </c>
      <c r="CB552">
        <f>IF($CE552&gt;=39,INDEX($AN:$AN,$CD552+39),"")</f>
      </c>
      <c r="CC552">
        <f>IF($CE552&gt;=40,INDEX($AN:$AN,$CD552+40),"")</f>
      </c>
      <c r="CD552">
        <f>IFERROR(MATCH($AM552,$AN$2:$AN$133,0)+1,0)</f>
      </c>
      <c r="CE552">
        <f>IFERROR(INDEX($AO$2:$AO$133,MATCH($AM552,$AN$2:$AN$133,0)),0)</f>
      </c>
      <c r="CF552">
        <f>IFERROR(LEFT($K552,FIND(" - ",$K552)-1),$K552)</f>
      </c>
      <c r="CG552" t="s">
        <v>1590</v>
      </c>
      <c r="CH552">
        <v>1</v>
      </c>
      <c r="CI552">
        <f>IF($DD552&gt;=1,INDEX($CG:$CG,$DC552+1),"")</f>
      </c>
      <c r="CJ552">
        <f>IF($DD552&gt;=2,INDEX($CG:$CG,$DC552+2),"")</f>
      </c>
      <c r="CK552">
        <f>IF($DD552&gt;=3,INDEX($CG:$CG,$DC552+3),"")</f>
      </c>
      <c r="CL552">
        <f>IF($DD552&gt;=4,INDEX($CG:$CG,$DC552+4),"")</f>
      </c>
      <c r="CM552">
        <f>IF($DD552&gt;=5,INDEX($CG:$CG,$DC552+5),"")</f>
      </c>
      <c r="CN552">
        <f>IF($DD552&gt;=6,INDEX($CG:$CG,$DC552+6),"")</f>
      </c>
      <c r="CO552">
        <f>IF($DD552&gt;=7,INDEX($CG:$CG,$DC552+7),"")</f>
      </c>
      <c r="CP552">
        <f>IF($DD552&gt;=8,INDEX($CG:$CG,$DC552+8),"")</f>
      </c>
      <c r="CQ552">
        <f>IF($DD552&gt;=9,INDEX($CG:$CG,$DC552+9),"")</f>
      </c>
      <c r="CR552">
        <f>IF($DD552&gt;=10,INDEX($CG:$CG,$DC552+10),"")</f>
      </c>
      <c r="CS552">
        <f>IF($DD552&gt;=11,INDEX($CG:$CG,$DC552+11),"")</f>
      </c>
      <c r="CT552">
        <f>IF($DD552&gt;=12,INDEX($CG:$CG,$DC552+12),"")</f>
      </c>
      <c r="CU552">
        <f>IF($DD552&gt;=13,INDEX($CG:$CG,$DC552+13),"")</f>
      </c>
      <c r="CV552">
        <f>IF($DD552&gt;=14,INDEX($CG:$CG,$DC552+14),"")</f>
      </c>
      <c r="CW552">
        <f>IF($DD552&gt;=15,INDEX($CG:$CG,$DC552+15),"")</f>
      </c>
      <c r="CX552">
        <f>IF($DD552&gt;=16,INDEX($CG:$CG,$DC552+16),"")</f>
      </c>
      <c r="CY552">
        <f>IF($DD552&gt;=17,INDEX($CG:$CG,$DC552+17),"")</f>
      </c>
      <c r="CZ552">
        <f>IF($DD552&gt;=18,INDEX($CG:$CG,$DC552+18),"")</f>
      </c>
      <c r="DA552">
        <f>IF($DD552&gt;=19,INDEX($CG:$CG,$DC552+19),"")</f>
      </c>
      <c r="DB552">
        <f>IF($DD552&gt;=20,INDEX($CG:$CG,$DC552+20),"")</f>
      </c>
      <c r="DC552">
        <f>IFERROR(MATCH($CF552,$CG$2:$CG$1558,0)+1,0)</f>
      </c>
      <c r="DD552">
        <f>IFERROR(INDEX($CH$2:$CH$1558,MATCH($CF552,$CG$2:$CG$1558,0)),0)</f>
      </c>
      <c r="DE552">
        <f>IFERROR(INDEX($AL:$AL,MATCH($G552,$AK:$AK,0))&amp;"","")</f>
      </c>
      <c r="DI552">
        <f>IF($GL552&gt;=1,INDEX($DF:$DF,$GK552+1),"")</f>
      </c>
      <c r="DJ552">
        <f>IF($GL552&gt;=2,INDEX($DF:$DF,$GK552+2),"")</f>
      </c>
      <c r="DK552">
        <f>IF($GL552&gt;=3,INDEX($DF:$DF,$GK552+3),"")</f>
      </c>
      <c r="DL552">
        <f>IF($GL552&gt;=4,INDEX($DF:$DF,$GK552+4),"")</f>
      </c>
      <c r="DM552">
        <f>IF($GL552&gt;=5,INDEX($DF:$DF,$GK552+5),"")</f>
      </c>
      <c r="DN552">
        <f>IF($GL552&gt;=6,INDEX($DF:$DF,$GK552+6),"")</f>
      </c>
      <c r="DO552">
        <f>IF($GL552&gt;=7,INDEX($DF:$DF,$GK552+7),"")</f>
      </c>
      <c r="DP552">
        <f>IF($GL552&gt;=8,INDEX($DF:$DF,$GK552+8),"")</f>
      </c>
      <c r="DQ552">
        <f>IF($GL552&gt;=9,INDEX($DF:$DF,$GK552+9),"")</f>
      </c>
      <c r="DR552">
        <f>IF($GL552&gt;=10,INDEX($DF:$DF,$GK552+10),"")</f>
      </c>
      <c r="DS552">
        <f>IF($GL552&gt;=11,INDEX($DF:$DF,$GK552+11),"")</f>
      </c>
      <c r="DT552">
        <f>IF($GL552&gt;=12,INDEX($DF:$DF,$GK552+12),"")</f>
      </c>
      <c r="DU552">
        <f>IF($GL552&gt;=13,INDEX($DF:$DF,$GK552+13),"")</f>
      </c>
      <c r="DV552">
        <f>IF($GL552&gt;=14,INDEX($DF:$DF,$GK552+14),"")</f>
      </c>
      <c r="DW552">
        <f>IF($GL552&gt;=15,INDEX($DF:$DF,$GK552+15),"")</f>
      </c>
      <c r="DX552">
        <f>IF($GL552&gt;=16,INDEX($DF:$DF,$GK552+16),"")</f>
      </c>
      <c r="DY552">
        <f>IF($GL552&gt;=17,INDEX($DF:$DF,$GK552+17),"")</f>
      </c>
      <c r="DZ552">
        <f>IF($GL552&gt;=18,INDEX($DF:$DF,$GK552+18),"")</f>
      </c>
      <c r="EA552">
        <f>IF($GL552&gt;=19,INDEX($DF:$DF,$GK552+19),"")</f>
      </c>
      <c r="EB552">
        <f>IF($GL552&gt;=20,INDEX($DF:$DF,$GK552+20),"")</f>
      </c>
      <c r="EC552">
        <f>IF($GL552&gt;=21,INDEX($DF:$DF,$GK552+21),"")</f>
      </c>
      <c r="ED552">
        <f>IF($GL552&gt;=22,INDEX($DF:$DF,$GK552+22),"")</f>
      </c>
      <c r="EE552">
        <f>IF($GL552&gt;=23,INDEX($DF:$DF,$GK552+23),"")</f>
      </c>
      <c r="EF552">
        <f>IF($GL552&gt;=24,INDEX($DF:$DF,$GK552+24),"")</f>
      </c>
      <c r="EG552">
        <f>IF($GL552&gt;=25,INDEX($DF:$DF,$GK552+25),"")</f>
      </c>
      <c r="EH552">
        <f>IF($GL552&gt;=26,INDEX($DF:$DF,$GK552+26),"")</f>
      </c>
      <c r="EI552">
        <f>IF($GL552&gt;=27,INDEX($DF:$DF,$GK552+27),"")</f>
      </c>
      <c r="EJ552">
        <f>IF($GL552&gt;=28,INDEX($DF:$DF,$GK552+28),"")</f>
      </c>
      <c r="EK552">
        <f>IF($GL552&gt;=29,INDEX($DF:$DF,$GK552+29),"")</f>
      </c>
      <c r="EL552">
        <f>IF($GL552&gt;=30,INDEX($DF:$DF,$GK552+30),"")</f>
      </c>
      <c r="EM552">
        <f>IF($GL552&gt;=31,INDEX($DF:$DF,$GK552+31),"")</f>
      </c>
      <c r="EN552">
        <f>IF($GL552&gt;=32,INDEX($DF:$DF,$GK552+32),"")</f>
      </c>
      <c r="EO552">
        <f>IF($GL552&gt;=33,INDEX($DF:$DF,$GK552+33),"")</f>
      </c>
      <c r="EP552">
        <f>IF($GL552&gt;=34,INDEX($DF:$DF,$GK552+34),"")</f>
      </c>
      <c r="EQ552">
        <f>IF($GL552&gt;=35,INDEX($DF:$DF,$GK552+35),"")</f>
      </c>
      <c r="ER552">
        <f>IF($GL552&gt;=36,INDEX($DF:$DF,$GK552+36),"")</f>
      </c>
      <c r="ES552">
        <f>IF($GL552&gt;=37,INDEX($DF:$DF,$GK552+37),"")</f>
      </c>
      <c r="ET552">
        <f>IF($GL552&gt;=38,INDEX($DF:$DF,$GK552+38),"")</f>
      </c>
      <c r="EU552">
        <f>IF($GL552&gt;=39,INDEX($DF:$DF,$GK552+39),"")</f>
      </c>
      <c r="EV552">
        <f>IF($GL552&gt;=40,INDEX($DF:$DF,$GK552+40),"")</f>
      </c>
      <c r="EW552">
        <f>IF($GL552&gt;=1,INDEX($DG:$DG,$GK552+1),"")</f>
      </c>
      <c r="EX552">
        <f>IF($GL552&gt;=2,INDEX($DG:$DG,$GK552+2),"")</f>
      </c>
      <c r="EY552">
        <f>IF($GL552&gt;=3,INDEX($DG:$DG,$GK552+3),"")</f>
      </c>
      <c r="EZ552">
        <f>IF($GL552&gt;=4,INDEX($DG:$DG,$GK552+4),"")</f>
      </c>
      <c r="FA552">
        <f>IF($GL552&gt;=5,INDEX($DG:$DG,$GK552+5),"")</f>
      </c>
      <c r="FB552">
        <f>IF($GL552&gt;=6,INDEX($DG:$DG,$GK552+6),"")</f>
      </c>
      <c r="FC552">
        <f>IF($GL552&gt;=7,INDEX($DG:$DG,$GK552+7),"")</f>
      </c>
      <c r="FD552">
        <f>IF($GL552&gt;=8,INDEX($DG:$DG,$GK552+8),"")</f>
      </c>
      <c r="FE552">
        <f>IF($GL552&gt;=9,INDEX($DG:$DG,$GK552+9),"")</f>
      </c>
      <c r="FF552">
        <f>IF($GL552&gt;=10,INDEX($DG:$DG,$GK552+10),"")</f>
      </c>
      <c r="FG552">
        <f>IF($GL552&gt;=11,INDEX($DG:$DG,$GK552+11),"")</f>
      </c>
      <c r="FH552">
        <f>IF($GL552&gt;=12,INDEX($DG:$DG,$GK552+12),"")</f>
      </c>
      <c r="FI552">
        <f>IF($GL552&gt;=13,INDEX($DG:$DG,$GK552+13),"")</f>
      </c>
      <c r="FJ552">
        <f>IF($GL552&gt;=14,INDEX($DG:$DG,$GK552+14),"")</f>
      </c>
      <c r="FK552">
        <f>IF($GL552&gt;=15,INDEX($DG:$DG,$GK552+15),"")</f>
      </c>
      <c r="FL552">
        <f>IF($GL552&gt;=16,INDEX($DG:$DG,$GK552+16),"")</f>
      </c>
      <c r="FM552">
        <f>IF($GL552&gt;=17,INDEX($DG:$DG,$GK552+17),"")</f>
      </c>
      <c r="FN552">
        <f>IF($GL552&gt;=18,INDEX($DG:$DG,$GK552+18),"")</f>
      </c>
      <c r="FO552">
        <f>IF($GL552&gt;=19,INDEX($DG:$DG,$GK552+19),"")</f>
      </c>
      <c r="FP552">
        <f>IF($GL552&gt;=20,INDEX($DG:$DG,$GK552+20),"")</f>
      </c>
      <c r="FQ552">
        <f>IF($GL552&gt;=21,INDEX($DG:$DG,$GK552+21),"")</f>
      </c>
      <c r="FR552">
        <f>IF($GL552&gt;=22,INDEX($DG:$DG,$GK552+22),"")</f>
      </c>
      <c r="FS552">
        <f>IF($GL552&gt;=23,INDEX($DG:$DG,$GK552+23),"")</f>
      </c>
      <c r="FT552">
        <f>IF($GL552&gt;=24,INDEX($DG:$DG,$GK552+24),"")</f>
      </c>
      <c r="FU552">
        <f>IF($GL552&gt;=25,INDEX($DG:$DG,$GK552+25),"")</f>
      </c>
      <c r="FV552">
        <f>IF($GL552&gt;=26,INDEX($DG:$DG,$GK552+26),"")</f>
      </c>
      <c r="FW552">
        <f>IF($GL552&gt;=27,INDEX($DG:$DG,$GK552+27),"")</f>
      </c>
      <c r="FX552">
        <f>IF($GL552&gt;=28,INDEX($DG:$DG,$GK552+28),"")</f>
      </c>
      <c r="FY552">
        <f>IF($GL552&gt;=29,INDEX($DG:$DG,$GK552+29),"")</f>
      </c>
      <c r="FZ552">
        <f>IF($GL552&gt;=30,INDEX($DG:$DG,$GK552+30),"")</f>
      </c>
      <c r="GA552">
        <f>IF($GL552&gt;=31,INDEX($DG:$DG,$GK552+31),"")</f>
      </c>
      <c r="GB552">
        <f>IF($GL552&gt;=32,INDEX($DG:$DG,$GK552+32),"")</f>
      </c>
      <c r="GC552">
        <f>IF($GL552&gt;=33,INDEX($DG:$DG,$GK552+33),"")</f>
      </c>
      <c r="GD552">
        <f>IF($GL552&gt;=34,INDEX($DG:$DG,$GK552+34),"")</f>
      </c>
      <c r="GE552">
        <f>IF($GL552&gt;=35,INDEX($DG:$DG,$GK552+35),"")</f>
      </c>
      <c r="GF552">
        <f>IF($GL552&gt;=36,INDEX($DG:$DG,$GK552+36),"")</f>
      </c>
      <c r="GG552">
        <f>IF($GL552&gt;=37,INDEX($DG:$DG,$GK552+37),"")</f>
      </c>
      <c r="GH552">
        <f>IF($GL552&gt;=38,INDEX($DG:$DG,$GK552+38),"")</f>
      </c>
      <c r="GI552">
        <f>IF($GL552&gt;=39,INDEX($DG:$DG,$GK552+39),"")</f>
      </c>
      <c r="GJ552">
        <f>IF($GL552&gt;=40,INDEX($DG:$DG,$GK552+40),"")</f>
      </c>
      <c r="GK552">
        <f>IFERROR(MATCH($DE552,$DF$2:$DF$166,0)+1,0)</f>
      </c>
      <c r="GL552">
        <f>IFERROR(INDEX($DH$2:$DH$166,MATCH($DE552,$DF$2:$DF$166,0)),0)</f>
      </c>
      <c r="GM552">
        <f>IFERROR(MATCH($H552,$DI$552:$EV$552,0),0)</f>
      </c>
      <c r="GN552">
        <f>IF($GM552&gt;0,INDEX($EW$552:$GJ$552,$GM552),"")</f>
      </c>
      <c r="GO552" t="s">
        <v>1202</v>
      </c>
      <c r="GQ552">
        <f>IF($IZ552&gt;=1,INDEX($GO:$GO,$IY552+1),"")</f>
      </c>
      <c r="GR552">
        <f>IF($IZ552&gt;=2,INDEX($GO:$GO,$IY552+2),"")</f>
      </c>
      <c r="GS552">
        <f>IF($IZ552&gt;=3,INDEX($GO:$GO,$IY552+3),"")</f>
      </c>
      <c r="GT552">
        <f>IF($IZ552&gt;=4,INDEX($GO:$GO,$IY552+4),"")</f>
      </c>
      <c r="GU552">
        <f>IF($IZ552&gt;=5,INDEX($GO:$GO,$IY552+5),"")</f>
      </c>
      <c r="GV552">
        <f>IF($IZ552&gt;=6,INDEX($GO:$GO,$IY552+6),"")</f>
      </c>
      <c r="GW552">
        <f>IF($IZ552&gt;=7,INDEX($GO:$GO,$IY552+7),"")</f>
      </c>
      <c r="GX552">
        <f>IF($IZ552&gt;=8,INDEX($GO:$GO,$IY552+8),"")</f>
      </c>
      <c r="GY552">
        <f>IF($IZ552&gt;=9,INDEX($GO:$GO,$IY552+9),"")</f>
      </c>
      <c r="GZ552">
        <f>IF($IZ552&gt;=10,INDEX($GO:$GO,$IY552+10),"")</f>
      </c>
      <c r="HA552">
        <f>IF($IZ552&gt;=11,INDEX($GO:$GO,$IY552+11),"")</f>
      </c>
      <c r="HB552">
        <f>IF($IZ552&gt;=12,INDEX($GO:$GO,$IY552+12),"")</f>
      </c>
      <c r="HC552">
        <f>IF($IZ552&gt;=13,INDEX($GO:$GO,$IY552+13),"")</f>
      </c>
      <c r="HD552">
        <f>IF($IZ552&gt;=14,INDEX($GO:$GO,$IY552+14),"")</f>
      </c>
      <c r="HE552">
        <f>IF($IZ552&gt;=15,INDEX($GO:$GO,$IY552+15),"")</f>
      </c>
      <c r="HF552">
        <f>IF($IZ552&gt;=16,INDEX($GO:$GO,$IY552+16),"")</f>
      </c>
      <c r="HG552">
        <f>IF($IZ552&gt;=17,INDEX($GO:$GO,$IY552+17),"")</f>
      </c>
      <c r="HH552">
        <f>IF($IZ552&gt;=18,INDEX($GO:$GO,$IY552+18),"")</f>
      </c>
      <c r="HI552">
        <f>IF($IZ552&gt;=19,INDEX($GO:$GO,$IY552+19),"")</f>
      </c>
      <c r="HJ552">
        <f>IF($IZ552&gt;=20,INDEX($GO:$GO,$IY552+20),"")</f>
      </c>
      <c r="HK552">
        <f>IF($IZ552&gt;=21,INDEX($GO:$GO,$IY552+21),"")</f>
      </c>
      <c r="HL552">
        <f>IF($IZ552&gt;=22,INDEX($GO:$GO,$IY552+22),"")</f>
      </c>
      <c r="HM552">
        <f>IF($IZ552&gt;=23,INDEX($GO:$GO,$IY552+23),"")</f>
      </c>
      <c r="HN552">
        <f>IF($IZ552&gt;=24,INDEX($GO:$GO,$IY552+24),"")</f>
      </c>
      <c r="HO552">
        <f>IF($IZ552&gt;=25,INDEX($GO:$GO,$IY552+25),"")</f>
      </c>
      <c r="HP552">
        <f>IF($IZ552&gt;=26,INDEX($GO:$GO,$IY552+26),"")</f>
      </c>
      <c r="HQ552">
        <f>IF($IZ552&gt;=27,INDEX($GO:$GO,$IY552+27),"")</f>
      </c>
      <c r="HR552">
        <f>IF($IZ552&gt;=28,INDEX($GO:$GO,$IY552+28),"")</f>
      </c>
      <c r="HS552">
        <f>IF($IZ552&gt;=29,INDEX($GO:$GO,$IY552+29),"")</f>
      </c>
      <c r="HT552">
        <f>IF($IZ552&gt;=30,INDEX($GO:$GO,$IY552+30),"")</f>
      </c>
      <c r="HU552">
        <f>IF($IZ552&gt;=31,INDEX($GO:$GO,$IY552+31),"")</f>
      </c>
      <c r="HV552">
        <f>IF($IZ552&gt;=32,INDEX($GO:$GO,$IY552+32),"")</f>
      </c>
      <c r="HW552">
        <f>IF($IZ552&gt;=33,INDEX($GO:$GO,$IY552+33),"")</f>
      </c>
      <c r="HX552">
        <f>IF($IZ552&gt;=34,INDEX($GO:$GO,$IY552+34),"")</f>
      </c>
      <c r="HY552">
        <f>IF($IZ552&gt;=35,INDEX($GO:$GO,$IY552+35),"")</f>
      </c>
      <c r="HZ552">
        <f>IF($IZ552&gt;=36,INDEX($GO:$GO,$IY552+36),"")</f>
      </c>
      <c r="IA552">
        <f>IF($IZ552&gt;=37,INDEX($GO:$GO,$IY552+37),"")</f>
      </c>
      <c r="IB552">
        <f>IF($IZ552&gt;=38,INDEX($GO:$GO,$IY552+38),"")</f>
      </c>
      <c r="IC552">
        <f>IF($IZ552&gt;=39,INDEX($GO:$GO,$IY552+39),"")</f>
      </c>
      <c r="ID552">
        <f>IF($IZ552&gt;=40,INDEX($GO:$GO,$IY552+40),"")</f>
      </c>
      <c r="IE552">
        <f>IF($IZ552&gt;=41,INDEX($GO:$GO,$IY552+41),"")</f>
      </c>
      <c r="IF552">
        <f>IF($IZ552&gt;=42,INDEX($GO:$GO,$IY552+42),"")</f>
      </c>
      <c r="IG552">
        <f>IF($IZ552&gt;=43,INDEX($GO:$GO,$IY552+43),"")</f>
      </c>
      <c r="IH552">
        <f>IF($IZ552&gt;=44,INDEX($GO:$GO,$IY552+44),"")</f>
      </c>
      <c r="II552">
        <f>IF($IZ552&gt;=45,INDEX($GO:$GO,$IY552+45),"")</f>
      </c>
      <c r="IJ552">
        <f>IF($IZ552&gt;=46,INDEX($GO:$GO,$IY552+46),"")</f>
      </c>
      <c r="IK552">
        <f>IF($IZ552&gt;=47,INDEX($GO:$GO,$IY552+47),"")</f>
      </c>
      <c r="IL552">
        <f>IF($IZ552&gt;=48,INDEX($GO:$GO,$IY552+48),"")</f>
      </c>
      <c r="IM552">
        <f>IF($IZ552&gt;=49,INDEX($GO:$GO,$IY552+49),"")</f>
      </c>
      <c r="IN552">
        <f>IF($IZ552&gt;=50,INDEX($GO:$GO,$IY552+50),"")</f>
      </c>
      <c r="IO552">
        <f>IF($IZ552&gt;=51,INDEX($GO:$GO,$IY552+51),"")</f>
      </c>
      <c r="IP552">
        <f>IF($IZ552&gt;=52,INDEX($GO:$GO,$IY552+52),"")</f>
      </c>
      <c r="IQ552">
        <f>IF($IZ552&gt;=53,INDEX($GO:$GO,$IY552+53),"")</f>
      </c>
      <c r="IR552">
        <f>IF($IZ552&gt;=54,INDEX($GO:$GO,$IY552+54),"")</f>
      </c>
      <c r="IS552">
        <f>IF($IZ552&gt;=55,INDEX($GO:$GO,$IY552+55),"")</f>
      </c>
      <c r="IT552">
        <f>IF($IZ552&gt;=56,INDEX($GO:$GO,$IY552+56),"")</f>
      </c>
      <c r="IU552">
        <f>IF($IZ552&gt;=57,INDEX($GO:$GO,$IY552+57),"")</f>
      </c>
      <c r="IV552">
        <f>IF($IZ552&gt;=58,INDEX($GO:$GO,$IY552+58),"")</f>
      </c>
      <c r="IW552">
        <f>IF($IZ552&gt;=59,INDEX($GO:$GO,$IY552+59),"")</f>
      </c>
      <c r="IX552">
        <f>IF($IZ552&gt;=60,INDEX($GO:$GO,$IY552+60),"")</f>
      </c>
      <c r="IY552">
        <f>IFERROR(MATCH($GN552,$GO$2:$GO$827,0)+1,0)</f>
      </c>
      <c r="IZ552">
        <f>IFERROR(INDEX($GP$2:$GP$827,MATCH($GN552,$GO$2:$GO$827,0)),0)</f>
      </c>
      <c r="JA552" t="s">
        <v>23</v>
      </c>
      <c r="JB552" t="s">
        <v>23</v>
      </c>
    </row>
    <row r="553" spans="1:262" x14ac:dyDescent="0.25">
      <c r="F553" s="1"/>
      <c r="G553" s="1"/>
      <c r="H553" s="1"/>
      <c r="I553" s="1"/>
      <c r="J553" s="1">
        <f>IFERROR(IF(FIND(" - ",$F553)&gt;0,MID($F553,FIND(" - ",$F553)+3,LEN($F553)),""),"")</f>
      </c>
      <c r="L553" s="1"/>
      <c r="N553" t="s">
        <v>23</v>
      </c>
      <c r="P553">
        <f>IF(OR($N553="",$O553=""),"",IFERROR($N553/$O553,0))</f>
      </c>
      <c r="Q553">
        <f>IF($N553="","",
IF($G553="","",
IF(ISNUMBER(SEARCH("exempt",LOWER($G553))),0,
$N553*(VALUE(SUBSTITUTE($G553,"%",""))/100))))</f>
      </c>
      <c r="W553">
        <f>IF($N553="","",
SUM($N553,$Q553,$U553,$R553,$T553)-
IF($V553="",0,VALUE($V553)))</f>
      </c>
      <c r="AE553" t="s">
        <v>1591</v>
      </c>
      <c r="AJ553" t="s">
        <v>1592</v>
      </c>
      <c r="AM553">
        <f>IFERROR(LEFT($F553,FIND(" - ",$F553)-1),$F553)</f>
      </c>
      <c r="AP553">
        <f>IF($CE553&gt;=1,INDEX($AN:$AN,$CD553+1),"")</f>
      </c>
      <c r="AQ553">
        <f>IF($CE553&gt;=2,INDEX($AN:$AN,$CD553+2),"")</f>
      </c>
      <c r="AR553">
        <f>IF($CE553&gt;=3,INDEX($AN:$AN,$CD553+3),"")</f>
      </c>
      <c r="AS553">
        <f>IF($CE553&gt;=4,INDEX($AN:$AN,$CD553+4),"")</f>
      </c>
      <c r="AT553">
        <f>IF($CE553&gt;=5,INDEX($AN:$AN,$CD553+5),"")</f>
      </c>
      <c r="AU553">
        <f>IF($CE553&gt;=6,INDEX($AN:$AN,$CD553+6),"")</f>
      </c>
      <c r="AV553">
        <f>IF($CE553&gt;=7,INDEX($AN:$AN,$CD553+7),"")</f>
      </c>
      <c r="AW553">
        <f>IF($CE553&gt;=8,INDEX($AN:$AN,$CD553+8),"")</f>
      </c>
      <c r="AX553">
        <f>IF($CE553&gt;=9,INDEX($AN:$AN,$CD553+9),"")</f>
      </c>
      <c r="AY553">
        <f>IF($CE553&gt;=10,INDEX($AN:$AN,$CD553+10),"")</f>
      </c>
      <c r="AZ553">
        <f>IF($CE553&gt;=11,INDEX($AN:$AN,$CD553+11),"")</f>
      </c>
      <c r="BA553">
        <f>IF($CE553&gt;=12,INDEX($AN:$AN,$CD553+12),"")</f>
      </c>
      <c r="BB553">
        <f>IF($CE553&gt;=13,INDEX($AN:$AN,$CD553+13),"")</f>
      </c>
      <c r="BC553">
        <f>IF($CE553&gt;=14,INDEX($AN:$AN,$CD553+14),"")</f>
      </c>
      <c r="BD553">
        <f>IF($CE553&gt;=15,INDEX($AN:$AN,$CD553+15),"")</f>
      </c>
      <c r="BE553">
        <f>IF($CE553&gt;=16,INDEX($AN:$AN,$CD553+16),"")</f>
      </c>
      <c r="BF553">
        <f>IF($CE553&gt;=17,INDEX($AN:$AN,$CD553+17),"")</f>
      </c>
      <c r="BG553">
        <f>IF($CE553&gt;=18,INDEX($AN:$AN,$CD553+18),"")</f>
      </c>
      <c r="BH553">
        <f>IF($CE553&gt;=19,INDEX($AN:$AN,$CD553+19),"")</f>
      </c>
      <c r="BI553">
        <f>IF($CE553&gt;=20,INDEX($AN:$AN,$CD553+20),"")</f>
      </c>
      <c r="BJ553">
        <f>IF($CE553&gt;=21,INDEX($AN:$AN,$CD553+21),"")</f>
      </c>
      <c r="BK553">
        <f>IF($CE553&gt;=22,INDEX($AN:$AN,$CD553+22),"")</f>
      </c>
      <c r="BL553">
        <f>IF($CE553&gt;=23,INDEX($AN:$AN,$CD553+23),"")</f>
      </c>
      <c r="BM553">
        <f>IF($CE553&gt;=24,INDEX($AN:$AN,$CD553+24),"")</f>
      </c>
      <c r="BN553">
        <f>IF($CE553&gt;=25,INDEX($AN:$AN,$CD553+25),"")</f>
      </c>
      <c r="BO553">
        <f>IF($CE553&gt;=26,INDEX($AN:$AN,$CD553+26),"")</f>
      </c>
      <c r="BP553">
        <f>IF($CE553&gt;=27,INDEX($AN:$AN,$CD553+27),"")</f>
      </c>
      <c r="BQ553">
        <f>IF($CE553&gt;=28,INDEX($AN:$AN,$CD553+28),"")</f>
      </c>
      <c r="BR553">
        <f>IF($CE553&gt;=29,INDEX($AN:$AN,$CD553+29),"")</f>
      </c>
      <c r="BS553">
        <f>IF($CE553&gt;=30,INDEX($AN:$AN,$CD553+30),"")</f>
      </c>
      <c r="BT553">
        <f>IF($CE553&gt;=31,INDEX($AN:$AN,$CD553+31),"")</f>
      </c>
      <c r="BU553">
        <f>IF($CE553&gt;=32,INDEX($AN:$AN,$CD553+32),"")</f>
      </c>
      <c r="BV553">
        <f>IF($CE553&gt;=33,INDEX($AN:$AN,$CD553+33),"")</f>
      </c>
      <c r="BW553">
        <f>IF($CE553&gt;=34,INDEX($AN:$AN,$CD553+34),"")</f>
      </c>
      <c r="BX553">
        <f>IF($CE553&gt;=35,INDEX($AN:$AN,$CD553+35),"")</f>
      </c>
      <c r="BY553">
        <f>IF($CE553&gt;=36,INDEX($AN:$AN,$CD553+36),"")</f>
      </c>
      <c r="BZ553">
        <f>IF($CE553&gt;=37,INDEX($AN:$AN,$CD553+37),"")</f>
      </c>
      <c r="CA553">
        <f>IF($CE553&gt;=38,INDEX($AN:$AN,$CD553+38),"")</f>
      </c>
      <c r="CB553">
        <f>IF($CE553&gt;=39,INDEX($AN:$AN,$CD553+39),"")</f>
      </c>
      <c r="CC553">
        <f>IF($CE553&gt;=40,INDEX($AN:$AN,$CD553+40),"")</f>
      </c>
      <c r="CD553">
        <f>IFERROR(MATCH($AM553,$AN$2:$AN$133,0)+1,0)</f>
      </c>
      <c r="CE553">
        <f>IFERROR(INDEX($AO$2:$AO$133,MATCH($AM553,$AN$2:$AN$133,0)),0)</f>
      </c>
      <c r="CF553">
        <f>IFERROR(LEFT($K553,FIND(" - ",$K553)-1),$K553)</f>
      </c>
      <c r="CG553" t="s">
        <v>206</v>
      </c>
      <c r="CI553">
        <f>IF($DD553&gt;=1,INDEX($CG:$CG,$DC553+1),"")</f>
      </c>
      <c r="CJ553">
        <f>IF($DD553&gt;=2,INDEX($CG:$CG,$DC553+2),"")</f>
      </c>
      <c r="CK553">
        <f>IF($DD553&gt;=3,INDEX($CG:$CG,$DC553+3),"")</f>
      </c>
      <c r="CL553">
        <f>IF($DD553&gt;=4,INDEX($CG:$CG,$DC553+4),"")</f>
      </c>
      <c r="CM553">
        <f>IF($DD553&gt;=5,INDEX($CG:$CG,$DC553+5),"")</f>
      </c>
      <c r="CN553">
        <f>IF($DD553&gt;=6,INDEX($CG:$CG,$DC553+6),"")</f>
      </c>
      <c r="CO553">
        <f>IF($DD553&gt;=7,INDEX($CG:$CG,$DC553+7),"")</f>
      </c>
      <c r="CP553">
        <f>IF($DD553&gt;=8,INDEX($CG:$CG,$DC553+8),"")</f>
      </c>
      <c r="CQ553">
        <f>IF($DD553&gt;=9,INDEX($CG:$CG,$DC553+9),"")</f>
      </c>
      <c r="CR553">
        <f>IF($DD553&gt;=10,INDEX($CG:$CG,$DC553+10),"")</f>
      </c>
      <c r="CS553">
        <f>IF($DD553&gt;=11,INDEX($CG:$CG,$DC553+11),"")</f>
      </c>
      <c r="CT553">
        <f>IF($DD553&gt;=12,INDEX($CG:$CG,$DC553+12),"")</f>
      </c>
      <c r="CU553">
        <f>IF($DD553&gt;=13,INDEX($CG:$CG,$DC553+13),"")</f>
      </c>
      <c r="CV553">
        <f>IF($DD553&gt;=14,INDEX($CG:$CG,$DC553+14),"")</f>
      </c>
      <c r="CW553">
        <f>IF($DD553&gt;=15,INDEX($CG:$CG,$DC553+15),"")</f>
      </c>
      <c r="CX553">
        <f>IF($DD553&gt;=16,INDEX($CG:$CG,$DC553+16),"")</f>
      </c>
      <c r="CY553">
        <f>IF($DD553&gt;=17,INDEX($CG:$CG,$DC553+17),"")</f>
      </c>
      <c r="CZ553">
        <f>IF($DD553&gt;=18,INDEX($CG:$CG,$DC553+18),"")</f>
      </c>
      <c r="DA553">
        <f>IF($DD553&gt;=19,INDEX($CG:$CG,$DC553+19),"")</f>
      </c>
      <c r="DB553">
        <f>IF($DD553&gt;=20,INDEX($CG:$CG,$DC553+20),"")</f>
      </c>
      <c r="DC553">
        <f>IFERROR(MATCH($CF553,$CG$2:$CG$1558,0)+1,0)</f>
      </c>
      <c r="DD553">
        <f>IFERROR(INDEX($CH$2:$CH$1558,MATCH($CF553,$CG$2:$CG$1558,0)),0)</f>
      </c>
      <c r="DE553">
        <f>IFERROR(INDEX($AL:$AL,MATCH($G553,$AK:$AK,0))&amp;"","")</f>
      </c>
      <c r="DI553">
        <f>IF($GL553&gt;=1,INDEX($DF:$DF,$GK553+1),"")</f>
      </c>
      <c r="DJ553">
        <f>IF($GL553&gt;=2,INDEX($DF:$DF,$GK553+2),"")</f>
      </c>
      <c r="DK553">
        <f>IF($GL553&gt;=3,INDEX($DF:$DF,$GK553+3),"")</f>
      </c>
      <c r="DL553">
        <f>IF($GL553&gt;=4,INDEX($DF:$DF,$GK553+4),"")</f>
      </c>
      <c r="DM553">
        <f>IF($GL553&gt;=5,INDEX($DF:$DF,$GK553+5),"")</f>
      </c>
      <c r="DN553">
        <f>IF($GL553&gt;=6,INDEX($DF:$DF,$GK553+6),"")</f>
      </c>
      <c r="DO553">
        <f>IF($GL553&gt;=7,INDEX($DF:$DF,$GK553+7),"")</f>
      </c>
      <c r="DP553">
        <f>IF($GL553&gt;=8,INDEX($DF:$DF,$GK553+8),"")</f>
      </c>
      <c r="DQ553">
        <f>IF($GL553&gt;=9,INDEX($DF:$DF,$GK553+9),"")</f>
      </c>
      <c r="DR553">
        <f>IF($GL553&gt;=10,INDEX($DF:$DF,$GK553+10),"")</f>
      </c>
      <c r="DS553">
        <f>IF($GL553&gt;=11,INDEX($DF:$DF,$GK553+11),"")</f>
      </c>
      <c r="DT553">
        <f>IF($GL553&gt;=12,INDEX($DF:$DF,$GK553+12),"")</f>
      </c>
      <c r="DU553">
        <f>IF($GL553&gt;=13,INDEX($DF:$DF,$GK553+13),"")</f>
      </c>
      <c r="DV553">
        <f>IF($GL553&gt;=14,INDEX($DF:$DF,$GK553+14),"")</f>
      </c>
      <c r="DW553">
        <f>IF($GL553&gt;=15,INDEX($DF:$DF,$GK553+15),"")</f>
      </c>
      <c r="DX553">
        <f>IF($GL553&gt;=16,INDEX($DF:$DF,$GK553+16),"")</f>
      </c>
      <c r="DY553">
        <f>IF($GL553&gt;=17,INDEX($DF:$DF,$GK553+17),"")</f>
      </c>
      <c r="DZ553">
        <f>IF($GL553&gt;=18,INDEX($DF:$DF,$GK553+18),"")</f>
      </c>
      <c r="EA553">
        <f>IF($GL553&gt;=19,INDEX($DF:$DF,$GK553+19),"")</f>
      </c>
      <c r="EB553">
        <f>IF($GL553&gt;=20,INDEX($DF:$DF,$GK553+20),"")</f>
      </c>
      <c r="EC553">
        <f>IF($GL553&gt;=21,INDEX($DF:$DF,$GK553+21),"")</f>
      </c>
      <c r="ED553">
        <f>IF($GL553&gt;=22,INDEX($DF:$DF,$GK553+22),"")</f>
      </c>
      <c r="EE553">
        <f>IF($GL553&gt;=23,INDEX($DF:$DF,$GK553+23),"")</f>
      </c>
      <c r="EF553">
        <f>IF($GL553&gt;=24,INDEX($DF:$DF,$GK553+24),"")</f>
      </c>
      <c r="EG553">
        <f>IF($GL553&gt;=25,INDEX($DF:$DF,$GK553+25),"")</f>
      </c>
      <c r="EH553">
        <f>IF($GL553&gt;=26,INDEX($DF:$DF,$GK553+26),"")</f>
      </c>
      <c r="EI553">
        <f>IF($GL553&gt;=27,INDEX($DF:$DF,$GK553+27),"")</f>
      </c>
      <c r="EJ553">
        <f>IF($GL553&gt;=28,INDEX($DF:$DF,$GK553+28),"")</f>
      </c>
      <c r="EK553">
        <f>IF($GL553&gt;=29,INDEX($DF:$DF,$GK553+29),"")</f>
      </c>
      <c r="EL553">
        <f>IF($GL553&gt;=30,INDEX($DF:$DF,$GK553+30),"")</f>
      </c>
      <c r="EM553">
        <f>IF($GL553&gt;=31,INDEX($DF:$DF,$GK553+31),"")</f>
      </c>
      <c r="EN553">
        <f>IF($GL553&gt;=32,INDEX($DF:$DF,$GK553+32),"")</f>
      </c>
      <c r="EO553">
        <f>IF($GL553&gt;=33,INDEX($DF:$DF,$GK553+33),"")</f>
      </c>
      <c r="EP553">
        <f>IF($GL553&gt;=34,INDEX($DF:$DF,$GK553+34),"")</f>
      </c>
      <c r="EQ553">
        <f>IF($GL553&gt;=35,INDEX($DF:$DF,$GK553+35),"")</f>
      </c>
      <c r="ER553">
        <f>IF($GL553&gt;=36,INDEX($DF:$DF,$GK553+36),"")</f>
      </c>
      <c r="ES553">
        <f>IF($GL553&gt;=37,INDEX($DF:$DF,$GK553+37),"")</f>
      </c>
      <c r="ET553">
        <f>IF($GL553&gt;=38,INDEX($DF:$DF,$GK553+38),"")</f>
      </c>
      <c r="EU553">
        <f>IF($GL553&gt;=39,INDEX($DF:$DF,$GK553+39),"")</f>
      </c>
      <c r="EV553">
        <f>IF($GL553&gt;=40,INDEX($DF:$DF,$GK553+40),"")</f>
      </c>
      <c r="EW553">
        <f>IF($GL553&gt;=1,INDEX($DG:$DG,$GK553+1),"")</f>
      </c>
      <c r="EX553">
        <f>IF($GL553&gt;=2,INDEX($DG:$DG,$GK553+2),"")</f>
      </c>
      <c r="EY553">
        <f>IF($GL553&gt;=3,INDEX($DG:$DG,$GK553+3),"")</f>
      </c>
      <c r="EZ553">
        <f>IF($GL553&gt;=4,INDEX($DG:$DG,$GK553+4),"")</f>
      </c>
      <c r="FA553">
        <f>IF($GL553&gt;=5,INDEX($DG:$DG,$GK553+5),"")</f>
      </c>
      <c r="FB553">
        <f>IF($GL553&gt;=6,INDEX($DG:$DG,$GK553+6),"")</f>
      </c>
      <c r="FC553">
        <f>IF($GL553&gt;=7,INDEX($DG:$DG,$GK553+7),"")</f>
      </c>
      <c r="FD553">
        <f>IF($GL553&gt;=8,INDEX($DG:$DG,$GK553+8),"")</f>
      </c>
      <c r="FE553">
        <f>IF($GL553&gt;=9,INDEX($DG:$DG,$GK553+9),"")</f>
      </c>
      <c r="FF553">
        <f>IF($GL553&gt;=10,INDEX($DG:$DG,$GK553+10),"")</f>
      </c>
      <c r="FG553">
        <f>IF($GL553&gt;=11,INDEX($DG:$DG,$GK553+11),"")</f>
      </c>
      <c r="FH553">
        <f>IF($GL553&gt;=12,INDEX($DG:$DG,$GK553+12),"")</f>
      </c>
      <c r="FI553">
        <f>IF($GL553&gt;=13,INDEX($DG:$DG,$GK553+13),"")</f>
      </c>
      <c r="FJ553">
        <f>IF($GL553&gt;=14,INDEX($DG:$DG,$GK553+14),"")</f>
      </c>
      <c r="FK553">
        <f>IF($GL553&gt;=15,INDEX($DG:$DG,$GK553+15),"")</f>
      </c>
      <c r="FL553">
        <f>IF($GL553&gt;=16,INDEX($DG:$DG,$GK553+16),"")</f>
      </c>
      <c r="FM553">
        <f>IF($GL553&gt;=17,INDEX($DG:$DG,$GK553+17),"")</f>
      </c>
      <c r="FN553">
        <f>IF($GL553&gt;=18,INDEX($DG:$DG,$GK553+18),"")</f>
      </c>
      <c r="FO553">
        <f>IF($GL553&gt;=19,INDEX($DG:$DG,$GK553+19),"")</f>
      </c>
      <c r="FP553">
        <f>IF($GL553&gt;=20,INDEX($DG:$DG,$GK553+20),"")</f>
      </c>
      <c r="FQ553">
        <f>IF($GL553&gt;=21,INDEX($DG:$DG,$GK553+21),"")</f>
      </c>
      <c r="FR553">
        <f>IF($GL553&gt;=22,INDEX($DG:$DG,$GK553+22),"")</f>
      </c>
      <c r="FS553">
        <f>IF($GL553&gt;=23,INDEX($DG:$DG,$GK553+23),"")</f>
      </c>
      <c r="FT553">
        <f>IF($GL553&gt;=24,INDEX($DG:$DG,$GK553+24),"")</f>
      </c>
      <c r="FU553">
        <f>IF($GL553&gt;=25,INDEX($DG:$DG,$GK553+25),"")</f>
      </c>
      <c r="FV553">
        <f>IF($GL553&gt;=26,INDEX($DG:$DG,$GK553+26),"")</f>
      </c>
      <c r="FW553">
        <f>IF($GL553&gt;=27,INDEX($DG:$DG,$GK553+27),"")</f>
      </c>
      <c r="FX553">
        <f>IF($GL553&gt;=28,INDEX($DG:$DG,$GK553+28),"")</f>
      </c>
      <c r="FY553">
        <f>IF($GL553&gt;=29,INDEX($DG:$DG,$GK553+29),"")</f>
      </c>
      <c r="FZ553">
        <f>IF($GL553&gt;=30,INDEX($DG:$DG,$GK553+30),"")</f>
      </c>
      <c r="GA553">
        <f>IF($GL553&gt;=31,INDEX($DG:$DG,$GK553+31),"")</f>
      </c>
      <c r="GB553">
        <f>IF($GL553&gt;=32,INDEX($DG:$DG,$GK553+32),"")</f>
      </c>
      <c r="GC553">
        <f>IF($GL553&gt;=33,INDEX($DG:$DG,$GK553+33),"")</f>
      </c>
      <c r="GD553">
        <f>IF($GL553&gt;=34,INDEX($DG:$DG,$GK553+34),"")</f>
      </c>
      <c r="GE553">
        <f>IF($GL553&gt;=35,INDEX($DG:$DG,$GK553+35),"")</f>
      </c>
      <c r="GF553">
        <f>IF($GL553&gt;=36,INDEX($DG:$DG,$GK553+36),"")</f>
      </c>
      <c r="GG553">
        <f>IF($GL553&gt;=37,INDEX($DG:$DG,$GK553+37),"")</f>
      </c>
      <c r="GH553">
        <f>IF($GL553&gt;=38,INDEX($DG:$DG,$GK553+38),"")</f>
      </c>
      <c r="GI553">
        <f>IF($GL553&gt;=39,INDEX($DG:$DG,$GK553+39),"")</f>
      </c>
      <c r="GJ553">
        <f>IF($GL553&gt;=40,INDEX($DG:$DG,$GK553+40),"")</f>
      </c>
      <c r="GK553">
        <f>IFERROR(MATCH($DE553,$DF$2:$DF$166,0)+1,0)</f>
      </c>
      <c r="GL553">
        <f>IFERROR(INDEX($DH$2:$DH$166,MATCH($DE553,$DF$2:$DF$166,0)),0)</f>
      </c>
      <c r="GM553">
        <f>IFERROR(MATCH($H553,$DI$553:$EV$553,0),0)</f>
      </c>
      <c r="GN553">
        <f>IF($GM553&gt;0,INDEX($EW$553:$GJ$553,$GM553),"")</f>
      </c>
      <c r="GO553" t="s">
        <v>1204</v>
      </c>
      <c r="GQ553">
        <f>IF($IZ553&gt;=1,INDEX($GO:$GO,$IY553+1),"")</f>
      </c>
      <c r="GR553">
        <f>IF($IZ553&gt;=2,INDEX($GO:$GO,$IY553+2),"")</f>
      </c>
      <c r="GS553">
        <f>IF($IZ553&gt;=3,INDEX($GO:$GO,$IY553+3),"")</f>
      </c>
      <c r="GT553">
        <f>IF($IZ553&gt;=4,INDEX($GO:$GO,$IY553+4),"")</f>
      </c>
      <c r="GU553">
        <f>IF($IZ553&gt;=5,INDEX($GO:$GO,$IY553+5),"")</f>
      </c>
      <c r="GV553">
        <f>IF($IZ553&gt;=6,INDEX($GO:$GO,$IY553+6),"")</f>
      </c>
      <c r="GW553">
        <f>IF($IZ553&gt;=7,INDEX($GO:$GO,$IY553+7),"")</f>
      </c>
      <c r="GX553">
        <f>IF($IZ553&gt;=8,INDEX($GO:$GO,$IY553+8),"")</f>
      </c>
      <c r="GY553">
        <f>IF($IZ553&gt;=9,INDEX($GO:$GO,$IY553+9),"")</f>
      </c>
      <c r="GZ553">
        <f>IF($IZ553&gt;=10,INDEX($GO:$GO,$IY553+10),"")</f>
      </c>
      <c r="HA553">
        <f>IF($IZ553&gt;=11,INDEX($GO:$GO,$IY553+11),"")</f>
      </c>
      <c r="HB553">
        <f>IF($IZ553&gt;=12,INDEX($GO:$GO,$IY553+12),"")</f>
      </c>
      <c r="HC553">
        <f>IF($IZ553&gt;=13,INDEX($GO:$GO,$IY553+13),"")</f>
      </c>
      <c r="HD553">
        <f>IF($IZ553&gt;=14,INDEX($GO:$GO,$IY553+14),"")</f>
      </c>
      <c r="HE553">
        <f>IF($IZ553&gt;=15,INDEX($GO:$GO,$IY553+15),"")</f>
      </c>
      <c r="HF553">
        <f>IF($IZ553&gt;=16,INDEX($GO:$GO,$IY553+16),"")</f>
      </c>
      <c r="HG553">
        <f>IF($IZ553&gt;=17,INDEX($GO:$GO,$IY553+17),"")</f>
      </c>
      <c r="HH553">
        <f>IF($IZ553&gt;=18,INDEX($GO:$GO,$IY553+18),"")</f>
      </c>
      <c r="HI553">
        <f>IF($IZ553&gt;=19,INDEX($GO:$GO,$IY553+19),"")</f>
      </c>
      <c r="HJ553">
        <f>IF($IZ553&gt;=20,INDEX($GO:$GO,$IY553+20),"")</f>
      </c>
      <c r="HK553">
        <f>IF($IZ553&gt;=21,INDEX($GO:$GO,$IY553+21),"")</f>
      </c>
      <c r="HL553">
        <f>IF($IZ553&gt;=22,INDEX($GO:$GO,$IY553+22),"")</f>
      </c>
      <c r="HM553">
        <f>IF($IZ553&gt;=23,INDEX($GO:$GO,$IY553+23),"")</f>
      </c>
      <c r="HN553">
        <f>IF($IZ553&gt;=24,INDEX($GO:$GO,$IY553+24),"")</f>
      </c>
      <c r="HO553">
        <f>IF($IZ553&gt;=25,INDEX($GO:$GO,$IY553+25),"")</f>
      </c>
      <c r="HP553">
        <f>IF($IZ553&gt;=26,INDEX($GO:$GO,$IY553+26),"")</f>
      </c>
      <c r="HQ553">
        <f>IF($IZ553&gt;=27,INDEX($GO:$GO,$IY553+27),"")</f>
      </c>
      <c r="HR553">
        <f>IF($IZ553&gt;=28,INDEX($GO:$GO,$IY553+28),"")</f>
      </c>
      <c r="HS553">
        <f>IF($IZ553&gt;=29,INDEX($GO:$GO,$IY553+29),"")</f>
      </c>
      <c r="HT553">
        <f>IF($IZ553&gt;=30,INDEX($GO:$GO,$IY553+30),"")</f>
      </c>
      <c r="HU553">
        <f>IF($IZ553&gt;=31,INDEX($GO:$GO,$IY553+31),"")</f>
      </c>
      <c r="HV553">
        <f>IF($IZ553&gt;=32,INDEX($GO:$GO,$IY553+32),"")</f>
      </c>
      <c r="HW553">
        <f>IF($IZ553&gt;=33,INDEX($GO:$GO,$IY553+33),"")</f>
      </c>
      <c r="HX553">
        <f>IF($IZ553&gt;=34,INDEX($GO:$GO,$IY553+34),"")</f>
      </c>
      <c r="HY553">
        <f>IF($IZ553&gt;=35,INDEX($GO:$GO,$IY553+35),"")</f>
      </c>
      <c r="HZ553">
        <f>IF($IZ553&gt;=36,INDEX($GO:$GO,$IY553+36),"")</f>
      </c>
      <c r="IA553">
        <f>IF($IZ553&gt;=37,INDEX($GO:$GO,$IY553+37),"")</f>
      </c>
      <c r="IB553">
        <f>IF($IZ553&gt;=38,INDEX($GO:$GO,$IY553+38),"")</f>
      </c>
      <c r="IC553">
        <f>IF($IZ553&gt;=39,INDEX($GO:$GO,$IY553+39),"")</f>
      </c>
      <c r="ID553">
        <f>IF($IZ553&gt;=40,INDEX($GO:$GO,$IY553+40),"")</f>
      </c>
      <c r="IE553">
        <f>IF($IZ553&gt;=41,INDEX($GO:$GO,$IY553+41),"")</f>
      </c>
      <c r="IF553">
        <f>IF($IZ553&gt;=42,INDEX($GO:$GO,$IY553+42),"")</f>
      </c>
      <c r="IG553">
        <f>IF($IZ553&gt;=43,INDEX($GO:$GO,$IY553+43),"")</f>
      </c>
      <c r="IH553">
        <f>IF($IZ553&gt;=44,INDEX($GO:$GO,$IY553+44),"")</f>
      </c>
      <c r="II553">
        <f>IF($IZ553&gt;=45,INDEX($GO:$GO,$IY553+45),"")</f>
      </c>
      <c r="IJ553">
        <f>IF($IZ553&gt;=46,INDEX($GO:$GO,$IY553+46),"")</f>
      </c>
      <c r="IK553">
        <f>IF($IZ553&gt;=47,INDEX($GO:$GO,$IY553+47),"")</f>
      </c>
      <c r="IL553">
        <f>IF($IZ553&gt;=48,INDEX($GO:$GO,$IY553+48),"")</f>
      </c>
      <c r="IM553">
        <f>IF($IZ553&gt;=49,INDEX($GO:$GO,$IY553+49),"")</f>
      </c>
      <c r="IN553">
        <f>IF($IZ553&gt;=50,INDEX($GO:$GO,$IY553+50),"")</f>
      </c>
      <c r="IO553">
        <f>IF($IZ553&gt;=51,INDEX($GO:$GO,$IY553+51),"")</f>
      </c>
      <c r="IP553">
        <f>IF($IZ553&gt;=52,INDEX($GO:$GO,$IY553+52),"")</f>
      </c>
      <c r="IQ553">
        <f>IF($IZ553&gt;=53,INDEX($GO:$GO,$IY553+53),"")</f>
      </c>
      <c r="IR553">
        <f>IF($IZ553&gt;=54,INDEX($GO:$GO,$IY553+54),"")</f>
      </c>
      <c r="IS553">
        <f>IF($IZ553&gt;=55,INDEX($GO:$GO,$IY553+55),"")</f>
      </c>
      <c r="IT553">
        <f>IF($IZ553&gt;=56,INDEX($GO:$GO,$IY553+56),"")</f>
      </c>
      <c r="IU553">
        <f>IF($IZ553&gt;=57,INDEX($GO:$GO,$IY553+57),"")</f>
      </c>
      <c r="IV553">
        <f>IF($IZ553&gt;=58,INDEX($GO:$GO,$IY553+58),"")</f>
      </c>
      <c r="IW553">
        <f>IF($IZ553&gt;=59,INDEX($GO:$GO,$IY553+59),"")</f>
      </c>
      <c r="IX553">
        <f>IF($IZ553&gt;=60,INDEX($GO:$GO,$IY553+60),"")</f>
      </c>
      <c r="IY553">
        <f>IFERROR(MATCH($GN553,$GO$2:$GO$827,0)+1,0)</f>
      </c>
      <c r="IZ553">
        <f>IFERROR(INDEX($GP$2:$GP$827,MATCH($GN553,$GO$2:$GO$827,0)),0)</f>
      </c>
      <c r="JA553" t="s">
        <v>23</v>
      </c>
      <c r="JB553" t="s">
        <v>23</v>
      </c>
    </row>
    <row r="554" spans="1:262" x14ac:dyDescent="0.25">
      <c r="F554" s="1"/>
      <c r="G554" s="1"/>
      <c r="H554" s="1"/>
      <c r="I554" s="1"/>
      <c r="J554" s="1">
        <f>IFERROR(IF(FIND(" - ",$F554)&gt;0,MID($F554,FIND(" - ",$F554)+3,LEN($F554)),""),"")</f>
      </c>
      <c r="L554" s="1"/>
      <c r="N554" t="s">
        <v>23</v>
      </c>
      <c r="P554">
        <f>IF(OR($N554="",$O554=""),"",IFERROR($N554/$O554,0))</f>
      </c>
      <c r="Q554">
        <f>IF($N554="","",
IF($G554="","",
IF(ISNUMBER(SEARCH("exempt",LOWER($G554))),0,
$N554*(VALUE(SUBSTITUTE($G554,"%",""))/100))))</f>
      </c>
      <c r="W554">
        <f>IF($N554="","",
SUM($N554,$Q554,$U554,$R554,$T554)-
IF($V554="",0,VALUE($V554)))</f>
      </c>
      <c r="AE554" t="s">
        <v>1593</v>
      </c>
      <c r="AJ554" t="s">
        <v>1594</v>
      </c>
      <c r="AM554">
        <f>IFERROR(LEFT($F554,FIND(" - ",$F554)-1),$F554)</f>
      </c>
      <c r="AP554">
        <f>IF($CE554&gt;=1,INDEX($AN:$AN,$CD554+1),"")</f>
      </c>
      <c r="AQ554">
        <f>IF($CE554&gt;=2,INDEX($AN:$AN,$CD554+2),"")</f>
      </c>
      <c r="AR554">
        <f>IF($CE554&gt;=3,INDEX($AN:$AN,$CD554+3),"")</f>
      </c>
      <c r="AS554">
        <f>IF($CE554&gt;=4,INDEX($AN:$AN,$CD554+4),"")</f>
      </c>
      <c r="AT554">
        <f>IF($CE554&gt;=5,INDEX($AN:$AN,$CD554+5),"")</f>
      </c>
      <c r="AU554">
        <f>IF($CE554&gt;=6,INDEX($AN:$AN,$CD554+6),"")</f>
      </c>
      <c r="AV554">
        <f>IF($CE554&gt;=7,INDEX($AN:$AN,$CD554+7),"")</f>
      </c>
      <c r="AW554">
        <f>IF($CE554&gt;=8,INDEX($AN:$AN,$CD554+8),"")</f>
      </c>
      <c r="AX554">
        <f>IF($CE554&gt;=9,INDEX($AN:$AN,$CD554+9),"")</f>
      </c>
      <c r="AY554">
        <f>IF($CE554&gt;=10,INDEX($AN:$AN,$CD554+10),"")</f>
      </c>
      <c r="AZ554">
        <f>IF($CE554&gt;=11,INDEX($AN:$AN,$CD554+11),"")</f>
      </c>
      <c r="BA554">
        <f>IF($CE554&gt;=12,INDEX($AN:$AN,$CD554+12),"")</f>
      </c>
      <c r="BB554">
        <f>IF($CE554&gt;=13,INDEX($AN:$AN,$CD554+13),"")</f>
      </c>
      <c r="BC554">
        <f>IF($CE554&gt;=14,INDEX($AN:$AN,$CD554+14),"")</f>
      </c>
      <c r="BD554">
        <f>IF($CE554&gt;=15,INDEX($AN:$AN,$CD554+15),"")</f>
      </c>
      <c r="BE554">
        <f>IF($CE554&gt;=16,INDEX($AN:$AN,$CD554+16),"")</f>
      </c>
      <c r="BF554">
        <f>IF($CE554&gt;=17,INDEX($AN:$AN,$CD554+17),"")</f>
      </c>
      <c r="BG554">
        <f>IF($CE554&gt;=18,INDEX($AN:$AN,$CD554+18),"")</f>
      </c>
      <c r="BH554">
        <f>IF($CE554&gt;=19,INDEX($AN:$AN,$CD554+19),"")</f>
      </c>
      <c r="BI554">
        <f>IF($CE554&gt;=20,INDEX($AN:$AN,$CD554+20),"")</f>
      </c>
      <c r="BJ554">
        <f>IF($CE554&gt;=21,INDEX($AN:$AN,$CD554+21),"")</f>
      </c>
      <c r="BK554">
        <f>IF($CE554&gt;=22,INDEX($AN:$AN,$CD554+22),"")</f>
      </c>
      <c r="BL554">
        <f>IF($CE554&gt;=23,INDEX($AN:$AN,$CD554+23),"")</f>
      </c>
      <c r="BM554">
        <f>IF($CE554&gt;=24,INDEX($AN:$AN,$CD554+24),"")</f>
      </c>
      <c r="BN554">
        <f>IF($CE554&gt;=25,INDEX($AN:$AN,$CD554+25),"")</f>
      </c>
      <c r="BO554">
        <f>IF($CE554&gt;=26,INDEX($AN:$AN,$CD554+26),"")</f>
      </c>
      <c r="BP554">
        <f>IF($CE554&gt;=27,INDEX($AN:$AN,$CD554+27),"")</f>
      </c>
      <c r="BQ554">
        <f>IF($CE554&gt;=28,INDEX($AN:$AN,$CD554+28),"")</f>
      </c>
      <c r="BR554">
        <f>IF($CE554&gt;=29,INDEX($AN:$AN,$CD554+29),"")</f>
      </c>
      <c r="BS554">
        <f>IF($CE554&gt;=30,INDEX($AN:$AN,$CD554+30),"")</f>
      </c>
      <c r="BT554">
        <f>IF($CE554&gt;=31,INDEX($AN:$AN,$CD554+31),"")</f>
      </c>
      <c r="BU554">
        <f>IF($CE554&gt;=32,INDEX($AN:$AN,$CD554+32),"")</f>
      </c>
      <c r="BV554">
        <f>IF($CE554&gt;=33,INDEX($AN:$AN,$CD554+33),"")</f>
      </c>
      <c r="BW554">
        <f>IF($CE554&gt;=34,INDEX($AN:$AN,$CD554+34),"")</f>
      </c>
      <c r="BX554">
        <f>IF($CE554&gt;=35,INDEX($AN:$AN,$CD554+35),"")</f>
      </c>
      <c r="BY554">
        <f>IF($CE554&gt;=36,INDEX($AN:$AN,$CD554+36),"")</f>
      </c>
      <c r="BZ554">
        <f>IF($CE554&gt;=37,INDEX($AN:$AN,$CD554+37),"")</f>
      </c>
      <c r="CA554">
        <f>IF($CE554&gt;=38,INDEX($AN:$AN,$CD554+38),"")</f>
      </c>
      <c r="CB554">
        <f>IF($CE554&gt;=39,INDEX($AN:$AN,$CD554+39),"")</f>
      </c>
      <c r="CC554">
        <f>IF($CE554&gt;=40,INDEX($AN:$AN,$CD554+40),"")</f>
      </c>
      <c r="CD554">
        <f>IFERROR(MATCH($AM554,$AN$2:$AN$133,0)+1,0)</f>
      </c>
      <c r="CE554">
        <f>IFERROR(INDEX($AO$2:$AO$133,MATCH($AM554,$AN$2:$AN$133,0)),0)</f>
      </c>
      <c r="CF554">
        <f>IFERROR(LEFT($K554,FIND(" - ",$K554)-1),$K554)</f>
      </c>
      <c r="CG554" t="s">
        <v>1595</v>
      </c>
      <c r="CH554">
        <v>1</v>
      </c>
      <c r="CI554">
        <f>IF($DD554&gt;=1,INDEX($CG:$CG,$DC554+1),"")</f>
      </c>
      <c r="CJ554">
        <f>IF($DD554&gt;=2,INDEX($CG:$CG,$DC554+2),"")</f>
      </c>
      <c r="CK554">
        <f>IF($DD554&gt;=3,INDEX($CG:$CG,$DC554+3),"")</f>
      </c>
      <c r="CL554">
        <f>IF($DD554&gt;=4,INDEX($CG:$CG,$DC554+4),"")</f>
      </c>
      <c r="CM554">
        <f>IF($DD554&gt;=5,INDEX($CG:$CG,$DC554+5),"")</f>
      </c>
      <c r="CN554">
        <f>IF($DD554&gt;=6,INDEX($CG:$CG,$DC554+6),"")</f>
      </c>
      <c r="CO554">
        <f>IF($DD554&gt;=7,INDEX($CG:$CG,$DC554+7),"")</f>
      </c>
      <c r="CP554">
        <f>IF($DD554&gt;=8,INDEX($CG:$CG,$DC554+8),"")</f>
      </c>
      <c r="CQ554">
        <f>IF($DD554&gt;=9,INDEX($CG:$CG,$DC554+9),"")</f>
      </c>
      <c r="CR554">
        <f>IF($DD554&gt;=10,INDEX($CG:$CG,$DC554+10),"")</f>
      </c>
      <c r="CS554">
        <f>IF($DD554&gt;=11,INDEX($CG:$CG,$DC554+11),"")</f>
      </c>
      <c r="CT554">
        <f>IF($DD554&gt;=12,INDEX($CG:$CG,$DC554+12),"")</f>
      </c>
      <c r="CU554">
        <f>IF($DD554&gt;=13,INDEX($CG:$CG,$DC554+13),"")</f>
      </c>
      <c r="CV554">
        <f>IF($DD554&gt;=14,INDEX($CG:$CG,$DC554+14),"")</f>
      </c>
      <c r="CW554">
        <f>IF($DD554&gt;=15,INDEX($CG:$CG,$DC554+15),"")</f>
      </c>
      <c r="CX554">
        <f>IF($DD554&gt;=16,INDEX($CG:$CG,$DC554+16),"")</f>
      </c>
      <c r="CY554">
        <f>IF($DD554&gt;=17,INDEX($CG:$CG,$DC554+17),"")</f>
      </c>
      <c r="CZ554">
        <f>IF($DD554&gt;=18,INDEX($CG:$CG,$DC554+18),"")</f>
      </c>
      <c r="DA554">
        <f>IF($DD554&gt;=19,INDEX($CG:$CG,$DC554+19),"")</f>
      </c>
      <c r="DB554">
        <f>IF($DD554&gt;=20,INDEX($CG:$CG,$DC554+20),"")</f>
      </c>
      <c r="DC554">
        <f>IFERROR(MATCH($CF554,$CG$2:$CG$1558,0)+1,0)</f>
      </c>
      <c r="DD554">
        <f>IFERROR(INDEX($CH$2:$CH$1558,MATCH($CF554,$CG$2:$CG$1558,0)),0)</f>
      </c>
      <c r="DE554">
        <f>IFERROR(INDEX($AL:$AL,MATCH($G554,$AK:$AK,0))&amp;"","")</f>
      </c>
      <c r="DI554">
        <f>IF($GL554&gt;=1,INDEX($DF:$DF,$GK554+1),"")</f>
      </c>
      <c r="DJ554">
        <f>IF($GL554&gt;=2,INDEX($DF:$DF,$GK554+2),"")</f>
      </c>
      <c r="DK554">
        <f>IF($GL554&gt;=3,INDEX($DF:$DF,$GK554+3),"")</f>
      </c>
      <c r="DL554">
        <f>IF($GL554&gt;=4,INDEX($DF:$DF,$GK554+4),"")</f>
      </c>
      <c r="DM554">
        <f>IF($GL554&gt;=5,INDEX($DF:$DF,$GK554+5),"")</f>
      </c>
      <c r="DN554">
        <f>IF($GL554&gt;=6,INDEX($DF:$DF,$GK554+6),"")</f>
      </c>
      <c r="DO554">
        <f>IF($GL554&gt;=7,INDEX($DF:$DF,$GK554+7),"")</f>
      </c>
      <c r="DP554">
        <f>IF($GL554&gt;=8,INDEX($DF:$DF,$GK554+8),"")</f>
      </c>
      <c r="DQ554">
        <f>IF($GL554&gt;=9,INDEX($DF:$DF,$GK554+9),"")</f>
      </c>
      <c r="DR554">
        <f>IF($GL554&gt;=10,INDEX($DF:$DF,$GK554+10),"")</f>
      </c>
      <c r="DS554">
        <f>IF($GL554&gt;=11,INDEX($DF:$DF,$GK554+11),"")</f>
      </c>
      <c r="DT554">
        <f>IF($GL554&gt;=12,INDEX($DF:$DF,$GK554+12),"")</f>
      </c>
      <c r="DU554">
        <f>IF($GL554&gt;=13,INDEX($DF:$DF,$GK554+13),"")</f>
      </c>
      <c r="DV554">
        <f>IF($GL554&gt;=14,INDEX($DF:$DF,$GK554+14),"")</f>
      </c>
      <c r="DW554">
        <f>IF($GL554&gt;=15,INDEX($DF:$DF,$GK554+15),"")</f>
      </c>
      <c r="DX554">
        <f>IF($GL554&gt;=16,INDEX($DF:$DF,$GK554+16),"")</f>
      </c>
      <c r="DY554">
        <f>IF($GL554&gt;=17,INDEX($DF:$DF,$GK554+17),"")</f>
      </c>
      <c r="DZ554">
        <f>IF($GL554&gt;=18,INDEX($DF:$DF,$GK554+18),"")</f>
      </c>
      <c r="EA554">
        <f>IF($GL554&gt;=19,INDEX($DF:$DF,$GK554+19),"")</f>
      </c>
      <c r="EB554">
        <f>IF($GL554&gt;=20,INDEX($DF:$DF,$GK554+20),"")</f>
      </c>
      <c r="EC554">
        <f>IF($GL554&gt;=21,INDEX($DF:$DF,$GK554+21),"")</f>
      </c>
      <c r="ED554">
        <f>IF($GL554&gt;=22,INDEX($DF:$DF,$GK554+22),"")</f>
      </c>
      <c r="EE554">
        <f>IF($GL554&gt;=23,INDEX($DF:$DF,$GK554+23),"")</f>
      </c>
      <c r="EF554">
        <f>IF($GL554&gt;=24,INDEX($DF:$DF,$GK554+24),"")</f>
      </c>
      <c r="EG554">
        <f>IF($GL554&gt;=25,INDEX($DF:$DF,$GK554+25),"")</f>
      </c>
      <c r="EH554">
        <f>IF($GL554&gt;=26,INDEX($DF:$DF,$GK554+26),"")</f>
      </c>
      <c r="EI554">
        <f>IF($GL554&gt;=27,INDEX($DF:$DF,$GK554+27),"")</f>
      </c>
      <c r="EJ554">
        <f>IF($GL554&gt;=28,INDEX($DF:$DF,$GK554+28),"")</f>
      </c>
      <c r="EK554">
        <f>IF($GL554&gt;=29,INDEX($DF:$DF,$GK554+29),"")</f>
      </c>
      <c r="EL554">
        <f>IF($GL554&gt;=30,INDEX($DF:$DF,$GK554+30),"")</f>
      </c>
      <c r="EM554">
        <f>IF($GL554&gt;=31,INDEX($DF:$DF,$GK554+31),"")</f>
      </c>
      <c r="EN554">
        <f>IF($GL554&gt;=32,INDEX($DF:$DF,$GK554+32),"")</f>
      </c>
      <c r="EO554">
        <f>IF($GL554&gt;=33,INDEX($DF:$DF,$GK554+33),"")</f>
      </c>
      <c r="EP554">
        <f>IF($GL554&gt;=34,INDEX($DF:$DF,$GK554+34),"")</f>
      </c>
      <c r="EQ554">
        <f>IF($GL554&gt;=35,INDEX($DF:$DF,$GK554+35),"")</f>
      </c>
      <c r="ER554">
        <f>IF($GL554&gt;=36,INDEX($DF:$DF,$GK554+36),"")</f>
      </c>
      <c r="ES554">
        <f>IF($GL554&gt;=37,INDEX($DF:$DF,$GK554+37),"")</f>
      </c>
      <c r="ET554">
        <f>IF($GL554&gt;=38,INDEX($DF:$DF,$GK554+38),"")</f>
      </c>
      <c r="EU554">
        <f>IF($GL554&gt;=39,INDEX($DF:$DF,$GK554+39),"")</f>
      </c>
      <c r="EV554">
        <f>IF($GL554&gt;=40,INDEX($DF:$DF,$GK554+40),"")</f>
      </c>
      <c r="EW554">
        <f>IF($GL554&gt;=1,INDEX($DG:$DG,$GK554+1),"")</f>
      </c>
      <c r="EX554">
        <f>IF($GL554&gt;=2,INDEX($DG:$DG,$GK554+2),"")</f>
      </c>
      <c r="EY554">
        <f>IF($GL554&gt;=3,INDEX($DG:$DG,$GK554+3),"")</f>
      </c>
      <c r="EZ554">
        <f>IF($GL554&gt;=4,INDEX($DG:$DG,$GK554+4),"")</f>
      </c>
      <c r="FA554">
        <f>IF($GL554&gt;=5,INDEX($DG:$DG,$GK554+5),"")</f>
      </c>
      <c r="FB554">
        <f>IF($GL554&gt;=6,INDEX($DG:$DG,$GK554+6),"")</f>
      </c>
      <c r="FC554">
        <f>IF($GL554&gt;=7,INDEX($DG:$DG,$GK554+7),"")</f>
      </c>
      <c r="FD554">
        <f>IF($GL554&gt;=8,INDEX($DG:$DG,$GK554+8),"")</f>
      </c>
      <c r="FE554">
        <f>IF($GL554&gt;=9,INDEX($DG:$DG,$GK554+9),"")</f>
      </c>
      <c r="FF554">
        <f>IF($GL554&gt;=10,INDEX($DG:$DG,$GK554+10),"")</f>
      </c>
      <c r="FG554">
        <f>IF($GL554&gt;=11,INDEX($DG:$DG,$GK554+11),"")</f>
      </c>
      <c r="FH554">
        <f>IF($GL554&gt;=12,INDEX($DG:$DG,$GK554+12),"")</f>
      </c>
      <c r="FI554">
        <f>IF($GL554&gt;=13,INDEX($DG:$DG,$GK554+13),"")</f>
      </c>
      <c r="FJ554">
        <f>IF($GL554&gt;=14,INDEX($DG:$DG,$GK554+14),"")</f>
      </c>
      <c r="FK554">
        <f>IF($GL554&gt;=15,INDEX($DG:$DG,$GK554+15),"")</f>
      </c>
      <c r="FL554">
        <f>IF($GL554&gt;=16,INDEX($DG:$DG,$GK554+16),"")</f>
      </c>
      <c r="FM554">
        <f>IF($GL554&gt;=17,INDEX($DG:$DG,$GK554+17),"")</f>
      </c>
      <c r="FN554">
        <f>IF($GL554&gt;=18,INDEX($DG:$DG,$GK554+18),"")</f>
      </c>
      <c r="FO554">
        <f>IF($GL554&gt;=19,INDEX($DG:$DG,$GK554+19),"")</f>
      </c>
      <c r="FP554">
        <f>IF($GL554&gt;=20,INDEX($DG:$DG,$GK554+20),"")</f>
      </c>
      <c r="FQ554">
        <f>IF($GL554&gt;=21,INDEX($DG:$DG,$GK554+21),"")</f>
      </c>
      <c r="FR554">
        <f>IF($GL554&gt;=22,INDEX($DG:$DG,$GK554+22),"")</f>
      </c>
      <c r="FS554">
        <f>IF($GL554&gt;=23,INDEX($DG:$DG,$GK554+23),"")</f>
      </c>
      <c r="FT554">
        <f>IF($GL554&gt;=24,INDEX($DG:$DG,$GK554+24),"")</f>
      </c>
      <c r="FU554">
        <f>IF($GL554&gt;=25,INDEX($DG:$DG,$GK554+25),"")</f>
      </c>
      <c r="FV554">
        <f>IF($GL554&gt;=26,INDEX($DG:$DG,$GK554+26),"")</f>
      </c>
      <c r="FW554">
        <f>IF($GL554&gt;=27,INDEX($DG:$DG,$GK554+27),"")</f>
      </c>
      <c r="FX554">
        <f>IF($GL554&gt;=28,INDEX($DG:$DG,$GK554+28),"")</f>
      </c>
      <c r="FY554">
        <f>IF($GL554&gt;=29,INDEX($DG:$DG,$GK554+29),"")</f>
      </c>
      <c r="FZ554">
        <f>IF($GL554&gt;=30,INDEX($DG:$DG,$GK554+30),"")</f>
      </c>
      <c r="GA554">
        <f>IF($GL554&gt;=31,INDEX($DG:$DG,$GK554+31),"")</f>
      </c>
      <c r="GB554">
        <f>IF($GL554&gt;=32,INDEX($DG:$DG,$GK554+32),"")</f>
      </c>
      <c r="GC554">
        <f>IF($GL554&gt;=33,INDEX($DG:$DG,$GK554+33),"")</f>
      </c>
      <c r="GD554">
        <f>IF($GL554&gt;=34,INDEX($DG:$DG,$GK554+34),"")</f>
      </c>
      <c r="GE554">
        <f>IF($GL554&gt;=35,INDEX($DG:$DG,$GK554+35),"")</f>
      </c>
      <c r="GF554">
        <f>IF($GL554&gt;=36,INDEX($DG:$DG,$GK554+36),"")</f>
      </c>
      <c r="GG554">
        <f>IF($GL554&gt;=37,INDEX($DG:$DG,$GK554+37),"")</f>
      </c>
      <c r="GH554">
        <f>IF($GL554&gt;=38,INDEX($DG:$DG,$GK554+38),"")</f>
      </c>
      <c r="GI554">
        <f>IF($GL554&gt;=39,INDEX($DG:$DG,$GK554+39),"")</f>
      </c>
      <c r="GJ554">
        <f>IF($GL554&gt;=40,INDEX($DG:$DG,$GK554+40),"")</f>
      </c>
      <c r="GK554">
        <f>IFERROR(MATCH($DE554,$DF$2:$DF$166,0)+1,0)</f>
      </c>
      <c r="GL554">
        <f>IFERROR(INDEX($DH$2:$DH$166,MATCH($DE554,$DF$2:$DF$166,0)),0)</f>
      </c>
      <c r="GM554">
        <f>IFERROR(MATCH($H554,$DI$554:$EV$554,0),0)</f>
      </c>
      <c r="GN554">
        <f>IF($GM554&gt;0,INDEX($EW$554:$GJ$554,$GM554),"")</f>
      </c>
      <c r="GO554" t="s">
        <v>1206</v>
      </c>
      <c r="GQ554">
        <f>IF($IZ554&gt;=1,INDEX($GO:$GO,$IY554+1),"")</f>
      </c>
      <c r="GR554">
        <f>IF($IZ554&gt;=2,INDEX($GO:$GO,$IY554+2),"")</f>
      </c>
      <c r="GS554">
        <f>IF($IZ554&gt;=3,INDEX($GO:$GO,$IY554+3),"")</f>
      </c>
      <c r="GT554">
        <f>IF($IZ554&gt;=4,INDEX($GO:$GO,$IY554+4),"")</f>
      </c>
      <c r="GU554">
        <f>IF($IZ554&gt;=5,INDEX($GO:$GO,$IY554+5),"")</f>
      </c>
      <c r="GV554">
        <f>IF($IZ554&gt;=6,INDEX($GO:$GO,$IY554+6),"")</f>
      </c>
      <c r="GW554">
        <f>IF($IZ554&gt;=7,INDEX($GO:$GO,$IY554+7),"")</f>
      </c>
      <c r="GX554">
        <f>IF($IZ554&gt;=8,INDEX($GO:$GO,$IY554+8),"")</f>
      </c>
      <c r="GY554">
        <f>IF($IZ554&gt;=9,INDEX($GO:$GO,$IY554+9),"")</f>
      </c>
      <c r="GZ554">
        <f>IF($IZ554&gt;=10,INDEX($GO:$GO,$IY554+10),"")</f>
      </c>
      <c r="HA554">
        <f>IF($IZ554&gt;=11,INDEX($GO:$GO,$IY554+11),"")</f>
      </c>
      <c r="HB554">
        <f>IF($IZ554&gt;=12,INDEX($GO:$GO,$IY554+12),"")</f>
      </c>
      <c r="HC554">
        <f>IF($IZ554&gt;=13,INDEX($GO:$GO,$IY554+13),"")</f>
      </c>
      <c r="HD554">
        <f>IF($IZ554&gt;=14,INDEX($GO:$GO,$IY554+14),"")</f>
      </c>
      <c r="HE554">
        <f>IF($IZ554&gt;=15,INDEX($GO:$GO,$IY554+15),"")</f>
      </c>
      <c r="HF554">
        <f>IF($IZ554&gt;=16,INDEX($GO:$GO,$IY554+16),"")</f>
      </c>
      <c r="HG554">
        <f>IF($IZ554&gt;=17,INDEX($GO:$GO,$IY554+17),"")</f>
      </c>
      <c r="HH554">
        <f>IF($IZ554&gt;=18,INDEX($GO:$GO,$IY554+18),"")</f>
      </c>
      <c r="HI554">
        <f>IF($IZ554&gt;=19,INDEX($GO:$GO,$IY554+19),"")</f>
      </c>
      <c r="HJ554">
        <f>IF($IZ554&gt;=20,INDEX($GO:$GO,$IY554+20),"")</f>
      </c>
      <c r="HK554">
        <f>IF($IZ554&gt;=21,INDEX($GO:$GO,$IY554+21),"")</f>
      </c>
      <c r="HL554">
        <f>IF($IZ554&gt;=22,INDEX($GO:$GO,$IY554+22),"")</f>
      </c>
      <c r="HM554">
        <f>IF($IZ554&gt;=23,INDEX($GO:$GO,$IY554+23),"")</f>
      </c>
      <c r="HN554">
        <f>IF($IZ554&gt;=24,INDEX($GO:$GO,$IY554+24),"")</f>
      </c>
      <c r="HO554">
        <f>IF($IZ554&gt;=25,INDEX($GO:$GO,$IY554+25),"")</f>
      </c>
      <c r="HP554">
        <f>IF($IZ554&gt;=26,INDEX($GO:$GO,$IY554+26),"")</f>
      </c>
      <c r="HQ554">
        <f>IF($IZ554&gt;=27,INDEX($GO:$GO,$IY554+27),"")</f>
      </c>
      <c r="HR554">
        <f>IF($IZ554&gt;=28,INDEX($GO:$GO,$IY554+28),"")</f>
      </c>
      <c r="HS554">
        <f>IF($IZ554&gt;=29,INDEX($GO:$GO,$IY554+29),"")</f>
      </c>
      <c r="HT554">
        <f>IF($IZ554&gt;=30,INDEX($GO:$GO,$IY554+30),"")</f>
      </c>
      <c r="HU554">
        <f>IF($IZ554&gt;=31,INDEX($GO:$GO,$IY554+31),"")</f>
      </c>
      <c r="HV554">
        <f>IF($IZ554&gt;=32,INDEX($GO:$GO,$IY554+32),"")</f>
      </c>
      <c r="HW554">
        <f>IF($IZ554&gt;=33,INDEX($GO:$GO,$IY554+33),"")</f>
      </c>
      <c r="HX554">
        <f>IF($IZ554&gt;=34,INDEX($GO:$GO,$IY554+34),"")</f>
      </c>
      <c r="HY554">
        <f>IF($IZ554&gt;=35,INDEX($GO:$GO,$IY554+35),"")</f>
      </c>
      <c r="HZ554">
        <f>IF($IZ554&gt;=36,INDEX($GO:$GO,$IY554+36),"")</f>
      </c>
      <c r="IA554">
        <f>IF($IZ554&gt;=37,INDEX($GO:$GO,$IY554+37),"")</f>
      </c>
      <c r="IB554">
        <f>IF($IZ554&gt;=38,INDEX($GO:$GO,$IY554+38),"")</f>
      </c>
      <c r="IC554">
        <f>IF($IZ554&gt;=39,INDEX($GO:$GO,$IY554+39),"")</f>
      </c>
      <c r="ID554">
        <f>IF($IZ554&gt;=40,INDEX($GO:$GO,$IY554+40),"")</f>
      </c>
      <c r="IE554">
        <f>IF($IZ554&gt;=41,INDEX($GO:$GO,$IY554+41),"")</f>
      </c>
      <c r="IF554">
        <f>IF($IZ554&gt;=42,INDEX($GO:$GO,$IY554+42),"")</f>
      </c>
      <c r="IG554">
        <f>IF($IZ554&gt;=43,INDEX($GO:$GO,$IY554+43),"")</f>
      </c>
      <c r="IH554">
        <f>IF($IZ554&gt;=44,INDEX($GO:$GO,$IY554+44),"")</f>
      </c>
      <c r="II554">
        <f>IF($IZ554&gt;=45,INDEX($GO:$GO,$IY554+45),"")</f>
      </c>
      <c r="IJ554">
        <f>IF($IZ554&gt;=46,INDEX($GO:$GO,$IY554+46),"")</f>
      </c>
      <c r="IK554">
        <f>IF($IZ554&gt;=47,INDEX($GO:$GO,$IY554+47),"")</f>
      </c>
      <c r="IL554">
        <f>IF($IZ554&gt;=48,INDEX($GO:$GO,$IY554+48),"")</f>
      </c>
      <c r="IM554">
        <f>IF($IZ554&gt;=49,INDEX($GO:$GO,$IY554+49),"")</f>
      </c>
      <c r="IN554">
        <f>IF($IZ554&gt;=50,INDEX($GO:$GO,$IY554+50),"")</f>
      </c>
      <c r="IO554">
        <f>IF($IZ554&gt;=51,INDEX($GO:$GO,$IY554+51),"")</f>
      </c>
      <c r="IP554">
        <f>IF($IZ554&gt;=52,INDEX($GO:$GO,$IY554+52),"")</f>
      </c>
      <c r="IQ554">
        <f>IF($IZ554&gt;=53,INDEX($GO:$GO,$IY554+53),"")</f>
      </c>
      <c r="IR554">
        <f>IF($IZ554&gt;=54,INDEX($GO:$GO,$IY554+54),"")</f>
      </c>
      <c r="IS554">
        <f>IF($IZ554&gt;=55,INDEX($GO:$GO,$IY554+55),"")</f>
      </c>
      <c r="IT554">
        <f>IF($IZ554&gt;=56,INDEX($GO:$GO,$IY554+56),"")</f>
      </c>
      <c r="IU554">
        <f>IF($IZ554&gt;=57,INDEX($GO:$GO,$IY554+57),"")</f>
      </c>
      <c r="IV554">
        <f>IF($IZ554&gt;=58,INDEX($GO:$GO,$IY554+58),"")</f>
      </c>
      <c r="IW554">
        <f>IF($IZ554&gt;=59,INDEX($GO:$GO,$IY554+59),"")</f>
      </c>
      <c r="IX554">
        <f>IF($IZ554&gt;=60,INDEX($GO:$GO,$IY554+60),"")</f>
      </c>
      <c r="IY554">
        <f>IFERROR(MATCH($GN554,$GO$2:$GO$827,0)+1,0)</f>
      </c>
      <c r="IZ554">
        <f>IFERROR(INDEX($GP$2:$GP$827,MATCH($GN554,$GO$2:$GO$827,0)),0)</f>
      </c>
      <c r="JA554" t="s">
        <v>23</v>
      </c>
      <c r="JB554" t="s">
        <v>23</v>
      </c>
    </row>
    <row r="555" spans="1:262" x14ac:dyDescent="0.25">
      <c r="F555" s="1"/>
      <c r="G555" s="1"/>
      <c r="H555" s="1"/>
      <c r="I555" s="1"/>
      <c r="J555" s="1">
        <f>IFERROR(IF(FIND(" - ",$F555)&gt;0,MID($F555,FIND(" - ",$F555)+3,LEN($F555)),""),"")</f>
      </c>
      <c r="L555" s="1"/>
      <c r="N555" t="s">
        <v>23</v>
      </c>
      <c r="P555">
        <f>IF(OR($N555="",$O555=""),"",IFERROR($N555/$O555,0))</f>
      </c>
      <c r="Q555">
        <f>IF($N555="","",
IF($G555="","",
IF(ISNUMBER(SEARCH("exempt",LOWER($G555))),0,
$N555*(VALUE(SUBSTITUTE($G555,"%",""))/100))))</f>
      </c>
      <c r="W555">
        <f>IF($N555="","",
SUM($N555,$Q555,$U555,$R555,$T555)-
IF($V555="",0,VALUE($V555)))</f>
      </c>
      <c r="AE555" t="s">
        <v>1596</v>
      </c>
      <c r="AJ555" t="s">
        <v>1597</v>
      </c>
      <c r="AM555">
        <f>IFERROR(LEFT($F555,FIND(" - ",$F555)-1),$F555)</f>
      </c>
      <c r="AP555">
        <f>IF($CE555&gt;=1,INDEX($AN:$AN,$CD555+1),"")</f>
      </c>
      <c r="AQ555">
        <f>IF($CE555&gt;=2,INDEX($AN:$AN,$CD555+2),"")</f>
      </c>
      <c r="AR555">
        <f>IF($CE555&gt;=3,INDEX($AN:$AN,$CD555+3),"")</f>
      </c>
      <c r="AS555">
        <f>IF($CE555&gt;=4,INDEX($AN:$AN,$CD555+4),"")</f>
      </c>
      <c r="AT555">
        <f>IF($CE555&gt;=5,INDEX($AN:$AN,$CD555+5),"")</f>
      </c>
      <c r="AU555">
        <f>IF($CE555&gt;=6,INDEX($AN:$AN,$CD555+6),"")</f>
      </c>
      <c r="AV555">
        <f>IF($CE555&gt;=7,INDEX($AN:$AN,$CD555+7),"")</f>
      </c>
      <c r="AW555">
        <f>IF($CE555&gt;=8,INDEX($AN:$AN,$CD555+8),"")</f>
      </c>
      <c r="AX555">
        <f>IF($CE555&gt;=9,INDEX($AN:$AN,$CD555+9),"")</f>
      </c>
      <c r="AY555">
        <f>IF($CE555&gt;=10,INDEX($AN:$AN,$CD555+10),"")</f>
      </c>
      <c r="AZ555">
        <f>IF($CE555&gt;=11,INDEX($AN:$AN,$CD555+11),"")</f>
      </c>
      <c r="BA555">
        <f>IF($CE555&gt;=12,INDEX($AN:$AN,$CD555+12),"")</f>
      </c>
      <c r="BB555">
        <f>IF($CE555&gt;=13,INDEX($AN:$AN,$CD555+13),"")</f>
      </c>
      <c r="BC555">
        <f>IF($CE555&gt;=14,INDEX($AN:$AN,$CD555+14),"")</f>
      </c>
      <c r="BD555">
        <f>IF($CE555&gt;=15,INDEX($AN:$AN,$CD555+15),"")</f>
      </c>
      <c r="BE555">
        <f>IF($CE555&gt;=16,INDEX($AN:$AN,$CD555+16),"")</f>
      </c>
      <c r="BF555">
        <f>IF($CE555&gt;=17,INDEX($AN:$AN,$CD555+17),"")</f>
      </c>
      <c r="BG555">
        <f>IF($CE555&gt;=18,INDEX($AN:$AN,$CD555+18),"")</f>
      </c>
      <c r="BH555">
        <f>IF($CE555&gt;=19,INDEX($AN:$AN,$CD555+19),"")</f>
      </c>
      <c r="BI555">
        <f>IF($CE555&gt;=20,INDEX($AN:$AN,$CD555+20),"")</f>
      </c>
      <c r="BJ555">
        <f>IF($CE555&gt;=21,INDEX($AN:$AN,$CD555+21),"")</f>
      </c>
      <c r="BK555">
        <f>IF($CE555&gt;=22,INDEX($AN:$AN,$CD555+22),"")</f>
      </c>
      <c r="BL555">
        <f>IF($CE555&gt;=23,INDEX($AN:$AN,$CD555+23),"")</f>
      </c>
      <c r="BM555">
        <f>IF($CE555&gt;=24,INDEX($AN:$AN,$CD555+24),"")</f>
      </c>
      <c r="BN555">
        <f>IF($CE555&gt;=25,INDEX($AN:$AN,$CD555+25),"")</f>
      </c>
      <c r="BO555">
        <f>IF($CE555&gt;=26,INDEX($AN:$AN,$CD555+26),"")</f>
      </c>
      <c r="BP555">
        <f>IF($CE555&gt;=27,INDEX($AN:$AN,$CD555+27),"")</f>
      </c>
      <c r="BQ555">
        <f>IF($CE555&gt;=28,INDEX($AN:$AN,$CD555+28),"")</f>
      </c>
      <c r="BR555">
        <f>IF($CE555&gt;=29,INDEX($AN:$AN,$CD555+29),"")</f>
      </c>
      <c r="BS555">
        <f>IF($CE555&gt;=30,INDEX($AN:$AN,$CD555+30),"")</f>
      </c>
      <c r="BT555">
        <f>IF($CE555&gt;=31,INDEX($AN:$AN,$CD555+31),"")</f>
      </c>
      <c r="BU555">
        <f>IF($CE555&gt;=32,INDEX($AN:$AN,$CD555+32),"")</f>
      </c>
      <c r="BV555">
        <f>IF($CE555&gt;=33,INDEX($AN:$AN,$CD555+33),"")</f>
      </c>
      <c r="BW555">
        <f>IF($CE555&gt;=34,INDEX($AN:$AN,$CD555+34),"")</f>
      </c>
      <c r="BX555">
        <f>IF($CE555&gt;=35,INDEX($AN:$AN,$CD555+35),"")</f>
      </c>
      <c r="BY555">
        <f>IF($CE555&gt;=36,INDEX($AN:$AN,$CD555+36),"")</f>
      </c>
      <c r="BZ555">
        <f>IF($CE555&gt;=37,INDEX($AN:$AN,$CD555+37),"")</f>
      </c>
      <c r="CA555">
        <f>IF($CE555&gt;=38,INDEX($AN:$AN,$CD555+38),"")</f>
      </c>
      <c r="CB555">
        <f>IF($CE555&gt;=39,INDEX($AN:$AN,$CD555+39),"")</f>
      </c>
      <c r="CC555">
        <f>IF($CE555&gt;=40,INDEX($AN:$AN,$CD555+40),"")</f>
      </c>
      <c r="CD555">
        <f>IFERROR(MATCH($AM555,$AN$2:$AN$133,0)+1,0)</f>
      </c>
      <c r="CE555">
        <f>IFERROR(INDEX($AO$2:$AO$133,MATCH($AM555,$AN$2:$AN$133,0)),0)</f>
      </c>
      <c r="CF555">
        <f>IFERROR(LEFT($K555,FIND(" - ",$K555)-1),$K555)</f>
      </c>
      <c r="CG555" t="s">
        <v>206</v>
      </c>
      <c r="CI555">
        <f>IF($DD555&gt;=1,INDEX($CG:$CG,$DC555+1),"")</f>
      </c>
      <c r="CJ555">
        <f>IF($DD555&gt;=2,INDEX($CG:$CG,$DC555+2),"")</f>
      </c>
      <c r="CK555">
        <f>IF($DD555&gt;=3,INDEX($CG:$CG,$DC555+3),"")</f>
      </c>
      <c r="CL555">
        <f>IF($DD555&gt;=4,INDEX($CG:$CG,$DC555+4),"")</f>
      </c>
      <c r="CM555">
        <f>IF($DD555&gt;=5,INDEX($CG:$CG,$DC555+5),"")</f>
      </c>
      <c r="CN555">
        <f>IF($DD555&gt;=6,INDEX($CG:$CG,$DC555+6),"")</f>
      </c>
      <c r="CO555">
        <f>IF($DD555&gt;=7,INDEX($CG:$CG,$DC555+7),"")</f>
      </c>
      <c r="CP555">
        <f>IF($DD555&gt;=8,INDEX($CG:$CG,$DC555+8),"")</f>
      </c>
      <c r="CQ555">
        <f>IF($DD555&gt;=9,INDEX($CG:$CG,$DC555+9),"")</f>
      </c>
      <c r="CR555">
        <f>IF($DD555&gt;=10,INDEX($CG:$CG,$DC555+10),"")</f>
      </c>
      <c r="CS555">
        <f>IF($DD555&gt;=11,INDEX($CG:$CG,$DC555+11),"")</f>
      </c>
      <c r="CT555">
        <f>IF($DD555&gt;=12,INDEX($CG:$CG,$DC555+12),"")</f>
      </c>
      <c r="CU555">
        <f>IF($DD555&gt;=13,INDEX($CG:$CG,$DC555+13),"")</f>
      </c>
      <c r="CV555">
        <f>IF($DD555&gt;=14,INDEX($CG:$CG,$DC555+14),"")</f>
      </c>
      <c r="CW555">
        <f>IF($DD555&gt;=15,INDEX($CG:$CG,$DC555+15),"")</f>
      </c>
      <c r="CX555">
        <f>IF($DD555&gt;=16,INDEX($CG:$CG,$DC555+16),"")</f>
      </c>
      <c r="CY555">
        <f>IF($DD555&gt;=17,INDEX($CG:$CG,$DC555+17),"")</f>
      </c>
      <c r="CZ555">
        <f>IF($DD555&gt;=18,INDEX($CG:$CG,$DC555+18),"")</f>
      </c>
      <c r="DA555">
        <f>IF($DD555&gt;=19,INDEX($CG:$CG,$DC555+19),"")</f>
      </c>
      <c r="DB555">
        <f>IF($DD555&gt;=20,INDEX($CG:$CG,$DC555+20),"")</f>
      </c>
      <c r="DC555">
        <f>IFERROR(MATCH($CF555,$CG$2:$CG$1558,0)+1,0)</f>
      </c>
      <c r="DD555">
        <f>IFERROR(INDEX($CH$2:$CH$1558,MATCH($CF555,$CG$2:$CG$1558,0)),0)</f>
      </c>
      <c r="DE555">
        <f>IFERROR(INDEX($AL:$AL,MATCH($G555,$AK:$AK,0))&amp;"","")</f>
      </c>
      <c r="DI555">
        <f>IF($GL555&gt;=1,INDEX($DF:$DF,$GK555+1),"")</f>
      </c>
      <c r="DJ555">
        <f>IF($GL555&gt;=2,INDEX($DF:$DF,$GK555+2),"")</f>
      </c>
      <c r="DK555">
        <f>IF($GL555&gt;=3,INDEX($DF:$DF,$GK555+3),"")</f>
      </c>
      <c r="DL555">
        <f>IF($GL555&gt;=4,INDEX($DF:$DF,$GK555+4),"")</f>
      </c>
      <c r="DM555">
        <f>IF($GL555&gt;=5,INDEX($DF:$DF,$GK555+5),"")</f>
      </c>
      <c r="DN555">
        <f>IF($GL555&gt;=6,INDEX($DF:$DF,$GK555+6),"")</f>
      </c>
      <c r="DO555">
        <f>IF($GL555&gt;=7,INDEX($DF:$DF,$GK555+7),"")</f>
      </c>
      <c r="DP555">
        <f>IF($GL555&gt;=8,INDEX($DF:$DF,$GK555+8),"")</f>
      </c>
      <c r="DQ555">
        <f>IF($GL555&gt;=9,INDEX($DF:$DF,$GK555+9),"")</f>
      </c>
      <c r="DR555">
        <f>IF($GL555&gt;=10,INDEX($DF:$DF,$GK555+10),"")</f>
      </c>
      <c r="DS555">
        <f>IF($GL555&gt;=11,INDEX($DF:$DF,$GK555+11),"")</f>
      </c>
      <c r="DT555">
        <f>IF($GL555&gt;=12,INDEX($DF:$DF,$GK555+12),"")</f>
      </c>
      <c r="DU555">
        <f>IF($GL555&gt;=13,INDEX($DF:$DF,$GK555+13),"")</f>
      </c>
      <c r="DV555">
        <f>IF($GL555&gt;=14,INDEX($DF:$DF,$GK555+14),"")</f>
      </c>
      <c r="DW555">
        <f>IF($GL555&gt;=15,INDEX($DF:$DF,$GK555+15),"")</f>
      </c>
      <c r="DX555">
        <f>IF($GL555&gt;=16,INDEX($DF:$DF,$GK555+16),"")</f>
      </c>
      <c r="DY555">
        <f>IF($GL555&gt;=17,INDEX($DF:$DF,$GK555+17),"")</f>
      </c>
      <c r="DZ555">
        <f>IF($GL555&gt;=18,INDEX($DF:$DF,$GK555+18),"")</f>
      </c>
      <c r="EA555">
        <f>IF($GL555&gt;=19,INDEX($DF:$DF,$GK555+19),"")</f>
      </c>
      <c r="EB555">
        <f>IF($GL555&gt;=20,INDEX($DF:$DF,$GK555+20),"")</f>
      </c>
      <c r="EC555">
        <f>IF($GL555&gt;=21,INDEX($DF:$DF,$GK555+21),"")</f>
      </c>
      <c r="ED555">
        <f>IF($GL555&gt;=22,INDEX($DF:$DF,$GK555+22),"")</f>
      </c>
      <c r="EE555">
        <f>IF($GL555&gt;=23,INDEX($DF:$DF,$GK555+23),"")</f>
      </c>
      <c r="EF555">
        <f>IF($GL555&gt;=24,INDEX($DF:$DF,$GK555+24),"")</f>
      </c>
      <c r="EG555">
        <f>IF($GL555&gt;=25,INDEX($DF:$DF,$GK555+25),"")</f>
      </c>
      <c r="EH555">
        <f>IF($GL555&gt;=26,INDEX($DF:$DF,$GK555+26),"")</f>
      </c>
      <c r="EI555">
        <f>IF($GL555&gt;=27,INDEX($DF:$DF,$GK555+27),"")</f>
      </c>
      <c r="EJ555">
        <f>IF($GL555&gt;=28,INDEX($DF:$DF,$GK555+28),"")</f>
      </c>
      <c r="EK555">
        <f>IF($GL555&gt;=29,INDEX($DF:$DF,$GK555+29),"")</f>
      </c>
      <c r="EL555">
        <f>IF($GL555&gt;=30,INDEX($DF:$DF,$GK555+30),"")</f>
      </c>
      <c r="EM555">
        <f>IF($GL555&gt;=31,INDEX($DF:$DF,$GK555+31),"")</f>
      </c>
      <c r="EN555">
        <f>IF($GL555&gt;=32,INDEX($DF:$DF,$GK555+32),"")</f>
      </c>
      <c r="EO555">
        <f>IF($GL555&gt;=33,INDEX($DF:$DF,$GK555+33),"")</f>
      </c>
      <c r="EP555">
        <f>IF($GL555&gt;=34,INDEX($DF:$DF,$GK555+34),"")</f>
      </c>
      <c r="EQ555">
        <f>IF($GL555&gt;=35,INDEX($DF:$DF,$GK555+35),"")</f>
      </c>
      <c r="ER555">
        <f>IF($GL555&gt;=36,INDEX($DF:$DF,$GK555+36),"")</f>
      </c>
      <c r="ES555">
        <f>IF($GL555&gt;=37,INDEX($DF:$DF,$GK555+37),"")</f>
      </c>
      <c r="ET555">
        <f>IF($GL555&gt;=38,INDEX($DF:$DF,$GK555+38),"")</f>
      </c>
      <c r="EU555">
        <f>IF($GL555&gt;=39,INDEX($DF:$DF,$GK555+39),"")</f>
      </c>
      <c r="EV555">
        <f>IF($GL555&gt;=40,INDEX($DF:$DF,$GK555+40),"")</f>
      </c>
      <c r="EW555">
        <f>IF($GL555&gt;=1,INDEX($DG:$DG,$GK555+1),"")</f>
      </c>
      <c r="EX555">
        <f>IF($GL555&gt;=2,INDEX($DG:$DG,$GK555+2),"")</f>
      </c>
      <c r="EY555">
        <f>IF($GL555&gt;=3,INDEX($DG:$DG,$GK555+3),"")</f>
      </c>
      <c r="EZ555">
        <f>IF($GL555&gt;=4,INDEX($DG:$DG,$GK555+4),"")</f>
      </c>
      <c r="FA555">
        <f>IF($GL555&gt;=5,INDEX($DG:$DG,$GK555+5),"")</f>
      </c>
      <c r="FB555">
        <f>IF($GL555&gt;=6,INDEX($DG:$DG,$GK555+6),"")</f>
      </c>
      <c r="FC555">
        <f>IF($GL555&gt;=7,INDEX($DG:$DG,$GK555+7),"")</f>
      </c>
      <c r="FD555">
        <f>IF($GL555&gt;=8,INDEX($DG:$DG,$GK555+8),"")</f>
      </c>
      <c r="FE555">
        <f>IF($GL555&gt;=9,INDEX($DG:$DG,$GK555+9),"")</f>
      </c>
      <c r="FF555">
        <f>IF($GL555&gt;=10,INDEX($DG:$DG,$GK555+10),"")</f>
      </c>
      <c r="FG555">
        <f>IF($GL555&gt;=11,INDEX($DG:$DG,$GK555+11),"")</f>
      </c>
      <c r="FH555">
        <f>IF($GL555&gt;=12,INDEX($DG:$DG,$GK555+12),"")</f>
      </c>
      <c r="FI555">
        <f>IF($GL555&gt;=13,INDEX($DG:$DG,$GK555+13),"")</f>
      </c>
      <c r="FJ555">
        <f>IF($GL555&gt;=14,INDEX($DG:$DG,$GK555+14),"")</f>
      </c>
      <c r="FK555">
        <f>IF($GL555&gt;=15,INDEX($DG:$DG,$GK555+15),"")</f>
      </c>
      <c r="FL555">
        <f>IF($GL555&gt;=16,INDEX($DG:$DG,$GK555+16),"")</f>
      </c>
      <c r="FM555">
        <f>IF($GL555&gt;=17,INDEX($DG:$DG,$GK555+17),"")</f>
      </c>
      <c r="FN555">
        <f>IF($GL555&gt;=18,INDEX($DG:$DG,$GK555+18),"")</f>
      </c>
      <c r="FO555">
        <f>IF($GL555&gt;=19,INDEX($DG:$DG,$GK555+19),"")</f>
      </c>
      <c r="FP555">
        <f>IF($GL555&gt;=20,INDEX($DG:$DG,$GK555+20),"")</f>
      </c>
      <c r="FQ555">
        <f>IF($GL555&gt;=21,INDEX($DG:$DG,$GK555+21),"")</f>
      </c>
      <c r="FR555">
        <f>IF($GL555&gt;=22,INDEX($DG:$DG,$GK555+22),"")</f>
      </c>
      <c r="FS555">
        <f>IF($GL555&gt;=23,INDEX($DG:$DG,$GK555+23),"")</f>
      </c>
      <c r="FT555">
        <f>IF($GL555&gt;=24,INDEX($DG:$DG,$GK555+24),"")</f>
      </c>
      <c r="FU555">
        <f>IF($GL555&gt;=25,INDEX($DG:$DG,$GK555+25),"")</f>
      </c>
      <c r="FV555">
        <f>IF($GL555&gt;=26,INDEX($DG:$DG,$GK555+26),"")</f>
      </c>
      <c r="FW555">
        <f>IF($GL555&gt;=27,INDEX($DG:$DG,$GK555+27),"")</f>
      </c>
      <c r="FX555">
        <f>IF($GL555&gt;=28,INDEX($DG:$DG,$GK555+28),"")</f>
      </c>
      <c r="FY555">
        <f>IF($GL555&gt;=29,INDEX($DG:$DG,$GK555+29),"")</f>
      </c>
      <c r="FZ555">
        <f>IF($GL555&gt;=30,INDEX($DG:$DG,$GK555+30),"")</f>
      </c>
      <c r="GA555">
        <f>IF($GL555&gt;=31,INDEX($DG:$DG,$GK555+31),"")</f>
      </c>
      <c r="GB555">
        <f>IF($GL555&gt;=32,INDEX($DG:$DG,$GK555+32),"")</f>
      </c>
      <c r="GC555">
        <f>IF($GL555&gt;=33,INDEX($DG:$DG,$GK555+33),"")</f>
      </c>
      <c r="GD555">
        <f>IF($GL555&gt;=34,INDEX($DG:$DG,$GK555+34),"")</f>
      </c>
      <c r="GE555">
        <f>IF($GL555&gt;=35,INDEX($DG:$DG,$GK555+35),"")</f>
      </c>
      <c r="GF555">
        <f>IF($GL555&gt;=36,INDEX($DG:$DG,$GK555+36),"")</f>
      </c>
      <c r="GG555">
        <f>IF($GL555&gt;=37,INDEX($DG:$DG,$GK555+37),"")</f>
      </c>
      <c r="GH555">
        <f>IF($GL555&gt;=38,INDEX($DG:$DG,$GK555+38),"")</f>
      </c>
      <c r="GI555">
        <f>IF($GL555&gt;=39,INDEX($DG:$DG,$GK555+39),"")</f>
      </c>
      <c r="GJ555">
        <f>IF($GL555&gt;=40,INDEX($DG:$DG,$GK555+40),"")</f>
      </c>
      <c r="GK555">
        <f>IFERROR(MATCH($DE555,$DF$2:$DF$166,0)+1,0)</f>
      </c>
      <c r="GL555">
        <f>IFERROR(INDEX($DH$2:$DH$166,MATCH($DE555,$DF$2:$DF$166,0)),0)</f>
      </c>
      <c r="GM555">
        <f>IFERROR(MATCH($H555,$DI$555:$EV$555,0),0)</f>
      </c>
      <c r="GN555">
        <f>IF($GM555&gt;0,INDEX($EW$555:$GJ$555,$GM555),"")</f>
      </c>
      <c r="GO555" t="s">
        <v>1208</v>
      </c>
      <c r="GQ555">
        <f>IF($IZ555&gt;=1,INDEX($GO:$GO,$IY555+1),"")</f>
      </c>
      <c r="GR555">
        <f>IF($IZ555&gt;=2,INDEX($GO:$GO,$IY555+2),"")</f>
      </c>
      <c r="GS555">
        <f>IF($IZ555&gt;=3,INDEX($GO:$GO,$IY555+3),"")</f>
      </c>
      <c r="GT555">
        <f>IF($IZ555&gt;=4,INDEX($GO:$GO,$IY555+4),"")</f>
      </c>
      <c r="GU555">
        <f>IF($IZ555&gt;=5,INDEX($GO:$GO,$IY555+5),"")</f>
      </c>
      <c r="GV555">
        <f>IF($IZ555&gt;=6,INDEX($GO:$GO,$IY555+6),"")</f>
      </c>
      <c r="GW555">
        <f>IF($IZ555&gt;=7,INDEX($GO:$GO,$IY555+7),"")</f>
      </c>
      <c r="GX555">
        <f>IF($IZ555&gt;=8,INDEX($GO:$GO,$IY555+8),"")</f>
      </c>
      <c r="GY555">
        <f>IF($IZ555&gt;=9,INDEX($GO:$GO,$IY555+9),"")</f>
      </c>
      <c r="GZ555">
        <f>IF($IZ555&gt;=10,INDEX($GO:$GO,$IY555+10),"")</f>
      </c>
      <c r="HA555">
        <f>IF($IZ555&gt;=11,INDEX($GO:$GO,$IY555+11),"")</f>
      </c>
      <c r="HB555">
        <f>IF($IZ555&gt;=12,INDEX($GO:$GO,$IY555+12),"")</f>
      </c>
      <c r="HC555">
        <f>IF($IZ555&gt;=13,INDEX($GO:$GO,$IY555+13),"")</f>
      </c>
      <c r="HD555">
        <f>IF($IZ555&gt;=14,INDEX($GO:$GO,$IY555+14),"")</f>
      </c>
      <c r="HE555">
        <f>IF($IZ555&gt;=15,INDEX($GO:$GO,$IY555+15),"")</f>
      </c>
      <c r="HF555">
        <f>IF($IZ555&gt;=16,INDEX($GO:$GO,$IY555+16),"")</f>
      </c>
      <c r="HG555">
        <f>IF($IZ555&gt;=17,INDEX($GO:$GO,$IY555+17),"")</f>
      </c>
      <c r="HH555">
        <f>IF($IZ555&gt;=18,INDEX($GO:$GO,$IY555+18),"")</f>
      </c>
      <c r="HI555">
        <f>IF($IZ555&gt;=19,INDEX($GO:$GO,$IY555+19),"")</f>
      </c>
      <c r="HJ555">
        <f>IF($IZ555&gt;=20,INDEX($GO:$GO,$IY555+20),"")</f>
      </c>
      <c r="HK555">
        <f>IF($IZ555&gt;=21,INDEX($GO:$GO,$IY555+21),"")</f>
      </c>
      <c r="HL555">
        <f>IF($IZ555&gt;=22,INDEX($GO:$GO,$IY555+22),"")</f>
      </c>
      <c r="HM555">
        <f>IF($IZ555&gt;=23,INDEX($GO:$GO,$IY555+23),"")</f>
      </c>
      <c r="HN555">
        <f>IF($IZ555&gt;=24,INDEX($GO:$GO,$IY555+24),"")</f>
      </c>
      <c r="HO555">
        <f>IF($IZ555&gt;=25,INDEX($GO:$GO,$IY555+25),"")</f>
      </c>
      <c r="HP555">
        <f>IF($IZ555&gt;=26,INDEX($GO:$GO,$IY555+26),"")</f>
      </c>
      <c r="HQ555">
        <f>IF($IZ555&gt;=27,INDEX($GO:$GO,$IY555+27),"")</f>
      </c>
      <c r="HR555">
        <f>IF($IZ555&gt;=28,INDEX($GO:$GO,$IY555+28),"")</f>
      </c>
      <c r="HS555">
        <f>IF($IZ555&gt;=29,INDEX($GO:$GO,$IY555+29),"")</f>
      </c>
      <c r="HT555">
        <f>IF($IZ555&gt;=30,INDEX($GO:$GO,$IY555+30),"")</f>
      </c>
      <c r="HU555">
        <f>IF($IZ555&gt;=31,INDEX($GO:$GO,$IY555+31),"")</f>
      </c>
      <c r="HV555">
        <f>IF($IZ555&gt;=32,INDEX($GO:$GO,$IY555+32),"")</f>
      </c>
      <c r="HW555">
        <f>IF($IZ555&gt;=33,INDEX($GO:$GO,$IY555+33),"")</f>
      </c>
      <c r="HX555">
        <f>IF($IZ555&gt;=34,INDEX($GO:$GO,$IY555+34),"")</f>
      </c>
      <c r="HY555">
        <f>IF($IZ555&gt;=35,INDEX($GO:$GO,$IY555+35),"")</f>
      </c>
      <c r="HZ555">
        <f>IF($IZ555&gt;=36,INDEX($GO:$GO,$IY555+36),"")</f>
      </c>
      <c r="IA555">
        <f>IF($IZ555&gt;=37,INDEX($GO:$GO,$IY555+37),"")</f>
      </c>
      <c r="IB555">
        <f>IF($IZ555&gt;=38,INDEX($GO:$GO,$IY555+38),"")</f>
      </c>
      <c r="IC555">
        <f>IF($IZ555&gt;=39,INDEX($GO:$GO,$IY555+39),"")</f>
      </c>
      <c r="ID555">
        <f>IF($IZ555&gt;=40,INDEX($GO:$GO,$IY555+40),"")</f>
      </c>
      <c r="IE555">
        <f>IF($IZ555&gt;=41,INDEX($GO:$GO,$IY555+41),"")</f>
      </c>
      <c r="IF555">
        <f>IF($IZ555&gt;=42,INDEX($GO:$GO,$IY555+42),"")</f>
      </c>
      <c r="IG555">
        <f>IF($IZ555&gt;=43,INDEX($GO:$GO,$IY555+43),"")</f>
      </c>
      <c r="IH555">
        <f>IF($IZ555&gt;=44,INDEX($GO:$GO,$IY555+44),"")</f>
      </c>
      <c r="II555">
        <f>IF($IZ555&gt;=45,INDEX($GO:$GO,$IY555+45),"")</f>
      </c>
      <c r="IJ555">
        <f>IF($IZ555&gt;=46,INDEX($GO:$GO,$IY555+46),"")</f>
      </c>
      <c r="IK555">
        <f>IF($IZ555&gt;=47,INDEX($GO:$GO,$IY555+47),"")</f>
      </c>
      <c r="IL555">
        <f>IF($IZ555&gt;=48,INDEX($GO:$GO,$IY555+48),"")</f>
      </c>
      <c r="IM555">
        <f>IF($IZ555&gt;=49,INDEX($GO:$GO,$IY555+49),"")</f>
      </c>
      <c r="IN555">
        <f>IF($IZ555&gt;=50,INDEX($GO:$GO,$IY555+50),"")</f>
      </c>
      <c r="IO555">
        <f>IF($IZ555&gt;=51,INDEX($GO:$GO,$IY555+51),"")</f>
      </c>
      <c r="IP555">
        <f>IF($IZ555&gt;=52,INDEX($GO:$GO,$IY555+52),"")</f>
      </c>
      <c r="IQ555">
        <f>IF($IZ555&gt;=53,INDEX($GO:$GO,$IY555+53),"")</f>
      </c>
      <c r="IR555">
        <f>IF($IZ555&gt;=54,INDEX($GO:$GO,$IY555+54),"")</f>
      </c>
      <c r="IS555">
        <f>IF($IZ555&gt;=55,INDEX($GO:$GO,$IY555+55),"")</f>
      </c>
      <c r="IT555">
        <f>IF($IZ555&gt;=56,INDEX($GO:$GO,$IY555+56),"")</f>
      </c>
      <c r="IU555">
        <f>IF($IZ555&gt;=57,INDEX($GO:$GO,$IY555+57),"")</f>
      </c>
      <c r="IV555">
        <f>IF($IZ555&gt;=58,INDEX($GO:$GO,$IY555+58),"")</f>
      </c>
      <c r="IW555">
        <f>IF($IZ555&gt;=59,INDEX($GO:$GO,$IY555+59),"")</f>
      </c>
      <c r="IX555">
        <f>IF($IZ555&gt;=60,INDEX($GO:$GO,$IY555+60),"")</f>
      </c>
      <c r="IY555">
        <f>IFERROR(MATCH($GN555,$GO$2:$GO$827,0)+1,0)</f>
      </c>
      <c r="IZ555">
        <f>IFERROR(INDEX($GP$2:$GP$827,MATCH($GN555,$GO$2:$GO$827,0)),0)</f>
      </c>
      <c r="JA555" t="s">
        <v>23</v>
      </c>
      <c r="JB555" t="s">
        <v>23</v>
      </c>
    </row>
    <row r="556" spans="1:262" x14ac:dyDescent="0.25">
      <c r="F556" s="1"/>
      <c r="G556" s="1"/>
      <c r="H556" s="1"/>
      <c r="I556" s="1"/>
      <c r="J556" s="1">
        <f>IFERROR(IF(FIND(" - ",$F556)&gt;0,MID($F556,FIND(" - ",$F556)+3,LEN($F556)),""),"")</f>
      </c>
      <c r="L556" s="1"/>
      <c r="N556" t="s">
        <v>23</v>
      </c>
      <c r="P556">
        <f>IF(OR($N556="",$O556=""),"",IFERROR($N556/$O556,0))</f>
      </c>
      <c r="Q556">
        <f>IF($N556="","",
IF($G556="","",
IF(ISNUMBER(SEARCH("exempt",LOWER($G556))),0,
$N556*(VALUE(SUBSTITUTE($G556,"%",""))/100))))</f>
      </c>
      <c r="W556">
        <f>IF($N556="","",
SUM($N556,$Q556,$U556,$R556,$T556)-
IF($V556="",0,VALUE($V556)))</f>
      </c>
      <c r="AE556" t="s">
        <v>1598</v>
      </c>
      <c r="AJ556" t="s">
        <v>1599</v>
      </c>
      <c r="AM556">
        <f>IFERROR(LEFT($F556,FIND(" - ",$F556)-1),$F556)</f>
      </c>
      <c r="AP556">
        <f>IF($CE556&gt;=1,INDEX($AN:$AN,$CD556+1),"")</f>
      </c>
      <c r="AQ556">
        <f>IF($CE556&gt;=2,INDEX($AN:$AN,$CD556+2),"")</f>
      </c>
      <c r="AR556">
        <f>IF($CE556&gt;=3,INDEX($AN:$AN,$CD556+3),"")</f>
      </c>
      <c r="AS556">
        <f>IF($CE556&gt;=4,INDEX($AN:$AN,$CD556+4),"")</f>
      </c>
      <c r="AT556">
        <f>IF($CE556&gt;=5,INDEX($AN:$AN,$CD556+5),"")</f>
      </c>
      <c r="AU556">
        <f>IF($CE556&gt;=6,INDEX($AN:$AN,$CD556+6),"")</f>
      </c>
      <c r="AV556">
        <f>IF($CE556&gt;=7,INDEX($AN:$AN,$CD556+7),"")</f>
      </c>
      <c r="AW556">
        <f>IF($CE556&gt;=8,INDEX($AN:$AN,$CD556+8),"")</f>
      </c>
      <c r="AX556">
        <f>IF($CE556&gt;=9,INDEX($AN:$AN,$CD556+9),"")</f>
      </c>
      <c r="AY556">
        <f>IF($CE556&gt;=10,INDEX($AN:$AN,$CD556+10),"")</f>
      </c>
      <c r="AZ556">
        <f>IF($CE556&gt;=11,INDEX($AN:$AN,$CD556+11),"")</f>
      </c>
      <c r="BA556">
        <f>IF($CE556&gt;=12,INDEX($AN:$AN,$CD556+12),"")</f>
      </c>
      <c r="BB556">
        <f>IF($CE556&gt;=13,INDEX($AN:$AN,$CD556+13),"")</f>
      </c>
      <c r="BC556">
        <f>IF($CE556&gt;=14,INDEX($AN:$AN,$CD556+14),"")</f>
      </c>
      <c r="BD556">
        <f>IF($CE556&gt;=15,INDEX($AN:$AN,$CD556+15),"")</f>
      </c>
      <c r="BE556">
        <f>IF($CE556&gt;=16,INDEX($AN:$AN,$CD556+16),"")</f>
      </c>
      <c r="BF556">
        <f>IF($CE556&gt;=17,INDEX($AN:$AN,$CD556+17),"")</f>
      </c>
      <c r="BG556">
        <f>IF($CE556&gt;=18,INDEX($AN:$AN,$CD556+18),"")</f>
      </c>
      <c r="BH556">
        <f>IF($CE556&gt;=19,INDEX($AN:$AN,$CD556+19),"")</f>
      </c>
      <c r="BI556">
        <f>IF($CE556&gt;=20,INDEX($AN:$AN,$CD556+20),"")</f>
      </c>
      <c r="BJ556">
        <f>IF($CE556&gt;=21,INDEX($AN:$AN,$CD556+21),"")</f>
      </c>
      <c r="BK556">
        <f>IF($CE556&gt;=22,INDEX($AN:$AN,$CD556+22),"")</f>
      </c>
      <c r="BL556">
        <f>IF($CE556&gt;=23,INDEX($AN:$AN,$CD556+23),"")</f>
      </c>
      <c r="BM556">
        <f>IF($CE556&gt;=24,INDEX($AN:$AN,$CD556+24),"")</f>
      </c>
      <c r="BN556">
        <f>IF($CE556&gt;=25,INDEX($AN:$AN,$CD556+25),"")</f>
      </c>
      <c r="BO556">
        <f>IF($CE556&gt;=26,INDEX($AN:$AN,$CD556+26),"")</f>
      </c>
      <c r="BP556">
        <f>IF($CE556&gt;=27,INDEX($AN:$AN,$CD556+27),"")</f>
      </c>
      <c r="BQ556">
        <f>IF($CE556&gt;=28,INDEX($AN:$AN,$CD556+28),"")</f>
      </c>
      <c r="BR556">
        <f>IF($CE556&gt;=29,INDEX($AN:$AN,$CD556+29),"")</f>
      </c>
      <c r="BS556">
        <f>IF($CE556&gt;=30,INDEX($AN:$AN,$CD556+30),"")</f>
      </c>
      <c r="BT556">
        <f>IF($CE556&gt;=31,INDEX($AN:$AN,$CD556+31),"")</f>
      </c>
      <c r="BU556">
        <f>IF($CE556&gt;=32,INDEX($AN:$AN,$CD556+32),"")</f>
      </c>
      <c r="BV556">
        <f>IF($CE556&gt;=33,INDEX($AN:$AN,$CD556+33),"")</f>
      </c>
      <c r="BW556">
        <f>IF($CE556&gt;=34,INDEX($AN:$AN,$CD556+34),"")</f>
      </c>
      <c r="BX556">
        <f>IF($CE556&gt;=35,INDEX($AN:$AN,$CD556+35),"")</f>
      </c>
      <c r="BY556">
        <f>IF($CE556&gt;=36,INDEX($AN:$AN,$CD556+36),"")</f>
      </c>
      <c r="BZ556">
        <f>IF($CE556&gt;=37,INDEX($AN:$AN,$CD556+37),"")</f>
      </c>
      <c r="CA556">
        <f>IF($CE556&gt;=38,INDEX($AN:$AN,$CD556+38),"")</f>
      </c>
      <c r="CB556">
        <f>IF($CE556&gt;=39,INDEX($AN:$AN,$CD556+39),"")</f>
      </c>
      <c r="CC556">
        <f>IF($CE556&gt;=40,INDEX($AN:$AN,$CD556+40),"")</f>
      </c>
      <c r="CD556">
        <f>IFERROR(MATCH($AM556,$AN$2:$AN$133,0)+1,0)</f>
      </c>
      <c r="CE556">
        <f>IFERROR(INDEX($AO$2:$AO$133,MATCH($AM556,$AN$2:$AN$133,0)),0)</f>
      </c>
      <c r="CF556">
        <f>IFERROR(LEFT($K556,FIND(" - ",$K556)-1),$K556)</f>
      </c>
      <c r="CG556" t="s">
        <v>1600</v>
      </c>
      <c r="CH556">
        <v>1</v>
      </c>
      <c r="CI556">
        <f>IF($DD556&gt;=1,INDEX($CG:$CG,$DC556+1),"")</f>
      </c>
      <c r="CJ556">
        <f>IF($DD556&gt;=2,INDEX($CG:$CG,$DC556+2),"")</f>
      </c>
      <c r="CK556">
        <f>IF($DD556&gt;=3,INDEX($CG:$CG,$DC556+3),"")</f>
      </c>
      <c r="CL556">
        <f>IF($DD556&gt;=4,INDEX($CG:$CG,$DC556+4),"")</f>
      </c>
      <c r="CM556">
        <f>IF($DD556&gt;=5,INDEX($CG:$CG,$DC556+5),"")</f>
      </c>
      <c r="CN556">
        <f>IF($DD556&gt;=6,INDEX($CG:$CG,$DC556+6),"")</f>
      </c>
      <c r="CO556">
        <f>IF($DD556&gt;=7,INDEX($CG:$CG,$DC556+7),"")</f>
      </c>
      <c r="CP556">
        <f>IF($DD556&gt;=8,INDEX($CG:$CG,$DC556+8),"")</f>
      </c>
      <c r="CQ556">
        <f>IF($DD556&gt;=9,INDEX($CG:$CG,$DC556+9),"")</f>
      </c>
      <c r="CR556">
        <f>IF($DD556&gt;=10,INDEX($CG:$CG,$DC556+10),"")</f>
      </c>
      <c r="CS556">
        <f>IF($DD556&gt;=11,INDEX($CG:$CG,$DC556+11),"")</f>
      </c>
      <c r="CT556">
        <f>IF($DD556&gt;=12,INDEX($CG:$CG,$DC556+12),"")</f>
      </c>
      <c r="CU556">
        <f>IF($DD556&gt;=13,INDEX($CG:$CG,$DC556+13),"")</f>
      </c>
      <c r="CV556">
        <f>IF($DD556&gt;=14,INDEX($CG:$CG,$DC556+14),"")</f>
      </c>
      <c r="CW556">
        <f>IF($DD556&gt;=15,INDEX($CG:$CG,$DC556+15),"")</f>
      </c>
      <c r="CX556">
        <f>IF($DD556&gt;=16,INDEX($CG:$CG,$DC556+16),"")</f>
      </c>
      <c r="CY556">
        <f>IF($DD556&gt;=17,INDEX($CG:$CG,$DC556+17),"")</f>
      </c>
      <c r="CZ556">
        <f>IF($DD556&gt;=18,INDEX($CG:$CG,$DC556+18),"")</f>
      </c>
      <c r="DA556">
        <f>IF($DD556&gt;=19,INDEX($CG:$CG,$DC556+19),"")</f>
      </c>
      <c r="DB556">
        <f>IF($DD556&gt;=20,INDEX($CG:$CG,$DC556+20),"")</f>
      </c>
      <c r="DC556">
        <f>IFERROR(MATCH($CF556,$CG$2:$CG$1558,0)+1,0)</f>
      </c>
      <c r="DD556">
        <f>IFERROR(INDEX($CH$2:$CH$1558,MATCH($CF556,$CG$2:$CG$1558,0)),0)</f>
      </c>
      <c r="DE556">
        <f>IFERROR(INDEX($AL:$AL,MATCH($G556,$AK:$AK,0))&amp;"","")</f>
      </c>
      <c r="DI556">
        <f>IF($GL556&gt;=1,INDEX($DF:$DF,$GK556+1),"")</f>
      </c>
      <c r="DJ556">
        <f>IF($GL556&gt;=2,INDEX($DF:$DF,$GK556+2),"")</f>
      </c>
      <c r="DK556">
        <f>IF($GL556&gt;=3,INDEX($DF:$DF,$GK556+3),"")</f>
      </c>
      <c r="DL556">
        <f>IF($GL556&gt;=4,INDEX($DF:$DF,$GK556+4),"")</f>
      </c>
      <c r="DM556">
        <f>IF($GL556&gt;=5,INDEX($DF:$DF,$GK556+5),"")</f>
      </c>
      <c r="DN556">
        <f>IF($GL556&gt;=6,INDEX($DF:$DF,$GK556+6),"")</f>
      </c>
      <c r="DO556">
        <f>IF($GL556&gt;=7,INDEX($DF:$DF,$GK556+7),"")</f>
      </c>
      <c r="DP556">
        <f>IF($GL556&gt;=8,INDEX($DF:$DF,$GK556+8),"")</f>
      </c>
      <c r="DQ556">
        <f>IF($GL556&gt;=9,INDEX($DF:$DF,$GK556+9),"")</f>
      </c>
      <c r="DR556">
        <f>IF($GL556&gt;=10,INDEX($DF:$DF,$GK556+10),"")</f>
      </c>
      <c r="DS556">
        <f>IF($GL556&gt;=11,INDEX($DF:$DF,$GK556+11),"")</f>
      </c>
      <c r="DT556">
        <f>IF($GL556&gt;=12,INDEX($DF:$DF,$GK556+12),"")</f>
      </c>
      <c r="DU556">
        <f>IF($GL556&gt;=13,INDEX($DF:$DF,$GK556+13),"")</f>
      </c>
      <c r="DV556">
        <f>IF($GL556&gt;=14,INDEX($DF:$DF,$GK556+14),"")</f>
      </c>
      <c r="DW556">
        <f>IF($GL556&gt;=15,INDEX($DF:$DF,$GK556+15),"")</f>
      </c>
      <c r="DX556">
        <f>IF($GL556&gt;=16,INDEX($DF:$DF,$GK556+16),"")</f>
      </c>
      <c r="DY556">
        <f>IF($GL556&gt;=17,INDEX($DF:$DF,$GK556+17),"")</f>
      </c>
      <c r="DZ556">
        <f>IF($GL556&gt;=18,INDEX($DF:$DF,$GK556+18),"")</f>
      </c>
      <c r="EA556">
        <f>IF($GL556&gt;=19,INDEX($DF:$DF,$GK556+19),"")</f>
      </c>
      <c r="EB556">
        <f>IF($GL556&gt;=20,INDEX($DF:$DF,$GK556+20),"")</f>
      </c>
      <c r="EC556">
        <f>IF($GL556&gt;=21,INDEX($DF:$DF,$GK556+21),"")</f>
      </c>
      <c r="ED556">
        <f>IF($GL556&gt;=22,INDEX($DF:$DF,$GK556+22),"")</f>
      </c>
      <c r="EE556">
        <f>IF($GL556&gt;=23,INDEX($DF:$DF,$GK556+23),"")</f>
      </c>
      <c r="EF556">
        <f>IF($GL556&gt;=24,INDEX($DF:$DF,$GK556+24),"")</f>
      </c>
      <c r="EG556">
        <f>IF($GL556&gt;=25,INDEX($DF:$DF,$GK556+25),"")</f>
      </c>
      <c r="EH556">
        <f>IF($GL556&gt;=26,INDEX($DF:$DF,$GK556+26),"")</f>
      </c>
      <c r="EI556">
        <f>IF($GL556&gt;=27,INDEX($DF:$DF,$GK556+27),"")</f>
      </c>
      <c r="EJ556">
        <f>IF($GL556&gt;=28,INDEX($DF:$DF,$GK556+28),"")</f>
      </c>
      <c r="EK556">
        <f>IF($GL556&gt;=29,INDEX($DF:$DF,$GK556+29),"")</f>
      </c>
      <c r="EL556">
        <f>IF($GL556&gt;=30,INDEX($DF:$DF,$GK556+30),"")</f>
      </c>
      <c r="EM556">
        <f>IF($GL556&gt;=31,INDEX($DF:$DF,$GK556+31),"")</f>
      </c>
      <c r="EN556">
        <f>IF($GL556&gt;=32,INDEX($DF:$DF,$GK556+32),"")</f>
      </c>
      <c r="EO556">
        <f>IF($GL556&gt;=33,INDEX($DF:$DF,$GK556+33),"")</f>
      </c>
      <c r="EP556">
        <f>IF($GL556&gt;=34,INDEX($DF:$DF,$GK556+34),"")</f>
      </c>
      <c r="EQ556">
        <f>IF($GL556&gt;=35,INDEX($DF:$DF,$GK556+35),"")</f>
      </c>
      <c r="ER556">
        <f>IF($GL556&gt;=36,INDEX($DF:$DF,$GK556+36),"")</f>
      </c>
      <c r="ES556">
        <f>IF($GL556&gt;=37,INDEX($DF:$DF,$GK556+37),"")</f>
      </c>
      <c r="ET556">
        <f>IF($GL556&gt;=38,INDEX($DF:$DF,$GK556+38),"")</f>
      </c>
      <c r="EU556">
        <f>IF($GL556&gt;=39,INDEX($DF:$DF,$GK556+39),"")</f>
      </c>
      <c r="EV556">
        <f>IF($GL556&gt;=40,INDEX($DF:$DF,$GK556+40),"")</f>
      </c>
      <c r="EW556">
        <f>IF($GL556&gt;=1,INDEX($DG:$DG,$GK556+1),"")</f>
      </c>
      <c r="EX556">
        <f>IF($GL556&gt;=2,INDEX($DG:$DG,$GK556+2),"")</f>
      </c>
      <c r="EY556">
        <f>IF($GL556&gt;=3,INDEX($DG:$DG,$GK556+3),"")</f>
      </c>
      <c r="EZ556">
        <f>IF($GL556&gt;=4,INDEX($DG:$DG,$GK556+4),"")</f>
      </c>
      <c r="FA556">
        <f>IF($GL556&gt;=5,INDEX($DG:$DG,$GK556+5),"")</f>
      </c>
      <c r="FB556">
        <f>IF($GL556&gt;=6,INDEX($DG:$DG,$GK556+6),"")</f>
      </c>
      <c r="FC556">
        <f>IF($GL556&gt;=7,INDEX($DG:$DG,$GK556+7),"")</f>
      </c>
      <c r="FD556">
        <f>IF($GL556&gt;=8,INDEX($DG:$DG,$GK556+8),"")</f>
      </c>
      <c r="FE556">
        <f>IF($GL556&gt;=9,INDEX($DG:$DG,$GK556+9),"")</f>
      </c>
      <c r="FF556">
        <f>IF($GL556&gt;=10,INDEX($DG:$DG,$GK556+10),"")</f>
      </c>
      <c r="FG556">
        <f>IF($GL556&gt;=11,INDEX($DG:$DG,$GK556+11),"")</f>
      </c>
      <c r="FH556">
        <f>IF($GL556&gt;=12,INDEX($DG:$DG,$GK556+12),"")</f>
      </c>
      <c r="FI556">
        <f>IF($GL556&gt;=13,INDEX($DG:$DG,$GK556+13),"")</f>
      </c>
      <c r="FJ556">
        <f>IF($GL556&gt;=14,INDEX($DG:$DG,$GK556+14),"")</f>
      </c>
      <c r="FK556">
        <f>IF($GL556&gt;=15,INDEX($DG:$DG,$GK556+15),"")</f>
      </c>
      <c r="FL556">
        <f>IF($GL556&gt;=16,INDEX($DG:$DG,$GK556+16),"")</f>
      </c>
      <c r="FM556">
        <f>IF($GL556&gt;=17,INDEX($DG:$DG,$GK556+17),"")</f>
      </c>
      <c r="FN556">
        <f>IF($GL556&gt;=18,INDEX($DG:$DG,$GK556+18),"")</f>
      </c>
      <c r="FO556">
        <f>IF($GL556&gt;=19,INDEX($DG:$DG,$GK556+19),"")</f>
      </c>
      <c r="FP556">
        <f>IF($GL556&gt;=20,INDEX($DG:$DG,$GK556+20),"")</f>
      </c>
      <c r="FQ556">
        <f>IF($GL556&gt;=21,INDEX($DG:$DG,$GK556+21),"")</f>
      </c>
      <c r="FR556">
        <f>IF($GL556&gt;=22,INDEX($DG:$DG,$GK556+22),"")</f>
      </c>
      <c r="FS556">
        <f>IF($GL556&gt;=23,INDEX($DG:$DG,$GK556+23),"")</f>
      </c>
      <c r="FT556">
        <f>IF($GL556&gt;=24,INDEX($DG:$DG,$GK556+24),"")</f>
      </c>
      <c r="FU556">
        <f>IF($GL556&gt;=25,INDEX($DG:$DG,$GK556+25),"")</f>
      </c>
      <c r="FV556">
        <f>IF($GL556&gt;=26,INDEX($DG:$DG,$GK556+26),"")</f>
      </c>
      <c r="FW556">
        <f>IF($GL556&gt;=27,INDEX($DG:$DG,$GK556+27),"")</f>
      </c>
      <c r="FX556">
        <f>IF($GL556&gt;=28,INDEX($DG:$DG,$GK556+28),"")</f>
      </c>
      <c r="FY556">
        <f>IF($GL556&gt;=29,INDEX($DG:$DG,$GK556+29),"")</f>
      </c>
      <c r="FZ556">
        <f>IF($GL556&gt;=30,INDEX($DG:$DG,$GK556+30),"")</f>
      </c>
      <c r="GA556">
        <f>IF($GL556&gt;=31,INDEX($DG:$DG,$GK556+31),"")</f>
      </c>
      <c r="GB556">
        <f>IF($GL556&gt;=32,INDEX($DG:$DG,$GK556+32),"")</f>
      </c>
      <c r="GC556">
        <f>IF($GL556&gt;=33,INDEX($DG:$DG,$GK556+33),"")</f>
      </c>
      <c r="GD556">
        <f>IF($GL556&gt;=34,INDEX($DG:$DG,$GK556+34),"")</f>
      </c>
      <c r="GE556">
        <f>IF($GL556&gt;=35,INDEX($DG:$DG,$GK556+35),"")</f>
      </c>
      <c r="GF556">
        <f>IF($GL556&gt;=36,INDEX($DG:$DG,$GK556+36),"")</f>
      </c>
      <c r="GG556">
        <f>IF($GL556&gt;=37,INDEX($DG:$DG,$GK556+37),"")</f>
      </c>
      <c r="GH556">
        <f>IF($GL556&gt;=38,INDEX($DG:$DG,$GK556+38),"")</f>
      </c>
      <c r="GI556">
        <f>IF($GL556&gt;=39,INDEX($DG:$DG,$GK556+39),"")</f>
      </c>
      <c r="GJ556">
        <f>IF($GL556&gt;=40,INDEX($DG:$DG,$GK556+40),"")</f>
      </c>
      <c r="GK556">
        <f>IFERROR(MATCH($DE556,$DF$2:$DF$166,0)+1,0)</f>
      </c>
      <c r="GL556">
        <f>IFERROR(INDEX($DH$2:$DH$166,MATCH($DE556,$DF$2:$DF$166,0)),0)</f>
      </c>
      <c r="GM556">
        <f>IFERROR(MATCH($H556,$DI$556:$EV$556,0),0)</f>
      </c>
      <c r="GN556">
        <f>IF($GM556&gt;0,INDEX($EW$556:$GJ$556,$GM556),"")</f>
      </c>
      <c r="GO556" t="s">
        <v>1210</v>
      </c>
      <c r="GQ556">
        <f>IF($IZ556&gt;=1,INDEX($GO:$GO,$IY556+1),"")</f>
      </c>
      <c r="GR556">
        <f>IF($IZ556&gt;=2,INDEX($GO:$GO,$IY556+2),"")</f>
      </c>
      <c r="GS556">
        <f>IF($IZ556&gt;=3,INDEX($GO:$GO,$IY556+3),"")</f>
      </c>
      <c r="GT556">
        <f>IF($IZ556&gt;=4,INDEX($GO:$GO,$IY556+4),"")</f>
      </c>
      <c r="GU556">
        <f>IF($IZ556&gt;=5,INDEX($GO:$GO,$IY556+5),"")</f>
      </c>
      <c r="GV556">
        <f>IF($IZ556&gt;=6,INDEX($GO:$GO,$IY556+6),"")</f>
      </c>
      <c r="GW556">
        <f>IF($IZ556&gt;=7,INDEX($GO:$GO,$IY556+7),"")</f>
      </c>
      <c r="GX556">
        <f>IF($IZ556&gt;=8,INDEX($GO:$GO,$IY556+8),"")</f>
      </c>
      <c r="GY556">
        <f>IF($IZ556&gt;=9,INDEX($GO:$GO,$IY556+9),"")</f>
      </c>
      <c r="GZ556">
        <f>IF($IZ556&gt;=10,INDEX($GO:$GO,$IY556+10),"")</f>
      </c>
      <c r="HA556">
        <f>IF($IZ556&gt;=11,INDEX($GO:$GO,$IY556+11),"")</f>
      </c>
      <c r="HB556">
        <f>IF($IZ556&gt;=12,INDEX($GO:$GO,$IY556+12),"")</f>
      </c>
      <c r="HC556">
        <f>IF($IZ556&gt;=13,INDEX($GO:$GO,$IY556+13),"")</f>
      </c>
      <c r="HD556">
        <f>IF($IZ556&gt;=14,INDEX($GO:$GO,$IY556+14),"")</f>
      </c>
      <c r="HE556">
        <f>IF($IZ556&gt;=15,INDEX($GO:$GO,$IY556+15),"")</f>
      </c>
      <c r="HF556">
        <f>IF($IZ556&gt;=16,INDEX($GO:$GO,$IY556+16),"")</f>
      </c>
      <c r="HG556">
        <f>IF($IZ556&gt;=17,INDEX($GO:$GO,$IY556+17),"")</f>
      </c>
      <c r="HH556">
        <f>IF($IZ556&gt;=18,INDEX($GO:$GO,$IY556+18),"")</f>
      </c>
      <c r="HI556">
        <f>IF($IZ556&gt;=19,INDEX($GO:$GO,$IY556+19),"")</f>
      </c>
      <c r="HJ556">
        <f>IF($IZ556&gt;=20,INDEX($GO:$GO,$IY556+20),"")</f>
      </c>
      <c r="HK556">
        <f>IF($IZ556&gt;=21,INDEX($GO:$GO,$IY556+21),"")</f>
      </c>
      <c r="HL556">
        <f>IF($IZ556&gt;=22,INDEX($GO:$GO,$IY556+22),"")</f>
      </c>
      <c r="HM556">
        <f>IF($IZ556&gt;=23,INDEX($GO:$GO,$IY556+23),"")</f>
      </c>
      <c r="HN556">
        <f>IF($IZ556&gt;=24,INDEX($GO:$GO,$IY556+24),"")</f>
      </c>
      <c r="HO556">
        <f>IF($IZ556&gt;=25,INDEX($GO:$GO,$IY556+25),"")</f>
      </c>
      <c r="HP556">
        <f>IF($IZ556&gt;=26,INDEX($GO:$GO,$IY556+26),"")</f>
      </c>
      <c r="HQ556">
        <f>IF($IZ556&gt;=27,INDEX($GO:$GO,$IY556+27),"")</f>
      </c>
      <c r="HR556">
        <f>IF($IZ556&gt;=28,INDEX($GO:$GO,$IY556+28),"")</f>
      </c>
      <c r="HS556">
        <f>IF($IZ556&gt;=29,INDEX($GO:$GO,$IY556+29),"")</f>
      </c>
      <c r="HT556">
        <f>IF($IZ556&gt;=30,INDEX($GO:$GO,$IY556+30),"")</f>
      </c>
      <c r="HU556">
        <f>IF($IZ556&gt;=31,INDEX($GO:$GO,$IY556+31),"")</f>
      </c>
      <c r="HV556">
        <f>IF($IZ556&gt;=32,INDEX($GO:$GO,$IY556+32),"")</f>
      </c>
      <c r="HW556">
        <f>IF($IZ556&gt;=33,INDEX($GO:$GO,$IY556+33),"")</f>
      </c>
      <c r="HX556">
        <f>IF($IZ556&gt;=34,INDEX($GO:$GO,$IY556+34),"")</f>
      </c>
      <c r="HY556">
        <f>IF($IZ556&gt;=35,INDEX($GO:$GO,$IY556+35),"")</f>
      </c>
      <c r="HZ556">
        <f>IF($IZ556&gt;=36,INDEX($GO:$GO,$IY556+36),"")</f>
      </c>
      <c r="IA556">
        <f>IF($IZ556&gt;=37,INDEX($GO:$GO,$IY556+37),"")</f>
      </c>
      <c r="IB556">
        <f>IF($IZ556&gt;=38,INDEX($GO:$GO,$IY556+38),"")</f>
      </c>
      <c r="IC556">
        <f>IF($IZ556&gt;=39,INDEX($GO:$GO,$IY556+39),"")</f>
      </c>
      <c r="ID556">
        <f>IF($IZ556&gt;=40,INDEX($GO:$GO,$IY556+40),"")</f>
      </c>
      <c r="IE556">
        <f>IF($IZ556&gt;=41,INDEX($GO:$GO,$IY556+41),"")</f>
      </c>
      <c r="IF556">
        <f>IF($IZ556&gt;=42,INDEX($GO:$GO,$IY556+42),"")</f>
      </c>
      <c r="IG556">
        <f>IF($IZ556&gt;=43,INDEX($GO:$GO,$IY556+43),"")</f>
      </c>
      <c r="IH556">
        <f>IF($IZ556&gt;=44,INDEX($GO:$GO,$IY556+44),"")</f>
      </c>
      <c r="II556">
        <f>IF($IZ556&gt;=45,INDEX($GO:$GO,$IY556+45),"")</f>
      </c>
      <c r="IJ556">
        <f>IF($IZ556&gt;=46,INDEX($GO:$GO,$IY556+46),"")</f>
      </c>
      <c r="IK556">
        <f>IF($IZ556&gt;=47,INDEX($GO:$GO,$IY556+47),"")</f>
      </c>
      <c r="IL556">
        <f>IF($IZ556&gt;=48,INDEX($GO:$GO,$IY556+48),"")</f>
      </c>
      <c r="IM556">
        <f>IF($IZ556&gt;=49,INDEX($GO:$GO,$IY556+49),"")</f>
      </c>
      <c r="IN556">
        <f>IF($IZ556&gt;=50,INDEX($GO:$GO,$IY556+50),"")</f>
      </c>
      <c r="IO556">
        <f>IF($IZ556&gt;=51,INDEX($GO:$GO,$IY556+51),"")</f>
      </c>
      <c r="IP556">
        <f>IF($IZ556&gt;=52,INDEX($GO:$GO,$IY556+52),"")</f>
      </c>
      <c r="IQ556">
        <f>IF($IZ556&gt;=53,INDEX($GO:$GO,$IY556+53),"")</f>
      </c>
      <c r="IR556">
        <f>IF($IZ556&gt;=54,INDEX($GO:$GO,$IY556+54),"")</f>
      </c>
      <c r="IS556">
        <f>IF($IZ556&gt;=55,INDEX($GO:$GO,$IY556+55),"")</f>
      </c>
      <c r="IT556">
        <f>IF($IZ556&gt;=56,INDEX($GO:$GO,$IY556+56),"")</f>
      </c>
      <c r="IU556">
        <f>IF($IZ556&gt;=57,INDEX($GO:$GO,$IY556+57),"")</f>
      </c>
      <c r="IV556">
        <f>IF($IZ556&gt;=58,INDEX($GO:$GO,$IY556+58),"")</f>
      </c>
      <c r="IW556">
        <f>IF($IZ556&gt;=59,INDEX($GO:$GO,$IY556+59),"")</f>
      </c>
      <c r="IX556">
        <f>IF($IZ556&gt;=60,INDEX($GO:$GO,$IY556+60),"")</f>
      </c>
      <c r="IY556">
        <f>IFERROR(MATCH($GN556,$GO$2:$GO$827,0)+1,0)</f>
      </c>
      <c r="IZ556">
        <f>IFERROR(INDEX($GP$2:$GP$827,MATCH($GN556,$GO$2:$GO$827,0)),0)</f>
      </c>
      <c r="JA556" t="s">
        <v>23</v>
      </c>
      <c r="JB556" t="s">
        <v>23</v>
      </c>
    </row>
    <row r="557" spans="1:262" x14ac:dyDescent="0.25">
      <c r="F557" s="1"/>
      <c r="G557" s="1"/>
      <c r="H557" s="1"/>
      <c r="I557" s="1"/>
      <c r="J557" s="1">
        <f>IFERROR(IF(FIND(" - ",$F557)&gt;0,MID($F557,FIND(" - ",$F557)+3,LEN($F557)),""),"")</f>
      </c>
      <c r="L557" s="1"/>
      <c r="N557" t="s">
        <v>23</v>
      </c>
      <c r="P557">
        <f>IF(OR($N557="",$O557=""),"",IFERROR($N557/$O557,0))</f>
      </c>
      <c r="Q557">
        <f>IF($N557="","",
IF($G557="","",
IF(ISNUMBER(SEARCH("exempt",LOWER($G557))),0,
$N557*(VALUE(SUBSTITUTE($G557,"%",""))/100))))</f>
      </c>
      <c r="W557">
        <f>IF($N557="","",
SUM($N557,$Q557,$U557,$R557,$T557)-
IF($V557="",0,VALUE($V557)))</f>
      </c>
      <c r="AE557" t="s">
        <v>1601</v>
      </c>
      <c r="AJ557" t="s">
        <v>1602</v>
      </c>
      <c r="AM557">
        <f>IFERROR(LEFT($F557,FIND(" - ",$F557)-1),$F557)</f>
      </c>
      <c r="AP557">
        <f>IF($CE557&gt;=1,INDEX($AN:$AN,$CD557+1),"")</f>
      </c>
      <c r="AQ557">
        <f>IF($CE557&gt;=2,INDEX($AN:$AN,$CD557+2),"")</f>
      </c>
      <c r="AR557">
        <f>IF($CE557&gt;=3,INDEX($AN:$AN,$CD557+3),"")</f>
      </c>
      <c r="AS557">
        <f>IF($CE557&gt;=4,INDEX($AN:$AN,$CD557+4),"")</f>
      </c>
      <c r="AT557">
        <f>IF($CE557&gt;=5,INDEX($AN:$AN,$CD557+5),"")</f>
      </c>
      <c r="AU557">
        <f>IF($CE557&gt;=6,INDEX($AN:$AN,$CD557+6),"")</f>
      </c>
      <c r="AV557">
        <f>IF($CE557&gt;=7,INDEX($AN:$AN,$CD557+7),"")</f>
      </c>
      <c r="AW557">
        <f>IF($CE557&gt;=8,INDEX($AN:$AN,$CD557+8),"")</f>
      </c>
      <c r="AX557">
        <f>IF($CE557&gt;=9,INDEX($AN:$AN,$CD557+9),"")</f>
      </c>
      <c r="AY557">
        <f>IF($CE557&gt;=10,INDEX($AN:$AN,$CD557+10),"")</f>
      </c>
      <c r="AZ557">
        <f>IF($CE557&gt;=11,INDEX($AN:$AN,$CD557+11),"")</f>
      </c>
      <c r="BA557">
        <f>IF($CE557&gt;=12,INDEX($AN:$AN,$CD557+12),"")</f>
      </c>
      <c r="BB557">
        <f>IF($CE557&gt;=13,INDEX($AN:$AN,$CD557+13),"")</f>
      </c>
      <c r="BC557">
        <f>IF($CE557&gt;=14,INDEX($AN:$AN,$CD557+14),"")</f>
      </c>
      <c r="BD557">
        <f>IF($CE557&gt;=15,INDEX($AN:$AN,$CD557+15),"")</f>
      </c>
      <c r="BE557">
        <f>IF($CE557&gt;=16,INDEX($AN:$AN,$CD557+16),"")</f>
      </c>
      <c r="BF557">
        <f>IF($CE557&gt;=17,INDEX($AN:$AN,$CD557+17),"")</f>
      </c>
      <c r="BG557">
        <f>IF($CE557&gt;=18,INDEX($AN:$AN,$CD557+18),"")</f>
      </c>
      <c r="BH557">
        <f>IF($CE557&gt;=19,INDEX($AN:$AN,$CD557+19),"")</f>
      </c>
      <c r="BI557">
        <f>IF($CE557&gt;=20,INDEX($AN:$AN,$CD557+20),"")</f>
      </c>
      <c r="BJ557">
        <f>IF($CE557&gt;=21,INDEX($AN:$AN,$CD557+21),"")</f>
      </c>
      <c r="BK557">
        <f>IF($CE557&gt;=22,INDEX($AN:$AN,$CD557+22),"")</f>
      </c>
      <c r="BL557">
        <f>IF($CE557&gt;=23,INDEX($AN:$AN,$CD557+23),"")</f>
      </c>
      <c r="BM557">
        <f>IF($CE557&gt;=24,INDEX($AN:$AN,$CD557+24),"")</f>
      </c>
      <c r="BN557">
        <f>IF($CE557&gt;=25,INDEX($AN:$AN,$CD557+25),"")</f>
      </c>
      <c r="BO557">
        <f>IF($CE557&gt;=26,INDEX($AN:$AN,$CD557+26),"")</f>
      </c>
      <c r="BP557">
        <f>IF($CE557&gt;=27,INDEX($AN:$AN,$CD557+27),"")</f>
      </c>
      <c r="BQ557">
        <f>IF($CE557&gt;=28,INDEX($AN:$AN,$CD557+28),"")</f>
      </c>
      <c r="BR557">
        <f>IF($CE557&gt;=29,INDEX($AN:$AN,$CD557+29),"")</f>
      </c>
      <c r="BS557">
        <f>IF($CE557&gt;=30,INDEX($AN:$AN,$CD557+30),"")</f>
      </c>
      <c r="BT557">
        <f>IF($CE557&gt;=31,INDEX($AN:$AN,$CD557+31),"")</f>
      </c>
      <c r="BU557">
        <f>IF($CE557&gt;=32,INDEX($AN:$AN,$CD557+32),"")</f>
      </c>
      <c r="BV557">
        <f>IF($CE557&gt;=33,INDEX($AN:$AN,$CD557+33),"")</f>
      </c>
      <c r="BW557">
        <f>IF($CE557&gt;=34,INDEX($AN:$AN,$CD557+34),"")</f>
      </c>
      <c r="BX557">
        <f>IF($CE557&gt;=35,INDEX($AN:$AN,$CD557+35),"")</f>
      </c>
      <c r="BY557">
        <f>IF($CE557&gt;=36,INDEX($AN:$AN,$CD557+36),"")</f>
      </c>
      <c r="BZ557">
        <f>IF($CE557&gt;=37,INDEX($AN:$AN,$CD557+37),"")</f>
      </c>
      <c r="CA557">
        <f>IF($CE557&gt;=38,INDEX($AN:$AN,$CD557+38),"")</f>
      </c>
      <c r="CB557">
        <f>IF($CE557&gt;=39,INDEX($AN:$AN,$CD557+39),"")</f>
      </c>
      <c r="CC557">
        <f>IF($CE557&gt;=40,INDEX($AN:$AN,$CD557+40),"")</f>
      </c>
      <c r="CD557">
        <f>IFERROR(MATCH($AM557,$AN$2:$AN$133,0)+1,0)</f>
      </c>
      <c r="CE557">
        <f>IFERROR(INDEX($AO$2:$AO$133,MATCH($AM557,$AN$2:$AN$133,0)),0)</f>
      </c>
      <c r="CF557">
        <f>IFERROR(LEFT($K557,FIND(" - ",$K557)-1),$K557)</f>
      </c>
      <c r="CG557" t="s">
        <v>206</v>
      </c>
      <c r="CI557">
        <f>IF($DD557&gt;=1,INDEX($CG:$CG,$DC557+1),"")</f>
      </c>
      <c r="CJ557">
        <f>IF($DD557&gt;=2,INDEX($CG:$CG,$DC557+2),"")</f>
      </c>
      <c r="CK557">
        <f>IF($DD557&gt;=3,INDEX($CG:$CG,$DC557+3),"")</f>
      </c>
      <c r="CL557">
        <f>IF($DD557&gt;=4,INDEX($CG:$CG,$DC557+4),"")</f>
      </c>
      <c r="CM557">
        <f>IF($DD557&gt;=5,INDEX($CG:$CG,$DC557+5),"")</f>
      </c>
      <c r="CN557">
        <f>IF($DD557&gt;=6,INDEX($CG:$CG,$DC557+6),"")</f>
      </c>
      <c r="CO557">
        <f>IF($DD557&gt;=7,INDEX($CG:$CG,$DC557+7),"")</f>
      </c>
      <c r="CP557">
        <f>IF($DD557&gt;=8,INDEX($CG:$CG,$DC557+8),"")</f>
      </c>
      <c r="CQ557">
        <f>IF($DD557&gt;=9,INDEX($CG:$CG,$DC557+9),"")</f>
      </c>
      <c r="CR557">
        <f>IF($DD557&gt;=10,INDEX($CG:$CG,$DC557+10),"")</f>
      </c>
      <c r="CS557">
        <f>IF($DD557&gt;=11,INDEX($CG:$CG,$DC557+11),"")</f>
      </c>
      <c r="CT557">
        <f>IF($DD557&gt;=12,INDEX($CG:$CG,$DC557+12),"")</f>
      </c>
      <c r="CU557">
        <f>IF($DD557&gt;=13,INDEX($CG:$CG,$DC557+13),"")</f>
      </c>
      <c r="CV557">
        <f>IF($DD557&gt;=14,INDEX($CG:$CG,$DC557+14),"")</f>
      </c>
      <c r="CW557">
        <f>IF($DD557&gt;=15,INDEX($CG:$CG,$DC557+15),"")</f>
      </c>
      <c r="CX557">
        <f>IF($DD557&gt;=16,INDEX($CG:$CG,$DC557+16),"")</f>
      </c>
      <c r="CY557">
        <f>IF($DD557&gt;=17,INDEX($CG:$CG,$DC557+17),"")</f>
      </c>
      <c r="CZ557">
        <f>IF($DD557&gt;=18,INDEX($CG:$CG,$DC557+18),"")</f>
      </c>
      <c r="DA557">
        <f>IF($DD557&gt;=19,INDEX($CG:$CG,$DC557+19),"")</f>
      </c>
      <c r="DB557">
        <f>IF($DD557&gt;=20,INDEX($CG:$CG,$DC557+20),"")</f>
      </c>
      <c r="DC557">
        <f>IFERROR(MATCH($CF557,$CG$2:$CG$1558,0)+1,0)</f>
      </c>
      <c r="DD557">
        <f>IFERROR(INDEX($CH$2:$CH$1558,MATCH($CF557,$CG$2:$CG$1558,0)),0)</f>
      </c>
      <c r="DE557">
        <f>IFERROR(INDEX($AL:$AL,MATCH($G557,$AK:$AK,0))&amp;"","")</f>
      </c>
      <c r="DI557">
        <f>IF($GL557&gt;=1,INDEX($DF:$DF,$GK557+1),"")</f>
      </c>
      <c r="DJ557">
        <f>IF($GL557&gt;=2,INDEX($DF:$DF,$GK557+2),"")</f>
      </c>
      <c r="DK557">
        <f>IF($GL557&gt;=3,INDEX($DF:$DF,$GK557+3),"")</f>
      </c>
      <c r="DL557">
        <f>IF($GL557&gt;=4,INDEX($DF:$DF,$GK557+4),"")</f>
      </c>
      <c r="DM557">
        <f>IF($GL557&gt;=5,INDEX($DF:$DF,$GK557+5),"")</f>
      </c>
      <c r="DN557">
        <f>IF($GL557&gt;=6,INDEX($DF:$DF,$GK557+6),"")</f>
      </c>
      <c r="DO557">
        <f>IF($GL557&gt;=7,INDEX($DF:$DF,$GK557+7),"")</f>
      </c>
      <c r="DP557">
        <f>IF($GL557&gt;=8,INDEX($DF:$DF,$GK557+8),"")</f>
      </c>
      <c r="DQ557">
        <f>IF($GL557&gt;=9,INDEX($DF:$DF,$GK557+9),"")</f>
      </c>
      <c r="DR557">
        <f>IF($GL557&gt;=10,INDEX($DF:$DF,$GK557+10),"")</f>
      </c>
      <c r="DS557">
        <f>IF($GL557&gt;=11,INDEX($DF:$DF,$GK557+11),"")</f>
      </c>
      <c r="DT557">
        <f>IF($GL557&gt;=12,INDEX($DF:$DF,$GK557+12),"")</f>
      </c>
      <c r="DU557">
        <f>IF($GL557&gt;=13,INDEX($DF:$DF,$GK557+13),"")</f>
      </c>
      <c r="DV557">
        <f>IF($GL557&gt;=14,INDEX($DF:$DF,$GK557+14),"")</f>
      </c>
      <c r="DW557">
        <f>IF($GL557&gt;=15,INDEX($DF:$DF,$GK557+15),"")</f>
      </c>
      <c r="DX557">
        <f>IF($GL557&gt;=16,INDEX($DF:$DF,$GK557+16),"")</f>
      </c>
      <c r="DY557">
        <f>IF($GL557&gt;=17,INDEX($DF:$DF,$GK557+17),"")</f>
      </c>
      <c r="DZ557">
        <f>IF($GL557&gt;=18,INDEX($DF:$DF,$GK557+18),"")</f>
      </c>
      <c r="EA557">
        <f>IF($GL557&gt;=19,INDEX($DF:$DF,$GK557+19),"")</f>
      </c>
      <c r="EB557">
        <f>IF($GL557&gt;=20,INDEX($DF:$DF,$GK557+20),"")</f>
      </c>
      <c r="EC557">
        <f>IF($GL557&gt;=21,INDEX($DF:$DF,$GK557+21),"")</f>
      </c>
      <c r="ED557">
        <f>IF($GL557&gt;=22,INDEX($DF:$DF,$GK557+22),"")</f>
      </c>
      <c r="EE557">
        <f>IF($GL557&gt;=23,INDEX($DF:$DF,$GK557+23),"")</f>
      </c>
      <c r="EF557">
        <f>IF($GL557&gt;=24,INDEX($DF:$DF,$GK557+24),"")</f>
      </c>
      <c r="EG557">
        <f>IF($GL557&gt;=25,INDEX($DF:$DF,$GK557+25),"")</f>
      </c>
      <c r="EH557">
        <f>IF($GL557&gt;=26,INDEX($DF:$DF,$GK557+26),"")</f>
      </c>
      <c r="EI557">
        <f>IF($GL557&gt;=27,INDEX($DF:$DF,$GK557+27),"")</f>
      </c>
      <c r="EJ557">
        <f>IF($GL557&gt;=28,INDEX($DF:$DF,$GK557+28),"")</f>
      </c>
      <c r="EK557">
        <f>IF($GL557&gt;=29,INDEX($DF:$DF,$GK557+29),"")</f>
      </c>
      <c r="EL557">
        <f>IF($GL557&gt;=30,INDEX($DF:$DF,$GK557+30),"")</f>
      </c>
      <c r="EM557">
        <f>IF($GL557&gt;=31,INDEX($DF:$DF,$GK557+31),"")</f>
      </c>
      <c r="EN557">
        <f>IF($GL557&gt;=32,INDEX($DF:$DF,$GK557+32),"")</f>
      </c>
      <c r="EO557">
        <f>IF($GL557&gt;=33,INDEX($DF:$DF,$GK557+33),"")</f>
      </c>
      <c r="EP557">
        <f>IF($GL557&gt;=34,INDEX($DF:$DF,$GK557+34),"")</f>
      </c>
      <c r="EQ557">
        <f>IF($GL557&gt;=35,INDEX($DF:$DF,$GK557+35),"")</f>
      </c>
      <c r="ER557">
        <f>IF($GL557&gt;=36,INDEX($DF:$DF,$GK557+36),"")</f>
      </c>
      <c r="ES557">
        <f>IF($GL557&gt;=37,INDEX($DF:$DF,$GK557+37),"")</f>
      </c>
      <c r="ET557">
        <f>IF($GL557&gt;=38,INDEX($DF:$DF,$GK557+38),"")</f>
      </c>
      <c r="EU557">
        <f>IF($GL557&gt;=39,INDEX($DF:$DF,$GK557+39),"")</f>
      </c>
      <c r="EV557">
        <f>IF($GL557&gt;=40,INDEX($DF:$DF,$GK557+40),"")</f>
      </c>
      <c r="EW557">
        <f>IF($GL557&gt;=1,INDEX($DG:$DG,$GK557+1),"")</f>
      </c>
      <c r="EX557">
        <f>IF($GL557&gt;=2,INDEX($DG:$DG,$GK557+2),"")</f>
      </c>
      <c r="EY557">
        <f>IF($GL557&gt;=3,INDEX($DG:$DG,$GK557+3),"")</f>
      </c>
      <c r="EZ557">
        <f>IF($GL557&gt;=4,INDEX($DG:$DG,$GK557+4),"")</f>
      </c>
      <c r="FA557">
        <f>IF($GL557&gt;=5,INDEX($DG:$DG,$GK557+5),"")</f>
      </c>
      <c r="FB557">
        <f>IF($GL557&gt;=6,INDEX($DG:$DG,$GK557+6),"")</f>
      </c>
      <c r="FC557">
        <f>IF($GL557&gt;=7,INDEX($DG:$DG,$GK557+7),"")</f>
      </c>
      <c r="FD557">
        <f>IF($GL557&gt;=8,INDEX($DG:$DG,$GK557+8),"")</f>
      </c>
      <c r="FE557">
        <f>IF($GL557&gt;=9,INDEX($DG:$DG,$GK557+9),"")</f>
      </c>
      <c r="FF557">
        <f>IF($GL557&gt;=10,INDEX($DG:$DG,$GK557+10),"")</f>
      </c>
      <c r="FG557">
        <f>IF($GL557&gt;=11,INDEX($DG:$DG,$GK557+11),"")</f>
      </c>
      <c r="FH557">
        <f>IF($GL557&gt;=12,INDEX($DG:$DG,$GK557+12),"")</f>
      </c>
      <c r="FI557">
        <f>IF($GL557&gt;=13,INDEX($DG:$DG,$GK557+13),"")</f>
      </c>
      <c r="FJ557">
        <f>IF($GL557&gt;=14,INDEX($DG:$DG,$GK557+14),"")</f>
      </c>
      <c r="FK557">
        <f>IF($GL557&gt;=15,INDEX($DG:$DG,$GK557+15),"")</f>
      </c>
      <c r="FL557">
        <f>IF($GL557&gt;=16,INDEX($DG:$DG,$GK557+16),"")</f>
      </c>
      <c r="FM557">
        <f>IF($GL557&gt;=17,INDEX($DG:$DG,$GK557+17),"")</f>
      </c>
      <c r="FN557">
        <f>IF($GL557&gt;=18,INDEX($DG:$DG,$GK557+18),"")</f>
      </c>
      <c r="FO557">
        <f>IF($GL557&gt;=19,INDEX($DG:$DG,$GK557+19),"")</f>
      </c>
      <c r="FP557">
        <f>IF($GL557&gt;=20,INDEX($DG:$DG,$GK557+20),"")</f>
      </c>
      <c r="FQ557">
        <f>IF($GL557&gt;=21,INDEX($DG:$DG,$GK557+21),"")</f>
      </c>
      <c r="FR557">
        <f>IF($GL557&gt;=22,INDEX($DG:$DG,$GK557+22),"")</f>
      </c>
      <c r="FS557">
        <f>IF($GL557&gt;=23,INDEX($DG:$DG,$GK557+23),"")</f>
      </c>
      <c r="FT557">
        <f>IF($GL557&gt;=24,INDEX($DG:$DG,$GK557+24),"")</f>
      </c>
      <c r="FU557">
        <f>IF($GL557&gt;=25,INDEX($DG:$DG,$GK557+25),"")</f>
      </c>
      <c r="FV557">
        <f>IF($GL557&gt;=26,INDEX($DG:$DG,$GK557+26),"")</f>
      </c>
      <c r="FW557">
        <f>IF($GL557&gt;=27,INDEX($DG:$DG,$GK557+27),"")</f>
      </c>
      <c r="FX557">
        <f>IF($GL557&gt;=28,INDEX($DG:$DG,$GK557+28),"")</f>
      </c>
      <c r="FY557">
        <f>IF($GL557&gt;=29,INDEX($DG:$DG,$GK557+29),"")</f>
      </c>
      <c r="FZ557">
        <f>IF($GL557&gt;=30,INDEX($DG:$DG,$GK557+30),"")</f>
      </c>
      <c r="GA557">
        <f>IF($GL557&gt;=31,INDEX($DG:$DG,$GK557+31),"")</f>
      </c>
      <c r="GB557">
        <f>IF($GL557&gt;=32,INDEX($DG:$DG,$GK557+32),"")</f>
      </c>
      <c r="GC557">
        <f>IF($GL557&gt;=33,INDEX($DG:$DG,$GK557+33),"")</f>
      </c>
      <c r="GD557">
        <f>IF($GL557&gt;=34,INDEX($DG:$DG,$GK557+34),"")</f>
      </c>
      <c r="GE557">
        <f>IF($GL557&gt;=35,INDEX($DG:$DG,$GK557+35),"")</f>
      </c>
      <c r="GF557">
        <f>IF($GL557&gt;=36,INDEX($DG:$DG,$GK557+36),"")</f>
      </c>
      <c r="GG557">
        <f>IF($GL557&gt;=37,INDEX($DG:$DG,$GK557+37),"")</f>
      </c>
      <c r="GH557">
        <f>IF($GL557&gt;=38,INDEX($DG:$DG,$GK557+38),"")</f>
      </c>
      <c r="GI557">
        <f>IF($GL557&gt;=39,INDEX($DG:$DG,$GK557+39),"")</f>
      </c>
      <c r="GJ557">
        <f>IF($GL557&gt;=40,INDEX($DG:$DG,$GK557+40),"")</f>
      </c>
      <c r="GK557">
        <f>IFERROR(MATCH($DE557,$DF$2:$DF$166,0)+1,0)</f>
      </c>
      <c r="GL557">
        <f>IFERROR(INDEX($DH$2:$DH$166,MATCH($DE557,$DF$2:$DF$166,0)),0)</f>
      </c>
      <c r="GM557">
        <f>IFERROR(MATCH($H557,$DI$557:$EV$557,0),0)</f>
      </c>
      <c r="GN557">
        <f>IF($GM557&gt;0,INDEX($EW$557:$GJ$557,$GM557),"")</f>
      </c>
      <c r="GO557" t="s">
        <v>1212</v>
      </c>
      <c r="GQ557">
        <f>IF($IZ557&gt;=1,INDEX($GO:$GO,$IY557+1),"")</f>
      </c>
      <c r="GR557">
        <f>IF($IZ557&gt;=2,INDEX($GO:$GO,$IY557+2),"")</f>
      </c>
      <c r="GS557">
        <f>IF($IZ557&gt;=3,INDEX($GO:$GO,$IY557+3),"")</f>
      </c>
      <c r="GT557">
        <f>IF($IZ557&gt;=4,INDEX($GO:$GO,$IY557+4),"")</f>
      </c>
      <c r="GU557">
        <f>IF($IZ557&gt;=5,INDEX($GO:$GO,$IY557+5),"")</f>
      </c>
      <c r="GV557">
        <f>IF($IZ557&gt;=6,INDEX($GO:$GO,$IY557+6),"")</f>
      </c>
      <c r="GW557">
        <f>IF($IZ557&gt;=7,INDEX($GO:$GO,$IY557+7),"")</f>
      </c>
      <c r="GX557">
        <f>IF($IZ557&gt;=8,INDEX($GO:$GO,$IY557+8),"")</f>
      </c>
      <c r="GY557">
        <f>IF($IZ557&gt;=9,INDEX($GO:$GO,$IY557+9),"")</f>
      </c>
      <c r="GZ557">
        <f>IF($IZ557&gt;=10,INDEX($GO:$GO,$IY557+10),"")</f>
      </c>
      <c r="HA557">
        <f>IF($IZ557&gt;=11,INDEX($GO:$GO,$IY557+11),"")</f>
      </c>
      <c r="HB557">
        <f>IF($IZ557&gt;=12,INDEX($GO:$GO,$IY557+12),"")</f>
      </c>
      <c r="HC557">
        <f>IF($IZ557&gt;=13,INDEX($GO:$GO,$IY557+13),"")</f>
      </c>
      <c r="HD557">
        <f>IF($IZ557&gt;=14,INDEX($GO:$GO,$IY557+14),"")</f>
      </c>
      <c r="HE557">
        <f>IF($IZ557&gt;=15,INDEX($GO:$GO,$IY557+15),"")</f>
      </c>
      <c r="HF557">
        <f>IF($IZ557&gt;=16,INDEX($GO:$GO,$IY557+16),"")</f>
      </c>
      <c r="HG557">
        <f>IF($IZ557&gt;=17,INDEX($GO:$GO,$IY557+17),"")</f>
      </c>
      <c r="HH557">
        <f>IF($IZ557&gt;=18,INDEX($GO:$GO,$IY557+18),"")</f>
      </c>
      <c r="HI557">
        <f>IF($IZ557&gt;=19,INDEX($GO:$GO,$IY557+19),"")</f>
      </c>
      <c r="HJ557">
        <f>IF($IZ557&gt;=20,INDEX($GO:$GO,$IY557+20),"")</f>
      </c>
      <c r="HK557">
        <f>IF($IZ557&gt;=21,INDEX($GO:$GO,$IY557+21),"")</f>
      </c>
      <c r="HL557">
        <f>IF($IZ557&gt;=22,INDEX($GO:$GO,$IY557+22),"")</f>
      </c>
      <c r="HM557">
        <f>IF($IZ557&gt;=23,INDEX($GO:$GO,$IY557+23),"")</f>
      </c>
      <c r="HN557">
        <f>IF($IZ557&gt;=24,INDEX($GO:$GO,$IY557+24),"")</f>
      </c>
      <c r="HO557">
        <f>IF($IZ557&gt;=25,INDEX($GO:$GO,$IY557+25),"")</f>
      </c>
      <c r="HP557">
        <f>IF($IZ557&gt;=26,INDEX($GO:$GO,$IY557+26),"")</f>
      </c>
      <c r="HQ557">
        <f>IF($IZ557&gt;=27,INDEX($GO:$GO,$IY557+27),"")</f>
      </c>
      <c r="HR557">
        <f>IF($IZ557&gt;=28,INDEX($GO:$GO,$IY557+28),"")</f>
      </c>
      <c r="HS557">
        <f>IF($IZ557&gt;=29,INDEX($GO:$GO,$IY557+29),"")</f>
      </c>
      <c r="HT557">
        <f>IF($IZ557&gt;=30,INDEX($GO:$GO,$IY557+30),"")</f>
      </c>
      <c r="HU557">
        <f>IF($IZ557&gt;=31,INDEX($GO:$GO,$IY557+31),"")</f>
      </c>
      <c r="HV557">
        <f>IF($IZ557&gt;=32,INDEX($GO:$GO,$IY557+32),"")</f>
      </c>
      <c r="HW557">
        <f>IF($IZ557&gt;=33,INDEX($GO:$GO,$IY557+33),"")</f>
      </c>
      <c r="HX557">
        <f>IF($IZ557&gt;=34,INDEX($GO:$GO,$IY557+34),"")</f>
      </c>
      <c r="HY557">
        <f>IF($IZ557&gt;=35,INDEX($GO:$GO,$IY557+35),"")</f>
      </c>
      <c r="HZ557">
        <f>IF($IZ557&gt;=36,INDEX($GO:$GO,$IY557+36),"")</f>
      </c>
      <c r="IA557">
        <f>IF($IZ557&gt;=37,INDEX($GO:$GO,$IY557+37),"")</f>
      </c>
      <c r="IB557">
        <f>IF($IZ557&gt;=38,INDEX($GO:$GO,$IY557+38),"")</f>
      </c>
      <c r="IC557">
        <f>IF($IZ557&gt;=39,INDEX($GO:$GO,$IY557+39),"")</f>
      </c>
      <c r="ID557">
        <f>IF($IZ557&gt;=40,INDEX($GO:$GO,$IY557+40),"")</f>
      </c>
      <c r="IE557">
        <f>IF($IZ557&gt;=41,INDEX($GO:$GO,$IY557+41),"")</f>
      </c>
      <c r="IF557">
        <f>IF($IZ557&gt;=42,INDEX($GO:$GO,$IY557+42),"")</f>
      </c>
      <c r="IG557">
        <f>IF($IZ557&gt;=43,INDEX($GO:$GO,$IY557+43),"")</f>
      </c>
      <c r="IH557">
        <f>IF($IZ557&gt;=44,INDEX($GO:$GO,$IY557+44),"")</f>
      </c>
      <c r="II557">
        <f>IF($IZ557&gt;=45,INDEX($GO:$GO,$IY557+45),"")</f>
      </c>
      <c r="IJ557">
        <f>IF($IZ557&gt;=46,INDEX($GO:$GO,$IY557+46),"")</f>
      </c>
      <c r="IK557">
        <f>IF($IZ557&gt;=47,INDEX($GO:$GO,$IY557+47),"")</f>
      </c>
      <c r="IL557">
        <f>IF($IZ557&gt;=48,INDEX($GO:$GO,$IY557+48),"")</f>
      </c>
      <c r="IM557">
        <f>IF($IZ557&gt;=49,INDEX($GO:$GO,$IY557+49),"")</f>
      </c>
      <c r="IN557">
        <f>IF($IZ557&gt;=50,INDEX($GO:$GO,$IY557+50),"")</f>
      </c>
      <c r="IO557">
        <f>IF($IZ557&gt;=51,INDEX($GO:$GO,$IY557+51),"")</f>
      </c>
      <c r="IP557">
        <f>IF($IZ557&gt;=52,INDEX($GO:$GO,$IY557+52),"")</f>
      </c>
      <c r="IQ557">
        <f>IF($IZ557&gt;=53,INDEX($GO:$GO,$IY557+53),"")</f>
      </c>
      <c r="IR557">
        <f>IF($IZ557&gt;=54,INDEX($GO:$GO,$IY557+54),"")</f>
      </c>
      <c r="IS557">
        <f>IF($IZ557&gt;=55,INDEX($GO:$GO,$IY557+55),"")</f>
      </c>
      <c r="IT557">
        <f>IF($IZ557&gt;=56,INDEX($GO:$GO,$IY557+56),"")</f>
      </c>
      <c r="IU557">
        <f>IF($IZ557&gt;=57,INDEX($GO:$GO,$IY557+57),"")</f>
      </c>
      <c r="IV557">
        <f>IF($IZ557&gt;=58,INDEX($GO:$GO,$IY557+58),"")</f>
      </c>
      <c r="IW557">
        <f>IF($IZ557&gt;=59,INDEX($GO:$GO,$IY557+59),"")</f>
      </c>
      <c r="IX557">
        <f>IF($IZ557&gt;=60,INDEX($GO:$GO,$IY557+60),"")</f>
      </c>
      <c r="IY557">
        <f>IFERROR(MATCH($GN557,$GO$2:$GO$827,0)+1,0)</f>
      </c>
      <c r="IZ557">
        <f>IFERROR(INDEX($GP$2:$GP$827,MATCH($GN557,$GO$2:$GO$827,0)),0)</f>
      </c>
      <c r="JA557" t="s">
        <v>23</v>
      </c>
      <c r="JB557" t="s">
        <v>23</v>
      </c>
    </row>
    <row r="558" spans="1:262" x14ac:dyDescent="0.25">
      <c r="F558" s="1"/>
      <c r="G558" s="1"/>
      <c r="H558" s="1"/>
      <c r="I558" s="1"/>
      <c r="J558" s="1">
        <f>IFERROR(IF(FIND(" - ",$F558)&gt;0,MID($F558,FIND(" - ",$F558)+3,LEN($F558)),""),"")</f>
      </c>
      <c r="L558" s="1"/>
      <c r="N558" t="s">
        <v>23</v>
      </c>
      <c r="P558">
        <f>IF(OR($N558="",$O558=""),"",IFERROR($N558/$O558,0))</f>
      </c>
      <c r="Q558">
        <f>IF($N558="","",
IF($G558="","",
IF(ISNUMBER(SEARCH("exempt",LOWER($G558))),0,
$N558*(VALUE(SUBSTITUTE($G558,"%",""))/100))))</f>
      </c>
      <c r="W558">
        <f>IF($N558="","",
SUM($N558,$Q558,$U558,$R558,$T558)-
IF($V558="",0,VALUE($V558)))</f>
      </c>
      <c r="AE558" t="s">
        <v>1603</v>
      </c>
      <c r="AJ558" t="s">
        <v>36</v>
      </c>
      <c r="AM558">
        <f>IFERROR(LEFT($F558,FIND(" - ",$F558)-1),$F558)</f>
      </c>
      <c r="AP558">
        <f>IF($CE558&gt;=1,INDEX($AN:$AN,$CD558+1),"")</f>
      </c>
      <c r="AQ558">
        <f>IF($CE558&gt;=2,INDEX($AN:$AN,$CD558+2),"")</f>
      </c>
      <c r="AR558">
        <f>IF($CE558&gt;=3,INDEX($AN:$AN,$CD558+3),"")</f>
      </c>
      <c r="AS558">
        <f>IF($CE558&gt;=4,INDEX($AN:$AN,$CD558+4),"")</f>
      </c>
      <c r="AT558">
        <f>IF($CE558&gt;=5,INDEX($AN:$AN,$CD558+5),"")</f>
      </c>
      <c r="AU558">
        <f>IF($CE558&gt;=6,INDEX($AN:$AN,$CD558+6),"")</f>
      </c>
      <c r="AV558">
        <f>IF($CE558&gt;=7,INDEX($AN:$AN,$CD558+7),"")</f>
      </c>
      <c r="AW558">
        <f>IF($CE558&gt;=8,INDEX($AN:$AN,$CD558+8),"")</f>
      </c>
      <c r="AX558">
        <f>IF($CE558&gt;=9,INDEX($AN:$AN,$CD558+9),"")</f>
      </c>
      <c r="AY558">
        <f>IF($CE558&gt;=10,INDEX($AN:$AN,$CD558+10),"")</f>
      </c>
      <c r="AZ558">
        <f>IF($CE558&gt;=11,INDEX($AN:$AN,$CD558+11),"")</f>
      </c>
      <c r="BA558">
        <f>IF($CE558&gt;=12,INDEX($AN:$AN,$CD558+12),"")</f>
      </c>
      <c r="BB558">
        <f>IF($CE558&gt;=13,INDEX($AN:$AN,$CD558+13),"")</f>
      </c>
      <c r="BC558">
        <f>IF($CE558&gt;=14,INDEX($AN:$AN,$CD558+14),"")</f>
      </c>
      <c r="BD558">
        <f>IF($CE558&gt;=15,INDEX($AN:$AN,$CD558+15),"")</f>
      </c>
      <c r="BE558">
        <f>IF($CE558&gt;=16,INDEX($AN:$AN,$CD558+16),"")</f>
      </c>
      <c r="BF558">
        <f>IF($CE558&gt;=17,INDEX($AN:$AN,$CD558+17),"")</f>
      </c>
      <c r="BG558">
        <f>IF($CE558&gt;=18,INDEX($AN:$AN,$CD558+18),"")</f>
      </c>
      <c r="BH558">
        <f>IF($CE558&gt;=19,INDEX($AN:$AN,$CD558+19),"")</f>
      </c>
      <c r="BI558">
        <f>IF($CE558&gt;=20,INDEX($AN:$AN,$CD558+20),"")</f>
      </c>
      <c r="BJ558">
        <f>IF($CE558&gt;=21,INDEX($AN:$AN,$CD558+21),"")</f>
      </c>
      <c r="BK558">
        <f>IF($CE558&gt;=22,INDEX($AN:$AN,$CD558+22),"")</f>
      </c>
      <c r="BL558">
        <f>IF($CE558&gt;=23,INDEX($AN:$AN,$CD558+23),"")</f>
      </c>
      <c r="BM558">
        <f>IF($CE558&gt;=24,INDEX($AN:$AN,$CD558+24),"")</f>
      </c>
      <c r="BN558">
        <f>IF($CE558&gt;=25,INDEX($AN:$AN,$CD558+25),"")</f>
      </c>
      <c r="BO558">
        <f>IF($CE558&gt;=26,INDEX($AN:$AN,$CD558+26),"")</f>
      </c>
      <c r="BP558">
        <f>IF($CE558&gt;=27,INDEX($AN:$AN,$CD558+27),"")</f>
      </c>
      <c r="BQ558">
        <f>IF($CE558&gt;=28,INDEX($AN:$AN,$CD558+28),"")</f>
      </c>
      <c r="BR558">
        <f>IF($CE558&gt;=29,INDEX($AN:$AN,$CD558+29),"")</f>
      </c>
      <c r="BS558">
        <f>IF($CE558&gt;=30,INDEX($AN:$AN,$CD558+30),"")</f>
      </c>
      <c r="BT558">
        <f>IF($CE558&gt;=31,INDEX($AN:$AN,$CD558+31),"")</f>
      </c>
      <c r="BU558">
        <f>IF($CE558&gt;=32,INDEX($AN:$AN,$CD558+32),"")</f>
      </c>
      <c r="BV558">
        <f>IF($CE558&gt;=33,INDEX($AN:$AN,$CD558+33),"")</f>
      </c>
      <c r="BW558">
        <f>IF($CE558&gt;=34,INDEX($AN:$AN,$CD558+34),"")</f>
      </c>
      <c r="BX558">
        <f>IF($CE558&gt;=35,INDEX($AN:$AN,$CD558+35),"")</f>
      </c>
      <c r="BY558">
        <f>IF($CE558&gt;=36,INDEX($AN:$AN,$CD558+36),"")</f>
      </c>
      <c r="BZ558">
        <f>IF($CE558&gt;=37,INDEX($AN:$AN,$CD558+37),"")</f>
      </c>
      <c r="CA558">
        <f>IF($CE558&gt;=38,INDEX($AN:$AN,$CD558+38),"")</f>
      </c>
      <c r="CB558">
        <f>IF($CE558&gt;=39,INDEX($AN:$AN,$CD558+39),"")</f>
      </c>
      <c r="CC558">
        <f>IF($CE558&gt;=40,INDEX($AN:$AN,$CD558+40),"")</f>
      </c>
      <c r="CD558">
        <f>IFERROR(MATCH($AM558,$AN$2:$AN$133,0)+1,0)</f>
      </c>
      <c r="CE558">
        <f>IFERROR(INDEX($AO$2:$AO$133,MATCH($AM558,$AN$2:$AN$133,0)),0)</f>
      </c>
      <c r="CF558">
        <f>IFERROR(LEFT($K558,FIND(" - ",$K558)-1),$K558)</f>
      </c>
      <c r="CG558" t="s">
        <v>1604</v>
      </c>
      <c r="CH558">
        <v>1</v>
      </c>
      <c r="CI558">
        <f>IF($DD558&gt;=1,INDEX($CG:$CG,$DC558+1),"")</f>
      </c>
      <c r="CJ558">
        <f>IF($DD558&gt;=2,INDEX($CG:$CG,$DC558+2),"")</f>
      </c>
      <c r="CK558">
        <f>IF($DD558&gt;=3,INDEX($CG:$CG,$DC558+3),"")</f>
      </c>
      <c r="CL558">
        <f>IF($DD558&gt;=4,INDEX($CG:$CG,$DC558+4),"")</f>
      </c>
      <c r="CM558">
        <f>IF($DD558&gt;=5,INDEX($CG:$CG,$DC558+5),"")</f>
      </c>
      <c r="CN558">
        <f>IF($DD558&gt;=6,INDEX($CG:$CG,$DC558+6),"")</f>
      </c>
      <c r="CO558">
        <f>IF($DD558&gt;=7,INDEX($CG:$CG,$DC558+7),"")</f>
      </c>
      <c r="CP558">
        <f>IF($DD558&gt;=8,INDEX($CG:$CG,$DC558+8),"")</f>
      </c>
      <c r="CQ558">
        <f>IF($DD558&gt;=9,INDEX($CG:$CG,$DC558+9),"")</f>
      </c>
      <c r="CR558">
        <f>IF($DD558&gt;=10,INDEX($CG:$CG,$DC558+10),"")</f>
      </c>
      <c r="CS558">
        <f>IF($DD558&gt;=11,INDEX($CG:$CG,$DC558+11),"")</f>
      </c>
      <c r="CT558">
        <f>IF($DD558&gt;=12,INDEX($CG:$CG,$DC558+12),"")</f>
      </c>
      <c r="CU558">
        <f>IF($DD558&gt;=13,INDEX($CG:$CG,$DC558+13),"")</f>
      </c>
      <c r="CV558">
        <f>IF($DD558&gt;=14,INDEX($CG:$CG,$DC558+14),"")</f>
      </c>
      <c r="CW558">
        <f>IF($DD558&gt;=15,INDEX($CG:$CG,$DC558+15),"")</f>
      </c>
      <c r="CX558">
        <f>IF($DD558&gt;=16,INDEX($CG:$CG,$DC558+16),"")</f>
      </c>
      <c r="CY558">
        <f>IF($DD558&gt;=17,INDEX($CG:$CG,$DC558+17),"")</f>
      </c>
      <c r="CZ558">
        <f>IF($DD558&gt;=18,INDEX($CG:$CG,$DC558+18),"")</f>
      </c>
      <c r="DA558">
        <f>IF($DD558&gt;=19,INDEX($CG:$CG,$DC558+19),"")</f>
      </c>
      <c r="DB558">
        <f>IF($DD558&gt;=20,INDEX($CG:$CG,$DC558+20),"")</f>
      </c>
      <c r="DC558">
        <f>IFERROR(MATCH($CF558,$CG$2:$CG$1558,0)+1,0)</f>
      </c>
      <c r="DD558">
        <f>IFERROR(INDEX($CH$2:$CH$1558,MATCH($CF558,$CG$2:$CG$1558,0)),0)</f>
      </c>
      <c r="DE558">
        <f>IFERROR(INDEX($AL:$AL,MATCH($G558,$AK:$AK,0))&amp;"","")</f>
      </c>
      <c r="DI558">
        <f>IF($GL558&gt;=1,INDEX($DF:$DF,$GK558+1),"")</f>
      </c>
      <c r="DJ558">
        <f>IF($GL558&gt;=2,INDEX($DF:$DF,$GK558+2),"")</f>
      </c>
      <c r="DK558">
        <f>IF($GL558&gt;=3,INDEX($DF:$DF,$GK558+3),"")</f>
      </c>
      <c r="DL558">
        <f>IF($GL558&gt;=4,INDEX($DF:$DF,$GK558+4),"")</f>
      </c>
      <c r="DM558">
        <f>IF($GL558&gt;=5,INDEX($DF:$DF,$GK558+5),"")</f>
      </c>
      <c r="DN558">
        <f>IF($GL558&gt;=6,INDEX($DF:$DF,$GK558+6),"")</f>
      </c>
      <c r="DO558">
        <f>IF($GL558&gt;=7,INDEX($DF:$DF,$GK558+7),"")</f>
      </c>
      <c r="DP558">
        <f>IF($GL558&gt;=8,INDEX($DF:$DF,$GK558+8),"")</f>
      </c>
      <c r="DQ558">
        <f>IF($GL558&gt;=9,INDEX($DF:$DF,$GK558+9),"")</f>
      </c>
      <c r="DR558">
        <f>IF($GL558&gt;=10,INDEX($DF:$DF,$GK558+10),"")</f>
      </c>
      <c r="DS558">
        <f>IF($GL558&gt;=11,INDEX($DF:$DF,$GK558+11),"")</f>
      </c>
      <c r="DT558">
        <f>IF($GL558&gt;=12,INDEX($DF:$DF,$GK558+12),"")</f>
      </c>
      <c r="DU558">
        <f>IF($GL558&gt;=13,INDEX($DF:$DF,$GK558+13),"")</f>
      </c>
      <c r="DV558">
        <f>IF($GL558&gt;=14,INDEX($DF:$DF,$GK558+14),"")</f>
      </c>
      <c r="DW558">
        <f>IF($GL558&gt;=15,INDEX($DF:$DF,$GK558+15),"")</f>
      </c>
      <c r="DX558">
        <f>IF($GL558&gt;=16,INDEX($DF:$DF,$GK558+16),"")</f>
      </c>
      <c r="DY558">
        <f>IF($GL558&gt;=17,INDEX($DF:$DF,$GK558+17),"")</f>
      </c>
      <c r="DZ558">
        <f>IF($GL558&gt;=18,INDEX($DF:$DF,$GK558+18),"")</f>
      </c>
      <c r="EA558">
        <f>IF($GL558&gt;=19,INDEX($DF:$DF,$GK558+19),"")</f>
      </c>
      <c r="EB558">
        <f>IF($GL558&gt;=20,INDEX($DF:$DF,$GK558+20),"")</f>
      </c>
      <c r="EC558">
        <f>IF($GL558&gt;=21,INDEX($DF:$DF,$GK558+21),"")</f>
      </c>
      <c r="ED558">
        <f>IF($GL558&gt;=22,INDEX($DF:$DF,$GK558+22),"")</f>
      </c>
      <c r="EE558">
        <f>IF($GL558&gt;=23,INDEX($DF:$DF,$GK558+23),"")</f>
      </c>
      <c r="EF558">
        <f>IF($GL558&gt;=24,INDEX($DF:$DF,$GK558+24),"")</f>
      </c>
      <c r="EG558">
        <f>IF($GL558&gt;=25,INDEX($DF:$DF,$GK558+25),"")</f>
      </c>
      <c r="EH558">
        <f>IF($GL558&gt;=26,INDEX($DF:$DF,$GK558+26),"")</f>
      </c>
      <c r="EI558">
        <f>IF($GL558&gt;=27,INDEX($DF:$DF,$GK558+27),"")</f>
      </c>
      <c r="EJ558">
        <f>IF($GL558&gt;=28,INDEX($DF:$DF,$GK558+28),"")</f>
      </c>
      <c r="EK558">
        <f>IF($GL558&gt;=29,INDEX($DF:$DF,$GK558+29),"")</f>
      </c>
      <c r="EL558">
        <f>IF($GL558&gt;=30,INDEX($DF:$DF,$GK558+30),"")</f>
      </c>
      <c r="EM558">
        <f>IF($GL558&gt;=31,INDEX($DF:$DF,$GK558+31),"")</f>
      </c>
      <c r="EN558">
        <f>IF($GL558&gt;=32,INDEX($DF:$DF,$GK558+32),"")</f>
      </c>
      <c r="EO558">
        <f>IF($GL558&gt;=33,INDEX($DF:$DF,$GK558+33),"")</f>
      </c>
      <c r="EP558">
        <f>IF($GL558&gt;=34,INDEX($DF:$DF,$GK558+34),"")</f>
      </c>
      <c r="EQ558">
        <f>IF($GL558&gt;=35,INDEX($DF:$DF,$GK558+35),"")</f>
      </c>
      <c r="ER558">
        <f>IF($GL558&gt;=36,INDEX($DF:$DF,$GK558+36),"")</f>
      </c>
      <c r="ES558">
        <f>IF($GL558&gt;=37,INDEX($DF:$DF,$GK558+37),"")</f>
      </c>
      <c r="ET558">
        <f>IF($GL558&gt;=38,INDEX($DF:$DF,$GK558+38),"")</f>
      </c>
      <c r="EU558">
        <f>IF($GL558&gt;=39,INDEX($DF:$DF,$GK558+39),"")</f>
      </c>
      <c r="EV558">
        <f>IF($GL558&gt;=40,INDEX($DF:$DF,$GK558+40),"")</f>
      </c>
      <c r="EW558">
        <f>IF($GL558&gt;=1,INDEX($DG:$DG,$GK558+1),"")</f>
      </c>
      <c r="EX558">
        <f>IF($GL558&gt;=2,INDEX($DG:$DG,$GK558+2),"")</f>
      </c>
      <c r="EY558">
        <f>IF($GL558&gt;=3,INDEX($DG:$DG,$GK558+3),"")</f>
      </c>
      <c r="EZ558">
        <f>IF($GL558&gt;=4,INDEX($DG:$DG,$GK558+4),"")</f>
      </c>
      <c r="FA558">
        <f>IF($GL558&gt;=5,INDEX($DG:$DG,$GK558+5),"")</f>
      </c>
      <c r="FB558">
        <f>IF($GL558&gt;=6,INDEX($DG:$DG,$GK558+6),"")</f>
      </c>
      <c r="FC558">
        <f>IF($GL558&gt;=7,INDEX($DG:$DG,$GK558+7),"")</f>
      </c>
      <c r="FD558">
        <f>IF($GL558&gt;=8,INDEX($DG:$DG,$GK558+8),"")</f>
      </c>
      <c r="FE558">
        <f>IF($GL558&gt;=9,INDEX($DG:$DG,$GK558+9),"")</f>
      </c>
      <c r="FF558">
        <f>IF($GL558&gt;=10,INDEX($DG:$DG,$GK558+10),"")</f>
      </c>
      <c r="FG558">
        <f>IF($GL558&gt;=11,INDEX($DG:$DG,$GK558+11),"")</f>
      </c>
      <c r="FH558">
        <f>IF($GL558&gt;=12,INDEX($DG:$DG,$GK558+12),"")</f>
      </c>
      <c r="FI558">
        <f>IF($GL558&gt;=13,INDEX($DG:$DG,$GK558+13),"")</f>
      </c>
      <c r="FJ558">
        <f>IF($GL558&gt;=14,INDEX($DG:$DG,$GK558+14),"")</f>
      </c>
      <c r="FK558">
        <f>IF($GL558&gt;=15,INDEX($DG:$DG,$GK558+15),"")</f>
      </c>
      <c r="FL558">
        <f>IF($GL558&gt;=16,INDEX($DG:$DG,$GK558+16),"")</f>
      </c>
      <c r="FM558">
        <f>IF($GL558&gt;=17,INDEX($DG:$DG,$GK558+17),"")</f>
      </c>
      <c r="FN558">
        <f>IF($GL558&gt;=18,INDEX($DG:$DG,$GK558+18),"")</f>
      </c>
      <c r="FO558">
        <f>IF($GL558&gt;=19,INDEX($DG:$DG,$GK558+19),"")</f>
      </c>
      <c r="FP558">
        <f>IF($GL558&gt;=20,INDEX($DG:$DG,$GK558+20),"")</f>
      </c>
      <c r="FQ558">
        <f>IF($GL558&gt;=21,INDEX($DG:$DG,$GK558+21),"")</f>
      </c>
      <c r="FR558">
        <f>IF($GL558&gt;=22,INDEX($DG:$DG,$GK558+22),"")</f>
      </c>
      <c r="FS558">
        <f>IF($GL558&gt;=23,INDEX($DG:$DG,$GK558+23),"")</f>
      </c>
      <c r="FT558">
        <f>IF($GL558&gt;=24,INDEX($DG:$DG,$GK558+24),"")</f>
      </c>
      <c r="FU558">
        <f>IF($GL558&gt;=25,INDEX($DG:$DG,$GK558+25),"")</f>
      </c>
      <c r="FV558">
        <f>IF($GL558&gt;=26,INDEX($DG:$DG,$GK558+26),"")</f>
      </c>
      <c r="FW558">
        <f>IF($GL558&gt;=27,INDEX($DG:$DG,$GK558+27),"")</f>
      </c>
      <c r="FX558">
        <f>IF($GL558&gt;=28,INDEX($DG:$DG,$GK558+28),"")</f>
      </c>
      <c r="FY558">
        <f>IF($GL558&gt;=29,INDEX($DG:$DG,$GK558+29),"")</f>
      </c>
      <c r="FZ558">
        <f>IF($GL558&gt;=30,INDEX($DG:$DG,$GK558+30),"")</f>
      </c>
      <c r="GA558">
        <f>IF($GL558&gt;=31,INDEX($DG:$DG,$GK558+31),"")</f>
      </c>
      <c r="GB558">
        <f>IF($GL558&gt;=32,INDEX($DG:$DG,$GK558+32),"")</f>
      </c>
      <c r="GC558">
        <f>IF($GL558&gt;=33,INDEX($DG:$DG,$GK558+33),"")</f>
      </c>
      <c r="GD558">
        <f>IF($GL558&gt;=34,INDEX($DG:$DG,$GK558+34),"")</f>
      </c>
      <c r="GE558">
        <f>IF($GL558&gt;=35,INDEX($DG:$DG,$GK558+35),"")</f>
      </c>
      <c r="GF558">
        <f>IF($GL558&gt;=36,INDEX($DG:$DG,$GK558+36),"")</f>
      </c>
      <c r="GG558">
        <f>IF($GL558&gt;=37,INDEX($DG:$DG,$GK558+37),"")</f>
      </c>
      <c r="GH558">
        <f>IF($GL558&gt;=38,INDEX($DG:$DG,$GK558+38),"")</f>
      </c>
      <c r="GI558">
        <f>IF($GL558&gt;=39,INDEX($DG:$DG,$GK558+39),"")</f>
      </c>
      <c r="GJ558">
        <f>IF($GL558&gt;=40,INDEX($DG:$DG,$GK558+40),"")</f>
      </c>
      <c r="GK558">
        <f>IFERROR(MATCH($DE558,$DF$2:$DF$166,0)+1,0)</f>
      </c>
      <c r="GL558">
        <f>IFERROR(INDEX($DH$2:$DH$166,MATCH($DE558,$DF$2:$DF$166,0)),0)</f>
      </c>
      <c r="GM558">
        <f>IFERROR(MATCH($H558,$DI$558:$EV$558,0),0)</f>
      </c>
      <c r="GN558">
        <f>IF($GM558&gt;0,INDEX($EW$558:$GJ$558,$GM558),"")</f>
      </c>
      <c r="GO558" t="s">
        <v>1214</v>
      </c>
      <c r="GQ558">
        <f>IF($IZ558&gt;=1,INDEX($GO:$GO,$IY558+1),"")</f>
      </c>
      <c r="GR558">
        <f>IF($IZ558&gt;=2,INDEX($GO:$GO,$IY558+2),"")</f>
      </c>
      <c r="GS558">
        <f>IF($IZ558&gt;=3,INDEX($GO:$GO,$IY558+3),"")</f>
      </c>
      <c r="GT558">
        <f>IF($IZ558&gt;=4,INDEX($GO:$GO,$IY558+4),"")</f>
      </c>
      <c r="GU558">
        <f>IF($IZ558&gt;=5,INDEX($GO:$GO,$IY558+5),"")</f>
      </c>
      <c r="GV558">
        <f>IF($IZ558&gt;=6,INDEX($GO:$GO,$IY558+6),"")</f>
      </c>
      <c r="GW558">
        <f>IF($IZ558&gt;=7,INDEX($GO:$GO,$IY558+7),"")</f>
      </c>
      <c r="GX558">
        <f>IF($IZ558&gt;=8,INDEX($GO:$GO,$IY558+8),"")</f>
      </c>
      <c r="GY558">
        <f>IF($IZ558&gt;=9,INDEX($GO:$GO,$IY558+9),"")</f>
      </c>
      <c r="GZ558">
        <f>IF($IZ558&gt;=10,INDEX($GO:$GO,$IY558+10),"")</f>
      </c>
      <c r="HA558">
        <f>IF($IZ558&gt;=11,INDEX($GO:$GO,$IY558+11),"")</f>
      </c>
      <c r="HB558">
        <f>IF($IZ558&gt;=12,INDEX($GO:$GO,$IY558+12),"")</f>
      </c>
      <c r="HC558">
        <f>IF($IZ558&gt;=13,INDEX($GO:$GO,$IY558+13),"")</f>
      </c>
      <c r="HD558">
        <f>IF($IZ558&gt;=14,INDEX($GO:$GO,$IY558+14),"")</f>
      </c>
      <c r="HE558">
        <f>IF($IZ558&gt;=15,INDEX($GO:$GO,$IY558+15),"")</f>
      </c>
      <c r="HF558">
        <f>IF($IZ558&gt;=16,INDEX($GO:$GO,$IY558+16),"")</f>
      </c>
      <c r="HG558">
        <f>IF($IZ558&gt;=17,INDEX($GO:$GO,$IY558+17),"")</f>
      </c>
      <c r="HH558">
        <f>IF($IZ558&gt;=18,INDEX($GO:$GO,$IY558+18),"")</f>
      </c>
      <c r="HI558">
        <f>IF($IZ558&gt;=19,INDEX($GO:$GO,$IY558+19),"")</f>
      </c>
      <c r="HJ558">
        <f>IF($IZ558&gt;=20,INDEX($GO:$GO,$IY558+20),"")</f>
      </c>
      <c r="HK558">
        <f>IF($IZ558&gt;=21,INDEX($GO:$GO,$IY558+21),"")</f>
      </c>
      <c r="HL558">
        <f>IF($IZ558&gt;=22,INDEX($GO:$GO,$IY558+22),"")</f>
      </c>
      <c r="HM558">
        <f>IF($IZ558&gt;=23,INDEX($GO:$GO,$IY558+23),"")</f>
      </c>
      <c r="HN558">
        <f>IF($IZ558&gt;=24,INDEX($GO:$GO,$IY558+24),"")</f>
      </c>
      <c r="HO558">
        <f>IF($IZ558&gt;=25,INDEX($GO:$GO,$IY558+25),"")</f>
      </c>
      <c r="HP558">
        <f>IF($IZ558&gt;=26,INDEX($GO:$GO,$IY558+26),"")</f>
      </c>
      <c r="HQ558">
        <f>IF($IZ558&gt;=27,INDEX($GO:$GO,$IY558+27),"")</f>
      </c>
      <c r="HR558">
        <f>IF($IZ558&gt;=28,INDEX($GO:$GO,$IY558+28),"")</f>
      </c>
      <c r="HS558">
        <f>IF($IZ558&gt;=29,INDEX($GO:$GO,$IY558+29),"")</f>
      </c>
      <c r="HT558">
        <f>IF($IZ558&gt;=30,INDEX($GO:$GO,$IY558+30),"")</f>
      </c>
      <c r="HU558">
        <f>IF($IZ558&gt;=31,INDEX($GO:$GO,$IY558+31),"")</f>
      </c>
      <c r="HV558">
        <f>IF($IZ558&gt;=32,INDEX($GO:$GO,$IY558+32),"")</f>
      </c>
      <c r="HW558">
        <f>IF($IZ558&gt;=33,INDEX($GO:$GO,$IY558+33),"")</f>
      </c>
      <c r="HX558">
        <f>IF($IZ558&gt;=34,INDEX($GO:$GO,$IY558+34),"")</f>
      </c>
      <c r="HY558">
        <f>IF($IZ558&gt;=35,INDEX($GO:$GO,$IY558+35),"")</f>
      </c>
      <c r="HZ558">
        <f>IF($IZ558&gt;=36,INDEX($GO:$GO,$IY558+36),"")</f>
      </c>
      <c r="IA558">
        <f>IF($IZ558&gt;=37,INDEX($GO:$GO,$IY558+37),"")</f>
      </c>
      <c r="IB558">
        <f>IF($IZ558&gt;=38,INDEX($GO:$GO,$IY558+38),"")</f>
      </c>
      <c r="IC558">
        <f>IF($IZ558&gt;=39,INDEX($GO:$GO,$IY558+39),"")</f>
      </c>
      <c r="ID558">
        <f>IF($IZ558&gt;=40,INDEX($GO:$GO,$IY558+40),"")</f>
      </c>
      <c r="IE558">
        <f>IF($IZ558&gt;=41,INDEX($GO:$GO,$IY558+41),"")</f>
      </c>
      <c r="IF558">
        <f>IF($IZ558&gt;=42,INDEX($GO:$GO,$IY558+42),"")</f>
      </c>
      <c r="IG558">
        <f>IF($IZ558&gt;=43,INDEX($GO:$GO,$IY558+43),"")</f>
      </c>
      <c r="IH558">
        <f>IF($IZ558&gt;=44,INDEX($GO:$GO,$IY558+44),"")</f>
      </c>
      <c r="II558">
        <f>IF($IZ558&gt;=45,INDEX($GO:$GO,$IY558+45),"")</f>
      </c>
      <c r="IJ558">
        <f>IF($IZ558&gt;=46,INDEX($GO:$GO,$IY558+46),"")</f>
      </c>
      <c r="IK558">
        <f>IF($IZ558&gt;=47,INDEX($GO:$GO,$IY558+47),"")</f>
      </c>
      <c r="IL558">
        <f>IF($IZ558&gt;=48,INDEX($GO:$GO,$IY558+48),"")</f>
      </c>
      <c r="IM558">
        <f>IF($IZ558&gt;=49,INDEX($GO:$GO,$IY558+49),"")</f>
      </c>
      <c r="IN558">
        <f>IF($IZ558&gt;=50,INDEX($GO:$GO,$IY558+50),"")</f>
      </c>
      <c r="IO558">
        <f>IF($IZ558&gt;=51,INDEX($GO:$GO,$IY558+51),"")</f>
      </c>
      <c r="IP558">
        <f>IF($IZ558&gt;=52,INDEX($GO:$GO,$IY558+52),"")</f>
      </c>
      <c r="IQ558">
        <f>IF($IZ558&gt;=53,INDEX($GO:$GO,$IY558+53),"")</f>
      </c>
      <c r="IR558">
        <f>IF($IZ558&gt;=54,INDEX($GO:$GO,$IY558+54),"")</f>
      </c>
      <c r="IS558">
        <f>IF($IZ558&gt;=55,INDEX($GO:$GO,$IY558+55),"")</f>
      </c>
      <c r="IT558">
        <f>IF($IZ558&gt;=56,INDEX($GO:$GO,$IY558+56),"")</f>
      </c>
      <c r="IU558">
        <f>IF($IZ558&gt;=57,INDEX($GO:$GO,$IY558+57),"")</f>
      </c>
      <c r="IV558">
        <f>IF($IZ558&gt;=58,INDEX($GO:$GO,$IY558+58),"")</f>
      </c>
      <c r="IW558">
        <f>IF($IZ558&gt;=59,INDEX($GO:$GO,$IY558+59),"")</f>
      </c>
      <c r="IX558">
        <f>IF($IZ558&gt;=60,INDEX($GO:$GO,$IY558+60),"")</f>
      </c>
      <c r="IY558">
        <f>IFERROR(MATCH($GN558,$GO$2:$GO$827,0)+1,0)</f>
      </c>
      <c r="IZ558">
        <f>IFERROR(INDEX($GP$2:$GP$827,MATCH($GN558,$GO$2:$GO$827,0)),0)</f>
      </c>
      <c r="JA558" t="s">
        <v>23</v>
      </c>
      <c r="JB558" t="s">
        <v>23</v>
      </c>
    </row>
    <row r="559" spans="1:262" x14ac:dyDescent="0.25">
      <c r="F559" s="1"/>
      <c r="G559" s="1"/>
      <c r="H559" s="1"/>
      <c r="I559" s="1"/>
      <c r="J559" s="1">
        <f>IFERROR(IF(FIND(" - ",$F559)&gt;0,MID($F559,FIND(" - ",$F559)+3,LEN($F559)),""),"")</f>
      </c>
      <c r="L559" s="1"/>
      <c r="N559" t="s">
        <v>23</v>
      </c>
      <c r="P559">
        <f>IF(OR($N559="",$O559=""),"",IFERROR($N559/$O559,0))</f>
      </c>
      <c r="Q559">
        <f>IF($N559="","",
IF($G559="","",
IF(ISNUMBER(SEARCH("exempt",LOWER($G559))),0,
$N559*(VALUE(SUBSTITUTE($G559,"%",""))/100))))</f>
      </c>
      <c r="W559">
        <f>IF($N559="","",
SUM($N559,$Q559,$U559,$R559,$T559)-
IF($V559="",0,VALUE($V559)))</f>
      </c>
      <c r="AE559" t="s">
        <v>1605</v>
      </c>
      <c r="AJ559" t="s">
        <v>1606</v>
      </c>
      <c r="AM559">
        <f>IFERROR(LEFT($F559,FIND(" - ",$F559)-1),$F559)</f>
      </c>
      <c r="AP559">
        <f>IF($CE559&gt;=1,INDEX($AN:$AN,$CD559+1),"")</f>
      </c>
      <c r="AQ559">
        <f>IF($CE559&gt;=2,INDEX($AN:$AN,$CD559+2),"")</f>
      </c>
      <c r="AR559">
        <f>IF($CE559&gt;=3,INDEX($AN:$AN,$CD559+3),"")</f>
      </c>
      <c r="AS559">
        <f>IF($CE559&gt;=4,INDEX($AN:$AN,$CD559+4),"")</f>
      </c>
      <c r="AT559">
        <f>IF($CE559&gt;=5,INDEX($AN:$AN,$CD559+5),"")</f>
      </c>
      <c r="AU559">
        <f>IF($CE559&gt;=6,INDEX($AN:$AN,$CD559+6),"")</f>
      </c>
      <c r="AV559">
        <f>IF($CE559&gt;=7,INDEX($AN:$AN,$CD559+7),"")</f>
      </c>
      <c r="AW559">
        <f>IF($CE559&gt;=8,INDEX($AN:$AN,$CD559+8),"")</f>
      </c>
      <c r="AX559">
        <f>IF($CE559&gt;=9,INDEX($AN:$AN,$CD559+9),"")</f>
      </c>
      <c r="AY559">
        <f>IF($CE559&gt;=10,INDEX($AN:$AN,$CD559+10),"")</f>
      </c>
      <c r="AZ559">
        <f>IF($CE559&gt;=11,INDEX($AN:$AN,$CD559+11),"")</f>
      </c>
      <c r="BA559">
        <f>IF($CE559&gt;=12,INDEX($AN:$AN,$CD559+12),"")</f>
      </c>
      <c r="BB559">
        <f>IF($CE559&gt;=13,INDEX($AN:$AN,$CD559+13),"")</f>
      </c>
      <c r="BC559">
        <f>IF($CE559&gt;=14,INDEX($AN:$AN,$CD559+14),"")</f>
      </c>
      <c r="BD559">
        <f>IF($CE559&gt;=15,INDEX($AN:$AN,$CD559+15),"")</f>
      </c>
      <c r="BE559">
        <f>IF($CE559&gt;=16,INDEX($AN:$AN,$CD559+16),"")</f>
      </c>
      <c r="BF559">
        <f>IF($CE559&gt;=17,INDEX($AN:$AN,$CD559+17),"")</f>
      </c>
      <c r="BG559">
        <f>IF($CE559&gt;=18,INDEX($AN:$AN,$CD559+18),"")</f>
      </c>
      <c r="BH559">
        <f>IF($CE559&gt;=19,INDEX($AN:$AN,$CD559+19),"")</f>
      </c>
      <c r="BI559">
        <f>IF($CE559&gt;=20,INDEX($AN:$AN,$CD559+20),"")</f>
      </c>
      <c r="BJ559">
        <f>IF($CE559&gt;=21,INDEX($AN:$AN,$CD559+21),"")</f>
      </c>
      <c r="BK559">
        <f>IF($CE559&gt;=22,INDEX($AN:$AN,$CD559+22),"")</f>
      </c>
      <c r="BL559">
        <f>IF($CE559&gt;=23,INDEX($AN:$AN,$CD559+23),"")</f>
      </c>
      <c r="BM559">
        <f>IF($CE559&gt;=24,INDEX($AN:$AN,$CD559+24),"")</f>
      </c>
      <c r="BN559">
        <f>IF($CE559&gt;=25,INDEX($AN:$AN,$CD559+25),"")</f>
      </c>
      <c r="BO559">
        <f>IF($CE559&gt;=26,INDEX($AN:$AN,$CD559+26),"")</f>
      </c>
      <c r="BP559">
        <f>IF($CE559&gt;=27,INDEX($AN:$AN,$CD559+27),"")</f>
      </c>
      <c r="BQ559">
        <f>IF($CE559&gt;=28,INDEX($AN:$AN,$CD559+28),"")</f>
      </c>
      <c r="BR559">
        <f>IF($CE559&gt;=29,INDEX($AN:$AN,$CD559+29),"")</f>
      </c>
      <c r="BS559">
        <f>IF($CE559&gt;=30,INDEX($AN:$AN,$CD559+30),"")</f>
      </c>
      <c r="BT559">
        <f>IF($CE559&gt;=31,INDEX($AN:$AN,$CD559+31),"")</f>
      </c>
      <c r="BU559">
        <f>IF($CE559&gt;=32,INDEX($AN:$AN,$CD559+32),"")</f>
      </c>
      <c r="BV559">
        <f>IF($CE559&gt;=33,INDEX($AN:$AN,$CD559+33),"")</f>
      </c>
      <c r="BW559">
        <f>IF($CE559&gt;=34,INDEX($AN:$AN,$CD559+34),"")</f>
      </c>
      <c r="BX559">
        <f>IF($CE559&gt;=35,INDEX($AN:$AN,$CD559+35),"")</f>
      </c>
      <c r="BY559">
        <f>IF($CE559&gt;=36,INDEX($AN:$AN,$CD559+36),"")</f>
      </c>
      <c r="BZ559">
        <f>IF($CE559&gt;=37,INDEX($AN:$AN,$CD559+37),"")</f>
      </c>
      <c r="CA559">
        <f>IF($CE559&gt;=38,INDEX($AN:$AN,$CD559+38),"")</f>
      </c>
      <c r="CB559">
        <f>IF($CE559&gt;=39,INDEX($AN:$AN,$CD559+39),"")</f>
      </c>
      <c r="CC559">
        <f>IF($CE559&gt;=40,INDEX($AN:$AN,$CD559+40),"")</f>
      </c>
      <c r="CD559">
        <f>IFERROR(MATCH($AM559,$AN$2:$AN$133,0)+1,0)</f>
      </c>
      <c r="CE559">
        <f>IFERROR(INDEX($AO$2:$AO$133,MATCH($AM559,$AN$2:$AN$133,0)),0)</f>
      </c>
      <c r="CF559">
        <f>IFERROR(LEFT($K559,FIND(" - ",$K559)-1),$K559)</f>
      </c>
      <c r="CG559" t="s">
        <v>206</v>
      </c>
      <c r="CI559">
        <f>IF($DD559&gt;=1,INDEX($CG:$CG,$DC559+1),"")</f>
      </c>
      <c r="CJ559">
        <f>IF($DD559&gt;=2,INDEX($CG:$CG,$DC559+2),"")</f>
      </c>
      <c r="CK559">
        <f>IF($DD559&gt;=3,INDEX($CG:$CG,$DC559+3),"")</f>
      </c>
      <c r="CL559">
        <f>IF($DD559&gt;=4,INDEX($CG:$CG,$DC559+4),"")</f>
      </c>
      <c r="CM559">
        <f>IF($DD559&gt;=5,INDEX($CG:$CG,$DC559+5),"")</f>
      </c>
      <c r="CN559">
        <f>IF($DD559&gt;=6,INDEX($CG:$CG,$DC559+6),"")</f>
      </c>
      <c r="CO559">
        <f>IF($DD559&gt;=7,INDEX($CG:$CG,$DC559+7),"")</f>
      </c>
      <c r="CP559">
        <f>IF($DD559&gt;=8,INDEX($CG:$CG,$DC559+8),"")</f>
      </c>
      <c r="CQ559">
        <f>IF($DD559&gt;=9,INDEX($CG:$CG,$DC559+9),"")</f>
      </c>
      <c r="CR559">
        <f>IF($DD559&gt;=10,INDEX($CG:$CG,$DC559+10),"")</f>
      </c>
      <c r="CS559">
        <f>IF($DD559&gt;=11,INDEX($CG:$CG,$DC559+11),"")</f>
      </c>
      <c r="CT559">
        <f>IF($DD559&gt;=12,INDEX($CG:$CG,$DC559+12),"")</f>
      </c>
      <c r="CU559">
        <f>IF($DD559&gt;=13,INDEX($CG:$CG,$DC559+13),"")</f>
      </c>
      <c r="CV559">
        <f>IF($DD559&gt;=14,INDEX($CG:$CG,$DC559+14),"")</f>
      </c>
      <c r="CW559">
        <f>IF($DD559&gt;=15,INDEX($CG:$CG,$DC559+15),"")</f>
      </c>
      <c r="CX559">
        <f>IF($DD559&gt;=16,INDEX($CG:$CG,$DC559+16),"")</f>
      </c>
      <c r="CY559">
        <f>IF($DD559&gt;=17,INDEX($CG:$CG,$DC559+17),"")</f>
      </c>
      <c r="CZ559">
        <f>IF($DD559&gt;=18,INDEX($CG:$CG,$DC559+18),"")</f>
      </c>
      <c r="DA559">
        <f>IF($DD559&gt;=19,INDEX($CG:$CG,$DC559+19),"")</f>
      </c>
      <c r="DB559">
        <f>IF($DD559&gt;=20,INDEX($CG:$CG,$DC559+20),"")</f>
      </c>
      <c r="DC559">
        <f>IFERROR(MATCH($CF559,$CG$2:$CG$1558,0)+1,0)</f>
      </c>
      <c r="DD559">
        <f>IFERROR(INDEX($CH$2:$CH$1558,MATCH($CF559,$CG$2:$CG$1558,0)),0)</f>
      </c>
      <c r="DE559">
        <f>IFERROR(INDEX($AL:$AL,MATCH($G559,$AK:$AK,0))&amp;"","")</f>
      </c>
      <c r="DI559">
        <f>IF($GL559&gt;=1,INDEX($DF:$DF,$GK559+1),"")</f>
      </c>
      <c r="DJ559">
        <f>IF($GL559&gt;=2,INDEX($DF:$DF,$GK559+2),"")</f>
      </c>
      <c r="DK559">
        <f>IF($GL559&gt;=3,INDEX($DF:$DF,$GK559+3),"")</f>
      </c>
      <c r="DL559">
        <f>IF($GL559&gt;=4,INDEX($DF:$DF,$GK559+4),"")</f>
      </c>
      <c r="DM559">
        <f>IF($GL559&gt;=5,INDEX($DF:$DF,$GK559+5),"")</f>
      </c>
      <c r="DN559">
        <f>IF($GL559&gt;=6,INDEX($DF:$DF,$GK559+6),"")</f>
      </c>
      <c r="DO559">
        <f>IF($GL559&gt;=7,INDEX($DF:$DF,$GK559+7),"")</f>
      </c>
      <c r="DP559">
        <f>IF($GL559&gt;=8,INDEX($DF:$DF,$GK559+8),"")</f>
      </c>
      <c r="DQ559">
        <f>IF($GL559&gt;=9,INDEX($DF:$DF,$GK559+9),"")</f>
      </c>
      <c r="DR559">
        <f>IF($GL559&gt;=10,INDEX($DF:$DF,$GK559+10),"")</f>
      </c>
      <c r="DS559">
        <f>IF($GL559&gt;=11,INDEX($DF:$DF,$GK559+11),"")</f>
      </c>
      <c r="DT559">
        <f>IF($GL559&gt;=12,INDEX($DF:$DF,$GK559+12),"")</f>
      </c>
      <c r="DU559">
        <f>IF($GL559&gt;=13,INDEX($DF:$DF,$GK559+13),"")</f>
      </c>
      <c r="DV559">
        <f>IF($GL559&gt;=14,INDEX($DF:$DF,$GK559+14),"")</f>
      </c>
      <c r="DW559">
        <f>IF($GL559&gt;=15,INDEX($DF:$DF,$GK559+15),"")</f>
      </c>
      <c r="DX559">
        <f>IF($GL559&gt;=16,INDEX($DF:$DF,$GK559+16),"")</f>
      </c>
      <c r="DY559">
        <f>IF($GL559&gt;=17,INDEX($DF:$DF,$GK559+17),"")</f>
      </c>
      <c r="DZ559">
        <f>IF($GL559&gt;=18,INDEX($DF:$DF,$GK559+18),"")</f>
      </c>
      <c r="EA559">
        <f>IF($GL559&gt;=19,INDEX($DF:$DF,$GK559+19),"")</f>
      </c>
      <c r="EB559">
        <f>IF($GL559&gt;=20,INDEX($DF:$DF,$GK559+20),"")</f>
      </c>
      <c r="EC559">
        <f>IF($GL559&gt;=21,INDEX($DF:$DF,$GK559+21),"")</f>
      </c>
      <c r="ED559">
        <f>IF($GL559&gt;=22,INDEX($DF:$DF,$GK559+22),"")</f>
      </c>
      <c r="EE559">
        <f>IF($GL559&gt;=23,INDEX($DF:$DF,$GK559+23),"")</f>
      </c>
      <c r="EF559">
        <f>IF($GL559&gt;=24,INDEX($DF:$DF,$GK559+24),"")</f>
      </c>
      <c r="EG559">
        <f>IF($GL559&gt;=25,INDEX($DF:$DF,$GK559+25),"")</f>
      </c>
      <c r="EH559">
        <f>IF($GL559&gt;=26,INDEX($DF:$DF,$GK559+26),"")</f>
      </c>
      <c r="EI559">
        <f>IF($GL559&gt;=27,INDEX($DF:$DF,$GK559+27),"")</f>
      </c>
      <c r="EJ559">
        <f>IF($GL559&gt;=28,INDEX($DF:$DF,$GK559+28),"")</f>
      </c>
      <c r="EK559">
        <f>IF($GL559&gt;=29,INDEX($DF:$DF,$GK559+29),"")</f>
      </c>
      <c r="EL559">
        <f>IF($GL559&gt;=30,INDEX($DF:$DF,$GK559+30),"")</f>
      </c>
      <c r="EM559">
        <f>IF($GL559&gt;=31,INDEX($DF:$DF,$GK559+31),"")</f>
      </c>
      <c r="EN559">
        <f>IF($GL559&gt;=32,INDEX($DF:$DF,$GK559+32),"")</f>
      </c>
      <c r="EO559">
        <f>IF($GL559&gt;=33,INDEX($DF:$DF,$GK559+33),"")</f>
      </c>
      <c r="EP559">
        <f>IF($GL559&gt;=34,INDEX($DF:$DF,$GK559+34),"")</f>
      </c>
      <c r="EQ559">
        <f>IF($GL559&gt;=35,INDEX($DF:$DF,$GK559+35),"")</f>
      </c>
      <c r="ER559">
        <f>IF($GL559&gt;=36,INDEX($DF:$DF,$GK559+36),"")</f>
      </c>
      <c r="ES559">
        <f>IF($GL559&gt;=37,INDEX($DF:$DF,$GK559+37),"")</f>
      </c>
      <c r="ET559">
        <f>IF($GL559&gt;=38,INDEX($DF:$DF,$GK559+38),"")</f>
      </c>
      <c r="EU559">
        <f>IF($GL559&gt;=39,INDEX($DF:$DF,$GK559+39),"")</f>
      </c>
      <c r="EV559">
        <f>IF($GL559&gt;=40,INDEX($DF:$DF,$GK559+40),"")</f>
      </c>
      <c r="EW559">
        <f>IF($GL559&gt;=1,INDEX($DG:$DG,$GK559+1),"")</f>
      </c>
      <c r="EX559">
        <f>IF($GL559&gt;=2,INDEX($DG:$DG,$GK559+2),"")</f>
      </c>
      <c r="EY559">
        <f>IF($GL559&gt;=3,INDEX($DG:$DG,$GK559+3),"")</f>
      </c>
      <c r="EZ559">
        <f>IF($GL559&gt;=4,INDEX($DG:$DG,$GK559+4),"")</f>
      </c>
      <c r="FA559">
        <f>IF($GL559&gt;=5,INDEX($DG:$DG,$GK559+5),"")</f>
      </c>
      <c r="FB559">
        <f>IF($GL559&gt;=6,INDEX($DG:$DG,$GK559+6),"")</f>
      </c>
      <c r="FC559">
        <f>IF($GL559&gt;=7,INDEX($DG:$DG,$GK559+7),"")</f>
      </c>
      <c r="FD559">
        <f>IF($GL559&gt;=8,INDEX($DG:$DG,$GK559+8),"")</f>
      </c>
      <c r="FE559">
        <f>IF($GL559&gt;=9,INDEX($DG:$DG,$GK559+9),"")</f>
      </c>
      <c r="FF559">
        <f>IF($GL559&gt;=10,INDEX($DG:$DG,$GK559+10),"")</f>
      </c>
      <c r="FG559">
        <f>IF($GL559&gt;=11,INDEX($DG:$DG,$GK559+11),"")</f>
      </c>
      <c r="FH559">
        <f>IF($GL559&gt;=12,INDEX($DG:$DG,$GK559+12),"")</f>
      </c>
      <c r="FI559">
        <f>IF($GL559&gt;=13,INDEX($DG:$DG,$GK559+13),"")</f>
      </c>
      <c r="FJ559">
        <f>IF($GL559&gt;=14,INDEX($DG:$DG,$GK559+14),"")</f>
      </c>
      <c r="FK559">
        <f>IF($GL559&gt;=15,INDEX($DG:$DG,$GK559+15),"")</f>
      </c>
      <c r="FL559">
        <f>IF($GL559&gt;=16,INDEX($DG:$DG,$GK559+16),"")</f>
      </c>
      <c r="FM559">
        <f>IF($GL559&gt;=17,INDEX($DG:$DG,$GK559+17),"")</f>
      </c>
      <c r="FN559">
        <f>IF($GL559&gt;=18,INDEX($DG:$DG,$GK559+18),"")</f>
      </c>
      <c r="FO559">
        <f>IF($GL559&gt;=19,INDEX($DG:$DG,$GK559+19),"")</f>
      </c>
      <c r="FP559">
        <f>IF($GL559&gt;=20,INDEX($DG:$DG,$GK559+20),"")</f>
      </c>
      <c r="FQ559">
        <f>IF($GL559&gt;=21,INDEX($DG:$DG,$GK559+21),"")</f>
      </c>
      <c r="FR559">
        <f>IF($GL559&gt;=22,INDEX($DG:$DG,$GK559+22),"")</f>
      </c>
      <c r="FS559">
        <f>IF($GL559&gt;=23,INDEX($DG:$DG,$GK559+23),"")</f>
      </c>
      <c r="FT559">
        <f>IF($GL559&gt;=24,INDEX($DG:$DG,$GK559+24),"")</f>
      </c>
      <c r="FU559">
        <f>IF($GL559&gt;=25,INDEX($DG:$DG,$GK559+25),"")</f>
      </c>
      <c r="FV559">
        <f>IF($GL559&gt;=26,INDEX($DG:$DG,$GK559+26),"")</f>
      </c>
      <c r="FW559">
        <f>IF($GL559&gt;=27,INDEX($DG:$DG,$GK559+27),"")</f>
      </c>
      <c r="FX559">
        <f>IF($GL559&gt;=28,INDEX($DG:$DG,$GK559+28),"")</f>
      </c>
      <c r="FY559">
        <f>IF($GL559&gt;=29,INDEX($DG:$DG,$GK559+29),"")</f>
      </c>
      <c r="FZ559">
        <f>IF($GL559&gt;=30,INDEX($DG:$DG,$GK559+30),"")</f>
      </c>
      <c r="GA559">
        <f>IF($GL559&gt;=31,INDEX($DG:$DG,$GK559+31),"")</f>
      </c>
      <c r="GB559">
        <f>IF($GL559&gt;=32,INDEX($DG:$DG,$GK559+32),"")</f>
      </c>
      <c r="GC559">
        <f>IF($GL559&gt;=33,INDEX($DG:$DG,$GK559+33),"")</f>
      </c>
      <c r="GD559">
        <f>IF($GL559&gt;=34,INDEX($DG:$DG,$GK559+34),"")</f>
      </c>
      <c r="GE559">
        <f>IF($GL559&gt;=35,INDEX($DG:$DG,$GK559+35),"")</f>
      </c>
      <c r="GF559">
        <f>IF($GL559&gt;=36,INDEX($DG:$DG,$GK559+36),"")</f>
      </c>
      <c r="GG559">
        <f>IF($GL559&gt;=37,INDEX($DG:$DG,$GK559+37),"")</f>
      </c>
      <c r="GH559">
        <f>IF($GL559&gt;=38,INDEX($DG:$DG,$GK559+38),"")</f>
      </c>
      <c r="GI559">
        <f>IF($GL559&gt;=39,INDEX($DG:$DG,$GK559+39),"")</f>
      </c>
      <c r="GJ559">
        <f>IF($GL559&gt;=40,INDEX($DG:$DG,$GK559+40),"")</f>
      </c>
      <c r="GK559">
        <f>IFERROR(MATCH($DE559,$DF$2:$DF$166,0)+1,0)</f>
      </c>
      <c r="GL559">
        <f>IFERROR(INDEX($DH$2:$DH$166,MATCH($DE559,$DF$2:$DF$166,0)),0)</f>
      </c>
      <c r="GM559">
        <f>IFERROR(MATCH($H559,$DI$559:$EV$559,0),0)</f>
      </c>
      <c r="GN559">
        <f>IF($GM559&gt;0,INDEX($EW$559:$GJ$559,$GM559),"")</f>
      </c>
      <c r="GO559" t="s">
        <v>1216</v>
      </c>
      <c r="GQ559">
        <f>IF($IZ559&gt;=1,INDEX($GO:$GO,$IY559+1),"")</f>
      </c>
      <c r="GR559">
        <f>IF($IZ559&gt;=2,INDEX($GO:$GO,$IY559+2),"")</f>
      </c>
      <c r="GS559">
        <f>IF($IZ559&gt;=3,INDEX($GO:$GO,$IY559+3),"")</f>
      </c>
      <c r="GT559">
        <f>IF($IZ559&gt;=4,INDEX($GO:$GO,$IY559+4),"")</f>
      </c>
      <c r="GU559">
        <f>IF($IZ559&gt;=5,INDEX($GO:$GO,$IY559+5),"")</f>
      </c>
      <c r="GV559">
        <f>IF($IZ559&gt;=6,INDEX($GO:$GO,$IY559+6),"")</f>
      </c>
      <c r="GW559">
        <f>IF($IZ559&gt;=7,INDEX($GO:$GO,$IY559+7),"")</f>
      </c>
      <c r="GX559">
        <f>IF($IZ559&gt;=8,INDEX($GO:$GO,$IY559+8),"")</f>
      </c>
      <c r="GY559">
        <f>IF($IZ559&gt;=9,INDEX($GO:$GO,$IY559+9),"")</f>
      </c>
      <c r="GZ559">
        <f>IF($IZ559&gt;=10,INDEX($GO:$GO,$IY559+10),"")</f>
      </c>
      <c r="HA559">
        <f>IF($IZ559&gt;=11,INDEX($GO:$GO,$IY559+11),"")</f>
      </c>
      <c r="HB559">
        <f>IF($IZ559&gt;=12,INDEX($GO:$GO,$IY559+12),"")</f>
      </c>
      <c r="HC559">
        <f>IF($IZ559&gt;=13,INDEX($GO:$GO,$IY559+13),"")</f>
      </c>
      <c r="HD559">
        <f>IF($IZ559&gt;=14,INDEX($GO:$GO,$IY559+14),"")</f>
      </c>
      <c r="HE559">
        <f>IF($IZ559&gt;=15,INDEX($GO:$GO,$IY559+15),"")</f>
      </c>
      <c r="HF559">
        <f>IF($IZ559&gt;=16,INDEX($GO:$GO,$IY559+16),"")</f>
      </c>
      <c r="HG559">
        <f>IF($IZ559&gt;=17,INDEX($GO:$GO,$IY559+17),"")</f>
      </c>
      <c r="HH559">
        <f>IF($IZ559&gt;=18,INDEX($GO:$GO,$IY559+18),"")</f>
      </c>
      <c r="HI559">
        <f>IF($IZ559&gt;=19,INDEX($GO:$GO,$IY559+19),"")</f>
      </c>
      <c r="HJ559">
        <f>IF($IZ559&gt;=20,INDEX($GO:$GO,$IY559+20),"")</f>
      </c>
      <c r="HK559">
        <f>IF($IZ559&gt;=21,INDEX($GO:$GO,$IY559+21),"")</f>
      </c>
      <c r="HL559">
        <f>IF($IZ559&gt;=22,INDEX($GO:$GO,$IY559+22),"")</f>
      </c>
      <c r="HM559">
        <f>IF($IZ559&gt;=23,INDEX($GO:$GO,$IY559+23),"")</f>
      </c>
      <c r="HN559">
        <f>IF($IZ559&gt;=24,INDEX($GO:$GO,$IY559+24),"")</f>
      </c>
      <c r="HO559">
        <f>IF($IZ559&gt;=25,INDEX($GO:$GO,$IY559+25),"")</f>
      </c>
      <c r="HP559">
        <f>IF($IZ559&gt;=26,INDEX($GO:$GO,$IY559+26),"")</f>
      </c>
      <c r="HQ559">
        <f>IF($IZ559&gt;=27,INDEX($GO:$GO,$IY559+27),"")</f>
      </c>
      <c r="HR559">
        <f>IF($IZ559&gt;=28,INDEX($GO:$GO,$IY559+28),"")</f>
      </c>
      <c r="HS559">
        <f>IF($IZ559&gt;=29,INDEX($GO:$GO,$IY559+29),"")</f>
      </c>
      <c r="HT559">
        <f>IF($IZ559&gt;=30,INDEX($GO:$GO,$IY559+30),"")</f>
      </c>
      <c r="HU559">
        <f>IF($IZ559&gt;=31,INDEX($GO:$GO,$IY559+31),"")</f>
      </c>
      <c r="HV559">
        <f>IF($IZ559&gt;=32,INDEX($GO:$GO,$IY559+32),"")</f>
      </c>
      <c r="HW559">
        <f>IF($IZ559&gt;=33,INDEX($GO:$GO,$IY559+33),"")</f>
      </c>
      <c r="HX559">
        <f>IF($IZ559&gt;=34,INDEX($GO:$GO,$IY559+34),"")</f>
      </c>
      <c r="HY559">
        <f>IF($IZ559&gt;=35,INDEX($GO:$GO,$IY559+35),"")</f>
      </c>
      <c r="HZ559">
        <f>IF($IZ559&gt;=36,INDEX($GO:$GO,$IY559+36),"")</f>
      </c>
      <c r="IA559">
        <f>IF($IZ559&gt;=37,INDEX($GO:$GO,$IY559+37),"")</f>
      </c>
      <c r="IB559">
        <f>IF($IZ559&gt;=38,INDEX($GO:$GO,$IY559+38),"")</f>
      </c>
      <c r="IC559">
        <f>IF($IZ559&gt;=39,INDEX($GO:$GO,$IY559+39),"")</f>
      </c>
      <c r="ID559">
        <f>IF($IZ559&gt;=40,INDEX($GO:$GO,$IY559+40),"")</f>
      </c>
      <c r="IE559">
        <f>IF($IZ559&gt;=41,INDEX($GO:$GO,$IY559+41),"")</f>
      </c>
      <c r="IF559">
        <f>IF($IZ559&gt;=42,INDEX($GO:$GO,$IY559+42),"")</f>
      </c>
      <c r="IG559">
        <f>IF($IZ559&gt;=43,INDEX($GO:$GO,$IY559+43),"")</f>
      </c>
      <c r="IH559">
        <f>IF($IZ559&gt;=44,INDEX($GO:$GO,$IY559+44),"")</f>
      </c>
      <c r="II559">
        <f>IF($IZ559&gt;=45,INDEX($GO:$GO,$IY559+45),"")</f>
      </c>
      <c r="IJ559">
        <f>IF($IZ559&gt;=46,INDEX($GO:$GO,$IY559+46),"")</f>
      </c>
      <c r="IK559">
        <f>IF($IZ559&gt;=47,INDEX($GO:$GO,$IY559+47),"")</f>
      </c>
      <c r="IL559">
        <f>IF($IZ559&gt;=48,INDEX($GO:$GO,$IY559+48),"")</f>
      </c>
      <c r="IM559">
        <f>IF($IZ559&gt;=49,INDEX($GO:$GO,$IY559+49),"")</f>
      </c>
      <c r="IN559">
        <f>IF($IZ559&gt;=50,INDEX($GO:$GO,$IY559+50),"")</f>
      </c>
      <c r="IO559">
        <f>IF($IZ559&gt;=51,INDEX($GO:$GO,$IY559+51),"")</f>
      </c>
      <c r="IP559">
        <f>IF($IZ559&gt;=52,INDEX($GO:$GO,$IY559+52),"")</f>
      </c>
      <c r="IQ559">
        <f>IF($IZ559&gt;=53,INDEX($GO:$GO,$IY559+53),"")</f>
      </c>
      <c r="IR559">
        <f>IF($IZ559&gt;=54,INDEX($GO:$GO,$IY559+54),"")</f>
      </c>
      <c r="IS559">
        <f>IF($IZ559&gt;=55,INDEX($GO:$GO,$IY559+55),"")</f>
      </c>
      <c r="IT559">
        <f>IF($IZ559&gt;=56,INDEX($GO:$GO,$IY559+56),"")</f>
      </c>
      <c r="IU559">
        <f>IF($IZ559&gt;=57,INDEX($GO:$GO,$IY559+57),"")</f>
      </c>
      <c r="IV559">
        <f>IF($IZ559&gt;=58,INDEX($GO:$GO,$IY559+58),"")</f>
      </c>
      <c r="IW559">
        <f>IF($IZ559&gt;=59,INDEX($GO:$GO,$IY559+59),"")</f>
      </c>
      <c r="IX559">
        <f>IF($IZ559&gt;=60,INDEX($GO:$GO,$IY559+60),"")</f>
      </c>
      <c r="IY559">
        <f>IFERROR(MATCH($GN559,$GO$2:$GO$827,0)+1,0)</f>
      </c>
      <c r="IZ559">
        <f>IFERROR(INDEX($GP$2:$GP$827,MATCH($GN559,$GO$2:$GO$827,0)),0)</f>
      </c>
      <c r="JA559" t="s">
        <v>23</v>
      </c>
      <c r="JB559" t="s">
        <v>23</v>
      </c>
    </row>
    <row r="560" spans="1:262" x14ac:dyDescent="0.25">
      <c r="F560" s="1"/>
      <c r="G560" s="1"/>
      <c r="H560" s="1"/>
      <c r="I560" s="1"/>
      <c r="J560" s="1">
        <f>IFERROR(IF(FIND(" - ",$F560)&gt;0,MID($F560,FIND(" - ",$F560)+3,LEN($F560)),""),"")</f>
      </c>
      <c r="L560" s="1"/>
      <c r="N560" t="s">
        <v>23</v>
      </c>
      <c r="P560">
        <f>IF(OR($N560="",$O560=""),"",IFERROR($N560/$O560,0))</f>
      </c>
      <c r="Q560">
        <f>IF($N560="","",
IF($G560="","",
IF(ISNUMBER(SEARCH("exempt",LOWER($G560))),0,
$N560*(VALUE(SUBSTITUTE($G560,"%",""))/100))))</f>
      </c>
      <c r="W560">
        <f>IF($N560="","",
SUM($N560,$Q560,$U560,$R560,$T560)-
IF($V560="",0,VALUE($V560)))</f>
      </c>
      <c r="AE560" t="s">
        <v>1607</v>
      </c>
      <c r="AJ560" t="s">
        <v>625</v>
      </c>
      <c r="AM560">
        <f>IFERROR(LEFT($F560,FIND(" - ",$F560)-1),$F560)</f>
      </c>
      <c r="AP560">
        <f>IF($CE560&gt;=1,INDEX($AN:$AN,$CD560+1),"")</f>
      </c>
      <c r="AQ560">
        <f>IF($CE560&gt;=2,INDEX($AN:$AN,$CD560+2),"")</f>
      </c>
      <c r="AR560">
        <f>IF($CE560&gt;=3,INDEX($AN:$AN,$CD560+3),"")</f>
      </c>
      <c r="AS560">
        <f>IF($CE560&gt;=4,INDEX($AN:$AN,$CD560+4),"")</f>
      </c>
      <c r="AT560">
        <f>IF($CE560&gt;=5,INDEX($AN:$AN,$CD560+5),"")</f>
      </c>
      <c r="AU560">
        <f>IF($CE560&gt;=6,INDEX($AN:$AN,$CD560+6),"")</f>
      </c>
      <c r="AV560">
        <f>IF($CE560&gt;=7,INDEX($AN:$AN,$CD560+7),"")</f>
      </c>
      <c r="AW560">
        <f>IF($CE560&gt;=8,INDEX($AN:$AN,$CD560+8),"")</f>
      </c>
      <c r="AX560">
        <f>IF($CE560&gt;=9,INDEX($AN:$AN,$CD560+9),"")</f>
      </c>
      <c r="AY560">
        <f>IF($CE560&gt;=10,INDEX($AN:$AN,$CD560+10),"")</f>
      </c>
      <c r="AZ560">
        <f>IF($CE560&gt;=11,INDEX($AN:$AN,$CD560+11),"")</f>
      </c>
      <c r="BA560">
        <f>IF($CE560&gt;=12,INDEX($AN:$AN,$CD560+12),"")</f>
      </c>
      <c r="BB560">
        <f>IF($CE560&gt;=13,INDEX($AN:$AN,$CD560+13),"")</f>
      </c>
      <c r="BC560">
        <f>IF($CE560&gt;=14,INDEX($AN:$AN,$CD560+14),"")</f>
      </c>
      <c r="BD560">
        <f>IF($CE560&gt;=15,INDEX($AN:$AN,$CD560+15),"")</f>
      </c>
      <c r="BE560">
        <f>IF($CE560&gt;=16,INDEX($AN:$AN,$CD560+16),"")</f>
      </c>
      <c r="BF560">
        <f>IF($CE560&gt;=17,INDEX($AN:$AN,$CD560+17),"")</f>
      </c>
      <c r="BG560">
        <f>IF($CE560&gt;=18,INDEX($AN:$AN,$CD560+18),"")</f>
      </c>
      <c r="BH560">
        <f>IF($CE560&gt;=19,INDEX($AN:$AN,$CD560+19),"")</f>
      </c>
      <c r="BI560">
        <f>IF($CE560&gt;=20,INDEX($AN:$AN,$CD560+20),"")</f>
      </c>
      <c r="BJ560">
        <f>IF($CE560&gt;=21,INDEX($AN:$AN,$CD560+21),"")</f>
      </c>
      <c r="BK560">
        <f>IF($CE560&gt;=22,INDEX($AN:$AN,$CD560+22),"")</f>
      </c>
      <c r="BL560">
        <f>IF($CE560&gt;=23,INDEX($AN:$AN,$CD560+23),"")</f>
      </c>
      <c r="BM560">
        <f>IF($CE560&gt;=24,INDEX($AN:$AN,$CD560+24),"")</f>
      </c>
      <c r="BN560">
        <f>IF($CE560&gt;=25,INDEX($AN:$AN,$CD560+25),"")</f>
      </c>
      <c r="BO560">
        <f>IF($CE560&gt;=26,INDEX($AN:$AN,$CD560+26),"")</f>
      </c>
      <c r="BP560">
        <f>IF($CE560&gt;=27,INDEX($AN:$AN,$CD560+27),"")</f>
      </c>
      <c r="BQ560">
        <f>IF($CE560&gt;=28,INDEX($AN:$AN,$CD560+28),"")</f>
      </c>
      <c r="BR560">
        <f>IF($CE560&gt;=29,INDEX($AN:$AN,$CD560+29),"")</f>
      </c>
      <c r="BS560">
        <f>IF($CE560&gt;=30,INDEX($AN:$AN,$CD560+30),"")</f>
      </c>
      <c r="BT560">
        <f>IF($CE560&gt;=31,INDEX($AN:$AN,$CD560+31),"")</f>
      </c>
      <c r="BU560">
        <f>IF($CE560&gt;=32,INDEX($AN:$AN,$CD560+32),"")</f>
      </c>
      <c r="BV560">
        <f>IF($CE560&gt;=33,INDEX($AN:$AN,$CD560+33),"")</f>
      </c>
      <c r="BW560">
        <f>IF($CE560&gt;=34,INDEX($AN:$AN,$CD560+34),"")</f>
      </c>
      <c r="BX560">
        <f>IF($CE560&gt;=35,INDEX($AN:$AN,$CD560+35),"")</f>
      </c>
      <c r="BY560">
        <f>IF($CE560&gt;=36,INDEX($AN:$AN,$CD560+36),"")</f>
      </c>
      <c r="BZ560">
        <f>IF($CE560&gt;=37,INDEX($AN:$AN,$CD560+37),"")</f>
      </c>
      <c r="CA560">
        <f>IF($CE560&gt;=38,INDEX($AN:$AN,$CD560+38),"")</f>
      </c>
      <c r="CB560">
        <f>IF($CE560&gt;=39,INDEX($AN:$AN,$CD560+39),"")</f>
      </c>
      <c r="CC560">
        <f>IF($CE560&gt;=40,INDEX($AN:$AN,$CD560+40),"")</f>
      </c>
      <c r="CD560">
        <f>IFERROR(MATCH($AM560,$AN$2:$AN$133,0)+1,0)</f>
      </c>
      <c r="CE560">
        <f>IFERROR(INDEX($AO$2:$AO$133,MATCH($AM560,$AN$2:$AN$133,0)),0)</f>
      </c>
      <c r="CF560">
        <f>IFERROR(LEFT($K560,FIND(" - ",$K560)-1),$K560)</f>
      </c>
      <c r="CG560" t="s">
        <v>1608</v>
      </c>
      <c r="CH560">
        <v>1</v>
      </c>
      <c r="CI560">
        <f>IF($DD560&gt;=1,INDEX($CG:$CG,$DC560+1),"")</f>
      </c>
      <c r="CJ560">
        <f>IF($DD560&gt;=2,INDEX($CG:$CG,$DC560+2),"")</f>
      </c>
      <c r="CK560">
        <f>IF($DD560&gt;=3,INDEX($CG:$CG,$DC560+3),"")</f>
      </c>
      <c r="CL560">
        <f>IF($DD560&gt;=4,INDEX($CG:$CG,$DC560+4),"")</f>
      </c>
      <c r="CM560">
        <f>IF($DD560&gt;=5,INDEX($CG:$CG,$DC560+5),"")</f>
      </c>
      <c r="CN560">
        <f>IF($DD560&gt;=6,INDEX($CG:$CG,$DC560+6),"")</f>
      </c>
      <c r="CO560">
        <f>IF($DD560&gt;=7,INDEX($CG:$CG,$DC560+7),"")</f>
      </c>
      <c r="CP560">
        <f>IF($DD560&gt;=8,INDEX($CG:$CG,$DC560+8),"")</f>
      </c>
      <c r="CQ560">
        <f>IF($DD560&gt;=9,INDEX($CG:$CG,$DC560+9),"")</f>
      </c>
      <c r="CR560">
        <f>IF($DD560&gt;=10,INDEX($CG:$CG,$DC560+10),"")</f>
      </c>
      <c r="CS560">
        <f>IF($DD560&gt;=11,INDEX($CG:$CG,$DC560+11),"")</f>
      </c>
      <c r="CT560">
        <f>IF($DD560&gt;=12,INDEX($CG:$CG,$DC560+12),"")</f>
      </c>
      <c r="CU560">
        <f>IF($DD560&gt;=13,INDEX($CG:$CG,$DC560+13),"")</f>
      </c>
      <c r="CV560">
        <f>IF($DD560&gt;=14,INDEX($CG:$CG,$DC560+14),"")</f>
      </c>
      <c r="CW560">
        <f>IF($DD560&gt;=15,INDEX($CG:$CG,$DC560+15),"")</f>
      </c>
      <c r="CX560">
        <f>IF($DD560&gt;=16,INDEX($CG:$CG,$DC560+16),"")</f>
      </c>
      <c r="CY560">
        <f>IF($DD560&gt;=17,INDEX($CG:$CG,$DC560+17),"")</f>
      </c>
      <c r="CZ560">
        <f>IF($DD560&gt;=18,INDEX($CG:$CG,$DC560+18),"")</f>
      </c>
      <c r="DA560">
        <f>IF($DD560&gt;=19,INDEX($CG:$CG,$DC560+19),"")</f>
      </c>
      <c r="DB560">
        <f>IF($DD560&gt;=20,INDEX($CG:$CG,$DC560+20),"")</f>
      </c>
      <c r="DC560">
        <f>IFERROR(MATCH($CF560,$CG$2:$CG$1558,0)+1,0)</f>
      </c>
      <c r="DD560">
        <f>IFERROR(INDEX($CH$2:$CH$1558,MATCH($CF560,$CG$2:$CG$1558,0)),0)</f>
      </c>
      <c r="DE560">
        <f>IFERROR(INDEX($AL:$AL,MATCH($G560,$AK:$AK,0))&amp;"","")</f>
      </c>
      <c r="DI560">
        <f>IF($GL560&gt;=1,INDEX($DF:$DF,$GK560+1),"")</f>
      </c>
      <c r="DJ560">
        <f>IF($GL560&gt;=2,INDEX($DF:$DF,$GK560+2),"")</f>
      </c>
      <c r="DK560">
        <f>IF($GL560&gt;=3,INDEX($DF:$DF,$GK560+3),"")</f>
      </c>
      <c r="DL560">
        <f>IF($GL560&gt;=4,INDEX($DF:$DF,$GK560+4),"")</f>
      </c>
      <c r="DM560">
        <f>IF($GL560&gt;=5,INDEX($DF:$DF,$GK560+5),"")</f>
      </c>
      <c r="DN560">
        <f>IF($GL560&gt;=6,INDEX($DF:$DF,$GK560+6),"")</f>
      </c>
      <c r="DO560">
        <f>IF($GL560&gt;=7,INDEX($DF:$DF,$GK560+7),"")</f>
      </c>
      <c r="DP560">
        <f>IF($GL560&gt;=8,INDEX($DF:$DF,$GK560+8),"")</f>
      </c>
      <c r="DQ560">
        <f>IF($GL560&gt;=9,INDEX($DF:$DF,$GK560+9),"")</f>
      </c>
      <c r="DR560">
        <f>IF($GL560&gt;=10,INDEX($DF:$DF,$GK560+10),"")</f>
      </c>
      <c r="DS560">
        <f>IF($GL560&gt;=11,INDEX($DF:$DF,$GK560+11),"")</f>
      </c>
      <c r="DT560">
        <f>IF($GL560&gt;=12,INDEX($DF:$DF,$GK560+12),"")</f>
      </c>
      <c r="DU560">
        <f>IF($GL560&gt;=13,INDEX($DF:$DF,$GK560+13),"")</f>
      </c>
      <c r="DV560">
        <f>IF($GL560&gt;=14,INDEX($DF:$DF,$GK560+14),"")</f>
      </c>
      <c r="DW560">
        <f>IF($GL560&gt;=15,INDEX($DF:$DF,$GK560+15),"")</f>
      </c>
      <c r="DX560">
        <f>IF($GL560&gt;=16,INDEX($DF:$DF,$GK560+16),"")</f>
      </c>
      <c r="DY560">
        <f>IF($GL560&gt;=17,INDEX($DF:$DF,$GK560+17),"")</f>
      </c>
      <c r="DZ560">
        <f>IF($GL560&gt;=18,INDEX($DF:$DF,$GK560+18),"")</f>
      </c>
      <c r="EA560">
        <f>IF($GL560&gt;=19,INDEX($DF:$DF,$GK560+19),"")</f>
      </c>
      <c r="EB560">
        <f>IF($GL560&gt;=20,INDEX($DF:$DF,$GK560+20),"")</f>
      </c>
      <c r="EC560">
        <f>IF($GL560&gt;=21,INDEX($DF:$DF,$GK560+21),"")</f>
      </c>
      <c r="ED560">
        <f>IF($GL560&gt;=22,INDEX($DF:$DF,$GK560+22),"")</f>
      </c>
      <c r="EE560">
        <f>IF($GL560&gt;=23,INDEX($DF:$DF,$GK560+23),"")</f>
      </c>
      <c r="EF560">
        <f>IF($GL560&gt;=24,INDEX($DF:$DF,$GK560+24),"")</f>
      </c>
      <c r="EG560">
        <f>IF($GL560&gt;=25,INDEX($DF:$DF,$GK560+25),"")</f>
      </c>
      <c r="EH560">
        <f>IF($GL560&gt;=26,INDEX($DF:$DF,$GK560+26),"")</f>
      </c>
      <c r="EI560">
        <f>IF($GL560&gt;=27,INDEX($DF:$DF,$GK560+27),"")</f>
      </c>
      <c r="EJ560">
        <f>IF($GL560&gt;=28,INDEX($DF:$DF,$GK560+28),"")</f>
      </c>
      <c r="EK560">
        <f>IF($GL560&gt;=29,INDEX($DF:$DF,$GK560+29),"")</f>
      </c>
      <c r="EL560">
        <f>IF($GL560&gt;=30,INDEX($DF:$DF,$GK560+30),"")</f>
      </c>
      <c r="EM560">
        <f>IF($GL560&gt;=31,INDEX($DF:$DF,$GK560+31),"")</f>
      </c>
      <c r="EN560">
        <f>IF($GL560&gt;=32,INDEX($DF:$DF,$GK560+32),"")</f>
      </c>
      <c r="EO560">
        <f>IF($GL560&gt;=33,INDEX($DF:$DF,$GK560+33),"")</f>
      </c>
      <c r="EP560">
        <f>IF($GL560&gt;=34,INDEX($DF:$DF,$GK560+34),"")</f>
      </c>
      <c r="EQ560">
        <f>IF($GL560&gt;=35,INDEX($DF:$DF,$GK560+35),"")</f>
      </c>
      <c r="ER560">
        <f>IF($GL560&gt;=36,INDEX($DF:$DF,$GK560+36),"")</f>
      </c>
      <c r="ES560">
        <f>IF($GL560&gt;=37,INDEX($DF:$DF,$GK560+37),"")</f>
      </c>
      <c r="ET560">
        <f>IF($GL560&gt;=38,INDEX($DF:$DF,$GK560+38),"")</f>
      </c>
      <c r="EU560">
        <f>IF($GL560&gt;=39,INDEX($DF:$DF,$GK560+39),"")</f>
      </c>
      <c r="EV560">
        <f>IF($GL560&gt;=40,INDEX($DF:$DF,$GK560+40),"")</f>
      </c>
      <c r="EW560">
        <f>IF($GL560&gt;=1,INDEX($DG:$DG,$GK560+1),"")</f>
      </c>
      <c r="EX560">
        <f>IF($GL560&gt;=2,INDEX($DG:$DG,$GK560+2),"")</f>
      </c>
      <c r="EY560">
        <f>IF($GL560&gt;=3,INDEX($DG:$DG,$GK560+3),"")</f>
      </c>
      <c r="EZ560">
        <f>IF($GL560&gt;=4,INDEX($DG:$DG,$GK560+4),"")</f>
      </c>
      <c r="FA560">
        <f>IF($GL560&gt;=5,INDEX($DG:$DG,$GK560+5),"")</f>
      </c>
      <c r="FB560">
        <f>IF($GL560&gt;=6,INDEX($DG:$DG,$GK560+6),"")</f>
      </c>
      <c r="FC560">
        <f>IF($GL560&gt;=7,INDEX($DG:$DG,$GK560+7),"")</f>
      </c>
      <c r="FD560">
        <f>IF($GL560&gt;=8,INDEX($DG:$DG,$GK560+8),"")</f>
      </c>
      <c r="FE560">
        <f>IF($GL560&gt;=9,INDEX($DG:$DG,$GK560+9),"")</f>
      </c>
      <c r="FF560">
        <f>IF($GL560&gt;=10,INDEX($DG:$DG,$GK560+10),"")</f>
      </c>
      <c r="FG560">
        <f>IF($GL560&gt;=11,INDEX($DG:$DG,$GK560+11),"")</f>
      </c>
      <c r="FH560">
        <f>IF($GL560&gt;=12,INDEX($DG:$DG,$GK560+12),"")</f>
      </c>
      <c r="FI560">
        <f>IF($GL560&gt;=13,INDEX($DG:$DG,$GK560+13),"")</f>
      </c>
      <c r="FJ560">
        <f>IF($GL560&gt;=14,INDEX($DG:$DG,$GK560+14),"")</f>
      </c>
      <c r="FK560">
        <f>IF($GL560&gt;=15,INDEX($DG:$DG,$GK560+15),"")</f>
      </c>
      <c r="FL560">
        <f>IF($GL560&gt;=16,INDEX($DG:$DG,$GK560+16),"")</f>
      </c>
      <c r="FM560">
        <f>IF($GL560&gt;=17,INDEX($DG:$DG,$GK560+17),"")</f>
      </c>
      <c r="FN560">
        <f>IF($GL560&gt;=18,INDEX($DG:$DG,$GK560+18),"")</f>
      </c>
      <c r="FO560">
        <f>IF($GL560&gt;=19,INDEX($DG:$DG,$GK560+19),"")</f>
      </c>
      <c r="FP560">
        <f>IF($GL560&gt;=20,INDEX($DG:$DG,$GK560+20),"")</f>
      </c>
      <c r="FQ560">
        <f>IF($GL560&gt;=21,INDEX($DG:$DG,$GK560+21),"")</f>
      </c>
      <c r="FR560">
        <f>IF($GL560&gt;=22,INDEX($DG:$DG,$GK560+22),"")</f>
      </c>
      <c r="FS560">
        <f>IF($GL560&gt;=23,INDEX($DG:$DG,$GK560+23),"")</f>
      </c>
      <c r="FT560">
        <f>IF($GL560&gt;=24,INDEX($DG:$DG,$GK560+24),"")</f>
      </c>
      <c r="FU560">
        <f>IF($GL560&gt;=25,INDEX($DG:$DG,$GK560+25),"")</f>
      </c>
      <c r="FV560">
        <f>IF($GL560&gt;=26,INDEX($DG:$DG,$GK560+26),"")</f>
      </c>
      <c r="FW560">
        <f>IF($GL560&gt;=27,INDEX($DG:$DG,$GK560+27),"")</f>
      </c>
      <c r="FX560">
        <f>IF($GL560&gt;=28,INDEX($DG:$DG,$GK560+28),"")</f>
      </c>
      <c r="FY560">
        <f>IF($GL560&gt;=29,INDEX($DG:$DG,$GK560+29),"")</f>
      </c>
      <c r="FZ560">
        <f>IF($GL560&gt;=30,INDEX($DG:$DG,$GK560+30),"")</f>
      </c>
      <c r="GA560">
        <f>IF($GL560&gt;=31,INDEX($DG:$DG,$GK560+31),"")</f>
      </c>
      <c r="GB560">
        <f>IF($GL560&gt;=32,INDEX($DG:$DG,$GK560+32),"")</f>
      </c>
      <c r="GC560">
        <f>IF($GL560&gt;=33,INDEX($DG:$DG,$GK560+33),"")</f>
      </c>
      <c r="GD560">
        <f>IF($GL560&gt;=34,INDEX($DG:$DG,$GK560+34),"")</f>
      </c>
      <c r="GE560">
        <f>IF($GL560&gt;=35,INDEX($DG:$DG,$GK560+35),"")</f>
      </c>
      <c r="GF560">
        <f>IF($GL560&gt;=36,INDEX($DG:$DG,$GK560+36),"")</f>
      </c>
      <c r="GG560">
        <f>IF($GL560&gt;=37,INDEX($DG:$DG,$GK560+37),"")</f>
      </c>
      <c r="GH560">
        <f>IF($GL560&gt;=38,INDEX($DG:$DG,$GK560+38),"")</f>
      </c>
      <c r="GI560">
        <f>IF($GL560&gt;=39,INDEX($DG:$DG,$GK560+39),"")</f>
      </c>
      <c r="GJ560">
        <f>IF($GL560&gt;=40,INDEX($DG:$DG,$GK560+40),"")</f>
      </c>
      <c r="GK560">
        <f>IFERROR(MATCH($DE560,$DF$2:$DF$166,0)+1,0)</f>
      </c>
      <c r="GL560">
        <f>IFERROR(INDEX($DH$2:$DH$166,MATCH($DE560,$DF$2:$DF$166,0)),0)</f>
      </c>
      <c r="GM560">
        <f>IFERROR(MATCH($H560,$DI$560:$EV$560,0),0)</f>
      </c>
      <c r="GN560">
        <f>IF($GM560&gt;0,INDEX($EW$560:$GJ$560,$GM560),"")</f>
      </c>
      <c r="GO560" t="s">
        <v>1218</v>
      </c>
      <c r="GQ560">
        <f>IF($IZ560&gt;=1,INDEX($GO:$GO,$IY560+1),"")</f>
      </c>
      <c r="GR560">
        <f>IF($IZ560&gt;=2,INDEX($GO:$GO,$IY560+2),"")</f>
      </c>
      <c r="GS560">
        <f>IF($IZ560&gt;=3,INDEX($GO:$GO,$IY560+3),"")</f>
      </c>
      <c r="GT560">
        <f>IF($IZ560&gt;=4,INDEX($GO:$GO,$IY560+4),"")</f>
      </c>
      <c r="GU560">
        <f>IF($IZ560&gt;=5,INDEX($GO:$GO,$IY560+5),"")</f>
      </c>
      <c r="GV560">
        <f>IF($IZ560&gt;=6,INDEX($GO:$GO,$IY560+6),"")</f>
      </c>
      <c r="GW560">
        <f>IF($IZ560&gt;=7,INDEX($GO:$GO,$IY560+7),"")</f>
      </c>
      <c r="GX560">
        <f>IF($IZ560&gt;=8,INDEX($GO:$GO,$IY560+8),"")</f>
      </c>
      <c r="GY560">
        <f>IF($IZ560&gt;=9,INDEX($GO:$GO,$IY560+9),"")</f>
      </c>
      <c r="GZ560">
        <f>IF($IZ560&gt;=10,INDEX($GO:$GO,$IY560+10),"")</f>
      </c>
      <c r="HA560">
        <f>IF($IZ560&gt;=11,INDEX($GO:$GO,$IY560+11),"")</f>
      </c>
      <c r="HB560">
        <f>IF($IZ560&gt;=12,INDEX($GO:$GO,$IY560+12),"")</f>
      </c>
      <c r="HC560">
        <f>IF($IZ560&gt;=13,INDEX($GO:$GO,$IY560+13),"")</f>
      </c>
      <c r="HD560">
        <f>IF($IZ560&gt;=14,INDEX($GO:$GO,$IY560+14),"")</f>
      </c>
      <c r="HE560">
        <f>IF($IZ560&gt;=15,INDEX($GO:$GO,$IY560+15),"")</f>
      </c>
      <c r="HF560">
        <f>IF($IZ560&gt;=16,INDEX($GO:$GO,$IY560+16),"")</f>
      </c>
      <c r="HG560">
        <f>IF($IZ560&gt;=17,INDEX($GO:$GO,$IY560+17),"")</f>
      </c>
      <c r="HH560">
        <f>IF($IZ560&gt;=18,INDEX($GO:$GO,$IY560+18),"")</f>
      </c>
      <c r="HI560">
        <f>IF($IZ560&gt;=19,INDEX($GO:$GO,$IY560+19),"")</f>
      </c>
      <c r="HJ560">
        <f>IF($IZ560&gt;=20,INDEX($GO:$GO,$IY560+20),"")</f>
      </c>
      <c r="HK560">
        <f>IF($IZ560&gt;=21,INDEX($GO:$GO,$IY560+21),"")</f>
      </c>
      <c r="HL560">
        <f>IF($IZ560&gt;=22,INDEX($GO:$GO,$IY560+22),"")</f>
      </c>
      <c r="HM560">
        <f>IF($IZ560&gt;=23,INDEX($GO:$GO,$IY560+23),"")</f>
      </c>
      <c r="HN560">
        <f>IF($IZ560&gt;=24,INDEX($GO:$GO,$IY560+24),"")</f>
      </c>
      <c r="HO560">
        <f>IF($IZ560&gt;=25,INDEX($GO:$GO,$IY560+25),"")</f>
      </c>
      <c r="HP560">
        <f>IF($IZ560&gt;=26,INDEX($GO:$GO,$IY560+26),"")</f>
      </c>
      <c r="HQ560">
        <f>IF($IZ560&gt;=27,INDEX($GO:$GO,$IY560+27),"")</f>
      </c>
      <c r="HR560">
        <f>IF($IZ560&gt;=28,INDEX($GO:$GO,$IY560+28),"")</f>
      </c>
      <c r="HS560">
        <f>IF($IZ560&gt;=29,INDEX($GO:$GO,$IY560+29),"")</f>
      </c>
      <c r="HT560">
        <f>IF($IZ560&gt;=30,INDEX($GO:$GO,$IY560+30),"")</f>
      </c>
      <c r="HU560">
        <f>IF($IZ560&gt;=31,INDEX($GO:$GO,$IY560+31),"")</f>
      </c>
      <c r="HV560">
        <f>IF($IZ560&gt;=32,INDEX($GO:$GO,$IY560+32),"")</f>
      </c>
      <c r="HW560">
        <f>IF($IZ560&gt;=33,INDEX($GO:$GO,$IY560+33),"")</f>
      </c>
      <c r="HX560">
        <f>IF($IZ560&gt;=34,INDEX($GO:$GO,$IY560+34),"")</f>
      </c>
      <c r="HY560">
        <f>IF($IZ560&gt;=35,INDEX($GO:$GO,$IY560+35),"")</f>
      </c>
      <c r="HZ560">
        <f>IF($IZ560&gt;=36,INDEX($GO:$GO,$IY560+36),"")</f>
      </c>
      <c r="IA560">
        <f>IF($IZ560&gt;=37,INDEX($GO:$GO,$IY560+37),"")</f>
      </c>
      <c r="IB560">
        <f>IF($IZ560&gt;=38,INDEX($GO:$GO,$IY560+38),"")</f>
      </c>
      <c r="IC560">
        <f>IF($IZ560&gt;=39,INDEX($GO:$GO,$IY560+39),"")</f>
      </c>
      <c r="ID560">
        <f>IF($IZ560&gt;=40,INDEX($GO:$GO,$IY560+40),"")</f>
      </c>
      <c r="IE560">
        <f>IF($IZ560&gt;=41,INDEX($GO:$GO,$IY560+41),"")</f>
      </c>
      <c r="IF560">
        <f>IF($IZ560&gt;=42,INDEX($GO:$GO,$IY560+42),"")</f>
      </c>
      <c r="IG560">
        <f>IF($IZ560&gt;=43,INDEX($GO:$GO,$IY560+43),"")</f>
      </c>
      <c r="IH560">
        <f>IF($IZ560&gt;=44,INDEX($GO:$GO,$IY560+44),"")</f>
      </c>
      <c r="II560">
        <f>IF($IZ560&gt;=45,INDEX($GO:$GO,$IY560+45),"")</f>
      </c>
      <c r="IJ560">
        <f>IF($IZ560&gt;=46,INDEX($GO:$GO,$IY560+46),"")</f>
      </c>
      <c r="IK560">
        <f>IF($IZ560&gt;=47,INDEX($GO:$GO,$IY560+47),"")</f>
      </c>
      <c r="IL560">
        <f>IF($IZ560&gt;=48,INDEX($GO:$GO,$IY560+48),"")</f>
      </c>
      <c r="IM560">
        <f>IF($IZ560&gt;=49,INDEX($GO:$GO,$IY560+49),"")</f>
      </c>
      <c r="IN560">
        <f>IF($IZ560&gt;=50,INDEX($GO:$GO,$IY560+50),"")</f>
      </c>
      <c r="IO560">
        <f>IF($IZ560&gt;=51,INDEX($GO:$GO,$IY560+51),"")</f>
      </c>
      <c r="IP560">
        <f>IF($IZ560&gt;=52,INDEX($GO:$GO,$IY560+52),"")</f>
      </c>
      <c r="IQ560">
        <f>IF($IZ560&gt;=53,INDEX($GO:$GO,$IY560+53),"")</f>
      </c>
      <c r="IR560">
        <f>IF($IZ560&gt;=54,INDEX($GO:$GO,$IY560+54),"")</f>
      </c>
      <c r="IS560">
        <f>IF($IZ560&gt;=55,INDEX($GO:$GO,$IY560+55),"")</f>
      </c>
      <c r="IT560">
        <f>IF($IZ560&gt;=56,INDEX($GO:$GO,$IY560+56),"")</f>
      </c>
      <c r="IU560">
        <f>IF($IZ560&gt;=57,INDEX($GO:$GO,$IY560+57),"")</f>
      </c>
      <c r="IV560">
        <f>IF($IZ560&gt;=58,INDEX($GO:$GO,$IY560+58),"")</f>
      </c>
      <c r="IW560">
        <f>IF($IZ560&gt;=59,INDEX($GO:$GO,$IY560+59),"")</f>
      </c>
      <c r="IX560">
        <f>IF($IZ560&gt;=60,INDEX($GO:$GO,$IY560+60),"")</f>
      </c>
      <c r="IY560">
        <f>IFERROR(MATCH($GN560,$GO$2:$GO$827,0)+1,0)</f>
      </c>
      <c r="IZ560">
        <f>IFERROR(INDEX($GP$2:$GP$827,MATCH($GN560,$GO$2:$GO$827,0)),0)</f>
      </c>
      <c r="JA560" t="s">
        <v>23</v>
      </c>
      <c r="JB560" t="s">
        <v>23</v>
      </c>
    </row>
    <row r="561" spans="1:262" x14ac:dyDescent="0.25">
      <c r="F561" s="1"/>
      <c r="G561" s="1"/>
      <c r="H561" s="1"/>
      <c r="I561" s="1"/>
      <c r="J561" s="1">
        <f>IFERROR(IF(FIND(" - ",$F561)&gt;0,MID($F561,FIND(" - ",$F561)+3,LEN($F561)),""),"")</f>
      </c>
      <c r="L561" s="1"/>
      <c r="N561" t="s">
        <v>23</v>
      </c>
      <c r="P561">
        <f>IF(OR($N561="",$O561=""),"",IFERROR($N561/$O561,0))</f>
      </c>
      <c r="Q561">
        <f>IF($N561="","",
IF($G561="","",
IF(ISNUMBER(SEARCH("exempt",LOWER($G561))),0,
$N561*(VALUE(SUBSTITUTE($G561,"%",""))/100))))</f>
      </c>
      <c r="W561">
        <f>IF($N561="","",
SUM($N561,$Q561,$U561,$R561,$T561)-
IF($V561="",0,VALUE($V561)))</f>
      </c>
      <c r="AE561" t="s">
        <v>1609</v>
      </c>
      <c r="AJ561" t="s">
        <v>1610</v>
      </c>
      <c r="AM561">
        <f>IFERROR(LEFT($F561,FIND(" - ",$F561)-1),$F561)</f>
      </c>
      <c r="AP561">
        <f>IF($CE561&gt;=1,INDEX($AN:$AN,$CD561+1),"")</f>
      </c>
      <c r="AQ561">
        <f>IF($CE561&gt;=2,INDEX($AN:$AN,$CD561+2),"")</f>
      </c>
      <c r="AR561">
        <f>IF($CE561&gt;=3,INDEX($AN:$AN,$CD561+3),"")</f>
      </c>
      <c r="AS561">
        <f>IF($CE561&gt;=4,INDEX($AN:$AN,$CD561+4),"")</f>
      </c>
      <c r="AT561">
        <f>IF($CE561&gt;=5,INDEX($AN:$AN,$CD561+5),"")</f>
      </c>
      <c r="AU561">
        <f>IF($CE561&gt;=6,INDEX($AN:$AN,$CD561+6),"")</f>
      </c>
      <c r="AV561">
        <f>IF($CE561&gt;=7,INDEX($AN:$AN,$CD561+7),"")</f>
      </c>
      <c r="AW561">
        <f>IF($CE561&gt;=8,INDEX($AN:$AN,$CD561+8),"")</f>
      </c>
      <c r="AX561">
        <f>IF($CE561&gt;=9,INDEX($AN:$AN,$CD561+9),"")</f>
      </c>
      <c r="AY561">
        <f>IF($CE561&gt;=10,INDEX($AN:$AN,$CD561+10),"")</f>
      </c>
      <c r="AZ561">
        <f>IF($CE561&gt;=11,INDEX($AN:$AN,$CD561+11),"")</f>
      </c>
      <c r="BA561">
        <f>IF($CE561&gt;=12,INDEX($AN:$AN,$CD561+12),"")</f>
      </c>
      <c r="BB561">
        <f>IF($CE561&gt;=13,INDEX($AN:$AN,$CD561+13),"")</f>
      </c>
      <c r="BC561">
        <f>IF($CE561&gt;=14,INDEX($AN:$AN,$CD561+14),"")</f>
      </c>
      <c r="BD561">
        <f>IF($CE561&gt;=15,INDEX($AN:$AN,$CD561+15),"")</f>
      </c>
      <c r="BE561">
        <f>IF($CE561&gt;=16,INDEX($AN:$AN,$CD561+16),"")</f>
      </c>
      <c r="BF561">
        <f>IF($CE561&gt;=17,INDEX($AN:$AN,$CD561+17),"")</f>
      </c>
      <c r="BG561">
        <f>IF($CE561&gt;=18,INDEX($AN:$AN,$CD561+18),"")</f>
      </c>
      <c r="BH561">
        <f>IF($CE561&gt;=19,INDEX($AN:$AN,$CD561+19),"")</f>
      </c>
      <c r="BI561">
        <f>IF($CE561&gt;=20,INDEX($AN:$AN,$CD561+20),"")</f>
      </c>
      <c r="BJ561">
        <f>IF($CE561&gt;=21,INDEX($AN:$AN,$CD561+21),"")</f>
      </c>
      <c r="BK561">
        <f>IF($CE561&gt;=22,INDEX($AN:$AN,$CD561+22),"")</f>
      </c>
      <c r="BL561">
        <f>IF($CE561&gt;=23,INDEX($AN:$AN,$CD561+23),"")</f>
      </c>
      <c r="BM561">
        <f>IF($CE561&gt;=24,INDEX($AN:$AN,$CD561+24),"")</f>
      </c>
      <c r="BN561">
        <f>IF($CE561&gt;=25,INDEX($AN:$AN,$CD561+25),"")</f>
      </c>
      <c r="BO561">
        <f>IF($CE561&gt;=26,INDEX($AN:$AN,$CD561+26),"")</f>
      </c>
      <c r="BP561">
        <f>IF($CE561&gt;=27,INDEX($AN:$AN,$CD561+27),"")</f>
      </c>
      <c r="BQ561">
        <f>IF($CE561&gt;=28,INDEX($AN:$AN,$CD561+28),"")</f>
      </c>
      <c r="BR561">
        <f>IF($CE561&gt;=29,INDEX($AN:$AN,$CD561+29),"")</f>
      </c>
      <c r="BS561">
        <f>IF($CE561&gt;=30,INDEX($AN:$AN,$CD561+30),"")</f>
      </c>
      <c r="BT561">
        <f>IF($CE561&gt;=31,INDEX($AN:$AN,$CD561+31),"")</f>
      </c>
      <c r="BU561">
        <f>IF($CE561&gt;=32,INDEX($AN:$AN,$CD561+32),"")</f>
      </c>
      <c r="BV561">
        <f>IF($CE561&gt;=33,INDEX($AN:$AN,$CD561+33),"")</f>
      </c>
      <c r="BW561">
        <f>IF($CE561&gt;=34,INDEX($AN:$AN,$CD561+34),"")</f>
      </c>
      <c r="BX561">
        <f>IF($CE561&gt;=35,INDEX($AN:$AN,$CD561+35),"")</f>
      </c>
      <c r="BY561">
        <f>IF($CE561&gt;=36,INDEX($AN:$AN,$CD561+36),"")</f>
      </c>
      <c r="BZ561">
        <f>IF($CE561&gt;=37,INDEX($AN:$AN,$CD561+37),"")</f>
      </c>
      <c r="CA561">
        <f>IF($CE561&gt;=38,INDEX($AN:$AN,$CD561+38),"")</f>
      </c>
      <c r="CB561">
        <f>IF($CE561&gt;=39,INDEX($AN:$AN,$CD561+39),"")</f>
      </c>
      <c r="CC561">
        <f>IF($CE561&gt;=40,INDEX($AN:$AN,$CD561+40),"")</f>
      </c>
      <c r="CD561">
        <f>IFERROR(MATCH($AM561,$AN$2:$AN$133,0)+1,0)</f>
      </c>
      <c r="CE561">
        <f>IFERROR(INDEX($AO$2:$AO$133,MATCH($AM561,$AN$2:$AN$133,0)),0)</f>
      </c>
      <c r="CF561">
        <f>IFERROR(LEFT($K561,FIND(" - ",$K561)-1),$K561)</f>
      </c>
      <c r="CG561" t="s">
        <v>108</v>
      </c>
      <c r="CI561">
        <f>IF($DD561&gt;=1,INDEX($CG:$CG,$DC561+1),"")</f>
      </c>
      <c r="CJ561">
        <f>IF($DD561&gt;=2,INDEX($CG:$CG,$DC561+2),"")</f>
      </c>
      <c r="CK561">
        <f>IF($DD561&gt;=3,INDEX($CG:$CG,$DC561+3),"")</f>
      </c>
      <c r="CL561">
        <f>IF($DD561&gt;=4,INDEX($CG:$CG,$DC561+4),"")</f>
      </c>
      <c r="CM561">
        <f>IF($DD561&gt;=5,INDEX($CG:$CG,$DC561+5),"")</f>
      </c>
      <c r="CN561">
        <f>IF($DD561&gt;=6,INDEX($CG:$CG,$DC561+6),"")</f>
      </c>
      <c r="CO561">
        <f>IF($DD561&gt;=7,INDEX($CG:$CG,$DC561+7),"")</f>
      </c>
      <c r="CP561">
        <f>IF($DD561&gt;=8,INDEX($CG:$CG,$DC561+8),"")</f>
      </c>
      <c r="CQ561">
        <f>IF($DD561&gt;=9,INDEX($CG:$CG,$DC561+9),"")</f>
      </c>
      <c r="CR561">
        <f>IF($DD561&gt;=10,INDEX($CG:$CG,$DC561+10),"")</f>
      </c>
      <c r="CS561">
        <f>IF($DD561&gt;=11,INDEX($CG:$CG,$DC561+11),"")</f>
      </c>
      <c r="CT561">
        <f>IF($DD561&gt;=12,INDEX($CG:$CG,$DC561+12),"")</f>
      </c>
      <c r="CU561">
        <f>IF($DD561&gt;=13,INDEX($CG:$CG,$DC561+13),"")</f>
      </c>
      <c r="CV561">
        <f>IF($DD561&gt;=14,INDEX($CG:$CG,$DC561+14),"")</f>
      </c>
      <c r="CW561">
        <f>IF($DD561&gt;=15,INDEX($CG:$CG,$DC561+15),"")</f>
      </c>
      <c r="CX561">
        <f>IF($DD561&gt;=16,INDEX($CG:$CG,$DC561+16),"")</f>
      </c>
      <c r="CY561">
        <f>IF($DD561&gt;=17,INDEX($CG:$CG,$DC561+17),"")</f>
      </c>
      <c r="CZ561">
        <f>IF($DD561&gt;=18,INDEX($CG:$CG,$DC561+18),"")</f>
      </c>
      <c r="DA561">
        <f>IF($DD561&gt;=19,INDEX($CG:$CG,$DC561+19),"")</f>
      </c>
      <c r="DB561">
        <f>IF($DD561&gt;=20,INDEX($CG:$CG,$DC561+20),"")</f>
      </c>
      <c r="DC561">
        <f>IFERROR(MATCH($CF561,$CG$2:$CG$1558,0)+1,0)</f>
      </c>
      <c r="DD561">
        <f>IFERROR(INDEX($CH$2:$CH$1558,MATCH($CF561,$CG$2:$CG$1558,0)),0)</f>
      </c>
      <c r="DE561">
        <f>IFERROR(INDEX($AL:$AL,MATCH($G561,$AK:$AK,0))&amp;"","")</f>
      </c>
      <c r="DI561">
        <f>IF($GL561&gt;=1,INDEX($DF:$DF,$GK561+1),"")</f>
      </c>
      <c r="DJ561">
        <f>IF($GL561&gt;=2,INDEX($DF:$DF,$GK561+2),"")</f>
      </c>
      <c r="DK561">
        <f>IF($GL561&gt;=3,INDEX($DF:$DF,$GK561+3),"")</f>
      </c>
      <c r="DL561">
        <f>IF($GL561&gt;=4,INDEX($DF:$DF,$GK561+4),"")</f>
      </c>
      <c r="DM561">
        <f>IF($GL561&gt;=5,INDEX($DF:$DF,$GK561+5),"")</f>
      </c>
      <c r="DN561">
        <f>IF($GL561&gt;=6,INDEX($DF:$DF,$GK561+6),"")</f>
      </c>
      <c r="DO561">
        <f>IF($GL561&gt;=7,INDEX($DF:$DF,$GK561+7),"")</f>
      </c>
      <c r="DP561">
        <f>IF($GL561&gt;=8,INDEX($DF:$DF,$GK561+8),"")</f>
      </c>
      <c r="DQ561">
        <f>IF($GL561&gt;=9,INDEX($DF:$DF,$GK561+9),"")</f>
      </c>
      <c r="DR561">
        <f>IF($GL561&gt;=10,INDEX($DF:$DF,$GK561+10),"")</f>
      </c>
      <c r="DS561">
        <f>IF($GL561&gt;=11,INDEX($DF:$DF,$GK561+11),"")</f>
      </c>
      <c r="DT561">
        <f>IF($GL561&gt;=12,INDEX($DF:$DF,$GK561+12),"")</f>
      </c>
      <c r="DU561">
        <f>IF($GL561&gt;=13,INDEX($DF:$DF,$GK561+13),"")</f>
      </c>
      <c r="DV561">
        <f>IF($GL561&gt;=14,INDEX($DF:$DF,$GK561+14),"")</f>
      </c>
      <c r="DW561">
        <f>IF($GL561&gt;=15,INDEX($DF:$DF,$GK561+15),"")</f>
      </c>
      <c r="DX561">
        <f>IF($GL561&gt;=16,INDEX($DF:$DF,$GK561+16),"")</f>
      </c>
      <c r="DY561">
        <f>IF($GL561&gt;=17,INDEX($DF:$DF,$GK561+17),"")</f>
      </c>
      <c r="DZ561">
        <f>IF($GL561&gt;=18,INDEX($DF:$DF,$GK561+18),"")</f>
      </c>
      <c r="EA561">
        <f>IF($GL561&gt;=19,INDEX($DF:$DF,$GK561+19),"")</f>
      </c>
      <c r="EB561">
        <f>IF($GL561&gt;=20,INDEX($DF:$DF,$GK561+20),"")</f>
      </c>
      <c r="EC561">
        <f>IF($GL561&gt;=21,INDEX($DF:$DF,$GK561+21),"")</f>
      </c>
      <c r="ED561">
        <f>IF($GL561&gt;=22,INDEX($DF:$DF,$GK561+22),"")</f>
      </c>
      <c r="EE561">
        <f>IF($GL561&gt;=23,INDEX($DF:$DF,$GK561+23),"")</f>
      </c>
      <c r="EF561">
        <f>IF($GL561&gt;=24,INDEX($DF:$DF,$GK561+24),"")</f>
      </c>
      <c r="EG561">
        <f>IF($GL561&gt;=25,INDEX($DF:$DF,$GK561+25),"")</f>
      </c>
      <c r="EH561">
        <f>IF($GL561&gt;=26,INDEX($DF:$DF,$GK561+26),"")</f>
      </c>
      <c r="EI561">
        <f>IF($GL561&gt;=27,INDEX($DF:$DF,$GK561+27),"")</f>
      </c>
      <c r="EJ561">
        <f>IF($GL561&gt;=28,INDEX($DF:$DF,$GK561+28),"")</f>
      </c>
      <c r="EK561">
        <f>IF($GL561&gt;=29,INDEX($DF:$DF,$GK561+29),"")</f>
      </c>
      <c r="EL561">
        <f>IF($GL561&gt;=30,INDEX($DF:$DF,$GK561+30),"")</f>
      </c>
      <c r="EM561">
        <f>IF($GL561&gt;=31,INDEX($DF:$DF,$GK561+31),"")</f>
      </c>
      <c r="EN561">
        <f>IF($GL561&gt;=32,INDEX($DF:$DF,$GK561+32),"")</f>
      </c>
      <c r="EO561">
        <f>IF($GL561&gt;=33,INDEX($DF:$DF,$GK561+33),"")</f>
      </c>
      <c r="EP561">
        <f>IF($GL561&gt;=34,INDEX($DF:$DF,$GK561+34),"")</f>
      </c>
      <c r="EQ561">
        <f>IF($GL561&gt;=35,INDEX($DF:$DF,$GK561+35),"")</f>
      </c>
      <c r="ER561">
        <f>IF($GL561&gt;=36,INDEX($DF:$DF,$GK561+36),"")</f>
      </c>
      <c r="ES561">
        <f>IF($GL561&gt;=37,INDEX($DF:$DF,$GK561+37),"")</f>
      </c>
      <c r="ET561">
        <f>IF($GL561&gt;=38,INDEX($DF:$DF,$GK561+38),"")</f>
      </c>
      <c r="EU561">
        <f>IF($GL561&gt;=39,INDEX($DF:$DF,$GK561+39),"")</f>
      </c>
      <c r="EV561">
        <f>IF($GL561&gt;=40,INDEX($DF:$DF,$GK561+40),"")</f>
      </c>
      <c r="EW561">
        <f>IF($GL561&gt;=1,INDEX($DG:$DG,$GK561+1),"")</f>
      </c>
      <c r="EX561">
        <f>IF($GL561&gt;=2,INDEX($DG:$DG,$GK561+2),"")</f>
      </c>
      <c r="EY561">
        <f>IF($GL561&gt;=3,INDEX($DG:$DG,$GK561+3),"")</f>
      </c>
      <c r="EZ561">
        <f>IF($GL561&gt;=4,INDEX($DG:$DG,$GK561+4),"")</f>
      </c>
      <c r="FA561">
        <f>IF($GL561&gt;=5,INDEX($DG:$DG,$GK561+5),"")</f>
      </c>
      <c r="FB561">
        <f>IF($GL561&gt;=6,INDEX($DG:$DG,$GK561+6),"")</f>
      </c>
      <c r="FC561">
        <f>IF($GL561&gt;=7,INDEX($DG:$DG,$GK561+7),"")</f>
      </c>
      <c r="FD561">
        <f>IF($GL561&gt;=8,INDEX($DG:$DG,$GK561+8),"")</f>
      </c>
      <c r="FE561">
        <f>IF($GL561&gt;=9,INDEX($DG:$DG,$GK561+9),"")</f>
      </c>
      <c r="FF561">
        <f>IF($GL561&gt;=10,INDEX($DG:$DG,$GK561+10),"")</f>
      </c>
      <c r="FG561">
        <f>IF($GL561&gt;=11,INDEX($DG:$DG,$GK561+11),"")</f>
      </c>
      <c r="FH561">
        <f>IF($GL561&gt;=12,INDEX($DG:$DG,$GK561+12),"")</f>
      </c>
      <c r="FI561">
        <f>IF($GL561&gt;=13,INDEX($DG:$DG,$GK561+13),"")</f>
      </c>
      <c r="FJ561">
        <f>IF($GL561&gt;=14,INDEX($DG:$DG,$GK561+14),"")</f>
      </c>
      <c r="FK561">
        <f>IF($GL561&gt;=15,INDEX($DG:$DG,$GK561+15),"")</f>
      </c>
      <c r="FL561">
        <f>IF($GL561&gt;=16,INDEX($DG:$DG,$GK561+16),"")</f>
      </c>
      <c r="FM561">
        <f>IF($GL561&gt;=17,INDEX($DG:$DG,$GK561+17),"")</f>
      </c>
      <c r="FN561">
        <f>IF($GL561&gt;=18,INDEX($DG:$DG,$GK561+18),"")</f>
      </c>
      <c r="FO561">
        <f>IF($GL561&gt;=19,INDEX($DG:$DG,$GK561+19),"")</f>
      </c>
      <c r="FP561">
        <f>IF($GL561&gt;=20,INDEX($DG:$DG,$GK561+20),"")</f>
      </c>
      <c r="FQ561">
        <f>IF($GL561&gt;=21,INDEX($DG:$DG,$GK561+21),"")</f>
      </c>
      <c r="FR561">
        <f>IF($GL561&gt;=22,INDEX($DG:$DG,$GK561+22),"")</f>
      </c>
      <c r="FS561">
        <f>IF($GL561&gt;=23,INDEX($DG:$DG,$GK561+23),"")</f>
      </c>
      <c r="FT561">
        <f>IF($GL561&gt;=24,INDEX($DG:$DG,$GK561+24),"")</f>
      </c>
      <c r="FU561">
        <f>IF($GL561&gt;=25,INDEX($DG:$DG,$GK561+25),"")</f>
      </c>
      <c r="FV561">
        <f>IF($GL561&gt;=26,INDEX($DG:$DG,$GK561+26),"")</f>
      </c>
      <c r="FW561">
        <f>IF($GL561&gt;=27,INDEX($DG:$DG,$GK561+27),"")</f>
      </c>
      <c r="FX561">
        <f>IF($GL561&gt;=28,INDEX($DG:$DG,$GK561+28),"")</f>
      </c>
      <c r="FY561">
        <f>IF($GL561&gt;=29,INDEX($DG:$DG,$GK561+29),"")</f>
      </c>
      <c r="FZ561">
        <f>IF($GL561&gt;=30,INDEX($DG:$DG,$GK561+30),"")</f>
      </c>
      <c r="GA561">
        <f>IF($GL561&gt;=31,INDEX($DG:$DG,$GK561+31),"")</f>
      </c>
      <c r="GB561">
        <f>IF($GL561&gt;=32,INDEX($DG:$DG,$GK561+32),"")</f>
      </c>
      <c r="GC561">
        <f>IF($GL561&gt;=33,INDEX($DG:$DG,$GK561+33),"")</f>
      </c>
      <c r="GD561">
        <f>IF($GL561&gt;=34,INDEX($DG:$DG,$GK561+34),"")</f>
      </c>
      <c r="GE561">
        <f>IF($GL561&gt;=35,INDEX($DG:$DG,$GK561+35),"")</f>
      </c>
      <c r="GF561">
        <f>IF($GL561&gt;=36,INDEX($DG:$DG,$GK561+36),"")</f>
      </c>
      <c r="GG561">
        <f>IF($GL561&gt;=37,INDEX($DG:$DG,$GK561+37),"")</f>
      </c>
      <c r="GH561">
        <f>IF($GL561&gt;=38,INDEX($DG:$DG,$GK561+38),"")</f>
      </c>
      <c r="GI561">
        <f>IF($GL561&gt;=39,INDEX($DG:$DG,$GK561+39),"")</f>
      </c>
      <c r="GJ561">
        <f>IF($GL561&gt;=40,INDEX($DG:$DG,$GK561+40),"")</f>
      </c>
      <c r="GK561">
        <f>IFERROR(MATCH($DE561,$DF$2:$DF$166,0)+1,0)</f>
      </c>
      <c r="GL561">
        <f>IFERROR(INDEX($DH$2:$DH$166,MATCH($DE561,$DF$2:$DF$166,0)),0)</f>
      </c>
      <c r="GM561">
        <f>IFERROR(MATCH($H561,$DI$561:$EV$561,0),0)</f>
      </c>
      <c r="GN561">
        <f>IF($GM561&gt;0,INDEX($EW$561:$GJ$561,$GM561),"")</f>
      </c>
      <c r="GO561" t="s">
        <v>1220</v>
      </c>
      <c r="GQ561">
        <f>IF($IZ561&gt;=1,INDEX($GO:$GO,$IY561+1),"")</f>
      </c>
      <c r="GR561">
        <f>IF($IZ561&gt;=2,INDEX($GO:$GO,$IY561+2),"")</f>
      </c>
      <c r="GS561">
        <f>IF($IZ561&gt;=3,INDEX($GO:$GO,$IY561+3),"")</f>
      </c>
      <c r="GT561">
        <f>IF($IZ561&gt;=4,INDEX($GO:$GO,$IY561+4),"")</f>
      </c>
      <c r="GU561">
        <f>IF($IZ561&gt;=5,INDEX($GO:$GO,$IY561+5),"")</f>
      </c>
      <c r="GV561">
        <f>IF($IZ561&gt;=6,INDEX($GO:$GO,$IY561+6),"")</f>
      </c>
      <c r="GW561">
        <f>IF($IZ561&gt;=7,INDEX($GO:$GO,$IY561+7),"")</f>
      </c>
      <c r="GX561">
        <f>IF($IZ561&gt;=8,INDEX($GO:$GO,$IY561+8),"")</f>
      </c>
      <c r="GY561">
        <f>IF($IZ561&gt;=9,INDEX($GO:$GO,$IY561+9),"")</f>
      </c>
      <c r="GZ561">
        <f>IF($IZ561&gt;=10,INDEX($GO:$GO,$IY561+10),"")</f>
      </c>
      <c r="HA561">
        <f>IF($IZ561&gt;=11,INDEX($GO:$GO,$IY561+11),"")</f>
      </c>
      <c r="HB561">
        <f>IF($IZ561&gt;=12,INDEX($GO:$GO,$IY561+12),"")</f>
      </c>
      <c r="HC561">
        <f>IF($IZ561&gt;=13,INDEX($GO:$GO,$IY561+13),"")</f>
      </c>
      <c r="HD561">
        <f>IF($IZ561&gt;=14,INDEX($GO:$GO,$IY561+14),"")</f>
      </c>
      <c r="HE561">
        <f>IF($IZ561&gt;=15,INDEX($GO:$GO,$IY561+15),"")</f>
      </c>
      <c r="HF561">
        <f>IF($IZ561&gt;=16,INDEX($GO:$GO,$IY561+16),"")</f>
      </c>
      <c r="HG561">
        <f>IF($IZ561&gt;=17,INDEX($GO:$GO,$IY561+17),"")</f>
      </c>
      <c r="HH561">
        <f>IF($IZ561&gt;=18,INDEX($GO:$GO,$IY561+18),"")</f>
      </c>
      <c r="HI561">
        <f>IF($IZ561&gt;=19,INDEX($GO:$GO,$IY561+19),"")</f>
      </c>
      <c r="HJ561">
        <f>IF($IZ561&gt;=20,INDEX($GO:$GO,$IY561+20),"")</f>
      </c>
      <c r="HK561">
        <f>IF($IZ561&gt;=21,INDEX($GO:$GO,$IY561+21),"")</f>
      </c>
      <c r="HL561">
        <f>IF($IZ561&gt;=22,INDEX($GO:$GO,$IY561+22),"")</f>
      </c>
      <c r="HM561">
        <f>IF($IZ561&gt;=23,INDEX($GO:$GO,$IY561+23),"")</f>
      </c>
      <c r="HN561">
        <f>IF($IZ561&gt;=24,INDEX($GO:$GO,$IY561+24),"")</f>
      </c>
      <c r="HO561">
        <f>IF($IZ561&gt;=25,INDEX($GO:$GO,$IY561+25),"")</f>
      </c>
      <c r="HP561">
        <f>IF($IZ561&gt;=26,INDEX($GO:$GO,$IY561+26),"")</f>
      </c>
      <c r="HQ561">
        <f>IF($IZ561&gt;=27,INDEX($GO:$GO,$IY561+27),"")</f>
      </c>
      <c r="HR561">
        <f>IF($IZ561&gt;=28,INDEX($GO:$GO,$IY561+28),"")</f>
      </c>
      <c r="HS561">
        <f>IF($IZ561&gt;=29,INDEX($GO:$GO,$IY561+29),"")</f>
      </c>
      <c r="HT561">
        <f>IF($IZ561&gt;=30,INDEX($GO:$GO,$IY561+30),"")</f>
      </c>
      <c r="HU561">
        <f>IF($IZ561&gt;=31,INDEX($GO:$GO,$IY561+31),"")</f>
      </c>
      <c r="HV561">
        <f>IF($IZ561&gt;=32,INDEX($GO:$GO,$IY561+32),"")</f>
      </c>
      <c r="HW561">
        <f>IF($IZ561&gt;=33,INDEX($GO:$GO,$IY561+33),"")</f>
      </c>
      <c r="HX561">
        <f>IF($IZ561&gt;=34,INDEX($GO:$GO,$IY561+34),"")</f>
      </c>
      <c r="HY561">
        <f>IF($IZ561&gt;=35,INDEX($GO:$GO,$IY561+35),"")</f>
      </c>
      <c r="HZ561">
        <f>IF($IZ561&gt;=36,INDEX($GO:$GO,$IY561+36),"")</f>
      </c>
      <c r="IA561">
        <f>IF($IZ561&gt;=37,INDEX($GO:$GO,$IY561+37),"")</f>
      </c>
      <c r="IB561">
        <f>IF($IZ561&gt;=38,INDEX($GO:$GO,$IY561+38),"")</f>
      </c>
      <c r="IC561">
        <f>IF($IZ561&gt;=39,INDEX($GO:$GO,$IY561+39),"")</f>
      </c>
      <c r="ID561">
        <f>IF($IZ561&gt;=40,INDEX($GO:$GO,$IY561+40),"")</f>
      </c>
      <c r="IE561">
        <f>IF($IZ561&gt;=41,INDEX($GO:$GO,$IY561+41),"")</f>
      </c>
      <c r="IF561">
        <f>IF($IZ561&gt;=42,INDEX($GO:$GO,$IY561+42),"")</f>
      </c>
      <c r="IG561">
        <f>IF($IZ561&gt;=43,INDEX($GO:$GO,$IY561+43),"")</f>
      </c>
      <c r="IH561">
        <f>IF($IZ561&gt;=44,INDEX($GO:$GO,$IY561+44),"")</f>
      </c>
      <c r="II561">
        <f>IF($IZ561&gt;=45,INDEX($GO:$GO,$IY561+45),"")</f>
      </c>
      <c r="IJ561">
        <f>IF($IZ561&gt;=46,INDEX($GO:$GO,$IY561+46),"")</f>
      </c>
      <c r="IK561">
        <f>IF($IZ561&gt;=47,INDEX($GO:$GO,$IY561+47),"")</f>
      </c>
      <c r="IL561">
        <f>IF($IZ561&gt;=48,INDEX($GO:$GO,$IY561+48),"")</f>
      </c>
      <c r="IM561">
        <f>IF($IZ561&gt;=49,INDEX($GO:$GO,$IY561+49),"")</f>
      </c>
      <c r="IN561">
        <f>IF($IZ561&gt;=50,INDEX($GO:$GO,$IY561+50),"")</f>
      </c>
      <c r="IO561">
        <f>IF($IZ561&gt;=51,INDEX($GO:$GO,$IY561+51),"")</f>
      </c>
      <c r="IP561">
        <f>IF($IZ561&gt;=52,INDEX($GO:$GO,$IY561+52),"")</f>
      </c>
      <c r="IQ561">
        <f>IF($IZ561&gt;=53,INDEX($GO:$GO,$IY561+53),"")</f>
      </c>
      <c r="IR561">
        <f>IF($IZ561&gt;=54,INDEX($GO:$GO,$IY561+54),"")</f>
      </c>
      <c r="IS561">
        <f>IF($IZ561&gt;=55,INDEX($GO:$GO,$IY561+55),"")</f>
      </c>
      <c r="IT561">
        <f>IF($IZ561&gt;=56,INDEX($GO:$GO,$IY561+56),"")</f>
      </c>
      <c r="IU561">
        <f>IF($IZ561&gt;=57,INDEX($GO:$GO,$IY561+57),"")</f>
      </c>
      <c r="IV561">
        <f>IF($IZ561&gt;=58,INDEX($GO:$GO,$IY561+58),"")</f>
      </c>
      <c r="IW561">
        <f>IF($IZ561&gt;=59,INDEX($GO:$GO,$IY561+59),"")</f>
      </c>
      <c r="IX561">
        <f>IF($IZ561&gt;=60,INDEX($GO:$GO,$IY561+60),"")</f>
      </c>
      <c r="IY561">
        <f>IFERROR(MATCH($GN561,$GO$2:$GO$827,0)+1,0)</f>
      </c>
      <c r="IZ561">
        <f>IFERROR(INDEX($GP$2:$GP$827,MATCH($GN561,$GO$2:$GO$827,0)),0)</f>
      </c>
      <c r="JA561" t="s">
        <v>23</v>
      </c>
      <c r="JB561" t="s">
        <v>23</v>
      </c>
    </row>
    <row r="562" spans="1:262" x14ac:dyDescent="0.25">
      <c r="F562" s="1"/>
      <c r="G562" s="1"/>
      <c r="H562" s="1"/>
      <c r="I562" s="1"/>
      <c r="J562" s="1">
        <f>IFERROR(IF(FIND(" - ",$F562)&gt;0,MID($F562,FIND(" - ",$F562)+3,LEN($F562)),""),"")</f>
      </c>
      <c r="L562" s="1"/>
      <c r="N562" t="s">
        <v>23</v>
      </c>
      <c r="P562">
        <f>IF(OR($N562="",$O562=""),"",IFERROR($N562/$O562,0))</f>
      </c>
      <c r="Q562">
        <f>IF($N562="","",
IF($G562="","",
IF(ISNUMBER(SEARCH("exempt",LOWER($G562))),0,
$N562*(VALUE(SUBSTITUTE($G562,"%",""))/100))))</f>
      </c>
      <c r="W562">
        <f>IF($N562="","",
SUM($N562,$Q562,$U562,$R562,$T562)-
IF($V562="",0,VALUE($V562)))</f>
      </c>
      <c r="AE562" t="s">
        <v>1611</v>
      </c>
      <c r="AJ562" t="s">
        <v>1612</v>
      </c>
      <c r="AM562">
        <f>IFERROR(LEFT($F562,FIND(" - ",$F562)-1),$F562)</f>
      </c>
      <c r="AP562">
        <f>IF($CE562&gt;=1,INDEX($AN:$AN,$CD562+1),"")</f>
      </c>
      <c r="AQ562">
        <f>IF($CE562&gt;=2,INDEX($AN:$AN,$CD562+2),"")</f>
      </c>
      <c r="AR562">
        <f>IF($CE562&gt;=3,INDEX($AN:$AN,$CD562+3),"")</f>
      </c>
      <c r="AS562">
        <f>IF($CE562&gt;=4,INDEX($AN:$AN,$CD562+4),"")</f>
      </c>
      <c r="AT562">
        <f>IF($CE562&gt;=5,INDEX($AN:$AN,$CD562+5),"")</f>
      </c>
      <c r="AU562">
        <f>IF($CE562&gt;=6,INDEX($AN:$AN,$CD562+6),"")</f>
      </c>
      <c r="AV562">
        <f>IF($CE562&gt;=7,INDEX($AN:$AN,$CD562+7),"")</f>
      </c>
      <c r="AW562">
        <f>IF($CE562&gt;=8,INDEX($AN:$AN,$CD562+8),"")</f>
      </c>
      <c r="AX562">
        <f>IF($CE562&gt;=9,INDEX($AN:$AN,$CD562+9),"")</f>
      </c>
      <c r="AY562">
        <f>IF($CE562&gt;=10,INDEX($AN:$AN,$CD562+10),"")</f>
      </c>
      <c r="AZ562">
        <f>IF($CE562&gt;=11,INDEX($AN:$AN,$CD562+11),"")</f>
      </c>
      <c r="BA562">
        <f>IF($CE562&gt;=12,INDEX($AN:$AN,$CD562+12),"")</f>
      </c>
      <c r="BB562">
        <f>IF($CE562&gt;=13,INDEX($AN:$AN,$CD562+13),"")</f>
      </c>
      <c r="BC562">
        <f>IF($CE562&gt;=14,INDEX($AN:$AN,$CD562+14),"")</f>
      </c>
      <c r="BD562">
        <f>IF($CE562&gt;=15,INDEX($AN:$AN,$CD562+15),"")</f>
      </c>
      <c r="BE562">
        <f>IF($CE562&gt;=16,INDEX($AN:$AN,$CD562+16),"")</f>
      </c>
      <c r="BF562">
        <f>IF($CE562&gt;=17,INDEX($AN:$AN,$CD562+17),"")</f>
      </c>
      <c r="BG562">
        <f>IF($CE562&gt;=18,INDEX($AN:$AN,$CD562+18),"")</f>
      </c>
      <c r="BH562">
        <f>IF($CE562&gt;=19,INDEX($AN:$AN,$CD562+19),"")</f>
      </c>
      <c r="BI562">
        <f>IF($CE562&gt;=20,INDEX($AN:$AN,$CD562+20),"")</f>
      </c>
      <c r="BJ562">
        <f>IF($CE562&gt;=21,INDEX($AN:$AN,$CD562+21),"")</f>
      </c>
      <c r="BK562">
        <f>IF($CE562&gt;=22,INDEX($AN:$AN,$CD562+22),"")</f>
      </c>
      <c r="BL562">
        <f>IF($CE562&gt;=23,INDEX($AN:$AN,$CD562+23),"")</f>
      </c>
      <c r="BM562">
        <f>IF($CE562&gt;=24,INDEX($AN:$AN,$CD562+24),"")</f>
      </c>
      <c r="BN562">
        <f>IF($CE562&gt;=25,INDEX($AN:$AN,$CD562+25),"")</f>
      </c>
      <c r="BO562">
        <f>IF($CE562&gt;=26,INDEX($AN:$AN,$CD562+26),"")</f>
      </c>
      <c r="BP562">
        <f>IF($CE562&gt;=27,INDEX($AN:$AN,$CD562+27),"")</f>
      </c>
      <c r="BQ562">
        <f>IF($CE562&gt;=28,INDEX($AN:$AN,$CD562+28),"")</f>
      </c>
      <c r="BR562">
        <f>IF($CE562&gt;=29,INDEX($AN:$AN,$CD562+29),"")</f>
      </c>
      <c r="BS562">
        <f>IF($CE562&gt;=30,INDEX($AN:$AN,$CD562+30),"")</f>
      </c>
      <c r="BT562">
        <f>IF($CE562&gt;=31,INDEX($AN:$AN,$CD562+31),"")</f>
      </c>
      <c r="BU562">
        <f>IF($CE562&gt;=32,INDEX($AN:$AN,$CD562+32),"")</f>
      </c>
      <c r="BV562">
        <f>IF($CE562&gt;=33,INDEX($AN:$AN,$CD562+33),"")</f>
      </c>
      <c r="BW562">
        <f>IF($CE562&gt;=34,INDEX($AN:$AN,$CD562+34),"")</f>
      </c>
      <c r="BX562">
        <f>IF($CE562&gt;=35,INDEX($AN:$AN,$CD562+35),"")</f>
      </c>
      <c r="BY562">
        <f>IF($CE562&gt;=36,INDEX($AN:$AN,$CD562+36),"")</f>
      </c>
      <c r="BZ562">
        <f>IF($CE562&gt;=37,INDEX($AN:$AN,$CD562+37),"")</f>
      </c>
      <c r="CA562">
        <f>IF($CE562&gt;=38,INDEX($AN:$AN,$CD562+38),"")</f>
      </c>
      <c r="CB562">
        <f>IF($CE562&gt;=39,INDEX($AN:$AN,$CD562+39),"")</f>
      </c>
      <c r="CC562">
        <f>IF($CE562&gt;=40,INDEX($AN:$AN,$CD562+40),"")</f>
      </c>
      <c r="CD562">
        <f>IFERROR(MATCH($AM562,$AN$2:$AN$133,0)+1,0)</f>
      </c>
      <c r="CE562">
        <f>IFERROR(INDEX($AO$2:$AO$133,MATCH($AM562,$AN$2:$AN$133,0)),0)</f>
      </c>
      <c r="CF562">
        <f>IFERROR(LEFT($K562,FIND(" - ",$K562)-1),$K562)</f>
      </c>
      <c r="CG562" t="s">
        <v>1613</v>
      </c>
      <c r="CH562">
        <v>1</v>
      </c>
      <c r="CI562">
        <f>IF($DD562&gt;=1,INDEX($CG:$CG,$DC562+1),"")</f>
      </c>
      <c r="CJ562">
        <f>IF($DD562&gt;=2,INDEX($CG:$CG,$DC562+2),"")</f>
      </c>
      <c r="CK562">
        <f>IF($DD562&gt;=3,INDEX($CG:$CG,$DC562+3),"")</f>
      </c>
      <c r="CL562">
        <f>IF($DD562&gt;=4,INDEX($CG:$CG,$DC562+4),"")</f>
      </c>
      <c r="CM562">
        <f>IF($DD562&gt;=5,INDEX($CG:$CG,$DC562+5),"")</f>
      </c>
      <c r="CN562">
        <f>IF($DD562&gt;=6,INDEX($CG:$CG,$DC562+6),"")</f>
      </c>
      <c r="CO562">
        <f>IF($DD562&gt;=7,INDEX($CG:$CG,$DC562+7),"")</f>
      </c>
      <c r="CP562">
        <f>IF($DD562&gt;=8,INDEX($CG:$CG,$DC562+8),"")</f>
      </c>
      <c r="CQ562">
        <f>IF($DD562&gt;=9,INDEX($CG:$CG,$DC562+9),"")</f>
      </c>
      <c r="CR562">
        <f>IF($DD562&gt;=10,INDEX($CG:$CG,$DC562+10),"")</f>
      </c>
      <c r="CS562">
        <f>IF($DD562&gt;=11,INDEX($CG:$CG,$DC562+11),"")</f>
      </c>
      <c r="CT562">
        <f>IF($DD562&gt;=12,INDEX($CG:$CG,$DC562+12),"")</f>
      </c>
      <c r="CU562">
        <f>IF($DD562&gt;=13,INDEX($CG:$CG,$DC562+13),"")</f>
      </c>
      <c r="CV562">
        <f>IF($DD562&gt;=14,INDEX($CG:$CG,$DC562+14),"")</f>
      </c>
      <c r="CW562">
        <f>IF($DD562&gt;=15,INDEX($CG:$CG,$DC562+15),"")</f>
      </c>
      <c r="CX562">
        <f>IF($DD562&gt;=16,INDEX($CG:$CG,$DC562+16),"")</f>
      </c>
      <c r="CY562">
        <f>IF($DD562&gt;=17,INDEX($CG:$CG,$DC562+17),"")</f>
      </c>
      <c r="CZ562">
        <f>IF($DD562&gt;=18,INDEX($CG:$CG,$DC562+18),"")</f>
      </c>
      <c r="DA562">
        <f>IF($DD562&gt;=19,INDEX($CG:$CG,$DC562+19),"")</f>
      </c>
      <c r="DB562">
        <f>IF($DD562&gt;=20,INDEX($CG:$CG,$DC562+20),"")</f>
      </c>
      <c r="DC562">
        <f>IFERROR(MATCH($CF562,$CG$2:$CG$1558,0)+1,0)</f>
      </c>
      <c r="DD562">
        <f>IFERROR(INDEX($CH$2:$CH$1558,MATCH($CF562,$CG$2:$CG$1558,0)),0)</f>
      </c>
      <c r="DE562">
        <f>IFERROR(INDEX($AL:$AL,MATCH($G562,$AK:$AK,0))&amp;"","")</f>
      </c>
      <c r="DI562">
        <f>IF($GL562&gt;=1,INDEX($DF:$DF,$GK562+1),"")</f>
      </c>
      <c r="DJ562">
        <f>IF($GL562&gt;=2,INDEX($DF:$DF,$GK562+2),"")</f>
      </c>
      <c r="DK562">
        <f>IF($GL562&gt;=3,INDEX($DF:$DF,$GK562+3),"")</f>
      </c>
      <c r="DL562">
        <f>IF($GL562&gt;=4,INDEX($DF:$DF,$GK562+4),"")</f>
      </c>
      <c r="DM562">
        <f>IF($GL562&gt;=5,INDEX($DF:$DF,$GK562+5),"")</f>
      </c>
      <c r="DN562">
        <f>IF($GL562&gt;=6,INDEX($DF:$DF,$GK562+6),"")</f>
      </c>
      <c r="DO562">
        <f>IF($GL562&gt;=7,INDEX($DF:$DF,$GK562+7),"")</f>
      </c>
      <c r="DP562">
        <f>IF($GL562&gt;=8,INDEX($DF:$DF,$GK562+8),"")</f>
      </c>
      <c r="DQ562">
        <f>IF($GL562&gt;=9,INDEX($DF:$DF,$GK562+9),"")</f>
      </c>
      <c r="DR562">
        <f>IF($GL562&gt;=10,INDEX($DF:$DF,$GK562+10),"")</f>
      </c>
      <c r="DS562">
        <f>IF($GL562&gt;=11,INDEX($DF:$DF,$GK562+11),"")</f>
      </c>
      <c r="DT562">
        <f>IF($GL562&gt;=12,INDEX($DF:$DF,$GK562+12),"")</f>
      </c>
      <c r="DU562">
        <f>IF($GL562&gt;=13,INDEX($DF:$DF,$GK562+13),"")</f>
      </c>
      <c r="DV562">
        <f>IF($GL562&gt;=14,INDEX($DF:$DF,$GK562+14),"")</f>
      </c>
      <c r="DW562">
        <f>IF($GL562&gt;=15,INDEX($DF:$DF,$GK562+15),"")</f>
      </c>
      <c r="DX562">
        <f>IF($GL562&gt;=16,INDEX($DF:$DF,$GK562+16),"")</f>
      </c>
      <c r="DY562">
        <f>IF($GL562&gt;=17,INDEX($DF:$DF,$GK562+17),"")</f>
      </c>
      <c r="DZ562">
        <f>IF($GL562&gt;=18,INDEX($DF:$DF,$GK562+18),"")</f>
      </c>
      <c r="EA562">
        <f>IF($GL562&gt;=19,INDEX($DF:$DF,$GK562+19),"")</f>
      </c>
      <c r="EB562">
        <f>IF($GL562&gt;=20,INDEX($DF:$DF,$GK562+20),"")</f>
      </c>
      <c r="EC562">
        <f>IF($GL562&gt;=21,INDEX($DF:$DF,$GK562+21),"")</f>
      </c>
      <c r="ED562">
        <f>IF($GL562&gt;=22,INDEX($DF:$DF,$GK562+22),"")</f>
      </c>
      <c r="EE562">
        <f>IF($GL562&gt;=23,INDEX($DF:$DF,$GK562+23),"")</f>
      </c>
      <c r="EF562">
        <f>IF($GL562&gt;=24,INDEX($DF:$DF,$GK562+24),"")</f>
      </c>
      <c r="EG562">
        <f>IF($GL562&gt;=25,INDEX($DF:$DF,$GK562+25),"")</f>
      </c>
      <c r="EH562">
        <f>IF($GL562&gt;=26,INDEX($DF:$DF,$GK562+26),"")</f>
      </c>
      <c r="EI562">
        <f>IF($GL562&gt;=27,INDEX($DF:$DF,$GK562+27),"")</f>
      </c>
      <c r="EJ562">
        <f>IF($GL562&gt;=28,INDEX($DF:$DF,$GK562+28),"")</f>
      </c>
      <c r="EK562">
        <f>IF($GL562&gt;=29,INDEX($DF:$DF,$GK562+29),"")</f>
      </c>
      <c r="EL562">
        <f>IF($GL562&gt;=30,INDEX($DF:$DF,$GK562+30),"")</f>
      </c>
      <c r="EM562">
        <f>IF($GL562&gt;=31,INDEX($DF:$DF,$GK562+31),"")</f>
      </c>
      <c r="EN562">
        <f>IF($GL562&gt;=32,INDEX($DF:$DF,$GK562+32),"")</f>
      </c>
      <c r="EO562">
        <f>IF($GL562&gt;=33,INDEX($DF:$DF,$GK562+33),"")</f>
      </c>
      <c r="EP562">
        <f>IF($GL562&gt;=34,INDEX($DF:$DF,$GK562+34),"")</f>
      </c>
      <c r="EQ562">
        <f>IF($GL562&gt;=35,INDEX($DF:$DF,$GK562+35),"")</f>
      </c>
      <c r="ER562">
        <f>IF($GL562&gt;=36,INDEX($DF:$DF,$GK562+36),"")</f>
      </c>
      <c r="ES562">
        <f>IF($GL562&gt;=37,INDEX($DF:$DF,$GK562+37),"")</f>
      </c>
      <c r="ET562">
        <f>IF($GL562&gt;=38,INDEX($DF:$DF,$GK562+38),"")</f>
      </c>
      <c r="EU562">
        <f>IF($GL562&gt;=39,INDEX($DF:$DF,$GK562+39),"")</f>
      </c>
      <c r="EV562">
        <f>IF($GL562&gt;=40,INDEX($DF:$DF,$GK562+40),"")</f>
      </c>
      <c r="EW562">
        <f>IF($GL562&gt;=1,INDEX($DG:$DG,$GK562+1),"")</f>
      </c>
      <c r="EX562">
        <f>IF($GL562&gt;=2,INDEX($DG:$DG,$GK562+2),"")</f>
      </c>
      <c r="EY562">
        <f>IF($GL562&gt;=3,INDEX($DG:$DG,$GK562+3),"")</f>
      </c>
      <c r="EZ562">
        <f>IF($GL562&gt;=4,INDEX($DG:$DG,$GK562+4),"")</f>
      </c>
      <c r="FA562">
        <f>IF($GL562&gt;=5,INDEX($DG:$DG,$GK562+5),"")</f>
      </c>
      <c r="FB562">
        <f>IF($GL562&gt;=6,INDEX($DG:$DG,$GK562+6),"")</f>
      </c>
      <c r="FC562">
        <f>IF($GL562&gt;=7,INDEX($DG:$DG,$GK562+7),"")</f>
      </c>
      <c r="FD562">
        <f>IF($GL562&gt;=8,INDEX($DG:$DG,$GK562+8),"")</f>
      </c>
      <c r="FE562">
        <f>IF($GL562&gt;=9,INDEX($DG:$DG,$GK562+9),"")</f>
      </c>
      <c r="FF562">
        <f>IF($GL562&gt;=10,INDEX($DG:$DG,$GK562+10),"")</f>
      </c>
      <c r="FG562">
        <f>IF($GL562&gt;=11,INDEX($DG:$DG,$GK562+11),"")</f>
      </c>
      <c r="FH562">
        <f>IF($GL562&gt;=12,INDEX($DG:$DG,$GK562+12),"")</f>
      </c>
      <c r="FI562">
        <f>IF($GL562&gt;=13,INDEX($DG:$DG,$GK562+13),"")</f>
      </c>
      <c r="FJ562">
        <f>IF($GL562&gt;=14,INDEX($DG:$DG,$GK562+14),"")</f>
      </c>
      <c r="FK562">
        <f>IF($GL562&gt;=15,INDEX($DG:$DG,$GK562+15),"")</f>
      </c>
      <c r="FL562">
        <f>IF($GL562&gt;=16,INDEX($DG:$DG,$GK562+16),"")</f>
      </c>
      <c r="FM562">
        <f>IF($GL562&gt;=17,INDEX($DG:$DG,$GK562+17),"")</f>
      </c>
      <c r="FN562">
        <f>IF($GL562&gt;=18,INDEX($DG:$DG,$GK562+18),"")</f>
      </c>
      <c r="FO562">
        <f>IF($GL562&gt;=19,INDEX($DG:$DG,$GK562+19),"")</f>
      </c>
      <c r="FP562">
        <f>IF($GL562&gt;=20,INDEX($DG:$DG,$GK562+20),"")</f>
      </c>
      <c r="FQ562">
        <f>IF($GL562&gt;=21,INDEX($DG:$DG,$GK562+21),"")</f>
      </c>
      <c r="FR562">
        <f>IF($GL562&gt;=22,INDEX($DG:$DG,$GK562+22),"")</f>
      </c>
      <c r="FS562">
        <f>IF($GL562&gt;=23,INDEX($DG:$DG,$GK562+23),"")</f>
      </c>
      <c r="FT562">
        <f>IF($GL562&gt;=24,INDEX($DG:$DG,$GK562+24),"")</f>
      </c>
      <c r="FU562">
        <f>IF($GL562&gt;=25,INDEX($DG:$DG,$GK562+25),"")</f>
      </c>
      <c r="FV562">
        <f>IF($GL562&gt;=26,INDEX($DG:$DG,$GK562+26),"")</f>
      </c>
      <c r="FW562">
        <f>IF($GL562&gt;=27,INDEX($DG:$DG,$GK562+27),"")</f>
      </c>
      <c r="FX562">
        <f>IF($GL562&gt;=28,INDEX($DG:$DG,$GK562+28),"")</f>
      </c>
      <c r="FY562">
        <f>IF($GL562&gt;=29,INDEX($DG:$DG,$GK562+29),"")</f>
      </c>
      <c r="FZ562">
        <f>IF($GL562&gt;=30,INDEX($DG:$DG,$GK562+30),"")</f>
      </c>
      <c r="GA562">
        <f>IF($GL562&gt;=31,INDEX($DG:$DG,$GK562+31),"")</f>
      </c>
      <c r="GB562">
        <f>IF($GL562&gt;=32,INDEX($DG:$DG,$GK562+32),"")</f>
      </c>
      <c r="GC562">
        <f>IF($GL562&gt;=33,INDEX($DG:$DG,$GK562+33),"")</f>
      </c>
      <c r="GD562">
        <f>IF($GL562&gt;=34,INDEX($DG:$DG,$GK562+34),"")</f>
      </c>
      <c r="GE562">
        <f>IF($GL562&gt;=35,INDEX($DG:$DG,$GK562+35),"")</f>
      </c>
      <c r="GF562">
        <f>IF($GL562&gt;=36,INDEX($DG:$DG,$GK562+36),"")</f>
      </c>
      <c r="GG562">
        <f>IF($GL562&gt;=37,INDEX($DG:$DG,$GK562+37),"")</f>
      </c>
      <c r="GH562">
        <f>IF($GL562&gt;=38,INDEX($DG:$DG,$GK562+38),"")</f>
      </c>
      <c r="GI562">
        <f>IF($GL562&gt;=39,INDEX($DG:$DG,$GK562+39),"")</f>
      </c>
      <c r="GJ562">
        <f>IF($GL562&gt;=40,INDEX($DG:$DG,$GK562+40),"")</f>
      </c>
      <c r="GK562">
        <f>IFERROR(MATCH($DE562,$DF$2:$DF$166,0)+1,0)</f>
      </c>
      <c r="GL562">
        <f>IFERROR(INDEX($DH$2:$DH$166,MATCH($DE562,$DF$2:$DF$166,0)),0)</f>
      </c>
      <c r="GM562">
        <f>IFERROR(MATCH($H562,$DI$562:$EV$562,0),0)</f>
      </c>
      <c r="GN562">
        <f>IF($GM562&gt;0,INDEX($EW$562:$GJ$562,$GM562),"")</f>
      </c>
      <c r="GO562" t="s">
        <v>1222</v>
      </c>
      <c r="GQ562">
        <f>IF($IZ562&gt;=1,INDEX($GO:$GO,$IY562+1),"")</f>
      </c>
      <c r="GR562">
        <f>IF($IZ562&gt;=2,INDEX($GO:$GO,$IY562+2),"")</f>
      </c>
      <c r="GS562">
        <f>IF($IZ562&gt;=3,INDEX($GO:$GO,$IY562+3),"")</f>
      </c>
      <c r="GT562">
        <f>IF($IZ562&gt;=4,INDEX($GO:$GO,$IY562+4),"")</f>
      </c>
      <c r="GU562">
        <f>IF($IZ562&gt;=5,INDEX($GO:$GO,$IY562+5),"")</f>
      </c>
      <c r="GV562">
        <f>IF($IZ562&gt;=6,INDEX($GO:$GO,$IY562+6),"")</f>
      </c>
      <c r="GW562">
        <f>IF($IZ562&gt;=7,INDEX($GO:$GO,$IY562+7),"")</f>
      </c>
      <c r="GX562">
        <f>IF($IZ562&gt;=8,INDEX($GO:$GO,$IY562+8),"")</f>
      </c>
      <c r="GY562">
        <f>IF($IZ562&gt;=9,INDEX($GO:$GO,$IY562+9),"")</f>
      </c>
      <c r="GZ562">
        <f>IF($IZ562&gt;=10,INDEX($GO:$GO,$IY562+10),"")</f>
      </c>
      <c r="HA562">
        <f>IF($IZ562&gt;=11,INDEX($GO:$GO,$IY562+11),"")</f>
      </c>
      <c r="HB562">
        <f>IF($IZ562&gt;=12,INDEX($GO:$GO,$IY562+12),"")</f>
      </c>
      <c r="HC562">
        <f>IF($IZ562&gt;=13,INDEX($GO:$GO,$IY562+13),"")</f>
      </c>
      <c r="HD562">
        <f>IF($IZ562&gt;=14,INDEX($GO:$GO,$IY562+14),"")</f>
      </c>
      <c r="HE562">
        <f>IF($IZ562&gt;=15,INDEX($GO:$GO,$IY562+15),"")</f>
      </c>
      <c r="HF562">
        <f>IF($IZ562&gt;=16,INDEX($GO:$GO,$IY562+16),"")</f>
      </c>
      <c r="HG562">
        <f>IF($IZ562&gt;=17,INDEX($GO:$GO,$IY562+17),"")</f>
      </c>
      <c r="HH562">
        <f>IF($IZ562&gt;=18,INDEX($GO:$GO,$IY562+18),"")</f>
      </c>
      <c r="HI562">
        <f>IF($IZ562&gt;=19,INDEX($GO:$GO,$IY562+19),"")</f>
      </c>
      <c r="HJ562">
        <f>IF($IZ562&gt;=20,INDEX($GO:$GO,$IY562+20),"")</f>
      </c>
      <c r="HK562">
        <f>IF($IZ562&gt;=21,INDEX($GO:$GO,$IY562+21),"")</f>
      </c>
      <c r="HL562">
        <f>IF($IZ562&gt;=22,INDEX($GO:$GO,$IY562+22),"")</f>
      </c>
      <c r="HM562">
        <f>IF($IZ562&gt;=23,INDEX($GO:$GO,$IY562+23),"")</f>
      </c>
      <c r="HN562">
        <f>IF($IZ562&gt;=24,INDEX($GO:$GO,$IY562+24),"")</f>
      </c>
      <c r="HO562">
        <f>IF($IZ562&gt;=25,INDEX($GO:$GO,$IY562+25),"")</f>
      </c>
      <c r="HP562">
        <f>IF($IZ562&gt;=26,INDEX($GO:$GO,$IY562+26),"")</f>
      </c>
      <c r="HQ562">
        <f>IF($IZ562&gt;=27,INDEX($GO:$GO,$IY562+27),"")</f>
      </c>
      <c r="HR562">
        <f>IF($IZ562&gt;=28,INDEX($GO:$GO,$IY562+28),"")</f>
      </c>
      <c r="HS562">
        <f>IF($IZ562&gt;=29,INDEX($GO:$GO,$IY562+29),"")</f>
      </c>
      <c r="HT562">
        <f>IF($IZ562&gt;=30,INDEX($GO:$GO,$IY562+30),"")</f>
      </c>
      <c r="HU562">
        <f>IF($IZ562&gt;=31,INDEX($GO:$GO,$IY562+31),"")</f>
      </c>
      <c r="HV562">
        <f>IF($IZ562&gt;=32,INDEX($GO:$GO,$IY562+32),"")</f>
      </c>
      <c r="HW562">
        <f>IF($IZ562&gt;=33,INDEX($GO:$GO,$IY562+33),"")</f>
      </c>
      <c r="HX562">
        <f>IF($IZ562&gt;=34,INDEX($GO:$GO,$IY562+34),"")</f>
      </c>
      <c r="HY562">
        <f>IF($IZ562&gt;=35,INDEX($GO:$GO,$IY562+35),"")</f>
      </c>
      <c r="HZ562">
        <f>IF($IZ562&gt;=36,INDEX($GO:$GO,$IY562+36),"")</f>
      </c>
      <c r="IA562">
        <f>IF($IZ562&gt;=37,INDEX($GO:$GO,$IY562+37),"")</f>
      </c>
      <c r="IB562">
        <f>IF($IZ562&gt;=38,INDEX($GO:$GO,$IY562+38),"")</f>
      </c>
      <c r="IC562">
        <f>IF($IZ562&gt;=39,INDEX($GO:$GO,$IY562+39),"")</f>
      </c>
      <c r="ID562">
        <f>IF($IZ562&gt;=40,INDEX($GO:$GO,$IY562+40),"")</f>
      </c>
      <c r="IE562">
        <f>IF($IZ562&gt;=41,INDEX($GO:$GO,$IY562+41),"")</f>
      </c>
      <c r="IF562">
        <f>IF($IZ562&gt;=42,INDEX($GO:$GO,$IY562+42),"")</f>
      </c>
      <c r="IG562">
        <f>IF($IZ562&gt;=43,INDEX($GO:$GO,$IY562+43),"")</f>
      </c>
      <c r="IH562">
        <f>IF($IZ562&gt;=44,INDEX($GO:$GO,$IY562+44),"")</f>
      </c>
      <c r="II562">
        <f>IF($IZ562&gt;=45,INDEX($GO:$GO,$IY562+45),"")</f>
      </c>
      <c r="IJ562">
        <f>IF($IZ562&gt;=46,INDEX($GO:$GO,$IY562+46),"")</f>
      </c>
      <c r="IK562">
        <f>IF($IZ562&gt;=47,INDEX($GO:$GO,$IY562+47),"")</f>
      </c>
      <c r="IL562">
        <f>IF($IZ562&gt;=48,INDEX($GO:$GO,$IY562+48),"")</f>
      </c>
      <c r="IM562">
        <f>IF($IZ562&gt;=49,INDEX($GO:$GO,$IY562+49),"")</f>
      </c>
      <c r="IN562">
        <f>IF($IZ562&gt;=50,INDEX($GO:$GO,$IY562+50),"")</f>
      </c>
      <c r="IO562">
        <f>IF($IZ562&gt;=51,INDEX($GO:$GO,$IY562+51),"")</f>
      </c>
      <c r="IP562">
        <f>IF($IZ562&gt;=52,INDEX($GO:$GO,$IY562+52),"")</f>
      </c>
      <c r="IQ562">
        <f>IF($IZ562&gt;=53,INDEX($GO:$GO,$IY562+53),"")</f>
      </c>
      <c r="IR562">
        <f>IF($IZ562&gt;=54,INDEX($GO:$GO,$IY562+54),"")</f>
      </c>
      <c r="IS562">
        <f>IF($IZ562&gt;=55,INDEX($GO:$GO,$IY562+55),"")</f>
      </c>
      <c r="IT562">
        <f>IF($IZ562&gt;=56,INDEX($GO:$GO,$IY562+56),"")</f>
      </c>
      <c r="IU562">
        <f>IF($IZ562&gt;=57,INDEX($GO:$GO,$IY562+57),"")</f>
      </c>
      <c r="IV562">
        <f>IF($IZ562&gt;=58,INDEX($GO:$GO,$IY562+58),"")</f>
      </c>
      <c r="IW562">
        <f>IF($IZ562&gt;=59,INDEX($GO:$GO,$IY562+59),"")</f>
      </c>
      <c r="IX562">
        <f>IF($IZ562&gt;=60,INDEX($GO:$GO,$IY562+60),"")</f>
      </c>
      <c r="IY562">
        <f>IFERROR(MATCH($GN562,$GO$2:$GO$827,0)+1,0)</f>
      </c>
      <c r="IZ562">
        <f>IFERROR(INDEX($GP$2:$GP$827,MATCH($GN562,$GO$2:$GO$827,0)),0)</f>
      </c>
      <c r="JA562" t="s">
        <v>23</v>
      </c>
      <c r="JB562" t="s">
        <v>23</v>
      </c>
    </row>
    <row r="563" spans="1:262" x14ac:dyDescent="0.25">
      <c r="F563" s="1"/>
      <c r="G563" s="1"/>
      <c r="H563" s="1"/>
      <c r="I563" s="1"/>
      <c r="J563" s="1">
        <f>IFERROR(IF(FIND(" - ",$F563)&gt;0,MID($F563,FIND(" - ",$F563)+3,LEN($F563)),""),"")</f>
      </c>
      <c r="L563" s="1"/>
      <c r="N563" t="s">
        <v>23</v>
      </c>
      <c r="P563">
        <f>IF(OR($N563="",$O563=""),"",IFERROR($N563/$O563,0))</f>
      </c>
      <c r="Q563">
        <f>IF($N563="","",
IF($G563="","",
IF(ISNUMBER(SEARCH("exempt",LOWER($G563))),0,
$N563*(VALUE(SUBSTITUTE($G563,"%",""))/100))))</f>
      </c>
      <c r="W563">
        <f>IF($N563="","",
SUM($N563,$Q563,$U563,$R563,$T563)-
IF($V563="",0,VALUE($V563)))</f>
      </c>
      <c r="AE563" t="s">
        <v>1614</v>
      </c>
      <c r="AJ563" t="s">
        <v>1615</v>
      </c>
      <c r="AM563">
        <f>IFERROR(LEFT($F563,FIND(" - ",$F563)-1),$F563)</f>
      </c>
      <c r="AP563">
        <f>IF($CE563&gt;=1,INDEX($AN:$AN,$CD563+1),"")</f>
      </c>
      <c r="AQ563">
        <f>IF($CE563&gt;=2,INDEX($AN:$AN,$CD563+2),"")</f>
      </c>
      <c r="AR563">
        <f>IF($CE563&gt;=3,INDEX($AN:$AN,$CD563+3),"")</f>
      </c>
      <c r="AS563">
        <f>IF($CE563&gt;=4,INDEX($AN:$AN,$CD563+4),"")</f>
      </c>
      <c r="AT563">
        <f>IF($CE563&gt;=5,INDEX($AN:$AN,$CD563+5),"")</f>
      </c>
      <c r="AU563">
        <f>IF($CE563&gt;=6,INDEX($AN:$AN,$CD563+6),"")</f>
      </c>
      <c r="AV563">
        <f>IF($CE563&gt;=7,INDEX($AN:$AN,$CD563+7),"")</f>
      </c>
      <c r="AW563">
        <f>IF($CE563&gt;=8,INDEX($AN:$AN,$CD563+8),"")</f>
      </c>
      <c r="AX563">
        <f>IF($CE563&gt;=9,INDEX($AN:$AN,$CD563+9),"")</f>
      </c>
      <c r="AY563">
        <f>IF($CE563&gt;=10,INDEX($AN:$AN,$CD563+10),"")</f>
      </c>
      <c r="AZ563">
        <f>IF($CE563&gt;=11,INDEX($AN:$AN,$CD563+11),"")</f>
      </c>
      <c r="BA563">
        <f>IF($CE563&gt;=12,INDEX($AN:$AN,$CD563+12),"")</f>
      </c>
      <c r="BB563">
        <f>IF($CE563&gt;=13,INDEX($AN:$AN,$CD563+13),"")</f>
      </c>
      <c r="BC563">
        <f>IF($CE563&gt;=14,INDEX($AN:$AN,$CD563+14),"")</f>
      </c>
      <c r="BD563">
        <f>IF($CE563&gt;=15,INDEX($AN:$AN,$CD563+15),"")</f>
      </c>
      <c r="BE563">
        <f>IF($CE563&gt;=16,INDEX($AN:$AN,$CD563+16),"")</f>
      </c>
      <c r="BF563">
        <f>IF($CE563&gt;=17,INDEX($AN:$AN,$CD563+17),"")</f>
      </c>
      <c r="BG563">
        <f>IF($CE563&gt;=18,INDEX($AN:$AN,$CD563+18),"")</f>
      </c>
      <c r="BH563">
        <f>IF($CE563&gt;=19,INDEX($AN:$AN,$CD563+19),"")</f>
      </c>
      <c r="BI563">
        <f>IF($CE563&gt;=20,INDEX($AN:$AN,$CD563+20),"")</f>
      </c>
      <c r="BJ563">
        <f>IF($CE563&gt;=21,INDEX($AN:$AN,$CD563+21),"")</f>
      </c>
      <c r="BK563">
        <f>IF($CE563&gt;=22,INDEX($AN:$AN,$CD563+22),"")</f>
      </c>
      <c r="BL563">
        <f>IF($CE563&gt;=23,INDEX($AN:$AN,$CD563+23),"")</f>
      </c>
      <c r="BM563">
        <f>IF($CE563&gt;=24,INDEX($AN:$AN,$CD563+24),"")</f>
      </c>
      <c r="BN563">
        <f>IF($CE563&gt;=25,INDEX($AN:$AN,$CD563+25),"")</f>
      </c>
      <c r="BO563">
        <f>IF($CE563&gt;=26,INDEX($AN:$AN,$CD563+26),"")</f>
      </c>
      <c r="BP563">
        <f>IF($CE563&gt;=27,INDEX($AN:$AN,$CD563+27),"")</f>
      </c>
      <c r="BQ563">
        <f>IF($CE563&gt;=28,INDEX($AN:$AN,$CD563+28),"")</f>
      </c>
      <c r="BR563">
        <f>IF($CE563&gt;=29,INDEX($AN:$AN,$CD563+29),"")</f>
      </c>
      <c r="BS563">
        <f>IF($CE563&gt;=30,INDEX($AN:$AN,$CD563+30),"")</f>
      </c>
      <c r="BT563">
        <f>IF($CE563&gt;=31,INDEX($AN:$AN,$CD563+31),"")</f>
      </c>
      <c r="BU563">
        <f>IF($CE563&gt;=32,INDEX($AN:$AN,$CD563+32),"")</f>
      </c>
      <c r="BV563">
        <f>IF($CE563&gt;=33,INDEX($AN:$AN,$CD563+33),"")</f>
      </c>
      <c r="BW563">
        <f>IF($CE563&gt;=34,INDEX($AN:$AN,$CD563+34),"")</f>
      </c>
      <c r="BX563">
        <f>IF($CE563&gt;=35,INDEX($AN:$AN,$CD563+35),"")</f>
      </c>
      <c r="BY563">
        <f>IF($CE563&gt;=36,INDEX($AN:$AN,$CD563+36),"")</f>
      </c>
      <c r="BZ563">
        <f>IF($CE563&gt;=37,INDEX($AN:$AN,$CD563+37),"")</f>
      </c>
      <c r="CA563">
        <f>IF($CE563&gt;=38,INDEX($AN:$AN,$CD563+38),"")</f>
      </c>
      <c r="CB563">
        <f>IF($CE563&gt;=39,INDEX($AN:$AN,$CD563+39),"")</f>
      </c>
      <c r="CC563">
        <f>IF($CE563&gt;=40,INDEX($AN:$AN,$CD563+40),"")</f>
      </c>
      <c r="CD563">
        <f>IFERROR(MATCH($AM563,$AN$2:$AN$133,0)+1,0)</f>
      </c>
      <c r="CE563">
        <f>IFERROR(INDEX($AO$2:$AO$133,MATCH($AM563,$AN$2:$AN$133,0)),0)</f>
      </c>
      <c r="CF563">
        <f>IFERROR(LEFT($K563,FIND(" - ",$K563)-1),$K563)</f>
      </c>
      <c r="CG563" t="s">
        <v>108</v>
      </c>
      <c r="CI563">
        <f>IF($DD563&gt;=1,INDEX($CG:$CG,$DC563+1),"")</f>
      </c>
      <c r="CJ563">
        <f>IF($DD563&gt;=2,INDEX($CG:$CG,$DC563+2),"")</f>
      </c>
      <c r="CK563">
        <f>IF($DD563&gt;=3,INDEX($CG:$CG,$DC563+3),"")</f>
      </c>
      <c r="CL563">
        <f>IF($DD563&gt;=4,INDEX($CG:$CG,$DC563+4),"")</f>
      </c>
      <c r="CM563">
        <f>IF($DD563&gt;=5,INDEX($CG:$CG,$DC563+5),"")</f>
      </c>
      <c r="CN563">
        <f>IF($DD563&gt;=6,INDEX($CG:$CG,$DC563+6),"")</f>
      </c>
      <c r="CO563">
        <f>IF($DD563&gt;=7,INDEX($CG:$CG,$DC563+7),"")</f>
      </c>
      <c r="CP563">
        <f>IF($DD563&gt;=8,INDEX($CG:$CG,$DC563+8),"")</f>
      </c>
      <c r="CQ563">
        <f>IF($DD563&gt;=9,INDEX($CG:$CG,$DC563+9),"")</f>
      </c>
      <c r="CR563">
        <f>IF($DD563&gt;=10,INDEX($CG:$CG,$DC563+10),"")</f>
      </c>
      <c r="CS563">
        <f>IF($DD563&gt;=11,INDEX($CG:$CG,$DC563+11),"")</f>
      </c>
      <c r="CT563">
        <f>IF($DD563&gt;=12,INDEX($CG:$CG,$DC563+12),"")</f>
      </c>
      <c r="CU563">
        <f>IF($DD563&gt;=13,INDEX($CG:$CG,$DC563+13),"")</f>
      </c>
      <c r="CV563">
        <f>IF($DD563&gt;=14,INDEX($CG:$CG,$DC563+14),"")</f>
      </c>
      <c r="CW563">
        <f>IF($DD563&gt;=15,INDEX($CG:$CG,$DC563+15),"")</f>
      </c>
      <c r="CX563">
        <f>IF($DD563&gt;=16,INDEX($CG:$CG,$DC563+16),"")</f>
      </c>
      <c r="CY563">
        <f>IF($DD563&gt;=17,INDEX($CG:$CG,$DC563+17),"")</f>
      </c>
      <c r="CZ563">
        <f>IF($DD563&gt;=18,INDEX($CG:$CG,$DC563+18),"")</f>
      </c>
      <c r="DA563">
        <f>IF($DD563&gt;=19,INDEX($CG:$CG,$DC563+19),"")</f>
      </c>
      <c r="DB563">
        <f>IF($DD563&gt;=20,INDEX($CG:$CG,$DC563+20),"")</f>
      </c>
      <c r="DC563">
        <f>IFERROR(MATCH($CF563,$CG$2:$CG$1558,0)+1,0)</f>
      </c>
      <c r="DD563">
        <f>IFERROR(INDEX($CH$2:$CH$1558,MATCH($CF563,$CG$2:$CG$1558,0)),0)</f>
      </c>
      <c r="DE563">
        <f>IFERROR(INDEX($AL:$AL,MATCH($G563,$AK:$AK,0))&amp;"","")</f>
      </c>
      <c r="DI563">
        <f>IF($GL563&gt;=1,INDEX($DF:$DF,$GK563+1),"")</f>
      </c>
      <c r="DJ563">
        <f>IF($GL563&gt;=2,INDEX($DF:$DF,$GK563+2),"")</f>
      </c>
      <c r="DK563">
        <f>IF($GL563&gt;=3,INDEX($DF:$DF,$GK563+3),"")</f>
      </c>
      <c r="DL563">
        <f>IF($GL563&gt;=4,INDEX($DF:$DF,$GK563+4),"")</f>
      </c>
      <c r="DM563">
        <f>IF($GL563&gt;=5,INDEX($DF:$DF,$GK563+5),"")</f>
      </c>
      <c r="DN563">
        <f>IF($GL563&gt;=6,INDEX($DF:$DF,$GK563+6),"")</f>
      </c>
      <c r="DO563">
        <f>IF($GL563&gt;=7,INDEX($DF:$DF,$GK563+7),"")</f>
      </c>
      <c r="DP563">
        <f>IF($GL563&gt;=8,INDEX($DF:$DF,$GK563+8),"")</f>
      </c>
      <c r="DQ563">
        <f>IF($GL563&gt;=9,INDEX($DF:$DF,$GK563+9),"")</f>
      </c>
      <c r="DR563">
        <f>IF($GL563&gt;=10,INDEX($DF:$DF,$GK563+10),"")</f>
      </c>
      <c r="DS563">
        <f>IF($GL563&gt;=11,INDEX($DF:$DF,$GK563+11),"")</f>
      </c>
      <c r="DT563">
        <f>IF($GL563&gt;=12,INDEX($DF:$DF,$GK563+12),"")</f>
      </c>
      <c r="DU563">
        <f>IF($GL563&gt;=13,INDEX($DF:$DF,$GK563+13),"")</f>
      </c>
      <c r="DV563">
        <f>IF($GL563&gt;=14,INDEX($DF:$DF,$GK563+14),"")</f>
      </c>
      <c r="DW563">
        <f>IF($GL563&gt;=15,INDEX($DF:$DF,$GK563+15),"")</f>
      </c>
      <c r="DX563">
        <f>IF($GL563&gt;=16,INDEX($DF:$DF,$GK563+16),"")</f>
      </c>
      <c r="DY563">
        <f>IF($GL563&gt;=17,INDEX($DF:$DF,$GK563+17),"")</f>
      </c>
      <c r="DZ563">
        <f>IF($GL563&gt;=18,INDEX($DF:$DF,$GK563+18),"")</f>
      </c>
      <c r="EA563">
        <f>IF($GL563&gt;=19,INDEX($DF:$DF,$GK563+19),"")</f>
      </c>
      <c r="EB563">
        <f>IF($GL563&gt;=20,INDEX($DF:$DF,$GK563+20),"")</f>
      </c>
      <c r="EC563">
        <f>IF($GL563&gt;=21,INDEX($DF:$DF,$GK563+21),"")</f>
      </c>
      <c r="ED563">
        <f>IF($GL563&gt;=22,INDEX($DF:$DF,$GK563+22),"")</f>
      </c>
      <c r="EE563">
        <f>IF($GL563&gt;=23,INDEX($DF:$DF,$GK563+23),"")</f>
      </c>
      <c r="EF563">
        <f>IF($GL563&gt;=24,INDEX($DF:$DF,$GK563+24),"")</f>
      </c>
      <c r="EG563">
        <f>IF($GL563&gt;=25,INDEX($DF:$DF,$GK563+25),"")</f>
      </c>
      <c r="EH563">
        <f>IF($GL563&gt;=26,INDEX($DF:$DF,$GK563+26),"")</f>
      </c>
      <c r="EI563">
        <f>IF($GL563&gt;=27,INDEX($DF:$DF,$GK563+27),"")</f>
      </c>
      <c r="EJ563">
        <f>IF($GL563&gt;=28,INDEX($DF:$DF,$GK563+28),"")</f>
      </c>
      <c r="EK563">
        <f>IF($GL563&gt;=29,INDEX($DF:$DF,$GK563+29),"")</f>
      </c>
      <c r="EL563">
        <f>IF($GL563&gt;=30,INDEX($DF:$DF,$GK563+30),"")</f>
      </c>
      <c r="EM563">
        <f>IF($GL563&gt;=31,INDEX($DF:$DF,$GK563+31),"")</f>
      </c>
      <c r="EN563">
        <f>IF($GL563&gt;=32,INDEX($DF:$DF,$GK563+32),"")</f>
      </c>
      <c r="EO563">
        <f>IF($GL563&gt;=33,INDEX($DF:$DF,$GK563+33),"")</f>
      </c>
      <c r="EP563">
        <f>IF($GL563&gt;=34,INDEX($DF:$DF,$GK563+34),"")</f>
      </c>
      <c r="EQ563">
        <f>IF($GL563&gt;=35,INDEX($DF:$DF,$GK563+35),"")</f>
      </c>
      <c r="ER563">
        <f>IF($GL563&gt;=36,INDEX($DF:$DF,$GK563+36),"")</f>
      </c>
      <c r="ES563">
        <f>IF($GL563&gt;=37,INDEX($DF:$DF,$GK563+37),"")</f>
      </c>
      <c r="ET563">
        <f>IF($GL563&gt;=38,INDEX($DF:$DF,$GK563+38),"")</f>
      </c>
      <c r="EU563">
        <f>IF($GL563&gt;=39,INDEX($DF:$DF,$GK563+39),"")</f>
      </c>
      <c r="EV563">
        <f>IF($GL563&gt;=40,INDEX($DF:$DF,$GK563+40),"")</f>
      </c>
      <c r="EW563">
        <f>IF($GL563&gt;=1,INDEX($DG:$DG,$GK563+1),"")</f>
      </c>
      <c r="EX563">
        <f>IF($GL563&gt;=2,INDEX($DG:$DG,$GK563+2),"")</f>
      </c>
      <c r="EY563">
        <f>IF($GL563&gt;=3,INDEX($DG:$DG,$GK563+3),"")</f>
      </c>
      <c r="EZ563">
        <f>IF($GL563&gt;=4,INDEX($DG:$DG,$GK563+4),"")</f>
      </c>
      <c r="FA563">
        <f>IF($GL563&gt;=5,INDEX($DG:$DG,$GK563+5),"")</f>
      </c>
      <c r="FB563">
        <f>IF($GL563&gt;=6,INDEX($DG:$DG,$GK563+6),"")</f>
      </c>
      <c r="FC563">
        <f>IF($GL563&gt;=7,INDEX($DG:$DG,$GK563+7),"")</f>
      </c>
      <c r="FD563">
        <f>IF($GL563&gt;=8,INDEX($DG:$DG,$GK563+8),"")</f>
      </c>
      <c r="FE563">
        <f>IF($GL563&gt;=9,INDEX($DG:$DG,$GK563+9),"")</f>
      </c>
      <c r="FF563">
        <f>IF($GL563&gt;=10,INDEX($DG:$DG,$GK563+10),"")</f>
      </c>
      <c r="FG563">
        <f>IF($GL563&gt;=11,INDEX($DG:$DG,$GK563+11),"")</f>
      </c>
      <c r="FH563">
        <f>IF($GL563&gt;=12,INDEX($DG:$DG,$GK563+12),"")</f>
      </c>
      <c r="FI563">
        <f>IF($GL563&gt;=13,INDEX($DG:$DG,$GK563+13),"")</f>
      </c>
      <c r="FJ563">
        <f>IF($GL563&gt;=14,INDEX($DG:$DG,$GK563+14),"")</f>
      </c>
      <c r="FK563">
        <f>IF($GL563&gt;=15,INDEX($DG:$DG,$GK563+15),"")</f>
      </c>
      <c r="FL563">
        <f>IF($GL563&gt;=16,INDEX($DG:$DG,$GK563+16),"")</f>
      </c>
      <c r="FM563">
        <f>IF($GL563&gt;=17,INDEX($DG:$DG,$GK563+17),"")</f>
      </c>
      <c r="FN563">
        <f>IF($GL563&gt;=18,INDEX($DG:$DG,$GK563+18),"")</f>
      </c>
      <c r="FO563">
        <f>IF($GL563&gt;=19,INDEX($DG:$DG,$GK563+19),"")</f>
      </c>
      <c r="FP563">
        <f>IF($GL563&gt;=20,INDEX($DG:$DG,$GK563+20),"")</f>
      </c>
      <c r="FQ563">
        <f>IF($GL563&gt;=21,INDEX($DG:$DG,$GK563+21),"")</f>
      </c>
      <c r="FR563">
        <f>IF($GL563&gt;=22,INDEX($DG:$DG,$GK563+22),"")</f>
      </c>
      <c r="FS563">
        <f>IF($GL563&gt;=23,INDEX($DG:$DG,$GK563+23),"")</f>
      </c>
      <c r="FT563">
        <f>IF($GL563&gt;=24,INDEX($DG:$DG,$GK563+24),"")</f>
      </c>
      <c r="FU563">
        <f>IF($GL563&gt;=25,INDEX($DG:$DG,$GK563+25),"")</f>
      </c>
      <c r="FV563">
        <f>IF($GL563&gt;=26,INDEX($DG:$DG,$GK563+26),"")</f>
      </c>
      <c r="FW563">
        <f>IF($GL563&gt;=27,INDEX($DG:$DG,$GK563+27),"")</f>
      </c>
      <c r="FX563">
        <f>IF($GL563&gt;=28,INDEX($DG:$DG,$GK563+28),"")</f>
      </c>
      <c r="FY563">
        <f>IF($GL563&gt;=29,INDEX($DG:$DG,$GK563+29),"")</f>
      </c>
      <c r="FZ563">
        <f>IF($GL563&gt;=30,INDEX($DG:$DG,$GK563+30),"")</f>
      </c>
      <c r="GA563">
        <f>IF($GL563&gt;=31,INDEX($DG:$DG,$GK563+31),"")</f>
      </c>
      <c r="GB563">
        <f>IF($GL563&gt;=32,INDEX($DG:$DG,$GK563+32),"")</f>
      </c>
      <c r="GC563">
        <f>IF($GL563&gt;=33,INDEX($DG:$DG,$GK563+33),"")</f>
      </c>
      <c r="GD563">
        <f>IF($GL563&gt;=34,INDEX($DG:$DG,$GK563+34),"")</f>
      </c>
      <c r="GE563">
        <f>IF($GL563&gt;=35,INDEX($DG:$DG,$GK563+35),"")</f>
      </c>
      <c r="GF563">
        <f>IF($GL563&gt;=36,INDEX($DG:$DG,$GK563+36),"")</f>
      </c>
      <c r="GG563">
        <f>IF($GL563&gt;=37,INDEX($DG:$DG,$GK563+37),"")</f>
      </c>
      <c r="GH563">
        <f>IF($GL563&gt;=38,INDEX($DG:$DG,$GK563+38),"")</f>
      </c>
      <c r="GI563">
        <f>IF($GL563&gt;=39,INDEX($DG:$DG,$GK563+39),"")</f>
      </c>
      <c r="GJ563">
        <f>IF($GL563&gt;=40,INDEX($DG:$DG,$GK563+40),"")</f>
      </c>
      <c r="GK563">
        <f>IFERROR(MATCH($DE563,$DF$2:$DF$166,0)+1,0)</f>
      </c>
      <c r="GL563">
        <f>IFERROR(INDEX($DH$2:$DH$166,MATCH($DE563,$DF$2:$DF$166,0)),0)</f>
      </c>
      <c r="GM563">
        <f>IFERROR(MATCH($H563,$DI$563:$EV$563,0),0)</f>
      </c>
      <c r="GN563">
        <f>IF($GM563&gt;0,INDEX($EW$563:$GJ$563,$GM563),"")</f>
      </c>
      <c r="GO563" t="s">
        <v>1238</v>
      </c>
      <c r="GQ563">
        <f>IF($IZ563&gt;=1,INDEX($GO:$GO,$IY563+1),"")</f>
      </c>
      <c r="GR563">
        <f>IF($IZ563&gt;=2,INDEX($GO:$GO,$IY563+2),"")</f>
      </c>
      <c r="GS563">
        <f>IF($IZ563&gt;=3,INDEX($GO:$GO,$IY563+3),"")</f>
      </c>
      <c r="GT563">
        <f>IF($IZ563&gt;=4,INDEX($GO:$GO,$IY563+4),"")</f>
      </c>
      <c r="GU563">
        <f>IF($IZ563&gt;=5,INDEX($GO:$GO,$IY563+5),"")</f>
      </c>
      <c r="GV563">
        <f>IF($IZ563&gt;=6,INDEX($GO:$GO,$IY563+6),"")</f>
      </c>
      <c r="GW563">
        <f>IF($IZ563&gt;=7,INDEX($GO:$GO,$IY563+7),"")</f>
      </c>
      <c r="GX563">
        <f>IF($IZ563&gt;=8,INDEX($GO:$GO,$IY563+8),"")</f>
      </c>
      <c r="GY563">
        <f>IF($IZ563&gt;=9,INDEX($GO:$GO,$IY563+9),"")</f>
      </c>
      <c r="GZ563">
        <f>IF($IZ563&gt;=10,INDEX($GO:$GO,$IY563+10),"")</f>
      </c>
      <c r="HA563">
        <f>IF($IZ563&gt;=11,INDEX($GO:$GO,$IY563+11),"")</f>
      </c>
      <c r="HB563">
        <f>IF($IZ563&gt;=12,INDEX($GO:$GO,$IY563+12),"")</f>
      </c>
      <c r="HC563">
        <f>IF($IZ563&gt;=13,INDEX($GO:$GO,$IY563+13),"")</f>
      </c>
      <c r="HD563">
        <f>IF($IZ563&gt;=14,INDEX($GO:$GO,$IY563+14),"")</f>
      </c>
      <c r="HE563">
        <f>IF($IZ563&gt;=15,INDEX($GO:$GO,$IY563+15),"")</f>
      </c>
      <c r="HF563">
        <f>IF($IZ563&gt;=16,INDEX($GO:$GO,$IY563+16),"")</f>
      </c>
      <c r="HG563">
        <f>IF($IZ563&gt;=17,INDEX($GO:$GO,$IY563+17),"")</f>
      </c>
      <c r="HH563">
        <f>IF($IZ563&gt;=18,INDEX($GO:$GO,$IY563+18),"")</f>
      </c>
      <c r="HI563">
        <f>IF($IZ563&gt;=19,INDEX($GO:$GO,$IY563+19),"")</f>
      </c>
      <c r="HJ563">
        <f>IF($IZ563&gt;=20,INDEX($GO:$GO,$IY563+20),"")</f>
      </c>
      <c r="HK563">
        <f>IF($IZ563&gt;=21,INDEX($GO:$GO,$IY563+21),"")</f>
      </c>
      <c r="HL563">
        <f>IF($IZ563&gt;=22,INDEX($GO:$GO,$IY563+22),"")</f>
      </c>
      <c r="HM563">
        <f>IF($IZ563&gt;=23,INDEX($GO:$GO,$IY563+23),"")</f>
      </c>
      <c r="HN563">
        <f>IF($IZ563&gt;=24,INDEX($GO:$GO,$IY563+24),"")</f>
      </c>
      <c r="HO563">
        <f>IF($IZ563&gt;=25,INDEX($GO:$GO,$IY563+25),"")</f>
      </c>
      <c r="HP563">
        <f>IF($IZ563&gt;=26,INDEX($GO:$GO,$IY563+26),"")</f>
      </c>
      <c r="HQ563">
        <f>IF($IZ563&gt;=27,INDEX($GO:$GO,$IY563+27),"")</f>
      </c>
      <c r="HR563">
        <f>IF($IZ563&gt;=28,INDEX($GO:$GO,$IY563+28),"")</f>
      </c>
      <c r="HS563">
        <f>IF($IZ563&gt;=29,INDEX($GO:$GO,$IY563+29),"")</f>
      </c>
      <c r="HT563">
        <f>IF($IZ563&gt;=30,INDEX($GO:$GO,$IY563+30),"")</f>
      </c>
      <c r="HU563">
        <f>IF($IZ563&gt;=31,INDEX($GO:$GO,$IY563+31),"")</f>
      </c>
      <c r="HV563">
        <f>IF($IZ563&gt;=32,INDEX($GO:$GO,$IY563+32),"")</f>
      </c>
      <c r="HW563">
        <f>IF($IZ563&gt;=33,INDEX($GO:$GO,$IY563+33),"")</f>
      </c>
      <c r="HX563">
        <f>IF($IZ563&gt;=34,INDEX($GO:$GO,$IY563+34),"")</f>
      </c>
      <c r="HY563">
        <f>IF($IZ563&gt;=35,INDEX($GO:$GO,$IY563+35),"")</f>
      </c>
      <c r="HZ563">
        <f>IF($IZ563&gt;=36,INDEX($GO:$GO,$IY563+36),"")</f>
      </c>
      <c r="IA563">
        <f>IF($IZ563&gt;=37,INDEX($GO:$GO,$IY563+37),"")</f>
      </c>
      <c r="IB563">
        <f>IF($IZ563&gt;=38,INDEX($GO:$GO,$IY563+38),"")</f>
      </c>
      <c r="IC563">
        <f>IF($IZ563&gt;=39,INDEX($GO:$GO,$IY563+39),"")</f>
      </c>
      <c r="ID563">
        <f>IF($IZ563&gt;=40,INDEX($GO:$GO,$IY563+40),"")</f>
      </c>
      <c r="IE563">
        <f>IF($IZ563&gt;=41,INDEX($GO:$GO,$IY563+41),"")</f>
      </c>
      <c r="IF563">
        <f>IF($IZ563&gt;=42,INDEX($GO:$GO,$IY563+42),"")</f>
      </c>
      <c r="IG563">
        <f>IF($IZ563&gt;=43,INDEX($GO:$GO,$IY563+43),"")</f>
      </c>
      <c r="IH563">
        <f>IF($IZ563&gt;=44,INDEX($GO:$GO,$IY563+44),"")</f>
      </c>
      <c r="II563">
        <f>IF($IZ563&gt;=45,INDEX($GO:$GO,$IY563+45),"")</f>
      </c>
      <c r="IJ563">
        <f>IF($IZ563&gt;=46,INDEX($GO:$GO,$IY563+46),"")</f>
      </c>
      <c r="IK563">
        <f>IF($IZ563&gt;=47,INDEX($GO:$GO,$IY563+47),"")</f>
      </c>
      <c r="IL563">
        <f>IF($IZ563&gt;=48,INDEX($GO:$GO,$IY563+48),"")</f>
      </c>
      <c r="IM563">
        <f>IF($IZ563&gt;=49,INDEX($GO:$GO,$IY563+49),"")</f>
      </c>
      <c r="IN563">
        <f>IF($IZ563&gt;=50,INDEX($GO:$GO,$IY563+50),"")</f>
      </c>
      <c r="IO563">
        <f>IF($IZ563&gt;=51,INDEX($GO:$GO,$IY563+51),"")</f>
      </c>
      <c r="IP563">
        <f>IF($IZ563&gt;=52,INDEX($GO:$GO,$IY563+52),"")</f>
      </c>
      <c r="IQ563">
        <f>IF($IZ563&gt;=53,INDEX($GO:$GO,$IY563+53),"")</f>
      </c>
      <c r="IR563">
        <f>IF($IZ563&gt;=54,INDEX($GO:$GO,$IY563+54),"")</f>
      </c>
      <c r="IS563">
        <f>IF($IZ563&gt;=55,INDEX($GO:$GO,$IY563+55),"")</f>
      </c>
      <c r="IT563">
        <f>IF($IZ563&gt;=56,INDEX($GO:$GO,$IY563+56),"")</f>
      </c>
      <c r="IU563">
        <f>IF($IZ563&gt;=57,INDEX($GO:$GO,$IY563+57),"")</f>
      </c>
      <c r="IV563">
        <f>IF($IZ563&gt;=58,INDEX($GO:$GO,$IY563+58),"")</f>
      </c>
      <c r="IW563">
        <f>IF($IZ563&gt;=59,INDEX($GO:$GO,$IY563+59),"")</f>
      </c>
      <c r="IX563">
        <f>IF($IZ563&gt;=60,INDEX($GO:$GO,$IY563+60),"")</f>
      </c>
      <c r="IY563">
        <f>IFERROR(MATCH($GN563,$GO$2:$GO$827,0)+1,0)</f>
      </c>
      <c r="IZ563">
        <f>IFERROR(INDEX($GP$2:$GP$827,MATCH($GN563,$GO$2:$GO$827,0)),0)</f>
      </c>
      <c r="JA563" t="s">
        <v>23</v>
      </c>
      <c r="JB563" t="s">
        <v>23</v>
      </c>
    </row>
    <row r="564" spans="1:262" x14ac:dyDescent="0.25">
      <c r="F564" s="1"/>
      <c r="G564" s="1"/>
      <c r="H564" s="1"/>
      <c r="I564" s="1"/>
      <c r="J564" s="1">
        <f>IFERROR(IF(FIND(" - ",$F564)&gt;0,MID($F564,FIND(" - ",$F564)+3,LEN($F564)),""),"")</f>
      </c>
      <c r="L564" s="1"/>
      <c r="N564" t="s">
        <v>23</v>
      </c>
      <c r="P564">
        <f>IF(OR($N564="",$O564=""),"",IFERROR($N564/$O564,0))</f>
      </c>
      <c r="Q564">
        <f>IF($N564="","",
IF($G564="","",
IF(ISNUMBER(SEARCH("exempt",LOWER($G564))),0,
$N564*(VALUE(SUBSTITUTE($G564,"%",""))/100))))</f>
      </c>
      <c r="W564">
        <f>IF($N564="","",
SUM($N564,$Q564,$U564,$R564,$T564)-
IF($V564="",0,VALUE($V564)))</f>
      </c>
      <c r="AE564" t="s">
        <v>1616</v>
      </c>
      <c r="AJ564" t="s">
        <v>765</v>
      </c>
      <c r="AM564">
        <f>IFERROR(LEFT($F564,FIND(" - ",$F564)-1),$F564)</f>
      </c>
      <c r="AP564">
        <f>IF($CE564&gt;=1,INDEX($AN:$AN,$CD564+1),"")</f>
      </c>
      <c r="AQ564">
        <f>IF($CE564&gt;=2,INDEX($AN:$AN,$CD564+2),"")</f>
      </c>
      <c r="AR564">
        <f>IF($CE564&gt;=3,INDEX($AN:$AN,$CD564+3),"")</f>
      </c>
      <c r="AS564">
        <f>IF($CE564&gt;=4,INDEX($AN:$AN,$CD564+4),"")</f>
      </c>
      <c r="AT564">
        <f>IF($CE564&gt;=5,INDEX($AN:$AN,$CD564+5),"")</f>
      </c>
      <c r="AU564">
        <f>IF($CE564&gt;=6,INDEX($AN:$AN,$CD564+6),"")</f>
      </c>
      <c r="AV564">
        <f>IF($CE564&gt;=7,INDEX($AN:$AN,$CD564+7),"")</f>
      </c>
      <c r="AW564">
        <f>IF($CE564&gt;=8,INDEX($AN:$AN,$CD564+8),"")</f>
      </c>
      <c r="AX564">
        <f>IF($CE564&gt;=9,INDEX($AN:$AN,$CD564+9),"")</f>
      </c>
      <c r="AY564">
        <f>IF($CE564&gt;=10,INDEX($AN:$AN,$CD564+10),"")</f>
      </c>
      <c r="AZ564">
        <f>IF($CE564&gt;=11,INDEX($AN:$AN,$CD564+11),"")</f>
      </c>
      <c r="BA564">
        <f>IF($CE564&gt;=12,INDEX($AN:$AN,$CD564+12),"")</f>
      </c>
      <c r="BB564">
        <f>IF($CE564&gt;=13,INDEX($AN:$AN,$CD564+13),"")</f>
      </c>
      <c r="BC564">
        <f>IF($CE564&gt;=14,INDEX($AN:$AN,$CD564+14),"")</f>
      </c>
      <c r="BD564">
        <f>IF($CE564&gt;=15,INDEX($AN:$AN,$CD564+15),"")</f>
      </c>
      <c r="BE564">
        <f>IF($CE564&gt;=16,INDEX($AN:$AN,$CD564+16),"")</f>
      </c>
      <c r="BF564">
        <f>IF($CE564&gt;=17,INDEX($AN:$AN,$CD564+17),"")</f>
      </c>
      <c r="BG564">
        <f>IF($CE564&gt;=18,INDEX($AN:$AN,$CD564+18),"")</f>
      </c>
      <c r="BH564">
        <f>IF($CE564&gt;=19,INDEX($AN:$AN,$CD564+19),"")</f>
      </c>
      <c r="BI564">
        <f>IF($CE564&gt;=20,INDEX($AN:$AN,$CD564+20),"")</f>
      </c>
      <c r="BJ564">
        <f>IF($CE564&gt;=21,INDEX($AN:$AN,$CD564+21),"")</f>
      </c>
      <c r="BK564">
        <f>IF($CE564&gt;=22,INDEX($AN:$AN,$CD564+22),"")</f>
      </c>
      <c r="BL564">
        <f>IF($CE564&gt;=23,INDEX($AN:$AN,$CD564+23),"")</f>
      </c>
      <c r="BM564">
        <f>IF($CE564&gt;=24,INDEX($AN:$AN,$CD564+24),"")</f>
      </c>
      <c r="BN564">
        <f>IF($CE564&gt;=25,INDEX($AN:$AN,$CD564+25),"")</f>
      </c>
      <c r="BO564">
        <f>IF($CE564&gt;=26,INDEX($AN:$AN,$CD564+26),"")</f>
      </c>
      <c r="BP564">
        <f>IF($CE564&gt;=27,INDEX($AN:$AN,$CD564+27),"")</f>
      </c>
      <c r="BQ564">
        <f>IF($CE564&gt;=28,INDEX($AN:$AN,$CD564+28),"")</f>
      </c>
      <c r="BR564">
        <f>IF($CE564&gt;=29,INDEX($AN:$AN,$CD564+29),"")</f>
      </c>
      <c r="BS564">
        <f>IF($CE564&gt;=30,INDEX($AN:$AN,$CD564+30),"")</f>
      </c>
      <c r="BT564">
        <f>IF($CE564&gt;=31,INDEX($AN:$AN,$CD564+31),"")</f>
      </c>
      <c r="BU564">
        <f>IF($CE564&gt;=32,INDEX($AN:$AN,$CD564+32),"")</f>
      </c>
      <c r="BV564">
        <f>IF($CE564&gt;=33,INDEX($AN:$AN,$CD564+33),"")</f>
      </c>
      <c r="BW564">
        <f>IF($CE564&gt;=34,INDEX($AN:$AN,$CD564+34),"")</f>
      </c>
      <c r="BX564">
        <f>IF($CE564&gt;=35,INDEX($AN:$AN,$CD564+35),"")</f>
      </c>
      <c r="BY564">
        <f>IF($CE564&gt;=36,INDEX($AN:$AN,$CD564+36),"")</f>
      </c>
      <c r="BZ564">
        <f>IF($CE564&gt;=37,INDEX($AN:$AN,$CD564+37),"")</f>
      </c>
      <c r="CA564">
        <f>IF($CE564&gt;=38,INDEX($AN:$AN,$CD564+38),"")</f>
      </c>
      <c r="CB564">
        <f>IF($CE564&gt;=39,INDEX($AN:$AN,$CD564+39),"")</f>
      </c>
      <c r="CC564">
        <f>IF($CE564&gt;=40,INDEX($AN:$AN,$CD564+40),"")</f>
      </c>
      <c r="CD564">
        <f>IFERROR(MATCH($AM564,$AN$2:$AN$133,0)+1,0)</f>
      </c>
      <c r="CE564">
        <f>IFERROR(INDEX($AO$2:$AO$133,MATCH($AM564,$AN$2:$AN$133,0)),0)</f>
      </c>
      <c r="CF564">
        <f>IFERROR(LEFT($K564,FIND(" - ",$K564)-1),$K564)</f>
      </c>
      <c r="CG564" t="s">
        <v>1617</v>
      </c>
      <c r="CH564">
        <v>1</v>
      </c>
      <c r="CI564">
        <f>IF($DD564&gt;=1,INDEX($CG:$CG,$DC564+1),"")</f>
      </c>
      <c r="CJ564">
        <f>IF($DD564&gt;=2,INDEX($CG:$CG,$DC564+2),"")</f>
      </c>
      <c r="CK564">
        <f>IF($DD564&gt;=3,INDEX($CG:$CG,$DC564+3),"")</f>
      </c>
      <c r="CL564">
        <f>IF($DD564&gt;=4,INDEX($CG:$CG,$DC564+4),"")</f>
      </c>
      <c r="CM564">
        <f>IF($DD564&gt;=5,INDEX($CG:$CG,$DC564+5),"")</f>
      </c>
      <c r="CN564">
        <f>IF($DD564&gt;=6,INDEX($CG:$CG,$DC564+6),"")</f>
      </c>
      <c r="CO564">
        <f>IF($DD564&gt;=7,INDEX($CG:$CG,$DC564+7),"")</f>
      </c>
      <c r="CP564">
        <f>IF($DD564&gt;=8,INDEX($CG:$CG,$DC564+8),"")</f>
      </c>
      <c r="CQ564">
        <f>IF($DD564&gt;=9,INDEX($CG:$CG,$DC564+9),"")</f>
      </c>
      <c r="CR564">
        <f>IF($DD564&gt;=10,INDEX($CG:$CG,$DC564+10),"")</f>
      </c>
      <c r="CS564">
        <f>IF($DD564&gt;=11,INDEX($CG:$CG,$DC564+11),"")</f>
      </c>
      <c r="CT564">
        <f>IF($DD564&gt;=12,INDEX($CG:$CG,$DC564+12),"")</f>
      </c>
      <c r="CU564">
        <f>IF($DD564&gt;=13,INDEX($CG:$CG,$DC564+13),"")</f>
      </c>
      <c r="CV564">
        <f>IF($DD564&gt;=14,INDEX($CG:$CG,$DC564+14),"")</f>
      </c>
      <c r="CW564">
        <f>IF($DD564&gt;=15,INDEX($CG:$CG,$DC564+15),"")</f>
      </c>
      <c r="CX564">
        <f>IF($DD564&gt;=16,INDEX($CG:$CG,$DC564+16),"")</f>
      </c>
      <c r="CY564">
        <f>IF($DD564&gt;=17,INDEX($CG:$CG,$DC564+17),"")</f>
      </c>
      <c r="CZ564">
        <f>IF($DD564&gt;=18,INDEX($CG:$CG,$DC564+18),"")</f>
      </c>
      <c r="DA564">
        <f>IF($DD564&gt;=19,INDEX($CG:$CG,$DC564+19),"")</f>
      </c>
      <c r="DB564">
        <f>IF($DD564&gt;=20,INDEX($CG:$CG,$DC564+20),"")</f>
      </c>
      <c r="DC564">
        <f>IFERROR(MATCH($CF564,$CG$2:$CG$1558,0)+1,0)</f>
      </c>
      <c r="DD564">
        <f>IFERROR(INDEX($CH$2:$CH$1558,MATCH($CF564,$CG$2:$CG$1558,0)),0)</f>
      </c>
      <c r="DE564">
        <f>IFERROR(INDEX($AL:$AL,MATCH($G564,$AK:$AK,0))&amp;"","")</f>
      </c>
      <c r="DI564">
        <f>IF($GL564&gt;=1,INDEX($DF:$DF,$GK564+1),"")</f>
      </c>
      <c r="DJ564">
        <f>IF($GL564&gt;=2,INDEX($DF:$DF,$GK564+2),"")</f>
      </c>
      <c r="DK564">
        <f>IF($GL564&gt;=3,INDEX($DF:$DF,$GK564+3),"")</f>
      </c>
      <c r="DL564">
        <f>IF($GL564&gt;=4,INDEX($DF:$DF,$GK564+4),"")</f>
      </c>
      <c r="DM564">
        <f>IF($GL564&gt;=5,INDEX($DF:$DF,$GK564+5),"")</f>
      </c>
      <c r="DN564">
        <f>IF($GL564&gt;=6,INDEX($DF:$DF,$GK564+6),"")</f>
      </c>
      <c r="DO564">
        <f>IF($GL564&gt;=7,INDEX($DF:$DF,$GK564+7),"")</f>
      </c>
      <c r="DP564">
        <f>IF($GL564&gt;=8,INDEX($DF:$DF,$GK564+8),"")</f>
      </c>
      <c r="DQ564">
        <f>IF($GL564&gt;=9,INDEX($DF:$DF,$GK564+9),"")</f>
      </c>
      <c r="DR564">
        <f>IF($GL564&gt;=10,INDEX($DF:$DF,$GK564+10),"")</f>
      </c>
      <c r="DS564">
        <f>IF($GL564&gt;=11,INDEX($DF:$DF,$GK564+11),"")</f>
      </c>
      <c r="DT564">
        <f>IF($GL564&gt;=12,INDEX($DF:$DF,$GK564+12),"")</f>
      </c>
      <c r="DU564">
        <f>IF($GL564&gt;=13,INDEX($DF:$DF,$GK564+13),"")</f>
      </c>
      <c r="DV564">
        <f>IF($GL564&gt;=14,INDEX($DF:$DF,$GK564+14),"")</f>
      </c>
      <c r="DW564">
        <f>IF($GL564&gt;=15,INDEX($DF:$DF,$GK564+15),"")</f>
      </c>
      <c r="DX564">
        <f>IF($GL564&gt;=16,INDEX($DF:$DF,$GK564+16),"")</f>
      </c>
      <c r="DY564">
        <f>IF($GL564&gt;=17,INDEX($DF:$DF,$GK564+17),"")</f>
      </c>
      <c r="DZ564">
        <f>IF($GL564&gt;=18,INDEX($DF:$DF,$GK564+18),"")</f>
      </c>
      <c r="EA564">
        <f>IF($GL564&gt;=19,INDEX($DF:$DF,$GK564+19),"")</f>
      </c>
      <c r="EB564">
        <f>IF($GL564&gt;=20,INDEX($DF:$DF,$GK564+20),"")</f>
      </c>
      <c r="EC564">
        <f>IF($GL564&gt;=21,INDEX($DF:$DF,$GK564+21),"")</f>
      </c>
      <c r="ED564">
        <f>IF($GL564&gt;=22,INDEX($DF:$DF,$GK564+22),"")</f>
      </c>
      <c r="EE564">
        <f>IF($GL564&gt;=23,INDEX($DF:$DF,$GK564+23),"")</f>
      </c>
      <c r="EF564">
        <f>IF($GL564&gt;=24,INDEX($DF:$DF,$GK564+24),"")</f>
      </c>
      <c r="EG564">
        <f>IF($GL564&gt;=25,INDEX($DF:$DF,$GK564+25),"")</f>
      </c>
      <c r="EH564">
        <f>IF($GL564&gt;=26,INDEX($DF:$DF,$GK564+26),"")</f>
      </c>
      <c r="EI564">
        <f>IF($GL564&gt;=27,INDEX($DF:$DF,$GK564+27),"")</f>
      </c>
      <c r="EJ564">
        <f>IF($GL564&gt;=28,INDEX($DF:$DF,$GK564+28),"")</f>
      </c>
      <c r="EK564">
        <f>IF($GL564&gt;=29,INDEX($DF:$DF,$GK564+29),"")</f>
      </c>
      <c r="EL564">
        <f>IF($GL564&gt;=30,INDEX($DF:$DF,$GK564+30),"")</f>
      </c>
      <c r="EM564">
        <f>IF($GL564&gt;=31,INDEX($DF:$DF,$GK564+31),"")</f>
      </c>
      <c r="EN564">
        <f>IF($GL564&gt;=32,INDEX($DF:$DF,$GK564+32),"")</f>
      </c>
      <c r="EO564">
        <f>IF($GL564&gt;=33,INDEX($DF:$DF,$GK564+33),"")</f>
      </c>
      <c r="EP564">
        <f>IF($GL564&gt;=34,INDEX($DF:$DF,$GK564+34),"")</f>
      </c>
      <c r="EQ564">
        <f>IF($GL564&gt;=35,INDEX($DF:$DF,$GK564+35),"")</f>
      </c>
      <c r="ER564">
        <f>IF($GL564&gt;=36,INDEX($DF:$DF,$GK564+36),"")</f>
      </c>
      <c r="ES564">
        <f>IF($GL564&gt;=37,INDEX($DF:$DF,$GK564+37),"")</f>
      </c>
      <c r="ET564">
        <f>IF($GL564&gt;=38,INDEX($DF:$DF,$GK564+38),"")</f>
      </c>
      <c r="EU564">
        <f>IF($GL564&gt;=39,INDEX($DF:$DF,$GK564+39),"")</f>
      </c>
      <c r="EV564">
        <f>IF($GL564&gt;=40,INDEX($DF:$DF,$GK564+40),"")</f>
      </c>
      <c r="EW564">
        <f>IF($GL564&gt;=1,INDEX($DG:$DG,$GK564+1),"")</f>
      </c>
      <c r="EX564">
        <f>IF($GL564&gt;=2,INDEX($DG:$DG,$GK564+2),"")</f>
      </c>
      <c r="EY564">
        <f>IF($GL564&gt;=3,INDEX($DG:$DG,$GK564+3),"")</f>
      </c>
      <c r="EZ564">
        <f>IF($GL564&gt;=4,INDEX($DG:$DG,$GK564+4),"")</f>
      </c>
      <c r="FA564">
        <f>IF($GL564&gt;=5,INDEX($DG:$DG,$GK564+5),"")</f>
      </c>
      <c r="FB564">
        <f>IF($GL564&gt;=6,INDEX($DG:$DG,$GK564+6),"")</f>
      </c>
      <c r="FC564">
        <f>IF($GL564&gt;=7,INDEX($DG:$DG,$GK564+7),"")</f>
      </c>
      <c r="FD564">
        <f>IF($GL564&gt;=8,INDEX($DG:$DG,$GK564+8),"")</f>
      </c>
      <c r="FE564">
        <f>IF($GL564&gt;=9,INDEX($DG:$DG,$GK564+9),"")</f>
      </c>
      <c r="FF564">
        <f>IF($GL564&gt;=10,INDEX($DG:$DG,$GK564+10),"")</f>
      </c>
      <c r="FG564">
        <f>IF($GL564&gt;=11,INDEX($DG:$DG,$GK564+11),"")</f>
      </c>
      <c r="FH564">
        <f>IF($GL564&gt;=12,INDEX($DG:$DG,$GK564+12),"")</f>
      </c>
      <c r="FI564">
        <f>IF($GL564&gt;=13,INDEX($DG:$DG,$GK564+13),"")</f>
      </c>
      <c r="FJ564">
        <f>IF($GL564&gt;=14,INDEX($DG:$DG,$GK564+14),"")</f>
      </c>
      <c r="FK564">
        <f>IF($GL564&gt;=15,INDEX($DG:$DG,$GK564+15),"")</f>
      </c>
      <c r="FL564">
        <f>IF($GL564&gt;=16,INDEX($DG:$DG,$GK564+16),"")</f>
      </c>
      <c r="FM564">
        <f>IF($GL564&gt;=17,INDEX($DG:$DG,$GK564+17),"")</f>
      </c>
      <c r="FN564">
        <f>IF($GL564&gt;=18,INDEX($DG:$DG,$GK564+18),"")</f>
      </c>
      <c r="FO564">
        <f>IF($GL564&gt;=19,INDEX($DG:$DG,$GK564+19),"")</f>
      </c>
      <c r="FP564">
        <f>IF($GL564&gt;=20,INDEX($DG:$DG,$GK564+20),"")</f>
      </c>
      <c r="FQ564">
        <f>IF($GL564&gt;=21,INDEX($DG:$DG,$GK564+21),"")</f>
      </c>
      <c r="FR564">
        <f>IF($GL564&gt;=22,INDEX($DG:$DG,$GK564+22),"")</f>
      </c>
      <c r="FS564">
        <f>IF($GL564&gt;=23,INDEX($DG:$DG,$GK564+23),"")</f>
      </c>
      <c r="FT564">
        <f>IF($GL564&gt;=24,INDEX($DG:$DG,$GK564+24),"")</f>
      </c>
      <c r="FU564">
        <f>IF($GL564&gt;=25,INDEX($DG:$DG,$GK564+25),"")</f>
      </c>
      <c r="FV564">
        <f>IF($GL564&gt;=26,INDEX($DG:$DG,$GK564+26),"")</f>
      </c>
      <c r="FW564">
        <f>IF($GL564&gt;=27,INDEX($DG:$DG,$GK564+27),"")</f>
      </c>
      <c r="FX564">
        <f>IF($GL564&gt;=28,INDEX($DG:$DG,$GK564+28),"")</f>
      </c>
      <c r="FY564">
        <f>IF($GL564&gt;=29,INDEX($DG:$DG,$GK564+29),"")</f>
      </c>
      <c r="FZ564">
        <f>IF($GL564&gt;=30,INDEX($DG:$DG,$GK564+30),"")</f>
      </c>
      <c r="GA564">
        <f>IF($GL564&gt;=31,INDEX($DG:$DG,$GK564+31),"")</f>
      </c>
      <c r="GB564">
        <f>IF($GL564&gt;=32,INDEX($DG:$DG,$GK564+32),"")</f>
      </c>
      <c r="GC564">
        <f>IF($GL564&gt;=33,INDEX($DG:$DG,$GK564+33),"")</f>
      </c>
      <c r="GD564">
        <f>IF($GL564&gt;=34,INDEX($DG:$DG,$GK564+34),"")</f>
      </c>
      <c r="GE564">
        <f>IF($GL564&gt;=35,INDEX($DG:$DG,$GK564+35),"")</f>
      </c>
      <c r="GF564">
        <f>IF($GL564&gt;=36,INDEX($DG:$DG,$GK564+36),"")</f>
      </c>
      <c r="GG564">
        <f>IF($GL564&gt;=37,INDEX($DG:$DG,$GK564+37),"")</f>
      </c>
      <c r="GH564">
        <f>IF($GL564&gt;=38,INDEX($DG:$DG,$GK564+38),"")</f>
      </c>
      <c r="GI564">
        <f>IF($GL564&gt;=39,INDEX($DG:$DG,$GK564+39),"")</f>
      </c>
      <c r="GJ564">
        <f>IF($GL564&gt;=40,INDEX($DG:$DG,$GK564+40),"")</f>
      </c>
      <c r="GK564">
        <f>IFERROR(MATCH($DE564,$DF$2:$DF$166,0)+1,0)</f>
      </c>
      <c r="GL564">
        <f>IFERROR(INDEX($DH$2:$DH$166,MATCH($DE564,$DF$2:$DF$166,0)),0)</f>
      </c>
      <c r="GM564">
        <f>IFERROR(MATCH($H564,$DI$564:$EV$564,0),0)</f>
      </c>
      <c r="GN564">
        <f>IF($GM564&gt;0,INDEX($EW$564:$GJ$564,$GM564),"")</f>
      </c>
      <c r="GO564" t="s">
        <v>1240</v>
      </c>
      <c r="GQ564">
        <f>IF($IZ564&gt;=1,INDEX($GO:$GO,$IY564+1),"")</f>
      </c>
      <c r="GR564">
        <f>IF($IZ564&gt;=2,INDEX($GO:$GO,$IY564+2),"")</f>
      </c>
      <c r="GS564">
        <f>IF($IZ564&gt;=3,INDEX($GO:$GO,$IY564+3),"")</f>
      </c>
      <c r="GT564">
        <f>IF($IZ564&gt;=4,INDEX($GO:$GO,$IY564+4),"")</f>
      </c>
      <c r="GU564">
        <f>IF($IZ564&gt;=5,INDEX($GO:$GO,$IY564+5),"")</f>
      </c>
      <c r="GV564">
        <f>IF($IZ564&gt;=6,INDEX($GO:$GO,$IY564+6),"")</f>
      </c>
      <c r="GW564">
        <f>IF($IZ564&gt;=7,INDEX($GO:$GO,$IY564+7),"")</f>
      </c>
      <c r="GX564">
        <f>IF($IZ564&gt;=8,INDEX($GO:$GO,$IY564+8),"")</f>
      </c>
      <c r="GY564">
        <f>IF($IZ564&gt;=9,INDEX($GO:$GO,$IY564+9),"")</f>
      </c>
      <c r="GZ564">
        <f>IF($IZ564&gt;=10,INDEX($GO:$GO,$IY564+10),"")</f>
      </c>
      <c r="HA564">
        <f>IF($IZ564&gt;=11,INDEX($GO:$GO,$IY564+11),"")</f>
      </c>
      <c r="HB564">
        <f>IF($IZ564&gt;=12,INDEX($GO:$GO,$IY564+12),"")</f>
      </c>
      <c r="HC564">
        <f>IF($IZ564&gt;=13,INDEX($GO:$GO,$IY564+13),"")</f>
      </c>
      <c r="HD564">
        <f>IF($IZ564&gt;=14,INDEX($GO:$GO,$IY564+14),"")</f>
      </c>
      <c r="HE564">
        <f>IF($IZ564&gt;=15,INDEX($GO:$GO,$IY564+15),"")</f>
      </c>
      <c r="HF564">
        <f>IF($IZ564&gt;=16,INDEX($GO:$GO,$IY564+16),"")</f>
      </c>
      <c r="HG564">
        <f>IF($IZ564&gt;=17,INDEX($GO:$GO,$IY564+17),"")</f>
      </c>
      <c r="HH564">
        <f>IF($IZ564&gt;=18,INDEX($GO:$GO,$IY564+18),"")</f>
      </c>
      <c r="HI564">
        <f>IF($IZ564&gt;=19,INDEX($GO:$GO,$IY564+19),"")</f>
      </c>
      <c r="HJ564">
        <f>IF($IZ564&gt;=20,INDEX($GO:$GO,$IY564+20),"")</f>
      </c>
      <c r="HK564">
        <f>IF($IZ564&gt;=21,INDEX($GO:$GO,$IY564+21),"")</f>
      </c>
      <c r="HL564">
        <f>IF($IZ564&gt;=22,INDEX($GO:$GO,$IY564+22),"")</f>
      </c>
      <c r="HM564">
        <f>IF($IZ564&gt;=23,INDEX($GO:$GO,$IY564+23),"")</f>
      </c>
      <c r="HN564">
        <f>IF($IZ564&gt;=24,INDEX($GO:$GO,$IY564+24),"")</f>
      </c>
      <c r="HO564">
        <f>IF($IZ564&gt;=25,INDEX($GO:$GO,$IY564+25),"")</f>
      </c>
      <c r="HP564">
        <f>IF($IZ564&gt;=26,INDEX($GO:$GO,$IY564+26),"")</f>
      </c>
      <c r="HQ564">
        <f>IF($IZ564&gt;=27,INDEX($GO:$GO,$IY564+27),"")</f>
      </c>
      <c r="HR564">
        <f>IF($IZ564&gt;=28,INDEX($GO:$GO,$IY564+28),"")</f>
      </c>
      <c r="HS564">
        <f>IF($IZ564&gt;=29,INDEX($GO:$GO,$IY564+29),"")</f>
      </c>
      <c r="HT564">
        <f>IF($IZ564&gt;=30,INDEX($GO:$GO,$IY564+30),"")</f>
      </c>
      <c r="HU564">
        <f>IF($IZ564&gt;=31,INDEX($GO:$GO,$IY564+31),"")</f>
      </c>
      <c r="HV564">
        <f>IF($IZ564&gt;=32,INDEX($GO:$GO,$IY564+32),"")</f>
      </c>
      <c r="HW564">
        <f>IF($IZ564&gt;=33,INDEX($GO:$GO,$IY564+33),"")</f>
      </c>
      <c r="HX564">
        <f>IF($IZ564&gt;=34,INDEX($GO:$GO,$IY564+34),"")</f>
      </c>
      <c r="HY564">
        <f>IF($IZ564&gt;=35,INDEX($GO:$GO,$IY564+35),"")</f>
      </c>
      <c r="HZ564">
        <f>IF($IZ564&gt;=36,INDEX($GO:$GO,$IY564+36),"")</f>
      </c>
      <c r="IA564">
        <f>IF($IZ564&gt;=37,INDEX($GO:$GO,$IY564+37),"")</f>
      </c>
      <c r="IB564">
        <f>IF($IZ564&gt;=38,INDEX($GO:$GO,$IY564+38),"")</f>
      </c>
      <c r="IC564">
        <f>IF($IZ564&gt;=39,INDEX($GO:$GO,$IY564+39),"")</f>
      </c>
      <c r="ID564">
        <f>IF($IZ564&gt;=40,INDEX($GO:$GO,$IY564+40),"")</f>
      </c>
      <c r="IE564">
        <f>IF($IZ564&gt;=41,INDEX($GO:$GO,$IY564+41),"")</f>
      </c>
      <c r="IF564">
        <f>IF($IZ564&gt;=42,INDEX($GO:$GO,$IY564+42),"")</f>
      </c>
      <c r="IG564">
        <f>IF($IZ564&gt;=43,INDEX($GO:$GO,$IY564+43),"")</f>
      </c>
      <c r="IH564">
        <f>IF($IZ564&gt;=44,INDEX($GO:$GO,$IY564+44),"")</f>
      </c>
      <c r="II564">
        <f>IF($IZ564&gt;=45,INDEX($GO:$GO,$IY564+45),"")</f>
      </c>
      <c r="IJ564">
        <f>IF($IZ564&gt;=46,INDEX($GO:$GO,$IY564+46),"")</f>
      </c>
      <c r="IK564">
        <f>IF($IZ564&gt;=47,INDEX($GO:$GO,$IY564+47),"")</f>
      </c>
      <c r="IL564">
        <f>IF($IZ564&gt;=48,INDEX($GO:$GO,$IY564+48),"")</f>
      </c>
      <c r="IM564">
        <f>IF($IZ564&gt;=49,INDEX($GO:$GO,$IY564+49),"")</f>
      </c>
      <c r="IN564">
        <f>IF($IZ564&gt;=50,INDEX($GO:$GO,$IY564+50),"")</f>
      </c>
      <c r="IO564">
        <f>IF($IZ564&gt;=51,INDEX($GO:$GO,$IY564+51),"")</f>
      </c>
      <c r="IP564">
        <f>IF($IZ564&gt;=52,INDEX($GO:$GO,$IY564+52),"")</f>
      </c>
      <c r="IQ564">
        <f>IF($IZ564&gt;=53,INDEX($GO:$GO,$IY564+53),"")</f>
      </c>
      <c r="IR564">
        <f>IF($IZ564&gt;=54,INDEX($GO:$GO,$IY564+54),"")</f>
      </c>
      <c r="IS564">
        <f>IF($IZ564&gt;=55,INDEX($GO:$GO,$IY564+55),"")</f>
      </c>
      <c r="IT564">
        <f>IF($IZ564&gt;=56,INDEX($GO:$GO,$IY564+56),"")</f>
      </c>
      <c r="IU564">
        <f>IF($IZ564&gt;=57,INDEX($GO:$GO,$IY564+57),"")</f>
      </c>
      <c r="IV564">
        <f>IF($IZ564&gt;=58,INDEX($GO:$GO,$IY564+58),"")</f>
      </c>
      <c r="IW564">
        <f>IF($IZ564&gt;=59,INDEX($GO:$GO,$IY564+59),"")</f>
      </c>
      <c r="IX564">
        <f>IF($IZ564&gt;=60,INDEX($GO:$GO,$IY564+60),"")</f>
      </c>
      <c r="IY564">
        <f>IFERROR(MATCH($GN564,$GO$2:$GO$827,0)+1,0)</f>
      </c>
      <c r="IZ564">
        <f>IFERROR(INDEX($GP$2:$GP$827,MATCH($GN564,$GO$2:$GO$827,0)),0)</f>
      </c>
      <c r="JA564" t="s">
        <v>23</v>
      </c>
      <c r="JB564" t="s">
        <v>23</v>
      </c>
    </row>
    <row r="565" spans="1:262" x14ac:dyDescent="0.25">
      <c r="F565" s="1"/>
      <c r="G565" s="1"/>
      <c r="H565" s="1"/>
      <c r="I565" s="1"/>
      <c r="J565" s="1">
        <f>IFERROR(IF(FIND(" - ",$F565)&gt;0,MID($F565,FIND(" - ",$F565)+3,LEN($F565)),""),"")</f>
      </c>
      <c r="L565" s="1"/>
      <c r="N565" t="s">
        <v>23</v>
      </c>
      <c r="P565">
        <f>IF(OR($N565="",$O565=""),"",IFERROR($N565/$O565,0))</f>
      </c>
      <c r="Q565">
        <f>IF($N565="","",
IF($G565="","",
IF(ISNUMBER(SEARCH("exempt",LOWER($G565))),0,
$N565*(VALUE(SUBSTITUTE($G565,"%",""))/100))))</f>
      </c>
      <c r="W565">
        <f>IF($N565="","",
SUM($N565,$Q565,$U565,$R565,$T565)-
IF($V565="",0,VALUE($V565)))</f>
      </c>
      <c r="AE565" t="s">
        <v>1618</v>
      </c>
      <c r="AJ565" t="s">
        <v>1329</v>
      </c>
      <c r="AM565">
        <f>IFERROR(LEFT($F565,FIND(" - ",$F565)-1),$F565)</f>
      </c>
      <c r="AP565">
        <f>IF($CE565&gt;=1,INDEX($AN:$AN,$CD565+1),"")</f>
      </c>
      <c r="AQ565">
        <f>IF($CE565&gt;=2,INDEX($AN:$AN,$CD565+2),"")</f>
      </c>
      <c r="AR565">
        <f>IF($CE565&gt;=3,INDEX($AN:$AN,$CD565+3),"")</f>
      </c>
      <c r="AS565">
        <f>IF($CE565&gt;=4,INDEX($AN:$AN,$CD565+4),"")</f>
      </c>
      <c r="AT565">
        <f>IF($CE565&gt;=5,INDEX($AN:$AN,$CD565+5),"")</f>
      </c>
      <c r="AU565">
        <f>IF($CE565&gt;=6,INDEX($AN:$AN,$CD565+6),"")</f>
      </c>
      <c r="AV565">
        <f>IF($CE565&gt;=7,INDEX($AN:$AN,$CD565+7),"")</f>
      </c>
      <c r="AW565">
        <f>IF($CE565&gt;=8,INDEX($AN:$AN,$CD565+8),"")</f>
      </c>
      <c r="AX565">
        <f>IF($CE565&gt;=9,INDEX($AN:$AN,$CD565+9),"")</f>
      </c>
      <c r="AY565">
        <f>IF($CE565&gt;=10,INDEX($AN:$AN,$CD565+10),"")</f>
      </c>
      <c r="AZ565">
        <f>IF($CE565&gt;=11,INDEX($AN:$AN,$CD565+11),"")</f>
      </c>
      <c r="BA565">
        <f>IF($CE565&gt;=12,INDEX($AN:$AN,$CD565+12),"")</f>
      </c>
      <c r="BB565">
        <f>IF($CE565&gt;=13,INDEX($AN:$AN,$CD565+13),"")</f>
      </c>
      <c r="BC565">
        <f>IF($CE565&gt;=14,INDEX($AN:$AN,$CD565+14),"")</f>
      </c>
      <c r="BD565">
        <f>IF($CE565&gt;=15,INDEX($AN:$AN,$CD565+15),"")</f>
      </c>
      <c r="BE565">
        <f>IF($CE565&gt;=16,INDEX($AN:$AN,$CD565+16),"")</f>
      </c>
      <c r="BF565">
        <f>IF($CE565&gt;=17,INDEX($AN:$AN,$CD565+17),"")</f>
      </c>
      <c r="BG565">
        <f>IF($CE565&gt;=18,INDEX($AN:$AN,$CD565+18),"")</f>
      </c>
      <c r="BH565">
        <f>IF($CE565&gt;=19,INDEX($AN:$AN,$CD565+19),"")</f>
      </c>
      <c r="BI565">
        <f>IF($CE565&gt;=20,INDEX($AN:$AN,$CD565+20),"")</f>
      </c>
      <c r="BJ565">
        <f>IF($CE565&gt;=21,INDEX($AN:$AN,$CD565+21),"")</f>
      </c>
      <c r="BK565">
        <f>IF($CE565&gt;=22,INDEX($AN:$AN,$CD565+22),"")</f>
      </c>
      <c r="BL565">
        <f>IF($CE565&gt;=23,INDEX($AN:$AN,$CD565+23),"")</f>
      </c>
      <c r="BM565">
        <f>IF($CE565&gt;=24,INDEX($AN:$AN,$CD565+24),"")</f>
      </c>
      <c r="BN565">
        <f>IF($CE565&gt;=25,INDEX($AN:$AN,$CD565+25),"")</f>
      </c>
      <c r="BO565">
        <f>IF($CE565&gt;=26,INDEX($AN:$AN,$CD565+26),"")</f>
      </c>
      <c r="BP565">
        <f>IF($CE565&gt;=27,INDEX($AN:$AN,$CD565+27),"")</f>
      </c>
      <c r="BQ565">
        <f>IF($CE565&gt;=28,INDEX($AN:$AN,$CD565+28),"")</f>
      </c>
      <c r="BR565">
        <f>IF($CE565&gt;=29,INDEX($AN:$AN,$CD565+29),"")</f>
      </c>
      <c r="BS565">
        <f>IF($CE565&gt;=30,INDEX($AN:$AN,$CD565+30),"")</f>
      </c>
      <c r="BT565">
        <f>IF($CE565&gt;=31,INDEX($AN:$AN,$CD565+31),"")</f>
      </c>
      <c r="BU565">
        <f>IF($CE565&gt;=32,INDEX($AN:$AN,$CD565+32),"")</f>
      </c>
      <c r="BV565">
        <f>IF($CE565&gt;=33,INDEX($AN:$AN,$CD565+33),"")</f>
      </c>
      <c r="BW565">
        <f>IF($CE565&gt;=34,INDEX($AN:$AN,$CD565+34),"")</f>
      </c>
      <c r="BX565">
        <f>IF($CE565&gt;=35,INDEX($AN:$AN,$CD565+35),"")</f>
      </c>
      <c r="BY565">
        <f>IF($CE565&gt;=36,INDEX($AN:$AN,$CD565+36),"")</f>
      </c>
      <c r="BZ565">
        <f>IF($CE565&gt;=37,INDEX($AN:$AN,$CD565+37),"")</f>
      </c>
      <c r="CA565">
        <f>IF($CE565&gt;=38,INDEX($AN:$AN,$CD565+38),"")</f>
      </c>
      <c r="CB565">
        <f>IF($CE565&gt;=39,INDEX($AN:$AN,$CD565+39),"")</f>
      </c>
      <c r="CC565">
        <f>IF($CE565&gt;=40,INDEX($AN:$AN,$CD565+40),"")</f>
      </c>
      <c r="CD565">
        <f>IFERROR(MATCH($AM565,$AN$2:$AN$133,0)+1,0)</f>
      </c>
      <c r="CE565">
        <f>IFERROR(INDEX($AO$2:$AO$133,MATCH($AM565,$AN$2:$AN$133,0)),0)</f>
      </c>
      <c r="CF565">
        <f>IFERROR(LEFT($K565,FIND(" - ",$K565)-1),$K565)</f>
      </c>
      <c r="CG565" t="s">
        <v>108</v>
      </c>
      <c r="CI565">
        <f>IF($DD565&gt;=1,INDEX($CG:$CG,$DC565+1),"")</f>
      </c>
      <c r="CJ565">
        <f>IF($DD565&gt;=2,INDEX($CG:$CG,$DC565+2),"")</f>
      </c>
      <c r="CK565">
        <f>IF($DD565&gt;=3,INDEX($CG:$CG,$DC565+3),"")</f>
      </c>
      <c r="CL565">
        <f>IF($DD565&gt;=4,INDEX($CG:$CG,$DC565+4),"")</f>
      </c>
      <c r="CM565">
        <f>IF($DD565&gt;=5,INDEX($CG:$CG,$DC565+5),"")</f>
      </c>
      <c r="CN565">
        <f>IF($DD565&gt;=6,INDEX($CG:$CG,$DC565+6),"")</f>
      </c>
      <c r="CO565">
        <f>IF($DD565&gt;=7,INDEX($CG:$CG,$DC565+7),"")</f>
      </c>
      <c r="CP565">
        <f>IF($DD565&gt;=8,INDEX($CG:$CG,$DC565+8),"")</f>
      </c>
      <c r="CQ565">
        <f>IF($DD565&gt;=9,INDEX($CG:$CG,$DC565+9),"")</f>
      </c>
      <c r="CR565">
        <f>IF($DD565&gt;=10,INDEX($CG:$CG,$DC565+10),"")</f>
      </c>
      <c r="CS565">
        <f>IF($DD565&gt;=11,INDEX($CG:$CG,$DC565+11),"")</f>
      </c>
      <c r="CT565">
        <f>IF($DD565&gt;=12,INDEX($CG:$CG,$DC565+12),"")</f>
      </c>
      <c r="CU565">
        <f>IF($DD565&gt;=13,INDEX($CG:$CG,$DC565+13),"")</f>
      </c>
      <c r="CV565">
        <f>IF($DD565&gt;=14,INDEX($CG:$CG,$DC565+14),"")</f>
      </c>
      <c r="CW565">
        <f>IF($DD565&gt;=15,INDEX($CG:$CG,$DC565+15),"")</f>
      </c>
      <c r="CX565">
        <f>IF($DD565&gt;=16,INDEX($CG:$CG,$DC565+16),"")</f>
      </c>
      <c r="CY565">
        <f>IF($DD565&gt;=17,INDEX($CG:$CG,$DC565+17),"")</f>
      </c>
      <c r="CZ565">
        <f>IF($DD565&gt;=18,INDEX($CG:$CG,$DC565+18),"")</f>
      </c>
      <c r="DA565">
        <f>IF($DD565&gt;=19,INDEX($CG:$CG,$DC565+19),"")</f>
      </c>
      <c r="DB565">
        <f>IF($DD565&gt;=20,INDEX($CG:$CG,$DC565+20),"")</f>
      </c>
      <c r="DC565">
        <f>IFERROR(MATCH($CF565,$CG$2:$CG$1558,0)+1,0)</f>
      </c>
      <c r="DD565">
        <f>IFERROR(INDEX($CH$2:$CH$1558,MATCH($CF565,$CG$2:$CG$1558,0)),0)</f>
      </c>
      <c r="DE565">
        <f>IFERROR(INDEX($AL:$AL,MATCH($G565,$AK:$AK,0))&amp;"","")</f>
      </c>
      <c r="DI565">
        <f>IF($GL565&gt;=1,INDEX($DF:$DF,$GK565+1),"")</f>
      </c>
      <c r="DJ565">
        <f>IF($GL565&gt;=2,INDEX($DF:$DF,$GK565+2),"")</f>
      </c>
      <c r="DK565">
        <f>IF($GL565&gt;=3,INDEX($DF:$DF,$GK565+3),"")</f>
      </c>
      <c r="DL565">
        <f>IF($GL565&gt;=4,INDEX($DF:$DF,$GK565+4),"")</f>
      </c>
      <c r="DM565">
        <f>IF($GL565&gt;=5,INDEX($DF:$DF,$GK565+5),"")</f>
      </c>
      <c r="DN565">
        <f>IF($GL565&gt;=6,INDEX($DF:$DF,$GK565+6),"")</f>
      </c>
      <c r="DO565">
        <f>IF($GL565&gt;=7,INDEX($DF:$DF,$GK565+7),"")</f>
      </c>
      <c r="DP565">
        <f>IF($GL565&gt;=8,INDEX($DF:$DF,$GK565+8),"")</f>
      </c>
      <c r="DQ565">
        <f>IF($GL565&gt;=9,INDEX($DF:$DF,$GK565+9),"")</f>
      </c>
      <c r="DR565">
        <f>IF($GL565&gt;=10,INDEX($DF:$DF,$GK565+10),"")</f>
      </c>
      <c r="DS565">
        <f>IF($GL565&gt;=11,INDEX($DF:$DF,$GK565+11),"")</f>
      </c>
      <c r="DT565">
        <f>IF($GL565&gt;=12,INDEX($DF:$DF,$GK565+12),"")</f>
      </c>
      <c r="DU565">
        <f>IF($GL565&gt;=13,INDEX($DF:$DF,$GK565+13),"")</f>
      </c>
      <c r="DV565">
        <f>IF($GL565&gt;=14,INDEX($DF:$DF,$GK565+14),"")</f>
      </c>
      <c r="DW565">
        <f>IF($GL565&gt;=15,INDEX($DF:$DF,$GK565+15),"")</f>
      </c>
      <c r="DX565">
        <f>IF($GL565&gt;=16,INDEX($DF:$DF,$GK565+16),"")</f>
      </c>
      <c r="DY565">
        <f>IF($GL565&gt;=17,INDEX($DF:$DF,$GK565+17),"")</f>
      </c>
      <c r="DZ565">
        <f>IF($GL565&gt;=18,INDEX($DF:$DF,$GK565+18),"")</f>
      </c>
      <c r="EA565">
        <f>IF($GL565&gt;=19,INDEX($DF:$DF,$GK565+19),"")</f>
      </c>
      <c r="EB565">
        <f>IF($GL565&gt;=20,INDEX($DF:$DF,$GK565+20),"")</f>
      </c>
      <c r="EC565">
        <f>IF($GL565&gt;=21,INDEX($DF:$DF,$GK565+21),"")</f>
      </c>
      <c r="ED565">
        <f>IF($GL565&gt;=22,INDEX($DF:$DF,$GK565+22),"")</f>
      </c>
      <c r="EE565">
        <f>IF($GL565&gt;=23,INDEX($DF:$DF,$GK565+23),"")</f>
      </c>
      <c r="EF565">
        <f>IF($GL565&gt;=24,INDEX($DF:$DF,$GK565+24),"")</f>
      </c>
      <c r="EG565">
        <f>IF($GL565&gt;=25,INDEX($DF:$DF,$GK565+25),"")</f>
      </c>
      <c r="EH565">
        <f>IF($GL565&gt;=26,INDEX($DF:$DF,$GK565+26),"")</f>
      </c>
      <c r="EI565">
        <f>IF($GL565&gt;=27,INDEX($DF:$DF,$GK565+27),"")</f>
      </c>
      <c r="EJ565">
        <f>IF($GL565&gt;=28,INDEX($DF:$DF,$GK565+28),"")</f>
      </c>
      <c r="EK565">
        <f>IF($GL565&gt;=29,INDEX($DF:$DF,$GK565+29),"")</f>
      </c>
      <c r="EL565">
        <f>IF($GL565&gt;=30,INDEX($DF:$DF,$GK565+30),"")</f>
      </c>
      <c r="EM565">
        <f>IF($GL565&gt;=31,INDEX($DF:$DF,$GK565+31),"")</f>
      </c>
      <c r="EN565">
        <f>IF($GL565&gt;=32,INDEX($DF:$DF,$GK565+32),"")</f>
      </c>
      <c r="EO565">
        <f>IF($GL565&gt;=33,INDEX($DF:$DF,$GK565+33),"")</f>
      </c>
      <c r="EP565">
        <f>IF($GL565&gt;=34,INDEX($DF:$DF,$GK565+34),"")</f>
      </c>
      <c r="EQ565">
        <f>IF($GL565&gt;=35,INDEX($DF:$DF,$GK565+35),"")</f>
      </c>
      <c r="ER565">
        <f>IF($GL565&gt;=36,INDEX($DF:$DF,$GK565+36),"")</f>
      </c>
      <c r="ES565">
        <f>IF($GL565&gt;=37,INDEX($DF:$DF,$GK565+37),"")</f>
      </c>
      <c r="ET565">
        <f>IF($GL565&gt;=38,INDEX($DF:$DF,$GK565+38),"")</f>
      </c>
      <c r="EU565">
        <f>IF($GL565&gt;=39,INDEX($DF:$DF,$GK565+39),"")</f>
      </c>
      <c r="EV565">
        <f>IF($GL565&gt;=40,INDEX($DF:$DF,$GK565+40),"")</f>
      </c>
      <c r="EW565">
        <f>IF($GL565&gt;=1,INDEX($DG:$DG,$GK565+1),"")</f>
      </c>
      <c r="EX565">
        <f>IF($GL565&gt;=2,INDEX($DG:$DG,$GK565+2),"")</f>
      </c>
      <c r="EY565">
        <f>IF($GL565&gt;=3,INDEX($DG:$DG,$GK565+3),"")</f>
      </c>
      <c r="EZ565">
        <f>IF($GL565&gt;=4,INDEX($DG:$DG,$GK565+4),"")</f>
      </c>
      <c r="FA565">
        <f>IF($GL565&gt;=5,INDEX($DG:$DG,$GK565+5),"")</f>
      </c>
      <c r="FB565">
        <f>IF($GL565&gt;=6,INDEX($DG:$DG,$GK565+6),"")</f>
      </c>
      <c r="FC565">
        <f>IF($GL565&gt;=7,INDEX($DG:$DG,$GK565+7),"")</f>
      </c>
      <c r="FD565">
        <f>IF($GL565&gt;=8,INDEX($DG:$DG,$GK565+8),"")</f>
      </c>
      <c r="FE565">
        <f>IF($GL565&gt;=9,INDEX($DG:$DG,$GK565+9),"")</f>
      </c>
      <c r="FF565">
        <f>IF($GL565&gt;=10,INDEX($DG:$DG,$GK565+10),"")</f>
      </c>
      <c r="FG565">
        <f>IF($GL565&gt;=11,INDEX($DG:$DG,$GK565+11),"")</f>
      </c>
      <c r="FH565">
        <f>IF($GL565&gt;=12,INDEX($DG:$DG,$GK565+12),"")</f>
      </c>
      <c r="FI565">
        <f>IF($GL565&gt;=13,INDEX($DG:$DG,$GK565+13),"")</f>
      </c>
      <c r="FJ565">
        <f>IF($GL565&gt;=14,INDEX($DG:$DG,$GK565+14),"")</f>
      </c>
      <c r="FK565">
        <f>IF($GL565&gt;=15,INDEX($DG:$DG,$GK565+15),"")</f>
      </c>
      <c r="FL565">
        <f>IF($GL565&gt;=16,INDEX($DG:$DG,$GK565+16),"")</f>
      </c>
      <c r="FM565">
        <f>IF($GL565&gt;=17,INDEX($DG:$DG,$GK565+17),"")</f>
      </c>
      <c r="FN565">
        <f>IF($GL565&gt;=18,INDEX($DG:$DG,$GK565+18),"")</f>
      </c>
      <c r="FO565">
        <f>IF($GL565&gt;=19,INDEX($DG:$DG,$GK565+19),"")</f>
      </c>
      <c r="FP565">
        <f>IF($GL565&gt;=20,INDEX($DG:$DG,$GK565+20),"")</f>
      </c>
      <c r="FQ565">
        <f>IF($GL565&gt;=21,INDEX($DG:$DG,$GK565+21),"")</f>
      </c>
      <c r="FR565">
        <f>IF($GL565&gt;=22,INDEX($DG:$DG,$GK565+22),"")</f>
      </c>
      <c r="FS565">
        <f>IF($GL565&gt;=23,INDEX($DG:$DG,$GK565+23),"")</f>
      </c>
      <c r="FT565">
        <f>IF($GL565&gt;=24,INDEX($DG:$DG,$GK565+24),"")</f>
      </c>
      <c r="FU565">
        <f>IF($GL565&gt;=25,INDEX($DG:$DG,$GK565+25),"")</f>
      </c>
      <c r="FV565">
        <f>IF($GL565&gt;=26,INDEX($DG:$DG,$GK565+26),"")</f>
      </c>
      <c r="FW565">
        <f>IF($GL565&gt;=27,INDEX($DG:$DG,$GK565+27),"")</f>
      </c>
      <c r="FX565">
        <f>IF($GL565&gt;=28,INDEX($DG:$DG,$GK565+28),"")</f>
      </c>
      <c r="FY565">
        <f>IF($GL565&gt;=29,INDEX($DG:$DG,$GK565+29),"")</f>
      </c>
      <c r="FZ565">
        <f>IF($GL565&gt;=30,INDEX($DG:$DG,$GK565+30),"")</f>
      </c>
      <c r="GA565">
        <f>IF($GL565&gt;=31,INDEX($DG:$DG,$GK565+31),"")</f>
      </c>
      <c r="GB565">
        <f>IF($GL565&gt;=32,INDEX($DG:$DG,$GK565+32),"")</f>
      </c>
      <c r="GC565">
        <f>IF($GL565&gt;=33,INDEX($DG:$DG,$GK565+33),"")</f>
      </c>
      <c r="GD565">
        <f>IF($GL565&gt;=34,INDEX($DG:$DG,$GK565+34),"")</f>
      </c>
      <c r="GE565">
        <f>IF($GL565&gt;=35,INDEX($DG:$DG,$GK565+35),"")</f>
      </c>
      <c r="GF565">
        <f>IF($GL565&gt;=36,INDEX($DG:$DG,$GK565+36),"")</f>
      </c>
      <c r="GG565">
        <f>IF($GL565&gt;=37,INDEX($DG:$DG,$GK565+37),"")</f>
      </c>
      <c r="GH565">
        <f>IF($GL565&gt;=38,INDEX($DG:$DG,$GK565+38),"")</f>
      </c>
      <c r="GI565">
        <f>IF($GL565&gt;=39,INDEX($DG:$DG,$GK565+39),"")</f>
      </c>
      <c r="GJ565">
        <f>IF($GL565&gt;=40,INDEX($DG:$DG,$GK565+40),"")</f>
      </c>
      <c r="GK565">
        <f>IFERROR(MATCH($DE565,$DF$2:$DF$166,0)+1,0)</f>
      </c>
      <c r="GL565">
        <f>IFERROR(INDEX($DH$2:$DH$166,MATCH($DE565,$DF$2:$DF$166,0)),0)</f>
      </c>
      <c r="GM565">
        <f>IFERROR(MATCH($H565,$DI$565:$EV$565,0),0)</f>
      </c>
      <c r="GN565">
        <f>IF($GM565&gt;0,INDEX($EW$565:$GJ$565,$GM565),"")</f>
      </c>
      <c r="GO565" t="s">
        <v>1243</v>
      </c>
      <c r="GQ565">
        <f>IF($IZ565&gt;=1,INDEX($GO:$GO,$IY565+1),"")</f>
      </c>
      <c r="GR565">
        <f>IF($IZ565&gt;=2,INDEX($GO:$GO,$IY565+2),"")</f>
      </c>
      <c r="GS565">
        <f>IF($IZ565&gt;=3,INDEX($GO:$GO,$IY565+3),"")</f>
      </c>
      <c r="GT565">
        <f>IF($IZ565&gt;=4,INDEX($GO:$GO,$IY565+4),"")</f>
      </c>
      <c r="GU565">
        <f>IF($IZ565&gt;=5,INDEX($GO:$GO,$IY565+5),"")</f>
      </c>
      <c r="GV565">
        <f>IF($IZ565&gt;=6,INDEX($GO:$GO,$IY565+6),"")</f>
      </c>
      <c r="GW565">
        <f>IF($IZ565&gt;=7,INDEX($GO:$GO,$IY565+7),"")</f>
      </c>
      <c r="GX565">
        <f>IF($IZ565&gt;=8,INDEX($GO:$GO,$IY565+8),"")</f>
      </c>
      <c r="GY565">
        <f>IF($IZ565&gt;=9,INDEX($GO:$GO,$IY565+9),"")</f>
      </c>
      <c r="GZ565">
        <f>IF($IZ565&gt;=10,INDEX($GO:$GO,$IY565+10),"")</f>
      </c>
      <c r="HA565">
        <f>IF($IZ565&gt;=11,INDEX($GO:$GO,$IY565+11),"")</f>
      </c>
      <c r="HB565">
        <f>IF($IZ565&gt;=12,INDEX($GO:$GO,$IY565+12),"")</f>
      </c>
      <c r="HC565">
        <f>IF($IZ565&gt;=13,INDEX($GO:$GO,$IY565+13),"")</f>
      </c>
      <c r="HD565">
        <f>IF($IZ565&gt;=14,INDEX($GO:$GO,$IY565+14),"")</f>
      </c>
      <c r="HE565">
        <f>IF($IZ565&gt;=15,INDEX($GO:$GO,$IY565+15),"")</f>
      </c>
      <c r="HF565">
        <f>IF($IZ565&gt;=16,INDEX($GO:$GO,$IY565+16),"")</f>
      </c>
      <c r="HG565">
        <f>IF($IZ565&gt;=17,INDEX($GO:$GO,$IY565+17),"")</f>
      </c>
      <c r="HH565">
        <f>IF($IZ565&gt;=18,INDEX($GO:$GO,$IY565+18),"")</f>
      </c>
      <c r="HI565">
        <f>IF($IZ565&gt;=19,INDEX($GO:$GO,$IY565+19),"")</f>
      </c>
      <c r="HJ565">
        <f>IF($IZ565&gt;=20,INDEX($GO:$GO,$IY565+20),"")</f>
      </c>
      <c r="HK565">
        <f>IF($IZ565&gt;=21,INDEX($GO:$GO,$IY565+21),"")</f>
      </c>
      <c r="HL565">
        <f>IF($IZ565&gt;=22,INDEX($GO:$GO,$IY565+22),"")</f>
      </c>
      <c r="HM565">
        <f>IF($IZ565&gt;=23,INDEX($GO:$GO,$IY565+23),"")</f>
      </c>
      <c r="HN565">
        <f>IF($IZ565&gt;=24,INDEX($GO:$GO,$IY565+24),"")</f>
      </c>
      <c r="HO565">
        <f>IF($IZ565&gt;=25,INDEX($GO:$GO,$IY565+25),"")</f>
      </c>
      <c r="HP565">
        <f>IF($IZ565&gt;=26,INDEX($GO:$GO,$IY565+26),"")</f>
      </c>
      <c r="HQ565">
        <f>IF($IZ565&gt;=27,INDEX($GO:$GO,$IY565+27),"")</f>
      </c>
      <c r="HR565">
        <f>IF($IZ565&gt;=28,INDEX($GO:$GO,$IY565+28),"")</f>
      </c>
      <c r="HS565">
        <f>IF($IZ565&gt;=29,INDEX($GO:$GO,$IY565+29),"")</f>
      </c>
      <c r="HT565">
        <f>IF($IZ565&gt;=30,INDEX($GO:$GO,$IY565+30),"")</f>
      </c>
      <c r="HU565">
        <f>IF($IZ565&gt;=31,INDEX($GO:$GO,$IY565+31),"")</f>
      </c>
      <c r="HV565">
        <f>IF($IZ565&gt;=32,INDEX($GO:$GO,$IY565+32),"")</f>
      </c>
      <c r="HW565">
        <f>IF($IZ565&gt;=33,INDEX($GO:$GO,$IY565+33),"")</f>
      </c>
      <c r="HX565">
        <f>IF($IZ565&gt;=34,INDEX($GO:$GO,$IY565+34),"")</f>
      </c>
      <c r="HY565">
        <f>IF($IZ565&gt;=35,INDEX($GO:$GO,$IY565+35),"")</f>
      </c>
      <c r="HZ565">
        <f>IF($IZ565&gt;=36,INDEX($GO:$GO,$IY565+36),"")</f>
      </c>
      <c r="IA565">
        <f>IF($IZ565&gt;=37,INDEX($GO:$GO,$IY565+37),"")</f>
      </c>
      <c r="IB565">
        <f>IF($IZ565&gt;=38,INDEX($GO:$GO,$IY565+38),"")</f>
      </c>
      <c r="IC565">
        <f>IF($IZ565&gt;=39,INDEX($GO:$GO,$IY565+39),"")</f>
      </c>
      <c r="ID565">
        <f>IF($IZ565&gt;=40,INDEX($GO:$GO,$IY565+40),"")</f>
      </c>
      <c r="IE565">
        <f>IF($IZ565&gt;=41,INDEX($GO:$GO,$IY565+41),"")</f>
      </c>
      <c r="IF565">
        <f>IF($IZ565&gt;=42,INDEX($GO:$GO,$IY565+42),"")</f>
      </c>
      <c r="IG565">
        <f>IF($IZ565&gt;=43,INDEX($GO:$GO,$IY565+43),"")</f>
      </c>
      <c r="IH565">
        <f>IF($IZ565&gt;=44,INDEX($GO:$GO,$IY565+44),"")</f>
      </c>
      <c r="II565">
        <f>IF($IZ565&gt;=45,INDEX($GO:$GO,$IY565+45),"")</f>
      </c>
      <c r="IJ565">
        <f>IF($IZ565&gt;=46,INDEX($GO:$GO,$IY565+46),"")</f>
      </c>
      <c r="IK565">
        <f>IF($IZ565&gt;=47,INDEX($GO:$GO,$IY565+47),"")</f>
      </c>
      <c r="IL565">
        <f>IF($IZ565&gt;=48,INDEX($GO:$GO,$IY565+48),"")</f>
      </c>
      <c r="IM565">
        <f>IF($IZ565&gt;=49,INDEX($GO:$GO,$IY565+49),"")</f>
      </c>
      <c r="IN565">
        <f>IF($IZ565&gt;=50,INDEX($GO:$GO,$IY565+50),"")</f>
      </c>
      <c r="IO565">
        <f>IF($IZ565&gt;=51,INDEX($GO:$GO,$IY565+51),"")</f>
      </c>
      <c r="IP565">
        <f>IF($IZ565&gt;=52,INDEX($GO:$GO,$IY565+52),"")</f>
      </c>
      <c r="IQ565">
        <f>IF($IZ565&gt;=53,INDEX($GO:$GO,$IY565+53),"")</f>
      </c>
      <c r="IR565">
        <f>IF($IZ565&gt;=54,INDEX($GO:$GO,$IY565+54),"")</f>
      </c>
      <c r="IS565">
        <f>IF($IZ565&gt;=55,INDEX($GO:$GO,$IY565+55),"")</f>
      </c>
      <c r="IT565">
        <f>IF($IZ565&gt;=56,INDEX($GO:$GO,$IY565+56),"")</f>
      </c>
      <c r="IU565">
        <f>IF($IZ565&gt;=57,INDEX($GO:$GO,$IY565+57),"")</f>
      </c>
      <c r="IV565">
        <f>IF($IZ565&gt;=58,INDEX($GO:$GO,$IY565+58),"")</f>
      </c>
      <c r="IW565">
        <f>IF($IZ565&gt;=59,INDEX($GO:$GO,$IY565+59),"")</f>
      </c>
      <c r="IX565">
        <f>IF($IZ565&gt;=60,INDEX($GO:$GO,$IY565+60),"")</f>
      </c>
      <c r="IY565">
        <f>IFERROR(MATCH($GN565,$GO$2:$GO$827,0)+1,0)</f>
      </c>
      <c r="IZ565">
        <f>IFERROR(INDEX($GP$2:$GP$827,MATCH($GN565,$GO$2:$GO$827,0)),0)</f>
      </c>
      <c r="JA565" t="s">
        <v>23</v>
      </c>
      <c r="JB565" t="s">
        <v>23</v>
      </c>
    </row>
    <row r="566" spans="1:262" x14ac:dyDescent="0.25">
      <c r="F566" s="1"/>
      <c r="G566" s="1"/>
      <c r="H566" s="1"/>
      <c r="I566" s="1"/>
      <c r="J566" s="1">
        <f>IFERROR(IF(FIND(" - ",$F566)&gt;0,MID($F566,FIND(" - ",$F566)+3,LEN($F566)),""),"")</f>
      </c>
      <c r="L566" s="1"/>
      <c r="N566" t="s">
        <v>23</v>
      </c>
      <c r="P566">
        <f>IF(OR($N566="",$O566=""),"",IFERROR($N566/$O566,0))</f>
      </c>
      <c r="Q566">
        <f>IF($N566="","",
IF($G566="","",
IF(ISNUMBER(SEARCH("exempt",LOWER($G566))),0,
$N566*(VALUE(SUBSTITUTE($G566,"%",""))/100))))</f>
      </c>
      <c r="W566">
        <f>IF($N566="","",
SUM($N566,$Q566,$U566,$R566,$T566)-
IF($V566="",0,VALUE($V566)))</f>
      </c>
      <c r="AE566" t="s">
        <v>1619</v>
      </c>
      <c r="AJ566" t="s">
        <v>125</v>
      </c>
      <c r="AM566">
        <f>IFERROR(LEFT($F566,FIND(" - ",$F566)-1),$F566)</f>
      </c>
      <c r="AP566">
        <f>IF($CE566&gt;=1,INDEX($AN:$AN,$CD566+1),"")</f>
      </c>
      <c r="AQ566">
        <f>IF($CE566&gt;=2,INDEX($AN:$AN,$CD566+2),"")</f>
      </c>
      <c r="AR566">
        <f>IF($CE566&gt;=3,INDEX($AN:$AN,$CD566+3),"")</f>
      </c>
      <c r="AS566">
        <f>IF($CE566&gt;=4,INDEX($AN:$AN,$CD566+4),"")</f>
      </c>
      <c r="AT566">
        <f>IF($CE566&gt;=5,INDEX($AN:$AN,$CD566+5),"")</f>
      </c>
      <c r="AU566">
        <f>IF($CE566&gt;=6,INDEX($AN:$AN,$CD566+6),"")</f>
      </c>
      <c r="AV566">
        <f>IF($CE566&gt;=7,INDEX($AN:$AN,$CD566+7),"")</f>
      </c>
      <c r="AW566">
        <f>IF($CE566&gt;=8,INDEX($AN:$AN,$CD566+8),"")</f>
      </c>
      <c r="AX566">
        <f>IF($CE566&gt;=9,INDEX($AN:$AN,$CD566+9),"")</f>
      </c>
      <c r="AY566">
        <f>IF($CE566&gt;=10,INDEX($AN:$AN,$CD566+10),"")</f>
      </c>
      <c r="AZ566">
        <f>IF($CE566&gt;=11,INDEX($AN:$AN,$CD566+11),"")</f>
      </c>
      <c r="BA566">
        <f>IF($CE566&gt;=12,INDEX($AN:$AN,$CD566+12),"")</f>
      </c>
      <c r="BB566">
        <f>IF($CE566&gt;=13,INDEX($AN:$AN,$CD566+13),"")</f>
      </c>
      <c r="BC566">
        <f>IF($CE566&gt;=14,INDEX($AN:$AN,$CD566+14),"")</f>
      </c>
      <c r="BD566">
        <f>IF($CE566&gt;=15,INDEX($AN:$AN,$CD566+15),"")</f>
      </c>
      <c r="BE566">
        <f>IF($CE566&gt;=16,INDEX($AN:$AN,$CD566+16),"")</f>
      </c>
      <c r="BF566">
        <f>IF($CE566&gt;=17,INDEX($AN:$AN,$CD566+17),"")</f>
      </c>
      <c r="BG566">
        <f>IF($CE566&gt;=18,INDEX($AN:$AN,$CD566+18),"")</f>
      </c>
      <c r="BH566">
        <f>IF($CE566&gt;=19,INDEX($AN:$AN,$CD566+19),"")</f>
      </c>
      <c r="BI566">
        <f>IF($CE566&gt;=20,INDEX($AN:$AN,$CD566+20),"")</f>
      </c>
      <c r="BJ566">
        <f>IF($CE566&gt;=21,INDEX($AN:$AN,$CD566+21),"")</f>
      </c>
      <c r="BK566">
        <f>IF($CE566&gt;=22,INDEX($AN:$AN,$CD566+22),"")</f>
      </c>
      <c r="BL566">
        <f>IF($CE566&gt;=23,INDEX($AN:$AN,$CD566+23),"")</f>
      </c>
      <c r="BM566">
        <f>IF($CE566&gt;=24,INDEX($AN:$AN,$CD566+24),"")</f>
      </c>
      <c r="BN566">
        <f>IF($CE566&gt;=25,INDEX($AN:$AN,$CD566+25),"")</f>
      </c>
      <c r="BO566">
        <f>IF($CE566&gt;=26,INDEX($AN:$AN,$CD566+26),"")</f>
      </c>
      <c r="BP566">
        <f>IF($CE566&gt;=27,INDEX($AN:$AN,$CD566+27),"")</f>
      </c>
      <c r="BQ566">
        <f>IF($CE566&gt;=28,INDEX($AN:$AN,$CD566+28),"")</f>
      </c>
      <c r="BR566">
        <f>IF($CE566&gt;=29,INDEX($AN:$AN,$CD566+29),"")</f>
      </c>
      <c r="BS566">
        <f>IF($CE566&gt;=30,INDEX($AN:$AN,$CD566+30),"")</f>
      </c>
      <c r="BT566">
        <f>IF($CE566&gt;=31,INDEX($AN:$AN,$CD566+31),"")</f>
      </c>
      <c r="BU566">
        <f>IF($CE566&gt;=32,INDEX($AN:$AN,$CD566+32),"")</f>
      </c>
      <c r="BV566">
        <f>IF($CE566&gt;=33,INDEX($AN:$AN,$CD566+33),"")</f>
      </c>
      <c r="BW566">
        <f>IF($CE566&gt;=34,INDEX($AN:$AN,$CD566+34),"")</f>
      </c>
      <c r="BX566">
        <f>IF($CE566&gt;=35,INDEX($AN:$AN,$CD566+35),"")</f>
      </c>
      <c r="BY566">
        <f>IF($CE566&gt;=36,INDEX($AN:$AN,$CD566+36),"")</f>
      </c>
      <c r="BZ566">
        <f>IF($CE566&gt;=37,INDEX($AN:$AN,$CD566+37),"")</f>
      </c>
      <c r="CA566">
        <f>IF($CE566&gt;=38,INDEX($AN:$AN,$CD566+38),"")</f>
      </c>
      <c r="CB566">
        <f>IF($CE566&gt;=39,INDEX($AN:$AN,$CD566+39),"")</f>
      </c>
      <c r="CC566">
        <f>IF($CE566&gt;=40,INDEX($AN:$AN,$CD566+40),"")</f>
      </c>
      <c r="CD566">
        <f>IFERROR(MATCH($AM566,$AN$2:$AN$133,0)+1,0)</f>
      </c>
      <c r="CE566">
        <f>IFERROR(INDEX($AO$2:$AO$133,MATCH($AM566,$AN$2:$AN$133,0)),0)</f>
      </c>
      <c r="CF566">
        <f>IFERROR(LEFT($K566,FIND(" - ",$K566)-1),$K566)</f>
      </c>
      <c r="CG566" t="s">
        <v>1620</v>
      </c>
      <c r="CH566">
        <v>1</v>
      </c>
      <c r="CI566">
        <f>IF($DD566&gt;=1,INDEX($CG:$CG,$DC566+1),"")</f>
      </c>
      <c r="CJ566">
        <f>IF($DD566&gt;=2,INDEX($CG:$CG,$DC566+2),"")</f>
      </c>
      <c r="CK566">
        <f>IF($DD566&gt;=3,INDEX($CG:$CG,$DC566+3),"")</f>
      </c>
      <c r="CL566">
        <f>IF($DD566&gt;=4,INDEX($CG:$CG,$DC566+4),"")</f>
      </c>
      <c r="CM566">
        <f>IF($DD566&gt;=5,INDEX($CG:$CG,$DC566+5),"")</f>
      </c>
      <c r="CN566">
        <f>IF($DD566&gt;=6,INDEX($CG:$CG,$DC566+6),"")</f>
      </c>
      <c r="CO566">
        <f>IF($DD566&gt;=7,INDEX($CG:$CG,$DC566+7),"")</f>
      </c>
      <c r="CP566">
        <f>IF($DD566&gt;=8,INDEX($CG:$CG,$DC566+8),"")</f>
      </c>
      <c r="CQ566">
        <f>IF($DD566&gt;=9,INDEX($CG:$CG,$DC566+9),"")</f>
      </c>
      <c r="CR566">
        <f>IF($DD566&gt;=10,INDEX($CG:$CG,$DC566+10),"")</f>
      </c>
      <c r="CS566">
        <f>IF($DD566&gt;=11,INDEX($CG:$CG,$DC566+11),"")</f>
      </c>
      <c r="CT566">
        <f>IF($DD566&gt;=12,INDEX($CG:$CG,$DC566+12),"")</f>
      </c>
      <c r="CU566">
        <f>IF($DD566&gt;=13,INDEX($CG:$CG,$DC566+13),"")</f>
      </c>
      <c r="CV566">
        <f>IF($DD566&gt;=14,INDEX($CG:$CG,$DC566+14),"")</f>
      </c>
      <c r="CW566">
        <f>IF($DD566&gt;=15,INDEX($CG:$CG,$DC566+15),"")</f>
      </c>
      <c r="CX566">
        <f>IF($DD566&gt;=16,INDEX($CG:$CG,$DC566+16),"")</f>
      </c>
      <c r="CY566">
        <f>IF($DD566&gt;=17,INDEX($CG:$CG,$DC566+17),"")</f>
      </c>
      <c r="CZ566">
        <f>IF($DD566&gt;=18,INDEX($CG:$CG,$DC566+18),"")</f>
      </c>
      <c r="DA566">
        <f>IF($DD566&gt;=19,INDEX($CG:$CG,$DC566+19),"")</f>
      </c>
      <c r="DB566">
        <f>IF($DD566&gt;=20,INDEX($CG:$CG,$DC566+20),"")</f>
      </c>
      <c r="DC566">
        <f>IFERROR(MATCH($CF566,$CG$2:$CG$1558,0)+1,0)</f>
      </c>
      <c r="DD566">
        <f>IFERROR(INDEX($CH$2:$CH$1558,MATCH($CF566,$CG$2:$CG$1558,0)),0)</f>
      </c>
      <c r="DE566">
        <f>IFERROR(INDEX($AL:$AL,MATCH($G566,$AK:$AK,0))&amp;"","")</f>
      </c>
      <c r="DI566">
        <f>IF($GL566&gt;=1,INDEX($DF:$DF,$GK566+1),"")</f>
      </c>
      <c r="DJ566">
        <f>IF($GL566&gt;=2,INDEX($DF:$DF,$GK566+2),"")</f>
      </c>
      <c r="DK566">
        <f>IF($GL566&gt;=3,INDEX($DF:$DF,$GK566+3),"")</f>
      </c>
      <c r="DL566">
        <f>IF($GL566&gt;=4,INDEX($DF:$DF,$GK566+4),"")</f>
      </c>
      <c r="DM566">
        <f>IF($GL566&gt;=5,INDEX($DF:$DF,$GK566+5),"")</f>
      </c>
      <c r="DN566">
        <f>IF($GL566&gt;=6,INDEX($DF:$DF,$GK566+6),"")</f>
      </c>
      <c r="DO566">
        <f>IF($GL566&gt;=7,INDEX($DF:$DF,$GK566+7),"")</f>
      </c>
      <c r="DP566">
        <f>IF($GL566&gt;=8,INDEX($DF:$DF,$GK566+8),"")</f>
      </c>
      <c r="DQ566">
        <f>IF($GL566&gt;=9,INDEX($DF:$DF,$GK566+9),"")</f>
      </c>
      <c r="DR566">
        <f>IF($GL566&gt;=10,INDEX($DF:$DF,$GK566+10),"")</f>
      </c>
      <c r="DS566">
        <f>IF($GL566&gt;=11,INDEX($DF:$DF,$GK566+11),"")</f>
      </c>
      <c r="DT566">
        <f>IF($GL566&gt;=12,INDEX($DF:$DF,$GK566+12),"")</f>
      </c>
      <c r="DU566">
        <f>IF($GL566&gt;=13,INDEX($DF:$DF,$GK566+13),"")</f>
      </c>
      <c r="DV566">
        <f>IF($GL566&gt;=14,INDEX($DF:$DF,$GK566+14),"")</f>
      </c>
      <c r="DW566">
        <f>IF($GL566&gt;=15,INDEX($DF:$DF,$GK566+15),"")</f>
      </c>
      <c r="DX566">
        <f>IF($GL566&gt;=16,INDEX($DF:$DF,$GK566+16),"")</f>
      </c>
      <c r="DY566">
        <f>IF($GL566&gt;=17,INDEX($DF:$DF,$GK566+17),"")</f>
      </c>
      <c r="DZ566">
        <f>IF($GL566&gt;=18,INDEX($DF:$DF,$GK566+18),"")</f>
      </c>
      <c r="EA566">
        <f>IF($GL566&gt;=19,INDEX($DF:$DF,$GK566+19),"")</f>
      </c>
      <c r="EB566">
        <f>IF($GL566&gt;=20,INDEX($DF:$DF,$GK566+20),"")</f>
      </c>
      <c r="EC566">
        <f>IF($GL566&gt;=21,INDEX($DF:$DF,$GK566+21),"")</f>
      </c>
      <c r="ED566">
        <f>IF($GL566&gt;=22,INDEX($DF:$DF,$GK566+22),"")</f>
      </c>
      <c r="EE566">
        <f>IF($GL566&gt;=23,INDEX($DF:$DF,$GK566+23),"")</f>
      </c>
      <c r="EF566">
        <f>IF($GL566&gt;=24,INDEX($DF:$DF,$GK566+24),"")</f>
      </c>
      <c r="EG566">
        <f>IF($GL566&gt;=25,INDEX($DF:$DF,$GK566+25),"")</f>
      </c>
      <c r="EH566">
        <f>IF($GL566&gt;=26,INDEX($DF:$DF,$GK566+26),"")</f>
      </c>
      <c r="EI566">
        <f>IF($GL566&gt;=27,INDEX($DF:$DF,$GK566+27),"")</f>
      </c>
      <c r="EJ566">
        <f>IF($GL566&gt;=28,INDEX($DF:$DF,$GK566+28),"")</f>
      </c>
      <c r="EK566">
        <f>IF($GL566&gt;=29,INDEX($DF:$DF,$GK566+29),"")</f>
      </c>
      <c r="EL566">
        <f>IF($GL566&gt;=30,INDEX($DF:$DF,$GK566+30),"")</f>
      </c>
      <c r="EM566">
        <f>IF($GL566&gt;=31,INDEX($DF:$DF,$GK566+31),"")</f>
      </c>
      <c r="EN566">
        <f>IF($GL566&gt;=32,INDEX($DF:$DF,$GK566+32),"")</f>
      </c>
      <c r="EO566">
        <f>IF($GL566&gt;=33,INDEX($DF:$DF,$GK566+33),"")</f>
      </c>
      <c r="EP566">
        <f>IF($GL566&gt;=34,INDEX($DF:$DF,$GK566+34),"")</f>
      </c>
      <c r="EQ566">
        <f>IF($GL566&gt;=35,INDEX($DF:$DF,$GK566+35),"")</f>
      </c>
      <c r="ER566">
        <f>IF($GL566&gt;=36,INDEX($DF:$DF,$GK566+36),"")</f>
      </c>
      <c r="ES566">
        <f>IF($GL566&gt;=37,INDEX($DF:$DF,$GK566+37),"")</f>
      </c>
      <c r="ET566">
        <f>IF($GL566&gt;=38,INDEX($DF:$DF,$GK566+38),"")</f>
      </c>
      <c r="EU566">
        <f>IF($GL566&gt;=39,INDEX($DF:$DF,$GK566+39),"")</f>
      </c>
      <c r="EV566">
        <f>IF($GL566&gt;=40,INDEX($DF:$DF,$GK566+40),"")</f>
      </c>
      <c r="EW566">
        <f>IF($GL566&gt;=1,INDEX($DG:$DG,$GK566+1),"")</f>
      </c>
      <c r="EX566">
        <f>IF($GL566&gt;=2,INDEX($DG:$DG,$GK566+2),"")</f>
      </c>
      <c r="EY566">
        <f>IF($GL566&gt;=3,INDEX($DG:$DG,$GK566+3),"")</f>
      </c>
      <c r="EZ566">
        <f>IF($GL566&gt;=4,INDEX($DG:$DG,$GK566+4),"")</f>
      </c>
      <c r="FA566">
        <f>IF($GL566&gt;=5,INDEX($DG:$DG,$GK566+5),"")</f>
      </c>
      <c r="FB566">
        <f>IF($GL566&gt;=6,INDEX($DG:$DG,$GK566+6),"")</f>
      </c>
      <c r="FC566">
        <f>IF($GL566&gt;=7,INDEX($DG:$DG,$GK566+7),"")</f>
      </c>
      <c r="FD566">
        <f>IF($GL566&gt;=8,INDEX($DG:$DG,$GK566+8),"")</f>
      </c>
      <c r="FE566">
        <f>IF($GL566&gt;=9,INDEX($DG:$DG,$GK566+9),"")</f>
      </c>
      <c r="FF566">
        <f>IF($GL566&gt;=10,INDEX($DG:$DG,$GK566+10),"")</f>
      </c>
      <c r="FG566">
        <f>IF($GL566&gt;=11,INDEX($DG:$DG,$GK566+11),"")</f>
      </c>
      <c r="FH566">
        <f>IF($GL566&gt;=12,INDEX($DG:$DG,$GK566+12),"")</f>
      </c>
      <c r="FI566">
        <f>IF($GL566&gt;=13,INDEX($DG:$DG,$GK566+13),"")</f>
      </c>
      <c r="FJ566">
        <f>IF($GL566&gt;=14,INDEX($DG:$DG,$GK566+14),"")</f>
      </c>
      <c r="FK566">
        <f>IF($GL566&gt;=15,INDEX($DG:$DG,$GK566+15),"")</f>
      </c>
      <c r="FL566">
        <f>IF($GL566&gt;=16,INDEX($DG:$DG,$GK566+16),"")</f>
      </c>
      <c r="FM566">
        <f>IF($GL566&gt;=17,INDEX($DG:$DG,$GK566+17),"")</f>
      </c>
      <c r="FN566">
        <f>IF($GL566&gt;=18,INDEX($DG:$DG,$GK566+18),"")</f>
      </c>
      <c r="FO566">
        <f>IF($GL566&gt;=19,INDEX($DG:$DG,$GK566+19),"")</f>
      </c>
      <c r="FP566">
        <f>IF($GL566&gt;=20,INDEX($DG:$DG,$GK566+20),"")</f>
      </c>
      <c r="FQ566">
        <f>IF($GL566&gt;=21,INDEX($DG:$DG,$GK566+21),"")</f>
      </c>
      <c r="FR566">
        <f>IF($GL566&gt;=22,INDEX($DG:$DG,$GK566+22),"")</f>
      </c>
      <c r="FS566">
        <f>IF($GL566&gt;=23,INDEX($DG:$DG,$GK566+23),"")</f>
      </c>
      <c r="FT566">
        <f>IF($GL566&gt;=24,INDEX($DG:$DG,$GK566+24),"")</f>
      </c>
      <c r="FU566">
        <f>IF($GL566&gt;=25,INDEX($DG:$DG,$GK566+25),"")</f>
      </c>
      <c r="FV566">
        <f>IF($GL566&gt;=26,INDEX($DG:$DG,$GK566+26),"")</f>
      </c>
      <c r="FW566">
        <f>IF($GL566&gt;=27,INDEX($DG:$DG,$GK566+27),"")</f>
      </c>
      <c r="FX566">
        <f>IF($GL566&gt;=28,INDEX($DG:$DG,$GK566+28),"")</f>
      </c>
      <c r="FY566">
        <f>IF($GL566&gt;=29,INDEX($DG:$DG,$GK566+29),"")</f>
      </c>
      <c r="FZ566">
        <f>IF($GL566&gt;=30,INDEX($DG:$DG,$GK566+30),"")</f>
      </c>
      <c r="GA566">
        <f>IF($GL566&gt;=31,INDEX($DG:$DG,$GK566+31),"")</f>
      </c>
      <c r="GB566">
        <f>IF($GL566&gt;=32,INDEX($DG:$DG,$GK566+32),"")</f>
      </c>
      <c r="GC566">
        <f>IF($GL566&gt;=33,INDEX($DG:$DG,$GK566+33),"")</f>
      </c>
      <c r="GD566">
        <f>IF($GL566&gt;=34,INDEX($DG:$DG,$GK566+34),"")</f>
      </c>
      <c r="GE566">
        <f>IF($GL566&gt;=35,INDEX($DG:$DG,$GK566+35),"")</f>
      </c>
      <c r="GF566">
        <f>IF($GL566&gt;=36,INDEX($DG:$DG,$GK566+36),"")</f>
      </c>
      <c r="GG566">
        <f>IF($GL566&gt;=37,INDEX($DG:$DG,$GK566+37),"")</f>
      </c>
      <c r="GH566">
        <f>IF($GL566&gt;=38,INDEX($DG:$DG,$GK566+38),"")</f>
      </c>
      <c r="GI566">
        <f>IF($GL566&gt;=39,INDEX($DG:$DG,$GK566+39),"")</f>
      </c>
      <c r="GJ566">
        <f>IF($GL566&gt;=40,INDEX($DG:$DG,$GK566+40),"")</f>
      </c>
      <c r="GK566">
        <f>IFERROR(MATCH($DE566,$DF$2:$DF$166,0)+1,0)</f>
      </c>
      <c r="GL566">
        <f>IFERROR(INDEX($DH$2:$DH$166,MATCH($DE566,$DF$2:$DF$166,0)),0)</f>
      </c>
      <c r="GM566">
        <f>IFERROR(MATCH($H566,$DI$566:$EV$566,0),0)</f>
      </c>
      <c r="GN566">
        <f>IF($GM566&gt;0,INDEX($EW$566:$GJ$566,$GM566),"")</f>
      </c>
      <c r="GO566" t="s">
        <v>1246</v>
      </c>
      <c r="GQ566">
        <f>IF($IZ566&gt;=1,INDEX($GO:$GO,$IY566+1),"")</f>
      </c>
      <c r="GR566">
        <f>IF($IZ566&gt;=2,INDEX($GO:$GO,$IY566+2),"")</f>
      </c>
      <c r="GS566">
        <f>IF($IZ566&gt;=3,INDEX($GO:$GO,$IY566+3),"")</f>
      </c>
      <c r="GT566">
        <f>IF($IZ566&gt;=4,INDEX($GO:$GO,$IY566+4),"")</f>
      </c>
      <c r="GU566">
        <f>IF($IZ566&gt;=5,INDEX($GO:$GO,$IY566+5),"")</f>
      </c>
      <c r="GV566">
        <f>IF($IZ566&gt;=6,INDEX($GO:$GO,$IY566+6),"")</f>
      </c>
      <c r="GW566">
        <f>IF($IZ566&gt;=7,INDEX($GO:$GO,$IY566+7),"")</f>
      </c>
      <c r="GX566">
        <f>IF($IZ566&gt;=8,INDEX($GO:$GO,$IY566+8),"")</f>
      </c>
      <c r="GY566">
        <f>IF($IZ566&gt;=9,INDEX($GO:$GO,$IY566+9),"")</f>
      </c>
      <c r="GZ566">
        <f>IF($IZ566&gt;=10,INDEX($GO:$GO,$IY566+10),"")</f>
      </c>
      <c r="HA566">
        <f>IF($IZ566&gt;=11,INDEX($GO:$GO,$IY566+11),"")</f>
      </c>
      <c r="HB566">
        <f>IF($IZ566&gt;=12,INDEX($GO:$GO,$IY566+12),"")</f>
      </c>
      <c r="HC566">
        <f>IF($IZ566&gt;=13,INDEX($GO:$GO,$IY566+13),"")</f>
      </c>
      <c r="HD566">
        <f>IF($IZ566&gt;=14,INDEX($GO:$GO,$IY566+14),"")</f>
      </c>
      <c r="HE566">
        <f>IF($IZ566&gt;=15,INDEX($GO:$GO,$IY566+15),"")</f>
      </c>
      <c r="HF566">
        <f>IF($IZ566&gt;=16,INDEX($GO:$GO,$IY566+16),"")</f>
      </c>
      <c r="HG566">
        <f>IF($IZ566&gt;=17,INDEX($GO:$GO,$IY566+17),"")</f>
      </c>
      <c r="HH566">
        <f>IF($IZ566&gt;=18,INDEX($GO:$GO,$IY566+18),"")</f>
      </c>
      <c r="HI566">
        <f>IF($IZ566&gt;=19,INDEX($GO:$GO,$IY566+19),"")</f>
      </c>
      <c r="HJ566">
        <f>IF($IZ566&gt;=20,INDEX($GO:$GO,$IY566+20),"")</f>
      </c>
      <c r="HK566">
        <f>IF($IZ566&gt;=21,INDEX($GO:$GO,$IY566+21),"")</f>
      </c>
      <c r="HL566">
        <f>IF($IZ566&gt;=22,INDEX($GO:$GO,$IY566+22),"")</f>
      </c>
      <c r="HM566">
        <f>IF($IZ566&gt;=23,INDEX($GO:$GO,$IY566+23),"")</f>
      </c>
      <c r="HN566">
        <f>IF($IZ566&gt;=24,INDEX($GO:$GO,$IY566+24),"")</f>
      </c>
      <c r="HO566">
        <f>IF($IZ566&gt;=25,INDEX($GO:$GO,$IY566+25),"")</f>
      </c>
      <c r="HP566">
        <f>IF($IZ566&gt;=26,INDEX($GO:$GO,$IY566+26),"")</f>
      </c>
      <c r="HQ566">
        <f>IF($IZ566&gt;=27,INDEX($GO:$GO,$IY566+27),"")</f>
      </c>
      <c r="HR566">
        <f>IF($IZ566&gt;=28,INDEX($GO:$GO,$IY566+28),"")</f>
      </c>
      <c r="HS566">
        <f>IF($IZ566&gt;=29,INDEX($GO:$GO,$IY566+29),"")</f>
      </c>
      <c r="HT566">
        <f>IF($IZ566&gt;=30,INDEX($GO:$GO,$IY566+30),"")</f>
      </c>
      <c r="HU566">
        <f>IF($IZ566&gt;=31,INDEX($GO:$GO,$IY566+31),"")</f>
      </c>
      <c r="HV566">
        <f>IF($IZ566&gt;=32,INDEX($GO:$GO,$IY566+32),"")</f>
      </c>
      <c r="HW566">
        <f>IF($IZ566&gt;=33,INDEX($GO:$GO,$IY566+33),"")</f>
      </c>
      <c r="HX566">
        <f>IF($IZ566&gt;=34,INDEX($GO:$GO,$IY566+34),"")</f>
      </c>
      <c r="HY566">
        <f>IF($IZ566&gt;=35,INDEX($GO:$GO,$IY566+35),"")</f>
      </c>
      <c r="HZ566">
        <f>IF($IZ566&gt;=36,INDEX($GO:$GO,$IY566+36),"")</f>
      </c>
      <c r="IA566">
        <f>IF($IZ566&gt;=37,INDEX($GO:$GO,$IY566+37),"")</f>
      </c>
      <c r="IB566">
        <f>IF($IZ566&gt;=38,INDEX($GO:$GO,$IY566+38),"")</f>
      </c>
      <c r="IC566">
        <f>IF($IZ566&gt;=39,INDEX($GO:$GO,$IY566+39),"")</f>
      </c>
      <c r="ID566">
        <f>IF($IZ566&gt;=40,INDEX($GO:$GO,$IY566+40),"")</f>
      </c>
      <c r="IE566">
        <f>IF($IZ566&gt;=41,INDEX($GO:$GO,$IY566+41),"")</f>
      </c>
      <c r="IF566">
        <f>IF($IZ566&gt;=42,INDEX($GO:$GO,$IY566+42),"")</f>
      </c>
      <c r="IG566">
        <f>IF($IZ566&gt;=43,INDEX($GO:$GO,$IY566+43),"")</f>
      </c>
      <c r="IH566">
        <f>IF($IZ566&gt;=44,INDEX($GO:$GO,$IY566+44),"")</f>
      </c>
      <c r="II566">
        <f>IF($IZ566&gt;=45,INDEX($GO:$GO,$IY566+45),"")</f>
      </c>
      <c r="IJ566">
        <f>IF($IZ566&gt;=46,INDEX($GO:$GO,$IY566+46),"")</f>
      </c>
      <c r="IK566">
        <f>IF($IZ566&gt;=47,INDEX($GO:$GO,$IY566+47),"")</f>
      </c>
      <c r="IL566">
        <f>IF($IZ566&gt;=48,INDEX($GO:$GO,$IY566+48),"")</f>
      </c>
      <c r="IM566">
        <f>IF($IZ566&gt;=49,INDEX($GO:$GO,$IY566+49),"")</f>
      </c>
      <c r="IN566">
        <f>IF($IZ566&gt;=50,INDEX($GO:$GO,$IY566+50),"")</f>
      </c>
      <c r="IO566">
        <f>IF($IZ566&gt;=51,INDEX($GO:$GO,$IY566+51),"")</f>
      </c>
      <c r="IP566">
        <f>IF($IZ566&gt;=52,INDEX($GO:$GO,$IY566+52),"")</f>
      </c>
      <c r="IQ566">
        <f>IF($IZ566&gt;=53,INDEX($GO:$GO,$IY566+53),"")</f>
      </c>
      <c r="IR566">
        <f>IF($IZ566&gt;=54,INDEX($GO:$GO,$IY566+54),"")</f>
      </c>
      <c r="IS566">
        <f>IF($IZ566&gt;=55,INDEX($GO:$GO,$IY566+55),"")</f>
      </c>
      <c r="IT566">
        <f>IF($IZ566&gt;=56,INDEX($GO:$GO,$IY566+56),"")</f>
      </c>
      <c r="IU566">
        <f>IF($IZ566&gt;=57,INDEX($GO:$GO,$IY566+57),"")</f>
      </c>
      <c r="IV566">
        <f>IF($IZ566&gt;=58,INDEX($GO:$GO,$IY566+58),"")</f>
      </c>
      <c r="IW566">
        <f>IF($IZ566&gt;=59,INDEX($GO:$GO,$IY566+59),"")</f>
      </c>
      <c r="IX566">
        <f>IF($IZ566&gt;=60,INDEX($GO:$GO,$IY566+60),"")</f>
      </c>
      <c r="IY566">
        <f>IFERROR(MATCH($GN566,$GO$2:$GO$827,0)+1,0)</f>
      </c>
      <c r="IZ566">
        <f>IFERROR(INDEX($GP$2:$GP$827,MATCH($GN566,$GO$2:$GO$827,0)),0)</f>
      </c>
      <c r="JA566" t="s">
        <v>23</v>
      </c>
      <c r="JB566" t="s">
        <v>23</v>
      </c>
    </row>
    <row r="567" spans="1:262" x14ac:dyDescent="0.25">
      <c r="F567" s="1"/>
      <c r="G567" s="1"/>
      <c r="H567" s="1"/>
      <c r="I567" s="1"/>
      <c r="J567" s="1">
        <f>IFERROR(IF(FIND(" - ",$F567)&gt;0,MID($F567,FIND(" - ",$F567)+3,LEN($F567)),""),"")</f>
      </c>
      <c r="L567" s="1"/>
      <c r="N567" t="s">
        <v>23</v>
      </c>
      <c r="P567">
        <f>IF(OR($N567="",$O567=""),"",IFERROR($N567/$O567,0))</f>
      </c>
      <c r="Q567">
        <f>IF($N567="","",
IF($G567="","",
IF(ISNUMBER(SEARCH("exempt",LOWER($G567))),0,
$N567*(VALUE(SUBSTITUTE($G567,"%",""))/100))))</f>
      </c>
      <c r="W567">
        <f>IF($N567="","",
SUM($N567,$Q567,$U567,$R567,$T567)-
IF($V567="",0,VALUE($V567)))</f>
      </c>
      <c r="AE567" t="s">
        <v>1621</v>
      </c>
      <c r="AJ567" t="s">
        <v>1622</v>
      </c>
      <c r="AM567">
        <f>IFERROR(LEFT($F567,FIND(" - ",$F567)-1),$F567)</f>
      </c>
      <c r="AP567">
        <f>IF($CE567&gt;=1,INDEX($AN:$AN,$CD567+1),"")</f>
      </c>
      <c r="AQ567">
        <f>IF($CE567&gt;=2,INDEX($AN:$AN,$CD567+2),"")</f>
      </c>
      <c r="AR567">
        <f>IF($CE567&gt;=3,INDEX($AN:$AN,$CD567+3),"")</f>
      </c>
      <c r="AS567">
        <f>IF($CE567&gt;=4,INDEX($AN:$AN,$CD567+4),"")</f>
      </c>
      <c r="AT567">
        <f>IF($CE567&gt;=5,INDEX($AN:$AN,$CD567+5),"")</f>
      </c>
      <c r="AU567">
        <f>IF($CE567&gt;=6,INDEX($AN:$AN,$CD567+6),"")</f>
      </c>
      <c r="AV567">
        <f>IF($CE567&gt;=7,INDEX($AN:$AN,$CD567+7),"")</f>
      </c>
      <c r="AW567">
        <f>IF($CE567&gt;=8,INDEX($AN:$AN,$CD567+8),"")</f>
      </c>
      <c r="AX567">
        <f>IF($CE567&gt;=9,INDEX($AN:$AN,$CD567+9),"")</f>
      </c>
      <c r="AY567">
        <f>IF($CE567&gt;=10,INDEX($AN:$AN,$CD567+10),"")</f>
      </c>
      <c r="AZ567">
        <f>IF($CE567&gt;=11,INDEX($AN:$AN,$CD567+11),"")</f>
      </c>
      <c r="BA567">
        <f>IF($CE567&gt;=12,INDEX($AN:$AN,$CD567+12),"")</f>
      </c>
      <c r="BB567">
        <f>IF($CE567&gt;=13,INDEX($AN:$AN,$CD567+13),"")</f>
      </c>
      <c r="BC567">
        <f>IF($CE567&gt;=14,INDEX($AN:$AN,$CD567+14),"")</f>
      </c>
      <c r="BD567">
        <f>IF($CE567&gt;=15,INDEX($AN:$AN,$CD567+15),"")</f>
      </c>
      <c r="BE567">
        <f>IF($CE567&gt;=16,INDEX($AN:$AN,$CD567+16),"")</f>
      </c>
      <c r="BF567">
        <f>IF($CE567&gt;=17,INDEX($AN:$AN,$CD567+17),"")</f>
      </c>
      <c r="BG567">
        <f>IF($CE567&gt;=18,INDEX($AN:$AN,$CD567+18),"")</f>
      </c>
      <c r="BH567">
        <f>IF($CE567&gt;=19,INDEX($AN:$AN,$CD567+19),"")</f>
      </c>
      <c r="BI567">
        <f>IF($CE567&gt;=20,INDEX($AN:$AN,$CD567+20),"")</f>
      </c>
      <c r="BJ567">
        <f>IF($CE567&gt;=21,INDEX($AN:$AN,$CD567+21),"")</f>
      </c>
      <c r="BK567">
        <f>IF($CE567&gt;=22,INDEX($AN:$AN,$CD567+22),"")</f>
      </c>
      <c r="BL567">
        <f>IF($CE567&gt;=23,INDEX($AN:$AN,$CD567+23),"")</f>
      </c>
      <c r="BM567">
        <f>IF($CE567&gt;=24,INDEX($AN:$AN,$CD567+24),"")</f>
      </c>
      <c r="BN567">
        <f>IF($CE567&gt;=25,INDEX($AN:$AN,$CD567+25),"")</f>
      </c>
      <c r="BO567">
        <f>IF($CE567&gt;=26,INDEX($AN:$AN,$CD567+26),"")</f>
      </c>
      <c r="BP567">
        <f>IF($CE567&gt;=27,INDEX($AN:$AN,$CD567+27),"")</f>
      </c>
      <c r="BQ567">
        <f>IF($CE567&gt;=28,INDEX($AN:$AN,$CD567+28),"")</f>
      </c>
      <c r="BR567">
        <f>IF($CE567&gt;=29,INDEX($AN:$AN,$CD567+29),"")</f>
      </c>
      <c r="BS567">
        <f>IF($CE567&gt;=30,INDEX($AN:$AN,$CD567+30),"")</f>
      </c>
      <c r="BT567">
        <f>IF($CE567&gt;=31,INDEX($AN:$AN,$CD567+31),"")</f>
      </c>
      <c r="BU567">
        <f>IF($CE567&gt;=32,INDEX($AN:$AN,$CD567+32),"")</f>
      </c>
      <c r="BV567">
        <f>IF($CE567&gt;=33,INDEX($AN:$AN,$CD567+33),"")</f>
      </c>
      <c r="BW567">
        <f>IF($CE567&gt;=34,INDEX($AN:$AN,$CD567+34),"")</f>
      </c>
      <c r="BX567">
        <f>IF($CE567&gt;=35,INDEX($AN:$AN,$CD567+35),"")</f>
      </c>
      <c r="BY567">
        <f>IF($CE567&gt;=36,INDEX($AN:$AN,$CD567+36),"")</f>
      </c>
      <c r="BZ567">
        <f>IF($CE567&gt;=37,INDEX($AN:$AN,$CD567+37),"")</f>
      </c>
      <c r="CA567">
        <f>IF($CE567&gt;=38,INDEX($AN:$AN,$CD567+38),"")</f>
      </c>
      <c r="CB567">
        <f>IF($CE567&gt;=39,INDEX($AN:$AN,$CD567+39),"")</f>
      </c>
      <c r="CC567">
        <f>IF($CE567&gt;=40,INDEX($AN:$AN,$CD567+40),"")</f>
      </c>
      <c r="CD567">
        <f>IFERROR(MATCH($AM567,$AN$2:$AN$133,0)+1,0)</f>
      </c>
      <c r="CE567">
        <f>IFERROR(INDEX($AO$2:$AO$133,MATCH($AM567,$AN$2:$AN$133,0)),0)</f>
      </c>
      <c r="CF567">
        <f>IFERROR(LEFT($K567,FIND(" - ",$K567)-1),$K567)</f>
      </c>
      <c r="CG567" t="s">
        <v>108</v>
      </c>
      <c r="CI567">
        <f>IF($DD567&gt;=1,INDEX($CG:$CG,$DC567+1),"")</f>
      </c>
      <c r="CJ567">
        <f>IF($DD567&gt;=2,INDEX($CG:$CG,$DC567+2),"")</f>
      </c>
      <c r="CK567">
        <f>IF($DD567&gt;=3,INDEX($CG:$CG,$DC567+3),"")</f>
      </c>
      <c r="CL567">
        <f>IF($DD567&gt;=4,INDEX($CG:$CG,$DC567+4),"")</f>
      </c>
      <c r="CM567">
        <f>IF($DD567&gt;=5,INDEX($CG:$CG,$DC567+5),"")</f>
      </c>
      <c r="CN567">
        <f>IF($DD567&gt;=6,INDEX($CG:$CG,$DC567+6),"")</f>
      </c>
      <c r="CO567">
        <f>IF($DD567&gt;=7,INDEX($CG:$CG,$DC567+7),"")</f>
      </c>
      <c r="CP567">
        <f>IF($DD567&gt;=8,INDEX($CG:$CG,$DC567+8),"")</f>
      </c>
      <c r="CQ567">
        <f>IF($DD567&gt;=9,INDEX($CG:$CG,$DC567+9),"")</f>
      </c>
      <c r="CR567">
        <f>IF($DD567&gt;=10,INDEX($CG:$CG,$DC567+10),"")</f>
      </c>
      <c r="CS567">
        <f>IF($DD567&gt;=11,INDEX($CG:$CG,$DC567+11),"")</f>
      </c>
      <c r="CT567">
        <f>IF($DD567&gt;=12,INDEX($CG:$CG,$DC567+12),"")</f>
      </c>
      <c r="CU567">
        <f>IF($DD567&gt;=13,INDEX($CG:$CG,$DC567+13),"")</f>
      </c>
      <c r="CV567">
        <f>IF($DD567&gt;=14,INDEX($CG:$CG,$DC567+14),"")</f>
      </c>
      <c r="CW567">
        <f>IF($DD567&gt;=15,INDEX($CG:$CG,$DC567+15),"")</f>
      </c>
      <c r="CX567">
        <f>IF($DD567&gt;=16,INDEX($CG:$CG,$DC567+16),"")</f>
      </c>
      <c r="CY567">
        <f>IF($DD567&gt;=17,INDEX($CG:$CG,$DC567+17),"")</f>
      </c>
      <c r="CZ567">
        <f>IF($DD567&gt;=18,INDEX($CG:$CG,$DC567+18),"")</f>
      </c>
      <c r="DA567">
        <f>IF($DD567&gt;=19,INDEX($CG:$CG,$DC567+19),"")</f>
      </c>
      <c r="DB567">
        <f>IF($DD567&gt;=20,INDEX($CG:$CG,$DC567+20),"")</f>
      </c>
      <c r="DC567">
        <f>IFERROR(MATCH($CF567,$CG$2:$CG$1558,0)+1,0)</f>
      </c>
      <c r="DD567">
        <f>IFERROR(INDEX($CH$2:$CH$1558,MATCH($CF567,$CG$2:$CG$1558,0)),0)</f>
      </c>
      <c r="DE567">
        <f>IFERROR(INDEX($AL:$AL,MATCH($G567,$AK:$AK,0))&amp;"","")</f>
      </c>
      <c r="DI567">
        <f>IF($GL567&gt;=1,INDEX($DF:$DF,$GK567+1),"")</f>
      </c>
      <c r="DJ567">
        <f>IF($GL567&gt;=2,INDEX($DF:$DF,$GK567+2),"")</f>
      </c>
      <c r="DK567">
        <f>IF($GL567&gt;=3,INDEX($DF:$DF,$GK567+3),"")</f>
      </c>
      <c r="DL567">
        <f>IF($GL567&gt;=4,INDEX($DF:$DF,$GK567+4),"")</f>
      </c>
      <c r="DM567">
        <f>IF($GL567&gt;=5,INDEX($DF:$DF,$GK567+5),"")</f>
      </c>
      <c r="DN567">
        <f>IF($GL567&gt;=6,INDEX($DF:$DF,$GK567+6),"")</f>
      </c>
      <c r="DO567">
        <f>IF($GL567&gt;=7,INDEX($DF:$DF,$GK567+7),"")</f>
      </c>
      <c r="DP567">
        <f>IF($GL567&gt;=8,INDEX($DF:$DF,$GK567+8),"")</f>
      </c>
      <c r="DQ567">
        <f>IF($GL567&gt;=9,INDEX($DF:$DF,$GK567+9),"")</f>
      </c>
      <c r="DR567">
        <f>IF($GL567&gt;=10,INDEX($DF:$DF,$GK567+10),"")</f>
      </c>
      <c r="DS567">
        <f>IF($GL567&gt;=11,INDEX($DF:$DF,$GK567+11),"")</f>
      </c>
      <c r="DT567">
        <f>IF($GL567&gt;=12,INDEX($DF:$DF,$GK567+12),"")</f>
      </c>
      <c r="DU567">
        <f>IF($GL567&gt;=13,INDEX($DF:$DF,$GK567+13),"")</f>
      </c>
      <c r="DV567">
        <f>IF($GL567&gt;=14,INDEX($DF:$DF,$GK567+14),"")</f>
      </c>
      <c r="DW567">
        <f>IF($GL567&gt;=15,INDEX($DF:$DF,$GK567+15),"")</f>
      </c>
      <c r="DX567">
        <f>IF($GL567&gt;=16,INDEX($DF:$DF,$GK567+16),"")</f>
      </c>
      <c r="DY567">
        <f>IF($GL567&gt;=17,INDEX($DF:$DF,$GK567+17),"")</f>
      </c>
      <c r="DZ567">
        <f>IF($GL567&gt;=18,INDEX($DF:$DF,$GK567+18),"")</f>
      </c>
      <c r="EA567">
        <f>IF($GL567&gt;=19,INDEX($DF:$DF,$GK567+19),"")</f>
      </c>
      <c r="EB567">
        <f>IF($GL567&gt;=20,INDEX($DF:$DF,$GK567+20),"")</f>
      </c>
      <c r="EC567">
        <f>IF($GL567&gt;=21,INDEX($DF:$DF,$GK567+21),"")</f>
      </c>
      <c r="ED567">
        <f>IF($GL567&gt;=22,INDEX($DF:$DF,$GK567+22),"")</f>
      </c>
      <c r="EE567">
        <f>IF($GL567&gt;=23,INDEX($DF:$DF,$GK567+23),"")</f>
      </c>
      <c r="EF567">
        <f>IF($GL567&gt;=24,INDEX($DF:$DF,$GK567+24),"")</f>
      </c>
      <c r="EG567">
        <f>IF($GL567&gt;=25,INDEX($DF:$DF,$GK567+25),"")</f>
      </c>
      <c r="EH567">
        <f>IF($GL567&gt;=26,INDEX($DF:$DF,$GK567+26),"")</f>
      </c>
      <c r="EI567">
        <f>IF($GL567&gt;=27,INDEX($DF:$DF,$GK567+27),"")</f>
      </c>
      <c r="EJ567">
        <f>IF($GL567&gt;=28,INDEX($DF:$DF,$GK567+28),"")</f>
      </c>
      <c r="EK567">
        <f>IF($GL567&gt;=29,INDEX($DF:$DF,$GK567+29),"")</f>
      </c>
      <c r="EL567">
        <f>IF($GL567&gt;=30,INDEX($DF:$DF,$GK567+30),"")</f>
      </c>
      <c r="EM567">
        <f>IF($GL567&gt;=31,INDEX($DF:$DF,$GK567+31),"")</f>
      </c>
      <c r="EN567">
        <f>IF($GL567&gt;=32,INDEX($DF:$DF,$GK567+32),"")</f>
      </c>
      <c r="EO567">
        <f>IF($GL567&gt;=33,INDEX($DF:$DF,$GK567+33),"")</f>
      </c>
      <c r="EP567">
        <f>IF($GL567&gt;=34,INDEX($DF:$DF,$GK567+34),"")</f>
      </c>
      <c r="EQ567">
        <f>IF($GL567&gt;=35,INDEX($DF:$DF,$GK567+35),"")</f>
      </c>
      <c r="ER567">
        <f>IF($GL567&gt;=36,INDEX($DF:$DF,$GK567+36),"")</f>
      </c>
      <c r="ES567">
        <f>IF($GL567&gt;=37,INDEX($DF:$DF,$GK567+37),"")</f>
      </c>
      <c r="ET567">
        <f>IF($GL567&gt;=38,INDEX($DF:$DF,$GK567+38),"")</f>
      </c>
      <c r="EU567">
        <f>IF($GL567&gt;=39,INDEX($DF:$DF,$GK567+39),"")</f>
      </c>
      <c r="EV567">
        <f>IF($GL567&gt;=40,INDEX($DF:$DF,$GK567+40),"")</f>
      </c>
      <c r="EW567">
        <f>IF($GL567&gt;=1,INDEX($DG:$DG,$GK567+1),"")</f>
      </c>
      <c r="EX567">
        <f>IF($GL567&gt;=2,INDEX($DG:$DG,$GK567+2),"")</f>
      </c>
      <c r="EY567">
        <f>IF($GL567&gt;=3,INDEX($DG:$DG,$GK567+3),"")</f>
      </c>
      <c r="EZ567">
        <f>IF($GL567&gt;=4,INDEX($DG:$DG,$GK567+4),"")</f>
      </c>
      <c r="FA567">
        <f>IF($GL567&gt;=5,INDEX($DG:$DG,$GK567+5),"")</f>
      </c>
      <c r="FB567">
        <f>IF($GL567&gt;=6,INDEX($DG:$DG,$GK567+6),"")</f>
      </c>
      <c r="FC567">
        <f>IF($GL567&gt;=7,INDEX($DG:$DG,$GK567+7),"")</f>
      </c>
      <c r="FD567">
        <f>IF($GL567&gt;=8,INDEX($DG:$DG,$GK567+8),"")</f>
      </c>
      <c r="FE567">
        <f>IF($GL567&gt;=9,INDEX($DG:$DG,$GK567+9),"")</f>
      </c>
      <c r="FF567">
        <f>IF($GL567&gt;=10,INDEX($DG:$DG,$GK567+10),"")</f>
      </c>
      <c r="FG567">
        <f>IF($GL567&gt;=11,INDEX($DG:$DG,$GK567+11),"")</f>
      </c>
      <c r="FH567">
        <f>IF($GL567&gt;=12,INDEX($DG:$DG,$GK567+12),"")</f>
      </c>
      <c r="FI567">
        <f>IF($GL567&gt;=13,INDEX($DG:$DG,$GK567+13),"")</f>
      </c>
      <c r="FJ567">
        <f>IF($GL567&gt;=14,INDEX($DG:$DG,$GK567+14),"")</f>
      </c>
      <c r="FK567">
        <f>IF($GL567&gt;=15,INDEX($DG:$DG,$GK567+15),"")</f>
      </c>
      <c r="FL567">
        <f>IF($GL567&gt;=16,INDEX($DG:$DG,$GK567+16),"")</f>
      </c>
      <c r="FM567">
        <f>IF($GL567&gt;=17,INDEX($DG:$DG,$GK567+17),"")</f>
      </c>
      <c r="FN567">
        <f>IF($GL567&gt;=18,INDEX($DG:$DG,$GK567+18),"")</f>
      </c>
      <c r="FO567">
        <f>IF($GL567&gt;=19,INDEX($DG:$DG,$GK567+19),"")</f>
      </c>
      <c r="FP567">
        <f>IF($GL567&gt;=20,INDEX($DG:$DG,$GK567+20),"")</f>
      </c>
      <c r="FQ567">
        <f>IF($GL567&gt;=21,INDEX($DG:$DG,$GK567+21),"")</f>
      </c>
      <c r="FR567">
        <f>IF($GL567&gt;=22,INDEX($DG:$DG,$GK567+22),"")</f>
      </c>
      <c r="FS567">
        <f>IF($GL567&gt;=23,INDEX($DG:$DG,$GK567+23),"")</f>
      </c>
      <c r="FT567">
        <f>IF($GL567&gt;=24,INDEX($DG:$DG,$GK567+24),"")</f>
      </c>
      <c r="FU567">
        <f>IF($GL567&gt;=25,INDEX($DG:$DG,$GK567+25),"")</f>
      </c>
      <c r="FV567">
        <f>IF($GL567&gt;=26,INDEX($DG:$DG,$GK567+26),"")</f>
      </c>
      <c r="FW567">
        <f>IF($GL567&gt;=27,INDEX($DG:$DG,$GK567+27),"")</f>
      </c>
      <c r="FX567">
        <f>IF($GL567&gt;=28,INDEX($DG:$DG,$GK567+28),"")</f>
      </c>
      <c r="FY567">
        <f>IF($GL567&gt;=29,INDEX($DG:$DG,$GK567+29),"")</f>
      </c>
      <c r="FZ567">
        <f>IF($GL567&gt;=30,INDEX($DG:$DG,$GK567+30),"")</f>
      </c>
      <c r="GA567">
        <f>IF($GL567&gt;=31,INDEX($DG:$DG,$GK567+31),"")</f>
      </c>
      <c r="GB567">
        <f>IF($GL567&gt;=32,INDEX($DG:$DG,$GK567+32),"")</f>
      </c>
      <c r="GC567">
        <f>IF($GL567&gt;=33,INDEX($DG:$DG,$GK567+33),"")</f>
      </c>
      <c r="GD567">
        <f>IF($GL567&gt;=34,INDEX($DG:$DG,$GK567+34),"")</f>
      </c>
      <c r="GE567">
        <f>IF($GL567&gt;=35,INDEX($DG:$DG,$GK567+35),"")</f>
      </c>
      <c r="GF567">
        <f>IF($GL567&gt;=36,INDEX($DG:$DG,$GK567+36),"")</f>
      </c>
      <c r="GG567">
        <f>IF($GL567&gt;=37,INDEX($DG:$DG,$GK567+37),"")</f>
      </c>
      <c r="GH567">
        <f>IF($GL567&gt;=38,INDEX($DG:$DG,$GK567+38),"")</f>
      </c>
      <c r="GI567">
        <f>IF($GL567&gt;=39,INDEX($DG:$DG,$GK567+39),"")</f>
      </c>
      <c r="GJ567">
        <f>IF($GL567&gt;=40,INDEX($DG:$DG,$GK567+40),"")</f>
      </c>
      <c r="GK567">
        <f>IFERROR(MATCH($DE567,$DF$2:$DF$166,0)+1,0)</f>
      </c>
      <c r="GL567">
        <f>IFERROR(INDEX($DH$2:$DH$166,MATCH($DE567,$DF$2:$DF$166,0)),0)</f>
      </c>
      <c r="GM567">
        <f>IFERROR(MATCH($H567,$DI$567:$EV$567,0),0)</f>
      </c>
      <c r="GN567">
        <f>IF($GM567&gt;0,INDEX($EW$567:$GJ$567,$GM567),"")</f>
      </c>
      <c r="GO567" t="s">
        <v>1241</v>
      </c>
      <c r="GQ567">
        <f>IF($IZ567&gt;=1,INDEX($GO:$GO,$IY567+1),"")</f>
      </c>
      <c r="GR567">
        <f>IF($IZ567&gt;=2,INDEX($GO:$GO,$IY567+2),"")</f>
      </c>
      <c r="GS567">
        <f>IF($IZ567&gt;=3,INDEX($GO:$GO,$IY567+3),"")</f>
      </c>
      <c r="GT567">
        <f>IF($IZ567&gt;=4,INDEX($GO:$GO,$IY567+4),"")</f>
      </c>
      <c r="GU567">
        <f>IF($IZ567&gt;=5,INDEX($GO:$GO,$IY567+5),"")</f>
      </c>
      <c r="GV567">
        <f>IF($IZ567&gt;=6,INDEX($GO:$GO,$IY567+6),"")</f>
      </c>
      <c r="GW567">
        <f>IF($IZ567&gt;=7,INDEX($GO:$GO,$IY567+7),"")</f>
      </c>
      <c r="GX567">
        <f>IF($IZ567&gt;=8,INDEX($GO:$GO,$IY567+8),"")</f>
      </c>
      <c r="GY567">
        <f>IF($IZ567&gt;=9,INDEX($GO:$GO,$IY567+9),"")</f>
      </c>
      <c r="GZ567">
        <f>IF($IZ567&gt;=10,INDEX($GO:$GO,$IY567+10),"")</f>
      </c>
      <c r="HA567">
        <f>IF($IZ567&gt;=11,INDEX($GO:$GO,$IY567+11),"")</f>
      </c>
      <c r="HB567">
        <f>IF($IZ567&gt;=12,INDEX($GO:$GO,$IY567+12),"")</f>
      </c>
      <c r="HC567">
        <f>IF($IZ567&gt;=13,INDEX($GO:$GO,$IY567+13),"")</f>
      </c>
      <c r="HD567">
        <f>IF($IZ567&gt;=14,INDEX($GO:$GO,$IY567+14),"")</f>
      </c>
      <c r="HE567">
        <f>IF($IZ567&gt;=15,INDEX($GO:$GO,$IY567+15),"")</f>
      </c>
      <c r="HF567">
        <f>IF($IZ567&gt;=16,INDEX($GO:$GO,$IY567+16),"")</f>
      </c>
      <c r="HG567">
        <f>IF($IZ567&gt;=17,INDEX($GO:$GO,$IY567+17),"")</f>
      </c>
      <c r="HH567">
        <f>IF($IZ567&gt;=18,INDEX($GO:$GO,$IY567+18),"")</f>
      </c>
      <c r="HI567">
        <f>IF($IZ567&gt;=19,INDEX($GO:$GO,$IY567+19),"")</f>
      </c>
      <c r="HJ567">
        <f>IF($IZ567&gt;=20,INDEX($GO:$GO,$IY567+20),"")</f>
      </c>
      <c r="HK567">
        <f>IF($IZ567&gt;=21,INDEX($GO:$GO,$IY567+21),"")</f>
      </c>
      <c r="HL567">
        <f>IF($IZ567&gt;=22,INDEX($GO:$GO,$IY567+22),"")</f>
      </c>
      <c r="HM567">
        <f>IF($IZ567&gt;=23,INDEX($GO:$GO,$IY567+23),"")</f>
      </c>
      <c r="HN567">
        <f>IF($IZ567&gt;=24,INDEX($GO:$GO,$IY567+24),"")</f>
      </c>
      <c r="HO567">
        <f>IF($IZ567&gt;=25,INDEX($GO:$GO,$IY567+25),"")</f>
      </c>
      <c r="HP567">
        <f>IF($IZ567&gt;=26,INDEX($GO:$GO,$IY567+26),"")</f>
      </c>
      <c r="HQ567">
        <f>IF($IZ567&gt;=27,INDEX($GO:$GO,$IY567+27),"")</f>
      </c>
      <c r="HR567">
        <f>IF($IZ567&gt;=28,INDEX($GO:$GO,$IY567+28),"")</f>
      </c>
      <c r="HS567">
        <f>IF($IZ567&gt;=29,INDEX($GO:$GO,$IY567+29),"")</f>
      </c>
      <c r="HT567">
        <f>IF($IZ567&gt;=30,INDEX($GO:$GO,$IY567+30),"")</f>
      </c>
      <c r="HU567">
        <f>IF($IZ567&gt;=31,INDEX($GO:$GO,$IY567+31),"")</f>
      </c>
      <c r="HV567">
        <f>IF($IZ567&gt;=32,INDEX($GO:$GO,$IY567+32),"")</f>
      </c>
      <c r="HW567">
        <f>IF($IZ567&gt;=33,INDEX($GO:$GO,$IY567+33),"")</f>
      </c>
      <c r="HX567">
        <f>IF($IZ567&gt;=34,INDEX($GO:$GO,$IY567+34),"")</f>
      </c>
      <c r="HY567">
        <f>IF($IZ567&gt;=35,INDEX($GO:$GO,$IY567+35),"")</f>
      </c>
      <c r="HZ567">
        <f>IF($IZ567&gt;=36,INDEX($GO:$GO,$IY567+36),"")</f>
      </c>
      <c r="IA567">
        <f>IF($IZ567&gt;=37,INDEX($GO:$GO,$IY567+37),"")</f>
      </c>
      <c r="IB567">
        <f>IF($IZ567&gt;=38,INDEX($GO:$GO,$IY567+38),"")</f>
      </c>
      <c r="IC567">
        <f>IF($IZ567&gt;=39,INDEX($GO:$GO,$IY567+39),"")</f>
      </c>
      <c r="ID567">
        <f>IF($IZ567&gt;=40,INDEX($GO:$GO,$IY567+40),"")</f>
      </c>
      <c r="IE567">
        <f>IF($IZ567&gt;=41,INDEX($GO:$GO,$IY567+41),"")</f>
      </c>
      <c r="IF567">
        <f>IF($IZ567&gt;=42,INDEX($GO:$GO,$IY567+42),"")</f>
      </c>
      <c r="IG567">
        <f>IF($IZ567&gt;=43,INDEX($GO:$GO,$IY567+43),"")</f>
      </c>
      <c r="IH567">
        <f>IF($IZ567&gt;=44,INDEX($GO:$GO,$IY567+44),"")</f>
      </c>
      <c r="II567">
        <f>IF($IZ567&gt;=45,INDEX($GO:$GO,$IY567+45),"")</f>
      </c>
      <c r="IJ567">
        <f>IF($IZ567&gt;=46,INDEX($GO:$GO,$IY567+46),"")</f>
      </c>
      <c r="IK567">
        <f>IF($IZ567&gt;=47,INDEX($GO:$GO,$IY567+47),"")</f>
      </c>
      <c r="IL567">
        <f>IF($IZ567&gt;=48,INDEX($GO:$GO,$IY567+48),"")</f>
      </c>
      <c r="IM567">
        <f>IF($IZ567&gt;=49,INDEX($GO:$GO,$IY567+49),"")</f>
      </c>
      <c r="IN567">
        <f>IF($IZ567&gt;=50,INDEX($GO:$GO,$IY567+50),"")</f>
      </c>
      <c r="IO567">
        <f>IF($IZ567&gt;=51,INDEX($GO:$GO,$IY567+51),"")</f>
      </c>
      <c r="IP567">
        <f>IF($IZ567&gt;=52,INDEX($GO:$GO,$IY567+52),"")</f>
      </c>
      <c r="IQ567">
        <f>IF($IZ567&gt;=53,INDEX($GO:$GO,$IY567+53),"")</f>
      </c>
      <c r="IR567">
        <f>IF($IZ567&gt;=54,INDEX($GO:$GO,$IY567+54),"")</f>
      </c>
      <c r="IS567">
        <f>IF($IZ567&gt;=55,INDEX($GO:$GO,$IY567+55),"")</f>
      </c>
      <c r="IT567">
        <f>IF($IZ567&gt;=56,INDEX($GO:$GO,$IY567+56),"")</f>
      </c>
      <c r="IU567">
        <f>IF($IZ567&gt;=57,INDEX($GO:$GO,$IY567+57),"")</f>
      </c>
      <c r="IV567">
        <f>IF($IZ567&gt;=58,INDEX($GO:$GO,$IY567+58),"")</f>
      </c>
      <c r="IW567">
        <f>IF($IZ567&gt;=59,INDEX($GO:$GO,$IY567+59),"")</f>
      </c>
      <c r="IX567">
        <f>IF($IZ567&gt;=60,INDEX($GO:$GO,$IY567+60),"")</f>
      </c>
      <c r="IY567">
        <f>IFERROR(MATCH($GN567,$GO$2:$GO$827,0)+1,0)</f>
      </c>
      <c r="IZ567">
        <f>IFERROR(INDEX($GP$2:$GP$827,MATCH($GN567,$GO$2:$GO$827,0)),0)</f>
      </c>
      <c r="JA567" t="s">
        <v>23</v>
      </c>
      <c r="JB567" t="s">
        <v>23</v>
      </c>
    </row>
    <row r="568" spans="1:262" x14ac:dyDescent="0.25">
      <c r="F568" s="1"/>
      <c r="G568" s="1"/>
      <c r="H568" s="1"/>
      <c r="I568" s="1"/>
      <c r="J568" s="1">
        <f>IFERROR(IF(FIND(" - ",$F568)&gt;0,MID($F568,FIND(" - ",$F568)+3,LEN($F568)),""),"")</f>
      </c>
      <c r="L568" s="1"/>
      <c r="N568" t="s">
        <v>23</v>
      </c>
      <c r="P568">
        <f>IF(OR($N568="",$O568=""),"",IFERROR($N568/$O568,0))</f>
      </c>
      <c r="Q568">
        <f>IF($N568="","",
IF($G568="","",
IF(ISNUMBER(SEARCH("exempt",LOWER($G568))),0,
$N568*(VALUE(SUBSTITUTE($G568,"%",""))/100))))</f>
      </c>
      <c r="W568">
        <f>IF($N568="","",
SUM($N568,$Q568,$U568,$R568,$T568)-
IF($V568="",0,VALUE($V568)))</f>
      </c>
      <c r="AE568" t="s">
        <v>1623</v>
      </c>
      <c r="AJ568" t="s">
        <v>1332</v>
      </c>
      <c r="AM568">
        <f>IFERROR(LEFT($F568,FIND(" - ",$F568)-1),$F568)</f>
      </c>
      <c r="AP568">
        <f>IF($CE568&gt;=1,INDEX($AN:$AN,$CD568+1),"")</f>
      </c>
      <c r="AQ568">
        <f>IF($CE568&gt;=2,INDEX($AN:$AN,$CD568+2),"")</f>
      </c>
      <c r="AR568">
        <f>IF($CE568&gt;=3,INDEX($AN:$AN,$CD568+3),"")</f>
      </c>
      <c r="AS568">
        <f>IF($CE568&gt;=4,INDEX($AN:$AN,$CD568+4),"")</f>
      </c>
      <c r="AT568">
        <f>IF($CE568&gt;=5,INDEX($AN:$AN,$CD568+5),"")</f>
      </c>
      <c r="AU568">
        <f>IF($CE568&gt;=6,INDEX($AN:$AN,$CD568+6),"")</f>
      </c>
      <c r="AV568">
        <f>IF($CE568&gt;=7,INDEX($AN:$AN,$CD568+7),"")</f>
      </c>
      <c r="AW568">
        <f>IF($CE568&gt;=8,INDEX($AN:$AN,$CD568+8),"")</f>
      </c>
      <c r="AX568">
        <f>IF($CE568&gt;=9,INDEX($AN:$AN,$CD568+9),"")</f>
      </c>
      <c r="AY568">
        <f>IF($CE568&gt;=10,INDEX($AN:$AN,$CD568+10),"")</f>
      </c>
      <c r="AZ568">
        <f>IF($CE568&gt;=11,INDEX($AN:$AN,$CD568+11),"")</f>
      </c>
      <c r="BA568">
        <f>IF($CE568&gt;=12,INDEX($AN:$AN,$CD568+12),"")</f>
      </c>
      <c r="BB568">
        <f>IF($CE568&gt;=13,INDEX($AN:$AN,$CD568+13),"")</f>
      </c>
      <c r="BC568">
        <f>IF($CE568&gt;=14,INDEX($AN:$AN,$CD568+14),"")</f>
      </c>
      <c r="BD568">
        <f>IF($CE568&gt;=15,INDEX($AN:$AN,$CD568+15),"")</f>
      </c>
      <c r="BE568">
        <f>IF($CE568&gt;=16,INDEX($AN:$AN,$CD568+16),"")</f>
      </c>
      <c r="BF568">
        <f>IF($CE568&gt;=17,INDEX($AN:$AN,$CD568+17),"")</f>
      </c>
      <c r="BG568">
        <f>IF($CE568&gt;=18,INDEX($AN:$AN,$CD568+18),"")</f>
      </c>
      <c r="BH568">
        <f>IF($CE568&gt;=19,INDEX($AN:$AN,$CD568+19),"")</f>
      </c>
      <c r="BI568">
        <f>IF($CE568&gt;=20,INDEX($AN:$AN,$CD568+20),"")</f>
      </c>
      <c r="BJ568">
        <f>IF($CE568&gt;=21,INDEX($AN:$AN,$CD568+21),"")</f>
      </c>
      <c r="BK568">
        <f>IF($CE568&gt;=22,INDEX($AN:$AN,$CD568+22),"")</f>
      </c>
      <c r="BL568">
        <f>IF($CE568&gt;=23,INDEX($AN:$AN,$CD568+23),"")</f>
      </c>
      <c r="BM568">
        <f>IF($CE568&gt;=24,INDEX($AN:$AN,$CD568+24),"")</f>
      </c>
      <c r="BN568">
        <f>IF($CE568&gt;=25,INDEX($AN:$AN,$CD568+25),"")</f>
      </c>
      <c r="BO568">
        <f>IF($CE568&gt;=26,INDEX($AN:$AN,$CD568+26),"")</f>
      </c>
      <c r="BP568">
        <f>IF($CE568&gt;=27,INDEX($AN:$AN,$CD568+27),"")</f>
      </c>
      <c r="BQ568">
        <f>IF($CE568&gt;=28,INDEX($AN:$AN,$CD568+28),"")</f>
      </c>
      <c r="BR568">
        <f>IF($CE568&gt;=29,INDEX($AN:$AN,$CD568+29),"")</f>
      </c>
      <c r="BS568">
        <f>IF($CE568&gt;=30,INDEX($AN:$AN,$CD568+30),"")</f>
      </c>
      <c r="BT568">
        <f>IF($CE568&gt;=31,INDEX($AN:$AN,$CD568+31),"")</f>
      </c>
      <c r="BU568">
        <f>IF($CE568&gt;=32,INDEX($AN:$AN,$CD568+32),"")</f>
      </c>
      <c r="BV568">
        <f>IF($CE568&gt;=33,INDEX($AN:$AN,$CD568+33),"")</f>
      </c>
      <c r="BW568">
        <f>IF($CE568&gt;=34,INDEX($AN:$AN,$CD568+34),"")</f>
      </c>
      <c r="BX568">
        <f>IF($CE568&gt;=35,INDEX($AN:$AN,$CD568+35),"")</f>
      </c>
      <c r="BY568">
        <f>IF($CE568&gt;=36,INDEX($AN:$AN,$CD568+36),"")</f>
      </c>
      <c r="BZ568">
        <f>IF($CE568&gt;=37,INDEX($AN:$AN,$CD568+37),"")</f>
      </c>
      <c r="CA568">
        <f>IF($CE568&gt;=38,INDEX($AN:$AN,$CD568+38),"")</f>
      </c>
      <c r="CB568">
        <f>IF($CE568&gt;=39,INDEX($AN:$AN,$CD568+39),"")</f>
      </c>
      <c r="CC568">
        <f>IF($CE568&gt;=40,INDEX($AN:$AN,$CD568+40),"")</f>
      </c>
      <c r="CD568">
        <f>IFERROR(MATCH($AM568,$AN$2:$AN$133,0)+1,0)</f>
      </c>
      <c r="CE568">
        <f>IFERROR(INDEX($AO$2:$AO$133,MATCH($AM568,$AN$2:$AN$133,0)),0)</f>
      </c>
      <c r="CF568">
        <f>IFERROR(LEFT($K568,FIND(" - ",$K568)-1),$K568)</f>
      </c>
      <c r="CG568" t="s">
        <v>1624</v>
      </c>
      <c r="CH568">
        <v>1</v>
      </c>
      <c r="CI568">
        <f>IF($DD568&gt;=1,INDEX($CG:$CG,$DC568+1),"")</f>
      </c>
      <c r="CJ568">
        <f>IF($DD568&gt;=2,INDEX($CG:$CG,$DC568+2),"")</f>
      </c>
      <c r="CK568">
        <f>IF($DD568&gt;=3,INDEX($CG:$CG,$DC568+3),"")</f>
      </c>
      <c r="CL568">
        <f>IF($DD568&gt;=4,INDEX($CG:$CG,$DC568+4),"")</f>
      </c>
      <c r="CM568">
        <f>IF($DD568&gt;=5,INDEX($CG:$CG,$DC568+5),"")</f>
      </c>
      <c r="CN568">
        <f>IF($DD568&gt;=6,INDEX($CG:$CG,$DC568+6),"")</f>
      </c>
      <c r="CO568">
        <f>IF($DD568&gt;=7,INDEX($CG:$CG,$DC568+7),"")</f>
      </c>
      <c r="CP568">
        <f>IF($DD568&gt;=8,INDEX($CG:$CG,$DC568+8),"")</f>
      </c>
      <c r="CQ568">
        <f>IF($DD568&gt;=9,INDEX($CG:$CG,$DC568+9),"")</f>
      </c>
      <c r="CR568">
        <f>IF($DD568&gt;=10,INDEX($CG:$CG,$DC568+10),"")</f>
      </c>
      <c r="CS568">
        <f>IF($DD568&gt;=11,INDEX($CG:$CG,$DC568+11),"")</f>
      </c>
      <c r="CT568">
        <f>IF($DD568&gt;=12,INDEX($CG:$CG,$DC568+12),"")</f>
      </c>
      <c r="CU568">
        <f>IF($DD568&gt;=13,INDEX($CG:$CG,$DC568+13),"")</f>
      </c>
      <c r="CV568">
        <f>IF($DD568&gt;=14,INDEX($CG:$CG,$DC568+14),"")</f>
      </c>
      <c r="CW568">
        <f>IF($DD568&gt;=15,INDEX($CG:$CG,$DC568+15),"")</f>
      </c>
      <c r="CX568">
        <f>IF($DD568&gt;=16,INDEX($CG:$CG,$DC568+16),"")</f>
      </c>
      <c r="CY568">
        <f>IF($DD568&gt;=17,INDEX($CG:$CG,$DC568+17),"")</f>
      </c>
      <c r="CZ568">
        <f>IF($DD568&gt;=18,INDEX($CG:$CG,$DC568+18),"")</f>
      </c>
      <c r="DA568">
        <f>IF($DD568&gt;=19,INDEX($CG:$CG,$DC568+19),"")</f>
      </c>
      <c r="DB568">
        <f>IF($DD568&gt;=20,INDEX($CG:$CG,$DC568+20),"")</f>
      </c>
      <c r="DC568">
        <f>IFERROR(MATCH($CF568,$CG$2:$CG$1558,0)+1,0)</f>
      </c>
      <c r="DD568">
        <f>IFERROR(INDEX($CH$2:$CH$1558,MATCH($CF568,$CG$2:$CG$1558,0)),0)</f>
      </c>
      <c r="DE568">
        <f>IFERROR(INDEX($AL:$AL,MATCH($G568,$AK:$AK,0))&amp;"","")</f>
      </c>
      <c r="DI568">
        <f>IF($GL568&gt;=1,INDEX($DF:$DF,$GK568+1),"")</f>
      </c>
      <c r="DJ568">
        <f>IF($GL568&gt;=2,INDEX($DF:$DF,$GK568+2),"")</f>
      </c>
      <c r="DK568">
        <f>IF($GL568&gt;=3,INDEX($DF:$DF,$GK568+3),"")</f>
      </c>
      <c r="DL568">
        <f>IF($GL568&gt;=4,INDEX($DF:$DF,$GK568+4),"")</f>
      </c>
      <c r="DM568">
        <f>IF($GL568&gt;=5,INDEX($DF:$DF,$GK568+5),"")</f>
      </c>
      <c r="DN568">
        <f>IF($GL568&gt;=6,INDEX($DF:$DF,$GK568+6),"")</f>
      </c>
      <c r="DO568">
        <f>IF($GL568&gt;=7,INDEX($DF:$DF,$GK568+7),"")</f>
      </c>
      <c r="DP568">
        <f>IF($GL568&gt;=8,INDEX($DF:$DF,$GK568+8),"")</f>
      </c>
      <c r="DQ568">
        <f>IF($GL568&gt;=9,INDEX($DF:$DF,$GK568+9),"")</f>
      </c>
      <c r="DR568">
        <f>IF($GL568&gt;=10,INDEX($DF:$DF,$GK568+10),"")</f>
      </c>
      <c r="DS568">
        <f>IF($GL568&gt;=11,INDEX($DF:$DF,$GK568+11),"")</f>
      </c>
      <c r="DT568">
        <f>IF($GL568&gt;=12,INDEX($DF:$DF,$GK568+12),"")</f>
      </c>
      <c r="DU568">
        <f>IF($GL568&gt;=13,INDEX($DF:$DF,$GK568+13),"")</f>
      </c>
      <c r="DV568">
        <f>IF($GL568&gt;=14,INDEX($DF:$DF,$GK568+14),"")</f>
      </c>
      <c r="DW568">
        <f>IF($GL568&gt;=15,INDEX($DF:$DF,$GK568+15),"")</f>
      </c>
      <c r="DX568">
        <f>IF($GL568&gt;=16,INDEX($DF:$DF,$GK568+16),"")</f>
      </c>
      <c r="DY568">
        <f>IF($GL568&gt;=17,INDEX($DF:$DF,$GK568+17),"")</f>
      </c>
      <c r="DZ568">
        <f>IF($GL568&gt;=18,INDEX($DF:$DF,$GK568+18),"")</f>
      </c>
      <c r="EA568">
        <f>IF($GL568&gt;=19,INDEX($DF:$DF,$GK568+19),"")</f>
      </c>
      <c r="EB568">
        <f>IF($GL568&gt;=20,INDEX($DF:$DF,$GK568+20),"")</f>
      </c>
      <c r="EC568">
        <f>IF($GL568&gt;=21,INDEX($DF:$DF,$GK568+21),"")</f>
      </c>
      <c r="ED568">
        <f>IF($GL568&gt;=22,INDEX($DF:$DF,$GK568+22),"")</f>
      </c>
      <c r="EE568">
        <f>IF($GL568&gt;=23,INDEX($DF:$DF,$GK568+23),"")</f>
      </c>
      <c r="EF568">
        <f>IF($GL568&gt;=24,INDEX($DF:$DF,$GK568+24),"")</f>
      </c>
      <c r="EG568">
        <f>IF($GL568&gt;=25,INDEX($DF:$DF,$GK568+25),"")</f>
      </c>
      <c r="EH568">
        <f>IF($GL568&gt;=26,INDEX($DF:$DF,$GK568+26),"")</f>
      </c>
      <c r="EI568">
        <f>IF($GL568&gt;=27,INDEX($DF:$DF,$GK568+27),"")</f>
      </c>
      <c r="EJ568">
        <f>IF($GL568&gt;=28,INDEX($DF:$DF,$GK568+28),"")</f>
      </c>
      <c r="EK568">
        <f>IF($GL568&gt;=29,INDEX($DF:$DF,$GK568+29),"")</f>
      </c>
      <c r="EL568">
        <f>IF($GL568&gt;=30,INDEX($DF:$DF,$GK568+30),"")</f>
      </c>
      <c r="EM568">
        <f>IF($GL568&gt;=31,INDEX($DF:$DF,$GK568+31),"")</f>
      </c>
      <c r="EN568">
        <f>IF($GL568&gt;=32,INDEX($DF:$DF,$GK568+32),"")</f>
      </c>
      <c r="EO568">
        <f>IF($GL568&gt;=33,INDEX($DF:$DF,$GK568+33),"")</f>
      </c>
      <c r="EP568">
        <f>IF($GL568&gt;=34,INDEX($DF:$DF,$GK568+34),"")</f>
      </c>
      <c r="EQ568">
        <f>IF($GL568&gt;=35,INDEX($DF:$DF,$GK568+35),"")</f>
      </c>
      <c r="ER568">
        <f>IF($GL568&gt;=36,INDEX($DF:$DF,$GK568+36),"")</f>
      </c>
      <c r="ES568">
        <f>IF($GL568&gt;=37,INDEX($DF:$DF,$GK568+37),"")</f>
      </c>
      <c r="ET568">
        <f>IF($GL568&gt;=38,INDEX($DF:$DF,$GK568+38),"")</f>
      </c>
      <c r="EU568">
        <f>IF($GL568&gt;=39,INDEX($DF:$DF,$GK568+39),"")</f>
      </c>
      <c r="EV568">
        <f>IF($GL568&gt;=40,INDEX($DF:$DF,$GK568+40),"")</f>
      </c>
      <c r="EW568">
        <f>IF($GL568&gt;=1,INDEX($DG:$DG,$GK568+1),"")</f>
      </c>
      <c r="EX568">
        <f>IF($GL568&gt;=2,INDEX($DG:$DG,$GK568+2),"")</f>
      </c>
      <c r="EY568">
        <f>IF($GL568&gt;=3,INDEX($DG:$DG,$GK568+3),"")</f>
      </c>
      <c r="EZ568">
        <f>IF($GL568&gt;=4,INDEX($DG:$DG,$GK568+4),"")</f>
      </c>
      <c r="FA568">
        <f>IF($GL568&gt;=5,INDEX($DG:$DG,$GK568+5),"")</f>
      </c>
      <c r="FB568">
        <f>IF($GL568&gt;=6,INDEX($DG:$DG,$GK568+6),"")</f>
      </c>
      <c r="FC568">
        <f>IF($GL568&gt;=7,INDEX($DG:$DG,$GK568+7),"")</f>
      </c>
      <c r="FD568">
        <f>IF($GL568&gt;=8,INDEX($DG:$DG,$GK568+8),"")</f>
      </c>
      <c r="FE568">
        <f>IF($GL568&gt;=9,INDEX($DG:$DG,$GK568+9),"")</f>
      </c>
      <c r="FF568">
        <f>IF($GL568&gt;=10,INDEX($DG:$DG,$GK568+10),"")</f>
      </c>
      <c r="FG568">
        <f>IF($GL568&gt;=11,INDEX($DG:$DG,$GK568+11),"")</f>
      </c>
      <c r="FH568">
        <f>IF($GL568&gt;=12,INDEX($DG:$DG,$GK568+12),"")</f>
      </c>
      <c r="FI568">
        <f>IF($GL568&gt;=13,INDEX($DG:$DG,$GK568+13),"")</f>
      </c>
      <c r="FJ568">
        <f>IF($GL568&gt;=14,INDEX($DG:$DG,$GK568+14),"")</f>
      </c>
      <c r="FK568">
        <f>IF($GL568&gt;=15,INDEX($DG:$DG,$GK568+15),"")</f>
      </c>
      <c r="FL568">
        <f>IF($GL568&gt;=16,INDEX($DG:$DG,$GK568+16),"")</f>
      </c>
      <c r="FM568">
        <f>IF($GL568&gt;=17,INDEX($DG:$DG,$GK568+17),"")</f>
      </c>
      <c r="FN568">
        <f>IF($GL568&gt;=18,INDEX($DG:$DG,$GK568+18),"")</f>
      </c>
      <c r="FO568">
        <f>IF($GL568&gt;=19,INDEX($DG:$DG,$GK568+19),"")</f>
      </c>
      <c r="FP568">
        <f>IF($GL568&gt;=20,INDEX($DG:$DG,$GK568+20),"")</f>
      </c>
      <c r="FQ568">
        <f>IF($GL568&gt;=21,INDEX($DG:$DG,$GK568+21),"")</f>
      </c>
      <c r="FR568">
        <f>IF($GL568&gt;=22,INDEX($DG:$DG,$GK568+22),"")</f>
      </c>
      <c r="FS568">
        <f>IF($GL568&gt;=23,INDEX($DG:$DG,$GK568+23),"")</f>
      </c>
      <c r="FT568">
        <f>IF($GL568&gt;=24,INDEX($DG:$DG,$GK568+24),"")</f>
      </c>
      <c r="FU568">
        <f>IF($GL568&gt;=25,INDEX($DG:$DG,$GK568+25),"")</f>
      </c>
      <c r="FV568">
        <f>IF($GL568&gt;=26,INDEX($DG:$DG,$GK568+26),"")</f>
      </c>
      <c r="FW568">
        <f>IF($GL568&gt;=27,INDEX($DG:$DG,$GK568+27),"")</f>
      </c>
      <c r="FX568">
        <f>IF($GL568&gt;=28,INDEX($DG:$DG,$GK568+28),"")</f>
      </c>
      <c r="FY568">
        <f>IF($GL568&gt;=29,INDEX($DG:$DG,$GK568+29),"")</f>
      </c>
      <c r="FZ568">
        <f>IF($GL568&gt;=30,INDEX($DG:$DG,$GK568+30),"")</f>
      </c>
      <c r="GA568">
        <f>IF($GL568&gt;=31,INDEX($DG:$DG,$GK568+31),"")</f>
      </c>
      <c r="GB568">
        <f>IF($GL568&gt;=32,INDEX($DG:$DG,$GK568+32),"")</f>
      </c>
      <c r="GC568">
        <f>IF($GL568&gt;=33,INDEX($DG:$DG,$GK568+33),"")</f>
      </c>
      <c r="GD568">
        <f>IF($GL568&gt;=34,INDEX($DG:$DG,$GK568+34),"")</f>
      </c>
      <c r="GE568">
        <f>IF($GL568&gt;=35,INDEX($DG:$DG,$GK568+35),"")</f>
      </c>
      <c r="GF568">
        <f>IF($GL568&gt;=36,INDEX($DG:$DG,$GK568+36),"")</f>
      </c>
      <c r="GG568">
        <f>IF($GL568&gt;=37,INDEX($DG:$DG,$GK568+37),"")</f>
      </c>
      <c r="GH568">
        <f>IF($GL568&gt;=38,INDEX($DG:$DG,$GK568+38),"")</f>
      </c>
      <c r="GI568">
        <f>IF($GL568&gt;=39,INDEX($DG:$DG,$GK568+39),"")</f>
      </c>
      <c r="GJ568">
        <f>IF($GL568&gt;=40,INDEX($DG:$DG,$GK568+40),"")</f>
      </c>
      <c r="GK568">
        <f>IFERROR(MATCH($DE568,$DF$2:$DF$166,0)+1,0)</f>
      </c>
      <c r="GL568">
        <f>IFERROR(INDEX($DH$2:$DH$166,MATCH($DE568,$DF$2:$DF$166,0)),0)</f>
      </c>
      <c r="GM568">
        <f>IFERROR(MATCH($H568,$DI$568:$EV$568,0),0)</f>
      </c>
      <c r="GN568">
        <f>IF($GM568&gt;0,INDEX($EW$568:$GJ$568,$GM568),"")</f>
      </c>
      <c r="GO568" t="s">
        <v>1287</v>
      </c>
      <c r="GQ568">
        <f>IF($IZ568&gt;=1,INDEX($GO:$GO,$IY568+1),"")</f>
      </c>
      <c r="GR568">
        <f>IF($IZ568&gt;=2,INDEX($GO:$GO,$IY568+2),"")</f>
      </c>
      <c r="GS568">
        <f>IF($IZ568&gt;=3,INDEX($GO:$GO,$IY568+3),"")</f>
      </c>
      <c r="GT568">
        <f>IF($IZ568&gt;=4,INDEX($GO:$GO,$IY568+4),"")</f>
      </c>
      <c r="GU568">
        <f>IF($IZ568&gt;=5,INDEX($GO:$GO,$IY568+5),"")</f>
      </c>
      <c r="GV568">
        <f>IF($IZ568&gt;=6,INDEX($GO:$GO,$IY568+6),"")</f>
      </c>
      <c r="GW568">
        <f>IF($IZ568&gt;=7,INDEX($GO:$GO,$IY568+7),"")</f>
      </c>
      <c r="GX568">
        <f>IF($IZ568&gt;=8,INDEX($GO:$GO,$IY568+8),"")</f>
      </c>
      <c r="GY568">
        <f>IF($IZ568&gt;=9,INDEX($GO:$GO,$IY568+9),"")</f>
      </c>
      <c r="GZ568">
        <f>IF($IZ568&gt;=10,INDEX($GO:$GO,$IY568+10),"")</f>
      </c>
      <c r="HA568">
        <f>IF($IZ568&gt;=11,INDEX($GO:$GO,$IY568+11),"")</f>
      </c>
      <c r="HB568">
        <f>IF($IZ568&gt;=12,INDEX($GO:$GO,$IY568+12),"")</f>
      </c>
      <c r="HC568">
        <f>IF($IZ568&gt;=13,INDEX($GO:$GO,$IY568+13),"")</f>
      </c>
      <c r="HD568">
        <f>IF($IZ568&gt;=14,INDEX($GO:$GO,$IY568+14),"")</f>
      </c>
      <c r="HE568">
        <f>IF($IZ568&gt;=15,INDEX($GO:$GO,$IY568+15),"")</f>
      </c>
      <c r="HF568">
        <f>IF($IZ568&gt;=16,INDEX($GO:$GO,$IY568+16),"")</f>
      </c>
      <c r="HG568">
        <f>IF($IZ568&gt;=17,INDEX($GO:$GO,$IY568+17),"")</f>
      </c>
      <c r="HH568">
        <f>IF($IZ568&gt;=18,INDEX($GO:$GO,$IY568+18),"")</f>
      </c>
      <c r="HI568">
        <f>IF($IZ568&gt;=19,INDEX($GO:$GO,$IY568+19),"")</f>
      </c>
      <c r="HJ568">
        <f>IF($IZ568&gt;=20,INDEX($GO:$GO,$IY568+20),"")</f>
      </c>
      <c r="HK568">
        <f>IF($IZ568&gt;=21,INDEX($GO:$GO,$IY568+21),"")</f>
      </c>
      <c r="HL568">
        <f>IF($IZ568&gt;=22,INDEX($GO:$GO,$IY568+22),"")</f>
      </c>
      <c r="HM568">
        <f>IF($IZ568&gt;=23,INDEX($GO:$GO,$IY568+23),"")</f>
      </c>
      <c r="HN568">
        <f>IF($IZ568&gt;=24,INDEX($GO:$GO,$IY568+24),"")</f>
      </c>
      <c r="HO568">
        <f>IF($IZ568&gt;=25,INDEX($GO:$GO,$IY568+25),"")</f>
      </c>
      <c r="HP568">
        <f>IF($IZ568&gt;=26,INDEX($GO:$GO,$IY568+26),"")</f>
      </c>
      <c r="HQ568">
        <f>IF($IZ568&gt;=27,INDEX($GO:$GO,$IY568+27),"")</f>
      </c>
      <c r="HR568">
        <f>IF($IZ568&gt;=28,INDEX($GO:$GO,$IY568+28),"")</f>
      </c>
      <c r="HS568">
        <f>IF($IZ568&gt;=29,INDEX($GO:$GO,$IY568+29),"")</f>
      </c>
      <c r="HT568">
        <f>IF($IZ568&gt;=30,INDEX($GO:$GO,$IY568+30),"")</f>
      </c>
      <c r="HU568">
        <f>IF($IZ568&gt;=31,INDEX($GO:$GO,$IY568+31),"")</f>
      </c>
      <c r="HV568">
        <f>IF($IZ568&gt;=32,INDEX($GO:$GO,$IY568+32),"")</f>
      </c>
      <c r="HW568">
        <f>IF($IZ568&gt;=33,INDEX($GO:$GO,$IY568+33),"")</f>
      </c>
      <c r="HX568">
        <f>IF($IZ568&gt;=34,INDEX($GO:$GO,$IY568+34),"")</f>
      </c>
      <c r="HY568">
        <f>IF($IZ568&gt;=35,INDEX($GO:$GO,$IY568+35),"")</f>
      </c>
      <c r="HZ568">
        <f>IF($IZ568&gt;=36,INDEX($GO:$GO,$IY568+36),"")</f>
      </c>
      <c r="IA568">
        <f>IF($IZ568&gt;=37,INDEX($GO:$GO,$IY568+37),"")</f>
      </c>
      <c r="IB568">
        <f>IF($IZ568&gt;=38,INDEX($GO:$GO,$IY568+38),"")</f>
      </c>
      <c r="IC568">
        <f>IF($IZ568&gt;=39,INDEX($GO:$GO,$IY568+39),"")</f>
      </c>
      <c r="ID568">
        <f>IF($IZ568&gt;=40,INDEX($GO:$GO,$IY568+40),"")</f>
      </c>
      <c r="IE568">
        <f>IF($IZ568&gt;=41,INDEX($GO:$GO,$IY568+41),"")</f>
      </c>
      <c r="IF568">
        <f>IF($IZ568&gt;=42,INDEX($GO:$GO,$IY568+42),"")</f>
      </c>
      <c r="IG568">
        <f>IF($IZ568&gt;=43,INDEX($GO:$GO,$IY568+43),"")</f>
      </c>
      <c r="IH568">
        <f>IF($IZ568&gt;=44,INDEX($GO:$GO,$IY568+44),"")</f>
      </c>
      <c r="II568">
        <f>IF($IZ568&gt;=45,INDEX($GO:$GO,$IY568+45),"")</f>
      </c>
      <c r="IJ568">
        <f>IF($IZ568&gt;=46,INDEX($GO:$GO,$IY568+46),"")</f>
      </c>
      <c r="IK568">
        <f>IF($IZ568&gt;=47,INDEX($GO:$GO,$IY568+47),"")</f>
      </c>
      <c r="IL568">
        <f>IF($IZ568&gt;=48,INDEX($GO:$GO,$IY568+48),"")</f>
      </c>
      <c r="IM568">
        <f>IF($IZ568&gt;=49,INDEX($GO:$GO,$IY568+49),"")</f>
      </c>
      <c r="IN568">
        <f>IF($IZ568&gt;=50,INDEX($GO:$GO,$IY568+50),"")</f>
      </c>
      <c r="IO568">
        <f>IF($IZ568&gt;=51,INDEX($GO:$GO,$IY568+51),"")</f>
      </c>
      <c r="IP568">
        <f>IF($IZ568&gt;=52,INDEX($GO:$GO,$IY568+52),"")</f>
      </c>
      <c r="IQ568">
        <f>IF($IZ568&gt;=53,INDEX($GO:$GO,$IY568+53),"")</f>
      </c>
      <c r="IR568">
        <f>IF($IZ568&gt;=54,INDEX($GO:$GO,$IY568+54),"")</f>
      </c>
      <c r="IS568">
        <f>IF($IZ568&gt;=55,INDEX($GO:$GO,$IY568+55),"")</f>
      </c>
      <c r="IT568">
        <f>IF($IZ568&gt;=56,INDEX($GO:$GO,$IY568+56),"")</f>
      </c>
      <c r="IU568">
        <f>IF($IZ568&gt;=57,INDEX($GO:$GO,$IY568+57),"")</f>
      </c>
      <c r="IV568">
        <f>IF($IZ568&gt;=58,INDEX($GO:$GO,$IY568+58),"")</f>
      </c>
      <c r="IW568">
        <f>IF($IZ568&gt;=59,INDEX($GO:$GO,$IY568+59),"")</f>
      </c>
      <c r="IX568">
        <f>IF($IZ568&gt;=60,INDEX($GO:$GO,$IY568+60),"")</f>
      </c>
      <c r="IY568">
        <f>IFERROR(MATCH($GN568,$GO$2:$GO$827,0)+1,0)</f>
      </c>
      <c r="IZ568">
        <f>IFERROR(INDEX($GP$2:$GP$827,MATCH($GN568,$GO$2:$GO$827,0)),0)</f>
      </c>
      <c r="JA568" t="s">
        <v>23</v>
      </c>
      <c r="JB568" t="s">
        <v>23</v>
      </c>
    </row>
    <row r="569" spans="1:262" x14ac:dyDescent="0.25">
      <c r="F569" s="1"/>
      <c r="G569" s="1"/>
      <c r="H569" s="1"/>
      <c r="I569" s="1"/>
      <c r="J569" s="1">
        <f>IFERROR(IF(FIND(" - ",$F569)&gt;0,MID($F569,FIND(" - ",$F569)+3,LEN($F569)),""),"")</f>
      </c>
      <c r="L569" s="1"/>
      <c r="N569" t="s">
        <v>23</v>
      </c>
      <c r="P569">
        <f>IF(OR($N569="",$O569=""),"",IFERROR($N569/$O569,0))</f>
      </c>
      <c r="Q569">
        <f>IF($N569="","",
IF($G569="","",
IF(ISNUMBER(SEARCH("exempt",LOWER($G569))),0,
$N569*(VALUE(SUBSTITUTE($G569,"%",""))/100))))</f>
      </c>
      <c r="W569">
        <f>IF($N569="","",
SUM($N569,$Q569,$U569,$R569,$T569)-
IF($V569="",0,VALUE($V569)))</f>
      </c>
      <c r="AE569" t="s">
        <v>1625</v>
      </c>
      <c r="AJ569" t="s">
        <v>1335</v>
      </c>
      <c r="AM569">
        <f>IFERROR(LEFT($F569,FIND(" - ",$F569)-1),$F569)</f>
      </c>
      <c r="AP569">
        <f>IF($CE569&gt;=1,INDEX($AN:$AN,$CD569+1),"")</f>
      </c>
      <c r="AQ569">
        <f>IF($CE569&gt;=2,INDEX($AN:$AN,$CD569+2),"")</f>
      </c>
      <c r="AR569">
        <f>IF($CE569&gt;=3,INDEX($AN:$AN,$CD569+3),"")</f>
      </c>
      <c r="AS569">
        <f>IF($CE569&gt;=4,INDEX($AN:$AN,$CD569+4),"")</f>
      </c>
      <c r="AT569">
        <f>IF($CE569&gt;=5,INDEX($AN:$AN,$CD569+5),"")</f>
      </c>
      <c r="AU569">
        <f>IF($CE569&gt;=6,INDEX($AN:$AN,$CD569+6),"")</f>
      </c>
      <c r="AV569">
        <f>IF($CE569&gt;=7,INDEX($AN:$AN,$CD569+7),"")</f>
      </c>
      <c r="AW569">
        <f>IF($CE569&gt;=8,INDEX($AN:$AN,$CD569+8),"")</f>
      </c>
      <c r="AX569">
        <f>IF($CE569&gt;=9,INDEX($AN:$AN,$CD569+9),"")</f>
      </c>
      <c r="AY569">
        <f>IF($CE569&gt;=10,INDEX($AN:$AN,$CD569+10),"")</f>
      </c>
      <c r="AZ569">
        <f>IF($CE569&gt;=11,INDEX($AN:$AN,$CD569+11),"")</f>
      </c>
      <c r="BA569">
        <f>IF($CE569&gt;=12,INDEX($AN:$AN,$CD569+12),"")</f>
      </c>
      <c r="BB569">
        <f>IF($CE569&gt;=13,INDEX($AN:$AN,$CD569+13),"")</f>
      </c>
      <c r="BC569">
        <f>IF($CE569&gt;=14,INDEX($AN:$AN,$CD569+14),"")</f>
      </c>
      <c r="BD569">
        <f>IF($CE569&gt;=15,INDEX($AN:$AN,$CD569+15),"")</f>
      </c>
      <c r="BE569">
        <f>IF($CE569&gt;=16,INDEX($AN:$AN,$CD569+16),"")</f>
      </c>
      <c r="BF569">
        <f>IF($CE569&gt;=17,INDEX($AN:$AN,$CD569+17),"")</f>
      </c>
      <c r="BG569">
        <f>IF($CE569&gt;=18,INDEX($AN:$AN,$CD569+18),"")</f>
      </c>
      <c r="BH569">
        <f>IF($CE569&gt;=19,INDEX($AN:$AN,$CD569+19),"")</f>
      </c>
      <c r="BI569">
        <f>IF($CE569&gt;=20,INDEX($AN:$AN,$CD569+20),"")</f>
      </c>
      <c r="BJ569">
        <f>IF($CE569&gt;=21,INDEX($AN:$AN,$CD569+21),"")</f>
      </c>
      <c r="BK569">
        <f>IF($CE569&gt;=22,INDEX($AN:$AN,$CD569+22),"")</f>
      </c>
      <c r="BL569">
        <f>IF($CE569&gt;=23,INDEX($AN:$AN,$CD569+23),"")</f>
      </c>
      <c r="BM569">
        <f>IF($CE569&gt;=24,INDEX($AN:$AN,$CD569+24),"")</f>
      </c>
      <c r="BN569">
        <f>IF($CE569&gt;=25,INDEX($AN:$AN,$CD569+25),"")</f>
      </c>
      <c r="BO569">
        <f>IF($CE569&gt;=26,INDEX($AN:$AN,$CD569+26),"")</f>
      </c>
      <c r="BP569">
        <f>IF($CE569&gt;=27,INDEX($AN:$AN,$CD569+27),"")</f>
      </c>
      <c r="BQ569">
        <f>IF($CE569&gt;=28,INDEX($AN:$AN,$CD569+28),"")</f>
      </c>
      <c r="BR569">
        <f>IF($CE569&gt;=29,INDEX($AN:$AN,$CD569+29),"")</f>
      </c>
      <c r="BS569">
        <f>IF($CE569&gt;=30,INDEX($AN:$AN,$CD569+30),"")</f>
      </c>
      <c r="BT569">
        <f>IF($CE569&gt;=31,INDEX($AN:$AN,$CD569+31),"")</f>
      </c>
      <c r="BU569">
        <f>IF($CE569&gt;=32,INDEX($AN:$AN,$CD569+32),"")</f>
      </c>
      <c r="BV569">
        <f>IF($CE569&gt;=33,INDEX($AN:$AN,$CD569+33),"")</f>
      </c>
      <c r="BW569">
        <f>IF($CE569&gt;=34,INDEX($AN:$AN,$CD569+34),"")</f>
      </c>
      <c r="BX569">
        <f>IF($CE569&gt;=35,INDEX($AN:$AN,$CD569+35),"")</f>
      </c>
      <c r="BY569">
        <f>IF($CE569&gt;=36,INDEX($AN:$AN,$CD569+36),"")</f>
      </c>
      <c r="BZ569">
        <f>IF($CE569&gt;=37,INDEX($AN:$AN,$CD569+37),"")</f>
      </c>
      <c r="CA569">
        <f>IF($CE569&gt;=38,INDEX($AN:$AN,$CD569+38),"")</f>
      </c>
      <c r="CB569">
        <f>IF($CE569&gt;=39,INDEX($AN:$AN,$CD569+39),"")</f>
      </c>
      <c r="CC569">
        <f>IF($CE569&gt;=40,INDEX($AN:$AN,$CD569+40),"")</f>
      </c>
      <c r="CD569">
        <f>IFERROR(MATCH($AM569,$AN$2:$AN$133,0)+1,0)</f>
      </c>
      <c r="CE569">
        <f>IFERROR(INDEX($AO$2:$AO$133,MATCH($AM569,$AN$2:$AN$133,0)),0)</f>
      </c>
      <c r="CF569">
        <f>IFERROR(LEFT($K569,FIND(" - ",$K569)-1),$K569)</f>
      </c>
      <c r="CG569" t="s">
        <v>108</v>
      </c>
      <c r="CI569">
        <f>IF($DD569&gt;=1,INDEX($CG:$CG,$DC569+1),"")</f>
      </c>
      <c r="CJ569">
        <f>IF($DD569&gt;=2,INDEX($CG:$CG,$DC569+2),"")</f>
      </c>
      <c r="CK569">
        <f>IF($DD569&gt;=3,INDEX($CG:$CG,$DC569+3),"")</f>
      </c>
      <c r="CL569">
        <f>IF($DD569&gt;=4,INDEX($CG:$CG,$DC569+4),"")</f>
      </c>
      <c r="CM569">
        <f>IF($DD569&gt;=5,INDEX($CG:$CG,$DC569+5),"")</f>
      </c>
      <c r="CN569">
        <f>IF($DD569&gt;=6,INDEX($CG:$CG,$DC569+6),"")</f>
      </c>
      <c r="CO569">
        <f>IF($DD569&gt;=7,INDEX($CG:$CG,$DC569+7),"")</f>
      </c>
      <c r="CP569">
        <f>IF($DD569&gt;=8,INDEX($CG:$CG,$DC569+8),"")</f>
      </c>
      <c r="CQ569">
        <f>IF($DD569&gt;=9,INDEX($CG:$CG,$DC569+9),"")</f>
      </c>
      <c r="CR569">
        <f>IF($DD569&gt;=10,INDEX($CG:$CG,$DC569+10),"")</f>
      </c>
      <c r="CS569">
        <f>IF($DD569&gt;=11,INDEX($CG:$CG,$DC569+11),"")</f>
      </c>
      <c r="CT569">
        <f>IF($DD569&gt;=12,INDEX($CG:$CG,$DC569+12),"")</f>
      </c>
      <c r="CU569">
        <f>IF($DD569&gt;=13,INDEX($CG:$CG,$DC569+13),"")</f>
      </c>
      <c r="CV569">
        <f>IF($DD569&gt;=14,INDEX($CG:$CG,$DC569+14),"")</f>
      </c>
      <c r="CW569">
        <f>IF($DD569&gt;=15,INDEX($CG:$CG,$DC569+15),"")</f>
      </c>
      <c r="CX569">
        <f>IF($DD569&gt;=16,INDEX($CG:$CG,$DC569+16),"")</f>
      </c>
      <c r="CY569">
        <f>IF($DD569&gt;=17,INDEX($CG:$CG,$DC569+17),"")</f>
      </c>
      <c r="CZ569">
        <f>IF($DD569&gt;=18,INDEX($CG:$CG,$DC569+18),"")</f>
      </c>
      <c r="DA569">
        <f>IF($DD569&gt;=19,INDEX($CG:$CG,$DC569+19),"")</f>
      </c>
      <c r="DB569">
        <f>IF($DD569&gt;=20,INDEX($CG:$CG,$DC569+20),"")</f>
      </c>
      <c r="DC569">
        <f>IFERROR(MATCH($CF569,$CG$2:$CG$1558,0)+1,0)</f>
      </c>
      <c r="DD569">
        <f>IFERROR(INDEX($CH$2:$CH$1558,MATCH($CF569,$CG$2:$CG$1558,0)),0)</f>
      </c>
      <c r="DE569">
        <f>IFERROR(INDEX($AL:$AL,MATCH($G569,$AK:$AK,0))&amp;"","")</f>
      </c>
      <c r="DI569">
        <f>IF($GL569&gt;=1,INDEX($DF:$DF,$GK569+1),"")</f>
      </c>
      <c r="DJ569">
        <f>IF($GL569&gt;=2,INDEX($DF:$DF,$GK569+2),"")</f>
      </c>
      <c r="DK569">
        <f>IF($GL569&gt;=3,INDEX($DF:$DF,$GK569+3),"")</f>
      </c>
      <c r="DL569">
        <f>IF($GL569&gt;=4,INDEX($DF:$DF,$GK569+4),"")</f>
      </c>
      <c r="DM569">
        <f>IF($GL569&gt;=5,INDEX($DF:$DF,$GK569+5),"")</f>
      </c>
      <c r="DN569">
        <f>IF($GL569&gt;=6,INDEX($DF:$DF,$GK569+6),"")</f>
      </c>
      <c r="DO569">
        <f>IF($GL569&gt;=7,INDEX($DF:$DF,$GK569+7),"")</f>
      </c>
      <c r="DP569">
        <f>IF($GL569&gt;=8,INDEX($DF:$DF,$GK569+8),"")</f>
      </c>
      <c r="DQ569">
        <f>IF($GL569&gt;=9,INDEX($DF:$DF,$GK569+9),"")</f>
      </c>
      <c r="DR569">
        <f>IF($GL569&gt;=10,INDEX($DF:$DF,$GK569+10),"")</f>
      </c>
      <c r="DS569">
        <f>IF($GL569&gt;=11,INDEX($DF:$DF,$GK569+11),"")</f>
      </c>
      <c r="DT569">
        <f>IF($GL569&gt;=12,INDEX($DF:$DF,$GK569+12),"")</f>
      </c>
      <c r="DU569">
        <f>IF($GL569&gt;=13,INDEX($DF:$DF,$GK569+13),"")</f>
      </c>
      <c r="DV569">
        <f>IF($GL569&gt;=14,INDEX($DF:$DF,$GK569+14),"")</f>
      </c>
      <c r="DW569">
        <f>IF($GL569&gt;=15,INDEX($DF:$DF,$GK569+15),"")</f>
      </c>
      <c r="DX569">
        <f>IF($GL569&gt;=16,INDEX($DF:$DF,$GK569+16),"")</f>
      </c>
      <c r="DY569">
        <f>IF($GL569&gt;=17,INDEX($DF:$DF,$GK569+17),"")</f>
      </c>
      <c r="DZ569">
        <f>IF($GL569&gt;=18,INDEX($DF:$DF,$GK569+18),"")</f>
      </c>
      <c r="EA569">
        <f>IF($GL569&gt;=19,INDEX($DF:$DF,$GK569+19),"")</f>
      </c>
      <c r="EB569">
        <f>IF($GL569&gt;=20,INDEX($DF:$DF,$GK569+20),"")</f>
      </c>
      <c r="EC569">
        <f>IF($GL569&gt;=21,INDEX($DF:$DF,$GK569+21),"")</f>
      </c>
      <c r="ED569">
        <f>IF($GL569&gt;=22,INDEX($DF:$DF,$GK569+22),"")</f>
      </c>
      <c r="EE569">
        <f>IF($GL569&gt;=23,INDEX($DF:$DF,$GK569+23),"")</f>
      </c>
      <c r="EF569">
        <f>IF($GL569&gt;=24,INDEX($DF:$DF,$GK569+24),"")</f>
      </c>
      <c r="EG569">
        <f>IF($GL569&gt;=25,INDEX($DF:$DF,$GK569+25),"")</f>
      </c>
      <c r="EH569">
        <f>IF($GL569&gt;=26,INDEX($DF:$DF,$GK569+26),"")</f>
      </c>
      <c r="EI569">
        <f>IF($GL569&gt;=27,INDEX($DF:$DF,$GK569+27),"")</f>
      </c>
      <c r="EJ569">
        <f>IF($GL569&gt;=28,INDEX($DF:$DF,$GK569+28),"")</f>
      </c>
      <c r="EK569">
        <f>IF($GL569&gt;=29,INDEX($DF:$DF,$GK569+29),"")</f>
      </c>
      <c r="EL569">
        <f>IF($GL569&gt;=30,INDEX($DF:$DF,$GK569+30),"")</f>
      </c>
      <c r="EM569">
        <f>IF($GL569&gt;=31,INDEX($DF:$DF,$GK569+31),"")</f>
      </c>
      <c r="EN569">
        <f>IF($GL569&gt;=32,INDEX($DF:$DF,$GK569+32),"")</f>
      </c>
      <c r="EO569">
        <f>IF($GL569&gt;=33,INDEX($DF:$DF,$GK569+33),"")</f>
      </c>
      <c r="EP569">
        <f>IF($GL569&gt;=34,INDEX($DF:$DF,$GK569+34),"")</f>
      </c>
      <c r="EQ569">
        <f>IF($GL569&gt;=35,INDEX($DF:$DF,$GK569+35),"")</f>
      </c>
      <c r="ER569">
        <f>IF($GL569&gt;=36,INDEX($DF:$DF,$GK569+36),"")</f>
      </c>
      <c r="ES569">
        <f>IF($GL569&gt;=37,INDEX($DF:$DF,$GK569+37),"")</f>
      </c>
      <c r="ET569">
        <f>IF($GL569&gt;=38,INDEX($DF:$DF,$GK569+38),"")</f>
      </c>
      <c r="EU569">
        <f>IF($GL569&gt;=39,INDEX($DF:$DF,$GK569+39),"")</f>
      </c>
      <c r="EV569">
        <f>IF($GL569&gt;=40,INDEX($DF:$DF,$GK569+40),"")</f>
      </c>
      <c r="EW569">
        <f>IF($GL569&gt;=1,INDEX($DG:$DG,$GK569+1),"")</f>
      </c>
      <c r="EX569">
        <f>IF($GL569&gt;=2,INDEX($DG:$DG,$GK569+2),"")</f>
      </c>
      <c r="EY569">
        <f>IF($GL569&gt;=3,INDEX($DG:$DG,$GK569+3),"")</f>
      </c>
      <c r="EZ569">
        <f>IF($GL569&gt;=4,INDEX($DG:$DG,$GK569+4),"")</f>
      </c>
      <c r="FA569">
        <f>IF($GL569&gt;=5,INDEX($DG:$DG,$GK569+5),"")</f>
      </c>
      <c r="FB569">
        <f>IF($GL569&gt;=6,INDEX($DG:$DG,$GK569+6),"")</f>
      </c>
      <c r="FC569">
        <f>IF($GL569&gt;=7,INDEX($DG:$DG,$GK569+7),"")</f>
      </c>
      <c r="FD569">
        <f>IF($GL569&gt;=8,INDEX($DG:$DG,$GK569+8),"")</f>
      </c>
      <c r="FE569">
        <f>IF($GL569&gt;=9,INDEX($DG:$DG,$GK569+9),"")</f>
      </c>
      <c r="FF569">
        <f>IF($GL569&gt;=10,INDEX($DG:$DG,$GK569+10),"")</f>
      </c>
      <c r="FG569">
        <f>IF($GL569&gt;=11,INDEX($DG:$DG,$GK569+11),"")</f>
      </c>
      <c r="FH569">
        <f>IF($GL569&gt;=12,INDEX($DG:$DG,$GK569+12),"")</f>
      </c>
      <c r="FI569">
        <f>IF($GL569&gt;=13,INDEX($DG:$DG,$GK569+13),"")</f>
      </c>
      <c r="FJ569">
        <f>IF($GL569&gt;=14,INDEX($DG:$DG,$GK569+14),"")</f>
      </c>
      <c r="FK569">
        <f>IF($GL569&gt;=15,INDEX($DG:$DG,$GK569+15),"")</f>
      </c>
      <c r="FL569">
        <f>IF($GL569&gt;=16,INDEX($DG:$DG,$GK569+16),"")</f>
      </c>
      <c r="FM569">
        <f>IF($GL569&gt;=17,INDEX($DG:$DG,$GK569+17),"")</f>
      </c>
      <c r="FN569">
        <f>IF($GL569&gt;=18,INDEX($DG:$DG,$GK569+18),"")</f>
      </c>
      <c r="FO569">
        <f>IF($GL569&gt;=19,INDEX($DG:$DG,$GK569+19),"")</f>
      </c>
      <c r="FP569">
        <f>IF($GL569&gt;=20,INDEX($DG:$DG,$GK569+20),"")</f>
      </c>
      <c r="FQ569">
        <f>IF($GL569&gt;=21,INDEX($DG:$DG,$GK569+21),"")</f>
      </c>
      <c r="FR569">
        <f>IF($GL569&gt;=22,INDEX($DG:$DG,$GK569+22),"")</f>
      </c>
      <c r="FS569">
        <f>IF($GL569&gt;=23,INDEX($DG:$DG,$GK569+23),"")</f>
      </c>
      <c r="FT569">
        <f>IF($GL569&gt;=24,INDEX($DG:$DG,$GK569+24),"")</f>
      </c>
      <c r="FU569">
        <f>IF($GL569&gt;=25,INDEX($DG:$DG,$GK569+25),"")</f>
      </c>
      <c r="FV569">
        <f>IF($GL569&gt;=26,INDEX($DG:$DG,$GK569+26),"")</f>
      </c>
      <c r="FW569">
        <f>IF($GL569&gt;=27,INDEX($DG:$DG,$GK569+27),"")</f>
      </c>
      <c r="FX569">
        <f>IF($GL569&gt;=28,INDEX($DG:$DG,$GK569+28),"")</f>
      </c>
      <c r="FY569">
        <f>IF($GL569&gt;=29,INDEX($DG:$DG,$GK569+29),"")</f>
      </c>
      <c r="FZ569">
        <f>IF($GL569&gt;=30,INDEX($DG:$DG,$GK569+30),"")</f>
      </c>
      <c r="GA569">
        <f>IF($GL569&gt;=31,INDEX($DG:$DG,$GK569+31),"")</f>
      </c>
      <c r="GB569">
        <f>IF($GL569&gt;=32,INDEX($DG:$DG,$GK569+32),"")</f>
      </c>
      <c r="GC569">
        <f>IF($GL569&gt;=33,INDEX($DG:$DG,$GK569+33),"")</f>
      </c>
      <c r="GD569">
        <f>IF($GL569&gt;=34,INDEX($DG:$DG,$GK569+34),"")</f>
      </c>
      <c r="GE569">
        <f>IF($GL569&gt;=35,INDEX($DG:$DG,$GK569+35),"")</f>
      </c>
      <c r="GF569">
        <f>IF($GL569&gt;=36,INDEX($DG:$DG,$GK569+36),"")</f>
      </c>
      <c r="GG569">
        <f>IF($GL569&gt;=37,INDEX($DG:$DG,$GK569+37),"")</f>
      </c>
      <c r="GH569">
        <f>IF($GL569&gt;=38,INDEX($DG:$DG,$GK569+38),"")</f>
      </c>
      <c r="GI569">
        <f>IF($GL569&gt;=39,INDEX($DG:$DG,$GK569+39),"")</f>
      </c>
      <c r="GJ569">
        <f>IF($GL569&gt;=40,INDEX($DG:$DG,$GK569+40),"")</f>
      </c>
      <c r="GK569">
        <f>IFERROR(MATCH($DE569,$DF$2:$DF$166,0)+1,0)</f>
      </c>
      <c r="GL569">
        <f>IFERROR(INDEX($DH$2:$DH$166,MATCH($DE569,$DF$2:$DF$166,0)),0)</f>
      </c>
      <c r="GM569">
        <f>IFERROR(MATCH($H569,$DI$569:$EV$569,0),0)</f>
      </c>
      <c r="GN569">
        <f>IF($GM569&gt;0,INDEX($EW$569:$GJ$569,$GM569),"")</f>
      </c>
      <c r="GO569" t="s">
        <v>1289</v>
      </c>
      <c r="GQ569">
        <f>IF($IZ569&gt;=1,INDEX($GO:$GO,$IY569+1),"")</f>
      </c>
      <c r="GR569">
        <f>IF($IZ569&gt;=2,INDEX($GO:$GO,$IY569+2),"")</f>
      </c>
      <c r="GS569">
        <f>IF($IZ569&gt;=3,INDEX($GO:$GO,$IY569+3),"")</f>
      </c>
      <c r="GT569">
        <f>IF($IZ569&gt;=4,INDEX($GO:$GO,$IY569+4),"")</f>
      </c>
      <c r="GU569">
        <f>IF($IZ569&gt;=5,INDEX($GO:$GO,$IY569+5),"")</f>
      </c>
      <c r="GV569">
        <f>IF($IZ569&gt;=6,INDEX($GO:$GO,$IY569+6),"")</f>
      </c>
      <c r="GW569">
        <f>IF($IZ569&gt;=7,INDEX($GO:$GO,$IY569+7),"")</f>
      </c>
      <c r="GX569">
        <f>IF($IZ569&gt;=8,INDEX($GO:$GO,$IY569+8),"")</f>
      </c>
      <c r="GY569">
        <f>IF($IZ569&gt;=9,INDEX($GO:$GO,$IY569+9),"")</f>
      </c>
      <c r="GZ569">
        <f>IF($IZ569&gt;=10,INDEX($GO:$GO,$IY569+10),"")</f>
      </c>
      <c r="HA569">
        <f>IF($IZ569&gt;=11,INDEX($GO:$GO,$IY569+11),"")</f>
      </c>
      <c r="HB569">
        <f>IF($IZ569&gt;=12,INDEX($GO:$GO,$IY569+12),"")</f>
      </c>
      <c r="HC569">
        <f>IF($IZ569&gt;=13,INDEX($GO:$GO,$IY569+13),"")</f>
      </c>
      <c r="HD569">
        <f>IF($IZ569&gt;=14,INDEX($GO:$GO,$IY569+14),"")</f>
      </c>
      <c r="HE569">
        <f>IF($IZ569&gt;=15,INDEX($GO:$GO,$IY569+15),"")</f>
      </c>
      <c r="HF569">
        <f>IF($IZ569&gt;=16,INDEX($GO:$GO,$IY569+16),"")</f>
      </c>
      <c r="HG569">
        <f>IF($IZ569&gt;=17,INDEX($GO:$GO,$IY569+17),"")</f>
      </c>
      <c r="HH569">
        <f>IF($IZ569&gt;=18,INDEX($GO:$GO,$IY569+18),"")</f>
      </c>
      <c r="HI569">
        <f>IF($IZ569&gt;=19,INDEX($GO:$GO,$IY569+19),"")</f>
      </c>
      <c r="HJ569">
        <f>IF($IZ569&gt;=20,INDEX($GO:$GO,$IY569+20),"")</f>
      </c>
      <c r="HK569">
        <f>IF($IZ569&gt;=21,INDEX($GO:$GO,$IY569+21),"")</f>
      </c>
      <c r="HL569">
        <f>IF($IZ569&gt;=22,INDEX($GO:$GO,$IY569+22),"")</f>
      </c>
      <c r="HM569">
        <f>IF($IZ569&gt;=23,INDEX($GO:$GO,$IY569+23),"")</f>
      </c>
      <c r="HN569">
        <f>IF($IZ569&gt;=24,INDEX($GO:$GO,$IY569+24),"")</f>
      </c>
      <c r="HO569">
        <f>IF($IZ569&gt;=25,INDEX($GO:$GO,$IY569+25),"")</f>
      </c>
      <c r="HP569">
        <f>IF($IZ569&gt;=26,INDEX($GO:$GO,$IY569+26),"")</f>
      </c>
      <c r="HQ569">
        <f>IF($IZ569&gt;=27,INDEX($GO:$GO,$IY569+27),"")</f>
      </c>
      <c r="HR569">
        <f>IF($IZ569&gt;=28,INDEX($GO:$GO,$IY569+28),"")</f>
      </c>
      <c r="HS569">
        <f>IF($IZ569&gt;=29,INDEX($GO:$GO,$IY569+29),"")</f>
      </c>
      <c r="HT569">
        <f>IF($IZ569&gt;=30,INDEX($GO:$GO,$IY569+30),"")</f>
      </c>
      <c r="HU569">
        <f>IF($IZ569&gt;=31,INDEX($GO:$GO,$IY569+31),"")</f>
      </c>
      <c r="HV569">
        <f>IF($IZ569&gt;=32,INDEX($GO:$GO,$IY569+32),"")</f>
      </c>
      <c r="HW569">
        <f>IF($IZ569&gt;=33,INDEX($GO:$GO,$IY569+33),"")</f>
      </c>
      <c r="HX569">
        <f>IF($IZ569&gt;=34,INDEX($GO:$GO,$IY569+34),"")</f>
      </c>
      <c r="HY569">
        <f>IF($IZ569&gt;=35,INDEX($GO:$GO,$IY569+35),"")</f>
      </c>
      <c r="HZ569">
        <f>IF($IZ569&gt;=36,INDEX($GO:$GO,$IY569+36),"")</f>
      </c>
      <c r="IA569">
        <f>IF($IZ569&gt;=37,INDEX($GO:$GO,$IY569+37),"")</f>
      </c>
      <c r="IB569">
        <f>IF($IZ569&gt;=38,INDEX($GO:$GO,$IY569+38),"")</f>
      </c>
      <c r="IC569">
        <f>IF($IZ569&gt;=39,INDEX($GO:$GO,$IY569+39),"")</f>
      </c>
      <c r="ID569">
        <f>IF($IZ569&gt;=40,INDEX($GO:$GO,$IY569+40),"")</f>
      </c>
      <c r="IE569">
        <f>IF($IZ569&gt;=41,INDEX($GO:$GO,$IY569+41),"")</f>
      </c>
      <c r="IF569">
        <f>IF($IZ569&gt;=42,INDEX($GO:$GO,$IY569+42),"")</f>
      </c>
      <c r="IG569">
        <f>IF($IZ569&gt;=43,INDEX($GO:$GO,$IY569+43),"")</f>
      </c>
      <c r="IH569">
        <f>IF($IZ569&gt;=44,INDEX($GO:$GO,$IY569+44),"")</f>
      </c>
      <c r="II569">
        <f>IF($IZ569&gt;=45,INDEX($GO:$GO,$IY569+45),"")</f>
      </c>
      <c r="IJ569">
        <f>IF($IZ569&gt;=46,INDEX($GO:$GO,$IY569+46),"")</f>
      </c>
      <c r="IK569">
        <f>IF($IZ569&gt;=47,INDEX($GO:$GO,$IY569+47),"")</f>
      </c>
      <c r="IL569">
        <f>IF($IZ569&gt;=48,INDEX($GO:$GO,$IY569+48),"")</f>
      </c>
      <c r="IM569">
        <f>IF($IZ569&gt;=49,INDEX($GO:$GO,$IY569+49),"")</f>
      </c>
      <c r="IN569">
        <f>IF($IZ569&gt;=50,INDEX($GO:$GO,$IY569+50),"")</f>
      </c>
      <c r="IO569">
        <f>IF($IZ569&gt;=51,INDEX($GO:$GO,$IY569+51),"")</f>
      </c>
      <c r="IP569">
        <f>IF($IZ569&gt;=52,INDEX($GO:$GO,$IY569+52),"")</f>
      </c>
      <c r="IQ569">
        <f>IF($IZ569&gt;=53,INDEX($GO:$GO,$IY569+53),"")</f>
      </c>
      <c r="IR569">
        <f>IF($IZ569&gt;=54,INDEX($GO:$GO,$IY569+54),"")</f>
      </c>
      <c r="IS569">
        <f>IF($IZ569&gt;=55,INDEX($GO:$GO,$IY569+55),"")</f>
      </c>
      <c r="IT569">
        <f>IF($IZ569&gt;=56,INDEX($GO:$GO,$IY569+56),"")</f>
      </c>
      <c r="IU569">
        <f>IF($IZ569&gt;=57,INDEX($GO:$GO,$IY569+57),"")</f>
      </c>
      <c r="IV569">
        <f>IF($IZ569&gt;=58,INDEX($GO:$GO,$IY569+58),"")</f>
      </c>
      <c r="IW569">
        <f>IF($IZ569&gt;=59,INDEX($GO:$GO,$IY569+59),"")</f>
      </c>
      <c r="IX569">
        <f>IF($IZ569&gt;=60,INDEX($GO:$GO,$IY569+60),"")</f>
      </c>
      <c r="IY569">
        <f>IFERROR(MATCH($GN569,$GO$2:$GO$827,0)+1,0)</f>
      </c>
      <c r="IZ569">
        <f>IFERROR(INDEX($GP$2:$GP$827,MATCH($GN569,$GO$2:$GO$827,0)),0)</f>
      </c>
      <c r="JA569" t="s">
        <v>23</v>
      </c>
      <c r="JB569" t="s">
        <v>23</v>
      </c>
    </row>
    <row r="570" spans="1:262" x14ac:dyDescent="0.25">
      <c r="F570" s="1"/>
      <c r="G570" s="1"/>
      <c r="H570" s="1"/>
      <c r="I570" s="1"/>
      <c r="J570" s="1">
        <f>IFERROR(IF(FIND(" - ",$F570)&gt;0,MID($F570,FIND(" - ",$F570)+3,LEN($F570)),""),"")</f>
      </c>
      <c r="L570" s="1"/>
      <c r="N570" t="s">
        <v>23</v>
      </c>
      <c r="P570">
        <f>IF(OR($N570="",$O570=""),"",IFERROR($N570/$O570,0))</f>
      </c>
      <c r="Q570">
        <f>IF($N570="","",
IF($G570="","",
IF(ISNUMBER(SEARCH("exempt",LOWER($G570))),0,
$N570*(VALUE(SUBSTITUTE($G570,"%",""))/100))))</f>
      </c>
      <c r="W570">
        <f>IF($N570="","",
SUM($N570,$Q570,$U570,$R570,$T570)-
IF($V570="",0,VALUE($V570)))</f>
      </c>
      <c r="AE570" t="s">
        <v>1626</v>
      </c>
      <c r="AJ570" t="s">
        <v>33</v>
      </c>
      <c r="AM570">
        <f>IFERROR(LEFT($F570,FIND(" - ",$F570)-1),$F570)</f>
      </c>
      <c r="AP570">
        <f>IF($CE570&gt;=1,INDEX($AN:$AN,$CD570+1),"")</f>
      </c>
      <c r="AQ570">
        <f>IF($CE570&gt;=2,INDEX($AN:$AN,$CD570+2),"")</f>
      </c>
      <c r="AR570">
        <f>IF($CE570&gt;=3,INDEX($AN:$AN,$CD570+3),"")</f>
      </c>
      <c r="AS570">
        <f>IF($CE570&gt;=4,INDEX($AN:$AN,$CD570+4),"")</f>
      </c>
      <c r="AT570">
        <f>IF($CE570&gt;=5,INDEX($AN:$AN,$CD570+5),"")</f>
      </c>
      <c r="AU570">
        <f>IF($CE570&gt;=6,INDEX($AN:$AN,$CD570+6),"")</f>
      </c>
      <c r="AV570">
        <f>IF($CE570&gt;=7,INDEX($AN:$AN,$CD570+7),"")</f>
      </c>
      <c r="AW570">
        <f>IF($CE570&gt;=8,INDEX($AN:$AN,$CD570+8),"")</f>
      </c>
      <c r="AX570">
        <f>IF($CE570&gt;=9,INDEX($AN:$AN,$CD570+9),"")</f>
      </c>
      <c r="AY570">
        <f>IF($CE570&gt;=10,INDEX($AN:$AN,$CD570+10),"")</f>
      </c>
      <c r="AZ570">
        <f>IF($CE570&gt;=11,INDEX($AN:$AN,$CD570+11),"")</f>
      </c>
      <c r="BA570">
        <f>IF($CE570&gt;=12,INDEX($AN:$AN,$CD570+12),"")</f>
      </c>
      <c r="BB570">
        <f>IF($CE570&gt;=13,INDEX($AN:$AN,$CD570+13),"")</f>
      </c>
      <c r="BC570">
        <f>IF($CE570&gt;=14,INDEX($AN:$AN,$CD570+14),"")</f>
      </c>
      <c r="BD570">
        <f>IF($CE570&gt;=15,INDEX($AN:$AN,$CD570+15),"")</f>
      </c>
      <c r="BE570">
        <f>IF($CE570&gt;=16,INDEX($AN:$AN,$CD570+16),"")</f>
      </c>
      <c r="BF570">
        <f>IF($CE570&gt;=17,INDEX($AN:$AN,$CD570+17),"")</f>
      </c>
      <c r="BG570">
        <f>IF($CE570&gt;=18,INDEX($AN:$AN,$CD570+18),"")</f>
      </c>
      <c r="BH570">
        <f>IF($CE570&gt;=19,INDEX($AN:$AN,$CD570+19),"")</f>
      </c>
      <c r="BI570">
        <f>IF($CE570&gt;=20,INDEX($AN:$AN,$CD570+20),"")</f>
      </c>
      <c r="BJ570">
        <f>IF($CE570&gt;=21,INDEX($AN:$AN,$CD570+21),"")</f>
      </c>
      <c r="BK570">
        <f>IF($CE570&gt;=22,INDEX($AN:$AN,$CD570+22),"")</f>
      </c>
      <c r="BL570">
        <f>IF($CE570&gt;=23,INDEX($AN:$AN,$CD570+23),"")</f>
      </c>
      <c r="BM570">
        <f>IF($CE570&gt;=24,INDEX($AN:$AN,$CD570+24),"")</f>
      </c>
      <c r="BN570">
        <f>IF($CE570&gt;=25,INDEX($AN:$AN,$CD570+25),"")</f>
      </c>
      <c r="BO570">
        <f>IF($CE570&gt;=26,INDEX($AN:$AN,$CD570+26),"")</f>
      </c>
      <c r="BP570">
        <f>IF($CE570&gt;=27,INDEX($AN:$AN,$CD570+27),"")</f>
      </c>
      <c r="BQ570">
        <f>IF($CE570&gt;=28,INDEX($AN:$AN,$CD570+28),"")</f>
      </c>
      <c r="BR570">
        <f>IF($CE570&gt;=29,INDEX($AN:$AN,$CD570+29),"")</f>
      </c>
      <c r="BS570">
        <f>IF($CE570&gt;=30,INDEX($AN:$AN,$CD570+30),"")</f>
      </c>
      <c r="BT570">
        <f>IF($CE570&gt;=31,INDEX($AN:$AN,$CD570+31),"")</f>
      </c>
      <c r="BU570">
        <f>IF($CE570&gt;=32,INDEX($AN:$AN,$CD570+32),"")</f>
      </c>
      <c r="BV570">
        <f>IF($CE570&gt;=33,INDEX($AN:$AN,$CD570+33),"")</f>
      </c>
      <c r="BW570">
        <f>IF($CE570&gt;=34,INDEX($AN:$AN,$CD570+34),"")</f>
      </c>
      <c r="BX570">
        <f>IF($CE570&gt;=35,INDEX($AN:$AN,$CD570+35),"")</f>
      </c>
      <c r="BY570">
        <f>IF($CE570&gt;=36,INDEX($AN:$AN,$CD570+36),"")</f>
      </c>
      <c r="BZ570">
        <f>IF($CE570&gt;=37,INDEX($AN:$AN,$CD570+37),"")</f>
      </c>
      <c r="CA570">
        <f>IF($CE570&gt;=38,INDEX($AN:$AN,$CD570+38),"")</f>
      </c>
      <c r="CB570">
        <f>IF($CE570&gt;=39,INDEX($AN:$AN,$CD570+39),"")</f>
      </c>
      <c r="CC570">
        <f>IF($CE570&gt;=40,INDEX($AN:$AN,$CD570+40),"")</f>
      </c>
      <c r="CD570">
        <f>IFERROR(MATCH($AM570,$AN$2:$AN$133,0)+1,0)</f>
      </c>
      <c r="CE570">
        <f>IFERROR(INDEX($AO$2:$AO$133,MATCH($AM570,$AN$2:$AN$133,0)),0)</f>
      </c>
      <c r="CF570">
        <f>IFERROR(LEFT($K570,FIND(" - ",$K570)-1),$K570)</f>
      </c>
      <c r="CG570" t="s">
        <v>1627</v>
      </c>
      <c r="CH570">
        <v>1</v>
      </c>
      <c r="CI570">
        <f>IF($DD570&gt;=1,INDEX($CG:$CG,$DC570+1),"")</f>
      </c>
      <c r="CJ570">
        <f>IF($DD570&gt;=2,INDEX($CG:$CG,$DC570+2),"")</f>
      </c>
      <c r="CK570">
        <f>IF($DD570&gt;=3,INDEX($CG:$CG,$DC570+3),"")</f>
      </c>
      <c r="CL570">
        <f>IF($DD570&gt;=4,INDEX($CG:$CG,$DC570+4),"")</f>
      </c>
      <c r="CM570">
        <f>IF($DD570&gt;=5,INDEX($CG:$CG,$DC570+5),"")</f>
      </c>
      <c r="CN570">
        <f>IF($DD570&gt;=6,INDEX($CG:$CG,$DC570+6),"")</f>
      </c>
      <c r="CO570">
        <f>IF($DD570&gt;=7,INDEX($CG:$CG,$DC570+7),"")</f>
      </c>
      <c r="CP570">
        <f>IF($DD570&gt;=8,INDEX($CG:$CG,$DC570+8),"")</f>
      </c>
      <c r="CQ570">
        <f>IF($DD570&gt;=9,INDEX($CG:$CG,$DC570+9),"")</f>
      </c>
      <c r="CR570">
        <f>IF($DD570&gt;=10,INDEX($CG:$CG,$DC570+10),"")</f>
      </c>
      <c r="CS570">
        <f>IF($DD570&gt;=11,INDEX($CG:$CG,$DC570+11),"")</f>
      </c>
      <c r="CT570">
        <f>IF($DD570&gt;=12,INDEX($CG:$CG,$DC570+12),"")</f>
      </c>
      <c r="CU570">
        <f>IF($DD570&gt;=13,INDEX($CG:$CG,$DC570+13),"")</f>
      </c>
      <c r="CV570">
        <f>IF($DD570&gt;=14,INDEX($CG:$CG,$DC570+14),"")</f>
      </c>
      <c r="CW570">
        <f>IF($DD570&gt;=15,INDEX($CG:$CG,$DC570+15),"")</f>
      </c>
      <c r="CX570">
        <f>IF($DD570&gt;=16,INDEX($CG:$CG,$DC570+16),"")</f>
      </c>
      <c r="CY570">
        <f>IF($DD570&gt;=17,INDEX($CG:$CG,$DC570+17),"")</f>
      </c>
      <c r="CZ570">
        <f>IF($DD570&gt;=18,INDEX($CG:$CG,$DC570+18),"")</f>
      </c>
      <c r="DA570">
        <f>IF($DD570&gt;=19,INDEX($CG:$CG,$DC570+19),"")</f>
      </c>
      <c r="DB570">
        <f>IF($DD570&gt;=20,INDEX($CG:$CG,$DC570+20),"")</f>
      </c>
      <c r="DC570">
        <f>IFERROR(MATCH($CF570,$CG$2:$CG$1558,0)+1,0)</f>
      </c>
      <c r="DD570">
        <f>IFERROR(INDEX($CH$2:$CH$1558,MATCH($CF570,$CG$2:$CG$1558,0)),0)</f>
      </c>
      <c r="DE570">
        <f>IFERROR(INDEX($AL:$AL,MATCH($G570,$AK:$AK,0))&amp;"","")</f>
      </c>
      <c r="DI570">
        <f>IF($GL570&gt;=1,INDEX($DF:$DF,$GK570+1),"")</f>
      </c>
      <c r="DJ570">
        <f>IF($GL570&gt;=2,INDEX($DF:$DF,$GK570+2),"")</f>
      </c>
      <c r="DK570">
        <f>IF($GL570&gt;=3,INDEX($DF:$DF,$GK570+3),"")</f>
      </c>
      <c r="DL570">
        <f>IF($GL570&gt;=4,INDEX($DF:$DF,$GK570+4),"")</f>
      </c>
      <c r="DM570">
        <f>IF($GL570&gt;=5,INDEX($DF:$DF,$GK570+5),"")</f>
      </c>
      <c r="DN570">
        <f>IF($GL570&gt;=6,INDEX($DF:$DF,$GK570+6),"")</f>
      </c>
      <c r="DO570">
        <f>IF($GL570&gt;=7,INDEX($DF:$DF,$GK570+7),"")</f>
      </c>
      <c r="DP570">
        <f>IF($GL570&gt;=8,INDEX($DF:$DF,$GK570+8),"")</f>
      </c>
      <c r="DQ570">
        <f>IF($GL570&gt;=9,INDEX($DF:$DF,$GK570+9),"")</f>
      </c>
      <c r="DR570">
        <f>IF($GL570&gt;=10,INDEX($DF:$DF,$GK570+10),"")</f>
      </c>
      <c r="DS570">
        <f>IF($GL570&gt;=11,INDEX($DF:$DF,$GK570+11),"")</f>
      </c>
      <c r="DT570">
        <f>IF($GL570&gt;=12,INDEX($DF:$DF,$GK570+12),"")</f>
      </c>
      <c r="DU570">
        <f>IF($GL570&gt;=13,INDEX($DF:$DF,$GK570+13),"")</f>
      </c>
      <c r="DV570">
        <f>IF($GL570&gt;=14,INDEX($DF:$DF,$GK570+14),"")</f>
      </c>
      <c r="DW570">
        <f>IF($GL570&gt;=15,INDEX($DF:$DF,$GK570+15),"")</f>
      </c>
      <c r="DX570">
        <f>IF($GL570&gt;=16,INDEX($DF:$DF,$GK570+16),"")</f>
      </c>
      <c r="DY570">
        <f>IF($GL570&gt;=17,INDEX($DF:$DF,$GK570+17),"")</f>
      </c>
      <c r="DZ570">
        <f>IF($GL570&gt;=18,INDEX($DF:$DF,$GK570+18),"")</f>
      </c>
      <c r="EA570">
        <f>IF($GL570&gt;=19,INDEX($DF:$DF,$GK570+19),"")</f>
      </c>
      <c r="EB570">
        <f>IF($GL570&gt;=20,INDEX($DF:$DF,$GK570+20),"")</f>
      </c>
      <c r="EC570">
        <f>IF($GL570&gt;=21,INDEX($DF:$DF,$GK570+21),"")</f>
      </c>
      <c r="ED570">
        <f>IF($GL570&gt;=22,INDEX($DF:$DF,$GK570+22),"")</f>
      </c>
      <c r="EE570">
        <f>IF($GL570&gt;=23,INDEX($DF:$DF,$GK570+23),"")</f>
      </c>
      <c r="EF570">
        <f>IF($GL570&gt;=24,INDEX($DF:$DF,$GK570+24),"")</f>
      </c>
      <c r="EG570">
        <f>IF($GL570&gt;=25,INDEX($DF:$DF,$GK570+25),"")</f>
      </c>
      <c r="EH570">
        <f>IF($GL570&gt;=26,INDEX($DF:$DF,$GK570+26),"")</f>
      </c>
      <c r="EI570">
        <f>IF($GL570&gt;=27,INDEX($DF:$DF,$GK570+27),"")</f>
      </c>
      <c r="EJ570">
        <f>IF($GL570&gt;=28,INDEX($DF:$DF,$GK570+28),"")</f>
      </c>
      <c r="EK570">
        <f>IF($GL570&gt;=29,INDEX($DF:$DF,$GK570+29),"")</f>
      </c>
      <c r="EL570">
        <f>IF($GL570&gt;=30,INDEX($DF:$DF,$GK570+30),"")</f>
      </c>
      <c r="EM570">
        <f>IF($GL570&gt;=31,INDEX($DF:$DF,$GK570+31),"")</f>
      </c>
      <c r="EN570">
        <f>IF($GL570&gt;=32,INDEX($DF:$DF,$GK570+32),"")</f>
      </c>
      <c r="EO570">
        <f>IF($GL570&gt;=33,INDEX($DF:$DF,$GK570+33),"")</f>
      </c>
      <c r="EP570">
        <f>IF($GL570&gt;=34,INDEX($DF:$DF,$GK570+34),"")</f>
      </c>
      <c r="EQ570">
        <f>IF($GL570&gt;=35,INDEX($DF:$DF,$GK570+35),"")</f>
      </c>
      <c r="ER570">
        <f>IF($GL570&gt;=36,INDEX($DF:$DF,$GK570+36),"")</f>
      </c>
      <c r="ES570">
        <f>IF($GL570&gt;=37,INDEX($DF:$DF,$GK570+37),"")</f>
      </c>
      <c r="ET570">
        <f>IF($GL570&gt;=38,INDEX($DF:$DF,$GK570+38),"")</f>
      </c>
      <c r="EU570">
        <f>IF($GL570&gt;=39,INDEX($DF:$DF,$GK570+39),"")</f>
      </c>
      <c r="EV570">
        <f>IF($GL570&gt;=40,INDEX($DF:$DF,$GK570+40),"")</f>
      </c>
      <c r="EW570">
        <f>IF($GL570&gt;=1,INDEX($DG:$DG,$GK570+1),"")</f>
      </c>
      <c r="EX570">
        <f>IF($GL570&gt;=2,INDEX($DG:$DG,$GK570+2),"")</f>
      </c>
      <c r="EY570">
        <f>IF($GL570&gt;=3,INDEX($DG:$DG,$GK570+3),"")</f>
      </c>
      <c r="EZ570">
        <f>IF($GL570&gt;=4,INDEX($DG:$DG,$GK570+4),"")</f>
      </c>
      <c r="FA570">
        <f>IF($GL570&gt;=5,INDEX($DG:$DG,$GK570+5),"")</f>
      </c>
      <c r="FB570">
        <f>IF($GL570&gt;=6,INDEX($DG:$DG,$GK570+6),"")</f>
      </c>
      <c r="FC570">
        <f>IF($GL570&gt;=7,INDEX($DG:$DG,$GK570+7),"")</f>
      </c>
      <c r="FD570">
        <f>IF($GL570&gt;=8,INDEX($DG:$DG,$GK570+8),"")</f>
      </c>
      <c r="FE570">
        <f>IF($GL570&gt;=9,INDEX($DG:$DG,$GK570+9),"")</f>
      </c>
      <c r="FF570">
        <f>IF($GL570&gt;=10,INDEX($DG:$DG,$GK570+10),"")</f>
      </c>
      <c r="FG570">
        <f>IF($GL570&gt;=11,INDEX($DG:$DG,$GK570+11),"")</f>
      </c>
      <c r="FH570">
        <f>IF($GL570&gt;=12,INDEX($DG:$DG,$GK570+12),"")</f>
      </c>
      <c r="FI570">
        <f>IF($GL570&gt;=13,INDEX($DG:$DG,$GK570+13),"")</f>
      </c>
      <c r="FJ570">
        <f>IF($GL570&gt;=14,INDEX($DG:$DG,$GK570+14),"")</f>
      </c>
      <c r="FK570">
        <f>IF($GL570&gt;=15,INDEX($DG:$DG,$GK570+15),"")</f>
      </c>
      <c r="FL570">
        <f>IF($GL570&gt;=16,INDEX($DG:$DG,$GK570+16),"")</f>
      </c>
      <c r="FM570">
        <f>IF($GL570&gt;=17,INDEX($DG:$DG,$GK570+17),"")</f>
      </c>
      <c r="FN570">
        <f>IF($GL570&gt;=18,INDEX($DG:$DG,$GK570+18),"")</f>
      </c>
      <c r="FO570">
        <f>IF($GL570&gt;=19,INDEX($DG:$DG,$GK570+19),"")</f>
      </c>
      <c r="FP570">
        <f>IF($GL570&gt;=20,INDEX($DG:$DG,$GK570+20),"")</f>
      </c>
      <c r="FQ570">
        <f>IF($GL570&gt;=21,INDEX($DG:$DG,$GK570+21),"")</f>
      </c>
      <c r="FR570">
        <f>IF($GL570&gt;=22,INDEX($DG:$DG,$GK570+22),"")</f>
      </c>
      <c r="FS570">
        <f>IF($GL570&gt;=23,INDEX($DG:$DG,$GK570+23),"")</f>
      </c>
      <c r="FT570">
        <f>IF($GL570&gt;=24,INDEX($DG:$DG,$GK570+24),"")</f>
      </c>
      <c r="FU570">
        <f>IF($GL570&gt;=25,INDEX($DG:$DG,$GK570+25),"")</f>
      </c>
      <c r="FV570">
        <f>IF($GL570&gt;=26,INDEX($DG:$DG,$GK570+26),"")</f>
      </c>
      <c r="FW570">
        <f>IF($GL570&gt;=27,INDEX($DG:$DG,$GK570+27),"")</f>
      </c>
      <c r="FX570">
        <f>IF($GL570&gt;=28,INDEX($DG:$DG,$GK570+28),"")</f>
      </c>
      <c r="FY570">
        <f>IF($GL570&gt;=29,INDEX($DG:$DG,$GK570+29),"")</f>
      </c>
      <c r="FZ570">
        <f>IF($GL570&gt;=30,INDEX($DG:$DG,$GK570+30),"")</f>
      </c>
      <c r="GA570">
        <f>IF($GL570&gt;=31,INDEX($DG:$DG,$GK570+31),"")</f>
      </c>
      <c r="GB570">
        <f>IF($GL570&gt;=32,INDEX($DG:$DG,$GK570+32),"")</f>
      </c>
      <c r="GC570">
        <f>IF($GL570&gt;=33,INDEX($DG:$DG,$GK570+33),"")</f>
      </c>
      <c r="GD570">
        <f>IF($GL570&gt;=34,INDEX($DG:$DG,$GK570+34),"")</f>
      </c>
      <c r="GE570">
        <f>IF($GL570&gt;=35,INDEX($DG:$DG,$GK570+35),"")</f>
      </c>
      <c r="GF570">
        <f>IF($GL570&gt;=36,INDEX($DG:$DG,$GK570+36),"")</f>
      </c>
      <c r="GG570">
        <f>IF($GL570&gt;=37,INDEX($DG:$DG,$GK570+37),"")</f>
      </c>
      <c r="GH570">
        <f>IF($GL570&gt;=38,INDEX($DG:$DG,$GK570+38),"")</f>
      </c>
      <c r="GI570">
        <f>IF($GL570&gt;=39,INDEX($DG:$DG,$GK570+39),"")</f>
      </c>
      <c r="GJ570">
        <f>IF($GL570&gt;=40,INDEX($DG:$DG,$GK570+40),"")</f>
      </c>
      <c r="GK570">
        <f>IFERROR(MATCH($DE570,$DF$2:$DF$166,0)+1,0)</f>
      </c>
      <c r="GL570">
        <f>IFERROR(INDEX($DH$2:$DH$166,MATCH($DE570,$DF$2:$DF$166,0)),0)</f>
      </c>
      <c r="GM570">
        <f>IFERROR(MATCH($H570,$DI$570:$EV$570,0),0)</f>
      </c>
      <c r="GN570">
        <f>IF($GM570&gt;0,INDEX($EW$570:$GJ$570,$GM570),"")</f>
      </c>
      <c r="GO570" t="s">
        <v>1292</v>
      </c>
      <c r="GQ570">
        <f>IF($IZ570&gt;=1,INDEX($GO:$GO,$IY570+1),"")</f>
      </c>
      <c r="GR570">
        <f>IF($IZ570&gt;=2,INDEX($GO:$GO,$IY570+2),"")</f>
      </c>
      <c r="GS570">
        <f>IF($IZ570&gt;=3,INDEX($GO:$GO,$IY570+3),"")</f>
      </c>
      <c r="GT570">
        <f>IF($IZ570&gt;=4,INDEX($GO:$GO,$IY570+4),"")</f>
      </c>
      <c r="GU570">
        <f>IF($IZ570&gt;=5,INDEX($GO:$GO,$IY570+5),"")</f>
      </c>
      <c r="GV570">
        <f>IF($IZ570&gt;=6,INDEX($GO:$GO,$IY570+6),"")</f>
      </c>
      <c r="GW570">
        <f>IF($IZ570&gt;=7,INDEX($GO:$GO,$IY570+7),"")</f>
      </c>
      <c r="GX570">
        <f>IF($IZ570&gt;=8,INDEX($GO:$GO,$IY570+8),"")</f>
      </c>
      <c r="GY570">
        <f>IF($IZ570&gt;=9,INDEX($GO:$GO,$IY570+9),"")</f>
      </c>
      <c r="GZ570">
        <f>IF($IZ570&gt;=10,INDEX($GO:$GO,$IY570+10),"")</f>
      </c>
      <c r="HA570">
        <f>IF($IZ570&gt;=11,INDEX($GO:$GO,$IY570+11),"")</f>
      </c>
      <c r="HB570">
        <f>IF($IZ570&gt;=12,INDEX($GO:$GO,$IY570+12),"")</f>
      </c>
      <c r="HC570">
        <f>IF($IZ570&gt;=13,INDEX($GO:$GO,$IY570+13),"")</f>
      </c>
      <c r="HD570">
        <f>IF($IZ570&gt;=14,INDEX($GO:$GO,$IY570+14),"")</f>
      </c>
      <c r="HE570">
        <f>IF($IZ570&gt;=15,INDEX($GO:$GO,$IY570+15),"")</f>
      </c>
      <c r="HF570">
        <f>IF($IZ570&gt;=16,INDEX($GO:$GO,$IY570+16),"")</f>
      </c>
      <c r="HG570">
        <f>IF($IZ570&gt;=17,INDEX($GO:$GO,$IY570+17),"")</f>
      </c>
      <c r="HH570">
        <f>IF($IZ570&gt;=18,INDEX($GO:$GO,$IY570+18),"")</f>
      </c>
      <c r="HI570">
        <f>IF($IZ570&gt;=19,INDEX($GO:$GO,$IY570+19),"")</f>
      </c>
      <c r="HJ570">
        <f>IF($IZ570&gt;=20,INDEX($GO:$GO,$IY570+20),"")</f>
      </c>
      <c r="HK570">
        <f>IF($IZ570&gt;=21,INDEX($GO:$GO,$IY570+21),"")</f>
      </c>
      <c r="HL570">
        <f>IF($IZ570&gt;=22,INDEX($GO:$GO,$IY570+22),"")</f>
      </c>
      <c r="HM570">
        <f>IF($IZ570&gt;=23,INDEX($GO:$GO,$IY570+23),"")</f>
      </c>
      <c r="HN570">
        <f>IF($IZ570&gt;=24,INDEX($GO:$GO,$IY570+24),"")</f>
      </c>
      <c r="HO570">
        <f>IF($IZ570&gt;=25,INDEX($GO:$GO,$IY570+25),"")</f>
      </c>
      <c r="HP570">
        <f>IF($IZ570&gt;=26,INDEX($GO:$GO,$IY570+26),"")</f>
      </c>
      <c r="HQ570">
        <f>IF($IZ570&gt;=27,INDEX($GO:$GO,$IY570+27),"")</f>
      </c>
      <c r="HR570">
        <f>IF($IZ570&gt;=28,INDEX($GO:$GO,$IY570+28),"")</f>
      </c>
      <c r="HS570">
        <f>IF($IZ570&gt;=29,INDEX($GO:$GO,$IY570+29),"")</f>
      </c>
      <c r="HT570">
        <f>IF($IZ570&gt;=30,INDEX($GO:$GO,$IY570+30),"")</f>
      </c>
      <c r="HU570">
        <f>IF($IZ570&gt;=31,INDEX($GO:$GO,$IY570+31),"")</f>
      </c>
      <c r="HV570">
        <f>IF($IZ570&gt;=32,INDEX($GO:$GO,$IY570+32),"")</f>
      </c>
      <c r="HW570">
        <f>IF($IZ570&gt;=33,INDEX($GO:$GO,$IY570+33),"")</f>
      </c>
      <c r="HX570">
        <f>IF($IZ570&gt;=34,INDEX($GO:$GO,$IY570+34),"")</f>
      </c>
      <c r="HY570">
        <f>IF($IZ570&gt;=35,INDEX($GO:$GO,$IY570+35),"")</f>
      </c>
      <c r="HZ570">
        <f>IF($IZ570&gt;=36,INDEX($GO:$GO,$IY570+36),"")</f>
      </c>
      <c r="IA570">
        <f>IF($IZ570&gt;=37,INDEX($GO:$GO,$IY570+37),"")</f>
      </c>
      <c r="IB570">
        <f>IF($IZ570&gt;=38,INDEX($GO:$GO,$IY570+38),"")</f>
      </c>
      <c r="IC570">
        <f>IF($IZ570&gt;=39,INDEX($GO:$GO,$IY570+39),"")</f>
      </c>
      <c r="ID570">
        <f>IF($IZ570&gt;=40,INDEX($GO:$GO,$IY570+40),"")</f>
      </c>
      <c r="IE570">
        <f>IF($IZ570&gt;=41,INDEX($GO:$GO,$IY570+41),"")</f>
      </c>
      <c r="IF570">
        <f>IF($IZ570&gt;=42,INDEX($GO:$GO,$IY570+42),"")</f>
      </c>
      <c r="IG570">
        <f>IF($IZ570&gt;=43,INDEX($GO:$GO,$IY570+43),"")</f>
      </c>
      <c r="IH570">
        <f>IF($IZ570&gt;=44,INDEX($GO:$GO,$IY570+44),"")</f>
      </c>
      <c r="II570">
        <f>IF($IZ570&gt;=45,INDEX($GO:$GO,$IY570+45),"")</f>
      </c>
      <c r="IJ570">
        <f>IF($IZ570&gt;=46,INDEX($GO:$GO,$IY570+46),"")</f>
      </c>
      <c r="IK570">
        <f>IF($IZ570&gt;=47,INDEX($GO:$GO,$IY570+47),"")</f>
      </c>
      <c r="IL570">
        <f>IF($IZ570&gt;=48,INDEX($GO:$GO,$IY570+48),"")</f>
      </c>
      <c r="IM570">
        <f>IF($IZ570&gt;=49,INDEX($GO:$GO,$IY570+49),"")</f>
      </c>
      <c r="IN570">
        <f>IF($IZ570&gt;=50,INDEX($GO:$GO,$IY570+50),"")</f>
      </c>
      <c r="IO570">
        <f>IF($IZ570&gt;=51,INDEX($GO:$GO,$IY570+51),"")</f>
      </c>
      <c r="IP570">
        <f>IF($IZ570&gt;=52,INDEX($GO:$GO,$IY570+52),"")</f>
      </c>
      <c r="IQ570">
        <f>IF($IZ570&gt;=53,INDEX($GO:$GO,$IY570+53),"")</f>
      </c>
      <c r="IR570">
        <f>IF($IZ570&gt;=54,INDEX($GO:$GO,$IY570+54),"")</f>
      </c>
      <c r="IS570">
        <f>IF($IZ570&gt;=55,INDEX($GO:$GO,$IY570+55),"")</f>
      </c>
      <c r="IT570">
        <f>IF($IZ570&gt;=56,INDEX($GO:$GO,$IY570+56),"")</f>
      </c>
      <c r="IU570">
        <f>IF($IZ570&gt;=57,INDEX($GO:$GO,$IY570+57),"")</f>
      </c>
      <c r="IV570">
        <f>IF($IZ570&gt;=58,INDEX($GO:$GO,$IY570+58),"")</f>
      </c>
      <c r="IW570">
        <f>IF($IZ570&gt;=59,INDEX($GO:$GO,$IY570+59),"")</f>
      </c>
      <c r="IX570">
        <f>IF($IZ570&gt;=60,INDEX($GO:$GO,$IY570+60),"")</f>
      </c>
      <c r="IY570">
        <f>IFERROR(MATCH($GN570,$GO$2:$GO$827,0)+1,0)</f>
      </c>
      <c r="IZ570">
        <f>IFERROR(INDEX($GP$2:$GP$827,MATCH($GN570,$GO$2:$GO$827,0)),0)</f>
      </c>
      <c r="JA570" t="s">
        <v>23</v>
      </c>
      <c r="JB570" t="s">
        <v>23</v>
      </c>
    </row>
    <row r="571" spans="1:262" x14ac:dyDescent="0.25">
      <c r="F571" s="1"/>
      <c r="G571" s="1"/>
      <c r="H571" s="1"/>
      <c r="I571" s="1"/>
      <c r="J571" s="1">
        <f>IFERROR(IF(FIND(" - ",$F571)&gt;0,MID($F571,FIND(" - ",$F571)+3,LEN($F571)),""),"")</f>
      </c>
      <c r="L571" s="1"/>
      <c r="N571" t="s">
        <v>23</v>
      </c>
      <c r="P571">
        <f>IF(OR($N571="",$O571=""),"",IFERROR($N571/$O571,0))</f>
      </c>
      <c r="Q571">
        <f>IF($N571="","",
IF($G571="","",
IF(ISNUMBER(SEARCH("exempt",LOWER($G571))),0,
$N571*(VALUE(SUBSTITUTE($G571,"%",""))/100))))</f>
      </c>
      <c r="W571">
        <f>IF($N571="","",
SUM($N571,$Q571,$U571,$R571,$T571)-
IF($V571="",0,VALUE($V571)))</f>
      </c>
      <c r="AE571" t="s">
        <v>1628</v>
      </c>
      <c r="AJ571" t="s">
        <v>1340</v>
      </c>
      <c r="AM571">
        <f>IFERROR(LEFT($F571,FIND(" - ",$F571)-1),$F571)</f>
      </c>
      <c r="AP571">
        <f>IF($CE571&gt;=1,INDEX($AN:$AN,$CD571+1),"")</f>
      </c>
      <c r="AQ571">
        <f>IF($CE571&gt;=2,INDEX($AN:$AN,$CD571+2),"")</f>
      </c>
      <c r="AR571">
        <f>IF($CE571&gt;=3,INDEX($AN:$AN,$CD571+3),"")</f>
      </c>
      <c r="AS571">
        <f>IF($CE571&gt;=4,INDEX($AN:$AN,$CD571+4),"")</f>
      </c>
      <c r="AT571">
        <f>IF($CE571&gt;=5,INDEX($AN:$AN,$CD571+5),"")</f>
      </c>
      <c r="AU571">
        <f>IF($CE571&gt;=6,INDEX($AN:$AN,$CD571+6),"")</f>
      </c>
      <c r="AV571">
        <f>IF($CE571&gt;=7,INDEX($AN:$AN,$CD571+7),"")</f>
      </c>
      <c r="AW571">
        <f>IF($CE571&gt;=8,INDEX($AN:$AN,$CD571+8),"")</f>
      </c>
      <c r="AX571">
        <f>IF($CE571&gt;=9,INDEX($AN:$AN,$CD571+9),"")</f>
      </c>
      <c r="AY571">
        <f>IF($CE571&gt;=10,INDEX($AN:$AN,$CD571+10),"")</f>
      </c>
      <c r="AZ571">
        <f>IF($CE571&gt;=11,INDEX($AN:$AN,$CD571+11),"")</f>
      </c>
      <c r="BA571">
        <f>IF($CE571&gt;=12,INDEX($AN:$AN,$CD571+12),"")</f>
      </c>
      <c r="BB571">
        <f>IF($CE571&gt;=13,INDEX($AN:$AN,$CD571+13),"")</f>
      </c>
      <c r="BC571">
        <f>IF($CE571&gt;=14,INDEX($AN:$AN,$CD571+14),"")</f>
      </c>
      <c r="BD571">
        <f>IF($CE571&gt;=15,INDEX($AN:$AN,$CD571+15),"")</f>
      </c>
      <c r="BE571">
        <f>IF($CE571&gt;=16,INDEX($AN:$AN,$CD571+16),"")</f>
      </c>
      <c r="BF571">
        <f>IF($CE571&gt;=17,INDEX($AN:$AN,$CD571+17),"")</f>
      </c>
      <c r="BG571">
        <f>IF($CE571&gt;=18,INDEX($AN:$AN,$CD571+18),"")</f>
      </c>
      <c r="BH571">
        <f>IF($CE571&gt;=19,INDEX($AN:$AN,$CD571+19),"")</f>
      </c>
      <c r="BI571">
        <f>IF($CE571&gt;=20,INDEX($AN:$AN,$CD571+20),"")</f>
      </c>
      <c r="BJ571">
        <f>IF($CE571&gt;=21,INDEX($AN:$AN,$CD571+21),"")</f>
      </c>
      <c r="BK571">
        <f>IF($CE571&gt;=22,INDEX($AN:$AN,$CD571+22),"")</f>
      </c>
      <c r="BL571">
        <f>IF($CE571&gt;=23,INDEX($AN:$AN,$CD571+23),"")</f>
      </c>
      <c r="BM571">
        <f>IF($CE571&gt;=24,INDEX($AN:$AN,$CD571+24),"")</f>
      </c>
      <c r="BN571">
        <f>IF($CE571&gt;=25,INDEX($AN:$AN,$CD571+25),"")</f>
      </c>
      <c r="BO571">
        <f>IF($CE571&gt;=26,INDEX($AN:$AN,$CD571+26),"")</f>
      </c>
      <c r="BP571">
        <f>IF($CE571&gt;=27,INDEX($AN:$AN,$CD571+27),"")</f>
      </c>
      <c r="BQ571">
        <f>IF($CE571&gt;=28,INDEX($AN:$AN,$CD571+28),"")</f>
      </c>
      <c r="BR571">
        <f>IF($CE571&gt;=29,INDEX($AN:$AN,$CD571+29),"")</f>
      </c>
      <c r="BS571">
        <f>IF($CE571&gt;=30,INDEX($AN:$AN,$CD571+30),"")</f>
      </c>
      <c r="BT571">
        <f>IF($CE571&gt;=31,INDEX($AN:$AN,$CD571+31),"")</f>
      </c>
      <c r="BU571">
        <f>IF($CE571&gt;=32,INDEX($AN:$AN,$CD571+32),"")</f>
      </c>
      <c r="BV571">
        <f>IF($CE571&gt;=33,INDEX($AN:$AN,$CD571+33),"")</f>
      </c>
      <c r="BW571">
        <f>IF($CE571&gt;=34,INDEX($AN:$AN,$CD571+34),"")</f>
      </c>
      <c r="BX571">
        <f>IF($CE571&gt;=35,INDEX($AN:$AN,$CD571+35),"")</f>
      </c>
      <c r="BY571">
        <f>IF($CE571&gt;=36,INDEX($AN:$AN,$CD571+36),"")</f>
      </c>
      <c r="BZ571">
        <f>IF($CE571&gt;=37,INDEX($AN:$AN,$CD571+37),"")</f>
      </c>
      <c r="CA571">
        <f>IF($CE571&gt;=38,INDEX($AN:$AN,$CD571+38),"")</f>
      </c>
      <c r="CB571">
        <f>IF($CE571&gt;=39,INDEX($AN:$AN,$CD571+39),"")</f>
      </c>
      <c r="CC571">
        <f>IF($CE571&gt;=40,INDEX($AN:$AN,$CD571+40),"")</f>
      </c>
      <c r="CD571">
        <f>IFERROR(MATCH($AM571,$AN$2:$AN$133,0)+1,0)</f>
      </c>
      <c r="CE571">
        <f>IFERROR(INDEX($AO$2:$AO$133,MATCH($AM571,$AN$2:$AN$133,0)),0)</f>
      </c>
      <c r="CF571">
        <f>IFERROR(LEFT($K571,FIND(" - ",$K571)-1),$K571)</f>
      </c>
      <c r="CG571" t="s">
        <v>108</v>
      </c>
      <c r="CI571">
        <f>IF($DD571&gt;=1,INDEX($CG:$CG,$DC571+1),"")</f>
      </c>
      <c r="CJ571">
        <f>IF($DD571&gt;=2,INDEX($CG:$CG,$DC571+2),"")</f>
      </c>
      <c r="CK571">
        <f>IF($DD571&gt;=3,INDEX($CG:$CG,$DC571+3),"")</f>
      </c>
      <c r="CL571">
        <f>IF($DD571&gt;=4,INDEX($CG:$CG,$DC571+4),"")</f>
      </c>
      <c r="CM571">
        <f>IF($DD571&gt;=5,INDEX($CG:$CG,$DC571+5),"")</f>
      </c>
      <c r="CN571">
        <f>IF($DD571&gt;=6,INDEX($CG:$CG,$DC571+6),"")</f>
      </c>
      <c r="CO571">
        <f>IF($DD571&gt;=7,INDEX($CG:$CG,$DC571+7),"")</f>
      </c>
      <c r="CP571">
        <f>IF($DD571&gt;=8,INDEX($CG:$CG,$DC571+8),"")</f>
      </c>
      <c r="CQ571">
        <f>IF($DD571&gt;=9,INDEX($CG:$CG,$DC571+9),"")</f>
      </c>
      <c r="CR571">
        <f>IF($DD571&gt;=10,INDEX($CG:$CG,$DC571+10),"")</f>
      </c>
      <c r="CS571">
        <f>IF($DD571&gt;=11,INDEX($CG:$CG,$DC571+11),"")</f>
      </c>
      <c r="CT571">
        <f>IF($DD571&gt;=12,INDEX($CG:$CG,$DC571+12),"")</f>
      </c>
      <c r="CU571">
        <f>IF($DD571&gt;=13,INDEX($CG:$CG,$DC571+13),"")</f>
      </c>
      <c r="CV571">
        <f>IF($DD571&gt;=14,INDEX($CG:$CG,$DC571+14),"")</f>
      </c>
      <c r="CW571">
        <f>IF($DD571&gt;=15,INDEX($CG:$CG,$DC571+15),"")</f>
      </c>
      <c r="CX571">
        <f>IF($DD571&gt;=16,INDEX($CG:$CG,$DC571+16),"")</f>
      </c>
      <c r="CY571">
        <f>IF($DD571&gt;=17,INDEX($CG:$CG,$DC571+17),"")</f>
      </c>
      <c r="CZ571">
        <f>IF($DD571&gt;=18,INDEX($CG:$CG,$DC571+18),"")</f>
      </c>
      <c r="DA571">
        <f>IF($DD571&gt;=19,INDEX($CG:$CG,$DC571+19),"")</f>
      </c>
      <c r="DB571">
        <f>IF($DD571&gt;=20,INDEX($CG:$CG,$DC571+20),"")</f>
      </c>
      <c r="DC571">
        <f>IFERROR(MATCH($CF571,$CG$2:$CG$1558,0)+1,0)</f>
      </c>
      <c r="DD571">
        <f>IFERROR(INDEX($CH$2:$CH$1558,MATCH($CF571,$CG$2:$CG$1558,0)),0)</f>
      </c>
      <c r="DE571">
        <f>IFERROR(INDEX($AL:$AL,MATCH($G571,$AK:$AK,0))&amp;"","")</f>
      </c>
      <c r="DI571">
        <f>IF($GL571&gt;=1,INDEX($DF:$DF,$GK571+1),"")</f>
      </c>
      <c r="DJ571">
        <f>IF($GL571&gt;=2,INDEX($DF:$DF,$GK571+2),"")</f>
      </c>
      <c r="DK571">
        <f>IF($GL571&gt;=3,INDEX($DF:$DF,$GK571+3),"")</f>
      </c>
      <c r="DL571">
        <f>IF($GL571&gt;=4,INDEX($DF:$DF,$GK571+4),"")</f>
      </c>
      <c r="DM571">
        <f>IF($GL571&gt;=5,INDEX($DF:$DF,$GK571+5),"")</f>
      </c>
      <c r="DN571">
        <f>IF($GL571&gt;=6,INDEX($DF:$DF,$GK571+6),"")</f>
      </c>
      <c r="DO571">
        <f>IF($GL571&gt;=7,INDEX($DF:$DF,$GK571+7),"")</f>
      </c>
      <c r="DP571">
        <f>IF($GL571&gt;=8,INDEX($DF:$DF,$GK571+8),"")</f>
      </c>
      <c r="DQ571">
        <f>IF($GL571&gt;=9,INDEX($DF:$DF,$GK571+9),"")</f>
      </c>
      <c r="DR571">
        <f>IF($GL571&gt;=10,INDEX($DF:$DF,$GK571+10),"")</f>
      </c>
      <c r="DS571">
        <f>IF($GL571&gt;=11,INDEX($DF:$DF,$GK571+11),"")</f>
      </c>
      <c r="DT571">
        <f>IF($GL571&gt;=12,INDEX($DF:$DF,$GK571+12),"")</f>
      </c>
      <c r="DU571">
        <f>IF($GL571&gt;=13,INDEX($DF:$DF,$GK571+13),"")</f>
      </c>
      <c r="DV571">
        <f>IF($GL571&gt;=14,INDEX($DF:$DF,$GK571+14),"")</f>
      </c>
      <c r="DW571">
        <f>IF($GL571&gt;=15,INDEX($DF:$DF,$GK571+15),"")</f>
      </c>
      <c r="DX571">
        <f>IF($GL571&gt;=16,INDEX($DF:$DF,$GK571+16),"")</f>
      </c>
      <c r="DY571">
        <f>IF($GL571&gt;=17,INDEX($DF:$DF,$GK571+17),"")</f>
      </c>
      <c r="DZ571">
        <f>IF($GL571&gt;=18,INDEX($DF:$DF,$GK571+18),"")</f>
      </c>
      <c r="EA571">
        <f>IF($GL571&gt;=19,INDEX($DF:$DF,$GK571+19),"")</f>
      </c>
      <c r="EB571">
        <f>IF($GL571&gt;=20,INDEX($DF:$DF,$GK571+20),"")</f>
      </c>
      <c r="EC571">
        <f>IF($GL571&gt;=21,INDEX($DF:$DF,$GK571+21),"")</f>
      </c>
      <c r="ED571">
        <f>IF($GL571&gt;=22,INDEX($DF:$DF,$GK571+22),"")</f>
      </c>
      <c r="EE571">
        <f>IF($GL571&gt;=23,INDEX($DF:$DF,$GK571+23),"")</f>
      </c>
      <c r="EF571">
        <f>IF($GL571&gt;=24,INDEX($DF:$DF,$GK571+24),"")</f>
      </c>
      <c r="EG571">
        <f>IF($GL571&gt;=25,INDEX($DF:$DF,$GK571+25),"")</f>
      </c>
      <c r="EH571">
        <f>IF($GL571&gt;=26,INDEX($DF:$DF,$GK571+26),"")</f>
      </c>
      <c r="EI571">
        <f>IF($GL571&gt;=27,INDEX($DF:$DF,$GK571+27),"")</f>
      </c>
      <c r="EJ571">
        <f>IF($GL571&gt;=28,INDEX($DF:$DF,$GK571+28),"")</f>
      </c>
      <c r="EK571">
        <f>IF($GL571&gt;=29,INDEX($DF:$DF,$GK571+29),"")</f>
      </c>
      <c r="EL571">
        <f>IF($GL571&gt;=30,INDEX($DF:$DF,$GK571+30),"")</f>
      </c>
      <c r="EM571">
        <f>IF($GL571&gt;=31,INDEX($DF:$DF,$GK571+31),"")</f>
      </c>
      <c r="EN571">
        <f>IF($GL571&gt;=32,INDEX($DF:$DF,$GK571+32),"")</f>
      </c>
      <c r="EO571">
        <f>IF($GL571&gt;=33,INDEX($DF:$DF,$GK571+33),"")</f>
      </c>
      <c r="EP571">
        <f>IF($GL571&gt;=34,INDEX($DF:$DF,$GK571+34),"")</f>
      </c>
      <c r="EQ571">
        <f>IF($GL571&gt;=35,INDEX($DF:$DF,$GK571+35),"")</f>
      </c>
      <c r="ER571">
        <f>IF($GL571&gt;=36,INDEX($DF:$DF,$GK571+36),"")</f>
      </c>
      <c r="ES571">
        <f>IF($GL571&gt;=37,INDEX($DF:$DF,$GK571+37),"")</f>
      </c>
      <c r="ET571">
        <f>IF($GL571&gt;=38,INDEX($DF:$DF,$GK571+38),"")</f>
      </c>
      <c r="EU571">
        <f>IF($GL571&gt;=39,INDEX($DF:$DF,$GK571+39),"")</f>
      </c>
      <c r="EV571">
        <f>IF($GL571&gt;=40,INDEX($DF:$DF,$GK571+40),"")</f>
      </c>
      <c r="EW571">
        <f>IF($GL571&gt;=1,INDEX($DG:$DG,$GK571+1),"")</f>
      </c>
      <c r="EX571">
        <f>IF($GL571&gt;=2,INDEX($DG:$DG,$GK571+2),"")</f>
      </c>
      <c r="EY571">
        <f>IF($GL571&gt;=3,INDEX($DG:$DG,$GK571+3),"")</f>
      </c>
      <c r="EZ571">
        <f>IF($GL571&gt;=4,INDEX($DG:$DG,$GK571+4),"")</f>
      </c>
      <c r="FA571">
        <f>IF($GL571&gt;=5,INDEX($DG:$DG,$GK571+5),"")</f>
      </c>
      <c r="FB571">
        <f>IF($GL571&gt;=6,INDEX($DG:$DG,$GK571+6),"")</f>
      </c>
      <c r="FC571">
        <f>IF($GL571&gt;=7,INDEX($DG:$DG,$GK571+7),"")</f>
      </c>
      <c r="FD571">
        <f>IF($GL571&gt;=8,INDEX($DG:$DG,$GK571+8),"")</f>
      </c>
      <c r="FE571">
        <f>IF($GL571&gt;=9,INDEX($DG:$DG,$GK571+9),"")</f>
      </c>
      <c r="FF571">
        <f>IF($GL571&gt;=10,INDEX($DG:$DG,$GK571+10),"")</f>
      </c>
      <c r="FG571">
        <f>IF($GL571&gt;=11,INDEX($DG:$DG,$GK571+11),"")</f>
      </c>
      <c r="FH571">
        <f>IF($GL571&gt;=12,INDEX($DG:$DG,$GK571+12),"")</f>
      </c>
      <c r="FI571">
        <f>IF($GL571&gt;=13,INDEX($DG:$DG,$GK571+13),"")</f>
      </c>
      <c r="FJ571">
        <f>IF($GL571&gt;=14,INDEX($DG:$DG,$GK571+14),"")</f>
      </c>
      <c r="FK571">
        <f>IF($GL571&gt;=15,INDEX($DG:$DG,$GK571+15),"")</f>
      </c>
      <c r="FL571">
        <f>IF($GL571&gt;=16,INDEX($DG:$DG,$GK571+16),"")</f>
      </c>
      <c r="FM571">
        <f>IF($GL571&gt;=17,INDEX($DG:$DG,$GK571+17),"")</f>
      </c>
      <c r="FN571">
        <f>IF($GL571&gt;=18,INDEX($DG:$DG,$GK571+18),"")</f>
      </c>
      <c r="FO571">
        <f>IF($GL571&gt;=19,INDEX($DG:$DG,$GK571+19),"")</f>
      </c>
      <c r="FP571">
        <f>IF($GL571&gt;=20,INDEX($DG:$DG,$GK571+20),"")</f>
      </c>
      <c r="FQ571">
        <f>IF($GL571&gt;=21,INDEX($DG:$DG,$GK571+21),"")</f>
      </c>
      <c r="FR571">
        <f>IF($GL571&gt;=22,INDEX($DG:$DG,$GK571+22),"")</f>
      </c>
      <c r="FS571">
        <f>IF($GL571&gt;=23,INDEX($DG:$DG,$GK571+23),"")</f>
      </c>
      <c r="FT571">
        <f>IF($GL571&gt;=24,INDEX($DG:$DG,$GK571+24),"")</f>
      </c>
      <c r="FU571">
        <f>IF($GL571&gt;=25,INDEX($DG:$DG,$GK571+25),"")</f>
      </c>
      <c r="FV571">
        <f>IF($GL571&gt;=26,INDEX($DG:$DG,$GK571+26),"")</f>
      </c>
      <c r="FW571">
        <f>IF($GL571&gt;=27,INDEX($DG:$DG,$GK571+27),"")</f>
      </c>
      <c r="FX571">
        <f>IF($GL571&gt;=28,INDEX($DG:$DG,$GK571+28),"")</f>
      </c>
      <c r="FY571">
        <f>IF($GL571&gt;=29,INDEX($DG:$DG,$GK571+29),"")</f>
      </c>
      <c r="FZ571">
        <f>IF($GL571&gt;=30,INDEX($DG:$DG,$GK571+30),"")</f>
      </c>
      <c r="GA571">
        <f>IF($GL571&gt;=31,INDEX($DG:$DG,$GK571+31),"")</f>
      </c>
      <c r="GB571">
        <f>IF($GL571&gt;=32,INDEX($DG:$DG,$GK571+32),"")</f>
      </c>
      <c r="GC571">
        <f>IF($GL571&gt;=33,INDEX($DG:$DG,$GK571+33),"")</f>
      </c>
      <c r="GD571">
        <f>IF($GL571&gt;=34,INDEX($DG:$DG,$GK571+34),"")</f>
      </c>
      <c r="GE571">
        <f>IF($GL571&gt;=35,INDEX($DG:$DG,$GK571+35),"")</f>
      </c>
      <c r="GF571">
        <f>IF($GL571&gt;=36,INDEX($DG:$DG,$GK571+36),"")</f>
      </c>
      <c r="GG571">
        <f>IF($GL571&gt;=37,INDEX($DG:$DG,$GK571+37),"")</f>
      </c>
      <c r="GH571">
        <f>IF($GL571&gt;=38,INDEX($DG:$DG,$GK571+38),"")</f>
      </c>
      <c r="GI571">
        <f>IF($GL571&gt;=39,INDEX($DG:$DG,$GK571+39),"")</f>
      </c>
      <c r="GJ571">
        <f>IF($GL571&gt;=40,INDEX($DG:$DG,$GK571+40),"")</f>
      </c>
      <c r="GK571">
        <f>IFERROR(MATCH($DE571,$DF$2:$DF$166,0)+1,0)</f>
      </c>
      <c r="GL571">
        <f>IFERROR(INDEX($DH$2:$DH$166,MATCH($DE571,$DF$2:$DF$166,0)),0)</f>
      </c>
      <c r="GM571">
        <f>IFERROR(MATCH($H571,$DI$571:$EV$571,0),0)</f>
      </c>
      <c r="GN571">
        <f>IF($GM571&gt;0,INDEX($EW$571:$GJ$571,$GM571),"")</f>
      </c>
      <c r="GO571" t="s">
        <v>1295</v>
      </c>
      <c r="GQ571">
        <f>IF($IZ571&gt;=1,INDEX($GO:$GO,$IY571+1),"")</f>
      </c>
      <c r="GR571">
        <f>IF($IZ571&gt;=2,INDEX($GO:$GO,$IY571+2),"")</f>
      </c>
      <c r="GS571">
        <f>IF($IZ571&gt;=3,INDEX($GO:$GO,$IY571+3),"")</f>
      </c>
      <c r="GT571">
        <f>IF($IZ571&gt;=4,INDEX($GO:$GO,$IY571+4),"")</f>
      </c>
      <c r="GU571">
        <f>IF($IZ571&gt;=5,INDEX($GO:$GO,$IY571+5),"")</f>
      </c>
      <c r="GV571">
        <f>IF($IZ571&gt;=6,INDEX($GO:$GO,$IY571+6),"")</f>
      </c>
      <c r="GW571">
        <f>IF($IZ571&gt;=7,INDEX($GO:$GO,$IY571+7),"")</f>
      </c>
      <c r="GX571">
        <f>IF($IZ571&gt;=8,INDEX($GO:$GO,$IY571+8),"")</f>
      </c>
      <c r="GY571">
        <f>IF($IZ571&gt;=9,INDEX($GO:$GO,$IY571+9),"")</f>
      </c>
      <c r="GZ571">
        <f>IF($IZ571&gt;=10,INDEX($GO:$GO,$IY571+10),"")</f>
      </c>
      <c r="HA571">
        <f>IF($IZ571&gt;=11,INDEX($GO:$GO,$IY571+11),"")</f>
      </c>
      <c r="HB571">
        <f>IF($IZ571&gt;=12,INDEX($GO:$GO,$IY571+12),"")</f>
      </c>
      <c r="HC571">
        <f>IF($IZ571&gt;=13,INDEX($GO:$GO,$IY571+13),"")</f>
      </c>
      <c r="HD571">
        <f>IF($IZ571&gt;=14,INDEX($GO:$GO,$IY571+14),"")</f>
      </c>
      <c r="HE571">
        <f>IF($IZ571&gt;=15,INDEX($GO:$GO,$IY571+15),"")</f>
      </c>
      <c r="HF571">
        <f>IF($IZ571&gt;=16,INDEX($GO:$GO,$IY571+16),"")</f>
      </c>
      <c r="HG571">
        <f>IF($IZ571&gt;=17,INDEX($GO:$GO,$IY571+17),"")</f>
      </c>
      <c r="HH571">
        <f>IF($IZ571&gt;=18,INDEX($GO:$GO,$IY571+18),"")</f>
      </c>
      <c r="HI571">
        <f>IF($IZ571&gt;=19,INDEX($GO:$GO,$IY571+19),"")</f>
      </c>
      <c r="HJ571">
        <f>IF($IZ571&gt;=20,INDEX($GO:$GO,$IY571+20),"")</f>
      </c>
      <c r="HK571">
        <f>IF($IZ571&gt;=21,INDEX($GO:$GO,$IY571+21),"")</f>
      </c>
      <c r="HL571">
        <f>IF($IZ571&gt;=22,INDEX($GO:$GO,$IY571+22),"")</f>
      </c>
      <c r="HM571">
        <f>IF($IZ571&gt;=23,INDEX($GO:$GO,$IY571+23),"")</f>
      </c>
      <c r="HN571">
        <f>IF($IZ571&gt;=24,INDEX($GO:$GO,$IY571+24),"")</f>
      </c>
      <c r="HO571">
        <f>IF($IZ571&gt;=25,INDEX($GO:$GO,$IY571+25),"")</f>
      </c>
      <c r="HP571">
        <f>IF($IZ571&gt;=26,INDEX($GO:$GO,$IY571+26),"")</f>
      </c>
      <c r="HQ571">
        <f>IF($IZ571&gt;=27,INDEX($GO:$GO,$IY571+27),"")</f>
      </c>
      <c r="HR571">
        <f>IF($IZ571&gt;=28,INDEX($GO:$GO,$IY571+28),"")</f>
      </c>
      <c r="HS571">
        <f>IF($IZ571&gt;=29,INDEX($GO:$GO,$IY571+29),"")</f>
      </c>
      <c r="HT571">
        <f>IF($IZ571&gt;=30,INDEX($GO:$GO,$IY571+30),"")</f>
      </c>
      <c r="HU571">
        <f>IF($IZ571&gt;=31,INDEX($GO:$GO,$IY571+31),"")</f>
      </c>
      <c r="HV571">
        <f>IF($IZ571&gt;=32,INDEX($GO:$GO,$IY571+32),"")</f>
      </c>
      <c r="HW571">
        <f>IF($IZ571&gt;=33,INDEX($GO:$GO,$IY571+33),"")</f>
      </c>
      <c r="HX571">
        <f>IF($IZ571&gt;=34,INDEX($GO:$GO,$IY571+34),"")</f>
      </c>
      <c r="HY571">
        <f>IF($IZ571&gt;=35,INDEX($GO:$GO,$IY571+35),"")</f>
      </c>
      <c r="HZ571">
        <f>IF($IZ571&gt;=36,INDEX($GO:$GO,$IY571+36),"")</f>
      </c>
      <c r="IA571">
        <f>IF($IZ571&gt;=37,INDEX($GO:$GO,$IY571+37),"")</f>
      </c>
      <c r="IB571">
        <f>IF($IZ571&gt;=38,INDEX($GO:$GO,$IY571+38),"")</f>
      </c>
      <c r="IC571">
        <f>IF($IZ571&gt;=39,INDEX($GO:$GO,$IY571+39),"")</f>
      </c>
      <c r="ID571">
        <f>IF($IZ571&gt;=40,INDEX($GO:$GO,$IY571+40),"")</f>
      </c>
      <c r="IE571">
        <f>IF($IZ571&gt;=41,INDEX($GO:$GO,$IY571+41),"")</f>
      </c>
      <c r="IF571">
        <f>IF($IZ571&gt;=42,INDEX($GO:$GO,$IY571+42),"")</f>
      </c>
      <c r="IG571">
        <f>IF($IZ571&gt;=43,INDEX($GO:$GO,$IY571+43),"")</f>
      </c>
      <c r="IH571">
        <f>IF($IZ571&gt;=44,INDEX($GO:$GO,$IY571+44),"")</f>
      </c>
      <c r="II571">
        <f>IF($IZ571&gt;=45,INDEX($GO:$GO,$IY571+45),"")</f>
      </c>
      <c r="IJ571">
        <f>IF($IZ571&gt;=46,INDEX($GO:$GO,$IY571+46),"")</f>
      </c>
      <c r="IK571">
        <f>IF($IZ571&gt;=47,INDEX($GO:$GO,$IY571+47),"")</f>
      </c>
      <c r="IL571">
        <f>IF($IZ571&gt;=48,INDEX($GO:$GO,$IY571+48),"")</f>
      </c>
      <c r="IM571">
        <f>IF($IZ571&gt;=49,INDEX($GO:$GO,$IY571+49),"")</f>
      </c>
      <c r="IN571">
        <f>IF($IZ571&gt;=50,INDEX($GO:$GO,$IY571+50),"")</f>
      </c>
      <c r="IO571">
        <f>IF($IZ571&gt;=51,INDEX($GO:$GO,$IY571+51),"")</f>
      </c>
      <c r="IP571">
        <f>IF($IZ571&gt;=52,INDEX($GO:$GO,$IY571+52),"")</f>
      </c>
      <c r="IQ571">
        <f>IF($IZ571&gt;=53,INDEX($GO:$GO,$IY571+53),"")</f>
      </c>
      <c r="IR571">
        <f>IF($IZ571&gt;=54,INDEX($GO:$GO,$IY571+54),"")</f>
      </c>
      <c r="IS571">
        <f>IF($IZ571&gt;=55,INDEX($GO:$GO,$IY571+55),"")</f>
      </c>
      <c r="IT571">
        <f>IF($IZ571&gt;=56,INDEX($GO:$GO,$IY571+56),"")</f>
      </c>
      <c r="IU571">
        <f>IF($IZ571&gt;=57,INDEX($GO:$GO,$IY571+57),"")</f>
      </c>
      <c r="IV571">
        <f>IF($IZ571&gt;=58,INDEX($GO:$GO,$IY571+58),"")</f>
      </c>
      <c r="IW571">
        <f>IF($IZ571&gt;=59,INDEX($GO:$GO,$IY571+59),"")</f>
      </c>
      <c r="IX571">
        <f>IF($IZ571&gt;=60,INDEX($GO:$GO,$IY571+60),"")</f>
      </c>
      <c r="IY571">
        <f>IFERROR(MATCH($GN571,$GO$2:$GO$827,0)+1,0)</f>
      </c>
      <c r="IZ571">
        <f>IFERROR(INDEX($GP$2:$GP$827,MATCH($GN571,$GO$2:$GO$827,0)),0)</f>
      </c>
      <c r="JA571" t="s">
        <v>23</v>
      </c>
      <c r="JB571" t="s">
        <v>23</v>
      </c>
    </row>
    <row r="572" spans="1:262" x14ac:dyDescent="0.25">
      <c r="F572" s="1"/>
      <c r="G572" s="1"/>
      <c r="H572" s="1"/>
      <c r="I572" s="1"/>
      <c r="J572" s="1">
        <f>IFERROR(IF(FIND(" - ",$F572)&gt;0,MID($F572,FIND(" - ",$F572)+3,LEN($F572)),""),"")</f>
      </c>
      <c r="L572" s="1"/>
      <c r="N572" t="s">
        <v>23</v>
      </c>
      <c r="P572">
        <f>IF(OR($N572="",$O572=""),"",IFERROR($N572/$O572,0))</f>
      </c>
      <c r="Q572">
        <f>IF($N572="","",
IF($G572="","",
IF(ISNUMBER(SEARCH("exempt",LOWER($G572))),0,
$N572*(VALUE(SUBSTITUTE($G572,"%",""))/100))))</f>
      </c>
      <c r="W572">
        <f>IF($N572="","",
SUM($N572,$Q572,$U572,$R572,$T572)-
IF($V572="",0,VALUE($V572)))</f>
      </c>
      <c r="AE572" t="s">
        <v>1629</v>
      </c>
      <c r="AJ572" t="s">
        <v>177</v>
      </c>
      <c r="AM572">
        <f>IFERROR(LEFT($F572,FIND(" - ",$F572)-1),$F572)</f>
      </c>
      <c r="AP572">
        <f>IF($CE572&gt;=1,INDEX($AN:$AN,$CD572+1),"")</f>
      </c>
      <c r="AQ572">
        <f>IF($CE572&gt;=2,INDEX($AN:$AN,$CD572+2),"")</f>
      </c>
      <c r="AR572">
        <f>IF($CE572&gt;=3,INDEX($AN:$AN,$CD572+3),"")</f>
      </c>
      <c r="AS572">
        <f>IF($CE572&gt;=4,INDEX($AN:$AN,$CD572+4),"")</f>
      </c>
      <c r="AT572">
        <f>IF($CE572&gt;=5,INDEX($AN:$AN,$CD572+5),"")</f>
      </c>
      <c r="AU572">
        <f>IF($CE572&gt;=6,INDEX($AN:$AN,$CD572+6),"")</f>
      </c>
      <c r="AV572">
        <f>IF($CE572&gt;=7,INDEX($AN:$AN,$CD572+7),"")</f>
      </c>
      <c r="AW572">
        <f>IF($CE572&gt;=8,INDEX($AN:$AN,$CD572+8),"")</f>
      </c>
      <c r="AX572">
        <f>IF($CE572&gt;=9,INDEX($AN:$AN,$CD572+9),"")</f>
      </c>
      <c r="AY572">
        <f>IF($CE572&gt;=10,INDEX($AN:$AN,$CD572+10),"")</f>
      </c>
      <c r="AZ572">
        <f>IF($CE572&gt;=11,INDEX($AN:$AN,$CD572+11),"")</f>
      </c>
      <c r="BA572">
        <f>IF($CE572&gt;=12,INDEX($AN:$AN,$CD572+12),"")</f>
      </c>
      <c r="BB572">
        <f>IF($CE572&gt;=13,INDEX($AN:$AN,$CD572+13),"")</f>
      </c>
      <c r="BC572">
        <f>IF($CE572&gt;=14,INDEX($AN:$AN,$CD572+14),"")</f>
      </c>
      <c r="BD572">
        <f>IF($CE572&gt;=15,INDEX($AN:$AN,$CD572+15),"")</f>
      </c>
      <c r="BE572">
        <f>IF($CE572&gt;=16,INDEX($AN:$AN,$CD572+16),"")</f>
      </c>
      <c r="BF572">
        <f>IF($CE572&gt;=17,INDEX($AN:$AN,$CD572+17),"")</f>
      </c>
      <c r="BG572">
        <f>IF($CE572&gt;=18,INDEX($AN:$AN,$CD572+18),"")</f>
      </c>
      <c r="BH572">
        <f>IF($CE572&gt;=19,INDEX($AN:$AN,$CD572+19),"")</f>
      </c>
      <c r="BI572">
        <f>IF($CE572&gt;=20,INDEX($AN:$AN,$CD572+20),"")</f>
      </c>
      <c r="BJ572">
        <f>IF($CE572&gt;=21,INDEX($AN:$AN,$CD572+21),"")</f>
      </c>
      <c r="BK572">
        <f>IF($CE572&gt;=22,INDEX($AN:$AN,$CD572+22),"")</f>
      </c>
      <c r="BL572">
        <f>IF($CE572&gt;=23,INDEX($AN:$AN,$CD572+23),"")</f>
      </c>
      <c r="BM572">
        <f>IF($CE572&gt;=24,INDEX($AN:$AN,$CD572+24),"")</f>
      </c>
      <c r="BN572">
        <f>IF($CE572&gt;=25,INDEX($AN:$AN,$CD572+25),"")</f>
      </c>
      <c r="BO572">
        <f>IF($CE572&gt;=26,INDEX($AN:$AN,$CD572+26),"")</f>
      </c>
      <c r="BP572">
        <f>IF($CE572&gt;=27,INDEX($AN:$AN,$CD572+27),"")</f>
      </c>
      <c r="BQ572">
        <f>IF($CE572&gt;=28,INDEX($AN:$AN,$CD572+28),"")</f>
      </c>
      <c r="BR572">
        <f>IF($CE572&gt;=29,INDEX($AN:$AN,$CD572+29),"")</f>
      </c>
      <c r="BS572">
        <f>IF($CE572&gt;=30,INDEX($AN:$AN,$CD572+30),"")</f>
      </c>
      <c r="BT572">
        <f>IF($CE572&gt;=31,INDEX($AN:$AN,$CD572+31),"")</f>
      </c>
      <c r="BU572">
        <f>IF($CE572&gt;=32,INDEX($AN:$AN,$CD572+32),"")</f>
      </c>
      <c r="BV572">
        <f>IF($CE572&gt;=33,INDEX($AN:$AN,$CD572+33),"")</f>
      </c>
      <c r="BW572">
        <f>IF($CE572&gt;=34,INDEX($AN:$AN,$CD572+34),"")</f>
      </c>
      <c r="BX572">
        <f>IF($CE572&gt;=35,INDEX($AN:$AN,$CD572+35),"")</f>
      </c>
      <c r="BY572">
        <f>IF($CE572&gt;=36,INDEX($AN:$AN,$CD572+36),"")</f>
      </c>
      <c r="BZ572">
        <f>IF($CE572&gt;=37,INDEX($AN:$AN,$CD572+37),"")</f>
      </c>
      <c r="CA572">
        <f>IF($CE572&gt;=38,INDEX($AN:$AN,$CD572+38),"")</f>
      </c>
      <c r="CB572">
        <f>IF($CE572&gt;=39,INDEX($AN:$AN,$CD572+39),"")</f>
      </c>
      <c r="CC572">
        <f>IF($CE572&gt;=40,INDEX($AN:$AN,$CD572+40),"")</f>
      </c>
      <c r="CD572">
        <f>IFERROR(MATCH($AM572,$AN$2:$AN$133,0)+1,0)</f>
      </c>
      <c r="CE572">
        <f>IFERROR(INDEX($AO$2:$AO$133,MATCH($AM572,$AN$2:$AN$133,0)),0)</f>
      </c>
      <c r="CF572">
        <f>IFERROR(LEFT($K572,FIND(" - ",$K572)-1),$K572)</f>
      </c>
      <c r="CG572" t="s">
        <v>1630</v>
      </c>
      <c r="CH572">
        <v>1</v>
      </c>
      <c r="CI572">
        <f>IF($DD572&gt;=1,INDEX($CG:$CG,$DC572+1),"")</f>
      </c>
      <c r="CJ572">
        <f>IF($DD572&gt;=2,INDEX($CG:$CG,$DC572+2),"")</f>
      </c>
      <c r="CK572">
        <f>IF($DD572&gt;=3,INDEX($CG:$CG,$DC572+3),"")</f>
      </c>
      <c r="CL572">
        <f>IF($DD572&gt;=4,INDEX($CG:$CG,$DC572+4),"")</f>
      </c>
      <c r="CM572">
        <f>IF($DD572&gt;=5,INDEX($CG:$CG,$DC572+5),"")</f>
      </c>
      <c r="CN572">
        <f>IF($DD572&gt;=6,INDEX($CG:$CG,$DC572+6),"")</f>
      </c>
      <c r="CO572">
        <f>IF($DD572&gt;=7,INDEX($CG:$CG,$DC572+7),"")</f>
      </c>
      <c r="CP572">
        <f>IF($DD572&gt;=8,INDEX($CG:$CG,$DC572+8),"")</f>
      </c>
      <c r="CQ572">
        <f>IF($DD572&gt;=9,INDEX($CG:$CG,$DC572+9),"")</f>
      </c>
      <c r="CR572">
        <f>IF($DD572&gt;=10,INDEX($CG:$CG,$DC572+10),"")</f>
      </c>
      <c r="CS572">
        <f>IF($DD572&gt;=11,INDEX($CG:$CG,$DC572+11),"")</f>
      </c>
      <c r="CT572">
        <f>IF($DD572&gt;=12,INDEX($CG:$CG,$DC572+12),"")</f>
      </c>
      <c r="CU572">
        <f>IF($DD572&gt;=13,INDEX($CG:$CG,$DC572+13),"")</f>
      </c>
      <c r="CV572">
        <f>IF($DD572&gt;=14,INDEX($CG:$CG,$DC572+14),"")</f>
      </c>
      <c r="CW572">
        <f>IF($DD572&gt;=15,INDEX($CG:$CG,$DC572+15),"")</f>
      </c>
      <c r="CX572">
        <f>IF($DD572&gt;=16,INDEX($CG:$CG,$DC572+16),"")</f>
      </c>
      <c r="CY572">
        <f>IF($DD572&gt;=17,INDEX($CG:$CG,$DC572+17),"")</f>
      </c>
      <c r="CZ572">
        <f>IF($DD572&gt;=18,INDEX($CG:$CG,$DC572+18),"")</f>
      </c>
      <c r="DA572">
        <f>IF($DD572&gt;=19,INDEX($CG:$CG,$DC572+19),"")</f>
      </c>
      <c r="DB572">
        <f>IF($DD572&gt;=20,INDEX($CG:$CG,$DC572+20),"")</f>
      </c>
      <c r="DC572">
        <f>IFERROR(MATCH($CF572,$CG$2:$CG$1558,0)+1,0)</f>
      </c>
      <c r="DD572">
        <f>IFERROR(INDEX($CH$2:$CH$1558,MATCH($CF572,$CG$2:$CG$1558,0)),0)</f>
      </c>
      <c r="DE572">
        <f>IFERROR(INDEX($AL:$AL,MATCH($G572,$AK:$AK,0))&amp;"","")</f>
      </c>
      <c r="DI572">
        <f>IF($GL572&gt;=1,INDEX($DF:$DF,$GK572+1),"")</f>
      </c>
      <c r="DJ572">
        <f>IF($GL572&gt;=2,INDEX($DF:$DF,$GK572+2),"")</f>
      </c>
      <c r="DK572">
        <f>IF($GL572&gt;=3,INDEX($DF:$DF,$GK572+3),"")</f>
      </c>
      <c r="DL572">
        <f>IF($GL572&gt;=4,INDEX($DF:$DF,$GK572+4),"")</f>
      </c>
      <c r="DM572">
        <f>IF($GL572&gt;=5,INDEX($DF:$DF,$GK572+5),"")</f>
      </c>
      <c r="DN572">
        <f>IF($GL572&gt;=6,INDEX($DF:$DF,$GK572+6),"")</f>
      </c>
      <c r="DO572">
        <f>IF($GL572&gt;=7,INDEX($DF:$DF,$GK572+7),"")</f>
      </c>
      <c r="DP572">
        <f>IF($GL572&gt;=8,INDEX($DF:$DF,$GK572+8),"")</f>
      </c>
      <c r="DQ572">
        <f>IF($GL572&gt;=9,INDEX($DF:$DF,$GK572+9),"")</f>
      </c>
      <c r="DR572">
        <f>IF($GL572&gt;=10,INDEX($DF:$DF,$GK572+10),"")</f>
      </c>
      <c r="DS572">
        <f>IF($GL572&gt;=11,INDEX($DF:$DF,$GK572+11),"")</f>
      </c>
      <c r="DT572">
        <f>IF($GL572&gt;=12,INDEX($DF:$DF,$GK572+12),"")</f>
      </c>
      <c r="DU572">
        <f>IF($GL572&gt;=13,INDEX($DF:$DF,$GK572+13),"")</f>
      </c>
      <c r="DV572">
        <f>IF($GL572&gt;=14,INDEX($DF:$DF,$GK572+14),"")</f>
      </c>
      <c r="DW572">
        <f>IF($GL572&gt;=15,INDEX($DF:$DF,$GK572+15),"")</f>
      </c>
      <c r="DX572">
        <f>IF($GL572&gt;=16,INDEX($DF:$DF,$GK572+16),"")</f>
      </c>
      <c r="DY572">
        <f>IF($GL572&gt;=17,INDEX($DF:$DF,$GK572+17),"")</f>
      </c>
      <c r="DZ572">
        <f>IF($GL572&gt;=18,INDEX($DF:$DF,$GK572+18),"")</f>
      </c>
      <c r="EA572">
        <f>IF($GL572&gt;=19,INDEX($DF:$DF,$GK572+19),"")</f>
      </c>
      <c r="EB572">
        <f>IF($GL572&gt;=20,INDEX($DF:$DF,$GK572+20),"")</f>
      </c>
      <c r="EC572">
        <f>IF($GL572&gt;=21,INDEX($DF:$DF,$GK572+21),"")</f>
      </c>
      <c r="ED572">
        <f>IF($GL572&gt;=22,INDEX($DF:$DF,$GK572+22),"")</f>
      </c>
      <c r="EE572">
        <f>IF($GL572&gt;=23,INDEX($DF:$DF,$GK572+23),"")</f>
      </c>
      <c r="EF572">
        <f>IF($GL572&gt;=24,INDEX($DF:$DF,$GK572+24),"")</f>
      </c>
      <c r="EG572">
        <f>IF($GL572&gt;=25,INDEX($DF:$DF,$GK572+25),"")</f>
      </c>
      <c r="EH572">
        <f>IF($GL572&gt;=26,INDEX($DF:$DF,$GK572+26),"")</f>
      </c>
      <c r="EI572">
        <f>IF($GL572&gt;=27,INDEX($DF:$DF,$GK572+27),"")</f>
      </c>
      <c r="EJ572">
        <f>IF($GL572&gt;=28,INDEX($DF:$DF,$GK572+28),"")</f>
      </c>
      <c r="EK572">
        <f>IF($GL572&gt;=29,INDEX($DF:$DF,$GK572+29),"")</f>
      </c>
      <c r="EL572">
        <f>IF($GL572&gt;=30,INDEX($DF:$DF,$GK572+30),"")</f>
      </c>
      <c r="EM572">
        <f>IF($GL572&gt;=31,INDEX($DF:$DF,$GK572+31),"")</f>
      </c>
      <c r="EN572">
        <f>IF($GL572&gt;=32,INDEX($DF:$DF,$GK572+32),"")</f>
      </c>
      <c r="EO572">
        <f>IF($GL572&gt;=33,INDEX($DF:$DF,$GK572+33),"")</f>
      </c>
      <c r="EP572">
        <f>IF($GL572&gt;=34,INDEX($DF:$DF,$GK572+34),"")</f>
      </c>
      <c r="EQ572">
        <f>IF($GL572&gt;=35,INDEX($DF:$DF,$GK572+35),"")</f>
      </c>
      <c r="ER572">
        <f>IF($GL572&gt;=36,INDEX($DF:$DF,$GK572+36),"")</f>
      </c>
      <c r="ES572">
        <f>IF($GL572&gt;=37,INDEX($DF:$DF,$GK572+37),"")</f>
      </c>
      <c r="ET572">
        <f>IF($GL572&gt;=38,INDEX($DF:$DF,$GK572+38),"")</f>
      </c>
      <c r="EU572">
        <f>IF($GL572&gt;=39,INDEX($DF:$DF,$GK572+39),"")</f>
      </c>
      <c r="EV572">
        <f>IF($GL572&gt;=40,INDEX($DF:$DF,$GK572+40),"")</f>
      </c>
      <c r="EW572">
        <f>IF($GL572&gt;=1,INDEX($DG:$DG,$GK572+1),"")</f>
      </c>
      <c r="EX572">
        <f>IF($GL572&gt;=2,INDEX($DG:$DG,$GK572+2),"")</f>
      </c>
      <c r="EY572">
        <f>IF($GL572&gt;=3,INDEX($DG:$DG,$GK572+3),"")</f>
      </c>
      <c r="EZ572">
        <f>IF($GL572&gt;=4,INDEX($DG:$DG,$GK572+4),"")</f>
      </c>
      <c r="FA572">
        <f>IF($GL572&gt;=5,INDEX($DG:$DG,$GK572+5),"")</f>
      </c>
      <c r="FB572">
        <f>IF($GL572&gt;=6,INDEX($DG:$DG,$GK572+6),"")</f>
      </c>
      <c r="FC572">
        <f>IF($GL572&gt;=7,INDEX($DG:$DG,$GK572+7),"")</f>
      </c>
      <c r="FD572">
        <f>IF($GL572&gt;=8,INDEX($DG:$DG,$GK572+8),"")</f>
      </c>
      <c r="FE572">
        <f>IF($GL572&gt;=9,INDEX($DG:$DG,$GK572+9),"")</f>
      </c>
      <c r="FF572">
        <f>IF($GL572&gt;=10,INDEX($DG:$DG,$GK572+10),"")</f>
      </c>
      <c r="FG572">
        <f>IF($GL572&gt;=11,INDEX($DG:$DG,$GK572+11),"")</f>
      </c>
      <c r="FH572">
        <f>IF($GL572&gt;=12,INDEX($DG:$DG,$GK572+12),"")</f>
      </c>
      <c r="FI572">
        <f>IF($GL572&gt;=13,INDEX($DG:$DG,$GK572+13),"")</f>
      </c>
      <c r="FJ572">
        <f>IF($GL572&gt;=14,INDEX($DG:$DG,$GK572+14),"")</f>
      </c>
      <c r="FK572">
        <f>IF($GL572&gt;=15,INDEX($DG:$DG,$GK572+15),"")</f>
      </c>
      <c r="FL572">
        <f>IF($GL572&gt;=16,INDEX($DG:$DG,$GK572+16),"")</f>
      </c>
      <c r="FM572">
        <f>IF($GL572&gt;=17,INDEX($DG:$DG,$GK572+17),"")</f>
      </c>
      <c r="FN572">
        <f>IF($GL572&gt;=18,INDEX($DG:$DG,$GK572+18),"")</f>
      </c>
      <c r="FO572">
        <f>IF($GL572&gt;=19,INDEX($DG:$DG,$GK572+19),"")</f>
      </c>
      <c r="FP572">
        <f>IF($GL572&gt;=20,INDEX($DG:$DG,$GK572+20),"")</f>
      </c>
      <c r="FQ572">
        <f>IF($GL572&gt;=21,INDEX($DG:$DG,$GK572+21),"")</f>
      </c>
      <c r="FR572">
        <f>IF($GL572&gt;=22,INDEX($DG:$DG,$GK572+22),"")</f>
      </c>
      <c r="FS572">
        <f>IF($GL572&gt;=23,INDEX($DG:$DG,$GK572+23),"")</f>
      </c>
      <c r="FT572">
        <f>IF($GL572&gt;=24,INDEX($DG:$DG,$GK572+24),"")</f>
      </c>
      <c r="FU572">
        <f>IF($GL572&gt;=25,INDEX($DG:$DG,$GK572+25),"")</f>
      </c>
      <c r="FV572">
        <f>IF($GL572&gt;=26,INDEX($DG:$DG,$GK572+26),"")</f>
      </c>
      <c r="FW572">
        <f>IF($GL572&gt;=27,INDEX($DG:$DG,$GK572+27),"")</f>
      </c>
      <c r="FX572">
        <f>IF($GL572&gt;=28,INDEX($DG:$DG,$GK572+28),"")</f>
      </c>
      <c r="FY572">
        <f>IF($GL572&gt;=29,INDEX($DG:$DG,$GK572+29),"")</f>
      </c>
      <c r="FZ572">
        <f>IF($GL572&gt;=30,INDEX($DG:$DG,$GK572+30),"")</f>
      </c>
      <c r="GA572">
        <f>IF($GL572&gt;=31,INDEX($DG:$DG,$GK572+31),"")</f>
      </c>
      <c r="GB572">
        <f>IF($GL572&gt;=32,INDEX($DG:$DG,$GK572+32),"")</f>
      </c>
      <c r="GC572">
        <f>IF($GL572&gt;=33,INDEX($DG:$DG,$GK572+33),"")</f>
      </c>
      <c r="GD572">
        <f>IF($GL572&gt;=34,INDEX($DG:$DG,$GK572+34),"")</f>
      </c>
      <c r="GE572">
        <f>IF($GL572&gt;=35,INDEX($DG:$DG,$GK572+35),"")</f>
      </c>
      <c r="GF572">
        <f>IF($GL572&gt;=36,INDEX($DG:$DG,$GK572+36),"")</f>
      </c>
      <c r="GG572">
        <f>IF($GL572&gt;=37,INDEX($DG:$DG,$GK572+37),"")</f>
      </c>
      <c r="GH572">
        <f>IF($GL572&gt;=38,INDEX($DG:$DG,$GK572+38),"")</f>
      </c>
      <c r="GI572">
        <f>IF($GL572&gt;=39,INDEX($DG:$DG,$GK572+39),"")</f>
      </c>
      <c r="GJ572">
        <f>IF($GL572&gt;=40,INDEX($DG:$DG,$GK572+40),"")</f>
      </c>
      <c r="GK572">
        <f>IFERROR(MATCH($DE572,$DF$2:$DF$166,0)+1,0)</f>
      </c>
      <c r="GL572">
        <f>IFERROR(INDEX($DH$2:$DH$166,MATCH($DE572,$DF$2:$DF$166,0)),0)</f>
      </c>
      <c r="GM572">
        <f>IFERROR(MATCH($H572,$DI$572:$EV$572,0),0)</f>
      </c>
      <c r="GN572">
        <f>IF($GM572&gt;0,INDEX($EW$572:$GJ$572,$GM572),"")</f>
      </c>
      <c r="GO572" t="s">
        <v>1298</v>
      </c>
      <c r="GQ572">
        <f>IF($IZ572&gt;=1,INDEX($GO:$GO,$IY572+1),"")</f>
      </c>
      <c r="GR572">
        <f>IF($IZ572&gt;=2,INDEX($GO:$GO,$IY572+2),"")</f>
      </c>
      <c r="GS572">
        <f>IF($IZ572&gt;=3,INDEX($GO:$GO,$IY572+3),"")</f>
      </c>
      <c r="GT572">
        <f>IF($IZ572&gt;=4,INDEX($GO:$GO,$IY572+4),"")</f>
      </c>
      <c r="GU572">
        <f>IF($IZ572&gt;=5,INDEX($GO:$GO,$IY572+5),"")</f>
      </c>
      <c r="GV572">
        <f>IF($IZ572&gt;=6,INDEX($GO:$GO,$IY572+6),"")</f>
      </c>
      <c r="GW572">
        <f>IF($IZ572&gt;=7,INDEX($GO:$GO,$IY572+7),"")</f>
      </c>
      <c r="GX572">
        <f>IF($IZ572&gt;=8,INDEX($GO:$GO,$IY572+8),"")</f>
      </c>
      <c r="GY572">
        <f>IF($IZ572&gt;=9,INDEX($GO:$GO,$IY572+9),"")</f>
      </c>
      <c r="GZ572">
        <f>IF($IZ572&gt;=10,INDEX($GO:$GO,$IY572+10),"")</f>
      </c>
      <c r="HA572">
        <f>IF($IZ572&gt;=11,INDEX($GO:$GO,$IY572+11),"")</f>
      </c>
      <c r="HB572">
        <f>IF($IZ572&gt;=12,INDEX($GO:$GO,$IY572+12),"")</f>
      </c>
      <c r="HC572">
        <f>IF($IZ572&gt;=13,INDEX($GO:$GO,$IY572+13),"")</f>
      </c>
      <c r="HD572">
        <f>IF($IZ572&gt;=14,INDEX($GO:$GO,$IY572+14),"")</f>
      </c>
      <c r="HE572">
        <f>IF($IZ572&gt;=15,INDEX($GO:$GO,$IY572+15),"")</f>
      </c>
      <c r="HF572">
        <f>IF($IZ572&gt;=16,INDEX($GO:$GO,$IY572+16),"")</f>
      </c>
      <c r="HG572">
        <f>IF($IZ572&gt;=17,INDEX($GO:$GO,$IY572+17),"")</f>
      </c>
      <c r="HH572">
        <f>IF($IZ572&gt;=18,INDEX($GO:$GO,$IY572+18),"")</f>
      </c>
      <c r="HI572">
        <f>IF($IZ572&gt;=19,INDEX($GO:$GO,$IY572+19),"")</f>
      </c>
      <c r="HJ572">
        <f>IF($IZ572&gt;=20,INDEX($GO:$GO,$IY572+20),"")</f>
      </c>
      <c r="HK572">
        <f>IF($IZ572&gt;=21,INDEX($GO:$GO,$IY572+21),"")</f>
      </c>
      <c r="HL572">
        <f>IF($IZ572&gt;=22,INDEX($GO:$GO,$IY572+22),"")</f>
      </c>
      <c r="HM572">
        <f>IF($IZ572&gt;=23,INDEX($GO:$GO,$IY572+23),"")</f>
      </c>
      <c r="HN572">
        <f>IF($IZ572&gt;=24,INDEX($GO:$GO,$IY572+24),"")</f>
      </c>
      <c r="HO572">
        <f>IF($IZ572&gt;=25,INDEX($GO:$GO,$IY572+25),"")</f>
      </c>
      <c r="HP572">
        <f>IF($IZ572&gt;=26,INDEX($GO:$GO,$IY572+26),"")</f>
      </c>
      <c r="HQ572">
        <f>IF($IZ572&gt;=27,INDEX($GO:$GO,$IY572+27),"")</f>
      </c>
      <c r="HR572">
        <f>IF($IZ572&gt;=28,INDEX($GO:$GO,$IY572+28),"")</f>
      </c>
      <c r="HS572">
        <f>IF($IZ572&gt;=29,INDEX($GO:$GO,$IY572+29),"")</f>
      </c>
      <c r="HT572">
        <f>IF($IZ572&gt;=30,INDEX($GO:$GO,$IY572+30),"")</f>
      </c>
      <c r="HU572">
        <f>IF($IZ572&gt;=31,INDEX($GO:$GO,$IY572+31),"")</f>
      </c>
      <c r="HV572">
        <f>IF($IZ572&gt;=32,INDEX($GO:$GO,$IY572+32),"")</f>
      </c>
      <c r="HW572">
        <f>IF($IZ572&gt;=33,INDEX($GO:$GO,$IY572+33),"")</f>
      </c>
      <c r="HX572">
        <f>IF($IZ572&gt;=34,INDEX($GO:$GO,$IY572+34),"")</f>
      </c>
      <c r="HY572">
        <f>IF($IZ572&gt;=35,INDEX($GO:$GO,$IY572+35),"")</f>
      </c>
      <c r="HZ572">
        <f>IF($IZ572&gt;=36,INDEX($GO:$GO,$IY572+36),"")</f>
      </c>
      <c r="IA572">
        <f>IF($IZ572&gt;=37,INDEX($GO:$GO,$IY572+37),"")</f>
      </c>
      <c r="IB572">
        <f>IF($IZ572&gt;=38,INDEX($GO:$GO,$IY572+38),"")</f>
      </c>
      <c r="IC572">
        <f>IF($IZ572&gt;=39,INDEX($GO:$GO,$IY572+39),"")</f>
      </c>
      <c r="ID572">
        <f>IF($IZ572&gt;=40,INDEX($GO:$GO,$IY572+40),"")</f>
      </c>
      <c r="IE572">
        <f>IF($IZ572&gt;=41,INDEX($GO:$GO,$IY572+41),"")</f>
      </c>
      <c r="IF572">
        <f>IF($IZ572&gt;=42,INDEX($GO:$GO,$IY572+42),"")</f>
      </c>
      <c r="IG572">
        <f>IF($IZ572&gt;=43,INDEX($GO:$GO,$IY572+43),"")</f>
      </c>
      <c r="IH572">
        <f>IF($IZ572&gt;=44,INDEX($GO:$GO,$IY572+44),"")</f>
      </c>
      <c r="II572">
        <f>IF($IZ572&gt;=45,INDEX($GO:$GO,$IY572+45),"")</f>
      </c>
      <c r="IJ572">
        <f>IF($IZ572&gt;=46,INDEX($GO:$GO,$IY572+46),"")</f>
      </c>
      <c r="IK572">
        <f>IF($IZ572&gt;=47,INDEX($GO:$GO,$IY572+47),"")</f>
      </c>
      <c r="IL572">
        <f>IF($IZ572&gt;=48,INDEX($GO:$GO,$IY572+48),"")</f>
      </c>
      <c r="IM572">
        <f>IF($IZ572&gt;=49,INDEX($GO:$GO,$IY572+49),"")</f>
      </c>
      <c r="IN572">
        <f>IF($IZ572&gt;=50,INDEX($GO:$GO,$IY572+50),"")</f>
      </c>
      <c r="IO572">
        <f>IF($IZ572&gt;=51,INDEX($GO:$GO,$IY572+51),"")</f>
      </c>
      <c r="IP572">
        <f>IF($IZ572&gt;=52,INDEX($GO:$GO,$IY572+52),"")</f>
      </c>
      <c r="IQ572">
        <f>IF($IZ572&gt;=53,INDEX($GO:$GO,$IY572+53),"")</f>
      </c>
      <c r="IR572">
        <f>IF($IZ572&gt;=54,INDEX($GO:$GO,$IY572+54),"")</f>
      </c>
      <c r="IS572">
        <f>IF($IZ572&gt;=55,INDEX($GO:$GO,$IY572+55),"")</f>
      </c>
      <c r="IT572">
        <f>IF($IZ572&gt;=56,INDEX($GO:$GO,$IY572+56),"")</f>
      </c>
      <c r="IU572">
        <f>IF($IZ572&gt;=57,INDEX($GO:$GO,$IY572+57),"")</f>
      </c>
      <c r="IV572">
        <f>IF($IZ572&gt;=58,INDEX($GO:$GO,$IY572+58),"")</f>
      </c>
      <c r="IW572">
        <f>IF($IZ572&gt;=59,INDEX($GO:$GO,$IY572+59),"")</f>
      </c>
      <c r="IX572">
        <f>IF($IZ572&gt;=60,INDEX($GO:$GO,$IY572+60),"")</f>
      </c>
      <c r="IY572">
        <f>IFERROR(MATCH($GN572,$GO$2:$GO$827,0)+1,0)</f>
      </c>
      <c r="IZ572">
        <f>IFERROR(INDEX($GP$2:$GP$827,MATCH($GN572,$GO$2:$GO$827,0)),0)</f>
      </c>
      <c r="JA572" t="s">
        <v>23</v>
      </c>
      <c r="JB572" t="s">
        <v>23</v>
      </c>
    </row>
    <row r="573" spans="1:262" x14ac:dyDescent="0.25">
      <c r="F573" s="1"/>
      <c r="G573" s="1"/>
      <c r="H573" s="1"/>
      <c r="I573" s="1"/>
      <c r="J573" s="1">
        <f>IFERROR(IF(FIND(" - ",$F573)&gt;0,MID($F573,FIND(" - ",$F573)+3,LEN($F573)),""),"")</f>
      </c>
      <c r="L573" s="1"/>
      <c r="N573" t="s">
        <v>23</v>
      </c>
      <c r="P573">
        <f>IF(OR($N573="",$O573=""),"",IFERROR($N573/$O573,0))</f>
      </c>
      <c r="Q573">
        <f>IF($N573="","",
IF($G573="","",
IF(ISNUMBER(SEARCH("exempt",LOWER($G573))),0,
$N573*(VALUE(SUBSTITUTE($G573,"%",""))/100))))</f>
      </c>
      <c r="W573">
        <f>IF($N573="","",
SUM($N573,$Q573,$U573,$R573,$T573)-
IF($V573="",0,VALUE($V573)))</f>
      </c>
      <c r="AE573" t="s">
        <v>1631</v>
      </c>
      <c r="AJ573" t="s">
        <v>1345</v>
      </c>
      <c r="AM573">
        <f>IFERROR(LEFT($F573,FIND(" - ",$F573)-1),$F573)</f>
      </c>
      <c r="AP573">
        <f>IF($CE573&gt;=1,INDEX($AN:$AN,$CD573+1),"")</f>
      </c>
      <c r="AQ573">
        <f>IF($CE573&gt;=2,INDEX($AN:$AN,$CD573+2),"")</f>
      </c>
      <c r="AR573">
        <f>IF($CE573&gt;=3,INDEX($AN:$AN,$CD573+3),"")</f>
      </c>
      <c r="AS573">
        <f>IF($CE573&gt;=4,INDEX($AN:$AN,$CD573+4),"")</f>
      </c>
      <c r="AT573">
        <f>IF($CE573&gt;=5,INDEX($AN:$AN,$CD573+5),"")</f>
      </c>
      <c r="AU573">
        <f>IF($CE573&gt;=6,INDEX($AN:$AN,$CD573+6),"")</f>
      </c>
      <c r="AV573">
        <f>IF($CE573&gt;=7,INDEX($AN:$AN,$CD573+7),"")</f>
      </c>
      <c r="AW573">
        <f>IF($CE573&gt;=8,INDEX($AN:$AN,$CD573+8),"")</f>
      </c>
      <c r="AX573">
        <f>IF($CE573&gt;=9,INDEX($AN:$AN,$CD573+9),"")</f>
      </c>
      <c r="AY573">
        <f>IF($CE573&gt;=10,INDEX($AN:$AN,$CD573+10),"")</f>
      </c>
      <c r="AZ573">
        <f>IF($CE573&gt;=11,INDEX($AN:$AN,$CD573+11),"")</f>
      </c>
      <c r="BA573">
        <f>IF($CE573&gt;=12,INDEX($AN:$AN,$CD573+12),"")</f>
      </c>
      <c r="BB573">
        <f>IF($CE573&gt;=13,INDEX($AN:$AN,$CD573+13),"")</f>
      </c>
      <c r="BC573">
        <f>IF($CE573&gt;=14,INDEX($AN:$AN,$CD573+14),"")</f>
      </c>
      <c r="BD573">
        <f>IF($CE573&gt;=15,INDEX($AN:$AN,$CD573+15),"")</f>
      </c>
      <c r="BE573">
        <f>IF($CE573&gt;=16,INDEX($AN:$AN,$CD573+16),"")</f>
      </c>
      <c r="BF573">
        <f>IF($CE573&gt;=17,INDEX($AN:$AN,$CD573+17),"")</f>
      </c>
      <c r="BG573">
        <f>IF($CE573&gt;=18,INDEX($AN:$AN,$CD573+18),"")</f>
      </c>
      <c r="BH573">
        <f>IF($CE573&gt;=19,INDEX($AN:$AN,$CD573+19),"")</f>
      </c>
      <c r="BI573">
        <f>IF($CE573&gt;=20,INDEX($AN:$AN,$CD573+20),"")</f>
      </c>
      <c r="BJ573">
        <f>IF($CE573&gt;=21,INDEX($AN:$AN,$CD573+21),"")</f>
      </c>
      <c r="BK573">
        <f>IF($CE573&gt;=22,INDEX($AN:$AN,$CD573+22),"")</f>
      </c>
      <c r="BL573">
        <f>IF($CE573&gt;=23,INDEX($AN:$AN,$CD573+23),"")</f>
      </c>
      <c r="BM573">
        <f>IF($CE573&gt;=24,INDEX($AN:$AN,$CD573+24),"")</f>
      </c>
      <c r="BN573">
        <f>IF($CE573&gt;=25,INDEX($AN:$AN,$CD573+25),"")</f>
      </c>
      <c r="BO573">
        <f>IF($CE573&gt;=26,INDEX($AN:$AN,$CD573+26),"")</f>
      </c>
      <c r="BP573">
        <f>IF($CE573&gt;=27,INDEX($AN:$AN,$CD573+27),"")</f>
      </c>
      <c r="BQ573">
        <f>IF($CE573&gt;=28,INDEX($AN:$AN,$CD573+28),"")</f>
      </c>
      <c r="BR573">
        <f>IF($CE573&gt;=29,INDEX($AN:$AN,$CD573+29),"")</f>
      </c>
      <c r="BS573">
        <f>IF($CE573&gt;=30,INDEX($AN:$AN,$CD573+30),"")</f>
      </c>
      <c r="BT573">
        <f>IF($CE573&gt;=31,INDEX($AN:$AN,$CD573+31),"")</f>
      </c>
      <c r="BU573">
        <f>IF($CE573&gt;=32,INDEX($AN:$AN,$CD573+32),"")</f>
      </c>
      <c r="BV573">
        <f>IF($CE573&gt;=33,INDEX($AN:$AN,$CD573+33),"")</f>
      </c>
      <c r="BW573">
        <f>IF($CE573&gt;=34,INDEX($AN:$AN,$CD573+34),"")</f>
      </c>
      <c r="BX573">
        <f>IF($CE573&gt;=35,INDEX($AN:$AN,$CD573+35),"")</f>
      </c>
      <c r="BY573">
        <f>IF($CE573&gt;=36,INDEX($AN:$AN,$CD573+36),"")</f>
      </c>
      <c r="BZ573">
        <f>IF($CE573&gt;=37,INDEX($AN:$AN,$CD573+37),"")</f>
      </c>
      <c r="CA573">
        <f>IF($CE573&gt;=38,INDEX($AN:$AN,$CD573+38),"")</f>
      </c>
      <c r="CB573">
        <f>IF($CE573&gt;=39,INDEX($AN:$AN,$CD573+39),"")</f>
      </c>
      <c r="CC573">
        <f>IF($CE573&gt;=40,INDEX($AN:$AN,$CD573+40),"")</f>
      </c>
      <c r="CD573">
        <f>IFERROR(MATCH($AM573,$AN$2:$AN$133,0)+1,0)</f>
      </c>
      <c r="CE573">
        <f>IFERROR(INDEX($AO$2:$AO$133,MATCH($AM573,$AN$2:$AN$133,0)),0)</f>
      </c>
      <c r="CF573">
        <f>IFERROR(LEFT($K573,FIND(" - ",$K573)-1),$K573)</f>
      </c>
      <c r="CG573" t="s">
        <v>108</v>
      </c>
      <c r="CI573">
        <f>IF($DD573&gt;=1,INDEX($CG:$CG,$DC573+1),"")</f>
      </c>
      <c r="CJ573">
        <f>IF($DD573&gt;=2,INDEX($CG:$CG,$DC573+2),"")</f>
      </c>
      <c r="CK573">
        <f>IF($DD573&gt;=3,INDEX($CG:$CG,$DC573+3),"")</f>
      </c>
      <c r="CL573">
        <f>IF($DD573&gt;=4,INDEX($CG:$CG,$DC573+4),"")</f>
      </c>
      <c r="CM573">
        <f>IF($DD573&gt;=5,INDEX($CG:$CG,$DC573+5),"")</f>
      </c>
      <c r="CN573">
        <f>IF($DD573&gt;=6,INDEX($CG:$CG,$DC573+6),"")</f>
      </c>
      <c r="CO573">
        <f>IF($DD573&gt;=7,INDEX($CG:$CG,$DC573+7),"")</f>
      </c>
      <c r="CP573">
        <f>IF($DD573&gt;=8,INDEX($CG:$CG,$DC573+8),"")</f>
      </c>
      <c r="CQ573">
        <f>IF($DD573&gt;=9,INDEX($CG:$CG,$DC573+9),"")</f>
      </c>
      <c r="CR573">
        <f>IF($DD573&gt;=10,INDEX($CG:$CG,$DC573+10),"")</f>
      </c>
      <c r="CS573">
        <f>IF($DD573&gt;=11,INDEX($CG:$CG,$DC573+11),"")</f>
      </c>
      <c r="CT573">
        <f>IF($DD573&gt;=12,INDEX($CG:$CG,$DC573+12),"")</f>
      </c>
      <c r="CU573">
        <f>IF($DD573&gt;=13,INDEX($CG:$CG,$DC573+13),"")</f>
      </c>
      <c r="CV573">
        <f>IF($DD573&gt;=14,INDEX($CG:$CG,$DC573+14),"")</f>
      </c>
      <c r="CW573">
        <f>IF($DD573&gt;=15,INDEX($CG:$CG,$DC573+15),"")</f>
      </c>
      <c r="CX573">
        <f>IF($DD573&gt;=16,INDEX($CG:$CG,$DC573+16),"")</f>
      </c>
      <c r="CY573">
        <f>IF($DD573&gt;=17,INDEX($CG:$CG,$DC573+17),"")</f>
      </c>
      <c r="CZ573">
        <f>IF($DD573&gt;=18,INDEX($CG:$CG,$DC573+18),"")</f>
      </c>
      <c r="DA573">
        <f>IF($DD573&gt;=19,INDEX($CG:$CG,$DC573+19),"")</f>
      </c>
      <c r="DB573">
        <f>IF($DD573&gt;=20,INDEX($CG:$CG,$DC573+20),"")</f>
      </c>
      <c r="DC573">
        <f>IFERROR(MATCH($CF573,$CG$2:$CG$1558,0)+1,0)</f>
      </c>
      <c r="DD573">
        <f>IFERROR(INDEX($CH$2:$CH$1558,MATCH($CF573,$CG$2:$CG$1558,0)),0)</f>
      </c>
      <c r="DE573">
        <f>IFERROR(INDEX($AL:$AL,MATCH($G573,$AK:$AK,0))&amp;"","")</f>
      </c>
      <c r="DI573">
        <f>IF($GL573&gt;=1,INDEX($DF:$DF,$GK573+1),"")</f>
      </c>
      <c r="DJ573">
        <f>IF($GL573&gt;=2,INDEX($DF:$DF,$GK573+2),"")</f>
      </c>
      <c r="DK573">
        <f>IF($GL573&gt;=3,INDEX($DF:$DF,$GK573+3),"")</f>
      </c>
      <c r="DL573">
        <f>IF($GL573&gt;=4,INDEX($DF:$DF,$GK573+4),"")</f>
      </c>
      <c r="DM573">
        <f>IF($GL573&gt;=5,INDEX($DF:$DF,$GK573+5),"")</f>
      </c>
      <c r="DN573">
        <f>IF($GL573&gt;=6,INDEX($DF:$DF,$GK573+6),"")</f>
      </c>
      <c r="DO573">
        <f>IF($GL573&gt;=7,INDEX($DF:$DF,$GK573+7),"")</f>
      </c>
      <c r="DP573">
        <f>IF($GL573&gt;=8,INDEX($DF:$DF,$GK573+8),"")</f>
      </c>
      <c r="DQ573">
        <f>IF($GL573&gt;=9,INDEX($DF:$DF,$GK573+9),"")</f>
      </c>
      <c r="DR573">
        <f>IF($GL573&gt;=10,INDEX($DF:$DF,$GK573+10),"")</f>
      </c>
      <c r="DS573">
        <f>IF($GL573&gt;=11,INDEX($DF:$DF,$GK573+11),"")</f>
      </c>
      <c r="DT573">
        <f>IF($GL573&gt;=12,INDEX($DF:$DF,$GK573+12),"")</f>
      </c>
      <c r="DU573">
        <f>IF($GL573&gt;=13,INDEX($DF:$DF,$GK573+13),"")</f>
      </c>
      <c r="DV573">
        <f>IF($GL573&gt;=14,INDEX($DF:$DF,$GK573+14),"")</f>
      </c>
      <c r="DW573">
        <f>IF($GL573&gt;=15,INDEX($DF:$DF,$GK573+15),"")</f>
      </c>
      <c r="DX573">
        <f>IF($GL573&gt;=16,INDEX($DF:$DF,$GK573+16),"")</f>
      </c>
      <c r="DY573">
        <f>IF($GL573&gt;=17,INDEX($DF:$DF,$GK573+17),"")</f>
      </c>
      <c r="DZ573">
        <f>IF($GL573&gt;=18,INDEX($DF:$DF,$GK573+18),"")</f>
      </c>
      <c r="EA573">
        <f>IF($GL573&gt;=19,INDEX($DF:$DF,$GK573+19),"")</f>
      </c>
      <c r="EB573">
        <f>IF($GL573&gt;=20,INDEX($DF:$DF,$GK573+20),"")</f>
      </c>
      <c r="EC573">
        <f>IF($GL573&gt;=21,INDEX($DF:$DF,$GK573+21),"")</f>
      </c>
      <c r="ED573">
        <f>IF($GL573&gt;=22,INDEX($DF:$DF,$GK573+22),"")</f>
      </c>
      <c r="EE573">
        <f>IF($GL573&gt;=23,INDEX($DF:$DF,$GK573+23),"")</f>
      </c>
      <c r="EF573">
        <f>IF($GL573&gt;=24,INDEX($DF:$DF,$GK573+24),"")</f>
      </c>
      <c r="EG573">
        <f>IF($GL573&gt;=25,INDEX($DF:$DF,$GK573+25),"")</f>
      </c>
      <c r="EH573">
        <f>IF($GL573&gt;=26,INDEX($DF:$DF,$GK573+26),"")</f>
      </c>
      <c r="EI573">
        <f>IF($GL573&gt;=27,INDEX($DF:$DF,$GK573+27),"")</f>
      </c>
      <c r="EJ573">
        <f>IF($GL573&gt;=28,INDEX($DF:$DF,$GK573+28),"")</f>
      </c>
      <c r="EK573">
        <f>IF($GL573&gt;=29,INDEX($DF:$DF,$GK573+29),"")</f>
      </c>
      <c r="EL573">
        <f>IF($GL573&gt;=30,INDEX($DF:$DF,$GK573+30),"")</f>
      </c>
      <c r="EM573">
        <f>IF($GL573&gt;=31,INDEX($DF:$DF,$GK573+31),"")</f>
      </c>
      <c r="EN573">
        <f>IF($GL573&gt;=32,INDEX($DF:$DF,$GK573+32),"")</f>
      </c>
      <c r="EO573">
        <f>IF($GL573&gt;=33,INDEX($DF:$DF,$GK573+33),"")</f>
      </c>
      <c r="EP573">
        <f>IF($GL573&gt;=34,INDEX($DF:$DF,$GK573+34),"")</f>
      </c>
      <c r="EQ573">
        <f>IF($GL573&gt;=35,INDEX($DF:$DF,$GK573+35),"")</f>
      </c>
      <c r="ER573">
        <f>IF($GL573&gt;=36,INDEX($DF:$DF,$GK573+36),"")</f>
      </c>
      <c r="ES573">
        <f>IF($GL573&gt;=37,INDEX($DF:$DF,$GK573+37),"")</f>
      </c>
      <c r="ET573">
        <f>IF($GL573&gt;=38,INDEX($DF:$DF,$GK573+38),"")</f>
      </c>
      <c r="EU573">
        <f>IF($GL573&gt;=39,INDEX($DF:$DF,$GK573+39),"")</f>
      </c>
      <c r="EV573">
        <f>IF($GL573&gt;=40,INDEX($DF:$DF,$GK573+40),"")</f>
      </c>
      <c r="EW573">
        <f>IF($GL573&gt;=1,INDEX($DG:$DG,$GK573+1),"")</f>
      </c>
      <c r="EX573">
        <f>IF($GL573&gt;=2,INDEX($DG:$DG,$GK573+2),"")</f>
      </c>
      <c r="EY573">
        <f>IF($GL573&gt;=3,INDEX($DG:$DG,$GK573+3),"")</f>
      </c>
      <c r="EZ573">
        <f>IF($GL573&gt;=4,INDEX($DG:$DG,$GK573+4),"")</f>
      </c>
      <c r="FA573">
        <f>IF($GL573&gt;=5,INDEX($DG:$DG,$GK573+5),"")</f>
      </c>
      <c r="FB573">
        <f>IF($GL573&gt;=6,INDEX($DG:$DG,$GK573+6),"")</f>
      </c>
      <c r="FC573">
        <f>IF($GL573&gt;=7,INDEX($DG:$DG,$GK573+7),"")</f>
      </c>
      <c r="FD573">
        <f>IF($GL573&gt;=8,INDEX($DG:$DG,$GK573+8),"")</f>
      </c>
      <c r="FE573">
        <f>IF($GL573&gt;=9,INDEX($DG:$DG,$GK573+9),"")</f>
      </c>
      <c r="FF573">
        <f>IF($GL573&gt;=10,INDEX($DG:$DG,$GK573+10),"")</f>
      </c>
      <c r="FG573">
        <f>IF($GL573&gt;=11,INDEX($DG:$DG,$GK573+11),"")</f>
      </c>
      <c r="FH573">
        <f>IF($GL573&gt;=12,INDEX($DG:$DG,$GK573+12),"")</f>
      </c>
      <c r="FI573">
        <f>IF($GL573&gt;=13,INDEX($DG:$DG,$GK573+13),"")</f>
      </c>
      <c r="FJ573">
        <f>IF($GL573&gt;=14,INDEX($DG:$DG,$GK573+14),"")</f>
      </c>
      <c r="FK573">
        <f>IF($GL573&gt;=15,INDEX($DG:$DG,$GK573+15),"")</f>
      </c>
      <c r="FL573">
        <f>IF($GL573&gt;=16,INDEX($DG:$DG,$GK573+16),"")</f>
      </c>
      <c r="FM573">
        <f>IF($GL573&gt;=17,INDEX($DG:$DG,$GK573+17),"")</f>
      </c>
      <c r="FN573">
        <f>IF($GL573&gt;=18,INDEX($DG:$DG,$GK573+18),"")</f>
      </c>
      <c r="FO573">
        <f>IF($GL573&gt;=19,INDEX($DG:$DG,$GK573+19),"")</f>
      </c>
      <c r="FP573">
        <f>IF($GL573&gt;=20,INDEX($DG:$DG,$GK573+20),"")</f>
      </c>
      <c r="FQ573">
        <f>IF($GL573&gt;=21,INDEX($DG:$DG,$GK573+21),"")</f>
      </c>
      <c r="FR573">
        <f>IF($GL573&gt;=22,INDEX($DG:$DG,$GK573+22),"")</f>
      </c>
      <c r="FS573">
        <f>IF($GL573&gt;=23,INDEX($DG:$DG,$GK573+23),"")</f>
      </c>
      <c r="FT573">
        <f>IF($GL573&gt;=24,INDEX($DG:$DG,$GK573+24),"")</f>
      </c>
      <c r="FU573">
        <f>IF($GL573&gt;=25,INDEX($DG:$DG,$GK573+25),"")</f>
      </c>
      <c r="FV573">
        <f>IF($GL573&gt;=26,INDEX($DG:$DG,$GK573+26),"")</f>
      </c>
      <c r="FW573">
        <f>IF($GL573&gt;=27,INDEX($DG:$DG,$GK573+27),"")</f>
      </c>
      <c r="FX573">
        <f>IF($GL573&gt;=28,INDEX($DG:$DG,$GK573+28),"")</f>
      </c>
      <c r="FY573">
        <f>IF($GL573&gt;=29,INDEX($DG:$DG,$GK573+29),"")</f>
      </c>
      <c r="FZ573">
        <f>IF($GL573&gt;=30,INDEX($DG:$DG,$GK573+30),"")</f>
      </c>
      <c r="GA573">
        <f>IF($GL573&gt;=31,INDEX($DG:$DG,$GK573+31),"")</f>
      </c>
      <c r="GB573">
        <f>IF($GL573&gt;=32,INDEX($DG:$DG,$GK573+32),"")</f>
      </c>
      <c r="GC573">
        <f>IF($GL573&gt;=33,INDEX($DG:$DG,$GK573+33),"")</f>
      </c>
      <c r="GD573">
        <f>IF($GL573&gt;=34,INDEX($DG:$DG,$GK573+34),"")</f>
      </c>
      <c r="GE573">
        <f>IF($GL573&gt;=35,INDEX($DG:$DG,$GK573+35),"")</f>
      </c>
      <c r="GF573">
        <f>IF($GL573&gt;=36,INDEX($DG:$DG,$GK573+36),"")</f>
      </c>
      <c r="GG573">
        <f>IF($GL573&gt;=37,INDEX($DG:$DG,$GK573+37),"")</f>
      </c>
      <c r="GH573">
        <f>IF($GL573&gt;=38,INDEX($DG:$DG,$GK573+38),"")</f>
      </c>
      <c r="GI573">
        <f>IF($GL573&gt;=39,INDEX($DG:$DG,$GK573+39),"")</f>
      </c>
      <c r="GJ573">
        <f>IF($GL573&gt;=40,INDEX($DG:$DG,$GK573+40),"")</f>
      </c>
      <c r="GK573">
        <f>IFERROR(MATCH($DE573,$DF$2:$DF$166,0)+1,0)</f>
      </c>
      <c r="GL573">
        <f>IFERROR(INDEX($DH$2:$DH$166,MATCH($DE573,$DF$2:$DF$166,0)),0)</f>
      </c>
      <c r="GM573">
        <f>IFERROR(MATCH($H573,$DI$573:$EV$573,0),0)</f>
      </c>
      <c r="GN573">
        <f>IF($GM573&gt;0,INDEX($EW$573:$GJ$573,$GM573),"")</f>
      </c>
      <c r="GO573" t="s">
        <v>1301</v>
      </c>
      <c r="GQ573">
        <f>IF($IZ573&gt;=1,INDEX($GO:$GO,$IY573+1),"")</f>
      </c>
      <c r="GR573">
        <f>IF($IZ573&gt;=2,INDEX($GO:$GO,$IY573+2),"")</f>
      </c>
      <c r="GS573">
        <f>IF($IZ573&gt;=3,INDEX($GO:$GO,$IY573+3),"")</f>
      </c>
      <c r="GT573">
        <f>IF($IZ573&gt;=4,INDEX($GO:$GO,$IY573+4),"")</f>
      </c>
      <c r="GU573">
        <f>IF($IZ573&gt;=5,INDEX($GO:$GO,$IY573+5),"")</f>
      </c>
      <c r="GV573">
        <f>IF($IZ573&gt;=6,INDEX($GO:$GO,$IY573+6),"")</f>
      </c>
      <c r="GW573">
        <f>IF($IZ573&gt;=7,INDEX($GO:$GO,$IY573+7),"")</f>
      </c>
      <c r="GX573">
        <f>IF($IZ573&gt;=8,INDEX($GO:$GO,$IY573+8),"")</f>
      </c>
      <c r="GY573">
        <f>IF($IZ573&gt;=9,INDEX($GO:$GO,$IY573+9),"")</f>
      </c>
      <c r="GZ573">
        <f>IF($IZ573&gt;=10,INDEX($GO:$GO,$IY573+10),"")</f>
      </c>
      <c r="HA573">
        <f>IF($IZ573&gt;=11,INDEX($GO:$GO,$IY573+11),"")</f>
      </c>
      <c r="HB573">
        <f>IF($IZ573&gt;=12,INDEX($GO:$GO,$IY573+12),"")</f>
      </c>
      <c r="HC573">
        <f>IF($IZ573&gt;=13,INDEX($GO:$GO,$IY573+13),"")</f>
      </c>
      <c r="HD573">
        <f>IF($IZ573&gt;=14,INDEX($GO:$GO,$IY573+14),"")</f>
      </c>
      <c r="HE573">
        <f>IF($IZ573&gt;=15,INDEX($GO:$GO,$IY573+15),"")</f>
      </c>
      <c r="HF573">
        <f>IF($IZ573&gt;=16,INDEX($GO:$GO,$IY573+16),"")</f>
      </c>
      <c r="HG573">
        <f>IF($IZ573&gt;=17,INDEX($GO:$GO,$IY573+17),"")</f>
      </c>
      <c r="HH573">
        <f>IF($IZ573&gt;=18,INDEX($GO:$GO,$IY573+18),"")</f>
      </c>
      <c r="HI573">
        <f>IF($IZ573&gt;=19,INDEX($GO:$GO,$IY573+19),"")</f>
      </c>
      <c r="HJ573">
        <f>IF($IZ573&gt;=20,INDEX($GO:$GO,$IY573+20),"")</f>
      </c>
      <c r="HK573">
        <f>IF($IZ573&gt;=21,INDEX($GO:$GO,$IY573+21),"")</f>
      </c>
      <c r="HL573">
        <f>IF($IZ573&gt;=22,INDEX($GO:$GO,$IY573+22),"")</f>
      </c>
      <c r="HM573">
        <f>IF($IZ573&gt;=23,INDEX($GO:$GO,$IY573+23),"")</f>
      </c>
      <c r="HN573">
        <f>IF($IZ573&gt;=24,INDEX($GO:$GO,$IY573+24),"")</f>
      </c>
      <c r="HO573">
        <f>IF($IZ573&gt;=25,INDEX($GO:$GO,$IY573+25),"")</f>
      </c>
      <c r="HP573">
        <f>IF($IZ573&gt;=26,INDEX($GO:$GO,$IY573+26),"")</f>
      </c>
      <c r="HQ573">
        <f>IF($IZ573&gt;=27,INDEX($GO:$GO,$IY573+27),"")</f>
      </c>
      <c r="HR573">
        <f>IF($IZ573&gt;=28,INDEX($GO:$GO,$IY573+28),"")</f>
      </c>
      <c r="HS573">
        <f>IF($IZ573&gt;=29,INDEX($GO:$GO,$IY573+29),"")</f>
      </c>
      <c r="HT573">
        <f>IF($IZ573&gt;=30,INDEX($GO:$GO,$IY573+30),"")</f>
      </c>
      <c r="HU573">
        <f>IF($IZ573&gt;=31,INDEX($GO:$GO,$IY573+31),"")</f>
      </c>
      <c r="HV573">
        <f>IF($IZ573&gt;=32,INDEX($GO:$GO,$IY573+32),"")</f>
      </c>
      <c r="HW573">
        <f>IF($IZ573&gt;=33,INDEX($GO:$GO,$IY573+33),"")</f>
      </c>
      <c r="HX573">
        <f>IF($IZ573&gt;=34,INDEX($GO:$GO,$IY573+34),"")</f>
      </c>
      <c r="HY573">
        <f>IF($IZ573&gt;=35,INDEX($GO:$GO,$IY573+35),"")</f>
      </c>
      <c r="HZ573">
        <f>IF($IZ573&gt;=36,INDEX($GO:$GO,$IY573+36),"")</f>
      </c>
      <c r="IA573">
        <f>IF($IZ573&gt;=37,INDEX($GO:$GO,$IY573+37),"")</f>
      </c>
      <c r="IB573">
        <f>IF($IZ573&gt;=38,INDEX($GO:$GO,$IY573+38),"")</f>
      </c>
      <c r="IC573">
        <f>IF($IZ573&gt;=39,INDEX($GO:$GO,$IY573+39),"")</f>
      </c>
      <c r="ID573">
        <f>IF($IZ573&gt;=40,INDEX($GO:$GO,$IY573+40),"")</f>
      </c>
      <c r="IE573">
        <f>IF($IZ573&gt;=41,INDEX($GO:$GO,$IY573+41),"")</f>
      </c>
      <c r="IF573">
        <f>IF($IZ573&gt;=42,INDEX($GO:$GO,$IY573+42),"")</f>
      </c>
      <c r="IG573">
        <f>IF($IZ573&gt;=43,INDEX($GO:$GO,$IY573+43),"")</f>
      </c>
      <c r="IH573">
        <f>IF($IZ573&gt;=44,INDEX($GO:$GO,$IY573+44),"")</f>
      </c>
      <c r="II573">
        <f>IF($IZ573&gt;=45,INDEX($GO:$GO,$IY573+45),"")</f>
      </c>
      <c r="IJ573">
        <f>IF($IZ573&gt;=46,INDEX($GO:$GO,$IY573+46),"")</f>
      </c>
      <c r="IK573">
        <f>IF($IZ573&gt;=47,INDEX($GO:$GO,$IY573+47),"")</f>
      </c>
      <c r="IL573">
        <f>IF($IZ573&gt;=48,INDEX($GO:$GO,$IY573+48),"")</f>
      </c>
      <c r="IM573">
        <f>IF($IZ573&gt;=49,INDEX($GO:$GO,$IY573+49),"")</f>
      </c>
      <c r="IN573">
        <f>IF($IZ573&gt;=50,INDEX($GO:$GO,$IY573+50),"")</f>
      </c>
      <c r="IO573">
        <f>IF($IZ573&gt;=51,INDEX($GO:$GO,$IY573+51),"")</f>
      </c>
      <c r="IP573">
        <f>IF($IZ573&gt;=52,INDEX($GO:$GO,$IY573+52),"")</f>
      </c>
      <c r="IQ573">
        <f>IF($IZ573&gt;=53,INDEX($GO:$GO,$IY573+53),"")</f>
      </c>
      <c r="IR573">
        <f>IF($IZ573&gt;=54,INDEX($GO:$GO,$IY573+54),"")</f>
      </c>
      <c r="IS573">
        <f>IF($IZ573&gt;=55,INDEX($GO:$GO,$IY573+55),"")</f>
      </c>
      <c r="IT573">
        <f>IF($IZ573&gt;=56,INDEX($GO:$GO,$IY573+56),"")</f>
      </c>
      <c r="IU573">
        <f>IF($IZ573&gt;=57,INDEX($GO:$GO,$IY573+57),"")</f>
      </c>
      <c r="IV573">
        <f>IF($IZ573&gt;=58,INDEX($GO:$GO,$IY573+58),"")</f>
      </c>
      <c r="IW573">
        <f>IF($IZ573&gt;=59,INDEX($GO:$GO,$IY573+59),"")</f>
      </c>
      <c r="IX573">
        <f>IF($IZ573&gt;=60,INDEX($GO:$GO,$IY573+60),"")</f>
      </c>
      <c r="IY573">
        <f>IFERROR(MATCH($GN573,$GO$2:$GO$827,0)+1,0)</f>
      </c>
      <c r="IZ573">
        <f>IFERROR(INDEX($GP$2:$GP$827,MATCH($GN573,$GO$2:$GO$827,0)),0)</f>
      </c>
      <c r="JA573" t="s">
        <v>23</v>
      </c>
      <c r="JB573" t="s">
        <v>23</v>
      </c>
    </row>
    <row r="574" spans="1:262" x14ac:dyDescent="0.25">
      <c r="F574" s="1"/>
      <c r="G574" s="1"/>
      <c r="H574" s="1"/>
      <c r="I574" s="1"/>
      <c r="J574" s="1">
        <f>IFERROR(IF(FIND(" - ",$F574)&gt;0,MID($F574,FIND(" - ",$F574)+3,LEN($F574)),""),"")</f>
      </c>
      <c r="L574" s="1"/>
      <c r="N574" t="s">
        <v>23</v>
      </c>
      <c r="P574">
        <f>IF(OR($N574="",$O574=""),"",IFERROR($N574/$O574,0))</f>
      </c>
      <c r="Q574">
        <f>IF($N574="","",
IF($G574="","",
IF(ISNUMBER(SEARCH("exempt",LOWER($G574))),0,
$N574*(VALUE(SUBSTITUTE($G574,"%",""))/100))))</f>
      </c>
      <c r="W574">
        <f>IF($N574="","",
SUM($N574,$Q574,$U574,$R574,$T574)-
IF($V574="",0,VALUE($V574)))</f>
      </c>
      <c r="AE574" t="s">
        <v>1632</v>
      </c>
      <c r="AJ574" t="s">
        <v>699</v>
      </c>
      <c r="AM574">
        <f>IFERROR(LEFT($F574,FIND(" - ",$F574)-1),$F574)</f>
      </c>
      <c r="AP574">
        <f>IF($CE574&gt;=1,INDEX($AN:$AN,$CD574+1),"")</f>
      </c>
      <c r="AQ574">
        <f>IF($CE574&gt;=2,INDEX($AN:$AN,$CD574+2),"")</f>
      </c>
      <c r="AR574">
        <f>IF($CE574&gt;=3,INDEX($AN:$AN,$CD574+3),"")</f>
      </c>
      <c r="AS574">
        <f>IF($CE574&gt;=4,INDEX($AN:$AN,$CD574+4),"")</f>
      </c>
      <c r="AT574">
        <f>IF($CE574&gt;=5,INDEX($AN:$AN,$CD574+5),"")</f>
      </c>
      <c r="AU574">
        <f>IF($CE574&gt;=6,INDEX($AN:$AN,$CD574+6),"")</f>
      </c>
      <c r="AV574">
        <f>IF($CE574&gt;=7,INDEX($AN:$AN,$CD574+7),"")</f>
      </c>
      <c r="AW574">
        <f>IF($CE574&gt;=8,INDEX($AN:$AN,$CD574+8),"")</f>
      </c>
      <c r="AX574">
        <f>IF($CE574&gt;=9,INDEX($AN:$AN,$CD574+9),"")</f>
      </c>
      <c r="AY574">
        <f>IF($CE574&gt;=10,INDEX($AN:$AN,$CD574+10),"")</f>
      </c>
      <c r="AZ574">
        <f>IF($CE574&gt;=11,INDEX($AN:$AN,$CD574+11),"")</f>
      </c>
      <c r="BA574">
        <f>IF($CE574&gt;=12,INDEX($AN:$AN,$CD574+12),"")</f>
      </c>
      <c r="BB574">
        <f>IF($CE574&gt;=13,INDEX($AN:$AN,$CD574+13),"")</f>
      </c>
      <c r="BC574">
        <f>IF($CE574&gt;=14,INDEX($AN:$AN,$CD574+14),"")</f>
      </c>
      <c r="BD574">
        <f>IF($CE574&gt;=15,INDEX($AN:$AN,$CD574+15),"")</f>
      </c>
      <c r="BE574">
        <f>IF($CE574&gt;=16,INDEX($AN:$AN,$CD574+16),"")</f>
      </c>
      <c r="BF574">
        <f>IF($CE574&gt;=17,INDEX($AN:$AN,$CD574+17),"")</f>
      </c>
      <c r="BG574">
        <f>IF($CE574&gt;=18,INDEX($AN:$AN,$CD574+18),"")</f>
      </c>
      <c r="BH574">
        <f>IF($CE574&gt;=19,INDEX($AN:$AN,$CD574+19),"")</f>
      </c>
      <c r="BI574">
        <f>IF($CE574&gt;=20,INDEX($AN:$AN,$CD574+20),"")</f>
      </c>
      <c r="BJ574">
        <f>IF($CE574&gt;=21,INDEX($AN:$AN,$CD574+21),"")</f>
      </c>
      <c r="BK574">
        <f>IF($CE574&gt;=22,INDEX($AN:$AN,$CD574+22),"")</f>
      </c>
      <c r="BL574">
        <f>IF($CE574&gt;=23,INDEX($AN:$AN,$CD574+23),"")</f>
      </c>
      <c r="BM574">
        <f>IF($CE574&gt;=24,INDEX($AN:$AN,$CD574+24),"")</f>
      </c>
      <c r="BN574">
        <f>IF($CE574&gt;=25,INDEX($AN:$AN,$CD574+25),"")</f>
      </c>
      <c r="BO574">
        <f>IF($CE574&gt;=26,INDEX($AN:$AN,$CD574+26),"")</f>
      </c>
      <c r="BP574">
        <f>IF($CE574&gt;=27,INDEX($AN:$AN,$CD574+27),"")</f>
      </c>
      <c r="BQ574">
        <f>IF($CE574&gt;=28,INDEX($AN:$AN,$CD574+28),"")</f>
      </c>
      <c r="BR574">
        <f>IF($CE574&gt;=29,INDEX($AN:$AN,$CD574+29),"")</f>
      </c>
      <c r="BS574">
        <f>IF($CE574&gt;=30,INDEX($AN:$AN,$CD574+30),"")</f>
      </c>
      <c r="BT574">
        <f>IF($CE574&gt;=31,INDEX($AN:$AN,$CD574+31),"")</f>
      </c>
      <c r="BU574">
        <f>IF($CE574&gt;=32,INDEX($AN:$AN,$CD574+32),"")</f>
      </c>
      <c r="BV574">
        <f>IF($CE574&gt;=33,INDEX($AN:$AN,$CD574+33),"")</f>
      </c>
      <c r="BW574">
        <f>IF($CE574&gt;=34,INDEX($AN:$AN,$CD574+34),"")</f>
      </c>
      <c r="BX574">
        <f>IF($CE574&gt;=35,INDEX($AN:$AN,$CD574+35),"")</f>
      </c>
      <c r="BY574">
        <f>IF($CE574&gt;=36,INDEX($AN:$AN,$CD574+36),"")</f>
      </c>
      <c r="BZ574">
        <f>IF($CE574&gt;=37,INDEX($AN:$AN,$CD574+37),"")</f>
      </c>
      <c r="CA574">
        <f>IF($CE574&gt;=38,INDEX($AN:$AN,$CD574+38),"")</f>
      </c>
      <c r="CB574">
        <f>IF($CE574&gt;=39,INDEX($AN:$AN,$CD574+39),"")</f>
      </c>
      <c r="CC574">
        <f>IF($CE574&gt;=40,INDEX($AN:$AN,$CD574+40),"")</f>
      </c>
      <c r="CD574">
        <f>IFERROR(MATCH($AM574,$AN$2:$AN$133,0)+1,0)</f>
      </c>
      <c r="CE574">
        <f>IFERROR(INDEX($AO$2:$AO$133,MATCH($AM574,$AN$2:$AN$133,0)),0)</f>
      </c>
      <c r="CF574">
        <f>IFERROR(LEFT($K574,FIND(" - ",$K574)-1),$K574)</f>
      </c>
      <c r="CG574" t="s">
        <v>1633</v>
      </c>
      <c r="CH574">
        <v>1</v>
      </c>
      <c r="CI574">
        <f>IF($DD574&gt;=1,INDEX($CG:$CG,$DC574+1),"")</f>
      </c>
      <c r="CJ574">
        <f>IF($DD574&gt;=2,INDEX($CG:$CG,$DC574+2),"")</f>
      </c>
      <c r="CK574">
        <f>IF($DD574&gt;=3,INDEX($CG:$CG,$DC574+3),"")</f>
      </c>
      <c r="CL574">
        <f>IF($DD574&gt;=4,INDEX($CG:$CG,$DC574+4),"")</f>
      </c>
      <c r="CM574">
        <f>IF($DD574&gt;=5,INDEX($CG:$CG,$DC574+5),"")</f>
      </c>
      <c r="CN574">
        <f>IF($DD574&gt;=6,INDEX($CG:$CG,$DC574+6),"")</f>
      </c>
      <c r="CO574">
        <f>IF($DD574&gt;=7,INDEX($CG:$CG,$DC574+7),"")</f>
      </c>
      <c r="CP574">
        <f>IF($DD574&gt;=8,INDEX($CG:$CG,$DC574+8),"")</f>
      </c>
      <c r="CQ574">
        <f>IF($DD574&gt;=9,INDEX($CG:$CG,$DC574+9),"")</f>
      </c>
      <c r="CR574">
        <f>IF($DD574&gt;=10,INDEX($CG:$CG,$DC574+10),"")</f>
      </c>
      <c r="CS574">
        <f>IF($DD574&gt;=11,INDEX($CG:$CG,$DC574+11),"")</f>
      </c>
      <c r="CT574">
        <f>IF($DD574&gt;=12,INDEX($CG:$CG,$DC574+12),"")</f>
      </c>
      <c r="CU574">
        <f>IF($DD574&gt;=13,INDEX($CG:$CG,$DC574+13),"")</f>
      </c>
      <c r="CV574">
        <f>IF($DD574&gt;=14,INDEX($CG:$CG,$DC574+14),"")</f>
      </c>
      <c r="CW574">
        <f>IF($DD574&gt;=15,INDEX($CG:$CG,$DC574+15),"")</f>
      </c>
      <c r="CX574">
        <f>IF($DD574&gt;=16,INDEX($CG:$CG,$DC574+16),"")</f>
      </c>
      <c r="CY574">
        <f>IF($DD574&gt;=17,INDEX($CG:$CG,$DC574+17),"")</f>
      </c>
      <c r="CZ574">
        <f>IF($DD574&gt;=18,INDEX($CG:$CG,$DC574+18),"")</f>
      </c>
      <c r="DA574">
        <f>IF($DD574&gt;=19,INDEX($CG:$CG,$DC574+19),"")</f>
      </c>
      <c r="DB574">
        <f>IF($DD574&gt;=20,INDEX($CG:$CG,$DC574+20),"")</f>
      </c>
      <c r="DC574">
        <f>IFERROR(MATCH($CF574,$CG$2:$CG$1558,0)+1,0)</f>
      </c>
      <c r="DD574">
        <f>IFERROR(INDEX($CH$2:$CH$1558,MATCH($CF574,$CG$2:$CG$1558,0)),0)</f>
      </c>
      <c r="DE574">
        <f>IFERROR(INDEX($AL:$AL,MATCH($G574,$AK:$AK,0))&amp;"","")</f>
      </c>
      <c r="DI574">
        <f>IF($GL574&gt;=1,INDEX($DF:$DF,$GK574+1),"")</f>
      </c>
      <c r="DJ574">
        <f>IF($GL574&gt;=2,INDEX($DF:$DF,$GK574+2),"")</f>
      </c>
      <c r="DK574">
        <f>IF($GL574&gt;=3,INDEX($DF:$DF,$GK574+3),"")</f>
      </c>
      <c r="DL574">
        <f>IF($GL574&gt;=4,INDEX($DF:$DF,$GK574+4),"")</f>
      </c>
      <c r="DM574">
        <f>IF($GL574&gt;=5,INDEX($DF:$DF,$GK574+5),"")</f>
      </c>
      <c r="DN574">
        <f>IF($GL574&gt;=6,INDEX($DF:$DF,$GK574+6),"")</f>
      </c>
      <c r="DO574">
        <f>IF($GL574&gt;=7,INDEX($DF:$DF,$GK574+7),"")</f>
      </c>
      <c r="DP574">
        <f>IF($GL574&gt;=8,INDEX($DF:$DF,$GK574+8),"")</f>
      </c>
      <c r="DQ574">
        <f>IF($GL574&gt;=9,INDEX($DF:$DF,$GK574+9),"")</f>
      </c>
      <c r="DR574">
        <f>IF($GL574&gt;=10,INDEX($DF:$DF,$GK574+10),"")</f>
      </c>
      <c r="DS574">
        <f>IF($GL574&gt;=11,INDEX($DF:$DF,$GK574+11),"")</f>
      </c>
      <c r="DT574">
        <f>IF($GL574&gt;=12,INDEX($DF:$DF,$GK574+12),"")</f>
      </c>
      <c r="DU574">
        <f>IF($GL574&gt;=13,INDEX($DF:$DF,$GK574+13),"")</f>
      </c>
      <c r="DV574">
        <f>IF($GL574&gt;=14,INDEX($DF:$DF,$GK574+14),"")</f>
      </c>
      <c r="DW574">
        <f>IF($GL574&gt;=15,INDEX($DF:$DF,$GK574+15),"")</f>
      </c>
      <c r="DX574">
        <f>IF($GL574&gt;=16,INDEX($DF:$DF,$GK574+16),"")</f>
      </c>
      <c r="DY574">
        <f>IF($GL574&gt;=17,INDEX($DF:$DF,$GK574+17),"")</f>
      </c>
      <c r="DZ574">
        <f>IF($GL574&gt;=18,INDEX($DF:$DF,$GK574+18),"")</f>
      </c>
      <c r="EA574">
        <f>IF($GL574&gt;=19,INDEX($DF:$DF,$GK574+19),"")</f>
      </c>
      <c r="EB574">
        <f>IF($GL574&gt;=20,INDEX($DF:$DF,$GK574+20),"")</f>
      </c>
      <c r="EC574">
        <f>IF($GL574&gt;=21,INDEX($DF:$DF,$GK574+21),"")</f>
      </c>
      <c r="ED574">
        <f>IF($GL574&gt;=22,INDEX($DF:$DF,$GK574+22),"")</f>
      </c>
      <c r="EE574">
        <f>IF($GL574&gt;=23,INDEX($DF:$DF,$GK574+23),"")</f>
      </c>
      <c r="EF574">
        <f>IF($GL574&gt;=24,INDEX($DF:$DF,$GK574+24),"")</f>
      </c>
      <c r="EG574">
        <f>IF($GL574&gt;=25,INDEX($DF:$DF,$GK574+25),"")</f>
      </c>
      <c r="EH574">
        <f>IF($GL574&gt;=26,INDEX($DF:$DF,$GK574+26),"")</f>
      </c>
      <c r="EI574">
        <f>IF($GL574&gt;=27,INDEX($DF:$DF,$GK574+27),"")</f>
      </c>
      <c r="EJ574">
        <f>IF($GL574&gt;=28,INDEX($DF:$DF,$GK574+28),"")</f>
      </c>
      <c r="EK574">
        <f>IF($GL574&gt;=29,INDEX($DF:$DF,$GK574+29),"")</f>
      </c>
      <c r="EL574">
        <f>IF($GL574&gt;=30,INDEX($DF:$DF,$GK574+30),"")</f>
      </c>
      <c r="EM574">
        <f>IF($GL574&gt;=31,INDEX($DF:$DF,$GK574+31),"")</f>
      </c>
      <c r="EN574">
        <f>IF($GL574&gt;=32,INDEX($DF:$DF,$GK574+32),"")</f>
      </c>
      <c r="EO574">
        <f>IF($GL574&gt;=33,INDEX($DF:$DF,$GK574+33),"")</f>
      </c>
      <c r="EP574">
        <f>IF($GL574&gt;=34,INDEX($DF:$DF,$GK574+34),"")</f>
      </c>
      <c r="EQ574">
        <f>IF($GL574&gt;=35,INDEX($DF:$DF,$GK574+35),"")</f>
      </c>
      <c r="ER574">
        <f>IF($GL574&gt;=36,INDEX($DF:$DF,$GK574+36),"")</f>
      </c>
      <c r="ES574">
        <f>IF($GL574&gt;=37,INDEX($DF:$DF,$GK574+37),"")</f>
      </c>
      <c r="ET574">
        <f>IF($GL574&gt;=38,INDEX($DF:$DF,$GK574+38),"")</f>
      </c>
      <c r="EU574">
        <f>IF($GL574&gt;=39,INDEX($DF:$DF,$GK574+39),"")</f>
      </c>
      <c r="EV574">
        <f>IF($GL574&gt;=40,INDEX($DF:$DF,$GK574+40),"")</f>
      </c>
      <c r="EW574">
        <f>IF($GL574&gt;=1,INDEX($DG:$DG,$GK574+1),"")</f>
      </c>
      <c r="EX574">
        <f>IF($GL574&gt;=2,INDEX($DG:$DG,$GK574+2),"")</f>
      </c>
      <c r="EY574">
        <f>IF($GL574&gt;=3,INDEX($DG:$DG,$GK574+3),"")</f>
      </c>
      <c r="EZ574">
        <f>IF($GL574&gt;=4,INDEX($DG:$DG,$GK574+4),"")</f>
      </c>
      <c r="FA574">
        <f>IF($GL574&gt;=5,INDEX($DG:$DG,$GK574+5),"")</f>
      </c>
      <c r="FB574">
        <f>IF($GL574&gt;=6,INDEX($DG:$DG,$GK574+6),"")</f>
      </c>
      <c r="FC574">
        <f>IF($GL574&gt;=7,INDEX($DG:$DG,$GK574+7),"")</f>
      </c>
      <c r="FD574">
        <f>IF($GL574&gt;=8,INDEX($DG:$DG,$GK574+8),"")</f>
      </c>
      <c r="FE574">
        <f>IF($GL574&gt;=9,INDEX($DG:$DG,$GK574+9),"")</f>
      </c>
      <c r="FF574">
        <f>IF($GL574&gt;=10,INDEX($DG:$DG,$GK574+10),"")</f>
      </c>
      <c r="FG574">
        <f>IF($GL574&gt;=11,INDEX($DG:$DG,$GK574+11),"")</f>
      </c>
      <c r="FH574">
        <f>IF($GL574&gt;=12,INDEX($DG:$DG,$GK574+12),"")</f>
      </c>
      <c r="FI574">
        <f>IF($GL574&gt;=13,INDEX($DG:$DG,$GK574+13),"")</f>
      </c>
      <c r="FJ574">
        <f>IF($GL574&gt;=14,INDEX($DG:$DG,$GK574+14),"")</f>
      </c>
      <c r="FK574">
        <f>IF($GL574&gt;=15,INDEX($DG:$DG,$GK574+15),"")</f>
      </c>
      <c r="FL574">
        <f>IF($GL574&gt;=16,INDEX($DG:$DG,$GK574+16),"")</f>
      </c>
      <c r="FM574">
        <f>IF($GL574&gt;=17,INDEX($DG:$DG,$GK574+17),"")</f>
      </c>
      <c r="FN574">
        <f>IF($GL574&gt;=18,INDEX($DG:$DG,$GK574+18),"")</f>
      </c>
      <c r="FO574">
        <f>IF($GL574&gt;=19,INDEX($DG:$DG,$GK574+19),"")</f>
      </c>
      <c r="FP574">
        <f>IF($GL574&gt;=20,INDEX($DG:$DG,$GK574+20),"")</f>
      </c>
      <c r="FQ574">
        <f>IF($GL574&gt;=21,INDEX($DG:$DG,$GK574+21),"")</f>
      </c>
      <c r="FR574">
        <f>IF($GL574&gt;=22,INDEX($DG:$DG,$GK574+22),"")</f>
      </c>
      <c r="FS574">
        <f>IF($GL574&gt;=23,INDEX($DG:$DG,$GK574+23),"")</f>
      </c>
      <c r="FT574">
        <f>IF($GL574&gt;=24,INDEX($DG:$DG,$GK574+24),"")</f>
      </c>
      <c r="FU574">
        <f>IF($GL574&gt;=25,INDEX($DG:$DG,$GK574+25),"")</f>
      </c>
      <c r="FV574">
        <f>IF($GL574&gt;=26,INDEX($DG:$DG,$GK574+26),"")</f>
      </c>
      <c r="FW574">
        <f>IF($GL574&gt;=27,INDEX($DG:$DG,$GK574+27),"")</f>
      </c>
      <c r="FX574">
        <f>IF($GL574&gt;=28,INDEX($DG:$DG,$GK574+28),"")</f>
      </c>
      <c r="FY574">
        <f>IF($GL574&gt;=29,INDEX($DG:$DG,$GK574+29),"")</f>
      </c>
      <c r="FZ574">
        <f>IF($GL574&gt;=30,INDEX($DG:$DG,$GK574+30),"")</f>
      </c>
      <c r="GA574">
        <f>IF($GL574&gt;=31,INDEX($DG:$DG,$GK574+31),"")</f>
      </c>
      <c r="GB574">
        <f>IF($GL574&gt;=32,INDEX($DG:$DG,$GK574+32),"")</f>
      </c>
      <c r="GC574">
        <f>IF($GL574&gt;=33,INDEX($DG:$DG,$GK574+33),"")</f>
      </c>
      <c r="GD574">
        <f>IF($GL574&gt;=34,INDEX($DG:$DG,$GK574+34),"")</f>
      </c>
      <c r="GE574">
        <f>IF($GL574&gt;=35,INDEX($DG:$DG,$GK574+35),"")</f>
      </c>
      <c r="GF574">
        <f>IF($GL574&gt;=36,INDEX($DG:$DG,$GK574+36),"")</f>
      </c>
      <c r="GG574">
        <f>IF($GL574&gt;=37,INDEX($DG:$DG,$GK574+37),"")</f>
      </c>
      <c r="GH574">
        <f>IF($GL574&gt;=38,INDEX($DG:$DG,$GK574+38),"")</f>
      </c>
      <c r="GI574">
        <f>IF($GL574&gt;=39,INDEX($DG:$DG,$GK574+39),"")</f>
      </c>
      <c r="GJ574">
        <f>IF($GL574&gt;=40,INDEX($DG:$DG,$GK574+40),"")</f>
      </c>
      <c r="GK574">
        <f>IFERROR(MATCH($DE574,$DF$2:$DF$166,0)+1,0)</f>
      </c>
      <c r="GL574">
        <f>IFERROR(INDEX($DH$2:$DH$166,MATCH($DE574,$DF$2:$DF$166,0)),0)</f>
      </c>
      <c r="GM574">
        <f>IFERROR(MATCH($H574,$DI$574:$EV$574,0),0)</f>
      </c>
      <c r="GN574">
        <f>IF($GM574&gt;0,INDEX($EW$574:$GJ$574,$GM574),"")</f>
      </c>
      <c r="GO574" t="s">
        <v>1304</v>
      </c>
      <c r="GQ574">
        <f>IF($IZ574&gt;=1,INDEX($GO:$GO,$IY574+1),"")</f>
      </c>
      <c r="GR574">
        <f>IF($IZ574&gt;=2,INDEX($GO:$GO,$IY574+2),"")</f>
      </c>
      <c r="GS574">
        <f>IF($IZ574&gt;=3,INDEX($GO:$GO,$IY574+3),"")</f>
      </c>
      <c r="GT574">
        <f>IF($IZ574&gt;=4,INDEX($GO:$GO,$IY574+4),"")</f>
      </c>
      <c r="GU574">
        <f>IF($IZ574&gt;=5,INDEX($GO:$GO,$IY574+5),"")</f>
      </c>
      <c r="GV574">
        <f>IF($IZ574&gt;=6,INDEX($GO:$GO,$IY574+6),"")</f>
      </c>
      <c r="GW574">
        <f>IF($IZ574&gt;=7,INDEX($GO:$GO,$IY574+7),"")</f>
      </c>
      <c r="GX574">
        <f>IF($IZ574&gt;=8,INDEX($GO:$GO,$IY574+8),"")</f>
      </c>
      <c r="GY574">
        <f>IF($IZ574&gt;=9,INDEX($GO:$GO,$IY574+9),"")</f>
      </c>
      <c r="GZ574">
        <f>IF($IZ574&gt;=10,INDEX($GO:$GO,$IY574+10),"")</f>
      </c>
      <c r="HA574">
        <f>IF($IZ574&gt;=11,INDEX($GO:$GO,$IY574+11),"")</f>
      </c>
      <c r="HB574">
        <f>IF($IZ574&gt;=12,INDEX($GO:$GO,$IY574+12),"")</f>
      </c>
      <c r="HC574">
        <f>IF($IZ574&gt;=13,INDEX($GO:$GO,$IY574+13),"")</f>
      </c>
      <c r="HD574">
        <f>IF($IZ574&gt;=14,INDEX($GO:$GO,$IY574+14),"")</f>
      </c>
      <c r="HE574">
        <f>IF($IZ574&gt;=15,INDEX($GO:$GO,$IY574+15),"")</f>
      </c>
      <c r="HF574">
        <f>IF($IZ574&gt;=16,INDEX($GO:$GO,$IY574+16),"")</f>
      </c>
      <c r="HG574">
        <f>IF($IZ574&gt;=17,INDEX($GO:$GO,$IY574+17),"")</f>
      </c>
      <c r="HH574">
        <f>IF($IZ574&gt;=18,INDEX($GO:$GO,$IY574+18),"")</f>
      </c>
      <c r="HI574">
        <f>IF($IZ574&gt;=19,INDEX($GO:$GO,$IY574+19),"")</f>
      </c>
      <c r="HJ574">
        <f>IF($IZ574&gt;=20,INDEX($GO:$GO,$IY574+20),"")</f>
      </c>
      <c r="HK574">
        <f>IF($IZ574&gt;=21,INDEX($GO:$GO,$IY574+21),"")</f>
      </c>
      <c r="HL574">
        <f>IF($IZ574&gt;=22,INDEX($GO:$GO,$IY574+22),"")</f>
      </c>
      <c r="HM574">
        <f>IF($IZ574&gt;=23,INDEX($GO:$GO,$IY574+23),"")</f>
      </c>
      <c r="HN574">
        <f>IF($IZ574&gt;=24,INDEX($GO:$GO,$IY574+24),"")</f>
      </c>
      <c r="HO574">
        <f>IF($IZ574&gt;=25,INDEX($GO:$GO,$IY574+25),"")</f>
      </c>
      <c r="HP574">
        <f>IF($IZ574&gt;=26,INDEX($GO:$GO,$IY574+26),"")</f>
      </c>
      <c r="HQ574">
        <f>IF($IZ574&gt;=27,INDEX($GO:$GO,$IY574+27),"")</f>
      </c>
      <c r="HR574">
        <f>IF($IZ574&gt;=28,INDEX($GO:$GO,$IY574+28),"")</f>
      </c>
      <c r="HS574">
        <f>IF($IZ574&gt;=29,INDEX($GO:$GO,$IY574+29),"")</f>
      </c>
      <c r="HT574">
        <f>IF($IZ574&gt;=30,INDEX($GO:$GO,$IY574+30),"")</f>
      </c>
      <c r="HU574">
        <f>IF($IZ574&gt;=31,INDEX($GO:$GO,$IY574+31),"")</f>
      </c>
      <c r="HV574">
        <f>IF($IZ574&gt;=32,INDEX($GO:$GO,$IY574+32),"")</f>
      </c>
      <c r="HW574">
        <f>IF($IZ574&gt;=33,INDEX($GO:$GO,$IY574+33),"")</f>
      </c>
      <c r="HX574">
        <f>IF($IZ574&gt;=34,INDEX($GO:$GO,$IY574+34),"")</f>
      </c>
      <c r="HY574">
        <f>IF($IZ574&gt;=35,INDEX($GO:$GO,$IY574+35),"")</f>
      </c>
      <c r="HZ574">
        <f>IF($IZ574&gt;=36,INDEX($GO:$GO,$IY574+36),"")</f>
      </c>
      <c r="IA574">
        <f>IF($IZ574&gt;=37,INDEX($GO:$GO,$IY574+37),"")</f>
      </c>
      <c r="IB574">
        <f>IF($IZ574&gt;=38,INDEX($GO:$GO,$IY574+38),"")</f>
      </c>
      <c r="IC574">
        <f>IF($IZ574&gt;=39,INDEX($GO:$GO,$IY574+39),"")</f>
      </c>
      <c r="ID574">
        <f>IF($IZ574&gt;=40,INDEX($GO:$GO,$IY574+40),"")</f>
      </c>
      <c r="IE574">
        <f>IF($IZ574&gt;=41,INDEX($GO:$GO,$IY574+41),"")</f>
      </c>
      <c r="IF574">
        <f>IF($IZ574&gt;=42,INDEX($GO:$GO,$IY574+42),"")</f>
      </c>
      <c r="IG574">
        <f>IF($IZ574&gt;=43,INDEX($GO:$GO,$IY574+43),"")</f>
      </c>
      <c r="IH574">
        <f>IF($IZ574&gt;=44,INDEX($GO:$GO,$IY574+44),"")</f>
      </c>
      <c r="II574">
        <f>IF($IZ574&gt;=45,INDEX($GO:$GO,$IY574+45),"")</f>
      </c>
      <c r="IJ574">
        <f>IF($IZ574&gt;=46,INDEX($GO:$GO,$IY574+46),"")</f>
      </c>
      <c r="IK574">
        <f>IF($IZ574&gt;=47,INDEX($GO:$GO,$IY574+47),"")</f>
      </c>
      <c r="IL574">
        <f>IF($IZ574&gt;=48,INDEX($GO:$GO,$IY574+48),"")</f>
      </c>
      <c r="IM574">
        <f>IF($IZ574&gt;=49,INDEX($GO:$GO,$IY574+49),"")</f>
      </c>
      <c r="IN574">
        <f>IF($IZ574&gt;=50,INDEX($GO:$GO,$IY574+50),"")</f>
      </c>
      <c r="IO574">
        <f>IF($IZ574&gt;=51,INDEX($GO:$GO,$IY574+51),"")</f>
      </c>
      <c r="IP574">
        <f>IF($IZ574&gt;=52,INDEX($GO:$GO,$IY574+52),"")</f>
      </c>
      <c r="IQ574">
        <f>IF($IZ574&gt;=53,INDEX($GO:$GO,$IY574+53),"")</f>
      </c>
      <c r="IR574">
        <f>IF($IZ574&gt;=54,INDEX($GO:$GO,$IY574+54),"")</f>
      </c>
      <c r="IS574">
        <f>IF($IZ574&gt;=55,INDEX($GO:$GO,$IY574+55),"")</f>
      </c>
      <c r="IT574">
        <f>IF($IZ574&gt;=56,INDEX($GO:$GO,$IY574+56),"")</f>
      </c>
      <c r="IU574">
        <f>IF($IZ574&gt;=57,INDEX($GO:$GO,$IY574+57),"")</f>
      </c>
      <c r="IV574">
        <f>IF($IZ574&gt;=58,INDEX($GO:$GO,$IY574+58),"")</f>
      </c>
      <c r="IW574">
        <f>IF($IZ574&gt;=59,INDEX($GO:$GO,$IY574+59),"")</f>
      </c>
      <c r="IX574">
        <f>IF($IZ574&gt;=60,INDEX($GO:$GO,$IY574+60),"")</f>
      </c>
      <c r="IY574">
        <f>IFERROR(MATCH($GN574,$GO$2:$GO$827,0)+1,0)</f>
      </c>
      <c r="IZ574">
        <f>IFERROR(INDEX($GP$2:$GP$827,MATCH($GN574,$GO$2:$GO$827,0)),0)</f>
      </c>
      <c r="JA574" t="s">
        <v>23</v>
      </c>
      <c r="JB574" t="s">
        <v>23</v>
      </c>
    </row>
    <row r="575" spans="1:262" x14ac:dyDescent="0.25">
      <c r="F575" s="1"/>
      <c r="G575" s="1"/>
      <c r="H575" s="1"/>
      <c r="I575" s="1"/>
      <c r="J575" s="1">
        <f>IFERROR(IF(FIND(" - ",$F575)&gt;0,MID($F575,FIND(" - ",$F575)+3,LEN($F575)),""),"")</f>
      </c>
      <c r="L575" s="1"/>
      <c r="N575" t="s">
        <v>23</v>
      </c>
      <c r="P575">
        <f>IF(OR($N575="",$O575=""),"",IFERROR($N575/$O575,0))</f>
      </c>
      <c r="Q575">
        <f>IF($N575="","",
IF($G575="","",
IF(ISNUMBER(SEARCH("exempt",LOWER($G575))),0,
$N575*(VALUE(SUBSTITUTE($G575,"%",""))/100))))</f>
      </c>
      <c r="W575">
        <f>IF($N575="","",
SUM($N575,$Q575,$U575,$R575,$T575)-
IF($V575="",0,VALUE($V575)))</f>
      </c>
      <c r="AE575" t="s">
        <v>1634</v>
      </c>
      <c r="AJ575" t="s">
        <v>1415</v>
      </c>
      <c r="AM575">
        <f>IFERROR(LEFT($F575,FIND(" - ",$F575)-1),$F575)</f>
      </c>
      <c r="AP575">
        <f>IF($CE575&gt;=1,INDEX($AN:$AN,$CD575+1),"")</f>
      </c>
      <c r="AQ575">
        <f>IF($CE575&gt;=2,INDEX($AN:$AN,$CD575+2),"")</f>
      </c>
      <c r="AR575">
        <f>IF($CE575&gt;=3,INDEX($AN:$AN,$CD575+3),"")</f>
      </c>
      <c r="AS575">
        <f>IF($CE575&gt;=4,INDEX($AN:$AN,$CD575+4),"")</f>
      </c>
      <c r="AT575">
        <f>IF($CE575&gt;=5,INDEX($AN:$AN,$CD575+5),"")</f>
      </c>
      <c r="AU575">
        <f>IF($CE575&gt;=6,INDEX($AN:$AN,$CD575+6),"")</f>
      </c>
      <c r="AV575">
        <f>IF($CE575&gt;=7,INDEX($AN:$AN,$CD575+7),"")</f>
      </c>
      <c r="AW575">
        <f>IF($CE575&gt;=8,INDEX($AN:$AN,$CD575+8),"")</f>
      </c>
      <c r="AX575">
        <f>IF($CE575&gt;=9,INDEX($AN:$AN,$CD575+9),"")</f>
      </c>
      <c r="AY575">
        <f>IF($CE575&gt;=10,INDEX($AN:$AN,$CD575+10),"")</f>
      </c>
      <c r="AZ575">
        <f>IF($CE575&gt;=11,INDEX($AN:$AN,$CD575+11),"")</f>
      </c>
      <c r="BA575">
        <f>IF($CE575&gt;=12,INDEX($AN:$AN,$CD575+12),"")</f>
      </c>
      <c r="BB575">
        <f>IF($CE575&gt;=13,INDEX($AN:$AN,$CD575+13),"")</f>
      </c>
      <c r="BC575">
        <f>IF($CE575&gt;=14,INDEX($AN:$AN,$CD575+14),"")</f>
      </c>
      <c r="BD575">
        <f>IF($CE575&gt;=15,INDEX($AN:$AN,$CD575+15),"")</f>
      </c>
      <c r="BE575">
        <f>IF($CE575&gt;=16,INDEX($AN:$AN,$CD575+16),"")</f>
      </c>
      <c r="BF575">
        <f>IF($CE575&gt;=17,INDEX($AN:$AN,$CD575+17),"")</f>
      </c>
      <c r="BG575">
        <f>IF($CE575&gt;=18,INDEX($AN:$AN,$CD575+18),"")</f>
      </c>
      <c r="BH575">
        <f>IF($CE575&gt;=19,INDEX($AN:$AN,$CD575+19),"")</f>
      </c>
      <c r="BI575">
        <f>IF($CE575&gt;=20,INDEX($AN:$AN,$CD575+20),"")</f>
      </c>
      <c r="BJ575">
        <f>IF($CE575&gt;=21,INDEX($AN:$AN,$CD575+21),"")</f>
      </c>
      <c r="BK575">
        <f>IF($CE575&gt;=22,INDEX($AN:$AN,$CD575+22),"")</f>
      </c>
      <c r="BL575">
        <f>IF($CE575&gt;=23,INDEX($AN:$AN,$CD575+23),"")</f>
      </c>
      <c r="BM575">
        <f>IF($CE575&gt;=24,INDEX($AN:$AN,$CD575+24),"")</f>
      </c>
      <c r="BN575">
        <f>IF($CE575&gt;=25,INDEX($AN:$AN,$CD575+25),"")</f>
      </c>
      <c r="BO575">
        <f>IF($CE575&gt;=26,INDEX($AN:$AN,$CD575+26),"")</f>
      </c>
      <c r="BP575">
        <f>IF($CE575&gt;=27,INDEX($AN:$AN,$CD575+27),"")</f>
      </c>
      <c r="BQ575">
        <f>IF($CE575&gt;=28,INDEX($AN:$AN,$CD575+28),"")</f>
      </c>
      <c r="BR575">
        <f>IF($CE575&gt;=29,INDEX($AN:$AN,$CD575+29),"")</f>
      </c>
      <c r="BS575">
        <f>IF($CE575&gt;=30,INDEX($AN:$AN,$CD575+30),"")</f>
      </c>
      <c r="BT575">
        <f>IF($CE575&gt;=31,INDEX($AN:$AN,$CD575+31),"")</f>
      </c>
      <c r="BU575">
        <f>IF($CE575&gt;=32,INDEX($AN:$AN,$CD575+32),"")</f>
      </c>
      <c r="BV575">
        <f>IF($CE575&gt;=33,INDEX($AN:$AN,$CD575+33),"")</f>
      </c>
      <c r="BW575">
        <f>IF($CE575&gt;=34,INDEX($AN:$AN,$CD575+34),"")</f>
      </c>
      <c r="BX575">
        <f>IF($CE575&gt;=35,INDEX($AN:$AN,$CD575+35),"")</f>
      </c>
      <c r="BY575">
        <f>IF($CE575&gt;=36,INDEX($AN:$AN,$CD575+36),"")</f>
      </c>
      <c r="BZ575">
        <f>IF($CE575&gt;=37,INDEX($AN:$AN,$CD575+37),"")</f>
      </c>
      <c r="CA575">
        <f>IF($CE575&gt;=38,INDEX($AN:$AN,$CD575+38),"")</f>
      </c>
      <c r="CB575">
        <f>IF($CE575&gt;=39,INDEX($AN:$AN,$CD575+39),"")</f>
      </c>
      <c r="CC575">
        <f>IF($CE575&gt;=40,INDEX($AN:$AN,$CD575+40),"")</f>
      </c>
      <c r="CD575">
        <f>IFERROR(MATCH($AM575,$AN$2:$AN$133,0)+1,0)</f>
      </c>
      <c r="CE575">
        <f>IFERROR(INDEX($AO$2:$AO$133,MATCH($AM575,$AN$2:$AN$133,0)),0)</f>
      </c>
      <c r="CF575">
        <f>IFERROR(LEFT($K575,FIND(" - ",$K575)-1),$K575)</f>
      </c>
      <c r="CG575" t="s">
        <v>108</v>
      </c>
      <c r="CI575">
        <f>IF($DD575&gt;=1,INDEX($CG:$CG,$DC575+1),"")</f>
      </c>
      <c r="CJ575">
        <f>IF($DD575&gt;=2,INDEX($CG:$CG,$DC575+2),"")</f>
      </c>
      <c r="CK575">
        <f>IF($DD575&gt;=3,INDEX($CG:$CG,$DC575+3),"")</f>
      </c>
      <c r="CL575">
        <f>IF($DD575&gt;=4,INDEX($CG:$CG,$DC575+4),"")</f>
      </c>
      <c r="CM575">
        <f>IF($DD575&gt;=5,INDEX($CG:$CG,$DC575+5),"")</f>
      </c>
      <c r="CN575">
        <f>IF($DD575&gt;=6,INDEX($CG:$CG,$DC575+6),"")</f>
      </c>
      <c r="CO575">
        <f>IF($DD575&gt;=7,INDEX($CG:$CG,$DC575+7),"")</f>
      </c>
      <c r="CP575">
        <f>IF($DD575&gt;=8,INDEX($CG:$CG,$DC575+8),"")</f>
      </c>
      <c r="CQ575">
        <f>IF($DD575&gt;=9,INDEX($CG:$CG,$DC575+9),"")</f>
      </c>
      <c r="CR575">
        <f>IF($DD575&gt;=10,INDEX($CG:$CG,$DC575+10),"")</f>
      </c>
      <c r="CS575">
        <f>IF($DD575&gt;=11,INDEX($CG:$CG,$DC575+11),"")</f>
      </c>
      <c r="CT575">
        <f>IF($DD575&gt;=12,INDEX($CG:$CG,$DC575+12),"")</f>
      </c>
      <c r="CU575">
        <f>IF($DD575&gt;=13,INDEX($CG:$CG,$DC575+13),"")</f>
      </c>
      <c r="CV575">
        <f>IF($DD575&gt;=14,INDEX($CG:$CG,$DC575+14),"")</f>
      </c>
      <c r="CW575">
        <f>IF($DD575&gt;=15,INDEX($CG:$CG,$DC575+15),"")</f>
      </c>
      <c r="CX575">
        <f>IF($DD575&gt;=16,INDEX($CG:$CG,$DC575+16),"")</f>
      </c>
      <c r="CY575">
        <f>IF($DD575&gt;=17,INDEX($CG:$CG,$DC575+17),"")</f>
      </c>
      <c r="CZ575">
        <f>IF($DD575&gt;=18,INDEX($CG:$CG,$DC575+18),"")</f>
      </c>
      <c r="DA575">
        <f>IF($DD575&gt;=19,INDEX($CG:$CG,$DC575+19),"")</f>
      </c>
      <c r="DB575">
        <f>IF($DD575&gt;=20,INDEX($CG:$CG,$DC575+20),"")</f>
      </c>
      <c r="DC575">
        <f>IFERROR(MATCH($CF575,$CG$2:$CG$1558,0)+1,0)</f>
      </c>
      <c r="DD575">
        <f>IFERROR(INDEX($CH$2:$CH$1558,MATCH($CF575,$CG$2:$CG$1558,0)),0)</f>
      </c>
      <c r="DE575">
        <f>IFERROR(INDEX($AL:$AL,MATCH($G575,$AK:$AK,0))&amp;"","")</f>
      </c>
      <c r="DI575">
        <f>IF($GL575&gt;=1,INDEX($DF:$DF,$GK575+1),"")</f>
      </c>
      <c r="DJ575">
        <f>IF($GL575&gt;=2,INDEX($DF:$DF,$GK575+2),"")</f>
      </c>
      <c r="DK575">
        <f>IF($GL575&gt;=3,INDEX($DF:$DF,$GK575+3),"")</f>
      </c>
      <c r="DL575">
        <f>IF($GL575&gt;=4,INDEX($DF:$DF,$GK575+4),"")</f>
      </c>
      <c r="DM575">
        <f>IF($GL575&gt;=5,INDEX($DF:$DF,$GK575+5),"")</f>
      </c>
      <c r="DN575">
        <f>IF($GL575&gt;=6,INDEX($DF:$DF,$GK575+6),"")</f>
      </c>
      <c r="DO575">
        <f>IF($GL575&gt;=7,INDEX($DF:$DF,$GK575+7),"")</f>
      </c>
      <c r="DP575">
        <f>IF($GL575&gt;=8,INDEX($DF:$DF,$GK575+8),"")</f>
      </c>
      <c r="DQ575">
        <f>IF($GL575&gt;=9,INDEX($DF:$DF,$GK575+9),"")</f>
      </c>
      <c r="DR575">
        <f>IF($GL575&gt;=10,INDEX($DF:$DF,$GK575+10),"")</f>
      </c>
      <c r="DS575">
        <f>IF($GL575&gt;=11,INDEX($DF:$DF,$GK575+11),"")</f>
      </c>
      <c r="DT575">
        <f>IF($GL575&gt;=12,INDEX($DF:$DF,$GK575+12),"")</f>
      </c>
      <c r="DU575">
        <f>IF($GL575&gt;=13,INDEX($DF:$DF,$GK575+13),"")</f>
      </c>
      <c r="DV575">
        <f>IF($GL575&gt;=14,INDEX($DF:$DF,$GK575+14),"")</f>
      </c>
      <c r="DW575">
        <f>IF($GL575&gt;=15,INDEX($DF:$DF,$GK575+15),"")</f>
      </c>
      <c r="DX575">
        <f>IF($GL575&gt;=16,INDEX($DF:$DF,$GK575+16),"")</f>
      </c>
      <c r="DY575">
        <f>IF($GL575&gt;=17,INDEX($DF:$DF,$GK575+17),"")</f>
      </c>
      <c r="DZ575">
        <f>IF($GL575&gt;=18,INDEX($DF:$DF,$GK575+18),"")</f>
      </c>
      <c r="EA575">
        <f>IF($GL575&gt;=19,INDEX($DF:$DF,$GK575+19),"")</f>
      </c>
      <c r="EB575">
        <f>IF($GL575&gt;=20,INDEX($DF:$DF,$GK575+20),"")</f>
      </c>
      <c r="EC575">
        <f>IF($GL575&gt;=21,INDEX($DF:$DF,$GK575+21),"")</f>
      </c>
      <c r="ED575">
        <f>IF($GL575&gt;=22,INDEX($DF:$DF,$GK575+22),"")</f>
      </c>
      <c r="EE575">
        <f>IF($GL575&gt;=23,INDEX($DF:$DF,$GK575+23),"")</f>
      </c>
      <c r="EF575">
        <f>IF($GL575&gt;=24,INDEX($DF:$DF,$GK575+24),"")</f>
      </c>
      <c r="EG575">
        <f>IF($GL575&gt;=25,INDEX($DF:$DF,$GK575+25),"")</f>
      </c>
      <c r="EH575">
        <f>IF($GL575&gt;=26,INDEX($DF:$DF,$GK575+26),"")</f>
      </c>
      <c r="EI575">
        <f>IF($GL575&gt;=27,INDEX($DF:$DF,$GK575+27),"")</f>
      </c>
      <c r="EJ575">
        <f>IF($GL575&gt;=28,INDEX($DF:$DF,$GK575+28),"")</f>
      </c>
      <c r="EK575">
        <f>IF($GL575&gt;=29,INDEX($DF:$DF,$GK575+29),"")</f>
      </c>
      <c r="EL575">
        <f>IF($GL575&gt;=30,INDEX($DF:$DF,$GK575+30),"")</f>
      </c>
      <c r="EM575">
        <f>IF($GL575&gt;=31,INDEX($DF:$DF,$GK575+31),"")</f>
      </c>
      <c r="EN575">
        <f>IF($GL575&gt;=32,INDEX($DF:$DF,$GK575+32),"")</f>
      </c>
      <c r="EO575">
        <f>IF($GL575&gt;=33,INDEX($DF:$DF,$GK575+33),"")</f>
      </c>
      <c r="EP575">
        <f>IF($GL575&gt;=34,INDEX($DF:$DF,$GK575+34),"")</f>
      </c>
      <c r="EQ575">
        <f>IF($GL575&gt;=35,INDEX($DF:$DF,$GK575+35),"")</f>
      </c>
      <c r="ER575">
        <f>IF($GL575&gt;=36,INDEX($DF:$DF,$GK575+36),"")</f>
      </c>
      <c r="ES575">
        <f>IF($GL575&gt;=37,INDEX($DF:$DF,$GK575+37),"")</f>
      </c>
      <c r="ET575">
        <f>IF($GL575&gt;=38,INDEX($DF:$DF,$GK575+38),"")</f>
      </c>
      <c r="EU575">
        <f>IF($GL575&gt;=39,INDEX($DF:$DF,$GK575+39),"")</f>
      </c>
      <c r="EV575">
        <f>IF($GL575&gt;=40,INDEX($DF:$DF,$GK575+40),"")</f>
      </c>
      <c r="EW575">
        <f>IF($GL575&gt;=1,INDEX($DG:$DG,$GK575+1),"")</f>
      </c>
      <c r="EX575">
        <f>IF($GL575&gt;=2,INDEX($DG:$DG,$GK575+2),"")</f>
      </c>
      <c r="EY575">
        <f>IF($GL575&gt;=3,INDEX($DG:$DG,$GK575+3),"")</f>
      </c>
      <c r="EZ575">
        <f>IF($GL575&gt;=4,INDEX($DG:$DG,$GK575+4),"")</f>
      </c>
      <c r="FA575">
        <f>IF($GL575&gt;=5,INDEX($DG:$DG,$GK575+5),"")</f>
      </c>
      <c r="FB575">
        <f>IF($GL575&gt;=6,INDEX($DG:$DG,$GK575+6),"")</f>
      </c>
      <c r="FC575">
        <f>IF($GL575&gt;=7,INDEX($DG:$DG,$GK575+7),"")</f>
      </c>
      <c r="FD575">
        <f>IF($GL575&gt;=8,INDEX($DG:$DG,$GK575+8),"")</f>
      </c>
      <c r="FE575">
        <f>IF($GL575&gt;=9,INDEX($DG:$DG,$GK575+9),"")</f>
      </c>
      <c r="FF575">
        <f>IF($GL575&gt;=10,INDEX($DG:$DG,$GK575+10),"")</f>
      </c>
      <c r="FG575">
        <f>IF($GL575&gt;=11,INDEX($DG:$DG,$GK575+11),"")</f>
      </c>
      <c r="FH575">
        <f>IF($GL575&gt;=12,INDEX($DG:$DG,$GK575+12),"")</f>
      </c>
      <c r="FI575">
        <f>IF($GL575&gt;=13,INDEX($DG:$DG,$GK575+13),"")</f>
      </c>
      <c r="FJ575">
        <f>IF($GL575&gt;=14,INDEX($DG:$DG,$GK575+14),"")</f>
      </c>
      <c r="FK575">
        <f>IF($GL575&gt;=15,INDEX($DG:$DG,$GK575+15),"")</f>
      </c>
      <c r="FL575">
        <f>IF($GL575&gt;=16,INDEX($DG:$DG,$GK575+16),"")</f>
      </c>
      <c r="FM575">
        <f>IF($GL575&gt;=17,INDEX($DG:$DG,$GK575+17),"")</f>
      </c>
      <c r="FN575">
        <f>IF($GL575&gt;=18,INDEX($DG:$DG,$GK575+18),"")</f>
      </c>
      <c r="FO575">
        <f>IF($GL575&gt;=19,INDEX($DG:$DG,$GK575+19),"")</f>
      </c>
      <c r="FP575">
        <f>IF($GL575&gt;=20,INDEX($DG:$DG,$GK575+20),"")</f>
      </c>
      <c r="FQ575">
        <f>IF($GL575&gt;=21,INDEX($DG:$DG,$GK575+21),"")</f>
      </c>
      <c r="FR575">
        <f>IF($GL575&gt;=22,INDEX($DG:$DG,$GK575+22),"")</f>
      </c>
      <c r="FS575">
        <f>IF($GL575&gt;=23,INDEX($DG:$DG,$GK575+23),"")</f>
      </c>
      <c r="FT575">
        <f>IF($GL575&gt;=24,INDEX($DG:$DG,$GK575+24),"")</f>
      </c>
      <c r="FU575">
        <f>IF($GL575&gt;=25,INDEX($DG:$DG,$GK575+25),"")</f>
      </c>
      <c r="FV575">
        <f>IF($GL575&gt;=26,INDEX($DG:$DG,$GK575+26),"")</f>
      </c>
      <c r="FW575">
        <f>IF($GL575&gt;=27,INDEX($DG:$DG,$GK575+27),"")</f>
      </c>
      <c r="FX575">
        <f>IF($GL575&gt;=28,INDEX($DG:$DG,$GK575+28),"")</f>
      </c>
      <c r="FY575">
        <f>IF($GL575&gt;=29,INDEX($DG:$DG,$GK575+29),"")</f>
      </c>
      <c r="FZ575">
        <f>IF($GL575&gt;=30,INDEX($DG:$DG,$GK575+30),"")</f>
      </c>
      <c r="GA575">
        <f>IF($GL575&gt;=31,INDEX($DG:$DG,$GK575+31),"")</f>
      </c>
      <c r="GB575">
        <f>IF($GL575&gt;=32,INDEX($DG:$DG,$GK575+32),"")</f>
      </c>
      <c r="GC575">
        <f>IF($GL575&gt;=33,INDEX($DG:$DG,$GK575+33),"")</f>
      </c>
      <c r="GD575">
        <f>IF($GL575&gt;=34,INDEX($DG:$DG,$GK575+34),"")</f>
      </c>
      <c r="GE575">
        <f>IF($GL575&gt;=35,INDEX($DG:$DG,$GK575+35),"")</f>
      </c>
      <c r="GF575">
        <f>IF($GL575&gt;=36,INDEX($DG:$DG,$GK575+36),"")</f>
      </c>
      <c r="GG575">
        <f>IF($GL575&gt;=37,INDEX($DG:$DG,$GK575+37),"")</f>
      </c>
      <c r="GH575">
        <f>IF($GL575&gt;=38,INDEX($DG:$DG,$GK575+38),"")</f>
      </c>
      <c r="GI575">
        <f>IF($GL575&gt;=39,INDEX($DG:$DG,$GK575+39),"")</f>
      </c>
      <c r="GJ575">
        <f>IF($GL575&gt;=40,INDEX($DG:$DG,$GK575+40),"")</f>
      </c>
      <c r="GK575">
        <f>IFERROR(MATCH($DE575,$DF$2:$DF$166,0)+1,0)</f>
      </c>
      <c r="GL575">
        <f>IFERROR(INDEX($DH$2:$DH$166,MATCH($DE575,$DF$2:$DF$166,0)),0)</f>
      </c>
      <c r="GM575">
        <f>IFERROR(MATCH($H575,$DI$575:$EV$575,0),0)</f>
      </c>
      <c r="GN575">
        <f>IF($GM575&gt;0,INDEX($EW$575:$GJ$575,$GM575),"")</f>
      </c>
      <c r="GO575" t="s">
        <v>1307</v>
      </c>
      <c r="GQ575">
        <f>IF($IZ575&gt;=1,INDEX($GO:$GO,$IY575+1),"")</f>
      </c>
      <c r="GR575">
        <f>IF($IZ575&gt;=2,INDEX($GO:$GO,$IY575+2),"")</f>
      </c>
      <c r="GS575">
        <f>IF($IZ575&gt;=3,INDEX($GO:$GO,$IY575+3),"")</f>
      </c>
      <c r="GT575">
        <f>IF($IZ575&gt;=4,INDEX($GO:$GO,$IY575+4),"")</f>
      </c>
      <c r="GU575">
        <f>IF($IZ575&gt;=5,INDEX($GO:$GO,$IY575+5),"")</f>
      </c>
      <c r="GV575">
        <f>IF($IZ575&gt;=6,INDEX($GO:$GO,$IY575+6),"")</f>
      </c>
      <c r="GW575">
        <f>IF($IZ575&gt;=7,INDEX($GO:$GO,$IY575+7),"")</f>
      </c>
      <c r="GX575">
        <f>IF($IZ575&gt;=8,INDEX($GO:$GO,$IY575+8),"")</f>
      </c>
      <c r="GY575">
        <f>IF($IZ575&gt;=9,INDEX($GO:$GO,$IY575+9),"")</f>
      </c>
      <c r="GZ575">
        <f>IF($IZ575&gt;=10,INDEX($GO:$GO,$IY575+10),"")</f>
      </c>
      <c r="HA575">
        <f>IF($IZ575&gt;=11,INDEX($GO:$GO,$IY575+11),"")</f>
      </c>
      <c r="HB575">
        <f>IF($IZ575&gt;=12,INDEX($GO:$GO,$IY575+12),"")</f>
      </c>
      <c r="HC575">
        <f>IF($IZ575&gt;=13,INDEX($GO:$GO,$IY575+13),"")</f>
      </c>
      <c r="HD575">
        <f>IF($IZ575&gt;=14,INDEX($GO:$GO,$IY575+14),"")</f>
      </c>
      <c r="HE575">
        <f>IF($IZ575&gt;=15,INDEX($GO:$GO,$IY575+15),"")</f>
      </c>
      <c r="HF575">
        <f>IF($IZ575&gt;=16,INDEX($GO:$GO,$IY575+16),"")</f>
      </c>
      <c r="HG575">
        <f>IF($IZ575&gt;=17,INDEX($GO:$GO,$IY575+17),"")</f>
      </c>
      <c r="HH575">
        <f>IF($IZ575&gt;=18,INDEX($GO:$GO,$IY575+18),"")</f>
      </c>
      <c r="HI575">
        <f>IF($IZ575&gt;=19,INDEX($GO:$GO,$IY575+19),"")</f>
      </c>
      <c r="HJ575">
        <f>IF($IZ575&gt;=20,INDEX($GO:$GO,$IY575+20),"")</f>
      </c>
      <c r="HK575">
        <f>IF($IZ575&gt;=21,INDEX($GO:$GO,$IY575+21),"")</f>
      </c>
      <c r="HL575">
        <f>IF($IZ575&gt;=22,INDEX($GO:$GO,$IY575+22),"")</f>
      </c>
      <c r="HM575">
        <f>IF($IZ575&gt;=23,INDEX($GO:$GO,$IY575+23),"")</f>
      </c>
      <c r="HN575">
        <f>IF($IZ575&gt;=24,INDEX($GO:$GO,$IY575+24),"")</f>
      </c>
      <c r="HO575">
        <f>IF($IZ575&gt;=25,INDEX($GO:$GO,$IY575+25),"")</f>
      </c>
      <c r="HP575">
        <f>IF($IZ575&gt;=26,INDEX($GO:$GO,$IY575+26),"")</f>
      </c>
      <c r="HQ575">
        <f>IF($IZ575&gt;=27,INDEX($GO:$GO,$IY575+27),"")</f>
      </c>
      <c r="HR575">
        <f>IF($IZ575&gt;=28,INDEX($GO:$GO,$IY575+28),"")</f>
      </c>
      <c r="HS575">
        <f>IF($IZ575&gt;=29,INDEX($GO:$GO,$IY575+29),"")</f>
      </c>
      <c r="HT575">
        <f>IF($IZ575&gt;=30,INDEX($GO:$GO,$IY575+30),"")</f>
      </c>
      <c r="HU575">
        <f>IF($IZ575&gt;=31,INDEX($GO:$GO,$IY575+31),"")</f>
      </c>
      <c r="HV575">
        <f>IF($IZ575&gt;=32,INDEX($GO:$GO,$IY575+32),"")</f>
      </c>
      <c r="HW575">
        <f>IF($IZ575&gt;=33,INDEX($GO:$GO,$IY575+33),"")</f>
      </c>
      <c r="HX575">
        <f>IF($IZ575&gt;=34,INDEX($GO:$GO,$IY575+34),"")</f>
      </c>
      <c r="HY575">
        <f>IF($IZ575&gt;=35,INDEX($GO:$GO,$IY575+35),"")</f>
      </c>
      <c r="HZ575">
        <f>IF($IZ575&gt;=36,INDEX($GO:$GO,$IY575+36),"")</f>
      </c>
      <c r="IA575">
        <f>IF($IZ575&gt;=37,INDEX($GO:$GO,$IY575+37),"")</f>
      </c>
      <c r="IB575">
        <f>IF($IZ575&gt;=38,INDEX($GO:$GO,$IY575+38),"")</f>
      </c>
      <c r="IC575">
        <f>IF($IZ575&gt;=39,INDEX($GO:$GO,$IY575+39),"")</f>
      </c>
      <c r="ID575">
        <f>IF($IZ575&gt;=40,INDEX($GO:$GO,$IY575+40),"")</f>
      </c>
      <c r="IE575">
        <f>IF($IZ575&gt;=41,INDEX($GO:$GO,$IY575+41),"")</f>
      </c>
      <c r="IF575">
        <f>IF($IZ575&gt;=42,INDEX($GO:$GO,$IY575+42),"")</f>
      </c>
      <c r="IG575">
        <f>IF($IZ575&gt;=43,INDEX($GO:$GO,$IY575+43),"")</f>
      </c>
      <c r="IH575">
        <f>IF($IZ575&gt;=44,INDEX($GO:$GO,$IY575+44),"")</f>
      </c>
      <c r="II575">
        <f>IF($IZ575&gt;=45,INDEX($GO:$GO,$IY575+45),"")</f>
      </c>
      <c r="IJ575">
        <f>IF($IZ575&gt;=46,INDEX($GO:$GO,$IY575+46),"")</f>
      </c>
      <c r="IK575">
        <f>IF($IZ575&gt;=47,INDEX($GO:$GO,$IY575+47),"")</f>
      </c>
      <c r="IL575">
        <f>IF($IZ575&gt;=48,INDEX($GO:$GO,$IY575+48),"")</f>
      </c>
      <c r="IM575">
        <f>IF($IZ575&gt;=49,INDEX($GO:$GO,$IY575+49),"")</f>
      </c>
      <c r="IN575">
        <f>IF($IZ575&gt;=50,INDEX($GO:$GO,$IY575+50),"")</f>
      </c>
      <c r="IO575">
        <f>IF($IZ575&gt;=51,INDEX($GO:$GO,$IY575+51),"")</f>
      </c>
      <c r="IP575">
        <f>IF($IZ575&gt;=52,INDEX($GO:$GO,$IY575+52),"")</f>
      </c>
      <c r="IQ575">
        <f>IF($IZ575&gt;=53,INDEX($GO:$GO,$IY575+53),"")</f>
      </c>
      <c r="IR575">
        <f>IF($IZ575&gt;=54,INDEX($GO:$GO,$IY575+54),"")</f>
      </c>
      <c r="IS575">
        <f>IF($IZ575&gt;=55,INDEX($GO:$GO,$IY575+55),"")</f>
      </c>
      <c r="IT575">
        <f>IF($IZ575&gt;=56,INDEX($GO:$GO,$IY575+56),"")</f>
      </c>
      <c r="IU575">
        <f>IF($IZ575&gt;=57,INDEX($GO:$GO,$IY575+57),"")</f>
      </c>
      <c r="IV575">
        <f>IF($IZ575&gt;=58,INDEX($GO:$GO,$IY575+58),"")</f>
      </c>
      <c r="IW575">
        <f>IF($IZ575&gt;=59,INDEX($GO:$GO,$IY575+59),"")</f>
      </c>
      <c r="IX575">
        <f>IF($IZ575&gt;=60,INDEX($GO:$GO,$IY575+60),"")</f>
      </c>
      <c r="IY575">
        <f>IFERROR(MATCH($GN575,$GO$2:$GO$827,0)+1,0)</f>
      </c>
      <c r="IZ575">
        <f>IFERROR(INDEX($GP$2:$GP$827,MATCH($GN575,$GO$2:$GO$827,0)),0)</f>
      </c>
      <c r="JA575" t="s">
        <v>23</v>
      </c>
      <c r="JB575" t="s">
        <v>23</v>
      </c>
    </row>
    <row r="576" spans="1:262" x14ac:dyDescent="0.25">
      <c r="F576" s="1"/>
      <c r="G576" s="1"/>
      <c r="H576" s="1"/>
      <c r="I576" s="1"/>
      <c r="J576" s="1">
        <f>IFERROR(IF(FIND(" - ",$F576)&gt;0,MID($F576,FIND(" - ",$F576)+3,LEN($F576)),""),"")</f>
      </c>
      <c r="L576" s="1"/>
      <c r="N576" t="s">
        <v>23</v>
      </c>
      <c r="P576">
        <f>IF(OR($N576="",$O576=""),"",IFERROR($N576/$O576,0))</f>
      </c>
      <c r="Q576">
        <f>IF($N576="","",
IF($G576="","",
IF(ISNUMBER(SEARCH("exempt",LOWER($G576))),0,
$N576*(VALUE(SUBSTITUTE($G576,"%",""))/100))))</f>
      </c>
      <c r="W576">
        <f>IF($N576="","",
SUM($N576,$Q576,$U576,$R576,$T576)-
IF($V576="",0,VALUE($V576)))</f>
      </c>
      <c r="AE576" t="s">
        <v>1635</v>
      </c>
      <c r="AJ576" t="s">
        <v>732</v>
      </c>
      <c r="AM576">
        <f>IFERROR(LEFT($F576,FIND(" - ",$F576)-1),$F576)</f>
      </c>
      <c r="AP576">
        <f>IF($CE576&gt;=1,INDEX($AN:$AN,$CD576+1),"")</f>
      </c>
      <c r="AQ576">
        <f>IF($CE576&gt;=2,INDEX($AN:$AN,$CD576+2),"")</f>
      </c>
      <c r="AR576">
        <f>IF($CE576&gt;=3,INDEX($AN:$AN,$CD576+3),"")</f>
      </c>
      <c r="AS576">
        <f>IF($CE576&gt;=4,INDEX($AN:$AN,$CD576+4),"")</f>
      </c>
      <c r="AT576">
        <f>IF($CE576&gt;=5,INDEX($AN:$AN,$CD576+5),"")</f>
      </c>
      <c r="AU576">
        <f>IF($CE576&gt;=6,INDEX($AN:$AN,$CD576+6),"")</f>
      </c>
      <c r="AV576">
        <f>IF($CE576&gt;=7,INDEX($AN:$AN,$CD576+7),"")</f>
      </c>
      <c r="AW576">
        <f>IF($CE576&gt;=8,INDEX($AN:$AN,$CD576+8),"")</f>
      </c>
      <c r="AX576">
        <f>IF($CE576&gt;=9,INDEX($AN:$AN,$CD576+9),"")</f>
      </c>
      <c r="AY576">
        <f>IF($CE576&gt;=10,INDEX($AN:$AN,$CD576+10),"")</f>
      </c>
      <c r="AZ576">
        <f>IF($CE576&gt;=11,INDEX($AN:$AN,$CD576+11),"")</f>
      </c>
      <c r="BA576">
        <f>IF($CE576&gt;=12,INDEX($AN:$AN,$CD576+12),"")</f>
      </c>
      <c r="BB576">
        <f>IF($CE576&gt;=13,INDEX($AN:$AN,$CD576+13),"")</f>
      </c>
      <c r="BC576">
        <f>IF($CE576&gt;=14,INDEX($AN:$AN,$CD576+14),"")</f>
      </c>
      <c r="BD576">
        <f>IF($CE576&gt;=15,INDEX($AN:$AN,$CD576+15),"")</f>
      </c>
      <c r="BE576">
        <f>IF($CE576&gt;=16,INDEX($AN:$AN,$CD576+16),"")</f>
      </c>
      <c r="BF576">
        <f>IF($CE576&gt;=17,INDEX($AN:$AN,$CD576+17),"")</f>
      </c>
      <c r="BG576">
        <f>IF($CE576&gt;=18,INDEX($AN:$AN,$CD576+18),"")</f>
      </c>
      <c r="BH576">
        <f>IF($CE576&gt;=19,INDEX($AN:$AN,$CD576+19),"")</f>
      </c>
      <c r="BI576">
        <f>IF($CE576&gt;=20,INDEX($AN:$AN,$CD576+20),"")</f>
      </c>
      <c r="BJ576">
        <f>IF($CE576&gt;=21,INDEX($AN:$AN,$CD576+21),"")</f>
      </c>
      <c r="BK576">
        <f>IF($CE576&gt;=22,INDEX($AN:$AN,$CD576+22),"")</f>
      </c>
      <c r="BL576">
        <f>IF($CE576&gt;=23,INDEX($AN:$AN,$CD576+23),"")</f>
      </c>
      <c r="BM576">
        <f>IF($CE576&gt;=24,INDEX($AN:$AN,$CD576+24),"")</f>
      </c>
      <c r="BN576">
        <f>IF($CE576&gt;=25,INDEX($AN:$AN,$CD576+25),"")</f>
      </c>
      <c r="BO576">
        <f>IF($CE576&gt;=26,INDEX($AN:$AN,$CD576+26),"")</f>
      </c>
      <c r="BP576">
        <f>IF($CE576&gt;=27,INDEX($AN:$AN,$CD576+27),"")</f>
      </c>
      <c r="BQ576">
        <f>IF($CE576&gt;=28,INDEX($AN:$AN,$CD576+28),"")</f>
      </c>
      <c r="BR576">
        <f>IF($CE576&gt;=29,INDEX($AN:$AN,$CD576+29),"")</f>
      </c>
      <c r="BS576">
        <f>IF($CE576&gt;=30,INDEX($AN:$AN,$CD576+30),"")</f>
      </c>
      <c r="BT576">
        <f>IF($CE576&gt;=31,INDEX($AN:$AN,$CD576+31),"")</f>
      </c>
      <c r="BU576">
        <f>IF($CE576&gt;=32,INDEX($AN:$AN,$CD576+32),"")</f>
      </c>
      <c r="BV576">
        <f>IF($CE576&gt;=33,INDEX($AN:$AN,$CD576+33),"")</f>
      </c>
      <c r="BW576">
        <f>IF($CE576&gt;=34,INDEX($AN:$AN,$CD576+34),"")</f>
      </c>
      <c r="BX576">
        <f>IF($CE576&gt;=35,INDEX($AN:$AN,$CD576+35),"")</f>
      </c>
      <c r="BY576">
        <f>IF($CE576&gt;=36,INDEX($AN:$AN,$CD576+36),"")</f>
      </c>
      <c r="BZ576">
        <f>IF($CE576&gt;=37,INDEX($AN:$AN,$CD576+37),"")</f>
      </c>
      <c r="CA576">
        <f>IF($CE576&gt;=38,INDEX($AN:$AN,$CD576+38),"")</f>
      </c>
      <c r="CB576">
        <f>IF($CE576&gt;=39,INDEX($AN:$AN,$CD576+39),"")</f>
      </c>
      <c r="CC576">
        <f>IF($CE576&gt;=40,INDEX($AN:$AN,$CD576+40),"")</f>
      </c>
      <c r="CD576">
        <f>IFERROR(MATCH($AM576,$AN$2:$AN$133,0)+1,0)</f>
      </c>
      <c r="CE576">
        <f>IFERROR(INDEX($AO$2:$AO$133,MATCH($AM576,$AN$2:$AN$133,0)),0)</f>
      </c>
      <c r="CF576">
        <f>IFERROR(LEFT($K576,FIND(" - ",$K576)-1),$K576)</f>
      </c>
      <c r="CG576" t="s">
        <v>1636</v>
      </c>
      <c r="CH576">
        <v>1</v>
      </c>
      <c r="CI576">
        <f>IF($DD576&gt;=1,INDEX($CG:$CG,$DC576+1),"")</f>
      </c>
      <c r="CJ576">
        <f>IF($DD576&gt;=2,INDEX($CG:$CG,$DC576+2),"")</f>
      </c>
      <c r="CK576">
        <f>IF($DD576&gt;=3,INDEX($CG:$CG,$DC576+3),"")</f>
      </c>
      <c r="CL576">
        <f>IF($DD576&gt;=4,INDEX($CG:$CG,$DC576+4),"")</f>
      </c>
      <c r="CM576">
        <f>IF($DD576&gt;=5,INDEX($CG:$CG,$DC576+5),"")</f>
      </c>
      <c r="CN576">
        <f>IF($DD576&gt;=6,INDEX($CG:$CG,$DC576+6),"")</f>
      </c>
      <c r="CO576">
        <f>IF($DD576&gt;=7,INDEX($CG:$CG,$DC576+7),"")</f>
      </c>
      <c r="CP576">
        <f>IF($DD576&gt;=8,INDEX($CG:$CG,$DC576+8),"")</f>
      </c>
      <c r="CQ576">
        <f>IF($DD576&gt;=9,INDEX($CG:$CG,$DC576+9),"")</f>
      </c>
      <c r="CR576">
        <f>IF($DD576&gt;=10,INDEX($CG:$CG,$DC576+10),"")</f>
      </c>
      <c r="CS576">
        <f>IF($DD576&gt;=11,INDEX($CG:$CG,$DC576+11),"")</f>
      </c>
      <c r="CT576">
        <f>IF($DD576&gt;=12,INDEX($CG:$CG,$DC576+12),"")</f>
      </c>
      <c r="CU576">
        <f>IF($DD576&gt;=13,INDEX($CG:$CG,$DC576+13),"")</f>
      </c>
      <c r="CV576">
        <f>IF($DD576&gt;=14,INDEX($CG:$CG,$DC576+14),"")</f>
      </c>
      <c r="CW576">
        <f>IF($DD576&gt;=15,INDEX($CG:$CG,$DC576+15),"")</f>
      </c>
      <c r="CX576">
        <f>IF($DD576&gt;=16,INDEX($CG:$CG,$DC576+16),"")</f>
      </c>
      <c r="CY576">
        <f>IF($DD576&gt;=17,INDEX($CG:$CG,$DC576+17),"")</f>
      </c>
      <c r="CZ576">
        <f>IF($DD576&gt;=18,INDEX($CG:$CG,$DC576+18),"")</f>
      </c>
      <c r="DA576">
        <f>IF($DD576&gt;=19,INDEX($CG:$CG,$DC576+19),"")</f>
      </c>
      <c r="DB576">
        <f>IF($DD576&gt;=20,INDEX($CG:$CG,$DC576+20),"")</f>
      </c>
      <c r="DC576">
        <f>IFERROR(MATCH($CF576,$CG$2:$CG$1558,0)+1,0)</f>
      </c>
      <c r="DD576">
        <f>IFERROR(INDEX($CH$2:$CH$1558,MATCH($CF576,$CG$2:$CG$1558,0)),0)</f>
      </c>
      <c r="DE576">
        <f>IFERROR(INDEX($AL:$AL,MATCH($G576,$AK:$AK,0))&amp;"","")</f>
      </c>
      <c r="DI576">
        <f>IF($GL576&gt;=1,INDEX($DF:$DF,$GK576+1),"")</f>
      </c>
      <c r="DJ576">
        <f>IF($GL576&gt;=2,INDEX($DF:$DF,$GK576+2),"")</f>
      </c>
      <c r="DK576">
        <f>IF($GL576&gt;=3,INDEX($DF:$DF,$GK576+3),"")</f>
      </c>
      <c r="DL576">
        <f>IF($GL576&gt;=4,INDEX($DF:$DF,$GK576+4),"")</f>
      </c>
      <c r="DM576">
        <f>IF($GL576&gt;=5,INDEX($DF:$DF,$GK576+5),"")</f>
      </c>
      <c r="DN576">
        <f>IF($GL576&gt;=6,INDEX($DF:$DF,$GK576+6),"")</f>
      </c>
      <c r="DO576">
        <f>IF($GL576&gt;=7,INDEX($DF:$DF,$GK576+7),"")</f>
      </c>
      <c r="DP576">
        <f>IF($GL576&gt;=8,INDEX($DF:$DF,$GK576+8),"")</f>
      </c>
      <c r="DQ576">
        <f>IF($GL576&gt;=9,INDEX($DF:$DF,$GK576+9),"")</f>
      </c>
      <c r="DR576">
        <f>IF($GL576&gt;=10,INDEX($DF:$DF,$GK576+10),"")</f>
      </c>
      <c r="DS576">
        <f>IF($GL576&gt;=11,INDEX($DF:$DF,$GK576+11),"")</f>
      </c>
      <c r="DT576">
        <f>IF($GL576&gt;=12,INDEX($DF:$DF,$GK576+12),"")</f>
      </c>
      <c r="DU576">
        <f>IF($GL576&gt;=13,INDEX($DF:$DF,$GK576+13),"")</f>
      </c>
      <c r="DV576">
        <f>IF($GL576&gt;=14,INDEX($DF:$DF,$GK576+14),"")</f>
      </c>
      <c r="DW576">
        <f>IF($GL576&gt;=15,INDEX($DF:$DF,$GK576+15),"")</f>
      </c>
      <c r="DX576">
        <f>IF($GL576&gt;=16,INDEX($DF:$DF,$GK576+16),"")</f>
      </c>
      <c r="DY576">
        <f>IF($GL576&gt;=17,INDEX($DF:$DF,$GK576+17),"")</f>
      </c>
      <c r="DZ576">
        <f>IF($GL576&gt;=18,INDEX($DF:$DF,$GK576+18),"")</f>
      </c>
      <c r="EA576">
        <f>IF($GL576&gt;=19,INDEX($DF:$DF,$GK576+19),"")</f>
      </c>
      <c r="EB576">
        <f>IF($GL576&gt;=20,INDEX($DF:$DF,$GK576+20),"")</f>
      </c>
      <c r="EC576">
        <f>IF($GL576&gt;=21,INDEX($DF:$DF,$GK576+21),"")</f>
      </c>
      <c r="ED576">
        <f>IF($GL576&gt;=22,INDEX($DF:$DF,$GK576+22),"")</f>
      </c>
      <c r="EE576">
        <f>IF($GL576&gt;=23,INDEX($DF:$DF,$GK576+23),"")</f>
      </c>
      <c r="EF576">
        <f>IF($GL576&gt;=24,INDEX($DF:$DF,$GK576+24),"")</f>
      </c>
      <c r="EG576">
        <f>IF($GL576&gt;=25,INDEX($DF:$DF,$GK576+25),"")</f>
      </c>
      <c r="EH576">
        <f>IF($GL576&gt;=26,INDEX($DF:$DF,$GK576+26),"")</f>
      </c>
      <c r="EI576">
        <f>IF($GL576&gt;=27,INDEX($DF:$DF,$GK576+27),"")</f>
      </c>
      <c r="EJ576">
        <f>IF($GL576&gt;=28,INDEX($DF:$DF,$GK576+28),"")</f>
      </c>
      <c r="EK576">
        <f>IF($GL576&gt;=29,INDEX($DF:$DF,$GK576+29),"")</f>
      </c>
      <c r="EL576">
        <f>IF($GL576&gt;=30,INDEX($DF:$DF,$GK576+30),"")</f>
      </c>
      <c r="EM576">
        <f>IF($GL576&gt;=31,INDEX($DF:$DF,$GK576+31),"")</f>
      </c>
      <c r="EN576">
        <f>IF($GL576&gt;=32,INDEX($DF:$DF,$GK576+32),"")</f>
      </c>
      <c r="EO576">
        <f>IF($GL576&gt;=33,INDEX($DF:$DF,$GK576+33),"")</f>
      </c>
      <c r="EP576">
        <f>IF($GL576&gt;=34,INDEX($DF:$DF,$GK576+34),"")</f>
      </c>
      <c r="EQ576">
        <f>IF($GL576&gt;=35,INDEX($DF:$DF,$GK576+35),"")</f>
      </c>
      <c r="ER576">
        <f>IF($GL576&gt;=36,INDEX($DF:$DF,$GK576+36),"")</f>
      </c>
      <c r="ES576">
        <f>IF($GL576&gt;=37,INDEX($DF:$DF,$GK576+37),"")</f>
      </c>
      <c r="ET576">
        <f>IF($GL576&gt;=38,INDEX($DF:$DF,$GK576+38),"")</f>
      </c>
      <c r="EU576">
        <f>IF($GL576&gt;=39,INDEX($DF:$DF,$GK576+39),"")</f>
      </c>
      <c r="EV576">
        <f>IF($GL576&gt;=40,INDEX($DF:$DF,$GK576+40),"")</f>
      </c>
      <c r="EW576">
        <f>IF($GL576&gt;=1,INDEX($DG:$DG,$GK576+1),"")</f>
      </c>
      <c r="EX576">
        <f>IF($GL576&gt;=2,INDEX($DG:$DG,$GK576+2),"")</f>
      </c>
      <c r="EY576">
        <f>IF($GL576&gt;=3,INDEX($DG:$DG,$GK576+3),"")</f>
      </c>
      <c r="EZ576">
        <f>IF($GL576&gt;=4,INDEX($DG:$DG,$GK576+4),"")</f>
      </c>
      <c r="FA576">
        <f>IF($GL576&gt;=5,INDEX($DG:$DG,$GK576+5),"")</f>
      </c>
      <c r="FB576">
        <f>IF($GL576&gt;=6,INDEX($DG:$DG,$GK576+6),"")</f>
      </c>
      <c r="FC576">
        <f>IF($GL576&gt;=7,INDEX($DG:$DG,$GK576+7),"")</f>
      </c>
      <c r="FD576">
        <f>IF($GL576&gt;=8,INDEX($DG:$DG,$GK576+8),"")</f>
      </c>
      <c r="FE576">
        <f>IF($GL576&gt;=9,INDEX($DG:$DG,$GK576+9),"")</f>
      </c>
      <c r="FF576">
        <f>IF($GL576&gt;=10,INDEX($DG:$DG,$GK576+10),"")</f>
      </c>
      <c r="FG576">
        <f>IF($GL576&gt;=11,INDEX($DG:$DG,$GK576+11),"")</f>
      </c>
      <c r="FH576">
        <f>IF($GL576&gt;=12,INDEX($DG:$DG,$GK576+12),"")</f>
      </c>
      <c r="FI576">
        <f>IF($GL576&gt;=13,INDEX($DG:$DG,$GK576+13),"")</f>
      </c>
      <c r="FJ576">
        <f>IF($GL576&gt;=14,INDEX($DG:$DG,$GK576+14),"")</f>
      </c>
      <c r="FK576">
        <f>IF($GL576&gt;=15,INDEX($DG:$DG,$GK576+15),"")</f>
      </c>
      <c r="FL576">
        <f>IF($GL576&gt;=16,INDEX($DG:$DG,$GK576+16),"")</f>
      </c>
      <c r="FM576">
        <f>IF($GL576&gt;=17,INDEX($DG:$DG,$GK576+17),"")</f>
      </c>
      <c r="FN576">
        <f>IF($GL576&gt;=18,INDEX($DG:$DG,$GK576+18),"")</f>
      </c>
      <c r="FO576">
        <f>IF($GL576&gt;=19,INDEX($DG:$DG,$GK576+19),"")</f>
      </c>
      <c r="FP576">
        <f>IF($GL576&gt;=20,INDEX($DG:$DG,$GK576+20),"")</f>
      </c>
      <c r="FQ576">
        <f>IF($GL576&gt;=21,INDEX($DG:$DG,$GK576+21),"")</f>
      </c>
      <c r="FR576">
        <f>IF($GL576&gt;=22,INDEX($DG:$DG,$GK576+22),"")</f>
      </c>
      <c r="FS576">
        <f>IF($GL576&gt;=23,INDEX($DG:$DG,$GK576+23),"")</f>
      </c>
      <c r="FT576">
        <f>IF($GL576&gt;=24,INDEX($DG:$DG,$GK576+24),"")</f>
      </c>
      <c r="FU576">
        <f>IF($GL576&gt;=25,INDEX($DG:$DG,$GK576+25),"")</f>
      </c>
      <c r="FV576">
        <f>IF($GL576&gt;=26,INDEX($DG:$DG,$GK576+26),"")</f>
      </c>
      <c r="FW576">
        <f>IF($GL576&gt;=27,INDEX($DG:$DG,$GK576+27),"")</f>
      </c>
      <c r="FX576">
        <f>IF($GL576&gt;=28,INDEX($DG:$DG,$GK576+28),"")</f>
      </c>
      <c r="FY576">
        <f>IF($GL576&gt;=29,INDEX($DG:$DG,$GK576+29),"")</f>
      </c>
      <c r="FZ576">
        <f>IF($GL576&gt;=30,INDEX($DG:$DG,$GK576+30),"")</f>
      </c>
      <c r="GA576">
        <f>IF($GL576&gt;=31,INDEX($DG:$DG,$GK576+31),"")</f>
      </c>
      <c r="GB576">
        <f>IF($GL576&gt;=32,INDEX($DG:$DG,$GK576+32),"")</f>
      </c>
      <c r="GC576">
        <f>IF($GL576&gt;=33,INDEX($DG:$DG,$GK576+33),"")</f>
      </c>
      <c r="GD576">
        <f>IF($GL576&gt;=34,INDEX($DG:$DG,$GK576+34),"")</f>
      </c>
      <c r="GE576">
        <f>IF($GL576&gt;=35,INDEX($DG:$DG,$GK576+35),"")</f>
      </c>
      <c r="GF576">
        <f>IF($GL576&gt;=36,INDEX($DG:$DG,$GK576+36),"")</f>
      </c>
      <c r="GG576">
        <f>IF($GL576&gt;=37,INDEX($DG:$DG,$GK576+37),"")</f>
      </c>
      <c r="GH576">
        <f>IF($GL576&gt;=38,INDEX($DG:$DG,$GK576+38),"")</f>
      </c>
      <c r="GI576">
        <f>IF($GL576&gt;=39,INDEX($DG:$DG,$GK576+39),"")</f>
      </c>
      <c r="GJ576">
        <f>IF($GL576&gt;=40,INDEX($DG:$DG,$GK576+40),"")</f>
      </c>
      <c r="GK576">
        <f>IFERROR(MATCH($DE576,$DF$2:$DF$166,0)+1,0)</f>
      </c>
      <c r="GL576">
        <f>IFERROR(INDEX($DH$2:$DH$166,MATCH($DE576,$DF$2:$DF$166,0)),0)</f>
      </c>
      <c r="GM576">
        <f>IFERROR(MATCH($H576,$DI$576:$EV$576,0),0)</f>
      </c>
      <c r="GN576">
        <f>IF($GM576&gt;0,INDEX($EW$576:$GJ$576,$GM576),"")</f>
      </c>
      <c r="GO576" t="s">
        <v>1310</v>
      </c>
      <c r="GQ576">
        <f>IF($IZ576&gt;=1,INDEX($GO:$GO,$IY576+1),"")</f>
      </c>
      <c r="GR576">
        <f>IF($IZ576&gt;=2,INDEX($GO:$GO,$IY576+2),"")</f>
      </c>
      <c r="GS576">
        <f>IF($IZ576&gt;=3,INDEX($GO:$GO,$IY576+3),"")</f>
      </c>
      <c r="GT576">
        <f>IF($IZ576&gt;=4,INDEX($GO:$GO,$IY576+4),"")</f>
      </c>
      <c r="GU576">
        <f>IF($IZ576&gt;=5,INDEX($GO:$GO,$IY576+5),"")</f>
      </c>
      <c r="GV576">
        <f>IF($IZ576&gt;=6,INDEX($GO:$GO,$IY576+6),"")</f>
      </c>
      <c r="GW576">
        <f>IF($IZ576&gt;=7,INDEX($GO:$GO,$IY576+7),"")</f>
      </c>
      <c r="GX576">
        <f>IF($IZ576&gt;=8,INDEX($GO:$GO,$IY576+8),"")</f>
      </c>
      <c r="GY576">
        <f>IF($IZ576&gt;=9,INDEX($GO:$GO,$IY576+9),"")</f>
      </c>
      <c r="GZ576">
        <f>IF($IZ576&gt;=10,INDEX($GO:$GO,$IY576+10),"")</f>
      </c>
      <c r="HA576">
        <f>IF($IZ576&gt;=11,INDEX($GO:$GO,$IY576+11),"")</f>
      </c>
      <c r="HB576">
        <f>IF($IZ576&gt;=12,INDEX($GO:$GO,$IY576+12),"")</f>
      </c>
      <c r="HC576">
        <f>IF($IZ576&gt;=13,INDEX($GO:$GO,$IY576+13),"")</f>
      </c>
      <c r="HD576">
        <f>IF($IZ576&gt;=14,INDEX($GO:$GO,$IY576+14),"")</f>
      </c>
      <c r="HE576">
        <f>IF($IZ576&gt;=15,INDEX($GO:$GO,$IY576+15),"")</f>
      </c>
      <c r="HF576">
        <f>IF($IZ576&gt;=16,INDEX($GO:$GO,$IY576+16),"")</f>
      </c>
      <c r="HG576">
        <f>IF($IZ576&gt;=17,INDEX($GO:$GO,$IY576+17),"")</f>
      </c>
      <c r="HH576">
        <f>IF($IZ576&gt;=18,INDEX($GO:$GO,$IY576+18),"")</f>
      </c>
      <c r="HI576">
        <f>IF($IZ576&gt;=19,INDEX($GO:$GO,$IY576+19),"")</f>
      </c>
      <c r="HJ576">
        <f>IF($IZ576&gt;=20,INDEX($GO:$GO,$IY576+20),"")</f>
      </c>
      <c r="HK576">
        <f>IF($IZ576&gt;=21,INDEX($GO:$GO,$IY576+21),"")</f>
      </c>
      <c r="HL576">
        <f>IF($IZ576&gt;=22,INDEX($GO:$GO,$IY576+22),"")</f>
      </c>
      <c r="HM576">
        <f>IF($IZ576&gt;=23,INDEX($GO:$GO,$IY576+23),"")</f>
      </c>
      <c r="HN576">
        <f>IF($IZ576&gt;=24,INDEX($GO:$GO,$IY576+24),"")</f>
      </c>
      <c r="HO576">
        <f>IF($IZ576&gt;=25,INDEX($GO:$GO,$IY576+25),"")</f>
      </c>
      <c r="HP576">
        <f>IF($IZ576&gt;=26,INDEX($GO:$GO,$IY576+26),"")</f>
      </c>
      <c r="HQ576">
        <f>IF($IZ576&gt;=27,INDEX($GO:$GO,$IY576+27),"")</f>
      </c>
      <c r="HR576">
        <f>IF($IZ576&gt;=28,INDEX($GO:$GO,$IY576+28),"")</f>
      </c>
      <c r="HS576">
        <f>IF($IZ576&gt;=29,INDEX($GO:$GO,$IY576+29),"")</f>
      </c>
      <c r="HT576">
        <f>IF($IZ576&gt;=30,INDEX($GO:$GO,$IY576+30),"")</f>
      </c>
      <c r="HU576">
        <f>IF($IZ576&gt;=31,INDEX($GO:$GO,$IY576+31),"")</f>
      </c>
      <c r="HV576">
        <f>IF($IZ576&gt;=32,INDEX($GO:$GO,$IY576+32),"")</f>
      </c>
      <c r="HW576">
        <f>IF($IZ576&gt;=33,INDEX($GO:$GO,$IY576+33),"")</f>
      </c>
      <c r="HX576">
        <f>IF($IZ576&gt;=34,INDEX($GO:$GO,$IY576+34),"")</f>
      </c>
      <c r="HY576">
        <f>IF($IZ576&gt;=35,INDEX($GO:$GO,$IY576+35),"")</f>
      </c>
      <c r="HZ576">
        <f>IF($IZ576&gt;=36,INDEX($GO:$GO,$IY576+36),"")</f>
      </c>
      <c r="IA576">
        <f>IF($IZ576&gt;=37,INDEX($GO:$GO,$IY576+37),"")</f>
      </c>
      <c r="IB576">
        <f>IF($IZ576&gt;=38,INDEX($GO:$GO,$IY576+38),"")</f>
      </c>
      <c r="IC576">
        <f>IF($IZ576&gt;=39,INDEX($GO:$GO,$IY576+39),"")</f>
      </c>
      <c r="ID576">
        <f>IF($IZ576&gt;=40,INDEX($GO:$GO,$IY576+40),"")</f>
      </c>
      <c r="IE576">
        <f>IF($IZ576&gt;=41,INDEX($GO:$GO,$IY576+41),"")</f>
      </c>
      <c r="IF576">
        <f>IF($IZ576&gt;=42,INDEX($GO:$GO,$IY576+42),"")</f>
      </c>
      <c r="IG576">
        <f>IF($IZ576&gt;=43,INDEX($GO:$GO,$IY576+43),"")</f>
      </c>
      <c r="IH576">
        <f>IF($IZ576&gt;=44,INDEX($GO:$GO,$IY576+44),"")</f>
      </c>
      <c r="II576">
        <f>IF($IZ576&gt;=45,INDEX($GO:$GO,$IY576+45),"")</f>
      </c>
      <c r="IJ576">
        <f>IF($IZ576&gt;=46,INDEX($GO:$GO,$IY576+46),"")</f>
      </c>
      <c r="IK576">
        <f>IF($IZ576&gt;=47,INDEX($GO:$GO,$IY576+47),"")</f>
      </c>
      <c r="IL576">
        <f>IF($IZ576&gt;=48,INDEX($GO:$GO,$IY576+48),"")</f>
      </c>
      <c r="IM576">
        <f>IF($IZ576&gt;=49,INDEX($GO:$GO,$IY576+49),"")</f>
      </c>
      <c r="IN576">
        <f>IF($IZ576&gt;=50,INDEX($GO:$GO,$IY576+50),"")</f>
      </c>
      <c r="IO576">
        <f>IF($IZ576&gt;=51,INDEX($GO:$GO,$IY576+51),"")</f>
      </c>
      <c r="IP576">
        <f>IF($IZ576&gt;=52,INDEX($GO:$GO,$IY576+52),"")</f>
      </c>
      <c r="IQ576">
        <f>IF($IZ576&gt;=53,INDEX($GO:$GO,$IY576+53),"")</f>
      </c>
      <c r="IR576">
        <f>IF($IZ576&gt;=54,INDEX($GO:$GO,$IY576+54),"")</f>
      </c>
      <c r="IS576">
        <f>IF($IZ576&gt;=55,INDEX($GO:$GO,$IY576+55),"")</f>
      </c>
      <c r="IT576">
        <f>IF($IZ576&gt;=56,INDEX($GO:$GO,$IY576+56),"")</f>
      </c>
      <c r="IU576">
        <f>IF($IZ576&gt;=57,INDEX($GO:$GO,$IY576+57),"")</f>
      </c>
      <c r="IV576">
        <f>IF($IZ576&gt;=58,INDEX($GO:$GO,$IY576+58),"")</f>
      </c>
      <c r="IW576">
        <f>IF($IZ576&gt;=59,INDEX($GO:$GO,$IY576+59),"")</f>
      </c>
      <c r="IX576">
        <f>IF($IZ576&gt;=60,INDEX($GO:$GO,$IY576+60),"")</f>
      </c>
      <c r="IY576">
        <f>IFERROR(MATCH($GN576,$GO$2:$GO$827,0)+1,0)</f>
      </c>
      <c r="IZ576">
        <f>IFERROR(INDEX($GP$2:$GP$827,MATCH($GN576,$GO$2:$GO$827,0)),0)</f>
      </c>
      <c r="JA576" t="s">
        <v>23</v>
      </c>
      <c r="JB576" t="s">
        <v>23</v>
      </c>
    </row>
    <row r="577" spans="1:262" x14ac:dyDescent="0.25">
      <c r="F577" s="1"/>
      <c r="G577" s="1"/>
      <c r="H577" s="1"/>
      <c r="I577" s="1"/>
      <c r="J577" s="1">
        <f>IFERROR(IF(FIND(" - ",$F577)&gt;0,MID($F577,FIND(" - ",$F577)+3,LEN($F577)),""),"")</f>
      </c>
      <c r="L577" s="1"/>
      <c r="N577" t="s">
        <v>23</v>
      </c>
      <c r="P577">
        <f>IF(OR($N577="",$O577=""),"",IFERROR($N577/$O577,0))</f>
      </c>
      <c r="Q577">
        <f>IF($N577="","",
IF($G577="","",
IF(ISNUMBER(SEARCH("exempt",LOWER($G577))),0,
$N577*(VALUE(SUBSTITUTE($G577,"%",""))/100))))</f>
      </c>
      <c r="W577">
        <f>IF($N577="","",
SUM($N577,$Q577,$U577,$R577,$T577)-
IF($V577="",0,VALUE($V577)))</f>
      </c>
      <c r="AE577" t="s">
        <v>1637</v>
      </c>
      <c r="AJ577" t="s">
        <v>736</v>
      </c>
      <c r="AM577">
        <f>IFERROR(LEFT($F577,FIND(" - ",$F577)-1),$F577)</f>
      </c>
      <c r="AP577">
        <f>IF($CE577&gt;=1,INDEX($AN:$AN,$CD577+1),"")</f>
      </c>
      <c r="AQ577">
        <f>IF($CE577&gt;=2,INDEX($AN:$AN,$CD577+2),"")</f>
      </c>
      <c r="AR577">
        <f>IF($CE577&gt;=3,INDEX($AN:$AN,$CD577+3),"")</f>
      </c>
      <c r="AS577">
        <f>IF($CE577&gt;=4,INDEX($AN:$AN,$CD577+4),"")</f>
      </c>
      <c r="AT577">
        <f>IF($CE577&gt;=5,INDEX($AN:$AN,$CD577+5),"")</f>
      </c>
      <c r="AU577">
        <f>IF($CE577&gt;=6,INDEX($AN:$AN,$CD577+6),"")</f>
      </c>
      <c r="AV577">
        <f>IF($CE577&gt;=7,INDEX($AN:$AN,$CD577+7),"")</f>
      </c>
      <c r="AW577">
        <f>IF($CE577&gt;=8,INDEX($AN:$AN,$CD577+8),"")</f>
      </c>
      <c r="AX577">
        <f>IF($CE577&gt;=9,INDEX($AN:$AN,$CD577+9),"")</f>
      </c>
      <c r="AY577">
        <f>IF($CE577&gt;=10,INDEX($AN:$AN,$CD577+10),"")</f>
      </c>
      <c r="AZ577">
        <f>IF($CE577&gt;=11,INDEX($AN:$AN,$CD577+11),"")</f>
      </c>
      <c r="BA577">
        <f>IF($CE577&gt;=12,INDEX($AN:$AN,$CD577+12),"")</f>
      </c>
      <c r="BB577">
        <f>IF($CE577&gt;=13,INDEX($AN:$AN,$CD577+13),"")</f>
      </c>
      <c r="BC577">
        <f>IF($CE577&gt;=14,INDEX($AN:$AN,$CD577+14),"")</f>
      </c>
      <c r="BD577">
        <f>IF($CE577&gt;=15,INDEX($AN:$AN,$CD577+15),"")</f>
      </c>
      <c r="BE577">
        <f>IF($CE577&gt;=16,INDEX($AN:$AN,$CD577+16),"")</f>
      </c>
      <c r="BF577">
        <f>IF($CE577&gt;=17,INDEX($AN:$AN,$CD577+17),"")</f>
      </c>
      <c r="BG577">
        <f>IF($CE577&gt;=18,INDEX($AN:$AN,$CD577+18),"")</f>
      </c>
      <c r="BH577">
        <f>IF($CE577&gt;=19,INDEX($AN:$AN,$CD577+19),"")</f>
      </c>
      <c r="BI577">
        <f>IF($CE577&gt;=20,INDEX($AN:$AN,$CD577+20),"")</f>
      </c>
      <c r="BJ577">
        <f>IF($CE577&gt;=21,INDEX($AN:$AN,$CD577+21),"")</f>
      </c>
      <c r="BK577">
        <f>IF($CE577&gt;=22,INDEX($AN:$AN,$CD577+22),"")</f>
      </c>
      <c r="BL577">
        <f>IF($CE577&gt;=23,INDEX($AN:$AN,$CD577+23),"")</f>
      </c>
      <c r="BM577">
        <f>IF($CE577&gt;=24,INDEX($AN:$AN,$CD577+24),"")</f>
      </c>
      <c r="BN577">
        <f>IF($CE577&gt;=25,INDEX($AN:$AN,$CD577+25),"")</f>
      </c>
      <c r="BO577">
        <f>IF($CE577&gt;=26,INDEX($AN:$AN,$CD577+26),"")</f>
      </c>
      <c r="BP577">
        <f>IF($CE577&gt;=27,INDEX($AN:$AN,$CD577+27),"")</f>
      </c>
      <c r="BQ577">
        <f>IF($CE577&gt;=28,INDEX($AN:$AN,$CD577+28),"")</f>
      </c>
      <c r="BR577">
        <f>IF($CE577&gt;=29,INDEX($AN:$AN,$CD577+29),"")</f>
      </c>
      <c r="BS577">
        <f>IF($CE577&gt;=30,INDEX($AN:$AN,$CD577+30),"")</f>
      </c>
      <c r="BT577">
        <f>IF($CE577&gt;=31,INDEX($AN:$AN,$CD577+31),"")</f>
      </c>
      <c r="BU577">
        <f>IF($CE577&gt;=32,INDEX($AN:$AN,$CD577+32),"")</f>
      </c>
      <c r="BV577">
        <f>IF($CE577&gt;=33,INDEX($AN:$AN,$CD577+33),"")</f>
      </c>
      <c r="BW577">
        <f>IF($CE577&gt;=34,INDEX($AN:$AN,$CD577+34),"")</f>
      </c>
      <c r="BX577">
        <f>IF($CE577&gt;=35,INDEX($AN:$AN,$CD577+35),"")</f>
      </c>
      <c r="BY577">
        <f>IF($CE577&gt;=36,INDEX($AN:$AN,$CD577+36),"")</f>
      </c>
      <c r="BZ577">
        <f>IF($CE577&gt;=37,INDEX($AN:$AN,$CD577+37),"")</f>
      </c>
      <c r="CA577">
        <f>IF($CE577&gt;=38,INDEX($AN:$AN,$CD577+38),"")</f>
      </c>
      <c r="CB577">
        <f>IF($CE577&gt;=39,INDEX($AN:$AN,$CD577+39),"")</f>
      </c>
      <c r="CC577">
        <f>IF($CE577&gt;=40,INDEX($AN:$AN,$CD577+40),"")</f>
      </c>
      <c r="CD577">
        <f>IFERROR(MATCH($AM577,$AN$2:$AN$133,0)+1,0)</f>
      </c>
      <c r="CE577">
        <f>IFERROR(INDEX($AO$2:$AO$133,MATCH($AM577,$AN$2:$AN$133,0)),0)</f>
      </c>
      <c r="CF577">
        <f>IFERROR(LEFT($K577,FIND(" - ",$K577)-1),$K577)</f>
      </c>
      <c r="CG577" t="s">
        <v>80</v>
      </c>
      <c r="CI577">
        <f>IF($DD577&gt;=1,INDEX($CG:$CG,$DC577+1),"")</f>
      </c>
      <c r="CJ577">
        <f>IF($DD577&gt;=2,INDEX($CG:$CG,$DC577+2),"")</f>
      </c>
      <c r="CK577">
        <f>IF($DD577&gt;=3,INDEX($CG:$CG,$DC577+3),"")</f>
      </c>
      <c r="CL577">
        <f>IF($DD577&gt;=4,INDEX($CG:$CG,$DC577+4),"")</f>
      </c>
      <c r="CM577">
        <f>IF($DD577&gt;=5,INDEX($CG:$CG,$DC577+5),"")</f>
      </c>
      <c r="CN577">
        <f>IF($DD577&gt;=6,INDEX($CG:$CG,$DC577+6),"")</f>
      </c>
      <c r="CO577">
        <f>IF($DD577&gt;=7,INDEX($CG:$CG,$DC577+7),"")</f>
      </c>
      <c r="CP577">
        <f>IF($DD577&gt;=8,INDEX($CG:$CG,$DC577+8),"")</f>
      </c>
      <c r="CQ577">
        <f>IF($DD577&gt;=9,INDEX($CG:$CG,$DC577+9),"")</f>
      </c>
      <c r="CR577">
        <f>IF($DD577&gt;=10,INDEX($CG:$CG,$DC577+10),"")</f>
      </c>
      <c r="CS577">
        <f>IF($DD577&gt;=11,INDEX($CG:$CG,$DC577+11),"")</f>
      </c>
      <c r="CT577">
        <f>IF($DD577&gt;=12,INDEX($CG:$CG,$DC577+12),"")</f>
      </c>
      <c r="CU577">
        <f>IF($DD577&gt;=13,INDEX($CG:$CG,$DC577+13),"")</f>
      </c>
      <c r="CV577">
        <f>IF($DD577&gt;=14,INDEX($CG:$CG,$DC577+14),"")</f>
      </c>
      <c r="CW577">
        <f>IF($DD577&gt;=15,INDEX($CG:$CG,$DC577+15),"")</f>
      </c>
      <c r="CX577">
        <f>IF($DD577&gt;=16,INDEX($CG:$CG,$DC577+16),"")</f>
      </c>
      <c r="CY577">
        <f>IF($DD577&gt;=17,INDEX($CG:$CG,$DC577+17),"")</f>
      </c>
      <c r="CZ577">
        <f>IF($DD577&gt;=18,INDEX($CG:$CG,$DC577+18),"")</f>
      </c>
      <c r="DA577">
        <f>IF($DD577&gt;=19,INDEX($CG:$CG,$DC577+19),"")</f>
      </c>
      <c r="DB577">
        <f>IF($DD577&gt;=20,INDEX($CG:$CG,$DC577+20),"")</f>
      </c>
      <c r="DC577">
        <f>IFERROR(MATCH($CF577,$CG$2:$CG$1558,0)+1,0)</f>
      </c>
      <c r="DD577">
        <f>IFERROR(INDEX($CH$2:$CH$1558,MATCH($CF577,$CG$2:$CG$1558,0)),0)</f>
      </c>
      <c r="DE577">
        <f>IFERROR(INDEX($AL:$AL,MATCH($G577,$AK:$AK,0))&amp;"","")</f>
      </c>
      <c r="DI577">
        <f>IF($GL577&gt;=1,INDEX($DF:$DF,$GK577+1),"")</f>
      </c>
      <c r="DJ577">
        <f>IF($GL577&gt;=2,INDEX($DF:$DF,$GK577+2),"")</f>
      </c>
      <c r="DK577">
        <f>IF($GL577&gt;=3,INDEX($DF:$DF,$GK577+3),"")</f>
      </c>
      <c r="DL577">
        <f>IF($GL577&gt;=4,INDEX($DF:$DF,$GK577+4),"")</f>
      </c>
      <c r="DM577">
        <f>IF($GL577&gt;=5,INDEX($DF:$DF,$GK577+5),"")</f>
      </c>
      <c r="DN577">
        <f>IF($GL577&gt;=6,INDEX($DF:$DF,$GK577+6),"")</f>
      </c>
      <c r="DO577">
        <f>IF($GL577&gt;=7,INDEX($DF:$DF,$GK577+7),"")</f>
      </c>
      <c r="DP577">
        <f>IF($GL577&gt;=8,INDEX($DF:$DF,$GK577+8),"")</f>
      </c>
      <c r="DQ577">
        <f>IF($GL577&gt;=9,INDEX($DF:$DF,$GK577+9),"")</f>
      </c>
      <c r="DR577">
        <f>IF($GL577&gt;=10,INDEX($DF:$DF,$GK577+10),"")</f>
      </c>
      <c r="DS577">
        <f>IF($GL577&gt;=11,INDEX($DF:$DF,$GK577+11),"")</f>
      </c>
      <c r="DT577">
        <f>IF($GL577&gt;=12,INDEX($DF:$DF,$GK577+12),"")</f>
      </c>
      <c r="DU577">
        <f>IF($GL577&gt;=13,INDEX($DF:$DF,$GK577+13),"")</f>
      </c>
      <c r="DV577">
        <f>IF($GL577&gt;=14,INDEX($DF:$DF,$GK577+14),"")</f>
      </c>
      <c r="DW577">
        <f>IF($GL577&gt;=15,INDEX($DF:$DF,$GK577+15),"")</f>
      </c>
      <c r="DX577">
        <f>IF($GL577&gt;=16,INDEX($DF:$DF,$GK577+16),"")</f>
      </c>
      <c r="DY577">
        <f>IF($GL577&gt;=17,INDEX($DF:$DF,$GK577+17),"")</f>
      </c>
      <c r="DZ577">
        <f>IF($GL577&gt;=18,INDEX($DF:$DF,$GK577+18),"")</f>
      </c>
      <c r="EA577">
        <f>IF($GL577&gt;=19,INDEX($DF:$DF,$GK577+19),"")</f>
      </c>
      <c r="EB577">
        <f>IF($GL577&gt;=20,INDEX($DF:$DF,$GK577+20),"")</f>
      </c>
      <c r="EC577">
        <f>IF($GL577&gt;=21,INDEX($DF:$DF,$GK577+21),"")</f>
      </c>
      <c r="ED577">
        <f>IF($GL577&gt;=22,INDEX($DF:$DF,$GK577+22),"")</f>
      </c>
      <c r="EE577">
        <f>IF($GL577&gt;=23,INDEX($DF:$DF,$GK577+23),"")</f>
      </c>
      <c r="EF577">
        <f>IF($GL577&gt;=24,INDEX($DF:$DF,$GK577+24),"")</f>
      </c>
      <c r="EG577">
        <f>IF($GL577&gt;=25,INDEX($DF:$DF,$GK577+25),"")</f>
      </c>
      <c r="EH577">
        <f>IF($GL577&gt;=26,INDEX($DF:$DF,$GK577+26),"")</f>
      </c>
      <c r="EI577">
        <f>IF($GL577&gt;=27,INDEX($DF:$DF,$GK577+27),"")</f>
      </c>
      <c r="EJ577">
        <f>IF($GL577&gt;=28,INDEX($DF:$DF,$GK577+28),"")</f>
      </c>
      <c r="EK577">
        <f>IF($GL577&gt;=29,INDEX($DF:$DF,$GK577+29),"")</f>
      </c>
      <c r="EL577">
        <f>IF($GL577&gt;=30,INDEX($DF:$DF,$GK577+30),"")</f>
      </c>
      <c r="EM577">
        <f>IF($GL577&gt;=31,INDEX($DF:$DF,$GK577+31),"")</f>
      </c>
      <c r="EN577">
        <f>IF($GL577&gt;=32,INDEX($DF:$DF,$GK577+32),"")</f>
      </c>
      <c r="EO577">
        <f>IF($GL577&gt;=33,INDEX($DF:$DF,$GK577+33),"")</f>
      </c>
      <c r="EP577">
        <f>IF($GL577&gt;=34,INDEX($DF:$DF,$GK577+34),"")</f>
      </c>
      <c r="EQ577">
        <f>IF($GL577&gt;=35,INDEX($DF:$DF,$GK577+35),"")</f>
      </c>
      <c r="ER577">
        <f>IF($GL577&gt;=36,INDEX($DF:$DF,$GK577+36),"")</f>
      </c>
      <c r="ES577">
        <f>IF($GL577&gt;=37,INDEX($DF:$DF,$GK577+37),"")</f>
      </c>
      <c r="ET577">
        <f>IF($GL577&gt;=38,INDEX($DF:$DF,$GK577+38),"")</f>
      </c>
      <c r="EU577">
        <f>IF($GL577&gt;=39,INDEX($DF:$DF,$GK577+39),"")</f>
      </c>
      <c r="EV577">
        <f>IF($GL577&gt;=40,INDEX($DF:$DF,$GK577+40),"")</f>
      </c>
      <c r="EW577">
        <f>IF($GL577&gt;=1,INDEX($DG:$DG,$GK577+1),"")</f>
      </c>
      <c r="EX577">
        <f>IF($GL577&gt;=2,INDEX($DG:$DG,$GK577+2),"")</f>
      </c>
      <c r="EY577">
        <f>IF($GL577&gt;=3,INDEX($DG:$DG,$GK577+3),"")</f>
      </c>
      <c r="EZ577">
        <f>IF($GL577&gt;=4,INDEX($DG:$DG,$GK577+4),"")</f>
      </c>
      <c r="FA577">
        <f>IF($GL577&gt;=5,INDEX($DG:$DG,$GK577+5),"")</f>
      </c>
      <c r="FB577">
        <f>IF($GL577&gt;=6,INDEX($DG:$DG,$GK577+6),"")</f>
      </c>
      <c r="FC577">
        <f>IF($GL577&gt;=7,INDEX($DG:$DG,$GK577+7),"")</f>
      </c>
      <c r="FD577">
        <f>IF($GL577&gt;=8,INDEX($DG:$DG,$GK577+8),"")</f>
      </c>
      <c r="FE577">
        <f>IF($GL577&gt;=9,INDEX($DG:$DG,$GK577+9),"")</f>
      </c>
      <c r="FF577">
        <f>IF($GL577&gt;=10,INDEX($DG:$DG,$GK577+10),"")</f>
      </c>
      <c r="FG577">
        <f>IF($GL577&gt;=11,INDEX($DG:$DG,$GK577+11),"")</f>
      </c>
      <c r="FH577">
        <f>IF($GL577&gt;=12,INDEX($DG:$DG,$GK577+12),"")</f>
      </c>
      <c r="FI577">
        <f>IF($GL577&gt;=13,INDEX($DG:$DG,$GK577+13),"")</f>
      </c>
      <c r="FJ577">
        <f>IF($GL577&gt;=14,INDEX($DG:$DG,$GK577+14),"")</f>
      </c>
      <c r="FK577">
        <f>IF($GL577&gt;=15,INDEX($DG:$DG,$GK577+15),"")</f>
      </c>
      <c r="FL577">
        <f>IF($GL577&gt;=16,INDEX($DG:$DG,$GK577+16),"")</f>
      </c>
      <c r="FM577">
        <f>IF($GL577&gt;=17,INDEX($DG:$DG,$GK577+17),"")</f>
      </c>
      <c r="FN577">
        <f>IF($GL577&gt;=18,INDEX($DG:$DG,$GK577+18),"")</f>
      </c>
      <c r="FO577">
        <f>IF($GL577&gt;=19,INDEX($DG:$DG,$GK577+19),"")</f>
      </c>
      <c r="FP577">
        <f>IF($GL577&gt;=20,INDEX($DG:$DG,$GK577+20),"")</f>
      </c>
      <c r="FQ577">
        <f>IF($GL577&gt;=21,INDEX($DG:$DG,$GK577+21),"")</f>
      </c>
      <c r="FR577">
        <f>IF($GL577&gt;=22,INDEX($DG:$DG,$GK577+22),"")</f>
      </c>
      <c r="FS577">
        <f>IF($GL577&gt;=23,INDEX($DG:$DG,$GK577+23),"")</f>
      </c>
      <c r="FT577">
        <f>IF($GL577&gt;=24,INDEX($DG:$DG,$GK577+24),"")</f>
      </c>
      <c r="FU577">
        <f>IF($GL577&gt;=25,INDEX($DG:$DG,$GK577+25),"")</f>
      </c>
      <c r="FV577">
        <f>IF($GL577&gt;=26,INDEX($DG:$DG,$GK577+26),"")</f>
      </c>
      <c r="FW577">
        <f>IF($GL577&gt;=27,INDEX($DG:$DG,$GK577+27),"")</f>
      </c>
      <c r="FX577">
        <f>IF($GL577&gt;=28,INDEX($DG:$DG,$GK577+28),"")</f>
      </c>
      <c r="FY577">
        <f>IF($GL577&gt;=29,INDEX($DG:$DG,$GK577+29),"")</f>
      </c>
      <c r="FZ577">
        <f>IF($GL577&gt;=30,INDEX($DG:$DG,$GK577+30),"")</f>
      </c>
      <c r="GA577">
        <f>IF($GL577&gt;=31,INDEX($DG:$DG,$GK577+31),"")</f>
      </c>
      <c r="GB577">
        <f>IF($GL577&gt;=32,INDEX($DG:$DG,$GK577+32),"")</f>
      </c>
      <c r="GC577">
        <f>IF($GL577&gt;=33,INDEX($DG:$DG,$GK577+33),"")</f>
      </c>
      <c r="GD577">
        <f>IF($GL577&gt;=34,INDEX($DG:$DG,$GK577+34),"")</f>
      </c>
      <c r="GE577">
        <f>IF($GL577&gt;=35,INDEX($DG:$DG,$GK577+35),"")</f>
      </c>
      <c r="GF577">
        <f>IF($GL577&gt;=36,INDEX($DG:$DG,$GK577+36),"")</f>
      </c>
      <c r="GG577">
        <f>IF($GL577&gt;=37,INDEX($DG:$DG,$GK577+37),"")</f>
      </c>
      <c r="GH577">
        <f>IF($GL577&gt;=38,INDEX($DG:$DG,$GK577+38),"")</f>
      </c>
      <c r="GI577">
        <f>IF($GL577&gt;=39,INDEX($DG:$DG,$GK577+39),"")</f>
      </c>
      <c r="GJ577">
        <f>IF($GL577&gt;=40,INDEX($DG:$DG,$GK577+40),"")</f>
      </c>
      <c r="GK577">
        <f>IFERROR(MATCH($DE577,$DF$2:$DF$166,0)+1,0)</f>
      </c>
      <c r="GL577">
        <f>IFERROR(INDEX($DH$2:$DH$166,MATCH($DE577,$DF$2:$DF$166,0)),0)</f>
      </c>
      <c r="GM577">
        <f>IFERROR(MATCH($H577,$DI$577:$EV$577,0),0)</f>
      </c>
      <c r="GN577">
        <f>IF($GM577&gt;0,INDEX($EW$577:$GJ$577,$GM577),"")</f>
      </c>
      <c r="GO577" t="s">
        <v>1313</v>
      </c>
      <c r="GQ577">
        <f>IF($IZ577&gt;=1,INDEX($GO:$GO,$IY577+1),"")</f>
      </c>
      <c r="GR577">
        <f>IF($IZ577&gt;=2,INDEX($GO:$GO,$IY577+2),"")</f>
      </c>
      <c r="GS577">
        <f>IF($IZ577&gt;=3,INDEX($GO:$GO,$IY577+3),"")</f>
      </c>
      <c r="GT577">
        <f>IF($IZ577&gt;=4,INDEX($GO:$GO,$IY577+4),"")</f>
      </c>
      <c r="GU577">
        <f>IF($IZ577&gt;=5,INDEX($GO:$GO,$IY577+5),"")</f>
      </c>
      <c r="GV577">
        <f>IF($IZ577&gt;=6,INDEX($GO:$GO,$IY577+6),"")</f>
      </c>
      <c r="GW577">
        <f>IF($IZ577&gt;=7,INDEX($GO:$GO,$IY577+7),"")</f>
      </c>
      <c r="GX577">
        <f>IF($IZ577&gt;=8,INDEX($GO:$GO,$IY577+8),"")</f>
      </c>
      <c r="GY577">
        <f>IF($IZ577&gt;=9,INDEX($GO:$GO,$IY577+9),"")</f>
      </c>
      <c r="GZ577">
        <f>IF($IZ577&gt;=10,INDEX($GO:$GO,$IY577+10),"")</f>
      </c>
      <c r="HA577">
        <f>IF($IZ577&gt;=11,INDEX($GO:$GO,$IY577+11),"")</f>
      </c>
      <c r="HB577">
        <f>IF($IZ577&gt;=12,INDEX($GO:$GO,$IY577+12),"")</f>
      </c>
      <c r="HC577">
        <f>IF($IZ577&gt;=13,INDEX($GO:$GO,$IY577+13),"")</f>
      </c>
      <c r="HD577">
        <f>IF($IZ577&gt;=14,INDEX($GO:$GO,$IY577+14),"")</f>
      </c>
      <c r="HE577">
        <f>IF($IZ577&gt;=15,INDEX($GO:$GO,$IY577+15),"")</f>
      </c>
      <c r="HF577">
        <f>IF($IZ577&gt;=16,INDEX($GO:$GO,$IY577+16),"")</f>
      </c>
      <c r="HG577">
        <f>IF($IZ577&gt;=17,INDEX($GO:$GO,$IY577+17),"")</f>
      </c>
      <c r="HH577">
        <f>IF($IZ577&gt;=18,INDEX($GO:$GO,$IY577+18),"")</f>
      </c>
      <c r="HI577">
        <f>IF($IZ577&gt;=19,INDEX($GO:$GO,$IY577+19),"")</f>
      </c>
      <c r="HJ577">
        <f>IF($IZ577&gt;=20,INDEX($GO:$GO,$IY577+20),"")</f>
      </c>
      <c r="HK577">
        <f>IF($IZ577&gt;=21,INDEX($GO:$GO,$IY577+21),"")</f>
      </c>
      <c r="HL577">
        <f>IF($IZ577&gt;=22,INDEX($GO:$GO,$IY577+22),"")</f>
      </c>
      <c r="HM577">
        <f>IF($IZ577&gt;=23,INDEX($GO:$GO,$IY577+23),"")</f>
      </c>
      <c r="HN577">
        <f>IF($IZ577&gt;=24,INDEX($GO:$GO,$IY577+24),"")</f>
      </c>
      <c r="HO577">
        <f>IF($IZ577&gt;=25,INDEX($GO:$GO,$IY577+25),"")</f>
      </c>
      <c r="HP577">
        <f>IF($IZ577&gt;=26,INDEX($GO:$GO,$IY577+26),"")</f>
      </c>
      <c r="HQ577">
        <f>IF($IZ577&gt;=27,INDEX($GO:$GO,$IY577+27),"")</f>
      </c>
      <c r="HR577">
        <f>IF($IZ577&gt;=28,INDEX($GO:$GO,$IY577+28),"")</f>
      </c>
      <c r="HS577">
        <f>IF($IZ577&gt;=29,INDEX($GO:$GO,$IY577+29),"")</f>
      </c>
      <c r="HT577">
        <f>IF($IZ577&gt;=30,INDEX($GO:$GO,$IY577+30),"")</f>
      </c>
      <c r="HU577">
        <f>IF($IZ577&gt;=31,INDEX($GO:$GO,$IY577+31),"")</f>
      </c>
      <c r="HV577">
        <f>IF($IZ577&gt;=32,INDEX($GO:$GO,$IY577+32),"")</f>
      </c>
      <c r="HW577">
        <f>IF($IZ577&gt;=33,INDEX($GO:$GO,$IY577+33),"")</f>
      </c>
      <c r="HX577">
        <f>IF($IZ577&gt;=34,INDEX($GO:$GO,$IY577+34),"")</f>
      </c>
      <c r="HY577">
        <f>IF($IZ577&gt;=35,INDEX($GO:$GO,$IY577+35),"")</f>
      </c>
      <c r="HZ577">
        <f>IF($IZ577&gt;=36,INDEX($GO:$GO,$IY577+36),"")</f>
      </c>
      <c r="IA577">
        <f>IF($IZ577&gt;=37,INDEX($GO:$GO,$IY577+37),"")</f>
      </c>
      <c r="IB577">
        <f>IF($IZ577&gt;=38,INDEX($GO:$GO,$IY577+38),"")</f>
      </c>
      <c r="IC577">
        <f>IF($IZ577&gt;=39,INDEX($GO:$GO,$IY577+39),"")</f>
      </c>
      <c r="ID577">
        <f>IF($IZ577&gt;=40,INDEX($GO:$GO,$IY577+40),"")</f>
      </c>
      <c r="IE577">
        <f>IF($IZ577&gt;=41,INDEX($GO:$GO,$IY577+41),"")</f>
      </c>
      <c r="IF577">
        <f>IF($IZ577&gt;=42,INDEX($GO:$GO,$IY577+42),"")</f>
      </c>
      <c r="IG577">
        <f>IF($IZ577&gt;=43,INDEX($GO:$GO,$IY577+43),"")</f>
      </c>
      <c r="IH577">
        <f>IF($IZ577&gt;=44,INDEX($GO:$GO,$IY577+44),"")</f>
      </c>
      <c r="II577">
        <f>IF($IZ577&gt;=45,INDEX($GO:$GO,$IY577+45),"")</f>
      </c>
      <c r="IJ577">
        <f>IF($IZ577&gt;=46,INDEX($GO:$GO,$IY577+46),"")</f>
      </c>
      <c r="IK577">
        <f>IF($IZ577&gt;=47,INDEX($GO:$GO,$IY577+47),"")</f>
      </c>
      <c r="IL577">
        <f>IF($IZ577&gt;=48,INDEX($GO:$GO,$IY577+48),"")</f>
      </c>
      <c r="IM577">
        <f>IF($IZ577&gt;=49,INDEX($GO:$GO,$IY577+49),"")</f>
      </c>
      <c r="IN577">
        <f>IF($IZ577&gt;=50,INDEX($GO:$GO,$IY577+50),"")</f>
      </c>
      <c r="IO577">
        <f>IF($IZ577&gt;=51,INDEX($GO:$GO,$IY577+51),"")</f>
      </c>
      <c r="IP577">
        <f>IF($IZ577&gt;=52,INDEX($GO:$GO,$IY577+52),"")</f>
      </c>
      <c r="IQ577">
        <f>IF($IZ577&gt;=53,INDEX($GO:$GO,$IY577+53),"")</f>
      </c>
      <c r="IR577">
        <f>IF($IZ577&gt;=54,INDEX($GO:$GO,$IY577+54),"")</f>
      </c>
      <c r="IS577">
        <f>IF($IZ577&gt;=55,INDEX($GO:$GO,$IY577+55),"")</f>
      </c>
      <c r="IT577">
        <f>IF($IZ577&gt;=56,INDEX($GO:$GO,$IY577+56),"")</f>
      </c>
      <c r="IU577">
        <f>IF($IZ577&gt;=57,INDEX($GO:$GO,$IY577+57),"")</f>
      </c>
      <c r="IV577">
        <f>IF($IZ577&gt;=58,INDEX($GO:$GO,$IY577+58),"")</f>
      </c>
      <c r="IW577">
        <f>IF($IZ577&gt;=59,INDEX($GO:$GO,$IY577+59),"")</f>
      </c>
      <c r="IX577">
        <f>IF($IZ577&gt;=60,INDEX($GO:$GO,$IY577+60),"")</f>
      </c>
      <c r="IY577">
        <f>IFERROR(MATCH($GN577,$GO$2:$GO$827,0)+1,0)</f>
      </c>
      <c r="IZ577">
        <f>IFERROR(INDEX($GP$2:$GP$827,MATCH($GN577,$GO$2:$GO$827,0)),0)</f>
      </c>
      <c r="JA577" t="s">
        <v>23</v>
      </c>
      <c r="JB577" t="s">
        <v>23</v>
      </c>
    </row>
    <row r="578" spans="1:262" x14ac:dyDescent="0.25">
      <c r="F578" s="1"/>
      <c r="G578" s="1"/>
      <c r="H578" s="1"/>
      <c r="I578" s="1"/>
      <c r="J578" s="1">
        <f>IFERROR(IF(FIND(" - ",$F578)&gt;0,MID($F578,FIND(" - ",$F578)+3,LEN($F578)),""),"")</f>
      </c>
      <c r="L578" s="1"/>
      <c r="N578" t="s">
        <v>23</v>
      </c>
      <c r="P578">
        <f>IF(OR($N578="",$O578=""),"",IFERROR($N578/$O578,0))</f>
      </c>
      <c r="Q578">
        <f>IF($N578="","",
IF($G578="","",
IF(ISNUMBER(SEARCH("exempt",LOWER($G578))),0,
$N578*(VALUE(SUBSTITUTE($G578,"%",""))/100))))</f>
      </c>
      <c r="W578">
        <f>IF($N578="","",
SUM($N578,$Q578,$U578,$R578,$T578)-
IF($V578="",0,VALUE($V578)))</f>
      </c>
      <c r="AE578" t="s">
        <v>1638</v>
      </c>
      <c r="AJ578" t="s">
        <v>741</v>
      </c>
      <c r="AM578">
        <f>IFERROR(LEFT($F578,FIND(" - ",$F578)-1),$F578)</f>
      </c>
      <c r="AP578">
        <f>IF($CE578&gt;=1,INDEX($AN:$AN,$CD578+1),"")</f>
      </c>
      <c r="AQ578">
        <f>IF($CE578&gt;=2,INDEX($AN:$AN,$CD578+2),"")</f>
      </c>
      <c r="AR578">
        <f>IF($CE578&gt;=3,INDEX($AN:$AN,$CD578+3),"")</f>
      </c>
      <c r="AS578">
        <f>IF($CE578&gt;=4,INDEX($AN:$AN,$CD578+4),"")</f>
      </c>
      <c r="AT578">
        <f>IF($CE578&gt;=5,INDEX($AN:$AN,$CD578+5),"")</f>
      </c>
      <c r="AU578">
        <f>IF($CE578&gt;=6,INDEX($AN:$AN,$CD578+6),"")</f>
      </c>
      <c r="AV578">
        <f>IF($CE578&gt;=7,INDEX($AN:$AN,$CD578+7),"")</f>
      </c>
      <c r="AW578">
        <f>IF($CE578&gt;=8,INDEX($AN:$AN,$CD578+8),"")</f>
      </c>
      <c r="AX578">
        <f>IF($CE578&gt;=9,INDEX($AN:$AN,$CD578+9),"")</f>
      </c>
      <c r="AY578">
        <f>IF($CE578&gt;=10,INDEX($AN:$AN,$CD578+10),"")</f>
      </c>
      <c r="AZ578">
        <f>IF($CE578&gt;=11,INDEX($AN:$AN,$CD578+11),"")</f>
      </c>
      <c r="BA578">
        <f>IF($CE578&gt;=12,INDEX($AN:$AN,$CD578+12),"")</f>
      </c>
      <c r="BB578">
        <f>IF($CE578&gt;=13,INDEX($AN:$AN,$CD578+13),"")</f>
      </c>
      <c r="BC578">
        <f>IF($CE578&gt;=14,INDEX($AN:$AN,$CD578+14),"")</f>
      </c>
      <c r="BD578">
        <f>IF($CE578&gt;=15,INDEX($AN:$AN,$CD578+15),"")</f>
      </c>
      <c r="BE578">
        <f>IF($CE578&gt;=16,INDEX($AN:$AN,$CD578+16),"")</f>
      </c>
      <c r="BF578">
        <f>IF($CE578&gt;=17,INDEX($AN:$AN,$CD578+17),"")</f>
      </c>
      <c r="BG578">
        <f>IF($CE578&gt;=18,INDEX($AN:$AN,$CD578+18),"")</f>
      </c>
      <c r="BH578">
        <f>IF($CE578&gt;=19,INDEX($AN:$AN,$CD578+19),"")</f>
      </c>
      <c r="BI578">
        <f>IF($CE578&gt;=20,INDEX($AN:$AN,$CD578+20),"")</f>
      </c>
      <c r="BJ578">
        <f>IF($CE578&gt;=21,INDEX($AN:$AN,$CD578+21),"")</f>
      </c>
      <c r="BK578">
        <f>IF($CE578&gt;=22,INDEX($AN:$AN,$CD578+22),"")</f>
      </c>
      <c r="BL578">
        <f>IF($CE578&gt;=23,INDEX($AN:$AN,$CD578+23),"")</f>
      </c>
      <c r="BM578">
        <f>IF($CE578&gt;=24,INDEX($AN:$AN,$CD578+24),"")</f>
      </c>
      <c r="BN578">
        <f>IF($CE578&gt;=25,INDEX($AN:$AN,$CD578+25),"")</f>
      </c>
      <c r="BO578">
        <f>IF($CE578&gt;=26,INDEX($AN:$AN,$CD578+26),"")</f>
      </c>
      <c r="BP578">
        <f>IF($CE578&gt;=27,INDEX($AN:$AN,$CD578+27),"")</f>
      </c>
      <c r="BQ578">
        <f>IF($CE578&gt;=28,INDEX($AN:$AN,$CD578+28),"")</f>
      </c>
      <c r="BR578">
        <f>IF($CE578&gt;=29,INDEX($AN:$AN,$CD578+29),"")</f>
      </c>
      <c r="BS578">
        <f>IF($CE578&gt;=30,INDEX($AN:$AN,$CD578+30),"")</f>
      </c>
      <c r="BT578">
        <f>IF($CE578&gt;=31,INDEX($AN:$AN,$CD578+31),"")</f>
      </c>
      <c r="BU578">
        <f>IF($CE578&gt;=32,INDEX($AN:$AN,$CD578+32),"")</f>
      </c>
      <c r="BV578">
        <f>IF($CE578&gt;=33,INDEX($AN:$AN,$CD578+33),"")</f>
      </c>
      <c r="BW578">
        <f>IF($CE578&gt;=34,INDEX($AN:$AN,$CD578+34),"")</f>
      </c>
      <c r="BX578">
        <f>IF($CE578&gt;=35,INDEX($AN:$AN,$CD578+35),"")</f>
      </c>
      <c r="BY578">
        <f>IF($CE578&gt;=36,INDEX($AN:$AN,$CD578+36),"")</f>
      </c>
      <c r="BZ578">
        <f>IF($CE578&gt;=37,INDEX($AN:$AN,$CD578+37),"")</f>
      </c>
      <c r="CA578">
        <f>IF($CE578&gt;=38,INDEX($AN:$AN,$CD578+38),"")</f>
      </c>
      <c r="CB578">
        <f>IF($CE578&gt;=39,INDEX($AN:$AN,$CD578+39),"")</f>
      </c>
      <c r="CC578">
        <f>IF($CE578&gt;=40,INDEX($AN:$AN,$CD578+40),"")</f>
      </c>
      <c r="CD578">
        <f>IFERROR(MATCH($AM578,$AN$2:$AN$133,0)+1,0)</f>
      </c>
      <c r="CE578">
        <f>IFERROR(INDEX($AO$2:$AO$133,MATCH($AM578,$AN$2:$AN$133,0)),0)</f>
      </c>
      <c r="CF578">
        <f>IFERROR(LEFT($K578,FIND(" - ",$K578)-1),$K578)</f>
      </c>
      <c r="CG578" t="s">
        <v>1639</v>
      </c>
      <c r="CH578">
        <v>1</v>
      </c>
      <c r="CI578">
        <f>IF($DD578&gt;=1,INDEX($CG:$CG,$DC578+1),"")</f>
      </c>
      <c r="CJ578">
        <f>IF($DD578&gt;=2,INDEX($CG:$CG,$DC578+2),"")</f>
      </c>
      <c r="CK578">
        <f>IF($DD578&gt;=3,INDEX($CG:$CG,$DC578+3),"")</f>
      </c>
      <c r="CL578">
        <f>IF($DD578&gt;=4,INDEX($CG:$CG,$DC578+4),"")</f>
      </c>
      <c r="CM578">
        <f>IF($DD578&gt;=5,INDEX($CG:$CG,$DC578+5),"")</f>
      </c>
      <c r="CN578">
        <f>IF($DD578&gt;=6,INDEX($CG:$CG,$DC578+6),"")</f>
      </c>
      <c r="CO578">
        <f>IF($DD578&gt;=7,INDEX($CG:$CG,$DC578+7),"")</f>
      </c>
      <c r="CP578">
        <f>IF($DD578&gt;=8,INDEX($CG:$CG,$DC578+8),"")</f>
      </c>
      <c r="CQ578">
        <f>IF($DD578&gt;=9,INDEX($CG:$CG,$DC578+9),"")</f>
      </c>
      <c r="CR578">
        <f>IF($DD578&gt;=10,INDEX($CG:$CG,$DC578+10),"")</f>
      </c>
      <c r="CS578">
        <f>IF($DD578&gt;=11,INDEX($CG:$CG,$DC578+11),"")</f>
      </c>
      <c r="CT578">
        <f>IF($DD578&gt;=12,INDEX($CG:$CG,$DC578+12),"")</f>
      </c>
      <c r="CU578">
        <f>IF($DD578&gt;=13,INDEX($CG:$CG,$DC578+13),"")</f>
      </c>
      <c r="CV578">
        <f>IF($DD578&gt;=14,INDEX($CG:$CG,$DC578+14),"")</f>
      </c>
      <c r="CW578">
        <f>IF($DD578&gt;=15,INDEX($CG:$CG,$DC578+15),"")</f>
      </c>
      <c r="CX578">
        <f>IF($DD578&gt;=16,INDEX($CG:$CG,$DC578+16),"")</f>
      </c>
      <c r="CY578">
        <f>IF($DD578&gt;=17,INDEX($CG:$CG,$DC578+17),"")</f>
      </c>
      <c r="CZ578">
        <f>IF($DD578&gt;=18,INDEX($CG:$CG,$DC578+18),"")</f>
      </c>
      <c r="DA578">
        <f>IF($DD578&gt;=19,INDEX($CG:$CG,$DC578+19),"")</f>
      </c>
      <c r="DB578">
        <f>IF($DD578&gt;=20,INDEX($CG:$CG,$DC578+20),"")</f>
      </c>
      <c r="DC578">
        <f>IFERROR(MATCH($CF578,$CG$2:$CG$1558,0)+1,0)</f>
      </c>
      <c r="DD578">
        <f>IFERROR(INDEX($CH$2:$CH$1558,MATCH($CF578,$CG$2:$CG$1558,0)),0)</f>
      </c>
      <c r="DE578">
        <f>IFERROR(INDEX($AL:$AL,MATCH($G578,$AK:$AK,0))&amp;"","")</f>
      </c>
      <c r="DI578">
        <f>IF($GL578&gt;=1,INDEX($DF:$DF,$GK578+1),"")</f>
      </c>
      <c r="DJ578">
        <f>IF($GL578&gt;=2,INDEX($DF:$DF,$GK578+2),"")</f>
      </c>
      <c r="DK578">
        <f>IF($GL578&gt;=3,INDEX($DF:$DF,$GK578+3),"")</f>
      </c>
      <c r="DL578">
        <f>IF($GL578&gt;=4,INDEX($DF:$DF,$GK578+4),"")</f>
      </c>
      <c r="DM578">
        <f>IF($GL578&gt;=5,INDEX($DF:$DF,$GK578+5),"")</f>
      </c>
      <c r="DN578">
        <f>IF($GL578&gt;=6,INDEX($DF:$DF,$GK578+6),"")</f>
      </c>
      <c r="DO578">
        <f>IF($GL578&gt;=7,INDEX($DF:$DF,$GK578+7),"")</f>
      </c>
      <c r="DP578">
        <f>IF($GL578&gt;=8,INDEX($DF:$DF,$GK578+8),"")</f>
      </c>
      <c r="DQ578">
        <f>IF($GL578&gt;=9,INDEX($DF:$DF,$GK578+9),"")</f>
      </c>
      <c r="DR578">
        <f>IF($GL578&gt;=10,INDEX($DF:$DF,$GK578+10),"")</f>
      </c>
      <c r="DS578">
        <f>IF($GL578&gt;=11,INDEX($DF:$DF,$GK578+11),"")</f>
      </c>
      <c r="DT578">
        <f>IF($GL578&gt;=12,INDEX($DF:$DF,$GK578+12),"")</f>
      </c>
      <c r="DU578">
        <f>IF($GL578&gt;=13,INDEX($DF:$DF,$GK578+13),"")</f>
      </c>
      <c r="DV578">
        <f>IF($GL578&gt;=14,INDEX($DF:$DF,$GK578+14),"")</f>
      </c>
      <c r="DW578">
        <f>IF($GL578&gt;=15,INDEX($DF:$DF,$GK578+15),"")</f>
      </c>
      <c r="DX578">
        <f>IF($GL578&gt;=16,INDEX($DF:$DF,$GK578+16),"")</f>
      </c>
      <c r="DY578">
        <f>IF($GL578&gt;=17,INDEX($DF:$DF,$GK578+17),"")</f>
      </c>
      <c r="DZ578">
        <f>IF($GL578&gt;=18,INDEX($DF:$DF,$GK578+18),"")</f>
      </c>
      <c r="EA578">
        <f>IF($GL578&gt;=19,INDEX($DF:$DF,$GK578+19),"")</f>
      </c>
      <c r="EB578">
        <f>IF($GL578&gt;=20,INDEX($DF:$DF,$GK578+20),"")</f>
      </c>
      <c r="EC578">
        <f>IF($GL578&gt;=21,INDEX($DF:$DF,$GK578+21),"")</f>
      </c>
      <c r="ED578">
        <f>IF($GL578&gt;=22,INDEX($DF:$DF,$GK578+22),"")</f>
      </c>
      <c r="EE578">
        <f>IF($GL578&gt;=23,INDEX($DF:$DF,$GK578+23),"")</f>
      </c>
      <c r="EF578">
        <f>IF($GL578&gt;=24,INDEX($DF:$DF,$GK578+24),"")</f>
      </c>
      <c r="EG578">
        <f>IF($GL578&gt;=25,INDEX($DF:$DF,$GK578+25),"")</f>
      </c>
      <c r="EH578">
        <f>IF($GL578&gt;=26,INDEX($DF:$DF,$GK578+26),"")</f>
      </c>
      <c r="EI578">
        <f>IF($GL578&gt;=27,INDEX($DF:$DF,$GK578+27),"")</f>
      </c>
      <c r="EJ578">
        <f>IF($GL578&gt;=28,INDEX($DF:$DF,$GK578+28),"")</f>
      </c>
      <c r="EK578">
        <f>IF($GL578&gt;=29,INDEX($DF:$DF,$GK578+29),"")</f>
      </c>
      <c r="EL578">
        <f>IF($GL578&gt;=30,INDEX($DF:$DF,$GK578+30),"")</f>
      </c>
      <c r="EM578">
        <f>IF($GL578&gt;=31,INDEX($DF:$DF,$GK578+31),"")</f>
      </c>
      <c r="EN578">
        <f>IF($GL578&gt;=32,INDEX($DF:$DF,$GK578+32),"")</f>
      </c>
      <c r="EO578">
        <f>IF($GL578&gt;=33,INDEX($DF:$DF,$GK578+33),"")</f>
      </c>
      <c r="EP578">
        <f>IF($GL578&gt;=34,INDEX($DF:$DF,$GK578+34),"")</f>
      </c>
      <c r="EQ578">
        <f>IF($GL578&gt;=35,INDEX($DF:$DF,$GK578+35),"")</f>
      </c>
      <c r="ER578">
        <f>IF($GL578&gt;=36,INDEX($DF:$DF,$GK578+36),"")</f>
      </c>
      <c r="ES578">
        <f>IF($GL578&gt;=37,INDEX($DF:$DF,$GK578+37),"")</f>
      </c>
      <c r="ET578">
        <f>IF($GL578&gt;=38,INDEX($DF:$DF,$GK578+38),"")</f>
      </c>
      <c r="EU578">
        <f>IF($GL578&gt;=39,INDEX($DF:$DF,$GK578+39),"")</f>
      </c>
      <c r="EV578">
        <f>IF($GL578&gt;=40,INDEX($DF:$DF,$GK578+40),"")</f>
      </c>
      <c r="EW578">
        <f>IF($GL578&gt;=1,INDEX($DG:$DG,$GK578+1),"")</f>
      </c>
      <c r="EX578">
        <f>IF($GL578&gt;=2,INDEX($DG:$DG,$GK578+2),"")</f>
      </c>
      <c r="EY578">
        <f>IF($GL578&gt;=3,INDEX($DG:$DG,$GK578+3),"")</f>
      </c>
      <c r="EZ578">
        <f>IF($GL578&gt;=4,INDEX($DG:$DG,$GK578+4),"")</f>
      </c>
      <c r="FA578">
        <f>IF($GL578&gt;=5,INDEX($DG:$DG,$GK578+5),"")</f>
      </c>
      <c r="FB578">
        <f>IF($GL578&gt;=6,INDEX($DG:$DG,$GK578+6),"")</f>
      </c>
      <c r="FC578">
        <f>IF($GL578&gt;=7,INDEX($DG:$DG,$GK578+7),"")</f>
      </c>
      <c r="FD578">
        <f>IF($GL578&gt;=8,INDEX($DG:$DG,$GK578+8),"")</f>
      </c>
      <c r="FE578">
        <f>IF($GL578&gt;=9,INDEX($DG:$DG,$GK578+9),"")</f>
      </c>
      <c r="FF578">
        <f>IF($GL578&gt;=10,INDEX($DG:$DG,$GK578+10),"")</f>
      </c>
      <c r="FG578">
        <f>IF($GL578&gt;=11,INDEX($DG:$DG,$GK578+11),"")</f>
      </c>
      <c r="FH578">
        <f>IF($GL578&gt;=12,INDEX($DG:$DG,$GK578+12),"")</f>
      </c>
      <c r="FI578">
        <f>IF($GL578&gt;=13,INDEX($DG:$DG,$GK578+13),"")</f>
      </c>
      <c r="FJ578">
        <f>IF($GL578&gt;=14,INDEX($DG:$DG,$GK578+14),"")</f>
      </c>
      <c r="FK578">
        <f>IF($GL578&gt;=15,INDEX($DG:$DG,$GK578+15),"")</f>
      </c>
      <c r="FL578">
        <f>IF($GL578&gt;=16,INDEX($DG:$DG,$GK578+16),"")</f>
      </c>
      <c r="FM578">
        <f>IF($GL578&gt;=17,INDEX($DG:$DG,$GK578+17),"")</f>
      </c>
      <c r="FN578">
        <f>IF($GL578&gt;=18,INDEX($DG:$DG,$GK578+18),"")</f>
      </c>
      <c r="FO578">
        <f>IF($GL578&gt;=19,INDEX($DG:$DG,$GK578+19),"")</f>
      </c>
      <c r="FP578">
        <f>IF($GL578&gt;=20,INDEX($DG:$DG,$GK578+20),"")</f>
      </c>
      <c r="FQ578">
        <f>IF($GL578&gt;=21,INDEX($DG:$DG,$GK578+21),"")</f>
      </c>
      <c r="FR578">
        <f>IF($GL578&gt;=22,INDEX($DG:$DG,$GK578+22),"")</f>
      </c>
      <c r="FS578">
        <f>IF($GL578&gt;=23,INDEX($DG:$DG,$GK578+23),"")</f>
      </c>
      <c r="FT578">
        <f>IF($GL578&gt;=24,INDEX($DG:$DG,$GK578+24),"")</f>
      </c>
      <c r="FU578">
        <f>IF($GL578&gt;=25,INDEX($DG:$DG,$GK578+25),"")</f>
      </c>
      <c r="FV578">
        <f>IF($GL578&gt;=26,INDEX($DG:$DG,$GK578+26),"")</f>
      </c>
      <c r="FW578">
        <f>IF($GL578&gt;=27,INDEX($DG:$DG,$GK578+27),"")</f>
      </c>
      <c r="FX578">
        <f>IF($GL578&gt;=28,INDEX($DG:$DG,$GK578+28),"")</f>
      </c>
      <c r="FY578">
        <f>IF($GL578&gt;=29,INDEX($DG:$DG,$GK578+29),"")</f>
      </c>
      <c r="FZ578">
        <f>IF($GL578&gt;=30,INDEX($DG:$DG,$GK578+30),"")</f>
      </c>
      <c r="GA578">
        <f>IF($GL578&gt;=31,INDEX($DG:$DG,$GK578+31),"")</f>
      </c>
      <c r="GB578">
        <f>IF($GL578&gt;=32,INDEX($DG:$DG,$GK578+32),"")</f>
      </c>
      <c r="GC578">
        <f>IF($GL578&gt;=33,INDEX($DG:$DG,$GK578+33),"")</f>
      </c>
      <c r="GD578">
        <f>IF($GL578&gt;=34,INDEX($DG:$DG,$GK578+34),"")</f>
      </c>
      <c r="GE578">
        <f>IF($GL578&gt;=35,INDEX($DG:$DG,$GK578+35),"")</f>
      </c>
      <c r="GF578">
        <f>IF($GL578&gt;=36,INDEX($DG:$DG,$GK578+36),"")</f>
      </c>
      <c r="GG578">
        <f>IF($GL578&gt;=37,INDEX($DG:$DG,$GK578+37),"")</f>
      </c>
      <c r="GH578">
        <f>IF($GL578&gt;=38,INDEX($DG:$DG,$GK578+38),"")</f>
      </c>
      <c r="GI578">
        <f>IF($GL578&gt;=39,INDEX($DG:$DG,$GK578+39),"")</f>
      </c>
      <c r="GJ578">
        <f>IF($GL578&gt;=40,INDEX($DG:$DG,$GK578+40),"")</f>
      </c>
      <c r="GK578">
        <f>IFERROR(MATCH($DE578,$DF$2:$DF$166,0)+1,0)</f>
      </c>
      <c r="GL578">
        <f>IFERROR(INDEX($DH$2:$DH$166,MATCH($DE578,$DF$2:$DF$166,0)),0)</f>
      </c>
      <c r="GM578">
        <f>IFERROR(MATCH($H578,$DI$578:$EV$578,0),0)</f>
      </c>
      <c r="GN578">
        <f>IF($GM578&gt;0,INDEX($EW$578:$GJ$578,$GM578),"")</f>
      </c>
      <c r="GO578" t="s">
        <v>1316</v>
      </c>
      <c r="GQ578">
        <f>IF($IZ578&gt;=1,INDEX($GO:$GO,$IY578+1),"")</f>
      </c>
      <c r="GR578">
        <f>IF($IZ578&gt;=2,INDEX($GO:$GO,$IY578+2),"")</f>
      </c>
      <c r="GS578">
        <f>IF($IZ578&gt;=3,INDEX($GO:$GO,$IY578+3),"")</f>
      </c>
      <c r="GT578">
        <f>IF($IZ578&gt;=4,INDEX($GO:$GO,$IY578+4),"")</f>
      </c>
      <c r="GU578">
        <f>IF($IZ578&gt;=5,INDEX($GO:$GO,$IY578+5),"")</f>
      </c>
      <c r="GV578">
        <f>IF($IZ578&gt;=6,INDEX($GO:$GO,$IY578+6),"")</f>
      </c>
      <c r="GW578">
        <f>IF($IZ578&gt;=7,INDEX($GO:$GO,$IY578+7),"")</f>
      </c>
      <c r="GX578">
        <f>IF($IZ578&gt;=8,INDEX($GO:$GO,$IY578+8),"")</f>
      </c>
      <c r="GY578">
        <f>IF($IZ578&gt;=9,INDEX($GO:$GO,$IY578+9),"")</f>
      </c>
      <c r="GZ578">
        <f>IF($IZ578&gt;=10,INDEX($GO:$GO,$IY578+10),"")</f>
      </c>
      <c r="HA578">
        <f>IF($IZ578&gt;=11,INDEX($GO:$GO,$IY578+11),"")</f>
      </c>
      <c r="HB578">
        <f>IF($IZ578&gt;=12,INDEX($GO:$GO,$IY578+12),"")</f>
      </c>
      <c r="HC578">
        <f>IF($IZ578&gt;=13,INDEX($GO:$GO,$IY578+13),"")</f>
      </c>
      <c r="HD578">
        <f>IF($IZ578&gt;=14,INDEX($GO:$GO,$IY578+14),"")</f>
      </c>
      <c r="HE578">
        <f>IF($IZ578&gt;=15,INDEX($GO:$GO,$IY578+15),"")</f>
      </c>
      <c r="HF578">
        <f>IF($IZ578&gt;=16,INDEX($GO:$GO,$IY578+16),"")</f>
      </c>
      <c r="HG578">
        <f>IF($IZ578&gt;=17,INDEX($GO:$GO,$IY578+17),"")</f>
      </c>
      <c r="HH578">
        <f>IF($IZ578&gt;=18,INDEX($GO:$GO,$IY578+18),"")</f>
      </c>
      <c r="HI578">
        <f>IF($IZ578&gt;=19,INDEX($GO:$GO,$IY578+19),"")</f>
      </c>
      <c r="HJ578">
        <f>IF($IZ578&gt;=20,INDEX($GO:$GO,$IY578+20),"")</f>
      </c>
      <c r="HK578">
        <f>IF($IZ578&gt;=21,INDEX($GO:$GO,$IY578+21),"")</f>
      </c>
      <c r="HL578">
        <f>IF($IZ578&gt;=22,INDEX($GO:$GO,$IY578+22),"")</f>
      </c>
      <c r="HM578">
        <f>IF($IZ578&gt;=23,INDEX($GO:$GO,$IY578+23),"")</f>
      </c>
      <c r="HN578">
        <f>IF($IZ578&gt;=24,INDEX($GO:$GO,$IY578+24),"")</f>
      </c>
      <c r="HO578">
        <f>IF($IZ578&gt;=25,INDEX($GO:$GO,$IY578+25),"")</f>
      </c>
      <c r="HP578">
        <f>IF($IZ578&gt;=26,INDEX($GO:$GO,$IY578+26),"")</f>
      </c>
      <c r="HQ578">
        <f>IF($IZ578&gt;=27,INDEX($GO:$GO,$IY578+27),"")</f>
      </c>
      <c r="HR578">
        <f>IF($IZ578&gt;=28,INDEX($GO:$GO,$IY578+28),"")</f>
      </c>
      <c r="HS578">
        <f>IF($IZ578&gt;=29,INDEX($GO:$GO,$IY578+29),"")</f>
      </c>
      <c r="HT578">
        <f>IF($IZ578&gt;=30,INDEX($GO:$GO,$IY578+30),"")</f>
      </c>
      <c r="HU578">
        <f>IF($IZ578&gt;=31,INDEX($GO:$GO,$IY578+31),"")</f>
      </c>
      <c r="HV578">
        <f>IF($IZ578&gt;=32,INDEX($GO:$GO,$IY578+32),"")</f>
      </c>
      <c r="HW578">
        <f>IF($IZ578&gt;=33,INDEX($GO:$GO,$IY578+33),"")</f>
      </c>
      <c r="HX578">
        <f>IF($IZ578&gt;=34,INDEX($GO:$GO,$IY578+34),"")</f>
      </c>
      <c r="HY578">
        <f>IF($IZ578&gt;=35,INDEX($GO:$GO,$IY578+35),"")</f>
      </c>
      <c r="HZ578">
        <f>IF($IZ578&gt;=36,INDEX($GO:$GO,$IY578+36),"")</f>
      </c>
      <c r="IA578">
        <f>IF($IZ578&gt;=37,INDEX($GO:$GO,$IY578+37),"")</f>
      </c>
      <c r="IB578">
        <f>IF($IZ578&gt;=38,INDEX($GO:$GO,$IY578+38),"")</f>
      </c>
      <c r="IC578">
        <f>IF($IZ578&gt;=39,INDEX($GO:$GO,$IY578+39),"")</f>
      </c>
      <c r="ID578">
        <f>IF($IZ578&gt;=40,INDEX($GO:$GO,$IY578+40),"")</f>
      </c>
      <c r="IE578">
        <f>IF($IZ578&gt;=41,INDEX($GO:$GO,$IY578+41),"")</f>
      </c>
      <c r="IF578">
        <f>IF($IZ578&gt;=42,INDEX($GO:$GO,$IY578+42),"")</f>
      </c>
      <c r="IG578">
        <f>IF($IZ578&gt;=43,INDEX($GO:$GO,$IY578+43),"")</f>
      </c>
      <c r="IH578">
        <f>IF($IZ578&gt;=44,INDEX($GO:$GO,$IY578+44),"")</f>
      </c>
      <c r="II578">
        <f>IF($IZ578&gt;=45,INDEX($GO:$GO,$IY578+45),"")</f>
      </c>
      <c r="IJ578">
        <f>IF($IZ578&gt;=46,INDEX($GO:$GO,$IY578+46),"")</f>
      </c>
      <c r="IK578">
        <f>IF($IZ578&gt;=47,INDEX($GO:$GO,$IY578+47),"")</f>
      </c>
      <c r="IL578">
        <f>IF($IZ578&gt;=48,INDEX($GO:$GO,$IY578+48),"")</f>
      </c>
      <c r="IM578">
        <f>IF($IZ578&gt;=49,INDEX($GO:$GO,$IY578+49),"")</f>
      </c>
      <c r="IN578">
        <f>IF($IZ578&gt;=50,INDEX($GO:$GO,$IY578+50),"")</f>
      </c>
      <c r="IO578">
        <f>IF($IZ578&gt;=51,INDEX($GO:$GO,$IY578+51),"")</f>
      </c>
      <c r="IP578">
        <f>IF($IZ578&gt;=52,INDEX($GO:$GO,$IY578+52),"")</f>
      </c>
      <c r="IQ578">
        <f>IF($IZ578&gt;=53,INDEX($GO:$GO,$IY578+53),"")</f>
      </c>
      <c r="IR578">
        <f>IF($IZ578&gt;=54,INDEX($GO:$GO,$IY578+54),"")</f>
      </c>
      <c r="IS578">
        <f>IF($IZ578&gt;=55,INDEX($GO:$GO,$IY578+55),"")</f>
      </c>
      <c r="IT578">
        <f>IF($IZ578&gt;=56,INDEX($GO:$GO,$IY578+56),"")</f>
      </c>
      <c r="IU578">
        <f>IF($IZ578&gt;=57,INDEX($GO:$GO,$IY578+57),"")</f>
      </c>
      <c r="IV578">
        <f>IF($IZ578&gt;=58,INDEX($GO:$GO,$IY578+58),"")</f>
      </c>
      <c r="IW578">
        <f>IF($IZ578&gt;=59,INDEX($GO:$GO,$IY578+59),"")</f>
      </c>
      <c r="IX578">
        <f>IF($IZ578&gt;=60,INDEX($GO:$GO,$IY578+60),"")</f>
      </c>
      <c r="IY578">
        <f>IFERROR(MATCH($GN578,$GO$2:$GO$827,0)+1,0)</f>
      </c>
      <c r="IZ578">
        <f>IFERROR(INDEX($GP$2:$GP$827,MATCH($GN578,$GO$2:$GO$827,0)),0)</f>
      </c>
      <c r="JA578" t="s">
        <v>23</v>
      </c>
      <c r="JB578" t="s">
        <v>23</v>
      </c>
    </row>
    <row r="579" spans="1:262" x14ac:dyDescent="0.25">
      <c r="F579" s="1"/>
      <c r="G579" s="1"/>
      <c r="H579" s="1"/>
      <c r="I579" s="1"/>
      <c r="J579" s="1">
        <f>IFERROR(IF(FIND(" - ",$F579)&gt;0,MID($F579,FIND(" - ",$F579)+3,LEN($F579)),""),"")</f>
      </c>
      <c r="L579" s="1"/>
      <c r="N579" t="s">
        <v>23</v>
      </c>
      <c r="P579">
        <f>IF(OR($N579="",$O579=""),"",IFERROR($N579/$O579,0))</f>
      </c>
      <c r="Q579">
        <f>IF($N579="","",
IF($G579="","",
IF(ISNUMBER(SEARCH("exempt",LOWER($G579))),0,
$N579*(VALUE(SUBSTITUTE($G579,"%",""))/100))))</f>
      </c>
      <c r="W579">
        <f>IF($N579="","",
SUM($N579,$Q579,$U579,$R579,$T579)-
IF($V579="",0,VALUE($V579)))</f>
      </c>
      <c r="AE579" t="s">
        <v>1640</v>
      </c>
      <c r="AJ579" t="s">
        <v>745</v>
      </c>
      <c r="AM579">
        <f>IFERROR(LEFT($F579,FIND(" - ",$F579)-1),$F579)</f>
      </c>
      <c r="AP579">
        <f>IF($CE579&gt;=1,INDEX($AN:$AN,$CD579+1),"")</f>
      </c>
      <c r="AQ579">
        <f>IF($CE579&gt;=2,INDEX($AN:$AN,$CD579+2),"")</f>
      </c>
      <c r="AR579">
        <f>IF($CE579&gt;=3,INDEX($AN:$AN,$CD579+3),"")</f>
      </c>
      <c r="AS579">
        <f>IF($CE579&gt;=4,INDEX($AN:$AN,$CD579+4),"")</f>
      </c>
      <c r="AT579">
        <f>IF($CE579&gt;=5,INDEX($AN:$AN,$CD579+5),"")</f>
      </c>
      <c r="AU579">
        <f>IF($CE579&gt;=6,INDEX($AN:$AN,$CD579+6),"")</f>
      </c>
      <c r="AV579">
        <f>IF($CE579&gt;=7,INDEX($AN:$AN,$CD579+7),"")</f>
      </c>
      <c r="AW579">
        <f>IF($CE579&gt;=8,INDEX($AN:$AN,$CD579+8),"")</f>
      </c>
      <c r="AX579">
        <f>IF($CE579&gt;=9,INDEX($AN:$AN,$CD579+9),"")</f>
      </c>
      <c r="AY579">
        <f>IF($CE579&gt;=10,INDEX($AN:$AN,$CD579+10),"")</f>
      </c>
      <c r="AZ579">
        <f>IF($CE579&gt;=11,INDEX($AN:$AN,$CD579+11),"")</f>
      </c>
      <c r="BA579">
        <f>IF($CE579&gt;=12,INDEX($AN:$AN,$CD579+12),"")</f>
      </c>
      <c r="BB579">
        <f>IF($CE579&gt;=13,INDEX($AN:$AN,$CD579+13),"")</f>
      </c>
      <c r="BC579">
        <f>IF($CE579&gt;=14,INDEX($AN:$AN,$CD579+14),"")</f>
      </c>
      <c r="BD579">
        <f>IF($CE579&gt;=15,INDEX($AN:$AN,$CD579+15),"")</f>
      </c>
      <c r="BE579">
        <f>IF($CE579&gt;=16,INDEX($AN:$AN,$CD579+16),"")</f>
      </c>
      <c r="BF579">
        <f>IF($CE579&gt;=17,INDEX($AN:$AN,$CD579+17),"")</f>
      </c>
      <c r="BG579">
        <f>IF($CE579&gt;=18,INDEX($AN:$AN,$CD579+18),"")</f>
      </c>
      <c r="BH579">
        <f>IF($CE579&gt;=19,INDEX($AN:$AN,$CD579+19),"")</f>
      </c>
      <c r="BI579">
        <f>IF($CE579&gt;=20,INDEX($AN:$AN,$CD579+20),"")</f>
      </c>
      <c r="BJ579">
        <f>IF($CE579&gt;=21,INDEX($AN:$AN,$CD579+21),"")</f>
      </c>
      <c r="BK579">
        <f>IF($CE579&gt;=22,INDEX($AN:$AN,$CD579+22),"")</f>
      </c>
      <c r="BL579">
        <f>IF($CE579&gt;=23,INDEX($AN:$AN,$CD579+23),"")</f>
      </c>
      <c r="BM579">
        <f>IF($CE579&gt;=24,INDEX($AN:$AN,$CD579+24),"")</f>
      </c>
      <c r="BN579">
        <f>IF($CE579&gt;=25,INDEX($AN:$AN,$CD579+25),"")</f>
      </c>
      <c r="BO579">
        <f>IF($CE579&gt;=26,INDEX($AN:$AN,$CD579+26),"")</f>
      </c>
      <c r="BP579">
        <f>IF($CE579&gt;=27,INDEX($AN:$AN,$CD579+27),"")</f>
      </c>
      <c r="BQ579">
        <f>IF($CE579&gt;=28,INDEX($AN:$AN,$CD579+28),"")</f>
      </c>
      <c r="BR579">
        <f>IF($CE579&gt;=29,INDEX($AN:$AN,$CD579+29),"")</f>
      </c>
      <c r="BS579">
        <f>IF($CE579&gt;=30,INDEX($AN:$AN,$CD579+30),"")</f>
      </c>
      <c r="BT579">
        <f>IF($CE579&gt;=31,INDEX($AN:$AN,$CD579+31),"")</f>
      </c>
      <c r="BU579">
        <f>IF($CE579&gt;=32,INDEX($AN:$AN,$CD579+32),"")</f>
      </c>
      <c r="BV579">
        <f>IF($CE579&gt;=33,INDEX($AN:$AN,$CD579+33),"")</f>
      </c>
      <c r="BW579">
        <f>IF($CE579&gt;=34,INDEX($AN:$AN,$CD579+34),"")</f>
      </c>
      <c r="BX579">
        <f>IF($CE579&gt;=35,INDEX($AN:$AN,$CD579+35),"")</f>
      </c>
      <c r="BY579">
        <f>IF($CE579&gt;=36,INDEX($AN:$AN,$CD579+36),"")</f>
      </c>
      <c r="BZ579">
        <f>IF($CE579&gt;=37,INDEX($AN:$AN,$CD579+37),"")</f>
      </c>
      <c r="CA579">
        <f>IF($CE579&gt;=38,INDEX($AN:$AN,$CD579+38),"")</f>
      </c>
      <c r="CB579">
        <f>IF($CE579&gt;=39,INDEX($AN:$AN,$CD579+39),"")</f>
      </c>
      <c r="CC579">
        <f>IF($CE579&gt;=40,INDEX($AN:$AN,$CD579+40),"")</f>
      </c>
      <c r="CD579">
        <f>IFERROR(MATCH($AM579,$AN$2:$AN$133,0)+1,0)</f>
      </c>
      <c r="CE579">
        <f>IFERROR(INDEX($AO$2:$AO$133,MATCH($AM579,$AN$2:$AN$133,0)),0)</f>
      </c>
      <c r="CF579">
        <f>IFERROR(LEFT($K579,FIND(" - ",$K579)-1),$K579)</f>
      </c>
      <c r="CG579" t="s">
        <v>80</v>
      </c>
      <c r="CI579">
        <f>IF($DD579&gt;=1,INDEX($CG:$CG,$DC579+1),"")</f>
      </c>
      <c r="CJ579">
        <f>IF($DD579&gt;=2,INDEX($CG:$CG,$DC579+2),"")</f>
      </c>
      <c r="CK579">
        <f>IF($DD579&gt;=3,INDEX($CG:$CG,$DC579+3),"")</f>
      </c>
      <c r="CL579">
        <f>IF($DD579&gt;=4,INDEX($CG:$CG,$DC579+4),"")</f>
      </c>
      <c r="CM579">
        <f>IF($DD579&gt;=5,INDEX($CG:$CG,$DC579+5),"")</f>
      </c>
      <c r="CN579">
        <f>IF($DD579&gt;=6,INDEX($CG:$CG,$DC579+6),"")</f>
      </c>
      <c r="CO579">
        <f>IF($DD579&gt;=7,INDEX($CG:$CG,$DC579+7),"")</f>
      </c>
      <c r="CP579">
        <f>IF($DD579&gt;=8,INDEX($CG:$CG,$DC579+8),"")</f>
      </c>
      <c r="CQ579">
        <f>IF($DD579&gt;=9,INDEX($CG:$CG,$DC579+9),"")</f>
      </c>
      <c r="CR579">
        <f>IF($DD579&gt;=10,INDEX($CG:$CG,$DC579+10),"")</f>
      </c>
      <c r="CS579">
        <f>IF($DD579&gt;=11,INDEX($CG:$CG,$DC579+11),"")</f>
      </c>
      <c r="CT579">
        <f>IF($DD579&gt;=12,INDEX($CG:$CG,$DC579+12),"")</f>
      </c>
      <c r="CU579">
        <f>IF($DD579&gt;=13,INDEX($CG:$CG,$DC579+13),"")</f>
      </c>
      <c r="CV579">
        <f>IF($DD579&gt;=14,INDEX($CG:$CG,$DC579+14),"")</f>
      </c>
      <c r="CW579">
        <f>IF($DD579&gt;=15,INDEX($CG:$CG,$DC579+15),"")</f>
      </c>
      <c r="CX579">
        <f>IF($DD579&gt;=16,INDEX($CG:$CG,$DC579+16),"")</f>
      </c>
      <c r="CY579">
        <f>IF($DD579&gt;=17,INDEX($CG:$CG,$DC579+17),"")</f>
      </c>
      <c r="CZ579">
        <f>IF($DD579&gt;=18,INDEX($CG:$CG,$DC579+18),"")</f>
      </c>
      <c r="DA579">
        <f>IF($DD579&gt;=19,INDEX($CG:$CG,$DC579+19),"")</f>
      </c>
      <c r="DB579">
        <f>IF($DD579&gt;=20,INDEX($CG:$CG,$DC579+20),"")</f>
      </c>
      <c r="DC579">
        <f>IFERROR(MATCH($CF579,$CG$2:$CG$1558,0)+1,0)</f>
      </c>
      <c r="DD579">
        <f>IFERROR(INDEX($CH$2:$CH$1558,MATCH($CF579,$CG$2:$CG$1558,0)),0)</f>
      </c>
      <c r="DE579">
        <f>IFERROR(INDEX($AL:$AL,MATCH($G579,$AK:$AK,0))&amp;"","")</f>
      </c>
      <c r="DI579">
        <f>IF($GL579&gt;=1,INDEX($DF:$DF,$GK579+1),"")</f>
      </c>
      <c r="DJ579">
        <f>IF($GL579&gt;=2,INDEX($DF:$DF,$GK579+2),"")</f>
      </c>
      <c r="DK579">
        <f>IF($GL579&gt;=3,INDEX($DF:$DF,$GK579+3),"")</f>
      </c>
      <c r="DL579">
        <f>IF($GL579&gt;=4,INDEX($DF:$DF,$GK579+4),"")</f>
      </c>
      <c r="DM579">
        <f>IF($GL579&gt;=5,INDEX($DF:$DF,$GK579+5),"")</f>
      </c>
      <c r="DN579">
        <f>IF($GL579&gt;=6,INDEX($DF:$DF,$GK579+6),"")</f>
      </c>
      <c r="DO579">
        <f>IF($GL579&gt;=7,INDEX($DF:$DF,$GK579+7),"")</f>
      </c>
      <c r="DP579">
        <f>IF($GL579&gt;=8,INDEX($DF:$DF,$GK579+8),"")</f>
      </c>
      <c r="DQ579">
        <f>IF($GL579&gt;=9,INDEX($DF:$DF,$GK579+9),"")</f>
      </c>
      <c r="DR579">
        <f>IF($GL579&gt;=10,INDEX($DF:$DF,$GK579+10),"")</f>
      </c>
      <c r="DS579">
        <f>IF($GL579&gt;=11,INDEX($DF:$DF,$GK579+11),"")</f>
      </c>
      <c r="DT579">
        <f>IF($GL579&gt;=12,INDEX($DF:$DF,$GK579+12),"")</f>
      </c>
      <c r="DU579">
        <f>IF($GL579&gt;=13,INDEX($DF:$DF,$GK579+13),"")</f>
      </c>
      <c r="DV579">
        <f>IF($GL579&gt;=14,INDEX($DF:$DF,$GK579+14),"")</f>
      </c>
      <c r="DW579">
        <f>IF($GL579&gt;=15,INDEX($DF:$DF,$GK579+15),"")</f>
      </c>
      <c r="DX579">
        <f>IF($GL579&gt;=16,INDEX($DF:$DF,$GK579+16),"")</f>
      </c>
      <c r="DY579">
        <f>IF($GL579&gt;=17,INDEX($DF:$DF,$GK579+17),"")</f>
      </c>
      <c r="DZ579">
        <f>IF($GL579&gt;=18,INDEX($DF:$DF,$GK579+18),"")</f>
      </c>
      <c r="EA579">
        <f>IF($GL579&gt;=19,INDEX($DF:$DF,$GK579+19),"")</f>
      </c>
      <c r="EB579">
        <f>IF($GL579&gt;=20,INDEX($DF:$DF,$GK579+20),"")</f>
      </c>
      <c r="EC579">
        <f>IF($GL579&gt;=21,INDEX($DF:$DF,$GK579+21),"")</f>
      </c>
      <c r="ED579">
        <f>IF($GL579&gt;=22,INDEX($DF:$DF,$GK579+22),"")</f>
      </c>
      <c r="EE579">
        <f>IF($GL579&gt;=23,INDEX($DF:$DF,$GK579+23),"")</f>
      </c>
      <c r="EF579">
        <f>IF($GL579&gt;=24,INDEX($DF:$DF,$GK579+24),"")</f>
      </c>
      <c r="EG579">
        <f>IF($GL579&gt;=25,INDEX($DF:$DF,$GK579+25),"")</f>
      </c>
      <c r="EH579">
        <f>IF($GL579&gt;=26,INDEX($DF:$DF,$GK579+26),"")</f>
      </c>
      <c r="EI579">
        <f>IF($GL579&gt;=27,INDEX($DF:$DF,$GK579+27),"")</f>
      </c>
      <c r="EJ579">
        <f>IF($GL579&gt;=28,INDEX($DF:$DF,$GK579+28),"")</f>
      </c>
      <c r="EK579">
        <f>IF($GL579&gt;=29,INDEX($DF:$DF,$GK579+29),"")</f>
      </c>
      <c r="EL579">
        <f>IF($GL579&gt;=30,INDEX($DF:$DF,$GK579+30),"")</f>
      </c>
      <c r="EM579">
        <f>IF($GL579&gt;=31,INDEX($DF:$DF,$GK579+31),"")</f>
      </c>
      <c r="EN579">
        <f>IF($GL579&gt;=32,INDEX($DF:$DF,$GK579+32),"")</f>
      </c>
      <c r="EO579">
        <f>IF($GL579&gt;=33,INDEX($DF:$DF,$GK579+33),"")</f>
      </c>
      <c r="EP579">
        <f>IF($GL579&gt;=34,INDEX($DF:$DF,$GK579+34),"")</f>
      </c>
      <c r="EQ579">
        <f>IF($GL579&gt;=35,INDEX($DF:$DF,$GK579+35),"")</f>
      </c>
      <c r="ER579">
        <f>IF($GL579&gt;=36,INDEX($DF:$DF,$GK579+36),"")</f>
      </c>
      <c r="ES579">
        <f>IF($GL579&gt;=37,INDEX($DF:$DF,$GK579+37),"")</f>
      </c>
      <c r="ET579">
        <f>IF($GL579&gt;=38,INDEX($DF:$DF,$GK579+38),"")</f>
      </c>
      <c r="EU579">
        <f>IF($GL579&gt;=39,INDEX($DF:$DF,$GK579+39),"")</f>
      </c>
      <c r="EV579">
        <f>IF($GL579&gt;=40,INDEX($DF:$DF,$GK579+40),"")</f>
      </c>
      <c r="EW579">
        <f>IF($GL579&gt;=1,INDEX($DG:$DG,$GK579+1),"")</f>
      </c>
      <c r="EX579">
        <f>IF($GL579&gt;=2,INDEX($DG:$DG,$GK579+2),"")</f>
      </c>
      <c r="EY579">
        <f>IF($GL579&gt;=3,INDEX($DG:$DG,$GK579+3),"")</f>
      </c>
      <c r="EZ579">
        <f>IF($GL579&gt;=4,INDEX($DG:$DG,$GK579+4),"")</f>
      </c>
      <c r="FA579">
        <f>IF($GL579&gt;=5,INDEX($DG:$DG,$GK579+5),"")</f>
      </c>
      <c r="FB579">
        <f>IF($GL579&gt;=6,INDEX($DG:$DG,$GK579+6),"")</f>
      </c>
      <c r="FC579">
        <f>IF($GL579&gt;=7,INDEX($DG:$DG,$GK579+7),"")</f>
      </c>
      <c r="FD579">
        <f>IF($GL579&gt;=8,INDEX($DG:$DG,$GK579+8),"")</f>
      </c>
      <c r="FE579">
        <f>IF($GL579&gt;=9,INDEX($DG:$DG,$GK579+9),"")</f>
      </c>
      <c r="FF579">
        <f>IF($GL579&gt;=10,INDEX($DG:$DG,$GK579+10),"")</f>
      </c>
      <c r="FG579">
        <f>IF($GL579&gt;=11,INDEX($DG:$DG,$GK579+11),"")</f>
      </c>
      <c r="FH579">
        <f>IF($GL579&gt;=12,INDEX($DG:$DG,$GK579+12),"")</f>
      </c>
      <c r="FI579">
        <f>IF($GL579&gt;=13,INDEX($DG:$DG,$GK579+13),"")</f>
      </c>
      <c r="FJ579">
        <f>IF($GL579&gt;=14,INDEX($DG:$DG,$GK579+14),"")</f>
      </c>
      <c r="FK579">
        <f>IF($GL579&gt;=15,INDEX($DG:$DG,$GK579+15),"")</f>
      </c>
      <c r="FL579">
        <f>IF($GL579&gt;=16,INDEX($DG:$DG,$GK579+16),"")</f>
      </c>
      <c r="FM579">
        <f>IF($GL579&gt;=17,INDEX($DG:$DG,$GK579+17),"")</f>
      </c>
      <c r="FN579">
        <f>IF($GL579&gt;=18,INDEX($DG:$DG,$GK579+18),"")</f>
      </c>
      <c r="FO579">
        <f>IF($GL579&gt;=19,INDEX($DG:$DG,$GK579+19),"")</f>
      </c>
      <c r="FP579">
        <f>IF($GL579&gt;=20,INDEX($DG:$DG,$GK579+20),"")</f>
      </c>
      <c r="FQ579">
        <f>IF($GL579&gt;=21,INDEX($DG:$DG,$GK579+21),"")</f>
      </c>
      <c r="FR579">
        <f>IF($GL579&gt;=22,INDEX($DG:$DG,$GK579+22),"")</f>
      </c>
      <c r="FS579">
        <f>IF($GL579&gt;=23,INDEX($DG:$DG,$GK579+23),"")</f>
      </c>
      <c r="FT579">
        <f>IF($GL579&gt;=24,INDEX($DG:$DG,$GK579+24),"")</f>
      </c>
      <c r="FU579">
        <f>IF($GL579&gt;=25,INDEX($DG:$DG,$GK579+25),"")</f>
      </c>
      <c r="FV579">
        <f>IF($GL579&gt;=26,INDEX($DG:$DG,$GK579+26),"")</f>
      </c>
      <c r="FW579">
        <f>IF($GL579&gt;=27,INDEX($DG:$DG,$GK579+27),"")</f>
      </c>
      <c r="FX579">
        <f>IF($GL579&gt;=28,INDEX($DG:$DG,$GK579+28),"")</f>
      </c>
      <c r="FY579">
        <f>IF($GL579&gt;=29,INDEX($DG:$DG,$GK579+29),"")</f>
      </c>
      <c r="FZ579">
        <f>IF($GL579&gt;=30,INDEX($DG:$DG,$GK579+30),"")</f>
      </c>
      <c r="GA579">
        <f>IF($GL579&gt;=31,INDEX($DG:$DG,$GK579+31),"")</f>
      </c>
      <c r="GB579">
        <f>IF($GL579&gt;=32,INDEX($DG:$DG,$GK579+32),"")</f>
      </c>
      <c r="GC579">
        <f>IF($GL579&gt;=33,INDEX($DG:$DG,$GK579+33),"")</f>
      </c>
      <c r="GD579">
        <f>IF($GL579&gt;=34,INDEX($DG:$DG,$GK579+34),"")</f>
      </c>
      <c r="GE579">
        <f>IF($GL579&gt;=35,INDEX($DG:$DG,$GK579+35),"")</f>
      </c>
      <c r="GF579">
        <f>IF($GL579&gt;=36,INDEX($DG:$DG,$GK579+36),"")</f>
      </c>
      <c r="GG579">
        <f>IF($GL579&gt;=37,INDEX($DG:$DG,$GK579+37),"")</f>
      </c>
      <c r="GH579">
        <f>IF($GL579&gt;=38,INDEX($DG:$DG,$GK579+38),"")</f>
      </c>
      <c r="GI579">
        <f>IF($GL579&gt;=39,INDEX($DG:$DG,$GK579+39),"")</f>
      </c>
      <c r="GJ579">
        <f>IF($GL579&gt;=40,INDEX($DG:$DG,$GK579+40),"")</f>
      </c>
      <c r="GK579">
        <f>IFERROR(MATCH($DE579,$DF$2:$DF$166,0)+1,0)</f>
      </c>
      <c r="GL579">
        <f>IFERROR(INDEX($DH$2:$DH$166,MATCH($DE579,$DF$2:$DF$166,0)),0)</f>
      </c>
      <c r="GM579">
        <f>IFERROR(MATCH($H579,$DI$579:$EV$579,0),0)</f>
      </c>
      <c r="GN579">
        <f>IF($GM579&gt;0,INDEX($EW$579:$GJ$579,$GM579),"")</f>
      </c>
      <c r="GO579" t="s">
        <v>1319</v>
      </c>
      <c r="GQ579">
        <f>IF($IZ579&gt;=1,INDEX($GO:$GO,$IY579+1),"")</f>
      </c>
      <c r="GR579">
        <f>IF($IZ579&gt;=2,INDEX($GO:$GO,$IY579+2),"")</f>
      </c>
      <c r="GS579">
        <f>IF($IZ579&gt;=3,INDEX($GO:$GO,$IY579+3),"")</f>
      </c>
      <c r="GT579">
        <f>IF($IZ579&gt;=4,INDEX($GO:$GO,$IY579+4),"")</f>
      </c>
      <c r="GU579">
        <f>IF($IZ579&gt;=5,INDEX($GO:$GO,$IY579+5),"")</f>
      </c>
      <c r="GV579">
        <f>IF($IZ579&gt;=6,INDEX($GO:$GO,$IY579+6),"")</f>
      </c>
      <c r="GW579">
        <f>IF($IZ579&gt;=7,INDEX($GO:$GO,$IY579+7),"")</f>
      </c>
      <c r="GX579">
        <f>IF($IZ579&gt;=8,INDEX($GO:$GO,$IY579+8),"")</f>
      </c>
      <c r="GY579">
        <f>IF($IZ579&gt;=9,INDEX($GO:$GO,$IY579+9),"")</f>
      </c>
      <c r="GZ579">
        <f>IF($IZ579&gt;=10,INDEX($GO:$GO,$IY579+10),"")</f>
      </c>
      <c r="HA579">
        <f>IF($IZ579&gt;=11,INDEX($GO:$GO,$IY579+11),"")</f>
      </c>
      <c r="HB579">
        <f>IF($IZ579&gt;=12,INDEX($GO:$GO,$IY579+12),"")</f>
      </c>
      <c r="HC579">
        <f>IF($IZ579&gt;=13,INDEX($GO:$GO,$IY579+13),"")</f>
      </c>
      <c r="HD579">
        <f>IF($IZ579&gt;=14,INDEX($GO:$GO,$IY579+14),"")</f>
      </c>
      <c r="HE579">
        <f>IF($IZ579&gt;=15,INDEX($GO:$GO,$IY579+15),"")</f>
      </c>
      <c r="HF579">
        <f>IF($IZ579&gt;=16,INDEX($GO:$GO,$IY579+16),"")</f>
      </c>
      <c r="HG579">
        <f>IF($IZ579&gt;=17,INDEX($GO:$GO,$IY579+17),"")</f>
      </c>
      <c r="HH579">
        <f>IF($IZ579&gt;=18,INDEX($GO:$GO,$IY579+18),"")</f>
      </c>
      <c r="HI579">
        <f>IF($IZ579&gt;=19,INDEX($GO:$GO,$IY579+19),"")</f>
      </c>
      <c r="HJ579">
        <f>IF($IZ579&gt;=20,INDEX($GO:$GO,$IY579+20),"")</f>
      </c>
      <c r="HK579">
        <f>IF($IZ579&gt;=21,INDEX($GO:$GO,$IY579+21),"")</f>
      </c>
      <c r="HL579">
        <f>IF($IZ579&gt;=22,INDEX($GO:$GO,$IY579+22),"")</f>
      </c>
      <c r="HM579">
        <f>IF($IZ579&gt;=23,INDEX($GO:$GO,$IY579+23),"")</f>
      </c>
      <c r="HN579">
        <f>IF($IZ579&gt;=24,INDEX($GO:$GO,$IY579+24),"")</f>
      </c>
      <c r="HO579">
        <f>IF($IZ579&gt;=25,INDEX($GO:$GO,$IY579+25),"")</f>
      </c>
      <c r="HP579">
        <f>IF($IZ579&gt;=26,INDEX($GO:$GO,$IY579+26),"")</f>
      </c>
      <c r="HQ579">
        <f>IF($IZ579&gt;=27,INDEX($GO:$GO,$IY579+27),"")</f>
      </c>
      <c r="HR579">
        <f>IF($IZ579&gt;=28,INDEX($GO:$GO,$IY579+28),"")</f>
      </c>
      <c r="HS579">
        <f>IF($IZ579&gt;=29,INDEX($GO:$GO,$IY579+29),"")</f>
      </c>
      <c r="HT579">
        <f>IF($IZ579&gt;=30,INDEX($GO:$GO,$IY579+30),"")</f>
      </c>
      <c r="HU579">
        <f>IF($IZ579&gt;=31,INDEX($GO:$GO,$IY579+31),"")</f>
      </c>
      <c r="HV579">
        <f>IF($IZ579&gt;=32,INDEX($GO:$GO,$IY579+32),"")</f>
      </c>
      <c r="HW579">
        <f>IF($IZ579&gt;=33,INDEX($GO:$GO,$IY579+33),"")</f>
      </c>
      <c r="HX579">
        <f>IF($IZ579&gt;=34,INDEX($GO:$GO,$IY579+34),"")</f>
      </c>
      <c r="HY579">
        <f>IF($IZ579&gt;=35,INDEX($GO:$GO,$IY579+35),"")</f>
      </c>
      <c r="HZ579">
        <f>IF($IZ579&gt;=36,INDEX($GO:$GO,$IY579+36),"")</f>
      </c>
      <c r="IA579">
        <f>IF($IZ579&gt;=37,INDEX($GO:$GO,$IY579+37),"")</f>
      </c>
      <c r="IB579">
        <f>IF($IZ579&gt;=38,INDEX($GO:$GO,$IY579+38),"")</f>
      </c>
      <c r="IC579">
        <f>IF($IZ579&gt;=39,INDEX($GO:$GO,$IY579+39),"")</f>
      </c>
      <c r="ID579">
        <f>IF($IZ579&gt;=40,INDEX($GO:$GO,$IY579+40),"")</f>
      </c>
      <c r="IE579">
        <f>IF($IZ579&gt;=41,INDEX($GO:$GO,$IY579+41),"")</f>
      </c>
      <c r="IF579">
        <f>IF($IZ579&gt;=42,INDEX($GO:$GO,$IY579+42),"")</f>
      </c>
      <c r="IG579">
        <f>IF($IZ579&gt;=43,INDEX($GO:$GO,$IY579+43),"")</f>
      </c>
      <c r="IH579">
        <f>IF($IZ579&gt;=44,INDEX($GO:$GO,$IY579+44),"")</f>
      </c>
      <c r="II579">
        <f>IF($IZ579&gt;=45,INDEX($GO:$GO,$IY579+45),"")</f>
      </c>
      <c r="IJ579">
        <f>IF($IZ579&gt;=46,INDEX($GO:$GO,$IY579+46),"")</f>
      </c>
      <c r="IK579">
        <f>IF($IZ579&gt;=47,INDEX($GO:$GO,$IY579+47),"")</f>
      </c>
      <c r="IL579">
        <f>IF($IZ579&gt;=48,INDEX($GO:$GO,$IY579+48),"")</f>
      </c>
      <c r="IM579">
        <f>IF($IZ579&gt;=49,INDEX($GO:$GO,$IY579+49),"")</f>
      </c>
      <c r="IN579">
        <f>IF($IZ579&gt;=50,INDEX($GO:$GO,$IY579+50),"")</f>
      </c>
      <c r="IO579">
        <f>IF($IZ579&gt;=51,INDEX($GO:$GO,$IY579+51),"")</f>
      </c>
      <c r="IP579">
        <f>IF($IZ579&gt;=52,INDEX($GO:$GO,$IY579+52),"")</f>
      </c>
      <c r="IQ579">
        <f>IF($IZ579&gt;=53,INDEX($GO:$GO,$IY579+53),"")</f>
      </c>
      <c r="IR579">
        <f>IF($IZ579&gt;=54,INDEX($GO:$GO,$IY579+54),"")</f>
      </c>
      <c r="IS579">
        <f>IF($IZ579&gt;=55,INDEX($GO:$GO,$IY579+55),"")</f>
      </c>
      <c r="IT579">
        <f>IF($IZ579&gt;=56,INDEX($GO:$GO,$IY579+56),"")</f>
      </c>
      <c r="IU579">
        <f>IF($IZ579&gt;=57,INDEX($GO:$GO,$IY579+57),"")</f>
      </c>
      <c r="IV579">
        <f>IF($IZ579&gt;=58,INDEX($GO:$GO,$IY579+58),"")</f>
      </c>
      <c r="IW579">
        <f>IF($IZ579&gt;=59,INDEX($GO:$GO,$IY579+59),"")</f>
      </c>
      <c r="IX579">
        <f>IF($IZ579&gt;=60,INDEX($GO:$GO,$IY579+60),"")</f>
      </c>
      <c r="IY579">
        <f>IFERROR(MATCH($GN579,$GO$2:$GO$827,0)+1,0)</f>
      </c>
      <c r="IZ579">
        <f>IFERROR(INDEX($GP$2:$GP$827,MATCH($GN579,$GO$2:$GO$827,0)),0)</f>
      </c>
      <c r="JA579" t="s">
        <v>23</v>
      </c>
      <c r="JB579" t="s">
        <v>23</v>
      </c>
    </row>
    <row r="580" spans="1:262" x14ac:dyDescent="0.25">
      <c r="F580" s="1"/>
      <c r="G580" s="1"/>
      <c r="H580" s="1"/>
      <c r="I580" s="1"/>
      <c r="J580" s="1">
        <f>IFERROR(IF(FIND(" - ",$F580)&gt;0,MID($F580,FIND(" - ",$F580)+3,LEN($F580)),""),"")</f>
      </c>
      <c r="L580" s="1"/>
      <c r="N580" t="s">
        <v>23</v>
      </c>
      <c r="P580">
        <f>IF(OR($N580="",$O580=""),"",IFERROR($N580/$O580,0))</f>
      </c>
      <c r="Q580">
        <f>IF($N580="","",
IF($G580="","",
IF(ISNUMBER(SEARCH("exempt",LOWER($G580))),0,
$N580*(VALUE(SUBSTITUTE($G580,"%",""))/100))))</f>
      </c>
      <c r="W580">
        <f>IF($N580="","",
SUM($N580,$Q580,$U580,$R580,$T580)-
IF($V580="",0,VALUE($V580)))</f>
      </c>
      <c r="AE580" t="s">
        <v>1641</v>
      </c>
      <c r="AJ580" t="s">
        <v>750</v>
      </c>
      <c r="AM580">
        <f>IFERROR(LEFT($F580,FIND(" - ",$F580)-1),$F580)</f>
      </c>
      <c r="AP580">
        <f>IF($CE580&gt;=1,INDEX($AN:$AN,$CD580+1),"")</f>
      </c>
      <c r="AQ580">
        <f>IF($CE580&gt;=2,INDEX($AN:$AN,$CD580+2),"")</f>
      </c>
      <c r="AR580">
        <f>IF($CE580&gt;=3,INDEX($AN:$AN,$CD580+3),"")</f>
      </c>
      <c r="AS580">
        <f>IF($CE580&gt;=4,INDEX($AN:$AN,$CD580+4),"")</f>
      </c>
      <c r="AT580">
        <f>IF($CE580&gt;=5,INDEX($AN:$AN,$CD580+5),"")</f>
      </c>
      <c r="AU580">
        <f>IF($CE580&gt;=6,INDEX($AN:$AN,$CD580+6),"")</f>
      </c>
      <c r="AV580">
        <f>IF($CE580&gt;=7,INDEX($AN:$AN,$CD580+7),"")</f>
      </c>
      <c r="AW580">
        <f>IF($CE580&gt;=8,INDEX($AN:$AN,$CD580+8),"")</f>
      </c>
      <c r="AX580">
        <f>IF($CE580&gt;=9,INDEX($AN:$AN,$CD580+9),"")</f>
      </c>
      <c r="AY580">
        <f>IF($CE580&gt;=10,INDEX($AN:$AN,$CD580+10),"")</f>
      </c>
      <c r="AZ580">
        <f>IF($CE580&gt;=11,INDEX($AN:$AN,$CD580+11),"")</f>
      </c>
      <c r="BA580">
        <f>IF($CE580&gt;=12,INDEX($AN:$AN,$CD580+12),"")</f>
      </c>
      <c r="BB580">
        <f>IF($CE580&gt;=13,INDEX($AN:$AN,$CD580+13),"")</f>
      </c>
      <c r="BC580">
        <f>IF($CE580&gt;=14,INDEX($AN:$AN,$CD580+14),"")</f>
      </c>
      <c r="BD580">
        <f>IF($CE580&gt;=15,INDEX($AN:$AN,$CD580+15),"")</f>
      </c>
      <c r="BE580">
        <f>IF($CE580&gt;=16,INDEX($AN:$AN,$CD580+16),"")</f>
      </c>
      <c r="BF580">
        <f>IF($CE580&gt;=17,INDEX($AN:$AN,$CD580+17),"")</f>
      </c>
      <c r="BG580">
        <f>IF($CE580&gt;=18,INDEX($AN:$AN,$CD580+18),"")</f>
      </c>
      <c r="BH580">
        <f>IF($CE580&gt;=19,INDEX($AN:$AN,$CD580+19),"")</f>
      </c>
      <c r="BI580">
        <f>IF($CE580&gt;=20,INDEX($AN:$AN,$CD580+20),"")</f>
      </c>
      <c r="BJ580">
        <f>IF($CE580&gt;=21,INDEX($AN:$AN,$CD580+21),"")</f>
      </c>
      <c r="BK580">
        <f>IF($CE580&gt;=22,INDEX($AN:$AN,$CD580+22),"")</f>
      </c>
      <c r="BL580">
        <f>IF($CE580&gt;=23,INDEX($AN:$AN,$CD580+23),"")</f>
      </c>
      <c r="BM580">
        <f>IF($CE580&gt;=24,INDEX($AN:$AN,$CD580+24),"")</f>
      </c>
      <c r="BN580">
        <f>IF($CE580&gt;=25,INDEX($AN:$AN,$CD580+25),"")</f>
      </c>
      <c r="BO580">
        <f>IF($CE580&gt;=26,INDEX($AN:$AN,$CD580+26),"")</f>
      </c>
      <c r="BP580">
        <f>IF($CE580&gt;=27,INDEX($AN:$AN,$CD580+27),"")</f>
      </c>
      <c r="BQ580">
        <f>IF($CE580&gt;=28,INDEX($AN:$AN,$CD580+28),"")</f>
      </c>
      <c r="BR580">
        <f>IF($CE580&gt;=29,INDEX($AN:$AN,$CD580+29),"")</f>
      </c>
      <c r="BS580">
        <f>IF($CE580&gt;=30,INDEX($AN:$AN,$CD580+30),"")</f>
      </c>
      <c r="BT580">
        <f>IF($CE580&gt;=31,INDEX($AN:$AN,$CD580+31),"")</f>
      </c>
      <c r="BU580">
        <f>IF($CE580&gt;=32,INDEX($AN:$AN,$CD580+32),"")</f>
      </c>
      <c r="BV580">
        <f>IF($CE580&gt;=33,INDEX($AN:$AN,$CD580+33),"")</f>
      </c>
      <c r="BW580">
        <f>IF($CE580&gt;=34,INDEX($AN:$AN,$CD580+34),"")</f>
      </c>
      <c r="BX580">
        <f>IF($CE580&gt;=35,INDEX($AN:$AN,$CD580+35),"")</f>
      </c>
      <c r="BY580">
        <f>IF($CE580&gt;=36,INDEX($AN:$AN,$CD580+36),"")</f>
      </c>
      <c r="BZ580">
        <f>IF($CE580&gt;=37,INDEX($AN:$AN,$CD580+37),"")</f>
      </c>
      <c r="CA580">
        <f>IF($CE580&gt;=38,INDEX($AN:$AN,$CD580+38),"")</f>
      </c>
      <c r="CB580">
        <f>IF($CE580&gt;=39,INDEX($AN:$AN,$CD580+39),"")</f>
      </c>
      <c r="CC580">
        <f>IF($CE580&gt;=40,INDEX($AN:$AN,$CD580+40),"")</f>
      </c>
      <c r="CD580">
        <f>IFERROR(MATCH($AM580,$AN$2:$AN$133,0)+1,0)</f>
      </c>
      <c r="CE580">
        <f>IFERROR(INDEX($AO$2:$AO$133,MATCH($AM580,$AN$2:$AN$133,0)),0)</f>
      </c>
      <c r="CF580">
        <f>IFERROR(LEFT($K580,FIND(" - ",$K580)-1),$K580)</f>
      </c>
      <c r="CG580" t="s">
        <v>1642</v>
      </c>
      <c r="CH580">
        <v>1</v>
      </c>
      <c r="CI580">
        <f>IF($DD580&gt;=1,INDEX($CG:$CG,$DC580+1),"")</f>
      </c>
      <c r="CJ580">
        <f>IF($DD580&gt;=2,INDEX($CG:$CG,$DC580+2),"")</f>
      </c>
      <c r="CK580">
        <f>IF($DD580&gt;=3,INDEX($CG:$CG,$DC580+3),"")</f>
      </c>
      <c r="CL580">
        <f>IF($DD580&gt;=4,INDEX($CG:$CG,$DC580+4),"")</f>
      </c>
      <c r="CM580">
        <f>IF($DD580&gt;=5,INDEX($CG:$CG,$DC580+5),"")</f>
      </c>
      <c r="CN580">
        <f>IF($DD580&gt;=6,INDEX($CG:$CG,$DC580+6),"")</f>
      </c>
      <c r="CO580">
        <f>IF($DD580&gt;=7,INDEX($CG:$CG,$DC580+7),"")</f>
      </c>
      <c r="CP580">
        <f>IF($DD580&gt;=8,INDEX($CG:$CG,$DC580+8),"")</f>
      </c>
      <c r="CQ580">
        <f>IF($DD580&gt;=9,INDEX($CG:$CG,$DC580+9),"")</f>
      </c>
      <c r="CR580">
        <f>IF($DD580&gt;=10,INDEX($CG:$CG,$DC580+10),"")</f>
      </c>
      <c r="CS580">
        <f>IF($DD580&gt;=11,INDEX($CG:$CG,$DC580+11),"")</f>
      </c>
      <c r="CT580">
        <f>IF($DD580&gt;=12,INDEX($CG:$CG,$DC580+12),"")</f>
      </c>
      <c r="CU580">
        <f>IF($DD580&gt;=13,INDEX($CG:$CG,$DC580+13),"")</f>
      </c>
      <c r="CV580">
        <f>IF($DD580&gt;=14,INDEX($CG:$CG,$DC580+14),"")</f>
      </c>
      <c r="CW580">
        <f>IF($DD580&gt;=15,INDEX($CG:$CG,$DC580+15),"")</f>
      </c>
      <c r="CX580">
        <f>IF($DD580&gt;=16,INDEX($CG:$CG,$DC580+16),"")</f>
      </c>
      <c r="CY580">
        <f>IF($DD580&gt;=17,INDEX($CG:$CG,$DC580+17),"")</f>
      </c>
      <c r="CZ580">
        <f>IF($DD580&gt;=18,INDEX($CG:$CG,$DC580+18),"")</f>
      </c>
      <c r="DA580">
        <f>IF($DD580&gt;=19,INDEX($CG:$CG,$DC580+19),"")</f>
      </c>
      <c r="DB580">
        <f>IF($DD580&gt;=20,INDEX($CG:$CG,$DC580+20),"")</f>
      </c>
      <c r="DC580">
        <f>IFERROR(MATCH($CF580,$CG$2:$CG$1558,0)+1,0)</f>
      </c>
      <c r="DD580">
        <f>IFERROR(INDEX($CH$2:$CH$1558,MATCH($CF580,$CG$2:$CG$1558,0)),0)</f>
      </c>
      <c r="DE580">
        <f>IFERROR(INDEX($AL:$AL,MATCH($G580,$AK:$AK,0))&amp;"","")</f>
      </c>
      <c r="DI580">
        <f>IF($GL580&gt;=1,INDEX($DF:$DF,$GK580+1),"")</f>
      </c>
      <c r="DJ580">
        <f>IF($GL580&gt;=2,INDEX($DF:$DF,$GK580+2),"")</f>
      </c>
      <c r="DK580">
        <f>IF($GL580&gt;=3,INDEX($DF:$DF,$GK580+3),"")</f>
      </c>
      <c r="DL580">
        <f>IF($GL580&gt;=4,INDEX($DF:$DF,$GK580+4),"")</f>
      </c>
      <c r="DM580">
        <f>IF($GL580&gt;=5,INDEX($DF:$DF,$GK580+5),"")</f>
      </c>
      <c r="DN580">
        <f>IF($GL580&gt;=6,INDEX($DF:$DF,$GK580+6),"")</f>
      </c>
      <c r="DO580">
        <f>IF($GL580&gt;=7,INDEX($DF:$DF,$GK580+7),"")</f>
      </c>
      <c r="DP580">
        <f>IF($GL580&gt;=8,INDEX($DF:$DF,$GK580+8),"")</f>
      </c>
      <c r="DQ580">
        <f>IF($GL580&gt;=9,INDEX($DF:$DF,$GK580+9),"")</f>
      </c>
      <c r="DR580">
        <f>IF($GL580&gt;=10,INDEX($DF:$DF,$GK580+10),"")</f>
      </c>
      <c r="DS580">
        <f>IF($GL580&gt;=11,INDEX($DF:$DF,$GK580+11),"")</f>
      </c>
      <c r="DT580">
        <f>IF($GL580&gt;=12,INDEX($DF:$DF,$GK580+12),"")</f>
      </c>
      <c r="DU580">
        <f>IF($GL580&gt;=13,INDEX($DF:$DF,$GK580+13),"")</f>
      </c>
      <c r="DV580">
        <f>IF($GL580&gt;=14,INDEX($DF:$DF,$GK580+14),"")</f>
      </c>
      <c r="DW580">
        <f>IF($GL580&gt;=15,INDEX($DF:$DF,$GK580+15),"")</f>
      </c>
      <c r="DX580">
        <f>IF($GL580&gt;=16,INDEX($DF:$DF,$GK580+16),"")</f>
      </c>
      <c r="DY580">
        <f>IF($GL580&gt;=17,INDEX($DF:$DF,$GK580+17),"")</f>
      </c>
      <c r="DZ580">
        <f>IF($GL580&gt;=18,INDEX($DF:$DF,$GK580+18),"")</f>
      </c>
      <c r="EA580">
        <f>IF($GL580&gt;=19,INDEX($DF:$DF,$GK580+19),"")</f>
      </c>
      <c r="EB580">
        <f>IF($GL580&gt;=20,INDEX($DF:$DF,$GK580+20),"")</f>
      </c>
      <c r="EC580">
        <f>IF($GL580&gt;=21,INDEX($DF:$DF,$GK580+21),"")</f>
      </c>
      <c r="ED580">
        <f>IF($GL580&gt;=22,INDEX($DF:$DF,$GK580+22),"")</f>
      </c>
      <c r="EE580">
        <f>IF($GL580&gt;=23,INDEX($DF:$DF,$GK580+23),"")</f>
      </c>
      <c r="EF580">
        <f>IF($GL580&gt;=24,INDEX($DF:$DF,$GK580+24),"")</f>
      </c>
      <c r="EG580">
        <f>IF($GL580&gt;=25,INDEX($DF:$DF,$GK580+25),"")</f>
      </c>
      <c r="EH580">
        <f>IF($GL580&gt;=26,INDEX($DF:$DF,$GK580+26),"")</f>
      </c>
      <c r="EI580">
        <f>IF($GL580&gt;=27,INDEX($DF:$DF,$GK580+27),"")</f>
      </c>
      <c r="EJ580">
        <f>IF($GL580&gt;=28,INDEX($DF:$DF,$GK580+28),"")</f>
      </c>
      <c r="EK580">
        <f>IF($GL580&gt;=29,INDEX($DF:$DF,$GK580+29),"")</f>
      </c>
      <c r="EL580">
        <f>IF($GL580&gt;=30,INDEX($DF:$DF,$GK580+30),"")</f>
      </c>
      <c r="EM580">
        <f>IF($GL580&gt;=31,INDEX($DF:$DF,$GK580+31),"")</f>
      </c>
      <c r="EN580">
        <f>IF($GL580&gt;=32,INDEX($DF:$DF,$GK580+32),"")</f>
      </c>
      <c r="EO580">
        <f>IF($GL580&gt;=33,INDEX($DF:$DF,$GK580+33),"")</f>
      </c>
      <c r="EP580">
        <f>IF($GL580&gt;=34,INDEX($DF:$DF,$GK580+34),"")</f>
      </c>
      <c r="EQ580">
        <f>IF($GL580&gt;=35,INDEX($DF:$DF,$GK580+35),"")</f>
      </c>
      <c r="ER580">
        <f>IF($GL580&gt;=36,INDEX($DF:$DF,$GK580+36),"")</f>
      </c>
      <c r="ES580">
        <f>IF($GL580&gt;=37,INDEX($DF:$DF,$GK580+37),"")</f>
      </c>
      <c r="ET580">
        <f>IF($GL580&gt;=38,INDEX($DF:$DF,$GK580+38),"")</f>
      </c>
      <c r="EU580">
        <f>IF($GL580&gt;=39,INDEX($DF:$DF,$GK580+39),"")</f>
      </c>
      <c r="EV580">
        <f>IF($GL580&gt;=40,INDEX($DF:$DF,$GK580+40),"")</f>
      </c>
      <c r="EW580">
        <f>IF($GL580&gt;=1,INDEX($DG:$DG,$GK580+1),"")</f>
      </c>
      <c r="EX580">
        <f>IF($GL580&gt;=2,INDEX($DG:$DG,$GK580+2),"")</f>
      </c>
      <c r="EY580">
        <f>IF($GL580&gt;=3,INDEX($DG:$DG,$GK580+3),"")</f>
      </c>
      <c r="EZ580">
        <f>IF($GL580&gt;=4,INDEX($DG:$DG,$GK580+4),"")</f>
      </c>
      <c r="FA580">
        <f>IF($GL580&gt;=5,INDEX($DG:$DG,$GK580+5),"")</f>
      </c>
      <c r="FB580">
        <f>IF($GL580&gt;=6,INDEX($DG:$DG,$GK580+6),"")</f>
      </c>
      <c r="FC580">
        <f>IF($GL580&gt;=7,INDEX($DG:$DG,$GK580+7),"")</f>
      </c>
      <c r="FD580">
        <f>IF($GL580&gt;=8,INDEX($DG:$DG,$GK580+8),"")</f>
      </c>
      <c r="FE580">
        <f>IF($GL580&gt;=9,INDEX($DG:$DG,$GK580+9),"")</f>
      </c>
      <c r="FF580">
        <f>IF($GL580&gt;=10,INDEX($DG:$DG,$GK580+10),"")</f>
      </c>
      <c r="FG580">
        <f>IF($GL580&gt;=11,INDEX($DG:$DG,$GK580+11),"")</f>
      </c>
      <c r="FH580">
        <f>IF($GL580&gt;=12,INDEX($DG:$DG,$GK580+12),"")</f>
      </c>
      <c r="FI580">
        <f>IF($GL580&gt;=13,INDEX($DG:$DG,$GK580+13),"")</f>
      </c>
      <c r="FJ580">
        <f>IF($GL580&gt;=14,INDEX($DG:$DG,$GK580+14),"")</f>
      </c>
      <c r="FK580">
        <f>IF($GL580&gt;=15,INDEX($DG:$DG,$GK580+15),"")</f>
      </c>
      <c r="FL580">
        <f>IF($GL580&gt;=16,INDEX($DG:$DG,$GK580+16),"")</f>
      </c>
      <c r="FM580">
        <f>IF($GL580&gt;=17,INDEX($DG:$DG,$GK580+17),"")</f>
      </c>
      <c r="FN580">
        <f>IF($GL580&gt;=18,INDEX($DG:$DG,$GK580+18),"")</f>
      </c>
      <c r="FO580">
        <f>IF($GL580&gt;=19,INDEX($DG:$DG,$GK580+19),"")</f>
      </c>
      <c r="FP580">
        <f>IF($GL580&gt;=20,INDEX($DG:$DG,$GK580+20),"")</f>
      </c>
      <c r="FQ580">
        <f>IF($GL580&gt;=21,INDEX($DG:$DG,$GK580+21),"")</f>
      </c>
      <c r="FR580">
        <f>IF($GL580&gt;=22,INDEX($DG:$DG,$GK580+22),"")</f>
      </c>
      <c r="FS580">
        <f>IF($GL580&gt;=23,INDEX($DG:$DG,$GK580+23),"")</f>
      </c>
      <c r="FT580">
        <f>IF($GL580&gt;=24,INDEX($DG:$DG,$GK580+24),"")</f>
      </c>
      <c r="FU580">
        <f>IF($GL580&gt;=25,INDEX($DG:$DG,$GK580+25),"")</f>
      </c>
      <c r="FV580">
        <f>IF($GL580&gt;=26,INDEX($DG:$DG,$GK580+26),"")</f>
      </c>
      <c r="FW580">
        <f>IF($GL580&gt;=27,INDEX($DG:$DG,$GK580+27),"")</f>
      </c>
      <c r="FX580">
        <f>IF($GL580&gt;=28,INDEX($DG:$DG,$GK580+28),"")</f>
      </c>
      <c r="FY580">
        <f>IF($GL580&gt;=29,INDEX($DG:$DG,$GK580+29),"")</f>
      </c>
      <c r="FZ580">
        <f>IF($GL580&gt;=30,INDEX($DG:$DG,$GK580+30),"")</f>
      </c>
      <c r="GA580">
        <f>IF($GL580&gt;=31,INDEX($DG:$DG,$GK580+31),"")</f>
      </c>
      <c r="GB580">
        <f>IF($GL580&gt;=32,INDEX($DG:$DG,$GK580+32),"")</f>
      </c>
      <c r="GC580">
        <f>IF($GL580&gt;=33,INDEX($DG:$DG,$GK580+33),"")</f>
      </c>
      <c r="GD580">
        <f>IF($GL580&gt;=34,INDEX($DG:$DG,$GK580+34),"")</f>
      </c>
      <c r="GE580">
        <f>IF($GL580&gt;=35,INDEX($DG:$DG,$GK580+35),"")</f>
      </c>
      <c r="GF580">
        <f>IF($GL580&gt;=36,INDEX($DG:$DG,$GK580+36),"")</f>
      </c>
      <c r="GG580">
        <f>IF($GL580&gt;=37,INDEX($DG:$DG,$GK580+37),"")</f>
      </c>
      <c r="GH580">
        <f>IF($GL580&gt;=38,INDEX($DG:$DG,$GK580+38),"")</f>
      </c>
      <c r="GI580">
        <f>IF($GL580&gt;=39,INDEX($DG:$DG,$GK580+39),"")</f>
      </c>
      <c r="GJ580">
        <f>IF($GL580&gt;=40,INDEX($DG:$DG,$GK580+40),"")</f>
      </c>
      <c r="GK580">
        <f>IFERROR(MATCH($DE580,$DF$2:$DF$166,0)+1,0)</f>
      </c>
      <c r="GL580">
        <f>IFERROR(INDEX($DH$2:$DH$166,MATCH($DE580,$DF$2:$DF$166,0)),0)</f>
      </c>
      <c r="GM580">
        <f>IFERROR(MATCH($H580,$DI$580:$EV$580,0),0)</f>
      </c>
      <c r="GN580">
        <f>IF($GM580&gt;0,INDEX($EW$580:$GJ$580,$GM580),"")</f>
      </c>
      <c r="GO580" t="s">
        <v>1322</v>
      </c>
      <c r="GQ580">
        <f>IF($IZ580&gt;=1,INDEX($GO:$GO,$IY580+1),"")</f>
      </c>
      <c r="GR580">
        <f>IF($IZ580&gt;=2,INDEX($GO:$GO,$IY580+2),"")</f>
      </c>
      <c r="GS580">
        <f>IF($IZ580&gt;=3,INDEX($GO:$GO,$IY580+3),"")</f>
      </c>
      <c r="GT580">
        <f>IF($IZ580&gt;=4,INDEX($GO:$GO,$IY580+4),"")</f>
      </c>
      <c r="GU580">
        <f>IF($IZ580&gt;=5,INDEX($GO:$GO,$IY580+5),"")</f>
      </c>
      <c r="GV580">
        <f>IF($IZ580&gt;=6,INDEX($GO:$GO,$IY580+6),"")</f>
      </c>
      <c r="GW580">
        <f>IF($IZ580&gt;=7,INDEX($GO:$GO,$IY580+7),"")</f>
      </c>
      <c r="GX580">
        <f>IF($IZ580&gt;=8,INDEX($GO:$GO,$IY580+8),"")</f>
      </c>
      <c r="GY580">
        <f>IF($IZ580&gt;=9,INDEX($GO:$GO,$IY580+9),"")</f>
      </c>
      <c r="GZ580">
        <f>IF($IZ580&gt;=10,INDEX($GO:$GO,$IY580+10),"")</f>
      </c>
      <c r="HA580">
        <f>IF($IZ580&gt;=11,INDEX($GO:$GO,$IY580+11),"")</f>
      </c>
      <c r="HB580">
        <f>IF($IZ580&gt;=12,INDEX($GO:$GO,$IY580+12),"")</f>
      </c>
      <c r="HC580">
        <f>IF($IZ580&gt;=13,INDEX($GO:$GO,$IY580+13),"")</f>
      </c>
      <c r="HD580">
        <f>IF($IZ580&gt;=14,INDEX($GO:$GO,$IY580+14),"")</f>
      </c>
      <c r="HE580">
        <f>IF($IZ580&gt;=15,INDEX($GO:$GO,$IY580+15),"")</f>
      </c>
      <c r="HF580">
        <f>IF($IZ580&gt;=16,INDEX($GO:$GO,$IY580+16),"")</f>
      </c>
      <c r="HG580">
        <f>IF($IZ580&gt;=17,INDEX($GO:$GO,$IY580+17),"")</f>
      </c>
      <c r="HH580">
        <f>IF($IZ580&gt;=18,INDEX($GO:$GO,$IY580+18),"")</f>
      </c>
      <c r="HI580">
        <f>IF($IZ580&gt;=19,INDEX($GO:$GO,$IY580+19),"")</f>
      </c>
      <c r="HJ580">
        <f>IF($IZ580&gt;=20,INDEX($GO:$GO,$IY580+20),"")</f>
      </c>
      <c r="HK580">
        <f>IF($IZ580&gt;=21,INDEX($GO:$GO,$IY580+21),"")</f>
      </c>
      <c r="HL580">
        <f>IF($IZ580&gt;=22,INDEX($GO:$GO,$IY580+22),"")</f>
      </c>
      <c r="HM580">
        <f>IF($IZ580&gt;=23,INDEX($GO:$GO,$IY580+23),"")</f>
      </c>
      <c r="HN580">
        <f>IF($IZ580&gt;=24,INDEX($GO:$GO,$IY580+24),"")</f>
      </c>
      <c r="HO580">
        <f>IF($IZ580&gt;=25,INDEX($GO:$GO,$IY580+25),"")</f>
      </c>
      <c r="HP580">
        <f>IF($IZ580&gt;=26,INDEX($GO:$GO,$IY580+26),"")</f>
      </c>
      <c r="HQ580">
        <f>IF($IZ580&gt;=27,INDEX($GO:$GO,$IY580+27),"")</f>
      </c>
      <c r="HR580">
        <f>IF($IZ580&gt;=28,INDEX($GO:$GO,$IY580+28),"")</f>
      </c>
      <c r="HS580">
        <f>IF($IZ580&gt;=29,INDEX($GO:$GO,$IY580+29),"")</f>
      </c>
      <c r="HT580">
        <f>IF($IZ580&gt;=30,INDEX($GO:$GO,$IY580+30),"")</f>
      </c>
      <c r="HU580">
        <f>IF($IZ580&gt;=31,INDEX($GO:$GO,$IY580+31),"")</f>
      </c>
      <c r="HV580">
        <f>IF($IZ580&gt;=32,INDEX($GO:$GO,$IY580+32),"")</f>
      </c>
      <c r="HW580">
        <f>IF($IZ580&gt;=33,INDEX($GO:$GO,$IY580+33),"")</f>
      </c>
      <c r="HX580">
        <f>IF($IZ580&gt;=34,INDEX($GO:$GO,$IY580+34),"")</f>
      </c>
      <c r="HY580">
        <f>IF($IZ580&gt;=35,INDEX($GO:$GO,$IY580+35),"")</f>
      </c>
      <c r="HZ580">
        <f>IF($IZ580&gt;=36,INDEX($GO:$GO,$IY580+36),"")</f>
      </c>
      <c r="IA580">
        <f>IF($IZ580&gt;=37,INDEX($GO:$GO,$IY580+37),"")</f>
      </c>
      <c r="IB580">
        <f>IF($IZ580&gt;=38,INDEX($GO:$GO,$IY580+38),"")</f>
      </c>
      <c r="IC580">
        <f>IF($IZ580&gt;=39,INDEX($GO:$GO,$IY580+39),"")</f>
      </c>
      <c r="ID580">
        <f>IF($IZ580&gt;=40,INDEX($GO:$GO,$IY580+40),"")</f>
      </c>
      <c r="IE580">
        <f>IF($IZ580&gt;=41,INDEX($GO:$GO,$IY580+41),"")</f>
      </c>
      <c r="IF580">
        <f>IF($IZ580&gt;=42,INDEX($GO:$GO,$IY580+42),"")</f>
      </c>
      <c r="IG580">
        <f>IF($IZ580&gt;=43,INDEX($GO:$GO,$IY580+43),"")</f>
      </c>
      <c r="IH580">
        <f>IF($IZ580&gt;=44,INDEX($GO:$GO,$IY580+44),"")</f>
      </c>
      <c r="II580">
        <f>IF($IZ580&gt;=45,INDEX($GO:$GO,$IY580+45),"")</f>
      </c>
      <c r="IJ580">
        <f>IF($IZ580&gt;=46,INDEX($GO:$GO,$IY580+46),"")</f>
      </c>
      <c r="IK580">
        <f>IF($IZ580&gt;=47,INDEX($GO:$GO,$IY580+47),"")</f>
      </c>
      <c r="IL580">
        <f>IF($IZ580&gt;=48,INDEX($GO:$GO,$IY580+48),"")</f>
      </c>
      <c r="IM580">
        <f>IF($IZ580&gt;=49,INDEX($GO:$GO,$IY580+49),"")</f>
      </c>
      <c r="IN580">
        <f>IF($IZ580&gt;=50,INDEX($GO:$GO,$IY580+50),"")</f>
      </c>
      <c r="IO580">
        <f>IF($IZ580&gt;=51,INDEX($GO:$GO,$IY580+51),"")</f>
      </c>
      <c r="IP580">
        <f>IF($IZ580&gt;=52,INDEX($GO:$GO,$IY580+52),"")</f>
      </c>
      <c r="IQ580">
        <f>IF($IZ580&gt;=53,INDEX($GO:$GO,$IY580+53),"")</f>
      </c>
      <c r="IR580">
        <f>IF($IZ580&gt;=54,INDEX($GO:$GO,$IY580+54),"")</f>
      </c>
      <c r="IS580">
        <f>IF($IZ580&gt;=55,INDEX($GO:$GO,$IY580+55),"")</f>
      </c>
      <c r="IT580">
        <f>IF($IZ580&gt;=56,INDEX($GO:$GO,$IY580+56),"")</f>
      </c>
      <c r="IU580">
        <f>IF($IZ580&gt;=57,INDEX($GO:$GO,$IY580+57),"")</f>
      </c>
      <c r="IV580">
        <f>IF($IZ580&gt;=58,INDEX($GO:$GO,$IY580+58),"")</f>
      </c>
      <c r="IW580">
        <f>IF($IZ580&gt;=59,INDEX($GO:$GO,$IY580+59),"")</f>
      </c>
      <c r="IX580">
        <f>IF($IZ580&gt;=60,INDEX($GO:$GO,$IY580+60),"")</f>
      </c>
      <c r="IY580">
        <f>IFERROR(MATCH($GN580,$GO$2:$GO$827,0)+1,0)</f>
      </c>
      <c r="IZ580">
        <f>IFERROR(INDEX($GP$2:$GP$827,MATCH($GN580,$GO$2:$GO$827,0)),0)</f>
      </c>
      <c r="JA580" t="s">
        <v>23</v>
      </c>
      <c r="JB580" t="s">
        <v>23</v>
      </c>
    </row>
    <row r="581" spans="1:262" x14ac:dyDescent="0.25">
      <c r="F581" s="1"/>
      <c r="G581" s="1"/>
      <c r="H581" s="1"/>
      <c r="I581" s="1"/>
      <c r="J581" s="1">
        <f>IFERROR(IF(FIND(" - ",$F581)&gt;0,MID($F581,FIND(" - ",$F581)+3,LEN($F581)),""),"")</f>
      </c>
      <c r="L581" s="1"/>
      <c r="N581" t="s">
        <v>23</v>
      </c>
      <c r="P581">
        <f>IF(OR($N581="",$O581=""),"",IFERROR($N581/$O581,0))</f>
      </c>
      <c r="Q581">
        <f>IF($N581="","",
IF($G581="","",
IF(ISNUMBER(SEARCH("exempt",LOWER($G581))),0,
$N581*(VALUE(SUBSTITUTE($G581,"%",""))/100))))</f>
      </c>
      <c r="W581">
        <f>IF($N581="","",
SUM($N581,$Q581,$U581,$R581,$T581)-
IF($V581="",0,VALUE($V581)))</f>
      </c>
      <c r="AE581" t="s">
        <v>1643</v>
      </c>
      <c r="AJ581" t="s">
        <v>1644</v>
      </c>
      <c r="AM581">
        <f>IFERROR(LEFT($F581,FIND(" - ",$F581)-1),$F581)</f>
      </c>
      <c r="AP581">
        <f>IF($CE581&gt;=1,INDEX($AN:$AN,$CD581+1),"")</f>
      </c>
      <c r="AQ581">
        <f>IF($CE581&gt;=2,INDEX($AN:$AN,$CD581+2),"")</f>
      </c>
      <c r="AR581">
        <f>IF($CE581&gt;=3,INDEX($AN:$AN,$CD581+3),"")</f>
      </c>
      <c r="AS581">
        <f>IF($CE581&gt;=4,INDEX($AN:$AN,$CD581+4),"")</f>
      </c>
      <c r="AT581">
        <f>IF($CE581&gt;=5,INDEX($AN:$AN,$CD581+5),"")</f>
      </c>
      <c r="AU581">
        <f>IF($CE581&gt;=6,INDEX($AN:$AN,$CD581+6),"")</f>
      </c>
      <c r="AV581">
        <f>IF($CE581&gt;=7,INDEX($AN:$AN,$CD581+7),"")</f>
      </c>
      <c r="AW581">
        <f>IF($CE581&gt;=8,INDEX($AN:$AN,$CD581+8),"")</f>
      </c>
      <c r="AX581">
        <f>IF($CE581&gt;=9,INDEX($AN:$AN,$CD581+9),"")</f>
      </c>
      <c r="AY581">
        <f>IF($CE581&gt;=10,INDEX($AN:$AN,$CD581+10),"")</f>
      </c>
      <c r="AZ581">
        <f>IF($CE581&gt;=11,INDEX($AN:$AN,$CD581+11),"")</f>
      </c>
      <c r="BA581">
        <f>IF($CE581&gt;=12,INDEX($AN:$AN,$CD581+12),"")</f>
      </c>
      <c r="BB581">
        <f>IF($CE581&gt;=13,INDEX($AN:$AN,$CD581+13),"")</f>
      </c>
      <c r="BC581">
        <f>IF($CE581&gt;=14,INDEX($AN:$AN,$CD581+14),"")</f>
      </c>
      <c r="BD581">
        <f>IF($CE581&gt;=15,INDEX($AN:$AN,$CD581+15),"")</f>
      </c>
      <c r="BE581">
        <f>IF($CE581&gt;=16,INDEX($AN:$AN,$CD581+16),"")</f>
      </c>
      <c r="BF581">
        <f>IF($CE581&gt;=17,INDEX($AN:$AN,$CD581+17),"")</f>
      </c>
      <c r="BG581">
        <f>IF($CE581&gt;=18,INDEX($AN:$AN,$CD581+18),"")</f>
      </c>
      <c r="BH581">
        <f>IF($CE581&gt;=19,INDEX($AN:$AN,$CD581+19),"")</f>
      </c>
      <c r="BI581">
        <f>IF($CE581&gt;=20,INDEX($AN:$AN,$CD581+20),"")</f>
      </c>
      <c r="BJ581">
        <f>IF($CE581&gt;=21,INDEX($AN:$AN,$CD581+21),"")</f>
      </c>
      <c r="BK581">
        <f>IF($CE581&gt;=22,INDEX($AN:$AN,$CD581+22),"")</f>
      </c>
      <c r="BL581">
        <f>IF($CE581&gt;=23,INDEX($AN:$AN,$CD581+23),"")</f>
      </c>
      <c r="BM581">
        <f>IF($CE581&gt;=24,INDEX($AN:$AN,$CD581+24),"")</f>
      </c>
      <c r="BN581">
        <f>IF($CE581&gt;=25,INDEX($AN:$AN,$CD581+25),"")</f>
      </c>
      <c r="BO581">
        <f>IF($CE581&gt;=26,INDEX($AN:$AN,$CD581+26),"")</f>
      </c>
      <c r="BP581">
        <f>IF($CE581&gt;=27,INDEX($AN:$AN,$CD581+27),"")</f>
      </c>
      <c r="BQ581">
        <f>IF($CE581&gt;=28,INDEX($AN:$AN,$CD581+28),"")</f>
      </c>
      <c r="BR581">
        <f>IF($CE581&gt;=29,INDEX($AN:$AN,$CD581+29),"")</f>
      </c>
      <c r="BS581">
        <f>IF($CE581&gt;=30,INDEX($AN:$AN,$CD581+30),"")</f>
      </c>
      <c r="BT581">
        <f>IF($CE581&gt;=31,INDEX($AN:$AN,$CD581+31),"")</f>
      </c>
      <c r="BU581">
        <f>IF($CE581&gt;=32,INDEX($AN:$AN,$CD581+32),"")</f>
      </c>
      <c r="BV581">
        <f>IF($CE581&gt;=33,INDEX($AN:$AN,$CD581+33),"")</f>
      </c>
      <c r="BW581">
        <f>IF($CE581&gt;=34,INDEX($AN:$AN,$CD581+34),"")</f>
      </c>
      <c r="BX581">
        <f>IF($CE581&gt;=35,INDEX($AN:$AN,$CD581+35),"")</f>
      </c>
      <c r="BY581">
        <f>IF($CE581&gt;=36,INDEX($AN:$AN,$CD581+36),"")</f>
      </c>
      <c r="BZ581">
        <f>IF($CE581&gt;=37,INDEX($AN:$AN,$CD581+37),"")</f>
      </c>
      <c r="CA581">
        <f>IF($CE581&gt;=38,INDEX($AN:$AN,$CD581+38),"")</f>
      </c>
      <c r="CB581">
        <f>IF($CE581&gt;=39,INDEX($AN:$AN,$CD581+39),"")</f>
      </c>
      <c r="CC581">
        <f>IF($CE581&gt;=40,INDEX($AN:$AN,$CD581+40),"")</f>
      </c>
      <c r="CD581">
        <f>IFERROR(MATCH($AM581,$AN$2:$AN$133,0)+1,0)</f>
      </c>
      <c r="CE581">
        <f>IFERROR(INDEX($AO$2:$AO$133,MATCH($AM581,$AN$2:$AN$133,0)),0)</f>
      </c>
      <c r="CF581">
        <f>IFERROR(LEFT($K581,FIND(" - ",$K581)-1),$K581)</f>
      </c>
      <c r="CG581" t="s">
        <v>108</v>
      </c>
      <c r="CI581">
        <f>IF($DD581&gt;=1,INDEX($CG:$CG,$DC581+1),"")</f>
      </c>
      <c r="CJ581">
        <f>IF($DD581&gt;=2,INDEX($CG:$CG,$DC581+2),"")</f>
      </c>
      <c r="CK581">
        <f>IF($DD581&gt;=3,INDEX($CG:$CG,$DC581+3),"")</f>
      </c>
      <c r="CL581">
        <f>IF($DD581&gt;=4,INDEX($CG:$CG,$DC581+4),"")</f>
      </c>
      <c r="CM581">
        <f>IF($DD581&gt;=5,INDEX($CG:$CG,$DC581+5),"")</f>
      </c>
      <c r="CN581">
        <f>IF($DD581&gt;=6,INDEX($CG:$CG,$DC581+6),"")</f>
      </c>
      <c r="CO581">
        <f>IF($DD581&gt;=7,INDEX($CG:$CG,$DC581+7),"")</f>
      </c>
      <c r="CP581">
        <f>IF($DD581&gt;=8,INDEX($CG:$CG,$DC581+8),"")</f>
      </c>
      <c r="CQ581">
        <f>IF($DD581&gt;=9,INDEX($CG:$CG,$DC581+9),"")</f>
      </c>
      <c r="CR581">
        <f>IF($DD581&gt;=10,INDEX($CG:$CG,$DC581+10),"")</f>
      </c>
      <c r="CS581">
        <f>IF($DD581&gt;=11,INDEX($CG:$CG,$DC581+11),"")</f>
      </c>
      <c r="CT581">
        <f>IF($DD581&gt;=12,INDEX($CG:$CG,$DC581+12),"")</f>
      </c>
      <c r="CU581">
        <f>IF($DD581&gt;=13,INDEX($CG:$CG,$DC581+13),"")</f>
      </c>
      <c r="CV581">
        <f>IF($DD581&gt;=14,INDEX($CG:$CG,$DC581+14),"")</f>
      </c>
      <c r="CW581">
        <f>IF($DD581&gt;=15,INDEX($CG:$CG,$DC581+15),"")</f>
      </c>
      <c r="CX581">
        <f>IF($DD581&gt;=16,INDEX($CG:$CG,$DC581+16),"")</f>
      </c>
      <c r="CY581">
        <f>IF($DD581&gt;=17,INDEX($CG:$CG,$DC581+17),"")</f>
      </c>
      <c r="CZ581">
        <f>IF($DD581&gt;=18,INDEX($CG:$CG,$DC581+18),"")</f>
      </c>
      <c r="DA581">
        <f>IF($DD581&gt;=19,INDEX($CG:$CG,$DC581+19),"")</f>
      </c>
      <c r="DB581">
        <f>IF($DD581&gt;=20,INDEX($CG:$CG,$DC581+20),"")</f>
      </c>
      <c r="DC581">
        <f>IFERROR(MATCH($CF581,$CG$2:$CG$1558,0)+1,0)</f>
      </c>
      <c r="DD581">
        <f>IFERROR(INDEX($CH$2:$CH$1558,MATCH($CF581,$CG$2:$CG$1558,0)),0)</f>
      </c>
      <c r="DE581">
        <f>IFERROR(INDEX($AL:$AL,MATCH($G581,$AK:$AK,0))&amp;"","")</f>
      </c>
      <c r="DI581">
        <f>IF($GL581&gt;=1,INDEX($DF:$DF,$GK581+1),"")</f>
      </c>
      <c r="DJ581">
        <f>IF($GL581&gt;=2,INDEX($DF:$DF,$GK581+2),"")</f>
      </c>
      <c r="DK581">
        <f>IF($GL581&gt;=3,INDEX($DF:$DF,$GK581+3),"")</f>
      </c>
      <c r="DL581">
        <f>IF($GL581&gt;=4,INDEX($DF:$DF,$GK581+4),"")</f>
      </c>
      <c r="DM581">
        <f>IF($GL581&gt;=5,INDEX($DF:$DF,$GK581+5),"")</f>
      </c>
      <c r="DN581">
        <f>IF($GL581&gt;=6,INDEX($DF:$DF,$GK581+6),"")</f>
      </c>
      <c r="DO581">
        <f>IF($GL581&gt;=7,INDEX($DF:$DF,$GK581+7),"")</f>
      </c>
      <c r="DP581">
        <f>IF($GL581&gt;=8,INDEX($DF:$DF,$GK581+8),"")</f>
      </c>
      <c r="DQ581">
        <f>IF($GL581&gt;=9,INDEX($DF:$DF,$GK581+9),"")</f>
      </c>
      <c r="DR581">
        <f>IF($GL581&gt;=10,INDEX($DF:$DF,$GK581+10),"")</f>
      </c>
      <c r="DS581">
        <f>IF($GL581&gt;=11,INDEX($DF:$DF,$GK581+11),"")</f>
      </c>
      <c r="DT581">
        <f>IF($GL581&gt;=12,INDEX($DF:$DF,$GK581+12),"")</f>
      </c>
      <c r="DU581">
        <f>IF($GL581&gt;=13,INDEX($DF:$DF,$GK581+13),"")</f>
      </c>
      <c r="DV581">
        <f>IF($GL581&gt;=14,INDEX($DF:$DF,$GK581+14),"")</f>
      </c>
      <c r="DW581">
        <f>IF($GL581&gt;=15,INDEX($DF:$DF,$GK581+15),"")</f>
      </c>
      <c r="DX581">
        <f>IF($GL581&gt;=16,INDEX($DF:$DF,$GK581+16),"")</f>
      </c>
      <c r="DY581">
        <f>IF($GL581&gt;=17,INDEX($DF:$DF,$GK581+17),"")</f>
      </c>
      <c r="DZ581">
        <f>IF($GL581&gt;=18,INDEX($DF:$DF,$GK581+18),"")</f>
      </c>
      <c r="EA581">
        <f>IF($GL581&gt;=19,INDEX($DF:$DF,$GK581+19),"")</f>
      </c>
      <c r="EB581">
        <f>IF($GL581&gt;=20,INDEX($DF:$DF,$GK581+20),"")</f>
      </c>
      <c r="EC581">
        <f>IF($GL581&gt;=21,INDEX($DF:$DF,$GK581+21),"")</f>
      </c>
      <c r="ED581">
        <f>IF($GL581&gt;=22,INDEX($DF:$DF,$GK581+22),"")</f>
      </c>
      <c r="EE581">
        <f>IF($GL581&gt;=23,INDEX($DF:$DF,$GK581+23),"")</f>
      </c>
      <c r="EF581">
        <f>IF($GL581&gt;=24,INDEX($DF:$DF,$GK581+24),"")</f>
      </c>
      <c r="EG581">
        <f>IF($GL581&gt;=25,INDEX($DF:$DF,$GK581+25),"")</f>
      </c>
      <c r="EH581">
        <f>IF($GL581&gt;=26,INDEX($DF:$DF,$GK581+26),"")</f>
      </c>
      <c r="EI581">
        <f>IF($GL581&gt;=27,INDEX($DF:$DF,$GK581+27),"")</f>
      </c>
      <c r="EJ581">
        <f>IF($GL581&gt;=28,INDEX($DF:$DF,$GK581+28),"")</f>
      </c>
      <c r="EK581">
        <f>IF($GL581&gt;=29,INDEX($DF:$DF,$GK581+29),"")</f>
      </c>
      <c r="EL581">
        <f>IF($GL581&gt;=30,INDEX($DF:$DF,$GK581+30),"")</f>
      </c>
      <c r="EM581">
        <f>IF($GL581&gt;=31,INDEX($DF:$DF,$GK581+31),"")</f>
      </c>
      <c r="EN581">
        <f>IF($GL581&gt;=32,INDEX($DF:$DF,$GK581+32),"")</f>
      </c>
      <c r="EO581">
        <f>IF($GL581&gt;=33,INDEX($DF:$DF,$GK581+33),"")</f>
      </c>
      <c r="EP581">
        <f>IF($GL581&gt;=34,INDEX($DF:$DF,$GK581+34),"")</f>
      </c>
      <c r="EQ581">
        <f>IF($GL581&gt;=35,INDEX($DF:$DF,$GK581+35),"")</f>
      </c>
      <c r="ER581">
        <f>IF($GL581&gt;=36,INDEX($DF:$DF,$GK581+36),"")</f>
      </c>
      <c r="ES581">
        <f>IF($GL581&gt;=37,INDEX($DF:$DF,$GK581+37),"")</f>
      </c>
      <c r="ET581">
        <f>IF($GL581&gt;=38,INDEX($DF:$DF,$GK581+38),"")</f>
      </c>
      <c r="EU581">
        <f>IF($GL581&gt;=39,INDEX($DF:$DF,$GK581+39),"")</f>
      </c>
      <c r="EV581">
        <f>IF($GL581&gt;=40,INDEX($DF:$DF,$GK581+40),"")</f>
      </c>
      <c r="EW581">
        <f>IF($GL581&gt;=1,INDEX($DG:$DG,$GK581+1),"")</f>
      </c>
      <c r="EX581">
        <f>IF($GL581&gt;=2,INDEX($DG:$DG,$GK581+2),"")</f>
      </c>
      <c r="EY581">
        <f>IF($GL581&gt;=3,INDEX($DG:$DG,$GK581+3),"")</f>
      </c>
      <c r="EZ581">
        <f>IF($GL581&gt;=4,INDEX($DG:$DG,$GK581+4),"")</f>
      </c>
      <c r="FA581">
        <f>IF($GL581&gt;=5,INDEX($DG:$DG,$GK581+5),"")</f>
      </c>
      <c r="FB581">
        <f>IF($GL581&gt;=6,INDEX($DG:$DG,$GK581+6),"")</f>
      </c>
      <c r="FC581">
        <f>IF($GL581&gt;=7,INDEX($DG:$DG,$GK581+7),"")</f>
      </c>
      <c r="FD581">
        <f>IF($GL581&gt;=8,INDEX($DG:$DG,$GK581+8),"")</f>
      </c>
      <c r="FE581">
        <f>IF($GL581&gt;=9,INDEX($DG:$DG,$GK581+9),"")</f>
      </c>
      <c r="FF581">
        <f>IF($GL581&gt;=10,INDEX($DG:$DG,$GK581+10),"")</f>
      </c>
      <c r="FG581">
        <f>IF($GL581&gt;=11,INDEX($DG:$DG,$GK581+11),"")</f>
      </c>
      <c r="FH581">
        <f>IF($GL581&gt;=12,INDEX($DG:$DG,$GK581+12),"")</f>
      </c>
      <c r="FI581">
        <f>IF($GL581&gt;=13,INDEX($DG:$DG,$GK581+13),"")</f>
      </c>
      <c r="FJ581">
        <f>IF($GL581&gt;=14,INDEX($DG:$DG,$GK581+14),"")</f>
      </c>
      <c r="FK581">
        <f>IF($GL581&gt;=15,INDEX($DG:$DG,$GK581+15),"")</f>
      </c>
      <c r="FL581">
        <f>IF($GL581&gt;=16,INDEX($DG:$DG,$GK581+16),"")</f>
      </c>
      <c r="FM581">
        <f>IF($GL581&gt;=17,INDEX($DG:$DG,$GK581+17),"")</f>
      </c>
      <c r="FN581">
        <f>IF($GL581&gt;=18,INDEX($DG:$DG,$GK581+18),"")</f>
      </c>
      <c r="FO581">
        <f>IF($GL581&gt;=19,INDEX($DG:$DG,$GK581+19),"")</f>
      </c>
      <c r="FP581">
        <f>IF($GL581&gt;=20,INDEX($DG:$DG,$GK581+20),"")</f>
      </c>
      <c r="FQ581">
        <f>IF($GL581&gt;=21,INDEX($DG:$DG,$GK581+21),"")</f>
      </c>
      <c r="FR581">
        <f>IF($GL581&gt;=22,INDEX($DG:$DG,$GK581+22),"")</f>
      </c>
      <c r="FS581">
        <f>IF($GL581&gt;=23,INDEX($DG:$DG,$GK581+23),"")</f>
      </c>
      <c r="FT581">
        <f>IF($GL581&gt;=24,INDEX($DG:$DG,$GK581+24),"")</f>
      </c>
      <c r="FU581">
        <f>IF($GL581&gt;=25,INDEX($DG:$DG,$GK581+25),"")</f>
      </c>
      <c r="FV581">
        <f>IF($GL581&gt;=26,INDEX($DG:$DG,$GK581+26),"")</f>
      </c>
      <c r="FW581">
        <f>IF($GL581&gt;=27,INDEX($DG:$DG,$GK581+27),"")</f>
      </c>
      <c r="FX581">
        <f>IF($GL581&gt;=28,INDEX($DG:$DG,$GK581+28),"")</f>
      </c>
      <c r="FY581">
        <f>IF($GL581&gt;=29,INDEX($DG:$DG,$GK581+29),"")</f>
      </c>
      <c r="FZ581">
        <f>IF($GL581&gt;=30,INDEX($DG:$DG,$GK581+30),"")</f>
      </c>
      <c r="GA581">
        <f>IF($GL581&gt;=31,INDEX($DG:$DG,$GK581+31),"")</f>
      </c>
      <c r="GB581">
        <f>IF($GL581&gt;=32,INDEX($DG:$DG,$GK581+32),"")</f>
      </c>
      <c r="GC581">
        <f>IF($GL581&gt;=33,INDEX($DG:$DG,$GK581+33),"")</f>
      </c>
      <c r="GD581">
        <f>IF($GL581&gt;=34,INDEX($DG:$DG,$GK581+34),"")</f>
      </c>
      <c r="GE581">
        <f>IF($GL581&gt;=35,INDEX($DG:$DG,$GK581+35),"")</f>
      </c>
      <c r="GF581">
        <f>IF($GL581&gt;=36,INDEX($DG:$DG,$GK581+36),"")</f>
      </c>
      <c r="GG581">
        <f>IF($GL581&gt;=37,INDEX($DG:$DG,$GK581+37),"")</f>
      </c>
      <c r="GH581">
        <f>IF($GL581&gt;=38,INDEX($DG:$DG,$GK581+38),"")</f>
      </c>
      <c r="GI581">
        <f>IF($GL581&gt;=39,INDEX($DG:$DG,$GK581+39),"")</f>
      </c>
      <c r="GJ581">
        <f>IF($GL581&gt;=40,INDEX($DG:$DG,$GK581+40),"")</f>
      </c>
      <c r="GK581">
        <f>IFERROR(MATCH($DE581,$DF$2:$DF$166,0)+1,0)</f>
      </c>
      <c r="GL581">
        <f>IFERROR(INDEX($DH$2:$DH$166,MATCH($DE581,$DF$2:$DF$166,0)),0)</f>
      </c>
      <c r="GM581">
        <f>IFERROR(MATCH($H581,$DI$581:$EV$581,0),0)</f>
      </c>
      <c r="GN581">
        <f>IF($GM581&gt;0,INDEX($EW$581:$GJ$581,$GM581),"")</f>
      </c>
      <c r="GO581" t="s">
        <v>1325</v>
      </c>
      <c r="GQ581">
        <f>IF($IZ581&gt;=1,INDEX($GO:$GO,$IY581+1),"")</f>
      </c>
      <c r="GR581">
        <f>IF($IZ581&gt;=2,INDEX($GO:$GO,$IY581+2),"")</f>
      </c>
      <c r="GS581">
        <f>IF($IZ581&gt;=3,INDEX($GO:$GO,$IY581+3),"")</f>
      </c>
      <c r="GT581">
        <f>IF($IZ581&gt;=4,INDEX($GO:$GO,$IY581+4),"")</f>
      </c>
      <c r="GU581">
        <f>IF($IZ581&gt;=5,INDEX($GO:$GO,$IY581+5),"")</f>
      </c>
      <c r="GV581">
        <f>IF($IZ581&gt;=6,INDEX($GO:$GO,$IY581+6),"")</f>
      </c>
      <c r="GW581">
        <f>IF($IZ581&gt;=7,INDEX($GO:$GO,$IY581+7),"")</f>
      </c>
      <c r="GX581">
        <f>IF($IZ581&gt;=8,INDEX($GO:$GO,$IY581+8),"")</f>
      </c>
      <c r="GY581">
        <f>IF($IZ581&gt;=9,INDEX($GO:$GO,$IY581+9),"")</f>
      </c>
      <c r="GZ581">
        <f>IF($IZ581&gt;=10,INDEX($GO:$GO,$IY581+10),"")</f>
      </c>
      <c r="HA581">
        <f>IF($IZ581&gt;=11,INDEX($GO:$GO,$IY581+11),"")</f>
      </c>
      <c r="HB581">
        <f>IF($IZ581&gt;=12,INDEX($GO:$GO,$IY581+12),"")</f>
      </c>
      <c r="HC581">
        <f>IF($IZ581&gt;=13,INDEX($GO:$GO,$IY581+13),"")</f>
      </c>
      <c r="HD581">
        <f>IF($IZ581&gt;=14,INDEX($GO:$GO,$IY581+14),"")</f>
      </c>
      <c r="HE581">
        <f>IF($IZ581&gt;=15,INDEX($GO:$GO,$IY581+15),"")</f>
      </c>
      <c r="HF581">
        <f>IF($IZ581&gt;=16,INDEX($GO:$GO,$IY581+16),"")</f>
      </c>
      <c r="HG581">
        <f>IF($IZ581&gt;=17,INDEX($GO:$GO,$IY581+17),"")</f>
      </c>
      <c r="HH581">
        <f>IF($IZ581&gt;=18,INDEX($GO:$GO,$IY581+18),"")</f>
      </c>
      <c r="HI581">
        <f>IF($IZ581&gt;=19,INDEX($GO:$GO,$IY581+19),"")</f>
      </c>
      <c r="HJ581">
        <f>IF($IZ581&gt;=20,INDEX($GO:$GO,$IY581+20),"")</f>
      </c>
      <c r="HK581">
        <f>IF($IZ581&gt;=21,INDEX($GO:$GO,$IY581+21),"")</f>
      </c>
      <c r="HL581">
        <f>IF($IZ581&gt;=22,INDEX($GO:$GO,$IY581+22),"")</f>
      </c>
      <c r="HM581">
        <f>IF($IZ581&gt;=23,INDEX($GO:$GO,$IY581+23),"")</f>
      </c>
      <c r="HN581">
        <f>IF($IZ581&gt;=24,INDEX($GO:$GO,$IY581+24),"")</f>
      </c>
      <c r="HO581">
        <f>IF($IZ581&gt;=25,INDEX($GO:$GO,$IY581+25),"")</f>
      </c>
      <c r="HP581">
        <f>IF($IZ581&gt;=26,INDEX($GO:$GO,$IY581+26),"")</f>
      </c>
      <c r="HQ581">
        <f>IF($IZ581&gt;=27,INDEX($GO:$GO,$IY581+27),"")</f>
      </c>
      <c r="HR581">
        <f>IF($IZ581&gt;=28,INDEX($GO:$GO,$IY581+28),"")</f>
      </c>
      <c r="HS581">
        <f>IF($IZ581&gt;=29,INDEX($GO:$GO,$IY581+29),"")</f>
      </c>
      <c r="HT581">
        <f>IF($IZ581&gt;=30,INDEX($GO:$GO,$IY581+30),"")</f>
      </c>
      <c r="HU581">
        <f>IF($IZ581&gt;=31,INDEX($GO:$GO,$IY581+31),"")</f>
      </c>
      <c r="HV581">
        <f>IF($IZ581&gt;=32,INDEX($GO:$GO,$IY581+32),"")</f>
      </c>
      <c r="HW581">
        <f>IF($IZ581&gt;=33,INDEX($GO:$GO,$IY581+33),"")</f>
      </c>
      <c r="HX581">
        <f>IF($IZ581&gt;=34,INDEX($GO:$GO,$IY581+34),"")</f>
      </c>
      <c r="HY581">
        <f>IF($IZ581&gt;=35,INDEX($GO:$GO,$IY581+35),"")</f>
      </c>
      <c r="HZ581">
        <f>IF($IZ581&gt;=36,INDEX($GO:$GO,$IY581+36),"")</f>
      </c>
      <c r="IA581">
        <f>IF($IZ581&gt;=37,INDEX($GO:$GO,$IY581+37),"")</f>
      </c>
      <c r="IB581">
        <f>IF($IZ581&gt;=38,INDEX($GO:$GO,$IY581+38),"")</f>
      </c>
      <c r="IC581">
        <f>IF($IZ581&gt;=39,INDEX($GO:$GO,$IY581+39),"")</f>
      </c>
      <c r="ID581">
        <f>IF($IZ581&gt;=40,INDEX($GO:$GO,$IY581+40),"")</f>
      </c>
      <c r="IE581">
        <f>IF($IZ581&gt;=41,INDEX($GO:$GO,$IY581+41),"")</f>
      </c>
      <c r="IF581">
        <f>IF($IZ581&gt;=42,INDEX($GO:$GO,$IY581+42),"")</f>
      </c>
      <c r="IG581">
        <f>IF($IZ581&gt;=43,INDEX($GO:$GO,$IY581+43),"")</f>
      </c>
      <c r="IH581">
        <f>IF($IZ581&gt;=44,INDEX($GO:$GO,$IY581+44),"")</f>
      </c>
      <c r="II581">
        <f>IF($IZ581&gt;=45,INDEX($GO:$GO,$IY581+45),"")</f>
      </c>
      <c r="IJ581">
        <f>IF($IZ581&gt;=46,INDEX($GO:$GO,$IY581+46),"")</f>
      </c>
      <c r="IK581">
        <f>IF($IZ581&gt;=47,INDEX($GO:$GO,$IY581+47),"")</f>
      </c>
      <c r="IL581">
        <f>IF($IZ581&gt;=48,INDEX($GO:$GO,$IY581+48),"")</f>
      </c>
      <c r="IM581">
        <f>IF($IZ581&gt;=49,INDEX($GO:$GO,$IY581+49),"")</f>
      </c>
      <c r="IN581">
        <f>IF($IZ581&gt;=50,INDEX($GO:$GO,$IY581+50),"")</f>
      </c>
      <c r="IO581">
        <f>IF($IZ581&gt;=51,INDEX($GO:$GO,$IY581+51),"")</f>
      </c>
      <c r="IP581">
        <f>IF($IZ581&gt;=52,INDEX($GO:$GO,$IY581+52),"")</f>
      </c>
      <c r="IQ581">
        <f>IF($IZ581&gt;=53,INDEX($GO:$GO,$IY581+53),"")</f>
      </c>
      <c r="IR581">
        <f>IF($IZ581&gt;=54,INDEX($GO:$GO,$IY581+54),"")</f>
      </c>
      <c r="IS581">
        <f>IF($IZ581&gt;=55,INDEX($GO:$GO,$IY581+55),"")</f>
      </c>
      <c r="IT581">
        <f>IF($IZ581&gt;=56,INDEX($GO:$GO,$IY581+56),"")</f>
      </c>
      <c r="IU581">
        <f>IF($IZ581&gt;=57,INDEX($GO:$GO,$IY581+57),"")</f>
      </c>
      <c r="IV581">
        <f>IF($IZ581&gt;=58,INDEX($GO:$GO,$IY581+58),"")</f>
      </c>
      <c r="IW581">
        <f>IF($IZ581&gt;=59,INDEX($GO:$GO,$IY581+59),"")</f>
      </c>
      <c r="IX581">
        <f>IF($IZ581&gt;=60,INDEX($GO:$GO,$IY581+60),"")</f>
      </c>
      <c r="IY581">
        <f>IFERROR(MATCH($GN581,$GO$2:$GO$827,0)+1,0)</f>
      </c>
      <c r="IZ581">
        <f>IFERROR(INDEX($GP$2:$GP$827,MATCH($GN581,$GO$2:$GO$827,0)),0)</f>
      </c>
      <c r="JA581" t="s">
        <v>23</v>
      </c>
      <c r="JB581" t="s">
        <v>23</v>
      </c>
    </row>
    <row r="582" spans="1:262" x14ac:dyDescent="0.25">
      <c r="F582" s="1"/>
      <c r="G582" s="1"/>
      <c r="H582" s="1"/>
      <c r="I582" s="1"/>
      <c r="J582" s="1">
        <f>IFERROR(IF(FIND(" - ",$F582)&gt;0,MID($F582,FIND(" - ",$F582)+3,LEN($F582)),""),"")</f>
      </c>
      <c r="L582" s="1"/>
      <c r="N582" t="s">
        <v>23</v>
      </c>
      <c r="P582">
        <f>IF(OR($N582="",$O582=""),"",IFERROR($N582/$O582,0))</f>
      </c>
      <c r="Q582">
        <f>IF($N582="","",
IF($G582="","",
IF(ISNUMBER(SEARCH("exempt",LOWER($G582))),0,
$N582*(VALUE(SUBSTITUTE($G582,"%",""))/100))))</f>
      </c>
      <c r="W582">
        <f>IF($N582="","",
SUM($N582,$Q582,$U582,$R582,$T582)-
IF($V582="",0,VALUE($V582)))</f>
      </c>
      <c r="AE582" t="s">
        <v>1645</v>
      </c>
      <c r="AJ582" t="s">
        <v>1646</v>
      </c>
      <c r="AM582">
        <f>IFERROR(LEFT($F582,FIND(" - ",$F582)-1),$F582)</f>
      </c>
      <c r="AP582">
        <f>IF($CE582&gt;=1,INDEX($AN:$AN,$CD582+1),"")</f>
      </c>
      <c r="AQ582">
        <f>IF($CE582&gt;=2,INDEX($AN:$AN,$CD582+2),"")</f>
      </c>
      <c r="AR582">
        <f>IF($CE582&gt;=3,INDEX($AN:$AN,$CD582+3),"")</f>
      </c>
      <c r="AS582">
        <f>IF($CE582&gt;=4,INDEX($AN:$AN,$CD582+4),"")</f>
      </c>
      <c r="AT582">
        <f>IF($CE582&gt;=5,INDEX($AN:$AN,$CD582+5),"")</f>
      </c>
      <c r="AU582">
        <f>IF($CE582&gt;=6,INDEX($AN:$AN,$CD582+6),"")</f>
      </c>
      <c r="AV582">
        <f>IF($CE582&gt;=7,INDEX($AN:$AN,$CD582+7),"")</f>
      </c>
      <c r="AW582">
        <f>IF($CE582&gt;=8,INDEX($AN:$AN,$CD582+8),"")</f>
      </c>
      <c r="AX582">
        <f>IF($CE582&gt;=9,INDEX($AN:$AN,$CD582+9),"")</f>
      </c>
      <c r="AY582">
        <f>IF($CE582&gt;=10,INDEX($AN:$AN,$CD582+10),"")</f>
      </c>
      <c r="AZ582">
        <f>IF($CE582&gt;=11,INDEX($AN:$AN,$CD582+11),"")</f>
      </c>
      <c r="BA582">
        <f>IF($CE582&gt;=12,INDEX($AN:$AN,$CD582+12),"")</f>
      </c>
      <c r="BB582">
        <f>IF($CE582&gt;=13,INDEX($AN:$AN,$CD582+13),"")</f>
      </c>
      <c r="BC582">
        <f>IF($CE582&gt;=14,INDEX($AN:$AN,$CD582+14),"")</f>
      </c>
      <c r="BD582">
        <f>IF($CE582&gt;=15,INDEX($AN:$AN,$CD582+15),"")</f>
      </c>
      <c r="BE582">
        <f>IF($CE582&gt;=16,INDEX($AN:$AN,$CD582+16),"")</f>
      </c>
      <c r="BF582">
        <f>IF($CE582&gt;=17,INDEX($AN:$AN,$CD582+17),"")</f>
      </c>
      <c r="BG582">
        <f>IF($CE582&gt;=18,INDEX($AN:$AN,$CD582+18),"")</f>
      </c>
      <c r="BH582">
        <f>IF($CE582&gt;=19,INDEX($AN:$AN,$CD582+19),"")</f>
      </c>
      <c r="BI582">
        <f>IF($CE582&gt;=20,INDEX($AN:$AN,$CD582+20),"")</f>
      </c>
      <c r="BJ582">
        <f>IF($CE582&gt;=21,INDEX($AN:$AN,$CD582+21),"")</f>
      </c>
      <c r="BK582">
        <f>IF($CE582&gt;=22,INDEX($AN:$AN,$CD582+22),"")</f>
      </c>
      <c r="BL582">
        <f>IF($CE582&gt;=23,INDEX($AN:$AN,$CD582+23),"")</f>
      </c>
      <c r="BM582">
        <f>IF($CE582&gt;=24,INDEX($AN:$AN,$CD582+24),"")</f>
      </c>
      <c r="BN582">
        <f>IF($CE582&gt;=25,INDEX($AN:$AN,$CD582+25),"")</f>
      </c>
      <c r="BO582">
        <f>IF($CE582&gt;=26,INDEX($AN:$AN,$CD582+26),"")</f>
      </c>
      <c r="BP582">
        <f>IF($CE582&gt;=27,INDEX($AN:$AN,$CD582+27),"")</f>
      </c>
      <c r="BQ582">
        <f>IF($CE582&gt;=28,INDEX($AN:$AN,$CD582+28),"")</f>
      </c>
      <c r="BR582">
        <f>IF($CE582&gt;=29,INDEX($AN:$AN,$CD582+29),"")</f>
      </c>
      <c r="BS582">
        <f>IF($CE582&gt;=30,INDEX($AN:$AN,$CD582+30),"")</f>
      </c>
      <c r="BT582">
        <f>IF($CE582&gt;=31,INDEX($AN:$AN,$CD582+31),"")</f>
      </c>
      <c r="BU582">
        <f>IF($CE582&gt;=32,INDEX($AN:$AN,$CD582+32),"")</f>
      </c>
      <c r="BV582">
        <f>IF($CE582&gt;=33,INDEX($AN:$AN,$CD582+33),"")</f>
      </c>
      <c r="BW582">
        <f>IF($CE582&gt;=34,INDEX($AN:$AN,$CD582+34),"")</f>
      </c>
      <c r="BX582">
        <f>IF($CE582&gt;=35,INDEX($AN:$AN,$CD582+35),"")</f>
      </c>
      <c r="BY582">
        <f>IF($CE582&gt;=36,INDEX($AN:$AN,$CD582+36),"")</f>
      </c>
      <c r="BZ582">
        <f>IF($CE582&gt;=37,INDEX($AN:$AN,$CD582+37),"")</f>
      </c>
      <c r="CA582">
        <f>IF($CE582&gt;=38,INDEX($AN:$AN,$CD582+38),"")</f>
      </c>
      <c r="CB582">
        <f>IF($CE582&gt;=39,INDEX($AN:$AN,$CD582+39),"")</f>
      </c>
      <c r="CC582">
        <f>IF($CE582&gt;=40,INDEX($AN:$AN,$CD582+40),"")</f>
      </c>
      <c r="CD582">
        <f>IFERROR(MATCH($AM582,$AN$2:$AN$133,0)+1,0)</f>
      </c>
      <c r="CE582">
        <f>IFERROR(INDEX($AO$2:$AO$133,MATCH($AM582,$AN$2:$AN$133,0)),0)</f>
      </c>
      <c r="CF582">
        <f>IFERROR(LEFT($K582,FIND(" - ",$K582)-1),$K582)</f>
      </c>
      <c r="CG582" t="s">
        <v>1647</v>
      </c>
      <c r="CH582">
        <v>1</v>
      </c>
      <c r="CI582">
        <f>IF($DD582&gt;=1,INDEX($CG:$CG,$DC582+1),"")</f>
      </c>
      <c r="CJ582">
        <f>IF($DD582&gt;=2,INDEX($CG:$CG,$DC582+2),"")</f>
      </c>
      <c r="CK582">
        <f>IF($DD582&gt;=3,INDEX($CG:$CG,$DC582+3),"")</f>
      </c>
      <c r="CL582">
        <f>IF($DD582&gt;=4,INDEX($CG:$CG,$DC582+4),"")</f>
      </c>
      <c r="CM582">
        <f>IF($DD582&gt;=5,INDEX($CG:$CG,$DC582+5),"")</f>
      </c>
      <c r="CN582">
        <f>IF($DD582&gt;=6,INDEX($CG:$CG,$DC582+6),"")</f>
      </c>
      <c r="CO582">
        <f>IF($DD582&gt;=7,INDEX($CG:$CG,$DC582+7),"")</f>
      </c>
      <c r="CP582">
        <f>IF($DD582&gt;=8,INDEX($CG:$CG,$DC582+8),"")</f>
      </c>
      <c r="CQ582">
        <f>IF($DD582&gt;=9,INDEX($CG:$CG,$DC582+9),"")</f>
      </c>
      <c r="CR582">
        <f>IF($DD582&gt;=10,INDEX($CG:$CG,$DC582+10),"")</f>
      </c>
      <c r="CS582">
        <f>IF($DD582&gt;=11,INDEX($CG:$CG,$DC582+11),"")</f>
      </c>
      <c r="CT582">
        <f>IF($DD582&gt;=12,INDEX($CG:$CG,$DC582+12),"")</f>
      </c>
      <c r="CU582">
        <f>IF($DD582&gt;=13,INDEX($CG:$CG,$DC582+13),"")</f>
      </c>
      <c r="CV582">
        <f>IF($DD582&gt;=14,INDEX($CG:$CG,$DC582+14),"")</f>
      </c>
      <c r="CW582">
        <f>IF($DD582&gt;=15,INDEX($CG:$CG,$DC582+15),"")</f>
      </c>
      <c r="CX582">
        <f>IF($DD582&gt;=16,INDEX($CG:$CG,$DC582+16),"")</f>
      </c>
      <c r="CY582">
        <f>IF($DD582&gt;=17,INDEX($CG:$CG,$DC582+17),"")</f>
      </c>
      <c r="CZ582">
        <f>IF($DD582&gt;=18,INDEX($CG:$CG,$DC582+18),"")</f>
      </c>
      <c r="DA582">
        <f>IF($DD582&gt;=19,INDEX($CG:$CG,$DC582+19),"")</f>
      </c>
      <c r="DB582">
        <f>IF($DD582&gt;=20,INDEX($CG:$CG,$DC582+20),"")</f>
      </c>
      <c r="DC582">
        <f>IFERROR(MATCH($CF582,$CG$2:$CG$1558,0)+1,0)</f>
      </c>
      <c r="DD582">
        <f>IFERROR(INDEX($CH$2:$CH$1558,MATCH($CF582,$CG$2:$CG$1558,0)),0)</f>
      </c>
      <c r="DE582">
        <f>IFERROR(INDEX($AL:$AL,MATCH($G582,$AK:$AK,0))&amp;"","")</f>
      </c>
      <c r="DI582">
        <f>IF($GL582&gt;=1,INDEX($DF:$DF,$GK582+1),"")</f>
      </c>
      <c r="DJ582">
        <f>IF($GL582&gt;=2,INDEX($DF:$DF,$GK582+2),"")</f>
      </c>
      <c r="DK582">
        <f>IF($GL582&gt;=3,INDEX($DF:$DF,$GK582+3),"")</f>
      </c>
      <c r="DL582">
        <f>IF($GL582&gt;=4,INDEX($DF:$DF,$GK582+4),"")</f>
      </c>
      <c r="DM582">
        <f>IF($GL582&gt;=5,INDEX($DF:$DF,$GK582+5),"")</f>
      </c>
      <c r="DN582">
        <f>IF($GL582&gt;=6,INDEX($DF:$DF,$GK582+6),"")</f>
      </c>
      <c r="DO582">
        <f>IF($GL582&gt;=7,INDEX($DF:$DF,$GK582+7),"")</f>
      </c>
      <c r="DP582">
        <f>IF($GL582&gt;=8,INDEX($DF:$DF,$GK582+8),"")</f>
      </c>
      <c r="DQ582">
        <f>IF($GL582&gt;=9,INDEX($DF:$DF,$GK582+9),"")</f>
      </c>
      <c r="DR582">
        <f>IF($GL582&gt;=10,INDEX($DF:$DF,$GK582+10),"")</f>
      </c>
      <c r="DS582">
        <f>IF($GL582&gt;=11,INDEX($DF:$DF,$GK582+11),"")</f>
      </c>
      <c r="DT582">
        <f>IF($GL582&gt;=12,INDEX($DF:$DF,$GK582+12),"")</f>
      </c>
      <c r="DU582">
        <f>IF($GL582&gt;=13,INDEX($DF:$DF,$GK582+13),"")</f>
      </c>
      <c r="DV582">
        <f>IF($GL582&gt;=14,INDEX($DF:$DF,$GK582+14),"")</f>
      </c>
      <c r="DW582">
        <f>IF($GL582&gt;=15,INDEX($DF:$DF,$GK582+15),"")</f>
      </c>
      <c r="DX582">
        <f>IF($GL582&gt;=16,INDEX($DF:$DF,$GK582+16),"")</f>
      </c>
      <c r="DY582">
        <f>IF($GL582&gt;=17,INDEX($DF:$DF,$GK582+17),"")</f>
      </c>
      <c r="DZ582">
        <f>IF($GL582&gt;=18,INDEX($DF:$DF,$GK582+18),"")</f>
      </c>
      <c r="EA582">
        <f>IF($GL582&gt;=19,INDEX($DF:$DF,$GK582+19),"")</f>
      </c>
      <c r="EB582">
        <f>IF($GL582&gt;=20,INDEX($DF:$DF,$GK582+20),"")</f>
      </c>
      <c r="EC582">
        <f>IF($GL582&gt;=21,INDEX($DF:$DF,$GK582+21),"")</f>
      </c>
      <c r="ED582">
        <f>IF($GL582&gt;=22,INDEX($DF:$DF,$GK582+22),"")</f>
      </c>
      <c r="EE582">
        <f>IF($GL582&gt;=23,INDEX($DF:$DF,$GK582+23),"")</f>
      </c>
      <c r="EF582">
        <f>IF($GL582&gt;=24,INDEX($DF:$DF,$GK582+24),"")</f>
      </c>
      <c r="EG582">
        <f>IF($GL582&gt;=25,INDEX($DF:$DF,$GK582+25),"")</f>
      </c>
      <c r="EH582">
        <f>IF($GL582&gt;=26,INDEX($DF:$DF,$GK582+26),"")</f>
      </c>
      <c r="EI582">
        <f>IF($GL582&gt;=27,INDEX($DF:$DF,$GK582+27),"")</f>
      </c>
      <c r="EJ582">
        <f>IF($GL582&gt;=28,INDEX($DF:$DF,$GK582+28),"")</f>
      </c>
      <c r="EK582">
        <f>IF($GL582&gt;=29,INDEX($DF:$DF,$GK582+29),"")</f>
      </c>
      <c r="EL582">
        <f>IF($GL582&gt;=30,INDEX($DF:$DF,$GK582+30),"")</f>
      </c>
      <c r="EM582">
        <f>IF($GL582&gt;=31,INDEX($DF:$DF,$GK582+31),"")</f>
      </c>
      <c r="EN582">
        <f>IF($GL582&gt;=32,INDEX($DF:$DF,$GK582+32),"")</f>
      </c>
      <c r="EO582">
        <f>IF($GL582&gt;=33,INDEX($DF:$DF,$GK582+33),"")</f>
      </c>
      <c r="EP582">
        <f>IF($GL582&gt;=34,INDEX($DF:$DF,$GK582+34),"")</f>
      </c>
      <c r="EQ582">
        <f>IF($GL582&gt;=35,INDEX($DF:$DF,$GK582+35),"")</f>
      </c>
      <c r="ER582">
        <f>IF($GL582&gt;=36,INDEX($DF:$DF,$GK582+36),"")</f>
      </c>
      <c r="ES582">
        <f>IF($GL582&gt;=37,INDEX($DF:$DF,$GK582+37),"")</f>
      </c>
      <c r="ET582">
        <f>IF($GL582&gt;=38,INDEX($DF:$DF,$GK582+38),"")</f>
      </c>
      <c r="EU582">
        <f>IF($GL582&gt;=39,INDEX($DF:$DF,$GK582+39),"")</f>
      </c>
      <c r="EV582">
        <f>IF($GL582&gt;=40,INDEX($DF:$DF,$GK582+40),"")</f>
      </c>
      <c r="EW582">
        <f>IF($GL582&gt;=1,INDEX($DG:$DG,$GK582+1),"")</f>
      </c>
      <c r="EX582">
        <f>IF($GL582&gt;=2,INDEX($DG:$DG,$GK582+2),"")</f>
      </c>
      <c r="EY582">
        <f>IF($GL582&gt;=3,INDEX($DG:$DG,$GK582+3),"")</f>
      </c>
      <c r="EZ582">
        <f>IF($GL582&gt;=4,INDEX($DG:$DG,$GK582+4),"")</f>
      </c>
      <c r="FA582">
        <f>IF($GL582&gt;=5,INDEX($DG:$DG,$GK582+5),"")</f>
      </c>
      <c r="FB582">
        <f>IF($GL582&gt;=6,INDEX($DG:$DG,$GK582+6),"")</f>
      </c>
      <c r="FC582">
        <f>IF($GL582&gt;=7,INDEX($DG:$DG,$GK582+7),"")</f>
      </c>
      <c r="FD582">
        <f>IF($GL582&gt;=8,INDEX($DG:$DG,$GK582+8),"")</f>
      </c>
      <c r="FE582">
        <f>IF($GL582&gt;=9,INDEX($DG:$DG,$GK582+9),"")</f>
      </c>
      <c r="FF582">
        <f>IF($GL582&gt;=10,INDEX($DG:$DG,$GK582+10),"")</f>
      </c>
      <c r="FG582">
        <f>IF($GL582&gt;=11,INDEX($DG:$DG,$GK582+11),"")</f>
      </c>
      <c r="FH582">
        <f>IF($GL582&gt;=12,INDEX($DG:$DG,$GK582+12),"")</f>
      </c>
      <c r="FI582">
        <f>IF($GL582&gt;=13,INDEX($DG:$DG,$GK582+13),"")</f>
      </c>
      <c r="FJ582">
        <f>IF($GL582&gt;=14,INDEX($DG:$DG,$GK582+14),"")</f>
      </c>
      <c r="FK582">
        <f>IF($GL582&gt;=15,INDEX($DG:$DG,$GK582+15),"")</f>
      </c>
      <c r="FL582">
        <f>IF($GL582&gt;=16,INDEX($DG:$DG,$GK582+16),"")</f>
      </c>
      <c r="FM582">
        <f>IF($GL582&gt;=17,INDEX($DG:$DG,$GK582+17),"")</f>
      </c>
      <c r="FN582">
        <f>IF($GL582&gt;=18,INDEX($DG:$DG,$GK582+18),"")</f>
      </c>
      <c r="FO582">
        <f>IF($GL582&gt;=19,INDEX($DG:$DG,$GK582+19),"")</f>
      </c>
      <c r="FP582">
        <f>IF($GL582&gt;=20,INDEX($DG:$DG,$GK582+20),"")</f>
      </c>
      <c r="FQ582">
        <f>IF($GL582&gt;=21,INDEX($DG:$DG,$GK582+21),"")</f>
      </c>
      <c r="FR582">
        <f>IF($GL582&gt;=22,INDEX($DG:$DG,$GK582+22),"")</f>
      </c>
      <c r="FS582">
        <f>IF($GL582&gt;=23,INDEX($DG:$DG,$GK582+23),"")</f>
      </c>
      <c r="FT582">
        <f>IF($GL582&gt;=24,INDEX($DG:$DG,$GK582+24),"")</f>
      </c>
      <c r="FU582">
        <f>IF($GL582&gt;=25,INDEX($DG:$DG,$GK582+25),"")</f>
      </c>
      <c r="FV582">
        <f>IF($GL582&gt;=26,INDEX($DG:$DG,$GK582+26),"")</f>
      </c>
      <c r="FW582">
        <f>IF($GL582&gt;=27,INDEX($DG:$DG,$GK582+27),"")</f>
      </c>
      <c r="FX582">
        <f>IF($GL582&gt;=28,INDEX($DG:$DG,$GK582+28),"")</f>
      </c>
      <c r="FY582">
        <f>IF($GL582&gt;=29,INDEX($DG:$DG,$GK582+29),"")</f>
      </c>
      <c r="FZ582">
        <f>IF($GL582&gt;=30,INDEX($DG:$DG,$GK582+30),"")</f>
      </c>
      <c r="GA582">
        <f>IF($GL582&gt;=31,INDEX($DG:$DG,$GK582+31),"")</f>
      </c>
      <c r="GB582">
        <f>IF($GL582&gt;=32,INDEX($DG:$DG,$GK582+32),"")</f>
      </c>
      <c r="GC582">
        <f>IF($GL582&gt;=33,INDEX($DG:$DG,$GK582+33),"")</f>
      </c>
      <c r="GD582">
        <f>IF($GL582&gt;=34,INDEX($DG:$DG,$GK582+34),"")</f>
      </c>
      <c r="GE582">
        <f>IF($GL582&gt;=35,INDEX($DG:$DG,$GK582+35),"")</f>
      </c>
      <c r="GF582">
        <f>IF($GL582&gt;=36,INDEX($DG:$DG,$GK582+36),"")</f>
      </c>
      <c r="GG582">
        <f>IF($GL582&gt;=37,INDEX($DG:$DG,$GK582+37),"")</f>
      </c>
      <c r="GH582">
        <f>IF($GL582&gt;=38,INDEX($DG:$DG,$GK582+38),"")</f>
      </c>
      <c r="GI582">
        <f>IF($GL582&gt;=39,INDEX($DG:$DG,$GK582+39),"")</f>
      </c>
      <c r="GJ582">
        <f>IF($GL582&gt;=40,INDEX($DG:$DG,$GK582+40),"")</f>
      </c>
      <c r="GK582">
        <f>IFERROR(MATCH($DE582,$DF$2:$DF$166,0)+1,0)</f>
      </c>
      <c r="GL582">
        <f>IFERROR(INDEX($DH$2:$DH$166,MATCH($DE582,$DF$2:$DF$166,0)),0)</f>
      </c>
      <c r="GM582">
        <f>IFERROR(MATCH($H582,$DI$582:$EV$582,0),0)</f>
      </c>
      <c r="GN582">
        <f>IF($GM582&gt;0,INDEX($EW$582:$GJ$582,$GM582),"")</f>
      </c>
      <c r="GO582" t="s">
        <v>1328</v>
      </c>
      <c r="GQ582">
        <f>IF($IZ582&gt;=1,INDEX($GO:$GO,$IY582+1),"")</f>
      </c>
      <c r="GR582">
        <f>IF($IZ582&gt;=2,INDEX($GO:$GO,$IY582+2),"")</f>
      </c>
      <c r="GS582">
        <f>IF($IZ582&gt;=3,INDEX($GO:$GO,$IY582+3),"")</f>
      </c>
      <c r="GT582">
        <f>IF($IZ582&gt;=4,INDEX($GO:$GO,$IY582+4),"")</f>
      </c>
      <c r="GU582">
        <f>IF($IZ582&gt;=5,INDEX($GO:$GO,$IY582+5),"")</f>
      </c>
      <c r="GV582">
        <f>IF($IZ582&gt;=6,INDEX($GO:$GO,$IY582+6),"")</f>
      </c>
      <c r="GW582">
        <f>IF($IZ582&gt;=7,INDEX($GO:$GO,$IY582+7),"")</f>
      </c>
      <c r="GX582">
        <f>IF($IZ582&gt;=8,INDEX($GO:$GO,$IY582+8),"")</f>
      </c>
      <c r="GY582">
        <f>IF($IZ582&gt;=9,INDEX($GO:$GO,$IY582+9),"")</f>
      </c>
      <c r="GZ582">
        <f>IF($IZ582&gt;=10,INDEX($GO:$GO,$IY582+10),"")</f>
      </c>
      <c r="HA582">
        <f>IF($IZ582&gt;=11,INDEX($GO:$GO,$IY582+11),"")</f>
      </c>
      <c r="HB582">
        <f>IF($IZ582&gt;=12,INDEX($GO:$GO,$IY582+12),"")</f>
      </c>
      <c r="HC582">
        <f>IF($IZ582&gt;=13,INDEX($GO:$GO,$IY582+13),"")</f>
      </c>
      <c r="HD582">
        <f>IF($IZ582&gt;=14,INDEX($GO:$GO,$IY582+14),"")</f>
      </c>
      <c r="HE582">
        <f>IF($IZ582&gt;=15,INDEX($GO:$GO,$IY582+15),"")</f>
      </c>
      <c r="HF582">
        <f>IF($IZ582&gt;=16,INDEX($GO:$GO,$IY582+16),"")</f>
      </c>
      <c r="HG582">
        <f>IF($IZ582&gt;=17,INDEX($GO:$GO,$IY582+17),"")</f>
      </c>
      <c r="HH582">
        <f>IF($IZ582&gt;=18,INDEX($GO:$GO,$IY582+18),"")</f>
      </c>
      <c r="HI582">
        <f>IF($IZ582&gt;=19,INDEX($GO:$GO,$IY582+19),"")</f>
      </c>
      <c r="HJ582">
        <f>IF($IZ582&gt;=20,INDEX($GO:$GO,$IY582+20),"")</f>
      </c>
      <c r="HK582">
        <f>IF($IZ582&gt;=21,INDEX($GO:$GO,$IY582+21),"")</f>
      </c>
      <c r="HL582">
        <f>IF($IZ582&gt;=22,INDEX($GO:$GO,$IY582+22),"")</f>
      </c>
      <c r="HM582">
        <f>IF($IZ582&gt;=23,INDEX($GO:$GO,$IY582+23),"")</f>
      </c>
      <c r="HN582">
        <f>IF($IZ582&gt;=24,INDEX($GO:$GO,$IY582+24),"")</f>
      </c>
      <c r="HO582">
        <f>IF($IZ582&gt;=25,INDEX($GO:$GO,$IY582+25),"")</f>
      </c>
      <c r="HP582">
        <f>IF($IZ582&gt;=26,INDEX($GO:$GO,$IY582+26),"")</f>
      </c>
      <c r="HQ582">
        <f>IF($IZ582&gt;=27,INDEX($GO:$GO,$IY582+27),"")</f>
      </c>
      <c r="HR582">
        <f>IF($IZ582&gt;=28,INDEX($GO:$GO,$IY582+28),"")</f>
      </c>
      <c r="HS582">
        <f>IF($IZ582&gt;=29,INDEX($GO:$GO,$IY582+29),"")</f>
      </c>
      <c r="HT582">
        <f>IF($IZ582&gt;=30,INDEX($GO:$GO,$IY582+30),"")</f>
      </c>
      <c r="HU582">
        <f>IF($IZ582&gt;=31,INDEX($GO:$GO,$IY582+31),"")</f>
      </c>
      <c r="HV582">
        <f>IF($IZ582&gt;=32,INDEX($GO:$GO,$IY582+32),"")</f>
      </c>
      <c r="HW582">
        <f>IF($IZ582&gt;=33,INDEX($GO:$GO,$IY582+33),"")</f>
      </c>
      <c r="HX582">
        <f>IF($IZ582&gt;=34,INDEX($GO:$GO,$IY582+34),"")</f>
      </c>
      <c r="HY582">
        <f>IF($IZ582&gt;=35,INDEX($GO:$GO,$IY582+35),"")</f>
      </c>
      <c r="HZ582">
        <f>IF($IZ582&gt;=36,INDEX($GO:$GO,$IY582+36),"")</f>
      </c>
      <c r="IA582">
        <f>IF($IZ582&gt;=37,INDEX($GO:$GO,$IY582+37),"")</f>
      </c>
      <c r="IB582">
        <f>IF($IZ582&gt;=38,INDEX($GO:$GO,$IY582+38),"")</f>
      </c>
      <c r="IC582">
        <f>IF($IZ582&gt;=39,INDEX($GO:$GO,$IY582+39),"")</f>
      </c>
      <c r="ID582">
        <f>IF($IZ582&gt;=40,INDEX($GO:$GO,$IY582+40),"")</f>
      </c>
      <c r="IE582">
        <f>IF($IZ582&gt;=41,INDEX($GO:$GO,$IY582+41),"")</f>
      </c>
      <c r="IF582">
        <f>IF($IZ582&gt;=42,INDEX($GO:$GO,$IY582+42),"")</f>
      </c>
      <c r="IG582">
        <f>IF($IZ582&gt;=43,INDEX($GO:$GO,$IY582+43),"")</f>
      </c>
      <c r="IH582">
        <f>IF($IZ582&gt;=44,INDEX($GO:$GO,$IY582+44),"")</f>
      </c>
      <c r="II582">
        <f>IF($IZ582&gt;=45,INDEX($GO:$GO,$IY582+45),"")</f>
      </c>
      <c r="IJ582">
        <f>IF($IZ582&gt;=46,INDEX($GO:$GO,$IY582+46),"")</f>
      </c>
      <c r="IK582">
        <f>IF($IZ582&gt;=47,INDEX($GO:$GO,$IY582+47),"")</f>
      </c>
      <c r="IL582">
        <f>IF($IZ582&gt;=48,INDEX($GO:$GO,$IY582+48),"")</f>
      </c>
      <c r="IM582">
        <f>IF($IZ582&gt;=49,INDEX($GO:$GO,$IY582+49),"")</f>
      </c>
      <c r="IN582">
        <f>IF($IZ582&gt;=50,INDEX($GO:$GO,$IY582+50),"")</f>
      </c>
      <c r="IO582">
        <f>IF($IZ582&gt;=51,INDEX($GO:$GO,$IY582+51),"")</f>
      </c>
      <c r="IP582">
        <f>IF($IZ582&gt;=52,INDEX($GO:$GO,$IY582+52),"")</f>
      </c>
      <c r="IQ582">
        <f>IF($IZ582&gt;=53,INDEX($GO:$GO,$IY582+53),"")</f>
      </c>
      <c r="IR582">
        <f>IF($IZ582&gt;=54,INDEX($GO:$GO,$IY582+54),"")</f>
      </c>
      <c r="IS582">
        <f>IF($IZ582&gt;=55,INDEX($GO:$GO,$IY582+55),"")</f>
      </c>
      <c r="IT582">
        <f>IF($IZ582&gt;=56,INDEX($GO:$GO,$IY582+56),"")</f>
      </c>
      <c r="IU582">
        <f>IF($IZ582&gt;=57,INDEX($GO:$GO,$IY582+57),"")</f>
      </c>
      <c r="IV582">
        <f>IF($IZ582&gt;=58,INDEX($GO:$GO,$IY582+58),"")</f>
      </c>
      <c r="IW582">
        <f>IF($IZ582&gt;=59,INDEX($GO:$GO,$IY582+59),"")</f>
      </c>
      <c r="IX582">
        <f>IF($IZ582&gt;=60,INDEX($GO:$GO,$IY582+60),"")</f>
      </c>
      <c r="IY582">
        <f>IFERROR(MATCH($GN582,$GO$2:$GO$827,0)+1,0)</f>
      </c>
      <c r="IZ582">
        <f>IFERROR(INDEX($GP$2:$GP$827,MATCH($GN582,$GO$2:$GO$827,0)),0)</f>
      </c>
      <c r="JA582" t="s">
        <v>23</v>
      </c>
      <c r="JB582" t="s">
        <v>23</v>
      </c>
    </row>
    <row r="583" spans="1:262" x14ac:dyDescent="0.25">
      <c r="F583" s="1"/>
      <c r="G583" s="1"/>
      <c r="H583" s="1"/>
      <c r="I583" s="1"/>
      <c r="J583" s="1">
        <f>IFERROR(IF(FIND(" - ",$F583)&gt;0,MID($F583,FIND(" - ",$F583)+3,LEN($F583)),""),"")</f>
      </c>
      <c r="L583" s="1"/>
      <c r="N583" t="s">
        <v>23</v>
      </c>
      <c r="P583">
        <f>IF(OR($N583="",$O583=""),"",IFERROR($N583/$O583,0))</f>
      </c>
      <c r="Q583">
        <f>IF($N583="","",
IF($G583="","",
IF(ISNUMBER(SEARCH("exempt",LOWER($G583))),0,
$N583*(VALUE(SUBSTITUTE($G583,"%",""))/100))))</f>
      </c>
      <c r="W583">
        <f>IF($N583="","",
SUM($N583,$Q583,$U583,$R583,$T583)-
IF($V583="",0,VALUE($V583)))</f>
      </c>
      <c r="AE583" t="s">
        <v>1648</v>
      </c>
      <c r="AJ583" t="s">
        <v>1649</v>
      </c>
      <c r="AM583">
        <f>IFERROR(LEFT($F583,FIND(" - ",$F583)-1),$F583)</f>
      </c>
      <c r="AP583">
        <f>IF($CE583&gt;=1,INDEX($AN:$AN,$CD583+1),"")</f>
      </c>
      <c r="AQ583">
        <f>IF($CE583&gt;=2,INDEX($AN:$AN,$CD583+2),"")</f>
      </c>
      <c r="AR583">
        <f>IF($CE583&gt;=3,INDEX($AN:$AN,$CD583+3),"")</f>
      </c>
      <c r="AS583">
        <f>IF($CE583&gt;=4,INDEX($AN:$AN,$CD583+4),"")</f>
      </c>
      <c r="AT583">
        <f>IF($CE583&gt;=5,INDEX($AN:$AN,$CD583+5),"")</f>
      </c>
      <c r="AU583">
        <f>IF($CE583&gt;=6,INDEX($AN:$AN,$CD583+6),"")</f>
      </c>
      <c r="AV583">
        <f>IF($CE583&gt;=7,INDEX($AN:$AN,$CD583+7),"")</f>
      </c>
      <c r="AW583">
        <f>IF($CE583&gt;=8,INDEX($AN:$AN,$CD583+8),"")</f>
      </c>
      <c r="AX583">
        <f>IF($CE583&gt;=9,INDEX($AN:$AN,$CD583+9),"")</f>
      </c>
      <c r="AY583">
        <f>IF($CE583&gt;=10,INDEX($AN:$AN,$CD583+10),"")</f>
      </c>
      <c r="AZ583">
        <f>IF($CE583&gt;=11,INDEX($AN:$AN,$CD583+11),"")</f>
      </c>
      <c r="BA583">
        <f>IF($CE583&gt;=12,INDEX($AN:$AN,$CD583+12),"")</f>
      </c>
      <c r="BB583">
        <f>IF($CE583&gt;=13,INDEX($AN:$AN,$CD583+13),"")</f>
      </c>
      <c r="BC583">
        <f>IF($CE583&gt;=14,INDEX($AN:$AN,$CD583+14),"")</f>
      </c>
      <c r="BD583">
        <f>IF($CE583&gt;=15,INDEX($AN:$AN,$CD583+15),"")</f>
      </c>
      <c r="BE583">
        <f>IF($CE583&gt;=16,INDEX($AN:$AN,$CD583+16),"")</f>
      </c>
      <c r="BF583">
        <f>IF($CE583&gt;=17,INDEX($AN:$AN,$CD583+17),"")</f>
      </c>
      <c r="BG583">
        <f>IF($CE583&gt;=18,INDEX($AN:$AN,$CD583+18),"")</f>
      </c>
      <c r="BH583">
        <f>IF($CE583&gt;=19,INDEX($AN:$AN,$CD583+19),"")</f>
      </c>
      <c r="BI583">
        <f>IF($CE583&gt;=20,INDEX($AN:$AN,$CD583+20),"")</f>
      </c>
      <c r="BJ583">
        <f>IF($CE583&gt;=21,INDEX($AN:$AN,$CD583+21),"")</f>
      </c>
      <c r="BK583">
        <f>IF($CE583&gt;=22,INDEX($AN:$AN,$CD583+22),"")</f>
      </c>
      <c r="BL583">
        <f>IF($CE583&gt;=23,INDEX($AN:$AN,$CD583+23),"")</f>
      </c>
      <c r="BM583">
        <f>IF($CE583&gt;=24,INDEX($AN:$AN,$CD583+24),"")</f>
      </c>
      <c r="BN583">
        <f>IF($CE583&gt;=25,INDEX($AN:$AN,$CD583+25),"")</f>
      </c>
      <c r="BO583">
        <f>IF($CE583&gt;=26,INDEX($AN:$AN,$CD583+26),"")</f>
      </c>
      <c r="BP583">
        <f>IF($CE583&gt;=27,INDEX($AN:$AN,$CD583+27),"")</f>
      </c>
      <c r="BQ583">
        <f>IF($CE583&gt;=28,INDEX($AN:$AN,$CD583+28),"")</f>
      </c>
      <c r="BR583">
        <f>IF($CE583&gt;=29,INDEX($AN:$AN,$CD583+29),"")</f>
      </c>
      <c r="BS583">
        <f>IF($CE583&gt;=30,INDEX($AN:$AN,$CD583+30),"")</f>
      </c>
      <c r="BT583">
        <f>IF($CE583&gt;=31,INDEX($AN:$AN,$CD583+31),"")</f>
      </c>
      <c r="BU583">
        <f>IF($CE583&gt;=32,INDEX($AN:$AN,$CD583+32),"")</f>
      </c>
      <c r="BV583">
        <f>IF($CE583&gt;=33,INDEX($AN:$AN,$CD583+33),"")</f>
      </c>
      <c r="BW583">
        <f>IF($CE583&gt;=34,INDEX($AN:$AN,$CD583+34),"")</f>
      </c>
      <c r="BX583">
        <f>IF($CE583&gt;=35,INDEX($AN:$AN,$CD583+35),"")</f>
      </c>
      <c r="BY583">
        <f>IF($CE583&gt;=36,INDEX($AN:$AN,$CD583+36),"")</f>
      </c>
      <c r="BZ583">
        <f>IF($CE583&gt;=37,INDEX($AN:$AN,$CD583+37),"")</f>
      </c>
      <c r="CA583">
        <f>IF($CE583&gt;=38,INDEX($AN:$AN,$CD583+38),"")</f>
      </c>
      <c r="CB583">
        <f>IF($CE583&gt;=39,INDEX($AN:$AN,$CD583+39),"")</f>
      </c>
      <c r="CC583">
        <f>IF($CE583&gt;=40,INDEX($AN:$AN,$CD583+40),"")</f>
      </c>
      <c r="CD583">
        <f>IFERROR(MATCH($AM583,$AN$2:$AN$133,0)+1,0)</f>
      </c>
      <c r="CE583">
        <f>IFERROR(INDEX($AO$2:$AO$133,MATCH($AM583,$AN$2:$AN$133,0)),0)</f>
      </c>
      <c r="CF583">
        <f>IFERROR(LEFT($K583,FIND(" - ",$K583)-1),$K583)</f>
      </c>
      <c r="CG583" t="s">
        <v>108</v>
      </c>
      <c r="CI583">
        <f>IF($DD583&gt;=1,INDEX($CG:$CG,$DC583+1),"")</f>
      </c>
      <c r="CJ583">
        <f>IF($DD583&gt;=2,INDEX($CG:$CG,$DC583+2),"")</f>
      </c>
      <c r="CK583">
        <f>IF($DD583&gt;=3,INDEX($CG:$CG,$DC583+3),"")</f>
      </c>
      <c r="CL583">
        <f>IF($DD583&gt;=4,INDEX($CG:$CG,$DC583+4),"")</f>
      </c>
      <c r="CM583">
        <f>IF($DD583&gt;=5,INDEX($CG:$CG,$DC583+5),"")</f>
      </c>
      <c r="CN583">
        <f>IF($DD583&gt;=6,INDEX($CG:$CG,$DC583+6),"")</f>
      </c>
      <c r="CO583">
        <f>IF($DD583&gt;=7,INDEX($CG:$CG,$DC583+7),"")</f>
      </c>
      <c r="CP583">
        <f>IF($DD583&gt;=8,INDEX($CG:$CG,$DC583+8),"")</f>
      </c>
      <c r="CQ583">
        <f>IF($DD583&gt;=9,INDEX($CG:$CG,$DC583+9),"")</f>
      </c>
      <c r="CR583">
        <f>IF($DD583&gt;=10,INDEX($CG:$CG,$DC583+10),"")</f>
      </c>
      <c r="CS583">
        <f>IF($DD583&gt;=11,INDEX($CG:$CG,$DC583+11),"")</f>
      </c>
      <c r="CT583">
        <f>IF($DD583&gt;=12,INDEX($CG:$CG,$DC583+12),"")</f>
      </c>
      <c r="CU583">
        <f>IF($DD583&gt;=13,INDEX($CG:$CG,$DC583+13),"")</f>
      </c>
      <c r="CV583">
        <f>IF($DD583&gt;=14,INDEX($CG:$CG,$DC583+14),"")</f>
      </c>
      <c r="CW583">
        <f>IF($DD583&gt;=15,INDEX($CG:$CG,$DC583+15),"")</f>
      </c>
      <c r="CX583">
        <f>IF($DD583&gt;=16,INDEX($CG:$CG,$DC583+16),"")</f>
      </c>
      <c r="CY583">
        <f>IF($DD583&gt;=17,INDEX($CG:$CG,$DC583+17),"")</f>
      </c>
      <c r="CZ583">
        <f>IF($DD583&gt;=18,INDEX($CG:$CG,$DC583+18),"")</f>
      </c>
      <c r="DA583">
        <f>IF($DD583&gt;=19,INDEX($CG:$CG,$DC583+19),"")</f>
      </c>
      <c r="DB583">
        <f>IF($DD583&gt;=20,INDEX($CG:$CG,$DC583+20),"")</f>
      </c>
      <c r="DC583">
        <f>IFERROR(MATCH($CF583,$CG$2:$CG$1558,0)+1,0)</f>
      </c>
      <c r="DD583">
        <f>IFERROR(INDEX($CH$2:$CH$1558,MATCH($CF583,$CG$2:$CG$1558,0)),0)</f>
      </c>
      <c r="DE583">
        <f>IFERROR(INDEX($AL:$AL,MATCH($G583,$AK:$AK,0))&amp;"","")</f>
      </c>
      <c r="DI583">
        <f>IF($GL583&gt;=1,INDEX($DF:$DF,$GK583+1),"")</f>
      </c>
      <c r="DJ583">
        <f>IF($GL583&gt;=2,INDEX($DF:$DF,$GK583+2),"")</f>
      </c>
      <c r="DK583">
        <f>IF($GL583&gt;=3,INDEX($DF:$DF,$GK583+3),"")</f>
      </c>
      <c r="DL583">
        <f>IF($GL583&gt;=4,INDEX($DF:$DF,$GK583+4),"")</f>
      </c>
      <c r="DM583">
        <f>IF($GL583&gt;=5,INDEX($DF:$DF,$GK583+5),"")</f>
      </c>
      <c r="DN583">
        <f>IF($GL583&gt;=6,INDEX($DF:$DF,$GK583+6),"")</f>
      </c>
      <c r="DO583">
        <f>IF($GL583&gt;=7,INDEX($DF:$DF,$GK583+7),"")</f>
      </c>
      <c r="DP583">
        <f>IF($GL583&gt;=8,INDEX($DF:$DF,$GK583+8),"")</f>
      </c>
      <c r="DQ583">
        <f>IF($GL583&gt;=9,INDEX($DF:$DF,$GK583+9),"")</f>
      </c>
      <c r="DR583">
        <f>IF($GL583&gt;=10,INDEX($DF:$DF,$GK583+10),"")</f>
      </c>
      <c r="DS583">
        <f>IF($GL583&gt;=11,INDEX($DF:$DF,$GK583+11),"")</f>
      </c>
      <c r="DT583">
        <f>IF($GL583&gt;=12,INDEX($DF:$DF,$GK583+12),"")</f>
      </c>
      <c r="DU583">
        <f>IF($GL583&gt;=13,INDEX($DF:$DF,$GK583+13),"")</f>
      </c>
      <c r="DV583">
        <f>IF($GL583&gt;=14,INDEX($DF:$DF,$GK583+14),"")</f>
      </c>
      <c r="DW583">
        <f>IF($GL583&gt;=15,INDEX($DF:$DF,$GK583+15),"")</f>
      </c>
      <c r="DX583">
        <f>IF($GL583&gt;=16,INDEX($DF:$DF,$GK583+16),"")</f>
      </c>
      <c r="DY583">
        <f>IF($GL583&gt;=17,INDEX($DF:$DF,$GK583+17),"")</f>
      </c>
      <c r="DZ583">
        <f>IF($GL583&gt;=18,INDEX($DF:$DF,$GK583+18),"")</f>
      </c>
      <c r="EA583">
        <f>IF($GL583&gt;=19,INDEX($DF:$DF,$GK583+19),"")</f>
      </c>
      <c r="EB583">
        <f>IF($GL583&gt;=20,INDEX($DF:$DF,$GK583+20),"")</f>
      </c>
      <c r="EC583">
        <f>IF($GL583&gt;=21,INDEX($DF:$DF,$GK583+21),"")</f>
      </c>
      <c r="ED583">
        <f>IF($GL583&gt;=22,INDEX($DF:$DF,$GK583+22),"")</f>
      </c>
      <c r="EE583">
        <f>IF($GL583&gt;=23,INDEX($DF:$DF,$GK583+23),"")</f>
      </c>
      <c r="EF583">
        <f>IF($GL583&gt;=24,INDEX($DF:$DF,$GK583+24),"")</f>
      </c>
      <c r="EG583">
        <f>IF($GL583&gt;=25,INDEX($DF:$DF,$GK583+25),"")</f>
      </c>
      <c r="EH583">
        <f>IF($GL583&gt;=26,INDEX($DF:$DF,$GK583+26),"")</f>
      </c>
      <c r="EI583">
        <f>IF($GL583&gt;=27,INDEX($DF:$DF,$GK583+27),"")</f>
      </c>
      <c r="EJ583">
        <f>IF($GL583&gt;=28,INDEX($DF:$DF,$GK583+28),"")</f>
      </c>
      <c r="EK583">
        <f>IF($GL583&gt;=29,INDEX($DF:$DF,$GK583+29),"")</f>
      </c>
      <c r="EL583">
        <f>IF($GL583&gt;=30,INDEX($DF:$DF,$GK583+30),"")</f>
      </c>
      <c r="EM583">
        <f>IF($GL583&gt;=31,INDEX($DF:$DF,$GK583+31),"")</f>
      </c>
      <c r="EN583">
        <f>IF($GL583&gt;=32,INDEX($DF:$DF,$GK583+32),"")</f>
      </c>
      <c r="EO583">
        <f>IF($GL583&gt;=33,INDEX($DF:$DF,$GK583+33),"")</f>
      </c>
      <c r="EP583">
        <f>IF($GL583&gt;=34,INDEX($DF:$DF,$GK583+34),"")</f>
      </c>
      <c r="EQ583">
        <f>IF($GL583&gt;=35,INDEX($DF:$DF,$GK583+35),"")</f>
      </c>
      <c r="ER583">
        <f>IF($GL583&gt;=36,INDEX($DF:$DF,$GK583+36),"")</f>
      </c>
      <c r="ES583">
        <f>IF($GL583&gt;=37,INDEX($DF:$DF,$GK583+37),"")</f>
      </c>
      <c r="ET583">
        <f>IF($GL583&gt;=38,INDEX($DF:$DF,$GK583+38),"")</f>
      </c>
      <c r="EU583">
        <f>IF($GL583&gt;=39,INDEX($DF:$DF,$GK583+39),"")</f>
      </c>
      <c r="EV583">
        <f>IF($GL583&gt;=40,INDEX($DF:$DF,$GK583+40),"")</f>
      </c>
      <c r="EW583">
        <f>IF($GL583&gt;=1,INDEX($DG:$DG,$GK583+1),"")</f>
      </c>
      <c r="EX583">
        <f>IF($GL583&gt;=2,INDEX($DG:$DG,$GK583+2),"")</f>
      </c>
      <c r="EY583">
        <f>IF($GL583&gt;=3,INDEX($DG:$DG,$GK583+3),"")</f>
      </c>
      <c r="EZ583">
        <f>IF($GL583&gt;=4,INDEX($DG:$DG,$GK583+4),"")</f>
      </c>
      <c r="FA583">
        <f>IF($GL583&gt;=5,INDEX($DG:$DG,$GK583+5),"")</f>
      </c>
      <c r="FB583">
        <f>IF($GL583&gt;=6,INDEX($DG:$DG,$GK583+6),"")</f>
      </c>
      <c r="FC583">
        <f>IF($GL583&gt;=7,INDEX($DG:$DG,$GK583+7),"")</f>
      </c>
      <c r="FD583">
        <f>IF($GL583&gt;=8,INDEX($DG:$DG,$GK583+8),"")</f>
      </c>
      <c r="FE583">
        <f>IF($GL583&gt;=9,INDEX($DG:$DG,$GK583+9),"")</f>
      </c>
      <c r="FF583">
        <f>IF($GL583&gt;=10,INDEX($DG:$DG,$GK583+10),"")</f>
      </c>
      <c r="FG583">
        <f>IF($GL583&gt;=11,INDEX($DG:$DG,$GK583+11),"")</f>
      </c>
      <c r="FH583">
        <f>IF($GL583&gt;=12,INDEX($DG:$DG,$GK583+12),"")</f>
      </c>
      <c r="FI583">
        <f>IF($GL583&gt;=13,INDEX($DG:$DG,$GK583+13),"")</f>
      </c>
      <c r="FJ583">
        <f>IF($GL583&gt;=14,INDEX($DG:$DG,$GK583+14),"")</f>
      </c>
      <c r="FK583">
        <f>IF($GL583&gt;=15,INDEX($DG:$DG,$GK583+15),"")</f>
      </c>
      <c r="FL583">
        <f>IF($GL583&gt;=16,INDEX($DG:$DG,$GK583+16),"")</f>
      </c>
      <c r="FM583">
        <f>IF($GL583&gt;=17,INDEX($DG:$DG,$GK583+17),"")</f>
      </c>
      <c r="FN583">
        <f>IF($GL583&gt;=18,INDEX($DG:$DG,$GK583+18),"")</f>
      </c>
      <c r="FO583">
        <f>IF($GL583&gt;=19,INDEX($DG:$DG,$GK583+19),"")</f>
      </c>
      <c r="FP583">
        <f>IF($GL583&gt;=20,INDEX($DG:$DG,$GK583+20),"")</f>
      </c>
      <c r="FQ583">
        <f>IF($GL583&gt;=21,INDEX($DG:$DG,$GK583+21),"")</f>
      </c>
      <c r="FR583">
        <f>IF($GL583&gt;=22,INDEX($DG:$DG,$GK583+22),"")</f>
      </c>
      <c r="FS583">
        <f>IF($GL583&gt;=23,INDEX($DG:$DG,$GK583+23),"")</f>
      </c>
      <c r="FT583">
        <f>IF($GL583&gt;=24,INDEX($DG:$DG,$GK583+24),"")</f>
      </c>
      <c r="FU583">
        <f>IF($GL583&gt;=25,INDEX($DG:$DG,$GK583+25),"")</f>
      </c>
      <c r="FV583">
        <f>IF($GL583&gt;=26,INDEX($DG:$DG,$GK583+26),"")</f>
      </c>
      <c r="FW583">
        <f>IF($GL583&gt;=27,INDEX($DG:$DG,$GK583+27),"")</f>
      </c>
      <c r="FX583">
        <f>IF($GL583&gt;=28,INDEX($DG:$DG,$GK583+28),"")</f>
      </c>
      <c r="FY583">
        <f>IF($GL583&gt;=29,INDEX($DG:$DG,$GK583+29),"")</f>
      </c>
      <c r="FZ583">
        <f>IF($GL583&gt;=30,INDEX($DG:$DG,$GK583+30),"")</f>
      </c>
      <c r="GA583">
        <f>IF($GL583&gt;=31,INDEX($DG:$DG,$GK583+31),"")</f>
      </c>
      <c r="GB583">
        <f>IF($GL583&gt;=32,INDEX($DG:$DG,$GK583+32),"")</f>
      </c>
      <c r="GC583">
        <f>IF($GL583&gt;=33,INDEX($DG:$DG,$GK583+33),"")</f>
      </c>
      <c r="GD583">
        <f>IF($GL583&gt;=34,INDEX($DG:$DG,$GK583+34),"")</f>
      </c>
      <c r="GE583">
        <f>IF($GL583&gt;=35,INDEX($DG:$DG,$GK583+35),"")</f>
      </c>
      <c r="GF583">
        <f>IF($GL583&gt;=36,INDEX($DG:$DG,$GK583+36),"")</f>
      </c>
      <c r="GG583">
        <f>IF($GL583&gt;=37,INDEX($DG:$DG,$GK583+37),"")</f>
      </c>
      <c r="GH583">
        <f>IF($GL583&gt;=38,INDEX($DG:$DG,$GK583+38),"")</f>
      </c>
      <c r="GI583">
        <f>IF($GL583&gt;=39,INDEX($DG:$DG,$GK583+39),"")</f>
      </c>
      <c r="GJ583">
        <f>IF($GL583&gt;=40,INDEX($DG:$DG,$GK583+40),"")</f>
      </c>
      <c r="GK583">
        <f>IFERROR(MATCH($DE583,$DF$2:$DF$166,0)+1,0)</f>
      </c>
      <c r="GL583">
        <f>IFERROR(INDEX($DH$2:$DH$166,MATCH($DE583,$DF$2:$DF$166,0)),0)</f>
      </c>
      <c r="GM583">
        <f>IFERROR(MATCH($H583,$DI$583:$EV$583,0),0)</f>
      </c>
      <c r="GN583">
        <f>IF($GM583&gt;0,INDEX($EW$583:$GJ$583,$GM583),"")</f>
      </c>
      <c r="GO583" t="s">
        <v>1331</v>
      </c>
      <c r="GQ583">
        <f>IF($IZ583&gt;=1,INDEX($GO:$GO,$IY583+1),"")</f>
      </c>
      <c r="GR583">
        <f>IF($IZ583&gt;=2,INDEX($GO:$GO,$IY583+2),"")</f>
      </c>
      <c r="GS583">
        <f>IF($IZ583&gt;=3,INDEX($GO:$GO,$IY583+3),"")</f>
      </c>
      <c r="GT583">
        <f>IF($IZ583&gt;=4,INDEX($GO:$GO,$IY583+4),"")</f>
      </c>
      <c r="GU583">
        <f>IF($IZ583&gt;=5,INDEX($GO:$GO,$IY583+5),"")</f>
      </c>
      <c r="GV583">
        <f>IF($IZ583&gt;=6,INDEX($GO:$GO,$IY583+6),"")</f>
      </c>
      <c r="GW583">
        <f>IF($IZ583&gt;=7,INDEX($GO:$GO,$IY583+7),"")</f>
      </c>
      <c r="GX583">
        <f>IF($IZ583&gt;=8,INDEX($GO:$GO,$IY583+8),"")</f>
      </c>
      <c r="GY583">
        <f>IF($IZ583&gt;=9,INDEX($GO:$GO,$IY583+9),"")</f>
      </c>
      <c r="GZ583">
        <f>IF($IZ583&gt;=10,INDEX($GO:$GO,$IY583+10),"")</f>
      </c>
      <c r="HA583">
        <f>IF($IZ583&gt;=11,INDEX($GO:$GO,$IY583+11),"")</f>
      </c>
      <c r="HB583">
        <f>IF($IZ583&gt;=12,INDEX($GO:$GO,$IY583+12),"")</f>
      </c>
      <c r="HC583">
        <f>IF($IZ583&gt;=13,INDEX($GO:$GO,$IY583+13),"")</f>
      </c>
      <c r="HD583">
        <f>IF($IZ583&gt;=14,INDEX($GO:$GO,$IY583+14),"")</f>
      </c>
      <c r="HE583">
        <f>IF($IZ583&gt;=15,INDEX($GO:$GO,$IY583+15),"")</f>
      </c>
      <c r="HF583">
        <f>IF($IZ583&gt;=16,INDEX($GO:$GO,$IY583+16),"")</f>
      </c>
      <c r="HG583">
        <f>IF($IZ583&gt;=17,INDEX($GO:$GO,$IY583+17),"")</f>
      </c>
      <c r="HH583">
        <f>IF($IZ583&gt;=18,INDEX($GO:$GO,$IY583+18),"")</f>
      </c>
      <c r="HI583">
        <f>IF($IZ583&gt;=19,INDEX($GO:$GO,$IY583+19),"")</f>
      </c>
      <c r="HJ583">
        <f>IF($IZ583&gt;=20,INDEX($GO:$GO,$IY583+20),"")</f>
      </c>
      <c r="HK583">
        <f>IF($IZ583&gt;=21,INDEX($GO:$GO,$IY583+21),"")</f>
      </c>
      <c r="HL583">
        <f>IF($IZ583&gt;=22,INDEX($GO:$GO,$IY583+22),"")</f>
      </c>
      <c r="HM583">
        <f>IF($IZ583&gt;=23,INDEX($GO:$GO,$IY583+23),"")</f>
      </c>
      <c r="HN583">
        <f>IF($IZ583&gt;=24,INDEX($GO:$GO,$IY583+24),"")</f>
      </c>
      <c r="HO583">
        <f>IF($IZ583&gt;=25,INDEX($GO:$GO,$IY583+25),"")</f>
      </c>
      <c r="HP583">
        <f>IF($IZ583&gt;=26,INDEX($GO:$GO,$IY583+26),"")</f>
      </c>
      <c r="HQ583">
        <f>IF($IZ583&gt;=27,INDEX($GO:$GO,$IY583+27),"")</f>
      </c>
      <c r="HR583">
        <f>IF($IZ583&gt;=28,INDEX($GO:$GO,$IY583+28),"")</f>
      </c>
      <c r="HS583">
        <f>IF($IZ583&gt;=29,INDEX($GO:$GO,$IY583+29),"")</f>
      </c>
      <c r="HT583">
        <f>IF($IZ583&gt;=30,INDEX($GO:$GO,$IY583+30),"")</f>
      </c>
      <c r="HU583">
        <f>IF($IZ583&gt;=31,INDEX($GO:$GO,$IY583+31),"")</f>
      </c>
      <c r="HV583">
        <f>IF($IZ583&gt;=32,INDEX($GO:$GO,$IY583+32),"")</f>
      </c>
      <c r="HW583">
        <f>IF($IZ583&gt;=33,INDEX($GO:$GO,$IY583+33),"")</f>
      </c>
      <c r="HX583">
        <f>IF($IZ583&gt;=34,INDEX($GO:$GO,$IY583+34),"")</f>
      </c>
      <c r="HY583">
        <f>IF($IZ583&gt;=35,INDEX($GO:$GO,$IY583+35),"")</f>
      </c>
      <c r="HZ583">
        <f>IF($IZ583&gt;=36,INDEX($GO:$GO,$IY583+36),"")</f>
      </c>
      <c r="IA583">
        <f>IF($IZ583&gt;=37,INDEX($GO:$GO,$IY583+37),"")</f>
      </c>
      <c r="IB583">
        <f>IF($IZ583&gt;=38,INDEX($GO:$GO,$IY583+38),"")</f>
      </c>
      <c r="IC583">
        <f>IF($IZ583&gt;=39,INDEX($GO:$GO,$IY583+39),"")</f>
      </c>
      <c r="ID583">
        <f>IF($IZ583&gt;=40,INDEX($GO:$GO,$IY583+40),"")</f>
      </c>
      <c r="IE583">
        <f>IF($IZ583&gt;=41,INDEX($GO:$GO,$IY583+41),"")</f>
      </c>
      <c r="IF583">
        <f>IF($IZ583&gt;=42,INDEX($GO:$GO,$IY583+42),"")</f>
      </c>
      <c r="IG583">
        <f>IF($IZ583&gt;=43,INDEX($GO:$GO,$IY583+43),"")</f>
      </c>
      <c r="IH583">
        <f>IF($IZ583&gt;=44,INDEX($GO:$GO,$IY583+44),"")</f>
      </c>
      <c r="II583">
        <f>IF($IZ583&gt;=45,INDEX($GO:$GO,$IY583+45),"")</f>
      </c>
      <c r="IJ583">
        <f>IF($IZ583&gt;=46,INDEX($GO:$GO,$IY583+46),"")</f>
      </c>
      <c r="IK583">
        <f>IF($IZ583&gt;=47,INDEX($GO:$GO,$IY583+47),"")</f>
      </c>
      <c r="IL583">
        <f>IF($IZ583&gt;=48,INDEX($GO:$GO,$IY583+48),"")</f>
      </c>
      <c r="IM583">
        <f>IF($IZ583&gt;=49,INDEX($GO:$GO,$IY583+49),"")</f>
      </c>
      <c r="IN583">
        <f>IF($IZ583&gt;=50,INDEX($GO:$GO,$IY583+50),"")</f>
      </c>
      <c r="IO583">
        <f>IF($IZ583&gt;=51,INDEX($GO:$GO,$IY583+51),"")</f>
      </c>
      <c r="IP583">
        <f>IF($IZ583&gt;=52,INDEX($GO:$GO,$IY583+52),"")</f>
      </c>
      <c r="IQ583">
        <f>IF($IZ583&gt;=53,INDEX($GO:$GO,$IY583+53),"")</f>
      </c>
      <c r="IR583">
        <f>IF($IZ583&gt;=54,INDEX($GO:$GO,$IY583+54),"")</f>
      </c>
      <c r="IS583">
        <f>IF($IZ583&gt;=55,INDEX($GO:$GO,$IY583+55),"")</f>
      </c>
      <c r="IT583">
        <f>IF($IZ583&gt;=56,INDEX($GO:$GO,$IY583+56),"")</f>
      </c>
      <c r="IU583">
        <f>IF($IZ583&gt;=57,INDEX($GO:$GO,$IY583+57),"")</f>
      </c>
      <c r="IV583">
        <f>IF($IZ583&gt;=58,INDEX($GO:$GO,$IY583+58),"")</f>
      </c>
      <c r="IW583">
        <f>IF($IZ583&gt;=59,INDEX($GO:$GO,$IY583+59),"")</f>
      </c>
      <c r="IX583">
        <f>IF($IZ583&gt;=60,INDEX($GO:$GO,$IY583+60),"")</f>
      </c>
      <c r="IY583">
        <f>IFERROR(MATCH($GN583,$GO$2:$GO$827,0)+1,0)</f>
      </c>
      <c r="IZ583">
        <f>IFERROR(INDEX($GP$2:$GP$827,MATCH($GN583,$GO$2:$GO$827,0)),0)</f>
      </c>
      <c r="JA583" t="s">
        <v>23</v>
      </c>
      <c r="JB583" t="s">
        <v>23</v>
      </c>
    </row>
    <row r="584" spans="1:262" x14ac:dyDescent="0.25">
      <c r="F584" s="1"/>
      <c r="G584" s="1"/>
      <c r="H584" s="1"/>
      <c r="I584" s="1"/>
      <c r="J584" s="1">
        <f>IFERROR(IF(FIND(" - ",$F584)&gt;0,MID($F584,FIND(" - ",$F584)+3,LEN($F584)),""),"")</f>
      </c>
      <c r="L584" s="1"/>
      <c r="N584" t="s">
        <v>23</v>
      </c>
      <c r="P584">
        <f>IF(OR($N584="",$O584=""),"",IFERROR($N584/$O584,0))</f>
      </c>
      <c r="Q584">
        <f>IF($N584="","",
IF($G584="","",
IF(ISNUMBER(SEARCH("exempt",LOWER($G584))),0,
$N584*(VALUE(SUBSTITUTE($G584,"%",""))/100))))</f>
      </c>
      <c r="W584">
        <f>IF($N584="","",
SUM($N584,$Q584,$U584,$R584,$T584)-
IF($V584="",0,VALUE($V584)))</f>
      </c>
      <c r="AE584" t="s">
        <v>1650</v>
      </c>
      <c r="AJ584" t="s">
        <v>1651</v>
      </c>
      <c r="AM584">
        <f>IFERROR(LEFT($F584,FIND(" - ",$F584)-1),$F584)</f>
      </c>
      <c r="AP584">
        <f>IF($CE584&gt;=1,INDEX($AN:$AN,$CD584+1),"")</f>
      </c>
      <c r="AQ584">
        <f>IF($CE584&gt;=2,INDEX($AN:$AN,$CD584+2),"")</f>
      </c>
      <c r="AR584">
        <f>IF($CE584&gt;=3,INDEX($AN:$AN,$CD584+3),"")</f>
      </c>
      <c r="AS584">
        <f>IF($CE584&gt;=4,INDEX($AN:$AN,$CD584+4),"")</f>
      </c>
      <c r="AT584">
        <f>IF($CE584&gt;=5,INDEX($AN:$AN,$CD584+5),"")</f>
      </c>
      <c r="AU584">
        <f>IF($CE584&gt;=6,INDEX($AN:$AN,$CD584+6),"")</f>
      </c>
      <c r="AV584">
        <f>IF($CE584&gt;=7,INDEX($AN:$AN,$CD584+7),"")</f>
      </c>
      <c r="AW584">
        <f>IF($CE584&gt;=8,INDEX($AN:$AN,$CD584+8),"")</f>
      </c>
      <c r="AX584">
        <f>IF($CE584&gt;=9,INDEX($AN:$AN,$CD584+9),"")</f>
      </c>
      <c r="AY584">
        <f>IF($CE584&gt;=10,INDEX($AN:$AN,$CD584+10),"")</f>
      </c>
      <c r="AZ584">
        <f>IF($CE584&gt;=11,INDEX($AN:$AN,$CD584+11),"")</f>
      </c>
      <c r="BA584">
        <f>IF($CE584&gt;=12,INDEX($AN:$AN,$CD584+12),"")</f>
      </c>
      <c r="BB584">
        <f>IF($CE584&gt;=13,INDEX($AN:$AN,$CD584+13),"")</f>
      </c>
      <c r="BC584">
        <f>IF($CE584&gt;=14,INDEX($AN:$AN,$CD584+14),"")</f>
      </c>
      <c r="BD584">
        <f>IF($CE584&gt;=15,INDEX($AN:$AN,$CD584+15),"")</f>
      </c>
      <c r="BE584">
        <f>IF($CE584&gt;=16,INDEX($AN:$AN,$CD584+16),"")</f>
      </c>
      <c r="BF584">
        <f>IF($CE584&gt;=17,INDEX($AN:$AN,$CD584+17),"")</f>
      </c>
      <c r="BG584">
        <f>IF($CE584&gt;=18,INDEX($AN:$AN,$CD584+18),"")</f>
      </c>
      <c r="BH584">
        <f>IF($CE584&gt;=19,INDEX($AN:$AN,$CD584+19),"")</f>
      </c>
      <c r="BI584">
        <f>IF($CE584&gt;=20,INDEX($AN:$AN,$CD584+20),"")</f>
      </c>
      <c r="BJ584">
        <f>IF($CE584&gt;=21,INDEX($AN:$AN,$CD584+21),"")</f>
      </c>
      <c r="BK584">
        <f>IF($CE584&gt;=22,INDEX($AN:$AN,$CD584+22),"")</f>
      </c>
      <c r="BL584">
        <f>IF($CE584&gt;=23,INDEX($AN:$AN,$CD584+23),"")</f>
      </c>
      <c r="BM584">
        <f>IF($CE584&gt;=24,INDEX($AN:$AN,$CD584+24),"")</f>
      </c>
      <c r="BN584">
        <f>IF($CE584&gt;=25,INDEX($AN:$AN,$CD584+25),"")</f>
      </c>
      <c r="BO584">
        <f>IF($CE584&gt;=26,INDEX($AN:$AN,$CD584+26),"")</f>
      </c>
      <c r="BP584">
        <f>IF($CE584&gt;=27,INDEX($AN:$AN,$CD584+27),"")</f>
      </c>
      <c r="BQ584">
        <f>IF($CE584&gt;=28,INDEX($AN:$AN,$CD584+28),"")</f>
      </c>
      <c r="BR584">
        <f>IF($CE584&gt;=29,INDEX($AN:$AN,$CD584+29),"")</f>
      </c>
      <c r="BS584">
        <f>IF($CE584&gt;=30,INDEX($AN:$AN,$CD584+30),"")</f>
      </c>
      <c r="BT584">
        <f>IF($CE584&gt;=31,INDEX($AN:$AN,$CD584+31),"")</f>
      </c>
      <c r="BU584">
        <f>IF($CE584&gt;=32,INDEX($AN:$AN,$CD584+32),"")</f>
      </c>
      <c r="BV584">
        <f>IF($CE584&gt;=33,INDEX($AN:$AN,$CD584+33),"")</f>
      </c>
      <c r="BW584">
        <f>IF($CE584&gt;=34,INDEX($AN:$AN,$CD584+34),"")</f>
      </c>
      <c r="BX584">
        <f>IF($CE584&gt;=35,INDEX($AN:$AN,$CD584+35),"")</f>
      </c>
      <c r="BY584">
        <f>IF($CE584&gt;=36,INDEX($AN:$AN,$CD584+36),"")</f>
      </c>
      <c r="BZ584">
        <f>IF($CE584&gt;=37,INDEX($AN:$AN,$CD584+37),"")</f>
      </c>
      <c r="CA584">
        <f>IF($CE584&gt;=38,INDEX($AN:$AN,$CD584+38),"")</f>
      </c>
      <c r="CB584">
        <f>IF($CE584&gt;=39,INDEX($AN:$AN,$CD584+39),"")</f>
      </c>
      <c r="CC584">
        <f>IF($CE584&gt;=40,INDEX($AN:$AN,$CD584+40),"")</f>
      </c>
      <c r="CD584">
        <f>IFERROR(MATCH($AM584,$AN$2:$AN$133,0)+1,0)</f>
      </c>
      <c r="CE584">
        <f>IFERROR(INDEX($AO$2:$AO$133,MATCH($AM584,$AN$2:$AN$133,0)),0)</f>
      </c>
      <c r="CF584">
        <f>IFERROR(LEFT($K584,FIND(" - ",$K584)-1),$K584)</f>
      </c>
      <c r="CG584" t="s">
        <v>1652</v>
      </c>
      <c r="CH584">
        <v>1</v>
      </c>
      <c r="CI584">
        <f>IF($DD584&gt;=1,INDEX($CG:$CG,$DC584+1),"")</f>
      </c>
      <c r="CJ584">
        <f>IF($DD584&gt;=2,INDEX($CG:$CG,$DC584+2),"")</f>
      </c>
      <c r="CK584">
        <f>IF($DD584&gt;=3,INDEX($CG:$CG,$DC584+3),"")</f>
      </c>
      <c r="CL584">
        <f>IF($DD584&gt;=4,INDEX($CG:$CG,$DC584+4),"")</f>
      </c>
      <c r="CM584">
        <f>IF($DD584&gt;=5,INDEX($CG:$CG,$DC584+5),"")</f>
      </c>
      <c r="CN584">
        <f>IF($DD584&gt;=6,INDEX($CG:$CG,$DC584+6),"")</f>
      </c>
      <c r="CO584">
        <f>IF($DD584&gt;=7,INDEX($CG:$CG,$DC584+7),"")</f>
      </c>
      <c r="CP584">
        <f>IF($DD584&gt;=8,INDEX($CG:$CG,$DC584+8),"")</f>
      </c>
      <c r="CQ584">
        <f>IF($DD584&gt;=9,INDEX($CG:$CG,$DC584+9),"")</f>
      </c>
      <c r="CR584">
        <f>IF($DD584&gt;=10,INDEX($CG:$CG,$DC584+10),"")</f>
      </c>
      <c r="CS584">
        <f>IF($DD584&gt;=11,INDEX($CG:$CG,$DC584+11),"")</f>
      </c>
      <c r="CT584">
        <f>IF($DD584&gt;=12,INDEX($CG:$CG,$DC584+12),"")</f>
      </c>
      <c r="CU584">
        <f>IF($DD584&gt;=13,INDEX($CG:$CG,$DC584+13),"")</f>
      </c>
      <c r="CV584">
        <f>IF($DD584&gt;=14,INDEX($CG:$CG,$DC584+14),"")</f>
      </c>
      <c r="CW584">
        <f>IF($DD584&gt;=15,INDEX($CG:$CG,$DC584+15),"")</f>
      </c>
      <c r="CX584">
        <f>IF($DD584&gt;=16,INDEX($CG:$CG,$DC584+16),"")</f>
      </c>
      <c r="CY584">
        <f>IF($DD584&gt;=17,INDEX($CG:$CG,$DC584+17),"")</f>
      </c>
      <c r="CZ584">
        <f>IF($DD584&gt;=18,INDEX($CG:$CG,$DC584+18),"")</f>
      </c>
      <c r="DA584">
        <f>IF($DD584&gt;=19,INDEX($CG:$CG,$DC584+19),"")</f>
      </c>
      <c r="DB584">
        <f>IF($DD584&gt;=20,INDEX($CG:$CG,$DC584+20),"")</f>
      </c>
      <c r="DC584">
        <f>IFERROR(MATCH($CF584,$CG$2:$CG$1558,0)+1,0)</f>
      </c>
      <c r="DD584">
        <f>IFERROR(INDEX($CH$2:$CH$1558,MATCH($CF584,$CG$2:$CG$1558,0)),0)</f>
      </c>
      <c r="DE584">
        <f>IFERROR(INDEX($AL:$AL,MATCH($G584,$AK:$AK,0))&amp;"","")</f>
      </c>
      <c r="DI584">
        <f>IF($GL584&gt;=1,INDEX($DF:$DF,$GK584+1),"")</f>
      </c>
      <c r="DJ584">
        <f>IF($GL584&gt;=2,INDEX($DF:$DF,$GK584+2),"")</f>
      </c>
      <c r="DK584">
        <f>IF($GL584&gt;=3,INDEX($DF:$DF,$GK584+3),"")</f>
      </c>
      <c r="DL584">
        <f>IF($GL584&gt;=4,INDEX($DF:$DF,$GK584+4),"")</f>
      </c>
      <c r="DM584">
        <f>IF($GL584&gt;=5,INDEX($DF:$DF,$GK584+5),"")</f>
      </c>
      <c r="DN584">
        <f>IF($GL584&gt;=6,INDEX($DF:$DF,$GK584+6),"")</f>
      </c>
      <c r="DO584">
        <f>IF($GL584&gt;=7,INDEX($DF:$DF,$GK584+7),"")</f>
      </c>
      <c r="DP584">
        <f>IF($GL584&gt;=8,INDEX($DF:$DF,$GK584+8),"")</f>
      </c>
      <c r="DQ584">
        <f>IF($GL584&gt;=9,INDEX($DF:$DF,$GK584+9),"")</f>
      </c>
      <c r="DR584">
        <f>IF($GL584&gt;=10,INDEX($DF:$DF,$GK584+10),"")</f>
      </c>
      <c r="DS584">
        <f>IF($GL584&gt;=11,INDEX($DF:$DF,$GK584+11),"")</f>
      </c>
      <c r="DT584">
        <f>IF($GL584&gt;=12,INDEX($DF:$DF,$GK584+12),"")</f>
      </c>
      <c r="DU584">
        <f>IF($GL584&gt;=13,INDEX($DF:$DF,$GK584+13),"")</f>
      </c>
      <c r="DV584">
        <f>IF($GL584&gt;=14,INDEX($DF:$DF,$GK584+14),"")</f>
      </c>
      <c r="DW584">
        <f>IF($GL584&gt;=15,INDEX($DF:$DF,$GK584+15),"")</f>
      </c>
      <c r="DX584">
        <f>IF($GL584&gt;=16,INDEX($DF:$DF,$GK584+16),"")</f>
      </c>
      <c r="DY584">
        <f>IF($GL584&gt;=17,INDEX($DF:$DF,$GK584+17),"")</f>
      </c>
      <c r="DZ584">
        <f>IF($GL584&gt;=18,INDEX($DF:$DF,$GK584+18),"")</f>
      </c>
      <c r="EA584">
        <f>IF($GL584&gt;=19,INDEX($DF:$DF,$GK584+19),"")</f>
      </c>
      <c r="EB584">
        <f>IF($GL584&gt;=20,INDEX($DF:$DF,$GK584+20),"")</f>
      </c>
      <c r="EC584">
        <f>IF($GL584&gt;=21,INDEX($DF:$DF,$GK584+21),"")</f>
      </c>
      <c r="ED584">
        <f>IF($GL584&gt;=22,INDEX($DF:$DF,$GK584+22),"")</f>
      </c>
      <c r="EE584">
        <f>IF($GL584&gt;=23,INDEX($DF:$DF,$GK584+23),"")</f>
      </c>
      <c r="EF584">
        <f>IF($GL584&gt;=24,INDEX($DF:$DF,$GK584+24),"")</f>
      </c>
      <c r="EG584">
        <f>IF($GL584&gt;=25,INDEX($DF:$DF,$GK584+25),"")</f>
      </c>
      <c r="EH584">
        <f>IF($GL584&gt;=26,INDEX($DF:$DF,$GK584+26),"")</f>
      </c>
      <c r="EI584">
        <f>IF($GL584&gt;=27,INDEX($DF:$DF,$GK584+27),"")</f>
      </c>
      <c r="EJ584">
        <f>IF($GL584&gt;=28,INDEX($DF:$DF,$GK584+28),"")</f>
      </c>
      <c r="EK584">
        <f>IF($GL584&gt;=29,INDEX($DF:$DF,$GK584+29),"")</f>
      </c>
      <c r="EL584">
        <f>IF($GL584&gt;=30,INDEX($DF:$DF,$GK584+30),"")</f>
      </c>
      <c r="EM584">
        <f>IF($GL584&gt;=31,INDEX($DF:$DF,$GK584+31),"")</f>
      </c>
      <c r="EN584">
        <f>IF($GL584&gt;=32,INDEX($DF:$DF,$GK584+32),"")</f>
      </c>
      <c r="EO584">
        <f>IF($GL584&gt;=33,INDEX($DF:$DF,$GK584+33),"")</f>
      </c>
      <c r="EP584">
        <f>IF($GL584&gt;=34,INDEX($DF:$DF,$GK584+34),"")</f>
      </c>
      <c r="EQ584">
        <f>IF($GL584&gt;=35,INDEX($DF:$DF,$GK584+35),"")</f>
      </c>
      <c r="ER584">
        <f>IF($GL584&gt;=36,INDEX($DF:$DF,$GK584+36),"")</f>
      </c>
      <c r="ES584">
        <f>IF($GL584&gt;=37,INDEX($DF:$DF,$GK584+37),"")</f>
      </c>
      <c r="ET584">
        <f>IF($GL584&gt;=38,INDEX($DF:$DF,$GK584+38),"")</f>
      </c>
      <c r="EU584">
        <f>IF($GL584&gt;=39,INDEX($DF:$DF,$GK584+39),"")</f>
      </c>
      <c r="EV584">
        <f>IF($GL584&gt;=40,INDEX($DF:$DF,$GK584+40),"")</f>
      </c>
      <c r="EW584">
        <f>IF($GL584&gt;=1,INDEX($DG:$DG,$GK584+1),"")</f>
      </c>
      <c r="EX584">
        <f>IF($GL584&gt;=2,INDEX($DG:$DG,$GK584+2),"")</f>
      </c>
      <c r="EY584">
        <f>IF($GL584&gt;=3,INDEX($DG:$DG,$GK584+3),"")</f>
      </c>
      <c r="EZ584">
        <f>IF($GL584&gt;=4,INDEX($DG:$DG,$GK584+4),"")</f>
      </c>
      <c r="FA584">
        <f>IF($GL584&gt;=5,INDEX($DG:$DG,$GK584+5),"")</f>
      </c>
      <c r="FB584">
        <f>IF($GL584&gt;=6,INDEX($DG:$DG,$GK584+6),"")</f>
      </c>
      <c r="FC584">
        <f>IF($GL584&gt;=7,INDEX($DG:$DG,$GK584+7),"")</f>
      </c>
      <c r="FD584">
        <f>IF($GL584&gt;=8,INDEX($DG:$DG,$GK584+8),"")</f>
      </c>
      <c r="FE584">
        <f>IF($GL584&gt;=9,INDEX($DG:$DG,$GK584+9),"")</f>
      </c>
      <c r="FF584">
        <f>IF($GL584&gt;=10,INDEX($DG:$DG,$GK584+10),"")</f>
      </c>
      <c r="FG584">
        <f>IF($GL584&gt;=11,INDEX($DG:$DG,$GK584+11),"")</f>
      </c>
      <c r="FH584">
        <f>IF($GL584&gt;=12,INDEX($DG:$DG,$GK584+12),"")</f>
      </c>
      <c r="FI584">
        <f>IF($GL584&gt;=13,INDEX($DG:$DG,$GK584+13),"")</f>
      </c>
      <c r="FJ584">
        <f>IF($GL584&gt;=14,INDEX($DG:$DG,$GK584+14),"")</f>
      </c>
      <c r="FK584">
        <f>IF($GL584&gt;=15,INDEX($DG:$DG,$GK584+15),"")</f>
      </c>
      <c r="FL584">
        <f>IF($GL584&gt;=16,INDEX($DG:$DG,$GK584+16),"")</f>
      </c>
      <c r="FM584">
        <f>IF($GL584&gt;=17,INDEX($DG:$DG,$GK584+17),"")</f>
      </c>
      <c r="FN584">
        <f>IF($GL584&gt;=18,INDEX($DG:$DG,$GK584+18),"")</f>
      </c>
      <c r="FO584">
        <f>IF($GL584&gt;=19,INDEX($DG:$DG,$GK584+19),"")</f>
      </c>
      <c r="FP584">
        <f>IF($GL584&gt;=20,INDEX($DG:$DG,$GK584+20),"")</f>
      </c>
      <c r="FQ584">
        <f>IF($GL584&gt;=21,INDEX($DG:$DG,$GK584+21),"")</f>
      </c>
      <c r="FR584">
        <f>IF($GL584&gt;=22,INDEX($DG:$DG,$GK584+22),"")</f>
      </c>
      <c r="FS584">
        <f>IF($GL584&gt;=23,INDEX($DG:$DG,$GK584+23),"")</f>
      </c>
      <c r="FT584">
        <f>IF($GL584&gt;=24,INDEX($DG:$DG,$GK584+24),"")</f>
      </c>
      <c r="FU584">
        <f>IF($GL584&gt;=25,INDEX($DG:$DG,$GK584+25),"")</f>
      </c>
      <c r="FV584">
        <f>IF($GL584&gt;=26,INDEX($DG:$DG,$GK584+26),"")</f>
      </c>
      <c r="FW584">
        <f>IF($GL584&gt;=27,INDEX($DG:$DG,$GK584+27),"")</f>
      </c>
      <c r="FX584">
        <f>IF($GL584&gt;=28,INDEX($DG:$DG,$GK584+28),"")</f>
      </c>
      <c r="FY584">
        <f>IF($GL584&gt;=29,INDEX($DG:$DG,$GK584+29),"")</f>
      </c>
      <c r="FZ584">
        <f>IF($GL584&gt;=30,INDEX($DG:$DG,$GK584+30),"")</f>
      </c>
      <c r="GA584">
        <f>IF($GL584&gt;=31,INDEX($DG:$DG,$GK584+31),"")</f>
      </c>
      <c r="GB584">
        <f>IF($GL584&gt;=32,INDEX($DG:$DG,$GK584+32),"")</f>
      </c>
      <c r="GC584">
        <f>IF($GL584&gt;=33,INDEX($DG:$DG,$GK584+33),"")</f>
      </c>
      <c r="GD584">
        <f>IF($GL584&gt;=34,INDEX($DG:$DG,$GK584+34),"")</f>
      </c>
      <c r="GE584">
        <f>IF($GL584&gt;=35,INDEX($DG:$DG,$GK584+35),"")</f>
      </c>
      <c r="GF584">
        <f>IF($GL584&gt;=36,INDEX($DG:$DG,$GK584+36),"")</f>
      </c>
      <c r="GG584">
        <f>IF($GL584&gt;=37,INDEX($DG:$DG,$GK584+37),"")</f>
      </c>
      <c r="GH584">
        <f>IF($GL584&gt;=38,INDEX($DG:$DG,$GK584+38),"")</f>
      </c>
      <c r="GI584">
        <f>IF($GL584&gt;=39,INDEX($DG:$DG,$GK584+39),"")</f>
      </c>
      <c r="GJ584">
        <f>IF($GL584&gt;=40,INDEX($DG:$DG,$GK584+40),"")</f>
      </c>
      <c r="GK584">
        <f>IFERROR(MATCH($DE584,$DF$2:$DF$166,0)+1,0)</f>
      </c>
      <c r="GL584">
        <f>IFERROR(INDEX($DH$2:$DH$166,MATCH($DE584,$DF$2:$DF$166,0)),0)</f>
      </c>
      <c r="GM584">
        <f>IFERROR(MATCH($H584,$DI$584:$EV$584,0),0)</f>
      </c>
      <c r="GN584">
        <f>IF($GM584&gt;0,INDEX($EW$584:$GJ$584,$GM584),"")</f>
      </c>
      <c r="GO584" t="s">
        <v>1334</v>
      </c>
      <c r="GQ584">
        <f>IF($IZ584&gt;=1,INDEX($GO:$GO,$IY584+1),"")</f>
      </c>
      <c r="GR584">
        <f>IF($IZ584&gt;=2,INDEX($GO:$GO,$IY584+2),"")</f>
      </c>
      <c r="GS584">
        <f>IF($IZ584&gt;=3,INDEX($GO:$GO,$IY584+3),"")</f>
      </c>
      <c r="GT584">
        <f>IF($IZ584&gt;=4,INDEX($GO:$GO,$IY584+4),"")</f>
      </c>
      <c r="GU584">
        <f>IF($IZ584&gt;=5,INDEX($GO:$GO,$IY584+5),"")</f>
      </c>
      <c r="GV584">
        <f>IF($IZ584&gt;=6,INDEX($GO:$GO,$IY584+6),"")</f>
      </c>
      <c r="GW584">
        <f>IF($IZ584&gt;=7,INDEX($GO:$GO,$IY584+7),"")</f>
      </c>
      <c r="GX584">
        <f>IF($IZ584&gt;=8,INDEX($GO:$GO,$IY584+8),"")</f>
      </c>
      <c r="GY584">
        <f>IF($IZ584&gt;=9,INDEX($GO:$GO,$IY584+9),"")</f>
      </c>
      <c r="GZ584">
        <f>IF($IZ584&gt;=10,INDEX($GO:$GO,$IY584+10),"")</f>
      </c>
      <c r="HA584">
        <f>IF($IZ584&gt;=11,INDEX($GO:$GO,$IY584+11),"")</f>
      </c>
      <c r="HB584">
        <f>IF($IZ584&gt;=12,INDEX($GO:$GO,$IY584+12),"")</f>
      </c>
      <c r="HC584">
        <f>IF($IZ584&gt;=13,INDEX($GO:$GO,$IY584+13),"")</f>
      </c>
      <c r="HD584">
        <f>IF($IZ584&gt;=14,INDEX($GO:$GO,$IY584+14),"")</f>
      </c>
      <c r="HE584">
        <f>IF($IZ584&gt;=15,INDEX($GO:$GO,$IY584+15),"")</f>
      </c>
      <c r="HF584">
        <f>IF($IZ584&gt;=16,INDEX($GO:$GO,$IY584+16),"")</f>
      </c>
      <c r="HG584">
        <f>IF($IZ584&gt;=17,INDEX($GO:$GO,$IY584+17),"")</f>
      </c>
      <c r="HH584">
        <f>IF($IZ584&gt;=18,INDEX($GO:$GO,$IY584+18),"")</f>
      </c>
      <c r="HI584">
        <f>IF($IZ584&gt;=19,INDEX($GO:$GO,$IY584+19),"")</f>
      </c>
      <c r="HJ584">
        <f>IF($IZ584&gt;=20,INDEX($GO:$GO,$IY584+20),"")</f>
      </c>
      <c r="HK584">
        <f>IF($IZ584&gt;=21,INDEX($GO:$GO,$IY584+21),"")</f>
      </c>
      <c r="HL584">
        <f>IF($IZ584&gt;=22,INDEX($GO:$GO,$IY584+22),"")</f>
      </c>
      <c r="HM584">
        <f>IF($IZ584&gt;=23,INDEX($GO:$GO,$IY584+23),"")</f>
      </c>
      <c r="HN584">
        <f>IF($IZ584&gt;=24,INDEX($GO:$GO,$IY584+24),"")</f>
      </c>
      <c r="HO584">
        <f>IF($IZ584&gt;=25,INDEX($GO:$GO,$IY584+25),"")</f>
      </c>
      <c r="HP584">
        <f>IF($IZ584&gt;=26,INDEX($GO:$GO,$IY584+26),"")</f>
      </c>
      <c r="HQ584">
        <f>IF($IZ584&gt;=27,INDEX($GO:$GO,$IY584+27),"")</f>
      </c>
      <c r="HR584">
        <f>IF($IZ584&gt;=28,INDEX($GO:$GO,$IY584+28),"")</f>
      </c>
      <c r="HS584">
        <f>IF($IZ584&gt;=29,INDEX($GO:$GO,$IY584+29),"")</f>
      </c>
      <c r="HT584">
        <f>IF($IZ584&gt;=30,INDEX($GO:$GO,$IY584+30),"")</f>
      </c>
      <c r="HU584">
        <f>IF($IZ584&gt;=31,INDEX($GO:$GO,$IY584+31),"")</f>
      </c>
      <c r="HV584">
        <f>IF($IZ584&gt;=32,INDEX($GO:$GO,$IY584+32),"")</f>
      </c>
      <c r="HW584">
        <f>IF($IZ584&gt;=33,INDEX($GO:$GO,$IY584+33),"")</f>
      </c>
      <c r="HX584">
        <f>IF($IZ584&gt;=34,INDEX($GO:$GO,$IY584+34),"")</f>
      </c>
      <c r="HY584">
        <f>IF($IZ584&gt;=35,INDEX($GO:$GO,$IY584+35),"")</f>
      </c>
      <c r="HZ584">
        <f>IF($IZ584&gt;=36,INDEX($GO:$GO,$IY584+36),"")</f>
      </c>
      <c r="IA584">
        <f>IF($IZ584&gt;=37,INDEX($GO:$GO,$IY584+37),"")</f>
      </c>
      <c r="IB584">
        <f>IF($IZ584&gt;=38,INDEX($GO:$GO,$IY584+38),"")</f>
      </c>
      <c r="IC584">
        <f>IF($IZ584&gt;=39,INDEX($GO:$GO,$IY584+39),"")</f>
      </c>
      <c r="ID584">
        <f>IF($IZ584&gt;=40,INDEX($GO:$GO,$IY584+40),"")</f>
      </c>
      <c r="IE584">
        <f>IF($IZ584&gt;=41,INDEX($GO:$GO,$IY584+41),"")</f>
      </c>
      <c r="IF584">
        <f>IF($IZ584&gt;=42,INDEX($GO:$GO,$IY584+42),"")</f>
      </c>
      <c r="IG584">
        <f>IF($IZ584&gt;=43,INDEX($GO:$GO,$IY584+43),"")</f>
      </c>
      <c r="IH584">
        <f>IF($IZ584&gt;=44,INDEX($GO:$GO,$IY584+44),"")</f>
      </c>
      <c r="II584">
        <f>IF($IZ584&gt;=45,INDEX($GO:$GO,$IY584+45),"")</f>
      </c>
      <c r="IJ584">
        <f>IF($IZ584&gt;=46,INDEX($GO:$GO,$IY584+46),"")</f>
      </c>
      <c r="IK584">
        <f>IF($IZ584&gt;=47,INDEX($GO:$GO,$IY584+47),"")</f>
      </c>
      <c r="IL584">
        <f>IF($IZ584&gt;=48,INDEX($GO:$GO,$IY584+48),"")</f>
      </c>
      <c r="IM584">
        <f>IF($IZ584&gt;=49,INDEX($GO:$GO,$IY584+49),"")</f>
      </c>
      <c r="IN584">
        <f>IF($IZ584&gt;=50,INDEX($GO:$GO,$IY584+50),"")</f>
      </c>
      <c r="IO584">
        <f>IF($IZ584&gt;=51,INDEX($GO:$GO,$IY584+51),"")</f>
      </c>
      <c r="IP584">
        <f>IF($IZ584&gt;=52,INDEX($GO:$GO,$IY584+52),"")</f>
      </c>
      <c r="IQ584">
        <f>IF($IZ584&gt;=53,INDEX($GO:$GO,$IY584+53),"")</f>
      </c>
      <c r="IR584">
        <f>IF($IZ584&gt;=54,INDEX($GO:$GO,$IY584+54),"")</f>
      </c>
      <c r="IS584">
        <f>IF($IZ584&gt;=55,INDEX($GO:$GO,$IY584+55),"")</f>
      </c>
      <c r="IT584">
        <f>IF($IZ584&gt;=56,INDEX($GO:$GO,$IY584+56),"")</f>
      </c>
      <c r="IU584">
        <f>IF($IZ584&gt;=57,INDEX($GO:$GO,$IY584+57),"")</f>
      </c>
      <c r="IV584">
        <f>IF($IZ584&gt;=58,INDEX($GO:$GO,$IY584+58),"")</f>
      </c>
      <c r="IW584">
        <f>IF($IZ584&gt;=59,INDEX($GO:$GO,$IY584+59),"")</f>
      </c>
      <c r="IX584">
        <f>IF($IZ584&gt;=60,INDEX($GO:$GO,$IY584+60),"")</f>
      </c>
      <c r="IY584">
        <f>IFERROR(MATCH($GN584,$GO$2:$GO$827,0)+1,0)</f>
      </c>
      <c r="IZ584">
        <f>IFERROR(INDEX($GP$2:$GP$827,MATCH($GN584,$GO$2:$GO$827,0)),0)</f>
      </c>
      <c r="JA584" t="s">
        <v>23</v>
      </c>
      <c r="JB584" t="s">
        <v>23</v>
      </c>
    </row>
    <row r="585" spans="1:262" x14ac:dyDescent="0.25">
      <c r="F585" s="1"/>
      <c r="G585" s="1"/>
      <c r="H585" s="1"/>
      <c r="I585" s="1"/>
      <c r="J585" s="1">
        <f>IFERROR(IF(FIND(" - ",$F585)&gt;0,MID($F585,FIND(" - ",$F585)+3,LEN($F585)),""),"")</f>
      </c>
      <c r="L585" s="1"/>
      <c r="N585" t="s">
        <v>23</v>
      </c>
      <c r="P585">
        <f>IF(OR($N585="",$O585=""),"",IFERROR($N585/$O585,0))</f>
      </c>
      <c r="Q585">
        <f>IF($N585="","",
IF($G585="","",
IF(ISNUMBER(SEARCH("exempt",LOWER($G585))),0,
$N585*(VALUE(SUBSTITUTE($G585,"%",""))/100))))</f>
      </c>
      <c r="W585">
        <f>IF($N585="","",
SUM($N585,$Q585,$U585,$R585,$T585)-
IF($V585="",0,VALUE($V585)))</f>
      </c>
      <c r="AE585" t="s">
        <v>1653</v>
      </c>
      <c r="AJ585" t="s">
        <v>1654</v>
      </c>
      <c r="AM585">
        <f>IFERROR(LEFT($F585,FIND(" - ",$F585)-1),$F585)</f>
      </c>
      <c r="AP585">
        <f>IF($CE585&gt;=1,INDEX($AN:$AN,$CD585+1),"")</f>
      </c>
      <c r="AQ585">
        <f>IF($CE585&gt;=2,INDEX($AN:$AN,$CD585+2),"")</f>
      </c>
      <c r="AR585">
        <f>IF($CE585&gt;=3,INDEX($AN:$AN,$CD585+3),"")</f>
      </c>
      <c r="AS585">
        <f>IF($CE585&gt;=4,INDEX($AN:$AN,$CD585+4),"")</f>
      </c>
      <c r="AT585">
        <f>IF($CE585&gt;=5,INDEX($AN:$AN,$CD585+5),"")</f>
      </c>
      <c r="AU585">
        <f>IF($CE585&gt;=6,INDEX($AN:$AN,$CD585+6),"")</f>
      </c>
      <c r="AV585">
        <f>IF($CE585&gt;=7,INDEX($AN:$AN,$CD585+7),"")</f>
      </c>
      <c r="AW585">
        <f>IF($CE585&gt;=8,INDEX($AN:$AN,$CD585+8),"")</f>
      </c>
      <c r="AX585">
        <f>IF($CE585&gt;=9,INDEX($AN:$AN,$CD585+9),"")</f>
      </c>
      <c r="AY585">
        <f>IF($CE585&gt;=10,INDEX($AN:$AN,$CD585+10),"")</f>
      </c>
      <c r="AZ585">
        <f>IF($CE585&gt;=11,INDEX($AN:$AN,$CD585+11),"")</f>
      </c>
      <c r="BA585">
        <f>IF($CE585&gt;=12,INDEX($AN:$AN,$CD585+12),"")</f>
      </c>
      <c r="BB585">
        <f>IF($CE585&gt;=13,INDEX($AN:$AN,$CD585+13),"")</f>
      </c>
      <c r="BC585">
        <f>IF($CE585&gt;=14,INDEX($AN:$AN,$CD585+14),"")</f>
      </c>
      <c r="BD585">
        <f>IF($CE585&gt;=15,INDEX($AN:$AN,$CD585+15),"")</f>
      </c>
      <c r="BE585">
        <f>IF($CE585&gt;=16,INDEX($AN:$AN,$CD585+16),"")</f>
      </c>
      <c r="BF585">
        <f>IF($CE585&gt;=17,INDEX($AN:$AN,$CD585+17),"")</f>
      </c>
      <c r="BG585">
        <f>IF($CE585&gt;=18,INDEX($AN:$AN,$CD585+18),"")</f>
      </c>
      <c r="BH585">
        <f>IF($CE585&gt;=19,INDEX($AN:$AN,$CD585+19),"")</f>
      </c>
      <c r="BI585">
        <f>IF($CE585&gt;=20,INDEX($AN:$AN,$CD585+20),"")</f>
      </c>
      <c r="BJ585">
        <f>IF($CE585&gt;=21,INDEX($AN:$AN,$CD585+21),"")</f>
      </c>
      <c r="BK585">
        <f>IF($CE585&gt;=22,INDEX($AN:$AN,$CD585+22),"")</f>
      </c>
      <c r="BL585">
        <f>IF($CE585&gt;=23,INDEX($AN:$AN,$CD585+23),"")</f>
      </c>
      <c r="BM585">
        <f>IF($CE585&gt;=24,INDEX($AN:$AN,$CD585+24),"")</f>
      </c>
      <c r="BN585">
        <f>IF($CE585&gt;=25,INDEX($AN:$AN,$CD585+25),"")</f>
      </c>
      <c r="BO585">
        <f>IF($CE585&gt;=26,INDEX($AN:$AN,$CD585+26),"")</f>
      </c>
      <c r="BP585">
        <f>IF($CE585&gt;=27,INDEX($AN:$AN,$CD585+27),"")</f>
      </c>
      <c r="BQ585">
        <f>IF($CE585&gt;=28,INDEX($AN:$AN,$CD585+28),"")</f>
      </c>
      <c r="BR585">
        <f>IF($CE585&gt;=29,INDEX($AN:$AN,$CD585+29),"")</f>
      </c>
      <c r="BS585">
        <f>IF($CE585&gt;=30,INDEX($AN:$AN,$CD585+30),"")</f>
      </c>
      <c r="BT585">
        <f>IF($CE585&gt;=31,INDEX($AN:$AN,$CD585+31),"")</f>
      </c>
      <c r="BU585">
        <f>IF($CE585&gt;=32,INDEX($AN:$AN,$CD585+32),"")</f>
      </c>
      <c r="BV585">
        <f>IF($CE585&gt;=33,INDEX($AN:$AN,$CD585+33),"")</f>
      </c>
      <c r="BW585">
        <f>IF($CE585&gt;=34,INDEX($AN:$AN,$CD585+34),"")</f>
      </c>
      <c r="BX585">
        <f>IF($CE585&gt;=35,INDEX($AN:$AN,$CD585+35),"")</f>
      </c>
      <c r="BY585">
        <f>IF($CE585&gt;=36,INDEX($AN:$AN,$CD585+36),"")</f>
      </c>
      <c r="BZ585">
        <f>IF($CE585&gt;=37,INDEX($AN:$AN,$CD585+37),"")</f>
      </c>
      <c r="CA585">
        <f>IF($CE585&gt;=38,INDEX($AN:$AN,$CD585+38),"")</f>
      </c>
      <c r="CB585">
        <f>IF($CE585&gt;=39,INDEX($AN:$AN,$CD585+39),"")</f>
      </c>
      <c r="CC585">
        <f>IF($CE585&gt;=40,INDEX($AN:$AN,$CD585+40),"")</f>
      </c>
      <c r="CD585">
        <f>IFERROR(MATCH($AM585,$AN$2:$AN$133,0)+1,0)</f>
      </c>
      <c r="CE585">
        <f>IFERROR(INDEX($AO$2:$AO$133,MATCH($AM585,$AN$2:$AN$133,0)),0)</f>
      </c>
      <c r="CF585">
        <f>IFERROR(LEFT($K585,FIND(" - ",$K585)-1),$K585)</f>
      </c>
      <c r="CG585" t="s">
        <v>108</v>
      </c>
      <c r="CI585">
        <f>IF($DD585&gt;=1,INDEX($CG:$CG,$DC585+1),"")</f>
      </c>
      <c r="CJ585">
        <f>IF($DD585&gt;=2,INDEX($CG:$CG,$DC585+2),"")</f>
      </c>
      <c r="CK585">
        <f>IF($DD585&gt;=3,INDEX($CG:$CG,$DC585+3),"")</f>
      </c>
      <c r="CL585">
        <f>IF($DD585&gt;=4,INDEX($CG:$CG,$DC585+4),"")</f>
      </c>
      <c r="CM585">
        <f>IF($DD585&gt;=5,INDEX($CG:$CG,$DC585+5),"")</f>
      </c>
      <c r="CN585">
        <f>IF($DD585&gt;=6,INDEX($CG:$CG,$DC585+6),"")</f>
      </c>
      <c r="CO585">
        <f>IF($DD585&gt;=7,INDEX($CG:$CG,$DC585+7),"")</f>
      </c>
      <c r="CP585">
        <f>IF($DD585&gt;=8,INDEX($CG:$CG,$DC585+8),"")</f>
      </c>
      <c r="CQ585">
        <f>IF($DD585&gt;=9,INDEX($CG:$CG,$DC585+9),"")</f>
      </c>
      <c r="CR585">
        <f>IF($DD585&gt;=10,INDEX($CG:$CG,$DC585+10),"")</f>
      </c>
      <c r="CS585">
        <f>IF($DD585&gt;=11,INDEX($CG:$CG,$DC585+11),"")</f>
      </c>
      <c r="CT585">
        <f>IF($DD585&gt;=12,INDEX($CG:$CG,$DC585+12),"")</f>
      </c>
      <c r="CU585">
        <f>IF($DD585&gt;=13,INDEX($CG:$CG,$DC585+13),"")</f>
      </c>
      <c r="CV585">
        <f>IF($DD585&gt;=14,INDEX($CG:$CG,$DC585+14),"")</f>
      </c>
      <c r="CW585">
        <f>IF($DD585&gt;=15,INDEX($CG:$CG,$DC585+15),"")</f>
      </c>
      <c r="CX585">
        <f>IF($DD585&gt;=16,INDEX($CG:$CG,$DC585+16),"")</f>
      </c>
      <c r="CY585">
        <f>IF($DD585&gt;=17,INDEX($CG:$CG,$DC585+17),"")</f>
      </c>
      <c r="CZ585">
        <f>IF($DD585&gt;=18,INDEX($CG:$CG,$DC585+18),"")</f>
      </c>
      <c r="DA585">
        <f>IF($DD585&gt;=19,INDEX($CG:$CG,$DC585+19),"")</f>
      </c>
      <c r="DB585">
        <f>IF($DD585&gt;=20,INDEX($CG:$CG,$DC585+20),"")</f>
      </c>
      <c r="DC585">
        <f>IFERROR(MATCH($CF585,$CG$2:$CG$1558,0)+1,0)</f>
      </c>
      <c r="DD585">
        <f>IFERROR(INDEX($CH$2:$CH$1558,MATCH($CF585,$CG$2:$CG$1558,0)),0)</f>
      </c>
      <c r="DE585">
        <f>IFERROR(INDEX($AL:$AL,MATCH($G585,$AK:$AK,0))&amp;"","")</f>
      </c>
      <c r="DI585">
        <f>IF($GL585&gt;=1,INDEX($DF:$DF,$GK585+1),"")</f>
      </c>
      <c r="DJ585">
        <f>IF($GL585&gt;=2,INDEX($DF:$DF,$GK585+2),"")</f>
      </c>
      <c r="DK585">
        <f>IF($GL585&gt;=3,INDEX($DF:$DF,$GK585+3),"")</f>
      </c>
      <c r="DL585">
        <f>IF($GL585&gt;=4,INDEX($DF:$DF,$GK585+4),"")</f>
      </c>
      <c r="DM585">
        <f>IF($GL585&gt;=5,INDEX($DF:$DF,$GK585+5),"")</f>
      </c>
      <c r="DN585">
        <f>IF($GL585&gt;=6,INDEX($DF:$DF,$GK585+6),"")</f>
      </c>
      <c r="DO585">
        <f>IF($GL585&gt;=7,INDEX($DF:$DF,$GK585+7),"")</f>
      </c>
      <c r="DP585">
        <f>IF($GL585&gt;=8,INDEX($DF:$DF,$GK585+8),"")</f>
      </c>
      <c r="DQ585">
        <f>IF($GL585&gt;=9,INDEX($DF:$DF,$GK585+9),"")</f>
      </c>
      <c r="DR585">
        <f>IF($GL585&gt;=10,INDEX($DF:$DF,$GK585+10),"")</f>
      </c>
      <c r="DS585">
        <f>IF($GL585&gt;=11,INDEX($DF:$DF,$GK585+11),"")</f>
      </c>
      <c r="DT585">
        <f>IF($GL585&gt;=12,INDEX($DF:$DF,$GK585+12),"")</f>
      </c>
      <c r="DU585">
        <f>IF($GL585&gt;=13,INDEX($DF:$DF,$GK585+13),"")</f>
      </c>
      <c r="DV585">
        <f>IF($GL585&gt;=14,INDEX($DF:$DF,$GK585+14),"")</f>
      </c>
      <c r="DW585">
        <f>IF($GL585&gt;=15,INDEX($DF:$DF,$GK585+15),"")</f>
      </c>
      <c r="DX585">
        <f>IF($GL585&gt;=16,INDEX($DF:$DF,$GK585+16),"")</f>
      </c>
      <c r="DY585">
        <f>IF($GL585&gt;=17,INDEX($DF:$DF,$GK585+17),"")</f>
      </c>
      <c r="DZ585">
        <f>IF($GL585&gt;=18,INDEX($DF:$DF,$GK585+18),"")</f>
      </c>
      <c r="EA585">
        <f>IF($GL585&gt;=19,INDEX($DF:$DF,$GK585+19),"")</f>
      </c>
      <c r="EB585">
        <f>IF($GL585&gt;=20,INDEX($DF:$DF,$GK585+20),"")</f>
      </c>
      <c r="EC585">
        <f>IF($GL585&gt;=21,INDEX($DF:$DF,$GK585+21),"")</f>
      </c>
      <c r="ED585">
        <f>IF($GL585&gt;=22,INDEX($DF:$DF,$GK585+22),"")</f>
      </c>
      <c r="EE585">
        <f>IF($GL585&gt;=23,INDEX($DF:$DF,$GK585+23),"")</f>
      </c>
      <c r="EF585">
        <f>IF($GL585&gt;=24,INDEX($DF:$DF,$GK585+24),"")</f>
      </c>
      <c r="EG585">
        <f>IF($GL585&gt;=25,INDEX($DF:$DF,$GK585+25),"")</f>
      </c>
      <c r="EH585">
        <f>IF($GL585&gt;=26,INDEX($DF:$DF,$GK585+26),"")</f>
      </c>
      <c r="EI585">
        <f>IF($GL585&gt;=27,INDEX($DF:$DF,$GK585+27),"")</f>
      </c>
      <c r="EJ585">
        <f>IF($GL585&gt;=28,INDEX($DF:$DF,$GK585+28),"")</f>
      </c>
      <c r="EK585">
        <f>IF($GL585&gt;=29,INDEX($DF:$DF,$GK585+29),"")</f>
      </c>
      <c r="EL585">
        <f>IF($GL585&gt;=30,INDEX($DF:$DF,$GK585+30),"")</f>
      </c>
      <c r="EM585">
        <f>IF($GL585&gt;=31,INDEX($DF:$DF,$GK585+31),"")</f>
      </c>
      <c r="EN585">
        <f>IF($GL585&gt;=32,INDEX($DF:$DF,$GK585+32),"")</f>
      </c>
      <c r="EO585">
        <f>IF($GL585&gt;=33,INDEX($DF:$DF,$GK585+33),"")</f>
      </c>
      <c r="EP585">
        <f>IF($GL585&gt;=34,INDEX($DF:$DF,$GK585+34),"")</f>
      </c>
      <c r="EQ585">
        <f>IF($GL585&gt;=35,INDEX($DF:$DF,$GK585+35),"")</f>
      </c>
      <c r="ER585">
        <f>IF($GL585&gt;=36,INDEX($DF:$DF,$GK585+36),"")</f>
      </c>
      <c r="ES585">
        <f>IF($GL585&gt;=37,INDEX($DF:$DF,$GK585+37),"")</f>
      </c>
      <c r="ET585">
        <f>IF($GL585&gt;=38,INDEX($DF:$DF,$GK585+38),"")</f>
      </c>
      <c r="EU585">
        <f>IF($GL585&gt;=39,INDEX($DF:$DF,$GK585+39),"")</f>
      </c>
      <c r="EV585">
        <f>IF($GL585&gt;=40,INDEX($DF:$DF,$GK585+40),"")</f>
      </c>
      <c r="EW585">
        <f>IF($GL585&gt;=1,INDEX($DG:$DG,$GK585+1),"")</f>
      </c>
      <c r="EX585">
        <f>IF($GL585&gt;=2,INDEX($DG:$DG,$GK585+2),"")</f>
      </c>
      <c r="EY585">
        <f>IF($GL585&gt;=3,INDEX($DG:$DG,$GK585+3),"")</f>
      </c>
      <c r="EZ585">
        <f>IF($GL585&gt;=4,INDEX($DG:$DG,$GK585+4),"")</f>
      </c>
      <c r="FA585">
        <f>IF($GL585&gt;=5,INDEX($DG:$DG,$GK585+5),"")</f>
      </c>
      <c r="FB585">
        <f>IF($GL585&gt;=6,INDEX($DG:$DG,$GK585+6),"")</f>
      </c>
      <c r="FC585">
        <f>IF($GL585&gt;=7,INDEX($DG:$DG,$GK585+7),"")</f>
      </c>
      <c r="FD585">
        <f>IF($GL585&gt;=8,INDEX($DG:$DG,$GK585+8),"")</f>
      </c>
      <c r="FE585">
        <f>IF($GL585&gt;=9,INDEX($DG:$DG,$GK585+9),"")</f>
      </c>
      <c r="FF585">
        <f>IF($GL585&gt;=10,INDEX($DG:$DG,$GK585+10),"")</f>
      </c>
      <c r="FG585">
        <f>IF($GL585&gt;=11,INDEX($DG:$DG,$GK585+11),"")</f>
      </c>
      <c r="FH585">
        <f>IF($GL585&gt;=12,INDEX($DG:$DG,$GK585+12),"")</f>
      </c>
      <c r="FI585">
        <f>IF($GL585&gt;=13,INDEX($DG:$DG,$GK585+13),"")</f>
      </c>
      <c r="FJ585">
        <f>IF($GL585&gt;=14,INDEX($DG:$DG,$GK585+14),"")</f>
      </c>
      <c r="FK585">
        <f>IF($GL585&gt;=15,INDEX($DG:$DG,$GK585+15),"")</f>
      </c>
      <c r="FL585">
        <f>IF($GL585&gt;=16,INDEX($DG:$DG,$GK585+16),"")</f>
      </c>
      <c r="FM585">
        <f>IF($GL585&gt;=17,INDEX($DG:$DG,$GK585+17),"")</f>
      </c>
      <c r="FN585">
        <f>IF($GL585&gt;=18,INDEX($DG:$DG,$GK585+18),"")</f>
      </c>
      <c r="FO585">
        <f>IF($GL585&gt;=19,INDEX($DG:$DG,$GK585+19),"")</f>
      </c>
      <c r="FP585">
        <f>IF($GL585&gt;=20,INDEX($DG:$DG,$GK585+20),"")</f>
      </c>
      <c r="FQ585">
        <f>IF($GL585&gt;=21,INDEX($DG:$DG,$GK585+21),"")</f>
      </c>
      <c r="FR585">
        <f>IF($GL585&gt;=22,INDEX($DG:$DG,$GK585+22),"")</f>
      </c>
      <c r="FS585">
        <f>IF($GL585&gt;=23,INDEX($DG:$DG,$GK585+23),"")</f>
      </c>
      <c r="FT585">
        <f>IF($GL585&gt;=24,INDEX($DG:$DG,$GK585+24),"")</f>
      </c>
      <c r="FU585">
        <f>IF($GL585&gt;=25,INDEX($DG:$DG,$GK585+25),"")</f>
      </c>
      <c r="FV585">
        <f>IF($GL585&gt;=26,INDEX($DG:$DG,$GK585+26),"")</f>
      </c>
      <c r="FW585">
        <f>IF($GL585&gt;=27,INDEX($DG:$DG,$GK585+27),"")</f>
      </c>
      <c r="FX585">
        <f>IF($GL585&gt;=28,INDEX($DG:$DG,$GK585+28),"")</f>
      </c>
      <c r="FY585">
        <f>IF($GL585&gt;=29,INDEX($DG:$DG,$GK585+29),"")</f>
      </c>
      <c r="FZ585">
        <f>IF($GL585&gt;=30,INDEX($DG:$DG,$GK585+30),"")</f>
      </c>
      <c r="GA585">
        <f>IF($GL585&gt;=31,INDEX($DG:$DG,$GK585+31),"")</f>
      </c>
      <c r="GB585">
        <f>IF($GL585&gt;=32,INDEX($DG:$DG,$GK585+32),"")</f>
      </c>
      <c r="GC585">
        <f>IF($GL585&gt;=33,INDEX($DG:$DG,$GK585+33),"")</f>
      </c>
      <c r="GD585">
        <f>IF($GL585&gt;=34,INDEX($DG:$DG,$GK585+34),"")</f>
      </c>
      <c r="GE585">
        <f>IF($GL585&gt;=35,INDEX($DG:$DG,$GK585+35),"")</f>
      </c>
      <c r="GF585">
        <f>IF($GL585&gt;=36,INDEX($DG:$DG,$GK585+36),"")</f>
      </c>
      <c r="GG585">
        <f>IF($GL585&gt;=37,INDEX($DG:$DG,$GK585+37),"")</f>
      </c>
      <c r="GH585">
        <f>IF($GL585&gt;=38,INDEX($DG:$DG,$GK585+38),"")</f>
      </c>
      <c r="GI585">
        <f>IF($GL585&gt;=39,INDEX($DG:$DG,$GK585+39),"")</f>
      </c>
      <c r="GJ585">
        <f>IF($GL585&gt;=40,INDEX($DG:$DG,$GK585+40),"")</f>
      </c>
      <c r="GK585">
        <f>IFERROR(MATCH($DE585,$DF$2:$DF$166,0)+1,0)</f>
      </c>
      <c r="GL585">
        <f>IFERROR(INDEX($DH$2:$DH$166,MATCH($DE585,$DF$2:$DF$166,0)),0)</f>
      </c>
      <c r="GM585">
        <f>IFERROR(MATCH($H585,$DI$585:$EV$585,0),0)</f>
      </c>
      <c r="GN585">
        <f>IF($GM585&gt;0,INDEX($EW$585:$GJ$585,$GM585),"")</f>
      </c>
      <c r="GO585" t="s">
        <v>1337</v>
      </c>
      <c r="GQ585">
        <f>IF($IZ585&gt;=1,INDEX($GO:$GO,$IY585+1),"")</f>
      </c>
      <c r="GR585">
        <f>IF($IZ585&gt;=2,INDEX($GO:$GO,$IY585+2),"")</f>
      </c>
      <c r="GS585">
        <f>IF($IZ585&gt;=3,INDEX($GO:$GO,$IY585+3),"")</f>
      </c>
      <c r="GT585">
        <f>IF($IZ585&gt;=4,INDEX($GO:$GO,$IY585+4),"")</f>
      </c>
      <c r="GU585">
        <f>IF($IZ585&gt;=5,INDEX($GO:$GO,$IY585+5),"")</f>
      </c>
      <c r="GV585">
        <f>IF($IZ585&gt;=6,INDEX($GO:$GO,$IY585+6),"")</f>
      </c>
      <c r="GW585">
        <f>IF($IZ585&gt;=7,INDEX($GO:$GO,$IY585+7),"")</f>
      </c>
      <c r="GX585">
        <f>IF($IZ585&gt;=8,INDEX($GO:$GO,$IY585+8),"")</f>
      </c>
      <c r="GY585">
        <f>IF($IZ585&gt;=9,INDEX($GO:$GO,$IY585+9),"")</f>
      </c>
      <c r="GZ585">
        <f>IF($IZ585&gt;=10,INDEX($GO:$GO,$IY585+10),"")</f>
      </c>
      <c r="HA585">
        <f>IF($IZ585&gt;=11,INDEX($GO:$GO,$IY585+11),"")</f>
      </c>
      <c r="HB585">
        <f>IF($IZ585&gt;=12,INDEX($GO:$GO,$IY585+12),"")</f>
      </c>
      <c r="HC585">
        <f>IF($IZ585&gt;=13,INDEX($GO:$GO,$IY585+13),"")</f>
      </c>
      <c r="HD585">
        <f>IF($IZ585&gt;=14,INDEX($GO:$GO,$IY585+14),"")</f>
      </c>
      <c r="HE585">
        <f>IF($IZ585&gt;=15,INDEX($GO:$GO,$IY585+15),"")</f>
      </c>
      <c r="HF585">
        <f>IF($IZ585&gt;=16,INDEX($GO:$GO,$IY585+16),"")</f>
      </c>
      <c r="HG585">
        <f>IF($IZ585&gt;=17,INDEX($GO:$GO,$IY585+17),"")</f>
      </c>
      <c r="HH585">
        <f>IF($IZ585&gt;=18,INDEX($GO:$GO,$IY585+18),"")</f>
      </c>
      <c r="HI585">
        <f>IF($IZ585&gt;=19,INDEX($GO:$GO,$IY585+19),"")</f>
      </c>
      <c r="HJ585">
        <f>IF($IZ585&gt;=20,INDEX($GO:$GO,$IY585+20),"")</f>
      </c>
      <c r="HK585">
        <f>IF($IZ585&gt;=21,INDEX($GO:$GO,$IY585+21),"")</f>
      </c>
      <c r="HL585">
        <f>IF($IZ585&gt;=22,INDEX($GO:$GO,$IY585+22),"")</f>
      </c>
      <c r="HM585">
        <f>IF($IZ585&gt;=23,INDEX($GO:$GO,$IY585+23),"")</f>
      </c>
      <c r="HN585">
        <f>IF($IZ585&gt;=24,INDEX($GO:$GO,$IY585+24),"")</f>
      </c>
      <c r="HO585">
        <f>IF($IZ585&gt;=25,INDEX($GO:$GO,$IY585+25),"")</f>
      </c>
      <c r="HP585">
        <f>IF($IZ585&gt;=26,INDEX($GO:$GO,$IY585+26),"")</f>
      </c>
      <c r="HQ585">
        <f>IF($IZ585&gt;=27,INDEX($GO:$GO,$IY585+27),"")</f>
      </c>
      <c r="HR585">
        <f>IF($IZ585&gt;=28,INDEX($GO:$GO,$IY585+28),"")</f>
      </c>
      <c r="HS585">
        <f>IF($IZ585&gt;=29,INDEX($GO:$GO,$IY585+29),"")</f>
      </c>
      <c r="HT585">
        <f>IF($IZ585&gt;=30,INDEX($GO:$GO,$IY585+30),"")</f>
      </c>
      <c r="HU585">
        <f>IF($IZ585&gt;=31,INDEX($GO:$GO,$IY585+31),"")</f>
      </c>
      <c r="HV585">
        <f>IF($IZ585&gt;=32,INDEX($GO:$GO,$IY585+32),"")</f>
      </c>
      <c r="HW585">
        <f>IF($IZ585&gt;=33,INDEX($GO:$GO,$IY585+33),"")</f>
      </c>
      <c r="HX585">
        <f>IF($IZ585&gt;=34,INDEX($GO:$GO,$IY585+34),"")</f>
      </c>
      <c r="HY585">
        <f>IF($IZ585&gt;=35,INDEX($GO:$GO,$IY585+35),"")</f>
      </c>
      <c r="HZ585">
        <f>IF($IZ585&gt;=36,INDEX($GO:$GO,$IY585+36),"")</f>
      </c>
      <c r="IA585">
        <f>IF($IZ585&gt;=37,INDEX($GO:$GO,$IY585+37),"")</f>
      </c>
      <c r="IB585">
        <f>IF($IZ585&gt;=38,INDEX($GO:$GO,$IY585+38),"")</f>
      </c>
      <c r="IC585">
        <f>IF($IZ585&gt;=39,INDEX($GO:$GO,$IY585+39),"")</f>
      </c>
      <c r="ID585">
        <f>IF($IZ585&gt;=40,INDEX($GO:$GO,$IY585+40),"")</f>
      </c>
      <c r="IE585">
        <f>IF($IZ585&gt;=41,INDEX($GO:$GO,$IY585+41),"")</f>
      </c>
      <c r="IF585">
        <f>IF($IZ585&gt;=42,INDEX($GO:$GO,$IY585+42),"")</f>
      </c>
      <c r="IG585">
        <f>IF($IZ585&gt;=43,INDEX($GO:$GO,$IY585+43),"")</f>
      </c>
      <c r="IH585">
        <f>IF($IZ585&gt;=44,INDEX($GO:$GO,$IY585+44),"")</f>
      </c>
      <c r="II585">
        <f>IF($IZ585&gt;=45,INDEX($GO:$GO,$IY585+45),"")</f>
      </c>
      <c r="IJ585">
        <f>IF($IZ585&gt;=46,INDEX($GO:$GO,$IY585+46),"")</f>
      </c>
      <c r="IK585">
        <f>IF($IZ585&gt;=47,INDEX($GO:$GO,$IY585+47),"")</f>
      </c>
      <c r="IL585">
        <f>IF($IZ585&gt;=48,INDEX($GO:$GO,$IY585+48),"")</f>
      </c>
      <c r="IM585">
        <f>IF($IZ585&gt;=49,INDEX($GO:$GO,$IY585+49),"")</f>
      </c>
      <c r="IN585">
        <f>IF($IZ585&gt;=50,INDEX($GO:$GO,$IY585+50),"")</f>
      </c>
      <c r="IO585">
        <f>IF($IZ585&gt;=51,INDEX($GO:$GO,$IY585+51),"")</f>
      </c>
      <c r="IP585">
        <f>IF($IZ585&gt;=52,INDEX($GO:$GO,$IY585+52),"")</f>
      </c>
      <c r="IQ585">
        <f>IF($IZ585&gt;=53,INDEX($GO:$GO,$IY585+53),"")</f>
      </c>
      <c r="IR585">
        <f>IF($IZ585&gt;=54,INDEX($GO:$GO,$IY585+54),"")</f>
      </c>
      <c r="IS585">
        <f>IF($IZ585&gt;=55,INDEX($GO:$GO,$IY585+55),"")</f>
      </c>
      <c r="IT585">
        <f>IF($IZ585&gt;=56,INDEX($GO:$GO,$IY585+56),"")</f>
      </c>
      <c r="IU585">
        <f>IF($IZ585&gt;=57,INDEX($GO:$GO,$IY585+57),"")</f>
      </c>
      <c r="IV585">
        <f>IF($IZ585&gt;=58,INDEX($GO:$GO,$IY585+58),"")</f>
      </c>
      <c r="IW585">
        <f>IF($IZ585&gt;=59,INDEX($GO:$GO,$IY585+59),"")</f>
      </c>
      <c r="IX585">
        <f>IF($IZ585&gt;=60,INDEX($GO:$GO,$IY585+60),"")</f>
      </c>
      <c r="IY585">
        <f>IFERROR(MATCH($GN585,$GO$2:$GO$827,0)+1,0)</f>
      </c>
      <c r="IZ585">
        <f>IFERROR(INDEX($GP$2:$GP$827,MATCH($GN585,$GO$2:$GO$827,0)),0)</f>
      </c>
      <c r="JA585" t="s">
        <v>23</v>
      </c>
      <c r="JB585" t="s">
        <v>23</v>
      </c>
    </row>
    <row r="586" spans="1:262" x14ac:dyDescent="0.25">
      <c r="F586" s="1"/>
      <c r="G586" s="1"/>
      <c r="H586" s="1"/>
      <c r="I586" s="1"/>
      <c r="J586" s="1">
        <f>IFERROR(IF(FIND(" - ",$F586)&gt;0,MID($F586,FIND(" - ",$F586)+3,LEN($F586)),""),"")</f>
      </c>
      <c r="L586" s="1"/>
      <c r="N586" t="s">
        <v>23</v>
      </c>
      <c r="P586">
        <f>IF(OR($N586="",$O586=""),"",IFERROR($N586/$O586,0))</f>
      </c>
      <c r="Q586">
        <f>IF($N586="","",
IF($G586="","",
IF(ISNUMBER(SEARCH("exempt",LOWER($G586))),0,
$N586*(VALUE(SUBSTITUTE($G586,"%",""))/100))))</f>
      </c>
      <c r="W586">
        <f>IF($N586="","",
SUM($N586,$Q586,$U586,$R586,$T586)-
IF($V586="",0,VALUE($V586)))</f>
      </c>
      <c r="AE586" t="s">
        <v>1655</v>
      </c>
      <c r="AJ586" t="s">
        <v>230</v>
      </c>
      <c r="AM586">
        <f>IFERROR(LEFT($F586,FIND(" - ",$F586)-1),$F586)</f>
      </c>
      <c r="AP586">
        <f>IF($CE586&gt;=1,INDEX($AN:$AN,$CD586+1),"")</f>
      </c>
      <c r="AQ586">
        <f>IF($CE586&gt;=2,INDEX($AN:$AN,$CD586+2),"")</f>
      </c>
      <c r="AR586">
        <f>IF($CE586&gt;=3,INDEX($AN:$AN,$CD586+3),"")</f>
      </c>
      <c r="AS586">
        <f>IF($CE586&gt;=4,INDEX($AN:$AN,$CD586+4),"")</f>
      </c>
      <c r="AT586">
        <f>IF($CE586&gt;=5,INDEX($AN:$AN,$CD586+5),"")</f>
      </c>
      <c r="AU586">
        <f>IF($CE586&gt;=6,INDEX($AN:$AN,$CD586+6),"")</f>
      </c>
      <c r="AV586">
        <f>IF($CE586&gt;=7,INDEX($AN:$AN,$CD586+7),"")</f>
      </c>
      <c r="AW586">
        <f>IF($CE586&gt;=8,INDEX($AN:$AN,$CD586+8),"")</f>
      </c>
      <c r="AX586">
        <f>IF($CE586&gt;=9,INDEX($AN:$AN,$CD586+9),"")</f>
      </c>
      <c r="AY586">
        <f>IF($CE586&gt;=10,INDEX($AN:$AN,$CD586+10),"")</f>
      </c>
      <c r="AZ586">
        <f>IF($CE586&gt;=11,INDEX($AN:$AN,$CD586+11),"")</f>
      </c>
      <c r="BA586">
        <f>IF($CE586&gt;=12,INDEX($AN:$AN,$CD586+12),"")</f>
      </c>
      <c r="BB586">
        <f>IF($CE586&gt;=13,INDEX($AN:$AN,$CD586+13),"")</f>
      </c>
      <c r="BC586">
        <f>IF($CE586&gt;=14,INDEX($AN:$AN,$CD586+14),"")</f>
      </c>
      <c r="BD586">
        <f>IF($CE586&gt;=15,INDEX($AN:$AN,$CD586+15),"")</f>
      </c>
      <c r="BE586">
        <f>IF($CE586&gt;=16,INDEX($AN:$AN,$CD586+16),"")</f>
      </c>
      <c r="BF586">
        <f>IF($CE586&gt;=17,INDEX($AN:$AN,$CD586+17),"")</f>
      </c>
      <c r="BG586">
        <f>IF($CE586&gt;=18,INDEX($AN:$AN,$CD586+18),"")</f>
      </c>
      <c r="BH586">
        <f>IF($CE586&gt;=19,INDEX($AN:$AN,$CD586+19),"")</f>
      </c>
      <c r="BI586">
        <f>IF($CE586&gt;=20,INDEX($AN:$AN,$CD586+20),"")</f>
      </c>
      <c r="BJ586">
        <f>IF($CE586&gt;=21,INDEX($AN:$AN,$CD586+21),"")</f>
      </c>
      <c r="BK586">
        <f>IF($CE586&gt;=22,INDEX($AN:$AN,$CD586+22),"")</f>
      </c>
      <c r="BL586">
        <f>IF($CE586&gt;=23,INDEX($AN:$AN,$CD586+23),"")</f>
      </c>
      <c r="BM586">
        <f>IF($CE586&gt;=24,INDEX($AN:$AN,$CD586+24),"")</f>
      </c>
      <c r="BN586">
        <f>IF($CE586&gt;=25,INDEX($AN:$AN,$CD586+25),"")</f>
      </c>
      <c r="BO586">
        <f>IF($CE586&gt;=26,INDEX($AN:$AN,$CD586+26),"")</f>
      </c>
      <c r="BP586">
        <f>IF($CE586&gt;=27,INDEX($AN:$AN,$CD586+27),"")</f>
      </c>
      <c r="BQ586">
        <f>IF($CE586&gt;=28,INDEX($AN:$AN,$CD586+28),"")</f>
      </c>
      <c r="BR586">
        <f>IF($CE586&gt;=29,INDEX($AN:$AN,$CD586+29),"")</f>
      </c>
      <c r="BS586">
        <f>IF($CE586&gt;=30,INDEX($AN:$AN,$CD586+30),"")</f>
      </c>
      <c r="BT586">
        <f>IF($CE586&gt;=31,INDEX($AN:$AN,$CD586+31),"")</f>
      </c>
      <c r="BU586">
        <f>IF($CE586&gt;=32,INDEX($AN:$AN,$CD586+32),"")</f>
      </c>
      <c r="BV586">
        <f>IF($CE586&gt;=33,INDEX($AN:$AN,$CD586+33),"")</f>
      </c>
      <c r="BW586">
        <f>IF($CE586&gt;=34,INDEX($AN:$AN,$CD586+34),"")</f>
      </c>
      <c r="BX586">
        <f>IF($CE586&gt;=35,INDEX($AN:$AN,$CD586+35),"")</f>
      </c>
      <c r="BY586">
        <f>IF($CE586&gt;=36,INDEX($AN:$AN,$CD586+36),"")</f>
      </c>
      <c r="BZ586">
        <f>IF($CE586&gt;=37,INDEX($AN:$AN,$CD586+37),"")</f>
      </c>
      <c r="CA586">
        <f>IF($CE586&gt;=38,INDEX($AN:$AN,$CD586+38),"")</f>
      </c>
      <c r="CB586">
        <f>IF($CE586&gt;=39,INDEX($AN:$AN,$CD586+39),"")</f>
      </c>
      <c r="CC586">
        <f>IF($CE586&gt;=40,INDEX($AN:$AN,$CD586+40),"")</f>
      </c>
      <c r="CD586">
        <f>IFERROR(MATCH($AM586,$AN$2:$AN$133,0)+1,0)</f>
      </c>
      <c r="CE586">
        <f>IFERROR(INDEX($AO$2:$AO$133,MATCH($AM586,$AN$2:$AN$133,0)),0)</f>
      </c>
      <c r="CF586">
        <f>IFERROR(LEFT($K586,FIND(" - ",$K586)-1),$K586)</f>
      </c>
      <c r="CG586" t="s">
        <v>1656</v>
      </c>
      <c r="CH586">
        <v>1</v>
      </c>
      <c r="CI586">
        <f>IF($DD586&gt;=1,INDEX($CG:$CG,$DC586+1),"")</f>
      </c>
      <c r="CJ586">
        <f>IF($DD586&gt;=2,INDEX($CG:$CG,$DC586+2),"")</f>
      </c>
      <c r="CK586">
        <f>IF($DD586&gt;=3,INDEX($CG:$CG,$DC586+3),"")</f>
      </c>
      <c r="CL586">
        <f>IF($DD586&gt;=4,INDEX($CG:$CG,$DC586+4),"")</f>
      </c>
      <c r="CM586">
        <f>IF($DD586&gt;=5,INDEX($CG:$CG,$DC586+5),"")</f>
      </c>
      <c r="CN586">
        <f>IF($DD586&gt;=6,INDEX($CG:$CG,$DC586+6),"")</f>
      </c>
      <c r="CO586">
        <f>IF($DD586&gt;=7,INDEX($CG:$CG,$DC586+7),"")</f>
      </c>
      <c r="CP586">
        <f>IF($DD586&gt;=8,INDEX($CG:$CG,$DC586+8),"")</f>
      </c>
      <c r="CQ586">
        <f>IF($DD586&gt;=9,INDEX($CG:$CG,$DC586+9),"")</f>
      </c>
      <c r="CR586">
        <f>IF($DD586&gt;=10,INDEX($CG:$CG,$DC586+10),"")</f>
      </c>
      <c r="CS586">
        <f>IF($DD586&gt;=11,INDEX($CG:$CG,$DC586+11),"")</f>
      </c>
      <c r="CT586">
        <f>IF($DD586&gt;=12,INDEX($CG:$CG,$DC586+12),"")</f>
      </c>
      <c r="CU586">
        <f>IF($DD586&gt;=13,INDEX($CG:$CG,$DC586+13),"")</f>
      </c>
      <c r="CV586">
        <f>IF($DD586&gt;=14,INDEX($CG:$CG,$DC586+14),"")</f>
      </c>
      <c r="CW586">
        <f>IF($DD586&gt;=15,INDEX($CG:$CG,$DC586+15),"")</f>
      </c>
      <c r="CX586">
        <f>IF($DD586&gt;=16,INDEX($CG:$CG,$DC586+16),"")</f>
      </c>
      <c r="CY586">
        <f>IF($DD586&gt;=17,INDEX($CG:$CG,$DC586+17),"")</f>
      </c>
      <c r="CZ586">
        <f>IF($DD586&gt;=18,INDEX($CG:$CG,$DC586+18),"")</f>
      </c>
      <c r="DA586">
        <f>IF($DD586&gt;=19,INDEX($CG:$CG,$DC586+19),"")</f>
      </c>
      <c r="DB586">
        <f>IF($DD586&gt;=20,INDEX($CG:$CG,$DC586+20),"")</f>
      </c>
      <c r="DC586">
        <f>IFERROR(MATCH($CF586,$CG$2:$CG$1558,0)+1,0)</f>
      </c>
      <c r="DD586">
        <f>IFERROR(INDEX($CH$2:$CH$1558,MATCH($CF586,$CG$2:$CG$1558,0)),0)</f>
      </c>
      <c r="DE586">
        <f>IFERROR(INDEX($AL:$AL,MATCH($G586,$AK:$AK,0))&amp;"","")</f>
      </c>
      <c r="DI586">
        <f>IF($GL586&gt;=1,INDEX($DF:$DF,$GK586+1),"")</f>
      </c>
      <c r="DJ586">
        <f>IF($GL586&gt;=2,INDEX($DF:$DF,$GK586+2),"")</f>
      </c>
      <c r="DK586">
        <f>IF($GL586&gt;=3,INDEX($DF:$DF,$GK586+3),"")</f>
      </c>
      <c r="DL586">
        <f>IF($GL586&gt;=4,INDEX($DF:$DF,$GK586+4),"")</f>
      </c>
      <c r="DM586">
        <f>IF($GL586&gt;=5,INDEX($DF:$DF,$GK586+5),"")</f>
      </c>
      <c r="DN586">
        <f>IF($GL586&gt;=6,INDEX($DF:$DF,$GK586+6),"")</f>
      </c>
      <c r="DO586">
        <f>IF($GL586&gt;=7,INDEX($DF:$DF,$GK586+7),"")</f>
      </c>
      <c r="DP586">
        <f>IF($GL586&gt;=8,INDEX($DF:$DF,$GK586+8),"")</f>
      </c>
      <c r="DQ586">
        <f>IF($GL586&gt;=9,INDEX($DF:$DF,$GK586+9),"")</f>
      </c>
      <c r="DR586">
        <f>IF($GL586&gt;=10,INDEX($DF:$DF,$GK586+10),"")</f>
      </c>
      <c r="DS586">
        <f>IF($GL586&gt;=11,INDEX($DF:$DF,$GK586+11),"")</f>
      </c>
      <c r="DT586">
        <f>IF($GL586&gt;=12,INDEX($DF:$DF,$GK586+12),"")</f>
      </c>
      <c r="DU586">
        <f>IF($GL586&gt;=13,INDEX($DF:$DF,$GK586+13),"")</f>
      </c>
      <c r="DV586">
        <f>IF($GL586&gt;=14,INDEX($DF:$DF,$GK586+14),"")</f>
      </c>
      <c r="DW586">
        <f>IF($GL586&gt;=15,INDEX($DF:$DF,$GK586+15),"")</f>
      </c>
      <c r="DX586">
        <f>IF($GL586&gt;=16,INDEX($DF:$DF,$GK586+16),"")</f>
      </c>
      <c r="DY586">
        <f>IF($GL586&gt;=17,INDEX($DF:$DF,$GK586+17),"")</f>
      </c>
      <c r="DZ586">
        <f>IF($GL586&gt;=18,INDEX($DF:$DF,$GK586+18),"")</f>
      </c>
      <c r="EA586">
        <f>IF($GL586&gt;=19,INDEX($DF:$DF,$GK586+19),"")</f>
      </c>
      <c r="EB586">
        <f>IF($GL586&gt;=20,INDEX($DF:$DF,$GK586+20),"")</f>
      </c>
      <c r="EC586">
        <f>IF($GL586&gt;=21,INDEX($DF:$DF,$GK586+21),"")</f>
      </c>
      <c r="ED586">
        <f>IF($GL586&gt;=22,INDEX($DF:$DF,$GK586+22),"")</f>
      </c>
      <c r="EE586">
        <f>IF($GL586&gt;=23,INDEX($DF:$DF,$GK586+23),"")</f>
      </c>
      <c r="EF586">
        <f>IF($GL586&gt;=24,INDEX($DF:$DF,$GK586+24),"")</f>
      </c>
      <c r="EG586">
        <f>IF($GL586&gt;=25,INDEX($DF:$DF,$GK586+25),"")</f>
      </c>
      <c r="EH586">
        <f>IF($GL586&gt;=26,INDEX($DF:$DF,$GK586+26),"")</f>
      </c>
      <c r="EI586">
        <f>IF($GL586&gt;=27,INDEX($DF:$DF,$GK586+27),"")</f>
      </c>
      <c r="EJ586">
        <f>IF($GL586&gt;=28,INDEX($DF:$DF,$GK586+28),"")</f>
      </c>
      <c r="EK586">
        <f>IF($GL586&gt;=29,INDEX($DF:$DF,$GK586+29),"")</f>
      </c>
      <c r="EL586">
        <f>IF($GL586&gt;=30,INDEX($DF:$DF,$GK586+30),"")</f>
      </c>
      <c r="EM586">
        <f>IF($GL586&gt;=31,INDEX($DF:$DF,$GK586+31),"")</f>
      </c>
      <c r="EN586">
        <f>IF($GL586&gt;=32,INDEX($DF:$DF,$GK586+32),"")</f>
      </c>
      <c r="EO586">
        <f>IF($GL586&gt;=33,INDEX($DF:$DF,$GK586+33),"")</f>
      </c>
      <c r="EP586">
        <f>IF($GL586&gt;=34,INDEX($DF:$DF,$GK586+34),"")</f>
      </c>
      <c r="EQ586">
        <f>IF($GL586&gt;=35,INDEX($DF:$DF,$GK586+35),"")</f>
      </c>
      <c r="ER586">
        <f>IF($GL586&gt;=36,INDEX($DF:$DF,$GK586+36),"")</f>
      </c>
      <c r="ES586">
        <f>IF($GL586&gt;=37,INDEX($DF:$DF,$GK586+37),"")</f>
      </c>
      <c r="ET586">
        <f>IF($GL586&gt;=38,INDEX($DF:$DF,$GK586+38),"")</f>
      </c>
      <c r="EU586">
        <f>IF($GL586&gt;=39,INDEX($DF:$DF,$GK586+39),"")</f>
      </c>
      <c r="EV586">
        <f>IF($GL586&gt;=40,INDEX($DF:$DF,$GK586+40),"")</f>
      </c>
      <c r="EW586">
        <f>IF($GL586&gt;=1,INDEX($DG:$DG,$GK586+1),"")</f>
      </c>
      <c r="EX586">
        <f>IF($GL586&gt;=2,INDEX($DG:$DG,$GK586+2),"")</f>
      </c>
      <c r="EY586">
        <f>IF($GL586&gt;=3,INDEX($DG:$DG,$GK586+3),"")</f>
      </c>
      <c r="EZ586">
        <f>IF($GL586&gt;=4,INDEX($DG:$DG,$GK586+4),"")</f>
      </c>
      <c r="FA586">
        <f>IF($GL586&gt;=5,INDEX($DG:$DG,$GK586+5),"")</f>
      </c>
      <c r="FB586">
        <f>IF($GL586&gt;=6,INDEX($DG:$DG,$GK586+6),"")</f>
      </c>
      <c r="FC586">
        <f>IF($GL586&gt;=7,INDEX($DG:$DG,$GK586+7),"")</f>
      </c>
      <c r="FD586">
        <f>IF($GL586&gt;=8,INDEX($DG:$DG,$GK586+8),"")</f>
      </c>
      <c r="FE586">
        <f>IF($GL586&gt;=9,INDEX($DG:$DG,$GK586+9),"")</f>
      </c>
      <c r="FF586">
        <f>IF($GL586&gt;=10,INDEX($DG:$DG,$GK586+10),"")</f>
      </c>
      <c r="FG586">
        <f>IF($GL586&gt;=11,INDEX($DG:$DG,$GK586+11),"")</f>
      </c>
      <c r="FH586">
        <f>IF($GL586&gt;=12,INDEX($DG:$DG,$GK586+12),"")</f>
      </c>
      <c r="FI586">
        <f>IF($GL586&gt;=13,INDEX($DG:$DG,$GK586+13),"")</f>
      </c>
      <c r="FJ586">
        <f>IF($GL586&gt;=14,INDEX($DG:$DG,$GK586+14),"")</f>
      </c>
      <c r="FK586">
        <f>IF($GL586&gt;=15,INDEX($DG:$DG,$GK586+15),"")</f>
      </c>
      <c r="FL586">
        <f>IF($GL586&gt;=16,INDEX($DG:$DG,$GK586+16),"")</f>
      </c>
      <c r="FM586">
        <f>IF($GL586&gt;=17,INDEX($DG:$DG,$GK586+17),"")</f>
      </c>
      <c r="FN586">
        <f>IF($GL586&gt;=18,INDEX($DG:$DG,$GK586+18),"")</f>
      </c>
      <c r="FO586">
        <f>IF($GL586&gt;=19,INDEX($DG:$DG,$GK586+19),"")</f>
      </c>
      <c r="FP586">
        <f>IF($GL586&gt;=20,INDEX($DG:$DG,$GK586+20),"")</f>
      </c>
      <c r="FQ586">
        <f>IF($GL586&gt;=21,INDEX($DG:$DG,$GK586+21),"")</f>
      </c>
      <c r="FR586">
        <f>IF($GL586&gt;=22,INDEX($DG:$DG,$GK586+22),"")</f>
      </c>
      <c r="FS586">
        <f>IF($GL586&gt;=23,INDEX($DG:$DG,$GK586+23),"")</f>
      </c>
      <c r="FT586">
        <f>IF($GL586&gt;=24,INDEX($DG:$DG,$GK586+24),"")</f>
      </c>
      <c r="FU586">
        <f>IF($GL586&gt;=25,INDEX($DG:$DG,$GK586+25),"")</f>
      </c>
      <c r="FV586">
        <f>IF($GL586&gt;=26,INDEX($DG:$DG,$GK586+26),"")</f>
      </c>
      <c r="FW586">
        <f>IF($GL586&gt;=27,INDEX($DG:$DG,$GK586+27),"")</f>
      </c>
      <c r="FX586">
        <f>IF($GL586&gt;=28,INDEX($DG:$DG,$GK586+28),"")</f>
      </c>
      <c r="FY586">
        <f>IF($GL586&gt;=29,INDEX($DG:$DG,$GK586+29),"")</f>
      </c>
      <c r="FZ586">
        <f>IF($GL586&gt;=30,INDEX($DG:$DG,$GK586+30),"")</f>
      </c>
      <c r="GA586">
        <f>IF($GL586&gt;=31,INDEX($DG:$DG,$GK586+31),"")</f>
      </c>
      <c r="GB586">
        <f>IF($GL586&gt;=32,INDEX($DG:$DG,$GK586+32),"")</f>
      </c>
      <c r="GC586">
        <f>IF($GL586&gt;=33,INDEX($DG:$DG,$GK586+33),"")</f>
      </c>
      <c r="GD586">
        <f>IF($GL586&gt;=34,INDEX($DG:$DG,$GK586+34),"")</f>
      </c>
      <c r="GE586">
        <f>IF($GL586&gt;=35,INDEX($DG:$DG,$GK586+35),"")</f>
      </c>
      <c r="GF586">
        <f>IF($GL586&gt;=36,INDEX($DG:$DG,$GK586+36),"")</f>
      </c>
      <c r="GG586">
        <f>IF($GL586&gt;=37,INDEX($DG:$DG,$GK586+37),"")</f>
      </c>
      <c r="GH586">
        <f>IF($GL586&gt;=38,INDEX($DG:$DG,$GK586+38),"")</f>
      </c>
      <c r="GI586">
        <f>IF($GL586&gt;=39,INDEX($DG:$DG,$GK586+39),"")</f>
      </c>
      <c r="GJ586">
        <f>IF($GL586&gt;=40,INDEX($DG:$DG,$GK586+40),"")</f>
      </c>
      <c r="GK586">
        <f>IFERROR(MATCH($DE586,$DF$2:$DF$166,0)+1,0)</f>
      </c>
      <c r="GL586">
        <f>IFERROR(INDEX($DH$2:$DH$166,MATCH($DE586,$DF$2:$DF$166,0)),0)</f>
      </c>
      <c r="GM586">
        <f>IFERROR(MATCH($H586,$DI$586:$EV$586,0),0)</f>
      </c>
      <c r="GN586">
        <f>IF($GM586&gt;0,INDEX($EW$586:$GJ$586,$GM586),"")</f>
      </c>
      <c r="GO586" t="s">
        <v>1339</v>
      </c>
      <c r="GQ586">
        <f>IF($IZ586&gt;=1,INDEX($GO:$GO,$IY586+1),"")</f>
      </c>
      <c r="GR586">
        <f>IF($IZ586&gt;=2,INDEX($GO:$GO,$IY586+2),"")</f>
      </c>
      <c r="GS586">
        <f>IF($IZ586&gt;=3,INDEX($GO:$GO,$IY586+3),"")</f>
      </c>
      <c r="GT586">
        <f>IF($IZ586&gt;=4,INDEX($GO:$GO,$IY586+4),"")</f>
      </c>
      <c r="GU586">
        <f>IF($IZ586&gt;=5,INDEX($GO:$GO,$IY586+5),"")</f>
      </c>
      <c r="GV586">
        <f>IF($IZ586&gt;=6,INDEX($GO:$GO,$IY586+6),"")</f>
      </c>
      <c r="GW586">
        <f>IF($IZ586&gt;=7,INDEX($GO:$GO,$IY586+7),"")</f>
      </c>
      <c r="GX586">
        <f>IF($IZ586&gt;=8,INDEX($GO:$GO,$IY586+8),"")</f>
      </c>
      <c r="GY586">
        <f>IF($IZ586&gt;=9,INDEX($GO:$GO,$IY586+9),"")</f>
      </c>
      <c r="GZ586">
        <f>IF($IZ586&gt;=10,INDEX($GO:$GO,$IY586+10),"")</f>
      </c>
      <c r="HA586">
        <f>IF($IZ586&gt;=11,INDEX($GO:$GO,$IY586+11),"")</f>
      </c>
      <c r="HB586">
        <f>IF($IZ586&gt;=12,INDEX($GO:$GO,$IY586+12),"")</f>
      </c>
      <c r="HC586">
        <f>IF($IZ586&gt;=13,INDEX($GO:$GO,$IY586+13),"")</f>
      </c>
      <c r="HD586">
        <f>IF($IZ586&gt;=14,INDEX($GO:$GO,$IY586+14),"")</f>
      </c>
      <c r="HE586">
        <f>IF($IZ586&gt;=15,INDEX($GO:$GO,$IY586+15),"")</f>
      </c>
      <c r="HF586">
        <f>IF($IZ586&gt;=16,INDEX($GO:$GO,$IY586+16),"")</f>
      </c>
      <c r="HG586">
        <f>IF($IZ586&gt;=17,INDEX($GO:$GO,$IY586+17),"")</f>
      </c>
      <c r="HH586">
        <f>IF($IZ586&gt;=18,INDEX($GO:$GO,$IY586+18),"")</f>
      </c>
      <c r="HI586">
        <f>IF($IZ586&gt;=19,INDEX($GO:$GO,$IY586+19),"")</f>
      </c>
      <c r="HJ586">
        <f>IF($IZ586&gt;=20,INDEX($GO:$GO,$IY586+20),"")</f>
      </c>
      <c r="HK586">
        <f>IF($IZ586&gt;=21,INDEX($GO:$GO,$IY586+21),"")</f>
      </c>
      <c r="HL586">
        <f>IF($IZ586&gt;=22,INDEX($GO:$GO,$IY586+22),"")</f>
      </c>
      <c r="HM586">
        <f>IF($IZ586&gt;=23,INDEX($GO:$GO,$IY586+23),"")</f>
      </c>
      <c r="HN586">
        <f>IF($IZ586&gt;=24,INDEX($GO:$GO,$IY586+24),"")</f>
      </c>
      <c r="HO586">
        <f>IF($IZ586&gt;=25,INDEX($GO:$GO,$IY586+25),"")</f>
      </c>
      <c r="HP586">
        <f>IF($IZ586&gt;=26,INDEX($GO:$GO,$IY586+26),"")</f>
      </c>
      <c r="HQ586">
        <f>IF($IZ586&gt;=27,INDEX($GO:$GO,$IY586+27),"")</f>
      </c>
      <c r="HR586">
        <f>IF($IZ586&gt;=28,INDEX($GO:$GO,$IY586+28),"")</f>
      </c>
      <c r="HS586">
        <f>IF($IZ586&gt;=29,INDEX($GO:$GO,$IY586+29),"")</f>
      </c>
      <c r="HT586">
        <f>IF($IZ586&gt;=30,INDEX($GO:$GO,$IY586+30),"")</f>
      </c>
      <c r="HU586">
        <f>IF($IZ586&gt;=31,INDEX($GO:$GO,$IY586+31),"")</f>
      </c>
      <c r="HV586">
        <f>IF($IZ586&gt;=32,INDEX($GO:$GO,$IY586+32),"")</f>
      </c>
      <c r="HW586">
        <f>IF($IZ586&gt;=33,INDEX($GO:$GO,$IY586+33),"")</f>
      </c>
      <c r="HX586">
        <f>IF($IZ586&gt;=34,INDEX($GO:$GO,$IY586+34),"")</f>
      </c>
      <c r="HY586">
        <f>IF($IZ586&gt;=35,INDEX($GO:$GO,$IY586+35),"")</f>
      </c>
      <c r="HZ586">
        <f>IF($IZ586&gt;=36,INDEX($GO:$GO,$IY586+36),"")</f>
      </c>
      <c r="IA586">
        <f>IF($IZ586&gt;=37,INDEX($GO:$GO,$IY586+37),"")</f>
      </c>
      <c r="IB586">
        <f>IF($IZ586&gt;=38,INDEX($GO:$GO,$IY586+38),"")</f>
      </c>
      <c r="IC586">
        <f>IF($IZ586&gt;=39,INDEX($GO:$GO,$IY586+39),"")</f>
      </c>
      <c r="ID586">
        <f>IF($IZ586&gt;=40,INDEX($GO:$GO,$IY586+40),"")</f>
      </c>
      <c r="IE586">
        <f>IF($IZ586&gt;=41,INDEX($GO:$GO,$IY586+41),"")</f>
      </c>
      <c r="IF586">
        <f>IF($IZ586&gt;=42,INDEX($GO:$GO,$IY586+42),"")</f>
      </c>
      <c r="IG586">
        <f>IF($IZ586&gt;=43,INDEX($GO:$GO,$IY586+43),"")</f>
      </c>
      <c r="IH586">
        <f>IF($IZ586&gt;=44,INDEX($GO:$GO,$IY586+44),"")</f>
      </c>
      <c r="II586">
        <f>IF($IZ586&gt;=45,INDEX($GO:$GO,$IY586+45),"")</f>
      </c>
      <c r="IJ586">
        <f>IF($IZ586&gt;=46,INDEX($GO:$GO,$IY586+46),"")</f>
      </c>
      <c r="IK586">
        <f>IF($IZ586&gt;=47,INDEX($GO:$GO,$IY586+47),"")</f>
      </c>
      <c r="IL586">
        <f>IF($IZ586&gt;=48,INDEX($GO:$GO,$IY586+48),"")</f>
      </c>
      <c r="IM586">
        <f>IF($IZ586&gt;=49,INDEX($GO:$GO,$IY586+49),"")</f>
      </c>
      <c r="IN586">
        <f>IF($IZ586&gt;=50,INDEX($GO:$GO,$IY586+50),"")</f>
      </c>
      <c r="IO586">
        <f>IF($IZ586&gt;=51,INDEX($GO:$GO,$IY586+51),"")</f>
      </c>
      <c r="IP586">
        <f>IF($IZ586&gt;=52,INDEX($GO:$GO,$IY586+52),"")</f>
      </c>
      <c r="IQ586">
        <f>IF($IZ586&gt;=53,INDEX($GO:$GO,$IY586+53),"")</f>
      </c>
      <c r="IR586">
        <f>IF($IZ586&gt;=54,INDEX($GO:$GO,$IY586+54),"")</f>
      </c>
      <c r="IS586">
        <f>IF($IZ586&gt;=55,INDEX($GO:$GO,$IY586+55),"")</f>
      </c>
      <c r="IT586">
        <f>IF($IZ586&gt;=56,INDEX($GO:$GO,$IY586+56),"")</f>
      </c>
      <c r="IU586">
        <f>IF($IZ586&gt;=57,INDEX($GO:$GO,$IY586+57),"")</f>
      </c>
      <c r="IV586">
        <f>IF($IZ586&gt;=58,INDEX($GO:$GO,$IY586+58),"")</f>
      </c>
      <c r="IW586">
        <f>IF($IZ586&gt;=59,INDEX($GO:$GO,$IY586+59),"")</f>
      </c>
      <c r="IX586">
        <f>IF($IZ586&gt;=60,INDEX($GO:$GO,$IY586+60),"")</f>
      </c>
      <c r="IY586">
        <f>IFERROR(MATCH($GN586,$GO$2:$GO$827,0)+1,0)</f>
      </c>
      <c r="IZ586">
        <f>IFERROR(INDEX($GP$2:$GP$827,MATCH($GN586,$GO$2:$GO$827,0)),0)</f>
      </c>
      <c r="JA586" t="s">
        <v>23</v>
      </c>
      <c r="JB586" t="s">
        <v>23</v>
      </c>
    </row>
    <row r="587" spans="1:262" x14ac:dyDescent="0.25">
      <c r="F587" s="1"/>
      <c r="G587" s="1"/>
      <c r="H587" s="1"/>
      <c r="I587" s="1"/>
      <c r="J587" s="1">
        <f>IFERROR(IF(FIND(" - ",$F587)&gt;0,MID($F587,FIND(" - ",$F587)+3,LEN($F587)),""),"")</f>
      </c>
      <c r="L587" s="1"/>
      <c r="N587" t="s">
        <v>23</v>
      </c>
      <c r="P587">
        <f>IF(OR($N587="",$O587=""),"",IFERROR($N587/$O587,0))</f>
      </c>
      <c r="Q587">
        <f>IF($N587="","",
IF($G587="","",
IF(ISNUMBER(SEARCH("exempt",LOWER($G587))),0,
$N587*(VALUE(SUBSTITUTE($G587,"%",""))/100))))</f>
      </c>
      <c r="W587">
        <f>IF($N587="","",
SUM($N587,$Q587,$U587,$R587,$T587)-
IF($V587="",0,VALUE($V587)))</f>
      </c>
      <c r="AE587" t="s">
        <v>1657</v>
      </c>
      <c r="AJ587" t="s">
        <v>664</v>
      </c>
      <c r="AM587">
        <f>IFERROR(LEFT($F587,FIND(" - ",$F587)-1),$F587)</f>
      </c>
      <c r="AP587">
        <f>IF($CE587&gt;=1,INDEX($AN:$AN,$CD587+1),"")</f>
      </c>
      <c r="AQ587">
        <f>IF($CE587&gt;=2,INDEX($AN:$AN,$CD587+2),"")</f>
      </c>
      <c r="AR587">
        <f>IF($CE587&gt;=3,INDEX($AN:$AN,$CD587+3),"")</f>
      </c>
      <c r="AS587">
        <f>IF($CE587&gt;=4,INDEX($AN:$AN,$CD587+4),"")</f>
      </c>
      <c r="AT587">
        <f>IF($CE587&gt;=5,INDEX($AN:$AN,$CD587+5),"")</f>
      </c>
      <c r="AU587">
        <f>IF($CE587&gt;=6,INDEX($AN:$AN,$CD587+6),"")</f>
      </c>
      <c r="AV587">
        <f>IF($CE587&gt;=7,INDEX($AN:$AN,$CD587+7),"")</f>
      </c>
      <c r="AW587">
        <f>IF($CE587&gt;=8,INDEX($AN:$AN,$CD587+8),"")</f>
      </c>
      <c r="AX587">
        <f>IF($CE587&gt;=9,INDEX($AN:$AN,$CD587+9),"")</f>
      </c>
      <c r="AY587">
        <f>IF($CE587&gt;=10,INDEX($AN:$AN,$CD587+10),"")</f>
      </c>
      <c r="AZ587">
        <f>IF($CE587&gt;=11,INDEX($AN:$AN,$CD587+11),"")</f>
      </c>
      <c r="BA587">
        <f>IF($CE587&gt;=12,INDEX($AN:$AN,$CD587+12),"")</f>
      </c>
      <c r="BB587">
        <f>IF($CE587&gt;=13,INDEX($AN:$AN,$CD587+13),"")</f>
      </c>
      <c r="BC587">
        <f>IF($CE587&gt;=14,INDEX($AN:$AN,$CD587+14),"")</f>
      </c>
      <c r="BD587">
        <f>IF($CE587&gt;=15,INDEX($AN:$AN,$CD587+15),"")</f>
      </c>
      <c r="BE587">
        <f>IF($CE587&gt;=16,INDEX($AN:$AN,$CD587+16),"")</f>
      </c>
      <c r="BF587">
        <f>IF($CE587&gt;=17,INDEX($AN:$AN,$CD587+17),"")</f>
      </c>
      <c r="BG587">
        <f>IF($CE587&gt;=18,INDEX($AN:$AN,$CD587+18),"")</f>
      </c>
      <c r="BH587">
        <f>IF($CE587&gt;=19,INDEX($AN:$AN,$CD587+19),"")</f>
      </c>
      <c r="BI587">
        <f>IF($CE587&gt;=20,INDEX($AN:$AN,$CD587+20),"")</f>
      </c>
      <c r="BJ587">
        <f>IF($CE587&gt;=21,INDEX($AN:$AN,$CD587+21),"")</f>
      </c>
      <c r="BK587">
        <f>IF($CE587&gt;=22,INDEX($AN:$AN,$CD587+22),"")</f>
      </c>
      <c r="BL587">
        <f>IF($CE587&gt;=23,INDEX($AN:$AN,$CD587+23),"")</f>
      </c>
      <c r="BM587">
        <f>IF($CE587&gt;=24,INDEX($AN:$AN,$CD587+24),"")</f>
      </c>
      <c r="BN587">
        <f>IF($CE587&gt;=25,INDEX($AN:$AN,$CD587+25),"")</f>
      </c>
      <c r="BO587">
        <f>IF($CE587&gt;=26,INDEX($AN:$AN,$CD587+26),"")</f>
      </c>
      <c r="BP587">
        <f>IF($CE587&gt;=27,INDEX($AN:$AN,$CD587+27),"")</f>
      </c>
      <c r="BQ587">
        <f>IF($CE587&gt;=28,INDEX($AN:$AN,$CD587+28),"")</f>
      </c>
      <c r="BR587">
        <f>IF($CE587&gt;=29,INDEX($AN:$AN,$CD587+29),"")</f>
      </c>
      <c r="BS587">
        <f>IF($CE587&gt;=30,INDEX($AN:$AN,$CD587+30),"")</f>
      </c>
      <c r="BT587">
        <f>IF($CE587&gt;=31,INDEX($AN:$AN,$CD587+31),"")</f>
      </c>
      <c r="BU587">
        <f>IF($CE587&gt;=32,INDEX($AN:$AN,$CD587+32),"")</f>
      </c>
      <c r="BV587">
        <f>IF($CE587&gt;=33,INDEX($AN:$AN,$CD587+33),"")</f>
      </c>
      <c r="BW587">
        <f>IF($CE587&gt;=34,INDEX($AN:$AN,$CD587+34),"")</f>
      </c>
      <c r="BX587">
        <f>IF($CE587&gt;=35,INDEX($AN:$AN,$CD587+35),"")</f>
      </c>
      <c r="BY587">
        <f>IF($CE587&gt;=36,INDEX($AN:$AN,$CD587+36),"")</f>
      </c>
      <c r="BZ587">
        <f>IF($CE587&gt;=37,INDEX($AN:$AN,$CD587+37),"")</f>
      </c>
      <c r="CA587">
        <f>IF($CE587&gt;=38,INDEX($AN:$AN,$CD587+38),"")</f>
      </c>
      <c r="CB587">
        <f>IF($CE587&gt;=39,INDEX($AN:$AN,$CD587+39),"")</f>
      </c>
      <c r="CC587">
        <f>IF($CE587&gt;=40,INDEX($AN:$AN,$CD587+40),"")</f>
      </c>
      <c r="CD587">
        <f>IFERROR(MATCH($AM587,$AN$2:$AN$133,0)+1,0)</f>
      </c>
      <c r="CE587">
        <f>IFERROR(INDEX($AO$2:$AO$133,MATCH($AM587,$AN$2:$AN$133,0)),0)</f>
      </c>
      <c r="CF587">
        <f>IFERROR(LEFT($K587,FIND(" - ",$K587)-1),$K587)</f>
      </c>
      <c r="CG587" t="s">
        <v>108</v>
      </c>
      <c r="CI587">
        <f>IF($DD587&gt;=1,INDEX($CG:$CG,$DC587+1),"")</f>
      </c>
      <c r="CJ587">
        <f>IF($DD587&gt;=2,INDEX($CG:$CG,$DC587+2),"")</f>
      </c>
      <c r="CK587">
        <f>IF($DD587&gt;=3,INDEX($CG:$CG,$DC587+3),"")</f>
      </c>
      <c r="CL587">
        <f>IF($DD587&gt;=4,INDEX($CG:$CG,$DC587+4),"")</f>
      </c>
      <c r="CM587">
        <f>IF($DD587&gt;=5,INDEX($CG:$CG,$DC587+5),"")</f>
      </c>
      <c r="CN587">
        <f>IF($DD587&gt;=6,INDEX($CG:$CG,$DC587+6),"")</f>
      </c>
      <c r="CO587">
        <f>IF($DD587&gt;=7,INDEX($CG:$CG,$DC587+7),"")</f>
      </c>
      <c r="CP587">
        <f>IF($DD587&gt;=8,INDEX($CG:$CG,$DC587+8),"")</f>
      </c>
      <c r="CQ587">
        <f>IF($DD587&gt;=9,INDEX($CG:$CG,$DC587+9),"")</f>
      </c>
      <c r="CR587">
        <f>IF($DD587&gt;=10,INDEX($CG:$CG,$DC587+10),"")</f>
      </c>
      <c r="CS587">
        <f>IF($DD587&gt;=11,INDEX($CG:$CG,$DC587+11),"")</f>
      </c>
      <c r="CT587">
        <f>IF($DD587&gt;=12,INDEX($CG:$CG,$DC587+12),"")</f>
      </c>
      <c r="CU587">
        <f>IF($DD587&gt;=13,INDEX($CG:$CG,$DC587+13),"")</f>
      </c>
      <c r="CV587">
        <f>IF($DD587&gt;=14,INDEX($CG:$CG,$DC587+14),"")</f>
      </c>
      <c r="CW587">
        <f>IF($DD587&gt;=15,INDEX($CG:$CG,$DC587+15),"")</f>
      </c>
      <c r="CX587">
        <f>IF($DD587&gt;=16,INDEX($CG:$CG,$DC587+16),"")</f>
      </c>
      <c r="CY587">
        <f>IF($DD587&gt;=17,INDEX($CG:$CG,$DC587+17),"")</f>
      </c>
      <c r="CZ587">
        <f>IF($DD587&gt;=18,INDEX($CG:$CG,$DC587+18),"")</f>
      </c>
      <c r="DA587">
        <f>IF($DD587&gt;=19,INDEX($CG:$CG,$DC587+19),"")</f>
      </c>
      <c r="DB587">
        <f>IF($DD587&gt;=20,INDEX($CG:$CG,$DC587+20),"")</f>
      </c>
      <c r="DC587">
        <f>IFERROR(MATCH($CF587,$CG$2:$CG$1558,0)+1,0)</f>
      </c>
      <c r="DD587">
        <f>IFERROR(INDEX($CH$2:$CH$1558,MATCH($CF587,$CG$2:$CG$1558,0)),0)</f>
      </c>
      <c r="DE587">
        <f>IFERROR(INDEX($AL:$AL,MATCH($G587,$AK:$AK,0))&amp;"","")</f>
      </c>
      <c r="DI587">
        <f>IF($GL587&gt;=1,INDEX($DF:$DF,$GK587+1),"")</f>
      </c>
      <c r="DJ587">
        <f>IF($GL587&gt;=2,INDEX($DF:$DF,$GK587+2),"")</f>
      </c>
      <c r="DK587">
        <f>IF($GL587&gt;=3,INDEX($DF:$DF,$GK587+3),"")</f>
      </c>
      <c r="DL587">
        <f>IF($GL587&gt;=4,INDEX($DF:$DF,$GK587+4),"")</f>
      </c>
      <c r="DM587">
        <f>IF($GL587&gt;=5,INDEX($DF:$DF,$GK587+5),"")</f>
      </c>
      <c r="DN587">
        <f>IF($GL587&gt;=6,INDEX($DF:$DF,$GK587+6),"")</f>
      </c>
      <c r="DO587">
        <f>IF($GL587&gt;=7,INDEX($DF:$DF,$GK587+7),"")</f>
      </c>
      <c r="DP587">
        <f>IF($GL587&gt;=8,INDEX($DF:$DF,$GK587+8),"")</f>
      </c>
      <c r="DQ587">
        <f>IF($GL587&gt;=9,INDEX($DF:$DF,$GK587+9),"")</f>
      </c>
      <c r="DR587">
        <f>IF($GL587&gt;=10,INDEX($DF:$DF,$GK587+10),"")</f>
      </c>
      <c r="DS587">
        <f>IF($GL587&gt;=11,INDEX($DF:$DF,$GK587+11),"")</f>
      </c>
      <c r="DT587">
        <f>IF($GL587&gt;=12,INDEX($DF:$DF,$GK587+12),"")</f>
      </c>
      <c r="DU587">
        <f>IF($GL587&gt;=13,INDEX($DF:$DF,$GK587+13),"")</f>
      </c>
      <c r="DV587">
        <f>IF($GL587&gt;=14,INDEX($DF:$DF,$GK587+14),"")</f>
      </c>
      <c r="DW587">
        <f>IF($GL587&gt;=15,INDEX($DF:$DF,$GK587+15),"")</f>
      </c>
      <c r="DX587">
        <f>IF($GL587&gt;=16,INDEX($DF:$DF,$GK587+16),"")</f>
      </c>
      <c r="DY587">
        <f>IF($GL587&gt;=17,INDEX($DF:$DF,$GK587+17),"")</f>
      </c>
      <c r="DZ587">
        <f>IF($GL587&gt;=18,INDEX($DF:$DF,$GK587+18),"")</f>
      </c>
      <c r="EA587">
        <f>IF($GL587&gt;=19,INDEX($DF:$DF,$GK587+19),"")</f>
      </c>
      <c r="EB587">
        <f>IF($GL587&gt;=20,INDEX($DF:$DF,$GK587+20),"")</f>
      </c>
      <c r="EC587">
        <f>IF($GL587&gt;=21,INDEX($DF:$DF,$GK587+21),"")</f>
      </c>
      <c r="ED587">
        <f>IF($GL587&gt;=22,INDEX($DF:$DF,$GK587+22),"")</f>
      </c>
      <c r="EE587">
        <f>IF($GL587&gt;=23,INDEX($DF:$DF,$GK587+23),"")</f>
      </c>
      <c r="EF587">
        <f>IF($GL587&gt;=24,INDEX($DF:$DF,$GK587+24),"")</f>
      </c>
      <c r="EG587">
        <f>IF($GL587&gt;=25,INDEX($DF:$DF,$GK587+25),"")</f>
      </c>
      <c r="EH587">
        <f>IF($GL587&gt;=26,INDEX($DF:$DF,$GK587+26),"")</f>
      </c>
      <c r="EI587">
        <f>IF($GL587&gt;=27,INDEX($DF:$DF,$GK587+27),"")</f>
      </c>
      <c r="EJ587">
        <f>IF($GL587&gt;=28,INDEX($DF:$DF,$GK587+28),"")</f>
      </c>
      <c r="EK587">
        <f>IF($GL587&gt;=29,INDEX($DF:$DF,$GK587+29),"")</f>
      </c>
      <c r="EL587">
        <f>IF($GL587&gt;=30,INDEX($DF:$DF,$GK587+30),"")</f>
      </c>
      <c r="EM587">
        <f>IF($GL587&gt;=31,INDEX($DF:$DF,$GK587+31),"")</f>
      </c>
      <c r="EN587">
        <f>IF($GL587&gt;=32,INDEX($DF:$DF,$GK587+32),"")</f>
      </c>
      <c r="EO587">
        <f>IF($GL587&gt;=33,INDEX($DF:$DF,$GK587+33),"")</f>
      </c>
      <c r="EP587">
        <f>IF($GL587&gt;=34,INDEX($DF:$DF,$GK587+34),"")</f>
      </c>
      <c r="EQ587">
        <f>IF($GL587&gt;=35,INDEX($DF:$DF,$GK587+35),"")</f>
      </c>
      <c r="ER587">
        <f>IF($GL587&gt;=36,INDEX($DF:$DF,$GK587+36),"")</f>
      </c>
      <c r="ES587">
        <f>IF($GL587&gt;=37,INDEX($DF:$DF,$GK587+37),"")</f>
      </c>
      <c r="ET587">
        <f>IF($GL587&gt;=38,INDEX($DF:$DF,$GK587+38),"")</f>
      </c>
      <c r="EU587">
        <f>IF($GL587&gt;=39,INDEX($DF:$DF,$GK587+39),"")</f>
      </c>
      <c r="EV587">
        <f>IF($GL587&gt;=40,INDEX($DF:$DF,$GK587+40),"")</f>
      </c>
      <c r="EW587">
        <f>IF($GL587&gt;=1,INDEX($DG:$DG,$GK587+1),"")</f>
      </c>
      <c r="EX587">
        <f>IF($GL587&gt;=2,INDEX($DG:$DG,$GK587+2),"")</f>
      </c>
      <c r="EY587">
        <f>IF($GL587&gt;=3,INDEX($DG:$DG,$GK587+3),"")</f>
      </c>
      <c r="EZ587">
        <f>IF($GL587&gt;=4,INDEX($DG:$DG,$GK587+4),"")</f>
      </c>
      <c r="FA587">
        <f>IF($GL587&gt;=5,INDEX($DG:$DG,$GK587+5),"")</f>
      </c>
      <c r="FB587">
        <f>IF($GL587&gt;=6,INDEX($DG:$DG,$GK587+6),"")</f>
      </c>
      <c r="FC587">
        <f>IF($GL587&gt;=7,INDEX($DG:$DG,$GK587+7),"")</f>
      </c>
      <c r="FD587">
        <f>IF($GL587&gt;=8,INDEX($DG:$DG,$GK587+8),"")</f>
      </c>
      <c r="FE587">
        <f>IF($GL587&gt;=9,INDEX($DG:$DG,$GK587+9),"")</f>
      </c>
      <c r="FF587">
        <f>IF($GL587&gt;=10,INDEX($DG:$DG,$GK587+10),"")</f>
      </c>
      <c r="FG587">
        <f>IF($GL587&gt;=11,INDEX($DG:$DG,$GK587+11),"")</f>
      </c>
      <c r="FH587">
        <f>IF($GL587&gt;=12,INDEX($DG:$DG,$GK587+12),"")</f>
      </c>
      <c r="FI587">
        <f>IF($GL587&gt;=13,INDEX($DG:$DG,$GK587+13),"")</f>
      </c>
      <c r="FJ587">
        <f>IF($GL587&gt;=14,INDEX($DG:$DG,$GK587+14),"")</f>
      </c>
      <c r="FK587">
        <f>IF($GL587&gt;=15,INDEX($DG:$DG,$GK587+15),"")</f>
      </c>
      <c r="FL587">
        <f>IF($GL587&gt;=16,INDEX($DG:$DG,$GK587+16),"")</f>
      </c>
      <c r="FM587">
        <f>IF($GL587&gt;=17,INDEX($DG:$DG,$GK587+17),"")</f>
      </c>
      <c r="FN587">
        <f>IF($GL587&gt;=18,INDEX($DG:$DG,$GK587+18),"")</f>
      </c>
      <c r="FO587">
        <f>IF($GL587&gt;=19,INDEX($DG:$DG,$GK587+19),"")</f>
      </c>
      <c r="FP587">
        <f>IF($GL587&gt;=20,INDEX($DG:$DG,$GK587+20),"")</f>
      </c>
      <c r="FQ587">
        <f>IF($GL587&gt;=21,INDEX($DG:$DG,$GK587+21),"")</f>
      </c>
      <c r="FR587">
        <f>IF($GL587&gt;=22,INDEX($DG:$DG,$GK587+22),"")</f>
      </c>
      <c r="FS587">
        <f>IF($GL587&gt;=23,INDEX($DG:$DG,$GK587+23),"")</f>
      </c>
      <c r="FT587">
        <f>IF($GL587&gt;=24,INDEX($DG:$DG,$GK587+24),"")</f>
      </c>
      <c r="FU587">
        <f>IF($GL587&gt;=25,INDEX($DG:$DG,$GK587+25),"")</f>
      </c>
      <c r="FV587">
        <f>IF($GL587&gt;=26,INDEX($DG:$DG,$GK587+26),"")</f>
      </c>
      <c r="FW587">
        <f>IF($GL587&gt;=27,INDEX($DG:$DG,$GK587+27),"")</f>
      </c>
      <c r="FX587">
        <f>IF($GL587&gt;=28,INDEX($DG:$DG,$GK587+28),"")</f>
      </c>
      <c r="FY587">
        <f>IF($GL587&gt;=29,INDEX($DG:$DG,$GK587+29),"")</f>
      </c>
      <c r="FZ587">
        <f>IF($GL587&gt;=30,INDEX($DG:$DG,$GK587+30),"")</f>
      </c>
      <c r="GA587">
        <f>IF($GL587&gt;=31,INDEX($DG:$DG,$GK587+31),"")</f>
      </c>
      <c r="GB587">
        <f>IF($GL587&gt;=32,INDEX($DG:$DG,$GK587+32),"")</f>
      </c>
      <c r="GC587">
        <f>IF($GL587&gt;=33,INDEX($DG:$DG,$GK587+33),"")</f>
      </c>
      <c r="GD587">
        <f>IF($GL587&gt;=34,INDEX($DG:$DG,$GK587+34),"")</f>
      </c>
      <c r="GE587">
        <f>IF($GL587&gt;=35,INDEX($DG:$DG,$GK587+35),"")</f>
      </c>
      <c r="GF587">
        <f>IF($GL587&gt;=36,INDEX($DG:$DG,$GK587+36),"")</f>
      </c>
      <c r="GG587">
        <f>IF($GL587&gt;=37,INDEX($DG:$DG,$GK587+37),"")</f>
      </c>
      <c r="GH587">
        <f>IF($GL587&gt;=38,INDEX($DG:$DG,$GK587+38),"")</f>
      </c>
      <c r="GI587">
        <f>IF($GL587&gt;=39,INDEX($DG:$DG,$GK587+39),"")</f>
      </c>
      <c r="GJ587">
        <f>IF($GL587&gt;=40,INDEX($DG:$DG,$GK587+40),"")</f>
      </c>
      <c r="GK587">
        <f>IFERROR(MATCH($DE587,$DF$2:$DF$166,0)+1,0)</f>
      </c>
      <c r="GL587">
        <f>IFERROR(INDEX($DH$2:$DH$166,MATCH($DE587,$DF$2:$DF$166,0)),0)</f>
      </c>
      <c r="GM587">
        <f>IFERROR(MATCH($H587,$DI$587:$EV$587,0),0)</f>
      </c>
      <c r="GN587">
        <f>IF($GM587&gt;0,INDEX($EW$587:$GJ$587,$GM587),"")</f>
      </c>
      <c r="GO587" t="s">
        <v>1342</v>
      </c>
      <c r="GQ587">
        <f>IF($IZ587&gt;=1,INDEX($GO:$GO,$IY587+1),"")</f>
      </c>
      <c r="GR587">
        <f>IF($IZ587&gt;=2,INDEX($GO:$GO,$IY587+2),"")</f>
      </c>
      <c r="GS587">
        <f>IF($IZ587&gt;=3,INDEX($GO:$GO,$IY587+3),"")</f>
      </c>
      <c r="GT587">
        <f>IF($IZ587&gt;=4,INDEX($GO:$GO,$IY587+4),"")</f>
      </c>
      <c r="GU587">
        <f>IF($IZ587&gt;=5,INDEX($GO:$GO,$IY587+5),"")</f>
      </c>
      <c r="GV587">
        <f>IF($IZ587&gt;=6,INDEX($GO:$GO,$IY587+6),"")</f>
      </c>
      <c r="GW587">
        <f>IF($IZ587&gt;=7,INDEX($GO:$GO,$IY587+7),"")</f>
      </c>
      <c r="GX587">
        <f>IF($IZ587&gt;=8,INDEX($GO:$GO,$IY587+8),"")</f>
      </c>
      <c r="GY587">
        <f>IF($IZ587&gt;=9,INDEX($GO:$GO,$IY587+9),"")</f>
      </c>
      <c r="GZ587">
        <f>IF($IZ587&gt;=10,INDEX($GO:$GO,$IY587+10),"")</f>
      </c>
      <c r="HA587">
        <f>IF($IZ587&gt;=11,INDEX($GO:$GO,$IY587+11),"")</f>
      </c>
      <c r="HB587">
        <f>IF($IZ587&gt;=12,INDEX($GO:$GO,$IY587+12),"")</f>
      </c>
      <c r="HC587">
        <f>IF($IZ587&gt;=13,INDEX($GO:$GO,$IY587+13),"")</f>
      </c>
      <c r="HD587">
        <f>IF($IZ587&gt;=14,INDEX($GO:$GO,$IY587+14),"")</f>
      </c>
      <c r="HE587">
        <f>IF($IZ587&gt;=15,INDEX($GO:$GO,$IY587+15),"")</f>
      </c>
      <c r="HF587">
        <f>IF($IZ587&gt;=16,INDEX($GO:$GO,$IY587+16),"")</f>
      </c>
      <c r="HG587">
        <f>IF($IZ587&gt;=17,INDEX($GO:$GO,$IY587+17),"")</f>
      </c>
      <c r="HH587">
        <f>IF($IZ587&gt;=18,INDEX($GO:$GO,$IY587+18),"")</f>
      </c>
      <c r="HI587">
        <f>IF($IZ587&gt;=19,INDEX($GO:$GO,$IY587+19),"")</f>
      </c>
      <c r="HJ587">
        <f>IF($IZ587&gt;=20,INDEX($GO:$GO,$IY587+20),"")</f>
      </c>
      <c r="HK587">
        <f>IF($IZ587&gt;=21,INDEX($GO:$GO,$IY587+21),"")</f>
      </c>
      <c r="HL587">
        <f>IF($IZ587&gt;=22,INDEX($GO:$GO,$IY587+22),"")</f>
      </c>
      <c r="HM587">
        <f>IF($IZ587&gt;=23,INDEX($GO:$GO,$IY587+23),"")</f>
      </c>
      <c r="HN587">
        <f>IF($IZ587&gt;=24,INDEX($GO:$GO,$IY587+24),"")</f>
      </c>
      <c r="HO587">
        <f>IF($IZ587&gt;=25,INDEX($GO:$GO,$IY587+25),"")</f>
      </c>
      <c r="HP587">
        <f>IF($IZ587&gt;=26,INDEX($GO:$GO,$IY587+26),"")</f>
      </c>
      <c r="HQ587">
        <f>IF($IZ587&gt;=27,INDEX($GO:$GO,$IY587+27),"")</f>
      </c>
      <c r="HR587">
        <f>IF($IZ587&gt;=28,INDEX($GO:$GO,$IY587+28),"")</f>
      </c>
      <c r="HS587">
        <f>IF($IZ587&gt;=29,INDEX($GO:$GO,$IY587+29),"")</f>
      </c>
      <c r="HT587">
        <f>IF($IZ587&gt;=30,INDEX($GO:$GO,$IY587+30),"")</f>
      </c>
      <c r="HU587">
        <f>IF($IZ587&gt;=31,INDEX($GO:$GO,$IY587+31),"")</f>
      </c>
      <c r="HV587">
        <f>IF($IZ587&gt;=32,INDEX($GO:$GO,$IY587+32),"")</f>
      </c>
      <c r="HW587">
        <f>IF($IZ587&gt;=33,INDEX($GO:$GO,$IY587+33),"")</f>
      </c>
      <c r="HX587">
        <f>IF($IZ587&gt;=34,INDEX($GO:$GO,$IY587+34),"")</f>
      </c>
      <c r="HY587">
        <f>IF($IZ587&gt;=35,INDEX($GO:$GO,$IY587+35),"")</f>
      </c>
      <c r="HZ587">
        <f>IF($IZ587&gt;=36,INDEX($GO:$GO,$IY587+36),"")</f>
      </c>
      <c r="IA587">
        <f>IF($IZ587&gt;=37,INDEX($GO:$GO,$IY587+37),"")</f>
      </c>
      <c r="IB587">
        <f>IF($IZ587&gt;=38,INDEX($GO:$GO,$IY587+38),"")</f>
      </c>
      <c r="IC587">
        <f>IF($IZ587&gt;=39,INDEX($GO:$GO,$IY587+39),"")</f>
      </c>
      <c r="ID587">
        <f>IF($IZ587&gt;=40,INDEX($GO:$GO,$IY587+40),"")</f>
      </c>
      <c r="IE587">
        <f>IF($IZ587&gt;=41,INDEX($GO:$GO,$IY587+41),"")</f>
      </c>
      <c r="IF587">
        <f>IF($IZ587&gt;=42,INDEX($GO:$GO,$IY587+42),"")</f>
      </c>
      <c r="IG587">
        <f>IF($IZ587&gt;=43,INDEX($GO:$GO,$IY587+43),"")</f>
      </c>
      <c r="IH587">
        <f>IF($IZ587&gt;=44,INDEX($GO:$GO,$IY587+44),"")</f>
      </c>
      <c r="II587">
        <f>IF($IZ587&gt;=45,INDEX($GO:$GO,$IY587+45),"")</f>
      </c>
      <c r="IJ587">
        <f>IF($IZ587&gt;=46,INDEX($GO:$GO,$IY587+46),"")</f>
      </c>
      <c r="IK587">
        <f>IF($IZ587&gt;=47,INDEX($GO:$GO,$IY587+47),"")</f>
      </c>
      <c r="IL587">
        <f>IF($IZ587&gt;=48,INDEX($GO:$GO,$IY587+48),"")</f>
      </c>
      <c r="IM587">
        <f>IF($IZ587&gt;=49,INDEX($GO:$GO,$IY587+49),"")</f>
      </c>
      <c r="IN587">
        <f>IF($IZ587&gt;=50,INDEX($GO:$GO,$IY587+50),"")</f>
      </c>
      <c r="IO587">
        <f>IF($IZ587&gt;=51,INDEX($GO:$GO,$IY587+51),"")</f>
      </c>
      <c r="IP587">
        <f>IF($IZ587&gt;=52,INDEX($GO:$GO,$IY587+52),"")</f>
      </c>
      <c r="IQ587">
        <f>IF($IZ587&gt;=53,INDEX($GO:$GO,$IY587+53),"")</f>
      </c>
      <c r="IR587">
        <f>IF($IZ587&gt;=54,INDEX($GO:$GO,$IY587+54),"")</f>
      </c>
      <c r="IS587">
        <f>IF($IZ587&gt;=55,INDEX($GO:$GO,$IY587+55),"")</f>
      </c>
      <c r="IT587">
        <f>IF($IZ587&gt;=56,INDEX($GO:$GO,$IY587+56),"")</f>
      </c>
      <c r="IU587">
        <f>IF($IZ587&gt;=57,INDEX($GO:$GO,$IY587+57),"")</f>
      </c>
      <c r="IV587">
        <f>IF($IZ587&gt;=58,INDEX($GO:$GO,$IY587+58),"")</f>
      </c>
      <c r="IW587">
        <f>IF($IZ587&gt;=59,INDEX($GO:$GO,$IY587+59),"")</f>
      </c>
      <c r="IX587">
        <f>IF($IZ587&gt;=60,INDEX($GO:$GO,$IY587+60),"")</f>
      </c>
      <c r="IY587">
        <f>IFERROR(MATCH($GN587,$GO$2:$GO$827,0)+1,0)</f>
      </c>
      <c r="IZ587">
        <f>IFERROR(INDEX($GP$2:$GP$827,MATCH($GN587,$GO$2:$GO$827,0)),0)</f>
      </c>
      <c r="JA587" t="s">
        <v>23</v>
      </c>
      <c r="JB587" t="s">
        <v>23</v>
      </c>
    </row>
    <row r="588" spans="1:262" x14ac:dyDescent="0.25">
      <c r="F588" s="1"/>
      <c r="G588" s="1"/>
      <c r="H588" s="1"/>
      <c r="I588" s="1"/>
      <c r="J588" s="1">
        <f>IFERROR(IF(FIND(" - ",$F588)&gt;0,MID($F588,FIND(" - ",$F588)+3,LEN($F588)),""),"")</f>
      </c>
      <c r="L588" s="1"/>
      <c r="N588" t="s">
        <v>23</v>
      </c>
      <c r="P588">
        <f>IF(OR($N588="",$O588=""),"",IFERROR($N588/$O588,0))</f>
      </c>
      <c r="Q588">
        <f>IF($N588="","",
IF($G588="","",
IF(ISNUMBER(SEARCH("exempt",LOWER($G588))),0,
$N588*(VALUE(SUBSTITUTE($G588,"%",""))/100))))</f>
      </c>
      <c r="W588">
        <f>IF($N588="","",
SUM($N588,$Q588,$U588,$R588,$T588)-
IF($V588="",0,VALUE($V588)))</f>
      </c>
      <c r="AE588" t="s">
        <v>1658</v>
      </c>
      <c r="AJ588" t="s">
        <v>673</v>
      </c>
      <c r="AM588">
        <f>IFERROR(LEFT($F588,FIND(" - ",$F588)-1),$F588)</f>
      </c>
      <c r="AP588">
        <f>IF($CE588&gt;=1,INDEX($AN:$AN,$CD588+1),"")</f>
      </c>
      <c r="AQ588">
        <f>IF($CE588&gt;=2,INDEX($AN:$AN,$CD588+2),"")</f>
      </c>
      <c r="AR588">
        <f>IF($CE588&gt;=3,INDEX($AN:$AN,$CD588+3),"")</f>
      </c>
      <c r="AS588">
        <f>IF($CE588&gt;=4,INDEX($AN:$AN,$CD588+4),"")</f>
      </c>
      <c r="AT588">
        <f>IF($CE588&gt;=5,INDEX($AN:$AN,$CD588+5),"")</f>
      </c>
      <c r="AU588">
        <f>IF($CE588&gt;=6,INDEX($AN:$AN,$CD588+6),"")</f>
      </c>
      <c r="AV588">
        <f>IF($CE588&gt;=7,INDEX($AN:$AN,$CD588+7),"")</f>
      </c>
      <c r="AW588">
        <f>IF($CE588&gt;=8,INDEX($AN:$AN,$CD588+8),"")</f>
      </c>
      <c r="AX588">
        <f>IF($CE588&gt;=9,INDEX($AN:$AN,$CD588+9),"")</f>
      </c>
      <c r="AY588">
        <f>IF($CE588&gt;=10,INDEX($AN:$AN,$CD588+10),"")</f>
      </c>
      <c r="AZ588">
        <f>IF($CE588&gt;=11,INDEX($AN:$AN,$CD588+11),"")</f>
      </c>
      <c r="BA588">
        <f>IF($CE588&gt;=12,INDEX($AN:$AN,$CD588+12),"")</f>
      </c>
      <c r="BB588">
        <f>IF($CE588&gt;=13,INDEX($AN:$AN,$CD588+13),"")</f>
      </c>
      <c r="BC588">
        <f>IF($CE588&gt;=14,INDEX($AN:$AN,$CD588+14),"")</f>
      </c>
      <c r="BD588">
        <f>IF($CE588&gt;=15,INDEX($AN:$AN,$CD588+15),"")</f>
      </c>
      <c r="BE588">
        <f>IF($CE588&gt;=16,INDEX($AN:$AN,$CD588+16),"")</f>
      </c>
      <c r="BF588">
        <f>IF($CE588&gt;=17,INDEX($AN:$AN,$CD588+17),"")</f>
      </c>
      <c r="BG588">
        <f>IF($CE588&gt;=18,INDEX($AN:$AN,$CD588+18),"")</f>
      </c>
      <c r="BH588">
        <f>IF($CE588&gt;=19,INDEX($AN:$AN,$CD588+19),"")</f>
      </c>
      <c r="BI588">
        <f>IF($CE588&gt;=20,INDEX($AN:$AN,$CD588+20),"")</f>
      </c>
      <c r="BJ588">
        <f>IF($CE588&gt;=21,INDEX($AN:$AN,$CD588+21),"")</f>
      </c>
      <c r="BK588">
        <f>IF($CE588&gt;=22,INDEX($AN:$AN,$CD588+22),"")</f>
      </c>
      <c r="BL588">
        <f>IF($CE588&gt;=23,INDEX($AN:$AN,$CD588+23),"")</f>
      </c>
      <c r="BM588">
        <f>IF($CE588&gt;=24,INDEX($AN:$AN,$CD588+24),"")</f>
      </c>
      <c r="BN588">
        <f>IF($CE588&gt;=25,INDEX($AN:$AN,$CD588+25),"")</f>
      </c>
      <c r="BO588">
        <f>IF($CE588&gt;=26,INDEX($AN:$AN,$CD588+26),"")</f>
      </c>
      <c r="BP588">
        <f>IF($CE588&gt;=27,INDEX($AN:$AN,$CD588+27),"")</f>
      </c>
      <c r="BQ588">
        <f>IF($CE588&gt;=28,INDEX($AN:$AN,$CD588+28),"")</f>
      </c>
      <c r="BR588">
        <f>IF($CE588&gt;=29,INDEX($AN:$AN,$CD588+29),"")</f>
      </c>
      <c r="BS588">
        <f>IF($CE588&gt;=30,INDEX($AN:$AN,$CD588+30),"")</f>
      </c>
      <c r="BT588">
        <f>IF($CE588&gt;=31,INDEX($AN:$AN,$CD588+31),"")</f>
      </c>
      <c r="BU588">
        <f>IF($CE588&gt;=32,INDEX($AN:$AN,$CD588+32),"")</f>
      </c>
      <c r="BV588">
        <f>IF($CE588&gt;=33,INDEX($AN:$AN,$CD588+33),"")</f>
      </c>
      <c r="BW588">
        <f>IF($CE588&gt;=34,INDEX($AN:$AN,$CD588+34),"")</f>
      </c>
      <c r="BX588">
        <f>IF($CE588&gt;=35,INDEX($AN:$AN,$CD588+35),"")</f>
      </c>
      <c r="BY588">
        <f>IF($CE588&gt;=36,INDEX($AN:$AN,$CD588+36),"")</f>
      </c>
      <c r="BZ588">
        <f>IF($CE588&gt;=37,INDEX($AN:$AN,$CD588+37),"")</f>
      </c>
      <c r="CA588">
        <f>IF($CE588&gt;=38,INDEX($AN:$AN,$CD588+38),"")</f>
      </c>
      <c r="CB588">
        <f>IF($CE588&gt;=39,INDEX($AN:$AN,$CD588+39),"")</f>
      </c>
      <c r="CC588">
        <f>IF($CE588&gt;=40,INDEX($AN:$AN,$CD588+40),"")</f>
      </c>
      <c r="CD588">
        <f>IFERROR(MATCH($AM588,$AN$2:$AN$133,0)+1,0)</f>
      </c>
      <c r="CE588">
        <f>IFERROR(INDEX($AO$2:$AO$133,MATCH($AM588,$AN$2:$AN$133,0)),0)</f>
      </c>
      <c r="CF588">
        <f>IFERROR(LEFT($K588,FIND(" - ",$K588)-1),$K588)</f>
      </c>
      <c r="CG588" t="s">
        <v>1659</v>
      </c>
      <c r="CH588">
        <v>1</v>
      </c>
      <c r="CI588">
        <f>IF($DD588&gt;=1,INDEX($CG:$CG,$DC588+1),"")</f>
      </c>
      <c r="CJ588">
        <f>IF($DD588&gt;=2,INDEX($CG:$CG,$DC588+2),"")</f>
      </c>
      <c r="CK588">
        <f>IF($DD588&gt;=3,INDEX($CG:$CG,$DC588+3),"")</f>
      </c>
      <c r="CL588">
        <f>IF($DD588&gt;=4,INDEX($CG:$CG,$DC588+4),"")</f>
      </c>
      <c r="CM588">
        <f>IF($DD588&gt;=5,INDEX($CG:$CG,$DC588+5),"")</f>
      </c>
      <c r="CN588">
        <f>IF($DD588&gt;=6,INDEX($CG:$CG,$DC588+6),"")</f>
      </c>
      <c r="CO588">
        <f>IF($DD588&gt;=7,INDEX($CG:$CG,$DC588+7),"")</f>
      </c>
      <c r="CP588">
        <f>IF($DD588&gt;=8,INDEX($CG:$CG,$DC588+8),"")</f>
      </c>
      <c r="CQ588">
        <f>IF($DD588&gt;=9,INDEX($CG:$CG,$DC588+9),"")</f>
      </c>
      <c r="CR588">
        <f>IF($DD588&gt;=10,INDEX($CG:$CG,$DC588+10),"")</f>
      </c>
      <c r="CS588">
        <f>IF($DD588&gt;=11,INDEX($CG:$CG,$DC588+11),"")</f>
      </c>
      <c r="CT588">
        <f>IF($DD588&gt;=12,INDEX($CG:$CG,$DC588+12),"")</f>
      </c>
      <c r="CU588">
        <f>IF($DD588&gt;=13,INDEX($CG:$CG,$DC588+13),"")</f>
      </c>
      <c r="CV588">
        <f>IF($DD588&gt;=14,INDEX($CG:$CG,$DC588+14),"")</f>
      </c>
      <c r="CW588">
        <f>IF($DD588&gt;=15,INDEX($CG:$CG,$DC588+15),"")</f>
      </c>
      <c r="CX588">
        <f>IF($DD588&gt;=16,INDEX($CG:$CG,$DC588+16),"")</f>
      </c>
      <c r="CY588">
        <f>IF($DD588&gt;=17,INDEX($CG:$CG,$DC588+17),"")</f>
      </c>
      <c r="CZ588">
        <f>IF($DD588&gt;=18,INDEX($CG:$CG,$DC588+18),"")</f>
      </c>
      <c r="DA588">
        <f>IF($DD588&gt;=19,INDEX($CG:$CG,$DC588+19),"")</f>
      </c>
      <c r="DB588">
        <f>IF($DD588&gt;=20,INDEX($CG:$CG,$DC588+20),"")</f>
      </c>
      <c r="DC588">
        <f>IFERROR(MATCH($CF588,$CG$2:$CG$1558,0)+1,0)</f>
      </c>
      <c r="DD588">
        <f>IFERROR(INDEX($CH$2:$CH$1558,MATCH($CF588,$CG$2:$CG$1558,0)),0)</f>
      </c>
      <c r="DE588">
        <f>IFERROR(INDEX($AL:$AL,MATCH($G588,$AK:$AK,0))&amp;"","")</f>
      </c>
      <c r="DI588">
        <f>IF($GL588&gt;=1,INDEX($DF:$DF,$GK588+1),"")</f>
      </c>
      <c r="DJ588">
        <f>IF($GL588&gt;=2,INDEX($DF:$DF,$GK588+2),"")</f>
      </c>
      <c r="DK588">
        <f>IF($GL588&gt;=3,INDEX($DF:$DF,$GK588+3),"")</f>
      </c>
      <c r="DL588">
        <f>IF($GL588&gt;=4,INDEX($DF:$DF,$GK588+4),"")</f>
      </c>
      <c r="DM588">
        <f>IF($GL588&gt;=5,INDEX($DF:$DF,$GK588+5),"")</f>
      </c>
      <c r="DN588">
        <f>IF($GL588&gt;=6,INDEX($DF:$DF,$GK588+6),"")</f>
      </c>
      <c r="DO588">
        <f>IF($GL588&gt;=7,INDEX($DF:$DF,$GK588+7),"")</f>
      </c>
      <c r="DP588">
        <f>IF($GL588&gt;=8,INDEX($DF:$DF,$GK588+8),"")</f>
      </c>
      <c r="DQ588">
        <f>IF($GL588&gt;=9,INDEX($DF:$DF,$GK588+9),"")</f>
      </c>
      <c r="DR588">
        <f>IF($GL588&gt;=10,INDEX($DF:$DF,$GK588+10),"")</f>
      </c>
      <c r="DS588">
        <f>IF($GL588&gt;=11,INDEX($DF:$DF,$GK588+11),"")</f>
      </c>
      <c r="DT588">
        <f>IF($GL588&gt;=12,INDEX($DF:$DF,$GK588+12),"")</f>
      </c>
      <c r="DU588">
        <f>IF($GL588&gt;=13,INDEX($DF:$DF,$GK588+13),"")</f>
      </c>
      <c r="DV588">
        <f>IF($GL588&gt;=14,INDEX($DF:$DF,$GK588+14),"")</f>
      </c>
      <c r="DW588">
        <f>IF($GL588&gt;=15,INDEX($DF:$DF,$GK588+15),"")</f>
      </c>
      <c r="DX588">
        <f>IF($GL588&gt;=16,INDEX($DF:$DF,$GK588+16),"")</f>
      </c>
      <c r="DY588">
        <f>IF($GL588&gt;=17,INDEX($DF:$DF,$GK588+17),"")</f>
      </c>
      <c r="DZ588">
        <f>IF($GL588&gt;=18,INDEX($DF:$DF,$GK588+18),"")</f>
      </c>
      <c r="EA588">
        <f>IF($GL588&gt;=19,INDEX($DF:$DF,$GK588+19),"")</f>
      </c>
      <c r="EB588">
        <f>IF($GL588&gt;=20,INDEX($DF:$DF,$GK588+20),"")</f>
      </c>
      <c r="EC588">
        <f>IF($GL588&gt;=21,INDEX($DF:$DF,$GK588+21),"")</f>
      </c>
      <c r="ED588">
        <f>IF($GL588&gt;=22,INDEX($DF:$DF,$GK588+22),"")</f>
      </c>
      <c r="EE588">
        <f>IF($GL588&gt;=23,INDEX($DF:$DF,$GK588+23),"")</f>
      </c>
      <c r="EF588">
        <f>IF($GL588&gt;=24,INDEX($DF:$DF,$GK588+24),"")</f>
      </c>
      <c r="EG588">
        <f>IF($GL588&gt;=25,INDEX($DF:$DF,$GK588+25),"")</f>
      </c>
      <c r="EH588">
        <f>IF($GL588&gt;=26,INDEX($DF:$DF,$GK588+26),"")</f>
      </c>
      <c r="EI588">
        <f>IF($GL588&gt;=27,INDEX($DF:$DF,$GK588+27),"")</f>
      </c>
      <c r="EJ588">
        <f>IF($GL588&gt;=28,INDEX($DF:$DF,$GK588+28),"")</f>
      </c>
      <c r="EK588">
        <f>IF($GL588&gt;=29,INDEX($DF:$DF,$GK588+29),"")</f>
      </c>
      <c r="EL588">
        <f>IF($GL588&gt;=30,INDEX($DF:$DF,$GK588+30),"")</f>
      </c>
      <c r="EM588">
        <f>IF($GL588&gt;=31,INDEX($DF:$DF,$GK588+31),"")</f>
      </c>
      <c r="EN588">
        <f>IF($GL588&gt;=32,INDEX($DF:$DF,$GK588+32),"")</f>
      </c>
      <c r="EO588">
        <f>IF($GL588&gt;=33,INDEX($DF:$DF,$GK588+33),"")</f>
      </c>
      <c r="EP588">
        <f>IF($GL588&gt;=34,INDEX($DF:$DF,$GK588+34),"")</f>
      </c>
      <c r="EQ588">
        <f>IF($GL588&gt;=35,INDEX($DF:$DF,$GK588+35),"")</f>
      </c>
      <c r="ER588">
        <f>IF($GL588&gt;=36,INDEX($DF:$DF,$GK588+36),"")</f>
      </c>
      <c r="ES588">
        <f>IF($GL588&gt;=37,INDEX($DF:$DF,$GK588+37),"")</f>
      </c>
      <c r="ET588">
        <f>IF($GL588&gt;=38,INDEX($DF:$DF,$GK588+38),"")</f>
      </c>
      <c r="EU588">
        <f>IF($GL588&gt;=39,INDEX($DF:$DF,$GK588+39),"")</f>
      </c>
      <c r="EV588">
        <f>IF($GL588&gt;=40,INDEX($DF:$DF,$GK588+40),"")</f>
      </c>
      <c r="EW588">
        <f>IF($GL588&gt;=1,INDEX($DG:$DG,$GK588+1),"")</f>
      </c>
      <c r="EX588">
        <f>IF($GL588&gt;=2,INDEX($DG:$DG,$GK588+2),"")</f>
      </c>
      <c r="EY588">
        <f>IF($GL588&gt;=3,INDEX($DG:$DG,$GK588+3),"")</f>
      </c>
      <c r="EZ588">
        <f>IF($GL588&gt;=4,INDEX($DG:$DG,$GK588+4),"")</f>
      </c>
      <c r="FA588">
        <f>IF($GL588&gt;=5,INDEX($DG:$DG,$GK588+5),"")</f>
      </c>
      <c r="FB588">
        <f>IF($GL588&gt;=6,INDEX($DG:$DG,$GK588+6),"")</f>
      </c>
      <c r="FC588">
        <f>IF($GL588&gt;=7,INDEX($DG:$DG,$GK588+7),"")</f>
      </c>
      <c r="FD588">
        <f>IF($GL588&gt;=8,INDEX($DG:$DG,$GK588+8),"")</f>
      </c>
      <c r="FE588">
        <f>IF($GL588&gt;=9,INDEX($DG:$DG,$GK588+9),"")</f>
      </c>
      <c r="FF588">
        <f>IF($GL588&gt;=10,INDEX($DG:$DG,$GK588+10),"")</f>
      </c>
      <c r="FG588">
        <f>IF($GL588&gt;=11,INDEX($DG:$DG,$GK588+11),"")</f>
      </c>
      <c r="FH588">
        <f>IF($GL588&gt;=12,INDEX($DG:$DG,$GK588+12),"")</f>
      </c>
      <c r="FI588">
        <f>IF($GL588&gt;=13,INDEX($DG:$DG,$GK588+13),"")</f>
      </c>
      <c r="FJ588">
        <f>IF($GL588&gt;=14,INDEX($DG:$DG,$GK588+14),"")</f>
      </c>
      <c r="FK588">
        <f>IF($GL588&gt;=15,INDEX($DG:$DG,$GK588+15),"")</f>
      </c>
      <c r="FL588">
        <f>IF($GL588&gt;=16,INDEX($DG:$DG,$GK588+16),"")</f>
      </c>
      <c r="FM588">
        <f>IF($GL588&gt;=17,INDEX($DG:$DG,$GK588+17),"")</f>
      </c>
      <c r="FN588">
        <f>IF($GL588&gt;=18,INDEX($DG:$DG,$GK588+18),"")</f>
      </c>
      <c r="FO588">
        <f>IF($GL588&gt;=19,INDEX($DG:$DG,$GK588+19),"")</f>
      </c>
      <c r="FP588">
        <f>IF($GL588&gt;=20,INDEX($DG:$DG,$GK588+20),"")</f>
      </c>
      <c r="FQ588">
        <f>IF($GL588&gt;=21,INDEX($DG:$DG,$GK588+21),"")</f>
      </c>
      <c r="FR588">
        <f>IF($GL588&gt;=22,INDEX($DG:$DG,$GK588+22),"")</f>
      </c>
      <c r="FS588">
        <f>IF($GL588&gt;=23,INDEX($DG:$DG,$GK588+23),"")</f>
      </c>
      <c r="FT588">
        <f>IF($GL588&gt;=24,INDEX($DG:$DG,$GK588+24),"")</f>
      </c>
      <c r="FU588">
        <f>IF($GL588&gt;=25,INDEX($DG:$DG,$GK588+25),"")</f>
      </c>
      <c r="FV588">
        <f>IF($GL588&gt;=26,INDEX($DG:$DG,$GK588+26),"")</f>
      </c>
      <c r="FW588">
        <f>IF($GL588&gt;=27,INDEX($DG:$DG,$GK588+27),"")</f>
      </c>
      <c r="FX588">
        <f>IF($GL588&gt;=28,INDEX($DG:$DG,$GK588+28),"")</f>
      </c>
      <c r="FY588">
        <f>IF($GL588&gt;=29,INDEX($DG:$DG,$GK588+29),"")</f>
      </c>
      <c r="FZ588">
        <f>IF($GL588&gt;=30,INDEX($DG:$DG,$GK588+30),"")</f>
      </c>
      <c r="GA588">
        <f>IF($GL588&gt;=31,INDEX($DG:$DG,$GK588+31),"")</f>
      </c>
      <c r="GB588">
        <f>IF($GL588&gt;=32,INDEX($DG:$DG,$GK588+32),"")</f>
      </c>
      <c r="GC588">
        <f>IF($GL588&gt;=33,INDEX($DG:$DG,$GK588+33),"")</f>
      </c>
      <c r="GD588">
        <f>IF($GL588&gt;=34,INDEX($DG:$DG,$GK588+34),"")</f>
      </c>
      <c r="GE588">
        <f>IF($GL588&gt;=35,INDEX($DG:$DG,$GK588+35),"")</f>
      </c>
      <c r="GF588">
        <f>IF($GL588&gt;=36,INDEX($DG:$DG,$GK588+36),"")</f>
      </c>
      <c r="GG588">
        <f>IF($GL588&gt;=37,INDEX($DG:$DG,$GK588+37),"")</f>
      </c>
      <c r="GH588">
        <f>IF($GL588&gt;=38,INDEX($DG:$DG,$GK588+38),"")</f>
      </c>
      <c r="GI588">
        <f>IF($GL588&gt;=39,INDEX($DG:$DG,$GK588+39),"")</f>
      </c>
      <c r="GJ588">
        <f>IF($GL588&gt;=40,INDEX($DG:$DG,$GK588+40),"")</f>
      </c>
      <c r="GK588">
        <f>IFERROR(MATCH($DE588,$DF$2:$DF$166,0)+1,0)</f>
      </c>
      <c r="GL588">
        <f>IFERROR(INDEX($DH$2:$DH$166,MATCH($DE588,$DF$2:$DF$166,0)),0)</f>
      </c>
      <c r="GM588">
        <f>IFERROR(MATCH($H588,$DI$588:$EV$588,0),0)</f>
      </c>
      <c r="GN588">
        <f>IF($GM588&gt;0,INDEX($EW$588:$GJ$588,$GM588),"")</f>
      </c>
      <c r="GO588" t="s">
        <v>1344</v>
      </c>
      <c r="GQ588">
        <f>IF($IZ588&gt;=1,INDEX($GO:$GO,$IY588+1),"")</f>
      </c>
      <c r="GR588">
        <f>IF($IZ588&gt;=2,INDEX($GO:$GO,$IY588+2),"")</f>
      </c>
      <c r="GS588">
        <f>IF($IZ588&gt;=3,INDEX($GO:$GO,$IY588+3),"")</f>
      </c>
      <c r="GT588">
        <f>IF($IZ588&gt;=4,INDEX($GO:$GO,$IY588+4),"")</f>
      </c>
      <c r="GU588">
        <f>IF($IZ588&gt;=5,INDEX($GO:$GO,$IY588+5),"")</f>
      </c>
      <c r="GV588">
        <f>IF($IZ588&gt;=6,INDEX($GO:$GO,$IY588+6),"")</f>
      </c>
      <c r="GW588">
        <f>IF($IZ588&gt;=7,INDEX($GO:$GO,$IY588+7),"")</f>
      </c>
      <c r="GX588">
        <f>IF($IZ588&gt;=8,INDEX($GO:$GO,$IY588+8),"")</f>
      </c>
      <c r="GY588">
        <f>IF($IZ588&gt;=9,INDEX($GO:$GO,$IY588+9),"")</f>
      </c>
      <c r="GZ588">
        <f>IF($IZ588&gt;=10,INDEX($GO:$GO,$IY588+10),"")</f>
      </c>
      <c r="HA588">
        <f>IF($IZ588&gt;=11,INDEX($GO:$GO,$IY588+11),"")</f>
      </c>
      <c r="HB588">
        <f>IF($IZ588&gt;=12,INDEX($GO:$GO,$IY588+12),"")</f>
      </c>
      <c r="HC588">
        <f>IF($IZ588&gt;=13,INDEX($GO:$GO,$IY588+13),"")</f>
      </c>
      <c r="HD588">
        <f>IF($IZ588&gt;=14,INDEX($GO:$GO,$IY588+14),"")</f>
      </c>
      <c r="HE588">
        <f>IF($IZ588&gt;=15,INDEX($GO:$GO,$IY588+15),"")</f>
      </c>
      <c r="HF588">
        <f>IF($IZ588&gt;=16,INDEX($GO:$GO,$IY588+16),"")</f>
      </c>
      <c r="HG588">
        <f>IF($IZ588&gt;=17,INDEX($GO:$GO,$IY588+17),"")</f>
      </c>
      <c r="HH588">
        <f>IF($IZ588&gt;=18,INDEX($GO:$GO,$IY588+18),"")</f>
      </c>
      <c r="HI588">
        <f>IF($IZ588&gt;=19,INDEX($GO:$GO,$IY588+19),"")</f>
      </c>
      <c r="HJ588">
        <f>IF($IZ588&gt;=20,INDEX($GO:$GO,$IY588+20),"")</f>
      </c>
      <c r="HK588">
        <f>IF($IZ588&gt;=21,INDEX($GO:$GO,$IY588+21),"")</f>
      </c>
      <c r="HL588">
        <f>IF($IZ588&gt;=22,INDEX($GO:$GO,$IY588+22),"")</f>
      </c>
      <c r="HM588">
        <f>IF($IZ588&gt;=23,INDEX($GO:$GO,$IY588+23),"")</f>
      </c>
      <c r="HN588">
        <f>IF($IZ588&gt;=24,INDEX($GO:$GO,$IY588+24),"")</f>
      </c>
      <c r="HO588">
        <f>IF($IZ588&gt;=25,INDEX($GO:$GO,$IY588+25),"")</f>
      </c>
      <c r="HP588">
        <f>IF($IZ588&gt;=26,INDEX($GO:$GO,$IY588+26),"")</f>
      </c>
      <c r="HQ588">
        <f>IF($IZ588&gt;=27,INDEX($GO:$GO,$IY588+27),"")</f>
      </c>
      <c r="HR588">
        <f>IF($IZ588&gt;=28,INDEX($GO:$GO,$IY588+28),"")</f>
      </c>
      <c r="HS588">
        <f>IF($IZ588&gt;=29,INDEX($GO:$GO,$IY588+29),"")</f>
      </c>
      <c r="HT588">
        <f>IF($IZ588&gt;=30,INDEX($GO:$GO,$IY588+30),"")</f>
      </c>
      <c r="HU588">
        <f>IF($IZ588&gt;=31,INDEX($GO:$GO,$IY588+31),"")</f>
      </c>
      <c r="HV588">
        <f>IF($IZ588&gt;=32,INDEX($GO:$GO,$IY588+32),"")</f>
      </c>
      <c r="HW588">
        <f>IF($IZ588&gt;=33,INDEX($GO:$GO,$IY588+33),"")</f>
      </c>
      <c r="HX588">
        <f>IF($IZ588&gt;=34,INDEX($GO:$GO,$IY588+34),"")</f>
      </c>
      <c r="HY588">
        <f>IF($IZ588&gt;=35,INDEX($GO:$GO,$IY588+35),"")</f>
      </c>
      <c r="HZ588">
        <f>IF($IZ588&gt;=36,INDEX($GO:$GO,$IY588+36),"")</f>
      </c>
      <c r="IA588">
        <f>IF($IZ588&gt;=37,INDEX($GO:$GO,$IY588+37),"")</f>
      </c>
      <c r="IB588">
        <f>IF($IZ588&gt;=38,INDEX($GO:$GO,$IY588+38),"")</f>
      </c>
      <c r="IC588">
        <f>IF($IZ588&gt;=39,INDEX($GO:$GO,$IY588+39),"")</f>
      </c>
      <c r="ID588">
        <f>IF($IZ588&gt;=40,INDEX($GO:$GO,$IY588+40),"")</f>
      </c>
      <c r="IE588">
        <f>IF($IZ588&gt;=41,INDEX($GO:$GO,$IY588+41),"")</f>
      </c>
      <c r="IF588">
        <f>IF($IZ588&gt;=42,INDEX($GO:$GO,$IY588+42),"")</f>
      </c>
      <c r="IG588">
        <f>IF($IZ588&gt;=43,INDEX($GO:$GO,$IY588+43),"")</f>
      </c>
      <c r="IH588">
        <f>IF($IZ588&gt;=44,INDEX($GO:$GO,$IY588+44),"")</f>
      </c>
      <c r="II588">
        <f>IF($IZ588&gt;=45,INDEX($GO:$GO,$IY588+45),"")</f>
      </c>
      <c r="IJ588">
        <f>IF($IZ588&gt;=46,INDEX($GO:$GO,$IY588+46),"")</f>
      </c>
      <c r="IK588">
        <f>IF($IZ588&gt;=47,INDEX($GO:$GO,$IY588+47),"")</f>
      </c>
      <c r="IL588">
        <f>IF($IZ588&gt;=48,INDEX($GO:$GO,$IY588+48),"")</f>
      </c>
      <c r="IM588">
        <f>IF($IZ588&gt;=49,INDEX($GO:$GO,$IY588+49),"")</f>
      </c>
      <c r="IN588">
        <f>IF($IZ588&gt;=50,INDEX($GO:$GO,$IY588+50),"")</f>
      </c>
      <c r="IO588">
        <f>IF($IZ588&gt;=51,INDEX($GO:$GO,$IY588+51),"")</f>
      </c>
      <c r="IP588">
        <f>IF($IZ588&gt;=52,INDEX($GO:$GO,$IY588+52),"")</f>
      </c>
      <c r="IQ588">
        <f>IF($IZ588&gt;=53,INDEX($GO:$GO,$IY588+53),"")</f>
      </c>
      <c r="IR588">
        <f>IF($IZ588&gt;=54,INDEX($GO:$GO,$IY588+54),"")</f>
      </c>
      <c r="IS588">
        <f>IF($IZ588&gt;=55,INDEX($GO:$GO,$IY588+55),"")</f>
      </c>
      <c r="IT588">
        <f>IF($IZ588&gt;=56,INDEX($GO:$GO,$IY588+56),"")</f>
      </c>
      <c r="IU588">
        <f>IF($IZ588&gt;=57,INDEX($GO:$GO,$IY588+57),"")</f>
      </c>
      <c r="IV588">
        <f>IF($IZ588&gt;=58,INDEX($GO:$GO,$IY588+58),"")</f>
      </c>
      <c r="IW588">
        <f>IF($IZ588&gt;=59,INDEX($GO:$GO,$IY588+59),"")</f>
      </c>
      <c r="IX588">
        <f>IF($IZ588&gt;=60,INDEX($GO:$GO,$IY588+60),"")</f>
      </c>
      <c r="IY588">
        <f>IFERROR(MATCH($GN588,$GO$2:$GO$827,0)+1,0)</f>
      </c>
      <c r="IZ588">
        <f>IFERROR(INDEX($GP$2:$GP$827,MATCH($GN588,$GO$2:$GO$827,0)),0)</f>
      </c>
      <c r="JA588" t="s">
        <v>23</v>
      </c>
      <c r="JB588" t="s">
        <v>23</v>
      </c>
    </row>
    <row r="589" spans="1:262" x14ac:dyDescent="0.25">
      <c r="F589" s="1"/>
      <c r="G589" s="1"/>
      <c r="H589" s="1"/>
      <c r="I589" s="1"/>
      <c r="J589" s="1">
        <f>IFERROR(IF(FIND(" - ",$F589)&gt;0,MID($F589,FIND(" - ",$F589)+3,LEN($F589)),""),"")</f>
      </c>
      <c r="L589" s="1"/>
      <c r="N589" t="s">
        <v>23</v>
      </c>
      <c r="P589">
        <f>IF(OR($N589="",$O589=""),"",IFERROR($N589/$O589,0))</f>
      </c>
      <c r="Q589">
        <f>IF($N589="","",
IF($G589="","",
IF(ISNUMBER(SEARCH("exempt",LOWER($G589))),0,
$N589*(VALUE(SUBSTITUTE($G589,"%",""))/100))))</f>
      </c>
      <c r="W589">
        <f>IF($N589="","",
SUM($N589,$Q589,$U589,$R589,$T589)-
IF($V589="",0,VALUE($V589)))</f>
      </c>
      <c r="AE589" t="s">
        <v>1660</v>
      </c>
      <c r="AJ589" t="s">
        <v>632</v>
      </c>
      <c r="AM589">
        <f>IFERROR(LEFT($F589,FIND(" - ",$F589)-1),$F589)</f>
      </c>
      <c r="AP589">
        <f>IF($CE589&gt;=1,INDEX($AN:$AN,$CD589+1),"")</f>
      </c>
      <c r="AQ589">
        <f>IF($CE589&gt;=2,INDEX($AN:$AN,$CD589+2),"")</f>
      </c>
      <c r="AR589">
        <f>IF($CE589&gt;=3,INDEX($AN:$AN,$CD589+3),"")</f>
      </c>
      <c r="AS589">
        <f>IF($CE589&gt;=4,INDEX($AN:$AN,$CD589+4),"")</f>
      </c>
      <c r="AT589">
        <f>IF($CE589&gt;=5,INDEX($AN:$AN,$CD589+5),"")</f>
      </c>
      <c r="AU589">
        <f>IF($CE589&gt;=6,INDEX($AN:$AN,$CD589+6),"")</f>
      </c>
      <c r="AV589">
        <f>IF($CE589&gt;=7,INDEX($AN:$AN,$CD589+7),"")</f>
      </c>
      <c r="AW589">
        <f>IF($CE589&gt;=8,INDEX($AN:$AN,$CD589+8),"")</f>
      </c>
      <c r="AX589">
        <f>IF($CE589&gt;=9,INDEX($AN:$AN,$CD589+9),"")</f>
      </c>
      <c r="AY589">
        <f>IF($CE589&gt;=10,INDEX($AN:$AN,$CD589+10),"")</f>
      </c>
      <c r="AZ589">
        <f>IF($CE589&gt;=11,INDEX($AN:$AN,$CD589+11),"")</f>
      </c>
      <c r="BA589">
        <f>IF($CE589&gt;=12,INDEX($AN:$AN,$CD589+12),"")</f>
      </c>
      <c r="BB589">
        <f>IF($CE589&gt;=13,INDEX($AN:$AN,$CD589+13),"")</f>
      </c>
      <c r="BC589">
        <f>IF($CE589&gt;=14,INDEX($AN:$AN,$CD589+14),"")</f>
      </c>
      <c r="BD589">
        <f>IF($CE589&gt;=15,INDEX($AN:$AN,$CD589+15),"")</f>
      </c>
      <c r="BE589">
        <f>IF($CE589&gt;=16,INDEX($AN:$AN,$CD589+16),"")</f>
      </c>
      <c r="BF589">
        <f>IF($CE589&gt;=17,INDEX($AN:$AN,$CD589+17),"")</f>
      </c>
      <c r="BG589">
        <f>IF($CE589&gt;=18,INDEX($AN:$AN,$CD589+18),"")</f>
      </c>
      <c r="BH589">
        <f>IF($CE589&gt;=19,INDEX($AN:$AN,$CD589+19),"")</f>
      </c>
      <c r="BI589">
        <f>IF($CE589&gt;=20,INDEX($AN:$AN,$CD589+20),"")</f>
      </c>
      <c r="BJ589">
        <f>IF($CE589&gt;=21,INDEX($AN:$AN,$CD589+21),"")</f>
      </c>
      <c r="BK589">
        <f>IF($CE589&gt;=22,INDEX($AN:$AN,$CD589+22),"")</f>
      </c>
      <c r="BL589">
        <f>IF($CE589&gt;=23,INDEX($AN:$AN,$CD589+23),"")</f>
      </c>
      <c r="BM589">
        <f>IF($CE589&gt;=24,INDEX($AN:$AN,$CD589+24),"")</f>
      </c>
      <c r="BN589">
        <f>IF($CE589&gt;=25,INDEX($AN:$AN,$CD589+25),"")</f>
      </c>
      <c r="BO589">
        <f>IF($CE589&gt;=26,INDEX($AN:$AN,$CD589+26),"")</f>
      </c>
      <c r="BP589">
        <f>IF($CE589&gt;=27,INDEX($AN:$AN,$CD589+27),"")</f>
      </c>
      <c r="BQ589">
        <f>IF($CE589&gt;=28,INDEX($AN:$AN,$CD589+28),"")</f>
      </c>
      <c r="BR589">
        <f>IF($CE589&gt;=29,INDEX($AN:$AN,$CD589+29),"")</f>
      </c>
      <c r="BS589">
        <f>IF($CE589&gt;=30,INDEX($AN:$AN,$CD589+30),"")</f>
      </c>
      <c r="BT589">
        <f>IF($CE589&gt;=31,INDEX($AN:$AN,$CD589+31),"")</f>
      </c>
      <c r="BU589">
        <f>IF($CE589&gt;=32,INDEX($AN:$AN,$CD589+32),"")</f>
      </c>
      <c r="BV589">
        <f>IF($CE589&gt;=33,INDEX($AN:$AN,$CD589+33),"")</f>
      </c>
      <c r="BW589">
        <f>IF($CE589&gt;=34,INDEX($AN:$AN,$CD589+34),"")</f>
      </c>
      <c r="BX589">
        <f>IF($CE589&gt;=35,INDEX($AN:$AN,$CD589+35),"")</f>
      </c>
      <c r="BY589">
        <f>IF($CE589&gt;=36,INDEX($AN:$AN,$CD589+36),"")</f>
      </c>
      <c r="BZ589">
        <f>IF($CE589&gt;=37,INDEX($AN:$AN,$CD589+37),"")</f>
      </c>
      <c r="CA589">
        <f>IF($CE589&gt;=38,INDEX($AN:$AN,$CD589+38),"")</f>
      </c>
      <c r="CB589">
        <f>IF($CE589&gt;=39,INDEX($AN:$AN,$CD589+39),"")</f>
      </c>
      <c r="CC589">
        <f>IF($CE589&gt;=40,INDEX($AN:$AN,$CD589+40),"")</f>
      </c>
      <c r="CD589">
        <f>IFERROR(MATCH($AM589,$AN$2:$AN$133,0)+1,0)</f>
      </c>
      <c r="CE589">
        <f>IFERROR(INDEX($AO$2:$AO$133,MATCH($AM589,$AN$2:$AN$133,0)),0)</f>
      </c>
      <c r="CF589">
        <f>IFERROR(LEFT($K589,FIND(" - ",$K589)-1),$K589)</f>
      </c>
      <c r="CG589" t="s">
        <v>108</v>
      </c>
      <c r="CI589">
        <f>IF($DD589&gt;=1,INDEX($CG:$CG,$DC589+1),"")</f>
      </c>
      <c r="CJ589">
        <f>IF($DD589&gt;=2,INDEX($CG:$CG,$DC589+2),"")</f>
      </c>
      <c r="CK589">
        <f>IF($DD589&gt;=3,INDEX($CG:$CG,$DC589+3),"")</f>
      </c>
      <c r="CL589">
        <f>IF($DD589&gt;=4,INDEX($CG:$CG,$DC589+4),"")</f>
      </c>
      <c r="CM589">
        <f>IF($DD589&gt;=5,INDEX($CG:$CG,$DC589+5),"")</f>
      </c>
      <c r="CN589">
        <f>IF($DD589&gt;=6,INDEX($CG:$CG,$DC589+6),"")</f>
      </c>
      <c r="CO589">
        <f>IF($DD589&gt;=7,INDEX($CG:$CG,$DC589+7),"")</f>
      </c>
      <c r="CP589">
        <f>IF($DD589&gt;=8,INDEX($CG:$CG,$DC589+8),"")</f>
      </c>
      <c r="CQ589">
        <f>IF($DD589&gt;=9,INDEX($CG:$CG,$DC589+9),"")</f>
      </c>
      <c r="CR589">
        <f>IF($DD589&gt;=10,INDEX($CG:$CG,$DC589+10),"")</f>
      </c>
      <c r="CS589">
        <f>IF($DD589&gt;=11,INDEX($CG:$CG,$DC589+11),"")</f>
      </c>
      <c r="CT589">
        <f>IF($DD589&gt;=12,INDEX($CG:$CG,$DC589+12),"")</f>
      </c>
      <c r="CU589">
        <f>IF($DD589&gt;=13,INDEX($CG:$CG,$DC589+13),"")</f>
      </c>
      <c r="CV589">
        <f>IF($DD589&gt;=14,INDEX($CG:$CG,$DC589+14),"")</f>
      </c>
      <c r="CW589">
        <f>IF($DD589&gt;=15,INDEX($CG:$CG,$DC589+15),"")</f>
      </c>
      <c r="CX589">
        <f>IF($DD589&gt;=16,INDEX($CG:$CG,$DC589+16),"")</f>
      </c>
      <c r="CY589">
        <f>IF($DD589&gt;=17,INDEX($CG:$CG,$DC589+17),"")</f>
      </c>
      <c r="CZ589">
        <f>IF($DD589&gt;=18,INDEX($CG:$CG,$DC589+18),"")</f>
      </c>
      <c r="DA589">
        <f>IF($DD589&gt;=19,INDEX($CG:$CG,$DC589+19),"")</f>
      </c>
      <c r="DB589">
        <f>IF($DD589&gt;=20,INDEX($CG:$CG,$DC589+20),"")</f>
      </c>
      <c r="DC589">
        <f>IFERROR(MATCH($CF589,$CG$2:$CG$1558,0)+1,0)</f>
      </c>
      <c r="DD589">
        <f>IFERROR(INDEX($CH$2:$CH$1558,MATCH($CF589,$CG$2:$CG$1558,0)),0)</f>
      </c>
      <c r="DE589">
        <f>IFERROR(INDEX($AL:$AL,MATCH($G589,$AK:$AK,0))&amp;"","")</f>
      </c>
      <c r="DI589">
        <f>IF($GL589&gt;=1,INDEX($DF:$DF,$GK589+1),"")</f>
      </c>
      <c r="DJ589">
        <f>IF($GL589&gt;=2,INDEX($DF:$DF,$GK589+2),"")</f>
      </c>
      <c r="DK589">
        <f>IF($GL589&gt;=3,INDEX($DF:$DF,$GK589+3),"")</f>
      </c>
      <c r="DL589">
        <f>IF($GL589&gt;=4,INDEX($DF:$DF,$GK589+4),"")</f>
      </c>
      <c r="DM589">
        <f>IF($GL589&gt;=5,INDEX($DF:$DF,$GK589+5),"")</f>
      </c>
      <c r="DN589">
        <f>IF($GL589&gt;=6,INDEX($DF:$DF,$GK589+6),"")</f>
      </c>
      <c r="DO589">
        <f>IF($GL589&gt;=7,INDEX($DF:$DF,$GK589+7),"")</f>
      </c>
      <c r="DP589">
        <f>IF($GL589&gt;=8,INDEX($DF:$DF,$GK589+8),"")</f>
      </c>
      <c r="DQ589">
        <f>IF($GL589&gt;=9,INDEX($DF:$DF,$GK589+9),"")</f>
      </c>
      <c r="DR589">
        <f>IF($GL589&gt;=10,INDEX($DF:$DF,$GK589+10),"")</f>
      </c>
      <c r="DS589">
        <f>IF($GL589&gt;=11,INDEX($DF:$DF,$GK589+11),"")</f>
      </c>
      <c r="DT589">
        <f>IF($GL589&gt;=12,INDEX($DF:$DF,$GK589+12),"")</f>
      </c>
      <c r="DU589">
        <f>IF($GL589&gt;=13,INDEX($DF:$DF,$GK589+13),"")</f>
      </c>
      <c r="DV589">
        <f>IF($GL589&gt;=14,INDEX($DF:$DF,$GK589+14),"")</f>
      </c>
      <c r="DW589">
        <f>IF($GL589&gt;=15,INDEX($DF:$DF,$GK589+15),"")</f>
      </c>
      <c r="DX589">
        <f>IF($GL589&gt;=16,INDEX($DF:$DF,$GK589+16),"")</f>
      </c>
      <c r="DY589">
        <f>IF($GL589&gt;=17,INDEX($DF:$DF,$GK589+17),"")</f>
      </c>
      <c r="DZ589">
        <f>IF($GL589&gt;=18,INDEX($DF:$DF,$GK589+18),"")</f>
      </c>
      <c r="EA589">
        <f>IF($GL589&gt;=19,INDEX($DF:$DF,$GK589+19),"")</f>
      </c>
      <c r="EB589">
        <f>IF($GL589&gt;=20,INDEX($DF:$DF,$GK589+20),"")</f>
      </c>
      <c r="EC589">
        <f>IF($GL589&gt;=21,INDEX($DF:$DF,$GK589+21),"")</f>
      </c>
      <c r="ED589">
        <f>IF($GL589&gt;=22,INDEX($DF:$DF,$GK589+22),"")</f>
      </c>
      <c r="EE589">
        <f>IF($GL589&gt;=23,INDEX($DF:$DF,$GK589+23),"")</f>
      </c>
      <c r="EF589">
        <f>IF($GL589&gt;=24,INDEX($DF:$DF,$GK589+24),"")</f>
      </c>
      <c r="EG589">
        <f>IF($GL589&gt;=25,INDEX($DF:$DF,$GK589+25),"")</f>
      </c>
      <c r="EH589">
        <f>IF($GL589&gt;=26,INDEX($DF:$DF,$GK589+26),"")</f>
      </c>
      <c r="EI589">
        <f>IF($GL589&gt;=27,INDEX($DF:$DF,$GK589+27),"")</f>
      </c>
      <c r="EJ589">
        <f>IF($GL589&gt;=28,INDEX($DF:$DF,$GK589+28),"")</f>
      </c>
      <c r="EK589">
        <f>IF($GL589&gt;=29,INDEX($DF:$DF,$GK589+29),"")</f>
      </c>
      <c r="EL589">
        <f>IF($GL589&gt;=30,INDEX($DF:$DF,$GK589+30),"")</f>
      </c>
      <c r="EM589">
        <f>IF($GL589&gt;=31,INDEX($DF:$DF,$GK589+31),"")</f>
      </c>
      <c r="EN589">
        <f>IF($GL589&gt;=32,INDEX($DF:$DF,$GK589+32),"")</f>
      </c>
      <c r="EO589">
        <f>IF($GL589&gt;=33,INDEX($DF:$DF,$GK589+33),"")</f>
      </c>
      <c r="EP589">
        <f>IF($GL589&gt;=34,INDEX($DF:$DF,$GK589+34),"")</f>
      </c>
      <c r="EQ589">
        <f>IF($GL589&gt;=35,INDEX($DF:$DF,$GK589+35),"")</f>
      </c>
      <c r="ER589">
        <f>IF($GL589&gt;=36,INDEX($DF:$DF,$GK589+36),"")</f>
      </c>
      <c r="ES589">
        <f>IF($GL589&gt;=37,INDEX($DF:$DF,$GK589+37),"")</f>
      </c>
      <c r="ET589">
        <f>IF($GL589&gt;=38,INDEX($DF:$DF,$GK589+38),"")</f>
      </c>
      <c r="EU589">
        <f>IF($GL589&gt;=39,INDEX($DF:$DF,$GK589+39),"")</f>
      </c>
      <c r="EV589">
        <f>IF($GL589&gt;=40,INDEX($DF:$DF,$GK589+40),"")</f>
      </c>
      <c r="EW589">
        <f>IF($GL589&gt;=1,INDEX($DG:$DG,$GK589+1),"")</f>
      </c>
      <c r="EX589">
        <f>IF($GL589&gt;=2,INDEX($DG:$DG,$GK589+2),"")</f>
      </c>
      <c r="EY589">
        <f>IF($GL589&gt;=3,INDEX($DG:$DG,$GK589+3),"")</f>
      </c>
      <c r="EZ589">
        <f>IF($GL589&gt;=4,INDEX($DG:$DG,$GK589+4),"")</f>
      </c>
      <c r="FA589">
        <f>IF($GL589&gt;=5,INDEX($DG:$DG,$GK589+5),"")</f>
      </c>
      <c r="FB589">
        <f>IF($GL589&gt;=6,INDEX($DG:$DG,$GK589+6),"")</f>
      </c>
      <c r="FC589">
        <f>IF($GL589&gt;=7,INDEX($DG:$DG,$GK589+7),"")</f>
      </c>
      <c r="FD589">
        <f>IF($GL589&gt;=8,INDEX($DG:$DG,$GK589+8),"")</f>
      </c>
      <c r="FE589">
        <f>IF($GL589&gt;=9,INDEX($DG:$DG,$GK589+9),"")</f>
      </c>
      <c r="FF589">
        <f>IF($GL589&gt;=10,INDEX($DG:$DG,$GK589+10),"")</f>
      </c>
      <c r="FG589">
        <f>IF($GL589&gt;=11,INDEX($DG:$DG,$GK589+11),"")</f>
      </c>
      <c r="FH589">
        <f>IF($GL589&gt;=12,INDEX($DG:$DG,$GK589+12),"")</f>
      </c>
      <c r="FI589">
        <f>IF($GL589&gt;=13,INDEX($DG:$DG,$GK589+13),"")</f>
      </c>
      <c r="FJ589">
        <f>IF($GL589&gt;=14,INDEX($DG:$DG,$GK589+14),"")</f>
      </c>
      <c r="FK589">
        <f>IF($GL589&gt;=15,INDEX($DG:$DG,$GK589+15),"")</f>
      </c>
      <c r="FL589">
        <f>IF($GL589&gt;=16,INDEX($DG:$DG,$GK589+16),"")</f>
      </c>
      <c r="FM589">
        <f>IF($GL589&gt;=17,INDEX($DG:$DG,$GK589+17),"")</f>
      </c>
      <c r="FN589">
        <f>IF($GL589&gt;=18,INDEX($DG:$DG,$GK589+18),"")</f>
      </c>
      <c r="FO589">
        <f>IF($GL589&gt;=19,INDEX($DG:$DG,$GK589+19),"")</f>
      </c>
      <c r="FP589">
        <f>IF($GL589&gt;=20,INDEX($DG:$DG,$GK589+20),"")</f>
      </c>
      <c r="FQ589">
        <f>IF($GL589&gt;=21,INDEX($DG:$DG,$GK589+21),"")</f>
      </c>
      <c r="FR589">
        <f>IF($GL589&gt;=22,INDEX($DG:$DG,$GK589+22),"")</f>
      </c>
      <c r="FS589">
        <f>IF($GL589&gt;=23,INDEX($DG:$DG,$GK589+23),"")</f>
      </c>
      <c r="FT589">
        <f>IF($GL589&gt;=24,INDEX($DG:$DG,$GK589+24),"")</f>
      </c>
      <c r="FU589">
        <f>IF($GL589&gt;=25,INDEX($DG:$DG,$GK589+25),"")</f>
      </c>
      <c r="FV589">
        <f>IF($GL589&gt;=26,INDEX($DG:$DG,$GK589+26),"")</f>
      </c>
      <c r="FW589">
        <f>IF($GL589&gt;=27,INDEX($DG:$DG,$GK589+27),"")</f>
      </c>
      <c r="FX589">
        <f>IF($GL589&gt;=28,INDEX($DG:$DG,$GK589+28),"")</f>
      </c>
      <c r="FY589">
        <f>IF($GL589&gt;=29,INDEX($DG:$DG,$GK589+29),"")</f>
      </c>
      <c r="FZ589">
        <f>IF($GL589&gt;=30,INDEX($DG:$DG,$GK589+30),"")</f>
      </c>
      <c r="GA589">
        <f>IF($GL589&gt;=31,INDEX($DG:$DG,$GK589+31),"")</f>
      </c>
      <c r="GB589">
        <f>IF($GL589&gt;=32,INDEX($DG:$DG,$GK589+32),"")</f>
      </c>
      <c r="GC589">
        <f>IF($GL589&gt;=33,INDEX($DG:$DG,$GK589+33),"")</f>
      </c>
      <c r="GD589">
        <f>IF($GL589&gt;=34,INDEX($DG:$DG,$GK589+34),"")</f>
      </c>
      <c r="GE589">
        <f>IF($GL589&gt;=35,INDEX($DG:$DG,$GK589+35),"")</f>
      </c>
      <c r="GF589">
        <f>IF($GL589&gt;=36,INDEX($DG:$DG,$GK589+36),"")</f>
      </c>
      <c r="GG589">
        <f>IF($GL589&gt;=37,INDEX($DG:$DG,$GK589+37),"")</f>
      </c>
      <c r="GH589">
        <f>IF($GL589&gt;=38,INDEX($DG:$DG,$GK589+38),"")</f>
      </c>
      <c r="GI589">
        <f>IF($GL589&gt;=39,INDEX($DG:$DG,$GK589+39),"")</f>
      </c>
      <c r="GJ589">
        <f>IF($GL589&gt;=40,INDEX($DG:$DG,$GK589+40),"")</f>
      </c>
      <c r="GK589">
        <f>IFERROR(MATCH($DE589,$DF$2:$DF$166,0)+1,0)</f>
      </c>
      <c r="GL589">
        <f>IFERROR(INDEX($DH$2:$DH$166,MATCH($DE589,$DF$2:$DF$166,0)),0)</f>
      </c>
      <c r="GM589">
        <f>IFERROR(MATCH($H589,$DI$589:$EV$589,0),0)</f>
      </c>
      <c r="GN589">
        <f>IF($GM589&gt;0,INDEX($EW$589:$GJ$589,$GM589),"")</f>
      </c>
      <c r="GO589" t="s">
        <v>278</v>
      </c>
      <c r="GQ589">
        <f>IF($IZ589&gt;=1,INDEX($GO:$GO,$IY589+1),"")</f>
      </c>
      <c r="GR589">
        <f>IF($IZ589&gt;=2,INDEX($GO:$GO,$IY589+2),"")</f>
      </c>
      <c r="GS589">
        <f>IF($IZ589&gt;=3,INDEX($GO:$GO,$IY589+3),"")</f>
      </c>
      <c r="GT589">
        <f>IF($IZ589&gt;=4,INDEX($GO:$GO,$IY589+4),"")</f>
      </c>
      <c r="GU589">
        <f>IF($IZ589&gt;=5,INDEX($GO:$GO,$IY589+5),"")</f>
      </c>
      <c r="GV589">
        <f>IF($IZ589&gt;=6,INDEX($GO:$GO,$IY589+6),"")</f>
      </c>
      <c r="GW589">
        <f>IF($IZ589&gt;=7,INDEX($GO:$GO,$IY589+7),"")</f>
      </c>
      <c r="GX589">
        <f>IF($IZ589&gt;=8,INDEX($GO:$GO,$IY589+8),"")</f>
      </c>
      <c r="GY589">
        <f>IF($IZ589&gt;=9,INDEX($GO:$GO,$IY589+9),"")</f>
      </c>
      <c r="GZ589">
        <f>IF($IZ589&gt;=10,INDEX($GO:$GO,$IY589+10),"")</f>
      </c>
      <c r="HA589">
        <f>IF($IZ589&gt;=11,INDEX($GO:$GO,$IY589+11),"")</f>
      </c>
      <c r="HB589">
        <f>IF($IZ589&gt;=12,INDEX($GO:$GO,$IY589+12),"")</f>
      </c>
      <c r="HC589">
        <f>IF($IZ589&gt;=13,INDEX($GO:$GO,$IY589+13),"")</f>
      </c>
      <c r="HD589">
        <f>IF($IZ589&gt;=14,INDEX($GO:$GO,$IY589+14),"")</f>
      </c>
      <c r="HE589">
        <f>IF($IZ589&gt;=15,INDEX($GO:$GO,$IY589+15),"")</f>
      </c>
      <c r="HF589">
        <f>IF($IZ589&gt;=16,INDEX($GO:$GO,$IY589+16),"")</f>
      </c>
      <c r="HG589">
        <f>IF($IZ589&gt;=17,INDEX($GO:$GO,$IY589+17),"")</f>
      </c>
      <c r="HH589">
        <f>IF($IZ589&gt;=18,INDEX($GO:$GO,$IY589+18),"")</f>
      </c>
      <c r="HI589">
        <f>IF($IZ589&gt;=19,INDEX($GO:$GO,$IY589+19),"")</f>
      </c>
      <c r="HJ589">
        <f>IF($IZ589&gt;=20,INDEX($GO:$GO,$IY589+20),"")</f>
      </c>
      <c r="HK589">
        <f>IF($IZ589&gt;=21,INDEX($GO:$GO,$IY589+21),"")</f>
      </c>
      <c r="HL589">
        <f>IF($IZ589&gt;=22,INDEX($GO:$GO,$IY589+22),"")</f>
      </c>
      <c r="HM589">
        <f>IF($IZ589&gt;=23,INDEX($GO:$GO,$IY589+23),"")</f>
      </c>
      <c r="HN589">
        <f>IF($IZ589&gt;=24,INDEX($GO:$GO,$IY589+24),"")</f>
      </c>
      <c r="HO589">
        <f>IF($IZ589&gt;=25,INDEX($GO:$GO,$IY589+25),"")</f>
      </c>
      <c r="HP589">
        <f>IF($IZ589&gt;=26,INDEX($GO:$GO,$IY589+26),"")</f>
      </c>
      <c r="HQ589">
        <f>IF($IZ589&gt;=27,INDEX($GO:$GO,$IY589+27),"")</f>
      </c>
      <c r="HR589">
        <f>IF($IZ589&gt;=28,INDEX($GO:$GO,$IY589+28),"")</f>
      </c>
      <c r="HS589">
        <f>IF($IZ589&gt;=29,INDEX($GO:$GO,$IY589+29),"")</f>
      </c>
      <c r="HT589">
        <f>IF($IZ589&gt;=30,INDEX($GO:$GO,$IY589+30),"")</f>
      </c>
      <c r="HU589">
        <f>IF($IZ589&gt;=31,INDEX($GO:$GO,$IY589+31),"")</f>
      </c>
      <c r="HV589">
        <f>IF($IZ589&gt;=32,INDEX($GO:$GO,$IY589+32),"")</f>
      </c>
      <c r="HW589">
        <f>IF($IZ589&gt;=33,INDEX($GO:$GO,$IY589+33),"")</f>
      </c>
      <c r="HX589">
        <f>IF($IZ589&gt;=34,INDEX($GO:$GO,$IY589+34),"")</f>
      </c>
      <c r="HY589">
        <f>IF($IZ589&gt;=35,INDEX($GO:$GO,$IY589+35),"")</f>
      </c>
      <c r="HZ589">
        <f>IF($IZ589&gt;=36,INDEX($GO:$GO,$IY589+36),"")</f>
      </c>
      <c r="IA589">
        <f>IF($IZ589&gt;=37,INDEX($GO:$GO,$IY589+37),"")</f>
      </c>
      <c r="IB589">
        <f>IF($IZ589&gt;=38,INDEX($GO:$GO,$IY589+38),"")</f>
      </c>
      <c r="IC589">
        <f>IF($IZ589&gt;=39,INDEX($GO:$GO,$IY589+39),"")</f>
      </c>
      <c r="ID589">
        <f>IF($IZ589&gt;=40,INDEX($GO:$GO,$IY589+40),"")</f>
      </c>
      <c r="IE589">
        <f>IF($IZ589&gt;=41,INDEX($GO:$GO,$IY589+41),"")</f>
      </c>
      <c r="IF589">
        <f>IF($IZ589&gt;=42,INDEX($GO:$GO,$IY589+42),"")</f>
      </c>
      <c r="IG589">
        <f>IF($IZ589&gt;=43,INDEX($GO:$GO,$IY589+43),"")</f>
      </c>
      <c r="IH589">
        <f>IF($IZ589&gt;=44,INDEX($GO:$GO,$IY589+44),"")</f>
      </c>
      <c r="II589">
        <f>IF($IZ589&gt;=45,INDEX($GO:$GO,$IY589+45),"")</f>
      </c>
      <c r="IJ589">
        <f>IF($IZ589&gt;=46,INDEX($GO:$GO,$IY589+46),"")</f>
      </c>
      <c r="IK589">
        <f>IF($IZ589&gt;=47,INDEX($GO:$GO,$IY589+47),"")</f>
      </c>
      <c r="IL589">
        <f>IF($IZ589&gt;=48,INDEX($GO:$GO,$IY589+48),"")</f>
      </c>
      <c r="IM589">
        <f>IF($IZ589&gt;=49,INDEX($GO:$GO,$IY589+49),"")</f>
      </c>
      <c r="IN589">
        <f>IF($IZ589&gt;=50,INDEX($GO:$GO,$IY589+50),"")</f>
      </c>
      <c r="IO589">
        <f>IF($IZ589&gt;=51,INDEX($GO:$GO,$IY589+51),"")</f>
      </c>
      <c r="IP589">
        <f>IF($IZ589&gt;=52,INDEX($GO:$GO,$IY589+52),"")</f>
      </c>
      <c r="IQ589">
        <f>IF($IZ589&gt;=53,INDEX($GO:$GO,$IY589+53),"")</f>
      </c>
      <c r="IR589">
        <f>IF($IZ589&gt;=54,INDEX($GO:$GO,$IY589+54),"")</f>
      </c>
      <c r="IS589">
        <f>IF($IZ589&gt;=55,INDEX($GO:$GO,$IY589+55),"")</f>
      </c>
      <c r="IT589">
        <f>IF($IZ589&gt;=56,INDEX($GO:$GO,$IY589+56),"")</f>
      </c>
      <c r="IU589">
        <f>IF($IZ589&gt;=57,INDEX($GO:$GO,$IY589+57),"")</f>
      </c>
      <c r="IV589">
        <f>IF($IZ589&gt;=58,INDEX($GO:$GO,$IY589+58),"")</f>
      </c>
      <c r="IW589">
        <f>IF($IZ589&gt;=59,INDEX($GO:$GO,$IY589+59),"")</f>
      </c>
      <c r="IX589">
        <f>IF($IZ589&gt;=60,INDEX($GO:$GO,$IY589+60),"")</f>
      </c>
      <c r="IY589">
        <f>IFERROR(MATCH($GN589,$GO$2:$GO$827,0)+1,0)</f>
      </c>
      <c r="IZ589">
        <f>IFERROR(INDEX($GP$2:$GP$827,MATCH($GN589,$GO$2:$GO$827,0)),0)</f>
      </c>
      <c r="JA589" t="s">
        <v>23</v>
      </c>
      <c r="JB589" t="s">
        <v>23</v>
      </c>
    </row>
    <row r="590" spans="1:262" x14ac:dyDescent="0.25">
      <c r="F590" s="1"/>
      <c r="G590" s="1"/>
      <c r="H590" s="1"/>
      <c r="I590" s="1"/>
      <c r="J590" s="1">
        <f>IFERROR(IF(FIND(" - ",$F590)&gt;0,MID($F590,FIND(" - ",$F590)+3,LEN($F590)),""),"")</f>
      </c>
      <c r="L590" s="1"/>
      <c r="N590" t="s">
        <v>23</v>
      </c>
      <c r="P590">
        <f>IF(OR($N590="",$O590=""),"",IFERROR($N590/$O590,0))</f>
      </c>
      <c r="Q590">
        <f>IF($N590="","",
IF($G590="","",
IF(ISNUMBER(SEARCH("exempt",LOWER($G590))),0,
$N590*(VALUE(SUBSTITUTE($G590,"%",""))/100))))</f>
      </c>
      <c r="W590">
        <f>IF($N590="","",
SUM($N590,$Q590,$U590,$R590,$T590)-
IF($V590="",0,VALUE($V590)))</f>
      </c>
      <c r="AE590" t="s">
        <v>1661</v>
      </c>
      <c r="AJ590" t="s">
        <v>185</v>
      </c>
      <c r="AM590">
        <f>IFERROR(LEFT($F590,FIND(" - ",$F590)-1),$F590)</f>
      </c>
      <c r="AP590">
        <f>IF($CE590&gt;=1,INDEX($AN:$AN,$CD590+1),"")</f>
      </c>
      <c r="AQ590">
        <f>IF($CE590&gt;=2,INDEX($AN:$AN,$CD590+2),"")</f>
      </c>
      <c r="AR590">
        <f>IF($CE590&gt;=3,INDEX($AN:$AN,$CD590+3),"")</f>
      </c>
      <c r="AS590">
        <f>IF($CE590&gt;=4,INDEX($AN:$AN,$CD590+4),"")</f>
      </c>
      <c r="AT590">
        <f>IF($CE590&gt;=5,INDEX($AN:$AN,$CD590+5),"")</f>
      </c>
      <c r="AU590">
        <f>IF($CE590&gt;=6,INDEX($AN:$AN,$CD590+6),"")</f>
      </c>
      <c r="AV590">
        <f>IF($CE590&gt;=7,INDEX($AN:$AN,$CD590+7),"")</f>
      </c>
      <c r="AW590">
        <f>IF($CE590&gt;=8,INDEX($AN:$AN,$CD590+8),"")</f>
      </c>
      <c r="AX590">
        <f>IF($CE590&gt;=9,INDEX($AN:$AN,$CD590+9),"")</f>
      </c>
      <c r="AY590">
        <f>IF($CE590&gt;=10,INDEX($AN:$AN,$CD590+10),"")</f>
      </c>
      <c r="AZ590">
        <f>IF($CE590&gt;=11,INDEX($AN:$AN,$CD590+11),"")</f>
      </c>
      <c r="BA590">
        <f>IF($CE590&gt;=12,INDEX($AN:$AN,$CD590+12),"")</f>
      </c>
      <c r="BB590">
        <f>IF($CE590&gt;=13,INDEX($AN:$AN,$CD590+13),"")</f>
      </c>
      <c r="BC590">
        <f>IF($CE590&gt;=14,INDEX($AN:$AN,$CD590+14),"")</f>
      </c>
      <c r="BD590">
        <f>IF($CE590&gt;=15,INDEX($AN:$AN,$CD590+15),"")</f>
      </c>
      <c r="BE590">
        <f>IF($CE590&gt;=16,INDEX($AN:$AN,$CD590+16),"")</f>
      </c>
      <c r="BF590">
        <f>IF($CE590&gt;=17,INDEX($AN:$AN,$CD590+17),"")</f>
      </c>
      <c r="BG590">
        <f>IF($CE590&gt;=18,INDEX($AN:$AN,$CD590+18),"")</f>
      </c>
      <c r="BH590">
        <f>IF($CE590&gt;=19,INDEX($AN:$AN,$CD590+19),"")</f>
      </c>
      <c r="BI590">
        <f>IF($CE590&gt;=20,INDEX($AN:$AN,$CD590+20),"")</f>
      </c>
      <c r="BJ590">
        <f>IF($CE590&gt;=21,INDEX($AN:$AN,$CD590+21),"")</f>
      </c>
      <c r="BK590">
        <f>IF($CE590&gt;=22,INDEX($AN:$AN,$CD590+22),"")</f>
      </c>
      <c r="BL590">
        <f>IF($CE590&gt;=23,INDEX($AN:$AN,$CD590+23),"")</f>
      </c>
      <c r="BM590">
        <f>IF($CE590&gt;=24,INDEX($AN:$AN,$CD590+24),"")</f>
      </c>
      <c r="BN590">
        <f>IF($CE590&gt;=25,INDEX($AN:$AN,$CD590+25),"")</f>
      </c>
      <c r="BO590">
        <f>IF($CE590&gt;=26,INDEX($AN:$AN,$CD590+26),"")</f>
      </c>
      <c r="BP590">
        <f>IF($CE590&gt;=27,INDEX($AN:$AN,$CD590+27),"")</f>
      </c>
      <c r="BQ590">
        <f>IF($CE590&gt;=28,INDEX($AN:$AN,$CD590+28),"")</f>
      </c>
      <c r="BR590">
        <f>IF($CE590&gt;=29,INDEX($AN:$AN,$CD590+29),"")</f>
      </c>
      <c r="BS590">
        <f>IF($CE590&gt;=30,INDEX($AN:$AN,$CD590+30),"")</f>
      </c>
      <c r="BT590">
        <f>IF($CE590&gt;=31,INDEX($AN:$AN,$CD590+31),"")</f>
      </c>
      <c r="BU590">
        <f>IF($CE590&gt;=32,INDEX($AN:$AN,$CD590+32),"")</f>
      </c>
      <c r="BV590">
        <f>IF($CE590&gt;=33,INDEX($AN:$AN,$CD590+33),"")</f>
      </c>
      <c r="BW590">
        <f>IF($CE590&gt;=34,INDEX($AN:$AN,$CD590+34),"")</f>
      </c>
      <c r="BX590">
        <f>IF($CE590&gt;=35,INDEX($AN:$AN,$CD590+35),"")</f>
      </c>
      <c r="BY590">
        <f>IF($CE590&gt;=36,INDEX($AN:$AN,$CD590+36),"")</f>
      </c>
      <c r="BZ590">
        <f>IF($CE590&gt;=37,INDEX($AN:$AN,$CD590+37),"")</f>
      </c>
      <c r="CA590">
        <f>IF($CE590&gt;=38,INDEX($AN:$AN,$CD590+38),"")</f>
      </c>
      <c r="CB590">
        <f>IF($CE590&gt;=39,INDEX($AN:$AN,$CD590+39),"")</f>
      </c>
      <c r="CC590">
        <f>IF($CE590&gt;=40,INDEX($AN:$AN,$CD590+40),"")</f>
      </c>
      <c r="CD590">
        <f>IFERROR(MATCH($AM590,$AN$2:$AN$133,0)+1,0)</f>
      </c>
      <c r="CE590">
        <f>IFERROR(INDEX($AO$2:$AO$133,MATCH($AM590,$AN$2:$AN$133,0)),0)</f>
      </c>
      <c r="CF590">
        <f>IFERROR(LEFT($K590,FIND(" - ",$K590)-1),$K590)</f>
      </c>
      <c r="CG590" t="s">
        <v>1662</v>
      </c>
      <c r="CH590">
        <v>1</v>
      </c>
      <c r="CI590">
        <f>IF($DD590&gt;=1,INDEX($CG:$CG,$DC590+1),"")</f>
      </c>
      <c r="CJ590">
        <f>IF($DD590&gt;=2,INDEX($CG:$CG,$DC590+2),"")</f>
      </c>
      <c r="CK590">
        <f>IF($DD590&gt;=3,INDEX($CG:$CG,$DC590+3),"")</f>
      </c>
      <c r="CL590">
        <f>IF($DD590&gt;=4,INDEX($CG:$CG,$DC590+4),"")</f>
      </c>
      <c r="CM590">
        <f>IF($DD590&gt;=5,INDEX($CG:$CG,$DC590+5),"")</f>
      </c>
      <c r="CN590">
        <f>IF($DD590&gt;=6,INDEX($CG:$CG,$DC590+6),"")</f>
      </c>
      <c r="CO590">
        <f>IF($DD590&gt;=7,INDEX($CG:$CG,$DC590+7),"")</f>
      </c>
      <c r="CP590">
        <f>IF($DD590&gt;=8,INDEX($CG:$CG,$DC590+8),"")</f>
      </c>
      <c r="CQ590">
        <f>IF($DD590&gt;=9,INDEX($CG:$CG,$DC590+9),"")</f>
      </c>
      <c r="CR590">
        <f>IF($DD590&gt;=10,INDEX($CG:$CG,$DC590+10),"")</f>
      </c>
      <c r="CS590">
        <f>IF($DD590&gt;=11,INDEX($CG:$CG,$DC590+11),"")</f>
      </c>
      <c r="CT590">
        <f>IF($DD590&gt;=12,INDEX($CG:$CG,$DC590+12),"")</f>
      </c>
      <c r="CU590">
        <f>IF($DD590&gt;=13,INDEX($CG:$CG,$DC590+13),"")</f>
      </c>
      <c r="CV590">
        <f>IF($DD590&gt;=14,INDEX($CG:$CG,$DC590+14),"")</f>
      </c>
      <c r="CW590">
        <f>IF($DD590&gt;=15,INDEX($CG:$CG,$DC590+15),"")</f>
      </c>
      <c r="CX590">
        <f>IF($DD590&gt;=16,INDEX($CG:$CG,$DC590+16),"")</f>
      </c>
      <c r="CY590">
        <f>IF($DD590&gt;=17,INDEX($CG:$CG,$DC590+17),"")</f>
      </c>
      <c r="CZ590">
        <f>IF($DD590&gt;=18,INDEX($CG:$CG,$DC590+18),"")</f>
      </c>
      <c r="DA590">
        <f>IF($DD590&gt;=19,INDEX($CG:$CG,$DC590+19),"")</f>
      </c>
      <c r="DB590">
        <f>IF($DD590&gt;=20,INDEX($CG:$CG,$DC590+20),"")</f>
      </c>
      <c r="DC590">
        <f>IFERROR(MATCH($CF590,$CG$2:$CG$1558,0)+1,0)</f>
      </c>
      <c r="DD590">
        <f>IFERROR(INDEX($CH$2:$CH$1558,MATCH($CF590,$CG$2:$CG$1558,0)),0)</f>
      </c>
      <c r="DE590">
        <f>IFERROR(INDEX($AL:$AL,MATCH($G590,$AK:$AK,0))&amp;"","")</f>
      </c>
      <c r="DI590">
        <f>IF($GL590&gt;=1,INDEX($DF:$DF,$GK590+1),"")</f>
      </c>
      <c r="DJ590">
        <f>IF($GL590&gt;=2,INDEX($DF:$DF,$GK590+2),"")</f>
      </c>
      <c r="DK590">
        <f>IF($GL590&gt;=3,INDEX($DF:$DF,$GK590+3),"")</f>
      </c>
      <c r="DL590">
        <f>IF($GL590&gt;=4,INDEX($DF:$DF,$GK590+4),"")</f>
      </c>
      <c r="DM590">
        <f>IF($GL590&gt;=5,INDEX($DF:$DF,$GK590+5),"")</f>
      </c>
      <c r="DN590">
        <f>IF($GL590&gt;=6,INDEX($DF:$DF,$GK590+6),"")</f>
      </c>
      <c r="DO590">
        <f>IF($GL590&gt;=7,INDEX($DF:$DF,$GK590+7),"")</f>
      </c>
      <c r="DP590">
        <f>IF($GL590&gt;=8,INDEX($DF:$DF,$GK590+8),"")</f>
      </c>
      <c r="DQ590">
        <f>IF($GL590&gt;=9,INDEX($DF:$DF,$GK590+9),"")</f>
      </c>
      <c r="DR590">
        <f>IF($GL590&gt;=10,INDEX($DF:$DF,$GK590+10),"")</f>
      </c>
      <c r="DS590">
        <f>IF($GL590&gt;=11,INDEX($DF:$DF,$GK590+11),"")</f>
      </c>
      <c r="DT590">
        <f>IF($GL590&gt;=12,INDEX($DF:$DF,$GK590+12),"")</f>
      </c>
      <c r="DU590">
        <f>IF($GL590&gt;=13,INDEX($DF:$DF,$GK590+13),"")</f>
      </c>
      <c r="DV590">
        <f>IF($GL590&gt;=14,INDEX($DF:$DF,$GK590+14),"")</f>
      </c>
      <c r="DW590">
        <f>IF($GL590&gt;=15,INDEX($DF:$DF,$GK590+15),"")</f>
      </c>
      <c r="DX590">
        <f>IF($GL590&gt;=16,INDEX($DF:$DF,$GK590+16),"")</f>
      </c>
      <c r="DY590">
        <f>IF($GL590&gt;=17,INDEX($DF:$DF,$GK590+17),"")</f>
      </c>
      <c r="DZ590">
        <f>IF($GL590&gt;=18,INDEX($DF:$DF,$GK590+18),"")</f>
      </c>
      <c r="EA590">
        <f>IF($GL590&gt;=19,INDEX($DF:$DF,$GK590+19),"")</f>
      </c>
      <c r="EB590">
        <f>IF($GL590&gt;=20,INDEX($DF:$DF,$GK590+20),"")</f>
      </c>
      <c r="EC590">
        <f>IF($GL590&gt;=21,INDEX($DF:$DF,$GK590+21),"")</f>
      </c>
      <c r="ED590">
        <f>IF($GL590&gt;=22,INDEX($DF:$DF,$GK590+22),"")</f>
      </c>
      <c r="EE590">
        <f>IF($GL590&gt;=23,INDEX($DF:$DF,$GK590+23),"")</f>
      </c>
      <c r="EF590">
        <f>IF($GL590&gt;=24,INDEX($DF:$DF,$GK590+24),"")</f>
      </c>
      <c r="EG590">
        <f>IF($GL590&gt;=25,INDEX($DF:$DF,$GK590+25),"")</f>
      </c>
      <c r="EH590">
        <f>IF($GL590&gt;=26,INDEX($DF:$DF,$GK590+26),"")</f>
      </c>
      <c r="EI590">
        <f>IF($GL590&gt;=27,INDEX($DF:$DF,$GK590+27),"")</f>
      </c>
      <c r="EJ590">
        <f>IF($GL590&gt;=28,INDEX($DF:$DF,$GK590+28),"")</f>
      </c>
      <c r="EK590">
        <f>IF($GL590&gt;=29,INDEX($DF:$DF,$GK590+29),"")</f>
      </c>
      <c r="EL590">
        <f>IF($GL590&gt;=30,INDEX($DF:$DF,$GK590+30),"")</f>
      </c>
      <c r="EM590">
        <f>IF($GL590&gt;=31,INDEX($DF:$DF,$GK590+31),"")</f>
      </c>
      <c r="EN590">
        <f>IF($GL590&gt;=32,INDEX($DF:$DF,$GK590+32),"")</f>
      </c>
      <c r="EO590">
        <f>IF($GL590&gt;=33,INDEX($DF:$DF,$GK590+33),"")</f>
      </c>
      <c r="EP590">
        <f>IF($GL590&gt;=34,INDEX($DF:$DF,$GK590+34),"")</f>
      </c>
      <c r="EQ590">
        <f>IF($GL590&gt;=35,INDEX($DF:$DF,$GK590+35),"")</f>
      </c>
      <c r="ER590">
        <f>IF($GL590&gt;=36,INDEX($DF:$DF,$GK590+36),"")</f>
      </c>
      <c r="ES590">
        <f>IF($GL590&gt;=37,INDEX($DF:$DF,$GK590+37),"")</f>
      </c>
      <c r="ET590">
        <f>IF($GL590&gt;=38,INDEX($DF:$DF,$GK590+38),"")</f>
      </c>
      <c r="EU590">
        <f>IF($GL590&gt;=39,INDEX($DF:$DF,$GK590+39),"")</f>
      </c>
      <c r="EV590">
        <f>IF($GL590&gt;=40,INDEX($DF:$DF,$GK590+40),"")</f>
      </c>
      <c r="EW590">
        <f>IF($GL590&gt;=1,INDEX($DG:$DG,$GK590+1),"")</f>
      </c>
      <c r="EX590">
        <f>IF($GL590&gt;=2,INDEX($DG:$DG,$GK590+2),"")</f>
      </c>
      <c r="EY590">
        <f>IF($GL590&gt;=3,INDEX($DG:$DG,$GK590+3),"")</f>
      </c>
      <c r="EZ590">
        <f>IF($GL590&gt;=4,INDEX($DG:$DG,$GK590+4),"")</f>
      </c>
      <c r="FA590">
        <f>IF($GL590&gt;=5,INDEX($DG:$DG,$GK590+5),"")</f>
      </c>
      <c r="FB590">
        <f>IF($GL590&gt;=6,INDEX($DG:$DG,$GK590+6),"")</f>
      </c>
      <c r="FC590">
        <f>IF($GL590&gt;=7,INDEX($DG:$DG,$GK590+7),"")</f>
      </c>
      <c r="FD590">
        <f>IF($GL590&gt;=8,INDEX($DG:$DG,$GK590+8),"")</f>
      </c>
      <c r="FE590">
        <f>IF($GL590&gt;=9,INDEX($DG:$DG,$GK590+9),"")</f>
      </c>
      <c r="FF590">
        <f>IF($GL590&gt;=10,INDEX($DG:$DG,$GK590+10),"")</f>
      </c>
      <c r="FG590">
        <f>IF($GL590&gt;=11,INDEX($DG:$DG,$GK590+11),"")</f>
      </c>
      <c r="FH590">
        <f>IF($GL590&gt;=12,INDEX($DG:$DG,$GK590+12),"")</f>
      </c>
      <c r="FI590">
        <f>IF($GL590&gt;=13,INDEX($DG:$DG,$GK590+13),"")</f>
      </c>
      <c r="FJ590">
        <f>IF($GL590&gt;=14,INDEX($DG:$DG,$GK590+14),"")</f>
      </c>
      <c r="FK590">
        <f>IF($GL590&gt;=15,INDEX($DG:$DG,$GK590+15),"")</f>
      </c>
      <c r="FL590">
        <f>IF($GL590&gt;=16,INDEX($DG:$DG,$GK590+16),"")</f>
      </c>
      <c r="FM590">
        <f>IF($GL590&gt;=17,INDEX($DG:$DG,$GK590+17),"")</f>
      </c>
      <c r="FN590">
        <f>IF($GL590&gt;=18,INDEX($DG:$DG,$GK590+18),"")</f>
      </c>
      <c r="FO590">
        <f>IF($GL590&gt;=19,INDEX($DG:$DG,$GK590+19),"")</f>
      </c>
      <c r="FP590">
        <f>IF($GL590&gt;=20,INDEX($DG:$DG,$GK590+20),"")</f>
      </c>
      <c r="FQ590">
        <f>IF($GL590&gt;=21,INDEX($DG:$DG,$GK590+21),"")</f>
      </c>
      <c r="FR590">
        <f>IF($GL590&gt;=22,INDEX($DG:$DG,$GK590+22),"")</f>
      </c>
      <c r="FS590">
        <f>IF($GL590&gt;=23,INDEX($DG:$DG,$GK590+23),"")</f>
      </c>
      <c r="FT590">
        <f>IF($GL590&gt;=24,INDEX($DG:$DG,$GK590+24),"")</f>
      </c>
      <c r="FU590">
        <f>IF($GL590&gt;=25,INDEX($DG:$DG,$GK590+25),"")</f>
      </c>
      <c r="FV590">
        <f>IF($GL590&gt;=26,INDEX($DG:$DG,$GK590+26),"")</f>
      </c>
      <c r="FW590">
        <f>IF($GL590&gt;=27,INDEX($DG:$DG,$GK590+27),"")</f>
      </c>
      <c r="FX590">
        <f>IF($GL590&gt;=28,INDEX($DG:$DG,$GK590+28),"")</f>
      </c>
      <c r="FY590">
        <f>IF($GL590&gt;=29,INDEX($DG:$DG,$GK590+29),"")</f>
      </c>
      <c r="FZ590">
        <f>IF($GL590&gt;=30,INDEX($DG:$DG,$GK590+30),"")</f>
      </c>
      <c r="GA590">
        <f>IF($GL590&gt;=31,INDEX($DG:$DG,$GK590+31),"")</f>
      </c>
      <c r="GB590">
        <f>IF($GL590&gt;=32,INDEX($DG:$DG,$GK590+32),"")</f>
      </c>
      <c r="GC590">
        <f>IF($GL590&gt;=33,INDEX($DG:$DG,$GK590+33),"")</f>
      </c>
      <c r="GD590">
        <f>IF($GL590&gt;=34,INDEX($DG:$DG,$GK590+34),"")</f>
      </c>
      <c r="GE590">
        <f>IF($GL590&gt;=35,INDEX($DG:$DG,$GK590+35),"")</f>
      </c>
      <c r="GF590">
        <f>IF($GL590&gt;=36,INDEX($DG:$DG,$GK590+36),"")</f>
      </c>
      <c r="GG590">
        <f>IF($GL590&gt;=37,INDEX($DG:$DG,$GK590+37),"")</f>
      </c>
      <c r="GH590">
        <f>IF($GL590&gt;=38,INDEX($DG:$DG,$GK590+38),"")</f>
      </c>
      <c r="GI590">
        <f>IF($GL590&gt;=39,INDEX($DG:$DG,$GK590+39),"")</f>
      </c>
      <c r="GJ590">
        <f>IF($GL590&gt;=40,INDEX($DG:$DG,$GK590+40),"")</f>
      </c>
      <c r="GK590">
        <f>IFERROR(MATCH($DE590,$DF$2:$DF$166,0)+1,0)</f>
      </c>
      <c r="GL590">
        <f>IFERROR(INDEX($DH$2:$DH$166,MATCH($DE590,$DF$2:$DF$166,0)),0)</f>
      </c>
      <c r="GM590">
        <f>IFERROR(MATCH($H590,$DI$590:$EV$590,0),0)</f>
      </c>
      <c r="GN590">
        <f>IF($GM590&gt;0,INDEX($EW$590:$GJ$590,$GM590),"")</f>
      </c>
      <c r="GO590" t="s">
        <v>35</v>
      </c>
      <c r="GQ590">
        <f>IF($IZ590&gt;=1,INDEX($GO:$GO,$IY590+1),"")</f>
      </c>
      <c r="GR590">
        <f>IF($IZ590&gt;=2,INDEX($GO:$GO,$IY590+2),"")</f>
      </c>
      <c r="GS590">
        <f>IF($IZ590&gt;=3,INDEX($GO:$GO,$IY590+3),"")</f>
      </c>
      <c r="GT590">
        <f>IF($IZ590&gt;=4,INDEX($GO:$GO,$IY590+4),"")</f>
      </c>
      <c r="GU590">
        <f>IF($IZ590&gt;=5,INDEX($GO:$GO,$IY590+5),"")</f>
      </c>
      <c r="GV590">
        <f>IF($IZ590&gt;=6,INDEX($GO:$GO,$IY590+6),"")</f>
      </c>
      <c r="GW590">
        <f>IF($IZ590&gt;=7,INDEX($GO:$GO,$IY590+7),"")</f>
      </c>
      <c r="GX590">
        <f>IF($IZ590&gt;=8,INDEX($GO:$GO,$IY590+8),"")</f>
      </c>
      <c r="GY590">
        <f>IF($IZ590&gt;=9,INDEX($GO:$GO,$IY590+9),"")</f>
      </c>
      <c r="GZ590">
        <f>IF($IZ590&gt;=10,INDEX($GO:$GO,$IY590+10),"")</f>
      </c>
      <c r="HA590">
        <f>IF($IZ590&gt;=11,INDEX($GO:$GO,$IY590+11),"")</f>
      </c>
      <c r="HB590">
        <f>IF($IZ590&gt;=12,INDEX($GO:$GO,$IY590+12),"")</f>
      </c>
      <c r="HC590">
        <f>IF($IZ590&gt;=13,INDEX($GO:$GO,$IY590+13),"")</f>
      </c>
      <c r="HD590">
        <f>IF($IZ590&gt;=14,INDEX($GO:$GO,$IY590+14),"")</f>
      </c>
      <c r="HE590">
        <f>IF($IZ590&gt;=15,INDEX($GO:$GO,$IY590+15),"")</f>
      </c>
      <c r="HF590">
        <f>IF($IZ590&gt;=16,INDEX($GO:$GO,$IY590+16),"")</f>
      </c>
      <c r="HG590">
        <f>IF($IZ590&gt;=17,INDEX($GO:$GO,$IY590+17),"")</f>
      </c>
      <c r="HH590">
        <f>IF($IZ590&gt;=18,INDEX($GO:$GO,$IY590+18),"")</f>
      </c>
      <c r="HI590">
        <f>IF($IZ590&gt;=19,INDEX($GO:$GO,$IY590+19),"")</f>
      </c>
      <c r="HJ590">
        <f>IF($IZ590&gt;=20,INDEX($GO:$GO,$IY590+20),"")</f>
      </c>
      <c r="HK590">
        <f>IF($IZ590&gt;=21,INDEX($GO:$GO,$IY590+21),"")</f>
      </c>
      <c r="HL590">
        <f>IF($IZ590&gt;=22,INDEX($GO:$GO,$IY590+22),"")</f>
      </c>
      <c r="HM590">
        <f>IF($IZ590&gt;=23,INDEX($GO:$GO,$IY590+23),"")</f>
      </c>
      <c r="HN590">
        <f>IF($IZ590&gt;=24,INDEX($GO:$GO,$IY590+24),"")</f>
      </c>
      <c r="HO590">
        <f>IF($IZ590&gt;=25,INDEX($GO:$GO,$IY590+25),"")</f>
      </c>
      <c r="HP590">
        <f>IF($IZ590&gt;=26,INDEX($GO:$GO,$IY590+26),"")</f>
      </c>
      <c r="HQ590">
        <f>IF($IZ590&gt;=27,INDEX($GO:$GO,$IY590+27),"")</f>
      </c>
      <c r="HR590">
        <f>IF($IZ590&gt;=28,INDEX($GO:$GO,$IY590+28),"")</f>
      </c>
      <c r="HS590">
        <f>IF($IZ590&gt;=29,INDEX($GO:$GO,$IY590+29),"")</f>
      </c>
      <c r="HT590">
        <f>IF($IZ590&gt;=30,INDEX($GO:$GO,$IY590+30),"")</f>
      </c>
      <c r="HU590">
        <f>IF($IZ590&gt;=31,INDEX($GO:$GO,$IY590+31),"")</f>
      </c>
      <c r="HV590">
        <f>IF($IZ590&gt;=32,INDEX($GO:$GO,$IY590+32),"")</f>
      </c>
      <c r="HW590">
        <f>IF($IZ590&gt;=33,INDEX($GO:$GO,$IY590+33),"")</f>
      </c>
      <c r="HX590">
        <f>IF($IZ590&gt;=34,INDEX($GO:$GO,$IY590+34),"")</f>
      </c>
      <c r="HY590">
        <f>IF($IZ590&gt;=35,INDEX($GO:$GO,$IY590+35),"")</f>
      </c>
      <c r="HZ590">
        <f>IF($IZ590&gt;=36,INDEX($GO:$GO,$IY590+36),"")</f>
      </c>
      <c r="IA590">
        <f>IF($IZ590&gt;=37,INDEX($GO:$GO,$IY590+37),"")</f>
      </c>
      <c r="IB590">
        <f>IF($IZ590&gt;=38,INDEX($GO:$GO,$IY590+38),"")</f>
      </c>
      <c r="IC590">
        <f>IF($IZ590&gt;=39,INDEX($GO:$GO,$IY590+39),"")</f>
      </c>
      <c r="ID590">
        <f>IF($IZ590&gt;=40,INDEX($GO:$GO,$IY590+40),"")</f>
      </c>
      <c r="IE590">
        <f>IF($IZ590&gt;=41,INDEX($GO:$GO,$IY590+41),"")</f>
      </c>
      <c r="IF590">
        <f>IF($IZ590&gt;=42,INDEX($GO:$GO,$IY590+42),"")</f>
      </c>
      <c r="IG590">
        <f>IF($IZ590&gt;=43,INDEX($GO:$GO,$IY590+43),"")</f>
      </c>
      <c r="IH590">
        <f>IF($IZ590&gt;=44,INDEX($GO:$GO,$IY590+44),"")</f>
      </c>
      <c r="II590">
        <f>IF($IZ590&gt;=45,INDEX($GO:$GO,$IY590+45),"")</f>
      </c>
      <c r="IJ590">
        <f>IF($IZ590&gt;=46,INDEX($GO:$GO,$IY590+46),"")</f>
      </c>
      <c r="IK590">
        <f>IF($IZ590&gt;=47,INDEX($GO:$GO,$IY590+47),"")</f>
      </c>
      <c r="IL590">
        <f>IF($IZ590&gt;=48,INDEX($GO:$GO,$IY590+48),"")</f>
      </c>
      <c r="IM590">
        <f>IF($IZ590&gt;=49,INDEX($GO:$GO,$IY590+49),"")</f>
      </c>
      <c r="IN590">
        <f>IF($IZ590&gt;=50,INDEX($GO:$GO,$IY590+50),"")</f>
      </c>
      <c r="IO590">
        <f>IF($IZ590&gt;=51,INDEX($GO:$GO,$IY590+51),"")</f>
      </c>
      <c r="IP590">
        <f>IF($IZ590&gt;=52,INDEX($GO:$GO,$IY590+52),"")</f>
      </c>
      <c r="IQ590">
        <f>IF($IZ590&gt;=53,INDEX($GO:$GO,$IY590+53),"")</f>
      </c>
      <c r="IR590">
        <f>IF($IZ590&gt;=54,INDEX($GO:$GO,$IY590+54),"")</f>
      </c>
      <c r="IS590">
        <f>IF($IZ590&gt;=55,INDEX($GO:$GO,$IY590+55),"")</f>
      </c>
      <c r="IT590">
        <f>IF($IZ590&gt;=56,INDEX($GO:$GO,$IY590+56),"")</f>
      </c>
      <c r="IU590">
        <f>IF($IZ590&gt;=57,INDEX($GO:$GO,$IY590+57),"")</f>
      </c>
      <c r="IV590">
        <f>IF($IZ590&gt;=58,INDEX($GO:$GO,$IY590+58),"")</f>
      </c>
      <c r="IW590">
        <f>IF($IZ590&gt;=59,INDEX($GO:$GO,$IY590+59),"")</f>
      </c>
      <c r="IX590">
        <f>IF($IZ590&gt;=60,INDEX($GO:$GO,$IY590+60),"")</f>
      </c>
      <c r="IY590">
        <f>IFERROR(MATCH($GN590,$GO$2:$GO$827,0)+1,0)</f>
      </c>
      <c r="IZ590">
        <f>IFERROR(INDEX($GP$2:$GP$827,MATCH($GN590,$GO$2:$GO$827,0)),0)</f>
      </c>
      <c r="JA590" t="s">
        <v>23</v>
      </c>
      <c r="JB590" t="s">
        <v>23</v>
      </c>
    </row>
    <row r="591" spans="1:262" x14ac:dyDescent="0.25">
      <c r="F591" s="1"/>
      <c r="G591" s="1"/>
      <c r="H591" s="1"/>
      <c r="I591" s="1"/>
      <c r="J591" s="1">
        <f>IFERROR(IF(FIND(" - ",$F591)&gt;0,MID($F591,FIND(" - ",$F591)+3,LEN($F591)),""),"")</f>
      </c>
      <c r="L591" s="1"/>
      <c r="N591" t="s">
        <v>23</v>
      </c>
      <c r="P591">
        <f>IF(OR($N591="",$O591=""),"",IFERROR($N591/$O591,0))</f>
      </c>
      <c r="Q591">
        <f>IF($N591="","",
IF($G591="","",
IF(ISNUMBER(SEARCH("exempt",LOWER($G591))),0,
$N591*(VALUE(SUBSTITUTE($G591,"%",""))/100))))</f>
      </c>
      <c r="W591">
        <f>IF($N591="","",
SUM($N591,$Q591,$U591,$R591,$T591)-
IF($V591="",0,VALUE($V591)))</f>
      </c>
      <c r="AE591" t="s">
        <v>1663</v>
      </c>
      <c r="AJ591" t="s">
        <v>194</v>
      </c>
      <c r="AM591">
        <f>IFERROR(LEFT($F591,FIND(" - ",$F591)-1),$F591)</f>
      </c>
      <c r="AP591">
        <f>IF($CE591&gt;=1,INDEX($AN:$AN,$CD591+1),"")</f>
      </c>
      <c r="AQ591">
        <f>IF($CE591&gt;=2,INDEX($AN:$AN,$CD591+2),"")</f>
      </c>
      <c r="AR591">
        <f>IF($CE591&gt;=3,INDEX($AN:$AN,$CD591+3),"")</f>
      </c>
      <c r="AS591">
        <f>IF($CE591&gt;=4,INDEX($AN:$AN,$CD591+4),"")</f>
      </c>
      <c r="AT591">
        <f>IF($CE591&gt;=5,INDEX($AN:$AN,$CD591+5),"")</f>
      </c>
      <c r="AU591">
        <f>IF($CE591&gt;=6,INDEX($AN:$AN,$CD591+6),"")</f>
      </c>
      <c r="AV591">
        <f>IF($CE591&gt;=7,INDEX($AN:$AN,$CD591+7),"")</f>
      </c>
      <c r="AW591">
        <f>IF($CE591&gt;=8,INDEX($AN:$AN,$CD591+8),"")</f>
      </c>
      <c r="AX591">
        <f>IF($CE591&gt;=9,INDEX($AN:$AN,$CD591+9),"")</f>
      </c>
      <c r="AY591">
        <f>IF($CE591&gt;=10,INDEX($AN:$AN,$CD591+10),"")</f>
      </c>
      <c r="AZ591">
        <f>IF($CE591&gt;=11,INDEX($AN:$AN,$CD591+11),"")</f>
      </c>
      <c r="BA591">
        <f>IF($CE591&gt;=12,INDEX($AN:$AN,$CD591+12),"")</f>
      </c>
      <c r="BB591">
        <f>IF($CE591&gt;=13,INDEX($AN:$AN,$CD591+13),"")</f>
      </c>
      <c r="BC591">
        <f>IF($CE591&gt;=14,INDEX($AN:$AN,$CD591+14),"")</f>
      </c>
      <c r="BD591">
        <f>IF($CE591&gt;=15,INDEX($AN:$AN,$CD591+15),"")</f>
      </c>
      <c r="BE591">
        <f>IF($CE591&gt;=16,INDEX($AN:$AN,$CD591+16),"")</f>
      </c>
      <c r="BF591">
        <f>IF($CE591&gt;=17,INDEX($AN:$AN,$CD591+17),"")</f>
      </c>
      <c r="BG591">
        <f>IF($CE591&gt;=18,INDEX($AN:$AN,$CD591+18),"")</f>
      </c>
      <c r="BH591">
        <f>IF($CE591&gt;=19,INDEX($AN:$AN,$CD591+19),"")</f>
      </c>
      <c r="BI591">
        <f>IF($CE591&gt;=20,INDEX($AN:$AN,$CD591+20),"")</f>
      </c>
      <c r="BJ591">
        <f>IF($CE591&gt;=21,INDEX($AN:$AN,$CD591+21),"")</f>
      </c>
      <c r="BK591">
        <f>IF($CE591&gt;=22,INDEX($AN:$AN,$CD591+22),"")</f>
      </c>
      <c r="BL591">
        <f>IF($CE591&gt;=23,INDEX($AN:$AN,$CD591+23),"")</f>
      </c>
      <c r="BM591">
        <f>IF($CE591&gt;=24,INDEX($AN:$AN,$CD591+24),"")</f>
      </c>
      <c r="BN591">
        <f>IF($CE591&gt;=25,INDEX($AN:$AN,$CD591+25),"")</f>
      </c>
      <c r="BO591">
        <f>IF($CE591&gt;=26,INDEX($AN:$AN,$CD591+26),"")</f>
      </c>
      <c r="BP591">
        <f>IF($CE591&gt;=27,INDEX($AN:$AN,$CD591+27),"")</f>
      </c>
      <c r="BQ591">
        <f>IF($CE591&gt;=28,INDEX($AN:$AN,$CD591+28),"")</f>
      </c>
      <c r="BR591">
        <f>IF($CE591&gt;=29,INDEX($AN:$AN,$CD591+29),"")</f>
      </c>
      <c r="BS591">
        <f>IF($CE591&gt;=30,INDEX($AN:$AN,$CD591+30),"")</f>
      </c>
      <c r="BT591">
        <f>IF($CE591&gt;=31,INDEX($AN:$AN,$CD591+31),"")</f>
      </c>
      <c r="BU591">
        <f>IF($CE591&gt;=32,INDEX($AN:$AN,$CD591+32),"")</f>
      </c>
      <c r="BV591">
        <f>IF($CE591&gt;=33,INDEX($AN:$AN,$CD591+33),"")</f>
      </c>
      <c r="BW591">
        <f>IF($CE591&gt;=34,INDEX($AN:$AN,$CD591+34),"")</f>
      </c>
      <c r="BX591">
        <f>IF($CE591&gt;=35,INDEX($AN:$AN,$CD591+35),"")</f>
      </c>
      <c r="BY591">
        <f>IF($CE591&gt;=36,INDEX($AN:$AN,$CD591+36),"")</f>
      </c>
      <c r="BZ591">
        <f>IF($CE591&gt;=37,INDEX($AN:$AN,$CD591+37),"")</f>
      </c>
      <c r="CA591">
        <f>IF($CE591&gt;=38,INDEX($AN:$AN,$CD591+38),"")</f>
      </c>
      <c r="CB591">
        <f>IF($CE591&gt;=39,INDEX($AN:$AN,$CD591+39),"")</f>
      </c>
      <c r="CC591">
        <f>IF($CE591&gt;=40,INDEX($AN:$AN,$CD591+40),"")</f>
      </c>
      <c r="CD591">
        <f>IFERROR(MATCH($AM591,$AN$2:$AN$133,0)+1,0)</f>
      </c>
      <c r="CE591">
        <f>IFERROR(INDEX($AO$2:$AO$133,MATCH($AM591,$AN$2:$AN$133,0)),0)</f>
      </c>
      <c r="CF591">
        <f>IFERROR(LEFT($K591,FIND(" - ",$K591)-1),$K591)</f>
      </c>
      <c r="CG591" t="s">
        <v>108</v>
      </c>
      <c r="CI591">
        <f>IF($DD591&gt;=1,INDEX($CG:$CG,$DC591+1),"")</f>
      </c>
      <c r="CJ591">
        <f>IF($DD591&gt;=2,INDEX($CG:$CG,$DC591+2),"")</f>
      </c>
      <c r="CK591">
        <f>IF($DD591&gt;=3,INDEX($CG:$CG,$DC591+3),"")</f>
      </c>
      <c r="CL591">
        <f>IF($DD591&gt;=4,INDEX($CG:$CG,$DC591+4),"")</f>
      </c>
      <c r="CM591">
        <f>IF($DD591&gt;=5,INDEX($CG:$CG,$DC591+5),"")</f>
      </c>
      <c r="CN591">
        <f>IF($DD591&gt;=6,INDEX($CG:$CG,$DC591+6),"")</f>
      </c>
      <c r="CO591">
        <f>IF($DD591&gt;=7,INDEX($CG:$CG,$DC591+7),"")</f>
      </c>
      <c r="CP591">
        <f>IF($DD591&gt;=8,INDEX($CG:$CG,$DC591+8),"")</f>
      </c>
      <c r="CQ591">
        <f>IF($DD591&gt;=9,INDEX($CG:$CG,$DC591+9),"")</f>
      </c>
      <c r="CR591">
        <f>IF($DD591&gt;=10,INDEX($CG:$CG,$DC591+10),"")</f>
      </c>
      <c r="CS591">
        <f>IF($DD591&gt;=11,INDEX($CG:$CG,$DC591+11),"")</f>
      </c>
      <c r="CT591">
        <f>IF($DD591&gt;=12,INDEX($CG:$CG,$DC591+12),"")</f>
      </c>
      <c r="CU591">
        <f>IF($DD591&gt;=13,INDEX($CG:$CG,$DC591+13),"")</f>
      </c>
      <c r="CV591">
        <f>IF($DD591&gt;=14,INDEX($CG:$CG,$DC591+14),"")</f>
      </c>
      <c r="CW591">
        <f>IF($DD591&gt;=15,INDEX($CG:$CG,$DC591+15),"")</f>
      </c>
      <c r="CX591">
        <f>IF($DD591&gt;=16,INDEX($CG:$CG,$DC591+16),"")</f>
      </c>
      <c r="CY591">
        <f>IF($DD591&gt;=17,INDEX($CG:$CG,$DC591+17),"")</f>
      </c>
      <c r="CZ591">
        <f>IF($DD591&gt;=18,INDEX($CG:$CG,$DC591+18),"")</f>
      </c>
      <c r="DA591">
        <f>IF($DD591&gt;=19,INDEX($CG:$CG,$DC591+19),"")</f>
      </c>
      <c r="DB591">
        <f>IF($DD591&gt;=20,INDEX($CG:$CG,$DC591+20),"")</f>
      </c>
      <c r="DC591">
        <f>IFERROR(MATCH($CF591,$CG$2:$CG$1558,0)+1,0)</f>
      </c>
      <c r="DD591">
        <f>IFERROR(INDEX($CH$2:$CH$1558,MATCH($CF591,$CG$2:$CG$1558,0)),0)</f>
      </c>
      <c r="DE591">
        <f>IFERROR(INDEX($AL:$AL,MATCH($G591,$AK:$AK,0))&amp;"","")</f>
      </c>
      <c r="DI591">
        <f>IF($GL591&gt;=1,INDEX($DF:$DF,$GK591+1),"")</f>
      </c>
      <c r="DJ591">
        <f>IF($GL591&gt;=2,INDEX($DF:$DF,$GK591+2),"")</f>
      </c>
      <c r="DK591">
        <f>IF($GL591&gt;=3,INDEX($DF:$DF,$GK591+3),"")</f>
      </c>
      <c r="DL591">
        <f>IF($GL591&gt;=4,INDEX($DF:$DF,$GK591+4),"")</f>
      </c>
      <c r="DM591">
        <f>IF($GL591&gt;=5,INDEX($DF:$DF,$GK591+5),"")</f>
      </c>
      <c r="DN591">
        <f>IF($GL591&gt;=6,INDEX($DF:$DF,$GK591+6),"")</f>
      </c>
      <c r="DO591">
        <f>IF($GL591&gt;=7,INDEX($DF:$DF,$GK591+7),"")</f>
      </c>
      <c r="DP591">
        <f>IF($GL591&gt;=8,INDEX($DF:$DF,$GK591+8),"")</f>
      </c>
      <c r="DQ591">
        <f>IF($GL591&gt;=9,INDEX($DF:$DF,$GK591+9),"")</f>
      </c>
      <c r="DR591">
        <f>IF($GL591&gt;=10,INDEX($DF:$DF,$GK591+10),"")</f>
      </c>
      <c r="DS591">
        <f>IF($GL591&gt;=11,INDEX($DF:$DF,$GK591+11),"")</f>
      </c>
      <c r="DT591">
        <f>IF($GL591&gt;=12,INDEX($DF:$DF,$GK591+12),"")</f>
      </c>
      <c r="DU591">
        <f>IF($GL591&gt;=13,INDEX($DF:$DF,$GK591+13),"")</f>
      </c>
      <c r="DV591">
        <f>IF($GL591&gt;=14,INDEX($DF:$DF,$GK591+14),"")</f>
      </c>
      <c r="DW591">
        <f>IF($GL591&gt;=15,INDEX($DF:$DF,$GK591+15),"")</f>
      </c>
      <c r="DX591">
        <f>IF($GL591&gt;=16,INDEX($DF:$DF,$GK591+16),"")</f>
      </c>
      <c r="DY591">
        <f>IF($GL591&gt;=17,INDEX($DF:$DF,$GK591+17),"")</f>
      </c>
      <c r="DZ591">
        <f>IF($GL591&gt;=18,INDEX($DF:$DF,$GK591+18),"")</f>
      </c>
      <c r="EA591">
        <f>IF($GL591&gt;=19,INDEX($DF:$DF,$GK591+19),"")</f>
      </c>
      <c r="EB591">
        <f>IF($GL591&gt;=20,INDEX($DF:$DF,$GK591+20),"")</f>
      </c>
      <c r="EC591">
        <f>IF($GL591&gt;=21,INDEX($DF:$DF,$GK591+21),"")</f>
      </c>
      <c r="ED591">
        <f>IF($GL591&gt;=22,INDEX($DF:$DF,$GK591+22),"")</f>
      </c>
      <c r="EE591">
        <f>IF($GL591&gt;=23,INDEX($DF:$DF,$GK591+23),"")</f>
      </c>
      <c r="EF591">
        <f>IF($GL591&gt;=24,INDEX($DF:$DF,$GK591+24),"")</f>
      </c>
      <c r="EG591">
        <f>IF($GL591&gt;=25,INDEX($DF:$DF,$GK591+25),"")</f>
      </c>
      <c r="EH591">
        <f>IF($GL591&gt;=26,INDEX($DF:$DF,$GK591+26),"")</f>
      </c>
      <c r="EI591">
        <f>IF($GL591&gt;=27,INDEX($DF:$DF,$GK591+27),"")</f>
      </c>
      <c r="EJ591">
        <f>IF($GL591&gt;=28,INDEX($DF:$DF,$GK591+28),"")</f>
      </c>
      <c r="EK591">
        <f>IF($GL591&gt;=29,INDEX($DF:$DF,$GK591+29),"")</f>
      </c>
      <c r="EL591">
        <f>IF($GL591&gt;=30,INDEX($DF:$DF,$GK591+30),"")</f>
      </c>
      <c r="EM591">
        <f>IF($GL591&gt;=31,INDEX($DF:$DF,$GK591+31),"")</f>
      </c>
      <c r="EN591">
        <f>IF($GL591&gt;=32,INDEX($DF:$DF,$GK591+32),"")</f>
      </c>
      <c r="EO591">
        <f>IF($GL591&gt;=33,INDEX($DF:$DF,$GK591+33),"")</f>
      </c>
      <c r="EP591">
        <f>IF($GL591&gt;=34,INDEX($DF:$DF,$GK591+34),"")</f>
      </c>
      <c r="EQ591">
        <f>IF($GL591&gt;=35,INDEX($DF:$DF,$GK591+35),"")</f>
      </c>
      <c r="ER591">
        <f>IF($GL591&gt;=36,INDEX($DF:$DF,$GK591+36),"")</f>
      </c>
      <c r="ES591">
        <f>IF($GL591&gt;=37,INDEX($DF:$DF,$GK591+37),"")</f>
      </c>
      <c r="ET591">
        <f>IF($GL591&gt;=38,INDEX($DF:$DF,$GK591+38),"")</f>
      </c>
      <c r="EU591">
        <f>IF($GL591&gt;=39,INDEX($DF:$DF,$GK591+39),"")</f>
      </c>
      <c r="EV591">
        <f>IF($GL591&gt;=40,INDEX($DF:$DF,$GK591+40),"")</f>
      </c>
      <c r="EW591">
        <f>IF($GL591&gt;=1,INDEX($DG:$DG,$GK591+1),"")</f>
      </c>
      <c r="EX591">
        <f>IF($GL591&gt;=2,INDEX($DG:$DG,$GK591+2),"")</f>
      </c>
      <c r="EY591">
        <f>IF($GL591&gt;=3,INDEX($DG:$DG,$GK591+3),"")</f>
      </c>
      <c r="EZ591">
        <f>IF($GL591&gt;=4,INDEX($DG:$DG,$GK591+4),"")</f>
      </c>
      <c r="FA591">
        <f>IF($GL591&gt;=5,INDEX($DG:$DG,$GK591+5),"")</f>
      </c>
      <c r="FB591">
        <f>IF($GL591&gt;=6,INDEX($DG:$DG,$GK591+6),"")</f>
      </c>
      <c r="FC591">
        <f>IF($GL591&gt;=7,INDEX($DG:$DG,$GK591+7),"")</f>
      </c>
      <c r="FD591">
        <f>IF($GL591&gt;=8,INDEX($DG:$DG,$GK591+8),"")</f>
      </c>
      <c r="FE591">
        <f>IF($GL591&gt;=9,INDEX($DG:$DG,$GK591+9),"")</f>
      </c>
      <c r="FF591">
        <f>IF($GL591&gt;=10,INDEX($DG:$DG,$GK591+10),"")</f>
      </c>
      <c r="FG591">
        <f>IF($GL591&gt;=11,INDEX($DG:$DG,$GK591+11),"")</f>
      </c>
      <c r="FH591">
        <f>IF($GL591&gt;=12,INDEX($DG:$DG,$GK591+12),"")</f>
      </c>
      <c r="FI591">
        <f>IF($GL591&gt;=13,INDEX($DG:$DG,$GK591+13),"")</f>
      </c>
      <c r="FJ591">
        <f>IF($GL591&gt;=14,INDEX($DG:$DG,$GK591+14),"")</f>
      </c>
      <c r="FK591">
        <f>IF($GL591&gt;=15,INDEX($DG:$DG,$GK591+15),"")</f>
      </c>
      <c r="FL591">
        <f>IF($GL591&gt;=16,INDEX($DG:$DG,$GK591+16),"")</f>
      </c>
      <c r="FM591">
        <f>IF($GL591&gt;=17,INDEX($DG:$DG,$GK591+17),"")</f>
      </c>
      <c r="FN591">
        <f>IF($GL591&gt;=18,INDEX($DG:$DG,$GK591+18),"")</f>
      </c>
      <c r="FO591">
        <f>IF($GL591&gt;=19,INDEX($DG:$DG,$GK591+19),"")</f>
      </c>
      <c r="FP591">
        <f>IF($GL591&gt;=20,INDEX($DG:$DG,$GK591+20),"")</f>
      </c>
      <c r="FQ591">
        <f>IF($GL591&gt;=21,INDEX($DG:$DG,$GK591+21),"")</f>
      </c>
      <c r="FR591">
        <f>IF($GL591&gt;=22,INDEX($DG:$DG,$GK591+22),"")</f>
      </c>
      <c r="FS591">
        <f>IF($GL591&gt;=23,INDEX($DG:$DG,$GK591+23),"")</f>
      </c>
      <c r="FT591">
        <f>IF($GL591&gt;=24,INDEX($DG:$DG,$GK591+24),"")</f>
      </c>
      <c r="FU591">
        <f>IF($GL591&gt;=25,INDEX($DG:$DG,$GK591+25),"")</f>
      </c>
      <c r="FV591">
        <f>IF($GL591&gt;=26,INDEX($DG:$DG,$GK591+26),"")</f>
      </c>
      <c r="FW591">
        <f>IF($GL591&gt;=27,INDEX($DG:$DG,$GK591+27),"")</f>
      </c>
      <c r="FX591">
        <f>IF($GL591&gt;=28,INDEX($DG:$DG,$GK591+28),"")</f>
      </c>
      <c r="FY591">
        <f>IF($GL591&gt;=29,INDEX($DG:$DG,$GK591+29),"")</f>
      </c>
      <c r="FZ591">
        <f>IF($GL591&gt;=30,INDEX($DG:$DG,$GK591+30),"")</f>
      </c>
      <c r="GA591">
        <f>IF($GL591&gt;=31,INDEX($DG:$DG,$GK591+31),"")</f>
      </c>
      <c r="GB591">
        <f>IF($GL591&gt;=32,INDEX($DG:$DG,$GK591+32),"")</f>
      </c>
      <c r="GC591">
        <f>IF($GL591&gt;=33,INDEX($DG:$DG,$GK591+33),"")</f>
      </c>
      <c r="GD591">
        <f>IF($GL591&gt;=34,INDEX($DG:$DG,$GK591+34),"")</f>
      </c>
      <c r="GE591">
        <f>IF($GL591&gt;=35,INDEX($DG:$DG,$GK591+35),"")</f>
      </c>
      <c r="GF591">
        <f>IF($GL591&gt;=36,INDEX($DG:$DG,$GK591+36),"")</f>
      </c>
      <c r="GG591">
        <f>IF($GL591&gt;=37,INDEX($DG:$DG,$GK591+37),"")</f>
      </c>
      <c r="GH591">
        <f>IF($GL591&gt;=38,INDEX($DG:$DG,$GK591+38),"")</f>
      </c>
      <c r="GI591">
        <f>IF($GL591&gt;=39,INDEX($DG:$DG,$GK591+39),"")</f>
      </c>
      <c r="GJ591">
        <f>IF($GL591&gt;=40,INDEX($DG:$DG,$GK591+40),"")</f>
      </c>
      <c r="GK591">
        <f>IFERROR(MATCH($DE591,$DF$2:$DF$166,0)+1,0)</f>
      </c>
      <c r="GL591">
        <f>IFERROR(INDEX($DH$2:$DH$166,MATCH($DE591,$DF$2:$DF$166,0)),0)</f>
      </c>
      <c r="GM591">
        <f>IFERROR(MATCH($H591,$DI$591:$EV$591,0),0)</f>
      </c>
      <c r="GN591">
        <f>IF($GM591&gt;0,INDEX($EW$591:$GJ$591,$GM591),"")</f>
      </c>
      <c r="GO591" t="s">
        <v>1433</v>
      </c>
      <c r="GQ591">
        <f>IF($IZ591&gt;=1,INDEX($GO:$GO,$IY591+1),"")</f>
      </c>
      <c r="GR591">
        <f>IF($IZ591&gt;=2,INDEX($GO:$GO,$IY591+2),"")</f>
      </c>
      <c r="GS591">
        <f>IF($IZ591&gt;=3,INDEX($GO:$GO,$IY591+3),"")</f>
      </c>
      <c r="GT591">
        <f>IF($IZ591&gt;=4,INDEX($GO:$GO,$IY591+4),"")</f>
      </c>
      <c r="GU591">
        <f>IF($IZ591&gt;=5,INDEX($GO:$GO,$IY591+5),"")</f>
      </c>
      <c r="GV591">
        <f>IF($IZ591&gt;=6,INDEX($GO:$GO,$IY591+6),"")</f>
      </c>
      <c r="GW591">
        <f>IF($IZ591&gt;=7,INDEX($GO:$GO,$IY591+7),"")</f>
      </c>
      <c r="GX591">
        <f>IF($IZ591&gt;=8,INDEX($GO:$GO,$IY591+8),"")</f>
      </c>
      <c r="GY591">
        <f>IF($IZ591&gt;=9,INDEX($GO:$GO,$IY591+9),"")</f>
      </c>
      <c r="GZ591">
        <f>IF($IZ591&gt;=10,INDEX($GO:$GO,$IY591+10),"")</f>
      </c>
      <c r="HA591">
        <f>IF($IZ591&gt;=11,INDEX($GO:$GO,$IY591+11),"")</f>
      </c>
      <c r="HB591">
        <f>IF($IZ591&gt;=12,INDEX($GO:$GO,$IY591+12),"")</f>
      </c>
      <c r="HC591">
        <f>IF($IZ591&gt;=13,INDEX($GO:$GO,$IY591+13),"")</f>
      </c>
      <c r="HD591">
        <f>IF($IZ591&gt;=14,INDEX($GO:$GO,$IY591+14),"")</f>
      </c>
      <c r="HE591">
        <f>IF($IZ591&gt;=15,INDEX($GO:$GO,$IY591+15),"")</f>
      </c>
      <c r="HF591">
        <f>IF($IZ591&gt;=16,INDEX($GO:$GO,$IY591+16),"")</f>
      </c>
      <c r="HG591">
        <f>IF($IZ591&gt;=17,INDEX($GO:$GO,$IY591+17),"")</f>
      </c>
      <c r="HH591">
        <f>IF($IZ591&gt;=18,INDEX($GO:$GO,$IY591+18),"")</f>
      </c>
      <c r="HI591">
        <f>IF($IZ591&gt;=19,INDEX($GO:$GO,$IY591+19),"")</f>
      </c>
      <c r="HJ591">
        <f>IF($IZ591&gt;=20,INDEX($GO:$GO,$IY591+20),"")</f>
      </c>
      <c r="HK591">
        <f>IF($IZ591&gt;=21,INDEX($GO:$GO,$IY591+21),"")</f>
      </c>
      <c r="HL591">
        <f>IF($IZ591&gt;=22,INDEX($GO:$GO,$IY591+22),"")</f>
      </c>
      <c r="HM591">
        <f>IF($IZ591&gt;=23,INDEX($GO:$GO,$IY591+23),"")</f>
      </c>
      <c r="HN591">
        <f>IF($IZ591&gt;=24,INDEX($GO:$GO,$IY591+24),"")</f>
      </c>
      <c r="HO591">
        <f>IF($IZ591&gt;=25,INDEX($GO:$GO,$IY591+25),"")</f>
      </c>
      <c r="HP591">
        <f>IF($IZ591&gt;=26,INDEX($GO:$GO,$IY591+26),"")</f>
      </c>
      <c r="HQ591">
        <f>IF($IZ591&gt;=27,INDEX($GO:$GO,$IY591+27),"")</f>
      </c>
      <c r="HR591">
        <f>IF($IZ591&gt;=28,INDEX($GO:$GO,$IY591+28),"")</f>
      </c>
      <c r="HS591">
        <f>IF($IZ591&gt;=29,INDEX($GO:$GO,$IY591+29),"")</f>
      </c>
      <c r="HT591">
        <f>IF($IZ591&gt;=30,INDEX($GO:$GO,$IY591+30),"")</f>
      </c>
      <c r="HU591">
        <f>IF($IZ591&gt;=31,INDEX($GO:$GO,$IY591+31),"")</f>
      </c>
      <c r="HV591">
        <f>IF($IZ591&gt;=32,INDEX($GO:$GO,$IY591+32),"")</f>
      </c>
      <c r="HW591">
        <f>IF($IZ591&gt;=33,INDEX($GO:$GO,$IY591+33),"")</f>
      </c>
      <c r="HX591">
        <f>IF($IZ591&gt;=34,INDEX($GO:$GO,$IY591+34),"")</f>
      </c>
      <c r="HY591">
        <f>IF($IZ591&gt;=35,INDEX($GO:$GO,$IY591+35),"")</f>
      </c>
      <c r="HZ591">
        <f>IF($IZ591&gt;=36,INDEX($GO:$GO,$IY591+36),"")</f>
      </c>
      <c r="IA591">
        <f>IF($IZ591&gt;=37,INDEX($GO:$GO,$IY591+37),"")</f>
      </c>
      <c r="IB591">
        <f>IF($IZ591&gt;=38,INDEX($GO:$GO,$IY591+38),"")</f>
      </c>
      <c r="IC591">
        <f>IF($IZ591&gt;=39,INDEX($GO:$GO,$IY591+39),"")</f>
      </c>
      <c r="ID591">
        <f>IF($IZ591&gt;=40,INDEX($GO:$GO,$IY591+40),"")</f>
      </c>
      <c r="IE591">
        <f>IF($IZ591&gt;=41,INDEX($GO:$GO,$IY591+41),"")</f>
      </c>
      <c r="IF591">
        <f>IF($IZ591&gt;=42,INDEX($GO:$GO,$IY591+42),"")</f>
      </c>
      <c r="IG591">
        <f>IF($IZ591&gt;=43,INDEX($GO:$GO,$IY591+43),"")</f>
      </c>
      <c r="IH591">
        <f>IF($IZ591&gt;=44,INDEX($GO:$GO,$IY591+44),"")</f>
      </c>
      <c r="II591">
        <f>IF($IZ591&gt;=45,INDEX($GO:$GO,$IY591+45),"")</f>
      </c>
      <c r="IJ591">
        <f>IF($IZ591&gt;=46,INDEX($GO:$GO,$IY591+46),"")</f>
      </c>
      <c r="IK591">
        <f>IF($IZ591&gt;=47,INDEX($GO:$GO,$IY591+47),"")</f>
      </c>
      <c r="IL591">
        <f>IF($IZ591&gt;=48,INDEX($GO:$GO,$IY591+48),"")</f>
      </c>
      <c r="IM591">
        <f>IF($IZ591&gt;=49,INDEX($GO:$GO,$IY591+49),"")</f>
      </c>
      <c r="IN591">
        <f>IF($IZ591&gt;=50,INDEX($GO:$GO,$IY591+50),"")</f>
      </c>
      <c r="IO591">
        <f>IF($IZ591&gt;=51,INDEX($GO:$GO,$IY591+51),"")</f>
      </c>
      <c r="IP591">
        <f>IF($IZ591&gt;=52,INDEX($GO:$GO,$IY591+52),"")</f>
      </c>
      <c r="IQ591">
        <f>IF($IZ591&gt;=53,INDEX($GO:$GO,$IY591+53),"")</f>
      </c>
      <c r="IR591">
        <f>IF($IZ591&gt;=54,INDEX($GO:$GO,$IY591+54),"")</f>
      </c>
      <c r="IS591">
        <f>IF($IZ591&gt;=55,INDEX($GO:$GO,$IY591+55),"")</f>
      </c>
      <c r="IT591">
        <f>IF($IZ591&gt;=56,INDEX($GO:$GO,$IY591+56),"")</f>
      </c>
      <c r="IU591">
        <f>IF($IZ591&gt;=57,INDEX($GO:$GO,$IY591+57),"")</f>
      </c>
      <c r="IV591">
        <f>IF($IZ591&gt;=58,INDEX($GO:$GO,$IY591+58),"")</f>
      </c>
      <c r="IW591">
        <f>IF($IZ591&gt;=59,INDEX($GO:$GO,$IY591+59),"")</f>
      </c>
      <c r="IX591">
        <f>IF($IZ591&gt;=60,INDEX($GO:$GO,$IY591+60),"")</f>
      </c>
      <c r="IY591">
        <f>IFERROR(MATCH($GN591,$GO$2:$GO$827,0)+1,0)</f>
      </c>
      <c r="IZ591">
        <f>IFERROR(INDEX($GP$2:$GP$827,MATCH($GN591,$GO$2:$GO$827,0)),0)</f>
      </c>
      <c r="JA591" t="s">
        <v>23</v>
      </c>
      <c r="JB591" t="s">
        <v>23</v>
      </c>
    </row>
    <row r="592" spans="1:262" x14ac:dyDescent="0.25">
      <c r="F592" s="1"/>
      <c r="G592" s="1"/>
      <c r="H592" s="1"/>
      <c r="I592" s="1"/>
      <c r="J592" s="1">
        <f>IFERROR(IF(FIND(" - ",$F592)&gt;0,MID($F592,FIND(" - ",$F592)+3,LEN($F592)),""),"")</f>
      </c>
      <c r="L592" s="1"/>
      <c r="N592" t="s">
        <v>23</v>
      </c>
      <c r="P592">
        <f>IF(OR($N592="",$O592=""),"",IFERROR($N592/$O592,0))</f>
      </c>
      <c r="Q592">
        <f>IF($N592="","",
IF($G592="","",
IF(ISNUMBER(SEARCH("exempt",LOWER($G592))),0,
$N592*(VALUE(SUBSTITUTE($G592,"%",""))/100))))</f>
      </c>
      <c r="W592">
        <f>IF($N592="","",
SUM($N592,$Q592,$U592,$R592,$T592)-
IF($V592="",0,VALUE($V592)))</f>
      </c>
      <c r="AE592" t="s">
        <v>1664</v>
      </c>
      <c r="AJ592" t="s">
        <v>203</v>
      </c>
      <c r="AM592">
        <f>IFERROR(LEFT($F592,FIND(" - ",$F592)-1),$F592)</f>
      </c>
      <c r="AP592">
        <f>IF($CE592&gt;=1,INDEX($AN:$AN,$CD592+1),"")</f>
      </c>
      <c r="AQ592">
        <f>IF($CE592&gt;=2,INDEX($AN:$AN,$CD592+2),"")</f>
      </c>
      <c r="AR592">
        <f>IF($CE592&gt;=3,INDEX($AN:$AN,$CD592+3),"")</f>
      </c>
      <c r="AS592">
        <f>IF($CE592&gt;=4,INDEX($AN:$AN,$CD592+4),"")</f>
      </c>
      <c r="AT592">
        <f>IF($CE592&gt;=5,INDEX($AN:$AN,$CD592+5),"")</f>
      </c>
      <c r="AU592">
        <f>IF($CE592&gt;=6,INDEX($AN:$AN,$CD592+6),"")</f>
      </c>
      <c r="AV592">
        <f>IF($CE592&gt;=7,INDEX($AN:$AN,$CD592+7),"")</f>
      </c>
      <c r="AW592">
        <f>IF($CE592&gt;=8,INDEX($AN:$AN,$CD592+8),"")</f>
      </c>
      <c r="AX592">
        <f>IF($CE592&gt;=9,INDEX($AN:$AN,$CD592+9),"")</f>
      </c>
      <c r="AY592">
        <f>IF($CE592&gt;=10,INDEX($AN:$AN,$CD592+10),"")</f>
      </c>
      <c r="AZ592">
        <f>IF($CE592&gt;=11,INDEX($AN:$AN,$CD592+11),"")</f>
      </c>
      <c r="BA592">
        <f>IF($CE592&gt;=12,INDEX($AN:$AN,$CD592+12),"")</f>
      </c>
      <c r="BB592">
        <f>IF($CE592&gt;=13,INDEX($AN:$AN,$CD592+13),"")</f>
      </c>
      <c r="BC592">
        <f>IF($CE592&gt;=14,INDEX($AN:$AN,$CD592+14),"")</f>
      </c>
      <c r="BD592">
        <f>IF($CE592&gt;=15,INDEX($AN:$AN,$CD592+15),"")</f>
      </c>
      <c r="BE592">
        <f>IF($CE592&gt;=16,INDEX($AN:$AN,$CD592+16),"")</f>
      </c>
      <c r="BF592">
        <f>IF($CE592&gt;=17,INDEX($AN:$AN,$CD592+17),"")</f>
      </c>
      <c r="BG592">
        <f>IF($CE592&gt;=18,INDEX($AN:$AN,$CD592+18),"")</f>
      </c>
      <c r="BH592">
        <f>IF($CE592&gt;=19,INDEX($AN:$AN,$CD592+19),"")</f>
      </c>
      <c r="BI592">
        <f>IF($CE592&gt;=20,INDEX($AN:$AN,$CD592+20),"")</f>
      </c>
      <c r="BJ592">
        <f>IF($CE592&gt;=21,INDEX($AN:$AN,$CD592+21),"")</f>
      </c>
      <c r="BK592">
        <f>IF($CE592&gt;=22,INDEX($AN:$AN,$CD592+22),"")</f>
      </c>
      <c r="BL592">
        <f>IF($CE592&gt;=23,INDEX($AN:$AN,$CD592+23),"")</f>
      </c>
      <c r="BM592">
        <f>IF($CE592&gt;=24,INDEX($AN:$AN,$CD592+24),"")</f>
      </c>
      <c r="BN592">
        <f>IF($CE592&gt;=25,INDEX($AN:$AN,$CD592+25),"")</f>
      </c>
      <c r="BO592">
        <f>IF($CE592&gt;=26,INDEX($AN:$AN,$CD592+26),"")</f>
      </c>
      <c r="BP592">
        <f>IF($CE592&gt;=27,INDEX($AN:$AN,$CD592+27),"")</f>
      </c>
      <c r="BQ592">
        <f>IF($CE592&gt;=28,INDEX($AN:$AN,$CD592+28),"")</f>
      </c>
      <c r="BR592">
        <f>IF($CE592&gt;=29,INDEX($AN:$AN,$CD592+29),"")</f>
      </c>
      <c r="BS592">
        <f>IF($CE592&gt;=30,INDEX($AN:$AN,$CD592+30),"")</f>
      </c>
      <c r="BT592">
        <f>IF($CE592&gt;=31,INDEX($AN:$AN,$CD592+31),"")</f>
      </c>
      <c r="BU592">
        <f>IF($CE592&gt;=32,INDEX($AN:$AN,$CD592+32),"")</f>
      </c>
      <c r="BV592">
        <f>IF($CE592&gt;=33,INDEX($AN:$AN,$CD592+33),"")</f>
      </c>
      <c r="BW592">
        <f>IF($CE592&gt;=34,INDEX($AN:$AN,$CD592+34),"")</f>
      </c>
      <c r="BX592">
        <f>IF($CE592&gt;=35,INDEX($AN:$AN,$CD592+35),"")</f>
      </c>
      <c r="BY592">
        <f>IF($CE592&gt;=36,INDEX($AN:$AN,$CD592+36),"")</f>
      </c>
      <c r="BZ592">
        <f>IF($CE592&gt;=37,INDEX($AN:$AN,$CD592+37),"")</f>
      </c>
      <c r="CA592">
        <f>IF($CE592&gt;=38,INDEX($AN:$AN,$CD592+38),"")</f>
      </c>
      <c r="CB592">
        <f>IF($CE592&gt;=39,INDEX($AN:$AN,$CD592+39),"")</f>
      </c>
      <c r="CC592">
        <f>IF($CE592&gt;=40,INDEX($AN:$AN,$CD592+40),"")</f>
      </c>
      <c r="CD592">
        <f>IFERROR(MATCH($AM592,$AN$2:$AN$133,0)+1,0)</f>
      </c>
      <c r="CE592">
        <f>IFERROR(INDEX($AO$2:$AO$133,MATCH($AM592,$AN$2:$AN$133,0)),0)</f>
      </c>
      <c r="CF592">
        <f>IFERROR(LEFT($K592,FIND(" - ",$K592)-1),$K592)</f>
      </c>
      <c r="CG592" t="s">
        <v>1665</v>
      </c>
      <c r="CH592">
        <v>1</v>
      </c>
      <c r="CI592">
        <f>IF($DD592&gt;=1,INDEX($CG:$CG,$DC592+1),"")</f>
      </c>
      <c r="CJ592">
        <f>IF($DD592&gt;=2,INDEX($CG:$CG,$DC592+2),"")</f>
      </c>
      <c r="CK592">
        <f>IF($DD592&gt;=3,INDEX($CG:$CG,$DC592+3),"")</f>
      </c>
      <c r="CL592">
        <f>IF($DD592&gt;=4,INDEX($CG:$CG,$DC592+4),"")</f>
      </c>
      <c r="CM592">
        <f>IF($DD592&gt;=5,INDEX($CG:$CG,$DC592+5),"")</f>
      </c>
      <c r="CN592">
        <f>IF($DD592&gt;=6,INDEX($CG:$CG,$DC592+6),"")</f>
      </c>
      <c r="CO592">
        <f>IF($DD592&gt;=7,INDEX($CG:$CG,$DC592+7),"")</f>
      </c>
      <c r="CP592">
        <f>IF($DD592&gt;=8,INDEX($CG:$CG,$DC592+8),"")</f>
      </c>
      <c r="CQ592">
        <f>IF($DD592&gt;=9,INDEX($CG:$CG,$DC592+9),"")</f>
      </c>
      <c r="CR592">
        <f>IF($DD592&gt;=10,INDEX($CG:$CG,$DC592+10),"")</f>
      </c>
      <c r="CS592">
        <f>IF($DD592&gt;=11,INDEX($CG:$CG,$DC592+11),"")</f>
      </c>
      <c r="CT592">
        <f>IF($DD592&gt;=12,INDEX($CG:$CG,$DC592+12),"")</f>
      </c>
      <c r="CU592">
        <f>IF($DD592&gt;=13,INDEX($CG:$CG,$DC592+13),"")</f>
      </c>
      <c r="CV592">
        <f>IF($DD592&gt;=14,INDEX($CG:$CG,$DC592+14),"")</f>
      </c>
      <c r="CW592">
        <f>IF($DD592&gt;=15,INDEX($CG:$CG,$DC592+15),"")</f>
      </c>
      <c r="CX592">
        <f>IF($DD592&gt;=16,INDEX($CG:$CG,$DC592+16),"")</f>
      </c>
      <c r="CY592">
        <f>IF($DD592&gt;=17,INDEX($CG:$CG,$DC592+17),"")</f>
      </c>
      <c r="CZ592">
        <f>IF($DD592&gt;=18,INDEX($CG:$CG,$DC592+18),"")</f>
      </c>
      <c r="DA592">
        <f>IF($DD592&gt;=19,INDEX($CG:$CG,$DC592+19),"")</f>
      </c>
      <c r="DB592">
        <f>IF($DD592&gt;=20,INDEX($CG:$CG,$DC592+20),"")</f>
      </c>
      <c r="DC592">
        <f>IFERROR(MATCH($CF592,$CG$2:$CG$1558,0)+1,0)</f>
      </c>
      <c r="DD592">
        <f>IFERROR(INDEX($CH$2:$CH$1558,MATCH($CF592,$CG$2:$CG$1558,0)),0)</f>
      </c>
      <c r="DE592">
        <f>IFERROR(INDEX($AL:$AL,MATCH($G592,$AK:$AK,0))&amp;"","")</f>
      </c>
      <c r="DI592">
        <f>IF($GL592&gt;=1,INDEX($DF:$DF,$GK592+1),"")</f>
      </c>
      <c r="DJ592">
        <f>IF($GL592&gt;=2,INDEX($DF:$DF,$GK592+2),"")</f>
      </c>
      <c r="DK592">
        <f>IF($GL592&gt;=3,INDEX($DF:$DF,$GK592+3),"")</f>
      </c>
      <c r="DL592">
        <f>IF($GL592&gt;=4,INDEX($DF:$DF,$GK592+4),"")</f>
      </c>
      <c r="DM592">
        <f>IF($GL592&gt;=5,INDEX($DF:$DF,$GK592+5),"")</f>
      </c>
      <c r="DN592">
        <f>IF($GL592&gt;=6,INDEX($DF:$DF,$GK592+6),"")</f>
      </c>
      <c r="DO592">
        <f>IF($GL592&gt;=7,INDEX($DF:$DF,$GK592+7),"")</f>
      </c>
      <c r="DP592">
        <f>IF($GL592&gt;=8,INDEX($DF:$DF,$GK592+8),"")</f>
      </c>
      <c r="DQ592">
        <f>IF($GL592&gt;=9,INDEX($DF:$DF,$GK592+9),"")</f>
      </c>
      <c r="DR592">
        <f>IF($GL592&gt;=10,INDEX($DF:$DF,$GK592+10),"")</f>
      </c>
      <c r="DS592">
        <f>IF($GL592&gt;=11,INDEX($DF:$DF,$GK592+11),"")</f>
      </c>
      <c r="DT592">
        <f>IF($GL592&gt;=12,INDEX($DF:$DF,$GK592+12),"")</f>
      </c>
      <c r="DU592">
        <f>IF($GL592&gt;=13,INDEX($DF:$DF,$GK592+13),"")</f>
      </c>
      <c r="DV592">
        <f>IF($GL592&gt;=14,INDEX($DF:$DF,$GK592+14),"")</f>
      </c>
      <c r="DW592">
        <f>IF($GL592&gt;=15,INDEX($DF:$DF,$GK592+15),"")</f>
      </c>
      <c r="DX592">
        <f>IF($GL592&gt;=16,INDEX($DF:$DF,$GK592+16),"")</f>
      </c>
      <c r="DY592">
        <f>IF($GL592&gt;=17,INDEX($DF:$DF,$GK592+17),"")</f>
      </c>
      <c r="DZ592">
        <f>IF($GL592&gt;=18,INDEX($DF:$DF,$GK592+18),"")</f>
      </c>
      <c r="EA592">
        <f>IF($GL592&gt;=19,INDEX($DF:$DF,$GK592+19),"")</f>
      </c>
      <c r="EB592">
        <f>IF($GL592&gt;=20,INDEX($DF:$DF,$GK592+20),"")</f>
      </c>
      <c r="EC592">
        <f>IF($GL592&gt;=21,INDEX($DF:$DF,$GK592+21),"")</f>
      </c>
      <c r="ED592">
        <f>IF($GL592&gt;=22,INDEX($DF:$DF,$GK592+22),"")</f>
      </c>
      <c r="EE592">
        <f>IF($GL592&gt;=23,INDEX($DF:$DF,$GK592+23),"")</f>
      </c>
      <c r="EF592">
        <f>IF($GL592&gt;=24,INDEX($DF:$DF,$GK592+24),"")</f>
      </c>
      <c r="EG592">
        <f>IF($GL592&gt;=25,INDEX($DF:$DF,$GK592+25),"")</f>
      </c>
      <c r="EH592">
        <f>IF($GL592&gt;=26,INDEX($DF:$DF,$GK592+26),"")</f>
      </c>
      <c r="EI592">
        <f>IF($GL592&gt;=27,INDEX($DF:$DF,$GK592+27),"")</f>
      </c>
      <c r="EJ592">
        <f>IF($GL592&gt;=28,INDEX($DF:$DF,$GK592+28),"")</f>
      </c>
      <c r="EK592">
        <f>IF($GL592&gt;=29,INDEX($DF:$DF,$GK592+29),"")</f>
      </c>
      <c r="EL592">
        <f>IF($GL592&gt;=30,INDEX($DF:$DF,$GK592+30),"")</f>
      </c>
      <c r="EM592">
        <f>IF($GL592&gt;=31,INDEX($DF:$DF,$GK592+31),"")</f>
      </c>
      <c r="EN592">
        <f>IF($GL592&gt;=32,INDEX($DF:$DF,$GK592+32),"")</f>
      </c>
      <c r="EO592">
        <f>IF($GL592&gt;=33,INDEX($DF:$DF,$GK592+33),"")</f>
      </c>
      <c r="EP592">
        <f>IF($GL592&gt;=34,INDEX($DF:$DF,$GK592+34),"")</f>
      </c>
      <c r="EQ592">
        <f>IF($GL592&gt;=35,INDEX($DF:$DF,$GK592+35),"")</f>
      </c>
      <c r="ER592">
        <f>IF($GL592&gt;=36,INDEX($DF:$DF,$GK592+36),"")</f>
      </c>
      <c r="ES592">
        <f>IF($GL592&gt;=37,INDEX($DF:$DF,$GK592+37),"")</f>
      </c>
      <c r="ET592">
        <f>IF($GL592&gt;=38,INDEX($DF:$DF,$GK592+38),"")</f>
      </c>
      <c r="EU592">
        <f>IF($GL592&gt;=39,INDEX($DF:$DF,$GK592+39),"")</f>
      </c>
      <c r="EV592">
        <f>IF($GL592&gt;=40,INDEX($DF:$DF,$GK592+40),"")</f>
      </c>
      <c r="EW592">
        <f>IF($GL592&gt;=1,INDEX($DG:$DG,$GK592+1),"")</f>
      </c>
      <c r="EX592">
        <f>IF($GL592&gt;=2,INDEX($DG:$DG,$GK592+2),"")</f>
      </c>
      <c r="EY592">
        <f>IF($GL592&gt;=3,INDEX($DG:$DG,$GK592+3),"")</f>
      </c>
      <c r="EZ592">
        <f>IF($GL592&gt;=4,INDEX($DG:$DG,$GK592+4),"")</f>
      </c>
      <c r="FA592">
        <f>IF($GL592&gt;=5,INDEX($DG:$DG,$GK592+5),"")</f>
      </c>
      <c r="FB592">
        <f>IF($GL592&gt;=6,INDEX($DG:$DG,$GK592+6),"")</f>
      </c>
      <c r="FC592">
        <f>IF($GL592&gt;=7,INDEX($DG:$DG,$GK592+7),"")</f>
      </c>
      <c r="FD592">
        <f>IF($GL592&gt;=8,INDEX($DG:$DG,$GK592+8),"")</f>
      </c>
      <c r="FE592">
        <f>IF($GL592&gt;=9,INDEX($DG:$DG,$GK592+9),"")</f>
      </c>
      <c r="FF592">
        <f>IF($GL592&gt;=10,INDEX($DG:$DG,$GK592+10),"")</f>
      </c>
      <c r="FG592">
        <f>IF($GL592&gt;=11,INDEX($DG:$DG,$GK592+11),"")</f>
      </c>
      <c r="FH592">
        <f>IF($GL592&gt;=12,INDEX($DG:$DG,$GK592+12),"")</f>
      </c>
      <c r="FI592">
        <f>IF($GL592&gt;=13,INDEX($DG:$DG,$GK592+13),"")</f>
      </c>
      <c r="FJ592">
        <f>IF($GL592&gt;=14,INDEX($DG:$DG,$GK592+14),"")</f>
      </c>
      <c r="FK592">
        <f>IF($GL592&gt;=15,INDEX($DG:$DG,$GK592+15),"")</f>
      </c>
      <c r="FL592">
        <f>IF($GL592&gt;=16,INDEX($DG:$DG,$GK592+16),"")</f>
      </c>
      <c r="FM592">
        <f>IF($GL592&gt;=17,INDEX($DG:$DG,$GK592+17),"")</f>
      </c>
      <c r="FN592">
        <f>IF($GL592&gt;=18,INDEX($DG:$DG,$GK592+18),"")</f>
      </c>
      <c r="FO592">
        <f>IF($GL592&gt;=19,INDEX($DG:$DG,$GK592+19),"")</f>
      </c>
      <c r="FP592">
        <f>IF($GL592&gt;=20,INDEX($DG:$DG,$GK592+20),"")</f>
      </c>
      <c r="FQ592">
        <f>IF($GL592&gt;=21,INDEX($DG:$DG,$GK592+21),"")</f>
      </c>
      <c r="FR592">
        <f>IF($GL592&gt;=22,INDEX($DG:$DG,$GK592+22),"")</f>
      </c>
      <c r="FS592">
        <f>IF($GL592&gt;=23,INDEX($DG:$DG,$GK592+23),"")</f>
      </c>
      <c r="FT592">
        <f>IF($GL592&gt;=24,INDEX($DG:$DG,$GK592+24),"")</f>
      </c>
      <c r="FU592">
        <f>IF($GL592&gt;=25,INDEX($DG:$DG,$GK592+25),"")</f>
      </c>
      <c r="FV592">
        <f>IF($GL592&gt;=26,INDEX($DG:$DG,$GK592+26),"")</f>
      </c>
      <c r="FW592">
        <f>IF($GL592&gt;=27,INDEX($DG:$DG,$GK592+27),"")</f>
      </c>
      <c r="FX592">
        <f>IF($GL592&gt;=28,INDEX($DG:$DG,$GK592+28),"")</f>
      </c>
      <c r="FY592">
        <f>IF($GL592&gt;=29,INDEX($DG:$DG,$GK592+29),"")</f>
      </c>
      <c r="FZ592">
        <f>IF($GL592&gt;=30,INDEX($DG:$DG,$GK592+30),"")</f>
      </c>
      <c r="GA592">
        <f>IF($GL592&gt;=31,INDEX($DG:$DG,$GK592+31),"")</f>
      </c>
      <c r="GB592">
        <f>IF($GL592&gt;=32,INDEX($DG:$DG,$GK592+32),"")</f>
      </c>
      <c r="GC592">
        <f>IF($GL592&gt;=33,INDEX($DG:$DG,$GK592+33),"")</f>
      </c>
      <c r="GD592">
        <f>IF($GL592&gt;=34,INDEX($DG:$DG,$GK592+34),"")</f>
      </c>
      <c r="GE592">
        <f>IF($GL592&gt;=35,INDEX($DG:$DG,$GK592+35),"")</f>
      </c>
      <c r="GF592">
        <f>IF($GL592&gt;=36,INDEX($DG:$DG,$GK592+36),"")</f>
      </c>
      <c r="GG592">
        <f>IF($GL592&gt;=37,INDEX($DG:$DG,$GK592+37),"")</f>
      </c>
      <c r="GH592">
        <f>IF($GL592&gt;=38,INDEX($DG:$DG,$GK592+38),"")</f>
      </c>
      <c r="GI592">
        <f>IF($GL592&gt;=39,INDEX($DG:$DG,$GK592+39),"")</f>
      </c>
      <c r="GJ592">
        <f>IF($GL592&gt;=40,INDEX($DG:$DG,$GK592+40),"")</f>
      </c>
      <c r="GK592">
        <f>IFERROR(MATCH($DE592,$DF$2:$DF$166,0)+1,0)</f>
      </c>
      <c r="GL592">
        <f>IFERROR(INDEX($DH$2:$DH$166,MATCH($DE592,$DF$2:$DF$166,0)),0)</f>
      </c>
      <c r="GM592">
        <f>IFERROR(MATCH($H592,$DI$592:$EV$592,0),0)</f>
      </c>
      <c r="GN592">
        <f>IF($GM592&gt;0,INDEX($EW$592:$GJ$592,$GM592),"")</f>
      </c>
      <c r="GO592" t="s">
        <v>1435</v>
      </c>
      <c r="GQ592">
        <f>IF($IZ592&gt;=1,INDEX($GO:$GO,$IY592+1),"")</f>
      </c>
      <c r="GR592">
        <f>IF($IZ592&gt;=2,INDEX($GO:$GO,$IY592+2),"")</f>
      </c>
      <c r="GS592">
        <f>IF($IZ592&gt;=3,INDEX($GO:$GO,$IY592+3),"")</f>
      </c>
      <c r="GT592">
        <f>IF($IZ592&gt;=4,INDEX($GO:$GO,$IY592+4),"")</f>
      </c>
      <c r="GU592">
        <f>IF($IZ592&gt;=5,INDEX($GO:$GO,$IY592+5),"")</f>
      </c>
      <c r="GV592">
        <f>IF($IZ592&gt;=6,INDEX($GO:$GO,$IY592+6),"")</f>
      </c>
      <c r="GW592">
        <f>IF($IZ592&gt;=7,INDEX($GO:$GO,$IY592+7),"")</f>
      </c>
      <c r="GX592">
        <f>IF($IZ592&gt;=8,INDEX($GO:$GO,$IY592+8),"")</f>
      </c>
      <c r="GY592">
        <f>IF($IZ592&gt;=9,INDEX($GO:$GO,$IY592+9),"")</f>
      </c>
      <c r="GZ592">
        <f>IF($IZ592&gt;=10,INDEX($GO:$GO,$IY592+10),"")</f>
      </c>
      <c r="HA592">
        <f>IF($IZ592&gt;=11,INDEX($GO:$GO,$IY592+11),"")</f>
      </c>
      <c r="HB592">
        <f>IF($IZ592&gt;=12,INDEX($GO:$GO,$IY592+12),"")</f>
      </c>
      <c r="HC592">
        <f>IF($IZ592&gt;=13,INDEX($GO:$GO,$IY592+13),"")</f>
      </c>
      <c r="HD592">
        <f>IF($IZ592&gt;=14,INDEX($GO:$GO,$IY592+14),"")</f>
      </c>
      <c r="HE592">
        <f>IF($IZ592&gt;=15,INDEX($GO:$GO,$IY592+15),"")</f>
      </c>
      <c r="HF592">
        <f>IF($IZ592&gt;=16,INDEX($GO:$GO,$IY592+16),"")</f>
      </c>
      <c r="HG592">
        <f>IF($IZ592&gt;=17,INDEX($GO:$GO,$IY592+17),"")</f>
      </c>
      <c r="HH592">
        <f>IF($IZ592&gt;=18,INDEX($GO:$GO,$IY592+18),"")</f>
      </c>
      <c r="HI592">
        <f>IF($IZ592&gt;=19,INDEX($GO:$GO,$IY592+19),"")</f>
      </c>
      <c r="HJ592">
        <f>IF($IZ592&gt;=20,INDEX($GO:$GO,$IY592+20),"")</f>
      </c>
      <c r="HK592">
        <f>IF($IZ592&gt;=21,INDEX($GO:$GO,$IY592+21),"")</f>
      </c>
      <c r="HL592">
        <f>IF($IZ592&gt;=22,INDEX($GO:$GO,$IY592+22),"")</f>
      </c>
      <c r="HM592">
        <f>IF($IZ592&gt;=23,INDEX($GO:$GO,$IY592+23),"")</f>
      </c>
      <c r="HN592">
        <f>IF($IZ592&gt;=24,INDEX($GO:$GO,$IY592+24),"")</f>
      </c>
      <c r="HO592">
        <f>IF($IZ592&gt;=25,INDEX($GO:$GO,$IY592+25),"")</f>
      </c>
      <c r="HP592">
        <f>IF($IZ592&gt;=26,INDEX($GO:$GO,$IY592+26),"")</f>
      </c>
      <c r="HQ592">
        <f>IF($IZ592&gt;=27,INDEX($GO:$GO,$IY592+27),"")</f>
      </c>
      <c r="HR592">
        <f>IF($IZ592&gt;=28,INDEX($GO:$GO,$IY592+28),"")</f>
      </c>
      <c r="HS592">
        <f>IF($IZ592&gt;=29,INDEX($GO:$GO,$IY592+29),"")</f>
      </c>
      <c r="HT592">
        <f>IF($IZ592&gt;=30,INDEX($GO:$GO,$IY592+30),"")</f>
      </c>
      <c r="HU592">
        <f>IF($IZ592&gt;=31,INDEX($GO:$GO,$IY592+31),"")</f>
      </c>
      <c r="HV592">
        <f>IF($IZ592&gt;=32,INDEX($GO:$GO,$IY592+32),"")</f>
      </c>
      <c r="HW592">
        <f>IF($IZ592&gt;=33,INDEX($GO:$GO,$IY592+33),"")</f>
      </c>
      <c r="HX592">
        <f>IF($IZ592&gt;=34,INDEX($GO:$GO,$IY592+34),"")</f>
      </c>
      <c r="HY592">
        <f>IF($IZ592&gt;=35,INDEX($GO:$GO,$IY592+35),"")</f>
      </c>
      <c r="HZ592">
        <f>IF($IZ592&gt;=36,INDEX($GO:$GO,$IY592+36),"")</f>
      </c>
      <c r="IA592">
        <f>IF($IZ592&gt;=37,INDEX($GO:$GO,$IY592+37),"")</f>
      </c>
      <c r="IB592">
        <f>IF($IZ592&gt;=38,INDEX($GO:$GO,$IY592+38),"")</f>
      </c>
      <c r="IC592">
        <f>IF($IZ592&gt;=39,INDEX($GO:$GO,$IY592+39),"")</f>
      </c>
      <c r="ID592">
        <f>IF($IZ592&gt;=40,INDEX($GO:$GO,$IY592+40),"")</f>
      </c>
      <c r="IE592">
        <f>IF($IZ592&gt;=41,INDEX($GO:$GO,$IY592+41),"")</f>
      </c>
      <c r="IF592">
        <f>IF($IZ592&gt;=42,INDEX($GO:$GO,$IY592+42),"")</f>
      </c>
      <c r="IG592">
        <f>IF($IZ592&gt;=43,INDEX($GO:$GO,$IY592+43),"")</f>
      </c>
      <c r="IH592">
        <f>IF($IZ592&gt;=44,INDEX($GO:$GO,$IY592+44),"")</f>
      </c>
      <c r="II592">
        <f>IF($IZ592&gt;=45,INDEX($GO:$GO,$IY592+45),"")</f>
      </c>
      <c r="IJ592">
        <f>IF($IZ592&gt;=46,INDEX($GO:$GO,$IY592+46),"")</f>
      </c>
      <c r="IK592">
        <f>IF($IZ592&gt;=47,INDEX($GO:$GO,$IY592+47),"")</f>
      </c>
      <c r="IL592">
        <f>IF($IZ592&gt;=48,INDEX($GO:$GO,$IY592+48),"")</f>
      </c>
      <c r="IM592">
        <f>IF($IZ592&gt;=49,INDEX($GO:$GO,$IY592+49),"")</f>
      </c>
      <c r="IN592">
        <f>IF($IZ592&gt;=50,INDEX($GO:$GO,$IY592+50),"")</f>
      </c>
      <c r="IO592">
        <f>IF($IZ592&gt;=51,INDEX($GO:$GO,$IY592+51),"")</f>
      </c>
      <c r="IP592">
        <f>IF($IZ592&gt;=52,INDEX($GO:$GO,$IY592+52),"")</f>
      </c>
      <c r="IQ592">
        <f>IF($IZ592&gt;=53,INDEX($GO:$GO,$IY592+53),"")</f>
      </c>
      <c r="IR592">
        <f>IF($IZ592&gt;=54,INDEX($GO:$GO,$IY592+54),"")</f>
      </c>
      <c r="IS592">
        <f>IF($IZ592&gt;=55,INDEX($GO:$GO,$IY592+55),"")</f>
      </c>
      <c r="IT592">
        <f>IF($IZ592&gt;=56,INDEX($GO:$GO,$IY592+56),"")</f>
      </c>
      <c r="IU592">
        <f>IF($IZ592&gt;=57,INDEX($GO:$GO,$IY592+57),"")</f>
      </c>
      <c r="IV592">
        <f>IF($IZ592&gt;=58,INDEX($GO:$GO,$IY592+58),"")</f>
      </c>
      <c r="IW592">
        <f>IF($IZ592&gt;=59,INDEX($GO:$GO,$IY592+59),"")</f>
      </c>
      <c r="IX592">
        <f>IF($IZ592&gt;=60,INDEX($GO:$GO,$IY592+60),"")</f>
      </c>
      <c r="IY592">
        <f>IFERROR(MATCH($GN592,$GO$2:$GO$827,0)+1,0)</f>
      </c>
      <c r="IZ592">
        <f>IFERROR(INDEX($GP$2:$GP$827,MATCH($GN592,$GO$2:$GO$827,0)),0)</f>
      </c>
      <c r="JA592" t="s">
        <v>23</v>
      </c>
      <c r="JB592" t="s">
        <v>23</v>
      </c>
    </row>
    <row r="593" spans="1:262" x14ac:dyDescent="0.25">
      <c r="F593" s="1"/>
      <c r="G593" s="1"/>
      <c r="H593" s="1"/>
      <c r="I593" s="1"/>
      <c r="J593" s="1">
        <f>IFERROR(IF(FIND(" - ",$F593)&gt;0,MID($F593,FIND(" - ",$F593)+3,LEN($F593)),""),"")</f>
      </c>
      <c r="L593" s="1"/>
      <c r="N593" t="s">
        <v>23</v>
      </c>
      <c r="P593">
        <f>IF(OR($N593="",$O593=""),"",IFERROR($N593/$O593,0))</f>
      </c>
      <c r="Q593">
        <f>IF($N593="","",
IF($G593="","",
IF(ISNUMBER(SEARCH("exempt",LOWER($G593))),0,
$N593*(VALUE(SUBSTITUTE($G593,"%",""))/100))))</f>
      </c>
      <c r="W593">
        <f>IF($N593="","",
SUM($N593,$Q593,$U593,$R593,$T593)-
IF($V593="",0,VALUE($V593)))</f>
      </c>
      <c r="AE593" t="s">
        <v>1666</v>
      </c>
      <c r="AJ593" t="s">
        <v>212</v>
      </c>
      <c r="AM593">
        <f>IFERROR(LEFT($F593,FIND(" - ",$F593)-1),$F593)</f>
      </c>
      <c r="AP593">
        <f>IF($CE593&gt;=1,INDEX($AN:$AN,$CD593+1),"")</f>
      </c>
      <c r="AQ593">
        <f>IF($CE593&gt;=2,INDEX($AN:$AN,$CD593+2),"")</f>
      </c>
      <c r="AR593">
        <f>IF($CE593&gt;=3,INDEX($AN:$AN,$CD593+3),"")</f>
      </c>
      <c r="AS593">
        <f>IF($CE593&gt;=4,INDEX($AN:$AN,$CD593+4),"")</f>
      </c>
      <c r="AT593">
        <f>IF($CE593&gt;=5,INDEX($AN:$AN,$CD593+5),"")</f>
      </c>
      <c r="AU593">
        <f>IF($CE593&gt;=6,INDEX($AN:$AN,$CD593+6),"")</f>
      </c>
      <c r="AV593">
        <f>IF($CE593&gt;=7,INDEX($AN:$AN,$CD593+7),"")</f>
      </c>
      <c r="AW593">
        <f>IF($CE593&gt;=8,INDEX($AN:$AN,$CD593+8),"")</f>
      </c>
      <c r="AX593">
        <f>IF($CE593&gt;=9,INDEX($AN:$AN,$CD593+9),"")</f>
      </c>
      <c r="AY593">
        <f>IF($CE593&gt;=10,INDEX($AN:$AN,$CD593+10),"")</f>
      </c>
      <c r="AZ593">
        <f>IF($CE593&gt;=11,INDEX($AN:$AN,$CD593+11),"")</f>
      </c>
      <c r="BA593">
        <f>IF($CE593&gt;=12,INDEX($AN:$AN,$CD593+12),"")</f>
      </c>
      <c r="BB593">
        <f>IF($CE593&gt;=13,INDEX($AN:$AN,$CD593+13),"")</f>
      </c>
      <c r="BC593">
        <f>IF($CE593&gt;=14,INDEX($AN:$AN,$CD593+14),"")</f>
      </c>
      <c r="BD593">
        <f>IF($CE593&gt;=15,INDEX($AN:$AN,$CD593+15),"")</f>
      </c>
      <c r="BE593">
        <f>IF($CE593&gt;=16,INDEX($AN:$AN,$CD593+16),"")</f>
      </c>
      <c r="BF593">
        <f>IF($CE593&gt;=17,INDEX($AN:$AN,$CD593+17),"")</f>
      </c>
      <c r="BG593">
        <f>IF($CE593&gt;=18,INDEX($AN:$AN,$CD593+18),"")</f>
      </c>
      <c r="BH593">
        <f>IF($CE593&gt;=19,INDEX($AN:$AN,$CD593+19),"")</f>
      </c>
      <c r="BI593">
        <f>IF($CE593&gt;=20,INDEX($AN:$AN,$CD593+20),"")</f>
      </c>
      <c r="BJ593">
        <f>IF($CE593&gt;=21,INDEX($AN:$AN,$CD593+21),"")</f>
      </c>
      <c r="BK593">
        <f>IF($CE593&gt;=22,INDEX($AN:$AN,$CD593+22),"")</f>
      </c>
      <c r="BL593">
        <f>IF($CE593&gt;=23,INDEX($AN:$AN,$CD593+23),"")</f>
      </c>
      <c r="BM593">
        <f>IF($CE593&gt;=24,INDEX($AN:$AN,$CD593+24),"")</f>
      </c>
      <c r="BN593">
        <f>IF($CE593&gt;=25,INDEX($AN:$AN,$CD593+25),"")</f>
      </c>
      <c r="BO593">
        <f>IF($CE593&gt;=26,INDEX($AN:$AN,$CD593+26),"")</f>
      </c>
      <c r="BP593">
        <f>IF($CE593&gt;=27,INDEX($AN:$AN,$CD593+27),"")</f>
      </c>
      <c r="BQ593">
        <f>IF($CE593&gt;=28,INDEX($AN:$AN,$CD593+28),"")</f>
      </c>
      <c r="BR593">
        <f>IF($CE593&gt;=29,INDEX($AN:$AN,$CD593+29),"")</f>
      </c>
      <c r="BS593">
        <f>IF($CE593&gt;=30,INDEX($AN:$AN,$CD593+30),"")</f>
      </c>
      <c r="BT593">
        <f>IF($CE593&gt;=31,INDEX($AN:$AN,$CD593+31),"")</f>
      </c>
      <c r="BU593">
        <f>IF($CE593&gt;=32,INDEX($AN:$AN,$CD593+32),"")</f>
      </c>
      <c r="BV593">
        <f>IF($CE593&gt;=33,INDEX($AN:$AN,$CD593+33),"")</f>
      </c>
      <c r="BW593">
        <f>IF($CE593&gt;=34,INDEX($AN:$AN,$CD593+34),"")</f>
      </c>
      <c r="BX593">
        <f>IF($CE593&gt;=35,INDEX($AN:$AN,$CD593+35),"")</f>
      </c>
      <c r="BY593">
        <f>IF($CE593&gt;=36,INDEX($AN:$AN,$CD593+36),"")</f>
      </c>
      <c r="BZ593">
        <f>IF($CE593&gt;=37,INDEX($AN:$AN,$CD593+37),"")</f>
      </c>
      <c r="CA593">
        <f>IF($CE593&gt;=38,INDEX($AN:$AN,$CD593+38),"")</f>
      </c>
      <c r="CB593">
        <f>IF($CE593&gt;=39,INDEX($AN:$AN,$CD593+39),"")</f>
      </c>
      <c r="CC593">
        <f>IF($CE593&gt;=40,INDEX($AN:$AN,$CD593+40),"")</f>
      </c>
      <c r="CD593">
        <f>IFERROR(MATCH($AM593,$AN$2:$AN$133,0)+1,0)</f>
      </c>
      <c r="CE593">
        <f>IFERROR(INDEX($AO$2:$AO$133,MATCH($AM593,$AN$2:$AN$133,0)),0)</f>
      </c>
      <c r="CF593">
        <f>IFERROR(LEFT($K593,FIND(" - ",$K593)-1),$K593)</f>
      </c>
      <c r="CG593" t="s">
        <v>206</v>
      </c>
      <c r="CI593">
        <f>IF($DD593&gt;=1,INDEX($CG:$CG,$DC593+1),"")</f>
      </c>
      <c r="CJ593">
        <f>IF($DD593&gt;=2,INDEX($CG:$CG,$DC593+2),"")</f>
      </c>
      <c r="CK593">
        <f>IF($DD593&gt;=3,INDEX($CG:$CG,$DC593+3),"")</f>
      </c>
      <c r="CL593">
        <f>IF($DD593&gt;=4,INDEX($CG:$CG,$DC593+4),"")</f>
      </c>
      <c r="CM593">
        <f>IF($DD593&gt;=5,INDEX($CG:$CG,$DC593+5),"")</f>
      </c>
      <c r="CN593">
        <f>IF($DD593&gt;=6,INDEX($CG:$CG,$DC593+6),"")</f>
      </c>
      <c r="CO593">
        <f>IF($DD593&gt;=7,INDEX($CG:$CG,$DC593+7),"")</f>
      </c>
      <c r="CP593">
        <f>IF($DD593&gt;=8,INDEX($CG:$CG,$DC593+8),"")</f>
      </c>
      <c r="CQ593">
        <f>IF($DD593&gt;=9,INDEX($CG:$CG,$DC593+9),"")</f>
      </c>
      <c r="CR593">
        <f>IF($DD593&gt;=10,INDEX($CG:$CG,$DC593+10),"")</f>
      </c>
      <c r="CS593">
        <f>IF($DD593&gt;=11,INDEX($CG:$CG,$DC593+11),"")</f>
      </c>
      <c r="CT593">
        <f>IF($DD593&gt;=12,INDEX($CG:$CG,$DC593+12),"")</f>
      </c>
      <c r="CU593">
        <f>IF($DD593&gt;=13,INDEX($CG:$CG,$DC593+13),"")</f>
      </c>
      <c r="CV593">
        <f>IF($DD593&gt;=14,INDEX($CG:$CG,$DC593+14),"")</f>
      </c>
      <c r="CW593">
        <f>IF($DD593&gt;=15,INDEX($CG:$CG,$DC593+15),"")</f>
      </c>
      <c r="CX593">
        <f>IF($DD593&gt;=16,INDEX($CG:$CG,$DC593+16),"")</f>
      </c>
      <c r="CY593">
        <f>IF($DD593&gt;=17,INDEX($CG:$CG,$DC593+17),"")</f>
      </c>
      <c r="CZ593">
        <f>IF($DD593&gt;=18,INDEX($CG:$CG,$DC593+18),"")</f>
      </c>
      <c r="DA593">
        <f>IF($DD593&gt;=19,INDEX($CG:$CG,$DC593+19),"")</f>
      </c>
      <c r="DB593">
        <f>IF($DD593&gt;=20,INDEX($CG:$CG,$DC593+20),"")</f>
      </c>
      <c r="DC593">
        <f>IFERROR(MATCH($CF593,$CG$2:$CG$1558,0)+1,0)</f>
      </c>
      <c r="DD593">
        <f>IFERROR(INDEX($CH$2:$CH$1558,MATCH($CF593,$CG$2:$CG$1558,0)),0)</f>
      </c>
      <c r="DE593">
        <f>IFERROR(INDEX($AL:$AL,MATCH($G593,$AK:$AK,0))&amp;"","")</f>
      </c>
      <c r="DI593">
        <f>IF($GL593&gt;=1,INDEX($DF:$DF,$GK593+1),"")</f>
      </c>
      <c r="DJ593">
        <f>IF($GL593&gt;=2,INDEX($DF:$DF,$GK593+2),"")</f>
      </c>
      <c r="DK593">
        <f>IF($GL593&gt;=3,INDEX($DF:$DF,$GK593+3),"")</f>
      </c>
      <c r="DL593">
        <f>IF($GL593&gt;=4,INDEX($DF:$DF,$GK593+4),"")</f>
      </c>
      <c r="DM593">
        <f>IF($GL593&gt;=5,INDEX($DF:$DF,$GK593+5),"")</f>
      </c>
      <c r="DN593">
        <f>IF($GL593&gt;=6,INDEX($DF:$DF,$GK593+6),"")</f>
      </c>
      <c r="DO593">
        <f>IF($GL593&gt;=7,INDEX($DF:$DF,$GK593+7),"")</f>
      </c>
      <c r="DP593">
        <f>IF($GL593&gt;=8,INDEX($DF:$DF,$GK593+8),"")</f>
      </c>
      <c r="DQ593">
        <f>IF($GL593&gt;=9,INDEX($DF:$DF,$GK593+9),"")</f>
      </c>
      <c r="DR593">
        <f>IF($GL593&gt;=10,INDEX($DF:$DF,$GK593+10),"")</f>
      </c>
      <c r="DS593">
        <f>IF($GL593&gt;=11,INDEX($DF:$DF,$GK593+11),"")</f>
      </c>
      <c r="DT593">
        <f>IF($GL593&gt;=12,INDEX($DF:$DF,$GK593+12),"")</f>
      </c>
      <c r="DU593">
        <f>IF($GL593&gt;=13,INDEX($DF:$DF,$GK593+13),"")</f>
      </c>
      <c r="DV593">
        <f>IF($GL593&gt;=14,INDEX($DF:$DF,$GK593+14),"")</f>
      </c>
      <c r="DW593">
        <f>IF($GL593&gt;=15,INDEX($DF:$DF,$GK593+15),"")</f>
      </c>
      <c r="DX593">
        <f>IF($GL593&gt;=16,INDEX($DF:$DF,$GK593+16),"")</f>
      </c>
      <c r="DY593">
        <f>IF($GL593&gt;=17,INDEX($DF:$DF,$GK593+17),"")</f>
      </c>
      <c r="DZ593">
        <f>IF($GL593&gt;=18,INDEX($DF:$DF,$GK593+18),"")</f>
      </c>
      <c r="EA593">
        <f>IF($GL593&gt;=19,INDEX($DF:$DF,$GK593+19),"")</f>
      </c>
      <c r="EB593">
        <f>IF($GL593&gt;=20,INDEX($DF:$DF,$GK593+20),"")</f>
      </c>
      <c r="EC593">
        <f>IF($GL593&gt;=21,INDEX($DF:$DF,$GK593+21),"")</f>
      </c>
      <c r="ED593">
        <f>IF($GL593&gt;=22,INDEX($DF:$DF,$GK593+22),"")</f>
      </c>
      <c r="EE593">
        <f>IF($GL593&gt;=23,INDEX($DF:$DF,$GK593+23),"")</f>
      </c>
      <c r="EF593">
        <f>IF($GL593&gt;=24,INDEX($DF:$DF,$GK593+24),"")</f>
      </c>
      <c r="EG593">
        <f>IF($GL593&gt;=25,INDEX($DF:$DF,$GK593+25),"")</f>
      </c>
      <c r="EH593">
        <f>IF($GL593&gt;=26,INDEX($DF:$DF,$GK593+26),"")</f>
      </c>
      <c r="EI593">
        <f>IF($GL593&gt;=27,INDEX($DF:$DF,$GK593+27),"")</f>
      </c>
      <c r="EJ593">
        <f>IF($GL593&gt;=28,INDEX($DF:$DF,$GK593+28),"")</f>
      </c>
      <c r="EK593">
        <f>IF($GL593&gt;=29,INDEX($DF:$DF,$GK593+29),"")</f>
      </c>
      <c r="EL593">
        <f>IF($GL593&gt;=30,INDEX($DF:$DF,$GK593+30),"")</f>
      </c>
      <c r="EM593">
        <f>IF($GL593&gt;=31,INDEX($DF:$DF,$GK593+31),"")</f>
      </c>
      <c r="EN593">
        <f>IF($GL593&gt;=32,INDEX($DF:$DF,$GK593+32),"")</f>
      </c>
      <c r="EO593">
        <f>IF($GL593&gt;=33,INDEX($DF:$DF,$GK593+33),"")</f>
      </c>
      <c r="EP593">
        <f>IF($GL593&gt;=34,INDEX($DF:$DF,$GK593+34),"")</f>
      </c>
      <c r="EQ593">
        <f>IF($GL593&gt;=35,INDEX($DF:$DF,$GK593+35),"")</f>
      </c>
      <c r="ER593">
        <f>IF($GL593&gt;=36,INDEX($DF:$DF,$GK593+36),"")</f>
      </c>
      <c r="ES593">
        <f>IF($GL593&gt;=37,INDEX($DF:$DF,$GK593+37),"")</f>
      </c>
      <c r="ET593">
        <f>IF($GL593&gt;=38,INDEX($DF:$DF,$GK593+38),"")</f>
      </c>
      <c r="EU593">
        <f>IF($GL593&gt;=39,INDEX($DF:$DF,$GK593+39),"")</f>
      </c>
      <c r="EV593">
        <f>IF($GL593&gt;=40,INDEX($DF:$DF,$GK593+40),"")</f>
      </c>
      <c r="EW593">
        <f>IF($GL593&gt;=1,INDEX($DG:$DG,$GK593+1),"")</f>
      </c>
      <c r="EX593">
        <f>IF($GL593&gt;=2,INDEX($DG:$DG,$GK593+2),"")</f>
      </c>
      <c r="EY593">
        <f>IF($GL593&gt;=3,INDEX($DG:$DG,$GK593+3),"")</f>
      </c>
      <c r="EZ593">
        <f>IF($GL593&gt;=4,INDEX($DG:$DG,$GK593+4),"")</f>
      </c>
      <c r="FA593">
        <f>IF($GL593&gt;=5,INDEX($DG:$DG,$GK593+5),"")</f>
      </c>
      <c r="FB593">
        <f>IF($GL593&gt;=6,INDEX($DG:$DG,$GK593+6),"")</f>
      </c>
      <c r="FC593">
        <f>IF($GL593&gt;=7,INDEX($DG:$DG,$GK593+7),"")</f>
      </c>
      <c r="FD593">
        <f>IF($GL593&gt;=8,INDEX($DG:$DG,$GK593+8),"")</f>
      </c>
      <c r="FE593">
        <f>IF($GL593&gt;=9,INDEX($DG:$DG,$GK593+9),"")</f>
      </c>
      <c r="FF593">
        <f>IF($GL593&gt;=10,INDEX($DG:$DG,$GK593+10),"")</f>
      </c>
      <c r="FG593">
        <f>IF($GL593&gt;=11,INDEX($DG:$DG,$GK593+11),"")</f>
      </c>
      <c r="FH593">
        <f>IF($GL593&gt;=12,INDEX($DG:$DG,$GK593+12),"")</f>
      </c>
      <c r="FI593">
        <f>IF($GL593&gt;=13,INDEX($DG:$DG,$GK593+13),"")</f>
      </c>
      <c r="FJ593">
        <f>IF($GL593&gt;=14,INDEX($DG:$DG,$GK593+14),"")</f>
      </c>
      <c r="FK593">
        <f>IF($GL593&gt;=15,INDEX($DG:$DG,$GK593+15),"")</f>
      </c>
      <c r="FL593">
        <f>IF($GL593&gt;=16,INDEX($DG:$DG,$GK593+16),"")</f>
      </c>
      <c r="FM593">
        <f>IF($GL593&gt;=17,INDEX($DG:$DG,$GK593+17),"")</f>
      </c>
      <c r="FN593">
        <f>IF($GL593&gt;=18,INDEX($DG:$DG,$GK593+18),"")</f>
      </c>
      <c r="FO593">
        <f>IF($GL593&gt;=19,INDEX($DG:$DG,$GK593+19),"")</f>
      </c>
      <c r="FP593">
        <f>IF($GL593&gt;=20,INDEX($DG:$DG,$GK593+20),"")</f>
      </c>
      <c r="FQ593">
        <f>IF($GL593&gt;=21,INDEX($DG:$DG,$GK593+21),"")</f>
      </c>
      <c r="FR593">
        <f>IF($GL593&gt;=22,INDEX($DG:$DG,$GK593+22),"")</f>
      </c>
      <c r="FS593">
        <f>IF($GL593&gt;=23,INDEX($DG:$DG,$GK593+23),"")</f>
      </c>
      <c r="FT593">
        <f>IF($GL593&gt;=24,INDEX($DG:$DG,$GK593+24),"")</f>
      </c>
      <c r="FU593">
        <f>IF($GL593&gt;=25,INDEX($DG:$DG,$GK593+25),"")</f>
      </c>
      <c r="FV593">
        <f>IF($GL593&gt;=26,INDEX($DG:$DG,$GK593+26),"")</f>
      </c>
      <c r="FW593">
        <f>IF($GL593&gt;=27,INDEX($DG:$DG,$GK593+27),"")</f>
      </c>
      <c r="FX593">
        <f>IF($GL593&gt;=28,INDEX($DG:$DG,$GK593+28),"")</f>
      </c>
      <c r="FY593">
        <f>IF($GL593&gt;=29,INDEX($DG:$DG,$GK593+29),"")</f>
      </c>
      <c r="FZ593">
        <f>IF($GL593&gt;=30,INDEX($DG:$DG,$GK593+30),"")</f>
      </c>
      <c r="GA593">
        <f>IF($GL593&gt;=31,INDEX($DG:$DG,$GK593+31),"")</f>
      </c>
      <c r="GB593">
        <f>IF($GL593&gt;=32,INDEX($DG:$DG,$GK593+32),"")</f>
      </c>
      <c r="GC593">
        <f>IF($GL593&gt;=33,INDEX($DG:$DG,$GK593+33),"")</f>
      </c>
      <c r="GD593">
        <f>IF($GL593&gt;=34,INDEX($DG:$DG,$GK593+34),"")</f>
      </c>
      <c r="GE593">
        <f>IF($GL593&gt;=35,INDEX($DG:$DG,$GK593+35),"")</f>
      </c>
      <c r="GF593">
        <f>IF($GL593&gt;=36,INDEX($DG:$DG,$GK593+36),"")</f>
      </c>
      <c r="GG593">
        <f>IF($GL593&gt;=37,INDEX($DG:$DG,$GK593+37),"")</f>
      </c>
      <c r="GH593">
        <f>IF($GL593&gt;=38,INDEX($DG:$DG,$GK593+38),"")</f>
      </c>
      <c r="GI593">
        <f>IF($GL593&gt;=39,INDEX($DG:$DG,$GK593+39),"")</f>
      </c>
      <c r="GJ593">
        <f>IF($GL593&gt;=40,INDEX($DG:$DG,$GK593+40),"")</f>
      </c>
      <c r="GK593">
        <f>IFERROR(MATCH($DE593,$DF$2:$DF$166,0)+1,0)</f>
      </c>
      <c r="GL593">
        <f>IFERROR(INDEX($DH$2:$DH$166,MATCH($DE593,$DF$2:$DF$166,0)),0)</f>
      </c>
      <c r="GM593">
        <f>IFERROR(MATCH($H593,$DI$593:$EV$593,0),0)</f>
      </c>
      <c r="GN593">
        <f>IF($GM593&gt;0,INDEX($EW$593:$GJ$593,$GM593),"")</f>
      </c>
      <c r="GO593" t="s">
        <v>1437</v>
      </c>
      <c r="GQ593">
        <f>IF($IZ593&gt;=1,INDEX($GO:$GO,$IY593+1),"")</f>
      </c>
      <c r="GR593">
        <f>IF($IZ593&gt;=2,INDEX($GO:$GO,$IY593+2),"")</f>
      </c>
      <c r="GS593">
        <f>IF($IZ593&gt;=3,INDEX($GO:$GO,$IY593+3),"")</f>
      </c>
      <c r="GT593">
        <f>IF($IZ593&gt;=4,INDEX($GO:$GO,$IY593+4),"")</f>
      </c>
      <c r="GU593">
        <f>IF($IZ593&gt;=5,INDEX($GO:$GO,$IY593+5),"")</f>
      </c>
      <c r="GV593">
        <f>IF($IZ593&gt;=6,INDEX($GO:$GO,$IY593+6),"")</f>
      </c>
      <c r="GW593">
        <f>IF($IZ593&gt;=7,INDEX($GO:$GO,$IY593+7),"")</f>
      </c>
      <c r="GX593">
        <f>IF($IZ593&gt;=8,INDEX($GO:$GO,$IY593+8),"")</f>
      </c>
      <c r="GY593">
        <f>IF($IZ593&gt;=9,INDEX($GO:$GO,$IY593+9),"")</f>
      </c>
      <c r="GZ593">
        <f>IF($IZ593&gt;=10,INDEX($GO:$GO,$IY593+10),"")</f>
      </c>
      <c r="HA593">
        <f>IF($IZ593&gt;=11,INDEX($GO:$GO,$IY593+11),"")</f>
      </c>
      <c r="HB593">
        <f>IF($IZ593&gt;=12,INDEX($GO:$GO,$IY593+12),"")</f>
      </c>
      <c r="HC593">
        <f>IF($IZ593&gt;=13,INDEX($GO:$GO,$IY593+13),"")</f>
      </c>
      <c r="HD593">
        <f>IF($IZ593&gt;=14,INDEX($GO:$GO,$IY593+14),"")</f>
      </c>
      <c r="HE593">
        <f>IF($IZ593&gt;=15,INDEX($GO:$GO,$IY593+15),"")</f>
      </c>
      <c r="HF593">
        <f>IF($IZ593&gt;=16,INDEX($GO:$GO,$IY593+16),"")</f>
      </c>
      <c r="HG593">
        <f>IF($IZ593&gt;=17,INDEX($GO:$GO,$IY593+17),"")</f>
      </c>
      <c r="HH593">
        <f>IF($IZ593&gt;=18,INDEX($GO:$GO,$IY593+18),"")</f>
      </c>
      <c r="HI593">
        <f>IF($IZ593&gt;=19,INDEX($GO:$GO,$IY593+19),"")</f>
      </c>
      <c r="HJ593">
        <f>IF($IZ593&gt;=20,INDEX($GO:$GO,$IY593+20),"")</f>
      </c>
      <c r="HK593">
        <f>IF($IZ593&gt;=21,INDEX($GO:$GO,$IY593+21),"")</f>
      </c>
      <c r="HL593">
        <f>IF($IZ593&gt;=22,INDEX($GO:$GO,$IY593+22),"")</f>
      </c>
      <c r="HM593">
        <f>IF($IZ593&gt;=23,INDEX($GO:$GO,$IY593+23),"")</f>
      </c>
      <c r="HN593">
        <f>IF($IZ593&gt;=24,INDEX($GO:$GO,$IY593+24),"")</f>
      </c>
      <c r="HO593">
        <f>IF($IZ593&gt;=25,INDEX($GO:$GO,$IY593+25),"")</f>
      </c>
      <c r="HP593">
        <f>IF($IZ593&gt;=26,INDEX($GO:$GO,$IY593+26),"")</f>
      </c>
      <c r="HQ593">
        <f>IF($IZ593&gt;=27,INDEX($GO:$GO,$IY593+27),"")</f>
      </c>
      <c r="HR593">
        <f>IF($IZ593&gt;=28,INDEX($GO:$GO,$IY593+28),"")</f>
      </c>
      <c r="HS593">
        <f>IF($IZ593&gt;=29,INDEX($GO:$GO,$IY593+29),"")</f>
      </c>
      <c r="HT593">
        <f>IF($IZ593&gt;=30,INDEX($GO:$GO,$IY593+30),"")</f>
      </c>
      <c r="HU593">
        <f>IF($IZ593&gt;=31,INDEX($GO:$GO,$IY593+31),"")</f>
      </c>
      <c r="HV593">
        <f>IF($IZ593&gt;=32,INDEX($GO:$GO,$IY593+32),"")</f>
      </c>
      <c r="HW593">
        <f>IF($IZ593&gt;=33,INDEX($GO:$GO,$IY593+33),"")</f>
      </c>
      <c r="HX593">
        <f>IF($IZ593&gt;=34,INDEX($GO:$GO,$IY593+34),"")</f>
      </c>
      <c r="HY593">
        <f>IF($IZ593&gt;=35,INDEX($GO:$GO,$IY593+35),"")</f>
      </c>
      <c r="HZ593">
        <f>IF($IZ593&gt;=36,INDEX($GO:$GO,$IY593+36),"")</f>
      </c>
      <c r="IA593">
        <f>IF($IZ593&gt;=37,INDEX($GO:$GO,$IY593+37),"")</f>
      </c>
      <c r="IB593">
        <f>IF($IZ593&gt;=38,INDEX($GO:$GO,$IY593+38),"")</f>
      </c>
      <c r="IC593">
        <f>IF($IZ593&gt;=39,INDEX($GO:$GO,$IY593+39),"")</f>
      </c>
      <c r="ID593">
        <f>IF($IZ593&gt;=40,INDEX($GO:$GO,$IY593+40),"")</f>
      </c>
      <c r="IE593">
        <f>IF($IZ593&gt;=41,INDEX($GO:$GO,$IY593+41),"")</f>
      </c>
      <c r="IF593">
        <f>IF($IZ593&gt;=42,INDEX($GO:$GO,$IY593+42),"")</f>
      </c>
      <c r="IG593">
        <f>IF($IZ593&gt;=43,INDEX($GO:$GO,$IY593+43),"")</f>
      </c>
      <c r="IH593">
        <f>IF($IZ593&gt;=44,INDEX($GO:$GO,$IY593+44),"")</f>
      </c>
      <c r="II593">
        <f>IF($IZ593&gt;=45,INDEX($GO:$GO,$IY593+45),"")</f>
      </c>
      <c r="IJ593">
        <f>IF($IZ593&gt;=46,INDEX($GO:$GO,$IY593+46),"")</f>
      </c>
      <c r="IK593">
        <f>IF($IZ593&gt;=47,INDEX($GO:$GO,$IY593+47),"")</f>
      </c>
      <c r="IL593">
        <f>IF($IZ593&gt;=48,INDEX($GO:$GO,$IY593+48),"")</f>
      </c>
      <c r="IM593">
        <f>IF($IZ593&gt;=49,INDEX($GO:$GO,$IY593+49),"")</f>
      </c>
      <c r="IN593">
        <f>IF($IZ593&gt;=50,INDEX($GO:$GO,$IY593+50),"")</f>
      </c>
      <c r="IO593">
        <f>IF($IZ593&gt;=51,INDEX($GO:$GO,$IY593+51),"")</f>
      </c>
      <c r="IP593">
        <f>IF($IZ593&gt;=52,INDEX($GO:$GO,$IY593+52),"")</f>
      </c>
      <c r="IQ593">
        <f>IF($IZ593&gt;=53,INDEX($GO:$GO,$IY593+53),"")</f>
      </c>
      <c r="IR593">
        <f>IF($IZ593&gt;=54,INDEX($GO:$GO,$IY593+54),"")</f>
      </c>
      <c r="IS593">
        <f>IF($IZ593&gt;=55,INDEX($GO:$GO,$IY593+55),"")</f>
      </c>
      <c r="IT593">
        <f>IF($IZ593&gt;=56,INDEX($GO:$GO,$IY593+56),"")</f>
      </c>
      <c r="IU593">
        <f>IF($IZ593&gt;=57,INDEX($GO:$GO,$IY593+57),"")</f>
      </c>
      <c r="IV593">
        <f>IF($IZ593&gt;=58,INDEX($GO:$GO,$IY593+58),"")</f>
      </c>
      <c r="IW593">
        <f>IF($IZ593&gt;=59,INDEX($GO:$GO,$IY593+59),"")</f>
      </c>
      <c r="IX593">
        <f>IF($IZ593&gt;=60,INDEX($GO:$GO,$IY593+60),"")</f>
      </c>
      <c r="IY593">
        <f>IFERROR(MATCH($GN593,$GO$2:$GO$827,0)+1,0)</f>
      </c>
      <c r="IZ593">
        <f>IFERROR(INDEX($GP$2:$GP$827,MATCH($GN593,$GO$2:$GO$827,0)),0)</f>
      </c>
      <c r="JA593" t="s">
        <v>23</v>
      </c>
      <c r="JB593" t="s">
        <v>23</v>
      </c>
    </row>
    <row r="594" spans="1:262" x14ac:dyDescent="0.25">
      <c r="F594" s="1"/>
      <c r="G594" s="1"/>
      <c r="H594" s="1"/>
      <c r="I594" s="1"/>
      <c r="J594" s="1">
        <f>IFERROR(IF(FIND(" - ",$F594)&gt;0,MID($F594,FIND(" - ",$F594)+3,LEN($F594)),""),"")</f>
      </c>
      <c r="L594" s="1"/>
      <c r="N594" t="s">
        <v>23</v>
      </c>
      <c r="P594">
        <f>IF(OR($N594="",$O594=""),"",IFERROR($N594/$O594,0))</f>
      </c>
      <c r="Q594">
        <f>IF($N594="","",
IF($G594="","",
IF(ISNUMBER(SEARCH("exempt",LOWER($G594))),0,
$N594*(VALUE(SUBSTITUTE($G594,"%",""))/100))))</f>
      </c>
      <c r="W594">
        <f>IF($N594="","",
SUM($N594,$Q594,$U594,$R594,$T594)-
IF($V594="",0,VALUE($V594)))</f>
      </c>
      <c r="AE594" t="s">
        <v>1667</v>
      </c>
      <c r="AJ594" t="s">
        <v>222</v>
      </c>
      <c r="AM594">
        <f>IFERROR(LEFT($F594,FIND(" - ",$F594)-1),$F594)</f>
      </c>
      <c r="AP594">
        <f>IF($CE594&gt;=1,INDEX($AN:$AN,$CD594+1),"")</f>
      </c>
      <c r="AQ594">
        <f>IF($CE594&gt;=2,INDEX($AN:$AN,$CD594+2),"")</f>
      </c>
      <c r="AR594">
        <f>IF($CE594&gt;=3,INDEX($AN:$AN,$CD594+3),"")</f>
      </c>
      <c r="AS594">
        <f>IF($CE594&gt;=4,INDEX($AN:$AN,$CD594+4),"")</f>
      </c>
      <c r="AT594">
        <f>IF($CE594&gt;=5,INDEX($AN:$AN,$CD594+5),"")</f>
      </c>
      <c r="AU594">
        <f>IF($CE594&gt;=6,INDEX($AN:$AN,$CD594+6),"")</f>
      </c>
      <c r="AV594">
        <f>IF($CE594&gt;=7,INDEX($AN:$AN,$CD594+7),"")</f>
      </c>
      <c r="AW594">
        <f>IF($CE594&gt;=8,INDEX($AN:$AN,$CD594+8),"")</f>
      </c>
      <c r="AX594">
        <f>IF($CE594&gt;=9,INDEX($AN:$AN,$CD594+9),"")</f>
      </c>
      <c r="AY594">
        <f>IF($CE594&gt;=10,INDEX($AN:$AN,$CD594+10),"")</f>
      </c>
      <c r="AZ594">
        <f>IF($CE594&gt;=11,INDEX($AN:$AN,$CD594+11),"")</f>
      </c>
      <c r="BA594">
        <f>IF($CE594&gt;=12,INDEX($AN:$AN,$CD594+12),"")</f>
      </c>
      <c r="BB594">
        <f>IF($CE594&gt;=13,INDEX($AN:$AN,$CD594+13),"")</f>
      </c>
      <c r="BC594">
        <f>IF($CE594&gt;=14,INDEX($AN:$AN,$CD594+14),"")</f>
      </c>
      <c r="BD594">
        <f>IF($CE594&gt;=15,INDEX($AN:$AN,$CD594+15),"")</f>
      </c>
      <c r="BE594">
        <f>IF($CE594&gt;=16,INDEX($AN:$AN,$CD594+16),"")</f>
      </c>
      <c r="BF594">
        <f>IF($CE594&gt;=17,INDEX($AN:$AN,$CD594+17),"")</f>
      </c>
      <c r="BG594">
        <f>IF($CE594&gt;=18,INDEX($AN:$AN,$CD594+18),"")</f>
      </c>
      <c r="BH594">
        <f>IF($CE594&gt;=19,INDEX($AN:$AN,$CD594+19),"")</f>
      </c>
      <c r="BI594">
        <f>IF($CE594&gt;=20,INDEX($AN:$AN,$CD594+20),"")</f>
      </c>
      <c r="BJ594">
        <f>IF($CE594&gt;=21,INDEX($AN:$AN,$CD594+21),"")</f>
      </c>
      <c r="BK594">
        <f>IF($CE594&gt;=22,INDEX($AN:$AN,$CD594+22),"")</f>
      </c>
      <c r="BL594">
        <f>IF($CE594&gt;=23,INDEX($AN:$AN,$CD594+23),"")</f>
      </c>
      <c r="BM594">
        <f>IF($CE594&gt;=24,INDEX($AN:$AN,$CD594+24),"")</f>
      </c>
      <c r="BN594">
        <f>IF($CE594&gt;=25,INDEX($AN:$AN,$CD594+25),"")</f>
      </c>
      <c r="BO594">
        <f>IF($CE594&gt;=26,INDEX($AN:$AN,$CD594+26),"")</f>
      </c>
      <c r="BP594">
        <f>IF($CE594&gt;=27,INDEX($AN:$AN,$CD594+27),"")</f>
      </c>
      <c r="BQ594">
        <f>IF($CE594&gt;=28,INDEX($AN:$AN,$CD594+28),"")</f>
      </c>
      <c r="BR594">
        <f>IF($CE594&gt;=29,INDEX($AN:$AN,$CD594+29),"")</f>
      </c>
      <c r="BS594">
        <f>IF($CE594&gt;=30,INDEX($AN:$AN,$CD594+30),"")</f>
      </c>
      <c r="BT594">
        <f>IF($CE594&gt;=31,INDEX($AN:$AN,$CD594+31),"")</f>
      </c>
      <c r="BU594">
        <f>IF($CE594&gt;=32,INDEX($AN:$AN,$CD594+32),"")</f>
      </c>
      <c r="BV594">
        <f>IF($CE594&gt;=33,INDEX($AN:$AN,$CD594+33),"")</f>
      </c>
      <c r="BW594">
        <f>IF($CE594&gt;=34,INDEX($AN:$AN,$CD594+34),"")</f>
      </c>
      <c r="BX594">
        <f>IF($CE594&gt;=35,INDEX($AN:$AN,$CD594+35),"")</f>
      </c>
      <c r="BY594">
        <f>IF($CE594&gt;=36,INDEX($AN:$AN,$CD594+36),"")</f>
      </c>
      <c r="BZ594">
        <f>IF($CE594&gt;=37,INDEX($AN:$AN,$CD594+37),"")</f>
      </c>
      <c r="CA594">
        <f>IF($CE594&gt;=38,INDEX($AN:$AN,$CD594+38),"")</f>
      </c>
      <c r="CB594">
        <f>IF($CE594&gt;=39,INDEX($AN:$AN,$CD594+39),"")</f>
      </c>
      <c r="CC594">
        <f>IF($CE594&gt;=40,INDEX($AN:$AN,$CD594+40),"")</f>
      </c>
      <c r="CD594">
        <f>IFERROR(MATCH($AM594,$AN$2:$AN$133,0)+1,0)</f>
      </c>
      <c r="CE594">
        <f>IFERROR(INDEX($AO$2:$AO$133,MATCH($AM594,$AN$2:$AN$133,0)),0)</f>
      </c>
      <c r="CF594">
        <f>IFERROR(LEFT($K594,FIND(" - ",$K594)-1),$K594)</f>
      </c>
      <c r="CG594" t="s">
        <v>1668</v>
      </c>
      <c r="CH594">
        <v>1</v>
      </c>
      <c r="CI594">
        <f>IF($DD594&gt;=1,INDEX($CG:$CG,$DC594+1),"")</f>
      </c>
      <c r="CJ594">
        <f>IF($DD594&gt;=2,INDEX($CG:$CG,$DC594+2),"")</f>
      </c>
      <c r="CK594">
        <f>IF($DD594&gt;=3,INDEX($CG:$CG,$DC594+3),"")</f>
      </c>
      <c r="CL594">
        <f>IF($DD594&gt;=4,INDEX($CG:$CG,$DC594+4),"")</f>
      </c>
      <c r="CM594">
        <f>IF($DD594&gt;=5,INDEX($CG:$CG,$DC594+5),"")</f>
      </c>
      <c r="CN594">
        <f>IF($DD594&gt;=6,INDEX($CG:$CG,$DC594+6),"")</f>
      </c>
      <c r="CO594">
        <f>IF($DD594&gt;=7,INDEX($CG:$CG,$DC594+7),"")</f>
      </c>
      <c r="CP594">
        <f>IF($DD594&gt;=8,INDEX($CG:$CG,$DC594+8),"")</f>
      </c>
      <c r="CQ594">
        <f>IF($DD594&gt;=9,INDEX($CG:$CG,$DC594+9),"")</f>
      </c>
      <c r="CR594">
        <f>IF($DD594&gt;=10,INDEX($CG:$CG,$DC594+10),"")</f>
      </c>
      <c r="CS594">
        <f>IF($DD594&gt;=11,INDEX($CG:$CG,$DC594+11),"")</f>
      </c>
      <c r="CT594">
        <f>IF($DD594&gt;=12,INDEX($CG:$CG,$DC594+12),"")</f>
      </c>
      <c r="CU594">
        <f>IF($DD594&gt;=13,INDEX($CG:$CG,$DC594+13),"")</f>
      </c>
      <c r="CV594">
        <f>IF($DD594&gt;=14,INDEX($CG:$CG,$DC594+14),"")</f>
      </c>
      <c r="CW594">
        <f>IF($DD594&gt;=15,INDEX($CG:$CG,$DC594+15),"")</f>
      </c>
      <c r="CX594">
        <f>IF($DD594&gt;=16,INDEX($CG:$CG,$DC594+16),"")</f>
      </c>
      <c r="CY594">
        <f>IF($DD594&gt;=17,INDEX($CG:$CG,$DC594+17),"")</f>
      </c>
      <c r="CZ594">
        <f>IF($DD594&gt;=18,INDEX($CG:$CG,$DC594+18),"")</f>
      </c>
      <c r="DA594">
        <f>IF($DD594&gt;=19,INDEX($CG:$CG,$DC594+19),"")</f>
      </c>
      <c r="DB594">
        <f>IF($DD594&gt;=20,INDEX($CG:$CG,$DC594+20),"")</f>
      </c>
      <c r="DC594">
        <f>IFERROR(MATCH($CF594,$CG$2:$CG$1558,0)+1,0)</f>
      </c>
      <c r="DD594">
        <f>IFERROR(INDEX($CH$2:$CH$1558,MATCH($CF594,$CG$2:$CG$1558,0)),0)</f>
      </c>
      <c r="DE594">
        <f>IFERROR(INDEX($AL:$AL,MATCH($G594,$AK:$AK,0))&amp;"","")</f>
      </c>
      <c r="DI594">
        <f>IF($GL594&gt;=1,INDEX($DF:$DF,$GK594+1),"")</f>
      </c>
      <c r="DJ594">
        <f>IF($GL594&gt;=2,INDEX($DF:$DF,$GK594+2),"")</f>
      </c>
      <c r="DK594">
        <f>IF($GL594&gt;=3,INDEX($DF:$DF,$GK594+3),"")</f>
      </c>
      <c r="DL594">
        <f>IF($GL594&gt;=4,INDEX($DF:$DF,$GK594+4),"")</f>
      </c>
      <c r="DM594">
        <f>IF($GL594&gt;=5,INDEX($DF:$DF,$GK594+5),"")</f>
      </c>
      <c r="DN594">
        <f>IF($GL594&gt;=6,INDEX($DF:$DF,$GK594+6),"")</f>
      </c>
      <c r="DO594">
        <f>IF($GL594&gt;=7,INDEX($DF:$DF,$GK594+7),"")</f>
      </c>
      <c r="DP594">
        <f>IF($GL594&gt;=8,INDEX($DF:$DF,$GK594+8),"")</f>
      </c>
      <c r="DQ594">
        <f>IF($GL594&gt;=9,INDEX($DF:$DF,$GK594+9),"")</f>
      </c>
      <c r="DR594">
        <f>IF($GL594&gt;=10,INDEX($DF:$DF,$GK594+10),"")</f>
      </c>
      <c r="DS594">
        <f>IF($GL594&gt;=11,INDEX($DF:$DF,$GK594+11),"")</f>
      </c>
      <c r="DT594">
        <f>IF($GL594&gt;=12,INDEX($DF:$DF,$GK594+12),"")</f>
      </c>
      <c r="DU594">
        <f>IF($GL594&gt;=13,INDEX($DF:$DF,$GK594+13),"")</f>
      </c>
      <c r="DV594">
        <f>IF($GL594&gt;=14,INDEX($DF:$DF,$GK594+14),"")</f>
      </c>
      <c r="DW594">
        <f>IF($GL594&gt;=15,INDEX($DF:$DF,$GK594+15),"")</f>
      </c>
      <c r="DX594">
        <f>IF($GL594&gt;=16,INDEX($DF:$DF,$GK594+16),"")</f>
      </c>
      <c r="DY594">
        <f>IF($GL594&gt;=17,INDEX($DF:$DF,$GK594+17),"")</f>
      </c>
      <c r="DZ594">
        <f>IF($GL594&gt;=18,INDEX($DF:$DF,$GK594+18),"")</f>
      </c>
      <c r="EA594">
        <f>IF($GL594&gt;=19,INDEX($DF:$DF,$GK594+19),"")</f>
      </c>
      <c r="EB594">
        <f>IF($GL594&gt;=20,INDEX($DF:$DF,$GK594+20),"")</f>
      </c>
      <c r="EC594">
        <f>IF($GL594&gt;=21,INDEX($DF:$DF,$GK594+21),"")</f>
      </c>
      <c r="ED594">
        <f>IF($GL594&gt;=22,INDEX($DF:$DF,$GK594+22),"")</f>
      </c>
      <c r="EE594">
        <f>IF($GL594&gt;=23,INDEX($DF:$DF,$GK594+23),"")</f>
      </c>
      <c r="EF594">
        <f>IF($GL594&gt;=24,INDEX($DF:$DF,$GK594+24),"")</f>
      </c>
      <c r="EG594">
        <f>IF($GL594&gt;=25,INDEX($DF:$DF,$GK594+25),"")</f>
      </c>
      <c r="EH594">
        <f>IF($GL594&gt;=26,INDEX($DF:$DF,$GK594+26),"")</f>
      </c>
      <c r="EI594">
        <f>IF($GL594&gt;=27,INDEX($DF:$DF,$GK594+27),"")</f>
      </c>
      <c r="EJ594">
        <f>IF($GL594&gt;=28,INDEX($DF:$DF,$GK594+28),"")</f>
      </c>
      <c r="EK594">
        <f>IF($GL594&gt;=29,INDEX($DF:$DF,$GK594+29),"")</f>
      </c>
      <c r="EL594">
        <f>IF($GL594&gt;=30,INDEX($DF:$DF,$GK594+30),"")</f>
      </c>
      <c r="EM594">
        <f>IF($GL594&gt;=31,INDEX($DF:$DF,$GK594+31),"")</f>
      </c>
      <c r="EN594">
        <f>IF($GL594&gt;=32,INDEX($DF:$DF,$GK594+32),"")</f>
      </c>
      <c r="EO594">
        <f>IF($GL594&gt;=33,INDEX($DF:$DF,$GK594+33),"")</f>
      </c>
      <c r="EP594">
        <f>IF($GL594&gt;=34,INDEX($DF:$DF,$GK594+34),"")</f>
      </c>
      <c r="EQ594">
        <f>IF($GL594&gt;=35,INDEX($DF:$DF,$GK594+35),"")</f>
      </c>
      <c r="ER594">
        <f>IF($GL594&gt;=36,INDEX($DF:$DF,$GK594+36),"")</f>
      </c>
      <c r="ES594">
        <f>IF($GL594&gt;=37,INDEX($DF:$DF,$GK594+37),"")</f>
      </c>
      <c r="ET594">
        <f>IF($GL594&gt;=38,INDEX($DF:$DF,$GK594+38),"")</f>
      </c>
      <c r="EU594">
        <f>IF($GL594&gt;=39,INDEX($DF:$DF,$GK594+39),"")</f>
      </c>
      <c r="EV594">
        <f>IF($GL594&gt;=40,INDEX($DF:$DF,$GK594+40),"")</f>
      </c>
      <c r="EW594">
        <f>IF($GL594&gt;=1,INDEX($DG:$DG,$GK594+1),"")</f>
      </c>
      <c r="EX594">
        <f>IF($GL594&gt;=2,INDEX($DG:$DG,$GK594+2),"")</f>
      </c>
      <c r="EY594">
        <f>IF($GL594&gt;=3,INDEX($DG:$DG,$GK594+3),"")</f>
      </c>
      <c r="EZ594">
        <f>IF($GL594&gt;=4,INDEX($DG:$DG,$GK594+4),"")</f>
      </c>
      <c r="FA594">
        <f>IF($GL594&gt;=5,INDEX($DG:$DG,$GK594+5),"")</f>
      </c>
      <c r="FB594">
        <f>IF($GL594&gt;=6,INDEX($DG:$DG,$GK594+6),"")</f>
      </c>
      <c r="FC594">
        <f>IF($GL594&gt;=7,INDEX($DG:$DG,$GK594+7),"")</f>
      </c>
      <c r="FD594">
        <f>IF($GL594&gt;=8,INDEX($DG:$DG,$GK594+8),"")</f>
      </c>
      <c r="FE594">
        <f>IF($GL594&gt;=9,INDEX($DG:$DG,$GK594+9),"")</f>
      </c>
      <c r="FF594">
        <f>IF($GL594&gt;=10,INDEX($DG:$DG,$GK594+10),"")</f>
      </c>
      <c r="FG594">
        <f>IF($GL594&gt;=11,INDEX($DG:$DG,$GK594+11),"")</f>
      </c>
      <c r="FH594">
        <f>IF($GL594&gt;=12,INDEX($DG:$DG,$GK594+12),"")</f>
      </c>
      <c r="FI594">
        <f>IF($GL594&gt;=13,INDEX($DG:$DG,$GK594+13),"")</f>
      </c>
      <c r="FJ594">
        <f>IF($GL594&gt;=14,INDEX($DG:$DG,$GK594+14),"")</f>
      </c>
      <c r="FK594">
        <f>IF($GL594&gt;=15,INDEX($DG:$DG,$GK594+15),"")</f>
      </c>
      <c r="FL594">
        <f>IF($GL594&gt;=16,INDEX($DG:$DG,$GK594+16),"")</f>
      </c>
      <c r="FM594">
        <f>IF($GL594&gt;=17,INDEX($DG:$DG,$GK594+17),"")</f>
      </c>
      <c r="FN594">
        <f>IF($GL594&gt;=18,INDEX($DG:$DG,$GK594+18),"")</f>
      </c>
      <c r="FO594">
        <f>IF($GL594&gt;=19,INDEX($DG:$DG,$GK594+19),"")</f>
      </c>
      <c r="FP594">
        <f>IF($GL594&gt;=20,INDEX($DG:$DG,$GK594+20),"")</f>
      </c>
      <c r="FQ594">
        <f>IF($GL594&gt;=21,INDEX($DG:$DG,$GK594+21),"")</f>
      </c>
      <c r="FR594">
        <f>IF($GL594&gt;=22,INDEX($DG:$DG,$GK594+22),"")</f>
      </c>
      <c r="FS594">
        <f>IF($GL594&gt;=23,INDEX($DG:$DG,$GK594+23),"")</f>
      </c>
      <c r="FT594">
        <f>IF($GL594&gt;=24,INDEX($DG:$DG,$GK594+24),"")</f>
      </c>
      <c r="FU594">
        <f>IF($GL594&gt;=25,INDEX($DG:$DG,$GK594+25),"")</f>
      </c>
      <c r="FV594">
        <f>IF($GL594&gt;=26,INDEX($DG:$DG,$GK594+26),"")</f>
      </c>
      <c r="FW594">
        <f>IF($GL594&gt;=27,INDEX($DG:$DG,$GK594+27),"")</f>
      </c>
      <c r="FX594">
        <f>IF($GL594&gt;=28,INDEX($DG:$DG,$GK594+28),"")</f>
      </c>
      <c r="FY594">
        <f>IF($GL594&gt;=29,INDEX($DG:$DG,$GK594+29),"")</f>
      </c>
      <c r="FZ594">
        <f>IF($GL594&gt;=30,INDEX($DG:$DG,$GK594+30),"")</f>
      </c>
      <c r="GA594">
        <f>IF($GL594&gt;=31,INDEX($DG:$DG,$GK594+31),"")</f>
      </c>
      <c r="GB594">
        <f>IF($GL594&gt;=32,INDEX($DG:$DG,$GK594+32),"")</f>
      </c>
      <c r="GC594">
        <f>IF($GL594&gt;=33,INDEX($DG:$DG,$GK594+33),"")</f>
      </c>
      <c r="GD594">
        <f>IF($GL594&gt;=34,INDEX($DG:$DG,$GK594+34),"")</f>
      </c>
      <c r="GE594">
        <f>IF($GL594&gt;=35,INDEX($DG:$DG,$GK594+35),"")</f>
      </c>
      <c r="GF594">
        <f>IF($GL594&gt;=36,INDEX($DG:$DG,$GK594+36),"")</f>
      </c>
      <c r="GG594">
        <f>IF($GL594&gt;=37,INDEX($DG:$DG,$GK594+37),"")</f>
      </c>
      <c r="GH594">
        <f>IF($GL594&gt;=38,INDEX($DG:$DG,$GK594+38),"")</f>
      </c>
      <c r="GI594">
        <f>IF($GL594&gt;=39,INDEX($DG:$DG,$GK594+39),"")</f>
      </c>
      <c r="GJ594">
        <f>IF($GL594&gt;=40,INDEX($DG:$DG,$GK594+40),"")</f>
      </c>
      <c r="GK594">
        <f>IFERROR(MATCH($DE594,$DF$2:$DF$166,0)+1,0)</f>
      </c>
      <c r="GL594">
        <f>IFERROR(INDEX($DH$2:$DH$166,MATCH($DE594,$DF$2:$DF$166,0)),0)</f>
      </c>
      <c r="GM594">
        <f>IFERROR(MATCH($H594,$DI$594:$EV$594,0),0)</f>
      </c>
      <c r="GN594">
        <f>IF($GM594&gt;0,INDEX($EW$594:$GJ$594,$GM594),"")</f>
      </c>
      <c r="GO594" t="s">
        <v>1439</v>
      </c>
      <c r="GQ594">
        <f>IF($IZ594&gt;=1,INDEX($GO:$GO,$IY594+1),"")</f>
      </c>
      <c r="GR594">
        <f>IF($IZ594&gt;=2,INDEX($GO:$GO,$IY594+2),"")</f>
      </c>
      <c r="GS594">
        <f>IF($IZ594&gt;=3,INDEX($GO:$GO,$IY594+3),"")</f>
      </c>
      <c r="GT594">
        <f>IF($IZ594&gt;=4,INDEX($GO:$GO,$IY594+4),"")</f>
      </c>
      <c r="GU594">
        <f>IF($IZ594&gt;=5,INDEX($GO:$GO,$IY594+5),"")</f>
      </c>
      <c r="GV594">
        <f>IF($IZ594&gt;=6,INDEX($GO:$GO,$IY594+6),"")</f>
      </c>
      <c r="GW594">
        <f>IF($IZ594&gt;=7,INDEX($GO:$GO,$IY594+7),"")</f>
      </c>
      <c r="GX594">
        <f>IF($IZ594&gt;=8,INDEX($GO:$GO,$IY594+8),"")</f>
      </c>
      <c r="GY594">
        <f>IF($IZ594&gt;=9,INDEX($GO:$GO,$IY594+9),"")</f>
      </c>
      <c r="GZ594">
        <f>IF($IZ594&gt;=10,INDEX($GO:$GO,$IY594+10),"")</f>
      </c>
      <c r="HA594">
        <f>IF($IZ594&gt;=11,INDEX($GO:$GO,$IY594+11),"")</f>
      </c>
      <c r="HB594">
        <f>IF($IZ594&gt;=12,INDEX($GO:$GO,$IY594+12),"")</f>
      </c>
      <c r="HC594">
        <f>IF($IZ594&gt;=13,INDEX($GO:$GO,$IY594+13),"")</f>
      </c>
      <c r="HD594">
        <f>IF($IZ594&gt;=14,INDEX($GO:$GO,$IY594+14),"")</f>
      </c>
      <c r="HE594">
        <f>IF($IZ594&gt;=15,INDEX($GO:$GO,$IY594+15),"")</f>
      </c>
      <c r="HF594">
        <f>IF($IZ594&gt;=16,INDEX($GO:$GO,$IY594+16),"")</f>
      </c>
      <c r="HG594">
        <f>IF($IZ594&gt;=17,INDEX($GO:$GO,$IY594+17),"")</f>
      </c>
      <c r="HH594">
        <f>IF($IZ594&gt;=18,INDEX($GO:$GO,$IY594+18),"")</f>
      </c>
      <c r="HI594">
        <f>IF($IZ594&gt;=19,INDEX($GO:$GO,$IY594+19),"")</f>
      </c>
      <c r="HJ594">
        <f>IF($IZ594&gt;=20,INDEX($GO:$GO,$IY594+20),"")</f>
      </c>
      <c r="HK594">
        <f>IF($IZ594&gt;=21,INDEX($GO:$GO,$IY594+21),"")</f>
      </c>
      <c r="HL594">
        <f>IF($IZ594&gt;=22,INDEX($GO:$GO,$IY594+22),"")</f>
      </c>
      <c r="HM594">
        <f>IF($IZ594&gt;=23,INDEX($GO:$GO,$IY594+23),"")</f>
      </c>
      <c r="HN594">
        <f>IF($IZ594&gt;=24,INDEX($GO:$GO,$IY594+24),"")</f>
      </c>
      <c r="HO594">
        <f>IF($IZ594&gt;=25,INDEX($GO:$GO,$IY594+25),"")</f>
      </c>
      <c r="HP594">
        <f>IF($IZ594&gt;=26,INDEX($GO:$GO,$IY594+26),"")</f>
      </c>
      <c r="HQ594">
        <f>IF($IZ594&gt;=27,INDEX($GO:$GO,$IY594+27),"")</f>
      </c>
      <c r="HR594">
        <f>IF($IZ594&gt;=28,INDEX($GO:$GO,$IY594+28),"")</f>
      </c>
      <c r="HS594">
        <f>IF($IZ594&gt;=29,INDEX($GO:$GO,$IY594+29),"")</f>
      </c>
      <c r="HT594">
        <f>IF($IZ594&gt;=30,INDEX($GO:$GO,$IY594+30),"")</f>
      </c>
      <c r="HU594">
        <f>IF($IZ594&gt;=31,INDEX($GO:$GO,$IY594+31),"")</f>
      </c>
      <c r="HV594">
        <f>IF($IZ594&gt;=32,INDEX($GO:$GO,$IY594+32),"")</f>
      </c>
      <c r="HW594">
        <f>IF($IZ594&gt;=33,INDEX($GO:$GO,$IY594+33),"")</f>
      </c>
      <c r="HX594">
        <f>IF($IZ594&gt;=34,INDEX($GO:$GO,$IY594+34),"")</f>
      </c>
      <c r="HY594">
        <f>IF($IZ594&gt;=35,INDEX($GO:$GO,$IY594+35),"")</f>
      </c>
      <c r="HZ594">
        <f>IF($IZ594&gt;=36,INDEX($GO:$GO,$IY594+36),"")</f>
      </c>
      <c r="IA594">
        <f>IF($IZ594&gt;=37,INDEX($GO:$GO,$IY594+37),"")</f>
      </c>
      <c r="IB594">
        <f>IF($IZ594&gt;=38,INDEX($GO:$GO,$IY594+38),"")</f>
      </c>
      <c r="IC594">
        <f>IF($IZ594&gt;=39,INDEX($GO:$GO,$IY594+39),"")</f>
      </c>
      <c r="ID594">
        <f>IF($IZ594&gt;=40,INDEX($GO:$GO,$IY594+40),"")</f>
      </c>
      <c r="IE594">
        <f>IF($IZ594&gt;=41,INDEX($GO:$GO,$IY594+41),"")</f>
      </c>
      <c r="IF594">
        <f>IF($IZ594&gt;=42,INDEX($GO:$GO,$IY594+42),"")</f>
      </c>
      <c r="IG594">
        <f>IF($IZ594&gt;=43,INDEX($GO:$GO,$IY594+43),"")</f>
      </c>
      <c r="IH594">
        <f>IF($IZ594&gt;=44,INDEX($GO:$GO,$IY594+44),"")</f>
      </c>
      <c r="II594">
        <f>IF($IZ594&gt;=45,INDEX($GO:$GO,$IY594+45),"")</f>
      </c>
      <c r="IJ594">
        <f>IF($IZ594&gt;=46,INDEX($GO:$GO,$IY594+46),"")</f>
      </c>
      <c r="IK594">
        <f>IF($IZ594&gt;=47,INDEX($GO:$GO,$IY594+47),"")</f>
      </c>
      <c r="IL594">
        <f>IF($IZ594&gt;=48,INDEX($GO:$GO,$IY594+48),"")</f>
      </c>
      <c r="IM594">
        <f>IF($IZ594&gt;=49,INDEX($GO:$GO,$IY594+49),"")</f>
      </c>
      <c r="IN594">
        <f>IF($IZ594&gt;=50,INDEX($GO:$GO,$IY594+50),"")</f>
      </c>
      <c r="IO594">
        <f>IF($IZ594&gt;=51,INDEX($GO:$GO,$IY594+51),"")</f>
      </c>
      <c r="IP594">
        <f>IF($IZ594&gt;=52,INDEX($GO:$GO,$IY594+52),"")</f>
      </c>
      <c r="IQ594">
        <f>IF($IZ594&gt;=53,INDEX($GO:$GO,$IY594+53),"")</f>
      </c>
      <c r="IR594">
        <f>IF($IZ594&gt;=54,INDEX($GO:$GO,$IY594+54),"")</f>
      </c>
      <c r="IS594">
        <f>IF($IZ594&gt;=55,INDEX($GO:$GO,$IY594+55),"")</f>
      </c>
      <c r="IT594">
        <f>IF($IZ594&gt;=56,INDEX($GO:$GO,$IY594+56),"")</f>
      </c>
      <c r="IU594">
        <f>IF($IZ594&gt;=57,INDEX($GO:$GO,$IY594+57),"")</f>
      </c>
      <c r="IV594">
        <f>IF($IZ594&gt;=58,INDEX($GO:$GO,$IY594+58),"")</f>
      </c>
      <c r="IW594">
        <f>IF($IZ594&gt;=59,INDEX($GO:$GO,$IY594+59),"")</f>
      </c>
      <c r="IX594">
        <f>IF($IZ594&gt;=60,INDEX($GO:$GO,$IY594+60),"")</f>
      </c>
      <c r="IY594">
        <f>IFERROR(MATCH($GN594,$GO$2:$GO$827,0)+1,0)</f>
      </c>
      <c r="IZ594">
        <f>IFERROR(INDEX($GP$2:$GP$827,MATCH($GN594,$GO$2:$GO$827,0)),0)</f>
      </c>
      <c r="JA594" t="s">
        <v>23</v>
      </c>
      <c r="JB594" t="s">
        <v>23</v>
      </c>
    </row>
    <row r="595" spans="1:262" x14ac:dyDescent="0.25">
      <c r="F595" s="1"/>
      <c r="G595" s="1"/>
      <c r="H595" s="1"/>
      <c r="I595" s="1"/>
      <c r="J595" s="1">
        <f>IFERROR(IF(FIND(" - ",$F595)&gt;0,MID($F595,FIND(" - ",$F595)+3,LEN($F595)),""),"")</f>
      </c>
      <c r="L595" s="1"/>
      <c r="N595" t="s">
        <v>23</v>
      </c>
      <c r="P595">
        <f>IF(OR($N595="",$O595=""),"",IFERROR($N595/$O595,0))</f>
      </c>
      <c r="Q595">
        <f>IF($N595="","",
IF($G595="","",
IF(ISNUMBER(SEARCH("exempt",LOWER($G595))),0,
$N595*(VALUE(SUBSTITUTE($G595,"%",""))/100))))</f>
      </c>
      <c r="W595">
        <f>IF($N595="","",
SUM($N595,$Q595,$U595,$R595,$T595)-
IF($V595="",0,VALUE($V595)))</f>
      </c>
      <c r="AE595" t="s">
        <v>1669</v>
      </c>
      <c r="AJ595" t="s">
        <v>232</v>
      </c>
      <c r="AM595">
        <f>IFERROR(LEFT($F595,FIND(" - ",$F595)-1),$F595)</f>
      </c>
      <c r="AP595">
        <f>IF($CE595&gt;=1,INDEX($AN:$AN,$CD595+1),"")</f>
      </c>
      <c r="AQ595">
        <f>IF($CE595&gt;=2,INDEX($AN:$AN,$CD595+2),"")</f>
      </c>
      <c r="AR595">
        <f>IF($CE595&gt;=3,INDEX($AN:$AN,$CD595+3),"")</f>
      </c>
      <c r="AS595">
        <f>IF($CE595&gt;=4,INDEX($AN:$AN,$CD595+4),"")</f>
      </c>
      <c r="AT595">
        <f>IF($CE595&gt;=5,INDEX($AN:$AN,$CD595+5),"")</f>
      </c>
      <c r="AU595">
        <f>IF($CE595&gt;=6,INDEX($AN:$AN,$CD595+6),"")</f>
      </c>
      <c r="AV595">
        <f>IF($CE595&gt;=7,INDEX($AN:$AN,$CD595+7),"")</f>
      </c>
      <c r="AW595">
        <f>IF($CE595&gt;=8,INDEX($AN:$AN,$CD595+8),"")</f>
      </c>
      <c r="AX595">
        <f>IF($CE595&gt;=9,INDEX($AN:$AN,$CD595+9),"")</f>
      </c>
      <c r="AY595">
        <f>IF($CE595&gt;=10,INDEX($AN:$AN,$CD595+10),"")</f>
      </c>
      <c r="AZ595">
        <f>IF($CE595&gt;=11,INDEX($AN:$AN,$CD595+11),"")</f>
      </c>
      <c r="BA595">
        <f>IF($CE595&gt;=12,INDEX($AN:$AN,$CD595+12),"")</f>
      </c>
      <c r="BB595">
        <f>IF($CE595&gt;=13,INDEX($AN:$AN,$CD595+13),"")</f>
      </c>
      <c r="BC595">
        <f>IF($CE595&gt;=14,INDEX($AN:$AN,$CD595+14),"")</f>
      </c>
      <c r="BD595">
        <f>IF($CE595&gt;=15,INDEX($AN:$AN,$CD595+15),"")</f>
      </c>
      <c r="BE595">
        <f>IF($CE595&gt;=16,INDEX($AN:$AN,$CD595+16),"")</f>
      </c>
      <c r="BF595">
        <f>IF($CE595&gt;=17,INDEX($AN:$AN,$CD595+17),"")</f>
      </c>
      <c r="BG595">
        <f>IF($CE595&gt;=18,INDEX($AN:$AN,$CD595+18),"")</f>
      </c>
      <c r="BH595">
        <f>IF($CE595&gt;=19,INDEX($AN:$AN,$CD595+19),"")</f>
      </c>
      <c r="BI595">
        <f>IF($CE595&gt;=20,INDEX($AN:$AN,$CD595+20),"")</f>
      </c>
      <c r="BJ595">
        <f>IF($CE595&gt;=21,INDEX($AN:$AN,$CD595+21),"")</f>
      </c>
      <c r="BK595">
        <f>IF($CE595&gt;=22,INDEX($AN:$AN,$CD595+22),"")</f>
      </c>
      <c r="BL595">
        <f>IF($CE595&gt;=23,INDEX($AN:$AN,$CD595+23),"")</f>
      </c>
      <c r="BM595">
        <f>IF($CE595&gt;=24,INDEX($AN:$AN,$CD595+24),"")</f>
      </c>
      <c r="BN595">
        <f>IF($CE595&gt;=25,INDEX($AN:$AN,$CD595+25),"")</f>
      </c>
      <c r="BO595">
        <f>IF($CE595&gt;=26,INDEX($AN:$AN,$CD595+26),"")</f>
      </c>
      <c r="BP595">
        <f>IF($CE595&gt;=27,INDEX($AN:$AN,$CD595+27),"")</f>
      </c>
      <c r="BQ595">
        <f>IF($CE595&gt;=28,INDEX($AN:$AN,$CD595+28),"")</f>
      </c>
      <c r="BR595">
        <f>IF($CE595&gt;=29,INDEX($AN:$AN,$CD595+29),"")</f>
      </c>
      <c r="BS595">
        <f>IF($CE595&gt;=30,INDEX($AN:$AN,$CD595+30),"")</f>
      </c>
      <c r="BT595">
        <f>IF($CE595&gt;=31,INDEX($AN:$AN,$CD595+31),"")</f>
      </c>
      <c r="BU595">
        <f>IF($CE595&gt;=32,INDEX($AN:$AN,$CD595+32),"")</f>
      </c>
      <c r="BV595">
        <f>IF($CE595&gt;=33,INDEX($AN:$AN,$CD595+33),"")</f>
      </c>
      <c r="BW595">
        <f>IF($CE595&gt;=34,INDEX($AN:$AN,$CD595+34),"")</f>
      </c>
      <c r="BX595">
        <f>IF($CE595&gt;=35,INDEX($AN:$AN,$CD595+35),"")</f>
      </c>
      <c r="BY595">
        <f>IF($CE595&gt;=36,INDEX($AN:$AN,$CD595+36),"")</f>
      </c>
      <c r="BZ595">
        <f>IF($CE595&gt;=37,INDEX($AN:$AN,$CD595+37),"")</f>
      </c>
      <c r="CA595">
        <f>IF($CE595&gt;=38,INDEX($AN:$AN,$CD595+38),"")</f>
      </c>
      <c r="CB595">
        <f>IF($CE595&gt;=39,INDEX($AN:$AN,$CD595+39),"")</f>
      </c>
      <c r="CC595">
        <f>IF($CE595&gt;=40,INDEX($AN:$AN,$CD595+40),"")</f>
      </c>
      <c r="CD595">
        <f>IFERROR(MATCH($AM595,$AN$2:$AN$133,0)+1,0)</f>
      </c>
      <c r="CE595">
        <f>IFERROR(INDEX($AO$2:$AO$133,MATCH($AM595,$AN$2:$AN$133,0)),0)</f>
      </c>
      <c r="CF595">
        <f>IFERROR(LEFT($K595,FIND(" - ",$K595)-1),$K595)</f>
      </c>
      <c r="CG595" t="s">
        <v>206</v>
      </c>
      <c r="CI595">
        <f>IF($DD595&gt;=1,INDEX($CG:$CG,$DC595+1),"")</f>
      </c>
      <c r="CJ595">
        <f>IF($DD595&gt;=2,INDEX($CG:$CG,$DC595+2),"")</f>
      </c>
      <c r="CK595">
        <f>IF($DD595&gt;=3,INDEX($CG:$CG,$DC595+3),"")</f>
      </c>
      <c r="CL595">
        <f>IF($DD595&gt;=4,INDEX($CG:$CG,$DC595+4),"")</f>
      </c>
      <c r="CM595">
        <f>IF($DD595&gt;=5,INDEX($CG:$CG,$DC595+5),"")</f>
      </c>
      <c r="CN595">
        <f>IF($DD595&gt;=6,INDEX($CG:$CG,$DC595+6),"")</f>
      </c>
      <c r="CO595">
        <f>IF($DD595&gt;=7,INDEX($CG:$CG,$DC595+7),"")</f>
      </c>
      <c r="CP595">
        <f>IF($DD595&gt;=8,INDEX($CG:$CG,$DC595+8),"")</f>
      </c>
      <c r="CQ595">
        <f>IF($DD595&gt;=9,INDEX($CG:$CG,$DC595+9),"")</f>
      </c>
      <c r="CR595">
        <f>IF($DD595&gt;=10,INDEX($CG:$CG,$DC595+10),"")</f>
      </c>
      <c r="CS595">
        <f>IF($DD595&gt;=11,INDEX($CG:$CG,$DC595+11),"")</f>
      </c>
      <c r="CT595">
        <f>IF($DD595&gt;=12,INDEX($CG:$CG,$DC595+12),"")</f>
      </c>
      <c r="CU595">
        <f>IF($DD595&gt;=13,INDEX($CG:$CG,$DC595+13),"")</f>
      </c>
      <c r="CV595">
        <f>IF($DD595&gt;=14,INDEX($CG:$CG,$DC595+14),"")</f>
      </c>
      <c r="CW595">
        <f>IF($DD595&gt;=15,INDEX($CG:$CG,$DC595+15),"")</f>
      </c>
      <c r="CX595">
        <f>IF($DD595&gt;=16,INDEX($CG:$CG,$DC595+16),"")</f>
      </c>
      <c r="CY595">
        <f>IF($DD595&gt;=17,INDEX($CG:$CG,$DC595+17),"")</f>
      </c>
      <c r="CZ595">
        <f>IF($DD595&gt;=18,INDEX($CG:$CG,$DC595+18),"")</f>
      </c>
      <c r="DA595">
        <f>IF($DD595&gt;=19,INDEX($CG:$CG,$DC595+19),"")</f>
      </c>
      <c r="DB595">
        <f>IF($DD595&gt;=20,INDEX($CG:$CG,$DC595+20),"")</f>
      </c>
      <c r="DC595">
        <f>IFERROR(MATCH($CF595,$CG$2:$CG$1558,0)+1,0)</f>
      </c>
      <c r="DD595">
        <f>IFERROR(INDEX($CH$2:$CH$1558,MATCH($CF595,$CG$2:$CG$1558,0)),0)</f>
      </c>
      <c r="DE595">
        <f>IFERROR(INDEX($AL:$AL,MATCH($G595,$AK:$AK,0))&amp;"","")</f>
      </c>
      <c r="DI595">
        <f>IF($GL595&gt;=1,INDEX($DF:$DF,$GK595+1),"")</f>
      </c>
      <c r="DJ595">
        <f>IF($GL595&gt;=2,INDEX($DF:$DF,$GK595+2),"")</f>
      </c>
      <c r="DK595">
        <f>IF($GL595&gt;=3,INDEX($DF:$DF,$GK595+3),"")</f>
      </c>
      <c r="DL595">
        <f>IF($GL595&gt;=4,INDEX($DF:$DF,$GK595+4),"")</f>
      </c>
      <c r="DM595">
        <f>IF($GL595&gt;=5,INDEX($DF:$DF,$GK595+5),"")</f>
      </c>
      <c r="DN595">
        <f>IF($GL595&gt;=6,INDEX($DF:$DF,$GK595+6),"")</f>
      </c>
      <c r="DO595">
        <f>IF($GL595&gt;=7,INDEX($DF:$DF,$GK595+7),"")</f>
      </c>
      <c r="DP595">
        <f>IF($GL595&gt;=8,INDEX($DF:$DF,$GK595+8),"")</f>
      </c>
      <c r="DQ595">
        <f>IF($GL595&gt;=9,INDEX($DF:$DF,$GK595+9),"")</f>
      </c>
      <c r="DR595">
        <f>IF($GL595&gt;=10,INDEX($DF:$DF,$GK595+10),"")</f>
      </c>
      <c r="DS595">
        <f>IF($GL595&gt;=11,INDEX($DF:$DF,$GK595+11),"")</f>
      </c>
      <c r="DT595">
        <f>IF($GL595&gt;=12,INDEX($DF:$DF,$GK595+12),"")</f>
      </c>
      <c r="DU595">
        <f>IF($GL595&gt;=13,INDEX($DF:$DF,$GK595+13),"")</f>
      </c>
      <c r="DV595">
        <f>IF($GL595&gt;=14,INDEX($DF:$DF,$GK595+14),"")</f>
      </c>
      <c r="DW595">
        <f>IF($GL595&gt;=15,INDEX($DF:$DF,$GK595+15),"")</f>
      </c>
      <c r="DX595">
        <f>IF($GL595&gt;=16,INDEX($DF:$DF,$GK595+16),"")</f>
      </c>
      <c r="DY595">
        <f>IF($GL595&gt;=17,INDEX($DF:$DF,$GK595+17),"")</f>
      </c>
      <c r="DZ595">
        <f>IF($GL595&gt;=18,INDEX($DF:$DF,$GK595+18),"")</f>
      </c>
      <c r="EA595">
        <f>IF($GL595&gt;=19,INDEX($DF:$DF,$GK595+19),"")</f>
      </c>
      <c r="EB595">
        <f>IF($GL595&gt;=20,INDEX($DF:$DF,$GK595+20),"")</f>
      </c>
      <c r="EC595">
        <f>IF($GL595&gt;=21,INDEX($DF:$DF,$GK595+21),"")</f>
      </c>
      <c r="ED595">
        <f>IF($GL595&gt;=22,INDEX($DF:$DF,$GK595+22),"")</f>
      </c>
      <c r="EE595">
        <f>IF($GL595&gt;=23,INDEX($DF:$DF,$GK595+23),"")</f>
      </c>
      <c r="EF595">
        <f>IF($GL595&gt;=24,INDEX($DF:$DF,$GK595+24),"")</f>
      </c>
      <c r="EG595">
        <f>IF($GL595&gt;=25,INDEX($DF:$DF,$GK595+25),"")</f>
      </c>
      <c r="EH595">
        <f>IF($GL595&gt;=26,INDEX($DF:$DF,$GK595+26),"")</f>
      </c>
      <c r="EI595">
        <f>IF($GL595&gt;=27,INDEX($DF:$DF,$GK595+27),"")</f>
      </c>
      <c r="EJ595">
        <f>IF($GL595&gt;=28,INDEX($DF:$DF,$GK595+28),"")</f>
      </c>
      <c r="EK595">
        <f>IF($GL595&gt;=29,INDEX($DF:$DF,$GK595+29),"")</f>
      </c>
      <c r="EL595">
        <f>IF($GL595&gt;=30,INDEX($DF:$DF,$GK595+30),"")</f>
      </c>
      <c r="EM595">
        <f>IF($GL595&gt;=31,INDEX($DF:$DF,$GK595+31),"")</f>
      </c>
      <c r="EN595">
        <f>IF($GL595&gt;=32,INDEX($DF:$DF,$GK595+32),"")</f>
      </c>
      <c r="EO595">
        <f>IF($GL595&gt;=33,INDEX($DF:$DF,$GK595+33),"")</f>
      </c>
      <c r="EP595">
        <f>IF($GL595&gt;=34,INDEX($DF:$DF,$GK595+34),"")</f>
      </c>
      <c r="EQ595">
        <f>IF($GL595&gt;=35,INDEX($DF:$DF,$GK595+35),"")</f>
      </c>
      <c r="ER595">
        <f>IF($GL595&gt;=36,INDEX($DF:$DF,$GK595+36),"")</f>
      </c>
      <c r="ES595">
        <f>IF($GL595&gt;=37,INDEX($DF:$DF,$GK595+37),"")</f>
      </c>
      <c r="ET595">
        <f>IF($GL595&gt;=38,INDEX($DF:$DF,$GK595+38),"")</f>
      </c>
      <c r="EU595">
        <f>IF($GL595&gt;=39,INDEX($DF:$DF,$GK595+39),"")</f>
      </c>
      <c r="EV595">
        <f>IF($GL595&gt;=40,INDEX($DF:$DF,$GK595+40),"")</f>
      </c>
      <c r="EW595">
        <f>IF($GL595&gt;=1,INDEX($DG:$DG,$GK595+1),"")</f>
      </c>
      <c r="EX595">
        <f>IF($GL595&gt;=2,INDEX($DG:$DG,$GK595+2),"")</f>
      </c>
      <c r="EY595">
        <f>IF($GL595&gt;=3,INDEX($DG:$DG,$GK595+3),"")</f>
      </c>
      <c r="EZ595">
        <f>IF($GL595&gt;=4,INDEX($DG:$DG,$GK595+4),"")</f>
      </c>
      <c r="FA595">
        <f>IF($GL595&gt;=5,INDEX($DG:$DG,$GK595+5),"")</f>
      </c>
      <c r="FB595">
        <f>IF($GL595&gt;=6,INDEX($DG:$DG,$GK595+6),"")</f>
      </c>
      <c r="FC595">
        <f>IF($GL595&gt;=7,INDEX($DG:$DG,$GK595+7),"")</f>
      </c>
      <c r="FD595">
        <f>IF($GL595&gt;=8,INDEX($DG:$DG,$GK595+8),"")</f>
      </c>
      <c r="FE595">
        <f>IF($GL595&gt;=9,INDEX($DG:$DG,$GK595+9),"")</f>
      </c>
      <c r="FF595">
        <f>IF($GL595&gt;=10,INDEX($DG:$DG,$GK595+10),"")</f>
      </c>
      <c r="FG595">
        <f>IF($GL595&gt;=11,INDEX($DG:$DG,$GK595+11),"")</f>
      </c>
      <c r="FH595">
        <f>IF($GL595&gt;=12,INDEX($DG:$DG,$GK595+12),"")</f>
      </c>
      <c r="FI595">
        <f>IF($GL595&gt;=13,INDEX($DG:$DG,$GK595+13),"")</f>
      </c>
      <c r="FJ595">
        <f>IF($GL595&gt;=14,INDEX($DG:$DG,$GK595+14),"")</f>
      </c>
      <c r="FK595">
        <f>IF($GL595&gt;=15,INDEX($DG:$DG,$GK595+15),"")</f>
      </c>
      <c r="FL595">
        <f>IF($GL595&gt;=16,INDEX($DG:$DG,$GK595+16),"")</f>
      </c>
      <c r="FM595">
        <f>IF($GL595&gt;=17,INDEX($DG:$DG,$GK595+17),"")</f>
      </c>
      <c r="FN595">
        <f>IF($GL595&gt;=18,INDEX($DG:$DG,$GK595+18),"")</f>
      </c>
      <c r="FO595">
        <f>IF($GL595&gt;=19,INDEX($DG:$DG,$GK595+19),"")</f>
      </c>
      <c r="FP595">
        <f>IF($GL595&gt;=20,INDEX($DG:$DG,$GK595+20),"")</f>
      </c>
      <c r="FQ595">
        <f>IF($GL595&gt;=21,INDEX($DG:$DG,$GK595+21),"")</f>
      </c>
      <c r="FR595">
        <f>IF($GL595&gt;=22,INDEX($DG:$DG,$GK595+22),"")</f>
      </c>
      <c r="FS595">
        <f>IF($GL595&gt;=23,INDEX($DG:$DG,$GK595+23),"")</f>
      </c>
      <c r="FT595">
        <f>IF($GL595&gt;=24,INDEX($DG:$DG,$GK595+24),"")</f>
      </c>
      <c r="FU595">
        <f>IF($GL595&gt;=25,INDEX($DG:$DG,$GK595+25),"")</f>
      </c>
      <c r="FV595">
        <f>IF($GL595&gt;=26,INDEX($DG:$DG,$GK595+26),"")</f>
      </c>
      <c r="FW595">
        <f>IF($GL595&gt;=27,INDEX($DG:$DG,$GK595+27),"")</f>
      </c>
      <c r="FX595">
        <f>IF($GL595&gt;=28,INDEX($DG:$DG,$GK595+28),"")</f>
      </c>
      <c r="FY595">
        <f>IF($GL595&gt;=29,INDEX($DG:$DG,$GK595+29),"")</f>
      </c>
      <c r="FZ595">
        <f>IF($GL595&gt;=30,INDEX($DG:$DG,$GK595+30),"")</f>
      </c>
      <c r="GA595">
        <f>IF($GL595&gt;=31,INDEX($DG:$DG,$GK595+31),"")</f>
      </c>
      <c r="GB595">
        <f>IF($GL595&gt;=32,INDEX($DG:$DG,$GK595+32),"")</f>
      </c>
      <c r="GC595">
        <f>IF($GL595&gt;=33,INDEX($DG:$DG,$GK595+33),"")</f>
      </c>
      <c r="GD595">
        <f>IF($GL595&gt;=34,INDEX($DG:$DG,$GK595+34),"")</f>
      </c>
      <c r="GE595">
        <f>IF($GL595&gt;=35,INDEX($DG:$DG,$GK595+35),"")</f>
      </c>
      <c r="GF595">
        <f>IF($GL595&gt;=36,INDEX($DG:$DG,$GK595+36),"")</f>
      </c>
      <c r="GG595">
        <f>IF($GL595&gt;=37,INDEX($DG:$DG,$GK595+37),"")</f>
      </c>
      <c r="GH595">
        <f>IF($GL595&gt;=38,INDEX($DG:$DG,$GK595+38),"")</f>
      </c>
      <c r="GI595">
        <f>IF($GL595&gt;=39,INDEX($DG:$DG,$GK595+39),"")</f>
      </c>
      <c r="GJ595">
        <f>IF($GL595&gt;=40,INDEX($DG:$DG,$GK595+40),"")</f>
      </c>
      <c r="GK595">
        <f>IFERROR(MATCH($DE595,$DF$2:$DF$166,0)+1,0)</f>
      </c>
      <c r="GL595">
        <f>IFERROR(INDEX($DH$2:$DH$166,MATCH($DE595,$DF$2:$DF$166,0)),0)</f>
      </c>
      <c r="GM595">
        <f>IFERROR(MATCH($H595,$DI$595:$EV$595,0),0)</f>
      </c>
      <c r="GN595">
        <f>IF($GM595&gt;0,INDEX($EW$595:$GJ$595,$GM595),"")</f>
      </c>
      <c r="GO595" t="s">
        <v>1441</v>
      </c>
      <c r="GQ595">
        <f>IF($IZ595&gt;=1,INDEX($GO:$GO,$IY595+1),"")</f>
      </c>
      <c r="GR595">
        <f>IF($IZ595&gt;=2,INDEX($GO:$GO,$IY595+2),"")</f>
      </c>
      <c r="GS595">
        <f>IF($IZ595&gt;=3,INDEX($GO:$GO,$IY595+3),"")</f>
      </c>
      <c r="GT595">
        <f>IF($IZ595&gt;=4,INDEX($GO:$GO,$IY595+4),"")</f>
      </c>
      <c r="GU595">
        <f>IF($IZ595&gt;=5,INDEX($GO:$GO,$IY595+5),"")</f>
      </c>
      <c r="GV595">
        <f>IF($IZ595&gt;=6,INDEX($GO:$GO,$IY595+6),"")</f>
      </c>
      <c r="GW595">
        <f>IF($IZ595&gt;=7,INDEX($GO:$GO,$IY595+7),"")</f>
      </c>
      <c r="GX595">
        <f>IF($IZ595&gt;=8,INDEX($GO:$GO,$IY595+8),"")</f>
      </c>
      <c r="GY595">
        <f>IF($IZ595&gt;=9,INDEX($GO:$GO,$IY595+9),"")</f>
      </c>
      <c r="GZ595">
        <f>IF($IZ595&gt;=10,INDEX($GO:$GO,$IY595+10),"")</f>
      </c>
      <c r="HA595">
        <f>IF($IZ595&gt;=11,INDEX($GO:$GO,$IY595+11),"")</f>
      </c>
      <c r="HB595">
        <f>IF($IZ595&gt;=12,INDEX($GO:$GO,$IY595+12),"")</f>
      </c>
      <c r="HC595">
        <f>IF($IZ595&gt;=13,INDEX($GO:$GO,$IY595+13),"")</f>
      </c>
      <c r="HD595">
        <f>IF($IZ595&gt;=14,INDEX($GO:$GO,$IY595+14),"")</f>
      </c>
      <c r="HE595">
        <f>IF($IZ595&gt;=15,INDEX($GO:$GO,$IY595+15),"")</f>
      </c>
      <c r="HF595">
        <f>IF($IZ595&gt;=16,INDEX($GO:$GO,$IY595+16),"")</f>
      </c>
      <c r="HG595">
        <f>IF($IZ595&gt;=17,INDEX($GO:$GO,$IY595+17),"")</f>
      </c>
      <c r="HH595">
        <f>IF($IZ595&gt;=18,INDEX($GO:$GO,$IY595+18),"")</f>
      </c>
      <c r="HI595">
        <f>IF($IZ595&gt;=19,INDEX($GO:$GO,$IY595+19),"")</f>
      </c>
      <c r="HJ595">
        <f>IF($IZ595&gt;=20,INDEX($GO:$GO,$IY595+20),"")</f>
      </c>
      <c r="HK595">
        <f>IF($IZ595&gt;=21,INDEX($GO:$GO,$IY595+21),"")</f>
      </c>
      <c r="HL595">
        <f>IF($IZ595&gt;=22,INDEX($GO:$GO,$IY595+22),"")</f>
      </c>
      <c r="HM595">
        <f>IF($IZ595&gt;=23,INDEX($GO:$GO,$IY595+23),"")</f>
      </c>
      <c r="HN595">
        <f>IF($IZ595&gt;=24,INDEX($GO:$GO,$IY595+24),"")</f>
      </c>
      <c r="HO595">
        <f>IF($IZ595&gt;=25,INDEX($GO:$GO,$IY595+25),"")</f>
      </c>
      <c r="HP595">
        <f>IF($IZ595&gt;=26,INDEX($GO:$GO,$IY595+26),"")</f>
      </c>
      <c r="HQ595">
        <f>IF($IZ595&gt;=27,INDEX($GO:$GO,$IY595+27),"")</f>
      </c>
      <c r="HR595">
        <f>IF($IZ595&gt;=28,INDEX($GO:$GO,$IY595+28),"")</f>
      </c>
      <c r="HS595">
        <f>IF($IZ595&gt;=29,INDEX($GO:$GO,$IY595+29),"")</f>
      </c>
      <c r="HT595">
        <f>IF($IZ595&gt;=30,INDEX($GO:$GO,$IY595+30),"")</f>
      </c>
      <c r="HU595">
        <f>IF($IZ595&gt;=31,INDEX($GO:$GO,$IY595+31),"")</f>
      </c>
      <c r="HV595">
        <f>IF($IZ595&gt;=32,INDEX($GO:$GO,$IY595+32),"")</f>
      </c>
      <c r="HW595">
        <f>IF($IZ595&gt;=33,INDEX($GO:$GO,$IY595+33),"")</f>
      </c>
      <c r="HX595">
        <f>IF($IZ595&gt;=34,INDEX($GO:$GO,$IY595+34),"")</f>
      </c>
      <c r="HY595">
        <f>IF($IZ595&gt;=35,INDEX($GO:$GO,$IY595+35),"")</f>
      </c>
      <c r="HZ595">
        <f>IF($IZ595&gt;=36,INDEX($GO:$GO,$IY595+36),"")</f>
      </c>
      <c r="IA595">
        <f>IF($IZ595&gt;=37,INDEX($GO:$GO,$IY595+37),"")</f>
      </c>
      <c r="IB595">
        <f>IF($IZ595&gt;=38,INDEX($GO:$GO,$IY595+38),"")</f>
      </c>
      <c r="IC595">
        <f>IF($IZ595&gt;=39,INDEX($GO:$GO,$IY595+39),"")</f>
      </c>
      <c r="ID595">
        <f>IF($IZ595&gt;=40,INDEX($GO:$GO,$IY595+40),"")</f>
      </c>
      <c r="IE595">
        <f>IF($IZ595&gt;=41,INDEX($GO:$GO,$IY595+41),"")</f>
      </c>
      <c r="IF595">
        <f>IF($IZ595&gt;=42,INDEX($GO:$GO,$IY595+42),"")</f>
      </c>
      <c r="IG595">
        <f>IF($IZ595&gt;=43,INDEX($GO:$GO,$IY595+43),"")</f>
      </c>
      <c r="IH595">
        <f>IF($IZ595&gt;=44,INDEX($GO:$GO,$IY595+44),"")</f>
      </c>
      <c r="II595">
        <f>IF($IZ595&gt;=45,INDEX($GO:$GO,$IY595+45),"")</f>
      </c>
      <c r="IJ595">
        <f>IF($IZ595&gt;=46,INDEX($GO:$GO,$IY595+46),"")</f>
      </c>
      <c r="IK595">
        <f>IF($IZ595&gt;=47,INDEX($GO:$GO,$IY595+47),"")</f>
      </c>
      <c r="IL595">
        <f>IF($IZ595&gt;=48,INDEX($GO:$GO,$IY595+48),"")</f>
      </c>
      <c r="IM595">
        <f>IF($IZ595&gt;=49,INDEX($GO:$GO,$IY595+49),"")</f>
      </c>
      <c r="IN595">
        <f>IF($IZ595&gt;=50,INDEX($GO:$GO,$IY595+50),"")</f>
      </c>
      <c r="IO595">
        <f>IF($IZ595&gt;=51,INDEX($GO:$GO,$IY595+51),"")</f>
      </c>
      <c r="IP595">
        <f>IF($IZ595&gt;=52,INDEX($GO:$GO,$IY595+52),"")</f>
      </c>
      <c r="IQ595">
        <f>IF($IZ595&gt;=53,INDEX($GO:$GO,$IY595+53),"")</f>
      </c>
      <c r="IR595">
        <f>IF($IZ595&gt;=54,INDEX($GO:$GO,$IY595+54),"")</f>
      </c>
      <c r="IS595">
        <f>IF($IZ595&gt;=55,INDEX($GO:$GO,$IY595+55),"")</f>
      </c>
      <c r="IT595">
        <f>IF($IZ595&gt;=56,INDEX($GO:$GO,$IY595+56),"")</f>
      </c>
      <c r="IU595">
        <f>IF($IZ595&gt;=57,INDEX($GO:$GO,$IY595+57),"")</f>
      </c>
      <c r="IV595">
        <f>IF($IZ595&gt;=58,INDEX($GO:$GO,$IY595+58),"")</f>
      </c>
      <c r="IW595">
        <f>IF($IZ595&gt;=59,INDEX($GO:$GO,$IY595+59),"")</f>
      </c>
      <c r="IX595">
        <f>IF($IZ595&gt;=60,INDEX($GO:$GO,$IY595+60),"")</f>
      </c>
      <c r="IY595">
        <f>IFERROR(MATCH($GN595,$GO$2:$GO$827,0)+1,0)</f>
      </c>
      <c r="IZ595">
        <f>IFERROR(INDEX($GP$2:$GP$827,MATCH($GN595,$GO$2:$GO$827,0)),0)</f>
      </c>
      <c r="JA595" t="s">
        <v>23</v>
      </c>
      <c r="JB595" t="s">
        <v>23</v>
      </c>
    </row>
    <row r="596" spans="1:262" x14ac:dyDescent="0.25">
      <c r="F596" s="1"/>
      <c r="G596" s="1"/>
      <c r="H596" s="1"/>
      <c r="I596" s="1"/>
      <c r="J596" s="1">
        <f>IFERROR(IF(FIND(" - ",$F596)&gt;0,MID($F596,FIND(" - ",$F596)+3,LEN($F596)),""),"")</f>
      </c>
      <c r="L596" s="1"/>
      <c r="N596" t="s">
        <v>23</v>
      </c>
      <c r="P596">
        <f>IF(OR($N596="",$O596=""),"",IFERROR($N596/$O596,0))</f>
      </c>
      <c r="Q596">
        <f>IF($N596="","",
IF($G596="","",
IF(ISNUMBER(SEARCH("exempt",LOWER($G596))),0,
$N596*(VALUE(SUBSTITUTE($G596,"%",""))/100))))</f>
      </c>
      <c r="W596">
        <f>IF($N596="","",
SUM($N596,$Q596,$U596,$R596,$T596)-
IF($V596="",0,VALUE($V596)))</f>
      </c>
      <c r="AE596" t="s">
        <v>1670</v>
      </c>
      <c r="AJ596" t="s">
        <v>241</v>
      </c>
      <c r="AM596">
        <f>IFERROR(LEFT($F596,FIND(" - ",$F596)-1),$F596)</f>
      </c>
      <c r="AP596">
        <f>IF($CE596&gt;=1,INDEX($AN:$AN,$CD596+1),"")</f>
      </c>
      <c r="AQ596">
        <f>IF($CE596&gt;=2,INDEX($AN:$AN,$CD596+2),"")</f>
      </c>
      <c r="AR596">
        <f>IF($CE596&gt;=3,INDEX($AN:$AN,$CD596+3),"")</f>
      </c>
      <c r="AS596">
        <f>IF($CE596&gt;=4,INDEX($AN:$AN,$CD596+4),"")</f>
      </c>
      <c r="AT596">
        <f>IF($CE596&gt;=5,INDEX($AN:$AN,$CD596+5),"")</f>
      </c>
      <c r="AU596">
        <f>IF($CE596&gt;=6,INDEX($AN:$AN,$CD596+6),"")</f>
      </c>
      <c r="AV596">
        <f>IF($CE596&gt;=7,INDEX($AN:$AN,$CD596+7),"")</f>
      </c>
      <c r="AW596">
        <f>IF($CE596&gt;=8,INDEX($AN:$AN,$CD596+8),"")</f>
      </c>
      <c r="AX596">
        <f>IF($CE596&gt;=9,INDEX($AN:$AN,$CD596+9),"")</f>
      </c>
      <c r="AY596">
        <f>IF($CE596&gt;=10,INDEX($AN:$AN,$CD596+10),"")</f>
      </c>
      <c r="AZ596">
        <f>IF($CE596&gt;=11,INDEX($AN:$AN,$CD596+11),"")</f>
      </c>
      <c r="BA596">
        <f>IF($CE596&gt;=12,INDEX($AN:$AN,$CD596+12),"")</f>
      </c>
      <c r="BB596">
        <f>IF($CE596&gt;=13,INDEX($AN:$AN,$CD596+13),"")</f>
      </c>
      <c r="BC596">
        <f>IF($CE596&gt;=14,INDEX($AN:$AN,$CD596+14),"")</f>
      </c>
      <c r="BD596">
        <f>IF($CE596&gt;=15,INDEX($AN:$AN,$CD596+15),"")</f>
      </c>
      <c r="BE596">
        <f>IF($CE596&gt;=16,INDEX($AN:$AN,$CD596+16),"")</f>
      </c>
      <c r="BF596">
        <f>IF($CE596&gt;=17,INDEX($AN:$AN,$CD596+17),"")</f>
      </c>
      <c r="BG596">
        <f>IF($CE596&gt;=18,INDEX($AN:$AN,$CD596+18),"")</f>
      </c>
      <c r="BH596">
        <f>IF($CE596&gt;=19,INDEX($AN:$AN,$CD596+19),"")</f>
      </c>
      <c r="BI596">
        <f>IF($CE596&gt;=20,INDEX($AN:$AN,$CD596+20),"")</f>
      </c>
      <c r="BJ596">
        <f>IF($CE596&gt;=21,INDEX($AN:$AN,$CD596+21),"")</f>
      </c>
      <c r="BK596">
        <f>IF($CE596&gt;=22,INDEX($AN:$AN,$CD596+22),"")</f>
      </c>
      <c r="BL596">
        <f>IF($CE596&gt;=23,INDEX($AN:$AN,$CD596+23),"")</f>
      </c>
      <c r="BM596">
        <f>IF($CE596&gt;=24,INDEX($AN:$AN,$CD596+24),"")</f>
      </c>
      <c r="BN596">
        <f>IF($CE596&gt;=25,INDEX($AN:$AN,$CD596+25),"")</f>
      </c>
      <c r="BO596">
        <f>IF($CE596&gt;=26,INDEX($AN:$AN,$CD596+26),"")</f>
      </c>
      <c r="BP596">
        <f>IF($CE596&gt;=27,INDEX($AN:$AN,$CD596+27),"")</f>
      </c>
      <c r="BQ596">
        <f>IF($CE596&gt;=28,INDEX($AN:$AN,$CD596+28),"")</f>
      </c>
      <c r="BR596">
        <f>IF($CE596&gt;=29,INDEX($AN:$AN,$CD596+29),"")</f>
      </c>
      <c r="BS596">
        <f>IF($CE596&gt;=30,INDEX($AN:$AN,$CD596+30),"")</f>
      </c>
      <c r="BT596">
        <f>IF($CE596&gt;=31,INDEX($AN:$AN,$CD596+31),"")</f>
      </c>
      <c r="BU596">
        <f>IF($CE596&gt;=32,INDEX($AN:$AN,$CD596+32),"")</f>
      </c>
      <c r="BV596">
        <f>IF($CE596&gt;=33,INDEX($AN:$AN,$CD596+33),"")</f>
      </c>
      <c r="BW596">
        <f>IF($CE596&gt;=34,INDEX($AN:$AN,$CD596+34),"")</f>
      </c>
      <c r="BX596">
        <f>IF($CE596&gt;=35,INDEX($AN:$AN,$CD596+35),"")</f>
      </c>
      <c r="BY596">
        <f>IF($CE596&gt;=36,INDEX($AN:$AN,$CD596+36),"")</f>
      </c>
      <c r="BZ596">
        <f>IF($CE596&gt;=37,INDEX($AN:$AN,$CD596+37),"")</f>
      </c>
      <c r="CA596">
        <f>IF($CE596&gt;=38,INDEX($AN:$AN,$CD596+38),"")</f>
      </c>
      <c r="CB596">
        <f>IF($CE596&gt;=39,INDEX($AN:$AN,$CD596+39),"")</f>
      </c>
      <c r="CC596">
        <f>IF($CE596&gt;=40,INDEX($AN:$AN,$CD596+40),"")</f>
      </c>
      <c r="CD596">
        <f>IFERROR(MATCH($AM596,$AN$2:$AN$133,0)+1,0)</f>
      </c>
      <c r="CE596">
        <f>IFERROR(INDEX($AO$2:$AO$133,MATCH($AM596,$AN$2:$AN$133,0)),0)</f>
      </c>
      <c r="CF596">
        <f>IFERROR(LEFT($K596,FIND(" - ",$K596)-1),$K596)</f>
      </c>
      <c r="CG596" t="s">
        <v>1671</v>
      </c>
      <c r="CH596">
        <v>1</v>
      </c>
      <c r="CI596">
        <f>IF($DD596&gt;=1,INDEX($CG:$CG,$DC596+1),"")</f>
      </c>
      <c r="CJ596">
        <f>IF($DD596&gt;=2,INDEX($CG:$CG,$DC596+2),"")</f>
      </c>
      <c r="CK596">
        <f>IF($DD596&gt;=3,INDEX($CG:$CG,$DC596+3),"")</f>
      </c>
      <c r="CL596">
        <f>IF($DD596&gt;=4,INDEX($CG:$CG,$DC596+4),"")</f>
      </c>
      <c r="CM596">
        <f>IF($DD596&gt;=5,INDEX($CG:$CG,$DC596+5),"")</f>
      </c>
      <c r="CN596">
        <f>IF($DD596&gt;=6,INDEX($CG:$CG,$DC596+6),"")</f>
      </c>
      <c r="CO596">
        <f>IF($DD596&gt;=7,INDEX($CG:$CG,$DC596+7),"")</f>
      </c>
      <c r="CP596">
        <f>IF($DD596&gt;=8,INDEX($CG:$CG,$DC596+8),"")</f>
      </c>
      <c r="CQ596">
        <f>IF($DD596&gt;=9,INDEX($CG:$CG,$DC596+9),"")</f>
      </c>
      <c r="CR596">
        <f>IF($DD596&gt;=10,INDEX($CG:$CG,$DC596+10),"")</f>
      </c>
      <c r="CS596">
        <f>IF($DD596&gt;=11,INDEX($CG:$CG,$DC596+11),"")</f>
      </c>
      <c r="CT596">
        <f>IF($DD596&gt;=12,INDEX($CG:$CG,$DC596+12),"")</f>
      </c>
      <c r="CU596">
        <f>IF($DD596&gt;=13,INDEX($CG:$CG,$DC596+13),"")</f>
      </c>
      <c r="CV596">
        <f>IF($DD596&gt;=14,INDEX($CG:$CG,$DC596+14),"")</f>
      </c>
      <c r="CW596">
        <f>IF($DD596&gt;=15,INDEX($CG:$CG,$DC596+15),"")</f>
      </c>
      <c r="CX596">
        <f>IF($DD596&gt;=16,INDEX($CG:$CG,$DC596+16),"")</f>
      </c>
      <c r="CY596">
        <f>IF($DD596&gt;=17,INDEX($CG:$CG,$DC596+17),"")</f>
      </c>
      <c r="CZ596">
        <f>IF($DD596&gt;=18,INDEX($CG:$CG,$DC596+18),"")</f>
      </c>
      <c r="DA596">
        <f>IF($DD596&gt;=19,INDEX($CG:$CG,$DC596+19),"")</f>
      </c>
      <c r="DB596">
        <f>IF($DD596&gt;=20,INDEX($CG:$CG,$DC596+20),"")</f>
      </c>
      <c r="DC596">
        <f>IFERROR(MATCH($CF596,$CG$2:$CG$1558,0)+1,0)</f>
      </c>
      <c r="DD596">
        <f>IFERROR(INDEX($CH$2:$CH$1558,MATCH($CF596,$CG$2:$CG$1558,0)),0)</f>
      </c>
      <c r="DE596">
        <f>IFERROR(INDEX($AL:$AL,MATCH($G596,$AK:$AK,0))&amp;"","")</f>
      </c>
      <c r="DI596">
        <f>IF($GL596&gt;=1,INDEX($DF:$DF,$GK596+1),"")</f>
      </c>
      <c r="DJ596">
        <f>IF($GL596&gt;=2,INDEX($DF:$DF,$GK596+2),"")</f>
      </c>
      <c r="DK596">
        <f>IF($GL596&gt;=3,INDEX($DF:$DF,$GK596+3),"")</f>
      </c>
      <c r="DL596">
        <f>IF($GL596&gt;=4,INDEX($DF:$DF,$GK596+4),"")</f>
      </c>
      <c r="DM596">
        <f>IF($GL596&gt;=5,INDEX($DF:$DF,$GK596+5),"")</f>
      </c>
      <c r="DN596">
        <f>IF($GL596&gt;=6,INDEX($DF:$DF,$GK596+6),"")</f>
      </c>
      <c r="DO596">
        <f>IF($GL596&gt;=7,INDEX($DF:$DF,$GK596+7),"")</f>
      </c>
      <c r="DP596">
        <f>IF($GL596&gt;=8,INDEX($DF:$DF,$GK596+8),"")</f>
      </c>
      <c r="DQ596">
        <f>IF($GL596&gt;=9,INDEX($DF:$DF,$GK596+9),"")</f>
      </c>
      <c r="DR596">
        <f>IF($GL596&gt;=10,INDEX($DF:$DF,$GK596+10),"")</f>
      </c>
      <c r="DS596">
        <f>IF($GL596&gt;=11,INDEX($DF:$DF,$GK596+11),"")</f>
      </c>
      <c r="DT596">
        <f>IF($GL596&gt;=12,INDEX($DF:$DF,$GK596+12),"")</f>
      </c>
      <c r="DU596">
        <f>IF($GL596&gt;=13,INDEX($DF:$DF,$GK596+13),"")</f>
      </c>
      <c r="DV596">
        <f>IF($GL596&gt;=14,INDEX($DF:$DF,$GK596+14),"")</f>
      </c>
      <c r="DW596">
        <f>IF($GL596&gt;=15,INDEX($DF:$DF,$GK596+15),"")</f>
      </c>
      <c r="DX596">
        <f>IF($GL596&gt;=16,INDEX($DF:$DF,$GK596+16),"")</f>
      </c>
      <c r="DY596">
        <f>IF($GL596&gt;=17,INDEX($DF:$DF,$GK596+17),"")</f>
      </c>
      <c r="DZ596">
        <f>IF($GL596&gt;=18,INDEX($DF:$DF,$GK596+18),"")</f>
      </c>
      <c r="EA596">
        <f>IF($GL596&gt;=19,INDEX($DF:$DF,$GK596+19),"")</f>
      </c>
      <c r="EB596">
        <f>IF($GL596&gt;=20,INDEX($DF:$DF,$GK596+20),"")</f>
      </c>
      <c r="EC596">
        <f>IF($GL596&gt;=21,INDEX($DF:$DF,$GK596+21),"")</f>
      </c>
      <c r="ED596">
        <f>IF($GL596&gt;=22,INDEX($DF:$DF,$GK596+22),"")</f>
      </c>
      <c r="EE596">
        <f>IF($GL596&gt;=23,INDEX($DF:$DF,$GK596+23),"")</f>
      </c>
      <c r="EF596">
        <f>IF($GL596&gt;=24,INDEX($DF:$DF,$GK596+24),"")</f>
      </c>
      <c r="EG596">
        <f>IF($GL596&gt;=25,INDEX($DF:$DF,$GK596+25),"")</f>
      </c>
      <c r="EH596">
        <f>IF($GL596&gt;=26,INDEX($DF:$DF,$GK596+26),"")</f>
      </c>
      <c r="EI596">
        <f>IF($GL596&gt;=27,INDEX($DF:$DF,$GK596+27),"")</f>
      </c>
      <c r="EJ596">
        <f>IF($GL596&gt;=28,INDEX($DF:$DF,$GK596+28),"")</f>
      </c>
      <c r="EK596">
        <f>IF($GL596&gt;=29,INDEX($DF:$DF,$GK596+29),"")</f>
      </c>
      <c r="EL596">
        <f>IF($GL596&gt;=30,INDEX($DF:$DF,$GK596+30),"")</f>
      </c>
      <c r="EM596">
        <f>IF($GL596&gt;=31,INDEX($DF:$DF,$GK596+31),"")</f>
      </c>
      <c r="EN596">
        <f>IF($GL596&gt;=32,INDEX($DF:$DF,$GK596+32),"")</f>
      </c>
      <c r="EO596">
        <f>IF($GL596&gt;=33,INDEX($DF:$DF,$GK596+33),"")</f>
      </c>
      <c r="EP596">
        <f>IF($GL596&gt;=34,INDEX($DF:$DF,$GK596+34),"")</f>
      </c>
      <c r="EQ596">
        <f>IF($GL596&gt;=35,INDEX($DF:$DF,$GK596+35),"")</f>
      </c>
      <c r="ER596">
        <f>IF($GL596&gt;=36,INDEX($DF:$DF,$GK596+36),"")</f>
      </c>
      <c r="ES596">
        <f>IF($GL596&gt;=37,INDEX($DF:$DF,$GK596+37),"")</f>
      </c>
      <c r="ET596">
        <f>IF($GL596&gt;=38,INDEX($DF:$DF,$GK596+38),"")</f>
      </c>
      <c r="EU596">
        <f>IF($GL596&gt;=39,INDEX($DF:$DF,$GK596+39),"")</f>
      </c>
      <c r="EV596">
        <f>IF($GL596&gt;=40,INDEX($DF:$DF,$GK596+40),"")</f>
      </c>
      <c r="EW596">
        <f>IF($GL596&gt;=1,INDEX($DG:$DG,$GK596+1),"")</f>
      </c>
      <c r="EX596">
        <f>IF($GL596&gt;=2,INDEX($DG:$DG,$GK596+2),"")</f>
      </c>
      <c r="EY596">
        <f>IF($GL596&gt;=3,INDEX($DG:$DG,$GK596+3),"")</f>
      </c>
      <c r="EZ596">
        <f>IF($GL596&gt;=4,INDEX($DG:$DG,$GK596+4),"")</f>
      </c>
      <c r="FA596">
        <f>IF($GL596&gt;=5,INDEX($DG:$DG,$GK596+5),"")</f>
      </c>
      <c r="FB596">
        <f>IF($GL596&gt;=6,INDEX($DG:$DG,$GK596+6),"")</f>
      </c>
      <c r="FC596">
        <f>IF($GL596&gt;=7,INDEX($DG:$DG,$GK596+7),"")</f>
      </c>
      <c r="FD596">
        <f>IF($GL596&gt;=8,INDEX($DG:$DG,$GK596+8),"")</f>
      </c>
      <c r="FE596">
        <f>IF($GL596&gt;=9,INDEX($DG:$DG,$GK596+9),"")</f>
      </c>
      <c r="FF596">
        <f>IF($GL596&gt;=10,INDEX($DG:$DG,$GK596+10),"")</f>
      </c>
      <c r="FG596">
        <f>IF($GL596&gt;=11,INDEX($DG:$DG,$GK596+11),"")</f>
      </c>
      <c r="FH596">
        <f>IF($GL596&gt;=12,INDEX($DG:$DG,$GK596+12),"")</f>
      </c>
      <c r="FI596">
        <f>IF($GL596&gt;=13,INDEX($DG:$DG,$GK596+13),"")</f>
      </c>
      <c r="FJ596">
        <f>IF($GL596&gt;=14,INDEX($DG:$DG,$GK596+14),"")</f>
      </c>
      <c r="FK596">
        <f>IF($GL596&gt;=15,INDEX($DG:$DG,$GK596+15),"")</f>
      </c>
      <c r="FL596">
        <f>IF($GL596&gt;=16,INDEX($DG:$DG,$GK596+16),"")</f>
      </c>
      <c r="FM596">
        <f>IF($GL596&gt;=17,INDEX($DG:$DG,$GK596+17),"")</f>
      </c>
      <c r="FN596">
        <f>IF($GL596&gt;=18,INDEX($DG:$DG,$GK596+18),"")</f>
      </c>
      <c r="FO596">
        <f>IF($GL596&gt;=19,INDEX($DG:$DG,$GK596+19),"")</f>
      </c>
      <c r="FP596">
        <f>IF($GL596&gt;=20,INDEX($DG:$DG,$GK596+20),"")</f>
      </c>
      <c r="FQ596">
        <f>IF($GL596&gt;=21,INDEX($DG:$DG,$GK596+21),"")</f>
      </c>
      <c r="FR596">
        <f>IF($GL596&gt;=22,INDEX($DG:$DG,$GK596+22),"")</f>
      </c>
      <c r="FS596">
        <f>IF($GL596&gt;=23,INDEX($DG:$DG,$GK596+23),"")</f>
      </c>
      <c r="FT596">
        <f>IF($GL596&gt;=24,INDEX($DG:$DG,$GK596+24),"")</f>
      </c>
      <c r="FU596">
        <f>IF($GL596&gt;=25,INDEX($DG:$DG,$GK596+25),"")</f>
      </c>
      <c r="FV596">
        <f>IF($GL596&gt;=26,INDEX($DG:$DG,$GK596+26),"")</f>
      </c>
      <c r="FW596">
        <f>IF($GL596&gt;=27,INDEX($DG:$DG,$GK596+27),"")</f>
      </c>
      <c r="FX596">
        <f>IF($GL596&gt;=28,INDEX($DG:$DG,$GK596+28),"")</f>
      </c>
      <c r="FY596">
        <f>IF($GL596&gt;=29,INDEX($DG:$DG,$GK596+29),"")</f>
      </c>
      <c r="FZ596">
        <f>IF($GL596&gt;=30,INDEX($DG:$DG,$GK596+30),"")</f>
      </c>
      <c r="GA596">
        <f>IF($GL596&gt;=31,INDEX($DG:$DG,$GK596+31),"")</f>
      </c>
      <c r="GB596">
        <f>IF($GL596&gt;=32,INDEX($DG:$DG,$GK596+32),"")</f>
      </c>
      <c r="GC596">
        <f>IF($GL596&gt;=33,INDEX($DG:$DG,$GK596+33),"")</f>
      </c>
      <c r="GD596">
        <f>IF($GL596&gt;=34,INDEX($DG:$DG,$GK596+34),"")</f>
      </c>
      <c r="GE596">
        <f>IF($GL596&gt;=35,INDEX($DG:$DG,$GK596+35),"")</f>
      </c>
      <c r="GF596">
        <f>IF($GL596&gt;=36,INDEX($DG:$DG,$GK596+36),"")</f>
      </c>
      <c r="GG596">
        <f>IF($GL596&gt;=37,INDEX($DG:$DG,$GK596+37),"")</f>
      </c>
      <c r="GH596">
        <f>IF($GL596&gt;=38,INDEX($DG:$DG,$GK596+38),"")</f>
      </c>
      <c r="GI596">
        <f>IF($GL596&gt;=39,INDEX($DG:$DG,$GK596+39),"")</f>
      </c>
      <c r="GJ596">
        <f>IF($GL596&gt;=40,INDEX($DG:$DG,$GK596+40),"")</f>
      </c>
      <c r="GK596">
        <f>IFERROR(MATCH($DE596,$DF$2:$DF$166,0)+1,0)</f>
      </c>
      <c r="GL596">
        <f>IFERROR(INDEX($DH$2:$DH$166,MATCH($DE596,$DF$2:$DF$166,0)),0)</f>
      </c>
      <c r="GM596">
        <f>IFERROR(MATCH($H596,$DI$596:$EV$596,0),0)</f>
      </c>
      <c r="GN596">
        <f>IF($GM596&gt;0,INDEX($EW$596:$GJ$596,$GM596),"")</f>
      </c>
      <c r="GO596" t="s">
        <v>1443</v>
      </c>
      <c r="GQ596">
        <f>IF($IZ596&gt;=1,INDEX($GO:$GO,$IY596+1),"")</f>
      </c>
      <c r="GR596">
        <f>IF($IZ596&gt;=2,INDEX($GO:$GO,$IY596+2),"")</f>
      </c>
      <c r="GS596">
        <f>IF($IZ596&gt;=3,INDEX($GO:$GO,$IY596+3),"")</f>
      </c>
      <c r="GT596">
        <f>IF($IZ596&gt;=4,INDEX($GO:$GO,$IY596+4),"")</f>
      </c>
      <c r="GU596">
        <f>IF($IZ596&gt;=5,INDEX($GO:$GO,$IY596+5),"")</f>
      </c>
      <c r="GV596">
        <f>IF($IZ596&gt;=6,INDEX($GO:$GO,$IY596+6),"")</f>
      </c>
      <c r="GW596">
        <f>IF($IZ596&gt;=7,INDEX($GO:$GO,$IY596+7),"")</f>
      </c>
      <c r="GX596">
        <f>IF($IZ596&gt;=8,INDEX($GO:$GO,$IY596+8),"")</f>
      </c>
      <c r="GY596">
        <f>IF($IZ596&gt;=9,INDEX($GO:$GO,$IY596+9),"")</f>
      </c>
      <c r="GZ596">
        <f>IF($IZ596&gt;=10,INDEX($GO:$GO,$IY596+10),"")</f>
      </c>
      <c r="HA596">
        <f>IF($IZ596&gt;=11,INDEX($GO:$GO,$IY596+11),"")</f>
      </c>
      <c r="HB596">
        <f>IF($IZ596&gt;=12,INDEX($GO:$GO,$IY596+12),"")</f>
      </c>
      <c r="HC596">
        <f>IF($IZ596&gt;=13,INDEX($GO:$GO,$IY596+13),"")</f>
      </c>
      <c r="HD596">
        <f>IF($IZ596&gt;=14,INDEX($GO:$GO,$IY596+14),"")</f>
      </c>
      <c r="HE596">
        <f>IF($IZ596&gt;=15,INDEX($GO:$GO,$IY596+15),"")</f>
      </c>
      <c r="HF596">
        <f>IF($IZ596&gt;=16,INDEX($GO:$GO,$IY596+16),"")</f>
      </c>
      <c r="HG596">
        <f>IF($IZ596&gt;=17,INDEX($GO:$GO,$IY596+17),"")</f>
      </c>
      <c r="HH596">
        <f>IF($IZ596&gt;=18,INDEX($GO:$GO,$IY596+18),"")</f>
      </c>
      <c r="HI596">
        <f>IF($IZ596&gt;=19,INDEX($GO:$GO,$IY596+19),"")</f>
      </c>
      <c r="HJ596">
        <f>IF($IZ596&gt;=20,INDEX($GO:$GO,$IY596+20),"")</f>
      </c>
      <c r="HK596">
        <f>IF($IZ596&gt;=21,INDEX($GO:$GO,$IY596+21),"")</f>
      </c>
      <c r="HL596">
        <f>IF($IZ596&gt;=22,INDEX($GO:$GO,$IY596+22),"")</f>
      </c>
      <c r="HM596">
        <f>IF($IZ596&gt;=23,INDEX($GO:$GO,$IY596+23),"")</f>
      </c>
      <c r="HN596">
        <f>IF($IZ596&gt;=24,INDEX($GO:$GO,$IY596+24),"")</f>
      </c>
      <c r="HO596">
        <f>IF($IZ596&gt;=25,INDEX($GO:$GO,$IY596+25),"")</f>
      </c>
      <c r="HP596">
        <f>IF($IZ596&gt;=26,INDEX($GO:$GO,$IY596+26),"")</f>
      </c>
      <c r="HQ596">
        <f>IF($IZ596&gt;=27,INDEX($GO:$GO,$IY596+27),"")</f>
      </c>
      <c r="HR596">
        <f>IF($IZ596&gt;=28,INDEX($GO:$GO,$IY596+28),"")</f>
      </c>
      <c r="HS596">
        <f>IF($IZ596&gt;=29,INDEX($GO:$GO,$IY596+29),"")</f>
      </c>
      <c r="HT596">
        <f>IF($IZ596&gt;=30,INDEX($GO:$GO,$IY596+30),"")</f>
      </c>
      <c r="HU596">
        <f>IF($IZ596&gt;=31,INDEX($GO:$GO,$IY596+31),"")</f>
      </c>
      <c r="HV596">
        <f>IF($IZ596&gt;=32,INDEX($GO:$GO,$IY596+32),"")</f>
      </c>
      <c r="HW596">
        <f>IF($IZ596&gt;=33,INDEX($GO:$GO,$IY596+33),"")</f>
      </c>
      <c r="HX596">
        <f>IF($IZ596&gt;=34,INDEX($GO:$GO,$IY596+34),"")</f>
      </c>
      <c r="HY596">
        <f>IF($IZ596&gt;=35,INDEX($GO:$GO,$IY596+35),"")</f>
      </c>
      <c r="HZ596">
        <f>IF($IZ596&gt;=36,INDEX($GO:$GO,$IY596+36),"")</f>
      </c>
      <c r="IA596">
        <f>IF($IZ596&gt;=37,INDEX($GO:$GO,$IY596+37),"")</f>
      </c>
      <c r="IB596">
        <f>IF($IZ596&gt;=38,INDEX($GO:$GO,$IY596+38),"")</f>
      </c>
      <c r="IC596">
        <f>IF($IZ596&gt;=39,INDEX($GO:$GO,$IY596+39),"")</f>
      </c>
      <c r="ID596">
        <f>IF($IZ596&gt;=40,INDEX($GO:$GO,$IY596+40),"")</f>
      </c>
      <c r="IE596">
        <f>IF($IZ596&gt;=41,INDEX($GO:$GO,$IY596+41),"")</f>
      </c>
      <c r="IF596">
        <f>IF($IZ596&gt;=42,INDEX($GO:$GO,$IY596+42),"")</f>
      </c>
      <c r="IG596">
        <f>IF($IZ596&gt;=43,INDEX($GO:$GO,$IY596+43),"")</f>
      </c>
      <c r="IH596">
        <f>IF($IZ596&gt;=44,INDEX($GO:$GO,$IY596+44),"")</f>
      </c>
      <c r="II596">
        <f>IF($IZ596&gt;=45,INDEX($GO:$GO,$IY596+45),"")</f>
      </c>
      <c r="IJ596">
        <f>IF($IZ596&gt;=46,INDEX($GO:$GO,$IY596+46),"")</f>
      </c>
      <c r="IK596">
        <f>IF($IZ596&gt;=47,INDEX($GO:$GO,$IY596+47),"")</f>
      </c>
      <c r="IL596">
        <f>IF($IZ596&gt;=48,INDEX($GO:$GO,$IY596+48),"")</f>
      </c>
      <c r="IM596">
        <f>IF($IZ596&gt;=49,INDEX($GO:$GO,$IY596+49),"")</f>
      </c>
      <c r="IN596">
        <f>IF($IZ596&gt;=50,INDEX($GO:$GO,$IY596+50),"")</f>
      </c>
      <c r="IO596">
        <f>IF($IZ596&gt;=51,INDEX($GO:$GO,$IY596+51),"")</f>
      </c>
      <c r="IP596">
        <f>IF($IZ596&gt;=52,INDEX($GO:$GO,$IY596+52),"")</f>
      </c>
      <c r="IQ596">
        <f>IF($IZ596&gt;=53,INDEX($GO:$GO,$IY596+53),"")</f>
      </c>
      <c r="IR596">
        <f>IF($IZ596&gt;=54,INDEX($GO:$GO,$IY596+54),"")</f>
      </c>
      <c r="IS596">
        <f>IF($IZ596&gt;=55,INDEX($GO:$GO,$IY596+55),"")</f>
      </c>
      <c r="IT596">
        <f>IF($IZ596&gt;=56,INDEX($GO:$GO,$IY596+56),"")</f>
      </c>
      <c r="IU596">
        <f>IF($IZ596&gt;=57,INDEX($GO:$GO,$IY596+57),"")</f>
      </c>
      <c r="IV596">
        <f>IF($IZ596&gt;=58,INDEX($GO:$GO,$IY596+58),"")</f>
      </c>
      <c r="IW596">
        <f>IF($IZ596&gt;=59,INDEX($GO:$GO,$IY596+59),"")</f>
      </c>
      <c r="IX596">
        <f>IF($IZ596&gt;=60,INDEX($GO:$GO,$IY596+60),"")</f>
      </c>
      <c r="IY596">
        <f>IFERROR(MATCH($GN596,$GO$2:$GO$827,0)+1,0)</f>
      </c>
      <c r="IZ596">
        <f>IFERROR(INDEX($GP$2:$GP$827,MATCH($GN596,$GO$2:$GO$827,0)),0)</f>
      </c>
      <c r="JA596" t="s">
        <v>23</v>
      </c>
      <c r="JB596" t="s">
        <v>23</v>
      </c>
    </row>
    <row r="597" spans="1:262" x14ac:dyDescent="0.25">
      <c r="F597" s="1"/>
      <c r="G597" s="1"/>
      <c r="H597" s="1"/>
      <c r="I597" s="1"/>
      <c r="J597" s="1">
        <f>IFERROR(IF(FIND(" - ",$F597)&gt;0,MID($F597,FIND(" - ",$F597)+3,LEN($F597)),""),"")</f>
      </c>
      <c r="L597" s="1"/>
      <c r="N597" t="s">
        <v>23</v>
      </c>
      <c r="P597">
        <f>IF(OR($N597="",$O597=""),"",IFERROR($N597/$O597,0))</f>
      </c>
      <c r="Q597">
        <f>IF($N597="","",
IF($G597="","",
IF(ISNUMBER(SEARCH("exempt",LOWER($G597))),0,
$N597*(VALUE(SUBSTITUTE($G597,"%",""))/100))))</f>
      </c>
      <c r="W597">
        <f>IF($N597="","",
SUM($N597,$Q597,$U597,$R597,$T597)-
IF($V597="",0,VALUE($V597)))</f>
      </c>
      <c r="AE597" t="s">
        <v>1672</v>
      </c>
      <c r="AJ597" t="s">
        <v>249</v>
      </c>
      <c r="AM597">
        <f>IFERROR(LEFT($F597,FIND(" - ",$F597)-1),$F597)</f>
      </c>
      <c r="AP597">
        <f>IF($CE597&gt;=1,INDEX($AN:$AN,$CD597+1),"")</f>
      </c>
      <c r="AQ597">
        <f>IF($CE597&gt;=2,INDEX($AN:$AN,$CD597+2),"")</f>
      </c>
      <c r="AR597">
        <f>IF($CE597&gt;=3,INDEX($AN:$AN,$CD597+3),"")</f>
      </c>
      <c r="AS597">
        <f>IF($CE597&gt;=4,INDEX($AN:$AN,$CD597+4),"")</f>
      </c>
      <c r="AT597">
        <f>IF($CE597&gt;=5,INDEX($AN:$AN,$CD597+5),"")</f>
      </c>
      <c r="AU597">
        <f>IF($CE597&gt;=6,INDEX($AN:$AN,$CD597+6),"")</f>
      </c>
      <c r="AV597">
        <f>IF($CE597&gt;=7,INDEX($AN:$AN,$CD597+7),"")</f>
      </c>
      <c r="AW597">
        <f>IF($CE597&gt;=8,INDEX($AN:$AN,$CD597+8),"")</f>
      </c>
      <c r="AX597">
        <f>IF($CE597&gt;=9,INDEX($AN:$AN,$CD597+9),"")</f>
      </c>
      <c r="AY597">
        <f>IF($CE597&gt;=10,INDEX($AN:$AN,$CD597+10),"")</f>
      </c>
      <c r="AZ597">
        <f>IF($CE597&gt;=11,INDEX($AN:$AN,$CD597+11),"")</f>
      </c>
      <c r="BA597">
        <f>IF($CE597&gt;=12,INDEX($AN:$AN,$CD597+12),"")</f>
      </c>
      <c r="BB597">
        <f>IF($CE597&gt;=13,INDEX($AN:$AN,$CD597+13),"")</f>
      </c>
      <c r="BC597">
        <f>IF($CE597&gt;=14,INDEX($AN:$AN,$CD597+14),"")</f>
      </c>
      <c r="BD597">
        <f>IF($CE597&gt;=15,INDEX($AN:$AN,$CD597+15),"")</f>
      </c>
      <c r="BE597">
        <f>IF($CE597&gt;=16,INDEX($AN:$AN,$CD597+16),"")</f>
      </c>
      <c r="BF597">
        <f>IF($CE597&gt;=17,INDEX($AN:$AN,$CD597+17),"")</f>
      </c>
      <c r="BG597">
        <f>IF($CE597&gt;=18,INDEX($AN:$AN,$CD597+18),"")</f>
      </c>
      <c r="BH597">
        <f>IF($CE597&gt;=19,INDEX($AN:$AN,$CD597+19),"")</f>
      </c>
      <c r="BI597">
        <f>IF($CE597&gt;=20,INDEX($AN:$AN,$CD597+20),"")</f>
      </c>
      <c r="BJ597">
        <f>IF($CE597&gt;=21,INDEX($AN:$AN,$CD597+21),"")</f>
      </c>
      <c r="BK597">
        <f>IF($CE597&gt;=22,INDEX($AN:$AN,$CD597+22),"")</f>
      </c>
      <c r="BL597">
        <f>IF($CE597&gt;=23,INDEX($AN:$AN,$CD597+23),"")</f>
      </c>
      <c r="BM597">
        <f>IF($CE597&gt;=24,INDEX($AN:$AN,$CD597+24),"")</f>
      </c>
      <c r="BN597">
        <f>IF($CE597&gt;=25,INDEX($AN:$AN,$CD597+25),"")</f>
      </c>
      <c r="BO597">
        <f>IF($CE597&gt;=26,INDEX($AN:$AN,$CD597+26),"")</f>
      </c>
      <c r="BP597">
        <f>IF($CE597&gt;=27,INDEX($AN:$AN,$CD597+27),"")</f>
      </c>
      <c r="BQ597">
        <f>IF($CE597&gt;=28,INDEX($AN:$AN,$CD597+28),"")</f>
      </c>
      <c r="BR597">
        <f>IF($CE597&gt;=29,INDEX($AN:$AN,$CD597+29),"")</f>
      </c>
      <c r="BS597">
        <f>IF($CE597&gt;=30,INDEX($AN:$AN,$CD597+30),"")</f>
      </c>
      <c r="BT597">
        <f>IF($CE597&gt;=31,INDEX($AN:$AN,$CD597+31),"")</f>
      </c>
      <c r="BU597">
        <f>IF($CE597&gt;=32,INDEX($AN:$AN,$CD597+32),"")</f>
      </c>
      <c r="BV597">
        <f>IF($CE597&gt;=33,INDEX($AN:$AN,$CD597+33),"")</f>
      </c>
      <c r="BW597">
        <f>IF($CE597&gt;=34,INDEX($AN:$AN,$CD597+34),"")</f>
      </c>
      <c r="BX597">
        <f>IF($CE597&gt;=35,INDEX($AN:$AN,$CD597+35),"")</f>
      </c>
      <c r="BY597">
        <f>IF($CE597&gt;=36,INDEX($AN:$AN,$CD597+36),"")</f>
      </c>
      <c r="BZ597">
        <f>IF($CE597&gt;=37,INDEX($AN:$AN,$CD597+37),"")</f>
      </c>
      <c r="CA597">
        <f>IF($CE597&gt;=38,INDEX($AN:$AN,$CD597+38),"")</f>
      </c>
      <c r="CB597">
        <f>IF($CE597&gt;=39,INDEX($AN:$AN,$CD597+39),"")</f>
      </c>
      <c r="CC597">
        <f>IF($CE597&gt;=40,INDEX($AN:$AN,$CD597+40),"")</f>
      </c>
      <c r="CD597">
        <f>IFERROR(MATCH($AM597,$AN$2:$AN$133,0)+1,0)</f>
      </c>
      <c r="CE597">
        <f>IFERROR(INDEX($AO$2:$AO$133,MATCH($AM597,$AN$2:$AN$133,0)),0)</f>
      </c>
      <c r="CF597">
        <f>IFERROR(LEFT($K597,FIND(" - ",$K597)-1),$K597)</f>
      </c>
      <c r="CG597" t="s">
        <v>244</v>
      </c>
      <c r="CI597">
        <f>IF($DD597&gt;=1,INDEX($CG:$CG,$DC597+1),"")</f>
      </c>
      <c r="CJ597">
        <f>IF($DD597&gt;=2,INDEX($CG:$CG,$DC597+2),"")</f>
      </c>
      <c r="CK597">
        <f>IF($DD597&gt;=3,INDEX($CG:$CG,$DC597+3),"")</f>
      </c>
      <c r="CL597">
        <f>IF($DD597&gt;=4,INDEX($CG:$CG,$DC597+4),"")</f>
      </c>
      <c r="CM597">
        <f>IF($DD597&gt;=5,INDEX($CG:$CG,$DC597+5),"")</f>
      </c>
      <c r="CN597">
        <f>IF($DD597&gt;=6,INDEX($CG:$CG,$DC597+6),"")</f>
      </c>
      <c r="CO597">
        <f>IF($DD597&gt;=7,INDEX($CG:$CG,$DC597+7),"")</f>
      </c>
      <c r="CP597">
        <f>IF($DD597&gt;=8,INDEX($CG:$CG,$DC597+8),"")</f>
      </c>
      <c r="CQ597">
        <f>IF($DD597&gt;=9,INDEX($CG:$CG,$DC597+9),"")</f>
      </c>
      <c r="CR597">
        <f>IF($DD597&gt;=10,INDEX($CG:$CG,$DC597+10),"")</f>
      </c>
      <c r="CS597">
        <f>IF($DD597&gt;=11,INDEX($CG:$CG,$DC597+11),"")</f>
      </c>
      <c r="CT597">
        <f>IF($DD597&gt;=12,INDEX($CG:$CG,$DC597+12),"")</f>
      </c>
      <c r="CU597">
        <f>IF($DD597&gt;=13,INDEX($CG:$CG,$DC597+13),"")</f>
      </c>
      <c r="CV597">
        <f>IF($DD597&gt;=14,INDEX($CG:$CG,$DC597+14),"")</f>
      </c>
      <c r="CW597">
        <f>IF($DD597&gt;=15,INDEX($CG:$CG,$DC597+15),"")</f>
      </c>
      <c r="CX597">
        <f>IF($DD597&gt;=16,INDEX($CG:$CG,$DC597+16),"")</f>
      </c>
      <c r="CY597">
        <f>IF($DD597&gt;=17,INDEX($CG:$CG,$DC597+17),"")</f>
      </c>
      <c r="CZ597">
        <f>IF($DD597&gt;=18,INDEX($CG:$CG,$DC597+18),"")</f>
      </c>
      <c r="DA597">
        <f>IF($DD597&gt;=19,INDEX($CG:$CG,$DC597+19),"")</f>
      </c>
      <c r="DB597">
        <f>IF($DD597&gt;=20,INDEX($CG:$CG,$DC597+20),"")</f>
      </c>
      <c r="DC597">
        <f>IFERROR(MATCH($CF597,$CG$2:$CG$1558,0)+1,0)</f>
      </c>
      <c r="DD597">
        <f>IFERROR(INDEX($CH$2:$CH$1558,MATCH($CF597,$CG$2:$CG$1558,0)),0)</f>
      </c>
      <c r="DE597">
        <f>IFERROR(INDEX($AL:$AL,MATCH($G597,$AK:$AK,0))&amp;"","")</f>
      </c>
      <c r="DI597">
        <f>IF($GL597&gt;=1,INDEX($DF:$DF,$GK597+1),"")</f>
      </c>
      <c r="DJ597">
        <f>IF($GL597&gt;=2,INDEX($DF:$DF,$GK597+2),"")</f>
      </c>
      <c r="DK597">
        <f>IF($GL597&gt;=3,INDEX($DF:$DF,$GK597+3),"")</f>
      </c>
      <c r="DL597">
        <f>IF($GL597&gt;=4,INDEX($DF:$DF,$GK597+4),"")</f>
      </c>
      <c r="DM597">
        <f>IF($GL597&gt;=5,INDEX($DF:$DF,$GK597+5),"")</f>
      </c>
      <c r="DN597">
        <f>IF($GL597&gt;=6,INDEX($DF:$DF,$GK597+6),"")</f>
      </c>
      <c r="DO597">
        <f>IF($GL597&gt;=7,INDEX($DF:$DF,$GK597+7),"")</f>
      </c>
      <c r="DP597">
        <f>IF($GL597&gt;=8,INDEX($DF:$DF,$GK597+8),"")</f>
      </c>
      <c r="DQ597">
        <f>IF($GL597&gt;=9,INDEX($DF:$DF,$GK597+9),"")</f>
      </c>
      <c r="DR597">
        <f>IF($GL597&gt;=10,INDEX($DF:$DF,$GK597+10),"")</f>
      </c>
      <c r="DS597">
        <f>IF($GL597&gt;=11,INDEX($DF:$DF,$GK597+11),"")</f>
      </c>
      <c r="DT597">
        <f>IF($GL597&gt;=12,INDEX($DF:$DF,$GK597+12),"")</f>
      </c>
      <c r="DU597">
        <f>IF($GL597&gt;=13,INDEX($DF:$DF,$GK597+13),"")</f>
      </c>
      <c r="DV597">
        <f>IF($GL597&gt;=14,INDEX($DF:$DF,$GK597+14),"")</f>
      </c>
      <c r="DW597">
        <f>IF($GL597&gt;=15,INDEX($DF:$DF,$GK597+15),"")</f>
      </c>
      <c r="DX597">
        <f>IF($GL597&gt;=16,INDEX($DF:$DF,$GK597+16),"")</f>
      </c>
      <c r="DY597">
        <f>IF($GL597&gt;=17,INDEX($DF:$DF,$GK597+17),"")</f>
      </c>
      <c r="DZ597">
        <f>IF($GL597&gt;=18,INDEX($DF:$DF,$GK597+18),"")</f>
      </c>
      <c r="EA597">
        <f>IF($GL597&gt;=19,INDEX($DF:$DF,$GK597+19),"")</f>
      </c>
      <c r="EB597">
        <f>IF($GL597&gt;=20,INDEX($DF:$DF,$GK597+20),"")</f>
      </c>
      <c r="EC597">
        <f>IF($GL597&gt;=21,INDEX($DF:$DF,$GK597+21),"")</f>
      </c>
      <c r="ED597">
        <f>IF($GL597&gt;=22,INDEX($DF:$DF,$GK597+22),"")</f>
      </c>
      <c r="EE597">
        <f>IF($GL597&gt;=23,INDEX($DF:$DF,$GK597+23),"")</f>
      </c>
      <c r="EF597">
        <f>IF($GL597&gt;=24,INDEX($DF:$DF,$GK597+24),"")</f>
      </c>
      <c r="EG597">
        <f>IF($GL597&gt;=25,INDEX($DF:$DF,$GK597+25),"")</f>
      </c>
      <c r="EH597">
        <f>IF($GL597&gt;=26,INDEX($DF:$DF,$GK597+26),"")</f>
      </c>
      <c r="EI597">
        <f>IF($GL597&gt;=27,INDEX($DF:$DF,$GK597+27),"")</f>
      </c>
      <c r="EJ597">
        <f>IF($GL597&gt;=28,INDEX($DF:$DF,$GK597+28),"")</f>
      </c>
      <c r="EK597">
        <f>IF($GL597&gt;=29,INDEX($DF:$DF,$GK597+29),"")</f>
      </c>
      <c r="EL597">
        <f>IF($GL597&gt;=30,INDEX($DF:$DF,$GK597+30),"")</f>
      </c>
      <c r="EM597">
        <f>IF($GL597&gt;=31,INDEX($DF:$DF,$GK597+31),"")</f>
      </c>
      <c r="EN597">
        <f>IF($GL597&gt;=32,INDEX($DF:$DF,$GK597+32),"")</f>
      </c>
      <c r="EO597">
        <f>IF($GL597&gt;=33,INDEX($DF:$DF,$GK597+33),"")</f>
      </c>
      <c r="EP597">
        <f>IF($GL597&gt;=34,INDEX($DF:$DF,$GK597+34),"")</f>
      </c>
      <c r="EQ597">
        <f>IF($GL597&gt;=35,INDEX($DF:$DF,$GK597+35),"")</f>
      </c>
      <c r="ER597">
        <f>IF($GL597&gt;=36,INDEX($DF:$DF,$GK597+36),"")</f>
      </c>
      <c r="ES597">
        <f>IF($GL597&gt;=37,INDEX($DF:$DF,$GK597+37),"")</f>
      </c>
      <c r="ET597">
        <f>IF($GL597&gt;=38,INDEX($DF:$DF,$GK597+38),"")</f>
      </c>
      <c r="EU597">
        <f>IF($GL597&gt;=39,INDEX($DF:$DF,$GK597+39),"")</f>
      </c>
      <c r="EV597">
        <f>IF($GL597&gt;=40,INDEX($DF:$DF,$GK597+40),"")</f>
      </c>
      <c r="EW597">
        <f>IF($GL597&gt;=1,INDEX($DG:$DG,$GK597+1),"")</f>
      </c>
      <c r="EX597">
        <f>IF($GL597&gt;=2,INDEX($DG:$DG,$GK597+2),"")</f>
      </c>
      <c r="EY597">
        <f>IF($GL597&gt;=3,INDEX($DG:$DG,$GK597+3),"")</f>
      </c>
      <c r="EZ597">
        <f>IF($GL597&gt;=4,INDEX($DG:$DG,$GK597+4),"")</f>
      </c>
      <c r="FA597">
        <f>IF($GL597&gt;=5,INDEX($DG:$DG,$GK597+5),"")</f>
      </c>
      <c r="FB597">
        <f>IF($GL597&gt;=6,INDEX($DG:$DG,$GK597+6),"")</f>
      </c>
      <c r="FC597">
        <f>IF($GL597&gt;=7,INDEX($DG:$DG,$GK597+7),"")</f>
      </c>
      <c r="FD597">
        <f>IF($GL597&gt;=8,INDEX($DG:$DG,$GK597+8),"")</f>
      </c>
      <c r="FE597">
        <f>IF($GL597&gt;=9,INDEX($DG:$DG,$GK597+9),"")</f>
      </c>
      <c r="FF597">
        <f>IF($GL597&gt;=10,INDEX($DG:$DG,$GK597+10),"")</f>
      </c>
      <c r="FG597">
        <f>IF($GL597&gt;=11,INDEX($DG:$DG,$GK597+11),"")</f>
      </c>
      <c r="FH597">
        <f>IF($GL597&gt;=12,INDEX($DG:$DG,$GK597+12),"")</f>
      </c>
      <c r="FI597">
        <f>IF($GL597&gt;=13,INDEX($DG:$DG,$GK597+13),"")</f>
      </c>
      <c r="FJ597">
        <f>IF($GL597&gt;=14,INDEX($DG:$DG,$GK597+14),"")</f>
      </c>
      <c r="FK597">
        <f>IF($GL597&gt;=15,INDEX($DG:$DG,$GK597+15),"")</f>
      </c>
      <c r="FL597">
        <f>IF($GL597&gt;=16,INDEX($DG:$DG,$GK597+16),"")</f>
      </c>
      <c r="FM597">
        <f>IF($GL597&gt;=17,INDEX($DG:$DG,$GK597+17),"")</f>
      </c>
      <c r="FN597">
        <f>IF($GL597&gt;=18,INDEX($DG:$DG,$GK597+18),"")</f>
      </c>
      <c r="FO597">
        <f>IF($GL597&gt;=19,INDEX($DG:$DG,$GK597+19),"")</f>
      </c>
      <c r="FP597">
        <f>IF($GL597&gt;=20,INDEX($DG:$DG,$GK597+20),"")</f>
      </c>
      <c r="FQ597">
        <f>IF($GL597&gt;=21,INDEX($DG:$DG,$GK597+21),"")</f>
      </c>
      <c r="FR597">
        <f>IF($GL597&gt;=22,INDEX($DG:$DG,$GK597+22),"")</f>
      </c>
      <c r="FS597">
        <f>IF($GL597&gt;=23,INDEX($DG:$DG,$GK597+23),"")</f>
      </c>
      <c r="FT597">
        <f>IF($GL597&gt;=24,INDEX($DG:$DG,$GK597+24),"")</f>
      </c>
      <c r="FU597">
        <f>IF($GL597&gt;=25,INDEX($DG:$DG,$GK597+25),"")</f>
      </c>
      <c r="FV597">
        <f>IF($GL597&gt;=26,INDEX($DG:$DG,$GK597+26),"")</f>
      </c>
      <c r="FW597">
        <f>IF($GL597&gt;=27,INDEX($DG:$DG,$GK597+27),"")</f>
      </c>
      <c r="FX597">
        <f>IF($GL597&gt;=28,INDEX($DG:$DG,$GK597+28),"")</f>
      </c>
      <c r="FY597">
        <f>IF($GL597&gt;=29,INDEX($DG:$DG,$GK597+29),"")</f>
      </c>
      <c r="FZ597">
        <f>IF($GL597&gt;=30,INDEX($DG:$DG,$GK597+30),"")</f>
      </c>
      <c r="GA597">
        <f>IF($GL597&gt;=31,INDEX($DG:$DG,$GK597+31),"")</f>
      </c>
      <c r="GB597">
        <f>IF($GL597&gt;=32,INDEX($DG:$DG,$GK597+32),"")</f>
      </c>
      <c r="GC597">
        <f>IF($GL597&gt;=33,INDEX($DG:$DG,$GK597+33),"")</f>
      </c>
      <c r="GD597">
        <f>IF($GL597&gt;=34,INDEX($DG:$DG,$GK597+34),"")</f>
      </c>
      <c r="GE597">
        <f>IF($GL597&gt;=35,INDEX($DG:$DG,$GK597+35),"")</f>
      </c>
      <c r="GF597">
        <f>IF($GL597&gt;=36,INDEX($DG:$DG,$GK597+36),"")</f>
      </c>
      <c r="GG597">
        <f>IF($GL597&gt;=37,INDEX($DG:$DG,$GK597+37),"")</f>
      </c>
      <c r="GH597">
        <f>IF($GL597&gt;=38,INDEX($DG:$DG,$GK597+38),"")</f>
      </c>
      <c r="GI597">
        <f>IF($GL597&gt;=39,INDEX($DG:$DG,$GK597+39),"")</f>
      </c>
      <c r="GJ597">
        <f>IF($GL597&gt;=40,INDEX($DG:$DG,$GK597+40),"")</f>
      </c>
      <c r="GK597">
        <f>IFERROR(MATCH($DE597,$DF$2:$DF$166,0)+1,0)</f>
      </c>
      <c r="GL597">
        <f>IFERROR(INDEX($DH$2:$DH$166,MATCH($DE597,$DF$2:$DF$166,0)),0)</f>
      </c>
      <c r="GM597">
        <f>IFERROR(MATCH($H597,$DI$597:$EV$597,0),0)</f>
      </c>
      <c r="GN597">
        <f>IF($GM597&gt;0,INDEX($EW$597:$GJ$597,$GM597),"")</f>
      </c>
      <c r="GO597" t="s">
        <v>1445</v>
      </c>
      <c r="GQ597">
        <f>IF($IZ597&gt;=1,INDEX($GO:$GO,$IY597+1),"")</f>
      </c>
      <c r="GR597">
        <f>IF($IZ597&gt;=2,INDEX($GO:$GO,$IY597+2),"")</f>
      </c>
      <c r="GS597">
        <f>IF($IZ597&gt;=3,INDEX($GO:$GO,$IY597+3),"")</f>
      </c>
      <c r="GT597">
        <f>IF($IZ597&gt;=4,INDEX($GO:$GO,$IY597+4),"")</f>
      </c>
      <c r="GU597">
        <f>IF($IZ597&gt;=5,INDEX($GO:$GO,$IY597+5),"")</f>
      </c>
      <c r="GV597">
        <f>IF($IZ597&gt;=6,INDEX($GO:$GO,$IY597+6),"")</f>
      </c>
      <c r="GW597">
        <f>IF($IZ597&gt;=7,INDEX($GO:$GO,$IY597+7),"")</f>
      </c>
      <c r="GX597">
        <f>IF($IZ597&gt;=8,INDEX($GO:$GO,$IY597+8),"")</f>
      </c>
      <c r="GY597">
        <f>IF($IZ597&gt;=9,INDEX($GO:$GO,$IY597+9),"")</f>
      </c>
      <c r="GZ597">
        <f>IF($IZ597&gt;=10,INDEX($GO:$GO,$IY597+10),"")</f>
      </c>
      <c r="HA597">
        <f>IF($IZ597&gt;=11,INDEX($GO:$GO,$IY597+11),"")</f>
      </c>
      <c r="HB597">
        <f>IF($IZ597&gt;=12,INDEX($GO:$GO,$IY597+12),"")</f>
      </c>
      <c r="HC597">
        <f>IF($IZ597&gt;=13,INDEX($GO:$GO,$IY597+13),"")</f>
      </c>
      <c r="HD597">
        <f>IF($IZ597&gt;=14,INDEX($GO:$GO,$IY597+14),"")</f>
      </c>
      <c r="HE597">
        <f>IF($IZ597&gt;=15,INDEX($GO:$GO,$IY597+15),"")</f>
      </c>
      <c r="HF597">
        <f>IF($IZ597&gt;=16,INDEX($GO:$GO,$IY597+16),"")</f>
      </c>
      <c r="HG597">
        <f>IF($IZ597&gt;=17,INDEX($GO:$GO,$IY597+17),"")</f>
      </c>
      <c r="HH597">
        <f>IF($IZ597&gt;=18,INDEX($GO:$GO,$IY597+18),"")</f>
      </c>
      <c r="HI597">
        <f>IF($IZ597&gt;=19,INDEX($GO:$GO,$IY597+19),"")</f>
      </c>
      <c r="HJ597">
        <f>IF($IZ597&gt;=20,INDEX($GO:$GO,$IY597+20),"")</f>
      </c>
      <c r="HK597">
        <f>IF($IZ597&gt;=21,INDEX($GO:$GO,$IY597+21),"")</f>
      </c>
      <c r="HL597">
        <f>IF($IZ597&gt;=22,INDEX($GO:$GO,$IY597+22),"")</f>
      </c>
      <c r="HM597">
        <f>IF($IZ597&gt;=23,INDEX($GO:$GO,$IY597+23),"")</f>
      </c>
      <c r="HN597">
        <f>IF($IZ597&gt;=24,INDEX($GO:$GO,$IY597+24),"")</f>
      </c>
      <c r="HO597">
        <f>IF($IZ597&gt;=25,INDEX($GO:$GO,$IY597+25),"")</f>
      </c>
      <c r="HP597">
        <f>IF($IZ597&gt;=26,INDEX($GO:$GO,$IY597+26),"")</f>
      </c>
      <c r="HQ597">
        <f>IF($IZ597&gt;=27,INDEX($GO:$GO,$IY597+27),"")</f>
      </c>
      <c r="HR597">
        <f>IF($IZ597&gt;=28,INDEX($GO:$GO,$IY597+28),"")</f>
      </c>
      <c r="HS597">
        <f>IF($IZ597&gt;=29,INDEX($GO:$GO,$IY597+29),"")</f>
      </c>
      <c r="HT597">
        <f>IF($IZ597&gt;=30,INDEX($GO:$GO,$IY597+30),"")</f>
      </c>
      <c r="HU597">
        <f>IF($IZ597&gt;=31,INDEX($GO:$GO,$IY597+31),"")</f>
      </c>
      <c r="HV597">
        <f>IF($IZ597&gt;=32,INDEX($GO:$GO,$IY597+32),"")</f>
      </c>
      <c r="HW597">
        <f>IF($IZ597&gt;=33,INDEX($GO:$GO,$IY597+33),"")</f>
      </c>
      <c r="HX597">
        <f>IF($IZ597&gt;=34,INDEX($GO:$GO,$IY597+34),"")</f>
      </c>
      <c r="HY597">
        <f>IF($IZ597&gt;=35,INDEX($GO:$GO,$IY597+35),"")</f>
      </c>
      <c r="HZ597">
        <f>IF($IZ597&gt;=36,INDEX($GO:$GO,$IY597+36),"")</f>
      </c>
      <c r="IA597">
        <f>IF($IZ597&gt;=37,INDEX($GO:$GO,$IY597+37),"")</f>
      </c>
      <c r="IB597">
        <f>IF($IZ597&gt;=38,INDEX($GO:$GO,$IY597+38),"")</f>
      </c>
      <c r="IC597">
        <f>IF($IZ597&gt;=39,INDEX($GO:$GO,$IY597+39),"")</f>
      </c>
      <c r="ID597">
        <f>IF($IZ597&gt;=40,INDEX($GO:$GO,$IY597+40),"")</f>
      </c>
      <c r="IE597">
        <f>IF($IZ597&gt;=41,INDEX($GO:$GO,$IY597+41),"")</f>
      </c>
      <c r="IF597">
        <f>IF($IZ597&gt;=42,INDEX($GO:$GO,$IY597+42),"")</f>
      </c>
      <c r="IG597">
        <f>IF($IZ597&gt;=43,INDEX($GO:$GO,$IY597+43),"")</f>
      </c>
      <c r="IH597">
        <f>IF($IZ597&gt;=44,INDEX($GO:$GO,$IY597+44),"")</f>
      </c>
      <c r="II597">
        <f>IF($IZ597&gt;=45,INDEX($GO:$GO,$IY597+45),"")</f>
      </c>
      <c r="IJ597">
        <f>IF($IZ597&gt;=46,INDEX($GO:$GO,$IY597+46),"")</f>
      </c>
      <c r="IK597">
        <f>IF($IZ597&gt;=47,INDEX($GO:$GO,$IY597+47),"")</f>
      </c>
      <c r="IL597">
        <f>IF($IZ597&gt;=48,INDEX($GO:$GO,$IY597+48),"")</f>
      </c>
      <c r="IM597">
        <f>IF($IZ597&gt;=49,INDEX($GO:$GO,$IY597+49),"")</f>
      </c>
      <c r="IN597">
        <f>IF($IZ597&gt;=50,INDEX($GO:$GO,$IY597+50),"")</f>
      </c>
      <c r="IO597">
        <f>IF($IZ597&gt;=51,INDEX($GO:$GO,$IY597+51),"")</f>
      </c>
      <c r="IP597">
        <f>IF($IZ597&gt;=52,INDEX($GO:$GO,$IY597+52),"")</f>
      </c>
      <c r="IQ597">
        <f>IF($IZ597&gt;=53,INDEX($GO:$GO,$IY597+53),"")</f>
      </c>
      <c r="IR597">
        <f>IF($IZ597&gt;=54,INDEX($GO:$GO,$IY597+54),"")</f>
      </c>
      <c r="IS597">
        <f>IF($IZ597&gt;=55,INDEX($GO:$GO,$IY597+55),"")</f>
      </c>
      <c r="IT597">
        <f>IF($IZ597&gt;=56,INDEX($GO:$GO,$IY597+56),"")</f>
      </c>
      <c r="IU597">
        <f>IF($IZ597&gt;=57,INDEX($GO:$GO,$IY597+57),"")</f>
      </c>
      <c r="IV597">
        <f>IF($IZ597&gt;=58,INDEX($GO:$GO,$IY597+58),"")</f>
      </c>
      <c r="IW597">
        <f>IF($IZ597&gt;=59,INDEX($GO:$GO,$IY597+59),"")</f>
      </c>
      <c r="IX597">
        <f>IF($IZ597&gt;=60,INDEX($GO:$GO,$IY597+60),"")</f>
      </c>
      <c r="IY597">
        <f>IFERROR(MATCH($GN597,$GO$2:$GO$827,0)+1,0)</f>
      </c>
      <c r="IZ597">
        <f>IFERROR(INDEX($GP$2:$GP$827,MATCH($GN597,$GO$2:$GO$827,0)),0)</f>
      </c>
      <c r="JA597" t="s">
        <v>23</v>
      </c>
      <c r="JB597" t="s">
        <v>23</v>
      </c>
    </row>
    <row r="598" spans="1:262" x14ac:dyDescent="0.25">
      <c r="F598" s="1"/>
      <c r="G598" s="1"/>
      <c r="H598" s="1"/>
      <c r="I598" s="1"/>
      <c r="J598" s="1">
        <f>IFERROR(IF(FIND(" - ",$F598)&gt;0,MID($F598,FIND(" - ",$F598)+3,LEN($F598)),""),"")</f>
      </c>
      <c r="L598" s="1"/>
      <c r="N598" t="s">
        <v>23</v>
      </c>
      <c r="P598">
        <f>IF(OR($N598="",$O598=""),"",IFERROR($N598/$O598,0))</f>
      </c>
      <c r="Q598">
        <f>IF($N598="","",
IF($G598="","",
IF(ISNUMBER(SEARCH("exempt",LOWER($G598))),0,
$N598*(VALUE(SUBSTITUTE($G598,"%",""))/100))))</f>
      </c>
      <c r="W598">
        <f>IF($N598="","",
SUM($N598,$Q598,$U598,$R598,$T598)-
IF($V598="",0,VALUE($V598)))</f>
      </c>
      <c r="AE598" t="s">
        <v>1673</v>
      </c>
      <c r="AJ598" t="s">
        <v>259</v>
      </c>
      <c r="AM598">
        <f>IFERROR(LEFT($F598,FIND(" - ",$F598)-1),$F598)</f>
      </c>
      <c r="AP598">
        <f>IF($CE598&gt;=1,INDEX($AN:$AN,$CD598+1),"")</f>
      </c>
      <c r="AQ598">
        <f>IF($CE598&gt;=2,INDEX($AN:$AN,$CD598+2),"")</f>
      </c>
      <c r="AR598">
        <f>IF($CE598&gt;=3,INDEX($AN:$AN,$CD598+3),"")</f>
      </c>
      <c r="AS598">
        <f>IF($CE598&gt;=4,INDEX($AN:$AN,$CD598+4),"")</f>
      </c>
      <c r="AT598">
        <f>IF($CE598&gt;=5,INDEX($AN:$AN,$CD598+5),"")</f>
      </c>
      <c r="AU598">
        <f>IF($CE598&gt;=6,INDEX($AN:$AN,$CD598+6),"")</f>
      </c>
      <c r="AV598">
        <f>IF($CE598&gt;=7,INDEX($AN:$AN,$CD598+7),"")</f>
      </c>
      <c r="AW598">
        <f>IF($CE598&gt;=8,INDEX($AN:$AN,$CD598+8),"")</f>
      </c>
      <c r="AX598">
        <f>IF($CE598&gt;=9,INDEX($AN:$AN,$CD598+9),"")</f>
      </c>
      <c r="AY598">
        <f>IF($CE598&gt;=10,INDEX($AN:$AN,$CD598+10),"")</f>
      </c>
      <c r="AZ598">
        <f>IF($CE598&gt;=11,INDEX($AN:$AN,$CD598+11),"")</f>
      </c>
      <c r="BA598">
        <f>IF($CE598&gt;=12,INDEX($AN:$AN,$CD598+12),"")</f>
      </c>
      <c r="BB598">
        <f>IF($CE598&gt;=13,INDEX($AN:$AN,$CD598+13),"")</f>
      </c>
      <c r="BC598">
        <f>IF($CE598&gt;=14,INDEX($AN:$AN,$CD598+14),"")</f>
      </c>
      <c r="BD598">
        <f>IF($CE598&gt;=15,INDEX($AN:$AN,$CD598+15),"")</f>
      </c>
      <c r="BE598">
        <f>IF($CE598&gt;=16,INDEX($AN:$AN,$CD598+16),"")</f>
      </c>
      <c r="BF598">
        <f>IF($CE598&gt;=17,INDEX($AN:$AN,$CD598+17),"")</f>
      </c>
      <c r="BG598">
        <f>IF($CE598&gt;=18,INDEX($AN:$AN,$CD598+18),"")</f>
      </c>
      <c r="BH598">
        <f>IF($CE598&gt;=19,INDEX($AN:$AN,$CD598+19),"")</f>
      </c>
      <c r="BI598">
        <f>IF($CE598&gt;=20,INDEX($AN:$AN,$CD598+20),"")</f>
      </c>
      <c r="BJ598">
        <f>IF($CE598&gt;=21,INDEX($AN:$AN,$CD598+21),"")</f>
      </c>
      <c r="BK598">
        <f>IF($CE598&gt;=22,INDEX($AN:$AN,$CD598+22),"")</f>
      </c>
      <c r="BL598">
        <f>IF($CE598&gt;=23,INDEX($AN:$AN,$CD598+23),"")</f>
      </c>
      <c r="BM598">
        <f>IF($CE598&gt;=24,INDEX($AN:$AN,$CD598+24),"")</f>
      </c>
      <c r="BN598">
        <f>IF($CE598&gt;=25,INDEX($AN:$AN,$CD598+25),"")</f>
      </c>
      <c r="BO598">
        <f>IF($CE598&gt;=26,INDEX($AN:$AN,$CD598+26),"")</f>
      </c>
      <c r="BP598">
        <f>IF($CE598&gt;=27,INDEX($AN:$AN,$CD598+27),"")</f>
      </c>
      <c r="BQ598">
        <f>IF($CE598&gt;=28,INDEX($AN:$AN,$CD598+28),"")</f>
      </c>
      <c r="BR598">
        <f>IF($CE598&gt;=29,INDEX($AN:$AN,$CD598+29),"")</f>
      </c>
      <c r="BS598">
        <f>IF($CE598&gt;=30,INDEX($AN:$AN,$CD598+30),"")</f>
      </c>
      <c r="BT598">
        <f>IF($CE598&gt;=31,INDEX($AN:$AN,$CD598+31),"")</f>
      </c>
      <c r="BU598">
        <f>IF($CE598&gt;=32,INDEX($AN:$AN,$CD598+32),"")</f>
      </c>
      <c r="BV598">
        <f>IF($CE598&gt;=33,INDEX($AN:$AN,$CD598+33),"")</f>
      </c>
      <c r="BW598">
        <f>IF($CE598&gt;=34,INDEX($AN:$AN,$CD598+34),"")</f>
      </c>
      <c r="BX598">
        <f>IF($CE598&gt;=35,INDEX($AN:$AN,$CD598+35),"")</f>
      </c>
      <c r="BY598">
        <f>IF($CE598&gt;=36,INDEX($AN:$AN,$CD598+36),"")</f>
      </c>
      <c r="BZ598">
        <f>IF($CE598&gt;=37,INDEX($AN:$AN,$CD598+37),"")</f>
      </c>
      <c r="CA598">
        <f>IF($CE598&gt;=38,INDEX($AN:$AN,$CD598+38),"")</f>
      </c>
      <c r="CB598">
        <f>IF($CE598&gt;=39,INDEX($AN:$AN,$CD598+39),"")</f>
      </c>
      <c r="CC598">
        <f>IF($CE598&gt;=40,INDEX($AN:$AN,$CD598+40),"")</f>
      </c>
      <c r="CD598">
        <f>IFERROR(MATCH($AM598,$AN$2:$AN$133,0)+1,0)</f>
      </c>
      <c r="CE598">
        <f>IFERROR(INDEX($AO$2:$AO$133,MATCH($AM598,$AN$2:$AN$133,0)),0)</f>
      </c>
      <c r="CF598">
        <f>IFERROR(LEFT($K598,FIND(" - ",$K598)-1),$K598)</f>
      </c>
      <c r="CG598" t="s">
        <v>1674</v>
      </c>
      <c r="CH598">
        <v>1</v>
      </c>
      <c r="CI598">
        <f>IF($DD598&gt;=1,INDEX($CG:$CG,$DC598+1),"")</f>
      </c>
      <c r="CJ598">
        <f>IF($DD598&gt;=2,INDEX($CG:$CG,$DC598+2),"")</f>
      </c>
      <c r="CK598">
        <f>IF($DD598&gt;=3,INDEX($CG:$CG,$DC598+3),"")</f>
      </c>
      <c r="CL598">
        <f>IF($DD598&gt;=4,INDEX($CG:$CG,$DC598+4),"")</f>
      </c>
      <c r="CM598">
        <f>IF($DD598&gt;=5,INDEX($CG:$CG,$DC598+5),"")</f>
      </c>
      <c r="CN598">
        <f>IF($DD598&gt;=6,INDEX($CG:$CG,$DC598+6),"")</f>
      </c>
      <c r="CO598">
        <f>IF($DD598&gt;=7,INDEX($CG:$CG,$DC598+7),"")</f>
      </c>
      <c r="CP598">
        <f>IF($DD598&gt;=8,INDEX($CG:$CG,$DC598+8),"")</f>
      </c>
      <c r="CQ598">
        <f>IF($DD598&gt;=9,INDEX($CG:$CG,$DC598+9),"")</f>
      </c>
      <c r="CR598">
        <f>IF($DD598&gt;=10,INDEX($CG:$CG,$DC598+10),"")</f>
      </c>
      <c r="CS598">
        <f>IF($DD598&gt;=11,INDEX($CG:$CG,$DC598+11),"")</f>
      </c>
      <c r="CT598">
        <f>IF($DD598&gt;=12,INDEX($CG:$CG,$DC598+12),"")</f>
      </c>
      <c r="CU598">
        <f>IF($DD598&gt;=13,INDEX($CG:$CG,$DC598+13),"")</f>
      </c>
      <c r="CV598">
        <f>IF($DD598&gt;=14,INDEX($CG:$CG,$DC598+14),"")</f>
      </c>
      <c r="CW598">
        <f>IF($DD598&gt;=15,INDEX($CG:$CG,$DC598+15),"")</f>
      </c>
      <c r="CX598">
        <f>IF($DD598&gt;=16,INDEX($CG:$CG,$DC598+16),"")</f>
      </c>
      <c r="CY598">
        <f>IF($DD598&gt;=17,INDEX($CG:$CG,$DC598+17),"")</f>
      </c>
      <c r="CZ598">
        <f>IF($DD598&gt;=18,INDEX($CG:$CG,$DC598+18),"")</f>
      </c>
      <c r="DA598">
        <f>IF($DD598&gt;=19,INDEX($CG:$CG,$DC598+19),"")</f>
      </c>
      <c r="DB598">
        <f>IF($DD598&gt;=20,INDEX($CG:$CG,$DC598+20),"")</f>
      </c>
      <c r="DC598">
        <f>IFERROR(MATCH($CF598,$CG$2:$CG$1558,0)+1,0)</f>
      </c>
      <c r="DD598">
        <f>IFERROR(INDEX($CH$2:$CH$1558,MATCH($CF598,$CG$2:$CG$1558,0)),0)</f>
      </c>
      <c r="DE598">
        <f>IFERROR(INDEX($AL:$AL,MATCH($G598,$AK:$AK,0))&amp;"","")</f>
      </c>
      <c r="DI598">
        <f>IF($GL598&gt;=1,INDEX($DF:$DF,$GK598+1),"")</f>
      </c>
      <c r="DJ598">
        <f>IF($GL598&gt;=2,INDEX($DF:$DF,$GK598+2),"")</f>
      </c>
      <c r="DK598">
        <f>IF($GL598&gt;=3,INDEX($DF:$DF,$GK598+3),"")</f>
      </c>
      <c r="DL598">
        <f>IF($GL598&gt;=4,INDEX($DF:$DF,$GK598+4),"")</f>
      </c>
      <c r="DM598">
        <f>IF($GL598&gt;=5,INDEX($DF:$DF,$GK598+5),"")</f>
      </c>
      <c r="DN598">
        <f>IF($GL598&gt;=6,INDEX($DF:$DF,$GK598+6),"")</f>
      </c>
      <c r="DO598">
        <f>IF($GL598&gt;=7,INDEX($DF:$DF,$GK598+7),"")</f>
      </c>
      <c r="DP598">
        <f>IF($GL598&gt;=8,INDEX($DF:$DF,$GK598+8),"")</f>
      </c>
      <c r="DQ598">
        <f>IF($GL598&gt;=9,INDEX($DF:$DF,$GK598+9),"")</f>
      </c>
      <c r="DR598">
        <f>IF($GL598&gt;=10,INDEX($DF:$DF,$GK598+10),"")</f>
      </c>
      <c r="DS598">
        <f>IF($GL598&gt;=11,INDEX($DF:$DF,$GK598+11),"")</f>
      </c>
      <c r="DT598">
        <f>IF($GL598&gt;=12,INDEX($DF:$DF,$GK598+12),"")</f>
      </c>
      <c r="DU598">
        <f>IF($GL598&gt;=13,INDEX($DF:$DF,$GK598+13),"")</f>
      </c>
      <c r="DV598">
        <f>IF($GL598&gt;=14,INDEX($DF:$DF,$GK598+14),"")</f>
      </c>
      <c r="DW598">
        <f>IF($GL598&gt;=15,INDEX($DF:$DF,$GK598+15),"")</f>
      </c>
      <c r="DX598">
        <f>IF($GL598&gt;=16,INDEX($DF:$DF,$GK598+16),"")</f>
      </c>
      <c r="DY598">
        <f>IF($GL598&gt;=17,INDEX($DF:$DF,$GK598+17),"")</f>
      </c>
      <c r="DZ598">
        <f>IF($GL598&gt;=18,INDEX($DF:$DF,$GK598+18),"")</f>
      </c>
      <c r="EA598">
        <f>IF($GL598&gt;=19,INDEX($DF:$DF,$GK598+19),"")</f>
      </c>
      <c r="EB598">
        <f>IF($GL598&gt;=20,INDEX($DF:$DF,$GK598+20),"")</f>
      </c>
      <c r="EC598">
        <f>IF($GL598&gt;=21,INDEX($DF:$DF,$GK598+21),"")</f>
      </c>
      <c r="ED598">
        <f>IF($GL598&gt;=22,INDEX($DF:$DF,$GK598+22),"")</f>
      </c>
      <c r="EE598">
        <f>IF($GL598&gt;=23,INDEX($DF:$DF,$GK598+23),"")</f>
      </c>
      <c r="EF598">
        <f>IF($GL598&gt;=24,INDEX($DF:$DF,$GK598+24),"")</f>
      </c>
      <c r="EG598">
        <f>IF($GL598&gt;=25,INDEX($DF:$DF,$GK598+25),"")</f>
      </c>
      <c r="EH598">
        <f>IF($GL598&gt;=26,INDEX($DF:$DF,$GK598+26),"")</f>
      </c>
      <c r="EI598">
        <f>IF($GL598&gt;=27,INDEX($DF:$DF,$GK598+27),"")</f>
      </c>
      <c r="EJ598">
        <f>IF($GL598&gt;=28,INDEX($DF:$DF,$GK598+28),"")</f>
      </c>
      <c r="EK598">
        <f>IF($GL598&gt;=29,INDEX($DF:$DF,$GK598+29),"")</f>
      </c>
      <c r="EL598">
        <f>IF($GL598&gt;=30,INDEX($DF:$DF,$GK598+30),"")</f>
      </c>
      <c r="EM598">
        <f>IF($GL598&gt;=31,INDEX($DF:$DF,$GK598+31),"")</f>
      </c>
      <c r="EN598">
        <f>IF($GL598&gt;=32,INDEX($DF:$DF,$GK598+32),"")</f>
      </c>
      <c r="EO598">
        <f>IF($GL598&gt;=33,INDEX($DF:$DF,$GK598+33),"")</f>
      </c>
      <c r="EP598">
        <f>IF($GL598&gt;=34,INDEX($DF:$DF,$GK598+34),"")</f>
      </c>
      <c r="EQ598">
        <f>IF($GL598&gt;=35,INDEX($DF:$DF,$GK598+35),"")</f>
      </c>
      <c r="ER598">
        <f>IF($GL598&gt;=36,INDEX($DF:$DF,$GK598+36),"")</f>
      </c>
      <c r="ES598">
        <f>IF($GL598&gt;=37,INDEX($DF:$DF,$GK598+37),"")</f>
      </c>
      <c r="ET598">
        <f>IF($GL598&gt;=38,INDEX($DF:$DF,$GK598+38),"")</f>
      </c>
      <c r="EU598">
        <f>IF($GL598&gt;=39,INDEX($DF:$DF,$GK598+39),"")</f>
      </c>
      <c r="EV598">
        <f>IF($GL598&gt;=40,INDEX($DF:$DF,$GK598+40),"")</f>
      </c>
      <c r="EW598">
        <f>IF($GL598&gt;=1,INDEX($DG:$DG,$GK598+1),"")</f>
      </c>
      <c r="EX598">
        <f>IF($GL598&gt;=2,INDEX($DG:$DG,$GK598+2),"")</f>
      </c>
      <c r="EY598">
        <f>IF($GL598&gt;=3,INDEX($DG:$DG,$GK598+3),"")</f>
      </c>
      <c r="EZ598">
        <f>IF($GL598&gt;=4,INDEX($DG:$DG,$GK598+4),"")</f>
      </c>
      <c r="FA598">
        <f>IF($GL598&gt;=5,INDEX($DG:$DG,$GK598+5),"")</f>
      </c>
      <c r="FB598">
        <f>IF($GL598&gt;=6,INDEX($DG:$DG,$GK598+6),"")</f>
      </c>
      <c r="FC598">
        <f>IF($GL598&gt;=7,INDEX($DG:$DG,$GK598+7),"")</f>
      </c>
      <c r="FD598">
        <f>IF($GL598&gt;=8,INDEX($DG:$DG,$GK598+8),"")</f>
      </c>
      <c r="FE598">
        <f>IF($GL598&gt;=9,INDEX($DG:$DG,$GK598+9),"")</f>
      </c>
      <c r="FF598">
        <f>IF($GL598&gt;=10,INDEX($DG:$DG,$GK598+10),"")</f>
      </c>
      <c r="FG598">
        <f>IF($GL598&gt;=11,INDEX($DG:$DG,$GK598+11),"")</f>
      </c>
      <c r="FH598">
        <f>IF($GL598&gt;=12,INDEX($DG:$DG,$GK598+12),"")</f>
      </c>
      <c r="FI598">
        <f>IF($GL598&gt;=13,INDEX($DG:$DG,$GK598+13),"")</f>
      </c>
      <c r="FJ598">
        <f>IF($GL598&gt;=14,INDEX($DG:$DG,$GK598+14),"")</f>
      </c>
      <c r="FK598">
        <f>IF($GL598&gt;=15,INDEX($DG:$DG,$GK598+15),"")</f>
      </c>
      <c r="FL598">
        <f>IF($GL598&gt;=16,INDEX($DG:$DG,$GK598+16),"")</f>
      </c>
      <c r="FM598">
        <f>IF($GL598&gt;=17,INDEX($DG:$DG,$GK598+17),"")</f>
      </c>
      <c r="FN598">
        <f>IF($GL598&gt;=18,INDEX($DG:$DG,$GK598+18),"")</f>
      </c>
      <c r="FO598">
        <f>IF($GL598&gt;=19,INDEX($DG:$DG,$GK598+19),"")</f>
      </c>
      <c r="FP598">
        <f>IF($GL598&gt;=20,INDEX($DG:$DG,$GK598+20),"")</f>
      </c>
      <c r="FQ598">
        <f>IF($GL598&gt;=21,INDEX($DG:$DG,$GK598+21),"")</f>
      </c>
      <c r="FR598">
        <f>IF($GL598&gt;=22,INDEX($DG:$DG,$GK598+22),"")</f>
      </c>
      <c r="FS598">
        <f>IF($GL598&gt;=23,INDEX($DG:$DG,$GK598+23),"")</f>
      </c>
      <c r="FT598">
        <f>IF($GL598&gt;=24,INDEX($DG:$DG,$GK598+24),"")</f>
      </c>
      <c r="FU598">
        <f>IF($GL598&gt;=25,INDEX($DG:$DG,$GK598+25),"")</f>
      </c>
      <c r="FV598">
        <f>IF($GL598&gt;=26,INDEX($DG:$DG,$GK598+26),"")</f>
      </c>
      <c r="FW598">
        <f>IF($GL598&gt;=27,INDEX($DG:$DG,$GK598+27),"")</f>
      </c>
      <c r="FX598">
        <f>IF($GL598&gt;=28,INDEX($DG:$DG,$GK598+28),"")</f>
      </c>
      <c r="FY598">
        <f>IF($GL598&gt;=29,INDEX($DG:$DG,$GK598+29),"")</f>
      </c>
      <c r="FZ598">
        <f>IF($GL598&gt;=30,INDEX($DG:$DG,$GK598+30),"")</f>
      </c>
      <c r="GA598">
        <f>IF($GL598&gt;=31,INDEX($DG:$DG,$GK598+31),"")</f>
      </c>
      <c r="GB598">
        <f>IF($GL598&gt;=32,INDEX($DG:$DG,$GK598+32),"")</f>
      </c>
      <c r="GC598">
        <f>IF($GL598&gt;=33,INDEX($DG:$DG,$GK598+33),"")</f>
      </c>
      <c r="GD598">
        <f>IF($GL598&gt;=34,INDEX($DG:$DG,$GK598+34),"")</f>
      </c>
      <c r="GE598">
        <f>IF($GL598&gt;=35,INDEX($DG:$DG,$GK598+35),"")</f>
      </c>
      <c r="GF598">
        <f>IF($GL598&gt;=36,INDEX($DG:$DG,$GK598+36),"")</f>
      </c>
      <c r="GG598">
        <f>IF($GL598&gt;=37,INDEX($DG:$DG,$GK598+37),"")</f>
      </c>
      <c r="GH598">
        <f>IF($GL598&gt;=38,INDEX($DG:$DG,$GK598+38),"")</f>
      </c>
      <c r="GI598">
        <f>IF($GL598&gt;=39,INDEX($DG:$DG,$GK598+39),"")</f>
      </c>
      <c r="GJ598">
        <f>IF($GL598&gt;=40,INDEX($DG:$DG,$GK598+40),"")</f>
      </c>
      <c r="GK598">
        <f>IFERROR(MATCH($DE598,$DF$2:$DF$166,0)+1,0)</f>
      </c>
      <c r="GL598">
        <f>IFERROR(INDEX($DH$2:$DH$166,MATCH($DE598,$DF$2:$DF$166,0)),0)</f>
      </c>
      <c r="GM598">
        <f>IFERROR(MATCH($H598,$DI$598:$EV$598,0),0)</f>
      </c>
      <c r="GN598">
        <f>IF($GM598&gt;0,INDEX($EW$598:$GJ$598,$GM598),"")</f>
      </c>
      <c r="GO598" t="s">
        <v>1447</v>
      </c>
      <c r="GQ598">
        <f>IF($IZ598&gt;=1,INDEX($GO:$GO,$IY598+1),"")</f>
      </c>
      <c r="GR598">
        <f>IF($IZ598&gt;=2,INDEX($GO:$GO,$IY598+2),"")</f>
      </c>
      <c r="GS598">
        <f>IF($IZ598&gt;=3,INDEX($GO:$GO,$IY598+3),"")</f>
      </c>
      <c r="GT598">
        <f>IF($IZ598&gt;=4,INDEX($GO:$GO,$IY598+4),"")</f>
      </c>
      <c r="GU598">
        <f>IF($IZ598&gt;=5,INDEX($GO:$GO,$IY598+5),"")</f>
      </c>
      <c r="GV598">
        <f>IF($IZ598&gt;=6,INDEX($GO:$GO,$IY598+6),"")</f>
      </c>
      <c r="GW598">
        <f>IF($IZ598&gt;=7,INDEX($GO:$GO,$IY598+7),"")</f>
      </c>
      <c r="GX598">
        <f>IF($IZ598&gt;=8,INDEX($GO:$GO,$IY598+8),"")</f>
      </c>
      <c r="GY598">
        <f>IF($IZ598&gt;=9,INDEX($GO:$GO,$IY598+9),"")</f>
      </c>
      <c r="GZ598">
        <f>IF($IZ598&gt;=10,INDEX($GO:$GO,$IY598+10),"")</f>
      </c>
      <c r="HA598">
        <f>IF($IZ598&gt;=11,INDEX($GO:$GO,$IY598+11),"")</f>
      </c>
      <c r="HB598">
        <f>IF($IZ598&gt;=12,INDEX($GO:$GO,$IY598+12),"")</f>
      </c>
      <c r="HC598">
        <f>IF($IZ598&gt;=13,INDEX($GO:$GO,$IY598+13),"")</f>
      </c>
      <c r="HD598">
        <f>IF($IZ598&gt;=14,INDEX($GO:$GO,$IY598+14),"")</f>
      </c>
      <c r="HE598">
        <f>IF($IZ598&gt;=15,INDEX($GO:$GO,$IY598+15),"")</f>
      </c>
      <c r="HF598">
        <f>IF($IZ598&gt;=16,INDEX($GO:$GO,$IY598+16),"")</f>
      </c>
      <c r="HG598">
        <f>IF($IZ598&gt;=17,INDEX($GO:$GO,$IY598+17),"")</f>
      </c>
      <c r="HH598">
        <f>IF($IZ598&gt;=18,INDEX($GO:$GO,$IY598+18),"")</f>
      </c>
      <c r="HI598">
        <f>IF($IZ598&gt;=19,INDEX($GO:$GO,$IY598+19),"")</f>
      </c>
      <c r="HJ598">
        <f>IF($IZ598&gt;=20,INDEX($GO:$GO,$IY598+20),"")</f>
      </c>
      <c r="HK598">
        <f>IF($IZ598&gt;=21,INDEX($GO:$GO,$IY598+21),"")</f>
      </c>
      <c r="HL598">
        <f>IF($IZ598&gt;=22,INDEX($GO:$GO,$IY598+22),"")</f>
      </c>
      <c r="HM598">
        <f>IF($IZ598&gt;=23,INDEX($GO:$GO,$IY598+23),"")</f>
      </c>
      <c r="HN598">
        <f>IF($IZ598&gt;=24,INDEX($GO:$GO,$IY598+24),"")</f>
      </c>
      <c r="HO598">
        <f>IF($IZ598&gt;=25,INDEX($GO:$GO,$IY598+25),"")</f>
      </c>
      <c r="HP598">
        <f>IF($IZ598&gt;=26,INDEX($GO:$GO,$IY598+26),"")</f>
      </c>
      <c r="HQ598">
        <f>IF($IZ598&gt;=27,INDEX($GO:$GO,$IY598+27),"")</f>
      </c>
      <c r="HR598">
        <f>IF($IZ598&gt;=28,INDEX($GO:$GO,$IY598+28),"")</f>
      </c>
      <c r="HS598">
        <f>IF($IZ598&gt;=29,INDEX($GO:$GO,$IY598+29),"")</f>
      </c>
      <c r="HT598">
        <f>IF($IZ598&gt;=30,INDEX($GO:$GO,$IY598+30),"")</f>
      </c>
      <c r="HU598">
        <f>IF($IZ598&gt;=31,INDEX($GO:$GO,$IY598+31),"")</f>
      </c>
      <c r="HV598">
        <f>IF($IZ598&gt;=32,INDEX($GO:$GO,$IY598+32),"")</f>
      </c>
      <c r="HW598">
        <f>IF($IZ598&gt;=33,INDEX($GO:$GO,$IY598+33),"")</f>
      </c>
      <c r="HX598">
        <f>IF($IZ598&gt;=34,INDEX($GO:$GO,$IY598+34),"")</f>
      </c>
      <c r="HY598">
        <f>IF($IZ598&gt;=35,INDEX($GO:$GO,$IY598+35),"")</f>
      </c>
      <c r="HZ598">
        <f>IF($IZ598&gt;=36,INDEX($GO:$GO,$IY598+36),"")</f>
      </c>
      <c r="IA598">
        <f>IF($IZ598&gt;=37,INDEX($GO:$GO,$IY598+37),"")</f>
      </c>
      <c r="IB598">
        <f>IF($IZ598&gt;=38,INDEX($GO:$GO,$IY598+38),"")</f>
      </c>
      <c r="IC598">
        <f>IF($IZ598&gt;=39,INDEX($GO:$GO,$IY598+39),"")</f>
      </c>
      <c r="ID598">
        <f>IF($IZ598&gt;=40,INDEX($GO:$GO,$IY598+40),"")</f>
      </c>
      <c r="IE598">
        <f>IF($IZ598&gt;=41,INDEX($GO:$GO,$IY598+41),"")</f>
      </c>
      <c r="IF598">
        <f>IF($IZ598&gt;=42,INDEX($GO:$GO,$IY598+42),"")</f>
      </c>
      <c r="IG598">
        <f>IF($IZ598&gt;=43,INDEX($GO:$GO,$IY598+43),"")</f>
      </c>
      <c r="IH598">
        <f>IF($IZ598&gt;=44,INDEX($GO:$GO,$IY598+44),"")</f>
      </c>
      <c r="II598">
        <f>IF($IZ598&gt;=45,INDEX($GO:$GO,$IY598+45),"")</f>
      </c>
      <c r="IJ598">
        <f>IF($IZ598&gt;=46,INDEX($GO:$GO,$IY598+46),"")</f>
      </c>
      <c r="IK598">
        <f>IF($IZ598&gt;=47,INDEX($GO:$GO,$IY598+47),"")</f>
      </c>
      <c r="IL598">
        <f>IF($IZ598&gt;=48,INDEX($GO:$GO,$IY598+48),"")</f>
      </c>
      <c r="IM598">
        <f>IF($IZ598&gt;=49,INDEX($GO:$GO,$IY598+49),"")</f>
      </c>
      <c r="IN598">
        <f>IF($IZ598&gt;=50,INDEX($GO:$GO,$IY598+50),"")</f>
      </c>
      <c r="IO598">
        <f>IF($IZ598&gt;=51,INDEX($GO:$GO,$IY598+51),"")</f>
      </c>
      <c r="IP598">
        <f>IF($IZ598&gt;=52,INDEX($GO:$GO,$IY598+52),"")</f>
      </c>
      <c r="IQ598">
        <f>IF($IZ598&gt;=53,INDEX($GO:$GO,$IY598+53),"")</f>
      </c>
      <c r="IR598">
        <f>IF($IZ598&gt;=54,INDEX($GO:$GO,$IY598+54),"")</f>
      </c>
      <c r="IS598">
        <f>IF($IZ598&gt;=55,INDEX($GO:$GO,$IY598+55),"")</f>
      </c>
      <c r="IT598">
        <f>IF($IZ598&gt;=56,INDEX($GO:$GO,$IY598+56),"")</f>
      </c>
      <c r="IU598">
        <f>IF($IZ598&gt;=57,INDEX($GO:$GO,$IY598+57),"")</f>
      </c>
      <c r="IV598">
        <f>IF($IZ598&gt;=58,INDEX($GO:$GO,$IY598+58),"")</f>
      </c>
      <c r="IW598">
        <f>IF($IZ598&gt;=59,INDEX($GO:$GO,$IY598+59),"")</f>
      </c>
      <c r="IX598">
        <f>IF($IZ598&gt;=60,INDEX($GO:$GO,$IY598+60),"")</f>
      </c>
      <c r="IY598">
        <f>IFERROR(MATCH($GN598,$GO$2:$GO$827,0)+1,0)</f>
      </c>
      <c r="IZ598">
        <f>IFERROR(INDEX($GP$2:$GP$827,MATCH($GN598,$GO$2:$GO$827,0)),0)</f>
      </c>
      <c r="JA598" t="s">
        <v>23</v>
      </c>
      <c r="JB598" t="s">
        <v>23</v>
      </c>
    </row>
    <row r="599" spans="1:262" x14ac:dyDescent="0.25">
      <c r="F599" s="1"/>
      <c r="G599" s="1"/>
      <c r="H599" s="1"/>
      <c r="I599" s="1"/>
      <c r="J599" s="1">
        <f>IFERROR(IF(FIND(" - ",$F599)&gt;0,MID($F599,FIND(" - ",$F599)+3,LEN($F599)),""),"")</f>
      </c>
      <c r="L599" s="1"/>
      <c r="N599" t="s">
        <v>23</v>
      </c>
      <c r="P599">
        <f>IF(OR($N599="",$O599=""),"",IFERROR($N599/$O599,0))</f>
      </c>
      <c r="Q599">
        <f>IF($N599="","",
IF($G599="","",
IF(ISNUMBER(SEARCH("exempt",LOWER($G599))),0,
$N599*(VALUE(SUBSTITUTE($G599,"%",""))/100))))</f>
      </c>
      <c r="W599">
        <f>IF($N599="","",
SUM($N599,$Q599,$U599,$R599,$T599)-
IF($V599="",0,VALUE($V599)))</f>
      </c>
      <c r="AE599" t="s">
        <v>1675</v>
      </c>
      <c r="AJ599" t="s">
        <v>266</v>
      </c>
      <c r="AM599">
        <f>IFERROR(LEFT($F599,FIND(" - ",$F599)-1),$F599)</f>
      </c>
      <c r="AP599">
        <f>IF($CE599&gt;=1,INDEX($AN:$AN,$CD599+1),"")</f>
      </c>
      <c r="AQ599">
        <f>IF($CE599&gt;=2,INDEX($AN:$AN,$CD599+2),"")</f>
      </c>
      <c r="AR599">
        <f>IF($CE599&gt;=3,INDEX($AN:$AN,$CD599+3),"")</f>
      </c>
      <c r="AS599">
        <f>IF($CE599&gt;=4,INDEX($AN:$AN,$CD599+4),"")</f>
      </c>
      <c r="AT599">
        <f>IF($CE599&gt;=5,INDEX($AN:$AN,$CD599+5),"")</f>
      </c>
      <c r="AU599">
        <f>IF($CE599&gt;=6,INDEX($AN:$AN,$CD599+6),"")</f>
      </c>
      <c r="AV599">
        <f>IF($CE599&gt;=7,INDEX($AN:$AN,$CD599+7),"")</f>
      </c>
      <c r="AW599">
        <f>IF($CE599&gt;=8,INDEX($AN:$AN,$CD599+8),"")</f>
      </c>
      <c r="AX599">
        <f>IF($CE599&gt;=9,INDEX($AN:$AN,$CD599+9),"")</f>
      </c>
      <c r="AY599">
        <f>IF($CE599&gt;=10,INDEX($AN:$AN,$CD599+10),"")</f>
      </c>
      <c r="AZ599">
        <f>IF($CE599&gt;=11,INDEX($AN:$AN,$CD599+11),"")</f>
      </c>
      <c r="BA599">
        <f>IF($CE599&gt;=12,INDEX($AN:$AN,$CD599+12),"")</f>
      </c>
      <c r="BB599">
        <f>IF($CE599&gt;=13,INDEX($AN:$AN,$CD599+13),"")</f>
      </c>
      <c r="BC599">
        <f>IF($CE599&gt;=14,INDEX($AN:$AN,$CD599+14),"")</f>
      </c>
      <c r="BD599">
        <f>IF($CE599&gt;=15,INDEX($AN:$AN,$CD599+15),"")</f>
      </c>
      <c r="BE599">
        <f>IF($CE599&gt;=16,INDEX($AN:$AN,$CD599+16),"")</f>
      </c>
      <c r="BF599">
        <f>IF($CE599&gt;=17,INDEX($AN:$AN,$CD599+17),"")</f>
      </c>
      <c r="BG599">
        <f>IF($CE599&gt;=18,INDEX($AN:$AN,$CD599+18),"")</f>
      </c>
      <c r="BH599">
        <f>IF($CE599&gt;=19,INDEX($AN:$AN,$CD599+19),"")</f>
      </c>
      <c r="BI599">
        <f>IF($CE599&gt;=20,INDEX($AN:$AN,$CD599+20),"")</f>
      </c>
      <c r="BJ599">
        <f>IF($CE599&gt;=21,INDEX($AN:$AN,$CD599+21),"")</f>
      </c>
      <c r="BK599">
        <f>IF($CE599&gt;=22,INDEX($AN:$AN,$CD599+22),"")</f>
      </c>
      <c r="BL599">
        <f>IF($CE599&gt;=23,INDEX($AN:$AN,$CD599+23),"")</f>
      </c>
      <c r="BM599">
        <f>IF($CE599&gt;=24,INDEX($AN:$AN,$CD599+24),"")</f>
      </c>
      <c r="BN599">
        <f>IF($CE599&gt;=25,INDEX($AN:$AN,$CD599+25),"")</f>
      </c>
      <c r="BO599">
        <f>IF($CE599&gt;=26,INDEX($AN:$AN,$CD599+26),"")</f>
      </c>
      <c r="BP599">
        <f>IF($CE599&gt;=27,INDEX($AN:$AN,$CD599+27),"")</f>
      </c>
      <c r="BQ599">
        <f>IF($CE599&gt;=28,INDEX($AN:$AN,$CD599+28),"")</f>
      </c>
      <c r="BR599">
        <f>IF($CE599&gt;=29,INDEX($AN:$AN,$CD599+29),"")</f>
      </c>
      <c r="BS599">
        <f>IF($CE599&gt;=30,INDEX($AN:$AN,$CD599+30),"")</f>
      </c>
      <c r="BT599">
        <f>IF($CE599&gt;=31,INDEX($AN:$AN,$CD599+31),"")</f>
      </c>
      <c r="BU599">
        <f>IF($CE599&gt;=32,INDEX($AN:$AN,$CD599+32),"")</f>
      </c>
      <c r="BV599">
        <f>IF($CE599&gt;=33,INDEX($AN:$AN,$CD599+33),"")</f>
      </c>
      <c r="BW599">
        <f>IF($CE599&gt;=34,INDEX($AN:$AN,$CD599+34),"")</f>
      </c>
      <c r="BX599">
        <f>IF($CE599&gt;=35,INDEX($AN:$AN,$CD599+35),"")</f>
      </c>
      <c r="BY599">
        <f>IF($CE599&gt;=36,INDEX($AN:$AN,$CD599+36),"")</f>
      </c>
      <c r="BZ599">
        <f>IF($CE599&gt;=37,INDEX($AN:$AN,$CD599+37),"")</f>
      </c>
      <c r="CA599">
        <f>IF($CE599&gt;=38,INDEX($AN:$AN,$CD599+38),"")</f>
      </c>
      <c r="CB599">
        <f>IF($CE599&gt;=39,INDEX($AN:$AN,$CD599+39),"")</f>
      </c>
      <c r="CC599">
        <f>IF($CE599&gt;=40,INDEX($AN:$AN,$CD599+40),"")</f>
      </c>
      <c r="CD599">
        <f>IFERROR(MATCH($AM599,$AN$2:$AN$133,0)+1,0)</f>
      </c>
      <c r="CE599">
        <f>IFERROR(INDEX($AO$2:$AO$133,MATCH($AM599,$AN$2:$AN$133,0)),0)</f>
      </c>
      <c r="CF599">
        <f>IFERROR(LEFT($K599,FIND(" - ",$K599)-1),$K599)</f>
      </c>
      <c r="CG599" t="s">
        <v>108</v>
      </c>
      <c r="CI599">
        <f>IF($DD599&gt;=1,INDEX($CG:$CG,$DC599+1),"")</f>
      </c>
      <c r="CJ599">
        <f>IF($DD599&gt;=2,INDEX($CG:$CG,$DC599+2),"")</f>
      </c>
      <c r="CK599">
        <f>IF($DD599&gt;=3,INDEX($CG:$CG,$DC599+3),"")</f>
      </c>
      <c r="CL599">
        <f>IF($DD599&gt;=4,INDEX($CG:$CG,$DC599+4),"")</f>
      </c>
      <c r="CM599">
        <f>IF($DD599&gt;=5,INDEX($CG:$CG,$DC599+5),"")</f>
      </c>
      <c r="CN599">
        <f>IF($DD599&gt;=6,INDEX($CG:$CG,$DC599+6),"")</f>
      </c>
      <c r="CO599">
        <f>IF($DD599&gt;=7,INDEX($CG:$CG,$DC599+7),"")</f>
      </c>
      <c r="CP599">
        <f>IF($DD599&gt;=8,INDEX($CG:$CG,$DC599+8),"")</f>
      </c>
      <c r="CQ599">
        <f>IF($DD599&gt;=9,INDEX($CG:$CG,$DC599+9),"")</f>
      </c>
      <c r="CR599">
        <f>IF($DD599&gt;=10,INDEX($CG:$CG,$DC599+10),"")</f>
      </c>
      <c r="CS599">
        <f>IF($DD599&gt;=11,INDEX($CG:$CG,$DC599+11),"")</f>
      </c>
      <c r="CT599">
        <f>IF($DD599&gt;=12,INDEX($CG:$CG,$DC599+12),"")</f>
      </c>
      <c r="CU599">
        <f>IF($DD599&gt;=13,INDEX($CG:$CG,$DC599+13),"")</f>
      </c>
      <c r="CV599">
        <f>IF($DD599&gt;=14,INDEX($CG:$CG,$DC599+14),"")</f>
      </c>
      <c r="CW599">
        <f>IF($DD599&gt;=15,INDEX($CG:$CG,$DC599+15),"")</f>
      </c>
      <c r="CX599">
        <f>IF($DD599&gt;=16,INDEX($CG:$CG,$DC599+16),"")</f>
      </c>
      <c r="CY599">
        <f>IF($DD599&gt;=17,INDEX($CG:$CG,$DC599+17),"")</f>
      </c>
      <c r="CZ599">
        <f>IF($DD599&gt;=18,INDEX($CG:$CG,$DC599+18),"")</f>
      </c>
      <c r="DA599">
        <f>IF($DD599&gt;=19,INDEX($CG:$CG,$DC599+19),"")</f>
      </c>
      <c r="DB599">
        <f>IF($DD599&gt;=20,INDEX($CG:$CG,$DC599+20),"")</f>
      </c>
      <c r="DC599">
        <f>IFERROR(MATCH($CF599,$CG$2:$CG$1558,0)+1,0)</f>
      </c>
      <c r="DD599">
        <f>IFERROR(INDEX($CH$2:$CH$1558,MATCH($CF599,$CG$2:$CG$1558,0)),0)</f>
      </c>
      <c r="DE599">
        <f>IFERROR(INDEX($AL:$AL,MATCH($G599,$AK:$AK,0))&amp;"","")</f>
      </c>
      <c r="DI599">
        <f>IF($GL599&gt;=1,INDEX($DF:$DF,$GK599+1),"")</f>
      </c>
      <c r="DJ599">
        <f>IF($GL599&gt;=2,INDEX($DF:$DF,$GK599+2),"")</f>
      </c>
      <c r="DK599">
        <f>IF($GL599&gt;=3,INDEX($DF:$DF,$GK599+3),"")</f>
      </c>
      <c r="DL599">
        <f>IF($GL599&gt;=4,INDEX($DF:$DF,$GK599+4),"")</f>
      </c>
      <c r="DM599">
        <f>IF($GL599&gt;=5,INDEX($DF:$DF,$GK599+5),"")</f>
      </c>
      <c r="DN599">
        <f>IF($GL599&gt;=6,INDEX($DF:$DF,$GK599+6),"")</f>
      </c>
      <c r="DO599">
        <f>IF($GL599&gt;=7,INDEX($DF:$DF,$GK599+7),"")</f>
      </c>
      <c r="DP599">
        <f>IF($GL599&gt;=8,INDEX($DF:$DF,$GK599+8),"")</f>
      </c>
      <c r="DQ599">
        <f>IF($GL599&gt;=9,INDEX($DF:$DF,$GK599+9),"")</f>
      </c>
      <c r="DR599">
        <f>IF($GL599&gt;=10,INDEX($DF:$DF,$GK599+10),"")</f>
      </c>
      <c r="DS599">
        <f>IF($GL599&gt;=11,INDEX($DF:$DF,$GK599+11),"")</f>
      </c>
      <c r="DT599">
        <f>IF($GL599&gt;=12,INDEX($DF:$DF,$GK599+12),"")</f>
      </c>
      <c r="DU599">
        <f>IF($GL599&gt;=13,INDEX($DF:$DF,$GK599+13),"")</f>
      </c>
      <c r="DV599">
        <f>IF($GL599&gt;=14,INDEX($DF:$DF,$GK599+14),"")</f>
      </c>
      <c r="DW599">
        <f>IF($GL599&gt;=15,INDEX($DF:$DF,$GK599+15),"")</f>
      </c>
      <c r="DX599">
        <f>IF($GL599&gt;=16,INDEX($DF:$DF,$GK599+16),"")</f>
      </c>
      <c r="DY599">
        <f>IF($GL599&gt;=17,INDEX($DF:$DF,$GK599+17),"")</f>
      </c>
      <c r="DZ599">
        <f>IF($GL599&gt;=18,INDEX($DF:$DF,$GK599+18),"")</f>
      </c>
      <c r="EA599">
        <f>IF($GL599&gt;=19,INDEX($DF:$DF,$GK599+19),"")</f>
      </c>
      <c r="EB599">
        <f>IF($GL599&gt;=20,INDEX($DF:$DF,$GK599+20),"")</f>
      </c>
      <c r="EC599">
        <f>IF($GL599&gt;=21,INDEX($DF:$DF,$GK599+21),"")</f>
      </c>
      <c r="ED599">
        <f>IF($GL599&gt;=22,INDEX($DF:$DF,$GK599+22),"")</f>
      </c>
      <c r="EE599">
        <f>IF($GL599&gt;=23,INDEX($DF:$DF,$GK599+23),"")</f>
      </c>
      <c r="EF599">
        <f>IF($GL599&gt;=24,INDEX($DF:$DF,$GK599+24),"")</f>
      </c>
      <c r="EG599">
        <f>IF($GL599&gt;=25,INDEX($DF:$DF,$GK599+25),"")</f>
      </c>
      <c r="EH599">
        <f>IF($GL599&gt;=26,INDEX($DF:$DF,$GK599+26),"")</f>
      </c>
      <c r="EI599">
        <f>IF($GL599&gt;=27,INDEX($DF:$DF,$GK599+27),"")</f>
      </c>
      <c r="EJ599">
        <f>IF($GL599&gt;=28,INDEX($DF:$DF,$GK599+28),"")</f>
      </c>
      <c r="EK599">
        <f>IF($GL599&gt;=29,INDEX($DF:$DF,$GK599+29),"")</f>
      </c>
      <c r="EL599">
        <f>IF($GL599&gt;=30,INDEX($DF:$DF,$GK599+30),"")</f>
      </c>
      <c r="EM599">
        <f>IF($GL599&gt;=31,INDEX($DF:$DF,$GK599+31),"")</f>
      </c>
      <c r="EN599">
        <f>IF($GL599&gt;=32,INDEX($DF:$DF,$GK599+32),"")</f>
      </c>
      <c r="EO599">
        <f>IF($GL599&gt;=33,INDEX($DF:$DF,$GK599+33),"")</f>
      </c>
      <c r="EP599">
        <f>IF($GL599&gt;=34,INDEX($DF:$DF,$GK599+34),"")</f>
      </c>
      <c r="EQ599">
        <f>IF($GL599&gt;=35,INDEX($DF:$DF,$GK599+35),"")</f>
      </c>
      <c r="ER599">
        <f>IF($GL599&gt;=36,INDEX($DF:$DF,$GK599+36),"")</f>
      </c>
      <c r="ES599">
        <f>IF($GL599&gt;=37,INDEX($DF:$DF,$GK599+37),"")</f>
      </c>
      <c r="ET599">
        <f>IF($GL599&gt;=38,INDEX($DF:$DF,$GK599+38),"")</f>
      </c>
      <c r="EU599">
        <f>IF($GL599&gt;=39,INDEX($DF:$DF,$GK599+39),"")</f>
      </c>
      <c r="EV599">
        <f>IF($GL599&gt;=40,INDEX($DF:$DF,$GK599+40),"")</f>
      </c>
      <c r="EW599">
        <f>IF($GL599&gt;=1,INDEX($DG:$DG,$GK599+1),"")</f>
      </c>
      <c r="EX599">
        <f>IF($GL599&gt;=2,INDEX($DG:$DG,$GK599+2),"")</f>
      </c>
      <c r="EY599">
        <f>IF($GL599&gt;=3,INDEX($DG:$DG,$GK599+3),"")</f>
      </c>
      <c r="EZ599">
        <f>IF($GL599&gt;=4,INDEX($DG:$DG,$GK599+4),"")</f>
      </c>
      <c r="FA599">
        <f>IF($GL599&gt;=5,INDEX($DG:$DG,$GK599+5),"")</f>
      </c>
      <c r="FB599">
        <f>IF($GL599&gt;=6,INDEX($DG:$DG,$GK599+6),"")</f>
      </c>
      <c r="FC599">
        <f>IF($GL599&gt;=7,INDEX($DG:$DG,$GK599+7),"")</f>
      </c>
      <c r="FD599">
        <f>IF($GL599&gt;=8,INDEX($DG:$DG,$GK599+8),"")</f>
      </c>
      <c r="FE599">
        <f>IF($GL599&gt;=9,INDEX($DG:$DG,$GK599+9),"")</f>
      </c>
      <c r="FF599">
        <f>IF($GL599&gt;=10,INDEX($DG:$DG,$GK599+10),"")</f>
      </c>
      <c r="FG599">
        <f>IF($GL599&gt;=11,INDEX($DG:$DG,$GK599+11),"")</f>
      </c>
      <c r="FH599">
        <f>IF($GL599&gt;=12,INDEX($DG:$DG,$GK599+12),"")</f>
      </c>
      <c r="FI599">
        <f>IF($GL599&gt;=13,INDEX($DG:$DG,$GK599+13),"")</f>
      </c>
      <c r="FJ599">
        <f>IF($GL599&gt;=14,INDEX($DG:$DG,$GK599+14),"")</f>
      </c>
      <c r="FK599">
        <f>IF($GL599&gt;=15,INDEX($DG:$DG,$GK599+15),"")</f>
      </c>
      <c r="FL599">
        <f>IF($GL599&gt;=16,INDEX($DG:$DG,$GK599+16),"")</f>
      </c>
      <c r="FM599">
        <f>IF($GL599&gt;=17,INDEX($DG:$DG,$GK599+17),"")</f>
      </c>
      <c r="FN599">
        <f>IF($GL599&gt;=18,INDEX($DG:$DG,$GK599+18),"")</f>
      </c>
      <c r="FO599">
        <f>IF($GL599&gt;=19,INDEX($DG:$DG,$GK599+19),"")</f>
      </c>
      <c r="FP599">
        <f>IF($GL599&gt;=20,INDEX($DG:$DG,$GK599+20),"")</f>
      </c>
      <c r="FQ599">
        <f>IF($GL599&gt;=21,INDEX($DG:$DG,$GK599+21),"")</f>
      </c>
      <c r="FR599">
        <f>IF($GL599&gt;=22,INDEX($DG:$DG,$GK599+22),"")</f>
      </c>
      <c r="FS599">
        <f>IF($GL599&gt;=23,INDEX($DG:$DG,$GK599+23),"")</f>
      </c>
      <c r="FT599">
        <f>IF($GL599&gt;=24,INDEX($DG:$DG,$GK599+24),"")</f>
      </c>
      <c r="FU599">
        <f>IF($GL599&gt;=25,INDEX($DG:$DG,$GK599+25),"")</f>
      </c>
      <c r="FV599">
        <f>IF($GL599&gt;=26,INDEX($DG:$DG,$GK599+26),"")</f>
      </c>
      <c r="FW599">
        <f>IF($GL599&gt;=27,INDEX($DG:$DG,$GK599+27),"")</f>
      </c>
      <c r="FX599">
        <f>IF($GL599&gt;=28,INDEX($DG:$DG,$GK599+28),"")</f>
      </c>
      <c r="FY599">
        <f>IF($GL599&gt;=29,INDEX($DG:$DG,$GK599+29),"")</f>
      </c>
      <c r="FZ599">
        <f>IF($GL599&gt;=30,INDEX($DG:$DG,$GK599+30),"")</f>
      </c>
      <c r="GA599">
        <f>IF($GL599&gt;=31,INDEX($DG:$DG,$GK599+31),"")</f>
      </c>
      <c r="GB599">
        <f>IF($GL599&gt;=32,INDEX($DG:$DG,$GK599+32),"")</f>
      </c>
      <c r="GC599">
        <f>IF($GL599&gt;=33,INDEX($DG:$DG,$GK599+33),"")</f>
      </c>
      <c r="GD599">
        <f>IF($GL599&gt;=34,INDEX($DG:$DG,$GK599+34),"")</f>
      </c>
      <c r="GE599">
        <f>IF($GL599&gt;=35,INDEX($DG:$DG,$GK599+35),"")</f>
      </c>
      <c r="GF599">
        <f>IF($GL599&gt;=36,INDEX($DG:$DG,$GK599+36),"")</f>
      </c>
      <c r="GG599">
        <f>IF($GL599&gt;=37,INDEX($DG:$DG,$GK599+37),"")</f>
      </c>
      <c r="GH599">
        <f>IF($GL599&gt;=38,INDEX($DG:$DG,$GK599+38),"")</f>
      </c>
      <c r="GI599">
        <f>IF($GL599&gt;=39,INDEX($DG:$DG,$GK599+39),"")</f>
      </c>
      <c r="GJ599">
        <f>IF($GL599&gt;=40,INDEX($DG:$DG,$GK599+40),"")</f>
      </c>
      <c r="GK599">
        <f>IFERROR(MATCH($DE599,$DF$2:$DF$166,0)+1,0)</f>
      </c>
      <c r="GL599">
        <f>IFERROR(INDEX($DH$2:$DH$166,MATCH($DE599,$DF$2:$DF$166,0)),0)</f>
      </c>
      <c r="GM599">
        <f>IFERROR(MATCH($H599,$DI$599:$EV$599,0),0)</f>
      </c>
      <c r="GN599">
        <f>IF($GM599&gt;0,INDEX($EW$599:$GJ$599,$GM599),"")</f>
      </c>
      <c r="GO599" t="s">
        <v>1449</v>
      </c>
      <c r="GQ599">
        <f>IF($IZ599&gt;=1,INDEX($GO:$GO,$IY599+1),"")</f>
      </c>
      <c r="GR599">
        <f>IF($IZ599&gt;=2,INDEX($GO:$GO,$IY599+2),"")</f>
      </c>
      <c r="GS599">
        <f>IF($IZ599&gt;=3,INDEX($GO:$GO,$IY599+3),"")</f>
      </c>
      <c r="GT599">
        <f>IF($IZ599&gt;=4,INDEX($GO:$GO,$IY599+4),"")</f>
      </c>
      <c r="GU599">
        <f>IF($IZ599&gt;=5,INDEX($GO:$GO,$IY599+5),"")</f>
      </c>
      <c r="GV599">
        <f>IF($IZ599&gt;=6,INDEX($GO:$GO,$IY599+6),"")</f>
      </c>
      <c r="GW599">
        <f>IF($IZ599&gt;=7,INDEX($GO:$GO,$IY599+7),"")</f>
      </c>
      <c r="GX599">
        <f>IF($IZ599&gt;=8,INDEX($GO:$GO,$IY599+8),"")</f>
      </c>
      <c r="GY599">
        <f>IF($IZ599&gt;=9,INDEX($GO:$GO,$IY599+9),"")</f>
      </c>
      <c r="GZ599">
        <f>IF($IZ599&gt;=10,INDEX($GO:$GO,$IY599+10),"")</f>
      </c>
      <c r="HA599">
        <f>IF($IZ599&gt;=11,INDEX($GO:$GO,$IY599+11),"")</f>
      </c>
      <c r="HB599">
        <f>IF($IZ599&gt;=12,INDEX($GO:$GO,$IY599+12),"")</f>
      </c>
      <c r="HC599">
        <f>IF($IZ599&gt;=13,INDEX($GO:$GO,$IY599+13),"")</f>
      </c>
      <c r="HD599">
        <f>IF($IZ599&gt;=14,INDEX($GO:$GO,$IY599+14),"")</f>
      </c>
      <c r="HE599">
        <f>IF($IZ599&gt;=15,INDEX($GO:$GO,$IY599+15),"")</f>
      </c>
      <c r="HF599">
        <f>IF($IZ599&gt;=16,INDEX($GO:$GO,$IY599+16),"")</f>
      </c>
      <c r="HG599">
        <f>IF($IZ599&gt;=17,INDEX($GO:$GO,$IY599+17),"")</f>
      </c>
      <c r="HH599">
        <f>IF($IZ599&gt;=18,INDEX($GO:$GO,$IY599+18),"")</f>
      </c>
      <c r="HI599">
        <f>IF($IZ599&gt;=19,INDEX($GO:$GO,$IY599+19),"")</f>
      </c>
      <c r="HJ599">
        <f>IF($IZ599&gt;=20,INDEX($GO:$GO,$IY599+20),"")</f>
      </c>
      <c r="HK599">
        <f>IF($IZ599&gt;=21,INDEX($GO:$GO,$IY599+21),"")</f>
      </c>
      <c r="HL599">
        <f>IF($IZ599&gt;=22,INDEX($GO:$GO,$IY599+22),"")</f>
      </c>
      <c r="HM599">
        <f>IF($IZ599&gt;=23,INDEX($GO:$GO,$IY599+23),"")</f>
      </c>
      <c r="HN599">
        <f>IF($IZ599&gt;=24,INDEX($GO:$GO,$IY599+24),"")</f>
      </c>
      <c r="HO599">
        <f>IF($IZ599&gt;=25,INDEX($GO:$GO,$IY599+25),"")</f>
      </c>
      <c r="HP599">
        <f>IF($IZ599&gt;=26,INDEX($GO:$GO,$IY599+26),"")</f>
      </c>
      <c r="HQ599">
        <f>IF($IZ599&gt;=27,INDEX($GO:$GO,$IY599+27),"")</f>
      </c>
      <c r="HR599">
        <f>IF($IZ599&gt;=28,INDEX($GO:$GO,$IY599+28),"")</f>
      </c>
      <c r="HS599">
        <f>IF($IZ599&gt;=29,INDEX($GO:$GO,$IY599+29),"")</f>
      </c>
      <c r="HT599">
        <f>IF($IZ599&gt;=30,INDEX($GO:$GO,$IY599+30),"")</f>
      </c>
      <c r="HU599">
        <f>IF($IZ599&gt;=31,INDEX($GO:$GO,$IY599+31),"")</f>
      </c>
      <c r="HV599">
        <f>IF($IZ599&gt;=32,INDEX($GO:$GO,$IY599+32),"")</f>
      </c>
      <c r="HW599">
        <f>IF($IZ599&gt;=33,INDEX($GO:$GO,$IY599+33),"")</f>
      </c>
      <c r="HX599">
        <f>IF($IZ599&gt;=34,INDEX($GO:$GO,$IY599+34),"")</f>
      </c>
      <c r="HY599">
        <f>IF($IZ599&gt;=35,INDEX($GO:$GO,$IY599+35),"")</f>
      </c>
      <c r="HZ599">
        <f>IF($IZ599&gt;=36,INDEX($GO:$GO,$IY599+36),"")</f>
      </c>
      <c r="IA599">
        <f>IF($IZ599&gt;=37,INDEX($GO:$GO,$IY599+37),"")</f>
      </c>
      <c r="IB599">
        <f>IF($IZ599&gt;=38,INDEX($GO:$GO,$IY599+38),"")</f>
      </c>
      <c r="IC599">
        <f>IF($IZ599&gt;=39,INDEX($GO:$GO,$IY599+39),"")</f>
      </c>
      <c r="ID599">
        <f>IF($IZ599&gt;=40,INDEX($GO:$GO,$IY599+40),"")</f>
      </c>
      <c r="IE599">
        <f>IF($IZ599&gt;=41,INDEX($GO:$GO,$IY599+41),"")</f>
      </c>
      <c r="IF599">
        <f>IF($IZ599&gt;=42,INDEX($GO:$GO,$IY599+42),"")</f>
      </c>
      <c r="IG599">
        <f>IF($IZ599&gt;=43,INDEX($GO:$GO,$IY599+43),"")</f>
      </c>
      <c r="IH599">
        <f>IF($IZ599&gt;=44,INDEX($GO:$GO,$IY599+44),"")</f>
      </c>
      <c r="II599">
        <f>IF($IZ599&gt;=45,INDEX($GO:$GO,$IY599+45),"")</f>
      </c>
      <c r="IJ599">
        <f>IF($IZ599&gt;=46,INDEX($GO:$GO,$IY599+46),"")</f>
      </c>
      <c r="IK599">
        <f>IF($IZ599&gt;=47,INDEX($GO:$GO,$IY599+47),"")</f>
      </c>
      <c r="IL599">
        <f>IF($IZ599&gt;=48,INDEX($GO:$GO,$IY599+48),"")</f>
      </c>
      <c r="IM599">
        <f>IF($IZ599&gt;=49,INDEX($GO:$GO,$IY599+49),"")</f>
      </c>
      <c r="IN599">
        <f>IF($IZ599&gt;=50,INDEX($GO:$GO,$IY599+50),"")</f>
      </c>
      <c r="IO599">
        <f>IF($IZ599&gt;=51,INDEX($GO:$GO,$IY599+51),"")</f>
      </c>
      <c r="IP599">
        <f>IF($IZ599&gt;=52,INDEX($GO:$GO,$IY599+52),"")</f>
      </c>
      <c r="IQ599">
        <f>IF($IZ599&gt;=53,INDEX($GO:$GO,$IY599+53),"")</f>
      </c>
      <c r="IR599">
        <f>IF($IZ599&gt;=54,INDEX($GO:$GO,$IY599+54),"")</f>
      </c>
      <c r="IS599">
        <f>IF($IZ599&gt;=55,INDEX($GO:$GO,$IY599+55),"")</f>
      </c>
      <c r="IT599">
        <f>IF($IZ599&gt;=56,INDEX($GO:$GO,$IY599+56),"")</f>
      </c>
      <c r="IU599">
        <f>IF($IZ599&gt;=57,INDEX($GO:$GO,$IY599+57),"")</f>
      </c>
      <c r="IV599">
        <f>IF($IZ599&gt;=58,INDEX($GO:$GO,$IY599+58),"")</f>
      </c>
      <c r="IW599">
        <f>IF($IZ599&gt;=59,INDEX($GO:$GO,$IY599+59),"")</f>
      </c>
      <c r="IX599">
        <f>IF($IZ599&gt;=60,INDEX($GO:$GO,$IY599+60),"")</f>
      </c>
      <c r="IY599">
        <f>IFERROR(MATCH($GN599,$GO$2:$GO$827,0)+1,0)</f>
      </c>
      <c r="IZ599">
        <f>IFERROR(INDEX($GP$2:$GP$827,MATCH($GN599,$GO$2:$GO$827,0)),0)</f>
      </c>
      <c r="JA599" t="s">
        <v>23</v>
      </c>
      <c r="JB599" t="s">
        <v>23</v>
      </c>
    </row>
    <row r="600" spans="1:262" x14ac:dyDescent="0.25">
      <c r="F600" s="1"/>
      <c r="G600" s="1"/>
      <c r="H600" s="1"/>
      <c r="I600" s="1"/>
      <c r="J600" s="1">
        <f>IFERROR(IF(FIND(" - ",$F600)&gt;0,MID($F600,FIND(" - ",$F600)+3,LEN($F600)),""),"")</f>
      </c>
      <c r="L600" s="1"/>
      <c r="N600" t="s">
        <v>23</v>
      </c>
      <c r="P600">
        <f>IF(OR($N600="",$O600=""),"",IFERROR($N600/$O600,0))</f>
      </c>
      <c r="Q600">
        <f>IF($N600="","",
IF($G600="","",
IF(ISNUMBER(SEARCH("exempt",LOWER($G600))),0,
$N600*(VALUE(SUBSTITUTE($G600,"%",""))/100))))</f>
      </c>
      <c r="W600">
        <f>IF($N600="","",
SUM($N600,$Q600,$U600,$R600,$T600)-
IF($V600="",0,VALUE($V600)))</f>
      </c>
      <c r="AE600" t="s">
        <v>1676</v>
      </c>
      <c r="AJ600" t="s">
        <v>1353</v>
      </c>
      <c r="AM600">
        <f>IFERROR(LEFT($F600,FIND(" - ",$F600)-1),$F600)</f>
      </c>
      <c r="AP600">
        <f>IF($CE600&gt;=1,INDEX($AN:$AN,$CD600+1),"")</f>
      </c>
      <c r="AQ600">
        <f>IF($CE600&gt;=2,INDEX($AN:$AN,$CD600+2),"")</f>
      </c>
      <c r="AR600">
        <f>IF($CE600&gt;=3,INDEX($AN:$AN,$CD600+3),"")</f>
      </c>
      <c r="AS600">
        <f>IF($CE600&gt;=4,INDEX($AN:$AN,$CD600+4),"")</f>
      </c>
      <c r="AT600">
        <f>IF($CE600&gt;=5,INDEX($AN:$AN,$CD600+5),"")</f>
      </c>
      <c r="AU600">
        <f>IF($CE600&gt;=6,INDEX($AN:$AN,$CD600+6),"")</f>
      </c>
      <c r="AV600">
        <f>IF($CE600&gt;=7,INDEX($AN:$AN,$CD600+7),"")</f>
      </c>
      <c r="AW600">
        <f>IF($CE600&gt;=8,INDEX($AN:$AN,$CD600+8),"")</f>
      </c>
      <c r="AX600">
        <f>IF($CE600&gt;=9,INDEX($AN:$AN,$CD600+9),"")</f>
      </c>
      <c r="AY600">
        <f>IF($CE600&gt;=10,INDEX($AN:$AN,$CD600+10),"")</f>
      </c>
      <c r="AZ600">
        <f>IF($CE600&gt;=11,INDEX($AN:$AN,$CD600+11),"")</f>
      </c>
      <c r="BA600">
        <f>IF($CE600&gt;=12,INDEX($AN:$AN,$CD600+12),"")</f>
      </c>
      <c r="BB600">
        <f>IF($CE600&gt;=13,INDEX($AN:$AN,$CD600+13),"")</f>
      </c>
      <c r="BC600">
        <f>IF($CE600&gt;=14,INDEX($AN:$AN,$CD600+14),"")</f>
      </c>
      <c r="BD600">
        <f>IF($CE600&gt;=15,INDEX($AN:$AN,$CD600+15),"")</f>
      </c>
      <c r="BE600">
        <f>IF($CE600&gt;=16,INDEX($AN:$AN,$CD600+16),"")</f>
      </c>
      <c r="BF600">
        <f>IF($CE600&gt;=17,INDEX($AN:$AN,$CD600+17),"")</f>
      </c>
      <c r="BG600">
        <f>IF($CE600&gt;=18,INDEX($AN:$AN,$CD600+18),"")</f>
      </c>
      <c r="BH600">
        <f>IF($CE600&gt;=19,INDEX($AN:$AN,$CD600+19),"")</f>
      </c>
      <c r="BI600">
        <f>IF($CE600&gt;=20,INDEX($AN:$AN,$CD600+20),"")</f>
      </c>
      <c r="BJ600">
        <f>IF($CE600&gt;=21,INDEX($AN:$AN,$CD600+21),"")</f>
      </c>
      <c r="BK600">
        <f>IF($CE600&gt;=22,INDEX($AN:$AN,$CD600+22),"")</f>
      </c>
      <c r="BL600">
        <f>IF($CE600&gt;=23,INDEX($AN:$AN,$CD600+23),"")</f>
      </c>
      <c r="BM600">
        <f>IF($CE600&gt;=24,INDEX($AN:$AN,$CD600+24),"")</f>
      </c>
      <c r="BN600">
        <f>IF($CE600&gt;=25,INDEX($AN:$AN,$CD600+25),"")</f>
      </c>
      <c r="BO600">
        <f>IF($CE600&gt;=26,INDEX($AN:$AN,$CD600+26),"")</f>
      </c>
      <c r="BP600">
        <f>IF($CE600&gt;=27,INDEX($AN:$AN,$CD600+27),"")</f>
      </c>
      <c r="BQ600">
        <f>IF($CE600&gt;=28,INDEX($AN:$AN,$CD600+28),"")</f>
      </c>
      <c r="BR600">
        <f>IF($CE600&gt;=29,INDEX($AN:$AN,$CD600+29),"")</f>
      </c>
      <c r="BS600">
        <f>IF($CE600&gt;=30,INDEX($AN:$AN,$CD600+30),"")</f>
      </c>
      <c r="BT600">
        <f>IF($CE600&gt;=31,INDEX($AN:$AN,$CD600+31),"")</f>
      </c>
      <c r="BU600">
        <f>IF($CE600&gt;=32,INDEX($AN:$AN,$CD600+32),"")</f>
      </c>
      <c r="BV600">
        <f>IF($CE600&gt;=33,INDEX($AN:$AN,$CD600+33),"")</f>
      </c>
      <c r="BW600">
        <f>IF($CE600&gt;=34,INDEX($AN:$AN,$CD600+34),"")</f>
      </c>
      <c r="BX600">
        <f>IF($CE600&gt;=35,INDEX($AN:$AN,$CD600+35),"")</f>
      </c>
      <c r="BY600">
        <f>IF($CE600&gt;=36,INDEX($AN:$AN,$CD600+36),"")</f>
      </c>
      <c r="BZ600">
        <f>IF($CE600&gt;=37,INDEX($AN:$AN,$CD600+37),"")</f>
      </c>
      <c r="CA600">
        <f>IF($CE600&gt;=38,INDEX($AN:$AN,$CD600+38),"")</f>
      </c>
      <c r="CB600">
        <f>IF($CE600&gt;=39,INDEX($AN:$AN,$CD600+39),"")</f>
      </c>
      <c r="CC600">
        <f>IF($CE600&gt;=40,INDEX($AN:$AN,$CD600+40),"")</f>
      </c>
      <c r="CD600">
        <f>IFERROR(MATCH($AM600,$AN$2:$AN$133,0)+1,0)</f>
      </c>
      <c r="CE600">
        <f>IFERROR(INDEX($AO$2:$AO$133,MATCH($AM600,$AN$2:$AN$133,0)),0)</f>
      </c>
      <c r="CF600">
        <f>IFERROR(LEFT($K600,FIND(" - ",$K600)-1),$K600)</f>
      </c>
      <c r="CG600" t="s">
        <v>1677</v>
      </c>
      <c r="CH600">
        <v>1</v>
      </c>
      <c r="CI600">
        <f>IF($DD600&gt;=1,INDEX($CG:$CG,$DC600+1),"")</f>
      </c>
      <c r="CJ600">
        <f>IF($DD600&gt;=2,INDEX($CG:$CG,$DC600+2),"")</f>
      </c>
      <c r="CK600">
        <f>IF($DD600&gt;=3,INDEX($CG:$CG,$DC600+3),"")</f>
      </c>
      <c r="CL600">
        <f>IF($DD600&gt;=4,INDEX($CG:$CG,$DC600+4),"")</f>
      </c>
      <c r="CM600">
        <f>IF($DD600&gt;=5,INDEX($CG:$CG,$DC600+5),"")</f>
      </c>
      <c r="CN600">
        <f>IF($DD600&gt;=6,INDEX($CG:$CG,$DC600+6),"")</f>
      </c>
      <c r="CO600">
        <f>IF($DD600&gt;=7,INDEX($CG:$CG,$DC600+7),"")</f>
      </c>
      <c r="CP600">
        <f>IF($DD600&gt;=8,INDEX($CG:$CG,$DC600+8),"")</f>
      </c>
      <c r="CQ600">
        <f>IF($DD600&gt;=9,INDEX($CG:$CG,$DC600+9),"")</f>
      </c>
      <c r="CR600">
        <f>IF($DD600&gt;=10,INDEX($CG:$CG,$DC600+10),"")</f>
      </c>
      <c r="CS600">
        <f>IF($DD600&gt;=11,INDEX($CG:$CG,$DC600+11),"")</f>
      </c>
      <c r="CT600">
        <f>IF($DD600&gt;=12,INDEX($CG:$CG,$DC600+12),"")</f>
      </c>
      <c r="CU600">
        <f>IF($DD600&gt;=13,INDEX($CG:$CG,$DC600+13),"")</f>
      </c>
      <c r="CV600">
        <f>IF($DD600&gt;=14,INDEX($CG:$CG,$DC600+14),"")</f>
      </c>
      <c r="CW600">
        <f>IF($DD600&gt;=15,INDEX($CG:$CG,$DC600+15),"")</f>
      </c>
      <c r="CX600">
        <f>IF($DD600&gt;=16,INDEX($CG:$CG,$DC600+16),"")</f>
      </c>
      <c r="CY600">
        <f>IF($DD600&gt;=17,INDEX($CG:$CG,$DC600+17),"")</f>
      </c>
      <c r="CZ600">
        <f>IF($DD600&gt;=18,INDEX($CG:$CG,$DC600+18),"")</f>
      </c>
      <c r="DA600">
        <f>IF($DD600&gt;=19,INDEX($CG:$CG,$DC600+19),"")</f>
      </c>
      <c r="DB600">
        <f>IF($DD600&gt;=20,INDEX($CG:$CG,$DC600+20),"")</f>
      </c>
      <c r="DC600">
        <f>IFERROR(MATCH($CF600,$CG$2:$CG$1558,0)+1,0)</f>
      </c>
      <c r="DD600">
        <f>IFERROR(INDEX($CH$2:$CH$1558,MATCH($CF600,$CG$2:$CG$1558,0)),0)</f>
      </c>
      <c r="DE600">
        <f>IFERROR(INDEX($AL:$AL,MATCH($G600,$AK:$AK,0))&amp;"","")</f>
      </c>
      <c r="DI600">
        <f>IF($GL600&gt;=1,INDEX($DF:$DF,$GK600+1),"")</f>
      </c>
      <c r="DJ600">
        <f>IF($GL600&gt;=2,INDEX($DF:$DF,$GK600+2),"")</f>
      </c>
      <c r="DK600">
        <f>IF($GL600&gt;=3,INDEX($DF:$DF,$GK600+3),"")</f>
      </c>
      <c r="DL600">
        <f>IF($GL600&gt;=4,INDEX($DF:$DF,$GK600+4),"")</f>
      </c>
      <c r="DM600">
        <f>IF($GL600&gt;=5,INDEX($DF:$DF,$GK600+5),"")</f>
      </c>
      <c r="DN600">
        <f>IF($GL600&gt;=6,INDEX($DF:$DF,$GK600+6),"")</f>
      </c>
      <c r="DO600">
        <f>IF($GL600&gt;=7,INDEX($DF:$DF,$GK600+7),"")</f>
      </c>
      <c r="DP600">
        <f>IF($GL600&gt;=8,INDEX($DF:$DF,$GK600+8),"")</f>
      </c>
      <c r="DQ600">
        <f>IF($GL600&gt;=9,INDEX($DF:$DF,$GK600+9),"")</f>
      </c>
      <c r="DR600">
        <f>IF($GL600&gt;=10,INDEX($DF:$DF,$GK600+10),"")</f>
      </c>
      <c r="DS600">
        <f>IF($GL600&gt;=11,INDEX($DF:$DF,$GK600+11),"")</f>
      </c>
      <c r="DT600">
        <f>IF($GL600&gt;=12,INDEX($DF:$DF,$GK600+12),"")</f>
      </c>
      <c r="DU600">
        <f>IF($GL600&gt;=13,INDEX($DF:$DF,$GK600+13),"")</f>
      </c>
      <c r="DV600">
        <f>IF($GL600&gt;=14,INDEX($DF:$DF,$GK600+14),"")</f>
      </c>
      <c r="DW600">
        <f>IF($GL600&gt;=15,INDEX($DF:$DF,$GK600+15),"")</f>
      </c>
      <c r="DX600">
        <f>IF($GL600&gt;=16,INDEX($DF:$DF,$GK600+16),"")</f>
      </c>
      <c r="DY600">
        <f>IF($GL600&gt;=17,INDEX($DF:$DF,$GK600+17),"")</f>
      </c>
      <c r="DZ600">
        <f>IF($GL600&gt;=18,INDEX($DF:$DF,$GK600+18),"")</f>
      </c>
      <c r="EA600">
        <f>IF($GL600&gt;=19,INDEX($DF:$DF,$GK600+19),"")</f>
      </c>
      <c r="EB600">
        <f>IF($GL600&gt;=20,INDEX($DF:$DF,$GK600+20),"")</f>
      </c>
      <c r="EC600">
        <f>IF($GL600&gt;=21,INDEX($DF:$DF,$GK600+21),"")</f>
      </c>
      <c r="ED600">
        <f>IF($GL600&gt;=22,INDEX($DF:$DF,$GK600+22),"")</f>
      </c>
      <c r="EE600">
        <f>IF($GL600&gt;=23,INDEX($DF:$DF,$GK600+23),"")</f>
      </c>
      <c r="EF600">
        <f>IF($GL600&gt;=24,INDEX($DF:$DF,$GK600+24),"")</f>
      </c>
      <c r="EG600">
        <f>IF($GL600&gt;=25,INDEX($DF:$DF,$GK600+25),"")</f>
      </c>
      <c r="EH600">
        <f>IF($GL600&gt;=26,INDEX($DF:$DF,$GK600+26),"")</f>
      </c>
      <c r="EI600">
        <f>IF($GL600&gt;=27,INDEX($DF:$DF,$GK600+27),"")</f>
      </c>
      <c r="EJ600">
        <f>IF($GL600&gt;=28,INDEX($DF:$DF,$GK600+28),"")</f>
      </c>
      <c r="EK600">
        <f>IF($GL600&gt;=29,INDEX($DF:$DF,$GK600+29),"")</f>
      </c>
      <c r="EL600">
        <f>IF($GL600&gt;=30,INDEX($DF:$DF,$GK600+30),"")</f>
      </c>
      <c r="EM600">
        <f>IF($GL600&gt;=31,INDEX($DF:$DF,$GK600+31),"")</f>
      </c>
      <c r="EN600">
        <f>IF($GL600&gt;=32,INDEX($DF:$DF,$GK600+32),"")</f>
      </c>
      <c r="EO600">
        <f>IF($GL600&gt;=33,INDEX($DF:$DF,$GK600+33),"")</f>
      </c>
      <c r="EP600">
        <f>IF($GL600&gt;=34,INDEX($DF:$DF,$GK600+34),"")</f>
      </c>
      <c r="EQ600">
        <f>IF($GL600&gt;=35,INDEX($DF:$DF,$GK600+35),"")</f>
      </c>
      <c r="ER600">
        <f>IF($GL600&gt;=36,INDEX($DF:$DF,$GK600+36),"")</f>
      </c>
      <c r="ES600">
        <f>IF($GL600&gt;=37,INDEX($DF:$DF,$GK600+37),"")</f>
      </c>
      <c r="ET600">
        <f>IF($GL600&gt;=38,INDEX($DF:$DF,$GK600+38),"")</f>
      </c>
      <c r="EU600">
        <f>IF($GL600&gt;=39,INDEX($DF:$DF,$GK600+39),"")</f>
      </c>
      <c r="EV600">
        <f>IF($GL600&gt;=40,INDEX($DF:$DF,$GK600+40),"")</f>
      </c>
      <c r="EW600">
        <f>IF($GL600&gt;=1,INDEX($DG:$DG,$GK600+1),"")</f>
      </c>
      <c r="EX600">
        <f>IF($GL600&gt;=2,INDEX($DG:$DG,$GK600+2),"")</f>
      </c>
      <c r="EY600">
        <f>IF($GL600&gt;=3,INDEX($DG:$DG,$GK600+3),"")</f>
      </c>
      <c r="EZ600">
        <f>IF($GL600&gt;=4,INDEX($DG:$DG,$GK600+4),"")</f>
      </c>
      <c r="FA600">
        <f>IF($GL600&gt;=5,INDEX($DG:$DG,$GK600+5),"")</f>
      </c>
      <c r="FB600">
        <f>IF($GL600&gt;=6,INDEX($DG:$DG,$GK600+6),"")</f>
      </c>
      <c r="FC600">
        <f>IF($GL600&gt;=7,INDEX($DG:$DG,$GK600+7),"")</f>
      </c>
      <c r="FD600">
        <f>IF($GL600&gt;=8,INDEX($DG:$DG,$GK600+8),"")</f>
      </c>
      <c r="FE600">
        <f>IF($GL600&gt;=9,INDEX($DG:$DG,$GK600+9),"")</f>
      </c>
      <c r="FF600">
        <f>IF($GL600&gt;=10,INDEX($DG:$DG,$GK600+10),"")</f>
      </c>
      <c r="FG600">
        <f>IF($GL600&gt;=11,INDEX($DG:$DG,$GK600+11),"")</f>
      </c>
      <c r="FH600">
        <f>IF($GL600&gt;=12,INDEX($DG:$DG,$GK600+12),"")</f>
      </c>
      <c r="FI600">
        <f>IF($GL600&gt;=13,INDEX($DG:$DG,$GK600+13),"")</f>
      </c>
      <c r="FJ600">
        <f>IF($GL600&gt;=14,INDEX($DG:$DG,$GK600+14),"")</f>
      </c>
      <c r="FK600">
        <f>IF($GL600&gt;=15,INDEX($DG:$DG,$GK600+15),"")</f>
      </c>
      <c r="FL600">
        <f>IF($GL600&gt;=16,INDEX($DG:$DG,$GK600+16),"")</f>
      </c>
      <c r="FM600">
        <f>IF($GL600&gt;=17,INDEX($DG:$DG,$GK600+17),"")</f>
      </c>
      <c r="FN600">
        <f>IF($GL600&gt;=18,INDEX($DG:$DG,$GK600+18),"")</f>
      </c>
      <c r="FO600">
        <f>IF($GL600&gt;=19,INDEX($DG:$DG,$GK600+19),"")</f>
      </c>
      <c r="FP600">
        <f>IF($GL600&gt;=20,INDEX($DG:$DG,$GK600+20),"")</f>
      </c>
      <c r="FQ600">
        <f>IF($GL600&gt;=21,INDEX($DG:$DG,$GK600+21),"")</f>
      </c>
      <c r="FR600">
        <f>IF($GL600&gt;=22,INDEX($DG:$DG,$GK600+22),"")</f>
      </c>
      <c r="FS600">
        <f>IF($GL600&gt;=23,INDEX($DG:$DG,$GK600+23),"")</f>
      </c>
      <c r="FT600">
        <f>IF($GL600&gt;=24,INDEX($DG:$DG,$GK600+24),"")</f>
      </c>
      <c r="FU600">
        <f>IF($GL600&gt;=25,INDEX($DG:$DG,$GK600+25),"")</f>
      </c>
      <c r="FV600">
        <f>IF($GL600&gt;=26,INDEX($DG:$DG,$GK600+26),"")</f>
      </c>
      <c r="FW600">
        <f>IF($GL600&gt;=27,INDEX($DG:$DG,$GK600+27),"")</f>
      </c>
      <c r="FX600">
        <f>IF($GL600&gt;=28,INDEX($DG:$DG,$GK600+28),"")</f>
      </c>
      <c r="FY600">
        <f>IF($GL600&gt;=29,INDEX($DG:$DG,$GK600+29),"")</f>
      </c>
      <c r="FZ600">
        <f>IF($GL600&gt;=30,INDEX($DG:$DG,$GK600+30),"")</f>
      </c>
      <c r="GA600">
        <f>IF($GL600&gt;=31,INDEX($DG:$DG,$GK600+31),"")</f>
      </c>
      <c r="GB600">
        <f>IF($GL600&gt;=32,INDEX($DG:$DG,$GK600+32),"")</f>
      </c>
      <c r="GC600">
        <f>IF($GL600&gt;=33,INDEX($DG:$DG,$GK600+33),"")</f>
      </c>
      <c r="GD600">
        <f>IF($GL600&gt;=34,INDEX($DG:$DG,$GK600+34),"")</f>
      </c>
      <c r="GE600">
        <f>IF($GL600&gt;=35,INDEX($DG:$DG,$GK600+35),"")</f>
      </c>
      <c r="GF600">
        <f>IF($GL600&gt;=36,INDEX($DG:$DG,$GK600+36),"")</f>
      </c>
      <c r="GG600">
        <f>IF($GL600&gt;=37,INDEX($DG:$DG,$GK600+37),"")</f>
      </c>
      <c r="GH600">
        <f>IF($GL600&gt;=38,INDEX($DG:$DG,$GK600+38),"")</f>
      </c>
      <c r="GI600">
        <f>IF($GL600&gt;=39,INDEX($DG:$DG,$GK600+39),"")</f>
      </c>
      <c r="GJ600">
        <f>IF($GL600&gt;=40,INDEX($DG:$DG,$GK600+40),"")</f>
      </c>
      <c r="GK600">
        <f>IFERROR(MATCH($DE600,$DF$2:$DF$166,0)+1,0)</f>
      </c>
      <c r="GL600">
        <f>IFERROR(INDEX($DH$2:$DH$166,MATCH($DE600,$DF$2:$DF$166,0)),0)</f>
      </c>
      <c r="GM600">
        <f>IFERROR(MATCH($H600,$DI$600:$EV$600,0),0)</f>
      </c>
      <c r="GN600">
        <f>IF($GM600&gt;0,INDEX($EW$600:$GJ$600,$GM600),"")</f>
      </c>
      <c r="GO600" t="s">
        <v>1451</v>
      </c>
      <c r="GQ600">
        <f>IF($IZ600&gt;=1,INDEX($GO:$GO,$IY600+1),"")</f>
      </c>
      <c r="GR600">
        <f>IF($IZ600&gt;=2,INDEX($GO:$GO,$IY600+2),"")</f>
      </c>
      <c r="GS600">
        <f>IF($IZ600&gt;=3,INDEX($GO:$GO,$IY600+3),"")</f>
      </c>
      <c r="GT600">
        <f>IF($IZ600&gt;=4,INDEX($GO:$GO,$IY600+4),"")</f>
      </c>
      <c r="GU600">
        <f>IF($IZ600&gt;=5,INDEX($GO:$GO,$IY600+5),"")</f>
      </c>
      <c r="GV600">
        <f>IF($IZ600&gt;=6,INDEX($GO:$GO,$IY600+6),"")</f>
      </c>
      <c r="GW600">
        <f>IF($IZ600&gt;=7,INDEX($GO:$GO,$IY600+7),"")</f>
      </c>
      <c r="GX600">
        <f>IF($IZ600&gt;=8,INDEX($GO:$GO,$IY600+8),"")</f>
      </c>
      <c r="GY600">
        <f>IF($IZ600&gt;=9,INDEX($GO:$GO,$IY600+9),"")</f>
      </c>
      <c r="GZ600">
        <f>IF($IZ600&gt;=10,INDEX($GO:$GO,$IY600+10),"")</f>
      </c>
      <c r="HA600">
        <f>IF($IZ600&gt;=11,INDEX($GO:$GO,$IY600+11),"")</f>
      </c>
      <c r="HB600">
        <f>IF($IZ600&gt;=12,INDEX($GO:$GO,$IY600+12),"")</f>
      </c>
      <c r="HC600">
        <f>IF($IZ600&gt;=13,INDEX($GO:$GO,$IY600+13),"")</f>
      </c>
      <c r="HD600">
        <f>IF($IZ600&gt;=14,INDEX($GO:$GO,$IY600+14),"")</f>
      </c>
      <c r="HE600">
        <f>IF($IZ600&gt;=15,INDEX($GO:$GO,$IY600+15),"")</f>
      </c>
      <c r="HF600">
        <f>IF($IZ600&gt;=16,INDEX($GO:$GO,$IY600+16),"")</f>
      </c>
      <c r="HG600">
        <f>IF($IZ600&gt;=17,INDEX($GO:$GO,$IY600+17),"")</f>
      </c>
      <c r="HH600">
        <f>IF($IZ600&gt;=18,INDEX($GO:$GO,$IY600+18),"")</f>
      </c>
      <c r="HI600">
        <f>IF($IZ600&gt;=19,INDEX($GO:$GO,$IY600+19),"")</f>
      </c>
      <c r="HJ600">
        <f>IF($IZ600&gt;=20,INDEX($GO:$GO,$IY600+20),"")</f>
      </c>
      <c r="HK600">
        <f>IF($IZ600&gt;=21,INDEX($GO:$GO,$IY600+21),"")</f>
      </c>
      <c r="HL600">
        <f>IF($IZ600&gt;=22,INDEX($GO:$GO,$IY600+22),"")</f>
      </c>
      <c r="HM600">
        <f>IF($IZ600&gt;=23,INDEX($GO:$GO,$IY600+23),"")</f>
      </c>
      <c r="HN600">
        <f>IF($IZ600&gt;=24,INDEX($GO:$GO,$IY600+24),"")</f>
      </c>
      <c r="HO600">
        <f>IF($IZ600&gt;=25,INDEX($GO:$GO,$IY600+25),"")</f>
      </c>
      <c r="HP600">
        <f>IF($IZ600&gt;=26,INDEX($GO:$GO,$IY600+26),"")</f>
      </c>
      <c r="HQ600">
        <f>IF($IZ600&gt;=27,INDEX($GO:$GO,$IY600+27),"")</f>
      </c>
      <c r="HR600">
        <f>IF($IZ600&gt;=28,INDEX($GO:$GO,$IY600+28),"")</f>
      </c>
      <c r="HS600">
        <f>IF($IZ600&gt;=29,INDEX($GO:$GO,$IY600+29),"")</f>
      </c>
      <c r="HT600">
        <f>IF($IZ600&gt;=30,INDEX($GO:$GO,$IY600+30),"")</f>
      </c>
      <c r="HU600">
        <f>IF($IZ600&gt;=31,INDEX($GO:$GO,$IY600+31),"")</f>
      </c>
      <c r="HV600">
        <f>IF($IZ600&gt;=32,INDEX($GO:$GO,$IY600+32),"")</f>
      </c>
      <c r="HW600">
        <f>IF($IZ600&gt;=33,INDEX($GO:$GO,$IY600+33),"")</f>
      </c>
      <c r="HX600">
        <f>IF($IZ600&gt;=34,INDEX($GO:$GO,$IY600+34),"")</f>
      </c>
      <c r="HY600">
        <f>IF($IZ600&gt;=35,INDEX($GO:$GO,$IY600+35),"")</f>
      </c>
      <c r="HZ600">
        <f>IF($IZ600&gt;=36,INDEX($GO:$GO,$IY600+36),"")</f>
      </c>
      <c r="IA600">
        <f>IF($IZ600&gt;=37,INDEX($GO:$GO,$IY600+37),"")</f>
      </c>
      <c r="IB600">
        <f>IF($IZ600&gt;=38,INDEX($GO:$GO,$IY600+38),"")</f>
      </c>
      <c r="IC600">
        <f>IF($IZ600&gt;=39,INDEX($GO:$GO,$IY600+39),"")</f>
      </c>
      <c r="ID600">
        <f>IF($IZ600&gt;=40,INDEX($GO:$GO,$IY600+40),"")</f>
      </c>
      <c r="IE600">
        <f>IF($IZ600&gt;=41,INDEX($GO:$GO,$IY600+41),"")</f>
      </c>
      <c r="IF600">
        <f>IF($IZ600&gt;=42,INDEX($GO:$GO,$IY600+42),"")</f>
      </c>
      <c r="IG600">
        <f>IF($IZ600&gt;=43,INDEX($GO:$GO,$IY600+43),"")</f>
      </c>
      <c r="IH600">
        <f>IF($IZ600&gt;=44,INDEX($GO:$GO,$IY600+44),"")</f>
      </c>
      <c r="II600">
        <f>IF($IZ600&gt;=45,INDEX($GO:$GO,$IY600+45),"")</f>
      </c>
      <c r="IJ600">
        <f>IF($IZ600&gt;=46,INDEX($GO:$GO,$IY600+46),"")</f>
      </c>
      <c r="IK600">
        <f>IF($IZ600&gt;=47,INDEX($GO:$GO,$IY600+47),"")</f>
      </c>
      <c r="IL600">
        <f>IF($IZ600&gt;=48,INDEX($GO:$GO,$IY600+48),"")</f>
      </c>
      <c r="IM600">
        <f>IF($IZ600&gt;=49,INDEX($GO:$GO,$IY600+49),"")</f>
      </c>
      <c r="IN600">
        <f>IF($IZ600&gt;=50,INDEX($GO:$GO,$IY600+50),"")</f>
      </c>
      <c r="IO600">
        <f>IF($IZ600&gt;=51,INDEX($GO:$GO,$IY600+51),"")</f>
      </c>
      <c r="IP600">
        <f>IF($IZ600&gt;=52,INDEX($GO:$GO,$IY600+52),"")</f>
      </c>
      <c r="IQ600">
        <f>IF($IZ600&gt;=53,INDEX($GO:$GO,$IY600+53),"")</f>
      </c>
      <c r="IR600">
        <f>IF($IZ600&gt;=54,INDEX($GO:$GO,$IY600+54),"")</f>
      </c>
      <c r="IS600">
        <f>IF($IZ600&gt;=55,INDEX($GO:$GO,$IY600+55),"")</f>
      </c>
      <c r="IT600">
        <f>IF($IZ600&gt;=56,INDEX($GO:$GO,$IY600+56),"")</f>
      </c>
      <c r="IU600">
        <f>IF($IZ600&gt;=57,INDEX($GO:$GO,$IY600+57),"")</f>
      </c>
      <c r="IV600">
        <f>IF($IZ600&gt;=58,INDEX($GO:$GO,$IY600+58),"")</f>
      </c>
      <c r="IW600">
        <f>IF($IZ600&gt;=59,INDEX($GO:$GO,$IY600+59),"")</f>
      </c>
      <c r="IX600">
        <f>IF($IZ600&gt;=60,INDEX($GO:$GO,$IY600+60),"")</f>
      </c>
      <c r="IY600">
        <f>IFERROR(MATCH($GN600,$GO$2:$GO$827,0)+1,0)</f>
      </c>
      <c r="IZ600">
        <f>IFERROR(INDEX($GP$2:$GP$827,MATCH($GN600,$GO$2:$GO$827,0)),0)</f>
      </c>
      <c r="JA600" t="s">
        <v>23</v>
      </c>
      <c r="JB600" t="s">
        <v>23</v>
      </c>
    </row>
    <row r="601" spans="1:262" x14ac:dyDescent="0.25">
      <c r="F601" s="1"/>
      <c r="G601" s="1"/>
      <c r="H601" s="1"/>
      <c r="I601" s="1"/>
      <c r="J601" s="1">
        <f>IFERROR(IF(FIND(" - ",$F601)&gt;0,MID($F601,FIND(" - ",$F601)+3,LEN($F601)),""),"")</f>
      </c>
      <c r="L601" s="1"/>
      <c r="N601" t="s">
        <v>23</v>
      </c>
      <c r="P601">
        <f>IF(OR($N601="",$O601=""),"",IFERROR($N601/$O601,0))</f>
      </c>
      <c r="Q601">
        <f>IF($N601="","",
IF($G601="","",
IF(ISNUMBER(SEARCH("exempt",LOWER($G601))),0,
$N601*(VALUE(SUBSTITUTE($G601,"%",""))/100))))</f>
      </c>
      <c r="W601">
        <f>IF($N601="","",
SUM($N601,$Q601,$U601,$R601,$T601)-
IF($V601="",0,VALUE($V601)))</f>
      </c>
      <c r="AE601" t="s">
        <v>1678</v>
      </c>
      <c r="AJ601" t="s">
        <v>1679</v>
      </c>
      <c r="AM601">
        <f>IFERROR(LEFT($F601,FIND(" - ",$F601)-1),$F601)</f>
      </c>
      <c r="AP601">
        <f>IF($CE601&gt;=1,INDEX($AN:$AN,$CD601+1),"")</f>
      </c>
      <c r="AQ601">
        <f>IF($CE601&gt;=2,INDEX($AN:$AN,$CD601+2),"")</f>
      </c>
      <c r="AR601">
        <f>IF($CE601&gt;=3,INDEX($AN:$AN,$CD601+3),"")</f>
      </c>
      <c r="AS601">
        <f>IF($CE601&gt;=4,INDEX($AN:$AN,$CD601+4),"")</f>
      </c>
      <c r="AT601">
        <f>IF($CE601&gt;=5,INDEX($AN:$AN,$CD601+5),"")</f>
      </c>
      <c r="AU601">
        <f>IF($CE601&gt;=6,INDEX($AN:$AN,$CD601+6),"")</f>
      </c>
      <c r="AV601">
        <f>IF($CE601&gt;=7,INDEX($AN:$AN,$CD601+7),"")</f>
      </c>
      <c r="AW601">
        <f>IF($CE601&gt;=8,INDEX($AN:$AN,$CD601+8),"")</f>
      </c>
      <c r="AX601">
        <f>IF($CE601&gt;=9,INDEX($AN:$AN,$CD601+9),"")</f>
      </c>
      <c r="AY601">
        <f>IF($CE601&gt;=10,INDEX($AN:$AN,$CD601+10),"")</f>
      </c>
      <c r="AZ601">
        <f>IF($CE601&gt;=11,INDEX($AN:$AN,$CD601+11),"")</f>
      </c>
      <c r="BA601">
        <f>IF($CE601&gt;=12,INDEX($AN:$AN,$CD601+12),"")</f>
      </c>
      <c r="BB601">
        <f>IF($CE601&gt;=13,INDEX($AN:$AN,$CD601+13),"")</f>
      </c>
      <c r="BC601">
        <f>IF($CE601&gt;=14,INDEX($AN:$AN,$CD601+14),"")</f>
      </c>
      <c r="BD601">
        <f>IF($CE601&gt;=15,INDEX($AN:$AN,$CD601+15),"")</f>
      </c>
      <c r="BE601">
        <f>IF($CE601&gt;=16,INDEX($AN:$AN,$CD601+16),"")</f>
      </c>
      <c r="BF601">
        <f>IF($CE601&gt;=17,INDEX($AN:$AN,$CD601+17),"")</f>
      </c>
      <c r="BG601">
        <f>IF($CE601&gt;=18,INDEX($AN:$AN,$CD601+18),"")</f>
      </c>
      <c r="BH601">
        <f>IF($CE601&gt;=19,INDEX($AN:$AN,$CD601+19),"")</f>
      </c>
      <c r="BI601">
        <f>IF($CE601&gt;=20,INDEX($AN:$AN,$CD601+20),"")</f>
      </c>
      <c r="BJ601">
        <f>IF($CE601&gt;=21,INDEX($AN:$AN,$CD601+21),"")</f>
      </c>
      <c r="BK601">
        <f>IF($CE601&gt;=22,INDEX($AN:$AN,$CD601+22),"")</f>
      </c>
      <c r="BL601">
        <f>IF($CE601&gt;=23,INDEX($AN:$AN,$CD601+23),"")</f>
      </c>
      <c r="BM601">
        <f>IF($CE601&gt;=24,INDEX($AN:$AN,$CD601+24),"")</f>
      </c>
      <c r="BN601">
        <f>IF($CE601&gt;=25,INDEX($AN:$AN,$CD601+25),"")</f>
      </c>
      <c r="BO601">
        <f>IF($CE601&gt;=26,INDEX($AN:$AN,$CD601+26),"")</f>
      </c>
      <c r="BP601">
        <f>IF($CE601&gt;=27,INDEX($AN:$AN,$CD601+27),"")</f>
      </c>
      <c r="BQ601">
        <f>IF($CE601&gt;=28,INDEX($AN:$AN,$CD601+28),"")</f>
      </c>
      <c r="BR601">
        <f>IF($CE601&gt;=29,INDEX($AN:$AN,$CD601+29),"")</f>
      </c>
      <c r="BS601">
        <f>IF($CE601&gt;=30,INDEX($AN:$AN,$CD601+30),"")</f>
      </c>
      <c r="BT601">
        <f>IF($CE601&gt;=31,INDEX($AN:$AN,$CD601+31),"")</f>
      </c>
      <c r="BU601">
        <f>IF($CE601&gt;=32,INDEX($AN:$AN,$CD601+32),"")</f>
      </c>
      <c r="BV601">
        <f>IF($CE601&gt;=33,INDEX($AN:$AN,$CD601+33),"")</f>
      </c>
      <c r="BW601">
        <f>IF($CE601&gt;=34,INDEX($AN:$AN,$CD601+34),"")</f>
      </c>
      <c r="BX601">
        <f>IF($CE601&gt;=35,INDEX($AN:$AN,$CD601+35),"")</f>
      </c>
      <c r="BY601">
        <f>IF($CE601&gt;=36,INDEX($AN:$AN,$CD601+36),"")</f>
      </c>
      <c r="BZ601">
        <f>IF($CE601&gt;=37,INDEX($AN:$AN,$CD601+37),"")</f>
      </c>
      <c r="CA601">
        <f>IF($CE601&gt;=38,INDEX($AN:$AN,$CD601+38),"")</f>
      </c>
      <c r="CB601">
        <f>IF($CE601&gt;=39,INDEX($AN:$AN,$CD601+39),"")</f>
      </c>
      <c r="CC601">
        <f>IF($CE601&gt;=40,INDEX($AN:$AN,$CD601+40),"")</f>
      </c>
      <c r="CD601">
        <f>IFERROR(MATCH($AM601,$AN$2:$AN$133,0)+1,0)</f>
      </c>
      <c r="CE601">
        <f>IFERROR(INDEX($AO$2:$AO$133,MATCH($AM601,$AN$2:$AN$133,0)),0)</f>
      </c>
      <c r="CF601">
        <f>IFERROR(LEFT($K601,FIND(" - ",$K601)-1),$K601)</f>
      </c>
      <c r="CG601" t="s">
        <v>108</v>
      </c>
      <c r="CI601">
        <f>IF($DD601&gt;=1,INDEX($CG:$CG,$DC601+1),"")</f>
      </c>
      <c r="CJ601">
        <f>IF($DD601&gt;=2,INDEX($CG:$CG,$DC601+2),"")</f>
      </c>
      <c r="CK601">
        <f>IF($DD601&gt;=3,INDEX($CG:$CG,$DC601+3),"")</f>
      </c>
      <c r="CL601">
        <f>IF($DD601&gt;=4,INDEX($CG:$CG,$DC601+4),"")</f>
      </c>
      <c r="CM601">
        <f>IF($DD601&gt;=5,INDEX($CG:$CG,$DC601+5),"")</f>
      </c>
      <c r="CN601">
        <f>IF($DD601&gt;=6,INDEX($CG:$CG,$DC601+6),"")</f>
      </c>
      <c r="CO601">
        <f>IF($DD601&gt;=7,INDEX($CG:$CG,$DC601+7),"")</f>
      </c>
      <c r="CP601">
        <f>IF($DD601&gt;=8,INDEX($CG:$CG,$DC601+8),"")</f>
      </c>
      <c r="CQ601">
        <f>IF($DD601&gt;=9,INDEX($CG:$CG,$DC601+9),"")</f>
      </c>
      <c r="CR601">
        <f>IF($DD601&gt;=10,INDEX($CG:$CG,$DC601+10),"")</f>
      </c>
      <c r="CS601">
        <f>IF($DD601&gt;=11,INDEX($CG:$CG,$DC601+11),"")</f>
      </c>
      <c r="CT601">
        <f>IF($DD601&gt;=12,INDEX($CG:$CG,$DC601+12),"")</f>
      </c>
      <c r="CU601">
        <f>IF($DD601&gt;=13,INDEX($CG:$CG,$DC601+13),"")</f>
      </c>
      <c r="CV601">
        <f>IF($DD601&gt;=14,INDEX($CG:$CG,$DC601+14),"")</f>
      </c>
      <c r="CW601">
        <f>IF($DD601&gt;=15,INDEX($CG:$CG,$DC601+15),"")</f>
      </c>
      <c r="CX601">
        <f>IF($DD601&gt;=16,INDEX($CG:$CG,$DC601+16),"")</f>
      </c>
      <c r="CY601">
        <f>IF($DD601&gt;=17,INDEX($CG:$CG,$DC601+17),"")</f>
      </c>
      <c r="CZ601">
        <f>IF($DD601&gt;=18,INDEX($CG:$CG,$DC601+18),"")</f>
      </c>
      <c r="DA601">
        <f>IF($DD601&gt;=19,INDEX($CG:$CG,$DC601+19),"")</f>
      </c>
      <c r="DB601">
        <f>IF($DD601&gt;=20,INDEX($CG:$CG,$DC601+20),"")</f>
      </c>
      <c r="DC601">
        <f>IFERROR(MATCH($CF601,$CG$2:$CG$1558,0)+1,0)</f>
      </c>
      <c r="DD601">
        <f>IFERROR(INDEX($CH$2:$CH$1558,MATCH($CF601,$CG$2:$CG$1558,0)),0)</f>
      </c>
      <c r="DE601">
        <f>IFERROR(INDEX($AL:$AL,MATCH($G601,$AK:$AK,0))&amp;"","")</f>
      </c>
      <c r="DI601">
        <f>IF($GL601&gt;=1,INDEX($DF:$DF,$GK601+1),"")</f>
      </c>
      <c r="DJ601">
        <f>IF($GL601&gt;=2,INDEX($DF:$DF,$GK601+2),"")</f>
      </c>
      <c r="DK601">
        <f>IF($GL601&gt;=3,INDEX($DF:$DF,$GK601+3),"")</f>
      </c>
      <c r="DL601">
        <f>IF($GL601&gt;=4,INDEX($DF:$DF,$GK601+4),"")</f>
      </c>
      <c r="DM601">
        <f>IF($GL601&gt;=5,INDEX($DF:$DF,$GK601+5),"")</f>
      </c>
      <c r="DN601">
        <f>IF($GL601&gt;=6,INDEX($DF:$DF,$GK601+6),"")</f>
      </c>
      <c r="DO601">
        <f>IF($GL601&gt;=7,INDEX($DF:$DF,$GK601+7),"")</f>
      </c>
      <c r="DP601">
        <f>IF($GL601&gt;=8,INDEX($DF:$DF,$GK601+8),"")</f>
      </c>
      <c r="DQ601">
        <f>IF($GL601&gt;=9,INDEX($DF:$DF,$GK601+9),"")</f>
      </c>
      <c r="DR601">
        <f>IF($GL601&gt;=10,INDEX($DF:$DF,$GK601+10),"")</f>
      </c>
      <c r="DS601">
        <f>IF($GL601&gt;=11,INDEX($DF:$DF,$GK601+11),"")</f>
      </c>
      <c r="DT601">
        <f>IF($GL601&gt;=12,INDEX($DF:$DF,$GK601+12),"")</f>
      </c>
      <c r="DU601">
        <f>IF($GL601&gt;=13,INDEX($DF:$DF,$GK601+13),"")</f>
      </c>
      <c r="DV601">
        <f>IF($GL601&gt;=14,INDEX($DF:$DF,$GK601+14),"")</f>
      </c>
      <c r="DW601">
        <f>IF($GL601&gt;=15,INDEX($DF:$DF,$GK601+15),"")</f>
      </c>
      <c r="DX601">
        <f>IF($GL601&gt;=16,INDEX($DF:$DF,$GK601+16),"")</f>
      </c>
      <c r="DY601">
        <f>IF($GL601&gt;=17,INDEX($DF:$DF,$GK601+17),"")</f>
      </c>
      <c r="DZ601">
        <f>IF($GL601&gt;=18,INDEX($DF:$DF,$GK601+18),"")</f>
      </c>
      <c r="EA601">
        <f>IF($GL601&gt;=19,INDEX($DF:$DF,$GK601+19),"")</f>
      </c>
      <c r="EB601">
        <f>IF($GL601&gt;=20,INDEX($DF:$DF,$GK601+20),"")</f>
      </c>
      <c r="EC601">
        <f>IF($GL601&gt;=21,INDEX($DF:$DF,$GK601+21),"")</f>
      </c>
      <c r="ED601">
        <f>IF($GL601&gt;=22,INDEX($DF:$DF,$GK601+22),"")</f>
      </c>
      <c r="EE601">
        <f>IF($GL601&gt;=23,INDEX($DF:$DF,$GK601+23),"")</f>
      </c>
      <c r="EF601">
        <f>IF($GL601&gt;=24,INDEX($DF:$DF,$GK601+24),"")</f>
      </c>
      <c r="EG601">
        <f>IF($GL601&gt;=25,INDEX($DF:$DF,$GK601+25),"")</f>
      </c>
      <c r="EH601">
        <f>IF($GL601&gt;=26,INDEX($DF:$DF,$GK601+26),"")</f>
      </c>
      <c r="EI601">
        <f>IF($GL601&gt;=27,INDEX($DF:$DF,$GK601+27),"")</f>
      </c>
      <c r="EJ601">
        <f>IF($GL601&gt;=28,INDEX($DF:$DF,$GK601+28),"")</f>
      </c>
      <c r="EK601">
        <f>IF($GL601&gt;=29,INDEX($DF:$DF,$GK601+29),"")</f>
      </c>
      <c r="EL601">
        <f>IF($GL601&gt;=30,INDEX($DF:$DF,$GK601+30),"")</f>
      </c>
      <c r="EM601">
        <f>IF($GL601&gt;=31,INDEX($DF:$DF,$GK601+31),"")</f>
      </c>
      <c r="EN601">
        <f>IF($GL601&gt;=32,INDEX($DF:$DF,$GK601+32),"")</f>
      </c>
      <c r="EO601">
        <f>IF($GL601&gt;=33,INDEX($DF:$DF,$GK601+33),"")</f>
      </c>
      <c r="EP601">
        <f>IF($GL601&gt;=34,INDEX($DF:$DF,$GK601+34),"")</f>
      </c>
      <c r="EQ601">
        <f>IF($GL601&gt;=35,INDEX($DF:$DF,$GK601+35),"")</f>
      </c>
      <c r="ER601">
        <f>IF($GL601&gt;=36,INDEX($DF:$DF,$GK601+36),"")</f>
      </c>
      <c r="ES601">
        <f>IF($GL601&gt;=37,INDEX($DF:$DF,$GK601+37),"")</f>
      </c>
      <c r="ET601">
        <f>IF($GL601&gt;=38,INDEX($DF:$DF,$GK601+38),"")</f>
      </c>
      <c r="EU601">
        <f>IF($GL601&gt;=39,INDEX($DF:$DF,$GK601+39),"")</f>
      </c>
      <c r="EV601">
        <f>IF($GL601&gt;=40,INDEX($DF:$DF,$GK601+40),"")</f>
      </c>
      <c r="EW601">
        <f>IF($GL601&gt;=1,INDEX($DG:$DG,$GK601+1),"")</f>
      </c>
      <c r="EX601">
        <f>IF($GL601&gt;=2,INDEX($DG:$DG,$GK601+2),"")</f>
      </c>
      <c r="EY601">
        <f>IF($GL601&gt;=3,INDEX($DG:$DG,$GK601+3),"")</f>
      </c>
      <c r="EZ601">
        <f>IF($GL601&gt;=4,INDEX($DG:$DG,$GK601+4),"")</f>
      </c>
      <c r="FA601">
        <f>IF($GL601&gt;=5,INDEX($DG:$DG,$GK601+5),"")</f>
      </c>
      <c r="FB601">
        <f>IF($GL601&gt;=6,INDEX($DG:$DG,$GK601+6),"")</f>
      </c>
      <c r="FC601">
        <f>IF($GL601&gt;=7,INDEX($DG:$DG,$GK601+7),"")</f>
      </c>
      <c r="FD601">
        <f>IF($GL601&gt;=8,INDEX($DG:$DG,$GK601+8),"")</f>
      </c>
      <c r="FE601">
        <f>IF($GL601&gt;=9,INDEX($DG:$DG,$GK601+9),"")</f>
      </c>
      <c r="FF601">
        <f>IF($GL601&gt;=10,INDEX($DG:$DG,$GK601+10),"")</f>
      </c>
      <c r="FG601">
        <f>IF($GL601&gt;=11,INDEX($DG:$DG,$GK601+11),"")</f>
      </c>
      <c r="FH601">
        <f>IF($GL601&gt;=12,INDEX($DG:$DG,$GK601+12),"")</f>
      </c>
      <c r="FI601">
        <f>IF($GL601&gt;=13,INDEX($DG:$DG,$GK601+13),"")</f>
      </c>
      <c r="FJ601">
        <f>IF($GL601&gt;=14,INDEX($DG:$DG,$GK601+14),"")</f>
      </c>
      <c r="FK601">
        <f>IF($GL601&gt;=15,INDEX($DG:$DG,$GK601+15),"")</f>
      </c>
      <c r="FL601">
        <f>IF($GL601&gt;=16,INDEX($DG:$DG,$GK601+16),"")</f>
      </c>
      <c r="FM601">
        <f>IF($GL601&gt;=17,INDEX($DG:$DG,$GK601+17),"")</f>
      </c>
      <c r="FN601">
        <f>IF($GL601&gt;=18,INDEX($DG:$DG,$GK601+18),"")</f>
      </c>
      <c r="FO601">
        <f>IF($GL601&gt;=19,INDEX($DG:$DG,$GK601+19),"")</f>
      </c>
      <c r="FP601">
        <f>IF($GL601&gt;=20,INDEX($DG:$DG,$GK601+20),"")</f>
      </c>
      <c r="FQ601">
        <f>IF($GL601&gt;=21,INDEX($DG:$DG,$GK601+21),"")</f>
      </c>
      <c r="FR601">
        <f>IF($GL601&gt;=22,INDEX($DG:$DG,$GK601+22),"")</f>
      </c>
      <c r="FS601">
        <f>IF($GL601&gt;=23,INDEX($DG:$DG,$GK601+23),"")</f>
      </c>
      <c r="FT601">
        <f>IF($GL601&gt;=24,INDEX($DG:$DG,$GK601+24),"")</f>
      </c>
      <c r="FU601">
        <f>IF($GL601&gt;=25,INDEX($DG:$DG,$GK601+25),"")</f>
      </c>
      <c r="FV601">
        <f>IF($GL601&gt;=26,INDEX($DG:$DG,$GK601+26),"")</f>
      </c>
      <c r="FW601">
        <f>IF($GL601&gt;=27,INDEX($DG:$DG,$GK601+27),"")</f>
      </c>
      <c r="FX601">
        <f>IF($GL601&gt;=28,INDEX($DG:$DG,$GK601+28),"")</f>
      </c>
      <c r="FY601">
        <f>IF($GL601&gt;=29,INDEX($DG:$DG,$GK601+29),"")</f>
      </c>
      <c r="FZ601">
        <f>IF($GL601&gt;=30,INDEX($DG:$DG,$GK601+30),"")</f>
      </c>
      <c r="GA601">
        <f>IF($GL601&gt;=31,INDEX($DG:$DG,$GK601+31),"")</f>
      </c>
      <c r="GB601">
        <f>IF($GL601&gt;=32,INDEX($DG:$DG,$GK601+32),"")</f>
      </c>
      <c r="GC601">
        <f>IF($GL601&gt;=33,INDEX($DG:$DG,$GK601+33),"")</f>
      </c>
      <c r="GD601">
        <f>IF($GL601&gt;=34,INDEX($DG:$DG,$GK601+34),"")</f>
      </c>
      <c r="GE601">
        <f>IF($GL601&gt;=35,INDEX($DG:$DG,$GK601+35),"")</f>
      </c>
      <c r="GF601">
        <f>IF($GL601&gt;=36,INDEX($DG:$DG,$GK601+36),"")</f>
      </c>
      <c r="GG601">
        <f>IF($GL601&gt;=37,INDEX($DG:$DG,$GK601+37),"")</f>
      </c>
      <c r="GH601">
        <f>IF($GL601&gt;=38,INDEX($DG:$DG,$GK601+38),"")</f>
      </c>
      <c r="GI601">
        <f>IF($GL601&gt;=39,INDEX($DG:$DG,$GK601+39),"")</f>
      </c>
      <c r="GJ601">
        <f>IF($GL601&gt;=40,INDEX($DG:$DG,$GK601+40),"")</f>
      </c>
      <c r="GK601">
        <f>IFERROR(MATCH($DE601,$DF$2:$DF$166,0)+1,0)</f>
      </c>
      <c r="GL601">
        <f>IFERROR(INDEX($DH$2:$DH$166,MATCH($DE601,$DF$2:$DF$166,0)),0)</f>
      </c>
      <c r="GM601">
        <f>IFERROR(MATCH($H601,$DI$601:$EV$601,0),0)</f>
      </c>
      <c r="GN601">
        <f>IF($GM601&gt;0,INDEX($EW$601:$GJ$601,$GM601),"")</f>
      </c>
      <c r="GO601" t="s">
        <v>1453</v>
      </c>
      <c r="GQ601">
        <f>IF($IZ601&gt;=1,INDEX($GO:$GO,$IY601+1),"")</f>
      </c>
      <c r="GR601">
        <f>IF($IZ601&gt;=2,INDEX($GO:$GO,$IY601+2),"")</f>
      </c>
      <c r="GS601">
        <f>IF($IZ601&gt;=3,INDEX($GO:$GO,$IY601+3),"")</f>
      </c>
      <c r="GT601">
        <f>IF($IZ601&gt;=4,INDEX($GO:$GO,$IY601+4),"")</f>
      </c>
      <c r="GU601">
        <f>IF($IZ601&gt;=5,INDEX($GO:$GO,$IY601+5),"")</f>
      </c>
      <c r="GV601">
        <f>IF($IZ601&gt;=6,INDEX($GO:$GO,$IY601+6),"")</f>
      </c>
      <c r="GW601">
        <f>IF($IZ601&gt;=7,INDEX($GO:$GO,$IY601+7),"")</f>
      </c>
      <c r="GX601">
        <f>IF($IZ601&gt;=8,INDEX($GO:$GO,$IY601+8),"")</f>
      </c>
      <c r="GY601">
        <f>IF($IZ601&gt;=9,INDEX($GO:$GO,$IY601+9),"")</f>
      </c>
      <c r="GZ601">
        <f>IF($IZ601&gt;=10,INDEX($GO:$GO,$IY601+10),"")</f>
      </c>
      <c r="HA601">
        <f>IF($IZ601&gt;=11,INDEX($GO:$GO,$IY601+11),"")</f>
      </c>
      <c r="HB601">
        <f>IF($IZ601&gt;=12,INDEX($GO:$GO,$IY601+12),"")</f>
      </c>
      <c r="HC601">
        <f>IF($IZ601&gt;=13,INDEX($GO:$GO,$IY601+13),"")</f>
      </c>
      <c r="HD601">
        <f>IF($IZ601&gt;=14,INDEX($GO:$GO,$IY601+14),"")</f>
      </c>
      <c r="HE601">
        <f>IF($IZ601&gt;=15,INDEX($GO:$GO,$IY601+15),"")</f>
      </c>
      <c r="HF601">
        <f>IF($IZ601&gt;=16,INDEX($GO:$GO,$IY601+16),"")</f>
      </c>
      <c r="HG601">
        <f>IF($IZ601&gt;=17,INDEX($GO:$GO,$IY601+17),"")</f>
      </c>
      <c r="HH601">
        <f>IF($IZ601&gt;=18,INDEX($GO:$GO,$IY601+18),"")</f>
      </c>
      <c r="HI601">
        <f>IF($IZ601&gt;=19,INDEX($GO:$GO,$IY601+19),"")</f>
      </c>
      <c r="HJ601">
        <f>IF($IZ601&gt;=20,INDEX($GO:$GO,$IY601+20),"")</f>
      </c>
      <c r="HK601">
        <f>IF($IZ601&gt;=21,INDEX($GO:$GO,$IY601+21),"")</f>
      </c>
      <c r="HL601">
        <f>IF($IZ601&gt;=22,INDEX($GO:$GO,$IY601+22),"")</f>
      </c>
      <c r="HM601">
        <f>IF($IZ601&gt;=23,INDEX($GO:$GO,$IY601+23),"")</f>
      </c>
      <c r="HN601">
        <f>IF($IZ601&gt;=24,INDEX($GO:$GO,$IY601+24),"")</f>
      </c>
      <c r="HO601">
        <f>IF($IZ601&gt;=25,INDEX($GO:$GO,$IY601+25),"")</f>
      </c>
      <c r="HP601">
        <f>IF($IZ601&gt;=26,INDEX($GO:$GO,$IY601+26),"")</f>
      </c>
      <c r="HQ601">
        <f>IF($IZ601&gt;=27,INDEX($GO:$GO,$IY601+27),"")</f>
      </c>
      <c r="HR601">
        <f>IF($IZ601&gt;=28,INDEX($GO:$GO,$IY601+28),"")</f>
      </c>
      <c r="HS601">
        <f>IF($IZ601&gt;=29,INDEX($GO:$GO,$IY601+29),"")</f>
      </c>
      <c r="HT601">
        <f>IF($IZ601&gt;=30,INDEX($GO:$GO,$IY601+30),"")</f>
      </c>
      <c r="HU601">
        <f>IF($IZ601&gt;=31,INDEX($GO:$GO,$IY601+31),"")</f>
      </c>
      <c r="HV601">
        <f>IF($IZ601&gt;=32,INDEX($GO:$GO,$IY601+32),"")</f>
      </c>
      <c r="HW601">
        <f>IF($IZ601&gt;=33,INDEX($GO:$GO,$IY601+33),"")</f>
      </c>
      <c r="HX601">
        <f>IF($IZ601&gt;=34,INDEX($GO:$GO,$IY601+34),"")</f>
      </c>
      <c r="HY601">
        <f>IF($IZ601&gt;=35,INDEX($GO:$GO,$IY601+35),"")</f>
      </c>
      <c r="HZ601">
        <f>IF($IZ601&gt;=36,INDEX($GO:$GO,$IY601+36),"")</f>
      </c>
      <c r="IA601">
        <f>IF($IZ601&gt;=37,INDEX($GO:$GO,$IY601+37),"")</f>
      </c>
      <c r="IB601">
        <f>IF($IZ601&gt;=38,INDEX($GO:$GO,$IY601+38),"")</f>
      </c>
      <c r="IC601">
        <f>IF($IZ601&gt;=39,INDEX($GO:$GO,$IY601+39),"")</f>
      </c>
      <c r="ID601">
        <f>IF($IZ601&gt;=40,INDEX($GO:$GO,$IY601+40),"")</f>
      </c>
      <c r="IE601">
        <f>IF($IZ601&gt;=41,INDEX($GO:$GO,$IY601+41),"")</f>
      </c>
      <c r="IF601">
        <f>IF($IZ601&gt;=42,INDEX($GO:$GO,$IY601+42),"")</f>
      </c>
      <c r="IG601">
        <f>IF($IZ601&gt;=43,INDEX($GO:$GO,$IY601+43),"")</f>
      </c>
      <c r="IH601">
        <f>IF($IZ601&gt;=44,INDEX($GO:$GO,$IY601+44),"")</f>
      </c>
      <c r="II601">
        <f>IF($IZ601&gt;=45,INDEX($GO:$GO,$IY601+45),"")</f>
      </c>
      <c r="IJ601">
        <f>IF($IZ601&gt;=46,INDEX($GO:$GO,$IY601+46),"")</f>
      </c>
      <c r="IK601">
        <f>IF($IZ601&gt;=47,INDEX($GO:$GO,$IY601+47),"")</f>
      </c>
      <c r="IL601">
        <f>IF($IZ601&gt;=48,INDEX($GO:$GO,$IY601+48),"")</f>
      </c>
      <c r="IM601">
        <f>IF($IZ601&gt;=49,INDEX($GO:$GO,$IY601+49),"")</f>
      </c>
      <c r="IN601">
        <f>IF($IZ601&gt;=50,INDEX($GO:$GO,$IY601+50),"")</f>
      </c>
      <c r="IO601">
        <f>IF($IZ601&gt;=51,INDEX($GO:$GO,$IY601+51),"")</f>
      </c>
      <c r="IP601">
        <f>IF($IZ601&gt;=52,INDEX($GO:$GO,$IY601+52),"")</f>
      </c>
      <c r="IQ601">
        <f>IF($IZ601&gt;=53,INDEX($GO:$GO,$IY601+53),"")</f>
      </c>
      <c r="IR601">
        <f>IF($IZ601&gt;=54,INDEX($GO:$GO,$IY601+54),"")</f>
      </c>
      <c r="IS601">
        <f>IF($IZ601&gt;=55,INDEX($GO:$GO,$IY601+55),"")</f>
      </c>
      <c r="IT601">
        <f>IF($IZ601&gt;=56,INDEX($GO:$GO,$IY601+56),"")</f>
      </c>
      <c r="IU601">
        <f>IF($IZ601&gt;=57,INDEX($GO:$GO,$IY601+57),"")</f>
      </c>
      <c r="IV601">
        <f>IF($IZ601&gt;=58,INDEX($GO:$GO,$IY601+58),"")</f>
      </c>
      <c r="IW601">
        <f>IF($IZ601&gt;=59,INDEX($GO:$GO,$IY601+59),"")</f>
      </c>
      <c r="IX601">
        <f>IF($IZ601&gt;=60,INDEX($GO:$GO,$IY601+60),"")</f>
      </c>
      <c r="IY601">
        <f>IFERROR(MATCH($GN601,$GO$2:$GO$827,0)+1,0)</f>
      </c>
      <c r="IZ601">
        <f>IFERROR(INDEX($GP$2:$GP$827,MATCH($GN601,$GO$2:$GO$827,0)),0)</f>
      </c>
      <c r="JA601" t="s">
        <v>23</v>
      </c>
      <c r="JB601" t="s">
        <v>23</v>
      </c>
    </row>
    <row r="602" spans="1:262" x14ac:dyDescent="0.25">
      <c r="F602" s="1"/>
      <c r="G602" s="1"/>
      <c r="H602" s="1"/>
      <c r="I602" s="1"/>
      <c r="J602" s="1">
        <f>IFERROR(IF(FIND(" - ",$F602)&gt;0,MID($F602,FIND(" - ",$F602)+3,LEN($F602)),""),"")</f>
      </c>
      <c r="L602" s="1"/>
      <c r="N602" t="s">
        <v>23</v>
      </c>
      <c r="P602">
        <f>IF(OR($N602="",$O602=""),"",IFERROR($N602/$O602,0))</f>
      </c>
      <c r="Q602">
        <f>IF($N602="","",
IF($G602="","",
IF(ISNUMBER(SEARCH("exempt",LOWER($G602))),0,
$N602*(VALUE(SUBSTITUTE($G602,"%",""))/100))))</f>
      </c>
      <c r="W602">
        <f>IF($N602="","",
SUM($N602,$Q602,$U602,$R602,$T602)-
IF($V602="",0,VALUE($V602)))</f>
      </c>
      <c r="AE602" t="s">
        <v>1680</v>
      </c>
      <c r="AJ602" t="s">
        <v>755</v>
      </c>
      <c r="AM602">
        <f>IFERROR(LEFT($F602,FIND(" - ",$F602)-1),$F602)</f>
      </c>
      <c r="AP602">
        <f>IF($CE602&gt;=1,INDEX($AN:$AN,$CD602+1),"")</f>
      </c>
      <c r="AQ602">
        <f>IF($CE602&gt;=2,INDEX($AN:$AN,$CD602+2),"")</f>
      </c>
      <c r="AR602">
        <f>IF($CE602&gt;=3,INDEX($AN:$AN,$CD602+3),"")</f>
      </c>
      <c r="AS602">
        <f>IF($CE602&gt;=4,INDEX($AN:$AN,$CD602+4),"")</f>
      </c>
      <c r="AT602">
        <f>IF($CE602&gt;=5,INDEX($AN:$AN,$CD602+5),"")</f>
      </c>
      <c r="AU602">
        <f>IF($CE602&gt;=6,INDEX($AN:$AN,$CD602+6),"")</f>
      </c>
      <c r="AV602">
        <f>IF($CE602&gt;=7,INDEX($AN:$AN,$CD602+7),"")</f>
      </c>
      <c r="AW602">
        <f>IF($CE602&gt;=8,INDEX($AN:$AN,$CD602+8),"")</f>
      </c>
      <c r="AX602">
        <f>IF($CE602&gt;=9,INDEX($AN:$AN,$CD602+9),"")</f>
      </c>
      <c r="AY602">
        <f>IF($CE602&gt;=10,INDEX($AN:$AN,$CD602+10),"")</f>
      </c>
      <c r="AZ602">
        <f>IF($CE602&gt;=11,INDEX($AN:$AN,$CD602+11),"")</f>
      </c>
      <c r="BA602">
        <f>IF($CE602&gt;=12,INDEX($AN:$AN,$CD602+12),"")</f>
      </c>
      <c r="BB602">
        <f>IF($CE602&gt;=13,INDEX($AN:$AN,$CD602+13),"")</f>
      </c>
      <c r="BC602">
        <f>IF($CE602&gt;=14,INDEX($AN:$AN,$CD602+14),"")</f>
      </c>
      <c r="BD602">
        <f>IF($CE602&gt;=15,INDEX($AN:$AN,$CD602+15),"")</f>
      </c>
      <c r="BE602">
        <f>IF($CE602&gt;=16,INDEX($AN:$AN,$CD602+16),"")</f>
      </c>
      <c r="BF602">
        <f>IF($CE602&gt;=17,INDEX($AN:$AN,$CD602+17),"")</f>
      </c>
      <c r="BG602">
        <f>IF($CE602&gt;=18,INDEX($AN:$AN,$CD602+18),"")</f>
      </c>
      <c r="BH602">
        <f>IF($CE602&gt;=19,INDEX($AN:$AN,$CD602+19),"")</f>
      </c>
      <c r="BI602">
        <f>IF($CE602&gt;=20,INDEX($AN:$AN,$CD602+20),"")</f>
      </c>
      <c r="BJ602">
        <f>IF($CE602&gt;=21,INDEX($AN:$AN,$CD602+21),"")</f>
      </c>
      <c r="BK602">
        <f>IF($CE602&gt;=22,INDEX($AN:$AN,$CD602+22),"")</f>
      </c>
      <c r="BL602">
        <f>IF($CE602&gt;=23,INDEX($AN:$AN,$CD602+23),"")</f>
      </c>
      <c r="BM602">
        <f>IF($CE602&gt;=24,INDEX($AN:$AN,$CD602+24),"")</f>
      </c>
      <c r="BN602">
        <f>IF($CE602&gt;=25,INDEX($AN:$AN,$CD602+25),"")</f>
      </c>
      <c r="BO602">
        <f>IF($CE602&gt;=26,INDEX($AN:$AN,$CD602+26),"")</f>
      </c>
      <c r="BP602">
        <f>IF($CE602&gt;=27,INDEX($AN:$AN,$CD602+27),"")</f>
      </c>
      <c r="BQ602">
        <f>IF($CE602&gt;=28,INDEX($AN:$AN,$CD602+28),"")</f>
      </c>
      <c r="BR602">
        <f>IF($CE602&gt;=29,INDEX($AN:$AN,$CD602+29),"")</f>
      </c>
      <c r="BS602">
        <f>IF($CE602&gt;=30,INDEX($AN:$AN,$CD602+30),"")</f>
      </c>
      <c r="BT602">
        <f>IF($CE602&gt;=31,INDEX($AN:$AN,$CD602+31),"")</f>
      </c>
      <c r="BU602">
        <f>IF($CE602&gt;=32,INDEX($AN:$AN,$CD602+32),"")</f>
      </c>
      <c r="BV602">
        <f>IF($CE602&gt;=33,INDEX($AN:$AN,$CD602+33),"")</f>
      </c>
      <c r="BW602">
        <f>IF($CE602&gt;=34,INDEX($AN:$AN,$CD602+34),"")</f>
      </c>
      <c r="BX602">
        <f>IF($CE602&gt;=35,INDEX($AN:$AN,$CD602+35),"")</f>
      </c>
      <c r="BY602">
        <f>IF($CE602&gt;=36,INDEX($AN:$AN,$CD602+36),"")</f>
      </c>
      <c r="BZ602">
        <f>IF($CE602&gt;=37,INDEX($AN:$AN,$CD602+37),"")</f>
      </c>
      <c r="CA602">
        <f>IF($CE602&gt;=38,INDEX($AN:$AN,$CD602+38),"")</f>
      </c>
      <c r="CB602">
        <f>IF($CE602&gt;=39,INDEX($AN:$AN,$CD602+39),"")</f>
      </c>
      <c r="CC602">
        <f>IF($CE602&gt;=40,INDEX($AN:$AN,$CD602+40),"")</f>
      </c>
      <c r="CD602">
        <f>IFERROR(MATCH($AM602,$AN$2:$AN$133,0)+1,0)</f>
      </c>
      <c r="CE602">
        <f>IFERROR(INDEX($AO$2:$AO$133,MATCH($AM602,$AN$2:$AN$133,0)),0)</f>
      </c>
      <c r="CF602">
        <f>IFERROR(LEFT($K602,FIND(" - ",$K602)-1),$K602)</f>
      </c>
      <c r="CG602" t="s">
        <v>1681</v>
      </c>
      <c r="CH602">
        <v>1</v>
      </c>
      <c r="CI602">
        <f>IF($DD602&gt;=1,INDEX($CG:$CG,$DC602+1),"")</f>
      </c>
      <c r="CJ602">
        <f>IF($DD602&gt;=2,INDEX($CG:$CG,$DC602+2),"")</f>
      </c>
      <c r="CK602">
        <f>IF($DD602&gt;=3,INDEX($CG:$CG,$DC602+3),"")</f>
      </c>
      <c r="CL602">
        <f>IF($DD602&gt;=4,INDEX($CG:$CG,$DC602+4),"")</f>
      </c>
      <c r="CM602">
        <f>IF($DD602&gt;=5,INDEX($CG:$CG,$DC602+5),"")</f>
      </c>
      <c r="CN602">
        <f>IF($DD602&gt;=6,INDEX($CG:$CG,$DC602+6),"")</f>
      </c>
      <c r="CO602">
        <f>IF($DD602&gt;=7,INDEX($CG:$CG,$DC602+7),"")</f>
      </c>
      <c r="CP602">
        <f>IF($DD602&gt;=8,INDEX($CG:$CG,$DC602+8),"")</f>
      </c>
      <c r="CQ602">
        <f>IF($DD602&gt;=9,INDEX($CG:$CG,$DC602+9),"")</f>
      </c>
      <c r="CR602">
        <f>IF($DD602&gt;=10,INDEX($CG:$CG,$DC602+10),"")</f>
      </c>
      <c r="CS602">
        <f>IF($DD602&gt;=11,INDEX($CG:$CG,$DC602+11),"")</f>
      </c>
      <c r="CT602">
        <f>IF($DD602&gt;=12,INDEX($CG:$CG,$DC602+12),"")</f>
      </c>
      <c r="CU602">
        <f>IF($DD602&gt;=13,INDEX($CG:$CG,$DC602+13),"")</f>
      </c>
      <c r="CV602">
        <f>IF($DD602&gt;=14,INDEX($CG:$CG,$DC602+14),"")</f>
      </c>
      <c r="CW602">
        <f>IF($DD602&gt;=15,INDEX($CG:$CG,$DC602+15),"")</f>
      </c>
      <c r="CX602">
        <f>IF($DD602&gt;=16,INDEX($CG:$CG,$DC602+16),"")</f>
      </c>
      <c r="CY602">
        <f>IF($DD602&gt;=17,INDEX($CG:$CG,$DC602+17),"")</f>
      </c>
      <c r="CZ602">
        <f>IF($DD602&gt;=18,INDEX($CG:$CG,$DC602+18),"")</f>
      </c>
      <c r="DA602">
        <f>IF($DD602&gt;=19,INDEX($CG:$CG,$DC602+19),"")</f>
      </c>
      <c r="DB602">
        <f>IF($DD602&gt;=20,INDEX($CG:$CG,$DC602+20),"")</f>
      </c>
      <c r="DC602">
        <f>IFERROR(MATCH($CF602,$CG$2:$CG$1558,0)+1,0)</f>
      </c>
      <c r="DD602">
        <f>IFERROR(INDEX($CH$2:$CH$1558,MATCH($CF602,$CG$2:$CG$1558,0)),0)</f>
      </c>
      <c r="DE602">
        <f>IFERROR(INDEX($AL:$AL,MATCH($G602,$AK:$AK,0))&amp;"","")</f>
      </c>
      <c r="DI602">
        <f>IF($GL602&gt;=1,INDEX($DF:$DF,$GK602+1),"")</f>
      </c>
      <c r="DJ602">
        <f>IF($GL602&gt;=2,INDEX($DF:$DF,$GK602+2),"")</f>
      </c>
      <c r="DK602">
        <f>IF($GL602&gt;=3,INDEX($DF:$DF,$GK602+3),"")</f>
      </c>
      <c r="DL602">
        <f>IF($GL602&gt;=4,INDEX($DF:$DF,$GK602+4),"")</f>
      </c>
      <c r="DM602">
        <f>IF($GL602&gt;=5,INDEX($DF:$DF,$GK602+5),"")</f>
      </c>
      <c r="DN602">
        <f>IF($GL602&gt;=6,INDEX($DF:$DF,$GK602+6),"")</f>
      </c>
      <c r="DO602">
        <f>IF($GL602&gt;=7,INDEX($DF:$DF,$GK602+7),"")</f>
      </c>
      <c r="DP602">
        <f>IF($GL602&gt;=8,INDEX($DF:$DF,$GK602+8),"")</f>
      </c>
      <c r="DQ602">
        <f>IF($GL602&gt;=9,INDEX($DF:$DF,$GK602+9),"")</f>
      </c>
      <c r="DR602">
        <f>IF($GL602&gt;=10,INDEX($DF:$DF,$GK602+10),"")</f>
      </c>
      <c r="DS602">
        <f>IF($GL602&gt;=11,INDEX($DF:$DF,$GK602+11),"")</f>
      </c>
      <c r="DT602">
        <f>IF($GL602&gt;=12,INDEX($DF:$DF,$GK602+12),"")</f>
      </c>
      <c r="DU602">
        <f>IF($GL602&gt;=13,INDEX($DF:$DF,$GK602+13),"")</f>
      </c>
      <c r="DV602">
        <f>IF($GL602&gt;=14,INDEX($DF:$DF,$GK602+14),"")</f>
      </c>
      <c r="DW602">
        <f>IF($GL602&gt;=15,INDEX($DF:$DF,$GK602+15),"")</f>
      </c>
      <c r="DX602">
        <f>IF($GL602&gt;=16,INDEX($DF:$DF,$GK602+16),"")</f>
      </c>
      <c r="DY602">
        <f>IF($GL602&gt;=17,INDEX($DF:$DF,$GK602+17),"")</f>
      </c>
      <c r="DZ602">
        <f>IF($GL602&gt;=18,INDEX($DF:$DF,$GK602+18),"")</f>
      </c>
      <c r="EA602">
        <f>IF($GL602&gt;=19,INDEX($DF:$DF,$GK602+19),"")</f>
      </c>
      <c r="EB602">
        <f>IF($GL602&gt;=20,INDEX($DF:$DF,$GK602+20),"")</f>
      </c>
      <c r="EC602">
        <f>IF($GL602&gt;=21,INDEX($DF:$DF,$GK602+21),"")</f>
      </c>
      <c r="ED602">
        <f>IF($GL602&gt;=22,INDEX($DF:$DF,$GK602+22),"")</f>
      </c>
      <c r="EE602">
        <f>IF($GL602&gt;=23,INDEX($DF:$DF,$GK602+23),"")</f>
      </c>
      <c r="EF602">
        <f>IF($GL602&gt;=24,INDEX($DF:$DF,$GK602+24),"")</f>
      </c>
      <c r="EG602">
        <f>IF($GL602&gt;=25,INDEX($DF:$DF,$GK602+25),"")</f>
      </c>
      <c r="EH602">
        <f>IF($GL602&gt;=26,INDEX($DF:$DF,$GK602+26),"")</f>
      </c>
      <c r="EI602">
        <f>IF($GL602&gt;=27,INDEX($DF:$DF,$GK602+27),"")</f>
      </c>
      <c r="EJ602">
        <f>IF($GL602&gt;=28,INDEX($DF:$DF,$GK602+28),"")</f>
      </c>
      <c r="EK602">
        <f>IF($GL602&gt;=29,INDEX($DF:$DF,$GK602+29),"")</f>
      </c>
      <c r="EL602">
        <f>IF($GL602&gt;=30,INDEX($DF:$DF,$GK602+30),"")</f>
      </c>
      <c r="EM602">
        <f>IF($GL602&gt;=31,INDEX($DF:$DF,$GK602+31),"")</f>
      </c>
      <c r="EN602">
        <f>IF($GL602&gt;=32,INDEX($DF:$DF,$GK602+32),"")</f>
      </c>
      <c r="EO602">
        <f>IF($GL602&gt;=33,INDEX($DF:$DF,$GK602+33),"")</f>
      </c>
      <c r="EP602">
        <f>IF($GL602&gt;=34,INDEX($DF:$DF,$GK602+34),"")</f>
      </c>
      <c r="EQ602">
        <f>IF($GL602&gt;=35,INDEX($DF:$DF,$GK602+35),"")</f>
      </c>
      <c r="ER602">
        <f>IF($GL602&gt;=36,INDEX($DF:$DF,$GK602+36),"")</f>
      </c>
      <c r="ES602">
        <f>IF($GL602&gt;=37,INDEX($DF:$DF,$GK602+37),"")</f>
      </c>
      <c r="ET602">
        <f>IF($GL602&gt;=38,INDEX($DF:$DF,$GK602+38),"")</f>
      </c>
      <c r="EU602">
        <f>IF($GL602&gt;=39,INDEX($DF:$DF,$GK602+39),"")</f>
      </c>
      <c r="EV602">
        <f>IF($GL602&gt;=40,INDEX($DF:$DF,$GK602+40),"")</f>
      </c>
      <c r="EW602">
        <f>IF($GL602&gt;=1,INDEX($DG:$DG,$GK602+1),"")</f>
      </c>
      <c r="EX602">
        <f>IF($GL602&gt;=2,INDEX($DG:$DG,$GK602+2),"")</f>
      </c>
      <c r="EY602">
        <f>IF($GL602&gt;=3,INDEX($DG:$DG,$GK602+3),"")</f>
      </c>
      <c r="EZ602">
        <f>IF($GL602&gt;=4,INDEX($DG:$DG,$GK602+4),"")</f>
      </c>
      <c r="FA602">
        <f>IF($GL602&gt;=5,INDEX($DG:$DG,$GK602+5),"")</f>
      </c>
      <c r="FB602">
        <f>IF($GL602&gt;=6,INDEX($DG:$DG,$GK602+6),"")</f>
      </c>
      <c r="FC602">
        <f>IF($GL602&gt;=7,INDEX($DG:$DG,$GK602+7),"")</f>
      </c>
      <c r="FD602">
        <f>IF($GL602&gt;=8,INDEX($DG:$DG,$GK602+8),"")</f>
      </c>
      <c r="FE602">
        <f>IF($GL602&gt;=9,INDEX($DG:$DG,$GK602+9),"")</f>
      </c>
      <c r="FF602">
        <f>IF($GL602&gt;=10,INDEX($DG:$DG,$GK602+10),"")</f>
      </c>
      <c r="FG602">
        <f>IF($GL602&gt;=11,INDEX($DG:$DG,$GK602+11),"")</f>
      </c>
      <c r="FH602">
        <f>IF($GL602&gt;=12,INDEX($DG:$DG,$GK602+12),"")</f>
      </c>
      <c r="FI602">
        <f>IF($GL602&gt;=13,INDEX($DG:$DG,$GK602+13),"")</f>
      </c>
      <c r="FJ602">
        <f>IF($GL602&gt;=14,INDEX($DG:$DG,$GK602+14),"")</f>
      </c>
      <c r="FK602">
        <f>IF($GL602&gt;=15,INDEX($DG:$DG,$GK602+15),"")</f>
      </c>
      <c r="FL602">
        <f>IF($GL602&gt;=16,INDEX($DG:$DG,$GK602+16),"")</f>
      </c>
      <c r="FM602">
        <f>IF($GL602&gt;=17,INDEX($DG:$DG,$GK602+17),"")</f>
      </c>
      <c r="FN602">
        <f>IF($GL602&gt;=18,INDEX($DG:$DG,$GK602+18),"")</f>
      </c>
      <c r="FO602">
        <f>IF($GL602&gt;=19,INDEX($DG:$DG,$GK602+19),"")</f>
      </c>
      <c r="FP602">
        <f>IF($GL602&gt;=20,INDEX($DG:$DG,$GK602+20),"")</f>
      </c>
      <c r="FQ602">
        <f>IF($GL602&gt;=21,INDEX($DG:$DG,$GK602+21),"")</f>
      </c>
      <c r="FR602">
        <f>IF($GL602&gt;=22,INDEX($DG:$DG,$GK602+22),"")</f>
      </c>
      <c r="FS602">
        <f>IF($GL602&gt;=23,INDEX($DG:$DG,$GK602+23),"")</f>
      </c>
      <c r="FT602">
        <f>IF($GL602&gt;=24,INDEX($DG:$DG,$GK602+24),"")</f>
      </c>
      <c r="FU602">
        <f>IF($GL602&gt;=25,INDEX($DG:$DG,$GK602+25),"")</f>
      </c>
      <c r="FV602">
        <f>IF($GL602&gt;=26,INDEX($DG:$DG,$GK602+26),"")</f>
      </c>
      <c r="FW602">
        <f>IF($GL602&gt;=27,INDEX($DG:$DG,$GK602+27),"")</f>
      </c>
      <c r="FX602">
        <f>IF($GL602&gt;=28,INDEX($DG:$DG,$GK602+28),"")</f>
      </c>
      <c r="FY602">
        <f>IF($GL602&gt;=29,INDEX($DG:$DG,$GK602+29),"")</f>
      </c>
      <c r="FZ602">
        <f>IF($GL602&gt;=30,INDEX($DG:$DG,$GK602+30),"")</f>
      </c>
      <c r="GA602">
        <f>IF($GL602&gt;=31,INDEX($DG:$DG,$GK602+31),"")</f>
      </c>
      <c r="GB602">
        <f>IF($GL602&gt;=32,INDEX($DG:$DG,$GK602+32),"")</f>
      </c>
      <c r="GC602">
        <f>IF($GL602&gt;=33,INDEX($DG:$DG,$GK602+33),"")</f>
      </c>
      <c r="GD602">
        <f>IF($GL602&gt;=34,INDEX($DG:$DG,$GK602+34),"")</f>
      </c>
      <c r="GE602">
        <f>IF($GL602&gt;=35,INDEX($DG:$DG,$GK602+35),"")</f>
      </c>
      <c r="GF602">
        <f>IF($GL602&gt;=36,INDEX($DG:$DG,$GK602+36),"")</f>
      </c>
      <c r="GG602">
        <f>IF($GL602&gt;=37,INDEX($DG:$DG,$GK602+37),"")</f>
      </c>
      <c r="GH602">
        <f>IF($GL602&gt;=38,INDEX($DG:$DG,$GK602+38),"")</f>
      </c>
      <c r="GI602">
        <f>IF($GL602&gt;=39,INDEX($DG:$DG,$GK602+39),"")</f>
      </c>
      <c r="GJ602">
        <f>IF($GL602&gt;=40,INDEX($DG:$DG,$GK602+40),"")</f>
      </c>
      <c r="GK602">
        <f>IFERROR(MATCH($DE602,$DF$2:$DF$166,0)+1,0)</f>
      </c>
      <c r="GL602">
        <f>IFERROR(INDEX($DH$2:$DH$166,MATCH($DE602,$DF$2:$DF$166,0)),0)</f>
      </c>
      <c r="GM602">
        <f>IFERROR(MATCH($H602,$DI$602:$EV$602,0),0)</f>
      </c>
      <c r="GN602">
        <f>IF($GM602&gt;0,INDEX($EW$602:$GJ$602,$GM602),"")</f>
      </c>
      <c r="GO602" t="s">
        <v>1455</v>
      </c>
      <c r="GQ602">
        <f>IF($IZ602&gt;=1,INDEX($GO:$GO,$IY602+1),"")</f>
      </c>
      <c r="GR602">
        <f>IF($IZ602&gt;=2,INDEX($GO:$GO,$IY602+2),"")</f>
      </c>
      <c r="GS602">
        <f>IF($IZ602&gt;=3,INDEX($GO:$GO,$IY602+3),"")</f>
      </c>
      <c r="GT602">
        <f>IF($IZ602&gt;=4,INDEX($GO:$GO,$IY602+4),"")</f>
      </c>
      <c r="GU602">
        <f>IF($IZ602&gt;=5,INDEX($GO:$GO,$IY602+5),"")</f>
      </c>
      <c r="GV602">
        <f>IF($IZ602&gt;=6,INDEX($GO:$GO,$IY602+6),"")</f>
      </c>
      <c r="GW602">
        <f>IF($IZ602&gt;=7,INDEX($GO:$GO,$IY602+7),"")</f>
      </c>
      <c r="GX602">
        <f>IF($IZ602&gt;=8,INDEX($GO:$GO,$IY602+8),"")</f>
      </c>
      <c r="GY602">
        <f>IF($IZ602&gt;=9,INDEX($GO:$GO,$IY602+9),"")</f>
      </c>
      <c r="GZ602">
        <f>IF($IZ602&gt;=10,INDEX($GO:$GO,$IY602+10),"")</f>
      </c>
      <c r="HA602">
        <f>IF($IZ602&gt;=11,INDEX($GO:$GO,$IY602+11),"")</f>
      </c>
      <c r="HB602">
        <f>IF($IZ602&gt;=12,INDEX($GO:$GO,$IY602+12),"")</f>
      </c>
      <c r="HC602">
        <f>IF($IZ602&gt;=13,INDEX($GO:$GO,$IY602+13),"")</f>
      </c>
      <c r="HD602">
        <f>IF($IZ602&gt;=14,INDEX($GO:$GO,$IY602+14),"")</f>
      </c>
      <c r="HE602">
        <f>IF($IZ602&gt;=15,INDEX($GO:$GO,$IY602+15),"")</f>
      </c>
      <c r="HF602">
        <f>IF($IZ602&gt;=16,INDEX($GO:$GO,$IY602+16),"")</f>
      </c>
      <c r="HG602">
        <f>IF($IZ602&gt;=17,INDEX($GO:$GO,$IY602+17),"")</f>
      </c>
      <c r="HH602">
        <f>IF($IZ602&gt;=18,INDEX($GO:$GO,$IY602+18),"")</f>
      </c>
      <c r="HI602">
        <f>IF($IZ602&gt;=19,INDEX($GO:$GO,$IY602+19),"")</f>
      </c>
      <c r="HJ602">
        <f>IF($IZ602&gt;=20,INDEX($GO:$GO,$IY602+20),"")</f>
      </c>
      <c r="HK602">
        <f>IF($IZ602&gt;=21,INDEX($GO:$GO,$IY602+21),"")</f>
      </c>
      <c r="HL602">
        <f>IF($IZ602&gt;=22,INDEX($GO:$GO,$IY602+22),"")</f>
      </c>
      <c r="HM602">
        <f>IF($IZ602&gt;=23,INDEX($GO:$GO,$IY602+23),"")</f>
      </c>
      <c r="HN602">
        <f>IF($IZ602&gt;=24,INDEX($GO:$GO,$IY602+24),"")</f>
      </c>
      <c r="HO602">
        <f>IF($IZ602&gt;=25,INDEX($GO:$GO,$IY602+25),"")</f>
      </c>
      <c r="HP602">
        <f>IF($IZ602&gt;=26,INDEX($GO:$GO,$IY602+26),"")</f>
      </c>
      <c r="HQ602">
        <f>IF($IZ602&gt;=27,INDEX($GO:$GO,$IY602+27),"")</f>
      </c>
      <c r="HR602">
        <f>IF($IZ602&gt;=28,INDEX($GO:$GO,$IY602+28),"")</f>
      </c>
      <c r="HS602">
        <f>IF($IZ602&gt;=29,INDEX($GO:$GO,$IY602+29),"")</f>
      </c>
      <c r="HT602">
        <f>IF($IZ602&gt;=30,INDEX($GO:$GO,$IY602+30),"")</f>
      </c>
      <c r="HU602">
        <f>IF($IZ602&gt;=31,INDEX($GO:$GO,$IY602+31),"")</f>
      </c>
      <c r="HV602">
        <f>IF($IZ602&gt;=32,INDEX($GO:$GO,$IY602+32),"")</f>
      </c>
      <c r="HW602">
        <f>IF($IZ602&gt;=33,INDEX($GO:$GO,$IY602+33),"")</f>
      </c>
      <c r="HX602">
        <f>IF($IZ602&gt;=34,INDEX($GO:$GO,$IY602+34),"")</f>
      </c>
      <c r="HY602">
        <f>IF($IZ602&gt;=35,INDEX($GO:$GO,$IY602+35),"")</f>
      </c>
      <c r="HZ602">
        <f>IF($IZ602&gt;=36,INDEX($GO:$GO,$IY602+36),"")</f>
      </c>
      <c r="IA602">
        <f>IF($IZ602&gt;=37,INDEX($GO:$GO,$IY602+37),"")</f>
      </c>
      <c r="IB602">
        <f>IF($IZ602&gt;=38,INDEX($GO:$GO,$IY602+38),"")</f>
      </c>
      <c r="IC602">
        <f>IF($IZ602&gt;=39,INDEX($GO:$GO,$IY602+39),"")</f>
      </c>
      <c r="ID602">
        <f>IF($IZ602&gt;=40,INDEX($GO:$GO,$IY602+40),"")</f>
      </c>
      <c r="IE602">
        <f>IF($IZ602&gt;=41,INDEX($GO:$GO,$IY602+41),"")</f>
      </c>
      <c r="IF602">
        <f>IF($IZ602&gt;=42,INDEX($GO:$GO,$IY602+42),"")</f>
      </c>
      <c r="IG602">
        <f>IF($IZ602&gt;=43,INDEX($GO:$GO,$IY602+43),"")</f>
      </c>
      <c r="IH602">
        <f>IF($IZ602&gt;=44,INDEX($GO:$GO,$IY602+44),"")</f>
      </c>
      <c r="II602">
        <f>IF($IZ602&gt;=45,INDEX($GO:$GO,$IY602+45),"")</f>
      </c>
      <c r="IJ602">
        <f>IF($IZ602&gt;=46,INDEX($GO:$GO,$IY602+46),"")</f>
      </c>
      <c r="IK602">
        <f>IF($IZ602&gt;=47,INDEX($GO:$GO,$IY602+47),"")</f>
      </c>
      <c r="IL602">
        <f>IF($IZ602&gt;=48,INDEX($GO:$GO,$IY602+48),"")</f>
      </c>
      <c r="IM602">
        <f>IF($IZ602&gt;=49,INDEX($GO:$GO,$IY602+49),"")</f>
      </c>
      <c r="IN602">
        <f>IF($IZ602&gt;=50,INDEX($GO:$GO,$IY602+50),"")</f>
      </c>
      <c r="IO602">
        <f>IF($IZ602&gt;=51,INDEX($GO:$GO,$IY602+51),"")</f>
      </c>
      <c r="IP602">
        <f>IF($IZ602&gt;=52,INDEX($GO:$GO,$IY602+52),"")</f>
      </c>
      <c r="IQ602">
        <f>IF($IZ602&gt;=53,INDEX($GO:$GO,$IY602+53),"")</f>
      </c>
      <c r="IR602">
        <f>IF($IZ602&gt;=54,INDEX($GO:$GO,$IY602+54),"")</f>
      </c>
      <c r="IS602">
        <f>IF($IZ602&gt;=55,INDEX($GO:$GO,$IY602+55),"")</f>
      </c>
      <c r="IT602">
        <f>IF($IZ602&gt;=56,INDEX($GO:$GO,$IY602+56),"")</f>
      </c>
      <c r="IU602">
        <f>IF($IZ602&gt;=57,INDEX($GO:$GO,$IY602+57),"")</f>
      </c>
      <c r="IV602">
        <f>IF($IZ602&gt;=58,INDEX($GO:$GO,$IY602+58),"")</f>
      </c>
      <c r="IW602">
        <f>IF($IZ602&gt;=59,INDEX($GO:$GO,$IY602+59),"")</f>
      </c>
      <c r="IX602">
        <f>IF($IZ602&gt;=60,INDEX($GO:$GO,$IY602+60),"")</f>
      </c>
      <c r="IY602">
        <f>IFERROR(MATCH($GN602,$GO$2:$GO$827,0)+1,0)</f>
      </c>
      <c r="IZ602">
        <f>IFERROR(INDEX($GP$2:$GP$827,MATCH($GN602,$GO$2:$GO$827,0)),0)</f>
      </c>
      <c r="JA602" t="s">
        <v>23</v>
      </c>
      <c r="JB602" t="s">
        <v>23</v>
      </c>
    </row>
    <row r="603" spans="1:262" x14ac:dyDescent="0.25">
      <c r="F603" s="1"/>
      <c r="G603" s="1"/>
      <c r="H603" s="1"/>
      <c r="I603" s="1"/>
      <c r="J603" s="1">
        <f>IFERROR(IF(FIND(" - ",$F603)&gt;0,MID($F603,FIND(" - ",$F603)+3,LEN($F603)),""),"")</f>
      </c>
      <c r="L603" s="1"/>
      <c r="N603" t="s">
        <v>23</v>
      </c>
      <c r="P603">
        <f>IF(OR($N603="",$O603=""),"",IFERROR($N603/$O603,0))</f>
      </c>
      <c r="Q603">
        <f>IF($N603="","",
IF($G603="","",
IF(ISNUMBER(SEARCH("exempt",LOWER($G603))),0,
$N603*(VALUE(SUBSTITUTE($G603,"%",""))/100))))</f>
      </c>
      <c r="W603">
        <f>IF($N603="","",
SUM($N603,$Q603,$U603,$R603,$T603)-
IF($V603="",0,VALUE($V603)))</f>
      </c>
      <c r="AE603" t="s">
        <v>1682</v>
      </c>
      <c r="AJ603" t="s">
        <v>1683</v>
      </c>
      <c r="AM603">
        <f>IFERROR(LEFT($F603,FIND(" - ",$F603)-1),$F603)</f>
      </c>
      <c r="AP603">
        <f>IF($CE603&gt;=1,INDEX($AN:$AN,$CD603+1),"")</f>
      </c>
      <c r="AQ603">
        <f>IF($CE603&gt;=2,INDEX($AN:$AN,$CD603+2),"")</f>
      </c>
      <c r="AR603">
        <f>IF($CE603&gt;=3,INDEX($AN:$AN,$CD603+3),"")</f>
      </c>
      <c r="AS603">
        <f>IF($CE603&gt;=4,INDEX($AN:$AN,$CD603+4),"")</f>
      </c>
      <c r="AT603">
        <f>IF($CE603&gt;=5,INDEX($AN:$AN,$CD603+5),"")</f>
      </c>
      <c r="AU603">
        <f>IF($CE603&gt;=6,INDEX($AN:$AN,$CD603+6),"")</f>
      </c>
      <c r="AV603">
        <f>IF($CE603&gt;=7,INDEX($AN:$AN,$CD603+7),"")</f>
      </c>
      <c r="AW603">
        <f>IF($CE603&gt;=8,INDEX($AN:$AN,$CD603+8),"")</f>
      </c>
      <c r="AX603">
        <f>IF($CE603&gt;=9,INDEX($AN:$AN,$CD603+9),"")</f>
      </c>
      <c r="AY603">
        <f>IF($CE603&gt;=10,INDEX($AN:$AN,$CD603+10),"")</f>
      </c>
      <c r="AZ603">
        <f>IF($CE603&gt;=11,INDEX($AN:$AN,$CD603+11),"")</f>
      </c>
      <c r="BA603">
        <f>IF($CE603&gt;=12,INDEX($AN:$AN,$CD603+12),"")</f>
      </c>
      <c r="BB603">
        <f>IF($CE603&gt;=13,INDEX($AN:$AN,$CD603+13),"")</f>
      </c>
      <c r="BC603">
        <f>IF($CE603&gt;=14,INDEX($AN:$AN,$CD603+14),"")</f>
      </c>
      <c r="BD603">
        <f>IF($CE603&gt;=15,INDEX($AN:$AN,$CD603+15),"")</f>
      </c>
      <c r="BE603">
        <f>IF($CE603&gt;=16,INDEX($AN:$AN,$CD603+16),"")</f>
      </c>
      <c r="BF603">
        <f>IF($CE603&gt;=17,INDEX($AN:$AN,$CD603+17),"")</f>
      </c>
      <c r="BG603">
        <f>IF($CE603&gt;=18,INDEX($AN:$AN,$CD603+18),"")</f>
      </c>
      <c r="BH603">
        <f>IF($CE603&gt;=19,INDEX($AN:$AN,$CD603+19),"")</f>
      </c>
      <c r="BI603">
        <f>IF($CE603&gt;=20,INDEX($AN:$AN,$CD603+20),"")</f>
      </c>
      <c r="BJ603">
        <f>IF($CE603&gt;=21,INDEX($AN:$AN,$CD603+21),"")</f>
      </c>
      <c r="BK603">
        <f>IF($CE603&gt;=22,INDEX($AN:$AN,$CD603+22),"")</f>
      </c>
      <c r="BL603">
        <f>IF($CE603&gt;=23,INDEX($AN:$AN,$CD603+23),"")</f>
      </c>
      <c r="BM603">
        <f>IF($CE603&gt;=24,INDEX($AN:$AN,$CD603+24),"")</f>
      </c>
      <c r="BN603">
        <f>IF($CE603&gt;=25,INDEX($AN:$AN,$CD603+25),"")</f>
      </c>
      <c r="BO603">
        <f>IF($CE603&gt;=26,INDEX($AN:$AN,$CD603+26),"")</f>
      </c>
      <c r="BP603">
        <f>IF($CE603&gt;=27,INDEX($AN:$AN,$CD603+27),"")</f>
      </c>
      <c r="BQ603">
        <f>IF($CE603&gt;=28,INDEX($AN:$AN,$CD603+28),"")</f>
      </c>
      <c r="BR603">
        <f>IF($CE603&gt;=29,INDEX($AN:$AN,$CD603+29),"")</f>
      </c>
      <c r="BS603">
        <f>IF($CE603&gt;=30,INDEX($AN:$AN,$CD603+30),"")</f>
      </c>
      <c r="BT603">
        <f>IF($CE603&gt;=31,INDEX($AN:$AN,$CD603+31),"")</f>
      </c>
      <c r="BU603">
        <f>IF($CE603&gt;=32,INDEX($AN:$AN,$CD603+32),"")</f>
      </c>
      <c r="BV603">
        <f>IF($CE603&gt;=33,INDEX($AN:$AN,$CD603+33),"")</f>
      </c>
      <c r="BW603">
        <f>IF($CE603&gt;=34,INDEX($AN:$AN,$CD603+34),"")</f>
      </c>
      <c r="BX603">
        <f>IF($CE603&gt;=35,INDEX($AN:$AN,$CD603+35),"")</f>
      </c>
      <c r="BY603">
        <f>IF($CE603&gt;=36,INDEX($AN:$AN,$CD603+36),"")</f>
      </c>
      <c r="BZ603">
        <f>IF($CE603&gt;=37,INDEX($AN:$AN,$CD603+37),"")</f>
      </c>
      <c r="CA603">
        <f>IF($CE603&gt;=38,INDEX($AN:$AN,$CD603+38),"")</f>
      </c>
      <c r="CB603">
        <f>IF($CE603&gt;=39,INDEX($AN:$AN,$CD603+39),"")</f>
      </c>
      <c r="CC603">
        <f>IF($CE603&gt;=40,INDEX($AN:$AN,$CD603+40),"")</f>
      </c>
      <c r="CD603">
        <f>IFERROR(MATCH($AM603,$AN$2:$AN$133,0)+1,0)</f>
      </c>
      <c r="CE603">
        <f>IFERROR(INDEX($AO$2:$AO$133,MATCH($AM603,$AN$2:$AN$133,0)),0)</f>
      </c>
      <c r="CF603">
        <f>IFERROR(LEFT($K603,FIND(" - ",$K603)-1),$K603)</f>
      </c>
      <c r="CG603" t="s">
        <v>206</v>
      </c>
      <c r="CI603">
        <f>IF($DD603&gt;=1,INDEX($CG:$CG,$DC603+1),"")</f>
      </c>
      <c r="CJ603">
        <f>IF($DD603&gt;=2,INDEX($CG:$CG,$DC603+2),"")</f>
      </c>
      <c r="CK603">
        <f>IF($DD603&gt;=3,INDEX($CG:$CG,$DC603+3),"")</f>
      </c>
      <c r="CL603">
        <f>IF($DD603&gt;=4,INDEX($CG:$CG,$DC603+4),"")</f>
      </c>
      <c r="CM603">
        <f>IF($DD603&gt;=5,INDEX($CG:$CG,$DC603+5),"")</f>
      </c>
      <c r="CN603">
        <f>IF($DD603&gt;=6,INDEX($CG:$CG,$DC603+6),"")</f>
      </c>
      <c r="CO603">
        <f>IF($DD603&gt;=7,INDEX($CG:$CG,$DC603+7),"")</f>
      </c>
      <c r="CP603">
        <f>IF($DD603&gt;=8,INDEX($CG:$CG,$DC603+8),"")</f>
      </c>
      <c r="CQ603">
        <f>IF($DD603&gt;=9,INDEX($CG:$CG,$DC603+9),"")</f>
      </c>
      <c r="CR603">
        <f>IF($DD603&gt;=10,INDEX($CG:$CG,$DC603+10),"")</f>
      </c>
      <c r="CS603">
        <f>IF($DD603&gt;=11,INDEX($CG:$CG,$DC603+11),"")</f>
      </c>
      <c r="CT603">
        <f>IF($DD603&gt;=12,INDEX($CG:$CG,$DC603+12),"")</f>
      </c>
      <c r="CU603">
        <f>IF($DD603&gt;=13,INDEX($CG:$CG,$DC603+13),"")</f>
      </c>
      <c r="CV603">
        <f>IF($DD603&gt;=14,INDEX($CG:$CG,$DC603+14),"")</f>
      </c>
      <c r="CW603">
        <f>IF($DD603&gt;=15,INDEX($CG:$CG,$DC603+15),"")</f>
      </c>
      <c r="CX603">
        <f>IF($DD603&gt;=16,INDEX($CG:$CG,$DC603+16),"")</f>
      </c>
      <c r="CY603">
        <f>IF($DD603&gt;=17,INDEX($CG:$CG,$DC603+17),"")</f>
      </c>
      <c r="CZ603">
        <f>IF($DD603&gt;=18,INDEX($CG:$CG,$DC603+18),"")</f>
      </c>
      <c r="DA603">
        <f>IF($DD603&gt;=19,INDEX($CG:$CG,$DC603+19),"")</f>
      </c>
      <c r="DB603">
        <f>IF($DD603&gt;=20,INDEX($CG:$CG,$DC603+20),"")</f>
      </c>
      <c r="DC603">
        <f>IFERROR(MATCH($CF603,$CG$2:$CG$1558,0)+1,0)</f>
      </c>
      <c r="DD603">
        <f>IFERROR(INDEX($CH$2:$CH$1558,MATCH($CF603,$CG$2:$CG$1558,0)),0)</f>
      </c>
      <c r="DE603">
        <f>IFERROR(INDEX($AL:$AL,MATCH($G603,$AK:$AK,0))&amp;"","")</f>
      </c>
      <c r="DI603">
        <f>IF($GL603&gt;=1,INDEX($DF:$DF,$GK603+1),"")</f>
      </c>
      <c r="DJ603">
        <f>IF($GL603&gt;=2,INDEX($DF:$DF,$GK603+2),"")</f>
      </c>
      <c r="DK603">
        <f>IF($GL603&gt;=3,INDEX($DF:$DF,$GK603+3),"")</f>
      </c>
      <c r="DL603">
        <f>IF($GL603&gt;=4,INDEX($DF:$DF,$GK603+4),"")</f>
      </c>
      <c r="DM603">
        <f>IF($GL603&gt;=5,INDEX($DF:$DF,$GK603+5),"")</f>
      </c>
      <c r="DN603">
        <f>IF($GL603&gt;=6,INDEX($DF:$DF,$GK603+6),"")</f>
      </c>
      <c r="DO603">
        <f>IF($GL603&gt;=7,INDEX($DF:$DF,$GK603+7),"")</f>
      </c>
      <c r="DP603">
        <f>IF($GL603&gt;=8,INDEX($DF:$DF,$GK603+8),"")</f>
      </c>
      <c r="DQ603">
        <f>IF($GL603&gt;=9,INDEX($DF:$DF,$GK603+9),"")</f>
      </c>
      <c r="DR603">
        <f>IF($GL603&gt;=10,INDEX($DF:$DF,$GK603+10),"")</f>
      </c>
      <c r="DS603">
        <f>IF($GL603&gt;=11,INDEX($DF:$DF,$GK603+11),"")</f>
      </c>
      <c r="DT603">
        <f>IF($GL603&gt;=12,INDEX($DF:$DF,$GK603+12),"")</f>
      </c>
      <c r="DU603">
        <f>IF($GL603&gt;=13,INDEX($DF:$DF,$GK603+13),"")</f>
      </c>
      <c r="DV603">
        <f>IF($GL603&gt;=14,INDEX($DF:$DF,$GK603+14),"")</f>
      </c>
      <c r="DW603">
        <f>IF($GL603&gt;=15,INDEX($DF:$DF,$GK603+15),"")</f>
      </c>
      <c r="DX603">
        <f>IF($GL603&gt;=16,INDEX($DF:$DF,$GK603+16),"")</f>
      </c>
      <c r="DY603">
        <f>IF($GL603&gt;=17,INDEX($DF:$DF,$GK603+17),"")</f>
      </c>
      <c r="DZ603">
        <f>IF($GL603&gt;=18,INDEX($DF:$DF,$GK603+18),"")</f>
      </c>
      <c r="EA603">
        <f>IF($GL603&gt;=19,INDEX($DF:$DF,$GK603+19),"")</f>
      </c>
      <c r="EB603">
        <f>IF($GL603&gt;=20,INDEX($DF:$DF,$GK603+20),"")</f>
      </c>
      <c r="EC603">
        <f>IF($GL603&gt;=21,INDEX($DF:$DF,$GK603+21),"")</f>
      </c>
      <c r="ED603">
        <f>IF($GL603&gt;=22,INDEX($DF:$DF,$GK603+22),"")</f>
      </c>
      <c r="EE603">
        <f>IF($GL603&gt;=23,INDEX($DF:$DF,$GK603+23),"")</f>
      </c>
      <c r="EF603">
        <f>IF($GL603&gt;=24,INDEX($DF:$DF,$GK603+24),"")</f>
      </c>
      <c r="EG603">
        <f>IF($GL603&gt;=25,INDEX($DF:$DF,$GK603+25),"")</f>
      </c>
      <c r="EH603">
        <f>IF($GL603&gt;=26,INDEX($DF:$DF,$GK603+26),"")</f>
      </c>
      <c r="EI603">
        <f>IF($GL603&gt;=27,INDEX($DF:$DF,$GK603+27),"")</f>
      </c>
      <c r="EJ603">
        <f>IF($GL603&gt;=28,INDEX($DF:$DF,$GK603+28),"")</f>
      </c>
      <c r="EK603">
        <f>IF($GL603&gt;=29,INDEX($DF:$DF,$GK603+29),"")</f>
      </c>
      <c r="EL603">
        <f>IF($GL603&gt;=30,INDEX($DF:$DF,$GK603+30),"")</f>
      </c>
      <c r="EM603">
        <f>IF($GL603&gt;=31,INDEX($DF:$DF,$GK603+31),"")</f>
      </c>
      <c r="EN603">
        <f>IF($GL603&gt;=32,INDEX($DF:$DF,$GK603+32),"")</f>
      </c>
      <c r="EO603">
        <f>IF($GL603&gt;=33,INDEX($DF:$DF,$GK603+33),"")</f>
      </c>
      <c r="EP603">
        <f>IF($GL603&gt;=34,INDEX($DF:$DF,$GK603+34),"")</f>
      </c>
      <c r="EQ603">
        <f>IF($GL603&gt;=35,INDEX($DF:$DF,$GK603+35),"")</f>
      </c>
      <c r="ER603">
        <f>IF($GL603&gt;=36,INDEX($DF:$DF,$GK603+36),"")</f>
      </c>
      <c r="ES603">
        <f>IF($GL603&gt;=37,INDEX($DF:$DF,$GK603+37),"")</f>
      </c>
      <c r="ET603">
        <f>IF($GL603&gt;=38,INDEX($DF:$DF,$GK603+38),"")</f>
      </c>
      <c r="EU603">
        <f>IF($GL603&gt;=39,INDEX($DF:$DF,$GK603+39),"")</f>
      </c>
      <c r="EV603">
        <f>IF($GL603&gt;=40,INDEX($DF:$DF,$GK603+40),"")</f>
      </c>
      <c r="EW603">
        <f>IF($GL603&gt;=1,INDEX($DG:$DG,$GK603+1),"")</f>
      </c>
      <c r="EX603">
        <f>IF($GL603&gt;=2,INDEX($DG:$DG,$GK603+2),"")</f>
      </c>
      <c r="EY603">
        <f>IF($GL603&gt;=3,INDEX($DG:$DG,$GK603+3),"")</f>
      </c>
      <c r="EZ603">
        <f>IF($GL603&gt;=4,INDEX($DG:$DG,$GK603+4),"")</f>
      </c>
      <c r="FA603">
        <f>IF($GL603&gt;=5,INDEX($DG:$DG,$GK603+5),"")</f>
      </c>
      <c r="FB603">
        <f>IF($GL603&gt;=6,INDEX($DG:$DG,$GK603+6),"")</f>
      </c>
      <c r="FC603">
        <f>IF($GL603&gt;=7,INDEX($DG:$DG,$GK603+7),"")</f>
      </c>
      <c r="FD603">
        <f>IF($GL603&gt;=8,INDEX($DG:$DG,$GK603+8),"")</f>
      </c>
      <c r="FE603">
        <f>IF($GL603&gt;=9,INDEX($DG:$DG,$GK603+9),"")</f>
      </c>
      <c r="FF603">
        <f>IF($GL603&gt;=10,INDEX($DG:$DG,$GK603+10),"")</f>
      </c>
      <c r="FG603">
        <f>IF($GL603&gt;=11,INDEX($DG:$DG,$GK603+11),"")</f>
      </c>
      <c r="FH603">
        <f>IF($GL603&gt;=12,INDEX($DG:$DG,$GK603+12),"")</f>
      </c>
      <c r="FI603">
        <f>IF($GL603&gt;=13,INDEX($DG:$DG,$GK603+13),"")</f>
      </c>
      <c r="FJ603">
        <f>IF($GL603&gt;=14,INDEX($DG:$DG,$GK603+14),"")</f>
      </c>
      <c r="FK603">
        <f>IF($GL603&gt;=15,INDEX($DG:$DG,$GK603+15),"")</f>
      </c>
      <c r="FL603">
        <f>IF($GL603&gt;=16,INDEX($DG:$DG,$GK603+16),"")</f>
      </c>
      <c r="FM603">
        <f>IF($GL603&gt;=17,INDEX($DG:$DG,$GK603+17),"")</f>
      </c>
      <c r="FN603">
        <f>IF($GL603&gt;=18,INDEX($DG:$DG,$GK603+18),"")</f>
      </c>
      <c r="FO603">
        <f>IF($GL603&gt;=19,INDEX($DG:$DG,$GK603+19),"")</f>
      </c>
      <c r="FP603">
        <f>IF($GL603&gt;=20,INDEX($DG:$DG,$GK603+20),"")</f>
      </c>
      <c r="FQ603">
        <f>IF($GL603&gt;=21,INDEX($DG:$DG,$GK603+21),"")</f>
      </c>
      <c r="FR603">
        <f>IF($GL603&gt;=22,INDEX($DG:$DG,$GK603+22),"")</f>
      </c>
      <c r="FS603">
        <f>IF($GL603&gt;=23,INDEX($DG:$DG,$GK603+23),"")</f>
      </c>
      <c r="FT603">
        <f>IF($GL603&gt;=24,INDEX($DG:$DG,$GK603+24),"")</f>
      </c>
      <c r="FU603">
        <f>IF($GL603&gt;=25,INDEX($DG:$DG,$GK603+25),"")</f>
      </c>
      <c r="FV603">
        <f>IF($GL603&gt;=26,INDEX($DG:$DG,$GK603+26),"")</f>
      </c>
      <c r="FW603">
        <f>IF($GL603&gt;=27,INDEX($DG:$DG,$GK603+27),"")</f>
      </c>
      <c r="FX603">
        <f>IF($GL603&gt;=28,INDEX($DG:$DG,$GK603+28),"")</f>
      </c>
      <c r="FY603">
        <f>IF($GL603&gt;=29,INDEX($DG:$DG,$GK603+29),"")</f>
      </c>
      <c r="FZ603">
        <f>IF($GL603&gt;=30,INDEX($DG:$DG,$GK603+30),"")</f>
      </c>
      <c r="GA603">
        <f>IF($GL603&gt;=31,INDEX($DG:$DG,$GK603+31),"")</f>
      </c>
      <c r="GB603">
        <f>IF($GL603&gt;=32,INDEX($DG:$DG,$GK603+32),"")</f>
      </c>
      <c r="GC603">
        <f>IF($GL603&gt;=33,INDEX($DG:$DG,$GK603+33),"")</f>
      </c>
      <c r="GD603">
        <f>IF($GL603&gt;=34,INDEX($DG:$DG,$GK603+34),"")</f>
      </c>
      <c r="GE603">
        <f>IF($GL603&gt;=35,INDEX($DG:$DG,$GK603+35),"")</f>
      </c>
      <c r="GF603">
        <f>IF($GL603&gt;=36,INDEX($DG:$DG,$GK603+36),"")</f>
      </c>
      <c r="GG603">
        <f>IF($GL603&gt;=37,INDEX($DG:$DG,$GK603+37),"")</f>
      </c>
      <c r="GH603">
        <f>IF($GL603&gt;=38,INDEX($DG:$DG,$GK603+38),"")</f>
      </c>
      <c r="GI603">
        <f>IF($GL603&gt;=39,INDEX($DG:$DG,$GK603+39),"")</f>
      </c>
      <c r="GJ603">
        <f>IF($GL603&gt;=40,INDEX($DG:$DG,$GK603+40),"")</f>
      </c>
      <c r="GK603">
        <f>IFERROR(MATCH($DE603,$DF$2:$DF$166,0)+1,0)</f>
      </c>
      <c r="GL603">
        <f>IFERROR(INDEX($DH$2:$DH$166,MATCH($DE603,$DF$2:$DF$166,0)),0)</f>
      </c>
      <c r="GM603">
        <f>IFERROR(MATCH($H603,$DI$603:$EV$603,0),0)</f>
      </c>
      <c r="GN603">
        <f>IF($GM603&gt;0,INDEX($EW$603:$GJ$603,$GM603),"")</f>
      </c>
      <c r="GO603" t="s">
        <v>1457</v>
      </c>
      <c r="GQ603">
        <f>IF($IZ603&gt;=1,INDEX($GO:$GO,$IY603+1),"")</f>
      </c>
      <c r="GR603">
        <f>IF($IZ603&gt;=2,INDEX($GO:$GO,$IY603+2),"")</f>
      </c>
      <c r="GS603">
        <f>IF($IZ603&gt;=3,INDEX($GO:$GO,$IY603+3),"")</f>
      </c>
      <c r="GT603">
        <f>IF($IZ603&gt;=4,INDEX($GO:$GO,$IY603+4),"")</f>
      </c>
      <c r="GU603">
        <f>IF($IZ603&gt;=5,INDEX($GO:$GO,$IY603+5),"")</f>
      </c>
      <c r="GV603">
        <f>IF($IZ603&gt;=6,INDEX($GO:$GO,$IY603+6),"")</f>
      </c>
      <c r="GW603">
        <f>IF($IZ603&gt;=7,INDEX($GO:$GO,$IY603+7),"")</f>
      </c>
      <c r="GX603">
        <f>IF($IZ603&gt;=8,INDEX($GO:$GO,$IY603+8),"")</f>
      </c>
      <c r="GY603">
        <f>IF($IZ603&gt;=9,INDEX($GO:$GO,$IY603+9),"")</f>
      </c>
      <c r="GZ603">
        <f>IF($IZ603&gt;=10,INDEX($GO:$GO,$IY603+10),"")</f>
      </c>
      <c r="HA603">
        <f>IF($IZ603&gt;=11,INDEX($GO:$GO,$IY603+11),"")</f>
      </c>
      <c r="HB603">
        <f>IF($IZ603&gt;=12,INDEX($GO:$GO,$IY603+12),"")</f>
      </c>
      <c r="HC603">
        <f>IF($IZ603&gt;=13,INDEX($GO:$GO,$IY603+13),"")</f>
      </c>
      <c r="HD603">
        <f>IF($IZ603&gt;=14,INDEX($GO:$GO,$IY603+14),"")</f>
      </c>
      <c r="HE603">
        <f>IF($IZ603&gt;=15,INDEX($GO:$GO,$IY603+15),"")</f>
      </c>
      <c r="HF603">
        <f>IF($IZ603&gt;=16,INDEX($GO:$GO,$IY603+16),"")</f>
      </c>
      <c r="HG603">
        <f>IF($IZ603&gt;=17,INDEX($GO:$GO,$IY603+17),"")</f>
      </c>
      <c r="HH603">
        <f>IF($IZ603&gt;=18,INDEX($GO:$GO,$IY603+18),"")</f>
      </c>
      <c r="HI603">
        <f>IF($IZ603&gt;=19,INDEX($GO:$GO,$IY603+19),"")</f>
      </c>
      <c r="HJ603">
        <f>IF($IZ603&gt;=20,INDEX($GO:$GO,$IY603+20),"")</f>
      </c>
      <c r="HK603">
        <f>IF($IZ603&gt;=21,INDEX($GO:$GO,$IY603+21),"")</f>
      </c>
      <c r="HL603">
        <f>IF($IZ603&gt;=22,INDEX($GO:$GO,$IY603+22),"")</f>
      </c>
      <c r="HM603">
        <f>IF($IZ603&gt;=23,INDEX($GO:$GO,$IY603+23),"")</f>
      </c>
      <c r="HN603">
        <f>IF($IZ603&gt;=24,INDEX($GO:$GO,$IY603+24),"")</f>
      </c>
      <c r="HO603">
        <f>IF($IZ603&gt;=25,INDEX($GO:$GO,$IY603+25),"")</f>
      </c>
      <c r="HP603">
        <f>IF($IZ603&gt;=26,INDEX($GO:$GO,$IY603+26),"")</f>
      </c>
      <c r="HQ603">
        <f>IF($IZ603&gt;=27,INDEX($GO:$GO,$IY603+27),"")</f>
      </c>
      <c r="HR603">
        <f>IF($IZ603&gt;=28,INDEX($GO:$GO,$IY603+28),"")</f>
      </c>
      <c r="HS603">
        <f>IF($IZ603&gt;=29,INDEX($GO:$GO,$IY603+29),"")</f>
      </c>
      <c r="HT603">
        <f>IF($IZ603&gt;=30,INDEX($GO:$GO,$IY603+30),"")</f>
      </c>
      <c r="HU603">
        <f>IF($IZ603&gt;=31,INDEX($GO:$GO,$IY603+31),"")</f>
      </c>
      <c r="HV603">
        <f>IF($IZ603&gt;=32,INDEX($GO:$GO,$IY603+32),"")</f>
      </c>
      <c r="HW603">
        <f>IF($IZ603&gt;=33,INDEX($GO:$GO,$IY603+33),"")</f>
      </c>
      <c r="HX603">
        <f>IF($IZ603&gt;=34,INDEX($GO:$GO,$IY603+34),"")</f>
      </c>
      <c r="HY603">
        <f>IF($IZ603&gt;=35,INDEX($GO:$GO,$IY603+35),"")</f>
      </c>
      <c r="HZ603">
        <f>IF($IZ603&gt;=36,INDEX($GO:$GO,$IY603+36),"")</f>
      </c>
      <c r="IA603">
        <f>IF($IZ603&gt;=37,INDEX($GO:$GO,$IY603+37),"")</f>
      </c>
      <c r="IB603">
        <f>IF($IZ603&gt;=38,INDEX($GO:$GO,$IY603+38),"")</f>
      </c>
      <c r="IC603">
        <f>IF($IZ603&gt;=39,INDEX($GO:$GO,$IY603+39),"")</f>
      </c>
      <c r="ID603">
        <f>IF($IZ603&gt;=40,INDEX($GO:$GO,$IY603+40),"")</f>
      </c>
      <c r="IE603">
        <f>IF($IZ603&gt;=41,INDEX($GO:$GO,$IY603+41),"")</f>
      </c>
      <c r="IF603">
        <f>IF($IZ603&gt;=42,INDEX($GO:$GO,$IY603+42),"")</f>
      </c>
      <c r="IG603">
        <f>IF($IZ603&gt;=43,INDEX($GO:$GO,$IY603+43),"")</f>
      </c>
      <c r="IH603">
        <f>IF($IZ603&gt;=44,INDEX($GO:$GO,$IY603+44),"")</f>
      </c>
      <c r="II603">
        <f>IF($IZ603&gt;=45,INDEX($GO:$GO,$IY603+45),"")</f>
      </c>
      <c r="IJ603">
        <f>IF($IZ603&gt;=46,INDEX($GO:$GO,$IY603+46),"")</f>
      </c>
      <c r="IK603">
        <f>IF($IZ603&gt;=47,INDEX($GO:$GO,$IY603+47),"")</f>
      </c>
      <c r="IL603">
        <f>IF($IZ603&gt;=48,INDEX($GO:$GO,$IY603+48),"")</f>
      </c>
      <c r="IM603">
        <f>IF($IZ603&gt;=49,INDEX($GO:$GO,$IY603+49),"")</f>
      </c>
      <c r="IN603">
        <f>IF($IZ603&gt;=50,INDEX($GO:$GO,$IY603+50),"")</f>
      </c>
      <c r="IO603">
        <f>IF($IZ603&gt;=51,INDEX($GO:$GO,$IY603+51),"")</f>
      </c>
      <c r="IP603">
        <f>IF($IZ603&gt;=52,INDEX($GO:$GO,$IY603+52),"")</f>
      </c>
      <c r="IQ603">
        <f>IF($IZ603&gt;=53,INDEX($GO:$GO,$IY603+53),"")</f>
      </c>
      <c r="IR603">
        <f>IF($IZ603&gt;=54,INDEX($GO:$GO,$IY603+54),"")</f>
      </c>
      <c r="IS603">
        <f>IF($IZ603&gt;=55,INDEX($GO:$GO,$IY603+55),"")</f>
      </c>
      <c r="IT603">
        <f>IF($IZ603&gt;=56,INDEX($GO:$GO,$IY603+56),"")</f>
      </c>
      <c r="IU603">
        <f>IF($IZ603&gt;=57,INDEX($GO:$GO,$IY603+57),"")</f>
      </c>
      <c r="IV603">
        <f>IF($IZ603&gt;=58,INDEX($GO:$GO,$IY603+58),"")</f>
      </c>
      <c r="IW603">
        <f>IF($IZ603&gt;=59,INDEX($GO:$GO,$IY603+59),"")</f>
      </c>
      <c r="IX603">
        <f>IF($IZ603&gt;=60,INDEX($GO:$GO,$IY603+60),"")</f>
      </c>
      <c r="IY603">
        <f>IFERROR(MATCH($GN603,$GO$2:$GO$827,0)+1,0)</f>
      </c>
      <c r="IZ603">
        <f>IFERROR(INDEX($GP$2:$GP$827,MATCH($GN603,$GO$2:$GO$827,0)),0)</f>
      </c>
      <c r="JA603" t="s">
        <v>23</v>
      </c>
      <c r="JB603" t="s">
        <v>23</v>
      </c>
    </row>
    <row r="604" spans="1:262" x14ac:dyDescent="0.25">
      <c r="F604" s="1"/>
      <c r="G604" s="1"/>
      <c r="H604" s="1"/>
      <c r="I604" s="1"/>
      <c r="J604" s="1">
        <f>IFERROR(IF(FIND(" - ",$F604)&gt;0,MID($F604,FIND(" - ",$F604)+3,LEN($F604)),""),"")</f>
      </c>
      <c r="L604" s="1"/>
      <c r="N604" t="s">
        <v>23</v>
      </c>
      <c r="P604">
        <f>IF(OR($N604="",$O604=""),"",IFERROR($N604/$O604,0))</f>
      </c>
      <c r="Q604">
        <f>IF($N604="","",
IF($G604="","",
IF(ISNUMBER(SEARCH("exempt",LOWER($G604))),0,
$N604*(VALUE(SUBSTITUTE($G604,"%",""))/100))))</f>
      </c>
      <c r="W604">
        <f>IF($N604="","",
SUM($N604,$Q604,$U604,$R604,$T604)-
IF($V604="",0,VALUE($V604)))</f>
      </c>
      <c r="AE604" t="s">
        <v>1684</v>
      </c>
      <c r="AJ604" t="s">
        <v>1685</v>
      </c>
      <c r="AM604">
        <f>IFERROR(LEFT($F604,FIND(" - ",$F604)-1),$F604)</f>
      </c>
      <c r="AP604">
        <f>IF($CE604&gt;=1,INDEX($AN:$AN,$CD604+1),"")</f>
      </c>
      <c r="AQ604">
        <f>IF($CE604&gt;=2,INDEX($AN:$AN,$CD604+2),"")</f>
      </c>
      <c r="AR604">
        <f>IF($CE604&gt;=3,INDEX($AN:$AN,$CD604+3),"")</f>
      </c>
      <c r="AS604">
        <f>IF($CE604&gt;=4,INDEX($AN:$AN,$CD604+4),"")</f>
      </c>
      <c r="AT604">
        <f>IF($CE604&gt;=5,INDEX($AN:$AN,$CD604+5),"")</f>
      </c>
      <c r="AU604">
        <f>IF($CE604&gt;=6,INDEX($AN:$AN,$CD604+6),"")</f>
      </c>
      <c r="AV604">
        <f>IF($CE604&gt;=7,INDEX($AN:$AN,$CD604+7),"")</f>
      </c>
      <c r="AW604">
        <f>IF($CE604&gt;=8,INDEX($AN:$AN,$CD604+8),"")</f>
      </c>
      <c r="AX604">
        <f>IF($CE604&gt;=9,INDEX($AN:$AN,$CD604+9),"")</f>
      </c>
      <c r="AY604">
        <f>IF($CE604&gt;=10,INDEX($AN:$AN,$CD604+10),"")</f>
      </c>
      <c r="AZ604">
        <f>IF($CE604&gt;=11,INDEX($AN:$AN,$CD604+11),"")</f>
      </c>
      <c r="BA604">
        <f>IF($CE604&gt;=12,INDEX($AN:$AN,$CD604+12),"")</f>
      </c>
      <c r="BB604">
        <f>IF($CE604&gt;=13,INDEX($AN:$AN,$CD604+13),"")</f>
      </c>
      <c r="BC604">
        <f>IF($CE604&gt;=14,INDEX($AN:$AN,$CD604+14),"")</f>
      </c>
      <c r="BD604">
        <f>IF($CE604&gt;=15,INDEX($AN:$AN,$CD604+15),"")</f>
      </c>
      <c r="BE604">
        <f>IF($CE604&gt;=16,INDEX($AN:$AN,$CD604+16),"")</f>
      </c>
      <c r="BF604">
        <f>IF($CE604&gt;=17,INDEX($AN:$AN,$CD604+17),"")</f>
      </c>
      <c r="BG604">
        <f>IF($CE604&gt;=18,INDEX($AN:$AN,$CD604+18),"")</f>
      </c>
      <c r="BH604">
        <f>IF($CE604&gt;=19,INDEX($AN:$AN,$CD604+19),"")</f>
      </c>
      <c r="BI604">
        <f>IF($CE604&gt;=20,INDEX($AN:$AN,$CD604+20),"")</f>
      </c>
      <c r="BJ604">
        <f>IF($CE604&gt;=21,INDEX($AN:$AN,$CD604+21),"")</f>
      </c>
      <c r="BK604">
        <f>IF($CE604&gt;=22,INDEX($AN:$AN,$CD604+22),"")</f>
      </c>
      <c r="BL604">
        <f>IF($CE604&gt;=23,INDEX($AN:$AN,$CD604+23),"")</f>
      </c>
      <c r="BM604">
        <f>IF($CE604&gt;=24,INDEX($AN:$AN,$CD604+24),"")</f>
      </c>
      <c r="BN604">
        <f>IF($CE604&gt;=25,INDEX($AN:$AN,$CD604+25),"")</f>
      </c>
      <c r="BO604">
        <f>IF($CE604&gt;=26,INDEX($AN:$AN,$CD604+26),"")</f>
      </c>
      <c r="BP604">
        <f>IF($CE604&gt;=27,INDEX($AN:$AN,$CD604+27),"")</f>
      </c>
      <c r="BQ604">
        <f>IF($CE604&gt;=28,INDEX($AN:$AN,$CD604+28),"")</f>
      </c>
      <c r="BR604">
        <f>IF($CE604&gt;=29,INDEX($AN:$AN,$CD604+29),"")</f>
      </c>
      <c r="BS604">
        <f>IF($CE604&gt;=30,INDEX($AN:$AN,$CD604+30),"")</f>
      </c>
      <c r="BT604">
        <f>IF($CE604&gt;=31,INDEX($AN:$AN,$CD604+31),"")</f>
      </c>
      <c r="BU604">
        <f>IF($CE604&gt;=32,INDEX($AN:$AN,$CD604+32),"")</f>
      </c>
      <c r="BV604">
        <f>IF($CE604&gt;=33,INDEX($AN:$AN,$CD604+33),"")</f>
      </c>
      <c r="BW604">
        <f>IF($CE604&gt;=34,INDEX($AN:$AN,$CD604+34),"")</f>
      </c>
      <c r="BX604">
        <f>IF($CE604&gt;=35,INDEX($AN:$AN,$CD604+35),"")</f>
      </c>
      <c r="BY604">
        <f>IF($CE604&gt;=36,INDEX($AN:$AN,$CD604+36),"")</f>
      </c>
      <c r="BZ604">
        <f>IF($CE604&gt;=37,INDEX($AN:$AN,$CD604+37),"")</f>
      </c>
      <c r="CA604">
        <f>IF($CE604&gt;=38,INDEX($AN:$AN,$CD604+38),"")</f>
      </c>
      <c r="CB604">
        <f>IF($CE604&gt;=39,INDEX($AN:$AN,$CD604+39),"")</f>
      </c>
      <c r="CC604">
        <f>IF($CE604&gt;=40,INDEX($AN:$AN,$CD604+40),"")</f>
      </c>
      <c r="CD604">
        <f>IFERROR(MATCH($AM604,$AN$2:$AN$133,0)+1,0)</f>
      </c>
      <c r="CE604">
        <f>IFERROR(INDEX($AO$2:$AO$133,MATCH($AM604,$AN$2:$AN$133,0)),0)</f>
      </c>
      <c r="CF604">
        <f>IFERROR(LEFT($K604,FIND(" - ",$K604)-1),$K604)</f>
      </c>
      <c r="CG604" t="s">
        <v>1686</v>
      </c>
      <c r="CH604">
        <v>1</v>
      </c>
      <c r="CI604">
        <f>IF($DD604&gt;=1,INDEX($CG:$CG,$DC604+1),"")</f>
      </c>
      <c r="CJ604">
        <f>IF($DD604&gt;=2,INDEX($CG:$CG,$DC604+2),"")</f>
      </c>
      <c r="CK604">
        <f>IF($DD604&gt;=3,INDEX($CG:$CG,$DC604+3),"")</f>
      </c>
      <c r="CL604">
        <f>IF($DD604&gt;=4,INDEX($CG:$CG,$DC604+4),"")</f>
      </c>
      <c r="CM604">
        <f>IF($DD604&gt;=5,INDEX($CG:$CG,$DC604+5),"")</f>
      </c>
      <c r="CN604">
        <f>IF($DD604&gt;=6,INDEX($CG:$CG,$DC604+6),"")</f>
      </c>
      <c r="CO604">
        <f>IF($DD604&gt;=7,INDEX($CG:$CG,$DC604+7),"")</f>
      </c>
      <c r="CP604">
        <f>IF($DD604&gt;=8,INDEX($CG:$CG,$DC604+8),"")</f>
      </c>
      <c r="CQ604">
        <f>IF($DD604&gt;=9,INDEX($CG:$CG,$DC604+9),"")</f>
      </c>
      <c r="CR604">
        <f>IF($DD604&gt;=10,INDEX($CG:$CG,$DC604+10),"")</f>
      </c>
      <c r="CS604">
        <f>IF($DD604&gt;=11,INDEX($CG:$CG,$DC604+11),"")</f>
      </c>
      <c r="CT604">
        <f>IF($DD604&gt;=12,INDEX($CG:$CG,$DC604+12),"")</f>
      </c>
      <c r="CU604">
        <f>IF($DD604&gt;=13,INDEX($CG:$CG,$DC604+13),"")</f>
      </c>
      <c r="CV604">
        <f>IF($DD604&gt;=14,INDEX($CG:$CG,$DC604+14),"")</f>
      </c>
      <c r="CW604">
        <f>IF($DD604&gt;=15,INDEX($CG:$CG,$DC604+15),"")</f>
      </c>
      <c r="CX604">
        <f>IF($DD604&gt;=16,INDEX($CG:$CG,$DC604+16),"")</f>
      </c>
      <c r="CY604">
        <f>IF($DD604&gt;=17,INDEX($CG:$CG,$DC604+17),"")</f>
      </c>
      <c r="CZ604">
        <f>IF($DD604&gt;=18,INDEX($CG:$CG,$DC604+18),"")</f>
      </c>
      <c r="DA604">
        <f>IF($DD604&gt;=19,INDEX($CG:$CG,$DC604+19),"")</f>
      </c>
      <c r="DB604">
        <f>IF($DD604&gt;=20,INDEX($CG:$CG,$DC604+20),"")</f>
      </c>
      <c r="DC604">
        <f>IFERROR(MATCH($CF604,$CG$2:$CG$1558,0)+1,0)</f>
      </c>
      <c r="DD604">
        <f>IFERROR(INDEX($CH$2:$CH$1558,MATCH($CF604,$CG$2:$CG$1558,0)),0)</f>
      </c>
      <c r="DE604">
        <f>IFERROR(INDEX($AL:$AL,MATCH($G604,$AK:$AK,0))&amp;"","")</f>
      </c>
      <c r="DI604">
        <f>IF($GL604&gt;=1,INDEX($DF:$DF,$GK604+1),"")</f>
      </c>
      <c r="DJ604">
        <f>IF($GL604&gt;=2,INDEX($DF:$DF,$GK604+2),"")</f>
      </c>
      <c r="DK604">
        <f>IF($GL604&gt;=3,INDEX($DF:$DF,$GK604+3),"")</f>
      </c>
      <c r="DL604">
        <f>IF($GL604&gt;=4,INDEX($DF:$DF,$GK604+4),"")</f>
      </c>
      <c r="DM604">
        <f>IF($GL604&gt;=5,INDEX($DF:$DF,$GK604+5),"")</f>
      </c>
      <c r="DN604">
        <f>IF($GL604&gt;=6,INDEX($DF:$DF,$GK604+6),"")</f>
      </c>
      <c r="DO604">
        <f>IF($GL604&gt;=7,INDEX($DF:$DF,$GK604+7),"")</f>
      </c>
      <c r="DP604">
        <f>IF($GL604&gt;=8,INDEX($DF:$DF,$GK604+8),"")</f>
      </c>
      <c r="DQ604">
        <f>IF($GL604&gt;=9,INDEX($DF:$DF,$GK604+9),"")</f>
      </c>
      <c r="DR604">
        <f>IF($GL604&gt;=10,INDEX($DF:$DF,$GK604+10),"")</f>
      </c>
      <c r="DS604">
        <f>IF($GL604&gt;=11,INDEX($DF:$DF,$GK604+11),"")</f>
      </c>
      <c r="DT604">
        <f>IF($GL604&gt;=12,INDEX($DF:$DF,$GK604+12),"")</f>
      </c>
      <c r="DU604">
        <f>IF($GL604&gt;=13,INDEX($DF:$DF,$GK604+13),"")</f>
      </c>
      <c r="DV604">
        <f>IF($GL604&gt;=14,INDEX($DF:$DF,$GK604+14),"")</f>
      </c>
      <c r="DW604">
        <f>IF($GL604&gt;=15,INDEX($DF:$DF,$GK604+15),"")</f>
      </c>
      <c r="DX604">
        <f>IF($GL604&gt;=16,INDEX($DF:$DF,$GK604+16),"")</f>
      </c>
      <c r="DY604">
        <f>IF($GL604&gt;=17,INDEX($DF:$DF,$GK604+17),"")</f>
      </c>
      <c r="DZ604">
        <f>IF($GL604&gt;=18,INDEX($DF:$DF,$GK604+18),"")</f>
      </c>
      <c r="EA604">
        <f>IF($GL604&gt;=19,INDEX($DF:$DF,$GK604+19),"")</f>
      </c>
      <c r="EB604">
        <f>IF($GL604&gt;=20,INDEX($DF:$DF,$GK604+20),"")</f>
      </c>
      <c r="EC604">
        <f>IF($GL604&gt;=21,INDEX($DF:$DF,$GK604+21),"")</f>
      </c>
      <c r="ED604">
        <f>IF($GL604&gt;=22,INDEX($DF:$DF,$GK604+22),"")</f>
      </c>
      <c r="EE604">
        <f>IF($GL604&gt;=23,INDEX($DF:$DF,$GK604+23),"")</f>
      </c>
      <c r="EF604">
        <f>IF($GL604&gt;=24,INDEX($DF:$DF,$GK604+24),"")</f>
      </c>
      <c r="EG604">
        <f>IF($GL604&gt;=25,INDEX($DF:$DF,$GK604+25),"")</f>
      </c>
      <c r="EH604">
        <f>IF($GL604&gt;=26,INDEX($DF:$DF,$GK604+26),"")</f>
      </c>
      <c r="EI604">
        <f>IF($GL604&gt;=27,INDEX($DF:$DF,$GK604+27),"")</f>
      </c>
      <c r="EJ604">
        <f>IF($GL604&gt;=28,INDEX($DF:$DF,$GK604+28),"")</f>
      </c>
      <c r="EK604">
        <f>IF($GL604&gt;=29,INDEX($DF:$DF,$GK604+29),"")</f>
      </c>
      <c r="EL604">
        <f>IF($GL604&gt;=30,INDEX($DF:$DF,$GK604+30),"")</f>
      </c>
      <c r="EM604">
        <f>IF($GL604&gt;=31,INDEX($DF:$DF,$GK604+31),"")</f>
      </c>
      <c r="EN604">
        <f>IF($GL604&gt;=32,INDEX($DF:$DF,$GK604+32),"")</f>
      </c>
      <c r="EO604">
        <f>IF($GL604&gt;=33,INDEX($DF:$DF,$GK604+33),"")</f>
      </c>
      <c r="EP604">
        <f>IF($GL604&gt;=34,INDEX($DF:$DF,$GK604+34),"")</f>
      </c>
      <c r="EQ604">
        <f>IF($GL604&gt;=35,INDEX($DF:$DF,$GK604+35),"")</f>
      </c>
      <c r="ER604">
        <f>IF($GL604&gt;=36,INDEX($DF:$DF,$GK604+36),"")</f>
      </c>
      <c r="ES604">
        <f>IF($GL604&gt;=37,INDEX($DF:$DF,$GK604+37),"")</f>
      </c>
      <c r="ET604">
        <f>IF($GL604&gt;=38,INDEX($DF:$DF,$GK604+38),"")</f>
      </c>
      <c r="EU604">
        <f>IF($GL604&gt;=39,INDEX($DF:$DF,$GK604+39),"")</f>
      </c>
      <c r="EV604">
        <f>IF($GL604&gt;=40,INDEX($DF:$DF,$GK604+40),"")</f>
      </c>
      <c r="EW604">
        <f>IF($GL604&gt;=1,INDEX($DG:$DG,$GK604+1),"")</f>
      </c>
      <c r="EX604">
        <f>IF($GL604&gt;=2,INDEX($DG:$DG,$GK604+2),"")</f>
      </c>
      <c r="EY604">
        <f>IF($GL604&gt;=3,INDEX($DG:$DG,$GK604+3),"")</f>
      </c>
      <c r="EZ604">
        <f>IF($GL604&gt;=4,INDEX($DG:$DG,$GK604+4),"")</f>
      </c>
      <c r="FA604">
        <f>IF($GL604&gt;=5,INDEX($DG:$DG,$GK604+5),"")</f>
      </c>
      <c r="FB604">
        <f>IF($GL604&gt;=6,INDEX($DG:$DG,$GK604+6),"")</f>
      </c>
      <c r="FC604">
        <f>IF($GL604&gt;=7,INDEX($DG:$DG,$GK604+7),"")</f>
      </c>
      <c r="FD604">
        <f>IF($GL604&gt;=8,INDEX($DG:$DG,$GK604+8),"")</f>
      </c>
      <c r="FE604">
        <f>IF($GL604&gt;=9,INDEX($DG:$DG,$GK604+9),"")</f>
      </c>
      <c r="FF604">
        <f>IF($GL604&gt;=10,INDEX($DG:$DG,$GK604+10),"")</f>
      </c>
      <c r="FG604">
        <f>IF($GL604&gt;=11,INDEX($DG:$DG,$GK604+11),"")</f>
      </c>
      <c r="FH604">
        <f>IF($GL604&gt;=12,INDEX($DG:$DG,$GK604+12),"")</f>
      </c>
      <c r="FI604">
        <f>IF($GL604&gt;=13,INDEX($DG:$DG,$GK604+13),"")</f>
      </c>
      <c r="FJ604">
        <f>IF($GL604&gt;=14,INDEX($DG:$DG,$GK604+14),"")</f>
      </c>
      <c r="FK604">
        <f>IF($GL604&gt;=15,INDEX($DG:$DG,$GK604+15),"")</f>
      </c>
      <c r="FL604">
        <f>IF($GL604&gt;=16,INDEX($DG:$DG,$GK604+16),"")</f>
      </c>
      <c r="FM604">
        <f>IF($GL604&gt;=17,INDEX($DG:$DG,$GK604+17),"")</f>
      </c>
      <c r="FN604">
        <f>IF($GL604&gt;=18,INDEX($DG:$DG,$GK604+18),"")</f>
      </c>
      <c r="FO604">
        <f>IF($GL604&gt;=19,INDEX($DG:$DG,$GK604+19),"")</f>
      </c>
      <c r="FP604">
        <f>IF($GL604&gt;=20,INDEX($DG:$DG,$GK604+20),"")</f>
      </c>
      <c r="FQ604">
        <f>IF($GL604&gt;=21,INDEX($DG:$DG,$GK604+21),"")</f>
      </c>
      <c r="FR604">
        <f>IF($GL604&gt;=22,INDEX($DG:$DG,$GK604+22),"")</f>
      </c>
      <c r="FS604">
        <f>IF($GL604&gt;=23,INDEX($DG:$DG,$GK604+23),"")</f>
      </c>
      <c r="FT604">
        <f>IF($GL604&gt;=24,INDEX($DG:$DG,$GK604+24),"")</f>
      </c>
      <c r="FU604">
        <f>IF($GL604&gt;=25,INDEX($DG:$DG,$GK604+25),"")</f>
      </c>
      <c r="FV604">
        <f>IF($GL604&gt;=26,INDEX($DG:$DG,$GK604+26),"")</f>
      </c>
      <c r="FW604">
        <f>IF($GL604&gt;=27,INDEX($DG:$DG,$GK604+27),"")</f>
      </c>
      <c r="FX604">
        <f>IF($GL604&gt;=28,INDEX($DG:$DG,$GK604+28),"")</f>
      </c>
      <c r="FY604">
        <f>IF($GL604&gt;=29,INDEX($DG:$DG,$GK604+29),"")</f>
      </c>
      <c r="FZ604">
        <f>IF($GL604&gt;=30,INDEX($DG:$DG,$GK604+30),"")</f>
      </c>
      <c r="GA604">
        <f>IF($GL604&gt;=31,INDEX($DG:$DG,$GK604+31),"")</f>
      </c>
      <c r="GB604">
        <f>IF($GL604&gt;=32,INDEX($DG:$DG,$GK604+32),"")</f>
      </c>
      <c r="GC604">
        <f>IF($GL604&gt;=33,INDEX($DG:$DG,$GK604+33),"")</f>
      </c>
      <c r="GD604">
        <f>IF($GL604&gt;=34,INDEX($DG:$DG,$GK604+34),"")</f>
      </c>
      <c r="GE604">
        <f>IF($GL604&gt;=35,INDEX($DG:$DG,$GK604+35),"")</f>
      </c>
      <c r="GF604">
        <f>IF($GL604&gt;=36,INDEX($DG:$DG,$GK604+36),"")</f>
      </c>
      <c r="GG604">
        <f>IF($GL604&gt;=37,INDEX($DG:$DG,$GK604+37),"")</f>
      </c>
      <c r="GH604">
        <f>IF($GL604&gt;=38,INDEX($DG:$DG,$GK604+38),"")</f>
      </c>
      <c r="GI604">
        <f>IF($GL604&gt;=39,INDEX($DG:$DG,$GK604+39),"")</f>
      </c>
      <c r="GJ604">
        <f>IF($GL604&gt;=40,INDEX($DG:$DG,$GK604+40),"")</f>
      </c>
      <c r="GK604">
        <f>IFERROR(MATCH($DE604,$DF$2:$DF$166,0)+1,0)</f>
      </c>
      <c r="GL604">
        <f>IFERROR(INDEX($DH$2:$DH$166,MATCH($DE604,$DF$2:$DF$166,0)),0)</f>
      </c>
      <c r="GM604">
        <f>IFERROR(MATCH($H604,$DI$604:$EV$604,0),0)</f>
      </c>
      <c r="GN604">
        <f>IF($GM604&gt;0,INDEX($EW$604:$GJ$604,$GM604),"")</f>
      </c>
      <c r="GO604" t="s">
        <v>805</v>
      </c>
      <c r="GQ604">
        <f>IF($IZ604&gt;=1,INDEX($GO:$GO,$IY604+1),"")</f>
      </c>
      <c r="GR604">
        <f>IF($IZ604&gt;=2,INDEX($GO:$GO,$IY604+2),"")</f>
      </c>
      <c r="GS604">
        <f>IF($IZ604&gt;=3,INDEX($GO:$GO,$IY604+3),"")</f>
      </c>
      <c r="GT604">
        <f>IF($IZ604&gt;=4,INDEX($GO:$GO,$IY604+4),"")</f>
      </c>
      <c r="GU604">
        <f>IF($IZ604&gt;=5,INDEX($GO:$GO,$IY604+5),"")</f>
      </c>
      <c r="GV604">
        <f>IF($IZ604&gt;=6,INDEX($GO:$GO,$IY604+6),"")</f>
      </c>
      <c r="GW604">
        <f>IF($IZ604&gt;=7,INDEX($GO:$GO,$IY604+7),"")</f>
      </c>
      <c r="GX604">
        <f>IF($IZ604&gt;=8,INDEX($GO:$GO,$IY604+8),"")</f>
      </c>
      <c r="GY604">
        <f>IF($IZ604&gt;=9,INDEX($GO:$GO,$IY604+9),"")</f>
      </c>
      <c r="GZ604">
        <f>IF($IZ604&gt;=10,INDEX($GO:$GO,$IY604+10),"")</f>
      </c>
      <c r="HA604">
        <f>IF($IZ604&gt;=11,INDEX($GO:$GO,$IY604+11),"")</f>
      </c>
      <c r="HB604">
        <f>IF($IZ604&gt;=12,INDEX($GO:$GO,$IY604+12),"")</f>
      </c>
      <c r="HC604">
        <f>IF($IZ604&gt;=13,INDEX($GO:$GO,$IY604+13),"")</f>
      </c>
      <c r="HD604">
        <f>IF($IZ604&gt;=14,INDEX($GO:$GO,$IY604+14),"")</f>
      </c>
      <c r="HE604">
        <f>IF($IZ604&gt;=15,INDEX($GO:$GO,$IY604+15),"")</f>
      </c>
      <c r="HF604">
        <f>IF($IZ604&gt;=16,INDEX($GO:$GO,$IY604+16),"")</f>
      </c>
      <c r="HG604">
        <f>IF($IZ604&gt;=17,INDEX($GO:$GO,$IY604+17),"")</f>
      </c>
      <c r="HH604">
        <f>IF($IZ604&gt;=18,INDEX($GO:$GO,$IY604+18),"")</f>
      </c>
      <c r="HI604">
        <f>IF($IZ604&gt;=19,INDEX($GO:$GO,$IY604+19),"")</f>
      </c>
      <c r="HJ604">
        <f>IF($IZ604&gt;=20,INDEX($GO:$GO,$IY604+20),"")</f>
      </c>
      <c r="HK604">
        <f>IF($IZ604&gt;=21,INDEX($GO:$GO,$IY604+21),"")</f>
      </c>
      <c r="HL604">
        <f>IF($IZ604&gt;=22,INDEX($GO:$GO,$IY604+22),"")</f>
      </c>
      <c r="HM604">
        <f>IF($IZ604&gt;=23,INDEX($GO:$GO,$IY604+23),"")</f>
      </c>
      <c r="HN604">
        <f>IF($IZ604&gt;=24,INDEX($GO:$GO,$IY604+24),"")</f>
      </c>
      <c r="HO604">
        <f>IF($IZ604&gt;=25,INDEX($GO:$GO,$IY604+25),"")</f>
      </c>
      <c r="HP604">
        <f>IF($IZ604&gt;=26,INDEX($GO:$GO,$IY604+26),"")</f>
      </c>
      <c r="HQ604">
        <f>IF($IZ604&gt;=27,INDEX($GO:$GO,$IY604+27),"")</f>
      </c>
      <c r="HR604">
        <f>IF($IZ604&gt;=28,INDEX($GO:$GO,$IY604+28),"")</f>
      </c>
      <c r="HS604">
        <f>IF($IZ604&gt;=29,INDEX($GO:$GO,$IY604+29),"")</f>
      </c>
      <c r="HT604">
        <f>IF($IZ604&gt;=30,INDEX($GO:$GO,$IY604+30),"")</f>
      </c>
      <c r="HU604">
        <f>IF($IZ604&gt;=31,INDEX($GO:$GO,$IY604+31),"")</f>
      </c>
      <c r="HV604">
        <f>IF($IZ604&gt;=32,INDEX($GO:$GO,$IY604+32),"")</f>
      </c>
      <c r="HW604">
        <f>IF($IZ604&gt;=33,INDEX($GO:$GO,$IY604+33),"")</f>
      </c>
      <c r="HX604">
        <f>IF($IZ604&gt;=34,INDEX($GO:$GO,$IY604+34),"")</f>
      </c>
      <c r="HY604">
        <f>IF($IZ604&gt;=35,INDEX($GO:$GO,$IY604+35),"")</f>
      </c>
      <c r="HZ604">
        <f>IF($IZ604&gt;=36,INDEX($GO:$GO,$IY604+36),"")</f>
      </c>
      <c r="IA604">
        <f>IF($IZ604&gt;=37,INDEX($GO:$GO,$IY604+37),"")</f>
      </c>
      <c r="IB604">
        <f>IF($IZ604&gt;=38,INDEX($GO:$GO,$IY604+38),"")</f>
      </c>
      <c r="IC604">
        <f>IF($IZ604&gt;=39,INDEX($GO:$GO,$IY604+39),"")</f>
      </c>
      <c r="ID604">
        <f>IF($IZ604&gt;=40,INDEX($GO:$GO,$IY604+40),"")</f>
      </c>
      <c r="IE604">
        <f>IF($IZ604&gt;=41,INDEX($GO:$GO,$IY604+41),"")</f>
      </c>
      <c r="IF604">
        <f>IF($IZ604&gt;=42,INDEX($GO:$GO,$IY604+42),"")</f>
      </c>
      <c r="IG604">
        <f>IF($IZ604&gt;=43,INDEX($GO:$GO,$IY604+43),"")</f>
      </c>
      <c r="IH604">
        <f>IF($IZ604&gt;=44,INDEX($GO:$GO,$IY604+44),"")</f>
      </c>
      <c r="II604">
        <f>IF($IZ604&gt;=45,INDEX($GO:$GO,$IY604+45),"")</f>
      </c>
      <c r="IJ604">
        <f>IF($IZ604&gt;=46,INDEX($GO:$GO,$IY604+46),"")</f>
      </c>
      <c r="IK604">
        <f>IF($IZ604&gt;=47,INDEX($GO:$GO,$IY604+47),"")</f>
      </c>
      <c r="IL604">
        <f>IF($IZ604&gt;=48,INDEX($GO:$GO,$IY604+48),"")</f>
      </c>
      <c r="IM604">
        <f>IF($IZ604&gt;=49,INDEX($GO:$GO,$IY604+49),"")</f>
      </c>
      <c r="IN604">
        <f>IF($IZ604&gt;=50,INDEX($GO:$GO,$IY604+50),"")</f>
      </c>
      <c r="IO604">
        <f>IF($IZ604&gt;=51,INDEX($GO:$GO,$IY604+51),"")</f>
      </c>
      <c r="IP604">
        <f>IF($IZ604&gt;=52,INDEX($GO:$GO,$IY604+52),"")</f>
      </c>
      <c r="IQ604">
        <f>IF($IZ604&gt;=53,INDEX($GO:$GO,$IY604+53),"")</f>
      </c>
      <c r="IR604">
        <f>IF($IZ604&gt;=54,INDEX($GO:$GO,$IY604+54),"")</f>
      </c>
      <c r="IS604">
        <f>IF($IZ604&gt;=55,INDEX($GO:$GO,$IY604+55),"")</f>
      </c>
      <c r="IT604">
        <f>IF($IZ604&gt;=56,INDEX($GO:$GO,$IY604+56),"")</f>
      </c>
      <c r="IU604">
        <f>IF($IZ604&gt;=57,INDEX($GO:$GO,$IY604+57),"")</f>
      </c>
      <c r="IV604">
        <f>IF($IZ604&gt;=58,INDEX($GO:$GO,$IY604+58),"")</f>
      </c>
      <c r="IW604">
        <f>IF($IZ604&gt;=59,INDEX($GO:$GO,$IY604+59),"")</f>
      </c>
      <c r="IX604">
        <f>IF($IZ604&gt;=60,INDEX($GO:$GO,$IY604+60),"")</f>
      </c>
      <c r="IY604">
        <f>IFERROR(MATCH($GN604,$GO$2:$GO$827,0)+1,0)</f>
      </c>
      <c r="IZ604">
        <f>IFERROR(INDEX($GP$2:$GP$827,MATCH($GN604,$GO$2:$GO$827,0)),0)</f>
      </c>
      <c r="JA604" t="s">
        <v>23</v>
      </c>
      <c r="JB604" t="s">
        <v>23</v>
      </c>
    </row>
    <row r="605" spans="1:262" x14ac:dyDescent="0.25">
      <c r="F605" s="1"/>
      <c r="G605" s="1"/>
      <c r="H605" s="1"/>
      <c r="I605" s="1"/>
      <c r="J605" s="1">
        <f>IFERROR(IF(FIND(" - ",$F605)&gt;0,MID($F605,FIND(" - ",$F605)+3,LEN($F605)),""),"")</f>
      </c>
      <c r="L605" s="1"/>
      <c r="N605" t="s">
        <v>23</v>
      </c>
      <c r="P605">
        <f>IF(OR($N605="",$O605=""),"",IFERROR($N605/$O605,0))</f>
      </c>
      <c r="Q605">
        <f>IF($N605="","",
IF($G605="","",
IF(ISNUMBER(SEARCH("exempt",LOWER($G605))),0,
$N605*(VALUE(SUBSTITUTE($G605,"%",""))/100))))</f>
      </c>
      <c r="W605">
        <f>IF($N605="","",
SUM($N605,$Q605,$U605,$R605,$T605)-
IF($V605="",0,VALUE($V605)))</f>
      </c>
      <c r="AE605" t="s">
        <v>1687</v>
      </c>
      <c r="AJ605" t="s">
        <v>1688</v>
      </c>
      <c r="AM605">
        <f>IFERROR(LEFT($F605,FIND(" - ",$F605)-1),$F605)</f>
      </c>
      <c r="AP605">
        <f>IF($CE605&gt;=1,INDEX($AN:$AN,$CD605+1),"")</f>
      </c>
      <c r="AQ605">
        <f>IF($CE605&gt;=2,INDEX($AN:$AN,$CD605+2),"")</f>
      </c>
      <c r="AR605">
        <f>IF($CE605&gt;=3,INDEX($AN:$AN,$CD605+3),"")</f>
      </c>
      <c r="AS605">
        <f>IF($CE605&gt;=4,INDEX($AN:$AN,$CD605+4),"")</f>
      </c>
      <c r="AT605">
        <f>IF($CE605&gt;=5,INDEX($AN:$AN,$CD605+5),"")</f>
      </c>
      <c r="AU605">
        <f>IF($CE605&gt;=6,INDEX($AN:$AN,$CD605+6),"")</f>
      </c>
      <c r="AV605">
        <f>IF($CE605&gt;=7,INDEX($AN:$AN,$CD605+7),"")</f>
      </c>
      <c r="AW605">
        <f>IF($CE605&gt;=8,INDEX($AN:$AN,$CD605+8),"")</f>
      </c>
      <c r="AX605">
        <f>IF($CE605&gt;=9,INDEX($AN:$AN,$CD605+9),"")</f>
      </c>
      <c r="AY605">
        <f>IF($CE605&gt;=10,INDEX($AN:$AN,$CD605+10),"")</f>
      </c>
      <c r="AZ605">
        <f>IF($CE605&gt;=11,INDEX($AN:$AN,$CD605+11),"")</f>
      </c>
      <c r="BA605">
        <f>IF($CE605&gt;=12,INDEX($AN:$AN,$CD605+12),"")</f>
      </c>
      <c r="BB605">
        <f>IF($CE605&gt;=13,INDEX($AN:$AN,$CD605+13),"")</f>
      </c>
      <c r="BC605">
        <f>IF($CE605&gt;=14,INDEX($AN:$AN,$CD605+14),"")</f>
      </c>
      <c r="BD605">
        <f>IF($CE605&gt;=15,INDEX($AN:$AN,$CD605+15),"")</f>
      </c>
      <c r="BE605">
        <f>IF($CE605&gt;=16,INDEX($AN:$AN,$CD605+16),"")</f>
      </c>
      <c r="BF605">
        <f>IF($CE605&gt;=17,INDEX($AN:$AN,$CD605+17),"")</f>
      </c>
      <c r="BG605">
        <f>IF($CE605&gt;=18,INDEX($AN:$AN,$CD605+18),"")</f>
      </c>
      <c r="BH605">
        <f>IF($CE605&gt;=19,INDEX($AN:$AN,$CD605+19),"")</f>
      </c>
      <c r="BI605">
        <f>IF($CE605&gt;=20,INDEX($AN:$AN,$CD605+20),"")</f>
      </c>
      <c r="BJ605">
        <f>IF($CE605&gt;=21,INDEX($AN:$AN,$CD605+21),"")</f>
      </c>
      <c r="BK605">
        <f>IF($CE605&gt;=22,INDEX($AN:$AN,$CD605+22),"")</f>
      </c>
      <c r="BL605">
        <f>IF($CE605&gt;=23,INDEX($AN:$AN,$CD605+23),"")</f>
      </c>
      <c r="BM605">
        <f>IF($CE605&gt;=24,INDEX($AN:$AN,$CD605+24),"")</f>
      </c>
      <c r="BN605">
        <f>IF($CE605&gt;=25,INDEX($AN:$AN,$CD605+25),"")</f>
      </c>
      <c r="BO605">
        <f>IF($CE605&gt;=26,INDEX($AN:$AN,$CD605+26),"")</f>
      </c>
      <c r="BP605">
        <f>IF($CE605&gt;=27,INDEX($AN:$AN,$CD605+27),"")</f>
      </c>
      <c r="BQ605">
        <f>IF($CE605&gt;=28,INDEX($AN:$AN,$CD605+28),"")</f>
      </c>
      <c r="BR605">
        <f>IF($CE605&gt;=29,INDEX($AN:$AN,$CD605+29),"")</f>
      </c>
      <c r="BS605">
        <f>IF($CE605&gt;=30,INDEX($AN:$AN,$CD605+30),"")</f>
      </c>
      <c r="BT605">
        <f>IF($CE605&gt;=31,INDEX($AN:$AN,$CD605+31),"")</f>
      </c>
      <c r="BU605">
        <f>IF($CE605&gt;=32,INDEX($AN:$AN,$CD605+32),"")</f>
      </c>
      <c r="BV605">
        <f>IF($CE605&gt;=33,INDEX($AN:$AN,$CD605+33),"")</f>
      </c>
      <c r="BW605">
        <f>IF($CE605&gt;=34,INDEX($AN:$AN,$CD605+34),"")</f>
      </c>
      <c r="BX605">
        <f>IF($CE605&gt;=35,INDEX($AN:$AN,$CD605+35),"")</f>
      </c>
      <c r="BY605">
        <f>IF($CE605&gt;=36,INDEX($AN:$AN,$CD605+36),"")</f>
      </c>
      <c r="BZ605">
        <f>IF($CE605&gt;=37,INDEX($AN:$AN,$CD605+37),"")</f>
      </c>
      <c r="CA605">
        <f>IF($CE605&gt;=38,INDEX($AN:$AN,$CD605+38),"")</f>
      </c>
      <c r="CB605">
        <f>IF($CE605&gt;=39,INDEX($AN:$AN,$CD605+39),"")</f>
      </c>
      <c r="CC605">
        <f>IF($CE605&gt;=40,INDEX($AN:$AN,$CD605+40),"")</f>
      </c>
      <c r="CD605">
        <f>IFERROR(MATCH($AM605,$AN$2:$AN$133,0)+1,0)</f>
      </c>
      <c r="CE605">
        <f>IFERROR(INDEX($AO$2:$AO$133,MATCH($AM605,$AN$2:$AN$133,0)),0)</f>
      </c>
      <c r="CF605">
        <f>IFERROR(LEFT($K605,FIND(" - ",$K605)-1),$K605)</f>
      </c>
      <c r="CG605" t="s">
        <v>206</v>
      </c>
      <c r="CI605">
        <f>IF($DD605&gt;=1,INDEX($CG:$CG,$DC605+1),"")</f>
      </c>
      <c r="CJ605">
        <f>IF($DD605&gt;=2,INDEX($CG:$CG,$DC605+2),"")</f>
      </c>
      <c r="CK605">
        <f>IF($DD605&gt;=3,INDEX($CG:$CG,$DC605+3),"")</f>
      </c>
      <c r="CL605">
        <f>IF($DD605&gt;=4,INDEX($CG:$CG,$DC605+4),"")</f>
      </c>
      <c r="CM605">
        <f>IF($DD605&gt;=5,INDEX($CG:$CG,$DC605+5),"")</f>
      </c>
      <c r="CN605">
        <f>IF($DD605&gt;=6,INDEX($CG:$CG,$DC605+6),"")</f>
      </c>
      <c r="CO605">
        <f>IF($DD605&gt;=7,INDEX($CG:$CG,$DC605+7),"")</f>
      </c>
      <c r="CP605">
        <f>IF($DD605&gt;=8,INDEX($CG:$CG,$DC605+8),"")</f>
      </c>
      <c r="CQ605">
        <f>IF($DD605&gt;=9,INDEX($CG:$CG,$DC605+9),"")</f>
      </c>
      <c r="CR605">
        <f>IF($DD605&gt;=10,INDEX($CG:$CG,$DC605+10),"")</f>
      </c>
      <c r="CS605">
        <f>IF($DD605&gt;=11,INDEX($CG:$CG,$DC605+11),"")</f>
      </c>
      <c r="CT605">
        <f>IF($DD605&gt;=12,INDEX($CG:$CG,$DC605+12),"")</f>
      </c>
      <c r="CU605">
        <f>IF($DD605&gt;=13,INDEX($CG:$CG,$DC605+13),"")</f>
      </c>
      <c r="CV605">
        <f>IF($DD605&gt;=14,INDEX($CG:$CG,$DC605+14),"")</f>
      </c>
      <c r="CW605">
        <f>IF($DD605&gt;=15,INDEX($CG:$CG,$DC605+15),"")</f>
      </c>
      <c r="CX605">
        <f>IF($DD605&gt;=16,INDEX($CG:$CG,$DC605+16),"")</f>
      </c>
      <c r="CY605">
        <f>IF($DD605&gt;=17,INDEX($CG:$CG,$DC605+17),"")</f>
      </c>
      <c r="CZ605">
        <f>IF($DD605&gt;=18,INDEX($CG:$CG,$DC605+18),"")</f>
      </c>
      <c r="DA605">
        <f>IF($DD605&gt;=19,INDEX($CG:$CG,$DC605+19),"")</f>
      </c>
      <c r="DB605">
        <f>IF($DD605&gt;=20,INDEX($CG:$CG,$DC605+20),"")</f>
      </c>
      <c r="DC605">
        <f>IFERROR(MATCH($CF605,$CG$2:$CG$1558,0)+1,0)</f>
      </c>
      <c r="DD605">
        <f>IFERROR(INDEX($CH$2:$CH$1558,MATCH($CF605,$CG$2:$CG$1558,0)),0)</f>
      </c>
      <c r="DE605">
        <f>IFERROR(INDEX($AL:$AL,MATCH($G605,$AK:$AK,0))&amp;"","")</f>
      </c>
      <c r="DI605">
        <f>IF($GL605&gt;=1,INDEX($DF:$DF,$GK605+1),"")</f>
      </c>
      <c r="DJ605">
        <f>IF($GL605&gt;=2,INDEX($DF:$DF,$GK605+2),"")</f>
      </c>
      <c r="DK605">
        <f>IF($GL605&gt;=3,INDEX($DF:$DF,$GK605+3),"")</f>
      </c>
      <c r="DL605">
        <f>IF($GL605&gt;=4,INDEX($DF:$DF,$GK605+4),"")</f>
      </c>
      <c r="DM605">
        <f>IF($GL605&gt;=5,INDEX($DF:$DF,$GK605+5),"")</f>
      </c>
      <c r="DN605">
        <f>IF($GL605&gt;=6,INDEX($DF:$DF,$GK605+6),"")</f>
      </c>
      <c r="DO605">
        <f>IF($GL605&gt;=7,INDEX($DF:$DF,$GK605+7),"")</f>
      </c>
      <c r="DP605">
        <f>IF($GL605&gt;=8,INDEX($DF:$DF,$GK605+8),"")</f>
      </c>
      <c r="DQ605">
        <f>IF($GL605&gt;=9,INDEX($DF:$DF,$GK605+9),"")</f>
      </c>
      <c r="DR605">
        <f>IF($GL605&gt;=10,INDEX($DF:$DF,$GK605+10),"")</f>
      </c>
      <c r="DS605">
        <f>IF($GL605&gt;=11,INDEX($DF:$DF,$GK605+11),"")</f>
      </c>
      <c r="DT605">
        <f>IF($GL605&gt;=12,INDEX($DF:$DF,$GK605+12),"")</f>
      </c>
      <c r="DU605">
        <f>IF($GL605&gt;=13,INDEX($DF:$DF,$GK605+13),"")</f>
      </c>
      <c r="DV605">
        <f>IF($GL605&gt;=14,INDEX($DF:$DF,$GK605+14),"")</f>
      </c>
      <c r="DW605">
        <f>IF($GL605&gt;=15,INDEX($DF:$DF,$GK605+15),"")</f>
      </c>
      <c r="DX605">
        <f>IF($GL605&gt;=16,INDEX($DF:$DF,$GK605+16),"")</f>
      </c>
      <c r="DY605">
        <f>IF($GL605&gt;=17,INDEX($DF:$DF,$GK605+17),"")</f>
      </c>
      <c r="DZ605">
        <f>IF($GL605&gt;=18,INDEX($DF:$DF,$GK605+18),"")</f>
      </c>
      <c r="EA605">
        <f>IF($GL605&gt;=19,INDEX($DF:$DF,$GK605+19),"")</f>
      </c>
      <c r="EB605">
        <f>IF($GL605&gt;=20,INDEX($DF:$DF,$GK605+20),"")</f>
      </c>
      <c r="EC605">
        <f>IF($GL605&gt;=21,INDEX($DF:$DF,$GK605+21),"")</f>
      </c>
      <c r="ED605">
        <f>IF($GL605&gt;=22,INDEX($DF:$DF,$GK605+22),"")</f>
      </c>
      <c r="EE605">
        <f>IF($GL605&gt;=23,INDEX($DF:$DF,$GK605+23),"")</f>
      </c>
      <c r="EF605">
        <f>IF($GL605&gt;=24,INDEX($DF:$DF,$GK605+24),"")</f>
      </c>
      <c r="EG605">
        <f>IF($GL605&gt;=25,INDEX($DF:$DF,$GK605+25),"")</f>
      </c>
      <c r="EH605">
        <f>IF($GL605&gt;=26,INDEX($DF:$DF,$GK605+26),"")</f>
      </c>
      <c r="EI605">
        <f>IF($GL605&gt;=27,INDEX($DF:$DF,$GK605+27),"")</f>
      </c>
      <c r="EJ605">
        <f>IF($GL605&gt;=28,INDEX($DF:$DF,$GK605+28),"")</f>
      </c>
      <c r="EK605">
        <f>IF($GL605&gt;=29,INDEX($DF:$DF,$GK605+29),"")</f>
      </c>
      <c r="EL605">
        <f>IF($GL605&gt;=30,INDEX($DF:$DF,$GK605+30),"")</f>
      </c>
      <c r="EM605">
        <f>IF($GL605&gt;=31,INDEX($DF:$DF,$GK605+31),"")</f>
      </c>
      <c r="EN605">
        <f>IF($GL605&gt;=32,INDEX($DF:$DF,$GK605+32),"")</f>
      </c>
      <c r="EO605">
        <f>IF($GL605&gt;=33,INDEX($DF:$DF,$GK605+33),"")</f>
      </c>
      <c r="EP605">
        <f>IF($GL605&gt;=34,INDEX($DF:$DF,$GK605+34),"")</f>
      </c>
      <c r="EQ605">
        <f>IF($GL605&gt;=35,INDEX($DF:$DF,$GK605+35),"")</f>
      </c>
      <c r="ER605">
        <f>IF($GL605&gt;=36,INDEX($DF:$DF,$GK605+36),"")</f>
      </c>
      <c r="ES605">
        <f>IF($GL605&gt;=37,INDEX($DF:$DF,$GK605+37),"")</f>
      </c>
      <c r="ET605">
        <f>IF($GL605&gt;=38,INDEX($DF:$DF,$GK605+38),"")</f>
      </c>
      <c r="EU605">
        <f>IF($GL605&gt;=39,INDEX($DF:$DF,$GK605+39),"")</f>
      </c>
      <c r="EV605">
        <f>IF($GL605&gt;=40,INDEX($DF:$DF,$GK605+40),"")</f>
      </c>
      <c r="EW605">
        <f>IF($GL605&gt;=1,INDEX($DG:$DG,$GK605+1),"")</f>
      </c>
      <c r="EX605">
        <f>IF($GL605&gt;=2,INDEX($DG:$DG,$GK605+2),"")</f>
      </c>
      <c r="EY605">
        <f>IF($GL605&gt;=3,INDEX($DG:$DG,$GK605+3),"")</f>
      </c>
      <c r="EZ605">
        <f>IF($GL605&gt;=4,INDEX($DG:$DG,$GK605+4),"")</f>
      </c>
      <c r="FA605">
        <f>IF($GL605&gt;=5,INDEX($DG:$DG,$GK605+5),"")</f>
      </c>
      <c r="FB605">
        <f>IF($GL605&gt;=6,INDEX($DG:$DG,$GK605+6),"")</f>
      </c>
      <c r="FC605">
        <f>IF($GL605&gt;=7,INDEX($DG:$DG,$GK605+7),"")</f>
      </c>
      <c r="FD605">
        <f>IF($GL605&gt;=8,INDEX($DG:$DG,$GK605+8),"")</f>
      </c>
      <c r="FE605">
        <f>IF($GL605&gt;=9,INDEX($DG:$DG,$GK605+9),"")</f>
      </c>
      <c r="FF605">
        <f>IF($GL605&gt;=10,INDEX($DG:$DG,$GK605+10),"")</f>
      </c>
      <c r="FG605">
        <f>IF($GL605&gt;=11,INDEX($DG:$DG,$GK605+11),"")</f>
      </c>
      <c r="FH605">
        <f>IF($GL605&gt;=12,INDEX($DG:$DG,$GK605+12),"")</f>
      </c>
      <c r="FI605">
        <f>IF($GL605&gt;=13,INDEX($DG:$DG,$GK605+13),"")</f>
      </c>
      <c r="FJ605">
        <f>IF($GL605&gt;=14,INDEX($DG:$DG,$GK605+14),"")</f>
      </c>
      <c r="FK605">
        <f>IF($GL605&gt;=15,INDEX($DG:$DG,$GK605+15),"")</f>
      </c>
      <c r="FL605">
        <f>IF($GL605&gt;=16,INDEX($DG:$DG,$GK605+16),"")</f>
      </c>
      <c r="FM605">
        <f>IF($GL605&gt;=17,INDEX($DG:$DG,$GK605+17),"")</f>
      </c>
      <c r="FN605">
        <f>IF($GL605&gt;=18,INDEX($DG:$DG,$GK605+18),"")</f>
      </c>
      <c r="FO605">
        <f>IF($GL605&gt;=19,INDEX($DG:$DG,$GK605+19),"")</f>
      </c>
      <c r="FP605">
        <f>IF($GL605&gt;=20,INDEX($DG:$DG,$GK605+20),"")</f>
      </c>
      <c r="FQ605">
        <f>IF($GL605&gt;=21,INDEX($DG:$DG,$GK605+21),"")</f>
      </c>
      <c r="FR605">
        <f>IF($GL605&gt;=22,INDEX($DG:$DG,$GK605+22),"")</f>
      </c>
      <c r="FS605">
        <f>IF($GL605&gt;=23,INDEX($DG:$DG,$GK605+23),"")</f>
      </c>
      <c r="FT605">
        <f>IF($GL605&gt;=24,INDEX($DG:$DG,$GK605+24),"")</f>
      </c>
      <c r="FU605">
        <f>IF($GL605&gt;=25,INDEX($DG:$DG,$GK605+25),"")</f>
      </c>
      <c r="FV605">
        <f>IF($GL605&gt;=26,INDEX($DG:$DG,$GK605+26),"")</f>
      </c>
      <c r="FW605">
        <f>IF($GL605&gt;=27,INDEX($DG:$DG,$GK605+27),"")</f>
      </c>
      <c r="FX605">
        <f>IF($GL605&gt;=28,INDEX($DG:$DG,$GK605+28),"")</f>
      </c>
      <c r="FY605">
        <f>IF($GL605&gt;=29,INDEX($DG:$DG,$GK605+29),"")</f>
      </c>
      <c r="FZ605">
        <f>IF($GL605&gt;=30,INDEX($DG:$DG,$GK605+30),"")</f>
      </c>
      <c r="GA605">
        <f>IF($GL605&gt;=31,INDEX($DG:$DG,$GK605+31),"")</f>
      </c>
      <c r="GB605">
        <f>IF($GL605&gt;=32,INDEX($DG:$DG,$GK605+32),"")</f>
      </c>
      <c r="GC605">
        <f>IF($GL605&gt;=33,INDEX($DG:$DG,$GK605+33),"")</f>
      </c>
      <c r="GD605">
        <f>IF($GL605&gt;=34,INDEX($DG:$DG,$GK605+34),"")</f>
      </c>
      <c r="GE605">
        <f>IF($GL605&gt;=35,INDEX($DG:$DG,$GK605+35),"")</f>
      </c>
      <c r="GF605">
        <f>IF($GL605&gt;=36,INDEX($DG:$DG,$GK605+36),"")</f>
      </c>
      <c r="GG605">
        <f>IF($GL605&gt;=37,INDEX($DG:$DG,$GK605+37),"")</f>
      </c>
      <c r="GH605">
        <f>IF($GL605&gt;=38,INDEX($DG:$DG,$GK605+38),"")</f>
      </c>
      <c r="GI605">
        <f>IF($GL605&gt;=39,INDEX($DG:$DG,$GK605+39),"")</f>
      </c>
      <c r="GJ605">
        <f>IF($GL605&gt;=40,INDEX($DG:$DG,$GK605+40),"")</f>
      </c>
      <c r="GK605">
        <f>IFERROR(MATCH($DE605,$DF$2:$DF$166,0)+1,0)</f>
      </c>
      <c r="GL605">
        <f>IFERROR(INDEX($DH$2:$DH$166,MATCH($DE605,$DF$2:$DF$166,0)),0)</f>
      </c>
      <c r="GM605">
        <f>IFERROR(MATCH($H605,$DI$605:$EV$605,0),0)</f>
      </c>
      <c r="GN605">
        <f>IF($GM605&gt;0,INDEX($EW$605:$GJ$605,$GM605),"")</f>
      </c>
      <c r="GO605" t="s">
        <v>1460</v>
      </c>
      <c r="GQ605">
        <f>IF($IZ605&gt;=1,INDEX($GO:$GO,$IY605+1),"")</f>
      </c>
      <c r="GR605">
        <f>IF($IZ605&gt;=2,INDEX($GO:$GO,$IY605+2),"")</f>
      </c>
      <c r="GS605">
        <f>IF($IZ605&gt;=3,INDEX($GO:$GO,$IY605+3),"")</f>
      </c>
      <c r="GT605">
        <f>IF($IZ605&gt;=4,INDEX($GO:$GO,$IY605+4),"")</f>
      </c>
      <c r="GU605">
        <f>IF($IZ605&gt;=5,INDEX($GO:$GO,$IY605+5),"")</f>
      </c>
      <c r="GV605">
        <f>IF($IZ605&gt;=6,INDEX($GO:$GO,$IY605+6),"")</f>
      </c>
      <c r="GW605">
        <f>IF($IZ605&gt;=7,INDEX($GO:$GO,$IY605+7),"")</f>
      </c>
      <c r="GX605">
        <f>IF($IZ605&gt;=8,INDEX($GO:$GO,$IY605+8),"")</f>
      </c>
      <c r="GY605">
        <f>IF($IZ605&gt;=9,INDEX($GO:$GO,$IY605+9),"")</f>
      </c>
      <c r="GZ605">
        <f>IF($IZ605&gt;=10,INDEX($GO:$GO,$IY605+10),"")</f>
      </c>
      <c r="HA605">
        <f>IF($IZ605&gt;=11,INDEX($GO:$GO,$IY605+11),"")</f>
      </c>
      <c r="HB605">
        <f>IF($IZ605&gt;=12,INDEX($GO:$GO,$IY605+12),"")</f>
      </c>
      <c r="HC605">
        <f>IF($IZ605&gt;=13,INDEX($GO:$GO,$IY605+13),"")</f>
      </c>
      <c r="HD605">
        <f>IF($IZ605&gt;=14,INDEX($GO:$GO,$IY605+14),"")</f>
      </c>
      <c r="HE605">
        <f>IF($IZ605&gt;=15,INDEX($GO:$GO,$IY605+15),"")</f>
      </c>
      <c r="HF605">
        <f>IF($IZ605&gt;=16,INDEX($GO:$GO,$IY605+16),"")</f>
      </c>
      <c r="HG605">
        <f>IF($IZ605&gt;=17,INDEX($GO:$GO,$IY605+17),"")</f>
      </c>
      <c r="HH605">
        <f>IF($IZ605&gt;=18,INDEX($GO:$GO,$IY605+18),"")</f>
      </c>
      <c r="HI605">
        <f>IF($IZ605&gt;=19,INDEX($GO:$GO,$IY605+19),"")</f>
      </c>
      <c r="HJ605">
        <f>IF($IZ605&gt;=20,INDEX($GO:$GO,$IY605+20),"")</f>
      </c>
      <c r="HK605">
        <f>IF($IZ605&gt;=21,INDEX($GO:$GO,$IY605+21),"")</f>
      </c>
      <c r="HL605">
        <f>IF($IZ605&gt;=22,INDEX($GO:$GO,$IY605+22),"")</f>
      </c>
      <c r="HM605">
        <f>IF($IZ605&gt;=23,INDEX($GO:$GO,$IY605+23),"")</f>
      </c>
      <c r="HN605">
        <f>IF($IZ605&gt;=24,INDEX($GO:$GO,$IY605+24),"")</f>
      </c>
      <c r="HO605">
        <f>IF($IZ605&gt;=25,INDEX($GO:$GO,$IY605+25),"")</f>
      </c>
      <c r="HP605">
        <f>IF($IZ605&gt;=26,INDEX($GO:$GO,$IY605+26),"")</f>
      </c>
      <c r="HQ605">
        <f>IF($IZ605&gt;=27,INDEX($GO:$GO,$IY605+27),"")</f>
      </c>
      <c r="HR605">
        <f>IF($IZ605&gt;=28,INDEX($GO:$GO,$IY605+28),"")</f>
      </c>
      <c r="HS605">
        <f>IF($IZ605&gt;=29,INDEX($GO:$GO,$IY605+29),"")</f>
      </c>
      <c r="HT605">
        <f>IF($IZ605&gt;=30,INDEX($GO:$GO,$IY605+30),"")</f>
      </c>
      <c r="HU605">
        <f>IF($IZ605&gt;=31,INDEX($GO:$GO,$IY605+31),"")</f>
      </c>
      <c r="HV605">
        <f>IF($IZ605&gt;=32,INDEX($GO:$GO,$IY605+32),"")</f>
      </c>
      <c r="HW605">
        <f>IF($IZ605&gt;=33,INDEX($GO:$GO,$IY605+33),"")</f>
      </c>
      <c r="HX605">
        <f>IF($IZ605&gt;=34,INDEX($GO:$GO,$IY605+34),"")</f>
      </c>
      <c r="HY605">
        <f>IF($IZ605&gt;=35,INDEX($GO:$GO,$IY605+35),"")</f>
      </c>
      <c r="HZ605">
        <f>IF($IZ605&gt;=36,INDEX($GO:$GO,$IY605+36),"")</f>
      </c>
      <c r="IA605">
        <f>IF($IZ605&gt;=37,INDEX($GO:$GO,$IY605+37),"")</f>
      </c>
      <c r="IB605">
        <f>IF($IZ605&gt;=38,INDEX($GO:$GO,$IY605+38),"")</f>
      </c>
      <c r="IC605">
        <f>IF($IZ605&gt;=39,INDEX($GO:$GO,$IY605+39),"")</f>
      </c>
      <c r="ID605">
        <f>IF($IZ605&gt;=40,INDEX($GO:$GO,$IY605+40),"")</f>
      </c>
      <c r="IE605">
        <f>IF($IZ605&gt;=41,INDEX($GO:$GO,$IY605+41),"")</f>
      </c>
      <c r="IF605">
        <f>IF($IZ605&gt;=42,INDEX($GO:$GO,$IY605+42),"")</f>
      </c>
      <c r="IG605">
        <f>IF($IZ605&gt;=43,INDEX($GO:$GO,$IY605+43),"")</f>
      </c>
      <c r="IH605">
        <f>IF($IZ605&gt;=44,INDEX($GO:$GO,$IY605+44),"")</f>
      </c>
      <c r="II605">
        <f>IF($IZ605&gt;=45,INDEX($GO:$GO,$IY605+45),"")</f>
      </c>
      <c r="IJ605">
        <f>IF($IZ605&gt;=46,INDEX($GO:$GO,$IY605+46),"")</f>
      </c>
      <c r="IK605">
        <f>IF($IZ605&gt;=47,INDEX($GO:$GO,$IY605+47),"")</f>
      </c>
      <c r="IL605">
        <f>IF($IZ605&gt;=48,INDEX($GO:$GO,$IY605+48),"")</f>
      </c>
      <c r="IM605">
        <f>IF($IZ605&gt;=49,INDEX($GO:$GO,$IY605+49),"")</f>
      </c>
      <c r="IN605">
        <f>IF($IZ605&gt;=50,INDEX($GO:$GO,$IY605+50),"")</f>
      </c>
      <c r="IO605">
        <f>IF($IZ605&gt;=51,INDEX($GO:$GO,$IY605+51),"")</f>
      </c>
      <c r="IP605">
        <f>IF($IZ605&gt;=52,INDEX($GO:$GO,$IY605+52),"")</f>
      </c>
      <c r="IQ605">
        <f>IF($IZ605&gt;=53,INDEX($GO:$GO,$IY605+53),"")</f>
      </c>
      <c r="IR605">
        <f>IF($IZ605&gt;=54,INDEX($GO:$GO,$IY605+54),"")</f>
      </c>
      <c r="IS605">
        <f>IF($IZ605&gt;=55,INDEX($GO:$GO,$IY605+55),"")</f>
      </c>
      <c r="IT605">
        <f>IF($IZ605&gt;=56,INDEX($GO:$GO,$IY605+56),"")</f>
      </c>
      <c r="IU605">
        <f>IF($IZ605&gt;=57,INDEX($GO:$GO,$IY605+57),"")</f>
      </c>
      <c r="IV605">
        <f>IF($IZ605&gt;=58,INDEX($GO:$GO,$IY605+58),"")</f>
      </c>
      <c r="IW605">
        <f>IF($IZ605&gt;=59,INDEX($GO:$GO,$IY605+59),"")</f>
      </c>
      <c r="IX605">
        <f>IF($IZ605&gt;=60,INDEX($GO:$GO,$IY605+60),"")</f>
      </c>
      <c r="IY605">
        <f>IFERROR(MATCH($GN605,$GO$2:$GO$827,0)+1,0)</f>
      </c>
      <c r="IZ605">
        <f>IFERROR(INDEX($GP$2:$GP$827,MATCH($GN605,$GO$2:$GO$827,0)),0)</f>
      </c>
      <c r="JA605" t="s">
        <v>23</v>
      </c>
      <c r="JB605" t="s">
        <v>23</v>
      </c>
    </row>
    <row r="606" spans="1:262" x14ac:dyDescent="0.25">
      <c r="F606" s="1"/>
      <c r="G606" s="1"/>
      <c r="H606" s="1"/>
      <c r="I606" s="1"/>
      <c r="J606" s="1">
        <f>IFERROR(IF(FIND(" - ",$F606)&gt;0,MID($F606,FIND(" - ",$F606)+3,LEN($F606)),""),"")</f>
      </c>
      <c r="L606" s="1"/>
      <c r="N606" t="s">
        <v>23</v>
      </c>
      <c r="P606">
        <f>IF(OR($N606="",$O606=""),"",IFERROR($N606/$O606,0))</f>
      </c>
      <c r="Q606">
        <f>IF($N606="","",
IF($G606="","",
IF(ISNUMBER(SEARCH("exempt",LOWER($G606))),0,
$N606*(VALUE(SUBSTITUTE($G606,"%",""))/100))))</f>
      </c>
      <c r="W606">
        <f>IF($N606="","",
SUM($N606,$Q606,$U606,$R606,$T606)-
IF($V606="",0,VALUE($V606)))</f>
      </c>
      <c r="AE606" t="s">
        <v>1689</v>
      </c>
      <c r="AJ606" t="s">
        <v>1690</v>
      </c>
      <c r="AM606">
        <f>IFERROR(LEFT($F606,FIND(" - ",$F606)-1),$F606)</f>
      </c>
      <c r="AP606">
        <f>IF($CE606&gt;=1,INDEX($AN:$AN,$CD606+1),"")</f>
      </c>
      <c r="AQ606">
        <f>IF($CE606&gt;=2,INDEX($AN:$AN,$CD606+2),"")</f>
      </c>
      <c r="AR606">
        <f>IF($CE606&gt;=3,INDEX($AN:$AN,$CD606+3),"")</f>
      </c>
      <c r="AS606">
        <f>IF($CE606&gt;=4,INDEX($AN:$AN,$CD606+4),"")</f>
      </c>
      <c r="AT606">
        <f>IF($CE606&gt;=5,INDEX($AN:$AN,$CD606+5),"")</f>
      </c>
      <c r="AU606">
        <f>IF($CE606&gt;=6,INDEX($AN:$AN,$CD606+6),"")</f>
      </c>
      <c r="AV606">
        <f>IF($CE606&gt;=7,INDEX($AN:$AN,$CD606+7),"")</f>
      </c>
      <c r="AW606">
        <f>IF($CE606&gt;=8,INDEX($AN:$AN,$CD606+8),"")</f>
      </c>
      <c r="AX606">
        <f>IF($CE606&gt;=9,INDEX($AN:$AN,$CD606+9),"")</f>
      </c>
      <c r="AY606">
        <f>IF($CE606&gt;=10,INDEX($AN:$AN,$CD606+10),"")</f>
      </c>
      <c r="AZ606">
        <f>IF($CE606&gt;=11,INDEX($AN:$AN,$CD606+11),"")</f>
      </c>
      <c r="BA606">
        <f>IF($CE606&gt;=12,INDEX($AN:$AN,$CD606+12),"")</f>
      </c>
      <c r="BB606">
        <f>IF($CE606&gt;=13,INDEX($AN:$AN,$CD606+13),"")</f>
      </c>
      <c r="BC606">
        <f>IF($CE606&gt;=14,INDEX($AN:$AN,$CD606+14),"")</f>
      </c>
      <c r="BD606">
        <f>IF($CE606&gt;=15,INDEX($AN:$AN,$CD606+15),"")</f>
      </c>
      <c r="BE606">
        <f>IF($CE606&gt;=16,INDEX($AN:$AN,$CD606+16),"")</f>
      </c>
      <c r="BF606">
        <f>IF($CE606&gt;=17,INDEX($AN:$AN,$CD606+17),"")</f>
      </c>
      <c r="BG606">
        <f>IF($CE606&gt;=18,INDEX($AN:$AN,$CD606+18),"")</f>
      </c>
      <c r="BH606">
        <f>IF($CE606&gt;=19,INDEX($AN:$AN,$CD606+19),"")</f>
      </c>
      <c r="BI606">
        <f>IF($CE606&gt;=20,INDEX($AN:$AN,$CD606+20),"")</f>
      </c>
      <c r="BJ606">
        <f>IF($CE606&gt;=21,INDEX($AN:$AN,$CD606+21),"")</f>
      </c>
      <c r="BK606">
        <f>IF($CE606&gt;=22,INDEX($AN:$AN,$CD606+22),"")</f>
      </c>
      <c r="BL606">
        <f>IF($CE606&gt;=23,INDEX($AN:$AN,$CD606+23),"")</f>
      </c>
      <c r="BM606">
        <f>IF($CE606&gt;=24,INDEX($AN:$AN,$CD606+24),"")</f>
      </c>
      <c r="BN606">
        <f>IF($CE606&gt;=25,INDEX($AN:$AN,$CD606+25),"")</f>
      </c>
      <c r="BO606">
        <f>IF($CE606&gt;=26,INDEX($AN:$AN,$CD606+26),"")</f>
      </c>
      <c r="BP606">
        <f>IF($CE606&gt;=27,INDEX($AN:$AN,$CD606+27),"")</f>
      </c>
      <c r="BQ606">
        <f>IF($CE606&gt;=28,INDEX($AN:$AN,$CD606+28),"")</f>
      </c>
      <c r="BR606">
        <f>IF($CE606&gt;=29,INDEX($AN:$AN,$CD606+29),"")</f>
      </c>
      <c r="BS606">
        <f>IF($CE606&gt;=30,INDEX($AN:$AN,$CD606+30),"")</f>
      </c>
      <c r="BT606">
        <f>IF($CE606&gt;=31,INDEX($AN:$AN,$CD606+31),"")</f>
      </c>
      <c r="BU606">
        <f>IF($CE606&gt;=32,INDEX($AN:$AN,$CD606+32),"")</f>
      </c>
      <c r="BV606">
        <f>IF($CE606&gt;=33,INDEX($AN:$AN,$CD606+33),"")</f>
      </c>
      <c r="BW606">
        <f>IF($CE606&gt;=34,INDEX($AN:$AN,$CD606+34),"")</f>
      </c>
      <c r="BX606">
        <f>IF($CE606&gt;=35,INDEX($AN:$AN,$CD606+35),"")</f>
      </c>
      <c r="BY606">
        <f>IF($CE606&gt;=36,INDEX($AN:$AN,$CD606+36),"")</f>
      </c>
      <c r="BZ606">
        <f>IF($CE606&gt;=37,INDEX($AN:$AN,$CD606+37),"")</f>
      </c>
      <c r="CA606">
        <f>IF($CE606&gt;=38,INDEX($AN:$AN,$CD606+38),"")</f>
      </c>
      <c r="CB606">
        <f>IF($CE606&gt;=39,INDEX($AN:$AN,$CD606+39),"")</f>
      </c>
      <c r="CC606">
        <f>IF($CE606&gt;=40,INDEX($AN:$AN,$CD606+40),"")</f>
      </c>
      <c r="CD606">
        <f>IFERROR(MATCH($AM606,$AN$2:$AN$133,0)+1,0)</f>
      </c>
      <c r="CE606">
        <f>IFERROR(INDEX($AO$2:$AO$133,MATCH($AM606,$AN$2:$AN$133,0)),0)</f>
      </c>
      <c r="CF606">
        <f>IFERROR(LEFT($K606,FIND(" - ",$K606)-1),$K606)</f>
      </c>
      <c r="CG606" t="s">
        <v>1691</v>
      </c>
      <c r="CH606">
        <v>1</v>
      </c>
      <c r="CI606">
        <f>IF($DD606&gt;=1,INDEX($CG:$CG,$DC606+1),"")</f>
      </c>
      <c r="CJ606">
        <f>IF($DD606&gt;=2,INDEX($CG:$CG,$DC606+2),"")</f>
      </c>
      <c r="CK606">
        <f>IF($DD606&gt;=3,INDEX($CG:$CG,$DC606+3),"")</f>
      </c>
      <c r="CL606">
        <f>IF($DD606&gt;=4,INDEX($CG:$CG,$DC606+4),"")</f>
      </c>
      <c r="CM606">
        <f>IF($DD606&gt;=5,INDEX($CG:$CG,$DC606+5),"")</f>
      </c>
      <c r="CN606">
        <f>IF($DD606&gt;=6,INDEX($CG:$CG,$DC606+6),"")</f>
      </c>
      <c r="CO606">
        <f>IF($DD606&gt;=7,INDEX($CG:$CG,$DC606+7),"")</f>
      </c>
      <c r="CP606">
        <f>IF($DD606&gt;=8,INDEX($CG:$CG,$DC606+8),"")</f>
      </c>
      <c r="CQ606">
        <f>IF($DD606&gt;=9,INDEX($CG:$CG,$DC606+9),"")</f>
      </c>
      <c r="CR606">
        <f>IF($DD606&gt;=10,INDEX($CG:$CG,$DC606+10),"")</f>
      </c>
      <c r="CS606">
        <f>IF($DD606&gt;=11,INDEX($CG:$CG,$DC606+11),"")</f>
      </c>
      <c r="CT606">
        <f>IF($DD606&gt;=12,INDEX($CG:$CG,$DC606+12),"")</f>
      </c>
      <c r="CU606">
        <f>IF($DD606&gt;=13,INDEX($CG:$CG,$DC606+13),"")</f>
      </c>
      <c r="CV606">
        <f>IF($DD606&gt;=14,INDEX($CG:$CG,$DC606+14),"")</f>
      </c>
      <c r="CW606">
        <f>IF($DD606&gt;=15,INDEX($CG:$CG,$DC606+15),"")</f>
      </c>
      <c r="CX606">
        <f>IF($DD606&gt;=16,INDEX($CG:$CG,$DC606+16),"")</f>
      </c>
      <c r="CY606">
        <f>IF($DD606&gt;=17,INDEX($CG:$CG,$DC606+17),"")</f>
      </c>
      <c r="CZ606">
        <f>IF($DD606&gt;=18,INDEX($CG:$CG,$DC606+18),"")</f>
      </c>
      <c r="DA606">
        <f>IF($DD606&gt;=19,INDEX($CG:$CG,$DC606+19),"")</f>
      </c>
      <c r="DB606">
        <f>IF($DD606&gt;=20,INDEX($CG:$CG,$DC606+20),"")</f>
      </c>
      <c r="DC606">
        <f>IFERROR(MATCH($CF606,$CG$2:$CG$1558,0)+1,0)</f>
      </c>
      <c r="DD606">
        <f>IFERROR(INDEX($CH$2:$CH$1558,MATCH($CF606,$CG$2:$CG$1558,0)),0)</f>
      </c>
      <c r="DE606">
        <f>IFERROR(INDEX($AL:$AL,MATCH($G606,$AK:$AK,0))&amp;"","")</f>
      </c>
      <c r="DI606">
        <f>IF($GL606&gt;=1,INDEX($DF:$DF,$GK606+1),"")</f>
      </c>
      <c r="DJ606">
        <f>IF($GL606&gt;=2,INDEX($DF:$DF,$GK606+2),"")</f>
      </c>
      <c r="DK606">
        <f>IF($GL606&gt;=3,INDEX($DF:$DF,$GK606+3),"")</f>
      </c>
      <c r="DL606">
        <f>IF($GL606&gt;=4,INDEX($DF:$DF,$GK606+4),"")</f>
      </c>
      <c r="DM606">
        <f>IF($GL606&gt;=5,INDEX($DF:$DF,$GK606+5),"")</f>
      </c>
      <c r="DN606">
        <f>IF($GL606&gt;=6,INDEX($DF:$DF,$GK606+6),"")</f>
      </c>
      <c r="DO606">
        <f>IF($GL606&gt;=7,INDEX($DF:$DF,$GK606+7),"")</f>
      </c>
      <c r="DP606">
        <f>IF($GL606&gt;=8,INDEX($DF:$DF,$GK606+8),"")</f>
      </c>
      <c r="DQ606">
        <f>IF($GL606&gt;=9,INDEX($DF:$DF,$GK606+9),"")</f>
      </c>
      <c r="DR606">
        <f>IF($GL606&gt;=10,INDEX($DF:$DF,$GK606+10),"")</f>
      </c>
      <c r="DS606">
        <f>IF($GL606&gt;=11,INDEX($DF:$DF,$GK606+11),"")</f>
      </c>
      <c r="DT606">
        <f>IF($GL606&gt;=12,INDEX($DF:$DF,$GK606+12),"")</f>
      </c>
      <c r="DU606">
        <f>IF($GL606&gt;=13,INDEX($DF:$DF,$GK606+13),"")</f>
      </c>
      <c r="DV606">
        <f>IF($GL606&gt;=14,INDEX($DF:$DF,$GK606+14),"")</f>
      </c>
      <c r="DW606">
        <f>IF($GL606&gt;=15,INDEX($DF:$DF,$GK606+15),"")</f>
      </c>
      <c r="DX606">
        <f>IF($GL606&gt;=16,INDEX($DF:$DF,$GK606+16),"")</f>
      </c>
      <c r="DY606">
        <f>IF($GL606&gt;=17,INDEX($DF:$DF,$GK606+17),"")</f>
      </c>
      <c r="DZ606">
        <f>IF($GL606&gt;=18,INDEX($DF:$DF,$GK606+18),"")</f>
      </c>
      <c r="EA606">
        <f>IF($GL606&gt;=19,INDEX($DF:$DF,$GK606+19),"")</f>
      </c>
      <c r="EB606">
        <f>IF($GL606&gt;=20,INDEX($DF:$DF,$GK606+20),"")</f>
      </c>
      <c r="EC606">
        <f>IF($GL606&gt;=21,INDEX($DF:$DF,$GK606+21),"")</f>
      </c>
      <c r="ED606">
        <f>IF($GL606&gt;=22,INDEX($DF:$DF,$GK606+22),"")</f>
      </c>
      <c r="EE606">
        <f>IF($GL606&gt;=23,INDEX($DF:$DF,$GK606+23),"")</f>
      </c>
      <c r="EF606">
        <f>IF($GL606&gt;=24,INDEX($DF:$DF,$GK606+24),"")</f>
      </c>
      <c r="EG606">
        <f>IF($GL606&gt;=25,INDEX($DF:$DF,$GK606+25),"")</f>
      </c>
      <c r="EH606">
        <f>IF($GL606&gt;=26,INDEX($DF:$DF,$GK606+26),"")</f>
      </c>
      <c r="EI606">
        <f>IF($GL606&gt;=27,INDEX($DF:$DF,$GK606+27),"")</f>
      </c>
      <c r="EJ606">
        <f>IF($GL606&gt;=28,INDEX($DF:$DF,$GK606+28),"")</f>
      </c>
      <c r="EK606">
        <f>IF($GL606&gt;=29,INDEX($DF:$DF,$GK606+29),"")</f>
      </c>
      <c r="EL606">
        <f>IF($GL606&gt;=30,INDEX($DF:$DF,$GK606+30),"")</f>
      </c>
      <c r="EM606">
        <f>IF($GL606&gt;=31,INDEX($DF:$DF,$GK606+31),"")</f>
      </c>
      <c r="EN606">
        <f>IF($GL606&gt;=32,INDEX($DF:$DF,$GK606+32),"")</f>
      </c>
      <c r="EO606">
        <f>IF($GL606&gt;=33,INDEX($DF:$DF,$GK606+33),"")</f>
      </c>
      <c r="EP606">
        <f>IF($GL606&gt;=34,INDEX($DF:$DF,$GK606+34),"")</f>
      </c>
      <c r="EQ606">
        <f>IF($GL606&gt;=35,INDEX($DF:$DF,$GK606+35),"")</f>
      </c>
      <c r="ER606">
        <f>IF($GL606&gt;=36,INDEX($DF:$DF,$GK606+36),"")</f>
      </c>
      <c r="ES606">
        <f>IF($GL606&gt;=37,INDEX($DF:$DF,$GK606+37),"")</f>
      </c>
      <c r="ET606">
        <f>IF($GL606&gt;=38,INDEX($DF:$DF,$GK606+38),"")</f>
      </c>
      <c r="EU606">
        <f>IF($GL606&gt;=39,INDEX($DF:$DF,$GK606+39),"")</f>
      </c>
      <c r="EV606">
        <f>IF($GL606&gt;=40,INDEX($DF:$DF,$GK606+40),"")</f>
      </c>
      <c r="EW606">
        <f>IF($GL606&gt;=1,INDEX($DG:$DG,$GK606+1),"")</f>
      </c>
      <c r="EX606">
        <f>IF($GL606&gt;=2,INDEX($DG:$DG,$GK606+2),"")</f>
      </c>
      <c r="EY606">
        <f>IF($GL606&gt;=3,INDEX($DG:$DG,$GK606+3),"")</f>
      </c>
      <c r="EZ606">
        <f>IF($GL606&gt;=4,INDEX($DG:$DG,$GK606+4),"")</f>
      </c>
      <c r="FA606">
        <f>IF($GL606&gt;=5,INDEX($DG:$DG,$GK606+5),"")</f>
      </c>
      <c r="FB606">
        <f>IF($GL606&gt;=6,INDEX($DG:$DG,$GK606+6),"")</f>
      </c>
      <c r="FC606">
        <f>IF($GL606&gt;=7,INDEX($DG:$DG,$GK606+7),"")</f>
      </c>
      <c r="FD606">
        <f>IF($GL606&gt;=8,INDEX($DG:$DG,$GK606+8),"")</f>
      </c>
      <c r="FE606">
        <f>IF($GL606&gt;=9,INDEX($DG:$DG,$GK606+9),"")</f>
      </c>
      <c r="FF606">
        <f>IF($GL606&gt;=10,INDEX($DG:$DG,$GK606+10),"")</f>
      </c>
      <c r="FG606">
        <f>IF($GL606&gt;=11,INDEX($DG:$DG,$GK606+11),"")</f>
      </c>
      <c r="FH606">
        <f>IF($GL606&gt;=12,INDEX($DG:$DG,$GK606+12),"")</f>
      </c>
      <c r="FI606">
        <f>IF($GL606&gt;=13,INDEX($DG:$DG,$GK606+13),"")</f>
      </c>
      <c r="FJ606">
        <f>IF($GL606&gt;=14,INDEX($DG:$DG,$GK606+14),"")</f>
      </c>
      <c r="FK606">
        <f>IF($GL606&gt;=15,INDEX($DG:$DG,$GK606+15),"")</f>
      </c>
      <c r="FL606">
        <f>IF($GL606&gt;=16,INDEX($DG:$DG,$GK606+16),"")</f>
      </c>
      <c r="FM606">
        <f>IF($GL606&gt;=17,INDEX($DG:$DG,$GK606+17),"")</f>
      </c>
      <c r="FN606">
        <f>IF($GL606&gt;=18,INDEX($DG:$DG,$GK606+18),"")</f>
      </c>
      <c r="FO606">
        <f>IF($GL606&gt;=19,INDEX($DG:$DG,$GK606+19),"")</f>
      </c>
      <c r="FP606">
        <f>IF($GL606&gt;=20,INDEX($DG:$DG,$GK606+20),"")</f>
      </c>
      <c r="FQ606">
        <f>IF($GL606&gt;=21,INDEX($DG:$DG,$GK606+21),"")</f>
      </c>
      <c r="FR606">
        <f>IF($GL606&gt;=22,INDEX($DG:$DG,$GK606+22),"")</f>
      </c>
      <c r="FS606">
        <f>IF($GL606&gt;=23,INDEX($DG:$DG,$GK606+23),"")</f>
      </c>
      <c r="FT606">
        <f>IF($GL606&gt;=24,INDEX($DG:$DG,$GK606+24),"")</f>
      </c>
      <c r="FU606">
        <f>IF($GL606&gt;=25,INDEX($DG:$DG,$GK606+25),"")</f>
      </c>
      <c r="FV606">
        <f>IF($GL606&gt;=26,INDEX($DG:$DG,$GK606+26),"")</f>
      </c>
      <c r="FW606">
        <f>IF($GL606&gt;=27,INDEX($DG:$DG,$GK606+27),"")</f>
      </c>
      <c r="FX606">
        <f>IF($GL606&gt;=28,INDEX($DG:$DG,$GK606+28),"")</f>
      </c>
      <c r="FY606">
        <f>IF($GL606&gt;=29,INDEX($DG:$DG,$GK606+29),"")</f>
      </c>
      <c r="FZ606">
        <f>IF($GL606&gt;=30,INDEX($DG:$DG,$GK606+30),"")</f>
      </c>
      <c r="GA606">
        <f>IF($GL606&gt;=31,INDEX($DG:$DG,$GK606+31),"")</f>
      </c>
      <c r="GB606">
        <f>IF($GL606&gt;=32,INDEX($DG:$DG,$GK606+32),"")</f>
      </c>
      <c r="GC606">
        <f>IF($GL606&gt;=33,INDEX($DG:$DG,$GK606+33),"")</f>
      </c>
      <c r="GD606">
        <f>IF($GL606&gt;=34,INDEX($DG:$DG,$GK606+34),"")</f>
      </c>
      <c r="GE606">
        <f>IF($GL606&gt;=35,INDEX($DG:$DG,$GK606+35),"")</f>
      </c>
      <c r="GF606">
        <f>IF($GL606&gt;=36,INDEX($DG:$DG,$GK606+36),"")</f>
      </c>
      <c r="GG606">
        <f>IF($GL606&gt;=37,INDEX($DG:$DG,$GK606+37),"")</f>
      </c>
      <c r="GH606">
        <f>IF($GL606&gt;=38,INDEX($DG:$DG,$GK606+38),"")</f>
      </c>
      <c r="GI606">
        <f>IF($GL606&gt;=39,INDEX($DG:$DG,$GK606+39),"")</f>
      </c>
      <c r="GJ606">
        <f>IF($GL606&gt;=40,INDEX($DG:$DG,$GK606+40),"")</f>
      </c>
      <c r="GK606">
        <f>IFERROR(MATCH($DE606,$DF$2:$DF$166,0)+1,0)</f>
      </c>
      <c r="GL606">
        <f>IFERROR(INDEX($DH$2:$DH$166,MATCH($DE606,$DF$2:$DF$166,0)),0)</f>
      </c>
      <c r="GM606">
        <f>IFERROR(MATCH($H606,$DI$606:$EV$606,0),0)</f>
      </c>
      <c r="GN606">
        <f>IF($GM606&gt;0,INDEX($EW$606:$GJ$606,$GM606),"")</f>
      </c>
      <c r="GO606" t="s">
        <v>1462</v>
      </c>
      <c r="GQ606">
        <f>IF($IZ606&gt;=1,INDEX($GO:$GO,$IY606+1),"")</f>
      </c>
      <c r="GR606">
        <f>IF($IZ606&gt;=2,INDEX($GO:$GO,$IY606+2),"")</f>
      </c>
      <c r="GS606">
        <f>IF($IZ606&gt;=3,INDEX($GO:$GO,$IY606+3),"")</f>
      </c>
      <c r="GT606">
        <f>IF($IZ606&gt;=4,INDEX($GO:$GO,$IY606+4),"")</f>
      </c>
      <c r="GU606">
        <f>IF($IZ606&gt;=5,INDEX($GO:$GO,$IY606+5),"")</f>
      </c>
      <c r="GV606">
        <f>IF($IZ606&gt;=6,INDEX($GO:$GO,$IY606+6),"")</f>
      </c>
      <c r="GW606">
        <f>IF($IZ606&gt;=7,INDEX($GO:$GO,$IY606+7),"")</f>
      </c>
      <c r="GX606">
        <f>IF($IZ606&gt;=8,INDEX($GO:$GO,$IY606+8),"")</f>
      </c>
      <c r="GY606">
        <f>IF($IZ606&gt;=9,INDEX($GO:$GO,$IY606+9),"")</f>
      </c>
      <c r="GZ606">
        <f>IF($IZ606&gt;=10,INDEX($GO:$GO,$IY606+10),"")</f>
      </c>
      <c r="HA606">
        <f>IF($IZ606&gt;=11,INDEX($GO:$GO,$IY606+11),"")</f>
      </c>
      <c r="HB606">
        <f>IF($IZ606&gt;=12,INDEX($GO:$GO,$IY606+12),"")</f>
      </c>
      <c r="HC606">
        <f>IF($IZ606&gt;=13,INDEX($GO:$GO,$IY606+13),"")</f>
      </c>
      <c r="HD606">
        <f>IF($IZ606&gt;=14,INDEX($GO:$GO,$IY606+14),"")</f>
      </c>
      <c r="HE606">
        <f>IF($IZ606&gt;=15,INDEX($GO:$GO,$IY606+15),"")</f>
      </c>
      <c r="HF606">
        <f>IF($IZ606&gt;=16,INDEX($GO:$GO,$IY606+16),"")</f>
      </c>
      <c r="HG606">
        <f>IF($IZ606&gt;=17,INDEX($GO:$GO,$IY606+17),"")</f>
      </c>
      <c r="HH606">
        <f>IF($IZ606&gt;=18,INDEX($GO:$GO,$IY606+18),"")</f>
      </c>
      <c r="HI606">
        <f>IF($IZ606&gt;=19,INDEX($GO:$GO,$IY606+19),"")</f>
      </c>
      <c r="HJ606">
        <f>IF($IZ606&gt;=20,INDEX($GO:$GO,$IY606+20),"")</f>
      </c>
      <c r="HK606">
        <f>IF($IZ606&gt;=21,INDEX($GO:$GO,$IY606+21),"")</f>
      </c>
      <c r="HL606">
        <f>IF($IZ606&gt;=22,INDEX($GO:$GO,$IY606+22),"")</f>
      </c>
      <c r="HM606">
        <f>IF($IZ606&gt;=23,INDEX($GO:$GO,$IY606+23),"")</f>
      </c>
      <c r="HN606">
        <f>IF($IZ606&gt;=24,INDEX($GO:$GO,$IY606+24),"")</f>
      </c>
      <c r="HO606">
        <f>IF($IZ606&gt;=25,INDEX($GO:$GO,$IY606+25),"")</f>
      </c>
      <c r="HP606">
        <f>IF($IZ606&gt;=26,INDEX($GO:$GO,$IY606+26),"")</f>
      </c>
      <c r="HQ606">
        <f>IF($IZ606&gt;=27,INDEX($GO:$GO,$IY606+27),"")</f>
      </c>
      <c r="HR606">
        <f>IF($IZ606&gt;=28,INDEX($GO:$GO,$IY606+28),"")</f>
      </c>
      <c r="HS606">
        <f>IF($IZ606&gt;=29,INDEX($GO:$GO,$IY606+29),"")</f>
      </c>
      <c r="HT606">
        <f>IF($IZ606&gt;=30,INDEX($GO:$GO,$IY606+30),"")</f>
      </c>
      <c r="HU606">
        <f>IF($IZ606&gt;=31,INDEX($GO:$GO,$IY606+31),"")</f>
      </c>
      <c r="HV606">
        <f>IF($IZ606&gt;=32,INDEX($GO:$GO,$IY606+32),"")</f>
      </c>
      <c r="HW606">
        <f>IF($IZ606&gt;=33,INDEX($GO:$GO,$IY606+33),"")</f>
      </c>
      <c r="HX606">
        <f>IF($IZ606&gt;=34,INDEX($GO:$GO,$IY606+34),"")</f>
      </c>
      <c r="HY606">
        <f>IF($IZ606&gt;=35,INDEX($GO:$GO,$IY606+35),"")</f>
      </c>
      <c r="HZ606">
        <f>IF($IZ606&gt;=36,INDEX($GO:$GO,$IY606+36),"")</f>
      </c>
      <c r="IA606">
        <f>IF($IZ606&gt;=37,INDEX($GO:$GO,$IY606+37),"")</f>
      </c>
      <c r="IB606">
        <f>IF($IZ606&gt;=38,INDEX($GO:$GO,$IY606+38),"")</f>
      </c>
      <c r="IC606">
        <f>IF($IZ606&gt;=39,INDEX($GO:$GO,$IY606+39),"")</f>
      </c>
      <c r="ID606">
        <f>IF($IZ606&gt;=40,INDEX($GO:$GO,$IY606+40),"")</f>
      </c>
      <c r="IE606">
        <f>IF($IZ606&gt;=41,INDEX($GO:$GO,$IY606+41),"")</f>
      </c>
      <c r="IF606">
        <f>IF($IZ606&gt;=42,INDEX($GO:$GO,$IY606+42),"")</f>
      </c>
      <c r="IG606">
        <f>IF($IZ606&gt;=43,INDEX($GO:$GO,$IY606+43),"")</f>
      </c>
      <c r="IH606">
        <f>IF($IZ606&gt;=44,INDEX($GO:$GO,$IY606+44),"")</f>
      </c>
      <c r="II606">
        <f>IF($IZ606&gt;=45,INDEX($GO:$GO,$IY606+45),"")</f>
      </c>
      <c r="IJ606">
        <f>IF($IZ606&gt;=46,INDEX($GO:$GO,$IY606+46),"")</f>
      </c>
      <c r="IK606">
        <f>IF($IZ606&gt;=47,INDEX($GO:$GO,$IY606+47),"")</f>
      </c>
      <c r="IL606">
        <f>IF($IZ606&gt;=48,INDEX($GO:$GO,$IY606+48),"")</f>
      </c>
      <c r="IM606">
        <f>IF($IZ606&gt;=49,INDEX($GO:$GO,$IY606+49),"")</f>
      </c>
      <c r="IN606">
        <f>IF($IZ606&gt;=50,INDEX($GO:$GO,$IY606+50),"")</f>
      </c>
      <c r="IO606">
        <f>IF($IZ606&gt;=51,INDEX($GO:$GO,$IY606+51),"")</f>
      </c>
      <c r="IP606">
        <f>IF($IZ606&gt;=52,INDEX($GO:$GO,$IY606+52),"")</f>
      </c>
      <c r="IQ606">
        <f>IF($IZ606&gt;=53,INDEX($GO:$GO,$IY606+53),"")</f>
      </c>
      <c r="IR606">
        <f>IF($IZ606&gt;=54,INDEX($GO:$GO,$IY606+54),"")</f>
      </c>
      <c r="IS606">
        <f>IF($IZ606&gt;=55,INDEX($GO:$GO,$IY606+55),"")</f>
      </c>
      <c r="IT606">
        <f>IF($IZ606&gt;=56,INDEX($GO:$GO,$IY606+56),"")</f>
      </c>
      <c r="IU606">
        <f>IF($IZ606&gt;=57,INDEX($GO:$GO,$IY606+57),"")</f>
      </c>
      <c r="IV606">
        <f>IF($IZ606&gt;=58,INDEX($GO:$GO,$IY606+58),"")</f>
      </c>
      <c r="IW606">
        <f>IF($IZ606&gt;=59,INDEX($GO:$GO,$IY606+59),"")</f>
      </c>
      <c r="IX606">
        <f>IF($IZ606&gt;=60,INDEX($GO:$GO,$IY606+60),"")</f>
      </c>
      <c r="IY606">
        <f>IFERROR(MATCH($GN606,$GO$2:$GO$827,0)+1,0)</f>
      </c>
      <c r="IZ606">
        <f>IFERROR(INDEX($GP$2:$GP$827,MATCH($GN606,$GO$2:$GO$827,0)),0)</f>
      </c>
      <c r="JA606" t="s">
        <v>23</v>
      </c>
      <c r="JB606" t="s">
        <v>23</v>
      </c>
    </row>
    <row r="607" spans="1:262" x14ac:dyDescent="0.25">
      <c r="F607" s="1"/>
      <c r="G607" s="1"/>
      <c r="H607" s="1"/>
      <c r="I607" s="1"/>
      <c r="J607" s="1">
        <f>IFERROR(IF(FIND(" - ",$F607)&gt;0,MID($F607,FIND(" - ",$F607)+3,LEN($F607)),""),"")</f>
      </c>
      <c r="L607" s="1"/>
      <c r="N607" t="s">
        <v>23</v>
      </c>
      <c r="P607">
        <f>IF(OR($N607="",$O607=""),"",IFERROR($N607/$O607,0))</f>
      </c>
      <c r="Q607">
        <f>IF($N607="","",
IF($G607="","",
IF(ISNUMBER(SEARCH("exempt",LOWER($G607))),0,
$N607*(VALUE(SUBSTITUTE($G607,"%",""))/100))))</f>
      </c>
      <c r="W607">
        <f>IF($N607="","",
SUM($N607,$Q607,$U607,$R607,$T607)-
IF($V607="",0,VALUE($V607)))</f>
      </c>
      <c r="AE607" t="s">
        <v>1692</v>
      </c>
      <c r="AJ607" t="s">
        <v>1693</v>
      </c>
      <c r="AM607">
        <f>IFERROR(LEFT($F607,FIND(" - ",$F607)-1),$F607)</f>
      </c>
      <c r="AP607">
        <f>IF($CE607&gt;=1,INDEX($AN:$AN,$CD607+1),"")</f>
      </c>
      <c r="AQ607">
        <f>IF($CE607&gt;=2,INDEX($AN:$AN,$CD607+2),"")</f>
      </c>
      <c r="AR607">
        <f>IF($CE607&gt;=3,INDEX($AN:$AN,$CD607+3),"")</f>
      </c>
      <c r="AS607">
        <f>IF($CE607&gt;=4,INDEX($AN:$AN,$CD607+4),"")</f>
      </c>
      <c r="AT607">
        <f>IF($CE607&gt;=5,INDEX($AN:$AN,$CD607+5),"")</f>
      </c>
      <c r="AU607">
        <f>IF($CE607&gt;=6,INDEX($AN:$AN,$CD607+6),"")</f>
      </c>
      <c r="AV607">
        <f>IF($CE607&gt;=7,INDEX($AN:$AN,$CD607+7),"")</f>
      </c>
      <c r="AW607">
        <f>IF($CE607&gt;=8,INDEX($AN:$AN,$CD607+8),"")</f>
      </c>
      <c r="AX607">
        <f>IF($CE607&gt;=9,INDEX($AN:$AN,$CD607+9),"")</f>
      </c>
      <c r="AY607">
        <f>IF($CE607&gt;=10,INDEX($AN:$AN,$CD607+10),"")</f>
      </c>
      <c r="AZ607">
        <f>IF($CE607&gt;=11,INDEX($AN:$AN,$CD607+11),"")</f>
      </c>
      <c r="BA607">
        <f>IF($CE607&gt;=12,INDEX($AN:$AN,$CD607+12),"")</f>
      </c>
      <c r="BB607">
        <f>IF($CE607&gt;=13,INDEX($AN:$AN,$CD607+13),"")</f>
      </c>
      <c r="BC607">
        <f>IF($CE607&gt;=14,INDEX($AN:$AN,$CD607+14),"")</f>
      </c>
      <c r="BD607">
        <f>IF($CE607&gt;=15,INDEX($AN:$AN,$CD607+15),"")</f>
      </c>
      <c r="BE607">
        <f>IF($CE607&gt;=16,INDEX($AN:$AN,$CD607+16),"")</f>
      </c>
      <c r="BF607">
        <f>IF($CE607&gt;=17,INDEX($AN:$AN,$CD607+17),"")</f>
      </c>
      <c r="BG607">
        <f>IF($CE607&gt;=18,INDEX($AN:$AN,$CD607+18),"")</f>
      </c>
      <c r="BH607">
        <f>IF($CE607&gt;=19,INDEX($AN:$AN,$CD607+19),"")</f>
      </c>
      <c r="BI607">
        <f>IF($CE607&gt;=20,INDEX($AN:$AN,$CD607+20),"")</f>
      </c>
      <c r="BJ607">
        <f>IF($CE607&gt;=21,INDEX($AN:$AN,$CD607+21),"")</f>
      </c>
      <c r="BK607">
        <f>IF($CE607&gt;=22,INDEX($AN:$AN,$CD607+22),"")</f>
      </c>
      <c r="BL607">
        <f>IF($CE607&gt;=23,INDEX($AN:$AN,$CD607+23),"")</f>
      </c>
      <c r="BM607">
        <f>IF($CE607&gt;=24,INDEX($AN:$AN,$CD607+24),"")</f>
      </c>
      <c r="BN607">
        <f>IF($CE607&gt;=25,INDEX($AN:$AN,$CD607+25),"")</f>
      </c>
      <c r="BO607">
        <f>IF($CE607&gt;=26,INDEX($AN:$AN,$CD607+26),"")</f>
      </c>
      <c r="BP607">
        <f>IF($CE607&gt;=27,INDEX($AN:$AN,$CD607+27),"")</f>
      </c>
      <c r="BQ607">
        <f>IF($CE607&gt;=28,INDEX($AN:$AN,$CD607+28),"")</f>
      </c>
      <c r="BR607">
        <f>IF($CE607&gt;=29,INDEX($AN:$AN,$CD607+29),"")</f>
      </c>
      <c r="BS607">
        <f>IF($CE607&gt;=30,INDEX($AN:$AN,$CD607+30),"")</f>
      </c>
      <c r="BT607">
        <f>IF($CE607&gt;=31,INDEX($AN:$AN,$CD607+31),"")</f>
      </c>
      <c r="BU607">
        <f>IF($CE607&gt;=32,INDEX($AN:$AN,$CD607+32),"")</f>
      </c>
      <c r="BV607">
        <f>IF($CE607&gt;=33,INDEX($AN:$AN,$CD607+33),"")</f>
      </c>
      <c r="BW607">
        <f>IF($CE607&gt;=34,INDEX($AN:$AN,$CD607+34),"")</f>
      </c>
      <c r="BX607">
        <f>IF($CE607&gt;=35,INDEX($AN:$AN,$CD607+35),"")</f>
      </c>
      <c r="BY607">
        <f>IF($CE607&gt;=36,INDEX($AN:$AN,$CD607+36),"")</f>
      </c>
      <c r="BZ607">
        <f>IF($CE607&gt;=37,INDEX($AN:$AN,$CD607+37),"")</f>
      </c>
      <c r="CA607">
        <f>IF($CE607&gt;=38,INDEX($AN:$AN,$CD607+38),"")</f>
      </c>
      <c r="CB607">
        <f>IF($CE607&gt;=39,INDEX($AN:$AN,$CD607+39),"")</f>
      </c>
      <c r="CC607">
        <f>IF($CE607&gt;=40,INDEX($AN:$AN,$CD607+40),"")</f>
      </c>
      <c r="CD607">
        <f>IFERROR(MATCH($AM607,$AN$2:$AN$133,0)+1,0)</f>
      </c>
      <c r="CE607">
        <f>IFERROR(INDEX($AO$2:$AO$133,MATCH($AM607,$AN$2:$AN$133,0)),0)</f>
      </c>
      <c r="CF607">
        <f>IFERROR(LEFT($K607,FIND(" - ",$K607)-1),$K607)</f>
      </c>
      <c r="CG607" t="s">
        <v>206</v>
      </c>
      <c r="CI607">
        <f>IF($DD607&gt;=1,INDEX($CG:$CG,$DC607+1),"")</f>
      </c>
      <c r="CJ607">
        <f>IF($DD607&gt;=2,INDEX($CG:$CG,$DC607+2),"")</f>
      </c>
      <c r="CK607">
        <f>IF($DD607&gt;=3,INDEX($CG:$CG,$DC607+3),"")</f>
      </c>
      <c r="CL607">
        <f>IF($DD607&gt;=4,INDEX($CG:$CG,$DC607+4),"")</f>
      </c>
      <c r="CM607">
        <f>IF($DD607&gt;=5,INDEX($CG:$CG,$DC607+5),"")</f>
      </c>
      <c r="CN607">
        <f>IF($DD607&gt;=6,INDEX($CG:$CG,$DC607+6),"")</f>
      </c>
      <c r="CO607">
        <f>IF($DD607&gt;=7,INDEX($CG:$CG,$DC607+7),"")</f>
      </c>
      <c r="CP607">
        <f>IF($DD607&gt;=8,INDEX($CG:$CG,$DC607+8),"")</f>
      </c>
      <c r="CQ607">
        <f>IF($DD607&gt;=9,INDEX($CG:$CG,$DC607+9),"")</f>
      </c>
      <c r="CR607">
        <f>IF($DD607&gt;=10,INDEX($CG:$CG,$DC607+10),"")</f>
      </c>
      <c r="CS607">
        <f>IF($DD607&gt;=11,INDEX($CG:$CG,$DC607+11),"")</f>
      </c>
      <c r="CT607">
        <f>IF($DD607&gt;=12,INDEX($CG:$CG,$DC607+12),"")</f>
      </c>
      <c r="CU607">
        <f>IF($DD607&gt;=13,INDEX($CG:$CG,$DC607+13),"")</f>
      </c>
      <c r="CV607">
        <f>IF($DD607&gt;=14,INDEX($CG:$CG,$DC607+14),"")</f>
      </c>
      <c r="CW607">
        <f>IF($DD607&gt;=15,INDEX($CG:$CG,$DC607+15),"")</f>
      </c>
      <c r="CX607">
        <f>IF($DD607&gt;=16,INDEX($CG:$CG,$DC607+16),"")</f>
      </c>
      <c r="CY607">
        <f>IF($DD607&gt;=17,INDEX($CG:$CG,$DC607+17),"")</f>
      </c>
      <c r="CZ607">
        <f>IF($DD607&gt;=18,INDEX($CG:$CG,$DC607+18),"")</f>
      </c>
      <c r="DA607">
        <f>IF($DD607&gt;=19,INDEX($CG:$CG,$DC607+19),"")</f>
      </c>
      <c r="DB607">
        <f>IF($DD607&gt;=20,INDEX($CG:$CG,$DC607+20),"")</f>
      </c>
      <c r="DC607">
        <f>IFERROR(MATCH($CF607,$CG$2:$CG$1558,0)+1,0)</f>
      </c>
      <c r="DD607">
        <f>IFERROR(INDEX($CH$2:$CH$1558,MATCH($CF607,$CG$2:$CG$1558,0)),0)</f>
      </c>
      <c r="DE607">
        <f>IFERROR(INDEX($AL:$AL,MATCH($G607,$AK:$AK,0))&amp;"","")</f>
      </c>
      <c r="DI607">
        <f>IF($GL607&gt;=1,INDEX($DF:$DF,$GK607+1),"")</f>
      </c>
      <c r="DJ607">
        <f>IF($GL607&gt;=2,INDEX($DF:$DF,$GK607+2),"")</f>
      </c>
      <c r="DK607">
        <f>IF($GL607&gt;=3,INDEX($DF:$DF,$GK607+3),"")</f>
      </c>
      <c r="DL607">
        <f>IF($GL607&gt;=4,INDEX($DF:$DF,$GK607+4),"")</f>
      </c>
      <c r="DM607">
        <f>IF($GL607&gt;=5,INDEX($DF:$DF,$GK607+5),"")</f>
      </c>
      <c r="DN607">
        <f>IF($GL607&gt;=6,INDEX($DF:$DF,$GK607+6),"")</f>
      </c>
      <c r="DO607">
        <f>IF($GL607&gt;=7,INDEX($DF:$DF,$GK607+7),"")</f>
      </c>
      <c r="DP607">
        <f>IF($GL607&gt;=8,INDEX($DF:$DF,$GK607+8),"")</f>
      </c>
      <c r="DQ607">
        <f>IF($GL607&gt;=9,INDEX($DF:$DF,$GK607+9),"")</f>
      </c>
      <c r="DR607">
        <f>IF($GL607&gt;=10,INDEX($DF:$DF,$GK607+10),"")</f>
      </c>
      <c r="DS607">
        <f>IF($GL607&gt;=11,INDEX($DF:$DF,$GK607+11),"")</f>
      </c>
      <c r="DT607">
        <f>IF($GL607&gt;=12,INDEX($DF:$DF,$GK607+12),"")</f>
      </c>
      <c r="DU607">
        <f>IF($GL607&gt;=13,INDEX($DF:$DF,$GK607+13),"")</f>
      </c>
      <c r="DV607">
        <f>IF($GL607&gt;=14,INDEX($DF:$DF,$GK607+14),"")</f>
      </c>
      <c r="DW607">
        <f>IF($GL607&gt;=15,INDEX($DF:$DF,$GK607+15),"")</f>
      </c>
      <c r="DX607">
        <f>IF($GL607&gt;=16,INDEX($DF:$DF,$GK607+16),"")</f>
      </c>
      <c r="DY607">
        <f>IF($GL607&gt;=17,INDEX($DF:$DF,$GK607+17),"")</f>
      </c>
      <c r="DZ607">
        <f>IF($GL607&gt;=18,INDEX($DF:$DF,$GK607+18),"")</f>
      </c>
      <c r="EA607">
        <f>IF($GL607&gt;=19,INDEX($DF:$DF,$GK607+19),"")</f>
      </c>
      <c r="EB607">
        <f>IF($GL607&gt;=20,INDEX($DF:$DF,$GK607+20),"")</f>
      </c>
      <c r="EC607">
        <f>IF($GL607&gt;=21,INDEX($DF:$DF,$GK607+21),"")</f>
      </c>
      <c r="ED607">
        <f>IF($GL607&gt;=22,INDEX($DF:$DF,$GK607+22),"")</f>
      </c>
      <c r="EE607">
        <f>IF($GL607&gt;=23,INDEX($DF:$DF,$GK607+23),"")</f>
      </c>
      <c r="EF607">
        <f>IF($GL607&gt;=24,INDEX($DF:$DF,$GK607+24),"")</f>
      </c>
      <c r="EG607">
        <f>IF($GL607&gt;=25,INDEX($DF:$DF,$GK607+25),"")</f>
      </c>
      <c r="EH607">
        <f>IF($GL607&gt;=26,INDEX($DF:$DF,$GK607+26),"")</f>
      </c>
      <c r="EI607">
        <f>IF($GL607&gt;=27,INDEX($DF:$DF,$GK607+27),"")</f>
      </c>
      <c r="EJ607">
        <f>IF($GL607&gt;=28,INDEX($DF:$DF,$GK607+28),"")</f>
      </c>
      <c r="EK607">
        <f>IF($GL607&gt;=29,INDEX($DF:$DF,$GK607+29),"")</f>
      </c>
      <c r="EL607">
        <f>IF($GL607&gt;=30,INDEX($DF:$DF,$GK607+30),"")</f>
      </c>
      <c r="EM607">
        <f>IF($GL607&gt;=31,INDEX($DF:$DF,$GK607+31),"")</f>
      </c>
      <c r="EN607">
        <f>IF($GL607&gt;=32,INDEX($DF:$DF,$GK607+32),"")</f>
      </c>
      <c r="EO607">
        <f>IF($GL607&gt;=33,INDEX($DF:$DF,$GK607+33),"")</f>
      </c>
      <c r="EP607">
        <f>IF($GL607&gt;=34,INDEX($DF:$DF,$GK607+34),"")</f>
      </c>
      <c r="EQ607">
        <f>IF($GL607&gt;=35,INDEX($DF:$DF,$GK607+35),"")</f>
      </c>
      <c r="ER607">
        <f>IF($GL607&gt;=36,INDEX($DF:$DF,$GK607+36),"")</f>
      </c>
      <c r="ES607">
        <f>IF($GL607&gt;=37,INDEX($DF:$DF,$GK607+37),"")</f>
      </c>
      <c r="ET607">
        <f>IF($GL607&gt;=38,INDEX($DF:$DF,$GK607+38),"")</f>
      </c>
      <c r="EU607">
        <f>IF($GL607&gt;=39,INDEX($DF:$DF,$GK607+39),"")</f>
      </c>
      <c r="EV607">
        <f>IF($GL607&gt;=40,INDEX($DF:$DF,$GK607+40),"")</f>
      </c>
      <c r="EW607">
        <f>IF($GL607&gt;=1,INDEX($DG:$DG,$GK607+1),"")</f>
      </c>
      <c r="EX607">
        <f>IF($GL607&gt;=2,INDEX($DG:$DG,$GK607+2),"")</f>
      </c>
      <c r="EY607">
        <f>IF($GL607&gt;=3,INDEX($DG:$DG,$GK607+3),"")</f>
      </c>
      <c r="EZ607">
        <f>IF($GL607&gt;=4,INDEX($DG:$DG,$GK607+4),"")</f>
      </c>
      <c r="FA607">
        <f>IF($GL607&gt;=5,INDEX($DG:$DG,$GK607+5),"")</f>
      </c>
      <c r="FB607">
        <f>IF($GL607&gt;=6,INDEX($DG:$DG,$GK607+6),"")</f>
      </c>
      <c r="FC607">
        <f>IF($GL607&gt;=7,INDEX($DG:$DG,$GK607+7),"")</f>
      </c>
      <c r="FD607">
        <f>IF($GL607&gt;=8,INDEX($DG:$DG,$GK607+8),"")</f>
      </c>
      <c r="FE607">
        <f>IF($GL607&gt;=9,INDEX($DG:$DG,$GK607+9),"")</f>
      </c>
      <c r="FF607">
        <f>IF($GL607&gt;=10,INDEX($DG:$DG,$GK607+10),"")</f>
      </c>
      <c r="FG607">
        <f>IF($GL607&gt;=11,INDEX($DG:$DG,$GK607+11),"")</f>
      </c>
      <c r="FH607">
        <f>IF($GL607&gt;=12,INDEX($DG:$DG,$GK607+12),"")</f>
      </c>
      <c r="FI607">
        <f>IF($GL607&gt;=13,INDEX($DG:$DG,$GK607+13),"")</f>
      </c>
      <c r="FJ607">
        <f>IF($GL607&gt;=14,INDEX($DG:$DG,$GK607+14),"")</f>
      </c>
      <c r="FK607">
        <f>IF($GL607&gt;=15,INDEX($DG:$DG,$GK607+15),"")</f>
      </c>
      <c r="FL607">
        <f>IF($GL607&gt;=16,INDEX($DG:$DG,$GK607+16),"")</f>
      </c>
      <c r="FM607">
        <f>IF($GL607&gt;=17,INDEX($DG:$DG,$GK607+17),"")</f>
      </c>
      <c r="FN607">
        <f>IF($GL607&gt;=18,INDEX($DG:$DG,$GK607+18),"")</f>
      </c>
      <c r="FO607">
        <f>IF($GL607&gt;=19,INDEX($DG:$DG,$GK607+19),"")</f>
      </c>
      <c r="FP607">
        <f>IF($GL607&gt;=20,INDEX($DG:$DG,$GK607+20),"")</f>
      </c>
      <c r="FQ607">
        <f>IF($GL607&gt;=21,INDEX($DG:$DG,$GK607+21),"")</f>
      </c>
      <c r="FR607">
        <f>IF($GL607&gt;=22,INDEX($DG:$DG,$GK607+22),"")</f>
      </c>
      <c r="FS607">
        <f>IF($GL607&gt;=23,INDEX($DG:$DG,$GK607+23),"")</f>
      </c>
      <c r="FT607">
        <f>IF($GL607&gt;=24,INDEX($DG:$DG,$GK607+24),"")</f>
      </c>
      <c r="FU607">
        <f>IF($GL607&gt;=25,INDEX($DG:$DG,$GK607+25),"")</f>
      </c>
      <c r="FV607">
        <f>IF($GL607&gt;=26,INDEX($DG:$DG,$GK607+26),"")</f>
      </c>
      <c r="FW607">
        <f>IF($GL607&gt;=27,INDEX($DG:$DG,$GK607+27),"")</f>
      </c>
      <c r="FX607">
        <f>IF($GL607&gt;=28,INDEX($DG:$DG,$GK607+28),"")</f>
      </c>
      <c r="FY607">
        <f>IF($GL607&gt;=29,INDEX($DG:$DG,$GK607+29),"")</f>
      </c>
      <c r="FZ607">
        <f>IF($GL607&gt;=30,INDEX($DG:$DG,$GK607+30),"")</f>
      </c>
      <c r="GA607">
        <f>IF($GL607&gt;=31,INDEX($DG:$DG,$GK607+31),"")</f>
      </c>
      <c r="GB607">
        <f>IF($GL607&gt;=32,INDEX($DG:$DG,$GK607+32),"")</f>
      </c>
      <c r="GC607">
        <f>IF($GL607&gt;=33,INDEX($DG:$DG,$GK607+33),"")</f>
      </c>
      <c r="GD607">
        <f>IF($GL607&gt;=34,INDEX($DG:$DG,$GK607+34),"")</f>
      </c>
      <c r="GE607">
        <f>IF($GL607&gt;=35,INDEX($DG:$DG,$GK607+35),"")</f>
      </c>
      <c r="GF607">
        <f>IF($GL607&gt;=36,INDEX($DG:$DG,$GK607+36),"")</f>
      </c>
      <c r="GG607">
        <f>IF($GL607&gt;=37,INDEX($DG:$DG,$GK607+37),"")</f>
      </c>
      <c r="GH607">
        <f>IF($GL607&gt;=38,INDEX($DG:$DG,$GK607+38),"")</f>
      </c>
      <c r="GI607">
        <f>IF($GL607&gt;=39,INDEX($DG:$DG,$GK607+39),"")</f>
      </c>
      <c r="GJ607">
        <f>IF($GL607&gt;=40,INDEX($DG:$DG,$GK607+40),"")</f>
      </c>
      <c r="GK607">
        <f>IFERROR(MATCH($DE607,$DF$2:$DF$166,0)+1,0)</f>
      </c>
      <c r="GL607">
        <f>IFERROR(INDEX($DH$2:$DH$166,MATCH($DE607,$DF$2:$DF$166,0)),0)</f>
      </c>
      <c r="GM607">
        <f>IFERROR(MATCH($H607,$DI$607:$EV$607,0),0)</f>
      </c>
      <c r="GN607">
        <f>IF($GM607&gt;0,INDEX($EW$607:$GJ$607,$GM607),"")</f>
      </c>
      <c r="GO607" t="s">
        <v>813</v>
      </c>
      <c r="GQ607">
        <f>IF($IZ607&gt;=1,INDEX($GO:$GO,$IY607+1),"")</f>
      </c>
      <c r="GR607">
        <f>IF($IZ607&gt;=2,INDEX($GO:$GO,$IY607+2),"")</f>
      </c>
      <c r="GS607">
        <f>IF($IZ607&gt;=3,INDEX($GO:$GO,$IY607+3),"")</f>
      </c>
      <c r="GT607">
        <f>IF($IZ607&gt;=4,INDEX($GO:$GO,$IY607+4),"")</f>
      </c>
      <c r="GU607">
        <f>IF($IZ607&gt;=5,INDEX($GO:$GO,$IY607+5),"")</f>
      </c>
      <c r="GV607">
        <f>IF($IZ607&gt;=6,INDEX($GO:$GO,$IY607+6),"")</f>
      </c>
      <c r="GW607">
        <f>IF($IZ607&gt;=7,INDEX($GO:$GO,$IY607+7),"")</f>
      </c>
      <c r="GX607">
        <f>IF($IZ607&gt;=8,INDEX($GO:$GO,$IY607+8),"")</f>
      </c>
      <c r="GY607">
        <f>IF($IZ607&gt;=9,INDEX($GO:$GO,$IY607+9),"")</f>
      </c>
      <c r="GZ607">
        <f>IF($IZ607&gt;=10,INDEX($GO:$GO,$IY607+10),"")</f>
      </c>
      <c r="HA607">
        <f>IF($IZ607&gt;=11,INDEX($GO:$GO,$IY607+11),"")</f>
      </c>
      <c r="HB607">
        <f>IF($IZ607&gt;=12,INDEX($GO:$GO,$IY607+12),"")</f>
      </c>
      <c r="HC607">
        <f>IF($IZ607&gt;=13,INDEX($GO:$GO,$IY607+13),"")</f>
      </c>
      <c r="HD607">
        <f>IF($IZ607&gt;=14,INDEX($GO:$GO,$IY607+14),"")</f>
      </c>
      <c r="HE607">
        <f>IF($IZ607&gt;=15,INDEX($GO:$GO,$IY607+15),"")</f>
      </c>
      <c r="HF607">
        <f>IF($IZ607&gt;=16,INDEX($GO:$GO,$IY607+16),"")</f>
      </c>
      <c r="HG607">
        <f>IF($IZ607&gt;=17,INDEX($GO:$GO,$IY607+17),"")</f>
      </c>
      <c r="HH607">
        <f>IF($IZ607&gt;=18,INDEX($GO:$GO,$IY607+18),"")</f>
      </c>
      <c r="HI607">
        <f>IF($IZ607&gt;=19,INDEX($GO:$GO,$IY607+19),"")</f>
      </c>
      <c r="HJ607">
        <f>IF($IZ607&gt;=20,INDEX($GO:$GO,$IY607+20),"")</f>
      </c>
      <c r="HK607">
        <f>IF($IZ607&gt;=21,INDEX($GO:$GO,$IY607+21),"")</f>
      </c>
      <c r="HL607">
        <f>IF($IZ607&gt;=22,INDEX($GO:$GO,$IY607+22),"")</f>
      </c>
      <c r="HM607">
        <f>IF($IZ607&gt;=23,INDEX($GO:$GO,$IY607+23),"")</f>
      </c>
      <c r="HN607">
        <f>IF($IZ607&gt;=24,INDEX($GO:$GO,$IY607+24),"")</f>
      </c>
      <c r="HO607">
        <f>IF($IZ607&gt;=25,INDEX($GO:$GO,$IY607+25),"")</f>
      </c>
      <c r="HP607">
        <f>IF($IZ607&gt;=26,INDEX($GO:$GO,$IY607+26),"")</f>
      </c>
      <c r="HQ607">
        <f>IF($IZ607&gt;=27,INDEX($GO:$GO,$IY607+27),"")</f>
      </c>
      <c r="HR607">
        <f>IF($IZ607&gt;=28,INDEX($GO:$GO,$IY607+28),"")</f>
      </c>
      <c r="HS607">
        <f>IF($IZ607&gt;=29,INDEX($GO:$GO,$IY607+29),"")</f>
      </c>
      <c r="HT607">
        <f>IF($IZ607&gt;=30,INDEX($GO:$GO,$IY607+30),"")</f>
      </c>
      <c r="HU607">
        <f>IF($IZ607&gt;=31,INDEX($GO:$GO,$IY607+31),"")</f>
      </c>
      <c r="HV607">
        <f>IF($IZ607&gt;=32,INDEX($GO:$GO,$IY607+32),"")</f>
      </c>
      <c r="HW607">
        <f>IF($IZ607&gt;=33,INDEX($GO:$GO,$IY607+33),"")</f>
      </c>
      <c r="HX607">
        <f>IF($IZ607&gt;=34,INDEX($GO:$GO,$IY607+34),"")</f>
      </c>
      <c r="HY607">
        <f>IF($IZ607&gt;=35,INDEX($GO:$GO,$IY607+35),"")</f>
      </c>
      <c r="HZ607">
        <f>IF($IZ607&gt;=36,INDEX($GO:$GO,$IY607+36),"")</f>
      </c>
      <c r="IA607">
        <f>IF($IZ607&gt;=37,INDEX($GO:$GO,$IY607+37),"")</f>
      </c>
      <c r="IB607">
        <f>IF($IZ607&gt;=38,INDEX($GO:$GO,$IY607+38),"")</f>
      </c>
      <c r="IC607">
        <f>IF($IZ607&gt;=39,INDEX($GO:$GO,$IY607+39),"")</f>
      </c>
      <c r="ID607">
        <f>IF($IZ607&gt;=40,INDEX($GO:$GO,$IY607+40),"")</f>
      </c>
      <c r="IE607">
        <f>IF($IZ607&gt;=41,INDEX($GO:$GO,$IY607+41),"")</f>
      </c>
      <c r="IF607">
        <f>IF($IZ607&gt;=42,INDEX($GO:$GO,$IY607+42),"")</f>
      </c>
      <c r="IG607">
        <f>IF($IZ607&gt;=43,INDEX($GO:$GO,$IY607+43),"")</f>
      </c>
      <c r="IH607">
        <f>IF($IZ607&gt;=44,INDEX($GO:$GO,$IY607+44),"")</f>
      </c>
      <c r="II607">
        <f>IF($IZ607&gt;=45,INDEX($GO:$GO,$IY607+45),"")</f>
      </c>
      <c r="IJ607">
        <f>IF($IZ607&gt;=46,INDEX($GO:$GO,$IY607+46),"")</f>
      </c>
      <c r="IK607">
        <f>IF($IZ607&gt;=47,INDEX($GO:$GO,$IY607+47),"")</f>
      </c>
      <c r="IL607">
        <f>IF($IZ607&gt;=48,INDEX($GO:$GO,$IY607+48),"")</f>
      </c>
      <c r="IM607">
        <f>IF($IZ607&gt;=49,INDEX($GO:$GO,$IY607+49),"")</f>
      </c>
      <c r="IN607">
        <f>IF($IZ607&gt;=50,INDEX($GO:$GO,$IY607+50),"")</f>
      </c>
      <c r="IO607">
        <f>IF($IZ607&gt;=51,INDEX($GO:$GO,$IY607+51),"")</f>
      </c>
      <c r="IP607">
        <f>IF($IZ607&gt;=52,INDEX($GO:$GO,$IY607+52),"")</f>
      </c>
      <c r="IQ607">
        <f>IF($IZ607&gt;=53,INDEX($GO:$GO,$IY607+53),"")</f>
      </c>
      <c r="IR607">
        <f>IF($IZ607&gt;=54,INDEX($GO:$GO,$IY607+54),"")</f>
      </c>
      <c r="IS607">
        <f>IF($IZ607&gt;=55,INDEX($GO:$GO,$IY607+55),"")</f>
      </c>
      <c r="IT607">
        <f>IF($IZ607&gt;=56,INDEX($GO:$GO,$IY607+56),"")</f>
      </c>
      <c r="IU607">
        <f>IF($IZ607&gt;=57,INDEX($GO:$GO,$IY607+57),"")</f>
      </c>
      <c r="IV607">
        <f>IF($IZ607&gt;=58,INDEX($GO:$GO,$IY607+58),"")</f>
      </c>
      <c r="IW607">
        <f>IF($IZ607&gt;=59,INDEX($GO:$GO,$IY607+59),"")</f>
      </c>
      <c r="IX607">
        <f>IF($IZ607&gt;=60,INDEX($GO:$GO,$IY607+60),"")</f>
      </c>
      <c r="IY607">
        <f>IFERROR(MATCH($GN607,$GO$2:$GO$827,0)+1,0)</f>
      </c>
      <c r="IZ607">
        <f>IFERROR(INDEX($GP$2:$GP$827,MATCH($GN607,$GO$2:$GO$827,0)),0)</f>
      </c>
      <c r="JA607" t="s">
        <v>23</v>
      </c>
      <c r="JB607" t="s">
        <v>23</v>
      </c>
    </row>
    <row r="608" spans="1:262" x14ac:dyDescent="0.25">
      <c r="F608" s="1"/>
      <c r="G608" s="1"/>
      <c r="H608" s="1"/>
      <c r="I608" s="1"/>
      <c r="J608" s="1">
        <f>IFERROR(IF(FIND(" - ",$F608)&gt;0,MID($F608,FIND(" - ",$F608)+3,LEN($F608)),""),"")</f>
      </c>
      <c r="L608" s="1"/>
      <c r="N608" t="s">
        <v>23</v>
      </c>
      <c r="P608">
        <f>IF(OR($N608="",$O608=""),"",IFERROR($N608/$O608,0))</f>
      </c>
      <c r="Q608">
        <f>IF($N608="","",
IF($G608="","",
IF(ISNUMBER(SEARCH("exempt",LOWER($G608))),0,
$N608*(VALUE(SUBSTITUTE($G608,"%",""))/100))))</f>
      </c>
      <c r="W608">
        <f>IF($N608="","",
SUM($N608,$Q608,$U608,$R608,$T608)-
IF($V608="",0,VALUE($V608)))</f>
      </c>
      <c r="AE608" t="s">
        <v>1694</v>
      </c>
      <c r="AJ608" t="s">
        <v>1695</v>
      </c>
      <c r="AM608">
        <f>IFERROR(LEFT($F608,FIND(" - ",$F608)-1),$F608)</f>
      </c>
      <c r="AP608">
        <f>IF($CE608&gt;=1,INDEX($AN:$AN,$CD608+1),"")</f>
      </c>
      <c r="AQ608">
        <f>IF($CE608&gt;=2,INDEX($AN:$AN,$CD608+2),"")</f>
      </c>
      <c r="AR608">
        <f>IF($CE608&gt;=3,INDEX($AN:$AN,$CD608+3),"")</f>
      </c>
      <c r="AS608">
        <f>IF($CE608&gt;=4,INDEX($AN:$AN,$CD608+4),"")</f>
      </c>
      <c r="AT608">
        <f>IF($CE608&gt;=5,INDEX($AN:$AN,$CD608+5),"")</f>
      </c>
      <c r="AU608">
        <f>IF($CE608&gt;=6,INDEX($AN:$AN,$CD608+6),"")</f>
      </c>
      <c r="AV608">
        <f>IF($CE608&gt;=7,INDEX($AN:$AN,$CD608+7),"")</f>
      </c>
      <c r="AW608">
        <f>IF($CE608&gt;=8,INDEX($AN:$AN,$CD608+8),"")</f>
      </c>
      <c r="AX608">
        <f>IF($CE608&gt;=9,INDEX($AN:$AN,$CD608+9),"")</f>
      </c>
      <c r="AY608">
        <f>IF($CE608&gt;=10,INDEX($AN:$AN,$CD608+10),"")</f>
      </c>
      <c r="AZ608">
        <f>IF($CE608&gt;=11,INDEX($AN:$AN,$CD608+11),"")</f>
      </c>
      <c r="BA608">
        <f>IF($CE608&gt;=12,INDEX($AN:$AN,$CD608+12),"")</f>
      </c>
      <c r="BB608">
        <f>IF($CE608&gt;=13,INDEX($AN:$AN,$CD608+13),"")</f>
      </c>
      <c r="BC608">
        <f>IF($CE608&gt;=14,INDEX($AN:$AN,$CD608+14),"")</f>
      </c>
      <c r="BD608">
        <f>IF($CE608&gt;=15,INDEX($AN:$AN,$CD608+15),"")</f>
      </c>
      <c r="BE608">
        <f>IF($CE608&gt;=16,INDEX($AN:$AN,$CD608+16),"")</f>
      </c>
      <c r="BF608">
        <f>IF($CE608&gt;=17,INDEX($AN:$AN,$CD608+17),"")</f>
      </c>
      <c r="BG608">
        <f>IF($CE608&gt;=18,INDEX($AN:$AN,$CD608+18),"")</f>
      </c>
      <c r="BH608">
        <f>IF($CE608&gt;=19,INDEX($AN:$AN,$CD608+19),"")</f>
      </c>
      <c r="BI608">
        <f>IF($CE608&gt;=20,INDEX($AN:$AN,$CD608+20),"")</f>
      </c>
      <c r="BJ608">
        <f>IF($CE608&gt;=21,INDEX($AN:$AN,$CD608+21),"")</f>
      </c>
      <c r="BK608">
        <f>IF($CE608&gt;=22,INDEX($AN:$AN,$CD608+22),"")</f>
      </c>
      <c r="BL608">
        <f>IF($CE608&gt;=23,INDEX($AN:$AN,$CD608+23),"")</f>
      </c>
      <c r="BM608">
        <f>IF($CE608&gt;=24,INDEX($AN:$AN,$CD608+24),"")</f>
      </c>
      <c r="BN608">
        <f>IF($CE608&gt;=25,INDEX($AN:$AN,$CD608+25),"")</f>
      </c>
      <c r="BO608">
        <f>IF($CE608&gt;=26,INDEX($AN:$AN,$CD608+26),"")</f>
      </c>
      <c r="BP608">
        <f>IF($CE608&gt;=27,INDEX($AN:$AN,$CD608+27),"")</f>
      </c>
      <c r="BQ608">
        <f>IF($CE608&gt;=28,INDEX($AN:$AN,$CD608+28),"")</f>
      </c>
      <c r="BR608">
        <f>IF($CE608&gt;=29,INDEX($AN:$AN,$CD608+29),"")</f>
      </c>
      <c r="BS608">
        <f>IF($CE608&gt;=30,INDEX($AN:$AN,$CD608+30),"")</f>
      </c>
      <c r="BT608">
        <f>IF($CE608&gt;=31,INDEX($AN:$AN,$CD608+31),"")</f>
      </c>
      <c r="BU608">
        <f>IF($CE608&gt;=32,INDEX($AN:$AN,$CD608+32),"")</f>
      </c>
      <c r="BV608">
        <f>IF($CE608&gt;=33,INDEX($AN:$AN,$CD608+33),"")</f>
      </c>
      <c r="BW608">
        <f>IF($CE608&gt;=34,INDEX($AN:$AN,$CD608+34),"")</f>
      </c>
      <c r="BX608">
        <f>IF($CE608&gt;=35,INDEX($AN:$AN,$CD608+35),"")</f>
      </c>
      <c r="BY608">
        <f>IF($CE608&gt;=36,INDEX($AN:$AN,$CD608+36),"")</f>
      </c>
      <c r="BZ608">
        <f>IF($CE608&gt;=37,INDEX($AN:$AN,$CD608+37),"")</f>
      </c>
      <c r="CA608">
        <f>IF($CE608&gt;=38,INDEX($AN:$AN,$CD608+38),"")</f>
      </c>
      <c r="CB608">
        <f>IF($CE608&gt;=39,INDEX($AN:$AN,$CD608+39),"")</f>
      </c>
      <c r="CC608">
        <f>IF($CE608&gt;=40,INDEX($AN:$AN,$CD608+40),"")</f>
      </c>
      <c r="CD608">
        <f>IFERROR(MATCH($AM608,$AN$2:$AN$133,0)+1,0)</f>
      </c>
      <c r="CE608">
        <f>IFERROR(INDEX($AO$2:$AO$133,MATCH($AM608,$AN$2:$AN$133,0)),0)</f>
      </c>
      <c r="CF608">
        <f>IFERROR(LEFT($K608,FIND(" - ",$K608)-1),$K608)</f>
      </c>
      <c r="CG608" t="s">
        <v>1696</v>
      </c>
      <c r="CH608">
        <v>1</v>
      </c>
      <c r="CI608">
        <f>IF($DD608&gt;=1,INDEX($CG:$CG,$DC608+1),"")</f>
      </c>
      <c r="CJ608">
        <f>IF($DD608&gt;=2,INDEX($CG:$CG,$DC608+2),"")</f>
      </c>
      <c r="CK608">
        <f>IF($DD608&gt;=3,INDEX($CG:$CG,$DC608+3),"")</f>
      </c>
      <c r="CL608">
        <f>IF($DD608&gt;=4,INDEX($CG:$CG,$DC608+4),"")</f>
      </c>
      <c r="CM608">
        <f>IF($DD608&gt;=5,INDEX($CG:$CG,$DC608+5),"")</f>
      </c>
      <c r="CN608">
        <f>IF($DD608&gt;=6,INDEX($CG:$CG,$DC608+6),"")</f>
      </c>
      <c r="CO608">
        <f>IF($DD608&gt;=7,INDEX($CG:$CG,$DC608+7),"")</f>
      </c>
      <c r="CP608">
        <f>IF($DD608&gt;=8,INDEX($CG:$CG,$DC608+8),"")</f>
      </c>
      <c r="CQ608">
        <f>IF($DD608&gt;=9,INDEX($CG:$CG,$DC608+9),"")</f>
      </c>
      <c r="CR608">
        <f>IF($DD608&gt;=10,INDEX($CG:$CG,$DC608+10),"")</f>
      </c>
      <c r="CS608">
        <f>IF($DD608&gt;=11,INDEX($CG:$CG,$DC608+11),"")</f>
      </c>
      <c r="CT608">
        <f>IF($DD608&gt;=12,INDEX($CG:$CG,$DC608+12),"")</f>
      </c>
      <c r="CU608">
        <f>IF($DD608&gt;=13,INDEX($CG:$CG,$DC608+13),"")</f>
      </c>
      <c r="CV608">
        <f>IF($DD608&gt;=14,INDEX($CG:$CG,$DC608+14),"")</f>
      </c>
      <c r="CW608">
        <f>IF($DD608&gt;=15,INDEX($CG:$CG,$DC608+15),"")</f>
      </c>
      <c r="CX608">
        <f>IF($DD608&gt;=16,INDEX($CG:$CG,$DC608+16),"")</f>
      </c>
      <c r="CY608">
        <f>IF($DD608&gt;=17,INDEX($CG:$CG,$DC608+17),"")</f>
      </c>
      <c r="CZ608">
        <f>IF($DD608&gt;=18,INDEX($CG:$CG,$DC608+18),"")</f>
      </c>
      <c r="DA608">
        <f>IF($DD608&gt;=19,INDEX($CG:$CG,$DC608+19),"")</f>
      </c>
      <c r="DB608">
        <f>IF($DD608&gt;=20,INDEX($CG:$CG,$DC608+20),"")</f>
      </c>
      <c r="DC608">
        <f>IFERROR(MATCH($CF608,$CG$2:$CG$1558,0)+1,0)</f>
      </c>
      <c r="DD608">
        <f>IFERROR(INDEX($CH$2:$CH$1558,MATCH($CF608,$CG$2:$CG$1558,0)),0)</f>
      </c>
      <c r="DE608">
        <f>IFERROR(INDEX($AL:$AL,MATCH($G608,$AK:$AK,0))&amp;"","")</f>
      </c>
      <c r="DI608">
        <f>IF($GL608&gt;=1,INDEX($DF:$DF,$GK608+1),"")</f>
      </c>
      <c r="DJ608">
        <f>IF($GL608&gt;=2,INDEX($DF:$DF,$GK608+2),"")</f>
      </c>
      <c r="DK608">
        <f>IF($GL608&gt;=3,INDEX($DF:$DF,$GK608+3),"")</f>
      </c>
      <c r="DL608">
        <f>IF($GL608&gt;=4,INDEX($DF:$DF,$GK608+4),"")</f>
      </c>
      <c r="DM608">
        <f>IF($GL608&gt;=5,INDEX($DF:$DF,$GK608+5),"")</f>
      </c>
      <c r="DN608">
        <f>IF($GL608&gt;=6,INDEX($DF:$DF,$GK608+6),"")</f>
      </c>
      <c r="DO608">
        <f>IF($GL608&gt;=7,INDEX($DF:$DF,$GK608+7),"")</f>
      </c>
      <c r="DP608">
        <f>IF($GL608&gt;=8,INDEX($DF:$DF,$GK608+8),"")</f>
      </c>
      <c r="DQ608">
        <f>IF($GL608&gt;=9,INDEX($DF:$DF,$GK608+9),"")</f>
      </c>
      <c r="DR608">
        <f>IF($GL608&gt;=10,INDEX($DF:$DF,$GK608+10),"")</f>
      </c>
      <c r="DS608">
        <f>IF($GL608&gt;=11,INDEX($DF:$DF,$GK608+11),"")</f>
      </c>
      <c r="DT608">
        <f>IF($GL608&gt;=12,INDEX($DF:$DF,$GK608+12),"")</f>
      </c>
      <c r="DU608">
        <f>IF($GL608&gt;=13,INDEX($DF:$DF,$GK608+13),"")</f>
      </c>
      <c r="DV608">
        <f>IF($GL608&gt;=14,INDEX($DF:$DF,$GK608+14),"")</f>
      </c>
      <c r="DW608">
        <f>IF($GL608&gt;=15,INDEX($DF:$DF,$GK608+15),"")</f>
      </c>
      <c r="DX608">
        <f>IF($GL608&gt;=16,INDEX($DF:$DF,$GK608+16),"")</f>
      </c>
      <c r="DY608">
        <f>IF($GL608&gt;=17,INDEX($DF:$DF,$GK608+17),"")</f>
      </c>
      <c r="DZ608">
        <f>IF($GL608&gt;=18,INDEX($DF:$DF,$GK608+18),"")</f>
      </c>
      <c r="EA608">
        <f>IF($GL608&gt;=19,INDEX($DF:$DF,$GK608+19),"")</f>
      </c>
      <c r="EB608">
        <f>IF($GL608&gt;=20,INDEX($DF:$DF,$GK608+20),"")</f>
      </c>
      <c r="EC608">
        <f>IF($GL608&gt;=21,INDEX($DF:$DF,$GK608+21),"")</f>
      </c>
      <c r="ED608">
        <f>IF($GL608&gt;=22,INDEX($DF:$DF,$GK608+22),"")</f>
      </c>
      <c r="EE608">
        <f>IF($GL608&gt;=23,INDEX($DF:$DF,$GK608+23),"")</f>
      </c>
      <c r="EF608">
        <f>IF($GL608&gt;=24,INDEX($DF:$DF,$GK608+24),"")</f>
      </c>
      <c r="EG608">
        <f>IF($GL608&gt;=25,INDEX($DF:$DF,$GK608+25),"")</f>
      </c>
      <c r="EH608">
        <f>IF($GL608&gt;=26,INDEX($DF:$DF,$GK608+26),"")</f>
      </c>
      <c r="EI608">
        <f>IF($GL608&gt;=27,INDEX($DF:$DF,$GK608+27),"")</f>
      </c>
      <c r="EJ608">
        <f>IF($GL608&gt;=28,INDEX($DF:$DF,$GK608+28),"")</f>
      </c>
      <c r="EK608">
        <f>IF($GL608&gt;=29,INDEX($DF:$DF,$GK608+29),"")</f>
      </c>
      <c r="EL608">
        <f>IF($GL608&gt;=30,INDEX($DF:$DF,$GK608+30),"")</f>
      </c>
      <c r="EM608">
        <f>IF($GL608&gt;=31,INDEX($DF:$DF,$GK608+31),"")</f>
      </c>
      <c r="EN608">
        <f>IF($GL608&gt;=32,INDEX($DF:$DF,$GK608+32),"")</f>
      </c>
      <c r="EO608">
        <f>IF($GL608&gt;=33,INDEX($DF:$DF,$GK608+33),"")</f>
      </c>
      <c r="EP608">
        <f>IF($GL608&gt;=34,INDEX($DF:$DF,$GK608+34),"")</f>
      </c>
      <c r="EQ608">
        <f>IF($GL608&gt;=35,INDEX($DF:$DF,$GK608+35),"")</f>
      </c>
      <c r="ER608">
        <f>IF($GL608&gt;=36,INDEX($DF:$DF,$GK608+36),"")</f>
      </c>
      <c r="ES608">
        <f>IF($GL608&gt;=37,INDEX($DF:$DF,$GK608+37),"")</f>
      </c>
      <c r="ET608">
        <f>IF($GL608&gt;=38,INDEX($DF:$DF,$GK608+38),"")</f>
      </c>
      <c r="EU608">
        <f>IF($GL608&gt;=39,INDEX($DF:$DF,$GK608+39),"")</f>
      </c>
      <c r="EV608">
        <f>IF($GL608&gt;=40,INDEX($DF:$DF,$GK608+40),"")</f>
      </c>
      <c r="EW608">
        <f>IF($GL608&gt;=1,INDEX($DG:$DG,$GK608+1),"")</f>
      </c>
      <c r="EX608">
        <f>IF($GL608&gt;=2,INDEX($DG:$DG,$GK608+2),"")</f>
      </c>
      <c r="EY608">
        <f>IF($GL608&gt;=3,INDEX($DG:$DG,$GK608+3),"")</f>
      </c>
      <c r="EZ608">
        <f>IF($GL608&gt;=4,INDEX($DG:$DG,$GK608+4),"")</f>
      </c>
      <c r="FA608">
        <f>IF($GL608&gt;=5,INDEX($DG:$DG,$GK608+5),"")</f>
      </c>
      <c r="FB608">
        <f>IF($GL608&gt;=6,INDEX($DG:$DG,$GK608+6),"")</f>
      </c>
      <c r="FC608">
        <f>IF($GL608&gt;=7,INDEX($DG:$DG,$GK608+7),"")</f>
      </c>
      <c r="FD608">
        <f>IF($GL608&gt;=8,INDEX($DG:$DG,$GK608+8),"")</f>
      </c>
      <c r="FE608">
        <f>IF($GL608&gt;=9,INDEX($DG:$DG,$GK608+9),"")</f>
      </c>
      <c r="FF608">
        <f>IF($GL608&gt;=10,INDEX($DG:$DG,$GK608+10),"")</f>
      </c>
      <c r="FG608">
        <f>IF($GL608&gt;=11,INDEX($DG:$DG,$GK608+11),"")</f>
      </c>
      <c r="FH608">
        <f>IF($GL608&gt;=12,INDEX($DG:$DG,$GK608+12),"")</f>
      </c>
      <c r="FI608">
        <f>IF($GL608&gt;=13,INDEX($DG:$DG,$GK608+13),"")</f>
      </c>
      <c r="FJ608">
        <f>IF($GL608&gt;=14,INDEX($DG:$DG,$GK608+14),"")</f>
      </c>
      <c r="FK608">
        <f>IF($GL608&gt;=15,INDEX($DG:$DG,$GK608+15),"")</f>
      </c>
      <c r="FL608">
        <f>IF($GL608&gt;=16,INDEX($DG:$DG,$GK608+16),"")</f>
      </c>
      <c r="FM608">
        <f>IF($GL608&gt;=17,INDEX($DG:$DG,$GK608+17),"")</f>
      </c>
      <c r="FN608">
        <f>IF($GL608&gt;=18,INDEX($DG:$DG,$GK608+18),"")</f>
      </c>
      <c r="FO608">
        <f>IF($GL608&gt;=19,INDEX($DG:$DG,$GK608+19),"")</f>
      </c>
      <c r="FP608">
        <f>IF($GL608&gt;=20,INDEX($DG:$DG,$GK608+20),"")</f>
      </c>
      <c r="FQ608">
        <f>IF($GL608&gt;=21,INDEX($DG:$DG,$GK608+21),"")</f>
      </c>
      <c r="FR608">
        <f>IF($GL608&gt;=22,INDEX($DG:$DG,$GK608+22),"")</f>
      </c>
      <c r="FS608">
        <f>IF($GL608&gt;=23,INDEX($DG:$DG,$GK608+23),"")</f>
      </c>
      <c r="FT608">
        <f>IF($GL608&gt;=24,INDEX($DG:$DG,$GK608+24),"")</f>
      </c>
      <c r="FU608">
        <f>IF($GL608&gt;=25,INDEX($DG:$DG,$GK608+25),"")</f>
      </c>
      <c r="FV608">
        <f>IF($GL608&gt;=26,INDEX($DG:$DG,$GK608+26),"")</f>
      </c>
      <c r="FW608">
        <f>IF($GL608&gt;=27,INDEX($DG:$DG,$GK608+27),"")</f>
      </c>
      <c r="FX608">
        <f>IF($GL608&gt;=28,INDEX($DG:$DG,$GK608+28),"")</f>
      </c>
      <c r="FY608">
        <f>IF($GL608&gt;=29,INDEX($DG:$DG,$GK608+29),"")</f>
      </c>
      <c r="FZ608">
        <f>IF($GL608&gt;=30,INDEX($DG:$DG,$GK608+30),"")</f>
      </c>
      <c r="GA608">
        <f>IF($GL608&gt;=31,INDEX($DG:$DG,$GK608+31),"")</f>
      </c>
      <c r="GB608">
        <f>IF($GL608&gt;=32,INDEX($DG:$DG,$GK608+32),"")</f>
      </c>
      <c r="GC608">
        <f>IF($GL608&gt;=33,INDEX($DG:$DG,$GK608+33),"")</f>
      </c>
      <c r="GD608">
        <f>IF($GL608&gt;=34,INDEX($DG:$DG,$GK608+34),"")</f>
      </c>
      <c r="GE608">
        <f>IF($GL608&gt;=35,INDEX($DG:$DG,$GK608+35),"")</f>
      </c>
      <c r="GF608">
        <f>IF($GL608&gt;=36,INDEX($DG:$DG,$GK608+36),"")</f>
      </c>
      <c r="GG608">
        <f>IF($GL608&gt;=37,INDEX($DG:$DG,$GK608+37),"")</f>
      </c>
      <c r="GH608">
        <f>IF($GL608&gt;=38,INDEX($DG:$DG,$GK608+38),"")</f>
      </c>
      <c r="GI608">
        <f>IF($GL608&gt;=39,INDEX($DG:$DG,$GK608+39),"")</f>
      </c>
      <c r="GJ608">
        <f>IF($GL608&gt;=40,INDEX($DG:$DG,$GK608+40),"")</f>
      </c>
      <c r="GK608">
        <f>IFERROR(MATCH($DE608,$DF$2:$DF$166,0)+1,0)</f>
      </c>
      <c r="GL608">
        <f>IFERROR(INDEX($DH$2:$DH$166,MATCH($DE608,$DF$2:$DF$166,0)),0)</f>
      </c>
      <c r="GM608">
        <f>IFERROR(MATCH($H608,$DI$608:$EV$608,0),0)</f>
      </c>
      <c r="GN608">
        <f>IF($GM608&gt;0,INDEX($EW$608:$GJ$608,$GM608),"")</f>
      </c>
      <c r="GO608" t="s">
        <v>1465</v>
      </c>
      <c r="GQ608">
        <f>IF($IZ608&gt;=1,INDEX($GO:$GO,$IY608+1),"")</f>
      </c>
      <c r="GR608">
        <f>IF($IZ608&gt;=2,INDEX($GO:$GO,$IY608+2),"")</f>
      </c>
      <c r="GS608">
        <f>IF($IZ608&gt;=3,INDEX($GO:$GO,$IY608+3),"")</f>
      </c>
      <c r="GT608">
        <f>IF($IZ608&gt;=4,INDEX($GO:$GO,$IY608+4),"")</f>
      </c>
      <c r="GU608">
        <f>IF($IZ608&gt;=5,INDEX($GO:$GO,$IY608+5),"")</f>
      </c>
      <c r="GV608">
        <f>IF($IZ608&gt;=6,INDEX($GO:$GO,$IY608+6),"")</f>
      </c>
      <c r="GW608">
        <f>IF($IZ608&gt;=7,INDEX($GO:$GO,$IY608+7),"")</f>
      </c>
      <c r="GX608">
        <f>IF($IZ608&gt;=8,INDEX($GO:$GO,$IY608+8),"")</f>
      </c>
      <c r="GY608">
        <f>IF($IZ608&gt;=9,INDEX($GO:$GO,$IY608+9),"")</f>
      </c>
      <c r="GZ608">
        <f>IF($IZ608&gt;=10,INDEX($GO:$GO,$IY608+10),"")</f>
      </c>
      <c r="HA608">
        <f>IF($IZ608&gt;=11,INDEX($GO:$GO,$IY608+11),"")</f>
      </c>
      <c r="HB608">
        <f>IF($IZ608&gt;=12,INDEX($GO:$GO,$IY608+12),"")</f>
      </c>
      <c r="HC608">
        <f>IF($IZ608&gt;=13,INDEX($GO:$GO,$IY608+13),"")</f>
      </c>
      <c r="HD608">
        <f>IF($IZ608&gt;=14,INDEX($GO:$GO,$IY608+14),"")</f>
      </c>
      <c r="HE608">
        <f>IF($IZ608&gt;=15,INDEX($GO:$GO,$IY608+15),"")</f>
      </c>
      <c r="HF608">
        <f>IF($IZ608&gt;=16,INDEX($GO:$GO,$IY608+16),"")</f>
      </c>
      <c r="HG608">
        <f>IF($IZ608&gt;=17,INDEX($GO:$GO,$IY608+17),"")</f>
      </c>
      <c r="HH608">
        <f>IF($IZ608&gt;=18,INDEX($GO:$GO,$IY608+18),"")</f>
      </c>
      <c r="HI608">
        <f>IF($IZ608&gt;=19,INDEX($GO:$GO,$IY608+19),"")</f>
      </c>
      <c r="HJ608">
        <f>IF($IZ608&gt;=20,INDEX($GO:$GO,$IY608+20),"")</f>
      </c>
      <c r="HK608">
        <f>IF($IZ608&gt;=21,INDEX($GO:$GO,$IY608+21),"")</f>
      </c>
      <c r="HL608">
        <f>IF($IZ608&gt;=22,INDEX($GO:$GO,$IY608+22),"")</f>
      </c>
      <c r="HM608">
        <f>IF($IZ608&gt;=23,INDEX($GO:$GO,$IY608+23),"")</f>
      </c>
      <c r="HN608">
        <f>IF($IZ608&gt;=24,INDEX($GO:$GO,$IY608+24),"")</f>
      </c>
      <c r="HO608">
        <f>IF($IZ608&gt;=25,INDEX($GO:$GO,$IY608+25),"")</f>
      </c>
      <c r="HP608">
        <f>IF($IZ608&gt;=26,INDEX($GO:$GO,$IY608+26),"")</f>
      </c>
      <c r="HQ608">
        <f>IF($IZ608&gt;=27,INDEX($GO:$GO,$IY608+27),"")</f>
      </c>
      <c r="HR608">
        <f>IF($IZ608&gt;=28,INDEX($GO:$GO,$IY608+28),"")</f>
      </c>
      <c r="HS608">
        <f>IF($IZ608&gt;=29,INDEX($GO:$GO,$IY608+29),"")</f>
      </c>
      <c r="HT608">
        <f>IF($IZ608&gt;=30,INDEX($GO:$GO,$IY608+30),"")</f>
      </c>
      <c r="HU608">
        <f>IF($IZ608&gt;=31,INDEX($GO:$GO,$IY608+31),"")</f>
      </c>
      <c r="HV608">
        <f>IF($IZ608&gt;=32,INDEX($GO:$GO,$IY608+32),"")</f>
      </c>
      <c r="HW608">
        <f>IF($IZ608&gt;=33,INDEX($GO:$GO,$IY608+33),"")</f>
      </c>
      <c r="HX608">
        <f>IF($IZ608&gt;=34,INDEX($GO:$GO,$IY608+34),"")</f>
      </c>
      <c r="HY608">
        <f>IF($IZ608&gt;=35,INDEX($GO:$GO,$IY608+35),"")</f>
      </c>
      <c r="HZ608">
        <f>IF($IZ608&gt;=36,INDEX($GO:$GO,$IY608+36),"")</f>
      </c>
      <c r="IA608">
        <f>IF($IZ608&gt;=37,INDEX($GO:$GO,$IY608+37),"")</f>
      </c>
      <c r="IB608">
        <f>IF($IZ608&gt;=38,INDEX($GO:$GO,$IY608+38),"")</f>
      </c>
      <c r="IC608">
        <f>IF($IZ608&gt;=39,INDEX($GO:$GO,$IY608+39),"")</f>
      </c>
      <c r="ID608">
        <f>IF($IZ608&gt;=40,INDEX($GO:$GO,$IY608+40),"")</f>
      </c>
      <c r="IE608">
        <f>IF($IZ608&gt;=41,INDEX($GO:$GO,$IY608+41),"")</f>
      </c>
      <c r="IF608">
        <f>IF($IZ608&gt;=42,INDEX($GO:$GO,$IY608+42),"")</f>
      </c>
      <c r="IG608">
        <f>IF($IZ608&gt;=43,INDEX($GO:$GO,$IY608+43),"")</f>
      </c>
      <c r="IH608">
        <f>IF($IZ608&gt;=44,INDEX($GO:$GO,$IY608+44),"")</f>
      </c>
      <c r="II608">
        <f>IF($IZ608&gt;=45,INDEX($GO:$GO,$IY608+45),"")</f>
      </c>
      <c r="IJ608">
        <f>IF($IZ608&gt;=46,INDEX($GO:$GO,$IY608+46),"")</f>
      </c>
      <c r="IK608">
        <f>IF($IZ608&gt;=47,INDEX($GO:$GO,$IY608+47),"")</f>
      </c>
      <c r="IL608">
        <f>IF($IZ608&gt;=48,INDEX($GO:$GO,$IY608+48),"")</f>
      </c>
      <c r="IM608">
        <f>IF($IZ608&gt;=49,INDEX($GO:$GO,$IY608+49),"")</f>
      </c>
      <c r="IN608">
        <f>IF($IZ608&gt;=50,INDEX($GO:$GO,$IY608+50),"")</f>
      </c>
      <c r="IO608">
        <f>IF($IZ608&gt;=51,INDEX($GO:$GO,$IY608+51),"")</f>
      </c>
      <c r="IP608">
        <f>IF($IZ608&gt;=52,INDEX($GO:$GO,$IY608+52),"")</f>
      </c>
      <c r="IQ608">
        <f>IF($IZ608&gt;=53,INDEX($GO:$GO,$IY608+53),"")</f>
      </c>
      <c r="IR608">
        <f>IF($IZ608&gt;=54,INDEX($GO:$GO,$IY608+54),"")</f>
      </c>
      <c r="IS608">
        <f>IF($IZ608&gt;=55,INDEX($GO:$GO,$IY608+55),"")</f>
      </c>
      <c r="IT608">
        <f>IF($IZ608&gt;=56,INDEX($GO:$GO,$IY608+56),"")</f>
      </c>
      <c r="IU608">
        <f>IF($IZ608&gt;=57,INDEX($GO:$GO,$IY608+57),"")</f>
      </c>
      <c r="IV608">
        <f>IF($IZ608&gt;=58,INDEX($GO:$GO,$IY608+58),"")</f>
      </c>
      <c r="IW608">
        <f>IF($IZ608&gt;=59,INDEX($GO:$GO,$IY608+59),"")</f>
      </c>
      <c r="IX608">
        <f>IF($IZ608&gt;=60,INDEX($GO:$GO,$IY608+60),"")</f>
      </c>
      <c r="IY608">
        <f>IFERROR(MATCH($GN608,$GO$2:$GO$827,0)+1,0)</f>
      </c>
      <c r="IZ608">
        <f>IFERROR(INDEX($GP$2:$GP$827,MATCH($GN608,$GO$2:$GO$827,0)),0)</f>
      </c>
      <c r="JA608" t="s">
        <v>23</v>
      </c>
      <c r="JB608" t="s">
        <v>23</v>
      </c>
    </row>
    <row r="609" spans="1:262" x14ac:dyDescent="0.25">
      <c r="F609" s="1"/>
      <c r="G609" s="1"/>
      <c r="H609" s="1"/>
      <c r="I609" s="1"/>
      <c r="J609" s="1">
        <f>IFERROR(IF(FIND(" - ",$F609)&gt;0,MID($F609,FIND(" - ",$F609)+3,LEN($F609)),""),"")</f>
      </c>
      <c r="L609" s="1"/>
      <c r="N609" t="s">
        <v>23</v>
      </c>
      <c r="P609">
        <f>IF(OR($N609="",$O609=""),"",IFERROR($N609/$O609,0))</f>
      </c>
      <c r="Q609">
        <f>IF($N609="","",
IF($G609="","",
IF(ISNUMBER(SEARCH("exempt",LOWER($G609))),0,
$N609*(VALUE(SUBSTITUTE($G609,"%",""))/100))))</f>
      </c>
      <c r="W609">
        <f>IF($N609="","",
SUM($N609,$Q609,$U609,$R609,$T609)-
IF($V609="",0,VALUE($V609)))</f>
      </c>
      <c r="AE609" t="s">
        <v>1697</v>
      </c>
      <c r="AJ609" t="s">
        <v>1698</v>
      </c>
      <c r="AM609">
        <f>IFERROR(LEFT($F609,FIND(" - ",$F609)-1),$F609)</f>
      </c>
      <c r="AP609">
        <f>IF($CE609&gt;=1,INDEX($AN:$AN,$CD609+1),"")</f>
      </c>
      <c r="AQ609">
        <f>IF($CE609&gt;=2,INDEX($AN:$AN,$CD609+2),"")</f>
      </c>
      <c r="AR609">
        <f>IF($CE609&gt;=3,INDEX($AN:$AN,$CD609+3),"")</f>
      </c>
      <c r="AS609">
        <f>IF($CE609&gt;=4,INDEX($AN:$AN,$CD609+4),"")</f>
      </c>
      <c r="AT609">
        <f>IF($CE609&gt;=5,INDEX($AN:$AN,$CD609+5),"")</f>
      </c>
      <c r="AU609">
        <f>IF($CE609&gt;=6,INDEX($AN:$AN,$CD609+6),"")</f>
      </c>
      <c r="AV609">
        <f>IF($CE609&gt;=7,INDEX($AN:$AN,$CD609+7),"")</f>
      </c>
      <c r="AW609">
        <f>IF($CE609&gt;=8,INDEX($AN:$AN,$CD609+8),"")</f>
      </c>
      <c r="AX609">
        <f>IF($CE609&gt;=9,INDEX($AN:$AN,$CD609+9),"")</f>
      </c>
      <c r="AY609">
        <f>IF($CE609&gt;=10,INDEX($AN:$AN,$CD609+10),"")</f>
      </c>
      <c r="AZ609">
        <f>IF($CE609&gt;=11,INDEX($AN:$AN,$CD609+11),"")</f>
      </c>
      <c r="BA609">
        <f>IF($CE609&gt;=12,INDEX($AN:$AN,$CD609+12),"")</f>
      </c>
      <c r="BB609">
        <f>IF($CE609&gt;=13,INDEX($AN:$AN,$CD609+13),"")</f>
      </c>
      <c r="BC609">
        <f>IF($CE609&gt;=14,INDEX($AN:$AN,$CD609+14),"")</f>
      </c>
      <c r="BD609">
        <f>IF($CE609&gt;=15,INDEX($AN:$AN,$CD609+15),"")</f>
      </c>
      <c r="BE609">
        <f>IF($CE609&gt;=16,INDEX($AN:$AN,$CD609+16),"")</f>
      </c>
      <c r="BF609">
        <f>IF($CE609&gt;=17,INDEX($AN:$AN,$CD609+17),"")</f>
      </c>
      <c r="BG609">
        <f>IF($CE609&gt;=18,INDEX($AN:$AN,$CD609+18),"")</f>
      </c>
      <c r="BH609">
        <f>IF($CE609&gt;=19,INDEX($AN:$AN,$CD609+19),"")</f>
      </c>
      <c r="BI609">
        <f>IF($CE609&gt;=20,INDEX($AN:$AN,$CD609+20),"")</f>
      </c>
      <c r="BJ609">
        <f>IF($CE609&gt;=21,INDEX($AN:$AN,$CD609+21),"")</f>
      </c>
      <c r="BK609">
        <f>IF($CE609&gt;=22,INDEX($AN:$AN,$CD609+22),"")</f>
      </c>
      <c r="BL609">
        <f>IF($CE609&gt;=23,INDEX($AN:$AN,$CD609+23),"")</f>
      </c>
      <c r="BM609">
        <f>IF($CE609&gt;=24,INDEX($AN:$AN,$CD609+24),"")</f>
      </c>
      <c r="BN609">
        <f>IF($CE609&gt;=25,INDEX($AN:$AN,$CD609+25),"")</f>
      </c>
      <c r="BO609">
        <f>IF($CE609&gt;=26,INDEX($AN:$AN,$CD609+26),"")</f>
      </c>
      <c r="BP609">
        <f>IF($CE609&gt;=27,INDEX($AN:$AN,$CD609+27),"")</f>
      </c>
      <c r="BQ609">
        <f>IF($CE609&gt;=28,INDEX($AN:$AN,$CD609+28),"")</f>
      </c>
      <c r="BR609">
        <f>IF($CE609&gt;=29,INDEX($AN:$AN,$CD609+29),"")</f>
      </c>
      <c r="BS609">
        <f>IF($CE609&gt;=30,INDEX($AN:$AN,$CD609+30),"")</f>
      </c>
      <c r="BT609">
        <f>IF($CE609&gt;=31,INDEX($AN:$AN,$CD609+31),"")</f>
      </c>
      <c r="BU609">
        <f>IF($CE609&gt;=32,INDEX($AN:$AN,$CD609+32),"")</f>
      </c>
      <c r="BV609">
        <f>IF($CE609&gt;=33,INDEX($AN:$AN,$CD609+33),"")</f>
      </c>
      <c r="BW609">
        <f>IF($CE609&gt;=34,INDEX($AN:$AN,$CD609+34),"")</f>
      </c>
      <c r="BX609">
        <f>IF($CE609&gt;=35,INDEX($AN:$AN,$CD609+35),"")</f>
      </c>
      <c r="BY609">
        <f>IF($CE609&gt;=36,INDEX($AN:$AN,$CD609+36),"")</f>
      </c>
      <c r="BZ609">
        <f>IF($CE609&gt;=37,INDEX($AN:$AN,$CD609+37),"")</f>
      </c>
      <c r="CA609">
        <f>IF($CE609&gt;=38,INDEX($AN:$AN,$CD609+38),"")</f>
      </c>
      <c r="CB609">
        <f>IF($CE609&gt;=39,INDEX($AN:$AN,$CD609+39),"")</f>
      </c>
      <c r="CC609">
        <f>IF($CE609&gt;=40,INDEX($AN:$AN,$CD609+40),"")</f>
      </c>
      <c r="CD609">
        <f>IFERROR(MATCH($AM609,$AN$2:$AN$133,0)+1,0)</f>
      </c>
      <c r="CE609">
        <f>IFERROR(INDEX($AO$2:$AO$133,MATCH($AM609,$AN$2:$AN$133,0)),0)</f>
      </c>
      <c r="CF609">
        <f>IFERROR(LEFT($K609,FIND(" - ",$K609)-1),$K609)</f>
      </c>
      <c r="CG609" t="s">
        <v>206</v>
      </c>
      <c r="CI609">
        <f>IF($DD609&gt;=1,INDEX($CG:$CG,$DC609+1),"")</f>
      </c>
      <c r="CJ609">
        <f>IF($DD609&gt;=2,INDEX($CG:$CG,$DC609+2),"")</f>
      </c>
      <c r="CK609">
        <f>IF($DD609&gt;=3,INDEX($CG:$CG,$DC609+3),"")</f>
      </c>
      <c r="CL609">
        <f>IF($DD609&gt;=4,INDEX($CG:$CG,$DC609+4),"")</f>
      </c>
      <c r="CM609">
        <f>IF($DD609&gt;=5,INDEX($CG:$CG,$DC609+5),"")</f>
      </c>
      <c r="CN609">
        <f>IF($DD609&gt;=6,INDEX($CG:$CG,$DC609+6),"")</f>
      </c>
      <c r="CO609">
        <f>IF($DD609&gt;=7,INDEX($CG:$CG,$DC609+7),"")</f>
      </c>
      <c r="CP609">
        <f>IF($DD609&gt;=8,INDEX($CG:$CG,$DC609+8),"")</f>
      </c>
      <c r="CQ609">
        <f>IF($DD609&gt;=9,INDEX($CG:$CG,$DC609+9),"")</f>
      </c>
      <c r="CR609">
        <f>IF($DD609&gt;=10,INDEX($CG:$CG,$DC609+10),"")</f>
      </c>
      <c r="CS609">
        <f>IF($DD609&gt;=11,INDEX($CG:$CG,$DC609+11),"")</f>
      </c>
      <c r="CT609">
        <f>IF($DD609&gt;=12,INDEX($CG:$CG,$DC609+12),"")</f>
      </c>
      <c r="CU609">
        <f>IF($DD609&gt;=13,INDEX($CG:$CG,$DC609+13),"")</f>
      </c>
      <c r="CV609">
        <f>IF($DD609&gt;=14,INDEX($CG:$CG,$DC609+14),"")</f>
      </c>
      <c r="CW609">
        <f>IF($DD609&gt;=15,INDEX($CG:$CG,$DC609+15),"")</f>
      </c>
      <c r="CX609">
        <f>IF($DD609&gt;=16,INDEX($CG:$CG,$DC609+16),"")</f>
      </c>
      <c r="CY609">
        <f>IF($DD609&gt;=17,INDEX($CG:$CG,$DC609+17),"")</f>
      </c>
      <c r="CZ609">
        <f>IF($DD609&gt;=18,INDEX($CG:$CG,$DC609+18),"")</f>
      </c>
      <c r="DA609">
        <f>IF($DD609&gt;=19,INDEX($CG:$CG,$DC609+19),"")</f>
      </c>
      <c r="DB609">
        <f>IF($DD609&gt;=20,INDEX($CG:$CG,$DC609+20),"")</f>
      </c>
      <c r="DC609">
        <f>IFERROR(MATCH($CF609,$CG$2:$CG$1558,0)+1,0)</f>
      </c>
      <c r="DD609">
        <f>IFERROR(INDEX($CH$2:$CH$1558,MATCH($CF609,$CG$2:$CG$1558,0)),0)</f>
      </c>
      <c r="DE609">
        <f>IFERROR(INDEX($AL:$AL,MATCH($G609,$AK:$AK,0))&amp;"","")</f>
      </c>
      <c r="DI609">
        <f>IF($GL609&gt;=1,INDEX($DF:$DF,$GK609+1),"")</f>
      </c>
      <c r="DJ609">
        <f>IF($GL609&gt;=2,INDEX($DF:$DF,$GK609+2),"")</f>
      </c>
      <c r="DK609">
        <f>IF($GL609&gt;=3,INDEX($DF:$DF,$GK609+3),"")</f>
      </c>
      <c r="DL609">
        <f>IF($GL609&gt;=4,INDEX($DF:$DF,$GK609+4),"")</f>
      </c>
      <c r="DM609">
        <f>IF($GL609&gt;=5,INDEX($DF:$DF,$GK609+5),"")</f>
      </c>
      <c r="DN609">
        <f>IF($GL609&gt;=6,INDEX($DF:$DF,$GK609+6),"")</f>
      </c>
      <c r="DO609">
        <f>IF($GL609&gt;=7,INDEX($DF:$DF,$GK609+7),"")</f>
      </c>
      <c r="DP609">
        <f>IF($GL609&gt;=8,INDEX($DF:$DF,$GK609+8),"")</f>
      </c>
      <c r="DQ609">
        <f>IF($GL609&gt;=9,INDEX($DF:$DF,$GK609+9),"")</f>
      </c>
      <c r="DR609">
        <f>IF($GL609&gt;=10,INDEX($DF:$DF,$GK609+10),"")</f>
      </c>
      <c r="DS609">
        <f>IF($GL609&gt;=11,INDEX($DF:$DF,$GK609+11),"")</f>
      </c>
      <c r="DT609">
        <f>IF($GL609&gt;=12,INDEX($DF:$DF,$GK609+12),"")</f>
      </c>
      <c r="DU609">
        <f>IF($GL609&gt;=13,INDEX($DF:$DF,$GK609+13),"")</f>
      </c>
      <c r="DV609">
        <f>IF($GL609&gt;=14,INDEX($DF:$DF,$GK609+14),"")</f>
      </c>
      <c r="DW609">
        <f>IF($GL609&gt;=15,INDEX($DF:$DF,$GK609+15),"")</f>
      </c>
      <c r="DX609">
        <f>IF($GL609&gt;=16,INDEX($DF:$DF,$GK609+16),"")</f>
      </c>
      <c r="DY609">
        <f>IF($GL609&gt;=17,INDEX($DF:$DF,$GK609+17),"")</f>
      </c>
      <c r="DZ609">
        <f>IF($GL609&gt;=18,INDEX($DF:$DF,$GK609+18),"")</f>
      </c>
      <c r="EA609">
        <f>IF($GL609&gt;=19,INDEX($DF:$DF,$GK609+19),"")</f>
      </c>
      <c r="EB609">
        <f>IF($GL609&gt;=20,INDEX($DF:$DF,$GK609+20),"")</f>
      </c>
      <c r="EC609">
        <f>IF($GL609&gt;=21,INDEX($DF:$DF,$GK609+21),"")</f>
      </c>
      <c r="ED609">
        <f>IF($GL609&gt;=22,INDEX($DF:$DF,$GK609+22),"")</f>
      </c>
      <c r="EE609">
        <f>IF($GL609&gt;=23,INDEX($DF:$DF,$GK609+23),"")</f>
      </c>
      <c r="EF609">
        <f>IF($GL609&gt;=24,INDEX($DF:$DF,$GK609+24),"")</f>
      </c>
      <c r="EG609">
        <f>IF($GL609&gt;=25,INDEX($DF:$DF,$GK609+25),"")</f>
      </c>
      <c r="EH609">
        <f>IF($GL609&gt;=26,INDEX($DF:$DF,$GK609+26),"")</f>
      </c>
      <c r="EI609">
        <f>IF($GL609&gt;=27,INDEX($DF:$DF,$GK609+27),"")</f>
      </c>
      <c r="EJ609">
        <f>IF($GL609&gt;=28,INDEX($DF:$DF,$GK609+28),"")</f>
      </c>
      <c r="EK609">
        <f>IF($GL609&gt;=29,INDEX($DF:$DF,$GK609+29),"")</f>
      </c>
      <c r="EL609">
        <f>IF($GL609&gt;=30,INDEX($DF:$DF,$GK609+30),"")</f>
      </c>
      <c r="EM609">
        <f>IF($GL609&gt;=31,INDEX($DF:$DF,$GK609+31),"")</f>
      </c>
      <c r="EN609">
        <f>IF($GL609&gt;=32,INDEX($DF:$DF,$GK609+32),"")</f>
      </c>
      <c r="EO609">
        <f>IF($GL609&gt;=33,INDEX($DF:$DF,$GK609+33),"")</f>
      </c>
      <c r="EP609">
        <f>IF($GL609&gt;=34,INDEX($DF:$DF,$GK609+34),"")</f>
      </c>
      <c r="EQ609">
        <f>IF($GL609&gt;=35,INDEX($DF:$DF,$GK609+35),"")</f>
      </c>
      <c r="ER609">
        <f>IF($GL609&gt;=36,INDEX($DF:$DF,$GK609+36),"")</f>
      </c>
      <c r="ES609">
        <f>IF($GL609&gt;=37,INDEX($DF:$DF,$GK609+37),"")</f>
      </c>
      <c r="ET609">
        <f>IF($GL609&gt;=38,INDEX($DF:$DF,$GK609+38),"")</f>
      </c>
      <c r="EU609">
        <f>IF($GL609&gt;=39,INDEX($DF:$DF,$GK609+39),"")</f>
      </c>
      <c r="EV609">
        <f>IF($GL609&gt;=40,INDEX($DF:$DF,$GK609+40),"")</f>
      </c>
      <c r="EW609">
        <f>IF($GL609&gt;=1,INDEX($DG:$DG,$GK609+1),"")</f>
      </c>
      <c r="EX609">
        <f>IF($GL609&gt;=2,INDEX($DG:$DG,$GK609+2),"")</f>
      </c>
      <c r="EY609">
        <f>IF($GL609&gt;=3,INDEX($DG:$DG,$GK609+3),"")</f>
      </c>
      <c r="EZ609">
        <f>IF($GL609&gt;=4,INDEX($DG:$DG,$GK609+4),"")</f>
      </c>
      <c r="FA609">
        <f>IF($GL609&gt;=5,INDEX($DG:$DG,$GK609+5),"")</f>
      </c>
      <c r="FB609">
        <f>IF($GL609&gt;=6,INDEX($DG:$DG,$GK609+6),"")</f>
      </c>
      <c r="FC609">
        <f>IF($GL609&gt;=7,INDEX($DG:$DG,$GK609+7),"")</f>
      </c>
      <c r="FD609">
        <f>IF($GL609&gt;=8,INDEX($DG:$DG,$GK609+8),"")</f>
      </c>
      <c r="FE609">
        <f>IF($GL609&gt;=9,INDEX($DG:$DG,$GK609+9),"")</f>
      </c>
      <c r="FF609">
        <f>IF($GL609&gt;=10,INDEX($DG:$DG,$GK609+10),"")</f>
      </c>
      <c r="FG609">
        <f>IF($GL609&gt;=11,INDEX($DG:$DG,$GK609+11),"")</f>
      </c>
      <c r="FH609">
        <f>IF($GL609&gt;=12,INDEX($DG:$DG,$GK609+12),"")</f>
      </c>
      <c r="FI609">
        <f>IF($GL609&gt;=13,INDEX($DG:$DG,$GK609+13),"")</f>
      </c>
      <c r="FJ609">
        <f>IF($GL609&gt;=14,INDEX($DG:$DG,$GK609+14),"")</f>
      </c>
      <c r="FK609">
        <f>IF($GL609&gt;=15,INDEX($DG:$DG,$GK609+15),"")</f>
      </c>
      <c r="FL609">
        <f>IF($GL609&gt;=16,INDEX($DG:$DG,$GK609+16),"")</f>
      </c>
      <c r="FM609">
        <f>IF($GL609&gt;=17,INDEX($DG:$DG,$GK609+17),"")</f>
      </c>
      <c r="FN609">
        <f>IF($GL609&gt;=18,INDEX($DG:$DG,$GK609+18),"")</f>
      </c>
      <c r="FO609">
        <f>IF($GL609&gt;=19,INDEX($DG:$DG,$GK609+19),"")</f>
      </c>
      <c r="FP609">
        <f>IF($GL609&gt;=20,INDEX($DG:$DG,$GK609+20),"")</f>
      </c>
      <c r="FQ609">
        <f>IF($GL609&gt;=21,INDEX($DG:$DG,$GK609+21),"")</f>
      </c>
      <c r="FR609">
        <f>IF($GL609&gt;=22,INDEX($DG:$DG,$GK609+22),"")</f>
      </c>
      <c r="FS609">
        <f>IF($GL609&gt;=23,INDEX($DG:$DG,$GK609+23),"")</f>
      </c>
      <c r="FT609">
        <f>IF($GL609&gt;=24,INDEX($DG:$DG,$GK609+24),"")</f>
      </c>
      <c r="FU609">
        <f>IF($GL609&gt;=25,INDEX($DG:$DG,$GK609+25),"")</f>
      </c>
      <c r="FV609">
        <f>IF($GL609&gt;=26,INDEX($DG:$DG,$GK609+26),"")</f>
      </c>
      <c r="FW609">
        <f>IF($GL609&gt;=27,INDEX($DG:$DG,$GK609+27),"")</f>
      </c>
      <c r="FX609">
        <f>IF($GL609&gt;=28,INDEX($DG:$DG,$GK609+28),"")</f>
      </c>
      <c r="FY609">
        <f>IF($GL609&gt;=29,INDEX($DG:$DG,$GK609+29),"")</f>
      </c>
      <c r="FZ609">
        <f>IF($GL609&gt;=30,INDEX($DG:$DG,$GK609+30),"")</f>
      </c>
      <c r="GA609">
        <f>IF($GL609&gt;=31,INDEX($DG:$DG,$GK609+31),"")</f>
      </c>
      <c r="GB609">
        <f>IF($GL609&gt;=32,INDEX($DG:$DG,$GK609+32),"")</f>
      </c>
      <c r="GC609">
        <f>IF($GL609&gt;=33,INDEX($DG:$DG,$GK609+33),"")</f>
      </c>
      <c r="GD609">
        <f>IF($GL609&gt;=34,INDEX($DG:$DG,$GK609+34),"")</f>
      </c>
      <c r="GE609">
        <f>IF($GL609&gt;=35,INDEX($DG:$DG,$GK609+35),"")</f>
      </c>
      <c r="GF609">
        <f>IF($GL609&gt;=36,INDEX($DG:$DG,$GK609+36),"")</f>
      </c>
      <c r="GG609">
        <f>IF($GL609&gt;=37,INDEX($DG:$DG,$GK609+37),"")</f>
      </c>
      <c r="GH609">
        <f>IF($GL609&gt;=38,INDEX($DG:$DG,$GK609+38),"")</f>
      </c>
      <c r="GI609">
        <f>IF($GL609&gt;=39,INDEX($DG:$DG,$GK609+39),"")</f>
      </c>
      <c r="GJ609">
        <f>IF($GL609&gt;=40,INDEX($DG:$DG,$GK609+40),"")</f>
      </c>
      <c r="GK609">
        <f>IFERROR(MATCH($DE609,$DF$2:$DF$166,0)+1,0)</f>
      </c>
      <c r="GL609">
        <f>IFERROR(INDEX($DH$2:$DH$166,MATCH($DE609,$DF$2:$DF$166,0)),0)</f>
      </c>
      <c r="GM609">
        <f>IFERROR(MATCH($H609,$DI$609:$EV$609,0),0)</f>
      </c>
      <c r="GN609">
        <f>IF($GM609&gt;0,INDEX($EW$609:$GJ$609,$GM609),"")</f>
      </c>
      <c r="GO609" t="s">
        <v>1467</v>
      </c>
      <c r="GQ609">
        <f>IF($IZ609&gt;=1,INDEX($GO:$GO,$IY609+1),"")</f>
      </c>
      <c r="GR609">
        <f>IF($IZ609&gt;=2,INDEX($GO:$GO,$IY609+2),"")</f>
      </c>
      <c r="GS609">
        <f>IF($IZ609&gt;=3,INDEX($GO:$GO,$IY609+3),"")</f>
      </c>
      <c r="GT609">
        <f>IF($IZ609&gt;=4,INDEX($GO:$GO,$IY609+4),"")</f>
      </c>
      <c r="GU609">
        <f>IF($IZ609&gt;=5,INDEX($GO:$GO,$IY609+5),"")</f>
      </c>
      <c r="GV609">
        <f>IF($IZ609&gt;=6,INDEX($GO:$GO,$IY609+6),"")</f>
      </c>
      <c r="GW609">
        <f>IF($IZ609&gt;=7,INDEX($GO:$GO,$IY609+7),"")</f>
      </c>
      <c r="GX609">
        <f>IF($IZ609&gt;=8,INDEX($GO:$GO,$IY609+8),"")</f>
      </c>
      <c r="GY609">
        <f>IF($IZ609&gt;=9,INDEX($GO:$GO,$IY609+9),"")</f>
      </c>
      <c r="GZ609">
        <f>IF($IZ609&gt;=10,INDEX($GO:$GO,$IY609+10),"")</f>
      </c>
      <c r="HA609">
        <f>IF($IZ609&gt;=11,INDEX($GO:$GO,$IY609+11),"")</f>
      </c>
      <c r="HB609">
        <f>IF($IZ609&gt;=12,INDEX($GO:$GO,$IY609+12),"")</f>
      </c>
      <c r="HC609">
        <f>IF($IZ609&gt;=13,INDEX($GO:$GO,$IY609+13),"")</f>
      </c>
      <c r="HD609">
        <f>IF($IZ609&gt;=14,INDEX($GO:$GO,$IY609+14),"")</f>
      </c>
      <c r="HE609">
        <f>IF($IZ609&gt;=15,INDEX($GO:$GO,$IY609+15),"")</f>
      </c>
      <c r="HF609">
        <f>IF($IZ609&gt;=16,INDEX($GO:$GO,$IY609+16),"")</f>
      </c>
      <c r="HG609">
        <f>IF($IZ609&gt;=17,INDEX($GO:$GO,$IY609+17),"")</f>
      </c>
      <c r="HH609">
        <f>IF($IZ609&gt;=18,INDEX($GO:$GO,$IY609+18),"")</f>
      </c>
      <c r="HI609">
        <f>IF($IZ609&gt;=19,INDEX($GO:$GO,$IY609+19),"")</f>
      </c>
      <c r="HJ609">
        <f>IF($IZ609&gt;=20,INDEX($GO:$GO,$IY609+20),"")</f>
      </c>
      <c r="HK609">
        <f>IF($IZ609&gt;=21,INDEX($GO:$GO,$IY609+21),"")</f>
      </c>
      <c r="HL609">
        <f>IF($IZ609&gt;=22,INDEX($GO:$GO,$IY609+22),"")</f>
      </c>
      <c r="HM609">
        <f>IF($IZ609&gt;=23,INDEX($GO:$GO,$IY609+23),"")</f>
      </c>
      <c r="HN609">
        <f>IF($IZ609&gt;=24,INDEX($GO:$GO,$IY609+24),"")</f>
      </c>
      <c r="HO609">
        <f>IF($IZ609&gt;=25,INDEX($GO:$GO,$IY609+25),"")</f>
      </c>
      <c r="HP609">
        <f>IF($IZ609&gt;=26,INDEX($GO:$GO,$IY609+26),"")</f>
      </c>
      <c r="HQ609">
        <f>IF($IZ609&gt;=27,INDEX($GO:$GO,$IY609+27),"")</f>
      </c>
      <c r="HR609">
        <f>IF($IZ609&gt;=28,INDEX($GO:$GO,$IY609+28),"")</f>
      </c>
      <c r="HS609">
        <f>IF($IZ609&gt;=29,INDEX($GO:$GO,$IY609+29),"")</f>
      </c>
      <c r="HT609">
        <f>IF($IZ609&gt;=30,INDEX($GO:$GO,$IY609+30),"")</f>
      </c>
      <c r="HU609">
        <f>IF($IZ609&gt;=31,INDEX($GO:$GO,$IY609+31),"")</f>
      </c>
      <c r="HV609">
        <f>IF($IZ609&gt;=32,INDEX($GO:$GO,$IY609+32),"")</f>
      </c>
      <c r="HW609">
        <f>IF($IZ609&gt;=33,INDEX($GO:$GO,$IY609+33),"")</f>
      </c>
      <c r="HX609">
        <f>IF($IZ609&gt;=34,INDEX($GO:$GO,$IY609+34),"")</f>
      </c>
      <c r="HY609">
        <f>IF($IZ609&gt;=35,INDEX($GO:$GO,$IY609+35),"")</f>
      </c>
      <c r="HZ609">
        <f>IF($IZ609&gt;=36,INDEX($GO:$GO,$IY609+36),"")</f>
      </c>
      <c r="IA609">
        <f>IF($IZ609&gt;=37,INDEX($GO:$GO,$IY609+37),"")</f>
      </c>
      <c r="IB609">
        <f>IF($IZ609&gt;=38,INDEX($GO:$GO,$IY609+38),"")</f>
      </c>
      <c r="IC609">
        <f>IF($IZ609&gt;=39,INDEX($GO:$GO,$IY609+39),"")</f>
      </c>
      <c r="ID609">
        <f>IF($IZ609&gt;=40,INDEX($GO:$GO,$IY609+40),"")</f>
      </c>
      <c r="IE609">
        <f>IF($IZ609&gt;=41,INDEX($GO:$GO,$IY609+41),"")</f>
      </c>
      <c r="IF609">
        <f>IF($IZ609&gt;=42,INDEX($GO:$GO,$IY609+42),"")</f>
      </c>
      <c r="IG609">
        <f>IF($IZ609&gt;=43,INDEX($GO:$GO,$IY609+43),"")</f>
      </c>
      <c r="IH609">
        <f>IF($IZ609&gt;=44,INDEX($GO:$GO,$IY609+44),"")</f>
      </c>
      <c r="II609">
        <f>IF($IZ609&gt;=45,INDEX($GO:$GO,$IY609+45),"")</f>
      </c>
      <c r="IJ609">
        <f>IF($IZ609&gt;=46,INDEX($GO:$GO,$IY609+46),"")</f>
      </c>
      <c r="IK609">
        <f>IF($IZ609&gt;=47,INDEX($GO:$GO,$IY609+47),"")</f>
      </c>
      <c r="IL609">
        <f>IF($IZ609&gt;=48,INDEX($GO:$GO,$IY609+48),"")</f>
      </c>
      <c r="IM609">
        <f>IF($IZ609&gt;=49,INDEX($GO:$GO,$IY609+49),"")</f>
      </c>
      <c r="IN609">
        <f>IF($IZ609&gt;=50,INDEX($GO:$GO,$IY609+50),"")</f>
      </c>
      <c r="IO609">
        <f>IF($IZ609&gt;=51,INDEX($GO:$GO,$IY609+51),"")</f>
      </c>
      <c r="IP609">
        <f>IF($IZ609&gt;=52,INDEX($GO:$GO,$IY609+52),"")</f>
      </c>
      <c r="IQ609">
        <f>IF($IZ609&gt;=53,INDEX($GO:$GO,$IY609+53),"")</f>
      </c>
      <c r="IR609">
        <f>IF($IZ609&gt;=54,INDEX($GO:$GO,$IY609+54),"")</f>
      </c>
      <c r="IS609">
        <f>IF($IZ609&gt;=55,INDEX($GO:$GO,$IY609+55),"")</f>
      </c>
      <c r="IT609">
        <f>IF($IZ609&gt;=56,INDEX($GO:$GO,$IY609+56),"")</f>
      </c>
      <c r="IU609">
        <f>IF($IZ609&gt;=57,INDEX($GO:$GO,$IY609+57),"")</f>
      </c>
      <c r="IV609">
        <f>IF($IZ609&gt;=58,INDEX($GO:$GO,$IY609+58),"")</f>
      </c>
      <c r="IW609">
        <f>IF($IZ609&gt;=59,INDEX($GO:$GO,$IY609+59),"")</f>
      </c>
      <c r="IX609">
        <f>IF($IZ609&gt;=60,INDEX($GO:$GO,$IY609+60),"")</f>
      </c>
      <c r="IY609">
        <f>IFERROR(MATCH($GN609,$GO$2:$GO$827,0)+1,0)</f>
      </c>
      <c r="IZ609">
        <f>IFERROR(INDEX($GP$2:$GP$827,MATCH($GN609,$GO$2:$GO$827,0)),0)</f>
      </c>
      <c r="JA609" t="s">
        <v>23</v>
      </c>
      <c r="JB609" t="s">
        <v>23</v>
      </c>
    </row>
    <row r="610" spans="1:262" x14ac:dyDescent="0.25">
      <c r="F610" s="1"/>
      <c r="G610" s="1"/>
      <c r="H610" s="1"/>
      <c r="I610" s="1"/>
      <c r="J610" s="1">
        <f>IFERROR(IF(FIND(" - ",$F610)&gt;0,MID($F610,FIND(" - ",$F610)+3,LEN($F610)),""),"")</f>
      </c>
      <c r="L610" s="1"/>
      <c r="N610" t="s">
        <v>23</v>
      </c>
      <c r="P610">
        <f>IF(OR($N610="",$O610=""),"",IFERROR($N610/$O610,0))</f>
      </c>
      <c r="Q610">
        <f>IF($N610="","",
IF($G610="","",
IF(ISNUMBER(SEARCH("exempt",LOWER($G610))),0,
$N610*(VALUE(SUBSTITUTE($G610,"%",""))/100))))</f>
      </c>
      <c r="W610">
        <f>IF($N610="","",
SUM($N610,$Q610,$U610,$R610,$T610)-
IF($V610="",0,VALUE($V610)))</f>
      </c>
      <c r="AE610" t="s">
        <v>1699</v>
      </c>
      <c r="AJ610" t="s">
        <v>1700</v>
      </c>
      <c r="AM610">
        <f>IFERROR(LEFT($F610,FIND(" - ",$F610)-1),$F610)</f>
      </c>
      <c r="AP610">
        <f>IF($CE610&gt;=1,INDEX($AN:$AN,$CD610+1),"")</f>
      </c>
      <c r="AQ610">
        <f>IF($CE610&gt;=2,INDEX($AN:$AN,$CD610+2),"")</f>
      </c>
      <c r="AR610">
        <f>IF($CE610&gt;=3,INDEX($AN:$AN,$CD610+3),"")</f>
      </c>
      <c r="AS610">
        <f>IF($CE610&gt;=4,INDEX($AN:$AN,$CD610+4),"")</f>
      </c>
      <c r="AT610">
        <f>IF($CE610&gt;=5,INDEX($AN:$AN,$CD610+5),"")</f>
      </c>
      <c r="AU610">
        <f>IF($CE610&gt;=6,INDEX($AN:$AN,$CD610+6),"")</f>
      </c>
      <c r="AV610">
        <f>IF($CE610&gt;=7,INDEX($AN:$AN,$CD610+7),"")</f>
      </c>
      <c r="AW610">
        <f>IF($CE610&gt;=8,INDEX($AN:$AN,$CD610+8),"")</f>
      </c>
      <c r="AX610">
        <f>IF($CE610&gt;=9,INDEX($AN:$AN,$CD610+9),"")</f>
      </c>
      <c r="AY610">
        <f>IF($CE610&gt;=10,INDEX($AN:$AN,$CD610+10),"")</f>
      </c>
      <c r="AZ610">
        <f>IF($CE610&gt;=11,INDEX($AN:$AN,$CD610+11),"")</f>
      </c>
      <c r="BA610">
        <f>IF($CE610&gt;=12,INDEX($AN:$AN,$CD610+12),"")</f>
      </c>
      <c r="BB610">
        <f>IF($CE610&gt;=13,INDEX($AN:$AN,$CD610+13),"")</f>
      </c>
      <c r="BC610">
        <f>IF($CE610&gt;=14,INDEX($AN:$AN,$CD610+14),"")</f>
      </c>
      <c r="BD610">
        <f>IF($CE610&gt;=15,INDEX($AN:$AN,$CD610+15),"")</f>
      </c>
      <c r="BE610">
        <f>IF($CE610&gt;=16,INDEX($AN:$AN,$CD610+16),"")</f>
      </c>
      <c r="BF610">
        <f>IF($CE610&gt;=17,INDEX($AN:$AN,$CD610+17),"")</f>
      </c>
      <c r="BG610">
        <f>IF($CE610&gt;=18,INDEX($AN:$AN,$CD610+18),"")</f>
      </c>
      <c r="BH610">
        <f>IF($CE610&gt;=19,INDEX($AN:$AN,$CD610+19),"")</f>
      </c>
      <c r="BI610">
        <f>IF($CE610&gt;=20,INDEX($AN:$AN,$CD610+20),"")</f>
      </c>
      <c r="BJ610">
        <f>IF($CE610&gt;=21,INDEX($AN:$AN,$CD610+21),"")</f>
      </c>
      <c r="BK610">
        <f>IF($CE610&gt;=22,INDEX($AN:$AN,$CD610+22),"")</f>
      </c>
      <c r="BL610">
        <f>IF($CE610&gt;=23,INDEX($AN:$AN,$CD610+23),"")</f>
      </c>
      <c r="BM610">
        <f>IF($CE610&gt;=24,INDEX($AN:$AN,$CD610+24),"")</f>
      </c>
      <c r="BN610">
        <f>IF($CE610&gt;=25,INDEX($AN:$AN,$CD610+25),"")</f>
      </c>
      <c r="BO610">
        <f>IF($CE610&gt;=26,INDEX($AN:$AN,$CD610+26),"")</f>
      </c>
      <c r="BP610">
        <f>IF($CE610&gt;=27,INDEX($AN:$AN,$CD610+27),"")</f>
      </c>
      <c r="BQ610">
        <f>IF($CE610&gt;=28,INDEX($AN:$AN,$CD610+28),"")</f>
      </c>
      <c r="BR610">
        <f>IF($CE610&gt;=29,INDEX($AN:$AN,$CD610+29),"")</f>
      </c>
      <c r="BS610">
        <f>IF($CE610&gt;=30,INDEX($AN:$AN,$CD610+30),"")</f>
      </c>
      <c r="BT610">
        <f>IF($CE610&gt;=31,INDEX($AN:$AN,$CD610+31),"")</f>
      </c>
      <c r="BU610">
        <f>IF($CE610&gt;=32,INDEX($AN:$AN,$CD610+32),"")</f>
      </c>
      <c r="BV610">
        <f>IF($CE610&gt;=33,INDEX($AN:$AN,$CD610+33),"")</f>
      </c>
      <c r="BW610">
        <f>IF($CE610&gt;=34,INDEX($AN:$AN,$CD610+34),"")</f>
      </c>
      <c r="BX610">
        <f>IF($CE610&gt;=35,INDEX($AN:$AN,$CD610+35),"")</f>
      </c>
      <c r="BY610">
        <f>IF($CE610&gt;=36,INDEX($AN:$AN,$CD610+36),"")</f>
      </c>
      <c r="BZ610">
        <f>IF($CE610&gt;=37,INDEX($AN:$AN,$CD610+37),"")</f>
      </c>
      <c r="CA610">
        <f>IF($CE610&gt;=38,INDEX($AN:$AN,$CD610+38),"")</f>
      </c>
      <c r="CB610">
        <f>IF($CE610&gt;=39,INDEX($AN:$AN,$CD610+39),"")</f>
      </c>
      <c r="CC610">
        <f>IF($CE610&gt;=40,INDEX($AN:$AN,$CD610+40),"")</f>
      </c>
      <c r="CD610">
        <f>IFERROR(MATCH($AM610,$AN$2:$AN$133,0)+1,0)</f>
      </c>
      <c r="CE610">
        <f>IFERROR(INDEX($AO$2:$AO$133,MATCH($AM610,$AN$2:$AN$133,0)),0)</f>
      </c>
      <c r="CF610">
        <f>IFERROR(LEFT($K610,FIND(" - ",$K610)-1),$K610)</f>
      </c>
      <c r="CG610" t="s">
        <v>1701</v>
      </c>
      <c r="CH610">
        <v>1</v>
      </c>
      <c r="CI610">
        <f>IF($DD610&gt;=1,INDEX($CG:$CG,$DC610+1),"")</f>
      </c>
      <c r="CJ610">
        <f>IF($DD610&gt;=2,INDEX($CG:$CG,$DC610+2),"")</f>
      </c>
      <c r="CK610">
        <f>IF($DD610&gt;=3,INDEX($CG:$CG,$DC610+3),"")</f>
      </c>
      <c r="CL610">
        <f>IF($DD610&gt;=4,INDEX($CG:$CG,$DC610+4),"")</f>
      </c>
      <c r="CM610">
        <f>IF($DD610&gt;=5,INDEX($CG:$CG,$DC610+5),"")</f>
      </c>
      <c r="CN610">
        <f>IF($DD610&gt;=6,INDEX($CG:$CG,$DC610+6),"")</f>
      </c>
      <c r="CO610">
        <f>IF($DD610&gt;=7,INDEX($CG:$CG,$DC610+7),"")</f>
      </c>
      <c r="CP610">
        <f>IF($DD610&gt;=8,INDEX($CG:$CG,$DC610+8),"")</f>
      </c>
      <c r="CQ610">
        <f>IF($DD610&gt;=9,INDEX($CG:$CG,$DC610+9),"")</f>
      </c>
      <c r="CR610">
        <f>IF($DD610&gt;=10,INDEX($CG:$CG,$DC610+10),"")</f>
      </c>
      <c r="CS610">
        <f>IF($DD610&gt;=11,INDEX($CG:$CG,$DC610+11),"")</f>
      </c>
      <c r="CT610">
        <f>IF($DD610&gt;=12,INDEX($CG:$CG,$DC610+12),"")</f>
      </c>
      <c r="CU610">
        <f>IF($DD610&gt;=13,INDEX($CG:$CG,$DC610+13),"")</f>
      </c>
      <c r="CV610">
        <f>IF($DD610&gt;=14,INDEX($CG:$CG,$DC610+14),"")</f>
      </c>
      <c r="CW610">
        <f>IF($DD610&gt;=15,INDEX($CG:$CG,$DC610+15),"")</f>
      </c>
      <c r="CX610">
        <f>IF($DD610&gt;=16,INDEX($CG:$CG,$DC610+16),"")</f>
      </c>
      <c r="CY610">
        <f>IF($DD610&gt;=17,INDEX($CG:$CG,$DC610+17),"")</f>
      </c>
      <c r="CZ610">
        <f>IF($DD610&gt;=18,INDEX($CG:$CG,$DC610+18),"")</f>
      </c>
      <c r="DA610">
        <f>IF($DD610&gt;=19,INDEX($CG:$CG,$DC610+19),"")</f>
      </c>
      <c r="DB610">
        <f>IF($DD610&gt;=20,INDEX($CG:$CG,$DC610+20),"")</f>
      </c>
      <c r="DC610">
        <f>IFERROR(MATCH($CF610,$CG$2:$CG$1558,0)+1,0)</f>
      </c>
      <c r="DD610">
        <f>IFERROR(INDEX($CH$2:$CH$1558,MATCH($CF610,$CG$2:$CG$1558,0)),0)</f>
      </c>
      <c r="DE610">
        <f>IFERROR(INDEX($AL:$AL,MATCH($G610,$AK:$AK,0))&amp;"","")</f>
      </c>
      <c r="DI610">
        <f>IF($GL610&gt;=1,INDEX($DF:$DF,$GK610+1),"")</f>
      </c>
      <c r="DJ610">
        <f>IF($GL610&gt;=2,INDEX($DF:$DF,$GK610+2),"")</f>
      </c>
      <c r="DK610">
        <f>IF($GL610&gt;=3,INDEX($DF:$DF,$GK610+3),"")</f>
      </c>
      <c r="DL610">
        <f>IF($GL610&gt;=4,INDEX($DF:$DF,$GK610+4),"")</f>
      </c>
      <c r="DM610">
        <f>IF($GL610&gt;=5,INDEX($DF:$DF,$GK610+5),"")</f>
      </c>
      <c r="DN610">
        <f>IF($GL610&gt;=6,INDEX($DF:$DF,$GK610+6),"")</f>
      </c>
      <c r="DO610">
        <f>IF($GL610&gt;=7,INDEX($DF:$DF,$GK610+7),"")</f>
      </c>
      <c r="DP610">
        <f>IF($GL610&gt;=8,INDEX($DF:$DF,$GK610+8),"")</f>
      </c>
      <c r="DQ610">
        <f>IF($GL610&gt;=9,INDEX($DF:$DF,$GK610+9),"")</f>
      </c>
      <c r="DR610">
        <f>IF($GL610&gt;=10,INDEX($DF:$DF,$GK610+10),"")</f>
      </c>
      <c r="DS610">
        <f>IF($GL610&gt;=11,INDEX($DF:$DF,$GK610+11),"")</f>
      </c>
      <c r="DT610">
        <f>IF($GL610&gt;=12,INDEX($DF:$DF,$GK610+12),"")</f>
      </c>
      <c r="DU610">
        <f>IF($GL610&gt;=13,INDEX($DF:$DF,$GK610+13),"")</f>
      </c>
      <c r="DV610">
        <f>IF($GL610&gt;=14,INDEX($DF:$DF,$GK610+14),"")</f>
      </c>
      <c r="DW610">
        <f>IF($GL610&gt;=15,INDEX($DF:$DF,$GK610+15),"")</f>
      </c>
      <c r="DX610">
        <f>IF($GL610&gt;=16,INDEX($DF:$DF,$GK610+16),"")</f>
      </c>
      <c r="DY610">
        <f>IF($GL610&gt;=17,INDEX($DF:$DF,$GK610+17),"")</f>
      </c>
      <c r="DZ610">
        <f>IF($GL610&gt;=18,INDEX($DF:$DF,$GK610+18),"")</f>
      </c>
      <c r="EA610">
        <f>IF($GL610&gt;=19,INDEX($DF:$DF,$GK610+19),"")</f>
      </c>
      <c r="EB610">
        <f>IF($GL610&gt;=20,INDEX($DF:$DF,$GK610+20),"")</f>
      </c>
      <c r="EC610">
        <f>IF($GL610&gt;=21,INDEX($DF:$DF,$GK610+21),"")</f>
      </c>
      <c r="ED610">
        <f>IF($GL610&gt;=22,INDEX($DF:$DF,$GK610+22),"")</f>
      </c>
      <c r="EE610">
        <f>IF($GL610&gt;=23,INDEX($DF:$DF,$GK610+23),"")</f>
      </c>
      <c r="EF610">
        <f>IF($GL610&gt;=24,INDEX($DF:$DF,$GK610+24),"")</f>
      </c>
      <c r="EG610">
        <f>IF($GL610&gt;=25,INDEX($DF:$DF,$GK610+25),"")</f>
      </c>
      <c r="EH610">
        <f>IF($GL610&gt;=26,INDEX($DF:$DF,$GK610+26),"")</f>
      </c>
      <c r="EI610">
        <f>IF($GL610&gt;=27,INDEX($DF:$DF,$GK610+27),"")</f>
      </c>
      <c r="EJ610">
        <f>IF($GL610&gt;=28,INDEX($DF:$DF,$GK610+28),"")</f>
      </c>
      <c r="EK610">
        <f>IF($GL610&gt;=29,INDEX($DF:$DF,$GK610+29),"")</f>
      </c>
      <c r="EL610">
        <f>IF($GL610&gt;=30,INDEX($DF:$DF,$GK610+30),"")</f>
      </c>
      <c r="EM610">
        <f>IF($GL610&gt;=31,INDEX($DF:$DF,$GK610+31),"")</f>
      </c>
      <c r="EN610">
        <f>IF($GL610&gt;=32,INDEX($DF:$DF,$GK610+32),"")</f>
      </c>
      <c r="EO610">
        <f>IF($GL610&gt;=33,INDEX($DF:$DF,$GK610+33),"")</f>
      </c>
      <c r="EP610">
        <f>IF($GL610&gt;=34,INDEX($DF:$DF,$GK610+34),"")</f>
      </c>
      <c r="EQ610">
        <f>IF($GL610&gt;=35,INDEX($DF:$DF,$GK610+35),"")</f>
      </c>
      <c r="ER610">
        <f>IF($GL610&gt;=36,INDEX($DF:$DF,$GK610+36),"")</f>
      </c>
      <c r="ES610">
        <f>IF($GL610&gt;=37,INDEX($DF:$DF,$GK610+37),"")</f>
      </c>
      <c r="ET610">
        <f>IF($GL610&gt;=38,INDEX($DF:$DF,$GK610+38),"")</f>
      </c>
      <c r="EU610">
        <f>IF($GL610&gt;=39,INDEX($DF:$DF,$GK610+39),"")</f>
      </c>
      <c r="EV610">
        <f>IF($GL610&gt;=40,INDEX($DF:$DF,$GK610+40),"")</f>
      </c>
      <c r="EW610">
        <f>IF($GL610&gt;=1,INDEX($DG:$DG,$GK610+1),"")</f>
      </c>
      <c r="EX610">
        <f>IF($GL610&gt;=2,INDEX($DG:$DG,$GK610+2),"")</f>
      </c>
      <c r="EY610">
        <f>IF($GL610&gt;=3,INDEX($DG:$DG,$GK610+3),"")</f>
      </c>
      <c r="EZ610">
        <f>IF($GL610&gt;=4,INDEX($DG:$DG,$GK610+4),"")</f>
      </c>
      <c r="FA610">
        <f>IF($GL610&gt;=5,INDEX($DG:$DG,$GK610+5),"")</f>
      </c>
      <c r="FB610">
        <f>IF($GL610&gt;=6,INDEX($DG:$DG,$GK610+6),"")</f>
      </c>
      <c r="FC610">
        <f>IF($GL610&gt;=7,INDEX($DG:$DG,$GK610+7),"")</f>
      </c>
      <c r="FD610">
        <f>IF($GL610&gt;=8,INDEX($DG:$DG,$GK610+8),"")</f>
      </c>
      <c r="FE610">
        <f>IF($GL610&gt;=9,INDEX($DG:$DG,$GK610+9),"")</f>
      </c>
      <c r="FF610">
        <f>IF($GL610&gt;=10,INDEX($DG:$DG,$GK610+10),"")</f>
      </c>
      <c r="FG610">
        <f>IF($GL610&gt;=11,INDEX($DG:$DG,$GK610+11),"")</f>
      </c>
      <c r="FH610">
        <f>IF($GL610&gt;=12,INDEX($DG:$DG,$GK610+12),"")</f>
      </c>
      <c r="FI610">
        <f>IF($GL610&gt;=13,INDEX($DG:$DG,$GK610+13),"")</f>
      </c>
      <c r="FJ610">
        <f>IF($GL610&gt;=14,INDEX($DG:$DG,$GK610+14),"")</f>
      </c>
      <c r="FK610">
        <f>IF($GL610&gt;=15,INDEX($DG:$DG,$GK610+15),"")</f>
      </c>
      <c r="FL610">
        <f>IF($GL610&gt;=16,INDEX($DG:$DG,$GK610+16),"")</f>
      </c>
      <c r="FM610">
        <f>IF($GL610&gt;=17,INDEX($DG:$DG,$GK610+17),"")</f>
      </c>
      <c r="FN610">
        <f>IF($GL610&gt;=18,INDEX($DG:$DG,$GK610+18),"")</f>
      </c>
      <c r="FO610">
        <f>IF($GL610&gt;=19,INDEX($DG:$DG,$GK610+19),"")</f>
      </c>
      <c r="FP610">
        <f>IF($GL610&gt;=20,INDEX($DG:$DG,$GK610+20),"")</f>
      </c>
      <c r="FQ610">
        <f>IF($GL610&gt;=21,INDEX($DG:$DG,$GK610+21),"")</f>
      </c>
      <c r="FR610">
        <f>IF($GL610&gt;=22,INDEX($DG:$DG,$GK610+22),"")</f>
      </c>
      <c r="FS610">
        <f>IF($GL610&gt;=23,INDEX($DG:$DG,$GK610+23),"")</f>
      </c>
      <c r="FT610">
        <f>IF($GL610&gt;=24,INDEX($DG:$DG,$GK610+24),"")</f>
      </c>
      <c r="FU610">
        <f>IF($GL610&gt;=25,INDEX($DG:$DG,$GK610+25),"")</f>
      </c>
      <c r="FV610">
        <f>IF($GL610&gt;=26,INDEX($DG:$DG,$GK610+26),"")</f>
      </c>
      <c r="FW610">
        <f>IF($GL610&gt;=27,INDEX($DG:$DG,$GK610+27),"")</f>
      </c>
      <c r="FX610">
        <f>IF($GL610&gt;=28,INDEX($DG:$DG,$GK610+28),"")</f>
      </c>
      <c r="FY610">
        <f>IF($GL610&gt;=29,INDEX($DG:$DG,$GK610+29),"")</f>
      </c>
      <c r="FZ610">
        <f>IF($GL610&gt;=30,INDEX($DG:$DG,$GK610+30),"")</f>
      </c>
      <c r="GA610">
        <f>IF($GL610&gt;=31,INDEX($DG:$DG,$GK610+31),"")</f>
      </c>
      <c r="GB610">
        <f>IF($GL610&gt;=32,INDEX($DG:$DG,$GK610+32),"")</f>
      </c>
      <c r="GC610">
        <f>IF($GL610&gt;=33,INDEX($DG:$DG,$GK610+33),"")</f>
      </c>
      <c r="GD610">
        <f>IF($GL610&gt;=34,INDEX($DG:$DG,$GK610+34),"")</f>
      </c>
      <c r="GE610">
        <f>IF($GL610&gt;=35,INDEX($DG:$DG,$GK610+35),"")</f>
      </c>
      <c r="GF610">
        <f>IF($GL610&gt;=36,INDEX($DG:$DG,$GK610+36),"")</f>
      </c>
      <c r="GG610">
        <f>IF($GL610&gt;=37,INDEX($DG:$DG,$GK610+37),"")</f>
      </c>
      <c r="GH610">
        <f>IF($GL610&gt;=38,INDEX($DG:$DG,$GK610+38),"")</f>
      </c>
      <c r="GI610">
        <f>IF($GL610&gt;=39,INDEX($DG:$DG,$GK610+39),"")</f>
      </c>
      <c r="GJ610">
        <f>IF($GL610&gt;=40,INDEX($DG:$DG,$GK610+40),"")</f>
      </c>
      <c r="GK610">
        <f>IFERROR(MATCH($DE610,$DF$2:$DF$166,0)+1,0)</f>
      </c>
      <c r="GL610">
        <f>IFERROR(INDEX($DH$2:$DH$166,MATCH($DE610,$DF$2:$DF$166,0)),0)</f>
      </c>
      <c r="GM610">
        <f>IFERROR(MATCH($H610,$DI$610:$EV$610,0),0)</f>
      </c>
      <c r="GN610">
        <f>IF($GM610&gt;0,INDEX($EW$610:$GJ$610,$GM610),"")</f>
      </c>
      <c r="GO610" t="s">
        <v>1472</v>
      </c>
      <c r="GQ610">
        <f>IF($IZ610&gt;=1,INDEX($GO:$GO,$IY610+1),"")</f>
      </c>
      <c r="GR610">
        <f>IF($IZ610&gt;=2,INDEX($GO:$GO,$IY610+2),"")</f>
      </c>
      <c r="GS610">
        <f>IF($IZ610&gt;=3,INDEX($GO:$GO,$IY610+3),"")</f>
      </c>
      <c r="GT610">
        <f>IF($IZ610&gt;=4,INDEX($GO:$GO,$IY610+4),"")</f>
      </c>
      <c r="GU610">
        <f>IF($IZ610&gt;=5,INDEX($GO:$GO,$IY610+5),"")</f>
      </c>
      <c r="GV610">
        <f>IF($IZ610&gt;=6,INDEX($GO:$GO,$IY610+6),"")</f>
      </c>
      <c r="GW610">
        <f>IF($IZ610&gt;=7,INDEX($GO:$GO,$IY610+7),"")</f>
      </c>
      <c r="GX610">
        <f>IF($IZ610&gt;=8,INDEX($GO:$GO,$IY610+8),"")</f>
      </c>
      <c r="GY610">
        <f>IF($IZ610&gt;=9,INDEX($GO:$GO,$IY610+9),"")</f>
      </c>
      <c r="GZ610">
        <f>IF($IZ610&gt;=10,INDEX($GO:$GO,$IY610+10),"")</f>
      </c>
      <c r="HA610">
        <f>IF($IZ610&gt;=11,INDEX($GO:$GO,$IY610+11),"")</f>
      </c>
      <c r="HB610">
        <f>IF($IZ610&gt;=12,INDEX($GO:$GO,$IY610+12),"")</f>
      </c>
      <c r="HC610">
        <f>IF($IZ610&gt;=13,INDEX($GO:$GO,$IY610+13),"")</f>
      </c>
      <c r="HD610">
        <f>IF($IZ610&gt;=14,INDEX($GO:$GO,$IY610+14),"")</f>
      </c>
      <c r="HE610">
        <f>IF($IZ610&gt;=15,INDEX($GO:$GO,$IY610+15),"")</f>
      </c>
      <c r="HF610">
        <f>IF($IZ610&gt;=16,INDEX($GO:$GO,$IY610+16),"")</f>
      </c>
      <c r="HG610">
        <f>IF($IZ610&gt;=17,INDEX($GO:$GO,$IY610+17),"")</f>
      </c>
      <c r="HH610">
        <f>IF($IZ610&gt;=18,INDEX($GO:$GO,$IY610+18),"")</f>
      </c>
      <c r="HI610">
        <f>IF($IZ610&gt;=19,INDEX($GO:$GO,$IY610+19),"")</f>
      </c>
      <c r="HJ610">
        <f>IF($IZ610&gt;=20,INDEX($GO:$GO,$IY610+20),"")</f>
      </c>
      <c r="HK610">
        <f>IF($IZ610&gt;=21,INDEX($GO:$GO,$IY610+21),"")</f>
      </c>
      <c r="HL610">
        <f>IF($IZ610&gt;=22,INDEX($GO:$GO,$IY610+22),"")</f>
      </c>
      <c r="HM610">
        <f>IF($IZ610&gt;=23,INDEX($GO:$GO,$IY610+23),"")</f>
      </c>
      <c r="HN610">
        <f>IF($IZ610&gt;=24,INDEX($GO:$GO,$IY610+24),"")</f>
      </c>
      <c r="HO610">
        <f>IF($IZ610&gt;=25,INDEX($GO:$GO,$IY610+25),"")</f>
      </c>
      <c r="HP610">
        <f>IF($IZ610&gt;=26,INDEX($GO:$GO,$IY610+26),"")</f>
      </c>
      <c r="HQ610">
        <f>IF($IZ610&gt;=27,INDEX($GO:$GO,$IY610+27),"")</f>
      </c>
      <c r="HR610">
        <f>IF($IZ610&gt;=28,INDEX($GO:$GO,$IY610+28),"")</f>
      </c>
      <c r="HS610">
        <f>IF($IZ610&gt;=29,INDEX($GO:$GO,$IY610+29),"")</f>
      </c>
      <c r="HT610">
        <f>IF($IZ610&gt;=30,INDEX($GO:$GO,$IY610+30),"")</f>
      </c>
      <c r="HU610">
        <f>IF($IZ610&gt;=31,INDEX($GO:$GO,$IY610+31),"")</f>
      </c>
      <c r="HV610">
        <f>IF($IZ610&gt;=32,INDEX($GO:$GO,$IY610+32),"")</f>
      </c>
      <c r="HW610">
        <f>IF($IZ610&gt;=33,INDEX($GO:$GO,$IY610+33),"")</f>
      </c>
      <c r="HX610">
        <f>IF($IZ610&gt;=34,INDEX($GO:$GO,$IY610+34),"")</f>
      </c>
      <c r="HY610">
        <f>IF($IZ610&gt;=35,INDEX($GO:$GO,$IY610+35),"")</f>
      </c>
      <c r="HZ610">
        <f>IF($IZ610&gt;=36,INDEX($GO:$GO,$IY610+36),"")</f>
      </c>
      <c r="IA610">
        <f>IF($IZ610&gt;=37,INDEX($GO:$GO,$IY610+37),"")</f>
      </c>
      <c r="IB610">
        <f>IF($IZ610&gt;=38,INDEX($GO:$GO,$IY610+38),"")</f>
      </c>
      <c r="IC610">
        <f>IF($IZ610&gt;=39,INDEX($GO:$GO,$IY610+39),"")</f>
      </c>
      <c r="ID610">
        <f>IF($IZ610&gt;=40,INDEX($GO:$GO,$IY610+40),"")</f>
      </c>
      <c r="IE610">
        <f>IF($IZ610&gt;=41,INDEX($GO:$GO,$IY610+41),"")</f>
      </c>
      <c r="IF610">
        <f>IF($IZ610&gt;=42,INDEX($GO:$GO,$IY610+42),"")</f>
      </c>
      <c r="IG610">
        <f>IF($IZ610&gt;=43,INDEX($GO:$GO,$IY610+43),"")</f>
      </c>
      <c r="IH610">
        <f>IF($IZ610&gt;=44,INDEX($GO:$GO,$IY610+44),"")</f>
      </c>
      <c r="II610">
        <f>IF($IZ610&gt;=45,INDEX($GO:$GO,$IY610+45),"")</f>
      </c>
      <c r="IJ610">
        <f>IF($IZ610&gt;=46,INDEX($GO:$GO,$IY610+46),"")</f>
      </c>
      <c r="IK610">
        <f>IF($IZ610&gt;=47,INDEX($GO:$GO,$IY610+47),"")</f>
      </c>
      <c r="IL610">
        <f>IF($IZ610&gt;=48,INDEX($GO:$GO,$IY610+48),"")</f>
      </c>
      <c r="IM610">
        <f>IF($IZ610&gt;=49,INDEX($GO:$GO,$IY610+49),"")</f>
      </c>
      <c r="IN610">
        <f>IF($IZ610&gt;=50,INDEX($GO:$GO,$IY610+50),"")</f>
      </c>
      <c r="IO610">
        <f>IF($IZ610&gt;=51,INDEX($GO:$GO,$IY610+51),"")</f>
      </c>
      <c r="IP610">
        <f>IF($IZ610&gt;=52,INDEX($GO:$GO,$IY610+52),"")</f>
      </c>
      <c r="IQ610">
        <f>IF($IZ610&gt;=53,INDEX($GO:$GO,$IY610+53),"")</f>
      </c>
      <c r="IR610">
        <f>IF($IZ610&gt;=54,INDEX($GO:$GO,$IY610+54),"")</f>
      </c>
      <c r="IS610">
        <f>IF($IZ610&gt;=55,INDEX($GO:$GO,$IY610+55),"")</f>
      </c>
      <c r="IT610">
        <f>IF($IZ610&gt;=56,INDEX($GO:$GO,$IY610+56),"")</f>
      </c>
      <c r="IU610">
        <f>IF($IZ610&gt;=57,INDEX($GO:$GO,$IY610+57),"")</f>
      </c>
      <c r="IV610">
        <f>IF($IZ610&gt;=58,INDEX($GO:$GO,$IY610+58),"")</f>
      </c>
      <c r="IW610">
        <f>IF($IZ610&gt;=59,INDEX($GO:$GO,$IY610+59),"")</f>
      </c>
      <c r="IX610">
        <f>IF($IZ610&gt;=60,INDEX($GO:$GO,$IY610+60),"")</f>
      </c>
      <c r="IY610">
        <f>IFERROR(MATCH($GN610,$GO$2:$GO$827,0)+1,0)</f>
      </c>
      <c r="IZ610">
        <f>IFERROR(INDEX($GP$2:$GP$827,MATCH($GN610,$GO$2:$GO$827,0)),0)</f>
      </c>
      <c r="JA610" t="s">
        <v>23</v>
      </c>
      <c r="JB610" t="s">
        <v>23</v>
      </c>
    </row>
    <row r="611" spans="1:262" x14ac:dyDescent="0.25">
      <c r="F611" s="1"/>
      <c r="G611" s="1"/>
      <c r="H611" s="1"/>
      <c r="I611" s="1"/>
      <c r="J611" s="1">
        <f>IFERROR(IF(FIND(" - ",$F611)&gt;0,MID($F611,FIND(" - ",$F611)+3,LEN($F611)),""),"")</f>
      </c>
      <c r="L611" s="1"/>
      <c r="N611" t="s">
        <v>23</v>
      </c>
      <c r="P611">
        <f>IF(OR($N611="",$O611=""),"",IFERROR($N611/$O611,0))</f>
      </c>
      <c r="Q611">
        <f>IF($N611="","",
IF($G611="","",
IF(ISNUMBER(SEARCH("exempt",LOWER($G611))),0,
$N611*(VALUE(SUBSTITUTE($G611,"%",""))/100))))</f>
      </c>
      <c r="W611">
        <f>IF($N611="","",
SUM($N611,$Q611,$U611,$R611,$T611)-
IF($V611="",0,VALUE($V611)))</f>
      </c>
      <c r="AE611" t="s">
        <v>1702</v>
      </c>
      <c r="AJ611" t="s">
        <v>1703</v>
      </c>
      <c r="AM611">
        <f>IFERROR(LEFT($F611,FIND(" - ",$F611)-1),$F611)</f>
      </c>
      <c r="AP611">
        <f>IF($CE611&gt;=1,INDEX($AN:$AN,$CD611+1),"")</f>
      </c>
      <c r="AQ611">
        <f>IF($CE611&gt;=2,INDEX($AN:$AN,$CD611+2),"")</f>
      </c>
      <c r="AR611">
        <f>IF($CE611&gt;=3,INDEX($AN:$AN,$CD611+3),"")</f>
      </c>
      <c r="AS611">
        <f>IF($CE611&gt;=4,INDEX($AN:$AN,$CD611+4),"")</f>
      </c>
      <c r="AT611">
        <f>IF($CE611&gt;=5,INDEX($AN:$AN,$CD611+5),"")</f>
      </c>
      <c r="AU611">
        <f>IF($CE611&gt;=6,INDEX($AN:$AN,$CD611+6),"")</f>
      </c>
      <c r="AV611">
        <f>IF($CE611&gt;=7,INDEX($AN:$AN,$CD611+7),"")</f>
      </c>
      <c r="AW611">
        <f>IF($CE611&gt;=8,INDEX($AN:$AN,$CD611+8),"")</f>
      </c>
      <c r="AX611">
        <f>IF($CE611&gt;=9,INDEX($AN:$AN,$CD611+9),"")</f>
      </c>
      <c r="AY611">
        <f>IF($CE611&gt;=10,INDEX($AN:$AN,$CD611+10),"")</f>
      </c>
      <c r="AZ611">
        <f>IF($CE611&gt;=11,INDEX($AN:$AN,$CD611+11),"")</f>
      </c>
      <c r="BA611">
        <f>IF($CE611&gt;=12,INDEX($AN:$AN,$CD611+12),"")</f>
      </c>
      <c r="BB611">
        <f>IF($CE611&gt;=13,INDEX($AN:$AN,$CD611+13),"")</f>
      </c>
      <c r="BC611">
        <f>IF($CE611&gt;=14,INDEX($AN:$AN,$CD611+14),"")</f>
      </c>
      <c r="BD611">
        <f>IF($CE611&gt;=15,INDEX($AN:$AN,$CD611+15),"")</f>
      </c>
      <c r="BE611">
        <f>IF($CE611&gt;=16,INDEX($AN:$AN,$CD611+16),"")</f>
      </c>
      <c r="BF611">
        <f>IF($CE611&gt;=17,INDEX($AN:$AN,$CD611+17),"")</f>
      </c>
      <c r="BG611">
        <f>IF($CE611&gt;=18,INDEX($AN:$AN,$CD611+18),"")</f>
      </c>
      <c r="BH611">
        <f>IF($CE611&gt;=19,INDEX($AN:$AN,$CD611+19),"")</f>
      </c>
      <c r="BI611">
        <f>IF($CE611&gt;=20,INDEX($AN:$AN,$CD611+20),"")</f>
      </c>
      <c r="BJ611">
        <f>IF($CE611&gt;=21,INDEX($AN:$AN,$CD611+21),"")</f>
      </c>
      <c r="BK611">
        <f>IF($CE611&gt;=22,INDEX($AN:$AN,$CD611+22),"")</f>
      </c>
      <c r="BL611">
        <f>IF($CE611&gt;=23,INDEX($AN:$AN,$CD611+23),"")</f>
      </c>
      <c r="BM611">
        <f>IF($CE611&gt;=24,INDEX($AN:$AN,$CD611+24),"")</f>
      </c>
      <c r="BN611">
        <f>IF($CE611&gt;=25,INDEX($AN:$AN,$CD611+25),"")</f>
      </c>
      <c r="BO611">
        <f>IF($CE611&gt;=26,INDEX($AN:$AN,$CD611+26),"")</f>
      </c>
      <c r="BP611">
        <f>IF($CE611&gt;=27,INDEX($AN:$AN,$CD611+27),"")</f>
      </c>
      <c r="BQ611">
        <f>IF($CE611&gt;=28,INDEX($AN:$AN,$CD611+28),"")</f>
      </c>
      <c r="BR611">
        <f>IF($CE611&gt;=29,INDEX($AN:$AN,$CD611+29),"")</f>
      </c>
      <c r="BS611">
        <f>IF($CE611&gt;=30,INDEX($AN:$AN,$CD611+30),"")</f>
      </c>
      <c r="BT611">
        <f>IF($CE611&gt;=31,INDEX($AN:$AN,$CD611+31),"")</f>
      </c>
      <c r="BU611">
        <f>IF($CE611&gt;=32,INDEX($AN:$AN,$CD611+32),"")</f>
      </c>
      <c r="BV611">
        <f>IF($CE611&gt;=33,INDEX($AN:$AN,$CD611+33),"")</f>
      </c>
      <c r="BW611">
        <f>IF($CE611&gt;=34,INDEX($AN:$AN,$CD611+34),"")</f>
      </c>
      <c r="BX611">
        <f>IF($CE611&gt;=35,INDEX($AN:$AN,$CD611+35),"")</f>
      </c>
      <c r="BY611">
        <f>IF($CE611&gt;=36,INDEX($AN:$AN,$CD611+36),"")</f>
      </c>
      <c r="BZ611">
        <f>IF($CE611&gt;=37,INDEX($AN:$AN,$CD611+37),"")</f>
      </c>
      <c r="CA611">
        <f>IF($CE611&gt;=38,INDEX($AN:$AN,$CD611+38),"")</f>
      </c>
      <c r="CB611">
        <f>IF($CE611&gt;=39,INDEX($AN:$AN,$CD611+39),"")</f>
      </c>
      <c r="CC611">
        <f>IF($CE611&gt;=40,INDEX($AN:$AN,$CD611+40),"")</f>
      </c>
      <c r="CD611">
        <f>IFERROR(MATCH($AM611,$AN$2:$AN$133,0)+1,0)</f>
      </c>
      <c r="CE611">
        <f>IFERROR(INDEX($AO$2:$AO$133,MATCH($AM611,$AN$2:$AN$133,0)),0)</f>
      </c>
      <c r="CF611">
        <f>IFERROR(LEFT($K611,FIND(" - ",$K611)-1),$K611)</f>
      </c>
      <c r="CG611" t="s">
        <v>108</v>
      </c>
      <c r="CI611">
        <f>IF($DD611&gt;=1,INDEX($CG:$CG,$DC611+1),"")</f>
      </c>
      <c r="CJ611">
        <f>IF($DD611&gt;=2,INDEX($CG:$CG,$DC611+2),"")</f>
      </c>
      <c r="CK611">
        <f>IF($DD611&gt;=3,INDEX($CG:$CG,$DC611+3),"")</f>
      </c>
      <c r="CL611">
        <f>IF($DD611&gt;=4,INDEX($CG:$CG,$DC611+4),"")</f>
      </c>
      <c r="CM611">
        <f>IF($DD611&gt;=5,INDEX($CG:$CG,$DC611+5),"")</f>
      </c>
      <c r="CN611">
        <f>IF($DD611&gt;=6,INDEX($CG:$CG,$DC611+6),"")</f>
      </c>
      <c r="CO611">
        <f>IF($DD611&gt;=7,INDEX($CG:$CG,$DC611+7),"")</f>
      </c>
      <c r="CP611">
        <f>IF($DD611&gt;=8,INDEX($CG:$CG,$DC611+8),"")</f>
      </c>
      <c r="CQ611">
        <f>IF($DD611&gt;=9,INDEX($CG:$CG,$DC611+9),"")</f>
      </c>
      <c r="CR611">
        <f>IF($DD611&gt;=10,INDEX($CG:$CG,$DC611+10),"")</f>
      </c>
      <c r="CS611">
        <f>IF($DD611&gt;=11,INDEX($CG:$CG,$DC611+11),"")</f>
      </c>
      <c r="CT611">
        <f>IF($DD611&gt;=12,INDEX($CG:$CG,$DC611+12),"")</f>
      </c>
      <c r="CU611">
        <f>IF($DD611&gt;=13,INDEX($CG:$CG,$DC611+13),"")</f>
      </c>
      <c r="CV611">
        <f>IF($DD611&gt;=14,INDEX($CG:$CG,$DC611+14),"")</f>
      </c>
      <c r="CW611">
        <f>IF($DD611&gt;=15,INDEX($CG:$CG,$DC611+15),"")</f>
      </c>
      <c r="CX611">
        <f>IF($DD611&gt;=16,INDEX($CG:$CG,$DC611+16),"")</f>
      </c>
      <c r="CY611">
        <f>IF($DD611&gt;=17,INDEX($CG:$CG,$DC611+17),"")</f>
      </c>
      <c r="CZ611">
        <f>IF($DD611&gt;=18,INDEX($CG:$CG,$DC611+18),"")</f>
      </c>
      <c r="DA611">
        <f>IF($DD611&gt;=19,INDEX($CG:$CG,$DC611+19),"")</f>
      </c>
      <c r="DB611">
        <f>IF($DD611&gt;=20,INDEX($CG:$CG,$DC611+20),"")</f>
      </c>
      <c r="DC611">
        <f>IFERROR(MATCH($CF611,$CG$2:$CG$1558,0)+1,0)</f>
      </c>
      <c r="DD611">
        <f>IFERROR(INDEX($CH$2:$CH$1558,MATCH($CF611,$CG$2:$CG$1558,0)),0)</f>
      </c>
      <c r="DE611">
        <f>IFERROR(INDEX($AL:$AL,MATCH($G611,$AK:$AK,0))&amp;"","")</f>
      </c>
      <c r="DI611">
        <f>IF($GL611&gt;=1,INDEX($DF:$DF,$GK611+1),"")</f>
      </c>
      <c r="DJ611">
        <f>IF($GL611&gt;=2,INDEX($DF:$DF,$GK611+2),"")</f>
      </c>
      <c r="DK611">
        <f>IF($GL611&gt;=3,INDEX($DF:$DF,$GK611+3),"")</f>
      </c>
      <c r="DL611">
        <f>IF($GL611&gt;=4,INDEX($DF:$DF,$GK611+4),"")</f>
      </c>
      <c r="DM611">
        <f>IF($GL611&gt;=5,INDEX($DF:$DF,$GK611+5),"")</f>
      </c>
      <c r="DN611">
        <f>IF($GL611&gt;=6,INDEX($DF:$DF,$GK611+6),"")</f>
      </c>
      <c r="DO611">
        <f>IF($GL611&gt;=7,INDEX($DF:$DF,$GK611+7),"")</f>
      </c>
      <c r="DP611">
        <f>IF($GL611&gt;=8,INDEX($DF:$DF,$GK611+8),"")</f>
      </c>
      <c r="DQ611">
        <f>IF($GL611&gt;=9,INDEX($DF:$DF,$GK611+9),"")</f>
      </c>
      <c r="DR611">
        <f>IF($GL611&gt;=10,INDEX($DF:$DF,$GK611+10),"")</f>
      </c>
      <c r="DS611">
        <f>IF($GL611&gt;=11,INDEX($DF:$DF,$GK611+11),"")</f>
      </c>
      <c r="DT611">
        <f>IF($GL611&gt;=12,INDEX($DF:$DF,$GK611+12),"")</f>
      </c>
      <c r="DU611">
        <f>IF($GL611&gt;=13,INDEX($DF:$DF,$GK611+13),"")</f>
      </c>
      <c r="DV611">
        <f>IF($GL611&gt;=14,INDEX($DF:$DF,$GK611+14),"")</f>
      </c>
      <c r="DW611">
        <f>IF($GL611&gt;=15,INDEX($DF:$DF,$GK611+15),"")</f>
      </c>
      <c r="DX611">
        <f>IF($GL611&gt;=16,INDEX($DF:$DF,$GK611+16),"")</f>
      </c>
      <c r="DY611">
        <f>IF($GL611&gt;=17,INDEX($DF:$DF,$GK611+17),"")</f>
      </c>
      <c r="DZ611">
        <f>IF($GL611&gt;=18,INDEX($DF:$DF,$GK611+18),"")</f>
      </c>
      <c r="EA611">
        <f>IF($GL611&gt;=19,INDEX($DF:$DF,$GK611+19),"")</f>
      </c>
      <c r="EB611">
        <f>IF($GL611&gt;=20,INDEX($DF:$DF,$GK611+20),"")</f>
      </c>
      <c r="EC611">
        <f>IF($GL611&gt;=21,INDEX($DF:$DF,$GK611+21),"")</f>
      </c>
      <c r="ED611">
        <f>IF($GL611&gt;=22,INDEX($DF:$DF,$GK611+22),"")</f>
      </c>
      <c r="EE611">
        <f>IF($GL611&gt;=23,INDEX($DF:$DF,$GK611+23),"")</f>
      </c>
      <c r="EF611">
        <f>IF($GL611&gt;=24,INDEX($DF:$DF,$GK611+24),"")</f>
      </c>
      <c r="EG611">
        <f>IF($GL611&gt;=25,INDEX($DF:$DF,$GK611+25),"")</f>
      </c>
      <c r="EH611">
        <f>IF($GL611&gt;=26,INDEX($DF:$DF,$GK611+26),"")</f>
      </c>
      <c r="EI611">
        <f>IF($GL611&gt;=27,INDEX($DF:$DF,$GK611+27),"")</f>
      </c>
      <c r="EJ611">
        <f>IF($GL611&gt;=28,INDEX($DF:$DF,$GK611+28),"")</f>
      </c>
      <c r="EK611">
        <f>IF($GL611&gt;=29,INDEX($DF:$DF,$GK611+29),"")</f>
      </c>
      <c r="EL611">
        <f>IF($GL611&gt;=30,INDEX($DF:$DF,$GK611+30),"")</f>
      </c>
      <c r="EM611">
        <f>IF($GL611&gt;=31,INDEX($DF:$DF,$GK611+31),"")</f>
      </c>
      <c r="EN611">
        <f>IF($GL611&gt;=32,INDEX($DF:$DF,$GK611+32),"")</f>
      </c>
      <c r="EO611">
        <f>IF($GL611&gt;=33,INDEX($DF:$DF,$GK611+33),"")</f>
      </c>
      <c r="EP611">
        <f>IF($GL611&gt;=34,INDEX($DF:$DF,$GK611+34),"")</f>
      </c>
      <c r="EQ611">
        <f>IF($GL611&gt;=35,INDEX($DF:$DF,$GK611+35),"")</f>
      </c>
      <c r="ER611">
        <f>IF($GL611&gt;=36,INDEX($DF:$DF,$GK611+36),"")</f>
      </c>
      <c r="ES611">
        <f>IF($GL611&gt;=37,INDEX($DF:$DF,$GK611+37),"")</f>
      </c>
      <c r="ET611">
        <f>IF($GL611&gt;=38,INDEX($DF:$DF,$GK611+38),"")</f>
      </c>
      <c r="EU611">
        <f>IF($GL611&gt;=39,INDEX($DF:$DF,$GK611+39),"")</f>
      </c>
      <c r="EV611">
        <f>IF($GL611&gt;=40,INDEX($DF:$DF,$GK611+40),"")</f>
      </c>
      <c r="EW611">
        <f>IF($GL611&gt;=1,INDEX($DG:$DG,$GK611+1),"")</f>
      </c>
      <c r="EX611">
        <f>IF($GL611&gt;=2,INDEX($DG:$DG,$GK611+2),"")</f>
      </c>
      <c r="EY611">
        <f>IF($GL611&gt;=3,INDEX($DG:$DG,$GK611+3),"")</f>
      </c>
      <c r="EZ611">
        <f>IF($GL611&gt;=4,INDEX($DG:$DG,$GK611+4),"")</f>
      </c>
      <c r="FA611">
        <f>IF($GL611&gt;=5,INDEX($DG:$DG,$GK611+5),"")</f>
      </c>
      <c r="FB611">
        <f>IF($GL611&gt;=6,INDEX($DG:$DG,$GK611+6),"")</f>
      </c>
      <c r="FC611">
        <f>IF($GL611&gt;=7,INDEX($DG:$DG,$GK611+7),"")</f>
      </c>
      <c r="FD611">
        <f>IF($GL611&gt;=8,INDEX($DG:$DG,$GK611+8),"")</f>
      </c>
      <c r="FE611">
        <f>IF($GL611&gt;=9,INDEX($DG:$DG,$GK611+9),"")</f>
      </c>
      <c r="FF611">
        <f>IF($GL611&gt;=10,INDEX($DG:$DG,$GK611+10),"")</f>
      </c>
      <c r="FG611">
        <f>IF($GL611&gt;=11,INDEX($DG:$DG,$GK611+11),"")</f>
      </c>
      <c r="FH611">
        <f>IF($GL611&gt;=12,INDEX($DG:$DG,$GK611+12),"")</f>
      </c>
      <c r="FI611">
        <f>IF($GL611&gt;=13,INDEX($DG:$DG,$GK611+13),"")</f>
      </c>
      <c r="FJ611">
        <f>IF($GL611&gt;=14,INDEX($DG:$DG,$GK611+14),"")</f>
      </c>
      <c r="FK611">
        <f>IF($GL611&gt;=15,INDEX($DG:$DG,$GK611+15),"")</f>
      </c>
      <c r="FL611">
        <f>IF($GL611&gt;=16,INDEX($DG:$DG,$GK611+16),"")</f>
      </c>
      <c r="FM611">
        <f>IF($GL611&gt;=17,INDEX($DG:$DG,$GK611+17),"")</f>
      </c>
      <c r="FN611">
        <f>IF($GL611&gt;=18,INDEX($DG:$DG,$GK611+18),"")</f>
      </c>
      <c r="FO611">
        <f>IF($GL611&gt;=19,INDEX($DG:$DG,$GK611+19),"")</f>
      </c>
      <c r="FP611">
        <f>IF($GL611&gt;=20,INDEX($DG:$DG,$GK611+20),"")</f>
      </c>
      <c r="FQ611">
        <f>IF($GL611&gt;=21,INDEX($DG:$DG,$GK611+21),"")</f>
      </c>
      <c r="FR611">
        <f>IF($GL611&gt;=22,INDEX($DG:$DG,$GK611+22),"")</f>
      </c>
      <c r="FS611">
        <f>IF($GL611&gt;=23,INDEX($DG:$DG,$GK611+23),"")</f>
      </c>
      <c r="FT611">
        <f>IF($GL611&gt;=24,INDEX($DG:$DG,$GK611+24),"")</f>
      </c>
      <c r="FU611">
        <f>IF($GL611&gt;=25,INDEX($DG:$DG,$GK611+25),"")</f>
      </c>
      <c r="FV611">
        <f>IF($GL611&gt;=26,INDEX($DG:$DG,$GK611+26),"")</f>
      </c>
      <c r="FW611">
        <f>IF($GL611&gt;=27,INDEX($DG:$DG,$GK611+27),"")</f>
      </c>
      <c r="FX611">
        <f>IF($GL611&gt;=28,INDEX($DG:$DG,$GK611+28),"")</f>
      </c>
      <c r="FY611">
        <f>IF($GL611&gt;=29,INDEX($DG:$DG,$GK611+29),"")</f>
      </c>
      <c r="FZ611">
        <f>IF($GL611&gt;=30,INDEX($DG:$DG,$GK611+30),"")</f>
      </c>
      <c r="GA611">
        <f>IF($GL611&gt;=31,INDEX($DG:$DG,$GK611+31),"")</f>
      </c>
      <c r="GB611">
        <f>IF($GL611&gt;=32,INDEX($DG:$DG,$GK611+32),"")</f>
      </c>
      <c r="GC611">
        <f>IF($GL611&gt;=33,INDEX($DG:$DG,$GK611+33),"")</f>
      </c>
      <c r="GD611">
        <f>IF($GL611&gt;=34,INDEX($DG:$DG,$GK611+34),"")</f>
      </c>
      <c r="GE611">
        <f>IF($GL611&gt;=35,INDEX($DG:$DG,$GK611+35),"")</f>
      </c>
      <c r="GF611">
        <f>IF($GL611&gt;=36,INDEX($DG:$DG,$GK611+36),"")</f>
      </c>
      <c r="GG611">
        <f>IF($GL611&gt;=37,INDEX($DG:$DG,$GK611+37),"")</f>
      </c>
      <c r="GH611">
        <f>IF($GL611&gt;=38,INDEX($DG:$DG,$GK611+38),"")</f>
      </c>
      <c r="GI611">
        <f>IF($GL611&gt;=39,INDEX($DG:$DG,$GK611+39),"")</f>
      </c>
      <c r="GJ611">
        <f>IF($GL611&gt;=40,INDEX($DG:$DG,$GK611+40),"")</f>
      </c>
      <c r="GK611">
        <f>IFERROR(MATCH($DE611,$DF$2:$DF$166,0)+1,0)</f>
      </c>
      <c r="GL611">
        <f>IFERROR(INDEX($DH$2:$DH$166,MATCH($DE611,$DF$2:$DF$166,0)),0)</f>
      </c>
      <c r="GM611">
        <f>IFERROR(MATCH($H611,$DI$611:$EV$611,0),0)</f>
      </c>
      <c r="GN611">
        <f>IF($GM611&gt;0,INDEX($EW$611:$GJ$611,$GM611),"")</f>
      </c>
      <c r="GO611" t="s">
        <v>1474</v>
      </c>
      <c r="GQ611">
        <f>IF($IZ611&gt;=1,INDEX($GO:$GO,$IY611+1),"")</f>
      </c>
      <c r="GR611">
        <f>IF($IZ611&gt;=2,INDEX($GO:$GO,$IY611+2),"")</f>
      </c>
      <c r="GS611">
        <f>IF($IZ611&gt;=3,INDEX($GO:$GO,$IY611+3),"")</f>
      </c>
      <c r="GT611">
        <f>IF($IZ611&gt;=4,INDEX($GO:$GO,$IY611+4),"")</f>
      </c>
      <c r="GU611">
        <f>IF($IZ611&gt;=5,INDEX($GO:$GO,$IY611+5),"")</f>
      </c>
      <c r="GV611">
        <f>IF($IZ611&gt;=6,INDEX($GO:$GO,$IY611+6),"")</f>
      </c>
      <c r="GW611">
        <f>IF($IZ611&gt;=7,INDEX($GO:$GO,$IY611+7),"")</f>
      </c>
      <c r="GX611">
        <f>IF($IZ611&gt;=8,INDEX($GO:$GO,$IY611+8),"")</f>
      </c>
      <c r="GY611">
        <f>IF($IZ611&gt;=9,INDEX($GO:$GO,$IY611+9),"")</f>
      </c>
      <c r="GZ611">
        <f>IF($IZ611&gt;=10,INDEX($GO:$GO,$IY611+10),"")</f>
      </c>
      <c r="HA611">
        <f>IF($IZ611&gt;=11,INDEX($GO:$GO,$IY611+11),"")</f>
      </c>
      <c r="HB611">
        <f>IF($IZ611&gt;=12,INDEX($GO:$GO,$IY611+12),"")</f>
      </c>
      <c r="HC611">
        <f>IF($IZ611&gt;=13,INDEX($GO:$GO,$IY611+13),"")</f>
      </c>
      <c r="HD611">
        <f>IF($IZ611&gt;=14,INDEX($GO:$GO,$IY611+14),"")</f>
      </c>
      <c r="HE611">
        <f>IF($IZ611&gt;=15,INDEX($GO:$GO,$IY611+15),"")</f>
      </c>
      <c r="HF611">
        <f>IF($IZ611&gt;=16,INDEX($GO:$GO,$IY611+16),"")</f>
      </c>
      <c r="HG611">
        <f>IF($IZ611&gt;=17,INDEX($GO:$GO,$IY611+17),"")</f>
      </c>
      <c r="HH611">
        <f>IF($IZ611&gt;=18,INDEX($GO:$GO,$IY611+18),"")</f>
      </c>
      <c r="HI611">
        <f>IF($IZ611&gt;=19,INDEX($GO:$GO,$IY611+19),"")</f>
      </c>
      <c r="HJ611">
        <f>IF($IZ611&gt;=20,INDEX($GO:$GO,$IY611+20),"")</f>
      </c>
      <c r="HK611">
        <f>IF($IZ611&gt;=21,INDEX($GO:$GO,$IY611+21),"")</f>
      </c>
      <c r="HL611">
        <f>IF($IZ611&gt;=22,INDEX($GO:$GO,$IY611+22),"")</f>
      </c>
      <c r="HM611">
        <f>IF($IZ611&gt;=23,INDEX($GO:$GO,$IY611+23),"")</f>
      </c>
      <c r="HN611">
        <f>IF($IZ611&gt;=24,INDEX($GO:$GO,$IY611+24),"")</f>
      </c>
      <c r="HO611">
        <f>IF($IZ611&gt;=25,INDEX($GO:$GO,$IY611+25),"")</f>
      </c>
      <c r="HP611">
        <f>IF($IZ611&gt;=26,INDEX($GO:$GO,$IY611+26),"")</f>
      </c>
      <c r="HQ611">
        <f>IF($IZ611&gt;=27,INDEX($GO:$GO,$IY611+27),"")</f>
      </c>
      <c r="HR611">
        <f>IF($IZ611&gt;=28,INDEX($GO:$GO,$IY611+28),"")</f>
      </c>
      <c r="HS611">
        <f>IF($IZ611&gt;=29,INDEX($GO:$GO,$IY611+29),"")</f>
      </c>
      <c r="HT611">
        <f>IF($IZ611&gt;=30,INDEX($GO:$GO,$IY611+30),"")</f>
      </c>
      <c r="HU611">
        <f>IF($IZ611&gt;=31,INDEX($GO:$GO,$IY611+31),"")</f>
      </c>
      <c r="HV611">
        <f>IF($IZ611&gt;=32,INDEX($GO:$GO,$IY611+32),"")</f>
      </c>
      <c r="HW611">
        <f>IF($IZ611&gt;=33,INDEX($GO:$GO,$IY611+33),"")</f>
      </c>
      <c r="HX611">
        <f>IF($IZ611&gt;=34,INDEX($GO:$GO,$IY611+34),"")</f>
      </c>
      <c r="HY611">
        <f>IF($IZ611&gt;=35,INDEX($GO:$GO,$IY611+35),"")</f>
      </c>
      <c r="HZ611">
        <f>IF($IZ611&gt;=36,INDEX($GO:$GO,$IY611+36),"")</f>
      </c>
      <c r="IA611">
        <f>IF($IZ611&gt;=37,INDEX($GO:$GO,$IY611+37),"")</f>
      </c>
      <c r="IB611">
        <f>IF($IZ611&gt;=38,INDEX($GO:$GO,$IY611+38),"")</f>
      </c>
      <c r="IC611">
        <f>IF($IZ611&gt;=39,INDEX($GO:$GO,$IY611+39),"")</f>
      </c>
      <c r="ID611">
        <f>IF($IZ611&gt;=40,INDEX($GO:$GO,$IY611+40),"")</f>
      </c>
      <c r="IE611">
        <f>IF($IZ611&gt;=41,INDEX($GO:$GO,$IY611+41),"")</f>
      </c>
      <c r="IF611">
        <f>IF($IZ611&gt;=42,INDEX($GO:$GO,$IY611+42),"")</f>
      </c>
      <c r="IG611">
        <f>IF($IZ611&gt;=43,INDEX($GO:$GO,$IY611+43),"")</f>
      </c>
      <c r="IH611">
        <f>IF($IZ611&gt;=44,INDEX($GO:$GO,$IY611+44),"")</f>
      </c>
      <c r="II611">
        <f>IF($IZ611&gt;=45,INDEX($GO:$GO,$IY611+45),"")</f>
      </c>
      <c r="IJ611">
        <f>IF($IZ611&gt;=46,INDEX($GO:$GO,$IY611+46),"")</f>
      </c>
      <c r="IK611">
        <f>IF($IZ611&gt;=47,INDEX($GO:$GO,$IY611+47),"")</f>
      </c>
      <c r="IL611">
        <f>IF($IZ611&gt;=48,INDEX($GO:$GO,$IY611+48),"")</f>
      </c>
      <c r="IM611">
        <f>IF($IZ611&gt;=49,INDEX($GO:$GO,$IY611+49),"")</f>
      </c>
      <c r="IN611">
        <f>IF($IZ611&gt;=50,INDEX($GO:$GO,$IY611+50),"")</f>
      </c>
      <c r="IO611">
        <f>IF($IZ611&gt;=51,INDEX($GO:$GO,$IY611+51),"")</f>
      </c>
      <c r="IP611">
        <f>IF($IZ611&gt;=52,INDEX($GO:$GO,$IY611+52),"")</f>
      </c>
      <c r="IQ611">
        <f>IF($IZ611&gt;=53,INDEX($GO:$GO,$IY611+53),"")</f>
      </c>
      <c r="IR611">
        <f>IF($IZ611&gt;=54,INDEX($GO:$GO,$IY611+54),"")</f>
      </c>
      <c r="IS611">
        <f>IF($IZ611&gt;=55,INDEX($GO:$GO,$IY611+55),"")</f>
      </c>
      <c r="IT611">
        <f>IF($IZ611&gt;=56,INDEX($GO:$GO,$IY611+56),"")</f>
      </c>
      <c r="IU611">
        <f>IF($IZ611&gt;=57,INDEX($GO:$GO,$IY611+57),"")</f>
      </c>
      <c r="IV611">
        <f>IF($IZ611&gt;=58,INDEX($GO:$GO,$IY611+58),"")</f>
      </c>
      <c r="IW611">
        <f>IF($IZ611&gt;=59,INDEX($GO:$GO,$IY611+59),"")</f>
      </c>
      <c r="IX611">
        <f>IF($IZ611&gt;=60,INDEX($GO:$GO,$IY611+60),"")</f>
      </c>
      <c r="IY611">
        <f>IFERROR(MATCH($GN611,$GO$2:$GO$827,0)+1,0)</f>
      </c>
      <c r="IZ611">
        <f>IFERROR(INDEX($GP$2:$GP$827,MATCH($GN611,$GO$2:$GO$827,0)),0)</f>
      </c>
      <c r="JA611" t="s">
        <v>23</v>
      </c>
      <c r="JB611" t="s">
        <v>23</v>
      </c>
    </row>
    <row r="612" spans="1:262" x14ac:dyDescent="0.25">
      <c r="F612" s="1"/>
      <c r="G612" s="1"/>
      <c r="H612" s="1"/>
      <c r="I612" s="1"/>
      <c r="J612" s="1">
        <f>IFERROR(IF(FIND(" - ",$F612)&gt;0,MID($F612,FIND(" - ",$F612)+3,LEN($F612)),""),"")</f>
      </c>
      <c r="L612" s="1"/>
      <c r="N612" t="s">
        <v>23</v>
      </c>
      <c r="P612">
        <f>IF(OR($N612="",$O612=""),"",IFERROR($N612/$O612,0))</f>
      </c>
      <c r="Q612">
        <f>IF($N612="","",
IF($G612="","",
IF(ISNUMBER(SEARCH("exempt",LOWER($G612))),0,
$N612*(VALUE(SUBSTITUTE($G612,"%",""))/100))))</f>
      </c>
      <c r="W612">
        <f>IF($N612="","",
SUM($N612,$Q612,$U612,$R612,$T612)-
IF($V612="",0,VALUE($V612)))</f>
      </c>
      <c r="AE612" t="s">
        <v>1704</v>
      </c>
      <c r="AJ612" t="s">
        <v>1705</v>
      </c>
      <c r="AM612">
        <f>IFERROR(LEFT($F612,FIND(" - ",$F612)-1),$F612)</f>
      </c>
      <c r="AP612">
        <f>IF($CE612&gt;=1,INDEX($AN:$AN,$CD612+1),"")</f>
      </c>
      <c r="AQ612">
        <f>IF($CE612&gt;=2,INDEX($AN:$AN,$CD612+2),"")</f>
      </c>
      <c r="AR612">
        <f>IF($CE612&gt;=3,INDEX($AN:$AN,$CD612+3),"")</f>
      </c>
      <c r="AS612">
        <f>IF($CE612&gt;=4,INDEX($AN:$AN,$CD612+4),"")</f>
      </c>
      <c r="AT612">
        <f>IF($CE612&gt;=5,INDEX($AN:$AN,$CD612+5),"")</f>
      </c>
      <c r="AU612">
        <f>IF($CE612&gt;=6,INDEX($AN:$AN,$CD612+6),"")</f>
      </c>
      <c r="AV612">
        <f>IF($CE612&gt;=7,INDEX($AN:$AN,$CD612+7),"")</f>
      </c>
      <c r="AW612">
        <f>IF($CE612&gt;=8,INDEX($AN:$AN,$CD612+8),"")</f>
      </c>
      <c r="AX612">
        <f>IF($CE612&gt;=9,INDEX($AN:$AN,$CD612+9),"")</f>
      </c>
      <c r="AY612">
        <f>IF($CE612&gt;=10,INDEX($AN:$AN,$CD612+10),"")</f>
      </c>
      <c r="AZ612">
        <f>IF($CE612&gt;=11,INDEX($AN:$AN,$CD612+11),"")</f>
      </c>
      <c r="BA612">
        <f>IF($CE612&gt;=12,INDEX($AN:$AN,$CD612+12),"")</f>
      </c>
      <c r="BB612">
        <f>IF($CE612&gt;=13,INDEX($AN:$AN,$CD612+13),"")</f>
      </c>
      <c r="BC612">
        <f>IF($CE612&gt;=14,INDEX($AN:$AN,$CD612+14),"")</f>
      </c>
      <c r="BD612">
        <f>IF($CE612&gt;=15,INDEX($AN:$AN,$CD612+15),"")</f>
      </c>
      <c r="BE612">
        <f>IF($CE612&gt;=16,INDEX($AN:$AN,$CD612+16),"")</f>
      </c>
      <c r="BF612">
        <f>IF($CE612&gt;=17,INDEX($AN:$AN,$CD612+17),"")</f>
      </c>
      <c r="BG612">
        <f>IF($CE612&gt;=18,INDEX($AN:$AN,$CD612+18),"")</f>
      </c>
      <c r="BH612">
        <f>IF($CE612&gt;=19,INDEX($AN:$AN,$CD612+19),"")</f>
      </c>
      <c r="BI612">
        <f>IF($CE612&gt;=20,INDEX($AN:$AN,$CD612+20),"")</f>
      </c>
      <c r="BJ612">
        <f>IF($CE612&gt;=21,INDEX($AN:$AN,$CD612+21),"")</f>
      </c>
      <c r="BK612">
        <f>IF($CE612&gt;=22,INDEX($AN:$AN,$CD612+22),"")</f>
      </c>
      <c r="BL612">
        <f>IF($CE612&gt;=23,INDEX($AN:$AN,$CD612+23),"")</f>
      </c>
      <c r="BM612">
        <f>IF($CE612&gt;=24,INDEX($AN:$AN,$CD612+24),"")</f>
      </c>
      <c r="BN612">
        <f>IF($CE612&gt;=25,INDEX($AN:$AN,$CD612+25),"")</f>
      </c>
      <c r="BO612">
        <f>IF($CE612&gt;=26,INDEX($AN:$AN,$CD612+26),"")</f>
      </c>
      <c r="BP612">
        <f>IF($CE612&gt;=27,INDEX($AN:$AN,$CD612+27),"")</f>
      </c>
      <c r="BQ612">
        <f>IF($CE612&gt;=28,INDEX($AN:$AN,$CD612+28),"")</f>
      </c>
      <c r="BR612">
        <f>IF($CE612&gt;=29,INDEX($AN:$AN,$CD612+29),"")</f>
      </c>
      <c r="BS612">
        <f>IF($CE612&gt;=30,INDEX($AN:$AN,$CD612+30),"")</f>
      </c>
      <c r="BT612">
        <f>IF($CE612&gt;=31,INDEX($AN:$AN,$CD612+31),"")</f>
      </c>
      <c r="BU612">
        <f>IF($CE612&gt;=32,INDEX($AN:$AN,$CD612+32),"")</f>
      </c>
      <c r="BV612">
        <f>IF($CE612&gt;=33,INDEX($AN:$AN,$CD612+33),"")</f>
      </c>
      <c r="BW612">
        <f>IF($CE612&gt;=34,INDEX($AN:$AN,$CD612+34),"")</f>
      </c>
      <c r="BX612">
        <f>IF($CE612&gt;=35,INDEX($AN:$AN,$CD612+35),"")</f>
      </c>
      <c r="BY612">
        <f>IF($CE612&gt;=36,INDEX($AN:$AN,$CD612+36),"")</f>
      </c>
      <c r="BZ612">
        <f>IF($CE612&gt;=37,INDEX($AN:$AN,$CD612+37),"")</f>
      </c>
      <c r="CA612">
        <f>IF($CE612&gt;=38,INDEX($AN:$AN,$CD612+38),"")</f>
      </c>
      <c r="CB612">
        <f>IF($CE612&gt;=39,INDEX($AN:$AN,$CD612+39),"")</f>
      </c>
      <c r="CC612">
        <f>IF($CE612&gt;=40,INDEX($AN:$AN,$CD612+40),"")</f>
      </c>
      <c r="CD612">
        <f>IFERROR(MATCH($AM612,$AN$2:$AN$133,0)+1,0)</f>
      </c>
      <c r="CE612">
        <f>IFERROR(INDEX($AO$2:$AO$133,MATCH($AM612,$AN$2:$AN$133,0)),0)</f>
      </c>
      <c r="CF612">
        <f>IFERROR(LEFT($K612,FIND(" - ",$K612)-1),$K612)</f>
      </c>
      <c r="CG612" t="s">
        <v>1706</v>
      </c>
      <c r="CH612">
        <v>1</v>
      </c>
      <c r="CI612">
        <f>IF($DD612&gt;=1,INDEX($CG:$CG,$DC612+1),"")</f>
      </c>
      <c r="CJ612">
        <f>IF($DD612&gt;=2,INDEX($CG:$CG,$DC612+2),"")</f>
      </c>
      <c r="CK612">
        <f>IF($DD612&gt;=3,INDEX($CG:$CG,$DC612+3),"")</f>
      </c>
      <c r="CL612">
        <f>IF($DD612&gt;=4,INDEX($CG:$CG,$DC612+4),"")</f>
      </c>
      <c r="CM612">
        <f>IF($DD612&gt;=5,INDEX($CG:$CG,$DC612+5),"")</f>
      </c>
      <c r="CN612">
        <f>IF($DD612&gt;=6,INDEX($CG:$CG,$DC612+6),"")</f>
      </c>
      <c r="CO612">
        <f>IF($DD612&gt;=7,INDEX($CG:$CG,$DC612+7),"")</f>
      </c>
      <c r="CP612">
        <f>IF($DD612&gt;=8,INDEX($CG:$CG,$DC612+8),"")</f>
      </c>
      <c r="CQ612">
        <f>IF($DD612&gt;=9,INDEX($CG:$CG,$DC612+9),"")</f>
      </c>
      <c r="CR612">
        <f>IF($DD612&gt;=10,INDEX($CG:$CG,$DC612+10),"")</f>
      </c>
      <c r="CS612">
        <f>IF($DD612&gt;=11,INDEX($CG:$CG,$DC612+11),"")</f>
      </c>
      <c r="CT612">
        <f>IF($DD612&gt;=12,INDEX($CG:$CG,$DC612+12),"")</f>
      </c>
      <c r="CU612">
        <f>IF($DD612&gt;=13,INDEX($CG:$CG,$DC612+13),"")</f>
      </c>
      <c r="CV612">
        <f>IF($DD612&gt;=14,INDEX($CG:$CG,$DC612+14),"")</f>
      </c>
      <c r="CW612">
        <f>IF($DD612&gt;=15,INDEX($CG:$CG,$DC612+15),"")</f>
      </c>
      <c r="CX612">
        <f>IF($DD612&gt;=16,INDEX($CG:$CG,$DC612+16),"")</f>
      </c>
      <c r="CY612">
        <f>IF($DD612&gt;=17,INDEX($CG:$CG,$DC612+17),"")</f>
      </c>
      <c r="CZ612">
        <f>IF($DD612&gt;=18,INDEX($CG:$CG,$DC612+18),"")</f>
      </c>
      <c r="DA612">
        <f>IF($DD612&gt;=19,INDEX($CG:$CG,$DC612+19),"")</f>
      </c>
      <c r="DB612">
        <f>IF($DD612&gt;=20,INDEX($CG:$CG,$DC612+20),"")</f>
      </c>
      <c r="DC612">
        <f>IFERROR(MATCH($CF612,$CG$2:$CG$1558,0)+1,0)</f>
      </c>
      <c r="DD612">
        <f>IFERROR(INDEX($CH$2:$CH$1558,MATCH($CF612,$CG$2:$CG$1558,0)),0)</f>
      </c>
      <c r="DE612">
        <f>IFERROR(INDEX($AL:$AL,MATCH($G612,$AK:$AK,0))&amp;"","")</f>
      </c>
      <c r="DI612">
        <f>IF($GL612&gt;=1,INDEX($DF:$DF,$GK612+1),"")</f>
      </c>
      <c r="DJ612">
        <f>IF($GL612&gt;=2,INDEX($DF:$DF,$GK612+2),"")</f>
      </c>
      <c r="DK612">
        <f>IF($GL612&gt;=3,INDEX($DF:$DF,$GK612+3),"")</f>
      </c>
      <c r="DL612">
        <f>IF($GL612&gt;=4,INDEX($DF:$DF,$GK612+4),"")</f>
      </c>
      <c r="DM612">
        <f>IF($GL612&gt;=5,INDEX($DF:$DF,$GK612+5),"")</f>
      </c>
      <c r="DN612">
        <f>IF($GL612&gt;=6,INDEX($DF:$DF,$GK612+6),"")</f>
      </c>
      <c r="DO612">
        <f>IF($GL612&gt;=7,INDEX($DF:$DF,$GK612+7),"")</f>
      </c>
      <c r="DP612">
        <f>IF($GL612&gt;=8,INDEX($DF:$DF,$GK612+8),"")</f>
      </c>
      <c r="DQ612">
        <f>IF($GL612&gt;=9,INDEX($DF:$DF,$GK612+9),"")</f>
      </c>
      <c r="DR612">
        <f>IF($GL612&gt;=10,INDEX($DF:$DF,$GK612+10),"")</f>
      </c>
      <c r="DS612">
        <f>IF($GL612&gt;=11,INDEX($DF:$DF,$GK612+11),"")</f>
      </c>
      <c r="DT612">
        <f>IF($GL612&gt;=12,INDEX($DF:$DF,$GK612+12),"")</f>
      </c>
      <c r="DU612">
        <f>IF($GL612&gt;=13,INDEX($DF:$DF,$GK612+13),"")</f>
      </c>
      <c r="DV612">
        <f>IF($GL612&gt;=14,INDEX($DF:$DF,$GK612+14),"")</f>
      </c>
      <c r="DW612">
        <f>IF($GL612&gt;=15,INDEX($DF:$DF,$GK612+15),"")</f>
      </c>
      <c r="DX612">
        <f>IF($GL612&gt;=16,INDEX($DF:$DF,$GK612+16),"")</f>
      </c>
      <c r="DY612">
        <f>IF($GL612&gt;=17,INDEX($DF:$DF,$GK612+17),"")</f>
      </c>
      <c r="DZ612">
        <f>IF($GL612&gt;=18,INDEX($DF:$DF,$GK612+18),"")</f>
      </c>
      <c r="EA612">
        <f>IF($GL612&gt;=19,INDEX($DF:$DF,$GK612+19),"")</f>
      </c>
      <c r="EB612">
        <f>IF($GL612&gt;=20,INDEX($DF:$DF,$GK612+20),"")</f>
      </c>
      <c r="EC612">
        <f>IF($GL612&gt;=21,INDEX($DF:$DF,$GK612+21),"")</f>
      </c>
      <c r="ED612">
        <f>IF($GL612&gt;=22,INDEX($DF:$DF,$GK612+22),"")</f>
      </c>
      <c r="EE612">
        <f>IF($GL612&gt;=23,INDEX($DF:$DF,$GK612+23),"")</f>
      </c>
      <c r="EF612">
        <f>IF($GL612&gt;=24,INDEX($DF:$DF,$GK612+24),"")</f>
      </c>
      <c r="EG612">
        <f>IF($GL612&gt;=25,INDEX($DF:$DF,$GK612+25),"")</f>
      </c>
      <c r="EH612">
        <f>IF($GL612&gt;=26,INDEX($DF:$DF,$GK612+26),"")</f>
      </c>
      <c r="EI612">
        <f>IF($GL612&gt;=27,INDEX($DF:$DF,$GK612+27),"")</f>
      </c>
      <c r="EJ612">
        <f>IF($GL612&gt;=28,INDEX($DF:$DF,$GK612+28),"")</f>
      </c>
      <c r="EK612">
        <f>IF($GL612&gt;=29,INDEX($DF:$DF,$GK612+29),"")</f>
      </c>
      <c r="EL612">
        <f>IF($GL612&gt;=30,INDEX($DF:$DF,$GK612+30),"")</f>
      </c>
      <c r="EM612">
        <f>IF($GL612&gt;=31,INDEX($DF:$DF,$GK612+31),"")</f>
      </c>
      <c r="EN612">
        <f>IF($GL612&gt;=32,INDEX($DF:$DF,$GK612+32),"")</f>
      </c>
      <c r="EO612">
        <f>IF($GL612&gt;=33,INDEX($DF:$DF,$GK612+33),"")</f>
      </c>
      <c r="EP612">
        <f>IF($GL612&gt;=34,INDEX($DF:$DF,$GK612+34),"")</f>
      </c>
      <c r="EQ612">
        <f>IF($GL612&gt;=35,INDEX($DF:$DF,$GK612+35),"")</f>
      </c>
      <c r="ER612">
        <f>IF($GL612&gt;=36,INDEX($DF:$DF,$GK612+36),"")</f>
      </c>
      <c r="ES612">
        <f>IF($GL612&gt;=37,INDEX($DF:$DF,$GK612+37),"")</f>
      </c>
      <c r="ET612">
        <f>IF($GL612&gt;=38,INDEX($DF:$DF,$GK612+38),"")</f>
      </c>
      <c r="EU612">
        <f>IF($GL612&gt;=39,INDEX($DF:$DF,$GK612+39),"")</f>
      </c>
      <c r="EV612">
        <f>IF($GL612&gt;=40,INDEX($DF:$DF,$GK612+40),"")</f>
      </c>
      <c r="EW612">
        <f>IF($GL612&gt;=1,INDEX($DG:$DG,$GK612+1),"")</f>
      </c>
      <c r="EX612">
        <f>IF($GL612&gt;=2,INDEX($DG:$DG,$GK612+2),"")</f>
      </c>
      <c r="EY612">
        <f>IF($GL612&gt;=3,INDEX($DG:$DG,$GK612+3),"")</f>
      </c>
      <c r="EZ612">
        <f>IF($GL612&gt;=4,INDEX($DG:$DG,$GK612+4),"")</f>
      </c>
      <c r="FA612">
        <f>IF($GL612&gt;=5,INDEX($DG:$DG,$GK612+5),"")</f>
      </c>
      <c r="FB612">
        <f>IF($GL612&gt;=6,INDEX($DG:$DG,$GK612+6),"")</f>
      </c>
      <c r="FC612">
        <f>IF($GL612&gt;=7,INDEX($DG:$DG,$GK612+7),"")</f>
      </c>
      <c r="FD612">
        <f>IF($GL612&gt;=8,INDEX($DG:$DG,$GK612+8),"")</f>
      </c>
      <c r="FE612">
        <f>IF($GL612&gt;=9,INDEX($DG:$DG,$GK612+9),"")</f>
      </c>
      <c r="FF612">
        <f>IF($GL612&gt;=10,INDEX($DG:$DG,$GK612+10),"")</f>
      </c>
      <c r="FG612">
        <f>IF($GL612&gt;=11,INDEX($DG:$DG,$GK612+11),"")</f>
      </c>
      <c r="FH612">
        <f>IF($GL612&gt;=12,INDEX($DG:$DG,$GK612+12),"")</f>
      </c>
      <c r="FI612">
        <f>IF($GL612&gt;=13,INDEX($DG:$DG,$GK612+13),"")</f>
      </c>
      <c r="FJ612">
        <f>IF($GL612&gt;=14,INDEX($DG:$DG,$GK612+14),"")</f>
      </c>
      <c r="FK612">
        <f>IF($GL612&gt;=15,INDEX($DG:$DG,$GK612+15),"")</f>
      </c>
      <c r="FL612">
        <f>IF($GL612&gt;=16,INDEX($DG:$DG,$GK612+16),"")</f>
      </c>
      <c r="FM612">
        <f>IF($GL612&gt;=17,INDEX($DG:$DG,$GK612+17),"")</f>
      </c>
      <c r="FN612">
        <f>IF($GL612&gt;=18,INDEX($DG:$DG,$GK612+18),"")</f>
      </c>
      <c r="FO612">
        <f>IF($GL612&gt;=19,INDEX($DG:$DG,$GK612+19),"")</f>
      </c>
      <c r="FP612">
        <f>IF($GL612&gt;=20,INDEX($DG:$DG,$GK612+20),"")</f>
      </c>
      <c r="FQ612">
        <f>IF($GL612&gt;=21,INDEX($DG:$DG,$GK612+21),"")</f>
      </c>
      <c r="FR612">
        <f>IF($GL612&gt;=22,INDEX($DG:$DG,$GK612+22),"")</f>
      </c>
      <c r="FS612">
        <f>IF($GL612&gt;=23,INDEX($DG:$DG,$GK612+23),"")</f>
      </c>
      <c r="FT612">
        <f>IF($GL612&gt;=24,INDEX($DG:$DG,$GK612+24),"")</f>
      </c>
      <c r="FU612">
        <f>IF($GL612&gt;=25,INDEX($DG:$DG,$GK612+25),"")</f>
      </c>
      <c r="FV612">
        <f>IF($GL612&gt;=26,INDEX($DG:$DG,$GK612+26),"")</f>
      </c>
      <c r="FW612">
        <f>IF($GL612&gt;=27,INDEX($DG:$DG,$GK612+27),"")</f>
      </c>
      <c r="FX612">
        <f>IF($GL612&gt;=28,INDEX($DG:$DG,$GK612+28),"")</f>
      </c>
      <c r="FY612">
        <f>IF($GL612&gt;=29,INDEX($DG:$DG,$GK612+29),"")</f>
      </c>
      <c r="FZ612">
        <f>IF($GL612&gt;=30,INDEX($DG:$DG,$GK612+30),"")</f>
      </c>
      <c r="GA612">
        <f>IF($GL612&gt;=31,INDEX($DG:$DG,$GK612+31),"")</f>
      </c>
      <c r="GB612">
        <f>IF($GL612&gt;=32,INDEX($DG:$DG,$GK612+32),"")</f>
      </c>
      <c r="GC612">
        <f>IF($GL612&gt;=33,INDEX($DG:$DG,$GK612+33),"")</f>
      </c>
      <c r="GD612">
        <f>IF($GL612&gt;=34,INDEX($DG:$DG,$GK612+34),"")</f>
      </c>
      <c r="GE612">
        <f>IF($GL612&gt;=35,INDEX($DG:$DG,$GK612+35),"")</f>
      </c>
      <c r="GF612">
        <f>IF($GL612&gt;=36,INDEX($DG:$DG,$GK612+36),"")</f>
      </c>
      <c r="GG612">
        <f>IF($GL612&gt;=37,INDEX($DG:$DG,$GK612+37),"")</f>
      </c>
      <c r="GH612">
        <f>IF($GL612&gt;=38,INDEX($DG:$DG,$GK612+38),"")</f>
      </c>
      <c r="GI612">
        <f>IF($GL612&gt;=39,INDEX($DG:$DG,$GK612+39),"")</f>
      </c>
      <c r="GJ612">
        <f>IF($GL612&gt;=40,INDEX($DG:$DG,$GK612+40),"")</f>
      </c>
      <c r="GK612">
        <f>IFERROR(MATCH($DE612,$DF$2:$DF$166,0)+1,0)</f>
      </c>
      <c r="GL612">
        <f>IFERROR(INDEX($DH$2:$DH$166,MATCH($DE612,$DF$2:$DF$166,0)),0)</f>
      </c>
      <c r="GM612">
        <f>IFERROR(MATCH($H612,$DI$612:$EV$612,0),0)</f>
      </c>
      <c r="GN612">
        <f>IF($GM612&gt;0,INDEX($EW$612:$GJ$612,$GM612),"")</f>
      </c>
      <c r="GO612" t="s">
        <v>1512</v>
      </c>
      <c r="GQ612">
        <f>IF($IZ612&gt;=1,INDEX($GO:$GO,$IY612+1),"")</f>
      </c>
      <c r="GR612">
        <f>IF($IZ612&gt;=2,INDEX($GO:$GO,$IY612+2),"")</f>
      </c>
      <c r="GS612">
        <f>IF($IZ612&gt;=3,INDEX($GO:$GO,$IY612+3),"")</f>
      </c>
      <c r="GT612">
        <f>IF($IZ612&gt;=4,INDEX($GO:$GO,$IY612+4),"")</f>
      </c>
      <c r="GU612">
        <f>IF($IZ612&gt;=5,INDEX($GO:$GO,$IY612+5),"")</f>
      </c>
      <c r="GV612">
        <f>IF($IZ612&gt;=6,INDEX($GO:$GO,$IY612+6),"")</f>
      </c>
      <c r="GW612">
        <f>IF($IZ612&gt;=7,INDEX($GO:$GO,$IY612+7),"")</f>
      </c>
      <c r="GX612">
        <f>IF($IZ612&gt;=8,INDEX($GO:$GO,$IY612+8),"")</f>
      </c>
      <c r="GY612">
        <f>IF($IZ612&gt;=9,INDEX($GO:$GO,$IY612+9),"")</f>
      </c>
      <c r="GZ612">
        <f>IF($IZ612&gt;=10,INDEX($GO:$GO,$IY612+10),"")</f>
      </c>
      <c r="HA612">
        <f>IF($IZ612&gt;=11,INDEX($GO:$GO,$IY612+11),"")</f>
      </c>
      <c r="HB612">
        <f>IF($IZ612&gt;=12,INDEX($GO:$GO,$IY612+12),"")</f>
      </c>
      <c r="HC612">
        <f>IF($IZ612&gt;=13,INDEX($GO:$GO,$IY612+13),"")</f>
      </c>
      <c r="HD612">
        <f>IF($IZ612&gt;=14,INDEX($GO:$GO,$IY612+14),"")</f>
      </c>
      <c r="HE612">
        <f>IF($IZ612&gt;=15,INDEX($GO:$GO,$IY612+15),"")</f>
      </c>
      <c r="HF612">
        <f>IF($IZ612&gt;=16,INDEX($GO:$GO,$IY612+16),"")</f>
      </c>
      <c r="HG612">
        <f>IF($IZ612&gt;=17,INDEX($GO:$GO,$IY612+17),"")</f>
      </c>
      <c r="HH612">
        <f>IF($IZ612&gt;=18,INDEX($GO:$GO,$IY612+18),"")</f>
      </c>
      <c r="HI612">
        <f>IF($IZ612&gt;=19,INDEX($GO:$GO,$IY612+19),"")</f>
      </c>
      <c r="HJ612">
        <f>IF($IZ612&gt;=20,INDEX($GO:$GO,$IY612+20),"")</f>
      </c>
      <c r="HK612">
        <f>IF($IZ612&gt;=21,INDEX($GO:$GO,$IY612+21),"")</f>
      </c>
      <c r="HL612">
        <f>IF($IZ612&gt;=22,INDEX($GO:$GO,$IY612+22),"")</f>
      </c>
      <c r="HM612">
        <f>IF($IZ612&gt;=23,INDEX($GO:$GO,$IY612+23),"")</f>
      </c>
      <c r="HN612">
        <f>IF($IZ612&gt;=24,INDEX($GO:$GO,$IY612+24),"")</f>
      </c>
      <c r="HO612">
        <f>IF($IZ612&gt;=25,INDEX($GO:$GO,$IY612+25),"")</f>
      </c>
      <c r="HP612">
        <f>IF($IZ612&gt;=26,INDEX($GO:$GO,$IY612+26),"")</f>
      </c>
      <c r="HQ612">
        <f>IF($IZ612&gt;=27,INDEX($GO:$GO,$IY612+27),"")</f>
      </c>
      <c r="HR612">
        <f>IF($IZ612&gt;=28,INDEX($GO:$GO,$IY612+28),"")</f>
      </c>
      <c r="HS612">
        <f>IF($IZ612&gt;=29,INDEX($GO:$GO,$IY612+29),"")</f>
      </c>
      <c r="HT612">
        <f>IF($IZ612&gt;=30,INDEX($GO:$GO,$IY612+30),"")</f>
      </c>
      <c r="HU612">
        <f>IF($IZ612&gt;=31,INDEX($GO:$GO,$IY612+31),"")</f>
      </c>
      <c r="HV612">
        <f>IF($IZ612&gt;=32,INDEX($GO:$GO,$IY612+32),"")</f>
      </c>
      <c r="HW612">
        <f>IF($IZ612&gt;=33,INDEX($GO:$GO,$IY612+33),"")</f>
      </c>
      <c r="HX612">
        <f>IF($IZ612&gt;=34,INDEX($GO:$GO,$IY612+34),"")</f>
      </c>
      <c r="HY612">
        <f>IF($IZ612&gt;=35,INDEX($GO:$GO,$IY612+35),"")</f>
      </c>
      <c r="HZ612">
        <f>IF($IZ612&gt;=36,INDEX($GO:$GO,$IY612+36),"")</f>
      </c>
      <c r="IA612">
        <f>IF($IZ612&gt;=37,INDEX($GO:$GO,$IY612+37),"")</f>
      </c>
      <c r="IB612">
        <f>IF($IZ612&gt;=38,INDEX($GO:$GO,$IY612+38),"")</f>
      </c>
      <c r="IC612">
        <f>IF($IZ612&gt;=39,INDEX($GO:$GO,$IY612+39),"")</f>
      </c>
      <c r="ID612">
        <f>IF($IZ612&gt;=40,INDEX($GO:$GO,$IY612+40),"")</f>
      </c>
      <c r="IE612">
        <f>IF($IZ612&gt;=41,INDEX($GO:$GO,$IY612+41),"")</f>
      </c>
      <c r="IF612">
        <f>IF($IZ612&gt;=42,INDEX($GO:$GO,$IY612+42),"")</f>
      </c>
      <c r="IG612">
        <f>IF($IZ612&gt;=43,INDEX($GO:$GO,$IY612+43),"")</f>
      </c>
      <c r="IH612">
        <f>IF($IZ612&gt;=44,INDEX($GO:$GO,$IY612+44),"")</f>
      </c>
      <c r="II612">
        <f>IF($IZ612&gt;=45,INDEX($GO:$GO,$IY612+45),"")</f>
      </c>
      <c r="IJ612">
        <f>IF($IZ612&gt;=46,INDEX($GO:$GO,$IY612+46),"")</f>
      </c>
      <c r="IK612">
        <f>IF($IZ612&gt;=47,INDEX($GO:$GO,$IY612+47),"")</f>
      </c>
      <c r="IL612">
        <f>IF($IZ612&gt;=48,INDEX($GO:$GO,$IY612+48),"")</f>
      </c>
      <c r="IM612">
        <f>IF($IZ612&gt;=49,INDEX($GO:$GO,$IY612+49),"")</f>
      </c>
      <c r="IN612">
        <f>IF($IZ612&gt;=50,INDEX($GO:$GO,$IY612+50),"")</f>
      </c>
      <c r="IO612">
        <f>IF($IZ612&gt;=51,INDEX($GO:$GO,$IY612+51),"")</f>
      </c>
      <c r="IP612">
        <f>IF($IZ612&gt;=52,INDEX($GO:$GO,$IY612+52),"")</f>
      </c>
      <c r="IQ612">
        <f>IF($IZ612&gt;=53,INDEX($GO:$GO,$IY612+53),"")</f>
      </c>
      <c r="IR612">
        <f>IF($IZ612&gt;=54,INDEX($GO:$GO,$IY612+54),"")</f>
      </c>
      <c r="IS612">
        <f>IF($IZ612&gt;=55,INDEX($GO:$GO,$IY612+55),"")</f>
      </c>
      <c r="IT612">
        <f>IF($IZ612&gt;=56,INDEX($GO:$GO,$IY612+56),"")</f>
      </c>
      <c r="IU612">
        <f>IF($IZ612&gt;=57,INDEX($GO:$GO,$IY612+57),"")</f>
      </c>
      <c r="IV612">
        <f>IF($IZ612&gt;=58,INDEX($GO:$GO,$IY612+58),"")</f>
      </c>
      <c r="IW612">
        <f>IF($IZ612&gt;=59,INDEX($GO:$GO,$IY612+59),"")</f>
      </c>
      <c r="IX612">
        <f>IF($IZ612&gt;=60,INDEX($GO:$GO,$IY612+60),"")</f>
      </c>
      <c r="IY612">
        <f>IFERROR(MATCH($GN612,$GO$2:$GO$827,0)+1,0)</f>
      </c>
      <c r="IZ612">
        <f>IFERROR(INDEX($GP$2:$GP$827,MATCH($GN612,$GO$2:$GO$827,0)),0)</f>
      </c>
      <c r="JA612" t="s">
        <v>23</v>
      </c>
      <c r="JB612" t="s">
        <v>23</v>
      </c>
    </row>
    <row r="613" spans="1:262" x14ac:dyDescent="0.25">
      <c r="F613" s="1"/>
      <c r="G613" s="1"/>
      <c r="H613" s="1"/>
      <c r="I613" s="1"/>
      <c r="J613" s="1">
        <f>IFERROR(IF(FIND(" - ",$F613)&gt;0,MID($F613,FIND(" - ",$F613)+3,LEN($F613)),""),"")</f>
      </c>
      <c r="L613" s="1"/>
      <c r="N613" t="s">
        <v>23</v>
      </c>
      <c r="P613">
        <f>IF(OR($N613="",$O613=""),"",IFERROR($N613/$O613,0))</f>
      </c>
      <c r="Q613">
        <f>IF($N613="","",
IF($G613="","",
IF(ISNUMBER(SEARCH("exempt",LOWER($G613))),0,
$N613*(VALUE(SUBSTITUTE($G613,"%",""))/100))))</f>
      </c>
      <c r="W613">
        <f>IF($N613="","",
SUM($N613,$Q613,$U613,$R613,$T613)-
IF($V613="",0,VALUE($V613)))</f>
      </c>
      <c r="AE613" t="s">
        <v>1707</v>
      </c>
      <c r="AJ613" t="s">
        <v>1708</v>
      </c>
      <c r="AM613">
        <f>IFERROR(LEFT($F613,FIND(" - ",$F613)-1),$F613)</f>
      </c>
      <c r="AP613">
        <f>IF($CE613&gt;=1,INDEX($AN:$AN,$CD613+1),"")</f>
      </c>
      <c r="AQ613">
        <f>IF($CE613&gt;=2,INDEX($AN:$AN,$CD613+2),"")</f>
      </c>
      <c r="AR613">
        <f>IF($CE613&gt;=3,INDEX($AN:$AN,$CD613+3),"")</f>
      </c>
      <c r="AS613">
        <f>IF($CE613&gt;=4,INDEX($AN:$AN,$CD613+4),"")</f>
      </c>
      <c r="AT613">
        <f>IF($CE613&gt;=5,INDEX($AN:$AN,$CD613+5),"")</f>
      </c>
      <c r="AU613">
        <f>IF($CE613&gt;=6,INDEX($AN:$AN,$CD613+6),"")</f>
      </c>
      <c r="AV613">
        <f>IF($CE613&gt;=7,INDEX($AN:$AN,$CD613+7),"")</f>
      </c>
      <c r="AW613">
        <f>IF($CE613&gt;=8,INDEX($AN:$AN,$CD613+8),"")</f>
      </c>
      <c r="AX613">
        <f>IF($CE613&gt;=9,INDEX($AN:$AN,$CD613+9),"")</f>
      </c>
      <c r="AY613">
        <f>IF($CE613&gt;=10,INDEX($AN:$AN,$CD613+10),"")</f>
      </c>
      <c r="AZ613">
        <f>IF($CE613&gt;=11,INDEX($AN:$AN,$CD613+11),"")</f>
      </c>
      <c r="BA613">
        <f>IF($CE613&gt;=12,INDEX($AN:$AN,$CD613+12),"")</f>
      </c>
      <c r="BB613">
        <f>IF($CE613&gt;=13,INDEX($AN:$AN,$CD613+13),"")</f>
      </c>
      <c r="BC613">
        <f>IF($CE613&gt;=14,INDEX($AN:$AN,$CD613+14),"")</f>
      </c>
      <c r="BD613">
        <f>IF($CE613&gt;=15,INDEX($AN:$AN,$CD613+15),"")</f>
      </c>
      <c r="BE613">
        <f>IF($CE613&gt;=16,INDEX($AN:$AN,$CD613+16),"")</f>
      </c>
      <c r="BF613">
        <f>IF($CE613&gt;=17,INDEX($AN:$AN,$CD613+17),"")</f>
      </c>
      <c r="BG613">
        <f>IF($CE613&gt;=18,INDEX($AN:$AN,$CD613+18),"")</f>
      </c>
      <c r="BH613">
        <f>IF($CE613&gt;=19,INDEX($AN:$AN,$CD613+19),"")</f>
      </c>
      <c r="BI613">
        <f>IF($CE613&gt;=20,INDEX($AN:$AN,$CD613+20),"")</f>
      </c>
      <c r="BJ613">
        <f>IF($CE613&gt;=21,INDEX($AN:$AN,$CD613+21),"")</f>
      </c>
      <c r="BK613">
        <f>IF($CE613&gt;=22,INDEX($AN:$AN,$CD613+22),"")</f>
      </c>
      <c r="BL613">
        <f>IF($CE613&gt;=23,INDEX($AN:$AN,$CD613+23),"")</f>
      </c>
      <c r="BM613">
        <f>IF($CE613&gt;=24,INDEX($AN:$AN,$CD613+24),"")</f>
      </c>
      <c r="BN613">
        <f>IF($CE613&gt;=25,INDEX($AN:$AN,$CD613+25),"")</f>
      </c>
      <c r="BO613">
        <f>IF($CE613&gt;=26,INDEX($AN:$AN,$CD613+26),"")</f>
      </c>
      <c r="BP613">
        <f>IF($CE613&gt;=27,INDEX($AN:$AN,$CD613+27),"")</f>
      </c>
      <c r="BQ613">
        <f>IF($CE613&gt;=28,INDEX($AN:$AN,$CD613+28),"")</f>
      </c>
      <c r="BR613">
        <f>IF($CE613&gt;=29,INDEX($AN:$AN,$CD613+29),"")</f>
      </c>
      <c r="BS613">
        <f>IF($CE613&gt;=30,INDEX($AN:$AN,$CD613+30),"")</f>
      </c>
      <c r="BT613">
        <f>IF($CE613&gt;=31,INDEX($AN:$AN,$CD613+31),"")</f>
      </c>
      <c r="BU613">
        <f>IF($CE613&gt;=32,INDEX($AN:$AN,$CD613+32),"")</f>
      </c>
      <c r="BV613">
        <f>IF($CE613&gt;=33,INDEX($AN:$AN,$CD613+33),"")</f>
      </c>
      <c r="BW613">
        <f>IF($CE613&gt;=34,INDEX($AN:$AN,$CD613+34),"")</f>
      </c>
      <c r="BX613">
        <f>IF($CE613&gt;=35,INDEX($AN:$AN,$CD613+35),"")</f>
      </c>
      <c r="BY613">
        <f>IF($CE613&gt;=36,INDEX($AN:$AN,$CD613+36),"")</f>
      </c>
      <c r="BZ613">
        <f>IF($CE613&gt;=37,INDEX($AN:$AN,$CD613+37),"")</f>
      </c>
      <c r="CA613">
        <f>IF($CE613&gt;=38,INDEX($AN:$AN,$CD613+38),"")</f>
      </c>
      <c r="CB613">
        <f>IF($CE613&gt;=39,INDEX($AN:$AN,$CD613+39),"")</f>
      </c>
      <c r="CC613">
        <f>IF($CE613&gt;=40,INDEX($AN:$AN,$CD613+40),"")</f>
      </c>
      <c r="CD613">
        <f>IFERROR(MATCH($AM613,$AN$2:$AN$133,0)+1,0)</f>
      </c>
      <c r="CE613">
        <f>IFERROR(INDEX($AO$2:$AO$133,MATCH($AM613,$AN$2:$AN$133,0)),0)</f>
      </c>
      <c r="CF613">
        <f>IFERROR(LEFT($K613,FIND(" - ",$K613)-1),$K613)</f>
      </c>
      <c r="CG613" t="s">
        <v>108</v>
      </c>
      <c r="CI613">
        <f>IF($DD613&gt;=1,INDEX($CG:$CG,$DC613+1),"")</f>
      </c>
      <c r="CJ613">
        <f>IF($DD613&gt;=2,INDEX($CG:$CG,$DC613+2),"")</f>
      </c>
      <c r="CK613">
        <f>IF($DD613&gt;=3,INDEX($CG:$CG,$DC613+3),"")</f>
      </c>
      <c r="CL613">
        <f>IF($DD613&gt;=4,INDEX($CG:$CG,$DC613+4),"")</f>
      </c>
      <c r="CM613">
        <f>IF($DD613&gt;=5,INDEX($CG:$CG,$DC613+5),"")</f>
      </c>
      <c r="CN613">
        <f>IF($DD613&gt;=6,INDEX($CG:$CG,$DC613+6),"")</f>
      </c>
      <c r="CO613">
        <f>IF($DD613&gt;=7,INDEX($CG:$CG,$DC613+7),"")</f>
      </c>
      <c r="CP613">
        <f>IF($DD613&gt;=8,INDEX($CG:$CG,$DC613+8),"")</f>
      </c>
      <c r="CQ613">
        <f>IF($DD613&gt;=9,INDEX($CG:$CG,$DC613+9),"")</f>
      </c>
      <c r="CR613">
        <f>IF($DD613&gt;=10,INDEX($CG:$CG,$DC613+10),"")</f>
      </c>
      <c r="CS613">
        <f>IF($DD613&gt;=11,INDEX($CG:$CG,$DC613+11),"")</f>
      </c>
      <c r="CT613">
        <f>IF($DD613&gt;=12,INDEX($CG:$CG,$DC613+12),"")</f>
      </c>
      <c r="CU613">
        <f>IF($DD613&gt;=13,INDEX($CG:$CG,$DC613+13),"")</f>
      </c>
      <c r="CV613">
        <f>IF($DD613&gt;=14,INDEX($CG:$CG,$DC613+14),"")</f>
      </c>
      <c r="CW613">
        <f>IF($DD613&gt;=15,INDEX($CG:$CG,$DC613+15),"")</f>
      </c>
      <c r="CX613">
        <f>IF($DD613&gt;=16,INDEX($CG:$CG,$DC613+16),"")</f>
      </c>
      <c r="CY613">
        <f>IF($DD613&gt;=17,INDEX($CG:$CG,$DC613+17),"")</f>
      </c>
      <c r="CZ613">
        <f>IF($DD613&gt;=18,INDEX($CG:$CG,$DC613+18),"")</f>
      </c>
      <c r="DA613">
        <f>IF($DD613&gt;=19,INDEX($CG:$CG,$DC613+19),"")</f>
      </c>
      <c r="DB613">
        <f>IF($DD613&gt;=20,INDEX($CG:$CG,$DC613+20),"")</f>
      </c>
      <c r="DC613">
        <f>IFERROR(MATCH($CF613,$CG$2:$CG$1558,0)+1,0)</f>
      </c>
      <c r="DD613">
        <f>IFERROR(INDEX($CH$2:$CH$1558,MATCH($CF613,$CG$2:$CG$1558,0)),0)</f>
      </c>
      <c r="DE613">
        <f>IFERROR(INDEX($AL:$AL,MATCH($G613,$AK:$AK,0))&amp;"","")</f>
      </c>
      <c r="DI613">
        <f>IF($GL613&gt;=1,INDEX($DF:$DF,$GK613+1),"")</f>
      </c>
      <c r="DJ613">
        <f>IF($GL613&gt;=2,INDEX($DF:$DF,$GK613+2),"")</f>
      </c>
      <c r="DK613">
        <f>IF($GL613&gt;=3,INDEX($DF:$DF,$GK613+3),"")</f>
      </c>
      <c r="DL613">
        <f>IF($GL613&gt;=4,INDEX($DF:$DF,$GK613+4),"")</f>
      </c>
      <c r="DM613">
        <f>IF($GL613&gt;=5,INDEX($DF:$DF,$GK613+5),"")</f>
      </c>
      <c r="DN613">
        <f>IF($GL613&gt;=6,INDEX($DF:$DF,$GK613+6),"")</f>
      </c>
      <c r="DO613">
        <f>IF($GL613&gt;=7,INDEX($DF:$DF,$GK613+7),"")</f>
      </c>
      <c r="DP613">
        <f>IF($GL613&gt;=8,INDEX($DF:$DF,$GK613+8),"")</f>
      </c>
      <c r="DQ613">
        <f>IF($GL613&gt;=9,INDEX($DF:$DF,$GK613+9),"")</f>
      </c>
      <c r="DR613">
        <f>IF($GL613&gt;=10,INDEX($DF:$DF,$GK613+10),"")</f>
      </c>
      <c r="DS613">
        <f>IF($GL613&gt;=11,INDEX($DF:$DF,$GK613+11),"")</f>
      </c>
      <c r="DT613">
        <f>IF($GL613&gt;=12,INDEX($DF:$DF,$GK613+12),"")</f>
      </c>
      <c r="DU613">
        <f>IF($GL613&gt;=13,INDEX($DF:$DF,$GK613+13),"")</f>
      </c>
      <c r="DV613">
        <f>IF($GL613&gt;=14,INDEX($DF:$DF,$GK613+14),"")</f>
      </c>
      <c r="DW613">
        <f>IF($GL613&gt;=15,INDEX($DF:$DF,$GK613+15),"")</f>
      </c>
      <c r="DX613">
        <f>IF($GL613&gt;=16,INDEX($DF:$DF,$GK613+16),"")</f>
      </c>
      <c r="DY613">
        <f>IF($GL613&gt;=17,INDEX($DF:$DF,$GK613+17),"")</f>
      </c>
      <c r="DZ613">
        <f>IF($GL613&gt;=18,INDEX($DF:$DF,$GK613+18),"")</f>
      </c>
      <c r="EA613">
        <f>IF($GL613&gt;=19,INDEX($DF:$DF,$GK613+19),"")</f>
      </c>
      <c r="EB613">
        <f>IF($GL613&gt;=20,INDEX($DF:$DF,$GK613+20),"")</f>
      </c>
      <c r="EC613">
        <f>IF($GL613&gt;=21,INDEX($DF:$DF,$GK613+21),"")</f>
      </c>
      <c r="ED613">
        <f>IF($GL613&gt;=22,INDEX($DF:$DF,$GK613+22),"")</f>
      </c>
      <c r="EE613">
        <f>IF($GL613&gt;=23,INDEX($DF:$DF,$GK613+23),"")</f>
      </c>
      <c r="EF613">
        <f>IF($GL613&gt;=24,INDEX($DF:$DF,$GK613+24),"")</f>
      </c>
      <c r="EG613">
        <f>IF($GL613&gt;=25,INDEX($DF:$DF,$GK613+25),"")</f>
      </c>
      <c r="EH613">
        <f>IF($GL613&gt;=26,INDEX($DF:$DF,$GK613+26),"")</f>
      </c>
      <c r="EI613">
        <f>IF($GL613&gt;=27,INDEX($DF:$DF,$GK613+27),"")</f>
      </c>
      <c r="EJ613">
        <f>IF($GL613&gt;=28,INDEX($DF:$DF,$GK613+28),"")</f>
      </c>
      <c r="EK613">
        <f>IF($GL613&gt;=29,INDEX($DF:$DF,$GK613+29),"")</f>
      </c>
      <c r="EL613">
        <f>IF($GL613&gt;=30,INDEX($DF:$DF,$GK613+30),"")</f>
      </c>
      <c r="EM613">
        <f>IF($GL613&gt;=31,INDEX($DF:$DF,$GK613+31),"")</f>
      </c>
      <c r="EN613">
        <f>IF($GL613&gt;=32,INDEX($DF:$DF,$GK613+32),"")</f>
      </c>
      <c r="EO613">
        <f>IF($GL613&gt;=33,INDEX($DF:$DF,$GK613+33),"")</f>
      </c>
      <c r="EP613">
        <f>IF($GL613&gt;=34,INDEX($DF:$DF,$GK613+34),"")</f>
      </c>
      <c r="EQ613">
        <f>IF($GL613&gt;=35,INDEX($DF:$DF,$GK613+35),"")</f>
      </c>
      <c r="ER613">
        <f>IF($GL613&gt;=36,INDEX($DF:$DF,$GK613+36),"")</f>
      </c>
      <c r="ES613">
        <f>IF($GL613&gt;=37,INDEX($DF:$DF,$GK613+37),"")</f>
      </c>
      <c r="ET613">
        <f>IF($GL613&gt;=38,INDEX($DF:$DF,$GK613+38),"")</f>
      </c>
      <c r="EU613">
        <f>IF($GL613&gt;=39,INDEX($DF:$DF,$GK613+39),"")</f>
      </c>
      <c r="EV613">
        <f>IF($GL613&gt;=40,INDEX($DF:$DF,$GK613+40),"")</f>
      </c>
      <c r="EW613">
        <f>IF($GL613&gt;=1,INDEX($DG:$DG,$GK613+1),"")</f>
      </c>
      <c r="EX613">
        <f>IF($GL613&gt;=2,INDEX($DG:$DG,$GK613+2),"")</f>
      </c>
      <c r="EY613">
        <f>IF($GL613&gt;=3,INDEX($DG:$DG,$GK613+3),"")</f>
      </c>
      <c r="EZ613">
        <f>IF($GL613&gt;=4,INDEX($DG:$DG,$GK613+4),"")</f>
      </c>
      <c r="FA613">
        <f>IF($GL613&gt;=5,INDEX($DG:$DG,$GK613+5),"")</f>
      </c>
      <c r="FB613">
        <f>IF($GL613&gt;=6,INDEX($DG:$DG,$GK613+6),"")</f>
      </c>
      <c r="FC613">
        <f>IF($GL613&gt;=7,INDEX($DG:$DG,$GK613+7),"")</f>
      </c>
      <c r="FD613">
        <f>IF($GL613&gt;=8,INDEX($DG:$DG,$GK613+8),"")</f>
      </c>
      <c r="FE613">
        <f>IF($GL613&gt;=9,INDEX($DG:$DG,$GK613+9),"")</f>
      </c>
      <c r="FF613">
        <f>IF($GL613&gt;=10,INDEX($DG:$DG,$GK613+10),"")</f>
      </c>
      <c r="FG613">
        <f>IF($GL613&gt;=11,INDEX($DG:$DG,$GK613+11),"")</f>
      </c>
      <c r="FH613">
        <f>IF($GL613&gt;=12,INDEX($DG:$DG,$GK613+12),"")</f>
      </c>
      <c r="FI613">
        <f>IF($GL613&gt;=13,INDEX($DG:$DG,$GK613+13),"")</f>
      </c>
      <c r="FJ613">
        <f>IF($GL613&gt;=14,INDEX($DG:$DG,$GK613+14),"")</f>
      </c>
      <c r="FK613">
        <f>IF($GL613&gt;=15,INDEX($DG:$DG,$GK613+15),"")</f>
      </c>
      <c r="FL613">
        <f>IF($GL613&gt;=16,INDEX($DG:$DG,$GK613+16),"")</f>
      </c>
      <c r="FM613">
        <f>IF($GL613&gt;=17,INDEX($DG:$DG,$GK613+17),"")</f>
      </c>
      <c r="FN613">
        <f>IF($GL613&gt;=18,INDEX($DG:$DG,$GK613+18),"")</f>
      </c>
      <c r="FO613">
        <f>IF($GL613&gt;=19,INDEX($DG:$DG,$GK613+19),"")</f>
      </c>
      <c r="FP613">
        <f>IF($GL613&gt;=20,INDEX($DG:$DG,$GK613+20),"")</f>
      </c>
      <c r="FQ613">
        <f>IF($GL613&gt;=21,INDEX($DG:$DG,$GK613+21),"")</f>
      </c>
      <c r="FR613">
        <f>IF($GL613&gt;=22,INDEX($DG:$DG,$GK613+22),"")</f>
      </c>
      <c r="FS613">
        <f>IF($GL613&gt;=23,INDEX($DG:$DG,$GK613+23),"")</f>
      </c>
      <c r="FT613">
        <f>IF($GL613&gt;=24,INDEX($DG:$DG,$GK613+24),"")</f>
      </c>
      <c r="FU613">
        <f>IF($GL613&gt;=25,INDEX($DG:$DG,$GK613+25),"")</f>
      </c>
      <c r="FV613">
        <f>IF($GL613&gt;=26,INDEX($DG:$DG,$GK613+26),"")</f>
      </c>
      <c r="FW613">
        <f>IF($GL613&gt;=27,INDEX($DG:$DG,$GK613+27),"")</f>
      </c>
      <c r="FX613">
        <f>IF($GL613&gt;=28,INDEX($DG:$DG,$GK613+28),"")</f>
      </c>
      <c r="FY613">
        <f>IF($GL613&gt;=29,INDEX($DG:$DG,$GK613+29),"")</f>
      </c>
      <c r="FZ613">
        <f>IF($GL613&gt;=30,INDEX($DG:$DG,$GK613+30),"")</f>
      </c>
      <c r="GA613">
        <f>IF($GL613&gt;=31,INDEX($DG:$DG,$GK613+31),"")</f>
      </c>
      <c r="GB613">
        <f>IF($GL613&gt;=32,INDEX($DG:$DG,$GK613+32),"")</f>
      </c>
      <c r="GC613">
        <f>IF($GL613&gt;=33,INDEX($DG:$DG,$GK613+33),"")</f>
      </c>
      <c r="GD613">
        <f>IF($GL613&gt;=34,INDEX($DG:$DG,$GK613+34),"")</f>
      </c>
      <c r="GE613">
        <f>IF($GL613&gt;=35,INDEX($DG:$DG,$GK613+35),"")</f>
      </c>
      <c r="GF613">
        <f>IF($GL613&gt;=36,INDEX($DG:$DG,$GK613+36),"")</f>
      </c>
      <c r="GG613">
        <f>IF($GL613&gt;=37,INDEX($DG:$DG,$GK613+37),"")</f>
      </c>
      <c r="GH613">
        <f>IF($GL613&gt;=38,INDEX($DG:$DG,$GK613+38),"")</f>
      </c>
      <c r="GI613">
        <f>IF($GL613&gt;=39,INDEX($DG:$DG,$GK613+39),"")</f>
      </c>
      <c r="GJ613">
        <f>IF($GL613&gt;=40,INDEX($DG:$DG,$GK613+40),"")</f>
      </c>
      <c r="GK613">
        <f>IFERROR(MATCH($DE613,$DF$2:$DF$166,0)+1,0)</f>
      </c>
      <c r="GL613">
        <f>IFERROR(INDEX($DH$2:$DH$166,MATCH($DE613,$DF$2:$DF$166,0)),0)</f>
      </c>
      <c r="GM613">
        <f>IFERROR(MATCH($H613,$DI$613:$EV$613,0),0)</f>
      </c>
      <c r="GN613">
        <f>IF($GM613&gt;0,INDEX($EW$613:$GJ$613,$GM613),"")</f>
      </c>
      <c r="GO613" t="s">
        <v>1514</v>
      </c>
      <c r="GQ613">
        <f>IF($IZ613&gt;=1,INDEX($GO:$GO,$IY613+1),"")</f>
      </c>
      <c r="GR613">
        <f>IF($IZ613&gt;=2,INDEX($GO:$GO,$IY613+2),"")</f>
      </c>
      <c r="GS613">
        <f>IF($IZ613&gt;=3,INDEX($GO:$GO,$IY613+3),"")</f>
      </c>
      <c r="GT613">
        <f>IF($IZ613&gt;=4,INDEX($GO:$GO,$IY613+4),"")</f>
      </c>
      <c r="GU613">
        <f>IF($IZ613&gt;=5,INDEX($GO:$GO,$IY613+5),"")</f>
      </c>
      <c r="GV613">
        <f>IF($IZ613&gt;=6,INDEX($GO:$GO,$IY613+6),"")</f>
      </c>
      <c r="GW613">
        <f>IF($IZ613&gt;=7,INDEX($GO:$GO,$IY613+7),"")</f>
      </c>
      <c r="GX613">
        <f>IF($IZ613&gt;=8,INDEX($GO:$GO,$IY613+8),"")</f>
      </c>
      <c r="GY613">
        <f>IF($IZ613&gt;=9,INDEX($GO:$GO,$IY613+9),"")</f>
      </c>
      <c r="GZ613">
        <f>IF($IZ613&gt;=10,INDEX($GO:$GO,$IY613+10),"")</f>
      </c>
      <c r="HA613">
        <f>IF($IZ613&gt;=11,INDEX($GO:$GO,$IY613+11),"")</f>
      </c>
      <c r="HB613">
        <f>IF($IZ613&gt;=12,INDEX($GO:$GO,$IY613+12),"")</f>
      </c>
      <c r="HC613">
        <f>IF($IZ613&gt;=13,INDEX($GO:$GO,$IY613+13),"")</f>
      </c>
      <c r="HD613">
        <f>IF($IZ613&gt;=14,INDEX($GO:$GO,$IY613+14),"")</f>
      </c>
      <c r="HE613">
        <f>IF($IZ613&gt;=15,INDEX($GO:$GO,$IY613+15),"")</f>
      </c>
      <c r="HF613">
        <f>IF($IZ613&gt;=16,INDEX($GO:$GO,$IY613+16),"")</f>
      </c>
      <c r="HG613">
        <f>IF($IZ613&gt;=17,INDEX($GO:$GO,$IY613+17),"")</f>
      </c>
      <c r="HH613">
        <f>IF($IZ613&gt;=18,INDEX($GO:$GO,$IY613+18),"")</f>
      </c>
      <c r="HI613">
        <f>IF($IZ613&gt;=19,INDEX($GO:$GO,$IY613+19),"")</f>
      </c>
      <c r="HJ613">
        <f>IF($IZ613&gt;=20,INDEX($GO:$GO,$IY613+20),"")</f>
      </c>
      <c r="HK613">
        <f>IF($IZ613&gt;=21,INDEX($GO:$GO,$IY613+21),"")</f>
      </c>
      <c r="HL613">
        <f>IF($IZ613&gt;=22,INDEX($GO:$GO,$IY613+22),"")</f>
      </c>
      <c r="HM613">
        <f>IF($IZ613&gt;=23,INDEX($GO:$GO,$IY613+23),"")</f>
      </c>
      <c r="HN613">
        <f>IF($IZ613&gt;=24,INDEX($GO:$GO,$IY613+24),"")</f>
      </c>
      <c r="HO613">
        <f>IF($IZ613&gt;=25,INDEX($GO:$GO,$IY613+25),"")</f>
      </c>
      <c r="HP613">
        <f>IF($IZ613&gt;=26,INDEX($GO:$GO,$IY613+26),"")</f>
      </c>
      <c r="HQ613">
        <f>IF($IZ613&gt;=27,INDEX($GO:$GO,$IY613+27),"")</f>
      </c>
      <c r="HR613">
        <f>IF($IZ613&gt;=28,INDEX($GO:$GO,$IY613+28),"")</f>
      </c>
      <c r="HS613">
        <f>IF($IZ613&gt;=29,INDEX($GO:$GO,$IY613+29),"")</f>
      </c>
      <c r="HT613">
        <f>IF($IZ613&gt;=30,INDEX($GO:$GO,$IY613+30),"")</f>
      </c>
      <c r="HU613">
        <f>IF($IZ613&gt;=31,INDEX($GO:$GO,$IY613+31),"")</f>
      </c>
      <c r="HV613">
        <f>IF($IZ613&gt;=32,INDEX($GO:$GO,$IY613+32),"")</f>
      </c>
      <c r="HW613">
        <f>IF($IZ613&gt;=33,INDEX($GO:$GO,$IY613+33),"")</f>
      </c>
      <c r="HX613">
        <f>IF($IZ613&gt;=34,INDEX($GO:$GO,$IY613+34),"")</f>
      </c>
      <c r="HY613">
        <f>IF($IZ613&gt;=35,INDEX($GO:$GO,$IY613+35),"")</f>
      </c>
      <c r="HZ613">
        <f>IF($IZ613&gt;=36,INDEX($GO:$GO,$IY613+36),"")</f>
      </c>
      <c r="IA613">
        <f>IF($IZ613&gt;=37,INDEX($GO:$GO,$IY613+37),"")</f>
      </c>
      <c r="IB613">
        <f>IF($IZ613&gt;=38,INDEX($GO:$GO,$IY613+38),"")</f>
      </c>
      <c r="IC613">
        <f>IF($IZ613&gt;=39,INDEX($GO:$GO,$IY613+39),"")</f>
      </c>
      <c r="ID613">
        <f>IF($IZ613&gt;=40,INDEX($GO:$GO,$IY613+40),"")</f>
      </c>
      <c r="IE613">
        <f>IF($IZ613&gt;=41,INDEX($GO:$GO,$IY613+41),"")</f>
      </c>
      <c r="IF613">
        <f>IF($IZ613&gt;=42,INDEX($GO:$GO,$IY613+42),"")</f>
      </c>
      <c r="IG613">
        <f>IF($IZ613&gt;=43,INDEX($GO:$GO,$IY613+43),"")</f>
      </c>
      <c r="IH613">
        <f>IF($IZ613&gt;=44,INDEX($GO:$GO,$IY613+44),"")</f>
      </c>
      <c r="II613">
        <f>IF($IZ613&gt;=45,INDEX($GO:$GO,$IY613+45),"")</f>
      </c>
      <c r="IJ613">
        <f>IF($IZ613&gt;=46,INDEX($GO:$GO,$IY613+46),"")</f>
      </c>
      <c r="IK613">
        <f>IF($IZ613&gt;=47,INDEX($GO:$GO,$IY613+47),"")</f>
      </c>
      <c r="IL613">
        <f>IF($IZ613&gt;=48,INDEX($GO:$GO,$IY613+48),"")</f>
      </c>
      <c r="IM613">
        <f>IF($IZ613&gt;=49,INDEX($GO:$GO,$IY613+49),"")</f>
      </c>
      <c r="IN613">
        <f>IF($IZ613&gt;=50,INDEX($GO:$GO,$IY613+50),"")</f>
      </c>
      <c r="IO613">
        <f>IF($IZ613&gt;=51,INDEX($GO:$GO,$IY613+51),"")</f>
      </c>
      <c r="IP613">
        <f>IF($IZ613&gt;=52,INDEX($GO:$GO,$IY613+52),"")</f>
      </c>
      <c r="IQ613">
        <f>IF($IZ613&gt;=53,INDEX($GO:$GO,$IY613+53),"")</f>
      </c>
      <c r="IR613">
        <f>IF($IZ613&gt;=54,INDEX($GO:$GO,$IY613+54),"")</f>
      </c>
      <c r="IS613">
        <f>IF($IZ613&gt;=55,INDEX($GO:$GO,$IY613+55),"")</f>
      </c>
      <c r="IT613">
        <f>IF($IZ613&gt;=56,INDEX($GO:$GO,$IY613+56),"")</f>
      </c>
      <c r="IU613">
        <f>IF($IZ613&gt;=57,INDEX($GO:$GO,$IY613+57),"")</f>
      </c>
      <c r="IV613">
        <f>IF($IZ613&gt;=58,INDEX($GO:$GO,$IY613+58),"")</f>
      </c>
      <c r="IW613">
        <f>IF($IZ613&gt;=59,INDEX($GO:$GO,$IY613+59),"")</f>
      </c>
      <c r="IX613">
        <f>IF($IZ613&gt;=60,INDEX($GO:$GO,$IY613+60),"")</f>
      </c>
      <c r="IY613">
        <f>IFERROR(MATCH($GN613,$GO$2:$GO$827,0)+1,0)</f>
      </c>
      <c r="IZ613">
        <f>IFERROR(INDEX($GP$2:$GP$827,MATCH($GN613,$GO$2:$GO$827,0)),0)</f>
      </c>
      <c r="JA613" t="s">
        <v>23</v>
      </c>
      <c r="JB613" t="s">
        <v>23</v>
      </c>
    </row>
    <row r="614" spans="1:262" x14ac:dyDescent="0.25">
      <c r="F614" s="1"/>
      <c r="G614" s="1"/>
      <c r="H614" s="1"/>
      <c r="I614" s="1"/>
      <c r="J614" s="1">
        <f>IFERROR(IF(FIND(" - ",$F614)&gt;0,MID($F614,FIND(" - ",$F614)+3,LEN($F614)),""),"")</f>
      </c>
      <c r="L614" s="1"/>
      <c r="N614" t="s">
        <v>23</v>
      </c>
      <c r="P614">
        <f>IF(OR($N614="",$O614=""),"",IFERROR($N614/$O614,0))</f>
      </c>
      <c r="Q614">
        <f>IF($N614="","",
IF($G614="","",
IF(ISNUMBER(SEARCH("exempt",LOWER($G614))),0,
$N614*(VALUE(SUBSTITUTE($G614,"%",""))/100))))</f>
      </c>
      <c r="W614">
        <f>IF($N614="","",
SUM($N614,$Q614,$U614,$R614,$T614)-
IF($V614="",0,VALUE($V614)))</f>
      </c>
      <c r="AE614" t="s">
        <v>1709</v>
      </c>
      <c r="AJ614" t="s">
        <v>1710</v>
      </c>
      <c r="AM614">
        <f>IFERROR(LEFT($F614,FIND(" - ",$F614)-1),$F614)</f>
      </c>
      <c r="AP614">
        <f>IF($CE614&gt;=1,INDEX($AN:$AN,$CD614+1),"")</f>
      </c>
      <c r="AQ614">
        <f>IF($CE614&gt;=2,INDEX($AN:$AN,$CD614+2),"")</f>
      </c>
      <c r="AR614">
        <f>IF($CE614&gt;=3,INDEX($AN:$AN,$CD614+3),"")</f>
      </c>
      <c r="AS614">
        <f>IF($CE614&gt;=4,INDEX($AN:$AN,$CD614+4),"")</f>
      </c>
      <c r="AT614">
        <f>IF($CE614&gt;=5,INDEX($AN:$AN,$CD614+5),"")</f>
      </c>
      <c r="AU614">
        <f>IF($CE614&gt;=6,INDEX($AN:$AN,$CD614+6),"")</f>
      </c>
      <c r="AV614">
        <f>IF($CE614&gt;=7,INDEX($AN:$AN,$CD614+7),"")</f>
      </c>
      <c r="AW614">
        <f>IF($CE614&gt;=8,INDEX($AN:$AN,$CD614+8),"")</f>
      </c>
      <c r="AX614">
        <f>IF($CE614&gt;=9,INDEX($AN:$AN,$CD614+9),"")</f>
      </c>
      <c r="AY614">
        <f>IF($CE614&gt;=10,INDEX($AN:$AN,$CD614+10),"")</f>
      </c>
      <c r="AZ614">
        <f>IF($CE614&gt;=11,INDEX($AN:$AN,$CD614+11),"")</f>
      </c>
      <c r="BA614">
        <f>IF($CE614&gt;=12,INDEX($AN:$AN,$CD614+12),"")</f>
      </c>
      <c r="BB614">
        <f>IF($CE614&gt;=13,INDEX($AN:$AN,$CD614+13),"")</f>
      </c>
      <c r="BC614">
        <f>IF($CE614&gt;=14,INDEX($AN:$AN,$CD614+14),"")</f>
      </c>
      <c r="BD614">
        <f>IF($CE614&gt;=15,INDEX($AN:$AN,$CD614+15),"")</f>
      </c>
      <c r="BE614">
        <f>IF($CE614&gt;=16,INDEX($AN:$AN,$CD614+16),"")</f>
      </c>
      <c r="BF614">
        <f>IF($CE614&gt;=17,INDEX($AN:$AN,$CD614+17),"")</f>
      </c>
      <c r="BG614">
        <f>IF($CE614&gt;=18,INDEX($AN:$AN,$CD614+18),"")</f>
      </c>
      <c r="BH614">
        <f>IF($CE614&gt;=19,INDEX($AN:$AN,$CD614+19),"")</f>
      </c>
      <c r="BI614">
        <f>IF($CE614&gt;=20,INDEX($AN:$AN,$CD614+20),"")</f>
      </c>
      <c r="BJ614">
        <f>IF($CE614&gt;=21,INDEX($AN:$AN,$CD614+21),"")</f>
      </c>
      <c r="BK614">
        <f>IF($CE614&gt;=22,INDEX($AN:$AN,$CD614+22),"")</f>
      </c>
      <c r="BL614">
        <f>IF($CE614&gt;=23,INDEX($AN:$AN,$CD614+23),"")</f>
      </c>
      <c r="BM614">
        <f>IF($CE614&gt;=24,INDEX($AN:$AN,$CD614+24),"")</f>
      </c>
      <c r="BN614">
        <f>IF($CE614&gt;=25,INDEX($AN:$AN,$CD614+25),"")</f>
      </c>
      <c r="BO614">
        <f>IF($CE614&gt;=26,INDEX($AN:$AN,$CD614+26),"")</f>
      </c>
      <c r="BP614">
        <f>IF($CE614&gt;=27,INDEX($AN:$AN,$CD614+27),"")</f>
      </c>
      <c r="BQ614">
        <f>IF($CE614&gt;=28,INDEX($AN:$AN,$CD614+28),"")</f>
      </c>
      <c r="BR614">
        <f>IF($CE614&gt;=29,INDEX($AN:$AN,$CD614+29),"")</f>
      </c>
      <c r="BS614">
        <f>IF($CE614&gt;=30,INDEX($AN:$AN,$CD614+30),"")</f>
      </c>
      <c r="BT614">
        <f>IF($CE614&gt;=31,INDEX($AN:$AN,$CD614+31),"")</f>
      </c>
      <c r="BU614">
        <f>IF($CE614&gt;=32,INDEX($AN:$AN,$CD614+32),"")</f>
      </c>
      <c r="BV614">
        <f>IF($CE614&gt;=33,INDEX($AN:$AN,$CD614+33),"")</f>
      </c>
      <c r="BW614">
        <f>IF($CE614&gt;=34,INDEX($AN:$AN,$CD614+34),"")</f>
      </c>
      <c r="BX614">
        <f>IF($CE614&gt;=35,INDEX($AN:$AN,$CD614+35),"")</f>
      </c>
      <c r="BY614">
        <f>IF($CE614&gt;=36,INDEX($AN:$AN,$CD614+36),"")</f>
      </c>
      <c r="BZ614">
        <f>IF($CE614&gt;=37,INDEX($AN:$AN,$CD614+37),"")</f>
      </c>
      <c r="CA614">
        <f>IF($CE614&gt;=38,INDEX($AN:$AN,$CD614+38),"")</f>
      </c>
      <c r="CB614">
        <f>IF($CE614&gt;=39,INDEX($AN:$AN,$CD614+39),"")</f>
      </c>
      <c r="CC614">
        <f>IF($CE614&gt;=40,INDEX($AN:$AN,$CD614+40),"")</f>
      </c>
      <c r="CD614">
        <f>IFERROR(MATCH($AM614,$AN$2:$AN$133,0)+1,0)</f>
      </c>
      <c r="CE614">
        <f>IFERROR(INDEX($AO$2:$AO$133,MATCH($AM614,$AN$2:$AN$133,0)),0)</f>
      </c>
      <c r="CF614">
        <f>IFERROR(LEFT($K614,FIND(" - ",$K614)-1),$K614)</f>
      </c>
      <c r="CG614" t="s">
        <v>1711</v>
      </c>
      <c r="CH614">
        <v>1</v>
      </c>
      <c r="CI614">
        <f>IF($DD614&gt;=1,INDEX($CG:$CG,$DC614+1),"")</f>
      </c>
      <c r="CJ614">
        <f>IF($DD614&gt;=2,INDEX($CG:$CG,$DC614+2),"")</f>
      </c>
      <c r="CK614">
        <f>IF($DD614&gt;=3,INDEX($CG:$CG,$DC614+3),"")</f>
      </c>
      <c r="CL614">
        <f>IF($DD614&gt;=4,INDEX($CG:$CG,$DC614+4),"")</f>
      </c>
      <c r="CM614">
        <f>IF($DD614&gt;=5,INDEX($CG:$CG,$DC614+5),"")</f>
      </c>
      <c r="CN614">
        <f>IF($DD614&gt;=6,INDEX($CG:$CG,$DC614+6),"")</f>
      </c>
      <c r="CO614">
        <f>IF($DD614&gt;=7,INDEX($CG:$CG,$DC614+7),"")</f>
      </c>
      <c r="CP614">
        <f>IF($DD614&gt;=8,INDEX($CG:$CG,$DC614+8),"")</f>
      </c>
      <c r="CQ614">
        <f>IF($DD614&gt;=9,INDEX($CG:$CG,$DC614+9),"")</f>
      </c>
      <c r="CR614">
        <f>IF($DD614&gt;=10,INDEX($CG:$CG,$DC614+10),"")</f>
      </c>
      <c r="CS614">
        <f>IF($DD614&gt;=11,INDEX($CG:$CG,$DC614+11),"")</f>
      </c>
      <c r="CT614">
        <f>IF($DD614&gt;=12,INDEX($CG:$CG,$DC614+12),"")</f>
      </c>
      <c r="CU614">
        <f>IF($DD614&gt;=13,INDEX($CG:$CG,$DC614+13),"")</f>
      </c>
      <c r="CV614">
        <f>IF($DD614&gt;=14,INDEX($CG:$CG,$DC614+14),"")</f>
      </c>
      <c r="CW614">
        <f>IF($DD614&gt;=15,INDEX($CG:$CG,$DC614+15),"")</f>
      </c>
      <c r="CX614">
        <f>IF($DD614&gt;=16,INDEX($CG:$CG,$DC614+16),"")</f>
      </c>
      <c r="CY614">
        <f>IF($DD614&gt;=17,INDEX($CG:$CG,$DC614+17),"")</f>
      </c>
      <c r="CZ614">
        <f>IF($DD614&gt;=18,INDEX($CG:$CG,$DC614+18),"")</f>
      </c>
      <c r="DA614">
        <f>IF($DD614&gt;=19,INDEX($CG:$CG,$DC614+19),"")</f>
      </c>
      <c r="DB614">
        <f>IF($DD614&gt;=20,INDEX($CG:$CG,$DC614+20),"")</f>
      </c>
      <c r="DC614">
        <f>IFERROR(MATCH($CF614,$CG$2:$CG$1558,0)+1,0)</f>
      </c>
      <c r="DD614">
        <f>IFERROR(INDEX($CH$2:$CH$1558,MATCH($CF614,$CG$2:$CG$1558,0)),0)</f>
      </c>
      <c r="DE614">
        <f>IFERROR(INDEX($AL:$AL,MATCH($G614,$AK:$AK,0))&amp;"","")</f>
      </c>
      <c r="DI614">
        <f>IF($GL614&gt;=1,INDEX($DF:$DF,$GK614+1),"")</f>
      </c>
      <c r="DJ614">
        <f>IF($GL614&gt;=2,INDEX($DF:$DF,$GK614+2),"")</f>
      </c>
      <c r="DK614">
        <f>IF($GL614&gt;=3,INDEX($DF:$DF,$GK614+3),"")</f>
      </c>
      <c r="DL614">
        <f>IF($GL614&gt;=4,INDEX($DF:$DF,$GK614+4),"")</f>
      </c>
      <c r="DM614">
        <f>IF($GL614&gt;=5,INDEX($DF:$DF,$GK614+5),"")</f>
      </c>
      <c r="DN614">
        <f>IF($GL614&gt;=6,INDEX($DF:$DF,$GK614+6),"")</f>
      </c>
      <c r="DO614">
        <f>IF($GL614&gt;=7,INDEX($DF:$DF,$GK614+7),"")</f>
      </c>
      <c r="DP614">
        <f>IF($GL614&gt;=8,INDEX($DF:$DF,$GK614+8),"")</f>
      </c>
      <c r="DQ614">
        <f>IF($GL614&gt;=9,INDEX($DF:$DF,$GK614+9),"")</f>
      </c>
      <c r="DR614">
        <f>IF($GL614&gt;=10,INDEX($DF:$DF,$GK614+10),"")</f>
      </c>
      <c r="DS614">
        <f>IF($GL614&gt;=11,INDEX($DF:$DF,$GK614+11),"")</f>
      </c>
      <c r="DT614">
        <f>IF($GL614&gt;=12,INDEX($DF:$DF,$GK614+12),"")</f>
      </c>
      <c r="DU614">
        <f>IF($GL614&gt;=13,INDEX($DF:$DF,$GK614+13),"")</f>
      </c>
      <c r="DV614">
        <f>IF($GL614&gt;=14,INDEX($DF:$DF,$GK614+14),"")</f>
      </c>
      <c r="DW614">
        <f>IF($GL614&gt;=15,INDEX($DF:$DF,$GK614+15),"")</f>
      </c>
      <c r="DX614">
        <f>IF($GL614&gt;=16,INDEX($DF:$DF,$GK614+16),"")</f>
      </c>
      <c r="DY614">
        <f>IF($GL614&gt;=17,INDEX($DF:$DF,$GK614+17),"")</f>
      </c>
      <c r="DZ614">
        <f>IF($GL614&gt;=18,INDEX($DF:$DF,$GK614+18),"")</f>
      </c>
      <c r="EA614">
        <f>IF($GL614&gt;=19,INDEX($DF:$DF,$GK614+19),"")</f>
      </c>
      <c r="EB614">
        <f>IF($GL614&gt;=20,INDEX($DF:$DF,$GK614+20),"")</f>
      </c>
      <c r="EC614">
        <f>IF($GL614&gt;=21,INDEX($DF:$DF,$GK614+21),"")</f>
      </c>
      <c r="ED614">
        <f>IF($GL614&gt;=22,INDEX($DF:$DF,$GK614+22),"")</f>
      </c>
      <c r="EE614">
        <f>IF($GL614&gt;=23,INDEX($DF:$DF,$GK614+23),"")</f>
      </c>
      <c r="EF614">
        <f>IF($GL614&gt;=24,INDEX($DF:$DF,$GK614+24),"")</f>
      </c>
      <c r="EG614">
        <f>IF($GL614&gt;=25,INDEX($DF:$DF,$GK614+25),"")</f>
      </c>
      <c r="EH614">
        <f>IF($GL614&gt;=26,INDEX($DF:$DF,$GK614+26),"")</f>
      </c>
      <c r="EI614">
        <f>IF($GL614&gt;=27,INDEX($DF:$DF,$GK614+27),"")</f>
      </c>
      <c r="EJ614">
        <f>IF($GL614&gt;=28,INDEX($DF:$DF,$GK614+28),"")</f>
      </c>
      <c r="EK614">
        <f>IF($GL614&gt;=29,INDEX($DF:$DF,$GK614+29),"")</f>
      </c>
      <c r="EL614">
        <f>IF($GL614&gt;=30,INDEX($DF:$DF,$GK614+30),"")</f>
      </c>
      <c r="EM614">
        <f>IF($GL614&gt;=31,INDEX($DF:$DF,$GK614+31),"")</f>
      </c>
      <c r="EN614">
        <f>IF($GL614&gt;=32,INDEX($DF:$DF,$GK614+32),"")</f>
      </c>
      <c r="EO614">
        <f>IF($GL614&gt;=33,INDEX($DF:$DF,$GK614+33),"")</f>
      </c>
      <c r="EP614">
        <f>IF($GL614&gt;=34,INDEX($DF:$DF,$GK614+34),"")</f>
      </c>
      <c r="EQ614">
        <f>IF($GL614&gt;=35,INDEX($DF:$DF,$GK614+35),"")</f>
      </c>
      <c r="ER614">
        <f>IF($GL614&gt;=36,INDEX($DF:$DF,$GK614+36),"")</f>
      </c>
      <c r="ES614">
        <f>IF($GL614&gt;=37,INDEX($DF:$DF,$GK614+37),"")</f>
      </c>
      <c r="ET614">
        <f>IF($GL614&gt;=38,INDEX($DF:$DF,$GK614+38),"")</f>
      </c>
      <c r="EU614">
        <f>IF($GL614&gt;=39,INDEX($DF:$DF,$GK614+39),"")</f>
      </c>
      <c r="EV614">
        <f>IF($GL614&gt;=40,INDEX($DF:$DF,$GK614+40),"")</f>
      </c>
      <c r="EW614">
        <f>IF($GL614&gt;=1,INDEX($DG:$DG,$GK614+1),"")</f>
      </c>
      <c r="EX614">
        <f>IF($GL614&gt;=2,INDEX($DG:$DG,$GK614+2),"")</f>
      </c>
      <c r="EY614">
        <f>IF($GL614&gt;=3,INDEX($DG:$DG,$GK614+3),"")</f>
      </c>
      <c r="EZ614">
        <f>IF($GL614&gt;=4,INDEX($DG:$DG,$GK614+4),"")</f>
      </c>
      <c r="FA614">
        <f>IF($GL614&gt;=5,INDEX($DG:$DG,$GK614+5),"")</f>
      </c>
      <c r="FB614">
        <f>IF($GL614&gt;=6,INDEX($DG:$DG,$GK614+6),"")</f>
      </c>
      <c r="FC614">
        <f>IF($GL614&gt;=7,INDEX($DG:$DG,$GK614+7),"")</f>
      </c>
      <c r="FD614">
        <f>IF($GL614&gt;=8,INDEX($DG:$DG,$GK614+8),"")</f>
      </c>
      <c r="FE614">
        <f>IF($GL614&gt;=9,INDEX($DG:$DG,$GK614+9),"")</f>
      </c>
      <c r="FF614">
        <f>IF($GL614&gt;=10,INDEX($DG:$DG,$GK614+10),"")</f>
      </c>
      <c r="FG614">
        <f>IF($GL614&gt;=11,INDEX($DG:$DG,$GK614+11),"")</f>
      </c>
      <c r="FH614">
        <f>IF($GL614&gt;=12,INDEX($DG:$DG,$GK614+12),"")</f>
      </c>
      <c r="FI614">
        <f>IF($GL614&gt;=13,INDEX($DG:$DG,$GK614+13),"")</f>
      </c>
      <c r="FJ614">
        <f>IF($GL614&gt;=14,INDEX($DG:$DG,$GK614+14),"")</f>
      </c>
      <c r="FK614">
        <f>IF($GL614&gt;=15,INDEX($DG:$DG,$GK614+15),"")</f>
      </c>
      <c r="FL614">
        <f>IF($GL614&gt;=16,INDEX($DG:$DG,$GK614+16),"")</f>
      </c>
      <c r="FM614">
        <f>IF($GL614&gt;=17,INDEX($DG:$DG,$GK614+17),"")</f>
      </c>
      <c r="FN614">
        <f>IF($GL614&gt;=18,INDEX($DG:$DG,$GK614+18),"")</f>
      </c>
      <c r="FO614">
        <f>IF($GL614&gt;=19,INDEX($DG:$DG,$GK614+19),"")</f>
      </c>
      <c r="FP614">
        <f>IF($GL614&gt;=20,INDEX($DG:$DG,$GK614+20),"")</f>
      </c>
      <c r="FQ614">
        <f>IF($GL614&gt;=21,INDEX($DG:$DG,$GK614+21),"")</f>
      </c>
      <c r="FR614">
        <f>IF($GL614&gt;=22,INDEX($DG:$DG,$GK614+22),"")</f>
      </c>
      <c r="FS614">
        <f>IF($GL614&gt;=23,INDEX($DG:$DG,$GK614+23),"")</f>
      </c>
      <c r="FT614">
        <f>IF($GL614&gt;=24,INDEX($DG:$DG,$GK614+24),"")</f>
      </c>
      <c r="FU614">
        <f>IF($GL614&gt;=25,INDEX($DG:$DG,$GK614+25),"")</f>
      </c>
      <c r="FV614">
        <f>IF($GL614&gt;=26,INDEX($DG:$DG,$GK614+26),"")</f>
      </c>
      <c r="FW614">
        <f>IF($GL614&gt;=27,INDEX($DG:$DG,$GK614+27),"")</f>
      </c>
      <c r="FX614">
        <f>IF($GL614&gt;=28,INDEX($DG:$DG,$GK614+28),"")</f>
      </c>
      <c r="FY614">
        <f>IF($GL614&gt;=29,INDEX($DG:$DG,$GK614+29),"")</f>
      </c>
      <c r="FZ614">
        <f>IF($GL614&gt;=30,INDEX($DG:$DG,$GK614+30),"")</f>
      </c>
      <c r="GA614">
        <f>IF($GL614&gt;=31,INDEX($DG:$DG,$GK614+31),"")</f>
      </c>
      <c r="GB614">
        <f>IF($GL614&gt;=32,INDEX($DG:$DG,$GK614+32),"")</f>
      </c>
      <c r="GC614">
        <f>IF($GL614&gt;=33,INDEX($DG:$DG,$GK614+33),"")</f>
      </c>
      <c r="GD614">
        <f>IF($GL614&gt;=34,INDEX($DG:$DG,$GK614+34),"")</f>
      </c>
      <c r="GE614">
        <f>IF($GL614&gt;=35,INDEX($DG:$DG,$GK614+35),"")</f>
      </c>
      <c r="GF614">
        <f>IF($GL614&gt;=36,INDEX($DG:$DG,$GK614+36),"")</f>
      </c>
      <c r="GG614">
        <f>IF($GL614&gt;=37,INDEX($DG:$DG,$GK614+37),"")</f>
      </c>
      <c r="GH614">
        <f>IF($GL614&gt;=38,INDEX($DG:$DG,$GK614+38),"")</f>
      </c>
      <c r="GI614">
        <f>IF($GL614&gt;=39,INDEX($DG:$DG,$GK614+39),"")</f>
      </c>
      <c r="GJ614">
        <f>IF($GL614&gt;=40,INDEX($DG:$DG,$GK614+40),"")</f>
      </c>
      <c r="GK614">
        <f>IFERROR(MATCH($DE614,$DF$2:$DF$166,0)+1,0)</f>
      </c>
      <c r="GL614">
        <f>IFERROR(INDEX($DH$2:$DH$166,MATCH($DE614,$DF$2:$DF$166,0)),0)</f>
      </c>
      <c r="GM614">
        <f>IFERROR(MATCH($H614,$DI$614:$EV$614,0),0)</f>
      </c>
      <c r="GN614">
        <f>IF($GM614&gt;0,INDEX($EW$614:$GJ$614,$GM614),"")</f>
      </c>
      <c r="GO614" t="s">
        <v>1599</v>
      </c>
      <c r="GQ614">
        <f>IF($IZ614&gt;=1,INDEX($GO:$GO,$IY614+1),"")</f>
      </c>
      <c r="GR614">
        <f>IF($IZ614&gt;=2,INDEX($GO:$GO,$IY614+2),"")</f>
      </c>
      <c r="GS614">
        <f>IF($IZ614&gt;=3,INDEX($GO:$GO,$IY614+3),"")</f>
      </c>
      <c r="GT614">
        <f>IF($IZ614&gt;=4,INDEX($GO:$GO,$IY614+4),"")</f>
      </c>
      <c r="GU614">
        <f>IF($IZ614&gt;=5,INDEX($GO:$GO,$IY614+5),"")</f>
      </c>
      <c r="GV614">
        <f>IF($IZ614&gt;=6,INDEX($GO:$GO,$IY614+6),"")</f>
      </c>
      <c r="GW614">
        <f>IF($IZ614&gt;=7,INDEX($GO:$GO,$IY614+7),"")</f>
      </c>
      <c r="GX614">
        <f>IF($IZ614&gt;=8,INDEX($GO:$GO,$IY614+8),"")</f>
      </c>
      <c r="GY614">
        <f>IF($IZ614&gt;=9,INDEX($GO:$GO,$IY614+9),"")</f>
      </c>
      <c r="GZ614">
        <f>IF($IZ614&gt;=10,INDEX($GO:$GO,$IY614+10),"")</f>
      </c>
      <c r="HA614">
        <f>IF($IZ614&gt;=11,INDEX($GO:$GO,$IY614+11),"")</f>
      </c>
      <c r="HB614">
        <f>IF($IZ614&gt;=12,INDEX($GO:$GO,$IY614+12),"")</f>
      </c>
      <c r="HC614">
        <f>IF($IZ614&gt;=13,INDEX($GO:$GO,$IY614+13),"")</f>
      </c>
      <c r="HD614">
        <f>IF($IZ614&gt;=14,INDEX($GO:$GO,$IY614+14),"")</f>
      </c>
      <c r="HE614">
        <f>IF($IZ614&gt;=15,INDEX($GO:$GO,$IY614+15),"")</f>
      </c>
      <c r="HF614">
        <f>IF($IZ614&gt;=16,INDEX($GO:$GO,$IY614+16),"")</f>
      </c>
      <c r="HG614">
        <f>IF($IZ614&gt;=17,INDEX($GO:$GO,$IY614+17),"")</f>
      </c>
      <c r="HH614">
        <f>IF($IZ614&gt;=18,INDEX($GO:$GO,$IY614+18),"")</f>
      </c>
      <c r="HI614">
        <f>IF($IZ614&gt;=19,INDEX($GO:$GO,$IY614+19),"")</f>
      </c>
      <c r="HJ614">
        <f>IF($IZ614&gt;=20,INDEX($GO:$GO,$IY614+20),"")</f>
      </c>
      <c r="HK614">
        <f>IF($IZ614&gt;=21,INDEX($GO:$GO,$IY614+21),"")</f>
      </c>
      <c r="HL614">
        <f>IF($IZ614&gt;=22,INDEX($GO:$GO,$IY614+22),"")</f>
      </c>
      <c r="HM614">
        <f>IF($IZ614&gt;=23,INDEX($GO:$GO,$IY614+23),"")</f>
      </c>
      <c r="HN614">
        <f>IF($IZ614&gt;=24,INDEX($GO:$GO,$IY614+24),"")</f>
      </c>
      <c r="HO614">
        <f>IF($IZ614&gt;=25,INDEX($GO:$GO,$IY614+25),"")</f>
      </c>
      <c r="HP614">
        <f>IF($IZ614&gt;=26,INDEX($GO:$GO,$IY614+26),"")</f>
      </c>
      <c r="HQ614">
        <f>IF($IZ614&gt;=27,INDEX($GO:$GO,$IY614+27),"")</f>
      </c>
      <c r="HR614">
        <f>IF($IZ614&gt;=28,INDEX($GO:$GO,$IY614+28),"")</f>
      </c>
      <c r="HS614">
        <f>IF($IZ614&gt;=29,INDEX($GO:$GO,$IY614+29),"")</f>
      </c>
      <c r="HT614">
        <f>IF($IZ614&gt;=30,INDEX($GO:$GO,$IY614+30),"")</f>
      </c>
      <c r="HU614">
        <f>IF($IZ614&gt;=31,INDEX($GO:$GO,$IY614+31),"")</f>
      </c>
      <c r="HV614">
        <f>IF($IZ614&gt;=32,INDEX($GO:$GO,$IY614+32),"")</f>
      </c>
      <c r="HW614">
        <f>IF($IZ614&gt;=33,INDEX($GO:$GO,$IY614+33),"")</f>
      </c>
      <c r="HX614">
        <f>IF($IZ614&gt;=34,INDEX($GO:$GO,$IY614+34),"")</f>
      </c>
      <c r="HY614">
        <f>IF($IZ614&gt;=35,INDEX($GO:$GO,$IY614+35),"")</f>
      </c>
      <c r="HZ614">
        <f>IF($IZ614&gt;=36,INDEX($GO:$GO,$IY614+36),"")</f>
      </c>
      <c r="IA614">
        <f>IF($IZ614&gt;=37,INDEX($GO:$GO,$IY614+37),"")</f>
      </c>
      <c r="IB614">
        <f>IF($IZ614&gt;=38,INDEX($GO:$GO,$IY614+38),"")</f>
      </c>
      <c r="IC614">
        <f>IF($IZ614&gt;=39,INDEX($GO:$GO,$IY614+39),"")</f>
      </c>
      <c r="ID614">
        <f>IF($IZ614&gt;=40,INDEX($GO:$GO,$IY614+40),"")</f>
      </c>
      <c r="IE614">
        <f>IF($IZ614&gt;=41,INDEX($GO:$GO,$IY614+41),"")</f>
      </c>
      <c r="IF614">
        <f>IF($IZ614&gt;=42,INDEX($GO:$GO,$IY614+42),"")</f>
      </c>
      <c r="IG614">
        <f>IF($IZ614&gt;=43,INDEX($GO:$GO,$IY614+43),"")</f>
      </c>
      <c r="IH614">
        <f>IF($IZ614&gt;=44,INDEX($GO:$GO,$IY614+44),"")</f>
      </c>
      <c r="II614">
        <f>IF($IZ614&gt;=45,INDEX($GO:$GO,$IY614+45),"")</f>
      </c>
      <c r="IJ614">
        <f>IF($IZ614&gt;=46,INDEX($GO:$GO,$IY614+46),"")</f>
      </c>
      <c r="IK614">
        <f>IF($IZ614&gt;=47,INDEX($GO:$GO,$IY614+47),"")</f>
      </c>
      <c r="IL614">
        <f>IF($IZ614&gt;=48,INDEX($GO:$GO,$IY614+48),"")</f>
      </c>
      <c r="IM614">
        <f>IF($IZ614&gt;=49,INDEX($GO:$GO,$IY614+49),"")</f>
      </c>
      <c r="IN614">
        <f>IF($IZ614&gt;=50,INDEX($GO:$GO,$IY614+50),"")</f>
      </c>
      <c r="IO614">
        <f>IF($IZ614&gt;=51,INDEX($GO:$GO,$IY614+51),"")</f>
      </c>
      <c r="IP614">
        <f>IF($IZ614&gt;=52,INDEX($GO:$GO,$IY614+52),"")</f>
      </c>
      <c r="IQ614">
        <f>IF($IZ614&gt;=53,INDEX($GO:$GO,$IY614+53),"")</f>
      </c>
      <c r="IR614">
        <f>IF($IZ614&gt;=54,INDEX($GO:$GO,$IY614+54),"")</f>
      </c>
      <c r="IS614">
        <f>IF($IZ614&gt;=55,INDEX($GO:$GO,$IY614+55),"")</f>
      </c>
      <c r="IT614">
        <f>IF($IZ614&gt;=56,INDEX($GO:$GO,$IY614+56),"")</f>
      </c>
      <c r="IU614">
        <f>IF($IZ614&gt;=57,INDEX($GO:$GO,$IY614+57),"")</f>
      </c>
      <c r="IV614">
        <f>IF($IZ614&gt;=58,INDEX($GO:$GO,$IY614+58),"")</f>
      </c>
      <c r="IW614">
        <f>IF($IZ614&gt;=59,INDEX($GO:$GO,$IY614+59),"")</f>
      </c>
      <c r="IX614">
        <f>IF($IZ614&gt;=60,INDEX($GO:$GO,$IY614+60),"")</f>
      </c>
      <c r="IY614">
        <f>IFERROR(MATCH($GN614,$GO$2:$GO$827,0)+1,0)</f>
      </c>
      <c r="IZ614">
        <f>IFERROR(INDEX($GP$2:$GP$827,MATCH($GN614,$GO$2:$GO$827,0)),0)</f>
      </c>
      <c r="JA614" t="s">
        <v>23</v>
      </c>
      <c r="JB614" t="s">
        <v>23</v>
      </c>
    </row>
    <row r="615" spans="1:262" x14ac:dyDescent="0.25">
      <c r="F615" s="1"/>
      <c r="G615" s="1"/>
      <c r="H615" s="1"/>
      <c r="I615" s="1"/>
      <c r="J615" s="1">
        <f>IFERROR(IF(FIND(" - ",$F615)&gt;0,MID($F615,FIND(" - ",$F615)+3,LEN($F615)),""),"")</f>
      </c>
      <c r="L615" s="1"/>
      <c r="N615" t="s">
        <v>23</v>
      </c>
      <c r="P615">
        <f>IF(OR($N615="",$O615=""),"",IFERROR($N615/$O615,0))</f>
      </c>
      <c r="Q615">
        <f>IF($N615="","",
IF($G615="","",
IF(ISNUMBER(SEARCH("exempt",LOWER($G615))),0,
$N615*(VALUE(SUBSTITUTE($G615,"%",""))/100))))</f>
      </c>
      <c r="W615">
        <f>IF($N615="","",
SUM($N615,$Q615,$U615,$R615,$T615)-
IF($V615="",0,VALUE($V615)))</f>
      </c>
      <c r="AE615" t="s">
        <v>1712</v>
      </c>
      <c r="AJ615" t="s">
        <v>1713</v>
      </c>
      <c r="AM615">
        <f>IFERROR(LEFT($F615,FIND(" - ",$F615)-1),$F615)</f>
      </c>
      <c r="AP615">
        <f>IF($CE615&gt;=1,INDEX($AN:$AN,$CD615+1),"")</f>
      </c>
      <c r="AQ615">
        <f>IF($CE615&gt;=2,INDEX($AN:$AN,$CD615+2),"")</f>
      </c>
      <c r="AR615">
        <f>IF($CE615&gt;=3,INDEX($AN:$AN,$CD615+3),"")</f>
      </c>
      <c r="AS615">
        <f>IF($CE615&gt;=4,INDEX($AN:$AN,$CD615+4),"")</f>
      </c>
      <c r="AT615">
        <f>IF($CE615&gt;=5,INDEX($AN:$AN,$CD615+5),"")</f>
      </c>
      <c r="AU615">
        <f>IF($CE615&gt;=6,INDEX($AN:$AN,$CD615+6),"")</f>
      </c>
      <c r="AV615">
        <f>IF($CE615&gt;=7,INDEX($AN:$AN,$CD615+7),"")</f>
      </c>
      <c r="AW615">
        <f>IF($CE615&gt;=8,INDEX($AN:$AN,$CD615+8),"")</f>
      </c>
      <c r="AX615">
        <f>IF($CE615&gt;=9,INDEX($AN:$AN,$CD615+9),"")</f>
      </c>
      <c r="AY615">
        <f>IF($CE615&gt;=10,INDEX($AN:$AN,$CD615+10),"")</f>
      </c>
      <c r="AZ615">
        <f>IF($CE615&gt;=11,INDEX($AN:$AN,$CD615+11),"")</f>
      </c>
      <c r="BA615">
        <f>IF($CE615&gt;=12,INDEX($AN:$AN,$CD615+12),"")</f>
      </c>
      <c r="BB615">
        <f>IF($CE615&gt;=13,INDEX($AN:$AN,$CD615+13),"")</f>
      </c>
      <c r="BC615">
        <f>IF($CE615&gt;=14,INDEX($AN:$AN,$CD615+14),"")</f>
      </c>
      <c r="BD615">
        <f>IF($CE615&gt;=15,INDEX($AN:$AN,$CD615+15),"")</f>
      </c>
      <c r="BE615">
        <f>IF($CE615&gt;=16,INDEX($AN:$AN,$CD615+16),"")</f>
      </c>
      <c r="BF615">
        <f>IF($CE615&gt;=17,INDEX($AN:$AN,$CD615+17),"")</f>
      </c>
      <c r="BG615">
        <f>IF($CE615&gt;=18,INDEX($AN:$AN,$CD615+18),"")</f>
      </c>
      <c r="BH615">
        <f>IF($CE615&gt;=19,INDEX($AN:$AN,$CD615+19),"")</f>
      </c>
      <c r="BI615">
        <f>IF($CE615&gt;=20,INDEX($AN:$AN,$CD615+20),"")</f>
      </c>
      <c r="BJ615">
        <f>IF($CE615&gt;=21,INDEX($AN:$AN,$CD615+21),"")</f>
      </c>
      <c r="BK615">
        <f>IF($CE615&gt;=22,INDEX($AN:$AN,$CD615+22),"")</f>
      </c>
      <c r="BL615">
        <f>IF($CE615&gt;=23,INDEX($AN:$AN,$CD615+23),"")</f>
      </c>
      <c r="BM615">
        <f>IF($CE615&gt;=24,INDEX($AN:$AN,$CD615+24),"")</f>
      </c>
      <c r="BN615">
        <f>IF($CE615&gt;=25,INDEX($AN:$AN,$CD615+25),"")</f>
      </c>
      <c r="BO615">
        <f>IF($CE615&gt;=26,INDEX($AN:$AN,$CD615+26),"")</f>
      </c>
      <c r="BP615">
        <f>IF($CE615&gt;=27,INDEX($AN:$AN,$CD615+27),"")</f>
      </c>
      <c r="BQ615">
        <f>IF($CE615&gt;=28,INDEX($AN:$AN,$CD615+28),"")</f>
      </c>
      <c r="BR615">
        <f>IF($CE615&gt;=29,INDEX($AN:$AN,$CD615+29),"")</f>
      </c>
      <c r="BS615">
        <f>IF($CE615&gt;=30,INDEX($AN:$AN,$CD615+30),"")</f>
      </c>
      <c r="BT615">
        <f>IF($CE615&gt;=31,INDEX($AN:$AN,$CD615+31),"")</f>
      </c>
      <c r="BU615">
        <f>IF($CE615&gt;=32,INDEX($AN:$AN,$CD615+32),"")</f>
      </c>
      <c r="BV615">
        <f>IF($CE615&gt;=33,INDEX($AN:$AN,$CD615+33),"")</f>
      </c>
      <c r="BW615">
        <f>IF($CE615&gt;=34,INDEX($AN:$AN,$CD615+34),"")</f>
      </c>
      <c r="BX615">
        <f>IF($CE615&gt;=35,INDEX($AN:$AN,$CD615+35),"")</f>
      </c>
      <c r="BY615">
        <f>IF($CE615&gt;=36,INDEX($AN:$AN,$CD615+36),"")</f>
      </c>
      <c r="BZ615">
        <f>IF($CE615&gt;=37,INDEX($AN:$AN,$CD615+37),"")</f>
      </c>
      <c r="CA615">
        <f>IF($CE615&gt;=38,INDEX($AN:$AN,$CD615+38),"")</f>
      </c>
      <c r="CB615">
        <f>IF($CE615&gt;=39,INDEX($AN:$AN,$CD615+39),"")</f>
      </c>
      <c r="CC615">
        <f>IF($CE615&gt;=40,INDEX($AN:$AN,$CD615+40),"")</f>
      </c>
      <c r="CD615">
        <f>IFERROR(MATCH($AM615,$AN$2:$AN$133,0)+1,0)</f>
      </c>
      <c r="CE615">
        <f>IFERROR(INDEX($AO$2:$AO$133,MATCH($AM615,$AN$2:$AN$133,0)),0)</f>
      </c>
      <c r="CF615">
        <f>IFERROR(LEFT($K615,FIND(" - ",$K615)-1),$K615)</f>
      </c>
      <c r="CG615" t="s">
        <v>108</v>
      </c>
      <c r="CI615">
        <f>IF($DD615&gt;=1,INDEX($CG:$CG,$DC615+1),"")</f>
      </c>
      <c r="CJ615">
        <f>IF($DD615&gt;=2,INDEX($CG:$CG,$DC615+2),"")</f>
      </c>
      <c r="CK615">
        <f>IF($DD615&gt;=3,INDEX($CG:$CG,$DC615+3),"")</f>
      </c>
      <c r="CL615">
        <f>IF($DD615&gt;=4,INDEX($CG:$CG,$DC615+4),"")</f>
      </c>
      <c r="CM615">
        <f>IF($DD615&gt;=5,INDEX($CG:$CG,$DC615+5),"")</f>
      </c>
      <c r="CN615">
        <f>IF($DD615&gt;=6,INDEX($CG:$CG,$DC615+6),"")</f>
      </c>
      <c r="CO615">
        <f>IF($DD615&gt;=7,INDEX($CG:$CG,$DC615+7),"")</f>
      </c>
      <c r="CP615">
        <f>IF($DD615&gt;=8,INDEX($CG:$CG,$DC615+8),"")</f>
      </c>
      <c r="CQ615">
        <f>IF($DD615&gt;=9,INDEX($CG:$CG,$DC615+9),"")</f>
      </c>
      <c r="CR615">
        <f>IF($DD615&gt;=10,INDEX($CG:$CG,$DC615+10),"")</f>
      </c>
      <c r="CS615">
        <f>IF($DD615&gt;=11,INDEX($CG:$CG,$DC615+11),"")</f>
      </c>
      <c r="CT615">
        <f>IF($DD615&gt;=12,INDEX($CG:$CG,$DC615+12),"")</f>
      </c>
      <c r="CU615">
        <f>IF($DD615&gt;=13,INDEX($CG:$CG,$DC615+13),"")</f>
      </c>
      <c r="CV615">
        <f>IF($DD615&gt;=14,INDEX($CG:$CG,$DC615+14),"")</f>
      </c>
      <c r="CW615">
        <f>IF($DD615&gt;=15,INDEX($CG:$CG,$DC615+15),"")</f>
      </c>
      <c r="CX615">
        <f>IF($DD615&gt;=16,INDEX($CG:$CG,$DC615+16),"")</f>
      </c>
      <c r="CY615">
        <f>IF($DD615&gt;=17,INDEX($CG:$CG,$DC615+17),"")</f>
      </c>
      <c r="CZ615">
        <f>IF($DD615&gt;=18,INDEX($CG:$CG,$DC615+18),"")</f>
      </c>
      <c r="DA615">
        <f>IF($DD615&gt;=19,INDEX($CG:$CG,$DC615+19),"")</f>
      </c>
      <c r="DB615">
        <f>IF($DD615&gt;=20,INDEX($CG:$CG,$DC615+20),"")</f>
      </c>
      <c r="DC615">
        <f>IFERROR(MATCH($CF615,$CG$2:$CG$1558,0)+1,0)</f>
      </c>
      <c r="DD615">
        <f>IFERROR(INDEX($CH$2:$CH$1558,MATCH($CF615,$CG$2:$CG$1558,0)),0)</f>
      </c>
      <c r="DE615">
        <f>IFERROR(INDEX($AL:$AL,MATCH($G615,$AK:$AK,0))&amp;"","")</f>
      </c>
      <c r="DI615">
        <f>IF($GL615&gt;=1,INDEX($DF:$DF,$GK615+1),"")</f>
      </c>
      <c r="DJ615">
        <f>IF($GL615&gt;=2,INDEX($DF:$DF,$GK615+2),"")</f>
      </c>
      <c r="DK615">
        <f>IF($GL615&gt;=3,INDEX($DF:$DF,$GK615+3),"")</f>
      </c>
      <c r="DL615">
        <f>IF($GL615&gt;=4,INDEX($DF:$DF,$GK615+4),"")</f>
      </c>
      <c r="DM615">
        <f>IF($GL615&gt;=5,INDEX($DF:$DF,$GK615+5),"")</f>
      </c>
      <c r="DN615">
        <f>IF($GL615&gt;=6,INDEX($DF:$DF,$GK615+6),"")</f>
      </c>
      <c r="DO615">
        <f>IF($GL615&gt;=7,INDEX($DF:$DF,$GK615+7),"")</f>
      </c>
      <c r="DP615">
        <f>IF($GL615&gt;=8,INDEX($DF:$DF,$GK615+8),"")</f>
      </c>
      <c r="DQ615">
        <f>IF($GL615&gt;=9,INDEX($DF:$DF,$GK615+9),"")</f>
      </c>
      <c r="DR615">
        <f>IF($GL615&gt;=10,INDEX($DF:$DF,$GK615+10),"")</f>
      </c>
      <c r="DS615">
        <f>IF($GL615&gt;=11,INDEX($DF:$DF,$GK615+11),"")</f>
      </c>
      <c r="DT615">
        <f>IF($GL615&gt;=12,INDEX($DF:$DF,$GK615+12),"")</f>
      </c>
      <c r="DU615">
        <f>IF($GL615&gt;=13,INDEX($DF:$DF,$GK615+13),"")</f>
      </c>
      <c r="DV615">
        <f>IF($GL615&gt;=14,INDEX($DF:$DF,$GK615+14),"")</f>
      </c>
      <c r="DW615">
        <f>IF($GL615&gt;=15,INDEX($DF:$DF,$GK615+15),"")</f>
      </c>
      <c r="DX615">
        <f>IF($GL615&gt;=16,INDEX($DF:$DF,$GK615+16),"")</f>
      </c>
      <c r="DY615">
        <f>IF($GL615&gt;=17,INDEX($DF:$DF,$GK615+17),"")</f>
      </c>
      <c r="DZ615">
        <f>IF($GL615&gt;=18,INDEX($DF:$DF,$GK615+18),"")</f>
      </c>
      <c r="EA615">
        <f>IF($GL615&gt;=19,INDEX($DF:$DF,$GK615+19),"")</f>
      </c>
      <c r="EB615">
        <f>IF($GL615&gt;=20,INDEX($DF:$DF,$GK615+20),"")</f>
      </c>
      <c r="EC615">
        <f>IF($GL615&gt;=21,INDEX($DF:$DF,$GK615+21),"")</f>
      </c>
      <c r="ED615">
        <f>IF($GL615&gt;=22,INDEX($DF:$DF,$GK615+22),"")</f>
      </c>
      <c r="EE615">
        <f>IF($GL615&gt;=23,INDEX($DF:$DF,$GK615+23),"")</f>
      </c>
      <c r="EF615">
        <f>IF($GL615&gt;=24,INDEX($DF:$DF,$GK615+24),"")</f>
      </c>
      <c r="EG615">
        <f>IF($GL615&gt;=25,INDEX($DF:$DF,$GK615+25),"")</f>
      </c>
      <c r="EH615">
        <f>IF($GL615&gt;=26,INDEX($DF:$DF,$GK615+26),"")</f>
      </c>
      <c r="EI615">
        <f>IF($GL615&gt;=27,INDEX($DF:$DF,$GK615+27),"")</f>
      </c>
      <c r="EJ615">
        <f>IF($GL615&gt;=28,INDEX($DF:$DF,$GK615+28),"")</f>
      </c>
      <c r="EK615">
        <f>IF($GL615&gt;=29,INDEX($DF:$DF,$GK615+29),"")</f>
      </c>
      <c r="EL615">
        <f>IF($GL615&gt;=30,INDEX($DF:$DF,$GK615+30),"")</f>
      </c>
      <c r="EM615">
        <f>IF($GL615&gt;=31,INDEX($DF:$DF,$GK615+31),"")</f>
      </c>
      <c r="EN615">
        <f>IF($GL615&gt;=32,INDEX($DF:$DF,$GK615+32),"")</f>
      </c>
      <c r="EO615">
        <f>IF($GL615&gt;=33,INDEX($DF:$DF,$GK615+33),"")</f>
      </c>
      <c r="EP615">
        <f>IF($GL615&gt;=34,INDEX($DF:$DF,$GK615+34),"")</f>
      </c>
      <c r="EQ615">
        <f>IF($GL615&gt;=35,INDEX($DF:$DF,$GK615+35),"")</f>
      </c>
      <c r="ER615">
        <f>IF($GL615&gt;=36,INDEX($DF:$DF,$GK615+36),"")</f>
      </c>
      <c r="ES615">
        <f>IF($GL615&gt;=37,INDEX($DF:$DF,$GK615+37),"")</f>
      </c>
      <c r="ET615">
        <f>IF($GL615&gt;=38,INDEX($DF:$DF,$GK615+38),"")</f>
      </c>
      <c r="EU615">
        <f>IF($GL615&gt;=39,INDEX($DF:$DF,$GK615+39),"")</f>
      </c>
      <c r="EV615">
        <f>IF($GL615&gt;=40,INDEX($DF:$DF,$GK615+40),"")</f>
      </c>
      <c r="EW615">
        <f>IF($GL615&gt;=1,INDEX($DG:$DG,$GK615+1),"")</f>
      </c>
      <c r="EX615">
        <f>IF($GL615&gt;=2,INDEX($DG:$DG,$GK615+2),"")</f>
      </c>
      <c r="EY615">
        <f>IF($GL615&gt;=3,INDEX($DG:$DG,$GK615+3),"")</f>
      </c>
      <c r="EZ615">
        <f>IF($GL615&gt;=4,INDEX($DG:$DG,$GK615+4),"")</f>
      </c>
      <c r="FA615">
        <f>IF($GL615&gt;=5,INDEX($DG:$DG,$GK615+5),"")</f>
      </c>
      <c r="FB615">
        <f>IF($GL615&gt;=6,INDEX($DG:$DG,$GK615+6),"")</f>
      </c>
      <c r="FC615">
        <f>IF($GL615&gt;=7,INDEX($DG:$DG,$GK615+7),"")</f>
      </c>
      <c r="FD615">
        <f>IF($GL615&gt;=8,INDEX($DG:$DG,$GK615+8),"")</f>
      </c>
      <c r="FE615">
        <f>IF($GL615&gt;=9,INDEX($DG:$DG,$GK615+9),"")</f>
      </c>
      <c r="FF615">
        <f>IF($GL615&gt;=10,INDEX($DG:$DG,$GK615+10),"")</f>
      </c>
      <c r="FG615">
        <f>IF($GL615&gt;=11,INDEX($DG:$DG,$GK615+11),"")</f>
      </c>
      <c r="FH615">
        <f>IF($GL615&gt;=12,INDEX($DG:$DG,$GK615+12),"")</f>
      </c>
      <c r="FI615">
        <f>IF($GL615&gt;=13,INDEX($DG:$DG,$GK615+13),"")</f>
      </c>
      <c r="FJ615">
        <f>IF($GL615&gt;=14,INDEX($DG:$DG,$GK615+14),"")</f>
      </c>
      <c r="FK615">
        <f>IF($GL615&gt;=15,INDEX($DG:$DG,$GK615+15),"")</f>
      </c>
      <c r="FL615">
        <f>IF($GL615&gt;=16,INDEX($DG:$DG,$GK615+16),"")</f>
      </c>
      <c r="FM615">
        <f>IF($GL615&gt;=17,INDEX($DG:$DG,$GK615+17),"")</f>
      </c>
      <c r="FN615">
        <f>IF($GL615&gt;=18,INDEX($DG:$DG,$GK615+18),"")</f>
      </c>
      <c r="FO615">
        <f>IF($GL615&gt;=19,INDEX($DG:$DG,$GK615+19),"")</f>
      </c>
      <c r="FP615">
        <f>IF($GL615&gt;=20,INDEX($DG:$DG,$GK615+20),"")</f>
      </c>
      <c r="FQ615">
        <f>IF($GL615&gt;=21,INDEX($DG:$DG,$GK615+21),"")</f>
      </c>
      <c r="FR615">
        <f>IF($GL615&gt;=22,INDEX($DG:$DG,$GK615+22),"")</f>
      </c>
      <c r="FS615">
        <f>IF($GL615&gt;=23,INDEX($DG:$DG,$GK615+23),"")</f>
      </c>
      <c r="FT615">
        <f>IF($GL615&gt;=24,INDEX($DG:$DG,$GK615+24),"")</f>
      </c>
      <c r="FU615">
        <f>IF($GL615&gt;=25,INDEX($DG:$DG,$GK615+25),"")</f>
      </c>
      <c r="FV615">
        <f>IF($GL615&gt;=26,INDEX($DG:$DG,$GK615+26),"")</f>
      </c>
      <c r="FW615">
        <f>IF($GL615&gt;=27,INDEX($DG:$DG,$GK615+27),"")</f>
      </c>
      <c r="FX615">
        <f>IF($GL615&gt;=28,INDEX($DG:$DG,$GK615+28),"")</f>
      </c>
      <c r="FY615">
        <f>IF($GL615&gt;=29,INDEX($DG:$DG,$GK615+29),"")</f>
      </c>
      <c r="FZ615">
        <f>IF($GL615&gt;=30,INDEX($DG:$DG,$GK615+30),"")</f>
      </c>
      <c r="GA615">
        <f>IF($GL615&gt;=31,INDEX($DG:$DG,$GK615+31),"")</f>
      </c>
      <c r="GB615">
        <f>IF($GL615&gt;=32,INDEX($DG:$DG,$GK615+32),"")</f>
      </c>
      <c r="GC615">
        <f>IF($GL615&gt;=33,INDEX($DG:$DG,$GK615+33),"")</f>
      </c>
      <c r="GD615">
        <f>IF($GL615&gt;=34,INDEX($DG:$DG,$GK615+34),"")</f>
      </c>
      <c r="GE615">
        <f>IF($GL615&gt;=35,INDEX($DG:$DG,$GK615+35),"")</f>
      </c>
      <c r="GF615">
        <f>IF($GL615&gt;=36,INDEX($DG:$DG,$GK615+36),"")</f>
      </c>
      <c r="GG615">
        <f>IF($GL615&gt;=37,INDEX($DG:$DG,$GK615+37),"")</f>
      </c>
      <c r="GH615">
        <f>IF($GL615&gt;=38,INDEX($DG:$DG,$GK615+38),"")</f>
      </c>
      <c r="GI615">
        <f>IF($GL615&gt;=39,INDEX($DG:$DG,$GK615+39),"")</f>
      </c>
      <c r="GJ615">
        <f>IF($GL615&gt;=40,INDEX($DG:$DG,$GK615+40),"")</f>
      </c>
      <c r="GK615">
        <f>IFERROR(MATCH($DE615,$DF$2:$DF$166,0)+1,0)</f>
      </c>
      <c r="GL615">
        <f>IFERROR(INDEX($DH$2:$DH$166,MATCH($DE615,$DF$2:$DF$166,0)),0)</f>
      </c>
      <c r="GM615">
        <f>IFERROR(MATCH($H615,$DI$615:$EV$615,0),0)</f>
      </c>
      <c r="GN615">
        <f>IF($GM615&gt;0,INDEX($EW$615:$GJ$615,$GM615),"")</f>
      </c>
      <c r="GO615" t="s">
        <v>1602</v>
      </c>
      <c r="GQ615">
        <f>IF($IZ615&gt;=1,INDEX($GO:$GO,$IY615+1),"")</f>
      </c>
      <c r="GR615">
        <f>IF($IZ615&gt;=2,INDEX($GO:$GO,$IY615+2),"")</f>
      </c>
      <c r="GS615">
        <f>IF($IZ615&gt;=3,INDEX($GO:$GO,$IY615+3),"")</f>
      </c>
      <c r="GT615">
        <f>IF($IZ615&gt;=4,INDEX($GO:$GO,$IY615+4),"")</f>
      </c>
      <c r="GU615">
        <f>IF($IZ615&gt;=5,INDEX($GO:$GO,$IY615+5),"")</f>
      </c>
      <c r="GV615">
        <f>IF($IZ615&gt;=6,INDEX($GO:$GO,$IY615+6),"")</f>
      </c>
      <c r="GW615">
        <f>IF($IZ615&gt;=7,INDEX($GO:$GO,$IY615+7),"")</f>
      </c>
      <c r="GX615">
        <f>IF($IZ615&gt;=8,INDEX($GO:$GO,$IY615+8),"")</f>
      </c>
      <c r="GY615">
        <f>IF($IZ615&gt;=9,INDEX($GO:$GO,$IY615+9),"")</f>
      </c>
      <c r="GZ615">
        <f>IF($IZ615&gt;=10,INDEX($GO:$GO,$IY615+10),"")</f>
      </c>
      <c r="HA615">
        <f>IF($IZ615&gt;=11,INDEX($GO:$GO,$IY615+11),"")</f>
      </c>
      <c r="HB615">
        <f>IF($IZ615&gt;=12,INDEX($GO:$GO,$IY615+12),"")</f>
      </c>
      <c r="HC615">
        <f>IF($IZ615&gt;=13,INDEX($GO:$GO,$IY615+13),"")</f>
      </c>
      <c r="HD615">
        <f>IF($IZ615&gt;=14,INDEX($GO:$GO,$IY615+14),"")</f>
      </c>
      <c r="HE615">
        <f>IF($IZ615&gt;=15,INDEX($GO:$GO,$IY615+15),"")</f>
      </c>
      <c r="HF615">
        <f>IF($IZ615&gt;=16,INDEX($GO:$GO,$IY615+16),"")</f>
      </c>
      <c r="HG615">
        <f>IF($IZ615&gt;=17,INDEX($GO:$GO,$IY615+17),"")</f>
      </c>
      <c r="HH615">
        <f>IF($IZ615&gt;=18,INDEX($GO:$GO,$IY615+18),"")</f>
      </c>
      <c r="HI615">
        <f>IF($IZ615&gt;=19,INDEX($GO:$GO,$IY615+19),"")</f>
      </c>
      <c r="HJ615">
        <f>IF($IZ615&gt;=20,INDEX($GO:$GO,$IY615+20),"")</f>
      </c>
      <c r="HK615">
        <f>IF($IZ615&gt;=21,INDEX($GO:$GO,$IY615+21),"")</f>
      </c>
      <c r="HL615">
        <f>IF($IZ615&gt;=22,INDEX($GO:$GO,$IY615+22),"")</f>
      </c>
      <c r="HM615">
        <f>IF($IZ615&gt;=23,INDEX($GO:$GO,$IY615+23),"")</f>
      </c>
      <c r="HN615">
        <f>IF($IZ615&gt;=24,INDEX($GO:$GO,$IY615+24),"")</f>
      </c>
      <c r="HO615">
        <f>IF($IZ615&gt;=25,INDEX($GO:$GO,$IY615+25),"")</f>
      </c>
      <c r="HP615">
        <f>IF($IZ615&gt;=26,INDEX($GO:$GO,$IY615+26),"")</f>
      </c>
      <c r="HQ615">
        <f>IF($IZ615&gt;=27,INDEX($GO:$GO,$IY615+27),"")</f>
      </c>
      <c r="HR615">
        <f>IF($IZ615&gt;=28,INDEX($GO:$GO,$IY615+28),"")</f>
      </c>
      <c r="HS615">
        <f>IF($IZ615&gt;=29,INDEX($GO:$GO,$IY615+29),"")</f>
      </c>
      <c r="HT615">
        <f>IF($IZ615&gt;=30,INDEX($GO:$GO,$IY615+30),"")</f>
      </c>
      <c r="HU615">
        <f>IF($IZ615&gt;=31,INDEX($GO:$GO,$IY615+31),"")</f>
      </c>
      <c r="HV615">
        <f>IF($IZ615&gt;=32,INDEX($GO:$GO,$IY615+32),"")</f>
      </c>
      <c r="HW615">
        <f>IF($IZ615&gt;=33,INDEX($GO:$GO,$IY615+33),"")</f>
      </c>
      <c r="HX615">
        <f>IF($IZ615&gt;=34,INDEX($GO:$GO,$IY615+34),"")</f>
      </c>
      <c r="HY615">
        <f>IF($IZ615&gt;=35,INDEX($GO:$GO,$IY615+35),"")</f>
      </c>
      <c r="HZ615">
        <f>IF($IZ615&gt;=36,INDEX($GO:$GO,$IY615+36),"")</f>
      </c>
      <c r="IA615">
        <f>IF($IZ615&gt;=37,INDEX($GO:$GO,$IY615+37),"")</f>
      </c>
      <c r="IB615">
        <f>IF($IZ615&gt;=38,INDEX($GO:$GO,$IY615+38),"")</f>
      </c>
      <c r="IC615">
        <f>IF($IZ615&gt;=39,INDEX($GO:$GO,$IY615+39),"")</f>
      </c>
      <c r="ID615">
        <f>IF($IZ615&gt;=40,INDEX($GO:$GO,$IY615+40),"")</f>
      </c>
      <c r="IE615">
        <f>IF($IZ615&gt;=41,INDEX($GO:$GO,$IY615+41),"")</f>
      </c>
      <c r="IF615">
        <f>IF($IZ615&gt;=42,INDEX($GO:$GO,$IY615+42),"")</f>
      </c>
      <c r="IG615">
        <f>IF($IZ615&gt;=43,INDEX($GO:$GO,$IY615+43),"")</f>
      </c>
      <c r="IH615">
        <f>IF($IZ615&gt;=44,INDEX($GO:$GO,$IY615+44),"")</f>
      </c>
      <c r="II615">
        <f>IF($IZ615&gt;=45,INDEX($GO:$GO,$IY615+45),"")</f>
      </c>
      <c r="IJ615">
        <f>IF($IZ615&gt;=46,INDEX($GO:$GO,$IY615+46),"")</f>
      </c>
      <c r="IK615">
        <f>IF($IZ615&gt;=47,INDEX($GO:$GO,$IY615+47),"")</f>
      </c>
      <c r="IL615">
        <f>IF($IZ615&gt;=48,INDEX($GO:$GO,$IY615+48),"")</f>
      </c>
      <c r="IM615">
        <f>IF($IZ615&gt;=49,INDEX($GO:$GO,$IY615+49),"")</f>
      </c>
      <c r="IN615">
        <f>IF($IZ615&gt;=50,INDEX($GO:$GO,$IY615+50),"")</f>
      </c>
      <c r="IO615">
        <f>IF($IZ615&gt;=51,INDEX($GO:$GO,$IY615+51),"")</f>
      </c>
      <c r="IP615">
        <f>IF($IZ615&gt;=52,INDEX($GO:$GO,$IY615+52),"")</f>
      </c>
      <c r="IQ615">
        <f>IF($IZ615&gt;=53,INDEX($GO:$GO,$IY615+53),"")</f>
      </c>
      <c r="IR615">
        <f>IF($IZ615&gt;=54,INDEX($GO:$GO,$IY615+54),"")</f>
      </c>
      <c r="IS615">
        <f>IF($IZ615&gt;=55,INDEX($GO:$GO,$IY615+55),"")</f>
      </c>
      <c r="IT615">
        <f>IF($IZ615&gt;=56,INDEX($GO:$GO,$IY615+56),"")</f>
      </c>
      <c r="IU615">
        <f>IF($IZ615&gt;=57,INDEX($GO:$GO,$IY615+57),"")</f>
      </c>
      <c r="IV615">
        <f>IF($IZ615&gt;=58,INDEX($GO:$GO,$IY615+58),"")</f>
      </c>
      <c r="IW615">
        <f>IF($IZ615&gt;=59,INDEX($GO:$GO,$IY615+59),"")</f>
      </c>
      <c r="IX615">
        <f>IF($IZ615&gt;=60,INDEX($GO:$GO,$IY615+60),"")</f>
      </c>
      <c r="IY615">
        <f>IFERROR(MATCH($GN615,$GO$2:$GO$827,0)+1,0)</f>
      </c>
      <c r="IZ615">
        <f>IFERROR(INDEX($GP$2:$GP$827,MATCH($GN615,$GO$2:$GO$827,0)),0)</f>
      </c>
      <c r="JA615" t="s">
        <v>23</v>
      </c>
      <c r="JB615" t="s">
        <v>23</v>
      </c>
    </row>
    <row r="616" spans="1:262" x14ac:dyDescent="0.25">
      <c r="F616" s="1"/>
      <c r="G616" s="1"/>
      <c r="H616" s="1"/>
      <c r="I616" s="1"/>
      <c r="J616" s="1">
        <f>IFERROR(IF(FIND(" - ",$F616)&gt;0,MID($F616,FIND(" - ",$F616)+3,LEN($F616)),""),"")</f>
      </c>
      <c r="L616" s="1"/>
      <c r="N616" t="s">
        <v>23</v>
      </c>
      <c r="P616">
        <f>IF(OR($N616="",$O616=""),"",IFERROR($N616/$O616,0))</f>
      </c>
      <c r="Q616">
        <f>IF($N616="","",
IF($G616="","",
IF(ISNUMBER(SEARCH("exempt",LOWER($G616))),0,
$N616*(VALUE(SUBSTITUTE($G616,"%",""))/100))))</f>
      </c>
      <c r="W616">
        <f>IF($N616="","",
SUM($N616,$Q616,$U616,$R616,$T616)-
IF($V616="",0,VALUE($V616)))</f>
      </c>
      <c r="AE616" t="s">
        <v>1714</v>
      </c>
      <c r="AJ616" t="s">
        <v>1715</v>
      </c>
      <c r="AM616">
        <f>IFERROR(LEFT($F616,FIND(" - ",$F616)-1),$F616)</f>
      </c>
      <c r="AP616">
        <f>IF($CE616&gt;=1,INDEX($AN:$AN,$CD616+1),"")</f>
      </c>
      <c r="AQ616">
        <f>IF($CE616&gt;=2,INDEX($AN:$AN,$CD616+2),"")</f>
      </c>
      <c r="AR616">
        <f>IF($CE616&gt;=3,INDEX($AN:$AN,$CD616+3),"")</f>
      </c>
      <c r="AS616">
        <f>IF($CE616&gt;=4,INDEX($AN:$AN,$CD616+4),"")</f>
      </c>
      <c r="AT616">
        <f>IF($CE616&gt;=5,INDEX($AN:$AN,$CD616+5),"")</f>
      </c>
      <c r="AU616">
        <f>IF($CE616&gt;=6,INDEX($AN:$AN,$CD616+6),"")</f>
      </c>
      <c r="AV616">
        <f>IF($CE616&gt;=7,INDEX($AN:$AN,$CD616+7),"")</f>
      </c>
      <c r="AW616">
        <f>IF($CE616&gt;=8,INDEX($AN:$AN,$CD616+8),"")</f>
      </c>
      <c r="AX616">
        <f>IF($CE616&gt;=9,INDEX($AN:$AN,$CD616+9),"")</f>
      </c>
      <c r="AY616">
        <f>IF($CE616&gt;=10,INDEX($AN:$AN,$CD616+10),"")</f>
      </c>
      <c r="AZ616">
        <f>IF($CE616&gt;=11,INDEX($AN:$AN,$CD616+11),"")</f>
      </c>
      <c r="BA616">
        <f>IF($CE616&gt;=12,INDEX($AN:$AN,$CD616+12),"")</f>
      </c>
      <c r="BB616">
        <f>IF($CE616&gt;=13,INDEX($AN:$AN,$CD616+13),"")</f>
      </c>
      <c r="BC616">
        <f>IF($CE616&gt;=14,INDEX($AN:$AN,$CD616+14),"")</f>
      </c>
      <c r="BD616">
        <f>IF($CE616&gt;=15,INDEX($AN:$AN,$CD616+15),"")</f>
      </c>
      <c r="BE616">
        <f>IF($CE616&gt;=16,INDEX($AN:$AN,$CD616+16),"")</f>
      </c>
      <c r="BF616">
        <f>IF($CE616&gt;=17,INDEX($AN:$AN,$CD616+17),"")</f>
      </c>
      <c r="BG616">
        <f>IF($CE616&gt;=18,INDEX($AN:$AN,$CD616+18),"")</f>
      </c>
      <c r="BH616">
        <f>IF($CE616&gt;=19,INDEX($AN:$AN,$CD616+19),"")</f>
      </c>
      <c r="BI616">
        <f>IF($CE616&gt;=20,INDEX($AN:$AN,$CD616+20),"")</f>
      </c>
      <c r="BJ616">
        <f>IF($CE616&gt;=21,INDEX($AN:$AN,$CD616+21),"")</f>
      </c>
      <c r="BK616">
        <f>IF($CE616&gt;=22,INDEX($AN:$AN,$CD616+22),"")</f>
      </c>
      <c r="BL616">
        <f>IF($CE616&gt;=23,INDEX($AN:$AN,$CD616+23),"")</f>
      </c>
      <c r="BM616">
        <f>IF($CE616&gt;=24,INDEX($AN:$AN,$CD616+24),"")</f>
      </c>
      <c r="BN616">
        <f>IF($CE616&gt;=25,INDEX($AN:$AN,$CD616+25),"")</f>
      </c>
      <c r="BO616">
        <f>IF($CE616&gt;=26,INDEX($AN:$AN,$CD616+26),"")</f>
      </c>
      <c r="BP616">
        <f>IF($CE616&gt;=27,INDEX($AN:$AN,$CD616+27),"")</f>
      </c>
      <c r="BQ616">
        <f>IF($CE616&gt;=28,INDEX($AN:$AN,$CD616+28),"")</f>
      </c>
      <c r="BR616">
        <f>IF($CE616&gt;=29,INDEX($AN:$AN,$CD616+29),"")</f>
      </c>
      <c r="BS616">
        <f>IF($CE616&gt;=30,INDEX($AN:$AN,$CD616+30),"")</f>
      </c>
      <c r="BT616">
        <f>IF($CE616&gt;=31,INDEX($AN:$AN,$CD616+31),"")</f>
      </c>
      <c r="BU616">
        <f>IF($CE616&gt;=32,INDEX($AN:$AN,$CD616+32),"")</f>
      </c>
      <c r="BV616">
        <f>IF($CE616&gt;=33,INDEX($AN:$AN,$CD616+33),"")</f>
      </c>
      <c r="BW616">
        <f>IF($CE616&gt;=34,INDEX($AN:$AN,$CD616+34),"")</f>
      </c>
      <c r="BX616">
        <f>IF($CE616&gt;=35,INDEX($AN:$AN,$CD616+35),"")</f>
      </c>
      <c r="BY616">
        <f>IF($CE616&gt;=36,INDEX($AN:$AN,$CD616+36),"")</f>
      </c>
      <c r="BZ616">
        <f>IF($CE616&gt;=37,INDEX($AN:$AN,$CD616+37),"")</f>
      </c>
      <c r="CA616">
        <f>IF($CE616&gt;=38,INDEX($AN:$AN,$CD616+38),"")</f>
      </c>
      <c r="CB616">
        <f>IF($CE616&gt;=39,INDEX($AN:$AN,$CD616+39),"")</f>
      </c>
      <c r="CC616">
        <f>IF($CE616&gt;=40,INDEX($AN:$AN,$CD616+40),"")</f>
      </c>
      <c r="CD616">
        <f>IFERROR(MATCH($AM616,$AN$2:$AN$133,0)+1,0)</f>
      </c>
      <c r="CE616">
        <f>IFERROR(INDEX($AO$2:$AO$133,MATCH($AM616,$AN$2:$AN$133,0)),0)</f>
      </c>
      <c r="CF616">
        <f>IFERROR(LEFT($K616,FIND(" - ",$K616)-1),$K616)</f>
      </c>
      <c r="CG616" t="s">
        <v>1716</v>
      </c>
      <c r="CH616">
        <v>1</v>
      </c>
      <c r="CI616">
        <f>IF($DD616&gt;=1,INDEX($CG:$CG,$DC616+1),"")</f>
      </c>
      <c r="CJ616">
        <f>IF($DD616&gt;=2,INDEX($CG:$CG,$DC616+2),"")</f>
      </c>
      <c r="CK616">
        <f>IF($DD616&gt;=3,INDEX($CG:$CG,$DC616+3),"")</f>
      </c>
      <c r="CL616">
        <f>IF($DD616&gt;=4,INDEX($CG:$CG,$DC616+4),"")</f>
      </c>
      <c r="CM616">
        <f>IF($DD616&gt;=5,INDEX($CG:$CG,$DC616+5),"")</f>
      </c>
      <c r="CN616">
        <f>IF($DD616&gt;=6,INDEX($CG:$CG,$DC616+6),"")</f>
      </c>
      <c r="CO616">
        <f>IF($DD616&gt;=7,INDEX($CG:$CG,$DC616+7),"")</f>
      </c>
      <c r="CP616">
        <f>IF($DD616&gt;=8,INDEX($CG:$CG,$DC616+8),"")</f>
      </c>
      <c r="CQ616">
        <f>IF($DD616&gt;=9,INDEX($CG:$CG,$DC616+9),"")</f>
      </c>
      <c r="CR616">
        <f>IF($DD616&gt;=10,INDEX($CG:$CG,$DC616+10),"")</f>
      </c>
      <c r="CS616">
        <f>IF($DD616&gt;=11,INDEX($CG:$CG,$DC616+11),"")</f>
      </c>
      <c r="CT616">
        <f>IF($DD616&gt;=12,INDEX($CG:$CG,$DC616+12),"")</f>
      </c>
      <c r="CU616">
        <f>IF($DD616&gt;=13,INDEX($CG:$CG,$DC616+13),"")</f>
      </c>
      <c r="CV616">
        <f>IF($DD616&gt;=14,INDEX($CG:$CG,$DC616+14),"")</f>
      </c>
      <c r="CW616">
        <f>IF($DD616&gt;=15,INDEX($CG:$CG,$DC616+15),"")</f>
      </c>
      <c r="CX616">
        <f>IF($DD616&gt;=16,INDEX($CG:$CG,$DC616+16),"")</f>
      </c>
      <c r="CY616">
        <f>IF($DD616&gt;=17,INDEX($CG:$CG,$DC616+17),"")</f>
      </c>
      <c r="CZ616">
        <f>IF($DD616&gt;=18,INDEX($CG:$CG,$DC616+18),"")</f>
      </c>
      <c r="DA616">
        <f>IF($DD616&gt;=19,INDEX($CG:$CG,$DC616+19),"")</f>
      </c>
      <c r="DB616">
        <f>IF($DD616&gt;=20,INDEX($CG:$CG,$DC616+20),"")</f>
      </c>
      <c r="DC616">
        <f>IFERROR(MATCH($CF616,$CG$2:$CG$1558,0)+1,0)</f>
      </c>
      <c r="DD616">
        <f>IFERROR(INDEX($CH$2:$CH$1558,MATCH($CF616,$CG$2:$CG$1558,0)),0)</f>
      </c>
      <c r="DE616">
        <f>IFERROR(INDEX($AL:$AL,MATCH($G616,$AK:$AK,0))&amp;"","")</f>
      </c>
      <c r="DI616">
        <f>IF($GL616&gt;=1,INDEX($DF:$DF,$GK616+1),"")</f>
      </c>
      <c r="DJ616">
        <f>IF($GL616&gt;=2,INDEX($DF:$DF,$GK616+2),"")</f>
      </c>
      <c r="DK616">
        <f>IF($GL616&gt;=3,INDEX($DF:$DF,$GK616+3),"")</f>
      </c>
      <c r="DL616">
        <f>IF($GL616&gt;=4,INDEX($DF:$DF,$GK616+4),"")</f>
      </c>
      <c r="DM616">
        <f>IF($GL616&gt;=5,INDEX($DF:$DF,$GK616+5),"")</f>
      </c>
      <c r="DN616">
        <f>IF($GL616&gt;=6,INDEX($DF:$DF,$GK616+6),"")</f>
      </c>
      <c r="DO616">
        <f>IF($GL616&gt;=7,INDEX($DF:$DF,$GK616+7),"")</f>
      </c>
      <c r="DP616">
        <f>IF($GL616&gt;=8,INDEX($DF:$DF,$GK616+8),"")</f>
      </c>
      <c r="DQ616">
        <f>IF($GL616&gt;=9,INDEX($DF:$DF,$GK616+9),"")</f>
      </c>
      <c r="DR616">
        <f>IF($GL616&gt;=10,INDEX($DF:$DF,$GK616+10),"")</f>
      </c>
      <c r="DS616">
        <f>IF($GL616&gt;=11,INDEX($DF:$DF,$GK616+11),"")</f>
      </c>
      <c r="DT616">
        <f>IF($GL616&gt;=12,INDEX($DF:$DF,$GK616+12),"")</f>
      </c>
      <c r="DU616">
        <f>IF($GL616&gt;=13,INDEX($DF:$DF,$GK616+13),"")</f>
      </c>
      <c r="DV616">
        <f>IF($GL616&gt;=14,INDEX($DF:$DF,$GK616+14),"")</f>
      </c>
      <c r="DW616">
        <f>IF($GL616&gt;=15,INDEX($DF:$DF,$GK616+15),"")</f>
      </c>
      <c r="DX616">
        <f>IF($GL616&gt;=16,INDEX($DF:$DF,$GK616+16),"")</f>
      </c>
      <c r="DY616">
        <f>IF($GL616&gt;=17,INDEX($DF:$DF,$GK616+17),"")</f>
      </c>
      <c r="DZ616">
        <f>IF($GL616&gt;=18,INDEX($DF:$DF,$GK616+18),"")</f>
      </c>
      <c r="EA616">
        <f>IF($GL616&gt;=19,INDEX($DF:$DF,$GK616+19),"")</f>
      </c>
      <c r="EB616">
        <f>IF($GL616&gt;=20,INDEX($DF:$DF,$GK616+20),"")</f>
      </c>
      <c r="EC616">
        <f>IF($GL616&gt;=21,INDEX($DF:$DF,$GK616+21),"")</f>
      </c>
      <c r="ED616">
        <f>IF($GL616&gt;=22,INDEX($DF:$DF,$GK616+22),"")</f>
      </c>
      <c r="EE616">
        <f>IF($GL616&gt;=23,INDEX($DF:$DF,$GK616+23),"")</f>
      </c>
      <c r="EF616">
        <f>IF($GL616&gt;=24,INDEX($DF:$DF,$GK616+24),"")</f>
      </c>
      <c r="EG616">
        <f>IF($GL616&gt;=25,INDEX($DF:$DF,$GK616+25),"")</f>
      </c>
      <c r="EH616">
        <f>IF($GL616&gt;=26,INDEX($DF:$DF,$GK616+26),"")</f>
      </c>
      <c r="EI616">
        <f>IF($GL616&gt;=27,INDEX($DF:$DF,$GK616+27),"")</f>
      </c>
      <c r="EJ616">
        <f>IF($GL616&gt;=28,INDEX($DF:$DF,$GK616+28),"")</f>
      </c>
      <c r="EK616">
        <f>IF($GL616&gt;=29,INDEX($DF:$DF,$GK616+29),"")</f>
      </c>
      <c r="EL616">
        <f>IF($GL616&gt;=30,INDEX($DF:$DF,$GK616+30),"")</f>
      </c>
      <c r="EM616">
        <f>IF($GL616&gt;=31,INDEX($DF:$DF,$GK616+31),"")</f>
      </c>
      <c r="EN616">
        <f>IF($GL616&gt;=32,INDEX($DF:$DF,$GK616+32),"")</f>
      </c>
      <c r="EO616">
        <f>IF($GL616&gt;=33,INDEX($DF:$DF,$GK616+33),"")</f>
      </c>
      <c r="EP616">
        <f>IF($GL616&gt;=34,INDEX($DF:$DF,$GK616+34),"")</f>
      </c>
      <c r="EQ616">
        <f>IF($GL616&gt;=35,INDEX($DF:$DF,$GK616+35),"")</f>
      </c>
      <c r="ER616">
        <f>IF($GL616&gt;=36,INDEX($DF:$DF,$GK616+36),"")</f>
      </c>
      <c r="ES616">
        <f>IF($GL616&gt;=37,INDEX($DF:$DF,$GK616+37),"")</f>
      </c>
      <c r="ET616">
        <f>IF($GL616&gt;=38,INDEX($DF:$DF,$GK616+38),"")</f>
      </c>
      <c r="EU616">
        <f>IF($GL616&gt;=39,INDEX($DF:$DF,$GK616+39),"")</f>
      </c>
      <c r="EV616">
        <f>IF($GL616&gt;=40,INDEX($DF:$DF,$GK616+40),"")</f>
      </c>
      <c r="EW616">
        <f>IF($GL616&gt;=1,INDEX($DG:$DG,$GK616+1),"")</f>
      </c>
      <c r="EX616">
        <f>IF($GL616&gt;=2,INDEX($DG:$DG,$GK616+2),"")</f>
      </c>
      <c r="EY616">
        <f>IF($GL616&gt;=3,INDEX($DG:$DG,$GK616+3),"")</f>
      </c>
      <c r="EZ616">
        <f>IF($GL616&gt;=4,INDEX($DG:$DG,$GK616+4),"")</f>
      </c>
      <c r="FA616">
        <f>IF($GL616&gt;=5,INDEX($DG:$DG,$GK616+5),"")</f>
      </c>
      <c r="FB616">
        <f>IF($GL616&gt;=6,INDEX($DG:$DG,$GK616+6),"")</f>
      </c>
      <c r="FC616">
        <f>IF($GL616&gt;=7,INDEX($DG:$DG,$GK616+7),"")</f>
      </c>
      <c r="FD616">
        <f>IF($GL616&gt;=8,INDEX($DG:$DG,$GK616+8),"")</f>
      </c>
      <c r="FE616">
        <f>IF($GL616&gt;=9,INDEX($DG:$DG,$GK616+9),"")</f>
      </c>
      <c r="FF616">
        <f>IF($GL616&gt;=10,INDEX($DG:$DG,$GK616+10),"")</f>
      </c>
      <c r="FG616">
        <f>IF($GL616&gt;=11,INDEX($DG:$DG,$GK616+11),"")</f>
      </c>
      <c r="FH616">
        <f>IF($GL616&gt;=12,INDEX($DG:$DG,$GK616+12),"")</f>
      </c>
      <c r="FI616">
        <f>IF($GL616&gt;=13,INDEX($DG:$DG,$GK616+13),"")</f>
      </c>
      <c r="FJ616">
        <f>IF($GL616&gt;=14,INDEX($DG:$DG,$GK616+14),"")</f>
      </c>
      <c r="FK616">
        <f>IF($GL616&gt;=15,INDEX($DG:$DG,$GK616+15),"")</f>
      </c>
      <c r="FL616">
        <f>IF($GL616&gt;=16,INDEX($DG:$DG,$GK616+16),"")</f>
      </c>
      <c r="FM616">
        <f>IF($GL616&gt;=17,INDEX($DG:$DG,$GK616+17),"")</f>
      </c>
      <c r="FN616">
        <f>IF($GL616&gt;=18,INDEX($DG:$DG,$GK616+18),"")</f>
      </c>
      <c r="FO616">
        <f>IF($GL616&gt;=19,INDEX($DG:$DG,$GK616+19),"")</f>
      </c>
      <c r="FP616">
        <f>IF($GL616&gt;=20,INDEX($DG:$DG,$GK616+20),"")</f>
      </c>
      <c r="FQ616">
        <f>IF($GL616&gt;=21,INDEX($DG:$DG,$GK616+21),"")</f>
      </c>
      <c r="FR616">
        <f>IF($GL616&gt;=22,INDEX($DG:$DG,$GK616+22),"")</f>
      </c>
      <c r="FS616">
        <f>IF($GL616&gt;=23,INDEX($DG:$DG,$GK616+23),"")</f>
      </c>
      <c r="FT616">
        <f>IF($GL616&gt;=24,INDEX($DG:$DG,$GK616+24),"")</f>
      </c>
      <c r="FU616">
        <f>IF($GL616&gt;=25,INDEX($DG:$DG,$GK616+25),"")</f>
      </c>
      <c r="FV616">
        <f>IF($GL616&gt;=26,INDEX($DG:$DG,$GK616+26),"")</f>
      </c>
      <c r="FW616">
        <f>IF($GL616&gt;=27,INDEX($DG:$DG,$GK616+27),"")</f>
      </c>
      <c r="FX616">
        <f>IF($GL616&gt;=28,INDEX($DG:$DG,$GK616+28),"")</f>
      </c>
      <c r="FY616">
        <f>IF($GL616&gt;=29,INDEX($DG:$DG,$GK616+29),"")</f>
      </c>
      <c r="FZ616">
        <f>IF($GL616&gt;=30,INDEX($DG:$DG,$GK616+30),"")</f>
      </c>
      <c r="GA616">
        <f>IF($GL616&gt;=31,INDEX($DG:$DG,$GK616+31),"")</f>
      </c>
      <c r="GB616">
        <f>IF($GL616&gt;=32,INDEX($DG:$DG,$GK616+32),"")</f>
      </c>
      <c r="GC616">
        <f>IF($GL616&gt;=33,INDEX($DG:$DG,$GK616+33),"")</f>
      </c>
      <c r="GD616">
        <f>IF($GL616&gt;=34,INDEX($DG:$DG,$GK616+34),"")</f>
      </c>
      <c r="GE616">
        <f>IF($GL616&gt;=35,INDEX($DG:$DG,$GK616+35),"")</f>
      </c>
      <c r="GF616">
        <f>IF($GL616&gt;=36,INDEX($DG:$DG,$GK616+36),"")</f>
      </c>
      <c r="GG616">
        <f>IF($GL616&gt;=37,INDEX($DG:$DG,$GK616+37),"")</f>
      </c>
      <c r="GH616">
        <f>IF($GL616&gt;=38,INDEX($DG:$DG,$GK616+38),"")</f>
      </c>
      <c r="GI616">
        <f>IF($GL616&gt;=39,INDEX($DG:$DG,$GK616+39),"")</f>
      </c>
      <c r="GJ616">
        <f>IF($GL616&gt;=40,INDEX($DG:$DG,$GK616+40),"")</f>
      </c>
      <c r="GK616">
        <f>IFERROR(MATCH($DE616,$DF$2:$DF$166,0)+1,0)</f>
      </c>
      <c r="GL616">
        <f>IFERROR(INDEX($DH$2:$DH$166,MATCH($DE616,$DF$2:$DF$166,0)),0)</f>
      </c>
      <c r="GM616">
        <f>IFERROR(MATCH($H616,$DI$616:$EV$616,0),0)</f>
      </c>
      <c r="GN616">
        <f>IF($GM616&gt;0,INDEX($EW$616:$GJ$616,$GM616),"")</f>
      </c>
      <c r="GO616" t="s">
        <v>1612</v>
      </c>
      <c r="GQ616">
        <f>IF($IZ616&gt;=1,INDEX($GO:$GO,$IY616+1),"")</f>
      </c>
      <c r="GR616">
        <f>IF($IZ616&gt;=2,INDEX($GO:$GO,$IY616+2),"")</f>
      </c>
      <c r="GS616">
        <f>IF($IZ616&gt;=3,INDEX($GO:$GO,$IY616+3),"")</f>
      </c>
      <c r="GT616">
        <f>IF($IZ616&gt;=4,INDEX($GO:$GO,$IY616+4),"")</f>
      </c>
      <c r="GU616">
        <f>IF($IZ616&gt;=5,INDEX($GO:$GO,$IY616+5),"")</f>
      </c>
      <c r="GV616">
        <f>IF($IZ616&gt;=6,INDEX($GO:$GO,$IY616+6),"")</f>
      </c>
      <c r="GW616">
        <f>IF($IZ616&gt;=7,INDEX($GO:$GO,$IY616+7),"")</f>
      </c>
      <c r="GX616">
        <f>IF($IZ616&gt;=8,INDEX($GO:$GO,$IY616+8),"")</f>
      </c>
      <c r="GY616">
        <f>IF($IZ616&gt;=9,INDEX($GO:$GO,$IY616+9),"")</f>
      </c>
      <c r="GZ616">
        <f>IF($IZ616&gt;=10,INDEX($GO:$GO,$IY616+10),"")</f>
      </c>
      <c r="HA616">
        <f>IF($IZ616&gt;=11,INDEX($GO:$GO,$IY616+11),"")</f>
      </c>
      <c r="HB616">
        <f>IF($IZ616&gt;=12,INDEX($GO:$GO,$IY616+12),"")</f>
      </c>
      <c r="HC616">
        <f>IF($IZ616&gt;=13,INDEX($GO:$GO,$IY616+13),"")</f>
      </c>
      <c r="HD616">
        <f>IF($IZ616&gt;=14,INDEX($GO:$GO,$IY616+14),"")</f>
      </c>
      <c r="HE616">
        <f>IF($IZ616&gt;=15,INDEX($GO:$GO,$IY616+15),"")</f>
      </c>
      <c r="HF616">
        <f>IF($IZ616&gt;=16,INDEX($GO:$GO,$IY616+16),"")</f>
      </c>
      <c r="HG616">
        <f>IF($IZ616&gt;=17,INDEX($GO:$GO,$IY616+17),"")</f>
      </c>
      <c r="HH616">
        <f>IF($IZ616&gt;=18,INDEX($GO:$GO,$IY616+18),"")</f>
      </c>
      <c r="HI616">
        <f>IF($IZ616&gt;=19,INDEX($GO:$GO,$IY616+19),"")</f>
      </c>
      <c r="HJ616">
        <f>IF($IZ616&gt;=20,INDEX($GO:$GO,$IY616+20),"")</f>
      </c>
      <c r="HK616">
        <f>IF($IZ616&gt;=21,INDEX($GO:$GO,$IY616+21),"")</f>
      </c>
      <c r="HL616">
        <f>IF($IZ616&gt;=22,INDEX($GO:$GO,$IY616+22),"")</f>
      </c>
      <c r="HM616">
        <f>IF($IZ616&gt;=23,INDEX($GO:$GO,$IY616+23),"")</f>
      </c>
      <c r="HN616">
        <f>IF($IZ616&gt;=24,INDEX($GO:$GO,$IY616+24),"")</f>
      </c>
      <c r="HO616">
        <f>IF($IZ616&gt;=25,INDEX($GO:$GO,$IY616+25),"")</f>
      </c>
      <c r="HP616">
        <f>IF($IZ616&gt;=26,INDEX($GO:$GO,$IY616+26),"")</f>
      </c>
      <c r="HQ616">
        <f>IF($IZ616&gt;=27,INDEX($GO:$GO,$IY616+27),"")</f>
      </c>
      <c r="HR616">
        <f>IF($IZ616&gt;=28,INDEX($GO:$GO,$IY616+28),"")</f>
      </c>
      <c r="HS616">
        <f>IF($IZ616&gt;=29,INDEX($GO:$GO,$IY616+29),"")</f>
      </c>
      <c r="HT616">
        <f>IF($IZ616&gt;=30,INDEX($GO:$GO,$IY616+30),"")</f>
      </c>
      <c r="HU616">
        <f>IF($IZ616&gt;=31,INDEX($GO:$GO,$IY616+31),"")</f>
      </c>
      <c r="HV616">
        <f>IF($IZ616&gt;=32,INDEX($GO:$GO,$IY616+32),"")</f>
      </c>
      <c r="HW616">
        <f>IF($IZ616&gt;=33,INDEX($GO:$GO,$IY616+33),"")</f>
      </c>
      <c r="HX616">
        <f>IF($IZ616&gt;=34,INDEX($GO:$GO,$IY616+34),"")</f>
      </c>
      <c r="HY616">
        <f>IF($IZ616&gt;=35,INDEX($GO:$GO,$IY616+35),"")</f>
      </c>
      <c r="HZ616">
        <f>IF($IZ616&gt;=36,INDEX($GO:$GO,$IY616+36),"")</f>
      </c>
      <c r="IA616">
        <f>IF($IZ616&gt;=37,INDEX($GO:$GO,$IY616+37),"")</f>
      </c>
      <c r="IB616">
        <f>IF($IZ616&gt;=38,INDEX($GO:$GO,$IY616+38),"")</f>
      </c>
      <c r="IC616">
        <f>IF($IZ616&gt;=39,INDEX($GO:$GO,$IY616+39),"")</f>
      </c>
      <c r="ID616">
        <f>IF($IZ616&gt;=40,INDEX($GO:$GO,$IY616+40),"")</f>
      </c>
      <c r="IE616">
        <f>IF($IZ616&gt;=41,INDEX($GO:$GO,$IY616+41),"")</f>
      </c>
      <c r="IF616">
        <f>IF($IZ616&gt;=42,INDEX($GO:$GO,$IY616+42),"")</f>
      </c>
      <c r="IG616">
        <f>IF($IZ616&gt;=43,INDEX($GO:$GO,$IY616+43),"")</f>
      </c>
      <c r="IH616">
        <f>IF($IZ616&gt;=44,INDEX($GO:$GO,$IY616+44),"")</f>
      </c>
      <c r="II616">
        <f>IF($IZ616&gt;=45,INDEX($GO:$GO,$IY616+45),"")</f>
      </c>
      <c r="IJ616">
        <f>IF($IZ616&gt;=46,INDEX($GO:$GO,$IY616+46),"")</f>
      </c>
      <c r="IK616">
        <f>IF($IZ616&gt;=47,INDEX($GO:$GO,$IY616+47),"")</f>
      </c>
      <c r="IL616">
        <f>IF($IZ616&gt;=48,INDEX($GO:$GO,$IY616+48),"")</f>
      </c>
      <c r="IM616">
        <f>IF($IZ616&gt;=49,INDEX($GO:$GO,$IY616+49),"")</f>
      </c>
      <c r="IN616">
        <f>IF($IZ616&gt;=50,INDEX($GO:$GO,$IY616+50),"")</f>
      </c>
      <c r="IO616">
        <f>IF($IZ616&gt;=51,INDEX($GO:$GO,$IY616+51),"")</f>
      </c>
      <c r="IP616">
        <f>IF($IZ616&gt;=52,INDEX($GO:$GO,$IY616+52),"")</f>
      </c>
      <c r="IQ616">
        <f>IF($IZ616&gt;=53,INDEX($GO:$GO,$IY616+53),"")</f>
      </c>
      <c r="IR616">
        <f>IF($IZ616&gt;=54,INDEX($GO:$GO,$IY616+54),"")</f>
      </c>
      <c r="IS616">
        <f>IF($IZ616&gt;=55,INDEX($GO:$GO,$IY616+55),"")</f>
      </c>
      <c r="IT616">
        <f>IF($IZ616&gt;=56,INDEX($GO:$GO,$IY616+56),"")</f>
      </c>
      <c r="IU616">
        <f>IF($IZ616&gt;=57,INDEX($GO:$GO,$IY616+57),"")</f>
      </c>
      <c r="IV616">
        <f>IF($IZ616&gt;=58,INDEX($GO:$GO,$IY616+58),"")</f>
      </c>
      <c r="IW616">
        <f>IF($IZ616&gt;=59,INDEX($GO:$GO,$IY616+59),"")</f>
      </c>
      <c r="IX616">
        <f>IF($IZ616&gt;=60,INDEX($GO:$GO,$IY616+60),"")</f>
      </c>
      <c r="IY616">
        <f>IFERROR(MATCH($GN616,$GO$2:$GO$827,0)+1,0)</f>
      </c>
      <c r="IZ616">
        <f>IFERROR(INDEX($GP$2:$GP$827,MATCH($GN616,$GO$2:$GO$827,0)),0)</f>
      </c>
      <c r="JA616" t="s">
        <v>23</v>
      </c>
      <c r="JB616" t="s">
        <v>23</v>
      </c>
    </row>
    <row r="617" spans="1:262" x14ac:dyDescent="0.25">
      <c r="F617" s="1"/>
      <c r="G617" s="1"/>
      <c r="H617" s="1"/>
      <c r="I617" s="1"/>
      <c r="J617" s="1">
        <f>IFERROR(IF(FIND(" - ",$F617)&gt;0,MID($F617,FIND(" - ",$F617)+3,LEN($F617)),""),"")</f>
      </c>
      <c r="L617" s="1"/>
      <c r="N617" t="s">
        <v>23</v>
      </c>
      <c r="P617">
        <f>IF(OR($N617="",$O617=""),"",IFERROR($N617/$O617,0))</f>
      </c>
      <c r="Q617">
        <f>IF($N617="","",
IF($G617="","",
IF(ISNUMBER(SEARCH("exempt",LOWER($G617))),0,
$N617*(VALUE(SUBSTITUTE($G617,"%",""))/100))))</f>
      </c>
      <c r="W617">
        <f>IF($N617="","",
SUM($N617,$Q617,$U617,$R617,$T617)-
IF($V617="",0,VALUE($V617)))</f>
      </c>
      <c r="AE617" t="s">
        <v>1717</v>
      </c>
      <c r="AJ617" t="s">
        <v>1718</v>
      </c>
      <c r="AM617">
        <f>IFERROR(LEFT($F617,FIND(" - ",$F617)-1),$F617)</f>
      </c>
      <c r="AP617">
        <f>IF($CE617&gt;=1,INDEX($AN:$AN,$CD617+1),"")</f>
      </c>
      <c r="AQ617">
        <f>IF($CE617&gt;=2,INDEX($AN:$AN,$CD617+2),"")</f>
      </c>
      <c r="AR617">
        <f>IF($CE617&gt;=3,INDEX($AN:$AN,$CD617+3),"")</f>
      </c>
      <c r="AS617">
        <f>IF($CE617&gt;=4,INDEX($AN:$AN,$CD617+4),"")</f>
      </c>
      <c r="AT617">
        <f>IF($CE617&gt;=5,INDEX($AN:$AN,$CD617+5),"")</f>
      </c>
      <c r="AU617">
        <f>IF($CE617&gt;=6,INDEX($AN:$AN,$CD617+6),"")</f>
      </c>
      <c r="AV617">
        <f>IF($CE617&gt;=7,INDEX($AN:$AN,$CD617+7),"")</f>
      </c>
      <c r="AW617">
        <f>IF($CE617&gt;=8,INDEX($AN:$AN,$CD617+8),"")</f>
      </c>
      <c r="AX617">
        <f>IF($CE617&gt;=9,INDEX($AN:$AN,$CD617+9),"")</f>
      </c>
      <c r="AY617">
        <f>IF($CE617&gt;=10,INDEX($AN:$AN,$CD617+10),"")</f>
      </c>
      <c r="AZ617">
        <f>IF($CE617&gt;=11,INDEX($AN:$AN,$CD617+11),"")</f>
      </c>
      <c r="BA617">
        <f>IF($CE617&gt;=12,INDEX($AN:$AN,$CD617+12),"")</f>
      </c>
      <c r="BB617">
        <f>IF($CE617&gt;=13,INDEX($AN:$AN,$CD617+13),"")</f>
      </c>
      <c r="BC617">
        <f>IF($CE617&gt;=14,INDEX($AN:$AN,$CD617+14),"")</f>
      </c>
      <c r="BD617">
        <f>IF($CE617&gt;=15,INDEX($AN:$AN,$CD617+15),"")</f>
      </c>
      <c r="BE617">
        <f>IF($CE617&gt;=16,INDEX($AN:$AN,$CD617+16),"")</f>
      </c>
      <c r="BF617">
        <f>IF($CE617&gt;=17,INDEX($AN:$AN,$CD617+17),"")</f>
      </c>
      <c r="BG617">
        <f>IF($CE617&gt;=18,INDEX($AN:$AN,$CD617+18),"")</f>
      </c>
      <c r="BH617">
        <f>IF($CE617&gt;=19,INDEX($AN:$AN,$CD617+19),"")</f>
      </c>
      <c r="BI617">
        <f>IF($CE617&gt;=20,INDEX($AN:$AN,$CD617+20),"")</f>
      </c>
      <c r="BJ617">
        <f>IF($CE617&gt;=21,INDEX($AN:$AN,$CD617+21),"")</f>
      </c>
      <c r="BK617">
        <f>IF($CE617&gt;=22,INDEX($AN:$AN,$CD617+22),"")</f>
      </c>
      <c r="BL617">
        <f>IF($CE617&gt;=23,INDEX($AN:$AN,$CD617+23),"")</f>
      </c>
      <c r="BM617">
        <f>IF($CE617&gt;=24,INDEX($AN:$AN,$CD617+24),"")</f>
      </c>
      <c r="BN617">
        <f>IF($CE617&gt;=25,INDEX($AN:$AN,$CD617+25),"")</f>
      </c>
      <c r="BO617">
        <f>IF($CE617&gt;=26,INDEX($AN:$AN,$CD617+26),"")</f>
      </c>
      <c r="BP617">
        <f>IF($CE617&gt;=27,INDEX($AN:$AN,$CD617+27),"")</f>
      </c>
      <c r="BQ617">
        <f>IF($CE617&gt;=28,INDEX($AN:$AN,$CD617+28),"")</f>
      </c>
      <c r="BR617">
        <f>IF($CE617&gt;=29,INDEX($AN:$AN,$CD617+29),"")</f>
      </c>
      <c r="BS617">
        <f>IF($CE617&gt;=30,INDEX($AN:$AN,$CD617+30),"")</f>
      </c>
      <c r="BT617">
        <f>IF($CE617&gt;=31,INDEX($AN:$AN,$CD617+31),"")</f>
      </c>
      <c r="BU617">
        <f>IF($CE617&gt;=32,INDEX($AN:$AN,$CD617+32),"")</f>
      </c>
      <c r="BV617">
        <f>IF($CE617&gt;=33,INDEX($AN:$AN,$CD617+33),"")</f>
      </c>
      <c r="BW617">
        <f>IF($CE617&gt;=34,INDEX($AN:$AN,$CD617+34),"")</f>
      </c>
      <c r="BX617">
        <f>IF($CE617&gt;=35,INDEX($AN:$AN,$CD617+35),"")</f>
      </c>
      <c r="BY617">
        <f>IF($CE617&gt;=36,INDEX($AN:$AN,$CD617+36),"")</f>
      </c>
      <c r="BZ617">
        <f>IF($CE617&gt;=37,INDEX($AN:$AN,$CD617+37),"")</f>
      </c>
      <c r="CA617">
        <f>IF($CE617&gt;=38,INDEX($AN:$AN,$CD617+38),"")</f>
      </c>
      <c r="CB617">
        <f>IF($CE617&gt;=39,INDEX($AN:$AN,$CD617+39),"")</f>
      </c>
      <c r="CC617">
        <f>IF($CE617&gt;=40,INDEX($AN:$AN,$CD617+40),"")</f>
      </c>
      <c r="CD617">
        <f>IFERROR(MATCH($AM617,$AN$2:$AN$133,0)+1,0)</f>
      </c>
      <c r="CE617">
        <f>IFERROR(INDEX($AO$2:$AO$133,MATCH($AM617,$AN$2:$AN$133,0)),0)</f>
      </c>
      <c r="CF617">
        <f>IFERROR(LEFT($K617,FIND(" - ",$K617)-1),$K617)</f>
      </c>
      <c r="CG617" t="s">
        <v>206</v>
      </c>
      <c r="CI617">
        <f>IF($DD617&gt;=1,INDEX($CG:$CG,$DC617+1),"")</f>
      </c>
      <c r="CJ617">
        <f>IF($DD617&gt;=2,INDEX($CG:$CG,$DC617+2),"")</f>
      </c>
      <c r="CK617">
        <f>IF($DD617&gt;=3,INDEX($CG:$CG,$DC617+3),"")</f>
      </c>
      <c r="CL617">
        <f>IF($DD617&gt;=4,INDEX($CG:$CG,$DC617+4),"")</f>
      </c>
      <c r="CM617">
        <f>IF($DD617&gt;=5,INDEX($CG:$CG,$DC617+5),"")</f>
      </c>
      <c r="CN617">
        <f>IF($DD617&gt;=6,INDEX($CG:$CG,$DC617+6),"")</f>
      </c>
      <c r="CO617">
        <f>IF($DD617&gt;=7,INDEX($CG:$CG,$DC617+7),"")</f>
      </c>
      <c r="CP617">
        <f>IF($DD617&gt;=8,INDEX($CG:$CG,$DC617+8),"")</f>
      </c>
      <c r="CQ617">
        <f>IF($DD617&gt;=9,INDEX($CG:$CG,$DC617+9),"")</f>
      </c>
      <c r="CR617">
        <f>IF($DD617&gt;=10,INDEX($CG:$CG,$DC617+10),"")</f>
      </c>
      <c r="CS617">
        <f>IF($DD617&gt;=11,INDEX($CG:$CG,$DC617+11),"")</f>
      </c>
      <c r="CT617">
        <f>IF($DD617&gt;=12,INDEX($CG:$CG,$DC617+12),"")</f>
      </c>
      <c r="CU617">
        <f>IF($DD617&gt;=13,INDEX($CG:$CG,$DC617+13),"")</f>
      </c>
      <c r="CV617">
        <f>IF($DD617&gt;=14,INDEX($CG:$CG,$DC617+14),"")</f>
      </c>
      <c r="CW617">
        <f>IF($DD617&gt;=15,INDEX($CG:$CG,$DC617+15),"")</f>
      </c>
      <c r="CX617">
        <f>IF($DD617&gt;=16,INDEX($CG:$CG,$DC617+16),"")</f>
      </c>
      <c r="CY617">
        <f>IF($DD617&gt;=17,INDEX($CG:$CG,$DC617+17),"")</f>
      </c>
      <c r="CZ617">
        <f>IF($DD617&gt;=18,INDEX($CG:$CG,$DC617+18),"")</f>
      </c>
      <c r="DA617">
        <f>IF($DD617&gt;=19,INDEX($CG:$CG,$DC617+19),"")</f>
      </c>
      <c r="DB617">
        <f>IF($DD617&gt;=20,INDEX($CG:$CG,$DC617+20),"")</f>
      </c>
      <c r="DC617">
        <f>IFERROR(MATCH($CF617,$CG$2:$CG$1558,0)+1,0)</f>
      </c>
      <c r="DD617">
        <f>IFERROR(INDEX($CH$2:$CH$1558,MATCH($CF617,$CG$2:$CG$1558,0)),0)</f>
      </c>
      <c r="DE617">
        <f>IFERROR(INDEX($AL:$AL,MATCH($G617,$AK:$AK,0))&amp;"","")</f>
      </c>
      <c r="DI617">
        <f>IF($GL617&gt;=1,INDEX($DF:$DF,$GK617+1),"")</f>
      </c>
      <c r="DJ617">
        <f>IF($GL617&gt;=2,INDEX($DF:$DF,$GK617+2),"")</f>
      </c>
      <c r="DK617">
        <f>IF($GL617&gt;=3,INDEX($DF:$DF,$GK617+3),"")</f>
      </c>
      <c r="DL617">
        <f>IF($GL617&gt;=4,INDEX($DF:$DF,$GK617+4),"")</f>
      </c>
      <c r="DM617">
        <f>IF($GL617&gt;=5,INDEX($DF:$DF,$GK617+5),"")</f>
      </c>
      <c r="DN617">
        <f>IF($GL617&gt;=6,INDEX($DF:$DF,$GK617+6),"")</f>
      </c>
      <c r="DO617">
        <f>IF($GL617&gt;=7,INDEX($DF:$DF,$GK617+7),"")</f>
      </c>
      <c r="DP617">
        <f>IF($GL617&gt;=8,INDEX($DF:$DF,$GK617+8),"")</f>
      </c>
      <c r="DQ617">
        <f>IF($GL617&gt;=9,INDEX($DF:$DF,$GK617+9),"")</f>
      </c>
      <c r="DR617">
        <f>IF($GL617&gt;=10,INDEX($DF:$DF,$GK617+10),"")</f>
      </c>
      <c r="DS617">
        <f>IF($GL617&gt;=11,INDEX($DF:$DF,$GK617+11),"")</f>
      </c>
      <c r="DT617">
        <f>IF($GL617&gt;=12,INDEX($DF:$DF,$GK617+12),"")</f>
      </c>
      <c r="DU617">
        <f>IF($GL617&gt;=13,INDEX($DF:$DF,$GK617+13),"")</f>
      </c>
      <c r="DV617">
        <f>IF($GL617&gt;=14,INDEX($DF:$DF,$GK617+14),"")</f>
      </c>
      <c r="DW617">
        <f>IF($GL617&gt;=15,INDEX($DF:$DF,$GK617+15),"")</f>
      </c>
      <c r="DX617">
        <f>IF($GL617&gt;=16,INDEX($DF:$DF,$GK617+16),"")</f>
      </c>
      <c r="DY617">
        <f>IF($GL617&gt;=17,INDEX($DF:$DF,$GK617+17),"")</f>
      </c>
      <c r="DZ617">
        <f>IF($GL617&gt;=18,INDEX($DF:$DF,$GK617+18),"")</f>
      </c>
      <c r="EA617">
        <f>IF($GL617&gt;=19,INDEX($DF:$DF,$GK617+19),"")</f>
      </c>
      <c r="EB617">
        <f>IF($GL617&gt;=20,INDEX($DF:$DF,$GK617+20),"")</f>
      </c>
      <c r="EC617">
        <f>IF($GL617&gt;=21,INDEX($DF:$DF,$GK617+21),"")</f>
      </c>
      <c r="ED617">
        <f>IF($GL617&gt;=22,INDEX($DF:$DF,$GK617+22),"")</f>
      </c>
      <c r="EE617">
        <f>IF($GL617&gt;=23,INDEX($DF:$DF,$GK617+23),"")</f>
      </c>
      <c r="EF617">
        <f>IF($GL617&gt;=24,INDEX($DF:$DF,$GK617+24),"")</f>
      </c>
      <c r="EG617">
        <f>IF($GL617&gt;=25,INDEX($DF:$DF,$GK617+25),"")</f>
      </c>
      <c r="EH617">
        <f>IF($GL617&gt;=26,INDEX($DF:$DF,$GK617+26),"")</f>
      </c>
      <c r="EI617">
        <f>IF($GL617&gt;=27,INDEX($DF:$DF,$GK617+27),"")</f>
      </c>
      <c r="EJ617">
        <f>IF($GL617&gt;=28,INDEX($DF:$DF,$GK617+28),"")</f>
      </c>
      <c r="EK617">
        <f>IF($GL617&gt;=29,INDEX($DF:$DF,$GK617+29),"")</f>
      </c>
      <c r="EL617">
        <f>IF($GL617&gt;=30,INDEX($DF:$DF,$GK617+30),"")</f>
      </c>
      <c r="EM617">
        <f>IF($GL617&gt;=31,INDEX($DF:$DF,$GK617+31),"")</f>
      </c>
      <c r="EN617">
        <f>IF($GL617&gt;=32,INDEX($DF:$DF,$GK617+32),"")</f>
      </c>
      <c r="EO617">
        <f>IF($GL617&gt;=33,INDEX($DF:$DF,$GK617+33),"")</f>
      </c>
      <c r="EP617">
        <f>IF($GL617&gt;=34,INDEX($DF:$DF,$GK617+34),"")</f>
      </c>
      <c r="EQ617">
        <f>IF($GL617&gt;=35,INDEX($DF:$DF,$GK617+35),"")</f>
      </c>
      <c r="ER617">
        <f>IF($GL617&gt;=36,INDEX($DF:$DF,$GK617+36),"")</f>
      </c>
      <c r="ES617">
        <f>IF($GL617&gt;=37,INDEX($DF:$DF,$GK617+37),"")</f>
      </c>
      <c r="ET617">
        <f>IF($GL617&gt;=38,INDEX($DF:$DF,$GK617+38),"")</f>
      </c>
      <c r="EU617">
        <f>IF($GL617&gt;=39,INDEX($DF:$DF,$GK617+39),"")</f>
      </c>
      <c r="EV617">
        <f>IF($GL617&gt;=40,INDEX($DF:$DF,$GK617+40),"")</f>
      </c>
      <c r="EW617">
        <f>IF($GL617&gt;=1,INDEX($DG:$DG,$GK617+1),"")</f>
      </c>
      <c r="EX617">
        <f>IF($GL617&gt;=2,INDEX($DG:$DG,$GK617+2),"")</f>
      </c>
      <c r="EY617">
        <f>IF($GL617&gt;=3,INDEX($DG:$DG,$GK617+3),"")</f>
      </c>
      <c r="EZ617">
        <f>IF($GL617&gt;=4,INDEX($DG:$DG,$GK617+4),"")</f>
      </c>
      <c r="FA617">
        <f>IF($GL617&gt;=5,INDEX($DG:$DG,$GK617+5),"")</f>
      </c>
      <c r="FB617">
        <f>IF($GL617&gt;=6,INDEX($DG:$DG,$GK617+6),"")</f>
      </c>
      <c r="FC617">
        <f>IF($GL617&gt;=7,INDEX($DG:$DG,$GK617+7),"")</f>
      </c>
      <c r="FD617">
        <f>IF($GL617&gt;=8,INDEX($DG:$DG,$GK617+8),"")</f>
      </c>
      <c r="FE617">
        <f>IF($GL617&gt;=9,INDEX($DG:$DG,$GK617+9),"")</f>
      </c>
      <c r="FF617">
        <f>IF($GL617&gt;=10,INDEX($DG:$DG,$GK617+10),"")</f>
      </c>
      <c r="FG617">
        <f>IF($GL617&gt;=11,INDEX($DG:$DG,$GK617+11),"")</f>
      </c>
      <c r="FH617">
        <f>IF($GL617&gt;=12,INDEX($DG:$DG,$GK617+12),"")</f>
      </c>
      <c r="FI617">
        <f>IF($GL617&gt;=13,INDEX($DG:$DG,$GK617+13),"")</f>
      </c>
      <c r="FJ617">
        <f>IF($GL617&gt;=14,INDEX($DG:$DG,$GK617+14),"")</f>
      </c>
      <c r="FK617">
        <f>IF($GL617&gt;=15,INDEX($DG:$DG,$GK617+15),"")</f>
      </c>
      <c r="FL617">
        <f>IF($GL617&gt;=16,INDEX($DG:$DG,$GK617+16),"")</f>
      </c>
      <c r="FM617">
        <f>IF($GL617&gt;=17,INDEX($DG:$DG,$GK617+17),"")</f>
      </c>
      <c r="FN617">
        <f>IF($GL617&gt;=18,INDEX($DG:$DG,$GK617+18),"")</f>
      </c>
      <c r="FO617">
        <f>IF($GL617&gt;=19,INDEX($DG:$DG,$GK617+19),"")</f>
      </c>
      <c r="FP617">
        <f>IF($GL617&gt;=20,INDEX($DG:$DG,$GK617+20),"")</f>
      </c>
      <c r="FQ617">
        <f>IF($GL617&gt;=21,INDEX($DG:$DG,$GK617+21),"")</f>
      </c>
      <c r="FR617">
        <f>IF($GL617&gt;=22,INDEX($DG:$DG,$GK617+22),"")</f>
      </c>
      <c r="FS617">
        <f>IF($GL617&gt;=23,INDEX($DG:$DG,$GK617+23),"")</f>
      </c>
      <c r="FT617">
        <f>IF($GL617&gt;=24,INDEX($DG:$DG,$GK617+24),"")</f>
      </c>
      <c r="FU617">
        <f>IF($GL617&gt;=25,INDEX($DG:$DG,$GK617+25),"")</f>
      </c>
      <c r="FV617">
        <f>IF($GL617&gt;=26,INDEX($DG:$DG,$GK617+26),"")</f>
      </c>
      <c r="FW617">
        <f>IF($GL617&gt;=27,INDEX($DG:$DG,$GK617+27),"")</f>
      </c>
      <c r="FX617">
        <f>IF($GL617&gt;=28,INDEX($DG:$DG,$GK617+28),"")</f>
      </c>
      <c r="FY617">
        <f>IF($GL617&gt;=29,INDEX($DG:$DG,$GK617+29),"")</f>
      </c>
      <c r="FZ617">
        <f>IF($GL617&gt;=30,INDEX($DG:$DG,$GK617+30),"")</f>
      </c>
      <c r="GA617">
        <f>IF($GL617&gt;=31,INDEX($DG:$DG,$GK617+31),"")</f>
      </c>
      <c r="GB617">
        <f>IF($GL617&gt;=32,INDEX($DG:$DG,$GK617+32),"")</f>
      </c>
      <c r="GC617">
        <f>IF($GL617&gt;=33,INDEX($DG:$DG,$GK617+33),"")</f>
      </c>
      <c r="GD617">
        <f>IF($GL617&gt;=34,INDEX($DG:$DG,$GK617+34),"")</f>
      </c>
      <c r="GE617">
        <f>IF($GL617&gt;=35,INDEX($DG:$DG,$GK617+35),"")</f>
      </c>
      <c r="GF617">
        <f>IF($GL617&gt;=36,INDEX($DG:$DG,$GK617+36),"")</f>
      </c>
      <c r="GG617">
        <f>IF($GL617&gt;=37,INDEX($DG:$DG,$GK617+37),"")</f>
      </c>
      <c r="GH617">
        <f>IF($GL617&gt;=38,INDEX($DG:$DG,$GK617+38),"")</f>
      </c>
      <c r="GI617">
        <f>IF($GL617&gt;=39,INDEX($DG:$DG,$GK617+39),"")</f>
      </c>
      <c r="GJ617">
        <f>IF($GL617&gt;=40,INDEX($DG:$DG,$GK617+40),"")</f>
      </c>
      <c r="GK617">
        <f>IFERROR(MATCH($DE617,$DF$2:$DF$166,0)+1,0)</f>
      </c>
      <c r="GL617">
        <f>IFERROR(INDEX($DH$2:$DH$166,MATCH($DE617,$DF$2:$DF$166,0)),0)</f>
      </c>
      <c r="GM617">
        <f>IFERROR(MATCH($H617,$DI$617:$EV$617,0),0)</f>
      </c>
      <c r="GN617">
        <f>IF($GM617&gt;0,INDEX($EW$617:$GJ$617,$GM617),"")</f>
      </c>
      <c r="GO617" t="s">
        <v>1615</v>
      </c>
      <c r="GQ617">
        <f>IF($IZ617&gt;=1,INDEX($GO:$GO,$IY617+1),"")</f>
      </c>
      <c r="GR617">
        <f>IF($IZ617&gt;=2,INDEX($GO:$GO,$IY617+2),"")</f>
      </c>
      <c r="GS617">
        <f>IF($IZ617&gt;=3,INDEX($GO:$GO,$IY617+3),"")</f>
      </c>
      <c r="GT617">
        <f>IF($IZ617&gt;=4,INDEX($GO:$GO,$IY617+4),"")</f>
      </c>
      <c r="GU617">
        <f>IF($IZ617&gt;=5,INDEX($GO:$GO,$IY617+5),"")</f>
      </c>
      <c r="GV617">
        <f>IF($IZ617&gt;=6,INDEX($GO:$GO,$IY617+6),"")</f>
      </c>
      <c r="GW617">
        <f>IF($IZ617&gt;=7,INDEX($GO:$GO,$IY617+7),"")</f>
      </c>
      <c r="GX617">
        <f>IF($IZ617&gt;=8,INDEX($GO:$GO,$IY617+8),"")</f>
      </c>
      <c r="GY617">
        <f>IF($IZ617&gt;=9,INDEX($GO:$GO,$IY617+9),"")</f>
      </c>
      <c r="GZ617">
        <f>IF($IZ617&gt;=10,INDEX($GO:$GO,$IY617+10),"")</f>
      </c>
      <c r="HA617">
        <f>IF($IZ617&gt;=11,INDEX($GO:$GO,$IY617+11),"")</f>
      </c>
      <c r="HB617">
        <f>IF($IZ617&gt;=12,INDEX($GO:$GO,$IY617+12),"")</f>
      </c>
      <c r="HC617">
        <f>IF($IZ617&gt;=13,INDEX($GO:$GO,$IY617+13),"")</f>
      </c>
      <c r="HD617">
        <f>IF($IZ617&gt;=14,INDEX($GO:$GO,$IY617+14),"")</f>
      </c>
      <c r="HE617">
        <f>IF($IZ617&gt;=15,INDEX($GO:$GO,$IY617+15),"")</f>
      </c>
      <c r="HF617">
        <f>IF($IZ617&gt;=16,INDEX($GO:$GO,$IY617+16),"")</f>
      </c>
      <c r="HG617">
        <f>IF($IZ617&gt;=17,INDEX($GO:$GO,$IY617+17),"")</f>
      </c>
      <c r="HH617">
        <f>IF($IZ617&gt;=18,INDEX($GO:$GO,$IY617+18),"")</f>
      </c>
      <c r="HI617">
        <f>IF($IZ617&gt;=19,INDEX($GO:$GO,$IY617+19),"")</f>
      </c>
      <c r="HJ617">
        <f>IF($IZ617&gt;=20,INDEX($GO:$GO,$IY617+20),"")</f>
      </c>
      <c r="HK617">
        <f>IF($IZ617&gt;=21,INDEX($GO:$GO,$IY617+21),"")</f>
      </c>
      <c r="HL617">
        <f>IF($IZ617&gt;=22,INDEX($GO:$GO,$IY617+22),"")</f>
      </c>
      <c r="HM617">
        <f>IF($IZ617&gt;=23,INDEX($GO:$GO,$IY617+23),"")</f>
      </c>
      <c r="HN617">
        <f>IF($IZ617&gt;=24,INDEX($GO:$GO,$IY617+24),"")</f>
      </c>
      <c r="HO617">
        <f>IF($IZ617&gt;=25,INDEX($GO:$GO,$IY617+25),"")</f>
      </c>
      <c r="HP617">
        <f>IF($IZ617&gt;=26,INDEX($GO:$GO,$IY617+26),"")</f>
      </c>
      <c r="HQ617">
        <f>IF($IZ617&gt;=27,INDEX($GO:$GO,$IY617+27),"")</f>
      </c>
      <c r="HR617">
        <f>IF($IZ617&gt;=28,INDEX($GO:$GO,$IY617+28),"")</f>
      </c>
      <c r="HS617">
        <f>IF($IZ617&gt;=29,INDEX($GO:$GO,$IY617+29),"")</f>
      </c>
      <c r="HT617">
        <f>IF($IZ617&gt;=30,INDEX($GO:$GO,$IY617+30),"")</f>
      </c>
      <c r="HU617">
        <f>IF($IZ617&gt;=31,INDEX($GO:$GO,$IY617+31),"")</f>
      </c>
      <c r="HV617">
        <f>IF($IZ617&gt;=32,INDEX($GO:$GO,$IY617+32),"")</f>
      </c>
      <c r="HW617">
        <f>IF($IZ617&gt;=33,INDEX($GO:$GO,$IY617+33),"")</f>
      </c>
      <c r="HX617">
        <f>IF($IZ617&gt;=34,INDEX($GO:$GO,$IY617+34),"")</f>
      </c>
      <c r="HY617">
        <f>IF($IZ617&gt;=35,INDEX($GO:$GO,$IY617+35),"")</f>
      </c>
      <c r="HZ617">
        <f>IF($IZ617&gt;=36,INDEX($GO:$GO,$IY617+36),"")</f>
      </c>
      <c r="IA617">
        <f>IF($IZ617&gt;=37,INDEX($GO:$GO,$IY617+37),"")</f>
      </c>
      <c r="IB617">
        <f>IF($IZ617&gt;=38,INDEX($GO:$GO,$IY617+38),"")</f>
      </c>
      <c r="IC617">
        <f>IF($IZ617&gt;=39,INDEX($GO:$GO,$IY617+39),"")</f>
      </c>
      <c r="ID617">
        <f>IF($IZ617&gt;=40,INDEX($GO:$GO,$IY617+40),"")</f>
      </c>
      <c r="IE617">
        <f>IF($IZ617&gt;=41,INDEX($GO:$GO,$IY617+41),"")</f>
      </c>
      <c r="IF617">
        <f>IF($IZ617&gt;=42,INDEX($GO:$GO,$IY617+42),"")</f>
      </c>
      <c r="IG617">
        <f>IF($IZ617&gt;=43,INDEX($GO:$GO,$IY617+43),"")</f>
      </c>
      <c r="IH617">
        <f>IF($IZ617&gt;=44,INDEX($GO:$GO,$IY617+44),"")</f>
      </c>
      <c r="II617">
        <f>IF($IZ617&gt;=45,INDEX($GO:$GO,$IY617+45),"")</f>
      </c>
      <c r="IJ617">
        <f>IF($IZ617&gt;=46,INDEX($GO:$GO,$IY617+46),"")</f>
      </c>
      <c r="IK617">
        <f>IF($IZ617&gt;=47,INDEX($GO:$GO,$IY617+47),"")</f>
      </c>
      <c r="IL617">
        <f>IF($IZ617&gt;=48,INDEX($GO:$GO,$IY617+48),"")</f>
      </c>
      <c r="IM617">
        <f>IF($IZ617&gt;=49,INDEX($GO:$GO,$IY617+49),"")</f>
      </c>
      <c r="IN617">
        <f>IF($IZ617&gt;=50,INDEX($GO:$GO,$IY617+50),"")</f>
      </c>
      <c r="IO617">
        <f>IF($IZ617&gt;=51,INDEX($GO:$GO,$IY617+51),"")</f>
      </c>
      <c r="IP617">
        <f>IF($IZ617&gt;=52,INDEX($GO:$GO,$IY617+52),"")</f>
      </c>
      <c r="IQ617">
        <f>IF($IZ617&gt;=53,INDEX($GO:$GO,$IY617+53),"")</f>
      </c>
      <c r="IR617">
        <f>IF($IZ617&gt;=54,INDEX($GO:$GO,$IY617+54),"")</f>
      </c>
      <c r="IS617">
        <f>IF($IZ617&gt;=55,INDEX($GO:$GO,$IY617+55),"")</f>
      </c>
      <c r="IT617">
        <f>IF($IZ617&gt;=56,INDEX($GO:$GO,$IY617+56),"")</f>
      </c>
      <c r="IU617">
        <f>IF($IZ617&gt;=57,INDEX($GO:$GO,$IY617+57),"")</f>
      </c>
      <c r="IV617">
        <f>IF($IZ617&gt;=58,INDEX($GO:$GO,$IY617+58),"")</f>
      </c>
      <c r="IW617">
        <f>IF($IZ617&gt;=59,INDEX($GO:$GO,$IY617+59),"")</f>
      </c>
      <c r="IX617">
        <f>IF($IZ617&gt;=60,INDEX($GO:$GO,$IY617+60),"")</f>
      </c>
      <c r="IY617">
        <f>IFERROR(MATCH($GN617,$GO$2:$GO$827,0)+1,0)</f>
      </c>
      <c r="IZ617">
        <f>IFERROR(INDEX($GP$2:$GP$827,MATCH($GN617,$GO$2:$GO$827,0)),0)</f>
      </c>
      <c r="JA617" t="s">
        <v>23</v>
      </c>
      <c r="JB617" t="s">
        <v>23</v>
      </c>
    </row>
    <row r="618" spans="1:262" x14ac:dyDescent="0.25">
      <c r="F618" s="1"/>
      <c r="G618" s="1"/>
      <c r="H618" s="1"/>
      <c r="I618" s="1"/>
      <c r="J618" s="1">
        <f>IFERROR(IF(FIND(" - ",$F618)&gt;0,MID($F618,FIND(" - ",$F618)+3,LEN($F618)),""),"")</f>
      </c>
      <c r="L618" s="1"/>
      <c r="N618" t="s">
        <v>23</v>
      </c>
      <c r="P618">
        <f>IF(OR($N618="",$O618=""),"",IFERROR($N618/$O618,0))</f>
      </c>
      <c r="Q618">
        <f>IF($N618="","",
IF($G618="","",
IF(ISNUMBER(SEARCH("exempt",LOWER($G618))),0,
$N618*(VALUE(SUBSTITUTE($G618,"%",""))/100))))</f>
      </c>
      <c r="W618">
        <f>IF($N618="","",
SUM($N618,$Q618,$U618,$R618,$T618)-
IF($V618="",0,VALUE($V618)))</f>
      </c>
      <c r="AE618" t="s">
        <v>1719</v>
      </c>
      <c r="AJ618" t="s">
        <v>1720</v>
      </c>
      <c r="AM618">
        <f>IFERROR(LEFT($F618,FIND(" - ",$F618)-1),$F618)</f>
      </c>
      <c r="AP618">
        <f>IF($CE618&gt;=1,INDEX($AN:$AN,$CD618+1),"")</f>
      </c>
      <c r="AQ618">
        <f>IF($CE618&gt;=2,INDEX($AN:$AN,$CD618+2),"")</f>
      </c>
      <c r="AR618">
        <f>IF($CE618&gt;=3,INDEX($AN:$AN,$CD618+3),"")</f>
      </c>
      <c r="AS618">
        <f>IF($CE618&gt;=4,INDEX($AN:$AN,$CD618+4),"")</f>
      </c>
      <c r="AT618">
        <f>IF($CE618&gt;=5,INDEX($AN:$AN,$CD618+5),"")</f>
      </c>
      <c r="AU618">
        <f>IF($CE618&gt;=6,INDEX($AN:$AN,$CD618+6),"")</f>
      </c>
      <c r="AV618">
        <f>IF($CE618&gt;=7,INDEX($AN:$AN,$CD618+7),"")</f>
      </c>
      <c r="AW618">
        <f>IF($CE618&gt;=8,INDEX($AN:$AN,$CD618+8),"")</f>
      </c>
      <c r="AX618">
        <f>IF($CE618&gt;=9,INDEX($AN:$AN,$CD618+9),"")</f>
      </c>
      <c r="AY618">
        <f>IF($CE618&gt;=10,INDEX($AN:$AN,$CD618+10),"")</f>
      </c>
      <c r="AZ618">
        <f>IF($CE618&gt;=11,INDEX($AN:$AN,$CD618+11),"")</f>
      </c>
      <c r="BA618">
        <f>IF($CE618&gt;=12,INDEX($AN:$AN,$CD618+12),"")</f>
      </c>
      <c r="BB618">
        <f>IF($CE618&gt;=13,INDEX($AN:$AN,$CD618+13),"")</f>
      </c>
      <c r="BC618">
        <f>IF($CE618&gt;=14,INDEX($AN:$AN,$CD618+14),"")</f>
      </c>
      <c r="BD618">
        <f>IF($CE618&gt;=15,INDEX($AN:$AN,$CD618+15),"")</f>
      </c>
      <c r="BE618">
        <f>IF($CE618&gt;=16,INDEX($AN:$AN,$CD618+16),"")</f>
      </c>
      <c r="BF618">
        <f>IF($CE618&gt;=17,INDEX($AN:$AN,$CD618+17),"")</f>
      </c>
      <c r="BG618">
        <f>IF($CE618&gt;=18,INDEX($AN:$AN,$CD618+18),"")</f>
      </c>
      <c r="BH618">
        <f>IF($CE618&gt;=19,INDEX($AN:$AN,$CD618+19),"")</f>
      </c>
      <c r="BI618">
        <f>IF($CE618&gt;=20,INDEX($AN:$AN,$CD618+20),"")</f>
      </c>
      <c r="BJ618">
        <f>IF($CE618&gt;=21,INDEX($AN:$AN,$CD618+21),"")</f>
      </c>
      <c r="BK618">
        <f>IF($CE618&gt;=22,INDEX($AN:$AN,$CD618+22),"")</f>
      </c>
      <c r="BL618">
        <f>IF($CE618&gt;=23,INDEX($AN:$AN,$CD618+23),"")</f>
      </c>
      <c r="BM618">
        <f>IF($CE618&gt;=24,INDEX($AN:$AN,$CD618+24),"")</f>
      </c>
      <c r="BN618">
        <f>IF($CE618&gt;=25,INDEX($AN:$AN,$CD618+25),"")</f>
      </c>
      <c r="BO618">
        <f>IF($CE618&gt;=26,INDEX($AN:$AN,$CD618+26),"")</f>
      </c>
      <c r="BP618">
        <f>IF($CE618&gt;=27,INDEX($AN:$AN,$CD618+27),"")</f>
      </c>
      <c r="BQ618">
        <f>IF($CE618&gt;=28,INDEX($AN:$AN,$CD618+28),"")</f>
      </c>
      <c r="BR618">
        <f>IF($CE618&gt;=29,INDEX($AN:$AN,$CD618+29),"")</f>
      </c>
      <c r="BS618">
        <f>IF($CE618&gt;=30,INDEX($AN:$AN,$CD618+30),"")</f>
      </c>
      <c r="BT618">
        <f>IF($CE618&gt;=31,INDEX($AN:$AN,$CD618+31),"")</f>
      </c>
      <c r="BU618">
        <f>IF($CE618&gt;=32,INDEX($AN:$AN,$CD618+32),"")</f>
      </c>
      <c r="BV618">
        <f>IF($CE618&gt;=33,INDEX($AN:$AN,$CD618+33),"")</f>
      </c>
      <c r="BW618">
        <f>IF($CE618&gt;=34,INDEX($AN:$AN,$CD618+34),"")</f>
      </c>
      <c r="BX618">
        <f>IF($CE618&gt;=35,INDEX($AN:$AN,$CD618+35),"")</f>
      </c>
      <c r="BY618">
        <f>IF($CE618&gt;=36,INDEX($AN:$AN,$CD618+36),"")</f>
      </c>
      <c r="BZ618">
        <f>IF($CE618&gt;=37,INDEX($AN:$AN,$CD618+37),"")</f>
      </c>
      <c r="CA618">
        <f>IF($CE618&gt;=38,INDEX($AN:$AN,$CD618+38),"")</f>
      </c>
      <c r="CB618">
        <f>IF($CE618&gt;=39,INDEX($AN:$AN,$CD618+39),"")</f>
      </c>
      <c r="CC618">
        <f>IF($CE618&gt;=40,INDEX($AN:$AN,$CD618+40),"")</f>
      </c>
      <c r="CD618">
        <f>IFERROR(MATCH($AM618,$AN$2:$AN$133,0)+1,0)</f>
      </c>
      <c r="CE618">
        <f>IFERROR(INDEX($AO$2:$AO$133,MATCH($AM618,$AN$2:$AN$133,0)),0)</f>
      </c>
      <c r="CF618">
        <f>IFERROR(LEFT($K618,FIND(" - ",$K618)-1),$K618)</f>
      </c>
      <c r="CG618" t="s">
        <v>1721</v>
      </c>
      <c r="CH618">
        <v>1</v>
      </c>
      <c r="CI618">
        <f>IF($DD618&gt;=1,INDEX($CG:$CG,$DC618+1),"")</f>
      </c>
      <c r="CJ618">
        <f>IF($DD618&gt;=2,INDEX($CG:$CG,$DC618+2),"")</f>
      </c>
      <c r="CK618">
        <f>IF($DD618&gt;=3,INDEX($CG:$CG,$DC618+3),"")</f>
      </c>
      <c r="CL618">
        <f>IF($DD618&gt;=4,INDEX($CG:$CG,$DC618+4),"")</f>
      </c>
      <c r="CM618">
        <f>IF($DD618&gt;=5,INDEX($CG:$CG,$DC618+5),"")</f>
      </c>
      <c r="CN618">
        <f>IF($DD618&gt;=6,INDEX($CG:$CG,$DC618+6),"")</f>
      </c>
      <c r="CO618">
        <f>IF($DD618&gt;=7,INDEX($CG:$CG,$DC618+7),"")</f>
      </c>
      <c r="CP618">
        <f>IF($DD618&gt;=8,INDEX($CG:$CG,$DC618+8),"")</f>
      </c>
      <c r="CQ618">
        <f>IF($DD618&gt;=9,INDEX($CG:$CG,$DC618+9),"")</f>
      </c>
      <c r="CR618">
        <f>IF($DD618&gt;=10,INDEX($CG:$CG,$DC618+10),"")</f>
      </c>
      <c r="CS618">
        <f>IF($DD618&gt;=11,INDEX($CG:$CG,$DC618+11),"")</f>
      </c>
      <c r="CT618">
        <f>IF($DD618&gt;=12,INDEX($CG:$CG,$DC618+12),"")</f>
      </c>
      <c r="CU618">
        <f>IF($DD618&gt;=13,INDEX($CG:$CG,$DC618+13),"")</f>
      </c>
      <c r="CV618">
        <f>IF($DD618&gt;=14,INDEX($CG:$CG,$DC618+14),"")</f>
      </c>
      <c r="CW618">
        <f>IF($DD618&gt;=15,INDEX($CG:$CG,$DC618+15),"")</f>
      </c>
      <c r="CX618">
        <f>IF($DD618&gt;=16,INDEX($CG:$CG,$DC618+16),"")</f>
      </c>
      <c r="CY618">
        <f>IF($DD618&gt;=17,INDEX($CG:$CG,$DC618+17),"")</f>
      </c>
      <c r="CZ618">
        <f>IF($DD618&gt;=18,INDEX($CG:$CG,$DC618+18),"")</f>
      </c>
      <c r="DA618">
        <f>IF($DD618&gt;=19,INDEX($CG:$CG,$DC618+19),"")</f>
      </c>
      <c r="DB618">
        <f>IF($DD618&gt;=20,INDEX($CG:$CG,$DC618+20),"")</f>
      </c>
      <c r="DC618">
        <f>IFERROR(MATCH($CF618,$CG$2:$CG$1558,0)+1,0)</f>
      </c>
      <c r="DD618">
        <f>IFERROR(INDEX($CH$2:$CH$1558,MATCH($CF618,$CG$2:$CG$1558,0)),0)</f>
      </c>
      <c r="DE618">
        <f>IFERROR(INDEX($AL:$AL,MATCH($G618,$AK:$AK,0))&amp;"","")</f>
      </c>
      <c r="DI618">
        <f>IF($GL618&gt;=1,INDEX($DF:$DF,$GK618+1),"")</f>
      </c>
      <c r="DJ618">
        <f>IF($GL618&gt;=2,INDEX($DF:$DF,$GK618+2),"")</f>
      </c>
      <c r="DK618">
        <f>IF($GL618&gt;=3,INDEX($DF:$DF,$GK618+3),"")</f>
      </c>
      <c r="DL618">
        <f>IF($GL618&gt;=4,INDEX($DF:$DF,$GK618+4),"")</f>
      </c>
      <c r="DM618">
        <f>IF($GL618&gt;=5,INDEX($DF:$DF,$GK618+5),"")</f>
      </c>
      <c r="DN618">
        <f>IF($GL618&gt;=6,INDEX($DF:$DF,$GK618+6),"")</f>
      </c>
      <c r="DO618">
        <f>IF($GL618&gt;=7,INDEX($DF:$DF,$GK618+7),"")</f>
      </c>
      <c r="DP618">
        <f>IF($GL618&gt;=8,INDEX($DF:$DF,$GK618+8),"")</f>
      </c>
      <c r="DQ618">
        <f>IF($GL618&gt;=9,INDEX($DF:$DF,$GK618+9),"")</f>
      </c>
      <c r="DR618">
        <f>IF($GL618&gt;=10,INDEX($DF:$DF,$GK618+10),"")</f>
      </c>
      <c r="DS618">
        <f>IF($GL618&gt;=11,INDEX($DF:$DF,$GK618+11),"")</f>
      </c>
      <c r="DT618">
        <f>IF($GL618&gt;=12,INDEX($DF:$DF,$GK618+12),"")</f>
      </c>
      <c r="DU618">
        <f>IF($GL618&gt;=13,INDEX($DF:$DF,$GK618+13),"")</f>
      </c>
      <c r="DV618">
        <f>IF($GL618&gt;=14,INDEX($DF:$DF,$GK618+14),"")</f>
      </c>
      <c r="DW618">
        <f>IF($GL618&gt;=15,INDEX($DF:$DF,$GK618+15),"")</f>
      </c>
      <c r="DX618">
        <f>IF($GL618&gt;=16,INDEX($DF:$DF,$GK618+16),"")</f>
      </c>
      <c r="DY618">
        <f>IF($GL618&gt;=17,INDEX($DF:$DF,$GK618+17),"")</f>
      </c>
      <c r="DZ618">
        <f>IF($GL618&gt;=18,INDEX($DF:$DF,$GK618+18),"")</f>
      </c>
      <c r="EA618">
        <f>IF($GL618&gt;=19,INDEX($DF:$DF,$GK618+19),"")</f>
      </c>
      <c r="EB618">
        <f>IF($GL618&gt;=20,INDEX($DF:$DF,$GK618+20),"")</f>
      </c>
      <c r="EC618">
        <f>IF($GL618&gt;=21,INDEX($DF:$DF,$GK618+21),"")</f>
      </c>
      <c r="ED618">
        <f>IF($GL618&gt;=22,INDEX($DF:$DF,$GK618+22),"")</f>
      </c>
      <c r="EE618">
        <f>IF($GL618&gt;=23,INDEX($DF:$DF,$GK618+23),"")</f>
      </c>
      <c r="EF618">
        <f>IF($GL618&gt;=24,INDEX($DF:$DF,$GK618+24),"")</f>
      </c>
      <c r="EG618">
        <f>IF($GL618&gt;=25,INDEX($DF:$DF,$GK618+25),"")</f>
      </c>
      <c r="EH618">
        <f>IF($GL618&gt;=26,INDEX($DF:$DF,$GK618+26),"")</f>
      </c>
      <c r="EI618">
        <f>IF($GL618&gt;=27,INDEX($DF:$DF,$GK618+27),"")</f>
      </c>
      <c r="EJ618">
        <f>IF($GL618&gt;=28,INDEX($DF:$DF,$GK618+28),"")</f>
      </c>
      <c r="EK618">
        <f>IF($GL618&gt;=29,INDEX($DF:$DF,$GK618+29),"")</f>
      </c>
      <c r="EL618">
        <f>IF($GL618&gt;=30,INDEX($DF:$DF,$GK618+30),"")</f>
      </c>
      <c r="EM618">
        <f>IF($GL618&gt;=31,INDEX($DF:$DF,$GK618+31),"")</f>
      </c>
      <c r="EN618">
        <f>IF($GL618&gt;=32,INDEX($DF:$DF,$GK618+32),"")</f>
      </c>
      <c r="EO618">
        <f>IF($GL618&gt;=33,INDEX($DF:$DF,$GK618+33),"")</f>
      </c>
      <c r="EP618">
        <f>IF($GL618&gt;=34,INDEX($DF:$DF,$GK618+34),"")</f>
      </c>
      <c r="EQ618">
        <f>IF($GL618&gt;=35,INDEX($DF:$DF,$GK618+35),"")</f>
      </c>
      <c r="ER618">
        <f>IF($GL618&gt;=36,INDEX($DF:$DF,$GK618+36),"")</f>
      </c>
      <c r="ES618">
        <f>IF($GL618&gt;=37,INDEX($DF:$DF,$GK618+37),"")</f>
      </c>
      <c r="ET618">
        <f>IF($GL618&gt;=38,INDEX($DF:$DF,$GK618+38),"")</f>
      </c>
      <c r="EU618">
        <f>IF($GL618&gt;=39,INDEX($DF:$DF,$GK618+39),"")</f>
      </c>
      <c r="EV618">
        <f>IF($GL618&gt;=40,INDEX($DF:$DF,$GK618+40),"")</f>
      </c>
      <c r="EW618">
        <f>IF($GL618&gt;=1,INDEX($DG:$DG,$GK618+1),"")</f>
      </c>
      <c r="EX618">
        <f>IF($GL618&gt;=2,INDEX($DG:$DG,$GK618+2),"")</f>
      </c>
      <c r="EY618">
        <f>IF($GL618&gt;=3,INDEX($DG:$DG,$GK618+3),"")</f>
      </c>
      <c r="EZ618">
        <f>IF($GL618&gt;=4,INDEX($DG:$DG,$GK618+4),"")</f>
      </c>
      <c r="FA618">
        <f>IF($GL618&gt;=5,INDEX($DG:$DG,$GK618+5),"")</f>
      </c>
      <c r="FB618">
        <f>IF($GL618&gt;=6,INDEX($DG:$DG,$GK618+6),"")</f>
      </c>
      <c r="FC618">
        <f>IF($GL618&gt;=7,INDEX($DG:$DG,$GK618+7),"")</f>
      </c>
      <c r="FD618">
        <f>IF($GL618&gt;=8,INDEX($DG:$DG,$GK618+8),"")</f>
      </c>
      <c r="FE618">
        <f>IF($GL618&gt;=9,INDEX($DG:$DG,$GK618+9),"")</f>
      </c>
      <c r="FF618">
        <f>IF($GL618&gt;=10,INDEX($DG:$DG,$GK618+10),"")</f>
      </c>
      <c r="FG618">
        <f>IF($GL618&gt;=11,INDEX($DG:$DG,$GK618+11),"")</f>
      </c>
      <c r="FH618">
        <f>IF($GL618&gt;=12,INDEX($DG:$DG,$GK618+12),"")</f>
      </c>
      <c r="FI618">
        <f>IF($GL618&gt;=13,INDEX($DG:$DG,$GK618+13),"")</f>
      </c>
      <c r="FJ618">
        <f>IF($GL618&gt;=14,INDEX($DG:$DG,$GK618+14),"")</f>
      </c>
      <c r="FK618">
        <f>IF($GL618&gt;=15,INDEX($DG:$DG,$GK618+15),"")</f>
      </c>
      <c r="FL618">
        <f>IF($GL618&gt;=16,INDEX($DG:$DG,$GK618+16),"")</f>
      </c>
      <c r="FM618">
        <f>IF($GL618&gt;=17,INDEX($DG:$DG,$GK618+17),"")</f>
      </c>
      <c r="FN618">
        <f>IF($GL618&gt;=18,INDEX($DG:$DG,$GK618+18),"")</f>
      </c>
      <c r="FO618">
        <f>IF($GL618&gt;=19,INDEX($DG:$DG,$GK618+19),"")</f>
      </c>
      <c r="FP618">
        <f>IF($GL618&gt;=20,INDEX($DG:$DG,$GK618+20),"")</f>
      </c>
      <c r="FQ618">
        <f>IF($GL618&gt;=21,INDEX($DG:$DG,$GK618+21),"")</f>
      </c>
      <c r="FR618">
        <f>IF($GL618&gt;=22,INDEX($DG:$DG,$GK618+22),"")</f>
      </c>
      <c r="FS618">
        <f>IF($GL618&gt;=23,INDEX($DG:$DG,$GK618+23),"")</f>
      </c>
      <c r="FT618">
        <f>IF($GL618&gt;=24,INDEX($DG:$DG,$GK618+24),"")</f>
      </c>
      <c r="FU618">
        <f>IF($GL618&gt;=25,INDEX($DG:$DG,$GK618+25),"")</f>
      </c>
      <c r="FV618">
        <f>IF($GL618&gt;=26,INDEX($DG:$DG,$GK618+26),"")</f>
      </c>
      <c r="FW618">
        <f>IF($GL618&gt;=27,INDEX($DG:$DG,$GK618+27),"")</f>
      </c>
      <c r="FX618">
        <f>IF($GL618&gt;=28,INDEX($DG:$DG,$GK618+28),"")</f>
      </c>
      <c r="FY618">
        <f>IF($GL618&gt;=29,INDEX($DG:$DG,$GK618+29),"")</f>
      </c>
      <c r="FZ618">
        <f>IF($GL618&gt;=30,INDEX($DG:$DG,$GK618+30),"")</f>
      </c>
      <c r="GA618">
        <f>IF($GL618&gt;=31,INDEX($DG:$DG,$GK618+31),"")</f>
      </c>
      <c r="GB618">
        <f>IF($GL618&gt;=32,INDEX($DG:$DG,$GK618+32),"")</f>
      </c>
      <c r="GC618">
        <f>IF($GL618&gt;=33,INDEX($DG:$DG,$GK618+33),"")</f>
      </c>
      <c r="GD618">
        <f>IF($GL618&gt;=34,INDEX($DG:$DG,$GK618+34),"")</f>
      </c>
      <c r="GE618">
        <f>IF($GL618&gt;=35,INDEX($DG:$DG,$GK618+35),"")</f>
      </c>
      <c r="GF618">
        <f>IF($GL618&gt;=36,INDEX($DG:$DG,$GK618+36),"")</f>
      </c>
      <c r="GG618">
        <f>IF($GL618&gt;=37,INDEX($DG:$DG,$GK618+37),"")</f>
      </c>
      <c r="GH618">
        <f>IF($GL618&gt;=38,INDEX($DG:$DG,$GK618+38),"")</f>
      </c>
      <c r="GI618">
        <f>IF($GL618&gt;=39,INDEX($DG:$DG,$GK618+39),"")</f>
      </c>
      <c r="GJ618">
        <f>IF($GL618&gt;=40,INDEX($DG:$DG,$GK618+40),"")</f>
      </c>
      <c r="GK618">
        <f>IFERROR(MATCH($DE618,$DF$2:$DF$166,0)+1,0)</f>
      </c>
      <c r="GL618">
        <f>IFERROR(INDEX($DH$2:$DH$166,MATCH($DE618,$DF$2:$DF$166,0)),0)</f>
      </c>
      <c r="GM618">
        <f>IFERROR(MATCH($H618,$DI$618:$EV$618,0),0)</f>
      </c>
      <c r="GN618">
        <f>IF($GM618&gt;0,INDEX($EW$618:$GJ$618,$GM618),"")</f>
      </c>
      <c r="GO618" t="s">
        <v>1644</v>
      </c>
      <c r="GQ618">
        <f>IF($IZ618&gt;=1,INDEX($GO:$GO,$IY618+1),"")</f>
      </c>
      <c r="GR618">
        <f>IF($IZ618&gt;=2,INDEX($GO:$GO,$IY618+2),"")</f>
      </c>
      <c r="GS618">
        <f>IF($IZ618&gt;=3,INDEX($GO:$GO,$IY618+3),"")</f>
      </c>
      <c r="GT618">
        <f>IF($IZ618&gt;=4,INDEX($GO:$GO,$IY618+4),"")</f>
      </c>
      <c r="GU618">
        <f>IF($IZ618&gt;=5,INDEX($GO:$GO,$IY618+5),"")</f>
      </c>
      <c r="GV618">
        <f>IF($IZ618&gt;=6,INDEX($GO:$GO,$IY618+6),"")</f>
      </c>
      <c r="GW618">
        <f>IF($IZ618&gt;=7,INDEX($GO:$GO,$IY618+7),"")</f>
      </c>
      <c r="GX618">
        <f>IF($IZ618&gt;=8,INDEX($GO:$GO,$IY618+8),"")</f>
      </c>
      <c r="GY618">
        <f>IF($IZ618&gt;=9,INDEX($GO:$GO,$IY618+9),"")</f>
      </c>
      <c r="GZ618">
        <f>IF($IZ618&gt;=10,INDEX($GO:$GO,$IY618+10),"")</f>
      </c>
      <c r="HA618">
        <f>IF($IZ618&gt;=11,INDEX($GO:$GO,$IY618+11),"")</f>
      </c>
      <c r="HB618">
        <f>IF($IZ618&gt;=12,INDEX($GO:$GO,$IY618+12),"")</f>
      </c>
      <c r="HC618">
        <f>IF($IZ618&gt;=13,INDEX($GO:$GO,$IY618+13),"")</f>
      </c>
      <c r="HD618">
        <f>IF($IZ618&gt;=14,INDEX($GO:$GO,$IY618+14),"")</f>
      </c>
      <c r="HE618">
        <f>IF($IZ618&gt;=15,INDEX($GO:$GO,$IY618+15),"")</f>
      </c>
      <c r="HF618">
        <f>IF($IZ618&gt;=16,INDEX($GO:$GO,$IY618+16),"")</f>
      </c>
      <c r="HG618">
        <f>IF($IZ618&gt;=17,INDEX($GO:$GO,$IY618+17),"")</f>
      </c>
      <c r="HH618">
        <f>IF($IZ618&gt;=18,INDEX($GO:$GO,$IY618+18),"")</f>
      </c>
      <c r="HI618">
        <f>IF($IZ618&gt;=19,INDEX($GO:$GO,$IY618+19),"")</f>
      </c>
      <c r="HJ618">
        <f>IF($IZ618&gt;=20,INDEX($GO:$GO,$IY618+20),"")</f>
      </c>
      <c r="HK618">
        <f>IF($IZ618&gt;=21,INDEX($GO:$GO,$IY618+21),"")</f>
      </c>
      <c r="HL618">
        <f>IF($IZ618&gt;=22,INDEX($GO:$GO,$IY618+22),"")</f>
      </c>
      <c r="HM618">
        <f>IF($IZ618&gt;=23,INDEX($GO:$GO,$IY618+23),"")</f>
      </c>
      <c r="HN618">
        <f>IF($IZ618&gt;=24,INDEX($GO:$GO,$IY618+24),"")</f>
      </c>
      <c r="HO618">
        <f>IF($IZ618&gt;=25,INDEX($GO:$GO,$IY618+25),"")</f>
      </c>
      <c r="HP618">
        <f>IF($IZ618&gt;=26,INDEX($GO:$GO,$IY618+26),"")</f>
      </c>
      <c r="HQ618">
        <f>IF($IZ618&gt;=27,INDEX($GO:$GO,$IY618+27),"")</f>
      </c>
      <c r="HR618">
        <f>IF($IZ618&gt;=28,INDEX($GO:$GO,$IY618+28),"")</f>
      </c>
      <c r="HS618">
        <f>IF($IZ618&gt;=29,INDEX($GO:$GO,$IY618+29),"")</f>
      </c>
      <c r="HT618">
        <f>IF($IZ618&gt;=30,INDEX($GO:$GO,$IY618+30),"")</f>
      </c>
      <c r="HU618">
        <f>IF($IZ618&gt;=31,INDEX($GO:$GO,$IY618+31),"")</f>
      </c>
      <c r="HV618">
        <f>IF($IZ618&gt;=32,INDEX($GO:$GO,$IY618+32),"")</f>
      </c>
      <c r="HW618">
        <f>IF($IZ618&gt;=33,INDEX($GO:$GO,$IY618+33),"")</f>
      </c>
      <c r="HX618">
        <f>IF($IZ618&gt;=34,INDEX($GO:$GO,$IY618+34),"")</f>
      </c>
      <c r="HY618">
        <f>IF($IZ618&gt;=35,INDEX($GO:$GO,$IY618+35),"")</f>
      </c>
      <c r="HZ618">
        <f>IF($IZ618&gt;=36,INDEX($GO:$GO,$IY618+36),"")</f>
      </c>
      <c r="IA618">
        <f>IF($IZ618&gt;=37,INDEX($GO:$GO,$IY618+37),"")</f>
      </c>
      <c r="IB618">
        <f>IF($IZ618&gt;=38,INDEX($GO:$GO,$IY618+38),"")</f>
      </c>
      <c r="IC618">
        <f>IF($IZ618&gt;=39,INDEX($GO:$GO,$IY618+39),"")</f>
      </c>
      <c r="ID618">
        <f>IF($IZ618&gt;=40,INDEX($GO:$GO,$IY618+40),"")</f>
      </c>
      <c r="IE618">
        <f>IF($IZ618&gt;=41,INDEX($GO:$GO,$IY618+41),"")</f>
      </c>
      <c r="IF618">
        <f>IF($IZ618&gt;=42,INDEX($GO:$GO,$IY618+42),"")</f>
      </c>
      <c r="IG618">
        <f>IF($IZ618&gt;=43,INDEX($GO:$GO,$IY618+43),"")</f>
      </c>
      <c r="IH618">
        <f>IF($IZ618&gt;=44,INDEX($GO:$GO,$IY618+44),"")</f>
      </c>
      <c r="II618">
        <f>IF($IZ618&gt;=45,INDEX($GO:$GO,$IY618+45),"")</f>
      </c>
      <c r="IJ618">
        <f>IF($IZ618&gt;=46,INDEX($GO:$GO,$IY618+46),"")</f>
      </c>
      <c r="IK618">
        <f>IF($IZ618&gt;=47,INDEX($GO:$GO,$IY618+47),"")</f>
      </c>
      <c r="IL618">
        <f>IF($IZ618&gt;=48,INDEX($GO:$GO,$IY618+48),"")</f>
      </c>
      <c r="IM618">
        <f>IF($IZ618&gt;=49,INDEX($GO:$GO,$IY618+49),"")</f>
      </c>
      <c r="IN618">
        <f>IF($IZ618&gt;=50,INDEX($GO:$GO,$IY618+50),"")</f>
      </c>
      <c r="IO618">
        <f>IF($IZ618&gt;=51,INDEX($GO:$GO,$IY618+51),"")</f>
      </c>
      <c r="IP618">
        <f>IF($IZ618&gt;=52,INDEX($GO:$GO,$IY618+52),"")</f>
      </c>
      <c r="IQ618">
        <f>IF($IZ618&gt;=53,INDEX($GO:$GO,$IY618+53),"")</f>
      </c>
      <c r="IR618">
        <f>IF($IZ618&gt;=54,INDEX($GO:$GO,$IY618+54),"")</f>
      </c>
      <c r="IS618">
        <f>IF($IZ618&gt;=55,INDEX($GO:$GO,$IY618+55),"")</f>
      </c>
      <c r="IT618">
        <f>IF($IZ618&gt;=56,INDEX($GO:$GO,$IY618+56),"")</f>
      </c>
      <c r="IU618">
        <f>IF($IZ618&gt;=57,INDEX($GO:$GO,$IY618+57),"")</f>
      </c>
      <c r="IV618">
        <f>IF($IZ618&gt;=58,INDEX($GO:$GO,$IY618+58),"")</f>
      </c>
      <c r="IW618">
        <f>IF($IZ618&gt;=59,INDEX($GO:$GO,$IY618+59),"")</f>
      </c>
      <c r="IX618">
        <f>IF($IZ618&gt;=60,INDEX($GO:$GO,$IY618+60),"")</f>
      </c>
      <c r="IY618">
        <f>IFERROR(MATCH($GN618,$GO$2:$GO$827,0)+1,0)</f>
      </c>
      <c r="IZ618">
        <f>IFERROR(INDEX($GP$2:$GP$827,MATCH($GN618,$GO$2:$GO$827,0)),0)</f>
      </c>
      <c r="JA618" t="s">
        <v>23</v>
      </c>
      <c r="JB618" t="s">
        <v>23</v>
      </c>
    </row>
    <row r="619" spans="1:262" x14ac:dyDescent="0.25">
      <c r="F619" s="1"/>
      <c r="G619" s="1"/>
      <c r="H619" s="1"/>
      <c r="I619" s="1"/>
      <c r="J619" s="1">
        <f>IFERROR(IF(FIND(" - ",$F619)&gt;0,MID($F619,FIND(" - ",$F619)+3,LEN($F619)),""),"")</f>
      </c>
      <c r="L619" s="1"/>
      <c r="N619" t="s">
        <v>23</v>
      </c>
      <c r="P619">
        <f>IF(OR($N619="",$O619=""),"",IFERROR($N619/$O619,0))</f>
      </c>
      <c r="Q619">
        <f>IF($N619="","",
IF($G619="","",
IF(ISNUMBER(SEARCH("exempt",LOWER($G619))),0,
$N619*(VALUE(SUBSTITUTE($G619,"%",""))/100))))</f>
      </c>
      <c r="W619">
        <f>IF($N619="","",
SUM($N619,$Q619,$U619,$R619,$T619)-
IF($V619="",0,VALUE($V619)))</f>
      </c>
      <c r="AE619" t="s">
        <v>1722</v>
      </c>
      <c r="AJ619" t="s">
        <v>1723</v>
      </c>
      <c r="AM619">
        <f>IFERROR(LEFT($F619,FIND(" - ",$F619)-1),$F619)</f>
      </c>
      <c r="AP619">
        <f>IF($CE619&gt;=1,INDEX($AN:$AN,$CD619+1),"")</f>
      </c>
      <c r="AQ619">
        <f>IF($CE619&gt;=2,INDEX($AN:$AN,$CD619+2),"")</f>
      </c>
      <c r="AR619">
        <f>IF($CE619&gt;=3,INDEX($AN:$AN,$CD619+3),"")</f>
      </c>
      <c r="AS619">
        <f>IF($CE619&gt;=4,INDEX($AN:$AN,$CD619+4),"")</f>
      </c>
      <c r="AT619">
        <f>IF($CE619&gt;=5,INDEX($AN:$AN,$CD619+5),"")</f>
      </c>
      <c r="AU619">
        <f>IF($CE619&gt;=6,INDEX($AN:$AN,$CD619+6),"")</f>
      </c>
      <c r="AV619">
        <f>IF($CE619&gt;=7,INDEX($AN:$AN,$CD619+7),"")</f>
      </c>
      <c r="AW619">
        <f>IF($CE619&gt;=8,INDEX($AN:$AN,$CD619+8),"")</f>
      </c>
      <c r="AX619">
        <f>IF($CE619&gt;=9,INDEX($AN:$AN,$CD619+9),"")</f>
      </c>
      <c r="AY619">
        <f>IF($CE619&gt;=10,INDEX($AN:$AN,$CD619+10),"")</f>
      </c>
      <c r="AZ619">
        <f>IF($CE619&gt;=11,INDEX($AN:$AN,$CD619+11),"")</f>
      </c>
      <c r="BA619">
        <f>IF($CE619&gt;=12,INDEX($AN:$AN,$CD619+12),"")</f>
      </c>
      <c r="BB619">
        <f>IF($CE619&gt;=13,INDEX($AN:$AN,$CD619+13),"")</f>
      </c>
      <c r="BC619">
        <f>IF($CE619&gt;=14,INDEX($AN:$AN,$CD619+14),"")</f>
      </c>
      <c r="BD619">
        <f>IF($CE619&gt;=15,INDEX($AN:$AN,$CD619+15),"")</f>
      </c>
      <c r="BE619">
        <f>IF($CE619&gt;=16,INDEX($AN:$AN,$CD619+16),"")</f>
      </c>
      <c r="BF619">
        <f>IF($CE619&gt;=17,INDEX($AN:$AN,$CD619+17),"")</f>
      </c>
      <c r="BG619">
        <f>IF($CE619&gt;=18,INDEX($AN:$AN,$CD619+18),"")</f>
      </c>
      <c r="BH619">
        <f>IF($CE619&gt;=19,INDEX($AN:$AN,$CD619+19),"")</f>
      </c>
      <c r="BI619">
        <f>IF($CE619&gt;=20,INDEX($AN:$AN,$CD619+20),"")</f>
      </c>
      <c r="BJ619">
        <f>IF($CE619&gt;=21,INDEX($AN:$AN,$CD619+21),"")</f>
      </c>
      <c r="BK619">
        <f>IF($CE619&gt;=22,INDEX($AN:$AN,$CD619+22),"")</f>
      </c>
      <c r="BL619">
        <f>IF($CE619&gt;=23,INDEX($AN:$AN,$CD619+23),"")</f>
      </c>
      <c r="BM619">
        <f>IF($CE619&gt;=24,INDEX($AN:$AN,$CD619+24),"")</f>
      </c>
      <c r="BN619">
        <f>IF($CE619&gt;=25,INDEX($AN:$AN,$CD619+25),"")</f>
      </c>
      <c r="BO619">
        <f>IF($CE619&gt;=26,INDEX($AN:$AN,$CD619+26),"")</f>
      </c>
      <c r="BP619">
        <f>IF($CE619&gt;=27,INDEX($AN:$AN,$CD619+27),"")</f>
      </c>
      <c r="BQ619">
        <f>IF($CE619&gt;=28,INDEX($AN:$AN,$CD619+28),"")</f>
      </c>
      <c r="BR619">
        <f>IF($CE619&gt;=29,INDEX($AN:$AN,$CD619+29),"")</f>
      </c>
      <c r="BS619">
        <f>IF($CE619&gt;=30,INDEX($AN:$AN,$CD619+30),"")</f>
      </c>
      <c r="BT619">
        <f>IF($CE619&gt;=31,INDEX($AN:$AN,$CD619+31),"")</f>
      </c>
      <c r="BU619">
        <f>IF($CE619&gt;=32,INDEX($AN:$AN,$CD619+32),"")</f>
      </c>
      <c r="BV619">
        <f>IF($CE619&gt;=33,INDEX($AN:$AN,$CD619+33),"")</f>
      </c>
      <c r="BW619">
        <f>IF($CE619&gt;=34,INDEX($AN:$AN,$CD619+34),"")</f>
      </c>
      <c r="BX619">
        <f>IF($CE619&gt;=35,INDEX($AN:$AN,$CD619+35),"")</f>
      </c>
      <c r="BY619">
        <f>IF($CE619&gt;=36,INDEX($AN:$AN,$CD619+36),"")</f>
      </c>
      <c r="BZ619">
        <f>IF($CE619&gt;=37,INDEX($AN:$AN,$CD619+37),"")</f>
      </c>
      <c r="CA619">
        <f>IF($CE619&gt;=38,INDEX($AN:$AN,$CD619+38),"")</f>
      </c>
      <c r="CB619">
        <f>IF($CE619&gt;=39,INDEX($AN:$AN,$CD619+39),"")</f>
      </c>
      <c r="CC619">
        <f>IF($CE619&gt;=40,INDEX($AN:$AN,$CD619+40),"")</f>
      </c>
      <c r="CD619">
        <f>IFERROR(MATCH($AM619,$AN$2:$AN$133,0)+1,0)</f>
      </c>
      <c r="CE619">
        <f>IFERROR(INDEX($AO$2:$AO$133,MATCH($AM619,$AN$2:$AN$133,0)),0)</f>
      </c>
      <c r="CF619">
        <f>IFERROR(LEFT($K619,FIND(" - ",$K619)-1),$K619)</f>
      </c>
      <c r="CG619" t="s">
        <v>108</v>
      </c>
      <c r="CI619">
        <f>IF($DD619&gt;=1,INDEX($CG:$CG,$DC619+1),"")</f>
      </c>
      <c r="CJ619">
        <f>IF($DD619&gt;=2,INDEX($CG:$CG,$DC619+2),"")</f>
      </c>
      <c r="CK619">
        <f>IF($DD619&gt;=3,INDEX($CG:$CG,$DC619+3),"")</f>
      </c>
      <c r="CL619">
        <f>IF($DD619&gt;=4,INDEX($CG:$CG,$DC619+4),"")</f>
      </c>
      <c r="CM619">
        <f>IF($DD619&gt;=5,INDEX($CG:$CG,$DC619+5),"")</f>
      </c>
      <c r="CN619">
        <f>IF($DD619&gt;=6,INDEX($CG:$CG,$DC619+6),"")</f>
      </c>
      <c r="CO619">
        <f>IF($DD619&gt;=7,INDEX($CG:$CG,$DC619+7),"")</f>
      </c>
      <c r="CP619">
        <f>IF($DD619&gt;=8,INDEX($CG:$CG,$DC619+8),"")</f>
      </c>
      <c r="CQ619">
        <f>IF($DD619&gt;=9,INDEX($CG:$CG,$DC619+9),"")</f>
      </c>
      <c r="CR619">
        <f>IF($DD619&gt;=10,INDEX($CG:$CG,$DC619+10),"")</f>
      </c>
      <c r="CS619">
        <f>IF($DD619&gt;=11,INDEX($CG:$CG,$DC619+11),"")</f>
      </c>
      <c r="CT619">
        <f>IF($DD619&gt;=12,INDEX($CG:$CG,$DC619+12),"")</f>
      </c>
      <c r="CU619">
        <f>IF($DD619&gt;=13,INDEX($CG:$CG,$DC619+13),"")</f>
      </c>
      <c r="CV619">
        <f>IF($DD619&gt;=14,INDEX($CG:$CG,$DC619+14),"")</f>
      </c>
      <c r="CW619">
        <f>IF($DD619&gt;=15,INDEX($CG:$CG,$DC619+15),"")</f>
      </c>
      <c r="CX619">
        <f>IF($DD619&gt;=16,INDEX($CG:$CG,$DC619+16),"")</f>
      </c>
      <c r="CY619">
        <f>IF($DD619&gt;=17,INDEX($CG:$CG,$DC619+17),"")</f>
      </c>
      <c r="CZ619">
        <f>IF($DD619&gt;=18,INDEX($CG:$CG,$DC619+18),"")</f>
      </c>
      <c r="DA619">
        <f>IF($DD619&gt;=19,INDEX($CG:$CG,$DC619+19),"")</f>
      </c>
      <c r="DB619">
        <f>IF($DD619&gt;=20,INDEX($CG:$CG,$DC619+20),"")</f>
      </c>
      <c r="DC619">
        <f>IFERROR(MATCH($CF619,$CG$2:$CG$1558,0)+1,0)</f>
      </c>
      <c r="DD619">
        <f>IFERROR(INDEX($CH$2:$CH$1558,MATCH($CF619,$CG$2:$CG$1558,0)),0)</f>
      </c>
      <c r="DE619">
        <f>IFERROR(INDEX($AL:$AL,MATCH($G619,$AK:$AK,0))&amp;"","")</f>
      </c>
      <c r="DI619">
        <f>IF($GL619&gt;=1,INDEX($DF:$DF,$GK619+1),"")</f>
      </c>
      <c r="DJ619">
        <f>IF($GL619&gt;=2,INDEX($DF:$DF,$GK619+2),"")</f>
      </c>
      <c r="DK619">
        <f>IF($GL619&gt;=3,INDEX($DF:$DF,$GK619+3),"")</f>
      </c>
      <c r="DL619">
        <f>IF($GL619&gt;=4,INDEX($DF:$DF,$GK619+4),"")</f>
      </c>
      <c r="DM619">
        <f>IF($GL619&gt;=5,INDEX($DF:$DF,$GK619+5),"")</f>
      </c>
      <c r="DN619">
        <f>IF($GL619&gt;=6,INDEX($DF:$DF,$GK619+6),"")</f>
      </c>
      <c r="DO619">
        <f>IF($GL619&gt;=7,INDEX($DF:$DF,$GK619+7),"")</f>
      </c>
      <c r="DP619">
        <f>IF($GL619&gt;=8,INDEX($DF:$DF,$GK619+8),"")</f>
      </c>
      <c r="DQ619">
        <f>IF($GL619&gt;=9,INDEX($DF:$DF,$GK619+9),"")</f>
      </c>
      <c r="DR619">
        <f>IF($GL619&gt;=10,INDEX($DF:$DF,$GK619+10),"")</f>
      </c>
      <c r="DS619">
        <f>IF($GL619&gt;=11,INDEX($DF:$DF,$GK619+11),"")</f>
      </c>
      <c r="DT619">
        <f>IF($GL619&gt;=12,INDEX($DF:$DF,$GK619+12),"")</f>
      </c>
      <c r="DU619">
        <f>IF($GL619&gt;=13,INDEX($DF:$DF,$GK619+13),"")</f>
      </c>
      <c r="DV619">
        <f>IF($GL619&gt;=14,INDEX($DF:$DF,$GK619+14),"")</f>
      </c>
      <c r="DW619">
        <f>IF($GL619&gt;=15,INDEX($DF:$DF,$GK619+15),"")</f>
      </c>
      <c r="DX619">
        <f>IF($GL619&gt;=16,INDEX($DF:$DF,$GK619+16),"")</f>
      </c>
      <c r="DY619">
        <f>IF($GL619&gt;=17,INDEX($DF:$DF,$GK619+17),"")</f>
      </c>
      <c r="DZ619">
        <f>IF($GL619&gt;=18,INDEX($DF:$DF,$GK619+18),"")</f>
      </c>
      <c r="EA619">
        <f>IF($GL619&gt;=19,INDEX($DF:$DF,$GK619+19),"")</f>
      </c>
      <c r="EB619">
        <f>IF($GL619&gt;=20,INDEX($DF:$DF,$GK619+20),"")</f>
      </c>
      <c r="EC619">
        <f>IF($GL619&gt;=21,INDEX($DF:$DF,$GK619+21),"")</f>
      </c>
      <c r="ED619">
        <f>IF($GL619&gt;=22,INDEX($DF:$DF,$GK619+22),"")</f>
      </c>
      <c r="EE619">
        <f>IF($GL619&gt;=23,INDEX($DF:$DF,$GK619+23),"")</f>
      </c>
      <c r="EF619">
        <f>IF($GL619&gt;=24,INDEX($DF:$DF,$GK619+24),"")</f>
      </c>
      <c r="EG619">
        <f>IF($GL619&gt;=25,INDEX($DF:$DF,$GK619+25),"")</f>
      </c>
      <c r="EH619">
        <f>IF($GL619&gt;=26,INDEX($DF:$DF,$GK619+26),"")</f>
      </c>
      <c r="EI619">
        <f>IF($GL619&gt;=27,INDEX($DF:$DF,$GK619+27),"")</f>
      </c>
      <c r="EJ619">
        <f>IF($GL619&gt;=28,INDEX($DF:$DF,$GK619+28),"")</f>
      </c>
      <c r="EK619">
        <f>IF($GL619&gt;=29,INDEX($DF:$DF,$GK619+29),"")</f>
      </c>
      <c r="EL619">
        <f>IF($GL619&gt;=30,INDEX($DF:$DF,$GK619+30),"")</f>
      </c>
      <c r="EM619">
        <f>IF($GL619&gt;=31,INDEX($DF:$DF,$GK619+31),"")</f>
      </c>
      <c r="EN619">
        <f>IF($GL619&gt;=32,INDEX($DF:$DF,$GK619+32),"")</f>
      </c>
      <c r="EO619">
        <f>IF($GL619&gt;=33,INDEX($DF:$DF,$GK619+33),"")</f>
      </c>
      <c r="EP619">
        <f>IF($GL619&gt;=34,INDEX($DF:$DF,$GK619+34),"")</f>
      </c>
      <c r="EQ619">
        <f>IF($GL619&gt;=35,INDEX($DF:$DF,$GK619+35),"")</f>
      </c>
      <c r="ER619">
        <f>IF($GL619&gt;=36,INDEX($DF:$DF,$GK619+36),"")</f>
      </c>
      <c r="ES619">
        <f>IF($GL619&gt;=37,INDEX($DF:$DF,$GK619+37),"")</f>
      </c>
      <c r="ET619">
        <f>IF($GL619&gt;=38,INDEX($DF:$DF,$GK619+38),"")</f>
      </c>
      <c r="EU619">
        <f>IF($GL619&gt;=39,INDEX($DF:$DF,$GK619+39),"")</f>
      </c>
      <c r="EV619">
        <f>IF($GL619&gt;=40,INDEX($DF:$DF,$GK619+40),"")</f>
      </c>
      <c r="EW619">
        <f>IF($GL619&gt;=1,INDEX($DG:$DG,$GK619+1),"")</f>
      </c>
      <c r="EX619">
        <f>IF($GL619&gt;=2,INDEX($DG:$DG,$GK619+2),"")</f>
      </c>
      <c r="EY619">
        <f>IF($GL619&gt;=3,INDEX($DG:$DG,$GK619+3),"")</f>
      </c>
      <c r="EZ619">
        <f>IF($GL619&gt;=4,INDEX($DG:$DG,$GK619+4),"")</f>
      </c>
      <c r="FA619">
        <f>IF($GL619&gt;=5,INDEX($DG:$DG,$GK619+5),"")</f>
      </c>
      <c r="FB619">
        <f>IF($GL619&gt;=6,INDEX($DG:$DG,$GK619+6),"")</f>
      </c>
      <c r="FC619">
        <f>IF($GL619&gt;=7,INDEX($DG:$DG,$GK619+7),"")</f>
      </c>
      <c r="FD619">
        <f>IF($GL619&gt;=8,INDEX($DG:$DG,$GK619+8),"")</f>
      </c>
      <c r="FE619">
        <f>IF($GL619&gt;=9,INDEX($DG:$DG,$GK619+9),"")</f>
      </c>
      <c r="FF619">
        <f>IF($GL619&gt;=10,INDEX($DG:$DG,$GK619+10),"")</f>
      </c>
      <c r="FG619">
        <f>IF($GL619&gt;=11,INDEX($DG:$DG,$GK619+11),"")</f>
      </c>
      <c r="FH619">
        <f>IF($GL619&gt;=12,INDEX($DG:$DG,$GK619+12),"")</f>
      </c>
      <c r="FI619">
        <f>IF($GL619&gt;=13,INDEX($DG:$DG,$GK619+13),"")</f>
      </c>
      <c r="FJ619">
        <f>IF($GL619&gt;=14,INDEX($DG:$DG,$GK619+14),"")</f>
      </c>
      <c r="FK619">
        <f>IF($GL619&gt;=15,INDEX($DG:$DG,$GK619+15),"")</f>
      </c>
      <c r="FL619">
        <f>IF($GL619&gt;=16,INDEX($DG:$DG,$GK619+16),"")</f>
      </c>
      <c r="FM619">
        <f>IF($GL619&gt;=17,INDEX($DG:$DG,$GK619+17),"")</f>
      </c>
      <c r="FN619">
        <f>IF($GL619&gt;=18,INDEX($DG:$DG,$GK619+18),"")</f>
      </c>
      <c r="FO619">
        <f>IF($GL619&gt;=19,INDEX($DG:$DG,$GK619+19),"")</f>
      </c>
      <c r="FP619">
        <f>IF($GL619&gt;=20,INDEX($DG:$DG,$GK619+20),"")</f>
      </c>
      <c r="FQ619">
        <f>IF($GL619&gt;=21,INDEX($DG:$DG,$GK619+21),"")</f>
      </c>
      <c r="FR619">
        <f>IF($GL619&gt;=22,INDEX($DG:$DG,$GK619+22),"")</f>
      </c>
      <c r="FS619">
        <f>IF($GL619&gt;=23,INDEX($DG:$DG,$GK619+23),"")</f>
      </c>
      <c r="FT619">
        <f>IF($GL619&gt;=24,INDEX($DG:$DG,$GK619+24),"")</f>
      </c>
      <c r="FU619">
        <f>IF($GL619&gt;=25,INDEX($DG:$DG,$GK619+25),"")</f>
      </c>
      <c r="FV619">
        <f>IF($GL619&gt;=26,INDEX($DG:$DG,$GK619+26),"")</f>
      </c>
      <c r="FW619">
        <f>IF($GL619&gt;=27,INDEX($DG:$DG,$GK619+27),"")</f>
      </c>
      <c r="FX619">
        <f>IF($GL619&gt;=28,INDEX($DG:$DG,$GK619+28),"")</f>
      </c>
      <c r="FY619">
        <f>IF($GL619&gt;=29,INDEX($DG:$DG,$GK619+29),"")</f>
      </c>
      <c r="FZ619">
        <f>IF($GL619&gt;=30,INDEX($DG:$DG,$GK619+30),"")</f>
      </c>
      <c r="GA619">
        <f>IF($GL619&gt;=31,INDEX($DG:$DG,$GK619+31),"")</f>
      </c>
      <c r="GB619">
        <f>IF($GL619&gt;=32,INDEX($DG:$DG,$GK619+32),"")</f>
      </c>
      <c r="GC619">
        <f>IF($GL619&gt;=33,INDEX($DG:$DG,$GK619+33),"")</f>
      </c>
      <c r="GD619">
        <f>IF($GL619&gt;=34,INDEX($DG:$DG,$GK619+34),"")</f>
      </c>
      <c r="GE619">
        <f>IF($GL619&gt;=35,INDEX($DG:$DG,$GK619+35),"")</f>
      </c>
      <c r="GF619">
        <f>IF($GL619&gt;=36,INDEX($DG:$DG,$GK619+36),"")</f>
      </c>
      <c r="GG619">
        <f>IF($GL619&gt;=37,INDEX($DG:$DG,$GK619+37),"")</f>
      </c>
      <c r="GH619">
        <f>IF($GL619&gt;=38,INDEX($DG:$DG,$GK619+38),"")</f>
      </c>
      <c r="GI619">
        <f>IF($GL619&gt;=39,INDEX($DG:$DG,$GK619+39),"")</f>
      </c>
      <c r="GJ619">
        <f>IF($GL619&gt;=40,INDEX($DG:$DG,$GK619+40),"")</f>
      </c>
      <c r="GK619">
        <f>IFERROR(MATCH($DE619,$DF$2:$DF$166,0)+1,0)</f>
      </c>
      <c r="GL619">
        <f>IFERROR(INDEX($DH$2:$DH$166,MATCH($DE619,$DF$2:$DF$166,0)),0)</f>
      </c>
      <c r="GM619">
        <f>IFERROR(MATCH($H619,$DI$619:$EV$619,0),0)</f>
      </c>
      <c r="GN619">
        <f>IF($GM619&gt;0,INDEX($EW$619:$GJ$619,$GM619),"")</f>
      </c>
      <c r="GO619" t="s">
        <v>1646</v>
      </c>
      <c r="GQ619">
        <f>IF($IZ619&gt;=1,INDEX($GO:$GO,$IY619+1),"")</f>
      </c>
      <c r="GR619">
        <f>IF($IZ619&gt;=2,INDEX($GO:$GO,$IY619+2),"")</f>
      </c>
      <c r="GS619">
        <f>IF($IZ619&gt;=3,INDEX($GO:$GO,$IY619+3),"")</f>
      </c>
      <c r="GT619">
        <f>IF($IZ619&gt;=4,INDEX($GO:$GO,$IY619+4),"")</f>
      </c>
      <c r="GU619">
        <f>IF($IZ619&gt;=5,INDEX($GO:$GO,$IY619+5),"")</f>
      </c>
      <c r="GV619">
        <f>IF($IZ619&gt;=6,INDEX($GO:$GO,$IY619+6),"")</f>
      </c>
      <c r="GW619">
        <f>IF($IZ619&gt;=7,INDEX($GO:$GO,$IY619+7),"")</f>
      </c>
      <c r="GX619">
        <f>IF($IZ619&gt;=8,INDEX($GO:$GO,$IY619+8),"")</f>
      </c>
      <c r="GY619">
        <f>IF($IZ619&gt;=9,INDEX($GO:$GO,$IY619+9),"")</f>
      </c>
      <c r="GZ619">
        <f>IF($IZ619&gt;=10,INDEX($GO:$GO,$IY619+10),"")</f>
      </c>
      <c r="HA619">
        <f>IF($IZ619&gt;=11,INDEX($GO:$GO,$IY619+11),"")</f>
      </c>
      <c r="HB619">
        <f>IF($IZ619&gt;=12,INDEX($GO:$GO,$IY619+12),"")</f>
      </c>
      <c r="HC619">
        <f>IF($IZ619&gt;=13,INDEX($GO:$GO,$IY619+13),"")</f>
      </c>
      <c r="HD619">
        <f>IF($IZ619&gt;=14,INDEX($GO:$GO,$IY619+14),"")</f>
      </c>
      <c r="HE619">
        <f>IF($IZ619&gt;=15,INDEX($GO:$GO,$IY619+15),"")</f>
      </c>
      <c r="HF619">
        <f>IF($IZ619&gt;=16,INDEX($GO:$GO,$IY619+16),"")</f>
      </c>
      <c r="HG619">
        <f>IF($IZ619&gt;=17,INDEX($GO:$GO,$IY619+17),"")</f>
      </c>
      <c r="HH619">
        <f>IF($IZ619&gt;=18,INDEX($GO:$GO,$IY619+18),"")</f>
      </c>
      <c r="HI619">
        <f>IF($IZ619&gt;=19,INDEX($GO:$GO,$IY619+19),"")</f>
      </c>
      <c r="HJ619">
        <f>IF($IZ619&gt;=20,INDEX($GO:$GO,$IY619+20),"")</f>
      </c>
      <c r="HK619">
        <f>IF($IZ619&gt;=21,INDEX($GO:$GO,$IY619+21),"")</f>
      </c>
      <c r="HL619">
        <f>IF($IZ619&gt;=22,INDEX($GO:$GO,$IY619+22),"")</f>
      </c>
      <c r="HM619">
        <f>IF($IZ619&gt;=23,INDEX($GO:$GO,$IY619+23),"")</f>
      </c>
      <c r="HN619">
        <f>IF($IZ619&gt;=24,INDEX($GO:$GO,$IY619+24),"")</f>
      </c>
      <c r="HO619">
        <f>IF($IZ619&gt;=25,INDEX($GO:$GO,$IY619+25),"")</f>
      </c>
      <c r="HP619">
        <f>IF($IZ619&gt;=26,INDEX($GO:$GO,$IY619+26),"")</f>
      </c>
      <c r="HQ619">
        <f>IF($IZ619&gt;=27,INDEX($GO:$GO,$IY619+27),"")</f>
      </c>
      <c r="HR619">
        <f>IF($IZ619&gt;=28,INDEX($GO:$GO,$IY619+28),"")</f>
      </c>
      <c r="HS619">
        <f>IF($IZ619&gt;=29,INDEX($GO:$GO,$IY619+29),"")</f>
      </c>
      <c r="HT619">
        <f>IF($IZ619&gt;=30,INDEX($GO:$GO,$IY619+30),"")</f>
      </c>
      <c r="HU619">
        <f>IF($IZ619&gt;=31,INDEX($GO:$GO,$IY619+31),"")</f>
      </c>
      <c r="HV619">
        <f>IF($IZ619&gt;=32,INDEX($GO:$GO,$IY619+32),"")</f>
      </c>
      <c r="HW619">
        <f>IF($IZ619&gt;=33,INDEX($GO:$GO,$IY619+33),"")</f>
      </c>
      <c r="HX619">
        <f>IF($IZ619&gt;=34,INDEX($GO:$GO,$IY619+34),"")</f>
      </c>
      <c r="HY619">
        <f>IF($IZ619&gt;=35,INDEX($GO:$GO,$IY619+35),"")</f>
      </c>
      <c r="HZ619">
        <f>IF($IZ619&gt;=36,INDEX($GO:$GO,$IY619+36),"")</f>
      </c>
      <c r="IA619">
        <f>IF($IZ619&gt;=37,INDEX($GO:$GO,$IY619+37),"")</f>
      </c>
      <c r="IB619">
        <f>IF($IZ619&gt;=38,INDEX($GO:$GO,$IY619+38),"")</f>
      </c>
      <c r="IC619">
        <f>IF($IZ619&gt;=39,INDEX($GO:$GO,$IY619+39),"")</f>
      </c>
      <c r="ID619">
        <f>IF($IZ619&gt;=40,INDEX($GO:$GO,$IY619+40),"")</f>
      </c>
      <c r="IE619">
        <f>IF($IZ619&gt;=41,INDEX($GO:$GO,$IY619+41),"")</f>
      </c>
      <c r="IF619">
        <f>IF($IZ619&gt;=42,INDEX($GO:$GO,$IY619+42),"")</f>
      </c>
      <c r="IG619">
        <f>IF($IZ619&gt;=43,INDEX($GO:$GO,$IY619+43),"")</f>
      </c>
      <c r="IH619">
        <f>IF($IZ619&gt;=44,INDEX($GO:$GO,$IY619+44),"")</f>
      </c>
      <c r="II619">
        <f>IF($IZ619&gt;=45,INDEX($GO:$GO,$IY619+45),"")</f>
      </c>
      <c r="IJ619">
        <f>IF($IZ619&gt;=46,INDEX($GO:$GO,$IY619+46),"")</f>
      </c>
      <c r="IK619">
        <f>IF($IZ619&gt;=47,INDEX($GO:$GO,$IY619+47),"")</f>
      </c>
      <c r="IL619">
        <f>IF($IZ619&gt;=48,INDEX($GO:$GO,$IY619+48),"")</f>
      </c>
      <c r="IM619">
        <f>IF($IZ619&gt;=49,INDEX($GO:$GO,$IY619+49),"")</f>
      </c>
      <c r="IN619">
        <f>IF($IZ619&gt;=50,INDEX($GO:$GO,$IY619+50),"")</f>
      </c>
      <c r="IO619">
        <f>IF($IZ619&gt;=51,INDEX($GO:$GO,$IY619+51),"")</f>
      </c>
      <c r="IP619">
        <f>IF($IZ619&gt;=52,INDEX($GO:$GO,$IY619+52),"")</f>
      </c>
      <c r="IQ619">
        <f>IF($IZ619&gt;=53,INDEX($GO:$GO,$IY619+53),"")</f>
      </c>
      <c r="IR619">
        <f>IF($IZ619&gt;=54,INDEX($GO:$GO,$IY619+54),"")</f>
      </c>
      <c r="IS619">
        <f>IF($IZ619&gt;=55,INDEX($GO:$GO,$IY619+55),"")</f>
      </c>
      <c r="IT619">
        <f>IF($IZ619&gt;=56,INDEX($GO:$GO,$IY619+56),"")</f>
      </c>
      <c r="IU619">
        <f>IF($IZ619&gt;=57,INDEX($GO:$GO,$IY619+57),"")</f>
      </c>
      <c r="IV619">
        <f>IF($IZ619&gt;=58,INDEX($GO:$GO,$IY619+58),"")</f>
      </c>
      <c r="IW619">
        <f>IF($IZ619&gt;=59,INDEX($GO:$GO,$IY619+59),"")</f>
      </c>
      <c r="IX619">
        <f>IF($IZ619&gt;=60,INDEX($GO:$GO,$IY619+60),"")</f>
      </c>
      <c r="IY619">
        <f>IFERROR(MATCH($GN619,$GO$2:$GO$827,0)+1,0)</f>
      </c>
      <c r="IZ619">
        <f>IFERROR(INDEX($GP$2:$GP$827,MATCH($GN619,$GO$2:$GO$827,0)),0)</f>
      </c>
      <c r="JA619" t="s">
        <v>23</v>
      </c>
      <c r="JB619" t="s">
        <v>23</v>
      </c>
    </row>
    <row r="620" spans="1:262" x14ac:dyDescent="0.25">
      <c r="F620" s="1"/>
      <c r="G620" s="1"/>
      <c r="H620" s="1"/>
      <c r="I620" s="1"/>
      <c r="J620" s="1">
        <f>IFERROR(IF(FIND(" - ",$F620)&gt;0,MID($F620,FIND(" - ",$F620)+3,LEN($F620)),""),"")</f>
      </c>
      <c r="L620" s="1"/>
      <c r="N620" t="s">
        <v>23</v>
      </c>
      <c r="P620">
        <f>IF(OR($N620="",$O620=""),"",IFERROR($N620/$O620,0))</f>
      </c>
      <c r="Q620">
        <f>IF($N620="","",
IF($G620="","",
IF(ISNUMBER(SEARCH("exempt",LOWER($G620))),0,
$N620*(VALUE(SUBSTITUTE($G620,"%",""))/100))))</f>
      </c>
      <c r="W620">
        <f>IF($N620="","",
SUM($N620,$Q620,$U620,$R620,$T620)-
IF($V620="",0,VALUE($V620)))</f>
      </c>
      <c r="AE620" t="s">
        <v>1724</v>
      </c>
      <c r="AJ620" t="s">
        <v>1725</v>
      </c>
      <c r="AM620">
        <f>IFERROR(LEFT($F620,FIND(" - ",$F620)-1),$F620)</f>
      </c>
      <c r="AP620">
        <f>IF($CE620&gt;=1,INDEX($AN:$AN,$CD620+1),"")</f>
      </c>
      <c r="AQ620">
        <f>IF($CE620&gt;=2,INDEX($AN:$AN,$CD620+2),"")</f>
      </c>
      <c r="AR620">
        <f>IF($CE620&gt;=3,INDEX($AN:$AN,$CD620+3),"")</f>
      </c>
      <c r="AS620">
        <f>IF($CE620&gt;=4,INDEX($AN:$AN,$CD620+4),"")</f>
      </c>
      <c r="AT620">
        <f>IF($CE620&gt;=5,INDEX($AN:$AN,$CD620+5),"")</f>
      </c>
      <c r="AU620">
        <f>IF($CE620&gt;=6,INDEX($AN:$AN,$CD620+6),"")</f>
      </c>
      <c r="AV620">
        <f>IF($CE620&gt;=7,INDEX($AN:$AN,$CD620+7),"")</f>
      </c>
      <c r="AW620">
        <f>IF($CE620&gt;=8,INDEX($AN:$AN,$CD620+8),"")</f>
      </c>
      <c r="AX620">
        <f>IF($CE620&gt;=9,INDEX($AN:$AN,$CD620+9),"")</f>
      </c>
      <c r="AY620">
        <f>IF($CE620&gt;=10,INDEX($AN:$AN,$CD620+10),"")</f>
      </c>
      <c r="AZ620">
        <f>IF($CE620&gt;=11,INDEX($AN:$AN,$CD620+11),"")</f>
      </c>
      <c r="BA620">
        <f>IF($CE620&gt;=12,INDEX($AN:$AN,$CD620+12),"")</f>
      </c>
      <c r="BB620">
        <f>IF($CE620&gt;=13,INDEX($AN:$AN,$CD620+13),"")</f>
      </c>
      <c r="BC620">
        <f>IF($CE620&gt;=14,INDEX($AN:$AN,$CD620+14),"")</f>
      </c>
      <c r="BD620">
        <f>IF($CE620&gt;=15,INDEX($AN:$AN,$CD620+15),"")</f>
      </c>
      <c r="BE620">
        <f>IF($CE620&gt;=16,INDEX($AN:$AN,$CD620+16),"")</f>
      </c>
      <c r="BF620">
        <f>IF($CE620&gt;=17,INDEX($AN:$AN,$CD620+17),"")</f>
      </c>
      <c r="BG620">
        <f>IF($CE620&gt;=18,INDEX($AN:$AN,$CD620+18),"")</f>
      </c>
      <c r="BH620">
        <f>IF($CE620&gt;=19,INDEX($AN:$AN,$CD620+19),"")</f>
      </c>
      <c r="BI620">
        <f>IF($CE620&gt;=20,INDEX($AN:$AN,$CD620+20),"")</f>
      </c>
      <c r="BJ620">
        <f>IF($CE620&gt;=21,INDEX($AN:$AN,$CD620+21),"")</f>
      </c>
      <c r="BK620">
        <f>IF($CE620&gt;=22,INDEX($AN:$AN,$CD620+22),"")</f>
      </c>
      <c r="BL620">
        <f>IF($CE620&gt;=23,INDEX($AN:$AN,$CD620+23),"")</f>
      </c>
      <c r="BM620">
        <f>IF($CE620&gt;=24,INDEX($AN:$AN,$CD620+24),"")</f>
      </c>
      <c r="BN620">
        <f>IF($CE620&gt;=25,INDEX($AN:$AN,$CD620+25),"")</f>
      </c>
      <c r="BO620">
        <f>IF($CE620&gt;=26,INDEX($AN:$AN,$CD620+26),"")</f>
      </c>
      <c r="BP620">
        <f>IF($CE620&gt;=27,INDEX($AN:$AN,$CD620+27),"")</f>
      </c>
      <c r="BQ620">
        <f>IF($CE620&gt;=28,INDEX($AN:$AN,$CD620+28),"")</f>
      </c>
      <c r="BR620">
        <f>IF($CE620&gt;=29,INDEX($AN:$AN,$CD620+29),"")</f>
      </c>
      <c r="BS620">
        <f>IF($CE620&gt;=30,INDEX($AN:$AN,$CD620+30),"")</f>
      </c>
      <c r="BT620">
        <f>IF($CE620&gt;=31,INDEX($AN:$AN,$CD620+31),"")</f>
      </c>
      <c r="BU620">
        <f>IF($CE620&gt;=32,INDEX($AN:$AN,$CD620+32),"")</f>
      </c>
      <c r="BV620">
        <f>IF($CE620&gt;=33,INDEX($AN:$AN,$CD620+33),"")</f>
      </c>
      <c r="BW620">
        <f>IF($CE620&gt;=34,INDEX($AN:$AN,$CD620+34),"")</f>
      </c>
      <c r="BX620">
        <f>IF($CE620&gt;=35,INDEX($AN:$AN,$CD620+35),"")</f>
      </c>
      <c r="BY620">
        <f>IF($CE620&gt;=36,INDEX($AN:$AN,$CD620+36),"")</f>
      </c>
      <c r="BZ620">
        <f>IF($CE620&gt;=37,INDEX($AN:$AN,$CD620+37),"")</f>
      </c>
      <c r="CA620">
        <f>IF($CE620&gt;=38,INDEX($AN:$AN,$CD620+38),"")</f>
      </c>
      <c r="CB620">
        <f>IF($CE620&gt;=39,INDEX($AN:$AN,$CD620+39),"")</f>
      </c>
      <c r="CC620">
        <f>IF($CE620&gt;=40,INDEX($AN:$AN,$CD620+40),"")</f>
      </c>
      <c r="CD620">
        <f>IFERROR(MATCH($AM620,$AN$2:$AN$133,0)+1,0)</f>
      </c>
      <c r="CE620">
        <f>IFERROR(INDEX($AO$2:$AO$133,MATCH($AM620,$AN$2:$AN$133,0)),0)</f>
      </c>
      <c r="CF620">
        <f>IFERROR(LEFT($K620,FIND(" - ",$K620)-1),$K620)</f>
      </c>
      <c r="CG620" t="s">
        <v>1726</v>
      </c>
      <c r="CH620">
        <v>1</v>
      </c>
      <c r="CI620">
        <f>IF($DD620&gt;=1,INDEX($CG:$CG,$DC620+1),"")</f>
      </c>
      <c r="CJ620">
        <f>IF($DD620&gt;=2,INDEX($CG:$CG,$DC620+2),"")</f>
      </c>
      <c r="CK620">
        <f>IF($DD620&gt;=3,INDEX($CG:$CG,$DC620+3),"")</f>
      </c>
      <c r="CL620">
        <f>IF($DD620&gt;=4,INDEX($CG:$CG,$DC620+4),"")</f>
      </c>
      <c r="CM620">
        <f>IF($DD620&gt;=5,INDEX($CG:$CG,$DC620+5),"")</f>
      </c>
      <c r="CN620">
        <f>IF($DD620&gt;=6,INDEX($CG:$CG,$DC620+6),"")</f>
      </c>
      <c r="CO620">
        <f>IF($DD620&gt;=7,INDEX($CG:$CG,$DC620+7),"")</f>
      </c>
      <c r="CP620">
        <f>IF($DD620&gt;=8,INDEX($CG:$CG,$DC620+8),"")</f>
      </c>
      <c r="CQ620">
        <f>IF($DD620&gt;=9,INDEX($CG:$CG,$DC620+9),"")</f>
      </c>
      <c r="CR620">
        <f>IF($DD620&gt;=10,INDEX($CG:$CG,$DC620+10),"")</f>
      </c>
      <c r="CS620">
        <f>IF($DD620&gt;=11,INDEX($CG:$CG,$DC620+11),"")</f>
      </c>
      <c r="CT620">
        <f>IF($DD620&gt;=12,INDEX($CG:$CG,$DC620+12),"")</f>
      </c>
      <c r="CU620">
        <f>IF($DD620&gt;=13,INDEX($CG:$CG,$DC620+13),"")</f>
      </c>
      <c r="CV620">
        <f>IF($DD620&gt;=14,INDEX($CG:$CG,$DC620+14),"")</f>
      </c>
      <c r="CW620">
        <f>IF($DD620&gt;=15,INDEX($CG:$CG,$DC620+15),"")</f>
      </c>
      <c r="CX620">
        <f>IF($DD620&gt;=16,INDEX($CG:$CG,$DC620+16),"")</f>
      </c>
      <c r="CY620">
        <f>IF($DD620&gt;=17,INDEX($CG:$CG,$DC620+17),"")</f>
      </c>
      <c r="CZ620">
        <f>IF($DD620&gt;=18,INDEX($CG:$CG,$DC620+18),"")</f>
      </c>
      <c r="DA620">
        <f>IF($DD620&gt;=19,INDEX($CG:$CG,$DC620+19),"")</f>
      </c>
      <c r="DB620">
        <f>IF($DD620&gt;=20,INDEX($CG:$CG,$DC620+20),"")</f>
      </c>
      <c r="DC620">
        <f>IFERROR(MATCH($CF620,$CG$2:$CG$1558,0)+1,0)</f>
      </c>
      <c r="DD620">
        <f>IFERROR(INDEX($CH$2:$CH$1558,MATCH($CF620,$CG$2:$CG$1558,0)),0)</f>
      </c>
      <c r="DE620">
        <f>IFERROR(INDEX($AL:$AL,MATCH($G620,$AK:$AK,0))&amp;"","")</f>
      </c>
      <c r="DI620">
        <f>IF($GL620&gt;=1,INDEX($DF:$DF,$GK620+1),"")</f>
      </c>
      <c r="DJ620">
        <f>IF($GL620&gt;=2,INDEX($DF:$DF,$GK620+2),"")</f>
      </c>
      <c r="DK620">
        <f>IF($GL620&gt;=3,INDEX($DF:$DF,$GK620+3),"")</f>
      </c>
      <c r="DL620">
        <f>IF($GL620&gt;=4,INDEX($DF:$DF,$GK620+4),"")</f>
      </c>
      <c r="DM620">
        <f>IF($GL620&gt;=5,INDEX($DF:$DF,$GK620+5),"")</f>
      </c>
      <c r="DN620">
        <f>IF($GL620&gt;=6,INDEX($DF:$DF,$GK620+6),"")</f>
      </c>
      <c r="DO620">
        <f>IF($GL620&gt;=7,INDEX($DF:$DF,$GK620+7),"")</f>
      </c>
      <c r="DP620">
        <f>IF($GL620&gt;=8,INDEX($DF:$DF,$GK620+8),"")</f>
      </c>
      <c r="DQ620">
        <f>IF($GL620&gt;=9,INDEX($DF:$DF,$GK620+9),"")</f>
      </c>
      <c r="DR620">
        <f>IF($GL620&gt;=10,INDEX($DF:$DF,$GK620+10),"")</f>
      </c>
      <c r="DS620">
        <f>IF($GL620&gt;=11,INDEX($DF:$DF,$GK620+11),"")</f>
      </c>
      <c r="DT620">
        <f>IF($GL620&gt;=12,INDEX($DF:$DF,$GK620+12),"")</f>
      </c>
      <c r="DU620">
        <f>IF($GL620&gt;=13,INDEX($DF:$DF,$GK620+13),"")</f>
      </c>
      <c r="DV620">
        <f>IF($GL620&gt;=14,INDEX($DF:$DF,$GK620+14),"")</f>
      </c>
      <c r="DW620">
        <f>IF($GL620&gt;=15,INDEX($DF:$DF,$GK620+15),"")</f>
      </c>
      <c r="DX620">
        <f>IF($GL620&gt;=16,INDEX($DF:$DF,$GK620+16),"")</f>
      </c>
      <c r="DY620">
        <f>IF($GL620&gt;=17,INDEX($DF:$DF,$GK620+17),"")</f>
      </c>
      <c r="DZ620">
        <f>IF($GL620&gt;=18,INDEX($DF:$DF,$GK620+18),"")</f>
      </c>
      <c r="EA620">
        <f>IF($GL620&gt;=19,INDEX($DF:$DF,$GK620+19),"")</f>
      </c>
      <c r="EB620">
        <f>IF($GL620&gt;=20,INDEX($DF:$DF,$GK620+20),"")</f>
      </c>
      <c r="EC620">
        <f>IF($GL620&gt;=21,INDEX($DF:$DF,$GK620+21),"")</f>
      </c>
      <c r="ED620">
        <f>IF($GL620&gt;=22,INDEX($DF:$DF,$GK620+22),"")</f>
      </c>
      <c r="EE620">
        <f>IF($GL620&gt;=23,INDEX($DF:$DF,$GK620+23),"")</f>
      </c>
      <c r="EF620">
        <f>IF($GL620&gt;=24,INDEX($DF:$DF,$GK620+24),"")</f>
      </c>
      <c r="EG620">
        <f>IF($GL620&gt;=25,INDEX($DF:$DF,$GK620+25),"")</f>
      </c>
      <c r="EH620">
        <f>IF($GL620&gt;=26,INDEX($DF:$DF,$GK620+26),"")</f>
      </c>
      <c r="EI620">
        <f>IF($GL620&gt;=27,INDEX($DF:$DF,$GK620+27),"")</f>
      </c>
      <c r="EJ620">
        <f>IF($GL620&gt;=28,INDEX($DF:$DF,$GK620+28),"")</f>
      </c>
      <c r="EK620">
        <f>IF($GL620&gt;=29,INDEX($DF:$DF,$GK620+29),"")</f>
      </c>
      <c r="EL620">
        <f>IF($GL620&gt;=30,INDEX($DF:$DF,$GK620+30),"")</f>
      </c>
      <c r="EM620">
        <f>IF($GL620&gt;=31,INDEX($DF:$DF,$GK620+31),"")</f>
      </c>
      <c r="EN620">
        <f>IF($GL620&gt;=32,INDEX($DF:$DF,$GK620+32),"")</f>
      </c>
      <c r="EO620">
        <f>IF($GL620&gt;=33,INDEX($DF:$DF,$GK620+33),"")</f>
      </c>
      <c r="EP620">
        <f>IF($GL620&gt;=34,INDEX($DF:$DF,$GK620+34),"")</f>
      </c>
      <c r="EQ620">
        <f>IF($GL620&gt;=35,INDEX($DF:$DF,$GK620+35),"")</f>
      </c>
      <c r="ER620">
        <f>IF($GL620&gt;=36,INDEX($DF:$DF,$GK620+36),"")</f>
      </c>
      <c r="ES620">
        <f>IF($GL620&gt;=37,INDEX($DF:$DF,$GK620+37),"")</f>
      </c>
      <c r="ET620">
        <f>IF($GL620&gt;=38,INDEX($DF:$DF,$GK620+38),"")</f>
      </c>
      <c r="EU620">
        <f>IF($GL620&gt;=39,INDEX($DF:$DF,$GK620+39),"")</f>
      </c>
      <c r="EV620">
        <f>IF($GL620&gt;=40,INDEX($DF:$DF,$GK620+40),"")</f>
      </c>
      <c r="EW620">
        <f>IF($GL620&gt;=1,INDEX($DG:$DG,$GK620+1),"")</f>
      </c>
      <c r="EX620">
        <f>IF($GL620&gt;=2,INDEX($DG:$DG,$GK620+2),"")</f>
      </c>
      <c r="EY620">
        <f>IF($GL620&gt;=3,INDEX($DG:$DG,$GK620+3),"")</f>
      </c>
      <c r="EZ620">
        <f>IF($GL620&gt;=4,INDEX($DG:$DG,$GK620+4),"")</f>
      </c>
      <c r="FA620">
        <f>IF($GL620&gt;=5,INDEX($DG:$DG,$GK620+5),"")</f>
      </c>
      <c r="FB620">
        <f>IF($GL620&gt;=6,INDEX($DG:$DG,$GK620+6),"")</f>
      </c>
      <c r="FC620">
        <f>IF($GL620&gt;=7,INDEX($DG:$DG,$GK620+7),"")</f>
      </c>
      <c r="FD620">
        <f>IF($GL620&gt;=8,INDEX($DG:$DG,$GK620+8),"")</f>
      </c>
      <c r="FE620">
        <f>IF($GL620&gt;=9,INDEX($DG:$DG,$GK620+9),"")</f>
      </c>
      <c r="FF620">
        <f>IF($GL620&gt;=10,INDEX($DG:$DG,$GK620+10),"")</f>
      </c>
      <c r="FG620">
        <f>IF($GL620&gt;=11,INDEX($DG:$DG,$GK620+11),"")</f>
      </c>
      <c r="FH620">
        <f>IF($GL620&gt;=12,INDEX($DG:$DG,$GK620+12),"")</f>
      </c>
      <c r="FI620">
        <f>IF($GL620&gt;=13,INDEX($DG:$DG,$GK620+13),"")</f>
      </c>
      <c r="FJ620">
        <f>IF($GL620&gt;=14,INDEX($DG:$DG,$GK620+14),"")</f>
      </c>
      <c r="FK620">
        <f>IF($GL620&gt;=15,INDEX($DG:$DG,$GK620+15),"")</f>
      </c>
      <c r="FL620">
        <f>IF($GL620&gt;=16,INDEX($DG:$DG,$GK620+16),"")</f>
      </c>
      <c r="FM620">
        <f>IF($GL620&gt;=17,INDEX($DG:$DG,$GK620+17),"")</f>
      </c>
      <c r="FN620">
        <f>IF($GL620&gt;=18,INDEX($DG:$DG,$GK620+18),"")</f>
      </c>
      <c r="FO620">
        <f>IF($GL620&gt;=19,INDEX($DG:$DG,$GK620+19),"")</f>
      </c>
      <c r="FP620">
        <f>IF($GL620&gt;=20,INDEX($DG:$DG,$GK620+20),"")</f>
      </c>
      <c r="FQ620">
        <f>IF($GL620&gt;=21,INDEX($DG:$DG,$GK620+21),"")</f>
      </c>
      <c r="FR620">
        <f>IF($GL620&gt;=22,INDEX($DG:$DG,$GK620+22),"")</f>
      </c>
      <c r="FS620">
        <f>IF($GL620&gt;=23,INDEX($DG:$DG,$GK620+23),"")</f>
      </c>
      <c r="FT620">
        <f>IF($GL620&gt;=24,INDEX($DG:$DG,$GK620+24),"")</f>
      </c>
      <c r="FU620">
        <f>IF($GL620&gt;=25,INDEX($DG:$DG,$GK620+25),"")</f>
      </c>
      <c r="FV620">
        <f>IF($GL620&gt;=26,INDEX($DG:$DG,$GK620+26),"")</f>
      </c>
      <c r="FW620">
        <f>IF($GL620&gt;=27,INDEX($DG:$DG,$GK620+27),"")</f>
      </c>
      <c r="FX620">
        <f>IF($GL620&gt;=28,INDEX($DG:$DG,$GK620+28),"")</f>
      </c>
      <c r="FY620">
        <f>IF($GL620&gt;=29,INDEX($DG:$DG,$GK620+29),"")</f>
      </c>
      <c r="FZ620">
        <f>IF($GL620&gt;=30,INDEX($DG:$DG,$GK620+30),"")</f>
      </c>
      <c r="GA620">
        <f>IF($GL620&gt;=31,INDEX($DG:$DG,$GK620+31),"")</f>
      </c>
      <c r="GB620">
        <f>IF($GL620&gt;=32,INDEX($DG:$DG,$GK620+32),"")</f>
      </c>
      <c r="GC620">
        <f>IF($GL620&gt;=33,INDEX($DG:$DG,$GK620+33),"")</f>
      </c>
      <c r="GD620">
        <f>IF($GL620&gt;=34,INDEX($DG:$DG,$GK620+34),"")</f>
      </c>
      <c r="GE620">
        <f>IF($GL620&gt;=35,INDEX($DG:$DG,$GK620+35),"")</f>
      </c>
      <c r="GF620">
        <f>IF($GL620&gt;=36,INDEX($DG:$DG,$GK620+36),"")</f>
      </c>
      <c r="GG620">
        <f>IF($GL620&gt;=37,INDEX($DG:$DG,$GK620+37),"")</f>
      </c>
      <c r="GH620">
        <f>IF($GL620&gt;=38,INDEX($DG:$DG,$GK620+38),"")</f>
      </c>
      <c r="GI620">
        <f>IF($GL620&gt;=39,INDEX($DG:$DG,$GK620+39),"")</f>
      </c>
      <c r="GJ620">
        <f>IF($GL620&gt;=40,INDEX($DG:$DG,$GK620+40),"")</f>
      </c>
      <c r="GK620">
        <f>IFERROR(MATCH($DE620,$DF$2:$DF$166,0)+1,0)</f>
      </c>
      <c r="GL620">
        <f>IFERROR(INDEX($DH$2:$DH$166,MATCH($DE620,$DF$2:$DF$166,0)),0)</f>
      </c>
      <c r="GM620">
        <f>IFERROR(MATCH($H620,$DI$620:$EV$620,0),0)</f>
      </c>
      <c r="GN620">
        <f>IF($GM620&gt;0,INDEX($EW$620:$GJ$620,$GM620),"")</f>
      </c>
      <c r="GO620" t="s">
        <v>1649</v>
      </c>
      <c r="GQ620">
        <f>IF($IZ620&gt;=1,INDEX($GO:$GO,$IY620+1),"")</f>
      </c>
      <c r="GR620">
        <f>IF($IZ620&gt;=2,INDEX($GO:$GO,$IY620+2),"")</f>
      </c>
      <c r="GS620">
        <f>IF($IZ620&gt;=3,INDEX($GO:$GO,$IY620+3),"")</f>
      </c>
      <c r="GT620">
        <f>IF($IZ620&gt;=4,INDEX($GO:$GO,$IY620+4),"")</f>
      </c>
      <c r="GU620">
        <f>IF($IZ620&gt;=5,INDEX($GO:$GO,$IY620+5),"")</f>
      </c>
      <c r="GV620">
        <f>IF($IZ620&gt;=6,INDEX($GO:$GO,$IY620+6),"")</f>
      </c>
      <c r="GW620">
        <f>IF($IZ620&gt;=7,INDEX($GO:$GO,$IY620+7),"")</f>
      </c>
      <c r="GX620">
        <f>IF($IZ620&gt;=8,INDEX($GO:$GO,$IY620+8),"")</f>
      </c>
      <c r="GY620">
        <f>IF($IZ620&gt;=9,INDEX($GO:$GO,$IY620+9),"")</f>
      </c>
      <c r="GZ620">
        <f>IF($IZ620&gt;=10,INDEX($GO:$GO,$IY620+10),"")</f>
      </c>
      <c r="HA620">
        <f>IF($IZ620&gt;=11,INDEX($GO:$GO,$IY620+11),"")</f>
      </c>
      <c r="HB620">
        <f>IF($IZ620&gt;=12,INDEX($GO:$GO,$IY620+12),"")</f>
      </c>
      <c r="HC620">
        <f>IF($IZ620&gt;=13,INDEX($GO:$GO,$IY620+13),"")</f>
      </c>
      <c r="HD620">
        <f>IF($IZ620&gt;=14,INDEX($GO:$GO,$IY620+14),"")</f>
      </c>
      <c r="HE620">
        <f>IF($IZ620&gt;=15,INDEX($GO:$GO,$IY620+15),"")</f>
      </c>
      <c r="HF620">
        <f>IF($IZ620&gt;=16,INDEX($GO:$GO,$IY620+16),"")</f>
      </c>
      <c r="HG620">
        <f>IF($IZ620&gt;=17,INDEX($GO:$GO,$IY620+17),"")</f>
      </c>
      <c r="HH620">
        <f>IF($IZ620&gt;=18,INDEX($GO:$GO,$IY620+18),"")</f>
      </c>
      <c r="HI620">
        <f>IF($IZ620&gt;=19,INDEX($GO:$GO,$IY620+19),"")</f>
      </c>
      <c r="HJ620">
        <f>IF($IZ620&gt;=20,INDEX($GO:$GO,$IY620+20),"")</f>
      </c>
      <c r="HK620">
        <f>IF($IZ620&gt;=21,INDEX($GO:$GO,$IY620+21),"")</f>
      </c>
      <c r="HL620">
        <f>IF($IZ620&gt;=22,INDEX($GO:$GO,$IY620+22),"")</f>
      </c>
      <c r="HM620">
        <f>IF($IZ620&gt;=23,INDEX($GO:$GO,$IY620+23),"")</f>
      </c>
      <c r="HN620">
        <f>IF($IZ620&gt;=24,INDEX($GO:$GO,$IY620+24),"")</f>
      </c>
      <c r="HO620">
        <f>IF($IZ620&gt;=25,INDEX($GO:$GO,$IY620+25),"")</f>
      </c>
      <c r="HP620">
        <f>IF($IZ620&gt;=26,INDEX($GO:$GO,$IY620+26),"")</f>
      </c>
      <c r="HQ620">
        <f>IF($IZ620&gt;=27,INDEX($GO:$GO,$IY620+27),"")</f>
      </c>
      <c r="HR620">
        <f>IF($IZ620&gt;=28,INDEX($GO:$GO,$IY620+28),"")</f>
      </c>
      <c r="HS620">
        <f>IF($IZ620&gt;=29,INDEX($GO:$GO,$IY620+29),"")</f>
      </c>
      <c r="HT620">
        <f>IF($IZ620&gt;=30,INDEX($GO:$GO,$IY620+30),"")</f>
      </c>
      <c r="HU620">
        <f>IF($IZ620&gt;=31,INDEX($GO:$GO,$IY620+31),"")</f>
      </c>
      <c r="HV620">
        <f>IF($IZ620&gt;=32,INDEX($GO:$GO,$IY620+32),"")</f>
      </c>
      <c r="HW620">
        <f>IF($IZ620&gt;=33,INDEX($GO:$GO,$IY620+33),"")</f>
      </c>
      <c r="HX620">
        <f>IF($IZ620&gt;=34,INDEX($GO:$GO,$IY620+34),"")</f>
      </c>
      <c r="HY620">
        <f>IF($IZ620&gt;=35,INDEX($GO:$GO,$IY620+35),"")</f>
      </c>
      <c r="HZ620">
        <f>IF($IZ620&gt;=36,INDEX($GO:$GO,$IY620+36),"")</f>
      </c>
      <c r="IA620">
        <f>IF($IZ620&gt;=37,INDEX($GO:$GO,$IY620+37),"")</f>
      </c>
      <c r="IB620">
        <f>IF($IZ620&gt;=38,INDEX($GO:$GO,$IY620+38),"")</f>
      </c>
      <c r="IC620">
        <f>IF($IZ620&gt;=39,INDEX($GO:$GO,$IY620+39),"")</f>
      </c>
      <c r="ID620">
        <f>IF($IZ620&gt;=40,INDEX($GO:$GO,$IY620+40),"")</f>
      </c>
      <c r="IE620">
        <f>IF($IZ620&gt;=41,INDEX($GO:$GO,$IY620+41),"")</f>
      </c>
      <c r="IF620">
        <f>IF($IZ620&gt;=42,INDEX($GO:$GO,$IY620+42),"")</f>
      </c>
      <c r="IG620">
        <f>IF($IZ620&gt;=43,INDEX($GO:$GO,$IY620+43),"")</f>
      </c>
      <c r="IH620">
        <f>IF($IZ620&gt;=44,INDEX($GO:$GO,$IY620+44),"")</f>
      </c>
      <c r="II620">
        <f>IF($IZ620&gt;=45,INDEX($GO:$GO,$IY620+45),"")</f>
      </c>
      <c r="IJ620">
        <f>IF($IZ620&gt;=46,INDEX($GO:$GO,$IY620+46),"")</f>
      </c>
      <c r="IK620">
        <f>IF($IZ620&gt;=47,INDEX($GO:$GO,$IY620+47),"")</f>
      </c>
      <c r="IL620">
        <f>IF($IZ620&gt;=48,INDEX($GO:$GO,$IY620+48),"")</f>
      </c>
      <c r="IM620">
        <f>IF($IZ620&gt;=49,INDEX($GO:$GO,$IY620+49),"")</f>
      </c>
      <c r="IN620">
        <f>IF($IZ620&gt;=50,INDEX($GO:$GO,$IY620+50),"")</f>
      </c>
      <c r="IO620">
        <f>IF($IZ620&gt;=51,INDEX($GO:$GO,$IY620+51),"")</f>
      </c>
      <c r="IP620">
        <f>IF($IZ620&gt;=52,INDEX($GO:$GO,$IY620+52),"")</f>
      </c>
      <c r="IQ620">
        <f>IF($IZ620&gt;=53,INDEX($GO:$GO,$IY620+53),"")</f>
      </c>
      <c r="IR620">
        <f>IF($IZ620&gt;=54,INDEX($GO:$GO,$IY620+54),"")</f>
      </c>
      <c r="IS620">
        <f>IF($IZ620&gt;=55,INDEX($GO:$GO,$IY620+55),"")</f>
      </c>
      <c r="IT620">
        <f>IF($IZ620&gt;=56,INDEX($GO:$GO,$IY620+56),"")</f>
      </c>
      <c r="IU620">
        <f>IF($IZ620&gt;=57,INDEX($GO:$GO,$IY620+57),"")</f>
      </c>
      <c r="IV620">
        <f>IF($IZ620&gt;=58,INDEX($GO:$GO,$IY620+58),"")</f>
      </c>
      <c r="IW620">
        <f>IF($IZ620&gt;=59,INDEX($GO:$GO,$IY620+59),"")</f>
      </c>
      <c r="IX620">
        <f>IF($IZ620&gt;=60,INDEX($GO:$GO,$IY620+60),"")</f>
      </c>
      <c r="IY620">
        <f>IFERROR(MATCH($GN620,$GO$2:$GO$827,0)+1,0)</f>
      </c>
      <c r="IZ620">
        <f>IFERROR(INDEX($GP$2:$GP$827,MATCH($GN620,$GO$2:$GO$827,0)),0)</f>
      </c>
      <c r="JA620" t="s">
        <v>23</v>
      </c>
      <c r="JB620" t="s">
        <v>23</v>
      </c>
    </row>
    <row r="621" spans="1:262" x14ac:dyDescent="0.25">
      <c r="F621" s="1"/>
      <c r="G621" s="1"/>
      <c r="H621" s="1"/>
      <c r="I621" s="1"/>
      <c r="J621" s="1">
        <f>IFERROR(IF(FIND(" - ",$F621)&gt;0,MID($F621,FIND(" - ",$F621)+3,LEN($F621)),""),"")</f>
      </c>
      <c r="L621" s="1"/>
      <c r="N621" t="s">
        <v>23</v>
      </c>
      <c r="P621">
        <f>IF(OR($N621="",$O621=""),"",IFERROR($N621/$O621,0))</f>
      </c>
      <c r="Q621">
        <f>IF($N621="","",
IF($G621="","",
IF(ISNUMBER(SEARCH("exempt",LOWER($G621))),0,
$N621*(VALUE(SUBSTITUTE($G621,"%",""))/100))))</f>
      </c>
      <c r="W621">
        <f>IF($N621="","",
SUM($N621,$Q621,$U621,$R621,$T621)-
IF($V621="",0,VALUE($V621)))</f>
      </c>
      <c r="AE621" t="s">
        <v>1727</v>
      </c>
      <c r="AJ621" t="s">
        <v>1728</v>
      </c>
      <c r="AM621">
        <f>IFERROR(LEFT($F621,FIND(" - ",$F621)-1),$F621)</f>
      </c>
      <c r="AP621">
        <f>IF($CE621&gt;=1,INDEX($AN:$AN,$CD621+1),"")</f>
      </c>
      <c r="AQ621">
        <f>IF($CE621&gt;=2,INDEX($AN:$AN,$CD621+2),"")</f>
      </c>
      <c r="AR621">
        <f>IF($CE621&gt;=3,INDEX($AN:$AN,$CD621+3),"")</f>
      </c>
      <c r="AS621">
        <f>IF($CE621&gt;=4,INDEX($AN:$AN,$CD621+4),"")</f>
      </c>
      <c r="AT621">
        <f>IF($CE621&gt;=5,INDEX($AN:$AN,$CD621+5),"")</f>
      </c>
      <c r="AU621">
        <f>IF($CE621&gt;=6,INDEX($AN:$AN,$CD621+6),"")</f>
      </c>
      <c r="AV621">
        <f>IF($CE621&gt;=7,INDEX($AN:$AN,$CD621+7),"")</f>
      </c>
      <c r="AW621">
        <f>IF($CE621&gt;=8,INDEX($AN:$AN,$CD621+8),"")</f>
      </c>
      <c r="AX621">
        <f>IF($CE621&gt;=9,INDEX($AN:$AN,$CD621+9),"")</f>
      </c>
      <c r="AY621">
        <f>IF($CE621&gt;=10,INDEX($AN:$AN,$CD621+10),"")</f>
      </c>
      <c r="AZ621">
        <f>IF($CE621&gt;=11,INDEX($AN:$AN,$CD621+11),"")</f>
      </c>
      <c r="BA621">
        <f>IF($CE621&gt;=12,INDEX($AN:$AN,$CD621+12),"")</f>
      </c>
      <c r="BB621">
        <f>IF($CE621&gt;=13,INDEX($AN:$AN,$CD621+13),"")</f>
      </c>
      <c r="BC621">
        <f>IF($CE621&gt;=14,INDEX($AN:$AN,$CD621+14),"")</f>
      </c>
      <c r="BD621">
        <f>IF($CE621&gt;=15,INDEX($AN:$AN,$CD621+15),"")</f>
      </c>
      <c r="BE621">
        <f>IF($CE621&gt;=16,INDEX($AN:$AN,$CD621+16),"")</f>
      </c>
      <c r="BF621">
        <f>IF($CE621&gt;=17,INDEX($AN:$AN,$CD621+17),"")</f>
      </c>
      <c r="BG621">
        <f>IF($CE621&gt;=18,INDEX($AN:$AN,$CD621+18),"")</f>
      </c>
      <c r="BH621">
        <f>IF($CE621&gt;=19,INDEX($AN:$AN,$CD621+19),"")</f>
      </c>
      <c r="BI621">
        <f>IF($CE621&gt;=20,INDEX($AN:$AN,$CD621+20),"")</f>
      </c>
      <c r="BJ621">
        <f>IF($CE621&gt;=21,INDEX($AN:$AN,$CD621+21),"")</f>
      </c>
      <c r="BK621">
        <f>IF($CE621&gt;=22,INDEX($AN:$AN,$CD621+22),"")</f>
      </c>
      <c r="BL621">
        <f>IF($CE621&gt;=23,INDEX($AN:$AN,$CD621+23),"")</f>
      </c>
      <c r="BM621">
        <f>IF($CE621&gt;=24,INDEX($AN:$AN,$CD621+24),"")</f>
      </c>
      <c r="BN621">
        <f>IF($CE621&gt;=25,INDEX($AN:$AN,$CD621+25),"")</f>
      </c>
      <c r="BO621">
        <f>IF($CE621&gt;=26,INDEX($AN:$AN,$CD621+26),"")</f>
      </c>
      <c r="BP621">
        <f>IF($CE621&gt;=27,INDEX($AN:$AN,$CD621+27),"")</f>
      </c>
      <c r="BQ621">
        <f>IF($CE621&gt;=28,INDEX($AN:$AN,$CD621+28),"")</f>
      </c>
      <c r="BR621">
        <f>IF($CE621&gt;=29,INDEX($AN:$AN,$CD621+29),"")</f>
      </c>
      <c r="BS621">
        <f>IF($CE621&gt;=30,INDEX($AN:$AN,$CD621+30),"")</f>
      </c>
      <c r="BT621">
        <f>IF($CE621&gt;=31,INDEX($AN:$AN,$CD621+31),"")</f>
      </c>
      <c r="BU621">
        <f>IF($CE621&gt;=32,INDEX($AN:$AN,$CD621+32),"")</f>
      </c>
      <c r="BV621">
        <f>IF($CE621&gt;=33,INDEX($AN:$AN,$CD621+33),"")</f>
      </c>
      <c r="BW621">
        <f>IF($CE621&gt;=34,INDEX($AN:$AN,$CD621+34),"")</f>
      </c>
      <c r="BX621">
        <f>IF($CE621&gt;=35,INDEX($AN:$AN,$CD621+35),"")</f>
      </c>
      <c r="BY621">
        <f>IF($CE621&gt;=36,INDEX($AN:$AN,$CD621+36),"")</f>
      </c>
      <c r="BZ621">
        <f>IF($CE621&gt;=37,INDEX($AN:$AN,$CD621+37),"")</f>
      </c>
      <c r="CA621">
        <f>IF($CE621&gt;=38,INDEX($AN:$AN,$CD621+38),"")</f>
      </c>
      <c r="CB621">
        <f>IF($CE621&gt;=39,INDEX($AN:$AN,$CD621+39),"")</f>
      </c>
      <c r="CC621">
        <f>IF($CE621&gt;=40,INDEX($AN:$AN,$CD621+40),"")</f>
      </c>
      <c r="CD621">
        <f>IFERROR(MATCH($AM621,$AN$2:$AN$133,0)+1,0)</f>
      </c>
      <c r="CE621">
        <f>IFERROR(INDEX($AO$2:$AO$133,MATCH($AM621,$AN$2:$AN$133,0)),0)</f>
      </c>
      <c r="CF621">
        <f>IFERROR(LEFT($K621,FIND(" - ",$K621)-1),$K621)</f>
      </c>
      <c r="CG621" t="s">
        <v>108</v>
      </c>
      <c r="CI621">
        <f>IF($DD621&gt;=1,INDEX($CG:$CG,$DC621+1),"")</f>
      </c>
      <c r="CJ621">
        <f>IF($DD621&gt;=2,INDEX($CG:$CG,$DC621+2),"")</f>
      </c>
      <c r="CK621">
        <f>IF($DD621&gt;=3,INDEX($CG:$CG,$DC621+3),"")</f>
      </c>
      <c r="CL621">
        <f>IF($DD621&gt;=4,INDEX($CG:$CG,$DC621+4),"")</f>
      </c>
      <c r="CM621">
        <f>IF($DD621&gt;=5,INDEX($CG:$CG,$DC621+5),"")</f>
      </c>
      <c r="CN621">
        <f>IF($DD621&gt;=6,INDEX($CG:$CG,$DC621+6),"")</f>
      </c>
      <c r="CO621">
        <f>IF($DD621&gt;=7,INDEX($CG:$CG,$DC621+7),"")</f>
      </c>
      <c r="CP621">
        <f>IF($DD621&gt;=8,INDEX($CG:$CG,$DC621+8),"")</f>
      </c>
      <c r="CQ621">
        <f>IF($DD621&gt;=9,INDEX($CG:$CG,$DC621+9),"")</f>
      </c>
      <c r="CR621">
        <f>IF($DD621&gt;=10,INDEX($CG:$CG,$DC621+10),"")</f>
      </c>
      <c r="CS621">
        <f>IF($DD621&gt;=11,INDEX($CG:$CG,$DC621+11),"")</f>
      </c>
      <c r="CT621">
        <f>IF($DD621&gt;=12,INDEX($CG:$CG,$DC621+12),"")</f>
      </c>
      <c r="CU621">
        <f>IF($DD621&gt;=13,INDEX($CG:$CG,$DC621+13),"")</f>
      </c>
      <c r="CV621">
        <f>IF($DD621&gt;=14,INDEX($CG:$CG,$DC621+14),"")</f>
      </c>
      <c r="CW621">
        <f>IF($DD621&gt;=15,INDEX($CG:$CG,$DC621+15),"")</f>
      </c>
      <c r="CX621">
        <f>IF($DD621&gt;=16,INDEX($CG:$CG,$DC621+16),"")</f>
      </c>
      <c r="CY621">
        <f>IF($DD621&gt;=17,INDEX($CG:$CG,$DC621+17),"")</f>
      </c>
      <c r="CZ621">
        <f>IF($DD621&gt;=18,INDEX($CG:$CG,$DC621+18),"")</f>
      </c>
      <c r="DA621">
        <f>IF($DD621&gt;=19,INDEX($CG:$CG,$DC621+19),"")</f>
      </c>
      <c r="DB621">
        <f>IF($DD621&gt;=20,INDEX($CG:$CG,$DC621+20),"")</f>
      </c>
      <c r="DC621">
        <f>IFERROR(MATCH($CF621,$CG$2:$CG$1558,0)+1,0)</f>
      </c>
      <c r="DD621">
        <f>IFERROR(INDEX($CH$2:$CH$1558,MATCH($CF621,$CG$2:$CG$1558,0)),0)</f>
      </c>
      <c r="DE621">
        <f>IFERROR(INDEX($AL:$AL,MATCH($G621,$AK:$AK,0))&amp;"","")</f>
      </c>
      <c r="DI621">
        <f>IF($GL621&gt;=1,INDEX($DF:$DF,$GK621+1),"")</f>
      </c>
      <c r="DJ621">
        <f>IF($GL621&gt;=2,INDEX($DF:$DF,$GK621+2),"")</f>
      </c>
      <c r="DK621">
        <f>IF($GL621&gt;=3,INDEX($DF:$DF,$GK621+3),"")</f>
      </c>
      <c r="DL621">
        <f>IF($GL621&gt;=4,INDEX($DF:$DF,$GK621+4),"")</f>
      </c>
      <c r="DM621">
        <f>IF($GL621&gt;=5,INDEX($DF:$DF,$GK621+5),"")</f>
      </c>
      <c r="DN621">
        <f>IF($GL621&gt;=6,INDEX($DF:$DF,$GK621+6),"")</f>
      </c>
      <c r="DO621">
        <f>IF($GL621&gt;=7,INDEX($DF:$DF,$GK621+7),"")</f>
      </c>
      <c r="DP621">
        <f>IF($GL621&gt;=8,INDEX($DF:$DF,$GK621+8),"")</f>
      </c>
      <c r="DQ621">
        <f>IF($GL621&gt;=9,INDEX($DF:$DF,$GK621+9),"")</f>
      </c>
      <c r="DR621">
        <f>IF($GL621&gt;=10,INDEX($DF:$DF,$GK621+10),"")</f>
      </c>
      <c r="DS621">
        <f>IF($GL621&gt;=11,INDEX($DF:$DF,$GK621+11),"")</f>
      </c>
      <c r="DT621">
        <f>IF($GL621&gt;=12,INDEX($DF:$DF,$GK621+12),"")</f>
      </c>
      <c r="DU621">
        <f>IF($GL621&gt;=13,INDEX($DF:$DF,$GK621+13),"")</f>
      </c>
      <c r="DV621">
        <f>IF($GL621&gt;=14,INDEX($DF:$DF,$GK621+14),"")</f>
      </c>
      <c r="DW621">
        <f>IF($GL621&gt;=15,INDEX($DF:$DF,$GK621+15),"")</f>
      </c>
      <c r="DX621">
        <f>IF($GL621&gt;=16,INDEX($DF:$DF,$GK621+16),"")</f>
      </c>
      <c r="DY621">
        <f>IF($GL621&gt;=17,INDEX($DF:$DF,$GK621+17),"")</f>
      </c>
      <c r="DZ621">
        <f>IF($GL621&gt;=18,INDEX($DF:$DF,$GK621+18),"")</f>
      </c>
      <c r="EA621">
        <f>IF($GL621&gt;=19,INDEX($DF:$DF,$GK621+19),"")</f>
      </c>
      <c r="EB621">
        <f>IF($GL621&gt;=20,INDEX($DF:$DF,$GK621+20),"")</f>
      </c>
      <c r="EC621">
        <f>IF($GL621&gt;=21,INDEX($DF:$DF,$GK621+21),"")</f>
      </c>
      <c r="ED621">
        <f>IF($GL621&gt;=22,INDEX($DF:$DF,$GK621+22),"")</f>
      </c>
      <c r="EE621">
        <f>IF($GL621&gt;=23,INDEX($DF:$DF,$GK621+23),"")</f>
      </c>
      <c r="EF621">
        <f>IF($GL621&gt;=24,INDEX($DF:$DF,$GK621+24),"")</f>
      </c>
      <c r="EG621">
        <f>IF($GL621&gt;=25,INDEX($DF:$DF,$GK621+25),"")</f>
      </c>
      <c r="EH621">
        <f>IF($GL621&gt;=26,INDEX($DF:$DF,$GK621+26),"")</f>
      </c>
      <c r="EI621">
        <f>IF($GL621&gt;=27,INDEX($DF:$DF,$GK621+27),"")</f>
      </c>
      <c r="EJ621">
        <f>IF($GL621&gt;=28,INDEX($DF:$DF,$GK621+28),"")</f>
      </c>
      <c r="EK621">
        <f>IF($GL621&gt;=29,INDEX($DF:$DF,$GK621+29),"")</f>
      </c>
      <c r="EL621">
        <f>IF($GL621&gt;=30,INDEX($DF:$DF,$GK621+30),"")</f>
      </c>
      <c r="EM621">
        <f>IF($GL621&gt;=31,INDEX($DF:$DF,$GK621+31),"")</f>
      </c>
      <c r="EN621">
        <f>IF($GL621&gt;=32,INDEX($DF:$DF,$GK621+32),"")</f>
      </c>
      <c r="EO621">
        <f>IF($GL621&gt;=33,INDEX($DF:$DF,$GK621+33),"")</f>
      </c>
      <c r="EP621">
        <f>IF($GL621&gt;=34,INDEX($DF:$DF,$GK621+34),"")</f>
      </c>
      <c r="EQ621">
        <f>IF($GL621&gt;=35,INDEX($DF:$DF,$GK621+35),"")</f>
      </c>
      <c r="ER621">
        <f>IF($GL621&gt;=36,INDEX($DF:$DF,$GK621+36),"")</f>
      </c>
      <c r="ES621">
        <f>IF($GL621&gt;=37,INDEX($DF:$DF,$GK621+37),"")</f>
      </c>
      <c r="ET621">
        <f>IF($GL621&gt;=38,INDEX($DF:$DF,$GK621+38),"")</f>
      </c>
      <c r="EU621">
        <f>IF($GL621&gt;=39,INDEX($DF:$DF,$GK621+39),"")</f>
      </c>
      <c r="EV621">
        <f>IF($GL621&gt;=40,INDEX($DF:$DF,$GK621+40),"")</f>
      </c>
      <c r="EW621">
        <f>IF($GL621&gt;=1,INDEX($DG:$DG,$GK621+1),"")</f>
      </c>
      <c r="EX621">
        <f>IF($GL621&gt;=2,INDEX($DG:$DG,$GK621+2),"")</f>
      </c>
      <c r="EY621">
        <f>IF($GL621&gt;=3,INDEX($DG:$DG,$GK621+3),"")</f>
      </c>
      <c r="EZ621">
        <f>IF($GL621&gt;=4,INDEX($DG:$DG,$GK621+4),"")</f>
      </c>
      <c r="FA621">
        <f>IF($GL621&gt;=5,INDEX($DG:$DG,$GK621+5),"")</f>
      </c>
      <c r="FB621">
        <f>IF($GL621&gt;=6,INDEX($DG:$DG,$GK621+6),"")</f>
      </c>
      <c r="FC621">
        <f>IF($GL621&gt;=7,INDEX($DG:$DG,$GK621+7),"")</f>
      </c>
      <c r="FD621">
        <f>IF($GL621&gt;=8,INDEX($DG:$DG,$GK621+8),"")</f>
      </c>
      <c r="FE621">
        <f>IF($GL621&gt;=9,INDEX($DG:$DG,$GK621+9),"")</f>
      </c>
      <c r="FF621">
        <f>IF($GL621&gt;=10,INDEX($DG:$DG,$GK621+10),"")</f>
      </c>
      <c r="FG621">
        <f>IF($GL621&gt;=11,INDEX($DG:$DG,$GK621+11),"")</f>
      </c>
      <c r="FH621">
        <f>IF($GL621&gt;=12,INDEX($DG:$DG,$GK621+12),"")</f>
      </c>
      <c r="FI621">
        <f>IF($GL621&gt;=13,INDEX($DG:$DG,$GK621+13),"")</f>
      </c>
      <c r="FJ621">
        <f>IF($GL621&gt;=14,INDEX($DG:$DG,$GK621+14),"")</f>
      </c>
      <c r="FK621">
        <f>IF($GL621&gt;=15,INDEX($DG:$DG,$GK621+15),"")</f>
      </c>
      <c r="FL621">
        <f>IF($GL621&gt;=16,INDEX($DG:$DG,$GK621+16),"")</f>
      </c>
      <c r="FM621">
        <f>IF($GL621&gt;=17,INDEX($DG:$DG,$GK621+17),"")</f>
      </c>
      <c r="FN621">
        <f>IF($GL621&gt;=18,INDEX($DG:$DG,$GK621+18),"")</f>
      </c>
      <c r="FO621">
        <f>IF($GL621&gt;=19,INDEX($DG:$DG,$GK621+19),"")</f>
      </c>
      <c r="FP621">
        <f>IF($GL621&gt;=20,INDEX($DG:$DG,$GK621+20),"")</f>
      </c>
      <c r="FQ621">
        <f>IF($GL621&gt;=21,INDEX($DG:$DG,$GK621+21),"")</f>
      </c>
      <c r="FR621">
        <f>IF($GL621&gt;=22,INDEX($DG:$DG,$GK621+22),"")</f>
      </c>
      <c r="FS621">
        <f>IF($GL621&gt;=23,INDEX($DG:$DG,$GK621+23),"")</f>
      </c>
      <c r="FT621">
        <f>IF($GL621&gt;=24,INDEX($DG:$DG,$GK621+24),"")</f>
      </c>
      <c r="FU621">
        <f>IF($GL621&gt;=25,INDEX($DG:$DG,$GK621+25),"")</f>
      </c>
      <c r="FV621">
        <f>IF($GL621&gt;=26,INDEX($DG:$DG,$GK621+26),"")</f>
      </c>
      <c r="FW621">
        <f>IF($GL621&gt;=27,INDEX($DG:$DG,$GK621+27),"")</f>
      </c>
      <c r="FX621">
        <f>IF($GL621&gt;=28,INDEX($DG:$DG,$GK621+28),"")</f>
      </c>
      <c r="FY621">
        <f>IF($GL621&gt;=29,INDEX($DG:$DG,$GK621+29),"")</f>
      </c>
      <c r="FZ621">
        <f>IF($GL621&gt;=30,INDEX($DG:$DG,$GK621+30),"")</f>
      </c>
      <c r="GA621">
        <f>IF($GL621&gt;=31,INDEX($DG:$DG,$GK621+31),"")</f>
      </c>
      <c r="GB621">
        <f>IF($GL621&gt;=32,INDEX($DG:$DG,$GK621+32),"")</f>
      </c>
      <c r="GC621">
        <f>IF($GL621&gt;=33,INDEX($DG:$DG,$GK621+33),"")</f>
      </c>
      <c r="GD621">
        <f>IF($GL621&gt;=34,INDEX($DG:$DG,$GK621+34),"")</f>
      </c>
      <c r="GE621">
        <f>IF($GL621&gt;=35,INDEX($DG:$DG,$GK621+35),"")</f>
      </c>
      <c r="GF621">
        <f>IF($GL621&gt;=36,INDEX($DG:$DG,$GK621+36),"")</f>
      </c>
      <c r="GG621">
        <f>IF($GL621&gt;=37,INDEX($DG:$DG,$GK621+37),"")</f>
      </c>
      <c r="GH621">
        <f>IF($GL621&gt;=38,INDEX($DG:$DG,$GK621+38),"")</f>
      </c>
      <c r="GI621">
        <f>IF($GL621&gt;=39,INDEX($DG:$DG,$GK621+39),"")</f>
      </c>
      <c r="GJ621">
        <f>IF($GL621&gt;=40,INDEX($DG:$DG,$GK621+40),"")</f>
      </c>
      <c r="GK621">
        <f>IFERROR(MATCH($DE621,$DF$2:$DF$166,0)+1,0)</f>
      </c>
      <c r="GL621">
        <f>IFERROR(INDEX($DH$2:$DH$166,MATCH($DE621,$DF$2:$DF$166,0)),0)</f>
      </c>
      <c r="GM621">
        <f>IFERROR(MATCH($H621,$DI$621:$EV$621,0),0)</f>
      </c>
      <c r="GN621">
        <f>IF($GM621&gt;0,INDEX($EW$621:$GJ$621,$GM621),"")</f>
      </c>
      <c r="GO621" t="s">
        <v>1651</v>
      </c>
      <c r="GQ621">
        <f>IF($IZ621&gt;=1,INDEX($GO:$GO,$IY621+1),"")</f>
      </c>
      <c r="GR621">
        <f>IF($IZ621&gt;=2,INDEX($GO:$GO,$IY621+2),"")</f>
      </c>
      <c r="GS621">
        <f>IF($IZ621&gt;=3,INDEX($GO:$GO,$IY621+3),"")</f>
      </c>
      <c r="GT621">
        <f>IF($IZ621&gt;=4,INDEX($GO:$GO,$IY621+4),"")</f>
      </c>
      <c r="GU621">
        <f>IF($IZ621&gt;=5,INDEX($GO:$GO,$IY621+5),"")</f>
      </c>
      <c r="GV621">
        <f>IF($IZ621&gt;=6,INDEX($GO:$GO,$IY621+6),"")</f>
      </c>
      <c r="GW621">
        <f>IF($IZ621&gt;=7,INDEX($GO:$GO,$IY621+7),"")</f>
      </c>
      <c r="GX621">
        <f>IF($IZ621&gt;=8,INDEX($GO:$GO,$IY621+8),"")</f>
      </c>
      <c r="GY621">
        <f>IF($IZ621&gt;=9,INDEX($GO:$GO,$IY621+9),"")</f>
      </c>
      <c r="GZ621">
        <f>IF($IZ621&gt;=10,INDEX($GO:$GO,$IY621+10),"")</f>
      </c>
      <c r="HA621">
        <f>IF($IZ621&gt;=11,INDEX($GO:$GO,$IY621+11),"")</f>
      </c>
      <c r="HB621">
        <f>IF($IZ621&gt;=12,INDEX($GO:$GO,$IY621+12),"")</f>
      </c>
      <c r="HC621">
        <f>IF($IZ621&gt;=13,INDEX($GO:$GO,$IY621+13),"")</f>
      </c>
      <c r="HD621">
        <f>IF($IZ621&gt;=14,INDEX($GO:$GO,$IY621+14),"")</f>
      </c>
      <c r="HE621">
        <f>IF($IZ621&gt;=15,INDEX($GO:$GO,$IY621+15),"")</f>
      </c>
      <c r="HF621">
        <f>IF($IZ621&gt;=16,INDEX($GO:$GO,$IY621+16),"")</f>
      </c>
      <c r="HG621">
        <f>IF($IZ621&gt;=17,INDEX($GO:$GO,$IY621+17),"")</f>
      </c>
      <c r="HH621">
        <f>IF($IZ621&gt;=18,INDEX($GO:$GO,$IY621+18),"")</f>
      </c>
      <c r="HI621">
        <f>IF($IZ621&gt;=19,INDEX($GO:$GO,$IY621+19),"")</f>
      </c>
      <c r="HJ621">
        <f>IF($IZ621&gt;=20,INDEX($GO:$GO,$IY621+20),"")</f>
      </c>
      <c r="HK621">
        <f>IF($IZ621&gt;=21,INDEX($GO:$GO,$IY621+21),"")</f>
      </c>
      <c r="HL621">
        <f>IF($IZ621&gt;=22,INDEX($GO:$GO,$IY621+22),"")</f>
      </c>
      <c r="HM621">
        <f>IF($IZ621&gt;=23,INDEX($GO:$GO,$IY621+23),"")</f>
      </c>
      <c r="HN621">
        <f>IF($IZ621&gt;=24,INDEX($GO:$GO,$IY621+24),"")</f>
      </c>
      <c r="HO621">
        <f>IF($IZ621&gt;=25,INDEX($GO:$GO,$IY621+25),"")</f>
      </c>
      <c r="HP621">
        <f>IF($IZ621&gt;=26,INDEX($GO:$GO,$IY621+26),"")</f>
      </c>
      <c r="HQ621">
        <f>IF($IZ621&gt;=27,INDEX($GO:$GO,$IY621+27),"")</f>
      </c>
      <c r="HR621">
        <f>IF($IZ621&gt;=28,INDEX($GO:$GO,$IY621+28),"")</f>
      </c>
      <c r="HS621">
        <f>IF($IZ621&gt;=29,INDEX($GO:$GO,$IY621+29),"")</f>
      </c>
      <c r="HT621">
        <f>IF($IZ621&gt;=30,INDEX($GO:$GO,$IY621+30),"")</f>
      </c>
      <c r="HU621">
        <f>IF($IZ621&gt;=31,INDEX($GO:$GO,$IY621+31),"")</f>
      </c>
      <c r="HV621">
        <f>IF($IZ621&gt;=32,INDEX($GO:$GO,$IY621+32),"")</f>
      </c>
      <c r="HW621">
        <f>IF($IZ621&gt;=33,INDEX($GO:$GO,$IY621+33),"")</f>
      </c>
      <c r="HX621">
        <f>IF($IZ621&gt;=34,INDEX($GO:$GO,$IY621+34),"")</f>
      </c>
      <c r="HY621">
        <f>IF($IZ621&gt;=35,INDEX($GO:$GO,$IY621+35),"")</f>
      </c>
      <c r="HZ621">
        <f>IF($IZ621&gt;=36,INDEX($GO:$GO,$IY621+36),"")</f>
      </c>
      <c r="IA621">
        <f>IF($IZ621&gt;=37,INDEX($GO:$GO,$IY621+37),"")</f>
      </c>
      <c r="IB621">
        <f>IF($IZ621&gt;=38,INDEX($GO:$GO,$IY621+38),"")</f>
      </c>
      <c r="IC621">
        <f>IF($IZ621&gt;=39,INDEX($GO:$GO,$IY621+39),"")</f>
      </c>
      <c r="ID621">
        <f>IF($IZ621&gt;=40,INDEX($GO:$GO,$IY621+40),"")</f>
      </c>
      <c r="IE621">
        <f>IF($IZ621&gt;=41,INDEX($GO:$GO,$IY621+41),"")</f>
      </c>
      <c r="IF621">
        <f>IF($IZ621&gt;=42,INDEX($GO:$GO,$IY621+42),"")</f>
      </c>
      <c r="IG621">
        <f>IF($IZ621&gt;=43,INDEX($GO:$GO,$IY621+43),"")</f>
      </c>
      <c r="IH621">
        <f>IF($IZ621&gt;=44,INDEX($GO:$GO,$IY621+44),"")</f>
      </c>
      <c r="II621">
        <f>IF($IZ621&gt;=45,INDEX($GO:$GO,$IY621+45),"")</f>
      </c>
      <c r="IJ621">
        <f>IF($IZ621&gt;=46,INDEX($GO:$GO,$IY621+46),"")</f>
      </c>
      <c r="IK621">
        <f>IF($IZ621&gt;=47,INDEX($GO:$GO,$IY621+47),"")</f>
      </c>
      <c r="IL621">
        <f>IF($IZ621&gt;=48,INDEX($GO:$GO,$IY621+48),"")</f>
      </c>
      <c r="IM621">
        <f>IF($IZ621&gt;=49,INDEX($GO:$GO,$IY621+49),"")</f>
      </c>
      <c r="IN621">
        <f>IF($IZ621&gt;=50,INDEX($GO:$GO,$IY621+50),"")</f>
      </c>
      <c r="IO621">
        <f>IF($IZ621&gt;=51,INDEX($GO:$GO,$IY621+51),"")</f>
      </c>
      <c r="IP621">
        <f>IF($IZ621&gt;=52,INDEX($GO:$GO,$IY621+52),"")</f>
      </c>
      <c r="IQ621">
        <f>IF($IZ621&gt;=53,INDEX($GO:$GO,$IY621+53),"")</f>
      </c>
      <c r="IR621">
        <f>IF($IZ621&gt;=54,INDEX($GO:$GO,$IY621+54),"")</f>
      </c>
      <c r="IS621">
        <f>IF($IZ621&gt;=55,INDEX($GO:$GO,$IY621+55),"")</f>
      </c>
      <c r="IT621">
        <f>IF($IZ621&gt;=56,INDEX($GO:$GO,$IY621+56),"")</f>
      </c>
      <c r="IU621">
        <f>IF($IZ621&gt;=57,INDEX($GO:$GO,$IY621+57),"")</f>
      </c>
      <c r="IV621">
        <f>IF($IZ621&gt;=58,INDEX($GO:$GO,$IY621+58),"")</f>
      </c>
      <c r="IW621">
        <f>IF($IZ621&gt;=59,INDEX($GO:$GO,$IY621+59),"")</f>
      </c>
      <c r="IX621">
        <f>IF($IZ621&gt;=60,INDEX($GO:$GO,$IY621+60),"")</f>
      </c>
      <c r="IY621">
        <f>IFERROR(MATCH($GN621,$GO$2:$GO$827,0)+1,0)</f>
      </c>
      <c r="IZ621">
        <f>IFERROR(INDEX($GP$2:$GP$827,MATCH($GN621,$GO$2:$GO$827,0)),0)</f>
      </c>
      <c r="JA621" t="s">
        <v>23</v>
      </c>
      <c r="JB621" t="s">
        <v>23</v>
      </c>
    </row>
    <row r="622" spans="1:262" x14ac:dyDescent="0.25">
      <c r="F622" s="1"/>
      <c r="G622" s="1"/>
      <c r="H622" s="1"/>
      <c r="I622" s="1"/>
      <c r="J622" s="1">
        <f>IFERROR(IF(FIND(" - ",$F622)&gt;0,MID($F622,FIND(" - ",$F622)+3,LEN($F622)),""),"")</f>
      </c>
      <c r="L622" s="1"/>
      <c r="N622" t="s">
        <v>23</v>
      </c>
      <c r="P622">
        <f>IF(OR($N622="",$O622=""),"",IFERROR($N622/$O622,0))</f>
      </c>
      <c r="Q622">
        <f>IF($N622="","",
IF($G622="","",
IF(ISNUMBER(SEARCH("exempt",LOWER($G622))),0,
$N622*(VALUE(SUBSTITUTE($G622,"%",""))/100))))</f>
      </c>
      <c r="W622">
        <f>IF($N622="","",
SUM($N622,$Q622,$U622,$R622,$T622)-
IF($V622="",0,VALUE($V622)))</f>
      </c>
      <c r="AE622" t="s">
        <v>1729</v>
      </c>
      <c r="AJ622" t="s">
        <v>1730</v>
      </c>
      <c r="AM622">
        <f>IFERROR(LEFT($F622,FIND(" - ",$F622)-1),$F622)</f>
      </c>
      <c r="AP622">
        <f>IF($CE622&gt;=1,INDEX($AN:$AN,$CD622+1),"")</f>
      </c>
      <c r="AQ622">
        <f>IF($CE622&gt;=2,INDEX($AN:$AN,$CD622+2),"")</f>
      </c>
      <c r="AR622">
        <f>IF($CE622&gt;=3,INDEX($AN:$AN,$CD622+3),"")</f>
      </c>
      <c r="AS622">
        <f>IF($CE622&gt;=4,INDEX($AN:$AN,$CD622+4),"")</f>
      </c>
      <c r="AT622">
        <f>IF($CE622&gt;=5,INDEX($AN:$AN,$CD622+5),"")</f>
      </c>
      <c r="AU622">
        <f>IF($CE622&gt;=6,INDEX($AN:$AN,$CD622+6),"")</f>
      </c>
      <c r="AV622">
        <f>IF($CE622&gt;=7,INDEX($AN:$AN,$CD622+7),"")</f>
      </c>
      <c r="AW622">
        <f>IF($CE622&gt;=8,INDEX($AN:$AN,$CD622+8),"")</f>
      </c>
      <c r="AX622">
        <f>IF($CE622&gt;=9,INDEX($AN:$AN,$CD622+9),"")</f>
      </c>
      <c r="AY622">
        <f>IF($CE622&gt;=10,INDEX($AN:$AN,$CD622+10),"")</f>
      </c>
      <c r="AZ622">
        <f>IF($CE622&gt;=11,INDEX($AN:$AN,$CD622+11),"")</f>
      </c>
      <c r="BA622">
        <f>IF($CE622&gt;=12,INDEX($AN:$AN,$CD622+12),"")</f>
      </c>
      <c r="BB622">
        <f>IF($CE622&gt;=13,INDEX($AN:$AN,$CD622+13),"")</f>
      </c>
      <c r="BC622">
        <f>IF($CE622&gt;=14,INDEX($AN:$AN,$CD622+14),"")</f>
      </c>
      <c r="BD622">
        <f>IF($CE622&gt;=15,INDEX($AN:$AN,$CD622+15),"")</f>
      </c>
      <c r="BE622">
        <f>IF($CE622&gt;=16,INDEX($AN:$AN,$CD622+16),"")</f>
      </c>
      <c r="BF622">
        <f>IF($CE622&gt;=17,INDEX($AN:$AN,$CD622+17),"")</f>
      </c>
      <c r="BG622">
        <f>IF($CE622&gt;=18,INDEX($AN:$AN,$CD622+18),"")</f>
      </c>
      <c r="BH622">
        <f>IF($CE622&gt;=19,INDEX($AN:$AN,$CD622+19),"")</f>
      </c>
      <c r="BI622">
        <f>IF($CE622&gt;=20,INDEX($AN:$AN,$CD622+20),"")</f>
      </c>
      <c r="BJ622">
        <f>IF($CE622&gt;=21,INDEX($AN:$AN,$CD622+21),"")</f>
      </c>
      <c r="BK622">
        <f>IF($CE622&gt;=22,INDEX($AN:$AN,$CD622+22),"")</f>
      </c>
      <c r="BL622">
        <f>IF($CE622&gt;=23,INDEX($AN:$AN,$CD622+23),"")</f>
      </c>
      <c r="BM622">
        <f>IF($CE622&gt;=24,INDEX($AN:$AN,$CD622+24),"")</f>
      </c>
      <c r="BN622">
        <f>IF($CE622&gt;=25,INDEX($AN:$AN,$CD622+25),"")</f>
      </c>
      <c r="BO622">
        <f>IF($CE622&gt;=26,INDEX($AN:$AN,$CD622+26),"")</f>
      </c>
      <c r="BP622">
        <f>IF($CE622&gt;=27,INDEX($AN:$AN,$CD622+27),"")</f>
      </c>
      <c r="BQ622">
        <f>IF($CE622&gt;=28,INDEX($AN:$AN,$CD622+28),"")</f>
      </c>
      <c r="BR622">
        <f>IF($CE622&gt;=29,INDEX($AN:$AN,$CD622+29),"")</f>
      </c>
      <c r="BS622">
        <f>IF($CE622&gt;=30,INDEX($AN:$AN,$CD622+30),"")</f>
      </c>
      <c r="BT622">
        <f>IF($CE622&gt;=31,INDEX($AN:$AN,$CD622+31),"")</f>
      </c>
      <c r="BU622">
        <f>IF($CE622&gt;=32,INDEX($AN:$AN,$CD622+32),"")</f>
      </c>
      <c r="BV622">
        <f>IF($CE622&gt;=33,INDEX($AN:$AN,$CD622+33),"")</f>
      </c>
      <c r="BW622">
        <f>IF($CE622&gt;=34,INDEX($AN:$AN,$CD622+34),"")</f>
      </c>
      <c r="BX622">
        <f>IF($CE622&gt;=35,INDEX($AN:$AN,$CD622+35),"")</f>
      </c>
      <c r="BY622">
        <f>IF($CE622&gt;=36,INDEX($AN:$AN,$CD622+36),"")</f>
      </c>
      <c r="BZ622">
        <f>IF($CE622&gt;=37,INDEX($AN:$AN,$CD622+37),"")</f>
      </c>
      <c r="CA622">
        <f>IF($CE622&gt;=38,INDEX($AN:$AN,$CD622+38),"")</f>
      </c>
      <c r="CB622">
        <f>IF($CE622&gt;=39,INDEX($AN:$AN,$CD622+39),"")</f>
      </c>
      <c r="CC622">
        <f>IF($CE622&gt;=40,INDEX($AN:$AN,$CD622+40),"")</f>
      </c>
      <c r="CD622">
        <f>IFERROR(MATCH($AM622,$AN$2:$AN$133,0)+1,0)</f>
      </c>
      <c r="CE622">
        <f>IFERROR(INDEX($AO$2:$AO$133,MATCH($AM622,$AN$2:$AN$133,0)),0)</f>
      </c>
      <c r="CF622">
        <f>IFERROR(LEFT($K622,FIND(" - ",$K622)-1),$K622)</f>
      </c>
      <c r="CG622" t="s">
        <v>1731</v>
      </c>
      <c r="CH622">
        <v>1</v>
      </c>
      <c r="CI622">
        <f>IF($DD622&gt;=1,INDEX($CG:$CG,$DC622+1),"")</f>
      </c>
      <c r="CJ622">
        <f>IF($DD622&gt;=2,INDEX($CG:$CG,$DC622+2),"")</f>
      </c>
      <c r="CK622">
        <f>IF($DD622&gt;=3,INDEX($CG:$CG,$DC622+3),"")</f>
      </c>
      <c r="CL622">
        <f>IF($DD622&gt;=4,INDEX($CG:$CG,$DC622+4),"")</f>
      </c>
      <c r="CM622">
        <f>IF($DD622&gt;=5,INDEX($CG:$CG,$DC622+5),"")</f>
      </c>
      <c r="CN622">
        <f>IF($DD622&gt;=6,INDEX($CG:$CG,$DC622+6),"")</f>
      </c>
      <c r="CO622">
        <f>IF($DD622&gt;=7,INDEX($CG:$CG,$DC622+7),"")</f>
      </c>
      <c r="CP622">
        <f>IF($DD622&gt;=8,INDEX($CG:$CG,$DC622+8),"")</f>
      </c>
      <c r="CQ622">
        <f>IF($DD622&gt;=9,INDEX($CG:$CG,$DC622+9),"")</f>
      </c>
      <c r="CR622">
        <f>IF($DD622&gt;=10,INDEX($CG:$CG,$DC622+10),"")</f>
      </c>
      <c r="CS622">
        <f>IF($DD622&gt;=11,INDEX($CG:$CG,$DC622+11),"")</f>
      </c>
      <c r="CT622">
        <f>IF($DD622&gt;=12,INDEX($CG:$CG,$DC622+12),"")</f>
      </c>
      <c r="CU622">
        <f>IF($DD622&gt;=13,INDEX($CG:$CG,$DC622+13),"")</f>
      </c>
      <c r="CV622">
        <f>IF($DD622&gt;=14,INDEX($CG:$CG,$DC622+14),"")</f>
      </c>
      <c r="CW622">
        <f>IF($DD622&gt;=15,INDEX($CG:$CG,$DC622+15),"")</f>
      </c>
      <c r="CX622">
        <f>IF($DD622&gt;=16,INDEX($CG:$CG,$DC622+16),"")</f>
      </c>
      <c r="CY622">
        <f>IF($DD622&gt;=17,INDEX($CG:$CG,$DC622+17),"")</f>
      </c>
      <c r="CZ622">
        <f>IF($DD622&gt;=18,INDEX($CG:$CG,$DC622+18),"")</f>
      </c>
      <c r="DA622">
        <f>IF($DD622&gt;=19,INDEX($CG:$CG,$DC622+19),"")</f>
      </c>
      <c r="DB622">
        <f>IF($DD622&gt;=20,INDEX($CG:$CG,$DC622+20),"")</f>
      </c>
      <c r="DC622">
        <f>IFERROR(MATCH($CF622,$CG$2:$CG$1558,0)+1,0)</f>
      </c>
      <c r="DD622">
        <f>IFERROR(INDEX($CH$2:$CH$1558,MATCH($CF622,$CG$2:$CG$1558,0)),0)</f>
      </c>
      <c r="DE622">
        <f>IFERROR(INDEX($AL:$AL,MATCH($G622,$AK:$AK,0))&amp;"","")</f>
      </c>
      <c r="DI622">
        <f>IF($GL622&gt;=1,INDEX($DF:$DF,$GK622+1),"")</f>
      </c>
      <c r="DJ622">
        <f>IF($GL622&gt;=2,INDEX($DF:$DF,$GK622+2),"")</f>
      </c>
      <c r="DK622">
        <f>IF($GL622&gt;=3,INDEX($DF:$DF,$GK622+3),"")</f>
      </c>
      <c r="DL622">
        <f>IF($GL622&gt;=4,INDEX($DF:$DF,$GK622+4),"")</f>
      </c>
      <c r="DM622">
        <f>IF($GL622&gt;=5,INDEX($DF:$DF,$GK622+5),"")</f>
      </c>
      <c r="DN622">
        <f>IF($GL622&gt;=6,INDEX($DF:$DF,$GK622+6),"")</f>
      </c>
      <c r="DO622">
        <f>IF($GL622&gt;=7,INDEX($DF:$DF,$GK622+7),"")</f>
      </c>
      <c r="DP622">
        <f>IF($GL622&gt;=8,INDEX($DF:$DF,$GK622+8),"")</f>
      </c>
      <c r="DQ622">
        <f>IF($GL622&gt;=9,INDEX($DF:$DF,$GK622+9),"")</f>
      </c>
      <c r="DR622">
        <f>IF($GL622&gt;=10,INDEX($DF:$DF,$GK622+10),"")</f>
      </c>
      <c r="DS622">
        <f>IF($GL622&gt;=11,INDEX($DF:$DF,$GK622+11),"")</f>
      </c>
      <c r="DT622">
        <f>IF($GL622&gt;=12,INDEX($DF:$DF,$GK622+12),"")</f>
      </c>
      <c r="DU622">
        <f>IF($GL622&gt;=13,INDEX($DF:$DF,$GK622+13),"")</f>
      </c>
      <c r="DV622">
        <f>IF($GL622&gt;=14,INDEX($DF:$DF,$GK622+14),"")</f>
      </c>
      <c r="DW622">
        <f>IF($GL622&gt;=15,INDEX($DF:$DF,$GK622+15),"")</f>
      </c>
      <c r="DX622">
        <f>IF($GL622&gt;=16,INDEX($DF:$DF,$GK622+16),"")</f>
      </c>
      <c r="DY622">
        <f>IF($GL622&gt;=17,INDEX($DF:$DF,$GK622+17),"")</f>
      </c>
      <c r="DZ622">
        <f>IF($GL622&gt;=18,INDEX($DF:$DF,$GK622+18),"")</f>
      </c>
      <c r="EA622">
        <f>IF($GL622&gt;=19,INDEX($DF:$DF,$GK622+19),"")</f>
      </c>
      <c r="EB622">
        <f>IF($GL622&gt;=20,INDEX($DF:$DF,$GK622+20),"")</f>
      </c>
      <c r="EC622">
        <f>IF($GL622&gt;=21,INDEX($DF:$DF,$GK622+21),"")</f>
      </c>
      <c r="ED622">
        <f>IF($GL622&gt;=22,INDEX($DF:$DF,$GK622+22),"")</f>
      </c>
      <c r="EE622">
        <f>IF($GL622&gt;=23,INDEX($DF:$DF,$GK622+23),"")</f>
      </c>
      <c r="EF622">
        <f>IF($GL622&gt;=24,INDEX($DF:$DF,$GK622+24),"")</f>
      </c>
      <c r="EG622">
        <f>IF($GL622&gt;=25,INDEX($DF:$DF,$GK622+25),"")</f>
      </c>
      <c r="EH622">
        <f>IF($GL622&gt;=26,INDEX($DF:$DF,$GK622+26),"")</f>
      </c>
      <c r="EI622">
        <f>IF($GL622&gt;=27,INDEX($DF:$DF,$GK622+27),"")</f>
      </c>
      <c r="EJ622">
        <f>IF($GL622&gt;=28,INDEX($DF:$DF,$GK622+28),"")</f>
      </c>
      <c r="EK622">
        <f>IF($GL622&gt;=29,INDEX($DF:$DF,$GK622+29),"")</f>
      </c>
      <c r="EL622">
        <f>IF($GL622&gt;=30,INDEX($DF:$DF,$GK622+30),"")</f>
      </c>
      <c r="EM622">
        <f>IF($GL622&gt;=31,INDEX($DF:$DF,$GK622+31),"")</f>
      </c>
      <c r="EN622">
        <f>IF($GL622&gt;=32,INDEX($DF:$DF,$GK622+32),"")</f>
      </c>
      <c r="EO622">
        <f>IF($GL622&gt;=33,INDEX($DF:$DF,$GK622+33),"")</f>
      </c>
      <c r="EP622">
        <f>IF($GL622&gt;=34,INDEX($DF:$DF,$GK622+34),"")</f>
      </c>
      <c r="EQ622">
        <f>IF($GL622&gt;=35,INDEX($DF:$DF,$GK622+35),"")</f>
      </c>
      <c r="ER622">
        <f>IF($GL622&gt;=36,INDEX($DF:$DF,$GK622+36),"")</f>
      </c>
      <c r="ES622">
        <f>IF($GL622&gt;=37,INDEX($DF:$DF,$GK622+37),"")</f>
      </c>
      <c r="ET622">
        <f>IF($GL622&gt;=38,INDEX($DF:$DF,$GK622+38),"")</f>
      </c>
      <c r="EU622">
        <f>IF($GL622&gt;=39,INDEX($DF:$DF,$GK622+39),"")</f>
      </c>
      <c r="EV622">
        <f>IF($GL622&gt;=40,INDEX($DF:$DF,$GK622+40),"")</f>
      </c>
      <c r="EW622">
        <f>IF($GL622&gt;=1,INDEX($DG:$DG,$GK622+1),"")</f>
      </c>
      <c r="EX622">
        <f>IF($GL622&gt;=2,INDEX($DG:$DG,$GK622+2),"")</f>
      </c>
      <c r="EY622">
        <f>IF($GL622&gt;=3,INDEX($DG:$DG,$GK622+3),"")</f>
      </c>
      <c r="EZ622">
        <f>IF($GL622&gt;=4,INDEX($DG:$DG,$GK622+4),"")</f>
      </c>
      <c r="FA622">
        <f>IF($GL622&gt;=5,INDEX($DG:$DG,$GK622+5),"")</f>
      </c>
      <c r="FB622">
        <f>IF($GL622&gt;=6,INDEX($DG:$DG,$GK622+6),"")</f>
      </c>
      <c r="FC622">
        <f>IF($GL622&gt;=7,INDEX($DG:$DG,$GK622+7),"")</f>
      </c>
      <c r="FD622">
        <f>IF($GL622&gt;=8,INDEX($DG:$DG,$GK622+8),"")</f>
      </c>
      <c r="FE622">
        <f>IF($GL622&gt;=9,INDEX($DG:$DG,$GK622+9),"")</f>
      </c>
      <c r="FF622">
        <f>IF($GL622&gt;=10,INDEX($DG:$DG,$GK622+10),"")</f>
      </c>
      <c r="FG622">
        <f>IF($GL622&gt;=11,INDEX($DG:$DG,$GK622+11),"")</f>
      </c>
      <c r="FH622">
        <f>IF($GL622&gt;=12,INDEX($DG:$DG,$GK622+12),"")</f>
      </c>
      <c r="FI622">
        <f>IF($GL622&gt;=13,INDEX($DG:$DG,$GK622+13),"")</f>
      </c>
      <c r="FJ622">
        <f>IF($GL622&gt;=14,INDEX($DG:$DG,$GK622+14),"")</f>
      </c>
      <c r="FK622">
        <f>IF($GL622&gt;=15,INDEX($DG:$DG,$GK622+15),"")</f>
      </c>
      <c r="FL622">
        <f>IF($GL622&gt;=16,INDEX($DG:$DG,$GK622+16),"")</f>
      </c>
      <c r="FM622">
        <f>IF($GL622&gt;=17,INDEX($DG:$DG,$GK622+17),"")</f>
      </c>
      <c r="FN622">
        <f>IF($GL622&gt;=18,INDEX($DG:$DG,$GK622+18),"")</f>
      </c>
      <c r="FO622">
        <f>IF($GL622&gt;=19,INDEX($DG:$DG,$GK622+19),"")</f>
      </c>
      <c r="FP622">
        <f>IF($GL622&gt;=20,INDEX($DG:$DG,$GK622+20),"")</f>
      </c>
      <c r="FQ622">
        <f>IF($GL622&gt;=21,INDEX($DG:$DG,$GK622+21),"")</f>
      </c>
      <c r="FR622">
        <f>IF($GL622&gt;=22,INDEX($DG:$DG,$GK622+22),"")</f>
      </c>
      <c r="FS622">
        <f>IF($GL622&gt;=23,INDEX($DG:$DG,$GK622+23),"")</f>
      </c>
      <c r="FT622">
        <f>IF($GL622&gt;=24,INDEX($DG:$DG,$GK622+24),"")</f>
      </c>
      <c r="FU622">
        <f>IF($GL622&gt;=25,INDEX($DG:$DG,$GK622+25),"")</f>
      </c>
      <c r="FV622">
        <f>IF($GL622&gt;=26,INDEX($DG:$DG,$GK622+26),"")</f>
      </c>
      <c r="FW622">
        <f>IF($GL622&gt;=27,INDEX($DG:$DG,$GK622+27),"")</f>
      </c>
      <c r="FX622">
        <f>IF($GL622&gt;=28,INDEX($DG:$DG,$GK622+28),"")</f>
      </c>
      <c r="FY622">
        <f>IF($GL622&gt;=29,INDEX($DG:$DG,$GK622+29),"")</f>
      </c>
      <c r="FZ622">
        <f>IF($GL622&gt;=30,INDEX($DG:$DG,$GK622+30),"")</f>
      </c>
      <c r="GA622">
        <f>IF($GL622&gt;=31,INDEX($DG:$DG,$GK622+31),"")</f>
      </c>
      <c r="GB622">
        <f>IF($GL622&gt;=32,INDEX($DG:$DG,$GK622+32),"")</f>
      </c>
      <c r="GC622">
        <f>IF($GL622&gt;=33,INDEX($DG:$DG,$GK622+33),"")</f>
      </c>
      <c r="GD622">
        <f>IF($GL622&gt;=34,INDEX($DG:$DG,$GK622+34),"")</f>
      </c>
      <c r="GE622">
        <f>IF($GL622&gt;=35,INDEX($DG:$DG,$GK622+35),"")</f>
      </c>
      <c r="GF622">
        <f>IF($GL622&gt;=36,INDEX($DG:$DG,$GK622+36),"")</f>
      </c>
      <c r="GG622">
        <f>IF($GL622&gt;=37,INDEX($DG:$DG,$GK622+37),"")</f>
      </c>
      <c r="GH622">
        <f>IF($GL622&gt;=38,INDEX($DG:$DG,$GK622+38),"")</f>
      </c>
      <c r="GI622">
        <f>IF($GL622&gt;=39,INDEX($DG:$DG,$GK622+39),"")</f>
      </c>
      <c r="GJ622">
        <f>IF($GL622&gt;=40,INDEX($DG:$DG,$GK622+40),"")</f>
      </c>
      <c r="GK622">
        <f>IFERROR(MATCH($DE622,$DF$2:$DF$166,0)+1,0)</f>
      </c>
      <c r="GL622">
        <f>IFERROR(INDEX($DH$2:$DH$166,MATCH($DE622,$DF$2:$DF$166,0)),0)</f>
      </c>
      <c r="GM622">
        <f>IFERROR(MATCH($H622,$DI$622:$EV$622,0),0)</f>
      </c>
      <c r="GN622">
        <f>IF($GM622&gt;0,INDEX($EW$622:$GJ$622,$GM622),"")</f>
      </c>
      <c r="GO622" t="s">
        <v>1654</v>
      </c>
      <c r="GQ622">
        <f>IF($IZ622&gt;=1,INDEX($GO:$GO,$IY622+1),"")</f>
      </c>
      <c r="GR622">
        <f>IF($IZ622&gt;=2,INDEX($GO:$GO,$IY622+2),"")</f>
      </c>
      <c r="GS622">
        <f>IF($IZ622&gt;=3,INDEX($GO:$GO,$IY622+3),"")</f>
      </c>
      <c r="GT622">
        <f>IF($IZ622&gt;=4,INDEX($GO:$GO,$IY622+4),"")</f>
      </c>
      <c r="GU622">
        <f>IF($IZ622&gt;=5,INDEX($GO:$GO,$IY622+5),"")</f>
      </c>
      <c r="GV622">
        <f>IF($IZ622&gt;=6,INDEX($GO:$GO,$IY622+6),"")</f>
      </c>
      <c r="GW622">
        <f>IF($IZ622&gt;=7,INDEX($GO:$GO,$IY622+7),"")</f>
      </c>
      <c r="GX622">
        <f>IF($IZ622&gt;=8,INDEX($GO:$GO,$IY622+8),"")</f>
      </c>
      <c r="GY622">
        <f>IF($IZ622&gt;=9,INDEX($GO:$GO,$IY622+9),"")</f>
      </c>
      <c r="GZ622">
        <f>IF($IZ622&gt;=10,INDEX($GO:$GO,$IY622+10),"")</f>
      </c>
      <c r="HA622">
        <f>IF($IZ622&gt;=11,INDEX($GO:$GO,$IY622+11),"")</f>
      </c>
      <c r="HB622">
        <f>IF($IZ622&gt;=12,INDEX($GO:$GO,$IY622+12),"")</f>
      </c>
      <c r="HC622">
        <f>IF($IZ622&gt;=13,INDEX($GO:$GO,$IY622+13),"")</f>
      </c>
      <c r="HD622">
        <f>IF($IZ622&gt;=14,INDEX($GO:$GO,$IY622+14),"")</f>
      </c>
      <c r="HE622">
        <f>IF($IZ622&gt;=15,INDEX($GO:$GO,$IY622+15),"")</f>
      </c>
      <c r="HF622">
        <f>IF($IZ622&gt;=16,INDEX($GO:$GO,$IY622+16),"")</f>
      </c>
      <c r="HG622">
        <f>IF($IZ622&gt;=17,INDEX($GO:$GO,$IY622+17),"")</f>
      </c>
      <c r="HH622">
        <f>IF($IZ622&gt;=18,INDEX($GO:$GO,$IY622+18),"")</f>
      </c>
      <c r="HI622">
        <f>IF($IZ622&gt;=19,INDEX($GO:$GO,$IY622+19),"")</f>
      </c>
      <c r="HJ622">
        <f>IF($IZ622&gt;=20,INDEX($GO:$GO,$IY622+20),"")</f>
      </c>
      <c r="HK622">
        <f>IF($IZ622&gt;=21,INDEX($GO:$GO,$IY622+21),"")</f>
      </c>
      <c r="HL622">
        <f>IF($IZ622&gt;=22,INDEX($GO:$GO,$IY622+22),"")</f>
      </c>
      <c r="HM622">
        <f>IF($IZ622&gt;=23,INDEX($GO:$GO,$IY622+23),"")</f>
      </c>
      <c r="HN622">
        <f>IF($IZ622&gt;=24,INDEX($GO:$GO,$IY622+24),"")</f>
      </c>
      <c r="HO622">
        <f>IF($IZ622&gt;=25,INDEX($GO:$GO,$IY622+25),"")</f>
      </c>
      <c r="HP622">
        <f>IF($IZ622&gt;=26,INDEX($GO:$GO,$IY622+26),"")</f>
      </c>
      <c r="HQ622">
        <f>IF($IZ622&gt;=27,INDEX($GO:$GO,$IY622+27),"")</f>
      </c>
      <c r="HR622">
        <f>IF($IZ622&gt;=28,INDEX($GO:$GO,$IY622+28),"")</f>
      </c>
      <c r="HS622">
        <f>IF($IZ622&gt;=29,INDEX($GO:$GO,$IY622+29),"")</f>
      </c>
      <c r="HT622">
        <f>IF($IZ622&gt;=30,INDEX($GO:$GO,$IY622+30),"")</f>
      </c>
      <c r="HU622">
        <f>IF($IZ622&gt;=31,INDEX($GO:$GO,$IY622+31),"")</f>
      </c>
      <c r="HV622">
        <f>IF($IZ622&gt;=32,INDEX($GO:$GO,$IY622+32),"")</f>
      </c>
      <c r="HW622">
        <f>IF($IZ622&gt;=33,INDEX($GO:$GO,$IY622+33),"")</f>
      </c>
      <c r="HX622">
        <f>IF($IZ622&gt;=34,INDEX($GO:$GO,$IY622+34),"")</f>
      </c>
      <c r="HY622">
        <f>IF($IZ622&gt;=35,INDEX($GO:$GO,$IY622+35),"")</f>
      </c>
      <c r="HZ622">
        <f>IF($IZ622&gt;=36,INDEX($GO:$GO,$IY622+36),"")</f>
      </c>
      <c r="IA622">
        <f>IF($IZ622&gt;=37,INDEX($GO:$GO,$IY622+37),"")</f>
      </c>
      <c r="IB622">
        <f>IF($IZ622&gt;=38,INDEX($GO:$GO,$IY622+38),"")</f>
      </c>
      <c r="IC622">
        <f>IF($IZ622&gt;=39,INDEX($GO:$GO,$IY622+39),"")</f>
      </c>
      <c r="ID622">
        <f>IF($IZ622&gt;=40,INDEX($GO:$GO,$IY622+40),"")</f>
      </c>
      <c r="IE622">
        <f>IF($IZ622&gt;=41,INDEX($GO:$GO,$IY622+41),"")</f>
      </c>
      <c r="IF622">
        <f>IF($IZ622&gt;=42,INDEX($GO:$GO,$IY622+42),"")</f>
      </c>
      <c r="IG622">
        <f>IF($IZ622&gt;=43,INDEX($GO:$GO,$IY622+43),"")</f>
      </c>
      <c r="IH622">
        <f>IF($IZ622&gt;=44,INDEX($GO:$GO,$IY622+44),"")</f>
      </c>
      <c r="II622">
        <f>IF($IZ622&gt;=45,INDEX($GO:$GO,$IY622+45),"")</f>
      </c>
      <c r="IJ622">
        <f>IF($IZ622&gt;=46,INDEX($GO:$GO,$IY622+46),"")</f>
      </c>
      <c r="IK622">
        <f>IF($IZ622&gt;=47,INDEX($GO:$GO,$IY622+47),"")</f>
      </c>
      <c r="IL622">
        <f>IF($IZ622&gt;=48,INDEX($GO:$GO,$IY622+48),"")</f>
      </c>
      <c r="IM622">
        <f>IF($IZ622&gt;=49,INDEX($GO:$GO,$IY622+49),"")</f>
      </c>
      <c r="IN622">
        <f>IF($IZ622&gt;=50,INDEX($GO:$GO,$IY622+50),"")</f>
      </c>
      <c r="IO622">
        <f>IF($IZ622&gt;=51,INDEX($GO:$GO,$IY622+51),"")</f>
      </c>
      <c r="IP622">
        <f>IF($IZ622&gt;=52,INDEX($GO:$GO,$IY622+52),"")</f>
      </c>
      <c r="IQ622">
        <f>IF($IZ622&gt;=53,INDEX($GO:$GO,$IY622+53),"")</f>
      </c>
      <c r="IR622">
        <f>IF($IZ622&gt;=54,INDEX($GO:$GO,$IY622+54),"")</f>
      </c>
      <c r="IS622">
        <f>IF($IZ622&gt;=55,INDEX($GO:$GO,$IY622+55),"")</f>
      </c>
      <c r="IT622">
        <f>IF($IZ622&gt;=56,INDEX($GO:$GO,$IY622+56),"")</f>
      </c>
      <c r="IU622">
        <f>IF($IZ622&gt;=57,INDEX($GO:$GO,$IY622+57),"")</f>
      </c>
      <c r="IV622">
        <f>IF($IZ622&gt;=58,INDEX($GO:$GO,$IY622+58),"")</f>
      </c>
      <c r="IW622">
        <f>IF($IZ622&gt;=59,INDEX($GO:$GO,$IY622+59),"")</f>
      </c>
      <c r="IX622">
        <f>IF($IZ622&gt;=60,INDEX($GO:$GO,$IY622+60),"")</f>
      </c>
      <c r="IY622">
        <f>IFERROR(MATCH($GN622,$GO$2:$GO$827,0)+1,0)</f>
      </c>
      <c r="IZ622">
        <f>IFERROR(INDEX($GP$2:$GP$827,MATCH($GN622,$GO$2:$GO$827,0)),0)</f>
      </c>
      <c r="JA622" t="s">
        <v>23</v>
      </c>
      <c r="JB622" t="s">
        <v>23</v>
      </c>
    </row>
    <row r="623" spans="1:262" x14ac:dyDescent="0.25">
      <c r="F623" s="1"/>
      <c r="G623" s="1"/>
      <c r="H623" s="1"/>
      <c r="I623" s="1"/>
      <c r="J623" s="1">
        <f>IFERROR(IF(FIND(" - ",$F623)&gt;0,MID($F623,FIND(" - ",$F623)+3,LEN($F623)),""),"")</f>
      </c>
      <c r="L623" s="1"/>
      <c r="N623" t="s">
        <v>23</v>
      </c>
      <c r="P623">
        <f>IF(OR($N623="",$O623=""),"",IFERROR($N623/$O623,0))</f>
      </c>
      <c r="Q623">
        <f>IF($N623="","",
IF($G623="","",
IF(ISNUMBER(SEARCH("exempt",LOWER($G623))),0,
$N623*(VALUE(SUBSTITUTE($G623,"%",""))/100))))</f>
      </c>
      <c r="W623">
        <f>IF($N623="","",
SUM($N623,$Q623,$U623,$R623,$T623)-
IF($V623="",0,VALUE($V623)))</f>
      </c>
      <c r="AE623" t="s">
        <v>1732</v>
      </c>
      <c r="AJ623" t="s">
        <v>1733</v>
      </c>
      <c r="AM623">
        <f>IFERROR(LEFT($F623,FIND(" - ",$F623)-1),$F623)</f>
      </c>
      <c r="AP623">
        <f>IF($CE623&gt;=1,INDEX($AN:$AN,$CD623+1),"")</f>
      </c>
      <c r="AQ623">
        <f>IF($CE623&gt;=2,INDEX($AN:$AN,$CD623+2),"")</f>
      </c>
      <c r="AR623">
        <f>IF($CE623&gt;=3,INDEX($AN:$AN,$CD623+3),"")</f>
      </c>
      <c r="AS623">
        <f>IF($CE623&gt;=4,INDEX($AN:$AN,$CD623+4),"")</f>
      </c>
      <c r="AT623">
        <f>IF($CE623&gt;=5,INDEX($AN:$AN,$CD623+5),"")</f>
      </c>
      <c r="AU623">
        <f>IF($CE623&gt;=6,INDEX($AN:$AN,$CD623+6),"")</f>
      </c>
      <c r="AV623">
        <f>IF($CE623&gt;=7,INDEX($AN:$AN,$CD623+7),"")</f>
      </c>
      <c r="AW623">
        <f>IF($CE623&gt;=8,INDEX($AN:$AN,$CD623+8),"")</f>
      </c>
      <c r="AX623">
        <f>IF($CE623&gt;=9,INDEX($AN:$AN,$CD623+9),"")</f>
      </c>
      <c r="AY623">
        <f>IF($CE623&gt;=10,INDEX($AN:$AN,$CD623+10),"")</f>
      </c>
      <c r="AZ623">
        <f>IF($CE623&gt;=11,INDEX($AN:$AN,$CD623+11),"")</f>
      </c>
      <c r="BA623">
        <f>IF($CE623&gt;=12,INDEX($AN:$AN,$CD623+12),"")</f>
      </c>
      <c r="BB623">
        <f>IF($CE623&gt;=13,INDEX($AN:$AN,$CD623+13),"")</f>
      </c>
      <c r="BC623">
        <f>IF($CE623&gt;=14,INDEX($AN:$AN,$CD623+14),"")</f>
      </c>
      <c r="BD623">
        <f>IF($CE623&gt;=15,INDEX($AN:$AN,$CD623+15),"")</f>
      </c>
      <c r="BE623">
        <f>IF($CE623&gt;=16,INDEX($AN:$AN,$CD623+16),"")</f>
      </c>
      <c r="BF623">
        <f>IF($CE623&gt;=17,INDEX($AN:$AN,$CD623+17),"")</f>
      </c>
      <c r="BG623">
        <f>IF($CE623&gt;=18,INDEX($AN:$AN,$CD623+18),"")</f>
      </c>
      <c r="BH623">
        <f>IF($CE623&gt;=19,INDEX($AN:$AN,$CD623+19),"")</f>
      </c>
      <c r="BI623">
        <f>IF($CE623&gt;=20,INDEX($AN:$AN,$CD623+20),"")</f>
      </c>
      <c r="BJ623">
        <f>IF($CE623&gt;=21,INDEX($AN:$AN,$CD623+21),"")</f>
      </c>
      <c r="BK623">
        <f>IF($CE623&gt;=22,INDEX($AN:$AN,$CD623+22),"")</f>
      </c>
      <c r="BL623">
        <f>IF($CE623&gt;=23,INDEX($AN:$AN,$CD623+23),"")</f>
      </c>
      <c r="BM623">
        <f>IF($CE623&gt;=24,INDEX($AN:$AN,$CD623+24),"")</f>
      </c>
      <c r="BN623">
        <f>IF($CE623&gt;=25,INDEX($AN:$AN,$CD623+25),"")</f>
      </c>
      <c r="BO623">
        <f>IF($CE623&gt;=26,INDEX($AN:$AN,$CD623+26),"")</f>
      </c>
      <c r="BP623">
        <f>IF($CE623&gt;=27,INDEX($AN:$AN,$CD623+27),"")</f>
      </c>
      <c r="BQ623">
        <f>IF($CE623&gt;=28,INDEX($AN:$AN,$CD623+28),"")</f>
      </c>
      <c r="BR623">
        <f>IF($CE623&gt;=29,INDEX($AN:$AN,$CD623+29),"")</f>
      </c>
      <c r="BS623">
        <f>IF($CE623&gt;=30,INDEX($AN:$AN,$CD623+30),"")</f>
      </c>
      <c r="BT623">
        <f>IF($CE623&gt;=31,INDEX($AN:$AN,$CD623+31),"")</f>
      </c>
      <c r="BU623">
        <f>IF($CE623&gt;=32,INDEX($AN:$AN,$CD623+32),"")</f>
      </c>
      <c r="BV623">
        <f>IF($CE623&gt;=33,INDEX($AN:$AN,$CD623+33),"")</f>
      </c>
      <c r="BW623">
        <f>IF($CE623&gt;=34,INDEX($AN:$AN,$CD623+34),"")</f>
      </c>
      <c r="BX623">
        <f>IF($CE623&gt;=35,INDEX($AN:$AN,$CD623+35),"")</f>
      </c>
      <c r="BY623">
        <f>IF($CE623&gt;=36,INDEX($AN:$AN,$CD623+36),"")</f>
      </c>
      <c r="BZ623">
        <f>IF($CE623&gt;=37,INDEX($AN:$AN,$CD623+37),"")</f>
      </c>
      <c r="CA623">
        <f>IF($CE623&gt;=38,INDEX($AN:$AN,$CD623+38),"")</f>
      </c>
      <c r="CB623">
        <f>IF($CE623&gt;=39,INDEX($AN:$AN,$CD623+39),"")</f>
      </c>
      <c r="CC623">
        <f>IF($CE623&gt;=40,INDEX($AN:$AN,$CD623+40),"")</f>
      </c>
      <c r="CD623">
        <f>IFERROR(MATCH($AM623,$AN$2:$AN$133,0)+1,0)</f>
      </c>
      <c r="CE623">
        <f>IFERROR(INDEX($AO$2:$AO$133,MATCH($AM623,$AN$2:$AN$133,0)),0)</f>
      </c>
      <c r="CF623">
        <f>IFERROR(LEFT($K623,FIND(" - ",$K623)-1),$K623)</f>
      </c>
      <c r="CG623" t="s">
        <v>128</v>
      </c>
      <c r="CI623">
        <f>IF($DD623&gt;=1,INDEX($CG:$CG,$DC623+1),"")</f>
      </c>
      <c r="CJ623">
        <f>IF($DD623&gt;=2,INDEX($CG:$CG,$DC623+2),"")</f>
      </c>
      <c r="CK623">
        <f>IF($DD623&gt;=3,INDEX($CG:$CG,$DC623+3),"")</f>
      </c>
      <c r="CL623">
        <f>IF($DD623&gt;=4,INDEX($CG:$CG,$DC623+4),"")</f>
      </c>
      <c r="CM623">
        <f>IF($DD623&gt;=5,INDEX($CG:$CG,$DC623+5),"")</f>
      </c>
      <c r="CN623">
        <f>IF($DD623&gt;=6,INDEX($CG:$CG,$DC623+6),"")</f>
      </c>
      <c r="CO623">
        <f>IF($DD623&gt;=7,INDEX($CG:$CG,$DC623+7),"")</f>
      </c>
      <c r="CP623">
        <f>IF($DD623&gt;=8,INDEX($CG:$CG,$DC623+8),"")</f>
      </c>
      <c r="CQ623">
        <f>IF($DD623&gt;=9,INDEX($CG:$CG,$DC623+9),"")</f>
      </c>
      <c r="CR623">
        <f>IF($DD623&gt;=10,INDEX($CG:$CG,$DC623+10),"")</f>
      </c>
      <c r="CS623">
        <f>IF($DD623&gt;=11,INDEX($CG:$CG,$DC623+11),"")</f>
      </c>
      <c r="CT623">
        <f>IF($DD623&gt;=12,INDEX($CG:$CG,$DC623+12),"")</f>
      </c>
      <c r="CU623">
        <f>IF($DD623&gt;=13,INDEX($CG:$CG,$DC623+13),"")</f>
      </c>
      <c r="CV623">
        <f>IF($DD623&gt;=14,INDEX($CG:$CG,$DC623+14),"")</f>
      </c>
      <c r="CW623">
        <f>IF($DD623&gt;=15,INDEX($CG:$CG,$DC623+15),"")</f>
      </c>
      <c r="CX623">
        <f>IF($DD623&gt;=16,INDEX($CG:$CG,$DC623+16),"")</f>
      </c>
      <c r="CY623">
        <f>IF($DD623&gt;=17,INDEX($CG:$CG,$DC623+17),"")</f>
      </c>
      <c r="CZ623">
        <f>IF($DD623&gt;=18,INDEX($CG:$CG,$DC623+18),"")</f>
      </c>
      <c r="DA623">
        <f>IF($DD623&gt;=19,INDEX($CG:$CG,$DC623+19),"")</f>
      </c>
      <c r="DB623">
        <f>IF($DD623&gt;=20,INDEX($CG:$CG,$DC623+20),"")</f>
      </c>
      <c r="DC623">
        <f>IFERROR(MATCH($CF623,$CG$2:$CG$1558,0)+1,0)</f>
      </c>
      <c r="DD623">
        <f>IFERROR(INDEX($CH$2:$CH$1558,MATCH($CF623,$CG$2:$CG$1558,0)),0)</f>
      </c>
      <c r="DE623">
        <f>IFERROR(INDEX($AL:$AL,MATCH($G623,$AK:$AK,0))&amp;"","")</f>
      </c>
      <c r="DI623">
        <f>IF($GL623&gt;=1,INDEX($DF:$DF,$GK623+1),"")</f>
      </c>
      <c r="DJ623">
        <f>IF($GL623&gt;=2,INDEX($DF:$DF,$GK623+2),"")</f>
      </c>
      <c r="DK623">
        <f>IF($GL623&gt;=3,INDEX($DF:$DF,$GK623+3),"")</f>
      </c>
      <c r="DL623">
        <f>IF($GL623&gt;=4,INDEX($DF:$DF,$GK623+4),"")</f>
      </c>
      <c r="DM623">
        <f>IF($GL623&gt;=5,INDEX($DF:$DF,$GK623+5),"")</f>
      </c>
      <c r="DN623">
        <f>IF($GL623&gt;=6,INDEX($DF:$DF,$GK623+6),"")</f>
      </c>
      <c r="DO623">
        <f>IF($GL623&gt;=7,INDEX($DF:$DF,$GK623+7),"")</f>
      </c>
      <c r="DP623">
        <f>IF($GL623&gt;=8,INDEX($DF:$DF,$GK623+8),"")</f>
      </c>
      <c r="DQ623">
        <f>IF($GL623&gt;=9,INDEX($DF:$DF,$GK623+9),"")</f>
      </c>
      <c r="DR623">
        <f>IF($GL623&gt;=10,INDEX($DF:$DF,$GK623+10),"")</f>
      </c>
      <c r="DS623">
        <f>IF($GL623&gt;=11,INDEX($DF:$DF,$GK623+11),"")</f>
      </c>
      <c r="DT623">
        <f>IF($GL623&gt;=12,INDEX($DF:$DF,$GK623+12),"")</f>
      </c>
      <c r="DU623">
        <f>IF($GL623&gt;=13,INDEX($DF:$DF,$GK623+13),"")</f>
      </c>
      <c r="DV623">
        <f>IF($GL623&gt;=14,INDEX($DF:$DF,$GK623+14),"")</f>
      </c>
      <c r="DW623">
        <f>IF($GL623&gt;=15,INDEX($DF:$DF,$GK623+15),"")</f>
      </c>
      <c r="DX623">
        <f>IF($GL623&gt;=16,INDEX($DF:$DF,$GK623+16),"")</f>
      </c>
      <c r="DY623">
        <f>IF($GL623&gt;=17,INDEX($DF:$DF,$GK623+17),"")</f>
      </c>
      <c r="DZ623">
        <f>IF($GL623&gt;=18,INDEX($DF:$DF,$GK623+18),"")</f>
      </c>
      <c r="EA623">
        <f>IF($GL623&gt;=19,INDEX($DF:$DF,$GK623+19),"")</f>
      </c>
      <c r="EB623">
        <f>IF($GL623&gt;=20,INDEX($DF:$DF,$GK623+20),"")</f>
      </c>
      <c r="EC623">
        <f>IF($GL623&gt;=21,INDEX($DF:$DF,$GK623+21),"")</f>
      </c>
      <c r="ED623">
        <f>IF($GL623&gt;=22,INDEX($DF:$DF,$GK623+22),"")</f>
      </c>
      <c r="EE623">
        <f>IF($GL623&gt;=23,INDEX($DF:$DF,$GK623+23),"")</f>
      </c>
      <c r="EF623">
        <f>IF($GL623&gt;=24,INDEX($DF:$DF,$GK623+24),"")</f>
      </c>
      <c r="EG623">
        <f>IF($GL623&gt;=25,INDEX($DF:$DF,$GK623+25),"")</f>
      </c>
      <c r="EH623">
        <f>IF($GL623&gt;=26,INDEX($DF:$DF,$GK623+26),"")</f>
      </c>
      <c r="EI623">
        <f>IF($GL623&gt;=27,INDEX($DF:$DF,$GK623+27),"")</f>
      </c>
      <c r="EJ623">
        <f>IF($GL623&gt;=28,INDEX($DF:$DF,$GK623+28),"")</f>
      </c>
      <c r="EK623">
        <f>IF($GL623&gt;=29,INDEX($DF:$DF,$GK623+29),"")</f>
      </c>
      <c r="EL623">
        <f>IF($GL623&gt;=30,INDEX($DF:$DF,$GK623+30),"")</f>
      </c>
      <c r="EM623">
        <f>IF($GL623&gt;=31,INDEX($DF:$DF,$GK623+31),"")</f>
      </c>
      <c r="EN623">
        <f>IF($GL623&gt;=32,INDEX($DF:$DF,$GK623+32),"")</f>
      </c>
      <c r="EO623">
        <f>IF($GL623&gt;=33,INDEX($DF:$DF,$GK623+33),"")</f>
      </c>
      <c r="EP623">
        <f>IF($GL623&gt;=34,INDEX($DF:$DF,$GK623+34),"")</f>
      </c>
      <c r="EQ623">
        <f>IF($GL623&gt;=35,INDEX($DF:$DF,$GK623+35),"")</f>
      </c>
      <c r="ER623">
        <f>IF($GL623&gt;=36,INDEX($DF:$DF,$GK623+36),"")</f>
      </c>
      <c r="ES623">
        <f>IF($GL623&gt;=37,INDEX($DF:$DF,$GK623+37),"")</f>
      </c>
      <c r="ET623">
        <f>IF($GL623&gt;=38,INDEX($DF:$DF,$GK623+38),"")</f>
      </c>
      <c r="EU623">
        <f>IF($GL623&gt;=39,INDEX($DF:$DF,$GK623+39),"")</f>
      </c>
      <c r="EV623">
        <f>IF($GL623&gt;=40,INDEX($DF:$DF,$GK623+40),"")</f>
      </c>
      <c r="EW623">
        <f>IF($GL623&gt;=1,INDEX($DG:$DG,$GK623+1),"")</f>
      </c>
      <c r="EX623">
        <f>IF($GL623&gt;=2,INDEX($DG:$DG,$GK623+2),"")</f>
      </c>
      <c r="EY623">
        <f>IF($GL623&gt;=3,INDEX($DG:$DG,$GK623+3),"")</f>
      </c>
      <c r="EZ623">
        <f>IF($GL623&gt;=4,INDEX($DG:$DG,$GK623+4),"")</f>
      </c>
      <c r="FA623">
        <f>IF($GL623&gt;=5,INDEX($DG:$DG,$GK623+5),"")</f>
      </c>
      <c r="FB623">
        <f>IF($GL623&gt;=6,INDEX($DG:$DG,$GK623+6),"")</f>
      </c>
      <c r="FC623">
        <f>IF($GL623&gt;=7,INDEX($DG:$DG,$GK623+7),"")</f>
      </c>
      <c r="FD623">
        <f>IF($GL623&gt;=8,INDEX($DG:$DG,$GK623+8),"")</f>
      </c>
      <c r="FE623">
        <f>IF($GL623&gt;=9,INDEX($DG:$DG,$GK623+9),"")</f>
      </c>
      <c r="FF623">
        <f>IF($GL623&gt;=10,INDEX($DG:$DG,$GK623+10),"")</f>
      </c>
      <c r="FG623">
        <f>IF($GL623&gt;=11,INDEX($DG:$DG,$GK623+11),"")</f>
      </c>
      <c r="FH623">
        <f>IF($GL623&gt;=12,INDEX($DG:$DG,$GK623+12),"")</f>
      </c>
      <c r="FI623">
        <f>IF($GL623&gt;=13,INDEX($DG:$DG,$GK623+13),"")</f>
      </c>
      <c r="FJ623">
        <f>IF($GL623&gt;=14,INDEX($DG:$DG,$GK623+14),"")</f>
      </c>
      <c r="FK623">
        <f>IF($GL623&gt;=15,INDEX($DG:$DG,$GK623+15),"")</f>
      </c>
      <c r="FL623">
        <f>IF($GL623&gt;=16,INDEX($DG:$DG,$GK623+16),"")</f>
      </c>
      <c r="FM623">
        <f>IF($GL623&gt;=17,INDEX($DG:$DG,$GK623+17),"")</f>
      </c>
      <c r="FN623">
        <f>IF($GL623&gt;=18,INDEX($DG:$DG,$GK623+18),"")</f>
      </c>
      <c r="FO623">
        <f>IF($GL623&gt;=19,INDEX($DG:$DG,$GK623+19),"")</f>
      </c>
      <c r="FP623">
        <f>IF($GL623&gt;=20,INDEX($DG:$DG,$GK623+20),"")</f>
      </c>
      <c r="FQ623">
        <f>IF($GL623&gt;=21,INDEX($DG:$DG,$GK623+21),"")</f>
      </c>
      <c r="FR623">
        <f>IF($GL623&gt;=22,INDEX($DG:$DG,$GK623+22),"")</f>
      </c>
      <c r="FS623">
        <f>IF($GL623&gt;=23,INDEX($DG:$DG,$GK623+23),"")</f>
      </c>
      <c r="FT623">
        <f>IF($GL623&gt;=24,INDEX($DG:$DG,$GK623+24),"")</f>
      </c>
      <c r="FU623">
        <f>IF($GL623&gt;=25,INDEX($DG:$DG,$GK623+25),"")</f>
      </c>
      <c r="FV623">
        <f>IF($GL623&gt;=26,INDEX($DG:$DG,$GK623+26),"")</f>
      </c>
      <c r="FW623">
        <f>IF($GL623&gt;=27,INDEX($DG:$DG,$GK623+27),"")</f>
      </c>
      <c r="FX623">
        <f>IF($GL623&gt;=28,INDEX($DG:$DG,$GK623+28),"")</f>
      </c>
      <c r="FY623">
        <f>IF($GL623&gt;=29,INDEX($DG:$DG,$GK623+29),"")</f>
      </c>
      <c r="FZ623">
        <f>IF($GL623&gt;=30,INDEX($DG:$DG,$GK623+30),"")</f>
      </c>
      <c r="GA623">
        <f>IF($GL623&gt;=31,INDEX($DG:$DG,$GK623+31),"")</f>
      </c>
      <c r="GB623">
        <f>IF($GL623&gt;=32,INDEX($DG:$DG,$GK623+32),"")</f>
      </c>
      <c r="GC623">
        <f>IF($GL623&gt;=33,INDEX($DG:$DG,$GK623+33),"")</f>
      </c>
      <c r="GD623">
        <f>IF($GL623&gt;=34,INDEX($DG:$DG,$GK623+34),"")</f>
      </c>
      <c r="GE623">
        <f>IF($GL623&gt;=35,INDEX($DG:$DG,$GK623+35),"")</f>
      </c>
      <c r="GF623">
        <f>IF($GL623&gt;=36,INDEX($DG:$DG,$GK623+36),"")</f>
      </c>
      <c r="GG623">
        <f>IF($GL623&gt;=37,INDEX($DG:$DG,$GK623+37),"")</f>
      </c>
      <c r="GH623">
        <f>IF($GL623&gt;=38,INDEX($DG:$DG,$GK623+38),"")</f>
      </c>
      <c r="GI623">
        <f>IF($GL623&gt;=39,INDEX($DG:$DG,$GK623+39),"")</f>
      </c>
      <c r="GJ623">
        <f>IF($GL623&gt;=40,INDEX($DG:$DG,$GK623+40),"")</f>
      </c>
      <c r="GK623">
        <f>IFERROR(MATCH($DE623,$DF$2:$DF$166,0)+1,0)</f>
      </c>
      <c r="GL623">
        <f>IFERROR(INDEX($DH$2:$DH$166,MATCH($DE623,$DF$2:$DF$166,0)),0)</f>
      </c>
      <c r="GM623">
        <f>IFERROR(MATCH($H623,$DI$623:$EV$623,0),0)</f>
      </c>
      <c r="GN623">
        <f>IF($GM623&gt;0,INDEX($EW$623:$GJ$623,$GM623),"")</f>
      </c>
      <c r="GO623" t="s">
        <v>1683</v>
      </c>
      <c r="GQ623">
        <f>IF($IZ623&gt;=1,INDEX($GO:$GO,$IY623+1),"")</f>
      </c>
      <c r="GR623">
        <f>IF($IZ623&gt;=2,INDEX($GO:$GO,$IY623+2),"")</f>
      </c>
      <c r="GS623">
        <f>IF($IZ623&gt;=3,INDEX($GO:$GO,$IY623+3),"")</f>
      </c>
      <c r="GT623">
        <f>IF($IZ623&gt;=4,INDEX($GO:$GO,$IY623+4),"")</f>
      </c>
      <c r="GU623">
        <f>IF($IZ623&gt;=5,INDEX($GO:$GO,$IY623+5),"")</f>
      </c>
      <c r="GV623">
        <f>IF($IZ623&gt;=6,INDEX($GO:$GO,$IY623+6),"")</f>
      </c>
      <c r="GW623">
        <f>IF($IZ623&gt;=7,INDEX($GO:$GO,$IY623+7),"")</f>
      </c>
      <c r="GX623">
        <f>IF($IZ623&gt;=8,INDEX($GO:$GO,$IY623+8),"")</f>
      </c>
      <c r="GY623">
        <f>IF($IZ623&gt;=9,INDEX($GO:$GO,$IY623+9),"")</f>
      </c>
      <c r="GZ623">
        <f>IF($IZ623&gt;=10,INDEX($GO:$GO,$IY623+10),"")</f>
      </c>
      <c r="HA623">
        <f>IF($IZ623&gt;=11,INDEX($GO:$GO,$IY623+11),"")</f>
      </c>
      <c r="HB623">
        <f>IF($IZ623&gt;=12,INDEX($GO:$GO,$IY623+12),"")</f>
      </c>
      <c r="HC623">
        <f>IF($IZ623&gt;=13,INDEX($GO:$GO,$IY623+13),"")</f>
      </c>
      <c r="HD623">
        <f>IF($IZ623&gt;=14,INDEX($GO:$GO,$IY623+14),"")</f>
      </c>
      <c r="HE623">
        <f>IF($IZ623&gt;=15,INDEX($GO:$GO,$IY623+15),"")</f>
      </c>
      <c r="HF623">
        <f>IF($IZ623&gt;=16,INDEX($GO:$GO,$IY623+16),"")</f>
      </c>
      <c r="HG623">
        <f>IF($IZ623&gt;=17,INDEX($GO:$GO,$IY623+17),"")</f>
      </c>
      <c r="HH623">
        <f>IF($IZ623&gt;=18,INDEX($GO:$GO,$IY623+18),"")</f>
      </c>
      <c r="HI623">
        <f>IF($IZ623&gt;=19,INDEX($GO:$GO,$IY623+19),"")</f>
      </c>
      <c r="HJ623">
        <f>IF($IZ623&gt;=20,INDEX($GO:$GO,$IY623+20),"")</f>
      </c>
      <c r="HK623">
        <f>IF($IZ623&gt;=21,INDEX($GO:$GO,$IY623+21),"")</f>
      </c>
      <c r="HL623">
        <f>IF($IZ623&gt;=22,INDEX($GO:$GO,$IY623+22),"")</f>
      </c>
      <c r="HM623">
        <f>IF($IZ623&gt;=23,INDEX($GO:$GO,$IY623+23),"")</f>
      </c>
      <c r="HN623">
        <f>IF($IZ623&gt;=24,INDEX($GO:$GO,$IY623+24),"")</f>
      </c>
      <c r="HO623">
        <f>IF($IZ623&gt;=25,INDEX($GO:$GO,$IY623+25),"")</f>
      </c>
      <c r="HP623">
        <f>IF($IZ623&gt;=26,INDEX($GO:$GO,$IY623+26),"")</f>
      </c>
      <c r="HQ623">
        <f>IF($IZ623&gt;=27,INDEX($GO:$GO,$IY623+27),"")</f>
      </c>
      <c r="HR623">
        <f>IF($IZ623&gt;=28,INDEX($GO:$GO,$IY623+28),"")</f>
      </c>
      <c r="HS623">
        <f>IF($IZ623&gt;=29,INDEX($GO:$GO,$IY623+29),"")</f>
      </c>
      <c r="HT623">
        <f>IF($IZ623&gt;=30,INDEX($GO:$GO,$IY623+30),"")</f>
      </c>
      <c r="HU623">
        <f>IF($IZ623&gt;=31,INDEX($GO:$GO,$IY623+31),"")</f>
      </c>
      <c r="HV623">
        <f>IF($IZ623&gt;=32,INDEX($GO:$GO,$IY623+32),"")</f>
      </c>
      <c r="HW623">
        <f>IF($IZ623&gt;=33,INDEX($GO:$GO,$IY623+33),"")</f>
      </c>
      <c r="HX623">
        <f>IF($IZ623&gt;=34,INDEX($GO:$GO,$IY623+34),"")</f>
      </c>
      <c r="HY623">
        <f>IF($IZ623&gt;=35,INDEX($GO:$GO,$IY623+35),"")</f>
      </c>
      <c r="HZ623">
        <f>IF($IZ623&gt;=36,INDEX($GO:$GO,$IY623+36),"")</f>
      </c>
      <c r="IA623">
        <f>IF($IZ623&gt;=37,INDEX($GO:$GO,$IY623+37),"")</f>
      </c>
      <c r="IB623">
        <f>IF($IZ623&gt;=38,INDEX($GO:$GO,$IY623+38),"")</f>
      </c>
      <c r="IC623">
        <f>IF($IZ623&gt;=39,INDEX($GO:$GO,$IY623+39),"")</f>
      </c>
      <c r="ID623">
        <f>IF($IZ623&gt;=40,INDEX($GO:$GO,$IY623+40),"")</f>
      </c>
      <c r="IE623">
        <f>IF($IZ623&gt;=41,INDEX($GO:$GO,$IY623+41),"")</f>
      </c>
      <c r="IF623">
        <f>IF($IZ623&gt;=42,INDEX($GO:$GO,$IY623+42),"")</f>
      </c>
      <c r="IG623">
        <f>IF($IZ623&gt;=43,INDEX($GO:$GO,$IY623+43),"")</f>
      </c>
      <c r="IH623">
        <f>IF($IZ623&gt;=44,INDEX($GO:$GO,$IY623+44),"")</f>
      </c>
      <c r="II623">
        <f>IF($IZ623&gt;=45,INDEX($GO:$GO,$IY623+45),"")</f>
      </c>
      <c r="IJ623">
        <f>IF($IZ623&gt;=46,INDEX($GO:$GO,$IY623+46),"")</f>
      </c>
      <c r="IK623">
        <f>IF($IZ623&gt;=47,INDEX($GO:$GO,$IY623+47),"")</f>
      </c>
      <c r="IL623">
        <f>IF($IZ623&gt;=48,INDEX($GO:$GO,$IY623+48),"")</f>
      </c>
      <c r="IM623">
        <f>IF($IZ623&gt;=49,INDEX($GO:$GO,$IY623+49),"")</f>
      </c>
      <c r="IN623">
        <f>IF($IZ623&gt;=50,INDEX($GO:$GO,$IY623+50),"")</f>
      </c>
      <c r="IO623">
        <f>IF($IZ623&gt;=51,INDEX($GO:$GO,$IY623+51),"")</f>
      </c>
      <c r="IP623">
        <f>IF($IZ623&gt;=52,INDEX($GO:$GO,$IY623+52),"")</f>
      </c>
      <c r="IQ623">
        <f>IF($IZ623&gt;=53,INDEX($GO:$GO,$IY623+53),"")</f>
      </c>
      <c r="IR623">
        <f>IF($IZ623&gt;=54,INDEX($GO:$GO,$IY623+54),"")</f>
      </c>
      <c r="IS623">
        <f>IF($IZ623&gt;=55,INDEX($GO:$GO,$IY623+55),"")</f>
      </c>
      <c r="IT623">
        <f>IF($IZ623&gt;=56,INDEX($GO:$GO,$IY623+56),"")</f>
      </c>
      <c r="IU623">
        <f>IF($IZ623&gt;=57,INDEX($GO:$GO,$IY623+57),"")</f>
      </c>
      <c r="IV623">
        <f>IF($IZ623&gt;=58,INDEX($GO:$GO,$IY623+58),"")</f>
      </c>
      <c r="IW623">
        <f>IF($IZ623&gt;=59,INDEX($GO:$GO,$IY623+59),"")</f>
      </c>
      <c r="IX623">
        <f>IF($IZ623&gt;=60,INDEX($GO:$GO,$IY623+60),"")</f>
      </c>
      <c r="IY623">
        <f>IFERROR(MATCH($GN623,$GO$2:$GO$827,0)+1,0)</f>
      </c>
      <c r="IZ623">
        <f>IFERROR(INDEX($GP$2:$GP$827,MATCH($GN623,$GO$2:$GO$827,0)),0)</f>
      </c>
      <c r="JA623" t="s">
        <v>23</v>
      </c>
      <c r="JB623" t="s">
        <v>23</v>
      </c>
    </row>
    <row r="624" spans="1:262" x14ac:dyDescent="0.25">
      <c r="F624" s="1"/>
      <c r="G624" s="1"/>
      <c r="H624" s="1"/>
      <c r="I624" s="1"/>
      <c r="J624" s="1">
        <f>IFERROR(IF(FIND(" - ",$F624)&gt;0,MID($F624,FIND(" - ",$F624)+3,LEN($F624)),""),"")</f>
      </c>
      <c r="L624" s="1"/>
      <c r="N624" t="s">
        <v>23</v>
      </c>
      <c r="P624">
        <f>IF(OR($N624="",$O624=""),"",IFERROR($N624/$O624,0))</f>
      </c>
      <c r="Q624">
        <f>IF($N624="","",
IF($G624="","",
IF(ISNUMBER(SEARCH("exempt",LOWER($G624))),0,
$N624*(VALUE(SUBSTITUTE($G624,"%",""))/100))))</f>
      </c>
      <c r="W624">
        <f>IF($N624="","",
SUM($N624,$Q624,$U624,$R624,$T624)-
IF($V624="",0,VALUE($V624)))</f>
      </c>
      <c r="AE624" t="s">
        <v>1734</v>
      </c>
      <c r="AJ624" t="s">
        <v>1735</v>
      </c>
      <c r="AM624">
        <f>IFERROR(LEFT($F624,FIND(" - ",$F624)-1),$F624)</f>
      </c>
      <c r="AP624">
        <f>IF($CE624&gt;=1,INDEX($AN:$AN,$CD624+1),"")</f>
      </c>
      <c r="AQ624">
        <f>IF($CE624&gt;=2,INDEX($AN:$AN,$CD624+2),"")</f>
      </c>
      <c r="AR624">
        <f>IF($CE624&gt;=3,INDEX($AN:$AN,$CD624+3),"")</f>
      </c>
      <c r="AS624">
        <f>IF($CE624&gt;=4,INDEX($AN:$AN,$CD624+4),"")</f>
      </c>
      <c r="AT624">
        <f>IF($CE624&gt;=5,INDEX($AN:$AN,$CD624+5),"")</f>
      </c>
      <c r="AU624">
        <f>IF($CE624&gt;=6,INDEX($AN:$AN,$CD624+6),"")</f>
      </c>
      <c r="AV624">
        <f>IF($CE624&gt;=7,INDEX($AN:$AN,$CD624+7),"")</f>
      </c>
      <c r="AW624">
        <f>IF($CE624&gt;=8,INDEX($AN:$AN,$CD624+8),"")</f>
      </c>
      <c r="AX624">
        <f>IF($CE624&gt;=9,INDEX($AN:$AN,$CD624+9),"")</f>
      </c>
      <c r="AY624">
        <f>IF($CE624&gt;=10,INDEX($AN:$AN,$CD624+10),"")</f>
      </c>
      <c r="AZ624">
        <f>IF($CE624&gt;=11,INDEX($AN:$AN,$CD624+11),"")</f>
      </c>
      <c r="BA624">
        <f>IF($CE624&gt;=12,INDEX($AN:$AN,$CD624+12),"")</f>
      </c>
      <c r="BB624">
        <f>IF($CE624&gt;=13,INDEX($AN:$AN,$CD624+13),"")</f>
      </c>
      <c r="BC624">
        <f>IF($CE624&gt;=14,INDEX($AN:$AN,$CD624+14),"")</f>
      </c>
      <c r="BD624">
        <f>IF($CE624&gt;=15,INDEX($AN:$AN,$CD624+15),"")</f>
      </c>
      <c r="BE624">
        <f>IF($CE624&gt;=16,INDEX($AN:$AN,$CD624+16),"")</f>
      </c>
      <c r="BF624">
        <f>IF($CE624&gt;=17,INDEX($AN:$AN,$CD624+17),"")</f>
      </c>
      <c r="BG624">
        <f>IF($CE624&gt;=18,INDEX($AN:$AN,$CD624+18),"")</f>
      </c>
      <c r="BH624">
        <f>IF($CE624&gt;=19,INDEX($AN:$AN,$CD624+19),"")</f>
      </c>
      <c r="BI624">
        <f>IF($CE624&gt;=20,INDEX($AN:$AN,$CD624+20),"")</f>
      </c>
      <c r="BJ624">
        <f>IF($CE624&gt;=21,INDEX($AN:$AN,$CD624+21),"")</f>
      </c>
      <c r="BK624">
        <f>IF($CE624&gt;=22,INDEX($AN:$AN,$CD624+22),"")</f>
      </c>
      <c r="BL624">
        <f>IF($CE624&gt;=23,INDEX($AN:$AN,$CD624+23),"")</f>
      </c>
      <c r="BM624">
        <f>IF($CE624&gt;=24,INDEX($AN:$AN,$CD624+24),"")</f>
      </c>
      <c r="BN624">
        <f>IF($CE624&gt;=25,INDEX($AN:$AN,$CD624+25),"")</f>
      </c>
      <c r="BO624">
        <f>IF($CE624&gt;=26,INDEX($AN:$AN,$CD624+26),"")</f>
      </c>
      <c r="BP624">
        <f>IF($CE624&gt;=27,INDEX($AN:$AN,$CD624+27),"")</f>
      </c>
      <c r="BQ624">
        <f>IF($CE624&gt;=28,INDEX($AN:$AN,$CD624+28),"")</f>
      </c>
      <c r="BR624">
        <f>IF($CE624&gt;=29,INDEX($AN:$AN,$CD624+29),"")</f>
      </c>
      <c r="BS624">
        <f>IF($CE624&gt;=30,INDEX($AN:$AN,$CD624+30),"")</f>
      </c>
      <c r="BT624">
        <f>IF($CE624&gt;=31,INDEX($AN:$AN,$CD624+31),"")</f>
      </c>
      <c r="BU624">
        <f>IF($CE624&gt;=32,INDEX($AN:$AN,$CD624+32),"")</f>
      </c>
      <c r="BV624">
        <f>IF($CE624&gt;=33,INDEX($AN:$AN,$CD624+33),"")</f>
      </c>
      <c r="BW624">
        <f>IF($CE624&gt;=34,INDEX($AN:$AN,$CD624+34),"")</f>
      </c>
      <c r="BX624">
        <f>IF($CE624&gt;=35,INDEX($AN:$AN,$CD624+35),"")</f>
      </c>
      <c r="BY624">
        <f>IF($CE624&gt;=36,INDEX($AN:$AN,$CD624+36),"")</f>
      </c>
      <c r="BZ624">
        <f>IF($CE624&gt;=37,INDEX($AN:$AN,$CD624+37),"")</f>
      </c>
      <c r="CA624">
        <f>IF($CE624&gt;=38,INDEX($AN:$AN,$CD624+38),"")</f>
      </c>
      <c r="CB624">
        <f>IF($CE624&gt;=39,INDEX($AN:$AN,$CD624+39),"")</f>
      </c>
      <c r="CC624">
        <f>IF($CE624&gt;=40,INDEX($AN:$AN,$CD624+40),"")</f>
      </c>
      <c r="CD624">
        <f>IFERROR(MATCH($AM624,$AN$2:$AN$133,0)+1,0)</f>
      </c>
      <c r="CE624">
        <f>IFERROR(INDEX($AO$2:$AO$133,MATCH($AM624,$AN$2:$AN$133,0)),0)</f>
      </c>
      <c r="CF624">
        <f>IFERROR(LEFT($K624,FIND(" - ",$K624)-1),$K624)</f>
      </c>
      <c r="CG624" t="s">
        <v>1736</v>
      </c>
      <c r="CH624">
        <v>1</v>
      </c>
      <c r="CI624">
        <f>IF($DD624&gt;=1,INDEX($CG:$CG,$DC624+1),"")</f>
      </c>
      <c r="CJ624">
        <f>IF($DD624&gt;=2,INDEX($CG:$CG,$DC624+2),"")</f>
      </c>
      <c r="CK624">
        <f>IF($DD624&gt;=3,INDEX($CG:$CG,$DC624+3),"")</f>
      </c>
      <c r="CL624">
        <f>IF($DD624&gt;=4,INDEX($CG:$CG,$DC624+4),"")</f>
      </c>
      <c r="CM624">
        <f>IF($DD624&gt;=5,INDEX($CG:$CG,$DC624+5),"")</f>
      </c>
      <c r="CN624">
        <f>IF($DD624&gt;=6,INDEX($CG:$CG,$DC624+6),"")</f>
      </c>
      <c r="CO624">
        <f>IF($DD624&gt;=7,INDEX($CG:$CG,$DC624+7),"")</f>
      </c>
      <c r="CP624">
        <f>IF($DD624&gt;=8,INDEX($CG:$CG,$DC624+8),"")</f>
      </c>
      <c r="CQ624">
        <f>IF($DD624&gt;=9,INDEX($CG:$CG,$DC624+9),"")</f>
      </c>
      <c r="CR624">
        <f>IF($DD624&gt;=10,INDEX($CG:$CG,$DC624+10),"")</f>
      </c>
      <c r="CS624">
        <f>IF($DD624&gt;=11,INDEX($CG:$CG,$DC624+11),"")</f>
      </c>
      <c r="CT624">
        <f>IF($DD624&gt;=12,INDEX($CG:$CG,$DC624+12),"")</f>
      </c>
      <c r="CU624">
        <f>IF($DD624&gt;=13,INDEX($CG:$CG,$DC624+13),"")</f>
      </c>
      <c r="CV624">
        <f>IF($DD624&gt;=14,INDEX($CG:$CG,$DC624+14),"")</f>
      </c>
      <c r="CW624">
        <f>IF($DD624&gt;=15,INDEX($CG:$CG,$DC624+15),"")</f>
      </c>
      <c r="CX624">
        <f>IF($DD624&gt;=16,INDEX($CG:$CG,$DC624+16),"")</f>
      </c>
      <c r="CY624">
        <f>IF($DD624&gt;=17,INDEX($CG:$CG,$DC624+17),"")</f>
      </c>
      <c r="CZ624">
        <f>IF($DD624&gt;=18,INDEX($CG:$CG,$DC624+18),"")</f>
      </c>
      <c r="DA624">
        <f>IF($DD624&gt;=19,INDEX($CG:$CG,$DC624+19),"")</f>
      </c>
      <c r="DB624">
        <f>IF($DD624&gt;=20,INDEX($CG:$CG,$DC624+20),"")</f>
      </c>
      <c r="DC624">
        <f>IFERROR(MATCH($CF624,$CG$2:$CG$1558,0)+1,0)</f>
      </c>
      <c r="DD624">
        <f>IFERROR(INDEX($CH$2:$CH$1558,MATCH($CF624,$CG$2:$CG$1558,0)),0)</f>
      </c>
      <c r="DE624">
        <f>IFERROR(INDEX($AL:$AL,MATCH($G624,$AK:$AK,0))&amp;"","")</f>
      </c>
      <c r="DI624">
        <f>IF($GL624&gt;=1,INDEX($DF:$DF,$GK624+1),"")</f>
      </c>
      <c r="DJ624">
        <f>IF($GL624&gt;=2,INDEX($DF:$DF,$GK624+2),"")</f>
      </c>
      <c r="DK624">
        <f>IF($GL624&gt;=3,INDEX($DF:$DF,$GK624+3),"")</f>
      </c>
      <c r="DL624">
        <f>IF($GL624&gt;=4,INDEX($DF:$DF,$GK624+4),"")</f>
      </c>
      <c r="DM624">
        <f>IF($GL624&gt;=5,INDEX($DF:$DF,$GK624+5),"")</f>
      </c>
      <c r="DN624">
        <f>IF($GL624&gt;=6,INDEX($DF:$DF,$GK624+6),"")</f>
      </c>
      <c r="DO624">
        <f>IF($GL624&gt;=7,INDEX($DF:$DF,$GK624+7),"")</f>
      </c>
      <c r="DP624">
        <f>IF($GL624&gt;=8,INDEX($DF:$DF,$GK624+8),"")</f>
      </c>
      <c r="DQ624">
        <f>IF($GL624&gt;=9,INDEX($DF:$DF,$GK624+9),"")</f>
      </c>
      <c r="DR624">
        <f>IF($GL624&gt;=10,INDEX($DF:$DF,$GK624+10),"")</f>
      </c>
      <c r="DS624">
        <f>IF($GL624&gt;=11,INDEX($DF:$DF,$GK624+11),"")</f>
      </c>
      <c r="DT624">
        <f>IF($GL624&gt;=12,INDEX($DF:$DF,$GK624+12),"")</f>
      </c>
      <c r="DU624">
        <f>IF($GL624&gt;=13,INDEX($DF:$DF,$GK624+13),"")</f>
      </c>
      <c r="DV624">
        <f>IF($GL624&gt;=14,INDEX($DF:$DF,$GK624+14),"")</f>
      </c>
      <c r="DW624">
        <f>IF($GL624&gt;=15,INDEX($DF:$DF,$GK624+15),"")</f>
      </c>
      <c r="DX624">
        <f>IF($GL624&gt;=16,INDEX($DF:$DF,$GK624+16),"")</f>
      </c>
      <c r="DY624">
        <f>IF($GL624&gt;=17,INDEX($DF:$DF,$GK624+17),"")</f>
      </c>
      <c r="DZ624">
        <f>IF($GL624&gt;=18,INDEX($DF:$DF,$GK624+18),"")</f>
      </c>
      <c r="EA624">
        <f>IF($GL624&gt;=19,INDEX($DF:$DF,$GK624+19),"")</f>
      </c>
      <c r="EB624">
        <f>IF($GL624&gt;=20,INDEX($DF:$DF,$GK624+20),"")</f>
      </c>
      <c r="EC624">
        <f>IF($GL624&gt;=21,INDEX($DF:$DF,$GK624+21),"")</f>
      </c>
      <c r="ED624">
        <f>IF($GL624&gt;=22,INDEX($DF:$DF,$GK624+22),"")</f>
      </c>
      <c r="EE624">
        <f>IF($GL624&gt;=23,INDEX($DF:$DF,$GK624+23),"")</f>
      </c>
      <c r="EF624">
        <f>IF($GL624&gt;=24,INDEX($DF:$DF,$GK624+24),"")</f>
      </c>
      <c r="EG624">
        <f>IF($GL624&gt;=25,INDEX($DF:$DF,$GK624+25),"")</f>
      </c>
      <c r="EH624">
        <f>IF($GL624&gt;=26,INDEX($DF:$DF,$GK624+26),"")</f>
      </c>
      <c r="EI624">
        <f>IF($GL624&gt;=27,INDEX($DF:$DF,$GK624+27),"")</f>
      </c>
      <c r="EJ624">
        <f>IF($GL624&gt;=28,INDEX($DF:$DF,$GK624+28),"")</f>
      </c>
      <c r="EK624">
        <f>IF($GL624&gt;=29,INDEX($DF:$DF,$GK624+29),"")</f>
      </c>
      <c r="EL624">
        <f>IF($GL624&gt;=30,INDEX($DF:$DF,$GK624+30),"")</f>
      </c>
      <c r="EM624">
        <f>IF($GL624&gt;=31,INDEX($DF:$DF,$GK624+31),"")</f>
      </c>
      <c r="EN624">
        <f>IF($GL624&gt;=32,INDEX($DF:$DF,$GK624+32),"")</f>
      </c>
      <c r="EO624">
        <f>IF($GL624&gt;=33,INDEX($DF:$DF,$GK624+33),"")</f>
      </c>
      <c r="EP624">
        <f>IF($GL624&gt;=34,INDEX($DF:$DF,$GK624+34),"")</f>
      </c>
      <c r="EQ624">
        <f>IF($GL624&gt;=35,INDEX($DF:$DF,$GK624+35),"")</f>
      </c>
      <c r="ER624">
        <f>IF($GL624&gt;=36,INDEX($DF:$DF,$GK624+36),"")</f>
      </c>
      <c r="ES624">
        <f>IF($GL624&gt;=37,INDEX($DF:$DF,$GK624+37),"")</f>
      </c>
      <c r="ET624">
        <f>IF($GL624&gt;=38,INDEX($DF:$DF,$GK624+38),"")</f>
      </c>
      <c r="EU624">
        <f>IF($GL624&gt;=39,INDEX($DF:$DF,$GK624+39),"")</f>
      </c>
      <c r="EV624">
        <f>IF($GL624&gt;=40,INDEX($DF:$DF,$GK624+40),"")</f>
      </c>
      <c r="EW624">
        <f>IF($GL624&gt;=1,INDEX($DG:$DG,$GK624+1),"")</f>
      </c>
      <c r="EX624">
        <f>IF($GL624&gt;=2,INDEX($DG:$DG,$GK624+2),"")</f>
      </c>
      <c r="EY624">
        <f>IF($GL624&gt;=3,INDEX($DG:$DG,$GK624+3),"")</f>
      </c>
      <c r="EZ624">
        <f>IF($GL624&gt;=4,INDEX($DG:$DG,$GK624+4),"")</f>
      </c>
      <c r="FA624">
        <f>IF($GL624&gt;=5,INDEX($DG:$DG,$GK624+5),"")</f>
      </c>
      <c r="FB624">
        <f>IF($GL624&gt;=6,INDEX($DG:$DG,$GK624+6),"")</f>
      </c>
      <c r="FC624">
        <f>IF($GL624&gt;=7,INDEX($DG:$DG,$GK624+7),"")</f>
      </c>
      <c r="FD624">
        <f>IF($GL624&gt;=8,INDEX($DG:$DG,$GK624+8),"")</f>
      </c>
      <c r="FE624">
        <f>IF($GL624&gt;=9,INDEX($DG:$DG,$GK624+9),"")</f>
      </c>
      <c r="FF624">
        <f>IF($GL624&gt;=10,INDEX($DG:$DG,$GK624+10),"")</f>
      </c>
      <c r="FG624">
        <f>IF($GL624&gt;=11,INDEX($DG:$DG,$GK624+11),"")</f>
      </c>
      <c r="FH624">
        <f>IF($GL624&gt;=12,INDEX($DG:$DG,$GK624+12),"")</f>
      </c>
      <c r="FI624">
        <f>IF($GL624&gt;=13,INDEX($DG:$DG,$GK624+13),"")</f>
      </c>
      <c r="FJ624">
        <f>IF($GL624&gt;=14,INDEX($DG:$DG,$GK624+14),"")</f>
      </c>
      <c r="FK624">
        <f>IF($GL624&gt;=15,INDEX($DG:$DG,$GK624+15),"")</f>
      </c>
      <c r="FL624">
        <f>IF($GL624&gt;=16,INDEX($DG:$DG,$GK624+16),"")</f>
      </c>
      <c r="FM624">
        <f>IF($GL624&gt;=17,INDEX($DG:$DG,$GK624+17),"")</f>
      </c>
      <c r="FN624">
        <f>IF($GL624&gt;=18,INDEX($DG:$DG,$GK624+18),"")</f>
      </c>
      <c r="FO624">
        <f>IF($GL624&gt;=19,INDEX($DG:$DG,$GK624+19),"")</f>
      </c>
      <c r="FP624">
        <f>IF($GL624&gt;=20,INDEX($DG:$DG,$GK624+20),"")</f>
      </c>
      <c r="FQ624">
        <f>IF($GL624&gt;=21,INDEX($DG:$DG,$GK624+21),"")</f>
      </c>
      <c r="FR624">
        <f>IF($GL624&gt;=22,INDEX($DG:$DG,$GK624+22),"")</f>
      </c>
      <c r="FS624">
        <f>IF($GL624&gt;=23,INDEX($DG:$DG,$GK624+23),"")</f>
      </c>
      <c r="FT624">
        <f>IF($GL624&gt;=24,INDEX($DG:$DG,$GK624+24),"")</f>
      </c>
      <c r="FU624">
        <f>IF($GL624&gt;=25,INDEX($DG:$DG,$GK624+25),"")</f>
      </c>
      <c r="FV624">
        <f>IF($GL624&gt;=26,INDEX($DG:$DG,$GK624+26),"")</f>
      </c>
      <c r="FW624">
        <f>IF($GL624&gt;=27,INDEX($DG:$DG,$GK624+27),"")</f>
      </c>
      <c r="FX624">
        <f>IF($GL624&gt;=28,INDEX($DG:$DG,$GK624+28),"")</f>
      </c>
      <c r="FY624">
        <f>IF($GL624&gt;=29,INDEX($DG:$DG,$GK624+29),"")</f>
      </c>
      <c r="FZ624">
        <f>IF($GL624&gt;=30,INDEX($DG:$DG,$GK624+30),"")</f>
      </c>
      <c r="GA624">
        <f>IF($GL624&gt;=31,INDEX($DG:$DG,$GK624+31),"")</f>
      </c>
      <c r="GB624">
        <f>IF($GL624&gt;=32,INDEX($DG:$DG,$GK624+32),"")</f>
      </c>
      <c r="GC624">
        <f>IF($GL624&gt;=33,INDEX($DG:$DG,$GK624+33),"")</f>
      </c>
      <c r="GD624">
        <f>IF($GL624&gt;=34,INDEX($DG:$DG,$GK624+34),"")</f>
      </c>
      <c r="GE624">
        <f>IF($GL624&gt;=35,INDEX($DG:$DG,$GK624+35),"")</f>
      </c>
      <c r="GF624">
        <f>IF($GL624&gt;=36,INDEX($DG:$DG,$GK624+36),"")</f>
      </c>
      <c r="GG624">
        <f>IF($GL624&gt;=37,INDEX($DG:$DG,$GK624+37),"")</f>
      </c>
      <c r="GH624">
        <f>IF($GL624&gt;=38,INDEX($DG:$DG,$GK624+38),"")</f>
      </c>
      <c r="GI624">
        <f>IF($GL624&gt;=39,INDEX($DG:$DG,$GK624+39),"")</f>
      </c>
      <c r="GJ624">
        <f>IF($GL624&gt;=40,INDEX($DG:$DG,$GK624+40),"")</f>
      </c>
      <c r="GK624">
        <f>IFERROR(MATCH($DE624,$DF$2:$DF$166,0)+1,0)</f>
      </c>
      <c r="GL624">
        <f>IFERROR(INDEX($DH$2:$DH$166,MATCH($DE624,$DF$2:$DF$166,0)),0)</f>
      </c>
      <c r="GM624">
        <f>IFERROR(MATCH($H624,$DI$624:$EV$624,0),0)</f>
      </c>
      <c r="GN624">
        <f>IF($GM624&gt;0,INDEX($EW$624:$GJ$624,$GM624),"")</f>
      </c>
      <c r="GO624" t="s">
        <v>1685</v>
      </c>
      <c r="GQ624">
        <f>IF($IZ624&gt;=1,INDEX($GO:$GO,$IY624+1),"")</f>
      </c>
      <c r="GR624">
        <f>IF($IZ624&gt;=2,INDEX($GO:$GO,$IY624+2),"")</f>
      </c>
      <c r="GS624">
        <f>IF($IZ624&gt;=3,INDEX($GO:$GO,$IY624+3),"")</f>
      </c>
      <c r="GT624">
        <f>IF($IZ624&gt;=4,INDEX($GO:$GO,$IY624+4),"")</f>
      </c>
      <c r="GU624">
        <f>IF($IZ624&gt;=5,INDEX($GO:$GO,$IY624+5),"")</f>
      </c>
      <c r="GV624">
        <f>IF($IZ624&gt;=6,INDEX($GO:$GO,$IY624+6),"")</f>
      </c>
      <c r="GW624">
        <f>IF($IZ624&gt;=7,INDEX($GO:$GO,$IY624+7),"")</f>
      </c>
      <c r="GX624">
        <f>IF($IZ624&gt;=8,INDEX($GO:$GO,$IY624+8),"")</f>
      </c>
      <c r="GY624">
        <f>IF($IZ624&gt;=9,INDEX($GO:$GO,$IY624+9),"")</f>
      </c>
      <c r="GZ624">
        <f>IF($IZ624&gt;=10,INDEX($GO:$GO,$IY624+10),"")</f>
      </c>
      <c r="HA624">
        <f>IF($IZ624&gt;=11,INDEX($GO:$GO,$IY624+11),"")</f>
      </c>
      <c r="HB624">
        <f>IF($IZ624&gt;=12,INDEX($GO:$GO,$IY624+12),"")</f>
      </c>
      <c r="HC624">
        <f>IF($IZ624&gt;=13,INDEX($GO:$GO,$IY624+13),"")</f>
      </c>
      <c r="HD624">
        <f>IF($IZ624&gt;=14,INDEX($GO:$GO,$IY624+14),"")</f>
      </c>
      <c r="HE624">
        <f>IF($IZ624&gt;=15,INDEX($GO:$GO,$IY624+15),"")</f>
      </c>
      <c r="HF624">
        <f>IF($IZ624&gt;=16,INDEX($GO:$GO,$IY624+16),"")</f>
      </c>
      <c r="HG624">
        <f>IF($IZ624&gt;=17,INDEX($GO:$GO,$IY624+17),"")</f>
      </c>
      <c r="HH624">
        <f>IF($IZ624&gt;=18,INDEX($GO:$GO,$IY624+18),"")</f>
      </c>
      <c r="HI624">
        <f>IF($IZ624&gt;=19,INDEX($GO:$GO,$IY624+19),"")</f>
      </c>
      <c r="HJ624">
        <f>IF($IZ624&gt;=20,INDEX($GO:$GO,$IY624+20),"")</f>
      </c>
      <c r="HK624">
        <f>IF($IZ624&gt;=21,INDEX($GO:$GO,$IY624+21),"")</f>
      </c>
      <c r="HL624">
        <f>IF($IZ624&gt;=22,INDEX($GO:$GO,$IY624+22),"")</f>
      </c>
      <c r="HM624">
        <f>IF($IZ624&gt;=23,INDEX($GO:$GO,$IY624+23),"")</f>
      </c>
      <c r="HN624">
        <f>IF($IZ624&gt;=24,INDEX($GO:$GO,$IY624+24),"")</f>
      </c>
      <c r="HO624">
        <f>IF($IZ624&gt;=25,INDEX($GO:$GO,$IY624+25),"")</f>
      </c>
      <c r="HP624">
        <f>IF($IZ624&gt;=26,INDEX($GO:$GO,$IY624+26),"")</f>
      </c>
      <c r="HQ624">
        <f>IF($IZ624&gt;=27,INDEX($GO:$GO,$IY624+27),"")</f>
      </c>
      <c r="HR624">
        <f>IF($IZ624&gt;=28,INDEX($GO:$GO,$IY624+28),"")</f>
      </c>
      <c r="HS624">
        <f>IF($IZ624&gt;=29,INDEX($GO:$GO,$IY624+29),"")</f>
      </c>
      <c r="HT624">
        <f>IF($IZ624&gt;=30,INDEX($GO:$GO,$IY624+30),"")</f>
      </c>
      <c r="HU624">
        <f>IF($IZ624&gt;=31,INDEX($GO:$GO,$IY624+31),"")</f>
      </c>
      <c r="HV624">
        <f>IF($IZ624&gt;=32,INDEX($GO:$GO,$IY624+32),"")</f>
      </c>
      <c r="HW624">
        <f>IF($IZ624&gt;=33,INDEX($GO:$GO,$IY624+33),"")</f>
      </c>
      <c r="HX624">
        <f>IF($IZ624&gt;=34,INDEX($GO:$GO,$IY624+34),"")</f>
      </c>
      <c r="HY624">
        <f>IF($IZ624&gt;=35,INDEX($GO:$GO,$IY624+35),"")</f>
      </c>
      <c r="HZ624">
        <f>IF($IZ624&gt;=36,INDEX($GO:$GO,$IY624+36),"")</f>
      </c>
      <c r="IA624">
        <f>IF($IZ624&gt;=37,INDEX($GO:$GO,$IY624+37),"")</f>
      </c>
      <c r="IB624">
        <f>IF($IZ624&gt;=38,INDEX($GO:$GO,$IY624+38),"")</f>
      </c>
      <c r="IC624">
        <f>IF($IZ624&gt;=39,INDEX($GO:$GO,$IY624+39),"")</f>
      </c>
      <c r="ID624">
        <f>IF($IZ624&gt;=40,INDEX($GO:$GO,$IY624+40),"")</f>
      </c>
      <c r="IE624">
        <f>IF($IZ624&gt;=41,INDEX($GO:$GO,$IY624+41),"")</f>
      </c>
      <c r="IF624">
        <f>IF($IZ624&gt;=42,INDEX($GO:$GO,$IY624+42),"")</f>
      </c>
      <c r="IG624">
        <f>IF($IZ624&gt;=43,INDEX($GO:$GO,$IY624+43),"")</f>
      </c>
      <c r="IH624">
        <f>IF($IZ624&gt;=44,INDEX($GO:$GO,$IY624+44),"")</f>
      </c>
      <c r="II624">
        <f>IF($IZ624&gt;=45,INDEX($GO:$GO,$IY624+45),"")</f>
      </c>
      <c r="IJ624">
        <f>IF($IZ624&gt;=46,INDEX($GO:$GO,$IY624+46),"")</f>
      </c>
      <c r="IK624">
        <f>IF($IZ624&gt;=47,INDEX($GO:$GO,$IY624+47),"")</f>
      </c>
      <c r="IL624">
        <f>IF($IZ624&gt;=48,INDEX($GO:$GO,$IY624+48),"")</f>
      </c>
      <c r="IM624">
        <f>IF($IZ624&gt;=49,INDEX($GO:$GO,$IY624+49),"")</f>
      </c>
      <c r="IN624">
        <f>IF($IZ624&gt;=50,INDEX($GO:$GO,$IY624+50),"")</f>
      </c>
      <c r="IO624">
        <f>IF($IZ624&gt;=51,INDEX($GO:$GO,$IY624+51),"")</f>
      </c>
      <c r="IP624">
        <f>IF($IZ624&gt;=52,INDEX($GO:$GO,$IY624+52),"")</f>
      </c>
      <c r="IQ624">
        <f>IF($IZ624&gt;=53,INDEX($GO:$GO,$IY624+53),"")</f>
      </c>
      <c r="IR624">
        <f>IF($IZ624&gt;=54,INDEX($GO:$GO,$IY624+54),"")</f>
      </c>
      <c r="IS624">
        <f>IF($IZ624&gt;=55,INDEX($GO:$GO,$IY624+55),"")</f>
      </c>
      <c r="IT624">
        <f>IF($IZ624&gt;=56,INDEX($GO:$GO,$IY624+56),"")</f>
      </c>
      <c r="IU624">
        <f>IF($IZ624&gt;=57,INDEX($GO:$GO,$IY624+57),"")</f>
      </c>
      <c r="IV624">
        <f>IF($IZ624&gt;=58,INDEX($GO:$GO,$IY624+58),"")</f>
      </c>
      <c r="IW624">
        <f>IF($IZ624&gt;=59,INDEX($GO:$GO,$IY624+59),"")</f>
      </c>
      <c r="IX624">
        <f>IF($IZ624&gt;=60,INDEX($GO:$GO,$IY624+60),"")</f>
      </c>
      <c r="IY624">
        <f>IFERROR(MATCH($GN624,$GO$2:$GO$827,0)+1,0)</f>
      </c>
      <c r="IZ624">
        <f>IFERROR(INDEX($GP$2:$GP$827,MATCH($GN624,$GO$2:$GO$827,0)),0)</f>
      </c>
      <c r="JA624" t="s">
        <v>23</v>
      </c>
      <c r="JB624" t="s">
        <v>23</v>
      </c>
    </row>
    <row r="625" spans="1:262" x14ac:dyDescent="0.25">
      <c r="F625" s="1"/>
      <c r="G625" s="1"/>
      <c r="H625" s="1"/>
      <c r="I625" s="1"/>
      <c r="J625" s="1">
        <f>IFERROR(IF(FIND(" - ",$F625)&gt;0,MID($F625,FIND(" - ",$F625)+3,LEN($F625)),""),"")</f>
      </c>
      <c r="L625" s="1"/>
      <c r="N625" t="s">
        <v>23</v>
      </c>
      <c r="P625">
        <f>IF(OR($N625="",$O625=""),"",IFERROR($N625/$O625,0))</f>
      </c>
      <c r="Q625">
        <f>IF($N625="","",
IF($G625="","",
IF(ISNUMBER(SEARCH("exempt",LOWER($G625))),0,
$N625*(VALUE(SUBSTITUTE($G625,"%",""))/100))))</f>
      </c>
      <c r="W625">
        <f>IF($N625="","",
SUM($N625,$Q625,$U625,$R625,$T625)-
IF($V625="",0,VALUE($V625)))</f>
      </c>
      <c r="AE625" t="s">
        <v>1737</v>
      </c>
      <c r="AJ625" t="s">
        <v>1738</v>
      </c>
      <c r="AM625">
        <f>IFERROR(LEFT($F625,FIND(" - ",$F625)-1),$F625)</f>
      </c>
      <c r="AP625">
        <f>IF($CE625&gt;=1,INDEX($AN:$AN,$CD625+1),"")</f>
      </c>
      <c r="AQ625">
        <f>IF($CE625&gt;=2,INDEX($AN:$AN,$CD625+2),"")</f>
      </c>
      <c r="AR625">
        <f>IF($CE625&gt;=3,INDEX($AN:$AN,$CD625+3),"")</f>
      </c>
      <c r="AS625">
        <f>IF($CE625&gt;=4,INDEX($AN:$AN,$CD625+4),"")</f>
      </c>
      <c r="AT625">
        <f>IF($CE625&gt;=5,INDEX($AN:$AN,$CD625+5),"")</f>
      </c>
      <c r="AU625">
        <f>IF($CE625&gt;=6,INDEX($AN:$AN,$CD625+6),"")</f>
      </c>
      <c r="AV625">
        <f>IF($CE625&gt;=7,INDEX($AN:$AN,$CD625+7),"")</f>
      </c>
      <c r="AW625">
        <f>IF($CE625&gt;=8,INDEX($AN:$AN,$CD625+8),"")</f>
      </c>
      <c r="AX625">
        <f>IF($CE625&gt;=9,INDEX($AN:$AN,$CD625+9),"")</f>
      </c>
      <c r="AY625">
        <f>IF($CE625&gt;=10,INDEX($AN:$AN,$CD625+10),"")</f>
      </c>
      <c r="AZ625">
        <f>IF($CE625&gt;=11,INDEX($AN:$AN,$CD625+11),"")</f>
      </c>
      <c r="BA625">
        <f>IF($CE625&gt;=12,INDEX($AN:$AN,$CD625+12),"")</f>
      </c>
      <c r="BB625">
        <f>IF($CE625&gt;=13,INDEX($AN:$AN,$CD625+13),"")</f>
      </c>
      <c r="BC625">
        <f>IF($CE625&gt;=14,INDEX($AN:$AN,$CD625+14),"")</f>
      </c>
      <c r="BD625">
        <f>IF($CE625&gt;=15,INDEX($AN:$AN,$CD625+15),"")</f>
      </c>
      <c r="BE625">
        <f>IF($CE625&gt;=16,INDEX($AN:$AN,$CD625+16),"")</f>
      </c>
      <c r="BF625">
        <f>IF($CE625&gt;=17,INDEX($AN:$AN,$CD625+17),"")</f>
      </c>
      <c r="BG625">
        <f>IF($CE625&gt;=18,INDEX($AN:$AN,$CD625+18),"")</f>
      </c>
      <c r="BH625">
        <f>IF($CE625&gt;=19,INDEX($AN:$AN,$CD625+19),"")</f>
      </c>
      <c r="BI625">
        <f>IF($CE625&gt;=20,INDEX($AN:$AN,$CD625+20),"")</f>
      </c>
      <c r="BJ625">
        <f>IF($CE625&gt;=21,INDEX($AN:$AN,$CD625+21),"")</f>
      </c>
      <c r="BK625">
        <f>IF($CE625&gt;=22,INDEX($AN:$AN,$CD625+22),"")</f>
      </c>
      <c r="BL625">
        <f>IF($CE625&gt;=23,INDEX($AN:$AN,$CD625+23),"")</f>
      </c>
      <c r="BM625">
        <f>IF($CE625&gt;=24,INDEX($AN:$AN,$CD625+24),"")</f>
      </c>
      <c r="BN625">
        <f>IF($CE625&gt;=25,INDEX($AN:$AN,$CD625+25),"")</f>
      </c>
      <c r="BO625">
        <f>IF($CE625&gt;=26,INDEX($AN:$AN,$CD625+26),"")</f>
      </c>
      <c r="BP625">
        <f>IF($CE625&gt;=27,INDEX($AN:$AN,$CD625+27),"")</f>
      </c>
      <c r="BQ625">
        <f>IF($CE625&gt;=28,INDEX($AN:$AN,$CD625+28),"")</f>
      </c>
      <c r="BR625">
        <f>IF($CE625&gt;=29,INDEX($AN:$AN,$CD625+29),"")</f>
      </c>
      <c r="BS625">
        <f>IF($CE625&gt;=30,INDEX($AN:$AN,$CD625+30),"")</f>
      </c>
      <c r="BT625">
        <f>IF($CE625&gt;=31,INDEX($AN:$AN,$CD625+31),"")</f>
      </c>
      <c r="BU625">
        <f>IF($CE625&gt;=32,INDEX($AN:$AN,$CD625+32),"")</f>
      </c>
      <c r="BV625">
        <f>IF($CE625&gt;=33,INDEX($AN:$AN,$CD625+33),"")</f>
      </c>
      <c r="BW625">
        <f>IF($CE625&gt;=34,INDEX($AN:$AN,$CD625+34),"")</f>
      </c>
      <c r="BX625">
        <f>IF($CE625&gt;=35,INDEX($AN:$AN,$CD625+35),"")</f>
      </c>
      <c r="BY625">
        <f>IF($CE625&gt;=36,INDEX($AN:$AN,$CD625+36),"")</f>
      </c>
      <c r="BZ625">
        <f>IF($CE625&gt;=37,INDEX($AN:$AN,$CD625+37),"")</f>
      </c>
      <c r="CA625">
        <f>IF($CE625&gt;=38,INDEX($AN:$AN,$CD625+38),"")</f>
      </c>
      <c r="CB625">
        <f>IF($CE625&gt;=39,INDEX($AN:$AN,$CD625+39),"")</f>
      </c>
      <c r="CC625">
        <f>IF($CE625&gt;=40,INDEX($AN:$AN,$CD625+40),"")</f>
      </c>
      <c r="CD625">
        <f>IFERROR(MATCH($AM625,$AN$2:$AN$133,0)+1,0)</f>
      </c>
      <c r="CE625">
        <f>IFERROR(INDEX($AO$2:$AO$133,MATCH($AM625,$AN$2:$AN$133,0)),0)</f>
      </c>
      <c r="CF625">
        <f>IFERROR(LEFT($K625,FIND(" - ",$K625)-1),$K625)</f>
      </c>
      <c r="CG625" t="s">
        <v>206</v>
      </c>
      <c r="CI625">
        <f>IF($DD625&gt;=1,INDEX($CG:$CG,$DC625+1),"")</f>
      </c>
      <c r="CJ625">
        <f>IF($DD625&gt;=2,INDEX($CG:$CG,$DC625+2),"")</f>
      </c>
      <c r="CK625">
        <f>IF($DD625&gt;=3,INDEX($CG:$CG,$DC625+3),"")</f>
      </c>
      <c r="CL625">
        <f>IF($DD625&gt;=4,INDEX($CG:$CG,$DC625+4),"")</f>
      </c>
      <c r="CM625">
        <f>IF($DD625&gt;=5,INDEX($CG:$CG,$DC625+5),"")</f>
      </c>
      <c r="CN625">
        <f>IF($DD625&gt;=6,INDEX($CG:$CG,$DC625+6),"")</f>
      </c>
      <c r="CO625">
        <f>IF($DD625&gt;=7,INDEX($CG:$CG,$DC625+7),"")</f>
      </c>
      <c r="CP625">
        <f>IF($DD625&gt;=8,INDEX($CG:$CG,$DC625+8),"")</f>
      </c>
      <c r="CQ625">
        <f>IF($DD625&gt;=9,INDEX($CG:$CG,$DC625+9),"")</f>
      </c>
      <c r="CR625">
        <f>IF($DD625&gt;=10,INDEX($CG:$CG,$DC625+10),"")</f>
      </c>
      <c r="CS625">
        <f>IF($DD625&gt;=11,INDEX($CG:$CG,$DC625+11),"")</f>
      </c>
      <c r="CT625">
        <f>IF($DD625&gt;=12,INDEX($CG:$CG,$DC625+12),"")</f>
      </c>
      <c r="CU625">
        <f>IF($DD625&gt;=13,INDEX($CG:$CG,$DC625+13),"")</f>
      </c>
      <c r="CV625">
        <f>IF($DD625&gt;=14,INDEX($CG:$CG,$DC625+14),"")</f>
      </c>
      <c r="CW625">
        <f>IF($DD625&gt;=15,INDEX($CG:$CG,$DC625+15),"")</f>
      </c>
      <c r="CX625">
        <f>IF($DD625&gt;=16,INDEX($CG:$CG,$DC625+16),"")</f>
      </c>
      <c r="CY625">
        <f>IF($DD625&gt;=17,INDEX($CG:$CG,$DC625+17),"")</f>
      </c>
      <c r="CZ625">
        <f>IF($DD625&gt;=18,INDEX($CG:$CG,$DC625+18),"")</f>
      </c>
      <c r="DA625">
        <f>IF($DD625&gt;=19,INDEX($CG:$CG,$DC625+19),"")</f>
      </c>
      <c r="DB625">
        <f>IF($DD625&gt;=20,INDEX($CG:$CG,$DC625+20),"")</f>
      </c>
      <c r="DC625">
        <f>IFERROR(MATCH($CF625,$CG$2:$CG$1558,0)+1,0)</f>
      </c>
      <c r="DD625">
        <f>IFERROR(INDEX($CH$2:$CH$1558,MATCH($CF625,$CG$2:$CG$1558,0)),0)</f>
      </c>
      <c r="DE625">
        <f>IFERROR(INDEX($AL:$AL,MATCH($G625,$AK:$AK,0))&amp;"","")</f>
      </c>
      <c r="DI625">
        <f>IF($GL625&gt;=1,INDEX($DF:$DF,$GK625+1),"")</f>
      </c>
      <c r="DJ625">
        <f>IF($GL625&gt;=2,INDEX($DF:$DF,$GK625+2),"")</f>
      </c>
      <c r="DK625">
        <f>IF($GL625&gt;=3,INDEX($DF:$DF,$GK625+3),"")</f>
      </c>
      <c r="DL625">
        <f>IF($GL625&gt;=4,INDEX($DF:$DF,$GK625+4),"")</f>
      </c>
      <c r="DM625">
        <f>IF($GL625&gt;=5,INDEX($DF:$DF,$GK625+5),"")</f>
      </c>
      <c r="DN625">
        <f>IF($GL625&gt;=6,INDEX($DF:$DF,$GK625+6),"")</f>
      </c>
      <c r="DO625">
        <f>IF($GL625&gt;=7,INDEX($DF:$DF,$GK625+7),"")</f>
      </c>
      <c r="DP625">
        <f>IF($GL625&gt;=8,INDEX($DF:$DF,$GK625+8),"")</f>
      </c>
      <c r="DQ625">
        <f>IF($GL625&gt;=9,INDEX($DF:$DF,$GK625+9),"")</f>
      </c>
      <c r="DR625">
        <f>IF($GL625&gt;=10,INDEX($DF:$DF,$GK625+10),"")</f>
      </c>
      <c r="DS625">
        <f>IF($GL625&gt;=11,INDEX($DF:$DF,$GK625+11),"")</f>
      </c>
      <c r="DT625">
        <f>IF($GL625&gt;=12,INDEX($DF:$DF,$GK625+12),"")</f>
      </c>
      <c r="DU625">
        <f>IF($GL625&gt;=13,INDEX($DF:$DF,$GK625+13),"")</f>
      </c>
      <c r="DV625">
        <f>IF($GL625&gt;=14,INDEX($DF:$DF,$GK625+14),"")</f>
      </c>
      <c r="DW625">
        <f>IF($GL625&gt;=15,INDEX($DF:$DF,$GK625+15),"")</f>
      </c>
      <c r="DX625">
        <f>IF($GL625&gt;=16,INDEX($DF:$DF,$GK625+16),"")</f>
      </c>
      <c r="DY625">
        <f>IF($GL625&gt;=17,INDEX($DF:$DF,$GK625+17),"")</f>
      </c>
      <c r="DZ625">
        <f>IF($GL625&gt;=18,INDEX($DF:$DF,$GK625+18),"")</f>
      </c>
      <c r="EA625">
        <f>IF($GL625&gt;=19,INDEX($DF:$DF,$GK625+19),"")</f>
      </c>
      <c r="EB625">
        <f>IF($GL625&gt;=20,INDEX($DF:$DF,$GK625+20),"")</f>
      </c>
      <c r="EC625">
        <f>IF($GL625&gt;=21,INDEX($DF:$DF,$GK625+21),"")</f>
      </c>
      <c r="ED625">
        <f>IF($GL625&gt;=22,INDEX($DF:$DF,$GK625+22),"")</f>
      </c>
      <c r="EE625">
        <f>IF($GL625&gt;=23,INDEX($DF:$DF,$GK625+23),"")</f>
      </c>
      <c r="EF625">
        <f>IF($GL625&gt;=24,INDEX($DF:$DF,$GK625+24),"")</f>
      </c>
      <c r="EG625">
        <f>IF($GL625&gt;=25,INDEX($DF:$DF,$GK625+25),"")</f>
      </c>
      <c r="EH625">
        <f>IF($GL625&gt;=26,INDEX($DF:$DF,$GK625+26),"")</f>
      </c>
      <c r="EI625">
        <f>IF($GL625&gt;=27,INDEX($DF:$DF,$GK625+27),"")</f>
      </c>
      <c r="EJ625">
        <f>IF($GL625&gt;=28,INDEX($DF:$DF,$GK625+28),"")</f>
      </c>
      <c r="EK625">
        <f>IF($GL625&gt;=29,INDEX($DF:$DF,$GK625+29),"")</f>
      </c>
      <c r="EL625">
        <f>IF($GL625&gt;=30,INDEX($DF:$DF,$GK625+30),"")</f>
      </c>
      <c r="EM625">
        <f>IF($GL625&gt;=31,INDEX($DF:$DF,$GK625+31),"")</f>
      </c>
      <c r="EN625">
        <f>IF($GL625&gt;=32,INDEX($DF:$DF,$GK625+32),"")</f>
      </c>
      <c r="EO625">
        <f>IF($GL625&gt;=33,INDEX($DF:$DF,$GK625+33),"")</f>
      </c>
      <c r="EP625">
        <f>IF($GL625&gt;=34,INDEX($DF:$DF,$GK625+34),"")</f>
      </c>
      <c r="EQ625">
        <f>IF($GL625&gt;=35,INDEX($DF:$DF,$GK625+35),"")</f>
      </c>
      <c r="ER625">
        <f>IF($GL625&gt;=36,INDEX($DF:$DF,$GK625+36),"")</f>
      </c>
      <c r="ES625">
        <f>IF($GL625&gt;=37,INDEX($DF:$DF,$GK625+37),"")</f>
      </c>
      <c r="ET625">
        <f>IF($GL625&gt;=38,INDEX($DF:$DF,$GK625+38),"")</f>
      </c>
      <c r="EU625">
        <f>IF($GL625&gt;=39,INDEX($DF:$DF,$GK625+39),"")</f>
      </c>
      <c r="EV625">
        <f>IF($GL625&gt;=40,INDEX($DF:$DF,$GK625+40),"")</f>
      </c>
      <c r="EW625">
        <f>IF($GL625&gt;=1,INDEX($DG:$DG,$GK625+1),"")</f>
      </c>
      <c r="EX625">
        <f>IF($GL625&gt;=2,INDEX($DG:$DG,$GK625+2),"")</f>
      </c>
      <c r="EY625">
        <f>IF($GL625&gt;=3,INDEX($DG:$DG,$GK625+3),"")</f>
      </c>
      <c r="EZ625">
        <f>IF($GL625&gt;=4,INDEX($DG:$DG,$GK625+4),"")</f>
      </c>
      <c r="FA625">
        <f>IF($GL625&gt;=5,INDEX($DG:$DG,$GK625+5),"")</f>
      </c>
      <c r="FB625">
        <f>IF($GL625&gt;=6,INDEX($DG:$DG,$GK625+6),"")</f>
      </c>
      <c r="FC625">
        <f>IF($GL625&gt;=7,INDEX($DG:$DG,$GK625+7),"")</f>
      </c>
      <c r="FD625">
        <f>IF($GL625&gt;=8,INDEX($DG:$DG,$GK625+8),"")</f>
      </c>
      <c r="FE625">
        <f>IF($GL625&gt;=9,INDEX($DG:$DG,$GK625+9),"")</f>
      </c>
      <c r="FF625">
        <f>IF($GL625&gt;=10,INDEX($DG:$DG,$GK625+10),"")</f>
      </c>
      <c r="FG625">
        <f>IF($GL625&gt;=11,INDEX($DG:$DG,$GK625+11),"")</f>
      </c>
      <c r="FH625">
        <f>IF($GL625&gt;=12,INDEX($DG:$DG,$GK625+12),"")</f>
      </c>
      <c r="FI625">
        <f>IF($GL625&gt;=13,INDEX($DG:$DG,$GK625+13),"")</f>
      </c>
      <c r="FJ625">
        <f>IF($GL625&gt;=14,INDEX($DG:$DG,$GK625+14),"")</f>
      </c>
      <c r="FK625">
        <f>IF($GL625&gt;=15,INDEX($DG:$DG,$GK625+15),"")</f>
      </c>
      <c r="FL625">
        <f>IF($GL625&gt;=16,INDEX($DG:$DG,$GK625+16),"")</f>
      </c>
      <c r="FM625">
        <f>IF($GL625&gt;=17,INDEX($DG:$DG,$GK625+17),"")</f>
      </c>
      <c r="FN625">
        <f>IF($GL625&gt;=18,INDEX($DG:$DG,$GK625+18),"")</f>
      </c>
      <c r="FO625">
        <f>IF($GL625&gt;=19,INDEX($DG:$DG,$GK625+19),"")</f>
      </c>
      <c r="FP625">
        <f>IF($GL625&gt;=20,INDEX($DG:$DG,$GK625+20),"")</f>
      </c>
      <c r="FQ625">
        <f>IF($GL625&gt;=21,INDEX($DG:$DG,$GK625+21),"")</f>
      </c>
      <c r="FR625">
        <f>IF($GL625&gt;=22,INDEX($DG:$DG,$GK625+22),"")</f>
      </c>
      <c r="FS625">
        <f>IF($GL625&gt;=23,INDEX($DG:$DG,$GK625+23),"")</f>
      </c>
      <c r="FT625">
        <f>IF($GL625&gt;=24,INDEX($DG:$DG,$GK625+24),"")</f>
      </c>
      <c r="FU625">
        <f>IF($GL625&gt;=25,INDEX($DG:$DG,$GK625+25),"")</f>
      </c>
      <c r="FV625">
        <f>IF($GL625&gt;=26,INDEX($DG:$DG,$GK625+26),"")</f>
      </c>
      <c r="FW625">
        <f>IF($GL625&gt;=27,INDEX($DG:$DG,$GK625+27),"")</f>
      </c>
      <c r="FX625">
        <f>IF($GL625&gt;=28,INDEX($DG:$DG,$GK625+28),"")</f>
      </c>
      <c r="FY625">
        <f>IF($GL625&gt;=29,INDEX($DG:$DG,$GK625+29),"")</f>
      </c>
      <c r="FZ625">
        <f>IF($GL625&gt;=30,INDEX($DG:$DG,$GK625+30),"")</f>
      </c>
      <c r="GA625">
        <f>IF($GL625&gt;=31,INDEX($DG:$DG,$GK625+31),"")</f>
      </c>
      <c r="GB625">
        <f>IF($GL625&gt;=32,INDEX($DG:$DG,$GK625+32),"")</f>
      </c>
      <c r="GC625">
        <f>IF($GL625&gt;=33,INDEX($DG:$DG,$GK625+33),"")</f>
      </c>
      <c r="GD625">
        <f>IF($GL625&gt;=34,INDEX($DG:$DG,$GK625+34),"")</f>
      </c>
      <c r="GE625">
        <f>IF($GL625&gt;=35,INDEX($DG:$DG,$GK625+35),"")</f>
      </c>
      <c r="GF625">
        <f>IF($GL625&gt;=36,INDEX($DG:$DG,$GK625+36),"")</f>
      </c>
      <c r="GG625">
        <f>IF($GL625&gt;=37,INDEX($DG:$DG,$GK625+37),"")</f>
      </c>
      <c r="GH625">
        <f>IF($GL625&gt;=38,INDEX($DG:$DG,$GK625+38),"")</f>
      </c>
      <c r="GI625">
        <f>IF($GL625&gt;=39,INDEX($DG:$DG,$GK625+39),"")</f>
      </c>
      <c r="GJ625">
        <f>IF($GL625&gt;=40,INDEX($DG:$DG,$GK625+40),"")</f>
      </c>
      <c r="GK625">
        <f>IFERROR(MATCH($DE625,$DF$2:$DF$166,0)+1,0)</f>
      </c>
      <c r="GL625">
        <f>IFERROR(INDEX($DH$2:$DH$166,MATCH($DE625,$DF$2:$DF$166,0)),0)</f>
      </c>
      <c r="GM625">
        <f>IFERROR(MATCH($H625,$DI$625:$EV$625,0),0)</f>
      </c>
      <c r="GN625">
        <f>IF($GM625&gt;0,INDEX($EW$625:$GJ$625,$GM625),"")</f>
      </c>
      <c r="GO625" t="s">
        <v>1688</v>
      </c>
      <c r="GQ625">
        <f>IF($IZ625&gt;=1,INDEX($GO:$GO,$IY625+1),"")</f>
      </c>
      <c r="GR625">
        <f>IF($IZ625&gt;=2,INDEX($GO:$GO,$IY625+2),"")</f>
      </c>
      <c r="GS625">
        <f>IF($IZ625&gt;=3,INDEX($GO:$GO,$IY625+3),"")</f>
      </c>
      <c r="GT625">
        <f>IF($IZ625&gt;=4,INDEX($GO:$GO,$IY625+4),"")</f>
      </c>
      <c r="GU625">
        <f>IF($IZ625&gt;=5,INDEX($GO:$GO,$IY625+5),"")</f>
      </c>
      <c r="GV625">
        <f>IF($IZ625&gt;=6,INDEX($GO:$GO,$IY625+6),"")</f>
      </c>
      <c r="GW625">
        <f>IF($IZ625&gt;=7,INDEX($GO:$GO,$IY625+7),"")</f>
      </c>
      <c r="GX625">
        <f>IF($IZ625&gt;=8,INDEX($GO:$GO,$IY625+8),"")</f>
      </c>
      <c r="GY625">
        <f>IF($IZ625&gt;=9,INDEX($GO:$GO,$IY625+9),"")</f>
      </c>
      <c r="GZ625">
        <f>IF($IZ625&gt;=10,INDEX($GO:$GO,$IY625+10),"")</f>
      </c>
      <c r="HA625">
        <f>IF($IZ625&gt;=11,INDEX($GO:$GO,$IY625+11),"")</f>
      </c>
      <c r="HB625">
        <f>IF($IZ625&gt;=12,INDEX($GO:$GO,$IY625+12),"")</f>
      </c>
      <c r="HC625">
        <f>IF($IZ625&gt;=13,INDEX($GO:$GO,$IY625+13),"")</f>
      </c>
      <c r="HD625">
        <f>IF($IZ625&gt;=14,INDEX($GO:$GO,$IY625+14),"")</f>
      </c>
      <c r="HE625">
        <f>IF($IZ625&gt;=15,INDEX($GO:$GO,$IY625+15),"")</f>
      </c>
      <c r="HF625">
        <f>IF($IZ625&gt;=16,INDEX($GO:$GO,$IY625+16),"")</f>
      </c>
      <c r="HG625">
        <f>IF($IZ625&gt;=17,INDEX($GO:$GO,$IY625+17),"")</f>
      </c>
      <c r="HH625">
        <f>IF($IZ625&gt;=18,INDEX($GO:$GO,$IY625+18),"")</f>
      </c>
      <c r="HI625">
        <f>IF($IZ625&gt;=19,INDEX($GO:$GO,$IY625+19),"")</f>
      </c>
      <c r="HJ625">
        <f>IF($IZ625&gt;=20,INDEX($GO:$GO,$IY625+20),"")</f>
      </c>
      <c r="HK625">
        <f>IF($IZ625&gt;=21,INDEX($GO:$GO,$IY625+21),"")</f>
      </c>
      <c r="HL625">
        <f>IF($IZ625&gt;=22,INDEX($GO:$GO,$IY625+22),"")</f>
      </c>
      <c r="HM625">
        <f>IF($IZ625&gt;=23,INDEX($GO:$GO,$IY625+23),"")</f>
      </c>
      <c r="HN625">
        <f>IF($IZ625&gt;=24,INDEX($GO:$GO,$IY625+24),"")</f>
      </c>
      <c r="HO625">
        <f>IF($IZ625&gt;=25,INDEX($GO:$GO,$IY625+25),"")</f>
      </c>
      <c r="HP625">
        <f>IF($IZ625&gt;=26,INDEX($GO:$GO,$IY625+26),"")</f>
      </c>
      <c r="HQ625">
        <f>IF($IZ625&gt;=27,INDEX($GO:$GO,$IY625+27),"")</f>
      </c>
      <c r="HR625">
        <f>IF($IZ625&gt;=28,INDEX($GO:$GO,$IY625+28),"")</f>
      </c>
      <c r="HS625">
        <f>IF($IZ625&gt;=29,INDEX($GO:$GO,$IY625+29),"")</f>
      </c>
      <c r="HT625">
        <f>IF($IZ625&gt;=30,INDEX($GO:$GO,$IY625+30),"")</f>
      </c>
      <c r="HU625">
        <f>IF($IZ625&gt;=31,INDEX($GO:$GO,$IY625+31),"")</f>
      </c>
      <c r="HV625">
        <f>IF($IZ625&gt;=32,INDEX($GO:$GO,$IY625+32),"")</f>
      </c>
      <c r="HW625">
        <f>IF($IZ625&gt;=33,INDEX($GO:$GO,$IY625+33),"")</f>
      </c>
      <c r="HX625">
        <f>IF($IZ625&gt;=34,INDEX($GO:$GO,$IY625+34),"")</f>
      </c>
      <c r="HY625">
        <f>IF($IZ625&gt;=35,INDEX($GO:$GO,$IY625+35),"")</f>
      </c>
      <c r="HZ625">
        <f>IF($IZ625&gt;=36,INDEX($GO:$GO,$IY625+36),"")</f>
      </c>
      <c r="IA625">
        <f>IF($IZ625&gt;=37,INDEX($GO:$GO,$IY625+37),"")</f>
      </c>
      <c r="IB625">
        <f>IF($IZ625&gt;=38,INDEX($GO:$GO,$IY625+38),"")</f>
      </c>
      <c r="IC625">
        <f>IF($IZ625&gt;=39,INDEX($GO:$GO,$IY625+39),"")</f>
      </c>
      <c r="ID625">
        <f>IF($IZ625&gt;=40,INDEX($GO:$GO,$IY625+40),"")</f>
      </c>
      <c r="IE625">
        <f>IF($IZ625&gt;=41,INDEX($GO:$GO,$IY625+41),"")</f>
      </c>
      <c r="IF625">
        <f>IF($IZ625&gt;=42,INDEX($GO:$GO,$IY625+42),"")</f>
      </c>
      <c r="IG625">
        <f>IF($IZ625&gt;=43,INDEX($GO:$GO,$IY625+43),"")</f>
      </c>
      <c r="IH625">
        <f>IF($IZ625&gt;=44,INDEX($GO:$GO,$IY625+44),"")</f>
      </c>
      <c r="II625">
        <f>IF($IZ625&gt;=45,INDEX($GO:$GO,$IY625+45),"")</f>
      </c>
      <c r="IJ625">
        <f>IF($IZ625&gt;=46,INDEX($GO:$GO,$IY625+46),"")</f>
      </c>
      <c r="IK625">
        <f>IF($IZ625&gt;=47,INDEX($GO:$GO,$IY625+47),"")</f>
      </c>
      <c r="IL625">
        <f>IF($IZ625&gt;=48,INDEX($GO:$GO,$IY625+48),"")</f>
      </c>
      <c r="IM625">
        <f>IF($IZ625&gt;=49,INDEX($GO:$GO,$IY625+49),"")</f>
      </c>
      <c r="IN625">
        <f>IF($IZ625&gt;=50,INDEX($GO:$GO,$IY625+50),"")</f>
      </c>
      <c r="IO625">
        <f>IF($IZ625&gt;=51,INDEX($GO:$GO,$IY625+51),"")</f>
      </c>
      <c r="IP625">
        <f>IF($IZ625&gt;=52,INDEX($GO:$GO,$IY625+52),"")</f>
      </c>
      <c r="IQ625">
        <f>IF($IZ625&gt;=53,INDEX($GO:$GO,$IY625+53),"")</f>
      </c>
      <c r="IR625">
        <f>IF($IZ625&gt;=54,INDEX($GO:$GO,$IY625+54),"")</f>
      </c>
      <c r="IS625">
        <f>IF($IZ625&gt;=55,INDEX($GO:$GO,$IY625+55),"")</f>
      </c>
      <c r="IT625">
        <f>IF($IZ625&gt;=56,INDEX($GO:$GO,$IY625+56),"")</f>
      </c>
      <c r="IU625">
        <f>IF($IZ625&gt;=57,INDEX($GO:$GO,$IY625+57),"")</f>
      </c>
      <c r="IV625">
        <f>IF($IZ625&gt;=58,INDEX($GO:$GO,$IY625+58),"")</f>
      </c>
      <c r="IW625">
        <f>IF($IZ625&gt;=59,INDEX($GO:$GO,$IY625+59),"")</f>
      </c>
      <c r="IX625">
        <f>IF($IZ625&gt;=60,INDEX($GO:$GO,$IY625+60),"")</f>
      </c>
      <c r="IY625">
        <f>IFERROR(MATCH($GN625,$GO$2:$GO$827,0)+1,0)</f>
      </c>
      <c r="IZ625">
        <f>IFERROR(INDEX($GP$2:$GP$827,MATCH($GN625,$GO$2:$GO$827,0)),0)</f>
      </c>
      <c r="JA625" t="s">
        <v>23</v>
      </c>
      <c r="JB625" t="s">
        <v>23</v>
      </c>
    </row>
    <row r="626" spans="1:262" x14ac:dyDescent="0.25">
      <c r="F626" s="1"/>
      <c r="G626" s="1"/>
      <c r="H626" s="1"/>
      <c r="I626" s="1"/>
      <c r="J626" s="1">
        <f>IFERROR(IF(FIND(" - ",$F626)&gt;0,MID($F626,FIND(" - ",$F626)+3,LEN($F626)),""),"")</f>
      </c>
      <c r="L626" s="1"/>
      <c r="N626" t="s">
        <v>23</v>
      </c>
      <c r="P626">
        <f>IF(OR($N626="",$O626=""),"",IFERROR($N626/$O626,0))</f>
      </c>
      <c r="Q626">
        <f>IF($N626="","",
IF($G626="","",
IF(ISNUMBER(SEARCH("exempt",LOWER($G626))),0,
$N626*(VALUE(SUBSTITUTE($G626,"%",""))/100))))</f>
      </c>
      <c r="W626">
        <f>IF($N626="","",
SUM($N626,$Q626,$U626,$R626,$T626)-
IF($V626="",0,VALUE($V626)))</f>
      </c>
      <c r="AE626" t="s">
        <v>1739</v>
      </c>
      <c r="AJ626" t="s">
        <v>1355</v>
      </c>
      <c r="AM626">
        <f>IFERROR(LEFT($F626,FIND(" - ",$F626)-1),$F626)</f>
      </c>
      <c r="AP626">
        <f>IF($CE626&gt;=1,INDEX($AN:$AN,$CD626+1),"")</f>
      </c>
      <c r="AQ626">
        <f>IF($CE626&gt;=2,INDEX($AN:$AN,$CD626+2),"")</f>
      </c>
      <c r="AR626">
        <f>IF($CE626&gt;=3,INDEX($AN:$AN,$CD626+3),"")</f>
      </c>
      <c r="AS626">
        <f>IF($CE626&gt;=4,INDEX($AN:$AN,$CD626+4),"")</f>
      </c>
      <c r="AT626">
        <f>IF($CE626&gt;=5,INDEX($AN:$AN,$CD626+5),"")</f>
      </c>
      <c r="AU626">
        <f>IF($CE626&gt;=6,INDEX($AN:$AN,$CD626+6),"")</f>
      </c>
      <c r="AV626">
        <f>IF($CE626&gt;=7,INDEX($AN:$AN,$CD626+7),"")</f>
      </c>
      <c r="AW626">
        <f>IF($CE626&gt;=8,INDEX($AN:$AN,$CD626+8),"")</f>
      </c>
      <c r="AX626">
        <f>IF($CE626&gt;=9,INDEX($AN:$AN,$CD626+9),"")</f>
      </c>
      <c r="AY626">
        <f>IF($CE626&gt;=10,INDEX($AN:$AN,$CD626+10),"")</f>
      </c>
      <c r="AZ626">
        <f>IF($CE626&gt;=11,INDEX($AN:$AN,$CD626+11),"")</f>
      </c>
      <c r="BA626">
        <f>IF($CE626&gt;=12,INDEX($AN:$AN,$CD626+12),"")</f>
      </c>
      <c r="BB626">
        <f>IF($CE626&gt;=13,INDEX($AN:$AN,$CD626+13),"")</f>
      </c>
      <c r="BC626">
        <f>IF($CE626&gt;=14,INDEX($AN:$AN,$CD626+14),"")</f>
      </c>
      <c r="BD626">
        <f>IF($CE626&gt;=15,INDEX($AN:$AN,$CD626+15),"")</f>
      </c>
      <c r="BE626">
        <f>IF($CE626&gt;=16,INDEX($AN:$AN,$CD626+16),"")</f>
      </c>
      <c r="BF626">
        <f>IF($CE626&gt;=17,INDEX($AN:$AN,$CD626+17),"")</f>
      </c>
      <c r="BG626">
        <f>IF($CE626&gt;=18,INDEX($AN:$AN,$CD626+18),"")</f>
      </c>
      <c r="BH626">
        <f>IF($CE626&gt;=19,INDEX($AN:$AN,$CD626+19),"")</f>
      </c>
      <c r="BI626">
        <f>IF($CE626&gt;=20,INDEX($AN:$AN,$CD626+20),"")</f>
      </c>
      <c r="BJ626">
        <f>IF($CE626&gt;=21,INDEX($AN:$AN,$CD626+21),"")</f>
      </c>
      <c r="BK626">
        <f>IF($CE626&gt;=22,INDEX($AN:$AN,$CD626+22),"")</f>
      </c>
      <c r="BL626">
        <f>IF($CE626&gt;=23,INDEX($AN:$AN,$CD626+23),"")</f>
      </c>
      <c r="BM626">
        <f>IF($CE626&gt;=24,INDEX($AN:$AN,$CD626+24),"")</f>
      </c>
      <c r="BN626">
        <f>IF($CE626&gt;=25,INDEX($AN:$AN,$CD626+25),"")</f>
      </c>
      <c r="BO626">
        <f>IF($CE626&gt;=26,INDEX($AN:$AN,$CD626+26),"")</f>
      </c>
      <c r="BP626">
        <f>IF($CE626&gt;=27,INDEX($AN:$AN,$CD626+27),"")</f>
      </c>
      <c r="BQ626">
        <f>IF($CE626&gt;=28,INDEX($AN:$AN,$CD626+28),"")</f>
      </c>
      <c r="BR626">
        <f>IF($CE626&gt;=29,INDEX($AN:$AN,$CD626+29),"")</f>
      </c>
      <c r="BS626">
        <f>IF($CE626&gt;=30,INDEX($AN:$AN,$CD626+30),"")</f>
      </c>
      <c r="BT626">
        <f>IF($CE626&gt;=31,INDEX($AN:$AN,$CD626+31),"")</f>
      </c>
      <c r="BU626">
        <f>IF($CE626&gt;=32,INDEX($AN:$AN,$CD626+32),"")</f>
      </c>
      <c r="BV626">
        <f>IF($CE626&gt;=33,INDEX($AN:$AN,$CD626+33),"")</f>
      </c>
      <c r="BW626">
        <f>IF($CE626&gt;=34,INDEX($AN:$AN,$CD626+34),"")</f>
      </c>
      <c r="BX626">
        <f>IF($CE626&gt;=35,INDEX($AN:$AN,$CD626+35),"")</f>
      </c>
      <c r="BY626">
        <f>IF($CE626&gt;=36,INDEX($AN:$AN,$CD626+36),"")</f>
      </c>
      <c r="BZ626">
        <f>IF($CE626&gt;=37,INDEX($AN:$AN,$CD626+37),"")</f>
      </c>
      <c r="CA626">
        <f>IF($CE626&gt;=38,INDEX($AN:$AN,$CD626+38),"")</f>
      </c>
      <c r="CB626">
        <f>IF($CE626&gt;=39,INDEX($AN:$AN,$CD626+39),"")</f>
      </c>
      <c r="CC626">
        <f>IF($CE626&gt;=40,INDEX($AN:$AN,$CD626+40),"")</f>
      </c>
      <c r="CD626">
        <f>IFERROR(MATCH($AM626,$AN$2:$AN$133,0)+1,0)</f>
      </c>
      <c r="CE626">
        <f>IFERROR(INDEX($AO$2:$AO$133,MATCH($AM626,$AN$2:$AN$133,0)),0)</f>
      </c>
      <c r="CF626">
        <f>IFERROR(LEFT($K626,FIND(" - ",$K626)-1),$K626)</f>
      </c>
      <c r="CG626" t="s">
        <v>1740</v>
      </c>
      <c r="CH626">
        <v>1</v>
      </c>
      <c r="CI626">
        <f>IF($DD626&gt;=1,INDEX($CG:$CG,$DC626+1),"")</f>
      </c>
      <c r="CJ626">
        <f>IF($DD626&gt;=2,INDEX($CG:$CG,$DC626+2),"")</f>
      </c>
      <c r="CK626">
        <f>IF($DD626&gt;=3,INDEX($CG:$CG,$DC626+3),"")</f>
      </c>
      <c r="CL626">
        <f>IF($DD626&gt;=4,INDEX($CG:$CG,$DC626+4),"")</f>
      </c>
      <c r="CM626">
        <f>IF($DD626&gt;=5,INDEX($CG:$CG,$DC626+5),"")</f>
      </c>
      <c r="CN626">
        <f>IF($DD626&gt;=6,INDEX($CG:$CG,$DC626+6),"")</f>
      </c>
      <c r="CO626">
        <f>IF($DD626&gt;=7,INDEX($CG:$CG,$DC626+7),"")</f>
      </c>
      <c r="CP626">
        <f>IF($DD626&gt;=8,INDEX($CG:$CG,$DC626+8),"")</f>
      </c>
      <c r="CQ626">
        <f>IF($DD626&gt;=9,INDEX($CG:$CG,$DC626+9),"")</f>
      </c>
      <c r="CR626">
        <f>IF($DD626&gt;=10,INDEX($CG:$CG,$DC626+10),"")</f>
      </c>
      <c r="CS626">
        <f>IF($DD626&gt;=11,INDEX($CG:$CG,$DC626+11),"")</f>
      </c>
      <c r="CT626">
        <f>IF($DD626&gt;=12,INDEX($CG:$CG,$DC626+12),"")</f>
      </c>
      <c r="CU626">
        <f>IF($DD626&gt;=13,INDEX($CG:$CG,$DC626+13),"")</f>
      </c>
      <c r="CV626">
        <f>IF($DD626&gt;=14,INDEX($CG:$CG,$DC626+14),"")</f>
      </c>
      <c r="CW626">
        <f>IF($DD626&gt;=15,INDEX($CG:$CG,$DC626+15),"")</f>
      </c>
      <c r="CX626">
        <f>IF($DD626&gt;=16,INDEX($CG:$CG,$DC626+16),"")</f>
      </c>
      <c r="CY626">
        <f>IF($DD626&gt;=17,INDEX($CG:$CG,$DC626+17),"")</f>
      </c>
      <c r="CZ626">
        <f>IF($DD626&gt;=18,INDEX($CG:$CG,$DC626+18),"")</f>
      </c>
      <c r="DA626">
        <f>IF($DD626&gt;=19,INDEX($CG:$CG,$DC626+19),"")</f>
      </c>
      <c r="DB626">
        <f>IF($DD626&gt;=20,INDEX($CG:$CG,$DC626+20),"")</f>
      </c>
      <c r="DC626">
        <f>IFERROR(MATCH($CF626,$CG$2:$CG$1558,0)+1,0)</f>
      </c>
      <c r="DD626">
        <f>IFERROR(INDEX($CH$2:$CH$1558,MATCH($CF626,$CG$2:$CG$1558,0)),0)</f>
      </c>
      <c r="DE626">
        <f>IFERROR(INDEX($AL:$AL,MATCH($G626,$AK:$AK,0))&amp;"","")</f>
      </c>
      <c r="DI626">
        <f>IF($GL626&gt;=1,INDEX($DF:$DF,$GK626+1),"")</f>
      </c>
      <c r="DJ626">
        <f>IF($GL626&gt;=2,INDEX($DF:$DF,$GK626+2),"")</f>
      </c>
      <c r="DK626">
        <f>IF($GL626&gt;=3,INDEX($DF:$DF,$GK626+3),"")</f>
      </c>
      <c r="DL626">
        <f>IF($GL626&gt;=4,INDEX($DF:$DF,$GK626+4),"")</f>
      </c>
      <c r="DM626">
        <f>IF($GL626&gt;=5,INDEX($DF:$DF,$GK626+5),"")</f>
      </c>
      <c r="DN626">
        <f>IF($GL626&gt;=6,INDEX($DF:$DF,$GK626+6),"")</f>
      </c>
      <c r="DO626">
        <f>IF($GL626&gt;=7,INDEX($DF:$DF,$GK626+7),"")</f>
      </c>
      <c r="DP626">
        <f>IF($GL626&gt;=8,INDEX($DF:$DF,$GK626+8),"")</f>
      </c>
      <c r="DQ626">
        <f>IF($GL626&gt;=9,INDEX($DF:$DF,$GK626+9),"")</f>
      </c>
      <c r="DR626">
        <f>IF($GL626&gt;=10,INDEX($DF:$DF,$GK626+10),"")</f>
      </c>
      <c r="DS626">
        <f>IF($GL626&gt;=11,INDEX($DF:$DF,$GK626+11),"")</f>
      </c>
      <c r="DT626">
        <f>IF($GL626&gt;=12,INDEX($DF:$DF,$GK626+12),"")</f>
      </c>
      <c r="DU626">
        <f>IF($GL626&gt;=13,INDEX($DF:$DF,$GK626+13),"")</f>
      </c>
      <c r="DV626">
        <f>IF($GL626&gt;=14,INDEX($DF:$DF,$GK626+14),"")</f>
      </c>
      <c r="DW626">
        <f>IF($GL626&gt;=15,INDEX($DF:$DF,$GK626+15),"")</f>
      </c>
      <c r="DX626">
        <f>IF($GL626&gt;=16,INDEX($DF:$DF,$GK626+16),"")</f>
      </c>
      <c r="DY626">
        <f>IF($GL626&gt;=17,INDEX($DF:$DF,$GK626+17),"")</f>
      </c>
      <c r="DZ626">
        <f>IF($GL626&gt;=18,INDEX($DF:$DF,$GK626+18),"")</f>
      </c>
      <c r="EA626">
        <f>IF($GL626&gt;=19,INDEX($DF:$DF,$GK626+19),"")</f>
      </c>
      <c r="EB626">
        <f>IF($GL626&gt;=20,INDEX($DF:$DF,$GK626+20),"")</f>
      </c>
      <c r="EC626">
        <f>IF($GL626&gt;=21,INDEX($DF:$DF,$GK626+21),"")</f>
      </c>
      <c r="ED626">
        <f>IF($GL626&gt;=22,INDEX($DF:$DF,$GK626+22),"")</f>
      </c>
      <c r="EE626">
        <f>IF($GL626&gt;=23,INDEX($DF:$DF,$GK626+23),"")</f>
      </c>
      <c r="EF626">
        <f>IF($GL626&gt;=24,INDEX($DF:$DF,$GK626+24),"")</f>
      </c>
      <c r="EG626">
        <f>IF($GL626&gt;=25,INDEX($DF:$DF,$GK626+25),"")</f>
      </c>
      <c r="EH626">
        <f>IF($GL626&gt;=26,INDEX($DF:$DF,$GK626+26),"")</f>
      </c>
      <c r="EI626">
        <f>IF($GL626&gt;=27,INDEX($DF:$DF,$GK626+27),"")</f>
      </c>
      <c r="EJ626">
        <f>IF($GL626&gt;=28,INDEX($DF:$DF,$GK626+28),"")</f>
      </c>
      <c r="EK626">
        <f>IF($GL626&gt;=29,INDEX($DF:$DF,$GK626+29),"")</f>
      </c>
      <c r="EL626">
        <f>IF($GL626&gt;=30,INDEX($DF:$DF,$GK626+30),"")</f>
      </c>
      <c r="EM626">
        <f>IF($GL626&gt;=31,INDEX($DF:$DF,$GK626+31),"")</f>
      </c>
      <c r="EN626">
        <f>IF($GL626&gt;=32,INDEX($DF:$DF,$GK626+32),"")</f>
      </c>
      <c r="EO626">
        <f>IF($GL626&gt;=33,INDEX($DF:$DF,$GK626+33),"")</f>
      </c>
      <c r="EP626">
        <f>IF($GL626&gt;=34,INDEX($DF:$DF,$GK626+34),"")</f>
      </c>
      <c r="EQ626">
        <f>IF($GL626&gt;=35,INDEX($DF:$DF,$GK626+35),"")</f>
      </c>
      <c r="ER626">
        <f>IF($GL626&gt;=36,INDEX($DF:$DF,$GK626+36),"")</f>
      </c>
      <c r="ES626">
        <f>IF($GL626&gt;=37,INDEX($DF:$DF,$GK626+37),"")</f>
      </c>
      <c r="ET626">
        <f>IF($GL626&gt;=38,INDEX($DF:$DF,$GK626+38),"")</f>
      </c>
      <c r="EU626">
        <f>IF($GL626&gt;=39,INDEX($DF:$DF,$GK626+39),"")</f>
      </c>
      <c r="EV626">
        <f>IF($GL626&gt;=40,INDEX($DF:$DF,$GK626+40),"")</f>
      </c>
      <c r="EW626">
        <f>IF($GL626&gt;=1,INDEX($DG:$DG,$GK626+1),"")</f>
      </c>
      <c r="EX626">
        <f>IF($GL626&gt;=2,INDEX($DG:$DG,$GK626+2),"")</f>
      </c>
      <c r="EY626">
        <f>IF($GL626&gt;=3,INDEX($DG:$DG,$GK626+3),"")</f>
      </c>
      <c r="EZ626">
        <f>IF($GL626&gt;=4,INDEX($DG:$DG,$GK626+4),"")</f>
      </c>
      <c r="FA626">
        <f>IF($GL626&gt;=5,INDEX($DG:$DG,$GK626+5),"")</f>
      </c>
      <c r="FB626">
        <f>IF($GL626&gt;=6,INDEX($DG:$DG,$GK626+6),"")</f>
      </c>
      <c r="FC626">
        <f>IF($GL626&gt;=7,INDEX($DG:$DG,$GK626+7),"")</f>
      </c>
      <c r="FD626">
        <f>IF($GL626&gt;=8,INDEX($DG:$DG,$GK626+8),"")</f>
      </c>
      <c r="FE626">
        <f>IF($GL626&gt;=9,INDEX($DG:$DG,$GK626+9),"")</f>
      </c>
      <c r="FF626">
        <f>IF($GL626&gt;=10,INDEX($DG:$DG,$GK626+10),"")</f>
      </c>
      <c r="FG626">
        <f>IF($GL626&gt;=11,INDEX($DG:$DG,$GK626+11),"")</f>
      </c>
      <c r="FH626">
        <f>IF($GL626&gt;=12,INDEX($DG:$DG,$GK626+12),"")</f>
      </c>
      <c r="FI626">
        <f>IF($GL626&gt;=13,INDEX($DG:$DG,$GK626+13),"")</f>
      </c>
      <c r="FJ626">
        <f>IF($GL626&gt;=14,INDEX($DG:$DG,$GK626+14),"")</f>
      </c>
      <c r="FK626">
        <f>IF($GL626&gt;=15,INDEX($DG:$DG,$GK626+15),"")</f>
      </c>
      <c r="FL626">
        <f>IF($GL626&gt;=16,INDEX($DG:$DG,$GK626+16),"")</f>
      </c>
      <c r="FM626">
        <f>IF($GL626&gt;=17,INDEX($DG:$DG,$GK626+17),"")</f>
      </c>
      <c r="FN626">
        <f>IF($GL626&gt;=18,INDEX($DG:$DG,$GK626+18),"")</f>
      </c>
      <c r="FO626">
        <f>IF($GL626&gt;=19,INDEX($DG:$DG,$GK626+19),"")</f>
      </c>
      <c r="FP626">
        <f>IF($GL626&gt;=20,INDEX($DG:$DG,$GK626+20),"")</f>
      </c>
      <c r="FQ626">
        <f>IF($GL626&gt;=21,INDEX($DG:$DG,$GK626+21),"")</f>
      </c>
      <c r="FR626">
        <f>IF($GL626&gt;=22,INDEX($DG:$DG,$GK626+22),"")</f>
      </c>
      <c r="FS626">
        <f>IF($GL626&gt;=23,INDEX($DG:$DG,$GK626+23),"")</f>
      </c>
      <c r="FT626">
        <f>IF($GL626&gt;=24,INDEX($DG:$DG,$GK626+24),"")</f>
      </c>
      <c r="FU626">
        <f>IF($GL626&gt;=25,INDEX($DG:$DG,$GK626+25),"")</f>
      </c>
      <c r="FV626">
        <f>IF($GL626&gt;=26,INDEX($DG:$DG,$GK626+26),"")</f>
      </c>
      <c r="FW626">
        <f>IF($GL626&gt;=27,INDEX($DG:$DG,$GK626+27),"")</f>
      </c>
      <c r="FX626">
        <f>IF($GL626&gt;=28,INDEX($DG:$DG,$GK626+28),"")</f>
      </c>
      <c r="FY626">
        <f>IF($GL626&gt;=29,INDEX($DG:$DG,$GK626+29),"")</f>
      </c>
      <c r="FZ626">
        <f>IF($GL626&gt;=30,INDEX($DG:$DG,$GK626+30),"")</f>
      </c>
      <c r="GA626">
        <f>IF($GL626&gt;=31,INDEX($DG:$DG,$GK626+31),"")</f>
      </c>
      <c r="GB626">
        <f>IF($GL626&gt;=32,INDEX($DG:$DG,$GK626+32),"")</f>
      </c>
      <c r="GC626">
        <f>IF($GL626&gt;=33,INDEX($DG:$DG,$GK626+33),"")</f>
      </c>
      <c r="GD626">
        <f>IF($GL626&gt;=34,INDEX($DG:$DG,$GK626+34),"")</f>
      </c>
      <c r="GE626">
        <f>IF($GL626&gt;=35,INDEX($DG:$DG,$GK626+35),"")</f>
      </c>
      <c r="GF626">
        <f>IF($GL626&gt;=36,INDEX($DG:$DG,$GK626+36),"")</f>
      </c>
      <c r="GG626">
        <f>IF($GL626&gt;=37,INDEX($DG:$DG,$GK626+37),"")</f>
      </c>
      <c r="GH626">
        <f>IF($GL626&gt;=38,INDEX($DG:$DG,$GK626+38),"")</f>
      </c>
      <c r="GI626">
        <f>IF($GL626&gt;=39,INDEX($DG:$DG,$GK626+39),"")</f>
      </c>
      <c r="GJ626">
        <f>IF($GL626&gt;=40,INDEX($DG:$DG,$GK626+40),"")</f>
      </c>
      <c r="GK626">
        <f>IFERROR(MATCH($DE626,$DF$2:$DF$166,0)+1,0)</f>
      </c>
      <c r="GL626">
        <f>IFERROR(INDEX($DH$2:$DH$166,MATCH($DE626,$DF$2:$DF$166,0)),0)</f>
      </c>
      <c r="GM626">
        <f>IFERROR(MATCH($H626,$DI$626:$EV$626,0),0)</f>
      </c>
      <c r="GN626">
        <f>IF($GM626&gt;0,INDEX($EW$626:$GJ$626,$GM626),"")</f>
      </c>
      <c r="GO626" t="s">
        <v>1690</v>
      </c>
      <c r="GQ626">
        <f>IF($IZ626&gt;=1,INDEX($GO:$GO,$IY626+1),"")</f>
      </c>
      <c r="GR626">
        <f>IF($IZ626&gt;=2,INDEX($GO:$GO,$IY626+2),"")</f>
      </c>
      <c r="GS626">
        <f>IF($IZ626&gt;=3,INDEX($GO:$GO,$IY626+3),"")</f>
      </c>
      <c r="GT626">
        <f>IF($IZ626&gt;=4,INDEX($GO:$GO,$IY626+4),"")</f>
      </c>
      <c r="GU626">
        <f>IF($IZ626&gt;=5,INDEX($GO:$GO,$IY626+5),"")</f>
      </c>
      <c r="GV626">
        <f>IF($IZ626&gt;=6,INDEX($GO:$GO,$IY626+6),"")</f>
      </c>
      <c r="GW626">
        <f>IF($IZ626&gt;=7,INDEX($GO:$GO,$IY626+7),"")</f>
      </c>
      <c r="GX626">
        <f>IF($IZ626&gt;=8,INDEX($GO:$GO,$IY626+8),"")</f>
      </c>
      <c r="GY626">
        <f>IF($IZ626&gt;=9,INDEX($GO:$GO,$IY626+9),"")</f>
      </c>
      <c r="GZ626">
        <f>IF($IZ626&gt;=10,INDEX($GO:$GO,$IY626+10),"")</f>
      </c>
      <c r="HA626">
        <f>IF($IZ626&gt;=11,INDEX($GO:$GO,$IY626+11),"")</f>
      </c>
      <c r="HB626">
        <f>IF($IZ626&gt;=12,INDEX($GO:$GO,$IY626+12),"")</f>
      </c>
      <c r="HC626">
        <f>IF($IZ626&gt;=13,INDEX($GO:$GO,$IY626+13),"")</f>
      </c>
      <c r="HD626">
        <f>IF($IZ626&gt;=14,INDEX($GO:$GO,$IY626+14),"")</f>
      </c>
      <c r="HE626">
        <f>IF($IZ626&gt;=15,INDEX($GO:$GO,$IY626+15),"")</f>
      </c>
      <c r="HF626">
        <f>IF($IZ626&gt;=16,INDEX($GO:$GO,$IY626+16),"")</f>
      </c>
      <c r="HG626">
        <f>IF($IZ626&gt;=17,INDEX($GO:$GO,$IY626+17),"")</f>
      </c>
      <c r="HH626">
        <f>IF($IZ626&gt;=18,INDEX($GO:$GO,$IY626+18),"")</f>
      </c>
      <c r="HI626">
        <f>IF($IZ626&gt;=19,INDEX($GO:$GO,$IY626+19),"")</f>
      </c>
      <c r="HJ626">
        <f>IF($IZ626&gt;=20,INDEX($GO:$GO,$IY626+20),"")</f>
      </c>
      <c r="HK626">
        <f>IF($IZ626&gt;=21,INDEX($GO:$GO,$IY626+21),"")</f>
      </c>
      <c r="HL626">
        <f>IF($IZ626&gt;=22,INDEX($GO:$GO,$IY626+22),"")</f>
      </c>
      <c r="HM626">
        <f>IF($IZ626&gt;=23,INDEX($GO:$GO,$IY626+23),"")</f>
      </c>
      <c r="HN626">
        <f>IF($IZ626&gt;=24,INDEX($GO:$GO,$IY626+24),"")</f>
      </c>
      <c r="HO626">
        <f>IF($IZ626&gt;=25,INDEX($GO:$GO,$IY626+25),"")</f>
      </c>
      <c r="HP626">
        <f>IF($IZ626&gt;=26,INDEX($GO:$GO,$IY626+26),"")</f>
      </c>
      <c r="HQ626">
        <f>IF($IZ626&gt;=27,INDEX($GO:$GO,$IY626+27),"")</f>
      </c>
      <c r="HR626">
        <f>IF($IZ626&gt;=28,INDEX($GO:$GO,$IY626+28),"")</f>
      </c>
      <c r="HS626">
        <f>IF($IZ626&gt;=29,INDEX($GO:$GO,$IY626+29),"")</f>
      </c>
      <c r="HT626">
        <f>IF($IZ626&gt;=30,INDEX($GO:$GO,$IY626+30),"")</f>
      </c>
      <c r="HU626">
        <f>IF($IZ626&gt;=31,INDEX($GO:$GO,$IY626+31),"")</f>
      </c>
      <c r="HV626">
        <f>IF($IZ626&gt;=32,INDEX($GO:$GO,$IY626+32),"")</f>
      </c>
      <c r="HW626">
        <f>IF($IZ626&gt;=33,INDEX($GO:$GO,$IY626+33),"")</f>
      </c>
      <c r="HX626">
        <f>IF($IZ626&gt;=34,INDEX($GO:$GO,$IY626+34),"")</f>
      </c>
      <c r="HY626">
        <f>IF($IZ626&gt;=35,INDEX($GO:$GO,$IY626+35),"")</f>
      </c>
      <c r="HZ626">
        <f>IF($IZ626&gt;=36,INDEX($GO:$GO,$IY626+36),"")</f>
      </c>
      <c r="IA626">
        <f>IF($IZ626&gt;=37,INDEX($GO:$GO,$IY626+37),"")</f>
      </c>
      <c r="IB626">
        <f>IF($IZ626&gt;=38,INDEX($GO:$GO,$IY626+38),"")</f>
      </c>
      <c r="IC626">
        <f>IF($IZ626&gt;=39,INDEX($GO:$GO,$IY626+39),"")</f>
      </c>
      <c r="ID626">
        <f>IF($IZ626&gt;=40,INDEX($GO:$GO,$IY626+40),"")</f>
      </c>
      <c r="IE626">
        <f>IF($IZ626&gt;=41,INDEX($GO:$GO,$IY626+41),"")</f>
      </c>
      <c r="IF626">
        <f>IF($IZ626&gt;=42,INDEX($GO:$GO,$IY626+42),"")</f>
      </c>
      <c r="IG626">
        <f>IF($IZ626&gt;=43,INDEX($GO:$GO,$IY626+43),"")</f>
      </c>
      <c r="IH626">
        <f>IF($IZ626&gt;=44,INDEX($GO:$GO,$IY626+44),"")</f>
      </c>
      <c r="II626">
        <f>IF($IZ626&gt;=45,INDEX($GO:$GO,$IY626+45),"")</f>
      </c>
      <c r="IJ626">
        <f>IF($IZ626&gt;=46,INDEX($GO:$GO,$IY626+46),"")</f>
      </c>
      <c r="IK626">
        <f>IF($IZ626&gt;=47,INDEX($GO:$GO,$IY626+47),"")</f>
      </c>
      <c r="IL626">
        <f>IF($IZ626&gt;=48,INDEX($GO:$GO,$IY626+48),"")</f>
      </c>
      <c r="IM626">
        <f>IF($IZ626&gt;=49,INDEX($GO:$GO,$IY626+49),"")</f>
      </c>
      <c r="IN626">
        <f>IF($IZ626&gt;=50,INDEX($GO:$GO,$IY626+50),"")</f>
      </c>
      <c r="IO626">
        <f>IF($IZ626&gt;=51,INDEX($GO:$GO,$IY626+51),"")</f>
      </c>
      <c r="IP626">
        <f>IF($IZ626&gt;=52,INDEX($GO:$GO,$IY626+52),"")</f>
      </c>
      <c r="IQ626">
        <f>IF($IZ626&gt;=53,INDEX($GO:$GO,$IY626+53),"")</f>
      </c>
      <c r="IR626">
        <f>IF($IZ626&gt;=54,INDEX($GO:$GO,$IY626+54),"")</f>
      </c>
      <c r="IS626">
        <f>IF($IZ626&gt;=55,INDEX($GO:$GO,$IY626+55),"")</f>
      </c>
      <c r="IT626">
        <f>IF($IZ626&gt;=56,INDEX($GO:$GO,$IY626+56),"")</f>
      </c>
      <c r="IU626">
        <f>IF($IZ626&gt;=57,INDEX($GO:$GO,$IY626+57),"")</f>
      </c>
      <c r="IV626">
        <f>IF($IZ626&gt;=58,INDEX($GO:$GO,$IY626+58),"")</f>
      </c>
      <c r="IW626">
        <f>IF($IZ626&gt;=59,INDEX($GO:$GO,$IY626+59),"")</f>
      </c>
      <c r="IX626">
        <f>IF($IZ626&gt;=60,INDEX($GO:$GO,$IY626+60),"")</f>
      </c>
      <c r="IY626">
        <f>IFERROR(MATCH($GN626,$GO$2:$GO$827,0)+1,0)</f>
      </c>
      <c r="IZ626">
        <f>IFERROR(INDEX($GP$2:$GP$827,MATCH($GN626,$GO$2:$GO$827,0)),0)</f>
      </c>
      <c r="JA626" t="s">
        <v>23</v>
      </c>
      <c r="JB626" t="s">
        <v>23</v>
      </c>
    </row>
    <row r="627" spans="1:262" x14ac:dyDescent="0.25">
      <c r="F627" s="1"/>
      <c r="G627" s="1"/>
      <c r="H627" s="1"/>
      <c r="I627" s="1"/>
      <c r="J627" s="1">
        <f>IFERROR(IF(FIND(" - ",$F627)&gt;0,MID($F627,FIND(" - ",$F627)+3,LEN($F627)),""),"")</f>
      </c>
      <c r="L627" s="1"/>
      <c r="N627" t="s">
        <v>23</v>
      </c>
      <c r="P627">
        <f>IF(OR($N627="",$O627=""),"",IFERROR($N627/$O627,0))</f>
      </c>
      <c r="Q627">
        <f>IF($N627="","",
IF($G627="","",
IF(ISNUMBER(SEARCH("exempt",LOWER($G627))),0,
$N627*(VALUE(SUBSTITUTE($G627,"%",""))/100))))</f>
      </c>
      <c r="W627">
        <f>IF($N627="","",
SUM($N627,$Q627,$U627,$R627,$T627)-
IF($V627="",0,VALUE($V627)))</f>
      </c>
      <c r="AE627" t="s">
        <v>1741</v>
      </c>
      <c r="AJ627" t="s">
        <v>1358</v>
      </c>
      <c r="AM627">
        <f>IFERROR(LEFT($F627,FIND(" - ",$F627)-1),$F627)</f>
      </c>
      <c r="AP627">
        <f>IF($CE627&gt;=1,INDEX($AN:$AN,$CD627+1),"")</f>
      </c>
      <c r="AQ627">
        <f>IF($CE627&gt;=2,INDEX($AN:$AN,$CD627+2),"")</f>
      </c>
      <c r="AR627">
        <f>IF($CE627&gt;=3,INDEX($AN:$AN,$CD627+3),"")</f>
      </c>
      <c r="AS627">
        <f>IF($CE627&gt;=4,INDEX($AN:$AN,$CD627+4),"")</f>
      </c>
      <c r="AT627">
        <f>IF($CE627&gt;=5,INDEX($AN:$AN,$CD627+5),"")</f>
      </c>
      <c r="AU627">
        <f>IF($CE627&gt;=6,INDEX($AN:$AN,$CD627+6),"")</f>
      </c>
      <c r="AV627">
        <f>IF($CE627&gt;=7,INDEX($AN:$AN,$CD627+7),"")</f>
      </c>
      <c r="AW627">
        <f>IF($CE627&gt;=8,INDEX($AN:$AN,$CD627+8),"")</f>
      </c>
      <c r="AX627">
        <f>IF($CE627&gt;=9,INDEX($AN:$AN,$CD627+9),"")</f>
      </c>
      <c r="AY627">
        <f>IF($CE627&gt;=10,INDEX($AN:$AN,$CD627+10),"")</f>
      </c>
      <c r="AZ627">
        <f>IF($CE627&gt;=11,INDEX($AN:$AN,$CD627+11),"")</f>
      </c>
      <c r="BA627">
        <f>IF($CE627&gt;=12,INDEX($AN:$AN,$CD627+12),"")</f>
      </c>
      <c r="BB627">
        <f>IF($CE627&gt;=13,INDEX($AN:$AN,$CD627+13),"")</f>
      </c>
      <c r="BC627">
        <f>IF($CE627&gt;=14,INDEX($AN:$AN,$CD627+14),"")</f>
      </c>
      <c r="BD627">
        <f>IF($CE627&gt;=15,INDEX($AN:$AN,$CD627+15),"")</f>
      </c>
      <c r="BE627">
        <f>IF($CE627&gt;=16,INDEX($AN:$AN,$CD627+16),"")</f>
      </c>
      <c r="BF627">
        <f>IF($CE627&gt;=17,INDEX($AN:$AN,$CD627+17),"")</f>
      </c>
      <c r="BG627">
        <f>IF($CE627&gt;=18,INDEX($AN:$AN,$CD627+18),"")</f>
      </c>
      <c r="BH627">
        <f>IF($CE627&gt;=19,INDEX($AN:$AN,$CD627+19),"")</f>
      </c>
      <c r="BI627">
        <f>IF($CE627&gt;=20,INDEX($AN:$AN,$CD627+20),"")</f>
      </c>
      <c r="BJ627">
        <f>IF($CE627&gt;=21,INDEX($AN:$AN,$CD627+21),"")</f>
      </c>
      <c r="BK627">
        <f>IF($CE627&gt;=22,INDEX($AN:$AN,$CD627+22),"")</f>
      </c>
      <c r="BL627">
        <f>IF($CE627&gt;=23,INDEX($AN:$AN,$CD627+23),"")</f>
      </c>
      <c r="BM627">
        <f>IF($CE627&gt;=24,INDEX($AN:$AN,$CD627+24),"")</f>
      </c>
      <c r="BN627">
        <f>IF($CE627&gt;=25,INDEX($AN:$AN,$CD627+25),"")</f>
      </c>
      <c r="BO627">
        <f>IF($CE627&gt;=26,INDEX($AN:$AN,$CD627+26),"")</f>
      </c>
      <c r="BP627">
        <f>IF($CE627&gt;=27,INDEX($AN:$AN,$CD627+27),"")</f>
      </c>
      <c r="BQ627">
        <f>IF($CE627&gt;=28,INDEX($AN:$AN,$CD627+28),"")</f>
      </c>
      <c r="BR627">
        <f>IF($CE627&gt;=29,INDEX($AN:$AN,$CD627+29),"")</f>
      </c>
      <c r="BS627">
        <f>IF($CE627&gt;=30,INDEX($AN:$AN,$CD627+30),"")</f>
      </c>
      <c r="BT627">
        <f>IF($CE627&gt;=31,INDEX($AN:$AN,$CD627+31),"")</f>
      </c>
      <c r="BU627">
        <f>IF($CE627&gt;=32,INDEX($AN:$AN,$CD627+32),"")</f>
      </c>
      <c r="BV627">
        <f>IF($CE627&gt;=33,INDEX($AN:$AN,$CD627+33),"")</f>
      </c>
      <c r="BW627">
        <f>IF($CE627&gt;=34,INDEX($AN:$AN,$CD627+34),"")</f>
      </c>
      <c r="BX627">
        <f>IF($CE627&gt;=35,INDEX($AN:$AN,$CD627+35),"")</f>
      </c>
      <c r="BY627">
        <f>IF($CE627&gt;=36,INDEX($AN:$AN,$CD627+36),"")</f>
      </c>
      <c r="BZ627">
        <f>IF($CE627&gt;=37,INDEX($AN:$AN,$CD627+37),"")</f>
      </c>
      <c r="CA627">
        <f>IF($CE627&gt;=38,INDEX($AN:$AN,$CD627+38),"")</f>
      </c>
      <c r="CB627">
        <f>IF($CE627&gt;=39,INDEX($AN:$AN,$CD627+39),"")</f>
      </c>
      <c r="CC627">
        <f>IF($CE627&gt;=40,INDEX($AN:$AN,$CD627+40),"")</f>
      </c>
      <c r="CD627">
        <f>IFERROR(MATCH($AM627,$AN$2:$AN$133,0)+1,0)</f>
      </c>
      <c r="CE627">
        <f>IFERROR(INDEX($AO$2:$AO$133,MATCH($AM627,$AN$2:$AN$133,0)),0)</f>
      </c>
      <c r="CF627">
        <f>IFERROR(LEFT($K627,FIND(" - ",$K627)-1),$K627)</f>
      </c>
      <c r="CG627" t="s">
        <v>108</v>
      </c>
      <c r="CI627">
        <f>IF($DD627&gt;=1,INDEX($CG:$CG,$DC627+1),"")</f>
      </c>
      <c r="CJ627">
        <f>IF($DD627&gt;=2,INDEX($CG:$CG,$DC627+2),"")</f>
      </c>
      <c r="CK627">
        <f>IF($DD627&gt;=3,INDEX($CG:$CG,$DC627+3),"")</f>
      </c>
      <c r="CL627">
        <f>IF($DD627&gt;=4,INDEX($CG:$CG,$DC627+4),"")</f>
      </c>
      <c r="CM627">
        <f>IF($DD627&gt;=5,INDEX($CG:$CG,$DC627+5),"")</f>
      </c>
      <c r="CN627">
        <f>IF($DD627&gt;=6,INDEX($CG:$CG,$DC627+6),"")</f>
      </c>
      <c r="CO627">
        <f>IF($DD627&gt;=7,INDEX($CG:$CG,$DC627+7),"")</f>
      </c>
      <c r="CP627">
        <f>IF($DD627&gt;=8,INDEX($CG:$CG,$DC627+8),"")</f>
      </c>
      <c r="CQ627">
        <f>IF($DD627&gt;=9,INDEX($CG:$CG,$DC627+9),"")</f>
      </c>
      <c r="CR627">
        <f>IF($DD627&gt;=10,INDEX($CG:$CG,$DC627+10),"")</f>
      </c>
      <c r="CS627">
        <f>IF($DD627&gt;=11,INDEX($CG:$CG,$DC627+11),"")</f>
      </c>
      <c r="CT627">
        <f>IF($DD627&gt;=12,INDEX($CG:$CG,$DC627+12),"")</f>
      </c>
      <c r="CU627">
        <f>IF($DD627&gt;=13,INDEX($CG:$CG,$DC627+13),"")</f>
      </c>
      <c r="CV627">
        <f>IF($DD627&gt;=14,INDEX($CG:$CG,$DC627+14),"")</f>
      </c>
      <c r="CW627">
        <f>IF($DD627&gt;=15,INDEX($CG:$CG,$DC627+15),"")</f>
      </c>
      <c r="CX627">
        <f>IF($DD627&gt;=16,INDEX($CG:$CG,$DC627+16),"")</f>
      </c>
      <c r="CY627">
        <f>IF($DD627&gt;=17,INDEX($CG:$CG,$DC627+17),"")</f>
      </c>
      <c r="CZ627">
        <f>IF($DD627&gt;=18,INDEX($CG:$CG,$DC627+18),"")</f>
      </c>
      <c r="DA627">
        <f>IF($DD627&gt;=19,INDEX($CG:$CG,$DC627+19),"")</f>
      </c>
      <c r="DB627">
        <f>IF($DD627&gt;=20,INDEX($CG:$CG,$DC627+20),"")</f>
      </c>
      <c r="DC627">
        <f>IFERROR(MATCH($CF627,$CG$2:$CG$1558,0)+1,0)</f>
      </c>
      <c r="DD627">
        <f>IFERROR(INDEX($CH$2:$CH$1558,MATCH($CF627,$CG$2:$CG$1558,0)),0)</f>
      </c>
      <c r="DE627">
        <f>IFERROR(INDEX($AL:$AL,MATCH($G627,$AK:$AK,0))&amp;"","")</f>
      </c>
      <c r="DI627">
        <f>IF($GL627&gt;=1,INDEX($DF:$DF,$GK627+1),"")</f>
      </c>
      <c r="DJ627">
        <f>IF($GL627&gt;=2,INDEX($DF:$DF,$GK627+2),"")</f>
      </c>
      <c r="DK627">
        <f>IF($GL627&gt;=3,INDEX($DF:$DF,$GK627+3),"")</f>
      </c>
      <c r="DL627">
        <f>IF($GL627&gt;=4,INDEX($DF:$DF,$GK627+4),"")</f>
      </c>
      <c r="DM627">
        <f>IF($GL627&gt;=5,INDEX($DF:$DF,$GK627+5),"")</f>
      </c>
      <c r="DN627">
        <f>IF($GL627&gt;=6,INDEX($DF:$DF,$GK627+6),"")</f>
      </c>
      <c r="DO627">
        <f>IF($GL627&gt;=7,INDEX($DF:$DF,$GK627+7),"")</f>
      </c>
      <c r="DP627">
        <f>IF($GL627&gt;=8,INDEX($DF:$DF,$GK627+8),"")</f>
      </c>
      <c r="DQ627">
        <f>IF($GL627&gt;=9,INDEX($DF:$DF,$GK627+9),"")</f>
      </c>
      <c r="DR627">
        <f>IF($GL627&gt;=10,INDEX($DF:$DF,$GK627+10),"")</f>
      </c>
      <c r="DS627">
        <f>IF($GL627&gt;=11,INDEX($DF:$DF,$GK627+11),"")</f>
      </c>
      <c r="DT627">
        <f>IF($GL627&gt;=12,INDEX($DF:$DF,$GK627+12),"")</f>
      </c>
      <c r="DU627">
        <f>IF($GL627&gt;=13,INDEX($DF:$DF,$GK627+13),"")</f>
      </c>
      <c r="DV627">
        <f>IF($GL627&gt;=14,INDEX($DF:$DF,$GK627+14),"")</f>
      </c>
      <c r="DW627">
        <f>IF($GL627&gt;=15,INDEX($DF:$DF,$GK627+15),"")</f>
      </c>
      <c r="DX627">
        <f>IF($GL627&gt;=16,INDEX($DF:$DF,$GK627+16),"")</f>
      </c>
      <c r="DY627">
        <f>IF($GL627&gt;=17,INDEX($DF:$DF,$GK627+17),"")</f>
      </c>
      <c r="DZ627">
        <f>IF($GL627&gt;=18,INDEX($DF:$DF,$GK627+18),"")</f>
      </c>
      <c r="EA627">
        <f>IF($GL627&gt;=19,INDEX($DF:$DF,$GK627+19),"")</f>
      </c>
      <c r="EB627">
        <f>IF($GL627&gt;=20,INDEX($DF:$DF,$GK627+20),"")</f>
      </c>
      <c r="EC627">
        <f>IF($GL627&gt;=21,INDEX($DF:$DF,$GK627+21),"")</f>
      </c>
      <c r="ED627">
        <f>IF($GL627&gt;=22,INDEX($DF:$DF,$GK627+22),"")</f>
      </c>
      <c r="EE627">
        <f>IF($GL627&gt;=23,INDEX($DF:$DF,$GK627+23),"")</f>
      </c>
      <c r="EF627">
        <f>IF($GL627&gt;=24,INDEX($DF:$DF,$GK627+24),"")</f>
      </c>
      <c r="EG627">
        <f>IF($GL627&gt;=25,INDEX($DF:$DF,$GK627+25),"")</f>
      </c>
      <c r="EH627">
        <f>IF($GL627&gt;=26,INDEX($DF:$DF,$GK627+26),"")</f>
      </c>
      <c r="EI627">
        <f>IF($GL627&gt;=27,INDEX($DF:$DF,$GK627+27),"")</f>
      </c>
      <c r="EJ627">
        <f>IF($GL627&gt;=28,INDEX($DF:$DF,$GK627+28),"")</f>
      </c>
      <c r="EK627">
        <f>IF($GL627&gt;=29,INDEX($DF:$DF,$GK627+29),"")</f>
      </c>
      <c r="EL627">
        <f>IF($GL627&gt;=30,INDEX($DF:$DF,$GK627+30),"")</f>
      </c>
      <c r="EM627">
        <f>IF($GL627&gt;=31,INDEX($DF:$DF,$GK627+31),"")</f>
      </c>
      <c r="EN627">
        <f>IF($GL627&gt;=32,INDEX($DF:$DF,$GK627+32),"")</f>
      </c>
      <c r="EO627">
        <f>IF($GL627&gt;=33,INDEX($DF:$DF,$GK627+33),"")</f>
      </c>
      <c r="EP627">
        <f>IF($GL627&gt;=34,INDEX($DF:$DF,$GK627+34),"")</f>
      </c>
      <c r="EQ627">
        <f>IF($GL627&gt;=35,INDEX($DF:$DF,$GK627+35),"")</f>
      </c>
      <c r="ER627">
        <f>IF($GL627&gt;=36,INDEX($DF:$DF,$GK627+36),"")</f>
      </c>
      <c r="ES627">
        <f>IF($GL627&gt;=37,INDEX($DF:$DF,$GK627+37),"")</f>
      </c>
      <c r="ET627">
        <f>IF($GL627&gt;=38,INDEX($DF:$DF,$GK627+38),"")</f>
      </c>
      <c r="EU627">
        <f>IF($GL627&gt;=39,INDEX($DF:$DF,$GK627+39),"")</f>
      </c>
      <c r="EV627">
        <f>IF($GL627&gt;=40,INDEX($DF:$DF,$GK627+40),"")</f>
      </c>
      <c r="EW627">
        <f>IF($GL627&gt;=1,INDEX($DG:$DG,$GK627+1),"")</f>
      </c>
      <c r="EX627">
        <f>IF($GL627&gt;=2,INDEX($DG:$DG,$GK627+2),"")</f>
      </c>
      <c r="EY627">
        <f>IF($GL627&gt;=3,INDEX($DG:$DG,$GK627+3),"")</f>
      </c>
      <c r="EZ627">
        <f>IF($GL627&gt;=4,INDEX($DG:$DG,$GK627+4),"")</f>
      </c>
      <c r="FA627">
        <f>IF($GL627&gt;=5,INDEX($DG:$DG,$GK627+5),"")</f>
      </c>
      <c r="FB627">
        <f>IF($GL627&gt;=6,INDEX($DG:$DG,$GK627+6),"")</f>
      </c>
      <c r="FC627">
        <f>IF($GL627&gt;=7,INDEX($DG:$DG,$GK627+7),"")</f>
      </c>
      <c r="FD627">
        <f>IF($GL627&gt;=8,INDEX($DG:$DG,$GK627+8),"")</f>
      </c>
      <c r="FE627">
        <f>IF($GL627&gt;=9,INDEX($DG:$DG,$GK627+9),"")</f>
      </c>
      <c r="FF627">
        <f>IF($GL627&gt;=10,INDEX($DG:$DG,$GK627+10),"")</f>
      </c>
      <c r="FG627">
        <f>IF($GL627&gt;=11,INDEX($DG:$DG,$GK627+11),"")</f>
      </c>
      <c r="FH627">
        <f>IF($GL627&gt;=12,INDEX($DG:$DG,$GK627+12),"")</f>
      </c>
      <c r="FI627">
        <f>IF($GL627&gt;=13,INDEX($DG:$DG,$GK627+13),"")</f>
      </c>
      <c r="FJ627">
        <f>IF($GL627&gt;=14,INDEX($DG:$DG,$GK627+14),"")</f>
      </c>
      <c r="FK627">
        <f>IF($GL627&gt;=15,INDEX($DG:$DG,$GK627+15),"")</f>
      </c>
      <c r="FL627">
        <f>IF($GL627&gt;=16,INDEX($DG:$DG,$GK627+16),"")</f>
      </c>
      <c r="FM627">
        <f>IF($GL627&gt;=17,INDEX($DG:$DG,$GK627+17),"")</f>
      </c>
      <c r="FN627">
        <f>IF($GL627&gt;=18,INDEX($DG:$DG,$GK627+18),"")</f>
      </c>
      <c r="FO627">
        <f>IF($GL627&gt;=19,INDEX($DG:$DG,$GK627+19),"")</f>
      </c>
      <c r="FP627">
        <f>IF($GL627&gt;=20,INDEX($DG:$DG,$GK627+20),"")</f>
      </c>
      <c r="FQ627">
        <f>IF($GL627&gt;=21,INDEX($DG:$DG,$GK627+21),"")</f>
      </c>
      <c r="FR627">
        <f>IF($GL627&gt;=22,INDEX($DG:$DG,$GK627+22),"")</f>
      </c>
      <c r="FS627">
        <f>IF($GL627&gt;=23,INDEX($DG:$DG,$GK627+23),"")</f>
      </c>
      <c r="FT627">
        <f>IF($GL627&gt;=24,INDEX($DG:$DG,$GK627+24),"")</f>
      </c>
      <c r="FU627">
        <f>IF($GL627&gt;=25,INDEX($DG:$DG,$GK627+25),"")</f>
      </c>
      <c r="FV627">
        <f>IF($GL627&gt;=26,INDEX($DG:$DG,$GK627+26),"")</f>
      </c>
      <c r="FW627">
        <f>IF($GL627&gt;=27,INDEX($DG:$DG,$GK627+27),"")</f>
      </c>
      <c r="FX627">
        <f>IF($GL627&gt;=28,INDEX($DG:$DG,$GK627+28),"")</f>
      </c>
      <c r="FY627">
        <f>IF($GL627&gt;=29,INDEX($DG:$DG,$GK627+29),"")</f>
      </c>
      <c r="FZ627">
        <f>IF($GL627&gt;=30,INDEX($DG:$DG,$GK627+30),"")</f>
      </c>
      <c r="GA627">
        <f>IF($GL627&gt;=31,INDEX($DG:$DG,$GK627+31),"")</f>
      </c>
      <c r="GB627">
        <f>IF($GL627&gt;=32,INDEX($DG:$DG,$GK627+32),"")</f>
      </c>
      <c r="GC627">
        <f>IF($GL627&gt;=33,INDEX($DG:$DG,$GK627+33),"")</f>
      </c>
      <c r="GD627">
        <f>IF($GL627&gt;=34,INDEX($DG:$DG,$GK627+34),"")</f>
      </c>
      <c r="GE627">
        <f>IF($GL627&gt;=35,INDEX($DG:$DG,$GK627+35),"")</f>
      </c>
      <c r="GF627">
        <f>IF($GL627&gt;=36,INDEX($DG:$DG,$GK627+36),"")</f>
      </c>
      <c r="GG627">
        <f>IF($GL627&gt;=37,INDEX($DG:$DG,$GK627+37),"")</f>
      </c>
      <c r="GH627">
        <f>IF($GL627&gt;=38,INDEX($DG:$DG,$GK627+38),"")</f>
      </c>
      <c r="GI627">
        <f>IF($GL627&gt;=39,INDEX($DG:$DG,$GK627+39),"")</f>
      </c>
      <c r="GJ627">
        <f>IF($GL627&gt;=40,INDEX($DG:$DG,$GK627+40),"")</f>
      </c>
      <c r="GK627">
        <f>IFERROR(MATCH($DE627,$DF$2:$DF$166,0)+1,0)</f>
      </c>
      <c r="GL627">
        <f>IFERROR(INDEX($DH$2:$DH$166,MATCH($DE627,$DF$2:$DF$166,0)),0)</f>
      </c>
      <c r="GM627">
        <f>IFERROR(MATCH($H627,$DI$627:$EV$627,0),0)</f>
      </c>
      <c r="GN627">
        <f>IF($GM627&gt;0,INDEX($EW$627:$GJ$627,$GM627),"")</f>
      </c>
      <c r="GO627" t="s">
        <v>1693</v>
      </c>
      <c r="GQ627">
        <f>IF($IZ627&gt;=1,INDEX($GO:$GO,$IY627+1),"")</f>
      </c>
      <c r="GR627">
        <f>IF($IZ627&gt;=2,INDEX($GO:$GO,$IY627+2),"")</f>
      </c>
      <c r="GS627">
        <f>IF($IZ627&gt;=3,INDEX($GO:$GO,$IY627+3),"")</f>
      </c>
      <c r="GT627">
        <f>IF($IZ627&gt;=4,INDEX($GO:$GO,$IY627+4),"")</f>
      </c>
      <c r="GU627">
        <f>IF($IZ627&gt;=5,INDEX($GO:$GO,$IY627+5),"")</f>
      </c>
      <c r="GV627">
        <f>IF($IZ627&gt;=6,INDEX($GO:$GO,$IY627+6),"")</f>
      </c>
      <c r="GW627">
        <f>IF($IZ627&gt;=7,INDEX($GO:$GO,$IY627+7),"")</f>
      </c>
      <c r="GX627">
        <f>IF($IZ627&gt;=8,INDEX($GO:$GO,$IY627+8),"")</f>
      </c>
      <c r="GY627">
        <f>IF($IZ627&gt;=9,INDEX($GO:$GO,$IY627+9),"")</f>
      </c>
      <c r="GZ627">
        <f>IF($IZ627&gt;=10,INDEX($GO:$GO,$IY627+10),"")</f>
      </c>
      <c r="HA627">
        <f>IF($IZ627&gt;=11,INDEX($GO:$GO,$IY627+11),"")</f>
      </c>
      <c r="HB627">
        <f>IF($IZ627&gt;=12,INDEX($GO:$GO,$IY627+12),"")</f>
      </c>
      <c r="HC627">
        <f>IF($IZ627&gt;=13,INDEX($GO:$GO,$IY627+13),"")</f>
      </c>
      <c r="HD627">
        <f>IF($IZ627&gt;=14,INDEX($GO:$GO,$IY627+14),"")</f>
      </c>
      <c r="HE627">
        <f>IF($IZ627&gt;=15,INDEX($GO:$GO,$IY627+15),"")</f>
      </c>
      <c r="HF627">
        <f>IF($IZ627&gt;=16,INDEX($GO:$GO,$IY627+16),"")</f>
      </c>
      <c r="HG627">
        <f>IF($IZ627&gt;=17,INDEX($GO:$GO,$IY627+17),"")</f>
      </c>
      <c r="HH627">
        <f>IF($IZ627&gt;=18,INDEX($GO:$GO,$IY627+18),"")</f>
      </c>
      <c r="HI627">
        <f>IF($IZ627&gt;=19,INDEX($GO:$GO,$IY627+19),"")</f>
      </c>
      <c r="HJ627">
        <f>IF($IZ627&gt;=20,INDEX($GO:$GO,$IY627+20),"")</f>
      </c>
      <c r="HK627">
        <f>IF($IZ627&gt;=21,INDEX($GO:$GO,$IY627+21),"")</f>
      </c>
      <c r="HL627">
        <f>IF($IZ627&gt;=22,INDEX($GO:$GO,$IY627+22),"")</f>
      </c>
      <c r="HM627">
        <f>IF($IZ627&gt;=23,INDEX($GO:$GO,$IY627+23),"")</f>
      </c>
      <c r="HN627">
        <f>IF($IZ627&gt;=24,INDEX($GO:$GO,$IY627+24),"")</f>
      </c>
      <c r="HO627">
        <f>IF($IZ627&gt;=25,INDEX($GO:$GO,$IY627+25),"")</f>
      </c>
      <c r="HP627">
        <f>IF($IZ627&gt;=26,INDEX($GO:$GO,$IY627+26),"")</f>
      </c>
      <c r="HQ627">
        <f>IF($IZ627&gt;=27,INDEX($GO:$GO,$IY627+27),"")</f>
      </c>
      <c r="HR627">
        <f>IF($IZ627&gt;=28,INDEX($GO:$GO,$IY627+28),"")</f>
      </c>
      <c r="HS627">
        <f>IF($IZ627&gt;=29,INDEX($GO:$GO,$IY627+29),"")</f>
      </c>
      <c r="HT627">
        <f>IF($IZ627&gt;=30,INDEX($GO:$GO,$IY627+30),"")</f>
      </c>
      <c r="HU627">
        <f>IF($IZ627&gt;=31,INDEX($GO:$GO,$IY627+31),"")</f>
      </c>
      <c r="HV627">
        <f>IF($IZ627&gt;=32,INDEX($GO:$GO,$IY627+32),"")</f>
      </c>
      <c r="HW627">
        <f>IF($IZ627&gt;=33,INDEX($GO:$GO,$IY627+33),"")</f>
      </c>
      <c r="HX627">
        <f>IF($IZ627&gt;=34,INDEX($GO:$GO,$IY627+34),"")</f>
      </c>
      <c r="HY627">
        <f>IF($IZ627&gt;=35,INDEX($GO:$GO,$IY627+35),"")</f>
      </c>
      <c r="HZ627">
        <f>IF($IZ627&gt;=36,INDEX($GO:$GO,$IY627+36),"")</f>
      </c>
      <c r="IA627">
        <f>IF($IZ627&gt;=37,INDEX($GO:$GO,$IY627+37),"")</f>
      </c>
      <c r="IB627">
        <f>IF($IZ627&gt;=38,INDEX($GO:$GO,$IY627+38),"")</f>
      </c>
      <c r="IC627">
        <f>IF($IZ627&gt;=39,INDEX($GO:$GO,$IY627+39),"")</f>
      </c>
      <c r="ID627">
        <f>IF($IZ627&gt;=40,INDEX($GO:$GO,$IY627+40),"")</f>
      </c>
      <c r="IE627">
        <f>IF($IZ627&gt;=41,INDEX($GO:$GO,$IY627+41),"")</f>
      </c>
      <c r="IF627">
        <f>IF($IZ627&gt;=42,INDEX($GO:$GO,$IY627+42),"")</f>
      </c>
      <c r="IG627">
        <f>IF($IZ627&gt;=43,INDEX($GO:$GO,$IY627+43),"")</f>
      </c>
      <c r="IH627">
        <f>IF($IZ627&gt;=44,INDEX($GO:$GO,$IY627+44),"")</f>
      </c>
      <c r="II627">
        <f>IF($IZ627&gt;=45,INDEX($GO:$GO,$IY627+45),"")</f>
      </c>
      <c r="IJ627">
        <f>IF($IZ627&gt;=46,INDEX($GO:$GO,$IY627+46),"")</f>
      </c>
      <c r="IK627">
        <f>IF($IZ627&gt;=47,INDEX($GO:$GO,$IY627+47),"")</f>
      </c>
      <c r="IL627">
        <f>IF($IZ627&gt;=48,INDEX($GO:$GO,$IY627+48),"")</f>
      </c>
      <c r="IM627">
        <f>IF($IZ627&gt;=49,INDEX($GO:$GO,$IY627+49),"")</f>
      </c>
      <c r="IN627">
        <f>IF($IZ627&gt;=50,INDEX($GO:$GO,$IY627+50),"")</f>
      </c>
      <c r="IO627">
        <f>IF($IZ627&gt;=51,INDEX($GO:$GO,$IY627+51),"")</f>
      </c>
      <c r="IP627">
        <f>IF($IZ627&gt;=52,INDEX($GO:$GO,$IY627+52),"")</f>
      </c>
      <c r="IQ627">
        <f>IF($IZ627&gt;=53,INDEX($GO:$GO,$IY627+53),"")</f>
      </c>
      <c r="IR627">
        <f>IF($IZ627&gt;=54,INDEX($GO:$GO,$IY627+54),"")</f>
      </c>
      <c r="IS627">
        <f>IF($IZ627&gt;=55,INDEX($GO:$GO,$IY627+55),"")</f>
      </c>
      <c r="IT627">
        <f>IF($IZ627&gt;=56,INDEX($GO:$GO,$IY627+56),"")</f>
      </c>
      <c r="IU627">
        <f>IF($IZ627&gt;=57,INDEX($GO:$GO,$IY627+57),"")</f>
      </c>
      <c r="IV627">
        <f>IF($IZ627&gt;=58,INDEX($GO:$GO,$IY627+58),"")</f>
      </c>
      <c r="IW627">
        <f>IF($IZ627&gt;=59,INDEX($GO:$GO,$IY627+59),"")</f>
      </c>
      <c r="IX627">
        <f>IF($IZ627&gt;=60,INDEX($GO:$GO,$IY627+60),"")</f>
      </c>
      <c r="IY627">
        <f>IFERROR(MATCH($GN627,$GO$2:$GO$827,0)+1,0)</f>
      </c>
      <c r="IZ627">
        <f>IFERROR(INDEX($GP$2:$GP$827,MATCH($GN627,$GO$2:$GO$827,0)),0)</f>
      </c>
      <c r="JA627" t="s">
        <v>23</v>
      </c>
      <c r="JB627" t="s">
        <v>23</v>
      </c>
    </row>
    <row r="628" spans="1:262" x14ac:dyDescent="0.25">
      <c r="F628" s="1"/>
      <c r="G628" s="1"/>
      <c r="H628" s="1"/>
      <c r="I628" s="1"/>
      <c r="J628" s="1">
        <f>IFERROR(IF(FIND(" - ",$F628)&gt;0,MID($F628,FIND(" - ",$F628)+3,LEN($F628)),""),"")</f>
      </c>
      <c r="L628" s="1"/>
      <c r="N628" t="s">
        <v>23</v>
      </c>
      <c r="P628">
        <f>IF(OR($N628="",$O628=""),"",IFERROR($N628/$O628,0))</f>
      </c>
      <c r="Q628">
        <f>IF($N628="","",
IF($G628="","",
IF(ISNUMBER(SEARCH("exempt",LOWER($G628))),0,
$N628*(VALUE(SUBSTITUTE($G628,"%",""))/100))))</f>
      </c>
      <c r="W628">
        <f>IF($N628="","",
SUM($N628,$Q628,$U628,$R628,$T628)-
IF($V628="",0,VALUE($V628)))</f>
      </c>
      <c r="AE628" t="s">
        <v>1742</v>
      </c>
      <c r="AJ628" t="s">
        <v>1360</v>
      </c>
      <c r="AM628">
        <f>IFERROR(LEFT($F628,FIND(" - ",$F628)-1),$F628)</f>
      </c>
      <c r="AP628">
        <f>IF($CE628&gt;=1,INDEX($AN:$AN,$CD628+1),"")</f>
      </c>
      <c r="AQ628">
        <f>IF($CE628&gt;=2,INDEX($AN:$AN,$CD628+2),"")</f>
      </c>
      <c r="AR628">
        <f>IF($CE628&gt;=3,INDEX($AN:$AN,$CD628+3),"")</f>
      </c>
      <c r="AS628">
        <f>IF($CE628&gt;=4,INDEX($AN:$AN,$CD628+4),"")</f>
      </c>
      <c r="AT628">
        <f>IF($CE628&gt;=5,INDEX($AN:$AN,$CD628+5),"")</f>
      </c>
      <c r="AU628">
        <f>IF($CE628&gt;=6,INDEX($AN:$AN,$CD628+6),"")</f>
      </c>
      <c r="AV628">
        <f>IF($CE628&gt;=7,INDEX($AN:$AN,$CD628+7),"")</f>
      </c>
      <c r="AW628">
        <f>IF($CE628&gt;=8,INDEX($AN:$AN,$CD628+8),"")</f>
      </c>
      <c r="AX628">
        <f>IF($CE628&gt;=9,INDEX($AN:$AN,$CD628+9),"")</f>
      </c>
      <c r="AY628">
        <f>IF($CE628&gt;=10,INDEX($AN:$AN,$CD628+10),"")</f>
      </c>
      <c r="AZ628">
        <f>IF($CE628&gt;=11,INDEX($AN:$AN,$CD628+11),"")</f>
      </c>
      <c r="BA628">
        <f>IF($CE628&gt;=12,INDEX($AN:$AN,$CD628+12),"")</f>
      </c>
      <c r="BB628">
        <f>IF($CE628&gt;=13,INDEX($AN:$AN,$CD628+13),"")</f>
      </c>
      <c r="BC628">
        <f>IF($CE628&gt;=14,INDEX($AN:$AN,$CD628+14),"")</f>
      </c>
      <c r="BD628">
        <f>IF($CE628&gt;=15,INDEX($AN:$AN,$CD628+15),"")</f>
      </c>
      <c r="BE628">
        <f>IF($CE628&gt;=16,INDEX($AN:$AN,$CD628+16),"")</f>
      </c>
      <c r="BF628">
        <f>IF($CE628&gt;=17,INDEX($AN:$AN,$CD628+17),"")</f>
      </c>
      <c r="BG628">
        <f>IF($CE628&gt;=18,INDEX($AN:$AN,$CD628+18),"")</f>
      </c>
      <c r="BH628">
        <f>IF($CE628&gt;=19,INDEX($AN:$AN,$CD628+19),"")</f>
      </c>
      <c r="BI628">
        <f>IF($CE628&gt;=20,INDEX($AN:$AN,$CD628+20),"")</f>
      </c>
      <c r="BJ628">
        <f>IF($CE628&gt;=21,INDEX($AN:$AN,$CD628+21),"")</f>
      </c>
      <c r="BK628">
        <f>IF($CE628&gt;=22,INDEX($AN:$AN,$CD628+22),"")</f>
      </c>
      <c r="BL628">
        <f>IF($CE628&gt;=23,INDEX($AN:$AN,$CD628+23),"")</f>
      </c>
      <c r="BM628">
        <f>IF($CE628&gt;=24,INDEX($AN:$AN,$CD628+24),"")</f>
      </c>
      <c r="BN628">
        <f>IF($CE628&gt;=25,INDEX($AN:$AN,$CD628+25),"")</f>
      </c>
      <c r="BO628">
        <f>IF($CE628&gt;=26,INDEX($AN:$AN,$CD628+26),"")</f>
      </c>
      <c r="BP628">
        <f>IF($CE628&gt;=27,INDEX($AN:$AN,$CD628+27),"")</f>
      </c>
      <c r="BQ628">
        <f>IF($CE628&gt;=28,INDEX($AN:$AN,$CD628+28),"")</f>
      </c>
      <c r="BR628">
        <f>IF($CE628&gt;=29,INDEX($AN:$AN,$CD628+29),"")</f>
      </c>
      <c r="BS628">
        <f>IF($CE628&gt;=30,INDEX($AN:$AN,$CD628+30),"")</f>
      </c>
      <c r="BT628">
        <f>IF($CE628&gt;=31,INDEX($AN:$AN,$CD628+31),"")</f>
      </c>
      <c r="BU628">
        <f>IF($CE628&gt;=32,INDEX($AN:$AN,$CD628+32),"")</f>
      </c>
      <c r="BV628">
        <f>IF($CE628&gt;=33,INDEX($AN:$AN,$CD628+33),"")</f>
      </c>
      <c r="BW628">
        <f>IF($CE628&gt;=34,INDEX($AN:$AN,$CD628+34),"")</f>
      </c>
      <c r="BX628">
        <f>IF($CE628&gt;=35,INDEX($AN:$AN,$CD628+35),"")</f>
      </c>
      <c r="BY628">
        <f>IF($CE628&gt;=36,INDEX($AN:$AN,$CD628+36),"")</f>
      </c>
      <c r="BZ628">
        <f>IF($CE628&gt;=37,INDEX($AN:$AN,$CD628+37),"")</f>
      </c>
      <c r="CA628">
        <f>IF($CE628&gt;=38,INDEX($AN:$AN,$CD628+38),"")</f>
      </c>
      <c r="CB628">
        <f>IF($CE628&gt;=39,INDEX($AN:$AN,$CD628+39),"")</f>
      </c>
      <c r="CC628">
        <f>IF($CE628&gt;=40,INDEX($AN:$AN,$CD628+40),"")</f>
      </c>
      <c r="CD628">
        <f>IFERROR(MATCH($AM628,$AN$2:$AN$133,0)+1,0)</f>
      </c>
      <c r="CE628">
        <f>IFERROR(INDEX($AO$2:$AO$133,MATCH($AM628,$AN$2:$AN$133,0)),0)</f>
      </c>
      <c r="CF628">
        <f>IFERROR(LEFT($K628,FIND(" - ",$K628)-1),$K628)</f>
      </c>
      <c r="CG628" t="s">
        <v>1743</v>
      </c>
      <c r="CH628">
        <v>1</v>
      </c>
      <c r="CI628">
        <f>IF($DD628&gt;=1,INDEX($CG:$CG,$DC628+1),"")</f>
      </c>
      <c r="CJ628">
        <f>IF($DD628&gt;=2,INDEX($CG:$CG,$DC628+2),"")</f>
      </c>
      <c r="CK628">
        <f>IF($DD628&gt;=3,INDEX($CG:$CG,$DC628+3),"")</f>
      </c>
      <c r="CL628">
        <f>IF($DD628&gt;=4,INDEX($CG:$CG,$DC628+4),"")</f>
      </c>
      <c r="CM628">
        <f>IF($DD628&gt;=5,INDEX($CG:$CG,$DC628+5),"")</f>
      </c>
      <c r="CN628">
        <f>IF($DD628&gt;=6,INDEX($CG:$CG,$DC628+6),"")</f>
      </c>
      <c r="CO628">
        <f>IF($DD628&gt;=7,INDEX($CG:$CG,$DC628+7),"")</f>
      </c>
      <c r="CP628">
        <f>IF($DD628&gt;=8,INDEX($CG:$CG,$DC628+8),"")</f>
      </c>
      <c r="CQ628">
        <f>IF($DD628&gt;=9,INDEX($CG:$CG,$DC628+9),"")</f>
      </c>
      <c r="CR628">
        <f>IF($DD628&gt;=10,INDEX($CG:$CG,$DC628+10),"")</f>
      </c>
      <c r="CS628">
        <f>IF($DD628&gt;=11,INDEX($CG:$CG,$DC628+11),"")</f>
      </c>
      <c r="CT628">
        <f>IF($DD628&gt;=12,INDEX($CG:$CG,$DC628+12),"")</f>
      </c>
      <c r="CU628">
        <f>IF($DD628&gt;=13,INDEX($CG:$CG,$DC628+13),"")</f>
      </c>
      <c r="CV628">
        <f>IF($DD628&gt;=14,INDEX($CG:$CG,$DC628+14),"")</f>
      </c>
      <c r="CW628">
        <f>IF($DD628&gt;=15,INDEX($CG:$CG,$DC628+15),"")</f>
      </c>
      <c r="CX628">
        <f>IF($DD628&gt;=16,INDEX($CG:$CG,$DC628+16),"")</f>
      </c>
      <c r="CY628">
        <f>IF($DD628&gt;=17,INDEX($CG:$CG,$DC628+17),"")</f>
      </c>
      <c r="CZ628">
        <f>IF($DD628&gt;=18,INDEX($CG:$CG,$DC628+18),"")</f>
      </c>
      <c r="DA628">
        <f>IF($DD628&gt;=19,INDEX($CG:$CG,$DC628+19),"")</f>
      </c>
      <c r="DB628">
        <f>IF($DD628&gt;=20,INDEX($CG:$CG,$DC628+20),"")</f>
      </c>
      <c r="DC628">
        <f>IFERROR(MATCH($CF628,$CG$2:$CG$1558,0)+1,0)</f>
      </c>
      <c r="DD628">
        <f>IFERROR(INDEX($CH$2:$CH$1558,MATCH($CF628,$CG$2:$CG$1558,0)),0)</f>
      </c>
      <c r="DE628">
        <f>IFERROR(INDEX($AL:$AL,MATCH($G628,$AK:$AK,0))&amp;"","")</f>
      </c>
      <c r="DI628">
        <f>IF($GL628&gt;=1,INDEX($DF:$DF,$GK628+1),"")</f>
      </c>
      <c r="DJ628">
        <f>IF($GL628&gt;=2,INDEX($DF:$DF,$GK628+2),"")</f>
      </c>
      <c r="DK628">
        <f>IF($GL628&gt;=3,INDEX($DF:$DF,$GK628+3),"")</f>
      </c>
      <c r="DL628">
        <f>IF($GL628&gt;=4,INDEX($DF:$DF,$GK628+4),"")</f>
      </c>
      <c r="DM628">
        <f>IF($GL628&gt;=5,INDEX($DF:$DF,$GK628+5),"")</f>
      </c>
      <c r="DN628">
        <f>IF($GL628&gt;=6,INDEX($DF:$DF,$GK628+6),"")</f>
      </c>
      <c r="DO628">
        <f>IF($GL628&gt;=7,INDEX($DF:$DF,$GK628+7),"")</f>
      </c>
      <c r="DP628">
        <f>IF($GL628&gt;=8,INDEX($DF:$DF,$GK628+8),"")</f>
      </c>
      <c r="DQ628">
        <f>IF($GL628&gt;=9,INDEX($DF:$DF,$GK628+9),"")</f>
      </c>
      <c r="DR628">
        <f>IF($GL628&gt;=10,INDEX($DF:$DF,$GK628+10),"")</f>
      </c>
      <c r="DS628">
        <f>IF($GL628&gt;=11,INDEX($DF:$DF,$GK628+11),"")</f>
      </c>
      <c r="DT628">
        <f>IF($GL628&gt;=12,INDEX($DF:$DF,$GK628+12),"")</f>
      </c>
      <c r="DU628">
        <f>IF($GL628&gt;=13,INDEX($DF:$DF,$GK628+13),"")</f>
      </c>
      <c r="DV628">
        <f>IF($GL628&gt;=14,INDEX($DF:$DF,$GK628+14),"")</f>
      </c>
      <c r="DW628">
        <f>IF($GL628&gt;=15,INDEX($DF:$DF,$GK628+15),"")</f>
      </c>
      <c r="DX628">
        <f>IF($GL628&gt;=16,INDEX($DF:$DF,$GK628+16),"")</f>
      </c>
      <c r="DY628">
        <f>IF($GL628&gt;=17,INDEX($DF:$DF,$GK628+17),"")</f>
      </c>
      <c r="DZ628">
        <f>IF($GL628&gt;=18,INDEX($DF:$DF,$GK628+18),"")</f>
      </c>
      <c r="EA628">
        <f>IF($GL628&gt;=19,INDEX($DF:$DF,$GK628+19),"")</f>
      </c>
      <c r="EB628">
        <f>IF($GL628&gt;=20,INDEX($DF:$DF,$GK628+20),"")</f>
      </c>
      <c r="EC628">
        <f>IF($GL628&gt;=21,INDEX($DF:$DF,$GK628+21),"")</f>
      </c>
      <c r="ED628">
        <f>IF($GL628&gt;=22,INDEX($DF:$DF,$GK628+22),"")</f>
      </c>
      <c r="EE628">
        <f>IF($GL628&gt;=23,INDEX($DF:$DF,$GK628+23),"")</f>
      </c>
      <c r="EF628">
        <f>IF($GL628&gt;=24,INDEX($DF:$DF,$GK628+24),"")</f>
      </c>
      <c r="EG628">
        <f>IF($GL628&gt;=25,INDEX($DF:$DF,$GK628+25),"")</f>
      </c>
      <c r="EH628">
        <f>IF($GL628&gt;=26,INDEX($DF:$DF,$GK628+26),"")</f>
      </c>
      <c r="EI628">
        <f>IF($GL628&gt;=27,INDEX($DF:$DF,$GK628+27),"")</f>
      </c>
      <c r="EJ628">
        <f>IF($GL628&gt;=28,INDEX($DF:$DF,$GK628+28),"")</f>
      </c>
      <c r="EK628">
        <f>IF($GL628&gt;=29,INDEX($DF:$DF,$GK628+29),"")</f>
      </c>
      <c r="EL628">
        <f>IF($GL628&gt;=30,INDEX($DF:$DF,$GK628+30),"")</f>
      </c>
      <c r="EM628">
        <f>IF($GL628&gt;=31,INDEX($DF:$DF,$GK628+31),"")</f>
      </c>
      <c r="EN628">
        <f>IF($GL628&gt;=32,INDEX($DF:$DF,$GK628+32),"")</f>
      </c>
      <c r="EO628">
        <f>IF($GL628&gt;=33,INDEX($DF:$DF,$GK628+33),"")</f>
      </c>
      <c r="EP628">
        <f>IF($GL628&gt;=34,INDEX($DF:$DF,$GK628+34),"")</f>
      </c>
      <c r="EQ628">
        <f>IF($GL628&gt;=35,INDEX($DF:$DF,$GK628+35),"")</f>
      </c>
      <c r="ER628">
        <f>IF($GL628&gt;=36,INDEX($DF:$DF,$GK628+36),"")</f>
      </c>
      <c r="ES628">
        <f>IF($GL628&gt;=37,INDEX($DF:$DF,$GK628+37),"")</f>
      </c>
      <c r="ET628">
        <f>IF($GL628&gt;=38,INDEX($DF:$DF,$GK628+38),"")</f>
      </c>
      <c r="EU628">
        <f>IF($GL628&gt;=39,INDEX($DF:$DF,$GK628+39),"")</f>
      </c>
      <c r="EV628">
        <f>IF($GL628&gt;=40,INDEX($DF:$DF,$GK628+40),"")</f>
      </c>
      <c r="EW628">
        <f>IF($GL628&gt;=1,INDEX($DG:$DG,$GK628+1),"")</f>
      </c>
      <c r="EX628">
        <f>IF($GL628&gt;=2,INDEX($DG:$DG,$GK628+2),"")</f>
      </c>
      <c r="EY628">
        <f>IF($GL628&gt;=3,INDEX($DG:$DG,$GK628+3),"")</f>
      </c>
      <c r="EZ628">
        <f>IF($GL628&gt;=4,INDEX($DG:$DG,$GK628+4),"")</f>
      </c>
      <c r="FA628">
        <f>IF($GL628&gt;=5,INDEX($DG:$DG,$GK628+5),"")</f>
      </c>
      <c r="FB628">
        <f>IF($GL628&gt;=6,INDEX($DG:$DG,$GK628+6),"")</f>
      </c>
      <c r="FC628">
        <f>IF($GL628&gt;=7,INDEX($DG:$DG,$GK628+7),"")</f>
      </c>
      <c r="FD628">
        <f>IF($GL628&gt;=8,INDEX($DG:$DG,$GK628+8),"")</f>
      </c>
      <c r="FE628">
        <f>IF($GL628&gt;=9,INDEX($DG:$DG,$GK628+9),"")</f>
      </c>
      <c r="FF628">
        <f>IF($GL628&gt;=10,INDEX($DG:$DG,$GK628+10),"")</f>
      </c>
      <c r="FG628">
        <f>IF($GL628&gt;=11,INDEX($DG:$DG,$GK628+11),"")</f>
      </c>
      <c r="FH628">
        <f>IF($GL628&gt;=12,INDEX($DG:$DG,$GK628+12),"")</f>
      </c>
      <c r="FI628">
        <f>IF($GL628&gt;=13,INDEX($DG:$DG,$GK628+13),"")</f>
      </c>
      <c r="FJ628">
        <f>IF($GL628&gt;=14,INDEX($DG:$DG,$GK628+14),"")</f>
      </c>
      <c r="FK628">
        <f>IF($GL628&gt;=15,INDEX($DG:$DG,$GK628+15),"")</f>
      </c>
      <c r="FL628">
        <f>IF($GL628&gt;=16,INDEX($DG:$DG,$GK628+16),"")</f>
      </c>
      <c r="FM628">
        <f>IF($GL628&gt;=17,INDEX($DG:$DG,$GK628+17),"")</f>
      </c>
      <c r="FN628">
        <f>IF($GL628&gt;=18,INDEX($DG:$DG,$GK628+18),"")</f>
      </c>
      <c r="FO628">
        <f>IF($GL628&gt;=19,INDEX($DG:$DG,$GK628+19),"")</f>
      </c>
      <c r="FP628">
        <f>IF($GL628&gt;=20,INDEX($DG:$DG,$GK628+20),"")</f>
      </c>
      <c r="FQ628">
        <f>IF($GL628&gt;=21,INDEX($DG:$DG,$GK628+21),"")</f>
      </c>
      <c r="FR628">
        <f>IF($GL628&gt;=22,INDEX($DG:$DG,$GK628+22),"")</f>
      </c>
      <c r="FS628">
        <f>IF($GL628&gt;=23,INDEX($DG:$DG,$GK628+23),"")</f>
      </c>
      <c r="FT628">
        <f>IF($GL628&gt;=24,INDEX($DG:$DG,$GK628+24),"")</f>
      </c>
      <c r="FU628">
        <f>IF($GL628&gt;=25,INDEX($DG:$DG,$GK628+25),"")</f>
      </c>
      <c r="FV628">
        <f>IF($GL628&gt;=26,INDEX($DG:$DG,$GK628+26),"")</f>
      </c>
      <c r="FW628">
        <f>IF($GL628&gt;=27,INDEX($DG:$DG,$GK628+27),"")</f>
      </c>
      <c r="FX628">
        <f>IF($GL628&gt;=28,INDEX($DG:$DG,$GK628+28),"")</f>
      </c>
      <c r="FY628">
        <f>IF($GL628&gt;=29,INDEX($DG:$DG,$GK628+29),"")</f>
      </c>
      <c r="FZ628">
        <f>IF($GL628&gt;=30,INDEX($DG:$DG,$GK628+30),"")</f>
      </c>
      <c r="GA628">
        <f>IF($GL628&gt;=31,INDEX($DG:$DG,$GK628+31),"")</f>
      </c>
      <c r="GB628">
        <f>IF($GL628&gt;=32,INDEX($DG:$DG,$GK628+32),"")</f>
      </c>
      <c r="GC628">
        <f>IF($GL628&gt;=33,INDEX($DG:$DG,$GK628+33),"")</f>
      </c>
      <c r="GD628">
        <f>IF($GL628&gt;=34,INDEX($DG:$DG,$GK628+34),"")</f>
      </c>
      <c r="GE628">
        <f>IF($GL628&gt;=35,INDEX($DG:$DG,$GK628+35),"")</f>
      </c>
      <c r="GF628">
        <f>IF($GL628&gt;=36,INDEX($DG:$DG,$GK628+36),"")</f>
      </c>
      <c r="GG628">
        <f>IF($GL628&gt;=37,INDEX($DG:$DG,$GK628+37),"")</f>
      </c>
      <c r="GH628">
        <f>IF($GL628&gt;=38,INDEX($DG:$DG,$GK628+38),"")</f>
      </c>
      <c r="GI628">
        <f>IF($GL628&gt;=39,INDEX($DG:$DG,$GK628+39),"")</f>
      </c>
      <c r="GJ628">
        <f>IF($GL628&gt;=40,INDEX($DG:$DG,$GK628+40),"")</f>
      </c>
      <c r="GK628">
        <f>IFERROR(MATCH($DE628,$DF$2:$DF$166,0)+1,0)</f>
      </c>
      <c r="GL628">
        <f>IFERROR(INDEX($DH$2:$DH$166,MATCH($DE628,$DF$2:$DF$166,0)),0)</f>
      </c>
      <c r="GM628">
        <f>IFERROR(MATCH($H628,$DI$628:$EV$628,0),0)</f>
      </c>
      <c r="GN628">
        <f>IF($GM628&gt;0,INDEX($EW$628:$GJ$628,$GM628),"")</f>
      </c>
      <c r="GO628" t="s">
        <v>1695</v>
      </c>
      <c r="GQ628">
        <f>IF($IZ628&gt;=1,INDEX($GO:$GO,$IY628+1),"")</f>
      </c>
      <c r="GR628">
        <f>IF($IZ628&gt;=2,INDEX($GO:$GO,$IY628+2),"")</f>
      </c>
      <c r="GS628">
        <f>IF($IZ628&gt;=3,INDEX($GO:$GO,$IY628+3),"")</f>
      </c>
      <c r="GT628">
        <f>IF($IZ628&gt;=4,INDEX($GO:$GO,$IY628+4),"")</f>
      </c>
      <c r="GU628">
        <f>IF($IZ628&gt;=5,INDEX($GO:$GO,$IY628+5),"")</f>
      </c>
      <c r="GV628">
        <f>IF($IZ628&gt;=6,INDEX($GO:$GO,$IY628+6),"")</f>
      </c>
      <c r="GW628">
        <f>IF($IZ628&gt;=7,INDEX($GO:$GO,$IY628+7),"")</f>
      </c>
      <c r="GX628">
        <f>IF($IZ628&gt;=8,INDEX($GO:$GO,$IY628+8),"")</f>
      </c>
      <c r="GY628">
        <f>IF($IZ628&gt;=9,INDEX($GO:$GO,$IY628+9),"")</f>
      </c>
      <c r="GZ628">
        <f>IF($IZ628&gt;=10,INDEX($GO:$GO,$IY628+10),"")</f>
      </c>
      <c r="HA628">
        <f>IF($IZ628&gt;=11,INDEX($GO:$GO,$IY628+11),"")</f>
      </c>
      <c r="HB628">
        <f>IF($IZ628&gt;=12,INDEX($GO:$GO,$IY628+12),"")</f>
      </c>
      <c r="HC628">
        <f>IF($IZ628&gt;=13,INDEX($GO:$GO,$IY628+13),"")</f>
      </c>
      <c r="HD628">
        <f>IF($IZ628&gt;=14,INDEX($GO:$GO,$IY628+14),"")</f>
      </c>
      <c r="HE628">
        <f>IF($IZ628&gt;=15,INDEX($GO:$GO,$IY628+15),"")</f>
      </c>
      <c r="HF628">
        <f>IF($IZ628&gt;=16,INDEX($GO:$GO,$IY628+16),"")</f>
      </c>
      <c r="HG628">
        <f>IF($IZ628&gt;=17,INDEX($GO:$GO,$IY628+17),"")</f>
      </c>
      <c r="HH628">
        <f>IF($IZ628&gt;=18,INDEX($GO:$GO,$IY628+18),"")</f>
      </c>
      <c r="HI628">
        <f>IF($IZ628&gt;=19,INDEX($GO:$GO,$IY628+19),"")</f>
      </c>
      <c r="HJ628">
        <f>IF($IZ628&gt;=20,INDEX($GO:$GO,$IY628+20),"")</f>
      </c>
      <c r="HK628">
        <f>IF($IZ628&gt;=21,INDEX($GO:$GO,$IY628+21),"")</f>
      </c>
      <c r="HL628">
        <f>IF($IZ628&gt;=22,INDEX($GO:$GO,$IY628+22),"")</f>
      </c>
      <c r="HM628">
        <f>IF($IZ628&gt;=23,INDEX($GO:$GO,$IY628+23),"")</f>
      </c>
      <c r="HN628">
        <f>IF($IZ628&gt;=24,INDEX($GO:$GO,$IY628+24),"")</f>
      </c>
      <c r="HO628">
        <f>IF($IZ628&gt;=25,INDEX($GO:$GO,$IY628+25),"")</f>
      </c>
      <c r="HP628">
        <f>IF($IZ628&gt;=26,INDEX($GO:$GO,$IY628+26),"")</f>
      </c>
      <c r="HQ628">
        <f>IF($IZ628&gt;=27,INDEX($GO:$GO,$IY628+27),"")</f>
      </c>
      <c r="HR628">
        <f>IF($IZ628&gt;=28,INDEX($GO:$GO,$IY628+28),"")</f>
      </c>
      <c r="HS628">
        <f>IF($IZ628&gt;=29,INDEX($GO:$GO,$IY628+29),"")</f>
      </c>
      <c r="HT628">
        <f>IF($IZ628&gt;=30,INDEX($GO:$GO,$IY628+30),"")</f>
      </c>
      <c r="HU628">
        <f>IF($IZ628&gt;=31,INDEX($GO:$GO,$IY628+31),"")</f>
      </c>
      <c r="HV628">
        <f>IF($IZ628&gt;=32,INDEX($GO:$GO,$IY628+32),"")</f>
      </c>
      <c r="HW628">
        <f>IF($IZ628&gt;=33,INDEX($GO:$GO,$IY628+33),"")</f>
      </c>
      <c r="HX628">
        <f>IF($IZ628&gt;=34,INDEX($GO:$GO,$IY628+34),"")</f>
      </c>
      <c r="HY628">
        <f>IF($IZ628&gt;=35,INDEX($GO:$GO,$IY628+35),"")</f>
      </c>
      <c r="HZ628">
        <f>IF($IZ628&gt;=36,INDEX($GO:$GO,$IY628+36),"")</f>
      </c>
      <c r="IA628">
        <f>IF($IZ628&gt;=37,INDEX($GO:$GO,$IY628+37),"")</f>
      </c>
      <c r="IB628">
        <f>IF($IZ628&gt;=38,INDEX($GO:$GO,$IY628+38),"")</f>
      </c>
      <c r="IC628">
        <f>IF($IZ628&gt;=39,INDEX($GO:$GO,$IY628+39),"")</f>
      </c>
      <c r="ID628">
        <f>IF($IZ628&gt;=40,INDEX($GO:$GO,$IY628+40),"")</f>
      </c>
      <c r="IE628">
        <f>IF($IZ628&gt;=41,INDEX($GO:$GO,$IY628+41),"")</f>
      </c>
      <c r="IF628">
        <f>IF($IZ628&gt;=42,INDEX($GO:$GO,$IY628+42),"")</f>
      </c>
      <c r="IG628">
        <f>IF($IZ628&gt;=43,INDEX($GO:$GO,$IY628+43),"")</f>
      </c>
      <c r="IH628">
        <f>IF($IZ628&gt;=44,INDEX($GO:$GO,$IY628+44),"")</f>
      </c>
      <c r="II628">
        <f>IF($IZ628&gt;=45,INDEX($GO:$GO,$IY628+45),"")</f>
      </c>
      <c r="IJ628">
        <f>IF($IZ628&gt;=46,INDEX($GO:$GO,$IY628+46),"")</f>
      </c>
      <c r="IK628">
        <f>IF($IZ628&gt;=47,INDEX($GO:$GO,$IY628+47),"")</f>
      </c>
      <c r="IL628">
        <f>IF($IZ628&gt;=48,INDEX($GO:$GO,$IY628+48),"")</f>
      </c>
      <c r="IM628">
        <f>IF($IZ628&gt;=49,INDEX($GO:$GO,$IY628+49),"")</f>
      </c>
      <c r="IN628">
        <f>IF($IZ628&gt;=50,INDEX($GO:$GO,$IY628+50),"")</f>
      </c>
      <c r="IO628">
        <f>IF($IZ628&gt;=51,INDEX($GO:$GO,$IY628+51),"")</f>
      </c>
      <c r="IP628">
        <f>IF($IZ628&gt;=52,INDEX($GO:$GO,$IY628+52),"")</f>
      </c>
      <c r="IQ628">
        <f>IF($IZ628&gt;=53,INDEX($GO:$GO,$IY628+53),"")</f>
      </c>
      <c r="IR628">
        <f>IF($IZ628&gt;=54,INDEX($GO:$GO,$IY628+54),"")</f>
      </c>
      <c r="IS628">
        <f>IF($IZ628&gt;=55,INDEX($GO:$GO,$IY628+55),"")</f>
      </c>
      <c r="IT628">
        <f>IF($IZ628&gt;=56,INDEX($GO:$GO,$IY628+56),"")</f>
      </c>
      <c r="IU628">
        <f>IF($IZ628&gt;=57,INDEX($GO:$GO,$IY628+57),"")</f>
      </c>
      <c r="IV628">
        <f>IF($IZ628&gt;=58,INDEX($GO:$GO,$IY628+58),"")</f>
      </c>
      <c r="IW628">
        <f>IF($IZ628&gt;=59,INDEX($GO:$GO,$IY628+59),"")</f>
      </c>
      <c r="IX628">
        <f>IF($IZ628&gt;=60,INDEX($GO:$GO,$IY628+60),"")</f>
      </c>
      <c r="IY628">
        <f>IFERROR(MATCH($GN628,$GO$2:$GO$827,0)+1,0)</f>
      </c>
      <c r="IZ628">
        <f>IFERROR(INDEX($GP$2:$GP$827,MATCH($GN628,$GO$2:$GO$827,0)),0)</f>
      </c>
      <c r="JA628" t="s">
        <v>23</v>
      </c>
      <c r="JB628" t="s">
        <v>23</v>
      </c>
    </row>
    <row r="629" spans="1:262" x14ac:dyDescent="0.25">
      <c r="F629" s="1"/>
      <c r="G629" s="1"/>
      <c r="H629" s="1"/>
      <c r="I629" s="1"/>
      <c r="J629" s="1">
        <f>IFERROR(IF(FIND(" - ",$F629)&gt;0,MID($F629,FIND(" - ",$F629)+3,LEN($F629)),""),"")</f>
      </c>
      <c r="L629" s="1"/>
      <c r="N629" t="s">
        <v>23</v>
      </c>
      <c r="P629">
        <f>IF(OR($N629="",$O629=""),"",IFERROR($N629/$O629,0))</f>
      </c>
      <c r="Q629">
        <f>IF($N629="","",
IF($G629="","",
IF(ISNUMBER(SEARCH("exempt",LOWER($G629))),0,
$N629*(VALUE(SUBSTITUTE($G629,"%",""))/100))))</f>
      </c>
      <c r="W629">
        <f>IF($N629="","",
SUM($N629,$Q629,$U629,$R629,$T629)-
IF($V629="",0,VALUE($V629)))</f>
      </c>
      <c r="AE629" t="s">
        <v>1744</v>
      </c>
      <c r="AJ629" t="s">
        <v>1745</v>
      </c>
      <c r="AM629">
        <f>IFERROR(LEFT($F629,FIND(" - ",$F629)-1),$F629)</f>
      </c>
      <c r="AP629">
        <f>IF($CE629&gt;=1,INDEX($AN:$AN,$CD629+1),"")</f>
      </c>
      <c r="AQ629">
        <f>IF($CE629&gt;=2,INDEX($AN:$AN,$CD629+2),"")</f>
      </c>
      <c r="AR629">
        <f>IF($CE629&gt;=3,INDEX($AN:$AN,$CD629+3),"")</f>
      </c>
      <c r="AS629">
        <f>IF($CE629&gt;=4,INDEX($AN:$AN,$CD629+4),"")</f>
      </c>
      <c r="AT629">
        <f>IF($CE629&gt;=5,INDEX($AN:$AN,$CD629+5),"")</f>
      </c>
      <c r="AU629">
        <f>IF($CE629&gt;=6,INDEX($AN:$AN,$CD629+6),"")</f>
      </c>
      <c r="AV629">
        <f>IF($CE629&gt;=7,INDEX($AN:$AN,$CD629+7),"")</f>
      </c>
      <c r="AW629">
        <f>IF($CE629&gt;=8,INDEX($AN:$AN,$CD629+8),"")</f>
      </c>
      <c r="AX629">
        <f>IF($CE629&gt;=9,INDEX($AN:$AN,$CD629+9),"")</f>
      </c>
      <c r="AY629">
        <f>IF($CE629&gt;=10,INDEX($AN:$AN,$CD629+10),"")</f>
      </c>
      <c r="AZ629">
        <f>IF($CE629&gt;=11,INDEX($AN:$AN,$CD629+11),"")</f>
      </c>
      <c r="BA629">
        <f>IF($CE629&gt;=12,INDEX($AN:$AN,$CD629+12),"")</f>
      </c>
      <c r="BB629">
        <f>IF($CE629&gt;=13,INDEX($AN:$AN,$CD629+13),"")</f>
      </c>
      <c r="BC629">
        <f>IF($CE629&gt;=14,INDEX($AN:$AN,$CD629+14),"")</f>
      </c>
      <c r="BD629">
        <f>IF($CE629&gt;=15,INDEX($AN:$AN,$CD629+15),"")</f>
      </c>
      <c r="BE629">
        <f>IF($CE629&gt;=16,INDEX($AN:$AN,$CD629+16),"")</f>
      </c>
      <c r="BF629">
        <f>IF($CE629&gt;=17,INDEX($AN:$AN,$CD629+17),"")</f>
      </c>
      <c r="BG629">
        <f>IF($CE629&gt;=18,INDEX($AN:$AN,$CD629+18),"")</f>
      </c>
      <c r="BH629">
        <f>IF($CE629&gt;=19,INDEX($AN:$AN,$CD629+19),"")</f>
      </c>
      <c r="BI629">
        <f>IF($CE629&gt;=20,INDEX($AN:$AN,$CD629+20),"")</f>
      </c>
      <c r="BJ629">
        <f>IF($CE629&gt;=21,INDEX($AN:$AN,$CD629+21),"")</f>
      </c>
      <c r="BK629">
        <f>IF($CE629&gt;=22,INDEX($AN:$AN,$CD629+22),"")</f>
      </c>
      <c r="BL629">
        <f>IF($CE629&gt;=23,INDEX($AN:$AN,$CD629+23),"")</f>
      </c>
      <c r="BM629">
        <f>IF($CE629&gt;=24,INDEX($AN:$AN,$CD629+24),"")</f>
      </c>
      <c r="BN629">
        <f>IF($CE629&gt;=25,INDEX($AN:$AN,$CD629+25),"")</f>
      </c>
      <c r="BO629">
        <f>IF($CE629&gt;=26,INDEX($AN:$AN,$CD629+26),"")</f>
      </c>
      <c r="BP629">
        <f>IF($CE629&gt;=27,INDEX($AN:$AN,$CD629+27),"")</f>
      </c>
      <c r="BQ629">
        <f>IF($CE629&gt;=28,INDEX($AN:$AN,$CD629+28),"")</f>
      </c>
      <c r="BR629">
        <f>IF($CE629&gt;=29,INDEX($AN:$AN,$CD629+29),"")</f>
      </c>
      <c r="BS629">
        <f>IF($CE629&gt;=30,INDEX($AN:$AN,$CD629+30),"")</f>
      </c>
      <c r="BT629">
        <f>IF($CE629&gt;=31,INDEX($AN:$AN,$CD629+31),"")</f>
      </c>
      <c r="BU629">
        <f>IF($CE629&gt;=32,INDEX($AN:$AN,$CD629+32),"")</f>
      </c>
      <c r="BV629">
        <f>IF($CE629&gt;=33,INDEX($AN:$AN,$CD629+33),"")</f>
      </c>
      <c r="BW629">
        <f>IF($CE629&gt;=34,INDEX($AN:$AN,$CD629+34),"")</f>
      </c>
      <c r="BX629">
        <f>IF($CE629&gt;=35,INDEX($AN:$AN,$CD629+35),"")</f>
      </c>
      <c r="BY629">
        <f>IF($CE629&gt;=36,INDEX($AN:$AN,$CD629+36),"")</f>
      </c>
      <c r="BZ629">
        <f>IF($CE629&gt;=37,INDEX($AN:$AN,$CD629+37),"")</f>
      </c>
      <c r="CA629">
        <f>IF($CE629&gt;=38,INDEX($AN:$AN,$CD629+38),"")</f>
      </c>
      <c r="CB629">
        <f>IF($CE629&gt;=39,INDEX($AN:$AN,$CD629+39),"")</f>
      </c>
      <c r="CC629">
        <f>IF($CE629&gt;=40,INDEX($AN:$AN,$CD629+40),"")</f>
      </c>
      <c r="CD629">
        <f>IFERROR(MATCH($AM629,$AN$2:$AN$133,0)+1,0)</f>
      </c>
      <c r="CE629">
        <f>IFERROR(INDEX($AO$2:$AO$133,MATCH($AM629,$AN$2:$AN$133,0)),0)</f>
      </c>
      <c r="CF629">
        <f>IFERROR(LEFT($K629,FIND(" - ",$K629)-1),$K629)</f>
      </c>
      <c r="CG629" t="s">
        <v>108</v>
      </c>
      <c r="CI629">
        <f>IF($DD629&gt;=1,INDEX($CG:$CG,$DC629+1),"")</f>
      </c>
      <c r="CJ629">
        <f>IF($DD629&gt;=2,INDEX($CG:$CG,$DC629+2),"")</f>
      </c>
      <c r="CK629">
        <f>IF($DD629&gt;=3,INDEX($CG:$CG,$DC629+3),"")</f>
      </c>
      <c r="CL629">
        <f>IF($DD629&gt;=4,INDEX($CG:$CG,$DC629+4),"")</f>
      </c>
      <c r="CM629">
        <f>IF($DD629&gt;=5,INDEX($CG:$CG,$DC629+5),"")</f>
      </c>
      <c r="CN629">
        <f>IF($DD629&gt;=6,INDEX($CG:$CG,$DC629+6),"")</f>
      </c>
      <c r="CO629">
        <f>IF($DD629&gt;=7,INDEX($CG:$CG,$DC629+7),"")</f>
      </c>
      <c r="CP629">
        <f>IF($DD629&gt;=8,INDEX($CG:$CG,$DC629+8),"")</f>
      </c>
      <c r="CQ629">
        <f>IF($DD629&gt;=9,INDEX($CG:$CG,$DC629+9),"")</f>
      </c>
      <c r="CR629">
        <f>IF($DD629&gt;=10,INDEX($CG:$CG,$DC629+10),"")</f>
      </c>
      <c r="CS629">
        <f>IF($DD629&gt;=11,INDEX($CG:$CG,$DC629+11),"")</f>
      </c>
      <c r="CT629">
        <f>IF($DD629&gt;=12,INDEX($CG:$CG,$DC629+12),"")</f>
      </c>
      <c r="CU629">
        <f>IF($DD629&gt;=13,INDEX($CG:$CG,$DC629+13),"")</f>
      </c>
      <c r="CV629">
        <f>IF($DD629&gt;=14,INDEX($CG:$CG,$DC629+14),"")</f>
      </c>
      <c r="CW629">
        <f>IF($DD629&gt;=15,INDEX($CG:$CG,$DC629+15),"")</f>
      </c>
      <c r="CX629">
        <f>IF($DD629&gt;=16,INDEX($CG:$CG,$DC629+16),"")</f>
      </c>
      <c r="CY629">
        <f>IF($DD629&gt;=17,INDEX($CG:$CG,$DC629+17),"")</f>
      </c>
      <c r="CZ629">
        <f>IF($DD629&gt;=18,INDEX($CG:$CG,$DC629+18),"")</f>
      </c>
      <c r="DA629">
        <f>IF($DD629&gt;=19,INDEX($CG:$CG,$DC629+19),"")</f>
      </c>
      <c r="DB629">
        <f>IF($DD629&gt;=20,INDEX($CG:$CG,$DC629+20),"")</f>
      </c>
      <c r="DC629">
        <f>IFERROR(MATCH($CF629,$CG$2:$CG$1558,0)+1,0)</f>
      </c>
      <c r="DD629">
        <f>IFERROR(INDEX($CH$2:$CH$1558,MATCH($CF629,$CG$2:$CG$1558,0)),0)</f>
      </c>
      <c r="DE629">
        <f>IFERROR(INDEX($AL:$AL,MATCH($G629,$AK:$AK,0))&amp;"","")</f>
      </c>
      <c r="DI629">
        <f>IF($GL629&gt;=1,INDEX($DF:$DF,$GK629+1),"")</f>
      </c>
      <c r="DJ629">
        <f>IF($GL629&gt;=2,INDEX($DF:$DF,$GK629+2),"")</f>
      </c>
      <c r="DK629">
        <f>IF($GL629&gt;=3,INDEX($DF:$DF,$GK629+3),"")</f>
      </c>
      <c r="DL629">
        <f>IF($GL629&gt;=4,INDEX($DF:$DF,$GK629+4),"")</f>
      </c>
      <c r="DM629">
        <f>IF($GL629&gt;=5,INDEX($DF:$DF,$GK629+5),"")</f>
      </c>
      <c r="DN629">
        <f>IF($GL629&gt;=6,INDEX($DF:$DF,$GK629+6),"")</f>
      </c>
      <c r="DO629">
        <f>IF($GL629&gt;=7,INDEX($DF:$DF,$GK629+7),"")</f>
      </c>
      <c r="DP629">
        <f>IF($GL629&gt;=8,INDEX($DF:$DF,$GK629+8),"")</f>
      </c>
      <c r="DQ629">
        <f>IF($GL629&gt;=9,INDEX($DF:$DF,$GK629+9),"")</f>
      </c>
      <c r="DR629">
        <f>IF($GL629&gt;=10,INDEX($DF:$DF,$GK629+10),"")</f>
      </c>
      <c r="DS629">
        <f>IF($GL629&gt;=11,INDEX($DF:$DF,$GK629+11),"")</f>
      </c>
      <c r="DT629">
        <f>IF($GL629&gt;=12,INDEX($DF:$DF,$GK629+12),"")</f>
      </c>
      <c r="DU629">
        <f>IF($GL629&gt;=13,INDEX($DF:$DF,$GK629+13),"")</f>
      </c>
      <c r="DV629">
        <f>IF($GL629&gt;=14,INDEX($DF:$DF,$GK629+14),"")</f>
      </c>
      <c r="DW629">
        <f>IF($GL629&gt;=15,INDEX($DF:$DF,$GK629+15),"")</f>
      </c>
      <c r="DX629">
        <f>IF($GL629&gt;=16,INDEX($DF:$DF,$GK629+16),"")</f>
      </c>
      <c r="DY629">
        <f>IF($GL629&gt;=17,INDEX($DF:$DF,$GK629+17),"")</f>
      </c>
      <c r="DZ629">
        <f>IF($GL629&gt;=18,INDEX($DF:$DF,$GK629+18),"")</f>
      </c>
      <c r="EA629">
        <f>IF($GL629&gt;=19,INDEX($DF:$DF,$GK629+19),"")</f>
      </c>
      <c r="EB629">
        <f>IF($GL629&gt;=20,INDEX($DF:$DF,$GK629+20),"")</f>
      </c>
      <c r="EC629">
        <f>IF($GL629&gt;=21,INDEX($DF:$DF,$GK629+21),"")</f>
      </c>
      <c r="ED629">
        <f>IF($GL629&gt;=22,INDEX($DF:$DF,$GK629+22),"")</f>
      </c>
      <c r="EE629">
        <f>IF($GL629&gt;=23,INDEX($DF:$DF,$GK629+23),"")</f>
      </c>
      <c r="EF629">
        <f>IF($GL629&gt;=24,INDEX($DF:$DF,$GK629+24),"")</f>
      </c>
      <c r="EG629">
        <f>IF($GL629&gt;=25,INDEX($DF:$DF,$GK629+25),"")</f>
      </c>
      <c r="EH629">
        <f>IF($GL629&gt;=26,INDEX($DF:$DF,$GK629+26),"")</f>
      </c>
      <c r="EI629">
        <f>IF($GL629&gt;=27,INDEX($DF:$DF,$GK629+27),"")</f>
      </c>
      <c r="EJ629">
        <f>IF($GL629&gt;=28,INDEX($DF:$DF,$GK629+28),"")</f>
      </c>
      <c r="EK629">
        <f>IF($GL629&gt;=29,INDEX($DF:$DF,$GK629+29),"")</f>
      </c>
      <c r="EL629">
        <f>IF($GL629&gt;=30,INDEX($DF:$DF,$GK629+30),"")</f>
      </c>
      <c r="EM629">
        <f>IF($GL629&gt;=31,INDEX($DF:$DF,$GK629+31),"")</f>
      </c>
      <c r="EN629">
        <f>IF($GL629&gt;=32,INDEX($DF:$DF,$GK629+32),"")</f>
      </c>
      <c r="EO629">
        <f>IF($GL629&gt;=33,INDEX($DF:$DF,$GK629+33),"")</f>
      </c>
      <c r="EP629">
        <f>IF($GL629&gt;=34,INDEX($DF:$DF,$GK629+34),"")</f>
      </c>
      <c r="EQ629">
        <f>IF($GL629&gt;=35,INDEX($DF:$DF,$GK629+35),"")</f>
      </c>
      <c r="ER629">
        <f>IF($GL629&gt;=36,INDEX($DF:$DF,$GK629+36),"")</f>
      </c>
      <c r="ES629">
        <f>IF($GL629&gt;=37,INDEX($DF:$DF,$GK629+37),"")</f>
      </c>
      <c r="ET629">
        <f>IF($GL629&gt;=38,INDEX($DF:$DF,$GK629+38),"")</f>
      </c>
      <c r="EU629">
        <f>IF($GL629&gt;=39,INDEX($DF:$DF,$GK629+39),"")</f>
      </c>
      <c r="EV629">
        <f>IF($GL629&gt;=40,INDEX($DF:$DF,$GK629+40),"")</f>
      </c>
      <c r="EW629">
        <f>IF($GL629&gt;=1,INDEX($DG:$DG,$GK629+1),"")</f>
      </c>
      <c r="EX629">
        <f>IF($GL629&gt;=2,INDEX($DG:$DG,$GK629+2),"")</f>
      </c>
      <c r="EY629">
        <f>IF($GL629&gt;=3,INDEX($DG:$DG,$GK629+3),"")</f>
      </c>
      <c r="EZ629">
        <f>IF($GL629&gt;=4,INDEX($DG:$DG,$GK629+4),"")</f>
      </c>
      <c r="FA629">
        <f>IF($GL629&gt;=5,INDEX($DG:$DG,$GK629+5),"")</f>
      </c>
      <c r="FB629">
        <f>IF($GL629&gt;=6,INDEX($DG:$DG,$GK629+6),"")</f>
      </c>
      <c r="FC629">
        <f>IF($GL629&gt;=7,INDEX($DG:$DG,$GK629+7),"")</f>
      </c>
      <c r="FD629">
        <f>IF($GL629&gt;=8,INDEX($DG:$DG,$GK629+8),"")</f>
      </c>
      <c r="FE629">
        <f>IF($GL629&gt;=9,INDEX($DG:$DG,$GK629+9),"")</f>
      </c>
      <c r="FF629">
        <f>IF($GL629&gt;=10,INDEX($DG:$DG,$GK629+10),"")</f>
      </c>
      <c r="FG629">
        <f>IF($GL629&gt;=11,INDEX($DG:$DG,$GK629+11),"")</f>
      </c>
      <c r="FH629">
        <f>IF($GL629&gt;=12,INDEX($DG:$DG,$GK629+12),"")</f>
      </c>
      <c r="FI629">
        <f>IF($GL629&gt;=13,INDEX($DG:$DG,$GK629+13),"")</f>
      </c>
      <c r="FJ629">
        <f>IF($GL629&gt;=14,INDEX($DG:$DG,$GK629+14),"")</f>
      </c>
      <c r="FK629">
        <f>IF($GL629&gt;=15,INDEX($DG:$DG,$GK629+15),"")</f>
      </c>
      <c r="FL629">
        <f>IF($GL629&gt;=16,INDEX($DG:$DG,$GK629+16),"")</f>
      </c>
      <c r="FM629">
        <f>IF($GL629&gt;=17,INDEX($DG:$DG,$GK629+17),"")</f>
      </c>
      <c r="FN629">
        <f>IF($GL629&gt;=18,INDEX($DG:$DG,$GK629+18),"")</f>
      </c>
      <c r="FO629">
        <f>IF($GL629&gt;=19,INDEX($DG:$DG,$GK629+19),"")</f>
      </c>
      <c r="FP629">
        <f>IF($GL629&gt;=20,INDEX($DG:$DG,$GK629+20),"")</f>
      </c>
      <c r="FQ629">
        <f>IF($GL629&gt;=21,INDEX($DG:$DG,$GK629+21),"")</f>
      </c>
      <c r="FR629">
        <f>IF($GL629&gt;=22,INDEX($DG:$DG,$GK629+22),"")</f>
      </c>
      <c r="FS629">
        <f>IF($GL629&gt;=23,INDEX($DG:$DG,$GK629+23),"")</f>
      </c>
      <c r="FT629">
        <f>IF($GL629&gt;=24,INDEX($DG:$DG,$GK629+24),"")</f>
      </c>
      <c r="FU629">
        <f>IF($GL629&gt;=25,INDEX($DG:$DG,$GK629+25),"")</f>
      </c>
      <c r="FV629">
        <f>IF($GL629&gt;=26,INDEX($DG:$DG,$GK629+26),"")</f>
      </c>
      <c r="FW629">
        <f>IF($GL629&gt;=27,INDEX($DG:$DG,$GK629+27),"")</f>
      </c>
      <c r="FX629">
        <f>IF($GL629&gt;=28,INDEX($DG:$DG,$GK629+28),"")</f>
      </c>
      <c r="FY629">
        <f>IF($GL629&gt;=29,INDEX($DG:$DG,$GK629+29),"")</f>
      </c>
      <c r="FZ629">
        <f>IF($GL629&gt;=30,INDEX($DG:$DG,$GK629+30),"")</f>
      </c>
      <c r="GA629">
        <f>IF($GL629&gt;=31,INDEX($DG:$DG,$GK629+31),"")</f>
      </c>
      <c r="GB629">
        <f>IF($GL629&gt;=32,INDEX($DG:$DG,$GK629+32),"")</f>
      </c>
      <c r="GC629">
        <f>IF($GL629&gt;=33,INDEX($DG:$DG,$GK629+33),"")</f>
      </c>
      <c r="GD629">
        <f>IF($GL629&gt;=34,INDEX($DG:$DG,$GK629+34),"")</f>
      </c>
      <c r="GE629">
        <f>IF($GL629&gt;=35,INDEX($DG:$DG,$GK629+35),"")</f>
      </c>
      <c r="GF629">
        <f>IF($GL629&gt;=36,INDEX($DG:$DG,$GK629+36),"")</f>
      </c>
      <c r="GG629">
        <f>IF($GL629&gt;=37,INDEX($DG:$DG,$GK629+37),"")</f>
      </c>
      <c r="GH629">
        <f>IF($GL629&gt;=38,INDEX($DG:$DG,$GK629+38),"")</f>
      </c>
      <c r="GI629">
        <f>IF($GL629&gt;=39,INDEX($DG:$DG,$GK629+39),"")</f>
      </c>
      <c r="GJ629">
        <f>IF($GL629&gt;=40,INDEX($DG:$DG,$GK629+40),"")</f>
      </c>
      <c r="GK629">
        <f>IFERROR(MATCH($DE629,$DF$2:$DF$166,0)+1,0)</f>
      </c>
      <c r="GL629">
        <f>IFERROR(INDEX($DH$2:$DH$166,MATCH($DE629,$DF$2:$DF$166,0)),0)</f>
      </c>
      <c r="GM629">
        <f>IFERROR(MATCH($H629,$DI$629:$EV$629,0),0)</f>
      </c>
      <c r="GN629">
        <f>IF($GM629&gt;0,INDEX($EW$629:$GJ$629,$GM629),"")</f>
      </c>
      <c r="GO629" t="s">
        <v>1698</v>
      </c>
      <c r="GQ629">
        <f>IF($IZ629&gt;=1,INDEX($GO:$GO,$IY629+1),"")</f>
      </c>
      <c r="GR629">
        <f>IF($IZ629&gt;=2,INDEX($GO:$GO,$IY629+2),"")</f>
      </c>
      <c r="GS629">
        <f>IF($IZ629&gt;=3,INDEX($GO:$GO,$IY629+3),"")</f>
      </c>
      <c r="GT629">
        <f>IF($IZ629&gt;=4,INDEX($GO:$GO,$IY629+4),"")</f>
      </c>
      <c r="GU629">
        <f>IF($IZ629&gt;=5,INDEX($GO:$GO,$IY629+5),"")</f>
      </c>
      <c r="GV629">
        <f>IF($IZ629&gt;=6,INDEX($GO:$GO,$IY629+6),"")</f>
      </c>
      <c r="GW629">
        <f>IF($IZ629&gt;=7,INDEX($GO:$GO,$IY629+7),"")</f>
      </c>
      <c r="GX629">
        <f>IF($IZ629&gt;=8,INDEX($GO:$GO,$IY629+8),"")</f>
      </c>
      <c r="GY629">
        <f>IF($IZ629&gt;=9,INDEX($GO:$GO,$IY629+9),"")</f>
      </c>
      <c r="GZ629">
        <f>IF($IZ629&gt;=10,INDEX($GO:$GO,$IY629+10),"")</f>
      </c>
      <c r="HA629">
        <f>IF($IZ629&gt;=11,INDEX($GO:$GO,$IY629+11),"")</f>
      </c>
      <c r="HB629">
        <f>IF($IZ629&gt;=12,INDEX($GO:$GO,$IY629+12),"")</f>
      </c>
      <c r="HC629">
        <f>IF($IZ629&gt;=13,INDEX($GO:$GO,$IY629+13),"")</f>
      </c>
      <c r="HD629">
        <f>IF($IZ629&gt;=14,INDEX($GO:$GO,$IY629+14),"")</f>
      </c>
      <c r="HE629">
        <f>IF($IZ629&gt;=15,INDEX($GO:$GO,$IY629+15),"")</f>
      </c>
      <c r="HF629">
        <f>IF($IZ629&gt;=16,INDEX($GO:$GO,$IY629+16),"")</f>
      </c>
      <c r="HG629">
        <f>IF($IZ629&gt;=17,INDEX($GO:$GO,$IY629+17),"")</f>
      </c>
      <c r="HH629">
        <f>IF($IZ629&gt;=18,INDEX($GO:$GO,$IY629+18),"")</f>
      </c>
      <c r="HI629">
        <f>IF($IZ629&gt;=19,INDEX($GO:$GO,$IY629+19),"")</f>
      </c>
      <c r="HJ629">
        <f>IF($IZ629&gt;=20,INDEX($GO:$GO,$IY629+20),"")</f>
      </c>
      <c r="HK629">
        <f>IF($IZ629&gt;=21,INDEX($GO:$GO,$IY629+21),"")</f>
      </c>
      <c r="HL629">
        <f>IF($IZ629&gt;=22,INDEX($GO:$GO,$IY629+22),"")</f>
      </c>
      <c r="HM629">
        <f>IF($IZ629&gt;=23,INDEX($GO:$GO,$IY629+23),"")</f>
      </c>
      <c r="HN629">
        <f>IF($IZ629&gt;=24,INDEX($GO:$GO,$IY629+24),"")</f>
      </c>
      <c r="HO629">
        <f>IF($IZ629&gt;=25,INDEX($GO:$GO,$IY629+25),"")</f>
      </c>
      <c r="HP629">
        <f>IF($IZ629&gt;=26,INDEX($GO:$GO,$IY629+26),"")</f>
      </c>
      <c r="HQ629">
        <f>IF($IZ629&gt;=27,INDEX($GO:$GO,$IY629+27),"")</f>
      </c>
      <c r="HR629">
        <f>IF($IZ629&gt;=28,INDEX($GO:$GO,$IY629+28),"")</f>
      </c>
      <c r="HS629">
        <f>IF($IZ629&gt;=29,INDEX($GO:$GO,$IY629+29),"")</f>
      </c>
      <c r="HT629">
        <f>IF($IZ629&gt;=30,INDEX($GO:$GO,$IY629+30),"")</f>
      </c>
      <c r="HU629">
        <f>IF($IZ629&gt;=31,INDEX($GO:$GO,$IY629+31),"")</f>
      </c>
      <c r="HV629">
        <f>IF($IZ629&gt;=32,INDEX($GO:$GO,$IY629+32),"")</f>
      </c>
      <c r="HW629">
        <f>IF($IZ629&gt;=33,INDEX($GO:$GO,$IY629+33),"")</f>
      </c>
      <c r="HX629">
        <f>IF($IZ629&gt;=34,INDEX($GO:$GO,$IY629+34),"")</f>
      </c>
      <c r="HY629">
        <f>IF($IZ629&gt;=35,INDEX($GO:$GO,$IY629+35),"")</f>
      </c>
      <c r="HZ629">
        <f>IF($IZ629&gt;=36,INDEX($GO:$GO,$IY629+36),"")</f>
      </c>
      <c r="IA629">
        <f>IF($IZ629&gt;=37,INDEX($GO:$GO,$IY629+37),"")</f>
      </c>
      <c r="IB629">
        <f>IF($IZ629&gt;=38,INDEX($GO:$GO,$IY629+38),"")</f>
      </c>
      <c r="IC629">
        <f>IF($IZ629&gt;=39,INDEX($GO:$GO,$IY629+39),"")</f>
      </c>
      <c r="ID629">
        <f>IF($IZ629&gt;=40,INDEX($GO:$GO,$IY629+40),"")</f>
      </c>
      <c r="IE629">
        <f>IF($IZ629&gt;=41,INDEX($GO:$GO,$IY629+41),"")</f>
      </c>
      <c r="IF629">
        <f>IF($IZ629&gt;=42,INDEX($GO:$GO,$IY629+42),"")</f>
      </c>
      <c r="IG629">
        <f>IF($IZ629&gt;=43,INDEX($GO:$GO,$IY629+43),"")</f>
      </c>
      <c r="IH629">
        <f>IF($IZ629&gt;=44,INDEX($GO:$GO,$IY629+44),"")</f>
      </c>
      <c r="II629">
        <f>IF($IZ629&gt;=45,INDEX($GO:$GO,$IY629+45),"")</f>
      </c>
      <c r="IJ629">
        <f>IF($IZ629&gt;=46,INDEX($GO:$GO,$IY629+46),"")</f>
      </c>
      <c r="IK629">
        <f>IF($IZ629&gt;=47,INDEX($GO:$GO,$IY629+47),"")</f>
      </c>
      <c r="IL629">
        <f>IF($IZ629&gt;=48,INDEX($GO:$GO,$IY629+48),"")</f>
      </c>
      <c r="IM629">
        <f>IF($IZ629&gt;=49,INDEX($GO:$GO,$IY629+49),"")</f>
      </c>
      <c r="IN629">
        <f>IF($IZ629&gt;=50,INDEX($GO:$GO,$IY629+50),"")</f>
      </c>
      <c r="IO629">
        <f>IF($IZ629&gt;=51,INDEX($GO:$GO,$IY629+51),"")</f>
      </c>
      <c r="IP629">
        <f>IF($IZ629&gt;=52,INDEX($GO:$GO,$IY629+52),"")</f>
      </c>
      <c r="IQ629">
        <f>IF($IZ629&gt;=53,INDEX($GO:$GO,$IY629+53),"")</f>
      </c>
      <c r="IR629">
        <f>IF($IZ629&gt;=54,INDEX($GO:$GO,$IY629+54),"")</f>
      </c>
      <c r="IS629">
        <f>IF($IZ629&gt;=55,INDEX($GO:$GO,$IY629+55),"")</f>
      </c>
      <c r="IT629">
        <f>IF($IZ629&gt;=56,INDEX($GO:$GO,$IY629+56),"")</f>
      </c>
      <c r="IU629">
        <f>IF($IZ629&gt;=57,INDEX($GO:$GO,$IY629+57),"")</f>
      </c>
      <c r="IV629">
        <f>IF($IZ629&gt;=58,INDEX($GO:$GO,$IY629+58),"")</f>
      </c>
      <c r="IW629">
        <f>IF($IZ629&gt;=59,INDEX($GO:$GO,$IY629+59),"")</f>
      </c>
      <c r="IX629">
        <f>IF($IZ629&gt;=60,INDEX($GO:$GO,$IY629+60),"")</f>
      </c>
      <c r="IY629">
        <f>IFERROR(MATCH($GN629,$GO$2:$GO$827,0)+1,0)</f>
      </c>
      <c r="IZ629">
        <f>IFERROR(INDEX($GP$2:$GP$827,MATCH($GN629,$GO$2:$GO$827,0)),0)</f>
      </c>
      <c r="JA629" t="s">
        <v>23</v>
      </c>
      <c r="JB629" t="s">
        <v>23</v>
      </c>
    </row>
    <row r="630" spans="1:262" x14ac:dyDescent="0.25">
      <c r="F630" s="1"/>
      <c r="G630" s="1"/>
      <c r="H630" s="1"/>
      <c r="I630" s="1"/>
      <c r="J630" s="1">
        <f>IFERROR(IF(FIND(" - ",$F630)&gt;0,MID($F630,FIND(" - ",$F630)+3,LEN($F630)),""),"")</f>
      </c>
      <c r="L630" s="1"/>
      <c r="N630" t="s">
        <v>23</v>
      </c>
      <c r="P630">
        <f>IF(OR($N630="",$O630=""),"",IFERROR($N630/$O630,0))</f>
      </c>
      <c r="Q630">
        <f>IF($N630="","",
IF($G630="","",
IF(ISNUMBER(SEARCH("exempt",LOWER($G630))),0,
$N630*(VALUE(SUBSTITUTE($G630,"%",""))/100))))</f>
      </c>
      <c r="W630">
        <f>IF($N630="","",
SUM($N630,$Q630,$U630,$R630,$T630)-
IF($V630="",0,VALUE($V630)))</f>
      </c>
      <c r="AE630" t="s">
        <v>1746</v>
      </c>
      <c r="AJ630" t="s">
        <v>1747</v>
      </c>
      <c r="AM630">
        <f>IFERROR(LEFT($F630,FIND(" - ",$F630)-1),$F630)</f>
      </c>
      <c r="AP630">
        <f>IF($CE630&gt;=1,INDEX($AN:$AN,$CD630+1),"")</f>
      </c>
      <c r="AQ630">
        <f>IF($CE630&gt;=2,INDEX($AN:$AN,$CD630+2),"")</f>
      </c>
      <c r="AR630">
        <f>IF($CE630&gt;=3,INDEX($AN:$AN,$CD630+3),"")</f>
      </c>
      <c r="AS630">
        <f>IF($CE630&gt;=4,INDEX($AN:$AN,$CD630+4),"")</f>
      </c>
      <c r="AT630">
        <f>IF($CE630&gt;=5,INDEX($AN:$AN,$CD630+5),"")</f>
      </c>
      <c r="AU630">
        <f>IF($CE630&gt;=6,INDEX($AN:$AN,$CD630+6),"")</f>
      </c>
      <c r="AV630">
        <f>IF($CE630&gt;=7,INDEX($AN:$AN,$CD630+7),"")</f>
      </c>
      <c r="AW630">
        <f>IF($CE630&gt;=8,INDEX($AN:$AN,$CD630+8),"")</f>
      </c>
      <c r="AX630">
        <f>IF($CE630&gt;=9,INDEX($AN:$AN,$CD630+9),"")</f>
      </c>
      <c r="AY630">
        <f>IF($CE630&gt;=10,INDEX($AN:$AN,$CD630+10),"")</f>
      </c>
      <c r="AZ630">
        <f>IF($CE630&gt;=11,INDEX($AN:$AN,$CD630+11),"")</f>
      </c>
      <c r="BA630">
        <f>IF($CE630&gt;=12,INDEX($AN:$AN,$CD630+12),"")</f>
      </c>
      <c r="BB630">
        <f>IF($CE630&gt;=13,INDEX($AN:$AN,$CD630+13),"")</f>
      </c>
      <c r="BC630">
        <f>IF($CE630&gt;=14,INDEX($AN:$AN,$CD630+14),"")</f>
      </c>
      <c r="BD630">
        <f>IF($CE630&gt;=15,INDEX($AN:$AN,$CD630+15),"")</f>
      </c>
      <c r="BE630">
        <f>IF($CE630&gt;=16,INDEX($AN:$AN,$CD630+16),"")</f>
      </c>
      <c r="BF630">
        <f>IF($CE630&gt;=17,INDEX($AN:$AN,$CD630+17),"")</f>
      </c>
      <c r="BG630">
        <f>IF($CE630&gt;=18,INDEX($AN:$AN,$CD630+18),"")</f>
      </c>
      <c r="BH630">
        <f>IF($CE630&gt;=19,INDEX($AN:$AN,$CD630+19),"")</f>
      </c>
      <c r="BI630">
        <f>IF($CE630&gt;=20,INDEX($AN:$AN,$CD630+20),"")</f>
      </c>
      <c r="BJ630">
        <f>IF($CE630&gt;=21,INDEX($AN:$AN,$CD630+21),"")</f>
      </c>
      <c r="BK630">
        <f>IF($CE630&gt;=22,INDEX($AN:$AN,$CD630+22),"")</f>
      </c>
      <c r="BL630">
        <f>IF($CE630&gt;=23,INDEX($AN:$AN,$CD630+23),"")</f>
      </c>
      <c r="BM630">
        <f>IF($CE630&gt;=24,INDEX($AN:$AN,$CD630+24),"")</f>
      </c>
      <c r="BN630">
        <f>IF($CE630&gt;=25,INDEX($AN:$AN,$CD630+25),"")</f>
      </c>
      <c r="BO630">
        <f>IF($CE630&gt;=26,INDEX($AN:$AN,$CD630+26),"")</f>
      </c>
      <c r="BP630">
        <f>IF($CE630&gt;=27,INDEX($AN:$AN,$CD630+27),"")</f>
      </c>
      <c r="BQ630">
        <f>IF($CE630&gt;=28,INDEX($AN:$AN,$CD630+28),"")</f>
      </c>
      <c r="BR630">
        <f>IF($CE630&gt;=29,INDEX($AN:$AN,$CD630+29),"")</f>
      </c>
      <c r="BS630">
        <f>IF($CE630&gt;=30,INDEX($AN:$AN,$CD630+30),"")</f>
      </c>
      <c r="BT630">
        <f>IF($CE630&gt;=31,INDEX($AN:$AN,$CD630+31),"")</f>
      </c>
      <c r="BU630">
        <f>IF($CE630&gt;=32,INDEX($AN:$AN,$CD630+32),"")</f>
      </c>
      <c r="BV630">
        <f>IF($CE630&gt;=33,INDEX($AN:$AN,$CD630+33),"")</f>
      </c>
      <c r="BW630">
        <f>IF($CE630&gt;=34,INDEX($AN:$AN,$CD630+34),"")</f>
      </c>
      <c r="BX630">
        <f>IF($CE630&gt;=35,INDEX($AN:$AN,$CD630+35),"")</f>
      </c>
      <c r="BY630">
        <f>IF($CE630&gt;=36,INDEX($AN:$AN,$CD630+36),"")</f>
      </c>
      <c r="BZ630">
        <f>IF($CE630&gt;=37,INDEX($AN:$AN,$CD630+37),"")</f>
      </c>
      <c r="CA630">
        <f>IF($CE630&gt;=38,INDEX($AN:$AN,$CD630+38),"")</f>
      </c>
      <c r="CB630">
        <f>IF($CE630&gt;=39,INDEX($AN:$AN,$CD630+39),"")</f>
      </c>
      <c r="CC630">
        <f>IF($CE630&gt;=40,INDEX($AN:$AN,$CD630+40),"")</f>
      </c>
      <c r="CD630">
        <f>IFERROR(MATCH($AM630,$AN$2:$AN$133,0)+1,0)</f>
      </c>
      <c r="CE630">
        <f>IFERROR(INDEX($AO$2:$AO$133,MATCH($AM630,$AN$2:$AN$133,0)),0)</f>
      </c>
      <c r="CF630">
        <f>IFERROR(LEFT($K630,FIND(" - ",$K630)-1),$K630)</f>
      </c>
      <c r="CG630" t="s">
        <v>1748</v>
      </c>
      <c r="CH630">
        <v>1</v>
      </c>
      <c r="CI630">
        <f>IF($DD630&gt;=1,INDEX($CG:$CG,$DC630+1),"")</f>
      </c>
      <c r="CJ630">
        <f>IF($DD630&gt;=2,INDEX($CG:$CG,$DC630+2),"")</f>
      </c>
      <c r="CK630">
        <f>IF($DD630&gt;=3,INDEX($CG:$CG,$DC630+3),"")</f>
      </c>
      <c r="CL630">
        <f>IF($DD630&gt;=4,INDEX($CG:$CG,$DC630+4),"")</f>
      </c>
      <c r="CM630">
        <f>IF($DD630&gt;=5,INDEX($CG:$CG,$DC630+5),"")</f>
      </c>
      <c r="CN630">
        <f>IF($DD630&gt;=6,INDEX($CG:$CG,$DC630+6),"")</f>
      </c>
      <c r="CO630">
        <f>IF($DD630&gt;=7,INDEX($CG:$CG,$DC630+7),"")</f>
      </c>
      <c r="CP630">
        <f>IF($DD630&gt;=8,INDEX($CG:$CG,$DC630+8),"")</f>
      </c>
      <c r="CQ630">
        <f>IF($DD630&gt;=9,INDEX($CG:$CG,$DC630+9),"")</f>
      </c>
      <c r="CR630">
        <f>IF($DD630&gt;=10,INDEX($CG:$CG,$DC630+10),"")</f>
      </c>
      <c r="CS630">
        <f>IF($DD630&gt;=11,INDEX($CG:$CG,$DC630+11),"")</f>
      </c>
      <c r="CT630">
        <f>IF($DD630&gt;=12,INDEX($CG:$CG,$DC630+12),"")</f>
      </c>
      <c r="CU630">
        <f>IF($DD630&gt;=13,INDEX($CG:$CG,$DC630+13),"")</f>
      </c>
      <c r="CV630">
        <f>IF($DD630&gt;=14,INDEX($CG:$CG,$DC630+14),"")</f>
      </c>
      <c r="CW630">
        <f>IF($DD630&gt;=15,INDEX($CG:$CG,$DC630+15),"")</f>
      </c>
      <c r="CX630">
        <f>IF($DD630&gt;=16,INDEX($CG:$CG,$DC630+16),"")</f>
      </c>
      <c r="CY630">
        <f>IF($DD630&gt;=17,INDEX($CG:$CG,$DC630+17),"")</f>
      </c>
      <c r="CZ630">
        <f>IF($DD630&gt;=18,INDEX($CG:$CG,$DC630+18),"")</f>
      </c>
      <c r="DA630">
        <f>IF($DD630&gt;=19,INDEX($CG:$CG,$DC630+19),"")</f>
      </c>
      <c r="DB630">
        <f>IF($DD630&gt;=20,INDEX($CG:$CG,$DC630+20),"")</f>
      </c>
      <c r="DC630">
        <f>IFERROR(MATCH($CF630,$CG$2:$CG$1558,0)+1,0)</f>
      </c>
      <c r="DD630">
        <f>IFERROR(INDEX($CH$2:$CH$1558,MATCH($CF630,$CG$2:$CG$1558,0)),0)</f>
      </c>
      <c r="DE630">
        <f>IFERROR(INDEX($AL:$AL,MATCH($G630,$AK:$AK,0))&amp;"","")</f>
      </c>
      <c r="DI630">
        <f>IF($GL630&gt;=1,INDEX($DF:$DF,$GK630+1),"")</f>
      </c>
      <c r="DJ630">
        <f>IF($GL630&gt;=2,INDEX($DF:$DF,$GK630+2),"")</f>
      </c>
      <c r="DK630">
        <f>IF($GL630&gt;=3,INDEX($DF:$DF,$GK630+3),"")</f>
      </c>
      <c r="DL630">
        <f>IF($GL630&gt;=4,INDEX($DF:$DF,$GK630+4),"")</f>
      </c>
      <c r="DM630">
        <f>IF($GL630&gt;=5,INDEX($DF:$DF,$GK630+5),"")</f>
      </c>
      <c r="DN630">
        <f>IF($GL630&gt;=6,INDEX($DF:$DF,$GK630+6),"")</f>
      </c>
      <c r="DO630">
        <f>IF($GL630&gt;=7,INDEX($DF:$DF,$GK630+7),"")</f>
      </c>
      <c r="DP630">
        <f>IF($GL630&gt;=8,INDEX($DF:$DF,$GK630+8),"")</f>
      </c>
      <c r="DQ630">
        <f>IF($GL630&gt;=9,INDEX($DF:$DF,$GK630+9),"")</f>
      </c>
      <c r="DR630">
        <f>IF($GL630&gt;=10,INDEX($DF:$DF,$GK630+10),"")</f>
      </c>
      <c r="DS630">
        <f>IF($GL630&gt;=11,INDEX($DF:$DF,$GK630+11),"")</f>
      </c>
      <c r="DT630">
        <f>IF($GL630&gt;=12,INDEX($DF:$DF,$GK630+12),"")</f>
      </c>
      <c r="DU630">
        <f>IF($GL630&gt;=13,INDEX($DF:$DF,$GK630+13),"")</f>
      </c>
      <c r="DV630">
        <f>IF($GL630&gt;=14,INDEX($DF:$DF,$GK630+14),"")</f>
      </c>
      <c r="DW630">
        <f>IF($GL630&gt;=15,INDEX($DF:$DF,$GK630+15),"")</f>
      </c>
      <c r="DX630">
        <f>IF($GL630&gt;=16,INDEX($DF:$DF,$GK630+16),"")</f>
      </c>
      <c r="DY630">
        <f>IF($GL630&gt;=17,INDEX($DF:$DF,$GK630+17),"")</f>
      </c>
      <c r="DZ630">
        <f>IF($GL630&gt;=18,INDEX($DF:$DF,$GK630+18),"")</f>
      </c>
      <c r="EA630">
        <f>IF($GL630&gt;=19,INDEX($DF:$DF,$GK630+19),"")</f>
      </c>
      <c r="EB630">
        <f>IF($GL630&gt;=20,INDEX($DF:$DF,$GK630+20),"")</f>
      </c>
      <c r="EC630">
        <f>IF($GL630&gt;=21,INDEX($DF:$DF,$GK630+21),"")</f>
      </c>
      <c r="ED630">
        <f>IF($GL630&gt;=22,INDEX($DF:$DF,$GK630+22),"")</f>
      </c>
      <c r="EE630">
        <f>IF($GL630&gt;=23,INDEX($DF:$DF,$GK630+23),"")</f>
      </c>
      <c r="EF630">
        <f>IF($GL630&gt;=24,INDEX($DF:$DF,$GK630+24),"")</f>
      </c>
      <c r="EG630">
        <f>IF($GL630&gt;=25,INDEX($DF:$DF,$GK630+25),"")</f>
      </c>
      <c r="EH630">
        <f>IF($GL630&gt;=26,INDEX($DF:$DF,$GK630+26),"")</f>
      </c>
      <c r="EI630">
        <f>IF($GL630&gt;=27,INDEX($DF:$DF,$GK630+27),"")</f>
      </c>
      <c r="EJ630">
        <f>IF($GL630&gt;=28,INDEX($DF:$DF,$GK630+28),"")</f>
      </c>
      <c r="EK630">
        <f>IF($GL630&gt;=29,INDEX($DF:$DF,$GK630+29),"")</f>
      </c>
      <c r="EL630">
        <f>IF($GL630&gt;=30,INDEX($DF:$DF,$GK630+30),"")</f>
      </c>
      <c r="EM630">
        <f>IF($GL630&gt;=31,INDEX($DF:$DF,$GK630+31),"")</f>
      </c>
      <c r="EN630">
        <f>IF($GL630&gt;=32,INDEX($DF:$DF,$GK630+32),"")</f>
      </c>
      <c r="EO630">
        <f>IF($GL630&gt;=33,INDEX($DF:$DF,$GK630+33),"")</f>
      </c>
      <c r="EP630">
        <f>IF($GL630&gt;=34,INDEX($DF:$DF,$GK630+34),"")</f>
      </c>
      <c r="EQ630">
        <f>IF($GL630&gt;=35,INDEX($DF:$DF,$GK630+35),"")</f>
      </c>
      <c r="ER630">
        <f>IF($GL630&gt;=36,INDEX($DF:$DF,$GK630+36),"")</f>
      </c>
      <c r="ES630">
        <f>IF($GL630&gt;=37,INDEX($DF:$DF,$GK630+37),"")</f>
      </c>
      <c r="ET630">
        <f>IF($GL630&gt;=38,INDEX($DF:$DF,$GK630+38),"")</f>
      </c>
      <c r="EU630">
        <f>IF($GL630&gt;=39,INDEX($DF:$DF,$GK630+39),"")</f>
      </c>
      <c r="EV630">
        <f>IF($GL630&gt;=40,INDEX($DF:$DF,$GK630+40),"")</f>
      </c>
      <c r="EW630">
        <f>IF($GL630&gt;=1,INDEX($DG:$DG,$GK630+1),"")</f>
      </c>
      <c r="EX630">
        <f>IF($GL630&gt;=2,INDEX($DG:$DG,$GK630+2),"")</f>
      </c>
      <c r="EY630">
        <f>IF($GL630&gt;=3,INDEX($DG:$DG,$GK630+3),"")</f>
      </c>
      <c r="EZ630">
        <f>IF($GL630&gt;=4,INDEX($DG:$DG,$GK630+4),"")</f>
      </c>
      <c r="FA630">
        <f>IF($GL630&gt;=5,INDEX($DG:$DG,$GK630+5),"")</f>
      </c>
      <c r="FB630">
        <f>IF($GL630&gt;=6,INDEX($DG:$DG,$GK630+6),"")</f>
      </c>
      <c r="FC630">
        <f>IF($GL630&gt;=7,INDEX($DG:$DG,$GK630+7),"")</f>
      </c>
      <c r="FD630">
        <f>IF($GL630&gt;=8,INDEX($DG:$DG,$GK630+8),"")</f>
      </c>
      <c r="FE630">
        <f>IF($GL630&gt;=9,INDEX($DG:$DG,$GK630+9),"")</f>
      </c>
      <c r="FF630">
        <f>IF($GL630&gt;=10,INDEX($DG:$DG,$GK630+10),"")</f>
      </c>
      <c r="FG630">
        <f>IF($GL630&gt;=11,INDEX($DG:$DG,$GK630+11),"")</f>
      </c>
      <c r="FH630">
        <f>IF($GL630&gt;=12,INDEX($DG:$DG,$GK630+12),"")</f>
      </c>
      <c r="FI630">
        <f>IF($GL630&gt;=13,INDEX($DG:$DG,$GK630+13),"")</f>
      </c>
      <c r="FJ630">
        <f>IF($GL630&gt;=14,INDEX($DG:$DG,$GK630+14),"")</f>
      </c>
      <c r="FK630">
        <f>IF($GL630&gt;=15,INDEX($DG:$DG,$GK630+15),"")</f>
      </c>
      <c r="FL630">
        <f>IF($GL630&gt;=16,INDEX($DG:$DG,$GK630+16),"")</f>
      </c>
      <c r="FM630">
        <f>IF($GL630&gt;=17,INDEX($DG:$DG,$GK630+17),"")</f>
      </c>
      <c r="FN630">
        <f>IF($GL630&gt;=18,INDEX($DG:$DG,$GK630+18),"")</f>
      </c>
      <c r="FO630">
        <f>IF($GL630&gt;=19,INDEX($DG:$DG,$GK630+19),"")</f>
      </c>
      <c r="FP630">
        <f>IF($GL630&gt;=20,INDEX($DG:$DG,$GK630+20),"")</f>
      </c>
      <c r="FQ630">
        <f>IF($GL630&gt;=21,INDEX($DG:$DG,$GK630+21),"")</f>
      </c>
      <c r="FR630">
        <f>IF($GL630&gt;=22,INDEX($DG:$DG,$GK630+22),"")</f>
      </c>
      <c r="FS630">
        <f>IF($GL630&gt;=23,INDEX($DG:$DG,$GK630+23),"")</f>
      </c>
      <c r="FT630">
        <f>IF($GL630&gt;=24,INDEX($DG:$DG,$GK630+24),"")</f>
      </c>
      <c r="FU630">
        <f>IF($GL630&gt;=25,INDEX($DG:$DG,$GK630+25),"")</f>
      </c>
      <c r="FV630">
        <f>IF($GL630&gt;=26,INDEX($DG:$DG,$GK630+26),"")</f>
      </c>
      <c r="FW630">
        <f>IF($GL630&gt;=27,INDEX($DG:$DG,$GK630+27),"")</f>
      </c>
      <c r="FX630">
        <f>IF($GL630&gt;=28,INDEX($DG:$DG,$GK630+28),"")</f>
      </c>
      <c r="FY630">
        <f>IF($GL630&gt;=29,INDEX($DG:$DG,$GK630+29),"")</f>
      </c>
      <c r="FZ630">
        <f>IF($GL630&gt;=30,INDEX($DG:$DG,$GK630+30),"")</f>
      </c>
      <c r="GA630">
        <f>IF($GL630&gt;=31,INDEX($DG:$DG,$GK630+31),"")</f>
      </c>
      <c r="GB630">
        <f>IF($GL630&gt;=32,INDEX($DG:$DG,$GK630+32),"")</f>
      </c>
      <c r="GC630">
        <f>IF($GL630&gt;=33,INDEX($DG:$DG,$GK630+33),"")</f>
      </c>
      <c r="GD630">
        <f>IF($GL630&gt;=34,INDEX($DG:$DG,$GK630+34),"")</f>
      </c>
      <c r="GE630">
        <f>IF($GL630&gt;=35,INDEX($DG:$DG,$GK630+35),"")</f>
      </c>
      <c r="GF630">
        <f>IF($GL630&gt;=36,INDEX($DG:$DG,$GK630+36),"")</f>
      </c>
      <c r="GG630">
        <f>IF($GL630&gt;=37,INDEX($DG:$DG,$GK630+37),"")</f>
      </c>
      <c r="GH630">
        <f>IF($GL630&gt;=38,INDEX($DG:$DG,$GK630+38),"")</f>
      </c>
      <c r="GI630">
        <f>IF($GL630&gt;=39,INDEX($DG:$DG,$GK630+39),"")</f>
      </c>
      <c r="GJ630">
        <f>IF($GL630&gt;=40,INDEX($DG:$DG,$GK630+40),"")</f>
      </c>
      <c r="GK630">
        <f>IFERROR(MATCH($DE630,$DF$2:$DF$166,0)+1,0)</f>
      </c>
      <c r="GL630">
        <f>IFERROR(INDEX($DH$2:$DH$166,MATCH($DE630,$DF$2:$DF$166,0)),0)</f>
      </c>
      <c r="GM630">
        <f>IFERROR(MATCH($H630,$DI$630:$EV$630,0),0)</f>
      </c>
      <c r="GN630">
        <f>IF($GM630&gt;0,INDEX($EW$630:$GJ$630,$GM630),"")</f>
      </c>
      <c r="GO630" t="s">
        <v>1700</v>
      </c>
      <c r="GQ630">
        <f>IF($IZ630&gt;=1,INDEX($GO:$GO,$IY630+1),"")</f>
      </c>
      <c r="GR630">
        <f>IF($IZ630&gt;=2,INDEX($GO:$GO,$IY630+2),"")</f>
      </c>
      <c r="GS630">
        <f>IF($IZ630&gt;=3,INDEX($GO:$GO,$IY630+3),"")</f>
      </c>
      <c r="GT630">
        <f>IF($IZ630&gt;=4,INDEX($GO:$GO,$IY630+4),"")</f>
      </c>
      <c r="GU630">
        <f>IF($IZ630&gt;=5,INDEX($GO:$GO,$IY630+5),"")</f>
      </c>
      <c r="GV630">
        <f>IF($IZ630&gt;=6,INDEX($GO:$GO,$IY630+6),"")</f>
      </c>
      <c r="GW630">
        <f>IF($IZ630&gt;=7,INDEX($GO:$GO,$IY630+7),"")</f>
      </c>
      <c r="GX630">
        <f>IF($IZ630&gt;=8,INDEX($GO:$GO,$IY630+8),"")</f>
      </c>
      <c r="GY630">
        <f>IF($IZ630&gt;=9,INDEX($GO:$GO,$IY630+9),"")</f>
      </c>
      <c r="GZ630">
        <f>IF($IZ630&gt;=10,INDEX($GO:$GO,$IY630+10),"")</f>
      </c>
      <c r="HA630">
        <f>IF($IZ630&gt;=11,INDEX($GO:$GO,$IY630+11),"")</f>
      </c>
      <c r="HB630">
        <f>IF($IZ630&gt;=12,INDEX($GO:$GO,$IY630+12),"")</f>
      </c>
      <c r="HC630">
        <f>IF($IZ630&gt;=13,INDEX($GO:$GO,$IY630+13),"")</f>
      </c>
      <c r="HD630">
        <f>IF($IZ630&gt;=14,INDEX($GO:$GO,$IY630+14),"")</f>
      </c>
      <c r="HE630">
        <f>IF($IZ630&gt;=15,INDEX($GO:$GO,$IY630+15),"")</f>
      </c>
      <c r="HF630">
        <f>IF($IZ630&gt;=16,INDEX($GO:$GO,$IY630+16),"")</f>
      </c>
      <c r="HG630">
        <f>IF($IZ630&gt;=17,INDEX($GO:$GO,$IY630+17),"")</f>
      </c>
      <c r="HH630">
        <f>IF($IZ630&gt;=18,INDEX($GO:$GO,$IY630+18),"")</f>
      </c>
      <c r="HI630">
        <f>IF($IZ630&gt;=19,INDEX($GO:$GO,$IY630+19),"")</f>
      </c>
      <c r="HJ630">
        <f>IF($IZ630&gt;=20,INDEX($GO:$GO,$IY630+20),"")</f>
      </c>
      <c r="HK630">
        <f>IF($IZ630&gt;=21,INDEX($GO:$GO,$IY630+21),"")</f>
      </c>
      <c r="HL630">
        <f>IF($IZ630&gt;=22,INDEX($GO:$GO,$IY630+22),"")</f>
      </c>
      <c r="HM630">
        <f>IF($IZ630&gt;=23,INDEX($GO:$GO,$IY630+23),"")</f>
      </c>
      <c r="HN630">
        <f>IF($IZ630&gt;=24,INDEX($GO:$GO,$IY630+24),"")</f>
      </c>
      <c r="HO630">
        <f>IF($IZ630&gt;=25,INDEX($GO:$GO,$IY630+25),"")</f>
      </c>
      <c r="HP630">
        <f>IF($IZ630&gt;=26,INDEX($GO:$GO,$IY630+26),"")</f>
      </c>
      <c r="HQ630">
        <f>IF($IZ630&gt;=27,INDEX($GO:$GO,$IY630+27),"")</f>
      </c>
      <c r="HR630">
        <f>IF($IZ630&gt;=28,INDEX($GO:$GO,$IY630+28),"")</f>
      </c>
      <c r="HS630">
        <f>IF($IZ630&gt;=29,INDEX($GO:$GO,$IY630+29),"")</f>
      </c>
      <c r="HT630">
        <f>IF($IZ630&gt;=30,INDEX($GO:$GO,$IY630+30),"")</f>
      </c>
      <c r="HU630">
        <f>IF($IZ630&gt;=31,INDEX($GO:$GO,$IY630+31),"")</f>
      </c>
      <c r="HV630">
        <f>IF($IZ630&gt;=32,INDEX($GO:$GO,$IY630+32),"")</f>
      </c>
      <c r="HW630">
        <f>IF($IZ630&gt;=33,INDEX($GO:$GO,$IY630+33),"")</f>
      </c>
      <c r="HX630">
        <f>IF($IZ630&gt;=34,INDEX($GO:$GO,$IY630+34),"")</f>
      </c>
      <c r="HY630">
        <f>IF($IZ630&gt;=35,INDEX($GO:$GO,$IY630+35),"")</f>
      </c>
      <c r="HZ630">
        <f>IF($IZ630&gt;=36,INDEX($GO:$GO,$IY630+36),"")</f>
      </c>
      <c r="IA630">
        <f>IF($IZ630&gt;=37,INDEX($GO:$GO,$IY630+37),"")</f>
      </c>
      <c r="IB630">
        <f>IF($IZ630&gt;=38,INDEX($GO:$GO,$IY630+38),"")</f>
      </c>
      <c r="IC630">
        <f>IF($IZ630&gt;=39,INDEX($GO:$GO,$IY630+39),"")</f>
      </c>
      <c r="ID630">
        <f>IF($IZ630&gt;=40,INDEX($GO:$GO,$IY630+40),"")</f>
      </c>
      <c r="IE630">
        <f>IF($IZ630&gt;=41,INDEX($GO:$GO,$IY630+41),"")</f>
      </c>
      <c r="IF630">
        <f>IF($IZ630&gt;=42,INDEX($GO:$GO,$IY630+42),"")</f>
      </c>
      <c r="IG630">
        <f>IF($IZ630&gt;=43,INDEX($GO:$GO,$IY630+43),"")</f>
      </c>
      <c r="IH630">
        <f>IF($IZ630&gt;=44,INDEX($GO:$GO,$IY630+44),"")</f>
      </c>
      <c r="II630">
        <f>IF($IZ630&gt;=45,INDEX($GO:$GO,$IY630+45),"")</f>
      </c>
      <c r="IJ630">
        <f>IF($IZ630&gt;=46,INDEX($GO:$GO,$IY630+46),"")</f>
      </c>
      <c r="IK630">
        <f>IF($IZ630&gt;=47,INDEX($GO:$GO,$IY630+47),"")</f>
      </c>
      <c r="IL630">
        <f>IF($IZ630&gt;=48,INDEX($GO:$GO,$IY630+48),"")</f>
      </c>
      <c r="IM630">
        <f>IF($IZ630&gt;=49,INDEX($GO:$GO,$IY630+49),"")</f>
      </c>
      <c r="IN630">
        <f>IF($IZ630&gt;=50,INDEX($GO:$GO,$IY630+50),"")</f>
      </c>
      <c r="IO630">
        <f>IF($IZ630&gt;=51,INDEX($GO:$GO,$IY630+51),"")</f>
      </c>
      <c r="IP630">
        <f>IF($IZ630&gt;=52,INDEX($GO:$GO,$IY630+52),"")</f>
      </c>
      <c r="IQ630">
        <f>IF($IZ630&gt;=53,INDEX($GO:$GO,$IY630+53),"")</f>
      </c>
      <c r="IR630">
        <f>IF($IZ630&gt;=54,INDEX($GO:$GO,$IY630+54),"")</f>
      </c>
      <c r="IS630">
        <f>IF($IZ630&gt;=55,INDEX($GO:$GO,$IY630+55),"")</f>
      </c>
      <c r="IT630">
        <f>IF($IZ630&gt;=56,INDEX($GO:$GO,$IY630+56),"")</f>
      </c>
      <c r="IU630">
        <f>IF($IZ630&gt;=57,INDEX($GO:$GO,$IY630+57),"")</f>
      </c>
      <c r="IV630">
        <f>IF($IZ630&gt;=58,INDEX($GO:$GO,$IY630+58),"")</f>
      </c>
      <c r="IW630">
        <f>IF($IZ630&gt;=59,INDEX($GO:$GO,$IY630+59),"")</f>
      </c>
      <c r="IX630">
        <f>IF($IZ630&gt;=60,INDEX($GO:$GO,$IY630+60),"")</f>
      </c>
      <c r="IY630">
        <f>IFERROR(MATCH($GN630,$GO$2:$GO$827,0)+1,0)</f>
      </c>
      <c r="IZ630">
        <f>IFERROR(INDEX($GP$2:$GP$827,MATCH($GN630,$GO$2:$GO$827,0)),0)</f>
      </c>
      <c r="JA630" t="s">
        <v>23</v>
      </c>
      <c r="JB630" t="s">
        <v>23</v>
      </c>
    </row>
    <row r="631" spans="1:262" x14ac:dyDescent="0.25">
      <c r="F631" s="1"/>
      <c r="G631" s="1"/>
      <c r="H631" s="1"/>
      <c r="I631" s="1"/>
      <c r="J631" s="1">
        <f>IFERROR(IF(FIND(" - ",$F631)&gt;0,MID($F631,FIND(" - ",$F631)+3,LEN($F631)),""),"")</f>
      </c>
      <c r="L631" s="1"/>
      <c r="N631" t="s">
        <v>23</v>
      </c>
      <c r="P631">
        <f>IF(OR($N631="",$O631=""),"",IFERROR($N631/$O631,0))</f>
      </c>
      <c r="Q631">
        <f>IF($N631="","",
IF($G631="","",
IF(ISNUMBER(SEARCH("exempt",LOWER($G631))),0,
$N631*(VALUE(SUBSTITUTE($G631,"%",""))/100))))</f>
      </c>
      <c r="W631">
        <f>IF($N631="","",
SUM($N631,$Q631,$U631,$R631,$T631)-
IF($V631="",0,VALUE($V631)))</f>
      </c>
      <c r="AE631" t="s">
        <v>1749</v>
      </c>
      <c r="AJ631" t="s">
        <v>1750</v>
      </c>
      <c r="AM631">
        <f>IFERROR(LEFT($F631,FIND(" - ",$F631)-1),$F631)</f>
      </c>
      <c r="AP631">
        <f>IF($CE631&gt;=1,INDEX($AN:$AN,$CD631+1),"")</f>
      </c>
      <c r="AQ631">
        <f>IF($CE631&gt;=2,INDEX($AN:$AN,$CD631+2),"")</f>
      </c>
      <c r="AR631">
        <f>IF($CE631&gt;=3,INDEX($AN:$AN,$CD631+3),"")</f>
      </c>
      <c r="AS631">
        <f>IF($CE631&gt;=4,INDEX($AN:$AN,$CD631+4),"")</f>
      </c>
      <c r="AT631">
        <f>IF($CE631&gt;=5,INDEX($AN:$AN,$CD631+5),"")</f>
      </c>
      <c r="AU631">
        <f>IF($CE631&gt;=6,INDEX($AN:$AN,$CD631+6),"")</f>
      </c>
      <c r="AV631">
        <f>IF($CE631&gt;=7,INDEX($AN:$AN,$CD631+7),"")</f>
      </c>
      <c r="AW631">
        <f>IF($CE631&gt;=8,INDEX($AN:$AN,$CD631+8),"")</f>
      </c>
      <c r="AX631">
        <f>IF($CE631&gt;=9,INDEX($AN:$AN,$CD631+9),"")</f>
      </c>
      <c r="AY631">
        <f>IF($CE631&gt;=10,INDEX($AN:$AN,$CD631+10),"")</f>
      </c>
      <c r="AZ631">
        <f>IF($CE631&gt;=11,INDEX($AN:$AN,$CD631+11),"")</f>
      </c>
      <c r="BA631">
        <f>IF($CE631&gt;=12,INDEX($AN:$AN,$CD631+12),"")</f>
      </c>
      <c r="BB631">
        <f>IF($CE631&gt;=13,INDEX($AN:$AN,$CD631+13),"")</f>
      </c>
      <c r="BC631">
        <f>IF($CE631&gt;=14,INDEX($AN:$AN,$CD631+14),"")</f>
      </c>
      <c r="BD631">
        <f>IF($CE631&gt;=15,INDEX($AN:$AN,$CD631+15),"")</f>
      </c>
      <c r="BE631">
        <f>IF($CE631&gt;=16,INDEX($AN:$AN,$CD631+16),"")</f>
      </c>
      <c r="BF631">
        <f>IF($CE631&gt;=17,INDEX($AN:$AN,$CD631+17),"")</f>
      </c>
      <c r="BG631">
        <f>IF($CE631&gt;=18,INDEX($AN:$AN,$CD631+18),"")</f>
      </c>
      <c r="BH631">
        <f>IF($CE631&gt;=19,INDEX($AN:$AN,$CD631+19),"")</f>
      </c>
      <c r="BI631">
        <f>IF($CE631&gt;=20,INDEX($AN:$AN,$CD631+20),"")</f>
      </c>
      <c r="BJ631">
        <f>IF($CE631&gt;=21,INDEX($AN:$AN,$CD631+21),"")</f>
      </c>
      <c r="BK631">
        <f>IF($CE631&gt;=22,INDEX($AN:$AN,$CD631+22),"")</f>
      </c>
      <c r="BL631">
        <f>IF($CE631&gt;=23,INDEX($AN:$AN,$CD631+23),"")</f>
      </c>
      <c r="BM631">
        <f>IF($CE631&gt;=24,INDEX($AN:$AN,$CD631+24),"")</f>
      </c>
      <c r="BN631">
        <f>IF($CE631&gt;=25,INDEX($AN:$AN,$CD631+25),"")</f>
      </c>
      <c r="BO631">
        <f>IF($CE631&gt;=26,INDEX($AN:$AN,$CD631+26),"")</f>
      </c>
      <c r="BP631">
        <f>IF($CE631&gt;=27,INDEX($AN:$AN,$CD631+27),"")</f>
      </c>
      <c r="BQ631">
        <f>IF($CE631&gt;=28,INDEX($AN:$AN,$CD631+28),"")</f>
      </c>
      <c r="BR631">
        <f>IF($CE631&gt;=29,INDEX($AN:$AN,$CD631+29),"")</f>
      </c>
      <c r="BS631">
        <f>IF($CE631&gt;=30,INDEX($AN:$AN,$CD631+30),"")</f>
      </c>
      <c r="BT631">
        <f>IF($CE631&gt;=31,INDEX($AN:$AN,$CD631+31),"")</f>
      </c>
      <c r="BU631">
        <f>IF($CE631&gt;=32,INDEX($AN:$AN,$CD631+32),"")</f>
      </c>
      <c r="BV631">
        <f>IF($CE631&gt;=33,INDEX($AN:$AN,$CD631+33),"")</f>
      </c>
      <c r="BW631">
        <f>IF($CE631&gt;=34,INDEX($AN:$AN,$CD631+34),"")</f>
      </c>
      <c r="BX631">
        <f>IF($CE631&gt;=35,INDEX($AN:$AN,$CD631+35),"")</f>
      </c>
      <c r="BY631">
        <f>IF($CE631&gt;=36,INDEX($AN:$AN,$CD631+36),"")</f>
      </c>
      <c r="BZ631">
        <f>IF($CE631&gt;=37,INDEX($AN:$AN,$CD631+37),"")</f>
      </c>
      <c r="CA631">
        <f>IF($CE631&gt;=38,INDEX($AN:$AN,$CD631+38),"")</f>
      </c>
      <c r="CB631">
        <f>IF($CE631&gt;=39,INDEX($AN:$AN,$CD631+39),"")</f>
      </c>
      <c r="CC631">
        <f>IF($CE631&gt;=40,INDEX($AN:$AN,$CD631+40),"")</f>
      </c>
      <c r="CD631">
        <f>IFERROR(MATCH($AM631,$AN$2:$AN$133,0)+1,0)</f>
      </c>
      <c r="CE631">
        <f>IFERROR(INDEX($AO$2:$AO$133,MATCH($AM631,$AN$2:$AN$133,0)),0)</f>
      </c>
      <c r="CF631">
        <f>IFERROR(LEFT($K631,FIND(" - ",$K631)-1),$K631)</f>
      </c>
      <c r="CG631" t="s">
        <v>108</v>
      </c>
      <c r="CI631">
        <f>IF($DD631&gt;=1,INDEX($CG:$CG,$DC631+1),"")</f>
      </c>
      <c r="CJ631">
        <f>IF($DD631&gt;=2,INDEX($CG:$CG,$DC631+2),"")</f>
      </c>
      <c r="CK631">
        <f>IF($DD631&gt;=3,INDEX($CG:$CG,$DC631+3),"")</f>
      </c>
      <c r="CL631">
        <f>IF($DD631&gt;=4,INDEX($CG:$CG,$DC631+4),"")</f>
      </c>
      <c r="CM631">
        <f>IF($DD631&gt;=5,INDEX($CG:$CG,$DC631+5),"")</f>
      </c>
      <c r="CN631">
        <f>IF($DD631&gt;=6,INDEX($CG:$CG,$DC631+6),"")</f>
      </c>
      <c r="CO631">
        <f>IF($DD631&gt;=7,INDEX($CG:$CG,$DC631+7),"")</f>
      </c>
      <c r="CP631">
        <f>IF($DD631&gt;=8,INDEX($CG:$CG,$DC631+8),"")</f>
      </c>
      <c r="CQ631">
        <f>IF($DD631&gt;=9,INDEX($CG:$CG,$DC631+9),"")</f>
      </c>
      <c r="CR631">
        <f>IF($DD631&gt;=10,INDEX($CG:$CG,$DC631+10),"")</f>
      </c>
      <c r="CS631">
        <f>IF($DD631&gt;=11,INDEX($CG:$CG,$DC631+11),"")</f>
      </c>
      <c r="CT631">
        <f>IF($DD631&gt;=12,INDEX($CG:$CG,$DC631+12),"")</f>
      </c>
      <c r="CU631">
        <f>IF($DD631&gt;=13,INDEX($CG:$CG,$DC631+13),"")</f>
      </c>
      <c r="CV631">
        <f>IF($DD631&gt;=14,INDEX($CG:$CG,$DC631+14),"")</f>
      </c>
      <c r="CW631">
        <f>IF($DD631&gt;=15,INDEX($CG:$CG,$DC631+15),"")</f>
      </c>
      <c r="CX631">
        <f>IF($DD631&gt;=16,INDEX($CG:$CG,$DC631+16),"")</f>
      </c>
      <c r="CY631">
        <f>IF($DD631&gt;=17,INDEX($CG:$CG,$DC631+17),"")</f>
      </c>
      <c r="CZ631">
        <f>IF($DD631&gt;=18,INDEX($CG:$CG,$DC631+18),"")</f>
      </c>
      <c r="DA631">
        <f>IF($DD631&gt;=19,INDEX($CG:$CG,$DC631+19),"")</f>
      </c>
      <c r="DB631">
        <f>IF($DD631&gt;=20,INDEX($CG:$CG,$DC631+20),"")</f>
      </c>
      <c r="DC631">
        <f>IFERROR(MATCH($CF631,$CG$2:$CG$1558,0)+1,0)</f>
      </c>
      <c r="DD631">
        <f>IFERROR(INDEX($CH$2:$CH$1558,MATCH($CF631,$CG$2:$CG$1558,0)),0)</f>
      </c>
      <c r="DE631">
        <f>IFERROR(INDEX($AL:$AL,MATCH($G631,$AK:$AK,0))&amp;"","")</f>
      </c>
      <c r="DI631">
        <f>IF($GL631&gt;=1,INDEX($DF:$DF,$GK631+1),"")</f>
      </c>
      <c r="DJ631">
        <f>IF($GL631&gt;=2,INDEX($DF:$DF,$GK631+2),"")</f>
      </c>
      <c r="DK631">
        <f>IF($GL631&gt;=3,INDEX($DF:$DF,$GK631+3),"")</f>
      </c>
      <c r="DL631">
        <f>IF($GL631&gt;=4,INDEX($DF:$DF,$GK631+4),"")</f>
      </c>
      <c r="DM631">
        <f>IF($GL631&gt;=5,INDEX($DF:$DF,$GK631+5),"")</f>
      </c>
      <c r="DN631">
        <f>IF($GL631&gt;=6,INDEX($DF:$DF,$GK631+6),"")</f>
      </c>
      <c r="DO631">
        <f>IF($GL631&gt;=7,INDEX($DF:$DF,$GK631+7),"")</f>
      </c>
      <c r="DP631">
        <f>IF($GL631&gt;=8,INDEX($DF:$DF,$GK631+8),"")</f>
      </c>
      <c r="DQ631">
        <f>IF($GL631&gt;=9,INDEX($DF:$DF,$GK631+9),"")</f>
      </c>
      <c r="DR631">
        <f>IF($GL631&gt;=10,INDEX($DF:$DF,$GK631+10),"")</f>
      </c>
      <c r="DS631">
        <f>IF($GL631&gt;=11,INDEX($DF:$DF,$GK631+11),"")</f>
      </c>
      <c r="DT631">
        <f>IF($GL631&gt;=12,INDEX($DF:$DF,$GK631+12),"")</f>
      </c>
      <c r="DU631">
        <f>IF($GL631&gt;=13,INDEX($DF:$DF,$GK631+13),"")</f>
      </c>
      <c r="DV631">
        <f>IF($GL631&gt;=14,INDEX($DF:$DF,$GK631+14),"")</f>
      </c>
      <c r="DW631">
        <f>IF($GL631&gt;=15,INDEX($DF:$DF,$GK631+15),"")</f>
      </c>
      <c r="DX631">
        <f>IF($GL631&gt;=16,INDEX($DF:$DF,$GK631+16),"")</f>
      </c>
      <c r="DY631">
        <f>IF($GL631&gt;=17,INDEX($DF:$DF,$GK631+17),"")</f>
      </c>
      <c r="DZ631">
        <f>IF($GL631&gt;=18,INDEX($DF:$DF,$GK631+18),"")</f>
      </c>
      <c r="EA631">
        <f>IF($GL631&gt;=19,INDEX($DF:$DF,$GK631+19),"")</f>
      </c>
      <c r="EB631">
        <f>IF($GL631&gt;=20,INDEX($DF:$DF,$GK631+20),"")</f>
      </c>
      <c r="EC631">
        <f>IF($GL631&gt;=21,INDEX($DF:$DF,$GK631+21),"")</f>
      </c>
      <c r="ED631">
        <f>IF($GL631&gt;=22,INDEX($DF:$DF,$GK631+22),"")</f>
      </c>
      <c r="EE631">
        <f>IF($GL631&gt;=23,INDEX($DF:$DF,$GK631+23),"")</f>
      </c>
      <c r="EF631">
        <f>IF($GL631&gt;=24,INDEX($DF:$DF,$GK631+24),"")</f>
      </c>
      <c r="EG631">
        <f>IF($GL631&gt;=25,INDEX($DF:$DF,$GK631+25),"")</f>
      </c>
      <c r="EH631">
        <f>IF($GL631&gt;=26,INDEX($DF:$DF,$GK631+26),"")</f>
      </c>
      <c r="EI631">
        <f>IF($GL631&gt;=27,INDEX($DF:$DF,$GK631+27),"")</f>
      </c>
      <c r="EJ631">
        <f>IF($GL631&gt;=28,INDEX($DF:$DF,$GK631+28),"")</f>
      </c>
      <c r="EK631">
        <f>IF($GL631&gt;=29,INDEX($DF:$DF,$GK631+29),"")</f>
      </c>
      <c r="EL631">
        <f>IF($GL631&gt;=30,INDEX($DF:$DF,$GK631+30),"")</f>
      </c>
      <c r="EM631">
        <f>IF($GL631&gt;=31,INDEX($DF:$DF,$GK631+31),"")</f>
      </c>
      <c r="EN631">
        <f>IF($GL631&gt;=32,INDEX($DF:$DF,$GK631+32),"")</f>
      </c>
      <c r="EO631">
        <f>IF($GL631&gt;=33,INDEX($DF:$DF,$GK631+33),"")</f>
      </c>
      <c r="EP631">
        <f>IF($GL631&gt;=34,INDEX($DF:$DF,$GK631+34),"")</f>
      </c>
      <c r="EQ631">
        <f>IF($GL631&gt;=35,INDEX($DF:$DF,$GK631+35),"")</f>
      </c>
      <c r="ER631">
        <f>IF($GL631&gt;=36,INDEX($DF:$DF,$GK631+36),"")</f>
      </c>
      <c r="ES631">
        <f>IF($GL631&gt;=37,INDEX($DF:$DF,$GK631+37),"")</f>
      </c>
      <c r="ET631">
        <f>IF($GL631&gt;=38,INDEX($DF:$DF,$GK631+38),"")</f>
      </c>
      <c r="EU631">
        <f>IF($GL631&gt;=39,INDEX($DF:$DF,$GK631+39),"")</f>
      </c>
      <c r="EV631">
        <f>IF($GL631&gt;=40,INDEX($DF:$DF,$GK631+40),"")</f>
      </c>
      <c r="EW631">
        <f>IF($GL631&gt;=1,INDEX($DG:$DG,$GK631+1),"")</f>
      </c>
      <c r="EX631">
        <f>IF($GL631&gt;=2,INDEX($DG:$DG,$GK631+2),"")</f>
      </c>
      <c r="EY631">
        <f>IF($GL631&gt;=3,INDEX($DG:$DG,$GK631+3),"")</f>
      </c>
      <c r="EZ631">
        <f>IF($GL631&gt;=4,INDEX($DG:$DG,$GK631+4),"")</f>
      </c>
      <c r="FA631">
        <f>IF($GL631&gt;=5,INDEX($DG:$DG,$GK631+5),"")</f>
      </c>
      <c r="FB631">
        <f>IF($GL631&gt;=6,INDEX($DG:$DG,$GK631+6),"")</f>
      </c>
      <c r="FC631">
        <f>IF($GL631&gt;=7,INDEX($DG:$DG,$GK631+7),"")</f>
      </c>
      <c r="FD631">
        <f>IF($GL631&gt;=8,INDEX($DG:$DG,$GK631+8),"")</f>
      </c>
      <c r="FE631">
        <f>IF($GL631&gt;=9,INDEX($DG:$DG,$GK631+9),"")</f>
      </c>
      <c r="FF631">
        <f>IF($GL631&gt;=10,INDEX($DG:$DG,$GK631+10),"")</f>
      </c>
      <c r="FG631">
        <f>IF($GL631&gt;=11,INDEX($DG:$DG,$GK631+11),"")</f>
      </c>
      <c r="FH631">
        <f>IF($GL631&gt;=12,INDEX($DG:$DG,$GK631+12),"")</f>
      </c>
      <c r="FI631">
        <f>IF($GL631&gt;=13,INDEX($DG:$DG,$GK631+13),"")</f>
      </c>
      <c r="FJ631">
        <f>IF($GL631&gt;=14,INDEX($DG:$DG,$GK631+14),"")</f>
      </c>
      <c r="FK631">
        <f>IF($GL631&gt;=15,INDEX($DG:$DG,$GK631+15),"")</f>
      </c>
      <c r="FL631">
        <f>IF($GL631&gt;=16,INDEX($DG:$DG,$GK631+16),"")</f>
      </c>
      <c r="FM631">
        <f>IF($GL631&gt;=17,INDEX($DG:$DG,$GK631+17),"")</f>
      </c>
      <c r="FN631">
        <f>IF($GL631&gt;=18,INDEX($DG:$DG,$GK631+18),"")</f>
      </c>
      <c r="FO631">
        <f>IF($GL631&gt;=19,INDEX($DG:$DG,$GK631+19),"")</f>
      </c>
      <c r="FP631">
        <f>IF($GL631&gt;=20,INDEX($DG:$DG,$GK631+20),"")</f>
      </c>
      <c r="FQ631">
        <f>IF($GL631&gt;=21,INDEX($DG:$DG,$GK631+21),"")</f>
      </c>
      <c r="FR631">
        <f>IF($GL631&gt;=22,INDEX($DG:$DG,$GK631+22),"")</f>
      </c>
      <c r="FS631">
        <f>IF($GL631&gt;=23,INDEX($DG:$DG,$GK631+23),"")</f>
      </c>
      <c r="FT631">
        <f>IF($GL631&gt;=24,INDEX($DG:$DG,$GK631+24),"")</f>
      </c>
      <c r="FU631">
        <f>IF($GL631&gt;=25,INDEX($DG:$DG,$GK631+25),"")</f>
      </c>
      <c r="FV631">
        <f>IF($GL631&gt;=26,INDEX($DG:$DG,$GK631+26),"")</f>
      </c>
      <c r="FW631">
        <f>IF($GL631&gt;=27,INDEX($DG:$DG,$GK631+27),"")</f>
      </c>
      <c r="FX631">
        <f>IF($GL631&gt;=28,INDEX($DG:$DG,$GK631+28),"")</f>
      </c>
      <c r="FY631">
        <f>IF($GL631&gt;=29,INDEX($DG:$DG,$GK631+29),"")</f>
      </c>
      <c r="FZ631">
        <f>IF($GL631&gt;=30,INDEX($DG:$DG,$GK631+30),"")</f>
      </c>
      <c r="GA631">
        <f>IF($GL631&gt;=31,INDEX($DG:$DG,$GK631+31),"")</f>
      </c>
      <c r="GB631">
        <f>IF($GL631&gt;=32,INDEX($DG:$DG,$GK631+32),"")</f>
      </c>
      <c r="GC631">
        <f>IF($GL631&gt;=33,INDEX($DG:$DG,$GK631+33),"")</f>
      </c>
      <c r="GD631">
        <f>IF($GL631&gt;=34,INDEX($DG:$DG,$GK631+34),"")</f>
      </c>
      <c r="GE631">
        <f>IF($GL631&gt;=35,INDEX($DG:$DG,$GK631+35),"")</f>
      </c>
      <c r="GF631">
        <f>IF($GL631&gt;=36,INDEX($DG:$DG,$GK631+36),"")</f>
      </c>
      <c r="GG631">
        <f>IF($GL631&gt;=37,INDEX($DG:$DG,$GK631+37),"")</f>
      </c>
      <c r="GH631">
        <f>IF($GL631&gt;=38,INDEX($DG:$DG,$GK631+38),"")</f>
      </c>
      <c r="GI631">
        <f>IF($GL631&gt;=39,INDEX($DG:$DG,$GK631+39),"")</f>
      </c>
      <c r="GJ631">
        <f>IF($GL631&gt;=40,INDEX($DG:$DG,$GK631+40),"")</f>
      </c>
      <c r="GK631">
        <f>IFERROR(MATCH($DE631,$DF$2:$DF$166,0)+1,0)</f>
      </c>
      <c r="GL631">
        <f>IFERROR(INDEX($DH$2:$DH$166,MATCH($DE631,$DF$2:$DF$166,0)),0)</f>
      </c>
      <c r="GM631">
        <f>IFERROR(MATCH($H631,$DI$631:$EV$631,0),0)</f>
      </c>
      <c r="GN631">
        <f>IF($GM631&gt;0,INDEX($EW$631:$GJ$631,$GM631),"")</f>
      </c>
      <c r="GO631" t="s">
        <v>1703</v>
      </c>
      <c r="GQ631">
        <f>IF($IZ631&gt;=1,INDEX($GO:$GO,$IY631+1),"")</f>
      </c>
      <c r="GR631">
        <f>IF($IZ631&gt;=2,INDEX($GO:$GO,$IY631+2),"")</f>
      </c>
      <c r="GS631">
        <f>IF($IZ631&gt;=3,INDEX($GO:$GO,$IY631+3),"")</f>
      </c>
      <c r="GT631">
        <f>IF($IZ631&gt;=4,INDEX($GO:$GO,$IY631+4),"")</f>
      </c>
      <c r="GU631">
        <f>IF($IZ631&gt;=5,INDEX($GO:$GO,$IY631+5),"")</f>
      </c>
      <c r="GV631">
        <f>IF($IZ631&gt;=6,INDEX($GO:$GO,$IY631+6),"")</f>
      </c>
      <c r="GW631">
        <f>IF($IZ631&gt;=7,INDEX($GO:$GO,$IY631+7),"")</f>
      </c>
      <c r="GX631">
        <f>IF($IZ631&gt;=8,INDEX($GO:$GO,$IY631+8),"")</f>
      </c>
      <c r="GY631">
        <f>IF($IZ631&gt;=9,INDEX($GO:$GO,$IY631+9),"")</f>
      </c>
      <c r="GZ631">
        <f>IF($IZ631&gt;=10,INDEX($GO:$GO,$IY631+10),"")</f>
      </c>
      <c r="HA631">
        <f>IF($IZ631&gt;=11,INDEX($GO:$GO,$IY631+11),"")</f>
      </c>
      <c r="HB631">
        <f>IF($IZ631&gt;=12,INDEX($GO:$GO,$IY631+12),"")</f>
      </c>
      <c r="HC631">
        <f>IF($IZ631&gt;=13,INDEX($GO:$GO,$IY631+13),"")</f>
      </c>
      <c r="HD631">
        <f>IF($IZ631&gt;=14,INDEX($GO:$GO,$IY631+14),"")</f>
      </c>
      <c r="HE631">
        <f>IF($IZ631&gt;=15,INDEX($GO:$GO,$IY631+15),"")</f>
      </c>
      <c r="HF631">
        <f>IF($IZ631&gt;=16,INDEX($GO:$GO,$IY631+16),"")</f>
      </c>
      <c r="HG631">
        <f>IF($IZ631&gt;=17,INDEX($GO:$GO,$IY631+17),"")</f>
      </c>
      <c r="HH631">
        <f>IF($IZ631&gt;=18,INDEX($GO:$GO,$IY631+18),"")</f>
      </c>
      <c r="HI631">
        <f>IF($IZ631&gt;=19,INDEX($GO:$GO,$IY631+19),"")</f>
      </c>
      <c r="HJ631">
        <f>IF($IZ631&gt;=20,INDEX($GO:$GO,$IY631+20),"")</f>
      </c>
      <c r="HK631">
        <f>IF($IZ631&gt;=21,INDEX($GO:$GO,$IY631+21),"")</f>
      </c>
      <c r="HL631">
        <f>IF($IZ631&gt;=22,INDEX($GO:$GO,$IY631+22),"")</f>
      </c>
      <c r="HM631">
        <f>IF($IZ631&gt;=23,INDEX($GO:$GO,$IY631+23),"")</f>
      </c>
      <c r="HN631">
        <f>IF($IZ631&gt;=24,INDEX($GO:$GO,$IY631+24),"")</f>
      </c>
      <c r="HO631">
        <f>IF($IZ631&gt;=25,INDEX($GO:$GO,$IY631+25),"")</f>
      </c>
      <c r="HP631">
        <f>IF($IZ631&gt;=26,INDEX($GO:$GO,$IY631+26),"")</f>
      </c>
      <c r="HQ631">
        <f>IF($IZ631&gt;=27,INDEX($GO:$GO,$IY631+27),"")</f>
      </c>
      <c r="HR631">
        <f>IF($IZ631&gt;=28,INDEX($GO:$GO,$IY631+28),"")</f>
      </c>
      <c r="HS631">
        <f>IF($IZ631&gt;=29,INDEX($GO:$GO,$IY631+29),"")</f>
      </c>
      <c r="HT631">
        <f>IF($IZ631&gt;=30,INDEX($GO:$GO,$IY631+30),"")</f>
      </c>
      <c r="HU631">
        <f>IF($IZ631&gt;=31,INDEX($GO:$GO,$IY631+31),"")</f>
      </c>
      <c r="HV631">
        <f>IF($IZ631&gt;=32,INDEX($GO:$GO,$IY631+32),"")</f>
      </c>
      <c r="HW631">
        <f>IF($IZ631&gt;=33,INDEX($GO:$GO,$IY631+33),"")</f>
      </c>
      <c r="HX631">
        <f>IF($IZ631&gt;=34,INDEX($GO:$GO,$IY631+34),"")</f>
      </c>
      <c r="HY631">
        <f>IF($IZ631&gt;=35,INDEX($GO:$GO,$IY631+35),"")</f>
      </c>
      <c r="HZ631">
        <f>IF($IZ631&gt;=36,INDEX($GO:$GO,$IY631+36),"")</f>
      </c>
      <c r="IA631">
        <f>IF($IZ631&gt;=37,INDEX($GO:$GO,$IY631+37),"")</f>
      </c>
      <c r="IB631">
        <f>IF($IZ631&gt;=38,INDEX($GO:$GO,$IY631+38),"")</f>
      </c>
      <c r="IC631">
        <f>IF($IZ631&gt;=39,INDEX($GO:$GO,$IY631+39),"")</f>
      </c>
      <c r="ID631">
        <f>IF($IZ631&gt;=40,INDEX($GO:$GO,$IY631+40),"")</f>
      </c>
      <c r="IE631">
        <f>IF($IZ631&gt;=41,INDEX($GO:$GO,$IY631+41),"")</f>
      </c>
      <c r="IF631">
        <f>IF($IZ631&gt;=42,INDEX($GO:$GO,$IY631+42),"")</f>
      </c>
      <c r="IG631">
        <f>IF($IZ631&gt;=43,INDEX($GO:$GO,$IY631+43),"")</f>
      </c>
      <c r="IH631">
        <f>IF($IZ631&gt;=44,INDEX($GO:$GO,$IY631+44),"")</f>
      </c>
      <c r="II631">
        <f>IF($IZ631&gt;=45,INDEX($GO:$GO,$IY631+45),"")</f>
      </c>
      <c r="IJ631">
        <f>IF($IZ631&gt;=46,INDEX($GO:$GO,$IY631+46),"")</f>
      </c>
      <c r="IK631">
        <f>IF($IZ631&gt;=47,INDEX($GO:$GO,$IY631+47),"")</f>
      </c>
      <c r="IL631">
        <f>IF($IZ631&gt;=48,INDEX($GO:$GO,$IY631+48),"")</f>
      </c>
      <c r="IM631">
        <f>IF($IZ631&gt;=49,INDEX($GO:$GO,$IY631+49),"")</f>
      </c>
      <c r="IN631">
        <f>IF($IZ631&gt;=50,INDEX($GO:$GO,$IY631+50),"")</f>
      </c>
      <c r="IO631">
        <f>IF($IZ631&gt;=51,INDEX($GO:$GO,$IY631+51),"")</f>
      </c>
      <c r="IP631">
        <f>IF($IZ631&gt;=52,INDEX($GO:$GO,$IY631+52),"")</f>
      </c>
      <c r="IQ631">
        <f>IF($IZ631&gt;=53,INDEX($GO:$GO,$IY631+53),"")</f>
      </c>
      <c r="IR631">
        <f>IF($IZ631&gt;=54,INDEX($GO:$GO,$IY631+54),"")</f>
      </c>
      <c r="IS631">
        <f>IF($IZ631&gt;=55,INDEX($GO:$GO,$IY631+55),"")</f>
      </c>
      <c r="IT631">
        <f>IF($IZ631&gt;=56,INDEX($GO:$GO,$IY631+56),"")</f>
      </c>
      <c r="IU631">
        <f>IF($IZ631&gt;=57,INDEX($GO:$GO,$IY631+57),"")</f>
      </c>
      <c r="IV631">
        <f>IF($IZ631&gt;=58,INDEX($GO:$GO,$IY631+58),"")</f>
      </c>
      <c r="IW631">
        <f>IF($IZ631&gt;=59,INDEX($GO:$GO,$IY631+59),"")</f>
      </c>
      <c r="IX631">
        <f>IF($IZ631&gt;=60,INDEX($GO:$GO,$IY631+60),"")</f>
      </c>
      <c r="IY631">
        <f>IFERROR(MATCH($GN631,$GO$2:$GO$827,0)+1,0)</f>
      </c>
      <c r="IZ631">
        <f>IFERROR(INDEX($GP$2:$GP$827,MATCH($GN631,$GO$2:$GO$827,0)),0)</f>
      </c>
      <c r="JA631" t="s">
        <v>23</v>
      </c>
      <c r="JB631" t="s">
        <v>23</v>
      </c>
    </row>
    <row r="632" spans="1:262" x14ac:dyDescent="0.25">
      <c r="F632" s="1"/>
      <c r="G632" s="1"/>
      <c r="H632" s="1"/>
      <c r="I632" s="1"/>
      <c r="J632" s="1">
        <f>IFERROR(IF(FIND(" - ",$F632)&gt;0,MID($F632,FIND(" - ",$F632)+3,LEN($F632)),""),"")</f>
      </c>
      <c r="L632" s="1"/>
      <c r="N632" t="s">
        <v>23</v>
      </c>
      <c r="P632">
        <f>IF(OR($N632="",$O632=""),"",IFERROR($N632/$O632,0))</f>
      </c>
      <c r="Q632">
        <f>IF($N632="","",
IF($G632="","",
IF(ISNUMBER(SEARCH("exempt",LOWER($G632))),0,
$N632*(VALUE(SUBSTITUTE($G632,"%",""))/100))))</f>
      </c>
      <c r="W632">
        <f>IF($N632="","",
SUM($N632,$Q632,$U632,$R632,$T632)-
IF($V632="",0,VALUE($V632)))</f>
      </c>
      <c r="AE632" t="s">
        <v>1751</v>
      </c>
      <c r="AJ632" t="s">
        <v>1752</v>
      </c>
      <c r="AM632">
        <f>IFERROR(LEFT($F632,FIND(" - ",$F632)-1),$F632)</f>
      </c>
      <c r="AP632">
        <f>IF($CE632&gt;=1,INDEX($AN:$AN,$CD632+1),"")</f>
      </c>
      <c r="AQ632">
        <f>IF($CE632&gt;=2,INDEX($AN:$AN,$CD632+2),"")</f>
      </c>
      <c r="AR632">
        <f>IF($CE632&gt;=3,INDEX($AN:$AN,$CD632+3),"")</f>
      </c>
      <c r="AS632">
        <f>IF($CE632&gt;=4,INDEX($AN:$AN,$CD632+4),"")</f>
      </c>
      <c r="AT632">
        <f>IF($CE632&gt;=5,INDEX($AN:$AN,$CD632+5),"")</f>
      </c>
      <c r="AU632">
        <f>IF($CE632&gt;=6,INDEX($AN:$AN,$CD632+6),"")</f>
      </c>
      <c r="AV632">
        <f>IF($CE632&gt;=7,INDEX($AN:$AN,$CD632+7),"")</f>
      </c>
      <c r="AW632">
        <f>IF($CE632&gt;=8,INDEX($AN:$AN,$CD632+8),"")</f>
      </c>
      <c r="AX632">
        <f>IF($CE632&gt;=9,INDEX($AN:$AN,$CD632+9),"")</f>
      </c>
      <c r="AY632">
        <f>IF($CE632&gt;=10,INDEX($AN:$AN,$CD632+10),"")</f>
      </c>
      <c r="AZ632">
        <f>IF($CE632&gt;=11,INDEX($AN:$AN,$CD632+11),"")</f>
      </c>
      <c r="BA632">
        <f>IF($CE632&gt;=12,INDEX($AN:$AN,$CD632+12),"")</f>
      </c>
      <c r="BB632">
        <f>IF($CE632&gt;=13,INDEX($AN:$AN,$CD632+13),"")</f>
      </c>
      <c r="BC632">
        <f>IF($CE632&gt;=14,INDEX($AN:$AN,$CD632+14),"")</f>
      </c>
      <c r="BD632">
        <f>IF($CE632&gt;=15,INDEX($AN:$AN,$CD632+15),"")</f>
      </c>
      <c r="BE632">
        <f>IF($CE632&gt;=16,INDEX($AN:$AN,$CD632+16),"")</f>
      </c>
      <c r="BF632">
        <f>IF($CE632&gt;=17,INDEX($AN:$AN,$CD632+17),"")</f>
      </c>
      <c r="BG632">
        <f>IF($CE632&gt;=18,INDEX($AN:$AN,$CD632+18),"")</f>
      </c>
      <c r="BH632">
        <f>IF($CE632&gt;=19,INDEX($AN:$AN,$CD632+19),"")</f>
      </c>
      <c r="BI632">
        <f>IF($CE632&gt;=20,INDEX($AN:$AN,$CD632+20),"")</f>
      </c>
      <c r="BJ632">
        <f>IF($CE632&gt;=21,INDEX($AN:$AN,$CD632+21),"")</f>
      </c>
      <c r="BK632">
        <f>IF($CE632&gt;=22,INDEX($AN:$AN,$CD632+22),"")</f>
      </c>
      <c r="BL632">
        <f>IF($CE632&gt;=23,INDEX($AN:$AN,$CD632+23),"")</f>
      </c>
      <c r="BM632">
        <f>IF($CE632&gt;=24,INDEX($AN:$AN,$CD632+24),"")</f>
      </c>
      <c r="BN632">
        <f>IF($CE632&gt;=25,INDEX($AN:$AN,$CD632+25),"")</f>
      </c>
      <c r="BO632">
        <f>IF($CE632&gt;=26,INDEX($AN:$AN,$CD632+26),"")</f>
      </c>
      <c r="BP632">
        <f>IF($CE632&gt;=27,INDEX($AN:$AN,$CD632+27),"")</f>
      </c>
      <c r="BQ632">
        <f>IF($CE632&gt;=28,INDEX($AN:$AN,$CD632+28),"")</f>
      </c>
      <c r="BR632">
        <f>IF($CE632&gt;=29,INDEX($AN:$AN,$CD632+29),"")</f>
      </c>
      <c r="BS632">
        <f>IF($CE632&gt;=30,INDEX($AN:$AN,$CD632+30),"")</f>
      </c>
      <c r="BT632">
        <f>IF($CE632&gt;=31,INDEX($AN:$AN,$CD632+31),"")</f>
      </c>
      <c r="BU632">
        <f>IF($CE632&gt;=32,INDEX($AN:$AN,$CD632+32),"")</f>
      </c>
      <c r="BV632">
        <f>IF($CE632&gt;=33,INDEX($AN:$AN,$CD632+33),"")</f>
      </c>
      <c r="BW632">
        <f>IF($CE632&gt;=34,INDEX($AN:$AN,$CD632+34),"")</f>
      </c>
      <c r="BX632">
        <f>IF($CE632&gt;=35,INDEX($AN:$AN,$CD632+35),"")</f>
      </c>
      <c r="BY632">
        <f>IF($CE632&gt;=36,INDEX($AN:$AN,$CD632+36),"")</f>
      </c>
      <c r="BZ632">
        <f>IF($CE632&gt;=37,INDEX($AN:$AN,$CD632+37),"")</f>
      </c>
      <c r="CA632">
        <f>IF($CE632&gt;=38,INDEX($AN:$AN,$CD632+38),"")</f>
      </c>
      <c r="CB632">
        <f>IF($CE632&gt;=39,INDEX($AN:$AN,$CD632+39),"")</f>
      </c>
      <c r="CC632">
        <f>IF($CE632&gt;=40,INDEX($AN:$AN,$CD632+40),"")</f>
      </c>
      <c r="CD632">
        <f>IFERROR(MATCH($AM632,$AN$2:$AN$133,0)+1,0)</f>
      </c>
      <c r="CE632">
        <f>IFERROR(INDEX($AO$2:$AO$133,MATCH($AM632,$AN$2:$AN$133,0)),0)</f>
      </c>
      <c r="CF632">
        <f>IFERROR(LEFT($K632,FIND(" - ",$K632)-1),$K632)</f>
      </c>
      <c r="CG632" t="s">
        <v>1753</v>
      </c>
      <c r="CH632">
        <v>1</v>
      </c>
      <c r="CI632">
        <f>IF($DD632&gt;=1,INDEX($CG:$CG,$DC632+1),"")</f>
      </c>
      <c r="CJ632">
        <f>IF($DD632&gt;=2,INDEX($CG:$CG,$DC632+2),"")</f>
      </c>
      <c r="CK632">
        <f>IF($DD632&gt;=3,INDEX($CG:$CG,$DC632+3),"")</f>
      </c>
      <c r="CL632">
        <f>IF($DD632&gt;=4,INDEX($CG:$CG,$DC632+4),"")</f>
      </c>
      <c r="CM632">
        <f>IF($DD632&gt;=5,INDEX($CG:$CG,$DC632+5),"")</f>
      </c>
      <c r="CN632">
        <f>IF($DD632&gt;=6,INDEX($CG:$CG,$DC632+6),"")</f>
      </c>
      <c r="CO632">
        <f>IF($DD632&gt;=7,INDEX($CG:$CG,$DC632+7),"")</f>
      </c>
      <c r="CP632">
        <f>IF($DD632&gt;=8,INDEX($CG:$CG,$DC632+8),"")</f>
      </c>
      <c r="CQ632">
        <f>IF($DD632&gt;=9,INDEX($CG:$CG,$DC632+9),"")</f>
      </c>
      <c r="CR632">
        <f>IF($DD632&gt;=10,INDEX($CG:$CG,$DC632+10),"")</f>
      </c>
      <c r="CS632">
        <f>IF($DD632&gt;=11,INDEX($CG:$CG,$DC632+11),"")</f>
      </c>
      <c r="CT632">
        <f>IF($DD632&gt;=12,INDEX($CG:$CG,$DC632+12),"")</f>
      </c>
      <c r="CU632">
        <f>IF($DD632&gt;=13,INDEX($CG:$CG,$DC632+13),"")</f>
      </c>
      <c r="CV632">
        <f>IF($DD632&gt;=14,INDEX($CG:$CG,$DC632+14),"")</f>
      </c>
      <c r="CW632">
        <f>IF($DD632&gt;=15,INDEX($CG:$CG,$DC632+15),"")</f>
      </c>
      <c r="CX632">
        <f>IF($DD632&gt;=16,INDEX($CG:$CG,$DC632+16),"")</f>
      </c>
      <c r="CY632">
        <f>IF($DD632&gt;=17,INDEX($CG:$CG,$DC632+17),"")</f>
      </c>
      <c r="CZ632">
        <f>IF($DD632&gt;=18,INDEX($CG:$CG,$DC632+18),"")</f>
      </c>
      <c r="DA632">
        <f>IF($DD632&gt;=19,INDEX($CG:$CG,$DC632+19),"")</f>
      </c>
      <c r="DB632">
        <f>IF($DD632&gt;=20,INDEX($CG:$CG,$DC632+20),"")</f>
      </c>
      <c r="DC632">
        <f>IFERROR(MATCH($CF632,$CG$2:$CG$1558,0)+1,0)</f>
      </c>
      <c r="DD632">
        <f>IFERROR(INDEX($CH$2:$CH$1558,MATCH($CF632,$CG$2:$CG$1558,0)),0)</f>
      </c>
      <c r="DE632">
        <f>IFERROR(INDEX($AL:$AL,MATCH($G632,$AK:$AK,0))&amp;"","")</f>
      </c>
      <c r="DI632">
        <f>IF($GL632&gt;=1,INDEX($DF:$DF,$GK632+1),"")</f>
      </c>
      <c r="DJ632">
        <f>IF($GL632&gt;=2,INDEX($DF:$DF,$GK632+2),"")</f>
      </c>
      <c r="DK632">
        <f>IF($GL632&gt;=3,INDEX($DF:$DF,$GK632+3),"")</f>
      </c>
      <c r="DL632">
        <f>IF($GL632&gt;=4,INDEX($DF:$DF,$GK632+4),"")</f>
      </c>
      <c r="DM632">
        <f>IF($GL632&gt;=5,INDEX($DF:$DF,$GK632+5),"")</f>
      </c>
      <c r="DN632">
        <f>IF($GL632&gt;=6,INDEX($DF:$DF,$GK632+6),"")</f>
      </c>
      <c r="DO632">
        <f>IF($GL632&gt;=7,INDEX($DF:$DF,$GK632+7),"")</f>
      </c>
      <c r="DP632">
        <f>IF($GL632&gt;=8,INDEX($DF:$DF,$GK632+8),"")</f>
      </c>
      <c r="DQ632">
        <f>IF($GL632&gt;=9,INDEX($DF:$DF,$GK632+9),"")</f>
      </c>
      <c r="DR632">
        <f>IF($GL632&gt;=10,INDEX($DF:$DF,$GK632+10),"")</f>
      </c>
      <c r="DS632">
        <f>IF($GL632&gt;=11,INDEX($DF:$DF,$GK632+11),"")</f>
      </c>
      <c r="DT632">
        <f>IF($GL632&gt;=12,INDEX($DF:$DF,$GK632+12),"")</f>
      </c>
      <c r="DU632">
        <f>IF($GL632&gt;=13,INDEX($DF:$DF,$GK632+13),"")</f>
      </c>
      <c r="DV632">
        <f>IF($GL632&gt;=14,INDEX($DF:$DF,$GK632+14),"")</f>
      </c>
      <c r="DW632">
        <f>IF($GL632&gt;=15,INDEX($DF:$DF,$GK632+15),"")</f>
      </c>
      <c r="DX632">
        <f>IF($GL632&gt;=16,INDEX($DF:$DF,$GK632+16),"")</f>
      </c>
      <c r="DY632">
        <f>IF($GL632&gt;=17,INDEX($DF:$DF,$GK632+17),"")</f>
      </c>
      <c r="DZ632">
        <f>IF($GL632&gt;=18,INDEX($DF:$DF,$GK632+18),"")</f>
      </c>
      <c r="EA632">
        <f>IF($GL632&gt;=19,INDEX($DF:$DF,$GK632+19),"")</f>
      </c>
      <c r="EB632">
        <f>IF($GL632&gt;=20,INDEX($DF:$DF,$GK632+20),"")</f>
      </c>
      <c r="EC632">
        <f>IF($GL632&gt;=21,INDEX($DF:$DF,$GK632+21),"")</f>
      </c>
      <c r="ED632">
        <f>IF($GL632&gt;=22,INDEX($DF:$DF,$GK632+22),"")</f>
      </c>
      <c r="EE632">
        <f>IF($GL632&gt;=23,INDEX($DF:$DF,$GK632+23),"")</f>
      </c>
      <c r="EF632">
        <f>IF($GL632&gt;=24,INDEX($DF:$DF,$GK632+24),"")</f>
      </c>
      <c r="EG632">
        <f>IF($GL632&gt;=25,INDEX($DF:$DF,$GK632+25),"")</f>
      </c>
      <c r="EH632">
        <f>IF($GL632&gt;=26,INDEX($DF:$DF,$GK632+26),"")</f>
      </c>
      <c r="EI632">
        <f>IF($GL632&gt;=27,INDEX($DF:$DF,$GK632+27),"")</f>
      </c>
      <c r="EJ632">
        <f>IF($GL632&gt;=28,INDEX($DF:$DF,$GK632+28),"")</f>
      </c>
      <c r="EK632">
        <f>IF($GL632&gt;=29,INDEX($DF:$DF,$GK632+29),"")</f>
      </c>
      <c r="EL632">
        <f>IF($GL632&gt;=30,INDEX($DF:$DF,$GK632+30),"")</f>
      </c>
      <c r="EM632">
        <f>IF($GL632&gt;=31,INDEX($DF:$DF,$GK632+31),"")</f>
      </c>
      <c r="EN632">
        <f>IF($GL632&gt;=32,INDEX($DF:$DF,$GK632+32),"")</f>
      </c>
      <c r="EO632">
        <f>IF($GL632&gt;=33,INDEX($DF:$DF,$GK632+33),"")</f>
      </c>
      <c r="EP632">
        <f>IF($GL632&gt;=34,INDEX($DF:$DF,$GK632+34),"")</f>
      </c>
      <c r="EQ632">
        <f>IF($GL632&gt;=35,INDEX($DF:$DF,$GK632+35),"")</f>
      </c>
      <c r="ER632">
        <f>IF($GL632&gt;=36,INDEX($DF:$DF,$GK632+36),"")</f>
      </c>
      <c r="ES632">
        <f>IF($GL632&gt;=37,INDEX($DF:$DF,$GK632+37),"")</f>
      </c>
      <c r="ET632">
        <f>IF($GL632&gt;=38,INDEX($DF:$DF,$GK632+38),"")</f>
      </c>
      <c r="EU632">
        <f>IF($GL632&gt;=39,INDEX($DF:$DF,$GK632+39),"")</f>
      </c>
      <c r="EV632">
        <f>IF($GL632&gt;=40,INDEX($DF:$DF,$GK632+40),"")</f>
      </c>
      <c r="EW632">
        <f>IF($GL632&gt;=1,INDEX($DG:$DG,$GK632+1),"")</f>
      </c>
      <c r="EX632">
        <f>IF($GL632&gt;=2,INDEX($DG:$DG,$GK632+2),"")</f>
      </c>
      <c r="EY632">
        <f>IF($GL632&gt;=3,INDEX($DG:$DG,$GK632+3),"")</f>
      </c>
      <c r="EZ632">
        <f>IF($GL632&gt;=4,INDEX($DG:$DG,$GK632+4),"")</f>
      </c>
      <c r="FA632">
        <f>IF($GL632&gt;=5,INDEX($DG:$DG,$GK632+5),"")</f>
      </c>
      <c r="FB632">
        <f>IF($GL632&gt;=6,INDEX($DG:$DG,$GK632+6),"")</f>
      </c>
      <c r="FC632">
        <f>IF($GL632&gt;=7,INDEX($DG:$DG,$GK632+7),"")</f>
      </c>
      <c r="FD632">
        <f>IF($GL632&gt;=8,INDEX($DG:$DG,$GK632+8),"")</f>
      </c>
      <c r="FE632">
        <f>IF($GL632&gt;=9,INDEX($DG:$DG,$GK632+9),"")</f>
      </c>
      <c r="FF632">
        <f>IF($GL632&gt;=10,INDEX($DG:$DG,$GK632+10),"")</f>
      </c>
      <c r="FG632">
        <f>IF($GL632&gt;=11,INDEX($DG:$DG,$GK632+11),"")</f>
      </c>
      <c r="FH632">
        <f>IF($GL632&gt;=12,INDEX($DG:$DG,$GK632+12),"")</f>
      </c>
      <c r="FI632">
        <f>IF($GL632&gt;=13,INDEX($DG:$DG,$GK632+13),"")</f>
      </c>
      <c r="FJ632">
        <f>IF($GL632&gt;=14,INDEX($DG:$DG,$GK632+14),"")</f>
      </c>
      <c r="FK632">
        <f>IF($GL632&gt;=15,INDEX($DG:$DG,$GK632+15),"")</f>
      </c>
      <c r="FL632">
        <f>IF($GL632&gt;=16,INDEX($DG:$DG,$GK632+16),"")</f>
      </c>
      <c r="FM632">
        <f>IF($GL632&gt;=17,INDEX($DG:$DG,$GK632+17),"")</f>
      </c>
      <c r="FN632">
        <f>IF($GL632&gt;=18,INDEX($DG:$DG,$GK632+18),"")</f>
      </c>
      <c r="FO632">
        <f>IF($GL632&gt;=19,INDEX($DG:$DG,$GK632+19),"")</f>
      </c>
      <c r="FP632">
        <f>IF($GL632&gt;=20,INDEX($DG:$DG,$GK632+20),"")</f>
      </c>
      <c r="FQ632">
        <f>IF($GL632&gt;=21,INDEX($DG:$DG,$GK632+21),"")</f>
      </c>
      <c r="FR632">
        <f>IF($GL632&gt;=22,INDEX($DG:$DG,$GK632+22),"")</f>
      </c>
      <c r="FS632">
        <f>IF($GL632&gt;=23,INDEX($DG:$DG,$GK632+23),"")</f>
      </c>
      <c r="FT632">
        <f>IF($GL632&gt;=24,INDEX($DG:$DG,$GK632+24),"")</f>
      </c>
      <c r="FU632">
        <f>IF($GL632&gt;=25,INDEX($DG:$DG,$GK632+25),"")</f>
      </c>
      <c r="FV632">
        <f>IF($GL632&gt;=26,INDEX($DG:$DG,$GK632+26),"")</f>
      </c>
      <c r="FW632">
        <f>IF($GL632&gt;=27,INDEX($DG:$DG,$GK632+27),"")</f>
      </c>
      <c r="FX632">
        <f>IF($GL632&gt;=28,INDEX($DG:$DG,$GK632+28),"")</f>
      </c>
      <c r="FY632">
        <f>IF($GL632&gt;=29,INDEX($DG:$DG,$GK632+29),"")</f>
      </c>
      <c r="FZ632">
        <f>IF($GL632&gt;=30,INDEX($DG:$DG,$GK632+30),"")</f>
      </c>
      <c r="GA632">
        <f>IF($GL632&gt;=31,INDEX($DG:$DG,$GK632+31),"")</f>
      </c>
      <c r="GB632">
        <f>IF($GL632&gt;=32,INDEX($DG:$DG,$GK632+32),"")</f>
      </c>
      <c r="GC632">
        <f>IF($GL632&gt;=33,INDEX($DG:$DG,$GK632+33),"")</f>
      </c>
      <c r="GD632">
        <f>IF($GL632&gt;=34,INDEX($DG:$DG,$GK632+34),"")</f>
      </c>
      <c r="GE632">
        <f>IF($GL632&gt;=35,INDEX($DG:$DG,$GK632+35),"")</f>
      </c>
      <c r="GF632">
        <f>IF($GL632&gt;=36,INDEX($DG:$DG,$GK632+36),"")</f>
      </c>
      <c r="GG632">
        <f>IF($GL632&gt;=37,INDEX($DG:$DG,$GK632+37),"")</f>
      </c>
      <c r="GH632">
        <f>IF($GL632&gt;=38,INDEX($DG:$DG,$GK632+38),"")</f>
      </c>
      <c r="GI632">
        <f>IF($GL632&gt;=39,INDEX($DG:$DG,$GK632+39),"")</f>
      </c>
      <c r="GJ632">
        <f>IF($GL632&gt;=40,INDEX($DG:$DG,$GK632+40),"")</f>
      </c>
      <c r="GK632">
        <f>IFERROR(MATCH($DE632,$DF$2:$DF$166,0)+1,0)</f>
      </c>
      <c r="GL632">
        <f>IFERROR(INDEX($DH$2:$DH$166,MATCH($DE632,$DF$2:$DF$166,0)),0)</f>
      </c>
      <c r="GM632">
        <f>IFERROR(MATCH($H632,$DI$632:$EV$632,0),0)</f>
      </c>
      <c r="GN632">
        <f>IF($GM632&gt;0,INDEX($EW$632:$GJ$632,$GM632),"")</f>
      </c>
      <c r="GO632" t="s">
        <v>1705</v>
      </c>
      <c r="GQ632">
        <f>IF($IZ632&gt;=1,INDEX($GO:$GO,$IY632+1),"")</f>
      </c>
      <c r="GR632">
        <f>IF($IZ632&gt;=2,INDEX($GO:$GO,$IY632+2),"")</f>
      </c>
      <c r="GS632">
        <f>IF($IZ632&gt;=3,INDEX($GO:$GO,$IY632+3),"")</f>
      </c>
      <c r="GT632">
        <f>IF($IZ632&gt;=4,INDEX($GO:$GO,$IY632+4),"")</f>
      </c>
      <c r="GU632">
        <f>IF($IZ632&gt;=5,INDEX($GO:$GO,$IY632+5),"")</f>
      </c>
      <c r="GV632">
        <f>IF($IZ632&gt;=6,INDEX($GO:$GO,$IY632+6),"")</f>
      </c>
      <c r="GW632">
        <f>IF($IZ632&gt;=7,INDEX($GO:$GO,$IY632+7),"")</f>
      </c>
      <c r="GX632">
        <f>IF($IZ632&gt;=8,INDEX($GO:$GO,$IY632+8),"")</f>
      </c>
      <c r="GY632">
        <f>IF($IZ632&gt;=9,INDEX($GO:$GO,$IY632+9),"")</f>
      </c>
      <c r="GZ632">
        <f>IF($IZ632&gt;=10,INDEX($GO:$GO,$IY632+10),"")</f>
      </c>
      <c r="HA632">
        <f>IF($IZ632&gt;=11,INDEX($GO:$GO,$IY632+11),"")</f>
      </c>
      <c r="HB632">
        <f>IF($IZ632&gt;=12,INDEX($GO:$GO,$IY632+12),"")</f>
      </c>
      <c r="HC632">
        <f>IF($IZ632&gt;=13,INDEX($GO:$GO,$IY632+13),"")</f>
      </c>
      <c r="HD632">
        <f>IF($IZ632&gt;=14,INDEX($GO:$GO,$IY632+14),"")</f>
      </c>
      <c r="HE632">
        <f>IF($IZ632&gt;=15,INDEX($GO:$GO,$IY632+15),"")</f>
      </c>
      <c r="HF632">
        <f>IF($IZ632&gt;=16,INDEX($GO:$GO,$IY632+16),"")</f>
      </c>
      <c r="HG632">
        <f>IF($IZ632&gt;=17,INDEX($GO:$GO,$IY632+17),"")</f>
      </c>
      <c r="HH632">
        <f>IF($IZ632&gt;=18,INDEX($GO:$GO,$IY632+18),"")</f>
      </c>
      <c r="HI632">
        <f>IF($IZ632&gt;=19,INDEX($GO:$GO,$IY632+19),"")</f>
      </c>
      <c r="HJ632">
        <f>IF($IZ632&gt;=20,INDEX($GO:$GO,$IY632+20),"")</f>
      </c>
      <c r="HK632">
        <f>IF($IZ632&gt;=21,INDEX($GO:$GO,$IY632+21),"")</f>
      </c>
      <c r="HL632">
        <f>IF($IZ632&gt;=22,INDEX($GO:$GO,$IY632+22),"")</f>
      </c>
      <c r="HM632">
        <f>IF($IZ632&gt;=23,INDEX($GO:$GO,$IY632+23),"")</f>
      </c>
      <c r="HN632">
        <f>IF($IZ632&gt;=24,INDEX($GO:$GO,$IY632+24),"")</f>
      </c>
      <c r="HO632">
        <f>IF($IZ632&gt;=25,INDEX($GO:$GO,$IY632+25),"")</f>
      </c>
      <c r="HP632">
        <f>IF($IZ632&gt;=26,INDEX($GO:$GO,$IY632+26),"")</f>
      </c>
      <c r="HQ632">
        <f>IF($IZ632&gt;=27,INDEX($GO:$GO,$IY632+27),"")</f>
      </c>
      <c r="HR632">
        <f>IF($IZ632&gt;=28,INDEX($GO:$GO,$IY632+28),"")</f>
      </c>
      <c r="HS632">
        <f>IF($IZ632&gt;=29,INDEX($GO:$GO,$IY632+29),"")</f>
      </c>
      <c r="HT632">
        <f>IF($IZ632&gt;=30,INDEX($GO:$GO,$IY632+30),"")</f>
      </c>
      <c r="HU632">
        <f>IF($IZ632&gt;=31,INDEX($GO:$GO,$IY632+31),"")</f>
      </c>
      <c r="HV632">
        <f>IF($IZ632&gt;=32,INDEX($GO:$GO,$IY632+32),"")</f>
      </c>
      <c r="HW632">
        <f>IF($IZ632&gt;=33,INDEX($GO:$GO,$IY632+33),"")</f>
      </c>
      <c r="HX632">
        <f>IF($IZ632&gt;=34,INDEX($GO:$GO,$IY632+34),"")</f>
      </c>
      <c r="HY632">
        <f>IF($IZ632&gt;=35,INDEX($GO:$GO,$IY632+35),"")</f>
      </c>
      <c r="HZ632">
        <f>IF($IZ632&gt;=36,INDEX($GO:$GO,$IY632+36),"")</f>
      </c>
      <c r="IA632">
        <f>IF($IZ632&gt;=37,INDEX($GO:$GO,$IY632+37),"")</f>
      </c>
      <c r="IB632">
        <f>IF($IZ632&gt;=38,INDEX($GO:$GO,$IY632+38),"")</f>
      </c>
      <c r="IC632">
        <f>IF($IZ632&gt;=39,INDEX($GO:$GO,$IY632+39),"")</f>
      </c>
      <c r="ID632">
        <f>IF($IZ632&gt;=40,INDEX($GO:$GO,$IY632+40),"")</f>
      </c>
      <c r="IE632">
        <f>IF($IZ632&gt;=41,INDEX($GO:$GO,$IY632+41),"")</f>
      </c>
      <c r="IF632">
        <f>IF($IZ632&gt;=42,INDEX($GO:$GO,$IY632+42),"")</f>
      </c>
      <c r="IG632">
        <f>IF($IZ632&gt;=43,INDEX($GO:$GO,$IY632+43),"")</f>
      </c>
      <c r="IH632">
        <f>IF($IZ632&gt;=44,INDEX($GO:$GO,$IY632+44),"")</f>
      </c>
      <c r="II632">
        <f>IF($IZ632&gt;=45,INDEX($GO:$GO,$IY632+45),"")</f>
      </c>
      <c r="IJ632">
        <f>IF($IZ632&gt;=46,INDEX($GO:$GO,$IY632+46),"")</f>
      </c>
      <c r="IK632">
        <f>IF($IZ632&gt;=47,INDEX($GO:$GO,$IY632+47),"")</f>
      </c>
      <c r="IL632">
        <f>IF($IZ632&gt;=48,INDEX($GO:$GO,$IY632+48),"")</f>
      </c>
      <c r="IM632">
        <f>IF($IZ632&gt;=49,INDEX($GO:$GO,$IY632+49),"")</f>
      </c>
      <c r="IN632">
        <f>IF($IZ632&gt;=50,INDEX($GO:$GO,$IY632+50),"")</f>
      </c>
      <c r="IO632">
        <f>IF($IZ632&gt;=51,INDEX($GO:$GO,$IY632+51),"")</f>
      </c>
      <c r="IP632">
        <f>IF($IZ632&gt;=52,INDEX($GO:$GO,$IY632+52),"")</f>
      </c>
      <c r="IQ632">
        <f>IF($IZ632&gt;=53,INDEX($GO:$GO,$IY632+53),"")</f>
      </c>
      <c r="IR632">
        <f>IF($IZ632&gt;=54,INDEX($GO:$GO,$IY632+54),"")</f>
      </c>
      <c r="IS632">
        <f>IF($IZ632&gt;=55,INDEX($GO:$GO,$IY632+55),"")</f>
      </c>
      <c r="IT632">
        <f>IF($IZ632&gt;=56,INDEX($GO:$GO,$IY632+56),"")</f>
      </c>
      <c r="IU632">
        <f>IF($IZ632&gt;=57,INDEX($GO:$GO,$IY632+57),"")</f>
      </c>
      <c r="IV632">
        <f>IF($IZ632&gt;=58,INDEX($GO:$GO,$IY632+58),"")</f>
      </c>
      <c r="IW632">
        <f>IF($IZ632&gt;=59,INDEX($GO:$GO,$IY632+59),"")</f>
      </c>
      <c r="IX632">
        <f>IF($IZ632&gt;=60,INDEX($GO:$GO,$IY632+60),"")</f>
      </c>
      <c r="IY632">
        <f>IFERROR(MATCH($GN632,$GO$2:$GO$827,0)+1,0)</f>
      </c>
      <c r="IZ632">
        <f>IFERROR(INDEX($GP$2:$GP$827,MATCH($GN632,$GO$2:$GO$827,0)),0)</f>
      </c>
      <c r="JA632" t="s">
        <v>23</v>
      </c>
      <c r="JB632" t="s">
        <v>23</v>
      </c>
    </row>
    <row r="633" spans="1:262" x14ac:dyDescent="0.25">
      <c r="F633" s="1"/>
      <c r="G633" s="1"/>
      <c r="H633" s="1"/>
      <c r="I633" s="1"/>
      <c r="J633" s="1">
        <f>IFERROR(IF(FIND(" - ",$F633)&gt;0,MID($F633,FIND(" - ",$F633)+3,LEN($F633)),""),"")</f>
      </c>
      <c r="L633" s="1"/>
      <c r="N633" t="s">
        <v>23</v>
      </c>
      <c r="P633">
        <f>IF(OR($N633="",$O633=""),"",IFERROR($N633/$O633,0))</f>
      </c>
      <c r="Q633">
        <f>IF($N633="","",
IF($G633="","",
IF(ISNUMBER(SEARCH("exempt",LOWER($G633))),0,
$N633*(VALUE(SUBSTITUTE($G633,"%",""))/100))))</f>
      </c>
      <c r="W633">
        <f>IF($N633="","",
SUM($N633,$Q633,$U633,$R633,$T633)-
IF($V633="",0,VALUE($V633)))</f>
      </c>
      <c r="AE633" t="s">
        <v>1754</v>
      </c>
      <c r="AJ633" t="s">
        <v>1755</v>
      </c>
      <c r="AM633">
        <f>IFERROR(LEFT($F633,FIND(" - ",$F633)-1),$F633)</f>
      </c>
      <c r="AP633">
        <f>IF($CE633&gt;=1,INDEX($AN:$AN,$CD633+1),"")</f>
      </c>
      <c r="AQ633">
        <f>IF($CE633&gt;=2,INDEX($AN:$AN,$CD633+2),"")</f>
      </c>
      <c r="AR633">
        <f>IF($CE633&gt;=3,INDEX($AN:$AN,$CD633+3),"")</f>
      </c>
      <c r="AS633">
        <f>IF($CE633&gt;=4,INDEX($AN:$AN,$CD633+4),"")</f>
      </c>
      <c r="AT633">
        <f>IF($CE633&gt;=5,INDEX($AN:$AN,$CD633+5),"")</f>
      </c>
      <c r="AU633">
        <f>IF($CE633&gt;=6,INDEX($AN:$AN,$CD633+6),"")</f>
      </c>
      <c r="AV633">
        <f>IF($CE633&gt;=7,INDEX($AN:$AN,$CD633+7),"")</f>
      </c>
      <c r="AW633">
        <f>IF($CE633&gt;=8,INDEX($AN:$AN,$CD633+8),"")</f>
      </c>
      <c r="AX633">
        <f>IF($CE633&gt;=9,INDEX($AN:$AN,$CD633+9),"")</f>
      </c>
      <c r="AY633">
        <f>IF($CE633&gt;=10,INDEX($AN:$AN,$CD633+10),"")</f>
      </c>
      <c r="AZ633">
        <f>IF($CE633&gt;=11,INDEX($AN:$AN,$CD633+11),"")</f>
      </c>
      <c r="BA633">
        <f>IF($CE633&gt;=12,INDEX($AN:$AN,$CD633+12),"")</f>
      </c>
      <c r="BB633">
        <f>IF($CE633&gt;=13,INDEX($AN:$AN,$CD633+13),"")</f>
      </c>
      <c r="BC633">
        <f>IF($CE633&gt;=14,INDEX($AN:$AN,$CD633+14),"")</f>
      </c>
      <c r="BD633">
        <f>IF($CE633&gt;=15,INDEX($AN:$AN,$CD633+15),"")</f>
      </c>
      <c r="BE633">
        <f>IF($CE633&gt;=16,INDEX($AN:$AN,$CD633+16),"")</f>
      </c>
      <c r="BF633">
        <f>IF($CE633&gt;=17,INDEX($AN:$AN,$CD633+17),"")</f>
      </c>
      <c r="BG633">
        <f>IF($CE633&gt;=18,INDEX($AN:$AN,$CD633+18),"")</f>
      </c>
      <c r="BH633">
        <f>IF($CE633&gt;=19,INDEX($AN:$AN,$CD633+19),"")</f>
      </c>
      <c r="BI633">
        <f>IF($CE633&gt;=20,INDEX($AN:$AN,$CD633+20),"")</f>
      </c>
      <c r="BJ633">
        <f>IF($CE633&gt;=21,INDEX($AN:$AN,$CD633+21),"")</f>
      </c>
      <c r="BK633">
        <f>IF($CE633&gt;=22,INDEX($AN:$AN,$CD633+22),"")</f>
      </c>
      <c r="BL633">
        <f>IF($CE633&gt;=23,INDEX($AN:$AN,$CD633+23),"")</f>
      </c>
      <c r="BM633">
        <f>IF($CE633&gt;=24,INDEX($AN:$AN,$CD633+24),"")</f>
      </c>
      <c r="BN633">
        <f>IF($CE633&gt;=25,INDEX($AN:$AN,$CD633+25),"")</f>
      </c>
      <c r="BO633">
        <f>IF($CE633&gt;=26,INDEX($AN:$AN,$CD633+26),"")</f>
      </c>
      <c r="BP633">
        <f>IF($CE633&gt;=27,INDEX($AN:$AN,$CD633+27),"")</f>
      </c>
      <c r="BQ633">
        <f>IF($CE633&gt;=28,INDEX($AN:$AN,$CD633+28),"")</f>
      </c>
      <c r="BR633">
        <f>IF($CE633&gt;=29,INDEX($AN:$AN,$CD633+29),"")</f>
      </c>
      <c r="BS633">
        <f>IF($CE633&gt;=30,INDEX($AN:$AN,$CD633+30),"")</f>
      </c>
      <c r="BT633">
        <f>IF($CE633&gt;=31,INDEX($AN:$AN,$CD633+31),"")</f>
      </c>
      <c r="BU633">
        <f>IF($CE633&gt;=32,INDEX($AN:$AN,$CD633+32),"")</f>
      </c>
      <c r="BV633">
        <f>IF($CE633&gt;=33,INDEX($AN:$AN,$CD633+33),"")</f>
      </c>
      <c r="BW633">
        <f>IF($CE633&gt;=34,INDEX($AN:$AN,$CD633+34),"")</f>
      </c>
      <c r="BX633">
        <f>IF($CE633&gt;=35,INDEX($AN:$AN,$CD633+35),"")</f>
      </c>
      <c r="BY633">
        <f>IF($CE633&gt;=36,INDEX($AN:$AN,$CD633+36),"")</f>
      </c>
      <c r="BZ633">
        <f>IF($CE633&gt;=37,INDEX($AN:$AN,$CD633+37),"")</f>
      </c>
      <c r="CA633">
        <f>IF($CE633&gt;=38,INDEX($AN:$AN,$CD633+38),"")</f>
      </c>
      <c r="CB633">
        <f>IF($CE633&gt;=39,INDEX($AN:$AN,$CD633+39),"")</f>
      </c>
      <c r="CC633">
        <f>IF($CE633&gt;=40,INDEX($AN:$AN,$CD633+40),"")</f>
      </c>
      <c r="CD633">
        <f>IFERROR(MATCH($AM633,$AN$2:$AN$133,0)+1,0)</f>
      </c>
      <c r="CE633">
        <f>IFERROR(INDEX($AO$2:$AO$133,MATCH($AM633,$AN$2:$AN$133,0)),0)</f>
      </c>
      <c r="CF633">
        <f>IFERROR(LEFT($K633,FIND(" - ",$K633)-1),$K633)</f>
      </c>
      <c r="CG633" t="s">
        <v>206</v>
      </c>
      <c r="CI633">
        <f>IF($DD633&gt;=1,INDEX($CG:$CG,$DC633+1),"")</f>
      </c>
      <c r="CJ633">
        <f>IF($DD633&gt;=2,INDEX($CG:$CG,$DC633+2),"")</f>
      </c>
      <c r="CK633">
        <f>IF($DD633&gt;=3,INDEX($CG:$CG,$DC633+3),"")</f>
      </c>
      <c r="CL633">
        <f>IF($DD633&gt;=4,INDEX($CG:$CG,$DC633+4),"")</f>
      </c>
      <c r="CM633">
        <f>IF($DD633&gt;=5,INDEX($CG:$CG,$DC633+5),"")</f>
      </c>
      <c r="CN633">
        <f>IF($DD633&gt;=6,INDEX($CG:$CG,$DC633+6),"")</f>
      </c>
      <c r="CO633">
        <f>IF($DD633&gt;=7,INDEX($CG:$CG,$DC633+7),"")</f>
      </c>
      <c r="CP633">
        <f>IF($DD633&gt;=8,INDEX($CG:$CG,$DC633+8),"")</f>
      </c>
      <c r="CQ633">
        <f>IF($DD633&gt;=9,INDEX($CG:$CG,$DC633+9),"")</f>
      </c>
      <c r="CR633">
        <f>IF($DD633&gt;=10,INDEX($CG:$CG,$DC633+10),"")</f>
      </c>
      <c r="CS633">
        <f>IF($DD633&gt;=11,INDEX($CG:$CG,$DC633+11),"")</f>
      </c>
      <c r="CT633">
        <f>IF($DD633&gt;=12,INDEX($CG:$CG,$DC633+12),"")</f>
      </c>
      <c r="CU633">
        <f>IF($DD633&gt;=13,INDEX($CG:$CG,$DC633+13),"")</f>
      </c>
      <c r="CV633">
        <f>IF($DD633&gt;=14,INDEX($CG:$CG,$DC633+14),"")</f>
      </c>
      <c r="CW633">
        <f>IF($DD633&gt;=15,INDEX($CG:$CG,$DC633+15),"")</f>
      </c>
      <c r="CX633">
        <f>IF($DD633&gt;=16,INDEX($CG:$CG,$DC633+16),"")</f>
      </c>
      <c r="CY633">
        <f>IF($DD633&gt;=17,INDEX($CG:$CG,$DC633+17),"")</f>
      </c>
      <c r="CZ633">
        <f>IF($DD633&gt;=18,INDEX($CG:$CG,$DC633+18),"")</f>
      </c>
      <c r="DA633">
        <f>IF($DD633&gt;=19,INDEX($CG:$CG,$DC633+19),"")</f>
      </c>
      <c r="DB633">
        <f>IF($DD633&gt;=20,INDEX($CG:$CG,$DC633+20),"")</f>
      </c>
      <c r="DC633">
        <f>IFERROR(MATCH($CF633,$CG$2:$CG$1558,0)+1,0)</f>
      </c>
      <c r="DD633">
        <f>IFERROR(INDEX($CH$2:$CH$1558,MATCH($CF633,$CG$2:$CG$1558,0)),0)</f>
      </c>
      <c r="DE633">
        <f>IFERROR(INDEX($AL:$AL,MATCH($G633,$AK:$AK,0))&amp;"","")</f>
      </c>
      <c r="DI633">
        <f>IF($GL633&gt;=1,INDEX($DF:$DF,$GK633+1),"")</f>
      </c>
      <c r="DJ633">
        <f>IF($GL633&gt;=2,INDEX($DF:$DF,$GK633+2),"")</f>
      </c>
      <c r="DK633">
        <f>IF($GL633&gt;=3,INDEX($DF:$DF,$GK633+3),"")</f>
      </c>
      <c r="DL633">
        <f>IF($GL633&gt;=4,INDEX($DF:$DF,$GK633+4),"")</f>
      </c>
      <c r="DM633">
        <f>IF($GL633&gt;=5,INDEX($DF:$DF,$GK633+5),"")</f>
      </c>
      <c r="DN633">
        <f>IF($GL633&gt;=6,INDEX($DF:$DF,$GK633+6),"")</f>
      </c>
      <c r="DO633">
        <f>IF($GL633&gt;=7,INDEX($DF:$DF,$GK633+7),"")</f>
      </c>
      <c r="DP633">
        <f>IF($GL633&gt;=8,INDEX($DF:$DF,$GK633+8),"")</f>
      </c>
      <c r="DQ633">
        <f>IF($GL633&gt;=9,INDEX($DF:$DF,$GK633+9),"")</f>
      </c>
      <c r="DR633">
        <f>IF($GL633&gt;=10,INDEX($DF:$DF,$GK633+10),"")</f>
      </c>
      <c r="DS633">
        <f>IF($GL633&gt;=11,INDEX($DF:$DF,$GK633+11),"")</f>
      </c>
      <c r="DT633">
        <f>IF($GL633&gt;=12,INDEX($DF:$DF,$GK633+12),"")</f>
      </c>
      <c r="DU633">
        <f>IF($GL633&gt;=13,INDEX($DF:$DF,$GK633+13),"")</f>
      </c>
      <c r="DV633">
        <f>IF($GL633&gt;=14,INDEX($DF:$DF,$GK633+14),"")</f>
      </c>
      <c r="DW633">
        <f>IF($GL633&gt;=15,INDEX($DF:$DF,$GK633+15),"")</f>
      </c>
      <c r="DX633">
        <f>IF($GL633&gt;=16,INDEX($DF:$DF,$GK633+16),"")</f>
      </c>
      <c r="DY633">
        <f>IF($GL633&gt;=17,INDEX($DF:$DF,$GK633+17),"")</f>
      </c>
      <c r="DZ633">
        <f>IF($GL633&gt;=18,INDEX($DF:$DF,$GK633+18),"")</f>
      </c>
      <c r="EA633">
        <f>IF($GL633&gt;=19,INDEX($DF:$DF,$GK633+19),"")</f>
      </c>
      <c r="EB633">
        <f>IF($GL633&gt;=20,INDEX($DF:$DF,$GK633+20),"")</f>
      </c>
      <c r="EC633">
        <f>IF($GL633&gt;=21,INDEX($DF:$DF,$GK633+21),"")</f>
      </c>
      <c r="ED633">
        <f>IF($GL633&gt;=22,INDEX($DF:$DF,$GK633+22),"")</f>
      </c>
      <c r="EE633">
        <f>IF($GL633&gt;=23,INDEX($DF:$DF,$GK633+23),"")</f>
      </c>
      <c r="EF633">
        <f>IF($GL633&gt;=24,INDEX($DF:$DF,$GK633+24),"")</f>
      </c>
      <c r="EG633">
        <f>IF($GL633&gt;=25,INDEX($DF:$DF,$GK633+25),"")</f>
      </c>
      <c r="EH633">
        <f>IF($GL633&gt;=26,INDEX($DF:$DF,$GK633+26),"")</f>
      </c>
      <c r="EI633">
        <f>IF($GL633&gt;=27,INDEX($DF:$DF,$GK633+27),"")</f>
      </c>
      <c r="EJ633">
        <f>IF($GL633&gt;=28,INDEX($DF:$DF,$GK633+28),"")</f>
      </c>
      <c r="EK633">
        <f>IF($GL633&gt;=29,INDEX($DF:$DF,$GK633+29),"")</f>
      </c>
      <c r="EL633">
        <f>IF($GL633&gt;=30,INDEX($DF:$DF,$GK633+30),"")</f>
      </c>
      <c r="EM633">
        <f>IF($GL633&gt;=31,INDEX($DF:$DF,$GK633+31),"")</f>
      </c>
      <c r="EN633">
        <f>IF($GL633&gt;=32,INDEX($DF:$DF,$GK633+32),"")</f>
      </c>
      <c r="EO633">
        <f>IF($GL633&gt;=33,INDEX($DF:$DF,$GK633+33),"")</f>
      </c>
      <c r="EP633">
        <f>IF($GL633&gt;=34,INDEX($DF:$DF,$GK633+34),"")</f>
      </c>
      <c r="EQ633">
        <f>IF($GL633&gt;=35,INDEX($DF:$DF,$GK633+35),"")</f>
      </c>
      <c r="ER633">
        <f>IF($GL633&gt;=36,INDEX($DF:$DF,$GK633+36),"")</f>
      </c>
      <c r="ES633">
        <f>IF($GL633&gt;=37,INDEX($DF:$DF,$GK633+37),"")</f>
      </c>
      <c r="ET633">
        <f>IF($GL633&gt;=38,INDEX($DF:$DF,$GK633+38),"")</f>
      </c>
      <c r="EU633">
        <f>IF($GL633&gt;=39,INDEX($DF:$DF,$GK633+39),"")</f>
      </c>
      <c r="EV633">
        <f>IF($GL633&gt;=40,INDEX($DF:$DF,$GK633+40),"")</f>
      </c>
      <c r="EW633">
        <f>IF($GL633&gt;=1,INDEX($DG:$DG,$GK633+1),"")</f>
      </c>
      <c r="EX633">
        <f>IF($GL633&gt;=2,INDEX($DG:$DG,$GK633+2),"")</f>
      </c>
      <c r="EY633">
        <f>IF($GL633&gt;=3,INDEX($DG:$DG,$GK633+3),"")</f>
      </c>
      <c r="EZ633">
        <f>IF($GL633&gt;=4,INDEX($DG:$DG,$GK633+4),"")</f>
      </c>
      <c r="FA633">
        <f>IF($GL633&gt;=5,INDEX($DG:$DG,$GK633+5),"")</f>
      </c>
      <c r="FB633">
        <f>IF($GL633&gt;=6,INDEX($DG:$DG,$GK633+6),"")</f>
      </c>
      <c r="FC633">
        <f>IF($GL633&gt;=7,INDEX($DG:$DG,$GK633+7),"")</f>
      </c>
      <c r="FD633">
        <f>IF($GL633&gt;=8,INDEX($DG:$DG,$GK633+8),"")</f>
      </c>
      <c r="FE633">
        <f>IF($GL633&gt;=9,INDEX($DG:$DG,$GK633+9),"")</f>
      </c>
      <c r="FF633">
        <f>IF($GL633&gt;=10,INDEX($DG:$DG,$GK633+10),"")</f>
      </c>
      <c r="FG633">
        <f>IF($GL633&gt;=11,INDEX($DG:$DG,$GK633+11),"")</f>
      </c>
      <c r="FH633">
        <f>IF($GL633&gt;=12,INDEX($DG:$DG,$GK633+12),"")</f>
      </c>
      <c r="FI633">
        <f>IF($GL633&gt;=13,INDEX($DG:$DG,$GK633+13),"")</f>
      </c>
      <c r="FJ633">
        <f>IF($GL633&gt;=14,INDEX($DG:$DG,$GK633+14),"")</f>
      </c>
      <c r="FK633">
        <f>IF($GL633&gt;=15,INDEX($DG:$DG,$GK633+15),"")</f>
      </c>
      <c r="FL633">
        <f>IF($GL633&gt;=16,INDEX($DG:$DG,$GK633+16),"")</f>
      </c>
      <c r="FM633">
        <f>IF($GL633&gt;=17,INDEX($DG:$DG,$GK633+17),"")</f>
      </c>
      <c r="FN633">
        <f>IF($GL633&gt;=18,INDEX($DG:$DG,$GK633+18),"")</f>
      </c>
      <c r="FO633">
        <f>IF($GL633&gt;=19,INDEX($DG:$DG,$GK633+19),"")</f>
      </c>
      <c r="FP633">
        <f>IF($GL633&gt;=20,INDEX($DG:$DG,$GK633+20),"")</f>
      </c>
      <c r="FQ633">
        <f>IF($GL633&gt;=21,INDEX($DG:$DG,$GK633+21),"")</f>
      </c>
      <c r="FR633">
        <f>IF($GL633&gt;=22,INDEX($DG:$DG,$GK633+22),"")</f>
      </c>
      <c r="FS633">
        <f>IF($GL633&gt;=23,INDEX($DG:$DG,$GK633+23),"")</f>
      </c>
      <c r="FT633">
        <f>IF($GL633&gt;=24,INDEX($DG:$DG,$GK633+24),"")</f>
      </c>
      <c r="FU633">
        <f>IF($GL633&gt;=25,INDEX($DG:$DG,$GK633+25),"")</f>
      </c>
      <c r="FV633">
        <f>IF($GL633&gt;=26,INDEX($DG:$DG,$GK633+26),"")</f>
      </c>
      <c r="FW633">
        <f>IF($GL633&gt;=27,INDEX($DG:$DG,$GK633+27),"")</f>
      </c>
      <c r="FX633">
        <f>IF($GL633&gt;=28,INDEX($DG:$DG,$GK633+28),"")</f>
      </c>
      <c r="FY633">
        <f>IF($GL633&gt;=29,INDEX($DG:$DG,$GK633+29),"")</f>
      </c>
      <c r="FZ633">
        <f>IF($GL633&gt;=30,INDEX($DG:$DG,$GK633+30),"")</f>
      </c>
      <c r="GA633">
        <f>IF($GL633&gt;=31,INDEX($DG:$DG,$GK633+31),"")</f>
      </c>
      <c r="GB633">
        <f>IF($GL633&gt;=32,INDEX($DG:$DG,$GK633+32),"")</f>
      </c>
      <c r="GC633">
        <f>IF($GL633&gt;=33,INDEX($DG:$DG,$GK633+33),"")</f>
      </c>
      <c r="GD633">
        <f>IF($GL633&gt;=34,INDEX($DG:$DG,$GK633+34),"")</f>
      </c>
      <c r="GE633">
        <f>IF($GL633&gt;=35,INDEX($DG:$DG,$GK633+35),"")</f>
      </c>
      <c r="GF633">
        <f>IF($GL633&gt;=36,INDEX($DG:$DG,$GK633+36),"")</f>
      </c>
      <c r="GG633">
        <f>IF($GL633&gt;=37,INDEX($DG:$DG,$GK633+37),"")</f>
      </c>
      <c r="GH633">
        <f>IF($GL633&gt;=38,INDEX($DG:$DG,$GK633+38),"")</f>
      </c>
      <c r="GI633">
        <f>IF($GL633&gt;=39,INDEX($DG:$DG,$GK633+39),"")</f>
      </c>
      <c r="GJ633">
        <f>IF($GL633&gt;=40,INDEX($DG:$DG,$GK633+40),"")</f>
      </c>
      <c r="GK633">
        <f>IFERROR(MATCH($DE633,$DF$2:$DF$166,0)+1,0)</f>
      </c>
      <c r="GL633">
        <f>IFERROR(INDEX($DH$2:$DH$166,MATCH($DE633,$DF$2:$DF$166,0)),0)</f>
      </c>
      <c r="GM633">
        <f>IFERROR(MATCH($H633,$DI$633:$EV$633,0),0)</f>
      </c>
      <c r="GN633">
        <f>IF($GM633&gt;0,INDEX($EW$633:$GJ$633,$GM633),"")</f>
      </c>
      <c r="GO633" t="s">
        <v>1708</v>
      </c>
      <c r="GQ633">
        <f>IF($IZ633&gt;=1,INDEX($GO:$GO,$IY633+1),"")</f>
      </c>
      <c r="GR633">
        <f>IF($IZ633&gt;=2,INDEX($GO:$GO,$IY633+2),"")</f>
      </c>
      <c r="GS633">
        <f>IF($IZ633&gt;=3,INDEX($GO:$GO,$IY633+3),"")</f>
      </c>
      <c r="GT633">
        <f>IF($IZ633&gt;=4,INDEX($GO:$GO,$IY633+4),"")</f>
      </c>
      <c r="GU633">
        <f>IF($IZ633&gt;=5,INDEX($GO:$GO,$IY633+5),"")</f>
      </c>
      <c r="GV633">
        <f>IF($IZ633&gt;=6,INDEX($GO:$GO,$IY633+6),"")</f>
      </c>
      <c r="GW633">
        <f>IF($IZ633&gt;=7,INDEX($GO:$GO,$IY633+7),"")</f>
      </c>
      <c r="GX633">
        <f>IF($IZ633&gt;=8,INDEX($GO:$GO,$IY633+8),"")</f>
      </c>
      <c r="GY633">
        <f>IF($IZ633&gt;=9,INDEX($GO:$GO,$IY633+9),"")</f>
      </c>
      <c r="GZ633">
        <f>IF($IZ633&gt;=10,INDEX($GO:$GO,$IY633+10),"")</f>
      </c>
      <c r="HA633">
        <f>IF($IZ633&gt;=11,INDEX($GO:$GO,$IY633+11),"")</f>
      </c>
      <c r="HB633">
        <f>IF($IZ633&gt;=12,INDEX($GO:$GO,$IY633+12),"")</f>
      </c>
      <c r="HC633">
        <f>IF($IZ633&gt;=13,INDEX($GO:$GO,$IY633+13),"")</f>
      </c>
      <c r="HD633">
        <f>IF($IZ633&gt;=14,INDEX($GO:$GO,$IY633+14),"")</f>
      </c>
      <c r="HE633">
        <f>IF($IZ633&gt;=15,INDEX($GO:$GO,$IY633+15),"")</f>
      </c>
      <c r="HF633">
        <f>IF($IZ633&gt;=16,INDEX($GO:$GO,$IY633+16),"")</f>
      </c>
      <c r="HG633">
        <f>IF($IZ633&gt;=17,INDEX($GO:$GO,$IY633+17),"")</f>
      </c>
      <c r="HH633">
        <f>IF($IZ633&gt;=18,INDEX($GO:$GO,$IY633+18),"")</f>
      </c>
      <c r="HI633">
        <f>IF($IZ633&gt;=19,INDEX($GO:$GO,$IY633+19),"")</f>
      </c>
      <c r="HJ633">
        <f>IF($IZ633&gt;=20,INDEX($GO:$GO,$IY633+20),"")</f>
      </c>
      <c r="HK633">
        <f>IF($IZ633&gt;=21,INDEX($GO:$GO,$IY633+21),"")</f>
      </c>
      <c r="HL633">
        <f>IF($IZ633&gt;=22,INDEX($GO:$GO,$IY633+22),"")</f>
      </c>
      <c r="HM633">
        <f>IF($IZ633&gt;=23,INDEX($GO:$GO,$IY633+23),"")</f>
      </c>
      <c r="HN633">
        <f>IF($IZ633&gt;=24,INDEX($GO:$GO,$IY633+24),"")</f>
      </c>
      <c r="HO633">
        <f>IF($IZ633&gt;=25,INDEX($GO:$GO,$IY633+25),"")</f>
      </c>
      <c r="HP633">
        <f>IF($IZ633&gt;=26,INDEX($GO:$GO,$IY633+26),"")</f>
      </c>
      <c r="HQ633">
        <f>IF($IZ633&gt;=27,INDEX($GO:$GO,$IY633+27),"")</f>
      </c>
      <c r="HR633">
        <f>IF($IZ633&gt;=28,INDEX($GO:$GO,$IY633+28),"")</f>
      </c>
      <c r="HS633">
        <f>IF($IZ633&gt;=29,INDEX($GO:$GO,$IY633+29),"")</f>
      </c>
      <c r="HT633">
        <f>IF($IZ633&gt;=30,INDEX($GO:$GO,$IY633+30),"")</f>
      </c>
      <c r="HU633">
        <f>IF($IZ633&gt;=31,INDEX($GO:$GO,$IY633+31),"")</f>
      </c>
      <c r="HV633">
        <f>IF($IZ633&gt;=32,INDEX($GO:$GO,$IY633+32),"")</f>
      </c>
      <c r="HW633">
        <f>IF($IZ633&gt;=33,INDEX($GO:$GO,$IY633+33),"")</f>
      </c>
      <c r="HX633">
        <f>IF($IZ633&gt;=34,INDEX($GO:$GO,$IY633+34),"")</f>
      </c>
      <c r="HY633">
        <f>IF($IZ633&gt;=35,INDEX($GO:$GO,$IY633+35),"")</f>
      </c>
      <c r="HZ633">
        <f>IF($IZ633&gt;=36,INDEX($GO:$GO,$IY633+36),"")</f>
      </c>
      <c r="IA633">
        <f>IF($IZ633&gt;=37,INDEX($GO:$GO,$IY633+37),"")</f>
      </c>
      <c r="IB633">
        <f>IF($IZ633&gt;=38,INDEX($GO:$GO,$IY633+38),"")</f>
      </c>
      <c r="IC633">
        <f>IF($IZ633&gt;=39,INDEX($GO:$GO,$IY633+39),"")</f>
      </c>
      <c r="ID633">
        <f>IF($IZ633&gt;=40,INDEX($GO:$GO,$IY633+40),"")</f>
      </c>
      <c r="IE633">
        <f>IF($IZ633&gt;=41,INDEX($GO:$GO,$IY633+41),"")</f>
      </c>
      <c r="IF633">
        <f>IF($IZ633&gt;=42,INDEX($GO:$GO,$IY633+42),"")</f>
      </c>
      <c r="IG633">
        <f>IF($IZ633&gt;=43,INDEX($GO:$GO,$IY633+43),"")</f>
      </c>
      <c r="IH633">
        <f>IF($IZ633&gt;=44,INDEX($GO:$GO,$IY633+44),"")</f>
      </c>
      <c r="II633">
        <f>IF($IZ633&gt;=45,INDEX($GO:$GO,$IY633+45),"")</f>
      </c>
      <c r="IJ633">
        <f>IF($IZ633&gt;=46,INDEX($GO:$GO,$IY633+46),"")</f>
      </c>
      <c r="IK633">
        <f>IF($IZ633&gt;=47,INDEX($GO:$GO,$IY633+47),"")</f>
      </c>
      <c r="IL633">
        <f>IF($IZ633&gt;=48,INDEX($GO:$GO,$IY633+48),"")</f>
      </c>
      <c r="IM633">
        <f>IF($IZ633&gt;=49,INDEX($GO:$GO,$IY633+49),"")</f>
      </c>
      <c r="IN633">
        <f>IF($IZ633&gt;=50,INDEX($GO:$GO,$IY633+50),"")</f>
      </c>
      <c r="IO633">
        <f>IF($IZ633&gt;=51,INDEX($GO:$GO,$IY633+51),"")</f>
      </c>
      <c r="IP633">
        <f>IF($IZ633&gt;=52,INDEX($GO:$GO,$IY633+52),"")</f>
      </c>
      <c r="IQ633">
        <f>IF($IZ633&gt;=53,INDEX($GO:$GO,$IY633+53),"")</f>
      </c>
      <c r="IR633">
        <f>IF($IZ633&gt;=54,INDEX($GO:$GO,$IY633+54),"")</f>
      </c>
      <c r="IS633">
        <f>IF($IZ633&gt;=55,INDEX($GO:$GO,$IY633+55),"")</f>
      </c>
      <c r="IT633">
        <f>IF($IZ633&gt;=56,INDEX($GO:$GO,$IY633+56),"")</f>
      </c>
      <c r="IU633">
        <f>IF($IZ633&gt;=57,INDEX($GO:$GO,$IY633+57),"")</f>
      </c>
      <c r="IV633">
        <f>IF($IZ633&gt;=58,INDEX($GO:$GO,$IY633+58),"")</f>
      </c>
      <c r="IW633">
        <f>IF($IZ633&gt;=59,INDEX($GO:$GO,$IY633+59),"")</f>
      </c>
      <c r="IX633">
        <f>IF($IZ633&gt;=60,INDEX($GO:$GO,$IY633+60),"")</f>
      </c>
      <c r="IY633">
        <f>IFERROR(MATCH($GN633,$GO$2:$GO$827,0)+1,0)</f>
      </c>
      <c r="IZ633">
        <f>IFERROR(INDEX($GP$2:$GP$827,MATCH($GN633,$GO$2:$GO$827,0)),0)</f>
      </c>
      <c r="JA633" t="s">
        <v>23</v>
      </c>
      <c r="JB633" t="s">
        <v>23</v>
      </c>
    </row>
    <row r="634" spans="1:262" x14ac:dyDescent="0.25">
      <c r="F634" s="1"/>
      <c r="G634" s="1"/>
      <c r="H634" s="1"/>
      <c r="I634" s="1"/>
      <c r="J634" s="1">
        <f>IFERROR(IF(FIND(" - ",$F634)&gt;0,MID($F634,FIND(" - ",$F634)+3,LEN($F634)),""),"")</f>
      </c>
      <c r="L634" s="1"/>
      <c r="N634" t="s">
        <v>23</v>
      </c>
      <c r="P634">
        <f>IF(OR($N634="",$O634=""),"",IFERROR($N634/$O634,0))</f>
      </c>
      <c r="Q634">
        <f>IF($N634="","",
IF($G634="","",
IF(ISNUMBER(SEARCH("exempt",LOWER($G634))),0,
$N634*(VALUE(SUBSTITUTE($G634,"%",""))/100))))</f>
      </c>
      <c r="W634">
        <f>IF($N634="","",
SUM($N634,$Q634,$U634,$R634,$T634)-
IF($V634="",0,VALUE($V634)))</f>
      </c>
      <c r="AE634" t="s">
        <v>1756</v>
      </c>
      <c r="AJ634" t="s">
        <v>1757</v>
      </c>
      <c r="AM634">
        <f>IFERROR(LEFT($F634,FIND(" - ",$F634)-1),$F634)</f>
      </c>
      <c r="AP634">
        <f>IF($CE634&gt;=1,INDEX($AN:$AN,$CD634+1),"")</f>
      </c>
      <c r="AQ634">
        <f>IF($CE634&gt;=2,INDEX($AN:$AN,$CD634+2),"")</f>
      </c>
      <c r="AR634">
        <f>IF($CE634&gt;=3,INDEX($AN:$AN,$CD634+3),"")</f>
      </c>
      <c r="AS634">
        <f>IF($CE634&gt;=4,INDEX($AN:$AN,$CD634+4),"")</f>
      </c>
      <c r="AT634">
        <f>IF($CE634&gt;=5,INDEX($AN:$AN,$CD634+5),"")</f>
      </c>
      <c r="AU634">
        <f>IF($CE634&gt;=6,INDEX($AN:$AN,$CD634+6),"")</f>
      </c>
      <c r="AV634">
        <f>IF($CE634&gt;=7,INDEX($AN:$AN,$CD634+7),"")</f>
      </c>
      <c r="AW634">
        <f>IF($CE634&gt;=8,INDEX($AN:$AN,$CD634+8),"")</f>
      </c>
      <c r="AX634">
        <f>IF($CE634&gt;=9,INDEX($AN:$AN,$CD634+9),"")</f>
      </c>
      <c r="AY634">
        <f>IF($CE634&gt;=10,INDEX($AN:$AN,$CD634+10),"")</f>
      </c>
      <c r="AZ634">
        <f>IF($CE634&gt;=11,INDEX($AN:$AN,$CD634+11),"")</f>
      </c>
      <c r="BA634">
        <f>IF($CE634&gt;=12,INDEX($AN:$AN,$CD634+12),"")</f>
      </c>
      <c r="BB634">
        <f>IF($CE634&gt;=13,INDEX($AN:$AN,$CD634+13),"")</f>
      </c>
      <c r="BC634">
        <f>IF($CE634&gt;=14,INDEX($AN:$AN,$CD634+14),"")</f>
      </c>
      <c r="BD634">
        <f>IF($CE634&gt;=15,INDEX($AN:$AN,$CD634+15),"")</f>
      </c>
      <c r="BE634">
        <f>IF($CE634&gt;=16,INDEX($AN:$AN,$CD634+16),"")</f>
      </c>
      <c r="BF634">
        <f>IF($CE634&gt;=17,INDEX($AN:$AN,$CD634+17),"")</f>
      </c>
      <c r="BG634">
        <f>IF($CE634&gt;=18,INDEX($AN:$AN,$CD634+18),"")</f>
      </c>
      <c r="BH634">
        <f>IF($CE634&gt;=19,INDEX($AN:$AN,$CD634+19),"")</f>
      </c>
      <c r="BI634">
        <f>IF($CE634&gt;=20,INDEX($AN:$AN,$CD634+20),"")</f>
      </c>
      <c r="BJ634">
        <f>IF($CE634&gt;=21,INDEX($AN:$AN,$CD634+21),"")</f>
      </c>
      <c r="BK634">
        <f>IF($CE634&gt;=22,INDEX($AN:$AN,$CD634+22),"")</f>
      </c>
      <c r="BL634">
        <f>IF($CE634&gt;=23,INDEX($AN:$AN,$CD634+23),"")</f>
      </c>
      <c r="BM634">
        <f>IF($CE634&gt;=24,INDEX($AN:$AN,$CD634+24),"")</f>
      </c>
      <c r="BN634">
        <f>IF($CE634&gt;=25,INDEX($AN:$AN,$CD634+25),"")</f>
      </c>
      <c r="BO634">
        <f>IF($CE634&gt;=26,INDEX($AN:$AN,$CD634+26),"")</f>
      </c>
      <c r="BP634">
        <f>IF($CE634&gt;=27,INDEX($AN:$AN,$CD634+27),"")</f>
      </c>
      <c r="BQ634">
        <f>IF($CE634&gt;=28,INDEX($AN:$AN,$CD634+28),"")</f>
      </c>
      <c r="BR634">
        <f>IF($CE634&gt;=29,INDEX($AN:$AN,$CD634+29),"")</f>
      </c>
      <c r="BS634">
        <f>IF($CE634&gt;=30,INDEX($AN:$AN,$CD634+30),"")</f>
      </c>
      <c r="BT634">
        <f>IF($CE634&gt;=31,INDEX($AN:$AN,$CD634+31),"")</f>
      </c>
      <c r="BU634">
        <f>IF($CE634&gt;=32,INDEX($AN:$AN,$CD634+32),"")</f>
      </c>
      <c r="BV634">
        <f>IF($CE634&gt;=33,INDEX($AN:$AN,$CD634+33),"")</f>
      </c>
      <c r="BW634">
        <f>IF($CE634&gt;=34,INDEX($AN:$AN,$CD634+34),"")</f>
      </c>
      <c r="BX634">
        <f>IF($CE634&gt;=35,INDEX($AN:$AN,$CD634+35),"")</f>
      </c>
      <c r="BY634">
        <f>IF($CE634&gt;=36,INDEX($AN:$AN,$CD634+36),"")</f>
      </c>
      <c r="BZ634">
        <f>IF($CE634&gt;=37,INDEX($AN:$AN,$CD634+37),"")</f>
      </c>
      <c r="CA634">
        <f>IF($CE634&gt;=38,INDEX($AN:$AN,$CD634+38),"")</f>
      </c>
      <c r="CB634">
        <f>IF($CE634&gt;=39,INDEX($AN:$AN,$CD634+39),"")</f>
      </c>
      <c r="CC634">
        <f>IF($CE634&gt;=40,INDEX($AN:$AN,$CD634+40),"")</f>
      </c>
      <c r="CD634">
        <f>IFERROR(MATCH($AM634,$AN$2:$AN$133,0)+1,0)</f>
      </c>
      <c r="CE634">
        <f>IFERROR(INDEX($AO$2:$AO$133,MATCH($AM634,$AN$2:$AN$133,0)),0)</f>
      </c>
      <c r="CF634">
        <f>IFERROR(LEFT($K634,FIND(" - ",$K634)-1),$K634)</f>
      </c>
      <c r="CG634" t="s">
        <v>1758</v>
      </c>
      <c r="CH634">
        <v>1</v>
      </c>
      <c r="CI634">
        <f>IF($DD634&gt;=1,INDEX($CG:$CG,$DC634+1),"")</f>
      </c>
      <c r="CJ634">
        <f>IF($DD634&gt;=2,INDEX($CG:$CG,$DC634+2),"")</f>
      </c>
      <c r="CK634">
        <f>IF($DD634&gt;=3,INDEX($CG:$CG,$DC634+3),"")</f>
      </c>
      <c r="CL634">
        <f>IF($DD634&gt;=4,INDEX($CG:$CG,$DC634+4),"")</f>
      </c>
      <c r="CM634">
        <f>IF($DD634&gt;=5,INDEX($CG:$CG,$DC634+5),"")</f>
      </c>
      <c r="CN634">
        <f>IF($DD634&gt;=6,INDEX($CG:$CG,$DC634+6),"")</f>
      </c>
      <c r="CO634">
        <f>IF($DD634&gt;=7,INDEX($CG:$CG,$DC634+7),"")</f>
      </c>
      <c r="CP634">
        <f>IF($DD634&gt;=8,INDEX($CG:$CG,$DC634+8),"")</f>
      </c>
      <c r="CQ634">
        <f>IF($DD634&gt;=9,INDEX($CG:$CG,$DC634+9),"")</f>
      </c>
      <c r="CR634">
        <f>IF($DD634&gt;=10,INDEX($CG:$CG,$DC634+10),"")</f>
      </c>
      <c r="CS634">
        <f>IF($DD634&gt;=11,INDEX($CG:$CG,$DC634+11),"")</f>
      </c>
      <c r="CT634">
        <f>IF($DD634&gt;=12,INDEX($CG:$CG,$DC634+12),"")</f>
      </c>
      <c r="CU634">
        <f>IF($DD634&gt;=13,INDEX($CG:$CG,$DC634+13),"")</f>
      </c>
      <c r="CV634">
        <f>IF($DD634&gt;=14,INDEX($CG:$CG,$DC634+14),"")</f>
      </c>
      <c r="CW634">
        <f>IF($DD634&gt;=15,INDEX($CG:$CG,$DC634+15),"")</f>
      </c>
      <c r="CX634">
        <f>IF($DD634&gt;=16,INDEX($CG:$CG,$DC634+16),"")</f>
      </c>
      <c r="CY634">
        <f>IF($DD634&gt;=17,INDEX($CG:$CG,$DC634+17),"")</f>
      </c>
      <c r="CZ634">
        <f>IF($DD634&gt;=18,INDEX($CG:$CG,$DC634+18),"")</f>
      </c>
      <c r="DA634">
        <f>IF($DD634&gt;=19,INDEX($CG:$CG,$DC634+19),"")</f>
      </c>
      <c r="DB634">
        <f>IF($DD634&gt;=20,INDEX($CG:$CG,$DC634+20),"")</f>
      </c>
      <c r="DC634">
        <f>IFERROR(MATCH($CF634,$CG$2:$CG$1558,0)+1,0)</f>
      </c>
      <c r="DD634">
        <f>IFERROR(INDEX($CH$2:$CH$1558,MATCH($CF634,$CG$2:$CG$1558,0)),0)</f>
      </c>
      <c r="DE634">
        <f>IFERROR(INDEX($AL:$AL,MATCH($G634,$AK:$AK,0))&amp;"","")</f>
      </c>
      <c r="DI634">
        <f>IF($GL634&gt;=1,INDEX($DF:$DF,$GK634+1),"")</f>
      </c>
      <c r="DJ634">
        <f>IF($GL634&gt;=2,INDEX($DF:$DF,$GK634+2),"")</f>
      </c>
      <c r="DK634">
        <f>IF($GL634&gt;=3,INDEX($DF:$DF,$GK634+3),"")</f>
      </c>
      <c r="DL634">
        <f>IF($GL634&gt;=4,INDEX($DF:$DF,$GK634+4),"")</f>
      </c>
      <c r="DM634">
        <f>IF($GL634&gt;=5,INDEX($DF:$DF,$GK634+5),"")</f>
      </c>
      <c r="DN634">
        <f>IF($GL634&gt;=6,INDEX($DF:$DF,$GK634+6),"")</f>
      </c>
      <c r="DO634">
        <f>IF($GL634&gt;=7,INDEX($DF:$DF,$GK634+7),"")</f>
      </c>
      <c r="DP634">
        <f>IF($GL634&gt;=8,INDEX($DF:$DF,$GK634+8),"")</f>
      </c>
      <c r="DQ634">
        <f>IF($GL634&gt;=9,INDEX($DF:$DF,$GK634+9),"")</f>
      </c>
      <c r="DR634">
        <f>IF($GL634&gt;=10,INDEX($DF:$DF,$GK634+10),"")</f>
      </c>
      <c r="DS634">
        <f>IF($GL634&gt;=11,INDEX($DF:$DF,$GK634+11),"")</f>
      </c>
      <c r="DT634">
        <f>IF($GL634&gt;=12,INDEX($DF:$DF,$GK634+12),"")</f>
      </c>
      <c r="DU634">
        <f>IF($GL634&gt;=13,INDEX($DF:$DF,$GK634+13),"")</f>
      </c>
      <c r="DV634">
        <f>IF($GL634&gt;=14,INDEX($DF:$DF,$GK634+14),"")</f>
      </c>
      <c r="DW634">
        <f>IF($GL634&gt;=15,INDEX($DF:$DF,$GK634+15),"")</f>
      </c>
      <c r="DX634">
        <f>IF($GL634&gt;=16,INDEX($DF:$DF,$GK634+16),"")</f>
      </c>
      <c r="DY634">
        <f>IF($GL634&gt;=17,INDEX($DF:$DF,$GK634+17),"")</f>
      </c>
      <c r="DZ634">
        <f>IF($GL634&gt;=18,INDEX($DF:$DF,$GK634+18),"")</f>
      </c>
      <c r="EA634">
        <f>IF($GL634&gt;=19,INDEX($DF:$DF,$GK634+19),"")</f>
      </c>
      <c r="EB634">
        <f>IF($GL634&gt;=20,INDEX($DF:$DF,$GK634+20),"")</f>
      </c>
      <c r="EC634">
        <f>IF($GL634&gt;=21,INDEX($DF:$DF,$GK634+21),"")</f>
      </c>
      <c r="ED634">
        <f>IF($GL634&gt;=22,INDEX($DF:$DF,$GK634+22),"")</f>
      </c>
      <c r="EE634">
        <f>IF($GL634&gt;=23,INDEX($DF:$DF,$GK634+23),"")</f>
      </c>
      <c r="EF634">
        <f>IF($GL634&gt;=24,INDEX($DF:$DF,$GK634+24),"")</f>
      </c>
      <c r="EG634">
        <f>IF($GL634&gt;=25,INDEX($DF:$DF,$GK634+25),"")</f>
      </c>
      <c r="EH634">
        <f>IF($GL634&gt;=26,INDEX($DF:$DF,$GK634+26),"")</f>
      </c>
      <c r="EI634">
        <f>IF($GL634&gt;=27,INDEX($DF:$DF,$GK634+27),"")</f>
      </c>
      <c r="EJ634">
        <f>IF($GL634&gt;=28,INDEX($DF:$DF,$GK634+28),"")</f>
      </c>
      <c r="EK634">
        <f>IF($GL634&gt;=29,INDEX($DF:$DF,$GK634+29),"")</f>
      </c>
      <c r="EL634">
        <f>IF($GL634&gt;=30,INDEX($DF:$DF,$GK634+30),"")</f>
      </c>
      <c r="EM634">
        <f>IF($GL634&gt;=31,INDEX($DF:$DF,$GK634+31),"")</f>
      </c>
      <c r="EN634">
        <f>IF($GL634&gt;=32,INDEX($DF:$DF,$GK634+32),"")</f>
      </c>
      <c r="EO634">
        <f>IF($GL634&gt;=33,INDEX($DF:$DF,$GK634+33),"")</f>
      </c>
      <c r="EP634">
        <f>IF($GL634&gt;=34,INDEX($DF:$DF,$GK634+34),"")</f>
      </c>
      <c r="EQ634">
        <f>IF($GL634&gt;=35,INDEX($DF:$DF,$GK634+35),"")</f>
      </c>
      <c r="ER634">
        <f>IF($GL634&gt;=36,INDEX($DF:$DF,$GK634+36),"")</f>
      </c>
      <c r="ES634">
        <f>IF($GL634&gt;=37,INDEX($DF:$DF,$GK634+37),"")</f>
      </c>
      <c r="ET634">
        <f>IF($GL634&gt;=38,INDEX($DF:$DF,$GK634+38),"")</f>
      </c>
      <c r="EU634">
        <f>IF($GL634&gt;=39,INDEX($DF:$DF,$GK634+39),"")</f>
      </c>
      <c r="EV634">
        <f>IF($GL634&gt;=40,INDEX($DF:$DF,$GK634+40),"")</f>
      </c>
      <c r="EW634">
        <f>IF($GL634&gt;=1,INDEX($DG:$DG,$GK634+1),"")</f>
      </c>
      <c r="EX634">
        <f>IF($GL634&gt;=2,INDEX($DG:$DG,$GK634+2),"")</f>
      </c>
      <c r="EY634">
        <f>IF($GL634&gt;=3,INDEX($DG:$DG,$GK634+3),"")</f>
      </c>
      <c r="EZ634">
        <f>IF($GL634&gt;=4,INDEX($DG:$DG,$GK634+4),"")</f>
      </c>
      <c r="FA634">
        <f>IF($GL634&gt;=5,INDEX($DG:$DG,$GK634+5),"")</f>
      </c>
      <c r="FB634">
        <f>IF($GL634&gt;=6,INDEX($DG:$DG,$GK634+6),"")</f>
      </c>
      <c r="FC634">
        <f>IF($GL634&gt;=7,INDEX($DG:$DG,$GK634+7),"")</f>
      </c>
      <c r="FD634">
        <f>IF($GL634&gt;=8,INDEX($DG:$DG,$GK634+8),"")</f>
      </c>
      <c r="FE634">
        <f>IF($GL634&gt;=9,INDEX($DG:$DG,$GK634+9),"")</f>
      </c>
      <c r="FF634">
        <f>IF($GL634&gt;=10,INDEX($DG:$DG,$GK634+10),"")</f>
      </c>
      <c r="FG634">
        <f>IF($GL634&gt;=11,INDEX($DG:$DG,$GK634+11),"")</f>
      </c>
      <c r="FH634">
        <f>IF($GL634&gt;=12,INDEX($DG:$DG,$GK634+12),"")</f>
      </c>
      <c r="FI634">
        <f>IF($GL634&gt;=13,INDEX($DG:$DG,$GK634+13),"")</f>
      </c>
      <c r="FJ634">
        <f>IF($GL634&gt;=14,INDEX($DG:$DG,$GK634+14),"")</f>
      </c>
      <c r="FK634">
        <f>IF($GL634&gt;=15,INDEX($DG:$DG,$GK634+15),"")</f>
      </c>
      <c r="FL634">
        <f>IF($GL634&gt;=16,INDEX($DG:$DG,$GK634+16),"")</f>
      </c>
      <c r="FM634">
        <f>IF($GL634&gt;=17,INDEX($DG:$DG,$GK634+17),"")</f>
      </c>
      <c r="FN634">
        <f>IF($GL634&gt;=18,INDEX($DG:$DG,$GK634+18),"")</f>
      </c>
      <c r="FO634">
        <f>IF($GL634&gt;=19,INDEX($DG:$DG,$GK634+19),"")</f>
      </c>
      <c r="FP634">
        <f>IF($GL634&gt;=20,INDEX($DG:$DG,$GK634+20),"")</f>
      </c>
      <c r="FQ634">
        <f>IF($GL634&gt;=21,INDEX($DG:$DG,$GK634+21),"")</f>
      </c>
      <c r="FR634">
        <f>IF($GL634&gt;=22,INDEX($DG:$DG,$GK634+22),"")</f>
      </c>
      <c r="FS634">
        <f>IF($GL634&gt;=23,INDEX($DG:$DG,$GK634+23),"")</f>
      </c>
      <c r="FT634">
        <f>IF($GL634&gt;=24,INDEX($DG:$DG,$GK634+24),"")</f>
      </c>
      <c r="FU634">
        <f>IF($GL634&gt;=25,INDEX($DG:$DG,$GK634+25),"")</f>
      </c>
      <c r="FV634">
        <f>IF($GL634&gt;=26,INDEX($DG:$DG,$GK634+26),"")</f>
      </c>
      <c r="FW634">
        <f>IF($GL634&gt;=27,INDEX($DG:$DG,$GK634+27),"")</f>
      </c>
      <c r="FX634">
        <f>IF($GL634&gt;=28,INDEX($DG:$DG,$GK634+28),"")</f>
      </c>
      <c r="FY634">
        <f>IF($GL634&gt;=29,INDEX($DG:$DG,$GK634+29),"")</f>
      </c>
      <c r="FZ634">
        <f>IF($GL634&gt;=30,INDEX($DG:$DG,$GK634+30),"")</f>
      </c>
      <c r="GA634">
        <f>IF($GL634&gt;=31,INDEX($DG:$DG,$GK634+31),"")</f>
      </c>
      <c r="GB634">
        <f>IF($GL634&gt;=32,INDEX($DG:$DG,$GK634+32),"")</f>
      </c>
      <c r="GC634">
        <f>IF($GL634&gt;=33,INDEX($DG:$DG,$GK634+33),"")</f>
      </c>
      <c r="GD634">
        <f>IF($GL634&gt;=34,INDEX($DG:$DG,$GK634+34),"")</f>
      </c>
      <c r="GE634">
        <f>IF($GL634&gt;=35,INDEX($DG:$DG,$GK634+35),"")</f>
      </c>
      <c r="GF634">
        <f>IF($GL634&gt;=36,INDEX($DG:$DG,$GK634+36),"")</f>
      </c>
      <c r="GG634">
        <f>IF($GL634&gt;=37,INDEX($DG:$DG,$GK634+37),"")</f>
      </c>
      <c r="GH634">
        <f>IF($GL634&gt;=38,INDEX($DG:$DG,$GK634+38),"")</f>
      </c>
      <c r="GI634">
        <f>IF($GL634&gt;=39,INDEX($DG:$DG,$GK634+39),"")</f>
      </c>
      <c r="GJ634">
        <f>IF($GL634&gt;=40,INDEX($DG:$DG,$GK634+40),"")</f>
      </c>
      <c r="GK634">
        <f>IFERROR(MATCH($DE634,$DF$2:$DF$166,0)+1,0)</f>
      </c>
      <c r="GL634">
        <f>IFERROR(INDEX($DH$2:$DH$166,MATCH($DE634,$DF$2:$DF$166,0)),0)</f>
      </c>
      <c r="GM634">
        <f>IFERROR(MATCH($H634,$DI$634:$EV$634,0),0)</f>
      </c>
      <c r="GN634">
        <f>IF($GM634&gt;0,INDEX($EW$634:$GJ$634,$GM634),"")</f>
      </c>
      <c r="GO634" t="s">
        <v>1710</v>
      </c>
      <c r="GQ634">
        <f>IF($IZ634&gt;=1,INDEX($GO:$GO,$IY634+1),"")</f>
      </c>
      <c r="GR634">
        <f>IF($IZ634&gt;=2,INDEX($GO:$GO,$IY634+2),"")</f>
      </c>
      <c r="GS634">
        <f>IF($IZ634&gt;=3,INDEX($GO:$GO,$IY634+3),"")</f>
      </c>
      <c r="GT634">
        <f>IF($IZ634&gt;=4,INDEX($GO:$GO,$IY634+4),"")</f>
      </c>
      <c r="GU634">
        <f>IF($IZ634&gt;=5,INDEX($GO:$GO,$IY634+5),"")</f>
      </c>
      <c r="GV634">
        <f>IF($IZ634&gt;=6,INDEX($GO:$GO,$IY634+6),"")</f>
      </c>
      <c r="GW634">
        <f>IF($IZ634&gt;=7,INDEX($GO:$GO,$IY634+7),"")</f>
      </c>
      <c r="GX634">
        <f>IF($IZ634&gt;=8,INDEX($GO:$GO,$IY634+8),"")</f>
      </c>
      <c r="GY634">
        <f>IF($IZ634&gt;=9,INDEX($GO:$GO,$IY634+9),"")</f>
      </c>
      <c r="GZ634">
        <f>IF($IZ634&gt;=10,INDEX($GO:$GO,$IY634+10),"")</f>
      </c>
      <c r="HA634">
        <f>IF($IZ634&gt;=11,INDEX($GO:$GO,$IY634+11),"")</f>
      </c>
      <c r="HB634">
        <f>IF($IZ634&gt;=12,INDEX($GO:$GO,$IY634+12),"")</f>
      </c>
      <c r="HC634">
        <f>IF($IZ634&gt;=13,INDEX($GO:$GO,$IY634+13),"")</f>
      </c>
      <c r="HD634">
        <f>IF($IZ634&gt;=14,INDEX($GO:$GO,$IY634+14),"")</f>
      </c>
      <c r="HE634">
        <f>IF($IZ634&gt;=15,INDEX($GO:$GO,$IY634+15),"")</f>
      </c>
      <c r="HF634">
        <f>IF($IZ634&gt;=16,INDEX($GO:$GO,$IY634+16),"")</f>
      </c>
      <c r="HG634">
        <f>IF($IZ634&gt;=17,INDEX($GO:$GO,$IY634+17),"")</f>
      </c>
      <c r="HH634">
        <f>IF($IZ634&gt;=18,INDEX($GO:$GO,$IY634+18),"")</f>
      </c>
      <c r="HI634">
        <f>IF($IZ634&gt;=19,INDEX($GO:$GO,$IY634+19),"")</f>
      </c>
      <c r="HJ634">
        <f>IF($IZ634&gt;=20,INDEX($GO:$GO,$IY634+20),"")</f>
      </c>
      <c r="HK634">
        <f>IF($IZ634&gt;=21,INDEX($GO:$GO,$IY634+21),"")</f>
      </c>
      <c r="HL634">
        <f>IF($IZ634&gt;=22,INDEX($GO:$GO,$IY634+22),"")</f>
      </c>
      <c r="HM634">
        <f>IF($IZ634&gt;=23,INDEX($GO:$GO,$IY634+23),"")</f>
      </c>
      <c r="HN634">
        <f>IF($IZ634&gt;=24,INDEX($GO:$GO,$IY634+24),"")</f>
      </c>
      <c r="HO634">
        <f>IF($IZ634&gt;=25,INDEX($GO:$GO,$IY634+25),"")</f>
      </c>
      <c r="HP634">
        <f>IF($IZ634&gt;=26,INDEX($GO:$GO,$IY634+26),"")</f>
      </c>
      <c r="HQ634">
        <f>IF($IZ634&gt;=27,INDEX($GO:$GO,$IY634+27),"")</f>
      </c>
      <c r="HR634">
        <f>IF($IZ634&gt;=28,INDEX($GO:$GO,$IY634+28),"")</f>
      </c>
      <c r="HS634">
        <f>IF($IZ634&gt;=29,INDEX($GO:$GO,$IY634+29),"")</f>
      </c>
      <c r="HT634">
        <f>IF($IZ634&gt;=30,INDEX($GO:$GO,$IY634+30),"")</f>
      </c>
      <c r="HU634">
        <f>IF($IZ634&gt;=31,INDEX($GO:$GO,$IY634+31),"")</f>
      </c>
      <c r="HV634">
        <f>IF($IZ634&gt;=32,INDEX($GO:$GO,$IY634+32),"")</f>
      </c>
      <c r="HW634">
        <f>IF($IZ634&gt;=33,INDEX($GO:$GO,$IY634+33),"")</f>
      </c>
      <c r="HX634">
        <f>IF($IZ634&gt;=34,INDEX($GO:$GO,$IY634+34),"")</f>
      </c>
      <c r="HY634">
        <f>IF($IZ634&gt;=35,INDEX($GO:$GO,$IY634+35),"")</f>
      </c>
      <c r="HZ634">
        <f>IF($IZ634&gt;=36,INDEX($GO:$GO,$IY634+36),"")</f>
      </c>
      <c r="IA634">
        <f>IF($IZ634&gt;=37,INDEX($GO:$GO,$IY634+37),"")</f>
      </c>
      <c r="IB634">
        <f>IF($IZ634&gt;=38,INDEX($GO:$GO,$IY634+38),"")</f>
      </c>
      <c r="IC634">
        <f>IF($IZ634&gt;=39,INDEX($GO:$GO,$IY634+39),"")</f>
      </c>
      <c r="ID634">
        <f>IF($IZ634&gt;=40,INDEX($GO:$GO,$IY634+40),"")</f>
      </c>
      <c r="IE634">
        <f>IF($IZ634&gt;=41,INDEX($GO:$GO,$IY634+41),"")</f>
      </c>
      <c r="IF634">
        <f>IF($IZ634&gt;=42,INDEX($GO:$GO,$IY634+42),"")</f>
      </c>
      <c r="IG634">
        <f>IF($IZ634&gt;=43,INDEX($GO:$GO,$IY634+43),"")</f>
      </c>
      <c r="IH634">
        <f>IF($IZ634&gt;=44,INDEX($GO:$GO,$IY634+44),"")</f>
      </c>
      <c r="II634">
        <f>IF($IZ634&gt;=45,INDEX($GO:$GO,$IY634+45),"")</f>
      </c>
      <c r="IJ634">
        <f>IF($IZ634&gt;=46,INDEX($GO:$GO,$IY634+46),"")</f>
      </c>
      <c r="IK634">
        <f>IF($IZ634&gt;=47,INDEX($GO:$GO,$IY634+47),"")</f>
      </c>
      <c r="IL634">
        <f>IF($IZ634&gt;=48,INDEX($GO:$GO,$IY634+48),"")</f>
      </c>
      <c r="IM634">
        <f>IF($IZ634&gt;=49,INDEX($GO:$GO,$IY634+49),"")</f>
      </c>
      <c r="IN634">
        <f>IF($IZ634&gt;=50,INDEX($GO:$GO,$IY634+50),"")</f>
      </c>
      <c r="IO634">
        <f>IF($IZ634&gt;=51,INDEX($GO:$GO,$IY634+51),"")</f>
      </c>
      <c r="IP634">
        <f>IF($IZ634&gt;=52,INDEX($GO:$GO,$IY634+52),"")</f>
      </c>
      <c r="IQ634">
        <f>IF($IZ634&gt;=53,INDEX($GO:$GO,$IY634+53),"")</f>
      </c>
      <c r="IR634">
        <f>IF($IZ634&gt;=54,INDEX($GO:$GO,$IY634+54),"")</f>
      </c>
      <c r="IS634">
        <f>IF($IZ634&gt;=55,INDEX($GO:$GO,$IY634+55),"")</f>
      </c>
      <c r="IT634">
        <f>IF($IZ634&gt;=56,INDEX($GO:$GO,$IY634+56),"")</f>
      </c>
      <c r="IU634">
        <f>IF($IZ634&gt;=57,INDEX($GO:$GO,$IY634+57),"")</f>
      </c>
      <c r="IV634">
        <f>IF($IZ634&gt;=58,INDEX($GO:$GO,$IY634+58),"")</f>
      </c>
      <c r="IW634">
        <f>IF($IZ634&gt;=59,INDEX($GO:$GO,$IY634+59),"")</f>
      </c>
      <c r="IX634">
        <f>IF($IZ634&gt;=60,INDEX($GO:$GO,$IY634+60),"")</f>
      </c>
      <c r="IY634">
        <f>IFERROR(MATCH($GN634,$GO$2:$GO$827,0)+1,0)</f>
      </c>
      <c r="IZ634">
        <f>IFERROR(INDEX($GP$2:$GP$827,MATCH($GN634,$GO$2:$GO$827,0)),0)</f>
      </c>
      <c r="JA634" t="s">
        <v>23</v>
      </c>
      <c r="JB634" t="s">
        <v>23</v>
      </c>
    </row>
    <row r="635" spans="1:262" x14ac:dyDescent="0.25">
      <c r="F635" s="1"/>
      <c r="G635" s="1"/>
      <c r="H635" s="1"/>
      <c r="I635" s="1"/>
      <c r="J635" s="1">
        <f>IFERROR(IF(FIND(" - ",$F635)&gt;0,MID($F635,FIND(" - ",$F635)+3,LEN($F635)),""),"")</f>
      </c>
      <c r="L635" s="1"/>
      <c r="N635" t="s">
        <v>23</v>
      </c>
      <c r="P635">
        <f>IF(OR($N635="",$O635=""),"",IFERROR($N635/$O635,0))</f>
      </c>
      <c r="Q635">
        <f>IF($N635="","",
IF($G635="","",
IF(ISNUMBER(SEARCH("exempt",LOWER($G635))),0,
$N635*(VALUE(SUBSTITUTE($G635,"%",""))/100))))</f>
      </c>
      <c r="W635">
        <f>IF($N635="","",
SUM($N635,$Q635,$U635,$R635,$T635)-
IF($V635="",0,VALUE($V635)))</f>
      </c>
      <c r="AE635" t="s">
        <v>1759</v>
      </c>
      <c r="AJ635" t="s">
        <v>1760</v>
      </c>
      <c r="AM635">
        <f>IFERROR(LEFT($F635,FIND(" - ",$F635)-1),$F635)</f>
      </c>
      <c r="AP635">
        <f>IF($CE635&gt;=1,INDEX($AN:$AN,$CD635+1),"")</f>
      </c>
      <c r="AQ635">
        <f>IF($CE635&gt;=2,INDEX($AN:$AN,$CD635+2),"")</f>
      </c>
      <c r="AR635">
        <f>IF($CE635&gt;=3,INDEX($AN:$AN,$CD635+3),"")</f>
      </c>
      <c r="AS635">
        <f>IF($CE635&gt;=4,INDEX($AN:$AN,$CD635+4),"")</f>
      </c>
      <c r="AT635">
        <f>IF($CE635&gt;=5,INDEX($AN:$AN,$CD635+5),"")</f>
      </c>
      <c r="AU635">
        <f>IF($CE635&gt;=6,INDEX($AN:$AN,$CD635+6),"")</f>
      </c>
      <c r="AV635">
        <f>IF($CE635&gt;=7,INDEX($AN:$AN,$CD635+7),"")</f>
      </c>
      <c r="AW635">
        <f>IF($CE635&gt;=8,INDEX($AN:$AN,$CD635+8),"")</f>
      </c>
      <c r="AX635">
        <f>IF($CE635&gt;=9,INDEX($AN:$AN,$CD635+9),"")</f>
      </c>
      <c r="AY635">
        <f>IF($CE635&gt;=10,INDEX($AN:$AN,$CD635+10),"")</f>
      </c>
      <c r="AZ635">
        <f>IF($CE635&gt;=11,INDEX($AN:$AN,$CD635+11),"")</f>
      </c>
      <c r="BA635">
        <f>IF($CE635&gt;=12,INDEX($AN:$AN,$CD635+12),"")</f>
      </c>
      <c r="BB635">
        <f>IF($CE635&gt;=13,INDEX($AN:$AN,$CD635+13),"")</f>
      </c>
      <c r="BC635">
        <f>IF($CE635&gt;=14,INDEX($AN:$AN,$CD635+14),"")</f>
      </c>
      <c r="BD635">
        <f>IF($CE635&gt;=15,INDEX($AN:$AN,$CD635+15),"")</f>
      </c>
      <c r="BE635">
        <f>IF($CE635&gt;=16,INDEX($AN:$AN,$CD635+16),"")</f>
      </c>
      <c r="BF635">
        <f>IF($CE635&gt;=17,INDEX($AN:$AN,$CD635+17),"")</f>
      </c>
      <c r="BG635">
        <f>IF($CE635&gt;=18,INDEX($AN:$AN,$CD635+18),"")</f>
      </c>
      <c r="BH635">
        <f>IF($CE635&gt;=19,INDEX($AN:$AN,$CD635+19),"")</f>
      </c>
      <c r="BI635">
        <f>IF($CE635&gt;=20,INDEX($AN:$AN,$CD635+20),"")</f>
      </c>
      <c r="BJ635">
        <f>IF($CE635&gt;=21,INDEX($AN:$AN,$CD635+21),"")</f>
      </c>
      <c r="BK635">
        <f>IF($CE635&gt;=22,INDEX($AN:$AN,$CD635+22),"")</f>
      </c>
      <c r="BL635">
        <f>IF($CE635&gt;=23,INDEX($AN:$AN,$CD635+23),"")</f>
      </c>
      <c r="BM635">
        <f>IF($CE635&gt;=24,INDEX($AN:$AN,$CD635+24),"")</f>
      </c>
      <c r="BN635">
        <f>IF($CE635&gt;=25,INDEX($AN:$AN,$CD635+25),"")</f>
      </c>
      <c r="BO635">
        <f>IF($CE635&gt;=26,INDEX($AN:$AN,$CD635+26),"")</f>
      </c>
      <c r="BP635">
        <f>IF($CE635&gt;=27,INDEX($AN:$AN,$CD635+27),"")</f>
      </c>
      <c r="BQ635">
        <f>IF($CE635&gt;=28,INDEX($AN:$AN,$CD635+28),"")</f>
      </c>
      <c r="BR635">
        <f>IF($CE635&gt;=29,INDEX($AN:$AN,$CD635+29),"")</f>
      </c>
      <c r="BS635">
        <f>IF($CE635&gt;=30,INDEX($AN:$AN,$CD635+30),"")</f>
      </c>
      <c r="BT635">
        <f>IF($CE635&gt;=31,INDEX($AN:$AN,$CD635+31),"")</f>
      </c>
      <c r="BU635">
        <f>IF($CE635&gt;=32,INDEX($AN:$AN,$CD635+32),"")</f>
      </c>
      <c r="BV635">
        <f>IF($CE635&gt;=33,INDEX($AN:$AN,$CD635+33),"")</f>
      </c>
      <c r="BW635">
        <f>IF($CE635&gt;=34,INDEX($AN:$AN,$CD635+34),"")</f>
      </c>
      <c r="BX635">
        <f>IF($CE635&gt;=35,INDEX($AN:$AN,$CD635+35),"")</f>
      </c>
      <c r="BY635">
        <f>IF($CE635&gt;=36,INDEX($AN:$AN,$CD635+36),"")</f>
      </c>
      <c r="BZ635">
        <f>IF($CE635&gt;=37,INDEX($AN:$AN,$CD635+37),"")</f>
      </c>
      <c r="CA635">
        <f>IF($CE635&gt;=38,INDEX($AN:$AN,$CD635+38),"")</f>
      </c>
      <c r="CB635">
        <f>IF($CE635&gt;=39,INDEX($AN:$AN,$CD635+39),"")</f>
      </c>
      <c r="CC635">
        <f>IF($CE635&gt;=40,INDEX($AN:$AN,$CD635+40),"")</f>
      </c>
      <c r="CD635">
        <f>IFERROR(MATCH($AM635,$AN$2:$AN$133,0)+1,0)</f>
      </c>
      <c r="CE635">
        <f>IFERROR(INDEX($AO$2:$AO$133,MATCH($AM635,$AN$2:$AN$133,0)),0)</f>
      </c>
      <c r="CF635">
        <f>IFERROR(LEFT($K635,FIND(" - ",$K635)-1),$K635)</f>
      </c>
      <c r="CG635" t="s">
        <v>206</v>
      </c>
      <c r="CI635">
        <f>IF($DD635&gt;=1,INDEX($CG:$CG,$DC635+1),"")</f>
      </c>
      <c r="CJ635">
        <f>IF($DD635&gt;=2,INDEX($CG:$CG,$DC635+2),"")</f>
      </c>
      <c r="CK635">
        <f>IF($DD635&gt;=3,INDEX($CG:$CG,$DC635+3),"")</f>
      </c>
      <c r="CL635">
        <f>IF($DD635&gt;=4,INDEX($CG:$CG,$DC635+4),"")</f>
      </c>
      <c r="CM635">
        <f>IF($DD635&gt;=5,INDEX($CG:$CG,$DC635+5),"")</f>
      </c>
      <c r="CN635">
        <f>IF($DD635&gt;=6,INDEX($CG:$CG,$DC635+6),"")</f>
      </c>
      <c r="CO635">
        <f>IF($DD635&gt;=7,INDEX($CG:$CG,$DC635+7),"")</f>
      </c>
      <c r="CP635">
        <f>IF($DD635&gt;=8,INDEX($CG:$CG,$DC635+8),"")</f>
      </c>
      <c r="CQ635">
        <f>IF($DD635&gt;=9,INDEX($CG:$CG,$DC635+9),"")</f>
      </c>
      <c r="CR635">
        <f>IF($DD635&gt;=10,INDEX($CG:$CG,$DC635+10),"")</f>
      </c>
      <c r="CS635">
        <f>IF($DD635&gt;=11,INDEX($CG:$CG,$DC635+11),"")</f>
      </c>
      <c r="CT635">
        <f>IF($DD635&gt;=12,INDEX($CG:$CG,$DC635+12),"")</f>
      </c>
      <c r="CU635">
        <f>IF($DD635&gt;=13,INDEX($CG:$CG,$DC635+13),"")</f>
      </c>
      <c r="CV635">
        <f>IF($DD635&gt;=14,INDEX($CG:$CG,$DC635+14),"")</f>
      </c>
      <c r="CW635">
        <f>IF($DD635&gt;=15,INDEX($CG:$CG,$DC635+15),"")</f>
      </c>
      <c r="CX635">
        <f>IF($DD635&gt;=16,INDEX($CG:$CG,$DC635+16),"")</f>
      </c>
      <c r="CY635">
        <f>IF($DD635&gt;=17,INDEX($CG:$CG,$DC635+17),"")</f>
      </c>
      <c r="CZ635">
        <f>IF($DD635&gt;=18,INDEX($CG:$CG,$DC635+18),"")</f>
      </c>
      <c r="DA635">
        <f>IF($DD635&gt;=19,INDEX($CG:$CG,$DC635+19),"")</f>
      </c>
      <c r="DB635">
        <f>IF($DD635&gt;=20,INDEX($CG:$CG,$DC635+20),"")</f>
      </c>
      <c r="DC635">
        <f>IFERROR(MATCH($CF635,$CG$2:$CG$1558,0)+1,0)</f>
      </c>
      <c r="DD635">
        <f>IFERROR(INDEX($CH$2:$CH$1558,MATCH($CF635,$CG$2:$CG$1558,0)),0)</f>
      </c>
      <c r="DE635">
        <f>IFERROR(INDEX($AL:$AL,MATCH($G635,$AK:$AK,0))&amp;"","")</f>
      </c>
      <c r="DI635">
        <f>IF($GL635&gt;=1,INDEX($DF:$DF,$GK635+1),"")</f>
      </c>
      <c r="DJ635">
        <f>IF($GL635&gt;=2,INDEX($DF:$DF,$GK635+2),"")</f>
      </c>
      <c r="DK635">
        <f>IF($GL635&gt;=3,INDEX($DF:$DF,$GK635+3),"")</f>
      </c>
      <c r="DL635">
        <f>IF($GL635&gt;=4,INDEX($DF:$DF,$GK635+4),"")</f>
      </c>
      <c r="DM635">
        <f>IF($GL635&gt;=5,INDEX($DF:$DF,$GK635+5),"")</f>
      </c>
      <c r="DN635">
        <f>IF($GL635&gt;=6,INDEX($DF:$DF,$GK635+6),"")</f>
      </c>
      <c r="DO635">
        <f>IF($GL635&gt;=7,INDEX($DF:$DF,$GK635+7),"")</f>
      </c>
      <c r="DP635">
        <f>IF($GL635&gt;=8,INDEX($DF:$DF,$GK635+8),"")</f>
      </c>
      <c r="DQ635">
        <f>IF($GL635&gt;=9,INDEX($DF:$DF,$GK635+9),"")</f>
      </c>
      <c r="DR635">
        <f>IF($GL635&gt;=10,INDEX($DF:$DF,$GK635+10),"")</f>
      </c>
      <c r="DS635">
        <f>IF($GL635&gt;=11,INDEX($DF:$DF,$GK635+11),"")</f>
      </c>
      <c r="DT635">
        <f>IF($GL635&gt;=12,INDEX($DF:$DF,$GK635+12),"")</f>
      </c>
      <c r="DU635">
        <f>IF($GL635&gt;=13,INDEX($DF:$DF,$GK635+13),"")</f>
      </c>
      <c r="DV635">
        <f>IF($GL635&gt;=14,INDEX($DF:$DF,$GK635+14),"")</f>
      </c>
      <c r="DW635">
        <f>IF($GL635&gt;=15,INDEX($DF:$DF,$GK635+15),"")</f>
      </c>
      <c r="DX635">
        <f>IF($GL635&gt;=16,INDEX($DF:$DF,$GK635+16),"")</f>
      </c>
      <c r="DY635">
        <f>IF($GL635&gt;=17,INDEX($DF:$DF,$GK635+17),"")</f>
      </c>
      <c r="DZ635">
        <f>IF($GL635&gt;=18,INDEX($DF:$DF,$GK635+18),"")</f>
      </c>
      <c r="EA635">
        <f>IF($GL635&gt;=19,INDEX($DF:$DF,$GK635+19),"")</f>
      </c>
      <c r="EB635">
        <f>IF($GL635&gt;=20,INDEX($DF:$DF,$GK635+20),"")</f>
      </c>
      <c r="EC635">
        <f>IF($GL635&gt;=21,INDEX($DF:$DF,$GK635+21),"")</f>
      </c>
      <c r="ED635">
        <f>IF($GL635&gt;=22,INDEX($DF:$DF,$GK635+22),"")</f>
      </c>
      <c r="EE635">
        <f>IF($GL635&gt;=23,INDEX($DF:$DF,$GK635+23),"")</f>
      </c>
      <c r="EF635">
        <f>IF($GL635&gt;=24,INDEX($DF:$DF,$GK635+24),"")</f>
      </c>
      <c r="EG635">
        <f>IF($GL635&gt;=25,INDEX($DF:$DF,$GK635+25),"")</f>
      </c>
      <c r="EH635">
        <f>IF($GL635&gt;=26,INDEX($DF:$DF,$GK635+26),"")</f>
      </c>
      <c r="EI635">
        <f>IF($GL635&gt;=27,INDEX($DF:$DF,$GK635+27),"")</f>
      </c>
      <c r="EJ635">
        <f>IF($GL635&gt;=28,INDEX($DF:$DF,$GK635+28),"")</f>
      </c>
      <c r="EK635">
        <f>IF($GL635&gt;=29,INDEX($DF:$DF,$GK635+29),"")</f>
      </c>
      <c r="EL635">
        <f>IF($GL635&gt;=30,INDEX($DF:$DF,$GK635+30),"")</f>
      </c>
      <c r="EM635">
        <f>IF($GL635&gt;=31,INDEX($DF:$DF,$GK635+31),"")</f>
      </c>
      <c r="EN635">
        <f>IF($GL635&gt;=32,INDEX($DF:$DF,$GK635+32),"")</f>
      </c>
      <c r="EO635">
        <f>IF($GL635&gt;=33,INDEX($DF:$DF,$GK635+33),"")</f>
      </c>
      <c r="EP635">
        <f>IF($GL635&gt;=34,INDEX($DF:$DF,$GK635+34),"")</f>
      </c>
      <c r="EQ635">
        <f>IF($GL635&gt;=35,INDEX($DF:$DF,$GK635+35),"")</f>
      </c>
      <c r="ER635">
        <f>IF($GL635&gt;=36,INDEX($DF:$DF,$GK635+36),"")</f>
      </c>
      <c r="ES635">
        <f>IF($GL635&gt;=37,INDEX($DF:$DF,$GK635+37),"")</f>
      </c>
      <c r="ET635">
        <f>IF($GL635&gt;=38,INDEX($DF:$DF,$GK635+38),"")</f>
      </c>
      <c r="EU635">
        <f>IF($GL635&gt;=39,INDEX($DF:$DF,$GK635+39),"")</f>
      </c>
      <c r="EV635">
        <f>IF($GL635&gt;=40,INDEX($DF:$DF,$GK635+40),"")</f>
      </c>
      <c r="EW635">
        <f>IF($GL635&gt;=1,INDEX($DG:$DG,$GK635+1),"")</f>
      </c>
      <c r="EX635">
        <f>IF($GL635&gt;=2,INDEX($DG:$DG,$GK635+2),"")</f>
      </c>
      <c r="EY635">
        <f>IF($GL635&gt;=3,INDEX($DG:$DG,$GK635+3),"")</f>
      </c>
      <c r="EZ635">
        <f>IF($GL635&gt;=4,INDEX($DG:$DG,$GK635+4),"")</f>
      </c>
      <c r="FA635">
        <f>IF($GL635&gt;=5,INDEX($DG:$DG,$GK635+5),"")</f>
      </c>
      <c r="FB635">
        <f>IF($GL635&gt;=6,INDEX($DG:$DG,$GK635+6),"")</f>
      </c>
      <c r="FC635">
        <f>IF($GL635&gt;=7,INDEX($DG:$DG,$GK635+7),"")</f>
      </c>
      <c r="FD635">
        <f>IF($GL635&gt;=8,INDEX($DG:$DG,$GK635+8),"")</f>
      </c>
      <c r="FE635">
        <f>IF($GL635&gt;=9,INDEX($DG:$DG,$GK635+9),"")</f>
      </c>
      <c r="FF635">
        <f>IF($GL635&gt;=10,INDEX($DG:$DG,$GK635+10),"")</f>
      </c>
      <c r="FG635">
        <f>IF($GL635&gt;=11,INDEX($DG:$DG,$GK635+11),"")</f>
      </c>
      <c r="FH635">
        <f>IF($GL635&gt;=12,INDEX($DG:$DG,$GK635+12),"")</f>
      </c>
      <c r="FI635">
        <f>IF($GL635&gt;=13,INDEX($DG:$DG,$GK635+13),"")</f>
      </c>
      <c r="FJ635">
        <f>IF($GL635&gt;=14,INDEX($DG:$DG,$GK635+14),"")</f>
      </c>
      <c r="FK635">
        <f>IF($GL635&gt;=15,INDEX($DG:$DG,$GK635+15),"")</f>
      </c>
      <c r="FL635">
        <f>IF($GL635&gt;=16,INDEX($DG:$DG,$GK635+16),"")</f>
      </c>
      <c r="FM635">
        <f>IF($GL635&gt;=17,INDEX($DG:$DG,$GK635+17),"")</f>
      </c>
      <c r="FN635">
        <f>IF($GL635&gt;=18,INDEX($DG:$DG,$GK635+18),"")</f>
      </c>
      <c r="FO635">
        <f>IF($GL635&gt;=19,INDEX($DG:$DG,$GK635+19),"")</f>
      </c>
      <c r="FP635">
        <f>IF($GL635&gt;=20,INDEX($DG:$DG,$GK635+20),"")</f>
      </c>
      <c r="FQ635">
        <f>IF($GL635&gt;=21,INDEX($DG:$DG,$GK635+21),"")</f>
      </c>
      <c r="FR635">
        <f>IF($GL635&gt;=22,INDEX($DG:$DG,$GK635+22),"")</f>
      </c>
      <c r="FS635">
        <f>IF($GL635&gt;=23,INDEX($DG:$DG,$GK635+23),"")</f>
      </c>
      <c r="FT635">
        <f>IF($GL635&gt;=24,INDEX($DG:$DG,$GK635+24),"")</f>
      </c>
      <c r="FU635">
        <f>IF($GL635&gt;=25,INDEX($DG:$DG,$GK635+25),"")</f>
      </c>
      <c r="FV635">
        <f>IF($GL635&gt;=26,INDEX($DG:$DG,$GK635+26),"")</f>
      </c>
      <c r="FW635">
        <f>IF($GL635&gt;=27,INDEX($DG:$DG,$GK635+27),"")</f>
      </c>
      <c r="FX635">
        <f>IF($GL635&gt;=28,INDEX($DG:$DG,$GK635+28),"")</f>
      </c>
      <c r="FY635">
        <f>IF($GL635&gt;=29,INDEX($DG:$DG,$GK635+29),"")</f>
      </c>
      <c r="FZ635">
        <f>IF($GL635&gt;=30,INDEX($DG:$DG,$GK635+30),"")</f>
      </c>
      <c r="GA635">
        <f>IF($GL635&gt;=31,INDEX($DG:$DG,$GK635+31),"")</f>
      </c>
      <c r="GB635">
        <f>IF($GL635&gt;=32,INDEX($DG:$DG,$GK635+32),"")</f>
      </c>
      <c r="GC635">
        <f>IF($GL635&gt;=33,INDEX($DG:$DG,$GK635+33),"")</f>
      </c>
      <c r="GD635">
        <f>IF($GL635&gt;=34,INDEX($DG:$DG,$GK635+34),"")</f>
      </c>
      <c r="GE635">
        <f>IF($GL635&gt;=35,INDEX($DG:$DG,$GK635+35),"")</f>
      </c>
      <c r="GF635">
        <f>IF($GL635&gt;=36,INDEX($DG:$DG,$GK635+36),"")</f>
      </c>
      <c r="GG635">
        <f>IF($GL635&gt;=37,INDEX($DG:$DG,$GK635+37),"")</f>
      </c>
      <c r="GH635">
        <f>IF($GL635&gt;=38,INDEX($DG:$DG,$GK635+38),"")</f>
      </c>
      <c r="GI635">
        <f>IF($GL635&gt;=39,INDEX($DG:$DG,$GK635+39),"")</f>
      </c>
      <c r="GJ635">
        <f>IF($GL635&gt;=40,INDEX($DG:$DG,$GK635+40),"")</f>
      </c>
      <c r="GK635">
        <f>IFERROR(MATCH($DE635,$DF$2:$DF$166,0)+1,0)</f>
      </c>
      <c r="GL635">
        <f>IFERROR(INDEX($DH$2:$DH$166,MATCH($DE635,$DF$2:$DF$166,0)),0)</f>
      </c>
      <c r="GM635">
        <f>IFERROR(MATCH($H635,$DI$635:$EV$635,0),0)</f>
      </c>
      <c r="GN635">
        <f>IF($GM635&gt;0,INDEX($EW$635:$GJ$635,$GM635),"")</f>
      </c>
      <c r="GO635" t="s">
        <v>1713</v>
      </c>
      <c r="GQ635">
        <f>IF($IZ635&gt;=1,INDEX($GO:$GO,$IY635+1),"")</f>
      </c>
      <c r="GR635">
        <f>IF($IZ635&gt;=2,INDEX($GO:$GO,$IY635+2),"")</f>
      </c>
      <c r="GS635">
        <f>IF($IZ635&gt;=3,INDEX($GO:$GO,$IY635+3),"")</f>
      </c>
      <c r="GT635">
        <f>IF($IZ635&gt;=4,INDEX($GO:$GO,$IY635+4),"")</f>
      </c>
      <c r="GU635">
        <f>IF($IZ635&gt;=5,INDEX($GO:$GO,$IY635+5),"")</f>
      </c>
      <c r="GV635">
        <f>IF($IZ635&gt;=6,INDEX($GO:$GO,$IY635+6),"")</f>
      </c>
      <c r="GW635">
        <f>IF($IZ635&gt;=7,INDEX($GO:$GO,$IY635+7),"")</f>
      </c>
      <c r="GX635">
        <f>IF($IZ635&gt;=8,INDEX($GO:$GO,$IY635+8),"")</f>
      </c>
      <c r="GY635">
        <f>IF($IZ635&gt;=9,INDEX($GO:$GO,$IY635+9),"")</f>
      </c>
      <c r="GZ635">
        <f>IF($IZ635&gt;=10,INDEX($GO:$GO,$IY635+10),"")</f>
      </c>
      <c r="HA635">
        <f>IF($IZ635&gt;=11,INDEX($GO:$GO,$IY635+11),"")</f>
      </c>
      <c r="HB635">
        <f>IF($IZ635&gt;=12,INDEX($GO:$GO,$IY635+12),"")</f>
      </c>
      <c r="HC635">
        <f>IF($IZ635&gt;=13,INDEX($GO:$GO,$IY635+13),"")</f>
      </c>
      <c r="HD635">
        <f>IF($IZ635&gt;=14,INDEX($GO:$GO,$IY635+14),"")</f>
      </c>
      <c r="HE635">
        <f>IF($IZ635&gt;=15,INDEX($GO:$GO,$IY635+15),"")</f>
      </c>
      <c r="HF635">
        <f>IF($IZ635&gt;=16,INDEX($GO:$GO,$IY635+16),"")</f>
      </c>
      <c r="HG635">
        <f>IF($IZ635&gt;=17,INDEX($GO:$GO,$IY635+17),"")</f>
      </c>
      <c r="HH635">
        <f>IF($IZ635&gt;=18,INDEX($GO:$GO,$IY635+18),"")</f>
      </c>
      <c r="HI635">
        <f>IF($IZ635&gt;=19,INDEX($GO:$GO,$IY635+19),"")</f>
      </c>
      <c r="HJ635">
        <f>IF($IZ635&gt;=20,INDEX($GO:$GO,$IY635+20),"")</f>
      </c>
      <c r="HK635">
        <f>IF($IZ635&gt;=21,INDEX($GO:$GO,$IY635+21),"")</f>
      </c>
      <c r="HL635">
        <f>IF($IZ635&gt;=22,INDEX($GO:$GO,$IY635+22),"")</f>
      </c>
      <c r="HM635">
        <f>IF($IZ635&gt;=23,INDEX($GO:$GO,$IY635+23),"")</f>
      </c>
      <c r="HN635">
        <f>IF($IZ635&gt;=24,INDEX($GO:$GO,$IY635+24),"")</f>
      </c>
      <c r="HO635">
        <f>IF($IZ635&gt;=25,INDEX($GO:$GO,$IY635+25),"")</f>
      </c>
      <c r="HP635">
        <f>IF($IZ635&gt;=26,INDEX($GO:$GO,$IY635+26),"")</f>
      </c>
      <c r="HQ635">
        <f>IF($IZ635&gt;=27,INDEX($GO:$GO,$IY635+27),"")</f>
      </c>
      <c r="HR635">
        <f>IF($IZ635&gt;=28,INDEX($GO:$GO,$IY635+28),"")</f>
      </c>
      <c r="HS635">
        <f>IF($IZ635&gt;=29,INDEX($GO:$GO,$IY635+29),"")</f>
      </c>
      <c r="HT635">
        <f>IF($IZ635&gt;=30,INDEX($GO:$GO,$IY635+30),"")</f>
      </c>
      <c r="HU635">
        <f>IF($IZ635&gt;=31,INDEX($GO:$GO,$IY635+31),"")</f>
      </c>
      <c r="HV635">
        <f>IF($IZ635&gt;=32,INDEX($GO:$GO,$IY635+32),"")</f>
      </c>
      <c r="HW635">
        <f>IF($IZ635&gt;=33,INDEX($GO:$GO,$IY635+33),"")</f>
      </c>
      <c r="HX635">
        <f>IF($IZ635&gt;=34,INDEX($GO:$GO,$IY635+34),"")</f>
      </c>
      <c r="HY635">
        <f>IF($IZ635&gt;=35,INDEX($GO:$GO,$IY635+35),"")</f>
      </c>
      <c r="HZ635">
        <f>IF($IZ635&gt;=36,INDEX($GO:$GO,$IY635+36),"")</f>
      </c>
      <c r="IA635">
        <f>IF($IZ635&gt;=37,INDEX($GO:$GO,$IY635+37),"")</f>
      </c>
      <c r="IB635">
        <f>IF($IZ635&gt;=38,INDEX($GO:$GO,$IY635+38),"")</f>
      </c>
      <c r="IC635">
        <f>IF($IZ635&gt;=39,INDEX($GO:$GO,$IY635+39),"")</f>
      </c>
      <c r="ID635">
        <f>IF($IZ635&gt;=40,INDEX($GO:$GO,$IY635+40),"")</f>
      </c>
      <c r="IE635">
        <f>IF($IZ635&gt;=41,INDEX($GO:$GO,$IY635+41),"")</f>
      </c>
      <c r="IF635">
        <f>IF($IZ635&gt;=42,INDEX($GO:$GO,$IY635+42),"")</f>
      </c>
      <c r="IG635">
        <f>IF($IZ635&gt;=43,INDEX($GO:$GO,$IY635+43),"")</f>
      </c>
      <c r="IH635">
        <f>IF($IZ635&gt;=44,INDEX($GO:$GO,$IY635+44),"")</f>
      </c>
      <c r="II635">
        <f>IF($IZ635&gt;=45,INDEX($GO:$GO,$IY635+45),"")</f>
      </c>
      <c r="IJ635">
        <f>IF($IZ635&gt;=46,INDEX($GO:$GO,$IY635+46),"")</f>
      </c>
      <c r="IK635">
        <f>IF($IZ635&gt;=47,INDEX($GO:$GO,$IY635+47),"")</f>
      </c>
      <c r="IL635">
        <f>IF($IZ635&gt;=48,INDEX($GO:$GO,$IY635+48),"")</f>
      </c>
      <c r="IM635">
        <f>IF($IZ635&gt;=49,INDEX($GO:$GO,$IY635+49),"")</f>
      </c>
      <c r="IN635">
        <f>IF($IZ635&gt;=50,INDEX($GO:$GO,$IY635+50),"")</f>
      </c>
      <c r="IO635">
        <f>IF($IZ635&gt;=51,INDEX($GO:$GO,$IY635+51),"")</f>
      </c>
      <c r="IP635">
        <f>IF($IZ635&gt;=52,INDEX($GO:$GO,$IY635+52),"")</f>
      </c>
      <c r="IQ635">
        <f>IF($IZ635&gt;=53,INDEX($GO:$GO,$IY635+53),"")</f>
      </c>
      <c r="IR635">
        <f>IF($IZ635&gt;=54,INDEX($GO:$GO,$IY635+54),"")</f>
      </c>
      <c r="IS635">
        <f>IF($IZ635&gt;=55,INDEX($GO:$GO,$IY635+55),"")</f>
      </c>
      <c r="IT635">
        <f>IF($IZ635&gt;=56,INDEX($GO:$GO,$IY635+56),"")</f>
      </c>
      <c r="IU635">
        <f>IF($IZ635&gt;=57,INDEX($GO:$GO,$IY635+57),"")</f>
      </c>
      <c r="IV635">
        <f>IF($IZ635&gt;=58,INDEX($GO:$GO,$IY635+58),"")</f>
      </c>
      <c r="IW635">
        <f>IF($IZ635&gt;=59,INDEX($GO:$GO,$IY635+59),"")</f>
      </c>
      <c r="IX635">
        <f>IF($IZ635&gt;=60,INDEX($GO:$GO,$IY635+60),"")</f>
      </c>
      <c r="IY635">
        <f>IFERROR(MATCH($GN635,$GO$2:$GO$827,0)+1,0)</f>
      </c>
      <c r="IZ635">
        <f>IFERROR(INDEX($GP$2:$GP$827,MATCH($GN635,$GO$2:$GO$827,0)),0)</f>
      </c>
      <c r="JA635" t="s">
        <v>23</v>
      </c>
      <c r="JB635" t="s">
        <v>23</v>
      </c>
    </row>
    <row r="636" spans="1:262" x14ac:dyDescent="0.25">
      <c r="F636" s="1"/>
      <c r="G636" s="1"/>
      <c r="H636" s="1"/>
      <c r="I636" s="1"/>
      <c r="J636" s="1">
        <f>IFERROR(IF(FIND(" - ",$F636)&gt;0,MID($F636,FIND(" - ",$F636)+3,LEN($F636)),""),"")</f>
      </c>
      <c r="L636" s="1"/>
      <c r="N636" t="s">
        <v>23</v>
      </c>
      <c r="P636">
        <f>IF(OR($N636="",$O636=""),"",IFERROR($N636/$O636,0))</f>
      </c>
      <c r="Q636">
        <f>IF($N636="","",
IF($G636="","",
IF(ISNUMBER(SEARCH("exempt",LOWER($G636))),0,
$N636*(VALUE(SUBSTITUTE($G636,"%",""))/100))))</f>
      </c>
      <c r="W636">
        <f>IF($N636="","",
SUM($N636,$Q636,$U636,$R636,$T636)-
IF($V636="",0,VALUE($V636)))</f>
      </c>
      <c r="AE636" t="s">
        <v>1761</v>
      </c>
      <c r="AJ636" t="s">
        <v>1762</v>
      </c>
      <c r="AM636">
        <f>IFERROR(LEFT($F636,FIND(" - ",$F636)-1),$F636)</f>
      </c>
      <c r="AP636">
        <f>IF($CE636&gt;=1,INDEX($AN:$AN,$CD636+1),"")</f>
      </c>
      <c r="AQ636">
        <f>IF($CE636&gt;=2,INDEX($AN:$AN,$CD636+2),"")</f>
      </c>
      <c r="AR636">
        <f>IF($CE636&gt;=3,INDEX($AN:$AN,$CD636+3),"")</f>
      </c>
      <c r="AS636">
        <f>IF($CE636&gt;=4,INDEX($AN:$AN,$CD636+4),"")</f>
      </c>
      <c r="AT636">
        <f>IF($CE636&gt;=5,INDEX($AN:$AN,$CD636+5),"")</f>
      </c>
      <c r="AU636">
        <f>IF($CE636&gt;=6,INDEX($AN:$AN,$CD636+6),"")</f>
      </c>
      <c r="AV636">
        <f>IF($CE636&gt;=7,INDEX($AN:$AN,$CD636+7),"")</f>
      </c>
      <c r="AW636">
        <f>IF($CE636&gt;=8,INDEX($AN:$AN,$CD636+8),"")</f>
      </c>
      <c r="AX636">
        <f>IF($CE636&gt;=9,INDEX($AN:$AN,$CD636+9),"")</f>
      </c>
      <c r="AY636">
        <f>IF($CE636&gt;=10,INDEX($AN:$AN,$CD636+10),"")</f>
      </c>
      <c r="AZ636">
        <f>IF($CE636&gt;=11,INDEX($AN:$AN,$CD636+11),"")</f>
      </c>
      <c r="BA636">
        <f>IF($CE636&gt;=12,INDEX($AN:$AN,$CD636+12),"")</f>
      </c>
      <c r="BB636">
        <f>IF($CE636&gt;=13,INDEX($AN:$AN,$CD636+13),"")</f>
      </c>
      <c r="BC636">
        <f>IF($CE636&gt;=14,INDEX($AN:$AN,$CD636+14),"")</f>
      </c>
      <c r="BD636">
        <f>IF($CE636&gt;=15,INDEX($AN:$AN,$CD636+15),"")</f>
      </c>
      <c r="BE636">
        <f>IF($CE636&gt;=16,INDEX($AN:$AN,$CD636+16),"")</f>
      </c>
      <c r="BF636">
        <f>IF($CE636&gt;=17,INDEX($AN:$AN,$CD636+17),"")</f>
      </c>
      <c r="BG636">
        <f>IF($CE636&gt;=18,INDEX($AN:$AN,$CD636+18),"")</f>
      </c>
      <c r="BH636">
        <f>IF($CE636&gt;=19,INDEX($AN:$AN,$CD636+19),"")</f>
      </c>
      <c r="BI636">
        <f>IF($CE636&gt;=20,INDEX($AN:$AN,$CD636+20),"")</f>
      </c>
      <c r="BJ636">
        <f>IF($CE636&gt;=21,INDEX($AN:$AN,$CD636+21),"")</f>
      </c>
      <c r="BK636">
        <f>IF($CE636&gt;=22,INDEX($AN:$AN,$CD636+22),"")</f>
      </c>
      <c r="BL636">
        <f>IF($CE636&gt;=23,INDEX($AN:$AN,$CD636+23),"")</f>
      </c>
      <c r="BM636">
        <f>IF($CE636&gt;=24,INDEX($AN:$AN,$CD636+24),"")</f>
      </c>
      <c r="BN636">
        <f>IF($CE636&gt;=25,INDEX($AN:$AN,$CD636+25),"")</f>
      </c>
      <c r="BO636">
        <f>IF($CE636&gt;=26,INDEX($AN:$AN,$CD636+26),"")</f>
      </c>
      <c r="BP636">
        <f>IF($CE636&gt;=27,INDEX($AN:$AN,$CD636+27),"")</f>
      </c>
      <c r="BQ636">
        <f>IF($CE636&gt;=28,INDEX($AN:$AN,$CD636+28),"")</f>
      </c>
      <c r="BR636">
        <f>IF($CE636&gt;=29,INDEX($AN:$AN,$CD636+29),"")</f>
      </c>
      <c r="BS636">
        <f>IF($CE636&gt;=30,INDEX($AN:$AN,$CD636+30),"")</f>
      </c>
      <c r="BT636">
        <f>IF($CE636&gt;=31,INDEX($AN:$AN,$CD636+31),"")</f>
      </c>
      <c r="BU636">
        <f>IF($CE636&gt;=32,INDEX($AN:$AN,$CD636+32),"")</f>
      </c>
      <c r="BV636">
        <f>IF($CE636&gt;=33,INDEX($AN:$AN,$CD636+33),"")</f>
      </c>
      <c r="BW636">
        <f>IF($CE636&gt;=34,INDEX($AN:$AN,$CD636+34),"")</f>
      </c>
      <c r="BX636">
        <f>IF($CE636&gt;=35,INDEX($AN:$AN,$CD636+35),"")</f>
      </c>
      <c r="BY636">
        <f>IF($CE636&gt;=36,INDEX($AN:$AN,$CD636+36),"")</f>
      </c>
      <c r="BZ636">
        <f>IF($CE636&gt;=37,INDEX($AN:$AN,$CD636+37),"")</f>
      </c>
      <c r="CA636">
        <f>IF($CE636&gt;=38,INDEX($AN:$AN,$CD636+38),"")</f>
      </c>
      <c r="CB636">
        <f>IF($CE636&gt;=39,INDEX($AN:$AN,$CD636+39),"")</f>
      </c>
      <c r="CC636">
        <f>IF($CE636&gt;=40,INDEX($AN:$AN,$CD636+40),"")</f>
      </c>
      <c r="CD636">
        <f>IFERROR(MATCH($AM636,$AN$2:$AN$133,0)+1,0)</f>
      </c>
      <c r="CE636">
        <f>IFERROR(INDEX($AO$2:$AO$133,MATCH($AM636,$AN$2:$AN$133,0)),0)</f>
      </c>
      <c r="CF636">
        <f>IFERROR(LEFT($K636,FIND(" - ",$K636)-1),$K636)</f>
      </c>
      <c r="CG636" t="s">
        <v>1763</v>
      </c>
      <c r="CH636">
        <v>1</v>
      </c>
      <c r="CI636">
        <f>IF($DD636&gt;=1,INDEX($CG:$CG,$DC636+1),"")</f>
      </c>
      <c r="CJ636">
        <f>IF($DD636&gt;=2,INDEX($CG:$CG,$DC636+2),"")</f>
      </c>
      <c r="CK636">
        <f>IF($DD636&gt;=3,INDEX($CG:$CG,$DC636+3),"")</f>
      </c>
      <c r="CL636">
        <f>IF($DD636&gt;=4,INDEX($CG:$CG,$DC636+4),"")</f>
      </c>
      <c r="CM636">
        <f>IF($DD636&gt;=5,INDEX($CG:$CG,$DC636+5),"")</f>
      </c>
      <c r="CN636">
        <f>IF($DD636&gt;=6,INDEX($CG:$CG,$DC636+6),"")</f>
      </c>
      <c r="CO636">
        <f>IF($DD636&gt;=7,INDEX($CG:$CG,$DC636+7),"")</f>
      </c>
      <c r="CP636">
        <f>IF($DD636&gt;=8,INDEX($CG:$CG,$DC636+8),"")</f>
      </c>
      <c r="CQ636">
        <f>IF($DD636&gt;=9,INDEX($CG:$CG,$DC636+9),"")</f>
      </c>
      <c r="CR636">
        <f>IF($DD636&gt;=10,INDEX($CG:$CG,$DC636+10),"")</f>
      </c>
      <c r="CS636">
        <f>IF($DD636&gt;=11,INDEX($CG:$CG,$DC636+11),"")</f>
      </c>
      <c r="CT636">
        <f>IF($DD636&gt;=12,INDEX($CG:$CG,$DC636+12),"")</f>
      </c>
      <c r="CU636">
        <f>IF($DD636&gt;=13,INDEX($CG:$CG,$DC636+13),"")</f>
      </c>
      <c r="CV636">
        <f>IF($DD636&gt;=14,INDEX($CG:$CG,$DC636+14),"")</f>
      </c>
      <c r="CW636">
        <f>IF($DD636&gt;=15,INDEX($CG:$CG,$DC636+15),"")</f>
      </c>
      <c r="CX636">
        <f>IF($DD636&gt;=16,INDEX($CG:$CG,$DC636+16),"")</f>
      </c>
      <c r="CY636">
        <f>IF($DD636&gt;=17,INDEX($CG:$CG,$DC636+17),"")</f>
      </c>
      <c r="CZ636">
        <f>IF($DD636&gt;=18,INDEX($CG:$CG,$DC636+18),"")</f>
      </c>
      <c r="DA636">
        <f>IF($DD636&gt;=19,INDEX($CG:$CG,$DC636+19),"")</f>
      </c>
      <c r="DB636">
        <f>IF($DD636&gt;=20,INDEX($CG:$CG,$DC636+20),"")</f>
      </c>
      <c r="DC636">
        <f>IFERROR(MATCH($CF636,$CG$2:$CG$1558,0)+1,0)</f>
      </c>
      <c r="DD636">
        <f>IFERROR(INDEX($CH$2:$CH$1558,MATCH($CF636,$CG$2:$CG$1558,0)),0)</f>
      </c>
      <c r="DE636">
        <f>IFERROR(INDEX($AL:$AL,MATCH($G636,$AK:$AK,0))&amp;"","")</f>
      </c>
      <c r="DI636">
        <f>IF($GL636&gt;=1,INDEX($DF:$DF,$GK636+1),"")</f>
      </c>
      <c r="DJ636">
        <f>IF($GL636&gt;=2,INDEX($DF:$DF,$GK636+2),"")</f>
      </c>
      <c r="DK636">
        <f>IF($GL636&gt;=3,INDEX($DF:$DF,$GK636+3),"")</f>
      </c>
      <c r="DL636">
        <f>IF($GL636&gt;=4,INDEX($DF:$DF,$GK636+4),"")</f>
      </c>
      <c r="DM636">
        <f>IF($GL636&gt;=5,INDEX($DF:$DF,$GK636+5),"")</f>
      </c>
      <c r="DN636">
        <f>IF($GL636&gt;=6,INDEX($DF:$DF,$GK636+6),"")</f>
      </c>
      <c r="DO636">
        <f>IF($GL636&gt;=7,INDEX($DF:$DF,$GK636+7),"")</f>
      </c>
      <c r="DP636">
        <f>IF($GL636&gt;=8,INDEX($DF:$DF,$GK636+8),"")</f>
      </c>
      <c r="DQ636">
        <f>IF($GL636&gt;=9,INDEX($DF:$DF,$GK636+9),"")</f>
      </c>
      <c r="DR636">
        <f>IF($GL636&gt;=10,INDEX($DF:$DF,$GK636+10),"")</f>
      </c>
      <c r="DS636">
        <f>IF($GL636&gt;=11,INDEX($DF:$DF,$GK636+11),"")</f>
      </c>
      <c r="DT636">
        <f>IF($GL636&gt;=12,INDEX($DF:$DF,$GK636+12),"")</f>
      </c>
      <c r="DU636">
        <f>IF($GL636&gt;=13,INDEX($DF:$DF,$GK636+13),"")</f>
      </c>
      <c r="DV636">
        <f>IF($GL636&gt;=14,INDEX($DF:$DF,$GK636+14),"")</f>
      </c>
      <c r="DW636">
        <f>IF($GL636&gt;=15,INDEX($DF:$DF,$GK636+15),"")</f>
      </c>
      <c r="DX636">
        <f>IF($GL636&gt;=16,INDEX($DF:$DF,$GK636+16),"")</f>
      </c>
      <c r="DY636">
        <f>IF($GL636&gt;=17,INDEX($DF:$DF,$GK636+17),"")</f>
      </c>
      <c r="DZ636">
        <f>IF($GL636&gt;=18,INDEX($DF:$DF,$GK636+18),"")</f>
      </c>
      <c r="EA636">
        <f>IF($GL636&gt;=19,INDEX($DF:$DF,$GK636+19),"")</f>
      </c>
      <c r="EB636">
        <f>IF($GL636&gt;=20,INDEX($DF:$DF,$GK636+20),"")</f>
      </c>
      <c r="EC636">
        <f>IF($GL636&gt;=21,INDEX($DF:$DF,$GK636+21),"")</f>
      </c>
      <c r="ED636">
        <f>IF($GL636&gt;=22,INDEX($DF:$DF,$GK636+22),"")</f>
      </c>
      <c r="EE636">
        <f>IF($GL636&gt;=23,INDEX($DF:$DF,$GK636+23),"")</f>
      </c>
      <c r="EF636">
        <f>IF($GL636&gt;=24,INDEX($DF:$DF,$GK636+24),"")</f>
      </c>
      <c r="EG636">
        <f>IF($GL636&gt;=25,INDEX($DF:$DF,$GK636+25),"")</f>
      </c>
      <c r="EH636">
        <f>IF($GL636&gt;=26,INDEX($DF:$DF,$GK636+26),"")</f>
      </c>
      <c r="EI636">
        <f>IF($GL636&gt;=27,INDEX($DF:$DF,$GK636+27),"")</f>
      </c>
      <c r="EJ636">
        <f>IF($GL636&gt;=28,INDEX($DF:$DF,$GK636+28),"")</f>
      </c>
      <c r="EK636">
        <f>IF($GL636&gt;=29,INDEX($DF:$DF,$GK636+29),"")</f>
      </c>
      <c r="EL636">
        <f>IF($GL636&gt;=30,INDEX($DF:$DF,$GK636+30),"")</f>
      </c>
      <c r="EM636">
        <f>IF($GL636&gt;=31,INDEX($DF:$DF,$GK636+31),"")</f>
      </c>
      <c r="EN636">
        <f>IF($GL636&gt;=32,INDEX($DF:$DF,$GK636+32),"")</f>
      </c>
      <c r="EO636">
        <f>IF($GL636&gt;=33,INDEX($DF:$DF,$GK636+33),"")</f>
      </c>
      <c r="EP636">
        <f>IF($GL636&gt;=34,INDEX($DF:$DF,$GK636+34),"")</f>
      </c>
      <c r="EQ636">
        <f>IF($GL636&gt;=35,INDEX($DF:$DF,$GK636+35),"")</f>
      </c>
      <c r="ER636">
        <f>IF($GL636&gt;=36,INDEX($DF:$DF,$GK636+36),"")</f>
      </c>
      <c r="ES636">
        <f>IF($GL636&gt;=37,INDEX($DF:$DF,$GK636+37),"")</f>
      </c>
      <c r="ET636">
        <f>IF($GL636&gt;=38,INDEX($DF:$DF,$GK636+38),"")</f>
      </c>
      <c r="EU636">
        <f>IF($GL636&gt;=39,INDEX($DF:$DF,$GK636+39),"")</f>
      </c>
      <c r="EV636">
        <f>IF($GL636&gt;=40,INDEX($DF:$DF,$GK636+40),"")</f>
      </c>
      <c r="EW636">
        <f>IF($GL636&gt;=1,INDEX($DG:$DG,$GK636+1),"")</f>
      </c>
      <c r="EX636">
        <f>IF($GL636&gt;=2,INDEX($DG:$DG,$GK636+2),"")</f>
      </c>
      <c r="EY636">
        <f>IF($GL636&gt;=3,INDEX($DG:$DG,$GK636+3),"")</f>
      </c>
      <c r="EZ636">
        <f>IF($GL636&gt;=4,INDEX($DG:$DG,$GK636+4),"")</f>
      </c>
      <c r="FA636">
        <f>IF($GL636&gt;=5,INDEX($DG:$DG,$GK636+5),"")</f>
      </c>
      <c r="FB636">
        <f>IF($GL636&gt;=6,INDEX($DG:$DG,$GK636+6),"")</f>
      </c>
      <c r="FC636">
        <f>IF($GL636&gt;=7,INDEX($DG:$DG,$GK636+7),"")</f>
      </c>
      <c r="FD636">
        <f>IF($GL636&gt;=8,INDEX($DG:$DG,$GK636+8),"")</f>
      </c>
      <c r="FE636">
        <f>IF($GL636&gt;=9,INDEX($DG:$DG,$GK636+9),"")</f>
      </c>
      <c r="FF636">
        <f>IF($GL636&gt;=10,INDEX($DG:$DG,$GK636+10),"")</f>
      </c>
      <c r="FG636">
        <f>IF($GL636&gt;=11,INDEX($DG:$DG,$GK636+11),"")</f>
      </c>
      <c r="FH636">
        <f>IF($GL636&gt;=12,INDEX($DG:$DG,$GK636+12),"")</f>
      </c>
      <c r="FI636">
        <f>IF($GL636&gt;=13,INDEX($DG:$DG,$GK636+13),"")</f>
      </c>
      <c r="FJ636">
        <f>IF($GL636&gt;=14,INDEX($DG:$DG,$GK636+14),"")</f>
      </c>
      <c r="FK636">
        <f>IF($GL636&gt;=15,INDEX($DG:$DG,$GK636+15),"")</f>
      </c>
      <c r="FL636">
        <f>IF($GL636&gt;=16,INDEX($DG:$DG,$GK636+16),"")</f>
      </c>
      <c r="FM636">
        <f>IF($GL636&gt;=17,INDEX($DG:$DG,$GK636+17),"")</f>
      </c>
      <c r="FN636">
        <f>IF($GL636&gt;=18,INDEX($DG:$DG,$GK636+18),"")</f>
      </c>
      <c r="FO636">
        <f>IF($GL636&gt;=19,INDEX($DG:$DG,$GK636+19),"")</f>
      </c>
      <c r="FP636">
        <f>IF($GL636&gt;=20,INDEX($DG:$DG,$GK636+20),"")</f>
      </c>
      <c r="FQ636">
        <f>IF($GL636&gt;=21,INDEX($DG:$DG,$GK636+21),"")</f>
      </c>
      <c r="FR636">
        <f>IF($GL636&gt;=22,INDEX($DG:$DG,$GK636+22),"")</f>
      </c>
      <c r="FS636">
        <f>IF($GL636&gt;=23,INDEX($DG:$DG,$GK636+23),"")</f>
      </c>
      <c r="FT636">
        <f>IF($GL636&gt;=24,INDEX($DG:$DG,$GK636+24),"")</f>
      </c>
      <c r="FU636">
        <f>IF($GL636&gt;=25,INDEX($DG:$DG,$GK636+25),"")</f>
      </c>
      <c r="FV636">
        <f>IF($GL636&gt;=26,INDEX($DG:$DG,$GK636+26),"")</f>
      </c>
      <c r="FW636">
        <f>IF($GL636&gt;=27,INDEX($DG:$DG,$GK636+27),"")</f>
      </c>
      <c r="FX636">
        <f>IF($GL636&gt;=28,INDEX($DG:$DG,$GK636+28),"")</f>
      </c>
      <c r="FY636">
        <f>IF($GL636&gt;=29,INDEX($DG:$DG,$GK636+29),"")</f>
      </c>
      <c r="FZ636">
        <f>IF($GL636&gt;=30,INDEX($DG:$DG,$GK636+30),"")</f>
      </c>
      <c r="GA636">
        <f>IF($GL636&gt;=31,INDEX($DG:$DG,$GK636+31),"")</f>
      </c>
      <c r="GB636">
        <f>IF($GL636&gt;=32,INDEX($DG:$DG,$GK636+32),"")</f>
      </c>
      <c r="GC636">
        <f>IF($GL636&gt;=33,INDEX($DG:$DG,$GK636+33),"")</f>
      </c>
      <c r="GD636">
        <f>IF($GL636&gt;=34,INDEX($DG:$DG,$GK636+34),"")</f>
      </c>
      <c r="GE636">
        <f>IF($GL636&gt;=35,INDEX($DG:$DG,$GK636+35),"")</f>
      </c>
      <c r="GF636">
        <f>IF($GL636&gt;=36,INDEX($DG:$DG,$GK636+36),"")</f>
      </c>
      <c r="GG636">
        <f>IF($GL636&gt;=37,INDEX($DG:$DG,$GK636+37),"")</f>
      </c>
      <c r="GH636">
        <f>IF($GL636&gt;=38,INDEX($DG:$DG,$GK636+38),"")</f>
      </c>
      <c r="GI636">
        <f>IF($GL636&gt;=39,INDEX($DG:$DG,$GK636+39),"")</f>
      </c>
      <c r="GJ636">
        <f>IF($GL636&gt;=40,INDEX($DG:$DG,$GK636+40),"")</f>
      </c>
      <c r="GK636">
        <f>IFERROR(MATCH($DE636,$DF$2:$DF$166,0)+1,0)</f>
      </c>
      <c r="GL636">
        <f>IFERROR(INDEX($DH$2:$DH$166,MATCH($DE636,$DF$2:$DF$166,0)),0)</f>
      </c>
      <c r="GM636">
        <f>IFERROR(MATCH($H636,$DI$636:$EV$636,0),0)</f>
      </c>
      <c r="GN636">
        <f>IF($GM636&gt;0,INDEX($EW$636:$GJ$636,$GM636),"")</f>
      </c>
      <c r="GO636" t="s">
        <v>1715</v>
      </c>
      <c r="GQ636">
        <f>IF($IZ636&gt;=1,INDEX($GO:$GO,$IY636+1),"")</f>
      </c>
      <c r="GR636">
        <f>IF($IZ636&gt;=2,INDEX($GO:$GO,$IY636+2),"")</f>
      </c>
      <c r="GS636">
        <f>IF($IZ636&gt;=3,INDEX($GO:$GO,$IY636+3),"")</f>
      </c>
      <c r="GT636">
        <f>IF($IZ636&gt;=4,INDEX($GO:$GO,$IY636+4),"")</f>
      </c>
      <c r="GU636">
        <f>IF($IZ636&gt;=5,INDEX($GO:$GO,$IY636+5),"")</f>
      </c>
      <c r="GV636">
        <f>IF($IZ636&gt;=6,INDEX($GO:$GO,$IY636+6),"")</f>
      </c>
      <c r="GW636">
        <f>IF($IZ636&gt;=7,INDEX($GO:$GO,$IY636+7),"")</f>
      </c>
      <c r="GX636">
        <f>IF($IZ636&gt;=8,INDEX($GO:$GO,$IY636+8),"")</f>
      </c>
      <c r="GY636">
        <f>IF($IZ636&gt;=9,INDEX($GO:$GO,$IY636+9),"")</f>
      </c>
      <c r="GZ636">
        <f>IF($IZ636&gt;=10,INDEX($GO:$GO,$IY636+10),"")</f>
      </c>
      <c r="HA636">
        <f>IF($IZ636&gt;=11,INDEX($GO:$GO,$IY636+11),"")</f>
      </c>
      <c r="HB636">
        <f>IF($IZ636&gt;=12,INDEX($GO:$GO,$IY636+12),"")</f>
      </c>
      <c r="HC636">
        <f>IF($IZ636&gt;=13,INDEX($GO:$GO,$IY636+13),"")</f>
      </c>
      <c r="HD636">
        <f>IF($IZ636&gt;=14,INDEX($GO:$GO,$IY636+14),"")</f>
      </c>
      <c r="HE636">
        <f>IF($IZ636&gt;=15,INDEX($GO:$GO,$IY636+15),"")</f>
      </c>
      <c r="HF636">
        <f>IF($IZ636&gt;=16,INDEX($GO:$GO,$IY636+16),"")</f>
      </c>
      <c r="HG636">
        <f>IF($IZ636&gt;=17,INDEX($GO:$GO,$IY636+17),"")</f>
      </c>
      <c r="HH636">
        <f>IF($IZ636&gt;=18,INDEX($GO:$GO,$IY636+18),"")</f>
      </c>
      <c r="HI636">
        <f>IF($IZ636&gt;=19,INDEX($GO:$GO,$IY636+19),"")</f>
      </c>
      <c r="HJ636">
        <f>IF($IZ636&gt;=20,INDEX($GO:$GO,$IY636+20),"")</f>
      </c>
      <c r="HK636">
        <f>IF($IZ636&gt;=21,INDEX($GO:$GO,$IY636+21),"")</f>
      </c>
      <c r="HL636">
        <f>IF($IZ636&gt;=22,INDEX($GO:$GO,$IY636+22),"")</f>
      </c>
      <c r="HM636">
        <f>IF($IZ636&gt;=23,INDEX($GO:$GO,$IY636+23),"")</f>
      </c>
      <c r="HN636">
        <f>IF($IZ636&gt;=24,INDEX($GO:$GO,$IY636+24),"")</f>
      </c>
      <c r="HO636">
        <f>IF($IZ636&gt;=25,INDEX($GO:$GO,$IY636+25),"")</f>
      </c>
      <c r="HP636">
        <f>IF($IZ636&gt;=26,INDEX($GO:$GO,$IY636+26),"")</f>
      </c>
      <c r="HQ636">
        <f>IF($IZ636&gt;=27,INDEX($GO:$GO,$IY636+27),"")</f>
      </c>
      <c r="HR636">
        <f>IF($IZ636&gt;=28,INDEX($GO:$GO,$IY636+28),"")</f>
      </c>
      <c r="HS636">
        <f>IF($IZ636&gt;=29,INDEX($GO:$GO,$IY636+29),"")</f>
      </c>
      <c r="HT636">
        <f>IF($IZ636&gt;=30,INDEX($GO:$GO,$IY636+30),"")</f>
      </c>
      <c r="HU636">
        <f>IF($IZ636&gt;=31,INDEX($GO:$GO,$IY636+31),"")</f>
      </c>
      <c r="HV636">
        <f>IF($IZ636&gt;=32,INDEX($GO:$GO,$IY636+32),"")</f>
      </c>
      <c r="HW636">
        <f>IF($IZ636&gt;=33,INDEX($GO:$GO,$IY636+33),"")</f>
      </c>
      <c r="HX636">
        <f>IF($IZ636&gt;=34,INDEX($GO:$GO,$IY636+34),"")</f>
      </c>
      <c r="HY636">
        <f>IF($IZ636&gt;=35,INDEX($GO:$GO,$IY636+35),"")</f>
      </c>
      <c r="HZ636">
        <f>IF($IZ636&gt;=36,INDEX($GO:$GO,$IY636+36),"")</f>
      </c>
      <c r="IA636">
        <f>IF($IZ636&gt;=37,INDEX($GO:$GO,$IY636+37),"")</f>
      </c>
      <c r="IB636">
        <f>IF($IZ636&gt;=38,INDEX($GO:$GO,$IY636+38),"")</f>
      </c>
      <c r="IC636">
        <f>IF($IZ636&gt;=39,INDEX($GO:$GO,$IY636+39),"")</f>
      </c>
      <c r="ID636">
        <f>IF($IZ636&gt;=40,INDEX($GO:$GO,$IY636+40),"")</f>
      </c>
      <c r="IE636">
        <f>IF($IZ636&gt;=41,INDEX($GO:$GO,$IY636+41),"")</f>
      </c>
      <c r="IF636">
        <f>IF($IZ636&gt;=42,INDEX($GO:$GO,$IY636+42),"")</f>
      </c>
      <c r="IG636">
        <f>IF($IZ636&gt;=43,INDEX($GO:$GO,$IY636+43),"")</f>
      </c>
      <c r="IH636">
        <f>IF($IZ636&gt;=44,INDEX($GO:$GO,$IY636+44),"")</f>
      </c>
      <c r="II636">
        <f>IF($IZ636&gt;=45,INDEX($GO:$GO,$IY636+45),"")</f>
      </c>
      <c r="IJ636">
        <f>IF($IZ636&gt;=46,INDEX($GO:$GO,$IY636+46),"")</f>
      </c>
      <c r="IK636">
        <f>IF($IZ636&gt;=47,INDEX($GO:$GO,$IY636+47),"")</f>
      </c>
      <c r="IL636">
        <f>IF($IZ636&gt;=48,INDEX($GO:$GO,$IY636+48),"")</f>
      </c>
      <c r="IM636">
        <f>IF($IZ636&gt;=49,INDEX($GO:$GO,$IY636+49),"")</f>
      </c>
      <c r="IN636">
        <f>IF($IZ636&gt;=50,INDEX($GO:$GO,$IY636+50),"")</f>
      </c>
      <c r="IO636">
        <f>IF($IZ636&gt;=51,INDEX($GO:$GO,$IY636+51),"")</f>
      </c>
      <c r="IP636">
        <f>IF($IZ636&gt;=52,INDEX($GO:$GO,$IY636+52),"")</f>
      </c>
      <c r="IQ636">
        <f>IF($IZ636&gt;=53,INDEX($GO:$GO,$IY636+53),"")</f>
      </c>
      <c r="IR636">
        <f>IF($IZ636&gt;=54,INDEX($GO:$GO,$IY636+54),"")</f>
      </c>
      <c r="IS636">
        <f>IF($IZ636&gt;=55,INDEX($GO:$GO,$IY636+55),"")</f>
      </c>
      <c r="IT636">
        <f>IF($IZ636&gt;=56,INDEX($GO:$GO,$IY636+56),"")</f>
      </c>
      <c r="IU636">
        <f>IF($IZ636&gt;=57,INDEX($GO:$GO,$IY636+57),"")</f>
      </c>
      <c r="IV636">
        <f>IF($IZ636&gt;=58,INDEX($GO:$GO,$IY636+58),"")</f>
      </c>
      <c r="IW636">
        <f>IF($IZ636&gt;=59,INDEX($GO:$GO,$IY636+59),"")</f>
      </c>
      <c r="IX636">
        <f>IF($IZ636&gt;=60,INDEX($GO:$GO,$IY636+60),"")</f>
      </c>
      <c r="IY636">
        <f>IFERROR(MATCH($GN636,$GO$2:$GO$827,0)+1,0)</f>
      </c>
      <c r="IZ636">
        <f>IFERROR(INDEX($GP$2:$GP$827,MATCH($GN636,$GO$2:$GO$827,0)),0)</f>
      </c>
      <c r="JA636" t="s">
        <v>23</v>
      </c>
      <c r="JB636" t="s">
        <v>23</v>
      </c>
    </row>
    <row r="637" spans="1:262" x14ac:dyDescent="0.25">
      <c r="F637" s="1"/>
      <c r="G637" s="1"/>
      <c r="H637" s="1"/>
      <c r="I637" s="1"/>
      <c r="J637" s="1">
        <f>IFERROR(IF(FIND(" - ",$F637)&gt;0,MID($F637,FIND(" - ",$F637)+3,LEN($F637)),""),"")</f>
      </c>
      <c r="L637" s="1"/>
      <c r="N637" t="s">
        <v>23</v>
      </c>
      <c r="P637">
        <f>IF(OR($N637="",$O637=""),"",IFERROR($N637/$O637,0))</f>
      </c>
      <c r="Q637">
        <f>IF($N637="","",
IF($G637="","",
IF(ISNUMBER(SEARCH("exempt",LOWER($G637))),0,
$N637*(VALUE(SUBSTITUTE($G637,"%",""))/100))))</f>
      </c>
      <c r="W637">
        <f>IF($N637="","",
SUM($N637,$Q637,$U637,$R637,$T637)-
IF($V637="",0,VALUE($V637)))</f>
      </c>
      <c r="AE637" t="s">
        <v>1764</v>
      </c>
      <c r="AJ637" t="s">
        <v>1765</v>
      </c>
      <c r="AM637">
        <f>IFERROR(LEFT($F637,FIND(" - ",$F637)-1),$F637)</f>
      </c>
      <c r="AP637">
        <f>IF($CE637&gt;=1,INDEX($AN:$AN,$CD637+1),"")</f>
      </c>
      <c r="AQ637">
        <f>IF($CE637&gt;=2,INDEX($AN:$AN,$CD637+2),"")</f>
      </c>
      <c r="AR637">
        <f>IF($CE637&gt;=3,INDEX($AN:$AN,$CD637+3),"")</f>
      </c>
      <c r="AS637">
        <f>IF($CE637&gt;=4,INDEX($AN:$AN,$CD637+4),"")</f>
      </c>
      <c r="AT637">
        <f>IF($CE637&gt;=5,INDEX($AN:$AN,$CD637+5),"")</f>
      </c>
      <c r="AU637">
        <f>IF($CE637&gt;=6,INDEX($AN:$AN,$CD637+6),"")</f>
      </c>
      <c r="AV637">
        <f>IF($CE637&gt;=7,INDEX($AN:$AN,$CD637+7),"")</f>
      </c>
      <c r="AW637">
        <f>IF($CE637&gt;=8,INDEX($AN:$AN,$CD637+8),"")</f>
      </c>
      <c r="AX637">
        <f>IF($CE637&gt;=9,INDEX($AN:$AN,$CD637+9),"")</f>
      </c>
      <c r="AY637">
        <f>IF($CE637&gt;=10,INDEX($AN:$AN,$CD637+10),"")</f>
      </c>
      <c r="AZ637">
        <f>IF($CE637&gt;=11,INDEX($AN:$AN,$CD637+11),"")</f>
      </c>
      <c r="BA637">
        <f>IF($CE637&gt;=12,INDEX($AN:$AN,$CD637+12),"")</f>
      </c>
      <c r="BB637">
        <f>IF($CE637&gt;=13,INDEX($AN:$AN,$CD637+13),"")</f>
      </c>
      <c r="BC637">
        <f>IF($CE637&gt;=14,INDEX($AN:$AN,$CD637+14),"")</f>
      </c>
      <c r="BD637">
        <f>IF($CE637&gt;=15,INDEX($AN:$AN,$CD637+15),"")</f>
      </c>
      <c r="BE637">
        <f>IF($CE637&gt;=16,INDEX($AN:$AN,$CD637+16),"")</f>
      </c>
      <c r="BF637">
        <f>IF($CE637&gt;=17,INDEX($AN:$AN,$CD637+17),"")</f>
      </c>
      <c r="BG637">
        <f>IF($CE637&gt;=18,INDEX($AN:$AN,$CD637+18),"")</f>
      </c>
      <c r="BH637">
        <f>IF($CE637&gt;=19,INDEX($AN:$AN,$CD637+19),"")</f>
      </c>
      <c r="BI637">
        <f>IF($CE637&gt;=20,INDEX($AN:$AN,$CD637+20),"")</f>
      </c>
      <c r="BJ637">
        <f>IF($CE637&gt;=21,INDEX($AN:$AN,$CD637+21),"")</f>
      </c>
      <c r="BK637">
        <f>IF($CE637&gt;=22,INDEX($AN:$AN,$CD637+22),"")</f>
      </c>
      <c r="BL637">
        <f>IF($CE637&gt;=23,INDEX($AN:$AN,$CD637+23),"")</f>
      </c>
      <c r="BM637">
        <f>IF($CE637&gt;=24,INDEX($AN:$AN,$CD637+24),"")</f>
      </c>
      <c r="BN637">
        <f>IF($CE637&gt;=25,INDEX($AN:$AN,$CD637+25),"")</f>
      </c>
      <c r="BO637">
        <f>IF($CE637&gt;=26,INDEX($AN:$AN,$CD637+26),"")</f>
      </c>
      <c r="BP637">
        <f>IF($CE637&gt;=27,INDEX($AN:$AN,$CD637+27),"")</f>
      </c>
      <c r="BQ637">
        <f>IF($CE637&gt;=28,INDEX($AN:$AN,$CD637+28),"")</f>
      </c>
      <c r="BR637">
        <f>IF($CE637&gt;=29,INDEX($AN:$AN,$CD637+29),"")</f>
      </c>
      <c r="BS637">
        <f>IF($CE637&gt;=30,INDEX($AN:$AN,$CD637+30),"")</f>
      </c>
      <c r="BT637">
        <f>IF($CE637&gt;=31,INDEX($AN:$AN,$CD637+31),"")</f>
      </c>
      <c r="BU637">
        <f>IF($CE637&gt;=32,INDEX($AN:$AN,$CD637+32),"")</f>
      </c>
      <c r="BV637">
        <f>IF($CE637&gt;=33,INDEX($AN:$AN,$CD637+33),"")</f>
      </c>
      <c r="BW637">
        <f>IF($CE637&gt;=34,INDEX($AN:$AN,$CD637+34),"")</f>
      </c>
      <c r="BX637">
        <f>IF($CE637&gt;=35,INDEX($AN:$AN,$CD637+35),"")</f>
      </c>
      <c r="BY637">
        <f>IF($CE637&gt;=36,INDEX($AN:$AN,$CD637+36),"")</f>
      </c>
      <c r="BZ637">
        <f>IF($CE637&gt;=37,INDEX($AN:$AN,$CD637+37),"")</f>
      </c>
      <c r="CA637">
        <f>IF($CE637&gt;=38,INDEX($AN:$AN,$CD637+38),"")</f>
      </c>
      <c r="CB637">
        <f>IF($CE637&gt;=39,INDEX($AN:$AN,$CD637+39),"")</f>
      </c>
      <c r="CC637">
        <f>IF($CE637&gt;=40,INDEX($AN:$AN,$CD637+40),"")</f>
      </c>
      <c r="CD637">
        <f>IFERROR(MATCH($AM637,$AN$2:$AN$133,0)+1,0)</f>
      </c>
      <c r="CE637">
        <f>IFERROR(INDEX($AO$2:$AO$133,MATCH($AM637,$AN$2:$AN$133,0)),0)</f>
      </c>
      <c r="CF637">
        <f>IFERROR(LEFT($K637,FIND(" - ",$K637)-1),$K637)</f>
      </c>
      <c r="CG637" t="s">
        <v>108</v>
      </c>
      <c r="CI637">
        <f>IF($DD637&gt;=1,INDEX($CG:$CG,$DC637+1),"")</f>
      </c>
      <c r="CJ637">
        <f>IF($DD637&gt;=2,INDEX($CG:$CG,$DC637+2),"")</f>
      </c>
      <c r="CK637">
        <f>IF($DD637&gt;=3,INDEX($CG:$CG,$DC637+3),"")</f>
      </c>
      <c r="CL637">
        <f>IF($DD637&gt;=4,INDEX($CG:$CG,$DC637+4),"")</f>
      </c>
      <c r="CM637">
        <f>IF($DD637&gt;=5,INDEX($CG:$CG,$DC637+5),"")</f>
      </c>
      <c r="CN637">
        <f>IF($DD637&gt;=6,INDEX($CG:$CG,$DC637+6),"")</f>
      </c>
      <c r="CO637">
        <f>IF($DD637&gt;=7,INDEX($CG:$CG,$DC637+7),"")</f>
      </c>
      <c r="CP637">
        <f>IF($DD637&gt;=8,INDEX($CG:$CG,$DC637+8),"")</f>
      </c>
      <c r="CQ637">
        <f>IF($DD637&gt;=9,INDEX($CG:$CG,$DC637+9),"")</f>
      </c>
      <c r="CR637">
        <f>IF($DD637&gt;=10,INDEX($CG:$CG,$DC637+10),"")</f>
      </c>
      <c r="CS637">
        <f>IF($DD637&gt;=11,INDEX($CG:$CG,$DC637+11),"")</f>
      </c>
      <c r="CT637">
        <f>IF($DD637&gt;=12,INDEX($CG:$CG,$DC637+12),"")</f>
      </c>
      <c r="CU637">
        <f>IF($DD637&gt;=13,INDEX($CG:$CG,$DC637+13),"")</f>
      </c>
      <c r="CV637">
        <f>IF($DD637&gt;=14,INDEX($CG:$CG,$DC637+14),"")</f>
      </c>
      <c r="CW637">
        <f>IF($DD637&gt;=15,INDEX($CG:$CG,$DC637+15),"")</f>
      </c>
      <c r="CX637">
        <f>IF($DD637&gt;=16,INDEX($CG:$CG,$DC637+16),"")</f>
      </c>
      <c r="CY637">
        <f>IF($DD637&gt;=17,INDEX($CG:$CG,$DC637+17),"")</f>
      </c>
      <c r="CZ637">
        <f>IF($DD637&gt;=18,INDEX($CG:$CG,$DC637+18),"")</f>
      </c>
      <c r="DA637">
        <f>IF($DD637&gt;=19,INDEX($CG:$CG,$DC637+19),"")</f>
      </c>
      <c r="DB637">
        <f>IF($DD637&gt;=20,INDEX($CG:$CG,$DC637+20),"")</f>
      </c>
      <c r="DC637">
        <f>IFERROR(MATCH($CF637,$CG$2:$CG$1558,0)+1,0)</f>
      </c>
      <c r="DD637">
        <f>IFERROR(INDEX($CH$2:$CH$1558,MATCH($CF637,$CG$2:$CG$1558,0)),0)</f>
      </c>
      <c r="DE637">
        <f>IFERROR(INDEX($AL:$AL,MATCH($G637,$AK:$AK,0))&amp;"","")</f>
      </c>
      <c r="DI637">
        <f>IF($GL637&gt;=1,INDEX($DF:$DF,$GK637+1),"")</f>
      </c>
      <c r="DJ637">
        <f>IF($GL637&gt;=2,INDEX($DF:$DF,$GK637+2),"")</f>
      </c>
      <c r="DK637">
        <f>IF($GL637&gt;=3,INDEX($DF:$DF,$GK637+3),"")</f>
      </c>
      <c r="DL637">
        <f>IF($GL637&gt;=4,INDEX($DF:$DF,$GK637+4),"")</f>
      </c>
      <c r="DM637">
        <f>IF($GL637&gt;=5,INDEX($DF:$DF,$GK637+5),"")</f>
      </c>
      <c r="DN637">
        <f>IF($GL637&gt;=6,INDEX($DF:$DF,$GK637+6),"")</f>
      </c>
      <c r="DO637">
        <f>IF($GL637&gt;=7,INDEX($DF:$DF,$GK637+7),"")</f>
      </c>
      <c r="DP637">
        <f>IF($GL637&gt;=8,INDEX($DF:$DF,$GK637+8),"")</f>
      </c>
      <c r="DQ637">
        <f>IF($GL637&gt;=9,INDEX($DF:$DF,$GK637+9),"")</f>
      </c>
      <c r="DR637">
        <f>IF($GL637&gt;=10,INDEX($DF:$DF,$GK637+10),"")</f>
      </c>
      <c r="DS637">
        <f>IF($GL637&gt;=11,INDEX($DF:$DF,$GK637+11),"")</f>
      </c>
      <c r="DT637">
        <f>IF($GL637&gt;=12,INDEX($DF:$DF,$GK637+12),"")</f>
      </c>
      <c r="DU637">
        <f>IF($GL637&gt;=13,INDEX($DF:$DF,$GK637+13),"")</f>
      </c>
      <c r="DV637">
        <f>IF($GL637&gt;=14,INDEX($DF:$DF,$GK637+14),"")</f>
      </c>
      <c r="DW637">
        <f>IF($GL637&gt;=15,INDEX($DF:$DF,$GK637+15),"")</f>
      </c>
      <c r="DX637">
        <f>IF($GL637&gt;=16,INDEX($DF:$DF,$GK637+16),"")</f>
      </c>
      <c r="DY637">
        <f>IF($GL637&gt;=17,INDEX($DF:$DF,$GK637+17),"")</f>
      </c>
      <c r="DZ637">
        <f>IF($GL637&gt;=18,INDEX($DF:$DF,$GK637+18),"")</f>
      </c>
      <c r="EA637">
        <f>IF($GL637&gt;=19,INDEX($DF:$DF,$GK637+19),"")</f>
      </c>
      <c r="EB637">
        <f>IF($GL637&gt;=20,INDEX($DF:$DF,$GK637+20),"")</f>
      </c>
      <c r="EC637">
        <f>IF($GL637&gt;=21,INDEX($DF:$DF,$GK637+21),"")</f>
      </c>
      <c r="ED637">
        <f>IF($GL637&gt;=22,INDEX($DF:$DF,$GK637+22),"")</f>
      </c>
      <c r="EE637">
        <f>IF($GL637&gt;=23,INDEX($DF:$DF,$GK637+23),"")</f>
      </c>
      <c r="EF637">
        <f>IF($GL637&gt;=24,INDEX($DF:$DF,$GK637+24),"")</f>
      </c>
      <c r="EG637">
        <f>IF($GL637&gt;=25,INDEX($DF:$DF,$GK637+25),"")</f>
      </c>
      <c r="EH637">
        <f>IF($GL637&gt;=26,INDEX($DF:$DF,$GK637+26),"")</f>
      </c>
      <c r="EI637">
        <f>IF($GL637&gt;=27,INDEX($DF:$DF,$GK637+27),"")</f>
      </c>
      <c r="EJ637">
        <f>IF($GL637&gt;=28,INDEX($DF:$DF,$GK637+28),"")</f>
      </c>
      <c r="EK637">
        <f>IF($GL637&gt;=29,INDEX($DF:$DF,$GK637+29),"")</f>
      </c>
      <c r="EL637">
        <f>IF($GL637&gt;=30,INDEX($DF:$DF,$GK637+30),"")</f>
      </c>
      <c r="EM637">
        <f>IF($GL637&gt;=31,INDEX($DF:$DF,$GK637+31),"")</f>
      </c>
      <c r="EN637">
        <f>IF($GL637&gt;=32,INDEX($DF:$DF,$GK637+32),"")</f>
      </c>
      <c r="EO637">
        <f>IF($GL637&gt;=33,INDEX($DF:$DF,$GK637+33),"")</f>
      </c>
      <c r="EP637">
        <f>IF($GL637&gt;=34,INDEX($DF:$DF,$GK637+34),"")</f>
      </c>
      <c r="EQ637">
        <f>IF($GL637&gt;=35,INDEX($DF:$DF,$GK637+35),"")</f>
      </c>
      <c r="ER637">
        <f>IF($GL637&gt;=36,INDEX($DF:$DF,$GK637+36),"")</f>
      </c>
      <c r="ES637">
        <f>IF($GL637&gt;=37,INDEX($DF:$DF,$GK637+37),"")</f>
      </c>
      <c r="ET637">
        <f>IF($GL637&gt;=38,INDEX($DF:$DF,$GK637+38),"")</f>
      </c>
      <c r="EU637">
        <f>IF($GL637&gt;=39,INDEX($DF:$DF,$GK637+39),"")</f>
      </c>
      <c r="EV637">
        <f>IF($GL637&gt;=40,INDEX($DF:$DF,$GK637+40),"")</f>
      </c>
      <c r="EW637">
        <f>IF($GL637&gt;=1,INDEX($DG:$DG,$GK637+1),"")</f>
      </c>
      <c r="EX637">
        <f>IF($GL637&gt;=2,INDEX($DG:$DG,$GK637+2),"")</f>
      </c>
      <c r="EY637">
        <f>IF($GL637&gt;=3,INDEX($DG:$DG,$GK637+3),"")</f>
      </c>
      <c r="EZ637">
        <f>IF($GL637&gt;=4,INDEX($DG:$DG,$GK637+4),"")</f>
      </c>
      <c r="FA637">
        <f>IF($GL637&gt;=5,INDEX($DG:$DG,$GK637+5),"")</f>
      </c>
      <c r="FB637">
        <f>IF($GL637&gt;=6,INDEX($DG:$DG,$GK637+6),"")</f>
      </c>
      <c r="FC637">
        <f>IF($GL637&gt;=7,INDEX($DG:$DG,$GK637+7),"")</f>
      </c>
      <c r="FD637">
        <f>IF($GL637&gt;=8,INDEX($DG:$DG,$GK637+8),"")</f>
      </c>
      <c r="FE637">
        <f>IF($GL637&gt;=9,INDEX($DG:$DG,$GK637+9),"")</f>
      </c>
      <c r="FF637">
        <f>IF($GL637&gt;=10,INDEX($DG:$DG,$GK637+10),"")</f>
      </c>
      <c r="FG637">
        <f>IF($GL637&gt;=11,INDEX($DG:$DG,$GK637+11),"")</f>
      </c>
      <c r="FH637">
        <f>IF($GL637&gt;=12,INDEX($DG:$DG,$GK637+12),"")</f>
      </c>
      <c r="FI637">
        <f>IF($GL637&gt;=13,INDEX($DG:$DG,$GK637+13),"")</f>
      </c>
      <c r="FJ637">
        <f>IF($GL637&gt;=14,INDEX($DG:$DG,$GK637+14),"")</f>
      </c>
      <c r="FK637">
        <f>IF($GL637&gt;=15,INDEX($DG:$DG,$GK637+15),"")</f>
      </c>
      <c r="FL637">
        <f>IF($GL637&gt;=16,INDEX($DG:$DG,$GK637+16),"")</f>
      </c>
      <c r="FM637">
        <f>IF($GL637&gt;=17,INDEX($DG:$DG,$GK637+17),"")</f>
      </c>
      <c r="FN637">
        <f>IF($GL637&gt;=18,INDEX($DG:$DG,$GK637+18),"")</f>
      </c>
      <c r="FO637">
        <f>IF($GL637&gt;=19,INDEX($DG:$DG,$GK637+19),"")</f>
      </c>
      <c r="FP637">
        <f>IF($GL637&gt;=20,INDEX($DG:$DG,$GK637+20),"")</f>
      </c>
      <c r="FQ637">
        <f>IF($GL637&gt;=21,INDEX($DG:$DG,$GK637+21),"")</f>
      </c>
      <c r="FR637">
        <f>IF($GL637&gt;=22,INDEX($DG:$DG,$GK637+22),"")</f>
      </c>
      <c r="FS637">
        <f>IF($GL637&gt;=23,INDEX($DG:$DG,$GK637+23),"")</f>
      </c>
      <c r="FT637">
        <f>IF($GL637&gt;=24,INDEX($DG:$DG,$GK637+24),"")</f>
      </c>
      <c r="FU637">
        <f>IF($GL637&gt;=25,INDEX($DG:$DG,$GK637+25),"")</f>
      </c>
      <c r="FV637">
        <f>IF($GL637&gt;=26,INDEX($DG:$DG,$GK637+26),"")</f>
      </c>
      <c r="FW637">
        <f>IF($GL637&gt;=27,INDEX($DG:$DG,$GK637+27),"")</f>
      </c>
      <c r="FX637">
        <f>IF($GL637&gt;=28,INDEX($DG:$DG,$GK637+28),"")</f>
      </c>
      <c r="FY637">
        <f>IF($GL637&gt;=29,INDEX($DG:$DG,$GK637+29),"")</f>
      </c>
      <c r="FZ637">
        <f>IF($GL637&gt;=30,INDEX($DG:$DG,$GK637+30),"")</f>
      </c>
      <c r="GA637">
        <f>IF($GL637&gt;=31,INDEX($DG:$DG,$GK637+31),"")</f>
      </c>
      <c r="GB637">
        <f>IF($GL637&gt;=32,INDEX($DG:$DG,$GK637+32),"")</f>
      </c>
      <c r="GC637">
        <f>IF($GL637&gt;=33,INDEX($DG:$DG,$GK637+33),"")</f>
      </c>
      <c r="GD637">
        <f>IF($GL637&gt;=34,INDEX($DG:$DG,$GK637+34),"")</f>
      </c>
      <c r="GE637">
        <f>IF($GL637&gt;=35,INDEX($DG:$DG,$GK637+35),"")</f>
      </c>
      <c r="GF637">
        <f>IF($GL637&gt;=36,INDEX($DG:$DG,$GK637+36),"")</f>
      </c>
      <c r="GG637">
        <f>IF($GL637&gt;=37,INDEX($DG:$DG,$GK637+37),"")</f>
      </c>
      <c r="GH637">
        <f>IF($GL637&gt;=38,INDEX($DG:$DG,$GK637+38),"")</f>
      </c>
      <c r="GI637">
        <f>IF($GL637&gt;=39,INDEX($DG:$DG,$GK637+39),"")</f>
      </c>
      <c r="GJ637">
        <f>IF($GL637&gt;=40,INDEX($DG:$DG,$GK637+40),"")</f>
      </c>
      <c r="GK637">
        <f>IFERROR(MATCH($DE637,$DF$2:$DF$166,0)+1,0)</f>
      </c>
      <c r="GL637">
        <f>IFERROR(INDEX($DH$2:$DH$166,MATCH($DE637,$DF$2:$DF$166,0)),0)</f>
      </c>
      <c r="GM637">
        <f>IFERROR(MATCH($H637,$DI$637:$EV$637,0),0)</f>
      </c>
      <c r="GN637">
        <f>IF($GM637&gt;0,INDEX($EW$637:$GJ$637,$GM637),"")</f>
      </c>
      <c r="GO637" t="s">
        <v>1718</v>
      </c>
      <c r="GQ637">
        <f>IF($IZ637&gt;=1,INDEX($GO:$GO,$IY637+1),"")</f>
      </c>
      <c r="GR637">
        <f>IF($IZ637&gt;=2,INDEX($GO:$GO,$IY637+2),"")</f>
      </c>
      <c r="GS637">
        <f>IF($IZ637&gt;=3,INDEX($GO:$GO,$IY637+3),"")</f>
      </c>
      <c r="GT637">
        <f>IF($IZ637&gt;=4,INDEX($GO:$GO,$IY637+4),"")</f>
      </c>
      <c r="GU637">
        <f>IF($IZ637&gt;=5,INDEX($GO:$GO,$IY637+5),"")</f>
      </c>
      <c r="GV637">
        <f>IF($IZ637&gt;=6,INDEX($GO:$GO,$IY637+6),"")</f>
      </c>
      <c r="GW637">
        <f>IF($IZ637&gt;=7,INDEX($GO:$GO,$IY637+7),"")</f>
      </c>
      <c r="GX637">
        <f>IF($IZ637&gt;=8,INDEX($GO:$GO,$IY637+8),"")</f>
      </c>
      <c r="GY637">
        <f>IF($IZ637&gt;=9,INDEX($GO:$GO,$IY637+9),"")</f>
      </c>
      <c r="GZ637">
        <f>IF($IZ637&gt;=10,INDEX($GO:$GO,$IY637+10),"")</f>
      </c>
      <c r="HA637">
        <f>IF($IZ637&gt;=11,INDEX($GO:$GO,$IY637+11),"")</f>
      </c>
      <c r="HB637">
        <f>IF($IZ637&gt;=12,INDEX($GO:$GO,$IY637+12),"")</f>
      </c>
      <c r="HC637">
        <f>IF($IZ637&gt;=13,INDEX($GO:$GO,$IY637+13),"")</f>
      </c>
      <c r="HD637">
        <f>IF($IZ637&gt;=14,INDEX($GO:$GO,$IY637+14),"")</f>
      </c>
      <c r="HE637">
        <f>IF($IZ637&gt;=15,INDEX($GO:$GO,$IY637+15),"")</f>
      </c>
      <c r="HF637">
        <f>IF($IZ637&gt;=16,INDEX($GO:$GO,$IY637+16),"")</f>
      </c>
      <c r="HG637">
        <f>IF($IZ637&gt;=17,INDEX($GO:$GO,$IY637+17),"")</f>
      </c>
      <c r="HH637">
        <f>IF($IZ637&gt;=18,INDEX($GO:$GO,$IY637+18),"")</f>
      </c>
      <c r="HI637">
        <f>IF($IZ637&gt;=19,INDEX($GO:$GO,$IY637+19),"")</f>
      </c>
      <c r="HJ637">
        <f>IF($IZ637&gt;=20,INDEX($GO:$GO,$IY637+20),"")</f>
      </c>
      <c r="HK637">
        <f>IF($IZ637&gt;=21,INDEX($GO:$GO,$IY637+21),"")</f>
      </c>
      <c r="HL637">
        <f>IF($IZ637&gt;=22,INDEX($GO:$GO,$IY637+22),"")</f>
      </c>
      <c r="HM637">
        <f>IF($IZ637&gt;=23,INDEX($GO:$GO,$IY637+23),"")</f>
      </c>
      <c r="HN637">
        <f>IF($IZ637&gt;=24,INDEX($GO:$GO,$IY637+24),"")</f>
      </c>
      <c r="HO637">
        <f>IF($IZ637&gt;=25,INDEX($GO:$GO,$IY637+25),"")</f>
      </c>
      <c r="HP637">
        <f>IF($IZ637&gt;=26,INDEX($GO:$GO,$IY637+26),"")</f>
      </c>
      <c r="HQ637">
        <f>IF($IZ637&gt;=27,INDEX($GO:$GO,$IY637+27),"")</f>
      </c>
      <c r="HR637">
        <f>IF($IZ637&gt;=28,INDEX($GO:$GO,$IY637+28),"")</f>
      </c>
      <c r="HS637">
        <f>IF($IZ637&gt;=29,INDEX($GO:$GO,$IY637+29),"")</f>
      </c>
      <c r="HT637">
        <f>IF($IZ637&gt;=30,INDEX($GO:$GO,$IY637+30),"")</f>
      </c>
      <c r="HU637">
        <f>IF($IZ637&gt;=31,INDEX($GO:$GO,$IY637+31),"")</f>
      </c>
      <c r="HV637">
        <f>IF($IZ637&gt;=32,INDEX($GO:$GO,$IY637+32),"")</f>
      </c>
      <c r="HW637">
        <f>IF($IZ637&gt;=33,INDEX($GO:$GO,$IY637+33),"")</f>
      </c>
      <c r="HX637">
        <f>IF($IZ637&gt;=34,INDEX($GO:$GO,$IY637+34),"")</f>
      </c>
      <c r="HY637">
        <f>IF($IZ637&gt;=35,INDEX($GO:$GO,$IY637+35),"")</f>
      </c>
      <c r="HZ637">
        <f>IF($IZ637&gt;=36,INDEX($GO:$GO,$IY637+36),"")</f>
      </c>
      <c r="IA637">
        <f>IF($IZ637&gt;=37,INDEX($GO:$GO,$IY637+37),"")</f>
      </c>
      <c r="IB637">
        <f>IF($IZ637&gt;=38,INDEX($GO:$GO,$IY637+38),"")</f>
      </c>
      <c r="IC637">
        <f>IF($IZ637&gt;=39,INDEX($GO:$GO,$IY637+39),"")</f>
      </c>
      <c r="ID637">
        <f>IF($IZ637&gt;=40,INDEX($GO:$GO,$IY637+40),"")</f>
      </c>
      <c r="IE637">
        <f>IF($IZ637&gt;=41,INDEX($GO:$GO,$IY637+41),"")</f>
      </c>
      <c r="IF637">
        <f>IF($IZ637&gt;=42,INDEX($GO:$GO,$IY637+42),"")</f>
      </c>
      <c r="IG637">
        <f>IF($IZ637&gt;=43,INDEX($GO:$GO,$IY637+43),"")</f>
      </c>
      <c r="IH637">
        <f>IF($IZ637&gt;=44,INDEX($GO:$GO,$IY637+44),"")</f>
      </c>
      <c r="II637">
        <f>IF($IZ637&gt;=45,INDEX($GO:$GO,$IY637+45),"")</f>
      </c>
      <c r="IJ637">
        <f>IF($IZ637&gt;=46,INDEX($GO:$GO,$IY637+46),"")</f>
      </c>
      <c r="IK637">
        <f>IF($IZ637&gt;=47,INDEX($GO:$GO,$IY637+47),"")</f>
      </c>
      <c r="IL637">
        <f>IF($IZ637&gt;=48,INDEX($GO:$GO,$IY637+48),"")</f>
      </c>
      <c r="IM637">
        <f>IF($IZ637&gt;=49,INDEX($GO:$GO,$IY637+49),"")</f>
      </c>
      <c r="IN637">
        <f>IF($IZ637&gt;=50,INDEX($GO:$GO,$IY637+50),"")</f>
      </c>
      <c r="IO637">
        <f>IF($IZ637&gt;=51,INDEX($GO:$GO,$IY637+51),"")</f>
      </c>
      <c r="IP637">
        <f>IF($IZ637&gt;=52,INDEX($GO:$GO,$IY637+52),"")</f>
      </c>
      <c r="IQ637">
        <f>IF($IZ637&gt;=53,INDEX($GO:$GO,$IY637+53),"")</f>
      </c>
      <c r="IR637">
        <f>IF($IZ637&gt;=54,INDEX($GO:$GO,$IY637+54),"")</f>
      </c>
      <c r="IS637">
        <f>IF($IZ637&gt;=55,INDEX($GO:$GO,$IY637+55),"")</f>
      </c>
      <c r="IT637">
        <f>IF($IZ637&gt;=56,INDEX($GO:$GO,$IY637+56),"")</f>
      </c>
      <c r="IU637">
        <f>IF($IZ637&gt;=57,INDEX($GO:$GO,$IY637+57),"")</f>
      </c>
      <c r="IV637">
        <f>IF($IZ637&gt;=58,INDEX($GO:$GO,$IY637+58),"")</f>
      </c>
      <c r="IW637">
        <f>IF($IZ637&gt;=59,INDEX($GO:$GO,$IY637+59),"")</f>
      </c>
      <c r="IX637">
        <f>IF($IZ637&gt;=60,INDEX($GO:$GO,$IY637+60),"")</f>
      </c>
      <c r="IY637">
        <f>IFERROR(MATCH($GN637,$GO$2:$GO$827,0)+1,0)</f>
      </c>
      <c r="IZ637">
        <f>IFERROR(INDEX($GP$2:$GP$827,MATCH($GN637,$GO$2:$GO$827,0)),0)</f>
      </c>
      <c r="JA637" t="s">
        <v>23</v>
      </c>
      <c r="JB637" t="s">
        <v>23</v>
      </c>
    </row>
    <row r="638" spans="1:262" x14ac:dyDescent="0.25">
      <c r="F638" s="1"/>
      <c r="G638" s="1"/>
      <c r="H638" s="1"/>
      <c r="I638" s="1"/>
      <c r="J638" s="1">
        <f>IFERROR(IF(FIND(" - ",$F638)&gt;0,MID($F638,FIND(" - ",$F638)+3,LEN($F638)),""),"")</f>
      </c>
      <c r="L638" s="1"/>
      <c r="N638" t="s">
        <v>23</v>
      </c>
      <c r="P638">
        <f>IF(OR($N638="",$O638=""),"",IFERROR($N638/$O638,0))</f>
      </c>
      <c r="Q638">
        <f>IF($N638="","",
IF($G638="","",
IF(ISNUMBER(SEARCH("exempt",LOWER($G638))),0,
$N638*(VALUE(SUBSTITUTE($G638,"%",""))/100))))</f>
      </c>
      <c r="W638">
        <f>IF($N638="","",
SUM($N638,$Q638,$U638,$R638,$T638)-
IF($V638="",0,VALUE($V638)))</f>
      </c>
      <c r="AE638" t="s">
        <v>1766</v>
      </c>
      <c r="AJ638" t="s">
        <v>1767</v>
      </c>
      <c r="AM638">
        <f>IFERROR(LEFT($F638,FIND(" - ",$F638)-1),$F638)</f>
      </c>
      <c r="AP638">
        <f>IF($CE638&gt;=1,INDEX($AN:$AN,$CD638+1),"")</f>
      </c>
      <c r="AQ638">
        <f>IF($CE638&gt;=2,INDEX($AN:$AN,$CD638+2),"")</f>
      </c>
      <c r="AR638">
        <f>IF($CE638&gt;=3,INDEX($AN:$AN,$CD638+3),"")</f>
      </c>
      <c r="AS638">
        <f>IF($CE638&gt;=4,INDEX($AN:$AN,$CD638+4),"")</f>
      </c>
      <c r="AT638">
        <f>IF($CE638&gt;=5,INDEX($AN:$AN,$CD638+5),"")</f>
      </c>
      <c r="AU638">
        <f>IF($CE638&gt;=6,INDEX($AN:$AN,$CD638+6),"")</f>
      </c>
      <c r="AV638">
        <f>IF($CE638&gt;=7,INDEX($AN:$AN,$CD638+7),"")</f>
      </c>
      <c r="AW638">
        <f>IF($CE638&gt;=8,INDEX($AN:$AN,$CD638+8),"")</f>
      </c>
      <c r="AX638">
        <f>IF($CE638&gt;=9,INDEX($AN:$AN,$CD638+9),"")</f>
      </c>
      <c r="AY638">
        <f>IF($CE638&gt;=10,INDEX($AN:$AN,$CD638+10),"")</f>
      </c>
      <c r="AZ638">
        <f>IF($CE638&gt;=11,INDEX($AN:$AN,$CD638+11),"")</f>
      </c>
      <c r="BA638">
        <f>IF($CE638&gt;=12,INDEX($AN:$AN,$CD638+12),"")</f>
      </c>
      <c r="BB638">
        <f>IF($CE638&gt;=13,INDEX($AN:$AN,$CD638+13),"")</f>
      </c>
      <c r="BC638">
        <f>IF($CE638&gt;=14,INDEX($AN:$AN,$CD638+14),"")</f>
      </c>
      <c r="BD638">
        <f>IF($CE638&gt;=15,INDEX($AN:$AN,$CD638+15),"")</f>
      </c>
      <c r="BE638">
        <f>IF($CE638&gt;=16,INDEX($AN:$AN,$CD638+16),"")</f>
      </c>
      <c r="BF638">
        <f>IF($CE638&gt;=17,INDEX($AN:$AN,$CD638+17),"")</f>
      </c>
      <c r="BG638">
        <f>IF($CE638&gt;=18,INDEX($AN:$AN,$CD638+18),"")</f>
      </c>
      <c r="BH638">
        <f>IF($CE638&gt;=19,INDEX($AN:$AN,$CD638+19),"")</f>
      </c>
      <c r="BI638">
        <f>IF($CE638&gt;=20,INDEX($AN:$AN,$CD638+20),"")</f>
      </c>
      <c r="BJ638">
        <f>IF($CE638&gt;=21,INDEX($AN:$AN,$CD638+21),"")</f>
      </c>
      <c r="BK638">
        <f>IF($CE638&gt;=22,INDEX($AN:$AN,$CD638+22),"")</f>
      </c>
      <c r="BL638">
        <f>IF($CE638&gt;=23,INDEX($AN:$AN,$CD638+23),"")</f>
      </c>
      <c r="BM638">
        <f>IF($CE638&gt;=24,INDEX($AN:$AN,$CD638+24),"")</f>
      </c>
      <c r="BN638">
        <f>IF($CE638&gt;=25,INDEX($AN:$AN,$CD638+25),"")</f>
      </c>
      <c r="BO638">
        <f>IF($CE638&gt;=26,INDEX($AN:$AN,$CD638+26),"")</f>
      </c>
      <c r="BP638">
        <f>IF($CE638&gt;=27,INDEX($AN:$AN,$CD638+27),"")</f>
      </c>
      <c r="BQ638">
        <f>IF($CE638&gt;=28,INDEX($AN:$AN,$CD638+28),"")</f>
      </c>
      <c r="BR638">
        <f>IF($CE638&gt;=29,INDEX($AN:$AN,$CD638+29),"")</f>
      </c>
      <c r="BS638">
        <f>IF($CE638&gt;=30,INDEX($AN:$AN,$CD638+30),"")</f>
      </c>
      <c r="BT638">
        <f>IF($CE638&gt;=31,INDEX($AN:$AN,$CD638+31),"")</f>
      </c>
      <c r="BU638">
        <f>IF($CE638&gt;=32,INDEX($AN:$AN,$CD638+32),"")</f>
      </c>
      <c r="BV638">
        <f>IF($CE638&gt;=33,INDEX($AN:$AN,$CD638+33),"")</f>
      </c>
      <c r="BW638">
        <f>IF($CE638&gt;=34,INDEX($AN:$AN,$CD638+34),"")</f>
      </c>
      <c r="BX638">
        <f>IF($CE638&gt;=35,INDEX($AN:$AN,$CD638+35),"")</f>
      </c>
      <c r="BY638">
        <f>IF($CE638&gt;=36,INDEX($AN:$AN,$CD638+36),"")</f>
      </c>
      <c r="BZ638">
        <f>IF($CE638&gt;=37,INDEX($AN:$AN,$CD638+37),"")</f>
      </c>
      <c r="CA638">
        <f>IF($CE638&gt;=38,INDEX($AN:$AN,$CD638+38),"")</f>
      </c>
      <c r="CB638">
        <f>IF($CE638&gt;=39,INDEX($AN:$AN,$CD638+39),"")</f>
      </c>
      <c r="CC638">
        <f>IF($CE638&gt;=40,INDEX($AN:$AN,$CD638+40),"")</f>
      </c>
      <c r="CD638">
        <f>IFERROR(MATCH($AM638,$AN$2:$AN$133,0)+1,0)</f>
      </c>
      <c r="CE638">
        <f>IFERROR(INDEX($AO$2:$AO$133,MATCH($AM638,$AN$2:$AN$133,0)),0)</f>
      </c>
      <c r="CF638">
        <f>IFERROR(LEFT($K638,FIND(" - ",$K638)-1),$K638)</f>
      </c>
      <c r="CG638" t="s">
        <v>1768</v>
      </c>
      <c r="CH638">
        <v>1</v>
      </c>
      <c r="CI638">
        <f>IF($DD638&gt;=1,INDEX($CG:$CG,$DC638+1),"")</f>
      </c>
      <c r="CJ638">
        <f>IF($DD638&gt;=2,INDEX($CG:$CG,$DC638+2),"")</f>
      </c>
      <c r="CK638">
        <f>IF($DD638&gt;=3,INDEX($CG:$CG,$DC638+3),"")</f>
      </c>
      <c r="CL638">
        <f>IF($DD638&gt;=4,INDEX($CG:$CG,$DC638+4),"")</f>
      </c>
      <c r="CM638">
        <f>IF($DD638&gt;=5,INDEX($CG:$CG,$DC638+5),"")</f>
      </c>
      <c r="CN638">
        <f>IF($DD638&gt;=6,INDEX($CG:$CG,$DC638+6),"")</f>
      </c>
      <c r="CO638">
        <f>IF($DD638&gt;=7,INDEX($CG:$CG,$DC638+7),"")</f>
      </c>
      <c r="CP638">
        <f>IF($DD638&gt;=8,INDEX($CG:$CG,$DC638+8),"")</f>
      </c>
      <c r="CQ638">
        <f>IF($DD638&gt;=9,INDEX($CG:$CG,$DC638+9),"")</f>
      </c>
      <c r="CR638">
        <f>IF($DD638&gt;=10,INDEX($CG:$CG,$DC638+10),"")</f>
      </c>
      <c r="CS638">
        <f>IF($DD638&gt;=11,INDEX($CG:$CG,$DC638+11),"")</f>
      </c>
      <c r="CT638">
        <f>IF($DD638&gt;=12,INDEX($CG:$CG,$DC638+12),"")</f>
      </c>
      <c r="CU638">
        <f>IF($DD638&gt;=13,INDEX($CG:$CG,$DC638+13),"")</f>
      </c>
      <c r="CV638">
        <f>IF($DD638&gt;=14,INDEX($CG:$CG,$DC638+14),"")</f>
      </c>
      <c r="CW638">
        <f>IF($DD638&gt;=15,INDEX($CG:$CG,$DC638+15),"")</f>
      </c>
      <c r="CX638">
        <f>IF($DD638&gt;=16,INDEX($CG:$CG,$DC638+16),"")</f>
      </c>
      <c r="CY638">
        <f>IF($DD638&gt;=17,INDEX($CG:$CG,$DC638+17),"")</f>
      </c>
      <c r="CZ638">
        <f>IF($DD638&gt;=18,INDEX($CG:$CG,$DC638+18),"")</f>
      </c>
      <c r="DA638">
        <f>IF($DD638&gt;=19,INDEX($CG:$CG,$DC638+19),"")</f>
      </c>
      <c r="DB638">
        <f>IF($DD638&gt;=20,INDEX($CG:$CG,$DC638+20),"")</f>
      </c>
      <c r="DC638">
        <f>IFERROR(MATCH($CF638,$CG$2:$CG$1558,0)+1,0)</f>
      </c>
      <c r="DD638">
        <f>IFERROR(INDEX($CH$2:$CH$1558,MATCH($CF638,$CG$2:$CG$1558,0)),0)</f>
      </c>
      <c r="DE638">
        <f>IFERROR(INDEX($AL:$AL,MATCH($G638,$AK:$AK,0))&amp;"","")</f>
      </c>
      <c r="DI638">
        <f>IF($GL638&gt;=1,INDEX($DF:$DF,$GK638+1),"")</f>
      </c>
      <c r="DJ638">
        <f>IF($GL638&gt;=2,INDEX($DF:$DF,$GK638+2),"")</f>
      </c>
      <c r="DK638">
        <f>IF($GL638&gt;=3,INDEX($DF:$DF,$GK638+3),"")</f>
      </c>
      <c r="DL638">
        <f>IF($GL638&gt;=4,INDEX($DF:$DF,$GK638+4),"")</f>
      </c>
      <c r="DM638">
        <f>IF($GL638&gt;=5,INDEX($DF:$DF,$GK638+5),"")</f>
      </c>
      <c r="DN638">
        <f>IF($GL638&gt;=6,INDEX($DF:$DF,$GK638+6),"")</f>
      </c>
      <c r="DO638">
        <f>IF($GL638&gt;=7,INDEX($DF:$DF,$GK638+7),"")</f>
      </c>
      <c r="DP638">
        <f>IF($GL638&gt;=8,INDEX($DF:$DF,$GK638+8),"")</f>
      </c>
      <c r="DQ638">
        <f>IF($GL638&gt;=9,INDEX($DF:$DF,$GK638+9),"")</f>
      </c>
      <c r="DR638">
        <f>IF($GL638&gt;=10,INDEX($DF:$DF,$GK638+10),"")</f>
      </c>
      <c r="DS638">
        <f>IF($GL638&gt;=11,INDEX($DF:$DF,$GK638+11),"")</f>
      </c>
      <c r="DT638">
        <f>IF($GL638&gt;=12,INDEX($DF:$DF,$GK638+12),"")</f>
      </c>
      <c r="DU638">
        <f>IF($GL638&gt;=13,INDEX($DF:$DF,$GK638+13),"")</f>
      </c>
      <c r="DV638">
        <f>IF($GL638&gt;=14,INDEX($DF:$DF,$GK638+14),"")</f>
      </c>
      <c r="DW638">
        <f>IF($GL638&gt;=15,INDEX($DF:$DF,$GK638+15),"")</f>
      </c>
      <c r="DX638">
        <f>IF($GL638&gt;=16,INDEX($DF:$DF,$GK638+16),"")</f>
      </c>
      <c r="DY638">
        <f>IF($GL638&gt;=17,INDEX($DF:$DF,$GK638+17),"")</f>
      </c>
      <c r="DZ638">
        <f>IF($GL638&gt;=18,INDEX($DF:$DF,$GK638+18),"")</f>
      </c>
      <c r="EA638">
        <f>IF($GL638&gt;=19,INDEX($DF:$DF,$GK638+19),"")</f>
      </c>
      <c r="EB638">
        <f>IF($GL638&gt;=20,INDEX($DF:$DF,$GK638+20),"")</f>
      </c>
      <c r="EC638">
        <f>IF($GL638&gt;=21,INDEX($DF:$DF,$GK638+21),"")</f>
      </c>
      <c r="ED638">
        <f>IF($GL638&gt;=22,INDEX($DF:$DF,$GK638+22),"")</f>
      </c>
      <c r="EE638">
        <f>IF($GL638&gt;=23,INDEX($DF:$DF,$GK638+23),"")</f>
      </c>
      <c r="EF638">
        <f>IF($GL638&gt;=24,INDEX($DF:$DF,$GK638+24),"")</f>
      </c>
      <c r="EG638">
        <f>IF($GL638&gt;=25,INDEX($DF:$DF,$GK638+25),"")</f>
      </c>
      <c r="EH638">
        <f>IF($GL638&gt;=26,INDEX($DF:$DF,$GK638+26),"")</f>
      </c>
      <c r="EI638">
        <f>IF($GL638&gt;=27,INDEX($DF:$DF,$GK638+27),"")</f>
      </c>
      <c r="EJ638">
        <f>IF($GL638&gt;=28,INDEX($DF:$DF,$GK638+28),"")</f>
      </c>
      <c r="EK638">
        <f>IF($GL638&gt;=29,INDEX($DF:$DF,$GK638+29),"")</f>
      </c>
      <c r="EL638">
        <f>IF($GL638&gt;=30,INDEX($DF:$DF,$GK638+30),"")</f>
      </c>
      <c r="EM638">
        <f>IF($GL638&gt;=31,INDEX($DF:$DF,$GK638+31),"")</f>
      </c>
      <c r="EN638">
        <f>IF($GL638&gt;=32,INDEX($DF:$DF,$GK638+32),"")</f>
      </c>
      <c r="EO638">
        <f>IF($GL638&gt;=33,INDEX($DF:$DF,$GK638+33),"")</f>
      </c>
      <c r="EP638">
        <f>IF($GL638&gt;=34,INDEX($DF:$DF,$GK638+34),"")</f>
      </c>
      <c r="EQ638">
        <f>IF($GL638&gt;=35,INDEX($DF:$DF,$GK638+35),"")</f>
      </c>
      <c r="ER638">
        <f>IF($GL638&gt;=36,INDEX($DF:$DF,$GK638+36),"")</f>
      </c>
      <c r="ES638">
        <f>IF($GL638&gt;=37,INDEX($DF:$DF,$GK638+37),"")</f>
      </c>
      <c r="ET638">
        <f>IF($GL638&gt;=38,INDEX($DF:$DF,$GK638+38),"")</f>
      </c>
      <c r="EU638">
        <f>IF($GL638&gt;=39,INDEX($DF:$DF,$GK638+39),"")</f>
      </c>
      <c r="EV638">
        <f>IF($GL638&gt;=40,INDEX($DF:$DF,$GK638+40),"")</f>
      </c>
      <c r="EW638">
        <f>IF($GL638&gt;=1,INDEX($DG:$DG,$GK638+1),"")</f>
      </c>
      <c r="EX638">
        <f>IF($GL638&gt;=2,INDEX($DG:$DG,$GK638+2),"")</f>
      </c>
      <c r="EY638">
        <f>IF($GL638&gt;=3,INDEX($DG:$DG,$GK638+3),"")</f>
      </c>
      <c r="EZ638">
        <f>IF($GL638&gt;=4,INDEX($DG:$DG,$GK638+4),"")</f>
      </c>
      <c r="FA638">
        <f>IF($GL638&gt;=5,INDEX($DG:$DG,$GK638+5),"")</f>
      </c>
      <c r="FB638">
        <f>IF($GL638&gt;=6,INDEX($DG:$DG,$GK638+6),"")</f>
      </c>
      <c r="FC638">
        <f>IF($GL638&gt;=7,INDEX($DG:$DG,$GK638+7),"")</f>
      </c>
      <c r="FD638">
        <f>IF($GL638&gt;=8,INDEX($DG:$DG,$GK638+8),"")</f>
      </c>
      <c r="FE638">
        <f>IF($GL638&gt;=9,INDEX($DG:$DG,$GK638+9),"")</f>
      </c>
      <c r="FF638">
        <f>IF($GL638&gt;=10,INDEX($DG:$DG,$GK638+10),"")</f>
      </c>
      <c r="FG638">
        <f>IF($GL638&gt;=11,INDEX($DG:$DG,$GK638+11),"")</f>
      </c>
      <c r="FH638">
        <f>IF($GL638&gt;=12,INDEX($DG:$DG,$GK638+12),"")</f>
      </c>
      <c r="FI638">
        <f>IF($GL638&gt;=13,INDEX($DG:$DG,$GK638+13),"")</f>
      </c>
      <c r="FJ638">
        <f>IF($GL638&gt;=14,INDEX($DG:$DG,$GK638+14),"")</f>
      </c>
      <c r="FK638">
        <f>IF($GL638&gt;=15,INDEX($DG:$DG,$GK638+15),"")</f>
      </c>
      <c r="FL638">
        <f>IF($GL638&gt;=16,INDEX($DG:$DG,$GK638+16),"")</f>
      </c>
      <c r="FM638">
        <f>IF($GL638&gt;=17,INDEX($DG:$DG,$GK638+17),"")</f>
      </c>
      <c r="FN638">
        <f>IF($GL638&gt;=18,INDEX($DG:$DG,$GK638+18),"")</f>
      </c>
      <c r="FO638">
        <f>IF($GL638&gt;=19,INDEX($DG:$DG,$GK638+19),"")</f>
      </c>
      <c r="FP638">
        <f>IF($GL638&gt;=20,INDEX($DG:$DG,$GK638+20),"")</f>
      </c>
      <c r="FQ638">
        <f>IF($GL638&gt;=21,INDEX($DG:$DG,$GK638+21),"")</f>
      </c>
      <c r="FR638">
        <f>IF($GL638&gt;=22,INDEX($DG:$DG,$GK638+22),"")</f>
      </c>
      <c r="FS638">
        <f>IF($GL638&gt;=23,INDEX($DG:$DG,$GK638+23),"")</f>
      </c>
      <c r="FT638">
        <f>IF($GL638&gt;=24,INDEX($DG:$DG,$GK638+24),"")</f>
      </c>
      <c r="FU638">
        <f>IF($GL638&gt;=25,INDEX($DG:$DG,$GK638+25),"")</f>
      </c>
      <c r="FV638">
        <f>IF($GL638&gt;=26,INDEX($DG:$DG,$GK638+26),"")</f>
      </c>
      <c r="FW638">
        <f>IF($GL638&gt;=27,INDEX($DG:$DG,$GK638+27),"")</f>
      </c>
      <c r="FX638">
        <f>IF($GL638&gt;=28,INDEX($DG:$DG,$GK638+28),"")</f>
      </c>
      <c r="FY638">
        <f>IF($GL638&gt;=29,INDEX($DG:$DG,$GK638+29),"")</f>
      </c>
      <c r="FZ638">
        <f>IF($GL638&gt;=30,INDEX($DG:$DG,$GK638+30),"")</f>
      </c>
      <c r="GA638">
        <f>IF($GL638&gt;=31,INDEX($DG:$DG,$GK638+31),"")</f>
      </c>
      <c r="GB638">
        <f>IF($GL638&gt;=32,INDEX($DG:$DG,$GK638+32),"")</f>
      </c>
      <c r="GC638">
        <f>IF($GL638&gt;=33,INDEX($DG:$DG,$GK638+33),"")</f>
      </c>
      <c r="GD638">
        <f>IF($GL638&gt;=34,INDEX($DG:$DG,$GK638+34),"")</f>
      </c>
      <c r="GE638">
        <f>IF($GL638&gt;=35,INDEX($DG:$DG,$GK638+35),"")</f>
      </c>
      <c r="GF638">
        <f>IF($GL638&gt;=36,INDEX($DG:$DG,$GK638+36),"")</f>
      </c>
      <c r="GG638">
        <f>IF($GL638&gt;=37,INDEX($DG:$DG,$GK638+37),"")</f>
      </c>
      <c r="GH638">
        <f>IF($GL638&gt;=38,INDEX($DG:$DG,$GK638+38),"")</f>
      </c>
      <c r="GI638">
        <f>IF($GL638&gt;=39,INDEX($DG:$DG,$GK638+39),"")</f>
      </c>
      <c r="GJ638">
        <f>IF($GL638&gt;=40,INDEX($DG:$DG,$GK638+40),"")</f>
      </c>
      <c r="GK638">
        <f>IFERROR(MATCH($DE638,$DF$2:$DF$166,0)+1,0)</f>
      </c>
      <c r="GL638">
        <f>IFERROR(INDEX($DH$2:$DH$166,MATCH($DE638,$DF$2:$DF$166,0)),0)</f>
      </c>
      <c r="GM638">
        <f>IFERROR(MATCH($H638,$DI$638:$EV$638,0),0)</f>
      </c>
      <c r="GN638">
        <f>IF($GM638&gt;0,INDEX($EW$638:$GJ$638,$GM638),"")</f>
      </c>
      <c r="GO638" t="s">
        <v>1720</v>
      </c>
      <c r="GQ638">
        <f>IF($IZ638&gt;=1,INDEX($GO:$GO,$IY638+1),"")</f>
      </c>
      <c r="GR638">
        <f>IF($IZ638&gt;=2,INDEX($GO:$GO,$IY638+2),"")</f>
      </c>
      <c r="GS638">
        <f>IF($IZ638&gt;=3,INDEX($GO:$GO,$IY638+3),"")</f>
      </c>
      <c r="GT638">
        <f>IF($IZ638&gt;=4,INDEX($GO:$GO,$IY638+4),"")</f>
      </c>
      <c r="GU638">
        <f>IF($IZ638&gt;=5,INDEX($GO:$GO,$IY638+5),"")</f>
      </c>
      <c r="GV638">
        <f>IF($IZ638&gt;=6,INDEX($GO:$GO,$IY638+6),"")</f>
      </c>
      <c r="GW638">
        <f>IF($IZ638&gt;=7,INDEX($GO:$GO,$IY638+7),"")</f>
      </c>
      <c r="GX638">
        <f>IF($IZ638&gt;=8,INDEX($GO:$GO,$IY638+8),"")</f>
      </c>
      <c r="GY638">
        <f>IF($IZ638&gt;=9,INDEX($GO:$GO,$IY638+9),"")</f>
      </c>
      <c r="GZ638">
        <f>IF($IZ638&gt;=10,INDEX($GO:$GO,$IY638+10),"")</f>
      </c>
      <c r="HA638">
        <f>IF($IZ638&gt;=11,INDEX($GO:$GO,$IY638+11),"")</f>
      </c>
      <c r="HB638">
        <f>IF($IZ638&gt;=12,INDEX($GO:$GO,$IY638+12),"")</f>
      </c>
      <c r="HC638">
        <f>IF($IZ638&gt;=13,INDEX($GO:$GO,$IY638+13),"")</f>
      </c>
      <c r="HD638">
        <f>IF($IZ638&gt;=14,INDEX($GO:$GO,$IY638+14),"")</f>
      </c>
      <c r="HE638">
        <f>IF($IZ638&gt;=15,INDEX($GO:$GO,$IY638+15),"")</f>
      </c>
      <c r="HF638">
        <f>IF($IZ638&gt;=16,INDEX($GO:$GO,$IY638+16),"")</f>
      </c>
      <c r="HG638">
        <f>IF($IZ638&gt;=17,INDEX($GO:$GO,$IY638+17),"")</f>
      </c>
      <c r="HH638">
        <f>IF($IZ638&gt;=18,INDEX($GO:$GO,$IY638+18),"")</f>
      </c>
      <c r="HI638">
        <f>IF($IZ638&gt;=19,INDEX($GO:$GO,$IY638+19),"")</f>
      </c>
      <c r="HJ638">
        <f>IF($IZ638&gt;=20,INDEX($GO:$GO,$IY638+20),"")</f>
      </c>
      <c r="HK638">
        <f>IF($IZ638&gt;=21,INDEX($GO:$GO,$IY638+21),"")</f>
      </c>
      <c r="HL638">
        <f>IF($IZ638&gt;=22,INDEX($GO:$GO,$IY638+22),"")</f>
      </c>
      <c r="HM638">
        <f>IF($IZ638&gt;=23,INDEX($GO:$GO,$IY638+23),"")</f>
      </c>
      <c r="HN638">
        <f>IF($IZ638&gt;=24,INDEX($GO:$GO,$IY638+24),"")</f>
      </c>
      <c r="HO638">
        <f>IF($IZ638&gt;=25,INDEX($GO:$GO,$IY638+25),"")</f>
      </c>
      <c r="HP638">
        <f>IF($IZ638&gt;=26,INDEX($GO:$GO,$IY638+26),"")</f>
      </c>
      <c r="HQ638">
        <f>IF($IZ638&gt;=27,INDEX($GO:$GO,$IY638+27),"")</f>
      </c>
      <c r="HR638">
        <f>IF($IZ638&gt;=28,INDEX($GO:$GO,$IY638+28),"")</f>
      </c>
      <c r="HS638">
        <f>IF($IZ638&gt;=29,INDEX($GO:$GO,$IY638+29),"")</f>
      </c>
      <c r="HT638">
        <f>IF($IZ638&gt;=30,INDEX($GO:$GO,$IY638+30),"")</f>
      </c>
      <c r="HU638">
        <f>IF($IZ638&gt;=31,INDEX($GO:$GO,$IY638+31),"")</f>
      </c>
      <c r="HV638">
        <f>IF($IZ638&gt;=32,INDEX($GO:$GO,$IY638+32),"")</f>
      </c>
      <c r="HW638">
        <f>IF($IZ638&gt;=33,INDEX($GO:$GO,$IY638+33),"")</f>
      </c>
      <c r="HX638">
        <f>IF($IZ638&gt;=34,INDEX($GO:$GO,$IY638+34),"")</f>
      </c>
      <c r="HY638">
        <f>IF($IZ638&gt;=35,INDEX($GO:$GO,$IY638+35),"")</f>
      </c>
      <c r="HZ638">
        <f>IF($IZ638&gt;=36,INDEX($GO:$GO,$IY638+36),"")</f>
      </c>
      <c r="IA638">
        <f>IF($IZ638&gt;=37,INDEX($GO:$GO,$IY638+37),"")</f>
      </c>
      <c r="IB638">
        <f>IF($IZ638&gt;=38,INDEX($GO:$GO,$IY638+38),"")</f>
      </c>
      <c r="IC638">
        <f>IF($IZ638&gt;=39,INDEX($GO:$GO,$IY638+39),"")</f>
      </c>
      <c r="ID638">
        <f>IF($IZ638&gt;=40,INDEX($GO:$GO,$IY638+40),"")</f>
      </c>
      <c r="IE638">
        <f>IF($IZ638&gt;=41,INDEX($GO:$GO,$IY638+41),"")</f>
      </c>
      <c r="IF638">
        <f>IF($IZ638&gt;=42,INDEX($GO:$GO,$IY638+42),"")</f>
      </c>
      <c r="IG638">
        <f>IF($IZ638&gt;=43,INDEX($GO:$GO,$IY638+43),"")</f>
      </c>
      <c r="IH638">
        <f>IF($IZ638&gt;=44,INDEX($GO:$GO,$IY638+44),"")</f>
      </c>
      <c r="II638">
        <f>IF($IZ638&gt;=45,INDEX($GO:$GO,$IY638+45),"")</f>
      </c>
      <c r="IJ638">
        <f>IF($IZ638&gt;=46,INDEX($GO:$GO,$IY638+46),"")</f>
      </c>
      <c r="IK638">
        <f>IF($IZ638&gt;=47,INDEX($GO:$GO,$IY638+47),"")</f>
      </c>
      <c r="IL638">
        <f>IF($IZ638&gt;=48,INDEX($GO:$GO,$IY638+48),"")</f>
      </c>
      <c r="IM638">
        <f>IF($IZ638&gt;=49,INDEX($GO:$GO,$IY638+49),"")</f>
      </c>
      <c r="IN638">
        <f>IF($IZ638&gt;=50,INDEX($GO:$GO,$IY638+50),"")</f>
      </c>
      <c r="IO638">
        <f>IF($IZ638&gt;=51,INDEX($GO:$GO,$IY638+51),"")</f>
      </c>
      <c r="IP638">
        <f>IF($IZ638&gt;=52,INDEX($GO:$GO,$IY638+52),"")</f>
      </c>
      <c r="IQ638">
        <f>IF($IZ638&gt;=53,INDEX($GO:$GO,$IY638+53),"")</f>
      </c>
      <c r="IR638">
        <f>IF($IZ638&gt;=54,INDEX($GO:$GO,$IY638+54),"")</f>
      </c>
      <c r="IS638">
        <f>IF($IZ638&gt;=55,INDEX($GO:$GO,$IY638+55),"")</f>
      </c>
      <c r="IT638">
        <f>IF($IZ638&gt;=56,INDEX($GO:$GO,$IY638+56),"")</f>
      </c>
      <c r="IU638">
        <f>IF($IZ638&gt;=57,INDEX($GO:$GO,$IY638+57),"")</f>
      </c>
      <c r="IV638">
        <f>IF($IZ638&gt;=58,INDEX($GO:$GO,$IY638+58),"")</f>
      </c>
      <c r="IW638">
        <f>IF($IZ638&gt;=59,INDEX($GO:$GO,$IY638+59),"")</f>
      </c>
      <c r="IX638">
        <f>IF($IZ638&gt;=60,INDEX($GO:$GO,$IY638+60),"")</f>
      </c>
      <c r="IY638">
        <f>IFERROR(MATCH($GN638,$GO$2:$GO$827,0)+1,0)</f>
      </c>
      <c r="IZ638">
        <f>IFERROR(INDEX($GP$2:$GP$827,MATCH($GN638,$GO$2:$GO$827,0)),0)</f>
      </c>
      <c r="JA638" t="s">
        <v>23</v>
      </c>
      <c r="JB638" t="s">
        <v>23</v>
      </c>
    </row>
    <row r="639" spans="1:262" x14ac:dyDescent="0.25">
      <c r="F639" s="1"/>
      <c r="G639" s="1"/>
      <c r="H639" s="1"/>
      <c r="I639" s="1"/>
      <c r="J639" s="1">
        <f>IFERROR(IF(FIND(" - ",$F639)&gt;0,MID($F639,FIND(" - ",$F639)+3,LEN($F639)),""),"")</f>
      </c>
      <c r="L639" s="1"/>
      <c r="N639" t="s">
        <v>23</v>
      </c>
      <c r="P639">
        <f>IF(OR($N639="",$O639=""),"",IFERROR($N639/$O639,0))</f>
      </c>
      <c r="Q639">
        <f>IF($N639="","",
IF($G639="","",
IF(ISNUMBER(SEARCH("exempt",LOWER($G639))),0,
$N639*(VALUE(SUBSTITUTE($G639,"%",""))/100))))</f>
      </c>
      <c r="W639">
        <f>IF($N639="","",
SUM($N639,$Q639,$U639,$R639,$T639)-
IF($V639="",0,VALUE($V639)))</f>
      </c>
      <c r="AE639" t="s">
        <v>1769</v>
      </c>
      <c r="AJ639" t="s">
        <v>1770</v>
      </c>
      <c r="AM639">
        <f>IFERROR(LEFT($F639,FIND(" - ",$F639)-1),$F639)</f>
      </c>
      <c r="AP639">
        <f>IF($CE639&gt;=1,INDEX($AN:$AN,$CD639+1),"")</f>
      </c>
      <c r="AQ639">
        <f>IF($CE639&gt;=2,INDEX($AN:$AN,$CD639+2),"")</f>
      </c>
      <c r="AR639">
        <f>IF($CE639&gt;=3,INDEX($AN:$AN,$CD639+3),"")</f>
      </c>
      <c r="AS639">
        <f>IF($CE639&gt;=4,INDEX($AN:$AN,$CD639+4),"")</f>
      </c>
      <c r="AT639">
        <f>IF($CE639&gt;=5,INDEX($AN:$AN,$CD639+5),"")</f>
      </c>
      <c r="AU639">
        <f>IF($CE639&gt;=6,INDEX($AN:$AN,$CD639+6),"")</f>
      </c>
      <c r="AV639">
        <f>IF($CE639&gt;=7,INDEX($AN:$AN,$CD639+7),"")</f>
      </c>
      <c r="AW639">
        <f>IF($CE639&gt;=8,INDEX($AN:$AN,$CD639+8),"")</f>
      </c>
      <c r="AX639">
        <f>IF($CE639&gt;=9,INDEX($AN:$AN,$CD639+9),"")</f>
      </c>
      <c r="AY639">
        <f>IF($CE639&gt;=10,INDEX($AN:$AN,$CD639+10),"")</f>
      </c>
      <c r="AZ639">
        <f>IF($CE639&gt;=11,INDEX($AN:$AN,$CD639+11),"")</f>
      </c>
      <c r="BA639">
        <f>IF($CE639&gt;=12,INDEX($AN:$AN,$CD639+12),"")</f>
      </c>
      <c r="BB639">
        <f>IF($CE639&gt;=13,INDEX($AN:$AN,$CD639+13),"")</f>
      </c>
      <c r="BC639">
        <f>IF($CE639&gt;=14,INDEX($AN:$AN,$CD639+14),"")</f>
      </c>
      <c r="BD639">
        <f>IF($CE639&gt;=15,INDEX($AN:$AN,$CD639+15),"")</f>
      </c>
      <c r="BE639">
        <f>IF($CE639&gt;=16,INDEX($AN:$AN,$CD639+16),"")</f>
      </c>
      <c r="BF639">
        <f>IF($CE639&gt;=17,INDEX($AN:$AN,$CD639+17),"")</f>
      </c>
      <c r="BG639">
        <f>IF($CE639&gt;=18,INDEX($AN:$AN,$CD639+18),"")</f>
      </c>
      <c r="BH639">
        <f>IF($CE639&gt;=19,INDEX($AN:$AN,$CD639+19),"")</f>
      </c>
      <c r="BI639">
        <f>IF($CE639&gt;=20,INDEX($AN:$AN,$CD639+20),"")</f>
      </c>
      <c r="BJ639">
        <f>IF($CE639&gt;=21,INDEX($AN:$AN,$CD639+21),"")</f>
      </c>
      <c r="BK639">
        <f>IF($CE639&gt;=22,INDEX($AN:$AN,$CD639+22),"")</f>
      </c>
      <c r="BL639">
        <f>IF($CE639&gt;=23,INDEX($AN:$AN,$CD639+23),"")</f>
      </c>
      <c r="BM639">
        <f>IF($CE639&gt;=24,INDEX($AN:$AN,$CD639+24),"")</f>
      </c>
      <c r="BN639">
        <f>IF($CE639&gt;=25,INDEX($AN:$AN,$CD639+25),"")</f>
      </c>
      <c r="BO639">
        <f>IF($CE639&gt;=26,INDEX($AN:$AN,$CD639+26),"")</f>
      </c>
      <c r="BP639">
        <f>IF($CE639&gt;=27,INDEX($AN:$AN,$CD639+27),"")</f>
      </c>
      <c r="BQ639">
        <f>IF($CE639&gt;=28,INDEX($AN:$AN,$CD639+28),"")</f>
      </c>
      <c r="BR639">
        <f>IF($CE639&gt;=29,INDEX($AN:$AN,$CD639+29),"")</f>
      </c>
      <c r="BS639">
        <f>IF($CE639&gt;=30,INDEX($AN:$AN,$CD639+30),"")</f>
      </c>
      <c r="BT639">
        <f>IF($CE639&gt;=31,INDEX($AN:$AN,$CD639+31),"")</f>
      </c>
      <c r="BU639">
        <f>IF($CE639&gt;=32,INDEX($AN:$AN,$CD639+32),"")</f>
      </c>
      <c r="BV639">
        <f>IF($CE639&gt;=33,INDEX($AN:$AN,$CD639+33),"")</f>
      </c>
      <c r="BW639">
        <f>IF($CE639&gt;=34,INDEX($AN:$AN,$CD639+34),"")</f>
      </c>
      <c r="BX639">
        <f>IF($CE639&gt;=35,INDEX($AN:$AN,$CD639+35),"")</f>
      </c>
      <c r="BY639">
        <f>IF($CE639&gt;=36,INDEX($AN:$AN,$CD639+36),"")</f>
      </c>
      <c r="BZ639">
        <f>IF($CE639&gt;=37,INDEX($AN:$AN,$CD639+37),"")</f>
      </c>
      <c r="CA639">
        <f>IF($CE639&gt;=38,INDEX($AN:$AN,$CD639+38),"")</f>
      </c>
      <c r="CB639">
        <f>IF($CE639&gt;=39,INDEX($AN:$AN,$CD639+39),"")</f>
      </c>
      <c r="CC639">
        <f>IF($CE639&gt;=40,INDEX($AN:$AN,$CD639+40),"")</f>
      </c>
      <c r="CD639">
        <f>IFERROR(MATCH($AM639,$AN$2:$AN$133,0)+1,0)</f>
      </c>
      <c r="CE639">
        <f>IFERROR(INDEX($AO$2:$AO$133,MATCH($AM639,$AN$2:$AN$133,0)),0)</f>
      </c>
      <c r="CF639">
        <f>IFERROR(LEFT($K639,FIND(" - ",$K639)-1),$K639)</f>
      </c>
      <c r="CG639" t="s">
        <v>253</v>
      </c>
      <c r="CI639">
        <f>IF($DD639&gt;=1,INDEX($CG:$CG,$DC639+1),"")</f>
      </c>
      <c r="CJ639">
        <f>IF($DD639&gt;=2,INDEX($CG:$CG,$DC639+2),"")</f>
      </c>
      <c r="CK639">
        <f>IF($DD639&gt;=3,INDEX($CG:$CG,$DC639+3),"")</f>
      </c>
      <c r="CL639">
        <f>IF($DD639&gt;=4,INDEX($CG:$CG,$DC639+4),"")</f>
      </c>
      <c r="CM639">
        <f>IF($DD639&gt;=5,INDEX($CG:$CG,$DC639+5),"")</f>
      </c>
      <c r="CN639">
        <f>IF($DD639&gt;=6,INDEX($CG:$CG,$DC639+6),"")</f>
      </c>
      <c r="CO639">
        <f>IF($DD639&gt;=7,INDEX($CG:$CG,$DC639+7),"")</f>
      </c>
      <c r="CP639">
        <f>IF($DD639&gt;=8,INDEX($CG:$CG,$DC639+8),"")</f>
      </c>
      <c r="CQ639">
        <f>IF($DD639&gt;=9,INDEX($CG:$CG,$DC639+9),"")</f>
      </c>
      <c r="CR639">
        <f>IF($DD639&gt;=10,INDEX($CG:$CG,$DC639+10),"")</f>
      </c>
      <c r="CS639">
        <f>IF($DD639&gt;=11,INDEX($CG:$CG,$DC639+11),"")</f>
      </c>
      <c r="CT639">
        <f>IF($DD639&gt;=12,INDEX($CG:$CG,$DC639+12),"")</f>
      </c>
      <c r="CU639">
        <f>IF($DD639&gt;=13,INDEX($CG:$CG,$DC639+13),"")</f>
      </c>
      <c r="CV639">
        <f>IF($DD639&gt;=14,INDEX($CG:$CG,$DC639+14),"")</f>
      </c>
      <c r="CW639">
        <f>IF($DD639&gt;=15,INDEX($CG:$CG,$DC639+15),"")</f>
      </c>
      <c r="CX639">
        <f>IF($DD639&gt;=16,INDEX($CG:$CG,$DC639+16),"")</f>
      </c>
      <c r="CY639">
        <f>IF($DD639&gt;=17,INDEX($CG:$CG,$DC639+17),"")</f>
      </c>
      <c r="CZ639">
        <f>IF($DD639&gt;=18,INDEX($CG:$CG,$DC639+18),"")</f>
      </c>
      <c r="DA639">
        <f>IF($DD639&gt;=19,INDEX($CG:$CG,$DC639+19),"")</f>
      </c>
      <c r="DB639">
        <f>IF($DD639&gt;=20,INDEX($CG:$CG,$DC639+20),"")</f>
      </c>
      <c r="DC639">
        <f>IFERROR(MATCH($CF639,$CG$2:$CG$1558,0)+1,0)</f>
      </c>
      <c r="DD639">
        <f>IFERROR(INDEX($CH$2:$CH$1558,MATCH($CF639,$CG$2:$CG$1558,0)),0)</f>
      </c>
      <c r="DE639">
        <f>IFERROR(INDEX($AL:$AL,MATCH($G639,$AK:$AK,0))&amp;"","")</f>
      </c>
      <c r="DI639">
        <f>IF($GL639&gt;=1,INDEX($DF:$DF,$GK639+1),"")</f>
      </c>
      <c r="DJ639">
        <f>IF($GL639&gt;=2,INDEX($DF:$DF,$GK639+2),"")</f>
      </c>
      <c r="DK639">
        <f>IF($GL639&gt;=3,INDEX($DF:$DF,$GK639+3),"")</f>
      </c>
      <c r="DL639">
        <f>IF($GL639&gt;=4,INDEX($DF:$DF,$GK639+4),"")</f>
      </c>
      <c r="DM639">
        <f>IF($GL639&gt;=5,INDEX($DF:$DF,$GK639+5),"")</f>
      </c>
      <c r="DN639">
        <f>IF($GL639&gt;=6,INDEX($DF:$DF,$GK639+6),"")</f>
      </c>
      <c r="DO639">
        <f>IF($GL639&gt;=7,INDEX($DF:$DF,$GK639+7),"")</f>
      </c>
      <c r="DP639">
        <f>IF($GL639&gt;=8,INDEX($DF:$DF,$GK639+8),"")</f>
      </c>
      <c r="DQ639">
        <f>IF($GL639&gt;=9,INDEX($DF:$DF,$GK639+9),"")</f>
      </c>
      <c r="DR639">
        <f>IF($GL639&gt;=10,INDEX($DF:$DF,$GK639+10),"")</f>
      </c>
      <c r="DS639">
        <f>IF($GL639&gt;=11,INDEX($DF:$DF,$GK639+11),"")</f>
      </c>
      <c r="DT639">
        <f>IF($GL639&gt;=12,INDEX($DF:$DF,$GK639+12),"")</f>
      </c>
      <c r="DU639">
        <f>IF($GL639&gt;=13,INDEX($DF:$DF,$GK639+13),"")</f>
      </c>
      <c r="DV639">
        <f>IF($GL639&gt;=14,INDEX($DF:$DF,$GK639+14),"")</f>
      </c>
      <c r="DW639">
        <f>IF($GL639&gt;=15,INDEX($DF:$DF,$GK639+15),"")</f>
      </c>
      <c r="DX639">
        <f>IF($GL639&gt;=16,INDEX($DF:$DF,$GK639+16),"")</f>
      </c>
      <c r="DY639">
        <f>IF($GL639&gt;=17,INDEX($DF:$DF,$GK639+17),"")</f>
      </c>
      <c r="DZ639">
        <f>IF($GL639&gt;=18,INDEX($DF:$DF,$GK639+18),"")</f>
      </c>
      <c r="EA639">
        <f>IF($GL639&gt;=19,INDEX($DF:$DF,$GK639+19),"")</f>
      </c>
      <c r="EB639">
        <f>IF($GL639&gt;=20,INDEX($DF:$DF,$GK639+20),"")</f>
      </c>
      <c r="EC639">
        <f>IF($GL639&gt;=21,INDEX($DF:$DF,$GK639+21),"")</f>
      </c>
      <c r="ED639">
        <f>IF($GL639&gt;=22,INDEX($DF:$DF,$GK639+22),"")</f>
      </c>
      <c r="EE639">
        <f>IF($GL639&gt;=23,INDEX($DF:$DF,$GK639+23),"")</f>
      </c>
      <c r="EF639">
        <f>IF($GL639&gt;=24,INDEX($DF:$DF,$GK639+24),"")</f>
      </c>
      <c r="EG639">
        <f>IF($GL639&gt;=25,INDEX($DF:$DF,$GK639+25),"")</f>
      </c>
      <c r="EH639">
        <f>IF($GL639&gt;=26,INDEX($DF:$DF,$GK639+26),"")</f>
      </c>
      <c r="EI639">
        <f>IF($GL639&gt;=27,INDEX($DF:$DF,$GK639+27),"")</f>
      </c>
      <c r="EJ639">
        <f>IF($GL639&gt;=28,INDEX($DF:$DF,$GK639+28),"")</f>
      </c>
      <c r="EK639">
        <f>IF($GL639&gt;=29,INDEX($DF:$DF,$GK639+29),"")</f>
      </c>
      <c r="EL639">
        <f>IF($GL639&gt;=30,INDEX($DF:$DF,$GK639+30),"")</f>
      </c>
      <c r="EM639">
        <f>IF($GL639&gt;=31,INDEX($DF:$DF,$GK639+31),"")</f>
      </c>
      <c r="EN639">
        <f>IF($GL639&gt;=32,INDEX($DF:$DF,$GK639+32),"")</f>
      </c>
      <c r="EO639">
        <f>IF($GL639&gt;=33,INDEX($DF:$DF,$GK639+33),"")</f>
      </c>
      <c r="EP639">
        <f>IF($GL639&gt;=34,INDEX($DF:$DF,$GK639+34),"")</f>
      </c>
      <c r="EQ639">
        <f>IF($GL639&gt;=35,INDEX($DF:$DF,$GK639+35),"")</f>
      </c>
      <c r="ER639">
        <f>IF($GL639&gt;=36,INDEX($DF:$DF,$GK639+36),"")</f>
      </c>
      <c r="ES639">
        <f>IF($GL639&gt;=37,INDEX($DF:$DF,$GK639+37),"")</f>
      </c>
      <c r="ET639">
        <f>IF($GL639&gt;=38,INDEX($DF:$DF,$GK639+38),"")</f>
      </c>
      <c r="EU639">
        <f>IF($GL639&gt;=39,INDEX($DF:$DF,$GK639+39),"")</f>
      </c>
      <c r="EV639">
        <f>IF($GL639&gt;=40,INDEX($DF:$DF,$GK639+40),"")</f>
      </c>
      <c r="EW639">
        <f>IF($GL639&gt;=1,INDEX($DG:$DG,$GK639+1),"")</f>
      </c>
      <c r="EX639">
        <f>IF($GL639&gt;=2,INDEX($DG:$DG,$GK639+2),"")</f>
      </c>
      <c r="EY639">
        <f>IF($GL639&gt;=3,INDEX($DG:$DG,$GK639+3),"")</f>
      </c>
      <c r="EZ639">
        <f>IF($GL639&gt;=4,INDEX($DG:$DG,$GK639+4),"")</f>
      </c>
      <c r="FA639">
        <f>IF($GL639&gt;=5,INDEX($DG:$DG,$GK639+5),"")</f>
      </c>
      <c r="FB639">
        <f>IF($GL639&gt;=6,INDEX($DG:$DG,$GK639+6),"")</f>
      </c>
      <c r="FC639">
        <f>IF($GL639&gt;=7,INDEX($DG:$DG,$GK639+7),"")</f>
      </c>
      <c r="FD639">
        <f>IF($GL639&gt;=8,INDEX($DG:$DG,$GK639+8),"")</f>
      </c>
      <c r="FE639">
        <f>IF($GL639&gt;=9,INDEX($DG:$DG,$GK639+9),"")</f>
      </c>
      <c r="FF639">
        <f>IF($GL639&gt;=10,INDEX($DG:$DG,$GK639+10),"")</f>
      </c>
      <c r="FG639">
        <f>IF($GL639&gt;=11,INDEX($DG:$DG,$GK639+11),"")</f>
      </c>
      <c r="FH639">
        <f>IF($GL639&gt;=12,INDEX($DG:$DG,$GK639+12),"")</f>
      </c>
      <c r="FI639">
        <f>IF($GL639&gt;=13,INDEX($DG:$DG,$GK639+13),"")</f>
      </c>
      <c r="FJ639">
        <f>IF($GL639&gt;=14,INDEX($DG:$DG,$GK639+14),"")</f>
      </c>
      <c r="FK639">
        <f>IF($GL639&gt;=15,INDEX($DG:$DG,$GK639+15),"")</f>
      </c>
      <c r="FL639">
        <f>IF($GL639&gt;=16,INDEX($DG:$DG,$GK639+16),"")</f>
      </c>
      <c r="FM639">
        <f>IF($GL639&gt;=17,INDEX($DG:$DG,$GK639+17),"")</f>
      </c>
      <c r="FN639">
        <f>IF($GL639&gt;=18,INDEX($DG:$DG,$GK639+18),"")</f>
      </c>
      <c r="FO639">
        <f>IF($GL639&gt;=19,INDEX($DG:$DG,$GK639+19),"")</f>
      </c>
      <c r="FP639">
        <f>IF($GL639&gt;=20,INDEX($DG:$DG,$GK639+20),"")</f>
      </c>
      <c r="FQ639">
        <f>IF($GL639&gt;=21,INDEX($DG:$DG,$GK639+21),"")</f>
      </c>
      <c r="FR639">
        <f>IF($GL639&gt;=22,INDEX($DG:$DG,$GK639+22),"")</f>
      </c>
      <c r="FS639">
        <f>IF($GL639&gt;=23,INDEX($DG:$DG,$GK639+23),"")</f>
      </c>
      <c r="FT639">
        <f>IF($GL639&gt;=24,INDEX($DG:$DG,$GK639+24),"")</f>
      </c>
      <c r="FU639">
        <f>IF($GL639&gt;=25,INDEX($DG:$DG,$GK639+25),"")</f>
      </c>
      <c r="FV639">
        <f>IF($GL639&gt;=26,INDEX($DG:$DG,$GK639+26),"")</f>
      </c>
      <c r="FW639">
        <f>IF($GL639&gt;=27,INDEX($DG:$DG,$GK639+27),"")</f>
      </c>
      <c r="FX639">
        <f>IF($GL639&gt;=28,INDEX($DG:$DG,$GK639+28),"")</f>
      </c>
      <c r="FY639">
        <f>IF($GL639&gt;=29,INDEX($DG:$DG,$GK639+29),"")</f>
      </c>
      <c r="FZ639">
        <f>IF($GL639&gt;=30,INDEX($DG:$DG,$GK639+30),"")</f>
      </c>
      <c r="GA639">
        <f>IF($GL639&gt;=31,INDEX($DG:$DG,$GK639+31),"")</f>
      </c>
      <c r="GB639">
        <f>IF($GL639&gt;=32,INDEX($DG:$DG,$GK639+32),"")</f>
      </c>
      <c r="GC639">
        <f>IF($GL639&gt;=33,INDEX($DG:$DG,$GK639+33),"")</f>
      </c>
      <c r="GD639">
        <f>IF($GL639&gt;=34,INDEX($DG:$DG,$GK639+34),"")</f>
      </c>
      <c r="GE639">
        <f>IF($GL639&gt;=35,INDEX($DG:$DG,$GK639+35),"")</f>
      </c>
      <c r="GF639">
        <f>IF($GL639&gt;=36,INDEX($DG:$DG,$GK639+36),"")</f>
      </c>
      <c r="GG639">
        <f>IF($GL639&gt;=37,INDEX($DG:$DG,$GK639+37),"")</f>
      </c>
      <c r="GH639">
        <f>IF($GL639&gt;=38,INDEX($DG:$DG,$GK639+38),"")</f>
      </c>
      <c r="GI639">
        <f>IF($GL639&gt;=39,INDEX($DG:$DG,$GK639+39),"")</f>
      </c>
      <c r="GJ639">
        <f>IF($GL639&gt;=40,INDEX($DG:$DG,$GK639+40),"")</f>
      </c>
      <c r="GK639">
        <f>IFERROR(MATCH($DE639,$DF$2:$DF$166,0)+1,0)</f>
      </c>
      <c r="GL639">
        <f>IFERROR(INDEX($DH$2:$DH$166,MATCH($DE639,$DF$2:$DF$166,0)),0)</f>
      </c>
      <c r="GM639">
        <f>IFERROR(MATCH($H639,$DI$639:$EV$639,0),0)</f>
      </c>
      <c r="GN639">
        <f>IF($GM639&gt;0,INDEX($EW$639:$GJ$639,$GM639),"")</f>
      </c>
      <c r="GO639" t="s">
        <v>1723</v>
      </c>
      <c r="GQ639">
        <f>IF($IZ639&gt;=1,INDEX($GO:$GO,$IY639+1),"")</f>
      </c>
      <c r="GR639">
        <f>IF($IZ639&gt;=2,INDEX($GO:$GO,$IY639+2),"")</f>
      </c>
      <c r="GS639">
        <f>IF($IZ639&gt;=3,INDEX($GO:$GO,$IY639+3),"")</f>
      </c>
      <c r="GT639">
        <f>IF($IZ639&gt;=4,INDEX($GO:$GO,$IY639+4),"")</f>
      </c>
      <c r="GU639">
        <f>IF($IZ639&gt;=5,INDEX($GO:$GO,$IY639+5),"")</f>
      </c>
      <c r="GV639">
        <f>IF($IZ639&gt;=6,INDEX($GO:$GO,$IY639+6),"")</f>
      </c>
      <c r="GW639">
        <f>IF($IZ639&gt;=7,INDEX($GO:$GO,$IY639+7),"")</f>
      </c>
      <c r="GX639">
        <f>IF($IZ639&gt;=8,INDEX($GO:$GO,$IY639+8),"")</f>
      </c>
      <c r="GY639">
        <f>IF($IZ639&gt;=9,INDEX($GO:$GO,$IY639+9),"")</f>
      </c>
      <c r="GZ639">
        <f>IF($IZ639&gt;=10,INDEX($GO:$GO,$IY639+10),"")</f>
      </c>
      <c r="HA639">
        <f>IF($IZ639&gt;=11,INDEX($GO:$GO,$IY639+11),"")</f>
      </c>
      <c r="HB639">
        <f>IF($IZ639&gt;=12,INDEX($GO:$GO,$IY639+12),"")</f>
      </c>
      <c r="HC639">
        <f>IF($IZ639&gt;=13,INDEX($GO:$GO,$IY639+13),"")</f>
      </c>
      <c r="HD639">
        <f>IF($IZ639&gt;=14,INDEX($GO:$GO,$IY639+14),"")</f>
      </c>
      <c r="HE639">
        <f>IF($IZ639&gt;=15,INDEX($GO:$GO,$IY639+15),"")</f>
      </c>
      <c r="HF639">
        <f>IF($IZ639&gt;=16,INDEX($GO:$GO,$IY639+16),"")</f>
      </c>
      <c r="HG639">
        <f>IF($IZ639&gt;=17,INDEX($GO:$GO,$IY639+17),"")</f>
      </c>
      <c r="HH639">
        <f>IF($IZ639&gt;=18,INDEX($GO:$GO,$IY639+18),"")</f>
      </c>
      <c r="HI639">
        <f>IF($IZ639&gt;=19,INDEX($GO:$GO,$IY639+19),"")</f>
      </c>
      <c r="HJ639">
        <f>IF($IZ639&gt;=20,INDEX($GO:$GO,$IY639+20),"")</f>
      </c>
      <c r="HK639">
        <f>IF($IZ639&gt;=21,INDEX($GO:$GO,$IY639+21),"")</f>
      </c>
      <c r="HL639">
        <f>IF($IZ639&gt;=22,INDEX($GO:$GO,$IY639+22),"")</f>
      </c>
      <c r="HM639">
        <f>IF($IZ639&gt;=23,INDEX($GO:$GO,$IY639+23),"")</f>
      </c>
      <c r="HN639">
        <f>IF($IZ639&gt;=24,INDEX($GO:$GO,$IY639+24),"")</f>
      </c>
      <c r="HO639">
        <f>IF($IZ639&gt;=25,INDEX($GO:$GO,$IY639+25),"")</f>
      </c>
      <c r="HP639">
        <f>IF($IZ639&gt;=26,INDEX($GO:$GO,$IY639+26),"")</f>
      </c>
      <c r="HQ639">
        <f>IF($IZ639&gt;=27,INDEX($GO:$GO,$IY639+27),"")</f>
      </c>
      <c r="HR639">
        <f>IF($IZ639&gt;=28,INDEX($GO:$GO,$IY639+28),"")</f>
      </c>
      <c r="HS639">
        <f>IF($IZ639&gt;=29,INDEX($GO:$GO,$IY639+29),"")</f>
      </c>
      <c r="HT639">
        <f>IF($IZ639&gt;=30,INDEX($GO:$GO,$IY639+30),"")</f>
      </c>
      <c r="HU639">
        <f>IF($IZ639&gt;=31,INDEX($GO:$GO,$IY639+31),"")</f>
      </c>
      <c r="HV639">
        <f>IF($IZ639&gt;=32,INDEX($GO:$GO,$IY639+32),"")</f>
      </c>
      <c r="HW639">
        <f>IF($IZ639&gt;=33,INDEX($GO:$GO,$IY639+33),"")</f>
      </c>
      <c r="HX639">
        <f>IF($IZ639&gt;=34,INDEX($GO:$GO,$IY639+34),"")</f>
      </c>
      <c r="HY639">
        <f>IF($IZ639&gt;=35,INDEX($GO:$GO,$IY639+35),"")</f>
      </c>
      <c r="HZ639">
        <f>IF($IZ639&gt;=36,INDEX($GO:$GO,$IY639+36),"")</f>
      </c>
      <c r="IA639">
        <f>IF($IZ639&gt;=37,INDEX($GO:$GO,$IY639+37),"")</f>
      </c>
      <c r="IB639">
        <f>IF($IZ639&gt;=38,INDEX($GO:$GO,$IY639+38),"")</f>
      </c>
      <c r="IC639">
        <f>IF($IZ639&gt;=39,INDEX($GO:$GO,$IY639+39),"")</f>
      </c>
      <c r="ID639">
        <f>IF($IZ639&gt;=40,INDEX($GO:$GO,$IY639+40),"")</f>
      </c>
      <c r="IE639">
        <f>IF($IZ639&gt;=41,INDEX($GO:$GO,$IY639+41),"")</f>
      </c>
      <c r="IF639">
        <f>IF($IZ639&gt;=42,INDEX($GO:$GO,$IY639+42),"")</f>
      </c>
      <c r="IG639">
        <f>IF($IZ639&gt;=43,INDEX($GO:$GO,$IY639+43),"")</f>
      </c>
      <c r="IH639">
        <f>IF($IZ639&gt;=44,INDEX($GO:$GO,$IY639+44),"")</f>
      </c>
      <c r="II639">
        <f>IF($IZ639&gt;=45,INDEX($GO:$GO,$IY639+45),"")</f>
      </c>
      <c r="IJ639">
        <f>IF($IZ639&gt;=46,INDEX($GO:$GO,$IY639+46),"")</f>
      </c>
      <c r="IK639">
        <f>IF($IZ639&gt;=47,INDEX($GO:$GO,$IY639+47),"")</f>
      </c>
      <c r="IL639">
        <f>IF($IZ639&gt;=48,INDEX($GO:$GO,$IY639+48),"")</f>
      </c>
      <c r="IM639">
        <f>IF($IZ639&gt;=49,INDEX($GO:$GO,$IY639+49),"")</f>
      </c>
      <c r="IN639">
        <f>IF($IZ639&gt;=50,INDEX($GO:$GO,$IY639+50),"")</f>
      </c>
      <c r="IO639">
        <f>IF($IZ639&gt;=51,INDEX($GO:$GO,$IY639+51),"")</f>
      </c>
      <c r="IP639">
        <f>IF($IZ639&gt;=52,INDEX($GO:$GO,$IY639+52),"")</f>
      </c>
      <c r="IQ639">
        <f>IF($IZ639&gt;=53,INDEX($GO:$GO,$IY639+53),"")</f>
      </c>
      <c r="IR639">
        <f>IF($IZ639&gt;=54,INDEX($GO:$GO,$IY639+54),"")</f>
      </c>
      <c r="IS639">
        <f>IF($IZ639&gt;=55,INDEX($GO:$GO,$IY639+55),"")</f>
      </c>
      <c r="IT639">
        <f>IF($IZ639&gt;=56,INDEX($GO:$GO,$IY639+56),"")</f>
      </c>
      <c r="IU639">
        <f>IF($IZ639&gt;=57,INDEX($GO:$GO,$IY639+57),"")</f>
      </c>
      <c r="IV639">
        <f>IF($IZ639&gt;=58,INDEX($GO:$GO,$IY639+58),"")</f>
      </c>
      <c r="IW639">
        <f>IF($IZ639&gt;=59,INDEX($GO:$GO,$IY639+59),"")</f>
      </c>
      <c r="IX639">
        <f>IF($IZ639&gt;=60,INDEX($GO:$GO,$IY639+60),"")</f>
      </c>
      <c r="IY639">
        <f>IFERROR(MATCH($GN639,$GO$2:$GO$827,0)+1,0)</f>
      </c>
      <c r="IZ639">
        <f>IFERROR(INDEX($GP$2:$GP$827,MATCH($GN639,$GO$2:$GO$827,0)),0)</f>
      </c>
      <c r="JA639" t="s">
        <v>23</v>
      </c>
      <c r="JB639" t="s">
        <v>23</v>
      </c>
    </row>
    <row r="640" spans="1:262" x14ac:dyDescent="0.25">
      <c r="F640" s="1"/>
      <c r="G640" s="1"/>
      <c r="H640" s="1"/>
      <c r="I640" s="1"/>
      <c r="J640" s="1">
        <f>IFERROR(IF(FIND(" - ",$F640)&gt;0,MID($F640,FIND(" - ",$F640)+3,LEN($F640)),""),"")</f>
      </c>
      <c r="L640" s="1"/>
      <c r="N640" t="s">
        <v>23</v>
      </c>
      <c r="P640">
        <f>IF(OR($N640="",$O640=""),"",IFERROR($N640/$O640,0))</f>
      </c>
      <c r="Q640">
        <f>IF($N640="","",
IF($G640="","",
IF(ISNUMBER(SEARCH("exempt",LOWER($G640))),0,
$N640*(VALUE(SUBSTITUTE($G640,"%",""))/100))))</f>
      </c>
      <c r="W640">
        <f>IF($N640="","",
SUM($N640,$Q640,$U640,$R640,$T640)-
IF($V640="",0,VALUE($V640)))</f>
      </c>
      <c r="AE640" t="s">
        <v>1771</v>
      </c>
      <c r="AJ640" t="s">
        <v>1772</v>
      </c>
      <c r="AM640">
        <f>IFERROR(LEFT($F640,FIND(" - ",$F640)-1),$F640)</f>
      </c>
      <c r="AP640">
        <f>IF($CE640&gt;=1,INDEX($AN:$AN,$CD640+1),"")</f>
      </c>
      <c r="AQ640">
        <f>IF($CE640&gt;=2,INDEX($AN:$AN,$CD640+2),"")</f>
      </c>
      <c r="AR640">
        <f>IF($CE640&gt;=3,INDEX($AN:$AN,$CD640+3),"")</f>
      </c>
      <c r="AS640">
        <f>IF($CE640&gt;=4,INDEX($AN:$AN,$CD640+4),"")</f>
      </c>
      <c r="AT640">
        <f>IF($CE640&gt;=5,INDEX($AN:$AN,$CD640+5),"")</f>
      </c>
      <c r="AU640">
        <f>IF($CE640&gt;=6,INDEX($AN:$AN,$CD640+6),"")</f>
      </c>
      <c r="AV640">
        <f>IF($CE640&gt;=7,INDEX($AN:$AN,$CD640+7),"")</f>
      </c>
      <c r="AW640">
        <f>IF($CE640&gt;=8,INDEX($AN:$AN,$CD640+8),"")</f>
      </c>
      <c r="AX640">
        <f>IF($CE640&gt;=9,INDEX($AN:$AN,$CD640+9),"")</f>
      </c>
      <c r="AY640">
        <f>IF($CE640&gt;=10,INDEX($AN:$AN,$CD640+10),"")</f>
      </c>
      <c r="AZ640">
        <f>IF($CE640&gt;=11,INDEX($AN:$AN,$CD640+11),"")</f>
      </c>
      <c r="BA640">
        <f>IF($CE640&gt;=12,INDEX($AN:$AN,$CD640+12),"")</f>
      </c>
      <c r="BB640">
        <f>IF($CE640&gt;=13,INDEX($AN:$AN,$CD640+13),"")</f>
      </c>
      <c r="BC640">
        <f>IF($CE640&gt;=14,INDEX($AN:$AN,$CD640+14),"")</f>
      </c>
      <c r="BD640">
        <f>IF($CE640&gt;=15,INDEX($AN:$AN,$CD640+15),"")</f>
      </c>
      <c r="BE640">
        <f>IF($CE640&gt;=16,INDEX($AN:$AN,$CD640+16),"")</f>
      </c>
      <c r="BF640">
        <f>IF($CE640&gt;=17,INDEX($AN:$AN,$CD640+17),"")</f>
      </c>
      <c r="BG640">
        <f>IF($CE640&gt;=18,INDEX($AN:$AN,$CD640+18),"")</f>
      </c>
      <c r="BH640">
        <f>IF($CE640&gt;=19,INDEX($AN:$AN,$CD640+19),"")</f>
      </c>
      <c r="BI640">
        <f>IF($CE640&gt;=20,INDEX($AN:$AN,$CD640+20),"")</f>
      </c>
      <c r="BJ640">
        <f>IF($CE640&gt;=21,INDEX($AN:$AN,$CD640+21),"")</f>
      </c>
      <c r="BK640">
        <f>IF($CE640&gt;=22,INDEX($AN:$AN,$CD640+22),"")</f>
      </c>
      <c r="BL640">
        <f>IF($CE640&gt;=23,INDEX($AN:$AN,$CD640+23),"")</f>
      </c>
      <c r="BM640">
        <f>IF($CE640&gt;=24,INDEX($AN:$AN,$CD640+24),"")</f>
      </c>
      <c r="BN640">
        <f>IF($CE640&gt;=25,INDEX($AN:$AN,$CD640+25),"")</f>
      </c>
      <c r="BO640">
        <f>IF($CE640&gt;=26,INDEX($AN:$AN,$CD640+26),"")</f>
      </c>
      <c r="BP640">
        <f>IF($CE640&gt;=27,INDEX($AN:$AN,$CD640+27),"")</f>
      </c>
      <c r="BQ640">
        <f>IF($CE640&gt;=28,INDEX($AN:$AN,$CD640+28),"")</f>
      </c>
      <c r="BR640">
        <f>IF($CE640&gt;=29,INDEX($AN:$AN,$CD640+29),"")</f>
      </c>
      <c r="BS640">
        <f>IF($CE640&gt;=30,INDEX($AN:$AN,$CD640+30),"")</f>
      </c>
      <c r="BT640">
        <f>IF($CE640&gt;=31,INDEX($AN:$AN,$CD640+31),"")</f>
      </c>
      <c r="BU640">
        <f>IF($CE640&gt;=32,INDEX($AN:$AN,$CD640+32),"")</f>
      </c>
      <c r="BV640">
        <f>IF($CE640&gt;=33,INDEX($AN:$AN,$CD640+33),"")</f>
      </c>
      <c r="BW640">
        <f>IF($CE640&gt;=34,INDEX($AN:$AN,$CD640+34),"")</f>
      </c>
      <c r="BX640">
        <f>IF($CE640&gt;=35,INDEX($AN:$AN,$CD640+35),"")</f>
      </c>
      <c r="BY640">
        <f>IF($CE640&gt;=36,INDEX($AN:$AN,$CD640+36),"")</f>
      </c>
      <c r="BZ640">
        <f>IF($CE640&gt;=37,INDEX($AN:$AN,$CD640+37),"")</f>
      </c>
      <c r="CA640">
        <f>IF($CE640&gt;=38,INDEX($AN:$AN,$CD640+38),"")</f>
      </c>
      <c r="CB640">
        <f>IF($CE640&gt;=39,INDEX($AN:$AN,$CD640+39),"")</f>
      </c>
      <c r="CC640">
        <f>IF($CE640&gt;=40,INDEX($AN:$AN,$CD640+40),"")</f>
      </c>
      <c r="CD640">
        <f>IFERROR(MATCH($AM640,$AN$2:$AN$133,0)+1,0)</f>
      </c>
      <c r="CE640">
        <f>IFERROR(INDEX($AO$2:$AO$133,MATCH($AM640,$AN$2:$AN$133,0)),0)</f>
      </c>
      <c r="CF640">
        <f>IFERROR(LEFT($K640,FIND(" - ",$K640)-1),$K640)</f>
      </c>
      <c r="CG640" t="s">
        <v>1773</v>
      </c>
      <c r="CH640">
        <v>1</v>
      </c>
      <c r="CI640">
        <f>IF($DD640&gt;=1,INDEX($CG:$CG,$DC640+1),"")</f>
      </c>
      <c r="CJ640">
        <f>IF($DD640&gt;=2,INDEX($CG:$CG,$DC640+2),"")</f>
      </c>
      <c r="CK640">
        <f>IF($DD640&gt;=3,INDEX($CG:$CG,$DC640+3),"")</f>
      </c>
      <c r="CL640">
        <f>IF($DD640&gt;=4,INDEX($CG:$CG,$DC640+4),"")</f>
      </c>
      <c r="CM640">
        <f>IF($DD640&gt;=5,INDEX($CG:$CG,$DC640+5),"")</f>
      </c>
      <c r="CN640">
        <f>IF($DD640&gt;=6,INDEX($CG:$CG,$DC640+6),"")</f>
      </c>
      <c r="CO640">
        <f>IF($DD640&gt;=7,INDEX($CG:$CG,$DC640+7),"")</f>
      </c>
      <c r="CP640">
        <f>IF($DD640&gt;=8,INDEX($CG:$CG,$DC640+8),"")</f>
      </c>
      <c r="CQ640">
        <f>IF($DD640&gt;=9,INDEX($CG:$CG,$DC640+9),"")</f>
      </c>
      <c r="CR640">
        <f>IF($DD640&gt;=10,INDEX($CG:$CG,$DC640+10),"")</f>
      </c>
      <c r="CS640">
        <f>IF($DD640&gt;=11,INDEX($CG:$CG,$DC640+11),"")</f>
      </c>
      <c r="CT640">
        <f>IF($DD640&gt;=12,INDEX($CG:$CG,$DC640+12),"")</f>
      </c>
      <c r="CU640">
        <f>IF($DD640&gt;=13,INDEX($CG:$CG,$DC640+13),"")</f>
      </c>
      <c r="CV640">
        <f>IF($DD640&gt;=14,INDEX($CG:$CG,$DC640+14),"")</f>
      </c>
      <c r="CW640">
        <f>IF($DD640&gt;=15,INDEX($CG:$CG,$DC640+15),"")</f>
      </c>
      <c r="CX640">
        <f>IF($DD640&gt;=16,INDEX($CG:$CG,$DC640+16),"")</f>
      </c>
      <c r="CY640">
        <f>IF($DD640&gt;=17,INDEX($CG:$CG,$DC640+17),"")</f>
      </c>
      <c r="CZ640">
        <f>IF($DD640&gt;=18,INDEX($CG:$CG,$DC640+18),"")</f>
      </c>
      <c r="DA640">
        <f>IF($DD640&gt;=19,INDEX($CG:$CG,$DC640+19),"")</f>
      </c>
      <c r="DB640">
        <f>IF($DD640&gt;=20,INDEX($CG:$CG,$DC640+20),"")</f>
      </c>
      <c r="DC640">
        <f>IFERROR(MATCH($CF640,$CG$2:$CG$1558,0)+1,0)</f>
      </c>
      <c r="DD640">
        <f>IFERROR(INDEX($CH$2:$CH$1558,MATCH($CF640,$CG$2:$CG$1558,0)),0)</f>
      </c>
      <c r="DE640">
        <f>IFERROR(INDEX($AL:$AL,MATCH($G640,$AK:$AK,0))&amp;"","")</f>
      </c>
      <c r="DI640">
        <f>IF($GL640&gt;=1,INDEX($DF:$DF,$GK640+1),"")</f>
      </c>
      <c r="DJ640">
        <f>IF($GL640&gt;=2,INDEX($DF:$DF,$GK640+2),"")</f>
      </c>
      <c r="DK640">
        <f>IF($GL640&gt;=3,INDEX($DF:$DF,$GK640+3),"")</f>
      </c>
      <c r="DL640">
        <f>IF($GL640&gt;=4,INDEX($DF:$DF,$GK640+4),"")</f>
      </c>
      <c r="DM640">
        <f>IF($GL640&gt;=5,INDEX($DF:$DF,$GK640+5),"")</f>
      </c>
      <c r="DN640">
        <f>IF($GL640&gt;=6,INDEX($DF:$DF,$GK640+6),"")</f>
      </c>
      <c r="DO640">
        <f>IF($GL640&gt;=7,INDEX($DF:$DF,$GK640+7),"")</f>
      </c>
      <c r="DP640">
        <f>IF($GL640&gt;=8,INDEX($DF:$DF,$GK640+8),"")</f>
      </c>
      <c r="DQ640">
        <f>IF($GL640&gt;=9,INDEX($DF:$DF,$GK640+9),"")</f>
      </c>
      <c r="DR640">
        <f>IF($GL640&gt;=10,INDEX($DF:$DF,$GK640+10),"")</f>
      </c>
      <c r="DS640">
        <f>IF($GL640&gt;=11,INDEX($DF:$DF,$GK640+11),"")</f>
      </c>
      <c r="DT640">
        <f>IF($GL640&gt;=12,INDEX($DF:$DF,$GK640+12),"")</f>
      </c>
      <c r="DU640">
        <f>IF($GL640&gt;=13,INDEX($DF:$DF,$GK640+13),"")</f>
      </c>
      <c r="DV640">
        <f>IF($GL640&gt;=14,INDEX($DF:$DF,$GK640+14),"")</f>
      </c>
      <c r="DW640">
        <f>IF($GL640&gt;=15,INDEX($DF:$DF,$GK640+15),"")</f>
      </c>
      <c r="DX640">
        <f>IF($GL640&gt;=16,INDEX($DF:$DF,$GK640+16),"")</f>
      </c>
      <c r="DY640">
        <f>IF($GL640&gt;=17,INDEX($DF:$DF,$GK640+17),"")</f>
      </c>
      <c r="DZ640">
        <f>IF($GL640&gt;=18,INDEX($DF:$DF,$GK640+18),"")</f>
      </c>
      <c r="EA640">
        <f>IF($GL640&gt;=19,INDEX($DF:$DF,$GK640+19),"")</f>
      </c>
      <c r="EB640">
        <f>IF($GL640&gt;=20,INDEX($DF:$DF,$GK640+20),"")</f>
      </c>
      <c r="EC640">
        <f>IF($GL640&gt;=21,INDEX($DF:$DF,$GK640+21),"")</f>
      </c>
      <c r="ED640">
        <f>IF($GL640&gt;=22,INDEX($DF:$DF,$GK640+22),"")</f>
      </c>
      <c r="EE640">
        <f>IF($GL640&gt;=23,INDEX($DF:$DF,$GK640+23),"")</f>
      </c>
      <c r="EF640">
        <f>IF($GL640&gt;=24,INDEX($DF:$DF,$GK640+24),"")</f>
      </c>
      <c r="EG640">
        <f>IF($GL640&gt;=25,INDEX($DF:$DF,$GK640+25),"")</f>
      </c>
      <c r="EH640">
        <f>IF($GL640&gt;=26,INDEX($DF:$DF,$GK640+26),"")</f>
      </c>
      <c r="EI640">
        <f>IF($GL640&gt;=27,INDEX($DF:$DF,$GK640+27),"")</f>
      </c>
      <c r="EJ640">
        <f>IF($GL640&gt;=28,INDEX($DF:$DF,$GK640+28),"")</f>
      </c>
      <c r="EK640">
        <f>IF($GL640&gt;=29,INDEX($DF:$DF,$GK640+29),"")</f>
      </c>
      <c r="EL640">
        <f>IF($GL640&gt;=30,INDEX($DF:$DF,$GK640+30),"")</f>
      </c>
      <c r="EM640">
        <f>IF($GL640&gt;=31,INDEX($DF:$DF,$GK640+31),"")</f>
      </c>
      <c r="EN640">
        <f>IF($GL640&gt;=32,INDEX($DF:$DF,$GK640+32),"")</f>
      </c>
      <c r="EO640">
        <f>IF($GL640&gt;=33,INDEX($DF:$DF,$GK640+33),"")</f>
      </c>
      <c r="EP640">
        <f>IF($GL640&gt;=34,INDEX($DF:$DF,$GK640+34),"")</f>
      </c>
      <c r="EQ640">
        <f>IF($GL640&gt;=35,INDEX($DF:$DF,$GK640+35),"")</f>
      </c>
      <c r="ER640">
        <f>IF($GL640&gt;=36,INDEX($DF:$DF,$GK640+36),"")</f>
      </c>
      <c r="ES640">
        <f>IF($GL640&gt;=37,INDEX($DF:$DF,$GK640+37),"")</f>
      </c>
      <c r="ET640">
        <f>IF($GL640&gt;=38,INDEX($DF:$DF,$GK640+38),"")</f>
      </c>
      <c r="EU640">
        <f>IF($GL640&gt;=39,INDEX($DF:$DF,$GK640+39),"")</f>
      </c>
      <c r="EV640">
        <f>IF($GL640&gt;=40,INDEX($DF:$DF,$GK640+40),"")</f>
      </c>
      <c r="EW640">
        <f>IF($GL640&gt;=1,INDEX($DG:$DG,$GK640+1),"")</f>
      </c>
      <c r="EX640">
        <f>IF($GL640&gt;=2,INDEX($DG:$DG,$GK640+2),"")</f>
      </c>
      <c r="EY640">
        <f>IF($GL640&gt;=3,INDEX($DG:$DG,$GK640+3),"")</f>
      </c>
      <c r="EZ640">
        <f>IF($GL640&gt;=4,INDEX($DG:$DG,$GK640+4),"")</f>
      </c>
      <c r="FA640">
        <f>IF($GL640&gt;=5,INDEX($DG:$DG,$GK640+5),"")</f>
      </c>
      <c r="FB640">
        <f>IF($GL640&gt;=6,INDEX($DG:$DG,$GK640+6),"")</f>
      </c>
      <c r="FC640">
        <f>IF($GL640&gt;=7,INDEX($DG:$DG,$GK640+7),"")</f>
      </c>
      <c r="FD640">
        <f>IF($GL640&gt;=8,INDEX($DG:$DG,$GK640+8),"")</f>
      </c>
      <c r="FE640">
        <f>IF($GL640&gt;=9,INDEX($DG:$DG,$GK640+9),"")</f>
      </c>
      <c r="FF640">
        <f>IF($GL640&gt;=10,INDEX($DG:$DG,$GK640+10),"")</f>
      </c>
      <c r="FG640">
        <f>IF($GL640&gt;=11,INDEX($DG:$DG,$GK640+11),"")</f>
      </c>
      <c r="FH640">
        <f>IF($GL640&gt;=12,INDEX($DG:$DG,$GK640+12),"")</f>
      </c>
      <c r="FI640">
        <f>IF($GL640&gt;=13,INDEX($DG:$DG,$GK640+13),"")</f>
      </c>
      <c r="FJ640">
        <f>IF($GL640&gt;=14,INDEX($DG:$DG,$GK640+14),"")</f>
      </c>
      <c r="FK640">
        <f>IF($GL640&gt;=15,INDEX($DG:$DG,$GK640+15),"")</f>
      </c>
      <c r="FL640">
        <f>IF($GL640&gt;=16,INDEX($DG:$DG,$GK640+16),"")</f>
      </c>
      <c r="FM640">
        <f>IF($GL640&gt;=17,INDEX($DG:$DG,$GK640+17),"")</f>
      </c>
      <c r="FN640">
        <f>IF($GL640&gt;=18,INDEX($DG:$DG,$GK640+18),"")</f>
      </c>
      <c r="FO640">
        <f>IF($GL640&gt;=19,INDEX($DG:$DG,$GK640+19),"")</f>
      </c>
      <c r="FP640">
        <f>IF($GL640&gt;=20,INDEX($DG:$DG,$GK640+20),"")</f>
      </c>
      <c r="FQ640">
        <f>IF($GL640&gt;=21,INDEX($DG:$DG,$GK640+21),"")</f>
      </c>
      <c r="FR640">
        <f>IF($GL640&gt;=22,INDEX($DG:$DG,$GK640+22),"")</f>
      </c>
      <c r="FS640">
        <f>IF($GL640&gt;=23,INDEX($DG:$DG,$GK640+23),"")</f>
      </c>
      <c r="FT640">
        <f>IF($GL640&gt;=24,INDEX($DG:$DG,$GK640+24),"")</f>
      </c>
      <c r="FU640">
        <f>IF($GL640&gt;=25,INDEX($DG:$DG,$GK640+25),"")</f>
      </c>
      <c r="FV640">
        <f>IF($GL640&gt;=26,INDEX($DG:$DG,$GK640+26),"")</f>
      </c>
      <c r="FW640">
        <f>IF($GL640&gt;=27,INDEX($DG:$DG,$GK640+27),"")</f>
      </c>
      <c r="FX640">
        <f>IF($GL640&gt;=28,INDEX($DG:$DG,$GK640+28),"")</f>
      </c>
      <c r="FY640">
        <f>IF($GL640&gt;=29,INDEX($DG:$DG,$GK640+29),"")</f>
      </c>
      <c r="FZ640">
        <f>IF($GL640&gt;=30,INDEX($DG:$DG,$GK640+30),"")</f>
      </c>
      <c r="GA640">
        <f>IF($GL640&gt;=31,INDEX($DG:$DG,$GK640+31),"")</f>
      </c>
      <c r="GB640">
        <f>IF($GL640&gt;=32,INDEX($DG:$DG,$GK640+32),"")</f>
      </c>
      <c r="GC640">
        <f>IF($GL640&gt;=33,INDEX($DG:$DG,$GK640+33),"")</f>
      </c>
      <c r="GD640">
        <f>IF($GL640&gt;=34,INDEX($DG:$DG,$GK640+34),"")</f>
      </c>
      <c r="GE640">
        <f>IF($GL640&gt;=35,INDEX($DG:$DG,$GK640+35),"")</f>
      </c>
      <c r="GF640">
        <f>IF($GL640&gt;=36,INDEX($DG:$DG,$GK640+36),"")</f>
      </c>
      <c r="GG640">
        <f>IF($GL640&gt;=37,INDEX($DG:$DG,$GK640+37),"")</f>
      </c>
      <c r="GH640">
        <f>IF($GL640&gt;=38,INDEX($DG:$DG,$GK640+38),"")</f>
      </c>
      <c r="GI640">
        <f>IF($GL640&gt;=39,INDEX($DG:$DG,$GK640+39),"")</f>
      </c>
      <c r="GJ640">
        <f>IF($GL640&gt;=40,INDEX($DG:$DG,$GK640+40),"")</f>
      </c>
      <c r="GK640">
        <f>IFERROR(MATCH($DE640,$DF$2:$DF$166,0)+1,0)</f>
      </c>
      <c r="GL640">
        <f>IFERROR(INDEX($DH$2:$DH$166,MATCH($DE640,$DF$2:$DF$166,0)),0)</f>
      </c>
      <c r="GM640">
        <f>IFERROR(MATCH($H640,$DI$640:$EV$640,0),0)</f>
      </c>
      <c r="GN640">
        <f>IF($GM640&gt;0,INDEX($EW$640:$GJ$640,$GM640),"")</f>
      </c>
      <c r="GO640" t="s">
        <v>1725</v>
      </c>
      <c r="GQ640">
        <f>IF($IZ640&gt;=1,INDEX($GO:$GO,$IY640+1),"")</f>
      </c>
      <c r="GR640">
        <f>IF($IZ640&gt;=2,INDEX($GO:$GO,$IY640+2),"")</f>
      </c>
      <c r="GS640">
        <f>IF($IZ640&gt;=3,INDEX($GO:$GO,$IY640+3),"")</f>
      </c>
      <c r="GT640">
        <f>IF($IZ640&gt;=4,INDEX($GO:$GO,$IY640+4),"")</f>
      </c>
      <c r="GU640">
        <f>IF($IZ640&gt;=5,INDEX($GO:$GO,$IY640+5),"")</f>
      </c>
      <c r="GV640">
        <f>IF($IZ640&gt;=6,INDEX($GO:$GO,$IY640+6),"")</f>
      </c>
      <c r="GW640">
        <f>IF($IZ640&gt;=7,INDEX($GO:$GO,$IY640+7),"")</f>
      </c>
      <c r="GX640">
        <f>IF($IZ640&gt;=8,INDEX($GO:$GO,$IY640+8),"")</f>
      </c>
      <c r="GY640">
        <f>IF($IZ640&gt;=9,INDEX($GO:$GO,$IY640+9),"")</f>
      </c>
      <c r="GZ640">
        <f>IF($IZ640&gt;=10,INDEX($GO:$GO,$IY640+10),"")</f>
      </c>
      <c r="HA640">
        <f>IF($IZ640&gt;=11,INDEX($GO:$GO,$IY640+11),"")</f>
      </c>
      <c r="HB640">
        <f>IF($IZ640&gt;=12,INDEX($GO:$GO,$IY640+12),"")</f>
      </c>
      <c r="HC640">
        <f>IF($IZ640&gt;=13,INDEX($GO:$GO,$IY640+13),"")</f>
      </c>
      <c r="HD640">
        <f>IF($IZ640&gt;=14,INDEX($GO:$GO,$IY640+14),"")</f>
      </c>
      <c r="HE640">
        <f>IF($IZ640&gt;=15,INDEX($GO:$GO,$IY640+15),"")</f>
      </c>
      <c r="HF640">
        <f>IF($IZ640&gt;=16,INDEX($GO:$GO,$IY640+16),"")</f>
      </c>
      <c r="HG640">
        <f>IF($IZ640&gt;=17,INDEX($GO:$GO,$IY640+17),"")</f>
      </c>
      <c r="HH640">
        <f>IF($IZ640&gt;=18,INDEX($GO:$GO,$IY640+18),"")</f>
      </c>
      <c r="HI640">
        <f>IF($IZ640&gt;=19,INDEX($GO:$GO,$IY640+19),"")</f>
      </c>
      <c r="HJ640">
        <f>IF($IZ640&gt;=20,INDEX($GO:$GO,$IY640+20),"")</f>
      </c>
      <c r="HK640">
        <f>IF($IZ640&gt;=21,INDEX($GO:$GO,$IY640+21),"")</f>
      </c>
      <c r="HL640">
        <f>IF($IZ640&gt;=22,INDEX($GO:$GO,$IY640+22),"")</f>
      </c>
      <c r="HM640">
        <f>IF($IZ640&gt;=23,INDEX($GO:$GO,$IY640+23),"")</f>
      </c>
      <c r="HN640">
        <f>IF($IZ640&gt;=24,INDEX($GO:$GO,$IY640+24),"")</f>
      </c>
      <c r="HO640">
        <f>IF($IZ640&gt;=25,INDEX($GO:$GO,$IY640+25),"")</f>
      </c>
      <c r="HP640">
        <f>IF($IZ640&gt;=26,INDEX($GO:$GO,$IY640+26),"")</f>
      </c>
      <c r="HQ640">
        <f>IF($IZ640&gt;=27,INDEX($GO:$GO,$IY640+27),"")</f>
      </c>
      <c r="HR640">
        <f>IF($IZ640&gt;=28,INDEX($GO:$GO,$IY640+28),"")</f>
      </c>
      <c r="HS640">
        <f>IF($IZ640&gt;=29,INDEX($GO:$GO,$IY640+29),"")</f>
      </c>
      <c r="HT640">
        <f>IF($IZ640&gt;=30,INDEX($GO:$GO,$IY640+30),"")</f>
      </c>
      <c r="HU640">
        <f>IF($IZ640&gt;=31,INDEX($GO:$GO,$IY640+31),"")</f>
      </c>
      <c r="HV640">
        <f>IF($IZ640&gt;=32,INDEX($GO:$GO,$IY640+32),"")</f>
      </c>
      <c r="HW640">
        <f>IF($IZ640&gt;=33,INDEX($GO:$GO,$IY640+33),"")</f>
      </c>
      <c r="HX640">
        <f>IF($IZ640&gt;=34,INDEX($GO:$GO,$IY640+34),"")</f>
      </c>
      <c r="HY640">
        <f>IF($IZ640&gt;=35,INDEX($GO:$GO,$IY640+35),"")</f>
      </c>
      <c r="HZ640">
        <f>IF($IZ640&gt;=36,INDEX($GO:$GO,$IY640+36),"")</f>
      </c>
      <c r="IA640">
        <f>IF($IZ640&gt;=37,INDEX($GO:$GO,$IY640+37),"")</f>
      </c>
      <c r="IB640">
        <f>IF($IZ640&gt;=38,INDEX($GO:$GO,$IY640+38),"")</f>
      </c>
      <c r="IC640">
        <f>IF($IZ640&gt;=39,INDEX($GO:$GO,$IY640+39),"")</f>
      </c>
      <c r="ID640">
        <f>IF($IZ640&gt;=40,INDEX($GO:$GO,$IY640+40),"")</f>
      </c>
      <c r="IE640">
        <f>IF($IZ640&gt;=41,INDEX($GO:$GO,$IY640+41),"")</f>
      </c>
      <c r="IF640">
        <f>IF($IZ640&gt;=42,INDEX($GO:$GO,$IY640+42),"")</f>
      </c>
      <c r="IG640">
        <f>IF($IZ640&gt;=43,INDEX($GO:$GO,$IY640+43),"")</f>
      </c>
      <c r="IH640">
        <f>IF($IZ640&gt;=44,INDEX($GO:$GO,$IY640+44),"")</f>
      </c>
      <c r="II640">
        <f>IF($IZ640&gt;=45,INDEX($GO:$GO,$IY640+45),"")</f>
      </c>
      <c r="IJ640">
        <f>IF($IZ640&gt;=46,INDEX($GO:$GO,$IY640+46),"")</f>
      </c>
      <c r="IK640">
        <f>IF($IZ640&gt;=47,INDEX($GO:$GO,$IY640+47),"")</f>
      </c>
      <c r="IL640">
        <f>IF($IZ640&gt;=48,INDEX($GO:$GO,$IY640+48),"")</f>
      </c>
      <c r="IM640">
        <f>IF($IZ640&gt;=49,INDEX($GO:$GO,$IY640+49),"")</f>
      </c>
      <c r="IN640">
        <f>IF($IZ640&gt;=50,INDEX($GO:$GO,$IY640+50),"")</f>
      </c>
      <c r="IO640">
        <f>IF($IZ640&gt;=51,INDEX($GO:$GO,$IY640+51),"")</f>
      </c>
      <c r="IP640">
        <f>IF($IZ640&gt;=52,INDEX($GO:$GO,$IY640+52),"")</f>
      </c>
      <c r="IQ640">
        <f>IF($IZ640&gt;=53,INDEX($GO:$GO,$IY640+53),"")</f>
      </c>
      <c r="IR640">
        <f>IF($IZ640&gt;=54,INDEX($GO:$GO,$IY640+54),"")</f>
      </c>
      <c r="IS640">
        <f>IF($IZ640&gt;=55,INDEX($GO:$GO,$IY640+55),"")</f>
      </c>
      <c r="IT640">
        <f>IF($IZ640&gt;=56,INDEX($GO:$GO,$IY640+56),"")</f>
      </c>
      <c r="IU640">
        <f>IF($IZ640&gt;=57,INDEX($GO:$GO,$IY640+57),"")</f>
      </c>
      <c r="IV640">
        <f>IF($IZ640&gt;=58,INDEX($GO:$GO,$IY640+58),"")</f>
      </c>
      <c r="IW640">
        <f>IF($IZ640&gt;=59,INDEX($GO:$GO,$IY640+59),"")</f>
      </c>
      <c r="IX640">
        <f>IF($IZ640&gt;=60,INDEX($GO:$GO,$IY640+60),"")</f>
      </c>
      <c r="IY640">
        <f>IFERROR(MATCH($GN640,$GO$2:$GO$827,0)+1,0)</f>
      </c>
      <c r="IZ640">
        <f>IFERROR(INDEX($GP$2:$GP$827,MATCH($GN640,$GO$2:$GO$827,0)),0)</f>
      </c>
      <c r="JA640" t="s">
        <v>23</v>
      </c>
      <c r="JB640" t="s">
        <v>23</v>
      </c>
    </row>
    <row r="641" spans="1:262" x14ac:dyDescent="0.25">
      <c r="F641" s="1"/>
      <c r="G641" s="1"/>
      <c r="H641" s="1"/>
      <c r="I641" s="1"/>
      <c r="J641" s="1">
        <f>IFERROR(IF(FIND(" - ",$F641)&gt;0,MID($F641,FIND(" - ",$F641)+3,LEN($F641)),""),"")</f>
      </c>
      <c r="L641" s="1"/>
      <c r="N641" t="s">
        <v>23</v>
      </c>
      <c r="P641">
        <f>IF(OR($N641="",$O641=""),"",IFERROR($N641/$O641,0))</f>
      </c>
      <c r="Q641">
        <f>IF($N641="","",
IF($G641="","",
IF(ISNUMBER(SEARCH("exempt",LOWER($G641))),0,
$N641*(VALUE(SUBSTITUTE($G641,"%",""))/100))))</f>
      </c>
      <c r="W641">
        <f>IF($N641="","",
SUM($N641,$Q641,$U641,$R641,$T641)-
IF($V641="",0,VALUE($V641)))</f>
      </c>
      <c r="AE641" t="s">
        <v>1774</v>
      </c>
      <c r="AJ641" t="s">
        <v>1775</v>
      </c>
      <c r="AM641">
        <f>IFERROR(LEFT($F641,FIND(" - ",$F641)-1),$F641)</f>
      </c>
      <c r="AP641">
        <f>IF($CE641&gt;=1,INDEX($AN:$AN,$CD641+1),"")</f>
      </c>
      <c r="AQ641">
        <f>IF($CE641&gt;=2,INDEX($AN:$AN,$CD641+2),"")</f>
      </c>
      <c r="AR641">
        <f>IF($CE641&gt;=3,INDEX($AN:$AN,$CD641+3),"")</f>
      </c>
      <c r="AS641">
        <f>IF($CE641&gt;=4,INDEX($AN:$AN,$CD641+4),"")</f>
      </c>
      <c r="AT641">
        <f>IF($CE641&gt;=5,INDEX($AN:$AN,$CD641+5),"")</f>
      </c>
      <c r="AU641">
        <f>IF($CE641&gt;=6,INDEX($AN:$AN,$CD641+6),"")</f>
      </c>
      <c r="AV641">
        <f>IF($CE641&gt;=7,INDEX($AN:$AN,$CD641+7),"")</f>
      </c>
      <c r="AW641">
        <f>IF($CE641&gt;=8,INDEX($AN:$AN,$CD641+8),"")</f>
      </c>
      <c r="AX641">
        <f>IF($CE641&gt;=9,INDEX($AN:$AN,$CD641+9),"")</f>
      </c>
      <c r="AY641">
        <f>IF($CE641&gt;=10,INDEX($AN:$AN,$CD641+10),"")</f>
      </c>
      <c r="AZ641">
        <f>IF($CE641&gt;=11,INDEX($AN:$AN,$CD641+11),"")</f>
      </c>
      <c r="BA641">
        <f>IF($CE641&gt;=12,INDEX($AN:$AN,$CD641+12),"")</f>
      </c>
      <c r="BB641">
        <f>IF($CE641&gt;=13,INDEX($AN:$AN,$CD641+13),"")</f>
      </c>
      <c r="BC641">
        <f>IF($CE641&gt;=14,INDEX($AN:$AN,$CD641+14),"")</f>
      </c>
      <c r="BD641">
        <f>IF($CE641&gt;=15,INDEX($AN:$AN,$CD641+15),"")</f>
      </c>
      <c r="BE641">
        <f>IF($CE641&gt;=16,INDEX($AN:$AN,$CD641+16),"")</f>
      </c>
      <c r="BF641">
        <f>IF($CE641&gt;=17,INDEX($AN:$AN,$CD641+17),"")</f>
      </c>
      <c r="BG641">
        <f>IF($CE641&gt;=18,INDEX($AN:$AN,$CD641+18),"")</f>
      </c>
      <c r="BH641">
        <f>IF($CE641&gt;=19,INDEX($AN:$AN,$CD641+19),"")</f>
      </c>
      <c r="BI641">
        <f>IF($CE641&gt;=20,INDEX($AN:$AN,$CD641+20),"")</f>
      </c>
      <c r="BJ641">
        <f>IF($CE641&gt;=21,INDEX($AN:$AN,$CD641+21),"")</f>
      </c>
      <c r="BK641">
        <f>IF($CE641&gt;=22,INDEX($AN:$AN,$CD641+22),"")</f>
      </c>
      <c r="BL641">
        <f>IF($CE641&gt;=23,INDEX($AN:$AN,$CD641+23),"")</f>
      </c>
      <c r="BM641">
        <f>IF($CE641&gt;=24,INDEX($AN:$AN,$CD641+24),"")</f>
      </c>
      <c r="BN641">
        <f>IF($CE641&gt;=25,INDEX($AN:$AN,$CD641+25),"")</f>
      </c>
      <c r="BO641">
        <f>IF($CE641&gt;=26,INDEX($AN:$AN,$CD641+26),"")</f>
      </c>
      <c r="BP641">
        <f>IF($CE641&gt;=27,INDEX($AN:$AN,$CD641+27),"")</f>
      </c>
      <c r="BQ641">
        <f>IF($CE641&gt;=28,INDEX($AN:$AN,$CD641+28),"")</f>
      </c>
      <c r="BR641">
        <f>IF($CE641&gt;=29,INDEX($AN:$AN,$CD641+29),"")</f>
      </c>
      <c r="BS641">
        <f>IF($CE641&gt;=30,INDEX($AN:$AN,$CD641+30),"")</f>
      </c>
      <c r="BT641">
        <f>IF($CE641&gt;=31,INDEX($AN:$AN,$CD641+31),"")</f>
      </c>
      <c r="BU641">
        <f>IF($CE641&gt;=32,INDEX($AN:$AN,$CD641+32),"")</f>
      </c>
      <c r="BV641">
        <f>IF($CE641&gt;=33,INDEX($AN:$AN,$CD641+33),"")</f>
      </c>
      <c r="BW641">
        <f>IF($CE641&gt;=34,INDEX($AN:$AN,$CD641+34),"")</f>
      </c>
      <c r="BX641">
        <f>IF($CE641&gt;=35,INDEX($AN:$AN,$CD641+35),"")</f>
      </c>
      <c r="BY641">
        <f>IF($CE641&gt;=36,INDEX($AN:$AN,$CD641+36),"")</f>
      </c>
      <c r="BZ641">
        <f>IF($CE641&gt;=37,INDEX($AN:$AN,$CD641+37),"")</f>
      </c>
      <c r="CA641">
        <f>IF($CE641&gt;=38,INDEX($AN:$AN,$CD641+38),"")</f>
      </c>
      <c r="CB641">
        <f>IF($CE641&gt;=39,INDEX($AN:$AN,$CD641+39),"")</f>
      </c>
      <c r="CC641">
        <f>IF($CE641&gt;=40,INDEX($AN:$AN,$CD641+40),"")</f>
      </c>
      <c r="CD641">
        <f>IFERROR(MATCH($AM641,$AN$2:$AN$133,0)+1,0)</f>
      </c>
      <c r="CE641">
        <f>IFERROR(INDEX($AO$2:$AO$133,MATCH($AM641,$AN$2:$AN$133,0)),0)</f>
      </c>
      <c r="CF641">
        <f>IFERROR(LEFT($K641,FIND(" - ",$K641)-1),$K641)</f>
      </c>
      <c r="CG641" t="s">
        <v>108</v>
      </c>
      <c r="CI641">
        <f>IF($DD641&gt;=1,INDEX($CG:$CG,$DC641+1),"")</f>
      </c>
      <c r="CJ641">
        <f>IF($DD641&gt;=2,INDEX($CG:$CG,$DC641+2),"")</f>
      </c>
      <c r="CK641">
        <f>IF($DD641&gt;=3,INDEX($CG:$CG,$DC641+3),"")</f>
      </c>
      <c r="CL641">
        <f>IF($DD641&gt;=4,INDEX($CG:$CG,$DC641+4),"")</f>
      </c>
      <c r="CM641">
        <f>IF($DD641&gt;=5,INDEX($CG:$CG,$DC641+5),"")</f>
      </c>
      <c r="CN641">
        <f>IF($DD641&gt;=6,INDEX($CG:$CG,$DC641+6),"")</f>
      </c>
      <c r="CO641">
        <f>IF($DD641&gt;=7,INDEX($CG:$CG,$DC641+7),"")</f>
      </c>
      <c r="CP641">
        <f>IF($DD641&gt;=8,INDEX($CG:$CG,$DC641+8),"")</f>
      </c>
      <c r="CQ641">
        <f>IF($DD641&gt;=9,INDEX($CG:$CG,$DC641+9),"")</f>
      </c>
      <c r="CR641">
        <f>IF($DD641&gt;=10,INDEX($CG:$CG,$DC641+10),"")</f>
      </c>
      <c r="CS641">
        <f>IF($DD641&gt;=11,INDEX($CG:$CG,$DC641+11),"")</f>
      </c>
      <c r="CT641">
        <f>IF($DD641&gt;=12,INDEX($CG:$CG,$DC641+12),"")</f>
      </c>
      <c r="CU641">
        <f>IF($DD641&gt;=13,INDEX($CG:$CG,$DC641+13),"")</f>
      </c>
      <c r="CV641">
        <f>IF($DD641&gt;=14,INDEX($CG:$CG,$DC641+14),"")</f>
      </c>
      <c r="CW641">
        <f>IF($DD641&gt;=15,INDEX($CG:$CG,$DC641+15),"")</f>
      </c>
      <c r="CX641">
        <f>IF($DD641&gt;=16,INDEX($CG:$CG,$DC641+16),"")</f>
      </c>
      <c r="CY641">
        <f>IF($DD641&gt;=17,INDEX($CG:$CG,$DC641+17),"")</f>
      </c>
      <c r="CZ641">
        <f>IF($DD641&gt;=18,INDEX($CG:$CG,$DC641+18),"")</f>
      </c>
      <c r="DA641">
        <f>IF($DD641&gt;=19,INDEX($CG:$CG,$DC641+19),"")</f>
      </c>
      <c r="DB641">
        <f>IF($DD641&gt;=20,INDEX($CG:$CG,$DC641+20),"")</f>
      </c>
      <c r="DC641">
        <f>IFERROR(MATCH($CF641,$CG$2:$CG$1558,0)+1,0)</f>
      </c>
      <c r="DD641">
        <f>IFERROR(INDEX($CH$2:$CH$1558,MATCH($CF641,$CG$2:$CG$1558,0)),0)</f>
      </c>
      <c r="DE641">
        <f>IFERROR(INDEX($AL:$AL,MATCH($G641,$AK:$AK,0))&amp;"","")</f>
      </c>
      <c r="DI641">
        <f>IF($GL641&gt;=1,INDEX($DF:$DF,$GK641+1),"")</f>
      </c>
      <c r="DJ641">
        <f>IF($GL641&gt;=2,INDEX($DF:$DF,$GK641+2),"")</f>
      </c>
      <c r="DK641">
        <f>IF($GL641&gt;=3,INDEX($DF:$DF,$GK641+3),"")</f>
      </c>
      <c r="DL641">
        <f>IF($GL641&gt;=4,INDEX($DF:$DF,$GK641+4),"")</f>
      </c>
      <c r="DM641">
        <f>IF($GL641&gt;=5,INDEX($DF:$DF,$GK641+5),"")</f>
      </c>
      <c r="DN641">
        <f>IF($GL641&gt;=6,INDEX($DF:$DF,$GK641+6),"")</f>
      </c>
      <c r="DO641">
        <f>IF($GL641&gt;=7,INDEX($DF:$DF,$GK641+7),"")</f>
      </c>
      <c r="DP641">
        <f>IF($GL641&gt;=8,INDEX($DF:$DF,$GK641+8),"")</f>
      </c>
      <c r="DQ641">
        <f>IF($GL641&gt;=9,INDEX($DF:$DF,$GK641+9),"")</f>
      </c>
      <c r="DR641">
        <f>IF($GL641&gt;=10,INDEX($DF:$DF,$GK641+10),"")</f>
      </c>
      <c r="DS641">
        <f>IF($GL641&gt;=11,INDEX($DF:$DF,$GK641+11),"")</f>
      </c>
      <c r="DT641">
        <f>IF($GL641&gt;=12,INDEX($DF:$DF,$GK641+12),"")</f>
      </c>
      <c r="DU641">
        <f>IF($GL641&gt;=13,INDEX($DF:$DF,$GK641+13),"")</f>
      </c>
      <c r="DV641">
        <f>IF($GL641&gt;=14,INDEX($DF:$DF,$GK641+14),"")</f>
      </c>
      <c r="DW641">
        <f>IF($GL641&gt;=15,INDEX($DF:$DF,$GK641+15),"")</f>
      </c>
      <c r="DX641">
        <f>IF($GL641&gt;=16,INDEX($DF:$DF,$GK641+16),"")</f>
      </c>
      <c r="DY641">
        <f>IF($GL641&gt;=17,INDEX($DF:$DF,$GK641+17),"")</f>
      </c>
      <c r="DZ641">
        <f>IF($GL641&gt;=18,INDEX($DF:$DF,$GK641+18),"")</f>
      </c>
      <c r="EA641">
        <f>IF($GL641&gt;=19,INDEX($DF:$DF,$GK641+19),"")</f>
      </c>
      <c r="EB641">
        <f>IF($GL641&gt;=20,INDEX($DF:$DF,$GK641+20),"")</f>
      </c>
      <c r="EC641">
        <f>IF($GL641&gt;=21,INDEX($DF:$DF,$GK641+21),"")</f>
      </c>
      <c r="ED641">
        <f>IF($GL641&gt;=22,INDEX($DF:$DF,$GK641+22),"")</f>
      </c>
      <c r="EE641">
        <f>IF($GL641&gt;=23,INDEX($DF:$DF,$GK641+23),"")</f>
      </c>
      <c r="EF641">
        <f>IF($GL641&gt;=24,INDEX($DF:$DF,$GK641+24),"")</f>
      </c>
      <c r="EG641">
        <f>IF($GL641&gt;=25,INDEX($DF:$DF,$GK641+25),"")</f>
      </c>
      <c r="EH641">
        <f>IF($GL641&gt;=26,INDEX($DF:$DF,$GK641+26),"")</f>
      </c>
      <c r="EI641">
        <f>IF($GL641&gt;=27,INDEX($DF:$DF,$GK641+27),"")</f>
      </c>
      <c r="EJ641">
        <f>IF($GL641&gt;=28,INDEX($DF:$DF,$GK641+28),"")</f>
      </c>
      <c r="EK641">
        <f>IF($GL641&gt;=29,INDEX($DF:$DF,$GK641+29),"")</f>
      </c>
      <c r="EL641">
        <f>IF($GL641&gt;=30,INDEX($DF:$DF,$GK641+30),"")</f>
      </c>
      <c r="EM641">
        <f>IF($GL641&gt;=31,INDEX($DF:$DF,$GK641+31),"")</f>
      </c>
      <c r="EN641">
        <f>IF($GL641&gt;=32,INDEX($DF:$DF,$GK641+32),"")</f>
      </c>
      <c r="EO641">
        <f>IF($GL641&gt;=33,INDEX($DF:$DF,$GK641+33),"")</f>
      </c>
      <c r="EP641">
        <f>IF($GL641&gt;=34,INDEX($DF:$DF,$GK641+34),"")</f>
      </c>
      <c r="EQ641">
        <f>IF($GL641&gt;=35,INDEX($DF:$DF,$GK641+35),"")</f>
      </c>
      <c r="ER641">
        <f>IF($GL641&gt;=36,INDEX($DF:$DF,$GK641+36),"")</f>
      </c>
      <c r="ES641">
        <f>IF($GL641&gt;=37,INDEX($DF:$DF,$GK641+37),"")</f>
      </c>
      <c r="ET641">
        <f>IF($GL641&gt;=38,INDEX($DF:$DF,$GK641+38),"")</f>
      </c>
      <c r="EU641">
        <f>IF($GL641&gt;=39,INDEX($DF:$DF,$GK641+39),"")</f>
      </c>
      <c r="EV641">
        <f>IF($GL641&gt;=40,INDEX($DF:$DF,$GK641+40),"")</f>
      </c>
      <c r="EW641">
        <f>IF($GL641&gt;=1,INDEX($DG:$DG,$GK641+1),"")</f>
      </c>
      <c r="EX641">
        <f>IF($GL641&gt;=2,INDEX($DG:$DG,$GK641+2),"")</f>
      </c>
      <c r="EY641">
        <f>IF($GL641&gt;=3,INDEX($DG:$DG,$GK641+3),"")</f>
      </c>
      <c r="EZ641">
        <f>IF($GL641&gt;=4,INDEX($DG:$DG,$GK641+4),"")</f>
      </c>
      <c r="FA641">
        <f>IF($GL641&gt;=5,INDEX($DG:$DG,$GK641+5),"")</f>
      </c>
      <c r="FB641">
        <f>IF($GL641&gt;=6,INDEX($DG:$DG,$GK641+6),"")</f>
      </c>
      <c r="FC641">
        <f>IF($GL641&gt;=7,INDEX($DG:$DG,$GK641+7),"")</f>
      </c>
      <c r="FD641">
        <f>IF($GL641&gt;=8,INDEX($DG:$DG,$GK641+8),"")</f>
      </c>
      <c r="FE641">
        <f>IF($GL641&gt;=9,INDEX($DG:$DG,$GK641+9),"")</f>
      </c>
      <c r="FF641">
        <f>IF($GL641&gt;=10,INDEX($DG:$DG,$GK641+10),"")</f>
      </c>
      <c r="FG641">
        <f>IF($GL641&gt;=11,INDEX($DG:$DG,$GK641+11),"")</f>
      </c>
      <c r="FH641">
        <f>IF($GL641&gt;=12,INDEX($DG:$DG,$GK641+12),"")</f>
      </c>
      <c r="FI641">
        <f>IF($GL641&gt;=13,INDEX($DG:$DG,$GK641+13),"")</f>
      </c>
      <c r="FJ641">
        <f>IF($GL641&gt;=14,INDEX($DG:$DG,$GK641+14),"")</f>
      </c>
      <c r="FK641">
        <f>IF($GL641&gt;=15,INDEX($DG:$DG,$GK641+15),"")</f>
      </c>
      <c r="FL641">
        <f>IF($GL641&gt;=16,INDEX($DG:$DG,$GK641+16),"")</f>
      </c>
      <c r="FM641">
        <f>IF($GL641&gt;=17,INDEX($DG:$DG,$GK641+17),"")</f>
      </c>
      <c r="FN641">
        <f>IF($GL641&gt;=18,INDEX($DG:$DG,$GK641+18),"")</f>
      </c>
      <c r="FO641">
        <f>IF($GL641&gt;=19,INDEX($DG:$DG,$GK641+19),"")</f>
      </c>
      <c r="FP641">
        <f>IF($GL641&gt;=20,INDEX($DG:$DG,$GK641+20),"")</f>
      </c>
      <c r="FQ641">
        <f>IF($GL641&gt;=21,INDEX($DG:$DG,$GK641+21),"")</f>
      </c>
      <c r="FR641">
        <f>IF($GL641&gt;=22,INDEX($DG:$DG,$GK641+22),"")</f>
      </c>
      <c r="FS641">
        <f>IF($GL641&gt;=23,INDEX($DG:$DG,$GK641+23),"")</f>
      </c>
      <c r="FT641">
        <f>IF($GL641&gt;=24,INDEX($DG:$DG,$GK641+24),"")</f>
      </c>
      <c r="FU641">
        <f>IF($GL641&gt;=25,INDEX($DG:$DG,$GK641+25),"")</f>
      </c>
      <c r="FV641">
        <f>IF($GL641&gt;=26,INDEX($DG:$DG,$GK641+26),"")</f>
      </c>
      <c r="FW641">
        <f>IF($GL641&gt;=27,INDEX($DG:$DG,$GK641+27),"")</f>
      </c>
      <c r="FX641">
        <f>IF($GL641&gt;=28,INDEX($DG:$DG,$GK641+28),"")</f>
      </c>
      <c r="FY641">
        <f>IF($GL641&gt;=29,INDEX($DG:$DG,$GK641+29),"")</f>
      </c>
      <c r="FZ641">
        <f>IF($GL641&gt;=30,INDEX($DG:$DG,$GK641+30),"")</f>
      </c>
      <c r="GA641">
        <f>IF($GL641&gt;=31,INDEX($DG:$DG,$GK641+31),"")</f>
      </c>
      <c r="GB641">
        <f>IF($GL641&gt;=32,INDEX($DG:$DG,$GK641+32),"")</f>
      </c>
      <c r="GC641">
        <f>IF($GL641&gt;=33,INDEX($DG:$DG,$GK641+33),"")</f>
      </c>
      <c r="GD641">
        <f>IF($GL641&gt;=34,INDEX($DG:$DG,$GK641+34),"")</f>
      </c>
      <c r="GE641">
        <f>IF($GL641&gt;=35,INDEX($DG:$DG,$GK641+35),"")</f>
      </c>
      <c r="GF641">
        <f>IF($GL641&gt;=36,INDEX($DG:$DG,$GK641+36),"")</f>
      </c>
      <c r="GG641">
        <f>IF($GL641&gt;=37,INDEX($DG:$DG,$GK641+37),"")</f>
      </c>
      <c r="GH641">
        <f>IF($GL641&gt;=38,INDEX($DG:$DG,$GK641+38),"")</f>
      </c>
      <c r="GI641">
        <f>IF($GL641&gt;=39,INDEX($DG:$DG,$GK641+39),"")</f>
      </c>
      <c r="GJ641">
        <f>IF($GL641&gt;=40,INDEX($DG:$DG,$GK641+40),"")</f>
      </c>
      <c r="GK641">
        <f>IFERROR(MATCH($DE641,$DF$2:$DF$166,0)+1,0)</f>
      </c>
      <c r="GL641">
        <f>IFERROR(INDEX($DH$2:$DH$166,MATCH($DE641,$DF$2:$DF$166,0)),0)</f>
      </c>
      <c r="GM641">
        <f>IFERROR(MATCH($H641,$DI$641:$EV$641,0),0)</f>
      </c>
      <c r="GN641">
        <f>IF($GM641&gt;0,INDEX($EW$641:$GJ$641,$GM641),"")</f>
      </c>
      <c r="GO641" t="s">
        <v>1728</v>
      </c>
      <c r="GQ641">
        <f>IF($IZ641&gt;=1,INDEX($GO:$GO,$IY641+1),"")</f>
      </c>
      <c r="GR641">
        <f>IF($IZ641&gt;=2,INDEX($GO:$GO,$IY641+2),"")</f>
      </c>
      <c r="GS641">
        <f>IF($IZ641&gt;=3,INDEX($GO:$GO,$IY641+3),"")</f>
      </c>
      <c r="GT641">
        <f>IF($IZ641&gt;=4,INDEX($GO:$GO,$IY641+4),"")</f>
      </c>
      <c r="GU641">
        <f>IF($IZ641&gt;=5,INDEX($GO:$GO,$IY641+5),"")</f>
      </c>
      <c r="GV641">
        <f>IF($IZ641&gt;=6,INDEX($GO:$GO,$IY641+6),"")</f>
      </c>
      <c r="GW641">
        <f>IF($IZ641&gt;=7,INDEX($GO:$GO,$IY641+7),"")</f>
      </c>
      <c r="GX641">
        <f>IF($IZ641&gt;=8,INDEX($GO:$GO,$IY641+8),"")</f>
      </c>
      <c r="GY641">
        <f>IF($IZ641&gt;=9,INDEX($GO:$GO,$IY641+9),"")</f>
      </c>
      <c r="GZ641">
        <f>IF($IZ641&gt;=10,INDEX($GO:$GO,$IY641+10),"")</f>
      </c>
      <c r="HA641">
        <f>IF($IZ641&gt;=11,INDEX($GO:$GO,$IY641+11),"")</f>
      </c>
      <c r="HB641">
        <f>IF($IZ641&gt;=12,INDEX($GO:$GO,$IY641+12),"")</f>
      </c>
      <c r="HC641">
        <f>IF($IZ641&gt;=13,INDEX($GO:$GO,$IY641+13),"")</f>
      </c>
      <c r="HD641">
        <f>IF($IZ641&gt;=14,INDEX($GO:$GO,$IY641+14),"")</f>
      </c>
      <c r="HE641">
        <f>IF($IZ641&gt;=15,INDEX($GO:$GO,$IY641+15),"")</f>
      </c>
      <c r="HF641">
        <f>IF($IZ641&gt;=16,INDEX($GO:$GO,$IY641+16),"")</f>
      </c>
      <c r="HG641">
        <f>IF($IZ641&gt;=17,INDEX($GO:$GO,$IY641+17),"")</f>
      </c>
      <c r="HH641">
        <f>IF($IZ641&gt;=18,INDEX($GO:$GO,$IY641+18),"")</f>
      </c>
      <c r="HI641">
        <f>IF($IZ641&gt;=19,INDEX($GO:$GO,$IY641+19),"")</f>
      </c>
      <c r="HJ641">
        <f>IF($IZ641&gt;=20,INDEX($GO:$GO,$IY641+20),"")</f>
      </c>
      <c r="HK641">
        <f>IF($IZ641&gt;=21,INDEX($GO:$GO,$IY641+21),"")</f>
      </c>
      <c r="HL641">
        <f>IF($IZ641&gt;=22,INDEX($GO:$GO,$IY641+22),"")</f>
      </c>
      <c r="HM641">
        <f>IF($IZ641&gt;=23,INDEX($GO:$GO,$IY641+23),"")</f>
      </c>
      <c r="HN641">
        <f>IF($IZ641&gt;=24,INDEX($GO:$GO,$IY641+24),"")</f>
      </c>
      <c r="HO641">
        <f>IF($IZ641&gt;=25,INDEX($GO:$GO,$IY641+25),"")</f>
      </c>
      <c r="HP641">
        <f>IF($IZ641&gt;=26,INDEX($GO:$GO,$IY641+26),"")</f>
      </c>
      <c r="HQ641">
        <f>IF($IZ641&gt;=27,INDEX($GO:$GO,$IY641+27),"")</f>
      </c>
      <c r="HR641">
        <f>IF($IZ641&gt;=28,INDEX($GO:$GO,$IY641+28),"")</f>
      </c>
      <c r="HS641">
        <f>IF($IZ641&gt;=29,INDEX($GO:$GO,$IY641+29),"")</f>
      </c>
      <c r="HT641">
        <f>IF($IZ641&gt;=30,INDEX($GO:$GO,$IY641+30),"")</f>
      </c>
      <c r="HU641">
        <f>IF($IZ641&gt;=31,INDEX($GO:$GO,$IY641+31),"")</f>
      </c>
      <c r="HV641">
        <f>IF($IZ641&gt;=32,INDEX($GO:$GO,$IY641+32),"")</f>
      </c>
      <c r="HW641">
        <f>IF($IZ641&gt;=33,INDEX($GO:$GO,$IY641+33),"")</f>
      </c>
      <c r="HX641">
        <f>IF($IZ641&gt;=34,INDEX($GO:$GO,$IY641+34),"")</f>
      </c>
      <c r="HY641">
        <f>IF($IZ641&gt;=35,INDEX($GO:$GO,$IY641+35),"")</f>
      </c>
      <c r="HZ641">
        <f>IF($IZ641&gt;=36,INDEX($GO:$GO,$IY641+36),"")</f>
      </c>
      <c r="IA641">
        <f>IF($IZ641&gt;=37,INDEX($GO:$GO,$IY641+37),"")</f>
      </c>
      <c r="IB641">
        <f>IF($IZ641&gt;=38,INDEX($GO:$GO,$IY641+38),"")</f>
      </c>
      <c r="IC641">
        <f>IF($IZ641&gt;=39,INDEX($GO:$GO,$IY641+39),"")</f>
      </c>
      <c r="ID641">
        <f>IF($IZ641&gt;=40,INDEX($GO:$GO,$IY641+40),"")</f>
      </c>
      <c r="IE641">
        <f>IF($IZ641&gt;=41,INDEX($GO:$GO,$IY641+41),"")</f>
      </c>
      <c r="IF641">
        <f>IF($IZ641&gt;=42,INDEX($GO:$GO,$IY641+42),"")</f>
      </c>
      <c r="IG641">
        <f>IF($IZ641&gt;=43,INDEX($GO:$GO,$IY641+43),"")</f>
      </c>
      <c r="IH641">
        <f>IF($IZ641&gt;=44,INDEX($GO:$GO,$IY641+44),"")</f>
      </c>
      <c r="II641">
        <f>IF($IZ641&gt;=45,INDEX($GO:$GO,$IY641+45),"")</f>
      </c>
      <c r="IJ641">
        <f>IF($IZ641&gt;=46,INDEX($GO:$GO,$IY641+46),"")</f>
      </c>
      <c r="IK641">
        <f>IF($IZ641&gt;=47,INDEX($GO:$GO,$IY641+47),"")</f>
      </c>
      <c r="IL641">
        <f>IF($IZ641&gt;=48,INDEX($GO:$GO,$IY641+48),"")</f>
      </c>
      <c r="IM641">
        <f>IF($IZ641&gt;=49,INDEX($GO:$GO,$IY641+49),"")</f>
      </c>
      <c r="IN641">
        <f>IF($IZ641&gt;=50,INDEX($GO:$GO,$IY641+50),"")</f>
      </c>
      <c r="IO641">
        <f>IF($IZ641&gt;=51,INDEX($GO:$GO,$IY641+51),"")</f>
      </c>
      <c r="IP641">
        <f>IF($IZ641&gt;=52,INDEX($GO:$GO,$IY641+52),"")</f>
      </c>
      <c r="IQ641">
        <f>IF($IZ641&gt;=53,INDEX($GO:$GO,$IY641+53),"")</f>
      </c>
      <c r="IR641">
        <f>IF($IZ641&gt;=54,INDEX($GO:$GO,$IY641+54),"")</f>
      </c>
      <c r="IS641">
        <f>IF($IZ641&gt;=55,INDEX($GO:$GO,$IY641+55),"")</f>
      </c>
      <c r="IT641">
        <f>IF($IZ641&gt;=56,INDEX($GO:$GO,$IY641+56),"")</f>
      </c>
      <c r="IU641">
        <f>IF($IZ641&gt;=57,INDEX($GO:$GO,$IY641+57),"")</f>
      </c>
      <c r="IV641">
        <f>IF($IZ641&gt;=58,INDEX($GO:$GO,$IY641+58),"")</f>
      </c>
      <c r="IW641">
        <f>IF($IZ641&gt;=59,INDEX($GO:$GO,$IY641+59),"")</f>
      </c>
      <c r="IX641">
        <f>IF($IZ641&gt;=60,INDEX($GO:$GO,$IY641+60),"")</f>
      </c>
      <c r="IY641">
        <f>IFERROR(MATCH($GN641,$GO$2:$GO$827,0)+1,0)</f>
      </c>
      <c r="IZ641">
        <f>IFERROR(INDEX($GP$2:$GP$827,MATCH($GN641,$GO$2:$GO$827,0)),0)</f>
      </c>
      <c r="JA641" t="s">
        <v>23</v>
      </c>
      <c r="JB641" t="s">
        <v>23</v>
      </c>
    </row>
    <row r="642" spans="1:262" x14ac:dyDescent="0.25">
      <c r="F642" s="1"/>
      <c r="G642" s="1"/>
      <c r="H642" s="1"/>
      <c r="I642" s="1"/>
      <c r="J642" s="1">
        <f>IFERROR(IF(FIND(" - ",$F642)&gt;0,MID($F642,FIND(" - ",$F642)+3,LEN($F642)),""),"")</f>
      </c>
      <c r="L642" s="1"/>
      <c r="N642" t="s">
        <v>23</v>
      </c>
      <c r="P642">
        <f>IF(OR($N642="",$O642=""),"",IFERROR($N642/$O642,0))</f>
      </c>
      <c r="Q642">
        <f>IF($N642="","",
IF($G642="","",
IF(ISNUMBER(SEARCH("exempt",LOWER($G642))),0,
$N642*(VALUE(SUBSTITUTE($G642,"%",""))/100))))</f>
      </c>
      <c r="W642">
        <f>IF($N642="","",
SUM($N642,$Q642,$U642,$R642,$T642)-
IF($V642="",0,VALUE($V642)))</f>
      </c>
      <c r="AE642" t="s">
        <v>1776</v>
      </c>
      <c r="AJ642" t="s">
        <v>1777</v>
      </c>
      <c r="AM642">
        <f>IFERROR(LEFT($F642,FIND(" - ",$F642)-1),$F642)</f>
      </c>
      <c r="AP642">
        <f>IF($CE642&gt;=1,INDEX($AN:$AN,$CD642+1),"")</f>
      </c>
      <c r="AQ642">
        <f>IF($CE642&gt;=2,INDEX($AN:$AN,$CD642+2),"")</f>
      </c>
      <c r="AR642">
        <f>IF($CE642&gt;=3,INDEX($AN:$AN,$CD642+3),"")</f>
      </c>
      <c r="AS642">
        <f>IF($CE642&gt;=4,INDEX($AN:$AN,$CD642+4),"")</f>
      </c>
      <c r="AT642">
        <f>IF($CE642&gt;=5,INDEX($AN:$AN,$CD642+5),"")</f>
      </c>
      <c r="AU642">
        <f>IF($CE642&gt;=6,INDEX($AN:$AN,$CD642+6),"")</f>
      </c>
      <c r="AV642">
        <f>IF($CE642&gt;=7,INDEX($AN:$AN,$CD642+7),"")</f>
      </c>
      <c r="AW642">
        <f>IF($CE642&gt;=8,INDEX($AN:$AN,$CD642+8),"")</f>
      </c>
      <c r="AX642">
        <f>IF($CE642&gt;=9,INDEX($AN:$AN,$CD642+9),"")</f>
      </c>
      <c r="AY642">
        <f>IF($CE642&gt;=10,INDEX($AN:$AN,$CD642+10),"")</f>
      </c>
      <c r="AZ642">
        <f>IF($CE642&gt;=11,INDEX($AN:$AN,$CD642+11),"")</f>
      </c>
      <c r="BA642">
        <f>IF($CE642&gt;=12,INDEX($AN:$AN,$CD642+12),"")</f>
      </c>
      <c r="BB642">
        <f>IF($CE642&gt;=13,INDEX($AN:$AN,$CD642+13),"")</f>
      </c>
      <c r="BC642">
        <f>IF($CE642&gt;=14,INDEX($AN:$AN,$CD642+14),"")</f>
      </c>
      <c r="BD642">
        <f>IF($CE642&gt;=15,INDEX($AN:$AN,$CD642+15),"")</f>
      </c>
      <c r="BE642">
        <f>IF($CE642&gt;=16,INDEX($AN:$AN,$CD642+16),"")</f>
      </c>
      <c r="BF642">
        <f>IF($CE642&gt;=17,INDEX($AN:$AN,$CD642+17),"")</f>
      </c>
      <c r="BG642">
        <f>IF($CE642&gt;=18,INDEX($AN:$AN,$CD642+18),"")</f>
      </c>
      <c r="BH642">
        <f>IF($CE642&gt;=19,INDEX($AN:$AN,$CD642+19),"")</f>
      </c>
      <c r="BI642">
        <f>IF($CE642&gt;=20,INDEX($AN:$AN,$CD642+20),"")</f>
      </c>
      <c r="BJ642">
        <f>IF($CE642&gt;=21,INDEX($AN:$AN,$CD642+21),"")</f>
      </c>
      <c r="BK642">
        <f>IF($CE642&gt;=22,INDEX($AN:$AN,$CD642+22),"")</f>
      </c>
      <c r="BL642">
        <f>IF($CE642&gt;=23,INDEX($AN:$AN,$CD642+23),"")</f>
      </c>
      <c r="BM642">
        <f>IF($CE642&gt;=24,INDEX($AN:$AN,$CD642+24),"")</f>
      </c>
      <c r="BN642">
        <f>IF($CE642&gt;=25,INDEX($AN:$AN,$CD642+25),"")</f>
      </c>
      <c r="BO642">
        <f>IF($CE642&gt;=26,INDEX($AN:$AN,$CD642+26),"")</f>
      </c>
      <c r="BP642">
        <f>IF($CE642&gt;=27,INDEX($AN:$AN,$CD642+27),"")</f>
      </c>
      <c r="BQ642">
        <f>IF($CE642&gt;=28,INDEX($AN:$AN,$CD642+28),"")</f>
      </c>
      <c r="BR642">
        <f>IF($CE642&gt;=29,INDEX($AN:$AN,$CD642+29),"")</f>
      </c>
      <c r="BS642">
        <f>IF($CE642&gt;=30,INDEX($AN:$AN,$CD642+30),"")</f>
      </c>
      <c r="BT642">
        <f>IF($CE642&gt;=31,INDEX($AN:$AN,$CD642+31),"")</f>
      </c>
      <c r="BU642">
        <f>IF($CE642&gt;=32,INDEX($AN:$AN,$CD642+32),"")</f>
      </c>
      <c r="BV642">
        <f>IF($CE642&gt;=33,INDEX($AN:$AN,$CD642+33),"")</f>
      </c>
      <c r="BW642">
        <f>IF($CE642&gt;=34,INDEX($AN:$AN,$CD642+34),"")</f>
      </c>
      <c r="BX642">
        <f>IF($CE642&gt;=35,INDEX($AN:$AN,$CD642+35),"")</f>
      </c>
      <c r="BY642">
        <f>IF($CE642&gt;=36,INDEX($AN:$AN,$CD642+36),"")</f>
      </c>
      <c r="BZ642">
        <f>IF($CE642&gt;=37,INDEX($AN:$AN,$CD642+37),"")</f>
      </c>
      <c r="CA642">
        <f>IF($CE642&gt;=38,INDEX($AN:$AN,$CD642+38),"")</f>
      </c>
      <c r="CB642">
        <f>IF($CE642&gt;=39,INDEX($AN:$AN,$CD642+39),"")</f>
      </c>
      <c r="CC642">
        <f>IF($CE642&gt;=40,INDEX($AN:$AN,$CD642+40),"")</f>
      </c>
      <c r="CD642">
        <f>IFERROR(MATCH($AM642,$AN$2:$AN$133,0)+1,0)</f>
      </c>
      <c r="CE642">
        <f>IFERROR(INDEX($AO$2:$AO$133,MATCH($AM642,$AN$2:$AN$133,0)),0)</f>
      </c>
      <c r="CF642">
        <f>IFERROR(LEFT($K642,FIND(" - ",$K642)-1),$K642)</f>
      </c>
      <c r="CG642" t="s">
        <v>1778</v>
      </c>
      <c r="CH642">
        <v>1</v>
      </c>
      <c r="CI642">
        <f>IF($DD642&gt;=1,INDEX($CG:$CG,$DC642+1),"")</f>
      </c>
      <c r="CJ642">
        <f>IF($DD642&gt;=2,INDEX($CG:$CG,$DC642+2),"")</f>
      </c>
      <c r="CK642">
        <f>IF($DD642&gt;=3,INDEX($CG:$CG,$DC642+3),"")</f>
      </c>
      <c r="CL642">
        <f>IF($DD642&gt;=4,INDEX($CG:$CG,$DC642+4),"")</f>
      </c>
      <c r="CM642">
        <f>IF($DD642&gt;=5,INDEX($CG:$CG,$DC642+5),"")</f>
      </c>
      <c r="CN642">
        <f>IF($DD642&gt;=6,INDEX($CG:$CG,$DC642+6),"")</f>
      </c>
      <c r="CO642">
        <f>IF($DD642&gt;=7,INDEX($CG:$CG,$DC642+7),"")</f>
      </c>
      <c r="CP642">
        <f>IF($DD642&gt;=8,INDEX($CG:$CG,$DC642+8),"")</f>
      </c>
      <c r="CQ642">
        <f>IF($DD642&gt;=9,INDEX($CG:$CG,$DC642+9),"")</f>
      </c>
      <c r="CR642">
        <f>IF($DD642&gt;=10,INDEX($CG:$CG,$DC642+10),"")</f>
      </c>
      <c r="CS642">
        <f>IF($DD642&gt;=11,INDEX($CG:$CG,$DC642+11),"")</f>
      </c>
      <c r="CT642">
        <f>IF($DD642&gt;=12,INDEX($CG:$CG,$DC642+12),"")</f>
      </c>
      <c r="CU642">
        <f>IF($DD642&gt;=13,INDEX($CG:$CG,$DC642+13),"")</f>
      </c>
      <c r="CV642">
        <f>IF($DD642&gt;=14,INDEX($CG:$CG,$DC642+14),"")</f>
      </c>
      <c r="CW642">
        <f>IF($DD642&gt;=15,INDEX($CG:$CG,$DC642+15),"")</f>
      </c>
      <c r="CX642">
        <f>IF($DD642&gt;=16,INDEX($CG:$CG,$DC642+16),"")</f>
      </c>
      <c r="CY642">
        <f>IF($DD642&gt;=17,INDEX($CG:$CG,$DC642+17),"")</f>
      </c>
      <c r="CZ642">
        <f>IF($DD642&gt;=18,INDEX($CG:$CG,$DC642+18),"")</f>
      </c>
      <c r="DA642">
        <f>IF($DD642&gt;=19,INDEX($CG:$CG,$DC642+19),"")</f>
      </c>
      <c r="DB642">
        <f>IF($DD642&gt;=20,INDEX($CG:$CG,$DC642+20),"")</f>
      </c>
      <c r="DC642">
        <f>IFERROR(MATCH($CF642,$CG$2:$CG$1558,0)+1,0)</f>
      </c>
      <c r="DD642">
        <f>IFERROR(INDEX($CH$2:$CH$1558,MATCH($CF642,$CG$2:$CG$1558,0)),0)</f>
      </c>
      <c r="DE642">
        <f>IFERROR(INDEX($AL:$AL,MATCH($G642,$AK:$AK,0))&amp;"","")</f>
      </c>
      <c r="DI642">
        <f>IF($GL642&gt;=1,INDEX($DF:$DF,$GK642+1),"")</f>
      </c>
      <c r="DJ642">
        <f>IF($GL642&gt;=2,INDEX($DF:$DF,$GK642+2),"")</f>
      </c>
      <c r="DK642">
        <f>IF($GL642&gt;=3,INDEX($DF:$DF,$GK642+3),"")</f>
      </c>
      <c r="DL642">
        <f>IF($GL642&gt;=4,INDEX($DF:$DF,$GK642+4),"")</f>
      </c>
      <c r="DM642">
        <f>IF($GL642&gt;=5,INDEX($DF:$DF,$GK642+5),"")</f>
      </c>
      <c r="DN642">
        <f>IF($GL642&gt;=6,INDEX($DF:$DF,$GK642+6),"")</f>
      </c>
      <c r="DO642">
        <f>IF($GL642&gt;=7,INDEX($DF:$DF,$GK642+7),"")</f>
      </c>
      <c r="DP642">
        <f>IF($GL642&gt;=8,INDEX($DF:$DF,$GK642+8),"")</f>
      </c>
      <c r="DQ642">
        <f>IF($GL642&gt;=9,INDEX($DF:$DF,$GK642+9),"")</f>
      </c>
      <c r="DR642">
        <f>IF($GL642&gt;=10,INDEX($DF:$DF,$GK642+10),"")</f>
      </c>
      <c r="DS642">
        <f>IF($GL642&gt;=11,INDEX($DF:$DF,$GK642+11),"")</f>
      </c>
      <c r="DT642">
        <f>IF($GL642&gt;=12,INDEX($DF:$DF,$GK642+12),"")</f>
      </c>
      <c r="DU642">
        <f>IF($GL642&gt;=13,INDEX($DF:$DF,$GK642+13),"")</f>
      </c>
      <c r="DV642">
        <f>IF($GL642&gt;=14,INDEX($DF:$DF,$GK642+14),"")</f>
      </c>
      <c r="DW642">
        <f>IF($GL642&gt;=15,INDEX($DF:$DF,$GK642+15),"")</f>
      </c>
      <c r="DX642">
        <f>IF($GL642&gt;=16,INDEX($DF:$DF,$GK642+16),"")</f>
      </c>
      <c r="DY642">
        <f>IF($GL642&gt;=17,INDEX($DF:$DF,$GK642+17),"")</f>
      </c>
      <c r="DZ642">
        <f>IF($GL642&gt;=18,INDEX($DF:$DF,$GK642+18),"")</f>
      </c>
      <c r="EA642">
        <f>IF($GL642&gt;=19,INDEX($DF:$DF,$GK642+19),"")</f>
      </c>
      <c r="EB642">
        <f>IF($GL642&gt;=20,INDEX($DF:$DF,$GK642+20),"")</f>
      </c>
      <c r="EC642">
        <f>IF($GL642&gt;=21,INDEX($DF:$DF,$GK642+21),"")</f>
      </c>
      <c r="ED642">
        <f>IF($GL642&gt;=22,INDEX($DF:$DF,$GK642+22),"")</f>
      </c>
      <c r="EE642">
        <f>IF($GL642&gt;=23,INDEX($DF:$DF,$GK642+23),"")</f>
      </c>
      <c r="EF642">
        <f>IF($GL642&gt;=24,INDEX($DF:$DF,$GK642+24),"")</f>
      </c>
      <c r="EG642">
        <f>IF($GL642&gt;=25,INDEX($DF:$DF,$GK642+25),"")</f>
      </c>
      <c r="EH642">
        <f>IF($GL642&gt;=26,INDEX($DF:$DF,$GK642+26),"")</f>
      </c>
      <c r="EI642">
        <f>IF($GL642&gt;=27,INDEX($DF:$DF,$GK642+27),"")</f>
      </c>
      <c r="EJ642">
        <f>IF($GL642&gt;=28,INDEX($DF:$DF,$GK642+28),"")</f>
      </c>
      <c r="EK642">
        <f>IF($GL642&gt;=29,INDEX($DF:$DF,$GK642+29),"")</f>
      </c>
      <c r="EL642">
        <f>IF($GL642&gt;=30,INDEX($DF:$DF,$GK642+30),"")</f>
      </c>
      <c r="EM642">
        <f>IF($GL642&gt;=31,INDEX($DF:$DF,$GK642+31),"")</f>
      </c>
      <c r="EN642">
        <f>IF($GL642&gt;=32,INDEX($DF:$DF,$GK642+32),"")</f>
      </c>
      <c r="EO642">
        <f>IF($GL642&gt;=33,INDEX($DF:$DF,$GK642+33),"")</f>
      </c>
      <c r="EP642">
        <f>IF($GL642&gt;=34,INDEX($DF:$DF,$GK642+34),"")</f>
      </c>
      <c r="EQ642">
        <f>IF($GL642&gt;=35,INDEX($DF:$DF,$GK642+35),"")</f>
      </c>
      <c r="ER642">
        <f>IF($GL642&gt;=36,INDEX($DF:$DF,$GK642+36),"")</f>
      </c>
      <c r="ES642">
        <f>IF($GL642&gt;=37,INDEX($DF:$DF,$GK642+37),"")</f>
      </c>
      <c r="ET642">
        <f>IF($GL642&gt;=38,INDEX($DF:$DF,$GK642+38),"")</f>
      </c>
      <c r="EU642">
        <f>IF($GL642&gt;=39,INDEX($DF:$DF,$GK642+39),"")</f>
      </c>
      <c r="EV642">
        <f>IF($GL642&gt;=40,INDEX($DF:$DF,$GK642+40),"")</f>
      </c>
      <c r="EW642">
        <f>IF($GL642&gt;=1,INDEX($DG:$DG,$GK642+1),"")</f>
      </c>
      <c r="EX642">
        <f>IF($GL642&gt;=2,INDEX($DG:$DG,$GK642+2),"")</f>
      </c>
      <c r="EY642">
        <f>IF($GL642&gt;=3,INDEX($DG:$DG,$GK642+3),"")</f>
      </c>
      <c r="EZ642">
        <f>IF($GL642&gt;=4,INDEX($DG:$DG,$GK642+4),"")</f>
      </c>
      <c r="FA642">
        <f>IF($GL642&gt;=5,INDEX($DG:$DG,$GK642+5),"")</f>
      </c>
      <c r="FB642">
        <f>IF($GL642&gt;=6,INDEX($DG:$DG,$GK642+6),"")</f>
      </c>
      <c r="FC642">
        <f>IF($GL642&gt;=7,INDEX($DG:$DG,$GK642+7),"")</f>
      </c>
      <c r="FD642">
        <f>IF($GL642&gt;=8,INDEX($DG:$DG,$GK642+8),"")</f>
      </c>
      <c r="FE642">
        <f>IF($GL642&gt;=9,INDEX($DG:$DG,$GK642+9),"")</f>
      </c>
      <c r="FF642">
        <f>IF($GL642&gt;=10,INDEX($DG:$DG,$GK642+10),"")</f>
      </c>
      <c r="FG642">
        <f>IF($GL642&gt;=11,INDEX($DG:$DG,$GK642+11),"")</f>
      </c>
      <c r="FH642">
        <f>IF($GL642&gt;=12,INDEX($DG:$DG,$GK642+12),"")</f>
      </c>
      <c r="FI642">
        <f>IF($GL642&gt;=13,INDEX($DG:$DG,$GK642+13),"")</f>
      </c>
      <c r="FJ642">
        <f>IF($GL642&gt;=14,INDEX($DG:$DG,$GK642+14),"")</f>
      </c>
      <c r="FK642">
        <f>IF($GL642&gt;=15,INDEX($DG:$DG,$GK642+15),"")</f>
      </c>
      <c r="FL642">
        <f>IF($GL642&gt;=16,INDEX($DG:$DG,$GK642+16),"")</f>
      </c>
      <c r="FM642">
        <f>IF($GL642&gt;=17,INDEX($DG:$DG,$GK642+17),"")</f>
      </c>
      <c r="FN642">
        <f>IF($GL642&gt;=18,INDEX($DG:$DG,$GK642+18),"")</f>
      </c>
      <c r="FO642">
        <f>IF($GL642&gt;=19,INDEX($DG:$DG,$GK642+19),"")</f>
      </c>
      <c r="FP642">
        <f>IF($GL642&gt;=20,INDEX($DG:$DG,$GK642+20),"")</f>
      </c>
      <c r="FQ642">
        <f>IF($GL642&gt;=21,INDEX($DG:$DG,$GK642+21),"")</f>
      </c>
      <c r="FR642">
        <f>IF($GL642&gt;=22,INDEX($DG:$DG,$GK642+22),"")</f>
      </c>
      <c r="FS642">
        <f>IF($GL642&gt;=23,INDEX($DG:$DG,$GK642+23),"")</f>
      </c>
      <c r="FT642">
        <f>IF($GL642&gt;=24,INDEX($DG:$DG,$GK642+24),"")</f>
      </c>
      <c r="FU642">
        <f>IF($GL642&gt;=25,INDEX($DG:$DG,$GK642+25),"")</f>
      </c>
      <c r="FV642">
        <f>IF($GL642&gt;=26,INDEX($DG:$DG,$GK642+26),"")</f>
      </c>
      <c r="FW642">
        <f>IF($GL642&gt;=27,INDEX($DG:$DG,$GK642+27),"")</f>
      </c>
      <c r="FX642">
        <f>IF($GL642&gt;=28,INDEX($DG:$DG,$GK642+28),"")</f>
      </c>
      <c r="FY642">
        <f>IF($GL642&gt;=29,INDEX($DG:$DG,$GK642+29),"")</f>
      </c>
      <c r="FZ642">
        <f>IF($GL642&gt;=30,INDEX($DG:$DG,$GK642+30),"")</f>
      </c>
      <c r="GA642">
        <f>IF($GL642&gt;=31,INDEX($DG:$DG,$GK642+31),"")</f>
      </c>
      <c r="GB642">
        <f>IF($GL642&gt;=32,INDEX($DG:$DG,$GK642+32),"")</f>
      </c>
      <c r="GC642">
        <f>IF($GL642&gt;=33,INDEX($DG:$DG,$GK642+33),"")</f>
      </c>
      <c r="GD642">
        <f>IF($GL642&gt;=34,INDEX($DG:$DG,$GK642+34),"")</f>
      </c>
      <c r="GE642">
        <f>IF($GL642&gt;=35,INDEX($DG:$DG,$GK642+35),"")</f>
      </c>
      <c r="GF642">
        <f>IF($GL642&gt;=36,INDEX($DG:$DG,$GK642+36),"")</f>
      </c>
      <c r="GG642">
        <f>IF($GL642&gt;=37,INDEX($DG:$DG,$GK642+37),"")</f>
      </c>
      <c r="GH642">
        <f>IF($GL642&gt;=38,INDEX($DG:$DG,$GK642+38),"")</f>
      </c>
      <c r="GI642">
        <f>IF($GL642&gt;=39,INDEX($DG:$DG,$GK642+39),"")</f>
      </c>
      <c r="GJ642">
        <f>IF($GL642&gt;=40,INDEX($DG:$DG,$GK642+40),"")</f>
      </c>
      <c r="GK642">
        <f>IFERROR(MATCH($DE642,$DF$2:$DF$166,0)+1,0)</f>
      </c>
      <c r="GL642">
        <f>IFERROR(INDEX($DH$2:$DH$166,MATCH($DE642,$DF$2:$DF$166,0)),0)</f>
      </c>
      <c r="GM642">
        <f>IFERROR(MATCH($H642,$DI$642:$EV$642,0),0)</f>
      </c>
      <c r="GN642">
        <f>IF($GM642&gt;0,INDEX($EW$642:$GJ$642,$GM642),"")</f>
      </c>
      <c r="GO642" t="s">
        <v>1730</v>
      </c>
      <c r="GQ642">
        <f>IF($IZ642&gt;=1,INDEX($GO:$GO,$IY642+1),"")</f>
      </c>
      <c r="GR642">
        <f>IF($IZ642&gt;=2,INDEX($GO:$GO,$IY642+2),"")</f>
      </c>
      <c r="GS642">
        <f>IF($IZ642&gt;=3,INDEX($GO:$GO,$IY642+3),"")</f>
      </c>
      <c r="GT642">
        <f>IF($IZ642&gt;=4,INDEX($GO:$GO,$IY642+4),"")</f>
      </c>
      <c r="GU642">
        <f>IF($IZ642&gt;=5,INDEX($GO:$GO,$IY642+5),"")</f>
      </c>
      <c r="GV642">
        <f>IF($IZ642&gt;=6,INDEX($GO:$GO,$IY642+6),"")</f>
      </c>
      <c r="GW642">
        <f>IF($IZ642&gt;=7,INDEX($GO:$GO,$IY642+7),"")</f>
      </c>
      <c r="GX642">
        <f>IF($IZ642&gt;=8,INDEX($GO:$GO,$IY642+8),"")</f>
      </c>
      <c r="GY642">
        <f>IF($IZ642&gt;=9,INDEX($GO:$GO,$IY642+9),"")</f>
      </c>
      <c r="GZ642">
        <f>IF($IZ642&gt;=10,INDEX($GO:$GO,$IY642+10),"")</f>
      </c>
      <c r="HA642">
        <f>IF($IZ642&gt;=11,INDEX($GO:$GO,$IY642+11),"")</f>
      </c>
      <c r="HB642">
        <f>IF($IZ642&gt;=12,INDEX($GO:$GO,$IY642+12),"")</f>
      </c>
      <c r="HC642">
        <f>IF($IZ642&gt;=13,INDEX($GO:$GO,$IY642+13),"")</f>
      </c>
      <c r="HD642">
        <f>IF($IZ642&gt;=14,INDEX($GO:$GO,$IY642+14),"")</f>
      </c>
      <c r="HE642">
        <f>IF($IZ642&gt;=15,INDEX($GO:$GO,$IY642+15),"")</f>
      </c>
      <c r="HF642">
        <f>IF($IZ642&gt;=16,INDEX($GO:$GO,$IY642+16),"")</f>
      </c>
      <c r="HG642">
        <f>IF($IZ642&gt;=17,INDEX($GO:$GO,$IY642+17),"")</f>
      </c>
      <c r="HH642">
        <f>IF($IZ642&gt;=18,INDEX($GO:$GO,$IY642+18),"")</f>
      </c>
      <c r="HI642">
        <f>IF($IZ642&gt;=19,INDEX($GO:$GO,$IY642+19),"")</f>
      </c>
      <c r="HJ642">
        <f>IF($IZ642&gt;=20,INDEX($GO:$GO,$IY642+20),"")</f>
      </c>
      <c r="HK642">
        <f>IF($IZ642&gt;=21,INDEX($GO:$GO,$IY642+21),"")</f>
      </c>
      <c r="HL642">
        <f>IF($IZ642&gt;=22,INDEX($GO:$GO,$IY642+22),"")</f>
      </c>
      <c r="HM642">
        <f>IF($IZ642&gt;=23,INDEX($GO:$GO,$IY642+23),"")</f>
      </c>
      <c r="HN642">
        <f>IF($IZ642&gt;=24,INDEX($GO:$GO,$IY642+24),"")</f>
      </c>
      <c r="HO642">
        <f>IF($IZ642&gt;=25,INDEX($GO:$GO,$IY642+25),"")</f>
      </c>
      <c r="HP642">
        <f>IF($IZ642&gt;=26,INDEX($GO:$GO,$IY642+26),"")</f>
      </c>
      <c r="HQ642">
        <f>IF($IZ642&gt;=27,INDEX($GO:$GO,$IY642+27),"")</f>
      </c>
      <c r="HR642">
        <f>IF($IZ642&gt;=28,INDEX($GO:$GO,$IY642+28),"")</f>
      </c>
      <c r="HS642">
        <f>IF($IZ642&gt;=29,INDEX($GO:$GO,$IY642+29),"")</f>
      </c>
      <c r="HT642">
        <f>IF($IZ642&gt;=30,INDEX($GO:$GO,$IY642+30),"")</f>
      </c>
      <c r="HU642">
        <f>IF($IZ642&gt;=31,INDEX($GO:$GO,$IY642+31),"")</f>
      </c>
      <c r="HV642">
        <f>IF($IZ642&gt;=32,INDEX($GO:$GO,$IY642+32),"")</f>
      </c>
      <c r="HW642">
        <f>IF($IZ642&gt;=33,INDEX($GO:$GO,$IY642+33),"")</f>
      </c>
      <c r="HX642">
        <f>IF($IZ642&gt;=34,INDEX($GO:$GO,$IY642+34),"")</f>
      </c>
      <c r="HY642">
        <f>IF($IZ642&gt;=35,INDEX($GO:$GO,$IY642+35),"")</f>
      </c>
      <c r="HZ642">
        <f>IF($IZ642&gt;=36,INDEX($GO:$GO,$IY642+36),"")</f>
      </c>
      <c r="IA642">
        <f>IF($IZ642&gt;=37,INDEX($GO:$GO,$IY642+37),"")</f>
      </c>
      <c r="IB642">
        <f>IF($IZ642&gt;=38,INDEX($GO:$GO,$IY642+38),"")</f>
      </c>
      <c r="IC642">
        <f>IF($IZ642&gt;=39,INDEX($GO:$GO,$IY642+39),"")</f>
      </c>
      <c r="ID642">
        <f>IF($IZ642&gt;=40,INDEX($GO:$GO,$IY642+40),"")</f>
      </c>
      <c r="IE642">
        <f>IF($IZ642&gt;=41,INDEX($GO:$GO,$IY642+41),"")</f>
      </c>
      <c r="IF642">
        <f>IF($IZ642&gt;=42,INDEX($GO:$GO,$IY642+42),"")</f>
      </c>
      <c r="IG642">
        <f>IF($IZ642&gt;=43,INDEX($GO:$GO,$IY642+43),"")</f>
      </c>
      <c r="IH642">
        <f>IF($IZ642&gt;=44,INDEX($GO:$GO,$IY642+44),"")</f>
      </c>
      <c r="II642">
        <f>IF($IZ642&gt;=45,INDEX($GO:$GO,$IY642+45),"")</f>
      </c>
      <c r="IJ642">
        <f>IF($IZ642&gt;=46,INDEX($GO:$GO,$IY642+46),"")</f>
      </c>
      <c r="IK642">
        <f>IF($IZ642&gt;=47,INDEX($GO:$GO,$IY642+47),"")</f>
      </c>
      <c r="IL642">
        <f>IF($IZ642&gt;=48,INDEX($GO:$GO,$IY642+48),"")</f>
      </c>
      <c r="IM642">
        <f>IF($IZ642&gt;=49,INDEX($GO:$GO,$IY642+49),"")</f>
      </c>
      <c r="IN642">
        <f>IF($IZ642&gt;=50,INDEX($GO:$GO,$IY642+50),"")</f>
      </c>
      <c r="IO642">
        <f>IF($IZ642&gt;=51,INDEX($GO:$GO,$IY642+51),"")</f>
      </c>
      <c r="IP642">
        <f>IF($IZ642&gt;=52,INDEX($GO:$GO,$IY642+52),"")</f>
      </c>
      <c r="IQ642">
        <f>IF($IZ642&gt;=53,INDEX($GO:$GO,$IY642+53),"")</f>
      </c>
      <c r="IR642">
        <f>IF($IZ642&gt;=54,INDEX($GO:$GO,$IY642+54),"")</f>
      </c>
      <c r="IS642">
        <f>IF($IZ642&gt;=55,INDEX($GO:$GO,$IY642+55),"")</f>
      </c>
      <c r="IT642">
        <f>IF($IZ642&gt;=56,INDEX($GO:$GO,$IY642+56),"")</f>
      </c>
      <c r="IU642">
        <f>IF($IZ642&gt;=57,INDEX($GO:$GO,$IY642+57),"")</f>
      </c>
      <c r="IV642">
        <f>IF($IZ642&gt;=58,INDEX($GO:$GO,$IY642+58),"")</f>
      </c>
      <c r="IW642">
        <f>IF($IZ642&gt;=59,INDEX($GO:$GO,$IY642+59),"")</f>
      </c>
      <c r="IX642">
        <f>IF($IZ642&gt;=60,INDEX($GO:$GO,$IY642+60),"")</f>
      </c>
      <c r="IY642">
        <f>IFERROR(MATCH($GN642,$GO$2:$GO$827,0)+1,0)</f>
      </c>
      <c r="IZ642">
        <f>IFERROR(INDEX($GP$2:$GP$827,MATCH($GN642,$GO$2:$GO$827,0)),0)</f>
      </c>
      <c r="JA642" t="s">
        <v>23</v>
      </c>
      <c r="JB642" t="s">
        <v>23</v>
      </c>
    </row>
    <row r="643" spans="1:262" x14ac:dyDescent="0.25">
      <c r="F643" s="1"/>
      <c r="G643" s="1"/>
      <c r="H643" s="1"/>
      <c r="I643" s="1"/>
      <c r="J643" s="1">
        <f>IFERROR(IF(FIND(" - ",$F643)&gt;0,MID($F643,FIND(" - ",$F643)+3,LEN($F643)),""),"")</f>
      </c>
      <c r="L643" s="1"/>
      <c r="N643" t="s">
        <v>23</v>
      </c>
      <c r="P643">
        <f>IF(OR($N643="",$O643=""),"",IFERROR($N643/$O643,0))</f>
      </c>
      <c r="Q643">
        <f>IF($N643="","",
IF($G643="","",
IF(ISNUMBER(SEARCH("exempt",LOWER($G643))),0,
$N643*(VALUE(SUBSTITUTE($G643,"%",""))/100))))</f>
      </c>
      <c r="W643">
        <f>IF($N643="","",
SUM($N643,$Q643,$U643,$R643,$T643)-
IF($V643="",0,VALUE($V643)))</f>
      </c>
      <c r="AE643" t="s">
        <v>1779</v>
      </c>
      <c r="AJ643" t="s">
        <v>1780</v>
      </c>
      <c r="AM643">
        <f>IFERROR(LEFT($F643,FIND(" - ",$F643)-1),$F643)</f>
      </c>
      <c r="AP643">
        <f>IF($CE643&gt;=1,INDEX($AN:$AN,$CD643+1),"")</f>
      </c>
      <c r="AQ643">
        <f>IF($CE643&gt;=2,INDEX($AN:$AN,$CD643+2),"")</f>
      </c>
      <c r="AR643">
        <f>IF($CE643&gt;=3,INDEX($AN:$AN,$CD643+3),"")</f>
      </c>
      <c r="AS643">
        <f>IF($CE643&gt;=4,INDEX($AN:$AN,$CD643+4),"")</f>
      </c>
      <c r="AT643">
        <f>IF($CE643&gt;=5,INDEX($AN:$AN,$CD643+5),"")</f>
      </c>
      <c r="AU643">
        <f>IF($CE643&gt;=6,INDEX($AN:$AN,$CD643+6),"")</f>
      </c>
      <c r="AV643">
        <f>IF($CE643&gt;=7,INDEX($AN:$AN,$CD643+7),"")</f>
      </c>
      <c r="AW643">
        <f>IF($CE643&gt;=8,INDEX($AN:$AN,$CD643+8),"")</f>
      </c>
      <c r="AX643">
        <f>IF($CE643&gt;=9,INDEX($AN:$AN,$CD643+9),"")</f>
      </c>
      <c r="AY643">
        <f>IF($CE643&gt;=10,INDEX($AN:$AN,$CD643+10),"")</f>
      </c>
      <c r="AZ643">
        <f>IF($CE643&gt;=11,INDEX($AN:$AN,$CD643+11),"")</f>
      </c>
      <c r="BA643">
        <f>IF($CE643&gt;=12,INDEX($AN:$AN,$CD643+12),"")</f>
      </c>
      <c r="BB643">
        <f>IF($CE643&gt;=13,INDEX($AN:$AN,$CD643+13),"")</f>
      </c>
      <c r="BC643">
        <f>IF($CE643&gt;=14,INDEX($AN:$AN,$CD643+14),"")</f>
      </c>
      <c r="BD643">
        <f>IF($CE643&gt;=15,INDEX($AN:$AN,$CD643+15),"")</f>
      </c>
      <c r="BE643">
        <f>IF($CE643&gt;=16,INDEX($AN:$AN,$CD643+16),"")</f>
      </c>
      <c r="BF643">
        <f>IF($CE643&gt;=17,INDEX($AN:$AN,$CD643+17),"")</f>
      </c>
      <c r="BG643">
        <f>IF($CE643&gt;=18,INDEX($AN:$AN,$CD643+18),"")</f>
      </c>
      <c r="BH643">
        <f>IF($CE643&gt;=19,INDEX($AN:$AN,$CD643+19),"")</f>
      </c>
      <c r="BI643">
        <f>IF($CE643&gt;=20,INDEX($AN:$AN,$CD643+20),"")</f>
      </c>
      <c r="BJ643">
        <f>IF($CE643&gt;=21,INDEX($AN:$AN,$CD643+21),"")</f>
      </c>
      <c r="BK643">
        <f>IF($CE643&gt;=22,INDEX($AN:$AN,$CD643+22),"")</f>
      </c>
      <c r="BL643">
        <f>IF($CE643&gt;=23,INDEX($AN:$AN,$CD643+23),"")</f>
      </c>
      <c r="BM643">
        <f>IF($CE643&gt;=24,INDEX($AN:$AN,$CD643+24),"")</f>
      </c>
      <c r="BN643">
        <f>IF($CE643&gt;=25,INDEX($AN:$AN,$CD643+25),"")</f>
      </c>
      <c r="BO643">
        <f>IF($CE643&gt;=26,INDEX($AN:$AN,$CD643+26),"")</f>
      </c>
      <c r="BP643">
        <f>IF($CE643&gt;=27,INDEX($AN:$AN,$CD643+27),"")</f>
      </c>
      <c r="BQ643">
        <f>IF($CE643&gt;=28,INDEX($AN:$AN,$CD643+28),"")</f>
      </c>
      <c r="BR643">
        <f>IF($CE643&gt;=29,INDEX($AN:$AN,$CD643+29),"")</f>
      </c>
      <c r="BS643">
        <f>IF($CE643&gt;=30,INDEX($AN:$AN,$CD643+30),"")</f>
      </c>
      <c r="BT643">
        <f>IF($CE643&gt;=31,INDEX($AN:$AN,$CD643+31),"")</f>
      </c>
      <c r="BU643">
        <f>IF($CE643&gt;=32,INDEX($AN:$AN,$CD643+32),"")</f>
      </c>
      <c r="BV643">
        <f>IF($CE643&gt;=33,INDEX($AN:$AN,$CD643+33),"")</f>
      </c>
      <c r="BW643">
        <f>IF($CE643&gt;=34,INDEX($AN:$AN,$CD643+34),"")</f>
      </c>
      <c r="BX643">
        <f>IF($CE643&gt;=35,INDEX($AN:$AN,$CD643+35),"")</f>
      </c>
      <c r="BY643">
        <f>IF($CE643&gt;=36,INDEX($AN:$AN,$CD643+36),"")</f>
      </c>
      <c r="BZ643">
        <f>IF($CE643&gt;=37,INDEX($AN:$AN,$CD643+37),"")</f>
      </c>
      <c r="CA643">
        <f>IF($CE643&gt;=38,INDEX($AN:$AN,$CD643+38),"")</f>
      </c>
      <c r="CB643">
        <f>IF($CE643&gt;=39,INDEX($AN:$AN,$CD643+39),"")</f>
      </c>
      <c r="CC643">
        <f>IF($CE643&gt;=40,INDEX($AN:$AN,$CD643+40),"")</f>
      </c>
      <c r="CD643">
        <f>IFERROR(MATCH($AM643,$AN$2:$AN$133,0)+1,0)</f>
      </c>
      <c r="CE643">
        <f>IFERROR(INDEX($AO$2:$AO$133,MATCH($AM643,$AN$2:$AN$133,0)),0)</f>
      </c>
      <c r="CF643">
        <f>IFERROR(LEFT($K643,FIND(" - ",$K643)-1),$K643)</f>
      </c>
      <c r="CG643" t="s">
        <v>108</v>
      </c>
      <c r="CI643">
        <f>IF($DD643&gt;=1,INDEX($CG:$CG,$DC643+1),"")</f>
      </c>
      <c r="CJ643">
        <f>IF($DD643&gt;=2,INDEX($CG:$CG,$DC643+2),"")</f>
      </c>
      <c r="CK643">
        <f>IF($DD643&gt;=3,INDEX($CG:$CG,$DC643+3),"")</f>
      </c>
      <c r="CL643">
        <f>IF($DD643&gt;=4,INDEX($CG:$CG,$DC643+4),"")</f>
      </c>
      <c r="CM643">
        <f>IF($DD643&gt;=5,INDEX($CG:$CG,$DC643+5),"")</f>
      </c>
      <c r="CN643">
        <f>IF($DD643&gt;=6,INDEX($CG:$CG,$DC643+6),"")</f>
      </c>
      <c r="CO643">
        <f>IF($DD643&gt;=7,INDEX($CG:$CG,$DC643+7),"")</f>
      </c>
      <c r="CP643">
        <f>IF($DD643&gt;=8,INDEX($CG:$CG,$DC643+8),"")</f>
      </c>
      <c r="CQ643">
        <f>IF($DD643&gt;=9,INDEX($CG:$CG,$DC643+9),"")</f>
      </c>
      <c r="CR643">
        <f>IF($DD643&gt;=10,INDEX($CG:$CG,$DC643+10),"")</f>
      </c>
      <c r="CS643">
        <f>IF($DD643&gt;=11,INDEX($CG:$CG,$DC643+11),"")</f>
      </c>
      <c r="CT643">
        <f>IF($DD643&gt;=12,INDEX($CG:$CG,$DC643+12),"")</f>
      </c>
      <c r="CU643">
        <f>IF($DD643&gt;=13,INDEX($CG:$CG,$DC643+13),"")</f>
      </c>
      <c r="CV643">
        <f>IF($DD643&gt;=14,INDEX($CG:$CG,$DC643+14),"")</f>
      </c>
      <c r="CW643">
        <f>IF($DD643&gt;=15,INDEX($CG:$CG,$DC643+15),"")</f>
      </c>
      <c r="CX643">
        <f>IF($DD643&gt;=16,INDEX($CG:$CG,$DC643+16),"")</f>
      </c>
      <c r="CY643">
        <f>IF($DD643&gt;=17,INDEX($CG:$CG,$DC643+17),"")</f>
      </c>
      <c r="CZ643">
        <f>IF($DD643&gt;=18,INDEX($CG:$CG,$DC643+18),"")</f>
      </c>
      <c r="DA643">
        <f>IF($DD643&gt;=19,INDEX($CG:$CG,$DC643+19),"")</f>
      </c>
      <c r="DB643">
        <f>IF($DD643&gt;=20,INDEX($CG:$CG,$DC643+20),"")</f>
      </c>
      <c r="DC643">
        <f>IFERROR(MATCH($CF643,$CG$2:$CG$1558,0)+1,0)</f>
      </c>
      <c r="DD643">
        <f>IFERROR(INDEX($CH$2:$CH$1558,MATCH($CF643,$CG$2:$CG$1558,0)),0)</f>
      </c>
      <c r="DE643">
        <f>IFERROR(INDEX($AL:$AL,MATCH($G643,$AK:$AK,0))&amp;"","")</f>
      </c>
      <c r="DI643">
        <f>IF($GL643&gt;=1,INDEX($DF:$DF,$GK643+1),"")</f>
      </c>
      <c r="DJ643">
        <f>IF($GL643&gt;=2,INDEX($DF:$DF,$GK643+2),"")</f>
      </c>
      <c r="DK643">
        <f>IF($GL643&gt;=3,INDEX($DF:$DF,$GK643+3),"")</f>
      </c>
      <c r="DL643">
        <f>IF($GL643&gt;=4,INDEX($DF:$DF,$GK643+4),"")</f>
      </c>
      <c r="DM643">
        <f>IF($GL643&gt;=5,INDEX($DF:$DF,$GK643+5),"")</f>
      </c>
      <c r="DN643">
        <f>IF($GL643&gt;=6,INDEX($DF:$DF,$GK643+6),"")</f>
      </c>
      <c r="DO643">
        <f>IF($GL643&gt;=7,INDEX($DF:$DF,$GK643+7),"")</f>
      </c>
      <c r="DP643">
        <f>IF($GL643&gt;=8,INDEX($DF:$DF,$GK643+8),"")</f>
      </c>
      <c r="DQ643">
        <f>IF($GL643&gt;=9,INDEX($DF:$DF,$GK643+9),"")</f>
      </c>
      <c r="DR643">
        <f>IF($GL643&gt;=10,INDEX($DF:$DF,$GK643+10),"")</f>
      </c>
      <c r="DS643">
        <f>IF($GL643&gt;=11,INDEX($DF:$DF,$GK643+11),"")</f>
      </c>
      <c r="DT643">
        <f>IF($GL643&gt;=12,INDEX($DF:$DF,$GK643+12),"")</f>
      </c>
      <c r="DU643">
        <f>IF($GL643&gt;=13,INDEX($DF:$DF,$GK643+13),"")</f>
      </c>
      <c r="DV643">
        <f>IF($GL643&gt;=14,INDEX($DF:$DF,$GK643+14),"")</f>
      </c>
      <c r="DW643">
        <f>IF($GL643&gt;=15,INDEX($DF:$DF,$GK643+15),"")</f>
      </c>
      <c r="DX643">
        <f>IF($GL643&gt;=16,INDEX($DF:$DF,$GK643+16),"")</f>
      </c>
      <c r="DY643">
        <f>IF($GL643&gt;=17,INDEX($DF:$DF,$GK643+17),"")</f>
      </c>
      <c r="DZ643">
        <f>IF($GL643&gt;=18,INDEX($DF:$DF,$GK643+18),"")</f>
      </c>
      <c r="EA643">
        <f>IF($GL643&gt;=19,INDEX($DF:$DF,$GK643+19),"")</f>
      </c>
      <c r="EB643">
        <f>IF($GL643&gt;=20,INDEX($DF:$DF,$GK643+20),"")</f>
      </c>
      <c r="EC643">
        <f>IF($GL643&gt;=21,INDEX($DF:$DF,$GK643+21),"")</f>
      </c>
      <c r="ED643">
        <f>IF($GL643&gt;=22,INDEX($DF:$DF,$GK643+22),"")</f>
      </c>
      <c r="EE643">
        <f>IF($GL643&gt;=23,INDEX($DF:$DF,$GK643+23),"")</f>
      </c>
      <c r="EF643">
        <f>IF($GL643&gt;=24,INDEX($DF:$DF,$GK643+24),"")</f>
      </c>
      <c r="EG643">
        <f>IF($GL643&gt;=25,INDEX($DF:$DF,$GK643+25),"")</f>
      </c>
      <c r="EH643">
        <f>IF($GL643&gt;=26,INDEX($DF:$DF,$GK643+26),"")</f>
      </c>
      <c r="EI643">
        <f>IF($GL643&gt;=27,INDEX($DF:$DF,$GK643+27),"")</f>
      </c>
      <c r="EJ643">
        <f>IF($GL643&gt;=28,INDEX($DF:$DF,$GK643+28),"")</f>
      </c>
      <c r="EK643">
        <f>IF($GL643&gt;=29,INDEX($DF:$DF,$GK643+29),"")</f>
      </c>
      <c r="EL643">
        <f>IF($GL643&gt;=30,INDEX($DF:$DF,$GK643+30),"")</f>
      </c>
      <c r="EM643">
        <f>IF($GL643&gt;=31,INDEX($DF:$DF,$GK643+31),"")</f>
      </c>
      <c r="EN643">
        <f>IF($GL643&gt;=32,INDEX($DF:$DF,$GK643+32),"")</f>
      </c>
      <c r="EO643">
        <f>IF($GL643&gt;=33,INDEX($DF:$DF,$GK643+33),"")</f>
      </c>
      <c r="EP643">
        <f>IF($GL643&gt;=34,INDEX($DF:$DF,$GK643+34),"")</f>
      </c>
      <c r="EQ643">
        <f>IF($GL643&gt;=35,INDEX($DF:$DF,$GK643+35),"")</f>
      </c>
      <c r="ER643">
        <f>IF($GL643&gt;=36,INDEX($DF:$DF,$GK643+36),"")</f>
      </c>
      <c r="ES643">
        <f>IF($GL643&gt;=37,INDEX($DF:$DF,$GK643+37),"")</f>
      </c>
      <c r="ET643">
        <f>IF($GL643&gt;=38,INDEX($DF:$DF,$GK643+38),"")</f>
      </c>
      <c r="EU643">
        <f>IF($GL643&gt;=39,INDEX($DF:$DF,$GK643+39),"")</f>
      </c>
      <c r="EV643">
        <f>IF($GL643&gt;=40,INDEX($DF:$DF,$GK643+40),"")</f>
      </c>
      <c r="EW643">
        <f>IF($GL643&gt;=1,INDEX($DG:$DG,$GK643+1),"")</f>
      </c>
      <c r="EX643">
        <f>IF($GL643&gt;=2,INDEX($DG:$DG,$GK643+2),"")</f>
      </c>
      <c r="EY643">
        <f>IF($GL643&gt;=3,INDEX($DG:$DG,$GK643+3),"")</f>
      </c>
      <c r="EZ643">
        <f>IF($GL643&gt;=4,INDEX($DG:$DG,$GK643+4),"")</f>
      </c>
      <c r="FA643">
        <f>IF($GL643&gt;=5,INDEX($DG:$DG,$GK643+5),"")</f>
      </c>
      <c r="FB643">
        <f>IF($GL643&gt;=6,INDEX($DG:$DG,$GK643+6),"")</f>
      </c>
      <c r="FC643">
        <f>IF($GL643&gt;=7,INDEX($DG:$DG,$GK643+7),"")</f>
      </c>
      <c r="FD643">
        <f>IF($GL643&gt;=8,INDEX($DG:$DG,$GK643+8),"")</f>
      </c>
      <c r="FE643">
        <f>IF($GL643&gt;=9,INDEX($DG:$DG,$GK643+9),"")</f>
      </c>
      <c r="FF643">
        <f>IF($GL643&gt;=10,INDEX($DG:$DG,$GK643+10),"")</f>
      </c>
      <c r="FG643">
        <f>IF($GL643&gt;=11,INDEX($DG:$DG,$GK643+11),"")</f>
      </c>
      <c r="FH643">
        <f>IF($GL643&gt;=12,INDEX($DG:$DG,$GK643+12),"")</f>
      </c>
      <c r="FI643">
        <f>IF($GL643&gt;=13,INDEX($DG:$DG,$GK643+13),"")</f>
      </c>
      <c r="FJ643">
        <f>IF($GL643&gt;=14,INDEX($DG:$DG,$GK643+14),"")</f>
      </c>
      <c r="FK643">
        <f>IF($GL643&gt;=15,INDEX($DG:$DG,$GK643+15),"")</f>
      </c>
      <c r="FL643">
        <f>IF($GL643&gt;=16,INDEX($DG:$DG,$GK643+16),"")</f>
      </c>
      <c r="FM643">
        <f>IF($GL643&gt;=17,INDEX($DG:$DG,$GK643+17),"")</f>
      </c>
      <c r="FN643">
        <f>IF($GL643&gt;=18,INDEX($DG:$DG,$GK643+18),"")</f>
      </c>
      <c r="FO643">
        <f>IF($GL643&gt;=19,INDEX($DG:$DG,$GK643+19),"")</f>
      </c>
      <c r="FP643">
        <f>IF($GL643&gt;=20,INDEX($DG:$DG,$GK643+20),"")</f>
      </c>
      <c r="FQ643">
        <f>IF($GL643&gt;=21,INDEX($DG:$DG,$GK643+21),"")</f>
      </c>
      <c r="FR643">
        <f>IF($GL643&gt;=22,INDEX($DG:$DG,$GK643+22),"")</f>
      </c>
      <c r="FS643">
        <f>IF($GL643&gt;=23,INDEX($DG:$DG,$GK643+23),"")</f>
      </c>
      <c r="FT643">
        <f>IF($GL643&gt;=24,INDEX($DG:$DG,$GK643+24),"")</f>
      </c>
      <c r="FU643">
        <f>IF($GL643&gt;=25,INDEX($DG:$DG,$GK643+25),"")</f>
      </c>
      <c r="FV643">
        <f>IF($GL643&gt;=26,INDEX($DG:$DG,$GK643+26),"")</f>
      </c>
      <c r="FW643">
        <f>IF($GL643&gt;=27,INDEX($DG:$DG,$GK643+27),"")</f>
      </c>
      <c r="FX643">
        <f>IF($GL643&gt;=28,INDEX($DG:$DG,$GK643+28),"")</f>
      </c>
      <c r="FY643">
        <f>IF($GL643&gt;=29,INDEX($DG:$DG,$GK643+29),"")</f>
      </c>
      <c r="FZ643">
        <f>IF($GL643&gt;=30,INDEX($DG:$DG,$GK643+30),"")</f>
      </c>
      <c r="GA643">
        <f>IF($GL643&gt;=31,INDEX($DG:$DG,$GK643+31),"")</f>
      </c>
      <c r="GB643">
        <f>IF($GL643&gt;=32,INDEX($DG:$DG,$GK643+32),"")</f>
      </c>
      <c r="GC643">
        <f>IF($GL643&gt;=33,INDEX($DG:$DG,$GK643+33),"")</f>
      </c>
      <c r="GD643">
        <f>IF($GL643&gt;=34,INDEX($DG:$DG,$GK643+34),"")</f>
      </c>
      <c r="GE643">
        <f>IF($GL643&gt;=35,INDEX($DG:$DG,$GK643+35),"")</f>
      </c>
      <c r="GF643">
        <f>IF($GL643&gt;=36,INDEX($DG:$DG,$GK643+36),"")</f>
      </c>
      <c r="GG643">
        <f>IF($GL643&gt;=37,INDEX($DG:$DG,$GK643+37),"")</f>
      </c>
      <c r="GH643">
        <f>IF($GL643&gt;=38,INDEX($DG:$DG,$GK643+38),"")</f>
      </c>
      <c r="GI643">
        <f>IF($GL643&gt;=39,INDEX($DG:$DG,$GK643+39),"")</f>
      </c>
      <c r="GJ643">
        <f>IF($GL643&gt;=40,INDEX($DG:$DG,$GK643+40),"")</f>
      </c>
      <c r="GK643">
        <f>IFERROR(MATCH($DE643,$DF$2:$DF$166,0)+1,0)</f>
      </c>
      <c r="GL643">
        <f>IFERROR(INDEX($DH$2:$DH$166,MATCH($DE643,$DF$2:$DF$166,0)),0)</f>
      </c>
      <c r="GM643">
        <f>IFERROR(MATCH($H643,$DI$643:$EV$643,0),0)</f>
      </c>
      <c r="GN643">
        <f>IF($GM643&gt;0,INDEX($EW$643:$GJ$643,$GM643),"")</f>
      </c>
      <c r="GO643" t="s">
        <v>1733</v>
      </c>
      <c r="GQ643">
        <f>IF($IZ643&gt;=1,INDEX($GO:$GO,$IY643+1),"")</f>
      </c>
      <c r="GR643">
        <f>IF($IZ643&gt;=2,INDEX($GO:$GO,$IY643+2),"")</f>
      </c>
      <c r="GS643">
        <f>IF($IZ643&gt;=3,INDEX($GO:$GO,$IY643+3),"")</f>
      </c>
      <c r="GT643">
        <f>IF($IZ643&gt;=4,INDEX($GO:$GO,$IY643+4),"")</f>
      </c>
      <c r="GU643">
        <f>IF($IZ643&gt;=5,INDEX($GO:$GO,$IY643+5),"")</f>
      </c>
      <c r="GV643">
        <f>IF($IZ643&gt;=6,INDEX($GO:$GO,$IY643+6),"")</f>
      </c>
      <c r="GW643">
        <f>IF($IZ643&gt;=7,INDEX($GO:$GO,$IY643+7),"")</f>
      </c>
      <c r="GX643">
        <f>IF($IZ643&gt;=8,INDEX($GO:$GO,$IY643+8),"")</f>
      </c>
      <c r="GY643">
        <f>IF($IZ643&gt;=9,INDEX($GO:$GO,$IY643+9),"")</f>
      </c>
      <c r="GZ643">
        <f>IF($IZ643&gt;=10,INDEX($GO:$GO,$IY643+10),"")</f>
      </c>
      <c r="HA643">
        <f>IF($IZ643&gt;=11,INDEX($GO:$GO,$IY643+11),"")</f>
      </c>
      <c r="HB643">
        <f>IF($IZ643&gt;=12,INDEX($GO:$GO,$IY643+12),"")</f>
      </c>
      <c r="HC643">
        <f>IF($IZ643&gt;=13,INDEX($GO:$GO,$IY643+13),"")</f>
      </c>
      <c r="HD643">
        <f>IF($IZ643&gt;=14,INDEX($GO:$GO,$IY643+14),"")</f>
      </c>
      <c r="HE643">
        <f>IF($IZ643&gt;=15,INDEX($GO:$GO,$IY643+15),"")</f>
      </c>
      <c r="HF643">
        <f>IF($IZ643&gt;=16,INDEX($GO:$GO,$IY643+16),"")</f>
      </c>
      <c r="HG643">
        <f>IF($IZ643&gt;=17,INDEX($GO:$GO,$IY643+17),"")</f>
      </c>
      <c r="HH643">
        <f>IF($IZ643&gt;=18,INDEX($GO:$GO,$IY643+18),"")</f>
      </c>
      <c r="HI643">
        <f>IF($IZ643&gt;=19,INDEX($GO:$GO,$IY643+19),"")</f>
      </c>
      <c r="HJ643">
        <f>IF($IZ643&gt;=20,INDEX($GO:$GO,$IY643+20),"")</f>
      </c>
      <c r="HK643">
        <f>IF($IZ643&gt;=21,INDEX($GO:$GO,$IY643+21),"")</f>
      </c>
      <c r="HL643">
        <f>IF($IZ643&gt;=22,INDEX($GO:$GO,$IY643+22),"")</f>
      </c>
      <c r="HM643">
        <f>IF($IZ643&gt;=23,INDEX($GO:$GO,$IY643+23),"")</f>
      </c>
      <c r="HN643">
        <f>IF($IZ643&gt;=24,INDEX($GO:$GO,$IY643+24),"")</f>
      </c>
      <c r="HO643">
        <f>IF($IZ643&gt;=25,INDEX($GO:$GO,$IY643+25),"")</f>
      </c>
      <c r="HP643">
        <f>IF($IZ643&gt;=26,INDEX($GO:$GO,$IY643+26),"")</f>
      </c>
      <c r="HQ643">
        <f>IF($IZ643&gt;=27,INDEX($GO:$GO,$IY643+27),"")</f>
      </c>
      <c r="HR643">
        <f>IF($IZ643&gt;=28,INDEX($GO:$GO,$IY643+28),"")</f>
      </c>
      <c r="HS643">
        <f>IF($IZ643&gt;=29,INDEX($GO:$GO,$IY643+29),"")</f>
      </c>
      <c r="HT643">
        <f>IF($IZ643&gt;=30,INDEX($GO:$GO,$IY643+30),"")</f>
      </c>
      <c r="HU643">
        <f>IF($IZ643&gt;=31,INDEX($GO:$GO,$IY643+31),"")</f>
      </c>
      <c r="HV643">
        <f>IF($IZ643&gt;=32,INDEX($GO:$GO,$IY643+32),"")</f>
      </c>
      <c r="HW643">
        <f>IF($IZ643&gt;=33,INDEX($GO:$GO,$IY643+33),"")</f>
      </c>
      <c r="HX643">
        <f>IF($IZ643&gt;=34,INDEX($GO:$GO,$IY643+34),"")</f>
      </c>
      <c r="HY643">
        <f>IF($IZ643&gt;=35,INDEX($GO:$GO,$IY643+35),"")</f>
      </c>
      <c r="HZ643">
        <f>IF($IZ643&gt;=36,INDEX($GO:$GO,$IY643+36),"")</f>
      </c>
      <c r="IA643">
        <f>IF($IZ643&gt;=37,INDEX($GO:$GO,$IY643+37),"")</f>
      </c>
      <c r="IB643">
        <f>IF($IZ643&gt;=38,INDEX($GO:$GO,$IY643+38),"")</f>
      </c>
      <c r="IC643">
        <f>IF($IZ643&gt;=39,INDEX($GO:$GO,$IY643+39),"")</f>
      </c>
      <c r="ID643">
        <f>IF($IZ643&gt;=40,INDEX($GO:$GO,$IY643+40),"")</f>
      </c>
      <c r="IE643">
        <f>IF($IZ643&gt;=41,INDEX($GO:$GO,$IY643+41),"")</f>
      </c>
      <c r="IF643">
        <f>IF($IZ643&gt;=42,INDEX($GO:$GO,$IY643+42),"")</f>
      </c>
      <c r="IG643">
        <f>IF($IZ643&gt;=43,INDEX($GO:$GO,$IY643+43),"")</f>
      </c>
      <c r="IH643">
        <f>IF($IZ643&gt;=44,INDEX($GO:$GO,$IY643+44),"")</f>
      </c>
      <c r="II643">
        <f>IF($IZ643&gt;=45,INDEX($GO:$GO,$IY643+45),"")</f>
      </c>
      <c r="IJ643">
        <f>IF($IZ643&gt;=46,INDEX($GO:$GO,$IY643+46),"")</f>
      </c>
      <c r="IK643">
        <f>IF($IZ643&gt;=47,INDEX($GO:$GO,$IY643+47),"")</f>
      </c>
      <c r="IL643">
        <f>IF($IZ643&gt;=48,INDEX($GO:$GO,$IY643+48),"")</f>
      </c>
      <c r="IM643">
        <f>IF($IZ643&gt;=49,INDEX($GO:$GO,$IY643+49),"")</f>
      </c>
      <c r="IN643">
        <f>IF($IZ643&gt;=50,INDEX($GO:$GO,$IY643+50),"")</f>
      </c>
      <c r="IO643">
        <f>IF($IZ643&gt;=51,INDEX($GO:$GO,$IY643+51),"")</f>
      </c>
      <c r="IP643">
        <f>IF($IZ643&gt;=52,INDEX($GO:$GO,$IY643+52),"")</f>
      </c>
      <c r="IQ643">
        <f>IF($IZ643&gt;=53,INDEX($GO:$GO,$IY643+53),"")</f>
      </c>
      <c r="IR643">
        <f>IF($IZ643&gt;=54,INDEX($GO:$GO,$IY643+54),"")</f>
      </c>
      <c r="IS643">
        <f>IF($IZ643&gt;=55,INDEX($GO:$GO,$IY643+55),"")</f>
      </c>
      <c r="IT643">
        <f>IF($IZ643&gt;=56,INDEX($GO:$GO,$IY643+56),"")</f>
      </c>
      <c r="IU643">
        <f>IF($IZ643&gt;=57,INDEX($GO:$GO,$IY643+57),"")</f>
      </c>
      <c r="IV643">
        <f>IF($IZ643&gt;=58,INDEX($GO:$GO,$IY643+58),"")</f>
      </c>
      <c r="IW643">
        <f>IF($IZ643&gt;=59,INDEX($GO:$GO,$IY643+59),"")</f>
      </c>
      <c r="IX643">
        <f>IF($IZ643&gt;=60,INDEX($GO:$GO,$IY643+60),"")</f>
      </c>
      <c r="IY643">
        <f>IFERROR(MATCH($GN643,$GO$2:$GO$827,0)+1,0)</f>
      </c>
      <c r="IZ643">
        <f>IFERROR(INDEX($GP$2:$GP$827,MATCH($GN643,$GO$2:$GO$827,0)),0)</f>
      </c>
      <c r="JA643" t="s">
        <v>23</v>
      </c>
      <c r="JB643" t="s">
        <v>23</v>
      </c>
    </row>
    <row r="644" spans="1:262" x14ac:dyDescent="0.25">
      <c r="F644" s="1"/>
      <c r="G644" s="1"/>
      <c r="H644" s="1"/>
      <c r="I644" s="1"/>
      <c r="J644" s="1">
        <f>IFERROR(IF(FIND(" - ",$F644)&gt;0,MID($F644,FIND(" - ",$F644)+3,LEN($F644)),""),"")</f>
      </c>
      <c r="L644" s="1"/>
      <c r="N644" t="s">
        <v>23</v>
      </c>
      <c r="P644">
        <f>IF(OR($N644="",$O644=""),"",IFERROR($N644/$O644,0))</f>
      </c>
      <c r="Q644">
        <f>IF($N644="","",
IF($G644="","",
IF(ISNUMBER(SEARCH("exempt",LOWER($G644))),0,
$N644*(VALUE(SUBSTITUTE($G644,"%",""))/100))))</f>
      </c>
      <c r="W644">
        <f>IF($N644="","",
SUM($N644,$Q644,$U644,$R644,$T644)-
IF($V644="",0,VALUE($V644)))</f>
      </c>
      <c r="AE644" t="s">
        <v>1781</v>
      </c>
      <c r="AJ644" t="s">
        <v>1782</v>
      </c>
      <c r="AM644">
        <f>IFERROR(LEFT($F644,FIND(" - ",$F644)-1),$F644)</f>
      </c>
      <c r="AP644">
        <f>IF($CE644&gt;=1,INDEX($AN:$AN,$CD644+1),"")</f>
      </c>
      <c r="AQ644">
        <f>IF($CE644&gt;=2,INDEX($AN:$AN,$CD644+2),"")</f>
      </c>
      <c r="AR644">
        <f>IF($CE644&gt;=3,INDEX($AN:$AN,$CD644+3),"")</f>
      </c>
      <c r="AS644">
        <f>IF($CE644&gt;=4,INDEX($AN:$AN,$CD644+4),"")</f>
      </c>
      <c r="AT644">
        <f>IF($CE644&gt;=5,INDEX($AN:$AN,$CD644+5),"")</f>
      </c>
      <c r="AU644">
        <f>IF($CE644&gt;=6,INDEX($AN:$AN,$CD644+6),"")</f>
      </c>
      <c r="AV644">
        <f>IF($CE644&gt;=7,INDEX($AN:$AN,$CD644+7),"")</f>
      </c>
      <c r="AW644">
        <f>IF($CE644&gt;=8,INDEX($AN:$AN,$CD644+8),"")</f>
      </c>
      <c r="AX644">
        <f>IF($CE644&gt;=9,INDEX($AN:$AN,$CD644+9),"")</f>
      </c>
      <c r="AY644">
        <f>IF($CE644&gt;=10,INDEX($AN:$AN,$CD644+10),"")</f>
      </c>
      <c r="AZ644">
        <f>IF($CE644&gt;=11,INDEX($AN:$AN,$CD644+11),"")</f>
      </c>
      <c r="BA644">
        <f>IF($CE644&gt;=12,INDEX($AN:$AN,$CD644+12),"")</f>
      </c>
      <c r="BB644">
        <f>IF($CE644&gt;=13,INDEX($AN:$AN,$CD644+13),"")</f>
      </c>
      <c r="BC644">
        <f>IF($CE644&gt;=14,INDEX($AN:$AN,$CD644+14),"")</f>
      </c>
      <c r="BD644">
        <f>IF($CE644&gt;=15,INDEX($AN:$AN,$CD644+15),"")</f>
      </c>
      <c r="BE644">
        <f>IF($CE644&gt;=16,INDEX($AN:$AN,$CD644+16),"")</f>
      </c>
      <c r="BF644">
        <f>IF($CE644&gt;=17,INDEX($AN:$AN,$CD644+17),"")</f>
      </c>
      <c r="BG644">
        <f>IF($CE644&gt;=18,INDEX($AN:$AN,$CD644+18),"")</f>
      </c>
      <c r="BH644">
        <f>IF($CE644&gt;=19,INDEX($AN:$AN,$CD644+19),"")</f>
      </c>
      <c r="BI644">
        <f>IF($CE644&gt;=20,INDEX($AN:$AN,$CD644+20),"")</f>
      </c>
      <c r="BJ644">
        <f>IF($CE644&gt;=21,INDEX($AN:$AN,$CD644+21),"")</f>
      </c>
      <c r="BK644">
        <f>IF($CE644&gt;=22,INDEX($AN:$AN,$CD644+22),"")</f>
      </c>
      <c r="BL644">
        <f>IF($CE644&gt;=23,INDEX($AN:$AN,$CD644+23),"")</f>
      </c>
      <c r="BM644">
        <f>IF($CE644&gt;=24,INDEX($AN:$AN,$CD644+24),"")</f>
      </c>
      <c r="BN644">
        <f>IF($CE644&gt;=25,INDEX($AN:$AN,$CD644+25),"")</f>
      </c>
      <c r="BO644">
        <f>IF($CE644&gt;=26,INDEX($AN:$AN,$CD644+26),"")</f>
      </c>
      <c r="BP644">
        <f>IF($CE644&gt;=27,INDEX($AN:$AN,$CD644+27),"")</f>
      </c>
      <c r="BQ644">
        <f>IF($CE644&gt;=28,INDEX($AN:$AN,$CD644+28),"")</f>
      </c>
      <c r="BR644">
        <f>IF($CE644&gt;=29,INDEX($AN:$AN,$CD644+29),"")</f>
      </c>
      <c r="BS644">
        <f>IF($CE644&gt;=30,INDEX($AN:$AN,$CD644+30),"")</f>
      </c>
      <c r="BT644">
        <f>IF($CE644&gt;=31,INDEX($AN:$AN,$CD644+31),"")</f>
      </c>
      <c r="BU644">
        <f>IF($CE644&gt;=32,INDEX($AN:$AN,$CD644+32),"")</f>
      </c>
      <c r="BV644">
        <f>IF($CE644&gt;=33,INDEX($AN:$AN,$CD644+33),"")</f>
      </c>
      <c r="BW644">
        <f>IF($CE644&gt;=34,INDEX($AN:$AN,$CD644+34),"")</f>
      </c>
      <c r="BX644">
        <f>IF($CE644&gt;=35,INDEX($AN:$AN,$CD644+35),"")</f>
      </c>
      <c r="BY644">
        <f>IF($CE644&gt;=36,INDEX($AN:$AN,$CD644+36),"")</f>
      </c>
      <c r="BZ644">
        <f>IF($CE644&gt;=37,INDEX($AN:$AN,$CD644+37),"")</f>
      </c>
      <c r="CA644">
        <f>IF($CE644&gt;=38,INDEX($AN:$AN,$CD644+38),"")</f>
      </c>
      <c r="CB644">
        <f>IF($CE644&gt;=39,INDEX($AN:$AN,$CD644+39),"")</f>
      </c>
      <c r="CC644">
        <f>IF($CE644&gt;=40,INDEX($AN:$AN,$CD644+40),"")</f>
      </c>
      <c r="CD644">
        <f>IFERROR(MATCH($AM644,$AN$2:$AN$133,0)+1,0)</f>
      </c>
      <c r="CE644">
        <f>IFERROR(INDEX($AO$2:$AO$133,MATCH($AM644,$AN$2:$AN$133,0)),0)</f>
      </c>
      <c r="CF644">
        <f>IFERROR(LEFT($K644,FIND(" - ",$K644)-1),$K644)</f>
      </c>
      <c r="CG644" t="s">
        <v>1783</v>
      </c>
      <c r="CH644">
        <v>1</v>
      </c>
      <c r="CI644">
        <f>IF($DD644&gt;=1,INDEX($CG:$CG,$DC644+1),"")</f>
      </c>
      <c r="CJ644">
        <f>IF($DD644&gt;=2,INDEX($CG:$CG,$DC644+2),"")</f>
      </c>
      <c r="CK644">
        <f>IF($DD644&gt;=3,INDEX($CG:$CG,$DC644+3),"")</f>
      </c>
      <c r="CL644">
        <f>IF($DD644&gt;=4,INDEX($CG:$CG,$DC644+4),"")</f>
      </c>
      <c r="CM644">
        <f>IF($DD644&gt;=5,INDEX($CG:$CG,$DC644+5),"")</f>
      </c>
      <c r="CN644">
        <f>IF($DD644&gt;=6,INDEX($CG:$CG,$DC644+6),"")</f>
      </c>
      <c r="CO644">
        <f>IF($DD644&gt;=7,INDEX($CG:$CG,$DC644+7),"")</f>
      </c>
      <c r="CP644">
        <f>IF($DD644&gt;=8,INDEX($CG:$CG,$DC644+8),"")</f>
      </c>
      <c r="CQ644">
        <f>IF($DD644&gt;=9,INDEX($CG:$CG,$DC644+9),"")</f>
      </c>
      <c r="CR644">
        <f>IF($DD644&gt;=10,INDEX($CG:$CG,$DC644+10),"")</f>
      </c>
      <c r="CS644">
        <f>IF($DD644&gt;=11,INDEX($CG:$CG,$DC644+11),"")</f>
      </c>
      <c r="CT644">
        <f>IF($DD644&gt;=12,INDEX($CG:$CG,$DC644+12),"")</f>
      </c>
      <c r="CU644">
        <f>IF($DD644&gt;=13,INDEX($CG:$CG,$DC644+13),"")</f>
      </c>
      <c r="CV644">
        <f>IF($DD644&gt;=14,INDEX($CG:$CG,$DC644+14),"")</f>
      </c>
      <c r="CW644">
        <f>IF($DD644&gt;=15,INDEX($CG:$CG,$DC644+15),"")</f>
      </c>
      <c r="CX644">
        <f>IF($DD644&gt;=16,INDEX($CG:$CG,$DC644+16),"")</f>
      </c>
      <c r="CY644">
        <f>IF($DD644&gt;=17,INDEX($CG:$CG,$DC644+17),"")</f>
      </c>
      <c r="CZ644">
        <f>IF($DD644&gt;=18,INDEX($CG:$CG,$DC644+18),"")</f>
      </c>
      <c r="DA644">
        <f>IF($DD644&gt;=19,INDEX($CG:$CG,$DC644+19),"")</f>
      </c>
      <c r="DB644">
        <f>IF($DD644&gt;=20,INDEX($CG:$CG,$DC644+20),"")</f>
      </c>
      <c r="DC644">
        <f>IFERROR(MATCH($CF644,$CG$2:$CG$1558,0)+1,0)</f>
      </c>
      <c r="DD644">
        <f>IFERROR(INDEX($CH$2:$CH$1558,MATCH($CF644,$CG$2:$CG$1558,0)),0)</f>
      </c>
      <c r="DE644">
        <f>IFERROR(INDEX($AL:$AL,MATCH($G644,$AK:$AK,0))&amp;"","")</f>
      </c>
      <c r="DI644">
        <f>IF($GL644&gt;=1,INDEX($DF:$DF,$GK644+1),"")</f>
      </c>
      <c r="DJ644">
        <f>IF($GL644&gt;=2,INDEX($DF:$DF,$GK644+2),"")</f>
      </c>
      <c r="DK644">
        <f>IF($GL644&gt;=3,INDEX($DF:$DF,$GK644+3),"")</f>
      </c>
      <c r="DL644">
        <f>IF($GL644&gt;=4,INDEX($DF:$DF,$GK644+4),"")</f>
      </c>
      <c r="DM644">
        <f>IF($GL644&gt;=5,INDEX($DF:$DF,$GK644+5),"")</f>
      </c>
      <c r="DN644">
        <f>IF($GL644&gt;=6,INDEX($DF:$DF,$GK644+6),"")</f>
      </c>
      <c r="DO644">
        <f>IF($GL644&gt;=7,INDEX($DF:$DF,$GK644+7),"")</f>
      </c>
      <c r="DP644">
        <f>IF($GL644&gt;=8,INDEX($DF:$DF,$GK644+8),"")</f>
      </c>
      <c r="DQ644">
        <f>IF($GL644&gt;=9,INDEX($DF:$DF,$GK644+9),"")</f>
      </c>
      <c r="DR644">
        <f>IF($GL644&gt;=10,INDEX($DF:$DF,$GK644+10),"")</f>
      </c>
      <c r="DS644">
        <f>IF($GL644&gt;=11,INDEX($DF:$DF,$GK644+11),"")</f>
      </c>
      <c r="DT644">
        <f>IF($GL644&gt;=12,INDEX($DF:$DF,$GK644+12),"")</f>
      </c>
      <c r="DU644">
        <f>IF($GL644&gt;=13,INDEX($DF:$DF,$GK644+13),"")</f>
      </c>
      <c r="DV644">
        <f>IF($GL644&gt;=14,INDEX($DF:$DF,$GK644+14),"")</f>
      </c>
      <c r="DW644">
        <f>IF($GL644&gt;=15,INDEX($DF:$DF,$GK644+15),"")</f>
      </c>
      <c r="DX644">
        <f>IF($GL644&gt;=16,INDEX($DF:$DF,$GK644+16),"")</f>
      </c>
      <c r="DY644">
        <f>IF($GL644&gt;=17,INDEX($DF:$DF,$GK644+17),"")</f>
      </c>
      <c r="DZ644">
        <f>IF($GL644&gt;=18,INDEX($DF:$DF,$GK644+18),"")</f>
      </c>
      <c r="EA644">
        <f>IF($GL644&gt;=19,INDEX($DF:$DF,$GK644+19),"")</f>
      </c>
      <c r="EB644">
        <f>IF($GL644&gt;=20,INDEX($DF:$DF,$GK644+20),"")</f>
      </c>
      <c r="EC644">
        <f>IF($GL644&gt;=21,INDEX($DF:$DF,$GK644+21),"")</f>
      </c>
      <c r="ED644">
        <f>IF($GL644&gt;=22,INDEX($DF:$DF,$GK644+22),"")</f>
      </c>
      <c r="EE644">
        <f>IF($GL644&gt;=23,INDEX($DF:$DF,$GK644+23),"")</f>
      </c>
      <c r="EF644">
        <f>IF($GL644&gt;=24,INDEX($DF:$DF,$GK644+24),"")</f>
      </c>
      <c r="EG644">
        <f>IF($GL644&gt;=25,INDEX($DF:$DF,$GK644+25),"")</f>
      </c>
      <c r="EH644">
        <f>IF($GL644&gt;=26,INDEX($DF:$DF,$GK644+26),"")</f>
      </c>
      <c r="EI644">
        <f>IF($GL644&gt;=27,INDEX($DF:$DF,$GK644+27),"")</f>
      </c>
      <c r="EJ644">
        <f>IF($GL644&gt;=28,INDEX($DF:$DF,$GK644+28),"")</f>
      </c>
      <c r="EK644">
        <f>IF($GL644&gt;=29,INDEX($DF:$DF,$GK644+29),"")</f>
      </c>
      <c r="EL644">
        <f>IF($GL644&gt;=30,INDEX($DF:$DF,$GK644+30),"")</f>
      </c>
      <c r="EM644">
        <f>IF($GL644&gt;=31,INDEX($DF:$DF,$GK644+31),"")</f>
      </c>
      <c r="EN644">
        <f>IF($GL644&gt;=32,INDEX($DF:$DF,$GK644+32),"")</f>
      </c>
      <c r="EO644">
        <f>IF($GL644&gt;=33,INDEX($DF:$DF,$GK644+33),"")</f>
      </c>
      <c r="EP644">
        <f>IF($GL644&gt;=34,INDEX($DF:$DF,$GK644+34),"")</f>
      </c>
      <c r="EQ644">
        <f>IF($GL644&gt;=35,INDEX($DF:$DF,$GK644+35),"")</f>
      </c>
      <c r="ER644">
        <f>IF($GL644&gt;=36,INDEX($DF:$DF,$GK644+36),"")</f>
      </c>
      <c r="ES644">
        <f>IF($GL644&gt;=37,INDEX($DF:$DF,$GK644+37),"")</f>
      </c>
      <c r="ET644">
        <f>IF($GL644&gt;=38,INDEX($DF:$DF,$GK644+38),"")</f>
      </c>
      <c r="EU644">
        <f>IF($GL644&gt;=39,INDEX($DF:$DF,$GK644+39),"")</f>
      </c>
      <c r="EV644">
        <f>IF($GL644&gt;=40,INDEX($DF:$DF,$GK644+40),"")</f>
      </c>
      <c r="EW644">
        <f>IF($GL644&gt;=1,INDEX($DG:$DG,$GK644+1),"")</f>
      </c>
      <c r="EX644">
        <f>IF($GL644&gt;=2,INDEX($DG:$DG,$GK644+2),"")</f>
      </c>
      <c r="EY644">
        <f>IF($GL644&gt;=3,INDEX($DG:$DG,$GK644+3),"")</f>
      </c>
      <c r="EZ644">
        <f>IF($GL644&gt;=4,INDEX($DG:$DG,$GK644+4),"")</f>
      </c>
      <c r="FA644">
        <f>IF($GL644&gt;=5,INDEX($DG:$DG,$GK644+5),"")</f>
      </c>
      <c r="FB644">
        <f>IF($GL644&gt;=6,INDEX($DG:$DG,$GK644+6),"")</f>
      </c>
      <c r="FC644">
        <f>IF($GL644&gt;=7,INDEX($DG:$DG,$GK644+7),"")</f>
      </c>
      <c r="FD644">
        <f>IF($GL644&gt;=8,INDEX($DG:$DG,$GK644+8),"")</f>
      </c>
      <c r="FE644">
        <f>IF($GL644&gt;=9,INDEX($DG:$DG,$GK644+9),"")</f>
      </c>
      <c r="FF644">
        <f>IF($GL644&gt;=10,INDEX($DG:$DG,$GK644+10),"")</f>
      </c>
      <c r="FG644">
        <f>IF($GL644&gt;=11,INDEX($DG:$DG,$GK644+11),"")</f>
      </c>
      <c r="FH644">
        <f>IF($GL644&gt;=12,INDEX($DG:$DG,$GK644+12),"")</f>
      </c>
      <c r="FI644">
        <f>IF($GL644&gt;=13,INDEX($DG:$DG,$GK644+13),"")</f>
      </c>
      <c r="FJ644">
        <f>IF($GL644&gt;=14,INDEX($DG:$DG,$GK644+14),"")</f>
      </c>
      <c r="FK644">
        <f>IF($GL644&gt;=15,INDEX($DG:$DG,$GK644+15),"")</f>
      </c>
      <c r="FL644">
        <f>IF($GL644&gt;=16,INDEX($DG:$DG,$GK644+16),"")</f>
      </c>
      <c r="FM644">
        <f>IF($GL644&gt;=17,INDEX($DG:$DG,$GK644+17),"")</f>
      </c>
      <c r="FN644">
        <f>IF($GL644&gt;=18,INDEX($DG:$DG,$GK644+18),"")</f>
      </c>
      <c r="FO644">
        <f>IF($GL644&gt;=19,INDEX($DG:$DG,$GK644+19),"")</f>
      </c>
      <c r="FP644">
        <f>IF($GL644&gt;=20,INDEX($DG:$DG,$GK644+20),"")</f>
      </c>
      <c r="FQ644">
        <f>IF($GL644&gt;=21,INDEX($DG:$DG,$GK644+21),"")</f>
      </c>
      <c r="FR644">
        <f>IF($GL644&gt;=22,INDEX($DG:$DG,$GK644+22),"")</f>
      </c>
      <c r="FS644">
        <f>IF($GL644&gt;=23,INDEX($DG:$DG,$GK644+23),"")</f>
      </c>
      <c r="FT644">
        <f>IF($GL644&gt;=24,INDEX($DG:$DG,$GK644+24),"")</f>
      </c>
      <c r="FU644">
        <f>IF($GL644&gt;=25,INDEX($DG:$DG,$GK644+25),"")</f>
      </c>
      <c r="FV644">
        <f>IF($GL644&gt;=26,INDEX($DG:$DG,$GK644+26),"")</f>
      </c>
      <c r="FW644">
        <f>IF($GL644&gt;=27,INDEX($DG:$DG,$GK644+27),"")</f>
      </c>
      <c r="FX644">
        <f>IF($GL644&gt;=28,INDEX($DG:$DG,$GK644+28),"")</f>
      </c>
      <c r="FY644">
        <f>IF($GL644&gt;=29,INDEX($DG:$DG,$GK644+29),"")</f>
      </c>
      <c r="FZ644">
        <f>IF($GL644&gt;=30,INDEX($DG:$DG,$GK644+30),"")</f>
      </c>
      <c r="GA644">
        <f>IF($GL644&gt;=31,INDEX($DG:$DG,$GK644+31),"")</f>
      </c>
      <c r="GB644">
        <f>IF($GL644&gt;=32,INDEX($DG:$DG,$GK644+32),"")</f>
      </c>
      <c r="GC644">
        <f>IF($GL644&gt;=33,INDEX($DG:$DG,$GK644+33),"")</f>
      </c>
      <c r="GD644">
        <f>IF($GL644&gt;=34,INDEX($DG:$DG,$GK644+34),"")</f>
      </c>
      <c r="GE644">
        <f>IF($GL644&gt;=35,INDEX($DG:$DG,$GK644+35),"")</f>
      </c>
      <c r="GF644">
        <f>IF($GL644&gt;=36,INDEX($DG:$DG,$GK644+36),"")</f>
      </c>
      <c r="GG644">
        <f>IF($GL644&gt;=37,INDEX($DG:$DG,$GK644+37),"")</f>
      </c>
      <c r="GH644">
        <f>IF($GL644&gt;=38,INDEX($DG:$DG,$GK644+38),"")</f>
      </c>
      <c r="GI644">
        <f>IF($GL644&gt;=39,INDEX($DG:$DG,$GK644+39),"")</f>
      </c>
      <c r="GJ644">
        <f>IF($GL644&gt;=40,INDEX($DG:$DG,$GK644+40),"")</f>
      </c>
      <c r="GK644">
        <f>IFERROR(MATCH($DE644,$DF$2:$DF$166,0)+1,0)</f>
      </c>
      <c r="GL644">
        <f>IFERROR(INDEX($DH$2:$DH$166,MATCH($DE644,$DF$2:$DF$166,0)),0)</f>
      </c>
      <c r="GM644">
        <f>IFERROR(MATCH($H644,$DI$644:$EV$644,0),0)</f>
      </c>
      <c r="GN644">
        <f>IF($GM644&gt;0,INDEX($EW$644:$GJ$644,$GM644),"")</f>
      </c>
      <c r="GO644" t="s">
        <v>1735</v>
      </c>
      <c r="GQ644">
        <f>IF($IZ644&gt;=1,INDEX($GO:$GO,$IY644+1),"")</f>
      </c>
      <c r="GR644">
        <f>IF($IZ644&gt;=2,INDEX($GO:$GO,$IY644+2),"")</f>
      </c>
      <c r="GS644">
        <f>IF($IZ644&gt;=3,INDEX($GO:$GO,$IY644+3),"")</f>
      </c>
      <c r="GT644">
        <f>IF($IZ644&gt;=4,INDEX($GO:$GO,$IY644+4),"")</f>
      </c>
      <c r="GU644">
        <f>IF($IZ644&gt;=5,INDEX($GO:$GO,$IY644+5),"")</f>
      </c>
      <c r="GV644">
        <f>IF($IZ644&gt;=6,INDEX($GO:$GO,$IY644+6),"")</f>
      </c>
      <c r="GW644">
        <f>IF($IZ644&gt;=7,INDEX($GO:$GO,$IY644+7),"")</f>
      </c>
      <c r="GX644">
        <f>IF($IZ644&gt;=8,INDEX($GO:$GO,$IY644+8),"")</f>
      </c>
      <c r="GY644">
        <f>IF($IZ644&gt;=9,INDEX($GO:$GO,$IY644+9),"")</f>
      </c>
      <c r="GZ644">
        <f>IF($IZ644&gt;=10,INDEX($GO:$GO,$IY644+10),"")</f>
      </c>
      <c r="HA644">
        <f>IF($IZ644&gt;=11,INDEX($GO:$GO,$IY644+11),"")</f>
      </c>
      <c r="HB644">
        <f>IF($IZ644&gt;=12,INDEX($GO:$GO,$IY644+12),"")</f>
      </c>
      <c r="HC644">
        <f>IF($IZ644&gt;=13,INDEX($GO:$GO,$IY644+13),"")</f>
      </c>
      <c r="HD644">
        <f>IF($IZ644&gt;=14,INDEX($GO:$GO,$IY644+14),"")</f>
      </c>
      <c r="HE644">
        <f>IF($IZ644&gt;=15,INDEX($GO:$GO,$IY644+15),"")</f>
      </c>
      <c r="HF644">
        <f>IF($IZ644&gt;=16,INDEX($GO:$GO,$IY644+16),"")</f>
      </c>
      <c r="HG644">
        <f>IF($IZ644&gt;=17,INDEX($GO:$GO,$IY644+17),"")</f>
      </c>
      <c r="HH644">
        <f>IF($IZ644&gt;=18,INDEX($GO:$GO,$IY644+18),"")</f>
      </c>
      <c r="HI644">
        <f>IF($IZ644&gt;=19,INDEX($GO:$GO,$IY644+19),"")</f>
      </c>
      <c r="HJ644">
        <f>IF($IZ644&gt;=20,INDEX($GO:$GO,$IY644+20),"")</f>
      </c>
      <c r="HK644">
        <f>IF($IZ644&gt;=21,INDEX($GO:$GO,$IY644+21),"")</f>
      </c>
      <c r="HL644">
        <f>IF($IZ644&gt;=22,INDEX($GO:$GO,$IY644+22),"")</f>
      </c>
      <c r="HM644">
        <f>IF($IZ644&gt;=23,INDEX($GO:$GO,$IY644+23),"")</f>
      </c>
      <c r="HN644">
        <f>IF($IZ644&gt;=24,INDEX($GO:$GO,$IY644+24),"")</f>
      </c>
      <c r="HO644">
        <f>IF($IZ644&gt;=25,INDEX($GO:$GO,$IY644+25),"")</f>
      </c>
      <c r="HP644">
        <f>IF($IZ644&gt;=26,INDEX($GO:$GO,$IY644+26),"")</f>
      </c>
      <c r="HQ644">
        <f>IF($IZ644&gt;=27,INDEX($GO:$GO,$IY644+27),"")</f>
      </c>
      <c r="HR644">
        <f>IF($IZ644&gt;=28,INDEX($GO:$GO,$IY644+28),"")</f>
      </c>
      <c r="HS644">
        <f>IF($IZ644&gt;=29,INDEX($GO:$GO,$IY644+29),"")</f>
      </c>
      <c r="HT644">
        <f>IF($IZ644&gt;=30,INDEX($GO:$GO,$IY644+30),"")</f>
      </c>
      <c r="HU644">
        <f>IF($IZ644&gt;=31,INDEX($GO:$GO,$IY644+31),"")</f>
      </c>
      <c r="HV644">
        <f>IF($IZ644&gt;=32,INDEX($GO:$GO,$IY644+32),"")</f>
      </c>
      <c r="HW644">
        <f>IF($IZ644&gt;=33,INDEX($GO:$GO,$IY644+33),"")</f>
      </c>
      <c r="HX644">
        <f>IF($IZ644&gt;=34,INDEX($GO:$GO,$IY644+34),"")</f>
      </c>
      <c r="HY644">
        <f>IF($IZ644&gt;=35,INDEX($GO:$GO,$IY644+35),"")</f>
      </c>
      <c r="HZ644">
        <f>IF($IZ644&gt;=36,INDEX($GO:$GO,$IY644+36),"")</f>
      </c>
      <c r="IA644">
        <f>IF($IZ644&gt;=37,INDEX($GO:$GO,$IY644+37),"")</f>
      </c>
      <c r="IB644">
        <f>IF($IZ644&gt;=38,INDEX($GO:$GO,$IY644+38),"")</f>
      </c>
      <c r="IC644">
        <f>IF($IZ644&gt;=39,INDEX($GO:$GO,$IY644+39),"")</f>
      </c>
      <c r="ID644">
        <f>IF($IZ644&gt;=40,INDEX($GO:$GO,$IY644+40),"")</f>
      </c>
      <c r="IE644">
        <f>IF($IZ644&gt;=41,INDEX($GO:$GO,$IY644+41),"")</f>
      </c>
      <c r="IF644">
        <f>IF($IZ644&gt;=42,INDEX($GO:$GO,$IY644+42),"")</f>
      </c>
      <c r="IG644">
        <f>IF($IZ644&gt;=43,INDEX($GO:$GO,$IY644+43),"")</f>
      </c>
      <c r="IH644">
        <f>IF($IZ644&gt;=44,INDEX($GO:$GO,$IY644+44),"")</f>
      </c>
      <c r="II644">
        <f>IF($IZ644&gt;=45,INDEX($GO:$GO,$IY644+45),"")</f>
      </c>
      <c r="IJ644">
        <f>IF($IZ644&gt;=46,INDEX($GO:$GO,$IY644+46),"")</f>
      </c>
      <c r="IK644">
        <f>IF($IZ644&gt;=47,INDEX($GO:$GO,$IY644+47),"")</f>
      </c>
      <c r="IL644">
        <f>IF($IZ644&gt;=48,INDEX($GO:$GO,$IY644+48),"")</f>
      </c>
      <c r="IM644">
        <f>IF($IZ644&gt;=49,INDEX($GO:$GO,$IY644+49),"")</f>
      </c>
      <c r="IN644">
        <f>IF($IZ644&gt;=50,INDEX($GO:$GO,$IY644+50),"")</f>
      </c>
      <c r="IO644">
        <f>IF($IZ644&gt;=51,INDEX($GO:$GO,$IY644+51),"")</f>
      </c>
      <c r="IP644">
        <f>IF($IZ644&gt;=52,INDEX($GO:$GO,$IY644+52),"")</f>
      </c>
      <c r="IQ644">
        <f>IF($IZ644&gt;=53,INDEX($GO:$GO,$IY644+53),"")</f>
      </c>
      <c r="IR644">
        <f>IF($IZ644&gt;=54,INDEX($GO:$GO,$IY644+54),"")</f>
      </c>
      <c r="IS644">
        <f>IF($IZ644&gt;=55,INDEX($GO:$GO,$IY644+55),"")</f>
      </c>
      <c r="IT644">
        <f>IF($IZ644&gt;=56,INDEX($GO:$GO,$IY644+56),"")</f>
      </c>
      <c r="IU644">
        <f>IF($IZ644&gt;=57,INDEX($GO:$GO,$IY644+57),"")</f>
      </c>
      <c r="IV644">
        <f>IF($IZ644&gt;=58,INDEX($GO:$GO,$IY644+58),"")</f>
      </c>
      <c r="IW644">
        <f>IF($IZ644&gt;=59,INDEX($GO:$GO,$IY644+59),"")</f>
      </c>
      <c r="IX644">
        <f>IF($IZ644&gt;=60,INDEX($GO:$GO,$IY644+60),"")</f>
      </c>
      <c r="IY644">
        <f>IFERROR(MATCH($GN644,$GO$2:$GO$827,0)+1,0)</f>
      </c>
      <c r="IZ644">
        <f>IFERROR(INDEX($GP$2:$GP$827,MATCH($GN644,$GO$2:$GO$827,0)),0)</f>
      </c>
      <c r="JA644" t="s">
        <v>23</v>
      </c>
      <c r="JB644" t="s">
        <v>23</v>
      </c>
    </row>
    <row r="645" spans="1:262" x14ac:dyDescent="0.25">
      <c r="F645" s="1"/>
      <c r="G645" s="1"/>
      <c r="H645" s="1"/>
      <c r="I645" s="1"/>
      <c r="J645" s="1">
        <f>IFERROR(IF(FIND(" - ",$F645)&gt;0,MID($F645,FIND(" - ",$F645)+3,LEN($F645)),""),"")</f>
      </c>
      <c r="L645" s="1"/>
      <c r="N645" t="s">
        <v>23</v>
      </c>
      <c r="P645">
        <f>IF(OR($N645="",$O645=""),"",IFERROR($N645/$O645,0))</f>
      </c>
      <c r="Q645">
        <f>IF($N645="","",
IF($G645="","",
IF(ISNUMBER(SEARCH("exempt",LOWER($G645))),0,
$N645*(VALUE(SUBSTITUTE($G645,"%",""))/100))))</f>
      </c>
      <c r="W645">
        <f>IF($N645="","",
SUM($N645,$Q645,$U645,$R645,$T645)-
IF($V645="",0,VALUE($V645)))</f>
      </c>
      <c r="AE645" t="s">
        <v>1784</v>
      </c>
      <c r="AJ645" t="s">
        <v>1785</v>
      </c>
      <c r="AM645">
        <f>IFERROR(LEFT($F645,FIND(" - ",$F645)-1),$F645)</f>
      </c>
      <c r="AP645">
        <f>IF($CE645&gt;=1,INDEX($AN:$AN,$CD645+1),"")</f>
      </c>
      <c r="AQ645">
        <f>IF($CE645&gt;=2,INDEX($AN:$AN,$CD645+2),"")</f>
      </c>
      <c r="AR645">
        <f>IF($CE645&gt;=3,INDEX($AN:$AN,$CD645+3),"")</f>
      </c>
      <c r="AS645">
        <f>IF($CE645&gt;=4,INDEX($AN:$AN,$CD645+4),"")</f>
      </c>
      <c r="AT645">
        <f>IF($CE645&gt;=5,INDEX($AN:$AN,$CD645+5),"")</f>
      </c>
      <c r="AU645">
        <f>IF($CE645&gt;=6,INDEX($AN:$AN,$CD645+6),"")</f>
      </c>
      <c r="AV645">
        <f>IF($CE645&gt;=7,INDEX($AN:$AN,$CD645+7),"")</f>
      </c>
      <c r="AW645">
        <f>IF($CE645&gt;=8,INDEX($AN:$AN,$CD645+8),"")</f>
      </c>
      <c r="AX645">
        <f>IF($CE645&gt;=9,INDEX($AN:$AN,$CD645+9),"")</f>
      </c>
      <c r="AY645">
        <f>IF($CE645&gt;=10,INDEX($AN:$AN,$CD645+10),"")</f>
      </c>
      <c r="AZ645">
        <f>IF($CE645&gt;=11,INDEX($AN:$AN,$CD645+11),"")</f>
      </c>
      <c r="BA645">
        <f>IF($CE645&gt;=12,INDEX($AN:$AN,$CD645+12),"")</f>
      </c>
      <c r="BB645">
        <f>IF($CE645&gt;=13,INDEX($AN:$AN,$CD645+13),"")</f>
      </c>
      <c r="BC645">
        <f>IF($CE645&gt;=14,INDEX($AN:$AN,$CD645+14),"")</f>
      </c>
      <c r="BD645">
        <f>IF($CE645&gt;=15,INDEX($AN:$AN,$CD645+15),"")</f>
      </c>
      <c r="BE645">
        <f>IF($CE645&gt;=16,INDEX($AN:$AN,$CD645+16),"")</f>
      </c>
      <c r="BF645">
        <f>IF($CE645&gt;=17,INDEX($AN:$AN,$CD645+17),"")</f>
      </c>
      <c r="BG645">
        <f>IF($CE645&gt;=18,INDEX($AN:$AN,$CD645+18),"")</f>
      </c>
      <c r="BH645">
        <f>IF($CE645&gt;=19,INDEX($AN:$AN,$CD645+19),"")</f>
      </c>
      <c r="BI645">
        <f>IF($CE645&gt;=20,INDEX($AN:$AN,$CD645+20),"")</f>
      </c>
      <c r="BJ645">
        <f>IF($CE645&gt;=21,INDEX($AN:$AN,$CD645+21),"")</f>
      </c>
      <c r="BK645">
        <f>IF($CE645&gt;=22,INDEX($AN:$AN,$CD645+22),"")</f>
      </c>
      <c r="BL645">
        <f>IF($CE645&gt;=23,INDEX($AN:$AN,$CD645+23),"")</f>
      </c>
      <c r="BM645">
        <f>IF($CE645&gt;=24,INDEX($AN:$AN,$CD645+24),"")</f>
      </c>
      <c r="BN645">
        <f>IF($CE645&gt;=25,INDEX($AN:$AN,$CD645+25),"")</f>
      </c>
      <c r="BO645">
        <f>IF($CE645&gt;=26,INDEX($AN:$AN,$CD645+26),"")</f>
      </c>
      <c r="BP645">
        <f>IF($CE645&gt;=27,INDEX($AN:$AN,$CD645+27),"")</f>
      </c>
      <c r="BQ645">
        <f>IF($CE645&gt;=28,INDEX($AN:$AN,$CD645+28),"")</f>
      </c>
      <c r="BR645">
        <f>IF($CE645&gt;=29,INDEX($AN:$AN,$CD645+29),"")</f>
      </c>
      <c r="BS645">
        <f>IF($CE645&gt;=30,INDEX($AN:$AN,$CD645+30),"")</f>
      </c>
      <c r="BT645">
        <f>IF($CE645&gt;=31,INDEX($AN:$AN,$CD645+31),"")</f>
      </c>
      <c r="BU645">
        <f>IF($CE645&gt;=32,INDEX($AN:$AN,$CD645+32),"")</f>
      </c>
      <c r="BV645">
        <f>IF($CE645&gt;=33,INDEX($AN:$AN,$CD645+33),"")</f>
      </c>
      <c r="BW645">
        <f>IF($CE645&gt;=34,INDEX($AN:$AN,$CD645+34),"")</f>
      </c>
      <c r="BX645">
        <f>IF($CE645&gt;=35,INDEX($AN:$AN,$CD645+35),"")</f>
      </c>
      <c r="BY645">
        <f>IF($CE645&gt;=36,INDEX($AN:$AN,$CD645+36),"")</f>
      </c>
      <c r="BZ645">
        <f>IF($CE645&gt;=37,INDEX($AN:$AN,$CD645+37),"")</f>
      </c>
      <c r="CA645">
        <f>IF($CE645&gt;=38,INDEX($AN:$AN,$CD645+38),"")</f>
      </c>
      <c r="CB645">
        <f>IF($CE645&gt;=39,INDEX($AN:$AN,$CD645+39),"")</f>
      </c>
      <c r="CC645">
        <f>IF($CE645&gt;=40,INDEX($AN:$AN,$CD645+40),"")</f>
      </c>
      <c r="CD645">
        <f>IFERROR(MATCH($AM645,$AN$2:$AN$133,0)+1,0)</f>
      </c>
      <c r="CE645">
        <f>IFERROR(INDEX($AO$2:$AO$133,MATCH($AM645,$AN$2:$AN$133,0)),0)</f>
      </c>
      <c r="CF645">
        <f>IFERROR(LEFT($K645,FIND(" - ",$K645)-1),$K645)</f>
      </c>
      <c r="CG645" t="s">
        <v>108</v>
      </c>
      <c r="CI645">
        <f>IF($DD645&gt;=1,INDEX($CG:$CG,$DC645+1),"")</f>
      </c>
      <c r="CJ645">
        <f>IF($DD645&gt;=2,INDEX($CG:$CG,$DC645+2),"")</f>
      </c>
      <c r="CK645">
        <f>IF($DD645&gt;=3,INDEX($CG:$CG,$DC645+3),"")</f>
      </c>
      <c r="CL645">
        <f>IF($DD645&gt;=4,INDEX($CG:$CG,$DC645+4),"")</f>
      </c>
      <c r="CM645">
        <f>IF($DD645&gt;=5,INDEX($CG:$CG,$DC645+5),"")</f>
      </c>
      <c r="CN645">
        <f>IF($DD645&gt;=6,INDEX($CG:$CG,$DC645+6),"")</f>
      </c>
      <c r="CO645">
        <f>IF($DD645&gt;=7,INDEX($CG:$CG,$DC645+7),"")</f>
      </c>
      <c r="CP645">
        <f>IF($DD645&gt;=8,INDEX($CG:$CG,$DC645+8),"")</f>
      </c>
      <c r="CQ645">
        <f>IF($DD645&gt;=9,INDEX($CG:$CG,$DC645+9),"")</f>
      </c>
      <c r="CR645">
        <f>IF($DD645&gt;=10,INDEX($CG:$CG,$DC645+10),"")</f>
      </c>
      <c r="CS645">
        <f>IF($DD645&gt;=11,INDEX($CG:$CG,$DC645+11),"")</f>
      </c>
      <c r="CT645">
        <f>IF($DD645&gt;=12,INDEX($CG:$CG,$DC645+12),"")</f>
      </c>
      <c r="CU645">
        <f>IF($DD645&gt;=13,INDEX($CG:$CG,$DC645+13),"")</f>
      </c>
      <c r="CV645">
        <f>IF($DD645&gt;=14,INDEX($CG:$CG,$DC645+14),"")</f>
      </c>
      <c r="CW645">
        <f>IF($DD645&gt;=15,INDEX($CG:$CG,$DC645+15),"")</f>
      </c>
      <c r="CX645">
        <f>IF($DD645&gt;=16,INDEX($CG:$CG,$DC645+16),"")</f>
      </c>
      <c r="CY645">
        <f>IF($DD645&gt;=17,INDEX($CG:$CG,$DC645+17),"")</f>
      </c>
      <c r="CZ645">
        <f>IF($DD645&gt;=18,INDEX($CG:$CG,$DC645+18),"")</f>
      </c>
      <c r="DA645">
        <f>IF($DD645&gt;=19,INDEX($CG:$CG,$DC645+19),"")</f>
      </c>
      <c r="DB645">
        <f>IF($DD645&gt;=20,INDEX($CG:$CG,$DC645+20),"")</f>
      </c>
      <c r="DC645">
        <f>IFERROR(MATCH($CF645,$CG$2:$CG$1558,0)+1,0)</f>
      </c>
      <c r="DD645">
        <f>IFERROR(INDEX($CH$2:$CH$1558,MATCH($CF645,$CG$2:$CG$1558,0)),0)</f>
      </c>
      <c r="DE645">
        <f>IFERROR(INDEX($AL:$AL,MATCH($G645,$AK:$AK,0))&amp;"","")</f>
      </c>
      <c r="DI645">
        <f>IF($GL645&gt;=1,INDEX($DF:$DF,$GK645+1),"")</f>
      </c>
      <c r="DJ645">
        <f>IF($GL645&gt;=2,INDEX($DF:$DF,$GK645+2),"")</f>
      </c>
      <c r="DK645">
        <f>IF($GL645&gt;=3,INDEX($DF:$DF,$GK645+3),"")</f>
      </c>
      <c r="DL645">
        <f>IF($GL645&gt;=4,INDEX($DF:$DF,$GK645+4),"")</f>
      </c>
      <c r="DM645">
        <f>IF($GL645&gt;=5,INDEX($DF:$DF,$GK645+5),"")</f>
      </c>
      <c r="DN645">
        <f>IF($GL645&gt;=6,INDEX($DF:$DF,$GK645+6),"")</f>
      </c>
      <c r="DO645">
        <f>IF($GL645&gt;=7,INDEX($DF:$DF,$GK645+7),"")</f>
      </c>
      <c r="DP645">
        <f>IF($GL645&gt;=8,INDEX($DF:$DF,$GK645+8),"")</f>
      </c>
      <c r="DQ645">
        <f>IF($GL645&gt;=9,INDEX($DF:$DF,$GK645+9),"")</f>
      </c>
      <c r="DR645">
        <f>IF($GL645&gt;=10,INDEX($DF:$DF,$GK645+10),"")</f>
      </c>
      <c r="DS645">
        <f>IF($GL645&gt;=11,INDEX($DF:$DF,$GK645+11),"")</f>
      </c>
      <c r="DT645">
        <f>IF($GL645&gt;=12,INDEX($DF:$DF,$GK645+12),"")</f>
      </c>
      <c r="DU645">
        <f>IF($GL645&gt;=13,INDEX($DF:$DF,$GK645+13),"")</f>
      </c>
      <c r="DV645">
        <f>IF($GL645&gt;=14,INDEX($DF:$DF,$GK645+14),"")</f>
      </c>
      <c r="DW645">
        <f>IF($GL645&gt;=15,INDEX($DF:$DF,$GK645+15),"")</f>
      </c>
      <c r="DX645">
        <f>IF($GL645&gt;=16,INDEX($DF:$DF,$GK645+16),"")</f>
      </c>
      <c r="DY645">
        <f>IF($GL645&gt;=17,INDEX($DF:$DF,$GK645+17),"")</f>
      </c>
      <c r="DZ645">
        <f>IF($GL645&gt;=18,INDEX($DF:$DF,$GK645+18),"")</f>
      </c>
      <c r="EA645">
        <f>IF($GL645&gt;=19,INDEX($DF:$DF,$GK645+19),"")</f>
      </c>
      <c r="EB645">
        <f>IF($GL645&gt;=20,INDEX($DF:$DF,$GK645+20),"")</f>
      </c>
      <c r="EC645">
        <f>IF($GL645&gt;=21,INDEX($DF:$DF,$GK645+21),"")</f>
      </c>
      <c r="ED645">
        <f>IF($GL645&gt;=22,INDEX($DF:$DF,$GK645+22),"")</f>
      </c>
      <c r="EE645">
        <f>IF($GL645&gt;=23,INDEX($DF:$DF,$GK645+23),"")</f>
      </c>
      <c r="EF645">
        <f>IF($GL645&gt;=24,INDEX($DF:$DF,$GK645+24),"")</f>
      </c>
      <c r="EG645">
        <f>IF($GL645&gt;=25,INDEX($DF:$DF,$GK645+25),"")</f>
      </c>
      <c r="EH645">
        <f>IF($GL645&gt;=26,INDEX($DF:$DF,$GK645+26),"")</f>
      </c>
      <c r="EI645">
        <f>IF($GL645&gt;=27,INDEX($DF:$DF,$GK645+27),"")</f>
      </c>
      <c r="EJ645">
        <f>IF($GL645&gt;=28,INDEX($DF:$DF,$GK645+28),"")</f>
      </c>
      <c r="EK645">
        <f>IF($GL645&gt;=29,INDEX($DF:$DF,$GK645+29),"")</f>
      </c>
      <c r="EL645">
        <f>IF($GL645&gt;=30,INDEX($DF:$DF,$GK645+30),"")</f>
      </c>
      <c r="EM645">
        <f>IF($GL645&gt;=31,INDEX($DF:$DF,$GK645+31),"")</f>
      </c>
      <c r="EN645">
        <f>IF($GL645&gt;=32,INDEX($DF:$DF,$GK645+32),"")</f>
      </c>
      <c r="EO645">
        <f>IF($GL645&gt;=33,INDEX($DF:$DF,$GK645+33),"")</f>
      </c>
      <c r="EP645">
        <f>IF($GL645&gt;=34,INDEX($DF:$DF,$GK645+34),"")</f>
      </c>
      <c r="EQ645">
        <f>IF($GL645&gt;=35,INDEX($DF:$DF,$GK645+35),"")</f>
      </c>
      <c r="ER645">
        <f>IF($GL645&gt;=36,INDEX($DF:$DF,$GK645+36),"")</f>
      </c>
      <c r="ES645">
        <f>IF($GL645&gt;=37,INDEX($DF:$DF,$GK645+37),"")</f>
      </c>
      <c r="ET645">
        <f>IF($GL645&gt;=38,INDEX($DF:$DF,$GK645+38),"")</f>
      </c>
      <c r="EU645">
        <f>IF($GL645&gt;=39,INDEX($DF:$DF,$GK645+39),"")</f>
      </c>
      <c r="EV645">
        <f>IF($GL645&gt;=40,INDEX($DF:$DF,$GK645+40),"")</f>
      </c>
      <c r="EW645">
        <f>IF($GL645&gt;=1,INDEX($DG:$DG,$GK645+1),"")</f>
      </c>
      <c r="EX645">
        <f>IF($GL645&gt;=2,INDEX($DG:$DG,$GK645+2),"")</f>
      </c>
      <c r="EY645">
        <f>IF($GL645&gt;=3,INDEX($DG:$DG,$GK645+3),"")</f>
      </c>
      <c r="EZ645">
        <f>IF($GL645&gt;=4,INDEX($DG:$DG,$GK645+4),"")</f>
      </c>
      <c r="FA645">
        <f>IF($GL645&gt;=5,INDEX($DG:$DG,$GK645+5),"")</f>
      </c>
      <c r="FB645">
        <f>IF($GL645&gt;=6,INDEX($DG:$DG,$GK645+6),"")</f>
      </c>
      <c r="FC645">
        <f>IF($GL645&gt;=7,INDEX($DG:$DG,$GK645+7),"")</f>
      </c>
      <c r="FD645">
        <f>IF($GL645&gt;=8,INDEX($DG:$DG,$GK645+8),"")</f>
      </c>
      <c r="FE645">
        <f>IF($GL645&gt;=9,INDEX($DG:$DG,$GK645+9),"")</f>
      </c>
      <c r="FF645">
        <f>IF($GL645&gt;=10,INDEX($DG:$DG,$GK645+10),"")</f>
      </c>
      <c r="FG645">
        <f>IF($GL645&gt;=11,INDEX($DG:$DG,$GK645+11),"")</f>
      </c>
      <c r="FH645">
        <f>IF($GL645&gt;=12,INDEX($DG:$DG,$GK645+12),"")</f>
      </c>
      <c r="FI645">
        <f>IF($GL645&gt;=13,INDEX($DG:$DG,$GK645+13),"")</f>
      </c>
      <c r="FJ645">
        <f>IF($GL645&gt;=14,INDEX($DG:$DG,$GK645+14),"")</f>
      </c>
      <c r="FK645">
        <f>IF($GL645&gt;=15,INDEX($DG:$DG,$GK645+15),"")</f>
      </c>
      <c r="FL645">
        <f>IF($GL645&gt;=16,INDEX($DG:$DG,$GK645+16),"")</f>
      </c>
      <c r="FM645">
        <f>IF($GL645&gt;=17,INDEX($DG:$DG,$GK645+17),"")</f>
      </c>
      <c r="FN645">
        <f>IF($GL645&gt;=18,INDEX($DG:$DG,$GK645+18),"")</f>
      </c>
      <c r="FO645">
        <f>IF($GL645&gt;=19,INDEX($DG:$DG,$GK645+19),"")</f>
      </c>
      <c r="FP645">
        <f>IF($GL645&gt;=20,INDEX($DG:$DG,$GK645+20),"")</f>
      </c>
      <c r="FQ645">
        <f>IF($GL645&gt;=21,INDEX($DG:$DG,$GK645+21),"")</f>
      </c>
      <c r="FR645">
        <f>IF($GL645&gt;=22,INDEX($DG:$DG,$GK645+22),"")</f>
      </c>
      <c r="FS645">
        <f>IF($GL645&gt;=23,INDEX($DG:$DG,$GK645+23),"")</f>
      </c>
      <c r="FT645">
        <f>IF($GL645&gt;=24,INDEX($DG:$DG,$GK645+24),"")</f>
      </c>
      <c r="FU645">
        <f>IF($GL645&gt;=25,INDEX($DG:$DG,$GK645+25),"")</f>
      </c>
      <c r="FV645">
        <f>IF($GL645&gt;=26,INDEX($DG:$DG,$GK645+26),"")</f>
      </c>
      <c r="FW645">
        <f>IF($GL645&gt;=27,INDEX($DG:$DG,$GK645+27),"")</f>
      </c>
      <c r="FX645">
        <f>IF($GL645&gt;=28,INDEX($DG:$DG,$GK645+28),"")</f>
      </c>
      <c r="FY645">
        <f>IF($GL645&gt;=29,INDEX($DG:$DG,$GK645+29),"")</f>
      </c>
      <c r="FZ645">
        <f>IF($GL645&gt;=30,INDEX($DG:$DG,$GK645+30),"")</f>
      </c>
      <c r="GA645">
        <f>IF($GL645&gt;=31,INDEX($DG:$DG,$GK645+31),"")</f>
      </c>
      <c r="GB645">
        <f>IF($GL645&gt;=32,INDEX($DG:$DG,$GK645+32),"")</f>
      </c>
      <c r="GC645">
        <f>IF($GL645&gt;=33,INDEX($DG:$DG,$GK645+33),"")</f>
      </c>
      <c r="GD645">
        <f>IF($GL645&gt;=34,INDEX($DG:$DG,$GK645+34),"")</f>
      </c>
      <c r="GE645">
        <f>IF($GL645&gt;=35,INDEX($DG:$DG,$GK645+35),"")</f>
      </c>
      <c r="GF645">
        <f>IF($GL645&gt;=36,INDEX($DG:$DG,$GK645+36),"")</f>
      </c>
      <c r="GG645">
        <f>IF($GL645&gt;=37,INDEX($DG:$DG,$GK645+37),"")</f>
      </c>
      <c r="GH645">
        <f>IF($GL645&gt;=38,INDEX($DG:$DG,$GK645+38),"")</f>
      </c>
      <c r="GI645">
        <f>IF($GL645&gt;=39,INDEX($DG:$DG,$GK645+39),"")</f>
      </c>
      <c r="GJ645">
        <f>IF($GL645&gt;=40,INDEX($DG:$DG,$GK645+40),"")</f>
      </c>
      <c r="GK645">
        <f>IFERROR(MATCH($DE645,$DF$2:$DF$166,0)+1,0)</f>
      </c>
      <c r="GL645">
        <f>IFERROR(INDEX($DH$2:$DH$166,MATCH($DE645,$DF$2:$DF$166,0)),0)</f>
      </c>
      <c r="GM645">
        <f>IFERROR(MATCH($H645,$DI$645:$EV$645,0),0)</f>
      </c>
      <c r="GN645">
        <f>IF($GM645&gt;0,INDEX($EW$645:$GJ$645,$GM645),"")</f>
      </c>
      <c r="GO645" t="s">
        <v>1738</v>
      </c>
      <c r="GQ645">
        <f>IF($IZ645&gt;=1,INDEX($GO:$GO,$IY645+1),"")</f>
      </c>
      <c r="GR645">
        <f>IF($IZ645&gt;=2,INDEX($GO:$GO,$IY645+2),"")</f>
      </c>
      <c r="GS645">
        <f>IF($IZ645&gt;=3,INDEX($GO:$GO,$IY645+3),"")</f>
      </c>
      <c r="GT645">
        <f>IF($IZ645&gt;=4,INDEX($GO:$GO,$IY645+4),"")</f>
      </c>
      <c r="GU645">
        <f>IF($IZ645&gt;=5,INDEX($GO:$GO,$IY645+5),"")</f>
      </c>
      <c r="GV645">
        <f>IF($IZ645&gt;=6,INDEX($GO:$GO,$IY645+6),"")</f>
      </c>
      <c r="GW645">
        <f>IF($IZ645&gt;=7,INDEX($GO:$GO,$IY645+7),"")</f>
      </c>
      <c r="GX645">
        <f>IF($IZ645&gt;=8,INDEX($GO:$GO,$IY645+8),"")</f>
      </c>
      <c r="GY645">
        <f>IF($IZ645&gt;=9,INDEX($GO:$GO,$IY645+9),"")</f>
      </c>
      <c r="GZ645">
        <f>IF($IZ645&gt;=10,INDEX($GO:$GO,$IY645+10),"")</f>
      </c>
      <c r="HA645">
        <f>IF($IZ645&gt;=11,INDEX($GO:$GO,$IY645+11),"")</f>
      </c>
      <c r="HB645">
        <f>IF($IZ645&gt;=12,INDEX($GO:$GO,$IY645+12),"")</f>
      </c>
      <c r="HC645">
        <f>IF($IZ645&gt;=13,INDEX($GO:$GO,$IY645+13),"")</f>
      </c>
      <c r="HD645">
        <f>IF($IZ645&gt;=14,INDEX($GO:$GO,$IY645+14),"")</f>
      </c>
      <c r="HE645">
        <f>IF($IZ645&gt;=15,INDEX($GO:$GO,$IY645+15),"")</f>
      </c>
      <c r="HF645">
        <f>IF($IZ645&gt;=16,INDEX($GO:$GO,$IY645+16),"")</f>
      </c>
      <c r="HG645">
        <f>IF($IZ645&gt;=17,INDEX($GO:$GO,$IY645+17),"")</f>
      </c>
      <c r="HH645">
        <f>IF($IZ645&gt;=18,INDEX($GO:$GO,$IY645+18),"")</f>
      </c>
      <c r="HI645">
        <f>IF($IZ645&gt;=19,INDEX($GO:$GO,$IY645+19),"")</f>
      </c>
      <c r="HJ645">
        <f>IF($IZ645&gt;=20,INDEX($GO:$GO,$IY645+20),"")</f>
      </c>
      <c r="HK645">
        <f>IF($IZ645&gt;=21,INDEX($GO:$GO,$IY645+21),"")</f>
      </c>
      <c r="HL645">
        <f>IF($IZ645&gt;=22,INDEX($GO:$GO,$IY645+22),"")</f>
      </c>
      <c r="HM645">
        <f>IF($IZ645&gt;=23,INDEX($GO:$GO,$IY645+23),"")</f>
      </c>
      <c r="HN645">
        <f>IF($IZ645&gt;=24,INDEX($GO:$GO,$IY645+24),"")</f>
      </c>
      <c r="HO645">
        <f>IF($IZ645&gt;=25,INDEX($GO:$GO,$IY645+25),"")</f>
      </c>
      <c r="HP645">
        <f>IF($IZ645&gt;=26,INDEX($GO:$GO,$IY645+26),"")</f>
      </c>
      <c r="HQ645">
        <f>IF($IZ645&gt;=27,INDEX($GO:$GO,$IY645+27),"")</f>
      </c>
      <c r="HR645">
        <f>IF($IZ645&gt;=28,INDEX($GO:$GO,$IY645+28),"")</f>
      </c>
      <c r="HS645">
        <f>IF($IZ645&gt;=29,INDEX($GO:$GO,$IY645+29),"")</f>
      </c>
      <c r="HT645">
        <f>IF($IZ645&gt;=30,INDEX($GO:$GO,$IY645+30),"")</f>
      </c>
      <c r="HU645">
        <f>IF($IZ645&gt;=31,INDEX($GO:$GO,$IY645+31),"")</f>
      </c>
      <c r="HV645">
        <f>IF($IZ645&gt;=32,INDEX($GO:$GO,$IY645+32),"")</f>
      </c>
      <c r="HW645">
        <f>IF($IZ645&gt;=33,INDEX($GO:$GO,$IY645+33),"")</f>
      </c>
      <c r="HX645">
        <f>IF($IZ645&gt;=34,INDEX($GO:$GO,$IY645+34),"")</f>
      </c>
      <c r="HY645">
        <f>IF($IZ645&gt;=35,INDEX($GO:$GO,$IY645+35),"")</f>
      </c>
      <c r="HZ645">
        <f>IF($IZ645&gt;=36,INDEX($GO:$GO,$IY645+36),"")</f>
      </c>
      <c r="IA645">
        <f>IF($IZ645&gt;=37,INDEX($GO:$GO,$IY645+37),"")</f>
      </c>
      <c r="IB645">
        <f>IF($IZ645&gt;=38,INDEX($GO:$GO,$IY645+38),"")</f>
      </c>
      <c r="IC645">
        <f>IF($IZ645&gt;=39,INDEX($GO:$GO,$IY645+39),"")</f>
      </c>
      <c r="ID645">
        <f>IF($IZ645&gt;=40,INDEX($GO:$GO,$IY645+40),"")</f>
      </c>
      <c r="IE645">
        <f>IF($IZ645&gt;=41,INDEX($GO:$GO,$IY645+41),"")</f>
      </c>
      <c r="IF645">
        <f>IF($IZ645&gt;=42,INDEX($GO:$GO,$IY645+42),"")</f>
      </c>
      <c r="IG645">
        <f>IF($IZ645&gt;=43,INDEX($GO:$GO,$IY645+43),"")</f>
      </c>
      <c r="IH645">
        <f>IF($IZ645&gt;=44,INDEX($GO:$GO,$IY645+44),"")</f>
      </c>
      <c r="II645">
        <f>IF($IZ645&gt;=45,INDEX($GO:$GO,$IY645+45),"")</f>
      </c>
      <c r="IJ645">
        <f>IF($IZ645&gt;=46,INDEX($GO:$GO,$IY645+46),"")</f>
      </c>
      <c r="IK645">
        <f>IF($IZ645&gt;=47,INDEX($GO:$GO,$IY645+47),"")</f>
      </c>
      <c r="IL645">
        <f>IF($IZ645&gt;=48,INDEX($GO:$GO,$IY645+48),"")</f>
      </c>
      <c r="IM645">
        <f>IF($IZ645&gt;=49,INDEX($GO:$GO,$IY645+49),"")</f>
      </c>
      <c r="IN645">
        <f>IF($IZ645&gt;=50,INDEX($GO:$GO,$IY645+50),"")</f>
      </c>
      <c r="IO645">
        <f>IF($IZ645&gt;=51,INDEX($GO:$GO,$IY645+51),"")</f>
      </c>
      <c r="IP645">
        <f>IF($IZ645&gt;=52,INDEX($GO:$GO,$IY645+52),"")</f>
      </c>
      <c r="IQ645">
        <f>IF($IZ645&gt;=53,INDEX($GO:$GO,$IY645+53),"")</f>
      </c>
      <c r="IR645">
        <f>IF($IZ645&gt;=54,INDEX($GO:$GO,$IY645+54),"")</f>
      </c>
      <c r="IS645">
        <f>IF($IZ645&gt;=55,INDEX($GO:$GO,$IY645+55),"")</f>
      </c>
      <c r="IT645">
        <f>IF($IZ645&gt;=56,INDEX($GO:$GO,$IY645+56),"")</f>
      </c>
      <c r="IU645">
        <f>IF($IZ645&gt;=57,INDEX($GO:$GO,$IY645+57),"")</f>
      </c>
      <c r="IV645">
        <f>IF($IZ645&gt;=58,INDEX($GO:$GO,$IY645+58),"")</f>
      </c>
      <c r="IW645">
        <f>IF($IZ645&gt;=59,INDEX($GO:$GO,$IY645+59),"")</f>
      </c>
      <c r="IX645">
        <f>IF($IZ645&gt;=60,INDEX($GO:$GO,$IY645+60),"")</f>
      </c>
      <c r="IY645">
        <f>IFERROR(MATCH($GN645,$GO$2:$GO$827,0)+1,0)</f>
      </c>
      <c r="IZ645">
        <f>IFERROR(INDEX($GP$2:$GP$827,MATCH($GN645,$GO$2:$GO$827,0)),0)</f>
      </c>
      <c r="JA645" t="s">
        <v>23</v>
      </c>
      <c r="JB645" t="s">
        <v>23</v>
      </c>
    </row>
    <row r="646" spans="1:262" x14ac:dyDescent="0.25">
      <c r="F646" s="1"/>
      <c r="G646" s="1"/>
      <c r="H646" s="1"/>
      <c r="I646" s="1"/>
      <c r="J646" s="1">
        <f>IFERROR(IF(FIND(" - ",$F646)&gt;0,MID($F646,FIND(" - ",$F646)+3,LEN($F646)),""),"")</f>
      </c>
      <c r="L646" s="1"/>
      <c r="N646" t="s">
        <v>23</v>
      </c>
      <c r="P646">
        <f>IF(OR($N646="",$O646=""),"",IFERROR($N646/$O646,0))</f>
      </c>
      <c r="Q646">
        <f>IF($N646="","",
IF($G646="","",
IF(ISNUMBER(SEARCH("exempt",LOWER($G646))),0,
$N646*(VALUE(SUBSTITUTE($G646,"%",""))/100))))</f>
      </c>
      <c r="W646">
        <f>IF($N646="","",
SUM($N646,$Q646,$U646,$R646,$T646)-
IF($V646="",0,VALUE($V646)))</f>
      </c>
      <c r="AE646" t="s">
        <v>1786</v>
      </c>
      <c r="AJ646" t="s">
        <v>1787</v>
      </c>
      <c r="AM646">
        <f>IFERROR(LEFT($F646,FIND(" - ",$F646)-1),$F646)</f>
      </c>
      <c r="AP646">
        <f>IF($CE646&gt;=1,INDEX($AN:$AN,$CD646+1),"")</f>
      </c>
      <c r="AQ646">
        <f>IF($CE646&gt;=2,INDEX($AN:$AN,$CD646+2),"")</f>
      </c>
      <c r="AR646">
        <f>IF($CE646&gt;=3,INDEX($AN:$AN,$CD646+3),"")</f>
      </c>
      <c r="AS646">
        <f>IF($CE646&gt;=4,INDEX($AN:$AN,$CD646+4),"")</f>
      </c>
      <c r="AT646">
        <f>IF($CE646&gt;=5,INDEX($AN:$AN,$CD646+5),"")</f>
      </c>
      <c r="AU646">
        <f>IF($CE646&gt;=6,INDEX($AN:$AN,$CD646+6),"")</f>
      </c>
      <c r="AV646">
        <f>IF($CE646&gt;=7,INDEX($AN:$AN,$CD646+7),"")</f>
      </c>
      <c r="AW646">
        <f>IF($CE646&gt;=8,INDEX($AN:$AN,$CD646+8),"")</f>
      </c>
      <c r="AX646">
        <f>IF($CE646&gt;=9,INDEX($AN:$AN,$CD646+9),"")</f>
      </c>
      <c r="AY646">
        <f>IF($CE646&gt;=10,INDEX($AN:$AN,$CD646+10),"")</f>
      </c>
      <c r="AZ646">
        <f>IF($CE646&gt;=11,INDEX($AN:$AN,$CD646+11),"")</f>
      </c>
      <c r="BA646">
        <f>IF($CE646&gt;=12,INDEX($AN:$AN,$CD646+12),"")</f>
      </c>
      <c r="BB646">
        <f>IF($CE646&gt;=13,INDEX($AN:$AN,$CD646+13),"")</f>
      </c>
      <c r="BC646">
        <f>IF($CE646&gt;=14,INDEX($AN:$AN,$CD646+14),"")</f>
      </c>
      <c r="BD646">
        <f>IF($CE646&gt;=15,INDEX($AN:$AN,$CD646+15),"")</f>
      </c>
      <c r="BE646">
        <f>IF($CE646&gt;=16,INDEX($AN:$AN,$CD646+16),"")</f>
      </c>
      <c r="BF646">
        <f>IF($CE646&gt;=17,INDEX($AN:$AN,$CD646+17),"")</f>
      </c>
      <c r="BG646">
        <f>IF($CE646&gt;=18,INDEX($AN:$AN,$CD646+18),"")</f>
      </c>
      <c r="BH646">
        <f>IF($CE646&gt;=19,INDEX($AN:$AN,$CD646+19),"")</f>
      </c>
      <c r="BI646">
        <f>IF($CE646&gt;=20,INDEX($AN:$AN,$CD646+20),"")</f>
      </c>
      <c r="BJ646">
        <f>IF($CE646&gt;=21,INDEX($AN:$AN,$CD646+21),"")</f>
      </c>
      <c r="BK646">
        <f>IF($CE646&gt;=22,INDEX($AN:$AN,$CD646+22),"")</f>
      </c>
      <c r="BL646">
        <f>IF($CE646&gt;=23,INDEX($AN:$AN,$CD646+23),"")</f>
      </c>
      <c r="BM646">
        <f>IF($CE646&gt;=24,INDEX($AN:$AN,$CD646+24),"")</f>
      </c>
      <c r="BN646">
        <f>IF($CE646&gt;=25,INDEX($AN:$AN,$CD646+25),"")</f>
      </c>
      <c r="BO646">
        <f>IF($CE646&gt;=26,INDEX($AN:$AN,$CD646+26),"")</f>
      </c>
      <c r="BP646">
        <f>IF($CE646&gt;=27,INDEX($AN:$AN,$CD646+27),"")</f>
      </c>
      <c r="BQ646">
        <f>IF($CE646&gt;=28,INDEX($AN:$AN,$CD646+28),"")</f>
      </c>
      <c r="BR646">
        <f>IF($CE646&gt;=29,INDEX($AN:$AN,$CD646+29),"")</f>
      </c>
      <c r="BS646">
        <f>IF($CE646&gt;=30,INDEX($AN:$AN,$CD646+30),"")</f>
      </c>
      <c r="BT646">
        <f>IF($CE646&gt;=31,INDEX($AN:$AN,$CD646+31),"")</f>
      </c>
      <c r="BU646">
        <f>IF($CE646&gt;=32,INDEX($AN:$AN,$CD646+32),"")</f>
      </c>
      <c r="BV646">
        <f>IF($CE646&gt;=33,INDEX($AN:$AN,$CD646+33),"")</f>
      </c>
      <c r="BW646">
        <f>IF($CE646&gt;=34,INDEX($AN:$AN,$CD646+34),"")</f>
      </c>
      <c r="BX646">
        <f>IF($CE646&gt;=35,INDEX($AN:$AN,$CD646+35),"")</f>
      </c>
      <c r="BY646">
        <f>IF($CE646&gt;=36,INDEX($AN:$AN,$CD646+36),"")</f>
      </c>
      <c r="BZ646">
        <f>IF($CE646&gt;=37,INDEX($AN:$AN,$CD646+37),"")</f>
      </c>
      <c r="CA646">
        <f>IF($CE646&gt;=38,INDEX($AN:$AN,$CD646+38),"")</f>
      </c>
      <c r="CB646">
        <f>IF($CE646&gt;=39,INDEX($AN:$AN,$CD646+39),"")</f>
      </c>
      <c r="CC646">
        <f>IF($CE646&gt;=40,INDEX($AN:$AN,$CD646+40),"")</f>
      </c>
      <c r="CD646">
        <f>IFERROR(MATCH($AM646,$AN$2:$AN$133,0)+1,0)</f>
      </c>
      <c r="CE646">
        <f>IFERROR(INDEX($AO$2:$AO$133,MATCH($AM646,$AN$2:$AN$133,0)),0)</f>
      </c>
      <c r="CF646">
        <f>IFERROR(LEFT($K646,FIND(" - ",$K646)-1),$K646)</f>
      </c>
      <c r="CG646" t="s">
        <v>1788</v>
      </c>
      <c r="CH646">
        <v>1</v>
      </c>
      <c r="CI646">
        <f>IF($DD646&gt;=1,INDEX($CG:$CG,$DC646+1),"")</f>
      </c>
      <c r="CJ646">
        <f>IF($DD646&gt;=2,INDEX($CG:$CG,$DC646+2),"")</f>
      </c>
      <c r="CK646">
        <f>IF($DD646&gt;=3,INDEX($CG:$CG,$DC646+3),"")</f>
      </c>
      <c r="CL646">
        <f>IF($DD646&gt;=4,INDEX($CG:$CG,$DC646+4),"")</f>
      </c>
      <c r="CM646">
        <f>IF($DD646&gt;=5,INDEX($CG:$CG,$DC646+5),"")</f>
      </c>
      <c r="CN646">
        <f>IF($DD646&gt;=6,INDEX($CG:$CG,$DC646+6),"")</f>
      </c>
      <c r="CO646">
        <f>IF($DD646&gt;=7,INDEX($CG:$CG,$DC646+7),"")</f>
      </c>
      <c r="CP646">
        <f>IF($DD646&gt;=8,INDEX($CG:$CG,$DC646+8),"")</f>
      </c>
      <c r="CQ646">
        <f>IF($DD646&gt;=9,INDEX($CG:$CG,$DC646+9),"")</f>
      </c>
      <c r="CR646">
        <f>IF($DD646&gt;=10,INDEX($CG:$CG,$DC646+10),"")</f>
      </c>
      <c r="CS646">
        <f>IF($DD646&gt;=11,INDEX($CG:$CG,$DC646+11),"")</f>
      </c>
      <c r="CT646">
        <f>IF($DD646&gt;=12,INDEX($CG:$CG,$DC646+12),"")</f>
      </c>
      <c r="CU646">
        <f>IF($DD646&gt;=13,INDEX($CG:$CG,$DC646+13),"")</f>
      </c>
      <c r="CV646">
        <f>IF($DD646&gt;=14,INDEX($CG:$CG,$DC646+14),"")</f>
      </c>
      <c r="CW646">
        <f>IF($DD646&gt;=15,INDEX($CG:$CG,$DC646+15),"")</f>
      </c>
      <c r="CX646">
        <f>IF($DD646&gt;=16,INDEX($CG:$CG,$DC646+16),"")</f>
      </c>
      <c r="CY646">
        <f>IF($DD646&gt;=17,INDEX($CG:$CG,$DC646+17),"")</f>
      </c>
      <c r="CZ646">
        <f>IF($DD646&gt;=18,INDEX($CG:$CG,$DC646+18),"")</f>
      </c>
      <c r="DA646">
        <f>IF($DD646&gt;=19,INDEX($CG:$CG,$DC646+19),"")</f>
      </c>
      <c r="DB646">
        <f>IF($DD646&gt;=20,INDEX($CG:$CG,$DC646+20),"")</f>
      </c>
      <c r="DC646">
        <f>IFERROR(MATCH($CF646,$CG$2:$CG$1558,0)+1,0)</f>
      </c>
      <c r="DD646">
        <f>IFERROR(INDEX($CH$2:$CH$1558,MATCH($CF646,$CG$2:$CG$1558,0)),0)</f>
      </c>
      <c r="DE646">
        <f>IFERROR(INDEX($AL:$AL,MATCH($G646,$AK:$AK,0))&amp;"","")</f>
      </c>
      <c r="DI646">
        <f>IF($GL646&gt;=1,INDEX($DF:$DF,$GK646+1),"")</f>
      </c>
      <c r="DJ646">
        <f>IF($GL646&gt;=2,INDEX($DF:$DF,$GK646+2),"")</f>
      </c>
      <c r="DK646">
        <f>IF($GL646&gt;=3,INDEX($DF:$DF,$GK646+3),"")</f>
      </c>
      <c r="DL646">
        <f>IF($GL646&gt;=4,INDEX($DF:$DF,$GK646+4),"")</f>
      </c>
      <c r="DM646">
        <f>IF($GL646&gt;=5,INDEX($DF:$DF,$GK646+5),"")</f>
      </c>
      <c r="DN646">
        <f>IF($GL646&gt;=6,INDEX($DF:$DF,$GK646+6),"")</f>
      </c>
      <c r="DO646">
        <f>IF($GL646&gt;=7,INDEX($DF:$DF,$GK646+7),"")</f>
      </c>
      <c r="DP646">
        <f>IF($GL646&gt;=8,INDEX($DF:$DF,$GK646+8),"")</f>
      </c>
      <c r="DQ646">
        <f>IF($GL646&gt;=9,INDEX($DF:$DF,$GK646+9),"")</f>
      </c>
      <c r="DR646">
        <f>IF($GL646&gt;=10,INDEX($DF:$DF,$GK646+10),"")</f>
      </c>
      <c r="DS646">
        <f>IF($GL646&gt;=11,INDEX($DF:$DF,$GK646+11),"")</f>
      </c>
      <c r="DT646">
        <f>IF($GL646&gt;=12,INDEX($DF:$DF,$GK646+12),"")</f>
      </c>
      <c r="DU646">
        <f>IF($GL646&gt;=13,INDEX($DF:$DF,$GK646+13),"")</f>
      </c>
      <c r="DV646">
        <f>IF($GL646&gt;=14,INDEX($DF:$DF,$GK646+14),"")</f>
      </c>
      <c r="DW646">
        <f>IF($GL646&gt;=15,INDEX($DF:$DF,$GK646+15),"")</f>
      </c>
      <c r="DX646">
        <f>IF($GL646&gt;=16,INDEX($DF:$DF,$GK646+16),"")</f>
      </c>
      <c r="DY646">
        <f>IF($GL646&gt;=17,INDEX($DF:$DF,$GK646+17),"")</f>
      </c>
      <c r="DZ646">
        <f>IF($GL646&gt;=18,INDEX($DF:$DF,$GK646+18),"")</f>
      </c>
      <c r="EA646">
        <f>IF($GL646&gt;=19,INDEX($DF:$DF,$GK646+19),"")</f>
      </c>
      <c r="EB646">
        <f>IF($GL646&gt;=20,INDEX($DF:$DF,$GK646+20),"")</f>
      </c>
      <c r="EC646">
        <f>IF($GL646&gt;=21,INDEX($DF:$DF,$GK646+21),"")</f>
      </c>
      <c r="ED646">
        <f>IF($GL646&gt;=22,INDEX($DF:$DF,$GK646+22),"")</f>
      </c>
      <c r="EE646">
        <f>IF($GL646&gt;=23,INDEX($DF:$DF,$GK646+23),"")</f>
      </c>
      <c r="EF646">
        <f>IF($GL646&gt;=24,INDEX($DF:$DF,$GK646+24),"")</f>
      </c>
      <c r="EG646">
        <f>IF($GL646&gt;=25,INDEX($DF:$DF,$GK646+25),"")</f>
      </c>
      <c r="EH646">
        <f>IF($GL646&gt;=26,INDEX($DF:$DF,$GK646+26),"")</f>
      </c>
      <c r="EI646">
        <f>IF($GL646&gt;=27,INDEX($DF:$DF,$GK646+27),"")</f>
      </c>
      <c r="EJ646">
        <f>IF($GL646&gt;=28,INDEX($DF:$DF,$GK646+28),"")</f>
      </c>
      <c r="EK646">
        <f>IF($GL646&gt;=29,INDEX($DF:$DF,$GK646+29),"")</f>
      </c>
      <c r="EL646">
        <f>IF($GL646&gt;=30,INDEX($DF:$DF,$GK646+30),"")</f>
      </c>
      <c r="EM646">
        <f>IF($GL646&gt;=31,INDEX($DF:$DF,$GK646+31),"")</f>
      </c>
      <c r="EN646">
        <f>IF($GL646&gt;=32,INDEX($DF:$DF,$GK646+32),"")</f>
      </c>
      <c r="EO646">
        <f>IF($GL646&gt;=33,INDEX($DF:$DF,$GK646+33),"")</f>
      </c>
      <c r="EP646">
        <f>IF($GL646&gt;=34,INDEX($DF:$DF,$GK646+34),"")</f>
      </c>
      <c r="EQ646">
        <f>IF($GL646&gt;=35,INDEX($DF:$DF,$GK646+35),"")</f>
      </c>
      <c r="ER646">
        <f>IF($GL646&gt;=36,INDEX($DF:$DF,$GK646+36),"")</f>
      </c>
      <c r="ES646">
        <f>IF($GL646&gt;=37,INDEX($DF:$DF,$GK646+37),"")</f>
      </c>
      <c r="ET646">
        <f>IF($GL646&gt;=38,INDEX($DF:$DF,$GK646+38),"")</f>
      </c>
      <c r="EU646">
        <f>IF($GL646&gt;=39,INDEX($DF:$DF,$GK646+39),"")</f>
      </c>
      <c r="EV646">
        <f>IF($GL646&gt;=40,INDEX($DF:$DF,$GK646+40),"")</f>
      </c>
      <c r="EW646">
        <f>IF($GL646&gt;=1,INDEX($DG:$DG,$GK646+1),"")</f>
      </c>
      <c r="EX646">
        <f>IF($GL646&gt;=2,INDEX($DG:$DG,$GK646+2),"")</f>
      </c>
      <c r="EY646">
        <f>IF($GL646&gt;=3,INDEX($DG:$DG,$GK646+3),"")</f>
      </c>
      <c r="EZ646">
        <f>IF($GL646&gt;=4,INDEX($DG:$DG,$GK646+4),"")</f>
      </c>
      <c r="FA646">
        <f>IF($GL646&gt;=5,INDEX($DG:$DG,$GK646+5),"")</f>
      </c>
      <c r="FB646">
        <f>IF($GL646&gt;=6,INDEX($DG:$DG,$GK646+6),"")</f>
      </c>
      <c r="FC646">
        <f>IF($GL646&gt;=7,INDEX($DG:$DG,$GK646+7),"")</f>
      </c>
      <c r="FD646">
        <f>IF($GL646&gt;=8,INDEX($DG:$DG,$GK646+8),"")</f>
      </c>
      <c r="FE646">
        <f>IF($GL646&gt;=9,INDEX($DG:$DG,$GK646+9),"")</f>
      </c>
      <c r="FF646">
        <f>IF($GL646&gt;=10,INDEX($DG:$DG,$GK646+10),"")</f>
      </c>
      <c r="FG646">
        <f>IF($GL646&gt;=11,INDEX($DG:$DG,$GK646+11),"")</f>
      </c>
      <c r="FH646">
        <f>IF($GL646&gt;=12,INDEX($DG:$DG,$GK646+12),"")</f>
      </c>
      <c r="FI646">
        <f>IF($GL646&gt;=13,INDEX($DG:$DG,$GK646+13),"")</f>
      </c>
      <c r="FJ646">
        <f>IF($GL646&gt;=14,INDEX($DG:$DG,$GK646+14),"")</f>
      </c>
      <c r="FK646">
        <f>IF($GL646&gt;=15,INDEX($DG:$DG,$GK646+15),"")</f>
      </c>
      <c r="FL646">
        <f>IF($GL646&gt;=16,INDEX($DG:$DG,$GK646+16),"")</f>
      </c>
      <c r="FM646">
        <f>IF($GL646&gt;=17,INDEX($DG:$DG,$GK646+17),"")</f>
      </c>
      <c r="FN646">
        <f>IF($GL646&gt;=18,INDEX($DG:$DG,$GK646+18),"")</f>
      </c>
      <c r="FO646">
        <f>IF($GL646&gt;=19,INDEX($DG:$DG,$GK646+19),"")</f>
      </c>
      <c r="FP646">
        <f>IF($GL646&gt;=20,INDEX($DG:$DG,$GK646+20),"")</f>
      </c>
      <c r="FQ646">
        <f>IF($GL646&gt;=21,INDEX($DG:$DG,$GK646+21),"")</f>
      </c>
      <c r="FR646">
        <f>IF($GL646&gt;=22,INDEX($DG:$DG,$GK646+22),"")</f>
      </c>
      <c r="FS646">
        <f>IF($GL646&gt;=23,INDEX($DG:$DG,$GK646+23),"")</f>
      </c>
      <c r="FT646">
        <f>IF($GL646&gt;=24,INDEX($DG:$DG,$GK646+24),"")</f>
      </c>
      <c r="FU646">
        <f>IF($GL646&gt;=25,INDEX($DG:$DG,$GK646+25),"")</f>
      </c>
      <c r="FV646">
        <f>IF($GL646&gt;=26,INDEX($DG:$DG,$GK646+26),"")</f>
      </c>
      <c r="FW646">
        <f>IF($GL646&gt;=27,INDEX($DG:$DG,$GK646+27),"")</f>
      </c>
      <c r="FX646">
        <f>IF($GL646&gt;=28,INDEX($DG:$DG,$GK646+28),"")</f>
      </c>
      <c r="FY646">
        <f>IF($GL646&gt;=29,INDEX($DG:$DG,$GK646+29),"")</f>
      </c>
      <c r="FZ646">
        <f>IF($GL646&gt;=30,INDEX($DG:$DG,$GK646+30),"")</f>
      </c>
      <c r="GA646">
        <f>IF($GL646&gt;=31,INDEX($DG:$DG,$GK646+31),"")</f>
      </c>
      <c r="GB646">
        <f>IF($GL646&gt;=32,INDEX($DG:$DG,$GK646+32),"")</f>
      </c>
      <c r="GC646">
        <f>IF($GL646&gt;=33,INDEX($DG:$DG,$GK646+33),"")</f>
      </c>
      <c r="GD646">
        <f>IF($GL646&gt;=34,INDEX($DG:$DG,$GK646+34),"")</f>
      </c>
      <c r="GE646">
        <f>IF($GL646&gt;=35,INDEX($DG:$DG,$GK646+35),"")</f>
      </c>
      <c r="GF646">
        <f>IF($GL646&gt;=36,INDEX($DG:$DG,$GK646+36),"")</f>
      </c>
      <c r="GG646">
        <f>IF($GL646&gt;=37,INDEX($DG:$DG,$GK646+37),"")</f>
      </c>
      <c r="GH646">
        <f>IF($GL646&gt;=38,INDEX($DG:$DG,$GK646+38),"")</f>
      </c>
      <c r="GI646">
        <f>IF($GL646&gt;=39,INDEX($DG:$DG,$GK646+39),"")</f>
      </c>
      <c r="GJ646">
        <f>IF($GL646&gt;=40,INDEX($DG:$DG,$GK646+40),"")</f>
      </c>
      <c r="GK646">
        <f>IFERROR(MATCH($DE646,$DF$2:$DF$166,0)+1,0)</f>
      </c>
      <c r="GL646">
        <f>IFERROR(INDEX($DH$2:$DH$166,MATCH($DE646,$DF$2:$DF$166,0)),0)</f>
      </c>
      <c r="GM646">
        <f>IFERROR(MATCH($H646,$DI$646:$EV$646,0),0)</f>
      </c>
      <c r="GN646">
        <f>IF($GM646&gt;0,INDEX($EW$646:$GJ$646,$GM646),"")</f>
      </c>
      <c r="GO646" t="s">
        <v>193</v>
      </c>
      <c r="GP646">
        <v>35</v>
      </c>
      <c r="GQ646">
        <f>IF($IZ646&gt;=1,INDEX($GO:$GO,$IY646+1),"")</f>
      </c>
      <c r="GR646">
        <f>IF($IZ646&gt;=2,INDEX($GO:$GO,$IY646+2),"")</f>
      </c>
      <c r="GS646">
        <f>IF($IZ646&gt;=3,INDEX($GO:$GO,$IY646+3),"")</f>
      </c>
      <c r="GT646">
        <f>IF($IZ646&gt;=4,INDEX($GO:$GO,$IY646+4),"")</f>
      </c>
      <c r="GU646">
        <f>IF($IZ646&gt;=5,INDEX($GO:$GO,$IY646+5),"")</f>
      </c>
      <c r="GV646">
        <f>IF($IZ646&gt;=6,INDEX($GO:$GO,$IY646+6),"")</f>
      </c>
      <c r="GW646">
        <f>IF($IZ646&gt;=7,INDEX($GO:$GO,$IY646+7),"")</f>
      </c>
      <c r="GX646">
        <f>IF($IZ646&gt;=8,INDEX($GO:$GO,$IY646+8),"")</f>
      </c>
      <c r="GY646">
        <f>IF($IZ646&gt;=9,INDEX($GO:$GO,$IY646+9),"")</f>
      </c>
      <c r="GZ646">
        <f>IF($IZ646&gt;=10,INDEX($GO:$GO,$IY646+10),"")</f>
      </c>
      <c r="HA646">
        <f>IF($IZ646&gt;=11,INDEX($GO:$GO,$IY646+11),"")</f>
      </c>
      <c r="HB646">
        <f>IF($IZ646&gt;=12,INDEX($GO:$GO,$IY646+12),"")</f>
      </c>
      <c r="HC646">
        <f>IF($IZ646&gt;=13,INDEX($GO:$GO,$IY646+13),"")</f>
      </c>
      <c r="HD646">
        <f>IF($IZ646&gt;=14,INDEX($GO:$GO,$IY646+14),"")</f>
      </c>
      <c r="HE646">
        <f>IF($IZ646&gt;=15,INDEX($GO:$GO,$IY646+15),"")</f>
      </c>
      <c r="HF646">
        <f>IF($IZ646&gt;=16,INDEX($GO:$GO,$IY646+16),"")</f>
      </c>
      <c r="HG646">
        <f>IF($IZ646&gt;=17,INDEX($GO:$GO,$IY646+17),"")</f>
      </c>
      <c r="HH646">
        <f>IF($IZ646&gt;=18,INDEX($GO:$GO,$IY646+18),"")</f>
      </c>
      <c r="HI646">
        <f>IF($IZ646&gt;=19,INDEX($GO:$GO,$IY646+19),"")</f>
      </c>
      <c r="HJ646">
        <f>IF($IZ646&gt;=20,INDEX($GO:$GO,$IY646+20),"")</f>
      </c>
      <c r="HK646">
        <f>IF($IZ646&gt;=21,INDEX($GO:$GO,$IY646+21),"")</f>
      </c>
      <c r="HL646">
        <f>IF($IZ646&gt;=22,INDEX($GO:$GO,$IY646+22),"")</f>
      </c>
      <c r="HM646">
        <f>IF($IZ646&gt;=23,INDEX($GO:$GO,$IY646+23),"")</f>
      </c>
      <c r="HN646">
        <f>IF($IZ646&gt;=24,INDEX($GO:$GO,$IY646+24),"")</f>
      </c>
      <c r="HO646">
        <f>IF($IZ646&gt;=25,INDEX($GO:$GO,$IY646+25),"")</f>
      </c>
      <c r="HP646">
        <f>IF($IZ646&gt;=26,INDEX($GO:$GO,$IY646+26),"")</f>
      </c>
      <c r="HQ646">
        <f>IF($IZ646&gt;=27,INDEX($GO:$GO,$IY646+27),"")</f>
      </c>
      <c r="HR646">
        <f>IF($IZ646&gt;=28,INDEX($GO:$GO,$IY646+28),"")</f>
      </c>
      <c r="HS646">
        <f>IF($IZ646&gt;=29,INDEX($GO:$GO,$IY646+29),"")</f>
      </c>
      <c r="HT646">
        <f>IF($IZ646&gt;=30,INDEX($GO:$GO,$IY646+30),"")</f>
      </c>
      <c r="HU646">
        <f>IF($IZ646&gt;=31,INDEX($GO:$GO,$IY646+31),"")</f>
      </c>
      <c r="HV646">
        <f>IF($IZ646&gt;=32,INDEX($GO:$GO,$IY646+32),"")</f>
      </c>
      <c r="HW646">
        <f>IF($IZ646&gt;=33,INDEX($GO:$GO,$IY646+33),"")</f>
      </c>
      <c r="HX646">
        <f>IF($IZ646&gt;=34,INDEX($GO:$GO,$IY646+34),"")</f>
      </c>
      <c r="HY646">
        <f>IF($IZ646&gt;=35,INDEX($GO:$GO,$IY646+35),"")</f>
      </c>
      <c r="HZ646">
        <f>IF($IZ646&gt;=36,INDEX($GO:$GO,$IY646+36),"")</f>
      </c>
      <c r="IA646">
        <f>IF($IZ646&gt;=37,INDEX($GO:$GO,$IY646+37),"")</f>
      </c>
      <c r="IB646">
        <f>IF($IZ646&gt;=38,INDEX($GO:$GO,$IY646+38),"")</f>
      </c>
      <c r="IC646">
        <f>IF($IZ646&gt;=39,INDEX($GO:$GO,$IY646+39),"")</f>
      </c>
      <c r="ID646">
        <f>IF($IZ646&gt;=40,INDEX($GO:$GO,$IY646+40),"")</f>
      </c>
      <c r="IE646">
        <f>IF($IZ646&gt;=41,INDEX($GO:$GO,$IY646+41),"")</f>
      </c>
      <c r="IF646">
        <f>IF($IZ646&gt;=42,INDEX($GO:$GO,$IY646+42),"")</f>
      </c>
      <c r="IG646">
        <f>IF($IZ646&gt;=43,INDEX($GO:$GO,$IY646+43),"")</f>
      </c>
      <c r="IH646">
        <f>IF($IZ646&gt;=44,INDEX($GO:$GO,$IY646+44),"")</f>
      </c>
      <c r="II646">
        <f>IF($IZ646&gt;=45,INDEX($GO:$GO,$IY646+45),"")</f>
      </c>
      <c r="IJ646">
        <f>IF($IZ646&gt;=46,INDEX($GO:$GO,$IY646+46),"")</f>
      </c>
      <c r="IK646">
        <f>IF($IZ646&gt;=47,INDEX($GO:$GO,$IY646+47),"")</f>
      </c>
      <c r="IL646">
        <f>IF($IZ646&gt;=48,INDEX($GO:$GO,$IY646+48),"")</f>
      </c>
      <c r="IM646">
        <f>IF($IZ646&gt;=49,INDEX($GO:$GO,$IY646+49),"")</f>
      </c>
      <c r="IN646">
        <f>IF($IZ646&gt;=50,INDEX($GO:$GO,$IY646+50),"")</f>
      </c>
      <c r="IO646">
        <f>IF($IZ646&gt;=51,INDEX($GO:$GO,$IY646+51),"")</f>
      </c>
      <c r="IP646">
        <f>IF($IZ646&gt;=52,INDEX($GO:$GO,$IY646+52),"")</f>
      </c>
      <c r="IQ646">
        <f>IF($IZ646&gt;=53,INDEX($GO:$GO,$IY646+53),"")</f>
      </c>
      <c r="IR646">
        <f>IF($IZ646&gt;=54,INDEX($GO:$GO,$IY646+54),"")</f>
      </c>
      <c r="IS646">
        <f>IF($IZ646&gt;=55,INDEX($GO:$GO,$IY646+55),"")</f>
      </c>
      <c r="IT646">
        <f>IF($IZ646&gt;=56,INDEX($GO:$GO,$IY646+56),"")</f>
      </c>
      <c r="IU646">
        <f>IF($IZ646&gt;=57,INDEX($GO:$GO,$IY646+57),"")</f>
      </c>
      <c r="IV646">
        <f>IF($IZ646&gt;=58,INDEX($GO:$GO,$IY646+58),"")</f>
      </c>
      <c r="IW646">
        <f>IF($IZ646&gt;=59,INDEX($GO:$GO,$IY646+59),"")</f>
      </c>
      <c r="IX646">
        <f>IF($IZ646&gt;=60,INDEX($GO:$GO,$IY646+60),"")</f>
      </c>
      <c r="IY646">
        <f>IFERROR(MATCH($GN646,$GO$2:$GO$827,0)+1,0)</f>
      </c>
      <c r="IZ646">
        <f>IFERROR(INDEX($GP$2:$GP$827,MATCH($GN646,$GO$2:$GO$827,0)),0)</f>
      </c>
      <c r="JA646" t="s">
        <v>23</v>
      </c>
      <c r="JB646" t="s">
        <v>23</v>
      </c>
    </row>
    <row r="647" spans="1:262" x14ac:dyDescent="0.25">
      <c r="F647" s="1"/>
      <c r="G647" s="1"/>
      <c r="H647" s="1"/>
      <c r="I647" s="1"/>
      <c r="J647" s="1">
        <f>IFERROR(IF(FIND(" - ",$F647)&gt;0,MID($F647,FIND(" - ",$F647)+3,LEN($F647)),""),"")</f>
      </c>
      <c r="L647" s="1"/>
      <c r="N647" t="s">
        <v>23</v>
      </c>
      <c r="P647">
        <f>IF(OR($N647="",$O647=""),"",IFERROR($N647/$O647,0))</f>
      </c>
      <c r="Q647">
        <f>IF($N647="","",
IF($G647="","",
IF(ISNUMBER(SEARCH("exempt",LOWER($G647))),0,
$N647*(VALUE(SUBSTITUTE($G647,"%",""))/100))))</f>
      </c>
      <c r="W647">
        <f>IF($N647="","",
SUM($N647,$Q647,$U647,$R647,$T647)-
IF($V647="",0,VALUE($V647)))</f>
      </c>
      <c r="AE647" t="s">
        <v>1789</v>
      </c>
      <c r="AJ647" t="s">
        <v>1790</v>
      </c>
      <c r="AM647">
        <f>IFERROR(LEFT($F647,FIND(" - ",$F647)-1),$F647)</f>
      </c>
      <c r="AP647">
        <f>IF($CE647&gt;=1,INDEX($AN:$AN,$CD647+1),"")</f>
      </c>
      <c r="AQ647">
        <f>IF($CE647&gt;=2,INDEX($AN:$AN,$CD647+2),"")</f>
      </c>
      <c r="AR647">
        <f>IF($CE647&gt;=3,INDEX($AN:$AN,$CD647+3),"")</f>
      </c>
      <c r="AS647">
        <f>IF($CE647&gt;=4,INDEX($AN:$AN,$CD647+4),"")</f>
      </c>
      <c r="AT647">
        <f>IF($CE647&gt;=5,INDEX($AN:$AN,$CD647+5),"")</f>
      </c>
      <c r="AU647">
        <f>IF($CE647&gt;=6,INDEX($AN:$AN,$CD647+6),"")</f>
      </c>
      <c r="AV647">
        <f>IF($CE647&gt;=7,INDEX($AN:$AN,$CD647+7),"")</f>
      </c>
      <c r="AW647">
        <f>IF($CE647&gt;=8,INDEX($AN:$AN,$CD647+8),"")</f>
      </c>
      <c r="AX647">
        <f>IF($CE647&gt;=9,INDEX($AN:$AN,$CD647+9),"")</f>
      </c>
      <c r="AY647">
        <f>IF($CE647&gt;=10,INDEX($AN:$AN,$CD647+10),"")</f>
      </c>
      <c r="AZ647">
        <f>IF($CE647&gt;=11,INDEX($AN:$AN,$CD647+11),"")</f>
      </c>
      <c r="BA647">
        <f>IF($CE647&gt;=12,INDEX($AN:$AN,$CD647+12),"")</f>
      </c>
      <c r="BB647">
        <f>IF($CE647&gt;=13,INDEX($AN:$AN,$CD647+13),"")</f>
      </c>
      <c r="BC647">
        <f>IF($CE647&gt;=14,INDEX($AN:$AN,$CD647+14),"")</f>
      </c>
      <c r="BD647">
        <f>IF($CE647&gt;=15,INDEX($AN:$AN,$CD647+15),"")</f>
      </c>
      <c r="BE647">
        <f>IF($CE647&gt;=16,INDEX($AN:$AN,$CD647+16),"")</f>
      </c>
      <c r="BF647">
        <f>IF($CE647&gt;=17,INDEX($AN:$AN,$CD647+17),"")</f>
      </c>
      <c r="BG647">
        <f>IF($CE647&gt;=18,INDEX($AN:$AN,$CD647+18),"")</f>
      </c>
      <c r="BH647">
        <f>IF($CE647&gt;=19,INDEX($AN:$AN,$CD647+19),"")</f>
      </c>
      <c r="BI647">
        <f>IF($CE647&gt;=20,INDEX($AN:$AN,$CD647+20),"")</f>
      </c>
      <c r="BJ647">
        <f>IF($CE647&gt;=21,INDEX($AN:$AN,$CD647+21),"")</f>
      </c>
      <c r="BK647">
        <f>IF($CE647&gt;=22,INDEX($AN:$AN,$CD647+22),"")</f>
      </c>
      <c r="BL647">
        <f>IF($CE647&gt;=23,INDEX($AN:$AN,$CD647+23),"")</f>
      </c>
      <c r="BM647">
        <f>IF($CE647&gt;=24,INDEX($AN:$AN,$CD647+24),"")</f>
      </c>
      <c r="BN647">
        <f>IF($CE647&gt;=25,INDEX($AN:$AN,$CD647+25),"")</f>
      </c>
      <c r="BO647">
        <f>IF($CE647&gt;=26,INDEX($AN:$AN,$CD647+26),"")</f>
      </c>
      <c r="BP647">
        <f>IF($CE647&gt;=27,INDEX($AN:$AN,$CD647+27),"")</f>
      </c>
      <c r="BQ647">
        <f>IF($CE647&gt;=28,INDEX($AN:$AN,$CD647+28),"")</f>
      </c>
      <c r="BR647">
        <f>IF($CE647&gt;=29,INDEX($AN:$AN,$CD647+29),"")</f>
      </c>
      <c r="BS647">
        <f>IF($CE647&gt;=30,INDEX($AN:$AN,$CD647+30),"")</f>
      </c>
      <c r="BT647">
        <f>IF($CE647&gt;=31,INDEX($AN:$AN,$CD647+31),"")</f>
      </c>
      <c r="BU647">
        <f>IF($CE647&gt;=32,INDEX($AN:$AN,$CD647+32),"")</f>
      </c>
      <c r="BV647">
        <f>IF($CE647&gt;=33,INDEX($AN:$AN,$CD647+33),"")</f>
      </c>
      <c r="BW647">
        <f>IF($CE647&gt;=34,INDEX($AN:$AN,$CD647+34),"")</f>
      </c>
      <c r="BX647">
        <f>IF($CE647&gt;=35,INDEX($AN:$AN,$CD647+35),"")</f>
      </c>
      <c r="BY647">
        <f>IF($CE647&gt;=36,INDEX($AN:$AN,$CD647+36),"")</f>
      </c>
      <c r="BZ647">
        <f>IF($CE647&gt;=37,INDEX($AN:$AN,$CD647+37),"")</f>
      </c>
      <c r="CA647">
        <f>IF($CE647&gt;=38,INDEX($AN:$AN,$CD647+38),"")</f>
      </c>
      <c r="CB647">
        <f>IF($CE647&gt;=39,INDEX($AN:$AN,$CD647+39),"")</f>
      </c>
      <c r="CC647">
        <f>IF($CE647&gt;=40,INDEX($AN:$AN,$CD647+40),"")</f>
      </c>
      <c r="CD647">
        <f>IFERROR(MATCH($AM647,$AN$2:$AN$133,0)+1,0)</f>
      </c>
      <c r="CE647">
        <f>IFERROR(INDEX($AO$2:$AO$133,MATCH($AM647,$AN$2:$AN$133,0)),0)</f>
      </c>
      <c r="CF647">
        <f>IFERROR(LEFT($K647,FIND(" - ",$K647)-1),$K647)</f>
      </c>
      <c r="CG647" t="s">
        <v>206</v>
      </c>
      <c r="CI647">
        <f>IF($DD647&gt;=1,INDEX($CG:$CG,$DC647+1),"")</f>
      </c>
      <c r="CJ647">
        <f>IF($DD647&gt;=2,INDEX($CG:$CG,$DC647+2),"")</f>
      </c>
      <c r="CK647">
        <f>IF($DD647&gt;=3,INDEX($CG:$CG,$DC647+3),"")</f>
      </c>
      <c r="CL647">
        <f>IF($DD647&gt;=4,INDEX($CG:$CG,$DC647+4),"")</f>
      </c>
      <c r="CM647">
        <f>IF($DD647&gt;=5,INDEX($CG:$CG,$DC647+5),"")</f>
      </c>
      <c r="CN647">
        <f>IF($DD647&gt;=6,INDEX($CG:$CG,$DC647+6),"")</f>
      </c>
      <c r="CO647">
        <f>IF($DD647&gt;=7,INDEX($CG:$CG,$DC647+7),"")</f>
      </c>
      <c r="CP647">
        <f>IF($DD647&gt;=8,INDEX($CG:$CG,$DC647+8),"")</f>
      </c>
      <c r="CQ647">
        <f>IF($DD647&gt;=9,INDEX($CG:$CG,$DC647+9),"")</f>
      </c>
      <c r="CR647">
        <f>IF($DD647&gt;=10,INDEX($CG:$CG,$DC647+10),"")</f>
      </c>
      <c r="CS647">
        <f>IF($DD647&gt;=11,INDEX($CG:$CG,$DC647+11),"")</f>
      </c>
      <c r="CT647">
        <f>IF($DD647&gt;=12,INDEX($CG:$CG,$DC647+12),"")</f>
      </c>
      <c r="CU647">
        <f>IF($DD647&gt;=13,INDEX($CG:$CG,$DC647+13),"")</f>
      </c>
      <c r="CV647">
        <f>IF($DD647&gt;=14,INDEX($CG:$CG,$DC647+14),"")</f>
      </c>
      <c r="CW647">
        <f>IF($DD647&gt;=15,INDEX($CG:$CG,$DC647+15),"")</f>
      </c>
      <c r="CX647">
        <f>IF($DD647&gt;=16,INDEX($CG:$CG,$DC647+16),"")</f>
      </c>
      <c r="CY647">
        <f>IF($DD647&gt;=17,INDEX($CG:$CG,$DC647+17),"")</f>
      </c>
      <c r="CZ647">
        <f>IF($DD647&gt;=18,INDEX($CG:$CG,$DC647+18),"")</f>
      </c>
      <c r="DA647">
        <f>IF($DD647&gt;=19,INDEX($CG:$CG,$DC647+19),"")</f>
      </c>
      <c r="DB647">
        <f>IF($DD647&gt;=20,INDEX($CG:$CG,$DC647+20),"")</f>
      </c>
      <c r="DC647">
        <f>IFERROR(MATCH($CF647,$CG$2:$CG$1558,0)+1,0)</f>
      </c>
      <c r="DD647">
        <f>IFERROR(INDEX($CH$2:$CH$1558,MATCH($CF647,$CG$2:$CG$1558,0)),0)</f>
      </c>
      <c r="DE647">
        <f>IFERROR(INDEX($AL:$AL,MATCH($G647,$AK:$AK,0))&amp;"","")</f>
      </c>
      <c r="DI647">
        <f>IF($GL647&gt;=1,INDEX($DF:$DF,$GK647+1),"")</f>
      </c>
      <c r="DJ647">
        <f>IF($GL647&gt;=2,INDEX($DF:$DF,$GK647+2),"")</f>
      </c>
      <c r="DK647">
        <f>IF($GL647&gt;=3,INDEX($DF:$DF,$GK647+3),"")</f>
      </c>
      <c r="DL647">
        <f>IF($GL647&gt;=4,INDEX($DF:$DF,$GK647+4),"")</f>
      </c>
      <c r="DM647">
        <f>IF($GL647&gt;=5,INDEX($DF:$DF,$GK647+5),"")</f>
      </c>
      <c r="DN647">
        <f>IF($GL647&gt;=6,INDEX($DF:$DF,$GK647+6),"")</f>
      </c>
      <c r="DO647">
        <f>IF($GL647&gt;=7,INDEX($DF:$DF,$GK647+7),"")</f>
      </c>
      <c r="DP647">
        <f>IF($GL647&gt;=8,INDEX($DF:$DF,$GK647+8),"")</f>
      </c>
      <c r="DQ647">
        <f>IF($GL647&gt;=9,INDEX($DF:$DF,$GK647+9),"")</f>
      </c>
      <c r="DR647">
        <f>IF($GL647&gt;=10,INDEX($DF:$DF,$GK647+10),"")</f>
      </c>
      <c r="DS647">
        <f>IF($GL647&gt;=11,INDEX($DF:$DF,$GK647+11),"")</f>
      </c>
      <c r="DT647">
        <f>IF($GL647&gt;=12,INDEX($DF:$DF,$GK647+12),"")</f>
      </c>
      <c r="DU647">
        <f>IF($GL647&gt;=13,INDEX($DF:$DF,$GK647+13),"")</f>
      </c>
      <c r="DV647">
        <f>IF($GL647&gt;=14,INDEX($DF:$DF,$GK647+14),"")</f>
      </c>
      <c r="DW647">
        <f>IF($GL647&gt;=15,INDEX($DF:$DF,$GK647+15),"")</f>
      </c>
      <c r="DX647">
        <f>IF($GL647&gt;=16,INDEX($DF:$DF,$GK647+16),"")</f>
      </c>
      <c r="DY647">
        <f>IF($GL647&gt;=17,INDEX($DF:$DF,$GK647+17),"")</f>
      </c>
      <c r="DZ647">
        <f>IF($GL647&gt;=18,INDEX($DF:$DF,$GK647+18),"")</f>
      </c>
      <c r="EA647">
        <f>IF($GL647&gt;=19,INDEX($DF:$DF,$GK647+19),"")</f>
      </c>
      <c r="EB647">
        <f>IF($GL647&gt;=20,INDEX($DF:$DF,$GK647+20),"")</f>
      </c>
      <c r="EC647">
        <f>IF($GL647&gt;=21,INDEX($DF:$DF,$GK647+21),"")</f>
      </c>
      <c r="ED647">
        <f>IF($GL647&gt;=22,INDEX($DF:$DF,$GK647+22),"")</f>
      </c>
      <c r="EE647">
        <f>IF($GL647&gt;=23,INDEX($DF:$DF,$GK647+23),"")</f>
      </c>
      <c r="EF647">
        <f>IF($GL647&gt;=24,INDEX($DF:$DF,$GK647+24),"")</f>
      </c>
      <c r="EG647">
        <f>IF($GL647&gt;=25,INDEX($DF:$DF,$GK647+25),"")</f>
      </c>
      <c r="EH647">
        <f>IF($GL647&gt;=26,INDEX($DF:$DF,$GK647+26),"")</f>
      </c>
      <c r="EI647">
        <f>IF($GL647&gt;=27,INDEX($DF:$DF,$GK647+27),"")</f>
      </c>
      <c r="EJ647">
        <f>IF($GL647&gt;=28,INDEX($DF:$DF,$GK647+28),"")</f>
      </c>
      <c r="EK647">
        <f>IF($GL647&gt;=29,INDEX($DF:$DF,$GK647+29),"")</f>
      </c>
      <c r="EL647">
        <f>IF($GL647&gt;=30,INDEX($DF:$DF,$GK647+30),"")</f>
      </c>
      <c r="EM647">
        <f>IF($GL647&gt;=31,INDEX($DF:$DF,$GK647+31),"")</f>
      </c>
      <c r="EN647">
        <f>IF($GL647&gt;=32,INDEX($DF:$DF,$GK647+32),"")</f>
      </c>
      <c r="EO647">
        <f>IF($GL647&gt;=33,INDEX($DF:$DF,$GK647+33),"")</f>
      </c>
      <c r="EP647">
        <f>IF($GL647&gt;=34,INDEX($DF:$DF,$GK647+34),"")</f>
      </c>
      <c r="EQ647">
        <f>IF($GL647&gt;=35,INDEX($DF:$DF,$GK647+35),"")</f>
      </c>
      <c r="ER647">
        <f>IF($GL647&gt;=36,INDEX($DF:$DF,$GK647+36),"")</f>
      </c>
      <c r="ES647">
        <f>IF($GL647&gt;=37,INDEX($DF:$DF,$GK647+37),"")</f>
      </c>
      <c r="ET647">
        <f>IF($GL647&gt;=38,INDEX($DF:$DF,$GK647+38),"")</f>
      </c>
      <c r="EU647">
        <f>IF($GL647&gt;=39,INDEX($DF:$DF,$GK647+39),"")</f>
      </c>
      <c r="EV647">
        <f>IF($GL647&gt;=40,INDEX($DF:$DF,$GK647+40),"")</f>
      </c>
      <c r="EW647">
        <f>IF($GL647&gt;=1,INDEX($DG:$DG,$GK647+1),"")</f>
      </c>
      <c r="EX647">
        <f>IF($GL647&gt;=2,INDEX($DG:$DG,$GK647+2),"")</f>
      </c>
      <c r="EY647">
        <f>IF($GL647&gt;=3,INDEX($DG:$DG,$GK647+3),"")</f>
      </c>
      <c r="EZ647">
        <f>IF($GL647&gt;=4,INDEX($DG:$DG,$GK647+4),"")</f>
      </c>
      <c r="FA647">
        <f>IF($GL647&gt;=5,INDEX($DG:$DG,$GK647+5),"")</f>
      </c>
      <c r="FB647">
        <f>IF($GL647&gt;=6,INDEX($DG:$DG,$GK647+6),"")</f>
      </c>
      <c r="FC647">
        <f>IF($GL647&gt;=7,INDEX($DG:$DG,$GK647+7),"")</f>
      </c>
      <c r="FD647">
        <f>IF($GL647&gt;=8,INDEX($DG:$DG,$GK647+8),"")</f>
      </c>
      <c r="FE647">
        <f>IF($GL647&gt;=9,INDEX($DG:$DG,$GK647+9),"")</f>
      </c>
      <c r="FF647">
        <f>IF($GL647&gt;=10,INDEX($DG:$DG,$GK647+10),"")</f>
      </c>
      <c r="FG647">
        <f>IF($GL647&gt;=11,INDEX($DG:$DG,$GK647+11),"")</f>
      </c>
      <c r="FH647">
        <f>IF($GL647&gt;=12,INDEX($DG:$DG,$GK647+12),"")</f>
      </c>
      <c r="FI647">
        <f>IF($GL647&gt;=13,INDEX($DG:$DG,$GK647+13),"")</f>
      </c>
      <c r="FJ647">
        <f>IF($GL647&gt;=14,INDEX($DG:$DG,$GK647+14),"")</f>
      </c>
      <c r="FK647">
        <f>IF($GL647&gt;=15,INDEX($DG:$DG,$GK647+15),"")</f>
      </c>
      <c r="FL647">
        <f>IF($GL647&gt;=16,INDEX($DG:$DG,$GK647+16),"")</f>
      </c>
      <c r="FM647">
        <f>IF($GL647&gt;=17,INDEX($DG:$DG,$GK647+17),"")</f>
      </c>
      <c r="FN647">
        <f>IF($GL647&gt;=18,INDEX($DG:$DG,$GK647+18),"")</f>
      </c>
      <c r="FO647">
        <f>IF($GL647&gt;=19,INDEX($DG:$DG,$GK647+19),"")</f>
      </c>
      <c r="FP647">
        <f>IF($GL647&gt;=20,INDEX($DG:$DG,$GK647+20),"")</f>
      </c>
      <c r="FQ647">
        <f>IF($GL647&gt;=21,INDEX($DG:$DG,$GK647+21),"")</f>
      </c>
      <c r="FR647">
        <f>IF($GL647&gt;=22,INDEX($DG:$DG,$GK647+22),"")</f>
      </c>
      <c r="FS647">
        <f>IF($GL647&gt;=23,INDEX($DG:$DG,$GK647+23),"")</f>
      </c>
      <c r="FT647">
        <f>IF($GL647&gt;=24,INDEX($DG:$DG,$GK647+24),"")</f>
      </c>
      <c r="FU647">
        <f>IF($GL647&gt;=25,INDEX($DG:$DG,$GK647+25),"")</f>
      </c>
      <c r="FV647">
        <f>IF($GL647&gt;=26,INDEX($DG:$DG,$GK647+26),"")</f>
      </c>
      <c r="FW647">
        <f>IF($GL647&gt;=27,INDEX($DG:$DG,$GK647+27),"")</f>
      </c>
      <c r="FX647">
        <f>IF($GL647&gt;=28,INDEX($DG:$DG,$GK647+28),"")</f>
      </c>
      <c r="FY647">
        <f>IF($GL647&gt;=29,INDEX($DG:$DG,$GK647+29),"")</f>
      </c>
      <c r="FZ647">
        <f>IF($GL647&gt;=30,INDEX($DG:$DG,$GK647+30),"")</f>
      </c>
      <c r="GA647">
        <f>IF($GL647&gt;=31,INDEX($DG:$DG,$GK647+31),"")</f>
      </c>
      <c r="GB647">
        <f>IF($GL647&gt;=32,INDEX($DG:$DG,$GK647+32),"")</f>
      </c>
      <c r="GC647">
        <f>IF($GL647&gt;=33,INDEX($DG:$DG,$GK647+33),"")</f>
      </c>
      <c r="GD647">
        <f>IF($GL647&gt;=34,INDEX($DG:$DG,$GK647+34),"")</f>
      </c>
      <c r="GE647">
        <f>IF($GL647&gt;=35,INDEX($DG:$DG,$GK647+35),"")</f>
      </c>
      <c r="GF647">
        <f>IF($GL647&gt;=36,INDEX($DG:$DG,$GK647+36),"")</f>
      </c>
      <c r="GG647">
        <f>IF($GL647&gt;=37,INDEX($DG:$DG,$GK647+37),"")</f>
      </c>
      <c r="GH647">
        <f>IF($GL647&gt;=38,INDEX($DG:$DG,$GK647+38),"")</f>
      </c>
      <c r="GI647">
        <f>IF($GL647&gt;=39,INDEX($DG:$DG,$GK647+39),"")</f>
      </c>
      <c r="GJ647">
        <f>IF($GL647&gt;=40,INDEX($DG:$DG,$GK647+40),"")</f>
      </c>
      <c r="GK647">
        <f>IFERROR(MATCH($DE647,$DF$2:$DF$166,0)+1,0)</f>
      </c>
      <c r="GL647">
        <f>IFERROR(INDEX($DH$2:$DH$166,MATCH($DE647,$DF$2:$DF$166,0)),0)</f>
      </c>
      <c r="GM647">
        <f>IFERROR(MATCH($H647,$DI$647:$EV$647,0),0)</f>
      </c>
      <c r="GN647">
        <f>IF($GM647&gt;0,INDEX($EW$647:$GJ$647,$GM647),"")</f>
      </c>
      <c r="GO647" t="s">
        <v>84</v>
      </c>
      <c r="GQ647">
        <f>IF($IZ647&gt;=1,INDEX($GO:$GO,$IY647+1),"")</f>
      </c>
      <c r="GR647">
        <f>IF($IZ647&gt;=2,INDEX($GO:$GO,$IY647+2),"")</f>
      </c>
      <c r="GS647">
        <f>IF($IZ647&gt;=3,INDEX($GO:$GO,$IY647+3),"")</f>
      </c>
      <c r="GT647">
        <f>IF($IZ647&gt;=4,INDEX($GO:$GO,$IY647+4),"")</f>
      </c>
      <c r="GU647">
        <f>IF($IZ647&gt;=5,INDEX($GO:$GO,$IY647+5),"")</f>
      </c>
      <c r="GV647">
        <f>IF($IZ647&gt;=6,INDEX($GO:$GO,$IY647+6),"")</f>
      </c>
      <c r="GW647">
        <f>IF($IZ647&gt;=7,INDEX($GO:$GO,$IY647+7),"")</f>
      </c>
      <c r="GX647">
        <f>IF($IZ647&gt;=8,INDEX($GO:$GO,$IY647+8),"")</f>
      </c>
      <c r="GY647">
        <f>IF($IZ647&gt;=9,INDEX($GO:$GO,$IY647+9),"")</f>
      </c>
      <c r="GZ647">
        <f>IF($IZ647&gt;=10,INDEX($GO:$GO,$IY647+10),"")</f>
      </c>
      <c r="HA647">
        <f>IF($IZ647&gt;=11,INDEX($GO:$GO,$IY647+11),"")</f>
      </c>
      <c r="HB647">
        <f>IF($IZ647&gt;=12,INDEX($GO:$GO,$IY647+12),"")</f>
      </c>
      <c r="HC647">
        <f>IF($IZ647&gt;=13,INDEX($GO:$GO,$IY647+13),"")</f>
      </c>
      <c r="HD647">
        <f>IF($IZ647&gt;=14,INDEX($GO:$GO,$IY647+14),"")</f>
      </c>
      <c r="HE647">
        <f>IF($IZ647&gt;=15,INDEX($GO:$GO,$IY647+15),"")</f>
      </c>
      <c r="HF647">
        <f>IF($IZ647&gt;=16,INDEX($GO:$GO,$IY647+16),"")</f>
      </c>
      <c r="HG647">
        <f>IF($IZ647&gt;=17,INDEX($GO:$GO,$IY647+17),"")</f>
      </c>
      <c r="HH647">
        <f>IF($IZ647&gt;=18,INDEX($GO:$GO,$IY647+18),"")</f>
      </c>
      <c r="HI647">
        <f>IF($IZ647&gt;=19,INDEX($GO:$GO,$IY647+19),"")</f>
      </c>
      <c r="HJ647">
        <f>IF($IZ647&gt;=20,INDEX($GO:$GO,$IY647+20),"")</f>
      </c>
      <c r="HK647">
        <f>IF($IZ647&gt;=21,INDEX($GO:$GO,$IY647+21),"")</f>
      </c>
      <c r="HL647">
        <f>IF($IZ647&gt;=22,INDEX($GO:$GO,$IY647+22),"")</f>
      </c>
      <c r="HM647">
        <f>IF($IZ647&gt;=23,INDEX($GO:$GO,$IY647+23),"")</f>
      </c>
      <c r="HN647">
        <f>IF($IZ647&gt;=24,INDEX($GO:$GO,$IY647+24),"")</f>
      </c>
      <c r="HO647">
        <f>IF($IZ647&gt;=25,INDEX($GO:$GO,$IY647+25),"")</f>
      </c>
      <c r="HP647">
        <f>IF($IZ647&gt;=26,INDEX($GO:$GO,$IY647+26),"")</f>
      </c>
      <c r="HQ647">
        <f>IF($IZ647&gt;=27,INDEX($GO:$GO,$IY647+27),"")</f>
      </c>
      <c r="HR647">
        <f>IF($IZ647&gt;=28,INDEX($GO:$GO,$IY647+28),"")</f>
      </c>
      <c r="HS647">
        <f>IF($IZ647&gt;=29,INDEX($GO:$GO,$IY647+29),"")</f>
      </c>
      <c r="HT647">
        <f>IF($IZ647&gt;=30,INDEX($GO:$GO,$IY647+30),"")</f>
      </c>
      <c r="HU647">
        <f>IF($IZ647&gt;=31,INDEX($GO:$GO,$IY647+31),"")</f>
      </c>
      <c r="HV647">
        <f>IF($IZ647&gt;=32,INDEX($GO:$GO,$IY647+32),"")</f>
      </c>
      <c r="HW647">
        <f>IF($IZ647&gt;=33,INDEX($GO:$GO,$IY647+33),"")</f>
      </c>
      <c r="HX647">
        <f>IF($IZ647&gt;=34,INDEX($GO:$GO,$IY647+34),"")</f>
      </c>
      <c r="HY647">
        <f>IF($IZ647&gt;=35,INDEX($GO:$GO,$IY647+35),"")</f>
      </c>
      <c r="HZ647">
        <f>IF($IZ647&gt;=36,INDEX($GO:$GO,$IY647+36),"")</f>
      </c>
      <c r="IA647">
        <f>IF($IZ647&gt;=37,INDEX($GO:$GO,$IY647+37),"")</f>
      </c>
      <c r="IB647">
        <f>IF($IZ647&gt;=38,INDEX($GO:$GO,$IY647+38),"")</f>
      </c>
      <c r="IC647">
        <f>IF($IZ647&gt;=39,INDEX($GO:$GO,$IY647+39),"")</f>
      </c>
      <c r="ID647">
        <f>IF($IZ647&gt;=40,INDEX($GO:$GO,$IY647+40),"")</f>
      </c>
      <c r="IE647">
        <f>IF($IZ647&gt;=41,INDEX($GO:$GO,$IY647+41),"")</f>
      </c>
      <c r="IF647">
        <f>IF($IZ647&gt;=42,INDEX($GO:$GO,$IY647+42),"")</f>
      </c>
      <c r="IG647">
        <f>IF($IZ647&gt;=43,INDEX($GO:$GO,$IY647+43),"")</f>
      </c>
      <c r="IH647">
        <f>IF($IZ647&gt;=44,INDEX($GO:$GO,$IY647+44),"")</f>
      </c>
      <c r="II647">
        <f>IF($IZ647&gt;=45,INDEX($GO:$GO,$IY647+45),"")</f>
      </c>
      <c r="IJ647">
        <f>IF($IZ647&gt;=46,INDEX($GO:$GO,$IY647+46),"")</f>
      </c>
      <c r="IK647">
        <f>IF($IZ647&gt;=47,INDEX($GO:$GO,$IY647+47),"")</f>
      </c>
      <c r="IL647">
        <f>IF($IZ647&gt;=48,INDEX($GO:$GO,$IY647+48),"")</f>
      </c>
      <c r="IM647">
        <f>IF($IZ647&gt;=49,INDEX($GO:$GO,$IY647+49),"")</f>
      </c>
      <c r="IN647">
        <f>IF($IZ647&gt;=50,INDEX($GO:$GO,$IY647+50),"")</f>
      </c>
      <c r="IO647">
        <f>IF($IZ647&gt;=51,INDEX($GO:$GO,$IY647+51),"")</f>
      </c>
      <c r="IP647">
        <f>IF($IZ647&gt;=52,INDEX($GO:$GO,$IY647+52),"")</f>
      </c>
      <c r="IQ647">
        <f>IF($IZ647&gt;=53,INDEX($GO:$GO,$IY647+53),"")</f>
      </c>
      <c r="IR647">
        <f>IF($IZ647&gt;=54,INDEX($GO:$GO,$IY647+54),"")</f>
      </c>
      <c r="IS647">
        <f>IF($IZ647&gt;=55,INDEX($GO:$GO,$IY647+55),"")</f>
      </c>
      <c r="IT647">
        <f>IF($IZ647&gt;=56,INDEX($GO:$GO,$IY647+56),"")</f>
      </c>
      <c r="IU647">
        <f>IF($IZ647&gt;=57,INDEX($GO:$GO,$IY647+57),"")</f>
      </c>
      <c r="IV647">
        <f>IF($IZ647&gt;=58,INDEX($GO:$GO,$IY647+58),"")</f>
      </c>
      <c r="IW647">
        <f>IF($IZ647&gt;=59,INDEX($GO:$GO,$IY647+59),"")</f>
      </c>
      <c r="IX647">
        <f>IF($IZ647&gt;=60,INDEX($GO:$GO,$IY647+60),"")</f>
      </c>
      <c r="IY647">
        <f>IFERROR(MATCH($GN647,$GO$2:$GO$827,0)+1,0)</f>
      </c>
      <c r="IZ647">
        <f>IFERROR(INDEX($GP$2:$GP$827,MATCH($GN647,$GO$2:$GO$827,0)),0)</f>
      </c>
      <c r="JA647" t="s">
        <v>23</v>
      </c>
      <c r="JB647" t="s">
        <v>23</v>
      </c>
    </row>
    <row r="648" spans="1:262" x14ac:dyDescent="0.25">
      <c r="F648" s="1"/>
      <c r="G648" s="1"/>
      <c r="H648" s="1"/>
      <c r="I648" s="1"/>
      <c r="J648" s="1">
        <f>IFERROR(IF(FIND(" - ",$F648)&gt;0,MID($F648,FIND(" - ",$F648)+3,LEN($F648)),""),"")</f>
      </c>
      <c r="L648" s="1"/>
      <c r="N648" t="s">
        <v>23</v>
      </c>
      <c r="P648">
        <f>IF(OR($N648="",$O648=""),"",IFERROR($N648/$O648,0))</f>
      </c>
      <c r="Q648">
        <f>IF($N648="","",
IF($G648="","",
IF(ISNUMBER(SEARCH("exempt",LOWER($G648))),0,
$N648*(VALUE(SUBSTITUTE($G648,"%",""))/100))))</f>
      </c>
      <c r="W648">
        <f>IF($N648="","",
SUM($N648,$Q648,$U648,$R648,$T648)-
IF($V648="",0,VALUE($V648)))</f>
      </c>
      <c r="AE648" t="s">
        <v>1791</v>
      </c>
      <c r="AJ648" t="s">
        <v>1792</v>
      </c>
      <c r="AM648">
        <f>IFERROR(LEFT($F648,FIND(" - ",$F648)-1),$F648)</f>
      </c>
      <c r="AP648">
        <f>IF($CE648&gt;=1,INDEX($AN:$AN,$CD648+1),"")</f>
      </c>
      <c r="AQ648">
        <f>IF($CE648&gt;=2,INDEX($AN:$AN,$CD648+2),"")</f>
      </c>
      <c r="AR648">
        <f>IF($CE648&gt;=3,INDEX($AN:$AN,$CD648+3),"")</f>
      </c>
      <c r="AS648">
        <f>IF($CE648&gt;=4,INDEX($AN:$AN,$CD648+4),"")</f>
      </c>
      <c r="AT648">
        <f>IF($CE648&gt;=5,INDEX($AN:$AN,$CD648+5),"")</f>
      </c>
      <c r="AU648">
        <f>IF($CE648&gt;=6,INDEX($AN:$AN,$CD648+6),"")</f>
      </c>
      <c r="AV648">
        <f>IF($CE648&gt;=7,INDEX($AN:$AN,$CD648+7),"")</f>
      </c>
      <c r="AW648">
        <f>IF($CE648&gt;=8,INDEX($AN:$AN,$CD648+8),"")</f>
      </c>
      <c r="AX648">
        <f>IF($CE648&gt;=9,INDEX($AN:$AN,$CD648+9),"")</f>
      </c>
      <c r="AY648">
        <f>IF($CE648&gt;=10,INDEX($AN:$AN,$CD648+10),"")</f>
      </c>
      <c r="AZ648">
        <f>IF($CE648&gt;=11,INDEX($AN:$AN,$CD648+11),"")</f>
      </c>
      <c r="BA648">
        <f>IF($CE648&gt;=12,INDEX($AN:$AN,$CD648+12),"")</f>
      </c>
      <c r="BB648">
        <f>IF($CE648&gt;=13,INDEX($AN:$AN,$CD648+13),"")</f>
      </c>
      <c r="BC648">
        <f>IF($CE648&gt;=14,INDEX($AN:$AN,$CD648+14),"")</f>
      </c>
      <c r="BD648">
        <f>IF($CE648&gt;=15,INDEX($AN:$AN,$CD648+15),"")</f>
      </c>
      <c r="BE648">
        <f>IF($CE648&gt;=16,INDEX($AN:$AN,$CD648+16),"")</f>
      </c>
      <c r="BF648">
        <f>IF($CE648&gt;=17,INDEX($AN:$AN,$CD648+17),"")</f>
      </c>
      <c r="BG648">
        <f>IF($CE648&gt;=18,INDEX($AN:$AN,$CD648+18),"")</f>
      </c>
      <c r="BH648">
        <f>IF($CE648&gt;=19,INDEX($AN:$AN,$CD648+19),"")</f>
      </c>
      <c r="BI648">
        <f>IF($CE648&gt;=20,INDEX($AN:$AN,$CD648+20),"")</f>
      </c>
      <c r="BJ648">
        <f>IF($CE648&gt;=21,INDEX($AN:$AN,$CD648+21),"")</f>
      </c>
      <c r="BK648">
        <f>IF($CE648&gt;=22,INDEX($AN:$AN,$CD648+22),"")</f>
      </c>
      <c r="BL648">
        <f>IF($CE648&gt;=23,INDEX($AN:$AN,$CD648+23),"")</f>
      </c>
      <c r="BM648">
        <f>IF($CE648&gt;=24,INDEX($AN:$AN,$CD648+24),"")</f>
      </c>
      <c r="BN648">
        <f>IF($CE648&gt;=25,INDEX($AN:$AN,$CD648+25),"")</f>
      </c>
      <c r="BO648">
        <f>IF($CE648&gt;=26,INDEX($AN:$AN,$CD648+26),"")</f>
      </c>
      <c r="BP648">
        <f>IF($CE648&gt;=27,INDEX($AN:$AN,$CD648+27),"")</f>
      </c>
      <c r="BQ648">
        <f>IF($CE648&gt;=28,INDEX($AN:$AN,$CD648+28),"")</f>
      </c>
      <c r="BR648">
        <f>IF($CE648&gt;=29,INDEX($AN:$AN,$CD648+29),"")</f>
      </c>
      <c r="BS648">
        <f>IF($CE648&gt;=30,INDEX($AN:$AN,$CD648+30),"")</f>
      </c>
      <c r="BT648">
        <f>IF($CE648&gt;=31,INDEX($AN:$AN,$CD648+31),"")</f>
      </c>
      <c r="BU648">
        <f>IF($CE648&gt;=32,INDEX($AN:$AN,$CD648+32),"")</f>
      </c>
      <c r="BV648">
        <f>IF($CE648&gt;=33,INDEX($AN:$AN,$CD648+33),"")</f>
      </c>
      <c r="BW648">
        <f>IF($CE648&gt;=34,INDEX($AN:$AN,$CD648+34),"")</f>
      </c>
      <c r="BX648">
        <f>IF($CE648&gt;=35,INDEX($AN:$AN,$CD648+35),"")</f>
      </c>
      <c r="BY648">
        <f>IF($CE648&gt;=36,INDEX($AN:$AN,$CD648+36),"")</f>
      </c>
      <c r="BZ648">
        <f>IF($CE648&gt;=37,INDEX($AN:$AN,$CD648+37),"")</f>
      </c>
      <c r="CA648">
        <f>IF($CE648&gt;=38,INDEX($AN:$AN,$CD648+38),"")</f>
      </c>
      <c r="CB648">
        <f>IF($CE648&gt;=39,INDEX($AN:$AN,$CD648+39),"")</f>
      </c>
      <c r="CC648">
        <f>IF($CE648&gt;=40,INDEX($AN:$AN,$CD648+40),"")</f>
      </c>
      <c r="CD648">
        <f>IFERROR(MATCH($AM648,$AN$2:$AN$133,0)+1,0)</f>
      </c>
      <c r="CE648">
        <f>IFERROR(INDEX($AO$2:$AO$133,MATCH($AM648,$AN$2:$AN$133,0)),0)</f>
      </c>
      <c r="CF648">
        <f>IFERROR(LEFT($K648,FIND(" - ",$K648)-1),$K648)</f>
      </c>
      <c r="CG648" t="s">
        <v>1793</v>
      </c>
      <c r="CH648">
        <v>1</v>
      </c>
      <c r="CI648">
        <f>IF($DD648&gt;=1,INDEX($CG:$CG,$DC648+1),"")</f>
      </c>
      <c r="CJ648">
        <f>IF($DD648&gt;=2,INDEX($CG:$CG,$DC648+2),"")</f>
      </c>
      <c r="CK648">
        <f>IF($DD648&gt;=3,INDEX($CG:$CG,$DC648+3),"")</f>
      </c>
      <c r="CL648">
        <f>IF($DD648&gt;=4,INDEX($CG:$CG,$DC648+4),"")</f>
      </c>
      <c r="CM648">
        <f>IF($DD648&gt;=5,INDEX($CG:$CG,$DC648+5),"")</f>
      </c>
      <c r="CN648">
        <f>IF($DD648&gt;=6,INDEX($CG:$CG,$DC648+6),"")</f>
      </c>
      <c r="CO648">
        <f>IF($DD648&gt;=7,INDEX($CG:$CG,$DC648+7),"")</f>
      </c>
      <c r="CP648">
        <f>IF($DD648&gt;=8,INDEX($CG:$CG,$DC648+8),"")</f>
      </c>
      <c r="CQ648">
        <f>IF($DD648&gt;=9,INDEX($CG:$CG,$DC648+9),"")</f>
      </c>
      <c r="CR648">
        <f>IF($DD648&gt;=10,INDEX($CG:$CG,$DC648+10),"")</f>
      </c>
      <c r="CS648">
        <f>IF($DD648&gt;=11,INDEX($CG:$CG,$DC648+11),"")</f>
      </c>
      <c r="CT648">
        <f>IF($DD648&gt;=12,INDEX($CG:$CG,$DC648+12),"")</f>
      </c>
      <c r="CU648">
        <f>IF($DD648&gt;=13,INDEX($CG:$CG,$DC648+13),"")</f>
      </c>
      <c r="CV648">
        <f>IF($DD648&gt;=14,INDEX($CG:$CG,$DC648+14),"")</f>
      </c>
      <c r="CW648">
        <f>IF($DD648&gt;=15,INDEX($CG:$CG,$DC648+15),"")</f>
      </c>
      <c r="CX648">
        <f>IF($DD648&gt;=16,INDEX($CG:$CG,$DC648+16),"")</f>
      </c>
      <c r="CY648">
        <f>IF($DD648&gt;=17,INDEX($CG:$CG,$DC648+17),"")</f>
      </c>
      <c r="CZ648">
        <f>IF($DD648&gt;=18,INDEX($CG:$CG,$DC648+18),"")</f>
      </c>
      <c r="DA648">
        <f>IF($DD648&gt;=19,INDEX($CG:$CG,$DC648+19),"")</f>
      </c>
      <c r="DB648">
        <f>IF($DD648&gt;=20,INDEX($CG:$CG,$DC648+20),"")</f>
      </c>
      <c r="DC648">
        <f>IFERROR(MATCH($CF648,$CG$2:$CG$1558,0)+1,0)</f>
      </c>
      <c r="DD648">
        <f>IFERROR(INDEX($CH$2:$CH$1558,MATCH($CF648,$CG$2:$CG$1558,0)),0)</f>
      </c>
      <c r="DE648">
        <f>IFERROR(INDEX($AL:$AL,MATCH($G648,$AK:$AK,0))&amp;"","")</f>
      </c>
      <c r="DI648">
        <f>IF($GL648&gt;=1,INDEX($DF:$DF,$GK648+1),"")</f>
      </c>
      <c r="DJ648">
        <f>IF($GL648&gt;=2,INDEX($DF:$DF,$GK648+2),"")</f>
      </c>
      <c r="DK648">
        <f>IF($GL648&gt;=3,INDEX($DF:$DF,$GK648+3),"")</f>
      </c>
      <c r="DL648">
        <f>IF($GL648&gt;=4,INDEX($DF:$DF,$GK648+4),"")</f>
      </c>
      <c r="DM648">
        <f>IF($GL648&gt;=5,INDEX($DF:$DF,$GK648+5),"")</f>
      </c>
      <c r="DN648">
        <f>IF($GL648&gt;=6,INDEX($DF:$DF,$GK648+6),"")</f>
      </c>
      <c r="DO648">
        <f>IF($GL648&gt;=7,INDEX($DF:$DF,$GK648+7),"")</f>
      </c>
      <c r="DP648">
        <f>IF($GL648&gt;=8,INDEX($DF:$DF,$GK648+8),"")</f>
      </c>
      <c r="DQ648">
        <f>IF($GL648&gt;=9,INDEX($DF:$DF,$GK648+9),"")</f>
      </c>
      <c r="DR648">
        <f>IF($GL648&gt;=10,INDEX($DF:$DF,$GK648+10),"")</f>
      </c>
      <c r="DS648">
        <f>IF($GL648&gt;=11,INDEX($DF:$DF,$GK648+11),"")</f>
      </c>
      <c r="DT648">
        <f>IF($GL648&gt;=12,INDEX($DF:$DF,$GK648+12),"")</f>
      </c>
      <c r="DU648">
        <f>IF($GL648&gt;=13,INDEX($DF:$DF,$GK648+13),"")</f>
      </c>
      <c r="DV648">
        <f>IF($GL648&gt;=14,INDEX($DF:$DF,$GK648+14),"")</f>
      </c>
      <c r="DW648">
        <f>IF($GL648&gt;=15,INDEX($DF:$DF,$GK648+15),"")</f>
      </c>
      <c r="DX648">
        <f>IF($GL648&gt;=16,INDEX($DF:$DF,$GK648+16),"")</f>
      </c>
      <c r="DY648">
        <f>IF($GL648&gt;=17,INDEX($DF:$DF,$GK648+17),"")</f>
      </c>
      <c r="DZ648">
        <f>IF($GL648&gt;=18,INDEX($DF:$DF,$GK648+18),"")</f>
      </c>
      <c r="EA648">
        <f>IF($GL648&gt;=19,INDEX($DF:$DF,$GK648+19),"")</f>
      </c>
      <c r="EB648">
        <f>IF($GL648&gt;=20,INDEX($DF:$DF,$GK648+20),"")</f>
      </c>
      <c r="EC648">
        <f>IF($GL648&gt;=21,INDEX($DF:$DF,$GK648+21),"")</f>
      </c>
      <c r="ED648">
        <f>IF($GL648&gt;=22,INDEX($DF:$DF,$GK648+22),"")</f>
      </c>
      <c r="EE648">
        <f>IF($GL648&gt;=23,INDEX($DF:$DF,$GK648+23),"")</f>
      </c>
      <c r="EF648">
        <f>IF($GL648&gt;=24,INDEX($DF:$DF,$GK648+24),"")</f>
      </c>
      <c r="EG648">
        <f>IF($GL648&gt;=25,INDEX($DF:$DF,$GK648+25),"")</f>
      </c>
      <c r="EH648">
        <f>IF($GL648&gt;=26,INDEX($DF:$DF,$GK648+26),"")</f>
      </c>
      <c r="EI648">
        <f>IF($GL648&gt;=27,INDEX($DF:$DF,$GK648+27),"")</f>
      </c>
      <c r="EJ648">
        <f>IF($GL648&gt;=28,INDEX($DF:$DF,$GK648+28),"")</f>
      </c>
      <c r="EK648">
        <f>IF($GL648&gt;=29,INDEX($DF:$DF,$GK648+29),"")</f>
      </c>
      <c r="EL648">
        <f>IF($GL648&gt;=30,INDEX($DF:$DF,$GK648+30),"")</f>
      </c>
      <c r="EM648">
        <f>IF($GL648&gt;=31,INDEX($DF:$DF,$GK648+31),"")</f>
      </c>
      <c r="EN648">
        <f>IF($GL648&gt;=32,INDEX($DF:$DF,$GK648+32),"")</f>
      </c>
      <c r="EO648">
        <f>IF($GL648&gt;=33,INDEX($DF:$DF,$GK648+33),"")</f>
      </c>
      <c r="EP648">
        <f>IF($GL648&gt;=34,INDEX($DF:$DF,$GK648+34),"")</f>
      </c>
      <c r="EQ648">
        <f>IF($GL648&gt;=35,INDEX($DF:$DF,$GK648+35),"")</f>
      </c>
      <c r="ER648">
        <f>IF($GL648&gt;=36,INDEX($DF:$DF,$GK648+36),"")</f>
      </c>
      <c r="ES648">
        <f>IF($GL648&gt;=37,INDEX($DF:$DF,$GK648+37),"")</f>
      </c>
      <c r="ET648">
        <f>IF($GL648&gt;=38,INDEX($DF:$DF,$GK648+38),"")</f>
      </c>
      <c r="EU648">
        <f>IF($GL648&gt;=39,INDEX($DF:$DF,$GK648+39),"")</f>
      </c>
      <c r="EV648">
        <f>IF($GL648&gt;=40,INDEX($DF:$DF,$GK648+40),"")</f>
      </c>
      <c r="EW648">
        <f>IF($GL648&gt;=1,INDEX($DG:$DG,$GK648+1),"")</f>
      </c>
      <c r="EX648">
        <f>IF($GL648&gt;=2,INDEX($DG:$DG,$GK648+2),"")</f>
      </c>
      <c r="EY648">
        <f>IF($GL648&gt;=3,INDEX($DG:$DG,$GK648+3),"")</f>
      </c>
      <c r="EZ648">
        <f>IF($GL648&gt;=4,INDEX($DG:$DG,$GK648+4),"")</f>
      </c>
      <c r="FA648">
        <f>IF($GL648&gt;=5,INDEX($DG:$DG,$GK648+5),"")</f>
      </c>
      <c r="FB648">
        <f>IF($GL648&gt;=6,INDEX($DG:$DG,$GK648+6),"")</f>
      </c>
      <c r="FC648">
        <f>IF($GL648&gt;=7,INDEX($DG:$DG,$GK648+7),"")</f>
      </c>
      <c r="FD648">
        <f>IF($GL648&gt;=8,INDEX($DG:$DG,$GK648+8),"")</f>
      </c>
      <c r="FE648">
        <f>IF($GL648&gt;=9,INDEX($DG:$DG,$GK648+9),"")</f>
      </c>
      <c r="FF648">
        <f>IF($GL648&gt;=10,INDEX($DG:$DG,$GK648+10),"")</f>
      </c>
      <c r="FG648">
        <f>IF($GL648&gt;=11,INDEX($DG:$DG,$GK648+11),"")</f>
      </c>
      <c r="FH648">
        <f>IF($GL648&gt;=12,INDEX($DG:$DG,$GK648+12),"")</f>
      </c>
      <c r="FI648">
        <f>IF($GL648&gt;=13,INDEX($DG:$DG,$GK648+13),"")</f>
      </c>
      <c r="FJ648">
        <f>IF($GL648&gt;=14,INDEX($DG:$DG,$GK648+14),"")</f>
      </c>
      <c r="FK648">
        <f>IF($GL648&gt;=15,INDEX($DG:$DG,$GK648+15),"")</f>
      </c>
      <c r="FL648">
        <f>IF($GL648&gt;=16,INDEX($DG:$DG,$GK648+16),"")</f>
      </c>
      <c r="FM648">
        <f>IF($GL648&gt;=17,INDEX($DG:$DG,$GK648+17),"")</f>
      </c>
      <c r="FN648">
        <f>IF($GL648&gt;=18,INDEX($DG:$DG,$GK648+18),"")</f>
      </c>
      <c r="FO648">
        <f>IF($GL648&gt;=19,INDEX($DG:$DG,$GK648+19),"")</f>
      </c>
      <c r="FP648">
        <f>IF($GL648&gt;=20,INDEX($DG:$DG,$GK648+20),"")</f>
      </c>
      <c r="FQ648">
        <f>IF($GL648&gt;=21,INDEX($DG:$DG,$GK648+21),"")</f>
      </c>
      <c r="FR648">
        <f>IF($GL648&gt;=22,INDEX($DG:$DG,$GK648+22),"")</f>
      </c>
      <c r="FS648">
        <f>IF($GL648&gt;=23,INDEX($DG:$DG,$GK648+23),"")</f>
      </c>
      <c r="FT648">
        <f>IF($GL648&gt;=24,INDEX($DG:$DG,$GK648+24),"")</f>
      </c>
      <c r="FU648">
        <f>IF($GL648&gt;=25,INDEX($DG:$DG,$GK648+25),"")</f>
      </c>
      <c r="FV648">
        <f>IF($GL648&gt;=26,INDEX($DG:$DG,$GK648+26),"")</f>
      </c>
      <c r="FW648">
        <f>IF($GL648&gt;=27,INDEX($DG:$DG,$GK648+27),"")</f>
      </c>
      <c r="FX648">
        <f>IF($GL648&gt;=28,INDEX($DG:$DG,$GK648+28),"")</f>
      </c>
      <c r="FY648">
        <f>IF($GL648&gt;=29,INDEX($DG:$DG,$GK648+29),"")</f>
      </c>
      <c r="FZ648">
        <f>IF($GL648&gt;=30,INDEX($DG:$DG,$GK648+30),"")</f>
      </c>
      <c r="GA648">
        <f>IF($GL648&gt;=31,INDEX($DG:$DG,$GK648+31),"")</f>
      </c>
      <c r="GB648">
        <f>IF($GL648&gt;=32,INDEX($DG:$DG,$GK648+32),"")</f>
      </c>
      <c r="GC648">
        <f>IF($GL648&gt;=33,INDEX($DG:$DG,$GK648+33),"")</f>
      </c>
      <c r="GD648">
        <f>IF($GL648&gt;=34,INDEX($DG:$DG,$GK648+34),"")</f>
      </c>
      <c r="GE648">
        <f>IF($GL648&gt;=35,INDEX($DG:$DG,$GK648+35),"")</f>
      </c>
      <c r="GF648">
        <f>IF($GL648&gt;=36,INDEX($DG:$DG,$GK648+36),"")</f>
      </c>
      <c r="GG648">
        <f>IF($GL648&gt;=37,INDEX($DG:$DG,$GK648+37),"")</f>
      </c>
      <c r="GH648">
        <f>IF($GL648&gt;=38,INDEX($DG:$DG,$GK648+38),"")</f>
      </c>
      <c r="GI648">
        <f>IF($GL648&gt;=39,INDEX($DG:$DG,$GK648+39),"")</f>
      </c>
      <c r="GJ648">
        <f>IF($GL648&gt;=40,INDEX($DG:$DG,$GK648+40),"")</f>
      </c>
      <c r="GK648">
        <f>IFERROR(MATCH($DE648,$DF$2:$DF$166,0)+1,0)</f>
      </c>
      <c r="GL648">
        <f>IFERROR(INDEX($DH$2:$DH$166,MATCH($DE648,$DF$2:$DF$166,0)),0)</f>
      </c>
      <c r="GM648">
        <f>IFERROR(MATCH($H648,$DI$648:$EV$648,0),0)</f>
      </c>
      <c r="GN648">
        <f>IF($GM648&gt;0,INDEX($EW$648:$GJ$648,$GM648),"")</f>
      </c>
      <c r="GO648" t="s">
        <v>94</v>
      </c>
      <c r="GQ648">
        <f>IF($IZ648&gt;=1,INDEX($GO:$GO,$IY648+1),"")</f>
      </c>
      <c r="GR648">
        <f>IF($IZ648&gt;=2,INDEX($GO:$GO,$IY648+2),"")</f>
      </c>
      <c r="GS648">
        <f>IF($IZ648&gt;=3,INDEX($GO:$GO,$IY648+3),"")</f>
      </c>
      <c r="GT648">
        <f>IF($IZ648&gt;=4,INDEX($GO:$GO,$IY648+4),"")</f>
      </c>
      <c r="GU648">
        <f>IF($IZ648&gt;=5,INDEX($GO:$GO,$IY648+5),"")</f>
      </c>
      <c r="GV648">
        <f>IF($IZ648&gt;=6,INDEX($GO:$GO,$IY648+6),"")</f>
      </c>
      <c r="GW648">
        <f>IF($IZ648&gt;=7,INDEX($GO:$GO,$IY648+7),"")</f>
      </c>
      <c r="GX648">
        <f>IF($IZ648&gt;=8,INDEX($GO:$GO,$IY648+8),"")</f>
      </c>
      <c r="GY648">
        <f>IF($IZ648&gt;=9,INDEX($GO:$GO,$IY648+9),"")</f>
      </c>
      <c r="GZ648">
        <f>IF($IZ648&gt;=10,INDEX($GO:$GO,$IY648+10),"")</f>
      </c>
      <c r="HA648">
        <f>IF($IZ648&gt;=11,INDEX($GO:$GO,$IY648+11),"")</f>
      </c>
      <c r="HB648">
        <f>IF($IZ648&gt;=12,INDEX($GO:$GO,$IY648+12),"")</f>
      </c>
      <c r="HC648">
        <f>IF($IZ648&gt;=13,INDEX($GO:$GO,$IY648+13),"")</f>
      </c>
      <c r="HD648">
        <f>IF($IZ648&gt;=14,INDEX($GO:$GO,$IY648+14),"")</f>
      </c>
      <c r="HE648">
        <f>IF($IZ648&gt;=15,INDEX($GO:$GO,$IY648+15),"")</f>
      </c>
      <c r="HF648">
        <f>IF($IZ648&gt;=16,INDEX($GO:$GO,$IY648+16),"")</f>
      </c>
      <c r="HG648">
        <f>IF($IZ648&gt;=17,INDEX($GO:$GO,$IY648+17),"")</f>
      </c>
      <c r="HH648">
        <f>IF($IZ648&gt;=18,INDEX($GO:$GO,$IY648+18),"")</f>
      </c>
      <c r="HI648">
        <f>IF($IZ648&gt;=19,INDEX($GO:$GO,$IY648+19),"")</f>
      </c>
      <c r="HJ648">
        <f>IF($IZ648&gt;=20,INDEX($GO:$GO,$IY648+20),"")</f>
      </c>
      <c r="HK648">
        <f>IF($IZ648&gt;=21,INDEX($GO:$GO,$IY648+21),"")</f>
      </c>
      <c r="HL648">
        <f>IF($IZ648&gt;=22,INDEX($GO:$GO,$IY648+22),"")</f>
      </c>
      <c r="HM648">
        <f>IF($IZ648&gt;=23,INDEX($GO:$GO,$IY648+23),"")</f>
      </c>
      <c r="HN648">
        <f>IF($IZ648&gt;=24,INDEX($GO:$GO,$IY648+24),"")</f>
      </c>
      <c r="HO648">
        <f>IF($IZ648&gt;=25,INDEX($GO:$GO,$IY648+25),"")</f>
      </c>
      <c r="HP648">
        <f>IF($IZ648&gt;=26,INDEX($GO:$GO,$IY648+26),"")</f>
      </c>
      <c r="HQ648">
        <f>IF($IZ648&gt;=27,INDEX($GO:$GO,$IY648+27),"")</f>
      </c>
      <c r="HR648">
        <f>IF($IZ648&gt;=28,INDEX($GO:$GO,$IY648+28),"")</f>
      </c>
      <c r="HS648">
        <f>IF($IZ648&gt;=29,INDEX($GO:$GO,$IY648+29),"")</f>
      </c>
      <c r="HT648">
        <f>IF($IZ648&gt;=30,INDEX($GO:$GO,$IY648+30),"")</f>
      </c>
      <c r="HU648">
        <f>IF($IZ648&gt;=31,INDEX($GO:$GO,$IY648+31),"")</f>
      </c>
      <c r="HV648">
        <f>IF($IZ648&gt;=32,INDEX($GO:$GO,$IY648+32),"")</f>
      </c>
      <c r="HW648">
        <f>IF($IZ648&gt;=33,INDEX($GO:$GO,$IY648+33),"")</f>
      </c>
      <c r="HX648">
        <f>IF($IZ648&gt;=34,INDEX($GO:$GO,$IY648+34),"")</f>
      </c>
      <c r="HY648">
        <f>IF($IZ648&gt;=35,INDEX($GO:$GO,$IY648+35),"")</f>
      </c>
      <c r="HZ648">
        <f>IF($IZ648&gt;=36,INDEX($GO:$GO,$IY648+36),"")</f>
      </c>
      <c r="IA648">
        <f>IF($IZ648&gt;=37,INDEX($GO:$GO,$IY648+37),"")</f>
      </c>
      <c r="IB648">
        <f>IF($IZ648&gt;=38,INDEX($GO:$GO,$IY648+38),"")</f>
      </c>
      <c r="IC648">
        <f>IF($IZ648&gt;=39,INDEX($GO:$GO,$IY648+39),"")</f>
      </c>
      <c r="ID648">
        <f>IF($IZ648&gt;=40,INDEX($GO:$GO,$IY648+40),"")</f>
      </c>
      <c r="IE648">
        <f>IF($IZ648&gt;=41,INDEX($GO:$GO,$IY648+41),"")</f>
      </c>
      <c r="IF648">
        <f>IF($IZ648&gt;=42,INDEX($GO:$GO,$IY648+42),"")</f>
      </c>
      <c r="IG648">
        <f>IF($IZ648&gt;=43,INDEX($GO:$GO,$IY648+43),"")</f>
      </c>
      <c r="IH648">
        <f>IF($IZ648&gt;=44,INDEX($GO:$GO,$IY648+44),"")</f>
      </c>
      <c r="II648">
        <f>IF($IZ648&gt;=45,INDEX($GO:$GO,$IY648+45),"")</f>
      </c>
      <c r="IJ648">
        <f>IF($IZ648&gt;=46,INDEX($GO:$GO,$IY648+46),"")</f>
      </c>
      <c r="IK648">
        <f>IF($IZ648&gt;=47,INDEX($GO:$GO,$IY648+47),"")</f>
      </c>
      <c r="IL648">
        <f>IF($IZ648&gt;=48,INDEX($GO:$GO,$IY648+48),"")</f>
      </c>
      <c r="IM648">
        <f>IF($IZ648&gt;=49,INDEX($GO:$GO,$IY648+49),"")</f>
      </c>
      <c r="IN648">
        <f>IF($IZ648&gt;=50,INDEX($GO:$GO,$IY648+50),"")</f>
      </c>
      <c r="IO648">
        <f>IF($IZ648&gt;=51,INDEX($GO:$GO,$IY648+51),"")</f>
      </c>
      <c r="IP648">
        <f>IF($IZ648&gt;=52,INDEX($GO:$GO,$IY648+52),"")</f>
      </c>
      <c r="IQ648">
        <f>IF($IZ648&gt;=53,INDEX($GO:$GO,$IY648+53),"")</f>
      </c>
      <c r="IR648">
        <f>IF($IZ648&gt;=54,INDEX($GO:$GO,$IY648+54),"")</f>
      </c>
      <c r="IS648">
        <f>IF($IZ648&gt;=55,INDEX($GO:$GO,$IY648+55),"")</f>
      </c>
      <c r="IT648">
        <f>IF($IZ648&gt;=56,INDEX($GO:$GO,$IY648+56),"")</f>
      </c>
      <c r="IU648">
        <f>IF($IZ648&gt;=57,INDEX($GO:$GO,$IY648+57),"")</f>
      </c>
      <c r="IV648">
        <f>IF($IZ648&gt;=58,INDEX($GO:$GO,$IY648+58),"")</f>
      </c>
      <c r="IW648">
        <f>IF($IZ648&gt;=59,INDEX($GO:$GO,$IY648+59),"")</f>
      </c>
      <c r="IX648">
        <f>IF($IZ648&gt;=60,INDEX($GO:$GO,$IY648+60),"")</f>
      </c>
      <c r="IY648">
        <f>IFERROR(MATCH($GN648,$GO$2:$GO$827,0)+1,0)</f>
      </c>
      <c r="IZ648">
        <f>IFERROR(INDEX($GP$2:$GP$827,MATCH($GN648,$GO$2:$GO$827,0)),0)</f>
      </c>
      <c r="JA648" t="s">
        <v>23</v>
      </c>
      <c r="JB648" t="s">
        <v>23</v>
      </c>
    </row>
    <row r="649" spans="1:262" x14ac:dyDescent="0.25">
      <c r="F649" s="1"/>
      <c r="G649" s="1"/>
      <c r="H649" s="1"/>
      <c r="I649" s="1"/>
      <c r="J649" s="1">
        <f>IFERROR(IF(FIND(" - ",$F649)&gt;0,MID($F649,FIND(" - ",$F649)+3,LEN($F649)),""),"")</f>
      </c>
      <c r="L649" s="1"/>
      <c r="N649" t="s">
        <v>23</v>
      </c>
      <c r="P649">
        <f>IF(OR($N649="",$O649=""),"",IFERROR($N649/$O649,0))</f>
      </c>
      <c r="Q649">
        <f>IF($N649="","",
IF($G649="","",
IF(ISNUMBER(SEARCH("exempt",LOWER($G649))),0,
$N649*(VALUE(SUBSTITUTE($G649,"%",""))/100))))</f>
      </c>
      <c r="W649">
        <f>IF($N649="","",
SUM($N649,$Q649,$U649,$R649,$T649)-
IF($V649="",0,VALUE($V649)))</f>
      </c>
      <c r="AE649" t="s">
        <v>1794</v>
      </c>
      <c r="AJ649" t="s">
        <v>1795</v>
      </c>
      <c r="AM649">
        <f>IFERROR(LEFT($F649,FIND(" - ",$F649)-1),$F649)</f>
      </c>
      <c r="AP649">
        <f>IF($CE649&gt;=1,INDEX($AN:$AN,$CD649+1),"")</f>
      </c>
      <c r="AQ649">
        <f>IF($CE649&gt;=2,INDEX($AN:$AN,$CD649+2),"")</f>
      </c>
      <c r="AR649">
        <f>IF($CE649&gt;=3,INDEX($AN:$AN,$CD649+3),"")</f>
      </c>
      <c r="AS649">
        <f>IF($CE649&gt;=4,INDEX($AN:$AN,$CD649+4),"")</f>
      </c>
      <c r="AT649">
        <f>IF($CE649&gt;=5,INDEX($AN:$AN,$CD649+5),"")</f>
      </c>
      <c r="AU649">
        <f>IF($CE649&gt;=6,INDEX($AN:$AN,$CD649+6),"")</f>
      </c>
      <c r="AV649">
        <f>IF($CE649&gt;=7,INDEX($AN:$AN,$CD649+7),"")</f>
      </c>
      <c r="AW649">
        <f>IF($CE649&gt;=8,INDEX($AN:$AN,$CD649+8),"")</f>
      </c>
      <c r="AX649">
        <f>IF($CE649&gt;=9,INDEX($AN:$AN,$CD649+9),"")</f>
      </c>
      <c r="AY649">
        <f>IF($CE649&gt;=10,INDEX($AN:$AN,$CD649+10),"")</f>
      </c>
      <c r="AZ649">
        <f>IF($CE649&gt;=11,INDEX($AN:$AN,$CD649+11),"")</f>
      </c>
      <c r="BA649">
        <f>IF($CE649&gt;=12,INDEX($AN:$AN,$CD649+12),"")</f>
      </c>
      <c r="BB649">
        <f>IF($CE649&gt;=13,INDEX($AN:$AN,$CD649+13),"")</f>
      </c>
      <c r="BC649">
        <f>IF($CE649&gt;=14,INDEX($AN:$AN,$CD649+14),"")</f>
      </c>
      <c r="BD649">
        <f>IF($CE649&gt;=15,INDEX($AN:$AN,$CD649+15),"")</f>
      </c>
      <c r="BE649">
        <f>IF($CE649&gt;=16,INDEX($AN:$AN,$CD649+16),"")</f>
      </c>
      <c r="BF649">
        <f>IF($CE649&gt;=17,INDEX($AN:$AN,$CD649+17),"")</f>
      </c>
      <c r="BG649">
        <f>IF($CE649&gt;=18,INDEX($AN:$AN,$CD649+18),"")</f>
      </c>
      <c r="BH649">
        <f>IF($CE649&gt;=19,INDEX($AN:$AN,$CD649+19),"")</f>
      </c>
      <c r="BI649">
        <f>IF($CE649&gt;=20,INDEX($AN:$AN,$CD649+20),"")</f>
      </c>
      <c r="BJ649">
        <f>IF($CE649&gt;=21,INDEX($AN:$AN,$CD649+21),"")</f>
      </c>
      <c r="BK649">
        <f>IF($CE649&gt;=22,INDEX($AN:$AN,$CD649+22),"")</f>
      </c>
      <c r="BL649">
        <f>IF($CE649&gt;=23,INDEX($AN:$AN,$CD649+23),"")</f>
      </c>
      <c r="BM649">
        <f>IF($CE649&gt;=24,INDEX($AN:$AN,$CD649+24),"")</f>
      </c>
      <c r="BN649">
        <f>IF($CE649&gt;=25,INDEX($AN:$AN,$CD649+25),"")</f>
      </c>
      <c r="BO649">
        <f>IF($CE649&gt;=26,INDEX($AN:$AN,$CD649+26),"")</f>
      </c>
      <c r="BP649">
        <f>IF($CE649&gt;=27,INDEX($AN:$AN,$CD649+27),"")</f>
      </c>
      <c r="BQ649">
        <f>IF($CE649&gt;=28,INDEX($AN:$AN,$CD649+28),"")</f>
      </c>
      <c r="BR649">
        <f>IF($CE649&gt;=29,INDEX($AN:$AN,$CD649+29),"")</f>
      </c>
      <c r="BS649">
        <f>IF($CE649&gt;=30,INDEX($AN:$AN,$CD649+30),"")</f>
      </c>
      <c r="BT649">
        <f>IF($CE649&gt;=31,INDEX($AN:$AN,$CD649+31),"")</f>
      </c>
      <c r="BU649">
        <f>IF($CE649&gt;=32,INDEX($AN:$AN,$CD649+32),"")</f>
      </c>
      <c r="BV649">
        <f>IF($CE649&gt;=33,INDEX($AN:$AN,$CD649+33),"")</f>
      </c>
      <c r="BW649">
        <f>IF($CE649&gt;=34,INDEX($AN:$AN,$CD649+34),"")</f>
      </c>
      <c r="BX649">
        <f>IF($CE649&gt;=35,INDEX($AN:$AN,$CD649+35),"")</f>
      </c>
      <c r="BY649">
        <f>IF($CE649&gt;=36,INDEX($AN:$AN,$CD649+36),"")</f>
      </c>
      <c r="BZ649">
        <f>IF($CE649&gt;=37,INDEX($AN:$AN,$CD649+37),"")</f>
      </c>
      <c r="CA649">
        <f>IF($CE649&gt;=38,INDEX($AN:$AN,$CD649+38),"")</f>
      </c>
      <c r="CB649">
        <f>IF($CE649&gt;=39,INDEX($AN:$AN,$CD649+39),"")</f>
      </c>
      <c r="CC649">
        <f>IF($CE649&gt;=40,INDEX($AN:$AN,$CD649+40),"")</f>
      </c>
      <c r="CD649">
        <f>IFERROR(MATCH($AM649,$AN$2:$AN$133,0)+1,0)</f>
      </c>
      <c r="CE649">
        <f>IFERROR(INDEX($AO$2:$AO$133,MATCH($AM649,$AN$2:$AN$133,0)),0)</f>
      </c>
      <c r="CF649">
        <f>IFERROR(LEFT($K649,FIND(" - ",$K649)-1),$K649)</f>
      </c>
      <c r="CG649" t="s">
        <v>108</v>
      </c>
      <c r="CI649">
        <f>IF($DD649&gt;=1,INDEX($CG:$CG,$DC649+1),"")</f>
      </c>
      <c r="CJ649">
        <f>IF($DD649&gt;=2,INDEX($CG:$CG,$DC649+2),"")</f>
      </c>
      <c r="CK649">
        <f>IF($DD649&gt;=3,INDEX($CG:$CG,$DC649+3),"")</f>
      </c>
      <c r="CL649">
        <f>IF($DD649&gt;=4,INDEX($CG:$CG,$DC649+4),"")</f>
      </c>
      <c r="CM649">
        <f>IF($DD649&gt;=5,INDEX($CG:$CG,$DC649+5),"")</f>
      </c>
      <c r="CN649">
        <f>IF($DD649&gt;=6,INDEX($CG:$CG,$DC649+6),"")</f>
      </c>
      <c r="CO649">
        <f>IF($DD649&gt;=7,INDEX($CG:$CG,$DC649+7),"")</f>
      </c>
      <c r="CP649">
        <f>IF($DD649&gt;=8,INDEX($CG:$CG,$DC649+8),"")</f>
      </c>
      <c r="CQ649">
        <f>IF($DD649&gt;=9,INDEX($CG:$CG,$DC649+9),"")</f>
      </c>
      <c r="CR649">
        <f>IF($DD649&gt;=10,INDEX($CG:$CG,$DC649+10),"")</f>
      </c>
      <c r="CS649">
        <f>IF($DD649&gt;=11,INDEX($CG:$CG,$DC649+11),"")</f>
      </c>
      <c r="CT649">
        <f>IF($DD649&gt;=12,INDEX($CG:$CG,$DC649+12),"")</f>
      </c>
      <c r="CU649">
        <f>IF($DD649&gt;=13,INDEX($CG:$CG,$DC649+13),"")</f>
      </c>
      <c r="CV649">
        <f>IF($DD649&gt;=14,INDEX($CG:$CG,$DC649+14),"")</f>
      </c>
      <c r="CW649">
        <f>IF($DD649&gt;=15,INDEX($CG:$CG,$DC649+15),"")</f>
      </c>
      <c r="CX649">
        <f>IF($DD649&gt;=16,INDEX($CG:$CG,$DC649+16),"")</f>
      </c>
      <c r="CY649">
        <f>IF($DD649&gt;=17,INDEX($CG:$CG,$DC649+17),"")</f>
      </c>
      <c r="CZ649">
        <f>IF($DD649&gt;=18,INDEX($CG:$CG,$DC649+18),"")</f>
      </c>
      <c r="DA649">
        <f>IF($DD649&gt;=19,INDEX($CG:$CG,$DC649+19),"")</f>
      </c>
      <c r="DB649">
        <f>IF($DD649&gt;=20,INDEX($CG:$CG,$DC649+20),"")</f>
      </c>
      <c r="DC649">
        <f>IFERROR(MATCH($CF649,$CG$2:$CG$1558,0)+1,0)</f>
      </c>
      <c r="DD649">
        <f>IFERROR(INDEX($CH$2:$CH$1558,MATCH($CF649,$CG$2:$CG$1558,0)),0)</f>
      </c>
      <c r="DE649">
        <f>IFERROR(INDEX($AL:$AL,MATCH($G649,$AK:$AK,0))&amp;"","")</f>
      </c>
      <c r="DI649">
        <f>IF($GL649&gt;=1,INDEX($DF:$DF,$GK649+1),"")</f>
      </c>
      <c r="DJ649">
        <f>IF($GL649&gt;=2,INDEX($DF:$DF,$GK649+2),"")</f>
      </c>
      <c r="DK649">
        <f>IF($GL649&gt;=3,INDEX($DF:$DF,$GK649+3),"")</f>
      </c>
      <c r="DL649">
        <f>IF($GL649&gt;=4,INDEX($DF:$DF,$GK649+4),"")</f>
      </c>
      <c r="DM649">
        <f>IF($GL649&gt;=5,INDEX($DF:$DF,$GK649+5),"")</f>
      </c>
      <c r="DN649">
        <f>IF($GL649&gt;=6,INDEX($DF:$DF,$GK649+6),"")</f>
      </c>
      <c r="DO649">
        <f>IF($GL649&gt;=7,INDEX($DF:$DF,$GK649+7),"")</f>
      </c>
      <c r="DP649">
        <f>IF($GL649&gt;=8,INDEX($DF:$DF,$GK649+8),"")</f>
      </c>
      <c r="DQ649">
        <f>IF($GL649&gt;=9,INDEX($DF:$DF,$GK649+9),"")</f>
      </c>
      <c r="DR649">
        <f>IF($GL649&gt;=10,INDEX($DF:$DF,$GK649+10),"")</f>
      </c>
      <c r="DS649">
        <f>IF($GL649&gt;=11,INDEX($DF:$DF,$GK649+11),"")</f>
      </c>
      <c r="DT649">
        <f>IF($GL649&gt;=12,INDEX($DF:$DF,$GK649+12),"")</f>
      </c>
      <c r="DU649">
        <f>IF($GL649&gt;=13,INDEX($DF:$DF,$GK649+13),"")</f>
      </c>
      <c r="DV649">
        <f>IF($GL649&gt;=14,INDEX($DF:$DF,$GK649+14),"")</f>
      </c>
      <c r="DW649">
        <f>IF($GL649&gt;=15,INDEX($DF:$DF,$GK649+15),"")</f>
      </c>
      <c r="DX649">
        <f>IF($GL649&gt;=16,INDEX($DF:$DF,$GK649+16),"")</f>
      </c>
      <c r="DY649">
        <f>IF($GL649&gt;=17,INDEX($DF:$DF,$GK649+17),"")</f>
      </c>
      <c r="DZ649">
        <f>IF($GL649&gt;=18,INDEX($DF:$DF,$GK649+18),"")</f>
      </c>
      <c r="EA649">
        <f>IF($GL649&gt;=19,INDEX($DF:$DF,$GK649+19),"")</f>
      </c>
      <c r="EB649">
        <f>IF($GL649&gt;=20,INDEX($DF:$DF,$GK649+20),"")</f>
      </c>
      <c r="EC649">
        <f>IF($GL649&gt;=21,INDEX($DF:$DF,$GK649+21),"")</f>
      </c>
      <c r="ED649">
        <f>IF($GL649&gt;=22,INDEX($DF:$DF,$GK649+22),"")</f>
      </c>
      <c r="EE649">
        <f>IF($GL649&gt;=23,INDEX($DF:$DF,$GK649+23),"")</f>
      </c>
      <c r="EF649">
        <f>IF($GL649&gt;=24,INDEX($DF:$DF,$GK649+24),"")</f>
      </c>
      <c r="EG649">
        <f>IF($GL649&gt;=25,INDEX($DF:$DF,$GK649+25),"")</f>
      </c>
      <c r="EH649">
        <f>IF($GL649&gt;=26,INDEX($DF:$DF,$GK649+26),"")</f>
      </c>
      <c r="EI649">
        <f>IF($GL649&gt;=27,INDEX($DF:$DF,$GK649+27),"")</f>
      </c>
      <c r="EJ649">
        <f>IF($GL649&gt;=28,INDEX($DF:$DF,$GK649+28),"")</f>
      </c>
      <c r="EK649">
        <f>IF($GL649&gt;=29,INDEX($DF:$DF,$GK649+29),"")</f>
      </c>
      <c r="EL649">
        <f>IF($GL649&gt;=30,INDEX($DF:$DF,$GK649+30),"")</f>
      </c>
      <c r="EM649">
        <f>IF($GL649&gt;=31,INDEX($DF:$DF,$GK649+31),"")</f>
      </c>
      <c r="EN649">
        <f>IF($GL649&gt;=32,INDEX($DF:$DF,$GK649+32),"")</f>
      </c>
      <c r="EO649">
        <f>IF($GL649&gt;=33,INDEX($DF:$DF,$GK649+33),"")</f>
      </c>
      <c r="EP649">
        <f>IF($GL649&gt;=34,INDEX($DF:$DF,$GK649+34),"")</f>
      </c>
      <c r="EQ649">
        <f>IF($GL649&gt;=35,INDEX($DF:$DF,$GK649+35),"")</f>
      </c>
      <c r="ER649">
        <f>IF($GL649&gt;=36,INDEX($DF:$DF,$GK649+36),"")</f>
      </c>
      <c r="ES649">
        <f>IF($GL649&gt;=37,INDEX($DF:$DF,$GK649+37),"")</f>
      </c>
      <c r="ET649">
        <f>IF($GL649&gt;=38,INDEX($DF:$DF,$GK649+38),"")</f>
      </c>
      <c r="EU649">
        <f>IF($GL649&gt;=39,INDEX($DF:$DF,$GK649+39),"")</f>
      </c>
      <c r="EV649">
        <f>IF($GL649&gt;=40,INDEX($DF:$DF,$GK649+40),"")</f>
      </c>
      <c r="EW649">
        <f>IF($GL649&gt;=1,INDEX($DG:$DG,$GK649+1),"")</f>
      </c>
      <c r="EX649">
        <f>IF($GL649&gt;=2,INDEX($DG:$DG,$GK649+2),"")</f>
      </c>
      <c r="EY649">
        <f>IF($GL649&gt;=3,INDEX($DG:$DG,$GK649+3),"")</f>
      </c>
      <c r="EZ649">
        <f>IF($GL649&gt;=4,INDEX($DG:$DG,$GK649+4),"")</f>
      </c>
      <c r="FA649">
        <f>IF($GL649&gt;=5,INDEX($DG:$DG,$GK649+5),"")</f>
      </c>
      <c r="FB649">
        <f>IF($GL649&gt;=6,INDEX($DG:$DG,$GK649+6),"")</f>
      </c>
      <c r="FC649">
        <f>IF($GL649&gt;=7,INDEX($DG:$DG,$GK649+7),"")</f>
      </c>
      <c r="FD649">
        <f>IF($GL649&gt;=8,INDEX($DG:$DG,$GK649+8),"")</f>
      </c>
      <c r="FE649">
        <f>IF($GL649&gt;=9,INDEX($DG:$DG,$GK649+9),"")</f>
      </c>
      <c r="FF649">
        <f>IF($GL649&gt;=10,INDEX($DG:$DG,$GK649+10),"")</f>
      </c>
      <c r="FG649">
        <f>IF($GL649&gt;=11,INDEX($DG:$DG,$GK649+11),"")</f>
      </c>
      <c r="FH649">
        <f>IF($GL649&gt;=12,INDEX($DG:$DG,$GK649+12),"")</f>
      </c>
      <c r="FI649">
        <f>IF($GL649&gt;=13,INDEX($DG:$DG,$GK649+13),"")</f>
      </c>
      <c r="FJ649">
        <f>IF($GL649&gt;=14,INDEX($DG:$DG,$GK649+14),"")</f>
      </c>
      <c r="FK649">
        <f>IF($GL649&gt;=15,INDEX($DG:$DG,$GK649+15),"")</f>
      </c>
      <c r="FL649">
        <f>IF($GL649&gt;=16,INDEX($DG:$DG,$GK649+16),"")</f>
      </c>
      <c r="FM649">
        <f>IF($GL649&gt;=17,INDEX($DG:$DG,$GK649+17),"")</f>
      </c>
      <c r="FN649">
        <f>IF($GL649&gt;=18,INDEX($DG:$DG,$GK649+18),"")</f>
      </c>
      <c r="FO649">
        <f>IF($GL649&gt;=19,INDEX($DG:$DG,$GK649+19),"")</f>
      </c>
      <c r="FP649">
        <f>IF($GL649&gt;=20,INDEX($DG:$DG,$GK649+20),"")</f>
      </c>
      <c r="FQ649">
        <f>IF($GL649&gt;=21,INDEX($DG:$DG,$GK649+21),"")</f>
      </c>
      <c r="FR649">
        <f>IF($GL649&gt;=22,INDEX($DG:$DG,$GK649+22),"")</f>
      </c>
      <c r="FS649">
        <f>IF($GL649&gt;=23,INDEX($DG:$DG,$GK649+23),"")</f>
      </c>
      <c r="FT649">
        <f>IF($GL649&gt;=24,INDEX($DG:$DG,$GK649+24),"")</f>
      </c>
      <c r="FU649">
        <f>IF($GL649&gt;=25,INDEX($DG:$DG,$GK649+25),"")</f>
      </c>
      <c r="FV649">
        <f>IF($GL649&gt;=26,INDEX($DG:$DG,$GK649+26),"")</f>
      </c>
      <c r="FW649">
        <f>IF($GL649&gt;=27,INDEX($DG:$DG,$GK649+27),"")</f>
      </c>
      <c r="FX649">
        <f>IF($GL649&gt;=28,INDEX($DG:$DG,$GK649+28),"")</f>
      </c>
      <c r="FY649">
        <f>IF($GL649&gt;=29,INDEX($DG:$DG,$GK649+29),"")</f>
      </c>
      <c r="FZ649">
        <f>IF($GL649&gt;=30,INDEX($DG:$DG,$GK649+30),"")</f>
      </c>
      <c r="GA649">
        <f>IF($GL649&gt;=31,INDEX($DG:$DG,$GK649+31),"")</f>
      </c>
      <c r="GB649">
        <f>IF($GL649&gt;=32,INDEX($DG:$DG,$GK649+32),"")</f>
      </c>
      <c r="GC649">
        <f>IF($GL649&gt;=33,INDEX($DG:$DG,$GK649+33),"")</f>
      </c>
      <c r="GD649">
        <f>IF($GL649&gt;=34,INDEX($DG:$DG,$GK649+34),"")</f>
      </c>
      <c r="GE649">
        <f>IF($GL649&gt;=35,INDEX($DG:$DG,$GK649+35),"")</f>
      </c>
      <c r="GF649">
        <f>IF($GL649&gt;=36,INDEX($DG:$DG,$GK649+36),"")</f>
      </c>
      <c r="GG649">
        <f>IF($GL649&gt;=37,INDEX($DG:$DG,$GK649+37),"")</f>
      </c>
      <c r="GH649">
        <f>IF($GL649&gt;=38,INDEX($DG:$DG,$GK649+38),"")</f>
      </c>
      <c r="GI649">
        <f>IF($GL649&gt;=39,INDEX($DG:$DG,$GK649+39),"")</f>
      </c>
      <c r="GJ649">
        <f>IF($GL649&gt;=40,INDEX($DG:$DG,$GK649+40),"")</f>
      </c>
      <c r="GK649">
        <f>IFERROR(MATCH($DE649,$DF$2:$DF$166,0)+1,0)</f>
      </c>
      <c r="GL649">
        <f>IFERROR(INDEX($DH$2:$DH$166,MATCH($DE649,$DF$2:$DF$166,0)),0)</f>
      </c>
      <c r="GM649">
        <f>IFERROR(MATCH($H649,$DI$649:$EV$649,0),0)</f>
      </c>
      <c r="GN649">
        <f>IF($GM649&gt;0,INDEX($EW$649:$GJ$649,$GM649),"")</f>
      </c>
      <c r="GO649" t="s">
        <v>103</v>
      </c>
      <c r="GQ649">
        <f>IF($IZ649&gt;=1,INDEX($GO:$GO,$IY649+1),"")</f>
      </c>
      <c r="GR649">
        <f>IF($IZ649&gt;=2,INDEX($GO:$GO,$IY649+2),"")</f>
      </c>
      <c r="GS649">
        <f>IF($IZ649&gt;=3,INDEX($GO:$GO,$IY649+3),"")</f>
      </c>
      <c r="GT649">
        <f>IF($IZ649&gt;=4,INDEX($GO:$GO,$IY649+4),"")</f>
      </c>
      <c r="GU649">
        <f>IF($IZ649&gt;=5,INDEX($GO:$GO,$IY649+5),"")</f>
      </c>
      <c r="GV649">
        <f>IF($IZ649&gt;=6,INDEX($GO:$GO,$IY649+6),"")</f>
      </c>
      <c r="GW649">
        <f>IF($IZ649&gt;=7,INDEX($GO:$GO,$IY649+7),"")</f>
      </c>
      <c r="GX649">
        <f>IF($IZ649&gt;=8,INDEX($GO:$GO,$IY649+8),"")</f>
      </c>
      <c r="GY649">
        <f>IF($IZ649&gt;=9,INDEX($GO:$GO,$IY649+9),"")</f>
      </c>
      <c r="GZ649">
        <f>IF($IZ649&gt;=10,INDEX($GO:$GO,$IY649+10),"")</f>
      </c>
      <c r="HA649">
        <f>IF($IZ649&gt;=11,INDEX($GO:$GO,$IY649+11),"")</f>
      </c>
      <c r="HB649">
        <f>IF($IZ649&gt;=12,INDEX($GO:$GO,$IY649+12),"")</f>
      </c>
      <c r="HC649">
        <f>IF($IZ649&gt;=13,INDEX($GO:$GO,$IY649+13),"")</f>
      </c>
      <c r="HD649">
        <f>IF($IZ649&gt;=14,INDEX($GO:$GO,$IY649+14),"")</f>
      </c>
      <c r="HE649">
        <f>IF($IZ649&gt;=15,INDEX($GO:$GO,$IY649+15),"")</f>
      </c>
      <c r="HF649">
        <f>IF($IZ649&gt;=16,INDEX($GO:$GO,$IY649+16),"")</f>
      </c>
      <c r="HG649">
        <f>IF($IZ649&gt;=17,INDEX($GO:$GO,$IY649+17),"")</f>
      </c>
      <c r="HH649">
        <f>IF($IZ649&gt;=18,INDEX($GO:$GO,$IY649+18),"")</f>
      </c>
      <c r="HI649">
        <f>IF($IZ649&gt;=19,INDEX($GO:$GO,$IY649+19),"")</f>
      </c>
      <c r="HJ649">
        <f>IF($IZ649&gt;=20,INDEX($GO:$GO,$IY649+20),"")</f>
      </c>
      <c r="HK649">
        <f>IF($IZ649&gt;=21,INDEX($GO:$GO,$IY649+21),"")</f>
      </c>
      <c r="HL649">
        <f>IF($IZ649&gt;=22,INDEX($GO:$GO,$IY649+22),"")</f>
      </c>
      <c r="HM649">
        <f>IF($IZ649&gt;=23,INDEX($GO:$GO,$IY649+23),"")</f>
      </c>
      <c r="HN649">
        <f>IF($IZ649&gt;=24,INDEX($GO:$GO,$IY649+24),"")</f>
      </c>
      <c r="HO649">
        <f>IF($IZ649&gt;=25,INDEX($GO:$GO,$IY649+25),"")</f>
      </c>
      <c r="HP649">
        <f>IF($IZ649&gt;=26,INDEX($GO:$GO,$IY649+26),"")</f>
      </c>
      <c r="HQ649">
        <f>IF($IZ649&gt;=27,INDEX($GO:$GO,$IY649+27),"")</f>
      </c>
      <c r="HR649">
        <f>IF($IZ649&gt;=28,INDEX($GO:$GO,$IY649+28),"")</f>
      </c>
      <c r="HS649">
        <f>IF($IZ649&gt;=29,INDEX($GO:$GO,$IY649+29),"")</f>
      </c>
      <c r="HT649">
        <f>IF($IZ649&gt;=30,INDEX($GO:$GO,$IY649+30),"")</f>
      </c>
      <c r="HU649">
        <f>IF($IZ649&gt;=31,INDEX($GO:$GO,$IY649+31),"")</f>
      </c>
      <c r="HV649">
        <f>IF($IZ649&gt;=32,INDEX($GO:$GO,$IY649+32),"")</f>
      </c>
      <c r="HW649">
        <f>IF($IZ649&gt;=33,INDEX($GO:$GO,$IY649+33),"")</f>
      </c>
      <c r="HX649">
        <f>IF($IZ649&gt;=34,INDEX($GO:$GO,$IY649+34),"")</f>
      </c>
      <c r="HY649">
        <f>IF($IZ649&gt;=35,INDEX($GO:$GO,$IY649+35),"")</f>
      </c>
      <c r="HZ649">
        <f>IF($IZ649&gt;=36,INDEX($GO:$GO,$IY649+36),"")</f>
      </c>
      <c r="IA649">
        <f>IF($IZ649&gt;=37,INDEX($GO:$GO,$IY649+37),"")</f>
      </c>
      <c r="IB649">
        <f>IF($IZ649&gt;=38,INDEX($GO:$GO,$IY649+38),"")</f>
      </c>
      <c r="IC649">
        <f>IF($IZ649&gt;=39,INDEX($GO:$GO,$IY649+39),"")</f>
      </c>
      <c r="ID649">
        <f>IF($IZ649&gt;=40,INDEX($GO:$GO,$IY649+40),"")</f>
      </c>
      <c r="IE649">
        <f>IF($IZ649&gt;=41,INDEX($GO:$GO,$IY649+41),"")</f>
      </c>
      <c r="IF649">
        <f>IF($IZ649&gt;=42,INDEX($GO:$GO,$IY649+42),"")</f>
      </c>
      <c r="IG649">
        <f>IF($IZ649&gt;=43,INDEX($GO:$GO,$IY649+43),"")</f>
      </c>
      <c r="IH649">
        <f>IF($IZ649&gt;=44,INDEX($GO:$GO,$IY649+44),"")</f>
      </c>
      <c r="II649">
        <f>IF($IZ649&gt;=45,INDEX($GO:$GO,$IY649+45),"")</f>
      </c>
      <c r="IJ649">
        <f>IF($IZ649&gt;=46,INDEX($GO:$GO,$IY649+46),"")</f>
      </c>
      <c r="IK649">
        <f>IF($IZ649&gt;=47,INDEX($GO:$GO,$IY649+47),"")</f>
      </c>
      <c r="IL649">
        <f>IF($IZ649&gt;=48,INDEX($GO:$GO,$IY649+48),"")</f>
      </c>
      <c r="IM649">
        <f>IF($IZ649&gt;=49,INDEX($GO:$GO,$IY649+49),"")</f>
      </c>
      <c r="IN649">
        <f>IF($IZ649&gt;=50,INDEX($GO:$GO,$IY649+50),"")</f>
      </c>
      <c r="IO649">
        <f>IF($IZ649&gt;=51,INDEX($GO:$GO,$IY649+51),"")</f>
      </c>
      <c r="IP649">
        <f>IF($IZ649&gt;=52,INDEX($GO:$GO,$IY649+52),"")</f>
      </c>
      <c r="IQ649">
        <f>IF($IZ649&gt;=53,INDEX($GO:$GO,$IY649+53),"")</f>
      </c>
      <c r="IR649">
        <f>IF($IZ649&gt;=54,INDEX($GO:$GO,$IY649+54),"")</f>
      </c>
      <c r="IS649">
        <f>IF($IZ649&gt;=55,INDEX($GO:$GO,$IY649+55),"")</f>
      </c>
      <c r="IT649">
        <f>IF($IZ649&gt;=56,INDEX($GO:$GO,$IY649+56),"")</f>
      </c>
      <c r="IU649">
        <f>IF($IZ649&gt;=57,INDEX($GO:$GO,$IY649+57),"")</f>
      </c>
      <c r="IV649">
        <f>IF($IZ649&gt;=58,INDEX($GO:$GO,$IY649+58),"")</f>
      </c>
      <c r="IW649">
        <f>IF($IZ649&gt;=59,INDEX($GO:$GO,$IY649+59),"")</f>
      </c>
      <c r="IX649">
        <f>IF($IZ649&gt;=60,INDEX($GO:$GO,$IY649+60),"")</f>
      </c>
      <c r="IY649">
        <f>IFERROR(MATCH($GN649,$GO$2:$GO$827,0)+1,0)</f>
      </c>
      <c r="IZ649">
        <f>IFERROR(INDEX($GP$2:$GP$827,MATCH($GN649,$GO$2:$GO$827,0)),0)</f>
      </c>
      <c r="JA649" t="s">
        <v>23</v>
      </c>
      <c r="JB649" t="s">
        <v>23</v>
      </c>
    </row>
    <row r="650" spans="1:262" x14ac:dyDescent="0.25">
      <c r="F650" s="1"/>
      <c r="G650" s="1"/>
      <c r="H650" s="1"/>
      <c r="I650" s="1"/>
      <c r="J650" s="1">
        <f>IFERROR(IF(FIND(" - ",$F650)&gt;0,MID($F650,FIND(" - ",$F650)+3,LEN($F650)),""),"")</f>
      </c>
      <c r="L650" s="1"/>
      <c r="N650" t="s">
        <v>23</v>
      </c>
      <c r="P650">
        <f>IF(OR($N650="",$O650=""),"",IFERROR($N650/$O650,0))</f>
      </c>
      <c r="Q650">
        <f>IF($N650="","",
IF($G650="","",
IF(ISNUMBER(SEARCH("exempt",LOWER($G650))),0,
$N650*(VALUE(SUBSTITUTE($G650,"%",""))/100))))</f>
      </c>
      <c r="W650">
        <f>IF($N650="","",
SUM($N650,$Q650,$U650,$R650,$T650)-
IF($V650="",0,VALUE($V650)))</f>
      </c>
      <c r="AE650" t="s">
        <v>1796</v>
      </c>
      <c r="AJ650" t="s">
        <v>1797</v>
      </c>
      <c r="AM650">
        <f>IFERROR(LEFT($F650,FIND(" - ",$F650)-1),$F650)</f>
      </c>
      <c r="AP650">
        <f>IF($CE650&gt;=1,INDEX($AN:$AN,$CD650+1),"")</f>
      </c>
      <c r="AQ650">
        <f>IF($CE650&gt;=2,INDEX($AN:$AN,$CD650+2),"")</f>
      </c>
      <c r="AR650">
        <f>IF($CE650&gt;=3,INDEX($AN:$AN,$CD650+3),"")</f>
      </c>
      <c r="AS650">
        <f>IF($CE650&gt;=4,INDEX($AN:$AN,$CD650+4),"")</f>
      </c>
      <c r="AT650">
        <f>IF($CE650&gt;=5,INDEX($AN:$AN,$CD650+5),"")</f>
      </c>
      <c r="AU650">
        <f>IF($CE650&gt;=6,INDEX($AN:$AN,$CD650+6),"")</f>
      </c>
      <c r="AV650">
        <f>IF($CE650&gt;=7,INDEX($AN:$AN,$CD650+7),"")</f>
      </c>
      <c r="AW650">
        <f>IF($CE650&gt;=8,INDEX($AN:$AN,$CD650+8),"")</f>
      </c>
      <c r="AX650">
        <f>IF($CE650&gt;=9,INDEX($AN:$AN,$CD650+9),"")</f>
      </c>
      <c r="AY650">
        <f>IF($CE650&gt;=10,INDEX($AN:$AN,$CD650+10),"")</f>
      </c>
      <c r="AZ650">
        <f>IF($CE650&gt;=11,INDEX($AN:$AN,$CD650+11),"")</f>
      </c>
      <c r="BA650">
        <f>IF($CE650&gt;=12,INDEX($AN:$AN,$CD650+12),"")</f>
      </c>
      <c r="BB650">
        <f>IF($CE650&gt;=13,INDEX($AN:$AN,$CD650+13),"")</f>
      </c>
      <c r="BC650">
        <f>IF($CE650&gt;=14,INDEX($AN:$AN,$CD650+14),"")</f>
      </c>
      <c r="BD650">
        <f>IF($CE650&gt;=15,INDEX($AN:$AN,$CD650+15),"")</f>
      </c>
      <c r="BE650">
        <f>IF($CE650&gt;=16,INDEX($AN:$AN,$CD650+16),"")</f>
      </c>
      <c r="BF650">
        <f>IF($CE650&gt;=17,INDEX($AN:$AN,$CD650+17),"")</f>
      </c>
      <c r="BG650">
        <f>IF($CE650&gt;=18,INDEX($AN:$AN,$CD650+18),"")</f>
      </c>
      <c r="BH650">
        <f>IF($CE650&gt;=19,INDEX($AN:$AN,$CD650+19),"")</f>
      </c>
      <c r="BI650">
        <f>IF($CE650&gt;=20,INDEX($AN:$AN,$CD650+20),"")</f>
      </c>
      <c r="BJ650">
        <f>IF($CE650&gt;=21,INDEX($AN:$AN,$CD650+21),"")</f>
      </c>
      <c r="BK650">
        <f>IF($CE650&gt;=22,INDEX($AN:$AN,$CD650+22),"")</f>
      </c>
      <c r="BL650">
        <f>IF($CE650&gt;=23,INDEX($AN:$AN,$CD650+23),"")</f>
      </c>
      <c r="BM650">
        <f>IF($CE650&gt;=24,INDEX($AN:$AN,$CD650+24),"")</f>
      </c>
      <c r="BN650">
        <f>IF($CE650&gt;=25,INDEX($AN:$AN,$CD650+25),"")</f>
      </c>
      <c r="BO650">
        <f>IF($CE650&gt;=26,INDEX($AN:$AN,$CD650+26),"")</f>
      </c>
      <c r="BP650">
        <f>IF($CE650&gt;=27,INDEX($AN:$AN,$CD650+27),"")</f>
      </c>
      <c r="BQ650">
        <f>IF($CE650&gt;=28,INDEX($AN:$AN,$CD650+28),"")</f>
      </c>
      <c r="BR650">
        <f>IF($CE650&gt;=29,INDEX($AN:$AN,$CD650+29),"")</f>
      </c>
      <c r="BS650">
        <f>IF($CE650&gt;=30,INDEX($AN:$AN,$CD650+30),"")</f>
      </c>
      <c r="BT650">
        <f>IF($CE650&gt;=31,INDEX($AN:$AN,$CD650+31),"")</f>
      </c>
      <c r="BU650">
        <f>IF($CE650&gt;=32,INDEX($AN:$AN,$CD650+32),"")</f>
      </c>
      <c r="BV650">
        <f>IF($CE650&gt;=33,INDEX($AN:$AN,$CD650+33),"")</f>
      </c>
      <c r="BW650">
        <f>IF($CE650&gt;=34,INDEX($AN:$AN,$CD650+34),"")</f>
      </c>
      <c r="BX650">
        <f>IF($CE650&gt;=35,INDEX($AN:$AN,$CD650+35),"")</f>
      </c>
      <c r="BY650">
        <f>IF($CE650&gt;=36,INDEX($AN:$AN,$CD650+36),"")</f>
      </c>
      <c r="BZ650">
        <f>IF($CE650&gt;=37,INDEX($AN:$AN,$CD650+37),"")</f>
      </c>
      <c r="CA650">
        <f>IF($CE650&gt;=38,INDEX($AN:$AN,$CD650+38),"")</f>
      </c>
      <c r="CB650">
        <f>IF($CE650&gt;=39,INDEX($AN:$AN,$CD650+39),"")</f>
      </c>
      <c r="CC650">
        <f>IF($CE650&gt;=40,INDEX($AN:$AN,$CD650+40),"")</f>
      </c>
      <c r="CD650">
        <f>IFERROR(MATCH($AM650,$AN$2:$AN$133,0)+1,0)</f>
      </c>
      <c r="CE650">
        <f>IFERROR(INDEX($AO$2:$AO$133,MATCH($AM650,$AN$2:$AN$133,0)),0)</f>
      </c>
      <c r="CF650">
        <f>IFERROR(LEFT($K650,FIND(" - ",$K650)-1),$K650)</f>
      </c>
      <c r="CG650" t="s">
        <v>1798</v>
      </c>
      <c r="CH650">
        <v>1</v>
      </c>
      <c r="CI650">
        <f>IF($DD650&gt;=1,INDEX($CG:$CG,$DC650+1),"")</f>
      </c>
      <c r="CJ650">
        <f>IF($DD650&gt;=2,INDEX($CG:$CG,$DC650+2),"")</f>
      </c>
      <c r="CK650">
        <f>IF($DD650&gt;=3,INDEX($CG:$CG,$DC650+3),"")</f>
      </c>
      <c r="CL650">
        <f>IF($DD650&gt;=4,INDEX($CG:$CG,$DC650+4),"")</f>
      </c>
      <c r="CM650">
        <f>IF($DD650&gt;=5,INDEX($CG:$CG,$DC650+5),"")</f>
      </c>
      <c r="CN650">
        <f>IF($DD650&gt;=6,INDEX($CG:$CG,$DC650+6),"")</f>
      </c>
      <c r="CO650">
        <f>IF($DD650&gt;=7,INDEX($CG:$CG,$DC650+7),"")</f>
      </c>
      <c r="CP650">
        <f>IF($DD650&gt;=8,INDEX($CG:$CG,$DC650+8),"")</f>
      </c>
      <c r="CQ650">
        <f>IF($DD650&gt;=9,INDEX($CG:$CG,$DC650+9),"")</f>
      </c>
      <c r="CR650">
        <f>IF($DD650&gt;=10,INDEX($CG:$CG,$DC650+10),"")</f>
      </c>
      <c r="CS650">
        <f>IF($DD650&gt;=11,INDEX($CG:$CG,$DC650+11),"")</f>
      </c>
      <c r="CT650">
        <f>IF($DD650&gt;=12,INDEX($CG:$CG,$DC650+12),"")</f>
      </c>
      <c r="CU650">
        <f>IF($DD650&gt;=13,INDEX($CG:$CG,$DC650+13),"")</f>
      </c>
      <c r="CV650">
        <f>IF($DD650&gt;=14,INDEX($CG:$CG,$DC650+14),"")</f>
      </c>
      <c r="CW650">
        <f>IF($DD650&gt;=15,INDEX($CG:$CG,$DC650+15),"")</f>
      </c>
      <c r="CX650">
        <f>IF($DD650&gt;=16,INDEX($CG:$CG,$DC650+16),"")</f>
      </c>
      <c r="CY650">
        <f>IF($DD650&gt;=17,INDEX($CG:$CG,$DC650+17),"")</f>
      </c>
      <c r="CZ650">
        <f>IF($DD650&gt;=18,INDEX($CG:$CG,$DC650+18),"")</f>
      </c>
      <c r="DA650">
        <f>IF($DD650&gt;=19,INDEX($CG:$CG,$DC650+19),"")</f>
      </c>
      <c r="DB650">
        <f>IF($DD650&gt;=20,INDEX($CG:$CG,$DC650+20),"")</f>
      </c>
      <c r="DC650">
        <f>IFERROR(MATCH($CF650,$CG$2:$CG$1558,0)+1,0)</f>
      </c>
      <c r="DD650">
        <f>IFERROR(INDEX($CH$2:$CH$1558,MATCH($CF650,$CG$2:$CG$1558,0)),0)</f>
      </c>
      <c r="DE650">
        <f>IFERROR(INDEX($AL:$AL,MATCH($G650,$AK:$AK,0))&amp;"","")</f>
      </c>
      <c r="DI650">
        <f>IF($GL650&gt;=1,INDEX($DF:$DF,$GK650+1),"")</f>
      </c>
      <c r="DJ650">
        <f>IF($GL650&gt;=2,INDEX($DF:$DF,$GK650+2),"")</f>
      </c>
      <c r="DK650">
        <f>IF($GL650&gt;=3,INDEX($DF:$DF,$GK650+3),"")</f>
      </c>
      <c r="DL650">
        <f>IF($GL650&gt;=4,INDEX($DF:$DF,$GK650+4),"")</f>
      </c>
      <c r="DM650">
        <f>IF($GL650&gt;=5,INDEX($DF:$DF,$GK650+5),"")</f>
      </c>
      <c r="DN650">
        <f>IF($GL650&gt;=6,INDEX($DF:$DF,$GK650+6),"")</f>
      </c>
      <c r="DO650">
        <f>IF($GL650&gt;=7,INDEX($DF:$DF,$GK650+7),"")</f>
      </c>
      <c r="DP650">
        <f>IF($GL650&gt;=8,INDEX($DF:$DF,$GK650+8),"")</f>
      </c>
      <c r="DQ650">
        <f>IF($GL650&gt;=9,INDEX($DF:$DF,$GK650+9),"")</f>
      </c>
      <c r="DR650">
        <f>IF($GL650&gt;=10,INDEX($DF:$DF,$GK650+10),"")</f>
      </c>
      <c r="DS650">
        <f>IF($GL650&gt;=11,INDEX($DF:$DF,$GK650+11),"")</f>
      </c>
      <c r="DT650">
        <f>IF($GL650&gt;=12,INDEX($DF:$DF,$GK650+12),"")</f>
      </c>
      <c r="DU650">
        <f>IF($GL650&gt;=13,INDEX($DF:$DF,$GK650+13),"")</f>
      </c>
      <c r="DV650">
        <f>IF($GL650&gt;=14,INDEX($DF:$DF,$GK650+14),"")</f>
      </c>
      <c r="DW650">
        <f>IF($GL650&gt;=15,INDEX($DF:$DF,$GK650+15),"")</f>
      </c>
      <c r="DX650">
        <f>IF($GL650&gt;=16,INDEX($DF:$DF,$GK650+16),"")</f>
      </c>
      <c r="DY650">
        <f>IF($GL650&gt;=17,INDEX($DF:$DF,$GK650+17),"")</f>
      </c>
      <c r="DZ650">
        <f>IF($GL650&gt;=18,INDEX($DF:$DF,$GK650+18),"")</f>
      </c>
      <c r="EA650">
        <f>IF($GL650&gt;=19,INDEX($DF:$DF,$GK650+19),"")</f>
      </c>
      <c r="EB650">
        <f>IF($GL650&gt;=20,INDEX($DF:$DF,$GK650+20),"")</f>
      </c>
      <c r="EC650">
        <f>IF($GL650&gt;=21,INDEX($DF:$DF,$GK650+21),"")</f>
      </c>
      <c r="ED650">
        <f>IF($GL650&gt;=22,INDEX($DF:$DF,$GK650+22),"")</f>
      </c>
      <c r="EE650">
        <f>IF($GL650&gt;=23,INDEX($DF:$DF,$GK650+23),"")</f>
      </c>
      <c r="EF650">
        <f>IF($GL650&gt;=24,INDEX($DF:$DF,$GK650+24),"")</f>
      </c>
      <c r="EG650">
        <f>IF($GL650&gt;=25,INDEX($DF:$DF,$GK650+25),"")</f>
      </c>
      <c r="EH650">
        <f>IF($GL650&gt;=26,INDEX($DF:$DF,$GK650+26),"")</f>
      </c>
      <c r="EI650">
        <f>IF($GL650&gt;=27,INDEX($DF:$DF,$GK650+27),"")</f>
      </c>
      <c r="EJ650">
        <f>IF($GL650&gt;=28,INDEX($DF:$DF,$GK650+28),"")</f>
      </c>
      <c r="EK650">
        <f>IF($GL650&gt;=29,INDEX($DF:$DF,$GK650+29),"")</f>
      </c>
      <c r="EL650">
        <f>IF($GL650&gt;=30,INDEX($DF:$DF,$GK650+30),"")</f>
      </c>
      <c r="EM650">
        <f>IF($GL650&gt;=31,INDEX($DF:$DF,$GK650+31),"")</f>
      </c>
      <c r="EN650">
        <f>IF($GL650&gt;=32,INDEX($DF:$DF,$GK650+32),"")</f>
      </c>
      <c r="EO650">
        <f>IF($GL650&gt;=33,INDEX($DF:$DF,$GK650+33),"")</f>
      </c>
      <c r="EP650">
        <f>IF($GL650&gt;=34,INDEX($DF:$DF,$GK650+34),"")</f>
      </c>
      <c r="EQ650">
        <f>IF($GL650&gt;=35,INDEX($DF:$DF,$GK650+35),"")</f>
      </c>
      <c r="ER650">
        <f>IF($GL650&gt;=36,INDEX($DF:$DF,$GK650+36),"")</f>
      </c>
      <c r="ES650">
        <f>IF($GL650&gt;=37,INDEX($DF:$DF,$GK650+37),"")</f>
      </c>
      <c r="ET650">
        <f>IF($GL650&gt;=38,INDEX($DF:$DF,$GK650+38),"")</f>
      </c>
      <c r="EU650">
        <f>IF($GL650&gt;=39,INDEX($DF:$DF,$GK650+39),"")</f>
      </c>
      <c r="EV650">
        <f>IF($GL650&gt;=40,INDEX($DF:$DF,$GK650+40),"")</f>
      </c>
      <c r="EW650">
        <f>IF($GL650&gt;=1,INDEX($DG:$DG,$GK650+1),"")</f>
      </c>
      <c r="EX650">
        <f>IF($GL650&gt;=2,INDEX($DG:$DG,$GK650+2),"")</f>
      </c>
      <c r="EY650">
        <f>IF($GL650&gt;=3,INDEX($DG:$DG,$GK650+3),"")</f>
      </c>
      <c r="EZ650">
        <f>IF($GL650&gt;=4,INDEX($DG:$DG,$GK650+4),"")</f>
      </c>
      <c r="FA650">
        <f>IF($GL650&gt;=5,INDEX($DG:$DG,$GK650+5),"")</f>
      </c>
      <c r="FB650">
        <f>IF($GL650&gt;=6,INDEX($DG:$DG,$GK650+6),"")</f>
      </c>
      <c r="FC650">
        <f>IF($GL650&gt;=7,INDEX($DG:$DG,$GK650+7),"")</f>
      </c>
      <c r="FD650">
        <f>IF($GL650&gt;=8,INDEX($DG:$DG,$GK650+8),"")</f>
      </c>
      <c r="FE650">
        <f>IF($GL650&gt;=9,INDEX($DG:$DG,$GK650+9),"")</f>
      </c>
      <c r="FF650">
        <f>IF($GL650&gt;=10,INDEX($DG:$DG,$GK650+10),"")</f>
      </c>
      <c r="FG650">
        <f>IF($GL650&gt;=11,INDEX($DG:$DG,$GK650+11),"")</f>
      </c>
      <c r="FH650">
        <f>IF($GL650&gt;=12,INDEX($DG:$DG,$GK650+12),"")</f>
      </c>
      <c r="FI650">
        <f>IF($GL650&gt;=13,INDEX($DG:$DG,$GK650+13),"")</f>
      </c>
      <c r="FJ650">
        <f>IF($GL650&gt;=14,INDEX($DG:$DG,$GK650+14),"")</f>
      </c>
      <c r="FK650">
        <f>IF($GL650&gt;=15,INDEX($DG:$DG,$GK650+15),"")</f>
      </c>
      <c r="FL650">
        <f>IF($GL650&gt;=16,INDEX($DG:$DG,$GK650+16),"")</f>
      </c>
      <c r="FM650">
        <f>IF($GL650&gt;=17,INDEX($DG:$DG,$GK650+17),"")</f>
      </c>
      <c r="FN650">
        <f>IF($GL650&gt;=18,INDEX($DG:$DG,$GK650+18),"")</f>
      </c>
      <c r="FO650">
        <f>IF($GL650&gt;=19,INDEX($DG:$DG,$GK650+19),"")</f>
      </c>
      <c r="FP650">
        <f>IF($GL650&gt;=20,INDEX($DG:$DG,$GK650+20),"")</f>
      </c>
      <c r="FQ650">
        <f>IF($GL650&gt;=21,INDEX($DG:$DG,$GK650+21),"")</f>
      </c>
      <c r="FR650">
        <f>IF($GL650&gt;=22,INDEX($DG:$DG,$GK650+22),"")</f>
      </c>
      <c r="FS650">
        <f>IF($GL650&gt;=23,INDEX($DG:$DG,$GK650+23),"")</f>
      </c>
      <c r="FT650">
        <f>IF($GL650&gt;=24,INDEX($DG:$DG,$GK650+24),"")</f>
      </c>
      <c r="FU650">
        <f>IF($GL650&gt;=25,INDEX($DG:$DG,$GK650+25),"")</f>
      </c>
      <c r="FV650">
        <f>IF($GL650&gt;=26,INDEX($DG:$DG,$GK650+26),"")</f>
      </c>
      <c r="FW650">
        <f>IF($GL650&gt;=27,INDEX($DG:$DG,$GK650+27),"")</f>
      </c>
      <c r="FX650">
        <f>IF($GL650&gt;=28,INDEX($DG:$DG,$GK650+28),"")</f>
      </c>
      <c r="FY650">
        <f>IF($GL650&gt;=29,INDEX($DG:$DG,$GK650+29),"")</f>
      </c>
      <c r="FZ650">
        <f>IF($GL650&gt;=30,INDEX($DG:$DG,$GK650+30),"")</f>
      </c>
      <c r="GA650">
        <f>IF($GL650&gt;=31,INDEX($DG:$DG,$GK650+31),"")</f>
      </c>
      <c r="GB650">
        <f>IF($GL650&gt;=32,INDEX($DG:$DG,$GK650+32),"")</f>
      </c>
      <c r="GC650">
        <f>IF($GL650&gt;=33,INDEX($DG:$DG,$GK650+33),"")</f>
      </c>
      <c r="GD650">
        <f>IF($GL650&gt;=34,INDEX($DG:$DG,$GK650+34),"")</f>
      </c>
      <c r="GE650">
        <f>IF($GL650&gt;=35,INDEX($DG:$DG,$GK650+35),"")</f>
      </c>
      <c r="GF650">
        <f>IF($GL650&gt;=36,INDEX($DG:$DG,$GK650+36),"")</f>
      </c>
      <c r="GG650">
        <f>IF($GL650&gt;=37,INDEX($DG:$DG,$GK650+37),"")</f>
      </c>
      <c r="GH650">
        <f>IF($GL650&gt;=38,INDEX($DG:$DG,$GK650+38),"")</f>
      </c>
      <c r="GI650">
        <f>IF($GL650&gt;=39,INDEX($DG:$DG,$GK650+39),"")</f>
      </c>
      <c r="GJ650">
        <f>IF($GL650&gt;=40,INDEX($DG:$DG,$GK650+40),"")</f>
      </c>
      <c r="GK650">
        <f>IFERROR(MATCH($DE650,$DF$2:$DF$166,0)+1,0)</f>
      </c>
      <c r="GL650">
        <f>IFERROR(INDEX($DH$2:$DH$166,MATCH($DE650,$DF$2:$DF$166,0)),0)</f>
      </c>
      <c r="GM650">
        <f>IFERROR(MATCH($H650,$DI$650:$EV$650,0),0)</f>
      </c>
      <c r="GN650">
        <f>IF($GM650&gt;0,INDEX($EW$650:$GJ$650,$GM650),"")</f>
      </c>
      <c r="GO650" t="s">
        <v>112</v>
      </c>
      <c r="GQ650">
        <f>IF($IZ650&gt;=1,INDEX($GO:$GO,$IY650+1),"")</f>
      </c>
      <c r="GR650">
        <f>IF($IZ650&gt;=2,INDEX($GO:$GO,$IY650+2),"")</f>
      </c>
      <c r="GS650">
        <f>IF($IZ650&gt;=3,INDEX($GO:$GO,$IY650+3),"")</f>
      </c>
      <c r="GT650">
        <f>IF($IZ650&gt;=4,INDEX($GO:$GO,$IY650+4),"")</f>
      </c>
      <c r="GU650">
        <f>IF($IZ650&gt;=5,INDEX($GO:$GO,$IY650+5),"")</f>
      </c>
      <c r="GV650">
        <f>IF($IZ650&gt;=6,INDEX($GO:$GO,$IY650+6),"")</f>
      </c>
      <c r="GW650">
        <f>IF($IZ650&gt;=7,INDEX($GO:$GO,$IY650+7),"")</f>
      </c>
      <c r="GX650">
        <f>IF($IZ650&gt;=8,INDEX($GO:$GO,$IY650+8),"")</f>
      </c>
      <c r="GY650">
        <f>IF($IZ650&gt;=9,INDEX($GO:$GO,$IY650+9),"")</f>
      </c>
      <c r="GZ650">
        <f>IF($IZ650&gt;=10,INDEX($GO:$GO,$IY650+10),"")</f>
      </c>
      <c r="HA650">
        <f>IF($IZ650&gt;=11,INDEX($GO:$GO,$IY650+11),"")</f>
      </c>
      <c r="HB650">
        <f>IF($IZ650&gt;=12,INDEX($GO:$GO,$IY650+12),"")</f>
      </c>
      <c r="HC650">
        <f>IF($IZ650&gt;=13,INDEX($GO:$GO,$IY650+13),"")</f>
      </c>
      <c r="HD650">
        <f>IF($IZ650&gt;=14,INDEX($GO:$GO,$IY650+14),"")</f>
      </c>
      <c r="HE650">
        <f>IF($IZ650&gt;=15,INDEX($GO:$GO,$IY650+15),"")</f>
      </c>
      <c r="HF650">
        <f>IF($IZ650&gt;=16,INDEX($GO:$GO,$IY650+16),"")</f>
      </c>
      <c r="HG650">
        <f>IF($IZ650&gt;=17,INDEX($GO:$GO,$IY650+17),"")</f>
      </c>
      <c r="HH650">
        <f>IF($IZ650&gt;=18,INDEX($GO:$GO,$IY650+18),"")</f>
      </c>
      <c r="HI650">
        <f>IF($IZ650&gt;=19,INDEX($GO:$GO,$IY650+19),"")</f>
      </c>
      <c r="HJ650">
        <f>IF($IZ650&gt;=20,INDEX($GO:$GO,$IY650+20),"")</f>
      </c>
      <c r="HK650">
        <f>IF($IZ650&gt;=21,INDEX($GO:$GO,$IY650+21),"")</f>
      </c>
      <c r="HL650">
        <f>IF($IZ650&gt;=22,INDEX($GO:$GO,$IY650+22),"")</f>
      </c>
      <c r="HM650">
        <f>IF($IZ650&gt;=23,INDEX($GO:$GO,$IY650+23),"")</f>
      </c>
      <c r="HN650">
        <f>IF($IZ650&gt;=24,INDEX($GO:$GO,$IY650+24),"")</f>
      </c>
      <c r="HO650">
        <f>IF($IZ650&gt;=25,INDEX($GO:$GO,$IY650+25),"")</f>
      </c>
      <c r="HP650">
        <f>IF($IZ650&gt;=26,INDEX($GO:$GO,$IY650+26),"")</f>
      </c>
      <c r="HQ650">
        <f>IF($IZ650&gt;=27,INDEX($GO:$GO,$IY650+27),"")</f>
      </c>
      <c r="HR650">
        <f>IF($IZ650&gt;=28,INDEX($GO:$GO,$IY650+28),"")</f>
      </c>
      <c r="HS650">
        <f>IF($IZ650&gt;=29,INDEX($GO:$GO,$IY650+29),"")</f>
      </c>
      <c r="HT650">
        <f>IF($IZ650&gt;=30,INDEX($GO:$GO,$IY650+30),"")</f>
      </c>
      <c r="HU650">
        <f>IF($IZ650&gt;=31,INDEX($GO:$GO,$IY650+31),"")</f>
      </c>
      <c r="HV650">
        <f>IF($IZ650&gt;=32,INDEX($GO:$GO,$IY650+32),"")</f>
      </c>
      <c r="HW650">
        <f>IF($IZ650&gt;=33,INDEX($GO:$GO,$IY650+33),"")</f>
      </c>
      <c r="HX650">
        <f>IF($IZ650&gt;=34,INDEX($GO:$GO,$IY650+34),"")</f>
      </c>
      <c r="HY650">
        <f>IF($IZ650&gt;=35,INDEX($GO:$GO,$IY650+35),"")</f>
      </c>
      <c r="HZ650">
        <f>IF($IZ650&gt;=36,INDEX($GO:$GO,$IY650+36),"")</f>
      </c>
      <c r="IA650">
        <f>IF($IZ650&gt;=37,INDEX($GO:$GO,$IY650+37),"")</f>
      </c>
      <c r="IB650">
        <f>IF($IZ650&gt;=38,INDEX($GO:$GO,$IY650+38),"")</f>
      </c>
      <c r="IC650">
        <f>IF($IZ650&gt;=39,INDEX($GO:$GO,$IY650+39),"")</f>
      </c>
      <c r="ID650">
        <f>IF($IZ650&gt;=40,INDEX($GO:$GO,$IY650+40),"")</f>
      </c>
      <c r="IE650">
        <f>IF($IZ650&gt;=41,INDEX($GO:$GO,$IY650+41),"")</f>
      </c>
      <c r="IF650">
        <f>IF($IZ650&gt;=42,INDEX($GO:$GO,$IY650+42),"")</f>
      </c>
      <c r="IG650">
        <f>IF($IZ650&gt;=43,INDEX($GO:$GO,$IY650+43),"")</f>
      </c>
      <c r="IH650">
        <f>IF($IZ650&gt;=44,INDEX($GO:$GO,$IY650+44),"")</f>
      </c>
      <c r="II650">
        <f>IF($IZ650&gt;=45,INDEX($GO:$GO,$IY650+45),"")</f>
      </c>
      <c r="IJ650">
        <f>IF($IZ650&gt;=46,INDEX($GO:$GO,$IY650+46),"")</f>
      </c>
      <c r="IK650">
        <f>IF($IZ650&gt;=47,INDEX($GO:$GO,$IY650+47),"")</f>
      </c>
      <c r="IL650">
        <f>IF($IZ650&gt;=48,INDEX($GO:$GO,$IY650+48),"")</f>
      </c>
      <c r="IM650">
        <f>IF($IZ650&gt;=49,INDEX($GO:$GO,$IY650+49),"")</f>
      </c>
      <c r="IN650">
        <f>IF($IZ650&gt;=50,INDEX($GO:$GO,$IY650+50),"")</f>
      </c>
      <c r="IO650">
        <f>IF($IZ650&gt;=51,INDEX($GO:$GO,$IY650+51),"")</f>
      </c>
      <c r="IP650">
        <f>IF($IZ650&gt;=52,INDEX($GO:$GO,$IY650+52),"")</f>
      </c>
      <c r="IQ650">
        <f>IF($IZ650&gt;=53,INDEX($GO:$GO,$IY650+53),"")</f>
      </c>
      <c r="IR650">
        <f>IF($IZ650&gt;=54,INDEX($GO:$GO,$IY650+54),"")</f>
      </c>
      <c r="IS650">
        <f>IF($IZ650&gt;=55,INDEX($GO:$GO,$IY650+55),"")</f>
      </c>
      <c r="IT650">
        <f>IF($IZ650&gt;=56,INDEX($GO:$GO,$IY650+56),"")</f>
      </c>
      <c r="IU650">
        <f>IF($IZ650&gt;=57,INDEX($GO:$GO,$IY650+57),"")</f>
      </c>
      <c r="IV650">
        <f>IF($IZ650&gt;=58,INDEX($GO:$GO,$IY650+58),"")</f>
      </c>
      <c r="IW650">
        <f>IF($IZ650&gt;=59,INDEX($GO:$GO,$IY650+59),"")</f>
      </c>
      <c r="IX650">
        <f>IF($IZ650&gt;=60,INDEX($GO:$GO,$IY650+60),"")</f>
      </c>
      <c r="IY650">
        <f>IFERROR(MATCH($GN650,$GO$2:$GO$827,0)+1,0)</f>
      </c>
      <c r="IZ650">
        <f>IFERROR(INDEX($GP$2:$GP$827,MATCH($GN650,$GO$2:$GO$827,0)),0)</f>
      </c>
      <c r="JA650" t="s">
        <v>23</v>
      </c>
      <c r="JB650" t="s">
        <v>23</v>
      </c>
    </row>
    <row r="651" spans="1:262" x14ac:dyDescent="0.25">
      <c r="F651" s="1"/>
      <c r="G651" s="1"/>
      <c r="H651" s="1"/>
      <c r="I651" s="1"/>
      <c r="J651" s="1">
        <f>IFERROR(IF(FIND(" - ",$F651)&gt;0,MID($F651,FIND(" - ",$F651)+3,LEN($F651)),""),"")</f>
      </c>
      <c r="L651" s="1"/>
      <c r="N651" t="s">
        <v>23</v>
      </c>
      <c r="P651">
        <f>IF(OR($N651="",$O651=""),"",IFERROR($N651/$O651,0))</f>
      </c>
      <c r="Q651">
        <f>IF($N651="","",
IF($G651="","",
IF(ISNUMBER(SEARCH("exempt",LOWER($G651))),0,
$N651*(VALUE(SUBSTITUTE($G651,"%",""))/100))))</f>
      </c>
      <c r="W651">
        <f>IF($N651="","",
SUM($N651,$Q651,$U651,$R651,$T651)-
IF($V651="",0,VALUE($V651)))</f>
      </c>
      <c r="AE651" t="s">
        <v>1799</v>
      </c>
      <c r="AJ651" t="s">
        <v>1800</v>
      </c>
      <c r="AM651">
        <f>IFERROR(LEFT($F651,FIND(" - ",$F651)-1),$F651)</f>
      </c>
      <c r="AP651">
        <f>IF($CE651&gt;=1,INDEX($AN:$AN,$CD651+1),"")</f>
      </c>
      <c r="AQ651">
        <f>IF($CE651&gt;=2,INDEX($AN:$AN,$CD651+2),"")</f>
      </c>
      <c r="AR651">
        <f>IF($CE651&gt;=3,INDEX($AN:$AN,$CD651+3),"")</f>
      </c>
      <c r="AS651">
        <f>IF($CE651&gt;=4,INDEX($AN:$AN,$CD651+4),"")</f>
      </c>
      <c r="AT651">
        <f>IF($CE651&gt;=5,INDEX($AN:$AN,$CD651+5),"")</f>
      </c>
      <c r="AU651">
        <f>IF($CE651&gt;=6,INDEX($AN:$AN,$CD651+6),"")</f>
      </c>
      <c r="AV651">
        <f>IF($CE651&gt;=7,INDEX($AN:$AN,$CD651+7),"")</f>
      </c>
      <c r="AW651">
        <f>IF($CE651&gt;=8,INDEX($AN:$AN,$CD651+8),"")</f>
      </c>
      <c r="AX651">
        <f>IF($CE651&gt;=9,INDEX($AN:$AN,$CD651+9),"")</f>
      </c>
      <c r="AY651">
        <f>IF($CE651&gt;=10,INDEX($AN:$AN,$CD651+10),"")</f>
      </c>
      <c r="AZ651">
        <f>IF($CE651&gt;=11,INDEX($AN:$AN,$CD651+11),"")</f>
      </c>
      <c r="BA651">
        <f>IF($CE651&gt;=12,INDEX($AN:$AN,$CD651+12),"")</f>
      </c>
      <c r="BB651">
        <f>IF($CE651&gt;=13,INDEX($AN:$AN,$CD651+13),"")</f>
      </c>
      <c r="BC651">
        <f>IF($CE651&gt;=14,INDEX($AN:$AN,$CD651+14),"")</f>
      </c>
      <c r="BD651">
        <f>IF($CE651&gt;=15,INDEX($AN:$AN,$CD651+15),"")</f>
      </c>
      <c r="BE651">
        <f>IF($CE651&gt;=16,INDEX($AN:$AN,$CD651+16),"")</f>
      </c>
      <c r="BF651">
        <f>IF($CE651&gt;=17,INDEX($AN:$AN,$CD651+17),"")</f>
      </c>
      <c r="BG651">
        <f>IF($CE651&gt;=18,INDEX($AN:$AN,$CD651+18),"")</f>
      </c>
      <c r="BH651">
        <f>IF($CE651&gt;=19,INDEX($AN:$AN,$CD651+19),"")</f>
      </c>
      <c r="BI651">
        <f>IF($CE651&gt;=20,INDEX($AN:$AN,$CD651+20),"")</f>
      </c>
      <c r="BJ651">
        <f>IF($CE651&gt;=21,INDEX($AN:$AN,$CD651+21),"")</f>
      </c>
      <c r="BK651">
        <f>IF($CE651&gt;=22,INDEX($AN:$AN,$CD651+22),"")</f>
      </c>
      <c r="BL651">
        <f>IF($CE651&gt;=23,INDEX($AN:$AN,$CD651+23),"")</f>
      </c>
      <c r="BM651">
        <f>IF($CE651&gt;=24,INDEX($AN:$AN,$CD651+24),"")</f>
      </c>
      <c r="BN651">
        <f>IF($CE651&gt;=25,INDEX($AN:$AN,$CD651+25),"")</f>
      </c>
      <c r="BO651">
        <f>IF($CE651&gt;=26,INDEX($AN:$AN,$CD651+26),"")</f>
      </c>
      <c r="BP651">
        <f>IF($CE651&gt;=27,INDEX($AN:$AN,$CD651+27),"")</f>
      </c>
      <c r="BQ651">
        <f>IF($CE651&gt;=28,INDEX($AN:$AN,$CD651+28),"")</f>
      </c>
      <c r="BR651">
        <f>IF($CE651&gt;=29,INDEX($AN:$AN,$CD651+29),"")</f>
      </c>
      <c r="BS651">
        <f>IF($CE651&gt;=30,INDEX($AN:$AN,$CD651+30),"")</f>
      </c>
      <c r="BT651">
        <f>IF($CE651&gt;=31,INDEX($AN:$AN,$CD651+31),"")</f>
      </c>
      <c r="BU651">
        <f>IF($CE651&gt;=32,INDEX($AN:$AN,$CD651+32),"")</f>
      </c>
      <c r="BV651">
        <f>IF($CE651&gt;=33,INDEX($AN:$AN,$CD651+33),"")</f>
      </c>
      <c r="BW651">
        <f>IF($CE651&gt;=34,INDEX($AN:$AN,$CD651+34),"")</f>
      </c>
      <c r="BX651">
        <f>IF($CE651&gt;=35,INDEX($AN:$AN,$CD651+35),"")</f>
      </c>
      <c r="BY651">
        <f>IF($CE651&gt;=36,INDEX($AN:$AN,$CD651+36),"")</f>
      </c>
      <c r="BZ651">
        <f>IF($CE651&gt;=37,INDEX($AN:$AN,$CD651+37),"")</f>
      </c>
      <c r="CA651">
        <f>IF($CE651&gt;=38,INDEX($AN:$AN,$CD651+38),"")</f>
      </c>
      <c r="CB651">
        <f>IF($CE651&gt;=39,INDEX($AN:$AN,$CD651+39),"")</f>
      </c>
      <c r="CC651">
        <f>IF($CE651&gt;=40,INDEX($AN:$AN,$CD651+40),"")</f>
      </c>
      <c r="CD651">
        <f>IFERROR(MATCH($AM651,$AN$2:$AN$133,0)+1,0)</f>
      </c>
      <c r="CE651">
        <f>IFERROR(INDEX($AO$2:$AO$133,MATCH($AM651,$AN$2:$AN$133,0)),0)</f>
      </c>
      <c r="CF651">
        <f>IFERROR(LEFT($K651,FIND(" - ",$K651)-1),$K651)</f>
      </c>
      <c r="CG651" t="s">
        <v>108</v>
      </c>
      <c r="CI651">
        <f>IF($DD651&gt;=1,INDEX($CG:$CG,$DC651+1),"")</f>
      </c>
      <c r="CJ651">
        <f>IF($DD651&gt;=2,INDEX($CG:$CG,$DC651+2),"")</f>
      </c>
      <c r="CK651">
        <f>IF($DD651&gt;=3,INDEX($CG:$CG,$DC651+3),"")</f>
      </c>
      <c r="CL651">
        <f>IF($DD651&gt;=4,INDEX($CG:$CG,$DC651+4),"")</f>
      </c>
      <c r="CM651">
        <f>IF($DD651&gt;=5,INDEX($CG:$CG,$DC651+5),"")</f>
      </c>
      <c r="CN651">
        <f>IF($DD651&gt;=6,INDEX($CG:$CG,$DC651+6),"")</f>
      </c>
      <c r="CO651">
        <f>IF($DD651&gt;=7,INDEX($CG:$CG,$DC651+7),"")</f>
      </c>
      <c r="CP651">
        <f>IF($DD651&gt;=8,INDEX($CG:$CG,$DC651+8),"")</f>
      </c>
      <c r="CQ651">
        <f>IF($DD651&gt;=9,INDEX($CG:$CG,$DC651+9),"")</f>
      </c>
      <c r="CR651">
        <f>IF($DD651&gt;=10,INDEX($CG:$CG,$DC651+10),"")</f>
      </c>
      <c r="CS651">
        <f>IF($DD651&gt;=11,INDEX($CG:$CG,$DC651+11),"")</f>
      </c>
      <c r="CT651">
        <f>IF($DD651&gt;=12,INDEX($CG:$CG,$DC651+12),"")</f>
      </c>
      <c r="CU651">
        <f>IF($DD651&gt;=13,INDEX($CG:$CG,$DC651+13),"")</f>
      </c>
      <c r="CV651">
        <f>IF($DD651&gt;=14,INDEX($CG:$CG,$DC651+14),"")</f>
      </c>
      <c r="CW651">
        <f>IF($DD651&gt;=15,INDEX($CG:$CG,$DC651+15),"")</f>
      </c>
      <c r="CX651">
        <f>IF($DD651&gt;=16,INDEX($CG:$CG,$DC651+16),"")</f>
      </c>
      <c r="CY651">
        <f>IF($DD651&gt;=17,INDEX($CG:$CG,$DC651+17),"")</f>
      </c>
      <c r="CZ651">
        <f>IF($DD651&gt;=18,INDEX($CG:$CG,$DC651+18),"")</f>
      </c>
      <c r="DA651">
        <f>IF($DD651&gt;=19,INDEX($CG:$CG,$DC651+19),"")</f>
      </c>
      <c r="DB651">
        <f>IF($DD651&gt;=20,INDEX($CG:$CG,$DC651+20),"")</f>
      </c>
      <c r="DC651">
        <f>IFERROR(MATCH($CF651,$CG$2:$CG$1558,0)+1,0)</f>
      </c>
      <c r="DD651">
        <f>IFERROR(INDEX($CH$2:$CH$1558,MATCH($CF651,$CG$2:$CG$1558,0)),0)</f>
      </c>
      <c r="DE651">
        <f>IFERROR(INDEX($AL:$AL,MATCH($G651,$AK:$AK,0))&amp;"","")</f>
      </c>
      <c r="DI651">
        <f>IF($GL651&gt;=1,INDEX($DF:$DF,$GK651+1),"")</f>
      </c>
      <c r="DJ651">
        <f>IF($GL651&gt;=2,INDEX($DF:$DF,$GK651+2),"")</f>
      </c>
      <c r="DK651">
        <f>IF($GL651&gt;=3,INDEX($DF:$DF,$GK651+3),"")</f>
      </c>
      <c r="DL651">
        <f>IF($GL651&gt;=4,INDEX($DF:$DF,$GK651+4),"")</f>
      </c>
      <c r="DM651">
        <f>IF($GL651&gt;=5,INDEX($DF:$DF,$GK651+5),"")</f>
      </c>
      <c r="DN651">
        <f>IF($GL651&gt;=6,INDEX($DF:$DF,$GK651+6),"")</f>
      </c>
      <c r="DO651">
        <f>IF($GL651&gt;=7,INDEX($DF:$DF,$GK651+7),"")</f>
      </c>
      <c r="DP651">
        <f>IF($GL651&gt;=8,INDEX($DF:$DF,$GK651+8),"")</f>
      </c>
      <c r="DQ651">
        <f>IF($GL651&gt;=9,INDEX($DF:$DF,$GK651+9),"")</f>
      </c>
      <c r="DR651">
        <f>IF($GL651&gt;=10,INDEX($DF:$DF,$GK651+10),"")</f>
      </c>
      <c r="DS651">
        <f>IF($GL651&gt;=11,INDEX($DF:$DF,$GK651+11),"")</f>
      </c>
      <c r="DT651">
        <f>IF($GL651&gt;=12,INDEX($DF:$DF,$GK651+12),"")</f>
      </c>
      <c r="DU651">
        <f>IF($GL651&gt;=13,INDEX($DF:$DF,$GK651+13),"")</f>
      </c>
      <c r="DV651">
        <f>IF($GL651&gt;=14,INDEX($DF:$DF,$GK651+14),"")</f>
      </c>
      <c r="DW651">
        <f>IF($GL651&gt;=15,INDEX($DF:$DF,$GK651+15),"")</f>
      </c>
      <c r="DX651">
        <f>IF($GL651&gt;=16,INDEX($DF:$DF,$GK651+16),"")</f>
      </c>
      <c r="DY651">
        <f>IF($GL651&gt;=17,INDEX($DF:$DF,$GK651+17),"")</f>
      </c>
      <c r="DZ651">
        <f>IF($GL651&gt;=18,INDEX($DF:$DF,$GK651+18),"")</f>
      </c>
      <c r="EA651">
        <f>IF($GL651&gt;=19,INDEX($DF:$DF,$GK651+19),"")</f>
      </c>
      <c r="EB651">
        <f>IF($GL651&gt;=20,INDEX($DF:$DF,$GK651+20),"")</f>
      </c>
      <c r="EC651">
        <f>IF($GL651&gt;=21,INDEX($DF:$DF,$GK651+21),"")</f>
      </c>
      <c r="ED651">
        <f>IF($GL651&gt;=22,INDEX($DF:$DF,$GK651+22),"")</f>
      </c>
      <c r="EE651">
        <f>IF($GL651&gt;=23,INDEX($DF:$DF,$GK651+23),"")</f>
      </c>
      <c r="EF651">
        <f>IF($GL651&gt;=24,INDEX($DF:$DF,$GK651+24),"")</f>
      </c>
      <c r="EG651">
        <f>IF($GL651&gt;=25,INDEX($DF:$DF,$GK651+25),"")</f>
      </c>
      <c r="EH651">
        <f>IF($GL651&gt;=26,INDEX($DF:$DF,$GK651+26),"")</f>
      </c>
      <c r="EI651">
        <f>IF($GL651&gt;=27,INDEX($DF:$DF,$GK651+27),"")</f>
      </c>
      <c r="EJ651">
        <f>IF($GL651&gt;=28,INDEX($DF:$DF,$GK651+28),"")</f>
      </c>
      <c r="EK651">
        <f>IF($GL651&gt;=29,INDEX($DF:$DF,$GK651+29),"")</f>
      </c>
      <c r="EL651">
        <f>IF($GL651&gt;=30,INDEX($DF:$DF,$GK651+30),"")</f>
      </c>
      <c r="EM651">
        <f>IF($GL651&gt;=31,INDEX($DF:$DF,$GK651+31),"")</f>
      </c>
      <c r="EN651">
        <f>IF($GL651&gt;=32,INDEX($DF:$DF,$GK651+32),"")</f>
      </c>
      <c r="EO651">
        <f>IF($GL651&gt;=33,INDEX($DF:$DF,$GK651+33),"")</f>
      </c>
      <c r="EP651">
        <f>IF($GL651&gt;=34,INDEX($DF:$DF,$GK651+34),"")</f>
      </c>
      <c r="EQ651">
        <f>IF($GL651&gt;=35,INDEX($DF:$DF,$GK651+35),"")</f>
      </c>
      <c r="ER651">
        <f>IF($GL651&gt;=36,INDEX($DF:$DF,$GK651+36),"")</f>
      </c>
      <c r="ES651">
        <f>IF($GL651&gt;=37,INDEX($DF:$DF,$GK651+37),"")</f>
      </c>
      <c r="ET651">
        <f>IF($GL651&gt;=38,INDEX($DF:$DF,$GK651+38),"")</f>
      </c>
      <c r="EU651">
        <f>IF($GL651&gt;=39,INDEX($DF:$DF,$GK651+39),"")</f>
      </c>
      <c r="EV651">
        <f>IF($GL651&gt;=40,INDEX($DF:$DF,$GK651+40),"")</f>
      </c>
      <c r="EW651">
        <f>IF($GL651&gt;=1,INDEX($DG:$DG,$GK651+1),"")</f>
      </c>
      <c r="EX651">
        <f>IF($GL651&gt;=2,INDEX($DG:$DG,$GK651+2),"")</f>
      </c>
      <c r="EY651">
        <f>IF($GL651&gt;=3,INDEX($DG:$DG,$GK651+3),"")</f>
      </c>
      <c r="EZ651">
        <f>IF($GL651&gt;=4,INDEX($DG:$DG,$GK651+4),"")</f>
      </c>
      <c r="FA651">
        <f>IF($GL651&gt;=5,INDEX($DG:$DG,$GK651+5),"")</f>
      </c>
      <c r="FB651">
        <f>IF($GL651&gt;=6,INDEX($DG:$DG,$GK651+6),"")</f>
      </c>
      <c r="FC651">
        <f>IF($GL651&gt;=7,INDEX($DG:$DG,$GK651+7),"")</f>
      </c>
      <c r="FD651">
        <f>IF($GL651&gt;=8,INDEX($DG:$DG,$GK651+8),"")</f>
      </c>
      <c r="FE651">
        <f>IF($GL651&gt;=9,INDEX($DG:$DG,$GK651+9),"")</f>
      </c>
      <c r="FF651">
        <f>IF($GL651&gt;=10,INDEX($DG:$DG,$GK651+10),"")</f>
      </c>
      <c r="FG651">
        <f>IF($GL651&gt;=11,INDEX($DG:$DG,$GK651+11),"")</f>
      </c>
      <c r="FH651">
        <f>IF($GL651&gt;=12,INDEX($DG:$DG,$GK651+12),"")</f>
      </c>
      <c r="FI651">
        <f>IF($GL651&gt;=13,INDEX($DG:$DG,$GK651+13),"")</f>
      </c>
      <c r="FJ651">
        <f>IF($GL651&gt;=14,INDEX($DG:$DG,$GK651+14),"")</f>
      </c>
      <c r="FK651">
        <f>IF($GL651&gt;=15,INDEX($DG:$DG,$GK651+15),"")</f>
      </c>
      <c r="FL651">
        <f>IF($GL651&gt;=16,INDEX($DG:$DG,$GK651+16),"")</f>
      </c>
      <c r="FM651">
        <f>IF($GL651&gt;=17,INDEX($DG:$DG,$GK651+17),"")</f>
      </c>
      <c r="FN651">
        <f>IF($GL651&gt;=18,INDEX($DG:$DG,$GK651+18),"")</f>
      </c>
      <c r="FO651">
        <f>IF($GL651&gt;=19,INDEX($DG:$DG,$GK651+19),"")</f>
      </c>
      <c r="FP651">
        <f>IF($GL651&gt;=20,INDEX($DG:$DG,$GK651+20),"")</f>
      </c>
      <c r="FQ651">
        <f>IF($GL651&gt;=21,INDEX($DG:$DG,$GK651+21),"")</f>
      </c>
      <c r="FR651">
        <f>IF($GL651&gt;=22,INDEX($DG:$DG,$GK651+22),"")</f>
      </c>
      <c r="FS651">
        <f>IF($GL651&gt;=23,INDEX($DG:$DG,$GK651+23),"")</f>
      </c>
      <c r="FT651">
        <f>IF($GL651&gt;=24,INDEX($DG:$DG,$GK651+24),"")</f>
      </c>
      <c r="FU651">
        <f>IF($GL651&gt;=25,INDEX($DG:$DG,$GK651+25),"")</f>
      </c>
      <c r="FV651">
        <f>IF($GL651&gt;=26,INDEX($DG:$DG,$GK651+26),"")</f>
      </c>
      <c r="FW651">
        <f>IF($GL651&gt;=27,INDEX($DG:$DG,$GK651+27),"")</f>
      </c>
      <c r="FX651">
        <f>IF($GL651&gt;=28,INDEX($DG:$DG,$GK651+28),"")</f>
      </c>
      <c r="FY651">
        <f>IF($GL651&gt;=29,INDEX($DG:$DG,$GK651+29),"")</f>
      </c>
      <c r="FZ651">
        <f>IF($GL651&gt;=30,INDEX($DG:$DG,$GK651+30),"")</f>
      </c>
      <c r="GA651">
        <f>IF($GL651&gt;=31,INDEX($DG:$DG,$GK651+31),"")</f>
      </c>
      <c r="GB651">
        <f>IF($GL651&gt;=32,INDEX($DG:$DG,$GK651+32),"")</f>
      </c>
      <c r="GC651">
        <f>IF($GL651&gt;=33,INDEX($DG:$DG,$GK651+33),"")</f>
      </c>
      <c r="GD651">
        <f>IF($GL651&gt;=34,INDEX($DG:$DG,$GK651+34),"")</f>
      </c>
      <c r="GE651">
        <f>IF($GL651&gt;=35,INDEX($DG:$DG,$GK651+35),"")</f>
      </c>
      <c r="GF651">
        <f>IF($GL651&gt;=36,INDEX($DG:$DG,$GK651+36),"")</f>
      </c>
      <c r="GG651">
        <f>IF($GL651&gt;=37,INDEX($DG:$DG,$GK651+37),"")</f>
      </c>
      <c r="GH651">
        <f>IF($GL651&gt;=38,INDEX($DG:$DG,$GK651+38),"")</f>
      </c>
      <c r="GI651">
        <f>IF($GL651&gt;=39,INDEX($DG:$DG,$GK651+39),"")</f>
      </c>
      <c r="GJ651">
        <f>IF($GL651&gt;=40,INDEX($DG:$DG,$GK651+40),"")</f>
      </c>
      <c r="GK651">
        <f>IFERROR(MATCH($DE651,$DF$2:$DF$166,0)+1,0)</f>
      </c>
      <c r="GL651">
        <f>IFERROR(INDEX($DH$2:$DH$166,MATCH($DE651,$DF$2:$DF$166,0)),0)</f>
      </c>
      <c r="GM651">
        <f>IFERROR(MATCH($H651,$DI$651:$EV$651,0),0)</f>
      </c>
      <c r="GN651">
        <f>IF($GM651&gt;0,INDEX($EW$651:$GJ$651,$GM651),"")</f>
      </c>
      <c r="GO651" t="s">
        <v>121</v>
      </c>
      <c r="GQ651">
        <f>IF($IZ651&gt;=1,INDEX($GO:$GO,$IY651+1),"")</f>
      </c>
      <c r="GR651">
        <f>IF($IZ651&gt;=2,INDEX($GO:$GO,$IY651+2),"")</f>
      </c>
      <c r="GS651">
        <f>IF($IZ651&gt;=3,INDEX($GO:$GO,$IY651+3),"")</f>
      </c>
      <c r="GT651">
        <f>IF($IZ651&gt;=4,INDEX($GO:$GO,$IY651+4),"")</f>
      </c>
      <c r="GU651">
        <f>IF($IZ651&gt;=5,INDEX($GO:$GO,$IY651+5),"")</f>
      </c>
      <c r="GV651">
        <f>IF($IZ651&gt;=6,INDEX($GO:$GO,$IY651+6),"")</f>
      </c>
      <c r="GW651">
        <f>IF($IZ651&gt;=7,INDEX($GO:$GO,$IY651+7),"")</f>
      </c>
      <c r="GX651">
        <f>IF($IZ651&gt;=8,INDEX($GO:$GO,$IY651+8),"")</f>
      </c>
      <c r="GY651">
        <f>IF($IZ651&gt;=9,INDEX($GO:$GO,$IY651+9),"")</f>
      </c>
      <c r="GZ651">
        <f>IF($IZ651&gt;=10,INDEX($GO:$GO,$IY651+10),"")</f>
      </c>
      <c r="HA651">
        <f>IF($IZ651&gt;=11,INDEX($GO:$GO,$IY651+11),"")</f>
      </c>
      <c r="HB651">
        <f>IF($IZ651&gt;=12,INDEX($GO:$GO,$IY651+12),"")</f>
      </c>
      <c r="HC651">
        <f>IF($IZ651&gt;=13,INDEX($GO:$GO,$IY651+13),"")</f>
      </c>
      <c r="HD651">
        <f>IF($IZ651&gt;=14,INDEX($GO:$GO,$IY651+14),"")</f>
      </c>
      <c r="HE651">
        <f>IF($IZ651&gt;=15,INDEX($GO:$GO,$IY651+15),"")</f>
      </c>
      <c r="HF651">
        <f>IF($IZ651&gt;=16,INDEX($GO:$GO,$IY651+16),"")</f>
      </c>
      <c r="HG651">
        <f>IF($IZ651&gt;=17,INDEX($GO:$GO,$IY651+17),"")</f>
      </c>
      <c r="HH651">
        <f>IF($IZ651&gt;=18,INDEX($GO:$GO,$IY651+18),"")</f>
      </c>
      <c r="HI651">
        <f>IF($IZ651&gt;=19,INDEX($GO:$GO,$IY651+19),"")</f>
      </c>
      <c r="HJ651">
        <f>IF($IZ651&gt;=20,INDEX($GO:$GO,$IY651+20),"")</f>
      </c>
      <c r="HK651">
        <f>IF($IZ651&gt;=21,INDEX($GO:$GO,$IY651+21),"")</f>
      </c>
      <c r="HL651">
        <f>IF($IZ651&gt;=22,INDEX($GO:$GO,$IY651+22),"")</f>
      </c>
      <c r="HM651">
        <f>IF($IZ651&gt;=23,INDEX($GO:$GO,$IY651+23),"")</f>
      </c>
      <c r="HN651">
        <f>IF($IZ651&gt;=24,INDEX($GO:$GO,$IY651+24),"")</f>
      </c>
      <c r="HO651">
        <f>IF($IZ651&gt;=25,INDEX($GO:$GO,$IY651+25),"")</f>
      </c>
      <c r="HP651">
        <f>IF($IZ651&gt;=26,INDEX($GO:$GO,$IY651+26),"")</f>
      </c>
      <c r="HQ651">
        <f>IF($IZ651&gt;=27,INDEX($GO:$GO,$IY651+27),"")</f>
      </c>
      <c r="HR651">
        <f>IF($IZ651&gt;=28,INDEX($GO:$GO,$IY651+28),"")</f>
      </c>
      <c r="HS651">
        <f>IF($IZ651&gt;=29,INDEX($GO:$GO,$IY651+29),"")</f>
      </c>
      <c r="HT651">
        <f>IF($IZ651&gt;=30,INDEX($GO:$GO,$IY651+30),"")</f>
      </c>
      <c r="HU651">
        <f>IF($IZ651&gt;=31,INDEX($GO:$GO,$IY651+31),"")</f>
      </c>
      <c r="HV651">
        <f>IF($IZ651&gt;=32,INDEX($GO:$GO,$IY651+32),"")</f>
      </c>
      <c r="HW651">
        <f>IF($IZ651&gt;=33,INDEX($GO:$GO,$IY651+33),"")</f>
      </c>
      <c r="HX651">
        <f>IF($IZ651&gt;=34,INDEX($GO:$GO,$IY651+34),"")</f>
      </c>
      <c r="HY651">
        <f>IF($IZ651&gt;=35,INDEX($GO:$GO,$IY651+35),"")</f>
      </c>
      <c r="HZ651">
        <f>IF($IZ651&gt;=36,INDEX($GO:$GO,$IY651+36),"")</f>
      </c>
      <c r="IA651">
        <f>IF($IZ651&gt;=37,INDEX($GO:$GO,$IY651+37),"")</f>
      </c>
      <c r="IB651">
        <f>IF($IZ651&gt;=38,INDEX($GO:$GO,$IY651+38),"")</f>
      </c>
      <c r="IC651">
        <f>IF($IZ651&gt;=39,INDEX($GO:$GO,$IY651+39),"")</f>
      </c>
      <c r="ID651">
        <f>IF($IZ651&gt;=40,INDEX($GO:$GO,$IY651+40),"")</f>
      </c>
      <c r="IE651">
        <f>IF($IZ651&gt;=41,INDEX($GO:$GO,$IY651+41),"")</f>
      </c>
      <c r="IF651">
        <f>IF($IZ651&gt;=42,INDEX($GO:$GO,$IY651+42),"")</f>
      </c>
      <c r="IG651">
        <f>IF($IZ651&gt;=43,INDEX($GO:$GO,$IY651+43),"")</f>
      </c>
      <c r="IH651">
        <f>IF($IZ651&gt;=44,INDEX($GO:$GO,$IY651+44),"")</f>
      </c>
      <c r="II651">
        <f>IF($IZ651&gt;=45,INDEX($GO:$GO,$IY651+45),"")</f>
      </c>
      <c r="IJ651">
        <f>IF($IZ651&gt;=46,INDEX($GO:$GO,$IY651+46),"")</f>
      </c>
      <c r="IK651">
        <f>IF($IZ651&gt;=47,INDEX($GO:$GO,$IY651+47),"")</f>
      </c>
      <c r="IL651">
        <f>IF($IZ651&gt;=48,INDEX($GO:$GO,$IY651+48),"")</f>
      </c>
      <c r="IM651">
        <f>IF($IZ651&gt;=49,INDEX($GO:$GO,$IY651+49),"")</f>
      </c>
      <c r="IN651">
        <f>IF($IZ651&gt;=50,INDEX($GO:$GO,$IY651+50),"")</f>
      </c>
      <c r="IO651">
        <f>IF($IZ651&gt;=51,INDEX($GO:$GO,$IY651+51),"")</f>
      </c>
      <c r="IP651">
        <f>IF($IZ651&gt;=52,INDEX($GO:$GO,$IY651+52),"")</f>
      </c>
      <c r="IQ651">
        <f>IF($IZ651&gt;=53,INDEX($GO:$GO,$IY651+53),"")</f>
      </c>
      <c r="IR651">
        <f>IF($IZ651&gt;=54,INDEX($GO:$GO,$IY651+54),"")</f>
      </c>
      <c r="IS651">
        <f>IF($IZ651&gt;=55,INDEX($GO:$GO,$IY651+55),"")</f>
      </c>
      <c r="IT651">
        <f>IF($IZ651&gt;=56,INDEX($GO:$GO,$IY651+56),"")</f>
      </c>
      <c r="IU651">
        <f>IF($IZ651&gt;=57,INDEX($GO:$GO,$IY651+57),"")</f>
      </c>
      <c r="IV651">
        <f>IF($IZ651&gt;=58,INDEX($GO:$GO,$IY651+58),"")</f>
      </c>
      <c r="IW651">
        <f>IF($IZ651&gt;=59,INDEX($GO:$GO,$IY651+59),"")</f>
      </c>
      <c r="IX651">
        <f>IF($IZ651&gt;=60,INDEX($GO:$GO,$IY651+60),"")</f>
      </c>
      <c r="IY651">
        <f>IFERROR(MATCH($GN651,$GO$2:$GO$827,0)+1,0)</f>
      </c>
      <c r="IZ651">
        <f>IFERROR(INDEX($GP$2:$GP$827,MATCH($GN651,$GO$2:$GO$827,0)),0)</f>
      </c>
      <c r="JA651" t="s">
        <v>23</v>
      </c>
      <c r="JB651" t="s">
        <v>23</v>
      </c>
    </row>
    <row r="652" spans="1:262" x14ac:dyDescent="0.25">
      <c r="F652" s="1"/>
      <c r="G652" s="1"/>
      <c r="H652" s="1"/>
      <c r="I652" s="1"/>
      <c r="J652" s="1">
        <f>IFERROR(IF(FIND(" - ",$F652)&gt;0,MID($F652,FIND(" - ",$F652)+3,LEN($F652)),""),"")</f>
      </c>
      <c r="L652" s="1"/>
      <c r="N652" t="s">
        <v>23</v>
      </c>
      <c r="P652">
        <f>IF(OR($N652="",$O652=""),"",IFERROR($N652/$O652,0))</f>
      </c>
      <c r="Q652">
        <f>IF($N652="","",
IF($G652="","",
IF(ISNUMBER(SEARCH("exempt",LOWER($G652))),0,
$N652*(VALUE(SUBSTITUTE($G652,"%",""))/100))))</f>
      </c>
      <c r="W652">
        <f>IF($N652="","",
SUM($N652,$Q652,$U652,$R652,$T652)-
IF($V652="",0,VALUE($V652)))</f>
      </c>
      <c r="AE652" t="s">
        <v>1801</v>
      </c>
      <c r="AJ652" t="s">
        <v>1802</v>
      </c>
      <c r="AM652">
        <f>IFERROR(LEFT($F652,FIND(" - ",$F652)-1),$F652)</f>
      </c>
      <c r="AP652">
        <f>IF($CE652&gt;=1,INDEX($AN:$AN,$CD652+1),"")</f>
      </c>
      <c r="AQ652">
        <f>IF($CE652&gt;=2,INDEX($AN:$AN,$CD652+2),"")</f>
      </c>
      <c r="AR652">
        <f>IF($CE652&gt;=3,INDEX($AN:$AN,$CD652+3),"")</f>
      </c>
      <c r="AS652">
        <f>IF($CE652&gt;=4,INDEX($AN:$AN,$CD652+4),"")</f>
      </c>
      <c r="AT652">
        <f>IF($CE652&gt;=5,INDEX($AN:$AN,$CD652+5),"")</f>
      </c>
      <c r="AU652">
        <f>IF($CE652&gt;=6,INDEX($AN:$AN,$CD652+6),"")</f>
      </c>
      <c r="AV652">
        <f>IF($CE652&gt;=7,INDEX($AN:$AN,$CD652+7),"")</f>
      </c>
      <c r="AW652">
        <f>IF($CE652&gt;=8,INDEX($AN:$AN,$CD652+8),"")</f>
      </c>
      <c r="AX652">
        <f>IF($CE652&gt;=9,INDEX($AN:$AN,$CD652+9),"")</f>
      </c>
      <c r="AY652">
        <f>IF($CE652&gt;=10,INDEX($AN:$AN,$CD652+10),"")</f>
      </c>
      <c r="AZ652">
        <f>IF($CE652&gt;=11,INDEX($AN:$AN,$CD652+11),"")</f>
      </c>
      <c r="BA652">
        <f>IF($CE652&gt;=12,INDEX($AN:$AN,$CD652+12),"")</f>
      </c>
      <c r="BB652">
        <f>IF($CE652&gt;=13,INDEX($AN:$AN,$CD652+13),"")</f>
      </c>
      <c r="BC652">
        <f>IF($CE652&gt;=14,INDEX($AN:$AN,$CD652+14),"")</f>
      </c>
      <c r="BD652">
        <f>IF($CE652&gt;=15,INDEX($AN:$AN,$CD652+15),"")</f>
      </c>
      <c r="BE652">
        <f>IF($CE652&gt;=16,INDEX($AN:$AN,$CD652+16),"")</f>
      </c>
      <c r="BF652">
        <f>IF($CE652&gt;=17,INDEX($AN:$AN,$CD652+17),"")</f>
      </c>
      <c r="BG652">
        <f>IF($CE652&gt;=18,INDEX($AN:$AN,$CD652+18),"")</f>
      </c>
      <c r="BH652">
        <f>IF($CE652&gt;=19,INDEX($AN:$AN,$CD652+19),"")</f>
      </c>
      <c r="BI652">
        <f>IF($CE652&gt;=20,INDEX($AN:$AN,$CD652+20),"")</f>
      </c>
      <c r="BJ652">
        <f>IF($CE652&gt;=21,INDEX($AN:$AN,$CD652+21),"")</f>
      </c>
      <c r="BK652">
        <f>IF($CE652&gt;=22,INDEX($AN:$AN,$CD652+22),"")</f>
      </c>
      <c r="BL652">
        <f>IF($CE652&gt;=23,INDEX($AN:$AN,$CD652+23),"")</f>
      </c>
      <c r="BM652">
        <f>IF($CE652&gt;=24,INDEX($AN:$AN,$CD652+24),"")</f>
      </c>
      <c r="BN652">
        <f>IF($CE652&gt;=25,INDEX($AN:$AN,$CD652+25),"")</f>
      </c>
      <c r="BO652">
        <f>IF($CE652&gt;=26,INDEX($AN:$AN,$CD652+26),"")</f>
      </c>
      <c r="BP652">
        <f>IF($CE652&gt;=27,INDEX($AN:$AN,$CD652+27),"")</f>
      </c>
      <c r="BQ652">
        <f>IF($CE652&gt;=28,INDEX($AN:$AN,$CD652+28),"")</f>
      </c>
      <c r="BR652">
        <f>IF($CE652&gt;=29,INDEX($AN:$AN,$CD652+29),"")</f>
      </c>
      <c r="BS652">
        <f>IF($CE652&gt;=30,INDEX($AN:$AN,$CD652+30),"")</f>
      </c>
      <c r="BT652">
        <f>IF($CE652&gt;=31,INDEX($AN:$AN,$CD652+31),"")</f>
      </c>
      <c r="BU652">
        <f>IF($CE652&gt;=32,INDEX($AN:$AN,$CD652+32),"")</f>
      </c>
      <c r="BV652">
        <f>IF($CE652&gt;=33,INDEX($AN:$AN,$CD652+33),"")</f>
      </c>
      <c r="BW652">
        <f>IF($CE652&gt;=34,INDEX($AN:$AN,$CD652+34),"")</f>
      </c>
      <c r="BX652">
        <f>IF($CE652&gt;=35,INDEX($AN:$AN,$CD652+35),"")</f>
      </c>
      <c r="BY652">
        <f>IF($CE652&gt;=36,INDEX($AN:$AN,$CD652+36),"")</f>
      </c>
      <c r="BZ652">
        <f>IF($CE652&gt;=37,INDEX($AN:$AN,$CD652+37),"")</f>
      </c>
      <c r="CA652">
        <f>IF($CE652&gt;=38,INDEX($AN:$AN,$CD652+38),"")</f>
      </c>
      <c r="CB652">
        <f>IF($CE652&gt;=39,INDEX($AN:$AN,$CD652+39),"")</f>
      </c>
      <c r="CC652">
        <f>IF($CE652&gt;=40,INDEX($AN:$AN,$CD652+40),"")</f>
      </c>
      <c r="CD652">
        <f>IFERROR(MATCH($AM652,$AN$2:$AN$133,0)+1,0)</f>
      </c>
      <c r="CE652">
        <f>IFERROR(INDEX($AO$2:$AO$133,MATCH($AM652,$AN$2:$AN$133,0)),0)</f>
      </c>
      <c r="CF652">
        <f>IFERROR(LEFT($K652,FIND(" - ",$K652)-1),$K652)</f>
      </c>
      <c r="CG652" t="s">
        <v>1803</v>
      </c>
      <c r="CH652">
        <v>1</v>
      </c>
      <c r="CI652">
        <f>IF($DD652&gt;=1,INDEX($CG:$CG,$DC652+1),"")</f>
      </c>
      <c r="CJ652">
        <f>IF($DD652&gt;=2,INDEX($CG:$CG,$DC652+2),"")</f>
      </c>
      <c r="CK652">
        <f>IF($DD652&gt;=3,INDEX($CG:$CG,$DC652+3),"")</f>
      </c>
      <c r="CL652">
        <f>IF($DD652&gt;=4,INDEX($CG:$CG,$DC652+4),"")</f>
      </c>
      <c r="CM652">
        <f>IF($DD652&gt;=5,INDEX($CG:$CG,$DC652+5),"")</f>
      </c>
      <c r="CN652">
        <f>IF($DD652&gt;=6,INDEX($CG:$CG,$DC652+6),"")</f>
      </c>
      <c r="CO652">
        <f>IF($DD652&gt;=7,INDEX($CG:$CG,$DC652+7),"")</f>
      </c>
      <c r="CP652">
        <f>IF($DD652&gt;=8,INDEX($CG:$CG,$DC652+8),"")</f>
      </c>
      <c r="CQ652">
        <f>IF($DD652&gt;=9,INDEX($CG:$CG,$DC652+9),"")</f>
      </c>
      <c r="CR652">
        <f>IF($DD652&gt;=10,INDEX($CG:$CG,$DC652+10),"")</f>
      </c>
      <c r="CS652">
        <f>IF($DD652&gt;=11,INDEX($CG:$CG,$DC652+11),"")</f>
      </c>
      <c r="CT652">
        <f>IF($DD652&gt;=12,INDEX($CG:$CG,$DC652+12),"")</f>
      </c>
      <c r="CU652">
        <f>IF($DD652&gt;=13,INDEX($CG:$CG,$DC652+13),"")</f>
      </c>
      <c r="CV652">
        <f>IF($DD652&gt;=14,INDEX($CG:$CG,$DC652+14),"")</f>
      </c>
      <c r="CW652">
        <f>IF($DD652&gt;=15,INDEX($CG:$CG,$DC652+15),"")</f>
      </c>
      <c r="CX652">
        <f>IF($DD652&gt;=16,INDEX($CG:$CG,$DC652+16),"")</f>
      </c>
      <c r="CY652">
        <f>IF($DD652&gt;=17,INDEX($CG:$CG,$DC652+17),"")</f>
      </c>
      <c r="CZ652">
        <f>IF($DD652&gt;=18,INDEX($CG:$CG,$DC652+18),"")</f>
      </c>
      <c r="DA652">
        <f>IF($DD652&gt;=19,INDEX($CG:$CG,$DC652+19),"")</f>
      </c>
      <c r="DB652">
        <f>IF($DD652&gt;=20,INDEX($CG:$CG,$DC652+20),"")</f>
      </c>
      <c r="DC652">
        <f>IFERROR(MATCH($CF652,$CG$2:$CG$1558,0)+1,0)</f>
      </c>
      <c r="DD652">
        <f>IFERROR(INDEX($CH$2:$CH$1558,MATCH($CF652,$CG$2:$CG$1558,0)),0)</f>
      </c>
      <c r="DE652">
        <f>IFERROR(INDEX($AL:$AL,MATCH($G652,$AK:$AK,0))&amp;"","")</f>
      </c>
      <c r="DI652">
        <f>IF($GL652&gt;=1,INDEX($DF:$DF,$GK652+1),"")</f>
      </c>
      <c r="DJ652">
        <f>IF($GL652&gt;=2,INDEX($DF:$DF,$GK652+2),"")</f>
      </c>
      <c r="DK652">
        <f>IF($GL652&gt;=3,INDEX($DF:$DF,$GK652+3),"")</f>
      </c>
      <c r="DL652">
        <f>IF($GL652&gt;=4,INDEX($DF:$DF,$GK652+4),"")</f>
      </c>
      <c r="DM652">
        <f>IF($GL652&gt;=5,INDEX($DF:$DF,$GK652+5),"")</f>
      </c>
      <c r="DN652">
        <f>IF($GL652&gt;=6,INDEX($DF:$DF,$GK652+6),"")</f>
      </c>
      <c r="DO652">
        <f>IF($GL652&gt;=7,INDEX($DF:$DF,$GK652+7),"")</f>
      </c>
      <c r="DP652">
        <f>IF($GL652&gt;=8,INDEX($DF:$DF,$GK652+8),"")</f>
      </c>
      <c r="DQ652">
        <f>IF($GL652&gt;=9,INDEX($DF:$DF,$GK652+9),"")</f>
      </c>
      <c r="DR652">
        <f>IF($GL652&gt;=10,INDEX($DF:$DF,$GK652+10),"")</f>
      </c>
      <c r="DS652">
        <f>IF($GL652&gt;=11,INDEX($DF:$DF,$GK652+11),"")</f>
      </c>
      <c r="DT652">
        <f>IF($GL652&gt;=12,INDEX($DF:$DF,$GK652+12),"")</f>
      </c>
      <c r="DU652">
        <f>IF($GL652&gt;=13,INDEX($DF:$DF,$GK652+13),"")</f>
      </c>
      <c r="DV652">
        <f>IF($GL652&gt;=14,INDEX($DF:$DF,$GK652+14),"")</f>
      </c>
      <c r="DW652">
        <f>IF($GL652&gt;=15,INDEX($DF:$DF,$GK652+15),"")</f>
      </c>
      <c r="DX652">
        <f>IF($GL652&gt;=16,INDEX($DF:$DF,$GK652+16),"")</f>
      </c>
      <c r="DY652">
        <f>IF($GL652&gt;=17,INDEX($DF:$DF,$GK652+17),"")</f>
      </c>
      <c r="DZ652">
        <f>IF($GL652&gt;=18,INDEX($DF:$DF,$GK652+18),"")</f>
      </c>
      <c r="EA652">
        <f>IF($GL652&gt;=19,INDEX($DF:$DF,$GK652+19),"")</f>
      </c>
      <c r="EB652">
        <f>IF($GL652&gt;=20,INDEX($DF:$DF,$GK652+20),"")</f>
      </c>
      <c r="EC652">
        <f>IF($GL652&gt;=21,INDEX($DF:$DF,$GK652+21),"")</f>
      </c>
      <c r="ED652">
        <f>IF($GL652&gt;=22,INDEX($DF:$DF,$GK652+22),"")</f>
      </c>
      <c r="EE652">
        <f>IF($GL652&gt;=23,INDEX($DF:$DF,$GK652+23),"")</f>
      </c>
      <c r="EF652">
        <f>IF($GL652&gt;=24,INDEX($DF:$DF,$GK652+24),"")</f>
      </c>
      <c r="EG652">
        <f>IF($GL652&gt;=25,INDEX($DF:$DF,$GK652+25),"")</f>
      </c>
      <c r="EH652">
        <f>IF($GL652&gt;=26,INDEX($DF:$DF,$GK652+26),"")</f>
      </c>
      <c r="EI652">
        <f>IF($GL652&gt;=27,INDEX($DF:$DF,$GK652+27),"")</f>
      </c>
      <c r="EJ652">
        <f>IF($GL652&gt;=28,INDEX($DF:$DF,$GK652+28),"")</f>
      </c>
      <c r="EK652">
        <f>IF($GL652&gt;=29,INDEX($DF:$DF,$GK652+29),"")</f>
      </c>
      <c r="EL652">
        <f>IF($GL652&gt;=30,INDEX($DF:$DF,$GK652+30),"")</f>
      </c>
      <c r="EM652">
        <f>IF($GL652&gt;=31,INDEX($DF:$DF,$GK652+31),"")</f>
      </c>
      <c r="EN652">
        <f>IF($GL652&gt;=32,INDEX($DF:$DF,$GK652+32),"")</f>
      </c>
      <c r="EO652">
        <f>IF($GL652&gt;=33,INDEX($DF:$DF,$GK652+33),"")</f>
      </c>
      <c r="EP652">
        <f>IF($GL652&gt;=34,INDEX($DF:$DF,$GK652+34),"")</f>
      </c>
      <c r="EQ652">
        <f>IF($GL652&gt;=35,INDEX($DF:$DF,$GK652+35),"")</f>
      </c>
      <c r="ER652">
        <f>IF($GL652&gt;=36,INDEX($DF:$DF,$GK652+36),"")</f>
      </c>
      <c r="ES652">
        <f>IF($GL652&gt;=37,INDEX($DF:$DF,$GK652+37),"")</f>
      </c>
      <c r="ET652">
        <f>IF($GL652&gt;=38,INDEX($DF:$DF,$GK652+38),"")</f>
      </c>
      <c r="EU652">
        <f>IF($GL652&gt;=39,INDEX($DF:$DF,$GK652+39),"")</f>
      </c>
      <c r="EV652">
        <f>IF($GL652&gt;=40,INDEX($DF:$DF,$GK652+40),"")</f>
      </c>
      <c r="EW652">
        <f>IF($GL652&gt;=1,INDEX($DG:$DG,$GK652+1),"")</f>
      </c>
      <c r="EX652">
        <f>IF($GL652&gt;=2,INDEX($DG:$DG,$GK652+2),"")</f>
      </c>
      <c r="EY652">
        <f>IF($GL652&gt;=3,INDEX($DG:$DG,$GK652+3),"")</f>
      </c>
      <c r="EZ652">
        <f>IF($GL652&gt;=4,INDEX($DG:$DG,$GK652+4),"")</f>
      </c>
      <c r="FA652">
        <f>IF($GL652&gt;=5,INDEX($DG:$DG,$GK652+5),"")</f>
      </c>
      <c r="FB652">
        <f>IF($GL652&gt;=6,INDEX($DG:$DG,$GK652+6),"")</f>
      </c>
      <c r="FC652">
        <f>IF($GL652&gt;=7,INDEX($DG:$DG,$GK652+7),"")</f>
      </c>
      <c r="FD652">
        <f>IF($GL652&gt;=8,INDEX($DG:$DG,$GK652+8),"")</f>
      </c>
      <c r="FE652">
        <f>IF($GL652&gt;=9,INDEX($DG:$DG,$GK652+9),"")</f>
      </c>
      <c r="FF652">
        <f>IF($GL652&gt;=10,INDEX($DG:$DG,$GK652+10),"")</f>
      </c>
      <c r="FG652">
        <f>IF($GL652&gt;=11,INDEX($DG:$DG,$GK652+11),"")</f>
      </c>
      <c r="FH652">
        <f>IF($GL652&gt;=12,INDEX($DG:$DG,$GK652+12),"")</f>
      </c>
      <c r="FI652">
        <f>IF($GL652&gt;=13,INDEX($DG:$DG,$GK652+13),"")</f>
      </c>
      <c r="FJ652">
        <f>IF($GL652&gt;=14,INDEX($DG:$DG,$GK652+14),"")</f>
      </c>
      <c r="FK652">
        <f>IF($GL652&gt;=15,INDEX($DG:$DG,$GK652+15),"")</f>
      </c>
      <c r="FL652">
        <f>IF($GL652&gt;=16,INDEX($DG:$DG,$GK652+16),"")</f>
      </c>
      <c r="FM652">
        <f>IF($GL652&gt;=17,INDEX($DG:$DG,$GK652+17),"")</f>
      </c>
      <c r="FN652">
        <f>IF($GL652&gt;=18,INDEX($DG:$DG,$GK652+18),"")</f>
      </c>
      <c r="FO652">
        <f>IF($GL652&gt;=19,INDEX($DG:$DG,$GK652+19),"")</f>
      </c>
      <c r="FP652">
        <f>IF($GL652&gt;=20,INDEX($DG:$DG,$GK652+20),"")</f>
      </c>
      <c r="FQ652">
        <f>IF($GL652&gt;=21,INDEX($DG:$DG,$GK652+21),"")</f>
      </c>
      <c r="FR652">
        <f>IF($GL652&gt;=22,INDEX($DG:$DG,$GK652+22),"")</f>
      </c>
      <c r="FS652">
        <f>IF($GL652&gt;=23,INDEX($DG:$DG,$GK652+23),"")</f>
      </c>
      <c r="FT652">
        <f>IF($GL652&gt;=24,INDEX($DG:$DG,$GK652+24),"")</f>
      </c>
      <c r="FU652">
        <f>IF($GL652&gt;=25,INDEX($DG:$DG,$GK652+25),"")</f>
      </c>
      <c r="FV652">
        <f>IF($GL652&gt;=26,INDEX($DG:$DG,$GK652+26),"")</f>
      </c>
      <c r="FW652">
        <f>IF($GL652&gt;=27,INDEX($DG:$DG,$GK652+27),"")</f>
      </c>
      <c r="FX652">
        <f>IF($GL652&gt;=28,INDEX($DG:$DG,$GK652+28),"")</f>
      </c>
      <c r="FY652">
        <f>IF($GL652&gt;=29,INDEX($DG:$DG,$GK652+29),"")</f>
      </c>
      <c r="FZ652">
        <f>IF($GL652&gt;=30,INDEX($DG:$DG,$GK652+30),"")</f>
      </c>
      <c r="GA652">
        <f>IF($GL652&gt;=31,INDEX($DG:$DG,$GK652+31),"")</f>
      </c>
      <c r="GB652">
        <f>IF($GL652&gt;=32,INDEX($DG:$DG,$GK652+32),"")</f>
      </c>
      <c r="GC652">
        <f>IF($GL652&gt;=33,INDEX($DG:$DG,$GK652+33),"")</f>
      </c>
      <c r="GD652">
        <f>IF($GL652&gt;=34,INDEX($DG:$DG,$GK652+34),"")</f>
      </c>
      <c r="GE652">
        <f>IF($GL652&gt;=35,INDEX($DG:$DG,$GK652+35),"")</f>
      </c>
      <c r="GF652">
        <f>IF($GL652&gt;=36,INDEX($DG:$DG,$GK652+36),"")</f>
      </c>
      <c r="GG652">
        <f>IF($GL652&gt;=37,INDEX($DG:$DG,$GK652+37),"")</f>
      </c>
      <c r="GH652">
        <f>IF($GL652&gt;=38,INDEX($DG:$DG,$GK652+38),"")</f>
      </c>
      <c r="GI652">
        <f>IF($GL652&gt;=39,INDEX($DG:$DG,$GK652+39),"")</f>
      </c>
      <c r="GJ652">
        <f>IF($GL652&gt;=40,INDEX($DG:$DG,$GK652+40),"")</f>
      </c>
      <c r="GK652">
        <f>IFERROR(MATCH($DE652,$DF$2:$DF$166,0)+1,0)</f>
      </c>
      <c r="GL652">
        <f>IFERROR(INDEX($DH$2:$DH$166,MATCH($DE652,$DF$2:$DF$166,0)),0)</f>
      </c>
      <c r="GM652">
        <f>IFERROR(MATCH($H652,$DI$652:$EV$652,0),0)</f>
      </c>
      <c r="GN652">
        <f>IF($GM652&gt;0,INDEX($EW$652:$GJ$652,$GM652),"")</f>
      </c>
      <c r="GO652" t="s">
        <v>132</v>
      </c>
      <c r="GQ652">
        <f>IF($IZ652&gt;=1,INDEX($GO:$GO,$IY652+1),"")</f>
      </c>
      <c r="GR652">
        <f>IF($IZ652&gt;=2,INDEX($GO:$GO,$IY652+2),"")</f>
      </c>
      <c r="GS652">
        <f>IF($IZ652&gt;=3,INDEX($GO:$GO,$IY652+3),"")</f>
      </c>
      <c r="GT652">
        <f>IF($IZ652&gt;=4,INDEX($GO:$GO,$IY652+4),"")</f>
      </c>
      <c r="GU652">
        <f>IF($IZ652&gt;=5,INDEX($GO:$GO,$IY652+5),"")</f>
      </c>
      <c r="GV652">
        <f>IF($IZ652&gt;=6,INDEX($GO:$GO,$IY652+6),"")</f>
      </c>
      <c r="GW652">
        <f>IF($IZ652&gt;=7,INDEX($GO:$GO,$IY652+7),"")</f>
      </c>
      <c r="GX652">
        <f>IF($IZ652&gt;=8,INDEX($GO:$GO,$IY652+8),"")</f>
      </c>
      <c r="GY652">
        <f>IF($IZ652&gt;=9,INDEX($GO:$GO,$IY652+9),"")</f>
      </c>
      <c r="GZ652">
        <f>IF($IZ652&gt;=10,INDEX($GO:$GO,$IY652+10),"")</f>
      </c>
      <c r="HA652">
        <f>IF($IZ652&gt;=11,INDEX($GO:$GO,$IY652+11),"")</f>
      </c>
      <c r="HB652">
        <f>IF($IZ652&gt;=12,INDEX($GO:$GO,$IY652+12),"")</f>
      </c>
      <c r="HC652">
        <f>IF($IZ652&gt;=13,INDEX($GO:$GO,$IY652+13),"")</f>
      </c>
      <c r="HD652">
        <f>IF($IZ652&gt;=14,INDEX($GO:$GO,$IY652+14),"")</f>
      </c>
      <c r="HE652">
        <f>IF($IZ652&gt;=15,INDEX($GO:$GO,$IY652+15),"")</f>
      </c>
      <c r="HF652">
        <f>IF($IZ652&gt;=16,INDEX($GO:$GO,$IY652+16),"")</f>
      </c>
      <c r="HG652">
        <f>IF($IZ652&gt;=17,INDEX($GO:$GO,$IY652+17),"")</f>
      </c>
      <c r="HH652">
        <f>IF($IZ652&gt;=18,INDEX($GO:$GO,$IY652+18),"")</f>
      </c>
      <c r="HI652">
        <f>IF($IZ652&gt;=19,INDEX($GO:$GO,$IY652+19),"")</f>
      </c>
      <c r="HJ652">
        <f>IF($IZ652&gt;=20,INDEX($GO:$GO,$IY652+20),"")</f>
      </c>
      <c r="HK652">
        <f>IF($IZ652&gt;=21,INDEX($GO:$GO,$IY652+21),"")</f>
      </c>
      <c r="HL652">
        <f>IF($IZ652&gt;=22,INDEX($GO:$GO,$IY652+22),"")</f>
      </c>
      <c r="HM652">
        <f>IF($IZ652&gt;=23,INDEX($GO:$GO,$IY652+23),"")</f>
      </c>
      <c r="HN652">
        <f>IF($IZ652&gt;=24,INDEX($GO:$GO,$IY652+24),"")</f>
      </c>
      <c r="HO652">
        <f>IF($IZ652&gt;=25,INDEX($GO:$GO,$IY652+25),"")</f>
      </c>
      <c r="HP652">
        <f>IF($IZ652&gt;=26,INDEX($GO:$GO,$IY652+26),"")</f>
      </c>
      <c r="HQ652">
        <f>IF($IZ652&gt;=27,INDEX($GO:$GO,$IY652+27),"")</f>
      </c>
      <c r="HR652">
        <f>IF($IZ652&gt;=28,INDEX($GO:$GO,$IY652+28),"")</f>
      </c>
      <c r="HS652">
        <f>IF($IZ652&gt;=29,INDEX($GO:$GO,$IY652+29),"")</f>
      </c>
      <c r="HT652">
        <f>IF($IZ652&gt;=30,INDEX($GO:$GO,$IY652+30),"")</f>
      </c>
      <c r="HU652">
        <f>IF($IZ652&gt;=31,INDEX($GO:$GO,$IY652+31),"")</f>
      </c>
      <c r="HV652">
        <f>IF($IZ652&gt;=32,INDEX($GO:$GO,$IY652+32),"")</f>
      </c>
      <c r="HW652">
        <f>IF($IZ652&gt;=33,INDEX($GO:$GO,$IY652+33),"")</f>
      </c>
      <c r="HX652">
        <f>IF($IZ652&gt;=34,INDEX($GO:$GO,$IY652+34),"")</f>
      </c>
      <c r="HY652">
        <f>IF($IZ652&gt;=35,INDEX($GO:$GO,$IY652+35),"")</f>
      </c>
      <c r="HZ652">
        <f>IF($IZ652&gt;=36,INDEX($GO:$GO,$IY652+36),"")</f>
      </c>
      <c r="IA652">
        <f>IF($IZ652&gt;=37,INDEX($GO:$GO,$IY652+37),"")</f>
      </c>
      <c r="IB652">
        <f>IF($IZ652&gt;=38,INDEX($GO:$GO,$IY652+38),"")</f>
      </c>
      <c r="IC652">
        <f>IF($IZ652&gt;=39,INDEX($GO:$GO,$IY652+39),"")</f>
      </c>
      <c r="ID652">
        <f>IF($IZ652&gt;=40,INDEX($GO:$GO,$IY652+40),"")</f>
      </c>
      <c r="IE652">
        <f>IF($IZ652&gt;=41,INDEX($GO:$GO,$IY652+41),"")</f>
      </c>
      <c r="IF652">
        <f>IF($IZ652&gt;=42,INDEX($GO:$GO,$IY652+42),"")</f>
      </c>
      <c r="IG652">
        <f>IF($IZ652&gt;=43,INDEX($GO:$GO,$IY652+43),"")</f>
      </c>
      <c r="IH652">
        <f>IF($IZ652&gt;=44,INDEX($GO:$GO,$IY652+44),"")</f>
      </c>
      <c r="II652">
        <f>IF($IZ652&gt;=45,INDEX($GO:$GO,$IY652+45),"")</f>
      </c>
      <c r="IJ652">
        <f>IF($IZ652&gt;=46,INDEX($GO:$GO,$IY652+46),"")</f>
      </c>
      <c r="IK652">
        <f>IF($IZ652&gt;=47,INDEX($GO:$GO,$IY652+47),"")</f>
      </c>
      <c r="IL652">
        <f>IF($IZ652&gt;=48,INDEX($GO:$GO,$IY652+48),"")</f>
      </c>
      <c r="IM652">
        <f>IF($IZ652&gt;=49,INDEX($GO:$GO,$IY652+49),"")</f>
      </c>
      <c r="IN652">
        <f>IF($IZ652&gt;=50,INDEX($GO:$GO,$IY652+50),"")</f>
      </c>
      <c r="IO652">
        <f>IF($IZ652&gt;=51,INDEX($GO:$GO,$IY652+51),"")</f>
      </c>
      <c r="IP652">
        <f>IF($IZ652&gt;=52,INDEX($GO:$GO,$IY652+52),"")</f>
      </c>
      <c r="IQ652">
        <f>IF($IZ652&gt;=53,INDEX($GO:$GO,$IY652+53),"")</f>
      </c>
      <c r="IR652">
        <f>IF($IZ652&gt;=54,INDEX($GO:$GO,$IY652+54),"")</f>
      </c>
      <c r="IS652">
        <f>IF($IZ652&gt;=55,INDEX($GO:$GO,$IY652+55),"")</f>
      </c>
      <c r="IT652">
        <f>IF($IZ652&gt;=56,INDEX($GO:$GO,$IY652+56),"")</f>
      </c>
      <c r="IU652">
        <f>IF($IZ652&gt;=57,INDEX($GO:$GO,$IY652+57),"")</f>
      </c>
      <c r="IV652">
        <f>IF($IZ652&gt;=58,INDEX($GO:$GO,$IY652+58),"")</f>
      </c>
      <c r="IW652">
        <f>IF($IZ652&gt;=59,INDEX($GO:$GO,$IY652+59),"")</f>
      </c>
      <c r="IX652">
        <f>IF($IZ652&gt;=60,INDEX($GO:$GO,$IY652+60),"")</f>
      </c>
      <c r="IY652">
        <f>IFERROR(MATCH($GN652,$GO$2:$GO$827,0)+1,0)</f>
      </c>
      <c r="IZ652">
        <f>IFERROR(INDEX($GP$2:$GP$827,MATCH($GN652,$GO$2:$GO$827,0)),0)</f>
      </c>
      <c r="JA652" t="s">
        <v>23</v>
      </c>
      <c r="JB652" t="s">
        <v>23</v>
      </c>
    </row>
    <row r="653" spans="1:262" x14ac:dyDescent="0.25">
      <c r="F653" s="1"/>
      <c r="G653" s="1"/>
      <c r="H653" s="1"/>
      <c r="I653" s="1"/>
      <c r="J653" s="1">
        <f>IFERROR(IF(FIND(" - ",$F653)&gt;0,MID($F653,FIND(" - ",$F653)+3,LEN($F653)),""),"")</f>
      </c>
      <c r="L653" s="1"/>
      <c r="N653" t="s">
        <v>23</v>
      </c>
      <c r="P653">
        <f>IF(OR($N653="",$O653=""),"",IFERROR($N653/$O653,0))</f>
      </c>
      <c r="Q653">
        <f>IF($N653="","",
IF($G653="","",
IF(ISNUMBER(SEARCH("exempt",LOWER($G653))),0,
$N653*(VALUE(SUBSTITUTE($G653,"%",""))/100))))</f>
      </c>
      <c r="W653">
        <f>IF($N653="","",
SUM($N653,$Q653,$U653,$R653,$T653)-
IF($V653="",0,VALUE($V653)))</f>
      </c>
      <c r="AE653" t="s">
        <v>1804</v>
      </c>
      <c r="AJ653" t="s">
        <v>1805</v>
      </c>
      <c r="AM653">
        <f>IFERROR(LEFT($F653,FIND(" - ",$F653)-1),$F653)</f>
      </c>
      <c r="AP653">
        <f>IF($CE653&gt;=1,INDEX($AN:$AN,$CD653+1),"")</f>
      </c>
      <c r="AQ653">
        <f>IF($CE653&gt;=2,INDEX($AN:$AN,$CD653+2),"")</f>
      </c>
      <c r="AR653">
        <f>IF($CE653&gt;=3,INDEX($AN:$AN,$CD653+3),"")</f>
      </c>
      <c r="AS653">
        <f>IF($CE653&gt;=4,INDEX($AN:$AN,$CD653+4),"")</f>
      </c>
      <c r="AT653">
        <f>IF($CE653&gt;=5,INDEX($AN:$AN,$CD653+5),"")</f>
      </c>
      <c r="AU653">
        <f>IF($CE653&gt;=6,INDEX($AN:$AN,$CD653+6),"")</f>
      </c>
      <c r="AV653">
        <f>IF($CE653&gt;=7,INDEX($AN:$AN,$CD653+7),"")</f>
      </c>
      <c r="AW653">
        <f>IF($CE653&gt;=8,INDEX($AN:$AN,$CD653+8),"")</f>
      </c>
      <c r="AX653">
        <f>IF($CE653&gt;=9,INDEX($AN:$AN,$CD653+9),"")</f>
      </c>
      <c r="AY653">
        <f>IF($CE653&gt;=10,INDEX($AN:$AN,$CD653+10),"")</f>
      </c>
      <c r="AZ653">
        <f>IF($CE653&gt;=11,INDEX($AN:$AN,$CD653+11),"")</f>
      </c>
      <c r="BA653">
        <f>IF($CE653&gt;=12,INDEX($AN:$AN,$CD653+12),"")</f>
      </c>
      <c r="BB653">
        <f>IF($CE653&gt;=13,INDEX($AN:$AN,$CD653+13),"")</f>
      </c>
      <c r="BC653">
        <f>IF($CE653&gt;=14,INDEX($AN:$AN,$CD653+14),"")</f>
      </c>
      <c r="BD653">
        <f>IF($CE653&gt;=15,INDEX($AN:$AN,$CD653+15),"")</f>
      </c>
      <c r="BE653">
        <f>IF($CE653&gt;=16,INDEX($AN:$AN,$CD653+16),"")</f>
      </c>
      <c r="BF653">
        <f>IF($CE653&gt;=17,INDEX($AN:$AN,$CD653+17),"")</f>
      </c>
      <c r="BG653">
        <f>IF($CE653&gt;=18,INDEX($AN:$AN,$CD653+18),"")</f>
      </c>
      <c r="BH653">
        <f>IF($CE653&gt;=19,INDEX($AN:$AN,$CD653+19),"")</f>
      </c>
      <c r="BI653">
        <f>IF($CE653&gt;=20,INDEX($AN:$AN,$CD653+20),"")</f>
      </c>
      <c r="BJ653">
        <f>IF($CE653&gt;=21,INDEX($AN:$AN,$CD653+21),"")</f>
      </c>
      <c r="BK653">
        <f>IF($CE653&gt;=22,INDEX($AN:$AN,$CD653+22),"")</f>
      </c>
      <c r="BL653">
        <f>IF($CE653&gt;=23,INDEX($AN:$AN,$CD653+23),"")</f>
      </c>
      <c r="BM653">
        <f>IF($CE653&gt;=24,INDEX($AN:$AN,$CD653+24),"")</f>
      </c>
      <c r="BN653">
        <f>IF($CE653&gt;=25,INDEX($AN:$AN,$CD653+25),"")</f>
      </c>
      <c r="BO653">
        <f>IF($CE653&gt;=26,INDEX($AN:$AN,$CD653+26),"")</f>
      </c>
      <c r="BP653">
        <f>IF($CE653&gt;=27,INDEX($AN:$AN,$CD653+27),"")</f>
      </c>
      <c r="BQ653">
        <f>IF($CE653&gt;=28,INDEX($AN:$AN,$CD653+28),"")</f>
      </c>
      <c r="BR653">
        <f>IF($CE653&gt;=29,INDEX($AN:$AN,$CD653+29),"")</f>
      </c>
      <c r="BS653">
        <f>IF($CE653&gt;=30,INDEX($AN:$AN,$CD653+30),"")</f>
      </c>
      <c r="BT653">
        <f>IF($CE653&gt;=31,INDEX($AN:$AN,$CD653+31),"")</f>
      </c>
      <c r="BU653">
        <f>IF($CE653&gt;=32,INDEX($AN:$AN,$CD653+32),"")</f>
      </c>
      <c r="BV653">
        <f>IF($CE653&gt;=33,INDEX($AN:$AN,$CD653+33),"")</f>
      </c>
      <c r="BW653">
        <f>IF($CE653&gt;=34,INDEX($AN:$AN,$CD653+34),"")</f>
      </c>
      <c r="BX653">
        <f>IF($CE653&gt;=35,INDEX($AN:$AN,$CD653+35),"")</f>
      </c>
      <c r="BY653">
        <f>IF($CE653&gt;=36,INDEX($AN:$AN,$CD653+36),"")</f>
      </c>
      <c r="BZ653">
        <f>IF($CE653&gt;=37,INDEX($AN:$AN,$CD653+37),"")</f>
      </c>
      <c r="CA653">
        <f>IF($CE653&gt;=38,INDEX($AN:$AN,$CD653+38),"")</f>
      </c>
      <c r="CB653">
        <f>IF($CE653&gt;=39,INDEX($AN:$AN,$CD653+39),"")</f>
      </c>
      <c r="CC653">
        <f>IF($CE653&gt;=40,INDEX($AN:$AN,$CD653+40),"")</f>
      </c>
      <c r="CD653">
        <f>IFERROR(MATCH($AM653,$AN$2:$AN$133,0)+1,0)</f>
      </c>
      <c r="CE653">
        <f>IFERROR(INDEX($AO$2:$AO$133,MATCH($AM653,$AN$2:$AN$133,0)),0)</f>
      </c>
      <c r="CF653">
        <f>IFERROR(LEFT($K653,FIND(" - ",$K653)-1),$K653)</f>
      </c>
      <c r="CG653" t="s">
        <v>108</v>
      </c>
      <c r="CI653">
        <f>IF($DD653&gt;=1,INDEX($CG:$CG,$DC653+1),"")</f>
      </c>
      <c r="CJ653">
        <f>IF($DD653&gt;=2,INDEX($CG:$CG,$DC653+2),"")</f>
      </c>
      <c r="CK653">
        <f>IF($DD653&gt;=3,INDEX($CG:$CG,$DC653+3),"")</f>
      </c>
      <c r="CL653">
        <f>IF($DD653&gt;=4,INDEX($CG:$CG,$DC653+4),"")</f>
      </c>
      <c r="CM653">
        <f>IF($DD653&gt;=5,INDEX($CG:$CG,$DC653+5),"")</f>
      </c>
      <c r="CN653">
        <f>IF($DD653&gt;=6,INDEX($CG:$CG,$DC653+6),"")</f>
      </c>
      <c r="CO653">
        <f>IF($DD653&gt;=7,INDEX($CG:$CG,$DC653+7),"")</f>
      </c>
      <c r="CP653">
        <f>IF($DD653&gt;=8,INDEX($CG:$CG,$DC653+8),"")</f>
      </c>
      <c r="CQ653">
        <f>IF($DD653&gt;=9,INDEX($CG:$CG,$DC653+9),"")</f>
      </c>
      <c r="CR653">
        <f>IF($DD653&gt;=10,INDEX($CG:$CG,$DC653+10),"")</f>
      </c>
      <c r="CS653">
        <f>IF($DD653&gt;=11,INDEX($CG:$CG,$DC653+11),"")</f>
      </c>
      <c r="CT653">
        <f>IF($DD653&gt;=12,INDEX($CG:$CG,$DC653+12),"")</f>
      </c>
      <c r="CU653">
        <f>IF($DD653&gt;=13,INDEX($CG:$CG,$DC653+13),"")</f>
      </c>
      <c r="CV653">
        <f>IF($DD653&gt;=14,INDEX($CG:$CG,$DC653+14),"")</f>
      </c>
      <c r="CW653">
        <f>IF($DD653&gt;=15,INDEX($CG:$CG,$DC653+15),"")</f>
      </c>
      <c r="CX653">
        <f>IF($DD653&gt;=16,INDEX($CG:$CG,$DC653+16),"")</f>
      </c>
      <c r="CY653">
        <f>IF($DD653&gt;=17,INDEX($CG:$CG,$DC653+17),"")</f>
      </c>
      <c r="CZ653">
        <f>IF($DD653&gt;=18,INDEX($CG:$CG,$DC653+18),"")</f>
      </c>
      <c r="DA653">
        <f>IF($DD653&gt;=19,INDEX($CG:$CG,$DC653+19),"")</f>
      </c>
      <c r="DB653">
        <f>IF($DD653&gt;=20,INDEX($CG:$CG,$DC653+20),"")</f>
      </c>
      <c r="DC653">
        <f>IFERROR(MATCH($CF653,$CG$2:$CG$1558,0)+1,0)</f>
      </c>
      <c r="DD653">
        <f>IFERROR(INDEX($CH$2:$CH$1558,MATCH($CF653,$CG$2:$CG$1558,0)),0)</f>
      </c>
      <c r="DE653">
        <f>IFERROR(INDEX($AL:$AL,MATCH($G653,$AK:$AK,0))&amp;"","")</f>
      </c>
      <c r="DI653">
        <f>IF($GL653&gt;=1,INDEX($DF:$DF,$GK653+1),"")</f>
      </c>
      <c r="DJ653">
        <f>IF($GL653&gt;=2,INDEX($DF:$DF,$GK653+2),"")</f>
      </c>
      <c r="DK653">
        <f>IF($GL653&gt;=3,INDEX($DF:$DF,$GK653+3),"")</f>
      </c>
      <c r="DL653">
        <f>IF($GL653&gt;=4,INDEX($DF:$DF,$GK653+4),"")</f>
      </c>
      <c r="DM653">
        <f>IF($GL653&gt;=5,INDEX($DF:$DF,$GK653+5),"")</f>
      </c>
      <c r="DN653">
        <f>IF($GL653&gt;=6,INDEX($DF:$DF,$GK653+6),"")</f>
      </c>
      <c r="DO653">
        <f>IF($GL653&gt;=7,INDEX($DF:$DF,$GK653+7),"")</f>
      </c>
      <c r="DP653">
        <f>IF($GL653&gt;=8,INDEX($DF:$DF,$GK653+8),"")</f>
      </c>
      <c r="DQ653">
        <f>IF($GL653&gt;=9,INDEX($DF:$DF,$GK653+9),"")</f>
      </c>
      <c r="DR653">
        <f>IF($GL653&gt;=10,INDEX($DF:$DF,$GK653+10),"")</f>
      </c>
      <c r="DS653">
        <f>IF($GL653&gt;=11,INDEX($DF:$DF,$GK653+11),"")</f>
      </c>
      <c r="DT653">
        <f>IF($GL653&gt;=12,INDEX($DF:$DF,$GK653+12),"")</f>
      </c>
      <c r="DU653">
        <f>IF($GL653&gt;=13,INDEX($DF:$DF,$GK653+13),"")</f>
      </c>
      <c r="DV653">
        <f>IF($GL653&gt;=14,INDEX($DF:$DF,$GK653+14),"")</f>
      </c>
      <c r="DW653">
        <f>IF($GL653&gt;=15,INDEX($DF:$DF,$GK653+15),"")</f>
      </c>
      <c r="DX653">
        <f>IF($GL653&gt;=16,INDEX($DF:$DF,$GK653+16),"")</f>
      </c>
      <c r="DY653">
        <f>IF($GL653&gt;=17,INDEX($DF:$DF,$GK653+17),"")</f>
      </c>
      <c r="DZ653">
        <f>IF($GL653&gt;=18,INDEX($DF:$DF,$GK653+18),"")</f>
      </c>
      <c r="EA653">
        <f>IF($GL653&gt;=19,INDEX($DF:$DF,$GK653+19),"")</f>
      </c>
      <c r="EB653">
        <f>IF($GL653&gt;=20,INDEX($DF:$DF,$GK653+20),"")</f>
      </c>
      <c r="EC653">
        <f>IF($GL653&gt;=21,INDEX($DF:$DF,$GK653+21),"")</f>
      </c>
      <c r="ED653">
        <f>IF($GL653&gt;=22,INDEX($DF:$DF,$GK653+22),"")</f>
      </c>
      <c r="EE653">
        <f>IF($GL653&gt;=23,INDEX($DF:$DF,$GK653+23),"")</f>
      </c>
      <c r="EF653">
        <f>IF($GL653&gt;=24,INDEX($DF:$DF,$GK653+24),"")</f>
      </c>
      <c r="EG653">
        <f>IF($GL653&gt;=25,INDEX($DF:$DF,$GK653+25),"")</f>
      </c>
      <c r="EH653">
        <f>IF($GL653&gt;=26,INDEX($DF:$DF,$GK653+26),"")</f>
      </c>
      <c r="EI653">
        <f>IF($GL653&gt;=27,INDEX($DF:$DF,$GK653+27),"")</f>
      </c>
      <c r="EJ653">
        <f>IF($GL653&gt;=28,INDEX($DF:$DF,$GK653+28),"")</f>
      </c>
      <c r="EK653">
        <f>IF($GL653&gt;=29,INDEX($DF:$DF,$GK653+29),"")</f>
      </c>
      <c r="EL653">
        <f>IF($GL653&gt;=30,INDEX($DF:$DF,$GK653+30),"")</f>
      </c>
      <c r="EM653">
        <f>IF($GL653&gt;=31,INDEX($DF:$DF,$GK653+31),"")</f>
      </c>
      <c r="EN653">
        <f>IF($GL653&gt;=32,INDEX($DF:$DF,$GK653+32),"")</f>
      </c>
      <c r="EO653">
        <f>IF($GL653&gt;=33,INDEX($DF:$DF,$GK653+33),"")</f>
      </c>
      <c r="EP653">
        <f>IF($GL653&gt;=34,INDEX($DF:$DF,$GK653+34),"")</f>
      </c>
      <c r="EQ653">
        <f>IF($GL653&gt;=35,INDEX($DF:$DF,$GK653+35),"")</f>
      </c>
      <c r="ER653">
        <f>IF($GL653&gt;=36,INDEX($DF:$DF,$GK653+36),"")</f>
      </c>
      <c r="ES653">
        <f>IF($GL653&gt;=37,INDEX($DF:$DF,$GK653+37),"")</f>
      </c>
      <c r="ET653">
        <f>IF($GL653&gt;=38,INDEX($DF:$DF,$GK653+38),"")</f>
      </c>
      <c r="EU653">
        <f>IF($GL653&gt;=39,INDEX($DF:$DF,$GK653+39),"")</f>
      </c>
      <c r="EV653">
        <f>IF($GL653&gt;=40,INDEX($DF:$DF,$GK653+40),"")</f>
      </c>
      <c r="EW653">
        <f>IF($GL653&gt;=1,INDEX($DG:$DG,$GK653+1),"")</f>
      </c>
      <c r="EX653">
        <f>IF($GL653&gt;=2,INDEX($DG:$DG,$GK653+2),"")</f>
      </c>
      <c r="EY653">
        <f>IF($GL653&gt;=3,INDEX($DG:$DG,$GK653+3),"")</f>
      </c>
      <c r="EZ653">
        <f>IF($GL653&gt;=4,INDEX($DG:$DG,$GK653+4),"")</f>
      </c>
      <c r="FA653">
        <f>IF($GL653&gt;=5,INDEX($DG:$DG,$GK653+5),"")</f>
      </c>
      <c r="FB653">
        <f>IF($GL653&gt;=6,INDEX($DG:$DG,$GK653+6),"")</f>
      </c>
      <c r="FC653">
        <f>IF($GL653&gt;=7,INDEX($DG:$DG,$GK653+7),"")</f>
      </c>
      <c r="FD653">
        <f>IF($GL653&gt;=8,INDEX($DG:$DG,$GK653+8),"")</f>
      </c>
      <c r="FE653">
        <f>IF($GL653&gt;=9,INDEX($DG:$DG,$GK653+9),"")</f>
      </c>
      <c r="FF653">
        <f>IF($GL653&gt;=10,INDEX($DG:$DG,$GK653+10),"")</f>
      </c>
      <c r="FG653">
        <f>IF($GL653&gt;=11,INDEX($DG:$DG,$GK653+11),"")</f>
      </c>
      <c r="FH653">
        <f>IF($GL653&gt;=12,INDEX($DG:$DG,$GK653+12),"")</f>
      </c>
      <c r="FI653">
        <f>IF($GL653&gt;=13,INDEX($DG:$DG,$GK653+13),"")</f>
      </c>
      <c r="FJ653">
        <f>IF($GL653&gt;=14,INDEX($DG:$DG,$GK653+14),"")</f>
      </c>
      <c r="FK653">
        <f>IF($GL653&gt;=15,INDEX($DG:$DG,$GK653+15),"")</f>
      </c>
      <c r="FL653">
        <f>IF($GL653&gt;=16,INDEX($DG:$DG,$GK653+16),"")</f>
      </c>
      <c r="FM653">
        <f>IF($GL653&gt;=17,INDEX($DG:$DG,$GK653+17),"")</f>
      </c>
      <c r="FN653">
        <f>IF($GL653&gt;=18,INDEX($DG:$DG,$GK653+18),"")</f>
      </c>
      <c r="FO653">
        <f>IF($GL653&gt;=19,INDEX($DG:$DG,$GK653+19),"")</f>
      </c>
      <c r="FP653">
        <f>IF($GL653&gt;=20,INDEX($DG:$DG,$GK653+20),"")</f>
      </c>
      <c r="FQ653">
        <f>IF($GL653&gt;=21,INDEX($DG:$DG,$GK653+21),"")</f>
      </c>
      <c r="FR653">
        <f>IF($GL653&gt;=22,INDEX($DG:$DG,$GK653+22),"")</f>
      </c>
      <c r="FS653">
        <f>IF($GL653&gt;=23,INDEX($DG:$DG,$GK653+23),"")</f>
      </c>
      <c r="FT653">
        <f>IF($GL653&gt;=24,INDEX($DG:$DG,$GK653+24),"")</f>
      </c>
      <c r="FU653">
        <f>IF($GL653&gt;=25,INDEX($DG:$DG,$GK653+25),"")</f>
      </c>
      <c r="FV653">
        <f>IF($GL653&gt;=26,INDEX($DG:$DG,$GK653+26),"")</f>
      </c>
      <c r="FW653">
        <f>IF($GL653&gt;=27,INDEX($DG:$DG,$GK653+27),"")</f>
      </c>
      <c r="FX653">
        <f>IF($GL653&gt;=28,INDEX($DG:$DG,$GK653+28),"")</f>
      </c>
      <c r="FY653">
        <f>IF($GL653&gt;=29,INDEX($DG:$DG,$GK653+29),"")</f>
      </c>
      <c r="FZ653">
        <f>IF($GL653&gt;=30,INDEX($DG:$DG,$GK653+30),"")</f>
      </c>
      <c r="GA653">
        <f>IF($GL653&gt;=31,INDEX($DG:$DG,$GK653+31),"")</f>
      </c>
      <c r="GB653">
        <f>IF($GL653&gt;=32,INDEX($DG:$DG,$GK653+32),"")</f>
      </c>
      <c r="GC653">
        <f>IF($GL653&gt;=33,INDEX($DG:$DG,$GK653+33),"")</f>
      </c>
      <c r="GD653">
        <f>IF($GL653&gt;=34,INDEX($DG:$DG,$GK653+34),"")</f>
      </c>
      <c r="GE653">
        <f>IF($GL653&gt;=35,INDEX($DG:$DG,$GK653+35),"")</f>
      </c>
      <c r="GF653">
        <f>IF($GL653&gt;=36,INDEX($DG:$DG,$GK653+36),"")</f>
      </c>
      <c r="GG653">
        <f>IF($GL653&gt;=37,INDEX($DG:$DG,$GK653+37),"")</f>
      </c>
      <c r="GH653">
        <f>IF($GL653&gt;=38,INDEX($DG:$DG,$GK653+38),"")</f>
      </c>
      <c r="GI653">
        <f>IF($GL653&gt;=39,INDEX($DG:$DG,$GK653+39),"")</f>
      </c>
      <c r="GJ653">
        <f>IF($GL653&gt;=40,INDEX($DG:$DG,$GK653+40),"")</f>
      </c>
      <c r="GK653">
        <f>IFERROR(MATCH($DE653,$DF$2:$DF$166,0)+1,0)</f>
      </c>
      <c r="GL653">
        <f>IFERROR(INDEX($DH$2:$DH$166,MATCH($DE653,$DF$2:$DF$166,0)),0)</f>
      </c>
      <c r="GM653">
        <f>IFERROR(MATCH($H653,$DI$653:$EV$653,0),0)</f>
      </c>
      <c r="GN653">
        <f>IF($GM653&gt;0,INDEX($EW$653:$GJ$653,$GM653),"")</f>
      </c>
      <c r="GO653" t="s">
        <v>141</v>
      </c>
      <c r="GQ653">
        <f>IF($IZ653&gt;=1,INDEX($GO:$GO,$IY653+1),"")</f>
      </c>
      <c r="GR653">
        <f>IF($IZ653&gt;=2,INDEX($GO:$GO,$IY653+2),"")</f>
      </c>
      <c r="GS653">
        <f>IF($IZ653&gt;=3,INDEX($GO:$GO,$IY653+3),"")</f>
      </c>
      <c r="GT653">
        <f>IF($IZ653&gt;=4,INDEX($GO:$GO,$IY653+4),"")</f>
      </c>
      <c r="GU653">
        <f>IF($IZ653&gt;=5,INDEX($GO:$GO,$IY653+5),"")</f>
      </c>
      <c r="GV653">
        <f>IF($IZ653&gt;=6,INDEX($GO:$GO,$IY653+6),"")</f>
      </c>
      <c r="GW653">
        <f>IF($IZ653&gt;=7,INDEX($GO:$GO,$IY653+7),"")</f>
      </c>
      <c r="GX653">
        <f>IF($IZ653&gt;=8,INDEX($GO:$GO,$IY653+8),"")</f>
      </c>
      <c r="GY653">
        <f>IF($IZ653&gt;=9,INDEX($GO:$GO,$IY653+9),"")</f>
      </c>
      <c r="GZ653">
        <f>IF($IZ653&gt;=10,INDEX($GO:$GO,$IY653+10),"")</f>
      </c>
      <c r="HA653">
        <f>IF($IZ653&gt;=11,INDEX($GO:$GO,$IY653+11),"")</f>
      </c>
      <c r="HB653">
        <f>IF($IZ653&gt;=12,INDEX($GO:$GO,$IY653+12),"")</f>
      </c>
      <c r="HC653">
        <f>IF($IZ653&gt;=13,INDEX($GO:$GO,$IY653+13),"")</f>
      </c>
      <c r="HD653">
        <f>IF($IZ653&gt;=14,INDEX($GO:$GO,$IY653+14),"")</f>
      </c>
      <c r="HE653">
        <f>IF($IZ653&gt;=15,INDEX($GO:$GO,$IY653+15),"")</f>
      </c>
      <c r="HF653">
        <f>IF($IZ653&gt;=16,INDEX($GO:$GO,$IY653+16),"")</f>
      </c>
      <c r="HG653">
        <f>IF($IZ653&gt;=17,INDEX($GO:$GO,$IY653+17),"")</f>
      </c>
      <c r="HH653">
        <f>IF($IZ653&gt;=18,INDEX($GO:$GO,$IY653+18),"")</f>
      </c>
      <c r="HI653">
        <f>IF($IZ653&gt;=19,INDEX($GO:$GO,$IY653+19),"")</f>
      </c>
      <c r="HJ653">
        <f>IF($IZ653&gt;=20,INDEX($GO:$GO,$IY653+20),"")</f>
      </c>
      <c r="HK653">
        <f>IF($IZ653&gt;=21,INDEX($GO:$GO,$IY653+21),"")</f>
      </c>
      <c r="HL653">
        <f>IF($IZ653&gt;=22,INDEX($GO:$GO,$IY653+22),"")</f>
      </c>
      <c r="HM653">
        <f>IF($IZ653&gt;=23,INDEX($GO:$GO,$IY653+23),"")</f>
      </c>
      <c r="HN653">
        <f>IF($IZ653&gt;=24,INDEX($GO:$GO,$IY653+24),"")</f>
      </c>
      <c r="HO653">
        <f>IF($IZ653&gt;=25,INDEX($GO:$GO,$IY653+25),"")</f>
      </c>
      <c r="HP653">
        <f>IF($IZ653&gt;=26,INDEX($GO:$GO,$IY653+26),"")</f>
      </c>
      <c r="HQ653">
        <f>IF($IZ653&gt;=27,INDEX($GO:$GO,$IY653+27),"")</f>
      </c>
      <c r="HR653">
        <f>IF($IZ653&gt;=28,INDEX($GO:$GO,$IY653+28),"")</f>
      </c>
      <c r="HS653">
        <f>IF($IZ653&gt;=29,INDEX($GO:$GO,$IY653+29),"")</f>
      </c>
      <c r="HT653">
        <f>IF($IZ653&gt;=30,INDEX($GO:$GO,$IY653+30),"")</f>
      </c>
      <c r="HU653">
        <f>IF($IZ653&gt;=31,INDEX($GO:$GO,$IY653+31),"")</f>
      </c>
      <c r="HV653">
        <f>IF($IZ653&gt;=32,INDEX($GO:$GO,$IY653+32),"")</f>
      </c>
      <c r="HW653">
        <f>IF($IZ653&gt;=33,INDEX($GO:$GO,$IY653+33),"")</f>
      </c>
      <c r="HX653">
        <f>IF($IZ653&gt;=34,INDEX($GO:$GO,$IY653+34),"")</f>
      </c>
      <c r="HY653">
        <f>IF($IZ653&gt;=35,INDEX($GO:$GO,$IY653+35),"")</f>
      </c>
      <c r="HZ653">
        <f>IF($IZ653&gt;=36,INDEX($GO:$GO,$IY653+36),"")</f>
      </c>
      <c r="IA653">
        <f>IF($IZ653&gt;=37,INDEX($GO:$GO,$IY653+37),"")</f>
      </c>
      <c r="IB653">
        <f>IF($IZ653&gt;=38,INDEX($GO:$GO,$IY653+38),"")</f>
      </c>
      <c r="IC653">
        <f>IF($IZ653&gt;=39,INDEX($GO:$GO,$IY653+39),"")</f>
      </c>
      <c r="ID653">
        <f>IF($IZ653&gt;=40,INDEX($GO:$GO,$IY653+40),"")</f>
      </c>
      <c r="IE653">
        <f>IF($IZ653&gt;=41,INDEX($GO:$GO,$IY653+41),"")</f>
      </c>
      <c r="IF653">
        <f>IF($IZ653&gt;=42,INDEX($GO:$GO,$IY653+42),"")</f>
      </c>
      <c r="IG653">
        <f>IF($IZ653&gt;=43,INDEX($GO:$GO,$IY653+43),"")</f>
      </c>
      <c r="IH653">
        <f>IF($IZ653&gt;=44,INDEX($GO:$GO,$IY653+44),"")</f>
      </c>
      <c r="II653">
        <f>IF($IZ653&gt;=45,INDEX($GO:$GO,$IY653+45),"")</f>
      </c>
      <c r="IJ653">
        <f>IF($IZ653&gt;=46,INDEX($GO:$GO,$IY653+46),"")</f>
      </c>
      <c r="IK653">
        <f>IF($IZ653&gt;=47,INDEX($GO:$GO,$IY653+47),"")</f>
      </c>
      <c r="IL653">
        <f>IF($IZ653&gt;=48,INDEX($GO:$GO,$IY653+48),"")</f>
      </c>
      <c r="IM653">
        <f>IF($IZ653&gt;=49,INDEX($GO:$GO,$IY653+49),"")</f>
      </c>
      <c r="IN653">
        <f>IF($IZ653&gt;=50,INDEX($GO:$GO,$IY653+50),"")</f>
      </c>
      <c r="IO653">
        <f>IF($IZ653&gt;=51,INDEX($GO:$GO,$IY653+51),"")</f>
      </c>
      <c r="IP653">
        <f>IF($IZ653&gt;=52,INDEX($GO:$GO,$IY653+52),"")</f>
      </c>
      <c r="IQ653">
        <f>IF($IZ653&gt;=53,INDEX($GO:$GO,$IY653+53),"")</f>
      </c>
      <c r="IR653">
        <f>IF($IZ653&gt;=54,INDEX($GO:$GO,$IY653+54),"")</f>
      </c>
      <c r="IS653">
        <f>IF($IZ653&gt;=55,INDEX($GO:$GO,$IY653+55),"")</f>
      </c>
      <c r="IT653">
        <f>IF($IZ653&gt;=56,INDEX($GO:$GO,$IY653+56),"")</f>
      </c>
      <c r="IU653">
        <f>IF($IZ653&gt;=57,INDEX($GO:$GO,$IY653+57),"")</f>
      </c>
      <c r="IV653">
        <f>IF($IZ653&gt;=58,INDEX($GO:$GO,$IY653+58),"")</f>
      </c>
      <c r="IW653">
        <f>IF($IZ653&gt;=59,INDEX($GO:$GO,$IY653+59),"")</f>
      </c>
      <c r="IX653">
        <f>IF($IZ653&gt;=60,INDEX($GO:$GO,$IY653+60),"")</f>
      </c>
      <c r="IY653">
        <f>IFERROR(MATCH($GN653,$GO$2:$GO$827,0)+1,0)</f>
      </c>
      <c r="IZ653">
        <f>IFERROR(INDEX($GP$2:$GP$827,MATCH($GN653,$GO$2:$GO$827,0)),0)</f>
      </c>
      <c r="JA653" t="s">
        <v>23</v>
      </c>
      <c r="JB653" t="s">
        <v>23</v>
      </c>
    </row>
    <row r="654" spans="1:262" x14ac:dyDescent="0.25">
      <c r="F654" s="1"/>
      <c r="G654" s="1"/>
      <c r="H654" s="1"/>
      <c r="I654" s="1"/>
      <c r="J654" s="1">
        <f>IFERROR(IF(FIND(" - ",$F654)&gt;0,MID($F654,FIND(" - ",$F654)+3,LEN($F654)),""),"")</f>
      </c>
      <c r="L654" s="1"/>
      <c r="N654" t="s">
        <v>23</v>
      </c>
      <c r="P654">
        <f>IF(OR($N654="",$O654=""),"",IFERROR($N654/$O654,0))</f>
      </c>
      <c r="Q654">
        <f>IF($N654="","",
IF($G654="","",
IF(ISNUMBER(SEARCH("exempt",LOWER($G654))),0,
$N654*(VALUE(SUBSTITUTE($G654,"%",""))/100))))</f>
      </c>
      <c r="W654">
        <f>IF($N654="","",
SUM($N654,$Q654,$U654,$R654,$T654)-
IF($V654="",0,VALUE($V654)))</f>
      </c>
      <c r="AE654" t="s">
        <v>1806</v>
      </c>
      <c r="AJ654" t="s">
        <v>1807</v>
      </c>
      <c r="AM654">
        <f>IFERROR(LEFT($F654,FIND(" - ",$F654)-1),$F654)</f>
      </c>
      <c r="AP654">
        <f>IF($CE654&gt;=1,INDEX($AN:$AN,$CD654+1),"")</f>
      </c>
      <c r="AQ654">
        <f>IF($CE654&gt;=2,INDEX($AN:$AN,$CD654+2),"")</f>
      </c>
      <c r="AR654">
        <f>IF($CE654&gt;=3,INDEX($AN:$AN,$CD654+3),"")</f>
      </c>
      <c r="AS654">
        <f>IF($CE654&gt;=4,INDEX($AN:$AN,$CD654+4),"")</f>
      </c>
      <c r="AT654">
        <f>IF($CE654&gt;=5,INDEX($AN:$AN,$CD654+5),"")</f>
      </c>
      <c r="AU654">
        <f>IF($CE654&gt;=6,INDEX($AN:$AN,$CD654+6),"")</f>
      </c>
      <c r="AV654">
        <f>IF($CE654&gt;=7,INDEX($AN:$AN,$CD654+7),"")</f>
      </c>
      <c r="AW654">
        <f>IF($CE654&gt;=8,INDEX($AN:$AN,$CD654+8),"")</f>
      </c>
      <c r="AX654">
        <f>IF($CE654&gt;=9,INDEX($AN:$AN,$CD654+9),"")</f>
      </c>
      <c r="AY654">
        <f>IF($CE654&gt;=10,INDEX($AN:$AN,$CD654+10),"")</f>
      </c>
      <c r="AZ654">
        <f>IF($CE654&gt;=11,INDEX($AN:$AN,$CD654+11),"")</f>
      </c>
      <c r="BA654">
        <f>IF($CE654&gt;=12,INDEX($AN:$AN,$CD654+12),"")</f>
      </c>
      <c r="BB654">
        <f>IF($CE654&gt;=13,INDEX($AN:$AN,$CD654+13),"")</f>
      </c>
      <c r="BC654">
        <f>IF($CE654&gt;=14,INDEX($AN:$AN,$CD654+14),"")</f>
      </c>
      <c r="BD654">
        <f>IF($CE654&gt;=15,INDEX($AN:$AN,$CD654+15),"")</f>
      </c>
      <c r="BE654">
        <f>IF($CE654&gt;=16,INDEX($AN:$AN,$CD654+16),"")</f>
      </c>
      <c r="BF654">
        <f>IF($CE654&gt;=17,INDEX($AN:$AN,$CD654+17),"")</f>
      </c>
      <c r="BG654">
        <f>IF($CE654&gt;=18,INDEX($AN:$AN,$CD654+18),"")</f>
      </c>
      <c r="BH654">
        <f>IF($CE654&gt;=19,INDEX($AN:$AN,$CD654+19),"")</f>
      </c>
      <c r="BI654">
        <f>IF($CE654&gt;=20,INDEX($AN:$AN,$CD654+20),"")</f>
      </c>
      <c r="BJ654">
        <f>IF($CE654&gt;=21,INDEX($AN:$AN,$CD654+21),"")</f>
      </c>
      <c r="BK654">
        <f>IF($CE654&gt;=22,INDEX($AN:$AN,$CD654+22),"")</f>
      </c>
      <c r="BL654">
        <f>IF($CE654&gt;=23,INDEX($AN:$AN,$CD654+23),"")</f>
      </c>
      <c r="BM654">
        <f>IF($CE654&gt;=24,INDEX($AN:$AN,$CD654+24),"")</f>
      </c>
      <c r="BN654">
        <f>IF($CE654&gt;=25,INDEX($AN:$AN,$CD654+25),"")</f>
      </c>
      <c r="BO654">
        <f>IF($CE654&gt;=26,INDEX($AN:$AN,$CD654+26),"")</f>
      </c>
      <c r="BP654">
        <f>IF($CE654&gt;=27,INDEX($AN:$AN,$CD654+27),"")</f>
      </c>
      <c r="BQ654">
        <f>IF($CE654&gt;=28,INDEX($AN:$AN,$CD654+28),"")</f>
      </c>
      <c r="BR654">
        <f>IF($CE654&gt;=29,INDEX($AN:$AN,$CD654+29),"")</f>
      </c>
      <c r="BS654">
        <f>IF($CE654&gt;=30,INDEX($AN:$AN,$CD654+30),"")</f>
      </c>
      <c r="BT654">
        <f>IF($CE654&gt;=31,INDEX($AN:$AN,$CD654+31),"")</f>
      </c>
      <c r="BU654">
        <f>IF($CE654&gt;=32,INDEX($AN:$AN,$CD654+32),"")</f>
      </c>
      <c r="BV654">
        <f>IF($CE654&gt;=33,INDEX($AN:$AN,$CD654+33),"")</f>
      </c>
      <c r="BW654">
        <f>IF($CE654&gt;=34,INDEX($AN:$AN,$CD654+34),"")</f>
      </c>
      <c r="BX654">
        <f>IF($CE654&gt;=35,INDEX($AN:$AN,$CD654+35),"")</f>
      </c>
      <c r="BY654">
        <f>IF($CE654&gt;=36,INDEX($AN:$AN,$CD654+36),"")</f>
      </c>
      <c r="BZ654">
        <f>IF($CE654&gt;=37,INDEX($AN:$AN,$CD654+37),"")</f>
      </c>
      <c r="CA654">
        <f>IF($CE654&gt;=38,INDEX($AN:$AN,$CD654+38),"")</f>
      </c>
      <c r="CB654">
        <f>IF($CE654&gt;=39,INDEX($AN:$AN,$CD654+39),"")</f>
      </c>
      <c r="CC654">
        <f>IF($CE654&gt;=40,INDEX($AN:$AN,$CD654+40),"")</f>
      </c>
      <c r="CD654">
        <f>IFERROR(MATCH($AM654,$AN$2:$AN$133,0)+1,0)</f>
      </c>
      <c r="CE654">
        <f>IFERROR(INDEX($AO$2:$AO$133,MATCH($AM654,$AN$2:$AN$133,0)),0)</f>
      </c>
      <c r="CF654">
        <f>IFERROR(LEFT($K654,FIND(" - ",$K654)-1),$K654)</f>
      </c>
      <c r="CG654" t="s">
        <v>1808</v>
      </c>
      <c r="CH654">
        <v>1</v>
      </c>
      <c r="CI654">
        <f>IF($DD654&gt;=1,INDEX($CG:$CG,$DC654+1),"")</f>
      </c>
      <c r="CJ654">
        <f>IF($DD654&gt;=2,INDEX($CG:$CG,$DC654+2),"")</f>
      </c>
      <c r="CK654">
        <f>IF($DD654&gt;=3,INDEX($CG:$CG,$DC654+3),"")</f>
      </c>
      <c r="CL654">
        <f>IF($DD654&gt;=4,INDEX($CG:$CG,$DC654+4),"")</f>
      </c>
      <c r="CM654">
        <f>IF($DD654&gt;=5,INDEX($CG:$CG,$DC654+5),"")</f>
      </c>
      <c r="CN654">
        <f>IF($DD654&gt;=6,INDEX($CG:$CG,$DC654+6),"")</f>
      </c>
      <c r="CO654">
        <f>IF($DD654&gt;=7,INDEX($CG:$CG,$DC654+7),"")</f>
      </c>
      <c r="CP654">
        <f>IF($DD654&gt;=8,INDEX($CG:$CG,$DC654+8),"")</f>
      </c>
      <c r="CQ654">
        <f>IF($DD654&gt;=9,INDEX($CG:$CG,$DC654+9),"")</f>
      </c>
      <c r="CR654">
        <f>IF($DD654&gt;=10,INDEX($CG:$CG,$DC654+10),"")</f>
      </c>
      <c r="CS654">
        <f>IF($DD654&gt;=11,INDEX($CG:$CG,$DC654+11),"")</f>
      </c>
      <c r="CT654">
        <f>IF($DD654&gt;=12,INDEX($CG:$CG,$DC654+12),"")</f>
      </c>
      <c r="CU654">
        <f>IF($DD654&gt;=13,INDEX($CG:$CG,$DC654+13),"")</f>
      </c>
      <c r="CV654">
        <f>IF($DD654&gt;=14,INDEX($CG:$CG,$DC654+14),"")</f>
      </c>
      <c r="CW654">
        <f>IF($DD654&gt;=15,INDEX($CG:$CG,$DC654+15),"")</f>
      </c>
      <c r="CX654">
        <f>IF($DD654&gt;=16,INDEX($CG:$CG,$DC654+16),"")</f>
      </c>
      <c r="CY654">
        <f>IF($DD654&gt;=17,INDEX($CG:$CG,$DC654+17),"")</f>
      </c>
      <c r="CZ654">
        <f>IF($DD654&gt;=18,INDEX($CG:$CG,$DC654+18),"")</f>
      </c>
      <c r="DA654">
        <f>IF($DD654&gt;=19,INDEX($CG:$CG,$DC654+19),"")</f>
      </c>
      <c r="DB654">
        <f>IF($DD654&gt;=20,INDEX($CG:$CG,$DC654+20),"")</f>
      </c>
      <c r="DC654">
        <f>IFERROR(MATCH($CF654,$CG$2:$CG$1558,0)+1,0)</f>
      </c>
      <c r="DD654">
        <f>IFERROR(INDEX($CH$2:$CH$1558,MATCH($CF654,$CG$2:$CG$1558,0)),0)</f>
      </c>
      <c r="DE654">
        <f>IFERROR(INDEX($AL:$AL,MATCH($G654,$AK:$AK,0))&amp;"","")</f>
      </c>
      <c r="DI654">
        <f>IF($GL654&gt;=1,INDEX($DF:$DF,$GK654+1),"")</f>
      </c>
      <c r="DJ654">
        <f>IF($GL654&gt;=2,INDEX($DF:$DF,$GK654+2),"")</f>
      </c>
      <c r="DK654">
        <f>IF($GL654&gt;=3,INDEX($DF:$DF,$GK654+3),"")</f>
      </c>
      <c r="DL654">
        <f>IF($GL654&gt;=4,INDEX($DF:$DF,$GK654+4),"")</f>
      </c>
      <c r="DM654">
        <f>IF($GL654&gt;=5,INDEX($DF:$DF,$GK654+5),"")</f>
      </c>
      <c r="DN654">
        <f>IF($GL654&gt;=6,INDEX($DF:$DF,$GK654+6),"")</f>
      </c>
      <c r="DO654">
        <f>IF($GL654&gt;=7,INDEX($DF:$DF,$GK654+7),"")</f>
      </c>
      <c r="DP654">
        <f>IF($GL654&gt;=8,INDEX($DF:$DF,$GK654+8),"")</f>
      </c>
      <c r="DQ654">
        <f>IF($GL654&gt;=9,INDEX($DF:$DF,$GK654+9),"")</f>
      </c>
      <c r="DR654">
        <f>IF($GL654&gt;=10,INDEX($DF:$DF,$GK654+10),"")</f>
      </c>
      <c r="DS654">
        <f>IF($GL654&gt;=11,INDEX($DF:$DF,$GK654+11),"")</f>
      </c>
      <c r="DT654">
        <f>IF($GL654&gt;=12,INDEX($DF:$DF,$GK654+12),"")</f>
      </c>
      <c r="DU654">
        <f>IF($GL654&gt;=13,INDEX($DF:$DF,$GK654+13),"")</f>
      </c>
      <c r="DV654">
        <f>IF($GL654&gt;=14,INDEX($DF:$DF,$GK654+14),"")</f>
      </c>
      <c r="DW654">
        <f>IF($GL654&gt;=15,INDEX($DF:$DF,$GK654+15),"")</f>
      </c>
      <c r="DX654">
        <f>IF($GL654&gt;=16,INDEX($DF:$DF,$GK654+16),"")</f>
      </c>
      <c r="DY654">
        <f>IF($GL654&gt;=17,INDEX($DF:$DF,$GK654+17),"")</f>
      </c>
      <c r="DZ654">
        <f>IF($GL654&gt;=18,INDEX($DF:$DF,$GK654+18),"")</f>
      </c>
      <c r="EA654">
        <f>IF($GL654&gt;=19,INDEX($DF:$DF,$GK654+19),"")</f>
      </c>
      <c r="EB654">
        <f>IF($GL654&gt;=20,INDEX($DF:$DF,$GK654+20),"")</f>
      </c>
      <c r="EC654">
        <f>IF($GL654&gt;=21,INDEX($DF:$DF,$GK654+21),"")</f>
      </c>
      <c r="ED654">
        <f>IF($GL654&gt;=22,INDEX($DF:$DF,$GK654+22),"")</f>
      </c>
      <c r="EE654">
        <f>IF($GL654&gt;=23,INDEX($DF:$DF,$GK654+23),"")</f>
      </c>
      <c r="EF654">
        <f>IF($GL654&gt;=24,INDEX($DF:$DF,$GK654+24),"")</f>
      </c>
      <c r="EG654">
        <f>IF($GL654&gt;=25,INDEX($DF:$DF,$GK654+25),"")</f>
      </c>
      <c r="EH654">
        <f>IF($GL654&gt;=26,INDEX($DF:$DF,$GK654+26),"")</f>
      </c>
      <c r="EI654">
        <f>IF($GL654&gt;=27,INDEX($DF:$DF,$GK654+27),"")</f>
      </c>
      <c r="EJ654">
        <f>IF($GL654&gt;=28,INDEX($DF:$DF,$GK654+28),"")</f>
      </c>
      <c r="EK654">
        <f>IF($GL654&gt;=29,INDEX($DF:$DF,$GK654+29),"")</f>
      </c>
      <c r="EL654">
        <f>IF($GL654&gt;=30,INDEX($DF:$DF,$GK654+30),"")</f>
      </c>
      <c r="EM654">
        <f>IF($GL654&gt;=31,INDEX($DF:$DF,$GK654+31),"")</f>
      </c>
      <c r="EN654">
        <f>IF($GL654&gt;=32,INDEX($DF:$DF,$GK654+32),"")</f>
      </c>
      <c r="EO654">
        <f>IF($GL654&gt;=33,INDEX($DF:$DF,$GK654+33),"")</f>
      </c>
      <c r="EP654">
        <f>IF($GL654&gt;=34,INDEX($DF:$DF,$GK654+34),"")</f>
      </c>
      <c r="EQ654">
        <f>IF($GL654&gt;=35,INDEX($DF:$DF,$GK654+35),"")</f>
      </c>
      <c r="ER654">
        <f>IF($GL654&gt;=36,INDEX($DF:$DF,$GK654+36),"")</f>
      </c>
      <c r="ES654">
        <f>IF($GL654&gt;=37,INDEX($DF:$DF,$GK654+37),"")</f>
      </c>
      <c r="ET654">
        <f>IF($GL654&gt;=38,INDEX($DF:$DF,$GK654+38),"")</f>
      </c>
      <c r="EU654">
        <f>IF($GL654&gt;=39,INDEX($DF:$DF,$GK654+39),"")</f>
      </c>
      <c r="EV654">
        <f>IF($GL654&gt;=40,INDEX($DF:$DF,$GK654+40),"")</f>
      </c>
      <c r="EW654">
        <f>IF($GL654&gt;=1,INDEX($DG:$DG,$GK654+1),"")</f>
      </c>
      <c r="EX654">
        <f>IF($GL654&gt;=2,INDEX($DG:$DG,$GK654+2),"")</f>
      </c>
      <c r="EY654">
        <f>IF($GL654&gt;=3,INDEX($DG:$DG,$GK654+3),"")</f>
      </c>
      <c r="EZ654">
        <f>IF($GL654&gt;=4,INDEX($DG:$DG,$GK654+4),"")</f>
      </c>
      <c r="FA654">
        <f>IF($GL654&gt;=5,INDEX($DG:$DG,$GK654+5),"")</f>
      </c>
      <c r="FB654">
        <f>IF($GL654&gt;=6,INDEX($DG:$DG,$GK654+6),"")</f>
      </c>
      <c r="FC654">
        <f>IF($GL654&gt;=7,INDEX($DG:$DG,$GK654+7),"")</f>
      </c>
      <c r="FD654">
        <f>IF($GL654&gt;=8,INDEX($DG:$DG,$GK654+8),"")</f>
      </c>
      <c r="FE654">
        <f>IF($GL654&gt;=9,INDEX($DG:$DG,$GK654+9),"")</f>
      </c>
      <c r="FF654">
        <f>IF($GL654&gt;=10,INDEX($DG:$DG,$GK654+10),"")</f>
      </c>
      <c r="FG654">
        <f>IF($GL654&gt;=11,INDEX($DG:$DG,$GK654+11),"")</f>
      </c>
      <c r="FH654">
        <f>IF($GL654&gt;=12,INDEX($DG:$DG,$GK654+12),"")</f>
      </c>
      <c r="FI654">
        <f>IF($GL654&gt;=13,INDEX($DG:$DG,$GK654+13),"")</f>
      </c>
      <c r="FJ654">
        <f>IF($GL654&gt;=14,INDEX($DG:$DG,$GK654+14),"")</f>
      </c>
      <c r="FK654">
        <f>IF($GL654&gt;=15,INDEX($DG:$DG,$GK654+15),"")</f>
      </c>
      <c r="FL654">
        <f>IF($GL654&gt;=16,INDEX($DG:$DG,$GK654+16),"")</f>
      </c>
      <c r="FM654">
        <f>IF($GL654&gt;=17,INDEX($DG:$DG,$GK654+17),"")</f>
      </c>
      <c r="FN654">
        <f>IF($GL654&gt;=18,INDEX($DG:$DG,$GK654+18),"")</f>
      </c>
      <c r="FO654">
        <f>IF($GL654&gt;=19,INDEX($DG:$DG,$GK654+19),"")</f>
      </c>
      <c r="FP654">
        <f>IF($GL654&gt;=20,INDEX($DG:$DG,$GK654+20),"")</f>
      </c>
      <c r="FQ654">
        <f>IF($GL654&gt;=21,INDEX($DG:$DG,$GK654+21),"")</f>
      </c>
      <c r="FR654">
        <f>IF($GL654&gt;=22,INDEX($DG:$DG,$GK654+22),"")</f>
      </c>
      <c r="FS654">
        <f>IF($GL654&gt;=23,INDEX($DG:$DG,$GK654+23),"")</f>
      </c>
      <c r="FT654">
        <f>IF($GL654&gt;=24,INDEX($DG:$DG,$GK654+24),"")</f>
      </c>
      <c r="FU654">
        <f>IF($GL654&gt;=25,INDEX($DG:$DG,$GK654+25),"")</f>
      </c>
      <c r="FV654">
        <f>IF($GL654&gt;=26,INDEX($DG:$DG,$GK654+26),"")</f>
      </c>
      <c r="FW654">
        <f>IF($GL654&gt;=27,INDEX($DG:$DG,$GK654+27),"")</f>
      </c>
      <c r="FX654">
        <f>IF($GL654&gt;=28,INDEX($DG:$DG,$GK654+28),"")</f>
      </c>
      <c r="FY654">
        <f>IF($GL654&gt;=29,INDEX($DG:$DG,$GK654+29),"")</f>
      </c>
      <c r="FZ654">
        <f>IF($GL654&gt;=30,INDEX($DG:$DG,$GK654+30),"")</f>
      </c>
      <c r="GA654">
        <f>IF($GL654&gt;=31,INDEX($DG:$DG,$GK654+31),"")</f>
      </c>
      <c r="GB654">
        <f>IF($GL654&gt;=32,INDEX($DG:$DG,$GK654+32),"")</f>
      </c>
      <c r="GC654">
        <f>IF($GL654&gt;=33,INDEX($DG:$DG,$GK654+33),"")</f>
      </c>
      <c r="GD654">
        <f>IF($GL654&gt;=34,INDEX($DG:$DG,$GK654+34),"")</f>
      </c>
      <c r="GE654">
        <f>IF($GL654&gt;=35,INDEX($DG:$DG,$GK654+35),"")</f>
      </c>
      <c r="GF654">
        <f>IF($GL654&gt;=36,INDEX($DG:$DG,$GK654+36),"")</f>
      </c>
      <c r="GG654">
        <f>IF($GL654&gt;=37,INDEX($DG:$DG,$GK654+37),"")</f>
      </c>
      <c r="GH654">
        <f>IF($GL654&gt;=38,INDEX($DG:$DG,$GK654+38),"")</f>
      </c>
      <c r="GI654">
        <f>IF($GL654&gt;=39,INDEX($DG:$DG,$GK654+39),"")</f>
      </c>
      <c r="GJ654">
        <f>IF($GL654&gt;=40,INDEX($DG:$DG,$GK654+40),"")</f>
      </c>
      <c r="GK654">
        <f>IFERROR(MATCH($DE654,$DF$2:$DF$166,0)+1,0)</f>
      </c>
      <c r="GL654">
        <f>IFERROR(INDEX($DH$2:$DH$166,MATCH($DE654,$DF$2:$DF$166,0)),0)</f>
      </c>
      <c r="GM654">
        <f>IFERROR(MATCH($H654,$DI$654:$EV$654,0),0)</f>
      </c>
      <c r="GN654">
        <f>IF($GM654&gt;0,INDEX($EW$654:$GJ$654,$GM654),"")</f>
      </c>
      <c r="GO654" t="s">
        <v>146</v>
      </c>
      <c r="GQ654">
        <f>IF($IZ654&gt;=1,INDEX($GO:$GO,$IY654+1),"")</f>
      </c>
      <c r="GR654">
        <f>IF($IZ654&gt;=2,INDEX($GO:$GO,$IY654+2),"")</f>
      </c>
      <c r="GS654">
        <f>IF($IZ654&gt;=3,INDEX($GO:$GO,$IY654+3),"")</f>
      </c>
      <c r="GT654">
        <f>IF($IZ654&gt;=4,INDEX($GO:$GO,$IY654+4),"")</f>
      </c>
      <c r="GU654">
        <f>IF($IZ654&gt;=5,INDEX($GO:$GO,$IY654+5),"")</f>
      </c>
      <c r="GV654">
        <f>IF($IZ654&gt;=6,INDEX($GO:$GO,$IY654+6),"")</f>
      </c>
      <c r="GW654">
        <f>IF($IZ654&gt;=7,INDEX($GO:$GO,$IY654+7),"")</f>
      </c>
      <c r="GX654">
        <f>IF($IZ654&gt;=8,INDEX($GO:$GO,$IY654+8),"")</f>
      </c>
      <c r="GY654">
        <f>IF($IZ654&gt;=9,INDEX($GO:$GO,$IY654+9),"")</f>
      </c>
      <c r="GZ654">
        <f>IF($IZ654&gt;=10,INDEX($GO:$GO,$IY654+10),"")</f>
      </c>
      <c r="HA654">
        <f>IF($IZ654&gt;=11,INDEX($GO:$GO,$IY654+11),"")</f>
      </c>
      <c r="HB654">
        <f>IF($IZ654&gt;=12,INDEX($GO:$GO,$IY654+12),"")</f>
      </c>
      <c r="HC654">
        <f>IF($IZ654&gt;=13,INDEX($GO:$GO,$IY654+13),"")</f>
      </c>
      <c r="HD654">
        <f>IF($IZ654&gt;=14,INDEX($GO:$GO,$IY654+14),"")</f>
      </c>
      <c r="HE654">
        <f>IF($IZ654&gt;=15,INDEX($GO:$GO,$IY654+15),"")</f>
      </c>
      <c r="HF654">
        <f>IF($IZ654&gt;=16,INDEX($GO:$GO,$IY654+16),"")</f>
      </c>
      <c r="HG654">
        <f>IF($IZ654&gt;=17,INDEX($GO:$GO,$IY654+17),"")</f>
      </c>
      <c r="HH654">
        <f>IF($IZ654&gt;=18,INDEX($GO:$GO,$IY654+18),"")</f>
      </c>
      <c r="HI654">
        <f>IF($IZ654&gt;=19,INDEX($GO:$GO,$IY654+19),"")</f>
      </c>
      <c r="HJ654">
        <f>IF($IZ654&gt;=20,INDEX($GO:$GO,$IY654+20),"")</f>
      </c>
      <c r="HK654">
        <f>IF($IZ654&gt;=21,INDEX($GO:$GO,$IY654+21),"")</f>
      </c>
      <c r="HL654">
        <f>IF($IZ654&gt;=22,INDEX($GO:$GO,$IY654+22),"")</f>
      </c>
      <c r="HM654">
        <f>IF($IZ654&gt;=23,INDEX($GO:$GO,$IY654+23),"")</f>
      </c>
      <c r="HN654">
        <f>IF($IZ654&gt;=24,INDEX($GO:$GO,$IY654+24),"")</f>
      </c>
      <c r="HO654">
        <f>IF($IZ654&gt;=25,INDEX($GO:$GO,$IY654+25),"")</f>
      </c>
      <c r="HP654">
        <f>IF($IZ654&gt;=26,INDEX($GO:$GO,$IY654+26),"")</f>
      </c>
      <c r="HQ654">
        <f>IF($IZ654&gt;=27,INDEX($GO:$GO,$IY654+27),"")</f>
      </c>
      <c r="HR654">
        <f>IF($IZ654&gt;=28,INDEX($GO:$GO,$IY654+28),"")</f>
      </c>
      <c r="HS654">
        <f>IF($IZ654&gt;=29,INDEX($GO:$GO,$IY654+29),"")</f>
      </c>
      <c r="HT654">
        <f>IF($IZ654&gt;=30,INDEX($GO:$GO,$IY654+30),"")</f>
      </c>
      <c r="HU654">
        <f>IF($IZ654&gt;=31,INDEX($GO:$GO,$IY654+31),"")</f>
      </c>
      <c r="HV654">
        <f>IF($IZ654&gt;=32,INDEX($GO:$GO,$IY654+32),"")</f>
      </c>
      <c r="HW654">
        <f>IF($IZ654&gt;=33,INDEX($GO:$GO,$IY654+33),"")</f>
      </c>
      <c r="HX654">
        <f>IF($IZ654&gt;=34,INDEX($GO:$GO,$IY654+34),"")</f>
      </c>
      <c r="HY654">
        <f>IF($IZ654&gt;=35,INDEX($GO:$GO,$IY654+35),"")</f>
      </c>
      <c r="HZ654">
        <f>IF($IZ654&gt;=36,INDEX($GO:$GO,$IY654+36),"")</f>
      </c>
      <c r="IA654">
        <f>IF($IZ654&gt;=37,INDEX($GO:$GO,$IY654+37),"")</f>
      </c>
      <c r="IB654">
        <f>IF($IZ654&gt;=38,INDEX($GO:$GO,$IY654+38),"")</f>
      </c>
      <c r="IC654">
        <f>IF($IZ654&gt;=39,INDEX($GO:$GO,$IY654+39),"")</f>
      </c>
      <c r="ID654">
        <f>IF($IZ654&gt;=40,INDEX($GO:$GO,$IY654+40),"")</f>
      </c>
      <c r="IE654">
        <f>IF($IZ654&gt;=41,INDEX($GO:$GO,$IY654+41),"")</f>
      </c>
      <c r="IF654">
        <f>IF($IZ654&gt;=42,INDEX($GO:$GO,$IY654+42),"")</f>
      </c>
      <c r="IG654">
        <f>IF($IZ654&gt;=43,INDEX($GO:$GO,$IY654+43),"")</f>
      </c>
      <c r="IH654">
        <f>IF($IZ654&gt;=44,INDEX($GO:$GO,$IY654+44),"")</f>
      </c>
      <c r="II654">
        <f>IF($IZ654&gt;=45,INDEX($GO:$GO,$IY654+45),"")</f>
      </c>
      <c r="IJ654">
        <f>IF($IZ654&gt;=46,INDEX($GO:$GO,$IY654+46),"")</f>
      </c>
      <c r="IK654">
        <f>IF($IZ654&gt;=47,INDEX($GO:$GO,$IY654+47),"")</f>
      </c>
      <c r="IL654">
        <f>IF($IZ654&gt;=48,INDEX($GO:$GO,$IY654+48),"")</f>
      </c>
      <c r="IM654">
        <f>IF($IZ654&gt;=49,INDEX($GO:$GO,$IY654+49),"")</f>
      </c>
      <c r="IN654">
        <f>IF($IZ654&gt;=50,INDEX($GO:$GO,$IY654+50),"")</f>
      </c>
      <c r="IO654">
        <f>IF($IZ654&gt;=51,INDEX($GO:$GO,$IY654+51),"")</f>
      </c>
      <c r="IP654">
        <f>IF($IZ654&gt;=52,INDEX($GO:$GO,$IY654+52),"")</f>
      </c>
      <c r="IQ654">
        <f>IF($IZ654&gt;=53,INDEX($GO:$GO,$IY654+53),"")</f>
      </c>
      <c r="IR654">
        <f>IF($IZ654&gt;=54,INDEX($GO:$GO,$IY654+54),"")</f>
      </c>
      <c r="IS654">
        <f>IF($IZ654&gt;=55,INDEX($GO:$GO,$IY654+55),"")</f>
      </c>
      <c r="IT654">
        <f>IF($IZ654&gt;=56,INDEX($GO:$GO,$IY654+56),"")</f>
      </c>
      <c r="IU654">
        <f>IF($IZ654&gt;=57,INDEX($GO:$GO,$IY654+57),"")</f>
      </c>
      <c r="IV654">
        <f>IF($IZ654&gt;=58,INDEX($GO:$GO,$IY654+58),"")</f>
      </c>
      <c r="IW654">
        <f>IF($IZ654&gt;=59,INDEX($GO:$GO,$IY654+59),"")</f>
      </c>
      <c r="IX654">
        <f>IF($IZ654&gt;=60,INDEX($GO:$GO,$IY654+60),"")</f>
      </c>
      <c r="IY654">
        <f>IFERROR(MATCH($GN654,$GO$2:$GO$827,0)+1,0)</f>
      </c>
      <c r="IZ654">
        <f>IFERROR(INDEX($GP$2:$GP$827,MATCH($GN654,$GO$2:$GO$827,0)),0)</f>
      </c>
      <c r="JA654" t="s">
        <v>23</v>
      </c>
      <c r="JB654" t="s">
        <v>23</v>
      </c>
    </row>
    <row r="655" spans="1:262" x14ac:dyDescent="0.25">
      <c r="F655" s="1"/>
      <c r="G655" s="1"/>
      <c r="H655" s="1"/>
      <c r="I655" s="1"/>
      <c r="J655" s="1">
        <f>IFERROR(IF(FIND(" - ",$F655)&gt;0,MID($F655,FIND(" - ",$F655)+3,LEN($F655)),""),"")</f>
      </c>
      <c r="L655" s="1"/>
      <c r="N655" t="s">
        <v>23</v>
      </c>
      <c r="P655">
        <f>IF(OR($N655="",$O655=""),"",IFERROR($N655/$O655,0))</f>
      </c>
      <c r="Q655">
        <f>IF($N655="","",
IF($G655="","",
IF(ISNUMBER(SEARCH("exempt",LOWER($G655))),0,
$N655*(VALUE(SUBSTITUTE($G655,"%",""))/100))))</f>
      </c>
      <c r="W655">
        <f>IF($N655="","",
SUM($N655,$Q655,$U655,$R655,$T655)-
IF($V655="",0,VALUE($V655)))</f>
      </c>
      <c r="AE655" t="s">
        <v>1809</v>
      </c>
      <c r="AJ655" t="s">
        <v>1810</v>
      </c>
      <c r="AM655">
        <f>IFERROR(LEFT($F655,FIND(" - ",$F655)-1),$F655)</f>
      </c>
      <c r="AP655">
        <f>IF($CE655&gt;=1,INDEX($AN:$AN,$CD655+1),"")</f>
      </c>
      <c r="AQ655">
        <f>IF($CE655&gt;=2,INDEX($AN:$AN,$CD655+2),"")</f>
      </c>
      <c r="AR655">
        <f>IF($CE655&gt;=3,INDEX($AN:$AN,$CD655+3),"")</f>
      </c>
      <c r="AS655">
        <f>IF($CE655&gt;=4,INDEX($AN:$AN,$CD655+4),"")</f>
      </c>
      <c r="AT655">
        <f>IF($CE655&gt;=5,INDEX($AN:$AN,$CD655+5),"")</f>
      </c>
      <c r="AU655">
        <f>IF($CE655&gt;=6,INDEX($AN:$AN,$CD655+6),"")</f>
      </c>
      <c r="AV655">
        <f>IF($CE655&gt;=7,INDEX($AN:$AN,$CD655+7),"")</f>
      </c>
      <c r="AW655">
        <f>IF($CE655&gt;=8,INDEX($AN:$AN,$CD655+8),"")</f>
      </c>
      <c r="AX655">
        <f>IF($CE655&gt;=9,INDEX($AN:$AN,$CD655+9),"")</f>
      </c>
      <c r="AY655">
        <f>IF($CE655&gt;=10,INDEX($AN:$AN,$CD655+10),"")</f>
      </c>
      <c r="AZ655">
        <f>IF($CE655&gt;=11,INDEX($AN:$AN,$CD655+11),"")</f>
      </c>
      <c r="BA655">
        <f>IF($CE655&gt;=12,INDEX($AN:$AN,$CD655+12),"")</f>
      </c>
      <c r="BB655">
        <f>IF($CE655&gt;=13,INDEX($AN:$AN,$CD655+13),"")</f>
      </c>
      <c r="BC655">
        <f>IF($CE655&gt;=14,INDEX($AN:$AN,$CD655+14),"")</f>
      </c>
      <c r="BD655">
        <f>IF($CE655&gt;=15,INDEX($AN:$AN,$CD655+15),"")</f>
      </c>
      <c r="BE655">
        <f>IF($CE655&gt;=16,INDEX($AN:$AN,$CD655+16),"")</f>
      </c>
      <c r="BF655">
        <f>IF($CE655&gt;=17,INDEX($AN:$AN,$CD655+17),"")</f>
      </c>
      <c r="BG655">
        <f>IF($CE655&gt;=18,INDEX($AN:$AN,$CD655+18),"")</f>
      </c>
      <c r="BH655">
        <f>IF($CE655&gt;=19,INDEX($AN:$AN,$CD655+19),"")</f>
      </c>
      <c r="BI655">
        <f>IF($CE655&gt;=20,INDEX($AN:$AN,$CD655+20),"")</f>
      </c>
      <c r="BJ655">
        <f>IF($CE655&gt;=21,INDEX($AN:$AN,$CD655+21),"")</f>
      </c>
      <c r="BK655">
        <f>IF($CE655&gt;=22,INDEX($AN:$AN,$CD655+22),"")</f>
      </c>
      <c r="BL655">
        <f>IF($CE655&gt;=23,INDEX($AN:$AN,$CD655+23),"")</f>
      </c>
      <c r="BM655">
        <f>IF($CE655&gt;=24,INDEX($AN:$AN,$CD655+24),"")</f>
      </c>
      <c r="BN655">
        <f>IF($CE655&gt;=25,INDEX($AN:$AN,$CD655+25),"")</f>
      </c>
      <c r="BO655">
        <f>IF($CE655&gt;=26,INDEX($AN:$AN,$CD655+26),"")</f>
      </c>
      <c r="BP655">
        <f>IF($CE655&gt;=27,INDEX($AN:$AN,$CD655+27),"")</f>
      </c>
      <c r="BQ655">
        <f>IF($CE655&gt;=28,INDEX($AN:$AN,$CD655+28),"")</f>
      </c>
      <c r="BR655">
        <f>IF($CE655&gt;=29,INDEX($AN:$AN,$CD655+29),"")</f>
      </c>
      <c r="BS655">
        <f>IF($CE655&gt;=30,INDEX($AN:$AN,$CD655+30),"")</f>
      </c>
      <c r="BT655">
        <f>IF($CE655&gt;=31,INDEX($AN:$AN,$CD655+31),"")</f>
      </c>
      <c r="BU655">
        <f>IF($CE655&gt;=32,INDEX($AN:$AN,$CD655+32),"")</f>
      </c>
      <c r="BV655">
        <f>IF($CE655&gt;=33,INDEX($AN:$AN,$CD655+33),"")</f>
      </c>
      <c r="BW655">
        <f>IF($CE655&gt;=34,INDEX($AN:$AN,$CD655+34),"")</f>
      </c>
      <c r="BX655">
        <f>IF($CE655&gt;=35,INDEX($AN:$AN,$CD655+35),"")</f>
      </c>
      <c r="BY655">
        <f>IF($CE655&gt;=36,INDEX($AN:$AN,$CD655+36),"")</f>
      </c>
      <c r="BZ655">
        <f>IF($CE655&gt;=37,INDEX($AN:$AN,$CD655+37),"")</f>
      </c>
      <c r="CA655">
        <f>IF($CE655&gt;=38,INDEX($AN:$AN,$CD655+38),"")</f>
      </c>
      <c r="CB655">
        <f>IF($CE655&gt;=39,INDEX($AN:$AN,$CD655+39),"")</f>
      </c>
      <c r="CC655">
        <f>IF($CE655&gt;=40,INDEX($AN:$AN,$CD655+40),"")</f>
      </c>
      <c r="CD655">
        <f>IFERROR(MATCH($AM655,$AN$2:$AN$133,0)+1,0)</f>
      </c>
      <c r="CE655">
        <f>IFERROR(INDEX($AO$2:$AO$133,MATCH($AM655,$AN$2:$AN$133,0)),0)</f>
      </c>
      <c r="CF655">
        <f>IFERROR(LEFT($K655,FIND(" - ",$K655)-1),$K655)</f>
      </c>
      <c r="CG655" t="s">
        <v>108</v>
      </c>
      <c r="CI655">
        <f>IF($DD655&gt;=1,INDEX($CG:$CG,$DC655+1),"")</f>
      </c>
      <c r="CJ655">
        <f>IF($DD655&gt;=2,INDEX($CG:$CG,$DC655+2),"")</f>
      </c>
      <c r="CK655">
        <f>IF($DD655&gt;=3,INDEX($CG:$CG,$DC655+3),"")</f>
      </c>
      <c r="CL655">
        <f>IF($DD655&gt;=4,INDEX($CG:$CG,$DC655+4),"")</f>
      </c>
      <c r="CM655">
        <f>IF($DD655&gt;=5,INDEX($CG:$CG,$DC655+5),"")</f>
      </c>
      <c r="CN655">
        <f>IF($DD655&gt;=6,INDEX($CG:$CG,$DC655+6),"")</f>
      </c>
      <c r="CO655">
        <f>IF($DD655&gt;=7,INDEX($CG:$CG,$DC655+7),"")</f>
      </c>
      <c r="CP655">
        <f>IF($DD655&gt;=8,INDEX($CG:$CG,$DC655+8),"")</f>
      </c>
      <c r="CQ655">
        <f>IF($DD655&gt;=9,INDEX($CG:$CG,$DC655+9),"")</f>
      </c>
      <c r="CR655">
        <f>IF($DD655&gt;=10,INDEX($CG:$CG,$DC655+10),"")</f>
      </c>
      <c r="CS655">
        <f>IF($DD655&gt;=11,INDEX($CG:$CG,$DC655+11),"")</f>
      </c>
      <c r="CT655">
        <f>IF($DD655&gt;=12,INDEX($CG:$CG,$DC655+12),"")</f>
      </c>
      <c r="CU655">
        <f>IF($DD655&gt;=13,INDEX($CG:$CG,$DC655+13),"")</f>
      </c>
      <c r="CV655">
        <f>IF($DD655&gt;=14,INDEX($CG:$CG,$DC655+14),"")</f>
      </c>
      <c r="CW655">
        <f>IF($DD655&gt;=15,INDEX($CG:$CG,$DC655+15),"")</f>
      </c>
      <c r="CX655">
        <f>IF($DD655&gt;=16,INDEX($CG:$CG,$DC655+16),"")</f>
      </c>
      <c r="CY655">
        <f>IF($DD655&gt;=17,INDEX($CG:$CG,$DC655+17),"")</f>
      </c>
      <c r="CZ655">
        <f>IF($DD655&gt;=18,INDEX($CG:$CG,$DC655+18),"")</f>
      </c>
      <c r="DA655">
        <f>IF($DD655&gt;=19,INDEX($CG:$CG,$DC655+19),"")</f>
      </c>
      <c r="DB655">
        <f>IF($DD655&gt;=20,INDEX($CG:$CG,$DC655+20),"")</f>
      </c>
      <c r="DC655">
        <f>IFERROR(MATCH($CF655,$CG$2:$CG$1558,0)+1,0)</f>
      </c>
      <c r="DD655">
        <f>IFERROR(INDEX($CH$2:$CH$1558,MATCH($CF655,$CG$2:$CG$1558,0)),0)</f>
      </c>
      <c r="DE655">
        <f>IFERROR(INDEX($AL:$AL,MATCH($G655,$AK:$AK,0))&amp;"","")</f>
      </c>
      <c r="DI655">
        <f>IF($GL655&gt;=1,INDEX($DF:$DF,$GK655+1),"")</f>
      </c>
      <c r="DJ655">
        <f>IF($GL655&gt;=2,INDEX($DF:$DF,$GK655+2),"")</f>
      </c>
      <c r="DK655">
        <f>IF($GL655&gt;=3,INDEX($DF:$DF,$GK655+3),"")</f>
      </c>
      <c r="DL655">
        <f>IF($GL655&gt;=4,INDEX($DF:$DF,$GK655+4),"")</f>
      </c>
      <c r="DM655">
        <f>IF($GL655&gt;=5,INDEX($DF:$DF,$GK655+5),"")</f>
      </c>
      <c r="DN655">
        <f>IF($GL655&gt;=6,INDEX($DF:$DF,$GK655+6),"")</f>
      </c>
      <c r="DO655">
        <f>IF($GL655&gt;=7,INDEX($DF:$DF,$GK655+7),"")</f>
      </c>
      <c r="DP655">
        <f>IF($GL655&gt;=8,INDEX($DF:$DF,$GK655+8),"")</f>
      </c>
      <c r="DQ655">
        <f>IF($GL655&gt;=9,INDEX($DF:$DF,$GK655+9),"")</f>
      </c>
      <c r="DR655">
        <f>IF($GL655&gt;=10,INDEX($DF:$DF,$GK655+10),"")</f>
      </c>
      <c r="DS655">
        <f>IF($GL655&gt;=11,INDEX($DF:$DF,$GK655+11),"")</f>
      </c>
      <c r="DT655">
        <f>IF($GL655&gt;=12,INDEX($DF:$DF,$GK655+12),"")</f>
      </c>
      <c r="DU655">
        <f>IF($GL655&gt;=13,INDEX($DF:$DF,$GK655+13),"")</f>
      </c>
      <c r="DV655">
        <f>IF($GL655&gt;=14,INDEX($DF:$DF,$GK655+14),"")</f>
      </c>
      <c r="DW655">
        <f>IF($GL655&gt;=15,INDEX($DF:$DF,$GK655+15),"")</f>
      </c>
      <c r="DX655">
        <f>IF($GL655&gt;=16,INDEX($DF:$DF,$GK655+16),"")</f>
      </c>
      <c r="DY655">
        <f>IF($GL655&gt;=17,INDEX($DF:$DF,$GK655+17),"")</f>
      </c>
      <c r="DZ655">
        <f>IF($GL655&gt;=18,INDEX($DF:$DF,$GK655+18),"")</f>
      </c>
      <c r="EA655">
        <f>IF($GL655&gt;=19,INDEX($DF:$DF,$GK655+19),"")</f>
      </c>
      <c r="EB655">
        <f>IF($GL655&gt;=20,INDEX($DF:$DF,$GK655+20),"")</f>
      </c>
      <c r="EC655">
        <f>IF($GL655&gt;=21,INDEX($DF:$DF,$GK655+21),"")</f>
      </c>
      <c r="ED655">
        <f>IF($GL655&gt;=22,INDEX($DF:$DF,$GK655+22),"")</f>
      </c>
      <c r="EE655">
        <f>IF($GL655&gt;=23,INDEX($DF:$DF,$GK655+23),"")</f>
      </c>
      <c r="EF655">
        <f>IF($GL655&gt;=24,INDEX($DF:$DF,$GK655+24),"")</f>
      </c>
      <c r="EG655">
        <f>IF($GL655&gt;=25,INDEX($DF:$DF,$GK655+25),"")</f>
      </c>
      <c r="EH655">
        <f>IF($GL655&gt;=26,INDEX($DF:$DF,$GK655+26),"")</f>
      </c>
      <c r="EI655">
        <f>IF($GL655&gt;=27,INDEX($DF:$DF,$GK655+27),"")</f>
      </c>
      <c r="EJ655">
        <f>IF($GL655&gt;=28,INDEX($DF:$DF,$GK655+28),"")</f>
      </c>
      <c r="EK655">
        <f>IF($GL655&gt;=29,INDEX($DF:$DF,$GK655+29),"")</f>
      </c>
      <c r="EL655">
        <f>IF($GL655&gt;=30,INDEX($DF:$DF,$GK655+30),"")</f>
      </c>
      <c r="EM655">
        <f>IF($GL655&gt;=31,INDEX($DF:$DF,$GK655+31),"")</f>
      </c>
      <c r="EN655">
        <f>IF($GL655&gt;=32,INDEX($DF:$DF,$GK655+32),"")</f>
      </c>
      <c r="EO655">
        <f>IF($GL655&gt;=33,INDEX($DF:$DF,$GK655+33),"")</f>
      </c>
      <c r="EP655">
        <f>IF($GL655&gt;=34,INDEX($DF:$DF,$GK655+34),"")</f>
      </c>
      <c r="EQ655">
        <f>IF($GL655&gt;=35,INDEX($DF:$DF,$GK655+35),"")</f>
      </c>
      <c r="ER655">
        <f>IF($GL655&gt;=36,INDEX($DF:$DF,$GK655+36),"")</f>
      </c>
      <c r="ES655">
        <f>IF($GL655&gt;=37,INDEX($DF:$DF,$GK655+37),"")</f>
      </c>
      <c r="ET655">
        <f>IF($GL655&gt;=38,INDEX($DF:$DF,$GK655+38),"")</f>
      </c>
      <c r="EU655">
        <f>IF($GL655&gt;=39,INDEX($DF:$DF,$GK655+39),"")</f>
      </c>
      <c r="EV655">
        <f>IF($GL655&gt;=40,INDEX($DF:$DF,$GK655+40),"")</f>
      </c>
      <c r="EW655">
        <f>IF($GL655&gt;=1,INDEX($DG:$DG,$GK655+1),"")</f>
      </c>
      <c r="EX655">
        <f>IF($GL655&gt;=2,INDEX($DG:$DG,$GK655+2),"")</f>
      </c>
      <c r="EY655">
        <f>IF($GL655&gt;=3,INDEX($DG:$DG,$GK655+3),"")</f>
      </c>
      <c r="EZ655">
        <f>IF($GL655&gt;=4,INDEX($DG:$DG,$GK655+4),"")</f>
      </c>
      <c r="FA655">
        <f>IF($GL655&gt;=5,INDEX($DG:$DG,$GK655+5),"")</f>
      </c>
      <c r="FB655">
        <f>IF($GL655&gt;=6,INDEX($DG:$DG,$GK655+6),"")</f>
      </c>
      <c r="FC655">
        <f>IF($GL655&gt;=7,INDEX($DG:$DG,$GK655+7),"")</f>
      </c>
      <c r="FD655">
        <f>IF($GL655&gt;=8,INDEX($DG:$DG,$GK655+8),"")</f>
      </c>
      <c r="FE655">
        <f>IF($GL655&gt;=9,INDEX($DG:$DG,$GK655+9),"")</f>
      </c>
      <c r="FF655">
        <f>IF($GL655&gt;=10,INDEX($DG:$DG,$GK655+10),"")</f>
      </c>
      <c r="FG655">
        <f>IF($GL655&gt;=11,INDEX($DG:$DG,$GK655+11),"")</f>
      </c>
      <c r="FH655">
        <f>IF($GL655&gt;=12,INDEX($DG:$DG,$GK655+12),"")</f>
      </c>
      <c r="FI655">
        <f>IF($GL655&gt;=13,INDEX($DG:$DG,$GK655+13),"")</f>
      </c>
      <c r="FJ655">
        <f>IF($GL655&gt;=14,INDEX($DG:$DG,$GK655+14),"")</f>
      </c>
      <c r="FK655">
        <f>IF($GL655&gt;=15,INDEX($DG:$DG,$GK655+15),"")</f>
      </c>
      <c r="FL655">
        <f>IF($GL655&gt;=16,INDEX($DG:$DG,$GK655+16),"")</f>
      </c>
      <c r="FM655">
        <f>IF($GL655&gt;=17,INDEX($DG:$DG,$GK655+17),"")</f>
      </c>
      <c r="FN655">
        <f>IF($GL655&gt;=18,INDEX($DG:$DG,$GK655+18),"")</f>
      </c>
      <c r="FO655">
        <f>IF($GL655&gt;=19,INDEX($DG:$DG,$GK655+19),"")</f>
      </c>
      <c r="FP655">
        <f>IF($GL655&gt;=20,INDEX($DG:$DG,$GK655+20),"")</f>
      </c>
      <c r="FQ655">
        <f>IF($GL655&gt;=21,INDEX($DG:$DG,$GK655+21),"")</f>
      </c>
      <c r="FR655">
        <f>IF($GL655&gt;=22,INDEX($DG:$DG,$GK655+22),"")</f>
      </c>
      <c r="FS655">
        <f>IF($GL655&gt;=23,INDEX($DG:$DG,$GK655+23),"")</f>
      </c>
      <c r="FT655">
        <f>IF($GL655&gt;=24,INDEX($DG:$DG,$GK655+24),"")</f>
      </c>
      <c r="FU655">
        <f>IF($GL655&gt;=25,INDEX($DG:$DG,$GK655+25),"")</f>
      </c>
      <c r="FV655">
        <f>IF($GL655&gt;=26,INDEX($DG:$DG,$GK655+26),"")</f>
      </c>
      <c r="FW655">
        <f>IF($GL655&gt;=27,INDEX($DG:$DG,$GK655+27),"")</f>
      </c>
      <c r="FX655">
        <f>IF($GL655&gt;=28,INDEX($DG:$DG,$GK655+28),"")</f>
      </c>
      <c r="FY655">
        <f>IF($GL655&gt;=29,INDEX($DG:$DG,$GK655+29),"")</f>
      </c>
      <c r="FZ655">
        <f>IF($GL655&gt;=30,INDEX($DG:$DG,$GK655+30),"")</f>
      </c>
      <c r="GA655">
        <f>IF($GL655&gt;=31,INDEX($DG:$DG,$GK655+31),"")</f>
      </c>
      <c r="GB655">
        <f>IF($GL655&gt;=32,INDEX($DG:$DG,$GK655+32),"")</f>
      </c>
      <c r="GC655">
        <f>IF($GL655&gt;=33,INDEX($DG:$DG,$GK655+33),"")</f>
      </c>
      <c r="GD655">
        <f>IF($GL655&gt;=34,INDEX($DG:$DG,$GK655+34),"")</f>
      </c>
      <c r="GE655">
        <f>IF($GL655&gt;=35,INDEX($DG:$DG,$GK655+35),"")</f>
      </c>
      <c r="GF655">
        <f>IF($GL655&gt;=36,INDEX($DG:$DG,$GK655+36),"")</f>
      </c>
      <c r="GG655">
        <f>IF($GL655&gt;=37,INDEX($DG:$DG,$GK655+37),"")</f>
      </c>
      <c r="GH655">
        <f>IF($GL655&gt;=38,INDEX($DG:$DG,$GK655+38),"")</f>
      </c>
      <c r="GI655">
        <f>IF($GL655&gt;=39,INDEX($DG:$DG,$GK655+39),"")</f>
      </c>
      <c r="GJ655">
        <f>IF($GL655&gt;=40,INDEX($DG:$DG,$GK655+40),"")</f>
      </c>
      <c r="GK655">
        <f>IFERROR(MATCH($DE655,$DF$2:$DF$166,0)+1,0)</f>
      </c>
      <c r="GL655">
        <f>IFERROR(INDEX($DH$2:$DH$166,MATCH($DE655,$DF$2:$DF$166,0)),0)</f>
      </c>
      <c r="GM655">
        <f>IFERROR(MATCH($H655,$DI$655:$EV$655,0),0)</f>
      </c>
      <c r="GN655">
        <f>IF($GM655&gt;0,INDEX($EW$655:$GJ$655,$GM655),"")</f>
      </c>
      <c r="GO655" t="s">
        <v>154</v>
      </c>
      <c r="GQ655">
        <f>IF($IZ655&gt;=1,INDEX($GO:$GO,$IY655+1),"")</f>
      </c>
      <c r="GR655">
        <f>IF($IZ655&gt;=2,INDEX($GO:$GO,$IY655+2),"")</f>
      </c>
      <c r="GS655">
        <f>IF($IZ655&gt;=3,INDEX($GO:$GO,$IY655+3),"")</f>
      </c>
      <c r="GT655">
        <f>IF($IZ655&gt;=4,INDEX($GO:$GO,$IY655+4),"")</f>
      </c>
      <c r="GU655">
        <f>IF($IZ655&gt;=5,INDEX($GO:$GO,$IY655+5),"")</f>
      </c>
      <c r="GV655">
        <f>IF($IZ655&gt;=6,INDEX($GO:$GO,$IY655+6),"")</f>
      </c>
      <c r="GW655">
        <f>IF($IZ655&gt;=7,INDEX($GO:$GO,$IY655+7),"")</f>
      </c>
      <c r="GX655">
        <f>IF($IZ655&gt;=8,INDEX($GO:$GO,$IY655+8),"")</f>
      </c>
      <c r="GY655">
        <f>IF($IZ655&gt;=9,INDEX($GO:$GO,$IY655+9),"")</f>
      </c>
      <c r="GZ655">
        <f>IF($IZ655&gt;=10,INDEX($GO:$GO,$IY655+10),"")</f>
      </c>
      <c r="HA655">
        <f>IF($IZ655&gt;=11,INDEX($GO:$GO,$IY655+11),"")</f>
      </c>
      <c r="HB655">
        <f>IF($IZ655&gt;=12,INDEX($GO:$GO,$IY655+12),"")</f>
      </c>
      <c r="HC655">
        <f>IF($IZ655&gt;=13,INDEX($GO:$GO,$IY655+13),"")</f>
      </c>
      <c r="HD655">
        <f>IF($IZ655&gt;=14,INDEX($GO:$GO,$IY655+14),"")</f>
      </c>
      <c r="HE655">
        <f>IF($IZ655&gt;=15,INDEX($GO:$GO,$IY655+15),"")</f>
      </c>
      <c r="HF655">
        <f>IF($IZ655&gt;=16,INDEX($GO:$GO,$IY655+16),"")</f>
      </c>
      <c r="HG655">
        <f>IF($IZ655&gt;=17,INDEX($GO:$GO,$IY655+17),"")</f>
      </c>
      <c r="HH655">
        <f>IF($IZ655&gt;=18,INDEX($GO:$GO,$IY655+18),"")</f>
      </c>
      <c r="HI655">
        <f>IF($IZ655&gt;=19,INDEX($GO:$GO,$IY655+19),"")</f>
      </c>
      <c r="HJ655">
        <f>IF($IZ655&gt;=20,INDEX($GO:$GO,$IY655+20),"")</f>
      </c>
      <c r="HK655">
        <f>IF($IZ655&gt;=21,INDEX($GO:$GO,$IY655+21),"")</f>
      </c>
      <c r="HL655">
        <f>IF($IZ655&gt;=22,INDEX($GO:$GO,$IY655+22),"")</f>
      </c>
      <c r="HM655">
        <f>IF($IZ655&gt;=23,INDEX($GO:$GO,$IY655+23),"")</f>
      </c>
      <c r="HN655">
        <f>IF($IZ655&gt;=24,INDEX($GO:$GO,$IY655+24),"")</f>
      </c>
      <c r="HO655">
        <f>IF($IZ655&gt;=25,INDEX($GO:$GO,$IY655+25),"")</f>
      </c>
      <c r="HP655">
        <f>IF($IZ655&gt;=26,INDEX($GO:$GO,$IY655+26),"")</f>
      </c>
      <c r="HQ655">
        <f>IF($IZ655&gt;=27,INDEX($GO:$GO,$IY655+27),"")</f>
      </c>
      <c r="HR655">
        <f>IF($IZ655&gt;=28,INDEX($GO:$GO,$IY655+28),"")</f>
      </c>
      <c r="HS655">
        <f>IF($IZ655&gt;=29,INDEX($GO:$GO,$IY655+29),"")</f>
      </c>
      <c r="HT655">
        <f>IF($IZ655&gt;=30,INDEX($GO:$GO,$IY655+30),"")</f>
      </c>
      <c r="HU655">
        <f>IF($IZ655&gt;=31,INDEX($GO:$GO,$IY655+31),"")</f>
      </c>
      <c r="HV655">
        <f>IF($IZ655&gt;=32,INDEX($GO:$GO,$IY655+32),"")</f>
      </c>
      <c r="HW655">
        <f>IF($IZ655&gt;=33,INDEX($GO:$GO,$IY655+33),"")</f>
      </c>
      <c r="HX655">
        <f>IF($IZ655&gt;=34,INDEX($GO:$GO,$IY655+34),"")</f>
      </c>
      <c r="HY655">
        <f>IF($IZ655&gt;=35,INDEX($GO:$GO,$IY655+35),"")</f>
      </c>
      <c r="HZ655">
        <f>IF($IZ655&gt;=36,INDEX($GO:$GO,$IY655+36),"")</f>
      </c>
      <c r="IA655">
        <f>IF($IZ655&gt;=37,INDEX($GO:$GO,$IY655+37),"")</f>
      </c>
      <c r="IB655">
        <f>IF($IZ655&gt;=38,INDEX($GO:$GO,$IY655+38),"")</f>
      </c>
      <c r="IC655">
        <f>IF($IZ655&gt;=39,INDEX($GO:$GO,$IY655+39),"")</f>
      </c>
      <c r="ID655">
        <f>IF($IZ655&gt;=40,INDEX($GO:$GO,$IY655+40),"")</f>
      </c>
      <c r="IE655">
        <f>IF($IZ655&gt;=41,INDEX($GO:$GO,$IY655+41),"")</f>
      </c>
      <c r="IF655">
        <f>IF($IZ655&gt;=42,INDEX($GO:$GO,$IY655+42),"")</f>
      </c>
      <c r="IG655">
        <f>IF($IZ655&gt;=43,INDEX($GO:$GO,$IY655+43),"")</f>
      </c>
      <c r="IH655">
        <f>IF($IZ655&gt;=44,INDEX($GO:$GO,$IY655+44),"")</f>
      </c>
      <c r="II655">
        <f>IF($IZ655&gt;=45,INDEX($GO:$GO,$IY655+45),"")</f>
      </c>
      <c r="IJ655">
        <f>IF($IZ655&gt;=46,INDEX($GO:$GO,$IY655+46),"")</f>
      </c>
      <c r="IK655">
        <f>IF($IZ655&gt;=47,INDEX($GO:$GO,$IY655+47),"")</f>
      </c>
      <c r="IL655">
        <f>IF($IZ655&gt;=48,INDEX($GO:$GO,$IY655+48),"")</f>
      </c>
      <c r="IM655">
        <f>IF($IZ655&gt;=49,INDEX($GO:$GO,$IY655+49),"")</f>
      </c>
      <c r="IN655">
        <f>IF($IZ655&gt;=50,INDEX($GO:$GO,$IY655+50),"")</f>
      </c>
      <c r="IO655">
        <f>IF($IZ655&gt;=51,INDEX($GO:$GO,$IY655+51),"")</f>
      </c>
      <c r="IP655">
        <f>IF($IZ655&gt;=52,INDEX($GO:$GO,$IY655+52),"")</f>
      </c>
      <c r="IQ655">
        <f>IF($IZ655&gt;=53,INDEX($GO:$GO,$IY655+53),"")</f>
      </c>
      <c r="IR655">
        <f>IF($IZ655&gt;=54,INDEX($GO:$GO,$IY655+54),"")</f>
      </c>
      <c r="IS655">
        <f>IF($IZ655&gt;=55,INDEX($GO:$GO,$IY655+55),"")</f>
      </c>
      <c r="IT655">
        <f>IF($IZ655&gt;=56,INDEX($GO:$GO,$IY655+56),"")</f>
      </c>
      <c r="IU655">
        <f>IF($IZ655&gt;=57,INDEX($GO:$GO,$IY655+57),"")</f>
      </c>
      <c r="IV655">
        <f>IF($IZ655&gt;=58,INDEX($GO:$GO,$IY655+58),"")</f>
      </c>
      <c r="IW655">
        <f>IF($IZ655&gt;=59,INDEX($GO:$GO,$IY655+59),"")</f>
      </c>
      <c r="IX655">
        <f>IF($IZ655&gt;=60,INDEX($GO:$GO,$IY655+60),"")</f>
      </c>
      <c r="IY655">
        <f>IFERROR(MATCH($GN655,$GO$2:$GO$827,0)+1,0)</f>
      </c>
      <c r="IZ655">
        <f>IFERROR(INDEX($GP$2:$GP$827,MATCH($GN655,$GO$2:$GO$827,0)),0)</f>
      </c>
      <c r="JA655" t="s">
        <v>23</v>
      </c>
      <c r="JB655" t="s">
        <v>23</v>
      </c>
    </row>
    <row r="656" spans="1:262" x14ac:dyDescent="0.25">
      <c r="F656" s="1"/>
      <c r="G656" s="1"/>
      <c r="H656" s="1"/>
      <c r="I656" s="1"/>
      <c r="J656" s="1">
        <f>IFERROR(IF(FIND(" - ",$F656)&gt;0,MID($F656,FIND(" - ",$F656)+3,LEN($F656)),""),"")</f>
      </c>
      <c r="L656" s="1"/>
      <c r="N656" t="s">
        <v>23</v>
      </c>
      <c r="P656">
        <f>IF(OR($N656="",$O656=""),"",IFERROR($N656/$O656,0))</f>
      </c>
      <c r="Q656">
        <f>IF($N656="","",
IF($G656="","",
IF(ISNUMBER(SEARCH("exempt",LOWER($G656))),0,
$N656*(VALUE(SUBSTITUTE($G656,"%",""))/100))))</f>
      </c>
      <c r="W656">
        <f>IF($N656="","",
SUM($N656,$Q656,$U656,$R656,$T656)-
IF($V656="",0,VALUE($V656)))</f>
      </c>
      <c r="AE656" t="s">
        <v>1811</v>
      </c>
      <c r="AJ656" t="s">
        <v>1812</v>
      </c>
      <c r="AM656">
        <f>IFERROR(LEFT($F656,FIND(" - ",$F656)-1),$F656)</f>
      </c>
      <c r="AP656">
        <f>IF($CE656&gt;=1,INDEX($AN:$AN,$CD656+1),"")</f>
      </c>
      <c r="AQ656">
        <f>IF($CE656&gt;=2,INDEX($AN:$AN,$CD656+2),"")</f>
      </c>
      <c r="AR656">
        <f>IF($CE656&gt;=3,INDEX($AN:$AN,$CD656+3),"")</f>
      </c>
      <c r="AS656">
        <f>IF($CE656&gt;=4,INDEX($AN:$AN,$CD656+4),"")</f>
      </c>
      <c r="AT656">
        <f>IF($CE656&gt;=5,INDEX($AN:$AN,$CD656+5),"")</f>
      </c>
      <c r="AU656">
        <f>IF($CE656&gt;=6,INDEX($AN:$AN,$CD656+6),"")</f>
      </c>
      <c r="AV656">
        <f>IF($CE656&gt;=7,INDEX($AN:$AN,$CD656+7),"")</f>
      </c>
      <c r="AW656">
        <f>IF($CE656&gt;=8,INDEX($AN:$AN,$CD656+8),"")</f>
      </c>
      <c r="AX656">
        <f>IF($CE656&gt;=9,INDEX($AN:$AN,$CD656+9),"")</f>
      </c>
      <c r="AY656">
        <f>IF($CE656&gt;=10,INDEX($AN:$AN,$CD656+10),"")</f>
      </c>
      <c r="AZ656">
        <f>IF($CE656&gt;=11,INDEX($AN:$AN,$CD656+11),"")</f>
      </c>
      <c r="BA656">
        <f>IF($CE656&gt;=12,INDEX($AN:$AN,$CD656+12),"")</f>
      </c>
      <c r="BB656">
        <f>IF($CE656&gt;=13,INDEX($AN:$AN,$CD656+13),"")</f>
      </c>
      <c r="BC656">
        <f>IF($CE656&gt;=14,INDEX($AN:$AN,$CD656+14),"")</f>
      </c>
      <c r="BD656">
        <f>IF($CE656&gt;=15,INDEX($AN:$AN,$CD656+15),"")</f>
      </c>
      <c r="BE656">
        <f>IF($CE656&gt;=16,INDEX($AN:$AN,$CD656+16),"")</f>
      </c>
      <c r="BF656">
        <f>IF($CE656&gt;=17,INDEX($AN:$AN,$CD656+17),"")</f>
      </c>
      <c r="BG656">
        <f>IF($CE656&gt;=18,INDEX($AN:$AN,$CD656+18),"")</f>
      </c>
      <c r="BH656">
        <f>IF($CE656&gt;=19,INDEX($AN:$AN,$CD656+19),"")</f>
      </c>
      <c r="BI656">
        <f>IF($CE656&gt;=20,INDEX($AN:$AN,$CD656+20),"")</f>
      </c>
      <c r="BJ656">
        <f>IF($CE656&gt;=21,INDEX($AN:$AN,$CD656+21),"")</f>
      </c>
      <c r="BK656">
        <f>IF($CE656&gt;=22,INDEX($AN:$AN,$CD656+22),"")</f>
      </c>
      <c r="BL656">
        <f>IF($CE656&gt;=23,INDEX($AN:$AN,$CD656+23),"")</f>
      </c>
      <c r="BM656">
        <f>IF($CE656&gt;=24,INDEX($AN:$AN,$CD656+24),"")</f>
      </c>
      <c r="BN656">
        <f>IF($CE656&gt;=25,INDEX($AN:$AN,$CD656+25),"")</f>
      </c>
      <c r="BO656">
        <f>IF($CE656&gt;=26,INDEX($AN:$AN,$CD656+26),"")</f>
      </c>
      <c r="BP656">
        <f>IF($CE656&gt;=27,INDEX($AN:$AN,$CD656+27),"")</f>
      </c>
      <c r="BQ656">
        <f>IF($CE656&gt;=28,INDEX($AN:$AN,$CD656+28),"")</f>
      </c>
      <c r="BR656">
        <f>IF($CE656&gt;=29,INDEX($AN:$AN,$CD656+29),"")</f>
      </c>
      <c r="BS656">
        <f>IF($CE656&gt;=30,INDEX($AN:$AN,$CD656+30),"")</f>
      </c>
      <c r="BT656">
        <f>IF($CE656&gt;=31,INDEX($AN:$AN,$CD656+31),"")</f>
      </c>
      <c r="BU656">
        <f>IF($CE656&gt;=32,INDEX($AN:$AN,$CD656+32),"")</f>
      </c>
      <c r="BV656">
        <f>IF($CE656&gt;=33,INDEX($AN:$AN,$CD656+33),"")</f>
      </c>
      <c r="BW656">
        <f>IF($CE656&gt;=34,INDEX($AN:$AN,$CD656+34),"")</f>
      </c>
      <c r="BX656">
        <f>IF($CE656&gt;=35,INDEX($AN:$AN,$CD656+35),"")</f>
      </c>
      <c r="BY656">
        <f>IF($CE656&gt;=36,INDEX($AN:$AN,$CD656+36),"")</f>
      </c>
      <c r="BZ656">
        <f>IF($CE656&gt;=37,INDEX($AN:$AN,$CD656+37),"")</f>
      </c>
      <c r="CA656">
        <f>IF($CE656&gt;=38,INDEX($AN:$AN,$CD656+38),"")</f>
      </c>
      <c r="CB656">
        <f>IF($CE656&gt;=39,INDEX($AN:$AN,$CD656+39),"")</f>
      </c>
      <c r="CC656">
        <f>IF($CE656&gt;=40,INDEX($AN:$AN,$CD656+40),"")</f>
      </c>
      <c r="CD656">
        <f>IFERROR(MATCH($AM656,$AN$2:$AN$133,0)+1,0)</f>
      </c>
      <c r="CE656">
        <f>IFERROR(INDEX($AO$2:$AO$133,MATCH($AM656,$AN$2:$AN$133,0)),0)</f>
      </c>
      <c r="CF656">
        <f>IFERROR(LEFT($K656,FIND(" - ",$K656)-1),$K656)</f>
      </c>
      <c r="CG656" t="s">
        <v>1813</v>
      </c>
      <c r="CH656">
        <v>1</v>
      </c>
      <c r="CI656">
        <f>IF($DD656&gt;=1,INDEX($CG:$CG,$DC656+1),"")</f>
      </c>
      <c r="CJ656">
        <f>IF($DD656&gt;=2,INDEX($CG:$CG,$DC656+2),"")</f>
      </c>
      <c r="CK656">
        <f>IF($DD656&gt;=3,INDEX($CG:$CG,$DC656+3),"")</f>
      </c>
      <c r="CL656">
        <f>IF($DD656&gt;=4,INDEX($CG:$CG,$DC656+4),"")</f>
      </c>
      <c r="CM656">
        <f>IF($DD656&gt;=5,INDEX($CG:$CG,$DC656+5),"")</f>
      </c>
      <c r="CN656">
        <f>IF($DD656&gt;=6,INDEX($CG:$CG,$DC656+6),"")</f>
      </c>
      <c r="CO656">
        <f>IF($DD656&gt;=7,INDEX($CG:$CG,$DC656+7),"")</f>
      </c>
      <c r="CP656">
        <f>IF($DD656&gt;=8,INDEX($CG:$CG,$DC656+8),"")</f>
      </c>
      <c r="CQ656">
        <f>IF($DD656&gt;=9,INDEX($CG:$CG,$DC656+9),"")</f>
      </c>
      <c r="CR656">
        <f>IF($DD656&gt;=10,INDEX($CG:$CG,$DC656+10),"")</f>
      </c>
      <c r="CS656">
        <f>IF($DD656&gt;=11,INDEX($CG:$CG,$DC656+11),"")</f>
      </c>
      <c r="CT656">
        <f>IF($DD656&gt;=12,INDEX($CG:$CG,$DC656+12),"")</f>
      </c>
      <c r="CU656">
        <f>IF($DD656&gt;=13,INDEX($CG:$CG,$DC656+13),"")</f>
      </c>
      <c r="CV656">
        <f>IF($DD656&gt;=14,INDEX($CG:$CG,$DC656+14),"")</f>
      </c>
      <c r="CW656">
        <f>IF($DD656&gt;=15,INDEX($CG:$CG,$DC656+15),"")</f>
      </c>
      <c r="CX656">
        <f>IF($DD656&gt;=16,INDEX($CG:$CG,$DC656+16),"")</f>
      </c>
      <c r="CY656">
        <f>IF($DD656&gt;=17,INDEX($CG:$CG,$DC656+17),"")</f>
      </c>
      <c r="CZ656">
        <f>IF($DD656&gt;=18,INDEX($CG:$CG,$DC656+18),"")</f>
      </c>
      <c r="DA656">
        <f>IF($DD656&gt;=19,INDEX($CG:$CG,$DC656+19),"")</f>
      </c>
      <c r="DB656">
        <f>IF($DD656&gt;=20,INDEX($CG:$CG,$DC656+20),"")</f>
      </c>
      <c r="DC656">
        <f>IFERROR(MATCH($CF656,$CG$2:$CG$1558,0)+1,0)</f>
      </c>
      <c r="DD656">
        <f>IFERROR(INDEX($CH$2:$CH$1558,MATCH($CF656,$CG$2:$CG$1558,0)),0)</f>
      </c>
      <c r="DE656">
        <f>IFERROR(INDEX($AL:$AL,MATCH($G656,$AK:$AK,0))&amp;"","")</f>
      </c>
      <c r="DI656">
        <f>IF($GL656&gt;=1,INDEX($DF:$DF,$GK656+1),"")</f>
      </c>
      <c r="DJ656">
        <f>IF($GL656&gt;=2,INDEX($DF:$DF,$GK656+2),"")</f>
      </c>
      <c r="DK656">
        <f>IF($GL656&gt;=3,INDEX($DF:$DF,$GK656+3),"")</f>
      </c>
      <c r="DL656">
        <f>IF($GL656&gt;=4,INDEX($DF:$DF,$GK656+4),"")</f>
      </c>
      <c r="DM656">
        <f>IF($GL656&gt;=5,INDEX($DF:$DF,$GK656+5),"")</f>
      </c>
      <c r="DN656">
        <f>IF($GL656&gt;=6,INDEX($DF:$DF,$GK656+6),"")</f>
      </c>
      <c r="DO656">
        <f>IF($GL656&gt;=7,INDEX($DF:$DF,$GK656+7),"")</f>
      </c>
      <c r="DP656">
        <f>IF($GL656&gt;=8,INDEX($DF:$DF,$GK656+8),"")</f>
      </c>
      <c r="DQ656">
        <f>IF($GL656&gt;=9,INDEX($DF:$DF,$GK656+9),"")</f>
      </c>
      <c r="DR656">
        <f>IF($GL656&gt;=10,INDEX($DF:$DF,$GK656+10),"")</f>
      </c>
      <c r="DS656">
        <f>IF($GL656&gt;=11,INDEX($DF:$DF,$GK656+11),"")</f>
      </c>
      <c r="DT656">
        <f>IF($GL656&gt;=12,INDEX($DF:$DF,$GK656+12),"")</f>
      </c>
      <c r="DU656">
        <f>IF($GL656&gt;=13,INDEX($DF:$DF,$GK656+13),"")</f>
      </c>
      <c r="DV656">
        <f>IF($GL656&gt;=14,INDEX($DF:$DF,$GK656+14),"")</f>
      </c>
      <c r="DW656">
        <f>IF($GL656&gt;=15,INDEX($DF:$DF,$GK656+15),"")</f>
      </c>
      <c r="DX656">
        <f>IF($GL656&gt;=16,INDEX($DF:$DF,$GK656+16),"")</f>
      </c>
      <c r="DY656">
        <f>IF($GL656&gt;=17,INDEX($DF:$DF,$GK656+17),"")</f>
      </c>
      <c r="DZ656">
        <f>IF($GL656&gt;=18,INDEX($DF:$DF,$GK656+18),"")</f>
      </c>
      <c r="EA656">
        <f>IF($GL656&gt;=19,INDEX($DF:$DF,$GK656+19),"")</f>
      </c>
      <c r="EB656">
        <f>IF($GL656&gt;=20,INDEX($DF:$DF,$GK656+20),"")</f>
      </c>
      <c r="EC656">
        <f>IF($GL656&gt;=21,INDEX($DF:$DF,$GK656+21),"")</f>
      </c>
      <c r="ED656">
        <f>IF($GL656&gt;=22,INDEX($DF:$DF,$GK656+22),"")</f>
      </c>
      <c r="EE656">
        <f>IF($GL656&gt;=23,INDEX($DF:$DF,$GK656+23),"")</f>
      </c>
      <c r="EF656">
        <f>IF($GL656&gt;=24,INDEX($DF:$DF,$GK656+24),"")</f>
      </c>
      <c r="EG656">
        <f>IF($GL656&gt;=25,INDEX($DF:$DF,$GK656+25),"")</f>
      </c>
      <c r="EH656">
        <f>IF($GL656&gt;=26,INDEX($DF:$DF,$GK656+26),"")</f>
      </c>
      <c r="EI656">
        <f>IF($GL656&gt;=27,INDEX($DF:$DF,$GK656+27),"")</f>
      </c>
      <c r="EJ656">
        <f>IF($GL656&gt;=28,INDEX($DF:$DF,$GK656+28),"")</f>
      </c>
      <c r="EK656">
        <f>IF($GL656&gt;=29,INDEX($DF:$DF,$GK656+29),"")</f>
      </c>
      <c r="EL656">
        <f>IF($GL656&gt;=30,INDEX($DF:$DF,$GK656+30),"")</f>
      </c>
      <c r="EM656">
        <f>IF($GL656&gt;=31,INDEX($DF:$DF,$GK656+31),"")</f>
      </c>
      <c r="EN656">
        <f>IF($GL656&gt;=32,INDEX($DF:$DF,$GK656+32),"")</f>
      </c>
      <c r="EO656">
        <f>IF($GL656&gt;=33,INDEX($DF:$DF,$GK656+33),"")</f>
      </c>
      <c r="EP656">
        <f>IF($GL656&gt;=34,INDEX($DF:$DF,$GK656+34),"")</f>
      </c>
      <c r="EQ656">
        <f>IF($GL656&gt;=35,INDEX($DF:$DF,$GK656+35),"")</f>
      </c>
      <c r="ER656">
        <f>IF($GL656&gt;=36,INDEX($DF:$DF,$GK656+36),"")</f>
      </c>
      <c r="ES656">
        <f>IF($GL656&gt;=37,INDEX($DF:$DF,$GK656+37),"")</f>
      </c>
      <c r="ET656">
        <f>IF($GL656&gt;=38,INDEX($DF:$DF,$GK656+38),"")</f>
      </c>
      <c r="EU656">
        <f>IF($GL656&gt;=39,INDEX($DF:$DF,$GK656+39),"")</f>
      </c>
      <c r="EV656">
        <f>IF($GL656&gt;=40,INDEX($DF:$DF,$GK656+40),"")</f>
      </c>
      <c r="EW656">
        <f>IF($GL656&gt;=1,INDEX($DG:$DG,$GK656+1),"")</f>
      </c>
      <c r="EX656">
        <f>IF($GL656&gt;=2,INDEX($DG:$DG,$GK656+2),"")</f>
      </c>
      <c r="EY656">
        <f>IF($GL656&gt;=3,INDEX($DG:$DG,$GK656+3),"")</f>
      </c>
      <c r="EZ656">
        <f>IF($GL656&gt;=4,INDEX($DG:$DG,$GK656+4),"")</f>
      </c>
      <c r="FA656">
        <f>IF($GL656&gt;=5,INDEX($DG:$DG,$GK656+5),"")</f>
      </c>
      <c r="FB656">
        <f>IF($GL656&gt;=6,INDEX($DG:$DG,$GK656+6),"")</f>
      </c>
      <c r="FC656">
        <f>IF($GL656&gt;=7,INDEX($DG:$DG,$GK656+7),"")</f>
      </c>
      <c r="FD656">
        <f>IF($GL656&gt;=8,INDEX($DG:$DG,$GK656+8),"")</f>
      </c>
      <c r="FE656">
        <f>IF($GL656&gt;=9,INDEX($DG:$DG,$GK656+9),"")</f>
      </c>
      <c r="FF656">
        <f>IF($GL656&gt;=10,INDEX($DG:$DG,$GK656+10),"")</f>
      </c>
      <c r="FG656">
        <f>IF($GL656&gt;=11,INDEX($DG:$DG,$GK656+11),"")</f>
      </c>
      <c r="FH656">
        <f>IF($GL656&gt;=12,INDEX($DG:$DG,$GK656+12),"")</f>
      </c>
      <c r="FI656">
        <f>IF($GL656&gt;=13,INDEX($DG:$DG,$GK656+13),"")</f>
      </c>
      <c r="FJ656">
        <f>IF($GL656&gt;=14,INDEX($DG:$DG,$GK656+14),"")</f>
      </c>
      <c r="FK656">
        <f>IF($GL656&gt;=15,INDEX($DG:$DG,$GK656+15),"")</f>
      </c>
      <c r="FL656">
        <f>IF($GL656&gt;=16,INDEX($DG:$DG,$GK656+16),"")</f>
      </c>
      <c r="FM656">
        <f>IF($GL656&gt;=17,INDEX($DG:$DG,$GK656+17),"")</f>
      </c>
      <c r="FN656">
        <f>IF($GL656&gt;=18,INDEX($DG:$DG,$GK656+18),"")</f>
      </c>
      <c r="FO656">
        <f>IF($GL656&gt;=19,INDEX($DG:$DG,$GK656+19),"")</f>
      </c>
      <c r="FP656">
        <f>IF($GL656&gt;=20,INDEX($DG:$DG,$GK656+20),"")</f>
      </c>
      <c r="FQ656">
        <f>IF($GL656&gt;=21,INDEX($DG:$DG,$GK656+21),"")</f>
      </c>
      <c r="FR656">
        <f>IF($GL656&gt;=22,INDEX($DG:$DG,$GK656+22),"")</f>
      </c>
      <c r="FS656">
        <f>IF($GL656&gt;=23,INDEX($DG:$DG,$GK656+23),"")</f>
      </c>
      <c r="FT656">
        <f>IF($GL656&gt;=24,INDEX($DG:$DG,$GK656+24),"")</f>
      </c>
      <c r="FU656">
        <f>IF($GL656&gt;=25,INDEX($DG:$DG,$GK656+25),"")</f>
      </c>
      <c r="FV656">
        <f>IF($GL656&gt;=26,INDEX($DG:$DG,$GK656+26),"")</f>
      </c>
      <c r="FW656">
        <f>IF($GL656&gt;=27,INDEX($DG:$DG,$GK656+27),"")</f>
      </c>
      <c r="FX656">
        <f>IF($GL656&gt;=28,INDEX($DG:$DG,$GK656+28),"")</f>
      </c>
      <c r="FY656">
        <f>IF($GL656&gt;=29,INDEX($DG:$DG,$GK656+29),"")</f>
      </c>
      <c r="FZ656">
        <f>IF($GL656&gt;=30,INDEX($DG:$DG,$GK656+30),"")</f>
      </c>
      <c r="GA656">
        <f>IF($GL656&gt;=31,INDEX($DG:$DG,$GK656+31),"")</f>
      </c>
      <c r="GB656">
        <f>IF($GL656&gt;=32,INDEX($DG:$DG,$GK656+32),"")</f>
      </c>
      <c r="GC656">
        <f>IF($GL656&gt;=33,INDEX($DG:$DG,$GK656+33),"")</f>
      </c>
      <c r="GD656">
        <f>IF($GL656&gt;=34,INDEX($DG:$DG,$GK656+34),"")</f>
      </c>
      <c r="GE656">
        <f>IF($GL656&gt;=35,INDEX($DG:$DG,$GK656+35),"")</f>
      </c>
      <c r="GF656">
        <f>IF($GL656&gt;=36,INDEX($DG:$DG,$GK656+36),"")</f>
      </c>
      <c r="GG656">
        <f>IF($GL656&gt;=37,INDEX($DG:$DG,$GK656+37),"")</f>
      </c>
      <c r="GH656">
        <f>IF($GL656&gt;=38,INDEX($DG:$DG,$GK656+38),"")</f>
      </c>
      <c r="GI656">
        <f>IF($GL656&gt;=39,INDEX($DG:$DG,$GK656+39),"")</f>
      </c>
      <c r="GJ656">
        <f>IF($GL656&gt;=40,INDEX($DG:$DG,$GK656+40),"")</f>
      </c>
      <c r="GK656">
        <f>IFERROR(MATCH($DE656,$DF$2:$DF$166,0)+1,0)</f>
      </c>
      <c r="GL656">
        <f>IFERROR(INDEX($DH$2:$DH$166,MATCH($DE656,$DF$2:$DF$166,0)),0)</f>
      </c>
      <c r="GM656">
        <f>IFERROR(MATCH($H656,$DI$656:$EV$656,0),0)</f>
      </c>
      <c r="GN656">
        <f>IF($GM656&gt;0,INDEX($EW$656:$GJ$656,$GM656),"")</f>
      </c>
      <c r="GO656" t="s">
        <v>161</v>
      </c>
      <c r="GQ656">
        <f>IF($IZ656&gt;=1,INDEX($GO:$GO,$IY656+1),"")</f>
      </c>
      <c r="GR656">
        <f>IF($IZ656&gt;=2,INDEX($GO:$GO,$IY656+2),"")</f>
      </c>
      <c r="GS656">
        <f>IF($IZ656&gt;=3,INDEX($GO:$GO,$IY656+3),"")</f>
      </c>
      <c r="GT656">
        <f>IF($IZ656&gt;=4,INDEX($GO:$GO,$IY656+4),"")</f>
      </c>
      <c r="GU656">
        <f>IF($IZ656&gt;=5,INDEX($GO:$GO,$IY656+5),"")</f>
      </c>
      <c r="GV656">
        <f>IF($IZ656&gt;=6,INDEX($GO:$GO,$IY656+6),"")</f>
      </c>
      <c r="GW656">
        <f>IF($IZ656&gt;=7,INDEX($GO:$GO,$IY656+7),"")</f>
      </c>
      <c r="GX656">
        <f>IF($IZ656&gt;=8,INDEX($GO:$GO,$IY656+8),"")</f>
      </c>
      <c r="GY656">
        <f>IF($IZ656&gt;=9,INDEX($GO:$GO,$IY656+9),"")</f>
      </c>
      <c r="GZ656">
        <f>IF($IZ656&gt;=10,INDEX($GO:$GO,$IY656+10),"")</f>
      </c>
      <c r="HA656">
        <f>IF($IZ656&gt;=11,INDEX($GO:$GO,$IY656+11),"")</f>
      </c>
      <c r="HB656">
        <f>IF($IZ656&gt;=12,INDEX($GO:$GO,$IY656+12),"")</f>
      </c>
      <c r="HC656">
        <f>IF($IZ656&gt;=13,INDEX($GO:$GO,$IY656+13),"")</f>
      </c>
      <c r="HD656">
        <f>IF($IZ656&gt;=14,INDEX($GO:$GO,$IY656+14),"")</f>
      </c>
      <c r="HE656">
        <f>IF($IZ656&gt;=15,INDEX($GO:$GO,$IY656+15),"")</f>
      </c>
      <c r="HF656">
        <f>IF($IZ656&gt;=16,INDEX($GO:$GO,$IY656+16),"")</f>
      </c>
      <c r="HG656">
        <f>IF($IZ656&gt;=17,INDEX($GO:$GO,$IY656+17),"")</f>
      </c>
      <c r="HH656">
        <f>IF($IZ656&gt;=18,INDEX($GO:$GO,$IY656+18),"")</f>
      </c>
      <c r="HI656">
        <f>IF($IZ656&gt;=19,INDEX($GO:$GO,$IY656+19),"")</f>
      </c>
      <c r="HJ656">
        <f>IF($IZ656&gt;=20,INDEX($GO:$GO,$IY656+20),"")</f>
      </c>
      <c r="HK656">
        <f>IF($IZ656&gt;=21,INDEX($GO:$GO,$IY656+21),"")</f>
      </c>
      <c r="HL656">
        <f>IF($IZ656&gt;=22,INDEX($GO:$GO,$IY656+22),"")</f>
      </c>
      <c r="HM656">
        <f>IF($IZ656&gt;=23,INDEX($GO:$GO,$IY656+23),"")</f>
      </c>
      <c r="HN656">
        <f>IF($IZ656&gt;=24,INDEX($GO:$GO,$IY656+24),"")</f>
      </c>
      <c r="HO656">
        <f>IF($IZ656&gt;=25,INDEX($GO:$GO,$IY656+25),"")</f>
      </c>
      <c r="HP656">
        <f>IF($IZ656&gt;=26,INDEX($GO:$GO,$IY656+26),"")</f>
      </c>
      <c r="HQ656">
        <f>IF($IZ656&gt;=27,INDEX($GO:$GO,$IY656+27),"")</f>
      </c>
      <c r="HR656">
        <f>IF($IZ656&gt;=28,INDEX($GO:$GO,$IY656+28),"")</f>
      </c>
      <c r="HS656">
        <f>IF($IZ656&gt;=29,INDEX($GO:$GO,$IY656+29),"")</f>
      </c>
      <c r="HT656">
        <f>IF($IZ656&gt;=30,INDEX($GO:$GO,$IY656+30),"")</f>
      </c>
      <c r="HU656">
        <f>IF($IZ656&gt;=31,INDEX($GO:$GO,$IY656+31),"")</f>
      </c>
      <c r="HV656">
        <f>IF($IZ656&gt;=32,INDEX($GO:$GO,$IY656+32),"")</f>
      </c>
      <c r="HW656">
        <f>IF($IZ656&gt;=33,INDEX($GO:$GO,$IY656+33),"")</f>
      </c>
      <c r="HX656">
        <f>IF($IZ656&gt;=34,INDEX($GO:$GO,$IY656+34),"")</f>
      </c>
      <c r="HY656">
        <f>IF($IZ656&gt;=35,INDEX($GO:$GO,$IY656+35),"")</f>
      </c>
      <c r="HZ656">
        <f>IF($IZ656&gt;=36,INDEX($GO:$GO,$IY656+36),"")</f>
      </c>
      <c r="IA656">
        <f>IF($IZ656&gt;=37,INDEX($GO:$GO,$IY656+37),"")</f>
      </c>
      <c r="IB656">
        <f>IF($IZ656&gt;=38,INDEX($GO:$GO,$IY656+38),"")</f>
      </c>
      <c r="IC656">
        <f>IF($IZ656&gt;=39,INDEX($GO:$GO,$IY656+39),"")</f>
      </c>
      <c r="ID656">
        <f>IF($IZ656&gt;=40,INDEX($GO:$GO,$IY656+40),"")</f>
      </c>
      <c r="IE656">
        <f>IF($IZ656&gt;=41,INDEX($GO:$GO,$IY656+41),"")</f>
      </c>
      <c r="IF656">
        <f>IF($IZ656&gt;=42,INDEX($GO:$GO,$IY656+42),"")</f>
      </c>
      <c r="IG656">
        <f>IF($IZ656&gt;=43,INDEX($GO:$GO,$IY656+43),"")</f>
      </c>
      <c r="IH656">
        <f>IF($IZ656&gt;=44,INDEX($GO:$GO,$IY656+44),"")</f>
      </c>
      <c r="II656">
        <f>IF($IZ656&gt;=45,INDEX($GO:$GO,$IY656+45),"")</f>
      </c>
      <c r="IJ656">
        <f>IF($IZ656&gt;=46,INDEX($GO:$GO,$IY656+46),"")</f>
      </c>
      <c r="IK656">
        <f>IF($IZ656&gt;=47,INDEX($GO:$GO,$IY656+47),"")</f>
      </c>
      <c r="IL656">
        <f>IF($IZ656&gt;=48,INDEX($GO:$GO,$IY656+48),"")</f>
      </c>
      <c r="IM656">
        <f>IF($IZ656&gt;=49,INDEX($GO:$GO,$IY656+49),"")</f>
      </c>
      <c r="IN656">
        <f>IF($IZ656&gt;=50,INDEX($GO:$GO,$IY656+50),"")</f>
      </c>
      <c r="IO656">
        <f>IF($IZ656&gt;=51,INDEX($GO:$GO,$IY656+51),"")</f>
      </c>
      <c r="IP656">
        <f>IF($IZ656&gt;=52,INDEX($GO:$GO,$IY656+52),"")</f>
      </c>
      <c r="IQ656">
        <f>IF($IZ656&gt;=53,INDEX($GO:$GO,$IY656+53),"")</f>
      </c>
      <c r="IR656">
        <f>IF($IZ656&gt;=54,INDEX($GO:$GO,$IY656+54),"")</f>
      </c>
      <c r="IS656">
        <f>IF($IZ656&gt;=55,INDEX($GO:$GO,$IY656+55),"")</f>
      </c>
      <c r="IT656">
        <f>IF($IZ656&gt;=56,INDEX($GO:$GO,$IY656+56),"")</f>
      </c>
      <c r="IU656">
        <f>IF($IZ656&gt;=57,INDEX($GO:$GO,$IY656+57),"")</f>
      </c>
      <c r="IV656">
        <f>IF($IZ656&gt;=58,INDEX($GO:$GO,$IY656+58),"")</f>
      </c>
      <c r="IW656">
        <f>IF($IZ656&gt;=59,INDEX($GO:$GO,$IY656+59),"")</f>
      </c>
      <c r="IX656">
        <f>IF($IZ656&gt;=60,INDEX($GO:$GO,$IY656+60),"")</f>
      </c>
      <c r="IY656">
        <f>IFERROR(MATCH($GN656,$GO$2:$GO$827,0)+1,0)</f>
      </c>
      <c r="IZ656">
        <f>IFERROR(INDEX($GP$2:$GP$827,MATCH($GN656,$GO$2:$GO$827,0)),0)</f>
      </c>
      <c r="JA656" t="s">
        <v>23</v>
      </c>
      <c r="JB656" t="s">
        <v>23</v>
      </c>
    </row>
    <row r="657" spans="1:262" x14ac:dyDescent="0.25">
      <c r="F657" s="1"/>
      <c r="G657" s="1"/>
      <c r="H657" s="1"/>
      <c r="I657" s="1"/>
      <c r="J657" s="1">
        <f>IFERROR(IF(FIND(" - ",$F657)&gt;0,MID($F657,FIND(" - ",$F657)+3,LEN($F657)),""),"")</f>
      </c>
      <c r="L657" s="1"/>
      <c r="N657" t="s">
        <v>23</v>
      </c>
      <c r="P657">
        <f>IF(OR($N657="",$O657=""),"",IFERROR($N657/$O657,0))</f>
      </c>
      <c r="Q657">
        <f>IF($N657="","",
IF($G657="","",
IF(ISNUMBER(SEARCH("exempt",LOWER($G657))),0,
$N657*(VALUE(SUBSTITUTE($G657,"%",""))/100))))</f>
      </c>
      <c r="W657">
        <f>IF($N657="","",
SUM($N657,$Q657,$U657,$R657,$T657)-
IF($V657="",0,VALUE($V657)))</f>
      </c>
      <c r="AE657" t="s">
        <v>1814</v>
      </c>
      <c r="AJ657" t="s">
        <v>1815</v>
      </c>
      <c r="AM657">
        <f>IFERROR(LEFT($F657,FIND(" - ",$F657)-1),$F657)</f>
      </c>
      <c r="AP657">
        <f>IF($CE657&gt;=1,INDEX($AN:$AN,$CD657+1),"")</f>
      </c>
      <c r="AQ657">
        <f>IF($CE657&gt;=2,INDEX($AN:$AN,$CD657+2),"")</f>
      </c>
      <c r="AR657">
        <f>IF($CE657&gt;=3,INDEX($AN:$AN,$CD657+3),"")</f>
      </c>
      <c r="AS657">
        <f>IF($CE657&gt;=4,INDEX($AN:$AN,$CD657+4),"")</f>
      </c>
      <c r="AT657">
        <f>IF($CE657&gt;=5,INDEX($AN:$AN,$CD657+5),"")</f>
      </c>
      <c r="AU657">
        <f>IF($CE657&gt;=6,INDEX($AN:$AN,$CD657+6),"")</f>
      </c>
      <c r="AV657">
        <f>IF($CE657&gt;=7,INDEX($AN:$AN,$CD657+7),"")</f>
      </c>
      <c r="AW657">
        <f>IF($CE657&gt;=8,INDEX($AN:$AN,$CD657+8),"")</f>
      </c>
      <c r="AX657">
        <f>IF($CE657&gt;=9,INDEX($AN:$AN,$CD657+9),"")</f>
      </c>
      <c r="AY657">
        <f>IF($CE657&gt;=10,INDEX($AN:$AN,$CD657+10),"")</f>
      </c>
      <c r="AZ657">
        <f>IF($CE657&gt;=11,INDEX($AN:$AN,$CD657+11),"")</f>
      </c>
      <c r="BA657">
        <f>IF($CE657&gt;=12,INDEX($AN:$AN,$CD657+12),"")</f>
      </c>
      <c r="BB657">
        <f>IF($CE657&gt;=13,INDEX($AN:$AN,$CD657+13),"")</f>
      </c>
      <c r="BC657">
        <f>IF($CE657&gt;=14,INDEX($AN:$AN,$CD657+14),"")</f>
      </c>
      <c r="BD657">
        <f>IF($CE657&gt;=15,INDEX($AN:$AN,$CD657+15),"")</f>
      </c>
      <c r="BE657">
        <f>IF($CE657&gt;=16,INDEX($AN:$AN,$CD657+16),"")</f>
      </c>
      <c r="BF657">
        <f>IF($CE657&gt;=17,INDEX($AN:$AN,$CD657+17),"")</f>
      </c>
      <c r="BG657">
        <f>IF($CE657&gt;=18,INDEX($AN:$AN,$CD657+18),"")</f>
      </c>
      <c r="BH657">
        <f>IF($CE657&gt;=19,INDEX($AN:$AN,$CD657+19),"")</f>
      </c>
      <c r="BI657">
        <f>IF($CE657&gt;=20,INDEX($AN:$AN,$CD657+20),"")</f>
      </c>
      <c r="BJ657">
        <f>IF($CE657&gt;=21,INDEX($AN:$AN,$CD657+21),"")</f>
      </c>
      <c r="BK657">
        <f>IF($CE657&gt;=22,INDEX($AN:$AN,$CD657+22),"")</f>
      </c>
      <c r="BL657">
        <f>IF($CE657&gt;=23,INDEX($AN:$AN,$CD657+23),"")</f>
      </c>
      <c r="BM657">
        <f>IF($CE657&gt;=24,INDEX($AN:$AN,$CD657+24),"")</f>
      </c>
      <c r="BN657">
        <f>IF($CE657&gt;=25,INDEX($AN:$AN,$CD657+25),"")</f>
      </c>
      <c r="BO657">
        <f>IF($CE657&gt;=26,INDEX($AN:$AN,$CD657+26),"")</f>
      </c>
      <c r="BP657">
        <f>IF($CE657&gt;=27,INDEX($AN:$AN,$CD657+27),"")</f>
      </c>
      <c r="BQ657">
        <f>IF($CE657&gt;=28,INDEX($AN:$AN,$CD657+28),"")</f>
      </c>
      <c r="BR657">
        <f>IF($CE657&gt;=29,INDEX($AN:$AN,$CD657+29),"")</f>
      </c>
      <c r="BS657">
        <f>IF($CE657&gt;=30,INDEX($AN:$AN,$CD657+30),"")</f>
      </c>
      <c r="BT657">
        <f>IF($CE657&gt;=31,INDEX($AN:$AN,$CD657+31),"")</f>
      </c>
      <c r="BU657">
        <f>IF($CE657&gt;=32,INDEX($AN:$AN,$CD657+32),"")</f>
      </c>
      <c r="BV657">
        <f>IF($CE657&gt;=33,INDEX($AN:$AN,$CD657+33),"")</f>
      </c>
      <c r="BW657">
        <f>IF($CE657&gt;=34,INDEX($AN:$AN,$CD657+34),"")</f>
      </c>
      <c r="BX657">
        <f>IF($CE657&gt;=35,INDEX($AN:$AN,$CD657+35),"")</f>
      </c>
      <c r="BY657">
        <f>IF($CE657&gt;=36,INDEX($AN:$AN,$CD657+36),"")</f>
      </c>
      <c r="BZ657">
        <f>IF($CE657&gt;=37,INDEX($AN:$AN,$CD657+37),"")</f>
      </c>
      <c r="CA657">
        <f>IF($CE657&gt;=38,INDEX($AN:$AN,$CD657+38),"")</f>
      </c>
      <c r="CB657">
        <f>IF($CE657&gt;=39,INDEX($AN:$AN,$CD657+39),"")</f>
      </c>
      <c r="CC657">
        <f>IF($CE657&gt;=40,INDEX($AN:$AN,$CD657+40),"")</f>
      </c>
      <c r="CD657">
        <f>IFERROR(MATCH($AM657,$AN$2:$AN$133,0)+1,0)</f>
      </c>
      <c r="CE657">
        <f>IFERROR(INDEX($AO$2:$AO$133,MATCH($AM657,$AN$2:$AN$133,0)),0)</f>
      </c>
      <c r="CF657">
        <f>IFERROR(LEFT($K657,FIND(" - ",$K657)-1),$K657)</f>
      </c>
      <c r="CG657" t="s">
        <v>108</v>
      </c>
      <c r="CI657">
        <f>IF($DD657&gt;=1,INDEX($CG:$CG,$DC657+1),"")</f>
      </c>
      <c r="CJ657">
        <f>IF($DD657&gt;=2,INDEX($CG:$CG,$DC657+2),"")</f>
      </c>
      <c r="CK657">
        <f>IF($DD657&gt;=3,INDEX($CG:$CG,$DC657+3),"")</f>
      </c>
      <c r="CL657">
        <f>IF($DD657&gt;=4,INDEX($CG:$CG,$DC657+4),"")</f>
      </c>
      <c r="CM657">
        <f>IF($DD657&gt;=5,INDEX($CG:$CG,$DC657+5),"")</f>
      </c>
      <c r="CN657">
        <f>IF($DD657&gt;=6,INDEX($CG:$CG,$DC657+6),"")</f>
      </c>
      <c r="CO657">
        <f>IF($DD657&gt;=7,INDEX($CG:$CG,$DC657+7),"")</f>
      </c>
      <c r="CP657">
        <f>IF($DD657&gt;=8,INDEX($CG:$CG,$DC657+8),"")</f>
      </c>
      <c r="CQ657">
        <f>IF($DD657&gt;=9,INDEX($CG:$CG,$DC657+9),"")</f>
      </c>
      <c r="CR657">
        <f>IF($DD657&gt;=10,INDEX($CG:$CG,$DC657+10),"")</f>
      </c>
      <c r="CS657">
        <f>IF($DD657&gt;=11,INDEX($CG:$CG,$DC657+11),"")</f>
      </c>
      <c r="CT657">
        <f>IF($DD657&gt;=12,INDEX($CG:$CG,$DC657+12),"")</f>
      </c>
      <c r="CU657">
        <f>IF($DD657&gt;=13,INDEX($CG:$CG,$DC657+13),"")</f>
      </c>
      <c r="CV657">
        <f>IF($DD657&gt;=14,INDEX($CG:$CG,$DC657+14),"")</f>
      </c>
      <c r="CW657">
        <f>IF($DD657&gt;=15,INDEX($CG:$CG,$DC657+15),"")</f>
      </c>
      <c r="CX657">
        <f>IF($DD657&gt;=16,INDEX($CG:$CG,$DC657+16),"")</f>
      </c>
      <c r="CY657">
        <f>IF($DD657&gt;=17,INDEX($CG:$CG,$DC657+17),"")</f>
      </c>
      <c r="CZ657">
        <f>IF($DD657&gt;=18,INDEX($CG:$CG,$DC657+18),"")</f>
      </c>
      <c r="DA657">
        <f>IF($DD657&gt;=19,INDEX($CG:$CG,$DC657+19),"")</f>
      </c>
      <c r="DB657">
        <f>IF($DD657&gt;=20,INDEX($CG:$CG,$DC657+20),"")</f>
      </c>
      <c r="DC657">
        <f>IFERROR(MATCH($CF657,$CG$2:$CG$1558,0)+1,0)</f>
      </c>
      <c r="DD657">
        <f>IFERROR(INDEX($CH$2:$CH$1558,MATCH($CF657,$CG$2:$CG$1558,0)),0)</f>
      </c>
      <c r="DE657">
        <f>IFERROR(INDEX($AL:$AL,MATCH($G657,$AK:$AK,0))&amp;"","")</f>
      </c>
      <c r="DI657">
        <f>IF($GL657&gt;=1,INDEX($DF:$DF,$GK657+1),"")</f>
      </c>
      <c r="DJ657">
        <f>IF($GL657&gt;=2,INDEX($DF:$DF,$GK657+2),"")</f>
      </c>
      <c r="DK657">
        <f>IF($GL657&gt;=3,INDEX($DF:$DF,$GK657+3),"")</f>
      </c>
      <c r="DL657">
        <f>IF($GL657&gt;=4,INDEX($DF:$DF,$GK657+4),"")</f>
      </c>
      <c r="DM657">
        <f>IF($GL657&gt;=5,INDEX($DF:$DF,$GK657+5),"")</f>
      </c>
      <c r="DN657">
        <f>IF($GL657&gt;=6,INDEX($DF:$DF,$GK657+6),"")</f>
      </c>
      <c r="DO657">
        <f>IF($GL657&gt;=7,INDEX($DF:$DF,$GK657+7),"")</f>
      </c>
      <c r="DP657">
        <f>IF($GL657&gt;=8,INDEX($DF:$DF,$GK657+8),"")</f>
      </c>
      <c r="DQ657">
        <f>IF($GL657&gt;=9,INDEX($DF:$DF,$GK657+9),"")</f>
      </c>
      <c r="DR657">
        <f>IF($GL657&gt;=10,INDEX($DF:$DF,$GK657+10),"")</f>
      </c>
      <c r="DS657">
        <f>IF($GL657&gt;=11,INDEX($DF:$DF,$GK657+11),"")</f>
      </c>
      <c r="DT657">
        <f>IF($GL657&gt;=12,INDEX($DF:$DF,$GK657+12),"")</f>
      </c>
      <c r="DU657">
        <f>IF($GL657&gt;=13,INDEX($DF:$DF,$GK657+13),"")</f>
      </c>
      <c r="DV657">
        <f>IF($GL657&gt;=14,INDEX($DF:$DF,$GK657+14),"")</f>
      </c>
      <c r="DW657">
        <f>IF($GL657&gt;=15,INDEX($DF:$DF,$GK657+15),"")</f>
      </c>
      <c r="DX657">
        <f>IF($GL657&gt;=16,INDEX($DF:$DF,$GK657+16),"")</f>
      </c>
      <c r="DY657">
        <f>IF($GL657&gt;=17,INDEX($DF:$DF,$GK657+17),"")</f>
      </c>
      <c r="DZ657">
        <f>IF($GL657&gt;=18,INDEX($DF:$DF,$GK657+18),"")</f>
      </c>
      <c r="EA657">
        <f>IF($GL657&gt;=19,INDEX($DF:$DF,$GK657+19),"")</f>
      </c>
      <c r="EB657">
        <f>IF($GL657&gt;=20,INDEX($DF:$DF,$GK657+20),"")</f>
      </c>
      <c r="EC657">
        <f>IF($GL657&gt;=21,INDEX($DF:$DF,$GK657+21),"")</f>
      </c>
      <c r="ED657">
        <f>IF($GL657&gt;=22,INDEX($DF:$DF,$GK657+22),"")</f>
      </c>
      <c r="EE657">
        <f>IF($GL657&gt;=23,INDEX($DF:$DF,$GK657+23),"")</f>
      </c>
      <c r="EF657">
        <f>IF($GL657&gt;=24,INDEX($DF:$DF,$GK657+24),"")</f>
      </c>
      <c r="EG657">
        <f>IF($GL657&gt;=25,INDEX($DF:$DF,$GK657+25),"")</f>
      </c>
      <c r="EH657">
        <f>IF($GL657&gt;=26,INDEX($DF:$DF,$GK657+26),"")</f>
      </c>
      <c r="EI657">
        <f>IF($GL657&gt;=27,INDEX($DF:$DF,$GK657+27),"")</f>
      </c>
      <c r="EJ657">
        <f>IF($GL657&gt;=28,INDEX($DF:$DF,$GK657+28),"")</f>
      </c>
      <c r="EK657">
        <f>IF($GL657&gt;=29,INDEX($DF:$DF,$GK657+29),"")</f>
      </c>
      <c r="EL657">
        <f>IF($GL657&gt;=30,INDEX($DF:$DF,$GK657+30),"")</f>
      </c>
      <c r="EM657">
        <f>IF($GL657&gt;=31,INDEX($DF:$DF,$GK657+31),"")</f>
      </c>
      <c r="EN657">
        <f>IF($GL657&gt;=32,INDEX($DF:$DF,$GK657+32),"")</f>
      </c>
      <c r="EO657">
        <f>IF($GL657&gt;=33,INDEX($DF:$DF,$GK657+33),"")</f>
      </c>
      <c r="EP657">
        <f>IF($GL657&gt;=34,INDEX($DF:$DF,$GK657+34),"")</f>
      </c>
      <c r="EQ657">
        <f>IF($GL657&gt;=35,INDEX($DF:$DF,$GK657+35),"")</f>
      </c>
      <c r="ER657">
        <f>IF($GL657&gt;=36,INDEX($DF:$DF,$GK657+36),"")</f>
      </c>
      <c r="ES657">
        <f>IF($GL657&gt;=37,INDEX($DF:$DF,$GK657+37),"")</f>
      </c>
      <c r="ET657">
        <f>IF($GL657&gt;=38,INDEX($DF:$DF,$GK657+38),"")</f>
      </c>
      <c r="EU657">
        <f>IF($GL657&gt;=39,INDEX($DF:$DF,$GK657+39),"")</f>
      </c>
      <c r="EV657">
        <f>IF($GL657&gt;=40,INDEX($DF:$DF,$GK657+40),"")</f>
      </c>
      <c r="EW657">
        <f>IF($GL657&gt;=1,INDEX($DG:$DG,$GK657+1),"")</f>
      </c>
      <c r="EX657">
        <f>IF($GL657&gt;=2,INDEX($DG:$DG,$GK657+2),"")</f>
      </c>
      <c r="EY657">
        <f>IF($GL657&gt;=3,INDEX($DG:$DG,$GK657+3),"")</f>
      </c>
      <c r="EZ657">
        <f>IF($GL657&gt;=4,INDEX($DG:$DG,$GK657+4),"")</f>
      </c>
      <c r="FA657">
        <f>IF($GL657&gt;=5,INDEX($DG:$DG,$GK657+5),"")</f>
      </c>
      <c r="FB657">
        <f>IF($GL657&gt;=6,INDEX($DG:$DG,$GK657+6),"")</f>
      </c>
      <c r="FC657">
        <f>IF($GL657&gt;=7,INDEX($DG:$DG,$GK657+7),"")</f>
      </c>
      <c r="FD657">
        <f>IF($GL657&gt;=8,INDEX($DG:$DG,$GK657+8),"")</f>
      </c>
      <c r="FE657">
        <f>IF($GL657&gt;=9,INDEX($DG:$DG,$GK657+9),"")</f>
      </c>
      <c r="FF657">
        <f>IF($GL657&gt;=10,INDEX($DG:$DG,$GK657+10),"")</f>
      </c>
      <c r="FG657">
        <f>IF($GL657&gt;=11,INDEX($DG:$DG,$GK657+11),"")</f>
      </c>
      <c r="FH657">
        <f>IF($GL657&gt;=12,INDEX($DG:$DG,$GK657+12),"")</f>
      </c>
      <c r="FI657">
        <f>IF($GL657&gt;=13,INDEX($DG:$DG,$GK657+13),"")</f>
      </c>
      <c r="FJ657">
        <f>IF($GL657&gt;=14,INDEX($DG:$DG,$GK657+14),"")</f>
      </c>
      <c r="FK657">
        <f>IF($GL657&gt;=15,INDEX($DG:$DG,$GK657+15),"")</f>
      </c>
      <c r="FL657">
        <f>IF($GL657&gt;=16,INDEX($DG:$DG,$GK657+16),"")</f>
      </c>
      <c r="FM657">
        <f>IF($GL657&gt;=17,INDEX($DG:$DG,$GK657+17),"")</f>
      </c>
      <c r="FN657">
        <f>IF($GL657&gt;=18,INDEX($DG:$DG,$GK657+18),"")</f>
      </c>
      <c r="FO657">
        <f>IF($GL657&gt;=19,INDEX($DG:$DG,$GK657+19),"")</f>
      </c>
      <c r="FP657">
        <f>IF($GL657&gt;=20,INDEX($DG:$DG,$GK657+20),"")</f>
      </c>
      <c r="FQ657">
        <f>IF($GL657&gt;=21,INDEX($DG:$DG,$GK657+21),"")</f>
      </c>
      <c r="FR657">
        <f>IF($GL657&gt;=22,INDEX($DG:$DG,$GK657+22),"")</f>
      </c>
      <c r="FS657">
        <f>IF($GL657&gt;=23,INDEX($DG:$DG,$GK657+23),"")</f>
      </c>
      <c r="FT657">
        <f>IF($GL657&gt;=24,INDEX($DG:$DG,$GK657+24),"")</f>
      </c>
      <c r="FU657">
        <f>IF($GL657&gt;=25,INDEX($DG:$DG,$GK657+25),"")</f>
      </c>
      <c r="FV657">
        <f>IF($GL657&gt;=26,INDEX($DG:$DG,$GK657+26),"")</f>
      </c>
      <c r="FW657">
        <f>IF($GL657&gt;=27,INDEX($DG:$DG,$GK657+27),"")</f>
      </c>
      <c r="FX657">
        <f>IF($GL657&gt;=28,INDEX($DG:$DG,$GK657+28),"")</f>
      </c>
      <c r="FY657">
        <f>IF($GL657&gt;=29,INDEX($DG:$DG,$GK657+29),"")</f>
      </c>
      <c r="FZ657">
        <f>IF($GL657&gt;=30,INDEX($DG:$DG,$GK657+30),"")</f>
      </c>
      <c r="GA657">
        <f>IF($GL657&gt;=31,INDEX($DG:$DG,$GK657+31),"")</f>
      </c>
      <c r="GB657">
        <f>IF($GL657&gt;=32,INDEX($DG:$DG,$GK657+32),"")</f>
      </c>
      <c r="GC657">
        <f>IF($GL657&gt;=33,INDEX($DG:$DG,$GK657+33),"")</f>
      </c>
      <c r="GD657">
        <f>IF($GL657&gt;=34,INDEX($DG:$DG,$GK657+34),"")</f>
      </c>
      <c r="GE657">
        <f>IF($GL657&gt;=35,INDEX($DG:$DG,$GK657+35),"")</f>
      </c>
      <c r="GF657">
        <f>IF($GL657&gt;=36,INDEX($DG:$DG,$GK657+36),"")</f>
      </c>
      <c r="GG657">
        <f>IF($GL657&gt;=37,INDEX($DG:$DG,$GK657+37),"")</f>
      </c>
      <c r="GH657">
        <f>IF($GL657&gt;=38,INDEX($DG:$DG,$GK657+38),"")</f>
      </c>
      <c r="GI657">
        <f>IF($GL657&gt;=39,INDEX($DG:$DG,$GK657+39),"")</f>
      </c>
      <c r="GJ657">
        <f>IF($GL657&gt;=40,INDEX($DG:$DG,$GK657+40),"")</f>
      </c>
      <c r="GK657">
        <f>IFERROR(MATCH($DE657,$DF$2:$DF$166,0)+1,0)</f>
      </c>
      <c r="GL657">
        <f>IFERROR(INDEX($DH$2:$DH$166,MATCH($DE657,$DF$2:$DF$166,0)),0)</f>
      </c>
      <c r="GM657">
        <f>IFERROR(MATCH($H657,$DI$657:$EV$657,0),0)</f>
      </c>
      <c r="GN657">
        <f>IF($GM657&gt;0,INDEX($EW$657:$GJ$657,$GM657),"")</f>
      </c>
      <c r="GO657" t="s">
        <v>168</v>
      </c>
      <c r="GQ657">
        <f>IF($IZ657&gt;=1,INDEX($GO:$GO,$IY657+1),"")</f>
      </c>
      <c r="GR657">
        <f>IF($IZ657&gt;=2,INDEX($GO:$GO,$IY657+2),"")</f>
      </c>
      <c r="GS657">
        <f>IF($IZ657&gt;=3,INDEX($GO:$GO,$IY657+3),"")</f>
      </c>
      <c r="GT657">
        <f>IF($IZ657&gt;=4,INDEX($GO:$GO,$IY657+4),"")</f>
      </c>
      <c r="GU657">
        <f>IF($IZ657&gt;=5,INDEX($GO:$GO,$IY657+5),"")</f>
      </c>
      <c r="GV657">
        <f>IF($IZ657&gt;=6,INDEX($GO:$GO,$IY657+6),"")</f>
      </c>
      <c r="GW657">
        <f>IF($IZ657&gt;=7,INDEX($GO:$GO,$IY657+7),"")</f>
      </c>
      <c r="GX657">
        <f>IF($IZ657&gt;=8,INDEX($GO:$GO,$IY657+8),"")</f>
      </c>
      <c r="GY657">
        <f>IF($IZ657&gt;=9,INDEX($GO:$GO,$IY657+9),"")</f>
      </c>
      <c r="GZ657">
        <f>IF($IZ657&gt;=10,INDEX($GO:$GO,$IY657+10),"")</f>
      </c>
      <c r="HA657">
        <f>IF($IZ657&gt;=11,INDEX($GO:$GO,$IY657+11),"")</f>
      </c>
      <c r="HB657">
        <f>IF($IZ657&gt;=12,INDEX($GO:$GO,$IY657+12),"")</f>
      </c>
      <c r="HC657">
        <f>IF($IZ657&gt;=13,INDEX($GO:$GO,$IY657+13),"")</f>
      </c>
      <c r="HD657">
        <f>IF($IZ657&gt;=14,INDEX($GO:$GO,$IY657+14),"")</f>
      </c>
      <c r="HE657">
        <f>IF($IZ657&gt;=15,INDEX($GO:$GO,$IY657+15),"")</f>
      </c>
      <c r="HF657">
        <f>IF($IZ657&gt;=16,INDEX($GO:$GO,$IY657+16),"")</f>
      </c>
      <c r="HG657">
        <f>IF($IZ657&gt;=17,INDEX($GO:$GO,$IY657+17),"")</f>
      </c>
      <c r="HH657">
        <f>IF($IZ657&gt;=18,INDEX($GO:$GO,$IY657+18),"")</f>
      </c>
      <c r="HI657">
        <f>IF($IZ657&gt;=19,INDEX($GO:$GO,$IY657+19),"")</f>
      </c>
      <c r="HJ657">
        <f>IF($IZ657&gt;=20,INDEX($GO:$GO,$IY657+20),"")</f>
      </c>
      <c r="HK657">
        <f>IF($IZ657&gt;=21,INDEX($GO:$GO,$IY657+21),"")</f>
      </c>
      <c r="HL657">
        <f>IF($IZ657&gt;=22,INDEX($GO:$GO,$IY657+22),"")</f>
      </c>
      <c r="HM657">
        <f>IF($IZ657&gt;=23,INDEX($GO:$GO,$IY657+23),"")</f>
      </c>
      <c r="HN657">
        <f>IF($IZ657&gt;=24,INDEX($GO:$GO,$IY657+24),"")</f>
      </c>
      <c r="HO657">
        <f>IF($IZ657&gt;=25,INDEX($GO:$GO,$IY657+25),"")</f>
      </c>
      <c r="HP657">
        <f>IF($IZ657&gt;=26,INDEX($GO:$GO,$IY657+26),"")</f>
      </c>
      <c r="HQ657">
        <f>IF($IZ657&gt;=27,INDEX($GO:$GO,$IY657+27),"")</f>
      </c>
      <c r="HR657">
        <f>IF($IZ657&gt;=28,INDEX($GO:$GO,$IY657+28),"")</f>
      </c>
      <c r="HS657">
        <f>IF($IZ657&gt;=29,INDEX($GO:$GO,$IY657+29),"")</f>
      </c>
      <c r="HT657">
        <f>IF($IZ657&gt;=30,INDEX($GO:$GO,$IY657+30),"")</f>
      </c>
      <c r="HU657">
        <f>IF($IZ657&gt;=31,INDEX($GO:$GO,$IY657+31),"")</f>
      </c>
      <c r="HV657">
        <f>IF($IZ657&gt;=32,INDEX($GO:$GO,$IY657+32),"")</f>
      </c>
      <c r="HW657">
        <f>IF($IZ657&gt;=33,INDEX($GO:$GO,$IY657+33),"")</f>
      </c>
      <c r="HX657">
        <f>IF($IZ657&gt;=34,INDEX($GO:$GO,$IY657+34),"")</f>
      </c>
      <c r="HY657">
        <f>IF($IZ657&gt;=35,INDEX($GO:$GO,$IY657+35),"")</f>
      </c>
      <c r="HZ657">
        <f>IF($IZ657&gt;=36,INDEX($GO:$GO,$IY657+36),"")</f>
      </c>
      <c r="IA657">
        <f>IF($IZ657&gt;=37,INDEX($GO:$GO,$IY657+37),"")</f>
      </c>
      <c r="IB657">
        <f>IF($IZ657&gt;=38,INDEX($GO:$GO,$IY657+38),"")</f>
      </c>
      <c r="IC657">
        <f>IF($IZ657&gt;=39,INDEX($GO:$GO,$IY657+39),"")</f>
      </c>
      <c r="ID657">
        <f>IF($IZ657&gt;=40,INDEX($GO:$GO,$IY657+40),"")</f>
      </c>
      <c r="IE657">
        <f>IF($IZ657&gt;=41,INDEX($GO:$GO,$IY657+41),"")</f>
      </c>
      <c r="IF657">
        <f>IF($IZ657&gt;=42,INDEX($GO:$GO,$IY657+42),"")</f>
      </c>
      <c r="IG657">
        <f>IF($IZ657&gt;=43,INDEX($GO:$GO,$IY657+43),"")</f>
      </c>
      <c r="IH657">
        <f>IF($IZ657&gt;=44,INDEX($GO:$GO,$IY657+44),"")</f>
      </c>
      <c r="II657">
        <f>IF($IZ657&gt;=45,INDEX($GO:$GO,$IY657+45),"")</f>
      </c>
      <c r="IJ657">
        <f>IF($IZ657&gt;=46,INDEX($GO:$GO,$IY657+46),"")</f>
      </c>
      <c r="IK657">
        <f>IF($IZ657&gt;=47,INDEX($GO:$GO,$IY657+47),"")</f>
      </c>
      <c r="IL657">
        <f>IF($IZ657&gt;=48,INDEX($GO:$GO,$IY657+48),"")</f>
      </c>
      <c r="IM657">
        <f>IF($IZ657&gt;=49,INDEX($GO:$GO,$IY657+49),"")</f>
      </c>
      <c r="IN657">
        <f>IF($IZ657&gt;=50,INDEX($GO:$GO,$IY657+50),"")</f>
      </c>
      <c r="IO657">
        <f>IF($IZ657&gt;=51,INDEX($GO:$GO,$IY657+51),"")</f>
      </c>
      <c r="IP657">
        <f>IF($IZ657&gt;=52,INDEX($GO:$GO,$IY657+52),"")</f>
      </c>
      <c r="IQ657">
        <f>IF($IZ657&gt;=53,INDEX($GO:$GO,$IY657+53),"")</f>
      </c>
      <c r="IR657">
        <f>IF($IZ657&gt;=54,INDEX($GO:$GO,$IY657+54),"")</f>
      </c>
      <c r="IS657">
        <f>IF($IZ657&gt;=55,INDEX($GO:$GO,$IY657+55),"")</f>
      </c>
      <c r="IT657">
        <f>IF($IZ657&gt;=56,INDEX($GO:$GO,$IY657+56),"")</f>
      </c>
      <c r="IU657">
        <f>IF($IZ657&gt;=57,INDEX($GO:$GO,$IY657+57),"")</f>
      </c>
      <c r="IV657">
        <f>IF($IZ657&gt;=58,INDEX($GO:$GO,$IY657+58),"")</f>
      </c>
      <c r="IW657">
        <f>IF($IZ657&gt;=59,INDEX($GO:$GO,$IY657+59),"")</f>
      </c>
      <c r="IX657">
        <f>IF($IZ657&gt;=60,INDEX($GO:$GO,$IY657+60),"")</f>
      </c>
      <c r="IY657">
        <f>IFERROR(MATCH($GN657,$GO$2:$GO$827,0)+1,0)</f>
      </c>
      <c r="IZ657">
        <f>IFERROR(INDEX($GP$2:$GP$827,MATCH($GN657,$GO$2:$GO$827,0)),0)</f>
      </c>
      <c r="JA657" t="s">
        <v>23</v>
      </c>
      <c r="JB657" t="s">
        <v>23</v>
      </c>
    </row>
    <row r="658" spans="1:262" x14ac:dyDescent="0.25">
      <c r="F658" s="1"/>
      <c r="G658" s="1"/>
      <c r="H658" s="1"/>
      <c r="I658" s="1"/>
      <c r="J658" s="1">
        <f>IFERROR(IF(FIND(" - ",$F658)&gt;0,MID($F658,FIND(" - ",$F658)+3,LEN($F658)),""),"")</f>
      </c>
      <c r="L658" s="1"/>
      <c r="N658" t="s">
        <v>23</v>
      </c>
      <c r="P658">
        <f>IF(OR($N658="",$O658=""),"",IFERROR($N658/$O658,0))</f>
      </c>
      <c r="Q658">
        <f>IF($N658="","",
IF($G658="","",
IF(ISNUMBER(SEARCH("exempt",LOWER($G658))),0,
$N658*(VALUE(SUBSTITUTE($G658,"%",""))/100))))</f>
      </c>
      <c r="W658">
        <f>IF($N658="","",
SUM($N658,$Q658,$U658,$R658,$T658)-
IF($V658="",0,VALUE($V658)))</f>
      </c>
      <c r="AE658" t="s">
        <v>1816</v>
      </c>
      <c r="AJ658" t="s">
        <v>1817</v>
      </c>
      <c r="AM658">
        <f>IFERROR(LEFT($F658,FIND(" - ",$F658)-1),$F658)</f>
      </c>
      <c r="AP658">
        <f>IF($CE658&gt;=1,INDEX($AN:$AN,$CD658+1),"")</f>
      </c>
      <c r="AQ658">
        <f>IF($CE658&gt;=2,INDEX($AN:$AN,$CD658+2),"")</f>
      </c>
      <c r="AR658">
        <f>IF($CE658&gt;=3,INDEX($AN:$AN,$CD658+3),"")</f>
      </c>
      <c r="AS658">
        <f>IF($CE658&gt;=4,INDEX($AN:$AN,$CD658+4),"")</f>
      </c>
      <c r="AT658">
        <f>IF($CE658&gt;=5,INDEX($AN:$AN,$CD658+5),"")</f>
      </c>
      <c r="AU658">
        <f>IF($CE658&gt;=6,INDEX($AN:$AN,$CD658+6),"")</f>
      </c>
      <c r="AV658">
        <f>IF($CE658&gt;=7,INDEX($AN:$AN,$CD658+7),"")</f>
      </c>
      <c r="AW658">
        <f>IF($CE658&gt;=8,INDEX($AN:$AN,$CD658+8),"")</f>
      </c>
      <c r="AX658">
        <f>IF($CE658&gt;=9,INDEX($AN:$AN,$CD658+9),"")</f>
      </c>
      <c r="AY658">
        <f>IF($CE658&gt;=10,INDEX($AN:$AN,$CD658+10),"")</f>
      </c>
      <c r="AZ658">
        <f>IF($CE658&gt;=11,INDEX($AN:$AN,$CD658+11),"")</f>
      </c>
      <c r="BA658">
        <f>IF($CE658&gt;=12,INDEX($AN:$AN,$CD658+12),"")</f>
      </c>
      <c r="BB658">
        <f>IF($CE658&gt;=13,INDEX($AN:$AN,$CD658+13),"")</f>
      </c>
      <c r="BC658">
        <f>IF($CE658&gt;=14,INDEX($AN:$AN,$CD658+14),"")</f>
      </c>
      <c r="BD658">
        <f>IF($CE658&gt;=15,INDEX($AN:$AN,$CD658+15),"")</f>
      </c>
      <c r="BE658">
        <f>IF($CE658&gt;=16,INDEX($AN:$AN,$CD658+16),"")</f>
      </c>
      <c r="BF658">
        <f>IF($CE658&gt;=17,INDEX($AN:$AN,$CD658+17),"")</f>
      </c>
      <c r="BG658">
        <f>IF($CE658&gt;=18,INDEX($AN:$AN,$CD658+18),"")</f>
      </c>
      <c r="BH658">
        <f>IF($CE658&gt;=19,INDEX($AN:$AN,$CD658+19),"")</f>
      </c>
      <c r="BI658">
        <f>IF($CE658&gt;=20,INDEX($AN:$AN,$CD658+20),"")</f>
      </c>
      <c r="BJ658">
        <f>IF($CE658&gt;=21,INDEX($AN:$AN,$CD658+21),"")</f>
      </c>
      <c r="BK658">
        <f>IF($CE658&gt;=22,INDEX($AN:$AN,$CD658+22),"")</f>
      </c>
      <c r="BL658">
        <f>IF($CE658&gt;=23,INDEX($AN:$AN,$CD658+23),"")</f>
      </c>
      <c r="BM658">
        <f>IF($CE658&gt;=24,INDEX($AN:$AN,$CD658+24),"")</f>
      </c>
      <c r="BN658">
        <f>IF($CE658&gt;=25,INDEX($AN:$AN,$CD658+25),"")</f>
      </c>
      <c r="BO658">
        <f>IF($CE658&gt;=26,INDEX($AN:$AN,$CD658+26),"")</f>
      </c>
      <c r="BP658">
        <f>IF($CE658&gt;=27,INDEX($AN:$AN,$CD658+27),"")</f>
      </c>
      <c r="BQ658">
        <f>IF($CE658&gt;=28,INDEX($AN:$AN,$CD658+28),"")</f>
      </c>
      <c r="BR658">
        <f>IF($CE658&gt;=29,INDEX($AN:$AN,$CD658+29),"")</f>
      </c>
      <c r="BS658">
        <f>IF($CE658&gt;=30,INDEX($AN:$AN,$CD658+30),"")</f>
      </c>
      <c r="BT658">
        <f>IF($CE658&gt;=31,INDEX($AN:$AN,$CD658+31),"")</f>
      </c>
      <c r="BU658">
        <f>IF($CE658&gt;=32,INDEX($AN:$AN,$CD658+32),"")</f>
      </c>
      <c r="BV658">
        <f>IF($CE658&gt;=33,INDEX($AN:$AN,$CD658+33),"")</f>
      </c>
      <c r="BW658">
        <f>IF($CE658&gt;=34,INDEX($AN:$AN,$CD658+34),"")</f>
      </c>
      <c r="BX658">
        <f>IF($CE658&gt;=35,INDEX($AN:$AN,$CD658+35),"")</f>
      </c>
      <c r="BY658">
        <f>IF($CE658&gt;=36,INDEX($AN:$AN,$CD658+36),"")</f>
      </c>
      <c r="BZ658">
        <f>IF($CE658&gt;=37,INDEX($AN:$AN,$CD658+37),"")</f>
      </c>
      <c r="CA658">
        <f>IF($CE658&gt;=38,INDEX($AN:$AN,$CD658+38),"")</f>
      </c>
      <c r="CB658">
        <f>IF($CE658&gt;=39,INDEX($AN:$AN,$CD658+39),"")</f>
      </c>
      <c r="CC658">
        <f>IF($CE658&gt;=40,INDEX($AN:$AN,$CD658+40),"")</f>
      </c>
      <c r="CD658">
        <f>IFERROR(MATCH($AM658,$AN$2:$AN$133,0)+1,0)</f>
      </c>
      <c r="CE658">
        <f>IFERROR(INDEX($AO$2:$AO$133,MATCH($AM658,$AN$2:$AN$133,0)),0)</f>
      </c>
      <c r="CF658">
        <f>IFERROR(LEFT($K658,FIND(" - ",$K658)-1),$K658)</f>
      </c>
      <c r="CG658" t="s">
        <v>1818</v>
      </c>
      <c r="CH658">
        <v>1</v>
      </c>
      <c r="CI658">
        <f>IF($DD658&gt;=1,INDEX($CG:$CG,$DC658+1),"")</f>
      </c>
      <c r="CJ658">
        <f>IF($DD658&gt;=2,INDEX($CG:$CG,$DC658+2),"")</f>
      </c>
      <c r="CK658">
        <f>IF($DD658&gt;=3,INDEX($CG:$CG,$DC658+3),"")</f>
      </c>
      <c r="CL658">
        <f>IF($DD658&gt;=4,INDEX($CG:$CG,$DC658+4),"")</f>
      </c>
      <c r="CM658">
        <f>IF($DD658&gt;=5,INDEX($CG:$CG,$DC658+5),"")</f>
      </c>
      <c r="CN658">
        <f>IF($DD658&gt;=6,INDEX($CG:$CG,$DC658+6),"")</f>
      </c>
      <c r="CO658">
        <f>IF($DD658&gt;=7,INDEX($CG:$CG,$DC658+7),"")</f>
      </c>
      <c r="CP658">
        <f>IF($DD658&gt;=8,INDEX($CG:$CG,$DC658+8),"")</f>
      </c>
      <c r="CQ658">
        <f>IF($DD658&gt;=9,INDEX($CG:$CG,$DC658+9),"")</f>
      </c>
      <c r="CR658">
        <f>IF($DD658&gt;=10,INDEX($CG:$CG,$DC658+10),"")</f>
      </c>
      <c r="CS658">
        <f>IF($DD658&gt;=11,INDEX($CG:$CG,$DC658+11),"")</f>
      </c>
      <c r="CT658">
        <f>IF($DD658&gt;=12,INDEX($CG:$CG,$DC658+12),"")</f>
      </c>
      <c r="CU658">
        <f>IF($DD658&gt;=13,INDEX($CG:$CG,$DC658+13),"")</f>
      </c>
      <c r="CV658">
        <f>IF($DD658&gt;=14,INDEX($CG:$CG,$DC658+14),"")</f>
      </c>
      <c r="CW658">
        <f>IF($DD658&gt;=15,INDEX($CG:$CG,$DC658+15),"")</f>
      </c>
      <c r="CX658">
        <f>IF($DD658&gt;=16,INDEX($CG:$CG,$DC658+16),"")</f>
      </c>
      <c r="CY658">
        <f>IF($DD658&gt;=17,INDEX($CG:$CG,$DC658+17),"")</f>
      </c>
      <c r="CZ658">
        <f>IF($DD658&gt;=18,INDEX($CG:$CG,$DC658+18),"")</f>
      </c>
      <c r="DA658">
        <f>IF($DD658&gt;=19,INDEX($CG:$CG,$DC658+19),"")</f>
      </c>
      <c r="DB658">
        <f>IF($DD658&gt;=20,INDEX($CG:$CG,$DC658+20),"")</f>
      </c>
      <c r="DC658">
        <f>IFERROR(MATCH($CF658,$CG$2:$CG$1558,0)+1,0)</f>
      </c>
      <c r="DD658">
        <f>IFERROR(INDEX($CH$2:$CH$1558,MATCH($CF658,$CG$2:$CG$1558,0)),0)</f>
      </c>
      <c r="DE658">
        <f>IFERROR(INDEX($AL:$AL,MATCH($G658,$AK:$AK,0))&amp;"","")</f>
      </c>
      <c r="DI658">
        <f>IF($GL658&gt;=1,INDEX($DF:$DF,$GK658+1),"")</f>
      </c>
      <c r="DJ658">
        <f>IF($GL658&gt;=2,INDEX($DF:$DF,$GK658+2),"")</f>
      </c>
      <c r="DK658">
        <f>IF($GL658&gt;=3,INDEX($DF:$DF,$GK658+3),"")</f>
      </c>
      <c r="DL658">
        <f>IF($GL658&gt;=4,INDEX($DF:$DF,$GK658+4),"")</f>
      </c>
      <c r="DM658">
        <f>IF($GL658&gt;=5,INDEX($DF:$DF,$GK658+5),"")</f>
      </c>
      <c r="DN658">
        <f>IF($GL658&gt;=6,INDEX($DF:$DF,$GK658+6),"")</f>
      </c>
      <c r="DO658">
        <f>IF($GL658&gt;=7,INDEX($DF:$DF,$GK658+7),"")</f>
      </c>
      <c r="DP658">
        <f>IF($GL658&gt;=8,INDEX($DF:$DF,$GK658+8),"")</f>
      </c>
      <c r="DQ658">
        <f>IF($GL658&gt;=9,INDEX($DF:$DF,$GK658+9),"")</f>
      </c>
      <c r="DR658">
        <f>IF($GL658&gt;=10,INDEX($DF:$DF,$GK658+10),"")</f>
      </c>
      <c r="DS658">
        <f>IF($GL658&gt;=11,INDEX($DF:$DF,$GK658+11),"")</f>
      </c>
      <c r="DT658">
        <f>IF($GL658&gt;=12,INDEX($DF:$DF,$GK658+12),"")</f>
      </c>
      <c r="DU658">
        <f>IF($GL658&gt;=13,INDEX($DF:$DF,$GK658+13),"")</f>
      </c>
      <c r="DV658">
        <f>IF($GL658&gt;=14,INDEX($DF:$DF,$GK658+14),"")</f>
      </c>
      <c r="DW658">
        <f>IF($GL658&gt;=15,INDEX($DF:$DF,$GK658+15),"")</f>
      </c>
      <c r="DX658">
        <f>IF($GL658&gt;=16,INDEX($DF:$DF,$GK658+16),"")</f>
      </c>
      <c r="DY658">
        <f>IF($GL658&gt;=17,INDEX($DF:$DF,$GK658+17),"")</f>
      </c>
      <c r="DZ658">
        <f>IF($GL658&gt;=18,INDEX($DF:$DF,$GK658+18),"")</f>
      </c>
      <c r="EA658">
        <f>IF($GL658&gt;=19,INDEX($DF:$DF,$GK658+19),"")</f>
      </c>
      <c r="EB658">
        <f>IF($GL658&gt;=20,INDEX($DF:$DF,$GK658+20),"")</f>
      </c>
      <c r="EC658">
        <f>IF($GL658&gt;=21,INDEX($DF:$DF,$GK658+21),"")</f>
      </c>
      <c r="ED658">
        <f>IF($GL658&gt;=22,INDEX($DF:$DF,$GK658+22),"")</f>
      </c>
      <c r="EE658">
        <f>IF($GL658&gt;=23,INDEX($DF:$DF,$GK658+23),"")</f>
      </c>
      <c r="EF658">
        <f>IF($GL658&gt;=24,INDEX($DF:$DF,$GK658+24),"")</f>
      </c>
      <c r="EG658">
        <f>IF($GL658&gt;=25,INDEX($DF:$DF,$GK658+25),"")</f>
      </c>
      <c r="EH658">
        <f>IF($GL658&gt;=26,INDEX($DF:$DF,$GK658+26),"")</f>
      </c>
      <c r="EI658">
        <f>IF($GL658&gt;=27,INDEX($DF:$DF,$GK658+27),"")</f>
      </c>
      <c r="EJ658">
        <f>IF($GL658&gt;=28,INDEX($DF:$DF,$GK658+28),"")</f>
      </c>
      <c r="EK658">
        <f>IF($GL658&gt;=29,INDEX($DF:$DF,$GK658+29),"")</f>
      </c>
      <c r="EL658">
        <f>IF($GL658&gt;=30,INDEX($DF:$DF,$GK658+30),"")</f>
      </c>
      <c r="EM658">
        <f>IF($GL658&gt;=31,INDEX($DF:$DF,$GK658+31),"")</f>
      </c>
      <c r="EN658">
        <f>IF($GL658&gt;=32,INDEX($DF:$DF,$GK658+32),"")</f>
      </c>
      <c r="EO658">
        <f>IF($GL658&gt;=33,INDEX($DF:$DF,$GK658+33),"")</f>
      </c>
      <c r="EP658">
        <f>IF($GL658&gt;=34,INDEX($DF:$DF,$GK658+34),"")</f>
      </c>
      <c r="EQ658">
        <f>IF($GL658&gt;=35,INDEX($DF:$DF,$GK658+35),"")</f>
      </c>
      <c r="ER658">
        <f>IF($GL658&gt;=36,INDEX($DF:$DF,$GK658+36),"")</f>
      </c>
      <c r="ES658">
        <f>IF($GL658&gt;=37,INDEX($DF:$DF,$GK658+37),"")</f>
      </c>
      <c r="ET658">
        <f>IF($GL658&gt;=38,INDEX($DF:$DF,$GK658+38),"")</f>
      </c>
      <c r="EU658">
        <f>IF($GL658&gt;=39,INDEX($DF:$DF,$GK658+39),"")</f>
      </c>
      <c r="EV658">
        <f>IF($GL658&gt;=40,INDEX($DF:$DF,$GK658+40),"")</f>
      </c>
      <c r="EW658">
        <f>IF($GL658&gt;=1,INDEX($DG:$DG,$GK658+1),"")</f>
      </c>
      <c r="EX658">
        <f>IF($GL658&gt;=2,INDEX($DG:$DG,$GK658+2),"")</f>
      </c>
      <c r="EY658">
        <f>IF($GL658&gt;=3,INDEX($DG:$DG,$GK658+3),"")</f>
      </c>
      <c r="EZ658">
        <f>IF($GL658&gt;=4,INDEX($DG:$DG,$GK658+4),"")</f>
      </c>
      <c r="FA658">
        <f>IF($GL658&gt;=5,INDEX($DG:$DG,$GK658+5),"")</f>
      </c>
      <c r="FB658">
        <f>IF($GL658&gt;=6,INDEX($DG:$DG,$GK658+6),"")</f>
      </c>
      <c r="FC658">
        <f>IF($GL658&gt;=7,INDEX($DG:$DG,$GK658+7),"")</f>
      </c>
      <c r="FD658">
        <f>IF($GL658&gt;=8,INDEX($DG:$DG,$GK658+8),"")</f>
      </c>
      <c r="FE658">
        <f>IF($GL658&gt;=9,INDEX($DG:$DG,$GK658+9),"")</f>
      </c>
      <c r="FF658">
        <f>IF($GL658&gt;=10,INDEX($DG:$DG,$GK658+10),"")</f>
      </c>
      <c r="FG658">
        <f>IF($GL658&gt;=11,INDEX($DG:$DG,$GK658+11),"")</f>
      </c>
      <c r="FH658">
        <f>IF($GL658&gt;=12,INDEX($DG:$DG,$GK658+12),"")</f>
      </c>
      <c r="FI658">
        <f>IF($GL658&gt;=13,INDEX($DG:$DG,$GK658+13),"")</f>
      </c>
      <c r="FJ658">
        <f>IF($GL658&gt;=14,INDEX($DG:$DG,$GK658+14),"")</f>
      </c>
      <c r="FK658">
        <f>IF($GL658&gt;=15,INDEX($DG:$DG,$GK658+15),"")</f>
      </c>
      <c r="FL658">
        <f>IF($GL658&gt;=16,INDEX($DG:$DG,$GK658+16),"")</f>
      </c>
      <c r="FM658">
        <f>IF($GL658&gt;=17,INDEX($DG:$DG,$GK658+17),"")</f>
      </c>
      <c r="FN658">
        <f>IF($GL658&gt;=18,INDEX($DG:$DG,$GK658+18),"")</f>
      </c>
      <c r="FO658">
        <f>IF($GL658&gt;=19,INDEX($DG:$DG,$GK658+19),"")</f>
      </c>
      <c r="FP658">
        <f>IF($GL658&gt;=20,INDEX($DG:$DG,$GK658+20),"")</f>
      </c>
      <c r="FQ658">
        <f>IF($GL658&gt;=21,INDEX($DG:$DG,$GK658+21),"")</f>
      </c>
      <c r="FR658">
        <f>IF($GL658&gt;=22,INDEX($DG:$DG,$GK658+22),"")</f>
      </c>
      <c r="FS658">
        <f>IF($GL658&gt;=23,INDEX($DG:$DG,$GK658+23),"")</f>
      </c>
      <c r="FT658">
        <f>IF($GL658&gt;=24,INDEX($DG:$DG,$GK658+24),"")</f>
      </c>
      <c r="FU658">
        <f>IF($GL658&gt;=25,INDEX($DG:$DG,$GK658+25),"")</f>
      </c>
      <c r="FV658">
        <f>IF($GL658&gt;=26,INDEX($DG:$DG,$GK658+26),"")</f>
      </c>
      <c r="FW658">
        <f>IF($GL658&gt;=27,INDEX($DG:$DG,$GK658+27),"")</f>
      </c>
      <c r="FX658">
        <f>IF($GL658&gt;=28,INDEX($DG:$DG,$GK658+28),"")</f>
      </c>
      <c r="FY658">
        <f>IF($GL658&gt;=29,INDEX($DG:$DG,$GK658+29),"")</f>
      </c>
      <c r="FZ658">
        <f>IF($GL658&gt;=30,INDEX($DG:$DG,$GK658+30),"")</f>
      </c>
      <c r="GA658">
        <f>IF($GL658&gt;=31,INDEX($DG:$DG,$GK658+31),"")</f>
      </c>
      <c r="GB658">
        <f>IF($GL658&gt;=32,INDEX($DG:$DG,$GK658+32),"")</f>
      </c>
      <c r="GC658">
        <f>IF($GL658&gt;=33,INDEX($DG:$DG,$GK658+33),"")</f>
      </c>
      <c r="GD658">
        <f>IF($GL658&gt;=34,INDEX($DG:$DG,$GK658+34),"")</f>
      </c>
      <c r="GE658">
        <f>IF($GL658&gt;=35,INDEX($DG:$DG,$GK658+35),"")</f>
      </c>
      <c r="GF658">
        <f>IF($GL658&gt;=36,INDEX($DG:$DG,$GK658+36),"")</f>
      </c>
      <c r="GG658">
        <f>IF($GL658&gt;=37,INDEX($DG:$DG,$GK658+37),"")</f>
      </c>
      <c r="GH658">
        <f>IF($GL658&gt;=38,INDEX($DG:$DG,$GK658+38),"")</f>
      </c>
      <c r="GI658">
        <f>IF($GL658&gt;=39,INDEX($DG:$DG,$GK658+39),"")</f>
      </c>
      <c r="GJ658">
        <f>IF($GL658&gt;=40,INDEX($DG:$DG,$GK658+40),"")</f>
      </c>
      <c r="GK658">
        <f>IFERROR(MATCH($DE658,$DF$2:$DF$166,0)+1,0)</f>
      </c>
      <c r="GL658">
        <f>IFERROR(INDEX($DH$2:$DH$166,MATCH($DE658,$DF$2:$DF$166,0)),0)</f>
      </c>
      <c r="GM658">
        <f>IFERROR(MATCH($H658,$DI$658:$EV$658,0),0)</f>
      </c>
      <c r="GN658">
        <f>IF($GM658&gt;0,INDEX($EW$658:$GJ$658,$GM658),"")</f>
      </c>
      <c r="GO658" t="s">
        <v>435</v>
      </c>
      <c r="GQ658">
        <f>IF($IZ658&gt;=1,INDEX($GO:$GO,$IY658+1),"")</f>
      </c>
      <c r="GR658">
        <f>IF($IZ658&gt;=2,INDEX($GO:$GO,$IY658+2),"")</f>
      </c>
      <c r="GS658">
        <f>IF($IZ658&gt;=3,INDEX($GO:$GO,$IY658+3),"")</f>
      </c>
      <c r="GT658">
        <f>IF($IZ658&gt;=4,INDEX($GO:$GO,$IY658+4),"")</f>
      </c>
      <c r="GU658">
        <f>IF($IZ658&gt;=5,INDEX($GO:$GO,$IY658+5),"")</f>
      </c>
      <c r="GV658">
        <f>IF($IZ658&gt;=6,INDEX($GO:$GO,$IY658+6),"")</f>
      </c>
      <c r="GW658">
        <f>IF($IZ658&gt;=7,INDEX($GO:$GO,$IY658+7),"")</f>
      </c>
      <c r="GX658">
        <f>IF($IZ658&gt;=8,INDEX($GO:$GO,$IY658+8),"")</f>
      </c>
      <c r="GY658">
        <f>IF($IZ658&gt;=9,INDEX($GO:$GO,$IY658+9),"")</f>
      </c>
      <c r="GZ658">
        <f>IF($IZ658&gt;=10,INDEX($GO:$GO,$IY658+10),"")</f>
      </c>
      <c r="HA658">
        <f>IF($IZ658&gt;=11,INDEX($GO:$GO,$IY658+11),"")</f>
      </c>
      <c r="HB658">
        <f>IF($IZ658&gt;=12,INDEX($GO:$GO,$IY658+12),"")</f>
      </c>
      <c r="HC658">
        <f>IF($IZ658&gt;=13,INDEX($GO:$GO,$IY658+13),"")</f>
      </c>
      <c r="HD658">
        <f>IF($IZ658&gt;=14,INDEX($GO:$GO,$IY658+14),"")</f>
      </c>
      <c r="HE658">
        <f>IF($IZ658&gt;=15,INDEX($GO:$GO,$IY658+15),"")</f>
      </c>
      <c r="HF658">
        <f>IF($IZ658&gt;=16,INDEX($GO:$GO,$IY658+16),"")</f>
      </c>
      <c r="HG658">
        <f>IF($IZ658&gt;=17,INDEX($GO:$GO,$IY658+17),"")</f>
      </c>
      <c r="HH658">
        <f>IF($IZ658&gt;=18,INDEX($GO:$GO,$IY658+18),"")</f>
      </c>
      <c r="HI658">
        <f>IF($IZ658&gt;=19,INDEX($GO:$GO,$IY658+19),"")</f>
      </c>
      <c r="HJ658">
        <f>IF($IZ658&gt;=20,INDEX($GO:$GO,$IY658+20),"")</f>
      </c>
      <c r="HK658">
        <f>IF($IZ658&gt;=21,INDEX($GO:$GO,$IY658+21),"")</f>
      </c>
      <c r="HL658">
        <f>IF($IZ658&gt;=22,INDEX($GO:$GO,$IY658+22),"")</f>
      </c>
      <c r="HM658">
        <f>IF($IZ658&gt;=23,INDEX($GO:$GO,$IY658+23),"")</f>
      </c>
      <c r="HN658">
        <f>IF($IZ658&gt;=24,INDEX($GO:$GO,$IY658+24),"")</f>
      </c>
      <c r="HO658">
        <f>IF($IZ658&gt;=25,INDEX($GO:$GO,$IY658+25),"")</f>
      </c>
      <c r="HP658">
        <f>IF($IZ658&gt;=26,INDEX($GO:$GO,$IY658+26),"")</f>
      </c>
      <c r="HQ658">
        <f>IF($IZ658&gt;=27,INDEX($GO:$GO,$IY658+27),"")</f>
      </c>
      <c r="HR658">
        <f>IF($IZ658&gt;=28,INDEX($GO:$GO,$IY658+28),"")</f>
      </c>
      <c r="HS658">
        <f>IF($IZ658&gt;=29,INDEX($GO:$GO,$IY658+29),"")</f>
      </c>
      <c r="HT658">
        <f>IF($IZ658&gt;=30,INDEX($GO:$GO,$IY658+30),"")</f>
      </c>
      <c r="HU658">
        <f>IF($IZ658&gt;=31,INDEX($GO:$GO,$IY658+31),"")</f>
      </c>
      <c r="HV658">
        <f>IF($IZ658&gt;=32,INDEX($GO:$GO,$IY658+32),"")</f>
      </c>
      <c r="HW658">
        <f>IF($IZ658&gt;=33,INDEX($GO:$GO,$IY658+33),"")</f>
      </c>
      <c r="HX658">
        <f>IF($IZ658&gt;=34,INDEX($GO:$GO,$IY658+34),"")</f>
      </c>
      <c r="HY658">
        <f>IF($IZ658&gt;=35,INDEX($GO:$GO,$IY658+35),"")</f>
      </c>
      <c r="HZ658">
        <f>IF($IZ658&gt;=36,INDEX($GO:$GO,$IY658+36),"")</f>
      </c>
      <c r="IA658">
        <f>IF($IZ658&gt;=37,INDEX($GO:$GO,$IY658+37),"")</f>
      </c>
      <c r="IB658">
        <f>IF($IZ658&gt;=38,INDEX($GO:$GO,$IY658+38),"")</f>
      </c>
      <c r="IC658">
        <f>IF($IZ658&gt;=39,INDEX($GO:$GO,$IY658+39),"")</f>
      </c>
      <c r="ID658">
        <f>IF($IZ658&gt;=40,INDEX($GO:$GO,$IY658+40),"")</f>
      </c>
      <c r="IE658">
        <f>IF($IZ658&gt;=41,INDEX($GO:$GO,$IY658+41),"")</f>
      </c>
      <c r="IF658">
        <f>IF($IZ658&gt;=42,INDEX($GO:$GO,$IY658+42),"")</f>
      </c>
      <c r="IG658">
        <f>IF($IZ658&gt;=43,INDEX($GO:$GO,$IY658+43),"")</f>
      </c>
      <c r="IH658">
        <f>IF($IZ658&gt;=44,INDEX($GO:$GO,$IY658+44),"")</f>
      </c>
      <c r="II658">
        <f>IF($IZ658&gt;=45,INDEX($GO:$GO,$IY658+45),"")</f>
      </c>
      <c r="IJ658">
        <f>IF($IZ658&gt;=46,INDEX($GO:$GO,$IY658+46),"")</f>
      </c>
      <c r="IK658">
        <f>IF($IZ658&gt;=47,INDEX($GO:$GO,$IY658+47),"")</f>
      </c>
      <c r="IL658">
        <f>IF($IZ658&gt;=48,INDEX($GO:$GO,$IY658+48),"")</f>
      </c>
      <c r="IM658">
        <f>IF($IZ658&gt;=49,INDEX($GO:$GO,$IY658+49),"")</f>
      </c>
      <c r="IN658">
        <f>IF($IZ658&gt;=50,INDEX($GO:$GO,$IY658+50),"")</f>
      </c>
      <c r="IO658">
        <f>IF($IZ658&gt;=51,INDEX($GO:$GO,$IY658+51),"")</f>
      </c>
      <c r="IP658">
        <f>IF($IZ658&gt;=52,INDEX($GO:$GO,$IY658+52),"")</f>
      </c>
      <c r="IQ658">
        <f>IF($IZ658&gt;=53,INDEX($GO:$GO,$IY658+53),"")</f>
      </c>
      <c r="IR658">
        <f>IF($IZ658&gt;=54,INDEX($GO:$GO,$IY658+54),"")</f>
      </c>
      <c r="IS658">
        <f>IF($IZ658&gt;=55,INDEX($GO:$GO,$IY658+55),"")</f>
      </c>
      <c r="IT658">
        <f>IF($IZ658&gt;=56,INDEX($GO:$GO,$IY658+56),"")</f>
      </c>
      <c r="IU658">
        <f>IF($IZ658&gt;=57,INDEX($GO:$GO,$IY658+57),"")</f>
      </c>
      <c r="IV658">
        <f>IF($IZ658&gt;=58,INDEX($GO:$GO,$IY658+58),"")</f>
      </c>
      <c r="IW658">
        <f>IF($IZ658&gt;=59,INDEX($GO:$GO,$IY658+59),"")</f>
      </c>
      <c r="IX658">
        <f>IF($IZ658&gt;=60,INDEX($GO:$GO,$IY658+60),"")</f>
      </c>
      <c r="IY658">
        <f>IFERROR(MATCH($GN658,$GO$2:$GO$827,0)+1,0)</f>
      </c>
      <c r="IZ658">
        <f>IFERROR(INDEX($GP$2:$GP$827,MATCH($GN658,$GO$2:$GO$827,0)),0)</f>
      </c>
      <c r="JA658" t="s">
        <v>23</v>
      </c>
      <c r="JB658" t="s">
        <v>23</v>
      </c>
    </row>
    <row r="659" spans="1:262" x14ac:dyDescent="0.25">
      <c r="F659" s="1"/>
      <c r="G659" s="1"/>
      <c r="H659" s="1"/>
      <c r="I659" s="1"/>
      <c r="J659" s="1">
        <f>IFERROR(IF(FIND(" - ",$F659)&gt;0,MID($F659,FIND(" - ",$F659)+3,LEN($F659)),""),"")</f>
      </c>
      <c r="L659" s="1"/>
      <c r="N659" t="s">
        <v>23</v>
      </c>
      <c r="P659">
        <f>IF(OR($N659="",$O659=""),"",IFERROR($N659/$O659,0))</f>
      </c>
      <c r="Q659">
        <f>IF($N659="","",
IF($G659="","",
IF(ISNUMBER(SEARCH("exempt",LOWER($G659))),0,
$N659*(VALUE(SUBSTITUTE($G659,"%",""))/100))))</f>
      </c>
      <c r="W659">
        <f>IF($N659="","",
SUM($N659,$Q659,$U659,$R659,$T659)-
IF($V659="",0,VALUE($V659)))</f>
      </c>
      <c r="AE659" t="s">
        <v>1819</v>
      </c>
      <c r="AJ659" t="s">
        <v>1820</v>
      </c>
      <c r="AM659">
        <f>IFERROR(LEFT($F659,FIND(" - ",$F659)-1),$F659)</f>
      </c>
      <c r="AP659">
        <f>IF($CE659&gt;=1,INDEX($AN:$AN,$CD659+1),"")</f>
      </c>
      <c r="AQ659">
        <f>IF($CE659&gt;=2,INDEX($AN:$AN,$CD659+2),"")</f>
      </c>
      <c r="AR659">
        <f>IF($CE659&gt;=3,INDEX($AN:$AN,$CD659+3),"")</f>
      </c>
      <c r="AS659">
        <f>IF($CE659&gt;=4,INDEX($AN:$AN,$CD659+4),"")</f>
      </c>
      <c r="AT659">
        <f>IF($CE659&gt;=5,INDEX($AN:$AN,$CD659+5),"")</f>
      </c>
      <c r="AU659">
        <f>IF($CE659&gt;=6,INDEX($AN:$AN,$CD659+6),"")</f>
      </c>
      <c r="AV659">
        <f>IF($CE659&gt;=7,INDEX($AN:$AN,$CD659+7),"")</f>
      </c>
      <c r="AW659">
        <f>IF($CE659&gt;=8,INDEX($AN:$AN,$CD659+8),"")</f>
      </c>
      <c r="AX659">
        <f>IF($CE659&gt;=9,INDEX($AN:$AN,$CD659+9),"")</f>
      </c>
      <c r="AY659">
        <f>IF($CE659&gt;=10,INDEX($AN:$AN,$CD659+10),"")</f>
      </c>
      <c r="AZ659">
        <f>IF($CE659&gt;=11,INDEX($AN:$AN,$CD659+11),"")</f>
      </c>
      <c r="BA659">
        <f>IF($CE659&gt;=12,INDEX($AN:$AN,$CD659+12),"")</f>
      </c>
      <c r="BB659">
        <f>IF($CE659&gt;=13,INDEX($AN:$AN,$CD659+13),"")</f>
      </c>
      <c r="BC659">
        <f>IF($CE659&gt;=14,INDEX($AN:$AN,$CD659+14),"")</f>
      </c>
      <c r="BD659">
        <f>IF($CE659&gt;=15,INDEX($AN:$AN,$CD659+15),"")</f>
      </c>
      <c r="BE659">
        <f>IF($CE659&gt;=16,INDEX($AN:$AN,$CD659+16),"")</f>
      </c>
      <c r="BF659">
        <f>IF($CE659&gt;=17,INDEX($AN:$AN,$CD659+17),"")</f>
      </c>
      <c r="BG659">
        <f>IF($CE659&gt;=18,INDEX($AN:$AN,$CD659+18),"")</f>
      </c>
      <c r="BH659">
        <f>IF($CE659&gt;=19,INDEX($AN:$AN,$CD659+19),"")</f>
      </c>
      <c r="BI659">
        <f>IF($CE659&gt;=20,INDEX($AN:$AN,$CD659+20),"")</f>
      </c>
      <c r="BJ659">
        <f>IF($CE659&gt;=21,INDEX($AN:$AN,$CD659+21),"")</f>
      </c>
      <c r="BK659">
        <f>IF($CE659&gt;=22,INDEX($AN:$AN,$CD659+22),"")</f>
      </c>
      <c r="BL659">
        <f>IF($CE659&gt;=23,INDEX($AN:$AN,$CD659+23),"")</f>
      </c>
      <c r="BM659">
        <f>IF($CE659&gt;=24,INDEX($AN:$AN,$CD659+24),"")</f>
      </c>
      <c r="BN659">
        <f>IF($CE659&gt;=25,INDEX($AN:$AN,$CD659+25),"")</f>
      </c>
      <c r="BO659">
        <f>IF($CE659&gt;=26,INDEX($AN:$AN,$CD659+26),"")</f>
      </c>
      <c r="BP659">
        <f>IF($CE659&gt;=27,INDEX($AN:$AN,$CD659+27),"")</f>
      </c>
      <c r="BQ659">
        <f>IF($CE659&gt;=28,INDEX($AN:$AN,$CD659+28),"")</f>
      </c>
      <c r="BR659">
        <f>IF($CE659&gt;=29,INDEX($AN:$AN,$CD659+29),"")</f>
      </c>
      <c r="BS659">
        <f>IF($CE659&gt;=30,INDEX($AN:$AN,$CD659+30),"")</f>
      </c>
      <c r="BT659">
        <f>IF($CE659&gt;=31,INDEX($AN:$AN,$CD659+31),"")</f>
      </c>
      <c r="BU659">
        <f>IF($CE659&gt;=32,INDEX($AN:$AN,$CD659+32),"")</f>
      </c>
      <c r="BV659">
        <f>IF($CE659&gt;=33,INDEX($AN:$AN,$CD659+33),"")</f>
      </c>
      <c r="BW659">
        <f>IF($CE659&gt;=34,INDEX($AN:$AN,$CD659+34),"")</f>
      </c>
      <c r="BX659">
        <f>IF($CE659&gt;=35,INDEX($AN:$AN,$CD659+35),"")</f>
      </c>
      <c r="BY659">
        <f>IF($CE659&gt;=36,INDEX($AN:$AN,$CD659+36),"")</f>
      </c>
      <c r="BZ659">
        <f>IF($CE659&gt;=37,INDEX($AN:$AN,$CD659+37),"")</f>
      </c>
      <c r="CA659">
        <f>IF($CE659&gt;=38,INDEX($AN:$AN,$CD659+38),"")</f>
      </c>
      <c r="CB659">
        <f>IF($CE659&gt;=39,INDEX($AN:$AN,$CD659+39),"")</f>
      </c>
      <c r="CC659">
        <f>IF($CE659&gt;=40,INDEX($AN:$AN,$CD659+40),"")</f>
      </c>
      <c r="CD659">
        <f>IFERROR(MATCH($AM659,$AN$2:$AN$133,0)+1,0)</f>
      </c>
      <c r="CE659">
        <f>IFERROR(INDEX($AO$2:$AO$133,MATCH($AM659,$AN$2:$AN$133,0)),0)</f>
      </c>
      <c r="CF659">
        <f>IFERROR(LEFT($K659,FIND(" - ",$K659)-1),$K659)</f>
      </c>
      <c r="CG659" t="s">
        <v>108</v>
      </c>
      <c r="CI659">
        <f>IF($DD659&gt;=1,INDEX($CG:$CG,$DC659+1),"")</f>
      </c>
      <c r="CJ659">
        <f>IF($DD659&gt;=2,INDEX($CG:$CG,$DC659+2),"")</f>
      </c>
      <c r="CK659">
        <f>IF($DD659&gt;=3,INDEX($CG:$CG,$DC659+3),"")</f>
      </c>
      <c r="CL659">
        <f>IF($DD659&gt;=4,INDEX($CG:$CG,$DC659+4),"")</f>
      </c>
      <c r="CM659">
        <f>IF($DD659&gt;=5,INDEX($CG:$CG,$DC659+5),"")</f>
      </c>
      <c r="CN659">
        <f>IF($DD659&gt;=6,INDEX($CG:$CG,$DC659+6),"")</f>
      </c>
      <c r="CO659">
        <f>IF($DD659&gt;=7,INDEX($CG:$CG,$DC659+7),"")</f>
      </c>
      <c r="CP659">
        <f>IF($DD659&gt;=8,INDEX($CG:$CG,$DC659+8),"")</f>
      </c>
      <c r="CQ659">
        <f>IF($DD659&gt;=9,INDEX($CG:$CG,$DC659+9),"")</f>
      </c>
      <c r="CR659">
        <f>IF($DD659&gt;=10,INDEX($CG:$CG,$DC659+10),"")</f>
      </c>
      <c r="CS659">
        <f>IF($DD659&gt;=11,INDEX($CG:$CG,$DC659+11),"")</f>
      </c>
      <c r="CT659">
        <f>IF($DD659&gt;=12,INDEX($CG:$CG,$DC659+12),"")</f>
      </c>
      <c r="CU659">
        <f>IF($DD659&gt;=13,INDEX($CG:$CG,$DC659+13),"")</f>
      </c>
      <c r="CV659">
        <f>IF($DD659&gt;=14,INDEX($CG:$CG,$DC659+14),"")</f>
      </c>
      <c r="CW659">
        <f>IF($DD659&gt;=15,INDEX($CG:$CG,$DC659+15),"")</f>
      </c>
      <c r="CX659">
        <f>IF($DD659&gt;=16,INDEX($CG:$CG,$DC659+16),"")</f>
      </c>
      <c r="CY659">
        <f>IF($DD659&gt;=17,INDEX($CG:$CG,$DC659+17),"")</f>
      </c>
      <c r="CZ659">
        <f>IF($DD659&gt;=18,INDEX($CG:$CG,$DC659+18),"")</f>
      </c>
      <c r="DA659">
        <f>IF($DD659&gt;=19,INDEX($CG:$CG,$DC659+19),"")</f>
      </c>
      <c r="DB659">
        <f>IF($DD659&gt;=20,INDEX($CG:$CG,$DC659+20),"")</f>
      </c>
      <c r="DC659">
        <f>IFERROR(MATCH($CF659,$CG$2:$CG$1558,0)+1,0)</f>
      </c>
      <c r="DD659">
        <f>IFERROR(INDEX($CH$2:$CH$1558,MATCH($CF659,$CG$2:$CG$1558,0)),0)</f>
      </c>
      <c r="DE659">
        <f>IFERROR(INDEX($AL:$AL,MATCH($G659,$AK:$AK,0))&amp;"","")</f>
      </c>
      <c r="DI659">
        <f>IF($GL659&gt;=1,INDEX($DF:$DF,$GK659+1),"")</f>
      </c>
      <c r="DJ659">
        <f>IF($GL659&gt;=2,INDEX($DF:$DF,$GK659+2),"")</f>
      </c>
      <c r="DK659">
        <f>IF($GL659&gt;=3,INDEX($DF:$DF,$GK659+3),"")</f>
      </c>
      <c r="DL659">
        <f>IF($GL659&gt;=4,INDEX($DF:$DF,$GK659+4),"")</f>
      </c>
      <c r="DM659">
        <f>IF($GL659&gt;=5,INDEX($DF:$DF,$GK659+5),"")</f>
      </c>
      <c r="DN659">
        <f>IF($GL659&gt;=6,INDEX($DF:$DF,$GK659+6),"")</f>
      </c>
      <c r="DO659">
        <f>IF($GL659&gt;=7,INDEX($DF:$DF,$GK659+7),"")</f>
      </c>
      <c r="DP659">
        <f>IF($GL659&gt;=8,INDEX($DF:$DF,$GK659+8),"")</f>
      </c>
      <c r="DQ659">
        <f>IF($GL659&gt;=9,INDEX($DF:$DF,$GK659+9),"")</f>
      </c>
      <c r="DR659">
        <f>IF($GL659&gt;=10,INDEX($DF:$DF,$GK659+10),"")</f>
      </c>
      <c r="DS659">
        <f>IF($GL659&gt;=11,INDEX($DF:$DF,$GK659+11),"")</f>
      </c>
      <c r="DT659">
        <f>IF($GL659&gt;=12,INDEX($DF:$DF,$GK659+12),"")</f>
      </c>
      <c r="DU659">
        <f>IF($GL659&gt;=13,INDEX($DF:$DF,$GK659+13),"")</f>
      </c>
      <c r="DV659">
        <f>IF($GL659&gt;=14,INDEX($DF:$DF,$GK659+14),"")</f>
      </c>
      <c r="DW659">
        <f>IF($GL659&gt;=15,INDEX($DF:$DF,$GK659+15),"")</f>
      </c>
      <c r="DX659">
        <f>IF($GL659&gt;=16,INDEX($DF:$DF,$GK659+16),"")</f>
      </c>
      <c r="DY659">
        <f>IF($GL659&gt;=17,INDEX($DF:$DF,$GK659+17),"")</f>
      </c>
      <c r="DZ659">
        <f>IF($GL659&gt;=18,INDEX($DF:$DF,$GK659+18),"")</f>
      </c>
      <c r="EA659">
        <f>IF($GL659&gt;=19,INDEX($DF:$DF,$GK659+19),"")</f>
      </c>
      <c r="EB659">
        <f>IF($GL659&gt;=20,INDEX($DF:$DF,$GK659+20),"")</f>
      </c>
      <c r="EC659">
        <f>IF($GL659&gt;=21,INDEX($DF:$DF,$GK659+21),"")</f>
      </c>
      <c r="ED659">
        <f>IF($GL659&gt;=22,INDEX($DF:$DF,$GK659+22),"")</f>
      </c>
      <c r="EE659">
        <f>IF($GL659&gt;=23,INDEX($DF:$DF,$GK659+23),"")</f>
      </c>
      <c r="EF659">
        <f>IF($GL659&gt;=24,INDEX($DF:$DF,$GK659+24),"")</f>
      </c>
      <c r="EG659">
        <f>IF($GL659&gt;=25,INDEX($DF:$DF,$GK659+25),"")</f>
      </c>
      <c r="EH659">
        <f>IF($GL659&gt;=26,INDEX($DF:$DF,$GK659+26),"")</f>
      </c>
      <c r="EI659">
        <f>IF($GL659&gt;=27,INDEX($DF:$DF,$GK659+27),"")</f>
      </c>
      <c r="EJ659">
        <f>IF($GL659&gt;=28,INDEX($DF:$DF,$GK659+28),"")</f>
      </c>
      <c r="EK659">
        <f>IF($GL659&gt;=29,INDEX($DF:$DF,$GK659+29),"")</f>
      </c>
      <c r="EL659">
        <f>IF($GL659&gt;=30,INDEX($DF:$DF,$GK659+30),"")</f>
      </c>
      <c r="EM659">
        <f>IF($GL659&gt;=31,INDEX($DF:$DF,$GK659+31),"")</f>
      </c>
      <c r="EN659">
        <f>IF($GL659&gt;=32,INDEX($DF:$DF,$GK659+32),"")</f>
      </c>
      <c r="EO659">
        <f>IF($GL659&gt;=33,INDEX($DF:$DF,$GK659+33),"")</f>
      </c>
      <c r="EP659">
        <f>IF($GL659&gt;=34,INDEX($DF:$DF,$GK659+34),"")</f>
      </c>
      <c r="EQ659">
        <f>IF($GL659&gt;=35,INDEX($DF:$DF,$GK659+35),"")</f>
      </c>
      <c r="ER659">
        <f>IF($GL659&gt;=36,INDEX($DF:$DF,$GK659+36),"")</f>
      </c>
      <c r="ES659">
        <f>IF($GL659&gt;=37,INDEX($DF:$DF,$GK659+37),"")</f>
      </c>
      <c r="ET659">
        <f>IF($GL659&gt;=38,INDEX($DF:$DF,$GK659+38),"")</f>
      </c>
      <c r="EU659">
        <f>IF($GL659&gt;=39,INDEX($DF:$DF,$GK659+39),"")</f>
      </c>
      <c r="EV659">
        <f>IF($GL659&gt;=40,INDEX($DF:$DF,$GK659+40),"")</f>
      </c>
      <c r="EW659">
        <f>IF($GL659&gt;=1,INDEX($DG:$DG,$GK659+1),"")</f>
      </c>
      <c r="EX659">
        <f>IF($GL659&gt;=2,INDEX($DG:$DG,$GK659+2),"")</f>
      </c>
      <c r="EY659">
        <f>IF($GL659&gt;=3,INDEX($DG:$DG,$GK659+3),"")</f>
      </c>
      <c r="EZ659">
        <f>IF($GL659&gt;=4,INDEX($DG:$DG,$GK659+4),"")</f>
      </c>
      <c r="FA659">
        <f>IF($GL659&gt;=5,INDEX($DG:$DG,$GK659+5),"")</f>
      </c>
      <c r="FB659">
        <f>IF($GL659&gt;=6,INDEX($DG:$DG,$GK659+6),"")</f>
      </c>
      <c r="FC659">
        <f>IF($GL659&gt;=7,INDEX($DG:$DG,$GK659+7),"")</f>
      </c>
      <c r="FD659">
        <f>IF($GL659&gt;=8,INDEX($DG:$DG,$GK659+8),"")</f>
      </c>
      <c r="FE659">
        <f>IF($GL659&gt;=9,INDEX($DG:$DG,$GK659+9),"")</f>
      </c>
      <c r="FF659">
        <f>IF($GL659&gt;=10,INDEX($DG:$DG,$GK659+10),"")</f>
      </c>
      <c r="FG659">
        <f>IF($GL659&gt;=11,INDEX($DG:$DG,$GK659+11),"")</f>
      </c>
      <c r="FH659">
        <f>IF($GL659&gt;=12,INDEX($DG:$DG,$GK659+12),"")</f>
      </c>
      <c r="FI659">
        <f>IF($GL659&gt;=13,INDEX($DG:$DG,$GK659+13),"")</f>
      </c>
      <c r="FJ659">
        <f>IF($GL659&gt;=14,INDEX($DG:$DG,$GK659+14),"")</f>
      </c>
      <c r="FK659">
        <f>IF($GL659&gt;=15,INDEX($DG:$DG,$GK659+15),"")</f>
      </c>
      <c r="FL659">
        <f>IF($GL659&gt;=16,INDEX($DG:$DG,$GK659+16),"")</f>
      </c>
      <c r="FM659">
        <f>IF($GL659&gt;=17,INDEX($DG:$DG,$GK659+17),"")</f>
      </c>
      <c r="FN659">
        <f>IF($GL659&gt;=18,INDEX($DG:$DG,$GK659+18),"")</f>
      </c>
      <c r="FO659">
        <f>IF($GL659&gt;=19,INDEX($DG:$DG,$GK659+19),"")</f>
      </c>
      <c r="FP659">
        <f>IF($GL659&gt;=20,INDEX($DG:$DG,$GK659+20),"")</f>
      </c>
      <c r="FQ659">
        <f>IF($GL659&gt;=21,INDEX($DG:$DG,$GK659+21),"")</f>
      </c>
      <c r="FR659">
        <f>IF($GL659&gt;=22,INDEX($DG:$DG,$GK659+22),"")</f>
      </c>
      <c r="FS659">
        <f>IF($GL659&gt;=23,INDEX($DG:$DG,$GK659+23),"")</f>
      </c>
      <c r="FT659">
        <f>IF($GL659&gt;=24,INDEX($DG:$DG,$GK659+24),"")</f>
      </c>
      <c r="FU659">
        <f>IF($GL659&gt;=25,INDEX($DG:$DG,$GK659+25),"")</f>
      </c>
      <c r="FV659">
        <f>IF($GL659&gt;=26,INDEX($DG:$DG,$GK659+26),"")</f>
      </c>
      <c r="FW659">
        <f>IF($GL659&gt;=27,INDEX($DG:$DG,$GK659+27),"")</f>
      </c>
      <c r="FX659">
        <f>IF($GL659&gt;=28,INDEX($DG:$DG,$GK659+28),"")</f>
      </c>
      <c r="FY659">
        <f>IF($GL659&gt;=29,INDEX($DG:$DG,$GK659+29),"")</f>
      </c>
      <c r="FZ659">
        <f>IF($GL659&gt;=30,INDEX($DG:$DG,$GK659+30),"")</f>
      </c>
      <c r="GA659">
        <f>IF($GL659&gt;=31,INDEX($DG:$DG,$GK659+31),"")</f>
      </c>
      <c r="GB659">
        <f>IF($GL659&gt;=32,INDEX($DG:$DG,$GK659+32),"")</f>
      </c>
      <c r="GC659">
        <f>IF($GL659&gt;=33,INDEX($DG:$DG,$GK659+33),"")</f>
      </c>
      <c r="GD659">
        <f>IF($GL659&gt;=34,INDEX($DG:$DG,$GK659+34),"")</f>
      </c>
      <c r="GE659">
        <f>IF($GL659&gt;=35,INDEX($DG:$DG,$GK659+35),"")</f>
      </c>
      <c r="GF659">
        <f>IF($GL659&gt;=36,INDEX($DG:$DG,$GK659+36),"")</f>
      </c>
      <c r="GG659">
        <f>IF($GL659&gt;=37,INDEX($DG:$DG,$GK659+37),"")</f>
      </c>
      <c r="GH659">
        <f>IF($GL659&gt;=38,INDEX($DG:$DG,$GK659+38),"")</f>
      </c>
      <c r="GI659">
        <f>IF($GL659&gt;=39,INDEX($DG:$DG,$GK659+39),"")</f>
      </c>
      <c r="GJ659">
        <f>IF($GL659&gt;=40,INDEX($DG:$DG,$GK659+40),"")</f>
      </c>
      <c r="GK659">
        <f>IFERROR(MATCH($DE659,$DF$2:$DF$166,0)+1,0)</f>
      </c>
      <c r="GL659">
        <f>IFERROR(INDEX($DH$2:$DH$166,MATCH($DE659,$DF$2:$DF$166,0)),0)</f>
      </c>
      <c r="GM659">
        <f>IFERROR(MATCH($H659,$DI$659:$EV$659,0),0)</f>
      </c>
      <c r="GN659">
        <f>IF($GM659&gt;0,INDEX($EW$659:$GJ$659,$GM659),"")</f>
      </c>
      <c r="GO659" t="s">
        <v>912</v>
      </c>
      <c r="GQ659">
        <f>IF($IZ659&gt;=1,INDEX($GO:$GO,$IY659+1),"")</f>
      </c>
      <c r="GR659">
        <f>IF($IZ659&gt;=2,INDEX($GO:$GO,$IY659+2),"")</f>
      </c>
      <c r="GS659">
        <f>IF($IZ659&gt;=3,INDEX($GO:$GO,$IY659+3),"")</f>
      </c>
      <c r="GT659">
        <f>IF($IZ659&gt;=4,INDEX($GO:$GO,$IY659+4),"")</f>
      </c>
      <c r="GU659">
        <f>IF($IZ659&gt;=5,INDEX($GO:$GO,$IY659+5),"")</f>
      </c>
      <c r="GV659">
        <f>IF($IZ659&gt;=6,INDEX($GO:$GO,$IY659+6),"")</f>
      </c>
      <c r="GW659">
        <f>IF($IZ659&gt;=7,INDEX($GO:$GO,$IY659+7),"")</f>
      </c>
      <c r="GX659">
        <f>IF($IZ659&gt;=8,INDEX($GO:$GO,$IY659+8),"")</f>
      </c>
      <c r="GY659">
        <f>IF($IZ659&gt;=9,INDEX($GO:$GO,$IY659+9),"")</f>
      </c>
      <c r="GZ659">
        <f>IF($IZ659&gt;=10,INDEX($GO:$GO,$IY659+10),"")</f>
      </c>
      <c r="HA659">
        <f>IF($IZ659&gt;=11,INDEX($GO:$GO,$IY659+11),"")</f>
      </c>
      <c r="HB659">
        <f>IF($IZ659&gt;=12,INDEX($GO:$GO,$IY659+12),"")</f>
      </c>
      <c r="HC659">
        <f>IF($IZ659&gt;=13,INDEX($GO:$GO,$IY659+13),"")</f>
      </c>
      <c r="HD659">
        <f>IF($IZ659&gt;=14,INDEX($GO:$GO,$IY659+14),"")</f>
      </c>
      <c r="HE659">
        <f>IF($IZ659&gt;=15,INDEX($GO:$GO,$IY659+15),"")</f>
      </c>
      <c r="HF659">
        <f>IF($IZ659&gt;=16,INDEX($GO:$GO,$IY659+16),"")</f>
      </c>
      <c r="HG659">
        <f>IF($IZ659&gt;=17,INDEX($GO:$GO,$IY659+17),"")</f>
      </c>
      <c r="HH659">
        <f>IF($IZ659&gt;=18,INDEX($GO:$GO,$IY659+18),"")</f>
      </c>
      <c r="HI659">
        <f>IF($IZ659&gt;=19,INDEX($GO:$GO,$IY659+19),"")</f>
      </c>
      <c r="HJ659">
        <f>IF($IZ659&gt;=20,INDEX($GO:$GO,$IY659+20),"")</f>
      </c>
      <c r="HK659">
        <f>IF($IZ659&gt;=21,INDEX($GO:$GO,$IY659+21),"")</f>
      </c>
      <c r="HL659">
        <f>IF($IZ659&gt;=22,INDEX($GO:$GO,$IY659+22),"")</f>
      </c>
      <c r="HM659">
        <f>IF($IZ659&gt;=23,INDEX($GO:$GO,$IY659+23),"")</f>
      </c>
      <c r="HN659">
        <f>IF($IZ659&gt;=24,INDEX($GO:$GO,$IY659+24),"")</f>
      </c>
      <c r="HO659">
        <f>IF($IZ659&gt;=25,INDEX($GO:$GO,$IY659+25),"")</f>
      </c>
      <c r="HP659">
        <f>IF($IZ659&gt;=26,INDEX($GO:$GO,$IY659+26),"")</f>
      </c>
      <c r="HQ659">
        <f>IF($IZ659&gt;=27,INDEX($GO:$GO,$IY659+27),"")</f>
      </c>
      <c r="HR659">
        <f>IF($IZ659&gt;=28,INDEX($GO:$GO,$IY659+28),"")</f>
      </c>
      <c r="HS659">
        <f>IF($IZ659&gt;=29,INDEX($GO:$GO,$IY659+29),"")</f>
      </c>
      <c r="HT659">
        <f>IF($IZ659&gt;=30,INDEX($GO:$GO,$IY659+30),"")</f>
      </c>
      <c r="HU659">
        <f>IF($IZ659&gt;=31,INDEX($GO:$GO,$IY659+31),"")</f>
      </c>
      <c r="HV659">
        <f>IF($IZ659&gt;=32,INDEX($GO:$GO,$IY659+32),"")</f>
      </c>
      <c r="HW659">
        <f>IF($IZ659&gt;=33,INDEX($GO:$GO,$IY659+33),"")</f>
      </c>
      <c r="HX659">
        <f>IF($IZ659&gt;=34,INDEX($GO:$GO,$IY659+34),"")</f>
      </c>
      <c r="HY659">
        <f>IF($IZ659&gt;=35,INDEX($GO:$GO,$IY659+35),"")</f>
      </c>
      <c r="HZ659">
        <f>IF($IZ659&gt;=36,INDEX($GO:$GO,$IY659+36),"")</f>
      </c>
      <c r="IA659">
        <f>IF($IZ659&gt;=37,INDEX($GO:$GO,$IY659+37),"")</f>
      </c>
      <c r="IB659">
        <f>IF($IZ659&gt;=38,INDEX($GO:$GO,$IY659+38),"")</f>
      </c>
      <c r="IC659">
        <f>IF($IZ659&gt;=39,INDEX($GO:$GO,$IY659+39),"")</f>
      </c>
      <c r="ID659">
        <f>IF($IZ659&gt;=40,INDEX($GO:$GO,$IY659+40),"")</f>
      </c>
      <c r="IE659">
        <f>IF($IZ659&gt;=41,INDEX($GO:$GO,$IY659+41),"")</f>
      </c>
      <c r="IF659">
        <f>IF($IZ659&gt;=42,INDEX($GO:$GO,$IY659+42),"")</f>
      </c>
      <c r="IG659">
        <f>IF($IZ659&gt;=43,INDEX($GO:$GO,$IY659+43),"")</f>
      </c>
      <c r="IH659">
        <f>IF($IZ659&gt;=44,INDEX($GO:$GO,$IY659+44),"")</f>
      </c>
      <c r="II659">
        <f>IF($IZ659&gt;=45,INDEX($GO:$GO,$IY659+45),"")</f>
      </c>
      <c r="IJ659">
        <f>IF($IZ659&gt;=46,INDEX($GO:$GO,$IY659+46),"")</f>
      </c>
      <c r="IK659">
        <f>IF($IZ659&gt;=47,INDEX($GO:$GO,$IY659+47),"")</f>
      </c>
      <c r="IL659">
        <f>IF($IZ659&gt;=48,INDEX($GO:$GO,$IY659+48),"")</f>
      </c>
      <c r="IM659">
        <f>IF($IZ659&gt;=49,INDEX($GO:$GO,$IY659+49),"")</f>
      </c>
      <c r="IN659">
        <f>IF($IZ659&gt;=50,INDEX($GO:$GO,$IY659+50),"")</f>
      </c>
      <c r="IO659">
        <f>IF($IZ659&gt;=51,INDEX($GO:$GO,$IY659+51),"")</f>
      </c>
      <c r="IP659">
        <f>IF($IZ659&gt;=52,INDEX($GO:$GO,$IY659+52),"")</f>
      </c>
      <c r="IQ659">
        <f>IF($IZ659&gt;=53,INDEX($GO:$GO,$IY659+53),"")</f>
      </c>
      <c r="IR659">
        <f>IF($IZ659&gt;=54,INDEX($GO:$GO,$IY659+54),"")</f>
      </c>
      <c r="IS659">
        <f>IF($IZ659&gt;=55,INDEX($GO:$GO,$IY659+55),"")</f>
      </c>
      <c r="IT659">
        <f>IF($IZ659&gt;=56,INDEX($GO:$GO,$IY659+56),"")</f>
      </c>
      <c r="IU659">
        <f>IF($IZ659&gt;=57,INDEX($GO:$GO,$IY659+57),"")</f>
      </c>
      <c r="IV659">
        <f>IF($IZ659&gt;=58,INDEX($GO:$GO,$IY659+58),"")</f>
      </c>
      <c r="IW659">
        <f>IF($IZ659&gt;=59,INDEX($GO:$GO,$IY659+59),"")</f>
      </c>
      <c r="IX659">
        <f>IF($IZ659&gt;=60,INDEX($GO:$GO,$IY659+60),"")</f>
      </c>
      <c r="IY659">
        <f>IFERROR(MATCH($GN659,$GO$2:$GO$827,0)+1,0)</f>
      </c>
      <c r="IZ659">
        <f>IFERROR(INDEX($GP$2:$GP$827,MATCH($GN659,$GO$2:$GO$827,0)),0)</f>
      </c>
      <c r="JA659" t="s">
        <v>23</v>
      </c>
      <c r="JB659" t="s">
        <v>23</v>
      </c>
    </row>
    <row r="660" spans="1:262" x14ac:dyDescent="0.25">
      <c r="F660" s="1"/>
      <c r="G660" s="1"/>
      <c r="H660" s="1"/>
      <c r="I660" s="1"/>
      <c r="J660" s="1">
        <f>IFERROR(IF(FIND(" - ",$F660)&gt;0,MID($F660,FIND(" - ",$F660)+3,LEN($F660)),""),"")</f>
      </c>
      <c r="L660" s="1"/>
      <c r="N660" t="s">
        <v>23</v>
      </c>
      <c r="P660">
        <f>IF(OR($N660="",$O660=""),"",IFERROR($N660/$O660,0))</f>
      </c>
      <c r="Q660">
        <f>IF($N660="","",
IF($G660="","",
IF(ISNUMBER(SEARCH("exempt",LOWER($G660))),0,
$N660*(VALUE(SUBSTITUTE($G660,"%",""))/100))))</f>
      </c>
      <c r="W660">
        <f>IF($N660="","",
SUM($N660,$Q660,$U660,$R660,$T660)-
IF($V660="",0,VALUE($V660)))</f>
      </c>
      <c r="AE660" t="s">
        <v>1821</v>
      </c>
      <c r="AJ660" t="s">
        <v>1822</v>
      </c>
      <c r="AM660">
        <f>IFERROR(LEFT($F660,FIND(" - ",$F660)-1),$F660)</f>
      </c>
      <c r="AP660">
        <f>IF($CE660&gt;=1,INDEX($AN:$AN,$CD660+1),"")</f>
      </c>
      <c r="AQ660">
        <f>IF($CE660&gt;=2,INDEX($AN:$AN,$CD660+2),"")</f>
      </c>
      <c r="AR660">
        <f>IF($CE660&gt;=3,INDEX($AN:$AN,$CD660+3),"")</f>
      </c>
      <c r="AS660">
        <f>IF($CE660&gt;=4,INDEX($AN:$AN,$CD660+4),"")</f>
      </c>
      <c r="AT660">
        <f>IF($CE660&gt;=5,INDEX($AN:$AN,$CD660+5),"")</f>
      </c>
      <c r="AU660">
        <f>IF($CE660&gt;=6,INDEX($AN:$AN,$CD660+6),"")</f>
      </c>
      <c r="AV660">
        <f>IF($CE660&gt;=7,INDEX($AN:$AN,$CD660+7),"")</f>
      </c>
      <c r="AW660">
        <f>IF($CE660&gt;=8,INDEX($AN:$AN,$CD660+8),"")</f>
      </c>
      <c r="AX660">
        <f>IF($CE660&gt;=9,INDEX($AN:$AN,$CD660+9),"")</f>
      </c>
      <c r="AY660">
        <f>IF($CE660&gt;=10,INDEX($AN:$AN,$CD660+10),"")</f>
      </c>
      <c r="AZ660">
        <f>IF($CE660&gt;=11,INDEX($AN:$AN,$CD660+11),"")</f>
      </c>
      <c r="BA660">
        <f>IF($CE660&gt;=12,INDEX($AN:$AN,$CD660+12),"")</f>
      </c>
      <c r="BB660">
        <f>IF($CE660&gt;=13,INDEX($AN:$AN,$CD660+13),"")</f>
      </c>
      <c r="BC660">
        <f>IF($CE660&gt;=14,INDEX($AN:$AN,$CD660+14),"")</f>
      </c>
      <c r="BD660">
        <f>IF($CE660&gt;=15,INDEX($AN:$AN,$CD660+15),"")</f>
      </c>
      <c r="BE660">
        <f>IF($CE660&gt;=16,INDEX($AN:$AN,$CD660+16),"")</f>
      </c>
      <c r="BF660">
        <f>IF($CE660&gt;=17,INDEX($AN:$AN,$CD660+17),"")</f>
      </c>
      <c r="BG660">
        <f>IF($CE660&gt;=18,INDEX($AN:$AN,$CD660+18),"")</f>
      </c>
      <c r="BH660">
        <f>IF($CE660&gt;=19,INDEX($AN:$AN,$CD660+19),"")</f>
      </c>
      <c r="BI660">
        <f>IF($CE660&gt;=20,INDEX($AN:$AN,$CD660+20),"")</f>
      </c>
      <c r="BJ660">
        <f>IF($CE660&gt;=21,INDEX($AN:$AN,$CD660+21),"")</f>
      </c>
      <c r="BK660">
        <f>IF($CE660&gt;=22,INDEX($AN:$AN,$CD660+22),"")</f>
      </c>
      <c r="BL660">
        <f>IF($CE660&gt;=23,INDEX($AN:$AN,$CD660+23),"")</f>
      </c>
      <c r="BM660">
        <f>IF($CE660&gt;=24,INDEX($AN:$AN,$CD660+24),"")</f>
      </c>
      <c r="BN660">
        <f>IF($CE660&gt;=25,INDEX($AN:$AN,$CD660+25),"")</f>
      </c>
      <c r="BO660">
        <f>IF($CE660&gt;=26,INDEX($AN:$AN,$CD660+26),"")</f>
      </c>
      <c r="BP660">
        <f>IF($CE660&gt;=27,INDEX($AN:$AN,$CD660+27),"")</f>
      </c>
      <c r="BQ660">
        <f>IF($CE660&gt;=28,INDEX($AN:$AN,$CD660+28),"")</f>
      </c>
      <c r="BR660">
        <f>IF($CE660&gt;=29,INDEX($AN:$AN,$CD660+29),"")</f>
      </c>
      <c r="BS660">
        <f>IF($CE660&gt;=30,INDEX($AN:$AN,$CD660+30),"")</f>
      </c>
      <c r="BT660">
        <f>IF($CE660&gt;=31,INDEX($AN:$AN,$CD660+31),"")</f>
      </c>
      <c r="BU660">
        <f>IF($CE660&gt;=32,INDEX($AN:$AN,$CD660+32),"")</f>
      </c>
      <c r="BV660">
        <f>IF($CE660&gt;=33,INDEX($AN:$AN,$CD660+33),"")</f>
      </c>
      <c r="BW660">
        <f>IF($CE660&gt;=34,INDEX($AN:$AN,$CD660+34),"")</f>
      </c>
      <c r="BX660">
        <f>IF($CE660&gt;=35,INDEX($AN:$AN,$CD660+35),"")</f>
      </c>
      <c r="BY660">
        <f>IF($CE660&gt;=36,INDEX($AN:$AN,$CD660+36),"")</f>
      </c>
      <c r="BZ660">
        <f>IF($CE660&gt;=37,INDEX($AN:$AN,$CD660+37),"")</f>
      </c>
      <c r="CA660">
        <f>IF($CE660&gt;=38,INDEX($AN:$AN,$CD660+38),"")</f>
      </c>
      <c r="CB660">
        <f>IF($CE660&gt;=39,INDEX($AN:$AN,$CD660+39),"")</f>
      </c>
      <c r="CC660">
        <f>IF($CE660&gt;=40,INDEX($AN:$AN,$CD660+40),"")</f>
      </c>
      <c r="CD660">
        <f>IFERROR(MATCH($AM660,$AN$2:$AN$133,0)+1,0)</f>
      </c>
      <c r="CE660">
        <f>IFERROR(INDEX($AO$2:$AO$133,MATCH($AM660,$AN$2:$AN$133,0)),0)</f>
      </c>
      <c r="CF660">
        <f>IFERROR(LEFT($K660,FIND(" - ",$K660)-1),$K660)</f>
      </c>
      <c r="CG660" t="s">
        <v>1823</v>
      </c>
      <c r="CH660">
        <v>1</v>
      </c>
      <c r="CI660">
        <f>IF($DD660&gt;=1,INDEX($CG:$CG,$DC660+1),"")</f>
      </c>
      <c r="CJ660">
        <f>IF($DD660&gt;=2,INDEX($CG:$CG,$DC660+2),"")</f>
      </c>
      <c r="CK660">
        <f>IF($DD660&gt;=3,INDEX($CG:$CG,$DC660+3),"")</f>
      </c>
      <c r="CL660">
        <f>IF($DD660&gt;=4,INDEX($CG:$CG,$DC660+4),"")</f>
      </c>
      <c r="CM660">
        <f>IF($DD660&gt;=5,INDEX($CG:$CG,$DC660+5),"")</f>
      </c>
      <c r="CN660">
        <f>IF($DD660&gt;=6,INDEX($CG:$CG,$DC660+6),"")</f>
      </c>
      <c r="CO660">
        <f>IF($DD660&gt;=7,INDEX($CG:$CG,$DC660+7),"")</f>
      </c>
      <c r="CP660">
        <f>IF($DD660&gt;=8,INDEX($CG:$CG,$DC660+8),"")</f>
      </c>
      <c r="CQ660">
        <f>IF($DD660&gt;=9,INDEX($CG:$CG,$DC660+9),"")</f>
      </c>
      <c r="CR660">
        <f>IF($DD660&gt;=10,INDEX($CG:$CG,$DC660+10),"")</f>
      </c>
      <c r="CS660">
        <f>IF($DD660&gt;=11,INDEX($CG:$CG,$DC660+11),"")</f>
      </c>
      <c r="CT660">
        <f>IF($DD660&gt;=12,INDEX($CG:$CG,$DC660+12),"")</f>
      </c>
      <c r="CU660">
        <f>IF($DD660&gt;=13,INDEX($CG:$CG,$DC660+13),"")</f>
      </c>
      <c r="CV660">
        <f>IF($DD660&gt;=14,INDEX($CG:$CG,$DC660+14),"")</f>
      </c>
      <c r="CW660">
        <f>IF($DD660&gt;=15,INDEX($CG:$CG,$DC660+15),"")</f>
      </c>
      <c r="CX660">
        <f>IF($DD660&gt;=16,INDEX($CG:$CG,$DC660+16),"")</f>
      </c>
      <c r="CY660">
        <f>IF($DD660&gt;=17,INDEX($CG:$CG,$DC660+17),"")</f>
      </c>
      <c r="CZ660">
        <f>IF($DD660&gt;=18,INDEX($CG:$CG,$DC660+18),"")</f>
      </c>
      <c r="DA660">
        <f>IF($DD660&gt;=19,INDEX($CG:$CG,$DC660+19),"")</f>
      </c>
      <c r="DB660">
        <f>IF($DD660&gt;=20,INDEX($CG:$CG,$DC660+20),"")</f>
      </c>
      <c r="DC660">
        <f>IFERROR(MATCH($CF660,$CG$2:$CG$1558,0)+1,0)</f>
      </c>
      <c r="DD660">
        <f>IFERROR(INDEX($CH$2:$CH$1558,MATCH($CF660,$CG$2:$CG$1558,0)),0)</f>
      </c>
      <c r="DE660">
        <f>IFERROR(INDEX($AL:$AL,MATCH($G660,$AK:$AK,0))&amp;"","")</f>
      </c>
      <c r="DI660">
        <f>IF($GL660&gt;=1,INDEX($DF:$DF,$GK660+1),"")</f>
      </c>
      <c r="DJ660">
        <f>IF($GL660&gt;=2,INDEX($DF:$DF,$GK660+2),"")</f>
      </c>
      <c r="DK660">
        <f>IF($GL660&gt;=3,INDEX($DF:$DF,$GK660+3),"")</f>
      </c>
      <c r="DL660">
        <f>IF($GL660&gt;=4,INDEX($DF:$DF,$GK660+4),"")</f>
      </c>
      <c r="DM660">
        <f>IF($GL660&gt;=5,INDEX($DF:$DF,$GK660+5),"")</f>
      </c>
      <c r="DN660">
        <f>IF($GL660&gt;=6,INDEX($DF:$DF,$GK660+6),"")</f>
      </c>
      <c r="DO660">
        <f>IF($GL660&gt;=7,INDEX($DF:$DF,$GK660+7),"")</f>
      </c>
      <c r="DP660">
        <f>IF($GL660&gt;=8,INDEX($DF:$DF,$GK660+8),"")</f>
      </c>
      <c r="DQ660">
        <f>IF($GL660&gt;=9,INDEX($DF:$DF,$GK660+9),"")</f>
      </c>
      <c r="DR660">
        <f>IF($GL660&gt;=10,INDEX($DF:$DF,$GK660+10),"")</f>
      </c>
      <c r="DS660">
        <f>IF($GL660&gt;=11,INDEX($DF:$DF,$GK660+11),"")</f>
      </c>
      <c r="DT660">
        <f>IF($GL660&gt;=12,INDEX($DF:$DF,$GK660+12),"")</f>
      </c>
      <c r="DU660">
        <f>IF($GL660&gt;=13,INDEX($DF:$DF,$GK660+13),"")</f>
      </c>
      <c r="DV660">
        <f>IF($GL660&gt;=14,INDEX($DF:$DF,$GK660+14),"")</f>
      </c>
      <c r="DW660">
        <f>IF($GL660&gt;=15,INDEX($DF:$DF,$GK660+15),"")</f>
      </c>
      <c r="DX660">
        <f>IF($GL660&gt;=16,INDEX($DF:$DF,$GK660+16),"")</f>
      </c>
      <c r="DY660">
        <f>IF($GL660&gt;=17,INDEX($DF:$DF,$GK660+17),"")</f>
      </c>
      <c r="DZ660">
        <f>IF($GL660&gt;=18,INDEX($DF:$DF,$GK660+18),"")</f>
      </c>
      <c r="EA660">
        <f>IF($GL660&gt;=19,INDEX($DF:$DF,$GK660+19),"")</f>
      </c>
      <c r="EB660">
        <f>IF($GL660&gt;=20,INDEX($DF:$DF,$GK660+20),"")</f>
      </c>
      <c r="EC660">
        <f>IF($GL660&gt;=21,INDEX($DF:$DF,$GK660+21),"")</f>
      </c>
      <c r="ED660">
        <f>IF($GL660&gt;=22,INDEX($DF:$DF,$GK660+22),"")</f>
      </c>
      <c r="EE660">
        <f>IF($GL660&gt;=23,INDEX($DF:$DF,$GK660+23),"")</f>
      </c>
      <c r="EF660">
        <f>IF($GL660&gt;=24,INDEX($DF:$DF,$GK660+24),"")</f>
      </c>
      <c r="EG660">
        <f>IF($GL660&gt;=25,INDEX($DF:$DF,$GK660+25),"")</f>
      </c>
      <c r="EH660">
        <f>IF($GL660&gt;=26,INDEX($DF:$DF,$GK660+26),"")</f>
      </c>
      <c r="EI660">
        <f>IF($GL660&gt;=27,INDEX($DF:$DF,$GK660+27),"")</f>
      </c>
      <c r="EJ660">
        <f>IF($GL660&gt;=28,INDEX($DF:$DF,$GK660+28),"")</f>
      </c>
      <c r="EK660">
        <f>IF($GL660&gt;=29,INDEX($DF:$DF,$GK660+29),"")</f>
      </c>
      <c r="EL660">
        <f>IF($GL660&gt;=30,INDEX($DF:$DF,$GK660+30),"")</f>
      </c>
      <c r="EM660">
        <f>IF($GL660&gt;=31,INDEX($DF:$DF,$GK660+31),"")</f>
      </c>
      <c r="EN660">
        <f>IF($GL660&gt;=32,INDEX($DF:$DF,$GK660+32),"")</f>
      </c>
      <c r="EO660">
        <f>IF($GL660&gt;=33,INDEX($DF:$DF,$GK660+33),"")</f>
      </c>
      <c r="EP660">
        <f>IF($GL660&gt;=34,INDEX($DF:$DF,$GK660+34),"")</f>
      </c>
      <c r="EQ660">
        <f>IF($GL660&gt;=35,INDEX($DF:$DF,$GK660+35),"")</f>
      </c>
      <c r="ER660">
        <f>IF($GL660&gt;=36,INDEX($DF:$DF,$GK660+36),"")</f>
      </c>
      <c r="ES660">
        <f>IF($GL660&gt;=37,INDEX($DF:$DF,$GK660+37),"")</f>
      </c>
      <c r="ET660">
        <f>IF($GL660&gt;=38,INDEX($DF:$DF,$GK660+38),"")</f>
      </c>
      <c r="EU660">
        <f>IF($GL660&gt;=39,INDEX($DF:$DF,$GK660+39),"")</f>
      </c>
      <c r="EV660">
        <f>IF($GL660&gt;=40,INDEX($DF:$DF,$GK660+40),"")</f>
      </c>
      <c r="EW660">
        <f>IF($GL660&gt;=1,INDEX($DG:$DG,$GK660+1),"")</f>
      </c>
      <c r="EX660">
        <f>IF($GL660&gt;=2,INDEX($DG:$DG,$GK660+2),"")</f>
      </c>
      <c r="EY660">
        <f>IF($GL660&gt;=3,INDEX($DG:$DG,$GK660+3),"")</f>
      </c>
      <c r="EZ660">
        <f>IF($GL660&gt;=4,INDEX($DG:$DG,$GK660+4),"")</f>
      </c>
      <c r="FA660">
        <f>IF($GL660&gt;=5,INDEX($DG:$DG,$GK660+5),"")</f>
      </c>
      <c r="FB660">
        <f>IF($GL660&gt;=6,INDEX($DG:$DG,$GK660+6),"")</f>
      </c>
      <c r="FC660">
        <f>IF($GL660&gt;=7,INDEX($DG:$DG,$GK660+7),"")</f>
      </c>
      <c r="FD660">
        <f>IF($GL660&gt;=8,INDEX($DG:$DG,$GK660+8),"")</f>
      </c>
      <c r="FE660">
        <f>IF($GL660&gt;=9,INDEX($DG:$DG,$GK660+9),"")</f>
      </c>
      <c r="FF660">
        <f>IF($GL660&gt;=10,INDEX($DG:$DG,$GK660+10),"")</f>
      </c>
      <c r="FG660">
        <f>IF($GL660&gt;=11,INDEX($DG:$DG,$GK660+11),"")</f>
      </c>
      <c r="FH660">
        <f>IF($GL660&gt;=12,INDEX($DG:$DG,$GK660+12),"")</f>
      </c>
      <c r="FI660">
        <f>IF($GL660&gt;=13,INDEX($DG:$DG,$GK660+13),"")</f>
      </c>
      <c r="FJ660">
        <f>IF($GL660&gt;=14,INDEX($DG:$DG,$GK660+14),"")</f>
      </c>
      <c r="FK660">
        <f>IF($GL660&gt;=15,INDEX($DG:$DG,$GK660+15),"")</f>
      </c>
      <c r="FL660">
        <f>IF($GL660&gt;=16,INDEX($DG:$DG,$GK660+16),"")</f>
      </c>
      <c r="FM660">
        <f>IF($GL660&gt;=17,INDEX($DG:$DG,$GK660+17),"")</f>
      </c>
      <c r="FN660">
        <f>IF($GL660&gt;=18,INDEX($DG:$DG,$GK660+18),"")</f>
      </c>
      <c r="FO660">
        <f>IF($GL660&gt;=19,INDEX($DG:$DG,$GK660+19),"")</f>
      </c>
      <c r="FP660">
        <f>IF($GL660&gt;=20,INDEX($DG:$DG,$GK660+20),"")</f>
      </c>
      <c r="FQ660">
        <f>IF($GL660&gt;=21,INDEX($DG:$DG,$GK660+21),"")</f>
      </c>
      <c r="FR660">
        <f>IF($GL660&gt;=22,INDEX($DG:$DG,$GK660+22),"")</f>
      </c>
      <c r="FS660">
        <f>IF($GL660&gt;=23,INDEX($DG:$DG,$GK660+23),"")</f>
      </c>
      <c r="FT660">
        <f>IF($GL660&gt;=24,INDEX($DG:$DG,$GK660+24),"")</f>
      </c>
      <c r="FU660">
        <f>IF($GL660&gt;=25,INDEX($DG:$DG,$GK660+25),"")</f>
      </c>
      <c r="FV660">
        <f>IF($GL660&gt;=26,INDEX($DG:$DG,$GK660+26),"")</f>
      </c>
      <c r="FW660">
        <f>IF($GL660&gt;=27,INDEX($DG:$DG,$GK660+27),"")</f>
      </c>
      <c r="FX660">
        <f>IF($GL660&gt;=28,INDEX($DG:$DG,$GK660+28),"")</f>
      </c>
      <c r="FY660">
        <f>IF($GL660&gt;=29,INDEX($DG:$DG,$GK660+29),"")</f>
      </c>
      <c r="FZ660">
        <f>IF($GL660&gt;=30,INDEX($DG:$DG,$GK660+30),"")</f>
      </c>
      <c r="GA660">
        <f>IF($GL660&gt;=31,INDEX($DG:$DG,$GK660+31),"")</f>
      </c>
      <c r="GB660">
        <f>IF($GL660&gt;=32,INDEX($DG:$DG,$GK660+32),"")</f>
      </c>
      <c r="GC660">
        <f>IF($GL660&gt;=33,INDEX($DG:$DG,$GK660+33),"")</f>
      </c>
      <c r="GD660">
        <f>IF($GL660&gt;=34,INDEX($DG:$DG,$GK660+34),"")</f>
      </c>
      <c r="GE660">
        <f>IF($GL660&gt;=35,INDEX($DG:$DG,$GK660+35),"")</f>
      </c>
      <c r="GF660">
        <f>IF($GL660&gt;=36,INDEX($DG:$DG,$GK660+36),"")</f>
      </c>
      <c r="GG660">
        <f>IF($GL660&gt;=37,INDEX($DG:$DG,$GK660+37),"")</f>
      </c>
      <c r="GH660">
        <f>IF($GL660&gt;=38,INDEX($DG:$DG,$GK660+38),"")</f>
      </c>
      <c r="GI660">
        <f>IF($GL660&gt;=39,INDEX($DG:$DG,$GK660+39),"")</f>
      </c>
      <c r="GJ660">
        <f>IF($GL660&gt;=40,INDEX($DG:$DG,$GK660+40),"")</f>
      </c>
      <c r="GK660">
        <f>IFERROR(MATCH($DE660,$DF$2:$DF$166,0)+1,0)</f>
      </c>
      <c r="GL660">
        <f>IFERROR(INDEX($DH$2:$DH$166,MATCH($DE660,$DF$2:$DF$166,0)),0)</f>
      </c>
      <c r="GM660">
        <f>IFERROR(MATCH($H660,$DI$660:$EV$660,0),0)</f>
      </c>
      <c r="GN660">
        <f>IF($GM660&gt;0,INDEX($EW$660:$GJ$660,$GM660),"")</f>
      </c>
      <c r="GO660" t="s">
        <v>923</v>
      </c>
      <c r="GQ660">
        <f>IF($IZ660&gt;=1,INDEX($GO:$GO,$IY660+1),"")</f>
      </c>
      <c r="GR660">
        <f>IF($IZ660&gt;=2,INDEX($GO:$GO,$IY660+2),"")</f>
      </c>
      <c r="GS660">
        <f>IF($IZ660&gt;=3,INDEX($GO:$GO,$IY660+3),"")</f>
      </c>
      <c r="GT660">
        <f>IF($IZ660&gt;=4,INDEX($GO:$GO,$IY660+4),"")</f>
      </c>
      <c r="GU660">
        <f>IF($IZ660&gt;=5,INDEX($GO:$GO,$IY660+5),"")</f>
      </c>
      <c r="GV660">
        <f>IF($IZ660&gt;=6,INDEX($GO:$GO,$IY660+6),"")</f>
      </c>
      <c r="GW660">
        <f>IF($IZ660&gt;=7,INDEX($GO:$GO,$IY660+7),"")</f>
      </c>
      <c r="GX660">
        <f>IF($IZ660&gt;=8,INDEX($GO:$GO,$IY660+8),"")</f>
      </c>
      <c r="GY660">
        <f>IF($IZ660&gt;=9,INDEX($GO:$GO,$IY660+9),"")</f>
      </c>
      <c r="GZ660">
        <f>IF($IZ660&gt;=10,INDEX($GO:$GO,$IY660+10),"")</f>
      </c>
      <c r="HA660">
        <f>IF($IZ660&gt;=11,INDEX($GO:$GO,$IY660+11),"")</f>
      </c>
      <c r="HB660">
        <f>IF($IZ660&gt;=12,INDEX($GO:$GO,$IY660+12),"")</f>
      </c>
      <c r="HC660">
        <f>IF($IZ660&gt;=13,INDEX($GO:$GO,$IY660+13),"")</f>
      </c>
      <c r="HD660">
        <f>IF($IZ660&gt;=14,INDEX($GO:$GO,$IY660+14),"")</f>
      </c>
      <c r="HE660">
        <f>IF($IZ660&gt;=15,INDEX($GO:$GO,$IY660+15),"")</f>
      </c>
      <c r="HF660">
        <f>IF($IZ660&gt;=16,INDEX($GO:$GO,$IY660+16),"")</f>
      </c>
      <c r="HG660">
        <f>IF($IZ660&gt;=17,INDEX($GO:$GO,$IY660+17),"")</f>
      </c>
      <c r="HH660">
        <f>IF($IZ660&gt;=18,INDEX($GO:$GO,$IY660+18),"")</f>
      </c>
      <c r="HI660">
        <f>IF($IZ660&gt;=19,INDEX($GO:$GO,$IY660+19),"")</f>
      </c>
      <c r="HJ660">
        <f>IF($IZ660&gt;=20,INDEX($GO:$GO,$IY660+20),"")</f>
      </c>
      <c r="HK660">
        <f>IF($IZ660&gt;=21,INDEX($GO:$GO,$IY660+21),"")</f>
      </c>
      <c r="HL660">
        <f>IF($IZ660&gt;=22,INDEX($GO:$GO,$IY660+22),"")</f>
      </c>
      <c r="HM660">
        <f>IF($IZ660&gt;=23,INDEX($GO:$GO,$IY660+23),"")</f>
      </c>
      <c r="HN660">
        <f>IF($IZ660&gt;=24,INDEX($GO:$GO,$IY660+24),"")</f>
      </c>
      <c r="HO660">
        <f>IF($IZ660&gt;=25,INDEX($GO:$GO,$IY660+25),"")</f>
      </c>
      <c r="HP660">
        <f>IF($IZ660&gt;=26,INDEX($GO:$GO,$IY660+26),"")</f>
      </c>
      <c r="HQ660">
        <f>IF($IZ660&gt;=27,INDEX($GO:$GO,$IY660+27),"")</f>
      </c>
      <c r="HR660">
        <f>IF($IZ660&gt;=28,INDEX($GO:$GO,$IY660+28),"")</f>
      </c>
      <c r="HS660">
        <f>IF($IZ660&gt;=29,INDEX($GO:$GO,$IY660+29),"")</f>
      </c>
      <c r="HT660">
        <f>IF($IZ660&gt;=30,INDEX($GO:$GO,$IY660+30),"")</f>
      </c>
      <c r="HU660">
        <f>IF($IZ660&gt;=31,INDEX($GO:$GO,$IY660+31),"")</f>
      </c>
      <c r="HV660">
        <f>IF($IZ660&gt;=32,INDEX($GO:$GO,$IY660+32),"")</f>
      </c>
      <c r="HW660">
        <f>IF($IZ660&gt;=33,INDEX($GO:$GO,$IY660+33),"")</f>
      </c>
      <c r="HX660">
        <f>IF($IZ660&gt;=34,INDEX($GO:$GO,$IY660+34),"")</f>
      </c>
      <c r="HY660">
        <f>IF($IZ660&gt;=35,INDEX($GO:$GO,$IY660+35),"")</f>
      </c>
      <c r="HZ660">
        <f>IF($IZ660&gt;=36,INDEX($GO:$GO,$IY660+36),"")</f>
      </c>
      <c r="IA660">
        <f>IF($IZ660&gt;=37,INDEX($GO:$GO,$IY660+37),"")</f>
      </c>
      <c r="IB660">
        <f>IF($IZ660&gt;=38,INDEX($GO:$GO,$IY660+38),"")</f>
      </c>
      <c r="IC660">
        <f>IF($IZ660&gt;=39,INDEX($GO:$GO,$IY660+39),"")</f>
      </c>
      <c r="ID660">
        <f>IF($IZ660&gt;=40,INDEX($GO:$GO,$IY660+40),"")</f>
      </c>
      <c r="IE660">
        <f>IF($IZ660&gt;=41,INDEX($GO:$GO,$IY660+41),"")</f>
      </c>
      <c r="IF660">
        <f>IF($IZ660&gt;=42,INDEX($GO:$GO,$IY660+42),"")</f>
      </c>
      <c r="IG660">
        <f>IF($IZ660&gt;=43,INDEX($GO:$GO,$IY660+43),"")</f>
      </c>
      <c r="IH660">
        <f>IF($IZ660&gt;=44,INDEX($GO:$GO,$IY660+44),"")</f>
      </c>
      <c r="II660">
        <f>IF($IZ660&gt;=45,INDEX($GO:$GO,$IY660+45),"")</f>
      </c>
      <c r="IJ660">
        <f>IF($IZ660&gt;=46,INDEX($GO:$GO,$IY660+46),"")</f>
      </c>
      <c r="IK660">
        <f>IF($IZ660&gt;=47,INDEX($GO:$GO,$IY660+47),"")</f>
      </c>
      <c r="IL660">
        <f>IF($IZ660&gt;=48,INDEX($GO:$GO,$IY660+48),"")</f>
      </c>
      <c r="IM660">
        <f>IF($IZ660&gt;=49,INDEX($GO:$GO,$IY660+49),"")</f>
      </c>
      <c r="IN660">
        <f>IF($IZ660&gt;=50,INDEX($GO:$GO,$IY660+50),"")</f>
      </c>
      <c r="IO660">
        <f>IF($IZ660&gt;=51,INDEX($GO:$GO,$IY660+51),"")</f>
      </c>
      <c r="IP660">
        <f>IF($IZ660&gt;=52,INDEX($GO:$GO,$IY660+52),"")</f>
      </c>
      <c r="IQ660">
        <f>IF($IZ660&gt;=53,INDEX($GO:$GO,$IY660+53),"")</f>
      </c>
      <c r="IR660">
        <f>IF($IZ660&gt;=54,INDEX($GO:$GO,$IY660+54),"")</f>
      </c>
      <c r="IS660">
        <f>IF($IZ660&gt;=55,INDEX($GO:$GO,$IY660+55),"")</f>
      </c>
      <c r="IT660">
        <f>IF($IZ660&gt;=56,INDEX($GO:$GO,$IY660+56),"")</f>
      </c>
      <c r="IU660">
        <f>IF($IZ660&gt;=57,INDEX($GO:$GO,$IY660+57),"")</f>
      </c>
      <c r="IV660">
        <f>IF($IZ660&gt;=58,INDEX($GO:$GO,$IY660+58),"")</f>
      </c>
      <c r="IW660">
        <f>IF($IZ660&gt;=59,INDEX($GO:$GO,$IY660+59),"")</f>
      </c>
      <c r="IX660">
        <f>IF($IZ660&gt;=60,INDEX($GO:$GO,$IY660+60),"")</f>
      </c>
      <c r="IY660">
        <f>IFERROR(MATCH($GN660,$GO$2:$GO$827,0)+1,0)</f>
      </c>
      <c r="IZ660">
        <f>IFERROR(INDEX($GP$2:$GP$827,MATCH($GN660,$GO$2:$GO$827,0)),0)</f>
      </c>
      <c r="JA660" t="s">
        <v>23</v>
      </c>
      <c r="JB660" t="s">
        <v>23</v>
      </c>
    </row>
    <row r="661" spans="1:262" x14ac:dyDescent="0.25">
      <c r="F661" s="1"/>
      <c r="G661" s="1"/>
      <c r="H661" s="1"/>
      <c r="I661" s="1"/>
      <c r="J661" s="1">
        <f>IFERROR(IF(FIND(" - ",$F661)&gt;0,MID($F661,FIND(" - ",$F661)+3,LEN($F661)),""),"")</f>
      </c>
      <c r="L661" s="1"/>
      <c r="N661" t="s">
        <v>23</v>
      </c>
      <c r="P661">
        <f>IF(OR($N661="",$O661=""),"",IFERROR($N661/$O661,0))</f>
      </c>
      <c r="Q661">
        <f>IF($N661="","",
IF($G661="","",
IF(ISNUMBER(SEARCH("exempt",LOWER($G661))),0,
$N661*(VALUE(SUBSTITUTE($G661,"%",""))/100))))</f>
      </c>
      <c r="W661">
        <f>IF($N661="","",
SUM($N661,$Q661,$U661,$R661,$T661)-
IF($V661="",0,VALUE($V661)))</f>
      </c>
      <c r="AE661" t="s">
        <v>1824</v>
      </c>
      <c r="AJ661" t="s">
        <v>1825</v>
      </c>
      <c r="AM661">
        <f>IFERROR(LEFT($F661,FIND(" - ",$F661)-1),$F661)</f>
      </c>
      <c r="AP661">
        <f>IF($CE661&gt;=1,INDEX($AN:$AN,$CD661+1),"")</f>
      </c>
      <c r="AQ661">
        <f>IF($CE661&gt;=2,INDEX($AN:$AN,$CD661+2),"")</f>
      </c>
      <c r="AR661">
        <f>IF($CE661&gt;=3,INDEX($AN:$AN,$CD661+3),"")</f>
      </c>
      <c r="AS661">
        <f>IF($CE661&gt;=4,INDEX($AN:$AN,$CD661+4),"")</f>
      </c>
      <c r="AT661">
        <f>IF($CE661&gt;=5,INDEX($AN:$AN,$CD661+5),"")</f>
      </c>
      <c r="AU661">
        <f>IF($CE661&gt;=6,INDEX($AN:$AN,$CD661+6),"")</f>
      </c>
      <c r="AV661">
        <f>IF($CE661&gt;=7,INDEX($AN:$AN,$CD661+7),"")</f>
      </c>
      <c r="AW661">
        <f>IF($CE661&gt;=8,INDEX($AN:$AN,$CD661+8),"")</f>
      </c>
      <c r="AX661">
        <f>IF($CE661&gt;=9,INDEX($AN:$AN,$CD661+9),"")</f>
      </c>
      <c r="AY661">
        <f>IF($CE661&gt;=10,INDEX($AN:$AN,$CD661+10),"")</f>
      </c>
      <c r="AZ661">
        <f>IF($CE661&gt;=11,INDEX($AN:$AN,$CD661+11),"")</f>
      </c>
      <c r="BA661">
        <f>IF($CE661&gt;=12,INDEX($AN:$AN,$CD661+12),"")</f>
      </c>
      <c r="BB661">
        <f>IF($CE661&gt;=13,INDEX($AN:$AN,$CD661+13),"")</f>
      </c>
      <c r="BC661">
        <f>IF($CE661&gt;=14,INDEX($AN:$AN,$CD661+14),"")</f>
      </c>
      <c r="BD661">
        <f>IF($CE661&gt;=15,INDEX($AN:$AN,$CD661+15),"")</f>
      </c>
      <c r="BE661">
        <f>IF($CE661&gt;=16,INDEX($AN:$AN,$CD661+16),"")</f>
      </c>
      <c r="BF661">
        <f>IF($CE661&gt;=17,INDEX($AN:$AN,$CD661+17),"")</f>
      </c>
      <c r="BG661">
        <f>IF($CE661&gt;=18,INDEX($AN:$AN,$CD661+18),"")</f>
      </c>
      <c r="BH661">
        <f>IF($CE661&gt;=19,INDEX($AN:$AN,$CD661+19),"")</f>
      </c>
      <c r="BI661">
        <f>IF($CE661&gt;=20,INDEX($AN:$AN,$CD661+20),"")</f>
      </c>
      <c r="BJ661">
        <f>IF($CE661&gt;=21,INDEX($AN:$AN,$CD661+21),"")</f>
      </c>
      <c r="BK661">
        <f>IF($CE661&gt;=22,INDEX($AN:$AN,$CD661+22),"")</f>
      </c>
      <c r="BL661">
        <f>IF($CE661&gt;=23,INDEX($AN:$AN,$CD661+23),"")</f>
      </c>
      <c r="BM661">
        <f>IF($CE661&gt;=24,INDEX($AN:$AN,$CD661+24),"")</f>
      </c>
      <c r="BN661">
        <f>IF($CE661&gt;=25,INDEX($AN:$AN,$CD661+25),"")</f>
      </c>
      <c r="BO661">
        <f>IF($CE661&gt;=26,INDEX($AN:$AN,$CD661+26),"")</f>
      </c>
      <c r="BP661">
        <f>IF($CE661&gt;=27,INDEX($AN:$AN,$CD661+27),"")</f>
      </c>
      <c r="BQ661">
        <f>IF($CE661&gt;=28,INDEX($AN:$AN,$CD661+28),"")</f>
      </c>
      <c r="BR661">
        <f>IF($CE661&gt;=29,INDEX($AN:$AN,$CD661+29),"")</f>
      </c>
      <c r="BS661">
        <f>IF($CE661&gt;=30,INDEX($AN:$AN,$CD661+30),"")</f>
      </c>
      <c r="BT661">
        <f>IF($CE661&gt;=31,INDEX($AN:$AN,$CD661+31),"")</f>
      </c>
      <c r="BU661">
        <f>IF($CE661&gt;=32,INDEX($AN:$AN,$CD661+32),"")</f>
      </c>
      <c r="BV661">
        <f>IF($CE661&gt;=33,INDEX($AN:$AN,$CD661+33),"")</f>
      </c>
      <c r="BW661">
        <f>IF($CE661&gt;=34,INDEX($AN:$AN,$CD661+34),"")</f>
      </c>
      <c r="BX661">
        <f>IF($CE661&gt;=35,INDEX($AN:$AN,$CD661+35),"")</f>
      </c>
      <c r="BY661">
        <f>IF($CE661&gt;=36,INDEX($AN:$AN,$CD661+36),"")</f>
      </c>
      <c r="BZ661">
        <f>IF($CE661&gt;=37,INDEX($AN:$AN,$CD661+37),"")</f>
      </c>
      <c r="CA661">
        <f>IF($CE661&gt;=38,INDEX($AN:$AN,$CD661+38),"")</f>
      </c>
      <c r="CB661">
        <f>IF($CE661&gt;=39,INDEX($AN:$AN,$CD661+39),"")</f>
      </c>
      <c r="CC661">
        <f>IF($CE661&gt;=40,INDEX($AN:$AN,$CD661+40),"")</f>
      </c>
      <c r="CD661">
        <f>IFERROR(MATCH($AM661,$AN$2:$AN$133,0)+1,0)</f>
      </c>
      <c r="CE661">
        <f>IFERROR(INDEX($AO$2:$AO$133,MATCH($AM661,$AN$2:$AN$133,0)),0)</f>
      </c>
      <c r="CF661">
        <f>IFERROR(LEFT($K661,FIND(" - ",$K661)-1),$K661)</f>
      </c>
      <c r="CG661" t="s">
        <v>108</v>
      </c>
      <c r="CI661">
        <f>IF($DD661&gt;=1,INDEX($CG:$CG,$DC661+1),"")</f>
      </c>
      <c r="CJ661">
        <f>IF($DD661&gt;=2,INDEX($CG:$CG,$DC661+2),"")</f>
      </c>
      <c r="CK661">
        <f>IF($DD661&gt;=3,INDEX($CG:$CG,$DC661+3),"")</f>
      </c>
      <c r="CL661">
        <f>IF($DD661&gt;=4,INDEX($CG:$CG,$DC661+4),"")</f>
      </c>
      <c r="CM661">
        <f>IF($DD661&gt;=5,INDEX($CG:$CG,$DC661+5),"")</f>
      </c>
      <c r="CN661">
        <f>IF($DD661&gt;=6,INDEX($CG:$CG,$DC661+6),"")</f>
      </c>
      <c r="CO661">
        <f>IF($DD661&gt;=7,INDEX($CG:$CG,$DC661+7),"")</f>
      </c>
      <c r="CP661">
        <f>IF($DD661&gt;=8,INDEX($CG:$CG,$DC661+8),"")</f>
      </c>
      <c r="CQ661">
        <f>IF($DD661&gt;=9,INDEX($CG:$CG,$DC661+9),"")</f>
      </c>
      <c r="CR661">
        <f>IF($DD661&gt;=10,INDEX($CG:$CG,$DC661+10),"")</f>
      </c>
      <c r="CS661">
        <f>IF($DD661&gt;=11,INDEX($CG:$CG,$DC661+11),"")</f>
      </c>
      <c r="CT661">
        <f>IF($DD661&gt;=12,INDEX($CG:$CG,$DC661+12),"")</f>
      </c>
      <c r="CU661">
        <f>IF($DD661&gt;=13,INDEX($CG:$CG,$DC661+13),"")</f>
      </c>
      <c r="CV661">
        <f>IF($DD661&gt;=14,INDEX($CG:$CG,$DC661+14),"")</f>
      </c>
      <c r="CW661">
        <f>IF($DD661&gt;=15,INDEX($CG:$CG,$DC661+15),"")</f>
      </c>
      <c r="CX661">
        <f>IF($DD661&gt;=16,INDEX($CG:$CG,$DC661+16),"")</f>
      </c>
      <c r="CY661">
        <f>IF($DD661&gt;=17,INDEX($CG:$CG,$DC661+17),"")</f>
      </c>
      <c r="CZ661">
        <f>IF($DD661&gt;=18,INDEX($CG:$CG,$DC661+18),"")</f>
      </c>
      <c r="DA661">
        <f>IF($DD661&gt;=19,INDEX($CG:$CG,$DC661+19),"")</f>
      </c>
      <c r="DB661">
        <f>IF($DD661&gt;=20,INDEX($CG:$CG,$DC661+20),"")</f>
      </c>
      <c r="DC661">
        <f>IFERROR(MATCH($CF661,$CG$2:$CG$1558,0)+1,0)</f>
      </c>
      <c r="DD661">
        <f>IFERROR(INDEX($CH$2:$CH$1558,MATCH($CF661,$CG$2:$CG$1558,0)),0)</f>
      </c>
      <c r="DE661">
        <f>IFERROR(INDEX($AL:$AL,MATCH($G661,$AK:$AK,0))&amp;"","")</f>
      </c>
      <c r="DI661">
        <f>IF($GL661&gt;=1,INDEX($DF:$DF,$GK661+1),"")</f>
      </c>
      <c r="DJ661">
        <f>IF($GL661&gt;=2,INDEX($DF:$DF,$GK661+2),"")</f>
      </c>
      <c r="DK661">
        <f>IF($GL661&gt;=3,INDEX($DF:$DF,$GK661+3),"")</f>
      </c>
      <c r="DL661">
        <f>IF($GL661&gt;=4,INDEX($DF:$DF,$GK661+4),"")</f>
      </c>
      <c r="DM661">
        <f>IF($GL661&gt;=5,INDEX($DF:$DF,$GK661+5),"")</f>
      </c>
      <c r="DN661">
        <f>IF($GL661&gt;=6,INDEX($DF:$DF,$GK661+6),"")</f>
      </c>
      <c r="DO661">
        <f>IF($GL661&gt;=7,INDEX($DF:$DF,$GK661+7),"")</f>
      </c>
      <c r="DP661">
        <f>IF($GL661&gt;=8,INDEX($DF:$DF,$GK661+8),"")</f>
      </c>
      <c r="DQ661">
        <f>IF($GL661&gt;=9,INDEX($DF:$DF,$GK661+9),"")</f>
      </c>
      <c r="DR661">
        <f>IF($GL661&gt;=10,INDEX($DF:$DF,$GK661+10),"")</f>
      </c>
      <c r="DS661">
        <f>IF($GL661&gt;=11,INDEX($DF:$DF,$GK661+11),"")</f>
      </c>
      <c r="DT661">
        <f>IF($GL661&gt;=12,INDEX($DF:$DF,$GK661+12),"")</f>
      </c>
      <c r="DU661">
        <f>IF($GL661&gt;=13,INDEX($DF:$DF,$GK661+13),"")</f>
      </c>
      <c r="DV661">
        <f>IF($GL661&gt;=14,INDEX($DF:$DF,$GK661+14),"")</f>
      </c>
      <c r="DW661">
        <f>IF($GL661&gt;=15,INDEX($DF:$DF,$GK661+15),"")</f>
      </c>
      <c r="DX661">
        <f>IF($GL661&gt;=16,INDEX($DF:$DF,$GK661+16),"")</f>
      </c>
      <c r="DY661">
        <f>IF($GL661&gt;=17,INDEX($DF:$DF,$GK661+17),"")</f>
      </c>
      <c r="DZ661">
        <f>IF($GL661&gt;=18,INDEX($DF:$DF,$GK661+18),"")</f>
      </c>
      <c r="EA661">
        <f>IF($GL661&gt;=19,INDEX($DF:$DF,$GK661+19),"")</f>
      </c>
      <c r="EB661">
        <f>IF($GL661&gt;=20,INDEX($DF:$DF,$GK661+20),"")</f>
      </c>
      <c r="EC661">
        <f>IF($GL661&gt;=21,INDEX($DF:$DF,$GK661+21),"")</f>
      </c>
      <c r="ED661">
        <f>IF($GL661&gt;=22,INDEX($DF:$DF,$GK661+22),"")</f>
      </c>
      <c r="EE661">
        <f>IF($GL661&gt;=23,INDEX($DF:$DF,$GK661+23),"")</f>
      </c>
      <c r="EF661">
        <f>IF($GL661&gt;=24,INDEX($DF:$DF,$GK661+24),"")</f>
      </c>
      <c r="EG661">
        <f>IF($GL661&gt;=25,INDEX($DF:$DF,$GK661+25),"")</f>
      </c>
      <c r="EH661">
        <f>IF($GL661&gt;=26,INDEX($DF:$DF,$GK661+26),"")</f>
      </c>
      <c r="EI661">
        <f>IF($GL661&gt;=27,INDEX($DF:$DF,$GK661+27),"")</f>
      </c>
      <c r="EJ661">
        <f>IF($GL661&gt;=28,INDEX($DF:$DF,$GK661+28),"")</f>
      </c>
      <c r="EK661">
        <f>IF($GL661&gt;=29,INDEX($DF:$DF,$GK661+29),"")</f>
      </c>
      <c r="EL661">
        <f>IF($GL661&gt;=30,INDEX($DF:$DF,$GK661+30),"")</f>
      </c>
      <c r="EM661">
        <f>IF($GL661&gt;=31,INDEX($DF:$DF,$GK661+31),"")</f>
      </c>
      <c r="EN661">
        <f>IF($GL661&gt;=32,INDEX($DF:$DF,$GK661+32),"")</f>
      </c>
      <c r="EO661">
        <f>IF($GL661&gt;=33,INDEX($DF:$DF,$GK661+33),"")</f>
      </c>
      <c r="EP661">
        <f>IF($GL661&gt;=34,INDEX($DF:$DF,$GK661+34),"")</f>
      </c>
      <c r="EQ661">
        <f>IF($GL661&gt;=35,INDEX($DF:$DF,$GK661+35),"")</f>
      </c>
      <c r="ER661">
        <f>IF($GL661&gt;=36,INDEX($DF:$DF,$GK661+36),"")</f>
      </c>
      <c r="ES661">
        <f>IF($GL661&gt;=37,INDEX($DF:$DF,$GK661+37),"")</f>
      </c>
      <c r="ET661">
        <f>IF($GL661&gt;=38,INDEX($DF:$DF,$GK661+38),"")</f>
      </c>
      <c r="EU661">
        <f>IF($GL661&gt;=39,INDEX($DF:$DF,$GK661+39),"")</f>
      </c>
      <c r="EV661">
        <f>IF($GL661&gt;=40,INDEX($DF:$DF,$GK661+40),"")</f>
      </c>
      <c r="EW661">
        <f>IF($GL661&gt;=1,INDEX($DG:$DG,$GK661+1),"")</f>
      </c>
      <c r="EX661">
        <f>IF($GL661&gt;=2,INDEX($DG:$DG,$GK661+2),"")</f>
      </c>
      <c r="EY661">
        <f>IF($GL661&gt;=3,INDEX($DG:$DG,$GK661+3),"")</f>
      </c>
      <c r="EZ661">
        <f>IF($GL661&gt;=4,INDEX($DG:$DG,$GK661+4),"")</f>
      </c>
      <c r="FA661">
        <f>IF($GL661&gt;=5,INDEX($DG:$DG,$GK661+5),"")</f>
      </c>
      <c r="FB661">
        <f>IF($GL661&gt;=6,INDEX($DG:$DG,$GK661+6),"")</f>
      </c>
      <c r="FC661">
        <f>IF($GL661&gt;=7,INDEX($DG:$DG,$GK661+7),"")</f>
      </c>
      <c r="FD661">
        <f>IF($GL661&gt;=8,INDEX($DG:$DG,$GK661+8),"")</f>
      </c>
      <c r="FE661">
        <f>IF($GL661&gt;=9,INDEX($DG:$DG,$GK661+9),"")</f>
      </c>
      <c r="FF661">
        <f>IF($GL661&gt;=10,INDEX($DG:$DG,$GK661+10),"")</f>
      </c>
      <c r="FG661">
        <f>IF($GL661&gt;=11,INDEX($DG:$DG,$GK661+11),"")</f>
      </c>
      <c r="FH661">
        <f>IF($GL661&gt;=12,INDEX($DG:$DG,$GK661+12),"")</f>
      </c>
      <c r="FI661">
        <f>IF($GL661&gt;=13,INDEX($DG:$DG,$GK661+13),"")</f>
      </c>
      <c r="FJ661">
        <f>IF($GL661&gt;=14,INDEX($DG:$DG,$GK661+14),"")</f>
      </c>
      <c r="FK661">
        <f>IF($GL661&gt;=15,INDEX($DG:$DG,$GK661+15),"")</f>
      </c>
      <c r="FL661">
        <f>IF($GL661&gt;=16,INDEX($DG:$DG,$GK661+16),"")</f>
      </c>
      <c r="FM661">
        <f>IF($GL661&gt;=17,INDEX($DG:$DG,$GK661+17),"")</f>
      </c>
      <c r="FN661">
        <f>IF($GL661&gt;=18,INDEX($DG:$DG,$GK661+18),"")</f>
      </c>
      <c r="FO661">
        <f>IF($GL661&gt;=19,INDEX($DG:$DG,$GK661+19),"")</f>
      </c>
      <c r="FP661">
        <f>IF($GL661&gt;=20,INDEX($DG:$DG,$GK661+20),"")</f>
      </c>
      <c r="FQ661">
        <f>IF($GL661&gt;=21,INDEX($DG:$DG,$GK661+21),"")</f>
      </c>
      <c r="FR661">
        <f>IF($GL661&gt;=22,INDEX($DG:$DG,$GK661+22),"")</f>
      </c>
      <c r="FS661">
        <f>IF($GL661&gt;=23,INDEX($DG:$DG,$GK661+23),"")</f>
      </c>
      <c r="FT661">
        <f>IF($GL661&gt;=24,INDEX($DG:$DG,$GK661+24),"")</f>
      </c>
      <c r="FU661">
        <f>IF($GL661&gt;=25,INDEX($DG:$DG,$GK661+25),"")</f>
      </c>
      <c r="FV661">
        <f>IF($GL661&gt;=26,INDEX($DG:$DG,$GK661+26),"")</f>
      </c>
      <c r="FW661">
        <f>IF($GL661&gt;=27,INDEX($DG:$DG,$GK661+27),"")</f>
      </c>
      <c r="FX661">
        <f>IF($GL661&gt;=28,INDEX($DG:$DG,$GK661+28),"")</f>
      </c>
      <c r="FY661">
        <f>IF($GL661&gt;=29,INDEX($DG:$DG,$GK661+29),"")</f>
      </c>
      <c r="FZ661">
        <f>IF($GL661&gt;=30,INDEX($DG:$DG,$GK661+30),"")</f>
      </c>
      <c r="GA661">
        <f>IF($GL661&gt;=31,INDEX($DG:$DG,$GK661+31),"")</f>
      </c>
      <c r="GB661">
        <f>IF($GL661&gt;=32,INDEX($DG:$DG,$GK661+32),"")</f>
      </c>
      <c r="GC661">
        <f>IF($GL661&gt;=33,INDEX($DG:$DG,$GK661+33),"")</f>
      </c>
      <c r="GD661">
        <f>IF($GL661&gt;=34,INDEX($DG:$DG,$GK661+34),"")</f>
      </c>
      <c r="GE661">
        <f>IF($GL661&gt;=35,INDEX($DG:$DG,$GK661+35),"")</f>
      </c>
      <c r="GF661">
        <f>IF($GL661&gt;=36,INDEX($DG:$DG,$GK661+36),"")</f>
      </c>
      <c r="GG661">
        <f>IF($GL661&gt;=37,INDEX($DG:$DG,$GK661+37),"")</f>
      </c>
      <c r="GH661">
        <f>IF($GL661&gt;=38,INDEX($DG:$DG,$GK661+38),"")</f>
      </c>
      <c r="GI661">
        <f>IF($GL661&gt;=39,INDEX($DG:$DG,$GK661+39),"")</f>
      </c>
      <c r="GJ661">
        <f>IF($GL661&gt;=40,INDEX($DG:$DG,$GK661+40),"")</f>
      </c>
      <c r="GK661">
        <f>IFERROR(MATCH($DE661,$DF$2:$DF$166,0)+1,0)</f>
      </c>
      <c r="GL661">
        <f>IFERROR(INDEX($DH$2:$DH$166,MATCH($DE661,$DF$2:$DF$166,0)),0)</f>
      </c>
      <c r="GM661">
        <f>IFERROR(MATCH($H661,$DI$661:$EV$661,0),0)</f>
      </c>
      <c r="GN661">
        <f>IF($GM661&gt;0,INDEX($EW$661:$GJ$661,$GM661),"")</f>
      </c>
      <c r="GO661" t="s">
        <v>927</v>
      </c>
      <c r="GQ661">
        <f>IF($IZ661&gt;=1,INDEX($GO:$GO,$IY661+1),"")</f>
      </c>
      <c r="GR661">
        <f>IF($IZ661&gt;=2,INDEX($GO:$GO,$IY661+2),"")</f>
      </c>
      <c r="GS661">
        <f>IF($IZ661&gt;=3,INDEX($GO:$GO,$IY661+3),"")</f>
      </c>
      <c r="GT661">
        <f>IF($IZ661&gt;=4,INDEX($GO:$GO,$IY661+4),"")</f>
      </c>
      <c r="GU661">
        <f>IF($IZ661&gt;=5,INDEX($GO:$GO,$IY661+5),"")</f>
      </c>
      <c r="GV661">
        <f>IF($IZ661&gt;=6,INDEX($GO:$GO,$IY661+6),"")</f>
      </c>
      <c r="GW661">
        <f>IF($IZ661&gt;=7,INDEX($GO:$GO,$IY661+7),"")</f>
      </c>
      <c r="GX661">
        <f>IF($IZ661&gt;=8,INDEX($GO:$GO,$IY661+8),"")</f>
      </c>
      <c r="GY661">
        <f>IF($IZ661&gt;=9,INDEX($GO:$GO,$IY661+9),"")</f>
      </c>
      <c r="GZ661">
        <f>IF($IZ661&gt;=10,INDEX($GO:$GO,$IY661+10),"")</f>
      </c>
      <c r="HA661">
        <f>IF($IZ661&gt;=11,INDEX($GO:$GO,$IY661+11),"")</f>
      </c>
      <c r="HB661">
        <f>IF($IZ661&gt;=12,INDEX($GO:$GO,$IY661+12),"")</f>
      </c>
      <c r="HC661">
        <f>IF($IZ661&gt;=13,INDEX($GO:$GO,$IY661+13),"")</f>
      </c>
      <c r="HD661">
        <f>IF($IZ661&gt;=14,INDEX($GO:$GO,$IY661+14),"")</f>
      </c>
      <c r="HE661">
        <f>IF($IZ661&gt;=15,INDEX($GO:$GO,$IY661+15),"")</f>
      </c>
      <c r="HF661">
        <f>IF($IZ661&gt;=16,INDEX($GO:$GO,$IY661+16),"")</f>
      </c>
      <c r="HG661">
        <f>IF($IZ661&gt;=17,INDEX($GO:$GO,$IY661+17),"")</f>
      </c>
      <c r="HH661">
        <f>IF($IZ661&gt;=18,INDEX($GO:$GO,$IY661+18),"")</f>
      </c>
      <c r="HI661">
        <f>IF($IZ661&gt;=19,INDEX($GO:$GO,$IY661+19),"")</f>
      </c>
      <c r="HJ661">
        <f>IF($IZ661&gt;=20,INDEX($GO:$GO,$IY661+20),"")</f>
      </c>
      <c r="HK661">
        <f>IF($IZ661&gt;=21,INDEX($GO:$GO,$IY661+21),"")</f>
      </c>
      <c r="HL661">
        <f>IF($IZ661&gt;=22,INDEX($GO:$GO,$IY661+22),"")</f>
      </c>
      <c r="HM661">
        <f>IF($IZ661&gt;=23,INDEX($GO:$GO,$IY661+23),"")</f>
      </c>
      <c r="HN661">
        <f>IF($IZ661&gt;=24,INDEX($GO:$GO,$IY661+24),"")</f>
      </c>
      <c r="HO661">
        <f>IF($IZ661&gt;=25,INDEX($GO:$GO,$IY661+25),"")</f>
      </c>
      <c r="HP661">
        <f>IF($IZ661&gt;=26,INDEX($GO:$GO,$IY661+26),"")</f>
      </c>
      <c r="HQ661">
        <f>IF($IZ661&gt;=27,INDEX($GO:$GO,$IY661+27),"")</f>
      </c>
      <c r="HR661">
        <f>IF($IZ661&gt;=28,INDEX($GO:$GO,$IY661+28),"")</f>
      </c>
      <c r="HS661">
        <f>IF($IZ661&gt;=29,INDEX($GO:$GO,$IY661+29),"")</f>
      </c>
      <c r="HT661">
        <f>IF($IZ661&gt;=30,INDEX($GO:$GO,$IY661+30),"")</f>
      </c>
      <c r="HU661">
        <f>IF($IZ661&gt;=31,INDEX($GO:$GO,$IY661+31),"")</f>
      </c>
      <c r="HV661">
        <f>IF($IZ661&gt;=32,INDEX($GO:$GO,$IY661+32),"")</f>
      </c>
      <c r="HW661">
        <f>IF($IZ661&gt;=33,INDEX($GO:$GO,$IY661+33),"")</f>
      </c>
      <c r="HX661">
        <f>IF($IZ661&gt;=34,INDEX($GO:$GO,$IY661+34),"")</f>
      </c>
      <c r="HY661">
        <f>IF($IZ661&gt;=35,INDEX($GO:$GO,$IY661+35),"")</f>
      </c>
      <c r="HZ661">
        <f>IF($IZ661&gt;=36,INDEX($GO:$GO,$IY661+36),"")</f>
      </c>
      <c r="IA661">
        <f>IF($IZ661&gt;=37,INDEX($GO:$GO,$IY661+37),"")</f>
      </c>
      <c r="IB661">
        <f>IF($IZ661&gt;=38,INDEX($GO:$GO,$IY661+38),"")</f>
      </c>
      <c r="IC661">
        <f>IF($IZ661&gt;=39,INDEX($GO:$GO,$IY661+39),"")</f>
      </c>
      <c r="ID661">
        <f>IF($IZ661&gt;=40,INDEX($GO:$GO,$IY661+40),"")</f>
      </c>
      <c r="IE661">
        <f>IF($IZ661&gt;=41,INDEX($GO:$GO,$IY661+41),"")</f>
      </c>
      <c r="IF661">
        <f>IF($IZ661&gt;=42,INDEX($GO:$GO,$IY661+42),"")</f>
      </c>
      <c r="IG661">
        <f>IF($IZ661&gt;=43,INDEX($GO:$GO,$IY661+43),"")</f>
      </c>
      <c r="IH661">
        <f>IF($IZ661&gt;=44,INDEX($GO:$GO,$IY661+44),"")</f>
      </c>
      <c r="II661">
        <f>IF($IZ661&gt;=45,INDEX($GO:$GO,$IY661+45),"")</f>
      </c>
      <c r="IJ661">
        <f>IF($IZ661&gt;=46,INDEX($GO:$GO,$IY661+46),"")</f>
      </c>
      <c r="IK661">
        <f>IF($IZ661&gt;=47,INDEX($GO:$GO,$IY661+47),"")</f>
      </c>
      <c r="IL661">
        <f>IF($IZ661&gt;=48,INDEX($GO:$GO,$IY661+48),"")</f>
      </c>
      <c r="IM661">
        <f>IF($IZ661&gt;=49,INDEX($GO:$GO,$IY661+49),"")</f>
      </c>
      <c r="IN661">
        <f>IF($IZ661&gt;=50,INDEX($GO:$GO,$IY661+50),"")</f>
      </c>
      <c r="IO661">
        <f>IF($IZ661&gt;=51,INDEX($GO:$GO,$IY661+51),"")</f>
      </c>
      <c r="IP661">
        <f>IF($IZ661&gt;=52,INDEX($GO:$GO,$IY661+52),"")</f>
      </c>
      <c r="IQ661">
        <f>IF($IZ661&gt;=53,INDEX($GO:$GO,$IY661+53),"")</f>
      </c>
      <c r="IR661">
        <f>IF($IZ661&gt;=54,INDEX($GO:$GO,$IY661+54),"")</f>
      </c>
      <c r="IS661">
        <f>IF($IZ661&gt;=55,INDEX($GO:$GO,$IY661+55),"")</f>
      </c>
      <c r="IT661">
        <f>IF($IZ661&gt;=56,INDEX($GO:$GO,$IY661+56),"")</f>
      </c>
      <c r="IU661">
        <f>IF($IZ661&gt;=57,INDEX($GO:$GO,$IY661+57),"")</f>
      </c>
      <c r="IV661">
        <f>IF($IZ661&gt;=58,INDEX($GO:$GO,$IY661+58),"")</f>
      </c>
      <c r="IW661">
        <f>IF($IZ661&gt;=59,INDEX($GO:$GO,$IY661+59),"")</f>
      </c>
      <c r="IX661">
        <f>IF($IZ661&gt;=60,INDEX($GO:$GO,$IY661+60),"")</f>
      </c>
      <c r="IY661">
        <f>IFERROR(MATCH($GN661,$GO$2:$GO$827,0)+1,0)</f>
      </c>
      <c r="IZ661">
        <f>IFERROR(INDEX($GP$2:$GP$827,MATCH($GN661,$GO$2:$GO$827,0)),0)</f>
      </c>
      <c r="JA661" t="s">
        <v>23</v>
      </c>
      <c r="JB661" t="s">
        <v>23</v>
      </c>
    </row>
    <row r="662" spans="1:262" x14ac:dyDescent="0.25">
      <c r="F662" s="1"/>
      <c r="G662" s="1"/>
      <c r="H662" s="1"/>
      <c r="I662" s="1"/>
      <c r="J662" s="1">
        <f>IFERROR(IF(FIND(" - ",$F662)&gt;0,MID($F662,FIND(" - ",$F662)+3,LEN($F662)),""),"")</f>
      </c>
      <c r="L662" s="1"/>
      <c r="N662" t="s">
        <v>23</v>
      </c>
      <c r="P662">
        <f>IF(OR($N662="",$O662=""),"",IFERROR($N662/$O662,0))</f>
      </c>
      <c r="Q662">
        <f>IF($N662="","",
IF($G662="","",
IF(ISNUMBER(SEARCH("exempt",LOWER($G662))),0,
$N662*(VALUE(SUBSTITUTE($G662,"%",""))/100))))</f>
      </c>
      <c r="W662">
        <f>IF($N662="","",
SUM($N662,$Q662,$U662,$R662,$T662)-
IF($V662="",0,VALUE($V662)))</f>
      </c>
      <c r="AE662" t="s">
        <v>1826</v>
      </c>
      <c r="AJ662" t="s">
        <v>1827</v>
      </c>
      <c r="AM662">
        <f>IFERROR(LEFT($F662,FIND(" - ",$F662)-1),$F662)</f>
      </c>
      <c r="AP662">
        <f>IF($CE662&gt;=1,INDEX($AN:$AN,$CD662+1),"")</f>
      </c>
      <c r="AQ662">
        <f>IF($CE662&gt;=2,INDEX($AN:$AN,$CD662+2),"")</f>
      </c>
      <c r="AR662">
        <f>IF($CE662&gt;=3,INDEX($AN:$AN,$CD662+3),"")</f>
      </c>
      <c r="AS662">
        <f>IF($CE662&gt;=4,INDEX($AN:$AN,$CD662+4),"")</f>
      </c>
      <c r="AT662">
        <f>IF($CE662&gt;=5,INDEX($AN:$AN,$CD662+5),"")</f>
      </c>
      <c r="AU662">
        <f>IF($CE662&gt;=6,INDEX($AN:$AN,$CD662+6),"")</f>
      </c>
      <c r="AV662">
        <f>IF($CE662&gt;=7,INDEX($AN:$AN,$CD662+7),"")</f>
      </c>
      <c r="AW662">
        <f>IF($CE662&gt;=8,INDEX($AN:$AN,$CD662+8),"")</f>
      </c>
      <c r="AX662">
        <f>IF($CE662&gt;=9,INDEX($AN:$AN,$CD662+9),"")</f>
      </c>
      <c r="AY662">
        <f>IF($CE662&gt;=10,INDEX($AN:$AN,$CD662+10),"")</f>
      </c>
      <c r="AZ662">
        <f>IF($CE662&gt;=11,INDEX($AN:$AN,$CD662+11),"")</f>
      </c>
      <c r="BA662">
        <f>IF($CE662&gt;=12,INDEX($AN:$AN,$CD662+12),"")</f>
      </c>
      <c r="BB662">
        <f>IF($CE662&gt;=13,INDEX($AN:$AN,$CD662+13),"")</f>
      </c>
      <c r="BC662">
        <f>IF($CE662&gt;=14,INDEX($AN:$AN,$CD662+14),"")</f>
      </c>
      <c r="BD662">
        <f>IF($CE662&gt;=15,INDEX($AN:$AN,$CD662+15),"")</f>
      </c>
      <c r="BE662">
        <f>IF($CE662&gt;=16,INDEX($AN:$AN,$CD662+16),"")</f>
      </c>
      <c r="BF662">
        <f>IF($CE662&gt;=17,INDEX($AN:$AN,$CD662+17),"")</f>
      </c>
      <c r="BG662">
        <f>IF($CE662&gt;=18,INDEX($AN:$AN,$CD662+18),"")</f>
      </c>
      <c r="BH662">
        <f>IF($CE662&gt;=19,INDEX($AN:$AN,$CD662+19),"")</f>
      </c>
      <c r="BI662">
        <f>IF($CE662&gt;=20,INDEX($AN:$AN,$CD662+20),"")</f>
      </c>
      <c r="BJ662">
        <f>IF($CE662&gt;=21,INDEX($AN:$AN,$CD662+21),"")</f>
      </c>
      <c r="BK662">
        <f>IF($CE662&gt;=22,INDEX($AN:$AN,$CD662+22),"")</f>
      </c>
      <c r="BL662">
        <f>IF($CE662&gt;=23,INDEX($AN:$AN,$CD662+23),"")</f>
      </c>
      <c r="BM662">
        <f>IF($CE662&gt;=24,INDEX($AN:$AN,$CD662+24),"")</f>
      </c>
      <c r="BN662">
        <f>IF($CE662&gt;=25,INDEX($AN:$AN,$CD662+25),"")</f>
      </c>
      <c r="BO662">
        <f>IF($CE662&gt;=26,INDEX($AN:$AN,$CD662+26),"")</f>
      </c>
      <c r="BP662">
        <f>IF($CE662&gt;=27,INDEX($AN:$AN,$CD662+27),"")</f>
      </c>
      <c r="BQ662">
        <f>IF($CE662&gt;=28,INDEX($AN:$AN,$CD662+28),"")</f>
      </c>
      <c r="BR662">
        <f>IF($CE662&gt;=29,INDEX($AN:$AN,$CD662+29),"")</f>
      </c>
      <c r="BS662">
        <f>IF($CE662&gt;=30,INDEX($AN:$AN,$CD662+30),"")</f>
      </c>
      <c r="BT662">
        <f>IF($CE662&gt;=31,INDEX($AN:$AN,$CD662+31),"")</f>
      </c>
      <c r="BU662">
        <f>IF($CE662&gt;=32,INDEX($AN:$AN,$CD662+32),"")</f>
      </c>
      <c r="BV662">
        <f>IF($CE662&gt;=33,INDEX($AN:$AN,$CD662+33),"")</f>
      </c>
      <c r="BW662">
        <f>IF($CE662&gt;=34,INDEX($AN:$AN,$CD662+34),"")</f>
      </c>
      <c r="BX662">
        <f>IF($CE662&gt;=35,INDEX($AN:$AN,$CD662+35),"")</f>
      </c>
      <c r="BY662">
        <f>IF($CE662&gt;=36,INDEX($AN:$AN,$CD662+36),"")</f>
      </c>
      <c r="BZ662">
        <f>IF($CE662&gt;=37,INDEX($AN:$AN,$CD662+37),"")</f>
      </c>
      <c r="CA662">
        <f>IF($CE662&gt;=38,INDEX($AN:$AN,$CD662+38),"")</f>
      </c>
      <c r="CB662">
        <f>IF($CE662&gt;=39,INDEX($AN:$AN,$CD662+39),"")</f>
      </c>
      <c r="CC662">
        <f>IF($CE662&gt;=40,INDEX($AN:$AN,$CD662+40),"")</f>
      </c>
      <c r="CD662">
        <f>IFERROR(MATCH($AM662,$AN$2:$AN$133,0)+1,0)</f>
      </c>
      <c r="CE662">
        <f>IFERROR(INDEX($AO$2:$AO$133,MATCH($AM662,$AN$2:$AN$133,0)),0)</f>
      </c>
      <c r="CF662">
        <f>IFERROR(LEFT($K662,FIND(" - ",$K662)-1),$K662)</f>
      </c>
      <c r="CG662" t="s">
        <v>1828</v>
      </c>
      <c r="CH662">
        <v>1</v>
      </c>
      <c r="CI662">
        <f>IF($DD662&gt;=1,INDEX($CG:$CG,$DC662+1),"")</f>
      </c>
      <c r="CJ662">
        <f>IF($DD662&gt;=2,INDEX($CG:$CG,$DC662+2),"")</f>
      </c>
      <c r="CK662">
        <f>IF($DD662&gt;=3,INDEX($CG:$CG,$DC662+3),"")</f>
      </c>
      <c r="CL662">
        <f>IF($DD662&gt;=4,INDEX($CG:$CG,$DC662+4),"")</f>
      </c>
      <c r="CM662">
        <f>IF($DD662&gt;=5,INDEX($CG:$CG,$DC662+5),"")</f>
      </c>
      <c r="CN662">
        <f>IF($DD662&gt;=6,INDEX($CG:$CG,$DC662+6),"")</f>
      </c>
      <c r="CO662">
        <f>IF($DD662&gt;=7,INDEX($CG:$CG,$DC662+7),"")</f>
      </c>
      <c r="CP662">
        <f>IF($DD662&gt;=8,INDEX($CG:$CG,$DC662+8),"")</f>
      </c>
      <c r="CQ662">
        <f>IF($DD662&gt;=9,INDEX($CG:$CG,$DC662+9),"")</f>
      </c>
      <c r="CR662">
        <f>IF($DD662&gt;=10,INDEX($CG:$CG,$DC662+10),"")</f>
      </c>
      <c r="CS662">
        <f>IF($DD662&gt;=11,INDEX($CG:$CG,$DC662+11),"")</f>
      </c>
      <c r="CT662">
        <f>IF($DD662&gt;=12,INDEX($CG:$CG,$DC662+12),"")</f>
      </c>
      <c r="CU662">
        <f>IF($DD662&gt;=13,INDEX($CG:$CG,$DC662+13),"")</f>
      </c>
      <c r="CV662">
        <f>IF($DD662&gt;=14,INDEX($CG:$CG,$DC662+14),"")</f>
      </c>
      <c r="CW662">
        <f>IF($DD662&gt;=15,INDEX($CG:$CG,$DC662+15),"")</f>
      </c>
      <c r="CX662">
        <f>IF($DD662&gt;=16,INDEX($CG:$CG,$DC662+16),"")</f>
      </c>
      <c r="CY662">
        <f>IF($DD662&gt;=17,INDEX($CG:$CG,$DC662+17),"")</f>
      </c>
      <c r="CZ662">
        <f>IF($DD662&gt;=18,INDEX($CG:$CG,$DC662+18),"")</f>
      </c>
      <c r="DA662">
        <f>IF($DD662&gt;=19,INDEX($CG:$CG,$DC662+19),"")</f>
      </c>
      <c r="DB662">
        <f>IF($DD662&gt;=20,INDEX($CG:$CG,$DC662+20),"")</f>
      </c>
      <c r="DC662">
        <f>IFERROR(MATCH($CF662,$CG$2:$CG$1558,0)+1,0)</f>
      </c>
      <c r="DD662">
        <f>IFERROR(INDEX($CH$2:$CH$1558,MATCH($CF662,$CG$2:$CG$1558,0)),0)</f>
      </c>
      <c r="DE662">
        <f>IFERROR(INDEX($AL:$AL,MATCH($G662,$AK:$AK,0))&amp;"","")</f>
      </c>
      <c r="DI662">
        <f>IF($GL662&gt;=1,INDEX($DF:$DF,$GK662+1),"")</f>
      </c>
      <c r="DJ662">
        <f>IF($GL662&gt;=2,INDEX($DF:$DF,$GK662+2),"")</f>
      </c>
      <c r="DK662">
        <f>IF($GL662&gt;=3,INDEX($DF:$DF,$GK662+3),"")</f>
      </c>
      <c r="DL662">
        <f>IF($GL662&gt;=4,INDEX($DF:$DF,$GK662+4),"")</f>
      </c>
      <c r="DM662">
        <f>IF($GL662&gt;=5,INDEX($DF:$DF,$GK662+5),"")</f>
      </c>
      <c r="DN662">
        <f>IF($GL662&gt;=6,INDEX($DF:$DF,$GK662+6),"")</f>
      </c>
      <c r="DO662">
        <f>IF($GL662&gt;=7,INDEX($DF:$DF,$GK662+7),"")</f>
      </c>
      <c r="DP662">
        <f>IF($GL662&gt;=8,INDEX($DF:$DF,$GK662+8),"")</f>
      </c>
      <c r="DQ662">
        <f>IF($GL662&gt;=9,INDEX($DF:$DF,$GK662+9),"")</f>
      </c>
      <c r="DR662">
        <f>IF($GL662&gt;=10,INDEX($DF:$DF,$GK662+10),"")</f>
      </c>
      <c r="DS662">
        <f>IF($GL662&gt;=11,INDEX($DF:$DF,$GK662+11),"")</f>
      </c>
      <c r="DT662">
        <f>IF($GL662&gt;=12,INDEX($DF:$DF,$GK662+12),"")</f>
      </c>
      <c r="DU662">
        <f>IF($GL662&gt;=13,INDEX($DF:$DF,$GK662+13),"")</f>
      </c>
      <c r="DV662">
        <f>IF($GL662&gt;=14,INDEX($DF:$DF,$GK662+14),"")</f>
      </c>
      <c r="DW662">
        <f>IF($GL662&gt;=15,INDEX($DF:$DF,$GK662+15),"")</f>
      </c>
      <c r="DX662">
        <f>IF($GL662&gt;=16,INDEX($DF:$DF,$GK662+16),"")</f>
      </c>
      <c r="DY662">
        <f>IF($GL662&gt;=17,INDEX($DF:$DF,$GK662+17),"")</f>
      </c>
      <c r="DZ662">
        <f>IF($GL662&gt;=18,INDEX($DF:$DF,$GK662+18),"")</f>
      </c>
      <c r="EA662">
        <f>IF($GL662&gt;=19,INDEX($DF:$DF,$GK662+19),"")</f>
      </c>
      <c r="EB662">
        <f>IF($GL662&gt;=20,INDEX($DF:$DF,$GK662+20),"")</f>
      </c>
      <c r="EC662">
        <f>IF($GL662&gt;=21,INDEX($DF:$DF,$GK662+21),"")</f>
      </c>
      <c r="ED662">
        <f>IF($GL662&gt;=22,INDEX($DF:$DF,$GK662+22),"")</f>
      </c>
      <c r="EE662">
        <f>IF($GL662&gt;=23,INDEX($DF:$DF,$GK662+23),"")</f>
      </c>
      <c r="EF662">
        <f>IF($GL662&gt;=24,INDEX($DF:$DF,$GK662+24),"")</f>
      </c>
      <c r="EG662">
        <f>IF($GL662&gt;=25,INDEX($DF:$DF,$GK662+25),"")</f>
      </c>
      <c r="EH662">
        <f>IF($GL662&gt;=26,INDEX($DF:$DF,$GK662+26),"")</f>
      </c>
      <c r="EI662">
        <f>IF($GL662&gt;=27,INDEX($DF:$DF,$GK662+27),"")</f>
      </c>
      <c r="EJ662">
        <f>IF($GL662&gt;=28,INDEX($DF:$DF,$GK662+28),"")</f>
      </c>
      <c r="EK662">
        <f>IF($GL662&gt;=29,INDEX($DF:$DF,$GK662+29),"")</f>
      </c>
      <c r="EL662">
        <f>IF($GL662&gt;=30,INDEX($DF:$DF,$GK662+30),"")</f>
      </c>
      <c r="EM662">
        <f>IF($GL662&gt;=31,INDEX($DF:$DF,$GK662+31),"")</f>
      </c>
      <c r="EN662">
        <f>IF($GL662&gt;=32,INDEX($DF:$DF,$GK662+32),"")</f>
      </c>
      <c r="EO662">
        <f>IF($GL662&gt;=33,INDEX($DF:$DF,$GK662+33),"")</f>
      </c>
      <c r="EP662">
        <f>IF($GL662&gt;=34,INDEX($DF:$DF,$GK662+34),"")</f>
      </c>
      <c r="EQ662">
        <f>IF($GL662&gt;=35,INDEX($DF:$DF,$GK662+35),"")</f>
      </c>
      <c r="ER662">
        <f>IF($GL662&gt;=36,INDEX($DF:$DF,$GK662+36),"")</f>
      </c>
      <c r="ES662">
        <f>IF($GL662&gt;=37,INDEX($DF:$DF,$GK662+37),"")</f>
      </c>
      <c r="ET662">
        <f>IF($GL662&gt;=38,INDEX($DF:$DF,$GK662+38),"")</f>
      </c>
      <c r="EU662">
        <f>IF($GL662&gt;=39,INDEX($DF:$DF,$GK662+39),"")</f>
      </c>
      <c r="EV662">
        <f>IF($GL662&gt;=40,INDEX($DF:$DF,$GK662+40),"")</f>
      </c>
      <c r="EW662">
        <f>IF($GL662&gt;=1,INDEX($DG:$DG,$GK662+1),"")</f>
      </c>
      <c r="EX662">
        <f>IF($GL662&gt;=2,INDEX($DG:$DG,$GK662+2),"")</f>
      </c>
      <c r="EY662">
        <f>IF($GL662&gt;=3,INDEX($DG:$DG,$GK662+3),"")</f>
      </c>
      <c r="EZ662">
        <f>IF($GL662&gt;=4,INDEX($DG:$DG,$GK662+4),"")</f>
      </c>
      <c r="FA662">
        <f>IF($GL662&gt;=5,INDEX($DG:$DG,$GK662+5),"")</f>
      </c>
      <c r="FB662">
        <f>IF($GL662&gt;=6,INDEX($DG:$DG,$GK662+6),"")</f>
      </c>
      <c r="FC662">
        <f>IF($GL662&gt;=7,INDEX($DG:$DG,$GK662+7),"")</f>
      </c>
      <c r="FD662">
        <f>IF($GL662&gt;=8,INDEX($DG:$DG,$GK662+8),"")</f>
      </c>
      <c r="FE662">
        <f>IF($GL662&gt;=9,INDEX($DG:$DG,$GK662+9),"")</f>
      </c>
      <c r="FF662">
        <f>IF($GL662&gt;=10,INDEX($DG:$DG,$GK662+10),"")</f>
      </c>
      <c r="FG662">
        <f>IF($GL662&gt;=11,INDEX($DG:$DG,$GK662+11),"")</f>
      </c>
      <c r="FH662">
        <f>IF($GL662&gt;=12,INDEX($DG:$DG,$GK662+12),"")</f>
      </c>
      <c r="FI662">
        <f>IF($GL662&gt;=13,INDEX($DG:$DG,$GK662+13),"")</f>
      </c>
      <c r="FJ662">
        <f>IF($GL662&gt;=14,INDEX($DG:$DG,$GK662+14),"")</f>
      </c>
      <c r="FK662">
        <f>IF($GL662&gt;=15,INDEX($DG:$DG,$GK662+15),"")</f>
      </c>
      <c r="FL662">
        <f>IF($GL662&gt;=16,INDEX($DG:$DG,$GK662+16),"")</f>
      </c>
      <c r="FM662">
        <f>IF($GL662&gt;=17,INDEX($DG:$DG,$GK662+17),"")</f>
      </c>
      <c r="FN662">
        <f>IF($GL662&gt;=18,INDEX($DG:$DG,$GK662+18),"")</f>
      </c>
      <c r="FO662">
        <f>IF($GL662&gt;=19,INDEX($DG:$DG,$GK662+19),"")</f>
      </c>
      <c r="FP662">
        <f>IF($GL662&gt;=20,INDEX($DG:$DG,$GK662+20),"")</f>
      </c>
      <c r="FQ662">
        <f>IF($GL662&gt;=21,INDEX($DG:$DG,$GK662+21),"")</f>
      </c>
      <c r="FR662">
        <f>IF($GL662&gt;=22,INDEX($DG:$DG,$GK662+22),"")</f>
      </c>
      <c r="FS662">
        <f>IF($GL662&gt;=23,INDEX($DG:$DG,$GK662+23),"")</f>
      </c>
      <c r="FT662">
        <f>IF($GL662&gt;=24,INDEX($DG:$DG,$GK662+24),"")</f>
      </c>
      <c r="FU662">
        <f>IF($GL662&gt;=25,INDEX($DG:$DG,$GK662+25),"")</f>
      </c>
      <c r="FV662">
        <f>IF($GL662&gt;=26,INDEX($DG:$DG,$GK662+26),"")</f>
      </c>
      <c r="FW662">
        <f>IF($GL662&gt;=27,INDEX($DG:$DG,$GK662+27),"")</f>
      </c>
      <c r="FX662">
        <f>IF($GL662&gt;=28,INDEX($DG:$DG,$GK662+28),"")</f>
      </c>
      <c r="FY662">
        <f>IF($GL662&gt;=29,INDEX($DG:$DG,$GK662+29),"")</f>
      </c>
      <c r="FZ662">
        <f>IF($GL662&gt;=30,INDEX($DG:$DG,$GK662+30),"")</f>
      </c>
      <c r="GA662">
        <f>IF($GL662&gt;=31,INDEX($DG:$DG,$GK662+31),"")</f>
      </c>
      <c r="GB662">
        <f>IF($GL662&gt;=32,INDEX($DG:$DG,$GK662+32),"")</f>
      </c>
      <c r="GC662">
        <f>IF($GL662&gt;=33,INDEX($DG:$DG,$GK662+33),"")</f>
      </c>
      <c r="GD662">
        <f>IF($GL662&gt;=34,INDEX($DG:$DG,$GK662+34),"")</f>
      </c>
      <c r="GE662">
        <f>IF($GL662&gt;=35,INDEX($DG:$DG,$GK662+35),"")</f>
      </c>
      <c r="GF662">
        <f>IF($GL662&gt;=36,INDEX($DG:$DG,$GK662+36),"")</f>
      </c>
      <c r="GG662">
        <f>IF($GL662&gt;=37,INDEX($DG:$DG,$GK662+37),"")</f>
      </c>
      <c r="GH662">
        <f>IF($GL662&gt;=38,INDEX($DG:$DG,$GK662+38),"")</f>
      </c>
      <c r="GI662">
        <f>IF($GL662&gt;=39,INDEX($DG:$DG,$GK662+39),"")</f>
      </c>
      <c r="GJ662">
        <f>IF($GL662&gt;=40,INDEX($DG:$DG,$GK662+40),"")</f>
      </c>
      <c r="GK662">
        <f>IFERROR(MATCH($DE662,$DF$2:$DF$166,0)+1,0)</f>
      </c>
      <c r="GL662">
        <f>IFERROR(INDEX($DH$2:$DH$166,MATCH($DE662,$DF$2:$DF$166,0)),0)</f>
      </c>
      <c r="GM662">
        <f>IFERROR(MATCH($H662,$DI$662:$EV$662,0),0)</f>
      </c>
      <c r="GN662">
        <f>IF($GM662&gt;0,INDEX($EW$662:$GJ$662,$GM662),"")</f>
      </c>
      <c r="GO662" t="s">
        <v>1241</v>
      </c>
      <c r="GQ662">
        <f>IF($IZ662&gt;=1,INDEX($GO:$GO,$IY662+1),"")</f>
      </c>
      <c r="GR662">
        <f>IF($IZ662&gt;=2,INDEX($GO:$GO,$IY662+2),"")</f>
      </c>
      <c r="GS662">
        <f>IF($IZ662&gt;=3,INDEX($GO:$GO,$IY662+3),"")</f>
      </c>
      <c r="GT662">
        <f>IF($IZ662&gt;=4,INDEX($GO:$GO,$IY662+4),"")</f>
      </c>
      <c r="GU662">
        <f>IF($IZ662&gt;=5,INDEX($GO:$GO,$IY662+5),"")</f>
      </c>
      <c r="GV662">
        <f>IF($IZ662&gt;=6,INDEX($GO:$GO,$IY662+6),"")</f>
      </c>
      <c r="GW662">
        <f>IF($IZ662&gt;=7,INDEX($GO:$GO,$IY662+7),"")</f>
      </c>
      <c r="GX662">
        <f>IF($IZ662&gt;=8,INDEX($GO:$GO,$IY662+8),"")</f>
      </c>
      <c r="GY662">
        <f>IF($IZ662&gt;=9,INDEX($GO:$GO,$IY662+9),"")</f>
      </c>
      <c r="GZ662">
        <f>IF($IZ662&gt;=10,INDEX($GO:$GO,$IY662+10),"")</f>
      </c>
      <c r="HA662">
        <f>IF($IZ662&gt;=11,INDEX($GO:$GO,$IY662+11),"")</f>
      </c>
      <c r="HB662">
        <f>IF($IZ662&gt;=12,INDEX($GO:$GO,$IY662+12),"")</f>
      </c>
      <c r="HC662">
        <f>IF($IZ662&gt;=13,INDEX($GO:$GO,$IY662+13),"")</f>
      </c>
      <c r="HD662">
        <f>IF($IZ662&gt;=14,INDEX($GO:$GO,$IY662+14),"")</f>
      </c>
      <c r="HE662">
        <f>IF($IZ662&gt;=15,INDEX($GO:$GO,$IY662+15),"")</f>
      </c>
      <c r="HF662">
        <f>IF($IZ662&gt;=16,INDEX($GO:$GO,$IY662+16),"")</f>
      </c>
      <c r="HG662">
        <f>IF($IZ662&gt;=17,INDEX($GO:$GO,$IY662+17),"")</f>
      </c>
      <c r="HH662">
        <f>IF($IZ662&gt;=18,INDEX($GO:$GO,$IY662+18),"")</f>
      </c>
      <c r="HI662">
        <f>IF($IZ662&gt;=19,INDEX($GO:$GO,$IY662+19),"")</f>
      </c>
      <c r="HJ662">
        <f>IF($IZ662&gt;=20,INDEX($GO:$GO,$IY662+20),"")</f>
      </c>
      <c r="HK662">
        <f>IF($IZ662&gt;=21,INDEX($GO:$GO,$IY662+21),"")</f>
      </c>
      <c r="HL662">
        <f>IF($IZ662&gt;=22,INDEX($GO:$GO,$IY662+22),"")</f>
      </c>
      <c r="HM662">
        <f>IF($IZ662&gt;=23,INDEX($GO:$GO,$IY662+23),"")</f>
      </c>
      <c r="HN662">
        <f>IF($IZ662&gt;=24,INDEX($GO:$GO,$IY662+24),"")</f>
      </c>
      <c r="HO662">
        <f>IF($IZ662&gt;=25,INDEX($GO:$GO,$IY662+25),"")</f>
      </c>
      <c r="HP662">
        <f>IF($IZ662&gt;=26,INDEX($GO:$GO,$IY662+26),"")</f>
      </c>
      <c r="HQ662">
        <f>IF($IZ662&gt;=27,INDEX($GO:$GO,$IY662+27),"")</f>
      </c>
      <c r="HR662">
        <f>IF($IZ662&gt;=28,INDEX($GO:$GO,$IY662+28),"")</f>
      </c>
      <c r="HS662">
        <f>IF($IZ662&gt;=29,INDEX($GO:$GO,$IY662+29),"")</f>
      </c>
      <c r="HT662">
        <f>IF($IZ662&gt;=30,INDEX($GO:$GO,$IY662+30),"")</f>
      </c>
      <c r="HU662">
        <f>IF($IZ662&gt;=31,INDEX($GO:$GO,$IY662+31),"")</f>
      </c>
      <c r="HV662">
        <f>IF($IZ662&gt;=32,INDEX($GO:$GO,$IY662+32),"")</f>
      </c>
      <c r="HW662">
        <f>IF($IZ662&gt;=33,INDEX($GO:$GO,$IY662+33),"")</f>
      </c>
      <c r="HX662">
        <f>IF($IZ662&gt;=34,INDEX($GO:$GO,$IY662+34),"")</f>
      </c>
      <c r="HY662">
        <f>IF($IZ662&gt;=35,INDEX($GO:$GO,$IY662+35),"")</f>
      </c>
      <c r="HZ662">
        <f>IF($IZ662&gt;=36,INDEX($GO:$GO,$IY662+36),"")</f>
      </c>
      <c r="IA662">
        <f>IF($IZ662&gt;=37,INDEX($GO:$GO,$IY662+37),"")</f>
      </c>
      <c r="IB662">
        <f>IF($IZ662&gt;=38,INDEX($GO:$GO,$IY662+38),"")</f>
      </c>
      <c r="IC662">
        <f>IF($IZ662&gt;=39,INDEX($GO:$GO,$IY662+39),"")</f>
      </c>
      <c r="ID662">
        <f>IF($IZ662&gt;=40,INDEX($GO:$GO,$IY662+40),"")</f>
      </c>
      <c r="IE662">
        <f>IF($IZ662&gt;=41,INDEX($GO:$GO,$IY662+41),"")</f>
      </c>
      <c r="IF662">
        <f>IF($IZ662&gt;=42,INDEX($GO:$GO,$IY662+42),"")</f>
      </c>
      <c r="IG662">
        <f>IF($IZ662&gt;=43,INDEX($GO:$GO,$IY662+43),"")</f>
      </c>
      <c r="IH662">
        <f>IF($IZ662&gt;=44,INDEX($GO:$GO,$IY662+44),"")</f>
      </c>
      <c r="II662">
        <f>IF($IZ662&gt;=45,INDEX($GO:$GO,$IY662+45),"")</f>
      </c>
      <c r="IJ662">
        <f>IF($IZ662&gt;=46,INDEX($GO:$GO,$IY662+46),"")</f>
      </c>
      <c r="IK662">
        <f>IF($IZ662&gt;=47,INDEX($GO:$GO,$IY662+47),"")</f>
      </c>
      <c r="IL662">
        <f>IF($IZ662&gt;=48,INDEX($GO:$GO,$IY662+48),"")</f>
      </c>
      <c r="IM662">
        <f>IF($IZ662&gt;=49,INDEX($GO:$GO,$IY662+49),"")</f>
      </c>
      <c r="IN662">
        <f>IF($IZ662&gt;=50,INDEX($GO:$GO,$IY662+50),"")</f>
      </c>
      <c r="IO662">
        <f>IF($IZ662&gt;=51,INDEX($GO:$GO,$IY662+51),"")</f>
      </c>
      <c r="IP662">
        <f>IF($IZ662&gt;=52,INDEX($GO:$GO,$IY662+52),"")</f>
      </c>
      <c r="IQ662">
        <f>IF($IZ662&gt;=53,INDEX($GO:$GO,$IY662+53),"")</f>
      </c>
      <c r="IR662">
        <f>IF($IZ662&gt;=54,INDEX($GO:$GO,$IY662+54),"")</f>
      </c>
      <c r="IS662">
        <f>IF($IZ662&gt;=55,INDEX($GO:$GO,$IY662+55),"")</f>
      </c>
      <c r="IT662">
        <f>IF($IZ662&gt;=56,INDEX($GO:$GO,$IY662+56),"")</f>
      </c>
      <c r="IU662">
        <f>IF($IZ662&gt;=57,INDEX($GO:$GO,$IY662+57),"")</f>
      </c>
      <c r="IV662">
        <f>IF($IZ662&gt;=58,INDEX($GO:$GO,$IY662+58),"")</f>
      </c>
      <c r="IW662">
        <f>IF($IZ662&gt;=59,INDEX($GO:$GO,$IY662+59),"")</f>
      </c>
      <c r="IX662">
        <f>IF($IZ662&gt;=60,INDEX($GO:$GO,$IY662+60),"")</f>
      </c>
      <c r="IY662">
        <f>IFERROR(MATCH($GN662,$GO$2:$GO$827,0)+1,0)</f>
      </c>
      <c r="IZ662">
        <f>IFERROR(INDEX($GP$2:$GP$827,MATCH($GN662,$GO$2:$GO$827,0)),0)</f>
      </c>
      <c r="JA662" t="s">
        <v>23</v>
      </c>
      <c r="JB662" t="s">
        <v>23</v>
      </c>
    </row>
    <row r="663" spans="1:262" x14ac:dyDescent="0.25">
      <c r="F663" s="1"/>
      <c r="G663" s="1"/>
      <c r="H663" s="1"/>
      <c r="I663" s="1"/>
      <c r="J663" s="1">
        <f>IFERROR(IF(FIND(" - ",$F663)&gt;0,MID($F663,FIND(" - ",$F663)+3,LEN($F663)),""),"")</f>
      </c>
      <c r="L663" s="1"/>
      <c r="N663" t="s">
        <v>23</v>
      </c>
      <c r="P663">
        <f>IF(OR($N663="",$O663=""),"",IFERROR($N663/$O663,0))</f>
      </c>
      <c r="Q663">
        <f>IF($N663="","",
IF($G663="","",
IF(ISNUMBER(SEARCH("exempt",LOWER($G663))),0,
$N663*(VALUE(SUBSTITUTE($G663,"%",""))/100))))</f>
      </c>
      <c r="W663">
        <f>IF($N663="","",
SUM($N663,$Q663,$U663,$R663,$T663)-
IF($V663="",0,VALUE($V663)))</f>
      </c>
      <c r="AE663" t="s">
        <v>1829</v>
      </c>
      <c r="AJ663" t="s">
        <v>1830</v>
      </c>
      <c r="AM663">
        <f>IFERROR(LEFT($F663,FIND(" - ",$F663)-1),$F663)</f>
      </c>
      <c r="AP663">
        <f>IF($CE663&gt;=1,INDEX($AN:$AN,$CD663+1),"")</f>
      </c>
      <c r="AQ663">
        <f>IF($CE663&gt;=2,INDEX($AN:$AN,$CD663+2),"")</f>
      </c>
      <c r="AR663">
        <f>IF($CE663&gt;=3,INDEX($AN:$AN,$CD663+3),"")</f>
      </c>
      <c r="AS663">
        <f>IF($CE663&gt;=4,INDEX($AN:$AN,$CD663+4),"")</f>
      </c>
      <c r="AT663">
        <f>IF($CE663&gt;=5,INDEX($AN:$AN,$CD663+5),"")</f>
      </c>
      <c r="AU663">
        <f>IF($CE663&gt;=6,INDEX($AN:$AN,$CD663+6),"")</f>
      </c>
      <c r="AV663">
        <f>IF($CE663&gt;=7,INDEX($AN:$AN,$CD663+7),"")</f>
      </c>
      <c r="AW663">
        <f>IF($CE663&gt;=8,INDEX($AN:$AN,$CD663+8),"")</f>
      </c>
      <c r="AX663">
        <f>IF($CE663&gt;=9,INDEX($AN:$AN,$CD663+9),"")</f>
      </c>
      <c r="AY663">
        <f>IF($CE663&gt;=10,INDEX($AN:$AN,$CD663+10),"")</f>
      </c>
      <c r="AZ663">
        <f>IF($CE663&gt;=11,INDEX($AN:$AN,$CD663+11),"")</f>
      </c>
      <c r="BA663">
        <f>IF($CE663&gt;=12,INDEX($AN:$AN,$CD663+12),"")</f>
      </c>
      <c r="BB663">
        <f>IF($CE663&gt;=13,INDEX($AN:$AN,$CD663+13),"")</f>
      </c>
      <c r="BC663">
        <f>IF($CE663&gt;=14,INDEX($AN:$AN,$CD663+14),"")</f>
      </c>
      <c r="BD663">
        <f>IF($CE663&gt;=15,INDEX($AN:$AN,$CD663+15),"")</f>
      </c>
      <c r="BE663">
        <f>IF($CE663&gt;=16,INDEX($AN:$AN,$CD663+16),"")</f>
      </c>
      <c r="BF663">
        <f>IF($CE663&gt;=17,INDEX($AN:$AN,$CD663+17),"")</f>
      </c>
      <c r="BG663">
        <f>IF($CE663&gt;=18,INDEX($AN:$AN,$CD663+18),"")</f>
      </c>
      <c r="BH663">
        <f>IF($CE663&gt;=19,INDEX($AN:$AN,$CD663+19),"")</f>
      </c>
      <c r="BI663">
        <f>IF($CE663&gt;=20,INDEX($AN:$AN,$CD663+20),"")</f>
      </c>
      <c r="BJ663">
        <f>IF($CE663&gt;=21,INDEX($AN:$AN,$CD663+21),"")</f>
      </c>
      <c r="BK663">
        <f>IF($CE663&gt;=22,INDEX($AN:$AN,$CD663+22),"")</f>
      </c>
      <c r="BL663">
        <f>IF($CE663&gt;=23,INDEX($AN:$AN,$CD663+23),"")</f>
      </c>
      <c r="BM663">
        <f>IF($CE663&gt;=24,INDEX($AN:$AN,$CD663+24),"")</f>
      </c>
      <c r="BN663">
        <f>IF($CE663&gt;=25,INDEX($AN:$AN,$CD663+25),"")</f>
      </c>
      <c r="BO663">
        <f>IF($CE663&gt;=26,INDEX($AN:$AN,$CD663+26),"")</f>
      </c>
      <c r="BP663">
        <f>IF($CE663&gt;=27,INDEX($AN:$AN,$CD663+27),"")</f>
      </c>
      <c r="BQ663">
        <f>IF($CE663&gt;=28,INDEX($AN:$AN,$CD663+28),"")</f>
      </c>
      <c r="BR663">
        <f>IF($CE663&gt;=29,INDEX($AN:$AN,$CD663+29),"")</f>
      </c>
      <c r="BS663">
        <f>IF($CE663&gt;=30,INDEX($AN:$AN,$CD663+30),"")</f>
      </c>
      <c r="BT663">
        <f>IF($CE663&gt;=31,INDEX($AN:$AN,$CD663+31),"")</f>
      </c>
      <c r="BU663">
        <f>IF($CE663&gt;=32,INDEX($AN:$AN,$CD663+32),"")</f>
      </c>
      <c r="BV663">
        <f>IF($CE663&gt;=33,INDEX($AN:$AN,$CD663+33),"")</f>
      </c>
      <c r="BW663">
        <f>IF($CE663&gt;=34,INDEX($AN:$AN,$CD663+34),"")</f>
      </c>
      <c r="BX663">
        <f>IF($CE663&gt;=35,INDEX($AN:$AN,$CD663+35),"")</f>
      </c>
      <c r="BY663">
        <f>IF($CE663&gt;=36,INDEX($AN:$AN,$CD663+36),"")</f>
      </c>
      <c r="BZ663">
        <f>IF($CE663&gt;=37,INDEX($AN:$AN,$CD663+37),"")</f>
      </c>
      <c r="CA663">
        <f>IF($CE663&gt;=38,INDEX($AN:$AN,$CD663+38),"")</f>
      </c>
      <c r="CB663">
        <f>IF($CE663&gt;=39,INDEX($AN:$AN,$CD663+39),"")</f>
      </c>
      <c r="CC663">
        <f>IF($CE663&gt;=40,INDEX($AN:$AN,$CD663+40),"")</f>
      </c>
      <c r="CD663">
        <f>IFERROR(MATCH($AM663,$AN$2:$AN$133,0)+1,0)</f>
      </c>
      <c r="CE663">
        <f>IFERROR(INDEX($AO$2:$AO$133,MATCH($AM663,$AN$2:$AN$133,0)),0)</f>
      </c>
      <c r="CF663">
        <f>IFERROR(LEFT($K663,FIND(" - ",$K663)-1),$K663)</f>
      </c>
      <c r="CG663" t="s">
        <v>108</v>
      </c>
      <c r="CI663">
        <f>IF($DD663&gt;=1,INDEX($CG:$CG,$DC663+1),"")</f>
      </c>
      <c r="CJ663">
        <f>IF($DD663&gt;=2,INDEX($CG:$CG,$DC663+2),"")</f>
      </c>
      <c r="CK663">
        <f>IF($DD663&gt;=3,INDEX($CG:$CG,$DC663+3),"")</f>
      </c>
      <c r="CL663">
        <f>IF($DD663&gt;=4,INDEX($CG:$CG,$DC663+4),"")</f>
      </c>
      <c r="CM663">
        <f>IF($DD663&gt;=5,INDEX($CG:$CG,$DC663+5),"")</f>
      </c>
      <c r="CN663">
        <f>IF($DD663&gt;=6,INDEX($CG:$CG,$DC663+6),"")</f>
      </c>
      <c r="CO663">
        <f>IF($DD663&gt;=7,INDEX($CG:$CG,$DC663+7),"")</f>
      </c>
      <c r="CP663">
        <f>IF($DD663&gt;=8,INDEX($CG:$CG,$DC663+8),"")</f>
      </c>
      <c r="CQ663">
        <f>IF($DD663&gt;=9,INDEX($CG:$CG,$DC663+9),"")</f>
      </c>
      <c r="CR663">
        <f>IF($DD663&gt;=10,INDEX($CG:$CG,$DC663+10),"")</f>
      </c>
      <c r="CS663">
        <f>IF($DD663&gt;=11,INDEX($CG:$CG,$DC663+11),"")</f>
      </c>
      <c r="CT663">
        <f>IF($DD663&gt;=12,INDEX($CG:$CG,$DC663+12),"")</f>
      </c>
      <c r="CU663">
        <f>IF($DD663&gt;=13,INDEX($CG:$CG,$DC663+13),"")</f>
      </c>
      <c r="CV663">
        <f>IF($DD663&gt;=14,INDEX($CG:$CG,$DC663+14),"")</f>
      </c>
      <c r="CW663">
        <f>IF($DD663&gt;=15,INDEX($CG:$CG,$DC663+15),"")</f>
      </c>
      <c r="CX663">
        <f>IF($DD663&gt;=16,INDEX($CG:$CG,$DC663+16),"")</f>
      </c>
      <c r="CY663">
        <f>IF($DD663&gt;=17,INDEX($CG:$CG,$DC663+17),"")</f>
      </c>
      <c r="CZ663">
        <f>IF($DD663&gt;=18,INDEX($CG:$CG,$DC663+18),"")</f>
      </c>
      <c r="DA663">
        <f>IF($DD663&gt;=19,INDEX($CG:$CG,$DC663+19),"")</f>
      </c>
      <c r="DB663">
        <f>IF($DD663&gt;=20,INDEX($CG:$CG,$DC663+20),"")</f>
      </c>
      <c r="DC663">
        <f>IFERROR(MATCH($CF663,$CG$2:$CG$1558,0)+1,0)</f>
      </c>
      <c r="DD663">
        <f>IFERROR(INDEX($CH$2:$CH$1558,MATCH($CF663,$CG$2:$CG$1558,0)),0)</f>
      </c>
      <c r="DE663">
        <f>IFERROR(INDEX($AL:$AL,MATCH($G663,$AK:$AK,0))&amp;"","")</f>
      </c>
      <c r="DI663">
        <f>IF($GL663&gt;=1,INDEX($DF:$DF,$GK663+1),"")</f>
      </c>
      <c r="DJ663">
        <f>IF($GL663&gt;=2,INDEX($DF:$DF,$GK663+2),"")</f>
      </c>
      <c r="DK663">
        <f>IF($GL663&gt;=3,INDEX($DF:$DF,$GK663+3),"")</f>
      </c>
      <c r="DL663">
        <f>IF($GL663&gt;=4,INDEX($DF:$DF,$GK663+4),"")</f>
      </c>
      <c r="DM663">
        <f>IF($GL663&gt;=5,INDEX($DF:$DF,$GK663+5),"")</f>
      </c>
      <c r="DN663">
        <f>IF($GL663&gt;=6,INDEX($DF:$DF,$GK663+6),"")</f>
      </c>
      <c r="DO663">
        <f>IF($GL663&gt;=7,INDEX($DF:$DF,$GK663+7),"")</f>
      </c>
      <c r="DP663">
        <f>IF($GL663&gt;=8,INDEX($DF:$DF,$GK663+8),"")</f>
      </c>
      <c r="DQ663">
        <f>IF($GL663&gt;=9,INDEX($DF:$DF,$GK663+9),"")</f>
      </c>
      <c r="DR663">
        <f>IF($GL663&gt;=10,INDEX($DF:$DF,$GK663+10),"")</f>
      </c>
      <c r="DS663">
        <f>IF($GL663&gt;=11,INDEX($DF:$DF,$GK663+11),"")</f>
      </c>
      <c r="DT663">
        <f>IF($GL663&gt;=12,INDEX($DF:$DF,$GK663+12),"")</f>
      </c>
      <c r="DU663">
        <f>IF($GL663&gt;=13,INDEX($DF:$DF,$GK663+13),"")</f>
      </c>
      <c r="DV663">
        <f>IF($GL663&gt;=14,INDEX($DF:$DF,$GK663+14),"")</f>
      </c>
      <c r="DW663">
        <f>IF($GL663&gt;=15,INDEX($DF:$DF,$GK663+15),"")</f>
      </c>
      <c r="DX663">
        <f>IF($GL663&gt;=16,INDEX($DF:$DF,$GK663+16),"")</f>
      </c>
      <c r="DY663">
        <f>IF($GL663&gt;=17,INDEX($DF:$DF,$GK663+17),"")</f>
      </c>
      <c r="DZ663">
        <f>IF($GL663&gt;=18,INDEX($DF:$DF,$GK663+18),"")</f>
      </c>
      <c r="EA663">
        <f>IF($GL663&gt;=19,INDEX($DF:$DF,$GK663+19),"")</f>
      </c>
      <c r="EB663">
        <f>IF($GL663&gt;=20,INDEX($DF:$DF,$GK663+20),"")</f>
      </c>
      <c r="EC663">
        <f>IF($GL663&gt;=21,INDEX($DF:$DF,$GK663+21),"")</f>
      </c>
      <c r="ED663">
        <f>IF($GL663&gt;=22,INDEX($DF:$DF,$GK663+22),"")</f>
      </c>
      <c r="EE663">
        <f>IF($GL663&gt;=23,INDEX($DF:$DF,$GK663+23),"")</f>
      </c>
      <c r="EF663">
        <f>IF($GL663&gt;=24,INDEX($DF:$DF,$GK663+24),"")</f>
      </c>
      <c r="EG663">
        <f>IF($GL663&gt;=25,INDEX($DF:$DF,$GK663+25),"")</f>
      </c>
      <c r="EH663">
        <f>IF($GL663&gt;=26,INDEX($DF:$DF,$GK663+26),"")</f>
      </c>
      <c r="EI663">
        <f>IF($GL663&gt;=27,INDEX($DF:$DF,$GK663+27),"")</f>
      </c>
      <c r="EJ663">
        <f>IF($GL663&gt;=28,INDEX($DF:$DF,$GK663+28),"")</f>
      </c>
      <c r="EK663">
        <f>IF($GL663&gt;=29,INDEX($DF:$DF,$GK663+29),"")</f>
      </c>
      <c r="EL663">
        <f>IF($GL663&gt;=30,INDEX($DF:$DF,$GK663+30),"")</f>
      </c>
      <c r="EM663">
        <f>IF($GL663&gt;=31,INDEX($DF:$DF,$GK663+31),"")</f>
      </c>
      <c r="EN663">
        <f>IF($GL663&gt;=32,INDEX($DF:$DF,$GK663+32),"")</f>
      </c>
      <c r="EO663">
        <f>IF($GL663&gt;=33,INDEX($DF:$DF,$GK663+33),"")</f>
      </c>
      <c r="EP663">
        <f>IF($GL663&gt;=34,INDEX($DF:$DF,$GK663+34),"")</f>
      </c>
      <c r="EQ663">
        <f>IF($GL663&gt;=35,INDEX($DF:$DF,$GK663+35),"")</f>
      </c>
      <c r="ER663">
        <f>IF($GL663&gt;=36,INDEX($DF:$DF,$GK663+36),"")</f>
      </c>
      <c r="ES663">
        <f>IF($GL663&gt;=37,INDEX($DF:$DF,$GK663+37),"")</f>
      </c>
      <c r="ET663">
        <f>IF($GL663&gt;=38,INDEX($DF:$DF,$GK663+38),"")</f>
      </c>
      <c r="EU663">
        <f>IF($GL663&gt;=39,INDEX($DF:$DF,$GK663+39),"")</f>
      </c>
      <c r="EV663">
        <f>IF($GL663&gt;=40,INDEX($DF:$DF,$GK663+40),"")</f>
      </c>
      <c r="EW663">
        <f>IF($GL663&gt;=1,INDEX($DG:$DG,$GK663+1),"")</f>
      </c>
      <c r="EX663">
        <f>IF($GL663&gt;=2,INDEX($DG:$DG,$GK663+2),"")</f>
      </c>
      <c r="EY663">
        <f>IF($GL663&gt;=3,INDEX($DG:$DG,$GK663+3),"")</f>
      </c>
      <c r="EZ663">
        <f>IF($GL663&gt;=4,INDEX($DG:$DG,$GK663+4),"")</f>
      </c>
      <c r="FA663">
        <f>IF($GL663&gt;=5,INDEX($DG:$DG,$GK663+5),"")</f>
      </c>
      <c r="FB663">
        <f>IF($GL663&gt;=6,INDEX($DG:$DG,$GK663+6),"")</f>
      </c>
      <c r="FC663">
        <f>IF($GL663&gt;=7,INDEX($DG:$DG,$GK663+7),"")</f>
      </c>
      <c r="FD663">
        <f>IF($GL663&gt;=8,INDEX($DG:$DG,$GK663+8),"")</f>
      </c>
      <c r="FE663">
        <f>IF($GL663&gt;=9,INDEX($DG:$DG,$GK663+9),"")</f>
      </c>
      <c r="FF663">
        <f>IF($GL663&gt;=10,INDEX($DG:$DG,$GK663+10),"")</f>
      </c>
      <c r="FG663">
        <f>IF($GL663&gt;=11,INDEX($DG:$DG,$GK663+11),"")</f>
      </c>
      <c r="FH663">
        <f>IF($GL663&gt;=12,INDEX($DG:$DG,$GK663+12),"")</f>
      </c>
      <c r="FI663">
        <f>IF($GL663&gt;=13,INDEX($DG:$DG,$GK663+13),"")</f>
      </c>
      <c r="FJ663">
        <f>IF($GL663&gt;=14,INDEX($DG:$DG,$GK663+14),"")</f>
      </c>
      <c r="FK663">
        <f>IF($GL663&gt;=15,INDEX($DG:$DG,$GK663+15),"")</f>
      </c>
      <c r="FL663">
        <f>IF($GL663&gt;=16,INDEX($DG:$DG,$GK663+16),"")</f>
      </c>
      <c r="FM663">
        <f>IF($GL663&gt;=17,INDEX($DG:$DG,$GK663+17),"")</f>
      </c>
      <c r="FN663">
        <f>IF($GL663&gt;=18,INDEX($DG:$DG,$GK663+18),"")</f>
      </c>
      <c r="FO663">
        <f>IF($GL663&gt;=19,INDEX($DG:$DG,$GK663+19),"")</f>
      </c>
      <c r="FP663">
        <f>IF($GL663&gt;=20,INDEX($DG:$DG,$GK663+20),"")</f>
      </c>
      <c r="FQ663">
        <f>IF($GL663&gt;=21,INDEX($DG:$DG,$GK663+21),"")</f>
      </c>
      <c r="FR663">
        <f>IF($GL663&gt;=22,INDEX($DG:$DG,$GK663+22),"")</f>
      </c>
      <c r="FS663">
        <f>IF($GL663&gt;=23,INDEX($DG:$DG,$GK663+23),"")</f>
      </c>
      <c r="FT663">
        <f>IF($GL663&gt;=24,INDEX($DG:$DG,$GK663+24),"")</f>
      </c>
      <c r="FU663">
        <f>IF($GL663&gt;=25,INDEX($DG:$DG,$GK663+25),"")</f>
      </c>
      <c r="FV663">
        <f>IF($GL663&gt;=26,INDEX($DG:$DG,$GK663+26),"")</f>
      </c>
      <c r="FW663">
        <f>IF($GL663&gt;=27,INDEX($DG:$DG,$GK663+27),"")</f>
      </c>
      <c r="FX663">
        <f>IF($GL663&gt;=28,INDEX($DG:$DG,$GK663+28),"")</f>
      </c>
      <c r="FY663">
        <f>IF($GL663&gt;=29,INDEX($DG:$DG,$GK663+29),"")</f>
      </c>
      <c r="FZ663">
        <f>IF($GL663&gt;=30,INDEX($DG:$DG,$GK663+30),"")</f>
      </c>
      <c r="GA663">
        <f>IF($GL663&gt;=31,INDEX($DG:$DG,$GK663+31),"")</f>
      </c>
      <c r="GB663">
        <f>IF($GL663&gt;=32,INDEX($DG:$DG,$GK663+32),"")</f>
      </c>
      <c r="GC663">
        <f>IF($GL663&gt;=33,INDEX($DG:$DG,$GK663+33),"")</f>
      </c>
      <c r="GD663">
        <f>IF($GL663&gt;=34,INDEX($DG:$DG,$GK663+34),"")</f>
      </c>
      <c r="GE663">
        <f>IF($GL663&gt;=35,INDEX($DG:$DG,$GK663+35),"")</f>
      </c>
      <c r="GF663">
        <f>IF($GL663&gt;=36,INDEX($DG:$DG,$GK663+36),"")</f>
      </c>
      <c r="GG663">
        <f>IF($GL663&gt;=37,INDEX($DG:$DG,$GK663+37),"")</f>
      </c>
      <c r="GH663">
        <f>IF($GL663&gt;=38,INDEX($DG:$DG,$GK663+38),"")</f>
      </c>
      <c r="GI663">
        <f>IF($GL663&gt;=39,INDEX($DG:$DG,$GK663+39),"")</f>
      </c>
      <c r="GJ663">
        <f>IF($GL663&gt;=40,INDEX($DG:$DG,$GK663+40),"")</f>
      </c>
      <c r="GK663">
        <f>IFERROR(MATCH($DE663,$DF$2:$DF$166,0)+1,0)</f>
      </c>
      <c r="GL663">
        <f>IFERROR(INDEX($DH$2:$DH$166,MATCH($DE663,$DF$2:$DF$166,0)),0)</f>
      </c>
      <c r="GM663">
        <f>IFERROR(MATCH($H663,$DI$663:$EV$663,0),0)</f>
      </c>
      <c r="GN663">
        <f>IF($GM663&gt;0,INDEX($EW$663:$GJ$663,$GM663),"")</f>
      </c>
      <c r="GO663" t="s">
        <v>1257</v>
      </c>
      <c r="GQ663">
        <f>IF($IZ663&gt;=1,INDEX($GO:$GO,$IY663+1),"")</f>
      </c>
      <c r="GR663">
        <f>IF($IZ663&gt;=2,INDEX($GO:$GO,$IY663+2),"")</f>
      </c>
      <c r="GS663">
        <f>IF($IZ663&gt;=3,INDEX($GO:$GO,$IY663+3),"")</f>
      </c>
      <c r="GT663">
        <f>IF($IZ663&gt;=4,INDEX($GO:$GO,$IY663+4),"")</f>
      </c>
      <c r="GU663">
        <f>IF($IZ663&gt;=5,INDEX($GO:$GO,$IY663+5),"")</f>
      </c>
      <c r="GV663">
        <f>IF($IZ663&gt;=6,INDEX($GO:$GO,$IY663+6),"")</f>
      </c>
      <c r="GW663">
        <f>IF($IZ663&gt;=7,INDEX($GO:$GO,$IY663+7),"")</f>
      </c>
      <c r="GX663">
        <f>IF($IZ663&gt;=8,INDEX($GO:$GO,$IY663+8),"")</f>
      </c>
      <c r="GY663">
        <f>IF($IZ663&gt;=9,INDEX($GO:$GO,$IY663+9),"")</f>
      </c>
      <c r="GZ663">
        <f>IF($IZ663&gt;=10,INDEX($GO:$GO,$IY663+10),"")</f>
      </c>
      <c r="HA663">
        <f>IF($IZ663&gt;=11,INDEX($GO:$GO,$IY663+11),"")</f>
      </c>
      <c r="HB663">
        <f>IF($IZ663&gt;=12,INDEX($GO:$GO,$IY663+12),"")</f>
      </c>
      <c r="HC663">
        <f>IF($IZ663&gt;=13,INDEX($GO:$GO,$IY663+13),"")</f>
      </c>
      <c r="HD663">
        <f>IF($IZ663&gt;=14,INDEX($GO:$GO,$IY663+14),"")</f>
      </c>
      <c r="HE663">
        <f>IF($IZ663&gt;=15,INDEX($GO:$GO,$IY663+15),"")</f>
      </c>
      <c r="HF663">
        <f>IF($IZ663&gt;=16,INDEX($GO:$GO,$IY663+16),"")</f>
      </c>
      <c r="HG663">
        <f>IF($IZ663&gt;=17,INDEX($GO:$GO,$IY663+17),"")</f>
      </c>
      <c r="HH663">
        <f>IF($IZ663&gt;=18,INDEX($GO:$GO,$IY663+18),"")</f>
      </c>
      <c r="HI663">
        <f>IF($IZ663&gt;=19,INDEX($GO:$GO,$IY663+19),"")</f>
      </c>
      <c r="HJ663">
        <f>IF($IZ663&gt;=20,INDEX($GO:$GO,$IY663+20),"")</f>
      </c>
      <c r="HK663">
        <f>IF($IZ663&gt;=21,INDEX($GO:$GO,$IY663+21),"")</f>
      </c>
      <c r="HL663">
        <f>IF($IZ663&gt;=22,INDEX($GO:$GO,$IY663+22),"")</f>
      </c>
      <c r="HM663">
        <f>IF($IZ663&gt;=23,INDEX($GO:$GO,$IY663+23),"")</f>
      </c>
      <c r="HN663">
        <f>IF($IZ663&gt;=24,INDEX($GO:$GO,$IY663+24),"")</f>
      </c>
      <c r="HO663">
        <f>IF($IZ663&gt;=25,INDEX($GO:$GO,$IY663+25),"")</f>
      </c>
      <c r="HP663">
        <f>IF($IZ663&gt;=26,INDEX($GO:$GO,$IY663+26),"")</f>
      </c>
      <c r="HQ663">
        <f>IF($IZ663&gt;=27,INDEX($GO:$GO,$IY663+27),"")</f>
      </c>
      <c r="HR663">
        <f>IF($IZ663&gt;=28,INDEX($GO:$GO,$IY663+28),"")</f>
      </c>
      <c r="HS663">
        <f>IF($IZ663&gt;=29,INDEX($GO:$GO,$IY663+29),"")</f>
      </c>
      <c r="HT663">
        <f>IF($IZ663&gt;=30,INDEX($GO:$GO,$IY663+30),"")</f>
      </c>
      <c r="HU663">
        <f>IF($IZ663&gt;=31,INDEX($GO:$GO,$IY663+31),"")</f>
      </c>
      <c r="HV663">
        <f>IF($IZ663&gt;=32,INDEX($GO:$GO,$IY663+32),"")</f>
      </c>
      <c r="HW663">
        <f>IF($IZ663&gt;=33,INDEX($GO:$GO,$IY663+33),"")</f>
      </c>
      <c r="HX663">
        <f>IF($IZ663&gt;=34,INDEX($GO:$GO,$IY663+34),"")</f>
      </c>
      <c r="HY663">
        <f>IF($IZ663&gt;=35,INDEX($GO:$GO,$IY663+35),"")</f>
      </c>
      <c r="HZ663">
        <f>IF($IZ663&gt;=36,INDEX($GO:$GO,$IY663+36),"")</f>
      </c>
      <c r="IA663">
        <f>IF($IZ663&gt;=37,INDEX($GO:$GO,$IY663+37),"")</f>
      </c>
      <c r="IB663">
        <f>IF($IZ663&gt;=38,INDEX($GO:$GO,$IY663+38),"")</f>
      </c>
      <c r="IC663">
        <f>IF($IZ663&gt;=39,INDEX($GO:$GO,$IY663+39),"")</f>
      </c>
      <c r="ID663">
        <f>IF($IZ663&gt;=40,INDEX($GO:$GO,$IY663+40),"")</f>
      </c>
      <c r="IE663">
        <f>IF($IZ663&gt;=41,INDEX($GO:$GO,$IY663+41),"")</f>
      </c>
      <c r="IF663">
        <f>IF($IZ663&gt;=42,INDEX($GO:$GO,$IY663+42),"")</f>
      </c>
      <c r="IG663">
        <f>IF($IZ663&gt;=43,INDEX($GO:$GO,$IY663+43),"")</f>
      </c>
      <c r="IH663">
        <f>IF($IZ663&gt;=44,INDEX($GO:$GO,$IY663+44),"")</f>
      </c>
      <c r="II663">
        <f>IF($IZ663&gt;=45,INDEX($GO:$GO,$IY663+45),"")</f>
      </c>
      <c r="IJ663">
        <f>IF($IZ663&gt;=46,INDEX($GO:$GO,$IY663+46),"")</f>
      </c>
      <c r="IK663">
        <f>IF($IZ663&gt;=47,INDEX($GO:$GO,$IY663+47),"")</f>
      </c>
      <c r="IL663">
        <f>IF($IZ663&gt;=48,INDEX($GO:$GO,$IY663+48),"")</f>
      </c>
      <c r="IM663">
        <f>IF($IZ663&gt;=49,INDEX($GO:$GO,$IY663+49),"")</f>
      </c>
      <c r="IN663">
        <f>IF($IZ663&gt;=50,INDEX($GO:$GO,$IY663+50),"")</f>
      </c>
      <c r="IO663">
        <f>IF($IZ663&gt;=51,INDEX($GO:$GO,$IY663+51),"")</f>
      </c>
      <c r="IP663">
        <f>IF($IZ663&gt;=52,INDEX($GO:$GO,$IY663+52),"")</f>
      </c>
      <c r="IQ663">
        <f>IF($IZ663&gt;=53,INDEX($GO:$GO,$IY663+53),"")</f>
      </c>
      <c r="IR663">
        <f>IF($IZ663&gt;=54,INDEX($GO:$GO,$IY663+54),"")</f>
      </c>
      <c r="IS663">
        <f>IF($IZ663&gt;=55,INDEX($GO:$GO,$IY663+55),"")</f>
      </c>
      <c r="IT663">
        <f>IF($IZ663&gt;=56,INDEX($GO:$GO,$IY663+56),"")</f>
      </c>
      <c r="IU663">
        <f>IF($IZ663&gt;=57,INDEX($GO:$GO,$IY663+57),"")</f>
      </c>
      <c r="IV663">
        <f>IF($IZ663&gt;=58,INDEX($GO:$GO,$IY663+58),"")</f>
      </c>
      <c r="IW663">
        <f>IF($IZ663&gt;=59,INDEX($GO:$GO,$IY663+59),"")</f>
      </c>
      <c r="IX663">
        <f>IF($IZ663&gt;=60,INDEX($GO:$GO,$IY663+60),"")</f>
      </c>
      <c r="IY663">
        <f>IFERROR(MATCH($GN663,$GO$2:$GO$827,0)+1,0)</f>
      </c>
      <c r="IZ663">
        <f>IFERROR(INDEX($GP$2:$GP$827,MATCH($GN663,$GO$2:$GO$827,0)),0)</f>
      </c>
      <c r="JA663" t="s">
        <v>23</v>
      </c>
      <c r="JB663" t="s">
        <v>23</v>
      </c>
    </row>
    <row r="664" spans="1:262" x14ac:dyDescent="0.25">
      <c r="F664" s="1"/>
      <c r="G664" s="1"/>
      <c r="H664" s="1"/>
      <c r="I664" s="1"/>
      <c r="J664" s="1">
        <f>IFERROR(IF(FIND(" - ",$F664)&gt;0,MID($F664,FIND(" - ",$F664)+3,LEN($F664)),""),"")</f>
      </c>
      <c r="L664" s="1"/>
      <c r="N664" t="s">
        <v>23</v>
      </c>
      <c r="P664">
        <f>IF(OR($N664="",$O664=""),"",IFERROR($N664/$O664,0))</f>
      </c>
      <c r="Q664">
        <f>IF($N664="","",
IF($G664="","",
IF(ISNUMBER(SEARCH("exempt",LOWER($G664))),0,
$N664*(VALUE(SUBSTITUTE($G664,"%",""))/100))))</f>
      </c>
      <c r="W664">
        <f>IF($N664="","",
SUM($N664,$Q664,$U664,$R664,$T664)-
IF($V664="",0,VALUE($V664)))</f>
      </c>
      <c r="AE664" t="s">
        <v>1831</v>
      </c>
      <c r="AJ664" t="s">
        <v>1832</v>
      </c>
      <c r="AM664">
        <f>IFERROR(LEFT($F664,FIND(" - ",$F664)-1),$F664)</f>
      </c>
      <c r="AP664">
        <f>IF($CE664&gt;=1,INDEX($AN:$AN,$CD664+1),"")</f>
      </c>
      <c r="AQ664">
        <f>IF($CE664&gt;=2,INDEX($AN:$AN,$CD664+2),"")</f>
      </c>
      <c r="AR664">
        <f>IF($CE664&gt;=3,INDEX($AN:$AN,$CD664+3),"")</f>
      </c>
      <c r="AS664">
        <f>IF($CE664&gt;=4,INDEX($AN:$AN,$CD664+4),"")</f>
      </c>
      <c r="AT664">
        <f>IF($CE664&gt;=5,INDEX($AN:$AN,$CD664+5),"")</f>
      </c>
      <c r="AU664">
        <f>IF($CE664&gt;=6,INDEX($AN:$AN,$CD664+6),"")</f>
      </c>
      <c r="AV664">
        <f>IF($CE664&gt;=7,INDEX($AN:$AN,$CD664+7),"")</f>
      </c>
      <c r="AW664">
        <f>IF($CE664&gt;=8,INDEX($AN:$AN,$CD664+8),"")</f>
      </c>
      <c r="AX664">
        <f>IF($CE664&gt;=9,INDEX($AN:$AN,$CD664+9),"")</f>
      </c>
      <c r="AY664">
        <f>IF($CE664&gt;=10,INDEX($AN:$AN,$CD664+10),"")</f>
      </c>
      <c r="AZ664">
        <f>IF($CE664&gt;=11,INDEX($AN:$AN,$CD664+11),"")</f>
      </c>
      <c r="BA664">
        <f>IF($CE664&gt;=12,INDEX($AN:$AN,$CD664+12),"")</f>
      </c>
      <c r="BB664">
        <f>IF($CE664&gt;=13,INDEX($AN:$AN,$CD664+13),"")</f>
      </c>
      <c r="BC664">
        <f>IF($CE664&gt;=14,INDEX($AN:$AN,$CD664+14),"")</f>
      </c>
      <c r="BD664">
        <f>IF($CE664&gt;=15,INDEX($AN:$AN,$CD664+15),"")</f>
      </c>
      <c r="BE664">
        <f>IF($CE664&gt;=16,INDEX($AN:$AN,$CD664+16),"")</f>
      </c>
      <c r="BF664">
        <f>IF($CE664&gt;=17,INDEX($AN:$AN,$CD664+17),"")</f>
      </c>
      <c r="BG664">
        <f>IF($CE664&gt;=18,INDEX($AN:$AN,$CD664+18),"")</f>
      </c>
      <c r="BH664">
        <f>IF($CE664&gt;=19,INDEX($AN:$AN,$CD664+19),"")</f>
      </c>
      <c r="BI664">
        <f>IF($CE664&gt;=20,INDEX($AN:$AN,$CD664+20),"")</f>
      </c>
      <c r="BJ664">
        <f>IF($CE664&gt;=21,INDEX($AN:$AN,$CD664+21),"")</f>
      </c>
      <c r="BK664">
        <f>IF($CE664&gt;=22,INDEX($AN:$AN,$CD664+22),"")</f>
      </c>
      <c r="BL664">
        <f>IF($CE664&gt;=23,INDEX($AN:$AN,$CD664+23),"")</f>
      </c>
      <c r="BM664">
        <f>IF($CE664&gt;=24,INDEX($AN:$AN,$CD664+24),"")</f>
      </c>
      <c r="BN664">
        <f>IF($CE664&gt;=25,INDEX($AN:$AN,$CD664+25),"")</f>
      </c>
      <c r="BO664">
        <f>IF($CE664&gt;=26,INDEX($AN:$AN,$CD664+26),"")</f>
      </c>
      <c r="BP664">
        <f>IF($CE664&gt;=27,INDEX($AN:$AN,$CD664+27),"")</f>
      </c>
      <c r="BQ664">
        <f>IF($CE664&gt;=28,INDEX($AN:$AN,$CD664+28),"")</f>
      </c>
      <c r="BR664">
        <f>IF($CE664&gt;=29,INDEX($AN:$AN,$CD664+29),"")</f>
      </c>
      <c r="BS664">
        <f>IF($CE664&gt;=30,INDEX($AN:$AN,$CD664+30),"")</f>
      </c>
      <c r="BT664">
        <f>IF($CE664&gt;=31,INDEX($AN:$AN,$CD664+31),"")</f>
      </c>
      <c r="BU664">
        <f>IF($CE664&gt;=32,INDEX($AN:$AN,$CD664+32),"")</f>
      </c>
      <c r="BV664">
        <f>IF($CE664&gt;=33,INDEX($AN:$AN,$CD664+33),"")</f>
      </c>
      <c r="BW664">
        <f>IF($CE664&gt;=34,INDEX($AN:$AN,$CD664+34),"")</f>
      </c>
      <c r="BX664">
        <f>IF($CE664&gt;=35,INDEX($AN:$AN,$CD664+35),"")</f>
      </c>
      <c r="BY664">
        <f>IF($CE664&gt;=36,INDEX($AN:$AN,$CD664+36),"")</f>
      </c>
      <c r="BZ664">
        <f>IF($CE664&gt;=37,INDEX($AN:$AN,$CD664+37),"")</f>
      </c>
      <c r="CA664">
        <f>IF($CE664&gt;=38,INDEX($AN:$AN,$CD664+38),"")</f>
      </c>
      <c r="CB664">
        <f>IF($CE664&gt;=39,INDEX($AN:$AN,$CD664+39),"")</f>
      </c>
      <c r="CC664">
        <f>IF($CE664&gt;=40,INDEX($AN:$AN,$CD664+40),"")</f>
      </c>
      <c r="CD664">
        <f>IFERROR(MATCH($AM664,$AN$2:$AN$133,0)+1,0)</f>
      </c>
      <c r="CE664">
        <f>IFERROR(INDEX($AO$2:$AO$133,MATCH($AM664,$AN$2:$AN$133,0)),0)</f>
      </c>
      <c r="CF664">
        <f>IFERROR(LEFT($K664,FIND(" - ",$K664)-1),$K664)</f>
      </c>
      <c r="CG664" t="s">
        <v>1833</v>
      </c>
      <c r="CH664">
        <v>1</v>
      </c>
      <c r="CI664">
        <f>IF($DD664&gt;=1,INDEX($CG:$CG,$DC664+1),"")</f>
      </c>
      <c r="CJ664">
        <f>IF($DD664&gt;=2,INDEX($CG:$CG,$DC664+2),"")</f>
      </c>
      <c r="CK664">
        <f>IF($DD664&gt;=3,INDEX($CG:$CG,$DC664+3),"")</f>
      </c>
      <c r="CL664">
        <f>IF($DD664&gt;=4,INDEX($CG:$CG,$DC664+4),"")</f>
      </c>
      <c r="CM664">
        <f>IF($DD664&gt;=5,INDEX($CG:$CG,$DC664+5),"")</f>
      </c>
      <c r="CN664">
        <f>IF($DD664&gt;=6,INDEX($CG:$CG,$DC664+6),"")</f>
      </c>
      <c r="CO664">
        <f>IF($DD664&gt;=7,INDEX($CG:$CG,$DC664+7),"")</f>
      </c>
      <c r="CP664">
        <f>IF($DD664&gt;=8,INDEX($CG:$CG,$DC664+8),"")</f>
      </c>
      <c r="CQ664">
        <f>IF($DD664&gt;=9,INDEX($CG:$CG,$DC664+9),"")</f>
      </c>
      <c r="CR664">
        <f>IF($DD664&gt;=10,INDEX($CG:$CG,$DC664+10),"")</f>
      </c>
      <c r="CS664">
        <f>IF($DD664&gt;=11,INDEX($CG:$CG,$DC664+11),"")</f>
      </c>
      <c r="CT664">
        <f>IF($DD664&gt;=12,INDEX($CG:$CG,$DC664+12),"")</f>
      </c>
      <c r="CU664">
        <f>IF($DD664&gt;=13,INDEX($CG:$CG,$DC664+13),"")</f>
      </c>
      <c r="CV664">
        <f>IF($DD664&gt;=14,INDEX($CG:$CG,$DC664+14),"")</f>
      </c>
      <c r="CW664">
        <f>IF($DD664&gt;=15,INDEX($CG:$CG,$DC664+15),"")</f>
      </c>
      <c r="CX664">
        <f>IF($DD664&gt;=16,INDEX($CG:$CG,$DC664+16),"")</f>
      </c>
      <c r="CY664">
        <f>IF($DD664&gt;=17,INDEX($CG:$CG,$DC664+17),"")</f>
      </c>
      <c r="CZ664">
        <f>IF($DD664&gt;=18,INDEX($CG:$CG,$DC664+18),"")</f>
      </c>
      <c r="DA664">
        <f>IF($DD664&gt;=19,INDEX($CG:$CG,$DC664+19),"")</f>
      </c>
      <c r="DB664">
        <f>IF($DD664&gt;=20,INDEX($CG:$CG,$DC664+20),"")</f>
      </c>
      <c r="DC664">
        <f>IFERROR(MATCH($CF664,$CG$2:$CG$1558,0)+1,0)</f>
      </c>
      <c r="DD664">
        <f>IFERROR(INDEX($CH$2:$CH$1558,MATCH($CF664,$CG$2:$CG$1558,0)),0)</f>
      </c>
      <c r="DE664">
        <f>IFERROR(INDEX($AL:$AL,MATCH($G664,$AK:$AK,0))&amp;"","")</f>
      </c>
      <c r="DI664">
        <f>IF($GL664&gt;=1,INDEX($DF:$DF,$GK664+1),"")</f>
      </c>
      <c r="DJ664">
        <f>IF($GL664&gt;=2,INDEX($DF:$DF,$GK664+2),"")</f>
      </c>
      <c r="DK664">
        <f>IF($GL664&gt;=3,INDEX($DF:$DF,$GK664+3),"")</f>
      </c>
      <c r="DL664">
        <f>IF($GL664&gt;=4,INDEX($DF:$DF,$GK664+4),"")</f>
      </c>
      <c r="DM664">
        <f>IF($GL664&gt;=5,INDEX($DF:$DF,$GK664+5),"")</f>
      </c>
      <c r="DN664">
        <f>IF($GL664&gt;=6,INDEX($DF:$DF,$GK664+6),"")</f>
      </c>
      <c r="DO664">
        <f>IF($GL664&gt;=7,INDEX($DF:$DF,$GK664+7),"")</f>
      </c>
      <c r="DP664">
        <f>IF($GL664&gt;=8,INDEX($DF:$DF,$GK664+8),"")</f>
      </c>
      <c r="DQ664">
        <f>IF($GL664&gt;=9,INDEX($DF:$DF,$GK664+9),"")</f>
      </c>
      <c r="DR664">
        <f>IF($GL664&gt;=10,INDEX($DF:$DF,$GK664+10),"")</f>
      </c>
      <c r="DS664">
        <f>IF($GL664&gt;=11,INDEX($DF:$DF,$GK664+11),"")</f>
      </c>
      <c r="DT664">
        <f>IF($GL664&gt;=12,INDEX($DF:$DF,$GK664+12),"")</f>
      </c>
      <c r="DU664">
        <f>IF($GL664&gt;=13,INDEX($DF:$DF,$GK664+13),"")</f>
      </c>
      <c r="DV664">
        <f>IF($GL664&gt;=14,INDEX($DF:$DF,$GK664+14),"")</f>
      </c>
      <c r="DW664">
        <f>IF($GL664&gt;=15,INDEX($DF:$DF,$GK664+15),"")</f>
      </c>
      <c r="DX664">
        <f>IF($GL664&gt;=16,INDEX($DF:$DF,$GK664+16),"")</f>
      </c>
      <c r="DY664">
        <f>IF($GL664&gt;=17,INDEX($DF:$DF,$GK664+17),"")</f>
      </c>
      <c r="DZ664">
        <f>IF($GL664&gt;=18,INDEX($DF:$DF,$GK664+18),"")</f>
      </c>
      <c r="EA664">
        <f>IF($GL664&gt;=19,INDEX($DF:$DF,$GK664+19),"")</f>
      </c>
      <c r="EB664">
        <f>IF($GL664&gt;=20,INDEX($DF:$DF,$GK664+20),"")</f>
      </c>
      <c r="EC664">
        <f>IF($GL664&gt;=21,INDEX($DF:$DF,$GK664+21),"")</f>
      </c>
      <c r="ED664">
        <f>IF($GL664&gt;=22,INDEX($DF:$DF,$GK664+22),"")</f>
      </c>
      <c r="EE664">
        <f>IF($GL664&gt;=23,INDEX($DF:$DF,$GK664+23),"")</f>
      </c>
      <c r="EF664">
        <f>IF($GL664&gt;=24,INDEX($DF:$DF,$GK664+24),"")</f>
      </c>
      <c r="EG664">
        <f>IF($GL664&gt;=25,INDEX($DF:$DF,$GK664+25),"")</f>
      </c>
      <c r="EH664">
        <f>IF($GL664&gt;=26,INDEX($DF:$DF,$GK664+26),"")</f>
      </c>
      <c r="EI664">
        <f>IF($GL664&gt;=27,INDEX($DF:$DF,$GK664+27),"")</f>
      </c>
      <c r="EJ664">
        <f>IF($GL664&gt;=28,INDEX($DF:$DF,$GK664+28),"")</f>
      </c>
      <c r="EK664">
        <f>IF($GL664&gt;=29,INDEX($DF:$DF,$GK664+29),"")</f>
      </c>
      <c r="EL664">
        <f>IF($GL664&gt;=30,INDEX($DF:$DF,$GK664+30),"")</f>
      </c>
      <c r="EM664">
        <f>IF($GL664&gt;=31,INDEX($DF:$DF,$GK664+31),"")</f>
      </c>
      <c r="EN664">
        <f>IF($GL664&gt;=32,INDEX($DF:$DF,$GK664+32),"")</f>
      </c>
      <c r="EO664">
        <f>IF($GL664&gt;=33,INDEX($DF:$DF,$GK664+33),"")</f>
      </c>
      <c r="EP664">
        <f>IF($GL664&gt;=34,INDEX($DF:$DF,$GK664+34),"")</f>
      </c>
      <c r="EQ664">
        <f>IF($GL664&gt;=35,INDEX($DF:$DF,$GK664+35),"")</f>
      </c>
      <c r="ER664">
        <f>IF($GL664&gt;=36,INDEX($DF:$DF,$GK664+36),"")</f>
      </c>
      <c r="ES664">
        <f>IF($GL664&gt;=37,INDEX($DF:$DF,$GK664+37),"")</f>
      </c>
      <c r="ET664">
        <f>IF($GL664&gt;=38,INDEX($DF:$DF,$GK664+38),"")</f>
      </c>
      <c r="EU664">
        <f>IF($GL664&gt;=39,INDEX($DF:$DF,$GK664+39),"")</f>
      </c>
      <c r="EV664">
        <f>IF($GL664&gt;=40,INDEX($DF:$DF,$GK664+40),"")</f>
      </c>
      <c r="EW664">
        <f>IF($GL664&gt;=1,INDEX($DG:$DG,$GK664+1),"")</f>
      </c>
      <c r="EX664">
        <f>IF($GL664&gt;=2,INDEX($DG:$DG,$GK664+2),"")</f>
      </c>
      <c r="EY664">
        <f>IF($GL664&gt;=3,INDEX($DG:$DG,$GK664+3),"")</f>
      </c>
      <c r="EZ664">
        <f>IF($GL664&gt;=4,INDEX($DG:$DG,$GK664+4),"")</f>
      </c>
      <c r="FA664">
        <f>IF($GL664&gt;=5,INDEX($DG:$DG,$GK664+5),"")</f>
      </c>
      <c r="FB664">
        <f>IF($GL664&gt;=6,INDEX($DG:$DG,$GK664+6),"")</f>
      </c>
      <c r="FC664">
        <f>IF($GL664&gt;=7,INDEX($DG:$DG,$GK664+7),"")</f>
      </c>
      <c r="FD664">
        <f>IF($GL664&gt;=8,INDEX($DG:$DG,$GK664+8),"")</f>
      </c>
      <c r="FE664">
        <f>IF($GL664&gt;=9,INDEX($DG:$DG,$GK664+9),"")</f>
      </c>
      <c r="FF664">
        <f>IF($GL664&gt;=10,INDEX($DG:$DG,$GK664+10),"")</f>
      </c>
      <c r="FG664">
        <f>IF($GL664&gt;=11,INDEX($DG:$DG,$GK664+11),"")</f>
      </c>
      <c r="FH664">
        <f>IF($GL664&gt;=12,INDEX($DG:$DG,$GK664+12),"")</f>
      </c>
      <c r="FI664">
        <f>IF($GL664&gt;=13,INDEX($DG:$DG,$GK664+13),"")</f>
      </c>
      <c r="FJ664">
        <f>IF($GL664&gt;=14,INDEX($DG:$DG,$GK664+14),"")</f>
      </c>
      <c r="FK664">
        <f>IF($GL664&gt;=15,INDEX($DG:$DG,$GK664+15),"")</f>
      </c>
      <c r="FL664">
        <f>IF($GL664&gt;=16,INDEX($DG:$DG,$GK664+16),"")</f>
      </c>
      <c r="FM664">
        <f>IF($GL664&gt;=17,INDEX($DG:$DG,$GK664+17),"")</f>
      </c>
      <c r="FN664">
        <f>IF($GL664&gt;=18,INDEX($DG:$DG,$GK664+18),"")</f>
      </c>
      <c r="FO664">
        <f>IF($GL664&gt;=19,INDEX($DG:$DG,$GK664+19),"")</f>
      </c>
      <c r="FP664">
        <f>IF($GL664&gt;=20,INDEX($DG:$DG,$GK664+20),"")</f>
      </c>
      <c r="FQ664">
        <f>IF($GL664&gt;=21,INDEX($DG:$DG,$GK664+21),"")</f>
      </c>
      <c r="FR664">
        <f>IF($GL664&gt;=22,INDEX($DG:$DG,$GK664+22),"")</f>
      </c>
      <c r="FS664">
        <f>IF($GL664&gt;=23,INDEX($DG:$DG,$GK664+23),"")</f>
      </c>
      <c r="FT664">
        <f>IF($GL664&gt;=24,INDEX($DG:$DG,$GK664+24),"")</f>
      </c>
      <c r="FU664">
        <f>IF($GL664&gt;=25,INDEX($DG:$DG,$GK664+25),"")</f>
      </c>
      <c r="FV664">
        <f>IF($GL664&gt;=26,INDEX($DG:$DG,$GK664+26),"")</f>
      </c>
      <c r="FW664">
        <f>IF($GL664&gt;=27,INDEX($DG:$DG,$GK664+27),"")</f>
      </c>
      <c r="FX664">
        <f>IF($GL664&gt;=28,INDEX($DG:$DG,$GK664+28),"")</f>
      </c>
      <c r="FY664">
        <f>IF($GL664&gt;=29,INDEX($DG:$DG,$GK664+29),"")</f>
      </c>
      <c r="FZ664">
        <f>IF($GL664&gt;=30,INDEX($DG:$DG,$GK664+30),"")</f>
      </c>
      <c r="GA664">
        <f>IF($GL664&gt;=31,INDEX($DG:$DG,$GK664+31),"")</f>
      </c>
      <c r="GB664">
        <f>IF($GL664&gt;=32,INDEX($DG:$DG,$GK664+32),"")</f>
      </c>
      <c r="GC664">
        <f>IF($GL664&gt;=33,INDEX($DG:$DG,$GK664+33),"")</f>
      </c>
      <c r="GD664">
        <f>IF($GL664&gt;=34,INDEX($DG:$DG,$GK664+34),"")</f>
      </c>
      <c r="GE664">
        <f>IF($GL664&gt;=35,INDEX($DG:$DG,$GK664+35),"")</f>
      </c>
      <c r="GF664">
        <f>IF($GL664&gt;=36,INDEX($DG:$DG,$GK664+36),"")</f>
      </c>
      <c r="GG664">
        <f>IF($GL664&gt;=37,INDEX($DG:$DG,$GK664+37),"")</f>
      </c>
      <c r="GH664">
        <f>IF($GL664&gt;=38,INDEX($DG:$DG,$GK664+38),"")</f>
      </c>
      <c r="GI664">
        <f>IF($GL664&gt;=39,INDEX($DG:$DG,$GK664+39),"")</f>
      </c>
      <c r="GJ664">
        <f>IF($GL664&gt;=40,INDEX($DG:$DG,$GK664+40),"")</f>
      </c>
      <c r="GK664">
        <f>IFERROR(MATCH($DE664,$DF$2:$DF$166,0)+1,0)</f>
      </c>
      <c r="GL664">
        <f>IFERROR(INDEX($DH$2:$DH$166,MATCH($DE664,$DF$2:$DF$166,0)),0)</f>
      </c>
      <c r="GM664">
        <f>IFERROR(MATCH($H664,$DI$664:$EV$664,0),0)</f>
      </c>
      <c r="GN664">
        <f>IF($GM664&gt;0,INDEX($EW$664:$GJ$664,$GM664),"")</f>
      </c>
      <c r="GO664" t="s">
        <v>86</v>
      </c>
      <c r="GQ664">
        <f>IF($IZ664&gt;=1,INDEX($GO:$GO,$IY664+1),"")</f>
      </c>
      <c r="GR664">
        <f>IF($IZ664&gt;=2,INDEX($GO:$GO,$IY664+2),"")</f>
      </c>
      <c r="GS664">
        <f>IF($IZ664&gt;=3,INDEX($GO:$GO,$IY664+3),"")</f>
      </c>
      <c r="GT664">
        <f>IF($IZ664&gt;=4,INDEX($GO:$GO,$IY664+4),"")</f>
      </c>
      <c r="GU664">
        <f>IF($IZ664&gt;=5,INDEX($GO:$GO,$IY664+5),"")</f>
      </c>
      <c r="GV664">
        <f>IF($IZ664&gt;=6,INDEX($GO:$GO,$IY664+6),"")</f>
      </c>
      <c r="GW664">
        <f>IF($IZ664&gt;=7,INDEX($GO:$GO,$IY664+7),"")</f>
      </c>
      <c r="GX664">
        <f>IF($IZ664&gt;=8,INDEX($GO:$GO,$IY664+8),"")</f>
      </c>
      <c r="GY664">
        <f>IF($IZ664&gt;=9,INDEX($GO:$GO,$IY664+9),"")</f>
      </c>
      <c r="GZ664">
        <f>IF($IZ664&gt;=10,INDEX($GO:$GO,$IY664+10),"")</f>
      </c>
      <c r="HA664">
        <f>IF($IZ664&gt;=11,INDEX($GO:$GO,$IY664+11),"")</f>
      </c>
      <c r="HB664">
        <f>IF($IZ664&gt;=12,INDEX($GO:$GO,$IY664+12),"")</f>
      </c>
      <c r="HC664">
        <f>IF($IZ664&gt;=13,INDEX($GO:$GO,$IY664+13),"")</f>
      </c>
      <c r="HD664">
        <f>IF($IZ664&gt;=14,INDEX($GO:$GO,$IY664+14),"")</f>
      </c>
      <c r="HE664">
        <f>IF($IZ664&gt;=15,INDEX($GO:$GO,$IY664+15),"")</f>
      </c>
      <c r="HF664">
        <f>IF($IZ664&gt;=16,INDEX($GO:$GO,$IY664+16),"")</f>
      </c>
      <c r="HG664">
        <f>IF($IZ664&gt;=17,INDEX($GO:$GO,$IY664+17),"")</f>
      </c>
      <c r="HH664">
        <f>IF($IZ664&gt;=18,INDEX($GO:$GO,$IY664+18),"")</f>
      </c>
      <c r="HI664">
        <f>IF($IZ664&gt;=19,INDEX($GO:$GO,$IY664+19),"")</f>
      </c>
      <c r="HJ664">
        <f>IF($IZ664&gt;=20,INDEX($GO:$GO,$IY664+20),"")</f>
      </c>
      <c r="HK664">
        <f>IF($IZ664&gt;=21,INDEX($GO:$GO,$IY664+21),"")</f>
      </c>
      <c r="HL664">
        <f>IF($IZ664&gt;=22,INDEX($GO:$GO,$IY664+22),"")</f>
      </c>
      <c r="HM664">
        <f>IF($IZ664&gt;=23,INDEX($GO:$GO,$IY664+23),"")</f>
      </c>
      <c r="HN664">
        <f>IF($IZ664&gt;=24,INDEX($GO:$GO,$IY664+24),"")</f>
      </c>
      <c r="HO664">
        <f>IF($IZ664&gt;=25,INDEX($GO:$GO,$IY664+25),"")</f>
      </c>
      <c r="HP664">
        <f>IF($IZ664&gt;=26,INDEX($GO:$GO,$IY664+26),"")</f>
      </c>
      <c r="HQ664">
        <f>IF($IZ664&gt;=27,INDEX($GO:$GO,$IY664+27),"")</f>
      </c>
      <c r="HR664">
        <f>IF($IZ664&gt;=28,INDEX($GO:$GO,$IY664+28),"")</f>
      </c>
      <c r="HS664">
        <f>IF($IZ664&gt;=29,INDEX($GO:$GO,$IY664+29),"")</f>
      </c>
      <c r="HT664">
        <f>IF($IZ664&gt;=30,INDEX($GO:$GO,$IY664+30),"")</f>
      </c>
      <c r="HU664">
        <f>IF($IZ664&gt;=31,INDEX($GO:$GO,$IY664+31),"")</f>
      </c>
      <c r="HV664">
        <f>IF($IZ664&gt;=32,INDEX($GO:$GO,$IY664+32),"")</f>
      </c>
      <c r="HW664">
        <f>IF($IZ664&gt;=33,INDEX($GO:$GO,$IY664+33),"")</f>
      </c>
      <c r="HX664">
        <f>IF($IZ664&gt;=34,INDEX($GO:$GO,$IY664+34),"")</f>
      </c>
      <c r="HY664">
        <f>IF($IZ664&gt;=35,INDEX($GO:$GO,$IY664+35),"")</f>
      </c>
      <c r="HZ664">
        <f>IF($IZ664&gt;=36,INDEX($GO:$GO,$IY664+36),"")</f>
      </c>
      <c r="IA664">
        <f>IF($IZ664&gt;=37,INDEX($GO:$GO,$IY664+37),"")</f>
      </c>
      <c r="IB664">
        <f>IF($IZ664&gt;=38,INDEX($GO:$GO,$IY664+38),"")</f>
      </c>
      <c r="IC664">
        <f>IF($IZ664&gt;=39,INDEX($GO:$GO,$IY664+39),"")</f>
      </c>
      <c r="ID664">
        <f>IF($IZ664&gt;=40,INDEX($GO:$GO,$IY664+40),"")</f>
      </c>
      <c r="IE664">
        <f>IF($IZ664&gt;=41,INDEX($GO:$GO,$IY664+41),"")</f>
      </c>
      <c r="IF664">
        <f>IF($IZ664&gt;=42,INDEX($GO:$GO,$IY664+42),"")</f>
      </c>
      <c r="IG664">
        <f>IF($IZ664&gt;=43,INDEX($GO:$GO,$IY664+43),"")</f>
      </c>
      <c r="IH664">
        <f>IF($IZ664&gt;=44,INDEX($GO:$GO,$IY664+44),"")</f>
      </c>
      <c r="II664">
        <f>IF($IZ664&gt;=45,INDEX($GO:$GO,$IY664+45),"")</f>
      </c>
      <c r="IJ664">
        <f>IF($IZ664&gt;=46,INDEX($GO:$GO,$IY664+46),"")</f>
      </c>
      <c r="IK664">
        <f>IF($IZ664&gt;=47,INDEX($GO:$GO,$IY664+47),"")</f>
      </c>
      <c r="IL664">
        <f>IF($IZ664&gt;=48,INDEX($GO:$GO,$IY664+48),"")</f>
      </c>
      <c r="IM664">
        <f>IF($IZ664&gt;=49,INDEX($GO:$GO,$IY664+49),"")</f>
      </c>
      <c r="IN664">
        <f>IF($IZ664&gt;=50,INDEX($GO:$GO,$IY664+50),"")</f>
      </c>
      <c r="IO664">
        <f>IF($IZ664&gt;=51,INDEX($GO:$GO,$IY664+51),"")</f>
      </c>
      <c r="IP664">
        <f>IF($IZ664&gt;=52,INDEX($GO:$GO,$IY664+52),"")</f>
      </c>
      <c r="IQ664">
        <f>IF($IZ664&gt;=53,INDEX($GO:$GO,$IY664+53),"")</f>
      </c>
      <c r="IR664">
        <f>IF($IZ664&gt;=54,INDEX($GO:$GO,$IY664+54),"")</f>
      </c>
      <c r="IS664">
        <f>IF($IZ664&gt;=55,INDEX($GO:$GO,$IY664+55),"")</f>
      </c>
      <c r="IT664">
        <f>IF($IZ664&gt;=56,INDEX($GO:$GO,$IY664+56),"")</f>
      </c>
      <c r="IU664">
        <f>IF($IZ664&gt;=57,INDEX($GO:$GO,$IY664+57),"")</f>
      </c>
      <c r="IV664">
        <f>IF($IZ664&gt;=58,INDEX($GO:$GO,$IY664+58),"")</f>
      </c>
      <c r="IW664">
        <f>IF($IZ664&gt;=59,INDEX($GO:$GO,$IY664+59),"")</f>
      </c>
      <c r="IX664">
        <f>IF($IZ664&gt;=60,INDEX($GO:$GO,$IY664+60),"")</f>
      </c>
      <c r="IY664">
        <f>IFERROR(MATCH($GN664,$GO$2:$GO$827,0)+1,0)</f>
      </c>
      <c r="IZ664">
        <f>IFERROR(INDEX($GP$2:$GP$827,MATCH($GN664,$GO$2:$GO$827,0)),0)</f>
      </c>
      <c r="JA664" t="s">
        <v>23</v>
      </c>
      <c r="JB664" t="s">
        <v>23</v>
      </c>
    </row>
    <row r="665" spans="1:262" x14ac:dyDescent="0.25">
      <c r="F665" s="1"/>
      <c r="G665" s="1"/>
      <c r="H665" s="1"/>
      <c r="I665" s="1"/>
      <c r="J665" s="1">
        <f>IFERROR(IF(FIND(" - ",$F665)&gt;0,MID($F665,FIND(" - ",$F665)+3,LEN($F665)),""),"")</f>
      </c>
      <c r="L665" s="1"/>
      <c r="N665" t="s">
        <v>23</v>
      </c>
      <c r="P665">
        <f>IF(OR($N665="",$O665=""),"",IFERROR($N665/$O665,0))</f>
      </c>
      <c r="Q665">
        <f>IF($N665="","",
IF($G665="","",
IF(ISNUMBER(SEARCH("exempt",LOWER($G665))),0,
$N665*(VALUE(SUBSTITUTE($G665,"%",""))/100))))</f>
      </c>
      <c r="W665">
        <f>IF($N665="","",
SUM($N665,$Q665,$U665,$R665,$T665)-
IF($V665="",0,VALUE($V665)))</f>
      </c>
      <c r="AE665" t="s">
        <v>1834</v>
      </c>
      <c r="AJ665" t="s">
        <v>1835</v>
      </c>
      <c r="AM665">
        <f>IFERROR(LEFT($F665,FIND(" - ",$F665)-1),$F665)</f>
      </c>
      <c r="AP665">
        <f>IF($CE665&gt;=1,INDEX($AN:$AN,$CD665+1),"")</f>
      </c>
      <c r="AQ665">
        <f>IF($CE665&gt;=2,INDEX($AN:$AN,$CD665+2),"")</f>
      </c>
      <c r="AR665">
        <f>IF($CE665&gt;=3,INDEX($AN:$AN,$CD665+3),"")</f>
      </c>
      <c r="AS665">
        <f>IF($CE665&gt;=4,INDEX($AN:$AN,$CD665+4),"")</f>
      </c>
      <c r="AT665">
        <f>IF($CE665&gt;=5,INDEX($AN:$AN,$CD665+5),"")</f>
      </c>
      <c r="AU665">
        <f>IF($CE665&gt;=6,INDEX($AN:$AN,$CD665+6),"")</f>
      </c>
      <c r="AV665">
        <f>IF($CE665&gt;=7,INDEX($AN:$AN,$CD665+7),"")</f>
      </c>
      <c r="AW665">
        <f>IF($CE665&gt;=8,INDEX($AN:$AN,$CD665+8),"")</f>
      </c>
      <c r="AX665">
        <f>IF($CE665&gt;=9,INDEX($AN:$AN,$CD665+9),"")</f>
      </c>
      <c r="AY665">
        <f>IF($CE665&gt;=10,INDEX($AN:$AN,$CD665+10),"")</f>
      </c>
      <c r="AZ665">
        <f>IF($CE665&gt;=11,INDEX($AN:$AN,$CD665+11),"")</f>
      </c>
      <c r="BA665">
        <f>IF($CE665&gt;=12,INDEX($AN:$AN,$CD665+12),"")</f>
      </c>
      <c r="BB665">
        <f>IF($CE665&gt;=13,INDEX($AN:$AN,$CD665+13),"")</f>
      </c>
      <c r="BC665">
        <f>IF($CE665&gt;=14,INDEX($AN:$AN,$CD665+14),"")</f>
      </c>
      <c r="BD665">
        <f>IF($CE665&gt;=15,INDEX($AN:$AN,$CD665+15),"")</f>
      </c>
      <c r="BE665">
        <f>IF($CE665&gt;=16,INDEX($AN:$AN,$CD665+16),"")</f>
      </c>
      <c r="BF665">
        <f>IF($CE665&gt;=17,INDEX($AN:$AN,$CD665+17),"")</f>
      </c>
      <c r="BG665">
        <f>IF($CE665&gt;=18,INDEX($AN:$AN,$CD665+18),"")</f>
      </c>
      <c r="BH665">
        <f>IF($CE665&gt;=19,INDEX($AN:$AN,$CD665+19),"")</f>
      </c>
      <c r="BI665">
        <f>IF($CE665&gt;=20,INDEX($AN:$AN,$CD665+20),"")</f>
      </c>
      <c r="BJ665">
        <f>IF($CE665&gt;=21,INDEX($AN:$AN,$CD665+21),"")</f>
      </c>
      <c r="BK665">
        <f>IF($CE665&gt;=22,INDEX($AN:$AN,$CD665+22),"")</f>
      </c>
      <c r="BL665">
        <f>IF($CE665&gt;=23,INDEX($AN:$AN,$CD665+23),"")</f>
      </c>
      <c r="BM665">
        <f>IF($CE665&gt;=24,INDEX($AN:$AN,$CD665+24),"")</f>
      </c>
      <c r="BN665">
        <f>IF($CE665&gt;=25,INDEX($AN:$AN,$CD665+25),"")</f>
      </c>
      <c r="BO665">
        <f>IF($CE665&gt;=26,INDEX($AN:$AN,$CD665+26),"")</f>
      </c>
      <c r="BP665">
        <f>IF($CE665&gt;=27,INDEX($AN:$AN,$CD665+27),"")</f>
      </c>
      <c r="BQ665">
        <f>IF($CE665&gt;=28,INDEX($AN:$AN,$CD665+28),"")</f>
      </c>
      <c r="BR665">
        <f>IF($CE665&gt;=29,INDEX($AN:$AN,$CD665+29),"")</f>
      </c>
      <c r="BS665">
        <f>IF($CE665&gt;=30,INDEX($AN:$AN,$CD665+30),"")</f>
      </c>
      <c r="BT665">
        <f>IF($CE665&gt;=31,INDEX($AN:$AN,$CD665+31),"")</f>
      </c>
      <c r="BU665">
        <f>IF($CE665&gt;=32,INDEX($AN:$AN,$CD665+32),"")</f>
      </c>
      <c r="BV665">
        <f>IF($CE665&gt;=33,INDEX($AN:$AN,$CD665+33),"")</f>
      </c>
      <c r="BW665">
        <f>IF($CE665&gt;=34,INDEX($AN:$AN,$CD665+34),"")</f>
      </c>
      <c r="BX665">
        <f>IF($CE665&gt;=35,INDEX($AN:$AN,$CD665+35),"")</f>
      </c>
      <c r="BY665">
        <f>IF($CE665&gt;=36,INDEX($AN:$AN,$CD665+36),"")</f>
      </c>
      <c r="BZ665">
        <f>IF($CE665&gt;=37,INDEX($AN:$AN,$CD665+37),"")</f>
      </c>
      <c r="CA665">
        <f>IF($CE665&gt;=38,INDEX($AN:$AN,$CD665+38),"")</f>
      </c>
      <c r="CB665">
        <f>IF($CE665&gt;=39,INDEX($AN:$AN,$CD665+39),"")</f>
      </c>
      <c r="CC665">
        <f>IF($CE665&gt;=40,INDEX($AN:$AN,$CD665+40),"")</f>
      </c>
      <c r="CD665">
        <f>IFERROR(MATCH($AM665,$AN$2:$AN$133,0)+1,0)</f>
      </c>
      <c r="CE665">
        <f>IFERROR(INDEX($AO$2:$AO$133,MATCH($AM665,$AN$2:$AN$133,0)),0)</f>
      </c>
      <c r="CF665">
        <f>IFERROR(LEFT($K665,FIND(" - ",$K665)-1),$K665)</f>
      </c>
      <c r="CG665" t="s">
        <v>108</v>
      </c>
      <c r="CI665">
        <f>IF($DD665&gt;=1,INDEX($CG:$CG,$DC665+1),"")</f>
      </c>
      <c r="CJ665">
        <f>IF($DD665&gt;=2,INDEX($CG:$CG,$DC665+2),"")</f>
      </c>
      <c r="CK665">
        <f>IF($DD665&gt;=3,INDEX($CG:$CG,$DC665+3),"")</f>
      </c>
      <c r="CL665">
        <f>IF($DD665&gt;=4,INDEX($CG:$CG,$DC665+4),"")</f>
      </c>
      <c r="CM665">
        <f>IF($DD665&gt;=5,INDEX($CG:$CG,$DC665+5),"")</f>
      </c>
      <c r="CN665">
        <f>IF($DD665&gt;=6,INDEX($CG:$CG,$DC665+6),"")</f>
      </c>
      <c r="CO665">
        <f>IF($DD665&gt;=7,INDEX($CG:$CG,$DC665+7),"")</f>
      </c>
      <c r="CP665">
        <f>IF($DD665&gt;=8,INDEX($CG:$CG,$DC665+8),"")</f>
      </c>
      <c r="CQ665">
        <f>IF($DD665&gt;=9,INDEX($CG:$CG,$DC665+9),"")</f>
      </c>
      <c r="CR665">
        <f>IF($DD665&gt;=10,INDEX($CG:$CG,$DC665+10),"")</f>
      </c>
      <c r="CS665">
        <f>IF($DD665&gt;=11,INDEX($CG:$CG,$DC665+11),"")</f>
      </c>
      <c r="CT665">
        <f>IF($DD665&gt;=12,INDEX($CG:$CG,$DC665+12),"")</f>
      </c>
      <c r="CU665">
        <f>IF($DD665&gt;=13,INDEX($CG:$CG,$DC665+13),"")</f>
      </c>
      <c r="CV665">
        <f>IF($DD665&gt;=14,INDEX($CG:$CG,$DC665+14),"")</f>
      </c>
      <c r="CW665">
        <f>IF($DD665&gt;=15,INDEX($CG:$CG,$DC665+15),"")</f>
      </c>
      <c r="CX665">
        <f>IF($DD665&gt;=16,INDEX($CG:$CG,$DC665+16),"")</f>
      </c>
      <c r="CY665">
        <f>IF($DD665&gt;=17,INDEX($CG:$CG,$DC665+17),"")</f>
      </c>
      <c r="CZ665">
        <f>IF($DD665&gt;=18,INDEX($CG:$CG,$DC665+18),"")</f>
      </c>
      <c r="DA665">
        <f>IF($DD665&gt;=19,INDEX($CG:$CG,$DC665+19),"")</f>
      </c>
      <c r="DB665">
        <f>IF($DD665&gt;=20,INDEX($CG:$CG,$DC665+20),"")</f>
      </c>
      <c r="DC665">
        <f>IFERROR(MATCH($CF665,$CG$2:$CG$1558,0)+1,0)</f>
      </c>
      <c r="DD665">
        <f>IFERROR(INDEX($CH$2:$CH$1558,MATCH($CF665,$CG$2:$CG$1558,0)),0)</f>
      </c>
      <c r="DE665">
        <f>IFERROR(INDEX($AL:$AL,MATCH($G665,$AK:$AK,0))&amp;"","")</f>
      </c>
      <c r="DI665">
        <f>IF($GL665&gt;=1,INDEX($DF:$DF,$GK665+1),"")</f>
      </c>
      <c r="DJ665">
        <f>IF($GL665&gt;=2,INDEX($DF:$DF,$GK665+2),"")</f>
      </c>
      <c r="DK665">
        <f>IF($GL665&gt;=3,INDEX($DF:$DF,$GK665+3),"")</f>
      </c>
      <c r="DL665">
        <f>IF($GL665&gt;=4,INDEX($DF:$DF,$GK665+4),"")</f>
      </c>
      <c r="DM665">
        <f>IF($GL665&gt;=5,INDEX($DF:$DF,$GK665+5),"")</f>
      </c>
      <c r="DN665">
        <f>IF($GL665&gt;=6,INDEX($DF:$DF,$GK665+6),"")</f>
      </c>
      <c r="DO665">
        <f>IF($GL665&gt;=7,INDEX($DF:$DF,$GK665+7),"")</f>
      </c>
      <c r="DP665">
        <f>IF($GL665&gt;=8,INDEX($DF:$DF,$GK665+8),"")</f>
      </c>
      <c r="DQ665">
        <f>IF($GL665&gt;=9,INDEX($DF:$DF,$GK665+9),"")</f>
      </c>
      <c r="DR665">
        <f>IF($GL665&gt;=10,INDEX($DF:$DF,$GK665+10),"")</f>
      </c>
      <c r="DS665">
        <f>IF($GL665&gt;=11,INDEX($DF:$DF,$GK665+11),"")</f>
      </c>
      <c r="DT665">
        <f>IF($GL665&gt;=12,INDEX($DF:$DF,$GK665+12),"")</f>
      </c>
      <c r="DU665">
        <f>IF($GL665&gt;=13,INDEX($DF:$DF,$GK665+13),"")</f>
      </c>
      <c r="DV665">
        <f>IF($GL665&gt;=14,INDEX($DF:$DF,$GK665+14),"")</f>
      </c>
      <c r="DW665">
        <f>IF($GL665&gt;=15,INDEX($DF:$DF,$GK665+15),"")</f>
      </c>
      <c r="DX665">
        <f>IF($GL665&gt;=16,INDEX($DF:$DF,$GK665+16),"")</f>
      </c>
      <c r="DY665">
        <f>IF($GL665&gt;=17,INDEX($DF:$DF,$GK665+17),"")</f>
      </c>
      <c r="DZ665">
        <f>IF($GL665&gt;=18,INDEX($DF:$DF,$GK665+18),"")</f>
      </c>
      <c r="EA665">
        <f>IF($GL665&gt;=19,INDEX($DF:$DF,$GK665+19),"")</f>
      </c>
      <c r="EB665">
        <f>IF($GL665&gt;=20,INDEX($DF:$DF,$GK665+20),"")</f>
      </c>
      <c r="EC665">
        <f>IF($GL665&gt;=21,INDEX($DF:$DF,$GK665+21),"")</f>
      </c>
      <c r="ED665">
        <f>IF($GL665&gt;=22,INDEX($DF:$DF,$GK665+22),"")</f>
      </c>
      <c r="EE665">
        <f>IF($GL665&gt;=23,INDEX($DF:$DF,$GK665+23),"")</f>
      </c>
      <c r="EF665">
        <f>IF($GL665&gt;=24,INDEX($DF:$DF,$GK665+24),"")</f>
      </c>
      <c r="EG665">
        <f>IF($GL665&gt;=25,INDEX($DF:$DF,$GK665+25),"")</f>
      </c>
      <c r="EH665">
        <f>IF($GL665&gt;=26,INDEX($DF:$DF,$GK665+26),"")</f>
      </c>
      <c r="EI665">
        <f>IF($GL665&gt;=27,INDEX($DF:$DF,$GK665+27),"")</f>
      </c>
      <c r="EJ665">
        <f>IF($GL665&gt;=28,INDEX($DF:$DF,$GK665+28),"")</f>
      </c>
      <c r="EK665">
        <f>IF($GL665&gt;=29,INDEX($DF:$DF,$GK665+29),"")</f>
      </c>
      <c r="EL665">
        <f>IF($GL665&gt;=30,INDEX($DF:$DF,$GK665+30),"")</f>
      </c>
      <c r="EM665">
        <f>IF($GL665&gt;=31,INDEX($DF:$DF,$GK665+31),"")</f>
      </c>
      <c r="EN665">
        <f>IF($GL665&gt;=32,INDEX($DF:$DF,$GK665+32),"")</f>
      </c>
      <c r="EO665">
        <f>IF($GL665&gt;=33,INDEX($DF:$DF,$GK665+33),"")</f>
      </c>
      <c r="EP665">
        <f>IF($GL665&gt;=34,INDEX($DF:$DF,$GK665+34),"")</f>
      </c>
      <c r="EQ665">
        <f>IF($GL665&gt;=35,INDEX($DF:$DF,$GK665+35),"")</f>
      </c>
      <c r="ER665">
        <f>IF($GL665&gt;=36,INDEX($DF:$DF,$GK665+36),"")</f>
      </c>
      <c r="ES665">
        <f>IF($GL665&gt;=37,INDEX($DF:$DF,$GK665+37),"")</f>
      </c>
      <c r="ET665">
        <f>IF($GL665&gt;=38,INDEX($DF:$DF,$GK665+38),"")</f>
      </c>
      <c r="EU665">
        <f>IF($GL665&gt;=39,INDEX($DF:$DF,$GK665+39),"")</f>
      </c>
      <c r="EV665">
        <f>IF($GL665&gt;=40,INDEX($DF:$DF,$GK665+40),"")</f>
      </c>
      <c r="EW665">
        <f>IF($GL665&gt;=1,INDEX($DG:$DG,$GK665+1),"")</f>
      </c>
      <c r="EX665">
        <f>IF($GL665&gt;=2,INDEX($DG:$DG,$GK665+2),"")</f>
      </c>
      <c r="EY665">
        <f>IF($GL665&gt;=3,INDEX($DG:$DG,$GK665+3),"")</f>
      </c>
      <c r="EZ665">
        <f>IF($GL665&gt;=4,INDEX($DG:$DG,$GK665+4),"")</f>
      </c>
      <c r="FA665">
        <f>IF($GL665&gt;=5,INDEX($DG:$DG,$GK665+5),"")</f>
      </c>
      <c r="FB665">
        <f>IF($GL665&gt;=6,INDEX($DG:$DG,$GK665+6),"")</f>
      </c>
      <c r="FC665">
        <f>IF($GL665&gt;=7,INDEX($DG:$DG,$GK665+7),"")</f>
      </c>
      <c r="FD665">
        <f>IF($GL665&gt;=8,INDEX($DG:$DG,$GK665+8),"")</f>
      </c>
      <c r="FE665">
        <f>IF($GL665&gt;=9,INDEX($DG:$DG,$GK665+9),"")</f>
      </c>
      <c r="FF665">
        <f>IF($GL665&gt;=10,INDEX($DG:$DG,$GK665+10),"")</f>
      </c>
      <c r="FG665">
        <f>IF($GL665&gt;=11,INDEX($DG:$DG,$GK665+11),"")</f>
      </c>
      <c r="FH665">
        <f>IF($GL665&gt;=12,INDEX($DG:$DG,$GK665+12),"")</f>
      </c>
      <c r="FI665">
        <f>IF($GL665&gt;=13,INDEX($DG:$DG,$GK665+13),"")</f>
      </c>
      <c r="FJ665">
        <f>IF($GL665&gt;=14,INDEX($DG:$DG,$GK665+14),"")</f>
      </c>
      <c r="FK665">
        <f>IF($GL665&gt;=15,INDEX($DG:$DG,$GK665+15),"")</f>
      </c>
      <c r="FL665">
        <f>IF($GL665&gt;=16,INDEX($DG:$DG,$GK665+16),"")</f>
      </c>
      <c r="FM665">
        <f>IF($GL665&gt;=17,INDEX($DG:$DG,$GK665+17),"")</f>
      </c>
      <c r="FN665">
        <f>IF($GL665&gt;=18,INDEX($DG:$DG,$GK665+18),"")</f>
      </c>
      <c r="FO665">
        <f>IF($GL665&gt;=19,INDEX($DG:$DG,$GK665+19),"")</f>
      </c>
      <c r="FP665">
        <f>IF($GL665&gt;=20,INDEX($DG:$DG,$GK665+20),"")</f>
      </c>
      <c r="FQ665">
        <f>IF($GL665&gt;=21,INDEX($DG:$DG,$GK665+21),"")</f>
      </c>
      <c r="FR665">
        <f>IF($GL665&gt;=22,INDEX($DG:$DG,$GK665+22),"")</f>
      </c>
      <c r="FS665">
        <f>IF($GL665&gt;=23,INDEX($DG:$DG,$GK665+23),"")</f>
      </c>
      <c r="FT665">
        <f>IF($GL665&gt;=24,INDEX($DG:$DG,$GK665+24),"")</f>
      </c>
      <c r="FU665">
        <f>IF($GL665&gt;=25,INDEX($DG:$DG,$GK665+25),"")</f>
      </c>
      <c r="FV665">
        <f>IF($GL665&gt;=26,INDEX($DG:$DG,$GK665+26),"")</f>
      </c>
      <c r="FW665">
        <f>IF($GL665&gt;=27,INDEX($DG:$DG,$GK665+27),"")</f>
      </c>
      <c r="FX665">
        <f>IF($GL665&gt;=28,INDEX($DG:$DG,$GK665+28),"")</f>
      </c>
      <c r="FY665">
        <f>IF($GL665&gt;=29,INDEX($DG:$DG,$GK665+29),"")</f>
      </c>
      <c r="FZ665">
        <f>IF($GL665&gt;=30,INDEX($DG:$DG,$GK665+30),"")</f>
      </c>
      <c r="GA665">
        <f>IF($GL665&gt;=31,INDEX($DG:$DG,$GK665+31),"")</f>
      </c>
      <c r="GB665">
        <f>IF($GL665&gt;=32,INDEX($DG:$DG,$GK665+32),"")</f>
      </c>
      <c r="GC665">
        <f>IF($GL665&gt;=33,INDEX($DG:$DG,$GK665+33),"")</f>
      </c>
      <c r="GD665">
        <f>IF($GL665&gt;=34,INDEX($DG:$DG,$GK665+34),"")</f>
      </c>
      <c r="GE665">
        <f>IF($GL665&gt;=35,INDEX($DG:$DG,$GK665+35),"")</f>
      </c>
      <c r="GF665">
        <f>IF($GL665&gt;=36,INDEX($DG:$DG,$GK665+36),"")</f>
      </c>
      <c r="GG665">
        <f>IF($GL665&gt;=37,INDEX($DG:$DG,$GK665+37),"")</f>
      </c>
      <c r="GH665">
        <f>IF($GL665&gt;=38,INDEX($DG:$DG,$GK665+38),"")</f>
      </c>
      <c r="GI665">
        <f>IF($GL665&gt;=39,INDEX($DG:$DG,$GK665+39),"")</f>
      </c>
      <c r="GJ665">
        <f>IF($GL665&gt;=40,INDEX($DG:$DG,$GK665+40),"")</f>
      </c>
      <c r="GK665">
        <f>IFERROR(MATCH($DE665,$DF$2:$DF$166,0)+1,0)</f>
      </c>
      <c r="GL665">
        <f>IFERROR(INDEX($DH$2:$DH$166,MATCH($DE665,$DF$2:$DF$166,0)),0)</f>
      </c>
      <c r="GM665">
        <f>IFERROR(MATCH($H665,$DI$665:$EV$665,0),0)</f>
      </c>
      <c r="GN665">
        <f>IF($GM665&gt;0,INDEX($EW$665:$GJ$665,$GM665),"")</f>
      </c>
      <c r="GO665" t="s">
        <v>1350</v>
      </c>
      <c r="GQ665">
        <f>IF($IZ665&gt;=1,INDEX($GO:$GO,$IY665+1),"")</f>
      </c>
      <c r="GR665">
        <f>IF($IZ665&gt;=2,INDEX($GO:$GO,$IY665+2),"")</f>
      </c>
      <c r="GS665">
        <f>IF($IZ665&gt;=3,INDEX($GO:$GO,$IY665+3),"")</f>
      </c>
      <c r="GT665">
        <f>IF($IZ665&gt;=4,INDEX($GO:$GO,$IY665+4),"")</f>
      </c>
      <c r="GU665">
        <f>IF($IZ665&gt;=5,INDEX($GO:$GO,$IY665+5),"")</f>
      </c>
      <c r="GV665">
        <f>IF($IZ665&gt;=6,INDEX($GO:$GO,$IY665+6),"")</f>
      </c>
      <c r="GW665">
        <f>IF($IZ665&gt;=7,INDEX($GO:$GO,$IY665+7),"")</f>
      </c>
      <c r="GX665">
        <f>IF($IZ665&gt;=8,INDEX($GO:$GO,$IY665+8),"")</f>
      </c>
      <c r="GY665">
        <f>IF($IZ665&gt;=9,INDEX($GO:$GO,$IY665+9),"")</f>
      </c>
      <c r="GZ665">
        <f>IF($IZ665&gt;=10,INDEX($GO:$GO,$IY665+10),"")</f>
      </c>
      <c r="HA665">
        <f>IF($IZ665&gt;=11,INDEX($GO:$GO,$IY665+11),"")</f>
      </c>
      <c r="HB665">
        <f>IF($IZ665&gt;=12,INDEX($GO:$GO,$IY665+12),"")</f>
      </c>
      <c r="HC665">
        <f>IF($IZ665&gt;=13,INDEX($GO:$GO,$IY665+13),"")</f>
      </c>
      <c r="HD665">
        <f>IF($IZ665&gt;=14,INDEX($GO:$GO,$IY665+14),"")</f>
      </c>
      <c r="HE665">
        <f>IF($IZ665&gt;=15,INDEX($GO:$GO,$IY665+15),"")</f>
      </c>
      <c r="HF665">
        <f>IF($IZ665&gt;=16,INDEX($GO:$GO,$IY665+16),"")</f>
      </c>
      <c r="HG665">
        <f>IF($IZ665&gt;=17,INDEX($GO:$GO,$IY665+17),"")</f>
      </c>
      <c r="HH665">
        <f>IF($IZ665&gt;=18,INDEX($GO:$GO,$IY665+18),"")</f>
      </c>
      <c r="HI665">
        <f>IF($IZ665&gt;=19,INDEX($GO:$GO,$IY665+19),"")</f>
      </c>
      <c r="HJ665">
        <f>IF($IZ665&gt;=20,INDEX($GO:$GO,$IY665+20),"")</f>
      </c>
      <c r="HK665">
        <f>IF($IZ665&gt;=21,INDEX($GO:$GO,$IY665+21),"")</f>
      </c>
      <c r="HL665">
        <f>IF($IZ665&gt;=22,INDEX($GO:$GO,$IY665+22),"")</f>
      </c>
      <c r="HM665">
        <f>IF($IZ665&gt;=23,INDEX($GO:$GO,$IY665+23),"")</f>
      </c>
      <c r="HN665">
        <f>IF($IZ665&gt;=24,INDEX($GO:$GO,$IY665+24),"")</f>
      </c>
      <c r="HO665">
        <f>IF($IZ665&gt;=25,INDEX($GO:$GO,$IY665+25),"")</f>
      </c>
      <c r="HP665">
        <f>IF($IZ665&gt;=26,INDEX($GO:$GO,$IY665+26),"")</f>
      </c>
      <c r="HQ665">
        <f>IF($IZ665&gt;=27,INDEX($GO:$GO,$IY665+27),"")</f>
      </c>
      <c r="HR665">
        <f>IF($IZ665&gt;=28,INDEX($GO:$GO,$IY665+28),"")</f>
      </c>
      <c r="HS665">
        <f>IF($IZ665&gt;=29,INDEX($GO:$GO,$IY665+29),"")</f>
      </c>
      <c r="HT665">
        <f>IF($IZ665&gt;=30,INDEX($GO:$GO,$IY665+30),"")</f>
      </c>
      <c r="HU665">
        <f>IF($IZ665&gt;=31,INDEX($GO:$GO,$IY665+31),"")</f>
      </c>
      <c r="HV665">
        <f>IF($IZ665&gt;=32,INDEX($GO:$GO,$IY665+32),"")</f>
      </c>
      <c r="HW665">
        <f>IF($IZ665&gt;=33,INDEX($GO:$GO,$IY665+33),"")</f>
      </c>
      <c r="HX665">
        <f>IF($IZ665&gt;=34,INDEX($GO:$GO,$IY665+34),"")</f>
      </c>
      <c r="HY665">
        <f>IF($IZ665&gt;=35,INDEX($GO:$GO,$IY665+35),"")</f>
      </c>
      <c r="HZ665">
        <f>IF($IZ665&gt;=36,INDEX($GO:$GO,$IY665+36),"")</f>
      </c>
      <c r="IA665">
        <f>IF($IZ665&gt;=37,INDEX($GO:$GO,$IY665+37),"")</f>
      </c>
      <c r="IB665">
        <f>IF($IZ665&gt;=38,INDEX($GO:$GO,$IY665+38),"")</f>
      </c>
      <c r="IC665">
        <f>IF($IZ665&gt;=39,INDEX($GO:$GO,$IY665+39),"")</f>
      </c>
      <c r="ID665">
        <f>IF($IZ665&gt;=40,INDEX($GO:$GO,$IY665+40),"")</f>
      </c>
      <c r="IE665">
        <f>IF($IZ665&gt;=41,INDEX($GO:$GO,$IY665+41),"")</f>
      </c>
      <c r="IF665">
        <f>IF($IZ665&gt;=42,INDEX($GO:$GO,$IY665+42),"")</f>
      </c>
      <c r="IG665">
        <f>IF($IZ665&gt;=43,INDEX($GO:$GO,$IY665+43),"")</f>
      </c>
      <c r="IH665">
        <f>IF($IZ665&gt;=44,INDEX($GO:$GO,$IY665+44),"")</f>
      </c>
      <c r="II665">
        <f>IF($IZ665&gt;=45,INDEX($GO:$GO,$IY665+45),"")</f>
      </c>
      <c r="IJ665">
        <f>IF($IZ665&gt;=46,INDEX($GO:$GO,$IY665+46),"")</f>
      </c>
      <c r="IK665">
        <f>IF($IZ665&gt;=47,INDEX($GO:$GO,$IY665+47),"")</f>
      </c>
      <c r="IL665">
        <f>IF($IZ665&gt;=48,INDEX($GO:$GO,$IY665+48),"")</f>
      </c>
      <c r="IM665">
        <f>IF($IZ665&gt;=49,INDEX($GO:$GO,$IY665+49),"")</f>
      </c>
      <c r="IN665">
        <f>IF($IZ665&gt;=50,INDEX($GO:$GO,$IY665+50),"")</f>
      </c>
      <c r="IO665">
        <f>IF($IZ665&gt;=51,INDEX($GO:$GO,$IY665+51),"")</f>
      </c>
      <c r="IP665">
        <f>IF($IZ665&gt;=52,INDEX($GO:$GO,$IY665+52),"")</f>
      </c>
      <c r="IQ665">
        <f>IF($IZ665&gt;=53,INDEX($GO:$GO,$IY665+53),"")</f>
      </c>
      <c r="IR665">
        <f>IF($IZ665&gt;=54,INDEX($GO:$GO,$IY665+54),"")</f>
      </c>
      <c r="IS665">
        <f>IF($IZ665&gt;=55,INDEX($GO:$GO,$IY665+55),"")</f>
      </c>
      <c r="IT665">
        <f>IF($IZ665&gt;=56,INDEX($GO:$GO,$IY665+56),"")</f>
      </c>
      <c r="IU665">
        <f>IF($IZ665&gt;=57,INDEX($GO:$GO,$IY665+57),"")</f>
      </c>
      <c r="IV665">
        <f>IF($IZ665&gt;=58,INDEX($GO:$GO,$IY665+58),"")</f>
      </c>
      <c r="IW665">
        <f>IF($IZ665&gt;=59,INDEX($GO:$GO,$IY665+59),"")</f>
      </c>
      <c r="IX665">
        <f>IF($IZ665&gt;=60,INDEX($GO:$GO,$IY665+60),"")</f>
      </c>
      <c r="IY665">
        <f>IFERROR(MATCH($GN665,$GO$2:$GO$827,0)+1,0)</f>
      </c>
      <c r="IZ665">
        <f>IFERROR(INDEX($GP$2:$GP$827,MATCH($GN665,$GO$2:$GO$827,0)),0)</f>
      </c>
      <c r="JA665" t="s">
        <v>23</v>
      </c>
      <c r="JB665" t="s">
        <v>23</v>
      </c>
    </row>
    <row r="666" spans="1:262" x14ac:dyDescent="0.25">
      <c r="F666" s="1"/>
      <c r="G666" s="1"/>
      <c r="H666" s="1"/>
      <c r="I666" s="1"/>
      <c r="J666" s="1">
        <f>IFERROR(IF(FIND(" - ",$F666)&gt;0,MID($F666,FIND(" - ",$F666)+3,LEN($F666)),""),"")</f>
      </c>
      <c r="L666" s="1"/>
      <c r="N666" t="s">
        <v>23</v>
      </c>
      <c r="P666">
        <f>IF(OR($N666="",$O666=""),"",IFERROR($N666/$O666,0))</f>
      </c>
      <c r="Q666">
        <f>IF($N666="","",
IF($G666="","",
IF(ISNUMBER(SEARCH("exempt",LOWER($G666))),0,
$N666*(VALUE(SUBSTITUTE($G666,"%",""))/100))))</f>
      </c>
      <c r="W666">
        <f>IF($N666="","",
SUM($N666,$Q666,$U666,$R666,$T666)-
IF($V666="",0,VALUE($V666)))</f>
      </c>
      <c r="AE666" t="s">
        <v>1836</v>
      </c>
      <c r="AJ666" t="s">
        <v>1837</v>
      </c>
      <c r="AM666">
        <f>IFERROR(LEFT($F666,FIND(" - ",$F666)-1),$F666)</f>
      </c>
      <c r="AP666">
        <f>IF($CE666&gt;=1,INDEX($AN:$AN,$CD666+1),"")</f>
      </c>
      <c r="AQ666">
        <f>IF($CE666&gt;=2,INDEX($AN:$AN,$CD666+2),"")</f>
      </c>
      <c r="AR666">
        <f>IF($CE666&gt;=3,INDEX($AN:$AN,$CD666+3),"")</f>
      </c>
      <c r="AS666">
        <f>IF($CE666&gt;=4,INDEX($AN:$AN,$CD666+4),"")</f>
      </c>
      <c r="AT666">
        <f>IF($CE666&gt;=5,INDEX($AN:$AN,$CD666+5),"")</f>
      </c>
      <c r="AU666">
        <f>IF($CE666&gt;=6,INDEX($AN:$AN,$CD666+6),"")</f>
      </c>
      <c r="AV666">
        <f>IF($CE666&gt;=7,INDEX($AN:$AN,$CD666+7),"")</f>
      </c>
      <c r="AW666">
        <f>IF($CE666&gt;=8,INDEX($AN:$AN,$CD666+8),"")</f>
      </c>
      <c r="AX666">
        <f>IF($CE666&gt;=9,INDEX($AN:$AN,$CD666+9),"")</f>
      </c>
      <c r="AY666">
        <f>IF($CE666&gt;=10,INDEX($AN:$AN,$CD666+10),"")</f>
      </c>
      <c r="AZ666">
        <f>IF($CE666&gt;=11,INDEX($AN:$AN,$CD666+11),"")</f>
      </c>
      <c r="BA666">
        <f>IF($CE666&gt;=12,INDEX($AN:$AN,$CD666+12),"")</f>
      </c>
      <c r="BB666">
        <f>IF($CE666&gt;=13,INDEX($AN:$AN,$CD666+13),"")</f>
      </c>
      <c r="BC666">
        <f>IF($CE666&gt;=14,INDEX($AN:$AN,$CD666+14),"")</f>
      </c>
      <c r="BD666">
        <f>IF($CE666&gt;=15,INDEX($AN:$AN,$CD666+15),"")</f>
      </c>
      <c r="BE666">
        <f>IF($CE666&gt;=16,INDEX($AN:$AN,$CD666+16),"")</f>
      </c>
      <c r="BF666">
        <f>IF($CE666&gt;=17,INDEX($AN:$AN,$CD666+17),"")</f>
      </c>
      <c r="BG666">
        <f>IF($CE666&gt;=18,INDEX($AN:$AN,$CD666+18),"")</f>
      </c>
      <c r="BH666">
        <f>IF($CE666&gt;=19,INDEX($AN:$AN,$CD666+19),"")</f>
      </c>
      <c r="BI666">
        <f>IF($CE666&gt;=20,INDEX($AN:$AN,$CD666+20),"")</f>
      </c>
      <c r="BJ666">
        <f>IF($CE666&gt;=21,INDEX($AN:$AN,$CD666+21),"")</f>
      </c>
      <c r="BK666">
        <f>IF($CE666&gt;=22,INDEX($AN:$AN,$CD666+22),"")</f>
      </c>
      <c r="BL666">
        <f>IF($CE666&gt;=23,INDEX($AN:$AN,$CD666+23),"")</f>
      </c>
      <c r="BM666">
        <f>IF($CE666&gt;=24,INDEX($AN:$AN,$CD666+24),"")</f>
      </c>
      <c r="BN666">
        <f>IF($CE666&gt;=25,INDEX($AN:$AN,$CD666+25),"")</f>
      </c>
      <c r="BO666">
        <f>IF($CE666&gt;=26,INDEX($AN:$AN,$CD666+26),"")</f>
      </c>
      <c r="BP666">
        <f>IF($CE666&gt;=27,INDEX($AN:$AN,$CD666+27),"")</f>
      </c>
      <c r="BQ666">
        <f>IF($CE666&gt;=28,INDEX($AN:$AN,$CD666+28),"")</f>
      </c>
      <c r="BR666">
        <f>IF($CE666&gt;=29,INDEX($AN:$AN,$CD666+29),"")</f>
      </c>
      <c r="BS666">
        <f>IF($CE666&gt;=30,INDEX($AN:$AN,$CD666+30),"")</f>
      </c>
      <c r="BT666">
        <f>IF($CE666&gt;=31,INDEX($AN:$AN,$CD666+31),"")</f>
      </c>
      <c r="BU666">
        <f>IF($CE666&gt;=32,INDEX($AN:$AN,$CD666+32),"")</f>
      </c>
      <c r="BV666">
        <f>IF($CE666&gt;=33,INDEX($AN:$AN,$CD666+33),"")</f>
      </c>
      <c r="BW666">
        <f>IF($CE666&gt;=34,INDEX($AN:$AN,$CD666+34),"")</f>
      </c>
      <c r="BX666">
        <f>IF($CE666&gt;=35,INDEX($AN:$AN,$CD666+35),"")</f>
      </c>
      <c r="BY666">
        <f>IF($CE666&gt;=36,INDEX($AN:$AN,$CD666+36),"")</f>
      </c>
      <c r="BZ666">
        <f>IF($CE666&gt;=37,INDEX($AN:$AN,$CD666+37),"")</f>
      </c>
      <c r="CA666">
        <f>IF($CE666&gt;=38,INDEX($AN:$AN,$CD666+38),"")</f>
      </c>
      <c r="CB666">
        <f>IF($CE666&gt;=39,INDEX($AN:$AN,$CD666+39),"")</f>
      </c>
      <c r="CC666">
        <f>IF($CE666&gt;=40,INDEX($AN:$AN,$CD666+40),"")</f>
      </c>
      <c r="CD666">
        <f>IFERROR(MATCH($AM666,$AN$2:$AN$133,0)+1,0)</f>
      </c>
      <c r="CE666">
        <f>IFERROR(INDEX($AO$2:$AO$133,MATCH($AM666,$AN$2:$AN$133,0)),0)</f>
      </c>
      <c r="CF666">
        <f>IFERROR(LEFT($K666,FIND(" - ",$K666)-1),$K666)</f>
      </c>
      <c r="CG666" t="s">
        <v>1838</v>
      </c>
      <c r="CH666">
        <v>1</v>
      </c>
      <c r="CI666">
        <f>IF($DD666&gt;=1,INDEX($CG:$CG,$DC666+1),"")</f>
      </c>
      <c r="CJ666">
        <f>IF($DD666&gt;=2,INDEX($CG:$CG,$DC666+2),"")</f>
      </c>
      <c r="CK666">
        <f>IF($DD666&gt;=3,INDEX($CG:$CG,$DC666+3),"")</f>
      </c>
      <c r="CL666">
        <f>IF($DD666&gt;=4,INDEX($CG:$CG,$DC666+4),"")</f>
      </c>
      <c r="CM666">
        <f>IF($DD666&gt;=5,INDEX($CG:$CG,$DC666+5),"")</f>
      </c>
      <c r="CN666">
        <f>IF($DD666&gt;=6,INDEX($CG:$CG,$DC666+6),"")</f>
      </c>
      <c r="CO666">
        <f>IF($DD666&gt;=7,INDEX($CG:$CG,$DC666+7),"")</f>
      </c>
      <c r="CP666">
        <f>IF($DD666&gt;=8,INDEX($CG:$CG,$DC666+8),"")</f>
      </c>
      <c r="CQ666">
        <f>IF($DD666&gt;=9,INDEX($CG:$CG,$DC666+9),"")</f>
      </c>
      <c r="CR666">
        <f>IF($DD666&gt;=10,INDEX($CG:$CG,$DC666+10),"")</f>
      </c>
      <c r="CS666">
        <f>IF($DD666&gt;=11,INDEX($CG:$CG,$DC666+11),"")</f>
      </c>
      <c r="CT666">
        <f>IF($DD666&gt;=12,INDEX($CG:$CG,$DC666+12),"")</f>
      </c>
      <c r="CU666">
        <f>IF($DD666&gt;=13,INDEX($CG:$CG,$DC666+13),"")</f>
      </c>
      <c r="CV666">
        <f>IF($DD666&gt;=14,INDEX($CG:$CG,$DC666+14),"")</f>
      </c>
      <c r="CW666">
        <f>IF($DD666&gt;=15,INDEX($CG:$CG,$DC666+15),"")</f>
      </c>
      <c r="CX666">
        <f>IF($DD666&gt;=16,INDEX($CG:$CG,$DC666+16),"")</f>
      </c>
      <c r="CY666">
        <f>IF($DD666&gt;=17,INDEX($CG:$CG,$DC666+17),"")</f>
      </c>
      <c r="CZ666">
        <f>IF($DD666&gt;=18,INDEX($CG:$CG,$DC666+18),"")</f>
      </c>
      <c r="DA666">
        <f>IF($DD666&gt;=19,INDEX($CG:$CG,$DC666+19),"")</f>
      </c>
      <c r="DB666">
        <f>IF($DD666&gt;=20,INDEX($CG:$CG,$DC666+20),"")</f>
      </c>
      <c r="DC666">
        <f>IFERROR(MATCH($CF666,$CG$2:$CG$1558,0)+1,0)</f>
      </c>
      <c r="DD666">
        <f>IFERROR(INDEX($CH$2:$CH$1558,MATCH($CF666,$CG$2:$CG$1558,0)),0)</f>
      </c>
      <c r="DE666">
        <f>IFERROR(INDEX($AL:$AL,MATCH($G666,$AK:$AK,0))&amp;"","")</f>
      </c>
      <c r="DI666">
        <f>IF($GL666&gt;=1,INDEX($DF:$DF,$GK666+1),"")</f>
      </c>
      <c r="DJ666">
        <f>IF($GL666&gt;=2,INDEX($DF:$DF,$GK666+2),"")</f>
      </c>
      <c r="DK666">
        <f>IF($GL666&gt;=3,INDEX($DF:$DF,$GK666+3),"")</f>
      </c>
      <c r="DL666">
        <f>IF($GL666&gt;=4,INDEX($DF:$DF,$GK666+4),"")</f>
      </c>
      <c r="DM666">
        <f>IF($GL666&gt;=5,INDEX($DF:$DF,$GK666+5),"")</f>
      </c>
      <c r="DN666">
        <f>IF($GL666&gt;=6,INDEX($DF:$DF,$GK666+6),"")</f>
      </c>
      <c r="DO666">
        <f>IF($GL666&gt;=7,INDEX($DF:$DF,$GK666+7),"")</f>
      </c>
      <c r="DP666">
        <f>IF($GL666&gt;=8,INDEX($DF:$DF,$GK666+8),"")</f>
      </c>
      <c r="DQ666">
        <f>IF($GL666&gt;=9,INDEX($DF:$DF,$GK666+9),"")</f>
      </c>
      <c r="DR666">
        <f>IF($GL666&gt;=10,INDEX($DF:$DF,$GK666+10),"")</f>
      </c>
      <c r="DS666">
        <f>IF($GL666&gt;=11,INDEX($DF:$DF,$GK666+11),"")</f>
      </c>
      <c r="DT666">
        <f>IF($GL666&gt;=12,INDEX($DF:$DF,$GK666+12),"")</f>
      </c>
      <c r="DU666">
        <f>IF($GL666&gt;=13,INDEX($DF:$DF,$GK666+13),"")</f>
      </c>
      <c r="DV666">
        <f>IF($GL666&gt;=14,INDEX($DF:$DF,$GK666+14),"")</f>
      </c>
      <c r="DW666">
        <f>IF($GL666&gt;=15,INDEX($DF:$DF,$GK666+15),"")</f>
      </c>
      <c r="DX666">
        <f>IF($GL666&gt;=16,INDEX($DF:$DF,$GK666+16),"")</f>
      </c>
      <c r="DY666">
        <f>IF($GL666&gt;=17,INDEX($DF:$DF,$GK666+17),"")</f>
      </c>
      <c r="DZ666">
        <f>IF($GL666&gt;=18,INDEX($DF:$DF,$GK666+18),"")</f>
      </c>
      <c r="EA666">
        <f>IF($GL666&gt;=19,INDEX($DF:$DF,$GK666+19),"")</f>
      </c>
      <c r="EB666">
        <f>IF($GL666&gt;=20,INDEX($DF:$DF,$GK666+20),"")</f>
      </c>
      <c r="EC666">
        <f>IF($GL666&gt;=21,INDEX($DF:$DF,$GK666+21),"")</f>
      </c>
      <c r="ED666">
        <f>IF($GL666&gt;=22,INDEX($DF:$DF,$GK666+22),"")</f>
      </c>
      <c r="EE666">
        <f>IF($GL666&gt;=23,INDEX($DF:$DF,$GK666+23),"")</f>
      </c>
      <c r="EF666">
        <f>IF($GL666&gt;=24,INDEX($DF:$DF,$GK666+24),"")</f>
      </c>
      <c r="EG666">
        <f>IF($GL666&gt;=25,INDEX($DF:$DF,$GK666+25),"")</f>
      </c>
      <c r="EH666">
        <f>IF($GL666&gt;=26,INDEX($DF:$DF,$GK666+26),"")</f>
      </c>
      <c r="EI666">
        <f>IF($GL666&gt;=27,INDEX($DF:$DF,$GK666+27),"")</f>
      </c>
      <c r="EJ666">
        <f>IF($GL666&gt;=28,INDEX($DF:$DF,$GK666+28),"")</f>
      </c>
      <c r="EK666">
        <f>IF($GL666&gt;=29,INDEX($DF:$DF,$GK666+29),"")</f>
      </c>
      <c r="EL666">
        <f>IF($GL666&gt;=30,INDEX($DF:$DF,$GK666+30),"")</f>
      </c>
      <c r="EM666">
        <f>IF($GL666&gt;=31,INDEX($DF:$DF,$GK666+31),"")</f>
      </c>
      <c r="EN666">
        <f>IF($GL666&gt;=32,INDEX($DF:$DF,$GK666+32),"")</f>
      </c>
      <c r="EO666">
        <f>IF($GL666&gt;=33,INDEX($DF:$DF,$GK666+33),"")</f>
      </c>
      <c r="EP666">
        <f>IF($GL666&gt;=34,INDEX($DF:$DF,$GK666+34),"")</f>
      </c>
      <c r="EQ666">
        <f>IF($GL666&gt;=35,INDEX($DF:$DF,$GK666+35),"")</f>
      </c>
      <c r="ER666">
        <f>IF($GL666&gt;=36,INDEX($DF:$DF,$GK666+36),"")</f>
      </c>
      <c r="ES666">
        <f>IF($GL666&gt;=37,INDEX($DF:$DF,$GK666+37),"")</f>
      </c>
      <c r="ET666">
        <f>IF($GL666&gt;=38,INDEX($DF:$DF,$GK666+38),"")</f>
      </c>
      <c r="EU666">
        <f>IF($GL666&gt;=39,INDEX($DF:$DF,$GK666+39),"")</f>
      </c>
      <c r="EV666">
        <f>IF($GL666&gt;=40,INDEX($DF:$DF,$GK666+40),"")</f>
      </c>
      <c r="EW666">
        <f>IF($GL666&gt;=1,INDEX($DG:$DG,$GK666+1),"")</f>
      </c>
      <c r="EX666">
        <f>IF($GL666&gt;=2,INDEX($DG:$DG,$GK666+2),"")</f>
      </c>
      <c r="EY666">
        <f>IF($GL666&gt;=3,INDEX($DG:$DG,$GK666+3),"")</f>
      </c>
      <c r="EZ666">
        <f>IF($GL666&gt;=4,INDEX($DG:$DG,$GK666+4),"")</f>
      </c>
      <c r="FA666">
        <f>IF($GL666&gt;=5,INDEX($DG:$DG,$GK666+5),"")</f>
      </c>
      <c r="FB666">
        <f>IF($GL666&gt;=6,INDEX($DG:$DG,$GK666+6),"")</f>
      </c>
      <c r="FC666">
        <f>IF($GL666&gt;=7,INDEX($DG:$DG,$GK666+7),"")</f>
      </c>
      <c r="FD666">
        <f>IF($GL666&gt;=8,INDEX($DG:$DG,$GK666+8),"")</f>
      </c>
      <c r="FE666">
        <f>IF($GL666&gt;=9,INDEX($DG:$DG,$GK666+9),"")</f>
      </c>
      <c r="FF666">
        <f>IF($GL666&gt;=10,INDEX($DG:$DG,$GK666+10),"")</f>
      </c>
      <c r="FG666">
        <f>IF($GL666&gt;=11,INDEX($DG:$DG,$GK666+11),"")</f>
      </c>
      <c r="FH666">
        <f>IF($GL666&gt;=12,INDEX($DG:$DG,$GK666+12),"")</f>
      </c>
      <c r="FI666">
        <f>IF($GL666&gt;=13,INDEX($DG:$DG,$GK666+13),"")</f>
      </c>
      <c r="FJ666">
        <f>IF($GL666&gt;=14,INDEX($DG:$DG,$GK666+14),"")</f>
      </c>
      <c r="FK666">
        <f>IF($GL666&gt;=15,INDEX($DG:$DG,$GK666+15),"")</f>
      </c>
      <c r="FL666">
        <f>IF($GL666&gt;=16,INDEX($DG:$DG,$GK666+16),"")</f>
      </c>
      <c r="FM666">
        <f>IF($GL666&gt;=17,INDEX($DG:$DG,$GK666+17),"")</f>
      </c>
      <c r="FN666">
        <f>IF($GL666&gt;=18,INDEX($DG:$DG,$GK666+18),"")</f>
      </c>
      <c r="FO666">
        <f>IF($GL666&gt;=19,INDEX($DG:$DG,$GK666+19),"")</f>
      </c>
      <c r="FP666">
        <f>IF($GL666&gt;=20,INDEX($DG:$DG,$GK666+20),"")</f>
      </c>
      <c r="FQ666">
        <f>IF($GL666&gt;=21,INDEX($DG:$DG,$GK666+21),"")</f>
      </c>
      <c r="FR666">
        <f>IF($GL666&gt;=22,INDEX($DG:$DG,$GK666+22),"")</f>
      </c>
      <c r="FS666">
        <f>IF($GL666&gt;=23,INDEX($DG:$DG,$GK666+23),"")</f>
      </c>
      <c r="FT666">
        <f>IF($GL666&gt;=24,INDEX($DG:$DG,$GK666+24),"")</f>
      </c>
      <c r="FU666">
        <f>IF($GL666&gt;=25,INDEX($DG:$DG,$GK666+25),"")</f>
      </c>
      <c r="FV666">
        <f>IF($GL666&gt;=26,INDEX($DG:$DG,$GK666+26),"")</f>
      </c>
      <c r="FW666">
        <f>IF($GL666&gt;=27,INDEX($DG:$DG,$GK666+27),"")</f>
      </c>
      <c r="FX666">
        <f>IF($GL666&gt;=28,INDEX($DG:$DG,$GK666+28),"")</f>
      </c>
      <c r="FY666">
        <f>IF($GL666&gt;=29,INDEX($DG:$DG,$GK666+29),"")</f>
      </c>
      <c r="FZ666">
        <f>IF($GL666&gt;=30,INDEX($DG:$DG,$GK666+30),"")</f>
      </c>
      <c r="GA666">
        <f>IF($GL666&gt;=31,INDEX($DG:$DG,$GK666+31),"")</f>
      </c>
      <c r="GB666">
        <f>IF($GL666&gt;=32,INDEX($DG:$DG,$GK666+32),"")</f>
      </c>
      <c r="GC666">
        <f>IF($GL666&gt;=33,INDEX($DG:$DG,$GK666+33),"")</f>
      </c>
      <c r="GD666">
        <f>IF($GL666&gt;=34,INDEX($DG:$DG,$GK666+34),"")</f>
      </c>
      <c r="GE666">
        <f>IF($GL666&gt;=35,INDEX($DG:$DG,$GK666+35),"")</f>
      </c>
      <c r="GF666">
        <f>IF($GL666&gt;=36,INDEX($DG:$DG,$GK666+36),"")</f>
      </c>
      <c r="GG666">
        <f>IF($GL666&gt;=37,INDEX($DG:$DG,$GK666+37),"")</f>
      </c>
      <c r="GH666">
        <f>IF($GL666&gt;=38,INDEX($DG:$DG,$GK666+38),"")</f>
      </c>
      <c r="GI666">
        <f>IF($GL666&gt;=39,INDEX($DG:$DG,$GK666+39),"")</f>
      </c>
      <c r="GJ666">
        <f>IF($GL666&gt;=40,INDEX($DG:$DG,$GK666+40),"")</f>
      </c>
      <c r="GK666">
        <f>IFERROR(MATCH($DE666,$DF$2:$DF$166,0)+1,0)</f>
      </c>
      <c r="GL666">
        <f>IFERROR(INDEX($DH$2:$DH$166,MATCH($DE666,$DF$2:$DF$166,0)),0)</f>
      </c>
      <c r="GM666">
        <f>IFERROR(MATCH($H666,$DI$666:$EV$666,0),0)</f>
      </c>
      <c r="GN666">
        <f>IF($GM666&gt;0,INDEX($EW$666:$GJ$666,$GM666),"")</f>
      </c>
      <c r="GO666" t="s">
        <v>582</v>
      </c>
      <c r="GQ666">
        <f>IF($IZ666&gt;=1,INDEX($GO:$GO,$IY666+1),"")</f>
      </c>
      <c r="GR666">
        <f>IF($IZ666&gt;=2,INDEX($GO:$GO,$IY666+2),"")</f>
      </c>
      <c r="GS666">
        <f>IF($IZ666&gt;=3,INDEX($GO:$GO,$IY666+3),"")</f>
      </c>
      <c r="GT666">
        <f>IF($IZ666&gt;=4,INDEX($GO:$GO,$IY666+4),"")</f>
      </c>
      <c r="GU666">
        <f>IF($IZ666&gt;=5,INDEX($GO:$GO,$IY666+5),"")</f>
      </c>
      <c r="GV666">
        <f>IF($IZ666&gt;=6,INDEX($GO:$GO,$IY666+6),"")</f>
      </c>
      <c r="GW666">
        <f>IF($IZ666&gt;=7,INDEX($GO:$GO,$IY666+7),"")</f>
      </c>
      <c r="GX666">
        <f>IF($IZ666&gt;=8,INDEX($GO:$GO,$IY666+8),"")</f>
      </c>
      <c r="GY666">
        <f>IF($IZ666&gt;=9,INDEX($GO:$GO,$IY666+9),"")</f>
      </c>
      <c r="GZ666">
        <f>IF($IZ666&gt;=10,INDEX($GO:$GO,$IY666+10),"")</f>
      </c>
      <c r="HA666">
        <f>IF($IZ666&gt;=11,INDEX($GO:$GO,$IY666+11),"")</f>
      </c>
      <c r="HB666">
        <f>IF($IZ666&gt;=12,INDEX($GO:$GO,$IY666+12),"")</f>
      </c>
      <c r="HC666">
        <f>IF($IZ666&gt;=13,INDEX($GO:$GO,$IY666+13),"")</f>
      </c>
      <c r="HD666">
        <f>IF($IZ666&gt;=14,INDEX($GO:$GO,$IY666+14),"")</f>
      </c>
      <c r="HE666">
        <f>IF($IZ666&gt;=15,INDEX($GO:$GO,$IY666+15),"")</f>
      </c>
      <c r="HF666">
        <f>IF($IZ666&gt;=16,INDEX($GO:$GO,$IY666+16),"")</f>
      </c>
      <c r="HG666">
        <f>IF($IZ666&gt;=17,INDEX($GO:$GO,$IY666+17),"")</f>
      </c>
      <c r="HH666">
        <f>IF($IZ666&gt;=18,INDEX($GO:$GO,$IY666+18),"")</f>
      </c>
      <c r="HI666">
        <f>IF($IZ666&gt;=19,INDEX($GO:$GO,$IY666+19),"")</f>
      </c>
      <c r="HJ666">
        <f>IF($IZ666&gt;=20,INDEX($GO:$GO,$IY666+20),"")</f>
      </c>
      <c r="HK666">
        <f>IF($IZ666&gt;=21,INDEX($GO:$GO,$IY666+21),"")</f>
      </c>
      <c r="HL666">
        <f>IF($IZ666&gt;=22,INDEX($GO:$GO,$IY666+22),"")</f>
      </c>
      <c r="HM666">
        <f>IF($IZ666&gt;=23,INDEX($GO:$GO,$IY666+23),"")</f>
      </c>
      <c r="HN666">
        <f>IF($IZ666&gt;=24,INDEX($GO:$GO,$IY666+24),"")</f>
      </c>
      <c r="HO666">
        <f>IF($IZ666&gt;=25,INDEX($GO:$GO,$IY666+25),"")</f>
      </c>
      <c r="HP666">
        <f>IF($IZ666&gt;=26,INDEX($GO:$GO,$IY666+26),"")</f>
      </c>
      <c r="HQ666">
        <f>IF($IZ666&gt;=27,INDEX($GO:$GO,$IY666+27),"")</f>
      </c>
      <c r="HR666">
        <f>IF($IZ666&gt;=28,INDEX($GO:$GO,$IY666+28),"")</f>
      </c>
      <c r="HS666">
        <f>IF($IZ666&gt;=29,INDEX($GO:$GO,$IY666+29),"")</f>
      </c>
      <c r="HT666">
        <f>IF($IZ666&gt;=30,INDEX($GO:$GO,$IY666+30),"")</f>
      </c>
      <c r="HU666">
        <f>IF($IZ666&gt;=31,INDEX($GO:$GO,$IY666+31),"")</f>
      </c>
      <c r="HV666">
        <f>IF($IZ666&gt;=32,INDEX($GO:$GO,$IY666+32),"")</f>
      </c>
      <c r="HW666">
        <f>IF($IZ666&gt;=33,INDEX($GO:$GO,$IY666+33),"")</f>
      </c>
      <c r="HX666">
        <f>IF($IZ666&gt;=34,INDEX($GO:$GO,$IY666+34),"")</f>
      </c>
      <c r="HY666">
        <f>IF($IZ666&gt;=35,INDEX($GO:$GO,$IY666+35),"")</f>
      </c>
      <c r="HZ666">
        <f>IF($IZ666&gt;=36,INDEX($GO:$GO,$IY666+36),"")</f>
      </c>
      <c r="IA666">
        <f>IF($IZ666&gt;=37,INDEX($GO:$GO,$IY666+37),"")</f>
      </c>
      <c r="IB666">
        <f>IF($IZ666&gt;=38,INDEX($GO:$GO,$IY666+38),"")</f>
      </c>
      <c r="IC666">
        <f>IF($IZ666&gt;=39,INDEX($GO:$GO,$IY666+39),"")</f>
      </c>
      <c r="ID666">
        <f>IF($IZ666&gt;=40,INDEX($GO:$GO,$IY666+40),"")</f>
      </c>
      <c r="IE666">
        <f>IF($IZ666&gt;=41,INDEX($GO:$GO,$IY666+41),"")</f>
      </c>
      <c r="IF666">
        <f>IF($IZ666&gt;=42,INDEX($GO:$GO,$IY666+42),"")</f>
      </c>
      <c r="IG666">
        <f>IF($IZ666&gt;=43,INDEX($GO:$GO,$IY666+43),"")</f>
      </c>
      <c r="IH666">
        <f>IF($IZ666&gt;=44,INDEX($GO:$GO,$IY666+44),"")</f>
      </c>
      <c r="II666">
        <f>IF($IZ666&gt;=45,INDEX($GO:$GO,$IY666+45),"")</f>
      </c>
      <c r="IJ666">
        <f>IF($IZ666&gt;=46,INDEX($GO:$GO,$IY666+46),"")</f>
      </c>
      <c r="IK666">
        <f>IF($IZ666&gt;=47,INDEX($GO:$GO,$IY666+47),"")</f>
      </c>
      <c r="IL666">
        <f>IF($IZ666&gt;=48,INDEX($GO:$GO,$IY666+48),"")</f>
      </c>
      <c r="IM666">
        <f>IF($IZ666&gt;=49,INDEX($GO:$GO,$IY666+49),"")</f>
      </c>
      <c r="IN666">
        <f>IF($IZ666&gt;=50,INDEX($GO:$GO,$IY666+50),"")</f>
      </c>
      <c r="IO666">
        <f>IF($IZ666&gt;=51,INDEX($GO:$GO,$IY666+51),"")</f>
      </c>
      <c r="IP666">
        <f>IF($IZ666&gt;=52,INDEX($GO:$GO,$IY666+52),"")</f>
      </c>
      <c r="IQ666">
        <f>IF($IZ666&gt;=53,INDEX($GO:$GO,$IY666+53),"")</f>
      </c>
      <c r="IR666">
        <f>IF($IZ666&gt;=54,INDEX($GO:$GO,$IY666+54),"")</f>
      </c>
      <c r="IS666">
        <f>IF($IZ666&gt;=55,INDEX($GO:$GO,$IY666+55),"")</f>
      </c>
      <c r="IT666">
        <f>IF($IZ666&gt;=56,INDEX($GO:$GO,$IY666+56),"")</f>
      </c>
      <c r="IU666">
        <f>IF($IZ666&gt;=57,INDEX($GO:$GO,$IY666+57),"")</f>
      </c>
      <c r="IV666">
        <f>IF($IZ666&gt;=58,INDEX($GO:$GO,$IY666+58),"")</f>
      </c>
      <c r="IW666">
        <f>IF($IZ666&gt;=59,INDEX($GO:$GO,$IY666+59),"")</f>
      </c>
      <c r="IX666">
        <f>IF($IZ666&gt;=60,INDEX($GO:$GO,$IY666+60),"")</f>
      </c>
      <c r="IY666">
        <f>IFERROR(MATCH($GN666,$GO$2:$GO$827,0)+1,0)</f>
      </c>
      <c r="IZ666">
        <f>IFERROR(INDEX($GP$2:$GP$827,MATCH($GN666,$GO$2:$GO$827,0)),0)</f>
      </c>
      <c r="JA666" t="s">
        <v>23</v>
      </c>
      <c r="JB666" t="s">
        <v>23</v>
      </c>
    </row>
    <row r="667" spans="1:262" x14ac:dyDescent="0.25">
      <c r="F667" s="1"/>
      <c r="G667" s="1"/>
      <c r="H667" s="1"/>
      <c r="I667" s="1"/>
      <c r="J667" s="1">
        <f>IFERROR(IF(FIND(" - ",$F667)&gt;0,MID($F667,FIND(" - ",$F667)+3,LEN($F667)),""),"")</f>
      </c>
      <c r="L667" s="1"/>
      <c r="N667" t="s">
        <v>23</v>
      </c>
      <c r="P667">
        <f>IF(OR($N667="",$O667=""),"",IFERROR($N667/$O667,0))</f>
      </c>
      <c r="Q667">
        <f>IF($N667="","",
IF($G667="","",
IF(ISNUMBER(SEARCH("exempt",LOWER($G667))),0,
$N667*(VALUE(SUBSTITUTE($G667,"%",""))/100))))</f>
      </c>
      <c r="W667">
        <f>IF($N667="","",
SUM($N667,$Q667,$U667,$R667,$T667)-
IF($V667="",0,VALUE($V667)))</f>
      </c>
      <c r="AE667" t="s">
        <v>1839</v>
      </c>
      <c r="AJ667" t="s">
        <v>1840</v>
      </c>
      <c r="AM667">
        <f>IFERROR(LEFT($F667,FIND(" - ",$F667)-1),$F667)</f>
      </c>
      <c r="AP667">
        <f>IF($CE667&gt;=1,INDEX($AN:$AN,$CD667+1),"")</f>
      </c>
      <c r="AQ667">
        <f>IF($CE667&gt;=2,INDEX($AN:$AN,$CD667+2),"")</f>
      </c>
      <c r="AR667">
        <f>IF($CE667&gt;=3,INDEX($AN:$AN,$CD667+3),"")</f>
      </c>
      <c r="AS667">
        <f>IF($CE667&gt;=4,INDEX($AN:$AN,$CD667+4),"")</f>
      </c>
      <c r="AT667">
        <f>IF($CE667&gt;=5,INDEX($AN:$AN,$CD667+5),"")</f>
      </c>
      <c r="AU667">
        <f>IF($CE667&gt;=6,INDEX($AN:$AN,$CD667+6),"")</f>
      </c>
      <c r="AV667">
        <f>IF($CE667&gt;=7,INDEX($AN:$AN,$CD667+7),"")</f>
      </c>
      <c r="AW667">
        <f>IF($CE667&gt;=8,INDEX($AN:$AN,$CD667+8),"")</f>
      </c>
      <c r="AX667">
        <f>IF($CE667&gt;=9,INDEX($AN:$AN,$CD667+9),"")</f>
      </c>
      <c r="AY667">
        <f>IF($CE667&gt;=10,INDEX($AN:$AN,$CD667+10),"")</f>
      </c>
      <c r="AZ667">
        <f>IF($CE667&gt;=11,INDEX($AN:$AN,$CD667+11),"")</f>
      </c>
      <c r="BA667">
        <f>IF($CE667&gt;=12,INDEX($AN:$AN,$CD667+12),"")</f>
      </c>
      <c r="BB667">
        <f>IF($CE667&gt;=13,INDEX($AN:$AN,$CD667+13),"")</f>
      </c>
      <c r="BC667">
        <f>IF($CE667&gt;=14,INDEX($AN:$AN,$CD667+14),"")</f>
      </c>
      <c r="BD667">
        <f>IF($CE667&gt;=15,INDEX($AN:$AN,$CD667+15),"")</f>
      </c>
      <c r="BE667">
        <f>IF($CE667&gt;=16,INDEX($AN:$AN,$CD667+16),"")</f>
      </c>
      <c r="BF667">
        <f>IF($CE667&gt;=17,INDEX($AN:$AN,$CD667+17),"")</f>
      </c>
      <c r="BG667">
        <f>IF($CE667&gt;=18,INDEX($AN:$AN,$CD667+18),"")</f>
      </c>
      <c r="BH667">
        <f>IF($CE667&gt;=19,INDEX($AN:$AN,$CD667+19),"")</f>
      </c>
      <c r="BI667">
        <f>IF($CE667&gt;=20,INDEX($AN:$AN,$CD667+20),"")</f>
      </c>
      <c r="BJ667">
        <f>IF($CE667&gt;=21,INDEX($AN:$AN,$CD667+21),"")</f>
      </c>
      <c r="BK667">
        <f>IF($CE667&gt;=22,INDEX($AN:$AN,$CD667+22),"")</f>
      </c>
      <c r="BL667">
        <f>IF($CE667&gt;=23,INDEX($AN:$AN,$CD667+23),"")</f>
      </c>
      <c r="BM667">
        <f>IF($CE667&gt;=24,INDEX($AN:$AN,$CD667+24),"")</f>
      </c>
      <c r="BN667">
        <f>IF($CE667&gt;=25,INDEX($AN:$AN,$CD667+25),"")</f>
      </c>
      <c r="BO667">
        <f>IF($CE667&gt;=26,INDEX($AN:$AN,$CD667+26),"")</f>
      </c>
      <c r="BP667">
        <f>IF($CE667&gt;=27,INDEX($AN:$AN,$CD667+27),"")</f>
      </c>
      <c r="BQ667">
        <f>IF($CE667&gt;=28,INDEX($AN:$AN,$CD667+28),"")</f>
      </c>
      <c r="BR667">
        <f>IF($CE667&gt;=29,INDEX($AN:$AN,$CD667+29),"")</f>
      </c>
      <c r="BS667">
        <f>IF($CE667&gt;=30,INDEX($AN:$AN,$CD667+30),"")</f>
      </c>
      <c r="BT667">
        <f>IF($CE667&gt;=31,INDEX($AN:$AN,$CD667+31),"")</f>
      </c>
      <c r="BU667">
        <f>IF($CE667&gt;=32,INDEX($AN:$AN,$CD667+32),"")</f>
      </c>
      <c r="BV667">
        <f>IF($CE667&gt;=33,INDEX($AN:$AN,$CD667+33),"")</f>
      </c>
      <c r="BW667">
        <f>IF($CE667&gt;=34,INDEX($AN:$AN,$CD667+34),"")</f>
      </c>
      <c r="BX667">
        <f>IF($CE667&gt;=35,INDEX($AN:$AN,$CD667+35),"")</f>
      </c>
      <c r="BY667">
        <f>IF($CE667&gt;=36,INDEX($AN:$AN,$CD667+36),"")</f>
      </c>
      <c r="BZ667">
        <f>IF($CE667&gt;=37,INDEX($AN:$AN,$CD667+37),"")</f>
      </c>
      <c r="CA667">
        <f>IF($CE667&gt;=38,INDEX($AN:$AN,$CD667+38),"")</f>
      </c>
      <c r="CB667">
        <f>IF($CE667&gt;=39,INDEX($AN:$AN,$CD667+39),"")</f>
      </c>
      <c r="CC667">
        <f>IF($CE667&gt;=40,INDEX($AN:$AN,$CD667+40),"")</f>
      </c>
      <c r="CD667">
        <f>IFERROR(MATCH($AM667,$AN$2:$AN$133,0)+1,0)</f>
      </c>
      <c r="CE667">
        <f>IFERROR(INDEX($AO$2:$AO$133,MATCH($AM667,$AN$2:$AN$133,0)),0)</f>
      </c>
      <c r="CF667">
        <f>IFERROR(LEFT($K667,FIND(" - ",$K667)-1),$K667)</f>
      </c>
      <c r="CG667" t="s">
        <v>244</v>
      </c>
      <c r="CI667">
        <f>IF($DD667&gt;=1,INDEX($CG:$CG,$DC667+1),"")</f>
      </c>
      <c r="CJ667">
        <f>IF($DD667&gt;=2,INDEX($CG:$CG,$DC667+2),"")</f>
      </c>
      <c r="CK667">
        <f>IF($DD667&gt;=3,INDEX($CG:$CG,$DC667+3),"")</f>
      </c>
      <c r="CL667">
        <f>IF($DD667&gt;=4,INDEX($CG:$CG,$DC667+4),"")</f>
      </c>
      <c r="CM667">
        <f>IF($DD667&gt;=5,INDEX($CG:$CG,$DC667+5),"")</f>
      </c>
      <c r="CN667">
        <f>IF($DD667&gt;=6,INDEX($CG:$CG,$DC667+6),"")</f>
      </c>
      <c r="CO667">
        <f>IF($DD667&gt;=7,INDEX($CG:$CG,$DC667+7),"")</f>
      </c>
      <c r="CP667">
        <f>IF($DD667&gt;=8,INDEX($CG:$CG,$DC667+8),"")</f>
      </c>
      <c r="CQ667">
        <f>IF($DD667&gt;=9,INDEX($CG:$CG,$DC667+9),"")</f>
      </c>
      <c r="CR667">
        <f>IF($DD667&gt;=10,INDEX($CG:$CG,$DC667+10),"")</f>
      </c>
      <c r="CS667">
        <f>IF($DD667&gt;=11,INDEX($CG:$CG,$DC667+11),"")</f>
      </c>
      <c r="CT667">
        <f>IF($DD667&gt;=12,INDEX($CG:$CG,$DC667+12),"")</f>
      </c>
      <c r="CU667">
        <f>IF($DD667&gt;=13,INDEX($CG:$CG,$DC667+13),"")</f>
      </c>
      <c r="CV667">
        <f>IF($DD667&gt;=14,INDEX($CG:$CG,$DC667+14),"")</f>
      </c>
      <c r="CW667">
        <f>IF($DD667&gt;=15,INDEX($CG:$CG,$DC667+15),"")</f>
      </c>
      <c r="CX667">
        <f>IF($DD667&gt;=16,INDEX($CG:$CG,$DC667+16),"")</f>
      </c>
      <c r="CY667">
        <f>IF($DD667&gt;=17,INDEX($CG:$CG,$DC667+17),"")</f>
      </c>
      <c r="CZ667">
        <f>IF($DD667&gt;=18,INDEX($CG:$CG,$DC667+18),"")</f>
      </c>
      <c r="DA667">
        <f>IF($DD667&gt;=19,INDEX($CG:$CG,$DC667+19),"")</f>
      </c>
      <c r="DB667">
        <f>IF($DD667&gt;=20,INDEX($CG:$CG,$DC667+20),"")</f>
      </c>
      <c r="DC667">
        <f>IFERROR(MATCH($CF667,$CG$2:$CG$1558,0)+1,0)</f>
      </c>
      <c r="DD667">
        <f>IFERROR(INDEX($CH$2:$CH$1558,MATCH($CF667,$CG$2:$CG$1558,0)),0)</f>
      </c>
      <c r="DE667">
        <f>IFERROR(INDEX($AL:$AL,MATCH($G667,$AK:$AK,0))&amp;"","")</f>
      </c>
      <c r="DI667">
        <f>IF($GL667&gt;=1,INDEX($DF:$DF,$GK667+1),"")</f>
      </c>
      <c r="DJ667">
        <f>IF($GL667&gt;=2,INDEX($DF:$DF,$GK667+2),"")</f>
      </c>
      <c r="DK667">
        <f>IF($GL667&gt;=3,INDEX($DF:$DF,$GK667+3),"")</f>
      </c>
      <c r="DL667">
        <f>IF($GL667&gt;=4,INDEX($DF:$DF,$GK667+4),"")</f>
      </c>
      <c r="DM667">
        <f>IF($GL667&gt;=5,INDEX($DF:$DF,$GK667+5),"")</f>
      </c>
      <c r="DN667">
        <f>IF($GL667&gt;=6,INDEX($DF:$DF,$GK667+6),"")</f>
      </c>
      <c r="DO667">
        <f>IF($GL667&gt;=7,INDEX($DF:$DF,$GK667+7),"")</f>
      </c>
      <c r="DP667">
        <f>IF($GL667&gt;=8,INDEX($DF:$DF,$GK667+8),"")</f>
      </c>
      <c r="DQ667">
        <f>IF($GL667&gt;=9,INDEX($DF:$DF,$GK667+9),"")</f>
      </c>
      <c r="DR667">
        <f>IF($GL667&gt;=10,INDEX($DF:$DF,$GK667+10),"")</f>
      </c>
      <c r="DS667">
        <f>IF($GL667&gt;=11,INDEX($DF:$DF,$GK667+11),"")</f>
      </c>
      <c r="DT667">
        <f>IF($GL667&gt;=12,INDEX($DF:$DF,$GK667+12),"")</f>
      </c>
      <c r="DU667">
        <f>IF($GL667&gt;=13,INDEX($DF:$DF,$GK667+13),"")</f>
      </c>
      <c r="DV667">
        <f>IF($GL667&gt;=14,INDEX($DF:$DF,$GK667+14),"")</f>
      </c>
      <c r="DW667">
        <f>IF($GL667&gt;=15,INDEX($DF:$DF,$GK667+15),"")</f>
      </c>
      <c r="DX667">
        <f>IF($GL667&gt;=16,INDEX($DF:$DF,$GK667+16),"")</f>
      </c>
      <c r="DY667">
        <f>IF($GL667&gt;=17,INDEX($DF:$DF,$GK667+17),"")</f>
      </c>
      <c r="DZ667">
        <f>IF($GL667&gt;=18,INDEX($DF:$DF,$GK667+18),"")</f>
      </c>
      <c r="EA667">
        <f>IF($GL667&gt;=19,INDEX($DF:$DF,$GK667+19),"")</f>
      </c>
      <c r="EB667">
        <f>IF($GL667&gt;=20,INDEX($DF:$DF,$GK667+20),"")</f>
      </c>
      <c r="EC667">
        <f>IF($GL667&gt;=21,INDEX($DF:$DF,$GK667+21),"")</f>
      </c>
      <c r="ED667">
        <f>IF($GL667&gt;=22,INDEX($DF:$DF,$GK667+22),"")</f>
      </c>
      <c r="EE667">
        <f>IF($GL667&gt;=23,INDEX($DF:$DF,$GK667+23),"")</f>
      </c>
      <c r="EF667">
        <f>IF($GL667&gt;=24,INDEX($DF:$DF,$GK667+24),"")</f>
      </c>
      <c r="EG667">
        <f>IF($GL667&gt;=25,INDEX($DF:$DF,$GK667+25),"")</f>
      </c>
      <c r="EH667">
        <f>IF($GL667&gt;=26,INDEX($DF:$DF,$GK667+26),"")</f>
      </c>
      <c r="EI667">
        <f>IF($GL667&gt;=27,INDEX($DF:$DF,$GK667+27),"")</f>
      </c>
      <c r="EJ667">
        <f>IF($GL667&gt;=28,INDEX($DF:$DF,$GK667+28),"")</f>
      </c>
      <c r="EK667">
        <f>IF($GL667&gt;=29,INDEX($DF:$DF,$GK667+29),"")</f>
      </c>
      <c r="EL667">
        <f>IF($GL667&gt;=30,INDEX($DF:$DF,$GK667+30),"")</f>
      </c>
      <c r="EM667">
        <f>IF($GL667&gt;=31,INDEX($DF:$DF,$GK667+31),"")</f>
      </c>
      <c r="EN667">
        <f>IF($GL667&gt;=32,INDEX($DF:$DF,$GK667+32),"")</f>
      </c>
      <c r="EO667">
        <f>IF($GL667&gt;=33,INDEX($DF:$DF,$GK667+33),"")</f>
      </c>
      <c r="EP667">
        <f>IF($GL667&gt;=34,INDEX($DF:$DF,$GK667+34),"")</f>
      </c>
      <c r="EQ667">
        <f>IF($GL667&gt;=35,INDEX($DF:$DF,$GK667+35),"")</f>
      </c>
      <c r="ER667">
        <f>IF($GL667&gt;=36,INDEX($DF:$DF,$GK667+36),"")</f>
      </c>
      <c r="ES667">
        <f>IF($GL667&gt;=37,INDEX($DF:$DF,$GK667+37),"")</f>
      </c>
      <c r="ET667">
        <f>IF($GL667&gt;=38,INDEX($DF:$DF,$GK667+38),"")</f>
      </c>
      <c r="EU667">
        <f>IF($GL667&gt;=39,INDEX($DF:$DF,$GK667+39),"")</f>
      </c>
      <c r="EV667">
        <f>IF($GL667&gt;=40,INDEX($DF:$DF,$GK667+40),"")</f>
      </c>
      <c r="EW667">
        <f>IF($GL667&gt;=1,INDEX($DG:$DG,$GK667+1),"")</f>
      </c>
      <c r="EX667">
        <f>IF($GL667&gt;=2,INDEX($DG:$DG,$GK667+2),"")</f>
      </c>
      <c r="EY667">
        <f>IF($GL667&gt;=3,INDEX($DG:$DG,$GK667+3),"")</f>
      </c>
      <c r="EZ667">
        <f>IF($GL667&gt;=4,INDEX($DG:$DG,$GK667+4),"")</f>
      </c>
      <c r="FA667">
        <f>IF($GL667&gt;=5,INDEX($DG:$DG,$GK667+5),"")</f>
      </c>
      <c r="FB667">
        <f>IF($GL667&gt;=6,INDEX($DG:$DG,$GK667+6),"")</f>
      </c>
      <c r="FC667">
        <f>IF($GL667&gt;=7,INDEX($DG:$DG,$GK667+7),"")</f>
      </c>
      <c r="FD667">
        <f>IF($GL667&gt;=8,INDEX($DG:$DG,$GK667+8),"")</f>
      </c>
      <c r="FE667">
        <f>IF($GL667&gt;=9,INDEX($DG:$DG,$GK667+9),"")</f>
      </c>
      <c r="FF667">
        <f>IF($GL667&gt;=10,INDEX($DG:$DG,$GK667+10),"")</f>
      </c>
      <c r="FG667">
        <f>IF($GL667&gt;=11,INDEX($DG:$DG,$GK667+11),"")</f>
      </c>
      <c r="FH667">
        <f>IF($GL667&gt;=12,INDEX($DG:$DG,$GK667+12),"")</f>
      </c>
      <c r="FI667">
        <f>IF($GL667&gt;=13,INDEX($DG:$DG,$GK667+13),"")</f>
      </c>
      <c r="FJ667">
        <f>IF($GL667&gt;=14,INDEX($DG:$DG,$GK667+14),"")</f>
      </c>
      <c r="FK667">
        <f>IF($GL667&gt;=15,INDEX($DG:$DG,$GK667+15),"")</f>
      </c>
      <c r="FL667">
        <f>IF($GL667&gt;=16,INDEX($DG:$DG,$GK667+16),"")</f>
      </c>
      <c r="FM667">
        <f>IF($GL667&gt;=17,INDEX($DG:$DG,$GK667+17),"")</f>
      </c>
      <c r="FN667">
        <f>IF($GL667&gt;=18,INDEX($DG:$DG,$GK667+18),"")</f>
      </c>
      <c r="FO667">
        <f>IF($GL667&gt;=19,INDEX($DG:$DG,$GK667+19),"")</f>
      </c>
      <c r="FP667">
        <f>IF($GL667&gt;=20,INDEX($DG:$DG,$GK667+20),"")</f>
      </c>
      <c r="FQ667">
        <f>IF($GL667&gt;=21,INDEX($DG:$DG,$GK667+21),"")</f>
      </c>
      <c r="FR667">
        <f>IF($GL667&gt;=22,INDEX($DG:$DG,$GK667+22),"")</f>
      </c>
      <c r="FS667">
        <f>IF($GL667&gt;=23,INDEX($DG:$DG,$GK667+23),"")</f>
      </c>
      <c r="FT667">
        <f>IF($GL667&gt;=24,INDEX($DG:$DG,$GK667+24),"")</f>
      </c>
      <c r="FU667">
        <f>IF($GL667&gt;=25,INDEX($DG:$DG,$GK667+25),"")</f>
      </c>
      <c r="FV667">
        <f>IF($GL667&gt;=26,INDEX($DG:$DG,$GK667+26),"")</f>
      </c>
      <c r="FW667">
        <f>IF($GL667&gt;=27,INDEX($DG:$DG,$GK667+27),"")</f>
      </c>
      <c r="FX667">
        <f>IF($GL667&gt;=28,INDEX($DG:$DG,$GK667+28),"")</f>
      </c>
      <c r="FY667">
        <f>IF($GL667&gt;=29,INDEX($DG:$DG,$GK667+29),"")</f>
      </c>
      <c r="FZ667">
        <f>IF($GL667&gt;=30,INDEX($DG:$DG,$GK667+30),"")</f>
      </c>
      <c r="GA667">
        <f>IF($GL667&gt;=31,INDEX($DG:$DG,$GK667+31),"")</f>
      </c>
      <c r="GB667">
        <f>IF($GL667&gt;=32,INDEX($DG:$DG,$GK667+32),"")</f>
      </c>
      <c r="GC667">
        <f>IF($GL667&gt;=33,INDEX($DG:$DG,$GK667+33),"")</f>
      </c>
      <c r="GD667">
        <f>IF($GL667&gt;=34,INDEX($DG:$DG,$GK667+34),"")</f>
      </c>
      <c r="GE667">
        <f>IF($GL667&gt;=35,INDEX($DG:$DG,$GK667+35),"")</f>
      </c>
      <c r="GF667">
        <f>IF($GL667&gt;=36,INDEX($DG:$DG,$GK667+36),"")</f>
      </c>
      <c r="GG667">
        <f>IF($GL667&gt;=37,INDEX($DG:$DG,$GK667+37),"")</f>
      </c>
      <c r="GH667">
        <f>IF($GL667&gt;=38,INDEX($DG:$DG,$GK667+38),"")</f>
      </c>
      <c r="GI667">
        <f>IF($GL667&gt;=39,INDEX($DG:$DG,$GK667+39),"")</f>
      </c>
      <c r="GJ667">
        <f>IF($GL667&gt;=40,INDEX($DG:$DG,$GK667+40),"")</f>
      </c>
      <c r="GK667">
        <f>IFERROR(MATCH($DE667,$DF$2:$DF$166,0)+1,0)</f>
      </c>
      <c r="GL667">
        <f>IFERROR(INDEX($DH$2:$DH$166,MATCH($DE667,$DF$2:$DF$166,0)),0)</f>
      </c>
      <c r="GM667">
        <f>IFERROR(MATCH($H667,$DI$667:$EV$667,0),0)</f>
      </c>
      <c r="GN667">
        <f>IF($GM667&gt;0,INDEX($EW$667:$GJ$667,$GM667),"")</f>
      </c>
      <c r="GO667" t="s">
        <v>620</v>
      </c>
      <c r="GQ667">
        <f>IF($IZ667&gt;=1,INDEX($GO:$GO,$IY667+1),"")</f>
      </c>
      <c r="GR667">
        <f>IF($IZ667&gt;=2,INDEX($GO:$GO,$IY667+2),"")</f>
      </c>
      <c r="GS667">
        <f>IF($IZ667&gt;=3,INDEX($GO:$GO,$IY667+3),"")</f>
      </c>
      <c r="GT667">
        <f>IF($IZ667&gt;=4,INDEX($GO:$GO,$IY667+4),"")</f>
      </c>
      <c r="GU667">
        <f>IF($IZ667&gt;=5,INDEX($GO:$GO,$IY667+5),"")</f>
      </c>
      <c r="GV667">
        <f>IF($IZ667&gt;=6,INDEX($GO:$GO,$IY667+6),"")</f>
      </c>
      <c r="GW667">
        <f>IF($IZ667&gt;=7,INDEX($GO:$GO,$IY667+7),"")</f>
      </c>
      <c r="GX667">
        <f>IF($IZ667&gt;=8,INDEX($GO:$GO,$IY667+8),"")</f>
      </c>
      <c r="GY667">
        <f>IF($IZ667&gt;=9,INDEX($GO:$GO,$IY667+9),"")</f>
      </c>
      <c r="GZ667">
        <f>IF($IZ667&gt;=10,INDEX($GO:$GO,$IY667+10),"")</f>
      </c>
      <c r="HA667">
        <f>IF($IZ667&gt;=11,INDEX($GO:$GO,$IY667+11),"")</f>
      </c>
      <c r="HB667">
        <f>IF($IZ667&gt;=12,INDEX($GO:$GO,$IY667+12),"")</f>
      </c>
      <c r="HC667">
        <f>IF($IZ667&gt;=13,INDEX($GO:$GO,$IY667+13),"")</f>
      </c>
      <c r="HD667">
        <f>IF($IZ667&gt;=14,INDEX($GO:$GO,$IY667+14),"")</f>
      </c>
      <c r="HE667">
        <f>IF($IZ667&gt;=15,INDEX($GO:$GO,$IY667+15),"")</f>
      </c>
      <c r="HF667">
        <f>IF($IZ667&gt;=16,INDEX($GO:$GO,$IY667+16),"")</f>
      </c>
      <c r="HG667">
        <f>IF($IZ667&gt;=17,INDEX($GO:$GO,$IY667+17),"")</f>
      </c>
      <c r="HH667">
        <f>IF($IZ667&gt;=18,INDEX($GO:$GO,$IY667+18),"")</f>
      </c>
      <c r="HI667">
        <f>IF($IZ667&gt;=19,INDEX($GO:$GO,$IY667+19),"")</f>
      </c>
      <c r="HJ667">
        <f>IF($IZ667&gt;=20,INDEX($GO:$GO,$IY667+20),"")</f>
      </c>
      <c r="HK667">
        <f>IF($IZ667&gt;=21,INDEX($GO:$GO,$IY667+21),"")</f>
      </c>
      <c r="HL667">
        <f>IF($IZ667&gt;=22,INDEX($GO:$GO,$IY667+22),"")</f>
      </c>
      <c r="HM667">
        <f>IF($IZ667&gt;=23,INDEX($GO:$GO,$IY667+23),"")</f>
      </c>
      <c r="HN667">
        <f>IF($IZ667&gt;=24,INDEX($GO:$GO,$IY667+24),"")</f>
      </c>
      <c r="HO667">
        <f>IF($IZ667&gt;=25,INDEX($GO:$GO,$IY667+25),"")</f>
      </c>
      <c r="HP667">
        <f>IF($IZ667&gt;=26,INDEX($GO:$GO,$IY667+26),"")</f>
      </c>
      <c r="HQ667">
        <f>IF($IZ667&gt;=27,INDEX($GO:$GO,$IY667+27),"")</f>
      </c>
      <c r="HR667">
        <f>IF($IZ667&gt;=28,INDEX($GO:$GO,$IY667+28),"")</f>
      </c>
      <c r="HS667">
        <f>IF($IZ667&gt;=29,INDEX($GO:$GO,$IY667+29),"")</f>
      </c>
      <c r="HT667">
        <f>IF($IZ667&gt;=30,INDEX($GO:$GO,$IY667+30),"")</f>
      </c>
      <c r="HU667">
        <f>IF($IZ667&gt;=31,INDEX($GO:$GO,$IY667+31),"")</f>
      </c>
      <c r="HV667">
        <f>IF($IZ667&gt;=32,INDEX($GO:$GO,$IY667+32),"")</f>
      </c>
      <c r="HW667">
        <f>IF($IZ667&gt;=33,INDEX($GO:$GO,$IY667+33),"")</f>
      </c>
      <c r="HX667">
        <f>IF($IZ667&gt;=34,INDEX($GO:$GO,$IY667+34),"")</f>
      </c>
      <c r="HY667">
        <f>IF($IZ667&gt;=35,INDEX($GO:$GO,$IY667+35),"")</f>
      </c>
      <c r="HZ667">
        <f>IF($IZ667&gt;=36,INDEX($GO:$GO,$IY667+36),"")</f>
      </c>
      <c r="IA667">
        <f>IF($IZ667&gt;=37,INDEX($GO:$GO,$IY667+37),"")</f>
      </c>
      <c r="IB667">
        <f>IF($IZ667&gt;=38,INDEX($GO:$GO,$IY667+38),"")</f>
      </c>
      <c r="IC667">
        <f>IF($IZ667&gt;=39,INDEX($GO:$GO,$IY667+39),"")</f>
      </c>
      <c r="ID667">
        <f>IF($IZ667&gt;=40,INDEX($GO:$GO,$IY667+40),"")</f>
      </c>
      <c r="IE667">
        <f>IF($IZ667&gt;=41,INDEX($GO:$GO,$IY667+41),"")</f>
      </c>
      <c r="IF667">
        <f>IF($IZ667&gt;=42,INDEX($GO:$GO,$IY667+42),"")</f>
      </c>
      <c r="IG667">
        <f>IF($IZ667&gt;=43,INDEX($GO:$GO,$IY667+43),"")</f>
      </c>
      <c r="IH667">
        <f>IF($IZ667&gt;=44,INDEX($GO:$GO,$IY667+44),"")</f>
      </c>
      <c r="II667">
        <f>IF($IZ667&gt;=45,INDEX($GO:$GO,$IY667+45),"")</f>
      </c>
      <c r="IJ667">
        <f>IF($IZ667&gt;=46,INDEX($GO:$GO,$IY667+46),"")</f>
      </c>
      <c r="IK667">
        <f>IF($IZ667&gt;=47,INDEX($GO:$GO,$IY667+47),"")</f>
      </c>
      <c r="IL667">
        <f>IF($IZ667&gt;=48,INDEX($GO:$GO,$IY667+48),"")</f>
      </c>
      <c r="IM667">
        <f>IF($IZ667&gt;=49,INDEX($GO:$GO,$IY667+49),"")</f>
      </c>
      <c r="IN667">
        <f>IF($IZ667&gt;=50,INDEX($GO:$GO,$IY667+50),"")</f>
      </c>
      <c r="IO667">
        <f>IF($IZ667&gt;=51,INDEX($GO:$GO,$IY667+51),"")</f>
      </c>
      <c r="IP667">
        <f>IF($IZ667&gt;=52,INDEX($GO:$GO,$IY667+52),"")</f>
      </c>
      <c r="IQ667">
        <f>IF($IZ667&gt;=53,INDEX($GO:$GO,$IY667+53),"")</f>
      </c>
      <c r="IR667">
        <f>IF($IZ667&gt;=54,INDEX($GO:$GO,$IY667+54),"")</f>
      </c>
      <c r="IS667">
        <f>IF($IZ667&gt;=55,INDEX($GO:$GO,$IY667+55),"")</f>
      </c>
      <c r="IT667">
        <f>IF($IZ667&gt;=56,INDEX($GO:$GO,$IY667+56),"")</f>
      </c>
      <c r="IU667">
        <f>IF($IZ667&gt;=57,INDEX($GO:$GO,$IY667+57),"")</f>
      </c>
      <c r="IV667">
        <f>IF($IZ667&gt;=58,INDEX($GO:$GO,$IY667+58),"")</f>
      </c>
      <c r="IW667">
        <f>IF($IZ667&gt;=59,INDEX($GO:$GO,$IY667+59),"")</f>
      </c>
      <c r="IX667">
        <f>IF($IZ667&gt;=60,INDEX($GO:$GO,$IY667+60),"")</f>
      </c>
      <c r="IY667">
        <f>IFERROR(MATCH($GN667,$GO$2:$GO$827,0)+1,0)</f>
      </c>
      <c r="IZ667">
        <f>IFERROR(INDEX($GP$2:$GP$827,MATCH($GN667,$GO$2:$GO$827,0)),0)</f>
      </c>
      <c r="JA667" t="s">
        <v>23</v>
      </c>
      <c r="JB667" t="s">
        <v>23</v>
      </c>
    </row>
    <row r="668" spans="1:262" x14ac:dyDescent="0.25">
      <c r="F668" s="1"/>
      <c r="G668" s="1"/>
      <c r="H668" s="1"/>
      <c r="I668" s="1"/>
      <c r="J668" s="1">
        <f>IFERROR(IF(FIND(" - ",$F668)&gt;0,MID($F668,FIND(" - ",$F668)+3,LEN($F668)),""),"")</f>
      </c>
      <c r="L668" s="1"/>
      <c r="N668" t="s">
        <v>23</v>
      </c>
      <c r="P668">
        <f>IF(OR($N668="",$O668=""),"",IFERROR($N668/$O668,0))</f>
      </c>
      <c r="Q668">
        <f>IF($N668="","",
IF($G668="","",
IF(ISNUMBER(SEARCH("exempt",LOWER($G668))),0,
$N668*(VALUE(SUBSTITUTE($G668,"%",""))/100))))</f>
      </c>
      <c r="W668">
        <f>IF($N668="","",
SUM($N668,$Q668,$U668,$R668,$T668)-
IF($V668="",0,VALUE($V668)))</f>
      </c>
      <c r="AE668" t="s">
        <v>1841</v>
      </c>
      <c r="AJ668" t="s">
        <v>1842</v>
      </c>
      <c r="AM668">
        <f>IFERROR(LEFT($F668,FIND(" - ",$F668)-1),$F668)</f>
      </c>
      <c r="AP668">
        <f>IF($CE668&gt;=1,INDEX($AN:$AN,$CD668+1),"")</f>
      </c>
      <c r="AQ668">
        <f>IF($CE668&gt;=2,INDEX($AN:$AN,$CD668+2),"")</f>
      </c>
      <c r="AR668">
        <f>IF($CE668&gt;=3,INDEX($AN:$AN,$CD668+3),"")</f>
      </c>
      <c r="AS668">
        <f>IF($CE668&gt;=4,INDEX($AN:$AN,$CD668+4),"")</f>
      </c>
      <c r="AT668">
        <f>IF($CE668&gt;=5,INDEX($AN:$AN,$CD668+5),"")</f>
      </c>
      <c r="AU668">
        <f>IF($CE668&gt;=6,INDEX($AN:$AN,$CD668+6),"")</f>
      </c>
      <c r="AV668">
        <f>IF($CE668&gt;=7,INDEX($AN:$AN,$CD668+7),"")</f>
      </c>
      <c r="AW668">
        <f>IF($CE668&gt;=8,INDEX($AN:$AN,$CD668+8),"")</f>
      </c>
      <c r="AX668">
        <f>IF($CE668&gt;=9,INDEX($AN:$AN,$CD668+9),"")</f>
      </c>
      <c r="AY668">
        <f>IF($CE668&gt;=10,INDEX($AN:$AN,$CD668+10),"")</f>
      </c>
      <c r="AZ668">
        <f>IF($CE668&gt;=11,INDEX($AN:$AN,$CD668+11),"")</f>
      </c>
      <c r="BA668">
        <f>IF($CE668&gt;=12,INDEX($AN:$AN,$CD668+12),"")</f>
      </c>
      <c r="BB668">
        <f>IF($CE668&gt;=13,INDEX($AN:$AN,$CD668+13),"")</f>
      </c>
      <c r="BC668">
        <f>IF($CE668&gt;=14,INDEX($AN:$AN,$CD668+14),"")</f>
      </c>
      <c r="BD668">
        <f>IF($CE668&gt;=15,INDEX($AN:$AN,$CD668+15),"")</f>
      </c>
      <c r="BE668">
        <f>IF($CE668&gt;=16,INDEX($AN:$AN,$CD668+16),"")</f>
      </c>
      <c r="BF668">
        <f>IF($CE668&gt;=17,INDEX($AN:$AN,$CD668+17),"")</f>
      </c>
      <c r="BG668">
        <f>IF($CE668&gt;=18,INDEX($AN:$AN,$CD668+18),"")</f>
      </c>
      <c r="BH668">
        <f>IF($CE668&gt;=19,INDEX($AN:$AN,$CD668+19),"")</f>
      </c>
      <c r="BI668">
        <f>IF($CE668&gt;=20,INDEX($AN:$AN,$CD668+20),"")</f>
      </c>
      <c r="BJ668">
        <f>IF($CE668&gt;=21,INDEX($AN:$AN,$CD668+21),"")</f>
      </c>
      <c r="BK668">
        <f>IF($CE668&gt;=22,INDEX($AN:$AN,$CD668+22),"")</f>
      </c>
      <c r="BL668">
        <f>IF($CE668&gt;=23,INDEX($AN:$AN,$CD668+23),"")</f>
      </c>
      <c r="BM668">
        <f>IF($CE668&gt;=24,INDEX($AN:$AN,$CD668+24),"")</f>
      </c>
      <c r="BN668">
        <f>IF($CE668&gt;=25,INDEX($AN:$AN,$CD668+25),"")</f>
      </c>
      <c r="BO668">
        <f>IF($CE668&gt;=26,INDEX($AN:$AN,$CD668+26),"")</f>
      </c>
      <c r="BP668">
        <f>IF($CE668&gt;=27,INDEX($AN:$AN,$CD668+27),"")</f>
      </c>
      <c r="BQ668">
        <f>IF($CE668&gt;=28,INDEX($AN:$AN,$CD668+28),"")</f>
      </c>
      <c r="BR668">
        <f>IF($CE668&gt;=29,INDEX($AN:$AN,$CD668+29),"")</f>
      </c>
      <c r="BS668">
        <f>IF($CE668&gt;=30,INDEX($AN:$AN,$CD668+30),"")</f>
      </c>
      <c r="BT668">
        <f>IF($CE668&gt;=31,INDEX($AN:$AN,$CD668+31),"")</f>
      </c>
      <c r="BU668">
        <f>IF($CE668&gt;=32,INDEX($AN:$AN,$CD668+32),"")</f>
      </c>
      <c r="BV668">
        <f>IF($CE668&gt;=33,INDEX($AN:$AN,$CD668+33),"")</f>
      </c>
      <c r="BW668">
        <f>IF($CE668&gt;=34,INDEX($AN:$AN,$CD668+34),"")</f>
      </c>
      <c r="BX668">
        <f>IF($CE668&gt;=35,INDEX($AN:$AN,$CD668+35),"")</f>
      </c>
      <c r="BY668">
        <f>IF($CE668&gt;=36,INDEX($AN:$AN,$CD668+36),"")</f>
      </c>
      <c r="BZ668">
        <f>IF($CE668&gt;=37,INDEX($AN:$AN,$CD668+37),"")</f>
      </c>
      <c r="CA668">
        <f>IF($CE668&gt;=38,INDEX($AN:$AN,$CD668+38),"")</f>
      </c>
      <c r="CB668">
        <f>IF($CE668&gt;=39,INDEX($AN:$AN,$CD668+39),"")</f>
      </c>
      <c r="CC668">
        <f>IF($CE668&gt;=40,INDEX($AN:$AN,$CD668+40),"")</f>
      </c>
      <c r="CD668">
        <f>IFERROR(MATCH($AM668,$AN$2:$AN$133,0)+1,0)</f>
      </c>
      <c r="CE668">
        <f>IFERROR(INDEX($AO$2:$AO$133,MATCH($AM668,$AN$2:$AN$133,0)),0)</f>
      </c>
      <c r="CF668">
        <f>IFERROR(LEFT($K668,FIND(" - ",$K668)-1),$K668)</f>
      </c>
      <c r="CG668" t="s">
        <v>1843</v>
      </c>
      <c r="CH668">
        <v>1</v>
      </c>
      <c r="CI668">
        <f>IF($DD668&gt;=1,INDEX($CG:$CG,$DC668+1),"")</f>
      </c>
      <c r="CJ668">
        <f>IF($DD668&gt;=2,INDEX($CG:$CG,$DC668+2),"")</f>
      </c>
      <c r="CK668">
        <f>IF($DD668&gt;=3,INDEX($CG:$CG,$DC668+3),"")</f>
      </c>
      <c r="CL668">
        <f>IF($DD668&gt;=4,INDEX($CG:$CG,$DC668+4),"")</f>
      </c>
      <c r="CM668">
        <f>IF($DD668&gt;=5,INDEX($CG:$CG,$DC668+5),"")</f>
      </c>
      <c r="CN668">
        <f>IF($DD668&gt;=6,INDEX($CG:$CG,$DC668+6),"")</f>
      </c>
      <c r="CO668">
        <f>IF($DD668&gt;=7,INDEX($CG:$CG,$DC668+7),"")</f>
      </c>
      <c r="CP668">
        <f>IF($DD668&gt;=8,INDEX($CG:$CG,$DC668+8),"")</f>
      </c>
      <c r="CQ668">
        <f>IF($DD668&gt;=9,INDEX($CG:$CG,$DC668+9),"")</f>
      </c>
      <c r="CR668">
        <f>IF($DD668&gt;=10,INDEX($CG:$CG,$DC668+10),"")</f>
      </c>
      <c r="CS668">
        <f>IF($DD668&gt;=11,INDEX($CG:$CG,$DC668+11),"")</f>
      </c>
      <c r="CT668">
        <f>IF($DD668&gt;=12,INDEX($CG:$CG,$DC668+12),"")</f>
      </c>
      <c r="CU668">
        <f>IF($DD668&gt;=13,INDEX($CG:$CG,$DC668+13),"")</f>
      </c>
      <c r="CV668">
        <f>IF($DD668&gt;=14,INDEX($CG:$CG,$DC668+14),"")</f>
      </c>
      <c r="CW668">
        <f>IF($DD668&gt;=15,INDEX($CG:$CG,$DC668+15),"")</f>
      </c>
      <c r="CX668">
        <f>IF($DD668&gt;=16,INDEX($CG:$CG,$DC668+16),"")</f>
      </c>
      <c r="CY668">
        <f>IF($DD668&gt;=17,INDEX($CG:$CG,$DC668+17),"")</f>
      </c>
      <c r="CZ668">
        <f>IF($DD668&gt;=18,INDEX($CG:$CG,$DC668+18),"")</f>
      </c>
      <c r="DA668">
        <f>IF($DD668&gt;=19,INDEX($CG:$CG,$DC668+19),"")</f>
      </c>
      <c r="DB668">
        <f>IF($DD668&gt;=20,INDEX($CG:$CG,$DC668+20),"")</f>
      </c>
      <c r="DC668">
        <f>IFERROR(MATCH($CF668,$CG$2:$CG$1558,0)+1,0)</f>
      </c>
      <c r="DD668">
        <f>IFERROR(INDEX($CH$2:$CH$1558,MATCH($CF668,$CG$2:$CG$1558,0)),0)</f>
      </c>
      <c r="DE668">
        <f>IFERROR(INDEX($AL:$AL,MATCH($G668,$AK:$AK,0))&amp;"","")</f>
      </c>
      <c r="DI668">
        <f>IF($GL668&gt;=1,INDEX($DF:$DF,$GK668+1),"")</f>
      </c>
      <c r="DJ668">
        <f>IF($GL668&gt;=2,INDEX($DF:$DF,$GK668+2),"")</f>
      </c>
      <c r="DK668">
        <f>IF($GL668&gt;=3,INDEX($DF:$DF,$GK668+3),"")</f>
      </c>
      <c r="DL668">
        <f>IF($GL668&gt;=4,INDEX($DF:$DF,$GK668+4),"")</f>
      </c>
      <c r="DM668">
        <f>IF($GL668&gt;=5,INDEX($DF:$DF,$GK668+5),"")</f>
      </c>
      <c r="DN668">
        <f>IF($GL668&gt;=6,INDEX($DF:$DF,$GK668+6),"")</f>
      </c>
      <c r="DO668">
        <f>IF($GL668&gt;=7,INDEX($DF:$DF,$GK668+7),"")</f>
      </c>
      <c r="DP668">
        <f>IF($GL668&gt;=8,INDEX($DF:$DF,$GK668+8),"")</f>
      </c>
      <c r="DQ668">
        <f>IF($GL668&gt;=9,INDEX($DF:$DF,$GK668+9),"")</f>
      </c>
      <c r="DR668">
        <f>IF($GL668&gt;=10,INDEX($DF:$DF,$GK668+10),"")</f>
      </c>
      <c r="DS668">
        <f>IF($GL668&gt;=11,INDEX($DF:$DF,$GK668+11),"")</f>
      </c>
      <c r="DT668">
        <f>IF($GL668&gt;=12,INDEX($DF:$DF,$GK668+12),"")</f>
      </c>
      <c r="DU668">
        <f>IF($GL668&gt;=13,INDEX($DF:$DF,$GK668+13),"")</f>
      </c>
      <c r="DV668">
        <f>IF($GL668&gt;=14,INDEX($DF:$DF,$GK668+14),"")</f>
      </c>
      <c r="DW668">
        <f>IF($GL668&gt;=15,INDEX($DF:$DF,$GK668+15),"")</f>
      </c>
      <c r="DX668">
        <f>IF($GL668&gt;=16,INDEX($DF:$DF,$GK668+16),"")</f>
      </c>
      <c r="DY668">
        <f>IF($GL668&gt;=17,INDEX($DF:$DF,$GK668+17),"")</f>
      </c>
      <c r="DZ668">
        <f>IF($GL668&gt;=18,INDEX($DF:$DF,$GK668+18),"")</f>
      </c>
      <c r="EA668">
        <f>IF($GL668&gt;=19,INDEX($DF:$DF,$GK668+19),"")</f>
      </c>
      <c r="EB668">
        <f>IF($GL668&gt;=20,INDEX($DF:$DF,$GK668+20),"")</f>
      </c>
      <c r="EC668">
        <f>IF($GL668&gt;=21,INDEX($DF:$DF,$GK668+21),"")</f>
      </c>
      <c r="ED668">
        <f>IF($GL668&gt;=22,INDEX($DF:$DF,$GK668+22),"")</f>
      </c>
      <c r="EE668">
        <f>IF($GL668&gt;=23,INDEX($DF:$DF,$GK668+23),"")</f>
      </c>
      <c r="EF668">
        <f>IF($GL668&gt;=24,INDEX($DF:$DF,$GK668+24),"")</f>
      </c>
      <c r="EG668">
        <f>IF($GL668&gt;=25,INDEX($DF:$DF,$GK668+25),"")</f>
      </c>
      <c r="EH668">
        <f>IF($GL668&gt;=26,INDEX($DF:$DF,$GK668+26),"")</f>
      </c>
      <c r="EI668">
        <f>IF($GL668&gt;=27,INDEX($DF:$DF,$GK668+27),"")</f>
      </c>
      <c r="EJ668">
        <f>IF($GL668&gt;=28,INDEX($DF:$DF,$GK668+28),"")</f>
      </c>
      <c r="EK668">
        <f>IF($GL668&gt;=29,INDEX($DF:$DF,$GK668+29),"")</f>
      </c>
      <c r="EL668">
        <f>IF($GL668&gt;=30,INDEX($DF:$DF,$GK668+30),"")</f>
      </c>
      <c r="EM668">
        <f>IF($GL668&gt;=31,INDEX($DF:$DF,$GK668+31),"")</f>
      </c>
      <c r="EN668">
        <f>IF($GL668&gt;=32,INDEX($DF:$DF,$GK668+32),"")</f>
      </c>
      <c r="EO668">
        <f>IF($GL668&gt;=33,INDEX($DF:$DF,$GK668+33),"")</f>
      </c>
      <c r="EP668">
        <f>IF($GL668&gt;=34,INDEX($DF:$DF,$GK668+34),"")</f>
      </c>
      <c r="EQ668">
        <f>IF($GL668&gt;=35,INDEX($DF:$DF,$GK668+35),"")</f>
      </c>
      <c r="ER668">
        <f>IF($GL668&gt;=36,INDEX($DF:$DF,$GK668+36),"")</f>
      </c>
      <c r="ES668">
        <f>IF($GL668&gt;=37,INDEX($DF:$DF,$GK668+37),"")</f>
      </c>
      <c r="ET668">
        <f>IF($GL668&gt;=38,INDEX($DF:$DF,$GK668+38),"")</f>
      </c>
      <c r="EU668">
        <f>IF($GL668&gt;=39,INDEX($DF:$DF,$GK668+39),"")</f>
      </c>
      <c r="EV668">
        <f>IF($GL668&gt;=40,INDEX($DF:$DF,$GK668+40),"")</f>
      </c>
      <c r="EW668">
        <f>IF($GL668&gt;=1,INDEX($DG:$DG,$GK668+1),"")</f>
      </c>
      <c r="EX668">
        <f>IF($GL668&gt;=2,INDEX($DG:$DG,$GK668+2),"")</f>
      </c>
      <c r="EY668">
        <f>IF($GL668&gt;=3,INDEX($DG:$DG,$GK668+3),"")</f>
      </c>
      <c r="EZ668">
        <f>IF($GL668&gt;=4,INDEX($DG:$DG,$GK668+4),"")</f>
      </c>
      <c r="FA668">
        <f>IF($GL668&gt;=5,INDEX($DG:$DG,$GK668+5),"")</f>
      </c>
      <c r="FB668">
        <f>IF($GL668&gt;=6,INDEX($DG:$DG,$GK668+6),"")</f>
      </c>
      <c r="FC668">
        <f>IF($GL668&gt;=7,INDEX($DG:$DG,$GK668+7),"")</f>
      </c>
      <c r="FD668">
        <f>IF($GL668&gt;=8,INDEX($DG:$DG,$GK668+8),"")</f>
      </c>
      <c r="FE668">
        <f>IF($GL668&gt;=9,INDEX($DG:$DG,$GK668+9),"")</f>
      </c>
      <c r="FF668">
        <f>IF($GL668&gt;=10,INDEX($DG:$DG,$GK668+10),"")</f>
      </c>
      <c r="FG668">
        <f>IF($GL668&gt;=11,INDEX($DG:$DG,$GK668+11),"")</f>
      </c>
      <c r="FH668">
        <f>IF($GL668&gt;=12,INDEX($DG:$DG,$GK668+12),"")</f>
      </c>
      <c r="FI668">
        <f>IF($GL668&gt;=13,INDEX($DG:$DG,$GK668+13),"")</f>
      </c>
      <c r="FJ668">
        <f>IF($GL668&gt;=14,INDEX($DG:$DG,$GK668+14),"")</f>
      </c>
      <c r="FK668">
        <f>IF($GL668&gt;=15,INDEX($DG:$DG,$GK668+15),"")</f>
      </c>
      <c r="FL668">
        <f>IF($GL668&gt;=16,INDEX($DG:$DG,$GK668+16),"")</f>
      </c>
      <c r="FM668">
        <f>IF($GL668&gt;=17,INDEX($DG:$DG,$GK668+17),"")</f>
      </c>
      <c r="FN668">
        <f>IF($GL668&gt;=18,INDEX($DG:$DG,$GK668+18),"")</f>
      </c>
      <c r="FO668">
        <f>IF($GL668&gt;=19,INDEX($DG:$DG,$GK668+19),"")</f>
      </c>
      <c r="FP668">
        <f>IF($GL668&gt;=20,INDEX($DG:$DG,$GK668+20),"")</f>
      </c>
      <c r="FQ668">
        <f>IF($GL668&gt;=21,INDEX($DG:$DG,$GK668+21),"")</f>
      </c>
      <c r="FR668">
        <f>IF($GL668&gt;=22,INDEX($DG:$DG,$GK668+22),"")</f>
      </c>
      <c r="FS668">
        <f>IF($GL668&gt;=23,INDEX($DG:$DG,$GK668+23),"")</f>
      </c>
      <c r="FT668">
        <f>IF($GL668&gt;=24,INDEX($DG:$DG,$GK668+24),"")</f>
      </c>
      <c r="FU668">
        <f>IF($GL668&gt;=25,INDEX($DG:$DG,$GK668+25),"")</f>
      </c>
      <c r="FV668">
        <f>IF($GL668&gt;=26,INDEX($DG:$DG,$GK668+26),"")</f>
      </c>
      <c r="FW668">
        <f>IF($GL668&gt;=27,INDEX($DG:$DG,$GK668+27),"")</f>
      </c>
      <c r="FX668">
        <f>IF($GL668&gt;=28,INDEX($DG:$DG,$GK668+28),"")</f>
      </c>
      <c r="FY668">
        <f>IF($GL668&gt;=29,INDEX($DG:$DG,$GK668+29),"")</f>
      </c>
      <c r="FZ668">
        <f>IF($GL668&gt;=30,INDEX($DG:$DG,$GK668+30),"")</f>
      </c>
      <c r="GA668">
        <f>IF($GL668&gt;=31,INDEX($DG:$DG,$GK668+31),"")</f>
      </c>
      <c r="GB668">
        <f>IF($GL668&gt;=32,INDEX($DG:$DG,$GK668+32),"")</f>
      </c>
      <c r="GC668">
        <f>IF($GL668&gt;=33,INDEX($DG:$DG,$GK668+33),"")</f>
      </c>
      <c r="GD668">
        <f>IF($GL668&gt;=34,INDEX($DG:$DG,$GK668+34),"")</f>
      </c>
      <c r="GE668">
        <f>IF($GL668&gt;=35,INDEX($DG:$DG,$GK668+35),"")</f>
      </c>
      <c r="GF668">
        <f>IF($GL668&gt;=36,INDEX($DG:$DG,$GK668+36),"")</f>
      </c>
      <c r="GG668">
        <f>IF($GL668&gt;=37,INDEX($DG:$DG,$GK668+37),"")</f>
      </c>
      <c r="GH668">
        <f>IF($GL668&gt;=38,INDEX($DG:$DG,$GK668+38),"")</f>
      </c>
      <c r="GI668">
        <f>IF($GL668&gt;=39,INDEX($DG:$DG,$GK668+39),"")</f>
      </c>
      <c r="GJ668">
        <f>IF($GL668&gt;=40,INDEX($DG:$DG,$GK668+40),"")</f>
      </c>
      <c r="GK668">
        <f>IFERROR(MATCH($DE668,$DF$2:$DF$166,0)+1,0)</f>
      </c>
      <c r="GL668">
        <f>IFERROR(INDEX($DH$2:$DH$166,MATCH($DE668,$DF$2:$DF$166,0)),0)</f>
      </c>
      <c r="GM668">
        <f>IFERROR(MATCH($H668,$DI$668:$EV$668,0),0)</f>
      </c>
      <c r="GN668">
        <f>IF($GM668&gt;0,INDEX($EW$668:$GJ$668,$GM668),"")</f>
      </c>
      <c r="GO668" t="s">
        <v>712</v>
      </c>
      <c r="GQ668">
        <f>IF($IZ668&gt;=1,INDEX($GO:$GO,$IY668+1),"")</f>
      </c>
      <c r="GR668">
        <f>IF($IZ668&gt;=2,INDEX($GO:$GO,$IY668+2),"")</f>
      </c>
      <c r="GS668">
        <f>IF($IZ668&gt;=3,INDEX($GO:$GO,$IY668+3),"")</f>
      </c>
      <c r="GT668">
        <f>IF($IZ668&gt;=4,INDEX($GO:$GO,$IY668+4),"")</f>
      </c>
      <c r="GU668">
        <f>IF($IZ668&gt;=5,INDEX($GO:$GO,$IY668+5),"")</f>
      </c>
      <c r="GV668">
        <f>IF($IZ668&gt;=6,INDEX($GO:$GO,$IY668+6),"")</f>
      </c>
      <c r="GW668">
        <f>IF($IZ668&gt;=7,INDEX($GO:$GO,$IY668+7),"")</f>
      </c>
      <c r="GX668">
        <f>IF($IZ668&gt;=8,INDEX($GO:$GO,$IY668+8),"")</f>
      </c>
      <c r="GY668">
        <f>IF($IZ668&gt;=9,INDEX($GO:$GO,$IY668+9),"")</f>
      </c>
      <c r="GZ668">
        <f>IF($IZ668&gt;=10,INDEX($GO:$GO,$IY668+10),"")</f>
      </c>
      <c r="HA668">
        <f>IF($IZ668&gt;=11,INDEX($GO:$GO,$IY668+11),"")</f>
      </c>
      <c r="HB668">
        <f>IF($IZ668&gt;=12,INDEX($GO:$GO,$IY668+12),"")</f>
      </c>
      <c r="HC668">
        <f>IF($IZ668&gt;=13,INDEX($GO:$GO,$IY668+13),"")</f>
      </c>
      <c r="HD668">
        <f>IF($IZ668&gt;=14,INDEX($GO:$GO,$IY668+14),"")</f>
      </c>
      <c r="HE668">
        <f>IF($IZ668&gt;=15,INDEX($GO:$GO,$IY668+15),"")</f>
      </c>
      <c r="HF668">
        <f>IF($IZ668&gt;=16,INDEX($GO:$GO,$IY668+16),"")</f>
      </c>
      <c r="HG668">
        <f>IF($IZ668&gt;=17,INDEX($GO:$GO,$IY668+17),"")</f>
      </c>
      <c r="HH668">
        <f>IF($IZ668&gt;=18,INDEX($GO:$GO,$IY668+18),"")</f>
      </c>
      <c r="HI668">
        <f>IF($IZ668&gt;=19,INDEX($GO:$GO,$IY668+19),"")</f>
      </c>
      <c r="HJ668">
        <f>IF($IZ668&gt;=20,INDEX($GO:$GO,$IY668+20),"")</f>
      </c>
      <c r="HK668">
        <f>IF($IZ668&gt;=21,INDEX($GO:$GO,$IY668+21),"")</f>
      </c>
      <c r="HL668">
        <f>IF($IZ668&gt;=22,INDEX($GO:$GO,$IY668+22),"")</f>
      </c>
      <c r="HM668">
        <f>IF($IZ668&gt;=23,INDEX($GO:$GO,$IY668+23),"")</f>
      </c>
      <c r="HN668">
        <f>IF($IZ668&gt;=24,INDEX($GO:$GO,$IY668+24),"")</f>
      </c>
      <c r="HO668">
        <f>IF($IZ668&gt;=25,INDEX($GO:$GO,$IY668+25),"")</f>
      </c>
      <c r="HP668">
        <f>IF($IZ668&gt;=26,INDEX($GO:$GO,$IY668+26),"")</f>
      </c>
      <c r="HQ668">
        <f>IF($IZ668&gt;=27,INDEX($GO:$GO,$IY668+27),"")</f>
      </c>
      <c r="HR668">
        <f>IF($IZ668&gt;=28,INDEX($GO:$GO,$IY668+28),"")</f>
      </c>
      <c r="HS668">
        <f>IF($IZ668&gt;=29,INDEX($GO:$GO,$IY668+29),"")</f>
      </c>
      <c r="HT668">
        <f>IF($IZ668&gt;=30,INDEX($GO:$GO,$IY668+30),"")</f>
      </c>
      <c r="HU668">
        <f>IF($IZ668&gt;=31,INDEX($GO:$GO,$IY668+31),"")</f>
      </c>
      <c r="HV668">
        <f>IF($IZ668&gt;=32,INDEX($GO:$GO,$IY668+32),"")</f>
      </c>
      <c r="HW668">
        <f>IF($IZ668&gt;=33,INDEX($GO:$GO,$IY668+33),"")</f>
      </c>
      <c r="HX668">
        <f>IF($IZ668&gt;=34,INDEX($GO:$GO,$IY668+34),"")</f>
      </c>
      <c r="HY668">
        <f>IF($IZ668&gt;=35,INDEX($GO:$GO,$IY668+35),"")</f>
      </c>
      <c r="HZ668">
        <f>IF($IZ668&gt;=36,INDEX($GO:$GO,$IY668+36),"")</f>
      </c>
      <c r="IA668">
        <f>IF($IZ668&gt;=37,INDEX($GO:$GO,$IY668+37),"")</f>
      </c>
      <c r="IB668">
        <f>IF($IZ668&gt;=38,INDEX($GO:$GO,$IY668+38),"")</f>
      </c>
      <c r="IC668">
        <f>IF($IZ668&gt;=39,INDEX($GO:$GO,$IY668+39),"")</f>
      </c>
      <c r="ID668">
        <f>IF($IZ668&gt;=40,INDEX($GO:$GO,$IY668+40),"")</f>
      </c>
      <c r="IE668">
        <f>IF($IZ668&gt;=41,INDEX($GO:$GO,$IY668+41),"")</f>
      </c>
      <c r="IF668">
        <f>IF($IZ668&gt;=42,INDEX($GO:$GO,$IY668+42),"")</f>
      </c>
      <c r="IG668">
        <f>IF($IZ668&gt;=43,INDEX($GO:$GO,$IY668+43),"")</f>
      </c>
      <c r="IH668">
        <f>IF($IZ668&gt;=44,INDEX($GO:$GO,$IY668+44),"")</f>
      </c>
      <c r="II668">
        <f>IF($IZ668&gt;=45,INDEX($GO:$GO,$IY668+45),"")</f>
      </c>
      <c r="IJ668">
        <f>IF($IZ668&gt;=46,INDEX($GO:$GO,$IY668+46),"")</f>
      </c>
      <c r="IK668">
        <f>IF($IZ668&gt;=47,INDEX($GO:$GO,$IY668+47),"")</f>
      </c>
      <c r="IL668">
        <f>IF($IZ668&gt;=48,INDEX($GO:$GO,$IY668+48),"")</f>
      </c>
      <c r="IM668">
        <f>IF($IZ668&gt;=49,INDEX($GO:$GO,$IY668+49),"")</f>
      </c>
      <c r="IN668">
        <f>IF($IZ668&gt;=50,INDEX($GO:$GO,$IY668+50),"")</f>
      </c>
      <c r="IO668">
        <f>IF($IZ668&gt;=51,INDEX($GO:$GO,$IY668+51),"")</f>
      </c>
      <c r="IP668">
        <f>IF($IZ668&gt;=52,INDEX($GO:$GO,$IY668+52),"")</f>
      </c>
      <c r="IQ668">
        <f>IF($IZ668&gt;=53,INDEX($GO:$GO,$IY668+53),"")</f>
      </c>
      <c r="IR668">
        <f>IF($IZ668&gt;=54,INDEX($GO:$GO,$IY668+54),"")</f>
      </c>
      <c r="IS668">
        <f>IF($IZ668&gt;=55,INDEX($GO:$GO,$IY668+55),"")</f>
      </c>
      <c r="IT668">
        <f>IF($IZ668&gt;=56,INDEX($GO:$GO,$IY668+56),"")</f>
      </c>
      <c r="IU668">
        <f>IF($IZ668&gt;=57,INDEX($GO:$GO,$IY668+57),"")</f>
      </c>
      <c r="IV668">
        <f>IF($IZ668&gt;=58,INDEX($GO:$GO,$IY668+58),"")</f>
      </c>
      <c r="IW668">
        <f>IF($IZ668&gt;=59,INDEX($GO:$GO,$IY668+59),"")</f>
      </c>
      <c r="IX668">
        <f>IF($IZ668&gt;=60,INDEX($GO:$GO,$IY668+60),"")</f>
      </c>
      <c r="IY668">
        <f>IFERROR(MATCH($GN668,$GO$2:$GO$827,0)+1,0)</f>
      </c>
      <c r="IZ668">
        <f>IFERROR(INDEX($GP$2:$GP$827,MATCH($GN668,$GO$2:$GO$827,0)),0)</f>
      </c>
      <c r="JA668" t="s">
        <v>23</v>
      </c>
      <c r="JB668" t="s">
        <v>23</v>
      </c>
    </row>
    <row r="669" spans="1:262" x14ac:dyDescent="0.25">
      <c r="F669" s="1"/>
      <c r="G669" s="1"/>
      <c r="H669" s="1"/>
      <c r="I669" s="1"/>
      <c r="J669" s="1">
        <f>IFERROR(IF(FIND(" - ",$F669)&gt;0,MID($F669,FIND(" - ",$F669)+3,LEN($F669)),""),"")</f>
      </c>
      <c r="L669" s="1"/>
      <c r="N669" t="s">
        <v>23</v>
      </c>
      <c r="P669">
        <f>IF(OR($N669="",$O669=""),"",IFERROR($N669/$O669,0))</f>
      </c>
      <c r="Q669">
        <f>IF($N669="","",
IF($G669="","",
IF(ISNUMBER(SEARCH("exempt",LOWER($G669))),0,
$N669*(VALUE(SUBSTITUTE($G669,"%",""))/100))))</f>
      </c>
      <c r="W669">
        <f>IF($N669="","",
SUM($N669,$Q669,$U669,$R669,$T669)-
IF($V669="",0,VALUE($V669)))</f>
      </c>
      <c r="AE669" t="s">
        <v>1844</v>
      </c>
      <c r="AJ669" t="s">
        <v>1845</v>
      </c>
      <c r="AM669">
        <f>IFERROR(LEFT($F669,FIND(" - ",$F669)-1),$F669)</f>
      </c>
      <c r="AP669">
        <f>IF($CE669&gt;=1,INDEX($AN:$AN,$CD669+1),"")</f>
      </c>
      <c r="AQ669">
        <f>IF($CE669&gt;=2,INDEX($AN:$AN,$CD669+2),"")</f>
      </c>
      <c r="AR669">
        <f>IF($CE669&gt;=3,INDEX($AN:$AN,$CD669+3),"")</f>
      </c>
      <c r="AS669">
        <f>IF($CE669&gt;=4,INDEX($AN:$AN,$CD669+4),"")</f>
      </c>
      <c r="AT669">
        <f>IF($CE669&gt;=5,INDEX($AN:$AN,$CD669+5),"")</f>
      </c>
      <c r="AU669">
        <f>IF($CE669&gt;=6,INDEX($AN:$AN,$CD669+6),"")</f>
      </c>
      <c r="AV669">
        <f>IF($CE669&gt;=7,INDEX($AN:$AN,$CD669+7),"")</f>
      </c>
      <c r="AW669">
        <f>IF($CE669&gt;=8,INDEX($AN:$AN,$CD669+8),"")</f>
      </c>
      <c r="AX669">
        <f>IF($CE669&gt;=9,INDEX($AN:$AN,$CD669+9),"")</f>
      </c>
      <c r="AY669">
        <f>IF($CE669&gt;=10,INDEX($AN:$AN,$CD669+10),"")</f>
      </c>
      <c r="AZ669">
        <f>IF($CE669&gt;=11,INDEX($AN:$AN,$CD669+11),"")</f>
      </c>
      <c r="BA669">
        <f>IF($CE669&gt;=12,INDEX($AN:$AN,$CD669+12),"")</f>
      </c>
      <c r="BB669">
        <f>IF($CE669&gt;=13,INDEX($AN:$AN,$CD669+13),"")</f>
      </c>
      <c r="BC669">
        <f>IF($CE669&gt;=14,INDEX($AN:$AN,$CD669+14),"")</f>
      </c>
      <c r="BD669">
        <f>IF($CE669&gt;=15,INDEX($AN:$AN,$CD669+15),"")</f>
      </c>
      <c r="BE669">
        <f>IF($CE669&gt;=16,INDEX($AN:$AN,$CD669+16),"")</f>
      </c>
      <c r="BF669">
        <f>IF($CE669&gt;=17,INDEX($AN:$AN,$CD669+17),"")</f>
      </c>
      <c r="BG669">
        <f>IF($CE669&gt;=18,INDEX($AN:$AN,$CD669+18),"")</f>
      </c>
      <c r="BH669">
        <f>IF($CE669&gt;=19,INDEX($AN:$AN,$CD669+19),"")</f>
      </c>
      <c r="BI669">
        <f>IF($CE669&gt;=20,INDEX($AN:$AN,$CD669+20),"")</f>
      </c>
      <c r="BJ669">
        <f>IF($CE669&gt;=21,INDEX($AN:$AN,$CD669+21),"")</f>
      </c>
      <c r="BK669">
        <f>IF($CE669&gt;=22,INDEX($AN:$AN,$CD669+22),"")</f>
      </c>
      <c r="BL669">
        <f>IF($CE669&gt;=23,INDEX($AN:$AN,$CD669+23),"")</f>
      </c>
      <c r="BM669">
        <f>IF($CE669&gt;=24,INDEX($AN:$AN,$CD669+24),"")</f>
      </c>
      <c r="BN669">
        <f>IF($CE669&gt;=25,INDEX($AN:$AN,$CD669+25),"")</f>
      </c>
      <c r="BO669">
        <f>IF($CE669&gt;=26,INDEX($AN:$AN,$CD669+26),"")</f>
      </c>
      <c r="BP669">
        <f>IF($CE669&gt;=27,INDEX($AN:$AN,$CD669+27),"")</f>
      </c>
      <c r="BQ669">
        <f>IF($CE669&gt;=28,INDEX($AN:$AN,$CD669+28),"")</f>
      </c>
      <c r="BR669">
        <f>IF($CE669&gt;=29,INDEX($AN:$AN,$CD669+29),"")</f>
      </c>
      <c r="BS669">
        <f>IF($CE669&gt;=30,INDEX($AN:$AN,$CD669+30),"")</f>
      </c>
      <c r="BT669">
        <f>IF($CE669&gt;=31,INDEX($AN:$AN,$CD669+31),"")</f>
      </c>
      <c r="BU669">
        <f>IF($CE669&gt;=32,INDEX($AN:$AN,$CD669+32),"")</f>
      </c>
      <c r="BV669">
        <f>IF($CE669&gt;=33,INDEX($AN:$AN,$CD669+33),"")</f>
      </c>
      <c r="BW669">
        <f>IF($CE669&gt;=34,INDEX($AN:$AN,$CD669+34),"")</f>
      </c>
      <c r="BX669">
        <f>IF($CE669&gt;=35,INDEX($AN:$AN,$CD669+35),"")</f>
      </c>
      <c r="BY669">
        <f>IF($CE669&gt;=36,INDEX($AN:$AN,$CD669+36),"")</f>
      </c>
      <c r="BZ669">
        <f>IF($CE669&gt;=37,INDEX($AN:$AN,$CD669+37),"")</f>
      </c>
      <c r="CA669">
        <f>IF($CE669&gt;=38,INDEX($AN:$AN,$CD669+38),"")</f>
      </c>
      <c r="CB669">
        <f>IF($CE669&gt;=39,INDEX($AN:$AN,$CD669+39),"")</f>
      </c>
      <c r="CC669">
        <f>IF($CE669&gt;=40,INDEX($AN:$AN,$CD669+40),"")</f>
      </c>
      <c r="CD669">
        <f>IFERROR(MATCH($AM669,$AN$2:$AN$133,0)+1,0)</f>
      </c>
      <c r="CE669">
        <f>IFERROR(INDEX($AO$2:$AO$133,MATCH($AM669,$AN$2:$AN$133,0)),0)</f>
      </c>
      <c r="CF669">
        <f>IFERROR(LEFT($K669,FIND(" - ",$K669)-1),$K669)</f>
      </c>
      <c r="CG669" t="s">
        <v>206</v>
      </c>
      <c r="CI669">
        <f>IF($DD669&gt;=1,INDEX($CG:$CG,$DC669+1),"")</f>
      </c>
      <c r="CJ669">
        <f>IF($DD669&gt;=2,INDEX($CG:$CG,$DC669+2),"")</f>
      </c>
      <c r="CK669">
        <f>IF($DD669&gt;=3,INDEX($CG:$CG,$DC669+3),"")</f>
      </c>
      <c r="CL669">
        <f>IF($DD669&gt;=4,INDEX($CG:$CG,$DC669+4),"")</f>
      </c>
      <c r="CM669">
        <f>IF($DD669&gt;=5,INDEX($CG:$CG,$DC669+5),"")</f>
      </c>
      <c r="CN669">
        <f>IF($DD669&gt;=6,INDEX($CG:$CG,$DC669+6),"")</f>
      </c>
      <c r="CO669">
        <f>IF($DD669&gt;=7,INDEX($CG:$CG,$DC669+7),"")</f>
      </c>
      <c r="CP669">
        <f>IF($DD669&gt;=8,INDEX($CG:$CG,$DC669+8),"")</f>
      </c>
      <c r="CQ669">
        <f>IF($DD669&gt;=9,INDEX($CG:$CG,$DC669+9),"")</f>
      </c>
      <c r="CR669">
        <f>IF($DD669&gt;=10,INDEX($CG:$CG,$DC669+10),"")</f>
      </c>
      <c r="CS669">
        <f>IF($DD669&gt;=11,INDEX($CG:$CG,$DC669+11),"")</f>
      </c>
      <c r="CT669">
        <f>IF($DD669&gt;=12,INDEX($CG:$CG,$DC669+12),"")</f>
      </c>
      <c r="CU669">
        <f>IF($DD669&gt;=13,INDEX($CG:$CG,$DC669+13),"")</f>
      </c>
      <c r="CV669">
        <f>IF($DD669&gt;=14,INDEX($CG:$CG,$DC669+14),"")</f>
      </c>
      <c r="CW669">
        <f>IF($DD669&gt;=15,INDEX($CG:$CG,$DC669+15),"")</f>
      </c>
      <c r="CX669">
        <f>IF($DD669&gt;=16,INDEX($CG:$CG,$DC669+16),"")</f>
      </c>
      <c r="CY669">
        <f>IF($DD669&gt;=17,INDEX($CG:$CG,$DC669+17),"")</f>
      </c>
      <c r="CZ669">
        <f>IF($DD669&gt;=18,INDEX($CG:$CG,$DC669+18),"")</f>
      </c>
      <c r="DA669">
        <f>IF($DD669&gt;=19,INDEX($CG:$CG,$DC669+19),"")</f>
      </c>
      <c r="DB669">
        <f>IF($DD669&gt;=20,INDEX($CG:$CG,$DC669+20),"")</f>
      </c>
      <c r="DC669">
        <f>IFERROR(MATCH($CF669,$CG$2:$CG$1558,0)+1,0)</f>
      </c>
      <c r="DD669">
        <f>IFERROR(INDEX($CH$2:$CH$1558,MATCH($CF669,$CG$2:$CG$1558,0)),0)</f>
      </c>
      <c r="DE669">
        <f>IFERROR(INDEX($AL:$AL,MATCH($G669,$AK:$AK,0))&amp;"","")</f>
      </c>
      <c r="DI669">
        <f>IF($GL669&gt;=1,INDEX($DF:$DF,$GK669+1),"")</f>
      </c>
      <c r="DJ669">
        <f>IF($GL669&gt;=2,INDEX($DF:$DF,$GK669+2),"")</f>
      </c>
      <c r="DK669">
        <f>IF($GL669&gt;=3,INDEX($DF:$DF,$GK669+3),"")</f>
      </c>
      <c r="DL669">
        <f>IF($GL669&gt;=4,INDEX($DF:$DF,$GK669+4),"")</f>
      </c>
      <c r="DM669">
        <f>IF($GL669&gt;=5,INDEX($DF:$DF,$GK669+5),"")</f>
      </c>
      <c r="DN669">
        <f>IF($GL669&gt;=6,INDEX($DF:$DF,$GK669+6),"")</f>
      </c>
      <c r="DO669">
        <f>IF($GL669&gt;=7,INDEX($DF:$DF,$GK669+7),"")</f>
      </c>
      <c r="DP669">
        <f>IF($GL669&gt;=8,INDEX($DF:$DF,$GK669+8),"")</f>
      </c>
      <c r="DQ669">
        <f>IF($GL669&gt;=9,INDEX($DF:$DF,$GK669+9),"")</f>
      </c>
      <c r="DR669">
        <f>IF($GL669&gt;=10,INDEX($DF:$DF,$GK669+10),"")</f>
      </c>
      <c r="DS669">
        <f>IF($GL669&gt;=11,INDEX($DF:$DF,$GK669+11),"")</f>
      </c>
      <c r="DT669">
        <f>IF($GL669&gt;=12,INDEX($DF:$DF,$GK669+12),"")</f>
      </c>
      <c r="DU669">
        <f>IF($GL669&gt;=13,INDEX($DF:$DF,$GK669+13),"")</f>
      </c>
      <c r="DV669">
        <f>IF($GL669&gt;=14,INDEX($DF:$DF,$GK669+14),"")</f>
      </c>
      <c r="DW669">
        <f>IF($GL669&gt;=15,INDEX($DF:$DF,$GK669+15),"")</f>
      </c>
      <c r="DX669">
        <f>IF($GL669&gt;=16,INDEX($DF:$DF,$GK669+16),"")</f>
      </c>
      <c r="DY669">
        <f>IF($GL669&gt;=17,INDEX($DF:$DF,$GK669+17),"")</f>
      </c>
      <c r="DZ669">
        <f>IF($GL669&gt;=18,INDEX($DF:$DF,$GK669+18),"")</f>
      </c>
      <c r="EA669">
        <f>IF($GL669&gt;=19,INDEX($DF:$DF,$GK669+19),"")</f>
      </c>
      <c r="EB669">
        <f>IF($GL669&gt;=20,INDEX($DF:$DF,$GK669+20),"")</f>
      </c>
      <c r="EC669">
        <f>IF($GL669&gt;=21,INDEX($DF:$DF,$GK669+21),"")</f>
      </c>
      <c r="ED669">
        <f>IF($GL669&gt;=22,INDEX($DF:$DF,$GK669+22),"")</f>
      </c>
      <c r="EE669">
        <f>IF($GL669&gt;=23,INDEX($DF:$DF,$GK669+23),"")</f>
      </c>
      <c r="EF669">
        <f>IF($GL669&gt;=24,INDEX($DF:$DF,$GK669+24),"")</f>
      </c>
      <c r="EG669">
        <f>IF($GL669&gt;=25,INDEX($DF:$DF,$GK669+25),"")</f>
      </c>
      <c r="EH669">
        <f>IF($GL669&gt;=26,INDEX($DF:$DF,$GK669+26),"")</f>
      </c>
      <c r="EI669">
        <f>IF($GL669&gt;=27,INDEX($DF:$DF,$GK669+27),"")</f>
      </c>
      <c r="EJ669">
        <f>IF($GL669&gt;=28,INDEX($DF:$DF,$GK669+28),"")</f>
      </c>
      <c r="EK669">
        <f>IF($GL669&gt;=29,INDEX($DF:$DF,$GK669+29),"")</f>
      </c>
      <c r="EL669">
        <f>IF($GL669&gt;=30,INDEX($DF:$DF,$GK669+30),"")</f>
      </c>
      <c r="EM669">
        <f>IF($GL669&gt;=31,INDEX($DF:$DF,$GK669+31),"")</f>
      </c>
      <c r="EN669">
        <f>IF($GL669&gt;=32,INDEX($DF:$DF,$GK669+32),"")</f>
      </c>
      <c r="EO669">
        <f>IF($GL669&gt;=33,INDEX($DF:$DF,$GK669+33),"")</f>
      </c>
      <c r="EP669">
        <f>IF($GL669&gt;=34,INDEX($DF:$DF,$GK669+34),"")</f>
      </c>
      <c r="EQ669">
        <f>IF($GL669&gt;=35,INDEX($DF:$DF,$GK669+35),"")</f>
      </c>
      <c r="ER669">
        <f>IF($GL669&gt;=36,INDEX($DF:$DF,$GK669+36),"")</f>
      </c>
      <c r="ES669">
        <f>IF($GL669&gt;=37,INDEX($DF:$DF,$GK669+37),"")</f>
      </c>
      <c r="ET669">
        <f>IF($GL669&gt;=38,INDEX($DF:$DF,$GK669+38),"")</f>
      </c>
      <c r="EU669">
        <f>IF($GL669&gt;=39,INDEX($DF:$DF,$GK669+39),"")</f>
      </c>
      <c r="EV669">
        <f>IF($GL669&gt;=40,INDEX($DF:$DF,$GK669+40),"")</f>
      </c>
      <c r="EW669">
        <f>IF($GL669&gt;=1,INDEX($DG:$DG,$GK669+1),"")</f>
      </c>
      <c r="EX669">
        <f>IF($GL669&gt;=2,INDEX($DG:$DG,$GK669+2),"")</f>
      </c>
      <c r="EY669">
        <f>IF($GL669&gt;=3,INDEX($DG:$DG,$GK669+3),"")</f>
      </c>
      <c r="EZ669">
        <f>IF($GL669&gt;=4,INDEX($DG:$DG,$GK669+4),"")</f>
      </c>
      <c r="FA669">
        <f>IF($GL669&gt;=5,INDEX($DG:$DG,$GK669+5),"")</f>
      </c>
      <c r="FB669">
        <f>IF($GL669&gt;=6,INDEX($DG:$DG,$GK669+6),"")</f>
      </c>
      <c r="FC669">
        <f>IF($GL669&gt;=7,INDEX($DG:$DG,$GK669+7),"")</f>
      </c>
      <c r="FD669">
        <f>IF($GL669&gt;=8,INDEX($DG:$DG,$GK669+8),"")</f>
      </c>
      <c r="FE669">
        <f>IF($GL669&gt;=9,INDEX($DG:$DG,$GK669+9),"")</f>
      </c>
      <c r="FF669">
        <f>IF($GL669&gt;=10,INDEX($DG:$DG,$GK669+10),"")</f>
      </c>
      <c r="FG669">
        <f>IF($GL669&gt;=11,INDEX($DG:$DG,$GK669+11),"")</f>
      </c>
      <c r="FH669">
        <f>IF($GL669&gt;=12,INDEX($DG:$DG,$GK669+12),"")</f>
      </c>
      <c r="FI669">
        <f>IF($GL669&gt;=13,INDEX($DG:$DG,$GK669+13),"")</f>
      </c>
      <c r="FJ669">
        <f>IF($GL669&gt;=14,INDEX($DG:$DG,$GK669+14),"")</f>
      </c>
      <c r="FK669">
        <f>IF($GL669&gt;=15,INDEX($DG:$DG,$GK669+15),"")</f>
      </c>
      <c r="FL669">
        <f>IF($GL669&gt;=16,INDEX($DG:$DG,$GK669+16),"")</f>
      </c>
      <c r="FM669">
        <f>IF($GL669&gt;=17,INDEX($DG:$DG,$GK669+17),"")</f>
      </c>
      <c r="FN669">
        <f>IF($GL669&gt;=18,INDEX($DG:$DG,$GK669+18),"")</f>
      </c>
      <c r="FO669">
        <f>IF($GL669&gt;=19,INDEX($DG:$DG,$GK669+19),"")</f>
      </c>
      <c r="FP669">
        <f>IF($GL669&gt;=20,INDEX($DG:$DG,$GK669+20),"")</f>
      </c>
      <c r="FQ669">
        <f>IF($GL669&gt;=21,INDEX($DG:$DG,$GK669+21),"")</f>
      </c>
      <c r="FR669">
        <f>IF($GL669&gt;=22,INDEX($DG:$DG,$GK669+22),"")</f>
      </c>
      <c r="FS669">
        <f>IF($GL669&gt;=23,INDEX($DG:$DG,$GK669+23),"")</f>
      </c>
      <c r="FT669">
        <f>IF($GL669&gt;=24,INDEX($DG:$DG,$GK669+24),"")</f>
      </c>
      <c r="FU669">
        <f>IF($GL669&gt;=25,INDEX($DG:$DG,$GK669+25),"")</f>
      </c>
      <c r="FV669">
        <f>IF($GL669&gt;=26,INDEX($DG:$DG,$GK669+26),"")</f>
      </c>
      <c r="FW669">
        <f>IF($GL669&gt;=27,INDEX($DG:$DG,$GK669+27),"")</f>
      </c>
      <c r="FX669">
        <f>IF($GL669&gt;=28,INDEX($DG:$DG,$GK669+28),"")</f>
      </c>
      <c r="FY669">
        <f>IF($GL669&gt;=29,INDEX($DG:$DG,$GK669+29),"")</f>
      </c>
      <c r="FZ669">
        <f>IF($GL669&gt;=30,INDEX($DG:$DG,$GK669+30),"")</f>
      </c>
      <c r="GA669">
        <f>IF($GL669&gt;=31,INDEX($DG:$DG,$GK669+31),"")</f>
      </c>
      <c r="GB669">
        <f>IF($GL669&gt;=32,INDEX($DG:$DG,$GK669+32),"")</f>
      </c>
      <c r="GC669">
        <f>IF($GL669&gt;=33,INDEX($DG:$DG,$GK669+33),"")</f>
      </c>
      <c r="GD669">
        <f>IF($GL669&gt;=34,INDEX($DG:$DG,$GK669+34),"")</f>
      </c>
      <c r="GE669">
        <f>IF($GL669&gt;=35,INDEX($DG:$DG,$GK669+35),"")</f>
      </c>
      <c r="GF669">
        <f>IF($GL669&gt;=36,INDEX($DG:$DG,$GK669+36),"")</f>
      </c>
      <c r="GG669">
        <f>IF($GL669&gt;=37,INDEX($DG:$DG,$GK669+37),"")</f>
      </c>
      <c r="GH669">
        <f>IF($GL669&gt;=38,INDEX($DG:$DG,$GK669+38),"")</f>
      </c>
      <c r="GI669">
        <f>IF($GL669&gt;=39,INDEX($DG:$DG,$GK669+39),"")</f>
      </c>
      <c r="GJ669">
        <f>IF($GL669&gt;=40,INDEX($DG:$DG,$GK669+40),"")</f>
      </c>
      <c r="GK669">
        <f>IFERROR(MATCH($DE669,$DF$2:$DF$166,0)+1,0)</f>
      </c>
      <c r="GL669">
        <f>IFERROR(INDEX($DH$2:$DH$166,MATCH($DE669,$DF$2:$DF$166,0)),0)</f>
      </c>
      <c r="GM669">
        <f>IFERROR(MATCH($H669,$DI$669:$EV$669,0),0)</f>
      </c>
      <c r="GN669">
        <f>IF($GM669&gt;0,INDEX($EW$669:$GJ$669,$GM669),"")</f>
      </c>
      <c r="GO669" t="s">
        <v>1574</v>
      </c>
      <c r="GQ669">
        <f>IF($IZ669&gt;=1,INDEX($GO:$GO,$IY669+1),"")</f>
      </c>
      <c r="GR669">
        <f>IF($IZ669&gt;=2,INDEX($GO:$GO,$IY669+2),"")</f>
      </c>
      <c r="GS669">
        <f>IF($IZ669&gt;=3,INDEX($GO:$GO,$IY669+3),"")</f>
      </c>
      <c r="GT669">
        <f>IF($IZ669&gt;=4,INDEX($GO:$GO,$IY669+4),"")</f>
      </c>
      <c r="GU669">
        <f>IF($IZ669&gt;=5,INDEX($GO:$GO,$IY669+5),"")</f>
      </c>
      <c r="GV669">
        <f>IF($IZ669&gt;=6,INDEX($GO:$GO,$IY669+6),"")</f>
      </c>
      <c r="GW669">
        <f>IF($IZ669&gt;=7,INDEX($GO:$GO,$IY669+7),"")</f>
      </c>
      <c r="GX669">
        <f>IF($IZ669&gt;=8,INDEX($GO:$GO,$IY669+8),"")</f>
      </c>
      <c r="GY669">
        <f>IF($IZ669&gt;=9,INDEX($GO:$GO,$IY669+9),"")</f>
      </c>
      <c r="GZ669">
        <f>IF($IZ669&gt;=10,INDEX($GO:$GO,$IY669+10),"")</f>
      </c>
      <c r="HA669">
        <f>IF($IZ669&gt;=11,INDEX($GO:$GO,$IY669+11),"")</f>
      </c>
      <c r="HB669">
        <f>IF($IZ669&gt;=12,INDEX($GO:$GO,$IY669+12),"")</f>
      </c>
      <c r="HC669">
        <f>IF($IZ669&gt;=13,INDEX($GO:$GO,$IY669+13),"")</f>
      </c>
      <c r="HD669">
        <f>IF($IZ669&gt;=14,INDEX($GO:$GO,$IY669+14),"")</f>
      </c>
      <c r="HE669">
        <f>IF($IZ669&gt;=15,INDEX($GO:$GO,$IY669+15),"")</f>
      </c>
      <c r="HF669">
        <f>IF($IZ669&gt;=16,INDEX($GO:$GO,$IY669+16),"")</f>
      </c>
      <c r="HG669">
        <f>IF($IZ669&gt;=17,INDEX($GO:$GO,$IY669+17),"")</f>
      </c>
      <c r="HH669">
        <f>IF($IZ669&gt;=18,INDEX($GO:$GO,$IY669+18),"")</f>
      </c>
      <c r="HI669">
        <f>IF($IZ669&gt;=19,INDEX($GO:$GO,$IY669+19),"")</f>
      </c>
      <c r="HJ669">
        <f>IF($IZ669&gt;=20,INDEX($GO:$GO,$IY669+20),"")</f>
      </c>
      <c r="HK669">
        <f>IF($IZ669&gt;=21,INDEX($GO:$GO,$IY669+21),"")</f>
      </c>
      <c r="HL669">
        <f>IF($IZ669&gt;=22,INDEX($GO:$GO,$IY669+22),"")</f>
      </c>
      <c r="HM669">
        <f>IF($IZ669&gt;=23,INDEX($GO:$GO,$IY669+23),"")</f>
      </c>
      <c r="HN669">
        <f>IF($IZ669&gt;=24,INDEX($GO:$GO,$IY669+24),"")</f>
      </c>
      <c r="HO669">
        <f>IF($IZ669&gt;=25,INDEX($GO:$GO,$IY669+25),"")</f>
      </c>
      <c r="HP669">
        <f>IF($IZ669&gt;=26,INDEX($GO:$GO,$IY669+26),"")</f>
      </c>
      <c r="HQ669">
        <f>IF($IZ669&gt;=27,INDEX($GO:$GO,$IY669+27),"")</f>
      </c>
      <c r="HR669">
        <f>IF($IZ669&gt;=28,INDEX($GO:$GO,$IY669+28),"")</f>
      </c>
      <c r="HS669">
        <f>IF($IZ669&gt;=29,INDEX($GO:$GO,$IY669+29),"")</f>
      </c>
      <c r="HT669">
        <f>IF($IZ669&gt;=30,INDEX($GO:$GO,$IY669+30),"")</f>
      </c>
      <c r="HU669">
        <f>IF($IZ669&gt;=31,INDEX($GO:$GO,$IY669+31),"")</f>
      </c>
      <c r="HV669">
        <f>IF($IZ669&gt;=32,INDEX($GO:$GO,$IY669+32),"")</f>
      </c>
      <c r="HW669">
        <f>IF($IZ669&gt;=33,INDEX($GO:$GO,$IY669+33),"")</f>
      </c>
      <c r="HX669">
        <f>IF($IZ669&gt;=34,INDEX($GO:$GO,$IY669+34),"")</f>
      </c>
      <c r="HY669">
        <f>IF($IZ669&gt;=35,INDEX($GO:$GO,$IY669+35),"")</f>
      </c>
      <c r="HZ669">
        <f>IF($IZ669&gt;=36,INDEX($GO:$GO,$IY669+36),"")</f>
      </c>
      <c r="IA669">
        <f>IF($IZ669&gt;=37,INDEX($GO:$GO,$IY669+37),"")</f>
      </c>
      <c r="IB669">
        <f>IF($IZ669&gt;=38,INDEX($GO:$GO,$IY669+38),"")</f>
      </c>
      <c r="IC669">
        <f>IF($IZ669&gt;=39,INDEX($GO:$GO,$IY669+39),"")</f>
      </c>
      <c r="ID669">
        <f>IF($IZ669&gt;=40,INDEX($GO:$GO,$IY669+40),"")</f>
      </c>
      <c r="IE669">
        <f>IF($IZ669&gt;=41,INDEX($GO:$GO,$IY669+41),"")</f>
      </c>
      <c r="IF669">
        <f>IF($IZ669&gt;=42,INDEX($GO:$GO,$IY669+42),"")</f>
      </c>
      <c r="IG669">
        <f>IF($IZ669&gt;=43,INDEX($GO:$GO,$IY669+43),"")</f>
      </c>
      <c r="IH669">
        <f>IF($IZ669&gt;=44,INDEX($GO:$GO,$IY669+44),"")</f>
      </c>
      <c r="II669">
        <f>IF($IZ669&gt;=45,INDEX($GO:$GO,$IY669+45),"")</f>
      </c>
      <c r="IJ669">
        <f>IF($IZ669&gt;=46,INDEX($GO:$GO,$IY669+46),"")</f>
      </c>
      <c r="IK669">
        <f>IF($IZ669&gt;=47,INDEX($GO:$GO,$IY669+47),"")</f>
      </c>
      <c r="IL669">
        <f>IF($IZ669&gt;=48,INDEX($GO:$GO,$IY669+48),"")</f>
      </c>
      <c r="IM669">
        <f>IF($IZ669&gt;=49,INDEX($GO:$GO,$IY669+49),"")</f>
      </c>
      <c r="IN669">
        <f>IF($IZ669&gt;=50,INDEX($GO:$GO,$IY669+50),"")</f>
      </c>
      <c r="IO669">
        <f>IF($IZ669&gt;=51,INDEX($GO:$GO,$IY669+51),"")</f>
      </c>
      <c r="IP669">
        <f>IF($IZ669&gt;=52,INDEX($GO:$GO,$IY669+52),"")</f>
      </c>
      <c r="IQ669">
        <f>IF($IZ669&gt;=53,INDEX($GO:$GO,$IY669+53),"")</f>
      </c>
      <c r="IR669">
        <f>IF($IZ669&gt;=54,INDEX($GO:$GO,$IY669+54),"")</f>
      </c>
      <c r="IS669">
        <f>IF($IZ669&gt;=55,INDEX($GO:$GO,$IY669+55),"")</f>
      </c>
      <c r="IT669">
        <f>IF($IZ669&gt;=56,INDEX($GO:$GO,$IY669+56),"")</f>
      </c>
      <c r="IU669">
        <f>IF($IZ669&gt;=57,INDEX($GO:$GO,$IY669+57),"")</f>
      </c>
      <c r="IV669">
        <f>IF($IZ669&gt;=58,INDEX($GO:$GO,$IY669+58),"")</f>
      </c>
      <c r="IW669">
        <f>IF($IZ669&gt;=59,INDEX($GO:$GO,$IY669+59),"")</f>
      </c>
      <c r="IX669">
        <f>IF($IZ669&gt;=60,INDEX($GO:$GO,$IY669+60),"")</f>
      </c>
      <c r="IY669">
        <f>IFERROR(MATCH($GN669,$GO$2:$GO$827,0)+1,0)</f>
      </c>
      <c r="IZ669">
        <f>IFERROR(INDEX($GP$2:$GP$827,MATCH($GN669,$GO$2:$GO$827,0)),0)</f>
      </c>
      <c r="JA669" t="s">
        <v>23</v>
      </c>
      <c r="JB669" t="s">
        <v>23</v>
      </c>
    </row>
    <row r="670" spans="1:262" x14ac:dyDescent="0.25">
      <c r="F670" s="1"/>
      <c r="G670" s="1"/>
      <c r="H670" s="1"/>
      <c r="I670" s="1"/>
      <c r="J670" s="1">
        <f>IFERROR(IF(FIND(" - ",$F670)&gt;0,MID($F670,FIND(" - ",$F670)+3,LEN($F670)),""),"")</f>
      </c>
      <c r="L670" s="1"/>
      <c r="N670" t="s">
        <v>23</v>
      </c>
      <c r="P670">
        <f>IF(OR($N670="",$O670=""),"",IFERROR($N670/$O670,0))</f>
      </c>
      <c r="Q670">
        <f>IF($N670="","",
IF($G670="","",
IF(ISNUMBER(SEARCH("exempt",LOWER($G670))),0,
$N670*(VALUE(SUBSTITUTE($G670,"%",""))/100))))</f>
      </c>
      <c r="W670">
        <f>IF($N670="","",
SUM($N670,$Q670,$U670,$R670,$T670)-
IF($V670="",0,VALUE($V670)))</f>
      </c>
      <c r="AE670" t="s">
        <v>1846</v>
      </c>
      <c r="AJ670" t="s">
        <v>1847</v>
      </c>
      <c r="AM670">
        <f>IFERROR(LEFT($F670,FIND(" - ",$F670)-1),$F670)</f>
      </c>
      <c r="AP670">
        <f>IF($CE670&gt;=1,INDEX($AN:$AN,$CD670+1),"")</f>
      </c>
      <c r="AQ670">
        <f>IF($CE670&gt;=2,INDEX($AN:$AN,$CD670+2),"")</f>
      </c>
      <c r="AR670">
        <f>IF($CE670&gt;=3,INDEX($AN:$AN,$CD670+3),"")</f>
      </c>
      <c r="AS670">
        <f>IF($CE670&gt;=4,INDEX($AN:$AN,$CD670+4),"")</f>
      </c>
      <c r="AT670">
        <f>IF($CE670&gt;=5,INDEX($AN:$AN,$CD670+5),"")</f>
      </c>
      <c r="AU670">
        <f>IF($CE670&gt;=6,INDEX($AN:$AN,$CD670+6),"")</f>
      </c>
      <c r="AV670">
        <f>IF($CE670&gt;=7,INDEX($AN:$AN,$CD670+7),"")</f>
      </c>
      <c r="AW670">
        <f>IF($CE670&gt;=8,INDEX($AN:$AN,$CD670+8),"")</f>
      </c>
      <c r="AX670">
        <f>IF($CE670&gt;=9,INDEX($AN:$AN,$CD670+9),"")</f>
      </c>
      <c r="AY670">
        <f>IF($CE670&gt;=10,INDEX($AN:$AN,$CD670+10),"")</f>
      </c>
      <c r="AZ670">
        <f>IF($CE670&gt;=11,INDEX($AN:$AN,$CD670+11),"")</f>
      </c>
      <c r="BA670">
        <f>IF($CE670&gt;=12,INDEX($AN:$AN,$CD670+12),"")</f>
      </c>
      <c r="BB670">
        <f>IF($CE670&gt;=13,INDEX($AN:$AN,$CD670+13),"")</f>
      </c>
      <c r="BC670">
        <f>IF($CE670&gt;=14,INDEX($AN:$AN,$CD670+14),"")</f>
      </c>
      <c r="BD670">
        <f>IF($CE670&gt;=15,INDEX($AN:$AN,$CD670+15),"")</f>
      </c>
      <c r="BE670">
        <f>IF($CE670&gt;=16,INDEX($AN:$AN,$CD670+16),"")</f>
      </c>
      <c r="BF670">
        <f>IF($CE670&gt;=17,INDEX($AN:$AN,$CD670+17),"")</f>
      </c>
      <c r="BG670">
        <f>IF($CE670&gt;=18,INDEX($AN:$AN,$CD670+18),"")</f>
      </c>
      <c r="BH670">
        <f>IF($CE670&gt;=19,INDEX($AN:$AN,$CD670+19),"")</f>
      </c>
      <c r="BI670">
        <f>IF($CE670&gt;=20,INDEX($AN:$AN,$CD670+20),"")</f>
      </c>
      <c r="BJ670">
        <f>IF($CE670&gt;=21,INDEX($AN:$AN,$CD670+21),"")</f>
      </c>
      <c r="BK670">
        <f>IF($CE670&gt;=22,INDEX($AN:$AN,$CD670+22),"")</f>
      </c>
      <c r="BL670">
        <f>IF($CE670&gt;=23,INDEX($AN:$AN,$CD670+23),"")</f>
      </c>
      <c r="BM670">
        <f>IF($CE670&gt;=24,INDEX($AN:$AN,$CD670+24),"")</f>
      </c>
      <c r="BN670">
        <f>IF($CE670&gt;=25,INDEX($AN:$AN,$CD670+25),"")</f>
      </c>
      <c r="BO670">
        <f>IF($CE670&gt;=26,INDEX($AN:$AN,$CD670+26),"")</f>
      </c>
      <c r="BP670">
        <f>IF($CE670&gt;=27,INDEX($AN:$AN,$CD670+27),"")</f>
      </c>
      <c r="BQ670">
        <f>IF($CE670&gt;=28,INDEX($AN:$AN,$CD670+28),"")</f>
      </c>
      <c r="BR670">
        <f>IF($CE670&gt;=29,INDEX($AN:$AN,$CD670+29),"")</f>
      </c>
      <c r="BS670">
        <f>IF($CE670&gt;=30,INDEX($AN:$AN,$CD670+30),"")</f>
      </c>
      <c r="BT670">
        <f>IF($CE670&gt;=31,INDEX($AN:$AN,$CD670+31),"")</f>
      </c>
      <c r="BU670">
        <f>IF($CE670&gt;=32,INDEX($AN:$AN,$CD670+32),"")</f>
      </c>
      <c r="BV670">
        <f>IF($CE670&gt;=33,INDEX($AN:$AN,$CD670+33),"")</f>
      </c>
      <c r="BW670">
        <f>IF($CE670&gt;=34,INDEX($AN:$AN,$CD670+34),"")</f>
      </c>
      <c r="BX670">
        <f>IF($CE670&gt;=35,INDEX($AN:$AN,$CD670+35),"")</f>
      </c>
      <c r="BY670">
        <f>IF($CE670&gt;=36,INDEX($AN:$AN,$CD670+36),"")</f>
      </c>
      <c r="BZ670">
        <f>IF($CE670&gt;=37,INDEX($AN:$AN,$CD670+37),"")</f>
      </c>
      <c r="CA670">
        <f>IF($CE670&gt;=38,INDEX($AN:$AN,$CD670+38),"")</f>
      </c>
      <c r="CB670">
        <f>IF($CE670&gt;=39,INDEX($AN:$AN,$CD670+39),"")</f>
      </c>
      <c r="CC670">
        <f>IF($CE670&gt;=40,INDEX($AN:$AN,$CD670+40),"")</f>
      </c>
      <c r="CD670">
        <f>IFERROR(MATCH($AM670,$AN$2:$AN$133,0)+1,0)</f>
      </c>
      <c r="CE670">
        <f>IFERROR(INDEX($AO$2:$AO$133,MATCH($AM670,$AN$2:$AN$133,0)),0)</f>
      </c>
      <c r="CF670">
        <f>IFERROR(LEFT($K670,FIND(" - ",$K670)-1),$K670)</f>
      </c>
      <c r="CG670" t="s">
        <v>1848</v>
      </c>
      <c r="CH670">
        <v>1</v>
      </c>
      <c r="CI670">
        <f>IF($DD670&gt;=1,INDEX($CG:$CG,$DC670+1),"")</f>
      </c>
      <c r="CJ670">
        <f>IF($DD670&gt;=2,INDEX($CG:$CG,$DC670+2),"")</f>
      </c>
      <c r="CK670">
        <f>IF($DD670&gt;=3,INDEX($CG:$CG,$DC670+3),"")</f>
      </c>
      <c r="CL670">
        <f>IF($DD670&gt;=4,INDEX($CG:$CG,$DC670+4),"")</f>
      </c>
      <c r="CM670">
        <f>IF($DD670&gt;=5,INDEX($CG:$CG,$DC670+5),"")</f>
      </c>
      <c r="CN670">
        <f>IF($DD670&gt;=6,INDEX($CG:$CG,$DC670+6),"")</f>
      </c>
      <c r="CO670">
        <f>IF($DD670&gt;=7,INDEX($CG:$CG,$DC670+7),"")</f>
      </c>
      <c r="CP670">
        <f>IF($DD670&gt;=8,INDEX($CG:$CG,$DC670+8),"")</f>
      </c>
      <c r="CQ670">
        <f>IF($DD670&gt;=9,INDEX($CG:$CG,$DC670+9),"")</f>
      </c>
      <c r="CR670">
        <f>IF($DD670&gt;=10,INDEX($CG:$CG,$DC670+10),"")</f>
      </c>
      <c r="CS670">
        <f>IF($DD670&gt;=11,INDEX($CG:$CG,$DC670+11),"")</f>
      </c>
      <c r="CT670">
        <f>IF($DD670&gt;=12,INDEX($CG:$CG,$DC670+12),"")</f>
      </c>
      <c r="CU670">
        <f>IF($DD670&gt;=13,INDEX($CG:$CG,$DC670+13),"")</f>
      </c>
      <c r="CV670">
        <f>IF($DD670&gt;=14,INDEX($CG:$CG,$DC670+14),"")</f>
      </c>
      <c r="CW670">
        <f>IF($DD670&gt;=15,INDEX($CG:$CG,$DC670+15),"")</f>
      </c>
      <c r="CX670">
        <f>IF($DD670&gt;=16,INDEX($CG:$CG,$DC670+16),"")</f>
      </c>
      <c r="CY670">
        <f>IF($DD670&gt;=17,INDEX($CG:$CG,$DC670+17),"")</f>
      </c>
      <c r="CZ670">
        <f>IF($DD670&gt;=18,INDEX($CG:$CG,$DC670+18),"")</f>
      </c>
      <c r="DA670">
        <f>IF($DD670&gt;=19,INDEX($CG:$CG,$DC670+19),"")</f>
      </c>
      <c r="DB670">
        <f>IF($DD670&gt;=20,INDEX($CG:$CG,$DC670+20),"")</f>
      </c>
      <c r="DC670">
        <f>IFERROR(MATCH($CF670,$CG$2:$CG$1558,0)+1,0)</f>
      </c>
      <c r="DD670">
        <f>IFERROR(INDEX($CH$2:$CH$1558,MATCH($CF670,$CG$2:$CG$1558,0)),0)</f>
      </c>
      <c r="DE670">
        <f>IFERROR(INDEX($AL:$AL,MATCH($G670,$AK:$AK,0))&amp;"","")</f>
      </c>
      <c r="DI670">
        <f>IF($GL670&gt;=1,INDEX($DF:$DF,$GK670+1),"")</f>
      </c>
      <c r="DJ670">
        <f>IF($GL670&gt;=2,INDEX($DF:$DF,$GK670+2),"")</f>
      </c>
      <c r="DK670">
        <f>IF($GL670&gt;=3,INDEX($DF:$DF,$GK670+3),"")</f>
      </c>
      <c r="DL670">
        <f>IF($GL670&gt;=4,INDEX($DF:$DF,$GK670+4),"")</f>
      </c>
      <c r="DM670">
        <f>IF($GL670&gt;=5,INDEX($DF:$DF,$GK670+5),"")</f>
      </c>
      <c r="DN670">
        <f>IF($GL670&gt;=6,INDEX($DF:$DF,$GK670+6),"")</f>
      </c>
      <c r="DO670">
        <f>IF($GL670&gt;=7,INDEX($DF:$DF,$GK670+7),"")</f>
      </c>
      <c r="DP670">
        <f>IF($GL670&gt;=8,INDEX($DF:$DF,$GK670+8),"")</f>
      </c>
      <c r="DQ670">
        <f>IF($GL670&gt;=9,INDEX($DF:$DF,$GK670+9),"")</f>
      </c>
      <c r="DR670">
        <f>IF($GL670&gt;=10,INDEX($DF:$DF,$GK670+10),"")</f>
      </c>
      <c r="DS670">
        <f>IF($GL670&gt;=11,INDEX($DF:$DF,$GK670+11),"")</f>
      </c>
      <c r="DT670">
        <f>IF($GL670&gt;=12,INDEX($DF:$DF,$GK670+12),"")</f>
      </c>
      <c r="DU670">
        <f>IF($GL670&gt;=13,INDEX($DF:$DF,$GK670+13),"")</f>
      </c>
      <c r="DV670">
        <f>IF($GL670&gt;=14,INDEX($DF:$DF,$GK670+14),"")</f>
      </c>
      <c r="DW670">
        <f>IF($GL670&gt;=15,INDEX($DF:$DF,$GK670+15),"")</f>
      </c>
      <c r="DX670">
        <f>IF($GL670&gt;=16,INDEX($DF:$DF,$GK670+16),"")</f>
      </c>
      <c r="DY670">
        <f>IF($GL670&gt;=17,INDEX($DF:$DF,$GK670+17),"")</f>
      </c>
      <c r="DZ670">
        <f>IF($GL670&gt;=18,INDEX($DF:$DF,$GK670+18),"")</f>
      </c>
      <c r="EA670">
        <f>IF($GL670&gt;=19,INDEX($DF:$DF,$GK670+19),"")</f>
      </c>
      <c r="EB670">
        <f>IF($GL670&gt;=20,INDEX($DF:$DF,$GK670+20),"")</f>
      </c>
      <c r="EC670">
        <f>IF($GL670&gt;=21,INDEX($DF:$DF,$GK670+21),"")</f>
      </c>
      <c r="ED670">
        <f>IF($GL670&gt;=22,INDEX($DF:$DF,$GK670+22),"")</f>
      </c>
      <c r="EE670">
        <f>IF($GL670&gt;=23,INDEX($DF:$DF,$GK670+23),"")</f>
      </c>
      <c r="EF670">
        <f>IF($GL670&gt;=24,INDEX($DF:$DF,$GK670+24),"")</f>
      </c>
      <c r="EG670">
        <f>IF($GL670&gt;=25,INDEX($DF:$DF,$GK670+25),"")</f>
      </c>
      <c r="EH670">
        <f>IF($GL670&gt;=26,INDEX($DF:$DF,$GK670+26),"")</f>
      </c>
      <c r="EI670">
        <f>IF($GL670&gt;=27,INDEX($DF:$DF,$GK670+27),"")</f>
      </c>
      <c r="EJ670">
        <f>IF($GL670&gt;=28,INDEX($DF:$DF,$GK670+28),"")</f>
      </c>
      <c r="EK670">
        <f>IF($GL670&gt;=29,INDEX($DF:$DF,$GK670+29),"")</f>
      </c>
      <c r="EL670">
        <f>IF($GL670&gt;=30,INDEX($DF:$DF,$GK670+30),"")</f>
      </c>
      <c r="EM670">
        <f>IF($GL670&gt;=31,INDEX($DF:$DF,$GK670+31),"")</f>
      </c>
      <c r="EN670">
        <f>IF($GL670&gt;=32,INDEX($DF:$DF,$GK670+32),"")</f>
      </c>
      <c r="EO670">
        <f>IF($GL670&gt;=33,INDEX($DF:$DF,$GK670+33),"")</f>
      </c>
      <c r="EP670">
        <f>IF($GL670&gt;=34,INDEX($DF:$DF,$GK670+34),"")</f>
      </c>
      <c r="EQ670">
        <f>IF($GL670&gt;=35,INDEX($DF:$DF,$GK670+35),"")</f>
      </c>
      <c r="ER670">
        <f>IF($GL670&gt;=36,INDEX($DF:$DF,$GK670+36),"")</f>
      </c>
      <c r="ES670">
        <f>IF($GL670&gt;=37,INDEX($DF:$DF,$GK670+37),"")</f>
      </c>
      <c r="ET670">
        <f>IF($GL670&gt;=38,INDEX($DF:$DF,$GK670+38),"")</f>
      </c>
      <c r="EU670">
        <f>IF($GL670&gt;=39,INDEX($DF:$DF,$GK670+39),"")</f>
      </c>
      <c r="EV670">
        <f>IF($GL670&gt;=40,INDEX($DF:$DF,$GK670+40),"")</f>
      </c>
      <c r="EW670">
        <f>IF($GL670&gt;=1,INDEX($DG:$DG,$GK670+1),"")</f>
      </c>
      <c r="EX670">
        <f>IF($GL670&gt;=2,INDEX($DG:$DG,$GK670+2),"")</f>
      </c>
      <c r="EY670">
        <f>IF($GL670&gt;=3,INDEX($DG:$DG,$GK670+3),"")</f>
      </c>
      <c r="EZ670">
        <f>IF($GL670&gt;=4,INDEX($DG:$DG,$GK670+4),"")</f>
      </c>
      <c r="FA670">
        <f>IF($GL670&gt;=5,INDEX($DG:$DG,$GK670+5),"")</f>
      </c>
      <c r="FB670">
        <f>IF($GL670&gt;=6,INDEX($DG:$DG,$GK670+6),"")</f>
      </c>
      <c r="FC670">
        <f>IF($GL670&gt;=7,INDEX($DG:$DG,$GK670+7),"")</f>
      </c>
      <c r="FD670">
        <f>IF($GL670&gt;=8,INDEX($DG:$DG,$GK670+8),"")</f>
      </c>
      <c r="FE670">
        <f>IF($GL670&gt;=9,INDEX($DG:$DG,$GK670+9),"")</f>
      </c>
      <c r="FF670">
        <f>IF($GL670&gt;=10,INDEX($DG:$DG,$GK670+10),"")</f>
      </c>
      <c r="FG670">
        <f>IF($GL670&gt;=11,INDEX($DG:$DG,$GK670+11),"")</f>
      </c>
      <c r="FH670">
        <f>IF($GL670&gt;=12,INDEX($DG:$DG,$GK670+12),"")</f>
      </c>
      <c r="FI670">
        <f>IF($GL670&gt;=13,INDEX($DG:$DG,$GK670+13),"")</f>
      </c>
      <c r="FJ670">
        <f>IF($GL670&gt;=14,INDEX($DG:$DG,$GK670+14),"")</f>
      </c>
      <c r="FK670">
        <f>IF($GL670&gt;=15,INDEX($DG:$DG,$GK670+15),"")</f>
      </c>
      <c r="FL670">
        <f>IF($GL670&gt;=16,INDEX($DG:$DG,$GK670+16),"")</f>
      </c>
      <c r="FM670">
        <f>IF($GL670&gt;=17,INDEX($DG:$DG,$GK670+17),"")</f>
      </c>
      <c r="FN670">
        <f>IF($GL670&gt;=18,INDEX($DG:$DG,$GK670+18),"")</f>
      </c>
      <c r="FO670">
        <f>IF($GL670&gt;=19,INDEX($DG:$DG,$GK670+19),"")</f>
      </c>
      <c r="FP670">
        <f>IF($GL670&gt;=20,INDEX($DG:$DG,$GK670+20),"")</f>
      </c>
      <c r="FQ670">
        <f>IF($GL670&gt;=21,INDEX($DG:$DG,$GK670+21),"")</f>
      </c>
      <c r="FR670">
        <f>IF($GL670&gt;=22,INDEX($DG:$DG,$GK670+22),"")</f>
      </c>
      <c r="FS670">
        <f>IF($GL670&gt;=23,INDEX($DG:$DG,$GK670+23),"")</f>
      </c>
      <c r="FT670">
        <f>IF($GL670&gt;=24,INDEX($DG:$DG,$GK670+24),"")</f>
      </c>
      <c r="FU670">
        <f>IF($GL670&gt;=25,INDEX($DG:$DG,$GK670+25),"")</f>
      </c>
      <c r="FV670">
        <f>IF($GL670&gt;=26,INDEX($DG:$DG,$GK670+26),"")</f>
      </c>
      <c r="FW670">
        <f>IF($GL670&gt;=27,INDEX($DG:$DG,$GK670+27),"")</f>
      </c>
      <c r="FX670">
        <f>IF($GL670&gt;=28,INDEX($DG:$DG,$GK670+28),"")</f>
      </c>
      <c r="FY670">
        <f>IF($GL670&gt;=29,INDEX($DG:$DG,$GK670+29),"")</f>
      </c>
      <c r="FZ670">
        <f>IF($GL670&gt;=30,INDEX($DG:$DG,$GK670+30),"")</f>
      </c>
      <c r="GA670">
        <f>IF($GL670&gt;=31,INDEX($DG:$DG,$GK670+31),"")</f>
      </c>
      <c r="GB670">
        <f>IF($GL670&gt;=32,INDEX($DG:$DG,$GK670+32),"")</f>
      </c>
      <c r="GC670">
        <f>IF($GL670&gt;=33,INDEX($DG:$DG,$GK670+33),"")</f>
      </c>
      <c r="GD670">
        <f>IF($GL670&gt;=34,INDEX($DG:$DG,$GK670+34),"")</f>
      </c>
      <c r="GE670">
        <f>IF($GL670&gt;=35,INDEX($DG:$DG,$GK670+35),"")</f>
      </c>
      <c r="GF670">
        <f>IF($GL670&gt;=36,INDEX($DG:$DG,$GK670+36),"")</f>
      </c>
      <c r="GG670">
        <f>IF($GL670&gt;=37,INDEX($DG:$DG,$GK670+37),"")</f>
      </c>
      <c r="GH670">
        <f>IF($GL670&gt;=38,INDEX($DG:$DG,$GK670+38),"")</f>
      </c>
      <c r="GI670">
        <f>IF($GL670&gt;=39,INDEX($DG:$DG,$GK670+39),"")</f>
      </c>
      <c r="GJ670">
        <f>IF($GL670&gt;=40,INDEX($DG:$DG,$GK670+40),"")</f>
      </c>
      <c r="GK670">
        <f>IFERROR(MATCH($DE670,$DF$2:$DF$166,0)+1,0)</f>
      </c>
      <c r="GL670">
        <f>IFERROR(INDEX($DH$2:$DH$166,MATCH($DE670,$DF$2:$DF$166,0)),0)</f>
      </c>
      <c r="GM670">
        <f>IFERROR(MATCH($H670,$DI$670:$EV$670,0),0)</f>
      </c>
      <c r="GN670">
        <f>IF($GM670&gt;0,INDEX($EW$670:$GJ$670,$GM670),"")</f>
      </c>
      <c r="GO670" t="s">
        <v>1577</v>
      </c>
      <c r="GQ670">
        <f>IF($IZ670&gt;=1,INDEX($GO:$GO,$IY670+1),"")</f>
      </c>
      <c r="GR670">
        <f>IF($IZ670&gt;=2,INDEX($GO:$GO,$IY670+2),"")</f>
      </c>
      <c r="GS670">
        <f>IF($IZ670&gt;=3,INDEX($GO:$GO,$IY670+3),"")</f>
      </c>
      <c r="GT670">
        <f>IF($IZ670&gt;=4,INDEX($GO:$GO,$IY670+4),"")</f>
      </c>
      <c r="GU670">
        <f>IF($IZ670&gt;=5,INDEX($GO:$GO,$IY670+5),"")</f>
      </c>
      <c r="GV670">
        <f>IF($IZ670&gt;=6,INDEX($GO:$GO,$IY670+6),"")</f>
      </c>
      <c r="GW670">
        <f>IF($IZ670&gt;=7,INDEX($GO:$GO,$IY670+7),"")</f>
      </c>
      <c r="GX670">
        <f>IF($IZ670&gt;=8,INDEX($GO:$GO,$IY670+8),"")</f>
      </c>
      <c r="GY670">
        <f>IF($IZ670&gt;=9,INDEX($GO:$GO,$IY670+9),"")</f>
      </c>
      <c r="GZ670">
        <f>IF($IZ670&gt;=10,INDEX($GO:$GO,$IY670+10),"")</f>
      </c>
      <c r="HA670">
        <f>IF($IZ670&gt;=11,INDEX($GO:$GO,$IY670+11),"")</f>
      </c>
      <c r="HB670">
        <f>IF($IZ670&gt;=12,INDEX($GO:$GO,$IY670+12),"")</f>
      </c>
      <c r="HC670">
        <f>IF($IZ670&gt;=13,INDEX($GO:$GO,$IY670+13),"")</f>
      </c>
      <c r="HD670">
        <f>IF($IZ670&gt;=14,INDEX($GO:$GO,$IY670+14),"")</f>
      </c>
      <c r="HE670">
        <f>IF($IZ670&gt;=15,INDEX($GO:$GO,$IY670+15),"")</f>
      </c>
      <c r="HF670">
        <f>IF($IZ670&gt;=16,INDEX($GO:$GO,$IY670+16),"")</f>
      </c>
      <c r="HG670">
        <f>IF($IZ670&gt;=17,INDEX($GO:$GO,$IY670+17),"")</f>
      </c>
      <c r="HH670">
        <f>IF($IZ670&gt;=18,INDEX($GO:$GO,$IY670+18),"")</f>
      </c>
      <c r="HI670">
        <f>IF($IZ670&gt;=19,INDEX($GO:$GO,$IY670+19),"")</f>
      </c>
      <c r="HJ670">
        <f>IF($IZ670&gt;=20,INDEX($GO:$GO,$IY670+20),"")</f>
      </c>
      <c r="HK670">
        <f>IF($IZ670&gt;=21,INDEX($GO:$GO,$IY670+21),"")</f>
      </c>
      <c r="HL670">
        <f>IF($IZ670&gt;=22,INDEX($GO:$GO,$IY670+22),"")</f>
      </c>
      <c r="HM670">
        <f>IF($IZ670&gt;=23,INDEX($GO:$GO,$IY670+23),"")</f>
      </c>
      <c r="HN670">
        <f>IF($IZ670&gt;=24,INDEX($GO:$GO,$IY670+24),"")</f>
      </c>
      <c r="HO670">
        <f>IF($IZ670&gt;=25,INDEX($GO:$GO,$IY670+25),"")</f>
      </c>
      <c r="HP670">
        <f>IF($IZ670&gt;=26,INDEX($GO:$GO,$IY670+26),"")</f>
      </c>
      <c r="HQ670">
        <f>IF($IZ670&gt;=27,INDEX($GO:$GO,$IY670+27),"")</f>
      </c>
      <c r="HR670">
        <f>IF($IZ670&gt;=28,INDEX($GO:$GO,$IY670+28),"")</f>
      </c>
      <c r="HS670">
        <f>IF($IZ670&gt;=29,INDEX($GO:$GO,$IY670+29),"")</f>
      </c>
      <c r="HT670">
        <f>IF($IZ670&gt;=30,INDEX($GO:$GO,$IY670+30),"")</f>
      </c>
      <c r="HU670">
        <f>IF($IZ670&gt;=31,INDEX($GO:$GO,$IY670+31),"")</f>
      </c>
      <c r="HV670">
        <f>IF($IZ670&gt;=32,INDEX($GO:$GO,$IY670+32),"")</f>
      </c>
      <c r="HW670">
        <f>IF($IZ670&gt;=33,INDEX($GO:$GO,$IY670+33),"")</f>
      </c>
      <c r="HX670">
        <f>IF($IZ670&gt;=34,INDEX($GO:$GO,$IY670+34),"")</f>
      </c>
      <c r="HY670">
        <f>IF($IZ670&gt;=35,INDEX($GO:$GO,$IY670+35),"")</f>
      </c>
      <c r="HZ670">
        <f>IF($IZ670&gt;=36,INDEX($GO:$GO,$IY670+36),"")</f>
      </c>
      <c r="IA670">
        <f>IF($IZ670&gt;=37,INDEX($GO:$GO,$IY670+37),"")</f>
      </c>
      <c r="IB670">
        <f>IF($IZ670&gt;=38,INDEX($GO:$GO,$IY670+38),"")</f>
      </c>
      <c r="IC670">
        <f>IF($IZ670&gt;=39,INDEX($GO:$GO,$IY670+39),"")</f>
      </c>
      <c r="ID670">
        <f>IF($IZ670&gt;=40,INDEX($GO:$GO,$IY670+40),"")</f>
      </c>
      <c r="IE670">
        <f>IF($IZ670&gt;=41,INDEX($GO:$GO,$IY670+41),"")</f>
      </c>
      <c r="IF670">
        <f>IF($IZ670&gt;=42,INDEX($GO:$GO,$IY670+42),"")</f>
      </c>
      <c r="IG670">
        <f>IF($IZ670&gt;=43,INDEX($GO:$GO,$IY670+43),"")</f>
      </c>
      <c r="IH670">
        <f>IF($IZ670&gt;=44,INDEX($GO:$GO,$IY670+44),"")</f>
      </c>
      <c r="II670">
        <f>IF($IZ670&gt;=45,INDEX($GO:$GO,$IY670+45),"")</f>
      </c>
      <c r="IJ670">
        <f>IF($IZ670&gt;=46,INDEX($GO:$GO,$IY670+46),"")</f>
      </c>
      <c r="IK670">
        <f>IF($IZ670&gt;=47,INDEX($GO:$GO,$IY670+47),"")</f>
      </c>
      <c r="IL670">
        <f>IF($IZ670&gt;=48,INDEX($GO:$GO,$IY670+48),"")</f>
      </c>
      <c r="IM670">
        <f>IF($IZ670&gt;=49,INDEX($GO:$GO,$IY670+49),"")</f>
      </c>
      <c r="IN670">
        <f>IF($IZ670&gt;=50,INDEX($GO:$GO,$IY670+50),"")</f>
      </c>
      <c r="IO670">
        <f>IF($IZ670&gt;=51,INDEX($GO:$GO,$IY670+51),"")</f>
      </c>
      <c r="IP670">
        <f>IF($IZ670&gt;=52,INDEX($GO:$GO,$IY670+52),"")</f>
      </c>
      <c r="IQ670">
        <f>IF($IZ670&gt;=53,INDEX($GO:$GO,$IY670+53),"")</f>
      </c>
      <c r="IR670">
        <f>IF($IZ670&gt;=54,INDEX($GO:$GO,$IY670+54),"")</f>
      </c>
      <c r="IS670">
        <f>IF($IZ670&gt;=55,INDEX($GO:$GO,$IY670+55),"")</f>
      </c>
      <c r="IT670">
        <f>IF($IZ670&gt;=56,INDEX($GO:$GO,$IY670+56),"")</f>
      </c>
      <c r="IU670">
        <f>IF($IZ670&gt;=57,INDEX($GO:$GO,$IY670+57),"")</f>
      </c>
      <c r="IV670">
        <f>IF($IZ670&gt;=58,INDEX($GO:$GO,$IY670+58),"")</f>
      </c>
      <c r="IW670">
        <f>IF($IZ670&gt;=59,INDEX($GO:$GO,$IY670+59),"")</f>
      </c>
      <c r="IX670">
        <f>IF($IZ670&gt;=60,INDEX($GO:$GO,$IY670+60),"")</f>
      </c>
      <c r="IY670">
        <f>IFERROR(MATCH($GN670,$GO$2:$GO$827,0)+1,0)</f>
      </c>
      <c r="IZ670">
        <f>IFERROR(INDEX($GP$2:$GP$827,MATCH($GN670,$GO$2:$GO$827,0)),0)</f>
      </c>
      <c r="JA670" t="s">
        <v>23</v>
      </c>
      <c r="JB670" t="s">
        <v>23</v>
      </c>
    </row>
    <row r="671" spans="1:262" x14ac:dyDescent="0.25">
      <c r="F671" s="1"/>
      <c r="G671" s="1"/>
      <c r="H671" s="1"/>
      <c r="I671" s="1"/>
      <c r="J671" s="1">
        <f>IFERROR(IF(FIND(" - ",$F671)&gt;0,MID($F671,FIND(" - ",$F671)+3,LEN($F671)),""),"")</f>
      </c>
      <c r="L671" s="1"/>
      <c r="N671" t="s">
        <v>23</v>
      </c>
      <c r="P671">
        <f>IF(OR($N671="",$O671=""),"",IFERROR($N671/$O671,0))</f>
      </c>
      <c r="Q671">
        <f>IF($N671="","",
IF($G671="","",
IF(ISNUMBER(SEARCH("exempt",LOWER($G671))),0,
$N671*(VALUE(SUBSTITUTE($G671,"%",""))/100))))</f>
      </c>
      <c r="W671">
        <f>IF($N671="","",
SUM($N671,$Q671,$U671,$R671,$T671)-
IF($V671="",0,VALUE($V671)))</f>
      </c>
      <c r="AE671" t="s">
        <v>1849</v>
      </c>
      <c r="AJ671" t="s">
        <v>1850</v>
      </c>
      <c r="AM671">
        <f>IFERROR(LEFT($F671,FIND(" - ",$F671)-1),$F671)</f>
      </c>
      <c r="AP671">
        <f>IF($CE671&gt;=1,INDEX($AN:$AN,$CD671+1),"")</f>
      </c>
      <c r="AQ671">
        <f>IF($CE671&gt;=2,INDEX($AN:$AN,$CD671+2),"")</f>
      </c>
      <c r="AR671">
        <f>IF($CE671&gt;=3,INDEX($AN:$AN,$CD671+3),"")</f>
      </c>
      <c r="AS671">
        <f>IF($CE671&gt;=4,INDEX($AN:$AN,$CD671+4),"")</f>
      </c>
      <c r="AT671">
        <f>IF($CE671&gt;=5,INDEX($AN:$AN,$CD671+5),"")</f>
      </c>
      <c r="AU671">
        <f>IF($CE671&gt;=6,INDEX($AN:$AN,$CD671+6),"")</f>
      </c>
      <c r="AV671">
        <f>IF($CE671&gt;=7,INDEX($AN:$AN,$CD671+7),"")</f>
      </c>
      <c r="AW671">
        <f>IF($CE671&gt;=8,INDEX($AN:$AN,$CD671+8),"")</f>
      </c>
      <c r="AX671">
        <f>IF($CE671&gt;=9,INDEX($AN:$AN,$CD671+9),"")</f>
      </c>
      <c r="AY671">
        <f>IF($CE671&gt;=10,INDEX($AN:$AN,$CD671+10),"")</f>
      </c>
      <c r="AZ671">
        <f>IF($CE671&gt;=11,INDEX($AN:$AN,$CD671+11),"")</f>
      </c>
      <c r="BA671">
        <f>IF($CE671&gt;=12,INDEX($AN:$AN,$CD671+12),"")</f>
      </c>
      <c r="BB671">
        <f>IF($CE671&gt;=13,INDEX($AN:$AN,$CD671+13),"")</f>
      </c>
      <c r="BC671">
        <f>IF($CE671&gt;=14,INDEX($AN:$AN,$CD671+14),"")</f>
      </c>
      <c r="BD671">
        <f>IF($CE671&gt;=15,INDEX($AN:$AN,$CD671+15),"")</f>
      </c>
      <c r="BE671">
        <f>IF($CE671&gt;=16,INDEX($AN:$AN,$CD671+16),"")</f>
      </c>
      <c r="BF671">
        <f>IF($CE671&gt;=17,INDEX($AN:$AN,$CD671+17),"")</f>
      </c>
      <c r="BG671">
        <f>IF($CE671&gt;=18,INDEX($AN:$AN,$CD671+18),"")</f>
      </c>
      <c r="BH671">
        <f>IF($CE671&gt;=19,INDEX($AN:$AN,$CD671+19),"")</f>
      </c>
      <c r="BI671">
        <f>IF($CE671&gt;=20,INDEX($AN:$AN,$CD671+20),"")</f>
      </c>
      <c r="BJ671">
        <f>IF($CE671&gt;=21,INDEX($AN:$AN,$CD671+21),"")</f>
      </c>
      <c r="BK671">
        <f>IF($CE671&gt;=22,INDEX($AN:$AN,$CD671+22),"")</f>
      </c>
      <c r="BL671">
        <f>IF($CE671&gt;=23,INDEX($AN:$AN,$CD671+23),"")</f>
      </c>
      <c r="BM671">
        <f>IF($CE671&gt;=24,INDEX($AN:$AN,$CD671+24),"")</f>
      </c>
      <c r="BN671">
        <f>IF($CE671&gt;=25,INDEX($AN:$AN,$CD671+25),"")</f>
      </c>
      <c r="BO671">
        <f>IF($CE671&gt;=26,INDEX($AN:$AN,$CD671+26),"")</f>
      </c>
      <c r="BP671">
        <f>IF($CE671&gt;=27,INDEX($AN:$AN,$CD671+27),"")</f>
      </c>
      <c r="BQ671">
        <f>IF($CE671&gt;=28,INDEX($AN:$AN,$CD671+28),"")</f>
      </c>
      <c r="BR671">
        <f>IF($CE671&gt;=29,INDEX($AN:$AN,$CD671+29),"")</f>
      </c>
      <c r="BS671">
        <f>IF($CE671&gt;=30,INDEX($AN:$AN,$CD671+30),"")</f>
      </c>
      <c r="BT671">
        <f>IF($CE671&gt;=31,INDEX($AN:$AN,$CD671+31),"")</f>
      </c>
      <c r="BU671">
        <f>IF($CE671&gt;=32,INDEX($AN:$AN,$CD671+32),"")</f>
      </c>
      <c r="BV671">
        <f>IF($CE671&gt;=33,INDEX($AN:$AN,$CD671+33),"")</f>
      </c>
      <c r="BW671">
        <f>IF($CE671&gt;=34,INDEX($AN:$AN,$CD671+34),"")</f>
      </c>
      <c r="BX671">
        <f>IF($CE671&gt;=35,INDEX($AN:$AN,$CD671+35),"")</f>
      </c>
      <c r="BY671">
        <f>IF($CE671&gt;=36,INDEX($AN:$AN,$CD671+36),"")</f>
      </c>
      <c r="BZ671">
        <f>IF($CE671&gt;=37,INDEX($AN:$AN,$CD671+37),"")</f>
      </c>
      <c r="CA671">
        <f>IF($CE671&gt;=38,INDEX($AN:$AN,$CD671+38),"")</f>
      </c>
      <c r="CB671">
        <f>IF($CE671&gt;=39,INDEX($AN:$AN,$CD671+39),"")</f>
      </c>
      <c r="CC671">
        <f>IF($CE671&gt;=40,INDEX($AN:$AN,$CD671+40),"")</f>
      </c>
      <c r="CD671">
        <f>IFERROR(MATCH($AM671,$AN$2:$AN$133,0)+1,0)</f>
      </c>
      <c r="CE671">
        <f>IFERROR(INDEX($AO$2:$AO$133,MATCH($AM671,$AN$2:$AN$133,0)),0)</f>
      </c>
      <c r="CF671">
        <f>IFERROR(LEFT($K671,FIND(" - ",$K671)-1),$K671)</f>
      </c>
      <c r="CG671" t="s">
        <v>108</v>
      </c>
      <c r="CI671">
        <f>IF($DD671&gt;=1,INDEX($CG:$CG,$DC671+1),"")</f>
      </c>
      <c r="CJ671">
        <f>IF($DD671&gt;=2,INDEX($CG:$CG,$DC671+2),"")</f>
      </c>
      <c r="CK671">
        <f>IF($DD671&gt;=3,INDEX($CG:$CG,$DC671+3),"")</f>
      </c>
      <c r="CL671">
        <f>IF($DD671&gt;=4,INDEX($CG:$CG,$DC671+4),"")</f>
      </c>
      <c r="CM671">
        <f>IF($DD671&gt;=5,INDEX($CG:$CG,$DC671+5),"")</f>
      </c>
      <c r="CN671">
        <f>IF($DD671&gt;=6,INDEX($CG:$CG,$DC671+6),"")</f>
      </c>
      <c r="CO671">
        <f>IF($DD671&gt;=7,INDEX($CG:$CG,$DC671+7),"")</f>
      </c>
      <c r="CP671">
        <f>IF($DD671&gt;=8,INDEX($CG:$CG,$DC671+8),"")</f>
      </c>
      <c r="CQ671">
        <f>IF($DD671&gt;=9,INDEX($CG:$CG,$DC671+9),"")</f>
      </c>
      <c r="CR671">
        <f>IF($DD671&gt;=10,INDEX($CG:$CG,$DC671+10),"")</f>
      </c>
      <c r="CS671">
        <f>IF($DD671&gt;=11,INDEX($CG:$CG,$DC671+11),"")</f>
      </c>
      <c r="CT671">
        <f>IF($DD671&gt;=12,INDEX($CG:$CG,$DC671+12),"")</f>
      </c>
      <c r="CU671">
        <f>IF($DD671&gt;=13,INDEX($CG:$CG,$DC671+13),"")</f>
      </c>
      <c r="CV671">
        <f>IF($DD671&gt;=14,INDEX($CG:$CG,$DC671+14),"")</f>
      </c>
      <c r="CW671">
        <f>IF($DD671&gt;=15,INDEX($CG:$CG,$DC671+15),"")</f>
      </c>
      <c r="CX671">
        <f>IF($DD671&gt;=16,INDEX($CG:$CG,$DC671+16),"")</f>
      </c>
      <c r="CY671">
        <f>IF($DD671&gt;=17,INDEX($CG:$CG,$DC671+17),"")</f>
      </c>
      <c r="CZ671">
        <f>IF($DD671&gt;=18,INDEX($CG:$CG,$DC671+18),"")</f>
      </c>
      <c r="DA671">
        <f>IF($DD671&gt;=19,INDEX($CG:$CG,$DC671+19),"")</f>
      </c>
      <c r="DB671">
        <f>IF($DD671&gt;=20,INDEX($CG:$CG,$DC671+20),"")</f>
      </c>
      <c r="DC671">
        <f>IFERROR(MATCH($CF671,$CG$2:$CG$1558,0)+1,0)</f>
      </c>
      <c r="DD671">
        <f>IFERROR(INDEX($CH$2:$CH$1558,MATCH($CF671,$CG$2:$CG$1558,0)),0)</f>
      </c>
      <c r="DE671">
        <f>IFERROR(INDEX($AL:$AL,MATCH($G671,$AK:$AK,0))&amp;"","")</f>
      </c>
      <c r="DI671">
        <f>IF($GL671&gt;=1,INDEX($DF:$DF,$GK671+1),"")</f>
      </c>
      <c r="DJ671">
        <f>IF($GL671&gt;=2,INDEX($DF:$DF,$GK671+2),"")</f>
      </c>
      <c r="DK671">
        <f>IF($GL671&gt;=3,INDEX($DF:$DF,$GK671+3),"")</f>
      </c>
      <c r="DL671">
        <f>IF($GL671&gt;=4,INDEX($DF:$DF,$GK671+4),"")</f>
      </c>
      <c r="DM671">
        <f>IF($GL671&gt;=5,INDEX($DF:$DF,$GK671+5),"")</f>
      </c>
      <c r="DN671">
        <f>IF($GL671&gt;=6,INDEX($DF:$DF,$GK671+6),"")</f>
      </c>
      <c r="DO671">
        <f>IF($GL671&gt;=7,INDEX($DF:$DF,$GK671+7),"")</f>
      </c>
      <c r="DP671">
        <f>IF($GL671&gt;=8,INDEX($DF:$DF,$GK671+8),"")</f>
      </c>
      <c r="DQ671">
        <f>IF($GL671&gt;=9,INDEX($DF:$DF,$GK671+9),"")</f>
      </c>
      <c r="DR671">
        <f>IF($GL671&gt;=10,INDEX($DF:$DF,$GK671+10),"")</f>
      </c>
      <c r="DS671">
        <f>IF($GL671&gt;=11,INDEX($DF:$DF,$GK671+11),"")</f>
      </c>
      <c r="DT671">
        <f>IF($GL671&gt;=12,INDEX($DF:$DF,$GK671+12),"")</f>
      </c>
      <c r="DU671">
        <f>IF($GL671&gt;=13,INDEX($DF:$DF,$GK671+13),"")</f>
      </c>
      <c r="DV671">
        <f>IF($GL671&gt;=14,INDEX($DF:$DF,$GK671+14),"")</f>
      </c>
      <c r="DW671">
        <f>IF($GL671&gt;=15,INDEX($DF:$DF,$GK671+15),"")</f>
      </c>
      <c r="DX671">
        <f>IF($GL671&gt;=16,INDEX($DF:$DF,$GK671+16),"")</f>
      </c>
      <c r="DY671">
        <f>IF($GL671&gt;=17,INDEX($DF:$DF,$GK671+17),"")</f>
      </c>
      <c r="DZ671">
        <f>IF($GL671&gt;=18,INDEX($DF:$DF,$GK671+18),"")</f>
      </c>
      <c r="EA671">
        <f>IF($GL671&gt;=19,INDEX($DF:$DF,$GK671+19),"")</f>
      </c>
      <c r="EB671">
        <f>IF($GL671&gt;=20,INDEX($DF:$DF,$GK671+20),"")</f>
      </c>
      <c r="EC671">
        <f>IF($GL671&gt;=21,INDEX($DF:$DF,$GK671+21),"")</f>
      </c>
      <c r="ED671">
        <f>IF($GL671&gt;=22,INDEX($DF:$DF,$GK671+22),"")</f>
      </c>
      <c r="EE671">
        <f>IF($GL671&gt;=23,INDEX($DF:$DF,$GK671+23),"")</f>
      </c>
      <c r="EF671">
        <f>IF($GL671&gt;=24,INDEX($DF:$DF,$GK671+24),"")</f>
      </c>
      <c r="EG671">
        <f>IF($GL671&gt;=25,INDEX($DF:$DF,$GK671+25),"")</f>
      </c>
      <c r="EH671">
        <f>IF($GL671&gt;=26,INDEX($DF:$DF,$GK671+26),"")</f>
      </c>
      <c r="EI671">
        <f>IF($GL671&gt;=27,INDEX($DF:$DF,$GK671+27),"")</f>
      </c>
      <c r="EJ671">
        <f>IF($GL671&gt;=28,INDEX($DF:$DF,$GK671+28),"")</f>
      </c>
      <c r="EK671">
        <f>IF($GL671&gt;=29,INDEX($DF:$DF,$GK671+29),"")</f>
      </c>
      <c r="EL671">
        <f>IF($GL671&gt;=30,INDEX($DF:$DF,$GK671+30),"")</f>
      </c>
      <c r="EM671">
        <f>IF($GL671&gt;=31,INDEX($DF:$DF,$GK671+31),"")</f>
      </c>
      <c r="EN671">
        <f>IF($GL671&gt;=32,INDEX($DF:$DF,$GK671+32),"")</f>
      </c>
      <c r="EO671">
        <f>IF($GL671&gt;=33,INDEX($DF:$DF,$GK671+33),"")</f>
      </c>
      <c r="EP671">
        <f>IF($GL671&gt;=34,INDEX($DF:$DF,$GK671+34),"")</f>
      </c>
      <c r="EQ671">
        <f>IF($GL671&gt;=35,INDEX($DF:$DF,$GK671+35),"")</f>
      </c>
      <c r="ER671">
        <f>IF($GL671&gt;=36,INDEX($DF:$DF,$GK671+36),"")</f>
      </c>
      <c r="ES671">
        <f>IF($GL671&gt;=37,INDEX($DF:$DF,$GK671+37),"")</f>
      </c>
      <c r="ET671">
        <f>IF($GL671&gt;=38,INDEX($DF:$DF,$GK671+38),"")</f>
      </c>
      <c r="EU671">
        <f>IF($GL671&gt;=39,INDEX($DF:$DF,$GK671+39),"")</f>
      </c>
      <c r="EV671">
        <f>IF($GL671&gt;=40,INDEX($DF:$DF,$GK671+40),"")</f>
      </c>
      <c r="EW671">
        <f>IF($GL671&gt;=1,INDEX($DG:$DG,$GK671+1),"")</f>
      </c>
      <c r="EX671">
        <f>IF($GL671&gt;=2,INDEX($DG:$DG,$GK671+2),"")</f>
      </c>
      <c r="EY671">
        <f>IF($GL671&gt;=3,INDEX($DG:$DG,$GK671+3),"")</f>
      </c>
      <c r="EZ671">
        <f>IF($GL671&gt;=4,INDEX($DG:$DG,$GK671+4),"")</f>
      </c>
      <c r="FA671">
        <f>IF($GL671&gt;=5,INDEX($DG:$DG,$GK671+5),"")</f>
      </c>
      <c r="FB671">
        <f>IF($GL671&gt;=6,INDEX($DG:$DG,$GK671+6),"")</f>
      </c>
      <c r="FC671">
        <f>IF($GL671&gt;=7,INDEX($DG:$DG,$GK671+7),"")</f>
      </c>
      <c r="FD671">
        <f>IF($GL671&gt;=8,INDEX($DG:$DG,$GK671+8),"")</f>
      </c>
      <c r="FE671">
        <f>IF($GL671&gt;=9,INDEX($DG:$DG,$GK671+9),"")</f>
      </c>
      <c r="FF671">
        <f>IF($GL671&gt;=10,INDEX($DG:$DG,$GK671+10),"")</f>
      </c>
      <c r="FG671">
        <f>IF($GL671&gt;=11,INDEX($DG:$DG,$GK671+11),"")</f>
      </c>
      <c r="FH671">
        <f>IF($GL671&gt;=12,INDEX($DG:$DG,$GK671+12),"")</f>
      </c>
      <c r="FI671">
        <f>IF($GL671&gt;=13,INDEX($DG:$DG,$GK671+13),"")</f>
      </c>
      <c r="FJ671">
        <f>IF($GL671&gt;=14,INDEX($DG:$DG,$GK671+14),"")</f>
      </c>
      <c r="FK671">
        <f>IF($GL671&gt;=15,INDEX($DG:$DG,$GK671+15),"")</f>
      </c>
      <c r="FL671">
        <f>IF($GL671&gt;=16,INDEX($DG:$DG,$GK671+16),"")</f>
      </c>
      <c r="FM671">
        <f>IF($GL671&gt;=17,INDEX($DG:$DG,$GK671+17),"")</f>
      </c>
      <c r="FN671">
        <f>IF($GL671&gt;=18,INDEX($DG:$DG,$GK671+18),"")</f>
      </c>
      <c r="FO671">
        <f>IF($GL671&gt;=19,INDEX($DG:$DG,$GK671+19),"")</f>
      </c>
      <c r="FP671">
        <f>IF($GL671&gt;=20,INDEX($DG:$DG,$GK671+20),"")</f>
      </c>
      <c r="FQ671">
        <f>IF($GL671&gt;=21,INDEX($DG:$DG,$GK671+21),"")</f>
      </c>
      <c r="FR671">
        <f>IF($GL671&gt;=22,INDEX($DG:$DG,$GK671+22),"")</f>
      </c>
      <c r="FS671">
        <f>IF($GL671&gt;=23,INDEX($DG:$DG,$GK671+23),"")</f>
      </c>
      <c r="FT671">
        <f>IF($GL671&gt;=24,INDEX($DG:$DG,$GK671+24),"")</f>
      </c>
      <c r="FU671">
        <f>IF($GL671&gt;=25,INDEX($DG:$DG,$GK671+25),"")</f>
      </c>
      <c r="FV671">
        <f>IF($GL671&gt;=26,INDEX($DG:$DG,$GK671+26),"")</f>
      </c>
      <c r="FW671">
        <f>IF($GL671&gt;=27,INDEX($DG:$DG,$GK671+27),"")</f>
      </c>
      <c r="FX671">
        <f>IF($GL671&gt;=28,INDEX($DG:$DG,$GK671+28),"")</f>
      </c>
      <c r="FY671">
        <f>IF($GL671&gt;=29,INDEX($DG:$DG,$GK671+29),"")</f>
      </c>
      <c r="FZ671">
        <f>IF($GL671&gt;=30,INDEX($DG:$DG,$GK671+30),"")</f>
      </c>
      <c r="GA671">
        <f>IF($GL671&gt;=31,INDEX($DG:$DG,$GK671+31),"")</f>
      </c>
      <c r="GB671">
        <f>IF($GL671&gt;=32,INDEX($DG:$DG,$GK671+32),"")</f>
      </c>
      <c r="GC671">
        <f>IF($GL671&gt;=33,INDEX($DG:$DG,$GK671+33),"")</f>
      </c>
      <c r="GD671">
        <f>IF($GL671&gt;=34,INDEX($DG:$DG,$GK671+34),"")</f>
      </c>
      <c r="GE671">
        <f>IF($GL671&gt;=35,INDEX($DG:$DG,$GK671+35),"")</f>
      </c>
      <c r="GF671">
        <f>IF($GL671&gt;=36,INDEX($DG:$DG,$GK671+36),"")</f>
      </c>
      <c r="GG671">
        <f>IF($GL671&gt;=37,INDEX($DG:$DG,$GK671+37),"")</f>
      </c>
      <c r="GH671">
        <f>IF($GL671&gt;=38,INDEX($DG:$DG,$GK671+38),"")</f>
      </c>
      <c r="GI671">
        <f>IF($GL671&gt;=39,INDEX($DG:$DG,$GK671+39),"")</f>
      </c>
      <c r="GJ671">
        <f>IF($GL671&gt;=40,INDEX($DG:$DG,$GK671+40),"")</f>
      </c>
      <c r="GK671">
        <f>IFERROR(MATCH($DE671,$DF$2:$DF$166,0)+1,0)</f>
      </c>
      <c r="GL671">
        <f>IFERROR(INDEX($DH$2:$DH$166,MATCH($DE671,$DF$2:$DF$166,0)),0)</f>
      </c>
      <c r="GM671">
        <f>IFERROR(MATCH($H671,$DI$671:$EV$671,0),0)</f>
      </c>
      <c r="GN671">
        <f>IF($GM671&gt;0,INDEX($EW$671:$GJ$671,$GM671),"")</f>
      </c>
      <c r="GO671" t="s">
        <v>1579</v>
      </c>
      <c r="GQ671">
        <f>IF($IZ671&gt;=1,INDEX($GO:$GO,$IY671+1),"")</f>
      </c>
      <c r="GR671">
        <f>IF($IZ671&gt;=2,INDEX($GO:$GO,$IY671+2),"")</f>
      </c>
      <c r="GS671">
        <f>IF($IZ671&gt;=3,INDEX($GO:$GO,$IY671+3),"")</f>
      </c>
      <c r="GT671">
        <f>IF($IZ671&gt;=4,INDEX($GO:$GO,$IY671+4),"")</f>
      </c>
      <c r="GU671">
        <f>IF($IZ671&gt;=5,INDEX($GO:$GO,$IY671+5),"")</f>
      </c>
      <c r="GV671">
        <f>IF($IZ671&gt;=6,INDEX($GO:$GO,$IY671+6),"")</f>
      </c>
      <c r="GW671">
        <f>IF($IZ671&gt;=7,INDEX($GO:$GO,$IY671+7),"")</f>
      </c>
      <c r="GX671">
        <f>IF($IZ671&gt;=8,INDEX($GO:$GO,$IY671+8),"")</f>
      </c>
      <c r="GY671">
        <f>IF($IZ671&gt;=9,INDEX($GO:$GO,$IY671+9),"")</f>
      </c>
      <c r="GZ671">
        <f>IF($IZ671&gt;=10,INDEX($GO:$GO,$IY671+10),"")</f>
      </c>
      <c r="HA671">
        <f>IF($IZ671&gt;=11,INDEX($GO:$GO,$IY671+11),"")</f>
      </c>
      <c r="HB671">
        <f>IF($IZ671&gt;=12,INDEX($GO:$GO,$IY671+12),"")</f>
      </c>
      <c r="HC671">
        <f>IF($IZ671&gt;=13,INDEX($GO:$GO,$IY671+13),"")</f>
      </c>
      <c r="HD671">
        <f>IF($IZ671&gt;=14,INDEX($GO:$GO,$IY671+14),"")</f>
      </c>
      <c r="HE671">
        <f>IF($IZ671&gt;=15,INDEX($GO:$GO,$IY671+15),"")</f>
      </c>
      <c r="HF671">
        <f>IF($IZ671&gt;=16,INDEX($GO:$GO,$IY671+16),"")</f>
      </c>
      <c r="HG671">
        <f>IF($IZ671&gt;=17,INDEX($GO:$GO,$IY671+17),"")</f>
      </c>
      <c r="HH671">
        <f>IF($IZ671&gt;=18,INDEX($GO:$GO,$IY671+18),"")</f>
      </c>
      <c r="HI671">
        <f>IF($IZ671&gt;=19,INDEX($GO:$GO,$IY671+19),"")</f>
      </c>
      <c r="HJ671">
        <f>IF($IZ671&gt;=20,INDEX($GO:$GO,$IY671+20),"")</f>
      </c>
      <c r="HK671">
        <f>IF($IZ671&gt;=21,INDEX($GO:$GO,$IY671+21),"")</f>
      </c>
      <c r="HL671">
        <f>IF($IZ671&gt;=22,INDEX($GO:$GO,$IY671+22),"")</f>
      </c>
      <c r="HM671">
        <f>IF($IZ671&gt;=23,INDEX($GO:$GO,$IY671+23),"")</f>
      </c>
      <c r="HN671">
        <f>IF($IZ671&gt;=24,INDEX($GO:$GO,$IY671+24),"")</f>
      </c>
      <c r="HO671">
        <f>IF($IZ671&gt;=25,INDEX($GO:$GO,$IY671+25),"")</f>
      </c>
      <c r="HP671">
        <f>IF($IZ671&gt;=26,INDEX($GO:$GO,$IY671+26),"")</f>
      </c>
      <c r="HQ671">
        <f>IF($IZ671&gt;=27,INDEX($GO:$GO,$IY671+27),"")</f>
      </c>
      <c r="HR671">
        <f>IF($IZ671&gt;=28,INDEX($GO:$GO,$IY671+28),"")</f>
      </c>
      <c r="HS671">
        <f>IF($IZ671&gt;=29,INDEX($GO:$GO,$IY671+29),"")</f>
      </c>
      <c r="HT671">
        <f>IF($IZ671&gt;=30,INDEX($GO:$GO,$IY671+30),"")</f>
      </c>
      <c r="HU671">
        <f>IF($IZ671&gt;=31,INDEX($GO:$GO,$IY671+31),"")</f>
      </c>
      <c r="HV671">
        <f>IF($IZ671&gt;=32,INDEX($GO:$GO,$IY671+32),"")</f>
      </c>
      <c r="HW671">
        <f>IF($IZ671&gt;=33,INDEX($GO:$GO,$IY671+33),"")</f>
      </c>
      <c r="HX671">
        <f>IF($IZ671&gt;=34,INDEX($GO:$GO,$IY671+34),"")</f>
      </c>
      <c r="HY671">
        <f>IF($IZ671&gt;=35,INDEX($GO:$GO,$IY671+35),"")</f>
      </c>
      <c r="HZ671">
        <f>IF($IZ671&gt;=36,INDEX($GO:$GO,$IY671+36),"")</f>
      </c>
      <c r="IA671">
        <f>IF($IZ671&gt;=37,INDEX($GO:$GO,$IY671+37),"")</f>
      </c>
      <c r="IB671">
        <f>IF($IZ671&gt;=38,INDEX($GO:$GO,$IY671+38),"")</f>
      </c>
      <c r="IC671">
        <f>IF($IZ671&gt;=39,INDEX($GO:$GO,$IY671+39),"")</f>
      </c>
      <c r="ID671">
        <f>IF($IZ671&gt;=40,INDEX($GO:$GO,$IY671+40),"")</f>
      </c>
      <c r="IE671">
        <f>IF($IZ671&gt;=41,INDEX($GO:$GO,$IY671+41),"")</f>
      </c>
      <c r="IF671">
        <f>IF($IZ671&gt;=42,INDEX($GO:$GO,$IY671+42),"")</f>
      </c>
      <c r="IG671">
        <f>IF($IZ671&gt;=43,INDEX($GO:$GO,$IY671+43),"")</f>
      </c>
      <c r="IH671">
        <f>IF($IZ671&gt;=44,INDEX($GO:$GO,$IY671+44),"")</f>
      </c>
      <c r="II671">
        <f>IF($IZ671&gt;=45,INDEX($GO:$GO,$IY671+45),"")</f>
      </c>
      <c r="IJ671">
        <f>IF($IZ671&gt;=46,INDEX($GO:$GO,$IY671+46),"")</f>
      </c>
      <c r="IK671">
        <f>IF($IZ671&gt;=47,INDEX($GO:$GO,$IY671+47),"")</f>
      </c>
      <c r="IL671">
        <f>IF($IZ671&gt;=48,INDEX($GO:$GO,$IY671+48),"")</f>
      </c>
      <c r="IM671">
        <f>IF($IZ671&gt;=49,INDEX($GO:$GO,$IY671+49),"")</f>
      </c>
      <c r="IN671">
        <f>IF($IZ671&gt;=50,INDEX($GO:$GO,$IY671+50),"")</f>
      </c>
      <c r="IO671">
        <f>IF($IZ671&gt;=51,INDEX($GO:$GO,$IY671+51),"")</f>
      </c>
      <c r="IP671">
        <f>IF($IZ671&gt;=52,INDEX($GO:$GO,$IY671+52),"")</f>
      </c>
      <c r="IQ671">
        <f>IF($IZ671&gt;=53,INDEX($GO:$GO,$IY671+53),"")</f>
      </c>
      <c r="IR671">
        <f>IF($IZ671&gt;=54,INDEX($GO:$GO,$IY671+54),"")</f>
      </c>
      <c r="IS671">
        <f>IF($IZ671&gt;=55,INDEX($GO:$GO,$IY671+55),"")</f>
      </c>
      <c r="IT671">
        <f>IF($IZ671&gt;=56,INDEX($GO:$GO,$IY671+56),"")</f>
      </c>
      <c r="IU671">
        <f>IF($IZ671&gt;=57,INDEX($GO:$GO,$IY671+57),"")</f>
      </c>
      <c r="IV671">
        <f>IF($IZ671&gt;=58,INDEX($GO:$GO,$IY671+58),"")</f>
      </c>
      <c r="IW671">
        <f>IF($IZ671&gt;=59,INDEX($GO:$GO,$IY671+59),"")</f>
      </c>
      <c r="IX671">
        <f>IF($IZ671&gt;=60,INDEX($GO:$GO,$IY671+60),"")</f>
      </c>
      <c r="IY671">
        <f>IFERROR(MATCH($GN671,$GO$2:$GO$827,0)+1,0)</f>
      </c>
      <c r="IZ671">
        <f>IFERROR(INDEX($GP$2:$GP$827,MATCH($GN671,$GO$2:$GO$827,0)),0)</f>
      </c>
      <c r="JA671" t="s">
        <v>23</v>
      </c>
      <c r="JB671" t="s">
        <v>23</v>
      </c>
    </row>
    <row r="672" spans="1:262" x14ac:dyDescent="0.25">
      <c r="F672" s="1"/>
      <c r="G672" s="1"/>
      <c r="H672" s="1"/>
      <c r="I672" s="1"/>
      <c r="J672" s="1">
        <f>IFERROR(IF(FIND(" - ",$F672)&gt;0,MID($F672,FIND(" - ",$F672)+3,LEN($F672)),""),"")</f>
      </c>
      <c r="L672" s="1"/>
      <c r="N672" t="s">
        <v>23</v>
      </c>
      <c r="P672">
        <f>IF(OR($N672="",$O672=""),"",IFERROR($N672/$O672,0))</f>
      </c>
      <c r="Q672">
        <f>IF($N672="","",
IF($G672="","",
IF(ISNUMBER(SEARCH("exempt",LOWER($G672))),0,
$N672*(VALUE(SUBSTITUTE($G672,"%",""))/100))))</f>
      </c>
      <c r="W672">
        <f>IF($N672="","",
SUM($N672,$Q672,$U672,$R672,$T672)-
IF($V672="",0,VALUE($V672)))</f>
      </c>
      <c r="AE672" t="s">
        <v>1851</v>
      </c>
      <c r="AJ672" t="s">
        <v>1852</v>
      </c>
      <c r="AM672">
        <f>IFERROR(LEFT($F672,FIND(" - ",$F672)-1),$F672)</f>
      </c>
      <c r="AP672">
        <f>IF($CE672&gt;=1,INDEX($AN:$AN,$CD672+1),"")</f>
      </c>
      <c r="AQ672">
        <f>IF($CE672&gt;=2,INDEX($AN:$AN,$CD672+2),"")</f>
      </c>
      <c r="AR672">
        <f>IF($CE672&gt;=3,INDEX($AN:$AN,$CD672+3),"")</f>
      </c>
      <c r="AS672">
        <f>IF($CE672&gt;=4,INDEX($AN:$AN,$CD672+4),"")</f>
      </c>
      <c r="AT672">
        <f>IF($CE672&gt;=5,INDEX($AN:$AN,$CD672+5),"")</f>
      </c>
      <c r="AU672">
        <f>IF($CE672&gt;=6,INDEX($AN:$AN,$CD672+6),"")</f>
      </c>
      <c r="AV672">
        <f>IF($CE672&gt;=7,INDEX($AN:$AN,$CD672+7),"")</f>
      </c>
      <c r="AW672">
        <f>IF($CE672&gt;=8,INDEX($AN:$AN,$CD672+8),"")</f>
      </c>
      <c r="AX672">
        <f>IF($CE672&gt;=9,INDEX($AN:$AN,$CD672+9),"")</f>
      </c>
      <c r="AY672">
        <f>IF($CE672&gt;=10,INDEX($AN:$AN,$CD672+10),"")</f>
      </c>
      <c r="AZ672">
        <f>IF($CE672&gt;=11,INDEX($AN:$AN,$CD672+11),"")</f>
      </c>
      <c r="BA672">
        <f>IF($CE672&gt;=12,INDEX($AN:$AN,$CD672+12),"")</f>
      </c>
      <c r="BB672">
        <f>IF($CE672&gt;=13,INDEX($AN:$AN,$CD672+13),"")</f>
      </c>
      <c r="BC672">
        <f>IF($CE672&gt;=14,INDEX($AN:$AN,$CD672+14),"")</f>
      </c>
      <c r="BD672">
        <f>IF($CE672&gt;=15,INDEX($AN:$AN,$CD672+15),"")</f>
      </c>
      <c r="BE672">
        <f>IF($CE672&gt;=16,INDEX($AN:$AN,$CD672+16),"")</f>
      </c>
      <c r="BF672">
        <f>IF($CE672&gt;=17,INDEX($AN:$AN,$CD672+17),"")</f>
      </c>
      <c r="BG672">
        <f>IF($CE672&gt;=18,INDEX($AN:$AN,$CD672+18),"")</f>
      </c>
      <c r="BH672">
        <f>IF($CE672&gt;=19,INDEX($AN:$AN,$CD672+19),"")</f>
      </c>
      <c r="BI672">
        <f>IF($CE672&gt;=20,INDEX($AN:$AN,$CD672+20),"")</f>
      </c>
      <c r="BJ672">
        <f>IF($CE672&gt;=21,INDEX($AN:$AN,$CD672+21),"")</f>
      </c>
      <c r="BK672">
        <f>IF($CE672&gt;=22,INDEX($AN:$AN,$CD672+22),"")</f>
      </c>
      <c r="BL672">
        <f>IF($CE672&gt;=23,INDEX($AN:$AN,$CD672+23),"")</f>
      </c>
      <c r="BM672">
        <f>IF($CE672&gt;=24,INDEX($AN:$AN,$CD672+24),"")</f>
      </c>
      <c r="BN672">
        <f>IF($CE672&gt;=25,INDEX($AN:$AN,$CD672+25),"")</f>
      </c>
      <c r="BO672">
        <f>IF($CE672&gt;=26,INDEX($AN:$AN,$CD672+26),"")</f>
      </c>
      <c r="BP672">
        <f>IF($CE672&gt;=27,INDEX($AN:$AN,$CD672+27),"")</f>
      </c>
      <c r="BQ672">
        <f>IF($CE672&gt;=28,INDEX($AN:$AN,$CD672+28),"")</f>
      </c>
      <c r="BR672">
        <f>IF($CE672&gt;=29,INDEX($AN:$AN,$CD672+29),"")</f>
      </c>
      <c r="BS672">
        <f>IF($CE672&gt;=30,INDEX($AN:$AN,$CD672+30),"")</f>
      </c>
      <c r="BT672">
        <f>IF($CE672&gt;=31,INDEX($AN:$AN,$CD672+31),"")</f>
      </c>
      <c r="BU672">
        <f>IF($CE672&gt;=32,INDEX($AN:$AN,$CD672+32),"")</f>
      </c>
      <c r="BV672">
        <f>IF($CE672&gt;=33,INDEX($AN:$AN,$CD672+33),"")</f>
      </c>
      <c r="BW672">
        <f>IF($CE672&gt;=34,INDEX($AN:$AN,$CD672+34),"")</f>
      </c>
      <c r="BX672">
        <f>IF($CE672&gt;=35,INDEX($AN:$AN,$CD672+35),"")</f>
      </c>
      <c r="BY672">
        <f>IF($CE672&gt;=36,INDEX($AN:$AN,$CD672+36),"")</f>
      </c>
      <c r="BZ672">
        <f>IF($CE672&gt;=37,INDEX($AN:$AN,$CD672+37),"")</f>
      </c>
      <c r="CA672">
        <f>IF($CE672&gt;=38,INDEX($AN:$AN,$CD672+38),"")</f>
      </c>
      <c r="CB672">
        <f>IF($CE672&gt;=39,INDEX($AN:$AN,$CD672+39),"")</f>
      </c>
      <c r="CC672">
        <f>IF($CE672&gt;=40,INDEX($AN:$AN,$CD672+40),"")</f>
      </c>
      <c r="CD672">
        <f>IFERROR(MATCH($AM672,$AN$2:$AN$133,0)+1,0)</f>
      </c>
      <c r="CE672">
        <f>IFERROR(INDEX($AO$2:$AO$133,MATCH($AM672,$AN$2:$AN$133,0)),0)</f>
      </c>
      <c r="CF672">
        <f>IFERROR(LEFT($K672,FIND(" - ",$K672)-1),$K672)</f>
      </c>
      <c r="CG672" t="s">
        <v>1853</v>
      </c>
      <c r="CH672">
        <v>2</v>
      </c>
      <c r="CI672">
        <f>IF($DD672&gt;=1,INDEX($CG:$CG,$DC672+1),"")</f>
      </c>
      <c r="CJ672">
        <f>IF($DD672&gt;=2,INDEX($CG:$CG,$DC672+2),"")</f>
      </c>
      <c r="CK672">
        <f>IF($DD672&gt;=3,INDEX($CG:$CG,$DC672+3),"")</f>
      </c>
      <c r="CL672">
        <f>IF($DD672&gt;=4,INDEX($CG:$CG,$DC672+4),"")</f>
      </c>
      <c r="CM672">
        <f>IF($DD672&gt;=5,INDEX($CG:$CG,$DC672+5),"")</f>
      </c>
      <c r="CN672">
        <f>IF($DD672&gt;=6,INDEX($CG:$CG,$DC672+6),"")</f>
      </c>
      <c r="CO672">
        <f>IF($DD672&gt;=7,INDEX($CG:$CG,$DC672+7),"")</f>
      </c>
      <c r="CP672">
        <f>IF($DD672&gt;=8,INDEX($CG:$CG,$DC672+8),"")</f>
      </c>
      <c r="CQ672">
        <f>IF($DD672&gt;=9,INDEX($CG:$CG,$DC672+9),"")</f>
      </c>
      <c r="CR672">
        <f>IF($DD672&gt;=10,INDEX($CG:$CG,$DC672+10),"")</f>
      </c>
      <c r="CS672">
        <f>IF($DD672&gt;=11,INDEX($CG:$CG,$DC672+11),"")</f>
      </c>
      <c r="CT672">
        <f>IF($DD672&gt;=12,INDEX($CG:$CG,$DC672+12),"")</f>
      </c>
      <c r="CU672">
        <f>IF($DD672&gt;=13,INDEX($CG:$CG,$DC672+13),"")</f>
      </c>
      <c r="CV672">
        <f>IF($DD672&gt;=14,INDEX($CG:$CG,$DC672+14),"")</f>
      </c>
      <c r="CW672">
        <f>IF($DD672&gt;=15,INDEX($CG:$CG,$DC672+15),"")</f>
      </c>
      <c r="CX672">
        <f>IF($DD672&gt;=16,INDEX($CG:$CG,$DC672+16),"")</f>
      </c>
      <c r="CY672">
        <f>IF($DD672&gt;=17,INDEX($CG:$CG,$DC672+17),"")</f>
      </c>
      <c r="CZ672">
        <f>IF($DD672&gt;=18,INDEX($CG:$CG,$DC672+18),"")</f>
      </c>
      <c r="DA672">
        <f>IF($DD672&gt;=19,INDEX($CG:$CG,$DC672+19),"")</f>
      </c>
      <c r="DB672">
        <f>IF($DD672&gt;=20,INDEX($CG:$CG,$DC672+20),"")</f>
      </c>
      <c r="DC672">
        <f>IFERROR(MATCH($CF672,$CG$2:$CG$1558,0)+1,0)</f>
      </c>
      <c r="DD672">
        <f>IFERROR(INDEX($CH$2:$CH$1558,MATCH($CF672,$CG$2:$CG$1558,0)),0)</f>
      </c>
      <c r="DE672">
        <f>IFERROR(INDEX($AL:$AL,MATCH($G672,$AK:$AK,0))&amp;"","")</f>
      </c>
      <c r="DI672">
        <f>IF($GL672&gt;=1,INDEX($DF:$DF,$GK672+1),"")</f>
      </c>
      <c r="DJ672">
        <f>IF($GL672&gt;=2,INDEX($DF:$DF,$GK672+2),"")</f>
      </c>
      <c r="DK672">
        <f>IF($GL672&gt;=3,INDEX($DF:$DF,$GK672+3),"")</f>
      </c>
      <c r="DL672">
        <f>IF($GL672&gt;=4,INDEX($DF:$DF,$GK672+4),"")</f>
      </c>
      <c r="DM672">
        <f>IF($GL672&gt;=5,INDEX($DF:$DF,$GK672+5),"")</f>
      </c>
      <c r="DN672">
        <f>IF($GL672&gt;=6,INDEX($DF:$DF,$GK672+6),"")</f>
      </c>
      <c r="DO672">
        <f>IF($GL672&gt;=7,INDEX($DF:$DF,$GK672+7),"")</f>
      </c>
      <c r="DP672">
        <f>IF($GL672&gt;=8,INDEX($DF:$DF,$GK672+8),"")</f>
      </c>
      <c r="DQ672">
        <f>IF($GL672&gt;=9,INDEX($DF:$DF,$GK672+9),"")</f>
      </c>
      <c r="DR672">
        <f>IF($GL672&gt;=10,INDEX($DF:$DF,$GK672+10),"")</f>
      </c>
      <c r="DS672">
        <f>IF($GL672&gt;=11,INDEX($DF:$DF,$GK672+11),"")</f>
      </c>
      <c r="DT672">
        <f>IF($GL672&gt;=12,INDEX($DF:$DF,$GK672+12),"")</f>
      </c>
      <c r="DU672">
        <f>IF($GL672&gt;=13,INDEX($DF:$DF,$GK672+13),"")</f>
      </c>
      <c r="DV672">
        <f>IF($GL672&gt;=14,INDEX($DF:$DF,$GK672+14),"")</f>
      </c>
      <c r="DW672">
        <f>IF($GL672&gt;=15,INDEX($DF:$DF,$GK672+15),"")</f>
      </c>
      <c r="DX672">
        <f>IF($GL672&gt;=16,INDEX($DF:$DF,$GK672+16),"")</f>
      </c>
      <c r="DY672">
        <f>IF($GL672&gt;=17,INDEX($DF:$DF,$GK672+17),"")</f>
      </c>
      <c r="DZ672">
        <f>IF($GL672&gt;=18,INDEX($DF:$DF,$GK672+18),"")</f>
      </c>
      <c r="EA672">
        <f>IF($GL672&gt;=19,INDEX($DF:$DF,$GK672+19),"")</f>
      </c>
      <c r="EB672">
        <f>IF($GL672&gt;=20,INDEX($DF:$DF,$GK672+20),"")</f>
      </c>
      <c r="EC672">
        <f>IF($GL672&gt;=21,INDEX($DF:$DF,$GK672+21),"")</f>
      </c>
      <c r="ED672">
        <f>IF($GL672&gt;=22,INDEX($DF:$DF,$GK672+22),"")</f>
      </c>
      <c r="EE672">
        <f>IF($GL672&gt;=23,INDEX($DF:$DF,$GK672+23),"")</f>
      </c>
      <c r="EF672">
        <f>IF($GL672&gt;=24,INDEX($DF:$DF,$GK672+24),"")</f>
      </c>
      <c r="EG672">
        <f>IF($GL672&gt;=25,INDEX($DF:$DF,$GK672+25),"")</f>
      </c>
      <c r="EH672">
        <f>IF($GL672&gt;=26,INDEX($DF:$DF,$GK672+26),"")</f>
      </c>
      <c r="EI672">
        <f>IF($GL672&gt;=27,INDEX($DF:$DF,$GK672+27),"")</f>
      </c>
      <c r="EJ672">
        <f>IF($GL672&gt;=28,INDEX($DF:$DF,$GK672+28),"")</f>
      </c>
      <c r="EK672">
        <f>IF($GL672&gt;=29,INDEX($DF:$DF,$GK672+29),"")</f>
      </c>
      <c r="EL672">
        <f>IF($GL672&gt;=30,INDEX($DF:$DF,$GK672+30),"")</f>
      </c>
      <c r="EM672">
        <f>IF($GL672&gt;=31,INDEX($DF:$DF,$GK672+31),"")</f>
      </c>
      <c r="EN672">
        <f>IF($GL672&gt;=32,INDEX($DF:$DF,$GK672+32),"")</f>
      </c>
      <c r="EO672">
        <f>IF($GL672&gt;=33,INDEX($DF:$DF,$GK672+33),"")</f>
      </c>
      <c r="EP672">
        <f>IF($GL672&gt;=34,INDEX($DF:$DF,$GK672+34),"")</f>
      </c>
      <c r="EQ672">
        <f>IF($GL672&gt;=35,INDEX($DF:$DF,$GK672+35),"")</f>
      </c>
      <c r="ER672">
        <f>IF($GL672&gt;=36,INDEX($DF:$DF,$GK672+36),"")</f>
      </c>
      <c r="ES672">
        <f>IF($GL672&gt;=37,INDEX($DF:$DF,$GK672+37),"")</f>
      </c>
      <c r="ET672">
        <f>IF($GL672&gt;=38,INDEX($DF:$DF,$GK672+38),"")</f>
      </c>
      <c r="EU672">
        <f>IF($GL672&gt;=39,INDEX($DF:$DF,$GK672+39),"")</f>
      </c>
      <c r="EV672">
        <f>IF($GL672&gt;=40,INDEX($DF:$DF,$GK672+40),"")</f>
      </c>
      <c r="EW672">
        <f>IF($GL672&gt;=1,INDEX($DG:$DG,$GK672+1),"")</f>
      </c>
      <c r="EX672">
        <f>IF($GL672&gt;=2,INDEX($DG:$DG,$GK672+2),"")</f>
      </c>
      <c r="EY672">
        <f>IF($GL672&gt;=3,INDEX($DG:$DG,$GK672+3),"")</f>
      </c>
      <c r="EZ672">
        <f>IF($GL672&gt;=4,INDEX($DG:$DG,$GK672+4),"")</f>
      </c>
      <c r="FA672">
        <f>IF($GL672&gt;=5,INDEX($DG:$DG,$GK672+5),"")</f>
      </c>
      <c r="FB672">
        <f>IF($GL672&gt;=6,INDEX($DG:$DG,$GK672+6),"")</f>
      </c>
      <c r="FC672">
        <f>IF($GL672&gt;=7,INDEX($DG:$DG,$GK672+7),"")</f>
      </c>
      <c r="FD672">
        <f>IF($GL672&gt;=8,INDEX($DG:$DG,$GK672+8),"")</f>
      </c>
      <c r="FE672">
        <f>IF($GL672&gt;=9,INDEX($DG:$DG,$GK672+9),"")</f>
      </c>
      <c r="FF672">
        <f>IF($GL672&gt;=10,INDEX($DG:$DG,$GK672+10),"")</f>
      </c>
      <c r="FG672">
        <f>IF($GL672&gt;=11,INDEX($DG:$DG,$GK672+11),"")</f>
      </c>
      <c r="FH672">
        <f>IF($GL672&gt;=12,INDEX($DG:$DG,$GK672+12),"")</f>
      </c>
      <c r="FI672">
        <f>IF($GL672&gt;=13,INDEX($DG:$DG,$GK672+13),"")</f>
      </c>
      <c r="FJ672">
        <f>IF($GL672&gt;=14,INDEX($DG:$DG,$GK672+14),"")</f>
      </c>
      <c r="FK672">
        <f>IF($GL672&gt;=15,INDEX($DG:$DG,$GK672+15),"")</f>
      </c>
      <c r="FL672">
        <f>IF($GL672&gt;=16,INDEX($DG:$DG,$GK672+16),"")</f>
      </c>
      <c r="FM672">
        <f>IF($GL672&gt;=17,INDEX($DG:$DG,$GK672+17),"")</f>
      </c>
      <c r="FN672">
        <f>IF($GL672&gt;=18,INDEX($DG:$DG,$GK672+18),"")</f>
      </c>
      <c r="FO672">
        <f>IF($GL672&gt;=19,INDEX($DG:$DG,$GK672+19),"")</f>
      </c>
      <c r="FP672">
        <f>IF($GL672&gt;=20,INDEX($DG:$DG,$GK672+20),"")</f>
      </c>
      <c r="FQ672">
        <f>IF($GL672&gt;=21,INDEX($DG:$DG,$GK672+21),"")</f>
      </c>
      <c r="FR672">
        <f>IF($GL672&gt;=22,INDEX($DG:$DG,$GK672+22),"")</f>
      </c>
      <c r="FS672">
        <f>IF($GL672&gt;=23,INDEX($DG:$DG,$GK672+23),"")</f>
      </c>
      <c r="FT672">
        <f>IF($GL672&gt;=24,INDEX($DG:$DG,$GK672+24),"")</f>
      </c>
      <c r="FU672">
        <f>IF($GL672&gt;=25,INDEX($DG:$DG,$GK672+25),"")</f>
      </c>
      <c r="FV672">
        <f>IF($GL672&gt;=26,INDEX($DG:$DG,$GK672+26),"")</f>
      </c>
      <c r="FW672">
        <f>IF($GL672&gt;=27,INDEX($DG:$DG,$GK672+27),"")</f>
      </c>
      <c r="FX672">
        <f>IF($GL672&gt;=28,INDEX($DG:$DG,$GK672+28),"")</f>
      </c>
      <c r="FY672">
        <f>IF($GL672&gt;=29,INDEX($DG:$DG,$GK672+29),"")</f>
      </c>
      <c r="FZ672">
        <f>IF($GL672&gt;=30,INDEX($DG:$DG,$GK672+30),"")</f>
      </c>
      <c r="GA672">
        <f>IF($GL672&gt;=31,INDEX($DG:$DG,$GK672+31),"")</f>
      </c>
      <c r="GB672">
        <f>IF($GL672&gt;=32,INDEX($DG:$DG,$GK672+32),"")</f>
      </c>
      <c r="GC672">
        <f>IF($GL672&gt;=33,INDEX($DG:$DG,$GK672+33),"")</f>
      </c>
      <c r="GD672">
        <f>IF($GL672&gt;=34,INDEX($DG:$DG,$GK672+34),"")</f>
      </c>
      <c r="GE672">
        <f>IF($GL672&gt;=35,INDEX($DG:$DG,$GK672+35),"")</f>
      </c>
      <c r="GF672">
        <f>IF($GL672&gt;=36,INDEX($DG:$DG,$GK672+36),"")</f>
      </c>
      <c r="GG672">
        <f>IF($GL672&gt;=37,INDEX($DG:$DG,$GK672+37),"")</f>
      </c>
      <c r="GH672">
        <f>IF($GL672&gt;=38,INDEX($DG:$DG,$GK672+38),"")</f>
      </c>
      <c r="GI672">
        <f>IF($GL672&gt;=39,INDEX($DG:$DG,$GK672+39),"")</f>
      </c>
      <c r="GJ672">
        <f>IF($GL672&gt;=40,INDEX($DG:$DG,$GK672+40),"")</f>
      </c>
      <c r="GK672">
        <f>IFERROR(MATCH($DE672,$DF$2:$DF$166,0)+1,0)</f>
      </c>
      <c r="GL672">
        <f>IFERROR(INDEX($DH$2:$DH$166,MATCH($DE672,$DF$2:$DF$166,0)),0)</f>
      </c>
      <c r="GM672">
        <f>IFERROR(MATCH($H672,$DI$672:$EV$672,0),0)</f>
      </c>
      <c r="GN672">
        <f>IF($GM672&gt;0,INDEX($EW$672:$GJ$672,$GM672),"")</f>
      </c>
      <c r="GO672" t="s">
        <v>1582</v>
      </c>
      <c r="GQ672">
        <f>IF($IZ672&gt;=1,INDEX($GO:$GO,$IY672+1),"")</f>
      </c>
      <c r="GR672">
        <f>IF($IZ672&gt;=2,INDEX($GO:$GO,$IY672+2),"")</f>
      </c>
      <c r="GS672">
        <f>IF($IZ672&gt;=3,INDEX($GO:$GO,$IY672+3),"")</f>
      </c>
      <c r="GT672">
        <f>IF($IZ672&gt;=4,INDEX($GO:$GO,$IY672+4),"")</f>
      </c>
      <c r="GU672">
        <f>IF($IZ672&gt;=5,INDEX($GO:$GO,$IY672+5),"")</f>
      </c>
      <c r="GV672">
        <f>IF($IZ672&gt;=6,INDEX($GO:$GO,$IY672+6),"")</f>
      </c>
      <c r="GW672">
        <f>IF($IZ672&gt;=7,INDEX($GO:$GO,$IY672+7),"")</f>
      </c>
      <c r="GX672">
        <f>IF($IZ672&gt;=8,INDEX($GO:$GO,$IY672+8),"")</f>
      </c>
      <c r="GY672">
        <f>IF($IZ672&gt;=9,INDEX($GO:$GO,$IY672+9),"")</f>
      </c>
      <c r="GZ672">
        <f>IF($IZ672&gt;=10,INDEX($GO:$GO,$IY672+10),"")</f>
      </c>
      <c r="HA672">
        <f>IF($IZ672&gt;=11,INDEX($GO:$GO,$IY672+11),"")</f>
      </c>
      <c r="HB672">
        <f>IF($IZ672&gt;=12,INDEX($GO:$GO,$IY672+12),"")</f>
      </c>
      <c r="HC672">
        <f>IF($IZ672&gt;=13,INDEX($GO:$GO,$IY672+13),"")</f>
      </c>
      <c r="HD672">
        <f>IF($IZ672&gt;=14,INDEX($GO:$GO,$IY672+14),"")</f>
      </c>
      <c r="HE672">
        <f>IF($IZ672&gt;=15,INDEX($GO:$GO,$IY672+15),"")</f>
      </c>
      <c r="HF672">
        <f>IF($IZ672&gt;=16,INDEX($GO:$GO,$IY672+16),"")</f>
      </c>
      <c r="HG672">
        <f>IF($IZ672&gt;=17,INDEX($GO:$GO,$IY672+17),"")</f>
      </c>
      <c r="HH672">
        <f>IF($IZ672&gt;=18,INDEX($GO:$GO,$IY672+18),"")</f>
      </c>
      <c r="HI672">
        <f>IF($IZ672&gt;=19,INDEX($GO:$GO,$IY672+19),"")</f>
      </c>
      <c r="HJ672">
        <f>IF($IZ672&gt;=20,INDEX($GO:$GO,$IY672+20),"")</f>
      </c>
      <c r="HK672">
        <f>IF($IZ672&gt;=21,INDEX($GO:$GO,$IY672+21),"")</f>
      </c>
      <c r="HL672">
        <f>IF($IZ672&gt;=22,INDEX($GO:$GO,$IY672+22),"")</f>
      </c>
      <c r="HM672">
        <f>IF($IZ672&gt;=23,INDEX($GO:$GO,$IY672+23),"")</f>
      </c>
      <c r="HN672">
        <f>IF($IZ672&gt;=24,INDEX($GO:$GO,$IY672+24),"")</f>
      </c>
      <c r="HO672">
        <f>IF($IZ672&gt;=25,INDEX($GO:$GO,$IY672+25),"")</f>
      </c>
      <c r="HP672">
        <f>IF($IZ672&gt;=26,INDEX($GO:$GO,$IY672+26),"")</f>
      </c>
      <c r="HQ672">
        <f>IF($IZ672&gt;=27,INDEX($GO:$GO,$IY672+27),"")</f>
      </c>
      <c r="HR672">
        <f>IF($IZ672&gt;=28,INDEX($GO:$GO,$IY672+28),"")</f>
      </c>
      <c r="HS672">
        <f>IF($IZ672&gt;=29,INDEX($GO:$GO,$IY672+29),"")</f>
      </c>
      <c r="HT672">
        <f>IF($IZ672&gt;=30,INDEX($GO:$GO,$IY672+30),"")</f>
      </c>
      <c r="HU672">
        <f>IF($IZ672&gt;=31,INDEX($GO:$GO,$IY672+31),"")</f>
      </c>
      <c r="HV672">
        <f>IF($IZ672&gt;=32,INDEX($GO:$GO,$IY672+32),"")</f>
      </c>
      <c r="HW672">
        <f>IF($IZ672&gt;=33,INDEX($GO:$GO,$IY672+33),"")</f>
      </c>
      <c r="HX672">
        <f>IF($IZ672&gt;=34,INDEX($GO:$GO,$IY672+34),"")</f>
      </c>
      <c r="HY672">
        <f>IF($IZ672&gt;=35,INDEX($GO:$GO,$IY672+35),"")</f>
      </c>
      <c r="HZ672">
        <f>IF($IZ672&gt;=36,INDEX($GO:$GO,$IY672+36),"")</f>
      </c>
      <c r="IA672">
        <f>IF($IZ672&gt;=37,INDEX($GO:$GO,$IY672+37),"")</f>
      </c>
      <c r="IB672">
        <f>IF($IZ672&gt;=38,INDEX($GO:$GO,$IY672+38),"")</f>
      </c>
      <c r="IC672">
        <f>IF($IZ672&gt;=39,INDEX($GO:$GO,$IY672+39),"")</f>
      </c>
      <c r="ID672">
        <f>IF($IZ672&gt;=40,INDEX($GO:$GO,$IY672+40),"")</f>
      </c>
      <c r="IE672">
        <f>IF($IZ672&gt;=41,INDEX($GO:$GO,$IY672+41),"")</f>
      </c>
      <c r="IF672">
        <f>IF($IZ672&gt;=42,INDEX($GO:$GO,$IY672+42),"")</f>
      </c>
      <c r="IG672">
        <f>IF($IZ672&gt;=43,INDEX($GO:$GO,$IY672+43),"")</f>
      </c>
      <c r="IH672">
        <f>IF($IZ672&gt;=44,INDEX($GO:$GO,$IY672+44),"")</f>
      </c>
      <c r="II672">
        <f>IF($IZ672&gt;=45,INDEX($GO:$GO,$IY672+45),"")</f>
      </c>
      <c r="IJ672">
        <f>IF($IZ672&gt;=46,INDEX($GO:$GO,$IY672+46),"")</f>
      </c>
      <c r="IK672">
        <f>IF($IZ672&gt;=47,INDEX($GO:$GO,$IY672+47),"")</f>
      </c>
      <c r="IL672">
        <f>IF($IZ672&gt;=48,INDEX($GO:$GO,$IY672+48),"")</f>
      </c>
      <c r="IM672">
        <f>IF($IZ672&gt;=49,INDEX($GO:$GO,$IY672+49),"")</f>
      </c>
      <c r="IN672">
        <f>IF($IZ672&gt;=50,INDEX($GO:$GO,$IY672+50),"")</f>
      </c>
      <c r="IO672">
        <f>IF($IZ672&gt;=51,INDEX($GO:$GO,$IY672+51),"")</f>
      </c>
      <c r="IP672">
        <f>IF($IZ672&gt;=52,INDEX($GO:$GO,$IY672+52),"")</f>
      </c>
      <c r="IQ672">
        <f>IF($IZ672&gt;=53,INDEX($GO:$GO,$IY672+53),"")</f>
      </c>
      <c r="IR672">
        <f>IF($IZ672&gt;=54,INDEX($GO:$GO,$IY672+54),"")</f>
      </c>
      <c r="IS672">
        <f>IF($IZ672&gt;=55,INDEX($GO:$GO,$IY672+55),"")</f>
      </c>
      <c r="IT672">
        <f>IF($IZ672&gt;=56,INDEX($GO:$GO,$IY672+56),"")</f>
      </c>
      <c r="IU672">
        <f>IF($IZ672&gt;=57,INDEX($GO:$GO,$IY672+57),"")</f>
      </c>
      <c r="IV672">
        <f>IF($IZ672&gt;=58,INDEX($GO:$GO,$IY672+58),"")</f>
      </c>
      <c r="IW672">
        <f>IF($IZ672&gt;=59,INDEX($GO:$GO,$IY672+59),"")</f>
      </c>
      <c r="IX672">
        <f>IF($IZ672&gt;=60,INDEX($GO:$GO,$IY672+60),"")</f>
      </c>
      <c r="IY672">
        <f>IFERROR(MATCH($GN672,$GO$2:$GO$827,0)+1,0)</f>
      </c>
      <c r="IZ672">
        <f>IFERROR(INDEX($GP$2:$GP$827,MATCH($GN672,$GO$2:$GO$827,0)),0)</f>
      </c>
      <c r="JA672" t="s">
        <v>23</v>
      </c>
      <c r="JB672" t="s">
        <v>23</v>
      </c>
    </row>
    <row r="673" spans="1:262" x14ac:dyDescent="0.25">
      <c r="F673" s="1"/>
      <c r="G673" s="1"/>
      <c r="H673" s="1"/>
      <c r="I673" s="1"/>
      <c r="J673" s="1">
        <f>IFERROR(IF(FIND(" - ",$F673)&gt;0,MID($F673,FIND(" - ",$F673)+3,LEN($F673)),""),"")</f>
      </c>
      <c r="L673" s="1"/>
      <c r="N673" t="s">
        <v>23</v>
      </c>
      <c r="P673">
        <f>IF(OR($N673="",$O673=""),"",IFERROR($N673/$O673,0))</f>
      </c>
      <c r="Q673">
        <f>IF($N673="","",
IF($G673="","",
IF(ISNUMBER(SEARCH("exempt",LOWER($G673))),0,
$N673*(VALUE(SUBSTITUTE($G673,"%",""))/100))))</f>
      </c>
      <c r="W673">
        <f>IF($N673="","",
SUM($N673,$Q673,$U673,$R673,$T673)-
IF($V673="",0,VALUE($V673)))</f>
      </c>
      <c r="AE673" t="s">
        <v>1854</v>
      </c>
      <c r="AJ673" t="s">
        <v>1855</v>
      </c>
      <c r="AM673">
        <f>IFERROR(LEFT($F673,FIND(" - ",$F673)-1),$F673)</f>
      </c>
      <c r="AP673">
        <f>IF($CE673&gt;=1,INDEX($AN:$AN,$CD673+1),"")</f>
      </c>
      <c r="AQ673">
        <f>IF($CE673&gt;=2,INDEX($AN:$AN,$CD673+2),"")</f>
      </c>
      <c r="AR673">
        <f>IF($CE673&gt;=3,INDEX($AN:$AN,$CD673+3),"")</f>
      </c>
      <c r="AS673">
        <f>IF($CE673&gt;=4,INDEX($AN:$AN,$CD673+4),"")</f>
      </c>
      <c r="AT673">
        <f>IF($CE673&gt;=5,INDEX($AN:$AN,$CD673+5),"")</f>
      </c>
      <c r="AU673">
        <f>IF($CE673&gt;=6,INDEX($AN:$AN,$CD673+6),"")</f>
      </c>
      <c r="AV673">
        <f>IF($CE673&gt;=7,INDEX($AN:$AN,$CD673+7),"")</f>
      </c>
      <c r="AW673">
        <f>IF($CE673&gt;=8,INDEX($AN:$AN,$CD673+8),"")</f>
      </c>
      <c r="AX673">
        <f>IF($CE673&gt;=9,INDEX($AN:$AN,$CD673+9),"")</f>
      </c>
      <c r="AY673">
        <f>IF($CE673&gt;=10,INDEX($AN:$AN,$CD673+10),"")</f>
      </c>
      <c r="AZ673">
        <f>IF($CE673&gt;=11,INDEX($AN:$AN,$CD673+11),"")</f>
      </c>
      <c r="BA673">
        <f>IF($CE673&gt;=12,INDEX($AN:$AN,$CD673+12),"")</f>
      </c>
      <c r="BB673">
        <f>IF($CE673&gt;=13,INDEX($AN:$AN,$CD673+13),"")</f>
      </c>
      <c r="BC673">
        <f>IF($CE673&gt;=14,INDEX($AN:$AN,$CD673+14),"")</f>
      </c>
      <c r="BD673">
        <f>IF($CE673&gt;=15,INDEX($AN:$AN,$CD673+15),"")</f>
      </c>
      <c r="BE673">
        <f>IF($CE673&gt;=16,INDEX($AN:$AN,$CD673+16),"")</f>
      </c>
      <c r="BF673">
        <f>IF($CE673&gt;=17,INDEX($AN:$AN,$CD673+17),"")</f>
      </c>
      <c r="BG673">
        <f>IF($CE673&gt;=18,INDEX($AN:$AN,$CD673+18),"")</f>
      </c>
      <c r="BH673">
        <f>IF($CE673&gt;=19,INDEX($AN:$AN,$CD673+19),"")</f>
      </c>
      <c r="BI673">
        <f>IF($CE673&gt;=20,INDEX($AN:$AN,$CD673+20),"")</f>
      </c>
      <c r="BJ673">
        <f>IF($CE673&gt;=21,INDEX($AN:$AN,$CD673+21),"")</f>
      </c>
      <c r="BK673">
        <f>IF($CE673&gt;=22,INDEX($AN:$AN,$CD673+22),"")</f>
      </c>
      <c r="BL673">
        <f>IF($CE673&gt;=23,INDEX($AN:$AN,$CD673+23),"")</f>
      </c>
      <c r="BM673">
        <f>IF($CE673&gt;=24,INDEX($AN:$AN,$CD673+24),"")</f>
      </c>
      <c r="BN673">
        <f>IF($CE673&gt;=25,INDEX($AN:$AN,$CD673+25),"")</f>
      </c>
      <c r="BO673">
        <f>IF($CE673&gt;=26,INDEX($AN:$AN,$CD673+26),"")</f>
      </c>
      <c r="BP673">
        <f>IF($CE673&gt;=27,INDEX($AN:$AN,$CD673+27),"")</f>
      </c>
      <c r="BQ673">
        <f>IF($CE673&gt;=28,INDEX($AN:$AN,$CD673+28),"")</f>
      </c>
      <c r="BR673">
        <f>IF($CE673&gt;=29,INDEX($AN:$AN,$CD673+29),"")</f>
      </c>
      <c r="BS673">
        <f>IF($CE673&gt;=30,INDEX($AN:$AN,$CD673+30),"")</f>
      </c>
      <c r="BT673">
        <f>IF($CE673&gt;=31,INDEX($AN:$AN,$CD673+31),"")</f>
      </c>
      <c r="BU673">
        <f>IF($CE673&gt;=32,INDEX($AN:$AN,$CD673+32),"")</f>
      </c>
      <c r="BV673">
        <f>IF($CE673&gt;=33,INDEX($AN:$AN,$CD673+33),"")</f>
      </c>
      <c r="BW673">
        <f>IF($CE673&gt;=34,INDEX($AN:$AN,$CD673+34),"")</f>
      </c>
      <c r="BX673">
        <f>IF($CE673&gt;=35,INDEX($AN:$AN,$CD673+35),"")</f>
      </c>
      <c r="BY673">
        <f>IF($CE673&gt;=36,INDEX($AN:$AN,$CD673+36),"")</f>
      </c>
      <c r="BZ673">
        <f>IF($CE673&gt;=37,INDEX($AN:$AN,$CD673+37),"")</f>
      </c>
      <c r="CA673">
        <f>IF($CE673&gt;=38,INDEX($AN:$AN,$CD673+38),"")</f>
      </c>
      <c r="CB673">
        <f>IF($CE673&gt;=39,INDEX($AN:$AN,$CD673+39),"")</f>
      </c>
      <c r="CC673">
        <f>IF($CE673&gt;=40,INDEX($AN:$AN,$CD673+40),"")</f>
      </c>
      <c r="CD673">
        <f>IFERROR(MATCH($AM673,$AN$2:$AN$133,0)+1,0)</f>
      </c>
      <c r="CE673">
        <f>IFERROR(INDEX($AO$2:$AO$133,MATCH($AM673,$AN$2:$AN$133,0)),0)</f>
      </c>
      <c r="CF673">
        <f>IFERROR(LEFT($K673,FIND(" - ",$K673)-1),$K673)</f>
      </c>
      <c r="CG673" t="s">
        <v>108</v>
      </c>
      <c r="CI673">
        <f>IF($DD673&gt;=1,INDEX($CG:$CG,$DC673+1),"")</f>
      </c>
      <c r="CJ673">
        <f>IF($DD673&gt;=2,INDEX($CG:$CG,$DC673+2),"")</f>
      </c>
      <c r="CK673">
        <f>IF($DD673&gt;=3,INDEX($CG:$CG,$DC673+3),"")</f>
      </c>
      <c r="CL673">
        <f>IF($DD673&gt;=4,INDEX($CG:$CG,$DC673+4),"")</f>
      </c>
      <c r="CM673">
        <f>IF($DD673&gt;=5,INDEX($CG:$CG,$DC673+5),"")</f>
      </c>
      <c r="CN673">
        <f>IF($DD673&gt;=6,INDEX($CG:$CG,$DC673+6),"")</f>
      </c>
      <c r="CO673">
        <f>IF($DD673&gt;=7,INDEX($CG:$CG,$DC673+7),"")</f>
      </c>
      <c r="CP673">
        <f>IF($DD673&gt;=8,INDEX($CG:$CG,$DC673+8),"")</f>
      </c>
      <c r="CQ673">
        <f>IF($DD673&gt;=9,INDEX($CG:$CG,$DC673+9),"")</f>
      </c>
      <c r="CR673">
        <f>IF($DD673&gt;=10,INDEX($CG:$CG,$DC673+10),"")</f>
      </c>
      <c r="CS673">
        <f>IF($DD673&gt;=11,INDEX($CG:$CG,$DC673+11),"")</f>
      </c>
      <c r="CT673">
        <f>IF($DD673&gt;=12,INDEX($CG:$CG,$DC673+12),"")</f>
      </c>
      <c r="CU673">
        <f>IF($DD673&gt;=13,INDEX($CG:$CG,$DC673+13),"")</f>
      </c>
      <c r="CV673">
        <f>IF($DD673&gt;=14,INDEX($CG:$CG,$DC673+14),"")</f>
      </c>
      <c r="CW673">
        <f>IF($DD673&gt;=15,INDEX($CG:$CG,$DC673+15),"")</f>
      </c>
      <c r="CX673">
        <f>IF($DD673&gt;=16,INDEX($CG:$CG,$DC673+16),"")</f>
      </c>
      <c r="CY673">
        <f>IF($DD673&gt;=17,INDEX($CG:$CG,$DC673+17),"")</f>
      </c>
      <c r="CZ673">
        <f>IF($DD673&gt;=18,INDEX($CG:$CG,$DC673+18),"")</f>
      </c>
      <c r="DA673">
        <f>IF($DD673&gt;=19,INDEX($CG:$CG,$DC673+19),"")</f>
      </c>
      <c r="DB673">
        <f>IF($DD673&gt;=20,INDEX($CG:$CG,$DC673+20),"")</f>
      </c>
      <c r="DC673">
        <f>IFERROR(MATCH($CF673,$CG$2:$CG$1558,0)+1,0)</f>
      </c>
      <c r="DD673">
        <f>IFERROR(INDEX($CH$2:$CH$1558,MATCH($CF673,$CG$2:$CG$1558,0)),0)</f>
      </c>
      <c r="DE673">
        <f>IFERROR(INDEX($AL:$AL,MATCH($G673,$AK:$AK,0))&amp;"","")</f>
      </c>
      <c r="DI673">
        <f>IF($GL673&gt;=1,INDEX($DF:$DF,$GK673+1),"")</f>
      </c>
      <c r="DJ673">
        <f>IF($GL673&gt;=2,INDEX($DF:$DF,$GK673+2),"")</f>
      </c>
      <c r="DK673">
        <f>IF($GL673&gt;=3,INDEX($DF:$DF,$GK673+3),"")</f>
      </c>
      <c r="DL673">
        <f>IF($GL673&gt;=4,INDEX($DF:$DF,$GK673+4),"")</f>
      </c>
      <c r="DM673">
        <f>IF($GL673&gt;=5,INDEX($DF:$DF,$GK673+5),"")</f>
      </c>
      <c r="DN673">
        <f>IF($GL673&gt;=6,INDEX($DF:$DF,$GK673+6),"")</f>
      </c>
      <c r="DO673">
        <f>IF($GL673&gt;=7,INDEX($DF:$DF,$GK673+7),"")</f>
      </c>
      <c r="DP673">
        <f>IF($GL673&gt;=8,INDEX($DF:$DF,$GK673+8),"")</f>
      </c>
      <c r="DQ673">
        <f>IF($GL673&gt;=9,INDEX($DF:$DF,$GK673+9),"")</f>
      </c>
      <c r="DR673">
        <f>IF($GL673&gt;=10,INDEX($DF:$DF,$GK673+10),"")</f>
      </c>
      <c r="DS673">
        <f>IF($GL673&gt;=11,INDEX($DF:$DF,$GK673+11),"")</f>
      </c>
      <c r="DT673">
        <f>IF($GL673&gt;=12,INDEX($DF:$DF,$GK673+12),"")</f>
      </c>
      <c r="DU673">
        <f>IF($GL673&gt;=13,INDEX($DF:$DF,$GK673+13),"")</f>
      </c>
      <c r="DV673">
        <f>IF($GL673&gt;=14,INDEX($DF:$DF,$GK673+14),"")</f>
      </c>
      <c r="DW673">
        <f>IF($GL673&gt;=15,INDEX($DF:$DF,$GK673+15),"")</f>
      </c>
      <c r="DX673">
        <f>IF($GL673&gt;=16,INDEX($DF:$DF,$GK673+16),"")</f>
      </c>
      <c r="DY673">
        <f>IF($GL673&gt;=17,INDEX($DF:$DF,$GK673+17),"")</f>
      </c>
      <c r="DZ673">
        <f>IF($GL673&gt;=18,INDEX($DF:$DF,$GK673+18),"")</f>
      </c>
      <c r="EA673">
        <f>IF($GL673&gt;=19,INDEX($DF:$DF,$GK673+19),"")</f>
      </c>
      <c r="EB673">
        <f>IF($GL673&gt;=20,INDEX($DF:$DF,$GK673+20),"")</f>
      </c>
      <c r="EC673">
        <f>IF($GL673&gt;=21,INDEX($DF:$DF,$GK673+21),"")</f>
      </c>
      <c r="ED673">
        <f>IF($GL673&gt;=22,INDEX($DF:$DF,$GK673+22),"")</f>
      </c>
      <c r="EE673">
        <f>IF($GL673&gt;=23,INDEX($DF:$DF,$GK673+23),"")</f>
      </c>
      <c r="EF673">
        <f>IF($GL673&gt;=24,INDEX($DF:$DF,$GK673+24),"")</f>
      </c>
      <c r="EG673">
        <f>IF($GL673&gt;=25,INDEX($DF:$DF,$GK673+25),"")</f>
      </c>
      <c r="EH673">
        <f>IF($GL673&gt;=26,INDEX($DF:$DF,$GK673+26),"")</f>
      </c>
      <c r="EI673">
        <f>IF($GL673&gt;=27,INDEX($DF:$DF,$GK673+27),"")</f>
      </c>
      <c r="EJ673">
        <f>IF($GL673&gt;=28,INDEX($DF:$DF,$GK673+28),"")</f>
      </c>
      <c r="EK673">
        <f>IF($GL673&gt;=29,INDEX($DF:$DF,$GK673+29),"")</f>
      </c>
      <c r="EL673">
        <f>IF($GL673&gt;=30,INDEX($DF:$DF,$GK673+30),"")</f>
      </c>
      <c r="EM673">
        <f>IF($GL673&gt;=31,INDEX($DF:$DF,$GK673+31),"")</f>
      </c>
      <c r="EN673">
        <f>IF($GL673&gt;=32,INDEX($DF:$DF,$GK673+32),"")</f>
      </c>
      <c r="EO673">
        <f>IF($GL673&gt;=33,INDEX($DF:$DF,$GK673+33),"")</f>
      </c>
      <c r="EP673">
        <f>IF($GL673&gt;=34,INDEX($DF:$DF,$GK673+34),"")</f>
      </c>
      <c r="EQ673">
        <f>IF($GL673&gt;=35,INDEX($DF:$DF,$GK673+35),"")</f>
      </c>
      <c r="ER673">
        <f>IF($GL673&gt;=36,INDEX($DF:$DF,$GK673+36),"")</f>
      </c>
      <c r="ES673">
        <f>IF($GL673&gt;=37,INDEX($DF:$DF,$GK673+37),"")</f>
      </c>
      <c r="ET673">
        <f>IF($GL673&gt;=38,INDEX($DF:$DF,$GK673+38),"")</f>
      </c>
      <c r="EU673">
        <f>IF($GL673&gt;=39,INDEX($DF:$DF,$GK673+39),"")</f>
      </c>
      <c r="EV673">
        <f>IF($GL673&gt;=40,INDEX($DF:$DF,$GK673+40),"")</f>
      </c>
      <c r="EW673">
        <f>IF($GL673&gt;=1,INDEX($DG:$DG,$GK673+1),"")</f>
      </c>
      <c r="EX673">
        <f>IF($GL673&gt;=2,INDEX($DG:$DG,$GK673+2),"")</f>
      </c>
      <c r="EY673">
        <f>IF($GL673&gt;=3,INDEX($DG:$DG,$GK673+3),"")</f>
      </c>
      <c r="EZ673">
        <f>IF($GL673&gt;=4,INDEX($DG:$DG,$GK673+4),"")</f>
      </c>
      <c r="FA673">
        <f>IF($GL673&gt;=5,INDEX($DG:$DG,$GK673+5),"")</f>
      </c>
      <c r="FB673">
        <f>IF($GL673&gt;=6,INDEX($DG:$DG,$GK673+6),"")</f>
      </c>
      <c r="FC673">
        <f>IF($GL673&gt;=7,INDEX($DG:$DG,$GK673+7),"")</f>
      </c>
      <c r="FD673">
        <f>IF($GL673&gt;=8,INDEX($DG:$DG,$GK673+8),"")</f>
      </c>
      <c r="FE673">
        <f>IF($GL673&gt;=9,INDEX($DG:$DG,$GK673+9),"")</f>
      </c>
      <c r="FF673">
        <f>IF($GL673&gt;=10,INDEX($DG:$DG,$GK673+10),"")</f>
      </c>
      <c r="FG673">
        <f>IF($GL673&gt;=11,INDEX($DG:$DG,$GK673+11),"")</f>
      </c>
      <c r="FH673">
        <f>IF($GL673&gt;=12,INDEX($DG:$DG,$GK673+12),"")</f>
      </c>
      <c r="FI673">
        <f>IF($GL673&gt;=13,INDEX($DG:$DG,$GK673+13),"")</f>
      </c>
      <c r="FJ673">
        <f>IF($GL673&gt;=14,INDEX($DG:$DG,$GK673+14),"")</f>
      </c>
      <c r="FK673">
        <f>IF($GL673&gt;=15,INDEX($DG:$DG,$GK673+15),"")</f>
      </c>
      <c r="FL673">
        <f>IF($GL673&gt;=16,INDEX($DG:$DG,$GK673+16),"")</f>
      </c>
      <c r="FM673">
        <f>IF($GL673&gt;=17,INDEX($DG:$DG,$GK673+17),"")</f>
      </c>
      <c r="FN673">
        <f>IF($GL673&gt;=18,INDEX($DG:$DG,$GK673+18),"")</f>
      </c>
      <c r="FO673">
        <f>IF($GL673&gt;=19,INDEX($DG:$DG,$GK673+19),"")</f>
      </c>
      <c r="FP673">
        <f>IF($GL673&gt;=20,INDEX($DG:$DG,$GK673+20),"")</f>
      </c>
      <c r="FQ673">
        <f>IF($GL673&gt;=21,INDEX($DG:$DG,$GK673+21),"")</f>
      </c>
      <c r="FR673">
        <f>IF($GL673&gt;=22,INDEX($DG:$DG,$GK673+22),"")</f>
      </c>
      <c r="FS673">
        <f>IF($GL673&gt;=23,INDEX($DG:$DG,$GK673+23),"")</f>
      </c>
      <c r="FT673">
        <f>IF($GL673&gt;=24,INDEX($DG:$DG,$GK673+24),"")</f>
      </c>
      <c r="FU673">
        <f>IF($GL673&gt;=25,INDEX($DG:$DG,$GK673+25),"")</f>
      </c>
      <c r="FV673">
        <f>IF($GL673&gt;=26,INDEX($DG:$DG,$GK673+26),"")</f>
      </c>
      <c r="FW673">
        <f>IF($GL673&gt;=27,INDEX($DG:$DG,$GK673+27),"")</f>
      </c>
      <c r="FX673">
        <f>IF($GL673&gt;=28,INDEX($DG:$DG,$GK673+28),"")</f>
      </c>
      <c r="FY673">
        <f>IF($GL673&gt;=29,INDEX($DG:$DG,$GK673+29),"")</f>
      </c>
      <c r="FZ673">
        <f>IF($GL673&gt;=30,INDEX($DG:$DG,$GK673+30),"")</f>
      </c>
      <c r="GA673">
        <f>IF($GL673&gt;=31,INDEX($DG:$DG,$GK673+31),"")</f>
      </c>
      <c r="GB673">
        <f>IF($GL673&gt;=32,INDEX($DG:$DG,$GK673+32),"")</f>
      </c>
      <c r="GC673">
        <f>IF($GL673&gt;=33,INDEX($DG:$DG,$GK673+33),"")</f>
      </c>
      <c r="GD673">
        <f>IF($GL673&gt;=34,INDEX($DG:$DG,$GK673+34),"")</f>
      </c>
      <c r="GE673">
        <f>IF($GL673&gt;=35,INDEX($DG:$DG,$GK673+35),"")</f>
      </c>
      <c r="GF673">
        <f>IF($GL673&gt;=36,INDEX($DG:$DG,$GK673+36),"")</f>
      </c>
      <c r="GG673">
        <f>IF($GL673&gt;=37,INDEX($DG:$DG,$GK673+37),"")</f>
      </c>
      <c r="GH673">
        <f>IF($GL673&gt;=38,INDEX($DG:$DG,$GK673+38),"")</f>
      </c>
      <c r="GI673">
        <f>IF($GL673&gt;=39,INDEX($DG:$DG,$GK673+39),"")</f>
      </c>
      <c r="GJ673">
        <f>IF($GL673&gt;=40,INDEX($DG:$DG,$GK673+40),"")</f>
      </c>
      <c r="GK673">
        <f>IFERROR(MATCH($DE673,$DF$2:$DF$166,0)+1,0)</f>
      </c>
      <c r="GL673">
        <f>IFERROR(INDEX($DH$2:$DH$166,MATCH($DE673,$DF$2:$DF$166,0)),0)</f>
      </c>
      <c r="GM673">
        <f>IFERROR(MATCH($H673,$DI$673:$EV$673,0),0)</f>
      </c>
      <c r="GN673">
        <f>IF($GM673&gt;0,INDEX($EW$673:$GJ$673,$GM673),"")</f>
      </c>
      <c r="GO673" t="s">
        <v>1584</v>
      </c>
      <c r="GQ673">
        <f>IF($IZ673&gt;=1,INDEX($GO:$GO,$IY673+1),"")</f>
      </c>
      <c r="GR673">
        <f>IF($IZ673&gt;=2,INDEX($GO:$GO,$IY673+2),"")</f>
      </c>
      <c r="GS673">
        <f>IF($IZ673&gt;=3,INDEX($GO:$GO,$IY673+3),"")</f>
      </c>
      <c r="GT673">
        <f>IF($IZ673&gt;=4,INDEX($GO:$GO,$IY673+4),"")</f>
      </c>
      <c r="GU673">
        <f>IF($IZ673&gt;=5,INDEX($GO:$GO,$IY673+5),"")</f>
      </c>
      <c r="GV673">
        <f>IF($IZ673&gt;=6,INDEX($GO:$GO,$IY673+6),"")</f>
      </c>
      <c r="GW673">
        <f>IF($IZ673&gt;=7,INDEX($GO:$GO,$IY673+7),"")</f>
      </c>
      <c r="GX673">
        <f>IF($IZ673&gt;=8,INDEX($GO:$GO,$IY673+8),"")</f>
      </c>
      <c r="GY673">
        <f>IF($IZ673&gt;=9,INDEX($GO:$GO,$IY673+9),"")</f>
      </c>
      <c r="GZ673">
        <f>IF($IZ673&gt;=10,INDEX($GO:$GO,$IY673+10),"")</f>
      </c>
      <c r="HA673">
        <f>IF($IZ673&gt;=11,INDEX($GO:$GO,$IY673+11),"")</f>
      </c>
      <c r="HB673">
        <f>IF($IZ673&gt;=12,INDEX($GO:$GO,$IY673+12),"")</f>
      </c>
      <c r="HC673">
        <f>IF($IZ673&gt;=13,INDEX($GO:$GO,$IY673+13),"")</f>
      </c>
      <c r="HD673">
        <f>IF($IZ673&gt;=14,INDEX($GO:$GO,$IY673+14),"")</f>
      </c>
      <c r="HE673">
        <f>IF($IZ673&gt;=15,INDEX($GO:$GO,$IY673+15),"")</f>
      </c>
      <c r="HF673">
        <f>IF($IZ673&gt;=16,INDEX($GO:$GO,$IY673+16),"")</f>
      </c>
      <c r="HG673">
        <f>IF($IZ673&gt;=17,INDEX($GO:$GO,$IY673+17),"")</f>
      </c>
      <c r="HH673">
        <f>IF($IZ673&gt;=18,INDEX($GO:$GO,$IY673+18),"")</f>
      </c>
      <c r="HI673">
        <f>IF($IZ673&gt;=19,INDEX($GO:$GO,$IY673+19),"")</f>
      </c>
      <c r="HJ673">
        <f>IF($IZ673&gt;=20,INDEX($GO:$GO,$IY673+20),"")</f>
      </c>
      <c r="HK673">
        <f>IF($IZ673&gt;=21,INDEX($GO:$GO,$IY673+21),"")</f>
      </c>
      <c r="HL673">
        <f>IF($IZ673&gt;=22,INDEX($GO:$GO,$IY673+22),"")</f>
      </c>
      <c r="HM673">
        <f>IF($IZ673&gt;=23,INDEX($GO:$GO,$IY673+23),"")</f>
      </c>
      <c r="HN673">
        <f>IF($IZ673&gt;=24,INDEX($GO:$GO,$IY673+24),"")</f>
      </c>
      <c r="HO673">
        <f>IF($IZ673&gt;=25,INDEX($GO:$GO,$IY673+25),"")</f>
      </c>
      <c r="HP673">
        <f>IF($IZ673&gt;=26,INDEX($GO:$GO,$IY673+26),"")</f>
      </c>
      <c r="HQ673">
        <f>IF($IZ673&gt;=27,INDEX($GO:$GO,$IY673+27),"")</f>
      </c>
      <c r="HR673">
        <f>IF($IZ673&gt;=28,INDEX($GO:$GO,$IY673+28),"")</f>
      </c>
      <c r="HS673">
        <f>IF($IZ673&gt;=29,INDEX($GO:$GO,$IY673+29),"")</f>
      </c>
      <c r="HT673">
        <f>IF($IZ673&gt;=30,INDEX($GO:$GO,$IY673+30),"")</f>
      </c>
      <c r="HU673">
        <f>IF($IZ673&gt;=31,INDEX($GO:$GO,$IY673+31),"")</f>
      </c>
      <c r="HV673">
        <f>IF($IZ673&gt;=32,INDEX($GO:$GO,$IY673+32),"")</f>
      </c>
      <c r="HW673">
        <f>IF($IZ673&gt;=33,INDEX($GO:$GO,$IY673+33),"")</f>
      </c>
      <c r="HX673">
        <f>IF($IZ673&gt;=34,INDEX($GO:$GO,$IY673+34),"")</f>
      </c>
      <c r="HY673">
        <f>IF($IZ673&gt;=35,INDEX($GO:$GO,$IY673+35),"")</f>
      </c>
      <c r="HZ673">
        <f>IF($IZ673&gt;=36,INDEX($GO:$GO,$IY673+36),"")</f>
      </c>
      <c r="IA673">
        <f>IF($IZ673&gt;=37,INDEX($GO:$GO,$IY673+37),"")</f>
      </c>
      <c r="IB673">
        <f>IF($IZ673&gt;=38,INDEX($GO:$GO,$IY673+38),"")</f>
      </c>
      <c r="IC673">
        <f>IF($IZ673&gt;=39,INDEX($GO:$GO,$IY673+39),"")</f>
      </c>
      <c r="ID673">
        <f>IF($IZ673&gt;=40,INDEX($GO:$GO,$IY673+40),"")</f>
      </c>
      <c r="IE673">
        <f>IF($IZ673&gt;=41,INDEX($GO:$GO,$IY673+41),"")</f>
      </c>
      <c r="IF673">
        <f>IF($IZ673&gt;=42,INDEX($GO:$GO,$IY673+42),"")</f>
      </c>
      <c r="IG673">
        <f>IF($IZ673&gt;=43,INDEX($GO:$GO,$IY673+43),"")</f>
      </c>
      <c r="IH673">
        <f>IF($IZ673&gt;=44,INDEX($GO:$GO,$IY673+44),"")</f>
      </c>
      <c r="II673">
        <f>IF($IZ673&gt;=45,INDEX($GO:$GO,$IY673+45),"")</f>
      </c>
      <c r="IJ673">
        <f>IF($IZ673&gt;=46,INDEX($GO:$GO,$IY673+46),"")</f>
      </c>
      <c r="IK673">
        <f>IF($IZ673&gt;=47,INDEX($GO:$GO,$IY673+47),"")</f>
      </c>
      <c r="IL673">
        <f>IF($IZ673&gt;=48,INDEX($GO:$GO,$IY673+48),"")</f>
      </c>
      <c r="IM673">
        <f>IF($IZ673&gt;=49,INDEX($GO:$GO,$IY673+49),"")</f>
      </c>
      <c r="IN673">
        <f>IF($IZ673&gt;=50,INDEX($GO:$GO,$IY673+50),"")</f>
      </c>
      <c r="IO673">
        <f>IF($IZ673&gt;=51,INDEX($GO:$GO,$IY673+51),"")</f>
      </c>
      <c r="IP673">
        <f>IF($IZ673&gt;=52,INDEX($GO:$GO,$IY673+52),"")</f>
      </c>
      <c r="IQ673">
        <f>IF($IZ673&gt;=53,INDEX($GO:$GO,$IY673+53),"")</f>
      </c>
      <c r="IR673">
        <f>IF($IZ673&gt;=54,INDEX($GO:$GO,$IY673+54),"")</f>
      </c>
      <c r="IS673">
        <f>IF($IZ673&gt;=55,INDEX($GO:$GO,$IY673+55),"")</f>
      </c>
      <c r="IT673">
        <f>IF($IZ673&gt;=56,INDEX($GO:$GO,$IY673+56),"")</f>
      </c>
      <c r="IU673">
        <f>IF($IZ673&gt;=57,INDEX($GO:$GO,$IY673+57),"")</f>
      </c>
      <c r="IV673">
        <f>IF($IZ673&gt;=58,INDEX($GO:$GO,$IY673+58),"")</f>
      </c>
      <c r="IW673">
        <f>IF($IZ673&gt;=59,INDEX($GO:$GO,$IY673+59),"")</f>
      </c>
      <c r="IX673">
        <f>IF($IZ673&gt;=60,INDEX($GO:$GO,$IY673+60),"")</f>
      </c>
      <c r="IY673">
        <f>IFERROR(MATCH($GN673,$GO$2:$GO$827,0)+1,0)</f>
      </c>
      <c r="IZ673">
        <f>IFERROR(INDEX($GP$2:$GP$827,MATCH($GN673,$GO$2:$GO$827,0)),0)</f>
      </c>
      <c r="JA673" t="s">
        <v>23</v>
      </c>
      <c r="JB673" t="s">
        <v>23</v>
      </c>
    </row>
    <row r="674" spans="1:262" x14ac:dyDescent="0.25">
      <c r="F674" s="1"/>
      <c r="G674" s="1"/>
      <c r="H674" s="1"/>
      <c r="I674" s="1"/>
      <c r="J674" s="1">
        <f>IFERROR(IF(FIND(" - ",$F674)&gt;0,MID($F674,FIND(" - ",$F674)+3,LEN($F674)),""),"")</f>
      </c>
      <c r="L674" s="1"/>
      <c r="N674" t="s">
        <v>23</v>
      </c>
      <c r="P674">
        <f>IF(OR($N674="",$O674=""),"",IFERROR($N674/$O674,0))</f>
      </c>
      <c r="Q674">
        <f>IF($N674="","",
IF($G674="","",
IF(ISNUMBER(SEARCH("exempt",LOWER($G674))),0,
$N674*(VALUE(SUBSTITUTE($G674,"%",""))/100))))</f>
      </c>
      <c r="W674">
        <f>IF($N674="","",
SUM($N674,$Q674,$U674,$R674,$T674)-
IF($V674="",0,VALUE($V674)))</f>
      </c>
      <c r="AE674" t="s">
        <v>1856</v>
      </c>
      <c r="AJ674" t="s">
        <v>1857</v>
      </c>
      <c r="AM674">
        <f>IFERROR(LEFT($F674,FIND(" - ",$F674)-1),$F674)</f>
      </c>
      <c r="AP674">
        <f>IF($CE674&gt;=1,INDEX($AN:$AN,$CD674+1),"")</f>
      </c>
      <c r="AQ674">
        <f>IF($CE674&gt;=2,INDEX($AN:$AN,$CD674+2),"")</f>
      </c>
      <c r="AR674">
        <f>IF($CE674&gt;=3,INDEX($AN:$AN,$CD674+3),"")</f>
      </c>
      <c r="AS674">
        <f>IF($CE674&gt;=4,INDEX($AN:$AN,$CD674+4),"")</f>
      </c>
      <c r="AT674">
        <f>IF($CE674&gt;=5,INDEX($AN:$AN,$CD674+5),"")</f>
      </c>
      <c r="AU674">
        <f>IF($CE674&gt;=6,INDEX($AN:$AN,$CD674+6),"")</f>
      </c>
      <c r="AV674">
        <f>IF($CE674&gt;=7,INDEX($AN:$AN,$CD674+7),"")</f>
      </c>
      <c r="AW674">
        <f>IF($CE674&gt;=8,INDEX($AN:$AN,$CD674+8),"")</f>
      </c>
      <c r="AX674">
        <f>IF($CE674&gt;=9,INDEX($AN:$AN,$CD674+9),"")</f>
      </c>
      <c r="AY674">
        <f>IF($CE674&gt;=10,INDEX($AN:$AN,$CD674+10),"")</f>
      </c>
      <c r="AZ674">
        <f>IF($CE674&gt;=11,INDEX($AN:$AN,$CD674+11),"")</f>
      </c>
      <c r="BA674">
        <f>IF($CE674&gt;=12,INDEX($AN:$AN,$CD674+12),"")</f>
      </c>
      <c r="BB674">
        <f>IF($CE674&gt;=13,INDEX($AN:$AN,$CD674+13),"")</f>
      </c>
      <c r="BC674">
        <f>IF($CE674&gt;=14,INDEX($AN:$AN,$CD674+14),"")</f>
      </c>
      <c r="BD674">
        <f>IF($CE674&gt;=15,INDEX($AN:$AN,$CD674+15),"")</f>
      </c>
      <c r="BE674">
        <f>IF($CE674&gt;=16,INDEX($AN:$AN,$CD674+16),"")</f>
      </c>
      <c r="BF674">
        <f>IF($CE674&gt;=17,INDEX($AN:$AN,$CD674+17),"")</f>
      </c>
      <c r="BG674">
        <f>IF($CE674&gt;=18,INDEX($AN:$AN,$CD674+18),"")</f>
      </c>
      <c r="BH674">
        <f>IF($CE674&gt;=19,INDEX($AN:$AN,$CD674+19),"")</f>
      </c>
      <c r="BI674">
        <f>IF($CE674&gt;=20,INDEX($AN:$AN,$CD674+20),"")</f>
      </c>
      <c r="BJ674">
        <f>IF($CE674&gt;=21,INDEX($AN:$AN,$CD674+21),"")</f>
      </c>
      <c r="BK674">
        <f>IF($CE674&gt;=22,INDEX($AN:$AN,$CD674+22),"")</f>
      </c>
      <c r="BL674">
        <f>IF($CE674&gt;=23,INDEX($AN:$AN,$CD674+23),"")</f>
      </c>
      <c r="BM674">
        <f>IF($CE674&gt;=24,INDEX($AN:$AN,$CD674+24),"")</f>
      </c>
      <c r="BN674">
        <f>IF($CE674&gt;=25,INDEX($AN:$AN,$CD674+25),"")</f>
      </c>
      <c r="BO674">
        <f>IF($CE674&gt;=26,INDEX($AN:$AN,$CD674+26),"")</f>
      </c>
      <c r="BP674">
        <f>IF($CE674&gt;=27,INDEX($AN:$AN,$CD674+27),"")</f>
      </c>
      <c r="BQ674">
        <f>IF($CE674&gt;=28,INDEX($AN:$AN,$CD674+28),"")</f>
      </c>
      <c r="BR674">
        <f>IF($CE674&gt;=29,INDEX($AN:$AN,$CD674+29),"")</f>
      </c>
      <c r="BS674">
        <f>IF($CE674&gt;=30,INDEX($AN:$AN,$CD674+30),"")</f>
      </c>
      <c r="BT674">
        <f>IF($CE674&gt;=31,INDEX($AN:$AN,$CD674+31),"")</f>
      </c>
      <c r="BU674">
        <f>IF($CE674&gt;=32,INDEX($AN:$AN,$CD674+32),"")</f>
      </c>
      <c r="BV674">
        <f>IF($CE674&gt;=33,INDEX($AN:$AN,$CD674+33),"")</f>
      </c>
      <c r="BW674">
        <f>IF($CE674&gt;=34,INDEX($AN:$AN,$CD674+34),"")</f>
      </c>
      <c r="BX674">
        <f>IF($CE674&gt;=35,INDEX($AN:$AN,$CD674+35),"")</f>
      </c>
      <c r="BY674">
        <f>IF($CE674&gt;=36,INDEX($AN:$AN,$CD674+36),"")</f>
      </c>
      <c r="BZ674">
        <f>IF($CE674&gt;=37,INDEX($AN:$AN,$CD674+37),"")</f>
      </c>
      <c r="CA674">
        <f>IF($CE674&gt;=38,INDEX($AN:$AN,$CD674+38),"")</f>
      </c>
      <c r="CB674">
        <f>IF($CE674&gt;=39,INDEX($AN:$AN,$CD674+39),"")</f>
      </c>
      <c r="CC674">
        <f>IF($CE674&gt;=40,INDEX($AN:$AN,$CD674+40),"")</f>
      </c>
      <c r="CD674">
        <f>IFERROR(MATCH($AM674,$AN$2:$AN$133,0)+1,0)</f>
      </c>
      <c r="CE674">
        <f>IFERROR(INDEX($AO$2:$AO$133,MATCH($AM674,$AN$2:$AN$133,0)),0)</f>
      </c>
      <c r="CF674">
        <f>IFERROR(LEFT($K674,FIND(" - ",$K674)-1),$K674)</f>
      </c>
      <c r="CG674" t="s">
        <v>128</v>
      </c>
      <c r="CI674">
        <f>IF($DD674&gt;=1,INDEX($CG:$CG,$DC674+1),"")</f>
      </c>
      <c r="CJ674">
        <f>IF($DD674&gt;=2,INDEX($CG:$CG,$DC674+2),"")</f>
      </c>
      <c r="CK674">
        <f>IF($DD674&gt;=3,INDEX($CG:$CG,$DC674+3),"")</f>
      </c>
      <c r="CL674">
        <f>IF($DD674&gt;=4,INDEX($CG:$CG,$DC674+4),"")</f>
      </c>
      <c r="CM674">
        <f>IF($DD674&gt;=5,INDEX($CG:$CG,$DC674+5),"")</f>
      </c>
      <c r="CN674">
        <f>IF($DD674&gt;=6,INDEX($CG:$CG,$DC674+6),"")</f>
      </c>
      <c r="CO674">
        <f>IF($DD674&gt;=7,INDEX($CG:$CG,$DC674+7),"")</f>
      </c>
      <c r="CP674">
        <f>IF($DD674&gt;=8,INDEX($CG:$CG,$DC674+8),"")</f>
      </c>
      <c r="CQ674">
        <f>IF($DD674&gt;=9,INDEX($CG:$CG,$DC674+9),"")</f>
      </c>
      <c r="CR674">
        <f>IF($DD674&gt;=10,INDEX($CG:$CG,$DC674+10),"")</f>
      </c>
      <c r="CS674">
        <f>IF($DD674&gt;=11,INDEX($CG:$CG,$DC674+11),"")</f>
      </c>
      <c r="CT674">
        <f>IF($DD674&gt;=12,INDEX($CG:$CG,$DC674+12),"")</f>
      </c>
      <c r="CU674">
        <f>IF($DD674&gt;=13,INDEX($CG:$CG,$DC674+13),"")</f>
      </c>
      <c r="CV674">
        <f>IF($DD674&gt;=14,INDEX($CG:$CG,$DC674+14),"")</f>
      </c>
      <c r="CW674">
        <f>IF($DD674&gt;=15,INDEX($CG:$CG,$DC674+15),"")</f>
      </c>
      <c r="CX674">
        <f>IF($DD674&gt;=16,INDEX($CG:$CG,$DC674+16),"")</f>
      </c>
      <c r="CY674">
        <f>IF($DD674&gt;=17,INDEX($CG:$CG,$DC674+17),"")</f>
      </c>
      <c r="CZ674">
        <f>IF($DD674&gt;=18,INDEX($CG:$CG,$DC674+18),"")</f>
      </c>
      <c r="DA674">
        <f>IF($DD674&gt;=19,INDEX($CG:$CG,$DC674+19),"")</f>
      </c>
      <c r="DB674">
        <f>IF($DD674&gt;=20,INDEX($CG:$CG,$DC674+20),"")</f>
      </c>
      <c r="DC674">
        <f>IFERROR(MATCH($CF674,$CG$2:$CG$1558,0)+1,0)</f>
      </c>
      <c r="DD674">
        <f>IFERROR(INDEX($CH$2:$CH$1558,MATCH($CF674,$CG$2:$CG$1558,0)),0)</f>
      </c>
      <c r="DE674">
        <f>IFERROR(INDEX($AL:$AL,MATCH($G674,$AK:$AK,0))&amp;"","")</f>
      </c>
      <c r="DI674">
        <f>IF($GL674&gt;=1,INDEX($DF:$DF,$GK674+1),"")</f>
      </c>
      <c r="DJ674">
        <f>IF($GL674&gt;=2,INDEX($DF:$DF,$GK674+2),"")</f>
      </c>
      <c r="DK674">
        <f>IF($GL674&gt;=3,INDEX($DF:$DF,$GK674+3),"")</f>
      </c>
      <c r="DL674">
        <f>IF($GL674&gt;=4,INDEX($DF:$DF,$GK674+4),"")</f>
      </c>
      <c r="DM674">
        <f>IF($GL674&gt;=5,INDEX($DF:$DF,$GK674+5),"")</f>
      </c>
      <c r="DN674">
        <f>IF($GL674&gt;=6,INDEX($DF:$DF,$GK674+6),"")</f>
      </c>
      <c r="DO674">
        <f>IF($GL674&gt;=7,INDEX($DF:$DF,$GK674+7),"")</f>
      </c>
      <c r="DP674">
        <f>IF($GL674&gt;=8,INDEX($DF:$DF,$GK674+8),"")</f>
      </c>
      <c r="DQ674">
        <f>IF($GL674&gt;=9,INDEX($DF:$DF,$GK674+9),"")</f>
      </c>
      <c r="DR674">
        <f>IF($GL674&gt;=10,INDEX($DF:$DF,$GK674+10),"")</f>
      </c>
      <c r="DS674">
        <f>IF($GL674&gt;=11,INDEX($DF:$DF,$GK674+11),"")</f>
      </c>
      <c r="DT674">
        <f>IF($GL674&gt;=12,INDEX($DF:$DF,$GK674+12),"")</f>
      </c>
      <c r="DU674">
        <f>IF($GL674&gt;=13,INDEX($DF:$DF,$GK674+13),"")</f>
      </c>
      <c r="DV674">
        <f>IF($GL674&gt;=14,INDEX($DF:$DF,$GK674+14),"")</f>
      </c>
      <c r="DW674">
        <f>IF($GL674&gt;=15,INDEX($DF:$DF,$GK674+15),"")</f>
      </c>
      <c r="DX674">
        <f>IF($GL674&gt;=16,INDEX($DF:$DF,$GK674+16),"")</f>
      </c>
      <c r="DY674">
        <f>IF($GL674&gt;=17,INDEX($DF:$DF,$GK674+17),"")</f>
      </c>
      <c r="DZ674">
        <f>IF($GL674&gt;=18,INDEX($DF:$DF,$GK674+18),"")</f>
      </c>
      <c r="EA674">
        <f>IF($GL674&gt;=19,INDEX($DF:$DF,$GK674+19),"")</f>
      </c>
      <c r="EB674">
        <f>IF($GL674&gt;=20,INDEX($DF:$DF,$GK674+20),"")</f>
      </c>
      <c r="EC674">
        <f>IF($GL674&gt;=21,INDEX($DF:$DF,$GK674+21),"")</f>
      </c>
      <c r="ED674">
        <f>IF($GL674&gt;=22,INDEX($DF:$DF,$GK674+22),"")</f>
      </c>
      <c r="EE674">
        <f>IF($GL674&gt;=23,INDEX($DF:$DF,$GK674+23),"")</f>
      </c>
      <c r="EF674">
        <f>IF($GL674&gt;=24,INDEX($DF:$DF,$GK674+24),"")</f>
      </c>
      <c r="EG674">
        <f>IF($GL674&gt;=25,INDEX($DF:$DF,$GK674+25),"")</f>
      </c>
      <c r="EH674">
        <f>IF($GL674&gt;=26,INDEX($DF:$DF,$GK674+26),"")</f>
      </c>
      <c r="EI674">
        <f>IF($GL674&gt;=27,INDEX($DF:$DF,$GK674+27),"")</f>
      </c>
      <c r="EJ674">
        <f>IF($GL674&gt;=28,INDEX($DF:$DF,$GK674+28),"")</f>
      </c>
      <c r="EK674">
        <f>IF($GL674&gt;=29,INDEX($DF:$DF,$GK674+29),"")</f>
      </c>
      <c r="EL674">
        <f>IF($GL674&gt;=30,INDEX($DF:$DF,$GK674+30),"")</f>
      </c>
      <c r="EM674">
        <f>IF($GL674&gt;=31,INDEX($DF:$DF,$GK674+31),"")</f>
      </c>
      <c r="EN674">
        <f>IF($GL674&gt;=32,INDEX($DF:$DF,$GK674+32),"")</f>
      </c>
      <c r="EO674">
        <f>IF($GL674&gt;=33,INDEX($DF:$DF,$GK674+33),"")</f>
      </c>
      <c r="EP674">
        <f>IF($GL674&gt;=34,INDEX($DF:$DF,$GK674+34),"")</f>
      </c>
      <c r="EQ674">
        <f>IF($GL674&gt;=35,INDEX($DF:$DF,$GK674+35),"")</f>
      </c>
      <c r="ER674">
        <f>IF($GL674&gt;=36,INDEX($DF:$DF,$GK674+36),"")</f>
      </c>
      <c r="ES674">
        <f>IF($GL674&gt;=37,INDEX($DF:$DF,$GK674+37),"")</f>
      </c>
      <c r="ET674">
        <f>IF($GL674&gt;=38,INDEX($DF:$DF,$GK674+38),"")</f>
      </c>
      <c r="EU674">
        <f>IF($GL674&gt;=39,INDEX($DF:$DF,$GK674+39),"")</f>
      </c>
      <c r="EV674">
        <f>IF($GL674&gt;=40,INDEX($DF:$DF,$GK674+40),"")</f>
      </c>
      <c r="EW674">
        <f>IF($GL674&gt;=1,INDEX($DG:$DG,$GK674+1),"")</f>
      </c>
      <c r="EX674">
        <f>IF($GL674&gt;=2,INDEX($DG:$DG,$GK674+2),"")</f>
      </c>
      <c r="EY674">
        <f>IF($GL674&gt;=3,INDEX($DG:$DG,$GK674+3),"")</f>
      </c>
      <c r="EZ674">
        <f>IF($GL674&gt;=4,INDEX($DG:$DG,$GK674+4),"")</f>
      </c>
      <c r="FA674">
        <f>IF($GL674&gt;=5,INDEX($DG:$DG,$GK674+5),"")</f>
      </c>
      <c r="FB674">
        <f>IF($GL674&gt;=6,INDEX($DG:$DG,$GK674+6),"")</f>
      </c>
      <c r="FC674">
        <f>IF($GL674&gt;=7,INDEX($DG:$DG,$GK674+7),"")</f>
      </c>
      <c r="FD674">
        <f>IF($GL674&gt;=8,INDEX($DG:$DG,$GK674+8),"")</f>
      </c>
      <c r="FE674">
        <f>IF($GL674&gt;=9,INDEX($DG:$DG,$GK674+9),"")</f>
      </c>
      <c r="FF674">
        <f>IF($GL674&gt;=10,INDEX($DG:$DG,$GK674+10),"")</f>
      </c>
      <c r="FG674">
        <f>IF($GL674&gt;=11,INDEX($DG:$DG,$GK674+11),"")</f>
      </c>
      <c r="FH674">
        <f>IF($GL674&gt;=12,INDEX($DG:$DG,$GK674+12),"")</f>
      </c>
      <c r="FI674">
        <f>IF($GL674&gt;=13,INDEX($DG:$DG,$GK674+13),"")</f>
      </c>
      <c r="FJ674">
        <f>IF($GL674&gt;=14,INDEX($DG:$DG,$GK674+14),"")</f>
      </c>
      <c r="FK674">
        <f>IF($GL674&gt;=15,INDEX($DG:$DG,$GK674+15),"")</f>
      </c>
      <c r="FL674">
        <f>IF($GL674&gt;=16,INDEX($DG:$DG,$GK674+16),"")</f>
      </c>
      <c r="FM674">
        <f>IF($GL674&gt;=17,INDEX($DG:$DG,$GK674+17),"")</f>
      </c>
      <c r="FN674">
        <f>IF($GL674&gt;=18,INDEX($DG:$DG,$GK674+18),"")</f>
      </c>
      <c r="FO674">
        <f>IF($GL674&gt;=19,INDEX($DG:$DG,$GK674+19),"")</f>
      </c>
      <c r="FP674">
        <f>IF($GL674&gt;=20,INDEX($DG:$DG,$GK674+20),"")</f>
      </c>
      <c r="FQ674">
        <f>IF($GL674&gt;=21,INDEX($DG:$DG,$GK674+21),"")</f>
      </c>
      <c r="FR674">
        <f>IF($GL674&gt;=22,INDEX($DG:$DG,$GK674+22),"")</f>
      </c>
      <c r="FS674">
        <f>IF($GL674&gt;=23,INDEX($DG:$DG,$GK674+23),"")</f>
      </c>
      <c r="FT674">
        <f>IF($GL674&gt;=24,INDEX($DG:$DG,$GK674+24),"")</f>
      </c>
      <c r="FU674">
        <f>IF($GL674&gt;=25,INDEX($DG:$DG,$GK674+25),"")</f>
      </c>
      <c r="FV674">
        <f>IF($GL674&gt;=26,INDEX($DG:$DG,$GK674+26),"")</f>
      </c>
      <c r="FW674">
        <f>IF($GL674&gt;=27,INDEX($DG:$DG,$GK674+27),"")</f>
      </c>
      <c r="FX674">
        <f>IF($GL674&gt;=28,INDEX($DG:$DG,$GK674+28),"")</f>
      </c>
      <c r="FY674">
        <f>IF($GL674&gt;=29,INDEX($DG:$DG,$GK674+29),"")</f>
      </c>
      <c r="FZ674">
        <f>IF($GL674&gt;=30,INDEX($DG:$DG,$GK674+30),"")</f>
      </c>
      <c r="GA674">
        <f>IF($GL674&gt;=31,INDEX($DG:$DG,$GK674+31),"")</f>
      </c>
      <c r="GB674">
        <f>IF($GL674&gt;=32,INDEX($DG:$DG,$GK674+32),"")</f>
      </c>
      <c r="GC674">
        <f>IF($GL674&gt;=33,INDEX($DG:$DG,$GK674+33),"")</f>
      </c>
      <c r="GD674">
        <f>IF($GL674&gt;=34,INDEX($DG:$DG,$GK674+34),"")</f>
      </c>
      <c r="GE674">
        <f>IF($GL674&gt;=35,INDEX($DG:$DG,$GK674+35),"")</f>
      </c>
      <c r="GF674">
        <f>IF($GL674&gt;=36,INDEX($DG:$DG,$GK674+36),"")</f>
      </c>
      <c r="GG674">
        <f>IF($GL674&gt;=37,INDEX($DG:$DG,$GK674+37),"")</f>
      </c>
      <c r="GH674">
        <f>IF($GL674&gt;=38,INDEX($DG:$DG,$GK674+38),"")</f>
      </c>
      <c r="GI674">
        <f>IF($GL674&gt;=39,INDEX($DG:$DG,$GK674+39),"")</f>
      </c>
      <c r="GJ674">
        <f>IF($GL674&gt;=40,INDEX($DG:$DG,$GK674+40),"")</f>
      </c>
      <c r="GK674">
        <f>IFERROR(MATCH($DE674,$DF$2:$DF$166,0)+1,0)</f>
      </c>
      <c r="GL674">
        <f>IFERROR(INDEX($DH$2:$DH$166,MATCH($DE674,$DF$2:$DF$166,0)),0)</f>
      </c>
      <c r="GM674">
        <f>IFERROR(MATCH($H674,$DI$674:$EV$674,0),0)</f>
      </c>
      <c r="GN674">
        <f>IF($GM674&gt;0,INDEX($EW$674:$GJ$674,$GM674),"")</f>
      </c>
      <c r="GO674" t="s">
        <v>1587</v>
      </c>
      <c r="GQ674">
        <f>IF($IZ674&gt;=1,INDEX($GO:$GO,$IY674+1),"")</f>
      </c>
      <c r="GR674">
        <f>IF($IZ674&gt;=2,INDEX($GO:$GO,$IY674+2),"")</f>
      </c>
      <c r="GS674">
        <f>IF($IZ674&gt;=3,INDEX($GO:$GO,$IY674+3),"")</f>
      </c>
      <c r="GT674">
        <f>IF($IZ674&gt;=4,INDEX($GO:$GO,$IY674+4),"")</f>
      </c>
      <c r="GU674">
        <f>IF($IZ674&gt;=5,INDEX($GO:$GO,$IY674+5),"")</f>
      </c>
      <c r="GV674">
        <f>IF($IZ674&gt;=6,INDEX($GO:$GO,$IY674+6),"")</f>
      </c>
      <c r="GW674">
        <f>IF($IZ674&gt;=7,INDEX($GO:$GO,$IY674+7),"")</f>
      </c>
      <c r="GX674">
        <f>IF($IZ674&gt;=8,INDEX($GO:$GO,$IY674+8),"")</f>
      </c>
      <c r="GY674">
        <f>IF($IZ674&gt;=9,INDEX($GO:$GO,$IY674+9),"")</f>
      </c>
      <c r="GZ674">
        <f>IF($IZ674&gt;=10,INDEX($GO:$GO,$IY674+10),"")</f>
      </c>
      <c r="HA674">
        <f>IF($IZ674&gt;=11,INDEX($GO:$GO,$IY674+11),"")</f>
      </c>
      <c r="HB674">
        <f>IF($IZ674&gt;=12,INDEX($GO:$GO,$IY674+12),"")</f>
      </c>
      <c r="HC674">
        <f>IF($IZ674&gt;=13,INDEX($GO:$GO,$IY674+13),"")</f>
      </c>
      <c r="HD674">
        <f>IF($IZ674&gt;=14,INDEX($GO:$GO,$IY674+14),"")</f>
      </c>
      <c r="HE674">
        <f>IF($IZ674&gt;=15,INDEX($GO:$GO,$IY674+15),"")</f>
      </c>
      <c r="HF674">
        <f>IF($IZ674&gt;=16,INDEX($GO:$GO,$IY674+16),"")</f>
      </c>
      <c r="HG674">
        <f>IF($IZ674&gt;=17,INDEX($GO:$GO,$IY674+17),"")</f>
      </c>
      <c r="HH674">
        <f>IF($IZ674&gt;=18,INDEX($GO:$GO,$IY674+18),"")</f>
      </c>
      <c r="HI674">
        <f>IF($IZ674&gt;=19,INDEX($GO:$GO,$IY674+19),"")</f>
      </c>
      <c r="HJ674">
        <f>IF($IZ674&gt;=20,INDEX($GO:$GO,$IY674+20),"")</f>
      </c>
      <c r="HK674">
        <f>IF($IZ674&gt;=21,INDEX($GO:$GO,$IY674+21),"")</f>
      </c>
      <c r="HL674">
        <f>IF($IZ674&gt;=22,INDEX($GO:$GO,$IY674+22),"")</f>
      </c>
      <c r="HM674">
        <f>IF($IZ674&gt;=23,INDEX($GO:$GO,$IY674+23),"")</f>
      </c>
      <c r="HN674">
        <f>IF($IZ674&gt;=24,INDEX($GO:$GO,$IY674+24),"")</f>
      </c>
      <c r="HO674">
        <f>IF($IZ674&gt;=25,INDEX($GO:$GO,$IY674+25),"")</f>
      </c>
      <c r="HP674">
        <f>IF($IZ674&gt;=26,INDEX($GO:$GO,$IY674+26),"")</f>
      </c>
      <c r="HQ674">
        <f>IF($IZ674&gt;=27,INDEX($GO:$GO,$IY674+27),"")</f>
      </c>
      <c r="HR674">
        <f>IF($IZ674&gt;=28,INDEX($GO:$GO,$IY674+28),"")</f>
      </c>
      <c r="HS674">
        <f>IF($IZ674&gt;=29,INDEX($GO:$GO,$IY674+29),"")</f>
      </c>
      <c r="HT674">
        <f>IF($IZ674&gt;=30,INDEX($GO:$GO,$IY674+30),"")</f>
      </c>
      <c r="HU674">
        <f>IF($IZ674&gt;=31,INDEX($GO:$GO,$IY674+31),"")</f>
      </c>
      <c r="HV674">
        <f>IF($IZ674&gt;=32,INDEX($GO:$GO,$IY674+32),"")</f>
      </c>
      <c r="HW674">
        <f>IF($IZ674&gt;=33,INDEX($GO:$GO,$IY674+33),"")</f>
      </c>
      <c r="HX674">
        <f>IF($IZ674&gt;=34,INDEX($GO:$GO,$IY674+34),"")</f>
      </c>
      <c r="HY674">
        <f>IF($IZ674&gt;=35,INDEX($GO:$GO,$IY674+35),"")</f>
      </c>
      <c r="HZ674">
        <f>IF($IZ674&gt;=36,INDEX($GO:$GO,$IY674+36),"")</f>
      </c>
      <c r="IA674">
        <f>IF($IZ674&gt;=37,INDEX($GO:$GO,$IY674+37),"")</f>
      </c>
      <c r="IB674">
        <f>IF($IZ674&gt;=38,INDEX($GO:$GO,$IY674+38),"")</f>
      </c>
      <c r="IC674">
        <f>IF($IZ674&gt;=39,INDEX($GO:$GO,$IY674+39),"")</f>
      </c>
      <c r="ID674">
        <f>IF($IZ674&gt;=40,INDEX($GO:$GO,$IY674+40),"")</f>
      </c>
      <c r="IE674">
        <f>IF($IZ674&gt;=41,INDEX($GO:$GO,$IY674+41),"")</f>
      </c>
      <c r="IF674">
        <f>IF($IZ674&gt;=42,INDEX($GO:$GO,$IY674+42),"")</f>
      </c>
      <c r="IG674">
        <f>IF($IZ674&gt;=43,INDEX($GO:$GO,$IY674+43),"")</f>
      </c>
      <c r="IH674">
        <f>IF($IZ674&gt;=44,INDEX($GO:$GO,$IY674+44),"")</f>
      </c>
      <c r="II674">
        <f>IF($IZ674&gt;=45,INDEX($GO:$GO,$IY674+45),"")</f>
      </c>
      <c r="IJ674">
        <f>IF($IZ674&gt;=46,INDEX($GO:$GO,$IY674+46),"")</f>
      </c>
      <c r="IK674">
        <f>IF($IZ674&gt;=47,INDEX($GO:$GO,$IY674+47),"")</f>
      </c>
      <c r="IL674">
        <f>IF($IZ674&gt;=48,INDEX($GO:$GO,$IY674+48),"")</f>
      </c>
      <c r="IM674">
        <f>IF($IZ674&gt;=49,INDEX($GO:$GO,$IY674+49),"")</f>
      </c>
      <c r="IN674">
        <f>IF($IZ674&gt;=50,INDEX($GO:$GO,$IY674+50),"")</f>
      </c>
      <c r="IO674">
        <f>IF($IZ674&gt;=51,INDEX($GO:$GO,$IY674+51),"")</f>
      </c>
      <c r="IP674">
        <f>IF($IZ674&gt;=52,INDEX($GO:$GO,$IY674+52),"")</f>
      </c>
      <c r="IQ674">
        <f>IF($IZ674&gt;=53,INDEX($GO:$GO,$IY674+53),"")</f>
      </c>
      <c r="IR674">
        <f>IF($IZ674&gt;=54,INDEX($GO:$GO,$IY674+54),"")</f>
      </c>
      <c r="IS674">
        <f>IF($IZ674&gt;=55,INDEX($GO:$GO,$IY674+55),"")</f>
      </c>
      <c r="IT674">
        <f>IF($IZ674&gt;=56,INDEX($GO:$GO,$IY674+56),"")</f>
      </c>
      <c r="IU674">
        <f>IF($IZ674&gt;=57,INDEX($GO:$GO,$IY674+57),"")</f>
      </c>
      <c r="IV674">
        <f>IF($IZ674&gt;=58,INDEX($GO:$GO,$IY674+58),"")</f>
      </c>
      <c r="IW674">
        <f>IF($IZ674&gt;=59,INDEX($GO:$GO,$IY674+59),"")</f>
      </c>
      <c r="IX674">
        <f>IF($IZ674&gt;=60,INDEX($GO:$GO,$IY674+60),"")</f>
      </c>
      <c r="IY674">
        <f>IFERROR(MATCH($GN674,$GO$2:$GO$827,0)+1,0)</f>
      </c>
      <c r="IZ674">
        <f>IFERROR(INDEX($GP$2:$GP$827,MATCH($GN674,$GO$2:$GO$827,0)),0)</f>
      </c>
      <c r="JA674" t="s">
        <v>23</v>
      </c>
      <c r="JB674" t="s">
        <v>23</v>
      </c>
    </row>
    <row r="675" spans="1:262" x14ac:dyDescent="0.25">
      <c r="F675" s="1"/>
      <c r="G675" s="1"/>
      <c r="H675" s="1"/>
      <c r="I675" s="1"/>
      <c r="J675" s="1">
        <f>IFERROR(IF(FIND(" - ",$F675)&gt;0,MID($F675,FIND(" - ",$F675)+3,LEN($F675)),""),"")</f>
      </c>
      <c r="L675" s="1"/>
      <c r="N675" t="s">
        <v>23</v>
      </c>
      <c r="P675">
        <f>IF(OR($N675="",$O675=""),"",IFERROR($N675/$O675,0))</f>
      </c>
      <c r="Q675">
        <f>IF($N675="","",
IF($G675="","",
IF(ISNUMBER(SEARCH("exempt",LOWER($G675))),0,
$N675*(VALUE(SUBSTITUTE($G675,"%",""))/100))))</f>
      </c>
      <c r="W675">
        <f>IF($N675="","",
SUM($N675,$Q675,$U675,$R675,$T675)-
IF($V675="",0,VALUE($V675)))</f>
      </c>
      <c r="AE675" t="s">
        <v>1858</v>
      </c>
      <c r="AJ675" t="s">
        <v>1859</v>
      </c>
      <c r="AM675">
        <f>IFERROR(LEFT($F675,FIND(" - ",$F675)-1),$F675)</f>
      </c>
      <c r="AP675">
        <f>IF($CE675&gt;=1,INDEX($AN:$AN,$CD675+1),"")</f>
      </c>
      <c r="AQ675">
        <f>IF($CE675&gt;=2,INDEX($AN:$AN,$CD675+2),"")</f>
      </c>
      <c r="AR675">
        <f>IF($CE675&gt;=3,INDEX($AN:$AN,$CD675+3),"")</f>
      </c>
      <c r="AS675">
        <f>IF($CE675&gt;=4,INDEX($AN:$AN,$CD675+4),"")</f>
      </c>
      <c r="AT675">
        <f>IF($CE675&gt;=5,INDEX($AN:$AN,$CD675+5),"")</f>
      </c>
      <c r="AU675">
        <f>IF($CE675&gt;=6,INDEX($AN:$AN,$CD675+6),"")</f>
      </c>
      <c r="AV675">
        <f>IF($CE675&gt;=7,INDEX($AN:$AN,$CD675+7),"")</f>
      </c>
      <c r="AW675">
        <f>IF($CE675&gt;=8,INDEX($AN:$AN,$CD675+8),"")</f>
      </c>
      <c r="AX675">
        <f>IF($CE675&gt;=9,INDEX($AN:$AN,$CD675+9),"")</f>
      </c>
      <c r="AY675">
        <f>IF($CE675&gt;=10,INDEX($AN:$AN,$CD675+10),"")</f>
      </c>
      <c r="AZ675">
        <f>IF($CE675&gt;=11,INDEX($AN:$AN,$CD675+11),"")</f>
      </c>
      <c r="BA675">
        <f>IF($CE675&gt;=12,INDEX($AN:$AN,$CD675+12),"")</f>
      </c>
      <c r="BB675">
        <f>IF($CE675&gt;=13,INDEX($AN:$AN,$CD675+13),"")</f>
      </c>
      <c r="BC675">
        <f>IF($CE675&gt;=14,INDEX($AN:$AN,$CD675+14),"")</f>
      </c>
      <c r="BD675">
        <f>IF($CE675&gt;=15,INDEX($AN:$AN,$CD675+15),"")</f>
      </c>
      <c r="BE675">
        <f>IF($CE675&gt;=16,INDEX($AN:$AN,$CD675+16),"")</f>
      </c>
      <c r="BF675">
        <f>IF($CE675&gt;=17,INDEX($AN:$AN,$CD675+17),"")</f>
      </c>
      <c r="BG675">
        <f>IF($CE675&gt;=18,INDEX($AN:$AN,$CD675+18),"")</f>
      </c>
      <c r="BH675">
        <f>IF($CE675&gt;=19,INDEX($AN:$AN,$CD675+19),"")</f>
      </c>
      <c r="BI675">
        <f>IF($CE675&gt;=20,INDEX($AN:$AN,$CD675+20),"")</f>
      </c>
      <c r="BJ675">
        <f>IF($CE675&gt;=21,INDEX($AN:$AN,$CD675+21),"")</f>
      </c>
      <c r="BK675">
        <f>IF($CE675&gt;=22,INDEX($AN:$AN,$CD675+22),"")</f>
      </c>
      <c r="BL675">
        <f>IF($CE675&gt;=23,INDEX($AN:$AN,$CD675+23),"")</f>
      </c>
      <c r="BM675">
        <f>IF($CE675&gt;=24,INDEX($AN:$AN,$CD675+24),"")</f>
      </c>
      <c r="BN675">
        <f>IF($CE675&gt;=25,INDEX($AN:$AN,$CD675+25),"")</f>
      </c>
      <c r="BO675">
        <f>IF($CE675&gt;=26,INDEX($AN:$AN,$CD675+26),"")</f>
      </c>
      <c r="BP675">
        <f>IF($CE675&gt;=27,INDEX($AN:$AN,$CD675+27),"")</f>
      </c>
      <c r="BQ675">
        <f>IF($CE675&gt;=28,INDEX($AN:$AN,$CD675+28),"")</f>
      </c>
      <c r="BR675">
        <f>IF($CE675&gt;=29,INDEX($AN:$AN,$CD675+29),"")</f>
      </c>
      <c r="BS675">
        <f>IF($CE675&gt;=30,INDEX($AN:$AN,$CD675+30),"")</f>
      </c>
      <c r="BT675">
        <f>IF($CE675&gt;=31,INDEX($AN:$AN,$CD675+31),"")</f>
      </c>
      <c r="BU675">
        <f>IF($CE675&gt;=32,INDEX($AN:$AN,$CD675+32),"")</f>
      </c>
      <c r="BV675">
        <f>IF($CE675&gt;=33,INDEX($AN:$AN,$CD675+33),"")</f>
      </c>
      <c r="BW675">
        <f>IF($CE675&gt;=34,INDEX($AN:$AN,$CD675+34),"")</f>
      </c>
      <c r="BX675">
        <f>IF($CE675&gt;=35,INDEX($AN:$AN,$CD675+35),"")</f>
      </c>
      <c r="BY675">
        <f>IF($CE675&gt;=36,INDEX($AN:$AN,$CD675+36),"")</f>
      </c>
      <c r="BZ675">
        <f>IF($CE675&gt;=37,INDEX($AN:$AN,$CD675+37),"")</f>
      </c>
      <c r="CA675">
        <f>IF($CE675&gt;=38,INDEX($AN:$AN,$CD675+38),"")</f>
      </c>
      <c r="CB675">
        <f>IF($CE675&gt;=39,INDEX($AN:$AN,$CD675+39),"")</f>
      </c>
      <c r="CC675">
        <f>IF($CE675&gt;=40,INDEX($AN:$AN,$CD675+40),"")</f>
      </c>
      <c r="CD675">
        <f>IFERROR(MATCH($AM675,$AN$2:$AN$133,0)+1,0)</f>
      </c>
      <c r="CE675">
        <f>IFERROR(INDEX($AO$2:$AO$133,MATCH($AM675,$AN$2:$AN$133,0)),0)</f>
      </c>
      <c r="CF675">
        <f>IFERROR(LEFT($K675,FIND(" - ",$K675)-1),$K675)</f>
      </c>
      <c r="CG675" t="s">
        <v>1860</v>
      </c>
      <c r="CH675">
        <v>2</v>
      </c>
      <c r="CI675">
        <f>IF($DD675&gt;=1,INDEX($CG:$CG,$DC675+1),"")</f>
      </c>
      <c r="CJ675">
        <f>IF($DD675&gt;=2,INDEX($CG:$CG,$DC675+2),"")</f>
      </c>
      <c r="CK675">
        <f>IF($DD675&gt;=3,INDEX($CG:$CG,$DC675+3),"")</f>
      </c>
      <c r="CL675">
        <f>IF($DD675&gt;=4,INDEX($CG:$CG,$DC675+4),"")</f>
      </c>
      <c r="CM675">
        <f>IF($DD675&gt;=5,INDEX($CG:$CG,$DC675+5),"")</f>
      </c>
      <c r="CN675">
        <f>IF($DD675&gt;=6,INDEX($CG:$CG,$DC675+6),"")</f>
      </c>
      <c r="CO675">
        <f>IF($DD675&gt;=7,INDEX($CG:$CG,$DC675+7),"")</f>
      </c>
      <c r="CP675">
        <f>IF($DD675&gt;=8,INDEX($CG:$CG,$DC675+8),"")</f>
      </c>
      <c r="CQ675">
        <f>IF($DD675&gt;=9,INDEX($CG:$CG,$DC675+9),"")</f>
      </c>
      <c r="CR675">
        <f>IF($DD675&gt;=10,INDEX($CG:$CG,$DC675+10),"")</f>
      </c>
      <c r="CS675">
        <f>IF($DD675&gt;=11,INDEX($CG:$CG,$DC675+11),"")</f>
      </c>
      <c r="CT675">
        <f>IF($DD675&gt;=12,INDEX($CG:$CG,$DC675+12),"")</f>
      </c>
      <c r="CU675">
        <f>IF($DD675&gt;=13,INDEX($CG:$CG,$DC675+13),"")</f>
      </c>
      <c r="CV675">
        <f>IF($DD675&gt;=14,INDEX($CG:$CG,$DC675+14),"")</f>
      </c>
      <c r="CW675">
        <f>IF($DD675&gt;=15,INDEX($CG:$CG,$DC675+15),"")</f>
      </c>
      <c r="CX675">
        <f>IF($DD675&gt;=16,INDEX($CG:$CG,$DC675+16),"")</f>
      </c>
      <c r="CY675">
        <f>IF($DD675&gt;=17,INDEX($CG:$CG,$DC675+17),"")</f>
      </c>
      <c r="CZ675">
        <f>IF($DD675&gt;=18,INDEX($CG:$CG,$DC675+18),"")</f>
      </c>
      <c r="DA675">
        <f>IF($DD675&gt;=19,INDEX($CG:$CG,$DC675+19),"")</f>
      </c>
      <c r="DB675">
        <f>IF($DD675&gt;=20,INDEX($CG:$CG,$DC675+20),"")</f>
      </c>
      <c r="DC675">
        <f>IFERROR(MATCH($CF675,$CG$2:$CG$1558,0)+1,0)</f>
      </c>
      <c r="DD675">
        <f>IFERROR(INDEX($CH$2:$CH$1558,MATCH($CF675,$CG$2:$CG$1558,0)),0)</f>
      </c>
      <c r="DE675">
        <f>IFERROR(INDEX($AL:$AL,MATCH($G675,$AK:$AK,0))&amp;"","")</f>
      </c>
      <c r="DI675">
        <f>IF($GL675&gt;=1,INDEX($DF:$DF,$GK675+1),"")</f>
      </c>
      <c r="DJ675">
        <f>IF($GL675&gt;=2,INDEX($DF:$DF,$GK675+2),"")</f>
      </c>
      <c r="DK675">
        <f>IF($GL675&gt;=3,INDEX($DF:$DF,$GK675+3),"")</f>
      </c>
      <c r="DL675">
        <f>IF($GL675&gt;=4,INDEX($DF:$DF,$GK675+4),"")</f>
      </c>
      <c r="DM675">
        <f>IF($GL675&gt;=5,INDEX($DF:$DF,$GK675+5),"")</f>
      </c>
      <c r="DN675">
        <f>IF($GL675&gt;=6,INDEX($DF:$DF,$GK675+6),"")</f>
      </c>
      <c r="DO675">
        <f>IF($GL675&gt;=7,INDEX($DF:$DF,$GK675+7),"")</f>
      </c>
      <c r="DP675">
        <f>IF($GL675&gt;=8,INDEX($DF:$DF,$GK675+8),"")</f>
      </c>
      <c r="DQ675">
        <f>IF($GL675&gt;=9,INDEX($DF:$DF,$GK675+9),"")</f>
      </c>
      <c r="DR675">
        <f>IF($GL675&gt;=10,INDEX($DF:$DF,$GK675+10),"")</f>
      </c>
      <c r="DS675">
        <f>IF($GL675&gt;=11,INDEX($DF:$DF,$GK675+11),"")</f>
      </c>
      <c r="DT675">
        <f>IF($GL675&gt;=12,INDEX($DF:$DF,$GK675+12),"")</f>
      </c>
      <c r="DU675">
        <f>IF($GL675&gt;=13,INDEX($DF:$DF,$GK675+13),"")</f>
      </c>
      <c r="DV675">
        <f>IF($GL675&gt;=14,INDEX($DF:$DF,$GK675+14),"")</f>
      </c>
      <c r="DW675">
        <f>IF($GL675&gt;=15,INDEX($DF:$DF,$GK675+15),"")</f>
      </c>
      <c r="DX675">
        <f>IF($GL675&gt;=16,INDEX($DF:$DF,$GK675+16),"")</f>
      </c>
      <c r="DY675">
        <f>IF($GL675&gt;=17,INDEX($DF:$DF,$GK675+17),"")</f>
      </c>
      <c r="DZ675">
        <f>IF($GL675&gt;=18,INDEX($DF:$DF,$GK675+18),"")</f>
      </c>
      <c r="EA675">
        <f>IF($GL675&gt;=19,INDEX($DF:$DF,$GK675+19),"")</f>
      </c>
      <c r="EB675">
        <f>IF($GL675&gt;=20,INDEX($DF:$DF,$GK675+20),"")</f>
      </c>
      <c r="EC675">
        <f>IF($GL675&gt;=21,INDEX($DF:$DF,$GK675+21),"")</f>
      </c>
      <c r="ED675">
        <f>IF($GL675&gt;=22,INDEX($DF:$DF,$GK675+22),"")</f>
      </c>
      <c r="EE675">
        <f>IF($GL675&gt;=23,INDEX($DF:$DF,$GK675+23),"")</f>
      </c>
      <c r="EF675">
        <f>IF($GL675&gt;=24,INDEX($DF:$DF,$GK675+24),"")</f>
      </c>
      <c r="EG675">
        <f>IF($GL675&gt;=25,INDEX($DF:$DF,$GK675+25),"")</f>
      </c>
      <c r="EH675">
        <f>IF($GL675&gt;=26,INDEX($DF:$DF,$GK675+26),"")</f>
      </c>
      <c r="EI675">
        <f>IF($GL675&gt;=27,INDEX($DF:$DF,$GK675+27),"")</f>
      </c>
      <c r="EJ675">
        <f>IF($GL675&gt;=28,INDEX($DF:$DF,$GK675+28),"")</f>
      </c>
      <c r="EK675">
        <f>IF($GL675&gt;=29,INDEX($DF:$DF,$GK675+29),"")</f>
      </c>
      <c r="EL675">
        <f>IF($GL675&gt;=30,INDEX($DF:$DF,$GK675+30),"")</f>
      </c>
      <c r="EM675">
        <f>IF($GL675&gt;=31,INDEX($DF:$DF,$GK675+31),"")</f>
      </c>
      <c r="EN675">
        <f>IF($GL675&gt;=32,INDEX($DF:$DF,$GK675+32),"")</f>
      </c>
      <c r="EO675">
        <f>IF($GL675&gt;=33,INDEX($DF:$DF,$GK675+33),"")</f>
      </c>
      <c r="EP675">
        <f>IF($GL675&gt;=34,INDEX($DF:$DF,$GK675+34),"")</f>
      </c>
      <c r="EQ675">
        <f>IF($GL675&gt;=35,INDEX($DF:$DF,$GK675+35),"")</f>
      </c>
      <c r="ER675">
        <f>IF($GL675&gt;=36,INDEX($DF:$DF,$GK675+36),"")</f>
      </c>
      <c r="ES675">
        <f>IF($GL675&gt;=37,INDEX($DF:$DF,$GK675+37),"")</f>
      </c>
      <c r="ET675">
        <f>IF($GL675&gt;=38,INDEX($DF:$DF,$GK675+38),"")</f>
      </c>
      <c r="EU675">
        <f>IF($GL675&gt;=39,INDEX($DF:$DF,$GK675+39),"")</f>
      </c>
      <c r="EV675">
        <f>IF($GL675&gt;=40,INDEX($DF:$DF,$GK675+40),"")</f>
      </c>
      <c r="EW675">
        <f>IF($GL675&gt;=1,INDEX($DG:$DG,$GK675+1),"")</f>
      </c>
      <c r="EX675">
        <f>IF($GL675&gt;=2,INDEX($DG:$DG,$GK675+2),"")</f>
      </c>
      <c r="EY675">
        <f>IF($GL675&gt;=3,INDEX($DG:$DG,$GK675+3),"")</f>
      </c>
      <c r="EZ675">
        <f>IF($GL675&gt;=4,INDEX($DG:$DG,$GK675+4),"")</f>
      </c>
      <c r="FA675">
        <f>IF($GL675&gt;=5,INDEX($DG:$DG,$GK675+5),"")</f>
      </c>
      <c r="FB675">
        <f>IF($GL675&gt;=6,INDEX($DG:$DG,$GK675+6),"")</f>
      </c>
      <c r="FC675">
        <f>IF($GL675&gt;=7,INDEX($DG:$DG,$GK675+7),"")</f>
      </c>
      <c r="FD675">
        <f>IF($GL675&gt;=8,INDEX($DG:$DG,$GK675+8),"")</f>
      </c>
      <c r="FE675">
        <f>IF($GL675&gt;=9,INDEX($DG:$DG,$GK675+9),"")</f>
      </c>
      <c r="FF675">
        <f>IF($GL675&gt;=10,INDEX($DG:$DG,$GK675+10),"")</f>
      </c>
      <c r="FG675">
        <f>IF($GL675&gt;=11,INDEX($DG:$DG,$GK675+11),"")</f>
      </c>
      <c r="FH675">
        <f>IF($GL675&gt;=12,INDEX($DG:$DG,$GK675+12),"")</f>
      </c>
      <c r="FI675">
        <f>IF($GL675&gt;=13,INDEX($DG:$DG,$GK675+13),"")</f>
      </c>
      <c r="FJ675">
        <f>IF($GL675&gt;=14,INDEX($DG:$DG,$GK675+14),"")</f>
      </c>
      <c r="FK675">
        <f>IF($GL675&gt;=15,INDEX($DG:$DG,$GK675+15),"")</f>
      </c>
      <c r="FL675">
        <f>IF($GL675&gt;=16,INDEX($DG:$DG,$GK675+16),"")</f>
      </c>
      <c r="FM675">
        <f>IF($GL675&gt;=17,INDEX($DG:$DG,$GK675+17),"")</f>
      </c>
      <c r="FN675">
        <f>IF($GL675&gt;=18,INDEX($DG:$DG,$GK675+18),"")</f>
      </c>
      <c r="FO675">
        <f>IF($GL675&gt;=19,INDEX($DG:$DG,$GK675+19),"")</f>
      </c>
      <c r="FP675">
        <f>IF($GL675&gt;=20,INDEX($DG:$DG,$GK675+20),"")</f>
      </c>
      <c r="FQ675">
        <f>IF($GL675&gt;=21,INDEX($DG:$DG,$GK675+21),"")</f>
      </c>
      <c r="FR675">
        <f>IF($GL675&gt;=22,INDEX($DG:$DG,$GK675+22),"")</f>
      </c>
      <c r="FS675">
        <f>IF($GL675&gt;=23,INDEX($DG:$DG,$GK675+23),"")</f>
      </c>
      <c r="FT675">
        <f>IF($GL675&gt;=24,INDEX($DG:$DG,$GK675+24),"")</f>
      </c>
      <c r="FU675">
        <f>IF($GL675&gt;=25,INDEX($DG:$DG,$GK675+25),"")</f>
      </c>
      <c r="FV675">
        <f>IF($GL675&gt;=26,INDEX($DG:$DG,$GK675+26),"")</f>
      </c>
      <c r="FW675">
        <f>IF($GL675&gt;=27,INDEX($DG:$DG,$GK675+27),"")</f>
      </c>
      <c r="FX675">
        <f>IF($GL675&gt;=28,INDEX($DG:$DG,$GK675+28),"")</f>
      </c>
      <c r="FY675">
        <f>IF($GL675&gt;=29,INDEX($DG:$DG,$GK675+29),"")</f>
      </c>
      <c r="FZ675">
        <f>IF($GL675&gt;=30,INDEX($DG:$DG,$GK675+30),"")</f>
      </c>
      <c r="GA675">
        <f>IF($GL675&gt;=31,INDEX($DG:$DG,$GK675+31),"")</f>
      </c>
      <c r="GB675">
        <f>IF($GL675&gt;=32,INDEX($DG:$DG,$GK675+32),"")</f>
      </c>
      <c r="GC675">
        <f>IF($GL675&gt;=33,INDEX($DG:$DG,$GK675+33),"")</f>
      </c>
      <c r="GD675">
        <f>IF($GL675&gt;=34,INDEX($DG:$DG,$GK675+34),"")</f>
      </c>
      <c r="GE675">
        <f>IF($GL675&gt;=35,INDEX($DG:$DG,$GK675+35),"")</f>
      </c>
      <c r="GF675">
        <f>IF($GL675&gt;=36,INDEX($DG:$DG,$GK675+36),"")</f>
      </c>
      <c r="GG675">
        <f>IF($GL675&gt;=37,INDEX($DG:$DG,$GK675+37),"")</f>
      </c>
      <c r="GH675">
        <f>IF($GL675&gt;=38,INDEX($DG:$DG,$GK675+38),"")</f>
      </c>
      <c r="GI675">
        <f>IF($GL675&gt;=39,INDEX($DG:$DG,$GK675+39),"")</f>
      </c>
      <c r="GJ675">
        <f>IF($GL675&gt;=40,INDEX($DG:$DG,$GK675+40),"")</f>
      </c>
      <c r="GK675">
        <f>IFERROR(MATCH($DE675,$DF$2:$DF$166,0)+1,0)</f>
      </c>
      <c r="GL675">
        <f>IFERROR(INDEX($DH$2:$DH$166,MATCH($DE675,$DF$2:$DF$166,0)),0)</f>
      </c>
      <c r="GM675">
        <f>IFERROR(MATCH($H675,$DI$675:$EV$675,0),0)</f>
      </c>
      <c r="GN675">
        <f>IF($GM675&gt;0,INDEX($EW$675:$GJ$675,$GM675),"")</f>
      </c>
      <c r="GO675" t="s">
        <v>1589</v>
      </c>
      <c r="GQ675">
        <f>IF($IZ675&gt;=1,INDEX($GO:$GO,$IY675+1),"")</f>
      </c>
      <c r="GR675">
        <f>IF($IZ675&gt;=2,INDEX($GO:$GO,$IY675+2),"")</f>
      </c>
      <c r="GS675">
        <f>IF($IZ675&gt;=3,INDEX($GO:$GO,$IY675+3),"")</f>
      </c>
      <c r="GT675">
        <f>IF($IZ675&gt;=4,INDEX($GO:$GO,$IY675+4),"")</f>
      </c>
      <c r="GU675">
        <f>IF($IZ675&gt;=5,INDEX($GO:$GO,$IY675+5),"")</f>
      </c>
      <c r="GV675">
        <f>IF($IZ675&gt;=6,INDEX($GO:$GO,$IY675+6),"")</f>
      </c>
      <c r="GW675">
        <f>IF($IZ675&gt;=7,INDEX($GO:$GO,$IY675+7),"")</f>
      </c>
      <c r="GX675">
        <f>IF($IZ675&gt;=8,INDEX($GO:$GO,$IY675+8),"")</f>
      </c>
      <c r="GY675">
        <f>IF($IZ675&gt;=9,INDEX($GO:$GO,$IY675+9),"")</f>
      </c>
      <c r="GZ675">
        <f>IF($IZ675&gt;=10,INDEX($GO:$GO,$IY675+10),"")</f>
      </c>
      <c r="HA675">
        <f>IF($IZ675&gt;=11,INDEX($GO:$GO,$IY675+11),"")</f>
      </c>
      <c r="HB675">
        <f>IF($IZ675&gt;=12,INDEX($GO:$GO,$IY675+12),"")</f>
      </c>
      <c r="HC675">
        <f>IF($IZ675&gt;=13,INDEX($GO:$GO,$IY675+13),"")</f>
      </c>
      <c r="HD675">
        <f>IF($IZ675&gt;=14,INDEX($GO:$GO,$IY675+14),"")</f>
      </c>
      <c r="HE675">
        <f>IF($IZ675&gt;=15,INDEX($GO:$GO,$IY675+15),"")</f>
      </c>
      <c r="HF675">
        <f>IF($IZ675&gt;=16,INDEX($GO:$GO,$IY675+16),"")</f>
      </c>
      <c r="HG675">
        <f>IF($IZ675&gt;=17,INDEX($GO:$GO,$IY675+17),"")</f>
      </c>
      <c r="HH675">
        <f>IF($IZ675&gt;=18,INDEX($GO:$GO,$IY675+18),"")</f>
      </c>
      <c r="HI675">
        <f>IF($IZ675&gt;=19,INDEX($GO:$GO,$IY675+19),"")</f>
      </c>
      <c r="HJ675">
        <f>IF($IZ675&gt;=20,INDEX($GO:$GO,$IY675+20),"")</f>
      </c>
      <c r="HK675">
        <f>IF($IZ675&gt;=21,INDEX($GO:$GO,$IY675+21),"")</f>
      </c>
      <c r="HL675">
        <f>IF($IZ675&gt;=22,INDEX($GO:$GO,$IY675+22),"")</f>
      </c>
      <c r="HM675">
        <f>IF($IZ675&gt;=23,INDEX($GO:$GO,$IY675+23),"")</f>
      </c>
      <c r="HN675">
        <f>IF($IZ675&gt;=24,INDEX($GO:$GO,$IY675+24),"")</f>
      </c>
      <c r="HO675">
        <f>IF($IZ675&gt;=25,INDEX($GO:$GO,$IY675+25),"")</f>
      </c>
      <c r="HP675">
        <f>IF($IZ675&gt;=26,INDEX($GO:$GO,$IY675+26),"")</f>
      </c>
      <c r="HQ675">
        <f>IF($IZ675&gt;=27,INDEX($GO:$GO,$IY675+27),"")</f>
      </c>
      <c r="HR675">
        <f>IF($IZ675&gt;=28,INDEX($GO:$GO,$IY675+28),"")</f>
      </c>
      <c r="HS675">
        <f>IF($IZ675&gt;=29,INDEX($GO:$GO,$IY675+29),"")</f>
      </c>
      <c r="HT675">
        <f>IF($IZ675&gt;=30,INDEX($GO:$GO,$IY675+30),"")</f>
      </c>
      <c r="HU675">
        <f>IF($IZ675&gt;=31,INDEX($GO:$GO,$IY675+31),"")</f>
      </c>
      <c r="HV675">
        <f>IF($IZ675&gt;=32,INDEX($GO:$GO,$IY675+32),"")</f>
      </c>
      <c r="HW675">
        <f>IF($IZ675&gt;=33,INDEX($GO:$GO,$IY675+33),"")</f>
      </c>
      <c r="HX675">
        <f>IF($IZ675&gt;=34,INDEX($GO:$GO,$IY675+34),"")</f>
      </c>
      <c r="HY675">
        <f>IF($IZ675&gt;=35,INDEX($GO:$GO,$IY675+35),"")</f>
      </c>
      <c r="HZ675">
        <f>IF($IZ675&gt;=36,INDEX($GO:$GO,$IY675+36),"")</f>
      </c>
      <c r="IA675">
        <f>IF($IZ675&gt;=37,INDEX($GO:$GO,$IY675+37),"")</f>
      </c>
      <c r="IB675">
        <f>IF($IZ675&gt;=38,INDEX($GO:$GO,$IY675+38),"")</f>
      </c>
      <c r="IC675">
        <f>IF($IZ675&gt;=39,INDEX($GO:$GO,$IY675+39),"")</f>
      </c>
      <c r="ID675">
        <f>IF($IZ675&gt;=40,INDEX($GO:$GO,$IY675+40),"")</f>
      </c>
      <c r="IE675">
        <f>IF($IZ675&gt;=41,INDEX($GO:$GO,$IY675+41),"")</f>
      </c>
      <c r="IF675">
        <f>IF($IZ675&gt;=42,INDEX($GO:$GO,$IY675+42),"")</f>
      </c>
      <c r="IG675">
        <f>IF($IZ675&gt;=43,INDEX($GO:$GO,$IY675+43),"")</f>
      </c>
      <c r="IH675">
        <f>IF($IZ675&gt;=44,INDEX($GO:$GO,$IY675+44),"")</f>
      </c>
      <c r="II675">
        <f>IF($IZ675&gt;=45,INDEX($GO:$GO,$IY675+45),"")</f>
      </c>
      <c r="IJ675">
        <f>IF($IZ675&gt;=46,INDEX($GO:$GO,$IY675+46),"")</f>
      </c>
      <c r="IK675">
        <f>IF($IZ675&gt;=47,INDEX($GO:$GO,$IY675+47),"")</f>
      </c>
      <c r="IL675">
        <f>IF($IZ675&gt;=48,INDEX($GO:$GO,$IY675+48),"")</f>
      </c>
      <c r="IM675">
        <f>IF($IZ675&gt;=49,INDEX($GO:$GO,$IY675+49),"")</f>
      </c>
      <c r="IN675">
        <f>IF($IZ675&gt;=50,INDEX($GO:$GO,$IY675+50),"")</f>
      </c>
      <c r="IO675">
        <f>IF($IZ675&gt;=51,INDEX($GO:$GO,$IY675+51),"")</f>
      </c>
      <c r="IP675">
        <f>IF($IZ675&gt;=52,INDEX($GO:$GO,$IY675+52),"")</f>
      </c>
      <c r="IQ675">
        <f>IF($IZ675&gt;=53,INDEX($GO:$GO,$IY675+53),"")</f>
      </c>
      <c r="IR675">
        <f>IF($IZ675&gt;=54,INDEX($GO:$GO,$IY675+54),"")</f>
      </c>
      <c r="IS675">
        <f>IF($IZ675&gt;=55,INDEX($GO:$GO,$IY675+55),"")</f>
      </c>
      <c r="IT675">
        <f>IF($IZ675&gt;=56,INDEX($GO:$GO,$IY675+56),"")</f>
      </c>
      <c r="IU675">
        <f>IF($IZ675&gt;=57,INDEX($GO:$GO,$IY675+57),"")</f>
      </c>
      <c r="IV675">
        <f>IF($IZ675&gt;=58,INDEX($GO:$GO,$IY675+58),"")</f>
      </c>
      <c r="IW675">
        <f>IF($IZ675&gt;=59,INDEX($GO:$GO,$IY675+59),"")</f>
      </c>
      <c r="IX675">
        <f>IF($IZ675&gt;=60,INDEX($GO:$GO,$IY675+60),"")</f>
      </c>
      <c r="IY675">
        <f>IFERROR(MATCH($GN675,$GO$2:$GO$827,0)+1,0)</f>
      </c>
      <c r="IZ675">
        <f>IFERROR(INDEX($GP$2:$GP$827,MATCH($GN675,$GO$2:$GO$827,0)),0)</f>
      </c>
      <c r="JA675" t="s">
        <v>23</v>
      </c>
      <c r="JB675" t="s">
        <v>23</v>
      </c>
    </row>
    <row r="676" spans="1:262" x14ac:dyDescent="0.25">
      <c r="F676" s="1"/>
      <c r="G676" s="1"/>
      <c r="H676" s="1"/>
      <c r="I676" s="1"/>
      <c r="J676" s="1">
        <f>IFERROR(IF(FIND(" - ",$F676)&gt;0,MID($F676,FIND(" - ",$F676)+3,LEN($F676)),""),"")</f>
      </c>
      <c r="L676" s="1"/>
      <c r="N676" t="s">
        <v>23</v>
      </c>
      <c r="P676">
        <f>IF(OR($N676="",$O676=""),"",IFERROR($N676/$O676,0))</f>
      </c>
      <c r="Q676">
        <f>IF($N676="","",
IF($G676="","",
IF(ISNUMBER(SEARCH("exempt",LOWER($G676))),0,
$N676*(VALUE(SUBSTITUTE($G676,"%",""))/100))))</f>
      </c>
      <c r="W676">
        <f>IF($N676="","",
SUM($N676,$Q676,$U676,$R676,$T676)-
IF($V676="",0,VALUE($V676)))</f>
      </c>
      <c r="AE676" t="s">
        <v>1861</v>
      </c>
      <c r="AJ676" t="s">
        <v>1862</v>
      </c>
      <c r="AM676">
        <f>IFERROR(LEFT($F676,FIND(" - ",$F676)-1),$F676)</f>
      </c>
      <c r="AP676">
        <f>IF($CE676&gt;=1,INDEX($AN:$AN,$CD676+1),"")</f>
      </c>
      <c r="AQ676">
        <f>IF($CE676&gt;=2,INDEX($AN:$AN,$CD676+2),"")</f>
      </c>
      <c r="AR676">
        <f>IF($CE676&gt;=3,INDEX($AN:$AN,$CD676+3),"")</f>
      </c>
      <c r="AS676">
        <f>IF($CE676&gt;=4,INDEX($AN:$AN,$CD676+4),"")</f>
      </c>
      <c r="AT676">
        <f>IF($CE676&gt;=5,INDEX($AN:$AN,$CD676+5),"")</f>
      </c>
      <c r="AU676">
        <f>IF($CE676&gt;=6,INDEX($AN:$AN,$CD676+6),"")</f>
      </c>
      <c r="AV676">
        <f>IF($CE676&gt;=7,INDEX($AN:$AN,$CD676+7),"")</f>
      </c>
      <c r="AW676">
        <f>IF($CE676&gt;=8,INDEX($AN:$AN,$CD676+8),"")</f>
      </c>
      <c r="AX676">
        <f>IF($CE676&gt;=9,INDEX($AN:$AN,$CD676+9),"")</f>
      </c>
      <c r="AY676">
        <f>IF($CE676&gt;=10,INDEX($AN:$AN,$CD676+10),"")</f>
      </c>
      <c r="AZ676">
        <f>IF($CE676&gt;=11,INDEX($AN:$AN,$CD676+11),"")</f>
      </c>
      <c r="BA676">
        <f>IF($CE676&gt;=12,INDEX($AN:$AN,$CD676+12),"")</f>
      </c>
      <c r="BB676">
        <f>IF($CE676&gt;=13,INDEX($AN:$AN,$CD676+13),"")</f>
      </c>
      <c r="BC676">
        <f>IF($CE676&gt;=14,INDEX($AN:$AN,$CD676+14),"")</f>
      </c>
      <c r="BD676">
        <f>IF($CE676&gt;=15,INDEX($AN:$AN,$CD676+15),"")</f>
      </c>
      <c r="BE676">
        <f>IF($CE676&gt;=16,INDEX($AN:$AN,$CD676+16),"")</f>
      </c>
      <c r="BF676">
        <f>IF($CE676&gt;=17,INDEX($AN:$AN,$CD676+17),"")</f>
      </c>
      <c r="BG676">
        <f>IF($CE676&gt;=18,INDEX($AN:$AN,$CD676+18),"")</f>
      </c>
      <c r="BH676">
        <f>IF($CE676&gt;=19,INDEX($AN:$AN,$CD676+19),"")</f>
      </c>
      <c r="BI676">
        <f>IF($CE676&gt;=20,INDEX($AN:$AN,$CD676+20),"")</f>
      </c>
      <c r="BJ676">
        <f>IF($CE676&gt;=21,INDEX($AN:$AN,$CD676+21),"")</f>
      </c>
      <c r="BK676">
        <f>IF($CE676&gt;=22,INDEX($AN:$AN,$CD676+22),"")</f>
      </c>
      <c r="BL676">
        <f>IF($CE676&gt;=23,INDEX($AN:$AN,$CD676+23),"")</f>
      </c>
      <c r="BM676">
        <f>IF($CE676&gt;=24,INDEX($AN:$AN,$CD676+24),"")</f>
      </c>
      <c r="BN676">
        <f>IF($CE676&gt;=25,INDEX($AN:$AN,$CD676+25),"")</f>
      </c>
      <c r="BO676">
        <f>IF($CE676&gt;=26,INDEX($AN:$AN,$CD676+26),"")</f>
      </c>
      <c r="BP676">
        <f>IF($CE676&gt;=27,INDEX($AN:$AN,$CD676+27),"")</f>
      </c>
      <c r="BQ676">
        <f>IF($CE676&gt;=28,INDEX($AN:$AN,$CD676+28),"")</f>
      </c>
      <c r="BR676">
        <f>IF($CE676&gt;=29,INDEX($AN:$AN,$CD676+29),"")</f>
      </c>
      <c r="BS676">
        <f>IF($CE676&gt;=30,INDEX($AN:$AN,$CD676+30),"")</f>
      </c>
      <c r="BT676">
        <f>IF($CE676&gt;=31,INDEX($AN:$AN,$CD676+31),"")</f>
      </c>
      <c r="BU676">
        <f>IF($CE676&gt;=32,INDEX($AN:$AN,$CD676+32),"")</f>
      </c>
      <c r="BV676">
        <f>IF($CE676&gt;=33,INDEX($AN:$AN,$CD676+33),"")</f>
      </c>
      <c r="BW676">
        <f>IF($CE676&gt;=34,INDEX($AN:$AN,$CD676+34),"")</f>
      </c>
      <c r="BX676">
        <f>IF($CE676&gt;=35,INDEX($AN:$AN,$CD676+35),"")</f>
      </c>
      <c r="BY676">
        <f>IF($CE676&gt;=36,INDEX($AN:$AN,$CD676+36),"")</f>
      </c>
      <c r="BZ676">
        <f>IF($CE676&gt;=37,INDEX($AN:$AN,$CD676+37),"")</f>
      </c>
      <c r="CA676">
        <f>IF($CE676&gt;=38,INDEX($AN:$AN,$CD676+38),"")</f>
      </c>
      <c r="CB676">
        <f>IF($CE676&gt;=39,INDEX($AN:$AN,$CD676+39),"")</f>
      </c>
      <c r="CC676">
        <f>IF($CE676&gt;=40,INDEX($AN:$AN,$CD676+40),"")</f>
      </c>
      <c r="CD676">
        <f>IFERROR(MATCH($AM676,$AN$2:$AN$133,0)+1,0)</f>
      </c>
      <c r="CE676">
        <f>IFERROR(INDEX($AO$2:$AO$133,MATCH($AM676,$AN$2:$AN$133,0)),0)</f>
      </c>
      <c r="CF676">
        <f>IFERROR(LEFT($K676,FIND(" - ",$K676)-1),$K676)</f>
      </c>
      <c r="CG676" t="s">
        <v>108</v>
      </c>
      <c r="CI676">
        <f>IF($DD676&gt;=1,INDEX($CG:$CG,$DC676+1),"")</f>
      </c>
      <c r="CJ676">
        <f>IF($DD676&gt;=2,INDEX($CG:$CG,$DC676+2),"")</f>
      </c>
      <c r="CK676">
        <f>IF($DD676&gt;=3,INDEX($CG:$CG,$DC676+3),"")</f>
      </c>
      <c r="CL676">
        <f>IF($DD676&gt;=4,INDEX($CG:$CG,$DC676+4),"")</f>
      </c>
      <c r="CM676">
        <f>IF($DD676&gt;=5,INDEX($CG:$CG,$DC676+5),"")</f>
      </c>
      <c r="CN676">
        <f>IF($DD676&gt;=6,INDEX($CG:$CG,$DC676+6),"")</f>
      </c>
      <c r="CO676">
        <f>IF($DD676&gt;=7,INDEX($CG:$CG,$DC676+7),"")</f>
      </c>
      <c r="CP676">
        <f>IF($DD676&gt;=8,INDEX($CG:$CG,$DC676+8),"")</f>
      </c>
      <c r="CQ676">
        <f>IF($DD676&gt;=9,INDEX($CG:$CG,$DC676+9),"")</f>
      </c>
      <c r="CR676">
        <f>IF($DD676&gt;=10,INDEX($CG:$CG,$DC676+10),"")</f>
      </c>
      <c r="CS676">
        <f>IF($DD676&gt;=11,INDEX($CG:$CG,$DC676+11),"")</f>
      </c>
      <c r="CT676">
        <f>IF($DD676&gt;=12,INDEX($CG:$CG,$DC676+12),"")</f>
      </c>
      <c r="CU676">
        <f>IF($DD676&gt;=13,INDEX($CG:$CG,$DC676+13),"")</f>
      </c>
      <c r="CV676">
        <f>IF($DD676&gt;=14,INDEX($CG:$CG,$DC676+14),"")</f>
      </c>
      <c r="CW676">
        <f>IF($DD676&gt;=15,INDEX($CG:$CG,$DC676+15),"")</f>
      </c>
      <c r="CX676">
        <f>IF($DD676&gt;=16,INDEX($CG:$CG,$DC676+16),"")</f>
      </c>
      <c r="CY676">
        <f>IF($DD676&gt;=17,INDEX($CG:$CG,$DC676+17),"")</f>
      </c>
      <c r="CZ676">
        <f>IF($DD676&gt;=18,INDEX($CG:$CG,$DC676+18),"")</f>
      </c>
      <c r="DA676">
        <f>IF($DD676&gt;=19,INDEX($CG:$CG,$DC676+19),"")</f>
      </c>
      <c r="DB676">
        <f>IF($DD676&gt;=20,INDEX($CG:$CG,$DC676+20),"")</f>
      </c>
      <c r="DC676">
        <f>IFERROR(MATCH($CF676,$CG$2:$CG$1558,0)+1,0)</f>
      </c>
      <c r="DD676">
        <f>IFERROR(INDEX($CH$2:$CH$1558,MATCH($CF676,$CG$2:$CG$1558,0)),0)</f>
      </c>
      <c r="DE676">
        <f>IFERROR(INDEX($AL:$AL,MATCH($G676,$AK:$AK,0))&amp;"","")</f>
      </c>
      <c r="DI676">
        <f>IF($GL676&gt;=1,INDEX($DF:$DF,$GK676+1),"")</f>
      </c>
      <c r="DJ676">
        <f>IF($GL676&gt;=2,INDEX($DF:$DF,$GK676+2),"")</f>
      </c>
      <c r="DK676">
        <f>IF($GL676&gt;=3,INDEX($DF:$DF,$GK676+3),"")</f>
      </c>
      <c r="DL676">
        <f>IF($GL676&gt;=4,INDEX($DF:$DF,$GK676+4),"")</f>
      </c>
      <c r="DM676">
        <f>IF($GL676&gt;=5,INDEX($DF:$DF,$GK676+5),"")</f>
      </c>
      <c r="DN676">
        <f>IF($GL676&gt;=6,INDEX($DF:$DF,$GK676+6),"")</f>
      </c>
      <c r="DO676">
        <f>IF($GL676&gt;=7,INDEX($DF:$DF,$GK676+7),"")</f>
      </c>
      <c r="DP676">
        <f>IF($GL676&gt;=8,INDEX($DF:$DF,$GK676+8),"")</f>
      </c>
      <c r="DQ676">
        <f>IF($GL676&gt;=9,INDEX($DF:$DF,$GK676+9),"")</f>
      </c>
      <c r="DR676">
        <f>IF($GL676&gt;=10,INDEX($DF:$DF,$GK676+10),"")</f>
      </c>
      <c r="DS676">
        <f>IF($GL676&gt;=11,INDEX($DF:$DF,$GK676+11),"")</f>
      </c>
      <c r="DT676">
        <f>IF($GL676&gt;=12,INDEX($DF:$DF,$GK676+12),"")</f>
      </c>
      <c r="DU676">
        <f>IF($GL676&gt;=13,INDEX($DF:$DF,$GK676+13),"")</f>
      </c>
      <c r="DV676">
        <f>IF($GL676&gt;=14,INDEX($DF:$DF,$GK676+14),"")</f>
      </c>
      <c r="DW676">
        <f>IF($GL676&gt;=15,INDEX($DF:$DF,$GK676+15),"")</f>
      </c>
      <c r="DX676">
        <f>IF($GL676&gt;=16,INDEX($DF:$DF,$GK676+16),"")</f>
      </c>
      <c r="DY676">
        <f>IF($GL676&gt;=17,INDEX($DF:$DF,$GK676+17),"")</f>
      </c>
      <c r="DZ676">
        <f>IF($GL676&gt;=18,INDEX($DF:$DF,$GK676+18),"")</f>
      </c>
      <c r="EA676">
        <f>IF($GL676&gt;=19,INDEX($DF:$DF,$GK676+19),"")</f>
      </c>
      <c r="EB676">
        <f>IF($GL676&gt;=20,INDEX($DF:$DF,$GK676+20),"")</f>
      </c>
      <c r="EC676">
        <f>IF($GL676&gt;=21,INDEX($DF:$DF,$GK676+21),"")</f>
      </c>
      <c r="ED676">
        <f>IF($GL676&gt;=22,INDEX($DF:$DF,$GK676+22),"")</f>
      </c>
      <c r="EE676">
        <f>IF($GL676&gt;=23,INDEX($DF:$DF,$GK676+23),"")</f>
      </c>
      <c r="EF676">
        <f>IF($GL676&gt;=24,INDEX($DF:$DF,$GK676+24),"")</f>
      </c>
      <c r="EG676">
        <f>IF($GL676&gt;=25,INDEX($DF:$DF,$GK676+25),"")</f>
      </c>
      <c r="EH676">
        <f>IF($GL676&gt;=26,INDEX($DF:$DF,$GK676+26),"")</f>
      </c>
      <c r="EI676">
        <f>IF($GL676&gt;=27,INDEX($DF:$DF,$GK676+27),"")</f>
      </c>
      <c r="EJ676">
        <f>IF($GL676&gt;=28,INDEX($DF:$DF,$GK676+28),"")</f>
      </c>
      <c r="EK676">
        <f>IF($GL676&gt;=29,INDEX($DF:$DF,$GK676+29),"")</f>
      </c>
      <c r="EL676">
        <f>IF($GL676&gt;=30,INDEX($DF:$DF,$GK676+30),"")</f>
      </c>
      <c r="EM676">
        <f>IF($GL676&gt;=31,INDEX($DF:$DF,$GK676+31),"")</f>
      </c>
      <c r="EN676">
        <f>IF($GL676&gt;=32,INDEX($DF:$DF,$GK676+32),"")</f>
      </c>
      <c r="EO676">
        <f>IF($GL676&gt;=33,INDEX($DF:$DF,$GK676+33),"")</f>
      </c>
      <c r="EP676">
        <f>IF($GL676&gt;=34,INDEX($DF:$DF,$GK676+34),"")</f>
      </c>
      <c r="EQ676">
        <f>IF($GL676&gt;=35,INDEX($DF:$DF,$GK676+35),"")</f>
      </c>
      <c r="ER676">
        <f>IF($GL676&gt;=36,INDEX($DF:$DF,$GK676+36),"")</f>
      </c>
      <c r="ES676">
        <f>IF($GL676&gt;=37,INDEX($DF:$DF,$GK676+37),"")</f>
      </c>
      <c r="ET676">
        <f>IF($GL676&gt;=38,INDEX($DF:$DF,$GK676+38),"")</f>
      </c>
      <c r="EU676">
        <f>IF($GL676&gt;=39,INDEX($DF:$DF,$GK676+39),"")</f>
      </c>
      <c r="EV676">
        <f>IF($GL676&gt;=40,INDEX($DF:$DF,$GK676+40),"")</f>
      </c>
      <c r="EW676">
        <f>IF($GL676&gt;=1,INDEX($DG:$DG,$GK676+1),"")</f>
      </c>
      <c r="EX676">
        <f>IF($GL676&gt;=2,INDEX($DG:$DG,$GK676+2),"")</f>
      </c>
      <c r="EY676">
        <f>IF($GL676&gt;=3,INDEX($DG:$DG,$GK676+3),"")</f>
      </c>
      <c r="EZ676">
        <f>IF($GL676&gt;=4,INDEX($DG:$DG,$GK676+4),"")</f>
      </c>
      <c r="FA676">
        <f>IF($GL676&gt;=5,INDEX($DG:$DG,$GK676+5),"")</f>
      </c>
      <c r="FB676">
        <f>IF($GL676&gt;=6,INDEX($DG:$DG,$GK676+6),"")</f>
      </c>
      <c r="FC676">
        <f>IF($GL676&gt;=7,INDEX($DG:$DG,$GK676+7),"")</f>
      </c>
      <c r="FD676">
        <f>IF($GL676&gt;=8,INDEX($DG:$DG,$GK676+8),"")</f>
      </c>
      <c r="FE676">
        <f>IF($GL676&gt;=9,INDEX($DG:$DG,$GK676+9),"")</f>
      </c>
      <c r="FF676">
        <f>IF($GL676&gt;=10,INDEX($DG:$DG,$GK676+10),"")</f>
      </c>
      <c r="FG676">
        <f>IF($GL676&gt;=11,INDEX($DG:$DG,$GK676+11),"")</f>
      </c>
      <c r="FH676">
        <f>IF($GL676&gt;=12,INDEX($DG:$DG,$GK676+12),"")</f>
      </c>
      <c r="FI676">
        <f>IF($GL676&gt;=13,INDEX($DG:$DG,$GK676+13),"")</f>
      </c>
      <c r="FJ676">
        <f>IF($GL676&gt;=14,INDEX($DG:$DG,$GK676+14),"")</f>
      </c>
      <c r="FK676">
        <f>IF($GL676&gt;=15,INDEX($DG:$DG,$GK676+15),"")</f>
      </c>
      <c r="FL676">
        <f>IF($GL676&gt;=16,INDEX($DG:$DG,$GK676+16),"")</f>
      </c>
      <c r="FM676">
        <f>IF($GL676&gt;=17,INDEX($DG:$DG,$GK676+17),"")</f>
      </c>
      <c r="FN676">
        <f>IF($GL676&gt;=18,INDEX($DG:$DG,$GK676+18),"")</f>
      </c>
      <c r="FO676">
        <f>IF($GL676&gt;=19,INDEX($DG:$DG,$GK676+19),"")</f>
      </c>
      <c r="FP676">
        <f>IF($GL676&gt;=20,INDEX($DG:$DG,$GK676+20),"")</f>
      </c>
      <c r="FQ676">
        <f>IF($GL676&gt;=21,INDEX($DG:$DG,$GK676+21),"")</f>
      </c>
      <c r="FR676">
        <f>IF($GL676&gt;=22,INDEX($DG:$DG,$GK676+22),"")</f>
      </c>
      <c r="FS676">
        <f>IF($GL676&gt;=23,INDEX($DG:$DG,$GK676+23),"")</f>
      </c>
      <c r="FT676">
        <f>IF($GL676&gt;=24,INDEX($DG:$DG,$GK676+24),"")</f>
      </c>
      <c r="FU676">
        <f>IF($GL676&gt;=25,INDEX($DG:$DG,$GK676+25),"")</f>
      </c>
      <c r="FV676">
        <f>IF($GL676&gt;=26,INDEX($DG:$DG,$GK676+26),"")</f>
      </c>
      <c r="FW676">
        <f>IF($GL676&gt;=27,INDEX($DG:$DG,$GK676+27),"")</f>
      </c>
      <c r="FX676">
        <f>IF($GL676&gt;=28,INDEX($DG:$DG,$GK676+28),"")</f>
      </c>
      <c r="FY676">
        <f>IF($GL676&gt;=29,INDEX($DG:$DG,$GK676+29),"")</f>
      </c>
      <c r="FZ676">
        <f>IF($GL676&gt;=30,INDEX($DG:$DG,$GK676+30),"")</f>
      </c>
      <c r="GA676">
        <f>IF($GL676&gt;=31,INDEX($DG:$DG,$GK676+31),"")</f>
      </c>
      <c r="GB676">
        <f>IF($GL676&gt;=32,INDEX($DG:$DG,$GK676+32),"")</f>
      </c>
      <c r="GC676">
        <f>IF($GL676&gt;=33,INDEX($DG:$DG,$GK676+33),"")</f>
      </c>
      <c r="GD676">
        <f>IF($GL676&gt;=34,INDEX($DG:$DG,$GK676+34),"")</f>
      </c>
      <c r="GE676">
        <f>IF($GL676&gt;=35,INDEX($DG:$DG,$GK676+35),"")</f>
      </c>
      <c r="GF676">
        <f>IF($GL676&gt;=36,INDEX($DG:$DG,$GK676+36),"")</f>
      </c>
      <c r="GG676">
        <f>IF($GL676&gt;=37,INDEX($DG:$DG,$GK676+37),"")</f>
      </c>
      <c r="GH676">
        <f>IF($GL676&gt;=38,INDEX($DG:$DG,$GK676+38),"")</f>
      </c>
      <c r="GI676">
        <f>IF($GL676&gt;=39,INDEX($DG:$DG,$GK676+39),"")</f>
      </c>
      <c r="GJ676">
        <f>IF($GL676&gt;=40,INDEX($DG:$DG,$GK676+40),"")</f>
      </c>
      <c r="GK676">
        <f>IFERROR(MATCH($DE676,$DF$2:$DF$166,0)+1,0)</f>
      </c>
      <c r="GL676">
        <f>IFERROR(INDEX($DH$2:$DH$166,MATCH($DE676,$DF$2:$DF$166,0)),0)</f>
      </c>
      <c r="GM676">
        <f>IFERROR(MATCH($H676,$DI$676:$EV$676,0),0)</f>
      </c>
      <c r="GN676">
        <f>IF($GM676&gt;0,INDEX($EW$676:$GJ$676,$GM676),"")</f>
      </c>
      <c r="GO676" t="s">
        <v>1592</v>
      </c>
      <c r="GQ676">
        <f>IF($IZ676&gt;=1,INDEX($GO:$GO,$IY676+1),"")</f>
      </c>
      <c r="GR676">
        <f>IF($IZ676&gt;=2,INDEX($GO:$GO,$IY676+2),"")</f>
      </c>
      <c r="GS676">
        <f>IF($IZ676&gt;=3,INDEX($GO:$GO,$IY676+3),"")</f>
      </c>
      <c r="GT676">
        <f>IF($IZ676&gt;=4,INDEX($GO:$GO,$IY676+4),"")</f>
      </c>
      <c r="GU676">
        <f>IF($IZ676&gt;=5,INDEX($GO:$GO,$IY676+5),"")</f>
      </c>
      <c r="GV676">
        <f>IF($IZ676&gt;=6,INDEX($GO:$GO,$IY676+6),"")</f>
      </c>
      <c r="GW676">
        <f>IF($IZ676&gt;=7,INDEX($GO:$GO,$IY676+7),"")</f>
      </c>
      <c r="GX676">
        <f>IF($IZ676&gt;=8,INDEX($GO:$GO,$IY676+8),"")</f>
      </c>
      <c r="GY676">
        <f>IF($IZ676&gt;=9,INDEX($GO:$GO,$IY676+9),"")</f>
      </c>
      <c r="GZ676">
        <f>IF($IZ676&gt;=10,INDEX($GO:$GO,$IY676+10),"")</f>
      </c>
      <c r="HA676">
        <f>IF($IZ676&gt;=11,INDEX($GO:$GO,$IY676+11),"")</f>
      </c>
      <c r="HB676">
        <f>IF($IZ676&gt;=12,INDEX($GO:$GO,$IY676+12),"")</f>
      </c>
      <c r="HC676">
        <f>IF($IZ676&gt;=13,INDEX($GO:$GO,$IY676+13),"")</f>
      </c>
      <c r="HD676">
        <f>IF($IZ676&gt;=14,INDEX($GO:$GO,$IY676+14),"")</f>
      </c>
      <c r="HE676">
        <f>IF($IZ676&gt;=15,INDEX($GO:$GO,$IY676+15),"")</f>
      </c>
      <c r="HF676">
        <f>IF($IZ676&gt;=16,INDEX($GO:$GO,$IY676+16),"")</f>
      </c>
      <c r="HG676">
        <f>IF($IZ676&gt;=17,INDEX($GO:$GO,$IY676+17),"")</f>
      </c>
      <c r="HH676">
        <f>IF($IZ676&gt;=18,INDEX($GO:$GO,$IY676+18),"")</f>
      </c>
      <c r="HI676">
        <f>IF($IZ676&gt;=19,INDEX($GO:$GO,$IY676+19),"")</f>
      </c>
      <c r="HJ676">
        <f>IF($IZ676&gt;=20,INDEX($GO:$GO,$IY676+20),"")</f>
      </c>
      <c r="HK676">
        <f>IF($IZ676&gt;=21,INDEX($GO:$GO,$IY676+21),"")</f>
      </c>
      <c r="HL676">
        <f>IF($IZ676&gt;=22,INDEX($GO:$GO,$IY676+22),"")</f>
      </c>
      <c r="HM676">
        <f>IF($IZ676&gt;=23,INDEX($GO:$GO,$IY676+23),"")</f>
      </c>
      <c r="HN676">
        <f>IF($IZ676&gt;=24,INDEX($GO:$GO,$IY676+24),"")</f>
      </c>
      <c r="HO676">
        <f>IF($IZ676&gt;=25,INDEX($GO:$GO,$IY676+25),"")</f>
      </c>
      <c r="HP676">
        <f>IF($IZ676&gt;=26,INDEX($GO:$GO,$IY676+26),"")</f>
      </c>
      <c r="HQ676">
        <f>IF($IZ676&gt;=27,INDEX($GO:$GO,$IY676+27),"")</f>
      </c>
      <c r="HR676">
        <f>IF($IZ676&gt;=28,INDEX($GO:$GO,$IY676+28),"")</f>
      </c>
      <c r="HS676">
        <f>IF($IZ676&gt;=29,INDEX($GO:$GO,$IY676+29),"")</f>
      </c>
      <c r="HT676">
        <f>IF($IZ676&gt;=30,INDEX($GO:$GO,$IY676+30),"")</f>
      </c>
      <c r="HU676">
        <f>IF($IZ676&gt;=31,INDEX($GO:$GO,$IY676+31),"")</f>
      </c>
      <c r="HV676">
        <f>IF($IZ676&gt;=32,INDEX($GO:$GO,$IY676+32),"")</f>
      </c>
      <c r="HW676">
        <f>IF($IZ676&gt;=33,INDEX($GO:$GO,$IY676+33),"")</f>
      </c>
      <c r="HX676">
        <f>IF($IZ676&gt;=34,INDEX($GO:$GO,$IY676+34),"")</f>
      </c>
      <c r="HY676">
        <f>IF($IZ676&gt;=35,INDEX($GO:$GO,$IY676+35),"")</f>
      </c>
      <c r="HZ676">
        <f>IF($IZ676&gt;=36,INDEX($GO:$GO,$IY676+36),"")</f>
      </c>
      <c r="IA676">
        <f>IF($IZ676&gt;=37,INDEX($GO:$GO,$IY676+37),"")</f>
      </c>
      <c r="IB676">
        <f>IF($IZ676&gt;=38,INDEX($GO:$GO,$IY676+38),"")</f>
      </c>
      <c r="IC676">
        <f>IF($IZ676&gt;=39,INDEX($GO:$GO,$IY676+39),"")</f>
      </c>
      <c r="ID676">
        <f>IF($IZ676&gt;=40,INDEX($GO:$GO,$IY676+40),"")</f>
      </c>
      <c r="IE676">
        <f>IF($IZ676&gt;=41,INDEX($GO:$GO,$IY676+41),"")</f>
      </c>
      <c r="IF676">
        <f>IF($IZ676&gt;=42,INDEX($GO:$GO,$IY676+42),"")</f>
      </c>
      <c r="IG676">
        <f>IF($IZ676&gt;=43,INDEX($GO:$GO,$IY676+43),"")</f>
      </c>
      <c r="IH676">
        <f>IF($IZ676&gt;=44,INDEX($GO:$GO,$IY676+44),"")</f>
      </c>
      <c r="II676">
        <f>IF($IZ676&gt;=45,INDEX($GO:$GO,$IY676+45),"")</f>
      </c>
      <c r="IJ676">
        <f>IF($IZ676&gt;=46,INDEX($GO:$GO,$IY676+46),"")</f>
      </c>
      <c r="IK676">
        <f>IF($IZ676&gt;=47,INDEX($GO:$GO,$IY676+47),"")</f>
      </c>
      <c r="IL676">
        <f>IF($IZ676&gt;=48,INDEX($GO:$GO,$IY676+48),"")</f>
      </c>
      <c r="IM676">
        <f>IF($IZ676&gt;=49,INDEX($GO:$GO,$IY676+49),"")</f>
      </c>
      <c r="IN676">
        <f>IF($IZ676&gt;=50,INDEX($GO:$GO,$IY676+50),"")</f>
      </c>
      <c r="IO676">
        <f>IF($IZ676&gt;=51,INDEX($GO:$GO,$IY676+51),"")</f>
      </c>
      <c r="IP676">
        <f>IF($IZ676&gt;=52,INDEX($GO:$GO,$IY676+52),"")</f>
      </c>
      <c r="IQ676">
        <f>IF($IZ676&gt;=53,INDEX($GO:$GO,$IY676+53),"")</f>
      </c>
      <c r="IR676">
        <f>IF($IZ676&gt;=54,INDEX($GO:$GO,$IY676+54),"")</f>
      </c>
      <c r="IS676">
        <f>IF($IZ676&gt;=55,INDEX($GO:$GO,$IY676+55),"")</f>
      </c>
      <c r="IT676">
        <f>IF($IZ676&gt;=56,INDEX($GO:$GO,$IY676+56),"")</f>
      </c>
      <c r="IU676">
        <f>IF($IZ676&gt;=57,INDEX($GO:$GO,$IY676+57),"")</f>
      </c>
      <c r="IV676">
        <f>IF($IZ676&gt;=58,INDEX($GO:$GO,$IY676+58),"")</f>
      </c>
      <c r="IW676">
        <f>IF($IZ676&gt;=59,INDEX($GO:$GO,$IY676+59),"")</f>
      </c>
      <c r="IX676">
        <f>IF($IZ676&gt;=60,INDEX($GO:$GO,$IY676+60),"")</f>
      </c>
      <c r="IY676">
        <f>IFERROR(MATCH($GN676,$GO$2:$GO$827,0)+1,0)</f>
      </c>
      <c r="IZ676">
        <f>IFERROR(INDEX($GP$2:$GP$827,MATCH($GN676,$GO$2:$GO$827,0)),0)</f>
      </c>
      <c r="JA676" t="s">
        <v>23</v>
      </c>
      <c r="JB676" t="s">
        <v>23</v>
      </c>
    </row>
    <row r="677" spans="1:262" x14ac:dyDescent="0.25">
      <c r="F677" s="1"/>
      <c r="G677" s="1"/>
      <c r="H677" s="1"/>
      <c r="I677" s="1"/>
      <c r="J677" s="1">
        <f>IFERROR(IF(FIND(" - ",$F677)&gt;0,MID($F677,FIND(" - ",$F677)+3,LEN($F677)),""),"")</f>
      </c>
      <c r="L677" s="1"/>
      <c r="N677" t="s">
        <v>23</v>
      </c>
      <c r="P677">
        <f>IF(OR($N677="",$O677=""),"",IFERROR($N677/$O677,0))</f>
      </c>
      <c r="Q677">
        <f>IF($N677="","",
IF($G677="","",
IF(ISNUMBER(SEARCH("exempt",LOWER($G677))),0,
$N677*(VALUE(SUBSTITUTE($G677,"%",""))/100))))</f>
      </c>
      <c r="W677">
        <f>IF($N677="","",
SUM($N677,$Q677,$U677,$R677,$T677)-
IF($V677="",0,VALUE($V677)))</f>
      </c>
      <c r="AE677" t="s">
        <v>1863</v>
      </c>
      <c r="AJ677" t="s">
        <v>1864</v>
      </c>
      <c r="AM677">
        <f>IFERROR(LEFT($F677,FIND(" - ",$F677)-1),$F677)</f>
      </c>
      <c r="AP677">
        <f>IF($CE677&gt;=1,INDEX($AN:$AN,$CD677+1),"")</f>
      </c>
      <c r="AQ677">
        <f>IF($CE677&gt;=2,INDEX($AN:$AN,$CD677+2),"")</f>
      </c>
      <c r="AR677">
        <f>IF($CE677&gt;=3,INDEX($AN:$AN,$CD677+3),"")</f>
      </c>
      <c r="AS677">
        <f>IF($CE677&gt;=4,INDEX($AN:$AN,$CD677+4),"")</f>
      </c>
      <c r="AT677">
        <f>IF($CE677&gt;=5,INDEX($AN:$AN,$CD677+5),"")</f>
      </c>
      <c r="AU677">
        <f>IF($CE677&gt;=6,INDEX($AN:$AN,$CD677+6),"")</f>
      </c>
      <c r="AV677">
        <f>IF($CE677&gt;=7,INDEX($AN:$AN,$CD677+7),"")</f>
      </c>
      <c r="AW677">
        <f>IF($CE677&gt;=8,INDEX($AN:$AN,$CD677+8),"")</f>
      </c>
      <c r="AX677">
        <f>IF($CE677&gt;=9,INDEX($AN:$AN,$CD677+9),"")</f>
      </c>
      <c r="AY677">
        <f>IF($CE677&gt;=10,INDEX($AN:$AN,$CD677+10),"")</f>
      </c>
      <c r="AZ677">
        <f>IF($CE677&gt;=11,INDEX($AN:$AN,$CD677+11),"")</f>
      </c>
      <c r="BA677">
        <f>IF($CE677&gt;=12,INDEX($AN:$AN,$CD677+12),"")</f>
      </c>
      <c r="BB677">
        <f>IF($CE677&gt;=13,INDEX($AN:$AN,$CD677+13),"")</f>
      </c>
      <c r="BC677">
        <f>IF($CE677&gt;=14,INDEX($AN:$AN,$CD677+14),"")</f>
      </c>
      <c r="BD677">
        <f>IF($CE677&gt;=15,INDEX($AN:$AN,$CD677+15),"")</f>
      </c>
      <c r="BE677">
        <f>IF($CE677&gt;=16,INDEX($AN:$AN,$CD677+16),"")</f>
      </c>
      <c r="BF677">
        <f>IF($CE677&gt;=17,INDEX($AN:$AN,$CD677+17),"")</f>
      </c>
      <c r="BG677">
        <f>IF($CE677&gt;=18,INDEX($AN:$AN,$CD677+18),"")</f>
      </c>
      <c r="BH677">
        <f>IF($CE677&gt;=19,INDEX($AN:$AN,$CD677+19),"")</f>
      </c>
      <c r="BI677">
        <f>IF($CE677&gt;=20,INDEX($AN:$AN,$CD677+20),"")</f>
      </c>
      <c r="BJ677">
        <f>IF($CE677&gt;=21,INDEX($AN:$AN,$CD677+21),"")</f>
      </c>
      <c r="BK677">
        <f>IF($CE677&gt;=22,INDEX($AN:$AN,$CD677+22),"")</f>
      </c>
      <c r="BL677">
        <f>IF($CE677&gt;=23,INDEX($AN:$AN,$CD677+23),"")</f>
      </c>
      <c r="BM677">
        <f>IF($CE677&gt;=24,INDEX($AN:$AN,$CD677+24),"")</f>
      </c>
      <c r="BN677">
        <f>IF($CE677&gt;=25,INDEX($AN:$AN,$CD677+25),"")</f>
      </c>
      <c r="BO677">
        <f>IF($CE677&gt;=26,INDEX($AN:$AN,$CD677+26),"")</f>
      </c>
      <c r="BP677">
        <f>IF($CE677&gt;=27,INDEX($AN:$AN,$CD677+27),"")</f>
      </c>
      <c r="BQ677">
        <f>IF($CE677&gt;=28,INDEX($AN:$AN,$CD677+28),"")</f>
      </c>
      <c r="BR677">
        <f>IF($CE677&gt;=29,INDEX($AN:$AN,$CD677+29),"")</f>
      </c>
      <c r="BS677">
        <f>IF($CE677&gt;=30,INDEX($AN:$AN,$CD677+30),"")</f>
      </c>
      <c r="BT677">
        <f>IF($CE677&gt;=31,INDEX($AN:$AN,$CD677+31),"")</f>
      </c>
      <c r="BU677">
        <f>IF($CE677&gt;=32,INDEX($AN:$AN,$CD677+32),"")</f>
      </c>
      <c r="BV677">
        <f>IF($CE677&gt;=33,INDEX($AN:$AN,$CD677+33),"")</f>
      </c>
      <c r="BW677">
        <f>IF($CE677&gt;=34,INDEX($AN:$AN,$CD677+34),"")</f>
      </c>
      <c r="BX677">
        <f>IF($CE677&gt;=35,INDEX($AN:$AN,$CD677+35),"")</f>
      </c>
      <c r="BY677">
        <f>IF($CE677&gt;=36,INDEX($AN:$AN,$CD677+36),"")</f>
      </c>
      <c r="BZ677">
        <f>IF($CE677&gt;=37,INDEX($AN:$AN,$CD677+37),"")</f>
      </c>
      <c r="CA677">
        <f>IF($CE677&gt;=38,INDEX($AN:$AN,$CD677+38),"")</f>
      </c>
      <c r="CB677">
        <f>IF($CE677&gt;=39,INDEX($AN:$AN,$CD677+39),"")</f>
      </c>
      <c r="CC677">
        <f>IF($CE677&gt;=40,INDEX($AN:$AN,$CD677+40),"")</f>
      </c>
      <c r="CD677">
        <f>IFERROR(MATCH($AM677,$AN$2:$AN$133,0)+1,0)</f>
      </c>
      <c r="CE677">
        <f>IFERROR(INDEX($AO$2:$AO$133,MATCH($AM677,$AN$2:$AN$133,0)),0)</f>
      </c>
      <c r="CF677">
        <f>IFERROR(LEFT($K677,FIND(" - ",$K677)-1),$K677)</f>
      </c>
      <c r="CG677" t="s">
        <v>128</v>
      </c>
      <c r="CI677">
        <f>IF($DD677&gt;=1,INDEX($CG:$CG,$DC677+1),"")</f>
      </c>
      <c r="CJ677">
        <f>IF($DD677&gt;=2,INDEX($CG:$CG,$DC677+2),"")</f>
      </c>
      <c r="CK677">
        <f>IF($DD677&gt;=3,INDEX($CG:$CG,$DC677+3),"")</f>
      </c>
      <c r="CL677">
        <f>IF($DD677&gt;=4,INDEX($CG:$CG,$DC677+4),"")</f>
      </c>
      <c r="CM677">
        <f>IF($DD677&gt;=5,INDEX($CG:$CG,$DC677+5),"")</f>
      </c>
      <c r="CN677">
        <f>IF($DD677&gt;=6,INDEX($CG:$CG,$DC677+6),"")</f>
      </c>
      <c r="CO677">
        <f>IF($DD677&gt;=7,INDEX($CG:$CG,$DC677+7),"")</f>
      </c>
      <c r="CP677">
        <f>IF($DD677&gt;=8,INDEX($CG:$CG,$DC677+8),"")</f>
      </c>
      <c r="CQ677">
        <f>IF($DD677&gt;=9,INDEX($CG:$CG,$DC677+9),"")</f>
      </c>
      <c r="CR677">
        <f>IF($DD677&gt;=10,INDEX($CG:$CG,$DC677+10),"")</f>
      </c>
      <c r="CS677">
        <f>IF($DD677&gt;=11,INDEX($CG:$CG,$DC677+11),"")</f>
      </c>
      <c r="CT677">
        <f>IF($DD677&gt;=12,INDEX($CG:$CG,$DC677+12),"")</f>
      </c>
      <c r="CU677">
        <f>IF($DD677&gt;=13,INDEX($CG:$CG,$DC677+13),"")</f>
      </c>
      <c r="CV677">
        <f>IF($DD677&gt;=14,INDEX($CG:$CG,$DC677+14),"")</f>
      </c>
      <c r="CW677">
        <f>IF($DD677&gt;=15,INDEX($CG:$CG,$DC677+15),"")</f>
      </c>
      <c r="CX677">
        <f>IF($DD677&gt;=16,INDEX($CG:$CG,$DC677+16),"")</f>
      </c>
      <c r="CY677">
        <f>IF($DD677&gt;=17,INDEX($CG:$CG,$DC677+17),"")</f>
      </c>
      <c r="CZ677">
        <f>IF($DD677&gt;=18,INDEX($CG:$CG,$DC677+18),"")</f>
      </c>
      <c r="DA677">
        <f>IF($DD677&gt;=19,INDEX($CG:$CG,$DC677+19),"")</f>
      </c>
      <c r="DB677">
        <f>IF($DD677&gt;=20,INDEX($CG:$CG,$DC677+20),"")</f>
      </c>
      <c r="DC677">
        <f>IFERROR(MATCH($CF677,$CG$2:$CG$1558,0)+1,0)</f>
      </c>
      <c r="DD677">
        <f>IFERROR(INDEX($CH$2:$CH$1558,MATCH($CF677,$CG$2:$CG$1558,0)),0)</f>
      </c>
      <c r="DE677">
        <f>IFERROR(INDEX($AL:$AL,MATCH($G677,$AK:$AK,0))&amp;"","")</f>
      </c>
      <c r="DI677">
        <f>IF($GL677&gt;=1,INDEX($DF:$DF,$GK677+1),"")</f>
      </c>
      <c r="DJ677">
        <f>IF($GL677&gt;=2,INDEX($DF:$DF,$GK677+2),"")</f>
      </c>
      <c r="DK677">
        <f>IF($GL677&gt;=3,INDEX($DF:$DF,$GK677+3),"")</f>
      </c>
      <c r="DL677">
        <f>IF($GL677&gt;=4,INDEX($DF:$DF,$GK677+4),"")</f>
      </c>
      <c r="DM677">
        <f>IF($GL677&gt;=5,INDEX($DF:$DF,$GK677+5),"")</f>
      </c>
      <c r="DN677">
        <f>IF($GL677&gt;=6,INDEX($DF:$DF,$GK677+6),"")</f>
      </c>
      <c r="DO677">
        <f>IF($GL677&gt;=7,INDEX($DF:$DF,$GK677+7),"")</f>
      </c>
      <c r="DP677">
        <f>IF($GL677&gt;=8,INDEX($DF:$DF,$GK677+8),"")</f>
      </c>
      <c r="DQ677">
        <f>IF($GL677&gt;=9,INDEX($DF:$DF,$GK677+9),"")</f>
      </c>
      <c r="DR677">
        <f>IF($GL677&gt;=10,INDEX($DF:$DF,$GK677+10),"")</f>
      </c>
      <c r="DS677">
        <f>IF($GL677&gt;=11,INDEX($DF:$DF,$GK677+11),"")</f>
      </c>
      <c r="DT677">
        <f>IF($GL677&gt;=12,INDEX($DF:$DF,$GK677+12),"")</f>
      </c>
      <c r="DU677">
        <f>IF($GL677&gt;=13,INDEX($DF:$DF,$GK677+13),"")</f>
      </c>
      <c r="DV677">
        <f>IF($GL677&gt;=14,INDEX($DF:$DF,$GK677+14),"")</f>
      </c>
      <c r="DW677">
        <f>IF($GL677&gt;=15,INDEX($DF:$DF,$GK677+15),"")</f>
      </c>
      <c r="DX677">
        <f>IF($GL677&gt;=16,INDEX($DF:$DF,$GK677+16),"")</f>
      </c>
      <c r="DY677">
        <f>IF($GL677&gt;=17,INDEX($DF:$DF,$GK677+17),"")</f>
      </c>
      <c r="DZ677">
        <f>IF($GL677&gt;=18,INDEX($DF:$DF,$GK677+18),"")</f>
      </c>
      <c r="EA677">
        <f>IF($GL677&gt;=19,INDEX($DF:$DF,$GK677+19),"")</f>
      </c>
      <c r="EB677">
        <f>IF($GL677&gt;=20,INDEX($DF:$DF,$GK677+20),"")</f>
      </c>
      <c r="EC677">
        <f>IF($GL677&gt;=21,INDEX($DF:$DF,$GK677+21),"")</f>
      </c>
      <c r="ED677">
        <f>IF($GL677&gt;=22,INDEX($DF:$DF,$GK677+22),"")</f>
      </c>
      <c r="EE677">
        <f>IF($GL677&gt;=23,INDEX($DF:$DF,$GK677+23),"")</f>
      </c>
      <c r="EF677">
        <f>IF($GL677&gt;=24,INDEX($DF:$DF,$GK677+24),"")</f>
      </c>
      <c r="EG677">
        <f>IF($GL677&gt;=25,INDEX($DF:$DF,$GK677+25),"")</f>
      </c>
      <c r="EH677">
        <f>IF($GL677&gt;=26,INDEX($DF:$DF,$GK677+26),"")</f>
      </c>
      <c r="EI677">
        <f>IF($GL677&gt;=27,INDEX($DF:$DF,$GK677+27),"")</f>
      </c>
      <c r="EJ677">
        <f>IF($GL677&gt;=28,INDEX($DF:$DF,$GK677+28),"")</f>
      </c>
      <c r="EK677">
        <f>IF($GL677&gt;=29,INDEX($DF:$DF,$GK677+29),"")</f>
      </c>
      <c r="EL677">
        <f>IF($GL677&gt;=30,INDEX($DF:$DF,$GK677+30),"")</f>
      </c>
      <c r="EM677">
        <f>IF($GL677&gt;=31,INDEX($DF:$DF,$GK677+31),"")</f>
      </c>
      <c r="EN677">
        <f>IF($GL677&gt;=32,INDEX($DF:$DF,$GK677+32),"")</f>
      </c>
      <c r="EO677">
        <f>IF($GL677&gt;=33,INDEX($DF:$DF,$GK677+33),"")</f>
      </c>
      <c r="EP677">
        <f>IF($GL677&gt;=34,INDEX($DF:$DF,$GK677+34),"")</f>
      </c>
      <c r="EQ677">
        <f>IF($GL677&gt;=35,INDEX($DF:$DF,$GK677+35),"")</f>
      </c>
      <c r="ER677">
        <f>IF($GL677&gt;=36,INDEX($DF:$DF,$GK677+36),"")</f>
      </c>
      <c r="ES677">
        <f>IF($GL677&gt;=37,INDEX($DF:$DF,$GK677+37),"")</f>
      </c>
      <c r="ET677">
        <f>IF($GL677&gt;=38,INDEX($DF:$DF,$GK677+38),"")</f>
      </c>
      <c r="EU677">
        <f>IF($GL677&gt;=39,INDEX($DF:$DF,$GK677+39),"")</f>
      </c>
      <c r="EV677">
        <f>IF($GL677&gt;=40,INDEX($DF:$DF,$GK677+40),"")</f>
      </c>
      <c r="EW677">
        <f>IF($GL677&gt;=1,INDEX($DG:$DG,$GK677+1),"")</f>
      </c>
      <c r="EX677">
        <f>IF($GL677&gt;=2,INDEX($DG:$DG,$GK677+2),"")</f>
      </c>
      <c r="EY677">
        <f>IF($GL677&gt;=3,INDEX($DG:$DG,$GK677+3),"")</f>
      </c>
      <c r="EZ677">
        <f>IF($GL677&gt;=4,INDEX($DG:$DG,$GK677+4),"")</f>
      </c>
      <c r="FA677">
        <f>IF($GL677&gt;=5,INDEX($DG:$DG,$GK677+5),"")</f>
      </c>
      <c r="FB677">
        <f>IF($GL677&gt;=6,INDEX($DG:$DG,$GK677+6),"")</f>
      </c>
      <c r="FC677">
        <f>IF($GL677&gt;=7,INDEX($DG:$DG,$GK677+7),"")</f>
      </c>
      <c r="FD677">
        <f>IF($GL677&gt;=8,INDEX($DG:$DG,$GK677+8),"")</f>
      </c>
      <c r="FE677">
        <f>IF($GL677&gt;=9,INDEX($DG:$DG,$GK677+9),"")</f>
      </c>
      <c r="FF677">
        <f>IF($GL677&gt;=10,INDEX($DG:$DG,$GK677+10),"")</f>
      </c>
      <c r="FG677">
        <f>IF($GL677&gt;=11,INDEX($DG:$DG,$GK677+11),"")</f>
      </c>
      <c r="FH677">
        <f>IF($GL677&gt;=12,INDEX($DG:$DG,$GK677+12),"")</f>
      </c>
      <c r="FI677">
        <f>IF($GL677&gt;=13,INDEX($DG:$DG,$GK677+13),"")</f>
      </c>
      <c r="FJ677">
        <f>IF($GL677&gt;=14,INDEX($DG:$DG,$GK677+14),"")</f>
      </c>
      <c r="FK677">
        <f>IF($GL677&gt;=15,INDEX($DG:$DG,$GK677+15),"")</f>
      </c>
      <c r="FL677">
        <f>IF($GL677&gt;=16,INDEX($DG:$DG,$GK677+16),"")</f>
      </c>
      <c r="FM677">
        <f>IF($GL677&gt;=17,INDEX($DG:$DG,$GK677+17),"")</f>
      </c>
      <c r="FN677">
        <f>IF($GL677&gt;=18,INDEX($DG:$DG,$GK677+18),"")</f>
      </c>
      <c r="FO677">
        <f>IF($GL677&gt;=19,INDEX($DG:$DG,$GK677+19),"")</f>
      </c>
      <c r="FP677">
        <f>IF($GL677&gt;=20,INDEX($DG:$DG,$GK677+20),"")</f>
      </c>
      <c r="FQ677">
        <f>IF($GL677&gt;=21,INDEX($DG:$DG,$GK677+21),"")</f>
      </c>
      <c r="FR677">
        <f>IF($GL677&gt;=22,INDEX($DG:$DG,$GK677+22),"")</f>
      </c>
      <c r="FS677">
        <f>IF($GL677&gt;=23,INDEX($DG:$DG,$GK677+23),"")</f>
      </c>
      <c r="FT677">
        <f>IF($GL677&gt;=24,INDEX($DG:$DG,$GK677+24),"")</f>
      </c>
      <c r="FU677">
        <f>IF($GL677&gt;=25,INDEX($DG:$DG,$GK677+25),"")</f>
      </c>
      <c r="FV677">
        <f>IF($GL677&gt;=26,INDEX($DG:$DG,$GK677+26),"")</f>
      </c>
      <c r="FW677">
        <f>IF($GL677&gt;=27,INDEX($DG:$DG,$GK677+27),"")</f>
      </c>
      <c r="FX677">
        <f>IF($GL677&gt;=28,INDEX($DG:$DG,$GK677+28),"")</f>
      </c>
      <c r="FY677">
        <f>IF($GL677&gt;=29,INDEX($DG:$DG,$GK677+29),"")</f>
      </c>
      <c r="FZ677">
        <f>IF($GL677&gt;=30,INDEX($DG:$DG,$GK677+30),"")</f>
      </c>
      <c r="GA677">
        <f>IF($GL677&gt;=31,INDEX($DG:$DG,$GK677+31),"")</f>
      </c>
      <c r="GB677">
        <f>IF($GL677&gt;=32,INDEX($DG:$DG,$GK677+32),"")</f>
      </c>
      <c r="GC677">
        <f>IF($GL677&gt;=33,INDEX($DG:$DG,$GK677+33),"")</f>
      </c>
      <c r="GD677">
        <f>IF($GL677&gt;=34,INDEX($DG:$DG,$GK677+34),"")</f>
      </c>
      <c r="GE677">
        <f>IF($GL677&gt;=35,INDEX($DG:$DG,$GK677+35),"")</f>
      </c>
      <c r="GF677">
        <f>IF($GL677&gt;=36,INDEX($DG:$DG,$GK677+36),"")</f>
      </c>
      <c r="GG677">
        <f>IF($GL677&gt;=37,INDEX($DG:$DG,$GK677+37),"")</f>
      </c>
      <c r="GH677">
        <f>IF($GL677&gt;=38,INDEX($DG:$DG,$GK677+38),"")</f>
      </c>
      <c r="GI677">
        <f>IF($GL677&gt;=39,INDEX($DG:$DG,$GK677+39),"")</f>
      </c>
      <c r="GJ677">
        <f>IF($GL677&gt;=40,INDEX($DG:$DG,$GK677+40),"")</f>
      </c>
      <c r="GK677">
        <f>IFERROR(MATCH($DE677,$DF$2:$DF$166,0)+1,0)</f>
      </c>
      <c r="GL677">
        <f>IFERROR(INDEX($DH$2:$DH$166,MATCH($DE677,$DF$2:$DF$166,0)),0)</f>
      </c>
      <c r="GM677">
        <f>IFERROR(MATCH($H677,$DI$677:$EV$677,0),0)</f>
      </c>
      <c r="GN677">
        <f>IF($GM677&gt;0,INDEX($EW$677:$GJ$677,$GM677),"")</f>
      </c>
      <c r="GO677" t="s">
        <v>1594</v>
      </c>
      <c r="GQ677">
        <f>IF($IZ677&gt;=1,INDEX($GO:$GO,$IY677+1),"")</f>
      </c>
      <c r="GR677">
        <f>IF($IZ677&gt;=2,INDEX($GO:$GO,$IY677+2),"")</f>
      </c>
      <c r="GS677">
        <f>IF($IZ677&gt;=3,INDEX($GO:$GO,$IY677+3),"")</f>
      </c>
      <c r="GT677">
        <f>IF($IZ677&gt;=4,INDEX($GO:$GO,$IY677+4),"")</f>
      </c>
      <c r="GU677">
        <f>IF($IZ677&gt;=5,INDEX($GO:$GO,$IY677+5),"")</f>
      </c>
      <c r="GV677">
        <f>IF($IZ677&gt;=6,INDEX($GO:$GO,$IY677+6),"")</f>
      </c>
      <c r="GW677">
        <f>IF($IZ677&gt;=7,INDEX($GO:$GO,$IY677+7),"")</f>
      </c>
      <c r="GX677">
        <f>IF($IZ677&gt;=8,INDEX($GO:$GO,$IY677+8),"")</f>
      </c>
      <c r="GY677">
        <f>IF($IZ677&gt;=9,INDEX($GO:$GO,$IY677+9),"")</f>
      </c>
      <c r="GZ677">
        <f>IF($IZ677&gt;=10,INDEX($GO:$GO,$IY677+10),"")</f>
      </c>
      <c r="HA677">
        <f>IF($IZ677&gt;=11,INDEX($GO:$GO,$IY677+11),"")</f>
      </c>
      <c r="HB677">
        <f>IF($IZ677&gt;=12,INDEX($GO:$GO,$IY677+12),"")</f>
      </c>
      <c r="HC677">
        <f>IF($IZ677&gt;=13,INDEX($GO:$GO,$IY677+13),"")</f>
      </c>
      <c r="HD677">
        <f>IF($IZ677&gt;=14,INDEX($GO:$GO,$IY677+14),"")</f>
      </c>
      <c r="HE677">
        <f>IF($IZ677&gt;=15,INDEX($GO:$GO,$IY677+15),"")</f>
      </c>
      <c r="HF677">
        <f>IF($IZ677&gt;=16,INDEX($GO:$GO,$IY677+16),"")</f>
      </c>
      <c r="HG677">
        <f>IF($IZ677&gt;=17,INDEX($GO:$GO,$IY677+17),"")</f>
      </c>
      <c r="HH677">
        <f>IF($IZ677&gt;=18,INDEX($GO:$GO,$IY677+18),"")</f>
      </c>
      <c r="HI677">
        <f>IF($IZ677&gt;=19,INDEX($GO:$GO,$IY677+19),"")</f>
      </c>
      <c r="HJ677">
        <f>IF($IZ677&gt;=20,INDEX($GO:$GO,$IY677+20),"")</f>
      </c>
      <c r="HK677">
        <f>IF($IZ677&gt;=21,INDEX($GO:$GO,$IY677+21),"")</f>
      </c>
      <c r="HL677">
        <f>IF($IZ677&gt;=22,INDEX($GO:$GO,$IY677+22),"")</f>
      </c>
      <c r="HM677">
        <f>IF($IZ677&gt;=23,INDEX($GO:$GO,$IY677+23),"")</f>
      </c>
      <c r="HN677">
        <f>IF($IZ677&gt;=24,INDEX($GO:$GO,$IY677+24),"")</f>
      </c>
      <c r="HO677">
        <f>IF($IZ677&gt;=25,INDEX($GO:$GO,$IY677+25),"")</f>
      </c>
      <c r="HP677">
        <f>IF($IZ677&gt;=26,INDEX($GO:$GO,$IY677+26),"")</f>
      </c>
      <c r="HQ677">
        <f>IF($IZ677&gt;=27,INDEX($GO:$GO,$IY677+27),"")</f>
      </c>
      <c r="HR677">
        <f>IF($IZ677&gt;=28,INDEX($GO:$GO,$IY677+28),"")</f>
      </c>
      <c r="HS677">
        <f>IF($IZ677&gt;=29,INDEX($GO:$GO,$IY677+29),"")</f>
      </c>
      <c r="HT677">
        <f>IF($IZ677&gt;=30,INDEX($GO:$GO,$IY677+30),"")</f>
      </c>
      <c r="HU677">
        <f>IF($IZ677&gt;=31,INDEX($GO:$GO,$IY677+31),"")</f>
      </c>
      <c r="HV677">
        <f>IF($IZ677&gt;=32,INDEX($GO:$GO,$IY677+32),"")</f>
      </c>
      <c r="HW677">
        <f>IF($IZ677&gt;=33,INDEX($GO:$GO,$IY677+33),"")</f>
      </c>
      <c r="HX677">
        <f>IF($IZ677&gt;=34,INDEX($GO:$GO,$IY677+34),"")</f>
      </c>
      <c r="HY677">
        <f>IF($IZ677&gt;=35,INDEX($GO:$GO,$IY677+35),"")</f>
      </c>
      <c r="HZ677">
        <f>IF($IZ677&gt;=36,INDEX($GO:$GO,$IY677+36),"")</f>
      </c>
      <c r="IA677">
        <f>IF($IZ677&gt;=37,INDEX($GO:$GO,$IY677+37),"")</f>
      </c>
      <c r="IB677">
        <f>IF($IZ677&gt;=38,INDEX($GO:$GO,$IY677+38),"")</f>
      </c>
      <c r="IC677">
        <f>IF($IZ677&gt;=39,INDEX($GO:$GO,$IY677+39),"")</f>
      </c>
      <c r="ID677">
        <f>IF($IZ677&gt;=40,INDEX($GO:$GO,$IY677+40),"")</f>
      </c>
      <c r="IE677">
        <f>IF($IZ677&gt;=41,INDEX($GO:$GO,$IY677+41),"")</f>
      </c>
      <c r="IF677">
        <f>IF($IZ677&gt;=42,INDEX($GO:$GO,$IY677+42),"")</f>
      </c>
      <c r="IG677">
        <f>IF($IZ677&gt;=43,INDEX($GO:$GO,$IY677+43),"")</f>
      </c>
      <c r="IH677">
        <f>IF($IZ677&gt;=44,INDEX($GO:$GO,$IY677+44),"")</f>
      </c>
      <c r="II677">
        <f>IF($IZ677&gt;=45,INDEX($GO:$GO,$IY677+45),"")</f>
      </c>
      <c r="IJ677">
        <f>IF($IZ677&gt;=46,INDEX($GO:$GO,$IY677+46),"")</f>
      </c>
      <c r="IK677">
        <f>IF($IZ677&gt;=47,INDEX($GO:$GO,$IY677+47),"")</f>
      </c>
      <c r="IL677">
        <f>IF($IZ677&gt;=48,INDEX($GO:$GO,$IY677+48),"")</f>
      </c>
      <c r="IM677">
        <f>IF($IZ677&gt;=49,INDEX($GO:$GO,$IY677+49),"")</f>
      </c>
      <c r="IN677">
        <f>IF($IZ677&gt;=50,INDEX($GO:$GO,$IY677+50),"")</f>
      </c>
      <c r="IO677">
        <f>IF($IZ677&gt;=51,INDEX($GO:$GO,$IY677+51),"")</f>
      </c>
      <c r="IP677">
        <f>IF($IZ677&gt;=52,INDEX($GO:$GO,$IY677+52),"")</f>
      </c>
      <c r="IQ677">
        <f>IF($IZ677&gt;=53,INDEX($GO:$GO,$IY677+53),"")</f>
      </c>
      <c r="IR677">
        <f>IF($IZ677&gt;=54,INDEX($GO:$GO,$IY677+54),"")</f>
      </c>
      <c r="IS677">
        <f>IF($IZ677&gt;=55,INDEX($GO:$GO,$IY677+55),"")</f>
      </c>
      <c r="IT677">
        <f>IF($IZ677&gt;=56,INDEX($GO:$GO,$IY677+56),"")</f>
      </c>
      <c r="IU677">
        <f>IF($IZ677&gt;=57,INDEX($GO:$GO,$IY677+57),"")</f>
      </c>
      <c r="IV677">
        <f>IF($IZ677&gt;=58,INDEX($GO:$GO,$IY677+58),"")</f>
      </c>
      <c r="IW677">
        <f>IF($IZ677&gt;=59,INDEX($GO:$GO,$IY677+59),"")</f>
      </c>
      <c r="IX677">
        <f>IF($IZ677&gt;=60,INDEX($GO:$GO,$IY677+60),"")</f>
      </c>
      <c r="IY677">
        <f>IFERROR(MATCH($GN677,$GO$2:$GO$827,0)+1,0)</f>
      </c>
      <c r="IZ677">
        <f>IFERROR(INDEX($GP$2:$GP$827,MATCH($GN677,$GO$2:$GO$827,0)),0)</f>
      </c>
      <c r="JA677" t="s">
        <v>23</v>
      </c>
      <c r="JB677" t="s">
        <v>23</v>
      </c>
    </row>
    <row r="678" spans="1:262" x14ac:dyDescent="0.25">
      <c r="F678" s="1"/>
      <c r="G678" s="1"/>
      <c r="H678" s="1"/>
      <c r="I678" s="1"/>
      <c r="J678" s="1">
        <f>IFERROR(IF(FIND(" - ",$F678)&gt;0,MID($F678,FIND(" - ",$F678)+3,LEN($F678)),""),"")</f>
      </c>
      <c r="L678" s="1"/>
      <c r="N678" t="s">
        <v>23</v>
      </c>
      <c r="P678">
        <f>IF(OR($N678="",$O678=""),"",IFERROR($N678/$O678,0))</f>
      </c>
      <c r="Q678">
        <f>IF($N678="","",
IF($G678="","",
IF(ISNUMBER(SEARCH("exempt",LOWER($G678))),0,
$N678*(VALUE(SUBSTITUTE($G678,"%",""))/100))))</f>
      </c>
      <c r="W678">
        <f>IF($N678="","",
SUM($N678,$Q678,$U678,$R678,$T678)-
IF($V678="",0,VALUE($V678)))</f>
      </c>
      <c r="AE678" t="s">
        <v>1865</v>
      </c>
      <c r="AJ678" t="s">
        <v>1866</v>
      </c>
      <c r="AM678">
        <f>IFERROR(LEFT($F678,FIND(" - ",$F678)-1),$F678)</f>
      </c>
      <c r="AP678">
        <f>IF($CE678&gt;=1,INDEX($AN:$AN,$CD678+1),"")</f>
      </c>
      <c r="AQ678">
        <f>IF($CE678&gt;=2,INDEX($AN:$AN,$CD678+2),"")</f>
      </c>
      <c r="AR678">
        <f>IF($CE678&gt;=3,INDEX($AN:$AN,$CD678+3),"")</f>
      </c>
      <c r="AS678">
        <f>IF($CE678&gt;=4,INDEX($AN:$AN,$CD678+4),"")</f>
      </c>
      <c r="AT678">
        <f>IF($CE678&gt;=5,INDEX($AN:$AN,$CD678+5),"")</f>
      </c>
      <c r="AU678">
        <f>IF($CE678&gt;=6,INDEX($AN:$AN,$CD678+6),"")</f>
      </c>
      <c r="AV678">
        <f>IF($CE678&gt;=7,INDEX($AN:$AN,$CD678+7),"")</f>
      </c>
      <c r="AW678">
        <f>IF($CE678&gt;=8,INDEX($AN:$AN,$CD678+8),"")</f>
      </c>
      <c r="AX678">
        <f>IF($CE678&gt;=9,INDEX($AN:$AN,$CD678+9),"")</f>
      </c>
      <c r="AY678">
        <f>IF($CE678&gt;=10,INDEX($AN:$AN,$CD678+10),"")</f>
      </c>
      <c r="AZ678">
        <f>IF($CE678&gt;=11,INDEX($AN:$AN,$CD678+11),"")</f>
      </c>
      <c r="BA678">
        <f>IF($CE678&gt;=12,INDEX($AN:$AN,$CD678+12),"")</f>
      </c>
      <c r="BB678">
        <f>IF($CE678&gt;=13,INDEX($AN:$AN,$CD678+13),"")</f>
      </c>
      <c r="BC678">
        <f>IF($CE678&gt;=14,INDEX($AN:$AN,$CD678+14),"")</f>
      </c>
      <c r="BD678">
        <f>IF($CE678&gt;=15,INDEX($AN:$AN,$CD678+15),"")</f>
      </c>
      <c r="BE678">
        <f>IF($CE678&gt;=16,INDEX($AN:$AN,$CD678+16),"")</f>
      </c>
      <c r="BF678">
        <f>IF($CE678&gt;=17,INDEX($AN:$AN,$CD678+17),"")</f>
      </c>
      <c r="BG678">
        <f>IF($CE678&gt;=18,INDEX($AN:$AN,$CD678+18),"")</f>
      </c>
      <c r="BH678">
        <f>IF($CE678&gt;=19,INDEX($AN:$AN,$CD678+19),"")</f>
      </c>
      <c r="BI678">
        <f>IF($CE678&gt;=20,INDEX($AN:$AN,$CD678+20),"")</f>
      </c>
      <c r="BJ678">
        <f>IF($CE678&gt;=21,INDEX($AN:$AN,$CD678+21),"")</f>
      </c>
      <c r="BK678">
        <f>IF($CE678&gt;=22,INDEX($AN:$AN,$CD678+22),"")</f>
      </c>
      <c r="BL678">
        <f>IF($CE678&gt;=23,INDEX($AN:$AN,$CD678+23),"")</f>
      </c>
      <c r="BM678">
        <f>IF($CE678&gt;=24,INDEX($AN:$AN,$CD678+24),"")</f>
      </c>
      <c r="BN678">
        <f>IF($CE678&gt;=25,INDEX($AN:$AN,$CD678+25),"")</f>
      </c>
      <c r="BO678">
        <f>IF($CE678&gt;=26,INDEX($AN:$AN,$CD678+26),"")</f>
      </c>
      <c r="BP678">
        <f>IF($CE678&gt;=27,INDEX($AN:$AN,$CD678+27),"")</f>
      </c>
      <c r="BQ678">
        <f>IF($CE678&gt;=28,INDEX($AN:$AN,$CD678+28),"")</f>
      </c>
      <c r="BR678">
        <f>IF($CE678&gt;=29,INDEX($AN:$AN,$CD678+29),"")</f>
      </c>
      <c r="BS678">
        <f>IF($CE678&gt;=30,INDEX($AN:$AN,$CD678+30),"")</f>
      </c>
      <c r="BT678">
        <f>IF($CE678&gt;=31,INDEX($AN:$AN,$CD678+31),"")</f>
      </c>
      <c r="BU678">
        <f>IF($CE678&gt;=32,INDEX($AN:$AN,$CD678+32),"")</f>
      </c>
      <c r="BV678">
        <f>IF($CE678&gt;=33,INDEX($AN:$AN,$CD678+33),"")</f>
      </c>
      <c r="BW678">
        <f>IF($CE678&gt;=34,INDEX($AN:$AN,$CD678+34),"")</f>
      </c>
      <c r="BX678">
        <f>IF($CE678&gt;=35,INDEX($AN:$AN,$CD678+35),"")</f>
      </c>
      <c r="BY678">
        <f>IF($CE678&gt;=36,INDEX($AN:$AN,$CD678+36),"")</f>
      </c>
      <c r="BZ678">
        <f>IF($CE678&gt;=37,INDEX($AN:$AN,$CD678+37),"")</f>
      </c>
      <c r="CA678">
        <f>IF($CE678&gt;=38,INDEX($AN:$AN,$CD678+38),"")</f>
      </c>
      <c r="CB678">
        <f>IF($CE678&gt;=39,INDEX($AN:$AN,$CD678+39),"")</f>
      </c>
      <c r="CC678">
        <f>IF($CE678&gt;=40,INDEX($AN:$AN,$CD678+40),"")</f>
      </c>
      <c r="CD678">
        <f>IFERROR(MATCH($AM678,$AN$2:$AN$133,0)+1,0)</f>
      </c>
      <c r="CE678">
        <f>IFERROR(INDEX($AO$2:$AO$133,MATCH($AM678,$AN$2:$AN$133,0)),0)</f>
      </c>
      <c r="CF678">
        <f>IFERROR(LEFT($K678,FIND(" - ",$K678)-1),$K678)</f>
      </c>
      <c r="CG678" t="s">
        <v>1867</v>
      </c>
      <c r="CH678">
        <v>1</v>
      </c>
      <c r="CI678">
        <f>IF($DD678&gt;=1,INDEX($CG:$CG,$DC678+1),"")</f>
      </c>
      <c r="CJ678">
        <f>IF($DD678&gt;=2,INDEX($CG:$CG,$DC678+2),"")</f>
      </c>
      <c r="CK678">
        <f>IF($DD678&gt;=3,INDEX($CG:$CG,$DC678+3),"")</f>
      </c>
      <c r="CL678">
        <f>IF($DD678&gt;=4,INDEX($CG:$CG,$DC678+4),"")</f>
      </c>
      <c r="CM678">
        <f>IF($DD678&gt;=5,INDEX($CG:$CG,$DC678+5),"")</f>
      </c>
      <c r="CN678">
        <f>IF($DD678&gt;=6,INDEX($CG:$CG,$DC678+6),"")</f>
      </c>
      <c r="CO678">
        <f>IF($DD678&gt;=7,INDEX($CG:$CG,$DC678+7),"")</f>
      </c>
      <c r="CP678">
        <f>IF($DD678&gt;=8,INDEX($CG:$CG,$DC678+8),"")</f>
      </c>
      <c r="CQ678">
        <f>IF($DD678&gt;=9,INDEX($CG:$CG,$DC678+9),"")</f>
      </c>
      <c r="CR678">
        <f>IF($DD678&gt;=10,INDEX($CG:$CG,$DC678+10),"")</f>
      </c>
      <c r="CS678">
        <f>IF($DD678&gt;=11,INDEX($CG:$CG,$DC678+11),"")</f>
      </c>
      <c r="CT678">
        <f>IF($DD678&gt;=12,INDEX($CG:$CG,$DC678+12),"")</f>
      </c>
      <c r="CU678">
        <f>IF($DD678&gt;=13,INDEX($CG:$CG,$DC678+13),"")</f>
      </c>
      <c r="CV678">
        <f>IF($DD678&gt;=14,INDEX($CG:$CG,$DC678+14),"")</f>
      </c>
      <c r="CW678">
        <f>IF($DD678&gt;=15,INDEX($CG:$CG,$DC678+15),"")</f>
      </c>
      <c r="CX678">
        <f>IF($DD678&gt;=16,INDEX($CG:$CG,$DC678+16),"")</f>
      </c>
      <c r="CY678">
        <f>IF($DD678&gt;=17,INDEX($CG:$CG,$DC678+17),"")</f>
      </c>
      <c r="CZ678">
        <f>IF($DD678&gt;=18,INDEX($CG:$CG,$DC678+18),"")</f>
      </c>
      <c r="DA678">
        <f>IF($DD678&gt;=19,INDEX($CG:$CG,$DC678+19),"")</f>
      </c>
      <c r="DB678">
        <f>IF($DD678&gt;=20,INDEX($CG:$CG,$DC678+20),"")</f>
      </c>
      <c r="DC678">
        <f>IFERROR(MATCH($CF678,$CG$2:$CG$1558,0)+1,0)</f>
      </c>
      <c r="DD678">
        <f>IFERROR(INDEX($CH$2:$CH$1558,MATCH($CF678,$CG$2:$CG$1558,0)),0)</f>
      </c>
      <c r="DE678">
        <f>IFERROR(INDEX($AL:$AL,MATCH($G678,$AK:$AK,0))&amp;"","")</f>
      </c>
      <c r="DI678">
        <f>IF($GL678&gt;=1,INDEX($DF:$DF,$GK678+1),"")</f>
      </c>
      <c r="DJ678">
        <f>IF($GL678&gt;=2,INDEX($DF:$DF,$GK678+2),"")</f>
      </c>
      <c r="DK678">
        <f>IF($GL678&gt;=3,INDEX($DF:$DF,$GK678+3),"")</f>
      </c>
      <c r="DL678">
        <f>IF($GL678&gt;=4,INDEX($DF:$DF,$GK678+4),"")</f>
      </c>
      <c r="DM678">
        <f>IF($GL678&gt;=5,INDEX($DF:$DF,$GK678+5),"")</f>
      </c>
      <c r="DN678">
        <f>IF($GL678&gt;=6,INDEX($DF:$DF,$GK678+6),"")</f>
      </c>
      <c r="DO678">
        <f>IF($GL678&gt;=7,INDEX($DF:$DF,$GK678+7),"")</f>
      </c>
      <c r="DP678">
        <f>IF($GL678&gt;=8,INDEX($DF:$DF,$GK678+8),"")</f>
      </c>
      <c r="DQ678">
        <f>IF($GL678&gt;=9,INDEX($DF:$DF,$GK678+9),"")</f>
      </c>
      <c r="DR678">
        <f>IF($GL678&gt;=10,INDEX($DF:$DF,$GK678+10),"")</f>
      </c>
      <c r="DS678">
        <f>IF($GL678&gt;=11,INDEX($DF:$DF,$GK678+11),"")</f>
      </c>
      <c r="DT678">
        <f>IF($GL678&gt;=12,INDEX($DF:$DF,$GK678+12),"")</f>
      </c>
      <c r="DU678">
        <f>IF($GL678&gt;=13,INDEX($DF:$DF,$GK678+13),"")</f>
      </c>
      <c r="DV678">
        <f>IF($GL678&gt;=14,INDEX($DF:$DF,$GK678+14),"")</f>
      </c>
      <c r="DW678">
        <f>IF($GL678&gt;=15,INDEX($DF:$DF,$GK678+15),"")</f>
      </c>
      <c r="DX678">
        <f>IF($GL678&gt;=16,INDEX($DF:$DF,$GK678+16),"")</f>
      </c>
      <c r="DY678">
        <f>IF($GL678&gt;=17,INDEX($DF:$DF,$GK678+17),"")</f>
      </c>
      <c r="DZ678">
        <f>IF($GL678&gt;=18,INDEX($DF:$DF,$GK678+18),"")</f>
      </c>
      <c r="EA678">
        <f>IF($GL678&gt;=19,INDEX($DF:$DF,$GK678+19),"")</f>
      </c>
      <c r="EB678">
        <f>IF($GL678&gt;=20,INDEX($DF:$DF,$GK678+20),"")</f>
      </c>
      <c r="EC678">
        <f>IF($GL678&gt;=21,INDEX($DF:$DF,$GK678+21),"")</f>
      </c>
      <c r="ED678">
        <f>IF($GL678&gt;=22,INDEX($DF:$DF,$GK678+22),"")</f>
      </c>
      <c r="EE678">
        <f>IF($GL678&gt;=23,INDEX($DF:$DF,$GK678+23),"")</f>
      </c>
      <c r="EF678">
        <f>IF($GL678&gt;=24,INDEX($DF:$DF,$GK678+24),"")</f>
      </c>
      <c r="EG678">
        <f>IF($GL678&gt;=25,INDEX($DF:$DF,$GK678+25),"")</f>
      </c>
      <c r="EH678">
        <f>IF($GL678&gt;=26,INDEX($DF:$DF,$GK678+26),"")</f>
      </c>
      <c r="EI678">
        <f>IF($GL678&gt;=27,INDEX($DF:$DF,$GK678+27),"")</f>
      </c>
      <c r="EJ678">
        <f>IF($GL678&gt;=28,INDEX($DF:$DF,$GK678+28),"")</f>
      </c>
      <c r="EK678">
        <f>IF($GL678&gt;=29,INDEX($DF:$DF,$GK678+29),"")</f>
      </c>
      <c r="EL678">
        <f>IF($GL678&gt;=30,INDEX($DF:$DF,$GK678+30),"")</f>
      </c>
      <c r="EM678">
        <f>IF($GL678&gt;=31,INDEX($DF:$DF,$GK678+31),"")</f>
      </c>
      <c r="EN678">
        <f>IF($GL678&gt;=32,INDEX($DF:$DF,$GK678+32),"")</f>
      </c>
      <c r="EO678">
        <f>IF($GL678&gt;=33,INDEX($DF:$DF,$GK678+33),"")</f>
      </c>
      <c r="EP678">
        <f>IF($GL678&gt;=34,INDEX($DF:$DF,$GK678+34),"")</f>
      </c>
      <c r="EQ678">
        <f>IF($GL678&gt;=35,INDEX($DF:$DF,$GK678+35),"")</f>
      </c>
      <c r="ER678">
        <f>IF($GL678&gt;=36,INDEX($DF:$DF,$GK678+36),"")</f>
      </c>
      <c r="ES678">
        <f>IF($GL678&gt;=37,INDEX($DF:$DF,$GK678+37),"")</f>
      </c>
      <c r="ET678">
        <f>IF($GL678&gt;=38,INDEX($DF:$DF,$GK678+38),"")</f>
      </c>
      <c r="EU678">
        <f>IF($GL678&gt;=39,INDEX($DF:$DF,$GK678+39),"")</f>
      </c>
      <c r="EV678">
        <f>IF($GL678&gt;=40,INDEX($DF:$DF,$GK678+40),"")</f>
      </c>
      <c r="EW678">
        <f>IF($GL678&gt;=1,INDEX($DG:$DG,$GK678+1),"")</f>
      </c>
      <c r="EX678">
        <f>IF($GL678&gt;=2,INDEX($DG:$DG,$GK678+2),"")</f>
      </c>
      <c r="EY678">
        <f>IF($GL678&gt;=3,INDEX($DG:$DG,$GK678+3),"")</f>
      </c>
      <c r="EZ678">
        <f>IF($GL678&gt;=4,INDEX($DG:$DG,$GK678+4),"")</f>
      </c>
      <c r="FA678">
        <f>IF($GL678&gt;=5,INDEX($DG:$DG,$GK678+5),"")</f>
      </c>
      <c r="FB678">
        <f>IF($GL678&gt;=6,INDEX($DG:$DG,$GK678+6),"")</f>
      </c>
      <c r="FC678">
        <f>IF($GL678&gt;=7,INDEX($DG:$DG,$GK678+7),"")</f>
      </c>
      <c r="FD678">
        <f>IF($GL678&gt;=8,INDEX($DG:$DG,$GK678+8),"")</f>
      </c>
      <c r="FE678">
        <f>IF($GL678&gt;=9,INDEX($DG:$DG,$GK678+9),"")</f>
      </c>
      <c r="FF678">
        <f>IF($GL678&gt;=10,INDEX($DG:$DG,$GK678+10),"")</f>
      </c>
      <c r="FG678">
        <f>IF($GL678&gt;=11,INDEX($DG:$DG,$GK678+11),"")</f>
      </c>
      <c r="FH678">
        <f>IF($GL678&gt;=12,INDEX($DG:$DG,$GK678+12),"")</f>
      </c>
      <c r="FI678">
        <f>IF($GL678&gt;=13,INDEX($DG:$DG,$GK678+13),"")</f>
      </c>
      <c r="FJ678">
        <f>IF($GL678&gt;=14,INDEX($DG:$DG,$GK678+14),"")</f>
      </c>
      <c r="FK678">
        <f>IF($GL678&gt;=15,INDEX($DG:$DG,$GK678+15),"")</f>
      </c>
      <c r="FL678">
        <f>IF($GL678&gt;=16,INDEX($DG:$DG,$GK678+16),"")</f>
      </c>
      <c r="FM678">
        <f>IF($GL678&gt;=17,INDEX($DG:$DG,$GK678+17),"")</f>
      </c>
      <c r="FN678">
        <f>IF($GL678&gt;=18,INDEX($DG:$DG,$GK678+18),"")</f>
      </c>
      <c r="FO678">
        <f>IF($GL678&gt;=19,INDEX($DG:$DG,$GK678+19),"")</f>
      </c>
      <c r="FP678">
        <f>IF($GL678&gt;=20,INDEX($DG:$DG,$GK678+20),"")</f>
      </c>
      <c r="FQ678">
        <f>IF($GL678&gt;=21,INDEX($DG:$DG,$GK678+21),"")</f>
      </c>
      <c r="FR678">
        <f>IF($GL678&gt;=22,INDEX($DG:$DG,$GK678+22),"")</f>
      </c>
      <c r="FS678">
        <f>IF($GL678&gt;=23,INDEX($DG:$DG,$GK678+23),"")</f>
      </c>
      <c r="FT678">
        <f>IF($GL678&gt;=24,INDEX($DG:$DG,$GK678+24),"")</f>
      </c>
      <c r="FU678">
        <f>IF($GL678&gt;=25,INDEX($DG:$DG,$GK678+25),"")</f>
      </c>
      <c r="FV678">
        <f>IF($GL678&gt;=26,INDEX($DG:$DG,$GK678+26),"")</f>
      </c>
      <c r="FW678">
        <f>IF($GL678&gt;=27,INDEX($DG:$DG,$GK678+27),"")</f>
      </c>
      <c r="FX678">
        <f>IF($GL678&gt;=28,INDEX($DG:$DG,$GK678+28),"")</f>
      </c>
      <c r="FY678">
        <f>IF($GL678&gt;=29,INDEX($DG:$DG,$GK678+29),"")</f>
      </c>
      <c r="FZ678">
        <f>IF($GL678&gt;=30,INDEX($DG:$DG,$GK678+30),"")</f>
      </c>
      <c r="GA678">
        <f>IF($GL678&gt;=31,INDEX($DG:$DG,$GK678+31),"")</f>
      </c>
      <c r="GB678">
        <f>IF($GL678&gt;=32,INDEX($DG:$DG,$GK678+32),"")</f>
      </c>
      <c r="GC678">
        <f>IF($GL678&gt;=33,INDEX($DG:$DG,$GK678+33),"")</f>
      </c>
      <c r="GD678">
        <f>IF($GL678&gt;=34,INDEX($DG:$DG,$GK678+34),"")</f>
      </c>
      <c r="GE678">
        <f>IF($GL678&gt;=35,INDEX($DG:$DG,$GK678+35),"")</f>
      </c>
      <c r="GF678">
        <f>IF($GL678&gt;=36,INDEX($DG:$DG,$GK678+36),"")</f>
      </c>
      <c r="GG678">
        <f>IF($GL678&gt;=37,INDEX($DG:$DG,$GK678+37),"")</f>
      </c>
      <c r="GH678">
        <f>IF($GL678&gt;=38,INDEX($DG:$DG,$GK678+38),"")</f>
      </c>
      <c r="GI678">
        <f>IF($GL678&gt;=39,INDEX($DG:$DG,$GK678+39),"")</f>
      </c>
      <c r="GJ678">
        <f>IF($GL678&gt;=40,INDEX($DG:$DG,$GK678+40),"")</f>
      </c>
      <c r="GK678">
        <f>IFERROR(MATCH($DE678,$DF$2:$DF$166,0)+1,0)</f>
      </c>
      <c r="GL678">
        <f>IFERROR(INDEX($DH$2:$DH$166,MATCH($DE678,$DF$2:$DF$166,0)),0)</f>
      </c>
      <c r="GM678">
        <f>IFERROR(MATCH($H678,$DI$678:$EV$678,0),0)</f>
      </c>
      <c r="GN678">
        <f>IF($GM678&gt;0,INDEX($EW$678:$GJ$678,$GM678),"")</f>
      </c>
      <c r="GO678" t="s">
        <v>1597</v>
      </c>
      <c r="GQ678">
        <f>IF($IZ678&gt;=1,INDEX($GO:$GO,$IY678+1),"")</f>
      </c>
      <c r="GR678">
        <f>IF($IZ678&gt;=2,INDEX($GO:$GO,$IY678+2),"")</f>
      </c>
      <c r="GS678">
        <f>IF($IZ678&gt;=3,INDEX($GO:$GO,$IY678+3),"")</f>
      </c>
      <c r="GT678">
        <f>IF($IZ678&gt;=4,INDEX($GO:$GO,$IY678+4),"")</f>
      </c>
      <c r="GU678">
        <f>IF($IZ678&gt;=5,INDEX($GO:$GO,$IY678+5),"")</f>
      </c>
      <c r="GV678">
        <f>IF($IZ678&gt;=6,INDEX($GO:$GO,$IY678+6),"")</f>
      </c>
      <c r="GW678">
        <f>IF($IZ678&gt;=7,INDEX($GO:$GO,$IY678+7),"")</f>
      </c>
      <c r="GX678">
        <f>IF($IZ678&gt;=8,INDEX($GO:$GO,$IY678+8),"")</f>
      </c>
      <c r="GY678">
        <f>IF($IZ678&gt;=9,INDEX($GO:$GO,$IY678+9),"")</f>
      </c>
      <c r="GZ678">
        <f>IF($IZ678&gt;=10,INDEX($GO:$GO,$IY678+10),"")</f>
      </c>
      <c r="HA678">
        <f>IF($IZ678&gt;=11,INDEX($GO:$GO,$IY678+11),"")</f>
      </c>
      <c r="HB678">
        <f>IF($IZ678&gt;=12,INDEX($GO:$GO,$IY678+12),"")</f>
      </c>
      <c r="HC678">
        <f>IF($IZ678&gt;=13,INDEX($GO:$GO,$IY678+13),"")</f>
      </c>
      <c r="HD678">
        <f>IF($IZ678&gt;=14,INDEX($GO:$GO,$IY678+14),"")</f>
      </c>
      <c r="HE678">
        <f>IF($IZ678&gt;=15,INDEX($GO:$GO,$IY678+15),"")</f>
      </c>
      <c r="HF678">
        <f>IF($IZ678&gt;=16,INDEX($GO:$GO,$IY678+16),"")</f>
      </c>
      <c r="HG678">
        <f>IF($IZ678&gt;=17,INDEX($GO:$GO,$IY678+17),"")</f>
      </c>
      <c r="HH678">
        <f>IF($IZ678&gt;=18,INDEX($GO:$GO,$IY678+18),"")</f>
      </c>
      <c r="HI678">
        <f>IF($IZ678&gt;=19,INDEX($GO:$GO,$IY678+19),"")</f>
      </c>
      <c r="HJ678">
        <f>IF($IZ678&gt;=20,INDEX($GO:$GO,$IY678+20),"")</f>
      </c>
      <c r="HK678">
        <f>IF($IZ678&gt;=21,INDEX($GO:$GO,$IY678+21),"")</f>
      </c>
      <c r="HL678">
        <f>IF($IZ678&gt;=22,INDEX($GO:$GO,$IY678+22),"")</f>
      </c>
      <c r="HM678">
        <f>IF($IZ678&gt;=23,INDEX($GO:$GO,$IY678+23),"")</f>
      </c>
      <c r="HN678">
        <f>IF($IZ678&gt;=24,INDEX($GO:$GO,$IY678+24),"")</f>
      </c>
      <c r="HO678">
        <f>IF($IZ678&gt;=25,INDEX($GO:$GO,$IY678+25),"")</f>
      </c>
      <c r="HP678">
        <f>IF($IZ678&gt;=26,INDEX($GO:$GO,$IY678+26),"")</f>
      </c>
      <c r="HQ678">
        <f>IF($IZ678&gt;=27,INDEX($GO:$GO,$IY678+27),"")</f>
      </c>
      <c r="HR678">
        <f>IF($IZ678&gt;=28,INDEX($GO:$GO,$IY678+28),"")</f>
      </c>
      <c r="HS678">
        <f>IF($IZ678&gt;=29,INDEX($GO:$GO,$IY678+29),"")</f>
      </c>
      <c r="HT678">
        <f>IF($IZ678&gt;=30,INDEX($GO:$GO,$IY678+30),"")</f>
      </c>
      <c r="HU678">
        <f>IF($IZ678&gt;=31,INDEX($GO:$GO,$IY678+31),"")</f>
      </c>
      <c r="HV678">
        <f>IF($IZ678&gt;=32,INDEX($GO:$GO,$IY678+32),"")</f>
      </c>
      <c r="HW678">
        <f>IF($IZ678&gt;=33,INDEX($GO:$GO,$IY678+33),"")</f>
      </c>
      <c r="HX678">
        <f>IF($IZ678&gt;=34,INDEX($GO:$GO,$IY678+34),"")</f>
      </c>
      <c r="HY678">
        <f>IF($IZ678&gt;=35,INDEX($GO:$GO,$IY678+35),"")</f>
      </c>
      <c r="HZ678">
        <f>IF($IZ678&gt;=36,INDEX($GO:$GO,$IY678+36),"")</f>
      </c>
      <c r="IA678">
        <f>IF($IZ678&gt;=37,INDEX($GO:$GO,$IY678+37),"")</f>
      </c>
      <c r="IB678">
        <f>IF($IZ678&gt;=38,INDEX($GO:$GO,$IY678+38),"")</f>
      </c>
      <c r="IC678">
        <f>IF($IZ678&gt;=39,INDEX($GO:$GO,$IY678+39),"")</f>
      </c>
      <c r="ID678">
        <f>IF($IZ678&gt;=40,INDEX($GO:$GO,$IY678+40),"")</f>
      </c>
      <c r="IE678">
        <f>IF($IZ678&gt;=41,INDEX($GO:$GO,$IY678+41),"")</f>
      </c>
      <c r="IF678">
        <f>IF($IZ678&gt;=42,INDEX($GO:$GO,$IY678+42),"")</f>
      </c>
      <c r="IG678">
        <f>IF($IZ678&gt;=43,INDEX($GO:$GO,$IY678+43),"")</f>
      </c>
      <c r="IH678">
        <f>IF($IZ678&gt;=44,INDEX($GO:$GO,$IY678+44),"")</f>
      </c>
      <c r="II678">
        <f>IF($IZ678&gt;=45,INDEX($GO:$GO,$IY678+45),"")</f>
      </c>
      <c r="IJ678">
        <f>IF($IZ678&gt;=46,INDEX($GO:$GO,$IY678+46),"")</f>
      </c>
      <c r="IK678">
        <f>IF($IZ678&gt;=47,INDEX($GO:$GO,$IY678+47),"")</f>
      </c>
      <c r="IL678">
        <f>IF($IZ678&gt;=48,INDEX($GO:$GO,$IY678+48),"")</f>
      </c>
      <c r="IM678">
        <f>IF($IZ678&gt;=49,INDEX($GO:$GO,$IY678+49),"")</f>
      </c>
      <c r="IN678">
        <f>IF($IZ678&gt;=50,INDEX($GO:$GO,$IY678+50),"")</f>
      </c>
      <c r="IO678">
        <f>IF($IZ678&gt;=51,INDEX($GO:$GO,$IY678+51),"")</f>
      </c>
      <c r="IP678">
        <f>IF($IZ678&gt;=52,INDEX($GO:$GO,$IY678+52),"")</f>
      </c>
      <c r="IQ678">
        <f>IF($IZ678&gt;=53,INDEX($GO:$GO,$IY678+53),"")</f>
      </c>
      <c r="IR678">
        <f>IF($IZ678&gt;=54,INDEX($GO:$GO,$IY678+54),"")</f>
      </c>
      <c r="IS678">
        <f>IF($IZ678&gt;=55,INDEX($GO:$GO,$IY678+55),"")</f>
      </c>
      <c r="IT678">
        <f>IF($IZ678&gt;=56,INDEX($GO:$GO,$IY678+56),"")</f>
      </c>
      <c r="IU678">
        <f>IF($IZ678&gt;=57,INDEX($GO:$GO,$IY678+57),"")</f>
      </c>
      <c r="IV678">
        <f>IF($IZ678&gt;=58,INDEX($GO:$GO,$IY678+58),"")</f>
      </c>
      <c r="IW678">
        <f>IF($IZ678&gt;=59,INDEX($GO:$GO,$IY678+59),"")</f>
      </c>
      <c r="IX678">
        <f>IF($IZ678&gt;=60,INDEX($GO:$GO,$IY678+60),"")</f>
      </c>
      <c r="IY678">
        <f>IFERROR(MATCH($GN678,$GO$2:$GO$827,0)+1,0)</f>
      </c>
      <c r="IZ678">
        <f>IFERROR(INDEX($GP$2:$GP$827,MATCH($GN678,$GO$2:$GO$827,0)),0)</f>
      </c>
      <c r="JA678" t="s">
        <v>23</v>
      </c>
      <c r="JB678" t="s">
        <v>23</v>
      </c>
    </row>
    <row r="679" spans="1:262" x14ac:dyDescent="0.25">
      <c r="F679" s="1"/>
      <c r="G679" s="1"/>
      <c r="H679" s="1"/>
      <c r="I679" s="1"/>
      <c r="J679" s="1">
        <f>IFERROR(IF(FIND(" - ",$F679)&gt;0,MID($F679,FIND(" - ",$F679)+3,LEN($F679)),""),"")</f>
      </c>
      <c r="L679" s="1"/>
      <c r="N679" t="s">
        <v>23</v>
      </c>
      <c r="P679">
        <f>IF(OR($N679="",$O679=""),"",IFERROR($N679/$O679,0))</f>
      </c>
      <c r="Q679">
        <f>IF($N679="","",
IF($G679="","",
IF(ISNUMBER(SEARCH("exempt",LOWER($G679))),0,
$N679*(VALUE(SUBSTITUTE($G679,"%",""))/100))))</f>
      </c>
      <c r="W679">
        <f>IF($N679="","",
SUM($N679,$Q679,$U679,$R679,$T679)-
IF($V679="",0,VALUE($V679)))</f>
      </c>
      <c r="AE679" t="s">
        <v>1868</v>
      </c>
      <c r="AM679">
        <f>IFERROR(LEFT($F679,FIND(" - ",$F679)-1),$F679)</f>
      </c>
      <c r="AP679">
        <f>IF($CE679&gt;=1,INDEX($AN:$AN,$CD679+1),"")</f>
      </c>
      <c r="AQ679">
        <f>IF($CE679&gt;=2,INDEX($AN:$AN,$CD679+2),"")</f>
      </c>
      <c r="AR679">
        <f>IF($CE679&gt;=3,INDEX($AN:$AN,$CD679+3),"")</f>
      </c>
      <c r="AS679">
        <f>IF($CE679&gt;=4,INDEX($AN:$AN,$CD679+4),"")</f>
      </c>
      <c r="AT679">
        <f>IF($CE679&gt;=5,INDEX($AN:$AN,$CD679+5),"")</f>
      </c>
      <c r="AU679">
        <f>IF($CE679&gt;=6,INDEX($AN:$AN,$CD679+6),"")</f>
      </c>
      <c r="AV679">
        <f>IF($CE679&gt;=7,INDEX($AN:$AN,$CD679+7),"")</f>
      </c>
      <c r="AW679">
        <f>IF($CE679&gt;=8,INDEX($AN:$AN,$CD679+8),"")</f>
      </c>
      <c r="AX679">
        <f>IF($CE679&gt;=9,INDEX($AN:$AN,$CD679+9),"")</f>
      </c>
      <c r="AY679">
        <f>IF($CE679&gt;=10,INDEX($AN:$AN,$CD679+10),"")</f>
      </c>
      <c r="AZ679">
        <f>IF($CE679&gt;=11,INDEX($AN:$AN,$CD679+11),"")</f>
      </c>
      <c r="BA679">
        <f>IF($CE679&gt;=12,INDEX($AN:$AN,$CD679+12),"")</f>
      </c>
      <c r="BB679">
        <f>IF($CE679&gt;=13,INDEX($AN:$AN,$CD679+13),"")</f>
      </c>
      <c r="BC679">
        <f>IF($CE679&gt;=14,INDEX($AN:$AN,$CD679+14),"")</f>
      </c>
      <c r="BD679">
        <f>IF($CE679&gt;=15,INDEX($AN:$AN,$CD679+15),"")</f>
      </c>
      <c r="BE679">
        <f>IF($CE679&gt;=16,INDEX($AN:$AN,$CD679+16),"")</f>
      </c>
      <c r="BF679">
        <f>IF($CE679&gt;=17,INDEX($AN:$AN,$CD679+17),"")</f>
      </c>
      <c r="BG679">
        <f>IF($CE679&gt;=18,INDEX($AN:$AN,$CD679+18),"")</f>
      </c>
      <c r="BH679">
        <f>IF($CE679&gt;=19,INDEX($AN:$AN,$CD679+19),"")</f>
      </c>
      <c r="BI679">
        <f>IF($CE679&gt;=20,INDEX($AN:$AN,$CD679+20),"")</f>
      </c>
      <c r="BJ679">
        <f>IF($CE679&gt;=21,INDEX($AN:$AN,$CD679+21),"")</f>
      </c>
      <c r="BK679">
        <f>IF($CE679&gt;=22,INDEX($AN:$AN,$CD679+22),"")</f>
      </c>
      <c r="BL679">
        <f>IF($CE679&gt;=23,INDEX($AN:$AN,$CD679+23),"")</f>
      </c>
      <c r="BM679">
        <f>IF($CE679&gt;=24,INDEX($AN:$AN,$CD679+24),"")</f>
      </c>
      <c r="BN679">
        <f>IF($CE679&gt;=25,INDEX($AN:$AN,$CD679+25),"")</f>
      </c>
      <c r="BO679">
        <f>IF($CE679&gt;=26,INDEX($AN:$AN,$CD679+26),"")</f>
      </c>
      <c r="BP679">
        <f>IF($CE679&gt;=27,INDEX($AN:$AN,$CD679+27),"")</f>
      </c>
      <c r="BQ679">
        <f>IF($CE679&gt;=28,INDEX($AN:$AN,$CD679+28),"")</f>
      </c>
      <c r="BR679">
        <f>IF($CE679&gt;=29,INDEX($AN:$AN,$CD679+29),"")</f>
      </c>
      <c r="BS679">
        <f>IF($CE679&gt;=30,INDEX($AN:$AN,$CD679+30),"")</f>
      </c>
      <c r="BT679">
        <f>IF($CE679&gt;=31,INDEX($AN:$AN,$CD679+31),"")</f>
      </c>
      <c r="BU679">
        <f>IF($CE679&gt;=32,INDEX($AN:$AN,$CD679+32),"")</f>
      </c>
      <c r="BV679">
        <f>IF($CE679&gt;=33,INDEX($AN:$AN,$CD679+33),"")</f>
      </c>
      <c r="BW679">
        <f>IF($CE679&gt;=34,INDEX($AN:$AN,$CD679+34),"")</f>
      </c>
      <c r="BX679">
        <f>IF($CE679&gt;=35,INDEX($AN:$AN,$CD679+35),"")</f>
      </c>
      <c r="BY679">
        <f>IF($CE679&gt;=36,INDEX($AN:$AN,$CD679+36),"")</f>
      </c>
      <c r="BZ679">
        <f>IF($CE679&gt;=37,INDEX($AN:$AN,$CD679+37),"")</f>
      </c>
      <c r="CA679">
        <f>IF($CE679&gt;=38,INDEX($AN:$AN,$CD679+38),"")</f>
      </c>
      <c r="CB679">
        <f>IF($CE679&gt;=39,INDEX($AN:$AN,$CD679+39),"")</f>
      </c>
      <c r="CC679">
        <f>IF($CE679&gt;=40,INDEX($AN:$AN,$CD679+40),"")</f>
      </c>
      <c r="CD679">
        <f>IFERROR(MATCH($AM679,$AN$2:$AN$133,0)+1,0)</f>
      </c>
      <c r="CE679">
        <f>IFERROR(INDEX($AO$2:$AO$133,MATCH($AM679,$AN$2:$AN$133,0)),0)</f>
      </c>
      <c r="CF679">
        <f>IFERROR(LEFT($K679,FIND(" - ",$K679)-1),$K679)</f>
      </c>
      <c r="CG679" t="s">
        <v>244</v>
      </c>
      <c r="CI679">
        <f>IF($DD679&gt;=1,INDEX($CG:$CG,$DC679+1),"")</f>
      </c>
      <c r="CJ679">
        <f>IF($DD679&gt;=2,INDEX($CG:$CG,$DC679+2),"")</f>
      </c>
      <c r="CK679">
        <f>IF($DD679&gt;=3,INDEX($CG:$CG,$DC679+3),"")</f>
      </c>
      <c r="CL679">
        <f>IF($DD679&gt;=4,INDEX($CG:$CG,$DC679+4),"")</f>
      </c>
      <c r="CM679">
        <f>IF($DD679&gt;=5,INDEX($CG:$CG,$DC679+5),"")</f>
      </c>
      <c r="CN679">
        <f>IF($DD679&gt;=6,INDEX($CG:$CG,$DC679+6),"")</f>
      </c>
      <c r="CO679">
        <f>IF($DD679&gt;=7,INDEX($CG:$CG,$DC679+7),"")</f>
      </c>
      <c r="CP679">
        <f>IF($DD679&gt;=8,INDEX($CG:$CG,$DC679+8),"")</f>
      </c>
      <c r="CQ679">
        <f>IF($DD679&gt;=9,INDEX($CG:$CG,$DC679+9),"")</f>
      </c>
      <c r="CR679">
        <f>IF($DD679&gt;=10,INDEX($CG:$CG,$DC679+10),"")</f>
      </c>
      <c r="CS679">
        <f>IF($DD679&gt;=11,INDEX($CG:$CG,$DC679+11),"")</f>
      </c>
      <c r="CT679">
        <f>IF($DD679&gt;=12,INDEX($CG:$CG,$DC679+12),"")</f>
      </c>
      <c r="CU679">
        <f>IF($DD679&gt;=13,INDEX($CG:$CG,$DC679+13),"")</f>
      </c>
      <c r="CV679">
        <f>IF($DD679&gt;=14,INDEX($CG:$CG,$DC679+14),"")</f>
      </c>
      <c r="CW679">
        <f>IF($DD679&gt;=15,INDEX($CG:$CG,$DC679+15),"")</f>
      </c>
      <c r="CX679">
        <f>IF($DD679&gt;=16,INDEX($CG:$CG,$DC679+16),"")</f>
      </c>
      <c r="CY679">
        <f>IF($DD679&gt;=17,INDEX($CG:$CG,$DC679+17),"")</f>
      </c>
      <c r="CZ679">
        <f>IF($DD679&gt;=18,INDEX($CG:$CG,$DC679+18),"")</f>
      </c>
      <c r="DA679">
        <f>IF($DD679&gt;=19,INDEX($CG:$CG,$DC679+19),"")</f>
      </c>
      <c r="DB679">
        <f>IF($DD679&gt;=20,INDEX($CG:$CG,$DC679+20),"")</f>
      </c>
      <c r="DC679">
        <f>IFERROR(MATCH($CF679,$CG$2:$CG$1558,0)+1,0)</f>
      </c>
      <c r="DD679">
        <f>IFERROR(INDEX($CH$2:$CH$1558,MATCH($CF679,$CG$2:$CG$1558,0)),0)</f>
      </c>
      <c r="DE679">
        <f>IFERROR(INDEX($AL:$AL,MATCH($G679,$AK:$AK,0))&amp;"","")</f>
      </c>
      <c r="DI679">
        <f>IF($GL679&gt;=1,INDEX($DF:$DF,$GK679+1),"")</f>
      </c>
      <c r="DJ679">
        <f>IF($GL679&gt;=2,INDEX($DF:$DF,$GK679+2),"")</f>
      </c>
      <c r="DK679">
        <f>IF($GL679&gt;=3,INDEX($DF:$DF,$GK679+3),"")</f>
      </c>
      <c r="DL679">
        <f>IF($GL679&gt;=4,INDEX($DF:$DF,$GK679+4),"")</f>
      </c>
      <c r="DM679">
        <f>IF($GL679&gt;=5,INDEX($DF:$DF,$GK679+5),"")</f>
      </c>
      <c r="DN679">
        <f>IF($GL679&gt;=6,INDEX($DF:$DF,$GK679+6),"")</f>
      </c>
      <c r="DO679">
        <f>IF($GL679&gt;=7,INDEX($DF:$DF,$GK679+7),"")</f>
      </c>
      <c r="DP679">
        <f>IF($GL679&gt;=8,INDEX($DF:$DF,$GK679+8),"")</f>
      </c>
      <c r="DQ679">
        <f>IF($GL679&gt;=9,INDEX($DF:$DF,$GK679+9),"")</f>
      </c>
      <c r="DR679">
        <f>IF($GL679&gt;=10,INDEX($DF:$DF,$GK679+10),"")</f>
      </c>
      <c r="DS679">
        <f>IF($GL679&gt;=11,INDEX($DF:$DF,$GK679+11),"")</f>
      </c>
      <c r="DT679">
        <f>IF($GL679&gt;=12,INDEX($DF:$DF,$GK679+12),"")</f>
      </c>
      <c r="DU679">
        <f>IF($GL679&gt;=13,INDEX($DF:$DF,$GK679+13),"")</f>
      </c>
      <c r="DV679">
        <f>IF($GL679&gt;=14,INDEX($DF:$DF,$GK679+14),"")</f>
      </c>
      <c r="DW679">
        <f>IF($GL679&gt;=15,INDEX($DF:$DF,$GK679+15),"")</f>
      </c>
      <c r="DX679">
        <f>IF($GL679&gt;=16,INDEX($DF:$DF,$GK679+16),"")</f>
      </c>
      <c r="DY679">
        <f>IF($GL679&gt;=17,INDEX($DF:$DF,$GK679+17),"")</f>
      </c>
      <c r="DZ679">
        <f>IF($GL679&gt;=18,INDEX($DF:$DF,$GK679+18),"")</f>
      </c>
      <c r="EA679">
        <f>IF($GL679&gt;=19,INDEX($DF:$DF,$GK679+19),"")</f>
      </c>
      <c r="EB679">
        <f>IF($GL679&gt;=20,INDEX($DF:$DF,$GK679+20),"")</f>
      </c>
      <c r="EC679">
        <f>IF($GL679&gt;=21,INDEX($DF:$DF,$GK679+21),"")</f>
      </c>
      <c r="ED679">
        <f>IF($GL679&gt;=22,INDEX($DF:$DF,$GK679+22),"")</f>
      </c>
      <c r="EE679">
        <f>IF($GL679&gt;=23,INDEX($DF:$DF,$GK679+23),"")</f>
      </c>
      <c r="EF679">
        <f>IF($GL679&gt;=24,INDEX($DF:$DF,$GK679+24),"")</f>
      </c>
      <c r="EG679">
        <f>IF($GL679&gt;=25,INDEX($DF:$DF,$GK679+25),"")</f>
      </c>
      <c r="EH679">
        <f>IF($GL679&gt;=26,INDEX($DF:$DF,$GK679+26),"")</f>
      </c>
      <c r="EI679">
        <f>IF($GL679&gt;=27,INDEX($DF:$DF,$GK679+27),"")</f>
      </c>
      <c r="EJ679">
        <f>IF($GL679&gt;=28,INDEX($DF:$DF,$GK679+28),"")</f>
      </c>
      <c r="EK679">
        <f>IF($GL679&gt;=29,INDEX($DF:$DF,$GK679+29),"")</f>
      </c>
      <c r="EL679">
        <f>IF($GL679&gt;=30,INDEX($DF:$DF,$GK679+30),"")</f>
      </c>
      <c r="EM679">
        <f>IF($GL679&gt;=31,INDEX($DF:$DF,$GK679+31),"")</f>
      </c>
      <c r="EN679">
        <f>IF($GL679&gt;=32,INDEX($DF:$DF,$GK679+32),"")</f>
      </c>
      <c r="EO679">
        <f>IF($GL679&gt;=33,INDEX($DF:$DF,$GK679+33),"")</f>
      </c>
      <c r="EP679">
        <f>IF($GL679&gt;=34,INDEX($DF:$DF,$GK679+34),"")</f>
      </c>
      <c r="EQ679">
        <f>IF($GL679&gt;=35,INDEX($DF:$DF,$GK679+35),"")</f>
      </c>
      <c r="ER679">
        <f>IF($GL679&gt;=36,INDEX($DF:$DF,$GK679+36),"")</f>
      </c>
      <c r="ES679">
        <f>IF($GL679&gt;=37,INDEX($DF:$DF,$GK679+37),"")</f>
      </c>
      <c r="ET679">
        <f>IF($GL679&gt;=38,INDEX($DF:$DF,$GK679+38),"")</f>
      </c>
      <c r="EU679">
        <f>IF($GL679&gt;=39,INDEX($DF:$DF,$GK679+39),"")</f>
      </c>
      <c r="EV679">
        <f>IF($GL679&gt;=40,INDEX($DF:$DF,$GK679+40),"")</f>
      </c>
      <c r="EW679">
        <f>IF($GL679&gt;=1,INDEX($DG:$DG,$GK679+1),"")</f>
      </c>
      <c r="EX679">
        <f>IF($GL679&gt;=2,INDEX($DG:$DG,$GK679+2),"")</f>
      </c>
      <c r="EY679">
        <f>IF($GL679&gt;=3,INDEX($DG:$DG,$GK679+3),"")</f>
      </c>
      <c r="EZ679">
        <f>IF($GL679&gt;=4,INDEX($DG:$DG,$GK679+4),"")</f>
      </c>
      <c r="FA679">
        <f>IF($GL679&gt;=5,INDEX($DG:$DG,$GK679+5),"")</f>
      </c>
      <c r="FB679">
        <f>IF($GL679&gt;=6,INDEX($DG:$DG,$GK679+6),"")</f>
      </c>
      <c r="FC679">
        <f>IF($GL679&gt;=7,INDEX($DG:$DG,$GK679+7),"")</f>
      </c>
      <c r="FD679">
        <f>IF($GL679&gt;=8,INDEX($DG:$DG,$GK679+8),"")</f>
      </c>
      <c r="FE679">
        <f>IF($GL679&gt;=9,INDEX($DG:$DG,$GK679+9),"")</f>
      </c>
      <c r="FF679">
        <f>IF($GL679&gt;=10,INDEX($DG:$DG,$GK679+10),"")</f>
      </c>
      <c r="FG679">
        <f>IF($GL679&gt;=11,INDEX($DG:$DG,$GK679+11),"")</f>
      </c>
      <c r="FH679">
        <f>IF($GL679&gt;=12,INDEX($DG:$DG,$GK679+12),"")</f>
      </c>
      <c r="FI679">
        <f>IF($GL679&gt;=13,INDEX($DG:$DG,$GK679+13),"")</f>
      </c>
      <c r="FJ679">
        <f>IF($GL679&gt;=14,INDEX($DG:$DG,$GK679+14),"")</f>
      </c>
      <c r="FK679">
        <f>IF($GL679&gt;=15,INDEX($DG:$DG,$GK679+15),"")</f>
      </c>
      <c r="FL679">
        <f>IF($GL679&gt;=16,INDEX($DG:$DG,$GK679+16),"")</f>
      </c>
      <c r="FM679">
        <f>IF($GL679&gt;=17,INDEX($DG:$DG,$GK679+17),"")</f>
      </c>
      <c r="FN679">
        <f>IF($GL679&gt;=18,INDEX($DG:$DG,$GK679+18),"")</f>
      </c>
      <c r="FO679">
        <f>IF($GL679&gt;=19,INDEX($DG:$DG,$GK679+19),"")</f>
      </c>
      <c r="FP679">
        <f>IF($GL679&gt;=20,INDEX($DG:$DG,$GK679+20),"")</f>
      </c>
      <c r="FQ679">
        <f>IF($GL679&gt;=21,INDEX($DG:$DG,$GK679+21),"")</f>
      </c>
      <c r="FR679">
        <f>IF($GL679&gt;=22,INDEX($DG:$DG,$GK679+22),"")</f>
      </c>
      <c r="FS679">
        <f>IF($GL679&gt;=23,INDEX($DG:$DG,$GK679+23),"")</f>
      </c>
      <c r="FT679">
        <f>IF($GL679&gt;=24,INDEX($DG:$DG,$GK679+24),"")</f>
      </c>
      <c r="FU679">
        <f>IF($GL679&gt;=25,INDEX($DG:$DG,$GK679+25),"")</f>
      </c>
      <c r="FV679">
        <f>IF($GL679&gt;=26,INDEX($DG:$DG,$GK679+26),"")</f>
      </c>
      <c r="FW679">
        <f>IF($GL679&gt;=27,INDEX($DG:$DG,$GK679+27),"")</f>
      </c>
      <c r="FX679">
        <f>IF($GL679&gt;=28,INDEX($DG:$DG,$GK679+28),"")</f>
      </c>
      <c r="FY679">
        <f>IF($GL679&gt;=29,INDEX($DG:$DG,$GK679+29),"")</f>
      </c>
      <c r="FZ679">
        <f>IF($GL679&gt;=30,INDEX($DG:$DG,$GK679+30),"")</f>
      </c>
      <c r="GA679">
        <f>IF($GL679&gt;=31,INDEX($DG:$DG,$GK679+31),"")</f>
      </c>
      <c r="GB679">
        <f>IF($GL679&gt;=32,INDEX($DG:$DG,$GK679+32),"")</f>
      </c>
      <c r="GC679">
        <f>IF($GL679&gt;=33,INDEX($DG:$DG,$GK679+33),"")</f>
      </c>
      <c r="GD679">
        <f>IF($GL679&gt;=34,INDEX($DG:$DG,$GK679+34),"")</f>
      </c>
      <c r="GE679">
        <f>IF($GL679&gt;=35,INDEX($DG:$DG,$GK679+35),"")</f>
      </c>
      <c r="GF679">
        <f>IF($GL679&gt;=36,INDEX($DG:$DG,$GK679+36),"")</f>
      </c>
      <c r="GG679">
        <f>IF($GL679&gt;=37,INDEX($DG:$DG,$GK679+37),"")</f>
      </c>
      <c r="GH679">
        <f>IF($GL679&gt;=38,INDEX($DG:$DG,$GK679+38),"")</f>
      </c>
      <c r="GI679">
        <f>IF($GL679&gt;=39,INDEX($DG:$DG,$GK679+39),"")</f>
      </c>
      <c r="GJ679">
        <f>IF($GL679&gt;=40,INDEX($DG:$DG,$GK679+40),"")</f>
      </c>
      <c r="GK679">
        <f>IFERROR(MATCH($DE679,$DF$2:$DF$166,0)+1,0)</f>
      </c>
      <c r="GL679">
        <f>IFERROR(INDEX($DH$2:$DH$166,MATCH($DE679,$DF$2:$DF$166,0)),0)</f>
      </c>
      <c r="GM679">
        <f>IFERROR(MATCH($H679,$DI$679:$EV$679,0),0)</f>
      </c>
      <c r="GN679">
        <f>IF($GM679&gt;0,INDEX($EW$679:$GJ$679,$GM679),"")</f>
      </c>
      <c r="GO679" t="s">
        <v>1610</v>
      </c>
      <c r="GQ679">
        <f>IF($IZ679&gt;=1,INDEX($GO:$GO,$IY679+1),"")</f>
      </c>
      <c r="GR679">
        <f>IF($IZ679&gt;=2,INDEX($GO:$GO,$IY679+2),"")</f>
      </c>
      <c r="GS679">
        <f>IF($IZ679&gt;=3,INDEX($GO:$GO,$IY679+3),"")</f>
      </c>
      <c r="GT679">
        <f>IF($IZ679&gt;=4,INDEX($GO:$GO,$IY679+4),"")</f>
      </c>
      <c r="GU679">
        <f>IF($IZ679&gt;=5,INDEX($GO:$GO,$IY679+5),"")</f>
      </c>
      <c r="GV679">
        <f>IF($IZ679&gt;=6,INDEX($GO:$GO,$IY679+6),"")</f>
      </c>
      <c r="GW679">
        <f>IF($IZ679&gt;=7,INDEX($GO:$GO,$IY679+7),"")</f>
      </c>
      <c r="GX679">
        <f>IF($IZ679&gt;=8,INDEX($GO:$GO,$IY679+8),"")</f>
      </c>
      <c r="GY679">
        <f>IF($IZ679&gt;=9,INDEX($GO:$GO,$IY679+9),"")</f>
      </c>
      <c r="GZ679">
        <f>IF($IZ679&gt;=10,INDEX($GO:$GO,$IY679+10),"")</f>
      </c>
      <c r="HA679">
        <f>IF($IZ679&gt;=11,INDEX($GO:$GO,$IY679+11),"")</f>
      </c>
      <c r="HB679">
        <f>IF($IZ679&gt;=12,INDEX($GO:$GO,$IY679+12),"")</f>
      </c>
      <c r="HC679">
        <f>IF($IZ679&gt;=13,INDEX($GO:$GO,$IY679+13),"")</f>
      </c>
      <c r="HD679">
        <f>IF($IZ679&gt;=14,INDEX($GO:$GO,$IY679+14),"")</f>
      </c>
      <c r="HE679">
        <f>IF($IZ679&gt;=15,INDEX($GO:$GO,$IY679+15),"")</f>
      </c>
      <c r="HF679">
        <f>IF($IZ679&gt;=16,INDEX($GO:$GO,$IY679+16),"")</f>
      </c>
      <c r="HG679">
        <f>IF($IZ679&gt;=17,INDEX($GO:$GO,$IY679+17),"")</f>
      </c>
      <c r="HH679">
        <f>IF($IZ679&gt;=18,INDEX($GO:$GO,$IY679+18),"")</f>
      </c>
      <c r="HI679">
        <f>IF($IZ679&gt;=19,INDEX($GO:$GO,$IY679+19),"")</f>
      </c>
      <c r="HJ679">
        <f>IF($IZ679&gt;=20,INDEX($GO:$GO,$IY679+20),"")</f>
      </c>
      <c r="HK679">
        <f>IF($IZ679&gt;=21,INDEX($GO:$GO,$IY679+21),"")</f>
      </c>
      <c r="HL679">
        <f>IF($IZ679&gt;=22,INDEX($GO:$GO,$IY679+22),"")</f>
      </c>
      <c r="HM679">
        <f>IF($IZ679&gt;=23,INDEX($GO:$GO,$IY679+23),"")</f>
      </c>
      <c r="HN679">
        <f>IF($IZ679&gt;=24,INDEX($GO:$GO,$IY679+24),"")</f>
      </c>
      <c r="HO679">
        <f>IF($IZ679&gt;=25,INDEX($GO:$GO,$IY679+25),"")</f>
      </c>
      <c r="HP679">
        <f>IF($IZ679&gt;=26,INDEX($GO:$GO,$IY679+26),"")</f>
      </c>
      <c r="HQ679">
        <f>IF($IZ679&gt;=27,INDEX($GO:$GO,$IY679+27),"")</f>
      </c>
      <c r="HR679">
        <f>IF($IZ679&gt;=28,INDEX($GO:$GO,$IY679+28),"")</f>
      </c>
      <c r="HS679">
        <f>IF($IZ679&gt;=29,INDEX($GO:$GO,$IY679+29),"")</f>
      </c>
      <c r="HT679">
        <f>IF($IZ679&gt;=30,INDEX($GO:$GO,$IY679+30),"")</f>
      </c>
      <c r="HU679">
        <f>IF($IZ679&gt;=31,INDEX($GO:$GO,$IY679+31),"")</f>
      </c>
      <c r="HV679">
        <f>IF($IZ679&gt;=32,INDEX($GO:$GO,$IY679+32),"")</f>
      </c>
      <c r="HW679">
        <f>IF($IZ679&gt;=33,INDEX($GO:$GO,$IY679+33),"")</f>
      </c>
      <c r="HX679">
        <f>IF($IZ679&gt;=34,INDEX($GO:$GO,$IY679+34),"")</f>
      </c>
      <c r="HY679">
        <f>IF($IZ679&gt;=35,INDEX($GO:$GO,$IY679+35),"")</f>
      </c>
      <c r="HZ679">
        <f>IF($IZ679&gt;=36,INDEX($GO:$GO,$IY679+36),"")</f>
      </c>
      <c r="IA679">
        <f>IF($IZ679&gt;=37,INDEX($GO:$GO,$IY679+37),"")</f>
      </c>
      <c r="IB679">
        <f>IF($IZ679&gt;=38,INDEX($GO:$GO,$IY679+38),"")</f>
      </c>
      <c r="IC679">
        <f>IF($IZ679&gt;=39,INDEX($GO:$GO,$IY679+39),"")</f>
      </c>
      <c r="ID679">
        <f>IF($IZ679&gt;=40,INDEX($GO:$GO,$IY679+40),"")</f>
      </c>
      <c r="IE679">
        <f>IF($IZ679&gt;=41,INDEX($GO:$GO,$IY679+41),"")</f>
      </c>
      <c r="IF679">
        <f>IF($IZ679&gt;=42,INDEX($GO:$GO,$IY679+42),"")</f>
      </c>
      <c r="IG679">
        <f>IF($IZ679&gt;=43,INDEX($GO:$GO,$IY679+43),"")</f>
      </c>
      <c r="IH679">
        <f>IF($IZ679&gt;=44,INDEX($GO:$GO,$IY679+44),"")</f>
      </c>
      <c r="II679">
        <f>IF($IZ679&gt;=45,INDEX($GO:$GO,$IY679+45),"")</f>
      </c>
      <c r="IJ679">
        <f>IF($IZ679&gt;=46,INDEX($GO:$GO,$IY679+46),"")</f>
      </c>
      <c r="IK679">
        <f>IF($IZ679&gt;=47,INDEX($GO:$GO,$IY679+47),"")</f>
      </c>
      <c r="IL679">
        <f>IF($IZ679&gt;=48,INDEX($GO:$GO,$IY679+48),"")</f>
      </c>
      <c r="IM679">
        <f>IF($IZ679&gt;=49,INDEX($GO:$GO,$IY679+49),"")</f>
      </c>
      <c r="IN679">
        <f>IF($IZ679&gt;=50,INDEX($GO:$GO,$IY679+50),"")</f>
      </c>
      <c r="IO679">
        <f>IF($IZ679&gt;=51,INDEX($GO:$GO,$IY679+51),"")</f>
      </c>
      <c r="IP679">
        <f>IF($IZ679&gt;=52,INDEX($GO:$GO,$IY679+52),"")</f>
      </c>
      <c r="IQ679">
        <f>IF($IZ679&gt;=53,INDEX($GO:$GO,$IY679+53),"")</f>
      </c>
      <c r="IR679">
        <f>IF($IZ679&gt;=54,INDEX($GO:$GO,$IY679+54),"")</f>
      </c>
      <c r="IS679">
        <f>IF($IZ679&gt;=55,INDEX($GO:$GO,$IY679+55),"")</f>
      </c>
      <c r="IT679">
        <f>IF($IZ679&gt;=56,INDEX($GO:$GO,$IY679+56),"")</f>
      </c>
      <c r="IU679">
        <f>IF($IZ679&gt;=57,INDEX($GO:$GO,$IY679+57),"")</f>
      </c>
      <c r="IV679">
        <f>IF($IZ679&gt;=58,INDEX($GO:$GO,$IY679+58),"")</f>
      </c>
      <c r="IW679">
        <f>IF($IZ679&gt;=59,INDEX($GO:$GO,$IY679+59),"")</f>
      </c>
      <c r="IX679">
        <f>IF($IZ679&gt;=60,INDEX($GO:$GO,$IY679+60),"")</f>
      </c>
      <c r="IY679">
        <f>IFERROR(MATCH($GN679,$GO$2:$GO$827,0)+1,0)</f>
      </c>
      <c r="IZ679">
        <f>IFERROR(INDEX($GP$2:$GP$827,MATCH($GN679,$GO$2:$GO$827,0)),0)</f>
      </c>
      <c r="JA679" t="s">
        <v>23</v>
      </c>
      <c r="JB679" t="s">
        <v>23</v>
      </c>
    </row>
    <row r="680" spans="1:262" x14ac:dyDescent="0.25">
      <c r="F680" s="1"/>
      <c r="G680" s="1"/>
      <c r="H680" s="1"/>
      <c r="I680" s="1"/>
      <c r="J680" s="1">
        <f>IFERROR(IF(FIND(" - ",$F680)&gt;0,MID($F680,FIND(" - ",$F680)+3,LEN($F680)),""),"")</f>
      </c>
      <c r="L680" s="1"/>
      <c r="N680" t="s">
        <v>23</v>
      </c>
      <c r="P680">
        <f>IF(OR($N680="",$O680=""),"",IFERROR($N680/$O680,0))</f>
      </c>
      <c r="Q680">
        <f>IF($N680="","",
IF($G680="","",
IF(ISNUMBER(SEARCH("exempt",LOWER($G680))),0,
$N680*(VALUE(SUBSTITUTE($G680,"%",""))/100))))</f>
      </c>
      <c r="W680">
        <f>IF($N680="","",
SUM($N680,$Q680,$U680,$R680,$T680)-
IF($V680="",0,VALUE($V680)))</f>
      </c>
      <c r="AE680" t="s">
        <v>1869</v>
      </c>
      <c r="AM680">
        <f>IFERROR(LEFT($F680,FIND(" - ",$F680)-1),$F680)</f>
      </c>
      <c r="AP680">
        <f>IF($CE680&gt;=1,INDEX($AN:$AN,$CD680+1),"")</f>
      </c>
      <c r="AQ680">
        <f>IF($CE680&gt;=2,INDEX($AN:$AN,$CD680+2),"")</f>
      </c>
      <c r="AR680">
        <f>IF($CE680&gt;=3,INDEX($AN:$AN,$CD680+3),"")</f>
      </c>
      <c r="AS680">
        <f>IF($CE680&gt;=4,INDEX($AN:$AN,$CD680+4),"")</f>
      </c>
      <c r="AT680">
        <f>IF($CE680&gt;=5,INDEX($AN:$AN,$CD680+5),"")</f>
      </c>
      <c r="AU680">
        <f>IF($CE680&gt;=6,INDEX($AN:$AN,$CD680+6),"")</f>
      </c>
      <c r="AV680">
        <f>IF($CE680&gt;=7,INDEX($AN:$AN,$CD680+7),"")</f>
      </c>
      <c r="AW680">
        <f>IF($CE680&gt;=8,INDEX($AN:$AN,$CD680+8),"")</f>
      </c>
      <c r="AX680">
        <f>IF($CE680&gt;=9,INDEX($AN:$AN,$CD680+9),"")</f>
      </c>
      <c r="AY680">
        <f>IF($CE680&gt;=10,INDEX($AN:$AN,$CD680+10),"")</f>
      </c>
      <c r="AZ680">
        <f>IF($CE680&gt;=11,INDEX($AN:$AN,$CD680+11),"")</f>
      </c>
      <c r="BA680">
        <f>IF($CE680&gt;=12,INDEX($AN:$AN,$CD680+12),"")</f>
      </c>
      <c r="BB680">
        <f>IF($CE680&gt;=13,INDEX($AN:$AN,$CD680+13),"")</f>
      </c>
      <c r="BC680">
        <f>IF($CE680&gt;=14,INDEX($AN:$AN,$CD680+14),"")</f>
      </c>
      <c r="BD680">
        <f>IF($CE680&gt;=15,INDEX($AN:$AN,$CD680+15),"")</f>
      </c>
      <c r="BE680">
        <f>IF($CE680&gt;=16,INDEX($AN:$AN,$CD680+16),"")</f>
      </c>
      <c r="BF680">
        <f>IF($CE680&gt;=17,INDEX($AN:$AN,$CD680+17),"")</f>
      </c>
      <c r="BG680">
        <f>IF($CE680&gt;=18,INDEX($AN:$AN,$CD680+18),"")</f>
      </c>
      <c r="BH680">
        <f>IF($CE680&gt;=19,INDEX($AN:$AN,$CD680+19),"")</f>
      </c>
      <c r="BI680">
        <f>IF($CE680&gt;=20,INDEX($AN:$AN,$CD680+20),"")</f>
      </c>
      <c r="BJ680">
        <f>IF($CE680&gt;=21,INDEX($AN:$AN,$CD680+21),"")</f>
      </c>
      <c r="BK680">
        <f>IF($CE680&gt;=22,INDEX($AN:$AN,$CD680+22),"")</f>
      </c>
      <c r="BL680">
        <f>IF($CE680&gt;=23,INDEX($AN:$AN,$CD680+23),"")</f>
      </c>
      <c r="BM680">
        <f>IF($CE680&gt;=24,INDEX($AN:$AN,$CD680+24),"")</f>
      </c>
      <c r="BN680">
        <f>IF($CE680&gt;=25,INDEX($AN:$AN,$CD680+25),"")</f>
      </c>
      <c r="BO680">
        <f>IF($CE680&gt;=26,INDEX($AN:$AN,$CD680+26),"")</f>
      </c>
      <c r="BP680">
        <f>IF($CE680&gt;=27,INDEX($AN:$AN,$CD680+27),"")</f>
      </c>
      <c r="BQ680">
        <f>IF($CE680&gt;=28,INDEX($AN:$AN,$CD680+28),"")</f>
      </c>
      <c r="BR680">
        <f>IF($CE680&gt;=29,INDEX($AN:$AN,$CD680+29),"")</f>
      </c>
      <c r="BS680">
        <f>IF($CE680&gt;=30,INDEX($AN:$AN,$CD680+30),"")</f>
      </c>
      <c r="BT680">
        <f>IF($CE680&gt;=31,INDEX($AN:$AN,$CD680+31),"")</f>
      </c>
      <c r="BU680">
        <f>IF($CE680&gt;=32,INDEX($AN:$AN,$CD680+32),"")</f>
      </c>
      <c r="BV680">
        <f>IF($CE680&gt;=33,INDEX($AN:$AN,$CD680+33),"")</f>
      </c>
      <c r="BW680">
        <f>IF($CE680&gt;=34,INDEX($AN:$AN,$CD680+34),"")</f>
      </c>
      <c r="BX680">
        <f>IF($CE680&gt;=35,INDEX($AN:$AN,$CD680+35),"")</f>
      </c>
      <c r="BY680">
        <f>IF($CE680&gt;=36,INDEX($AN:$AN,$CD680+36),"")</f>
      </c>
      <c r="BZ680">
        <f>IF($CE680&gt;=37,INDEX($AN:$AN,$CD680+37),"")</f>
      </c>
      <c r="CA680">
        <f>IF($CE680&gt;=38,INDEX($AN:$AN,$CD680+38),"")</f>
      </c>
      <c r="CB680">
        <f>IF($CE680&gt;=39,INDEX($AN:$AN,$CD680+39),"")</f>
      </c>
      <c r="CC680">
        <f>IF($CE680&gt;=40,INDEX($AN:$AN,$CD680+40),"")</f>
      </c>
      <c r="CD680">
        <f>IFERROR(MATCH($AM680,$AN$2:$AN$133,0)+1,0)</f>
      </c>
      <c r="CE680">
        <f>IFERROR(INDEX($AO$2:$AO$133,MATCH($AM680,$AN$2:$AN$133,0)),0)</f>
      </c>
      <c r="CF680">
        <f>IFERROR(LEFT($K680,FIND(" - ",$K680)-1),$K680)</f>
      </c>
      <c r="CG680" t="s">
        <v>1870</v>
      </c>
      <c r="CH680">
        <v>1</v>
      </c>
      <c r="CI680">
        <f>IF($DD680&gt;=1,INDEX($CG:$CG,$DC680+1),"")</f>
      </c>
      <c r="CJ680">
        <f>IF($DD680&gt;=2,INDEX($CG:$CG,$DC680+2),"")</f>
      </c>
      <c r="CK680">
        <f>IF($DD680&gt;=3,INDEX($CG:$CG,$DC680+3),"")</f>
      </c>
      <c r="CL680">
        <f>IF($DD680&gt;=4,INDEX($CG:$CG,$DC680+4),"")</f>
      </c>
      <c r="CM680">
        <f>IF($DD680&gt;=5,INDEX($CG:$CG,$DC680+5),"")</f>
      </c>
      <c r="CN680">
        <f>IF($DD680&gt;=6,INDEX($CG:$CG,$DC680+6),"")</f>
      </c>
      <c r="CO680">
        <f>IF($DD680&gt;=7,INDEX($CG:$CG,$DC680+7),"")</f>
      </c>
      <c r="CP680">
        <f>IF($DD680&gt;=8,INDEX($CG:$CG,$DC680+8),"")</f>
      </c>
      <c r="CQ680">
        <f>IF($DD680&gt;=9,INDEX($CG:$CG,$DC680+9),"")</f>
      </c>
      <c r="CR680">
        <f>IF($DD680&gt;=10,INDEX($CG:$CG,$DC680+10),"")</f>
      </c>
      <c r="CS680">
        <f>IF($DD680&gt;=11,INDEX($CG:$CG,$DC680+11),"")</f>
      </c>
      <c r="CT680">
        <f>IF($DD680&gt;=12,INDEX($CG:$CG,$DC680+12),"")</f>
      </c>
      <c r="CU680">
        <f>IF($DD680&gt;=13,INDEX($CG:$CG,$DC680+13),"")</f>
      </c>
      <c r="CV680">
        <f>IF($DD680&gt;=14,INDEX($CG:$CG,$DC680+14),"")</f>
      </c>
      <c r="CW680">
        <f>IF($DD680&gt;=15,INDEX($CG:$CG,$DC680+15),"")</f>
      </c>
      <c r="CX680">
        <f>IF($DD680&gt;=16,INDEX($CG:$CG,$DC680+16),"")</f>
      </c>
      <c r="CY680">
        <f>IF($DD680&gt;=17,INDEX($CG:$CG,$DC680+17),"")</f>
      </c>
      <c r="CZ680">
        <f>IF($DD680&gt;=18,INDEX($CG:$CG,$DC680+18),"")</f>
      </c>
      <c r="DA680">
        <f>IF($DD680&gt;=19,INDEX($CG:$CG,$DC680+19),"")</f>
      </c>
      <c r="DB680">
        <f>IF($DD680&gt;=20,INDEX($CG:$CG,$DC680+20),"")</f>
      </c>
      <c r="DC680">
        <f>IFERROR(MATCH($CF680,$CG$2:$CG$1558,0)+1,0)</f>
      </c>
      <c r="DD680">
        <f>IFERROR(INDEX($CH$2:$CH$1558,MATCH($CF680,$CG$2:$CG$1558,0)),0)</f>
      </c>
      <c r="DE680">
        <f>IFERROR(INDEX($AL:$AL,MATCH($G680,$AK:$AK,0))&amp;"","")</f>
      </c>
      <c r="DI680">
        <f>IF($GL680&gt;=1,INDEX($DF:$DF,$GK680+1),"")</f>
      </c>
      <c r="DJ680">
        <f>IF($GL680&gt;=2,INDEX($DF:$DF,$GK680+2),"")</f>
      </c>
      <c r="DK680">
        <f>IF($GL680&gt;=3,INDEX($DF:$DF,$GK680+3),"")</f>
      </c>
      <c r="DL680">
        <f>IF($GL680&gt;=4,INDEX($DF:$DF,$GK680+4),"")</f>
      </c>
      <c r="DM680">
        <f>IF($GL680&gt;=5,INDEX($DF:$DF,$GK680+5),"")</f>
      </c>
      <c r="DN680">
        <f>IF($GL680&gt;=6,INDEX($DF:$DF,$GK680+6),"")</f>
      </c>
      <c r="DO680">
        <f>IF($GL680&gt;=7,INDEX($DF:$DF,$GK680+7),"")</f>
      </c>
      <c r="DP680">
        <f>IF($GL680&gt;=8,INDEX($DF:$DF,$GK680+8),"")</f>
      </c>
      <c r="DQ680">
        <f>IF($GL680&gt;=9,INDEX($DF:$DF,$GK680+9),"")</f>
      </c>
      <c r="DR680">
        <f>IF($GL680&gt;=10,INDEX($DF:$DF,$GK680+10),"")</f>
      </c>
      <c r="DS680">
        <f>IF($GL680&gt;=11,INDEX($DF:$DF,$GK680+11),"")</f>
      </c>
      <c r="DT680">
        <f>IF($GL680&gt;=12,INDEX($DF:$DF,$GK680+12),"")</f>
      </c>
      <c r="DU680">
        <f>IF($GL680&gt;=13,INDEX($DF:$DF,$GK680+13),"")</f>
      </c>
      <c r="DV680">
        <f>IF($GL680&gt;=14,INDEX($DF:$DF,$GK680+14),"")</f>
      </c>
      <c r="DW680">
        <f>IF($GL680&gt;=15,INDEX($DF:$DF,$GK680+15),"")</f>
      </c>
      <c r="DX680">
        <f>IF($GL680&gt;=16,INDEX($DF:$DF,$GK680+16),"")</f>
      </c>
      <c r="DY680">
        <f>IF($GL680&gt;=17,INDEX($DF:$DF,$GK680+17),"")</f>
      </c>
      <c r="DZ680">
        <f>IF($GL680&gt;=18,INDEX($DF:$DF,$GK680+18),"")</f>
      </c>
      <c r="EA680">
        <f>IF($GL680&gt;=19,INDEX($DF:$DF,$GK680+19),"")</f>
      </c>
      <c r="EB680">
        <f>IF($GL680&gt;=20,INDEX($DF:$DF,$GK680+20),"")</f>
      </c>
      <c r="EC680">
        <f>IF($GL680&gt;=21,INDEX($DF:$DF,$GK680+21),"")</f>
      </c>
      <c r="ED680">
        <f>IF($GL680&gt;=22,INDEX($DF:$DF,$GK680+22),"")</f>
      </c>
      <c r="EE680">
        <f>IF($GL680&gt;=23,INDEX($DF:$DF,$GK680+23),"")</f>
      </c>
      <c r="EF680">
        <f>IF($GL680&gt;=24,INDEX($DF:$DF,$GK680+24),"")</f>
      </c>
      <c r="EG680">
        <f>IF($GL680&gt;=25,INDEX($DF:$DF,$GK680+25),"")</f>
      </c>
      <c r="EH680">
        <f>IF($GL680&gt;=26,INDEX($DF:$DF,$GK680+26),"")</f>
      </c>
      <c r="EI680">
        <f>IF($GL680&gt;=27,INDEX($DF:$DF,$GK680+27),"")</f>
      </c>
      <c r="EJ680">
        <f>IF($GL680&gt;=28,INDEX($DF:$DF,$GK680+28),"")</f>
      </c>
      <c r="EK680">
        <f>IF($GL680&gt;=29,INDEX($DF:$DF,$GK680+29),"")</f>
      </c>
      <c r="EL680">
        <f>IF($GL680&gt;=30,INDEX($DF:$DF,$GK680+30),"")</f>
      </c>
      <c r="EM680">
        <f>IF($GL680&gt;=31,INDEX($DF:$DF,$GK680+31),"")</f>
      </c>
      <c r="EN680">
        <f>IF($GL680&gt;=32,INDEX($DF:$DF,$GK680+32),"")</f>
      </c>
      <c r="EO680">
        <f>IF($GL680&gt;=33,INDEX($DF:$DF,$GK680+33),"")</f>
      </c>
      <c r="EP680">
        <f>IF($GL680&gt;=34,INDEX($DF:$DF,$GK680+34),"")</f>
      </c>
      <c r="EQ680">
        <f>IF($GL680&gt;=35,INDEX($DF:$DF,$GK680+35),"")</f>
      </c>
      <c r="ER680">
        <f>IF($GL680&gt;=36,INDEX($DF:$DF,$GK680+36),"")</f>
      </c>
      <c r="ES680">
        <f>IF($GL680&gt;=37,INDEX($DF:$DF,$GK680+37),"")</f>
      </c>
      <c r="ET680">
        <f>IF($GL680&gt;=38,INDEX($DF:$DF,$GK680+38),"")</f>
      </c>
      <c r="EU680">
        <f>IF($GL680&gt;=39,INDEX($DF:$DF,$GK680+39),"")</f>
      </c>
      <c r="EV680">
        <f>IF($GL680&gt;=40,INDEX($DF:$DF,$GK680+40),"")</f>
      </c>
      <c r="EW680">
        <f>IF($GL680&gt;=1,INDEX($DG:$DG,$GK680+1),"")</f>
      </c>
      <c r="EX680">
        <f>IF($GL680&gt;=2,INDEX($DG:$DG,$GK680+2),"")</f>
      </c>
      <c r="EY680">
        <f>IF($GL680&gt;=3,INDEX($DG:$DG,$GK680+3),"")</f>
      </c>
      <c r="EZ680">
        <f>IF($GL680&gt;=4,INDEX($DG:$DG,$GK680+4),"")</f>
      </c>
      <c r="FA680">
        <f>IF($GL680&gt;=5,INDEX($DG:$DG,$GK680+5),"")</f>
      </c>
      <c r="FB680">
        <f>IF($GL680&gt;=6,INDEX($DG:$DG,$GK680+6),"")</f>
      </c>
      <c r="FC680">
        <f>IF($GL680&gt;=7,INDEX($DG:$DG,$GK680+7),"")</f>
      </c>
      <c r="FD680">
        <f>IF($GL680&gt;=8,INDEX($DG:$DG,$GK680+8),"")</f>
      </c>
      <c r="FE680">
        <f>IF($GL680&gt;=9,INDEX($DG:$DG,$GK680+9),"")</f>
      </c>
      <c r="FF680">
        <f>IF($GL680&gt;=10,INDEX($DG:$DG,$GK680+10),"")</f>
      </c>
      <c r="FG680">
        <f>IF($GL680&gt;=11,INDEX($DG:$DG,$GK680+11),"")</f>
      </c>
      <c r="FH680">
        <f>IF($GL680&gt;=12,INDEX($DG:$DG,$GK680+12),"")</f>
      </c>
      <c r="FI680">
        <f>IF($GL680&gt;=13,INDEX($DG:$DG,$GK680+13),"")</f>
      </c>
      <c r="FJ680">
        <f>IF($GL680&gt;=14,INDEX($DG:$DG,$GK680+14),"")</f>
      </c>
      <c r="FK680">
        <f>IF($GL680&gt;=15,INDEX($DG:$DG,$GK680+15),"")</f>
      </c>
      <c r="FL680">
        <f>IF($GL680&gt;=16,INDEX($DG:$DG,$GK680+16),"")</f>
      </c>
      <c r="FM680">
        <f>IF($GL680&gt;=17,INDEX($DG:$DG,$GK680+17),"")</f>
      </c>
      <c r="FN680">
        <f>IF($GL680&gt;=18,INDEX($DG:$DG,$GK680+18),"")</f>
      </c>
      <c r="FO680">
        <f>IF($GL680&gt;=19,INDEX($DG:$DG,$GK680+19),"")</f>
      </c>
      <c r="FP680">
        <f>IF($GL680&gt;=20,INDEX($DG:$DG,$GK680+20),"")</f>
      </c>
      <c r="FQ680">
        <f>IF($GL680&gt;=21,INDEX($DG:$DG,$GK680+21),"")</f>
      </c>
      <c r="FR680">
        <f>IF($GL680&gt;=22,INDEX($DG:$DG,$GK680+22),"")</f>
      </c>
      <c r="FS680">
        <f>IF($GL680&gt;=23,INDEX($DG:$DG,$GK680+23),"")</f>
      </c>
      <c r="FT680">
        <f>IF($GL680&gt;=24,INDEX($DG:$DG,$GK680+24),"")</f>
      </c>
      <c r="FU680">
        <f>IF($GL680&gt;=25,INDEX($DG:$DG,$GK680+25),"")</f>
      </c>
      <c r="FV680">
        <f>IF($GL680&gt;=26,INDEX($DG:$DG,$GK680+26),"")</f>
      </c>
      <c r="FW680">
        <f>IF($GL680&gt;=27,INDEX($DG:$DG,$GK680+27),"")</f>
      </c>
      <c r="FX680">
        <f>IF($GL680&gt;=28,INDEX($DG:$DG,$GK680+28),"")</f>
      </c>
      <c r="FY680">
        <f>IF($GL680&gt;=29,INDEX($DG:$DG,$GK680+29),"")</f>
      </c>
      <c r="FZ680">
        <f>IF($GL680&gt;=30,INDEX($DG:$DG,$GK680+30),"")</f>
      </c>
      <c r="GA680">
        <f>IF($GL680&gt;=31,INDEX($DG:$DG,$GK680+31),"")</f>
      </c>
      <c r="GB680">
        <f>IF($GL680&gt;=32,INDEX($DG:$DG,$GK680+32),"")</f>
      </c>
      <c r="GC680">
        <f>IF($GL680&gt;=33,INDEX($DG:$DG,$GK680+33),"")</f>
      </c>
      <c r="GD680">
        <f>IF($GL680&gt;=34,INDEX($DG:$DG,$GK680+34),"")</f>
      </c>
      <c r="GE680">
        <f>IF($GL680&gt;=35,INDEX($DG:$DG,$GK680+35),"")</f>
      </c>
      <c r="GF680">
        <f>IF($GL680&gt;=36,INDEX($DG:$DG,$GK680+36),"")</f>
      </c>
      <c r="GG680">
        <f>IF($GL680&gt;=37,INDEX($DG:$DG,$GK680+37),"")</f>
      </c>
      <c r="GH680">
        <f>IF($GL680&gt;=38,INDEX($DG:$DG,$GK680+38),"")</f>
      </c>
      <c r="GI680">
        <f>IF($GL680&gt;=39,INDEX($DG:$DG,$GK680+39),"")</f>
      </c>
      <c r="GJ680">
        <f>IF($GL680&gt;=40,INDEX($DG:$DG,$GK680+40),"")</f>
      </c>
      <c r="GK680">
        <f>IFERROR(MATCH($DE680,$DF$2:$DF$166,0)+1,0)</f>
      </c>
      <c r="GL680">
        <f>IFERROR(INDEX($DH$2:$DH$166,MATCH($DE680,$DF$2:$DF$166,0)),0)</f>
      </c>
      <c r="GM680">
        <f>IFERROR(MATCH($H680,$DI$680:$EV$680,0),0)</f>
      </c>
      <c r="GN680">
        <f>IF($GM680&gt;0,INDEX($EW$680:$GJ$680,$GM680),"")</f>
      </c>
      <c r="GO680" t="s">
        <v>1415</v>
      </c>
      <c r="GQ680">
        <f>IF($IZ680&gt;=1,INDEX($GO:$GO,$IY680+1),"")</f>
      </c>
      <c r="GR680">
        <f>IF($IZ680&gt;=2,INDEX($GO:$GO,$IY680+2),"")</f>
      </c>
      <c r="GS680">
        <f>IF($IZ680&gt;=3,INDEX($GO:$GO,$IY680+3),"")</f>
      </c>
      <c r="GT680">
        <f>IF($IZ680&gt;=4,INDEX($GO:$GO,$IY680+4),"")</f>
      </c>
      <c r="GU680">
        <f>IF($IZ680&gt;=5,INDEX($GO:$GO,$IY680+5),"")</f>
      </c>
      <c r="GV680">
        <f>IF($IZ680&gt;=6,INDEX($GO:$GO,$IY680+6),"")</f>
      </c>
      <c r="GW680">
        <f>IF($IZ680&gt;=7,INDEX($GO:$GO,$IY680+7),"")</f>
      </c>
      <c r="GX680">
        <f>IF($IZ680&gt;=8,INDEX($GO:$GO,$IY680+8),"")</f>
      </c>
      <c r="GY680">
        <f>IF($IZ680&gt;=9,INDEX($GO:$GO,$IY680+9),"")</f>
      </c>
      <c r="GZ680">
        <f>IF($IZ680&gt;=10,INDEX($GO:$GO,$IY680+10),"")</f>
      </c>
      <c r="HA680">
        <f>IF($IZ680&gt;=11,INDEX($GO:$GO,$IY680+11),"")</f>
      </c>
      <c r="HB680">
        <f>IF($IZ680&gt;=12,INDEX($GO:$GO,$IY680+12),"")</f>
      </c>
      <c r="HC680">
        <f>IF($IZ680&gt;=13,INDEX($GO:$GO,$IY680+13),"")</f>
      </c>
      <c r="HD680">
        <f>IF($IZ680&gt;=14,INDEX($GO:$GO,$IY680+14),"")</f>
      </c>
      <c r="HE680">
        <f>IF($IZ680&gt;=15,INDEX($GO:$GO,$IY680+15),"")</f>
      </c>
      <c r="HF680">
        <f>IF($IZ680&gt;=16,INDEX($GO:$GO,$IY680+16),"")</f>
      </c>
      <c r="HG680">
        <f>IF($IZ680&gt;=17,INDEX($GO:$GO,$IY680+17),"")</f>
      </c>
      <c r="HH680">
        <f>IF($IZ680&gt;=18,INDEX($GO:$GO,$IY680+18),"")</f>
      </c>
      <c r="HI680">
        <f>IF($IZ680&gt;=19,INDEX($GO:$GO,$IY680+19),"")</f>
      </c>
      <c r="HJ680">
        <f>IF($IZ680&gt;=20,INDEX($GO:$GO,$IY680+20),"")</f>
      </c>
      <c r="HK680">
        <f>IF($IZ680&gt;=21,INDEX($GO:$GO,$IY680+21),"")</f>
      </c>
      <c r="HL680">
        <f>IF($IZ680&gt;=22,INDEX($GO:$GO,$IY680+22),"")</f>
      </c>
      <c r="HM680">
        <f>IF($IZ680&gt;=23,INDEX($GO:$GO,$IY680+23),"")</f>
      </c>
      <c r="HN680">
        <f>IF($IZ680&gt;=24,INDEX($GO:$GO,$IY680+24),"")</f>
      </c>
      <c r="HO680">
        <f>IF($IZ680&gt;=25,INDEX($GO:$GO,$IY680+25),"")</f>
      </c>
      <c r="HP680">
        <f>IF($IZ680&gt;=26,INDEX($GO:$GO,$IY680+26),"")</f>
      </c>
      <c r="HQ680">
        <f>IF($IZ680&gt;=27,INDEX($GO:$GO,$IY680+27),"")</f>
      </c>
      <c r="HR680">
        <f>IF($IZ680&gt;=28,INDEX($GO:$GO,$IY680+28),"")</f>
      </c>
      <c r="HS680">
        <f>IF($IZ680&gt;=29,INDEX($GO:$GO,$IY680+29),"")</f>
      </c>
      <c r="HT680">
        <f>IF($IZ680&gt;=30,INDEX($GO:$GO,$IY680+30),"")</f>
      </c>
      <c r="HU680">
        <f>IF($IZ680&gt;=31,INDEX($GO:$GO,$IY680+31),"")</f>
      </c>
      <c r="HV680">
        <f>IF($IZ680&gt;=32,INDEX($GO:$GO,$IY680+32),"")</f>
      </c>
      <c r="HW680">
        <f>IF($IZ680&gt;=33,INDEX($GO:$GO,$IY680+33),"")</f>
      </c>
      <c r="HX680">
        <f>IF($IZ680&gt;=34,INDEX($GO:$GO,$IY680+34),"")</f>
      </c>
      <c r="HY680">
        <f>IF($IZ680&gt;=35,INDEX($GO:$GO,$IY680+35),"")</f>
      </c>
      <c r="HZ680">
        <f>IF($IZ680&gt;=36,INDEX($GO:$GO,$IY680+36),"")</f>
      </c>
      <c r="IA680">
        <f>IF($IZ680&gt;=37,INDEX($GO:$GO,$IY680+37),"")</f>
      </c>
      <c r="IB680">
        <f>IF($IZ680&gt;=38,INDEX($GO:$GO,$IY680+38),"")</f>
      </c>
      <c r="IC680">
        <f>IF($IZ680&gt;=39,INDEX($GO:$GO,$IY680+39),"")</f>
      </c>
      <c r="ID680">
        <f>IF($IZ680&gt;=40,INDEX($GO:$GO,$IY680+40),"")</f>
      </c>
      <c r="IE680">
        <f>IF($IZ680&gt;=41,INDEX($GO:$GO,$IY680+41),"")</f>
      </c>
      <c r="IF680">
        <f>IF($IZ680&gt;=42,INDEX($GO:$GO,$IY680+42),"")</f>
      </c>
      <c r="IG680">
        <f>IF($IZ680&gt;=43,INDEX($GO:$GO,$IY680+43),"")</f>
      </c>
      <c r="IH680">
        <f>IF($IZ680&gt;=44,INDEX($GO:$GO,$IY680+44),"")</f>
      </c>
      <c r="II680">
        <f>IF($IZ680&gt;=45,INDEX($GO:$GO,$IY680+45),"")</f>
      </c>
      <c r="IJ680">
        <f>IF($IZ680&gt;=46,INDEX($GO:$GO,$IY680+46),"")</f>
      </c>
      <c r="IK680">
        <f>IF($IZ680&gt;=47,INDEX($GO:$GO,$IY680+47),"")</f>
      </c>
      <c r="IL680">
        <f>IF($IZ680&gt;=48,INDEX($GO:$GO,$IY680+48),"")</f>
      </c>
      <c r="IM680">
        <f>IF($IZ680&gt;=49,INDEX($GO:$GO,$IY680+49),"")</f>
      </c>
      <c r="IN680">
        <f>IF($IZ680&gt;=50,INDEX($GO:$GO,$IY680+50),"")</f>
      </c>
      <c r="IO680">
        <f>IF($IZ680&gt;=51,INDEX($GO:$GO,$IY680+51),"")</f>
      </c>
      <c r="IP680">
        <f>IF($IZ680&gt;=52,INDEX($GO:$GO,$IY680+52),"")</f>
      </c>
      <c r="IQ680">
        <f>IF($IZ680&gt;=53,INDEX($GO:$GO,$IY680+53),"")</f>
      </c>
      <c r="IR680">
        <f>IF($IZ680&gt;=54,INDEX($GO:$GO,$IY680+54),"")</f>
      </c>
      <c r="IS680">
        <f>IF($IZ680&gt;=55,INDEX($GO:$GO,$IY680+55),"")</f>
      </c>
      <c r="IT680">
        <f>IF($IZ680&gt;=56,INDEX($GO:$GO,$IY680+56),"")</f>
      </c>
      <c r="IU680">
        <f>IF($IZ680&gt;=57,INDEX($GO:$GO,$IY680+57),"")</f>
      </c>
      <c r="IV680">
        <f>IF($IZ680&gt;=58,INDEX($GO:$GO,$IY680+58),"")</f>
      </c>
      <c r="IW680">
        <f>IF($IZ680&gt;=59,INDEX($GO:$GO,$IY680+59),"")</f>
      </c>
      <c r="IX680">
        <f>IF($IZ680&gt;=60,INDEX($GO:$GO,$IY680+60),"")</f>
      </c>
      <c r="IY680">
        <f>IFERROR(MATCH($GN680,$GO$2:$GO$827,0)+1,0)</f>
      </c>
      <c r="IZ680">
        <f>IFERROR(INDEX($GP$2:$GP$827,MATCH($GN680,$GO$2:$GO$827,0)),0)</f>
      </c>
      <c r="JA680" t="s">
        <v>23</v>
      </c>
      <c r="JB680" t="s">
        <v>23</v>
      </c>
    </row>
    <row r="681" spans="1:262" x14ac:dyDescent="0.25">
      <c r="F681" s="1"/>
      <c r="G681" s="1"/>
      <c r="H681" s="1"/>
      <c r="I681" s="1"/>
      <c r="J681" s="1">
        <f>IFERROR(IF(FIND(" - ",$F681)&gt;0,MID($F681,FIND(" - ",$F681)+3,LEN($F681)),""),"")</f>
      </c>
      <c r="L681" s="1"/>
      <c r="N681" t="s">
        <v>23</v>
      </c>
      <c r="P681">
        <f>IF(OR($N681="",$O681=""),"",IFERROR($N681/$O681,0))</f>
      </c>
      <c r="Q681">
        <f>IF($N681="","",
IF($G681="","",
IF(ISNUMBER(SEARCH("exempt",LOWER($G681))),0,
$N681*(VALUE(SUBSTITUTE($G681,"%",""))/100))))</f>
      </c>
      <c r="W681">
        <f>IF($N681="","",
SUM($N681,$Q681,$U681,$R681,$T681)-
IF($V681="",0,VALUE($V681)))</f>
      </c>
      <c r="AE681" t="s">
        <v>1871</v>
      </c>
      <c r="AM681">
        <f>IFERROR(LEFT($F681,FIND(" - ",$F681)-1),$F681)</f>
      </c>
      <c r="AP681">
        <f>IF($CE681&gt;=1,INDEX($AN:$AN,$CD681+1),"")</f>
      </c>
      <c r="AQ681">
        <f>IF($CE681&gt;=2,INDEX($AN:$AN,$CD681+2),"")</f>
      </c>
      <c r="AR681">
        <f>IF($CE681&gt;=3,INDEX($AN:$AN,$CD681+3),"")</f>
      </c>
      <c r="AS681">
        <f>IF($CE681&gt;=4,INDEX($AN:$AN,$CD681+4),"")</f>
      </c>
      <c r="AT681">
        <f>IF($CE681&gt;=5,INDEX($AN:$AN,$CD681+5),"")</f>
      </c>
      <c r="AU681">
        <f>IF($CE681&gt;=6,INDEX($AN:$AN,$CD681+6),"")</f>
      </c>
      <c r="AV681">
        <f>IF($CE681&gt;=7,INDEX($AN:$AN,$CD681+7),"")</f>
      </c>
      <c r="AW681">
        <f>IF($CE681&gt;=8,INDEX($AN:$AN,$CD681+8),"")</f>
      </c>
      <c r="AX681">
        <f>IF($CE681&gt;=9,INDEX($AN:$AN,$CD681+9),"")</f>
      </c>
      <c r="AY681">
        <f>IF($CE681&gt;=10,INDEX($AN:$AN,$CD681+10),"")</f>
      </c>
      <c r="AZ681">
        <f>IF($CE681&gt;=11,INDEX($AN:$AN,$CD681+11),"")</f>
      </c>
      <c r="BA681">
        <f>IF($CE681&gt;=12,INDEX($AN:$AN,$CD681+12),"")</f>
      </c>
      <c r="BB681">
        <f>IF($CE681&gt;=13,INDEX($AN:$AN,$CD681+13),"")</f>
      </c>
      <c r="BC681">
        <f>IF($CE681&gt;=14,INDEX($AN:$AN,$CD681+14),"")</f>
      </c>
      <c r="BD681">
        <f>IF($CE681&gt;=15,INDEX($AN:$AN,$CD681+15),"")</f>
      </c>
      <c r="BE681">
        <f>IF($CE681&gt;=16,INDEX($AN:$AN,$CD681+16),"")</f>
      </c>
      <c r="BF681">
        <f>IF($CE681&gt;=17,INDEX($AN:$AN,$CD681+17),"")</f>
      </c>
      <c r="BG681">
        <f>IF($CE681&gt;=18,INDEX($AN:$AN,$CD681+18),"")</f>
      </c>
      <c r="BH681">
        <f>IF($CE681&gt;=19,INDEX($AN:$AN,$CD681+19),"")</f>
      </c>
      <c r="BI681">
        <f>IF($CE681&gt;=20,INDEX($AN:$AN,$CD681+20),"")</f>
      </c>
      <c r="BJ681">
        <f>IF($CE681&gt;=21,INDEX($AN:$AN,$CD681+21),"")</f>
      </c>
      <c r="BK681">
        <f>IF($CE681&gt;=22,INDEX($AN:$AN,$CD681+22),"")</f>
      </c>
      <c r="BL681">
        <f>IF($CE681&gt;=23,INDEX($AN:$AN,$CD681+23),"")</f>
      </c>
      <c r="BM681">
        <f>IF($CE681&gt;=24,INDEX($AN:$AN,$CD681+24),"")</f>
      </c>
      <c r="BN681">
        <f>IF($CE681&gt;=25,INDEX($AN:$AN,$CD681+25),"")</f>
      </c>
      <c r="BO681">
        <f>IF($CE681&gt;=26,INDEX($AN:$AN,$CD681+26),"")</f>
      </c>
      <c r="BP681">
        <f>IF($CE681&gt;=27,INDEX($AN:$AN,$CD681+27),"")</f>
      </c>
      <c r="BQ681">
        <f>IF($CE681&gt;=28,INDEX($AN:$AN,$CD681+28),"")</f>
      </c>
      <c r="BR681">
        <f>IF($CE681&gt;=29,INDEX($AN:$AN,$CD681+29),"")</f>
      </c>
      <c r="BS681">
        <f>IF($CE681&gt;=30,INDEX($AN:$AN,$CD681+30),"")</f>
      </c>
      <c r="BT681">
        <f>IF($CE681&gt;=31,INDEX($AN:$AN,$CD681+31),"")</f>
      </c>
      <c r="BU681">
        <f>IF($CE681&gt;=32,INDEX($AN:$AN,$CD681+32),"")</f>
      </c>
      <c r="BV681">
        <f>IF($CE681&gt;=33,INDEX($AN:$AN,$CD681+33),"")</f>
      </c>
      <c r="BW681">
        <f>IF($CE681&gt;=34,INDEX($AN:$AN,$CD681+34),"")</f>
      </c>
      <c r="BX681">
        <f>IF($CE681&gt;=35,INDEX($AN:$AN,$CD681+35),"")</f>
      </c>
      <c r="BY681">
        <f>IF($CE681&gt;=36,INDEX($AN:$AN,$CD681+36),"")</f>
      </c>
      <c r="BZ681">
        <f>IF($CE681&gt;=37,INDEX($AN:$AN,$CD681+37),"")</f>
      </c>
      <c r="CA681">
        <f>IF($CE681&gt;=38,INDEX($AN:$AN,$CD681+38),"")</f>
      </c>
      <c r="CB681">
        <f>IF($CE681&gt;=39,INDEX($AN:$AN,$CD681+39),"")</f>
      </c>
      <c r="CC681">
        <f>IF($CE681&gt;=40,INDEX($AN:$AN,$CD681+40),"")</f>
      </c>
      <c r="CD681">
        <f>IFERROR(MATCH($AM681,$AN$2:$AN$133,0)+1,0)</f>
      </c>
      <c r="CE681">
        <f>IFERROR(INDEX($AO$2:$AO$133,MATCH($AM681,$AN$2:$AN$133,0)),0)</f>
      </c>
      <c r="CF681">
        <f>IFERROR(LEFT($K681,FIND(" - ",$K681)-1),$K681)</f>
      </c>
      <c r="CG681" t="s">
        <v>206</v>
      </c>
      <c r="CI681">
        <f>IF($DD681&gt;=1,INDEX($CG:$CG,$DC681+1),"")</f>
      </c>
      <c r="CJ681">
        <f>IF($DD681&gt;=2,INDEX($CG:$CG,$DC681+2),"")</f>
      </c>
      <c r="CK681">
        <f>IF($DD681&gt;=3,INDEX($CG:$CG,$DC681+3),"")</f>
      </c>
      <c r="CL681">
        <f>IF($DD681&gt;=4,INDEX($CG:$CG,$DC681+4),"")</f>
      </c>
      <c r="CM681">
        <f>IF($DD681&gt;=5,INDEX($CG:$CG,$DC681+5),"")</f>
      </c>
      <c r="CN681">
        <f>IF($DD681&gt;=6,INDEX($CG:$CG,$DC681+6),"")</f>
      </c>
      <c r="CO681">
        <f>IF($DD681&gt;=7,INDEX($CG:$CG,$DC681+7),"")</f>
      </c>
      <c r="CP681">
        <f>IF($DD681&gt;=8,INDEX($CG:$CG,$DC681+8),"")</f>
      </c>
      <c r="CQ681">
        <f>IF($DD681&gt;=9,INDEX($CG:$CG,$DC681+9),"")</f>
      </c>
      <c r="CR681">
        <f>IF($DD681&gt;=10,INDEX($CG:$CG,$DC681+10),"")</f>
      </c>
      <c r="CS681">
        <f>IF($DD681&gt;=11,INDEX($CG:$CG,$DC681+11),"")</f>
      </c>
      <c r="CT681">
        <f>IF($DD681&gt;=12,INDEX($CG:$CG,$DC681+12),"")</f>
      </c>
      <c r="CU681">
        <f>IF($DD681&gt;=13,INDEX($CG:$CG,$DC681+13),"")</f>
      </c>
      <c r="CV681">
        <f>IF($DD681&gt;=14,INDEX($CG:$CG,$DC681+14),"")</f>
      </c>
      <c r="CW681">
        <f>IF($DD681&gt;=15,INDEX($CG:$CG,$DC681+15),"")</f>
      </c>
      <c r="CX681">
        <f>IF($DD681&gt;=16,INDEX($CG:$CG,$DC681+16),"")</f>
      </c>
      <c r="CY681">
        <f>IF($DD681&gt;=17,INDEX($CG:$CG,$DC681+17),"")</f>
      </c>
      <c r="CZ681">
        <f>IF($DD681&gt;=18,INDEX($CG:$CG,$DC681+18),"")</f>
      </c>
      <c r="DA681">
        <f>IF($DD681&gt;=19,INDEX($CG:$CG,$DC681+19),"")</f>
      </c>
      <c r="DB681">
        <f>IF($DD681&gt;=20,INDEX($CG:$CG,$DC681+20),"")</f>
      </c>
      <c r="DC681">
        <f>IFERROR(MATCH($CF681,$CG$2:$CG$1558,0)+1,0)</f>
      </c>
      <c r="DD681">
        <f>IFERROR(INDEX($CH$2:$CH$1558,MATCH($CF681,$CG$2:$CG$1558,0)),0)</f>
      </c>
      <c r="DE681">
        <f>IFERROR(INDEX($AL:$AL,MATCH($G681,$AK:$AK,0))&amp;"","")</f>
      </c>
      <c r="DI681">
        <f>IF($GL681&gt;=1,INDEX($DF:$DF,$GK681+1),"")</f>
      </c>
      <c r="DJ681">
        <f>IF($GL681&gt;=2,INDEX($DF:$DF,$GK681+2),"")</f>
      </c>
      <c r="DK681">
        <f>IF($GL681&gt;=3,INDEX($DF:$DF,$GK681+3),"")</f>
      </c>
      <c r="DL681">
        <f>IF($GL681&gt;=4,INDEX($DF:$DF,$GK681+4),"")</f>
      </c>
      <c r="DM681">
        <f>IF($GL681&gt;=5,INDEX($DF:$DF,$GK681+5),"")</f>
      </c>
      <c r="DN681">
        <f>IF($GL681&gt;=6,INDEX($DF:$DF,$GK681+6),"")</f>
      </c>
      <c r="DO681">
        <f>IF($GL681&gt;=7,INDEX($DF:$DF,$GK681+7),"")</f>
      </c>
      <c r="DP681">
        <f>IF($GL681&gt;=8,INDEX($DF:$DF,$GK681+8),"")</f>
      </c>
      <c r="DQ681">
        <f>IF($GL681&gt;=9,INDEX($DF:$DF,$GK681+9),"")</f>
      </c>
      <c r="DR681">
        <f>IF($GL681&gt;=10,INDEX($DF:$DF,$GK681+10),"")</f>
      </c>
      <c r="DS681">
        <f>IF($GL681&gt;=11,INDEX($DF:$DF,$GK681+11),"")</f>
      </c>
      <c r="DT681">
        <f>IF($GL681&gt;=12,INDEX($DF:$DF,$GK681+12),"")</f>
      </c>
      <c r="DU681">
        <f>IF($GL681&gt;=13,INDEX($DF:$DF,$GK681+13),"")</f>
      </c>
      <c r="DV681">
        <f>IF($GL681&gt;=14,INDEX($DF:$DF,$GK681+14),"")</f>
      </c>
      <c r="DW681">
        <f>IF($GL681&gt;=15,INDEX($DF:$DF,$GK681+15),"")</f>
      </c>
      <c r="DX681">
        <f>IF($GL681&gt;=16,INDEX($DF:$DF,$GK681+16),"")</f>
      </c>
      <c r="DY681">
        <f>IF($GL681&gt;=17,INDEX($DF:$DF,$GK681+17),"")</f>
      </c>
      <c r="DZ681">
        <f>IF($GL681&gt;=18,INDEX($DF:$DF,$GK681+18),"")</f>
      </c>
      <c r="EA681">
        <f>IF($GL681&gt;=19,INDEX($DF:$DF,$GK681+19),"")</f>
      </c>
      <c r="EB681">
        <f>IF($GL681&gt;=20,INDEX($DF:$DF,$GK681+20),"")</f>
      </c>
      <c r="EC681">
        <f>IF($GL681&gt;=21,INDEX($DF:$DF,$GK681+21),"")</f>
      </c>
      <c r="ED681">
        <f>IF($GL681&gt;=22,INDEX($DF:$DF,$GK681+22),"")</f>
      </c>
      <c r="EE681">
        <f>IF($GL681&gt;=23,INDEX($DF:$DF,$GK681+23),"")</f>
      </c>
      <c r="EF681">
        <f>IF($GL681&gt;=24,INDEX($DF:$DF,$GK681+24),"")</f>
      </c>
      <c r="EG681">
        <f>IF($GL681&gt;=25,INDEX($DF:$DF,$GK681+25),"")</f>
      </c>
      <c r="EH681">
        <f>IF($GL681&gt;=26,INDEX($DF:$DF,$GK681+26),"")</f>
      </c>
      <c r="EI681">
        <f>IF($GL681&gt;=27,INDEX($DF:$DF,$GK681+27),"")</f>
      </c>
      <c r="EJ681">
        <f>IF($GL681&gt;=28,INDEX($DF:$DF,$GK681+28),"")</f>
      </c>
      <c r="EK681">
        <f>IF($GL681&gt;=29,INDEX($DF:$DF,$GK681+29),"")</f>
      </c>
      <c r="EL681">
        <f>IF($GL681&gt;=30,INDEX($DF:$DF,$GK681+30),"")</f>
      </c>
      <c r="EM681">
        <f>IF($GL681&gt;=31,INDEX($DF:$DF,$GK681+31),"")</f>
      </c>
      <c r="EN681">
        <f>IF($GL681&gt;=32,INDEX($DF:$DF,$GK681+32),"")</f>
      </c>
      <c r="EO681">
        <f>IF($GL681&gt;=33,INDEX($DF:$DF,$GK681+33),"")</f>
      </c>
      <c r="EP681">
        <f>IF($GL681&gt;=34,INDEX($DF:$DF,$GK681+34),"")</f>
      </c>
      <c r="EQ681">
        <f>IF($GL681&gt;=35,INDEX($DF:$DF,$GK681+35),"")</f>
      </c>
      <c r="ER681">
        <f>IF($GL681&gt;=36,INDEX($DF:$DF,$GK681+36),"")</f>
      </c>
      <c r="ES681">
        <f>IF($GL681&gt;=37,INDEX($DF:$DF,$GK681+37),"")</f>
      </c>
      <c r="ET681">
        <f>IF($GL681&gt;=38,INDEX($DF:$DF,$GK681+38),"")</f>
      </c>
      <c r="EU681">
        <f>IF($GL681&gt;=39,INDEX($DF:$DF,$GK681+39),"")</f>
      </c>
      <c r="EV681">
        <f>IF($GL681&gt;=40,INDEX($DF:$DF,$GK681+40),"")</f>
      </c>
      <c r="EW681">
        <f>IF($GL681&gt;=1,INDEX($DG:$DG,$GK681+1),"")</f>
      </c>
      <c r="EX681">
        <f>IF($GL681&gt;=2,INDEX($DG:$DG,$GK681+2),"")</f>
      </c>
      <c r="EY681">
        <f>IF($GL681&gt;=3,INDEX($DG:$DG,$GK681+3),"")</f>
      </c>
      <c r="EZ681">
        <f>IF($GL681&gt;=4,INDEX($DG:$DG,$GK681+4),"")</f>
      </c>
      <c r="FA681">
        <f>IF($GL681&gt;=5,INDEX($DG:$DG,$GK681+5),"")</f>
      </c>
      <c r="FB681">
        <f>IF($GL681&gt;=6,INDEX($DG:$DG,$GK681+6),"")</f>
      </c>
      <c r="FC681">
        <f>IF($GL681&gt;=7,INDEX($DG:$DG,$GK681+7),"")</f>
      </c>
      <c r="FD681">
        <f>IF($GL681&gt;=8,INDEX($DG:$DG,$GK681+8),"")</f>
      </c>
      <c r="FE681">
        <f>IF($GL681&gt;=9,INDEX($DG:$DG,$GK681+9),"")</f>
      </c>
      <c r="FF681">
        <f>IF($GL681&gt;=10,INDEX($DG:$DG,$GK681+10),"")</f>
      </c>
      <c r="FG681">
        <f>IF($GL681&gt;=11,INDEX($DG:$DG,$GK681+11),"")</f>
      </c>
      <c r="FH681">
        <f>IF($GL681&gt;=12,INDEX($DG:$DG,$GK681+12),"")</f>
      </c>
      <c r="FI681">
        <f>IF($GL681&gt;=13,INDEX($DG:$DG,$GK681+13),"")</f>
      </c>
      <c r="FJ681">
        <f>IF($GL681&gt;=14,INDEX($DG:$DG,$GK681+14),"")</f>
      </c>
      <c r="FK681">
        <f>IF($GL681&gt;=15,INDEX($DG:$DG,$GK681+15),"")</f>
      </c>
      <c r="FL681">
        <f>IF($GL681&gt;=16,INDEX($DG:$DG,$GK681+16),"")</f>
      </c>
      <c r="FM681">
        <f>IF($GL681&gt;=17,INDEX($DG:$DG,$GK681+17),"")</f>
      </c>
      <c r="FN681">
        <f>IF($GL681&gt;=18,INDEX($DG:$DG,$GK681+18),"")</f>
      </c>
      <c r="FO681">
        <f>IF($GL681&gt;=19,INDEX($DG:$DG,$GK681+19),"")</f>
      </c>
      <c r="FP681">
        <f>IF($GL681&gt;=20,INDEX($DG:$DG,$GK681+20),"")</f>
      </c>
      <c r="FQ681">
        <f>IF($GL681&gt;=21,INDEX($DG:$DG,$GK681+21),"")</f>
      </c>
      <c r="FR681">
        <f>IF($GL681&gt;=22,INDEX($DG:$DG,$GK681+22),"")</f>
      </c>
      <c r="FS681">
        <f>IF($GL681&gt;=23,INDEX($DG:$DG,$GK681+23),"")</f>
      </c>
      <c r="FT681">
        <f>IF($GL681&gt;=24,INDEX($DG:$DG,$GK681+24),"")</f>
      </c>
      <c r="FU681">
        <f>IF($GL681&gt;=25,INDEX($DG:$DG,$GK681+25),"")</f>
      </c>
      <c r="FV681">
        <f>IF($GL681&gt;=26,INDEX($DG:$DG,$GK681+26),"")</f>
      </c>
      <c r="FW681">
        <f>IF($GL681&gt;=27,INDEX($DG:$DG,$GK681+27),"")</f>
      </c>
      <c r="FX681">
        <f>IF($GL681&gt;=28,INDEX($DG:$DG,$GK681+28),"")</f>
      </c>
      <c r="FY681">
        <f>IF($GL681&gt;=29,INDEX($DG:$DG,$GK681+29),"")</f>
      </c>
      <c r="FZ681">
        <f>IF($GL681&gt;=30,INDEX($DG:$DG,$GK681+30),"")</f>
      </c>
      <c r="GA681">
        <f>IF($GL681&gt;=31,INDEX($DG:$DG,$GK681+31),"")</f>
      </c>
      <c r="GB681">
        <f>IF($GL681&gt;=32,INDEX($DG:$DG,$GK681+32),"")</f>
      </c>
      <c r="GC681">
        <f>IF($GL681&gt;=33,INDEX($DG:$DG,$GK681+33),"")</f>
      </c>
      <c r="GD681">
        <f>IF($GL681&gt;=34,INDEX($DG:$DG,$GK681+34),"")</f>
      </c>
      <c r="GE681">
        <f>IF($GL681&gt;=35,INDEX($DG:$DG,$GK681+35),"")</f>
      </c>
      <c r="GF681">
        <f>IF($GL681&gt;=36,INDEX($DG:$DG,$GK681+36),"")</f>
      </c>
      <c r="GG681">
        <f>IF($GL681&gt;=37,INDEX($DG:$DG,$GK681+37),"")</f>
      </c>
      <c r="GH681">
        <f>IF($GL681&gt;=38,INDEX($DG:$DG,$GK681+38),"")</f>
      </c>
      <c r="GI681">
        <f>IF($GL681&gt;=39,INDEX($DG:$DG,$GK681+39),"")</f>
      </c>
      <c r="GJ681">
        <f>IF($GL681&gt;=40,INDEX($DG:$DG,$GK681+40),"")</f>
      </c>
      <c r="GK681">
        <f>IFERROR(MATCH($DE681,$DF$2:$DF$166,0)+1,0)</f>
      </c>
      <c r="GL681">
        <f>IFERROR(INDEX($DH$2:$DH$166,MATCH($DE681,$DF$2:$DF$166,0)),0)</f>
      </c>
      <c r="GM681">
        <f>IFERROR(MATCH($H681,$DI$681:$EV$681,0),0)</f>
      </c>
      <c r="GN681">
        <f>IF($GM681&gt;0,INDEX($EW$681:$GJ$681,$GM681),"")</f>
      </c>
      <c r="GO681" t="s">
        <v>1679</v>
      </c>
      <c r="GQ681">
        <f>IF($IZ681&gt;=1,INDEX($GO:$GO,$IY681+1),"")</f>
      </c>
      <c r="GR681">
        <f>IF($IZ681&gt;=2,INDEX($GO:$GO,$IY681+2),"")</f>
      </c>
      <c r="GS681">
        <f>IF($IZ681&gt;=3,INDEX($GO:$GO,$IY681+3),"")</f>
      </c>
      <c r="GT681">
        <f>IF($IZ681&gt;=4,INDEX($GO:$GO,$IY681+4),"")</f>
      </c>
      <c r="GU681">
        <f>IF($IZ681&gt;=5,INDEX($GO:$GO,$IY681+5),"")</f>
      </c>
      <c r="GV681">
        <f>IF($IZ681&gt;=6,INDEX($GO:$GO,$IY681+6),"")</f>
      </c>
      <c r="GW681">
        <f>IF($IZ681&gt;=7,INDEX($GO:$GO,$IY681+7),"")</f>
      </c>
      <c r="GX681">
        <f>IF($IZ681&gt;=8,INDEX($GO:$GO,$IY681+8),"")</f>
      </c>
      <c r="GY681">
        <f>IF($IZ681&gt;=9,INDEX($GO:$GO,$IY681+9),"")</f>
      </c>
      <c r="GZ681">
        <f>IF($IZ681&gt;=10,INDEX($GO:$GO,$IY681+10),"")</f>
      </c>
      <c r="HA681">
        <f>IF($IZ681&gt;=11,INDEX($GO:$GO,$IY681+11),"")</f>
      </c>
      <c r="HB681">
        <f>IF($IZ681&gt;=12,INDEX($GO:$GO,$IY681+12),"")</f>
      </c>
      <c r="HC681">
        <f>IF($IZ681&gt;=13,INDEX($GO:$GO,$IY681+13),"")</f>
      </c>
      <c r="HD681">
        <f>IF($IZ681&gt;=14,INDEX($GO:$GO,$IY681+14),"")</f>
      </c>
      <c r="HE681">
        <f>IF($IZ681&gt;=15,INDEX($GO:$GO,$IY681+15),"")</f>
      </c>
      <c r="HF681">
        <f>IF($IZ681&gt;=16,INDEX($GO:$GO,$IY681+16),"")</f>
      </c>
      <c r="HG681">
        <f>IF($IZ681&gt;=17,INDEX($GO:$GO,$IY681+17),"")</f>
      </c>
      <c r="HH681">
        <f>IF($IZ681&gt;=18,INDEX($GO:$GO,$IY681+18),"")</f>
      </c>
      <c r="HI681">
        <f>IF($IZ681&gt;=19,INDEX($GO:$GO,$IY681+19),"")</f>
      </c>
      <c r="HJ681">
        <f>IF($IZ681&gt;=20,INDEX($GO:$GO,$IY681+20),"")</f>
      </c>
      <c r="HK681">
        <f>IF($IZ681&gt;=21,INDEX($GO:$GO,$IY681+21),"")</f>
      </c>
      <c r="HL681">
        <f>IF($IZ681&gt;=22,INDEX($GO:$GO,$IY681+22),"")</f>
      </c>
      <c r="HM681">
        <f>IF($IZ681&gt;=23,INDEX($GO:$GO,$IY681+23),"")</f>
      </c>
      <c r="HN681">
        <f>IF($IZ681&gt;=24,INDEX($GO:$GO,$IY681+24),"")</f>
      </c>
      <c r="HO681">
        <f>IF($IZ681&gt;=25,INDEX($GO:$GO,$IY681+25),"")</f>
      </c>
      <c r="HP681">
        <f>IF($IZ681&gt;=26,INDEX($GO:$GO,$IY681+26),"")</f>
      </c>
      <c r="HQ681">
        <f>IF($IZ681&gt;=27,INDEX($GO:$GO,$IY681+27),"")</f>
      </c>
      <c r="HR681">
        <f>IF($IZ681&gt;=28,INDEX($GO:$GO,$IY681+28),"")</f>
      </c>
      <c r="HS681">
        <f>IF($IZ681&gt;=29,INDEX($GO:$GO,$IY681+29),"")</f>
      </c>
      <c r="HT681">
        <f>IF($IZ681&gt;=30,INDEX($GO:$GO,$IY681+30),"")</f>
      </c>
      <c r="HU681">
        <f>IF($IZ681&gt;=31,INDEX($GO:$GO,$IY681+31),"")</f>
      </c>
      <c r="HV681">
        <f>IF($IZ681&gt;=32,INDEX($GO:$GO,$IY681+32),"")</f>
      </c>
      <c r="HW681">
        <f>IF($IZ681&gt;=33,INDEX($GO:$GO,$IY681+33),"")</f>
      </c>
      <c r="HX681">
        <f>IF($IZ681&gt;=34,INDEX($GO:$GO,$IY681+34),"")</f>
      </c>
      <c r="HY681">
        <f>IF($IZ681&gt;=35,INDEX($GO:$GO,$IY681+35),"")</f>
      </c>
      <c r="HZ681">
        <f>IF($IZ681&gt;=36,INDEX($GO:$GO,$IY681+36),"")</f>
      </c>
      <c r="IA681">
        <f>IF($IZ681&gt;=37,INDEX($GO:$GO,$IY681+37),"")</f>
      </c>
      <c r="IB681">
        <f>IF($IZ681&gt;=38,INDEX($GO:$GO,$IY681+38),"")</f>
      </c>
      <c r="IC681">
        <f>IF($IZ681&gt;=39,INDEX($GO:$GO,$IY681+39),"")</f>
      </c>
      <c r="ID681">
        <f>IF($IZ681&gt;=40,INDEX($GO:$GO,$IY681+40),"")</f>
      </c>
      <c r="IE681">
        <f>IF($IZ681&gt;=41,INDEX($GO:$GO,$IY681+41),"")</f>
      </c>
      <c r="IF681">
        <f>IF($IZ681&gt;=42,INDEX($GO:$GO,$IY681+42),"")</f>
      </c>
      <c r="IG681">
        <f>IF($IZ681&gt;=43,INDEX($GO:$GO,$IY681+43),"")</f>
      </c>
      <c r="IH681">
        <f>IF($IZ681&gt;=44,INDEX($GO:$GO,$IY681+44),"")</f>
      </c>
      <c r="II681">
        <f>IF($IZ681&gt;=45,INDEX($GO:$GO,$IY681+45),"")</f>
      </c>
      <c r="IJ681">
        <f>IF($IZ681&gt;=46,INDEX($GO:$GO,$IY681+46),"")</f>
      </c>
      <c r="IK681">
        <f>IF($IZ681&gt;=47,INDEX($GO:$GO,$IY681+47),"")</f>
      </c>
      <c r="IL681">
        <f>IF($IZ681&gt;=48,INDEX($GO:$GO,$IY681+48),"")</f>
      </c>
      <c r="IM681">
        <f>IF($IZ681&gt;=49,INDEX($GO:$GO,$IY681+49),"")</f>
      </c>
      <c r="IN681">
        <f>IF($IZ681&gt;=50,INDEX($GO:$GO,$IY681+50),"")</f>
      </c>
      <c r="IO681">
        <f>IF($IZ681&gt;=51,INDEX($GO:$GO,$IY681+51),"")</f>
      </c>
      <c r="IP681">
        <f>IF($IZ681&gt;=52,INDEX($GO:$GO,$IY681+52),"")</f>
      </c>
      <c r="IQ681">
        <f>IF($IZ681&gt;=53,INDEX($GO:$GO,$IY681+53),"")</f>
      </c>
      <c r="IR681">
        <f>IF($IZ681&gt;=54,INDEX($GO:$GO,$IY681+54),"")</f>
      </c>
      <c r="IS681">
        <f>IF($IZ681&gt;=55,INDEX($GO:$GO,$IY681+55),"")</f>
      </c>
      <c r="IT681">
        <f>IF($IZ681&gt;=56,INDEX($GO:$GO,$IY681+56),"")</f>
      </c>
      <c r="IU681">
        <f>IF($IZ681&gt;=57,INDEX($GO:$GO,$IY681+57),"")</f>
      </c>
      <c r="IV681">
        <f>IF($IZ681&gt;=58,INDEX($GO:$GO,$IY681+58),"")</f>
      </c>
      <c r="IW681">
        <f>IF($IZ681&gt;=59,INDEX($GO:$GO,$IY681+59),"")</f>
      </c>
      <c r="IX681">
        <f>IF($IZ681&gt;=60,INDEX($GO:$GO,$IY681+60),"")</f>
      </c>
      <c r="IY681">
        <f>IFERROR(MATCH($GN681,$GO$2:$GO$827,0)+1,0)</f>
      </c>
      <c r="IZ681">
        <f>IFERROR(INDEX($GP$2:$GP$827,MATCH($GN681,$GO$2:$GO$827,0)),0)</f>
      </c>
      <c r="JA681" t="s">
        <v>23</v>
      </c>
      <c r="JB681" t="s">
        <v>23</v>
      </c>
    </row>
    <row r="682" spans="1:262" x14ac:dyDescent="0.25">
      <c r="F682" s="1"/>
      <c r="G682" s="1"/>
      <c r="H682" s="1"/>
      <c r="I682" s="1"/>
      <c r="J682" s="1">
        <f>IFERROR(IF(FIND(" - ",$F682)&gt;0,MID($F682,FIND(" - ",$F682)+3,LEN($F682)),""),"")</f>
      </c>
      <c r="L682" s="1"/>
      <c r="N682" t="s">
        <v>23</v>
      </c>
      <c r="P682">
        <f>IF(OR($N682="",$O682=""),"",IFERROR($N682/$O682,0))</f>
      </c>
      <c r="Q682">
        <f>IF($N682="","",
IF($G682="","",
IF(ISNUMBER(SEARCH("exempt",LOWER($G682))),0,
$N682*(VALUE(SUBSTITUTE($G682,"%",""))/100))))</f>
      </c>
      <c r="W682">
        <f>IF($N682="","",
SUM($N682,$Q682,$U682,$R682,$T682)-
IF($V682="",0,VALUE($V682)))</f>
      </c>
      <c r="AE682" t="s">
        <v>1872</v>
      </c>
      <c r="AM682">
        <f>IFERROR(LEFT($F682,FIND(" - ",$F682)-1),$F682)</f>
      </c>
      <c r="AP682">
        <f>IF($CE682&gt;=1,INDEX($AN:$AN,$CD682+1),"")</f>
      </c>
      <c r="AQ682">
        <f>IF($CE682&gt;=2,INDEX($AN:$AN,$CD682+2),"")</f>
      </c>
      <c r="AR682">
        <f>IF($CE682&gt;=3,INDEX($AN:$AN,$CD682+3),"")</f>
      </c>
      <c r="AS682">
        <f>IF($CE682&gt;=4,INDEX($AN:$AN,$CD682+4),"")</f>
      </c>
      <c r="AT682">
        <f>IF($CE682&gt;=5,INDEX($AN:$AN,$CD682+5),"")</f>
      </c>
      <c r="AU682">
        <f>IF($CE682&gt;=6,INDEX($AN:$AN,$CD682+6),"")</f>
      </c>
      <c r="AV682">
        <f>IF($CE682&gt;=7,INDEX($AN:$AN,$CD682+7),"")</f>
      </c>
      <c r="AW682">
        <f>IF($CE682&gt;=8,INDEX($AN:$AN,$CD682+8),"")</f>
      </c>
      <c r="AX682">
        <f>IF($CE682&gt;=9,INDEX($AN:$AN,$CD682+9),"")</f>
      </c>
      <c r="AY682">
        <f>IF($CE682&gt;=10,INDEX($AN:$AN,$CD682+10),"")</f>
      </c>
      <c r="AZ682">
        <f>IF($CE682&gt;=11,INDEX($AN:$AN,$CD682+11),"")</f>
      </c>
      <c r="BA682">
        <f>IF($CE682&gt;=12,INDEX($AN:$AN,$CD682+12),"")</f>
      </c>
      <c r="BB682">
        <f>IF($CE682&gt;=13,INDEX($AN:$AN,$CD682+13),"")</f>
      </c>
      <c r="BC682">
        <f>IF($CE682&gt;=14,INDEX($AN:$AN,$CD682+14),"")</f>
      </c>
      <c r="BD682">
        <f>IF($CE682&gt;=15,INDEX($AN:$AN,$CD682+15),"")</f>
      </c>
      <c r="BE682">
        <f>IF($CE682&gt;=16,INDEX($AN:$AN,$CD682+16),"")</f>
      </c>
      <c r="BF682">
        <f>IF($CE682&gt;=17,INDEX($AN:$AN,$CD682+17),"")</f>
      </c>
      <c r="BG682">
        <f>IF($CE682&gt;=18,INDEX($AN:$AN,$CD682+18),"")</f>
      </c>
      <c r="BH682">
        <f>IF($CE682&gt;=19,INDEX($AN:$AN,$CD682+19),"")</f>
      </c>
      <c r="BI682">
        <f>IF($CE682&gt;=20,INDEX($AN:$AN,$CD682+20),"")</f>
      </c>
      <c r="BJ682">
        <f>IF($CE682&gt;=21,INDEX($AN:$AN,$CD682+21),"")</f>
      </c>
      <c r="BK682">
        <f>IF($CE682&gt;=22,INDEX($AN:$AN,$CD682+22),"")</f>
      </c>
      <c r="BL682">
        <f>IF($CE682&gt;=23,INDEX($AN:$AN,$CD682+23),"")</f>
      </c>
      <c r="BM682">
        <f>IF($CE682&gt;=24,INDEX($AN:$AN,$CD682+24),"")</f>
      </c>
      <c r="BN682">
        <f>IF($CE682&gt;=25,INDEX($AN:$AN,$CD682+25),"")</f>
      </c>
      <c r="BO682">
        <f>IF($CE682&gt;=26,INDEX($AN:$AN,$CD682+26),"")</f>
      </c>
      <c r="BP682">
        <f>IF($CE682&gt;=27,INDEX($AN:$AN,$CD682+27),"")</f>
      </c>
      <c r="BQ682">
        <f>IF($CE682&gt;=28,INDEX($AN:$AN,$CD682+28),"")</f>
      </c>
      <c r="BR682">
        <f>IF($CE682&gt;=29,INDEX($AN:$AN,$CD682+29),"")</f>
      </c>
      <c r="BS682">
        <f>IF($CE682&gt;=30,INDEX($AN:$AN,$CD682+30),"")</f>
      </c>
      <c r="BT682">
        <f>IF($CE682&gt;=31,INDEX($AN:$AN,$CD682+31),"")</f>
      </c>
      <c r="BU682">
        <f>IF($CE682&gt;=32,INDEX($AN:$AN,$CD682+32),"")</f>
      </c>
      <c r="BV682">
        <f>IF($CE682&gt;=33,INDEX($AN:$AN,$CD682+33),"")</f>
      </c>
      <c r="BW682">
        <f>IF($CE682&gt;=34,INDEX($AN:$AN,$CD682+34),"")</f>
      </c>
      <c r="BX682">
        <f>IF($CE682&gt;=35,INDEX($AN:$AN,$CD682+35),"")</f>
      </c>
      <c r="BY682">
        <f>IF($CE682&gt;=36,INDEX($AN:$AN,$CD682+36),"")</f>
      </c>
      <c r="BZ682">
        <f>IF($CE682&gt;=37,INDEX($AN:$AN,$CD682+37),"")</f>
      </c>
      <c r="CA682">
        <f>IF($CE682&gt;=38,INDEX($AN:$AN,$CD682+38),"")</f>
      </c>
      <c r="CB682">
        <f>IF($CE682&gt;=39,INDEX($AN:$AN,$CD682+39),"")</f>
      </c>
      <c r="CC682">
        <f>IF($CE682&gt;=40,INDEX($AN:$AN,$CD682+40),"")</f>
      </c>
      <c r="CD682">
        <f>IFERROR(MATCH($AM682,$AN$2:$AN$133,0)+1,0)</f>
      </c>
      <c r="CE682">
        <f>IFERROR(INDEX($AO$2:$AO$133,MATCH($AM682,$AN$2:$AN$133,0)),0)</f>
      </c>
      <c r="CF682">
        <f>IFERROR(LEFT($K682,FIND(" - ",$K682)-1),$K682)</f>
      </c>
      <c r="CG682" t="s">
        <v>1873</v>
      </c>
      <c r="CH682">
        <v>1</v>
      </c>
      <c r="CI682">
        <f>IF($DD682&gt;=1,INDEX($CG:$CG,$DC682+1),"")</f>
      </c>
      <c r="CJ682">
        <f>IF($DD682&gt;=2,INDEX($CG:$CG,$DC682+2),"")</f>
      </c>
      <c r="CK682">
        <f>IF($DD682&gt;=3,INDEX($CG:$CG,$DC682+3),"")</f>
      </c>
      <c r="CL682">
        <f>IF($DD682&gt;=4,INDEX($CG:$CG,$DC682+4),"")</f>
      </c>
      <c r="CM682">
        <f>IF($DD682&gt;=5,INDEX($CG:$CG,$DC682+5),"")</f>
      </c>
      <c r="CN682">
        <f>IF($DD682&gt;=6,INDEX($CG:$CG,$DC682+6),"")</f>
      </c>
      <c r="CO682">
        <f>IF($DD682&gt;=7,INDEX($CG:$CG,$DC682+7),"")</f>
      </c>
      <c r="CP682">
        <f>IF($DD682&gt;=8,INDEX($CG:$CG,$DC682+8),"")</f>
      </c>
      <c r="CQ682">
        <f>IF($DD682&gt;=9,INDEX($CG:$CG,$DC682+9),"")</f>
      </c>
      <c r="CR682">
        <f>IF($DD682&gt;=10,INDEX($CG:$CG,$DC682+10),"")</f>
      </c>
      <c r="CS682">
        <f>IF($DD682&gt;=11,INDEX($CG:$CG,$DC682+11),"")</f>
      </c>
      <c r="CT682">
        <f>IF($DD682&gt;=12,INDEX($CG:$CG,$DC682+12),"")</f>
      </c>
      <c r="CU682">
        <f>IF($DD682&gt;=13,INDEX($CG:$CG,$DC682+13),"")</f>
      </c>
      <c r="CV682">
        <f>IF($DD682&gt;=14,INDEX($CG:$CG,$DC682+14),"")</f>
      </c>
      <c r="CW682">
        <f>IF($DD682&gt;=15,INDEX($CG:$CG,$DC682+15),"")</f>
      </c>
      <c r="CX682">
        <f>IF($DD682&gt;=16,INDEX($CG:$CG,$DC682+16),"")</f>
      </c>
      <c r="CY682">
        <f>IF($DD682&gt;=17,INDEX($CG:$CG,$DC682+17),"")</f>
      </c>
      <c r="CZ682">
        <f>IF($DD682&gt;=18,INDEX($CG:$CG,$DC682+18),"")</f>
      </c>
      <c r="DA682">
        <f>IF($DD682&gt;=19,INDEX($CG:$CG,$DC682+19),"")</f>
      </c>
      <c r="DB682">
        <f>IF($DD682&gt;=20,INDEX($CG:$CG,$DC682+20),"")</f>
      </c>
      <c r="DC682">
        <f>IFERROR(MATCH($CF682,$CG$2:$CG$1558,0)+1,0)</f>
      </c>
      <c r="DD682">
        <f>IFERROR(INDEX($CH$2:$CH$1558,MATCH($CF682,$CG$2:$CG$1558,0)),0)</f>
      </c>
      <c r="DE682">
        <f>IFERROR(INDEX($AL:$AL,MATCH($G682,$AK:$AK,0))&amp;"","")</f>
      </c>
      <c r="DI682">
        <f>IF($GL682&gt;=1,INDEX($DF:$DF,$GK682+1),"")</f>
      </c>
      <c r="DJ682">
        <f>IF($GL682&gt;=2,INDEX($DF:$DF,$GK682+2),"")</f>
      </c>
      <c r="DK682">
        <f>IF($GL682&gt;=3,INDEX($DF:$DF,$GK682+3),"")</f>
      </c>
      <c r="DL682">
        <f>IF($GL682&gt;=4,INDEX($DF:$DF,$GK682+4),"")</f>
      </c>
      <c r="DM682">
        <f>IF($GL682&gt;=5,INDEX($DF:$DF,$GK682+5),"")</f>
      </c>
      <c r="DN682">
        <f>IF($GL682&gt;=6,INDEX($DF:$DF,$GK682+6),"")</f>
      </c>
      <c r="DO682">
        <f>IF($GL682&gt;=7,INDEX($DF:$DF,$GK682+7),"")</f>
      </c>
      <c r="DP682">
        <f>IF($GL682&gt;=8,INDEX($DF:$DF,$GK682+8),"")</f>
      </c>
      <c r="DQ682">
        <f>IF($GL682&gt;=9,INDEX($DF:$DF,$GK682+9),"")</f>
      </c>
      <c r="DR682">
        <f>IF($GL682&gt;=10,INDEX($DF:$DF,$GK682+10),"")</f>
      </c>
      <c r="DS682">
        <f>IF($GL682&gt;=11,INDEX($DF:$DF,$GK682+11),"")</f>
      </c>
      <c r="DT682">
        <f>IF($GL682&gt;=12,INDEX($DF:$DF,$GK682+12),"")</f>
      </c>
      <c r="DU682">
        <f>IF($GL682&gt;=13,INDEX($DF:$DF,$GK682+13),"")</f>
      </c>
      <c r="DV682">
        <f>IF($GL682&gt;=14,INDEX($DF:$DF,$GK682+14),"")</f>
      </c>
      <c r="DW682">
        <f>IF($GL682&gt;=15,INDEX($DF:$DF,$GK682+15),"")</f>
      </c>
      <c r="DX682">
        <f>IF($GL682&gt;=16,INDEX($DF:$DF,$GK682+16),"")</f>
      </c>
      <c r="DY682">
        <f>IF($GL682&gt;=17,INDEX($DF:$DF,$GK682+17),"")</f>
      </c>
      <c r="DZ682">
        <f>IF($GL682&gt;=18,INDEX($DF:$DF,$GK682+18),"")</f>
      </c>
      <c r="EA682">
        <f>IF($GL682&gt;=19,INDEX($DF:$DF,$GK682+19),"")</f>
      </c>
      <c r="EB682">
        <f>IF($GL682&gt;=20,INDEX($DF:$DF,$GK682+20),"")</f>
      </c>
      <c r="EC682">
        <f>IF($GL682&gt;=21,INDEX($DF:$DF,$GK682+21),"")</f>
      </c>
      <c r="ED682">
        <f>IF($GL682&gt;=22,INDEX($DF:$DF,$GK682+22),"")</f>
      </c>
      <c r="EE682">
        <f>IF($GL682&gt;=23,INDEX($DF:$DF,$GK682+23),"")</f>
      </c>
      <c r="EF682">
        <f>IF($GL682&gt;=24,INDEX($DF:$DF,$GK682+24),"")</f>
      </c>
      <c r="EG682">
        <f>IF($GL682&gt;=25,INDEX($DF:$DF,$GK682+25),"")</f>
      </c>
      <c r="EH682">
        <f>IF($GL682&gt;=26,INDEX($DF:$DF,$GK682+26),"")</f>
      </c>
      <c r="EI682">
        <f>IF($GL682&gt;=27,INDEX($DF:$DF,$GK682+27),"")</f>
      </c>
      <c r="EJ682">
        <f>IF($GL682&gt;=28,INDEX($DF:$DF,$GK682+28),"")</f>
      </c>
      <c r="EK682">
        <f>IF($GL682&gt;=29,INDEX($DF:$DF,$GK682+29),"")</f>
      </c>
      <c r="EL682">
        <f>IF($GL682&gt;=30,INDEX($DF:$DF,$GK682+30),"")</f>
      </c>
      <c r="EM682">
        <f>IF($GL682&gt;=31,INDEX($DF:$DF,$GK682+31),"")</f>
      </c>
      <c r="EN682">
        <f>IF($GL682&gt;=32,INDEX($DF:$DF,$GK682+32),"")</f>
      </c>
      <c r="EO682">
        <f>IF($GL682&gt;=33,INDEX($DF:$DF,$GK682+33),"")</f>
      </c>
      <c r="EP682">
        <f>IF($GL682&gt;=34,INDEX($DF:$DF,$GK682+34),"")</f>
      </c>
      <c r="EQ682">
        <f>IF($GL682&gt;=35,INDEX($DF:$DF,$GK682+35),"")</f>
      </c>
      <c r="ER682">
        <f>IF($GL682&gt;=36,INDEX($DF:$DF,$GK682+36),"")</f>
      </c>
      <c r="ES682">
        <f>IF($GL682&gt;=37,INDEX($DF:$DF,$GK682+37),"")</f>
      </c>
      <c r="ET682">
        <f>IF($GL682&gt;=38,INDEX($DF:$DF,$GK682+38),"")</f>
      </c>
      <c r="EU682">
        <f>IF($GL682&gt;=39,INDEX($DF:$DF,$GK682+39),"")</f>
      </c>
      <c r="EV682">
        <f>IF($GL682&gt;=40,INDEX($DF:$DF,$GK682+40),"")</f>
      </c>
      <c r="EW682">
        <f>IF($GL682&gt;=1,INDEX($DG:$DG,$GK682+1),"")</f>
      </c>
      <c r="EX682">
        <f>IF($GL682&gt;=2,INDEX($DG:$DG,$GK682+2),"")</f>
      </c>
      <c r="EY682">
        <f>IF($GL682&gt;=3,INDEX($DG:$DG,$GK682+3),"")</f>
      </c>
      <c r="EZ682">
        <f>IF($GL682&gt;=4,INDEX($DG:$DG,$GK682+4),"")</f>
      </c>
      <c r="FA682">
        <f>IF($GL682&gt;=5,INDEX($DG:$DG,$GK682+5),"")</f>
      </c>
      <c r="FB682">
        <f>IF($GL682&gt;=6,INDEX($DG:$DG,$GK682+6),"")</f>
      </c>
      <c r="FC682">
        <f>IF($GL682&gt;=7,INDEX($DG:$DG,$GK682+7),"")</f>
      </c>
      <c r="FD682">
        <f>IF($GL682&gt;=8,INDEX($DG:$DG,$GK682+8),"")</f>
      </c>
      <c r="FE682">
        <f>IF($GL682&gt;=9,INDEX($DG:$DG,$GK682+9),"")</f>
      </c>
      <c r="FF682">
        <f>IF($GL682&gt;=10,INDEX($DG:$DG,$GK682+10),"")</f>
      </c>
      <c r="FG682">
        <f>IF($GL682&gt;=11,INDEX($DG:$DG,$GK682+11),"")</f>
      </c>
      <c r="FH682">
        <f>IF($GL682&gt;=12,INDEX($DG:$DG,$GK682+12),"")</f>
      </c>
      <c r="FI682">
        <f>IF($GL682&gt;=13,INDEX($DG:$DG,$GK682+13),"")</f>
      </c>
      <c r="FJ682">
        <f>IF($GL682&gt;=14,INDEX($DG:$DG,$GK682+14),"")</f>
      </c>
      <c r="FK682">
        <f>IF($GL682&gt;=15,INDEX($DG:$DG,$GK682+15),"")</f>
      </c>
      <c r="FL682">
        <f>IF($GL682&gt;=16,INDEX($DG:$DG,$GK682+16),"")</f>
      </c>
      <c r="FM682">
        <f>IF($GL682&gt;=17,INDEX($DG:$DG,$GK682+17),"")</f>
      </c>
      <c r="FN682">
        <f>IF($GL682&gt;=18,INDEX($DG:$DG,$GK682+18),"")</f>
      </c>
      <c r="FO682">
        <f>IF($GL682&gt;=19,INDEX($DG:$DG,$GK682+19),"")</f>
      </c>
      <c r="FP682">
        <f>IF($GL682&gt;=20,INDEX($DG:$DG,$GK682+20),"")</f>
      </c>
      <c r="FQ682">
        <f>IF($GL682&gt;=21,INDEX($DG:$DG,$GK682+21),"")</f>
      </c>
      <c r="FR682">
        <f>IF($GL682&gt;=22,INDEX($DG:$DG,$GK682+22),"")</f>
      </c>
      <c r="FS682">
        <f>IF($GL682&gt;=23,INDEX($DG:$DG,$GK682+23),"")</f>
      </c>
      <c r="FT682">
        <f>IF($GL682&gt;=24,INDEX($DG:$DG,$GK682+24),"")</f>
      </c>
      <c r="FU682">
        <f>IF($GL682&gt;=25,INDEX($DG:$DG,$GK682+25),"")</f>
      </c>
      <c r="FV682">
        <f>IF($GL682&gt;=26,INDEX($DG:$DG,$GK682+26),"")</f>
      </c>
      <c r="FW682">
        <f>IF($GL682&gt;=27,INDEX($DG:$DG,$GK682+27),"")</f>
      </c>
      <c r="FX682">
        <f>IF($GL682&gt;=28,INDEX($DG:$DG,$GK682+28),"")</f>
      </c>
      <c r="FY682">
        <f>IF($GL682&gt;=29,INDEX($DG:$DG,$GK682+29),"")</f>
      </c>
      <c r="FZ682">
        <f>IF($GL682&gt;=30,INDEX($DG:$DG,$GK682+30),"")</f>
      </c>
      <c r="GA682">
        <f>IF($GL682&gt;=31,INDEX($DG:$DG,$GK682+31),"")</f>
      </c>
      <c r="GB682">
        <f>IF($GL682&gt;=32,INDEX($DG:$DG,$GK682+32),"")</f>
      </c>
      <c r="GC682">
        <f>IF($GL682&gt;=33,INDEX($DG:$DG,$GK682+33),"")</f>
      </c>
      <c r="GD682">
        <f>IF($GL682&gt;=34,INDEX($DG:$DG,$GK682+34),"")</f>
      </c>
      <c r="GE682">
        <f>IF($GL682&gt;=35,INDEX($DG:$DG,$GK682+35),"")</f>
      </c>
      <c r="GF682">
        <f>IF($GL682&gt;=36,INDEX($DG:$DG,$GK682+36),"")</f>
      </c>
      <c r="GG682">
        <f>IF($GL682&gt;=37,INDEX($DG:$DG,$GK682+37),"")</f>
      </c>
      <c r="GH682">
        <f>IF($GL682&gt;=38,INDEX($DG:$DG,$GK682+38),"")</f>
      </c>
      <c r="GI682">
        <f>IF($GL682&gt;=39,INDEX($DG:$DG,$GK682+39),"")</f>
      </c>
      <c r="GJ682">
        <f>IF($GL682&gt;=40,INDEX($DG:$DG,$GK682+40),"")</f>
      </c>
      <c r="GK682">
        <f>IFERROR(MATCH($DE682,$DF$2:$DF$166,0)+1,0)</f>
      </c>
      <c r="GL682">
        <f>IFERROR(INDEX($DH$2:$DH$166,MATCH($DE682,$DF$2:$DF$166,0)),0)</f>
      </c>
      <c r="GM682">
        <f>IFERROR(MATCH($H682,$DI$682:$EV$682,0),0)</f>
      </c>
      <c r="GN682">
        <f>IF($GM682&gt;0,INDEX($EW$682:$GJ$682,$GM682),"")</f>
      </c>
      <c r="GO682" t="s">
        <v>538</v>
      </c>
      <c r="GP682">
        <v>82</v>
      </c>
      <c r="GQ682">
        <f>IF($IZ682&gt;=1,INDEX($GO:$GO,$IY682+1),"")</f>
      </c>
      <c r="GR682">
        <f>IF($IZ682&gt;=2,INDEX($GO:$GO,$IY682+2),"")</f>
      </c>
      <c r="GS682">
        <f>IF($IZ682&gt;=3,INDEX($GO:$GO,$IY682+3),"")</f>
      </c>
      <c r="GT682">
        <f>IF($IZ682&gt;=4,INDEX($GO:$GO,$IY682+4),"")</f>
      </c>
      <c r="GU682">
        <f>IF($IZ682&gt;=5,INDEX($GO:$GO,$IY682+5),"")</f>
      </c>
      <c r="GV682">
        <f>IF($IZ682&gt;=6,INDEX($GO:$GO,$IY682+6),"")</f>
      </c>
      <c r="GW682">
        <f>IF($IZ682&gt;=7,INDEX($GO:$GO,$IY682+7),"")</f>
      </c>
      <c r="GX682">
        <f>IF($IZ682&gt;=8,INDEX($GO:$GO,$IY682+8),"")</f>
      </c>
      <c r="GY682">
        <f>IF($IZ682&gt;=9,INDEX($GO:$GO,$IY682+9),"")</f>
      </c>
      <c r="GZ682">
        <f>IF($IZ682&gt;=10,INDEX($GO:$GO,$IY682+10),"")</f>
      </c>
      <c r="HA682">
        <f>IF($IZ682&gt;=11,INDEX($GO:$GO,$IY682+11),"")</f>
      </c>
      <c r="HB682">
        <f>IF($IZ682&gt;=12,INDEX($GO:$GO,$IY682+12),"")</f>
      </c>
      <c r="HC682">
        <f>IF($IZ682&gt;=13,INDEX($GO:$GO,$IY682+13),"")</f>
      </c>
      <c r="HD682">
        <f>IF($IZ682&gt;=14,INDEX($GO:$GO,$IY682+14),"")</f>
      </c>
      <c r="HE682">
        <f>IF($IZ682&gt;=15,INDEX($GO:$GO,$IY682+15),"")</f>
      </c>
      <c r="HF682">
        <f>IF($IZ682&gt;=16,INDEX($GO:$GO,$IY682+16),"")</f>
      </c>
      <c r="HG682">
        <f>IF($IZ682&gt;=17,INDEX($GO:$GO,$IY682+17),"")</f>
      </c>
      <c r="HH682">
        <f>IF($IZ682&gt;=18,INDEX($GO:$GO,$IY682+18),"")</f>
      </c>
      <c r="HI682">
        <f>IF($IZ682&gt;=19,INDEX($GO:$GO,$IY682+19),"")</f>
      </c>
      <c r="HJ682">
        <f>IF($IZ682&gt;=20,INDEX($GO:$GO,$IY682+20),"")</f>
      </c>
      <c r="HK682">
        <f>IF($IZ682&gt;=21,INDEX($GO:$GO,$IY682+21),"")</f>
      </c>
      <c r="HL682">
        <f>IF($IZ682&gt;=22,INDEX($GO:$GO,$IY682+22),"")</f>
      </c>
      <c r="HM682">
        <f>IF($IZ682&gt;=23,INDEX($GO:$GO,$IY682+23),"")</f>
      </c>
      <c r="HN682">
        <f>IF($IZ682&gt;=24,INDEX($GO:$GO,$IY682+24),"")</f>
      </c>
      <c r="HO682">
        <f>IF($IZ682&gt;=25,INDEX($GO:$GO,$IY682+25),"")</f>
      </c>
      <c r="HP682">
        <f>IF($IZ682&gt;=26,INDEX($GO:$GO,$IY682+26),"")</f>
      </c>
      <c r="HQ682">
        <f>IF($IZ682&gt;=27,INDEX($GO:$GO,$IY682+27),"")</f>
      </c>
      <c r="HR682">
        <f>IF($IZ682&gt;=28,INDEX($GO:$GO,$IY682+28),"")</f>
      </c>
      <c r="HS682">
        <f>IF($IZ682&gt;=29,INDEX($GO:$GO,$IY682+29),"")</f>
      </c>
      <c r="HT682">
        <f>IF($IZ682&gt;=30,INDEX($GO:$GO,$IY682+30),"")</f>
      </c>
      <c r="HU682">
        <f>IF($IZ682&gt;=31,INDEX($GO:$GO,$IY682+31),"")</f>
      </c>
      <c r="HV682">
        <f>IF($IZ682&gt;=32,INDEX($GO:$GO,$IY682+32),"")</f>
      </c>
      <c r="HW682">
        <f>IF($IZ682&gt;=33,INDEX($GO:$GO,$IY682+33),"")</f>
      </c>
      <c r="HX682">
        <f>IF($IZ682&gt;=34,INDEX($GO:$GO,$IY682+34),"")</f>
      </c>
      <c r="HY682">
        <f>IF($IZ682&gt;=35,INDEX($GO:$GO,$IY682+35),"")</f>
      </c>
      <c r="HZ682">
        <f>IF($IZ682&gt;=36,INDEX($GO:$GO,$IY682+36),"")</f>
      </c>
      <c r="IA682">
        <f>IF($IZ682&gt;=37,INDEX($GO:$GO,$IY682+37),"")</f>
      </c>
      <c r="IB682">
        <f>IF($IZ682&gt;=38,INDEX($GO:$GO,$IY682+38),"")</f>
      </c>
      <c r="IC682">
        <f>IF($IZ682&gt;=39,INDEX($GO:$GO,$IY682+39),"")</f>
      </c>
      <c r="ID682">
        <f>IF($IZ682&gt;=40,INDEX($GO:$GO,$IY682+40),"")</f>
      </c>
      <c r="IE682">
        <f>IF($IZ682&gt;=41,INDEX($GO:$GO,$IY682+41),"")</f>
      </c>
      <c r="IF682">
        <f>IF($IZ682&gt;=42,INDEX($GO:$GO,$IY682+42),"")</f>
      </c>
      <c r="IG682">
        <f>IF($IZ682&gt;=43,INDEX($GO:$GO,$IY682+43),"")</f>
      </c>
      <c r="IH682">
        <f>IF($IZ682&gt;=44,INDEX($GO:$GO,$IY682+44),"")</f>
      </c>
      <c r="II682">
        <f>IF($IZ682&gt;=45,INDEX($GO:$GO,$IY682+45),"")</f>
      </c>
      <c r="IJ682">
        <f>IF($IZ682&gt;=46,INDEX($GO:$GO,$IY682+46),"")</f>
      </c>
      <c r="IK682">
        <f>IF($IZ682&gt;=47,INDEX($GO:$GO,$IY682+47),"")</f>
      </c>
      <c r="IL682">
        <f>IF($IZ682&gt;=48,INDEX($GO:$GO,$IY682+48),"")</f>
      </c>
      <c r="IM682">
        <f>IF($IZ682&gt;=49,INDEX($GO:$GO,$IY682+49),"")</f>
      </c>
      <c r="IN682">
        <f>IF($IZ682&gt;=50,INDEX($GO:$GO,$IY682+50),"")</f>
      </c>
      <c r="IO682">
        <f>IF($IZ682&gt;=51,INDEX($GO:$GO,$IY682+51),"")</f>
      </c>
      <c r="IP682">
        <f>IF($IZ682&gt;=52,INDEX($GO:$GO,$IY682+52),"")</f>
      </c>
      <c r="IQ682">
        <f>IF($IZ682&gt;=53,INDEX($GO:$GO,$IY682+53),"")</f>
      </c>
      <c r="IR682">
        <f>IF($IZ682&gt;=54,INDEX($GO:$GO,$IY682+54),"")</f>
      </c>
      <c r="IS682">
        <f>IF($IZ682&gt;=55,INDEX($GO:$GO,$IY682+55),"")</f>
      </c>
      <c r="IT682">
        <f>IF($IZ682&gt;=56,INDEX($GO:$GO,$IY682+56),"")</f>
      </c>
      <c r="IU682">
        <f>IF($IZ682&gt;=57,INDEX($GO:$GO,$IY682+57),"")</f>
      </c>
      <c r="IV682">
        <f>IF($IZ682&gt;=58,INDEX($GO:$GO,$IY682+58),"")</f>
      </c>
      <c r="IW682">
        <f>IF($IZ682&gt;=59,INDEX($GO:$GO,$IY682+59),"")</f>
      </c>
      <c r="IX682">
        <f>IF($IZ682&gt;=60,INDEX($GO:$GO,$IY682+60),"")</f>
      </c>
      <c r="IY682">
        <f>IFERROR(MATCH($GN682,$GO$2:$GO$827,0)+1,0)</f>
      </c>
      <c r="IZ682">
        <f>IFERROR(INDEX($GP$2:$GP$827,MATCH($GN682,$GO$2:$GO$827,0)),0)</f>
      </c>
      <c r="JA682" t="s">
        <v>23</v>
      </c>
      <c r="JB682" t="s">
        <v>23</v>
      </c>
    </row>
    <row r="683" spans="1:262" x14ac:dyDescent="0.25">
      <c r="F683" s="1"/>
      <c r="G683" s="1"/>
      <c r="H683" s="1"/>
      <c r="I683" s="1"/>
      <c r="J683" s="1">
        <f>IFERROR(IF(FIND(" - ",$F683)&gt;0,MID($F683,FIND(" - ",$F683)+3,LEN($F683)),""),"")</f>
      </c>
      <c r="L683" s="1"/>
      <c r="N683" t="s">
        <v>23</v>
      </c>
      <c r="P683">
        <f>IF(OR($N683="",$O683=""),"",IFERROR($N683/$O683,0))</f>
      </c>
      <c r="Q683">
        <f>IF($N683="","",
IF($G683="","",
IF(ISNUMBER(SEARCH("exempt",LOWER($G683))),0,
$N683*(VALUE(SUBSTITUTE($G683,"%",""))/100))))</f>
      </c>
      <c r="W683">
        <f>IF($N683="","",
SUM($N683,$Q683,$U683,$R683,$T683)-
IF($V683="",0,VALUE($V683)))</f>
      </c>
      <c r="AE683" t="s">
        <v>1874</v>
      </c>
      <c r="AM683">
        <f>IFERROR(LEFT($F683,FIND(" - ",$F683)-1),$F683)</f>
      </c>
      <c r="AP683">
        <f>IF($CE683&gt;=1,INDEX($AN:$AN,$CD683+1),"")</f>
      </c>
      <c r="AQ683">
        <f>IF($CE683&gt;=2,INDEX($AN:$AN,$CD683+2),"")</f>
      </c>
      <c r="AR683">
        <f>IF($CE683&gt;=3,INDEX($AN:$AN,$CD683+3),"")</f>
      </c>
      <c r="AS683">
        <f>IF($CE683&gt;=4,INDEX($AN:$AN,$CD683+4),"")</f>
      </c>
      <c r="AT683">
        <f>IF($CE683&gt;=5,INDEX($AN:$AN,$CD683+5),"")</f>
      </c>
      <c r="AU683">
        <f>IF($CE683&gt;=6,INDEX($AN:$AN,$CD683+6),"")</f>
      </c>
      <c r="AV683">
        <f>IF($CE683&gt;=7,INDEX($AN:$AN,$CD683+7),"")</f>
      </c>
      <c r="AW683">
        <f>IF($CE683&gt;=8,INDEX($AN:$AN,$CD683+8),"")</f>
      </c>
      <c r="AX683">
        <f>IF($CE683&gt;=9,INDEX($AN:$AN,$CD683+9),"")</f>
      </c>
      <c r="AY683">
        <f>IF($CE683&gt;=10,INDEX($AN:$AN,$CD683+10),"")</f>
      </c>
      <c r="AZ683">
        <f>IF($CE683&gt;=11,INDEX($AN:$AN,$CD683+11),"")</f>
      </c>
      <c r="BA683">
        <f>IF($CE683&gt;=12,INDEX($AN:$AN,$CD683+12),"")</f>
      </c>
      <c r="BB683">
        <f>IF($CE683&gt;=13,INDEX($AN:$AN,$CD683+13),"")</f>
      </c>
      <c r="BC683">
        <f>IF($CE683&gt;=14,INDEX($AN:$AN,$CD683+14),"")</f>
      </c>
      <c r="BD683">
        <f>IF($CE683&gt;=15,INDEX($AN:$AN,$CD683+15),"")</f>
      </c>
      <c r="BE683">
        <f>IF($CE683&gt;=16,INDEX($AN:$AN,$CD683+16),"")</f>
      </c>
      <c r="BF683">
        <f>IF($CE683&gt;=17,INDEX($AN:$AN,$CD683+17),"")</f>
      </c>
      <c r="BG683">
        <f>IF($CE683&gt;=18,INDEX($AN:$AN,$CD683+18),"")</f>
      </c>
      <c r="BH683">
        <f>IF($CE683&gt;=19,INDEX($AN:$AN,$CD683+19),"")</f>
      </c>
      <c r="BI683">
        <f>IF($CE683&gt;=20,INDEX($AN:$AN,$CD683+20),"")</f>
      </c>
      <c r="BJ683">
        <f>IF($CE683&gt;=21,INDEX($AN:$AN,$CD683+21),"")</f>
      </c>
      <c r="BK683">
        <f>IF($CE683&gt;=22,INDEX($AN:$AN,$CD683+22),"")</f>
      </c>
      <c r="BL683">
        <f>IF($CE683&gt;=23,INDEX($AN:$AN,$CD683+23),"")</f>
      </c>
      <c r="BM683">
        <f>IF($CE683&gt;=24,INDEX($AN:$AN,$CD683+24),"")</f>
      </c>
      <c r="BN683">
        <f>IF($CE683&gt;=25,INDEX($AN:$AN,$CD683+25),"")</f>
      </c>
      <c r="BO683">
        <f>IF($CE683&gt;=26,INDEX($AN:$AN,$CD683+26),"")</f>
      </c>
      <c r="BP683">
        <f>IF($CE683&gt;=27,INDEX($AN:$AN,$CD683+27),"")</f>
      </c>
      <c r="BQ683">
        <f>IF($CE683&gt;=28,INDEX($AN:$AN,$CD683+28),"")</f>
      </c>
      <c r="BR683">
        <f>IF($CE683&gt;=29,INDEX($AN:$AN,$CD683+29),"")</f>
      </c>
      <c r="BS683">
        <f>IF($CE683&gt;=30,INDEX($AN:$AN,$CD683+30),"")</f>
      </c>
      <c r="BT683">
        <f>IF($CE683&gt;=31,INDEX($AN:$AN,$CD683+31),"")</f>
      </c>
      <c r="BU683">
        <f>IF($CE683&gt;=32,INDEX($AN:$AN,$CD683+32),"")</f>
      </c>
      <c r="BV683">
        <f>IF($CE683&gt;=33,INDEX($AN:$AN,$CD683+33),"")</f>
      </c>
      <c r="BW683">
        <f>IF($CE683&gt;=34,INDEX($AN:$AN,$CD683+34),"")</f>
      </c>
      <c r="BX683">
        <f>IF($CE683&gt;=35,INDEX($AN:$AN,$CD683+35),"")</f>
      </c>
      <c r="BY683">
        <f>IF($CE683&gt;=36,INDEX($AN:$AN,$CD683+36),"")</f>
      </c>
      <c r="BZ683">
        <f>IF($CE683&gt;=37,INDEX($AN:$AN,$CD683+37),"")</f>
      </c>
      <c r="CA683">
        <f>IF($CE683&gt;=38,INDEX($AN:$AN,$CD683+38),"")</f>
      </c>
      <c r="CB683">
        <f>IF($CE683&gt;=39,INDEX($AN:$AN,$CD683+39),"")</f>
      </c>
      <c r="CC683">
        <f>IF($CE683&gt;=40,INDEX($AN:$AN,$CD683+40),"")</f>
      </c>
      <c r="CD683">
        <f>IFERROR(MATCH($AM683,$AN$2:$AN$133,0)+1,0)</f>
      </c>
      <c r="CE683">
        <f>IFERROR(INDEX($AO$2:$AO$133,MATCH($AM683,$AN$2:$AN$133,0)),0)</f>
      </c>
      <c r="CF683">
        <f>IFERROR(LEFT($K683,FIND(" - ",$K683)-1),$K683)</f>
      </c>
      <c r="CG683" t="s">
        <v>206</v>
      </c>
      <c r="CI683">
        <f>IF($DD683&gt;=1,INDEX($CG:$CG,$DC683+1),"")</f>
      </c>
      <c r="CJ683">
        <f>IF($DD683&gt;=2,INDEX($CG:$CG,$DC683+2),"")</f>
      </c>
      <c r="CK683">
        <f>IF($DD683&gt;=3,INDEX($CG:$CG,$DC683+3),"")</f>
      </c>
      <c r="CL683">
        <f>IF($DD683&gt;=4,INDEX($CG:$CG,$DC683+4),"")</f>
      </c>
      <c r="CM683">
        <f>IF($DD683&gt;=5,INDEX($CG:$CG,$DC683+5),"")</f>
      </c>
      <c r="CN683">
        <f>IF($DD683&gt;=6,INDEX($CG:$CG,$DC683+6),"")</f>
      </c>
      <c r="CO683">
        <f>IF($DD683&gt;=7,INDEX($CG:$CG,$DC683+7),"")</f>
      </c>
      <c r="CP683">
        <f>IF($DD683&gt;=8,INDEX($CG:$CG,$DC683+8),"")</f>
      </c>
      <c r="CQ683">
        <f>IF($DD683&gt;=9,INDEX($CG:$CG,$DC683+9),"")</f>
      </c>
      <c r="CR683">
        <f>IF($DD683&gt;=10,INDEX($CG:$CG,$DC683+10),"")</f>
      </c>
      <c r="CS683">
        <f>IF($DD683&gt;=11,INDEX($CG:$CG,$DC683+11),"")</f>
      </c>
      <c r="CT683">
        <f>IF($DD683&gt;=12,INDEX($CG:$CG,$DC683+12),"")</f>
      </c>
      <c r="CU683">
        <f>IF($DD683&gt;=13,INDEX($CG:$CG,$DC683+13),"")</f>
      </c>
      <c r="CV683">
        <f>IF($DD683&gt;=14,INDEX($CG:$CG,$DC683+14),"")</f>
      </c>
      <c r="CW683">
        <f>IF($DD683&gt;=15,INDEX($CG:$CG,$DC683+15),"")</f>
      </c>
      <c r="CX683">
        <f>IF($DD683&gt;=16,INDEX($CG:$CG,$DC683+16),"")</f>
      </c>
      <c r="CY683">
        <f>IF($DD683&gt;=17,INDEX($CG:$CG,$DC683+17),"")</f>
      </c>
      <c r="CZ683">
        <f>IF($DD683&gt;=18,INDEX($CG:$CG,$DC683+18),"")</f>
      </c>
      <c r="DA683">
        <f>IF($DD683&gt;=19,INDEX($CG:$CG,$DC683+19),"")</f>
      </c>
      <c r="DB683">
        <f>IF($DD683&gt;=20,INDEX($CG:$CG,$DC683+20),"")</f>
      </c>
      <c r="DC683">
        <f>IFERROR(MATCH($CF683,$CG$2:$CG$1558,0)+1,0)</f>
      </c>
      <c r="DD683">
        <f>IFERROR(INDEX($CH$2:$CH$1558,MATCH($CF683,$CG$2:$CG$1558,0)),0)</f>
      </c>
      <c r="DE683">
        <f>IFERROR(INDEX($AL:$AL,MATCH($G683,$AK:$AK,0))&amp;"","")</f>
      </c>
      <c r="DI683">
        <f>IF($GL683&gt;=1,INDEX($DF:$DF,$GK683+1),"")</f>
      </c>
      <c r="DJ683">
        <f>IF($GL683&gt;=2,INDEX($DF:$DF,$GK683+2),"")</f>
      </c>
      <c r="DK683">
        <f>IF($GL683&gt;=3,INDEX($DF:$DF,$GK683+3),"")</f>
      </c>
      <c r="DL683">
        <f>IF($GL683&gt;=4,INDEX($DF:$DF,$GK683+4),"")</f>
      </c>
      <c r="DM683">
        <f>IF($GL683&gt;=5,INDEX($DF:$DF,$GK683+5),"")</f>
      </c>
      <c r="DN683">
        <f>IF($GL683&gt;=6,INDEX($DF:$DF,$GK683+6),"")</f>
      </c>
      <c r="DO683">
        <f>IF($GL683&gt;=7,INDEX($DF:$DF,$GK683+7),"")</f>
      </c>
      <c r="DP683">
        <f>IF($GL683&gt;=8,INDEX($DF:$DF,$GK683+8),"")</f>
      </c>
      <c r="DQ683">
        <f>IF($GL683&gt;=9,INDEX($DF:$DF,$GK683+9),"")</f>
      </c>
      <c r="DR683">
        <f>IF($GL683&gt;=10,INDEX($DF:$DF,$GK683+10),"")</f>
      </c>
      <c r="DS683">
        <f>IF($GL683&gt;=11,INDEX($DF:$DF,$GK683+11),"")</f>
      </c>
      <c r="DT683">
        <f>IF($GL683&gt;=12,INDEX($DF:$DF,$GK683+12),"")</f>
      </c>
      <c r="DU683">
        <f>IF($GL683&gt;=13,INDEX($DF:$DF,$GK683+13),"")</f>
      </c>
      <c r="DV683">
        <f>IF($GL683&gt;=14,INDEX($DF:$DF,$GK683+14),"")</f>
      </c>
      <c r="DW683">
        <f>IF($GL683&gt;=15,INDEX($DF:$DF,$GK683+15),"")</f>
      </c>
      <c r="DX683">
        <f>IF($GL683&gt;=16,INDEX($DF:$DF,$GK683+16),"")</f>
      </c>
      <c r="DY683">
        <f>IF($GL683&gt;=17,INDEX($DF:$DF,$GK683+17),"")</f>
      </c>
      <c r="DZ683">
        <f>IF($GL683&gt;=18,INDEX($DF:$DF,$GK683+18),"")</f>
      </c>
      <c r="EA683">
        <f>IF($GL683&gt;=19,INDEX($DF:$DF,$GK683+19),"")</f>
      </c>
      <c r="EB683">
        <f>IF($GL683&gt;=20,INDEX($DF:$DF,$GK683+20),"")</f>
      </c>
      <c r="EC683">
        <f>IF($GL683&gt;=21,INDEX($DF:$DF,$GK683+21),"")</f>
      </c>
      <c r="ED683">
        <f>IF($GL683&gt;=22,INDEX($DF:$DF,$GK683+22),"")</f>
      </c>
      <c r="EE683">
        <f>IF($GL683&gt;=23,INDEX($DF:$DF,$GK683+23),"")</f>
      </c>
      <c r="EF683">
        <f>IF($GL683&gt;=24,INDEX($DF:$DF,$GK683+24),"")</f>
      </c>
      <c r="EG683">
        <f>IF($GL683&gt;=25,INDEX($DF:$DF,$GK683+25),"")</f>
      </c>
      <c r="EH683">
        <f>IF($GL683&gt;=26,INDEX($DF:$DF,$GK683+26),"")</f>
      </c>
      <c r="EI683">
        <f>IF($GL683&gt;=27,INDEX($DF:$DF,$GK683+27),"")</f>
      </c>
      <c r="EJ683">
        <f>IF($GL683&gt;=28,INDEX($DF:$DF,$GK683+28),"")</f>
      </c>
      <c r="EK683">
        <f>IF($GL683&gt;=29,INDEX($DF:$DF,$GK683+29),"")</f>
      </c>
      <c r="EL683">
        <f>IF($GL683&gt;=30,INDEX($DF:$DF,$GK683+30),"")</f>
      </c>
      <c r="EM683">
        <f>IF($GL683&gt;=31,INDEX($DF:$DF,$GK683+31),"")</f>
      </c>
      <c r="EN683">
        <f>IF($GL683&gt;=32,INDEX($DF:$DF,$GK683+32),"")</f>
      </c>
      <c r="EO683">
        <f>IF($GL683&gt;=33,INDEX($DF:$DF,$GK683+33),"")</f>
      </c>
      <c r="EP683">
        <f>IF($GL683&gt;=34,INDEX($DF:$DF,$GK683+34),"")</f>
      </c>
      <c r="EQ683">
        <f>IF($GL683&gt;=35,INDEX($DF:$DF,$GK683+35),"")</f>
      </c>
      <c r="ER683">
        <f>IF($GL683&gt;=36,INDEX($DF:$DF,$GK683+36),"")</f>
      </c>
      <c r="ES683">
        <f>IF($GL683&gt;=37,INDEX($DF:$DF,$GK683+37),"")</f>
      </c>
      <c r="ET683">
        <f>IF($GL683&gt;=38,INDEX($DF:$DF,$GK683+38),"")</f>
      </c>
      <c r="EU683">
        <f>IF($GL683&gt;=39,INDEX($DF:$DF,$GK683+39),"")</f>
      </c>
      <c r="EV683">
        <f>IF($GL683&gt;=40,INDEX($DF:$DF,$GK683+40),"")</f>
      </c>
      <c r="EW683">
        <f>IF($GL683&gt;=1,INDEX($DG:$DG,$GK683+1),"")</f>
      </c>
      <c r="EX683">
        <f>IF($GL683&gt;=2,INDEX($DG:$DG,$GK683+2),"")</f>
      </c>
      <c r="EY683">
        <f>IF($GL683&gt;=3,INDEX($DG:$DG,$GK683+3),"")</f>
      </c>
      <c r="EZ683">
        <f>IF($GL683&gt;=4,INDEX($DG:$DG,$GK683+4),"")</f>
      </c>
      <c r="FA683">
        <f>IF($GL683&gt;=5,INDEX($DG:$DG,$GK683+5),"")</f>
      </c>
      <c r="FB683">
        <f>IF($GL683&gt;=6,INDEX($DG:$DG,$GK683+6),"")</f>
      </c>
      <c r="FC683">
        <f>IF($GL683&gt;=7,INDEX($DG:$DG,$GK683+7),"")</f>
      </c>
      <c r="FD683">
        <f>IF($GL683&gt;=8,INDEX($DG:$DG,$GK683+8),"")</f>
      </c>
      <c r="FE683">
        <f>IF($GL683&gt;=9,INDEX($DG:$DG,$GK683+9),"")</f>
      </c>
      <c r="FF683">
        <f>IF($GL683&gt;=10,INDEX($DG:$DG,$GK683+10),"")</f>
      </c>
      <c r="FG683">
        <f>IF($GL683&gt;=11,INDEX($DG:$DG,$GK683+11),"")</f>
      </c>
      <c r="FH683">
        <f>IF($GL683&gt;=12,INDEX($DG:$DG,$GK683+12),"")</f>
      </c>
      <c r="FI683">
        <f>IF($GL683&gt;=13,INDEX($DG:$DG,$GK683+13),"")</f>
      </c>
      <c r="FJ683">
        <f>IF($GL683&gt;=14,INDEX($DG:$DG,$GK683+14),"")</f>
      </c>
      <c r="FK683">
        <f>IF($GL683&gt;=15,INDEX($DG:$DG,$GK683+15),"")</f>
      </c>
      <c r="FL683">
        <f>IF($GL683&gt;=16,INDEX($DG:$DG,$GK683+16),"")</f>
      </c>
      <c r="FM683">
        <f>IF($GL683&gt;=17,INDEX($DG:$DG,$GK683+17),"")</f>
      </c>
      <c r="FN683">
        <f>IF($GL683&gt;=18,INDEX($DG:$DG,$GK683+18),"")</f>
      </c>
      <c r="FO683">
        <f>IF($GL683&gt;=19,INDEX($DG:$DG,$GK683+19),"")</f>
      </c>
      <c r="FP683">
        <f>IF($GL683&gt;=20,INDEX($DG:$DG,$GK683+20),"")</f>
      </c>
      <c r="FQ683">
        <f>IF($GL683&gt;=21,INDEX($DG:$DG,$GK683+21),"")</f>
      </c>
      <c r="FR683">
        <f>IF($GL683&gt;=22,INDEX($DG:$DG,$GK683+22),"")</f>
      </c>
      <c r="FS683">
        <f>IF($GL683&gt;=23,INDEX($DG:$DG,$GK683+23),"")</f>
      </c>
      <c r="FT683">
        <f>IF($GL683&gt;=24,INDEX($DG:$DG,$GK683+24),"")</f>
      </c>
      <c r="FU683">
        <f>IF($GL683&gt;=25,INDEX($DG:$DG,$GK683+25),"")</f>
      </c>
      <c r="FV683">
        <f>IF($GL683&gt;=26,INDEX($DG:$DG,$GK683+26),"")</f>
      </c>
      <c r="FW683">
        <f>IF($GL683&gt;=27,INDEX($DG:$DG,$GK683+27),"")</f>
      </c>
      <c r="FX683">
        <f>IF($GL683&gt;=28,INDEX($DG:$DG,$GK683+28),"")</f>
      </c>
      <c r="FY683">
        <f>IF($GL683&gt;=29,INDEX($DG:$DG,$GK683+29),"")</f>
      </c>
      <c r="FZ683">
        <f>IF($GL683&gt;=30,INDEX($DG:$DG,$GK683+30),"")</f>
      </c>
      <c r="GA683">
        <f>IF($GL683&gt;=31,INDEX($DG:$DG,$GK683+31),"")</f>
      </c>
      <c r="GB683">
        <f>IF($GL683&gt;=32,INDEX($DG:$DG,$GK683+32),"")</f>
      </c>
      <c r="GC683">
        <f>IF($GL683&gt;=33,INDEX($DG:$DG,$GK683+33),"")</f>
      </c>
      <c r="GD683">
        <f>IF($GL683&gt;=34,INDEX($DG:$DG,$GK683+34),"")</f>
      </c>
      <c r="GE683">
        <f>IF($GL683&gt;=35,INDEX($DG:$DG,$GK683+35),"")</f>
      </c>
      <c r="GF683">
        <f>IF($GL683&gt;=36,INDEX($DG:$DG,$GK683+36),"")</f>
      </c>
      <c r="GG683">
        <f>IF($GL683&gt;=37,INDEX($DG:$DG,$GK683+37),"")</f>
      </c>
      <c r="GH683">
        <f>IF($GL683&gt;=38,INDEX($DG:$DG,$GK683+38),"")</f>
      </c>
      <c r="GI683">
        <f>IF($GL683&gt;=39,INDEX($DG:$DG,$GK683+39),"")</f>
      </c>
      <c r="GJ683">
        <f>IF($GL683&gt;=40,INDEX($DG:$DG,$GK683+40),"")</f>
      </c>
      <c r="GK683">
        <f>IFERROR(MATCH($DE683,$DF$2:$DF$166,0)+1,0)</f>
      </c>
      <c r="GL683">
        <f>IFERROR(INDEX($DH$2:$DH$166,MATCH($DE683,$DF$2:$DF$166,0)),0)</f>
      </c>
      <c r="GM683">
        <f>IFERROR(MATCH($H683,$DI$683:$EV$683,0),0)</f>
      </c>
      <c r="GN683">
        <f>IF($GM683&gt;0,INDEX($EW$683:$GJ$683,$GM683),"")</f>
      </c>
      <c r="GO683" t="s">
        <v>278</v>
      </c>
      <c r="GQ683">
        <f>IF($IZ683&gt;=1,INDEX($GO:$GO,$IY683+1),"")</f>
      </c>
      <c r="GR683">
        <f>IF($IZ683&gt;=2,INDEX($GO:$GO,$IY683+2),"")</f>
      </c>
      <c r="GS683">
        <f>IF($IZ683&gt;=3,INDEX($GO:$GO,$IY683+3),"")</f>
      </c>
      <c r="GT683">
        <f>IF($IZ683&gt;=4,INDEX($GO:$GO,$IY683+4),"")</f>
      </c>
      <c r="GU683">
        <f>IF($IZ683&gt;=5,INDEX($GO:$GO,$IY683+5),"")</f>
      </c>
      <c r="GV683">
        <f>IF($IZ683&gt;=6,INDEX($GO:$GO,$IY683+6),"")</f>
      </c>
      <c r="GW683">
        <f>IF($IZ683&gt;=7,INDEX($GO:$GO,$IY683+7),"")</f>
      </c>
      <c r="GX683">
        <f>IF($IZ683&gt;=8,INDEX($GO:$GO,$IY683+8),"")</f>
      </c>
      <c r="GY683">
        <f>IF($IZ683&gt;=9,INDEX($GO:$GO,$IY683+9),"")</f>
      </c>
      <c r="GZ683">
        <f>IF($IZ683&gt;=10,INDEX($GO:$GO,$IY683+10),"")</f>
      </c>
      <c r="HA683">
        <f>IF($IZ683&gt;=11,INDEX($GO:$GO,$IY683+11),"")</f>
      </c>
      <c r="HB683">
        <f>IF($IZ683&gt;=12,INDEX($GO:$GO,$IY683+12),"")</f>
      </c>
      <c r="HC683">
        <f>IF($IZ683&gt;=13,INDEX($GO:$GO,$IY683+13),"")</f>
      </c>
      <c r="HD683">
        <f>IF($IZ683&gt;=14,INDEX($GO:$GO,$IY683+14),"")</f>
      </c>
      <c r="HE683">
        <f>IF($IZ683&gt;=15,INDEX($GO:$GO,$IY683+15),"")</f>
      </c>
      <c r="HF683">
        <f>IF($IZ683&gt;=16,INDEX($GO:$GO,$IY683+16),"")</f>
      </c>
      <c r="HG683">
        <f>IF($IZ683&gt;=17,INDEX($GO:$GO,$IY683+17),"")</f>
      </c>
      <c r="HH683">
        <f>IF($IZ683&gt;=18,INDEX($GO:$GO,$IY683+18),"")</f>
      </c>
      <c r="HI683">
        <f>IF($IZ683&gt;=19,INDEX($GO:$GO,$IY683+19),"")</f>
      </c>
      <c r="HJ683">
        <f>IF($IZ683&gt;=20,INDEX($GO:$GO,$IY683+20),"")</f>
      </c>
      <c r="HK683">
        <f>IF($IZ683&gt;=21,INDEX($GO:$GO,$IY683+21),"")</f>
      </c>
      <c r="HL683">
        <f>IF($IZ683&gt;=22,INDEX($GO:$GO,$IY683+22),"")</f>
      </c>
      <c r="HM683">
        <f>IF($IZ683&gt;=23,INDEX($GO:$GO,$IY683+23),"")</f>
      </c>
      <c r="HN683">
        <f>IF($IZ683&gt;=24,INDEX($GO:$GO,$IY683+24),"")</f>
      </c>
      <c r="HO683">
        <f>IF($IZ683&gt;=25,INDEX($GO:$GO,$IY683+25),"")</f>
      </c>
      <c r="HP683">
        <f>IF($IZ683&gt;=26,INDEX($GO:$GO,$IY683+26),"")</f>
      </c>
      <c r="HQ683">
        <f>IF($IZ683&gt;=27,INDEX($GO:$GO,$IY683+27),"")</f>
      </c>
      <c r="HR683">
        <f>IF($IZ683&gt;=28,INDEX($GO:$GO,$IY683+28),"")</f>
      </c>
      <c r="HS683">
        <f>IF($IZ683&gt;=29,INDEX($GO:$GO,$IY683+29),"")</f>
      </c>
      <c r="HT683">
        <f>IF($IZ683&gt;=30,INDEX($GO:$GO,$IY683+30),"")</f>
      </c>
      <c r="HU683">
        <f>IF($IZ683&gt;=31,INDEX($GO:$GO,$IY683+31),"")</f>
      </c>
      <c r="HV683">
        <f>IF($IZ683&gt;=32,INDEX($GO:$GO,$IY683+32),"")</f>
      </c>
      <c r="HW683">
        <f>IF($IZ683&gt;=33,INDEX($GO:$GO,$IY683+33),"")</f>
      </c>
      <c r="HX683">
        <f>IF($IZ683&gt;=34,INDEX($GO:$GO,$IY683+34),"")</f>
      </c>
      <c r="HY683">
        <f>IF($IZ683&gt;=35,INDEX($GO:$GO,$IY683+35),"")</f>
      </c>
      <c r="HZ683">
        <f>IF($IZ683&gt;=36,INDEX($GO:$GO,$IY683+36),"")</f>
      </c>
      <c r="IA683">
        <f>IF($IZ683&gt;=37,INDEX($GO:$GO,$IY683+37),"")</f>
      </c>
      <c r="IB683">
        <f>IF($IZ683&gt;=38,INDEX($GO:$GO,$IY683+38),"")</f>
      </c>
      <c r="IC683">
        <f>IF($IZ683&gt;=39,INDEX($GO:$GO,$IY683+39),"")</f>
      </c>
      <c r="ID683">
        <f>IF($IZ683&gt;=40,INDEX($GO:$GO,$IY683+40),"")</f>
      </c>
      <c r="IE683">
        <f>IF($IZ683&gt;=41,INDEX($GO:$GO,$IY683+41),"")</f>
      </c>
      <c r="IF683">
        <f>IF($IZ683&gt;=42,INDEX($GO:$GO,$IY683+42),"")</f>
      </c>
      <c r="IG683">
        <f>IF($IZ683&gt;=43,INDEX($GO:$GO,$IY683+43),"")</f>
      </c>
      <c r="IH683">
        <f>IF($IZ683&gt;=44,INDEX($GO:$GO,$IY683+44),"")</f>
      </c>
      <c r="II683">
        <f>IF($IZ683&gt;=45,INDEX($GO:$GO,$IY683+45),"")</f>
      </c>
      <c r="IJ683">
        <f>IF($IZ683&gt;=46,INDEX($GO:$GO,$IY683+46),"")</f>
      </c>
      <c r="IK683">
        <f>IF($IZ683&gt;=47,INDEX($GO:$GO,$IY683+47),"")</f>
      </c>
      <c r="IL683">
        <f>IF($IZ683&gt;=48,INDEX($GO:$GO,$IY683+48),"")</f>
      </c>
      <c r="IM683">
        <f>IF($IZ683&gt;=49,INDEX($GO:$GO,$IY683+49),"")</f>
      </c>
      <c r="IN683">
        <f>IF($IZ683&gt;=50,INDEX($GO:$GO,$IY683+50),"")</f>
      </c>
      <c r="IO683">
        <f>IF($IZ683&gt;=51,INDEX($GO:$GO,$IY683+51),"")</f>
      </c>
      <c r="IP683">
        <f>IF($IZ683&gt;=52,INDEX($GO:$GO,$IY683+52),"")</f>
      </c>
      <c r="IQ683">
        <f>IF($IZ683&gt;=53,INDEX($GO:$GO,$IY683+53),"")</f>
      </c>
      <c r="IR683">
        <f>IF($IZ683&gt;=54,INDEX($GO:$GO,$IY683+54),"")</f>
      </c>
      <c r="IS683">
        <f>IF($IZ683&gt;=55,INDEX($GO:$GO,$IY683+55),"")</f>
      </c>
      <c r="IT683">
        <f>IF($IZ683&gt;=56,INDEX($GO:$GO,$IY683+56),"")</f>
      </c>
      <c r="IU683">
        <f>IF($IZ683&gt;=57,INDEX($GO:$GO,$IY683+57),"")</f>
      </c>
      <c r="IV683">
        <f>IF($IZ683&gt;=58,INDEX($GO:$GO,$IY683+58),"")</f>
      </c>
      <c r="IW683">
        <f>IF($IZ683&gt;=59,INDEX($GO:$GO,$IY683+59),"")</f>
      </c>
      <c r="IX683">
        <f>IF($IZ683&gt;=60,INDEX($GO:$GO,$IY683+60),"")</f>
      </c>
      <c r="IY683">
        <f>IFERROR(MATCH($GN683,$GO$2:$GO$827,0)+1,0)</f>
      </c>
      <c r="IZ683">
        <f>IFERROR(INDEX($GP$2:$GP$827,MATCH($GN683,$GO$2:$GO$827,0)),0)</f>
      </c>
      <c r="JA683" t="s">
        <v>23</v>
      </c>
      <c r="JB683" t="s">
        <v>23</v>
      </c>
    </row>
    <row r="684" spans="1:262" x14ac:dyDescent="0.25">
      <c r="F684" s="1"/>
      <c r="G684" s="1"/>
      <c r="H684" s="1"/>
      <c r="I684" s="1"/>
      <c r="J684" s="1">
        <f>IFERROR(IF(FIND(" - ",$F684)&gt;0,MID($F684,FIND(" - ",$F684)+3,LEN($F684)),""),"")</f>
      </c>
      <c r="L684" s="1"/>
      <c r="N684" t="s">
        <v>23</v>
      </c>
      <c r="P684">
        <f>IF(OR($N684="",$O684=""),"",IFERROR($N684/$O684,0))</f>
      </c>
      <c r="Q684">
        <f>IF($N684="","",
IF($G684="","",
IF(ISNUMBER(SEARCH("exempt",LOWER($G684))),0,
$N684*(VALUE(SUBSTITUTE($G684,"%",""))/100))))</f>
      </c>
      <c r="W684">
        <f>IF($N684="","",
SUM($N684,$Q684,$U684,$R684,$T684)-
IF($V684="",0,VALUE($V684)))</f>
      </c>
      <c r="AE684" t="s">
        <v>1875</v>
      </c>
      <c r="AM684">
        <f>IFERROR(LEFT($F684,FIND(" - ",$F684)-1),$F684)</f>
      </c>
      <c r="AP684">
        <f>IF($CE684&gt;=1,INDEX($AN:$AN,$CD684+1),"")</f>
      </c>
      <c r="AQ684">
        <f>IF($CE684&gt;=2,INDEX($AN:$AN,$CD684+2),"")</f>
      </c>
      <c r="AR684">
        <f>IF($CE684&gt;=3,INDEX($AN:$AN,$CD684+3),"")</f>
      </c>
      <c r="AS684">
        <f>IF($CE684&gt;=4,INDEX($AN:$AN,$CD684+4),"")</f>
      </c>
      <c r="AT684">
        <f>IF($CE684&gt;=5,INDEX($AN:$AN,$CD684+5),"")</f>
      </c>
      <c r="AU684">
        <f>IF($CE684&gt;=6,INDEX($AN:$AN,$CD684+6),"")</f>
      </c>
      <c r="AV684">
        <f>IF($CE684&gt;=7,INDEX($AN:$AN,$CD684+7),"")</f>
      </c>
      <c r="AW684">
        <f>IF($CE684&gt;=8,INDEX($AN:$AN,$CD684+8),"")</f>
      </c>
      <c r="AX684">
        <f>IF($CE684&gt;=9,INDEX($AN:$AN,$CD684+9),"")</f>
      </c>
      <c r="AY684">
        <f>IF($CE684&gt;=10,INDEX($AN:$AN,$CD684+10),"")</f>
      </c>
      <c r="AZ684">
        <f>IF($CE684&gt;=11,INDEX($AN:$AN,$CD684+11),"")</f>
      </c>
      <c r="BA684">
        <f>IF($CE684&gt;=12,INDEX($AN:$AN,$CD684+12),"")</f>
      </c>
      <c r="BB684">
        <f>IF($CE684&gt;=13,INDEX($AN:$AN,$CD684+13),"")</f>
      </c>
      <c r="BC684">
        <f>IF($CE684&gt;=14,INDEX($AN:$AN,$CD684+14),"")</f>
      </c>
      <c r="BD684">
        <f>IF($CE684&gt;=15,INDEX($AN:$AN,$CD684+15),"")</f>
      </c>
      <c r="BE684">
        <f>IF($CE684&gt;=16,INDEX($AN:$AN,$CD684+16),"")</f>
      </c>
      <c r="BF684">
        <f>IF($CE684&gt;=17,INDEX($AN:$AN,$CD684+17),"")</f>
      </c>
      <c r="BG684">
        <f>IF($CE684&gt;=18,INDEX($AN:$AN,$CD684+18),"")</f>
      </c>
      <c r="BH684">
        <f>IF($CE684&gt;=19,INDEX($AN:$AN,$CD684+19),"")</f>
      </c>
      <c r="BI684">
        <f>IF($CE684&gt;=20,INDEX($AN:$AN,$CD684+20),"")</f>
      </c>
      <c r="BJ684">
        <f>IF($CE684&gt;=21,INDEX($AN:$AN,$CD684+21),"")</f>
      </c>
      <c r="BK684">
        <f>IF($CE684&gt;=22,INDEX($AN:$AN,$CD684+22),"")</f>
      </c>
      <c r="BL684">
        <f>IF($CE684&gt;=23,INDEX($AN:$AN,$CD684+23),"")</f>
      </c>
      <c r="BM684">
        <f>IF($CE684&gt;=24,INDEX($AN:$AN,$CD684+24),"")</f>
      </c>
      <c r="BN684">
        <f>IF($CE684&gt;=25,INDEX($AN:$AN,$CD684+25),"")</f>
      </c>
      <c r="BO684">
        <f>IF($CE684&gt;=26,INDEX($AN:$AN,$CD684+26),"")</f>
      </c>
      <c r="BP684">
        <f>IF($CE684&gt;=27,INDEX($AN:$AN,$CD684+27),"")</f>
      </c>
      <c r="BQ684">
        <f>IF($CE684&gt;=28,INDEX($AN:$AN,$CD684+28),"")</f>
      </c>
      <c r="BR684">
        <f>IF($CE684&gt;=29,INDEX($AN:$AN,$CD684+29),"")</f>
      </c>
      <c r="BS684">
        <f>IF($CE684&gt;=30,INDEX($AN:$AN,$CD684+30),"")</f>
      </c>
      <c r="BT684">
        <f>IF($CE684&gt;=31,INDEX($AN:$AN,$CD684+31),"")</f>
      </c>
      <c r="BU684">
        <f>IF($CE684&gt;=32,INDEX($AN:$AN,$CD684+32),"")</f>
      </c>
      <c r="BV684">
        <f>IF($CE684&gt;=33,INDEX($AN:$AN,$CD684+33),"")</f>
      </c>
      <c r="BW684">
        <f>IF($CE684&gt;=34,INDEX($AN:$AN,$CD684+34),"")</f>
      </c>
      <c r="BX684">
        <f>IF($CE684&gt;=35,INDEX($AN:$AN,$CD684+35),"")</f>
      </c>
      <c r="BY684">
        <f>IF($CE684&gt;=36,INDEX($AN:$AN,$CD684+36),"")</f>
      </c>
      <c r="BZ684">
        <f>IF($CE684&gt;=37,INDEX($AN:$AN,$CD684+37),"")</f>
      </c>
      <c r="CA684">
        <f>IF($CE684&gt;=38,INDEX($AN:$AN,$CD684+38),"")</f>
      </c>
      <c r="CB684">
        <f>IF($CE684&gt;=39,INDEX($AN:$AN,$CD684+39),"")</f>
      </c>
      <c r="CC684">
        <f>IF($CE684&gt;=40,INDEX($AN:$AN,$CD684+40),"")</f>
      </c>
      <c r="CD684">
        <f>IFERROR(MATCH($AM684,$AN$2:$AN$133,0)+1,0)</f>
      </c>
      <c r="CE684">
        <f>IFERROR(INDEX($AO$2:$AO$133,MATCH($AM684,$AN$2:$AN$133,0)),0)</f>
      </c>
      <c r="CF684">
        <f>IFERROR(LEFT($K684,FIND(" - ",$K684)-1),$K684)</f>
      </c>
      <c r="CG684" t="s">
        <v>1876</v>
      </c>
      <c r="CH684">
        <v>1</v>
      </c>
      <c r="CI684">
        <f>IF($DD684&gt;=1,INDEX($CG:$CG,$DC684+1),"")</f>
      </c>
      <c r="CJ684">
        <f>IF($DD684&gt;=2,INDEX($CG:$CG,$DC684+2),"")</f>
      </c>
      <c r="CK684">
        <f>IF($DD684&gt;=3,INDEX($CG:$CG,$DC684+3),"")</f>
      </c>
      <c r="CL684">
        <f>IF($DD684&gt;=4,INDEX($CG:$CG,$DC684+4),"")</f>
      </c>
      <c r="CM684">
        <f>IF($DD684&gt;=5,INDEX($CG:$CG,$DC684+5),"")</f>
      </c>
      <c r="CN684">
        <f>IF($DD684&gt;=6,INDEX($CG:$CG,$DC684+6),"")</f>
      </c>
      <c r="CO684">
        <f>IF($DD684&gt;=7,INDEX($CG:$CG,$DC684+7),"")</f>
      </c>
      <c r="CP684">
        <f>IF($DD684&gt;=8,INDEX($CG:$CG,$DC684+8),"")</f>
      </c>
      <c r="CQ684">
        <f>IF($DD684&gt;=9,INDEX($CG:$CG,$DC684+9),"")</f>
      </c>
      <c r="CR684">
        <f>IF($DD684&gt;=10,INDEX($CG:$CG,$DC684+10),"")</f>
      </c>
      <c r="CS684">
        <f>IF($DD684&gt;=11,INDEX($CG:$CG,$DC684+11),"")</f>
      </c>
      <c r="CT684">
        <f>IF($DD684&gt;=12,INDEX($CG:$CG,$DC684+12),"")</f>
      </c>
      <c r="CU684">
        <f>IF($DD684&gt;=13,INDEX($CG:$CG,$DC684+13),"")</f>
      </c>
      <c r="CV684">
        <f>IF($DD684&gt;=14,INDEX($CG:$CG,$DC684+14),"")</f>
      </c>
      <c r="CW684">
        <f>IF($DD684&gt;=15,INDEX($CG:$CG,$DC684+15),"")</f>
      </c>
      <c r="CX684">
        <f>IF($DD684&gt;=16,INDEX($CG:$CG,$DC684+16),"")</f>
      </c>
      <c r="CY684">
        <f>IF($DD684&gt;=17,INDEX($CG:$CG,$DC684+17),"")</f>
      </c>
      <c r="CZ684">
        <f>IF($DD684&gt;=18,INDEX($CG:$CG,$DC684+18),"")</f>
      </c>
      <c r="DA684">
        <f>IF($DD684&gt;=19,INDEX($CG:$CG,$DC684+19),"")</f>
      </c>
      <c r="DB684">
        <f>IF($DD684&gt;=20,INDEX($CG:$CG,$DC684+20),"")</f>
      </c>
      <c r="DC684">
        <f>IFERROR(MATCH($CF684,$CG$2:$CG$1558,0)+1,0)</f>
      </c>
      <c r="DD684">
        <f>IFERROR(INDEX($CH$2:$CH$1558,MATCH($CF684,$CG$2:$CG$1558,0)),0)</f>
      </c>
      <c r="DE684">
        <f>IFERROR(INDEX($AL:$AL,MATCH($G684,$AK:$AK,0))&amp;"","")</f>
      </c>
      <c r="DI684">
        <f>IF($GL684&gt;=1,INDEX($DF:$DF,$GK684+1),"")</f>
      </c>
      <c r="DJ684">
        <f>IF($GL684&gt;=2,INDEX($DF:$DF,$GK684+2),"")</f>
      </c>
      <c r="DK684">
        <f>IF($GL684&gt;=3,INDEX($DF:$DF,$GK684+3),"")</f>
      </c>
      <c r="DL684">
        <f>IF($GL684&gt;=4,INDEX($DF:$DF,$GK684+4),"")</f>
      </c>
      <c r="DM684">
        <f>IF($GL684&gt;=5,INDEX($DF:$DF,$GK684+5),"")</f>
      </c>
      <c r="DN684">
        <f>IF($GL684&gt;=6,INDEX($DF:$DF,$GK684+6),"")</f>
      </c>
      <c r="DO684">
        <f>IF($GL684&gt;=7,INDEX($DF:$DF,$GK684+7),"")</f>
      </c>
      <c r="DP684">
        <f>IF($GL684&gt;=8,INDEX($DF:$DF,$GK684+8),"")</f>
      </c>
      <c r="DQ684">
        <f>IF($GL684&gt;=9,INDEX($DF:$DF,$GK684+9),"")</f>
      </c>
      <c r="DR684">
        <f>IF($GL684&gt;=10,INDEX($DF:$DF,$GK684+10),"")</f>
      </c>
      <c r="DS684">
        <f>IF($GL684&gt;=11,INDEX($DF:$DF,$GK684+11),"")</f>
      </c>
      <c r="DT684">
        <f>IF($GL684&gt;=12,INDEX($DF:$DF,$GK684+12),"")</f>
      </c>
      <c r="DU684">
        <f>IF($GL684&gt;=13,INDEX($DF:$DF,$GK684+13),"")</f>
      </c>
      <c r="DV684">
        <f>IF($GL684&gt;=14,INDEX($DF:$DF,$GK684+14),"")</f>
      </c>
      <c r="DW684">
        <f>IF($GL684&gt;=15,INDEX($DF:$DF,$GK684+15),"")</f>
      </c>
      <c r="DX684">
        <f>IF($GL684&gt;=16,INDEX($DF:$DF,$GK684+16),"")</f>
      </c>
      <c r="DY684">
        <f>IF($GL684&gt;=17,INDEX($DF:$DF,$GK684+17),"")</f>
      </c>
      <c r="DZ684">
        <f>IF($GL684&gt;=18,INDEX($DF:$DF,$GK684+18),"")</f>
      </c>
      <c r="EA684">
        <f>IF($GL684&gt;=19,INDEX($DF:$DF,$GK684+19),"")</f>
      </c>
      <c r="EB684">
        <f>IF($GL684&gt;=20,INDEX($DF:$DF,$GK684+20),"")</f>
      </c>
      <c r="EC684">
        <f>IF($GL684&gt;=21,INDEX($DF:$DF,$GK684+21),"")</f>
      </c>
      <c r="ED684">
        <f>IF($GL684&gt;=22,INDEX($DF:$DF,$GK684+22),"")</f>
      </c>
      <c r="EE684">
        <f>IF($GL684&gt;=23,INDEX($DF:$DF,$GK684+23),"")</f>
      </c>
      <c r="EF684">
        <f>IF($GL684&gt;=24,INDEX($DF:$DF,$GK684+24),"")</f>
      </c>
      <c r="EG684">
        <f>IF($GL684&gt;=25,INDEX($DF:$DF,$GK684+25),"")</f>
      </c>
      <c r="EH684">
        <f>IF($GL684&gt;=26,INDEX($DF:$DF,$GK684+26),"")</f>
      </c>
      <c r="EI684">
        <f>IF($GL684&gt;=27,INDEX($DF:$DF,$GK684+27),"")</f>
      </c>
      <c r="EJ684">
        <f>IF($GL684&gt;=28,INDEX($DF:$DF,$GK684+28),"")</f>
      </c>
      <c r="EK684">
        <f>IF($GL684&gt;=29,INDEX($DF:$DF,$GK684+29),"")</f>
      </c>
      <c r="EL684">
        <f>IF($GL684&gt;=30,INDEX($DF:$DF,$GK684+30),"")</f>
      </c>
      <c r="EM684">
        <f>IF($GL684&gt;=31,INDEX($DF:$DF,$GK684+31),"")</f>
      </c>
      <c r="EN684">
        <f>IF($GL684&gt;=32,INDEX($DF:$DF,$GK684+32),"")</f>
      </c>
      <c r="EO684">
        <f>IF($GL684&gt;=33,INDEX($DF:$DF,$GK684+33),"")</f>
      </c>
      <c r="EP684">
        <f>IF($GL684&gt;=34,INDEX($DF:$DF,$GK684+34),"")</f>
      </c>
      <c r="EQ684">
        <f>IF($GL684&gt;=35,INDEX($DF:$DF,$GK684+35),"")</f>
      </c>
      <c r="ER684">
        <f>IF($GL684&gt;=36,INDEX($DF:$DF,$GK684+36),"")</f>
      </c>
      <c r="ES684">
        <f>IF($GL684&gt;=37,INDEX($DF:$DF,$GK684+37),"")</f>
      </c>
      <c r="ET684">
        <f>IF($GL684&gt;=38,INDEX($DF:$DF,$GK684+38),"")</f>
      </c>
      <c r="EU684">
        <f>IF($GL684&gt;=39,INDEX($DF:$DF,$GK684+39),"")</f>
      </c>
      <c r="EV684">
        <f>IF($GL684&gt;=40,INDEX($DF:$DF,$GK684+40),"")</f>
      </c>
      <c r="EW684">
        <f>IF($GL684&gt;=1,INDEX($DG:$DG,$GK684+1),"")</f>
      </c>
      <c r="EX684">
        <f>IF($GL684&gt;=2,INDEX($DG:$DG,$GK684+2),"")</f>
      </c>
      <c r="EY684">
        <f>IF($GL684&gt;=3,INDEX($DG:$DG,$GK684+3),"")</f>
      </c>
      <c r="EZ684">
        <f>IF($GL684&gt;=4,INDEX($DG:$DG,$GK684+4),"")</f>
      </c>
      <c r="FA684">
        <f>IF($GL684&gt;=5,INDEX($DG:$DG,$GK684+5),"")</f>
      </c>
      <c r="FB684">
        <f>IF($GL684&gt;=6,INDEX($DG:$DG,$GK684+6),"")</f>
      </c>
      <c r="FC684">
        <f>IF($GL684&gt;=7,INDEX($DG:$DG,$GK684+7),"")</f>
      </c>
      <c r="FD684">
        <f>IF($GL684&gt;=8,INDEX($DG:$DG,$GK684+8),"")</f>
      </c>
      <c r="FE684">
        <f>IF($GL684&gt;=9,INDEX($DG:$DG,$GK684+9),"")</f>
      </c>
      <c r="FF684">
        <f>IF($GL684&gt;=10,INDEX($DG:$DG,$GK684+10),"")</f>
      </c>
      <c r="FG684">
        <f>IF($GL684&gt;=11,INDEX($DG:$DG,$GK684+11),"")</f>
      </c>
      <c r="FH684">
        <f>IF($GL684&gt;=12,INDEX($DG:$DG,$GK684+12),"")</f>
      </c>
      <c r="FI684">
        <f>IF($GL684&gt;=13,INDEX($DG:$DG,$GK684+13),"")</f>
      </c>
      <c r="FJ684">
        <f>IF($GL684&gt;=14,INDEX($DG:$DG,$GK684+14),"")</f>
      </c>
      <c r="FK684">
        <f>IF($GL684&gt;=15,INDEX($DG:$DG,$GK684+15),"")</f>
      </c>
      <c r="FL684">
        <f>IF($GL684&gt;=16,INDEX($DG:$DG,$GK684+16),"")</f>
      </c>
      <c r="FM684">
        <f>IF($GL684&gt;=17,INDEX($DG:$DG,$GK684+17),"")</f>
      </c>
      <c r="FN684">
        <f>IF($GL684&gt;=18,INDEX($DG:$DG,$GK684+18),"")</f>
      </c>
      <c r="FO684">
        <f>IF($GL684&gt;=19,INDEX($DG:$DG,$GK684+19),"")</f>
      </c>
      <c r="FP684">
        <f>IF($GL684&gt;=20,INDEX($DG:$DG,$GK684+20),"")</f>
      </c>
      <c r="FQ684">
        <f>IF($GL684&gt;=21,INDEX($DG:$DG,$GK684+21),"")</f>
      </c>
      <c r="FR684">
        <f>IF($GL684&gt;=22,INDEX($DG:$DG,$GK684+22),"")</f>
      </c>
      <c r="FS684">
        <f>IF($GL684&gt;=23,INDEX($DG:$DG,$GK684+23),"")</f>
      </c>
      <c r="FT684">
        <f>IF($GL684&gt;=24,INDEX($DG:$DG,$GK684+24),"")</f>
      </c>
      <c r="FU684">
        <f>IF($GL684&gt;=25,INDEX($DG:$DG,$GK684+25),"")</f>
      </c>
      <c r="FV684">
        <f>IF($GL684&gt;=26,INDEX($DG:$DG,$GK684+26),"")</f>
      </c>
      <c r="FW684">
        <f>IF($GL684&gt;=27,INDEX($DG:$DG,$GK684+27),"")</f>
      </c>
      <c r="FX684">
        <f>IF($GL684&gt;=28,INDEX($DG:$DG,$GK684+28),"")</f>
      </c>
      <c r="FY684">
        <f>IF($GL684&gt;=29,INDEX($DG:$DG,$GK684+29),"")</f>
      </c>
      <c r="FZ684">
        <f>IF($GL684&gt;=30,INDEX($DG:$DG,$GK684+30),"")</f>
      </c>
      <c r="GA684">
        <f>IF($GL684&gt;=31,INDEX($DG:$DG,$GK684+31),"")</f>
      </c>
      <c r="GB684">
        <f>IF($GL684&gt;=32,INDEX($DG:$DG,$GK684+32),"")</f>
      </c>
      <c r="GC684">
        <f>IF($GL684&gt;=33,INDEX($DG:$DG,$GK684+33),"")</f>
      </c>
      <c r="GD684">
        <f>IF($GL684&gt;=34,INDEX($DG:$DG,$GK684+34),"")</f>
      </c>
      <c r="GE684">
        <f>IF($GL684&gt;=35,INDEX($DG:$DG,$GK684+35),"")</f>
      </c>
      <c r="GF684">
        <f>IF($GL684&gt;=36,INDEX($DG:$DG,$GK684+36),"")</f>
      </c>
      <c r="GG684">
        <f>IF($GL684&gt;=37,INDEX($DG:$DG,$GK684+37),"")</f>
      </c>
      <c r="GH684">
        <f>IF($GL684&gt;=38,INDEX($DG:$DG,$GK684+38),"")</f>
      </c>
      <c r="GI684">
        <f>IF($GL684&gt;=39,INDEX($DG:$DG,$GK684+39),"")</f>
      </c>
      <c r="GJ684">
        <f>IF($GL684&gt;=40,INDEX($DG:$DG,$GK684+40),"")</f>
      </c>
      <c r="GK684">
        <f>IFERROR(MATCH($DE684,$DF$2:$DF$166,0)+1,0)</f>
      </c>
      <c r="GL684">
        <f>IFERROR(INDEX($DH$2:$DH$166,MATCH($DE684,$DF$2:$DF$166,0)),0)</f>
      </c>
      <c r="GM684">
        <f>IFERROR(MATCH($H684,$DI$684:$EV$684,0),0)</f>
      </c>
      <c r="GN684">
        <f>IF($GM684&gt;0,INDEX($EW$684:$GJ$684,$GM684),"")</f>
      </c>
      <c r="GO684" t="s">
        <v>86</v>
      </c>
      <c r="GQ684">
        <f>IF($IZ684&gt;=1,INDEX($GO:$GO,$IY684+1),"")</f>
      </c>
      <c r="GR684">
        <f>IF($IZ684&gt;=2,INDEX($GO:$GO,$IY684+2),"")</f>
      </c>
      <c r="GS684">
        <f>IF($IZ684&gt;=3,INDEX($GO:$GO,$IY684+3),"")</f>
      </c>
      <c r="GT684">
        <f>IF($IZ684&gt;=4,INDEX($GO:$GO,$IY684+4),"")</f>
      </c>
      <c r="GU684">
        <f>IF($IZ684&gt;=5,INDEX($GO:$GO,$IY684+5),"")</f>
      </c>
      <c r="GV684">
        <f>IF($IZ684&gt;=6,INDEX($GO:$GO,$IY684+6),"")</f>
      </c>
      <c r="GW684">
        <f>IF($IZ684&gt;=7,INDEX($GO:$GO,$IY684+7),"")</f>
      </c>
      <c r="GX684">
        <f>IF($IZ684&gt;=8,INDEX($GO:$GO,$IY684+8),"")</f>
      </c>
      <c r="GY684">
        <f>IF($IZ684&gt;=9,INDEX($GO:$GO,$IY684+9),"")</f>
      </c>
      <c r="GZ684">
        <f>IF($IZ684&gt;=10,INDEX($GO:$GO,$IY684+10),"")</f>
      </c>
      <c r="HA684">
        <f>IF($IZ684&gt;=11,INDEX($GO:$GO,$IY684+11),"")</f>
      </c>
      <c r="HB684">
        <f>IF($IZ684&gt;=12,INDEX($GO:$GO,$IY684+12),"")</f>
      </c>
      <c r="HC684">
        <f>IF($IZ684&gt;=13,INDEX($GO:$GO,$IY684+13),"")</f>
      </c>
      <c r="HD684">
        <f>IF($IZ684&gt;=14,INDEX($GO:$GO,$IY684+14),"")</f>
      </c>
      <c r="HE684">
        <f>IF($IZ684&gt;=15,INDEX($GO:$GO,$IY684+15),"")</f>
      </c>
      <c r="HF684">
        <f>IF($IZ684&gt;=16,INDEX($GO:$GO,$IY684+16),"")</f>
      </c>
      <c r="HG684">
        <f>IF($IZ684&gt;=17,INDEX($GO:$GO,$IY684+17),"")</f>
      </c>
      <c r="HH684">
        <f>IF($IZ684&gt;=18,INDEX($GO:$GO,$IY684+18),"")</f>
      </c>
      <c r="HI684">
        <f>IF($IZ684&gt;=19,INDEX($GO:$GO,$IY684+19),"")</f>
      </c>
      <c r="HJ684">
        <f>IF($IZ684&gt;=20,INDEX($GO:$GO,$IY684+20),"")</f>
      </c>
      <c r="HK684">
        <f>IF($IZ684&gt;=21,INDEX($GO:$GO,$IY684+21),"")</f>
      </c>
      <c r="HL684">
        <f>IF($IZ684&gt;=22,INDEX($GO:$GO,$IY684+22),"")</f>
      </c>
      <c r="HM684">
        <f>IF($IZ684&gt;=23,INDEX($GO:$GO,$IY684+23),"")</f>
      </c>
      <c r="HN684">
        <f>IF($IZ684&gt;=24,INDEX($GO:$GO,$IY684+24),"")</f>
      </c>
      <c r="HO684">
        <f>IF($IZ684&gt;=25,INDEX($GO:$GO,$IY684+25),"")</f>
      </c>
      <c r="HP684">
        <f>IF($IZ684&gt;=26,INDEX($GO:$GO,$IY684+26),"")</f>
      </c>
      <c r="HQ684">
        <f>IF($IZ684&gt;=27,INDEX($GO:$GO,$IY684+27),"")</f>
      </c>
      <c r="HR684">
        <f>IF($IZ684&gt;=28,INDEX($GO:$GO,$IY684+28),"")</f>
      </c>
      <c r="HS684">
        <f>IF($IZ684&gt;=29,INDEX($GO:$GO,$IY684+29),"")</f>
      </c>
      <c r="HT684">
        <f>IF($IZ684&gt;=30,INDEX($GO:$GO,$IY684+30),"")</f>
      </c>
      <c r="HU684">
        <f>IF($IZ684&gt;=31,INDEX($GO:$GO,$IY684+31),"")</f>
      </c>
      <c r="HV684">
        <f>IF($IZ684&gt;=32,INDEX($GO:$GO,$IY684+32),"")</f>
      </c>
      <c r="HW684">
        <f>IF($IZ684&gt;=33,INDEX($GO:$GO,$IY684+33),"")</f>
      </c>
      <c r="HX684">
        <f>IF($IZ684&gt;=34,INDEX($GO:$GO,$IY684+34),"")</f>
      </c>
      <c r="HY684">
        <f>IF($IZ684&gt;=35,INDEX($GO:$GO,$IY684+35),"")</f>
      </c>
      <c r="HZ684">
        <f>IF($IZ684&gt;=36,INDEX($GO:$GO,$IY684+36),"")</f>
      </c>
      <c r="IA684">
        <f>IF($IZ684&gt;=37,INDEX($GO:$GO,$IY684+37),"")</f>
      </c>
      <c r="IB684">
        <f>IF($IZ684&gt;=38,INDEX($GO:$GO,$IY684+38),"")</f>
      </c>
      <c r="IC684">
        <f>IF($IZ684&gt;=39,INDEX($GO:$GO,$IY684+39),"")</f>
      </c>
      <c r="ID684">
        <f>IF($IZ684&gt;=40,INDEX($GO:$GO,$IY684+40),"")</f>
      </c>
      <c r="IE684">
        <f>IF($IZ684&gt;=41,INDEX($GO:$GO,$IY684+41),"")</f>
      </c>
      <c r="IF684">
        <f>IF($IZ684&gt;=42,INDEX($GO:$GO,$IY684+42),"")</f>
      </c>
      <c r="IG684">
        <f>IF($IZ684&gt;=43,INDEX($GO:$GO,$IY684+43),"")</f>
      </c>
      <c r="IH684">
        <f>IF($IZ684&gt;=44,INDEX($GO:$GO,$IY684+44),"")</f>
      </c>
      <c r="II684">
        <f>IF($IZ684&gt;=45,INDEX($GO:$GO,$IY684+45),"")</f>
      </c>
      <c r="IJ684">
        <f>IF($IZ684&gt;=46,INDEX($GO:$GO,$IY684+46),"")</f>
      </c>
      <c r="IK684">
        <f>IF($IZ684&gt;=47,INDEX($GO:$GO,$IY684+47),"")</f>
      </c>
      <c r="IL684">
        <f>IF($IZ684&gt;=48,INDEX($GO:$GO,$IY684+48),"")</f>
      </c>
      <c r="IM684">
        <f>IF($IZ684&gt;=49,INDEX($GO:$GO,$IY684+49),"")</f>
      </c>
      <c r="IN684">
        <f>IF($IZ684&gt;=50,INDEX($GO:$GO,$IY684+50),"")</f>
      </c>
      <c r="IO684">
        <f>IF($IZ684&gt;=51,INDEX($GO:$GO,$IY684+51),"")</f>
      </c>
      <c r="IP684">
        <f>IF($IZ684&gt;=52,INDEX($GO:$GO,$IY684+52),"")</f>
      </c>
      <c r="IQ684">
        <f>IF($IZ684&gt;=53,INDEX($GO:$GO,$IY684+53),"")</f>
      </c>
      <c r="IR684">
        <f>IF($IZ684&gt;=54,INDEX($GO:$GO,$IY684+54),"")</f>
      </c>
      <c r="IS684">
        <f>IF($IZ684&gt;=55,INDEX($GO:$GO,$IY684+55),"")</f>
      </c>
      <c r="IT684">
        <f>IF($IZ684&gt;=56,INDEX($GO:$GO,$IY684+56),"")</f>
      </c>
      <c r="IU684">
        <f>IF($IZ684&gt;=57,INDEX($GO:$GO,$IY684+57),"")</f>
      </c>
      <c r="IV684">
        <f>IF($IZ684&gt;=58,INDEX($GO:$GO,$IY684+58),"")</f>
      </c>
      <c r="IW684">
        <f>IF($IZ684&gt;=59,INDEX($GO:$GO,$IY684+59),"")</f>
      </c>
      <c r="IX684">
        <f>IF($IZ684&gt;=60,INDEX($GO:$GO,$IY684+60),"")</f>
      </c>
      <c r="IY684">
        <f>IFERROR(MATCH($GN684,$GO$2:$GO$827,0)+1,0)</f>
      </c>
      <c r="IZ684">
        <f>IFERROR(INDEX($GP$2:$GP$827,MATCH($GN684,$GO$2:$GO$827,0)),0)</f>
      </c>
      <c r="JA684" t="s">
        <v>23</v>
      </c>
      <c r="JB684" t="s">
        <v>23</v>
      </c>
    </row>
    <row r="685" spans="1:262" x14ac:dyDescent="0.25">
      <c r="F685" s="1"/>
      <c r="G685" s="1"/>
      <c r="H685" s="1"/>
      <c r="I685" s="1"/>
      <c r="J685" s="1">
        <f>IFERROR(IF(FIND(" - ",$F685)&gt;0,MID($F685,FIND(" - ",$F685)+3,LEN($F685)),""),"")</f>
      </c>
      <c r="L685" s="1"/>
      <c r="N685" t="s">
        <v>23</v>
      </c>
      <c r="P685">
        <f>IF(OR($N685="",$O685=""),"",IFERROR($N685/$O685,0))</f>
      </c>
      <c r="Q685">
        <f>IF($N685="","",
IF($G685="","",
IF(ISNUMBER(SEARCH("exempt",LOWER($G685))),0,
$N685*(VALUE(SUBSTITUTE($G685,"%",""))/100))))</f>
      </c>
      <c r="W685">
        <f>IF($N685="","",
SUM($N685,$Q685,$U685,$R685,$T685)-
IF($V685="",0,VALUE($V685)))</f>
      </c>
      <c r="AE685" t="s">
        <v>1877</v>
      </c>
      <c r="AM685">
        <f>IFERROR(LEFT($F685,FIND(" - ",$F685)-1),$F685)</f>
      </c>
      <c r="AP685">
        <f>IF($CE685&gt;=1,INDEX($AN:$AN,$CD685+1),"")</f>
      </c>
      <c r="AQ685">
        <f>IF($CE685&gt;=2,INDEX($AN:$AN,$CD685+2),"")</f>
      </c>
      <c r="AR685">
        <f>IF($CE685&gt;=3,INDEX($AN:$AN,$CD685+3),"")</f>
      </c>
      <c r="AS685">
        <f>IF($CE685&gt;=4,INDEX($AN:$AN,$CD685+4),"")</f>
      </c>
      <c r="AT685">
        <f>IF($CE685&gt;=5,INDEX($AN:$AN,$CD685+5),"")</f>
      </c>
      <c r="AU685">
        <f>IF($CE685&gt;=6,INDEX($AN:$AN,$CD685+6),"")</f>
      </c>
      <c r="AV685">
        <f>IF($CE685&gt;=7,INDEX($AN:$AN,$CD685+7),"")</f>
      </c>
      <c r="AW685">
        <f>IF($CE685&gt;=8,INDEX($AN:$AN,$CD685+8),"")</f>
      </c>
      <c r="AX685">
        <f>IF($CE685&gt;=9,INDEX($AN:$AN,$CD685+9),"")</f>
      </c>
      <c r="AY685">
        <f>IF($CE685&gt;=10,INDEX($AN:$AN,$CD685+10),"")</f>
      </c>
      <c r="AZ685">
        <f>IF($CE685&gt;=11,INDEX($AN:$AN,$CD685+11),"")</f>
      </c>
      <c r="BA685">
        <f>IF($CE685&gt;=12,INDEX($AN:$AN,$CD685+12),"")</f>
      </c>
      <c r="BB685">
        <f>IF($CE685&gt;=13,INDEX($AN:$AN,$CD685+13),"")</f>
      </c>
      <c r="BC685">
        <f>IF($CE685&gt;=14,INDEX($AN:$AN,$CD685+14),"")</f>
      </c>
      <c r="BD685">
        <f>IF($CE685&gt;=15,INDEX($AN:$AN,$CD685+15),"")</f>
      </c>
      <c r="BE685">
        <f>IF($CE685&gt;=16,INDEX($AN:$AN,$CD685+16),"")</f>
      </c>
      <c r="BF685">
        <f>IF($CE685&gt;=17,INDEX($AN:$AN,$CD685+17),"")</f>
      </c>
      <c r="BG685">
        <f>IF($CE685&gt;=18,INDEX($AN:$AN,$CD685+18),"")</f>
      </c>
      <c r="BH685">
        <f>IF($CE685&gt;=19,INDEX($AN:$AN,$CD685+19),"")</f>
      </c>
      <c r="BI685">
        <f>IF($CE685&gt;=20,INDEX($AN:$AN,$CD685+20),"")</f>
      </c>
      <c r="BJ685">
        <f>IF($CE685&gt;=21,INDEX($AN:$AN,$CD685+21),"")</f>
      </c>
      <c r="BK685">
        <f>IF($CE685&gt;=22,INDEX($AN:$AN,$CD685+22),"")</f>
      </c>
      <c r="BL685">
        <f>IF($CE685&gt;=23,INDEX($AN:$AN,$CD685+23),"")</f>
      </c>
      <c r="BM685">
        <f>IF($CE685&gt;=24,INDEX($AN:$AN,$CD685+24),"")</f>
      </c>
      <c r="BN685">
        <f>IF($CE685&gt;=25,INDEX($AN:$AN,$CD685+25),"")</f>
      </c>
      <c r="BO685">
        <f>IF($CE685&gt;=26,INDEX($AN:$AN,$CD685+26),"")</f>
      </c>
      <c r="BP685">
        <f>IF($CE685&gt;=27,INDEX($AN:$AN,$CD685+27),"")</f>
      </c>
      <c r="BQ685">
        <f>IF($CE685&gt;=28,INDEX($AN:$AN,$CD685+28),"")</f>
      </c>
      <c r="BR685">
        <f>IF($CE685&gt;=29,INDEX($AN:$AN,$CD685+29),"")</f>
      </c>
      <c r="BS685">
        <f>IF($CE685&gt;=30,INDEX($AN:$AN,$CD685+30),"")</f>
      </c>
      <c r="BT685">
        <f>IF($CE685&gt;=31,INDEX($AN:$AN,$CD685+31),"")</f>
      </c>
      <c r="BU685">
        <f>IF($CE685&gt;=32,INDEX($AN:$AN,$CD685+32),"")</f>
      </c>
      <c r="BV685">
        <f>IF($CE685&gt;=33,INDEX($AN:$AN,$CD685+33),"")</f>
      </c>
      <c r="BW685">
        <f>IF($CE685&gt;=34,INDEX($AN:$AN,$CD685+34),"")</f>
      </c>
      <c r="BX685">
        <f>IF($CE685&gt;=35,INDEX($AN:$AN,$CD685+35),"")</f>
      </c>
      <c r="BY685">
        <f>IF($CE685&gt;=36,INDEX($AN:$AN,$CD685+36),"")</f>
      </c>
      <c r="BZ685">
        <f>IF($CE685&gt;=37,INDEX($AN:$AN,$CD685+37),"")</f>
      </c>
      <c r="CA685">
        <f>IF($CE685&gt;=38,INDEX($AN:$AN,$CD685+38),"")</f>
      </c>
      <c r="CB685">
        <f>IF($CE685&gt;=39,INDEX($AN:$AN,$CD685+39),"")</f>
      </c>
      <c r="CC685">
        <f>IF($CE685&gt;=40,INDEX($AN:$AN,$CD685+40),"")</f>
      </c>
      <c r="CD685">
        <f>IFERROR(MATCH($AM685,$AN$2:$AN$133,0)+1,0)</f>
      </c>
      <c r="CE685">
        <f>IFERROR(INDEX($AO$2:$AO$133,MATCH($AM685,$AN$2:$AN$133,0)),0)</f>
      </c>
      <c r="CF685">
        <f>IFERROR(LEFT($K685,FIND(" - ",$K685)-1),$K685)</f>
      </c>
      <c r="CG685" t="s">
        <v>206</v>
      </c>
      <c r="CI685">
        <f>IF($DD685&gt;=1,INDEX($CG:$CG,$DC685+1),"")</f>
      </c>
      <c r="CJ685">
        <f>IF($DD685&gt;=2,INDEX($CG:$CG,$DC685+2),"")</f>
      </c>
      <c r="CK685">
        <f>IF($DD685&gt;=3,INDEX($CG:$CG,$DC685+3),"")</f>
      </c>
      <c r="CL685">
        <f>IF($DD685&gt;=4,INDEX($CG:$CG,$DC685+4),"")</f>
      </c>
      <c r="CM685">
        <f>IF($DD685&gt;=5,INDEX($CG:$CG,$DC685+5),"")</f>
      </c>
      <c r="CN685">
        <f>IF($DD685&gt;=6,INDEX($CG:$CG,$DC685+6),"")</f>
      </c>
      <c r="CO685">
        <f>IF($DD685&gt;=7,INDEX($CG:$CG,$DC685+7),"")</f>
      </c>
      <c r="CP685">
        <f>IF($DD685&gt;=8,INDEX($CG:$CG,$DC685+8),"")</f>
      </c>
      <c r="CQ685">
        <f>IF($DD685&gt;=9,INDEX($CG:$CG,$DC685+9),"")</f>
      </c>
      <c r="CR685">
        <f>IF($DD685&gt;=10,INDEX($CG:$CG,$DC685+10),"")</f>
      </c>
      <c r="CS685">
        <f>IF($DD685&gt;=11,INDEX($CG:$CG,$DC685+11),"")</f>
      </c>
      <c r="CT685">
        <f>IF($DD685&gt;=12,INDEX($CG:$CG,$DC685+12),"")</f>
      </c>
      <c r="CU685">
        <f>IF($DD685&gt;=13,INDEX($CG:$CG,$DC685+13),"")</f>
      </c>
      <c r="CV685">
        <f>IF($DD685&gt;=14,INDEX($CG:$CG,$DC685+14),"")</f>
      </c>
      <c r="CW685">
        <f>IF($DD685&gt;=15,INDEX($CG:$CG,$DC685+15),"")</f>
      </c>
      <c r="CX685">
        <f>IF($DD685&gt;=16,INDEX($CG:$CG,$DC685+16),"")</f>
      </c>
      <c r="CY685">
        <f>IF($DD685&gt;=17,INDEX($CG:$CG,$DC685+17),"")</f>
      </c>
      <c r="CZ685">
        <f>IF($DD685&gt;=18,INDEX($CG:$CG,$DC685+18),"")</f>
      </c>
      <c r="DA685">
        <f>IF($DD685&gt;=19,INDEX($CG:$CG,$DC685+19),"")</f>
      </c>
      <c r="DB685">
        <f>IF($DD685&gt;=20,INDEX($CG:$CG,$DC685+20),"")</f>
      </c>
      <c r="DC685">
        <f>IFERROR(MATCH($CF685,$CG$2:$CG$1558,0)+1,0)</f>
      </c>
      <c r="DD685">
        <f>IFERROR(INDEX($CH$2:$CH$1558,MATCH($CF685,$CG$2:$CG$1558,0)),0)</f>
      </c>
      <c r="DE685">
        <f>IFERROR(INDEX($AL:$AL,MATCH($G685,$AK:$AK,0))&amp;"","")</f>
      </c>
      <c r="DI685">
        <f>IF($GL685&gt;=1,INDEX($DF:$DF,$GK685+1),"")</f>
      </c>
      <c r="DJ685">
        <f>IF($GL685&gt;=2,INDEX($DF:$DF,$GK685+2),"")</f>
      </c>
      <c r="DK685">
        <f>IF($GL685&gt;=3,INDEX($DF:$DF,$GK685+3),"")</f>
      </c>
      <c r="DL685">
        <f>IF($GL685&gt;=4,INDEX($DF:$DF,$GK685+4),"")</f>
      </c>
      <c r="DM685">
        <f>IF($GL685&gt;=5,INDEX($DF:$DF,$GK685+5),"")</f>
      </c>
      <c r="DN685">
        <f>IF($GL685&gt;=6,INDEX($DF:$DF,$GK685+6),"")</f>
      </c>
      <c r="DO685">
        <f>IF($GL685&gt;=7,INDEX($DF:$DF,$GK685+7),"")</f>
      </c>
      <c r="DP685">
        <f>IF($GL685&gt;=8,INDEX($DF:$DF,$GK685+8),"")</f>
      </c>
      <c r="DQ685">
        <f>IF($GL685&gt;=9,INDEX($DF:$DF,$GK685+9),"")</f>
      </c>
      <c r="DR685">
        <f>IF($GL685&gt;=10,INDEX($DF:$DF,$GK685+10),"")</f>
      </c>
      <c r="DS685">
        <f>IF($GL685&gt;=11,INDEX($DF:$DF,$GK685+11),"")</f>
      </c>
      <c r="DT685">
        <f>IF($GL685&gt;=12,INDEX($DF:$DF,$GK685+12),"")</f>
      </c>
      <c r="DU685">
        <f>IF($GL685&gt;=13,INDEX($DF:$DF,$GK685+13),"")</f>
      </c>
      <c r="DV685">
        <f>IF($GL685&gt;=14,INDEX($DF:$DF,$GK685+14),"")</f>
      </c>
      <c r="DW685">
        <f>IF($GL685&gt;=15,INDEX($DF:$DF,$GK685+15),"")</f>
      </c>
      <c r="DX685">
        <f>IF($GL685&gt;=16,INDEX($DF:$DF,$GK685+16),"")</f>
      </c>
      <c r="DY685">
        <f>IF($GL685&gt;=17,INDEX($DF:$DF,$GK685+17),"")</f>
      </c>
      <c r="DZ685">
        <f>IF($GL685&gt;=18,INDEX($DF:$DF,$GK685+18),"")</f>
      </c>
      <c r="EA685">
        <f>IF($GL685&gt;=19,INDEX($DF:$DF,$GK685+19),"")</f>
      </c>
      <c r="EB685">
        <f>IF($GL685&gt;=20,INDEX($DF:$DF,$GK685+20),"")</f>
      </c>
      <c r="EC685">
        <f>IF($GL685&gt;=21,INDEX($DF:$DF,$GK685+21),"")</f>
      </c>
      <c r="ED685">
        <f>IF($GL685&gt;=22,INDEX($DF:$DF,$GK685+22),"")</f>
      </c>
      <c r="EE685">
        <f>IF($GL685&gt;=23,INDEX($DF:$DF,$GK685+23),"")</f>
      </c>
      <c r="EF685">
        <f>IF($GL685&gt;=24,INDEX($DF:$DF,$GK685+24),"")</f>
      </c>
      <c r="EG685">
        <f>IF($GL685&gt;=25,INDEX($DF:$DF,$GK685+25),"")</f>
      </c>
      <c r="EH685">
        <f>IF($GL685&gt;=26,INDEX($DF:$DF,$GK685+26),"")</f>
      </c>
      <c r="EI685">
        <f>IF($GL685&gt;=27,INDEX($DF:$DF,$GK685+27),"")</f>
      </c>
      <c r="EJ685">
        <f>IF($GL685&gt;=28,INDEX($DF:$DF,$GK685+28),"")</f>
      </c>
      <c r="EK685">
        <f>IF($GL685&gt;=29,INDEX($DF:$DF,$GK685+29),"")</f>
      </c>
      <c r="EL685">
        <f>IF($GL685&gt;=30,INDEX($DF:$DF,$GK685+30),"")</f>
      </c>
      <c r="EM685">
        <f>IF($GL685&gt;=31,INDEX($DF:$DF,$GK685+31),"")</f>
      </c>
      <c r="EN685">
        <f>IF($GL685&gt;=32,INDEX($DF:$DF,$GK685+32),"")</f>
      </c>
      <c r="EO685">
        <f>IF($GL685&gt;=33,INDEX($DF:$DF,$GK685+33),"")</f>
      </c>
      <c r="EP685">
        <f>IF($GL685&gt;=34,INDEX($DF:$DF,$GK685+34),"")</f>
      </c>
      <c r="EQ685">
        <f>IF($GL685&gt;=35,INDEX($DF:$DF,$GK685+35),"")</f>
      </c>
      <c r="ER685">
        <f>IF($GL685&gt;=36,INDEX($DF:$DF,$GK685+36),"")</f>
      </c>
      <c r="ES685">
        <f>IF($GL685&gt;=37,INDEX($DF:$DF,$GK685+37),"")</f>
      </c>
      <c r="ET685">
        <f>IF($GL685&gt;=38,INDEX($DF:$DF,$GK685+38),"")</f>
      </c>
      <c r="EU685">
        <f>IF($GL685&gt;=39,INDEX($DF:$DF,$GK685+39),"")</f>
      </c>
      <c r="EV685">
        <f>IF($GL685&gt;=40,INDEX($DF:$DF,$GK685+40),"")</f>
      </c>
      <c r="EW685">
        <f>IF($GL685&gt;=1,INDEX($DG:$DG,$GK685+1),"")</f>
      </c>
      <c r="EX685">
        <f>IF($GL685&gt;=2,INDEX($DG:$DG,$GK685+2),"")</f>
      </c>
      <c r="EY685">
        <f>IF($GL685&gt;=3,INDEX($DG:$DG,$GK685+3),"")</f>
      </c>
      <c r="EZ685">
        <f>IF($GL685&gt;=4,INDEX($DG:$DG,$GK685+4),"")</f>
      </c>
      <c r="FA685">
        <f>IF($GL685&gt;=5,INDEX($DG:$DG,$GK685+5),"")</f>
      </c>
      <c r="FB685">
        <f>IF($GL685&gt;=6,INDEX($DG:$DG,$GK685+6),"")</f>
      </c>
      <c r="FC685">
        <f>IF($GL685&gt;=7,INDEX($DG:$DG,$GK685+7),"")</f>
      </c>
      <c r="FD685">
        <f>IF($GL685&gt;=8,INDEX($DG:$DG,$GK685+8),"")</f>
      </c>
      <c r="FE685">
        <f>IF($GL685&gt;=9,INDEX($DG:$DG,$GK685+9),"")</f>
      </c>
      <c r="FF685">
        <f>IF($GL685&gt;=10,INDEX($DG:$DG,$GK685+10),"")</f>
      </c>
      <c r="FG685">
        <f>IF($GL685&gt;=11,INDEX($DG:$DG,$GK685+11),"")</f>
      </c>
      <c r="FH685">
        <f>IF($GL685&gt;=12,INDEX($DG:$DG,$GK685+12),"")</f>
      </c>
      <c r="FI685">
        <f>IF($GL685&gt;=13,INDEX($DG:$DG,$GK685+13),"")</f>
      </c>
      <c r="FJ685">
        <f>IF($GL685&gt;=14,INDEX($DG:$DG,$GK685+14),"")</f>
      </c>
      <c r="FK685">
        <f>IF($GL685&gt;=15,INDEX($DG:$DG,$GK685+15),"")</f>
      </c>
      <c r="FL685">
        <f>IF($GL685&gt;=16,INDEX($DG:$DG,$GK685+16),"")</f>
      </c>
      <c r="FM685">
        <f>IF($GL685&gt;=17,INDEX($DG:$DG,$GK685+17),"")</f>
      </c>
      <c r="FN685">
        <f>IF($GL685&gt;=18,INDEX($DG:$DG,$GK685+18),"")</f>
      </c>
      <c r="FO685">
        <f>IF($GL685&gt;=19,INDEX($DG:$DG,$GK685+19),"")</f>
      </c>
      <c r="FP685">
        <f>IF($GL685&gt;=20,INDEX($DG:$DG,$GK685+20),"")</f>
      </c>
      <c r="FQ685">
        <f>IF($GL685&gt;=21,INDEX($DG:$DG,$GK685+21),"")</f>
      </c>
      <c r="FR685">
        <f>IF($GL685&gt;=22,INDEX($DG:$DG,$GK685+22),"")</f>
      </c>
      <c r="FS685">
        <f>IF($GL685&gt;=23,INDEX($DG:$DG,$GK685+23),"")</f>
      </c>
      <c r="FT685">
        <f>IF($GL685&gt;=24,INDEX($DG:$DG,$GK685+24),"")</f>
      </c>
      <c r="FU685">
        <f>IF($GL685&gt;=25,INDEX($DG:$DG,$GK685+25),"")</f>
      </c>
      <c r="FV685">
        <f>IF($GL685&gt;=26,INDEX($DG:$DG,$GK685+26),"")</f>
      </c>
      <c r="FW685">
        <f>IF($GL685&gt;=27,INDEX($DG:$DG,$GK685+27),"")</f>
      </c>
      <c r="FX685">
        <f>IF($GL685&gt;=28,INDEX($DG:$DG,$GK685+28),"")</f>
      </c>
      <c r="FY685">
        <f>IF($GL685&gt;=29,INDEX($DG:$DG,$GK685+29),"")</f>
      </c>
      <c r="FZ685">
        <f>IF($GL685&gt;=30,INDEX($DG:$DG,$GK685+30),"")</f>
      </c>
      <c r="GA685">
        <f>IF($GL685&gt;=31,INDEX($DG:$DG,$GK685+31),"")</f>
      </c>
      <c r="GB685">
        <f>IF($GL685&gt;=32,INDEX($DG:$DG,$GK685+32),"")</f>
      </c>
      <c r="GC685">
        <f>IF($GL685&gt;=33,INDEX($DG:$DG,$GK685+33),"")</f>
      </c>
      <c r="GD685">
        <f>IF($GL685&gt;=34,INDEX($DG:$DG,$GK685+34),"")</f>
      </c>
      <c r="GE685">
        <f>IF($GL685&gt;=35,INDEX($DG:$DG,$GK685+35),"")</f>
      </c>
      <c r="GF685">
        <f>IF($GL685&gt;=36,INDEX($DG:$DG,$GK685+36),"")</f>
      </c>
      <c r="GG685">
        <f>IF($GL685&gt;=37,INDEX($DG:$DG,$GK685+37),"")</f>
      </c>
      <c r="GH685">
        <f>IF($GL685&gt;=38,INDEX($DG:$DG,$GK685+38),"")</f>
      </c>
      <c r="GI685">
        <f>IF($GL685&gt;=39,INDEX($DG:$DG,$GK685+39),"")</f>
      </c>
      <c r="GJ685">
        <f>IF($GL685&gt;=40,INDEX($DG:$DG,$GK685+40),"")</f>
      </c>
      <c r="GK685">
        <f>IFERROR(MATCH($DE685,$DF$2:$DF$166,0)+1,0)</f>
      </c>
      <c r="GL685">
        <f>IFERROR(INDEX($DH$2:$DH$166,MATCH($DE685,$DF$2:$DF$166,0)),0)</f>
      </c>
      <c r="GM685">
        <f>IFERROR(MATCH($H685,$DI$685:$EV$685,0),0)</f>
      </c>
      <c r="GN685">
        <f>IF($GM685&gt;0,INDEX($EW$685:$GJ$685,$GM685),"")</f>
      </c>
      <c r="GO685" t="s">
        <v>58</v>
      </c>
      <c r="GQ685">
        <f>IF($IZ685&gt;=1,INDEX($GO:$GO,$IY685+1),"")</f>
      </c>
      <c r="GR685">
        <f>IF($IZ685&gt;=2,INDEX($GO:$GO,$IY685+2),"")</f>
      </c>
      <c r="GS685">
        <f>IF($IZ685&gt;=3,INDEX($GO:$GO,$IY685+3),"")</f>
      </c>
      <c r="GT685">
        <f>IF($IZ685&gt;=4,INDEX($GO:$GO,$IY685+4),"")</f>
      </c>
      <c r="GU685">
        <f>IF($IZ685&gt;=5,INDEX($GO:$GO,$IY685+5),"")</f>
      </c>
      <c r="GV685">
        <f>IF($IZ685&gt;=6,INDEX($GO:$GO,$IY685+6),"")</f>
      </c>
      <c r="GW685">
        <f>IF($IZ685&gt;=7,INDEX($GO:$GO,$IY685+7),"")</f>
      </c>
      <c r="GX685">
        <f>IF($IZ685&gt;=8,INDEX($GO:$GO,$IY685+8),"")</f>
      </c>
      <c r="GY685">
        <f>IF($IZ685&gt;=9,INDEX($GO:$GO,$IY685+9),"")</f>
      </c>
      <c r="GZ685">
        <f>IF($IZ685&gt;=10,INDEX($GO:$GO,$IY685+10),"")</f>
      </c>
      <c r="HA685">
        <f>IF($IZ685&gt;=11,INDEX($GO:$GO,$IY685+11),"")</f>
      </c>
      <c r="HB685">
        <f>IF($IZ685&gt;=12,INDEX($GO:$GO,$IY685+12),"")</f>
      </c>
      <c r="HC685">
        <f>IF($IZ685&gt;=13,INDEX($GO:$GO,$IY685+13),"")</f>
      </c>
      <c r="HD685">
        <f>IF($IZ685&gt;=14,INDEX($GO:$GO,$IY685+14),"")</f>
      </c>
      <c r="HE685">
        <f>IF($IZ685&gt;=15,INDEX($GO:$GO,$IY685+15),"")</f>
      </c>
      <c r="HF685">
        <f>IF($IZ685&gt;=16,INDEX($GO:$GO,$IY685+16),"")</f>
      </c>
      <c r="HG685">
        <f>IF($IZ685&gt;=17,INDEX($GO:$GO,$IY685+17),"")</f>
      </c>
      <c r="HH685">
        <f>IF($IZ685&gt;=18,INDEX($GO:$GO,$IY685+18),"")</f>
      </c>
      <c r="HI685">
        <f>IF($IZ685&gt;=19,INDEX($GO:$GO,$IY685+19),"")</f>
      </c>
      <c r="HJ685">
        <f>IF($IZ685&gt;=20,INDEX($GO:$GO,$IY685+20),"")</f>
      </c>
      <c r="HK685">
        <f>IF($IZ685&gt;=21,INDEX($GO:$GO,$IY685+21),"")</f>
      </c>
      <c r="HL685">
        <f>IF($IZ685&gt;=22,INDEX($GO:$GO,$IY685+22),"")</f>
      </c>
      <c r="HM685">
        <f>IF($IZ685&gt;=23,INDEX($GO:$GO,$IY685+23),"")</f>
      </c>
      <c r="HN685">
        <f>IF($IZ685&gt;=24,INDEX($GO:$GO,$IY685+24),"")</f>
      </c>
      <c r="HO685">
        <f>IF($IZ685&gt;=25,INDEX($GO:$GO,$IY685+25),"")</f>
      </c>
      <c r="HP685">
        <f>IF($IZ685&gt;=26,INDEX($GO:$GO,$IY685+26),"")</f>
      </c>
      <c r="HQ685">
        <f>IF($IZ685&gt;=27,INDEX($GO:$GO,$IY685+27),"")</f>
      </c>
      <c r="HR685">
        <f>IF($IZ685&gt;=28,INDEX($GO:$GO,$IY685+28),"")</f>
      </c>
      <c r="HS685">
        <f>IF($IZ685&gt;=29,INDEX($GO:$GO,$IY685+29),"")</f>
      </c>
      <c r="HT685">
        <f>IF($IZ685&gt;=30,INDEX($GO:$GO,$IY685+30),"")</f>
      </c>
      <c r="HU685">
        <f>IF($IZ685&gt;=31,INDEX($GO:$GO,$IY685+31),"")</f>
      </c>
      <c r="HV685">
        <f>IF($IZ685&gt;=32,INDEX($GO:$GO,$IY685+32),"")</f>
      </c>
      <c r="HW685">
        <f>IF($IZ685&gt;=33,INDEX($GO:$GO,$IY685+33),"")</f>
      </c>
      <c r="HX685">
        <f>IF($IZ685&gt;=34,INDEX($GO:$GO,$IY685+34),"")</f>
      </c>
      <c r="HY685">
        <f>IF($IZ685&gt;=35,INDEX($GO:$GO,$IY685+35),"")</f>
      </c>
      <c r="HZ685">
        <f>IF($IZ685&gt;=36,INDEX($GO:$GO,$IY685+36),"")</f>
      </c>
      <c r="IA685">
        <f>IF($IZ685&gt;=37,INDEX($GO:$GO,$IY685+37),"")</f>
      </c>
      <c r="IB685">
        <f>IF($IZ685&gt;=38,INDEX($GO:$GO,$IY685+38),"")</f>
      </c>
      <c r="IC685">
        <f>IF($IZ685&gt;=39,INDEX($GO:$GO,$IY685+39),"")</f>
      </c>
      <c r="ID685">
        <f>IF($IZ685&gt;=40,INDEX($GO:$GO,$IY685+40),"")</f>
      </c>
      <c r="IE685">
        <f>IF($IZ685&gt;=41,INDEX($GO:$GO,$IY685+41),"")</f>
      </c>
      <c r="IF685">
        <f>IF($IZ685&gt;=42,INDEX($GO:$GO,$IY685+42),"")</f>
      </c>
      <c r="IG685">
        <f>IF($IZ685&gt;=43,INDEX($GO:$GO,$IY685+43),"")</f>
      </c>
      <c r="IH685">
        <f>IF($IZ685&gt;=44,INDEX($GO:$GO,$IY685+44),"")</f>
      </c>
      <c r="II685">
        <f>IF($IZ685&gt;=45,INDEX($GO:$GO,$IY685+45),"")</f>
      </c>
      <c r="IJ685">
        <f>IF($IZ685&gt;=46,INDEX($GO:$GO,$IY685+46),"")</f>
      </c>
      <c r="IK685">
        <f>IF($IZ685&gt;=47,INDEX($GO:$GO,$IY685+47),"")</f>
      </c>
      <c r="IL685">
        <f>IF($IZ685&gt;=48,INDEX($GO:$GO,$IY685+48),"")</f>
      </c>
      <c r="IM685">
        <f>IF($IZ685&gt;=49,INDEX($GO:$GO,$IY685+49),"")</f>
      </c>
      <c r="IN685">
        <f>IF($IZ685&gt;=50,INDEX($GO:$GO,$IY685+50),"")</f>
      </c>
      <c r="IO685">
        <f>IF($IZ685&gt;=51,INDEX($GO:$GO,$IY685+51),"")</f>
      </c>
      <c r="IP685">
        <f>IF($IZ685&gt;=52,INDEX($GO:$GO,$IY685+52),"")</f>
      </c>
      <c r="IQ685">
        <f>IF($IZ685&gt;=53,INDEX($GO:$GO,$IY685+53),"")</f>
      </c>
      <c r="IR685">
        <f>IF($IZ685&gt;=54,INDEX($GO:$GO,$IY685+54),"")</f>
      </c>
      <c r="IS685">
        <f>IF($IZ685&gt;=55,INDEX($GO:$GO,$IY685+55),"")</f>
      </c>
      <c r="IT685">
        <f>IF($IZ685&gt;=56,INDEX($GO:$GO,$IY685+56),"")</f>
      </c>
      <c r="IU685">
        <f>IF($IZ685&gt;=57,INDEX($GO:$GO,$IY685+57),"")</f>
      </c>
      <c r="IV685">
        <f>IF($IZ685&gt;=58,INDEX($GO:$GO,$IY685+58),"")</f>
      </c>
      <c r="IW685">
        <f>IF($IZ685&gt;=59,INDEX($GO:$GO,$IY685+59),"")</f>
      </c>
      <c r="IX685">
        <f>IF($IZ685&gt;=60,INDEX($GO:$GO,$IY685+60),"")</f>
      </c>
      <c r="IY685">
        <f>IFERROR(MATCH($GN685,$GO$2:$GO$827,0)+1,0)</f>
      </c>
      <c r="IZ685">
        <f>IFERROR(INDEX($GP$2:$GP$827,MATCH($GN685,$GO$2:$GO$827,0)),0)</f>
      </c>
      <c r="JA685" t="s">
        <v>23</v>
      </c>
      <c r="JB685" t="s">
        <v>23</v>
      </c>
    </row>
    <row r="686" spans="1:262" x14ac:dyDescent="0.25">
      <c r="F686" s="1"/>
      <c r="G686" s="1"/>
      <c r="H686" s="1"/>
      <c r="I686" s="1"/>
      <c r="J686" s="1">
        <f>IFERROR(IF(FIND(" - ",$F686)&gt;0,MID($F686,FIND(" - ",$F686)+3,LEN($F686)),""),"")</f>
      </c>
      <c r="L686" s="1"/>
      <c r="N686" t="s">
        <v>23</v>
      </c>
      <c r="P686">
        <f>IF(OR($N686="",$O686=""),"",IFERROR($N686/$O686,0))</f>
      </c>
      <c r="Q686">
        <f>IF($N686="","",
IF($G686="","",
IF(ISNUMBER(SEARCH("exempt",LOWER($G686))),0,
$N686*(VALUE(SUBSTITUTE($G686,"%",""))/100))))</f>
      </c>
      <c r="W686">
        <f>IF($N686="","",
SUM($N686,$Q686,$U686,$R686,$T686)-
IF($V686="",0,VALUE($V686)))</f>
      </c>
      <c r="AE686" t="s">
        <v>1878</v>
      </c>
      <c r="AM686">
        <f>IFERROR(LEFT($F686,FIND(" - ",$F686)-1),$F686)</f>
      </c>
      <c r="AP686">
        <f>IF($CE686&gt;=1,INDEX($AN:$AN,$CD686+1),"")</f>
      </c>
      <c r="AQ686">
        <f>IF($CE686&gt;=2,INDEX($AN:$AN,$CD686+2),"")</f>
      </c>
      <c r="AR686">
        <f>IF($CE686&gt;=3,INDEX($AN:$AN,$CD686+3),"")</f>
      </c>
      <c r="AS686">
        <f>IF($CE686&gt;=4,INDEX($AN:$AN,$CD686+4),"")</f>
      </c>
      <c r="AT686">
        <f>IF($CE686&gt;=5,INDEX($AN:$AN,$CD686+5),"")</f>
      </c>
      <c r="AU686">
        <f>IF($CE686&gt;=6,INDEX($AN:$AN,$CD686+6),"")</f>
      </c>
      <c r="AV686">
        <f>IF($CE686&gt;=7,INDEX($AN:$AN,$CD686+7),"")</f>
      </c>
      <c r="AW686">
        <f>IF($CE686&gt;=8,INDEX($AN:$AN,$CD686+8),"")</f>
      </c>
      <c r="AX686">
        <f>IF($CE686&gt;=9,INDEX($AN:$AN,$CD686+9),"")</f>
      </c>
      <c r="AY686">
        <f>IF($CE686&gt;=10,INDEX($AN:$AN,$CD686+10),"")</f>
      </c>
      <c r="AZ686">
        <f>IF($CE686&gt;=11,INDEX($AN:$AN,$CD686+11),"")</f>
      </c>
      <c r="BA686">
        <f>IF($CE686&gt;=12,INDEX($AN:$AN,$CD686+12),"")</f>
      </c>
      <c r="BB686">
        <f>IF($CE686&gt;=13,INDEX($AN:$AN,$CD686+13),"")</f>
      </c>
      <c r="BC686">
        <f>IF($CE686&gt;=14,INDEX($AN:$AN,$CD686+14),"")</f>
      </c>
      <c r="BD686">
        <f>IF($CE686&gt;=15,INDEX($AN:$AN,$CD686+15),"")</f>
      </c>
      <c r="BE686">
        <f>IF($CE686&gt;=16,INDEX($AN:$AN,$CD686+16),"")</f>
      </c>
      <c r="BF686">
        <f>IF($CE686&gt;=17,INDEX($AN:$AN,$CD686+17),"")</f>
      </c>
      <c r="BG686">
        <f>IF($CE686&gt;=18,INDEX($AN:$AN,$CD686+18),"")</f>
      </c>
      <c r="BH686">
        <f>IF($CE686&gt;=19,INDEX($AN:$AN,$CD686+19),"")</f>
      </c>
      <c r="BI686">
        <f>IF($CE686&gt;=20,INDEX($AN:$AN,$CD686+20),"")</f>
      </c>
      <c r="BJ686">
        <f>IF($CE686&gt;=21,INDEX($AN:$AN,$CD686+21),"")</f>
      </c>
      <c r="BK686">
        <f>IF($CE686&gt;=22,INDEX($AN:$AN,$CD686+22),"")</f>
      </c>
      <c r="BL686">
        <f>IF($CE686&gt;=23,INDEX($AN:$AN,$CD686+23),"")</f>
      </c>
      <c r="BM686">
        <f>IF($CE686&gt;=24,INDEX($AN:$AN,$CD686+24),"")</f>
      </c>
      <c r="BN686">
        <f>IF($CE686&gt;=25,INDEX($AN:$AN,$CD686+25),"")</f>
      </c>
      <c r="BO686">
        <f>IF($CE686&gt;=26,INDEX($AN:$AN,$CD686+26),"")</f>
      </c>
      <c r="BP686">
        <f>IF($CE686&gt;=27,INDEX($AN:$AN,$CD686+27),"")</f>
      </c>
      <c r="BQ686">
        <f>IF($CE686&gt;=28,INDEX($AN:$AN,$CD686+28),"")</f>
      </c>
      <c r="BR686">
        <f>IF($CE686&gt;=29,INDEX($AN:$AN,$CD686+29),"")</f>
      </c>
      <c r="BS686">
        <f>IF($CE686&gt;=30,INDEX($AN:$AN,$CD686+30),"")</f>
      </c>
      <c r="BT686">
        <f>IF($CE686&gt;=31,INDEX($AN:$AN,$CD686+31),"")</f>
      </c>
      <c r="BU686">
        <f>IF($CE686&gt;=32,INDEX($AN:$AN,$CD686+32),"")</f>
      </c>
      <c r="BV686">
        <f>IF($CE686&gt;=33,INDEX($AN:$AN,$CD686+33),"")</f>
      </c>
      <c r="BW686">
        <f>IF($CE686&gt;=34,INDEX($AN:$AN,$CD686+34),"")</f>
      </c>
      <c r="BX686">
        <f>IF($CE686&gt;=35,INDEX($AN:$AN,$CD686+35),"")</f>
      </c>
      <c r="BY686">
        <f>IF($CE686&gt;=36,INDEX($AN:$AN,$CD686+36),"")</f>
      </c>
      <c r="BZ686">
        <f>IF($CE686&gt;=37,INDEX($AN:$AN,$CD686+37),"")</f>
      </c>
      <c r="CA686">
        <f>IF($CE686&gt;=38,INDEX($AN:$AN,$CD686+38),"")</f>
      </c>
      <c r="CB686">
        <f>IF($CE686&gt;=39,INDEX($AN:$AN,$CD686+39),"")</f>
      </c>
      <c r="CC686">
        <f>IF($CE686&gt;=40,INDEX($AN:$AN,$CD686+40),"")</f>
      </c>
      <c r="CD686">
        <f>IFERROR(MATCH($AM686,$AN$2:$AN$133,0)+1,0)</f>
      </c>
      <c r="CE686">
        <f>IFERROR(INDEX($AO$2:$AO$133,MATCH($AM686,$AN$2:$AN$133,0)),0)</f>
      </c>
      <c r="CF686">
        <f>IFERROR(LEFT($K686,FIND(" - ",$K686)-1),$K686)</f>
      </c>
      <c r="CG686" t="s">
        <v>1879</v>
      </c>
      <c r="CH686">
        <v>1</v>
      </c>
      <c r="CI686">
        <f>IF($DD686&gt;=1,INDEX($CG:$CG,$DC686+1),"")</f>
      </c>
      <c r="CJ686">
        <f>IF($DD686&gt;=2,INDEX($CG:$CG,$DC686+2),"")</f>
      </c>
      <c r="CK686">
        <f>IF($DD686&gt;=3,INDEX($CG:$CG,$DC686+3),"")</f>
      </c>
      <c r="CL686">
        <f>IF($DD686&gt;=4,INDEX($CG:$CG,$DC686+4),"")</f>
      </c>
      <c r="CM686">
        <f>IF($DD686&gt;=5,INDEX($CG:$CG,$DC686+5),"")</f>
      </c>
      <c r="CN686">
        <f>IF($DD686&gt;=6,INDEX($CG:$CG,$DC686+6),"")</f>
      </c>
      <c r="CO686">
        <f>IF($DD686&gt;=7,INDEX($CG:$CG,$DC686+7),"")</f>
      </c>
      <c r="CP686">
        <f>IF($DD686&gt;=8,INDEX($CG:$CG,$DC686+8),"")</f>
      </c>
      <c r="CQ686">
        <f>IF($DD686&gt;=9,INDEX($CG:$CG,$DC686+9),"")</f>
      </c>
      <c r="CR686">
        <f>IF($DD686&gt;=10,INDEX($CG:$CG,$DC686+10),"")</f>
      </c>
      <c r="CS686">
        <f>IF($DD686&gt;=11,INDEX($CG:$CG,$DC686+11),"")</f>
      </c>
      <c r="CT686">
        <f>IF($DD686&gt;=12,INDEX($CG:$CG,$DC686+12),"")</f>
      </c>
      <c r="CU686">
        <f>IF($DD686&gt;=13,INDEX($CG:$CG,$DC686+13),"")</f>
      </c>
      <c r="CV686">
        <f>IF($DD686&gt;=14,INDEX($CG:$CG,$DC686+14),"")</f>
      </c>
      <c r="CW686">
        <f>IF($DD686&gt;=15,INDEX($CG:$CG,$DC686+15),"")</f>
      </c>
      <c r="CX686">
        <f>IF($DD686&gt;=16,INDEX($CG:$CG,$DC686+16),"")</f>
      </c>
      <c r="CY686">
        <f>IF($DD686&gt;=17,INDEX($CG:$CG,$DC686+17),"")</f>
      </c>
      <c r="CZ686">
        <f>IF($DD686&gt;=18,INDEX($CG:$CG,$DC686+18),"")</f>
      </c>
      <c r="DA686">
        <f>IF($DD686&gt;=19,INDEX($CG:$CG,$DC686+19),"")</f>
      </c>
      <c r="DB686">
        <f>IF($DD686&gt;=20,INDEX($CG:$CG,$DC686+20),"")</f>
      </c>
      <c r="DC686">
        <f>IFERROR(MATCH($CF686,$CG$2:$CG$1558,0)+1,0)</f>
      </c>
      <c r="DD686">
        <f>IFERROR(INDEX($CH$2:$CH$1558,MATCH($CF686,$CG$2:$CG$1558,0)),0)</f>
      </c>
      <c r="DE686">
        <f>IFERROR(INDEX($AL:$AL,MATCH($G686,$AK:$AK,0))&amp;"","")</f>
      </c>
      <c r="DI686">
        <f>IF($GL686&gt;=1,INDEX($DF:$DF,$GK686+1),"")</f>
      </c>
      <c r="DJ686">
        <f>IF($GL686&gt;=2,INDEX($DF:$DF,$GK686+2),"")</f>
      </c>
      <c r="DK686">
        <f>IF($GL686&gt;=3,INDEX($DF:$DF,$GK686+3),"")</f>
      </c>
      <c r="DL686">
        <f>IF($GL686&gt;=4,INDEX($DF:$DF,$GK686+4),"")</f>
      </c>
      <c r="DM686">
        <f>IF($GL686&gt;=5,INDEX($DF:$DF,$GK686+5),"")</f>
      </c>
      <c r="DN686">
        <f>IF($GL686&gt;=6,INDEX($DF:$DF,$GK686+6),"")</f>
      </c>
      <c r="DO686">
        <f>IF($GL686&gt;=7,INDEX($DF:$DF,$GK686+7),"")</f>
      </c>
      <c r="DP686">
        <f>IF($GL686&gt;=8,INDEX($DF:$DF,$GK686+8),"")</f>
      </c>
      <c r="DQ686">
        <f>IF($GL686&gt;=9,INDEX($DF:$DF,$GK686+9),"")</f>
      </c>
      <c r="DR686">
        <f>IF($GL686&gt;=10,INDEX($DF:$DF,$GK686+10),"")</f>
      </c>
      <c r="DS686">
        <f>IF($GL686&gt;=11,INDEX($DF:$DF,$GK686+11),"")</f>
      </c>
      <c r="DT686">
        <f>IF($GL686&gt;=12,INDEX($DF:$DF,$GK686+12),"")</f>
      </c>
      <c r="DU686">
        <f>IF($GL686&gt;=13,INDEX($DF:$DF,$GK686+13),"")</f>
      </c>
      <c r="DV686">
        <f>IF($GL686&gt;=14,INDEX($DF:$DF,$GK686+14),"")</f>
      </c>
      <c r="DW686">
        <f>IF($GL686&gt;=15,INDEX($DF:$DF,$GK686+15),"")</f>
      </c>
      <c r="DX686">
        <f>IF($GL686&gt;=16,INDEX($DF:$DF,$GK686+16),"")</f>
      </c>
      <c r="DY686">
        <f>IF($GL686&gt;=17,INDEX($DF:$DF,$GK686+17),"")</f>
      </c>
      <c r="DZ686">
        <f>IF($GL686&gt;=18,INDEX($DF:$DF,$GK686+18),"")</f>
      </c>
      <c r="EA686">
        <f>IF($GL686&gt;=19,INDEX($DF:$DF,$GK686+19),"")</f>
      </c>
      <c r="EB686">
        <f>IF($GL686&gt;=20,INDEX($DF:$DF,$GK686+20),"")</f>
      </c>
      <c r="EC686">
        <f>IF($GL686&gt;=21,INDEX($DF:$DF,$GK686+21),"")</f>
      </c>
      <c r="ED686">
        <f>IF($GL686&gt;=22,INDEX($DF:$DF,$GK686+22),"")</f>
      </c>
      <c r="EE686">
        <f>IF($GL686&gt;=23,INDEX($DF:$DF,$GK686+23),"")</f>
      </c>
      <c r="EF686">
        <f>IF($GL686&gt;=24,INDEX($DF:$DF,$GK686+24),"")</f>
      </c>
      <c r="EG686">
        <f>IF($GL686&gt;=25,INDEX($DF:$DF,$GK686+25),"")</f>
      </c>
      <c r="EH686">
        <f>IF($GL686&gt;=26,INDEX($DF:$DF,$GK686+26),"")</f>
      </c>
      <c r="EI686">
        <f>IF($GL686&gt;=27,INDEX($DF:$DF,$GK686+27),"")</f>
      </c>
      <c r="EJ686">
        <f>IF($GL686&gt;=28,INDEX($DF:$DF,$GK686+28),"")</f>
      </c>
      <c r="EK686">
        <f>IF($GL686&gt;=29,INDEX($DF:$DF,$GK686+29),"")</f>
      </c>
      <c r="EL686">
        <f>IF($GL686&gt;=30,INDEX($DF:$DF,$GK686+30),"")</f>
      </c>
      <c r="EM686">
        <f>IF($GL686&gt;=31,INDEX($DF:$DF,$GK686+31),"")</f>
      </c>
      <c r="EN686">
        <f>IF($GL686&gt;=32,INDEX($DF:$DF,$GK686+32),"")</f>
      </c>
      <c r="EO686">
        <f>IF($GL686&gt;=33,INDEX($DF:$DF,$GK686+33),"")</f>
      </c>
      <c r="EP686">
        <f>IF($GL686&gt;=34,INDEX($DF:$DF,$GK686+34),"")</f>
      </c>
      <c r="EQ686">
        <f>IF($GL686&gt;=35,INDEX($DF:$DF,$GK686+35),"")</f>
      </c>
      <c r="ER686">
        <f>IF($GL686&gt;=36,INDEX($DF:$DF,$GK686+36),"")</f>
      </c>
      <c r="ES686">
        <f>IF($GL686&gt;=37,INDEX($DF:$DF,$GK686+37),"")</f>
      </c>
      <c r="ET686">
        <f>IF($GL686&gt;=38,INDEX($DF:$DF,$GK686+38),"")</f>
      </c>
      <c r="EU686">
        <f>IF($GL686&gt;=39,INDEX($DF:$DF,$GK686+39),"")</f>
      </c>
      <c r="EV686">
        <f>IF($GL686&gt;=40,INDEX($DF:$DF,$GK686+40),"")</f>
      </c>
      <c r="EW686">
        <f>IF($GL686&gt;=1,INDEX($DG:$DG,$GK686+1),"")</f>
      </c>
      <c r="EX686">
        <f>IF($GL686&gt;=2,INDEX($DG:$DG,$GK686+2),"")</f>
      </c>
      <c r="EY686">
        <f>IF($GL686&gt;=3,INDEX($DG:$DG,$GK686+3),"")</f>
      </c>
      <c r="EZ686">
        <f>IF($GL686&gt;=4,INDEX($DG:$DG,$GK686+4),"")</f>
      </c>
      <c r="FA686">
        <f>IF($GL686&gt;=5,INDEX($DG:$DG,$GK686+5),"")</f>
      </c>
      <c r="FB686">
        <f>IF($GL686&gt;=6,INDEX($DG:$DG,$GK686+6),"")</f>
      </c>
      <c r="FC686">
        <f>IF($GL686&gt;=7,INDEX($DG:$DG,$GK686+7),"")</f>
      </c>
      <c r="FD686">
        <f>IF($GL686&gt;=8,INDEX($DG:$DG,$GK686+8),"")</f>
      </c>
      <c r="FE686">
        <f>IF($GL686&gt;=9,INDEX($DG:$DG,$GK686+9),"")</f>
      </c>
      <c r="FF686">
        <f>IF($GL686&gt;=10,INDEX($DG:$DG,$GK686+10),"")</f>
      </c>
      <c r="FG686">
        <f>IF($GL686&gt;=11,INDEX($DG:$DG,$GK686+11),"")</f>
      </c>
      <c r="FH686">
        <f>IF($GL686&gt;=12,INDEX($DG:$DG,$GK686+12),"")</f>
      </c>
      <c r="FI686">
        <f>IF($GL686&gt;=13,INDEX($DG:$DG,$GK686+13),"")</f>
      </c>
      <c r="FJ686">
        <f>IF($GL686&gt;=14,INDEX($DG:$DG,$GK686+14),"")</f>
      </c>
      <c r="FK686">
        <f>IF($GL686&gt;=15,INDEX($DG:$DG,$GK686+15),"")</f>
      </c>
      <c r="FL686">
        <f>IF($GL686&gt;=16,INDEX($DG:$DG,$GK686+16),"")</f>
      </c>
      <c r="FM686">
        <f>IF($GL686&gt;=17,INDEX($DG:$DG,$GK686+17),"")</f>
      </c>
      <c r="FN686">
        <f>IF($GL686&gt;=18,INDEX($DG:$DG,$GK686+18),"")</f>
      </c>
      <c r="FO686">
        <f>IF($GL686&gt;=19,INDEX($DG:$DG,$GK686+19),"")</f>
      </c>
      <c r="FP686">
        <f>IF($GL686&gt;=20,INDEX($DG:$DG,$GK686+20),"")</f>
      </c>
      <c r="FQ686">
        <f>IF($GL686&gt;=21,INDEX($DG:$DG,$GK686+21),"")</f>
      </c>
      <c r="FR686">
        <f>IF($GL686&gt;=22,INDEX($DG:$DG,$GK686+22),"")</f>
      </c>
      <c r="FS686">
        <f>IF($GL686&gt;=23,INDEX($DG:$DG,$GK686+23),"")</f>
      </c>
      <c r="FT686">
        <f>IF($GL686&gt;=24,INDEX($DG:$DG,$GK686+24),"")</f>
      </c>
      <c r="FU686">
        <f>IF($GL686&gt;=25,INDEX($DG:$DG,$GK686+25),"")</f>
      </c>
      <c r="FV686">
        <f>IF($GL686&gt;=26,INDEX($DG:$DG,$GK686+26),"")</f>
      </c>
      <c r="FW686">
        <f>IF($GL686&gt;=27,INDEX($DG:$DG,$GK686+27),"")</f>
      </c>
      <c r="FX686">
        <f>IF($GL686&gt;=28,INDEX($DG:$DG,$GK686+28),"")</f>
      </c>
      <c r="FY686">
        <f>IF($GL686&gt;=29,INDEX($DG:$DG,$GK686+29),"")</f>
      </c>
      <c r="FZ686">
        <f>IF($GL686&gt;=30,INDEX($DG:$DG,$GK686+30),"")</f>
      </c>
      <c r="GA686">
        <f>IF($GL686&gt;=31,INDEX($DG:$DG,$GK686+31),"")</f>
      </c>
      <c r="GB686">
        <f>IF($GL686&gt;=32,INDEX($DG:$DG,$GK686+32),"")</f>
      </c>
      <c r="GC686">
        <f>IF($GL686&gt;=33,INDEX($DG:$DG,$GK686+33),"")</f>
      </c>
      <c r="GD686">
        <f>IF($GL686&gt;=34,INDEX($DG:$DG,$GK686+34),"")</f>
      </c>
      <c r="GE686">
        <f>IF($GL686&gt;=35,INDEX($DG:$DG,$GK686+35),"")</f>
      </c>
      <c r="GF686">
        <f>IF($GL686&gt;=36,INDEX($DG:$DG,$GK686+36),"")</f>
      </c>
      <c r="GG686">
        <f>IF($GL686&gt;=37,INDEX($DG:$DG,$GK686+37),"")</f>
      </c>
      <c r="GH686">
        <f>IF($GL686&gt;=38,INDEX($DG:$DG,$GK686+38),"")</f>
      </c>
      <c r="GI686">
        <f>IF($GL686&gt;=39,INDEX($DG:$DG,$GK686+39),"")</f>
      </c>
      <c r="GJ686">
        <f>IF($GL686&gt;=40,INDEX($DG:$DG,$GK686+40),"")</f>
      </c>
      <c r="GK686">
        <f>IFERROR(MATCH($DE686,$DF$2:$DF$166,0)+1,0)</f>
      </c>
      <c r="GL686">
        <f>IFERROR(INDEX($DH$2:$DH$166,MATCH($DE686,$DF$2:$DF$166,0)),0)</f>
      </c>
      <c r="GM686">
        <f>IFERROR(MATCH($H686,$DI$686:$EV$686,0),0)</f>
      </c>
      <c r="GN686">
        <f>IF($GM686&gt;0,INDEX($EW$686:$GJ$686,$GM686),"")</f>
      </c>
      <c r="GO686" t="s">
        <v>296</v>
      </c>
      <c r="GQ686">
        <f>IF($IZ686&gt;=1,INDEX($GO:$GO,$IY686+1),"")</f>
      </c>
      <c r="GR686">
        <f>IF($IZ686&gt;=2,INDEX($GO:$GO,$IY686+2),"")</f>
      </c>
      <c r="GS686">
        <f>IF($IZ686&gt;=3,INDEX($GO:$GO,$IY686+3),"")</f>
      </c>
      <c r="GT686">
        <f>IF($IZ686&gt;=4,INDEX($GO:$GO,$IY686+4),"")</f>
      </c>
      <c r="GU686">
        <f>IF($IZ686&gt;=5,INDEX($GO:$GO,$IY686+5),"")</f>
      </c>
      <c r="GV686">
        <f>IF($IZ686&gt;=6,INDEX($GO:$GO,$IY686+6),"")</f>
      </c>
      <c r="GW686">
        <f>IF($IZ686&gt;=7,INDEX($GO:$GO,$IY686+7),"")</f>
      </c>
      <c r="GX686">
        <f>IF($IZ686&gt;=8,INDEX($GO:$GO,$IY686+8),"")</f>
      </c>
      <c r="GY686">
        <f>IF($IZ686&gt;=9,INDEX($GO:$GO,$IY686+9),"")</f>
      </c>
      <c r="GZ686">
        <f>IF($IZ686&gt;=10,INDEX($GO:$GO,$IY686+10),"")</f>
      </c>
      <c r="HA686">
        <f>IF($IZ686&gt;=11,INDEX($GO:$GO,$IY686+11),"")</f>
      </c>
      <c r="HB686">
        <f>IF($IZ686&gt;=12,INDEX($GO:$GO,$IY686+12),"")</f>
      </c>
      <c r="HC686">
        <f>IF($IZ686&gt;=13,INDEX($GO:$GO,$IY686+13),"")</f>
      </c>
      <c r="HD686">
        <f>IF($IZ686&gt;=14,INDEX($GO:$GO,$IY686+14),"")</f>
      </c>
      <c r="HE686">
        <f>IF($IZ686&gt;=15,INDEX($GO:$GO,$IY686+15),"")</f>
      </c>
      <c r="HF686">
        <f>IF($IZ686&gt;=16,INDEX($GO:$GO,$IY686+16),"")</f>
      </c>
      <c r="HG686">
        <f>IF($IZ686&gt;=17,INDEX($GO:$GO,$IY686+17),"")</f>
      </c>
      <c r="HH686">
        <f>IF($IZ686&gt;=18,INDEX($GO:$GO,$IY686+18),"")</f>
      </c>
      <c r="HI686">
        <f>IF($IZ686&gt;=19,INDEX($GO:$GO,$IY686+19),"")</f>
      </c>
      <c r="HJ686">
        <f>IF($IZ686&gt;=20,INDEX($GO:$GO,$IY686+20),"")</f>
      </c>
      <c r="HK686">
        <f>IF($IZ686&gt;=21,INDEX($GO:$GO,$IY686+21),"")</f>
      </c>
      <c r="HL686">
        <f>IF($IZ686&gt;=22,INDEX($GO:$GO,$IY686+22),"")</f>
      </c>
      <c r="HM686">
        <f>IF($IZ686&gt;=23,INDEX($GO:$GO,$IY686+23),"")</f>
      </c>
      <c r="HN686">
        <f>IF($IZ686&gt;=24,INDEX($GO:$GO,$IY686+24),"")</f>
      </c>
      <c r="HO686">
        <f>IF($IZ686&gt;=25,INDEX($GO:$GO,$IY686+25),"")</f>
      </c>
      <c r="HP686">
        <f>IF($IZ686&gt;=26,INDEX($GO:$GO,$IY686+26),"")</f>
      </c>
      <c r="HQ686">
        <f>IF($IZ686&gt;=27,INDEX($GO:$GO,$IY686+27),"")</f>
      </c>
      <c r="HR686">
        <f>IF($IZ686&gt;=28,INDEX($GO:$GO,$IY686+28),"")</f>
      </c>
      <c r="HS686">
        <f>IF($IZ686&gt;=29,INDEX($GO:$GO,$IY686+29),"")</f>
      </c>
      <c r="HT686">
        <f>IF($IZ686&gt;=30,INDEX($GO:$GO,$IY686+30),"")</f>
      </c>
      <c r="HU686">
        <f>IF($IZ686&gt;=31,INDEX($GO:$GO,$IY686+31),"")</f>
      </c>
      <c r="HV686">
        <f>IF($IZ686&gt;=32,INDEX($GO:$GO,$IY686+32),"")</f>
      </c>
      <c r="HW686">
        <f>IF($IZ686&gt;=33,INDEX($GO:$GO,$IY686+33),"")</f>
      </c>
      <c r="HX686">
        <f>IF($IZ686&gt;=34,INDEX($GO:$GO,$IY686+34),"")</f>
      </c>
      <c r="HY686">
        <f>IF($IZ686&gt;=35,INDEX($GO:$GO,$IY686+35),"")</f>
      </c>
      <c r="HZ686">
        <f>IF($IZ686&gt;=36,INDEX($GO:$GO,$IY686+36),"")</f>
      </c>
      <c r="IA686">
        <f>IF($IZ686&gt;=37,INDEX($GO:$GO,$IY686+37),"")</f>
      </c>
      <c r="IB686">
        <f>IF($IZ686&gt;=38,INDEX($GO:$GO,$IY686+38),"")</f>
      </c>
      <c r="IC686">
        <f>IF($IZ686&gt;=39,INDEX($GO:$GO,$IY686+39),"")</f>
      </c>
      <c r="ID686">
        <f>IF($IZ686&gt;=40,INDEX($GO:$GO,$IY686+40),"")</f>
      </c>
      <c r="IE686">
        <f>IF($IZ686&gt;=41,INDEX($GO:$GO,$IY686+41),"")</f>
      </c>
      <c r="IF686">
        <f>IF($IZ686&gt;=42,INDEX($GO:$GO,$IY686+42),"")</f>
      </c>
      <c r="IG686">
        <f>IF($IZ686&gt;=43,INDEX($GO:$GO,$IY686+43),"")</f>
      </c>
      <c r="IH686">
        <f>IF($IZ686&gt;=44,INDEX($GO:$GO,$IY686+44),"")</f>
      </c>
      <c r="II686">
        <f>IF($IZ686&gt;=45,INDEX($GO:$GO,$IY686+45),"")</f>
      </c>
      <c r="IJ686">
        <f>IF($IZ686&gt;=46,INDEX($GO:$GO,$IY686+46),"")</f>
      </c>
      <c r="IK686">
        <f>IF($IZ686&gt;=47,INDEX($GO:$GO,$IY686+47),"")</f>
      </c>
      <c r="IL686">
        <f>IF($IZ686&gt;=48,INDEX($GO:$GO,$IY686+48),"")</f>
      </c>
      <c r="IM686">
        <f>IF($IZ686&gt;=49,INDEX($GO:$GO,$IY686+49),"")</f>
      </c>
      <c r="IN686">
        <f>IF($IZ686&gt;=50,INDEX($GO:$GO,$IY686+50),"")</f>
      </c>
      <c r="IO686">
        <f>IF($IZ686&gt;=51,INDEX($GO:$GO,$IY686+51),"")</f>
      </c>
      <c r="IP686">
        <f>IF($IZ686&gt;=52,INDEX($GO:$GO,$IY686+52),"")</f>
      </c>
      <c r="IQ686">
        <f>IF($IZ686&gt;=53,INDEX($GO:$GO,$IY686+53),"")</f>
      </c>
      <c r="IR686">
        <f>IF($IZ686&gt;=54,INDEX($GO:$GO,$IY686+54),"")</f>
      </c>
      <c r="IS686">
        <f>IF($IZ686&gt;=55,INDEX($GO:$GO,$IY686+55),"")</f>
      </c>
      <c r="IT686">
        <f>IF($IZ686&gt;=56,INDEX($GO:$GO,$IY686+56),"")</f>
      </c>
      <c r="IU686">
        <f>IF($IZ686&gt;=57,INDEX($GO:$GO,$IY686+57),"")</f>
      </c>
      <c r="IV686">
        <f>IF($IZ686&gt;=58,INDEX($GO:$GO,$IY686+58),"")</f>
      </c>
      <c r="IW686">
        <f>IF($IZ686&gt;=59,INDEX($GO:$GO,$IY686+59),"")</f>
      </c>
      <c r="IX686">
        <f>IF($IZ686&gt;=60,INDEX($GO:$GO,$IY686+60),"")</f>
      </c>
      <c r="IY686">
        <f>IFERROR(MATCH($GN686,$GO$2:$GO$827,0)+1,0)</f>
      </c>
      <c r="IZ686">
        <f>IFERROR(INDEX($GP$2:$GP$827,MATCH($GN686,$GO$2:$GO$827,0)),0)</f>
      </c>
      <c r="JA686" t="s">
        <v>23</v>
      </c>
      <c r="JB686" t="s">
        <v>23</v>
      </c>
    </row>
    <row r="687" spans="1:262" x14ac:dyDescent="0.25">
      <c r="F687" s="1"/>
      <c r="G687" s="1"/>
      <c r="H687" s="1"/>
      <c r="I687" s="1"/>
      <c r="J687" s="1">
        <f>IFERROR(IF(FIND(" - ",$F687)&gt;0,MID($F687,FIND(" - ",$F687)+3,LEN($F687)),""),"")</f>
      </c>
      <c r="L687" s="1"/>
      <c r="N687" t="s">
        <v>23</v>
      </c>
      <c r="P687">
        <f>IF(OR($N687="",$O687=""),"",IFERROR($N687/$O687,0))</f>
      </c>
      <c r="Q687">
        <f>IF($N687="","",
IF($G687="","",
IF(ISNUMBER(SEARCH("exempt",LOWER($G687))),0,
$N687*(VALUE(SUBSTITUTE($G687,"%",""))/100))))</f>
      </c>
      <c r="W687">
        <f>IF($N687="","",
SUM($N687,$Q687,$U687,$R687,$T687)-
IF($V687="",0,VALUE($V687)))</f>
      </c>
      <c r="AE687" t="s">
        <v>1880</v>
      </c>
      <c r="AM687">
        <f>IFERROR(LEFT($F687,FIND(" - ",$F687)-1),$F687)</f>
      </c>
      <c r="AP687">
        <f>IF($CE687&gt;=1,INDEX($AN:$AN,$CD687+1),"")</f>
      </c>
      <c r="AQ687">
        <f>IF($CE687&gt;=2,INDEX($AN:$AN,$CD687+2),"")</f>
      </c>
      <c r="AR687">
        <f>IF($CE687&gt;=3,INDEX($AN:$AN,$CD687+3),"")</f>
      </c>
      <c r="AS687">
        <f>IF($CE687&gt;=4,INDEX($AN:$AN,$CD687+4),"")</f>
      </c>
      <c r="AT687">
        <f>IF($CE687&gt;=5,INDEX($AN:$AN,$CD687+5),"")</f>
      </c>
      <c r="AU687">
        <f>IF($CE687&gt;=6,INDEX($AN:$AN,$CD687+6),"")</f>
      </c>
      <c r="AV687">
        <f>IF($CE687&gt;=7,INDEX($AN:$AN,$CD687+7),"")</f>
      </c>
      <c r="AW687">
        <f>IF($CE687&gt;=8,INDEX($AN:$AN,$CD687+8),"")</f>
      </c>
      <c r="AX687">
        <f>IF($CE687&gt;=9,INDEX($AN:$AN,$CD687+9),"")</f>
      </c>
      <c r="AY687">
        <f>IF($CE687&gt;=10,INDEX($AN:$AN,$CD687+10),"")</f>
      </c>
      <c r="AZ687">
        <f>IF($CE687&gt;=11,INDEX($AN:$AN,$CD687+11),"")</f>
      </c>
      <c r="BA687">
        <f>IF($CE687&gt;=12,INDEX($AN:$AN,$CD687+12),"")</f>
      </c>
      <c r="BB687">
        <f>IF($CE687&gt;=13,INDEX($AN:$AN,$CD687+13),"")</f>
      </c>
      <c r="BC687">
        <f>IF($CE687&gt;=14,INDEX($AN:$AN,$CD687+14),"")</f>
      </c>
      <c r="BD687">
        <f>IF($CE687&gt;=15,INDEX($AN:$AN,$CD687+15),"")</f>
      </c>
      <c r="BE687">
        <f>IF($CE687&gt;=16,INDEX($AN:$AN,$CD687+16),"")</f>
      </c>
      <c r="BF687">
        <f>IF($CE687&gt;=17,INDEX($AN:$AN,$CD687+17),"")</f>
      </c>
      <c r="BG687">
        <f>IF($CE687&gt;=18,INDEX($AN:$AN,$CD687+18),"")</f>
      </c>
      <c r="BH687">
        <f>IF($CE687&gt;=19,INDEX($AN:$AN,$CD687+19),"")</f>
      </c>
      <c r="BI687">
        <f>IF($CE687&gt;=20,INDEX($AN:$AN,$CD687+20),"")</f>
      </c>
      <c r="BJ687">
        <f>IF($CE687&gt;=21,INDEX($AN:$AN,$CD687+21),"")</f>
      </c>
      <c r="BK687">
        <f>IF($CE687&gt;=22,INDEX($AN:$AN,$CD687+22),"")</f>
      </c>
      <c r="BL687">
        <f>IF($CE687&gt;=23,INDEX($AN:$AN,$CD687+23),"")</f>
      </c>
      <c r="BM687">
        <f>IF($CE687&gt;=24,INDEX($AN:$AN,$CD687+24),"")</f>
      </c>
      <c r="BN687">
        <f>IF($CE687&gt;=25,INDEX($AN:$AN,$CD687+25),"")</f>
      </c>
      <c r="BO687">
        <f>IF($CE687&gt;=26,INDEX($AN:$AN,$CD687+26),"")</f>
      </c>
      <c r="BP687">
        <f>IF($CE687&gt;=27,INDEX($AN:$AN,$CD687+27),"")</f>
      </c>
      <c r="BQ687">
        <f>IF($CE687&gt;=28,INDEX($AN:$AN,$CD687+28),"")</f>
      </c>
      <c r="BR687">
        <f>IF($CE687&gt;=29,INDEX($AN:$AN,$CD687+29),"")</f>
      </c>
      <c r="BS687">
        <f>IF($CE687&gt;=30,INDEX($AN:$AN,$CD687+30),"")</f>
      </c>
      <c r="BT687">
        <f>IF($CE687&gt;=31,INDEX($AN:$AN,$CD687+31),"")</f>
      </c>
      <c r="BU687">
        <f>IF($CE687&gt;=32,INDEX($AN:$AN,$CD687+32),"")</f>
      </c>
      <c r="BV687">
        <f>IF($CE687&gt;=33,INDEX($AN:$AN,$CD687+33),"")</f>
      </c>
      <c r="BW687">
        <f>IF($CE687&gt;=34,INDEX($AN:$AN,$CD687+34),"")</f>
      </c>
      <c r="BX687">
        <f>IF($CE687&gt;=35,INDEX($AN:$AN,$CD687+35),"")</f>
      </c>
      <c r="BY687">
        <f>IF($CE687&gt;=36,INDEX($AN:$AN,$CD687+36),"")</f>
      </c>
      <c r="BZ687">
        <f>IF($CE687&gt;=37,INDEX($AN:$AN,$CD687+37),"")</f>
      </c>
      <c r="CA687">
        <f>IF($CE687&gt;=38,INDEX($AN:$AN,$CD687+38),"")</f>
      </c>
      <c r="CB687">
        <f>IF($CE687&gt;=39,INDEX($AN:$AN,$CD687+39),"")</f>
      </c>
      <c r="CC687">
        <f>IF($CE687&gt;=40,INDEX($AN:$AN,$CD687+40),"")</f>
      </c>
      <c r="CD687">
        <f>IFERROR(MATCH($AM687,$AN$2:$AN$133,0)+1,0)</f>
      </c>
      <c r="CE687">
        <f>IFERROR(INDEX($AO$2:$AO$133,MATCH($AM687,$AN$2:$AN$133,0)),0)</f>
      </c>
      <c r="CF687">
        <f>IFERROR(LEFT($K687,FIND(" - ",$K687)-1),$K687)</f>
      </c>
      <c r="CG687" t="s">
        <v>108</v>
      </c>
      <c r="CI687">
        <f>IF($DD687&gt;=1,INDEX($CG:$CG,$DC687+1),"")</f>
      </c>
      <c r="CJ687">
        <f>IF($DD687&gt;=2,INDEX($CG:$CG,$DC687+2),"")</f>
      </c>
      <c r="CK687">
        <f>IF($DD687&gt;=3,INDEX($CG:$CG,$DC687+3),"")</f>
      </c>
      <c r="CL687">
        <f>IF($DD687&gt;=4,INDEX($CG:$CG,$DC687+4),"")</f>
      </c>
      <c r="CM687">
        <f>IF($DD687&gt;=5,INDEX($CG:$CG,$DC687+5),"")</f>
      </c>
      <c r="CN687">
        <f>IF($DD687&gt;=6,INDEX($CG:$CG,$DC687+6),"")</f>
      </c>
      <c r="CO687">
        <f>IF($DD687&gt;=7,INDEX($CG:$CG,$DC687+7),"")</f>
      </c>
      <c r="CP687">
        <f>IF($DD687&gt;=8,INDEX($CG:$CG,$DC687+8),"")</f>
      </c>
      <c r="CQ687">
        <f>IF($DD687&gt;=9,INDEX($CG:$CG,$DC687+9),"")</f>
      </c>
      <c r="CR687">
        <f>IF($DD687&gt;=10,INDEX($CG:$CG,$DC687+10),"")</f>
      </c>
      <c r="CS687">
        <f>IF($DD687&gt;=11,INDEX($CG:$CG,$DC687+11),"")</f>
      </c>
      <c r="CT687">
        <f>IF($DD687&gt;=12,INDEX($CG:$CG,$DC687+12),"")</f>
      </c>
      <c r="CU687">
        <f>IF($DD687&gt;=13,INDEX($CG:$CG,$DC687+13),"")</f>
      </c>
      <c r="CV687">
        <f>IF($DD687&gt;=14,INDEX($CG:$CG,$DC687+14),"")</f>
      </c>
      <c r="CW687">
        <f>IF($DD687&gt;=15,INDEX($CG:$CG,$DC687+15),"")</f>
      </c>
      <c r="CX687">
        <f>IF($DD687&gt;=16,INDEX($CG:$CG,$DC687+16),"")</f>
      </c>
      <c r="CY687">
        <f>IF($DD687&gt;=17,INDEX($CG:$CG,$DC687+17),"")</f>
      </c>
      <c r="CZ687">
        <f>IF($DD687&gt;=18,INDEX($CG:$CG,$DC687+18),"")</f>
      </c>
      <c r="DA687">
        <f>IF($DD687&gt;=19,INDEX($CG:$CG,$DC687+19),"")</f>
      </c>
      <c r="DB687">
        <f>IF($DD687&gt;=20,INDEX($CG:$CG,$DC687+20),"")</f>
      </c>
      <c r="DC687">
        <f>IFERROR(MATCH($CF687,$CG$2:$CG$1558,0)+1,0)</f>
      </c>
      <c r="DD687">
        <f>IFERROR(INDEX($CH$2:$CH$1558,MATCH($CF687,$CG$2:$CG$1558,0)),0)</f>
      </c>
      <c r="DE687">
        <f>IFERROR(INDEX($AL:$AL,MATCH($G687,$AK:$AK,0))&amp;"","")</f>
      </c>
      <c r="DI687">
        <f>IF($GL687&gt;=1,INDEX($DF:$DF,$GK687+1),"")</f>
      </c>
      <c r="DJ687">
        <f>IF($GL687&gt;=2,INDEX($DF:$DF,$GK687+2),"")</f>
      </c>
      <c r="DK687">
        <f>IF($GL687&gt;=3,INDEX($DF:$DF,$GK687+3),"")</f>
      </c>
      <c r="DL687">
        <f>IF($GL687&gt;=4,INDEX($DF:$DF,$GK687+4),"")</f>
      </c>
      <c r="DM687">
        <f>IF($GL687&gt;=5,INDEX($DF:$DF,$GK687+5),"")</f>
      </c>
      <c r="DN687">
        <f>IF($GL687&gt;=6,INDEX($DF:$DF,$GK687+6),"")</f>
      </c>
      <c r="DO687">
        <f>IF($GL687&gt;=7,INDEX($DF:$DF,$GK687+7),"")</f>
      </c>
      <c r="DP687">
        <f>IF($GL687&gt;=8,INDEX($DF:$DF,$GK687+8),"")</f>
      </c>
      <c r="DQ687">
        <f>IF($GL687&gt;=9,INDEX($DF:$DF,$GK687+9),"")</f>
      </c>
      <c r="DR687">
        <f>IF($GL687&gt;=10,INDEX($DF:$DF,$GK687+10),"")</f>
      </c>
      <c r="DS687">
        <f>IF($GL687&gt;=11,INDEX($DF:$DF,$GK687+11),"")</f>
      </c>
      <c r="DT687">
        <f>IF($GL687&gt;=12,INDEX($DF:$DF,$GK687+12),"")</f>
      </c>
      <c r="DU687">
        <f>IF($GL687&gt;=13,INDEX($DF:$DF,$GK687+13),"")</f>
      </c>
      <c r="DV687">
        <f>IF($GL687&gt;=14,INDEX($DF:$DF,$GK687+14),"")</f>
      </c>
      <c r="DW687">
        <f>IF($GL687&gt;=15,INDEX($DF:$DF,$GK687+15),"")</f>
      </c>
      <c r="DX687">
        <f>IF($GL687&gt;=16,INDEX($DF:$DF,$GK687+16),"")</f>
      </c>
      <c r="DY687">
        <f>IF($GL687&gt;=17,INDEX($DF:$DF,$GK687+17),"")</f>
      </c>
      <c r="DZ687">
        <f>IF($GL687&gt;=18,INDEX($DF:$DF,$GK687+18),"")</f>
      </c>
      <c r="EA687">
        <f>IF($GL687&gt;=19,INDEX($DF:$DF,$GK687+19),"")</f>
      </c>
      <c r="EB687">
        <f>IF($GL687&gt;=20,INDEX($DF:$DF,$GK687+20),"")</f>
      </c>
      <c r="EC687">
        <f>IF($GL687&gt;=21,INDEX($DF:$DF,$GK687+21),"")</f>
      </c>
      <c r="ED687">
        <f>IF($GL687&gt;=22,INDEX($DF:$DF,$GK687+22),"")</f>
      </c>
      <c r="EE687">
        <f>IF($GL687&gt;=23,INDEX($DF:$DF,$GK687+23),"")</f>
      </c>
      <c r="EF687">
        <f>IF($GL687&gt;=24,INDEX($DF:$DF,$GK687+24),"")</f>
      </c>
      <c r="EG687">
        <f>IF($GL687&gt;=25,INDEX($DF:$DF,$GK687+25),"")</f>
      </c>
      <c r="EH687">
        <f>IF($GL687&gt;=26,INDEX($DF:$DF,$GK687+26),"")</f>
      </c>
      <c r="EI687">
        <f>IF($GL687&gt;=27,INDEX($DF:$DF,$GK687+27),"")</f>
      </c>
      <c r="EJ687">
        <f>IF($GL687&gt;=28,INDEX($DF:$DF,$GK687+28),"")</f>
      </c>
      <c r="EK687">
        <f>IF($GL687&gt;=29,INDEX($DF:$DF,$GK687+29),"")</f>
      </c>
      <c r="EL687">
        <f>IF($GL687&gt;=30,INDEX($DF:$DF,$GK687+30),"")</f>
      </c>
      <c r="EM687">
        <f>IF($GL687&gt;=31,INDEX($DF:$DF,$GK687+31),"")</f>
      </c>
      <c r="EN687">
        <f>IF($GL687&gt;=32,INDEX($DF:$DF,$GK687+32),"")</f>
      </c>
      <c r="EO687">
        <f>IF($GL687&gt;=33,INDEX($DF:$DF,$GK687+33),"")</f>
      </c>
      <c r="EP687">
        <f>IF($GL687&gt;=34,INDEX($DF:$DF,$GK687+34),"")</f>
      </c>
      <c r="EQ687">
        <f>IF($GL687&gt;=35,INDEX($DF:$DF,$GK687+35),"")</f>
      </c>
      <c r="ER687">
        <f>IF($GL687&gt;=36,INDEX($DF:$DF,$GK687+36),"")</f>
      </c>
      <c r="ES687">
        <f>IF($GL687&gt;=37,INDEX($DF:$DF,$GK687+37),"")</f>
      </c>
      <c r="ET687">
        <f>IF($GL687&gt;=38,INDEX($DF:$DF,$GK687+38),"")</f>
      </c>
      <c r="EU687">
        <f>IF($GL687&gt;=39,INDEX($DF:$DF,$GK687+39),"")</f>
      </c>
      <c r="EV687">
        <f>IF($GL687&gt;=40,INDEX($DF:$DF,$GK687+40),"")</f>
      </c>
      <c r="EW687">
        <f>IF($GL687&gt;=1,INDEX($DG:$DG,$GK687+1),"")</f>
      </c>
      <c r="EX687">
        <f>IF($GL687&gt;=2,INDEX($DG:$DG,$GK687+2),"")</f>
      </c>
      <c r="EY687">
        <f>IF($GL687&gt;=3,INDEX($DG:$DG,$GK687+3),"")</f>
      </c>
      <c r="EZ687">
        <f>IF($GL687&gt;=4,INDEX($DG:$DG,$GK687+4),"")</f>
      </c>
      <c r="FA687">
        <f>IF($GL687&gt;=5,INDEX($DG:$DG,$GK687+5),"")</f>
      </c>
      <c r="FB687">
        <f>IF($GL687&gt;=6,INDEX($DG:$DG,$GK687+6),"")</f>
      </c>
      <c r="FC687">
        <f>IF($GL687&gt;=7,INDEX($DG:$DG,$GK687+7),"")</f>
      </c>
      <c r="FD687">
        <f>IF($GL687&gt;=8,INDEX($DG:$DG,$GK687+8),"")</f>
      </c>
      <c r="FE687">
        <f>IF($GL687&gt;=9,INDEX($DG:$DG,$GK687+9),"")</f>
      </c>
      <c r="FF687">
        <f>IF($GL687&gt;=10,INDEX($DG:$DG,$GK687+10),"")</f>
      </c>
      <c r="FG687">
        <f>IF($GL687&gt;=11,INDEX($DG:$DG,$GK687+11),"")</f>
      </c>
      <c r="FH687">
        <f>IF($GL687&gt;=12,INDEX($DG:$DG,$GK687+12),"")</f>
      </c>
      <c r="FI687">
        <f>IF($GL687&gt;=13,INDEX($DG:$DG,$GK687+13),"")</f>
      </c>
      <c r="FJ687">
        <f>IF($GL687&gt;=14,INDEX($DG:$DG,$GK687+14),"")</f>
      </c>
      <c r="FK687">
        <f>IF($GL687&gt;=15,INDEX($DG:$DG,$GK687+15),"")</f>
      </c>
      <c r="FL687">
        <f>IF($GL687&gt;=16,INDEX($DG:$DG,$GK687+16),"")</f>
      </c>
      <c r="FM687">
        <f>IF($GL687&gt;=17,INDEX($DG:$DG,$GK687+17),"")</f>
      </c>
      <c r="FN687">
        <f>IF($GL687&gt;=18,INDEX($DG:$DG,$GK687+18),"")</f>
      </c>
      <c r="FO687">
        <f>IF($GL687&gt;=19,INDEX($DG:$DG,$GK687+19),"")</f>
      </c>
      <c r="FP687">
        <f>IF($GL687&gt;=20,INDEX($DG:$DG,$GK687+20),"")</f>
      </c>
      <c r="FQ687">
        <f>IF($GL687&gt;=21,INDEX($DG:$DG,$GK687+21),"")</f>
      </c>
      <c r="FR687">
        <f>IF($GL687&gt;=22,INDEX($DG:$DG,$GK687+22),"")</f>
      </c>
      <c r="FS687">
        <f>IF($GL687&gt;=23,INDEX($DG:$DG,$GK687+23),"")</f>
      </c>
      <c r="FT687">
        <f>IF($GL687&gt;=24,INDEX($DG:$DG,$GK687+24),"")</f>
      </c>
      <c r="FU687">
        <f>IF($GL687&gt;=25,INDEX($DG:$DG,$GK687+25),"")</f>
      </c>
      <c r="FV687">
        <f>IF($GL687&gt;=26,INDEX($DG:$DG,$GK687+26),"")</f>
      </c>
      <c r="FW687">
        <f>IF($GL687&gt;=27,INDEX($DG:$DG,$GK687+27),"")</f>
      </c>
      <c r="FX687">
        <f>IF($GL687&gt;=28,INDEX($DG:$DG,$GK687+28),"")</f>
      </c>
      <c r="FY687">
        <f>IF($GL687&gt;=29,INDEX($DG:$DG,$GK687+29),"")</f>
      </c>
      <c r="FZ687">
        <f>IF($GL687&gt;=30,INDEX($DG:$DG,$GK687+30),"")</f>
      </c>
      <c r="GA687">
        <f>IF($GL687&gt;=31,INDEX($DG:$DG,$GK687+31),"")</f>
      </c>
      <c r="GB687">
        <f>IF($GL687&gt;=32,INDEX($DG:$DG,$GK687+32),"")</f>
      </c>
      <c r="GC687">
        <f>IF($GL687&gt;=33,INDEX($DG:$DG,$GK687+33),"")</f>
      </c>
      <c r="GD687">
        <f>IF($GL687&gt;=34,INDEX($DG:$DG,$GK687+34),"")</f>
      </c>
      <c r="GE687">
        <f>IF($GL687&gt;=35,INDEX($DG:$DG,$GK687+35),"")</f>
      </c>
      <c r="GF687">
        <f>IF($GL687&gt;=36,INDEX($DG:$DG,$GK687+36),"")</f>
      </c>
      <c r="GG687">
        <f>IF($GL687&gt;=37,INDEX($DG:$DG,$GK687+37),"")</f>
      </c>
      <c r="GH687">
        <f>IF($GL687&gt;=38,INDEX($DG:$DG,$GK687+38),"")</f>
      </c>
      <c r="GI687">
        <f>IF($GL687&gt;=39,INDEX($DG:$DG,$GK687+39),"")</f>
      </c>
      <c r="GJ687">
        <f>IF($GL687&gt;=40,INDEX($DG:$DG,$GK687+40),"")</f>
      </c>
      <c r="GK687">
        <f>IFERROR(MATCH($DE687,$DF$2:$DF$166,0)+1,0)</f>
      </c>
      <c r="GL687">
        <f>IFERROR(INDEX($DH$2:$DH$166,MATCH($DE687,$DF$2:$DF$166,0)),0)</f>
      </c>
      <c r="GM687">
        <f>IFERROR(MATCH($H687,$DI$687:$EV$687,0),0)</f>
      </c>
      <c r="GN687">
        <f>IF($GM687&gt;0,INDEX($EW$687:$GJ$687,$GM687),"")</f>
      </c>
      <c r="GO687" t="s">
        <v>302</v>
      </c>
      <c r="GQ687">
        <f>IF($IZ687&gt;=1,INDEX($GO:$GO,$IY687+1),"")</f>
      </c>
      <c r="GR687">
        <f>IF($IZ687&gt;=2,INDEX($GO:$GO,$IY687+2),"")</f>
      </c>
      <c r="GS687">
        <f>IF($IZ687&gt;=3,INDEX($GO:$GO,$IY687+3),"")</f>
      </c>
      <c r="GT687">
        <f>IF($IZ687&gt;=4,INDEX($GO:$GO,$IY687+4),"")</f>
      </c>
      <c r="GU687">
        <f>IF($IZ687&gt;=5,INDEX($GO:$GO,$IY687+5),"")</f>
      </c>
      <c r="GV687">
        <f>IF($IZ687&gt;=6,INDEX($GO:$GO,$IY687+6),"")</f>
      </c>
      <c r="GW687">
        <f>IF($IZ687&gt;=7,INDEX($GO:$GO,$IY687+7),"")</f>
      </c>
      <c r="GX687">
        <f>IF($IZ687&gt;=8,INDEX($GO:$GO,$IY687+8),"")</f>
      </c>
      <c r="GY687">
        <f>IF($IZ687&gt;=9,INDEX($GO:$GO,$IY687+9),"")</f>
      </c>
      <c r="GZ687">
        <f>IF($IZ687&gt;=10,INDEX($GO:$GO,$IY687+10),"")</f>
      </c>
      <c r="HA687">
        <f>IF($IZ687&gt;=11,INDEX($GO:$GO,$IY687+11),"")</f>
      </c>
      <c r="HB687">
        <f>IF($IZ687&gt;=12,INDEX($GO:$GO,$IY687+12),"")</f>
      </c>
      <c r="HC687">
        <f>IF($IZ687&gt;=13,INDEX($GO:$GO,$IY687+13),"")</f>
      </c>
      <c r="HD687">
        <f>IF($IZ687&gt;=14,INDEX($GO:$GO,$IY687+14),"")</f>
      </c>
      <c r="HE687">
        <f>IF($IZ687&gt;=15,INDEX($GO:$GO,$IY687+15),"")</f>
      </c>
      <c r="HF687">
        <f>IF($IZ687&gt;=16,INDEX($GO:$GO,$IY687+16),"")</f>
      </c>
      <c r="HG687">
        <f>IF($IZ687&gt;=17,INDEX($GO:$GO,$IY687+17),"")</f>
      </c>
      <c r="HH687">
        <f>IF($IZ687&gt;=18,INDEX($GO:$GO,$IY687+18),"")</f>
      </c>
      <c r="HI687">
        <f>IF($IZ687&gt;=19,INDEX($GO:$GO,$IY687+19),"")</f>
      </c>
      <c r="HJ687">
        <f>IF($IZ687&gt;=20,INDEX($GO:$GO,$IY687+20),"")</f>
      </c>
      <c r="HK687">
        <f>IF($IZ687&gt;=21,INDEX($GO:$GO,$IY687+21),"")</f>
      </c>
      <c r="HL687">
        <f>IF($IZ687&gt;=22,INDEX($GO:$GO,$IY687+22),"")</f>
      </c>
      <c r="HM687">
        <f>IF($IZ687&gt;=23,INDEX($GO:$GO,$IY687+23),"")</f>
      </c>
      <c r="HN687">
        <f>IF($IZ687&gt;=24,INDEX($GO:$GO,$IY687+24),"")</f>
      </c>
      <c r="HO687">
        <f>IF($IZ687&gt;=25,INDEX($GO:$GO,$IY687+25),"")</f>
      </c>
      <c r="HP687">
        <f>IF($IZ687&gt;=26,INDEX($GO:$GO,$IY687+26),"")</f>
      </c>
      <c r="HQ687">
        <f>IF($IZ687&gt;=27,INDEX($GO:$GO,$IY687+27),"")</f>
      </c>
      <c r="HR687">
        <f>IF($IZ687&gt;=28,INDEX($GO:$GO,$IY687+28),"")</f>
      </c>
      <c r="HS687">
        <f>IF($IZ687&gt;=29,INDEX($GO:$GO,$IY687+29),"")</f>
      </c>
      <c r="HT687">
        <f>IF($IZ687&gt;=30,INDEX($GO:$GO,$IY687+30),"")</f>
      </c>
      <c r="HU687">
        <f>IF($IZ687&gt;=31,INDEX($GO:$GO,$IY687+31),"")</f>
      </c>
      <c r="HV687">
        <f>IF($IZ687&gt;=32,INDEX($GO:$GO,$IY687+32),"")</f>
      </c>
      <c r="HW687">
        <f>IF($IZ687&gt;=33,INDEX($GO:$GO,$IY687+33),"")</f>
      </c>
      <c r="HX687">
        <f>IF($IZ687&gt;=34,INDEX($GO:$GO,$IY687+34),"")</f>
      </c>
      <c r="HY687">
        <f>IF($IZ687&gt;=35,INDEX($GO:$GO,$IY687+35),"")</f>
      </c>
      <c r="HZ687">
        <f>IF($IZ687&gt;=36,INDEX($GO:$GO,$IY687+36),"")</f>
      </c>
      <c r="IA687">
        <f>IF($IZ687&gt;=37,INDEX($GO:$GO,$IY687+37),"")</f>
      </c>
      <c r="IB687">
        <f>IF($IZ687&gt;=38,INDEX($GO:$GO,$IY687+38),"")</f>
      </c>
      <c r="IC687">
        <f>IF($IZ687&gt;=39,INDEX($GO:$GO,$IY687+39),"")</f>
      </c>
      <c r="ID687">
        <f>IF($IZ687&gt;=40,INDEX($GO:$GO,$IY687+40),"")</f>
      </c>
      <c r="IE687">
        <f>IF($IZ687&gt;=41,INDEX($GO:$GO,$IY687+41),"")</f>
      </c>
      <c r="IF687">
        <f>IF($IZ687&gt;=42,INDEX($GO:$GO,$IY687+42),"")</f>
      </c>
      <c r="IG687">
        <f>IF($IZ687&gt;=43,INDEX($GO:$GO,$IY687+43),"")</f>
      </c>
      <c r="IH687">
        <f>IF($IZ687&gt;=44,INDEX($GO:$GO,$IY687+44),"")</f>
      </c>
      <c r="II687">
        <f>IF($IZ687&gt;=45,INDEX($GO:$GO,$IY687+45),"")</f>
      </c>
      <c r="IJ687">
        <f>IF($IZ687&gt;=46,INDEX($GO:$GO,$IY687+46),"")</f>
      </c>
      <c r="IK687">
        <f>IF($IZ687&gt;=47,INDEX($GO:$GO,$IY687+47),"")</f>
      </c>
      <c r="IL687">
        <f>IF($IZ687&gt;=48,INDEX($GO:$GO,$IY687+48),"")</f>
      </c>
      <c r="IM687">
        <f>IF($IZ687&gt;=49,INDEX($GO:$GO,$IY687+49),"")</f>
      </c>
      <c r="IN687">
        <f>IF($IZ687&gt;=50,INDEX($GO:$GO,$IY687+50),"")</f>
      </c>
      <c r="IO687">
        <f>IF($IZ687&gt;=51,INDEX($GO:$GO,$IY687+51),"")</f>
      </c>
      <c r="IP687">
        <f>IF($IZ687&gt;=52,INDEX($GO:$GO,$IY687+52),"")</f>
      </c>
      <c r="IQ687">
        <f>IF($IZ687&gt;=53,INDEX($GO:$GO,$IY687+53),"")</f>
      </c>
      <c r="IR687">
        <f>IF($IZ687&gt;=54,INDEX($GO:$GO,$IY687+54),"")</f>
      </c>
      <c r="IS687">
        <f>IF($IZ687&gt;=55,INDEX($GO:$GO,$IY687+55),"")</f>
      </c>
      <c r="IT687">
        <f>IF($IZ687&gt;=56,INDEX($GO:$GO,$IY687+56),"")</f>
      </c>
      <c r="IU687">
        <f>IF($IZ687&gt;=57,INDEX($GO:$GO,$IY687+57),"")</f>
      </c>
      <c r="IV687">
        <f>IF($IZ687&gt;=58,INDEX($GO:$GO,$IY687+58),"")</f>
      </c>
      <c r="IW687">
        <f>IF($IZ687&gt;=59,INDEX($GO:$GO,$IY687+59),"")</f>
      </c>
      <c r="IX687">
        <f>IF($IZ687&gt;=60,INDEX($GO:$GO,$IY687+60),"")</f>
      </c>
      <c r="IY687">
        <f>IFERROR(MATCH($GN687,$GO$2:$GO$827,0)+1,0)</f>
      </c>
      <c r="IZ687">
        <f>IFERROR(INDEX($GP$2:$GP$827,MATCH($GN687,$GO$2:$GO$827,0)),0)</f>
      </c>
      <c r="JA687" t="s">
        <v>23</v>
      </c>
      <c r="JB687" t="s">
        <v>23</v>
      </c>
    </row>
    <row r="688" spans="1:262" x14ac:dyDescent="0.25">
      <c r="F688" s="1"/>
      <c r="G688" s="1"/>
      <c r="H688" s="1"/>
      <c r="I688" s="1"/>
      <c r="J688" s="1">
        <f>IFERROR(IF(FIND(" - ",$F688)&gt;0,MID($F688,FIND(" - ",$F688)+3,LEN($F688)),""),"")</f>
      </c>
      <c r="L688" s="1"/>
      <c r="N688" t="s">
        <v>23</v>
      </c>
      <c r="P688">
        <f>IF(OR($N688="",$O688=""),"",IFERROR($N688/$O688,0))</f>
      </c>
      <c r="Q688">
        <f>IF($N688="","",
IF($G688="","",
IF(ISNUMBER(SEARCH("exempt",LOWER($G688))),0,
$N688*(VALUE(SUBSTITUTE($G688,"%",""))/100))))</f>
      </c>
      <c r="W688">
        <f>IF($N688="","",
SUM($N688,$Q688,$U688,$R688,$T688)-
IF($V688="",0,VALUE($V688)))</f>
      </c>
      <c r="AE688" t="s">
        <v>1881</v>
      </c>
      <c r="AM688">
        <f>IFERROR(LEFT($F688,FIND(" - ",$F688)-1),$F688)</f>
      </c>
      <c r="AP688">
        <f>IF($CE688&gt;=1,INDEX($AN:$AN,$CD688+1),"")</f>
      </c>
      <c r="AQ688">
        <f>IF($CE688&gt;=2,INDEX($AN:$AN,$CD688+2),"")</f>
      </c>
      <c r="AR688">
        <f>IF($CE688&gt;=3,INDEX($AN:$AN,$CD688+3),"")</f>
      </c>
      <c r="AS688">
        <f>IF($CE688&gt;=4,INDEX($AN:$AN,$CD688+4),"")</f>
      </c>
      <c r="AT688">
        <f>IF($CE688&gt;=5,INDEX($AN:$AN,$CD688+5),"")</f>
      </c>
      <c r="AU688">
        <f>IF($CE688&gt;=6,INDEX($AN:$AN,$CD688+6),"")</f>
      </c>
      <c r="AV688">
        <f>IF($CE688&gt;=7,INDEX($AN:$AN,$CD688+7),"")</f>
      </c>
      <c r="AW688">
        <f>IF($CE688&gt;=8,INDEX($AN:$AN,$CD688+8),"")</f>
      </c>
      <c r="AX688">
        <f>IF($CE688&gt;=9,INDEX($AN:$AN,$CD688+9),"")</f>
      </c>
      <c r="AY688">
        <f>IF($CE688&gt;=10,INDEX($AN:$AN,$CD688+10),"")</f>
      </c>
      <c r="AZ688">
        <f>IF($CE688&gt;=11,INDEX($AN:$AN,$CD688+11),"")</f>
      </c>
      <c r="BA688">
        <f>IF($CE688&gt;=12,INDEX($AN:$AN,$CD688+12),"")</f>
      </c>
      <c r="BB688">
        <f>IF($CE688&gt;=13,INDEX($AN:$AN,$CD688+13),"")</f>
      </c>
      <c r="BC688">
        <f>IF($CE688&gt;=14,INDEX($AN:$AN,$CD688+14),"")</f>
      </c>
      <c r="BD688">
        <f>IF($CE688&gt;=15,INDEX($AN:$AN,$CD688+15),"")</f>
      </c>
      <c r="BE688">
        <f>IF($CE688&gt;=16,INDEX($AN:$AN,$CD688+16),"")</f>
      </c>
      <c r="BF688">
        <f>IF($CE688&gt;=17,INDEX($AN:$AN,$CD688+17),"")</f>
      </c>
      <c r="BG688">
        <f>IF($CE688&gt;=18,INDEX($AN:$AN,$CD688+18),"")</f>
      </c>
      <c r="BH688">
        <f>IF($CE688&gt;=19,INDEX($AN:$AN,$CD688+19),"")</f>
      </c>
      <c r="BI688">
        <f>IF($CE688&gt;=20,INDEX($AN:$AN,$CD688+20),"")</f>
      </c>
      <c r="BJ688">
        <f>IF($CE688&gt;=21,INDEX($AN:$AN,$CD688+21),"")</f>
      </c>
      <c r="BK688">
        <f>IF($CE688&gt;=22,INDEX($AN:$AN,$CD688+22),"")</f>
      </c>
      <c r="BL688">
        <f>IF($CE688&gt;=23,INDEX($AN:$AN,$CD688+23),"")</f>
      </c>
      <c r="BM688">
        <f>IF($CE688&gt;=24,INDEX($AN:$AN,$CD688+24),"")</f>
      </c>
      <c r="BN688">
        <f>IF($CE688&gt;=25,INDEX($AN:$AN,$CD688+25),"")</f>
      </c>
      <c r="BO688">
        <f>IF($CE688&gt;=26,INDEX($AN:$AN,$CD688+26),"")</f>
      </c>
      <c r="BP688">
        <f>IF($CE688&gt;=27,INDEX($AN:$AN,$CD688+27),"")</f>
      </c>
      <c r="BQ688">
        <f>IF($CE688&gt;=28,INDEX($AN:$AN,$CD688+28),"")</f>
      </c>
      <c r="BR688">
        <f>IF($CE688&gt;=29,INDEX($AN:$AN,$CD688+29),"")</f>
      </c>
      <c r="BS688">
        <f>IF($CE688&gt;=30,INDEX($AN:$AN,$CD688+30),"")</f>
      </c>
      <c r="BT688">
        <f>IF($CE688&gt;=31,INDEX($AN:$AN,$CD688+31),"")</f>
      </c>
      <c r="BU688">
        <f>IF($CE688&gt;=32,INDEX($AN:$AN,$CD688+32),"")</f>
      </c>
      <c r="BV688">
        <f>IF($CE688&gt;=33,INDEX($AN:$AN,$CD688+33),"")</f>
      </c>
      <c r="BW688">
        <f>IF($CE688&gt;=34,INDEX($AN:$AN,$CD688+34),"")</f>
      </c>
      <c r="BX688">
        <f>IF($CE688&gt;=35,INDEX($AN:$AN,$CD688+35),"")</f>
      </c>
      <c r="BY688">
        <f>IF($CE688&gt;=36,INDEX($AN:$AN,$CD688+36),"")</f>
      </c>
      <c r="BZ688">
        <f>IF($CE688&gt;=37,INDEX($AN:$AN,$CD688+37),"")</f>
      </c>
      <c r="CA688">
        <f>IF($CE688&gt;=38,INDEX($AN:$AN,$CD688+38),"")</f>
      </c>
      <c r="CB688">
        <f>IF($CE688&gt;=39,INDEX($AN:$AN,$CD688+39),"")</f>
      </c>
      <c r="CC688">
        <f>IF($CE688&gt;=40,INDEX($AN:$AN,$CD688+40),"")</f>
      </c>
      <c r="CD688">
        <f>IFERROR(MATCH($AM688,$AN$2:$AN$133,0)+1,0)</f>
      </c>
      <c r="CE688">
        <f>IFERROR(INDEX($AO$2:$AO$133,MATCH($AM688,$AN$2:$AN$133,0)),0)</f>
      </c>
      <c r="CF688">
        <f>IFERROR(LEFT($K688,FIND(" - ",$K688)-1),$K688)</f>
      </c>
      <c r="CG688" t="s">
        <v>1882</v>
      </c>
      <c r="CH688">
        <v>1</v>
      </c>
      <c r="CI688">
        <f>IF($DD688&gt;=1,INDEX($CG:$CG,$DC688+1),"")</f>
      </c>
      <c r="CJ688">
        <f>IF($DD688&gt;=2,INDEX($CG:$CG,$DC688+2),"")</f>
      </c>
      <c r="CK688">
        <f>IF($DD688&gt;=3,INDEX($CG:$CG,$DC688+3),"")</f>
      </c>
      <c r="CL688">
        <f>IF($DD688&gt;=4,INDEX($CG:$CG,$DC688+4),"")</f>
      </c>
      <c r="CM688">
        <f>IF($DD688&gt;=5,INDEX($CG:$CG,$DC688+5),"")</f>
      </c>
      <c r="CN688">
        <f>IF($DD688&gt;=6,INDEX($CG:$CG,$DC688+6),"")</f>
      </c>
      <c r="CO688">
        <f>IF($DD688&gt;=7,INDEX($CG:$CG,$DC688+7),"")</f>
      </c>
      <c r="CP688">
        <f>IF($DD688&gt;=8,INDEX($CG:$CG,$DC688+8),"")</f>
      </c>
      <c r="CQ688">
        <f>IF($DD688&gt;=9,INDEX($CG:$CG,$DC688+9),"")</f>
      </c>
      <c r="CR688">
        <f>IF($DD688&gt;=10,INDEX($CG:$CG,$DC688+10),"")</f>
      </c>
      <c r="CS688">
        <f>IF($DD688&gt;=11,INDEX($CG:$CG,$DC688+11),"")</f>
      </c>
      <c r="CT688">
        <f>IF($DD688&gt;=12,INDEX($CG:$CG,$DC688+12),"")</f>
      </c>
      <c r="CU688">
        <f>IF($DD688&gt;=13,INDEX($CG:$CG,$DC688+13),"")</f>
      </c>
      <c r="CV688">
        <f>IF($DD688&gt;=14,INDEX($CG:$CG,$DC688+14),"")</f>
      </c>
      <c r="CW688">
        <f>IF($DD688&gt;=15,INDEX($CG:$CG,$DC688+15),"")</f>
      </c>
      <c r="CX688">
        <f>IF($DD688&gt;=16,INDEX($CG:$CG,$DC688+16),"")</f>
      </c>
      <c r="CY688">
        <f>IF($DD688&gt;=17,INDEX($CG:$CG,$DC688+17),"")</f>
      </c>
      <c r="CZ688">
        <f>IF($DD688&gt;=18,INDEX($CG:$CG,$DC688+18),"")</f>
      </c>
      <c r="DA688">
        <f>IF($DD688&gt;=19,INDEX($CG:$CG,$DC688+19),"")</f>
      </c>
      <c r="DB688">
        <f>IF($DD688&gt;=20,INDEX($CG:$CG,$DC688+20),"")</f>
      </c>
      <c r="DC688">
        <f>IFERROR(MATCH($CF688,$CG$2:$CG$1558,0)+1,0)</f>
      </c>
      <c r="DD688">
        <f>IFERROR(INDEX($CH$2:$CH$1558,MATCH($CF688,$CG$2:$CG$1558,0)),0)</f>
      </c>
      <c r="DE688">
        <f>IFERROR(INDEX($AL:$AL,MATCH($G688,$AK:$AK,0))&amp;"","")</f>
      </c>
      <c r="DI688">
        <f>IF($GL688&gt;=1,INDEX($DF:$DF,$GK688+1),"")</f>
      </c>
      <c r="DJ688">
        <f>IF($GL688&gt;=2,INDEX($DF:$DF,$GK688+2),"")</f>
      </c>
      <c r="DK688">
        <f>IF($GL688&gt;=3,INDEX($DF:$DF,$GK688+3),"")</f>
      </c>
      <c r="DL688">
        <f>IF($GL688&gt;=4,INDEX($DF:$DF,$GK688+4),"")</f>
      </c>
      <c r="DM688">
        <f>IF($GL688&gt;=5,INDEX($DF:$DF,$GK688+5),"")</f>
      </c>
      <c r="DN688">
        <f>IF($GL688&gt;=6,INDEX($DF:$DF,$GK688+6),"")</f>
      </c>
      <c r="DO688">
        <f>IF($GL688&gt;=7,INDEX($DF:$DF,$GK688+7),"")</f>
      </c>
      <c r="DP688">
        <f>IF($GL688&gt;=8,INDEX($DF:$DF,$GK688+8),"")</f>
      </c>
      <c r="DQ688">
        <f>IF($GL688&gt;=9,INDEX($DF:$DF,$GK688+9),"")</f>
      </c>
      <c r="DR688">
        <f>IF($GL688&gt;=10,INDEX($DF:$DF,$GK688+10),"")</f>
      </c>
      <c r="DS688">
        <f>IF($GL688&gt;=11,INDEX($DF:$DF,$GK688+11),"")</f>
      </c>
      <c r="DT688">
        <f>IF($GL688&gt;=12,INDEX($DF:$DF,$GK688+12),"")</f>
      </c>
      <c r="DU688">
        <f>IF($GL688&gt;=13,INDEX($DF:$DF,$GK688+13),"")</f>
      </c>
      <c r="DV688">
        <f>IF($GL688&gt;=14,INDEX($DF:$DF,$GK688+14),"")</f>
      </c>
      <c r="DW688">
        <f>IF($GL688&gt;=15,INDEX($DF:$DF,$GK688+15),"")</f>
      </c>
      <c r="DX688">
        <f>IF($GL688&gt;=16,INDEX($DF:$DF,$GK688+16),"")</f>
      </c>
      <c r="DY688">
        <f>IF($GL688&gt;=17,INDEX($DF:$DF,$GK688+17),"")</f>
      </c>
      <c r="DZ688">
        <f>IF($GL688&gt;=18,INDEX($DF:$DF,$GK688+18),"")</f>
      </c>
      <c r="EA688">
        <f>IF($GL688&gt;=19,INDEX($DF:$DF,$GK688+19),"")</f>
      </c>
      <c r="EB688">
        <f>IF($GL688&gt;=20,INDEX($DF:$DF,$GK688+20),"")</f>
      </c>
      <c r="EC688">
        <f>IF($GL688&gt;=21,INDEX($DF:$DF,$GK688+21),"")</f>
      </c>
      <c r="ED688">
        <f>IF($GL688&gt;=22,INDEX($DF:$DF,$GK688+22),"")</f>
      </c>
      <c r="EE688">
        <f>IF($GL688&gt;=23,INDEX($DF:$DF,$GK688+23),"")</f>
      </c>
      <c r="EF688">
        <f>IF($GL688&gt;=24,INDEX($DF:$DF,$GK688+24),"")</f>
      </c>
      <c r="EG688">
        <f>IF($GL688&gt;=25,INDEX($DF:$DF,$GK688+25),"")</f>
      </c>
      <c r="EH688">
        <f>IF($GL688&gt;=26,INDEX($DF:$DF,$GK688+26),"")</f>
      </c>
      <c r="EI688">
        <f>IF($GL688&gt;=27,INDEX($DF:$DF,$GK688+27),"")</f>
      </c>
      <c r="EJ688">
        <f>IF($GL688&gt;=28,INDEX($DF:$DF,$GK688+28),"")</f>
      </c>
      <c r="EK688">
        <f>IF($GL688&gt;=29,INDEX($DF:$DF,$GK688+29),"")</f>
      </c>
      <c r="EL688">
        <f>IF($GL688&gt;=30,INDEX($DF:$DF,$GK688+30),"")</f>
      </c>
      <c r="EM688">
        <f>IF($GL688&gt;=31,INDEX($DF:$DF,$GK688+31),"")</f>
      </c>
      <c r="EN688">
        <f>IF($GL688&gt;=32,INDEX($DF:$DF,$GK688+32),"")</f>
      </c>
      <c r="EO688">
        <f>IF($GL688&gt;=33,INDEX($DF:$DF,$GK688+33),"")</f>
      </c>
      <c r="EP688">
        <f>IF($GL688&gt;=34,INDEX($DF:$DF,$GK688+34),"")</f>
      </c>
      <c r="EQ688">
        <f>IF($GL688&gt;=35,INDEX($DF:$DF,$GK688+35),"")</f>
      </c>
      <c r="ER688">
        <f>IF($GL688&gt;=36,INDEX($DF:$DF,$GK688+36),"")</f>
      </c>
      <c r="ES688">
        <f>IF($GL688&gt;=37,INDEX($DF:$DF,$GK688+37),"")</f>
      </c>
      <c r="ET688">
        <f>IF($GL688&gt;=38,INDEX($DF:$DF,$GK688+38),"")</f>
      </c>
      <c r="EU688">
        <f>IF($GL688&gt;=39,INDEX($DF:$DF,$GK688+39),"")</f>
      </c>
      <c r="EV688">
        <f>IF($GL688&gt;=40,INDEX($DF:$DF,$GK688+40),"")</f>
      </c>
      <c r="EW688">
        <f>IF($GL688&gt;=1,INDEX($DG:$DG,$GK688+1),"")</f>
      </c>
      <c r="EX688">
        <f>IF($GL688&gt;=2,INDEX($DG:$DG,$GK688+2),"")</f>
      </c>
      <c r="EY688">
        <f>IF($GL688&gt;=3,INDEX($DG:$DG,$GK688+3),"")</f>
      </c>
      <c r="EZ688">
        <f>IF($GL688&gt;=4,INDEX($DG:$DG,$GK688+4),"")</f>
      </c>
      <c r="FA688">
        <f>IF($GL688&gt;=5,INDEX($DG:$DG,$GK688+5),"")</f>
      </c>
      <c r="FB688">
        <f>IF($GL688&gt;=6,INDEX($DG:$DG,$GK688+6),"")</f>
      </c>
      <c r="FC688">
        <f>IF($GL688&gt;=7,INDEX($DG:$DG,$GK688+7),"")</f>
      </c>
      <c r="FD688">
        <f>IF($GL688&gt;=8,INDEX($DG:$DG,$GK688+8),"")</f>
      </c>
      <c r="FE688">
        <f>IF($GL688&gt;=9,INDEX($DG:$DG,$GK688+9),"")</f>
      </c>
      <c r="FF688">
        <f>IF($GL688&gt;=10,INDEX($DG:$DG,$GK688+10),"")</f>
      </c>
      <c r="FG688">
        <f>IF($GL688&gt;=11,INDEX($DG:$DG,$GK688+11),"")</f>
      </c>
      <c r="FH688">
        <f>IF($GL688&gt;=12,INDEX($DG:$DG,$GK688+12),"")</f>
      </c>
      <c r="FI688">
        <f>IF($GL688&gt;=13,INDEX($DG:$DG,$GK688+13),"")</f>
      </c>
      <c r="FJ688">
        <f>IF($GL688&gt;=14,INDEX($DG:$DG,$GK688+14),"")</f>
      </c>
      <c r="FK688">
        <f>IF($GL688&gt;=15,INDEX($DG:$DG,$GK688+15),"")</f>
      </c>
      <c r="FL688">
        <f>IF($GL688&gt;=16,INDEX($DG:$DG,$GK688+16),"")</f>
      </c>
      <c r="FM688">
        <f>IF($GL688&gt;=17,INDEX($DG:$DG,$GK688+17),"")</f>
      </c>
      <c r="FN688">
        <f>IF($GL688&gt;=18,INDEX($DG:$DG,$GK688+18),"")</f>
      </c>
      <c r="FO688">
        <f>IF($GL688&gt;=19,INDEX($DG:$DG,$GK688+19),"")</f>
      </c>
      <c r="FP688">
        <f>IF($GL688&gt;=20,INDEX($DG:$DG,$GK688+20),"")</f>
      </c>
      <c r="FQ688">
        <f>IF($GL688&gt;=21,INDEX($DG:$DG,$GK688+21),"")</f>
      </c>
      <c r="FR688">
        <f>IF($GL688&gt;=22,INDEX($DG:$DG,$GK688+22),"")</f>
      </c>
      <c r="FS688">
        <f>IF($GL688&gt;=23,INDEX($DG:$DG,$GK688+23),"")</f>
      </c>
      <c r="FT688">
        <f>IF($GL688&gt;=24,INDEX($DG:$DG,$GK688+24),"")</f>
      </c>
      <c r="FU688">
        <f>IF($GL688&gt;=25,INDEX($DG:$DG,$GK688+25),"")</f>
      </c>
      <c r="FV688">
        <f>IF($GL688&gt;=26,INDEX($DG:$DG,$GK688+26),"")</f>
      </c>
      <c r="FW688">
        <f>IF($GL688&gt;=27,INDEX($DG:$DG,$GK688+27),"")</f>
      </c>
      <c r="FX688">
        <f>IF($GL688&gt;=28,INDEX($DG:$DG,$GK688+28),"")</f>
      </c>
      <c r="FY688">
        <f>IF($GL688&gt;=29,INDEX($DG:$DG,$GK688+29),"")</f>
      </c>
      <c r="FZ688">
        <f>IF($GL688&gt;=30,INDEX($DG:$DG,$GK688+30),"")</f>
      </c>
      <c r="GA688">
        <f>IF($GL688&gt;=31,INDEX($DG:$DG,$GK688+31),"")</f>
      </c>
      <c r="GB688">
        <f>IF($GL688&gt;=32,INDEX($DG:$DG,$GK688+32),"")</f>
      </c>
      <c r="GC688">
        <f>IF($GL688&gt;=33,INDEX($DG:$DG,$GK688+33),"")</f>
      </c>
      <c r="GD688">
        <f>IF($GL688&gt;=34,INDEX($DG:$DG,$GK688+34),"")</f>
      </c>
      <c r="GE688">
        <f>IF($GL688&gt;=35,INDEX($DG:$DG,$GK688+35),"")</f>
      </c>
      <c r="GF688">
        <f>IF($GL688&gt;=36,INDEX($DG:$DG,$GK688+36),"")</f>
      </c>
      <c r="GG688">
        <f>IF($GL688&gt;=37,INDEX($DG:$DG,$GK688+37),"")</f>
      </c>
      <c r="GH688">
        <f>IF($GL688&gt;=38,INDEX($DG:$DG,$GK688+38),"")</f>
      </c>
      <c r="GI688">
        <f>IF($GL688&gt;=39,INDEX($DG:$DG,$GK688+39),"")</f>
      </c>
      <c r="GJ688">
        <f>IF($GL688&gt;=40,INDEX($DG:$DG,$GK688+40),"")</f>
      </c>
      <c r="GK688">
        <f>IFERROR(MATCH($DE688,$DF$2:$DF$166,0)+1,0)</f>
      </c>
      <c r="GL688">
        <f>IFERROR(INDEX($DH$2:$DH$166,MATCH($DE688,$DF$2:$DF$166,0)),0)</f>
      </c>
      <c r="GM688">
        <f>IFERROR(MATCH($H688,$DI$688:$EV$688,0),0)</f>
      </c>
      <c r="GN688">
        <f>IF($GM688&gt;0,INDEX($EW$688:$GJ$688,$GM688),"")</f>
      </c>
      <c r="GO688" t="s">
        <v>309</v>
      </c>
      <c r="GQ688">
        <f>IF($IZ688&gt;=1,INDEX($GO:$GO,$IY688+1),"")</f>
      </c>
      <c r="GR688">
        <f>IF($IZ688&gt;=2,INDEX($GO:$GO,$IY688+2),"")</f>
      </c>
      <c r="GS688">
        <f>IF($IZ688&gt;=3,INDEX($GO:$GO,$IY688+3),"")</f>
      </c>
      <c r="GT688">
        <f>IF($IZ688&gt;=4,INDEX($GO:$GO,$IY688+4),"")</f>
      </c>
      <c r="GU688">
        <f>IF($IZ688&gt;=5,INDEX($GO:$GO,$IY688+5),"")</f>
      </c>
      <c r="GV688">
        <f>IF($IZ688&gt;=6,INDEX($GO:$GO,$IY688+6),"")</f>
      </c>
      <c r="GW688">
        <f>IF($IZ688&gt;=7,INDEX($GO:$GO,$IY688+7),"")</f>
      </c>
      <c r="GX688">
        <f>IF($IZ688&gt;=8,INDEX($GO:$GO,$IY688+8),"")</f>
      </c>
      <c r="GY688">
        <f>IF($IZ688&gt;=9,INDEX($GO:$GO,$IY688+9),"")</f>
      </c>
      <c r="GZ688">
        <f>IF($IZ688&gt;=10,INDEX($GO:$GO,$IY688+10),"")</f>
      </c>
      <c r="HA688">
        <f>IF($IZ688&gt;=11,INDEX($GO:$GO,$IY688+11),"")</f>
      </c>
      <c r="HB688">
        <f>IF($IZ688&gt;=12,INDEX($GO:$GO,$IY688+12),"")</f>
      </c>
      <c r="HC688">
        <f>IF($IZ688&gt;=13,INDEX($GO:$GO,$IY688+13),"")</f>
      </c>
      <c r="HD688">
        <f>IF($IZ688&gt;=14,INDEX($GO:$GO,$IY688+14),"")</f>
      </c>
      <c r="HE688">
        <f>IF($IZ688&gt;=15,INDEX($GO:$GO,$IY688+15),"")</f>
      </c>
      <c r="HF688">
        <f>IF($IZ688&gt;=16,INDEX($GO:$GO,$IY688+16),"")</f>
      </c>
      <c r="HG688">
        <f>IF($IZ688&gt;=17,INDEX($GO:$GO,$IY688+17),"")</f>
      </c>
      <c r="HH688">
        <f>IF($IZ688&gt;=18,INDEX($GO:$GO,$IY688+18),"")</f>
      </c>
      <c r="HI688">
        <f>IF($IZ688&gt;=19,INDEX($GO:$GO,$IY688+19),"")</f>
      </c>
      <c r="HJ688">
        <f>IF($IZ688&gt;=20,INDEX($GO:$GO,$IY688+20),"")</f>
      </c>
      <c r="HK688">
        <f>IF($IZ688&gt;=21,INDEX($GO:$GO,$IY688+21),"")</f>
      </c>
      <c r="HL688">
        <f>IF($IZ688&gt;=22,INDEX($GO:$GO,$IY688+22),"")</f>
      </c>
      <c r="HM688">
        <f>IF($IZ688&gt;=23,INDEX($GO:$GO,$IY688+23),"")</f>
      </c>
      <c r="HN688">
        <f>IF($IZ688&gt;=24,INDEX($GO:$GO,$IY688+24),"")</f>
      </c>
      <c r="HO688">
        <f>IF($IZ688&gt;=25,INDEX($GO:$GO,$IY688+25),"")</f>
      </c>
      <c r="HP688">
        <f>IF($IZ688&gt;=26,INDEX($GO:$GO,$IY688+26),"")</f>
      </c>
      <c r="HQ688">
        <f>IF($IZ688&gt;=27,INDEX($GO:$GO,$IY688+27),"")</f>
      </c>
      <c r="HR688">
        <f>IF($IZ688&gt;=28,INDEX($GO:$GO,$IY688+28),"")</f>
      </c>
      <c r="HS688">
        <f>IF($IZ688&gt;=29,INDEX($GO:$GO,$IY688+29),"")</f>
      </c>
      <c r="HT688">
        <f>IF($IZ688&gt;=30,INDEX($GO:$GO,$IY688+30),"")</f>
      </c>
      <c r="HU688">
        <f>IF($IZ688&gt;=31,INDEX($GO:$GO,$IY688+31),"")</f>
      </c>
      <c r="HV688">
        <f>IF($IZ688&gt;=32,INDEX($GO:$GO,$IY688+32),"")</f>
      </c>
      <c r="HW688">
        <f>IF($IZ688&gt;=33,INDEX($GO:$GO,$IY688+33),"")</f>
      </c>
      <c r="HX688">
        <f>IF($IZ688&gt;=34,INDEX($GO:$GO,$IY688+34),"")</f>
      </c>
      <c r="HY688">
        <f>IF($IZ688&gt;=35,INDEX($GO:$GO,$IY688+35),"")</f>
      </c>
      <c r="HZ688">
        <f>IF($IZ688&gt;=36,INDEX($GO:$GO,$IY688+36),"")</f>
      </c>
      <c r="IA688">
        <f>IF($IZ688&gt;=37,INDEX($GO:$GO,$IY688+37),"")</f>
      </c>
      <c r="IB688">
        <f>IF($IZ688&gt;=38,INDEX($GO:$GO,$IY688+38),"")</f>
      </c>
      <c r="IC688">
        <f>IF($IZ688&gt;=39,INDEX($GO:$GO,$IY688+39),"")</f>
      </c>
      <c r="ID688">
        <f>IF($IZ688&gt;=40,INDEX($GO:$GO,$IY688+40),"")</f>
      </c>
      <c r="IE688">
        <f>IF($IZ688&gt;=41,INDEX($GO:$GO,$IY688+41),"")</f>
      </c>
      <c r="IF688">
        <f>IF($IZ688&gt;=42,INDEX($GO:$GO,$IY688+42),"")</f>
      </c>
      <c r="IG688">
        <f>IF($IZ688&gt;=43,INDEX($GO:$GO,$IY688+43),"")</f>
      </c>
      <c r="IH688">
        <f>IF($IZ688&gt;=44,INDEX($GO:$GO,$IY688+44),"")</f>
      </c>
      <c r="II688">
        <f>IF($IZ688&gt;=45,INDEX($GO:$GO,$IY688+45),"")</f>
      </c>
      <c r="IJ688">
        <f>IF($IZ688&gt;=46,INDEX($GO:$GO,$IY688+46),"")</f>
      </c>
      <c r="IK688">
        <f>IF($IZ688&gt;=47,INDEX($GO:$GO,$IY688+47),"")</f>
      </c>
      <c r="IL688">
        <f>IF($IZ688&gt;=48,INDEX($GO:$GO,$IY688+48),"")</f>
      </c>
      <c r="IM688">
        <f>IF($IZ688&gt;=49,INDEX($GO:$GO,$IY688+49),"")</f>
      </c>
      <c r="IN688">
        <f>IF($IZ688&gt;=50,INDEX($GO:$GO,$IY688+50),"")</f>
      </c>
      <c r="IO688">
        <f>IF($IZ688&gt;=51,INDEX($GO:$GO,$IY688+51),"")</f>
      </c>
      <c r="IP688">
        <f>IF($IZ688&gt;=52,INDEX($GO:$GO,$IY688+52),"")</f>
      </c>
      <c r="IQ688">
        <f>IF($IZ688&gt;=53,INDEX($GO:$GO,$IY688+53),"")</f>
      </c>
      <c r="IR688">
        <f>IF($IZ688&gt;=54,INDEX($GO:$GO,$IY688+54),"")</f>
      </c>
      <c r="IS688">
        <f>IF($IZ688&gt;=55,INDEX($GO:$GO,$IY688+55),"")</f>
      </c>
      <c r="IT688">
        <f>IF($IZ688&gt;=56,INDEX($GO:$GO,$IY688+56),"")</f>
      </c>
      <c r="IU688">
        <f>IF($IZ688&gt;=57,INDEX($GO:$GO,$IY688+57),"")</f>
      </c>
      <c r="IV688">
        <f>IF($IZ688&gt;=58,INDEX($GO:$GO,$IY688+58),"")</f>
      </c>
      <c r="IW688">
        <f>IF($IZ688&gt;=59,INDEX($GO:$GO,$IY688+59),"")</f>
      </c>
      <c r="IX688">
        <f>IF($IZ688&gt;=60,INDEX($GO:$GO,$IY688+60),"")</f>
      </c>
      <c r="IY688">
        <f>IFERROR(MATCH($GN688,$GO$2:$GO$827,0)+1,0)</f>
      </c>
      <c r="IZ688">
        <f>IFERROR(INDEX($GP$2:$GP$827,MATCH($GN688,$GO$2:$GO$827,0)),0)</f>
      </c>
      <c r="JA688" t="s">
        <v>23</v>
      </c>
      <c r="JB688" t="s">
        <v>23</v>
      </c>
    </row>
    <row r="689" spans="1:262" x14ac:dyDescent="0.25">
      <c r="F689" s="1"/>
      <c r="G689" s="1"/>
      <c r="H689" s="1"/>
      <c r="I689" s="1"/>
      <c r="J689" s="1">
        <f>IFERROR(IF(FIND(" - ",$F689)&gt;0,MID($F689,FIND(" - ",$F689)+3,LEN($F689)),""),"")</f>
      </c>
      <c r="L689" s="1"/>
      <c r="N689" t="s">
        <v>23</v>
      </c>
      <c r="P689">
        <f>IF(OR($N689="",$O689=""),"",IFERROR($N689/$O689,0))</f>
      </c>
      <c r="Q689">
        <f>IF($N689="","",
IF($G689="","",
IF(ISNUMBER(SEARCH("exempt",LOWER($G689))),0,
$N689*(VALUE(SUBSTITUTE($G689,"%",""))/100))))</f>
      </c>
      <c r="W689">
        <f>IF($N689="","",
SUM($N689,$Q689,$U689,$R689,$T689)-
IF($V689="",0,VALUE($V689)))</f>
      </c>
      <c r="AE689" t="s">
        <v>1883</v>
      </c>
      <c r="AM689">
        <f>IFERROR(LEFT($F689,FIND(" - ",$F689)-1),$F689)</f>
      </c>
      <c r="AP689">
        <f>IF($CE689&gt;=1,INDEX($AN:$AN,$CD689+1),"")</f>
      </c>
      <c r="AQ689">
        <f>IF($CE689&gt;=2,INDEX($AN:$AN,$CD689+2),"")</f>
      </c>
      <c r="AR689">
        <f>IF($CE689&gt;=3,INDEX($AN:$AN,$CD689+3),"")</f>
      </c>
      <c r="AS689">
        <f>IF($CE689&gt;=4,INDEX($AN:$AN,$CD689+4),"")</f>
      </c>
      <c r="AT689">
        <f>IF($CE689&gt;=5,INDEX($AN:$AN,$CD689+5),"")</f>
      </c>
      <c r="AU689">
        <f>IF($CE689&gt;=6,INDEX($AN:$AN,$CD689+6),"")</f>
      </c>
      <c r="AV689">
        <f>IF($CE689&gt;=7,INDEX($AN:$AN,$CD689+7),"")</f>
      </c>
      <c r="AW689">
        <f>IF($CE689&gt;=8,INDEX($AN:$AN,$CD689+8),"")</f>
      </c>
      <c r="AX689">
        <f>IF($CE689&gt;=9,INDEX($AN:$AN,$CD689+9),"")</f>
      </c>
      <c r="AY689">
        <f>IF($CE689&gt;=10,INDEX($AN:$AN,$CD689+10),"")</f>
      </c>
      <c r="AZ689">
        <f>IF($CE689&gt;=11,INDEX($AN:$AN,$CD689+11),"")</f>
      </c>
      <c r="BA689">
        <f>IF($CE689&gt;=12,INDEX($AN:$AN,$CD689+12),"")</f>
      </c>
      <c r="BB689">
        <f>IF($CE689&gt;=13,INDEX($AN:$AN,$CD689+13),"")</f>
      </c>
      <c r="BC689">
        <f>IF($CE689&gt;=14,INDEX($AN:$AN,$CD689+14),"")</f>
      </c>
      <c r="BD689">
        <f>IF($CE689&gt;=15,INDEX($AN:$AN,$CD689+15),"")</f>
      </c>
      <c r="BE689">
        <f>IF($CE689&gt;=16,INDEX($AN:$AN,$CD689+16),"")</f>
      </c>
      <c r="BF689">
        <f>IF($CE689&gt;=17,INDEX($AN:$AN,$CD689+17),"")</f>
      </c>
      <c r="BG689">
        <f>IF($CE689&gt;=18,INDEX($AN:$AN,$CD689+18),"")</f>
      </c>
      <c r="BH689">
        <f>IF($CE689&gt;=19,INDEX($AN:$AN,$CD689+19),"")</f>
      </c>
      <c r="BI689">
        <f>IF($CE689&gt;=20,INDEX($AN:$AN,$CD689+20),"")</f>
      </c>
      <c r="BJ689">
        <f>IF($CE689&gt;=21,INDEX($AN:$AN,$CD689+21),"")</f>
      </c>
      <c r="BK689">
        <f>IF($CE689&gt;=22,INDEX($AN:$AN,$CD689+22),"")</f>
      </c>
      <c r="BL689">
        <f>IF($CE689&gt;=23,INDEX($AN:$AN,$CD689+23),"")</f>
      </c>
      <c r="BM689">
        <f>IF($CE689&gt;=24,INDEX($AN:$AN,$CD689+24),"")</f>
      </c>
      <c r="BN689">
        <f>IF($CE689&gt;=25,INDEX($AN:$AN,$CD689+25),"")</f>
      </c>
      <c r="BO689">
        <f>IF($CE689&gt;=26,INDEX($AN:$AN,$CD689+26),"")</f>
      </c>
      <c r="BP689">
        <f>IF($CE689&gt;=27,INDEX($AN:$AN,$CD689+27),"")</f>
      </c>
      <c r="BQ689">
        <f>IF($CE689&gt;=28,INDEX($AN:$AN,$CD689+28),"")</f>
      </c>
      <c r="BR689">
        <f>IF($CE689&gt;=29,INDEX($AN:$AN,$CD689+29),"")</f>
      </c>
      <c r="BS689">
        <f>IF($CE689&gt;=30,INDEX($AN:$AN,$CD689+30),"")</f>
      </c>
      <c r="BT689">
        <f>IF($CE689&gt;=31,INDEX($AN:$AN,$CD689+31),"")</f>
      </c>
      <c r="BU689">
        <f>IF($CE689&gt;=32,INDEX($AN:$AN,$CD689+32),"")</f>
      </c>
      <c r="BV689">
        <f>IF($CE689&gt;=33,INDEX($AN:$AN,$CD689+33),"")</f>
      </c>
      <c r="BW689">
        <f>IF($CE689&gt;=34,INDEX($AN:$AN,$CD689+34),"")</f>
      </c>
      <c r="BX689">
        <f>IF($CE689&gt;=35,INDEX($AN:$AN,$CD689+35),"")</f>
      </c>
      <c r="BY689">
        <f>IF($CE689&gt;=36,INDEX($AN:$AN,$CD689+36),"")</f>
      </c>
      <c r="BZ689">
        <f>IF($CE689&gt;=37,INDEX($AN:$AN,$CD689+37),"")</f>
      </c>
      <c r="CA689">
        <f>IF($CE689&gt;=38,INDEX($AN:$AN,$CD689+38),"")</f>
      </c>
      <c r="CB689">
        <f>IF($CE689&gt;=39,INDEX($AN:$AN,$CD689+39),"")</f>
      </c>
      <c r="CC689">
        <f>IF($CE689&gt;=40,INDEX($AN:$AN,$CD689+40),"")</f>
      </c>
      <c r="CD689">
        <f>IFERROR(MATCH($AM689,$AN$2:$AN$133,0)+1,0)</f>
      </c>
      <c r="CE689">
        <f>IFERROR(INDEX($AO$2:$AO$133,MATCH($AM689,$AN$2:$AN$133,0)),0)</f>
      </c>
      <c r="CF689">
        <f>IFERROR(LEFT($K689,FIND(" - ",$K689)-1),$K689)</f>
      </c>
      <c r="CG689" t="s">
        <v>80</v>
      </c>
      <c r="CI689">
        <f>IF($DD689&gt;=1,INDEX($CG:$CG,$DC689+1),"")</f>
      </c>
      <c r="CJ689">
        <f>IF($DD689&gt;=2,INDEX($CG:$CG,$DC689+2),"")</f>
      </c>
      <c r="CK689">
        <f>IF($DD689&gt;=3,INDEX($CG:$CG,$DC689+3),"")</f>
      </c>
      <c r="CL689">
        <f>IF($DD689&gt;=4,INDEX($CG:$CG,$DC689+4),"")</f>
      </c>
      <c r="CM689">
        <f>IF($DD689&gt;=5,INDEX($CG:$CG,$DC689+5),"")</f>
      </c>
      <c r="CN689">
        <f>IF($DD689&gt;=6,INDEX($CG:$CG,$DC689+6),"")</f>
      </c>
      <c r="CO689">
        <f>IF($DD689&gt;=7,INDEX($CG:$CG,$DC689+7),"")</f>
      </c>
      <c r="CP689">
        <f>IF($DD689&gt;=8,INDEX($CG:$CG,$DC689+8),"")</f>
      </c>
      <c r="CQ689">
        <f>IF($DD689&gt;=9,INDEX($CG:$CG,$DC689+9),"")</f>
      </c>
      <c r="CR689">
        <f>IF($DD689&gt;=10,INDEX($CG:$CG,$DC689+10),"")</f>
      </c>
      <c r="CS689">
        <f>IF($DD689&gt;=11,INDEX($CG:$CG,$DC689+11),"")</f>
      </c>
      <c r="CT689">
        <f>IF($DD689&gt;=12,INDEX($CG:$CG,$DC689+12),"")</f>
      </c>
      <c r="CU689">
        <f>IF($DD689&gt;=13,INDEX($CG:$CG,$DC689+13),"")</f>
      </c>
      <c r="CV689">
        <f>IF($DD689&gt;=14,INDEX($CG:$CG,$DC689+14),"")</f>
      </c>
      <c r="CW689">
        <f>IF($DD689&gt;=15,INDEX($CG:$CG,$DC689+15),"")</f>
      </c>
      <c r="CX689">
        <f>IF($DD689&gt;=16,INDEX($CG:$CG,$DC689+16),"")</f>
      </c>
      <c r="CY689">
        <f>IF($DD689&gt;=17,INDEX($CG:$CG,$DC689+17),"")</f>
      </c>
      <c r="CZ689">
        <f>IF($DD689&gt;=18,INDEX($CG:$CG,$DC689+18),"")</f>
      </c>
      <c r="DA689">
        <f>IF($DD689&gt;=19,INDEX($CG:$CG,$DC689+19),"")</f>
      </c>
      <c r="DB689">
        <f>IF($DD689&gt;=20,INDEX($CG:$CG,$DC689+20),"")</f>
      </c>
      <c r="DC689">
        <f>IFERROR(MATCH($CF689,$CG$2:$CG$1558,0)+1,0)</f>
      </c>
      <c r="DD689">
        <f>IFERROR(INDEX($CH$2:$CH$1558,MATCH($CF689,$CG$2:$CG$1558,0)),0)</f>
      </c>
      <c r="DE689">
        <f>IFERROR(INDEX($AL:$AL,MATCH($G689,$AK:$AK,0))&amp;"","")</f>
      </c>
      <c r="DI689">
        <f>IF($GL689&gt;=1,INDEX($DF:$DF,$GK689+1),"")</f>
      </c>
      <c r="DJ689">
        <f>IF($GL689&gt;=2,INDEX($DF:$DF,$GK689+2),"")</f>
      </c>
      <c r="DK689">
        <f>IF($GL689&gt;=3,INDEX($DF:$DF,$GK689+3),"")</f>
      </c>
      <c r="DL689">
        <f>IF($GL689&gt;=4,INDEX($DF:$DF,$GK689+4),"")</f>
      </c>
      <c r="DM689">
        <f>IF($GL689&gt;=5,INDEX($DF:$DF,$GK689+5),"")</f>
      </c>
      <c r="DN689">
        <f>IF($GL689&gt;=6,INDEX($DF:$DF,$GK689+6),"")</f>
      </c>
      <c r="DO689">
        <f>IF($GL689&gt;=7,INDEX($DF:$DF,$GK689+7),"")</f>
      </c>
      <c r="DP689">
        <f>IF($GL689&gt;=8,INDEX($DF:$DF,$GK689+8),"")</f>
      </c>
      <c r="DQ689">
        <f>IF($GL689&gt;=9,INDEX($DF:$DF,$GK689+9),"")</f>
      </c>
      <c r="DR689">
        <f>IF($GL689&gt;=10,INDEX($DF:$DF,$GK689+10),"")</f>
      </c>
      <c r="DS689">
        <f>IF($GL689&gt;=11,INDEX($DF:$DF,$GK689+11),"")</f>
      </c>
      <c r="DT689">
        <f>IF($GL689&gt;=12,INDEX($DF:$DF,$GK689+12),"")</f>
      </c>
      <c r="DU689">
        <f>IF($GL689&gt;=13,INDEX($DF:$DF,$GK689+13),"")</f>
      </c>
      <c r="DV689">
        <f>IF($GL689&gt;=14,INDEX($DF:$DF,$GK689+14),"")</f>
      </c>
      <c r="DW689">
        <f>IF($GL689&gt;=15,INDEX($DF:$DF,$GK689+15),"")</f>
      </c>
      <c r="DX689">
        <f>IF($GL689&gt;=16,INDEX($DF:$DF,$GK689+16),"")</f>
      </c>
      <c r="DY689">
        <f>IF($GL689&gt;=17,INDEX($DF:$DF,$GK689+17),"")</f>
      </c>
      <c r="DZ689">
        <f>IF($GL689&gt;=18,INDEX($DF:$DF,$GK689+18),"")</f>
      </c>
      <c r="EA689">
        <f>IF($GL689&gt;=19,INDEX($DF:$DF,$GK689+19),"")</f>
      </c>
      <c r="EB689">
        <f>IF($GL689&gt;=20,INDEX($DF:$DF,$GK689+20),"")</f>
      </c>
      <c r="EC689">
        <f>IF($GL689&gt;=21,INDEX($DF:$DF,$GK689+21),"")</f>
      </c>
      <c r="ED689">
        <f>IF($GL689&gt;=22,INDEX($DF:$DF,$GK689+22),"")</f>
      </c>
      <c r="EE689">
        <f>IF($GL689&gt;=23,INDEX($DF:$DF,$GK689+23),"")</f>
      </c>
      <c r="EF689">
        <f>IF($GL689&gt;=24,INDEX($DF:$DF,$GK689+24),"")</f>
      </c>
      <c r="EG689">
        <f>IF($GL689&gt;=25,INDEX($DF:$DF,$GK689+25),"")</f>
      </c>
      <c r="EH689">
        <f>IF($GL689&gt;=26,INDEX($DF:$DF,$GK689+26),"")</f>
      </c>
      <c r="EI689">
        <f>IF($GL689&gt;=27,INDEX($DF:$DF,$GK689+27),"")</f>
      </c>
      <c r="EJ689">
        <f>IF($GL689&gt;=28,INDEX($DF:$DF,$GK689+28),"")</f>
      </c>
      <c r="EK689">
        <f>IF($GL689&gt;=29,INDEX($DF:$DF,$GK689+29),"")</f>
      </c>
      <c r="EL689">
        <f>IF($GL689&gt;=30,INDEX($DF:$DF,$GK689+30),"")</f>
      </c>
      <c r="EM689">
        <f>IF($GL689&gt;=31,INDEX($DF:$DF,$GK689+31),"")</f>
      </c>
      <c r="EN689">
        <f>IF($GL689&gt;=32,INDEX($DF:$DF,$GK689+32),"")</f>
      </c>
      <c r="EO689">
        <f>IF($GL689&gt;=33,INDEX($DF:$DF,$GK689+33),"")</f>
      </c>
      <c r="EP689">
        <f>IF($GL689&gt;=34,INDEX($DF:$DF,$GK689+34),"")</f>
      </c>
      <c r="EQ689">
        <f>IF($GL689&gt;=35,INDEX($DF:$DF,$GK689+35),"")</f>
      </c>
      <c r="ER689">
        <f>IF($GL689&gt;=36,INDEX($DF:$DF,$GK689+36),"")</f>
      </c>
      <c r="ES689">
        <f>IF($GL689&gt;=37,INDEX($DF:$DF,$GK689+37),"")</f>
      </c>
      <c r="ET689">
        <f>IF($GL689&gt;=38,INDEX($DF:$DF,$GK689+38),"")</f>
      </c>
      <c r="EU689">
        <f>IF($GL689&gt;=39,INDEX($DF:$DF,$GK689+39),"")</f>
      </c>
      <c r="EV689">
        <f>IF($GL689&gt;=40,INDEX($DF:$DF,$GK689+40),"")</f>
      </c>
      <c r="EW689">
        <f>IF($GL689&gt;=1,INDEX($DG:$DG,$GK689+1),"")</f>
      </c>
      <c r="EX689">
        <f>IF($GL689&gt;=2,INDEX($DG:$DG,$GK689+2),"")</f>
      </c>
      <c r="EY689">
        <f>IF($GL689&gt;=3,INDEX($DG:$DG,$GK689+3),"")</f>
      </c>
      <c r="EZ689">
        <f>IF($GL689&gt;=4,INDEX($DG:$DG,$GK689+4),"")</f>
      </c>
      <c r="FA689">
        <f>IF($GL689&gt;=5,INDEX($DG:$DG,$GK689+5),"")</f>
      </c>
      <c r="FB689">
        <f>IF($GL689&gt;=6,INDEX($DG:$DG,$GK689+6),"")</f>
      </c>
      <c r="FC689">
        <f>IF($GL689&gt;=7,INDEX($DG:$DG,$GK689+7),"")</f>
      </c>
      <c r="FD689">
        <f>IF($GL689&gt;=8,INDEX($DG:$DG,$GK689+8),"")</f>
      </c>
      <c r="FE689">
        <f>IF($GL689&gt;=9,INDEX($DG:$DG,$GK689+9),"")</f>
      </c>
      <c r="FF689">
        <f>IF($GL689&gt;=10,INDEX($DG:$DG,$GK689+10),"")</f>
      </c>
      <c r="FG689">
        <f>IF($GL689&gt;=11,INDEX($DG:$DG,$GK689+11),"")</f>
      </c>
      <c r="FH689">
        <f>IF($GL689&gt;=12,INDEX($DG:$DG,$GK689+12),"")</f>
      </c>
      <c r="FI689">
        <f>IF($GL689&gt;=13,INDEX($DG:$DG,$GK689+13),"")</f>
      </c>
      <c r="FJ689">
        <f>IF($GL689&gt;=14,INDEX($DG:$DG,$GK689+14),"")</f>
      </c>
      <c r="FK689">
        <f>IF($GL689&gt;=15,INDEX($DG:$DG,$GK689+15),"")</f>
      </c>
      <c r="FL689">
        <f>IF($GL689&gt;=16,INDEX($DG:$DG,$GK689+16),"")</f>
      </c>
      <c r="FM689">
        <f>IF($GL689&gt;=17,INDEX($DG:$DG,$GK689+17),"")</f>
      </c>
      <c r="FN689">
        <f>IF($GL689&gt;=18,INDEX($DG:$DG,$GK689+18),"")</f>
      </c>
      <c r="FO689">
        <f>IF($GL689&gt;=19,INDEX($DG:$DG,$GK689+19),"")</f>
      </c>
      <c r="FP689">
        <f>IF($GL689&gt;=20,INDEX($DG:$DG,$GK689+20),"")</f>
      </c>
      <c r="FQ689">
        <f>IF($GL689&gt;=21,INDEX($DG:$DG,$GK689+21),"")</f>
      </c>
      <c r="FR689">
        <f>IF($GL689&gt;=22,INDEX($DG:$DG,$GK689+22),"")</f>
      </c>
      <c r="FS689">
        <f>IF($GL689&gt;=23,INDEX($DG:$DG,$GK689+23),"")</f>
      </c>
      <c r="FT689">
        <f>IF($GL689&gt;=24,INDEX($DG:$DG,$GK689+24),"")</f>
      </c>
      <c r="FU689">
        <f>IF($GL689&gt;=25,INDEX($DG:$DG,$GK689+25),"")</f>
      </c>
      <c r="FV689">
        <f>IF($GL689&gt;=26,INDEX($DG:$DG,$GK689+26),"")</f>
      </c>
      <c r="FW689">
        <f>IF($GL689&gt;=27,INDEX($DG:$DG,$GK689+27),"")</f>
      </c>
      <c r="FX689">
        <f>IF($GL689&gt;=28,INDEX($DG:$DG,$GK689+28),"")</f>
      </c>
      <c r="FY689">
        <f>IF($GL689&gt;=29,INDEX($DG:$DG,$GK689+29),"")</f>
      </c>
      <c r="FZ689">
        <f>IF($GL689&gt;=30,INDEX($DG:$DG,$GK689+30),"")</f>
      </c>
      <c r="GA689">
        <f>IF($GL689&gt;=31,INDEX($DG:$DG,$GK689+31),"")</f>
      </c>
      <c r="GB689">
        <f>IF($GL689&gt;=32,INDEX($DG:$DG,$GK689+32),"")</f>
      </c>
      <c r="GC689">
        <f>IF($GL689&gt;=33,INDEX($DG:$DG,$GK689+33),"")</f>
      </c>
      <c r="GD689">
        <f>IF($GL689&gt;=34,INDEX($DG:$DG,$GK689+34),"")</f>
      </c>
      <c r="GE689">
        <f>IF($GL689&gt;=35,INDEX($DG:$DG,$GK689+35),"")</f>
      </c>
      <c r="GF689">
        <f>IF($GL689&gt;=36,INDEX($DG:$DG,$GK689+36),"")</f>
      </c>
      <c r="GG689">
        <f>IF($GL689&gt;=37,INDEX($DG:$DG,$GK689+37),"")</f>
      </c>
      <c r="GH689">
        <f>IF($GL689&gt;=38,INDEX($DG:$DG,$GK689+38),"")</f>
      </c>
      <c r="GI689">
        <f>IF($GL689&gt;=39,INDEX($DG:$DG,$GK689+39),"")</f>
      </c>
      <c r="GJ689">
        <f>IF($GL689&gt;=40,INDEX($DG:$DG,$GK689+40),"")</f>
      </c>
      <c r="GK689">
        <f>IFERROR(MATCH($DE689,$DF$2:$DF$166,0)+1,0)</f>
      </c>
      <c r="GL689">
        <f>IFERROR(INDEX($DH$2:$DH$166,MATCH($DE689,$DF$2:$DF$166,0)),0)</f>
      </c>
      <c r="GM689">
        <f>IFERROR(MATCH($H689,$DI$689:$EV$689,0),0)</f>
      </c>
      <c r="GN689">
        <f>IF($GM689&gt;0,INDEX($EW$689:$GJ$689,$GM689),"")</f>
      </c>
      <c r="GO689" t="s">
        <v>315</v>
      </c>
      <c r="GQ689">
        <f>IF($IZ689&gt;=1,INDEX($GO:$GO,$IY689+1),"")</f>
      </c>
      <c r="GR689">
        <f>IF($IZ689&gt;=2,INDEX($GO:$GO,$IY689+2),"")</f>
      </c>
      <c r="GS689">
        <f>IF($IZ689&gt;=3,INDEX($GO:$GO,$IY689+3),"")</f>
      </c>
      <c r="GT689">
        <f>IF($IZ689&gt;=4,INDEX($GO:$GO,$IY689+4),"")</f>
      </c>
      <c r="GU689">
        <f>IF($IZ689&gt;=5,INDEX($GO:$GO,$IY689+5),"")</f>
      </c>
      <c r="GV689">
        <f>IF($IZ689&gt;=6,INDEX($GO:$GO,$IY689+6),"")</f>
      </c>
      <c r="GW689">
        <f>IF($IZ689&gt;=7,INDEX($GO:$GO,$IY689+7),"")</f>
      </c>
      <c r="GX689">
        <f>IF($IZ689&gt;=8,INDEX($GO:$GO,$IY689+8),"")</f>
      </c>
      <c r="GY689">
        <f>IF($IZ689&gt;=9,INDEX($GO:$GO,$IY689+9),"")</f>
      </c>
      <c r="GZ689">
        <f>IF($IZ689&gt;=10,INDEX($GO:$GO,$IY689+10),"")</f>
      </c>
      <c r="HA689">
        <f>IF($IZ689&gt;=11,INDEX($GO:$GO,$IY689+11),"")</f>
      </c>
      <c r="HB689">
        <f>IF($IZ689&gt;=12,INDEX($GO:$GO,$IY689+12),"")</f>
      </c>
      <c r="HC689">
        <f>IF($IZ689&gt;=13,INDEX($GO:$GO,$IY689+13),"")</f>
      </c>
      <c r="HD689">
        <f>IF($IZ689&gt;=14,INDEX($GO:$GO,$IY689+14),"")</f>
      </c>
      <c r="HE689">
        <f>IF($IZ689&gt;=15,INDEX($GO:$GO,$IY689+15),"")</f>
      </c>
      <c r="HF689">
        <f>IF($IZ689&gt;=16,INDEX($GO:$GO,$IY689+16),"")</f>
      </c>
      <c r="HG689">
        <f>IF($IZ689&gt;=17,INDEX($GO:$GO,$IY689+17),"")</f>
      </c>
      <c r="HH689">
        <f>IF($IZ689&gt;=18,INDEX($GO:$GO,$IY689+18),"")</f>
      </c>
      <c r="HI689">
        <f>IF($IZ689&gt;=19,INDEX($GO:$GO,$IY689+19),"")</f>
      </c>
      <c r="HJ689">
        <f>IF($IZ689&gt;=20,INDEX($GO:$GO,$IY689+20),"")</f>
      </c>
      <c r="HK689">
        <f>IF($IZ689&gt;=21,INDEX($GO:$GO,$IY689+21),"")</f>
      </c>
      <c r="HL689">
        <f>IF($IZ689&gt;=22,INDEX($GO:$GO,$IY689+22),"")</f>
      </c>
      <c r="HM689">
        <f>IF($IZ689&gt;=23,INDEX($GO:$GO,$IY689+23),"")</f>
      </c>
      <c r="HN689">
        <f>IF($IZ689&gt;=24,INDEX($GO:$GO,$IY689+24),"")</f>
      </c>
      <c r="HO689">
        <f>IF($IZ689&gt;=25,INDEX($GO:$GO,$IY689+25),"")</f>
      </c>
      <c r="HP689">
        <f>IF($IZ689&gt;=26,INDEX($GO:$GO,$IY689+26),"")</f>
      </c>
      <c r="HQ689">
        <f>IF($IZ689&gt;=27,INDEX($GO:$GO,$IY689+27),"")</f>
      </c>
      <c r="HR689">
        <f>IF($IZ689&gt;=28,INDEX($GO:$GO,$IY689+28),"")</f>
      </c>
      <c r="HS689">
        <f>IF($IZ689&gt;=29,INDEX($GO:$GO,$IY689+29),"")</f>
      </c>
      <c r="HT689">
        <f>IF($IZ689&gt;=30,INDEX($GO:$GO,$IY689+30),"")</f>
      </c>
      <c r="HU689">
        <f>IF($IZ689&gt;=31,INDEX($GO:$GO,$IY689+31),"")</f>
      </c>
      <c r="HV689">
        <f>IF($IZ689&gt;=32,INDEX($GO:$GO,$IY689+32),"")</f>
      </c>
      <c r="HW689">
        <f>IF($IZ689&gt;=33,INDEX($GO:$GO,$IY689+33),"")</f>
      </c>
      <c r="HX689">
        <f>IF($IZ689&gt;=34,INDEX($GO:$GO,$IY689+34),"")</f>
      </c>
      <c r="HY689">
        <f>IF($IZ689&gt;=35,INDEX($GO:$GO,$IY689+35),"")</f>
      </c>
      <c r="HZ689">
        <f>IF($IZ689&gt;=36,INDEX($GO:$GO,$IY689+36),"")</f>
      </c>
      <c r="IA689">
        <f>IF($IZ689&gt;=37,INDEX($GO:$GO,$IY689+37),"")</f>
      </c>
      <c r="IB689">
        <f>IF($IZ689&gt;=38,INDEX($GO:$GO,$IY689+38),"")</f>
      </c>
      <c r="IC689">
        <f>IF($IZ689&gt;=39,INDEX($GO:$GO,$IY689+39),"")</f>
      </c>
      <c r="ID689">
        <f>IF($IZ689&gt;=40,INDEX($GO:$GO,$IY689+40),"")</f>
      </c>
      <c r="IE689">
        <f>IF($IZ689&gt;=41,INDEX($GO:$GO,$IY689+41),"")</f>
      </c>
      <c r="IF689">
        <f>IF($IZ689&gt;=42,INDEX($GO:$GO,$IY689+42),"")</f>
      </c>
      <c r="IG689">
        <f>IF($IZ689&gt;=43,INDEX($GO:$GO,$IY689+43),"")</f>
      </c>
      <c r="IH689">
        <f>IF($IZ689&gt;=44,INDEX($GO:$GO,$IY689+44),"")</f>
      </c>
      <c r="II689">
        <f>IF($IZ689&gt;=45,INDEX($GO:$GO,$IY689+45),"")</f>
      </c>
      <c r="IJ689">
        <f>IF($IZ689&gt;=46,INDEX($GO:$GO,$IY689+46),"")</f>
      </c>
      <c r="IK689">
        <f>IF($IZ689&gt;=47,INDEX($GO:$GO,$IY689+47),"")</f>
      </c>
      <c r="IL689">
        <f>IF($IZ689&gt;=48,INDEX($GO:$GO,$IY689+48),"")</f>
      </c>
      <c r="IM689">
        <f>IF($IZ689&gt;=49,INDEX($GO:$GO,$IY689+49),"")</f>
      </c>
      <c r="IN689">
        <f>IF($IZ689&gt;=50,INDEX($GO:$GO,$IY689+50),"")</f>
      </c>
      <c r="IO689">
        <f>IF($IZ689&gt;=51,INDEX($GO:$GO,$IY689+51),"")</f>
      </c>
      <c r="IP689">
        <f>IF($IZ689&gt;=52,INDEX($GO:$GO,$IY689+52),"")</f>
      </c>
      <c r="IQ689">
        <f>IF($IZ689&gt;=53,INDEX($GO:$GO,$IY689+53),"")</f>
      </c>
      <c r="IR689">
        <f>IF($IZ689&gt;=54,INDEX($GO:$GO,$IY689+54),"")</f>
      </c>
      <c r="IS689">
        <f>IF($IZ689&gt;=55,INDEX($GO:$GO,$IY689+55),"")</f>
      </c>
      <c r="IT689">
        <f>IF($IZ689&gt;=56,INDEX($GO:$GO,$IY689+56),"")</f>
      </c>
      <c r="IU689">
        <f>IF($IZ689&gt;=57,INDEX($GO:$GO,$IY689+57),"")</f>
      </c>
      <c r="IV689">
        <f>IF($IZ689&gt;=58,INDEX($GO:$GO,$IY689+58),"")</f>
      </c>
      <c r="IW689">
        <f>IF($IZ689&gt;=59,INDEX($GO:$GO,$IY689+59),"")</f>
      </c>
      <c r="IX689">
        <f>IF($IZ689&gt;=60,INDEX($GO:$GO,$IY689+60),"")</f>
      </c>
      <c r="IY689">
        <f>IFERROR(MATCH($GN689,$GO$2:$GO$827,0)+1,0)</f>
      </c>
      <c r="IZ689">
        <f>IFERROR(INDEX($GP$2:$GP$827,MATCH($GN689,$GO$2:$GO$827,0)),0)</f>
      </c>
      <c r="JA689" t="s">
        <v>23</v>
      </c>
      <c r="JB689" t="s">
        <v>23</v>
      </c>
    </row>
    <row r="690" spans="1:262" x14ac:dyDescent="0.25">
      <c r="F690" s="1"/>
      <c r="G690" s="1"/>
      <c r="H690" s="1"/>
      <c r="I690" s="1"/>
      <c r="J690" s="1">
        <f>IFERROR(IF(FIND(" - ",$F690)&gt;0,MID($F690,FIND(" - ",$F690)+3,LEN($F690)),""),"")</f>
      </c>
      <c r="L690" s="1"/>
      <c r="N690" t="s">
        <v>23</v>
      </c>
      <c r="P690">
        <f>IF(OR($N690="",$O690=""),"",IFERROR($N690/$O690,0))</f>
      </c>
      <c r="Q690">
        <f>IF($N690="","",
IF($G690="","",
IF(ISNUMBER(SEARCH("exempt",LOWER($G690))),0,
$N690*(VALUE(SUBSTITUTE($G690,"%",""))/100))))</f>
      </c>
      <c r="W690">
        <f>IF($N690="","",
SUM($N690,$Q690,$U690,$R690,$T690)-
IF($V690="",0,VALUE($V690)))</f>
      </c>
      <c r="AE690" t="s">
        <v>1884</v>
      </c>
      <c r="AM690">
        <f>IFERROR(LEFT($F690,FIND(" - ",$F690)-1),$F690)</f>
      </c>
      <c r="AP690">
        <f>IF($CE690&gt;=1,INDEX($AN:$AN,$CD690+1),"")</f>
      </c>
      <c r="AQ690">
        <f>IF($CE690&gt;=2,INDEX($AN:$AN,$CD690+2),"")</f>
      </c>
      <c r="AR690">
        <f>IF($CE690&gt;=3,INDEX($AN:$AN,$CD690+3),"")</f>
      </c>
      <c r="AS690">
        <f>IF($CE690&gt;=4,INDEX($AN:$AN,$CD690+4),"")</f>
      </c>
      <c r="AT690">
        <f>IF($CE690&gt;=5,INDEX($AN:$AN,$CD690+5),"")</f>
      </c>
      <c r="AU690">
        <f>IF($CE690&gt;=6,INDEX($AN:$AN,$CD690+6),"")</f>
      </c>
      <c r="AV690">
        <f>IF($CE690&gt;=7,INDEX($AN:$AN,$CD690+7),"")</f>
      </c>
      <c r="AW690">
        <f>IF($CE690&gt;=8,INDEX($AN:$AN,$CD690+8),"")</f>
      </c>
      <c r="AX690">
        <f>IF($CE690&gt;=9,INDEX($AN:$AN,$CD690+9),"")</f>
      </c>
      <c r="AY690">
        <f>IF($CE690&gt;=10,INDEX($AN:$AN,$CD690+10),"")</f>
      </c>
      <c r="AZ690">
        <f>IF($CE690&gt;=11,INDEX($AN:$AN,$CD690+11),"")</f>
      </c>
      <c r="BA690">
        <f>IF($CE690&gt;=12,INDEX($AN:$AN,$CD690+12),"")</f>
      </c>
      <c r="BB690">
        <f>IF($CE690&gt;=13,INDEX($AN:$AN,$CD690+13),"")</f>
      </c>
      <c r="BC690">
        <f>IF($CE690&gt;=14,INDEX($AN:$AN,$CD690+14),"")</f>
      </c>
      <c r="BD690">
        <f>IF($CE690&gt;=15,INDEX($AN:$AN,$CD690+15),"")</f>
      </c>
      <c r="BE690">
        <f>IF($CE690&gt;=16,INDEX($AN:$AN,$CD690+16),"")</f>
      </c>
      <c r="BF690">
        <f>IF($CE690&gt;=17,INDEX($AN:$AN,$CD690+17),"")</f>
      </c>
      <c r="BG690">
        <f>IF($CE690&gt;=18,INDEX($AN:$AN,$CD690+18),"")</f>
      </c>
      <c r="BH690">
        <f>IF($CE690&gt;=19,INDEX($AN:$AN,$CD690+19),"")</f>
      </c>
      <c r="BI690">
        <f>IF($CE690&gt;=20,INDEX($AN:$AN,$CD690+20),"")</f>
      </c>
      <c r="BJ690">
        <f>IF($CE690&gt;=21,INDEX($AN:$AN,$CD690+21),"")</f>
      </c>
      <c r="BK690">
        <f>IF($CE690&gt;=22,INDEX($AN:$AN,$CD690+22),"")</f>
      </c>
      <c r="BL690">
        <f>IF($CE690&gt;=23,INDEX($AN:$AN,$CD690+23),"")</f>
      </c>
      <c r="BM690">
        <f>IF($CE690&gt;=24,INDEX($AN:$AN,$CD690+24),"")</f>
      </c>
      <c r="BN690">
        <f>IF($CE690&gt;=25,INDEX($AN:$AN,$CD690+25),"")</f>
      </c>
      <c r="BO690">
        <f>IF($CE690&gt;=26,INDEX($AN:$AN,$CD690+26),"")</f>
      </c>
      <c r="BP690">
        <f>IF($CE690&gt;=27,INDEX($AN:$AN,$CD690+27),"")</f>
      </c>
      <c r="BQ690">
        <f>IF($CE690&gt;=28,INDEX($AN:$AN,$CD690+28),"")</f>
      </c>
      <c r="BR690">
        <f>IF($CE690&gt;=29,INDEX($AN:$AN,$CD690+29),"")</f>
      </c>
      <c r="BS690">
        <f>IF($CE690&gt;=30,INDEX($AN:$AN,$CD690+30),"")</f>
      </c>
      <c r="BT690">
        <f>IF($CE690&gt;=31,INDEX($AN:$AN,$CD690+31),"")</f>
      </c>
      <c r="BU690">
        <f>IF($CE690&gt;=32,INDEX($AN:$AN,$CD690+32),"")</f>
      </c>
      <c r="BV690">
        <f>IF($CE690&gt;=33,INDEX($AN:$AN,$CD690+33),"")</f>
      </c>
      <c r="BW690">
        <f>IF($CE690&gt;=34,INDEX($AN:$AN,$CD690+34),"")</f>
      </c>
      <c r="BX690">
        <f>IF($CE690&gt;=35,INDEX($AN:$AN,$CD690+35),"")</f>
      </c>
      <c r="BY690">
        <f>IF($CE690&gt;=36,INDEX($AN:$AN,$CD690+36),"")</f>
      </c>
      <c r="BZ690">
        <f>IF($CE690&gt;=37,INDEX($AN:$AN,$CD690+37),"")</f>
      </c>
      <c r="CA690">
        <f>IF($CE690&gt;=38,INDEX($AN:$AN,$CD690+38),"")</f>
      </c>
      <c r="CB690">
        <f>IF($CE690&gt;=39,INDEX($AN:$AN,$CD690+39),"")</f>
      </c>
      <c r="CC690">
        <f>IF($CE690&gt;=40,INDEX($AN:$AN,$CD690+40),"")</f>
      </c>
      <c r="CD690">
        <f>IFERROR(MATCH($AM690,$AN$2:$AN$133,0)+1,0)</f>
      </c>
      <c r="CE690">
        <f>IFERROR(INDEX($AO$2:$AO$133,MATCH($AM690,$AN$2:$AN$133,0)),0)</f>
      </c>
      <c r="CF690">
        <f>IFERROR(LEFT($K690,FIND(" - ",$K690)-1),$K690)</f>
      </c>
      <c r="CG690" t="s">
        <v>1885</v>
      </c>
      <c r="CH690">
        <v>1</v>
      </c>
      <c r="CI690">
        <f>IF($DD690&gt;=1,INDEX($CG:$CG,$DC690+1),"")</f>
      </c>
      <c r="CJ690">
        <f>IF($DD690&gt;=2,INDEX($CG:$CG,$DC690+2),"")</f>
      </c>
      <c r="CK690">
        <f>IF($DD690&gt;=3,INDEX($CG:$CG,$DC690+3),"")</f>
      </c>
      <c r="CL690">
        <f>IF($DD690&gt;=4,INDEX($CG:$CG,$DC690+4),"")</f>
      </c>
      <c r="CM690">
        <f>IF($DD690&gt;=5,INDEX($CG:$CG,$DC690+5),"")</f>
      </c>
      <c r="CN690">
        <f>IF($DD690&gt;=6,INDEX($CG:$CG,$DC690+6),"")</f>
      </c>
      <c r="CO690">
        <f>IF($DD690&gt;=7,INDEX($CG:$CG,$DC690+7),"")</f>
      </c>
      <c r="CP690">
        <f>IF($DD690&gt;=8,INDEX($CG:$CG,$DC690+8),"")</f>
      </c>
      <c r="CQ690">
        <f>IF($DD690&gt;=9,INDEX($CG:$CG,$DC690+9),"")</f>
      </c>
      <c r="CR690">
        <f>IF($DD690&gt;=10,INDEX($CG:$CG,$DC690+10),"")</f>
      </c>
      <c r="CS690">
        <f>IF($DD690&gt;=11,INDEX($CG:$CG,$DC690+11),"")</f>
      </c>
      <c r="CT690">
        <f>IF($DD690&gt;=12,INDEX($CG:$CG,$DC690+12),"")</f>
      </c>
      <c r="CU690">
        <f>IF($DD690&gt;=13,INDEX($CG:$CG,$DC690+13),"")</f>
      </c>
      <c r="CV690">
        <f>IF($DD690&gt;=14,INDEX($CG:$CG,$DC690+14),"")</f>
      </c>
      <c r="CW690">
        <f>IF($DD690&gt;=15,INDEX($CG:$CG,$DC690+15),"")</f>
      </c>
      <c r="CX690">
        <f>IF($DD690&gt;=16,INDEX($CG:$CG,$DC690+16),"")</f>
      </c>
      <c r="CY690">
        <f>IF($DD690&gt;=17,INDEX($CG:$CG,$DC690+17),"")</f>
      </c>
      <c r="CZ690">
        <f>IF($DD690&gt;=18,INDEX($CG:$CG,$DC690+18),"")</f>
      </c>
      <c r="DA690">
        <f>IF($DD690&gt;=19,INDEX($CG:$CG,$DC690+19),"")</f>
      </c>
      <c r="DB690">
        <f>IF($DD690&gt;=20,INDEX($CG:$CG,$DC690+20),"")</f>
      </c>
      <c r="DC690">
        <f>IFERROR(MATCH($CF690,$CG$2:$CG$1558,0)+1,0)</f>
      </c>
      <c r="DD690">
        <f>IFERROR(INDEX($CH$2:$CH$1558,MATCH($CF690,$CG$2:$CG$1558,0)),0)</f>
      </c>
      <c r="DE690">
        <f>IFERROR(INDEX($AL:$AL,MATCH($G690,$AK:$AK,0))&amp;"","")</f>
      </c>
      <c r="DI690">
        <f>IF($GL690&gt;=1,INDEX($DF:$DF,$GK690+1),"")</f>
      </c>
      <c r="DJ690">
        <f>IF($GL690&gt;=2,INDEX($DF:$DF,$GK690+2),"")</f>
      </c>
      <c r="DK690">
        <f>IF($GL690&gt;=3,INDEX($DF:$DF,$GK690+3),"")</f>
      </c>
      <c r="DL690">
        <f>IF($GL690&gt;=4,INDEX($DF:$DF,$GK690+4),"")</f>
      </c>
      <c r="DM690">
        <f>IF($GL690&gt;=5,INDEX($DF:$DF,$GK690+5),"")</f>
      </c>
      <c r="DN690">
        <f>IF($GL690&gt;=6,INDEX($DF:$DF,$GK690+6),"")</f>
      </c>
      <c r="DO690">
        <f>IF($GL690&gt;=7,INDEX($DF:$DF,$GK690+7),"")</f>
      </c>
      <c r="DP690">
        <f>IF($GL690&gt;=8,INDEX($DF:$DF,$GK690+8),"")</f>
      </c>
      <c r="DQ690">
        <f>IF($GL690&gt;=9,INDEX($DF:$DF,$GK690+9),"")</f>
      </c>
      <c r="DR690">
        <f>IF($GL690&gt;=10,INDEX($DF:$DF,$GK690+10),"")</f>
      </c>
      <c r="DS690">
        <f>IF($GL690&gt;=11,INDEX($DF:$DF,$GK690+11),"")</f>
      </c>
      <c r="DT690">
        <f>IF($GL690&gt;=12,INDEX($DF:$DF,$GK690+12),"")</f>
      </c>
      <c r="DU690">
        <f>IF($GL690&gt;=13,INDEX($DF:$DF,$GK690+13),"")</f>
      </c>
      <c r="DV690">
        <f>IF($GL690&gt;=14,INDEX($DF:$DF,$GK690+14),"")</f>
      </c>
      <c r="DW690">
        <f>IF($GL690&gt;=15,INDEX($DF:$DF,$GK690+15),"")</f>
      </c>
      <c r="DX690">
        <f>IF($GL690&gt;=16,INDEX($DF:$DF,$GK690+16),"")</f>
      </c>
      <c r="DY690">
        <f>IF($GL690&gt;=17,INDEX($DF:$DF,$GK690+17),"")</f>
      </c>
      <c r="DZ690">
        <f>IF($GL690&gt;=18,INDEX($DF:$DF,$GK690+18),"")</f>
      </c>
      <c r="EA690">
        <f>IF($GL690&gt;=19,INDEX($DF:$DF,$GK690+19),"")</f>
      </c>
      <c r="EB690">
        <f>IF($GL690&gt;=20,INDEX($DF:$DF,$GK690+20),"")</f>
      </c>
      <c r="EC690">
        <f>IF($GL690&gt;=21,INDEX($DF:$DF,$GK690+21),"")</f>
      </c>
      <c r="ED690">
        <f>IF($GL690&gt;=22,INDEX($DF:$DF,$GK690+22),"")</f>
      </c>
      <c r="EE690">
        <f>IF($GL690&gt;=23,INDEX($DF:$DF,$GK690+23),"")</f>
      </c>
      <c r="EF690">
        <f>IF($GL690&gt;=24,INDEX($DF:$DF,$GK690+24),"")</f>
      </c>
      <c r="EG690">
        <f>IF($GL690&gt;=25,INDEX($DF:$DF,$GK690+25),"")</f>
      </c>
      <c r="EH690">
        <f>IF($GL690&gt;=26,INDEX($DF:$DF,$GK690+26),"")</f>
      </c>
      <c r="EI690">
        <f>IF($GL690&gt;=27,INDEX($DF:$DF,$GK690+27),"")</f>
      </c>
      <c r="EJ690">
        <f>IF($GL690&gt;=28,INDEX($DF:$DF,$GK690+28),"")</f>
      </c>
      <c r="EK690">
        <f>IF($GL690&gt;=29,INDEX($DF:$DF,$GK690+29),"")</f>
      </c>
      <c r="EL690">
        <f>IF($GL690&gt;=30,INDEX($DF:$DF,$GK690+30),"")</f>
      </c>
      <c r="EM690">
        <f>IF($GL690&gt;=31,INDEX($DF:$DF,$GK690+31),"")</f>
      </c>
      <c r="EN690">
        <f>IF($GL690&gt;=32,INDEX($DF:$DF,$GK690+32),"")</f>
      </c>
      <c r="EO690">
        <f>IF($GL690&gt;=33,INDEX($DF:$DF,$GK690+33),"")</f>
      </c>
      <c r="EP690">
        <f>IF($GL690&gt;=34,INDEX($DF:$DF,$GK690+34),"")</f>
      </c>
      <c r="EQ690">
        <f>IF($GL690&gt;=35,INDEX($DF:$DF,$GK690+35),"")</f>
      </c>
      <c r="ER690">
        <f>IF($GL690&gt;=36,INDEX($DF:$DF,$GK690+36),"")</f>
      </c>
      <c r="ES690">
        <f>IF($GL690&gt;=37,INDEX($DF:$DF,$GK690+37),"")</f>
      </c>
      <c r="ET690">
        <f>IF($GL690&gt;=38,INDEX($DF:$DF,$GK690+38),"")</f>
      </c>
      <c r="EU690">
        <f>IF($GL690&gt;=39,INDEX($DF:$DF,$GK690+39),"")</f>
      </c>
      <c r="EV690">
        <f>IF($GL690&gt;=40,INDEX($DF:$DF,$GK690+40),"")</f>
      </c>
      <c r="EW690">
        <f>IF($GL690&gt;=1,INDEX($DG:$DG,$GK690+1),"")</f>
      </c>
      <c r="EX690">
        <f>IF($GL690&gt;=2,INDEX($DG:$DG,$GK690+2),"")</f>
      </c>
      <c r="EY690">
        <f>IF($GL690&gt;=3,INDEX($DG:$DG,$GK690+3),"")</f>
      </c>
      <c r="EZ690">
        <f>IF($GL690&gt;=4,INDEX($DG:$DG,$GK690+4),"")</f>
      </c>
      <c r="FA690">
        <f>IF($GL690&gt;=5,INDEX($DG:$DG,$GK690+5),"")</f>
      </c>
      <c r="FB690">
        <f>IF($GL690&gt;=6,INDEX($DG:$DG,$GK690+6),"")</f>
      </c>
      <c r="FC690">
        <f>IF($GL690&gt;=7,INDEX($DG:$DG,$GK690+7),"")</f>
      </c>
      <c r="FD690">
        <f>IF($GL690&gt;=8,INDEX($DG:$DG,$GK690+8),"")</f>
      </c>
      <c r="FE690">
        <f>IF($GL690&gt;=9,INDEX($DG:$DG,$GK690+9),"")</f>
      </c>
      <c r="FF690">
        <f>IF($GL690&gt;=10,INDEX($DG:$DG,$GK690+10),"")</f>
      </c>
      <c r="FG690">
        <f>IF($GL690&gt;=11,INDEX($DG:$DG,$GK690+11),"")</f>
      </c>
      <c r="FH690">
        <f>IF($GL690&gt;=12,INDEX($DG:$DG,$GK690+12),"")</f>
      </c>
      <c r="FI690">
        <f>IF($GL690&gt;=13,INDEX($DG:$DG,$GK690+13),"")</f>
      </c>
      <c r="FJ690">
        <f>IF($GL690&gt;=14,INDEX($DG:$DG,$GK690+14),"")</f>
      </c>
      <c r="FK690">
        <f>IF($GL690&gt;=15,INDEX($DG:$DG,$GK690+15),"")</f>
      </c>
      <c r="FL690">
        <f>IF($GL690&gt;=16,INDEX($DG:$DG,$GK690+16),"")</f>
      </c>
      <c r="FM690">
        <f>IF($GL690&gt;=17,INDEX($DG:$DG,$GK690+17),"")</f>
      </c>
      <c r="FN690">
        <f>IF($GL690&gt;=18,INDEX($DG:$DG,$GK690+18),"")</f>
      </c>
      <c r="FO690">
        <f>IF($GL690&gt;=19,INDEX($DG:$DG,$GK690+19),"")</f>
      </c>
      <c r="FP690">
        <f>IF($GL690&gt;=20,INDEX($DG:$DG,$GK690+20),"")</f>
      </c>
      <c r="FQ690">
        <f>IF($GL690&gt;=21,INDEX($DG:$DG,$GK690+21),"")</f>
      </c>
      <c r="FR690">
        <f>IF($GL690&gt;=22,INDEX($DG:$DG,$GK690+22),"")</f>
      </c>
      <c r="FS690">
        <f>IF($GL690&gt;=23,INDEX($DG:$DG,$GK690+23),"")</f>
      </c>
      <c r="FT690">
        <f>IF($GL690&gt;=24,INDEX($DG:$DG,$GK690+24),"")</f>
      </c>
      <c r="FU690">
        <f>IF($GL690&gt;=25,INDEX($DG:$DG,$GK690+25),"")</f>
      </c>
      <c r="FV690">
        <f>IF($GL690&gt;=26,INDEX($DG:$DG,$GK690+26),"")</f>
      </c>
      <c r="FW690">
        <f>IF($GL690&gt;=27,INDEX($DG:$DG,$GK690+27),"")</f>
      </c>
      <c r="FX690">
        <f>IF($GL690&gt;=28,INDEX($DG:$DG,$GK690+28),"")</f>
      </c>
      <c r="FY690">
        <f>IF($GL690&gt;=29,INDEX($DG:$DG,$GK690+29),"")</f>
      </c>
      <c r="FZ690">
        <f>IF($GL690&gt;=30,INDEX($DG:$DG,$GK690+30),"")</f>
      </c>
      <c r="GA690">
        <f>IF($GL690&gt;=31,INDEX($DG:$DG,$GK690+31),"")</f>
      </c>
      <c r="GB690">
        <f>IF($GL690&gt;=32,INDEX($DG:$DG,$GK690+32),"")</f>
      </c>
      <c r="GC690">
        <f>IF($GL690&gt;=33,INDEX($DG:$DG,$GK690+33),"")</f>
      </c>
      <c r="GD690">
        <f>IF($GL690&gt;=34,INDEX($DG:$DG,$GK690+34),"")</f>
      </c>
      <c r="GE690">
        <f>IF($GL690&gt;=35,INDEX($DG:$DG,$GK690+35),"")</f>
      </c>
      <c r="GF690">
        <f>IF($GL690&gt;=36,INDEX($DG:$DG,$GK690+36),"")</f>
      </c>
      <c r="GG690">
        <f>IF($GL690&gt;=37,INDEX($DG:$DG,$GK690+37),"")</f>
      </c>
      <c r="GH690">
        <f>IF($GL690&gt;=38,INDEX($DG:$DG,$GK690+38),"")</f>
      </c>
      <c r="GI690">
        <f>IF($GL690&gt;=39,INDEX($DG:$DG,$GK690+39),"")</f>
      </c>
      <c r="GJ690">
        <f>IF($GL690&gt;=40,INDEX($DG:$DG,$GK690+40),"")</f>
      </c>
      <c r="GK690">
        <f>IFERROR(MATCH($DE690,$DF$2:$DF$166,0)+1,0)</f>
      </c>
      <c r="GL690">
        <f>IFERROR(INDEX($DH$2:$DH$166,MATCH($DE690,$DF$2:$DF$166,0)),0)</f>
      </c>
      <c r="GM690">
        <f>IFERROR(MATCH($H690,$DI$690:$EV$690,0),0)</f>
      </c>
      <c r="GN690">
        <f>IF($GM690&gt;0,INDEX($EW$690:$GJ$690,$GM690),"")</f>
      </c>
      <c r="GO690" t="s">
        <v>322</v>
      </c>
      <c r="GQ690">
        <f>IF($IZ690&gt;=1,INDEX($GO:$GO,$IY690+1),"")</f>
      </c>
      <c r="GR690">
        <f>IF($IZ690&gt;=2,INDEX($GO:$GO,$IY690+2),"")</f>
      </c>
      <c r="GS690">
        <f>IF($IZ690&gt;=3,INDEX($GO:$GO,$IY690+3),"")</f>
      </c>
      <c r="GT690">
        <f>IF($IZ690&gt;=4,INDEX($GO:$GO,$IY690+4),"")</f>
      </c>
      <c r="GU690">
        <f>IF($IZ690&gt;=5,INDEX($GO:$GO,$IY690+5),"")</f>
      </c>
      <c r="GV690">
        <f>IF($IZ690&gt;=6,INDEX($GO:$GO,$IY690+6),"")</f>
      </c>
      <c r="GW690">
        <f>IF($IZ690&gt;=7,INDEX($GO:$GO,$IY690+7),"")</f>
      </c>
      <c r="GX690">
        <f>IF($IZ690&gt;=8,INDEX($GO:$GO,$IY690+8),"")</f>
      </c>
      <c r="GY690">
        <f>IF($IZ690&gt;=9,INDEX($GO:$GO,$IY690+9),"")</f>
      </c>
      <c r="GZ690">
        <f>IF($IZ690&gt;=10,INDEX($GO:$GO,$IY690+10),"")</f>
      </c>
      <c r="HA690">
        <f>IF($IZ690&gt;=11,INDEX($GO:$GO,$IY690+11),"")</f>
      </c>
      <c r="HB690">
        <f>IF($IZ690&gt;=12,INDEX($GO:$GO,$IY690+12),"")</f>
      </c>
      <c r="HC690">
        <f>IF($IZ690&gt;=13,INDEX($GO:$GO,$IY690+13),"")</f>
      </c>
      <c r="HD690">
        <f>IF($IZ690&gt;=14,INDEX($GO:$GO,$IY690+14),"")</f>
      </c>
      <c r="HE690">
        <f>IF($IZ690&gt;=15,INDEX($GO:$GO,$IY690+15),"")</f>
      </c>
      <c r="HF690">
        <f>IF($IZ690&gt;=16,INDEX($GO:$GO,$IY690+16),"")</f>
      </c>
      <c r="HG690">
        <f>IF($IZ690&gt;=17,INDEX($GO:$GO,$IY690+17),"")</f>
      </c>
      <c r="HH690">
        <f>IF($IZ690&gt;=18,INDEX($GO:$GO,$IY690+18),"")</f>
      </c>
      <c r="HI690">
        <f>IF($IZ690&gt;=19,INDEX($GO:$GO,$IY690+19),"")</f>
      </c>
      <c r="HJ690">
        <f>IF($IZ690&gt;=20,INDEX($GO:$GO,$IY690+20),"")</f>
      </c>
      <c r="HK690">
        <f>IF($IZ690&gt;=21,INDEX($GO:$GO,$IY690+21),"")</f>
      </c>
      <c r="HL690">
        <f>IF($IZ690&gt;=22,INDEX($GO:$GO,$IY690+22),"")</f>
      </c>
      <c r="HM690">
        <f>IF($IZ690&gt;=23,INDEX($GO:$GO,$IY690+23),"")</f>
      </c>
      <c r="HN690">
        <f>IF($IZ690&gt;=24,INDEX($GO:$GO,$IY690+24),"")</f>
      </c>
      <c r="HO690">
        <f>IF($IZ690&gt;=25,INDEX($GO:$GO,$IY690+25),"")</f>
      </c>
      <c r="HP690">
        <f>IF($IZ690&gt;=26,INDEX($GO:$GO,$IY690+26),"")</f>
      </c>
      <c r="HQ690">
        <f>IF($IZ690&gt;=27,INDEX($GO:$GO,$IY690+27),"")</f>
      </c>
      <c r="HR690">
        <f>IF($IZ690&gt;=28,INDEX($GO:$GO,$IY690+28),"")</f>
      </c>
      <c r="HS690">
        <f>IF($IZ690&gt;=29,INDEX($GO:$GO,$IY690+29),"")</f>
      </c>
      <c r="HT690">
        <f>IF($IZ690&gt;=30,INDEX($GO:$GO,$IY690+30),"")</f>
      </c>
      <c r="HU690">
        <f>IF($IZ690&gt;=31,INDEX($GO:$GO,$IY690+31),"")</f>
      </c>
      <c r="HV690">
        <f>IF($IZ690&gt;=32,INDEX($GO:$GO,$IY690+32),"")</f>
      </c>
      <c r="HW690">
        <f>IF($IZ690&gt;=33,INDEX($GO:$GO,$IY690+33),"")</f>
      </c>
      <c r="HX690">
        <f>IF($IZ690&gt;=34,INDEX($GO:$GO,$IY690+34),"")</f>
      </c>
      <c r="HY690">
        <f>IF($IZ690&gt;=35,INDEX($GO:$GO,$IY690+35),"")</f>
      </c>
      <c r="HZ690">
        <f>IF($IZ690&gt;=36,INDEX($GO:$GO,$IY690+36),"")</f>
      </c>
      <c r="IA690">
        <f>IF($IZ690&gt;=37,INDEX($GO:$GO,$IY690+37),"")</f>
      </c>
      <c r="IB690">
        <f>IF($IZ690&gt;=38,INDEX($GO:$GO,$IY690+38),"")</f>
      </c>
      <c r="IC690">
        <f>IF($IZ690&gt;=39,INDEX($GO:$GO,$IY690+39),"")</f>
      </c>
      <c r="ID690">
        <f>IF($IZ690&gt;=40,INDEX($GO:$GO,$IY690+40),"")</f>
      </c>
      <c r="IE690">
        <f>IF($IZ690&gt;=41,INDEX($GO:$GO,$IY690+41),"")</f>
      </c>
      <c r="IF690">
        <f>IF($IZ690&gt;=42,INDEX($GO:$GO,$IY690+42),"")</f>
      </c>
      <c r="IG690">
        <f>IF($IZ690&gt;=43,INDEX($GO:$GO,$IY690+43),"")</f>
      </c>
      <c r="IH690">
        <f>IF($IZ690&gt;=44,INDEX($GO:$GO,$IY690+44),"")</f>
      </c>
      <c r="II690">
        <f>IF($IZ690&gt;=45,INDEX($GO:$GO,$IY690+45),"")</f>
      </c>
      <c r="IJ690">
        <f>IF($IZ690&gt;=46,INDEX($GO:$GO,$IY690+46),"")</f>
      </c>
      <c r="IK690">
        <f>IF($IZ690&gt;=47,INDEX($GO:$GO,$IY690+47),"")</f>
      </c>
      <c r="IL690">
        <f>IF($IZ690&gt;=48,INDEX($GO:$GO,$IY690+48),"")</f>
      </c>
      <c r="IM690">
        <f>IF($IZ690&gt;=49,INDEX($GO:$GO,$IY690+49),"")</f>
      </c>
      <c r="IN690">
        <f>IF($IZ690&gt;=50,INDEX($GO:$GO,$IY690+50),"")</f>
      </c>
      <c r="IO690">
        <f>IF($IZ690&gt;=51,INDEX($GO:$GO,$IY690+51),"")</f>
      </c>
      <c r="IP690">
        <f>IF($IZ690&gt;=52,INDEX($GO:$GO,$IY690+52),"")</f>
      </c>
      <c r="IQ690">
        <f>IF($IZ690&gt;=53,INDEX($GO:$GO,$IY690+53),"")</f>
      </c>
      <c r="IR690">
        <f>IF($IZ690&gt;=54,INDEX($GO:$GO,$IY690+54),"")</f>
      </c>
      <c r="IS690">
        <f>IF($IZ690&gt;=55,INDEX($GO:$GO,$IY690+55),"")</f>
      </c>
      <c r="IT690">
        <f>IF($IZ690&gt;=56,INDEX($GO:$GO,$IY690+56),"")</f>
      </c>
      <c r="IU690">
        <f>IF($IZ690&gt;=57,INDEX($GO:$GO,$IY690+57),"")</f>
      </c>
      <c r="IV690">
        <f>IF($IZ690&gt;=58,INDEX($GO:$GO,$IY690+58),"")</f>
      </c>
      <c r="IW690">
        <f>IF($IZ690&gt;=59,INDEX($GO:$GO,$IY690+59),"")</f>
      </c>
      <c r="IX690">
        <f>IF($IZ690&gt;=60,INDEX($GO:$GO,$IY690+60),"")</f>
      </c>
      <c r="IY690">
        <f>IFERROR(MATCH($GN690,$GO$2:$GO$827,0)+1,0)</f>
      </c>
      <c r="IZ690">
        <f>IFERROR(INDEX($GP$2:$GP$827,MATCH($GN690,$GO$2:$GO$827,0)),0)</f>
      </c>
      <c r="JA690" t="s">
        <v>23</v>
      </c>
      <c r="JB690" t="s">
        <v>23</v>
      </c>
    </row>
    <row r="691" spans="1:262" x14ac:dyDescent="0.25">
      <c r="F691" s="1"/>
      <c r="G691" s="1"/>
      <c r="H691" s="1"/>
      <c r="I691" s="1"/>
      <c r="J691" s="1">
        <f>IFERROR(IF(FIND(" - ",$F691)&gt;0,MID($F691,FIND(" - ",$F691)+3,LEN($F691)),""),"")</f>
      </c>
      <c r="L691" s="1"/>
      <c r="N691" t="s">
        <v>23</v>
      </c>
      <c r="P691">
        <f>IF(OR($N691="",$O691=""),"",IFERROR($N691/$O691,0))</f>
      </c>
      <c r="Q691">
        <f>IF($N691="","",
IF($G691="","",
IF(ISNUMBER(SEARCH("exempt",LOWER($G691))),0,
$N691*(VALUE(SUBSTITUTE($G691,"%",""))/100))))</f>
      </c>
      <c r="W691">
        <f>IF($N691="","",
SUM($N691,$Q691,$U691,$R691,$T691)-
IF($V691="",0,VALUE($V691)))</f>
      </c>
      <c r="AE691" t="s">
        <v>1886</v>
      </c>
      <c r="AM691">
        <f>IFERROR(LEFT($F691,FIND(" - ",$F691)-1),$F691)</f>
      </c>
      <c r="AP691">
        <f>IF($CE691&gt;=1,INDEX($AN:$AN,$CD691+1),"")</f>
      </c>
      <c r="AQ691">
        <f>IF($CE691&gt;=2,INDEX($AN:$AN,$CD691+2),"")</f>
      </c>
      <c r="AR691">
        <f>IF($CE691&gt;=3,INDEX($AN:$AN,$CD691+3),"")</f>
      </c>
      <c r="AS691">
        <f>IF($CE691&gt;=4,INDEX($AN:$AN,$CD691+4),"")</f>
      </c>
      <c r="AT691">
        <f>IF($CE691&gt;=5,INDEX($AN:$AN,$CD691+5),"")</f>
      </c>
      <c r="AU691">
        <f>IF($CE691&gt;=6,INDEX($AN:$AN,$CD691+6),"")</f>
      </c>
      <c r="AV691">
        <f>IF($CE691&gt;=7,INDEX($AN:$AN,$CD691+7),"")</f>
      </c>
      <c r="AW691">
        <f>IF($CE691&gt;=8,INDEX($AN:$AN,$CD691+8),"")</f>
      </c>
      <c r="AX691">
        <f>IF($CE691&gt;=9,INDEX($AN:$AN,$CD691+9),"")</f>
      </c>
      <c r="AY691">
        <f>IF($CE691&gt;=10,INDEX($AN:$AN,$CD691+10),"")</f>
      </c>
      <c r="AZ691">
        <f>IF($CE691&gt;=11,INDEX($AN:$AN,$CD691+11),"")</f>
      </c>
      <c r="BA691">
        <f>IF($CE691&gt;=12,INDEX($AN:$AN,$CD691+12),"")</f>
      </c>
      <c r="BB691">
        <f>IF($CE691&gt;=13,INDEX($AN:$AN,$CD691+13),"")</f>
      </c>
      <c r="BC691">
        <f>IF($CE691&gt;=14,INDEX($AN:$AN,$CD691+14),"")</f>
      </c>
      <c r="BD691">
        <f>IF($CE691&gt;=15,INDEX($AN:$AN,$CD691+15),"")</f>
      </c>
      <c r="BE691">
        <f>IF($CE691&gt;=16,INDEX($AN:$AN,$CD691+16),"")</f>
      </c>
      <c r="BF691">
        <f>IF($CE691&gt;=17,INDEX($AN:$AN,$CD691+17),"")</f>
      </c>
      <c r="BG691">
        <f>IF($CE691&gt;=18,INDEX($AN:$AN,$CD691+18),"")</f>
      </c>
      <c r="BH691">
        <f>IF($CE691&gt;=19,INDEX($AN:$AN,$CD691+19),"")</f>
      </c>
      <c r="BI691">
        <f>IF($CE691&gt;=20,INDEX($AN:$AN,$CD691+20),"")</f>
      </c>
      <c r="BJ691">
        <f>IF($CE691&gt;=21,INDEX($AN:$AN,$CD691+21),"")</f>
      </c>
      <c r="BK691">
        <f>IF($CE691&gt;=22,INDEX($AN:$AN,$CD691+22),"")</f>
      </c>
      <c r="BL691">
        <f>IF($CE691&gt;=23,INDEX($AN:$AN,$CD691+23),"")</f>
      </c>
      <c r="BM691">
        <f>IF($CE691&gt;=24,INDEX($AN:$AN,$CD691+24),"")</f>
      </c>
      <c r="BN691">
        <f>IF($CE691&gt;=25,INDEX($AN:$AN,$CD691+25),"")</f>
      </c>
      <c r="BO691">
        <f>IF($CE691&gt;=26,INDEX($AN:$AN,$CD691+26),"")</f>
      </c>
      <c r="BP691">
        <f>IF($CE691&gt;=27,INDEX($AN:$AN,$CD691+27),"")</f>
      </c>
      <c r="BQ691">
        <f>IF($CE691&gt;=28,INDEX($AN:$AN,$CD691+28),"")</f>
      </c>
      <c r="BR691">
        <f>IF($CE691&gt;=29,INDEX($AN:$AN,$CD691+29),"")</f>
      </c>
      <c r="BS691">
        <f>IF($CE691&gt;=30,INDEX($AN:$AN,$CD691+30),"")</f>
      </c>
      <c r="BT691">
        <f>IF($CE691&gt;=31,INDEX($AN:$AN,$CD691+31),"")</f>
      </c>
      <c r="BU691">
        <f>IF($CE691&gt;=32,INDEX($AN:$AN,$CD691+32),"")</f>
      </c>
      <c r="BV691">
        <f>IF($CE691&gt;=33,INDEX($AN:$AN,$CD691+33),"")</f>
      </c>
      <c r="BW691">
        <f>IF($CE691&gt;=34,INDEX($AN:$AN,$CD691+34),"")</f>
      </c>
      <c r="BX691">
        <f>IF($CE691&gt;=35,INDEX($AN:$AN,$CD691+35),"")</f>
      </c>
      <c r="BY691">
        <f>IF($CE691&gt;=36,INDEX($AN:$AN,$CD691+36),"")</f>
      </c>
      <c r="BZ691">
        <f>IF($CE691&gt;=37,INDEX($AN:$AN,$CD691+37),"")</f>
      </c>
      <c r="CA691">
        <f>IF($CE691&gt;=38,INDEX($AN:$AN,$CD691+38),"")</f>
      </c>
      <c r="CB691">
        <f>IF($CE691&gt;=39,INDEX($AN:$AN,$CD691+39),"")</f>
      </c>
      <c r="CC691">
        <f>IF($CE691&gt;=40,INDEX($AN:$AN,$CD691+40),"")</f>
      </c>
      <c r="CD691">
        <f>IFERROR(MATCH($AM691,$AN$2:$AN$133,0)+1,0)</f>
      </c>
      <c r="CE691">
        <f>IFERROR(INDEX($AO$2:$AO$133,MATCH($AM691,$AN$2:$AN$133,0)),0)</f>
      </c>
      <c r="CF691">
        <f>IFERROR(LEFT($K691,FIND(" - ",$K691)-1),$K691)</f>
      </c>
      <c r="CG691" t="s">
        <v>108</v>
      </c>
      <c r="CI691">
        <f>IF($DD691&gt;=1,INDEX($CG:$CG,$DC691+1),"")</f>
      </c>
      <c r="CJ691">
        <f>IF($DD691&gt;=2,INDEX($CG:$CG,$DC691+2),"")</f>
      </c>
      <c r="CK691">
        <f>IF($DD691&gt;=3,INDEX($CG:$CG,$DC691+3),"")</f>
      </c>
      <c r="CL691">
        <f>IF($DD691&gt;=4,INDEX($CG:$CG,$DC691+4),"")</f>
      </c>
      <c r="CM691">
        <f>IF($DD691&gt;=5,INDEX($CG:$CG,$DC691+5),"")</f>
      </c>
      <c r="CN691">
        <f>IF($DD691&gt;=6,INDEX($CG:$CG,$DC691+6),"")</f>
      </c>
      <c r="CO691">
        <f>IF($DD691&gt;=7,INDEX($CG:$CG,$DC691+7),"")</f>
      </c>
      <c r="CP691">
        <f>IF($DD691&gt;=8,INDEX($CG:$CG,$DC691+8),"")</f>
      </c>
      <c r="CQ691">
        <f>IF($DD691&gt;=9,INDEX($CG:$CG,$DC691+9),"")</f>
      </c>
      <c r="CR691">
        <f>IF($DD691&gt;=10,INDEX($CG:$CG,$DC691+10),"")</f>
      </c>
      <c r="CS691">
        <f>IF($DD691&gt;=11,INDEX($CG:$CG,$DC691+11),"")</f>
      </c>
      <c r="CT691">
        <f>IF($DD691&gt;=12,INDEX($CG:$CG,$DC691+12),"")</f>
      </c>
      <c r="CU691">
        <f>IF($DD691&gt;=13,INDEX($CG:$CG,$DC691+13),"")</f>
      </c>
      <c r="CV691">
        <f>IF($DD691&gt;=14,INDEX($CG:$CG,$DC691+14),"")</f>
      </c>
      <c r="CW691">
        <f>IF($DD691&gt;=15,INDEX($CG:$CG,$DC691+15),"")</f>
      </c>
      <c r="CX691">
        <f>IF($DD691&gt;=16,INDEX($CG:$CG,$DC691+16),"")</f>
      </c>
      <c r="CY691">
        <f>IF($DD691&gt;=17,INDEX($CG:$CG,$DC691+17),"")</f>
      </c>
      <c r="CZ691">
        <f>IF($DD691&gt;=18,INDEX($CG:$CG,$DC691+18),"")</f>
      </c>
      <c r="DA691">
        <f>IF($DD691&gt;=19,INDEX($CG:$CG,$DC691+19),"")</f>
      </c>
      <c r="DB691">
        <f>IF($DD691&gt;=20,INDEX($CG:$CG,$DC691+20),"")</f>
      </c>
      <c r="DC691">
        <f>IFERROR(MATCH($CF691,$CG$2:$CG$1558,0)+1,0)</f>
      </c>
      <c r="DD691">
        <f>IFERROR(INDEX($CH$2:$CH$1558,MATCH($CF691,$CG$2:$CG$1558,0)),0)</f>
      </c>
      <c r="DE691">
        <f>IFERROR(INDEX($AL:$AL,MATCH($G691,$AK:$AK,0))&amp;"","")</f>
      </c>
      <c r="DI691">
        <f>IF($GL691&gt;=1,INDEX($DF:$DF,$GK691+1),"")</f>
      </c>
      <c r="DJ691">
        <f>IF($GL691&gt;=2,INDEX($DF:$DF,$GK691+2),"")</f>
      </c>
      <c r="DK691">
        <f>IF($GL691&gt;=3,INDEX($DF:$DF,$GK691+3),"")</f>
      </c>
      <c r="DL691">
        <f>IF($GL691&gt;=4,INDEX($DF:$DF,$GK691+4),"")</f>
      </c>
      <c r="DM691">
        <f>IF($GL691&gt;=5,INDEX($DF:$DF,$GK691+5),"")</f>
      </c>
      <c r="DN691">
        <f>IF($GL691&gt;=6,INDEX($DF:$DF,$GK691+6),"")</f>
      </c>
      <c r="DO691">
        <f>IF($GL691&gt;=7,INDEX($DF:$DF,$GK691+7),"")</f>
      </c>
      <c r="DP691">
        <f>IF($GL691&gt;=8,INDEX($DF:$DF,$GK691+8),"")</f>
      </c>
      <c r="DQ691">
        <f>IF($GL691&gt;=9,INDEX($DF:$DF,$GK691+9),"")</f>
      </c>
      <c r="DR691">
        <f>IF($GL691&gt;=10,INDEX($DF:$DF,$GK691+10),"")</f>
      </c>
      <c r="DS691">
        <f>IF($GL691&gt;=11,INDEX($DF:$DF,$GK691+11),"")</f>
      </c>
      <c r="DT691">
        <f>IF($GL691&gt;=12,INDEX($DF:$DF,$GK691+12),"")</f>
      </c>
      <c r="DU691">
        <f>IF($GL691&gt;=13,INDEX($DF:$DF,$GK691+13),"")</f>
      </c>
      <c r="DV691">
        <f>IF($GL691&gt;=14,INDEX($DF:$DF,$GK691+14),"")</f>
      </c>
      <c r="DW691">
        <f>IF($GL691&gt;=15,INDEX($DF:$DF,$GK691+15),"")</f>
      </c>
      <c r="DX691">
        <f>IF($GL691&gt;=16,INDEX($DF:$DF,$GK691+16),"")</f>
      </c>
      <c r="DY691">
        <f>IF($GL691&gt;=17,INDEX($DF:$DF,$GK691+17),"")</f>
      </c>
      <c r="DZ691">
        <f>IF($GL691&gt;=18,INDEX($DF:$DF,$GK691+18),"")</f>
      </c>
      <c r="EA691">
        <f>IF($GL691&gt;=19,INDEX($DF:$DF,$GK691+19),"")</f>
      </c>
      <c r="EB691">
        <f>IF($GL691&gt;=20,INDEX($DF:$DF,$GK691+20),"")</f>
      </c>
      <c r="EC691">
        <f>IF($GL691&gt;=21,INDEX($DF:$DF,$GK691+21),"")</f>
      </c>
      <c r="ED691">
        <f>IF($GL691&gt;=22,INDEX($DF:$DF,$GK691+22),"")</f>
      </c>
      <c r="EE691">
        <f>IF($GL691&gt;=23,INDEX($DF:$DF,$GK691+23),"")</f>
      </c>
      <c r="EF691">
        <f>IF($GL691&gt;=24,INDEX($DF:$DF,$GK691+24),"")</f>
      </c>
      <c r="EG691">
        <f>IF($GL691&gt;=25,INDEX($DF:$DF,$GK691+25),"")</f>
      </c>
      <c r="EH691">
        <f>IF($GL691&gt;=26,INDEX($DF:$DF,$GK691+26),"")</f>
      </c>
      <c r="EI691">
        <f>IF($GL691&gt;=27,INDEX($DF:$DF,$GK691+27),"")</f>
      </c>
      <c r="EJ691">
        <f>IF($GL691&gt;=28,INDEX($DF:$DF,$GK691+28),"")</f>
      </c>
      <c r="EK691">
        <f>IF($GL691&gt;=29,INDEX($DF:$DF,$GK691+29),"")</f>
      </c>
      <c r="EL691">
        <f>IF($GL691&gt;=30,INDEX($DF:$DF,$GK691+30),"")</f>
      </c>
      <c r="EM691">
        <f>IF($GL691&gt;=31,INDEX($DF:$DF,$GK691+31),"")</f>
      </c>
      <c r="EN691">
        <f>IF($GL691&gt;=32,INDEX($DF:$DF,$GK691+32),"")</f>
      </c>
      <c r="EO691">
        <f>IF($GL691&gt;=33,INDEX($DF:$DF,$GK691+33),"")</f>
      </c>
      <c r="EP691">
        <f>IF($GL691&gt;=34,INDEX($DF:$DF,$GK691+34),"")</f>
      </c>
      <c r="EQ691">
        <f>IF($GL691&gt;=35,INDEX($DF:$DF,$GK691+35),"")</f>
      </c>
      <c r="ER691">
        <f>IF($GL691&gt;=36,INDEX($DF:$DF,$GK691+36),"")</f>
      </c>
      <c r="ES691">
        <f>IF($GL691&gt;=37,INDEX($DF:$DF,$GK691+37),"")</f>
      </c>
      <c r="ET691">
        <f>IF($GL691&gt;=38,INDEX($DF:$DF,$GK691+38),"")</f>
      </c>
      <c r="EU691">
        <f>IF($GL691&gt;=39,INDEX($DF:$DF,$GK691+39),"")</f>
      </c>
      <c r="EV691">
        <f>IF($GL691&gt;=40,INDEX($DF:$DF,$GK691+40),"")</f>
      </c>
      <c r="EW691">
        <f>IF($GL691&gt;=1,INDEX($DG:$DG,$GK691+1),"")</f>
      </c>
      <c r="EX691">
        <f>IF($GL691&gt;=2,INDEX($DG:$DG,$GK691+2),"")</f>
      </c>
      <c r="EY691">
        <f>IF($GL691&gt;=3,INDEX($DG:$DG,$GK691+3),"")</f>
      </c>
      <c r="EZ691">
        <f>IF($GL691&gt;=4,INDEX($DG:$DG,$GK691+4),"")</f>
      </c>
      <c r="FA691">
        <f>IF($GL691&gt;=5,INDEX($DG:$DG,$GK691+5),"")</f>
      </c>
      <c r="FB691">
        <f>IF($GL691&gt;=6,INDEX($DG:$DG,$GK691+6),"")</f>
      </c>
      <c r="FC691">
        <f>IF($GL691&gt;=7,INDEX($DG:$DG,$GK691+7),"")</f>
      </c>
      <c r="FD691">
        <f>IF($GL691&gt;=8,INDEX($DG:$DG,$GK691+8),"")</f>
      </c>
      <c r="FE691">
        <f>IF($GL691&gt;=9,INDEX($DG:$DG,$GK691+9),"")</f>
      </c>
      <c r="FF691">
        <f>IF($GL691&gt;=10,INDEX($DG:$DG,$GK691+10),"")</f>
      </c>
      <c r="FG691">
        <f>IF($GL691&gt;=11,INDEX($DG:$DG,$GK691+11),"")</f>
      </c>
      <c r="FH691">
        <f>IF($GL691&gt;=12,INDEX($DG:$DG,$GK691+12),"")</f>
      </c>
      <c r="FI691">
        <f>IF($GL691&gt;=13,INDEX($DG:$DG,$GK691+13),"")</f>
      </c>
      <c r="FJ691">
        <f>IF($GL691&gt;=14,INDEX($DG:$DG,$GK691+14),"")</f>
      </c>
      <c r="FK691">
        <f>IF($GL691&gt;=15,INDEX($DG:$DG,$GK691+15),"")</f>
      </c>
      <c r="FL691">
        <f>IF($GL691&gt;=16,INDEX($DG:$DG,$GK691+16),"")</f>
      </c>
      <c r="FM691">
        <f>IF($GL691&gt;=17,INDEX($DG:$DG,$GK691+17),"")</f>
      </c>
      <c r="FN691">
        <f>IF($GL691&gt;=18,INDEX($DG:$DG,$GK691+18),"")</f>
      </c>
      <c r="FO691">
        <f>IF($GL691&gt;=19,INDEX($DG:$DG,$GK691+19),"")</f>
      </c>
      <c r="FP691">
        <f>IF($GL691&gt;=20,INDEX($DG:$DG,$GK691+20),"")</f>
      </c>
      <c r="FQ691">
        <f>IF($GL691&gt;=21,INDEX($DG:$DG,$GK691+21),"")</f>
      </c>
      <c r="FR691">
        <f>IF($GL691&gt;=22,INDEX($DG:$DG,$GK691+22),"")</f>
      </c>
      <c r="FS691">
        <f>IF($GL691&gt;=23,INDEX($DG:$DG,$GK691+23),"")</f>
      </c>
      <c r="FT691">
        <f>IF($GL691&gt;=24,INDEX($DG:$DG,$GK691+24),"")</f>
      </c>
      <c r="FU691">
        <f>IF($GL691&gt;=25,INDEX($DG:$DG,$GK691+25),"")</f>
      </c>
      <c r="FV691">
        <f>IF($GL691&gt;=26,INDEX($DG:$DG,$GK691+26),"")</f>
      </c>
      <c r="FW691">
        <f>IF($GL691&gt;=27,INDEX($DG:$DG,$GK691+27),"")</f>
      </c>
      <c r="FX691">
        <f>IF($GL691&gt;=28,INDEX($DG:$DG,$GK691+28),"")</f>
      </c>
      <c r="FY691">
        <f>IF($GL691&gt;=29,INDEX($DG:$DG,$GK691+29),"")</f>
      </c>
      <c r="FZ691">
        <f>IF($GL691&gt;=30,INDEX($DG:$DG,$GK691+30),"")</f>
      </c>
      <c r="GA691">
        <f>IF($GL691&gt;=31,INDEX($DG:$DG,$GK691+31),"")</f>
      </c>
      <c r="GB691">
        <f>IF($GL691&gt;=32,INDEX($DG:$DG,$GK691+32),"")</f>
      </c>
      <c r="GC691">
        <f>IF($GL691&gt;=33,INDEX($DG:$DG,$GK691+33),"")</f>
      </c>
      <c r="GD691">
        <f>IF($GL691&gt;=34,INDEX($DG:$DG,$GK691+34),"")</f>
      </c>
      <c r="GE691">
        <f>IF($GL691&gt;=35,INDEX($DG:$DG,$GK691+35),"")</f>
      </c>
      <c r="GF691">
        <f>IF($GL691&gt;=36,INDEX($DG:$DG,$GK691+36),"")</f>
      </c>
      <c r="GG691">
        <f>IF($GL691&gt;=37,INDEX($DG:$DG,$GK691+37),"")</f>
      </c>
      <c r="GH691">
        <f>IF($GL691&gt;=38,INDEX($DG:$DG,$GK691+38),"")</f>
      </c>
      <c r="GI691">
        <f>IF($GL691&gt;=39,INDEX($DG:$DG,$GK691+39),"")</f>
      </c>
      <c r="GJ691">
        <f>IF($GL691&gt;=40,INDEX($DG:$DG,$GK691+40),"")</f>
      </c>
      <c r="GK691">
        <f>IFERROR(MATCH($DE691,$DF$2:$DF$166,0)+1,0)</f>
      </c>
      <c r="GL691">
        <f>IFERROR(INDEX($DH$2:$DH$166,MATCH($DE691,$DF$2:$DF$166,0)),0)</f>
      </c>
      <c r="GM691">
        <f>IFERROR(MATCH($H691,$DI$691:$EV$691,0),0)</f>
      </c>
      <c r="GN691">
        <f>IF($GM691&gt;0,INDEX($EW$691:$GJ$691,$GM691),"")</f>
      </c>
      <c r="GO691" t="s">
        <v>328</v>
      </c>
      <c r="GQ691">
        <f>IF($IZ691&gt;=1,INDEX($GO:$GO,$IY691+1),"")</f>
      </c>
      <c r="GR691">
        <f>IF($IZ691&gt;=2,INDEX($GO:$GO,$IY691+2),"")</f>
      </c>
      <c r="GS691">
        <f>IF($IZ691&gt;=3,INDEX($GO:$GO,$IY691+3),"")</f>
      </c>
      <c r="GT691">
        <f>IF($IZ691&gt;=4,INDEX($GO:$GO,$IY691+4),"")</f>
      </c>
      <c r="GU691">
        <f>IF($IZ691&gt;=5,INDEX($GO:$GO,$IY691+5),"")</f>
      </c>
      <c r="GV691">
        <f>IF($IZ691&gt;=6,INDEX($GO:$GO,$IY691+6),"")</f>
      </c>
      <c r="GW691">
        <f>IF($IZ691&gt;=7,INDEX($GO:$GO,$IY691+7),"")</f>
      </c>
      <c r="GX691">
        <f>IF($IZ691&gt;=8,INDEX($GO:$GO,$IY691+8),"")</f>
      </c>
      <c r="GY691">
        <f>IF($IZ691&gt;=9,INDEX($GO:$GO,$IY691+9),"")</f>
      </c>
      <c r="GZ691">
        <f>IF($IZ691&gt;=10,INDEX($GO:$GO,$IY691+10),"")</f>
      </c>
      <c r="HA691">
        <f>IF($IZ691&gt;=11,INDEX($GO:$GO,$IY691+11),"")</f>
      </c>
      <c r="HB691">
        <f>IF($IZ691&gt;=12,INDEX($GO:$GO,$IY691+12),"")</f>
      </c>
      <c r="HC691">
        <f>IF($IZ691&gt;=13,INDEX($GO:$GO,$IY691+13),"")</f>
      </c>
      <c r="HD691">
        <f>IF($IZ691&gt;=14,INDEX($GO:$GO,$IY691+14),"")</f>
      </c>
      <c r="HE691">
        <f>IF($IZ691&gt;=15,INDEX($GO:$GO,$IY691+15),"")</f>
      </c>
      <c r="HF691">
        <f>IF($IZ691&gt;=16,INDEX($GO:$GO,$IY691+16),"")</f>
      </c>
      <c r="HG691">
        <f>IF($IZ691&gt;=17,INDEX($GO:$GO,$IY691+17),"")</f>
      </c>
      <c r="HH691">
        <f>IF($IZ691&gt;=18,INDEX($GO:$GO,$IY691+18),"")</f>
      </c>
      <c r="HI691">
        <f>IF($IZ691&gt;=19,INDEX($GO:$GO,$IY691+19),"")</f>
      </c>
      <c r="HJ691">
        <f>IF($IZ691&gt;=20,INDEX($GO:$GO,$IY691+20),"")</f>
      </c>
      <c r="HK691">
        <f>IF($IZ691&gt;=21,INDEX($GO:$GO,$IY691+21),"")</f>
      </c>
      <c r="HL691">
        <f>IF($IZ691&gt;=22,INDEX($GO:$GO,$IY691+22),"")</f>
      </c>
      <c r="HM691">
        <f>IF($IZ691&gt;=23,INDEX($GO:$GO,$IY691+23),"")</f>
      </c>
      <c r="HN691">
        <f>IF($IZ691&gt;=24,INDEX($GO:$GO,$IY691+24),"")</f>
      </c>
      <c r="HO691">
        <f>IF($IZ691&gt;=25,INDEX($GO:$GO,$IY691+25),"")</f>
      </c>
      <c r="HP691">
        <f>IF($IZ691&gt;=26,INDEX($GO:$GO,$IY691+26),"")</f>
      </c>
      <c r="HQ691">
        <f>IF($IZ691&gt;=27,INDEX($GO:$GO,$IY691+27),"")</f>
      </c>
      <c r="HR691">
        <f>IF($IZ691&gt;=28,INDEX($GO:$GO,$IY691+28),"")</f>
      </c>
      <c r="HS691">
        <f>IF($IZ691&gt;=29,INDEX($GO:$GO,$IY691+29),"")</f>
      </c>
      <c r="HT691">
        <f>IF($IZ691&gt;=30,INDEX($GO:$GO,$IY691+30),"")</f>
      </c>
      <c r="HU691">
        <f>IF($IZ691&gt;=31,INDEX($GO:$GO,$IY691+31),"")</f>
      </c>
      <c r="HV691">
        <f>IF($IZ691&gt;=32,INDEX($GO:$GO,$IY691+32),"")</f>
      </c>
      <c r="HW691">
        <f>IF($IZ691&gt;=33,INDEX($GO:$GO,$IY691+33),"")</f>
      </c>
      <c r="HX691">
        <f>IF($IZ691&gt;=34,INDEX($GO:$GO,$IY691+34),"")</f>
      </c>
      <c r="HY691">
        <f>IF($IZ691&gt;=35,INDEX($GO:$GO,$IY691+35),"")</f>
      </c>
      <c r="HZ691">
        <f>IF($IZ691&gt;=36,INDEX($GO:$GO,$IY691+36),"")</f>
      </c>
      <c r="IA691">
        <f>IF($IZ691&gt;=37,INDEX($GO:$GO,$IY691+37),"")</f>
      </c>
      <c r="IB691">
        <f>IF($IZ691&gt;=38,INDEX($GO:$GO,$IY691+38),"")</f>
      </c>
      <c r="IC691">
        <f>IF($IZ691&gt;=39,INDEX($GO:$GO,$IY691+39),"")</f>
      </c>
      <c r="ID691">
        <f>IF($IZ691&gt;=40,INDEX($GO:$GO,$IY691+40),"")</f>
      </c>
      <c r="IE691">
        <f>IF($IZ691&gt;=41,INDEX($GO:$GO,$IY691+41),"")</f>
      </c>
      <c r="IF691">
        <f>IF($IZ691&gt;=42,INDEX($GO:$GO,$IY691+42),"")</f>
      </c>
      <c r="IG691">
        <f>IF($IZ691&gt;=43,INDEX($GO:$GO,$IY691+43),"")</f>
      </c>
      <c r="IH691">
        <f>IF($IZ691&gt;=44,INDEX($GO:$GO,$IY691+44),"")</f>
      </c>
      <c r="II691">
        <f>IF($IZ691&gt;=45,INDEX($GO:$GO,$IY691+45),"")</f>
      </c>
      <c r="IJ691">
        <f>IF($IZ691&gt;=46,INDEX($GO:$GO,$IY691+46),"")</f>
      </c>
      <c r="IK691">
        <f>IF($IZ691&gt;=47,INDEX($GO:$GO,$IY691+47),"")</f>
      </c>
      <c r="IL691">
        <f>IF($IZ691&gt;=48,INDEX($GO:$GO,$IY691+48),"")</f>
      </c>
      <c r="IM691">
        <f>IF($IZ691&gt;=49,INDEX($GO:$GO,$IY691+49),"")</f>
      </c>
      <c r="IN691">
        <f>IF($IZ691&gt;=50,INDEX($GO:$GO,$IY691+50),"")</f>
      </c>
      <c r="IO691">
        <f>IF($IZ691&gt;=51,INDEX($GO:$GO,$IY691+51),"")</f>
      </c>
      <c r="IP691">
        <f>IF($IZ691&gt;=52,INDEX($GO:$GO,$IY691+52),"")</f>
      </c>
      <c r="IQ691">
        <f>IF($IZ691&gt;=53,INDEX($GO:$GO,$IY691+53),"")</f>
      </c>
      <c r="IR691">
        <f>IF($IZ691&gt;=54,INDEX($GO:$GO,$IY691+54),"")</f>
      </c>
      <c r="IS691">
        <f>IF($IZ691&gt;=55,INDEX($GO:$GO,$IY691+55),"")</f>
      </c>
      <c r="IT691">
        <f>IF($IZ691&gt;=56,INDEX($GO:$GO,$IY691+56),"")</f>
      </c>
      <c r="IU691">
        <f>IF($IZ691&gt;=57,INDEX($GO:$GO,$IY691+57),"")</f>
      </c>
      <c r="IV691">
        <f>IF($IZ691&gt;=58,INDEX($GO:$GO,$IY691+58),"")</f>
      </c>
      <c r="IW691">
        <f>IF($IZ691&gt;=59,INDEX($GO:$GO,$IY691+59),"")</f>
      </c>
      <c r="IX691">
        <f>IF($IZ691&gt;=60,INDEX($GO:$GO,$IY691+60),"")</f>
      </c>
      <c r="IY691">
        <f>IFERROR(MATCH($GN691,$GO$2:$GO$827,0)+1,0)</f>
      </c>
      <c r="IZ691">
        <f>IFERROR(INDEX($GP$2:$GP$827,MATCH($GN691,$GO$2:$GO$827,0)),0)</f>
      </c>
      <c r="JA691" t="s">
        <v>23</v>
      </c>
      <c r="JB691" t="s">
        <v>23</v>
      </c>
    </row>
    <row r="692" spans="1:262" x14ac:dyDescent="0.25">
      <c r="F692" s="1"/>
      <c r="G692" s="1"/>
      <c r="H692" s="1"/>
      <c r="I692" s="1"/>
      <c r="J692" s="1">
        <f>IFERROR(IF(FIND(" - ",$F692)&gt;0,MID($F692,FIND(" - ",$F692)+3,LEN($F692)),""),"")</f>
      </c>
      <c r="L692" s="1"/>
      <c r="N692" t="s">
        <v>23</v>
      </c>
      <c r="P692">
        <f>IF(OR($N692="",$O692=""),"",IFERROR($N692/$O692,0))</f>
      </c>
      <c r="Q692">
        <f>IF($N692="","",
IF($G692="","",
IF(ISNUMBER(SEARCH("exempt",LOWER($G692))),0,
$N692*(VALUE(SUBSTITUTE($G692,"%",""))/100))))</f>
      </c>
      <c r="W692">
        <f>IF($N692="","",
SUM($N692,$Q692,$U692,$R692,$T692)-
IF($V692="",0,VALUE($V692)))</f>
      </c>
      <c r="AE692" t="s">
        <v>1887</v>
      </c>
      <c r="AM692">
        <f>IFERROR(LEFT($F692,FIND(" - ",$F692)-1),$F692)</f>
      </c>
      <c r="AP692">
        <f>IF($CE692&gt;=1,INDEX($AN:$AN,$CD692+1),"")</f>
      </c>
      <c r="AQ692">
        <f>IF($CE692&gt;=2,INDEX($AN:$AN,$CD692+2),"")</f>
      </c>
      <c r="AR692">
        <f>IF($CE692&gt;=3,INDEX($AN:$AN,$CD692+3),"")</f>
      </c>
      <c r="AS692">
        <f>IF($CE692&gt;=4,INDEX($AN:$AN,$CD692+4),"")</f>
      </c>
      <c r="AT692">
        <f>IF($CE692&gt;=5,INDEX($AN:$AN,$CD692+5),"")</f>
      </c>
      <c r="AU692">
        <f>IF($CE692&gt;=6,INDEX($AN:$AN,$CD692+6),"")</f>
      </c>
      <c r="AV692">
        <f>IF($CE692&gt;=7,INDEX($AN:$AN,$CD692+7),"")</f>
      </c>
      <c r="AW692">
        <f>IF($CE692&gt;=8,INDEX($AN:$AN,$CD692+8),"")</f>
      </c>
      <c r="AX692">
        <f>IF($CE692&gt;=9,INDEX($AN:$AN,$CD692+9),"")</f>
      </c>
      <c r="AY692">
        <f>IF($CE692&gt;=10,INDEX($AN:$AN,$CD692+10),"")</f>
      </c>
      <c r="AZ692">
        <f>IF($CE692&gt;=11,INDEX($AN:$AN,$CD692+11),"")</f>
      </c>
      <c r="BA692">
        <f>IF($CE692&gt;=12,INDEX($AN:$AN,$CD692+12),"")</f>
      </c>
      <c r="BB692">
        <f>IF($CE692&gt;=13,INDEX($AN:$AN,$CD692+13),"")</f>
      </c>
      <c r="BC692">
        <f>IF($CE692&gt;=14,INDEX($AN:$AN,$CD692+14),"")</f>
      </c>
      <c r="BD692">
        <f>IF($CE692&gt;=15,INDEX($AN:$AN,$CD692+15),"")</f>
      </c>
      <c r="BE692">
        <f>IF($CE692&gt;=16,INDEX($AN:$AN,$CD692+16),"")</f>
      </c>
      <c r="BF692">
        <f>IF($CE692&gt;=17,INDEX($AN:$AN,$CD692+17),"")</f>
      </c>
      <c r="BG692">
        <f>IF($CE692&gt;=18,INDEX($AN:$AN,$CD692+18),"")</f>
      </c>
      <c r="BH692">
        <f>IF($CE692&gt;=19,INDEX($AN:$AN,$CD692+19),"")</f>
      </c>
      <c r="BI692">
        <f>IF($CE692&gt;=20,INDEX($AN:$AN,$CD692+20),"")</f>
      </c>
      <c r="BJ692">
        <f>IF($CE692&gt;=21,INDEX($AN:$AN,$CD692+21),"")</f>
      </c>
      <c r="BK692">
        <f>IF($CE692&gt;=22,INDEX($AN:$AN,$CD692+22),"")</f>
      </c>
      <c r="BL692">
        <f>IF($CE692&gt;=23,INDEX($AN:$AN,$CD692+23),"")</f>
      </c>
      <c r="BM692">
        <f>IF($CE692&gt;=24,INDEX($AN:$AN,$CD692+24),"")</f>
      </c>
      <c r="BN692">
        <f>IF($CE692&gt;=25,INDEX($AN:$AN,$CD692+25),"")</f>
      </c>
      <c r="BO692">
        <f>IF($CE692&gt;=26,INDEX($AN:$AN,$CD692+26),"")</f>
      </c>
      <c r="BP692">
        <f>IF($CE692&gt;=27,INDEX($AN:$AN,$CD692+27),"")</f>
      </c>
      <c r="BQ692">
        <f>IF($CE692&gt;=28,INDEX($AN:$AN,$CD692+28),"")</f>
      </c>
      <c r="BR692">
        <f>IF($CE692&gt;=29,INDEX($AN:$AN,$CD692+29),"")</f>
      </c>
      <c r="BS692">
        <f>IF($CE692&gt;=30,INDEX($AN:$AN,$CD692+30),"")</f>
      </c>
      <c r="BT692">
        <f>IF($CE692&gt;=31,INDEX($AN:$AN,$CD692+31),"")</f>
      </c>
      <c r="BU692">
        <f>IF($CE692&gt;=32,INDEX($AN:$AN,$CD692+32),"")</f>
      </c>
      <c r="BV692">
        <f>IF($CE692&gt;=33,INDEX($AN:$AN,$CD692+33),"")</f>
      </c>
      <c r="BW692">
        <f>IF($CE692&gt;=34,INDEX($AN:$AN,$CD692+34),"")</f>
      </c>
      <c r="BX692">
        <f>IF($CE692&gt;=35,INDEX($AN:$AN,$CD692+35),"")</f>
      </c>
      <c r="BY692">
        <f>IF($CE692&gt;=36,INDEX($AN:$AN,$CD692+36),"")</f>
      </c>
      <c r="BZ692">
        <f>IF($CE692&gt;=37,INDEX($AN:$AN,$CD692+37),"")</f>
      </c>
      <c r="CA692">
        <f>IF($CE692&gt;=38,INDEX($AN:$AN,$CD692+38),"")</f>
      </c>
      <c r="CB692">
        <f>IF($CE692&gt;=39,INDEX($AN:$AN,$CD692+39),"")</f>
      </c>
      <c r="CC692">
        <f>IF($CE692&gt;=40,INDEX($AN:$AN,$CD692+40),"")</f>
      </c>
      <c r="CD692">
        <f>IFERROR(MATCH($AM692,$AN$2:$AN$133,0)+1,0)</f>
      </c>
      <c r="CE692">
        <f>IFERROR(INDEX($AO$2:$AO$133,MATCH($AM692,$AN$2:$AN$133,0)),0)</f>
      </c>
      <c r="CF692">
        <f>IFERROR(LEFT($K692,FIND(" - ",$K692)-1),$K692)</f>
      </c>
      <c r="CG692" t="s">
        <v>1888</v>
      </c>
      <c r="CH692">
        <v>2</v>
      </c>
      <c r="CI692">
        <f>IF($DD692&gt;=1,INDEX($CG:$CG,$DC692+1),"")</f>
      </c>
      <c r="CJ692">
        <f>IF($DD692&gt;=2,INDEX($CG:$CG,$DC692+2),"")</f>
      </c>
      <c r="CK692">
        <f>IF($DD692&gt;=3,INDEX($CG:$CG,$DC692+3),"")</f>
      </c>
      <c r="CL692">
        <f>IF($DD692&gt;=4,INDEX($CG:$CG,$DC692+4),"")</f>
      </c>
      <c r="CM692">
        <f>IF($DD692&gt;=5,INDEX($CG:$CG,$DC692+5),"")</f>
      </c>
      <c r="CN692">
        <f>IF($DD692&gt;=6,INDEX($CG:$CG,$DC692+6),"")</f>
      </c>
      <c r="CO692">
        <f>IF($DD692&gt;=7,INDEX($CG:$CG,$DC692+7),"")</f>
      </c>
      <c r="CP692">
        <f>IF($DD692&gt;=8,INDEX($CG:$CG,$DC692+8),"")</f>
      </c>
      <c r="CQ692">
        <f>IF($DD692&gt;=9,INDEX($CG:$CG,$DC692+9),"")</f>
      </c>
      <c r="CR692">
        <f>IF($DD692&gt;=10,INDEX($CG:$CG,$DC692+10),"")</f>
      </c>
      <c r="CS692">
        <f>IF($DD692&gt;=11,INDEX($CG:$CG,$DC692+11),"")</f>
      </c>
      <c r="CT692">
        <f>IF($DD692&gt;=12,INDEX($CG:$CG,$DC692+12),"")</f>
      </c>
      <c r="CU692">
        <f>IF($DD692&gt;=13,INDEX($CG:$CG,$DC692+13),"")</f>
      </c>
      <c r="CV692">
        <f>IF($DD692&gt;=14,INDEX($CG:$CG,$DC692+14),"")</f>
      </c>
      <c r="CW692">
        <f>IF($DD692&gt;=15,INDEX($CG:$CG,$DC692+15),"")</f>
      </c>
      <c r="CX692">
        <f>IF($DD692&gt;=16,INDEX($CG:$CG,$DC692+16),"")</f>
      </c>
      <c r="CY692">
        <f>IF($DD692&gt;=17,INDEX($CG:$CG,$DC692+17),"")</f>
      </c>
      <c r="CZ692">
        <f>IF($DD692&gt;=18,INDEX($CG:$CG,$DC692+18),"")</f>
      </c>
      <c r="DA692">
        <f>IF($DD692&gt;=19,INDEX($CG:$CG,$DC692+19),"")</f>
      </c>
      <c r="DB692">
        <f>IF($DD692&gt;=20,INDEX($CG:$CG,$DC692+20),"")</f>
      </c>
      <c r="DC692">
        <f>IFERROR(MATCH($CF692,$CG$2:$CG$1558,0)+1,0)</f>
      </c>
      <c r="DD692">
        <f>IFERROR(INDEX($CH$2:$CH$1558,MATCH($CF692,$CG$2:$CG$1558,0)),0)</f>
      </c>
      <c r="DE692">
        <f>IFERROR(INDEX($AL:$AL,MATCH($G692,$AK:$AK,0))&amp;"","")</f>
      </c>
      <c r="DI692">
        <f>IF($GL692&gt;=1,INDEX($DF:$DF,$GK692+1),"")</f>
      </c>
      <c r="DJ692">
        <f>IF($GL692&gt;=2,INDEX($DF:$DF,$GK692+2),"")</f>
      </c>
      <c r="DK692">
        <f>IF($GL692&gt;=3,INDEX($DF:$DF,$GK692+3),"")</f>
      </c>
      <c r="DL692">
        <f>IF($GL692&gt;=4,INDEX($DF:$DF,$GK692+4),"")</f>
      </c>
      <c r="DM692">
        <f>IF($GL692&gt;=5,INDEX($DF:$DF,$GK692+5),"")</f>
      </c>
      <c r="DN692">
        <f>IF($GL692&gt;=6,INDEX($DF:$DF,$GK692+6),"")</f>
      </c>
      <c r="DO692">
        <f>IF($GL692&gt;=7,INDEX($DF:$DF,$GK692+7),"")</f>
      </c>
      <c r="DP692">
        <f>IF($GL692&gt;=8,INDEX($DF:$DF,$GK692+8),"")</f>
      </c>
      <c r="DQ692">
        <f>IF($GL692&gt;=9,INDEX($DF:$DF,$GK692+9),"")</f>
      </c>
      <c r="DR692">
        <f>IF($GL692&gt;=10,INDEX($DF:$DF,$GK692+10),"")</f>
      </c>
      <c r="DS692">
        <f>IF($GL692&gt;=11,INDEX($DF:$DF,$GK692+11),"")</f>
      </c>
      <c r="DT692">
        <f>IF($GL692&gt;=12,INDEX($DF:$DF,$GK692+12),"")</f>
      </c>
      <c r="DU692">
        <f>IF($GL692&gt;=13,INDEX($DF:$DF,$GK692+13),"")</f>
      </c>
      <c r="DV692">
        <f>IF($GL692&gt;=14,INDEX($DF:$DF,$GK692+14),"")</f>
      </c>
      <c r="DW692">
        <f>IF($GL692&gt;=15,INDEX($DF:$DF,$GK692+15),"")</f>
      </c>
      <c r="DX692">
        <f>IF($GL692&gt;=16,INDEX($DF:$DF,$GK692+16),"")</f>
      </c>
      <c r="DY692">
        <f>IF($GL692&gt;=17,INDEX($DF:$DF,$GK692+17),"")</f>
      </c>
      <c r="DZ692">
        <f>IF($GL692&gt;=18,INDEX($DF:$DF,$GK692+18),"")</f>
      </c>
      <c r="EA692">
        <f>IF($GL692&gt;=19,INDEX($DF:$DF,$GK692+19),"")</f>
      </c>
      <c r="EB692">
        <f>IF($GL692&gt;=20,INDEX($DF:$DF,$GK692+20),"")</f>
      </c>
      <c r="EC692">
        <f>IF($GL692&gt;=21,INDEX($DF:$DF,$GK692+21),"")</f>
      </c>
      <c r="ED692">
        <f>IF($GL692&gt;=22,INDEX($DF:$DF,$GK692+22),"")</f>
      </c>
      <c r="EE692">
        <f>IF($GL692&gt;=23,INDEX($DF:$DF,$GK692+23),"")</f>
      </c>
      <c r="EF692">
        <f>IF($GL692&gt;=24,INDEX($DF:$DF,$GK692+24),"")</f>
      </c>
      <c r="EG692">
        <f>IF($GL692&gt;=25,INDEX($DF:$DF,$GK692+25),"")</f>
      </c>
      <c r="EH692">
        <f>IF($GL692&gt;=26,INDEX($DF:$DF,$GK692+26),"")</f>
      </c>
      <c r="EI692">
        <f>IF($GL692&gt;=27,INDEX($DF:$DF,$GK692+27),"")</f>
      </c>
      <c r="EJ692">
        <f>IF($GL692&gt;=28,INDEX($DF:$DF,$GK692+28),"")</f>
      </c>
      <c r="EK692">
        <f>IF($GL692&gt;=29,INDEX($DF:$DF,$GK692+29),"")</f>
      </c>
      <c r="EL692">
        <f>IF($GL692&gt;=30,INDEX($DF:$DF,$GK692+30),"")</f>
      </c>
      <c r="EM692">
        <f>IF($GL692&gt;=31,INDEX($DF:$DF,$GK692+31),"")</f>
      </c>
      <c r="EN692">
        <f>IF($GL692&gt;=32,INDEX($DF:$DF,$GK692+32),"")</f>
      </c>
      <c r="EO692">
        <f>IF($GL692&gt;=33,INDEX($DF:$DF,$GK692+33),"")</f>
      </c>
      <c r="EP692">
        <f>IF($GL692&gt;=34,INDEX($DF:$DF,$GK692+34),"")</f>
      </c>
      <c r="EQ692">
        <f>IF($GL692&gt;=35,INDEX($DF:$DF,$GK692+35),"")</f>
      </c>
      <c r="ER692">
        <f>IF($GL692&gt;=36,INDEX($DF:$DF,$GK692+36),"")</f>
      </c>
      <c r="ES692">
        <f>IF($GL692&gt;=37,INDEX($DF:$DF,$GK692+37),"")</f>
      </c>
      <c r="ET692">
        <f>IF($GL692&gt;=38,INDEX($DF:$DF,$GK692+38),"")</f>
      </c>
      <c r="EU692">
        <f>IF($GL692&gt;=39,INDEX($DF:$DF,$GK692+39),"")</f>
      </c>
      <c r="EV692">
        <f>IF($GL692&gt;=40,INDEX($DF:$DF,$GK692+40),"")</f>
      </c>
      <c r="EW692">
        <f>IF($GL692&gt;=1,INDEX($DG:$DG,$GK692+1),"")</f>
      </c>
      <c r="EX692">
        <f>IF($GL692&gt;=2,INDEX($DG:$DG,$GK692+2),"")</f>
      </c>
      <c r="EY692">
        <f>IF($GL692&gt;=3,INDEX($DG:$DG,$GK692+3),"")</f>
      </c>
      <c r="EZ692">
        <f>IF($GL692&gt;=4,INDEX($DG:$DG,$GK692+4),"")</f>
      </c>
      <c r="FA692">
        <f>IF($GL692&gt;=5,INDEX($DG:$DG,$GK692+5),"")</f>
      </c>
      <c r="FB692">
        <f>IF($GL692&gt;=6,INDEX($DG:$DG,$GK692+6),"")</f>
      </c>
      <c r="FC692">
        <f>IF($GL692&gt;=7,INDEX($DG:$DG,$GK692+7),"")</f>
      </c>
      <c r="FD692">
        <f>IF($GL692&gt;=8,INDEX($DG:$DG,$GK692+8),"")</f>
      </c>
      <c r="FE692">
        <f>IF($GL692&gt;=9,INDEX($DG:$DG,$GK692+9),"")</f>
      </c>
      <c r="FF692">
        <f>IF($GL692&gt;=10,INDEX($DG:$DG,$GK692+10),"")</f>
      </c>
      <c r="FG692">
        <f>IF($GL692&gt;=11,INDEX($DG:$DG,$GK692+11),"")</f>
      </c>
      <c r="FH692">
        <f>IF($GL692&gt;=12,INDEX($DG:$DG,$GK692+12),"")</f>
      </c>
      <c r="FI692">
        <f>IF($GL692&gt;=13,INDEX($DG:$DG,$GK692+13),"")</f>
      </c>
      <c r="FJ692">
        <f>IF($GL692&gt;=14,INDEX($DG:$DG,$GK692+14),"")</f>
      </c>
      <c r="FK692">
        <f>IF($GL692&gt;=15,INDEX($DG:$DG,$GK692+15),"")</f>
      </c>
      <c r="FL692">
        <f>IF($GL692&gt;=16,INDEX($DG:$DG,$GK692+16),"")</f>
      </c>
      <c r="FM692">
        <f>IF($GL692&gt;=17,INDEX($DG:$DG,$GK692+17),"")</f>
      </c>
      <c r="FN692">
        <f>IF($GL692&gt;=18,INDEX($DG:$DG,$GK692+18),"")</f>
      </c>
      <c r="FO692">
        <f>IF($GL692&gt;=19,INDEX($DG:$DG,$GK692+19),"")</f>
      </c>
      <c r="FP692">
        <f>IF($GL692&gt;=20,INDEX($DG:$DG,$GK692+20),"")</f>
      </c>
      <c r="FQ692">
        <f>IF($GL692&gt;=21,INDEX($DG:$DG,$GK692+21),"")</f>
      </c>
      <c r="FR692">
        <f>IF($GL692&gt;=22,INDEX($DG:$DG,$GK692+22),"")</f>
      </c>
      <c r="FS692">
        <f>IF($GL692&gt;=23,INDEX($DG:$DG,$GK692+23),"")</f>
      </c>
      <c r="FT692">
        <f>IF($GL692&gt;=24,INDEX($DG:$DG,$GK692+24),"")</f>
      </c>
      <c r="FU692">
        <f>IF($GL692&gt;=25,INDEX($DG:$DG,$GK692+25),"")</f>
      </c>
      <c r="FV692">
        <f>IF($GL692&gt;=26,INDEX($DG:$DG,$GK692+26),"")</f>
      </c>
      <c r="FW692">
        <f>IF($GL692&gt;=27,INDEX($DG:$DG,$GK692+27),"")</f>
      </c>
      <c r="FX692">
        <f>IF($GL692&gt;=28,INDEX($DG:$DG,$GK692+28),"")</f>
      </c>
      <c r="FY692">
        <f>IF($GL692&gt;=29,INDEX($DG:$DG,$GK692+29),"")</f>
      </c>
      <c r="FZ692">
        <f>IF($GL692&gt;=30,INDEX($DG:$DG,$GK692+30),"")</f>
      </c>
      <c r="GA692">
        <f>IF($GL692&gt;=31,INDEX($DG:$DG,$GK692+31),"")</f>
      </c>
      <c r="GB692">
        <f>IF($GL692&gt;=32,INDEX($DG:$DG,$GK692+32),"")</f>
      </c>
      <c r="GC692">
        <f>IF($GL692&gt;=33,INDEX($DG:$DG,$GK692+33),"")</f>
      </c>
      <c r="GD692">
        <f>IF($GL692&gt;=34,INDEX($DG:$DG,$GK692+34),"")</f>
      </c>
      <c r="GE692">
        <f>IF($GL692&gt;=35,INDEX($DG:$DG,$GK692+35),"")</f>
      </c>
      <c r="GF692">
        <f>IF($GL692&gt;=36,INDEX($DG:$DG,$GK692+36),"")</f>
      </c>
      <c r="GG692">
        <f>IF($GL692&gt;=37,INDEX($DG:$DG,$GK692+37),"")</f>
      </c>
      <c r="GH692">
        <f>IF($GL692&gt;=38,INDEX($DG:$DG,$GK692+38),"")</f>
      </c>
      <c r="GI692">
        <f>IF($GL692&gt;=39,INDEX($DG:$DG,$GK692+39),"")</f>
      </c>
      <c r="GJ692">
        <f>IF($GL692&gt;=40,INDEX($DG:$DG,$GK692+40),"")</f>
      </c>
      <c r="GK692">
        <f>IFERROR(MATCH($DE692,$DF$2:$DF$166,0)+1,0)</f>
      </c>
      <c r="GL692">
        <f>IFERROR(INDEX($DH$2:$DH$166,MATCH($DE692,$DF$2:$DF$166,0)),0)</f>
      </c>
      <c r="GM692">
        <f>IFERROR(MATCH($H692,$DI$692:$EV$692,0),0)</f>
      </c>
      <c r="GN692">
        <f>IF($GM692&gt;0,INDEX($EW$692:$GJ$692,$GM692),"")</f>
      </c>
      <c r="GO692" t="s">
        <v>335</v>
      </c>
      <c r="GQ692">
        <f>IF($IZ692&gt;=1,INDEX($GO:$GO,$IY692+1),"")</f>
      </c>
      <c r="GR692">
        <f>IF($IZ692&gt;=2,INDEX($GO:$GO,$IY692+2),"")</f>
      </c>
      <c r="GS692">
        <f>IF($IZ692&gt;=3,INDEX($GO:$GO,$IY692+3),"")</f>
      </c>
      <c r="GT692">
        <f>IF($IZ692&gt;=4,INDEX($GO:$GO,$IY692+4),"")</f>
      </c>
      <c r="GU692">
        <f>IF($IZ692&gt;=5,INDEX($GO:$GO,$IY692+5),"")</f>
      </c>
      <c r="GV692">
        <f>IF($IZ692&gt;=6,INDEX($GO:$GO,$IY692+6),"")</f>
      </c>
      <c r="GW692">
        <f>IF($IZ692&gt;=7,INDEX($GO:$GO,$IY692+7),"")</f>
      </c>
      <c r="GX692">
        <f>IF($IZ692&gt;=8,INDEX($GO:$GO,$IY692+8),"")</f>
      </c>
      <c r="GY692">
        <f>IF($IZ692&gt;=9,INDEX($GO:$GO,$IY692+9),"")</f>
      </c>
      <c r="GZ692">
        <f>IF($IZ692&gt;=10,INDEX($GO:$GO,$IY692+10),"")</f>
      </c>
      <c r="HA692">
        <f>IF($IZ692&gt;=11,INDEX($GO:$GO,$IY692+11),"")</f>
      </c>
      <c r="HB692">
        <f>IF($IZ692&gt;=12,INDEX($GO:$GO,$IY692+12),"")</f>
      </c>
      <c r="HC692">
        <f>IF($IZ692&gt;=13,INDEX($GO:$GO,$IY692+13),"")</f>
      </c>
      <c r="HD692">
        <f>IF($IZ692&gt;=14,INDEX($GO:$GO,$IY692+14),"")</f>
      </c>
      <c r="HE692">
        <f>IF($IZ692&gt;=15,INDEX($GO:$GO,$IY692+15),"")</f>
      </c>
      <c r="HF692">
        <f>IF($IZ692&gt;=16,INDEX($GO:$GO,$IY692+16),"")</f>
      </c>
      <c r="HG692">
        <f>IF($IZ692&gt;=17,INDEX($GO:$GO,$IY692+17),"")</f>
      </c>
      <c r="HH692">
        <f>IF($IZ692&gt;=18,INDEX($GO:$GO,$IY692+18),"")</f>
      </c>
      <c r="HI692">
        <f>IF($IZ692&gt;=19,INDEX($GO:$GO,$IY692+19),"")</f>
      </c>
      <c r="HJ692">
        <f>IF($IZ692&gt;=20,INDEX($GO:$GO,$IY692+20),"")</f>
      </c>
      <c r="HK692">
        <f>IF($IZ692&gt;=21,INDEX($GO:$GO,$IY692+21),"")</f>
      </c>
      <c r="HL692">
        <f>IF($IZ692&gt;=22,INDEX($GO:$GO,$IY692+22),"")</f>
      </c>
      <c r="HM692">
        <f>IF($IZ692&gt;=23,INDEX($GO:$GO,$IY692+23),"")</f>
      </c>
      <c r="HN692">
        <f>IF($IZ692&gt;=24,INDEX($GO:$GO,$IY692+24),"")</f>
      </c>
      <c r="HO692">
        <f>IF($IZ692&gt;=25,INDEX($GO:$GO,$IY692+25),"")</f>
      </c>
      <c r="HP692">
        <f>IF($IZ692&gt;=26,INDEX($GO:$GO,$IY692+26),"")</f>
      </c>
      <c r="HQ692">
        <f>IF($IZ692&gt;=27,INDEX($GO:$GO,$IY692+27),"")</f>
      </c>
      <c r="HR692">
        <f>IF($IZ692&gt;=28,INDEX($GO:$GO,$IY692+28),"")</f>
      </c>
      <c r="HS692">
        <f>IF($IZ692&gt;=29,INDEX($GO:$GO,$IY692+29),"")</f>
      </c>
      <c r="HT692">
        <f>IF($IZ692&gt;=30,INDEX($GO:$GO,$IY692+30),"")</f>
      </c>
      <c r="HU692">
        <f>IF($IZ692&gt;=31,INDEX($GO:$GO,$IY692+31),"")</f>
      </c>
      <c r="HV692">
        <f>IF($IZ692&gt;=32,INDEX($GO:$GO,$IY692+32),"")</f>
      </c>
      <c r="HW692">
        <f>IF($IZ692&gt;=33,INDEX($GO:$GO,$IY692+33),"")</f>
      </c>
      <c r="HX692">
        <f>IF($IZ692&gt;=34,INDEX($GO:$GO,$IY692+34),"")</f>
      </c>
      <c r="HY692">
        <f>IF($IZ692&gt;=35,INDEX($GO:$GO,$IY692+35),"")</f>
      </c>
      <c r="HZ692">
        <f>IF($IZ692&gt;=36,INDEX($GO:$GO,$IY692+36),"")</f>
      </c>
      <c r="IA692">
        <f>IF($IZ692&gt;=37,INDEX($GO:$GO,$IY692+37),"")</f>
      </c>
      <c r="IB692">
        <f>IF($IZ692&gt;=38,INDEX($GO:$GO,$IY692+38),"")</f>
      </c>
      <c r="IC692">
        <f>IF($IZ692&gt;=39,INDEX($GO:$GO,$IY692+39),"")</f>
      </c>
      <c r="ID692">
        <f>IF($IZ692&gt;=40,INDEX($GO:$GO,$IY692+40),"")</f>
      </c>
      <c r="IE692">
        <f>IF($IZ692&gt;=41,INDEX($GO:$GO,$IY692+41),"")</f>
      </c>
      <c r="IF692">
        <f>IF($IZ692&gt;=42,INDEX($GO:$GO,$IY692+42),"")</f>
      </c>
      <c r="IG692">
        <f>IF($IZ692&gt;=43,INDEX($GO:$GO,$IY692+43),"")</f>
      </c>
      <c r="IH692">
        <f>IF($IZ692&gt;=44,INDEX($GO:$GO,$IY692+44),"")</f>
      </c>
      <c r="II692">
        <f>IF($IZ692&gt;=45,INDEX($GO:$GO,$IY692+45),"")</f>
      </c>
      <c r="IJ692">
        <f>IF($IZ692&gt;=46,INDEX($GO:$GO,$IY692+46),"")</f>
      </c>
      <c r="IK692">
        <f>IF($IZ692&gt;=47,INDEX($GO:$GO,$IY692+47),"")</f>
      </c>
      <c r="IL692">
        <f>IF($IZ692&gt;=48,INDEX($GO:$GO,$IY692+48),"")</f>
      </c>
      <c r="IM692">
        <f>IF($IZ692&gt;=49,INDEX($GO:$GO,$IY692+49),"")</f>
      </c>
      <c r="IN692">
        <f>IF($IZ692&gt;=50,INDEX($GO:$GO,$IY692+50),"")</f>
      </c>
      <c r="IO692">
        <f>IF($IZ692&gt;=51,INDEX($GO:$GO,$IY692+51),"")</f>
      </c>
      <c r="IP692">
        <f>IF($IZ692&gt;=52,INDEX($GO:$GO,$IY692+52),"")</f>
      </c>
      <c r="IQ692">
        <f>IF($IZ692&gt;=53,INDEX($GO:$GO,$IY692+53),"")</f>
      </c>
      <c r="IR692">
        <f>IF($IZ692&gt;=54,INDEX($GO:$GO,$IY692+54),"")</f>
      </c>
      <c r="IS692">
        <f>IF($IZ692&gt;=55,INDEX($GO:$GO,$IY692+55),"")</f>
      </c>
      <c r="IT692">
        <f>IF($IZ692&gt;=56,INDEX($GO:$GO,$IY692+56),"")</f>
      </c>
      <c r="IU692">
        <f>IF($IZ692&gt;=57,INDEX($GO:$GO,$IY692+57),"")</f>
      </c>
      <c r="IV692">
        <f>IF($IZ692&gt;=58,INDEX($GO:$GO,$IY692+58),"")</f>
      </c>
      <c r="IW692">
        <f>IF($IZ692&gt;=59,INDEX($GO:$GO,$IY692+59),"")</f>
      </c>
      <c r="IX692">
        <f>IF($IZ692&gt;=60,INDEX($GO:$GO,$IY692+60),"")</f>
      </c>
      <c r="IY692">
        <f>IFERROR(MATCH($GN692,$GO$2:$GO$827,0)+1,0)</f>
      </c>
      <c r="IZ692">
        <f>IFERROR(INDEX($GP$2:$GP$827,MATCH($GN692,$GO$2:$GO$827,0)),0)</f>
      </c>
      <c r="JA692" t="s">
        <v>23</v>
      </c>
      <c r="JB692" t="s">
        <v>23</v>
      </c>
    </row>
    <row r="693" spans="1:262" x14ac:dyDescent="0.25">
      <c r="F693" s="1"/>
      <c r="G693" s="1"/>
      <c r="H693" s="1"/>
      <c r="I693" s="1"/>
      <c r="J693" s="1">
        <f>IFERROR(IF(FIND(" - ",$F693)&gt;0,MID($F693,FIND(" - ",$F693)+3,LEN($F693)),""),"")</f>
      </c>
      <c r="L693" s="1"/>
      <c r="N693" t="s">
        <v>23</v>
      </c>
      <c r="P693">
        <f>IF(OR($N693="",$O693=""),"",IFERROR($N693/$O693,0))</f>
      </c>
      <c r="Q693">
        <f>IF($N693="","",
IF($G693="","",
IF(ISNUMBER(SEARCH("exempt",LOWER($G693))),0,
$N693*(VALUE(SUBSTITUTE($G693,"%",""))/100))))</f>
      </c>
      <c r="W693">
        <f>IF($N693="","",
SUM($N693,$Q693,$U693,$R693,$T693)-
IF($V693="",0,VALUE($V693)))</f>
      </c>
      <c r="AE693" t="s">
        <v>1889</v>
      </c>
      <c r="AM693">
        <f>IFERROR(LEFT($F693,FIND(" - ",$F693)-1),$F693)</f>
      </c>
      <c r="AP693">
        <f>IF($CE693&gt;=1,INDEX($AN:$AN,$CD693+1),"")</f>
      </c>
      <c r="AQ693">
        <f>IF($CE693&gt;=2,INDEX($AN:$AN,$CD693+2),"")</f>
      </c>
      <c r="AR693">
        <f>IF($CE693&gt;=3,INDEX($AN:$AN,$CD693+3),"")</f>
      </c>
      <c r="AS693">
        <f>IF($CE693&gt;=4,INDEX($AN:$AN,$CD693+4),"")</f>
      </c>
      <c r="AT693">
        <f>IF($CE693&gt;=5,INDEX($AN:$AN,$CD693+5),"")</f>
      </c>
      <c r="AU693">
        <f>IF($CE693&gt;=6,INDEX($AN:$AN,$CD693+6),"")</f>
      </c>
      <c r="AV693">
        <f>IF($CE693&gt;=7,INDEX($AN:$AN,$CD693+7),"")</f>
      </c>
      <c r="AW693">
        <f>IF($CE693&gt;=8,INDEX($AN:$AN,$CD693+8),"")</f>
      </c>
      <c r="AX693">
        <f>IF($CE693&gt;=9,INDEX($AN:$AN,$CD693+9),"")</f>
      </c>
      <c r="AY693">
        <f>IF($CE693&gt;=10,INDEX($AN:$AN,$CD693+10),"")</f>
      </c>
      <c r="AZ693">
        <f>IF($CE693&gt;=11,INDEX($AN:$AN,$CD693+11),"")</f>
      </c>
      <c r="BA693">
        <f>IF($CE693&gt;=12,INDEX($AN:$AN,$CD693+12),"")</f>
      </c>
      <c r="BB693">
        <f>IF($CE693&gt;=13,INDEX($AN:$AN,$CD693+13),"")</f>
      </c>
      <c r="BC693">
        <f>IF($CE693&gt;=14,INDEX($AN:$AN,$CD693+14),"")</f>
      </c>
      <c r="BD693">
        <f>IF($CE693&gt;=15,INDEX($AN:$AN,$CD693+15),"")</f>
      </c>
      <c r="BE693">
        <f>IF($CE693&gt;=16,INDEX($AN:$AN,$CD693+16),"")</f>
      </c>
      <c r="BF693">
        <f>IF($CE693&gt;=17,INDEX($AN:$AN,$CD693+17),"")</f>
      </c>
      <c r="BG693">
        <f>IF($CE693&gt;=18,INDEX($AN:$AN,$CD693+18),"")</f>
      </c>
      <c r="BH693">
        <f>IF($CE693&gt;=19,INDEX($AN:$AN,$CD693+19),"")</f>
      </c>
      <c r="BI693">
        <f>IF($CE693&gt;=20,INDEX($AN:$AN,$CD693+20),"")</f>
      </c>
      <c r="BJ693">
        <f>IF($CE693&gt;=21,INDEX($AN:$AN,$CD693+21),"")</f>
      </c>
      <c r="BK693">
        <f>IF($CE693&gt;=22,INDEX($AN:$AN,$CD693+22),"")</f>
      </c>
      <c r="BL693">
        <f>IF($CE693&gt;=23,INDEX($AN:$AN,$CD693+23),"")</f>
      </c>
      <c r="BM693">
        <f>IF($CE693&gt;=24,INDEX($AN:$AN,$CD693+24),"")</f>
      </c>
      <c r="BN693">
        <f>IF($CE693&gt;=25,INDEX($AN:$AN,$CD693+25),"")</f>
      </c>
      <c r="BO693">
        <f>IF($CE693&gt;=26,INDEX($AN:$AN,$CD693+26),"")</f>
      </c>
      <c r="BP693">
        <f>IF($CE693&gt;=27,INDEX($AN:$AN,$CD693+27),"")</f>
      </c>
      <c r="BQ693">
        <f>IF($CE693&gt;=28,INDEX($AN:$AN,$CD693+28),"")</f>
      </c>
      <c r="BR693">
        <f>IF($CE693&gt;=29,INDEX($AN:$AN,$CD693+29),"")</f>
      </c>
      <c r="BS693">
        <f>IF($CE693&gt;=30,INDEX($AN:$AN,$CD693+30),"")</f>
      </c>
      <c r="BT693">
        <f>IF($CE693&gt;=31,INDEX($AN:$AN,$CD693+31),"")</f>
      </c>
      <c r="BU693">
        <f>IF($CE693&gt;=32,INDEX($AN:$AN,$CD693+32),"")</f>
      </c>
      <c r="BV693">
        <f>IF($CE693&gt;=33,INDEX($AN:$AN,$CD693+33),"")</f>
      </c>
      <c r="BW693">
        <f>IF($CE693&gt;=34,INDEX($AN:$AN,$CD693+34),"")</f>
      </c>
      <c r="BX693">
        <f>IF($CE693&gt;=35,INDEX($AN:$AN,$CD693+35),"")</f>
      </c>
      <c r="BY693">
        <f>IF($CE693&gt;=36,INDEX($AN:$AN,$CD693+36),"")</f>
      </c>
      <c r="BZ693">
        <f>IF($CE693&gt;=37,INDEX($AN:$AN,$CD693+37),"")</f>
      </c>
      <c r="CA693">
        <f>IF($CE693&gt;=38,INDEX($AN:$AN,$CD693+38),"")</f>
      </c>
      <c r="CB693">
        <f>IF($CE693&gt;=39,INDEX($AN:$AN,$CD693+39),"")</f>
      </c>
      <c r="CC693">
        <f>IF($CE693&gt;=40,INDEX($AN:$AN,$CD693+40),"")</f>
      </c>
      <c r="CD693">
        <f>IFERROR(MATCH($AM693,$AN$2:$AN$133,0)+1,0)</f>
      </c>
      <c r="CE693">
        <f>IFERROR(INDEX($AO$2:$AO$133,MATCH($AM693,$AN$2:$AN$133,0)),0)</f>
      </c>
      <c r="CF693">
        <f>IFERROR(LEFT($K693,FIND(" - ",$K693)-1),$K693)</f>
      </c>
      <c r="CG693" t="s">
        <v>108</v>
      </c>
      <c r="CI693">
        <f>IF($DD693&gt;=1,INDEX($CG:$CG,$DC693+1),"")</f>
      </c>
      <c r="CJ693">
        <f>IF($DD693&gt;=2,INDEX($CG:$CG,$DC693+2),"")</f>
      </c>
      <c r="CK693">
        <f>IF($DD693&gt;=3,INDEX($CG:$CG,$DC693+3),"")</f>
      </c>
      <c r="CL693">
        <f>IF($DD693&gt;=4,INDEX($CG:$CG,$DC693+4),"")</f>
      </c>
      <c r="CM693">
        <f>IF($DD693&gt;=5,INDEX($CG:$CG,$DC693+5),"")</f>
      </c>
      <c r="CN693">
        <f>IF($DD693&gt;=6,INDEX($CG:$CG,$DC693+6),"")</f>
      </c>
      <c r="CO693">
        <f>IF($DD693&gt;=7,INDEX($CG:$CG,$DC693+7),"")</f>
      </c>
      <c r="CP693">
        <f>IF($DD693&gt;=8,INDEX($CG:$CG,$DC693+8),"")</f>
      </c>
      <c r="CQ693">
        <f>IF($DD693&gt;=9,INDEX($CG:$CG,$DC693+9),"")</f>
      </c>
      <c r="CR693">
        <f>IF($DD693&gt;=10,INDEX($CG:$CG,$DC693+10),"")</f>
      </c>
      <c r="CS693">
        <f>IF($DD693&gt;=11,INDEX($CG:$CG,$DC693+11),"")</f>
      </c>
      <c r="CT693">
        <f>IF($DD693&gt;=12,INDEX($CG:$CG,$DC693+12),"")</f>
      </c>
      <c r="CU693">
        <f>IF($DD693&gt;=13,INDEX($CG:$CG,$DC693+13),"")</f>
      </c>
      <c r="CV693">
        <f>IF($DD693&gt;=14,INDEX($CG:$CG,$DC693+14),"")</f>
      </c>
      <c r="CW693">
        <f>IF($DD693&gt;=15,INDEX($CG:$CG,$DC693+15),"")</f>
      </c>
      <c r="CX693">
        <f>IF($DD693&gt;=16,INDEX($CG:$CG,$DC693+16),"")</f>
      </c>
      <c r="CY693">
        <f>IF($DD693&gt;=17,INDEX($CG:$CG,$DC693+17),"")</f>
      </c>
      <c r="CZ693">
        <f>IF($DD693&gt;=18,INDEX($CG:$CG,$DC693+18),"")</f>
      </c>
      <c r="DA693">
        <f>IF($DD693&gt;=19,INDEX($CG:$CG,$DC693+19),"")</f>
      </c>
      <c r="DB693">
        <f>IF($DD693&gt;=20,INDEX($CG:$CG,$DC693+20),"")</f>
      </c>
      <c r="DC693">
        <f>IFERROR(MATCH($CF693,$CG$2:$CG$1558,0)+1,0)</f>
      </c>
      <c r="DD693">
        <f>IFERROR(INDEX($CH$2:$CH$1558,MATCH($CF693,$CG$2:$CG$1558,0)),0)</f>
      </c>
      <c r="DE693">
        <f>IFERROR(INDEX($AL:$AL,MATCH($G693,$AK:$AK,0))&amp;"","")</f>
      </c>
      <c r="DI693">
        <f>IF($GL693&gt;=1,INDEX($DF:$DF,$GK693+1),"")</f>
      </c>
      <c r="DJ693">
        <f>IF($GL693&gt;=2,INDEX($DF:$DF,$GK693+2),"")</f>
      </c>
      <c r="DK693">
        <f>IF($GL693&gt;=3,INDEX($DF:$DF,$GK693+3),"")</f>
      </c>
      <c r="DL693">
        <f>IF($GL693&gt;=4,INDEX($DF:$DF,$GK693+4),"")</f>
      </c>
      <c r="DM693">
        <f>IF($GL693&gt;=5,INDEX($DF:$DF,$GK693+5),"")</f>
      </c>
      <c r="DN693">
        <f>IF($GL693&gt;=6,INDEX($DF:$DF,$GK693+6),"")</f>
      </c>
      <c r="DO693">
        <f>IF($GL693&gt;=7,INDEX($DF:$DF,$GK693+7),"")</f>
      </c>
      <c r="DP693">
        <f>IF($GL693&gt;=8,INDEX($DF:$DF,$GK693+8),"")</f>
      </c>
      <c r="DQ693">
        <f>IF($GL693&gt;=9,INDEX($DF:$DF,$GK693+9),"")</f>
      </c>
      <c r="DR693">
        <f>IF($GL693&gt;=10,INDEX($DF:$DF,$GK693+10),"")</f>
      </c>
      <c r="DS693">
        <f>IF($GL693&gt;=11,INDEX($DF:$DF,$GK693+11),"")</f>
      </c>
      <c r="DT693">
        <f>IF($GL693&gt;=12,INDEX($DF:$DF,$GK693+12),"")</f>
      </c>
      <c r="DU693">
        <f>IF($GL693&gt;=13,INDEX($DF:$DF,$GK693+13),"")</f>
      </c>
      <c r="DV693">
        <f>IF($GL693&gt;=14,INDEX($DF:$DF,$GK693+14),"")</f>
      </c>
      <c r="DW693">
        <f>IF($GL693&gt;=15,INDEX($DF:$DF,$GK693+15),"")</f>
      </c>
      <c r="DX693">
        <f>IF($GL693&gt;=16,INDEX($DF:$DF,$GK693+16),"")</f>
      </c>
      <c r="DY693">
        <f>IF($GL693&gt;=17,INDEX($DF:$DF,$GK693+17),"")</f>
      </c>
      <c r="DZ693">
        <f>IF($GL693&gt;=18,INDEX($DF:$DF,$GK693+18),"")</f>
      </c>
      <c r="EA693">
        <f>IF($GL693&gt;=19,INDEX($DF:$DF,$GK693+19),"")</f>
      </c>
      <c r="EB693">
        <f>IF($GL693&gt;=20,INDEX($DF:$DF,$GK693+20),"")</f>
      </c>
      <c r="EC693">
        <f>IF($GL693&gt;=21,INDEX($DF:$DF,$GK693+21),"")</f>
      </c>
      <c r="ED693">
        <f>IF($GL693&gt;=22,INDEX($DF:$DF,$GK693+22),"")</f>
      </c>
      <c r="EE693">
        <f>IF($GL693&gt;=23,INDEX($DF:$DF,$GK693+23),"")</f>
      </c>
      <c r="EF693">
        <f>IF($GL693&gt;=24,INDEX($DF:$DF,$GK693+24),"")</f>
      </c>
      <c r="EG693">
        <f>IF($GL693&gt;=25,INDEX($DF:$DF,$GK693+25),"")</f>
      </c>
      <c r="EH693">
        <f>IF($GL693&gt;=26,INDEX($DF:$DF,$GK693+26),"")</f>
      </c>
      <c r="EI693">
        <f>IF($GL693&gt;=27,INDEX($DF:$DF,$GK693+27),"")</f>
      </c>
      <c r="EJ693">
        <f>IF($GL693&gt;=28,INDEX($DF:$DF,$GK693+28),"")</f>
      </c>
      <c r="EK693">
        <f>IF($GL693&gt;=29,INDEX($DF:$DF,$GK693+29),"")</f>
      </c>
      <c r="EL693">
        <f>IF($GL693&gt;=30,INDEX($DF:$DF,$GK693+30),"")</f>
      </c>
      <c r="EM693">
        <f>IF($GL693&gt;=31,INDEX($DF:$DF,$GK693+31),"")</f>
      </c>
      <c r="EN693">
        <f>IF($GL693&gt;=32,INDEX($DF:$DF,$GK693+32),"")</f>
      </c>
      <c r="EO693">
        <f>IF($GL693&gt;=33,INDEX($DF:$DF,$GK693+33),"")</f>
      </c>
      <c r="EP693">
        <f>IF($GL693&gt;=34,INDEX($DF:$DF,$GK693+34),"")</f>
      </c>
      <c r="EQ693">
        <f>IF($GL693&gt;=35,INDEX($DF:$DF,$GK693+35),"")</f>
      </c>
      <c r="ER693">
        <f>IF($GL693&gt;=36,INDEX($DF:$DF,$GK693+36),"")</f>
      </c>
      <c r="ES693">
        <f>IF($GL693&gt;=37,INDEX($DF:$DF,$GK693+37),"")</f>
      </c>
      <c r="ET693">
        <f>IF($GL693&gt;=38,INDEX($DF:$DF,$GK693+38),"")</f>
      </c>
      <c r="EU693">
        <f>IF($GL693&gt;=39,INDEX($DF:$DF,$GK693+39),"")</f>
      </c>
      <c r="EV693">
        <f>IF($GL693&gt;=40,INDEX($DF:$DF,$GK693+40),"")</f>
      </c>
      <c r="EW693">
        <f>IF($GL693&gt;=1,INDEX($DG:$DG,$GK693+1),"")</f>
      </c>
      <c r="EX693">
        <f>IF($GL693&gt;=2,INDEX($DG:$DG,$GK693+2),"")</f>
      </c>
      <c r="EY693">
        <f>IF($GL693&gt;=3,INDEX($DG:$DG,$GK693+3),"")</f>
      </c>
      <c r="EZ693">
        <f>IF($GL693&gt;=4,INDEX($DG:$DG,$GK693+4),"")</f>
      </c>
      <c r="FA693">
        <f>IF($GL693&gt;=5,INDEX($DG:$DG,$GK693+5),"")</f>
      </c>
      <c r="FB693">
        <f>IF($GL693&gt;=6,INDEX($DG:$DG,$GK693+6),"")</f>
      </c>
      <c r="FC693">
        <f>IF($GL693&gt;=7,INDEX($DG:$DG,$GK693+7),"")</f>
      </c>
      <c r="FD693">
        <f>IF($GL693&gt;=8,INDEX($DG:$DG,$GK693+8),"")</f>
      </c>
      <c r="FE693">
        <f>IF($GL693&gt;=9,INDEX($DG:$DG,$GK693+9),"")</f>
      </c>
      <c r="FF693">
        <f>IF($GL693&gt;=10,INDEX($DG:$DG,$GK693+10),"")</f>
      </c>
      <c r="FG693">
        <f>IF($GL693&gt;=11,INDEX($DG:$DG,$GK693+11),"")</f>
      </c>
      <c r="FH693">
        <f>IF($GL693&gt;=12,INDEX($DG:$DG,$GK693+12),"")</f>
      </c>
      <c r="FI693">
        <f>IF($GL693&gt;=13,INDEX($DG:$DG,$GK693+13),"")</f>
      </c>
      <c r="FJ693">
        <f>IF($GL693&gt;=14,INDEX($DG:$DG,$GK693+14),"")</f>
      </c>
      <c r="FK693">
        <f>IF($GL693&gt;=15,INDEX($DG:$DG,$GK693+15),"")</f>
      </c>
      <c r="FL693">
        <f>IF($GL693&gt;=16,INDEX($DG:$DG,$GK693+16),"")</f>
      </c>
      <c r="FM693">
        <f>IF($GL693&gt;=17,INDEX($DG:$DG,$GK693+17),"")</f>
      </c>
      <c r="FN693">
        <f>IF($GL693&gt;=18,INDEX($DG:$DG,$GK693+18),"")</f>
      </c>
      <c r="FO693">
        <f>IF($GL693&gt;=19,INDEX($DG:$DG,$GK693+19),"")</f>
      </c>
      <c r="FP693">
        <f>IF($GL693&gt;=20,INDEX($DG:$DG,$GK693+20),"")</f>
      </c>
      <c r="FQ693">
        <f>IF($GL693&gt;=21,INDEX($DG:$DG,$GK693+21),"")</f>
      </c>
      <c r="FR693">
        <f>IF($GL693&gt;=22,INDEX($DG:$DG,$GK693+22),"")</f>
      </c>
      <c r="FS693">
        <f>IF($GL693&gt;=23,INDEX($DG:$DG,$GK693+23),"")</f>
      </c>
      <c r="FT693">
        <f>IF($GL693&gt;=24,INDEX($DG:$DG,$GK693+24),"")</f>
      </c>
      <c r="FU693">
        <f>IF($GL693&gt;=25,INDEX($DG:$DG,$GK693+25),"")</f>
      </c>
      <c r="FV693">
        <f>IF($GL693&gt;=26,INDEX($DG:$DG,$GK693+26),"")</f>
      </c>
      <c r="FW693">
        <f>IF($GL693&gt;=27,INDEX($DG:$DG,$GK693+27),"")</f>
      </c>
      <c r="FX693">
        <f>IF($GL693&gt;=28,INDEX($DG:$DG,$GK693+28),"")</f>
      </c>
      <c r="FY693">
        <f>IF($GL693&gt;=29,INDEX($DG:$DG,$GK693+29),"")</f>
      </c>
      <c r="FZ693">
        <f>IF($GL693&gt;=30,INDEX($DG:$DG,$GK693+30),"")</f>
      </c>
      <c r="GA693">
        <f>IF($GL693&gt;=31,INDEX($DG:$DG,$GK693+31),"")</f>
      </c>
      <c r="GB693">
        <f>IF($GL693&gt;=32,INDEX($DG:$DG,$GK693+32),"")</f>
      </c>
      <c r="GC693">
        <f>IF($GL693&gt;=33,INDEX($DG:$DG,$GK693+33),"")</f>
      </c>
      <c r="GD693">
        <f>IF($GL693&gt;=34,INDEX($DG:$DG,$GK693+34),"")</f>
      </c>
      <c r="GE693">
        <f>IF($GL693&gt;=35,INDEX($DG:$DG,$GK693+35),"")</f>
      </c>
      <c r="GF693">
        <f>IF($GL693&gt;=36,INDEX($DG:$DG,$GK693+36),"")</f>
      </c>
      <c r="GG693">
        <f>IF($GL693&gt;=37,INDEX($DG:$DG,$GK693+37),"")</f>
      </c>
      <c r="GH693">
        <f>IF($GL693&gt;=38,INDEX($DG:$DG,$GK693+38),"")</f>
      </c>
      <c r="GI693">
        <f>IF($GL693&gt;=39,INDEX($DG:$DG,$GK693+39),"")</f>
      </c>
      <c r="GJ693">
        <f>IF($GL693&gt;=40,INDEX($DG:$DG,$GK693+40),"")</f>
      </c>
      <c r="GK693">
        <f>IFERROR(MATCH($DE693,$DF$2:$DF$166,0)+1,0)</f>
      </c>
      <c r="GL693">
        <f>IFERROR(INDEX($DH$2:$DH$166,MATCH($DE693,$DF$2:$DF$166,0)),0)</f>
      </c>
      <c r="GM693">
        <f>IFERROR(MATCH($H693,$DI$693:$EV$693,0),0)</f>
      </c>
      <c r="GN693">
        <f>IF($GM693&gt;0,INDEX($EW$693:$GJ$693,$GM693),"")</f>
      </c>
      <c r="GO693" t="s">
        <v>341</v>
      </c>
      <c r="GQ693">
        <f>IF($IZ693&gt;=1,INDEX($GO:$GO,$IY693+1),"")</f>
      </c>
      <c r="GR693">
        <f>IF($IZ693&gt;=2,INDEX($GO:$GO,$IY693+2),"")</f>
      </c>
      <c r="GS693">
        <f>IF($IZ693&gt;=3,INDEX($GO:$GO,$IY693+3),"")</f>
      </c>
      <c r="GT693">
        <f>IF($IZ693&gt;=4,INDEX($GO:$GO,$IY693+4),"")</f>
      </c>
      <c r="GU693">
        <f>IF($IZ693&gt;=5,INDEX($GO:$GO,$IY693+5),"")</f>
      </c>
      <c r="GV693">
        <f>IF($IZ693&gt;=6,INDEX($GO:$GO,$IY693+6),"")</f>
      </c>
      <c r="GW693">
        <f>IF($IZ693&gt;=7,INDEX($GO:$GO,$IY693+7),"")</f>
      </c>
      <c r="GX693">
        <f>IF($IZ693&gt;=8,INDEX($GO:$GO,$IY693+8),"")</f>
      </c>
      <c r="GY693">
        <f>IF($IZ693&gt;=9,INDEX($GO:$GO,$IY693+9),"")</f>
      </c>
      <c r="GZ693">
        <f>IF($IZ693&gt;=10,INDEX($GO:$GO,$IY693+10),"")</f>
      </c>
      <c r="HA693">
        <f>IF($IZ693&gt;=11,INDEX($GO:$GO,$IY693+11),"")</f>
      </c>
      <c r="HB693">
        <f>IF($IZ693&gt;=12,INDEX($GO:$GO,$IY693+12),"")</f>
      </c>
      <c r="HC693">
        <f>IF($IZ693&gt;=13,INDEX($GO:$GO,$IY693+13),"")</f>
      </c>
      <c r="HD693">
        <f>IF($IZ693&gt;=14,INDEX($GO:$GO,$IY693+14),"")</f>
      </c>
      <c r="HE693">
        <f>IF($IZ693&gt;=15,INDEX($GO:$GO,$IY693+15),"")</f>
      </c>
      <c r="HF693">
        <f>IF($IZ693&gt;=16,INDEX($GO:$GO,$IY693+16),"")</f>
      </c>
      <c r="HG693">
        <f>IF($IZ693&gt;=17,INDEX($GO:$GO,$IY693+17),"")</f>
      </c>
      <c r="HH693">
        <f>IF($IZ693&gt;=18,INDEX($GO:$GO,$IY693+18),"")</f>
      </c>
      <c r="HI693">
        <f>IF($IZ693&gt;=19,INDEX($GO:$GO,$IY693+19),"")</f>
      </c>
      <c r="HJ693">
        <f>IF($IZ693&gt;=20,INDEX($GO:$GO,$IY693+20),"")</f>
      </c>
      <c r="HK693">
        <f>IF($IZ693&gt;=21,INDEX($GO:$GO,$IY693+21),"")</f>
      </c>
      <c r="HL693">
        <f>IF($IZ693&gt;=22,INDEX($GO:$GO,$IY693+22),"")</f>
      </c>
      <c r="HM693">
        <f>IF($IZ693&gt;=23,INDEX($GO:$GO,$IY693+23),"")</f>
      </c>
      <c r="HN693">
        <f>IF($IZ693&gt;=24,INDEX($GO:$GO,$IY693+24),"")</f>
      </c>
      <c r="HO693">
        <f>IF($IZ693&gt;=25,INDEX($GO:$GO,$IY693+25),"")</f>
      </c>
      <c r="HP693">
        <f>IF($IZ693&gt;=26,INDEX($GO:$GO,$IY693+26),"")</f>
      </c>
      <c r="HQ693">
        <f>IF($IZ693&gt;=27,INDEX($GO:$GO,$IY693+27),"")</f>
      </c>
      <c r="HR693">
        <f>IF($IZ693&gt;=28,INDEX($GO:$GO,$IY693+28),"")</f>
      </c>
      <c r="HS693">
        <f>IF($IZ693&gt;=29,INDEX($GO:$GO,$IY693+29),"")</f>
      </c>
      <c r="HT693">
        <f>IF($IZ693&gt;=30,INDEX($GO:$GO,$IY693+30),"")</f>
      </c>
      <c r="HU693">
        <f>IF($IZ693&gt;=31,INDEX($GO:$GO,$IY693+31),"")</f>
      </c>
      <c r="HV693">
        <f>IF($IZ693&gt;=32,INDEX($GO:$GO,$IY693+32),"")</f>
      </c>
      <c r="HW693">
        <f>IF($IZ693&gt;=33,INDEX($GO:$GO,$IY693+33),"")</f>
      </c>
      <c r="HX693">
        <f>IF($IZ693&gt;=34,INDEX($GO:$GO,$IY693+34),"")</f>
      </c>
      <c r="HY693">
        <f>IF($IZ693&gt;=35,INDEX($GO:$GO,$IY693+35),"")</f>
      </c>
      <c r="HZ693">
        <f>IF($IZ693&gt;=36,INDEX($GO:$GO,$IY693+36),"")</f>
      </c>
      <c r="IA693">
        <f>IF($IZ693&gt;=37,INDEX($GO:$GO,$IY693+37),"")</f>
      </c>
      <c r="IB693">
        <f>IF($IZ693&gt;=38,INDEX($GO:$GO,$IY693+38),"")</f>
      </c>
      <c r="IC693">
        <f>IF($IZ693&gt;=39,INDEX($GO:$GO,$IY693+39),"")</f>
      </c>
      <c r="ID693">
        <f>IF($IZ693&gt;=40,INDEX($GO:$GO,$IY693+40),"")</f>
      </c>
      <c r="IE693">
        <f>IF($IZ693&gt;=41,INDEX($GO:$GO,$IY693+41),"")</f>
      </c>
      <c r="IF693">
        <f>IF($IZ693&gt;=42,INDEX($GO:$GO,$IY693+42),"")</f>
      </c>
      <c r="IG693">
        <f>IF($IZ693&gt;=43,INDEX($GO:$GO,$IY693+43),"")</f>
      </c>
      <c r="IH693">
        <f>IF($IZ693&gt;=44,INDEX($GO:$GO,$IY693+44),"")</f>
      </c>
      <c r="II693">
        <f>IF($IZ693&gt;=45,INDEX($GO:$GO,$IY693+45),"")</f>
      </c>
      <c r="IJ693">
        <f>IF($IZ693&gt;=46,INDEX($GO:$GO,$IY693+46),"")</f>
      </c>
      <c r="IK693">
        <f>IF($IZ693&gt;=47,INDEX($GO:$GO,$IY693+47),"")</f>
      </c>
      <c r="IL693">
        <f>IF($IZ693&gt;=48,INDEX($GO:$GO,$IY693+48),"")</f>
      </c>
      <c r="IM693">
        <f>IF($IZ693&gt;=49,INDEX($GO:$GO,$IY693+49),"")</f>
      </c>
      <c r="IN693">
        <f>IF($IZ693&gt;=50,INDEX($GO:$GO,$IY693+50),"")</f>
      </c>
      <c r="IO693">
        <f>IF($IZ693&gt;=51,INDEX($GO:$GO,$IY693+51),"")</f>
      </c>
      <c r="IP693">
        <f>IF($IZ693&gt;=52,INDEX($GO:$GO,$IY693+52),"")</f>
      </c>
      <c r="IQ693">
        <f>IF($IZ693&gt;=53,INDEX($GO:$GO,$IY693+53),"")</f>
      </c>
      <c r="IR693">
        <f>IF($IZ693&gt;=54,INDEX($GO:$GO,$IY693+54),"")</f>
      </c>
      <c r="IS693">
        <f>IF($IZ693&gt;=55,INDEX($GO:$GO,$IY693+55),"")</f>
      </c>
      <c r="IT693">
        <f>IF($IZ693&gt;=56,INDEX($GO:$GO,$IY693+56),"")</f>
      </c>
      <c r="IU693">
        <f>IF($IZ693&gt;=57,INDEX($GO:$GO,$IY693+57),"")</f>
      </c>
      <c r="IV693">
        <f>IF($IZ693&gt;=58,INDEX($GO:$GO,$IY693+58),"")</f>
      </c>
      <c r="IW693">
        <f>IF($IZ693&gt;=59,INDEX($GO:$GO,$IY693+59),"")</f>
      </c>
      <c r="IX693">
        <f>IF($IZ693&gt;=60,INDEX($GO:$GO,$IY693+60),"")</f>
      </c>
      <c r="IY693">
        <f>IFERROR(MATCH($GN693,$GO$2:$GO$827,0)+1,0)</f>
      </c>
      <c r="IZ693">
        <f>IFERROR(INDEX($GP$2:$GP$827,MATCH($GN693,$GO$2:$GO$827,0)),0)</f>
      </c>
      <c r="JA693" t="s">
        <v>23</v>
      </c>
      <c r="JB693" t="s">
        <v>23</v>
      </c>
    </row>
    <row r="694" spans="1:262" x14ac:dyDescent="0.25">
      <c r="F694" s="1"/>
      <c r="G694" s="1"/>
      <c r="H694" s="1"/>
      <c r="I694" s="1"/>
      <c r="J694" s="1">
        <f>IFERROR(IF(FIND(" - ",$F694)&gt;0,MID($F694,FIND(" - ",$F694)+3,LEN($F694)),""),"")</f>
      </c>
      <c r="L694" s="1"/>
      <c r="N694" t="s">
        <v>23</v>
      </c>
      <c r="P694">
        <f>IF(OR($N694="",$O694=""),"",IFERROR($N694/$O694,0))</f>
      </c>
      <c r="Q694">
        <f>IF($N694="","",
IF($G694="","",
IF(ISNUMBER(SEARCH("exempt",LOWER($G694))),0,
$N694*(VALUE(SUBSTITUTE($G694,"%",""))/100))))</f>
      </c>
      <c r="W694">
        <f>IF($N694="","",
SUM($N694,$Q694,$U694,$R694,$T694)-
IF($V694="",0,VALUE($V694)))</f>
      </c>
      <c r="AE694" t="s">
        <v>1890</v>
      </c>
      <c r="AM694">
        <f>IFERROR(LEFT($F694,FIND(" - ",$F694)-1),$F694)</f>
      </c>
      <c r="AP694">
        <f>IF($CE694&gt;=1,INDEX($AN:$AN,$CD694+1),"")</f>
      </c>
      <c r="AQ694">
        <f>IF($CE694&gt;=2,INDEX($AN:$AN,$CD694+2),"")</f>
      </c>
      <c r="AR694">
        <f>IF($CE694&gt;=3,INDEX($AN:$AN,$CD694+3),"")</f>
      </c>
      <c r="AS694">
        <f>IF($CE694&gt;=4,INDEX($AN:$AN,$CD694+4),"")</f>
      </c>
      <c r="AT694">
        <f>IF($CE694&gt;=5,INDEX($AN:$AN,$CD694+5),"")</f>
      </c>
      <c r="AU694">
        <f>IF($CE694&gt;=6,INDEX($AN:$AN,$CD694+6),"")</f>
      </c>
      <c r="AV694">
        <f>IF($CE694&gt;=7,INDEX($AN:$AN,$CD694+7),"")</f>
      </c>
      <c r="AW694">
        <f>IF($CE694&gt;=8,INDEX($AN:$AN,$CD694+8),"")</f>
      </c>
      <c r="AX694">
        <f>IF($CE694&gt;=9,INDEX($AN:$AN,$CD694+9),"")</f>
      </c>
      <c r="AY694">
        <f>IF($CE694&gt;=10,INDEX($AN:$AN,$CD694+10),"")</f>
      </c>
      <c r="AZ694">
        <f>IF($CE694&gt;=11,INDEX($AN:$AN,$CD694+11),"")</f>
      </c>
      <c r="BA694">
        <f>IF($CE694&gt;=12,INDEX($AN:$AN,$CD694+12),"")</f>
      </c>
      <c r="BB694">
        <f>IF($CE694&gt;=13,INDEX($AN:$AN,$CD694+13),"")</f>
      </c>
      <c r="BC694">
        <f>IF($CE694&gt;=14,INDEX($AN:$AN,$CD694+14),"")</f>
      </c>
      <c r="BD694">
        <f>IF($CE694&gt;=15,INDEX($AN:$AN,$CD694+15),"")</f>
      </c>
      <c r="BE694">
        <f>IF($CE694&gt;=16,INDEX($AN:$AN,$CD694+16),"")</f>
      </c>
      <c r="BF694">
        <f>IF($CE694&gt;=17,INDEX($AN:$AN,$CD694+17),"")</f>
      </c>
      <c r="BG694">
        <f>IF($CE694&gt;=18,INDEX($AN:$AN,$CD694+18),"")</f>
      </c>
      <c r="BH694">
        <f>IF($CE694&gt;=19,INDEX($AN:$AN,$CD694+19),"")</f>
      </c>
      <c r="BI694">
        <f>IF($CE694&gt;=20,INDEX($AN:$AN,$CD694+20),"")</f>
      </c>
      <c r="BJ694">
        <f>IF($CE694&gt;=21,INDEX($AN:$AN,$CD694+21),"")</f>
      </c>
      <c r="BK694">
        <f>IF($CE694&gt;=22,INDEX($AN:$AN,$CD694+22),"")</f>
      </c>
      <c r="BL694">
        <f>IF($CE694&gt;=23,INDEX($AN:$AN,$CD694+23),"")</f>
      </c>
      <c r="BM694">
        <f>IF($CE694&gt;=24,INDEX($AN:$AN,$CD694+24),"")</f>
      </c>
      <c r="BN694">
        <f>IF($CE694&gt;=25,INDEX($AN:$AN,$CD694+25),"")</f>
      </c>
      <c r="BO694">
        <f>IF($CE694&gt;=26,INDEX($AN:$AN,$CD694+26),"")</f>
      </c>
      <c r="BP694">
        <f>IF($CE694&gt;=27,INDEX($AN:$AN,$CD694+27),"")</f>
      </c>
      <c r="BQ694">
        <f>IF($CE694&gt;=28,INDEX($AN:$AN,$CD694+28),"")</f>
      </c>
      <c r="BR694">
        <f>IF($CE694&gt;=29,INDEX($AN:$AN,$CD694+29),"")</f>
      </c>
      <c r="BS694">
        <f>IF($CE694&gt;=30,INDEX($AN:$AN,$CD694+30),"")</f>
      </c>
      <c r="BT694">
        <f>IF($CE694&gt;=31,INDEX($AN:$AN,$CD694+31),"")</f>
      </c>
      <c r="BU694">
        <f>IF($CE694&gt;=32,INDEX($AN:$AN,$CD694+32),"")</f>
      </c>
      <c r="BV694">
        <f>IF($CE694&gt;=33,INDEX($AN:$AN,$CD694+33),"")</f>
      </c>
      <c r="BW694">
        <f>IF($CE694&gt;=34,INDEX($AN:$AN,$CD694+34),"")</f>
      </c>
      <c r="BX694">
        <f>IF($CE694&gt;=35,INDEX($AN:$AN,$CD694+35),"")</f>
      </c>
      <c r="BY694">
        <f>IF($CE694&gt;=36,INDEX($AN:$AN,$CD694+36),"")</f>
      </c>
      <c r="BZ694">
        <f>IF($CE694&gt;=37,INDEX($AN:$AN,$CD694+37),"")</f>
      </c>
      <c r="CA694">
        <f>IF($CE694&gt;=38,INDEX($AN:$AN,$CD694+38),"")</f>
      </c>
      <c r="CB694">
        <f>IF($CE694&gt;=39,INDEX($AN:$AN,$CD694+39),"")</f>
      </c>
      <c r="CC694">
        <f>IF($CE694&gt;=40,INDEX($AN:$AN,$CD694+40),"")</f>
      </c>
      <c r="CD694">
        <f>IFERROR(MATCH($AM694,$AN$2:$AN$133,0)+1,0)</f>
      </c>
      <c r="CE694">
        <f>IFERROR(INDEX($AO$2:$AO$133,MATCH($AM694,$AN$2:$AN$133,0)),0)</f>
      </c>
      <c r="CF694">
        <f>IFERROR(LEFT($K694,FIND(" - ",$K694)-1),$K694)</f>
      </c>
      <c r="CG694" t="s">
        <v>128</v>
      </c>
      <c r="CI694">
        <f>IF($DD694&gt;=1,INDEX($CG:$CG,$DC694+1),"")</f>
      </c>
      <c r="CJ694">
        <f>IF($DD694&gt;=2,INDEX($CG:$CG,$DC694+2),"")</f>
      </c>
      <c r="CK694">
        <f>IF($DD694&gt;=3,INDEX($CG:$CG,$DC694+3),"")</f>
      </c>
      <c r="CL694">
        <f>IF($DD694&gt;=4,INDEX($CG:$CG,$DC694+4),"")</f>
      </c>
      <c r="CM694">
        <f>IF($DD694&gt;=5,INDEX($CG:$CG,$DC694+5),"")</f>
      </c>
      <c r="CN694">
        <f>IF($DD694&gt;=6,INDEX($CG:$CG,$DC694+6),"")</f>
      </c>
      <c r="CO694">
        <f>IF($DD694&gt;=7,INDEX($CG:$CG,$DC694+7),"")</f>
      </c>
      <c r="CP694">
        <f>IF($DD694&gt;=8,INDEX($CG:$CG,$DC694+8),"")</f>
      </c>
      <c r="CQ694">
        <f>IF($DD694&gt;=9,INDEX($CG:$CG,$DC694+9),"")</f>
      </c>
      <c r="CR694">
        <f>IF($DD694&gt;=10,INDEX($CG:$CG,$DC694+10),"")</f>
      </c>
      <c r="CS694">
        <f>IF($DD694&gt;=11,INDEX($CG:$CG,$DC694+11),"")</f>
      </c>
      <c r="CT694">
        <f>IF($DD694&gt;=12,INDEX($CG:$CG,$DC694+12),"")</f>
      </c>
      <c r="CU694">
        <f>IF($DD694&gt;=13,INDEX($CG:$CG,$DC694+13),"")</f>
      </c>
      <c r="CV694">
        <f>IF($DD694&gt;=14,INDEX($CG:$CG,$DC694+14),"")</f>
      </c>
      <c r="CW694">
        <f>IF($DD694&gt;=15,INDEX($CG:$CG,$DC694+15),"")</f>
      </c>
      <c r="CX694">
        <f>IF($DD694&gt;=16,INDEX($CG:$CG,$DC694+16),"")</f>
      </c>
      <c r="CY694">
        <f>IF($DD694&gt;=17,INDEX($CG:$CG,$DC694+17),"")</f>
      </c>
      <c r="CZ694">
        <f>IF($DD694&gt;=18,INDEX($CG:$CG,$DC694+18),"")</f>
      </c>
      <c r="DA694">
        <f>IF($DD694&gt;=19,INDEX($CG:$CG,$DC694+19),"")</f>
      </c>
      <c r="DB694">
        <f>IF($DD694&gt;=20,INDEX($CG:$CG,$DC694+20),"")</f>
      </c>
      <c r="DC694">
        <f>IFERROR(MATCH($CF694,$CG$2:$CG$1558,0)+1,0)</f>
      </c>
      <c r="DD694">
        <f>IFERROR(INDEX($CH$2:$CH$1558,MATCH($CF694,$CG$2:$CG$1558,0)),0)</f>
      </c>
      <c r="DE694">
        <f>IFERROR(INDEX($AL:$AL,MATCH($G694,$AK:$AK,0))&amp;"","")</f>
      </c>
      <c r="DI694">
        <f>IF($GL694&gt;=1,INDEX($DF:$DF,$GK694+1),"")</f>
      </c>
      <c r="DJ694">
        <f>IF($GL694&gt;=2,INDEX($DF:$DF,$GK694+2),"")</f>
      </c>
      <c r="DK694">
        <f>IF($GL694&gt;=3,INDEX($DF:$DF,$GK694+3),"")</f>
      </c>
      <c r="DL694">
        <f>IF($GL694&gt;=4,INDEX($DF:$DF,$GK694+4),"")</f>
      </c>
      <c r="DM694">
        <f>IF($GL694&gt;=5,INDEX($DF:$DF,$GK694+5),"")</f>
      </c>
      <c r="DN694">
        <f>IF($GL694&gt;=6,INDEX($DF:$DF,$GK694+6),"")</f>
      </c>
      <c r="DO694">
        <f>IF($GL694&gt;=7,INDEX($DF:$DF,$GK694+7),"")</f>
      </c>
      <c r="DP694">
        <f>IF($GL694&gt;=8,INDEX($DF:$DF,$GK694+8),"")</f>
      </c>
      <c r="DQ694">
        <f>IF($GL694&gt;=9,INDEX($DF:$DF,$GK694+9),"")</f>
      </c>
      <c r="DR694">
        <f>IF($GL694&gt;=10,INDEX($DF:$DF,$GK694+10),"")</f>
      </c>
      <c r="DS694">
        <f>IF($GL694&gt;=11,INDEX($DF:$DF,$GK694+11),"")</f>
      </c>
      <c r="DT694">
        <f>IF($GL694&gt;=12,INDEX($DF:$DF,$GK694+12),"")</f>
      </c>
      <c r="DU694">
        <f>IF($GL694&gt;=13,INDEX($DF:$DF,$GK694+13),"")</f>
      </c>
      <c r="DV694">
        <f>IF($GL694&gt;=14,INDEX($DF:$DF,$GK694+14),"")</f>
      </c>
      <c r="DW694">
        <f>IF($GL694&gt;=15,INDEX($DF:$DF,$GK694+15),"")</f>
      </c>
      <c r="DX694">
        <f>IF($GL694&gt;=16,INDEX($DF:$DF,$GK694+16),"")</f>
      </c>
      <c r="DY694">
        <f>IF($GL694&gt;=17,INDEX($DF:$DF,$GK694+17),"")</f>
      </c>
      <c r="DZ694">
        <f>IF($GL694&gt;=18,INDEX($DF:$DF,$GK694+18),"")</f>
      </c>
      <c r="EA694">
        <f>IF($GL694&gt;=19,INDEX($DF:$DF,$GK694+19),"")</f>
      </c>
      <c r="EB694">
        <f>IF($GL694&gt;=20,INDEX($DF:$DF,$GK694+20),"")</f>
      </c>
      <c r="EC694">
        <f>IF($GL694&gt;=21,INDEX($DF:$DF,$GK694+21),"")</f>
      </c>
      <c r="ED694">
        <f>IF($GL694&gt;=22,INDEX($DF:$DF,$GK694+22),"")</f>
      </c>
      <c r="EE694">
        <f>IF($GL694&gt;=23,INDEX($DF:$DF,$GK694+23),"")</f>
      </c>
      <c r="EF694">
        <f>IF($GL694&gt;=24,INDEX($DF:$DF,$GK694+24),"")</f>
      </c>
      <c r="EG694">
        <f>IF($GL694&gt;=25,INDEX($DF:$DF,$GK694+25),"")</f>
      </c>
      <c r="EH694">
        <f>IF($GL694&gt;=26,INDEX($DF:$DF,$GK694+26),"")</f>
      </c>
      <c r="EI694">
        <f>IF($GL694&gt;=27,INDEX($DF:$DF,$GK694+27),"")</f>
      </c>
      <c r="EJ694">
        <f>IF($GL694&gt;=28,INDEX($DF:$DF,$GK694+28),"")</f>
      </c>
      <c r="EK694">
        <f>IF($GL694&gt;=29,INDEX($DF:$DF,$GK694+29),"")</f>
      </c>
      <c r="EL694">
        <f>IF($GL694&gt;=30,INDEX($DF:$DF,$GK694+30),"")</f>
      </c>
      <c r="EM694">
        <f>IF($GL694&gt;=31,INDEX($DF:$DF,$GK694+31),"")</f>
      </c>
      <c r="EN694">
        <f>IF($GL694&gt;=32,INDEX($DF:$DF,$GK694+32),"")</f>
      </c>
      <c r="EO694">
        <f>IF($GL694&gt;=33,INDEX($DF:$DF,$GK694+33),"")</f>
      </c>
      <c r="EP694">
        <f>IF($GL694&gt;=34,INDEX($DF:$DF,$GK694+34),"")</f>
      </c>
      <c r="EQ694">
        <f>IF($GL694&gt;=35,INDEX($DF:$DF,$GK694+35),"")</f>
      </c>
      <c r="ER694">
        <f>IF($GL694&gt;=36,INDEX($DF:$DF,$GK694+36),"")</f>
      </c>
      <c r="ES694">
        <f>IF($GL694&gt;=37,INDEX($DF:$DF,$GK694+37),"")</f>
      </c>
      <c r="ET694">
        <f>IF($GL694&gt;=38,INDEX($DF:$DF,$GK694+38),"")</f>
      </c>
      <c r="EU694">
        <f>IF($GL694&gt;=39,INDEX($DF:$DF,$GK694+39),"")</f>
      </c>
      <c r="EV694">
        <f>IF($GL694&gt;=40,INDEX($DF:$DF,$GK694+40),"")</f>
      </c>
      <c r="EW694">
        <f>IF($GL694&gt;=1,INDEX($DG:$DG,$GK694+1),"")</f>
      </c>
      <c r="EX694">
        <f>IF($GL694&gt;=2,INDEX($DG:$DG,$GK694+2),"")</f>
      </c>
      <c r="EY694">
        <f>IF($GL694&gt;=3,INDEX($DG:$DG,$GK694+3),"")</f>
      </c>
      <c r="EZ694">
        <f>IF($GL694&gt;=4,INDEX($DG:$DG,$GK694+4),"")</f>
      </c>
      <c r="FA694">
        <f>IF($GL694&gt;=5,INDEX($DG:$DG,$GK694+5),"")</f>
      </c>
      <c r="FB694">
        <f>IF($GL694&gt;=6,INDEX($DG:$DG,$GK694+6),"")</f>
      </c>
      <c r="FC694">
        <f>IF($GL694&gt;=7,INDEX($DG:$DG,$GK694+7),"")</f>
      </c>
      <c r="FD694">
        <f>IF($GL694&gt;=8,INDEX($DG:$DG,$GK694+8),"")</f>
      </c>
      <c r="FE694">
        <f>IF($GL694&gt;=9,INDEX($DG:$DG,$GK694+9),"")</f>
      </c>
      <c r="FF694">
        <f>IF($GL694&gt;=10,INDEX($DG:$DG,$GK694+10),"")</f>
      </c>
      <c r="FG694">
        <f>IF($GL694&gt;=11,INDEX($DG:$DG,$GK694+11),"")</f>
      </c>
      <c r="FH694">
        <f>IF($GL694&gt;=12,INDEX($DG:$DG,$GK694+12),"")</f>
      </c>
      <c r="FI694">
        <f>IF($GL694&gt;=13,INDEX($DG:$DG,$GK694+13),"")</f>
      </c>
      <c r="FJ694">
        <f>IF($GL694&gt;=14,INDEX($DG:$DG,$GK694+14),"")</f>
      </c>
      <c r="FK694">
        <f>IF($GL694&gt;=15,INDEX($DG:$DG,$GK694+15),"")</f>
      </c>
      <c r="FL694">
        <f>IF($GL694&gt;=16,INDEX($DG:$DG,$GK694+16),"")</f>
      </c>
      <c r="FM694">
        <f>IF($GL694&gt;=17,INDEX($DG:$DG,$GK694+17),"")</f>
      </c>
      <c r="FN694">
        <f>IF($GL694&gt;=18,INDEX($DG:$DG,$GK694+18),"")</f>
      </c>
      <c r="FO694">
        <f>IF($GL694&gt;=19,INDEX($DG:$DG,$GK694+19),"")</f>
      </c>
      <c r="FP694">
        <f>IF($GL694&gt;=20,INDEX($DG:$DG,$GK694+20),"")</f>
      </c>
      <c r="FQ694">
        <f>IF($GL694&gt;=21,INDEX($DG:$DG,$GK694+21),"")</f>
      </c>
      <c r="FR694">
        <f>IF($GL694&gt;=22,INDEX($DG:$DG,$GK694+22),"")</f>
      </c>
      <c r="FS694">
        <f>IF($GL694&gt;=23,INDEX($DG:$DG,$GK694+23),"")</f>
      </c>
      <c r="FT694">
        <f>IF($GL694&gt;=24,INDEX($DG:$DG,$GK694+24),"")</f>
      </c>
      <c r="FU694">
        <f>IF($GL694&gt;=25,INDEX($DG:$DG,$GK694+25),"")</f>
      </c>
      <c r="FV694">
        <f>IF($GL694&gt;=26,INDEX($DG:$DG,$GK694+26),"")</f>
      </c>
      <c r="FW694">
        <f>IF($GL694&gt;=27,INDEX($DG:$DG,$GK694+27),"")</f>
      </c>
      <c r="FX694">
        <f>IF($GL694&gt;=28,INDEX($DG:$DG,$GK694+28),"")</f>
      </c>
      <c r="FY694">
        <f>IF($GL694&gt;=29,INDEX($DG:$DG,$GK694+29),"")</f>
      </c>
      <c r="FZ694">
        <f>IF($GL694&gt;=30,INDEX($DG:$DG,$GK694+30),"")</f>
      </c>
      <c r="GA694">
        <f>IF($GL694&gt;=31,INDEX($DG:$DG,$GK694+31),"")</f>
      </c>
      <c r="GB694">
        <f>IF($GL694&gt;=32,INDEX($DG:$DG,$GK694+32),"")</f>
      </c>
      <c r="GC694">
        <f>IF($GL694&gt;=33,INDEX($DG:$DG,$GK694+33),"")</f>
      </c>
      <c r="GD694">
        <f>IF($GL694&gt;=34,INDEX($DG:$DG,$GK694+34),"")</f>
      </c>
      <c r="GE694">
        <f>IF($GL694&gt;=35,INDEX($DG:$DG,$GK694+35),"")</f>
      </c>
      <c r="GF694">
        <f>IF($GL694&gt;=36,INDEX($DG:$DG,$GK694+36),"")</f>
      </c>
      <c r="GG694">
        <f>IF($GL694&gt;=37,INDEX($DG:$DG,$GK694+37),"")</f>
      </c>
      <c r="GH694">
        <f>IF($GL694&gt;=38,INDEX($DG:$DG,$GK694+38),"")</f>
      </c>
      <c r="GI694">
        <f>IF($GL694&gt;=39,INDEX($DG:$DG,$GK694+39),"")</f>
      </c>
      <c r="GJ694">
        <f>IF($GL694&gt;=40,INDEX($DG:$DG,$GK694+40),"")</f>
      </c>
      <c r="GK694">
        <f>IFERROR(MATCH($DE694,$DF$2:$DF$166,0)+1,0)</f>
      </c>
      <c r="GL694">
        <f>IFERROR(INDEX($DH$2:$DH$166,MATCH($DE694,$DF$2:$DF$166,0)),0)</f>
      </c>
      <c r="GM694">
        <f>IFERROR(MATCH($H694,$DI$694:$EV$694,0),0)</f>
      </c>
      <c r="GN694">
        <f>IF($GM694&gt;0,INDEX($EW$694:$GJ$694,$GM694),"")</f>
      </c>
      <c r="GO694" t="s">
        <v>347</v>
      </c>
      <c r="GQ694">
        <f>IF($IZ694&gt;=1,INDEX($GO:$GO,$IY694+1),"")</f>
      </c>
      <c r="GR694">
        <f>IF($IZ694&gt;=2,INDEX($GO:$GO,$IY694+2),"")</f>
      </c>
      <c r="GS694">
        <f>IF($IZ694&gt;=3,INDEX($GO:$GO,$IY694+3),"")</f>
      </c>
      <c r="GT694">
        <f>IF($IZ694&gt;=4,INDEX($GO:$GO,$IY694+4),"")</f>
      </c>
      <c r="GU694">
        <f>IF($IZ694&gt;=5,INDEX($GO:$GO,$IY694+5),"")</f>
      </c>
      <c r="GV694">
        <f>IF($IZ694&gt;=6,INDEX($GO:$GO,$IY694+6),"")</f>
      </c>
      <c r="GW694">
        <f>IF($IZ694&gt;=7,INDEX($GO:$GO,$IY694+7),"")</f>
      </c>
      <c r="GX694">
        <f>IF($IZ694&gt;=8,INDEX($GO:$GO,$IY694+8),"")</f>
      </c>
      <c r="GY694">
        <f>IF($IZ694&gt;=9,INDEX($GO:$GO,$IY694+9),"")</f>
      </c>
      <c r="GZ694">
        <f>IF($IZ694&gt;=10,INDEX($GO:$GO,$IY694+10),"")</f>
      </c>
      <c r="HA694">
        <f>IF($IZ694&gt;=11,INDEX($GO:$GO,$IY694+11),"")</f>
      </c>
      <c r="HB694">
        <f>IF($IZ694&gt;=12,INDEX($GO:$GO,$IY694+12),"")</f>
      </c>
      <c r="HC694">
        <f>IF($IZ694&gt;=13,INDEX($GO:$GO,$IY694+13),"")</f>
      </c>
      <c r="HD694">
        <f>IF($IZ694&gt;=14,INDEX($GO:$GO,$IY694+14),"")</f>
      </c>
      <c r="HE694">
        <f>IF($IZ694&gt;=15,INDEX($GO:$GO,$IY694+15),"")</f>
      </c>
      <c r="HF694">
        <f>IF($IZ694&gt;=16,INDEX($GO:$GO,$IY694+16),"")</f>
      </c>
      <c r="HG694">
        <f>IF($IZ694&gt;=17,INDEX($GO:$GO,$IY694+17),"")</f>
      </c>
      <c r="HH694">
        <f>IF($IZ694&gt;=18,INDEX($GO:$GO,$IY694+18),"")</f>
      </c>
      <c r="HI694">
        <f>IF($IZ694&gt;=19,INDEX($GO:$GO,$IY694+19),"")</f>
      </c>
      <c r="HJ694">
        <f>IF($IZ694&gt;=20,INDEX($GO:$GO,$IY694+20),"")</f>
      </c>
      <c r="HK694">
        <f>IF($IZ694&gt;=21,INDEX($GO:$GO,$IY694+21),"")</f>
      </c>
      <c r="HL694">
        <f>IF($IZ694&gt;=22,INDEX($GO:$GO,$IY694+22),"")</f>
      </c>
      <c r="HM694">
        <f>IF($IZ694&gt;=23,INDEX($GO:$GO,$IY694+23),"")</f>
      </c>
      <c r="HN694">
        <f>IF($IZ694&gt;=24,INDEX($GO:$GO,$IY694+24),"")</f>
      </c>
      <c r="HO694">
        <f>IF($IZ694&gt;=25,INDEX($GO:$GO,$IY694+25),"")</f>
      </c>
      <c r="HP694">
        <f>IF($IZ694&gt;=26,INDEX($GO:$GO,$IY694+26),"")</f>
      </c>
      <c r="HQ694">
        <f>IF($IZ694&gt;=27,INDEX($GO:$GO,$IY694+27),"")</f>
      </c>
      <c r="HR694">
        <f>IF($IZ694&gt;=28,INDEX($GO:$GO,$IY694+28),"")</f>
      </c>
      <c r="HS694">
        <f>IF($IZ694&gt;=29,INDEX($GO:$GO,$IY694+29),"")</f>
      </c>
      <c r="HT694">
        <f>IF($IZ694&gt;=30,INDEX($GO:$GO,$IY694+30),"")</f>
      </c>
      <c r="HU694">
        <f>IF($IZ694&gt;=31,INDEX($GO:$GO,$IY694+31),"")</f>
      </c>
      <c r="HV694">
        <f>IF($IZ694&gt;=32,INDEX($GO:$GO,$IY694+32),"")</f>
      </c>
      <c r="HW694">
        <f>IF($IZ694&gt;=33,INDEX($GO:$GO,$IY694+33),"")</f>
      </c>
      <c r="HX694">
        <f>IF($IZ694&gt;=34,INDEX($GO:$GO,$IY694+34),"")</f>
      </c>
      <c r="HY694">
        <f>IF($IZ694&gt;=35,INDEX($GO:$GO,$IY694+35),"")</f>
      </c>
      <c r="HZ694">
        <f>IF($IZ694&gt;=36,INDEX($GO:$GO,$IY694+36),"")</f>
      </c>
      <c r="IA694">
        <f>IF($IZ694&gt;=37,INDEX($GO:$GO,$IY694+37),"")</f>
      </c>
      <c r="IB694">
        <f>IF($IZ694&gt;=38,INDEX($GO:$GO,$IY694+38),"")</f>
      </c>
      <c r="IC694">
        <f>IF($IZ694&gt;=39,INDEX($GO:$GO,$IY694+39),"")</f>
      </c>
      <c r="ID694">
        <f>IF($IZ694&gt;=40,INDEX($GO:$GO,$IY694+40),"")</f>
      </c>
      <c r="IE694">
        <f>IF($IZ694&gt;=41,INDEX($GO:$GO,$IY694+41),"")</f>
      </c>
      <c r="IF694">
        <f>IF($IZ694&gt;=42,INDEX($GO:$GO,$IY694+42),"")</f>
      </c>
      <c r="IG694">
        <f>IF($IZ694&gt;=43,INDEX($GO:$GO,$IY694+43),"")</f>
      </c>
      <c r="IH694">
        <f>IF($IZ694&gt;=44,INDEX($GO:$GO,$IY694+44),"")</f>
      </c>
      <c r="II694">
        <f>IF($IZ694&gt;=45,INDEX($GO:$GO,$IY694+45),"")</f>
      </c>
      <c r="IJ694">
        <f>IF($IZ694&gt;=46,INDEX($GO:$GO,$IY694+46),"")</f>
      </c>
      <c r="IK694">
        <f>IF($IZ694&gt;=47,INDEX($GO:$GO,$IY694+47),"")</f>
      </c>
      <c r="IL694">
        <f>IF($IZ694&gt;=48,INDEX($GO:$GO,$IY694+48),"")</f>
      </c>
      <c r="IM694">
        <f>IF($IZ694&gt;=49,INDEX($GO:$GO,$IY694+49),"")</f>
      </c>
      <c r="IN694">
        <f>IF($IZ694&gt;=50,INDEX($GO:$GO,$IY694+50),"")</f>
      </c>
      <c r="IO694">
        <f>IF($IZ694&gt;=51,INDEX($GO:$GO,$IY694+51),"")</f>
      </c>
      <c r="IP694">
        <f>IF($IZ694&gt;=52,INDEX($GO:$GO,$IY694+52),"")</f>
      </c>
      <c r="IQ694">
        <f>IF($IZ694&gt;=53,INDEX($GO:$GO,$IY694+53),"")</f>
      </c>
      <c r="IR694">
        <f>IF($IZ694&gt;=54,INDEX($GO:$GO,$IY694+54),"")</f>
      </c>
      <c r="IS694">
        <f>IF($IZ694&gt;=55,INDEX($GO:$GO,$IY694+55),"")</f>
      </c>
      <c r="IT694">
        <f>IF($IZ694&gt;=56,INDEX($GO:$GO,$IY694+56),"")</f>
      </c>
      <c r="IU694">
        <f>IF($IZ694&gt;=57,INDEX($GO:$GO,$IY694+57),"")</f>
      </c>
      <c r="IV694">
        <f>IF($IZ694&gt;=58,INDEX($GO:$GO,$IY694+58),"")</f>
      </c>
      <c r="IW694">
        <f>IF($IZ694&gt;=59,INDEX($GO:$GO,$IY694+59),"")</f>
      </c>
      <c r="IX694">
        <f>IF($IZ694&gt;=60,INDEX($GO:$GO,$IY694+60),"")</f>
      </c>
      <c r="IY694">
        <f>IFERROR(MATCH($GN694,$GO$2:$GO$827,0)+1,0)</f>
      </c>
      <c r="IZ694">
        <f>IFERROR(INDEX($GP$2:$GP$827,MATCH($GN694,$GO$2:$GO$827,0)),0)</f>
      </c>
      <c r="JA694" t="s">
        <v>23</v>
      </c>
      <c r="JB694" t="s">
        <v>23</v>
      </c>
    </row>
    <row r="695" spans="1:262" x14ac:dyDescent="0.25">
      <c r="F695" s="1"/>
      <c r="G695" s="1"/>
      <c r="H695" s="1"/>
      <c r="I695" s="1"/>
      <c r="J695" s="1">
        <f>IFERROR(IF(FIND(" - ",$F695)&gt;0,MID($F695,FIND(" - ",$F695)+3,LEN($F695)),""),"")</f>
      </c>
      <c r="L695" s="1"/>
      <c r="N695" t="s">
        <v>23</v>
      </c>
      <c r="P695">
        <f>IF(OR($N695="",$O695=""),"",IFERROR($N695/$O695,0))</f>
      </c>
      <c r="Q695">
        <f>IF($N695="","",
IF($G695="","",
IF(ISNUMBER(SEARCH("exempt",LOWER($G695))),0,
$N695*(VALUE(SUBSTITUTE($G695,"%",""))/100))))</f>
      </c>
      <c r="W695">
        <f>IF($N695="","",
SUM($N695,$Q695,$U695,$R695,$T695)-
IF($V695="",0,VALUE($V695)))</f>
      </c>
      <c r="AE695" t="s">
        <v>1891</v>
      </c>
      <c r="AM695">
        <f>IFERROR(LEFT($F695,FIND(" - ",$F695)-1),$F695)</f>
      </c>
      <c r="AP695">
        <f>IF($CE695&gt;=1,INDEX($AN:$AN,$CD695+1),"")</f>
      </c>
      <c r="AQ695">
        <f>IF($CE695&gt;=2,INDEX($AN:$AN,$CD695+2),"")</f>
      </c>
      <c r="AR695">
        <f>IF($CE695&gt;=3,INDEX($AN:$AN,$CD695+3),"")</f>
      </c>
      <c r="AS695">
        <f>IF($CE695&gt;=4,INDEX($AN:$AN,$CD695+4),"")</f>
      </c>
      <c r="AT695">
        <f>IF($CE695&gt;=5,INDEX($AN:$AN,$CD695+5),"")</f>
      </c>
      <c r="AU695">
        <f>IF($CE695&gt;=6,INDEX($AN:$AN,$CD695+6),"")</f>
      </c>
      <c r="AV695">
        <f>IF($CE695&gt;=7,INDEX($AN:$AN,$CD695+7),"")</f>
      </c>
      <c r="AW695">
        <f>IF($CE695&gt;=8,INDEX($AN:$AN,$CD695+8),"")</f>
      </c>
      <c r="AX695">
        <f>IF($CE695&gt;=9,INDEX($AN:$AN,$CD695+9),"")</f>
      </c>
      <c r="AY695">
        <f>IF($CE695&gt;=10,INDEX($AN:$AN,$CD695+10),"")</f>
      </c>
      <c r="AZ695">
        <f>IF($CE695&gt;=11,INDEX($AN:$AN,$CD695+11),"")</f>
      </c>
      <c r="BA695">
        <f>IF($CE695&gt;=12,INDEX($AN:$AN,$CD695+12),"")</f>
      </c>
      <c r="BB695">
        <f>IF($CE695&gt;=13,INDEX($AN:$AN,$CD695+13),"")</f>
      </c>
      <c r="BC695">
        <f>IF($CE695&gt;=14,INDEX($AN:$AN,$CD695+14),"")</f>
      </c>
      <c r="BD695">
        <f>IF($CE695&gt;=15,INDEX($AN:$AN,$CD695+15),"")</f>
      </c>
      <c r="BE695">
        <f>IF($CE695&gt;=16,INDEX($AN:$AN,$CD695+16),"")</f>
      </c>
      <c r="BF695">
        <f>IF($CE695&gt;=17,INDEX($AN:$AN,$CD695+17),"")</f>
      </c>
      <c r="BG695">
        <f>IF($CE695&gt;=18,INDEX($AN:$AN,$CD695+18),"")</f>
      </c>
      <c r="BH695">
        <f>IF($CE695&gt;=19,INDEX($AN:$AN,$CD695+19),"")</f>
      </c>
      <c r="BI695">
        <f>IF($CE695&gt;=20,INDEX($AN:$AN,$CD695+20),"")</f>
      </c>
      <c r="BJ695">
        <f>IF($CE695&gt;=21,INDEX($AN:$AN,$CD695+21),"")</f>
      </c>
      <c r="BK695">
        <f>IF($CE695&gt;=22,INDEX($AN:$AN,$CD695+22),"")</f>
      </c>
      <c r="BL695">
        <f>IF($CE695&gt;=23,INDEX($AN:$AN,$CD695+23),"")</f>
      </c>
      <c r="BM695">
        <f>IF($CE695&gt;=24,INDEX($AN:$AN,$CD695+24),"")</f>
      </c>
      <c r="BN695">
        <f>IF($CE695&gt;=25,INDEX($AN:$AN,$CD695+25),"")</f>
      </c>
      <c r="BO695">
        <f>IF($CE695&gt;=26,INDEX($AN:$AN,$CD695+26),"")</f>
      </c>
      <c r="BP695">
        <f>IF($CE695&gt;=27,INDEX($AN:$AN,$CD695+27),"")</f>
      </c>
      <c r="BQ695">
        <f>IF($CE695&gt;=28,INDEX($AN:$AN,$CD695+28),"")</f>
      </c>
      <c r="BR695">
        <f>IF($CE695&gt;=29,INDEX($AN:$AN,$CD695+29),"")</f>
      </c>
      <c r="BS695">
        <f>IF($CE695&gt;=30,INDEX($AN:$AN,$CD695+30),"")</f>
      </c>
      <c r="BT695">
        <f>IF($CE695&gt;=31,INDEX($AN:$AN,$CD695+31),"")</f>
      </c>
      <c r="BU695">
        <f>IF($CE695&gt;=32,INDEX($AN:$AN,$CD695+32),"")</f>
      </c>
      <c r="BV695">
        <f>IF($CE695&gt;=33,INDEX($AN:$AN,$CD695+33),"")</f>
      </c>
      <c r="BW695">
        <f>IF($CE695&gt;=34,INDEX($AN:$AN,$CD695+34),"")</f>
      </c>
      <c r="BX695">
        <f>IF($CE695&gt;=35,INDEX($AN:$AN,$CD695+35),"")</f>
      </c>
      <c r="BY695">
        <f>IF($CE695&gt;=36,INDEX($AN:$AN,$CD695+36),"")</f>
      </c>
      <c r="BZ695">
        <f>IF($CE695&gt;=37,INDEX($AN:$AN,$CD695+37),"")</f>
      </c>
      <c r="CA695">
        <f>IF($CE695&gt;=38,INDEX($AN:$AN,$CD695+38),"")</f>
      </c>
      <c r="CB695">
        <f>IF($CE695&gt;=39,INDEX($AN:$AN,$CD695+39),"")</f>
      </c>
      <c r="CC695">
        <f>IF($CE695&gt;=40,INDEX($AN:$AN,$CD695+40),"")</f>
      </c>
      <c r="CD695">
        <f>IFERROR(MATCH($AM695,$AN$2:$AN$133,0)+1,0)</f>
      </c>
      <c r="CE695">
        <f>IFERROR(INDEX($AO$2:$AO$133,MATCH($AM695,$AN$2:$AN$133,0)),0)</f>
      </c>
      <c r="CF695">
        <f>IFERROR(LEFT($K695,FIND(" - ",$K695)-1),$K695)</f>
      </c>
      <c r="CG695" t="s">
        <v>1892</v>
      </c>
      <c r="CH695">
        <v>1</v>
      </c>
      <c r="CI695">
        <f>IF($DD695&gt;=1,INDEX($CG:$CG,$DC695+1),"")</f>
      </c>
      <c r="CJ695">
        <f>IF($DD695&gt;=2,INDEX($CG:$CG,$DC695+2),"")</f>
      </c>
      <c r="CK695">
        <f>IF($DD695&gt;=3,INDEX($CG:$CG,$DC695+3),"")</f>
      </c>
      <c r="CL695">
        <f>IF($DD695&gt;=4,INDEX($CG:$CG,$DC695+4),"")</f>
      </c>
      <c r="CM695">
        <f>IF($DD695&gt;=5,INDEX($CG:$CG,$DC695+5),"")</f>
      </c>
      <c r="CN695">
        <f>IF($DD695&gt;=6,INDEX($CG:$CG,$DC695+6),"")</f>
      </c>
      <c r="CO695">
        <f>IF($DD695&gt;=7,INDEX($CG:$CG,$DC695+7),"")</f>
      </c>
      <c r="CP695">
        <f>IF($DD695&gt;=8,INDEX($CG:$CG,$DC695+8),"")</f>
      </c>
      <c r="CQ695">
        <f>IF($DD695&gt;=9,INDEX($CG:$CG,$DC695+9),"")</f>
      </c>
      <c r="CR695">
        <f>IF($DD695&gt;=10,INDEX($CG:$CG,$DC695+10),"")</f>
      </c>
      <c r="CS695">
        <f>IF($DD695&gt;=11,INDEX($CG:$CG,$DC695+11),"")</f>
      </c>
      <c r="CT695">
        <f>IF($DD695&gt;=12,INDEX($CG:$CG,$DC695+12),"")</f>
      </c>
      <c r="CU695">
        <f>IF($DD695&gt;=13,INDEX($CG:$CG,$DC695+13),"")</f>
      </c>
      <c r="CV695">
        <f>IF($DD695&gt;=14,INDEX($CG:$CG,$DC695+14),"")</f>
      </c>
      <c r="CW695">
        <f>IF($DD695&gt;=15,INDEX($CG:$CG,$DC695+15),"")</f>
      </c>
      <c r="CX695">
        <f>IF($DD695&gt;=16,INDEX($CG:$CG,$DC695+16),"")</f>
      </c>
      <c r="CY695">
        <f>IF($DD695&gt;=17,INDEX($CG:$CG,$DC695+17),"")</f>
      </c>
      <c r="CZ695">
        <f>IF($DD695&gt;=18,INDEX($CG:$CG,$DC695+18),"")</f>
      </c>
      <c r="DA695">
        <f>IF($DD695&gt;=19,INDEX($CG:$CG,$DC695+19),"")</f>
      </c>
      <c r="DB695">
        <f>IF($DD695&gt;=20,INDEX($CG:$CG,$DC695+20),"")</f>
      </c>
      <c r="DC695">
        <f>IFERROR(MATCH($CF695,$CG$2:$CG$1558,0)+1,0)</f>
      </c>
      <c r="DD695">
        <f>IFERROR(INDEX($CH$2:$CH$1558,MATCH($CF695,$CG$2:$CG$1558,0)),0)</f>
      </c>
      <c r="DE695">
        <f>IFERROR(INDEX($AL:$AL,MATCH($G695,$AK:$AK,0))&amp;"","")</f>
      </c>
      <c r="DI695">
        <f>IF($GL695&gt;=1,INDEX($DF:$DF,$GK695+1),"")</f>
      </c>
      <c r="DJ695">
        <f>IF($GL695&gt;=2,INDEX($DF:$DF,$GK695+2),"")</f>
      </c>
      <c r="DK695">
        <f>IF($GL695&gt;=3,INDEX($DF:$DF,$GK695+3),"")</f>
      </c>
      <c r="DL695">
        <f>IF($GL695&gt;=4,INDEX($DF:$DF,$GK695+4),"")</f>
      </c>
      <c r="DM695">
        <f>IF($GL695&gt;=5,INDEX($DF:$DF,$GK695+5),"")</f>
      </c>
      <c r="DN695">
        <f>IF($GL695&gt;=6,INDEX($DF:$DF,$GK695+6),"")</f>
      </c>
      <c r="DO695">
        <f>IF($GL695&gt;=7,INDEX($DF:$DF,$GK695+7),"")</f>
      </c>
      <c r="DP695">
        <f>IF($GL695&gt;=8,INDEX($DF:$DF,$GK695+8),"")</f>
      </c>
      <c r="DQ695">
        <f>IF($GL695&gt;=9,INDEX($DF:$DF,$GK695+9),"")</f>
      </c>
      <c r="DR695">
        <f>IF($GL695&gt;=10,INDEX($DF:$DF,$GK695+10),"")</f>
      </c>
      <c r="DS695">
        <f>IF($GL695&gt;=11,INDEX($DF:$DF,$GK695+11),"")</f>
      </c>
      <c r="DT695">
        <f>IF($GL695&gt;=12,INDEX($DF:$DF,$GK695+12),"")</f>
      </c>
      <c r="DU695">
        <f>IF($GL695&gt;=13,INDEX($DF:$DF,$GK695+13),"")</f>
      </c>
      <c r="DV695">
        <f>IF($GL695&gt;=14,INDEX($DF:$DF,$GK695+14),"")</f>
      </c>
      <c r="DW695">
        <f>IF($GL695&gt;=15,INDEX($DF:$DF,$GK695+15),"")</f>
      </c>
      <c r="DX695">
        <f>IF($GL695&gt;=16,INDEX($DF:$DF,$GK695+16),"")</f>
      </c>
      <c r="DY695">
        <f>IF($GL695&gt;=17,INDEX($DF:$DF,$GK695+17),"")</f>
      </c>
      <c r="DZ695">
        <f>IF($GL695&gt;=18,INDEX($DF:$DF,$GK695+18),"")</f>
      </c>
      <c r="EA695">
        <f>IF($GL695&gt;=19,INDEX($DF:$DF,$GK695+19),"")</f>
      </c>
      <c r="EB695">
        <f>IF($GL695&gt;=20,INDEX($DF:$DF,$GK695+20),"")</f>
      </c>
      <c r="EC695">
        <f>IF($GL695&gt;=21,INDEX($DF:$DF,$GK695+21),"")</f>
      </c>
      <c r="ED695">
        <f>IF($GL695&gt;=22,INDEX($DF:$DF,$GK695+22),"")</f>
      </c>
      <c r="EE695">
        <f>IF($GL695&gt;=23,INDEX($DF:$DF,$GK695+23),"")</f>
      </c>
      <c r="EF695">
        <f>IF($GL695&gt;=24,INDEX($DF:$DF,$GK695+24),"")</f>
      </c>
      <c r="EG695">
        <f>IF($GL695&gt;=25,INDEX($DF:$DF,$GK695+25),"")</f>
      </c>
      <c r="EH695">
        <f>IF($GL695&gt;=26,INDEX($DF:$DF,$GK695+26),"")</f>
      </c>
      <c r="EI695">
        <f>IF($GL695&gt;=27,INDEX($DF:$DF,$GK695+27),"")</f>
      </c>
      <c r="EJ695">
        <f>IF($GL695&gt;=28,INDEX($DF:$DF,$GK695+28),"")</f>
      </c>
      <c r="EK695">
        <f>IF($GL695&gt;=29,INDEX($DF:$DF,$GK695+29),"")</f>
      </c>
      <c r="EL695">
        <f>IF($GL695&gt;=30,INDEX($DF:$DF,$GK695+30),"")</f>
      </c>
      <c r="EM695">
        <f>IF($GL695&gt;=31,INDEX($DF:$DF,$GK695+31),"")</f>
      </c>
      <c r="EN695">
        <f>IF($GL695&gt;=32,INDEX($DF:$DF,$GK695+32),"")</f>
      </c>
      <c r="EO695">
        <f>IF($GL695&gt;=33,INDEX($DF:$DF,$GK695+33),"")</f>
      </c>
      <c r="EP695">
        <f>IF($GL695&gt;=34,INDEX($DF:$DF,$GK695+34),"")</f>
      </c>
      <c r="EQ695">
        <f>IF($GL695&gt;=35,INDEX($DF:$DF,$GK695+35),"")</f>
      </c>
      <c r="ER695">
        <f>IF($GL695&gt;=36,INDEX($DF:$DF,$GK695+36),"")</f>
      </c>
      <c r="ES695">
        <f>IF($GL695&gt;=37,INDEX($DF:$DF,$GK695+37),"")</f>
      </c>
      <c r="ET695">
        <f>IF($GL695&gt;=38,INDEX($DF:$DF,$GK695+38),"")</f>
      </c>
      <c r="EU695">
        <f>IF($GL695&gt;=39,INDEX($DF:$DF,$GK695+39),"")</f>
      </c>
      <c r="EV695">
        <f>IF($GL695&gt;=40,INDEX($DF:$DF,$GK695+40),"")</f>
      </c>
      <c r="EW695">
        <f>IF($GL695&gt;=1,INDEX($DG:$DG,$GK695+1),"")</f>
      </c>
      <c r="EX695">
        <f>IF($GL695&gt;=2,INDEX($DG:$DG,$GK695+2),"")</f>
      </c>
      <c r="EY695">
        <f>IF($GL695&gt;=3,INDEX($DG:$DG,$GK695+3),"")</f>
      </c>
      <c r="EZ695">
        <f>IF($GL695&gt;=4,INDEX($DG:$DG,$GK695+4),"")</f>
      </c>
      <c r="FA695">
        <f>IF($GL695&gt;=5,INDEX($DG:$DG,$GK695+5),"")</f>
      </c>
      <c r="FB695">
        <f>IF($GL695&gt;=6,INDEX($DG:$DG,$GK695+6),"")</f>
      </c>
      <c r="FC695">
        <f>IF($GL695&gt;=7,INDEX($DG:$DG,$GK695+7),"")</f>
      </c>
      <c r="FD695">
        <f>IF($GL695&gt;=8,INDEX($DG:$DG,$GK695+8),"")</f>
      </c>
      <c r="FE695">
        <f>IF($GL695&gt;=9,INDEX($DG:$DG,$GK695+9),"")</f>
      </c>
      <c r="FF695">
        <f>IF($GL695&gt;=10,INDEX($DG:$DG,$GK695+10),"")</f>
      </c>
      <c r="FG695">
        <f>IF($GL695&gt;=11,INDEX($DG:$DG,$GK695+11),"")</f>
      </c>
      <c r="FH695">
        <f>IF($GL695&gt;=12,INDEX($DG:$DG,$GK695+12),"")</f>
      </c>
      <c r="FI695">
        <f>IF($GL695&gt;=13,INDEX($DG:$DG,$GK695+13),"")</f>
      </c>
      <c r="FJ695">
        <f>IF($GL695&gt;=14,INDEX($DG:$DG,$GK695+14),"")</f>
      </c>
      <c r="FK695">
        <f>IF($GL695&gt;=15,INDEX($DG:$DG,$GK695+15),"")</f>
      </c>
      <c r="FL695">
        <f>IF($GL695&gt;=16,INDEX($DG:$DG,$GK695+16),"")</f>
      </c>
      <c r="FM695">
        <f>IF($GL695&gt;=17,INDEX($DG:$DG,$GK695+17),"")</f>
      </c>
      <c r="FN695">
        <f>IF($GL695&gt;=18,INDEX($DG:$DG,$GK695+18),"")</f>
      </c>
      <c r="FO695">
        <f>IF($GL695&gt;=19,INDEX($DG:$DG,$GK695+19),"")</f>
      </c>
      <c r="FP695">
        <f>IF($GL695&gt;=20,INDEX($DG:$DG,$GK695+20),"")</f>
      </c>
      <c r="FQ695">
        <f>IF($GL695&gt;=21,INDEX($DG:$DG,$GK695+21),"")</f>
      </c>
      <c r="FR695">
        <f>IF($GL695&gt;=22,INDEX($DG:$DG,$GK695+22),"")</f>
      </c>
      <c r="FS695">
        <f>IF($GL695&gt;=23,INDEX($DG:$DG,$GK695+23),"")</f>
      </c>
      <c r="FT695">
        <f>IF($GL695&gt;=24,INDEX($DG:$DG,$GK695+24),"")</f>
      </c>
      <c r="FU695">
        <f>IF($GL695&gt;=25,INDEX($DG:$DG,$GK695+25),"")</f>
      </c>
      <c r="FV695">
        <f>IF($GL695&gt;=26,INDEX($DG:$DG,$GK695+26),"")</f>
      </c>
      <c r="FW695">
        <f>IF($GL695&gt;=27,INDEX($DG:$DG,$GK695+27),"")</f>
      </c>
      <c r="FX695">
        <f>IF($GL695&gt;=28,INDEX($DG:$DG,$GK695+28),"")</f>
      </c>
      <c r="FY695">
        <f>IF($GL695&gt;=29,INDEX($DG:$DG,$GK695+29),"")</f>
      </c>
      <c r="FZ695">
        <f>IF($GL695&gt;=30,INDEX($DG:$DG,$GK695+30),"")</f>
      </c>
      <c r="GA695">
        <f>IF($GL695&gt;=31,INDEX($DG:$DG,$GK695+31),"")</f>
      </c>
      <c r="GB695">
        <f>IF($GL695&gt;=32,INDEX($DG:$DG,$GK695+32),"")</f>
      </c>
      <c r="GC695">
        <f>IF($GL695&gt;=33,INDEX($DG:$DG,$GK695+33),"")</f>
      </c>
      <c r="GD695">
        <f>IF($GL695&gt;=34,INDEX($DG:$DG,$GK695+34),"")</f>
      </c>
      <c r="GE695">
        <f>IF($GL695&gt;=35,INDEX($DG:$DG,$GK695+35),"")</f>
      </c>
      <c r="GF695">
        <f>IF($GL695&gt;=36,INDEX($DG:$DG,$GK695+36),"")</f>
      </c>
      <c r="GG695">
        <f>IF($GL695&gt;=37,INDEX($DG:$DG,$GK695+37),"")</f>
      </c>
      <c r="GH695">
        <f>IF($GL695&gt;=38,INDEX($DG:$DG,$GK695+38),"")</f>
      </c>
      <c r="GI695">
        <f>IF($GL695&gt;=39,INDEX($DG:$DG,$GK695+39),"")</f>
      </c>
      <c r="GJ695">
        <f>IF($GL695&gt;=40,INDEX($DG:$DG,$GK695+40),"")</f>
      </c>
      <c r="GK695">
        <f>IFERROR(MATCH($DE695,$DF$2:$DF$166,0)+1,0)</f>
      </c>
      <c r="GL695">
        <f>IFERROR(INDEX($DH$2:$DH$166,MATCH($DE695,$DF$2:$DF$166,0)),0)</f>
      </c>
      <c r="GM695">
        <f>IFERROR(MATCH($H695,$DI$695:$EV$695,0),0)</f>
      </c>
      <c r="GN695">
        <f>IF($GM695&gt;0,INDEX($EW$695:$GJ$695,$GM695),"")</f>
      </c>
      <c r="GO695" t="s">
        <v>353</v>
      </c>
      <c r="GQ695">
        <f>IF($IZ695&gt;=1,INDEX($GO:$GO,$IY695+1),"")</f>
      </c>
      <c r="GR695">
        <f>IF($IZ695&gt;=2,INDEX($GO:$GO,$IY695+2),"")</f>
      </c>
      <c r="GS695">
        <f>IF($IZ695&gt;=3,INDEX($GO:$GO,$IY695+3),"")</f>
      </c>
      <c r="GT695">
        <f>IF($IZ695&gt;=4,INDEX($GO:$GO,$IY695+4),"")</f>
      </c>
      <c r="GU695">
        <f>IF($IZ695&gt;=5,INDEX($GO:$GO,$IY695+5),"")</f>
      </c>
      <c r="GV695">
        <f>IF($IZ695&gt;=6,INDEX($GO:$GO,$IY695+6),"")</f>
      </c>
      <c r="GW695">
        <f>IF($IZ695&gt;=7,INDEX($GO:$GO,$IY695+7),"")</f>
      </c>
      <c r="GX695">
        <f>IF($IZ695&gt;=8,INDEX($GO:$GO,$IY695+8),"")</f>
      </c>
      <c r="GY695">
        <f>IF($IZ695&gt;=9,INDEX($GO:$GO,$IY695+9),"")</f>
      </c>
      <c r="GZ695">
        <f>IF($IZ695&gt;=10,INDEX($GO:$GO,$IY695+10),"")</f>
      </c>
      <c r="HA695">
        <f>IF($IZ695&gt;=11,INDEX($GO:$GO,$IY695+11),"")</f>
      </c>
      <c r="HB695">
        <f>IF($IZ695&gt;=12,INDEX($GO:$GO,$IY695+12),"")</f>
      </c>
      <c r="HC695">
        <f>IF($IZ695&gt;=13,INDEX($GO:$GO,$IY695+13),"")</f>
      </c>
      <c r="HD695">
        <f>IF($IZ695&gt;=14,INDEX($GO:$GO,$IY695+14),"")</f>
      </c>
      <c r="HE695">
        <f>IF($IZ695&gt;=15,INDEX($GO:$GO,$IY695+15),"")</f>
      </c>
      <c r="HF695">
        <f>IF($IZ695&gt;=16,INDEX($GO:$GO,$IY695+16),"")</f>
      </c>
      <c r="HG695">
        <f>IF($IZ695&gt;=17,INDEX($GO:$GO,$IY695+17),"")</f>
      </c>
      <c r="HH695">
        <f>IF($IZ695&gt;=18,INDEX($GO:$GO,$IY695+18),"")</f>
      </c>
      <c r="HI695">
        <f>IF($IZ695&gt;=19,INDEX($GO:$GO,$IY695+19),"")</f>
      </c>
      <c r="HJ695">
        <f>IF($IZ695&gt;=20,INDEX($GO:$GO,$IY695+20),"")</f>
      </c>
      <c r="HK695">
        <f>IF($IZ695&gt;=21,INDEX($GO:$GO,$IY695+21),"")</f>
      </c>
      <c r="HL695">
        <f>IF($IZ695&gt;=22,INDEX($GO:$GO,$IY695+22),"")</f>
      </c>
      <c r="HM695">
        <f>IF($IZ695&gt;=23,INDEX($GO:$GO,$IY695+23),"")</f>
      </c>
      <c r="HN695">
        <f>IF($IZ695&gt;=24,INDEX($GO:$GO,$IY695+24),"")</f>
      </c>
      <c r="HO695">
        <f>IF($IZ695&gt;=25,INDEX($GO:$GO,$IY695+25),"")</f>
      </c>
      <c r="HP695">
        <f>IF($IZ695&gt;=26,INDEX($GO:$GO,$IY695+26),"")</f>
      </c>
      <c r="HQ695">
        <f>IF($IZ695&gt;=27,INDEX($GO:$GO,$IY695+27),"")</f>
      </c>
      <c r="HR695">
        <f>IF($IZ695&gt;=28,INDEX($GO:$GO,$IY695+28),"")</f>
      </c>
      <c r="HS695">
        <f>IF($IZ695&gt;=29,INDEX($GO:$GO,$IY695+29),"")</f>
      </c>
      <c r="HT695">
        <f>IF($IZ695&gt;=30,INDEX($GO:$GO,$IY695+30),"")</f>
      </c>
      <c r="HU695">
        <f>IF($IZ695&gt;=31,INDEX($GO:$GO,$IY695+31),"")</f>
      </c>
      <c r="HV695">
        <f>IF($IZ695&gt;=32,INDEX($GO:$GO,$IY695+32),"")</f>
      </c>
      <c r="HW695">
        <f>IF($IZ695&gt;=33,INDEX($GO:$GO,$IY695+33),"")</f>
      </c>
      <c r="HX695">
        <f>IF($IZ695&gt;=34,INDEX($GO:$GO,$IY695+34),"")</f>
      </c>
      <c r="HY695">
        <f>IF($IZ695&gt;=35,INDEX($GO:$GO,$IY695+35),"")</f>
      </c>
      <c r="HZ695">
        <f>IF($IZ695&gt;=36,INDEX($GO:$GO,$IY695+36),"")</f>
      </c>
      <c r="IA695">
        <f>IF($IZ695&gt;=37,INDEX($GO:$GO,$IY695+37),"")</f>
      </c>
      <c r="IB695">
        <f>IF($IZ695&gt;=38,INDEX($GO:$GO,$IY695+38),"")</f>
      </c>
      <c r="IC695">
        <f>IF($IZ695&gt;=39,INDEX($GO:$GO,$IY695+39),"")</f>
      </c>
      <c r="ID695">
        <f>IF($IZ695&gt;=40,INDEX($GO:$GO,$IY695+40),"")</f>
      </c>
      <c r="IE695">
        <f>IF($IZ695&gt;=41,INDEX($GO:$GO,$IY695+41),"")</f>
      </c>
      <c r="IF695">
        <f>IF($IZ695&gt;=42,INDEX($GO:$GO,$IY695+42),"")</f>
      </c>
      <c r="IG695">
        <f>IF($IZ695&gt;=43,INDEX($GO:$GO,$IY695+43),"")</f>
      </c>
      <c r="IH695">
        <f>IF($IZ695&gt;=44,INDEX($GO:$GO,$IY695+44),"")</f>
      </c>
      <c r="II695">
        <f>IF($IZ695&gt;=45,INDEX($GO:$GO,$IY695+45),"")</f>
      </c>
      <c r="IJ695">
        <f>IF($IZ695&gt;=46,INDEX($GO:$GO,$IY695+46),"")</f>
      </c>
      <c r="IK695">
        <f>IF($IZ695&gt;=47,INDEX($GO:$GO,$IY695+47),"")</f>
      </c>
      <c r="IL695">
        <f>IF($IZ695&gt;=48,INDEX($GO:$GO,$IY695+48),"")</f>
      </c>
      <c r="IM695">
        <f>IF($IZ695&gt;=49,INDEX($GO:$GO,$IY695+49),"")</f>
      </c>
      <c r="IN695">
        <f>IF($IZ695&gt;=50,INDEX($GO:$GO,$IY695+50),"")</f>
      </c>
      <c r="IO695">
        <f>IF($IZ695&gt;=51,INDEX($GO:$GO,$IY695+51),"")</f>
      </c>
      <c r="IP695">
        <f>IF($IZ695&gt;=52,INDEX($GO:$GO,$IY695+52),"")</f>
      </c>
      <c r="IQ695">
        <f>IF($IZ695&gt;=53,INDEX($GO:$GO,$IY695+53),"")</f>
      </c>
      <c r="IR695">
        <f>IF($IZ695&gt;=54,INDEX($GO:$GO,$IY695+54),"")</f>
      </c>
      <c r="IS695">
        <f>IF($IZ695&gt;=55,INDEX($GO:$GO,$IY695+55),"")</f>
      </c>
      <c r="IT695">
        <f>IF($IZ695&gt;=56,INDEX($GO:$GO,$IY695+56),"")</f>
      </c>
      <c r="IU695">
        <f>IF($IZ695&gt;=57,INDEX($GO:$GO,$IY695+57),"")</f>
      </c>
      <c r="IV695">
        <f>IF($IZ695&gt;=58,INDEX($GO:$GO,$IY695+58),"")</f>
      </c>
      <c r="IW695">
        <f>IF($IZ695&gt;=59,INDEX($GO:$GO,$IY695+59),"")</f>
      </c>
      <c r="IX695">
        <f>IF($IZ695&gt;=60,INDEX($GO:$GO,$IY695+60),"")</f>
      </c>
      <c r="IY695">
        <f>IFERROR(MATCH($GN695,$GO$2:$GO$827,0)+1,0)</f>
      </c>
      <c r="IZ695">
        <f>IFERROR(INDEX($GP$2:$GP$827,MATCH($GN695,$GO$2:$GO$827,0)),0)</f>
      </c>
      <c r="JA695" t="s">
        <v>23</v>
      </c>
      <c r="JB695" t="s">
        <v>23</v>
      </c>
    </row>
    <row r="696" spans="1:262" x14ac:dyDescent="0.25">
      <c r="F696" s="1"/>
      <c r="G696" s="1"/>
      <c r="H696" s="1"/>
      <c r="I696" s="1"/>
      <c r="J696" s="1">
        <f>IFERROR(IF(FIND(" - ",$F696)&gt;0,MID($F696,FIND(" - ",$F696)+3,LEN($F696)),""),"")</f>
      </c>
      <c r="L696" s="1"/>
      <c r="N696" t="s">
        <v>23</v>
      </c>
      <c r="P696">
        <f>IF(OR($N696="",$O696=""),"",IFERROR($N696/$O696,0))</f>
      </c>
      <c r="Q696">
        <f>IF($N696="","",
IF($G696="","",
IF(ISNUMBER(SEARCH("exempt",LOWER($G696))),0,
$N696*(VALUE(SUBSTITUTE($G696,"%",""))/100))))</f>
      </c>
      <c r="W696">
        <f>IF($N696="","",
SUM($N696,$Q696,$U696,$R696,$T696)-
IF($V696="",0,VALUE($V696)))</f>
      </c>
      <c r="AE696" t="s">
        <v>1893</v>
      </c>
      <c r="AM696">
        <f>IFERROR(LEFT($F696,FIND(" - ",$F696)-1),$F696)</f>
      </c>
      <c r="AP696">
        <f>IF($CE696&gt;=1,INDEX($AN:$AN,$CD696+1),"")</f>
      </c>
      <c r="AQ696">
        <f>IF($CE696&gt;=2,INDEX($AN:$AN,$CD696+2),"")</f>
      </c>
      <c r="AR696">
        <f>IF($CE696&gt;=3,INDEX($AN:$AN,$CD696+3),"")</f>
      </c>
      <c r="AS696">
        <f>IF($CE696&gt;=4,INDEX($AN:$AN,$CD696+4),"")</f>
      </c>
      <c r="AT696">
        <f>IF($CE696&gt;=5,INDEX($AN:$AN,$CD696+5),"")</f>
      </c>
      <c r="AU696">
        <f>IF($CE696&gt;=6,INDEX($AN:$AN,$CD696+6),"")</f>
      </c>
      <c r="AV696">
        <f>IF($CE696&gt;=7,INDEX($AN:$AN,$CD696+7),"")</f>
      </c>
      <c r="AW696">
        <f>IF($CE696&gt;=8,INDEX($AN:$AN,$CD696+8),"")</f>
      </c>
      <c r="AX696">
        <f>IF($CE696&gt;=9,INDEX($AN:$AN,$CD696+9),"")</f>
      </c>
      <c r="AY696">
        <f>IF($CE696&gt;=10,INDEX($AN:$AN,$CD696+10),"")</f>
      </c>
      <c r="AZ696">
        <f>IF($CE696&gt;=11,INDEX($AN:$AN,$CD696+11),"")</f>
      </c>
      <c r="BA696">
        <f>IF($CE696&gt;=12,INDEX($AN:$AN,$CD696+12),"")</f>
      </c>
      <c r="BB696">
        <f>IF($CE696&gt;=13,INDEX($AN:$AN,$CD696+13),"")</f>
      </c>
      <c r="BC696">
        <f>IF($CE696&gt;=14,INDEX($AN:$AN,$CD696+14),"")</f>
      </c>
      <c r="BD696">
        <f>IF($CE696&gt;=15,INDEX($AN:$AN,$CD696+15),"")</f>
      </c>
      <c r="BE696">
        <f>IF($CE696&gt;=16,INDEX($AN:$AN,$CD696+16),"")</f>
      </c>
      <c r="BF696">
        <f>IF($CE696&gt;=17,INDEX($AN:$AN,$CD696+17),"")</f>
      </c>
      <c r="BG696">
        <f>IF($CE696&gt;=18,INDEX($AN:$AN,$CD696+18),"")</f>
      </c>
      <c r="BH696">
        <f>IF($CE696&gt;=19,INDEX($AN:$AN,$CD696+19),"")</f>
      </c>
      <c r="BI696">
        <f>IF($CE696&gt;=20,INDEX($AN:$AN,$CD696+20),"")</f>
      </c>
      <c r="BJ696">
        <f>IF($CE696&gt;=21,INDEX($AN:$AN,$CD696+21),"")</f>
      </c>
      <c r="BK696">
        <f>IF($CE696&gt;=22,INDEX($AN:$AN,$CD696+22),"")</f>
      </c>
      <c r="BL696">
        <f>IF($CE696&gt;=23,INDEX($AN:$AN,$CD696+23),"")</f>
      </c>
      <c r="BM696">
        <f>IF($CE696&gt;=24,INDEX($AN:$AN,$CD696+24),"")</f>
      </c>
      <c r="BN696">
        <f>IF($CE696&gt;=25,INDEX($AN:$AN,$CD696+25),"")</f>
      </c>
      <c r="BO696">
        <f>IF($CE696&gt;=26,INDEX($AN:$AN,$CD696+26),"")</f>
      </c>
      <c r="BP696">
        <f>IF($CE696&gt;=27,INDEX($AN:$AN,$CD696+27),"")</f>
      </c>
      <c r="BQ696">
        <f>IF($CE696&gt;=28,INDEX($AN:$AN,$CD696+28),"")</f>
      </c>
      <c r="BR696">
        <f>IF($CE696&gt;=29,INDEX($AN:$AN,$CD696+29),"")</f>
      </c>
      <c r="BS696">
        <f>IF($CE696&gt;=30,INDEX($AN:$AN,$CD696+30),"")</f>
      </c>
      <c r="BT696">
        <f>IF($CE696&gt;=31,INDEX($AN:$AN,$CD696+31),"")</f>
      </c>
      <c r="BU696">
        <f>IF($CE696&gt;=32,INDEX($AN:$AN,$CD696+32),"")</f>
      </c>
      <c r="BV696">
        <f>IF($CE696&gt;=33,INDEX($AN:$AN,$CD696+33),"")</f>
      </c>
      <c r="BW696">
        <f>IF($CE696&gt;=34,INDEX($AN:$AN,$CD696+34),"")</f>
      </c>
      <c r="BX696">
        <f>IF($CE696&gt;=35,INDEX($AN:$AN,$CD696+35),"")</f>
      </c>
      <c r="BY696">
        <f>IF($CE696&gt;=36,INDEX($AN:$AN,$CD696+36),"")</f>
      </c>
      <c r="BZ696">
        <f>IF($CE696&gt;=37,INDEX($AN:$AN,$CD696+37),"")</f>
      </c>
      <c r="CA696">
        <f>IF($CE696&gt;=38,INDEX($AN:$AN,$CD696+38),"")</f>
      </c>
      <c r="CB696">
        <f>IF($CE696&gt;=39,INDEX($AN:$AN,$CD696+39),"")</f>
      </c>
      <c r="CC696">
        <f>IF($CE696&gt;=40,INDEX($AN:$AN,$CD696+40),"")</f>
      </c>
      <c r="CD696">
        <f>IFERROR(MATCH($AM696,$AN$2:$AN$133,0)+1,0)</f>
      </c>
      <c r="CE696">
        <f>IFERROR(INDEX($AO$2:$AO$133,MATCH($AM696,$AN$2:$AN$133,0)),0)</f>
      </c>
      <c r="CF696">
        <f>IFERROR(LEFT($K696,FIND(" - ",$K696)-1),$K696)</f>
      </c>
      <c r="CG696" t="s">
        <v>108</v>
      </c>
      <c r="CI696">
        <f>IF($DD696&gt;=1,INDEX($CG:$CG,$DC696+1),"")</f>
      </c>
      <c r="CJ696">
        <f>IF($DD696&gt;=2,INDEX($CG:$CG,$DC696+2),"")</f>
      </c>
      <c r="CK696">
        <f>IF($DD696&gt;=3,INDEX($CG:$CG,$DC696+3),"")</f>
      </c>
      <c r="CL696">
        <f>IF($DD696&gt;=4,INDEX($CG:$CG,$DC696+4),"")</f>
      </c>
      <c r="CM696">
        <f>IF($DD696&gt;=5,INDEX($CG:$CG,$DC696+5),"")</f>
      </c>
      <c r="CN696">
        <f>IF($DD696&gt;=6,INDEX($CG:$CG,$DC696+6),"")</f>
      </c>
      <c r="CO696">
        <f>IF($DD696&gt;=7,INDEX($CG:$CG,$DC696+7),"")</f>
      </c>
      <c r="CP696">
        <f>IF($DD696&gt;=8,INDEX($CG:$CG,$DC696+8),"")</f>
      </c>
      <c r="CQ696">
        <f>IF($DD696&gt;=9,INDEX($CG:$CG,$DC696+9),"")</f>
      </c>
      <c r="CR696">
        <f>IF($DD696&gt;=10,INDEX($CG:$CG,$DC696+10),"")</f>
      </c>
      <c r="CS696">
        <f>IF($DD696&gt;=11,INDEX($CG:$CG,$DC696+11),"")</f>
      </c>
      <c r="CT696">
        <f>IF($DD696&gt;=12,INDEX($CG:$CG,$DC696+12),"")</f>
      </c>
      <c r="CU696">
        <f>IF($DD696&gt;=13,INDEX($CG:$CG,$DC696+13),"")</f>
      </c>
      <c r="CV696">
        <f>IF($DD696&gt;=14,INDEX($CG:$CG,$DC696+14),"")</f>
      </c>
      <c r="CW696">
        <f>IF($DD696&gt;=15,INDEX($CG:$CG,$DC696+15),"")</f>
      </c>
      <c r="CX696">
        <f>IF($DD696&gt;=16,INDEX($CG:$CG,$DC696+16),"")</f>
      </c>
      <c r="CY696">
        <f>IF($DD696&gt;=17,INDEX($CG:$CG,$DC696+17),"")</f>
      </c>
      <c r="CZ696">
        <f>IF($DD696&gt;=18,INDEX($CG:$CG,$DC696+18),"")</f>
      </c>
      <c r="DA696">
        <f>IF($DD696&gt;=19,INDEX($CG:$CG,$DC696+19),"")</f>
      </c>
      <c r="DB696">
        <f>IF($DD696&gt;=20,INDEX($CG:$CG,$DC696+20),"")</f>
      </c>
      <c r="DC696">
        <f>IFERROR(MATCH($CF696,$CG$2:$CG$1558,0)+1,0)</f>
      </c>
      <c r="DD696">
        <f>IFERROR(INDEX($CH$2:$CH$1558,MATCH($CF696,$CG$2:$CG$1558,0)),0)</f>
      </c>
      <c r="DE696">
        <f>IFERROR(INDEX($AL:$AL,MATCH($G696,$AK:$AK,0))&amp;"","")</f>
      </c>
      <c r="DI696">
        <f>IF($GL696&gt;=1,INDEX($DF:$DF,$GK696+1),"")</f>
      </c>
      <c r="DJ696">
        <f>IF($GL696&gt;=2,INDEX($DF:$DF,$GK696+2),"")</f>
      </c>
      <c r="DK696">
        <f>IF($GL696&gt;=3,INDEX($DF:$DF,$GK696+3),"")</f>
      </c>
      <c r="DL696">
        <f>IF($GL696&gt;=4,INDEX($DF:$DF,$GK696+4),"")</f>
      </c>
      <c r="DM696">
        <f>IF($GL696&gt;=5,INDEX($DF:$DF,$GK696+5),"")</f>
      </c>
      <c r="DN696">
        <f>IF($GL696&gt;=6,INDEX($DF:$DF,$GK696+6),"")</f>
      </c>
      <c r="DO696">
        <f>IF($GL696&gt;=7,INDEX($DF:$DF,$GK696+7),"")</f>
      </c>
      <c r="DP696">
        <f>IF($GL696&gt;=8,INDEX($DF:$DF,$GK696+8),"")</f>
      </c>
      <c r="DQ696">
        <f>IF($GL696&gt;=9,INDEX($DF:$DF,$GK696+9),"")</f>
      </c>
      <c r="DR696">
        <f>IF($GL696&gt;=10,INDEX($DF:$DF,$GK696+10),"")</f>
      </c>
      <c r="DS696">
        <f>IF($GL696&gt;=11,INDEX($DF:$DF,$GK696+11),"")</f>
      </c>
      <c r="DT696">
        <f>IF($GL696&gt;=12,INDEX($DF:$DF,$GK696+12),"")</f>
      </c>
      <c r="DU696">
        <f>IF($GL696&gt;=13,INDEX($DF:$DF,$GK696+13),"")</f>
      </c>
      <c r="DV696">
        <f>IF($GL696&gt;=14,INDEX($DF:$DF,$GK696+14),"")</f>
      </c>
      <c r="DW696">
        <f>IF($GL696&gt;=15,INDEX($DF:$DF,$GK696+15),"")</f>
      </c>
      <c r="DX696">
        <f>IF($GL696&gt;=16,INDEX($DF:$DF,$GK696+16),"")</f>
      </c>
      <c r="DY696">
        <f>IF($GL696&gt;=17,INDEX($DF:$DF,$GK696+17),"")</f>
      </c>
      <c r="DZ696">
        <f>IF($GL696&gt;=18,INDEX($DF:$DF,$GK696+18),"")</f>
      </c>
      <c r="EA696">
        <f>IF($GL696&gt;=19,INDEX($DF:$DF,$GK696+19),"")</f>
      </c>
      <c r="EB696">
        <f>IF($GL696&gt;=20,INDEX($DF:$DF,$GK696+20),"")</f>
      </c>
      <c r="EC696">
        <f>IF($GL696&gt;=21,INDEX($DF:$DF,$GK696+21),"")</f>
      </c>
      <c r="ED696">
        <f>IF($GL696&gt;=22,INDEX($DF:$DF,$GK696+22),"")</f>
      </c>
      <c r="EE696">
        <f>IF($GL696&gt;=23,INDEX($DF:$DF,$GK696+23),"")</f>
      </c>
      <c r="EF696">
        <f>IF($GL696&gt;=24,INDEX($DF:$DF,$GK696+24),"")</f>
      </c>
      <c r="EG696">
        <f>IF($GL696&gt;=25,INDEX($DF:$DF,$GK696+25),"")</f>
      </c>
      <c r="EH696">
        <f>IF($GL696&gt;=26,INDEX($DF:$DF,$GK696+26),"")</f>
      </c>
      <c r="EI696">
        <f>IF($GL696&gt;=27,INDEX($DF:$DF,$GK696+27),"")</f>
      </c>
      <c r="EJ696">
        <f>IF($GL696&gt;=28,INDEX($DF:$DF,$GK696+28),"")</f>
      </c>
      <c r="EK696">
        <f>IF($GL696&gt;=29,INDEX($DF:$DF,$GK696+29),"")</f>
      </c>
      <c r="EL696">
        <f>IF($GL696&gt;=30,INDEX($DF:$DF,$GK696+30),"")</f>
      </c>
      <c r="EM696">
        <f>IF($GL696&gt;=31,INDEX($DF:$DF,$GK696+31),"")</f>
      </c>
      <c r="EN696">
        <f>IF($GL696&gt;=32,INDEX($DF:$DF,$GK696+32),"")</f>
      </c>
      <c r="EO696">
        <f>IF($GL696&gt;=33,INDEX($DF:$DF,$GK696+33),"")</f>
      </c>
      <c r="EP696">
        <f>IF($GL696&gt;=34,INDEX($DF:$DF,$GK696+34),"")</f>
      </c>
      <c r="EQ696">
        <f>IF($GL696&gt;=35,INDEX($DF:$DF,$GK696+35),"")</f>
      </c>
      <c r="ER696">
        <f>IF($GL696&gt;=36,INDEX($DF:$DF,$GK696+36),"")</f>
      </c>
      <c r="ES696">
        <f>IF($GL696&gt;=37,INDEX($DF:$DF,$GK696+37),"")</f>
      </c>
      <c r="ET696">
        <f>IF($GL696&gt;=38,INDEX($DF:$DF,$GK696+38),"")</f>
      </c>
      <c r="EU696">
        <f>IF($GL696&gt;=39,INDEX($DF:$DF,$GK696+39),"")</f>
      </c>
      <c r="EV696">
        <f>IF($GL696&gt;=40,INDEX($DF:$DF,$GK696+40),"")</f>
      </c>
      <c r="EW696">
        <f>IF($GL696&gt;=1,INDEX($DG:$DG,$GK696+1),"")</f>
      </c>
      <c r="EX696">
        <f>IF($GL696&gt;=2,INDEX($DG:$DG,$GK696+2),"")</f>
      </c>
      <c r="EY696">
        <f>IF($GL696&gt;=3,INDEX($DG:$DG,$GK696+3),"")</f>
      </c>
      <c r="EZ696">
        <f>IF($GL696&gt;=4,INDEX($DG:$DG,$GK696+4),"")</f>
      </c>
      <c r="FA696">
        <f>IF($GL696&gt;=5,INDEX($DG:$DG,$GK696+5),"")</f>
      </c>
      <c r="FB696">
        <f>IF($GL696&gt;=6,INDEX($DG:$DG,$GK696+6),"")</f>
      </c>
      <c r="FC696">
        <f>IF($GL696&gt;=7,INDEX($DG:$DG,$GK696+7),"")</f>
      </c>
      <c r="FD696">
        <f>IF($GL696&gt;=8,INDEX($DG:$DG,$GK696+8),"")</f>
      </c>
      <c r="FE696">
        <f>IF($GL696&gt;=9,INDEX($DG:$DG,$GK696+9),"")</f>
      </c>
      <c r="FF696">
        <f>IF($GL696&gt;=10,INDEX($DG:$DG,$GK696+10),"")</f>
      </c>
      <c r="FG696">
        <f>IF($GL696&gt;=11,INDEX($DG:$DG,$GK696+11),"")</f>
      </c>
      <c r="FH696">
        <f>IF($GL696&gt;=12,INDEX($DG:$DG,$GK696+12),"")</f>
      </c>
      <c r="FI696">
        <f>IF($GL696&gt;=13,INDEX($DG:$DG,$GK696+13),"")</f>
      </c>
      <c r="FJ696">
        <f>IF($GL696&gt;=14,INDEX($DG:$DG,$GK696+14),"")</f>
      </c>
      <c r="FK696">
        <f>IF($GL696&gt;=15,INDEX($DG:$DG,$GK696+15),"")</f>
      </c>
      <c r="FL696">
        <f>IF($GL696&gt;=16,INDEX($DG:$DG,$GK696+16),"")</f>
      </c>
      <c r="FM696">
        <f>IF($GL696&gt;=17,INDEX($DG:$DG,$GK696+17),"")</f>
      </c>
      <c r="FN696">
        <f>IF($GL696&gt;=18,INDEX($DG:$DG,$GK696+18),"")</f>
      </c>
      <c r="FO696">
        <f>IF($GL696&gt;=19,INDEX($DG:$DG,$GK696+19),"")</f>
      </c>
      <c r="FP696">
        <f>IF($GL696&gt;=20,INDEX($DG:$DG,$GK696+20),"")</f>
      </c>
      <c r="FQ696">
        <f>IF($GL696&gt;=21,INDEX($DG:$DG,$GK696+21),"")</f>
      </c>
      <c r="FR696">
        <f>IF($GL696&gt;=22,INDEX($DG:$DG,$GK696+22),"")</f>
      </c>
      <c r="FS696">
        <f>IF($GL696&gt;=23,INDEX($DG:$DG,$GK696+23),"")</f>
      </c>
      <c r="FT696">
        <f>IF($GL696&gt;=24,INDEX($DG:$DG,$GK696+24),"")</f>
      </c>
      <c r="FU696">
        <f>IF($GL696&gt;=25,INDEX($DG:$DG,$GK696+25),"")</f>
      </c>
      <c r="FV696">
        <f>IF($GL696&gt;=26,INDEX($DG:$DG,$GK696+26),"")</f>
      </c>
      <c r="FW696">
        <f>IF($GL696&gt;=27,INDEX($DG:$DG,$GK696+27),"")</f>
      </c>
      <c r="FX696">
        <f>IF($GL696&gt;=28,INDEX($DG:$DG,$GK696+28),"")</f>
      </c>
      <c r="FY696">
        <f>IF($GL696&gt;=29,INDEX($DG:$DG,$GK696+29),"")</f>
      </c>
      <c r="FZ696">
        <f>IF($GL696&gt;=30,INDEX($DG:$DG,$GK696+30),"")</f>
      </c>
      <c r="GA696">
        <f>IF($GL696&gt;=31,INDEX($DG:$DG,$GK696+31),"")</f>
      </c>
      <c r="GB696">
        <f>IF($GL696&gt;=32,INDEX($DG:$DG,$GK696+32),"")</f>
      </c>
      <c r="GC696">
        <f>IF($GL696&gt;=33,INDEX($DG:$DG,$GK696+33),"")</f>
      </c>
      <c r="GD696">
        <f>IF($GL696&gt;=34,INDEX($DG:$DG,$GK696+34),"")</f>
      </c>
      <c r="GE696">
        <f>IF($GL696&gt;=35,INDEX($DG:$DG,$GK696+35),"")</f>
      </c>
      <c r="GF696">
        <f>IF($GL696&gt;=36,INDEX($DG:$DG,$GK696+36),"")</f>
      </c>
      <c r="GG696">
        <f>IF($GL696&gt;=37,INDEX($DG:$DG,$GK696+37),"")</f>
      </c>
      <c r="GH696">
        <f>IF($GL696&gt;=38,INDEX($DG:$DG,$GK696+38),"")</f>
      </c>
      <c r="GI696">
        <f>IF($GL696&gt;=39,INDEX($DG:$DG,$GK696+39),"")</f>
      </c>
      <c r="GJ696">
        <f>IF($GL696&gt;=40,INDEX($DG:$DG,$GK696+40),"")</f>
      </c>
      <c r="GK696">
        <f>IFERROR(MATCH($DE696,$DF$2:$DF$166,0)+1,0)</f>
      </c>
      <c r="GL696">
        <f>IFERROR(INDEX($DH$2:$DH$166,MATCH($DE696,$DF$2:$DF$166,0)),0)</f>
      </c>
      <c r="GM696">
        <f>IFERROR(MATCH($H696,$DI$696:$EV$696,0),0)</f>
      </c>
      <c r="GN696">
        <f>IF($GM696&gt;0,INDEX($EW$696:$GJ$696,$GM696),"")</f>
      </c>
      <c r="GO696" t="s">
        <v>359</v>
      </c>
      <c r="GQ696">
        <f>IF($IZ696&gt;=1,INDEX($GO:$GO,$IY696+1),"")</f>
      </c>
      <c r="GR696">
        <f>IF($IZ696&gt;=2,INDEX($GO:$GO,$IY696+2),"")</f>
      </c>
      <c r="GS696">
        <f>IF($IZ696&gt;=3,INDEX($GO:$GO,$IY696+3),"")</f>
      </c>
      <c r="GT696">
        <f>IF($IZ696&gt;=4,INDEX($GO:$GO,$IY696+4),"")</f>
      </c>
      <c r="GU696">
        <f>IF($IZ696&gt;=5,INDEX($GO:$GO,$IY696+5),"")</f>
      </c>
      <c r="GV696">
        <f>IF($IZ696&gt;=6,INDEX($GO:$GO,$IY696+6),"")</f>
      </c>
      <c r="GW696">
        <f>IF($IZ696&gt;=7,INDEX($GO:$GO,$IY696+7),"")</f>
      </c>
      <c r="GX696">
        <f>IF($IZ696&gt;=8,INDEX($GO:$GO,$IY696+8),"")</f>
      </c>
      <c r="GY696">
        <f>IF($IZ696&gt;=9,INDEX($GO:$GO,$IY696+9),"")</f>
      </c>
      <c r="GZ696">
        <f>IF($IZ696&gt;=10,INDEX($GO:$GO,$IY696+10),"")</f>
      </c>
      <c r="HA696">
        <f>IF($IZ696&gt;=11,INDEX($GO:$GO,$IY696+11),"")</f>
      </c>
      <c r="HB696">
        <f>IF($IZ696&gt;=12,INDEX($GO:$GO,$IY696+12),"")</f>
      </c>
      <c r="HC696">
        <f>IF($IZ696&gt;=13,INDEX($GO:$GO,$IY696+13),"")</f>
      </c>
      <c r="HD696">
        <f>IF($IZ696&gt;=14,INDEX($GO:$GO,$IY696+14),"")</f>
      </c>
      <c r="HE696">
        <f>IF($IZ696&gt;=15,INDEX($GO:$GO,$IY696+15),"")</f>
      </c>
      <c r="HF696">
        <f>IF($IZ696&gt;=16,INDEX($GO:$GO,$IY696+16),"")</f>
      </c>
      <c r="HG696">
        <f>IF($IZ696&gt;=17,INDEX($GO:$GO,$IY696+17),"")</f>
      </c>
      <c r="HH696">
        <f>IF($IZ696&gt;=18,INDEX($GO:$GO,$IY696+18),"")</f>
      </c>
      <c r="HI696">
        <f>IF($IZ696&gt;=19,INDEX($GO:$GO,$IY696+19),"")</f>
      </c>
      <c r="HJ696">
        <f>IF($IZ696&gt;=20,INDEX($GO:$GO,$IY696+20),"")</f>
      </c>
      <c r="HK696">
        <f>IF($IZ696&gt;=21,INDEX($GO:$GO,$IY696+21),"")</f>
      </c>
      <c r="HL696">
        <f>IF($IZ696&gt;=22,INDEX($GO:$GO,$IY696+22),"")</f>
      </c>
      <c r="HM696">
        <f>IF($IZ696&gt;=23,INDEX($GO:$GO,$IY696+23),"")</f>
      </c>
      <c r="HN696">
        <f>IF($IZ696&gt;=24,INDEX($GO:$GO,$IY696+24),"")</f>
      </c>
      <c r="HO696">
        <f>IF($IZ696&gt;=25,INDEX($GO:$GO,$IY696+25),"")</f>
      </c>
      <c r="HP696">
        <f>IF($IZ696&gt;=26,INDEX($GO:$GO,$IY696+26),"")</f>
      </c>
      <c r="HQ696">
        <f>IF($IZ696&gt;=27,INDEX($GO:$GO,$IY696+27),"")</f>
      </c>
      <c r="HR696">
        <f>IF($IZ696&gt;=28,INDEX($GO:$GO,$IY696+28),"")</f>
      </c>
      <c r="HS696">
        <f>IF($IZ696&gt;=29,INDEX($GO:$GO,$IY696+29),"")</f>
      </c>
      <c r="HT696">
        <f>IF($IZ696&gt;=30,INDEX($GO:$GO,$IY696+30),"")</f>
      </c>
      <c r="HU696">
        <f>IF($IZ696&gt;=31,INDEX($GO:$GO,$IY696+31),"")</f>
      </c>
      <c r="HV696">
        <f>IF($IZ696&gt;=32,INDEX($GO:$GO,$IY696+32),"")</f>
      </c>
      <c r="HW696">
        <f>IF($IZ696&gt;=33,INDEX($GO:$GO,$IY696+33),"")</f>
      </c>
      <c r="HX696">
        <f>IF($IZ696&gt;=34,INDEX($GO:$GO,$IY696+34),"")</f>
      </c>
      <c r="HY696">
        <f>IF($IZ696&gt;=35,INDEX($GO:$GO,$IY696+35),"")</f>
      </c>
      <c r="HZ696">
        <f>IF($IZ696&gt;=36,INDEX($GO:$GO,$IY696+36),"")</f>
      </c>
      <c r="IA696">
        <f>IF($IZ696&gt;=37,INDEX($GO:$GO,$IY696+37),"")</f>
      </c>
      <c r="IB696">
        <f>IF($IZ696&gt;=38,INDEX($GO:$GO,$IY696+38),"")</f>
      </c>
      <c r="IC696">
        <f>IF($IZ696&gt;=39,INDEX($GO:$GO,$IY696+39),"")</f>
      </c>
      <c r="ID696">
        <f>IF($IZ696&gt;=40,INDEX($GO:$GO,$IY696+40),"")</f>
      </c>
      <c r="IE696">
        <f>IF($IZ696&gt;=41,INDEX($GO:$GO,$IY696+41),"")</f>
      </c>
      <c r="IF696">
        <f>IF($IZ696&gt;=42,INDEX($GO:$GO,$IY696+42),"")</f>
      </c>
      <c r="IG696">
        <f>IF($IZ696&gt;=43,INDEX($GO:$GO,$IY696+43),"")</f>
      </c>
      <c r="IH696">
        <f>IF($IZ696&gt;=44,INDEX($GO:$GO,$IY696+44),"")</f>
      </c>
      <c r="II696">
        <f>IF($IZ696&gt;=45,INDEX($GO:$GO,$IY696+45),"")</f>
      </c>
      <c r="IJ696">
        <f>IF($IZ696&gt;=46,INDEX($GO:$GO,$IY696+46),"")</f>
      </c>
      <c r="IK696">
        <f>IF($IZ696&gt;=47,INDEX($GO:$GO,$IY696+47),"")</f>
      </c>
      <c r="IL696">
        <f>IF($IZ696&gt;=48,INDEX($GO:$GO,$IY696+48),"")</f>
      </c>
      <c r="IM696">
        <f>IF($IZ696&gt;=49,INDEX($GO:$GO,$IY696+49),"")</f>
      </c>
      <c r="IN696">
        <f>IF($IZ696&gt;=50,INDEX($GO:$GO,$IY696+50),"")</f>
      </c>
      <c r="IO696">
        <f>IF($IZ696&gt;=51,INDEX($GO:$GO,$IY696+51),"")</f>
      </c>
      <c r="IP696">
        <f>IF($IZ696&gt;=52,INDEX($GO:$GO,$IY696+52),"")</f>
      </c>
      <c r="IQ696">
        <f>IF($IZ696&gt;=53,INDEX($GO:$GO,$IY696+53),"")</f>
      </c>
      <c r="IR696">
        <f>IF($IZ696&gt;=54,INDEX($GO:$GO,$IY696+54),"")</f>
      </c>
      <c r="IS696">
        <f>IF($IZ696&gt;=55,INDEX($GO:$GO,$IY696+55),"")</f>
      </c>
      <c r="IT696">
        <f>IF($IZ696&gt;=56,INDEX($GO:$GO,$IY696+56),"")</f>
      </c>
      <c r="IU696">
        <f>IF($IZ696&gt;=57,INDEX($GO:$GO,$IY696+57),"")</f>
      </c>
      <c r="IV696">
        <f>IF($IZ696&gt;=58,INDEX($GO:$GO,$IY696+58),"")</f>
      </c>
      <c r="IW696">
        <f>IF($IZ696&gt;=59,INDEX($GO:$GO,$IY696+59),"")</f>
      </c>
      <c r="IX696">
        <f>IF($IZ696&gt;=60,INDEX($GO:$GO,$IY696+60),"")</f>
      </c>
      <c r="IY696">
        <f>IFERROR(MATCH($GN696,$GO$2:$GO$827,0)+1,0)</f>
      </c>
      <c r="IZ696">
        <f>IFERROR(INDEX($GP$2:$GP$827,MATCH($GN696,$GO$2:$GO$827,0)),0)</f>
      </c>
      <c r="JA696" t="s">
        <v>23</v>
      </c>
      <c r="JB696" t="s">
        <v>23</v>
      </c>
    </row>
    <row r="697" spans="1:262" x14ac:dyDescent="0.25">
      <c r="F697" s="1"/>
      <c r="G697" s="1"/>
      <c r="H697" s="1"/>
      <c r="I697" s="1"/>
      <c r="J697" s="1">
        <f>IFERROR(IF(FIND(" - ",$F697)&gt;0,MID($F697,FIND(" - ",$F697)+3,LEN($F697)),""),"")</f>
      </c>
      <c r="L697" s="1"/>
      <c r="N697" t="s">
        <v>23</v>
      </c>
      <c r="P697">
        <f>IF(OR($N697="",$O697=""),"",IFERROR($N697/$O697,0))</f>
      </c>
      <c r="Q697">
        <f>IF($N697="","",
IF($G697="","",
IF(ISNUMBER(SEARCH("exempt",LOWER($G697))),0,
$N697*(VALUE(SUBSTITUTE($G697,"%",""))/100))))</f>
      </c>
      <c r="W697">
        <f>IF($N697="","",
SUM($N697,$Q697,$U697,$R697,$T697)-
IF($V697="",0,VALUE($V697)))</f>
      </c>
      <c r="AE697" t="s">
        <v>1894</v>
      </c>
      <c r="AM697">
        <f>IFERROR(LEFT($F697,FIND(" - ",$F697)-1),$F697)</f>
      </c>
      <c r="AP697">
        <f>IF($CE697&gt;=1,INDEX($AN:$AN,$CD697+1),"")</f>
      </c>
      <c r="AQ697">
        <f>IF($CE697&gt;=2,INDEX($AN:$AN,$CD697+2),"")</f>
      </c>
      <c r="AR697">
        <f>IF($CE697&gt;=3,INDEX($AN:$AN,$CD697+3),"")</f>
      </c>
      <c r="AS697">
        <f>IF($CE697&gt;=4,INDEX($AN:$AN,$CD697+4),"")</f>
      </c>
      <c r="AT697">
        <f>IF($CE697&gt;=5,INDEX($AN:$AN,$CD697+5),"")</f>
      </c>
      <c r="AU697">
        <f>IF($CE697&gt;=6,INDEX($AN:$AN,$CD697+6),"")</f>
      </c>
      <c r="AV697">
        <f>IF($CE697&gt;=7,INDEX($AN:$AN,$CD697+7),"")</f>
      </c>
      <c r="AW697">
        <f>IF($CE697&gt;=8,INDEX($AN:$AN,$CD697+8),"")</f>
      </c>
      <c r="AX697">
        <f>IF($CE697&gt;=9,INDEX($AN:$AN,$CD697+9),"")</f>
      </c>
      <c r="AY697">
        <f>IF($CE697&gt;=10,INDEX($AN:$AN,$CD697+10),"")</f>
      </c>
      <c r="AZ697">
        <f>IF($CE697&gt;=11,INDEX($AN:$AN,$CD697+11),"")</f>
      </c>
      <c r="BA697">
        <f>IF($CE697&gt;=12,INDEX($AN:$AN,$CD697+12),"")</f>
      </c>
      <c r="BB697">
        <f>IF($CE697&gt;=13,INDEX($AN:$AN,$CD697+13),"")</f>
      </c>
      <c r="BC697">
        <f>IF($CE697&gt;=14,INDEX($AN:$AN,$CD697+14),"")</f>
      </c>
      <c r="BD697">
        <f>IF($CE697&gt;=15,INDEX($AN:$AN,$CD697+15),"")</f>
      </c>
      <c r="BE697">
        <f>IF($CE697&gt;=16,INDEX($AN:$AN,$CD697+16),"")</f>
      </c>
      <c r="BF697">
        <f>IF($CE697&gt;=17,INDEX($AN:$AN,$CD697+17),"")</f>
      </c>
      <c r="BG697">
        <f>IF($CE697&gt;=18,INDEX($AN:$AN,$CD697+18),"")</f>
      </c>
      <c r="BH697">
        <f>IF($CE697&gt;=19,INDEX($AN:$AN,$CD697+19),"")</f>
      </c>
      <c r="BI697">
        <f>IF($CE697&gt;=20,INDEX($AN:$AN,$CD697+20),"")</f>
      </c>
      <c r="BJ697">
        <f>IF($CE697&gt;=21,INDEX($AN:$AN,$CD697+21),"")</f>
      </c>
      <c r="BK697">
        <f>IF($CE697&gt;=22,INDEX($AN:$AN,$CD697+22),"")</f>
      </c>
      <c r="BL697">
        <f>IF($CE697&gt;=23,INDEX($AN:$AN,$CD697+23),"")</f>
      </c>
      <c r="BM697">
        <f>IF($CE697&gt;=24,INDEX($AN:$AN,$CD697+24),"")</f>
      </c>
      <c r="BN697">
        <f>IF($CE697&gt;=25,INDEX($AN:$AN,$CD697+25),"")</f>
      </c>
      <c r="BO697">
        <f>IF($CE697&gt;=26,INDEX($AN:$AN,$CD697+26),"")</f>
      </c>
      <c r="BP697">
        <f>IF($CE697&gt;=27,INDEX($AN:$AN,$CD697+27),"")</f>
      </c>
      <c r="BQ697">
        <f>IF($CE697&gt;=28,INDEX($AN:$AN,$CD697+28),"")</f>
      </c>
      <c r="BR697">
        <f>IF($CE697&gt;=29,INDEX($AN:$AN,$CD697+29),"")</f>
      </c>
      <c r="BS697">
        <f>IF($CE697&gt;=30,INDEX($AN:$AN,$CD697+30),"")</f>
      </c>
      <c r="BT697">
        <f>IF($CE697&gt;=31,INDEX($AN:$AN,$CD697+31),"")</f>
      </c>
      <c r="BU697">
        <f>IF($CE697&gt;=32,INDEX($AN:$AN,$CD697+32),"")</f>
      </c>
      <c r="BV697">
        <f>IF($CE697&gt;=33,INDEX($AN:$AN,$CD697+33),"")</f>
      </c>
      <c r="BW697">
        <f>IF($CE697&gt;=34,INDEX($AN:$AN,$CD697+34),"")</f>
      </c>
      <c r="BX697">
        <f>IF($CE697&gt;=35,INDEX($AN:$AN,$CD697+35),"")</f>
      </c>
      <c r="BY697">
        <f>IF($CE697&gt;=36,INDEX($AN:$AN,$CD697+36),"")</f>
      </c>
      <c r="BZ697">
        <f>IF($CE697&gt;=37,INDEX($AN:$AN,$CD697+37),"")</f>
      </c>
      <c r="CA697">
        <f>IF($CE697&gt;=38,INDEX($AN:$AN,$CD697+38),"")</f>
      </c>
      <c r="CB697">
        <f>IF($CE697&gt;=39,INDEX($AN:$AN,$CD697+39),"")</f>
      </c>
      <c r="CC697">
        <f>IF($CE697&gt;=40,INDEX($AN:$AN,$CD697+40),"")</f>
      </c>
      <c r="CD697">
        <f>IFERROR(MATCH($AM697,$AN$2:$AN$133,0)+1,0)</f>
      </c>
      <c r="CE697">
        <f>IFERROR(INDEX($AO$2:$AO$133,MATCH($AM697,$AN$2:$AN$133,0)),0)</f>
      </c>
      <c r="CF697">
        <f>IFERROR(LEFT($K697,FIND(" - ",$K697)-1),$K697)</f>
      </c>
      <c r="CG697" t="s">
        <v>1895</v>
      </c>
      <c r="CH697">
        <v>1</v>
      </c>
      <c r="CI697">
        <f>IF($DD697&gt;=1,INDEX($CG:$CG,$DC697+1),"")</f>
      </c>
      <c r="CJ697">
        <f>IF($DD697&gt;=2,INDEX($CG:$CG,$DC697+2),"")</f>
      </c>
      <c r="CK697">
        <f>IF($DD697&gt;=3,INDEX($CG:$CG,$DC697+3),"")</f>
      </c>
      <c r="CL697">
        <f>IF($DD697&gt;=4,INDEX($CG:$CG,$DC697+4),"")</f>
      </c>
      <c r="CM697">
        <f>IF($DD697&gt;=5,INDEX($CG:$CG,$DC697+5),"")</f>
      </c>
      <c r="CN697">
        <f>IF($DD697&gt;=6,INDEX($CG:$CG,$DC697+6),"")</f>
      </c>
      <c r="CO697">
        <f>IF($DD697&gt;=7,INDEX($CG:$CG,$DC697+7),"")</f>
      </c>
      <c r="CP697">
        <f>IF($DD697&gt;=8,INDEX($CG:$CG,$DC697+8),"")</f>
      </c>
      <c r="CQ697">
        <f>IF($DD697&gt;=9,INDEX($CG:$CG,$DC697+9),"")</f>
      </c>
      <c r="CR697">
        <f>IF($DD697&gt;=10,INDEX($CG:$CG,$DC697+10),"")</f>
      </c>
      <c r="CS697">
        <f>IF($DD697&gt;=11,INDEX($CG:$CG,$DC697+11),"")</f>
      </c>
      <c r="CT697">
        <f>IF($DD697&gt;=12,INDEX($CG:$CG,$DC697+12),"")</f>
      </c>
      <c r="CU697">
        <f>IF($DD697&gt;=13,INDEX($CG:$CG,$DC697+13),"")</f>
      </c>
      <c r="CV697">
        <f>IF($DD697&gt;=14,INDEX($CG:$CG,$DC697+14),"")</f>
      </c>
      <c r="CW697">
        <f>IF($DD697&gt;=15,INDEX($CG:$CG,$DC697+15),"")</f>
      </c>
      <c r="CX697">
        <f>IF($DD697&gt;=16,INDEX($CG:$CG,$DC697+16),"")</f>
      </c>
      <c r="CY697">
        <f>IF($DD697&gt;=17,INDEX($CG:$CG,$DC697+17),"")</f>
      </c>
      <c r="CZ697">
        <f>IF($DD697&gt;=18,INDEX($CG:$CG,$DC697+18),"")</f>
      </c>
      <c r="DA697">
        <f>IF($DD697&gt;=19,INDEX($CG:$CG,$DC697+19),"")</f>
      </c>
      <c r="DB697">
        <f>IF($DD697&gt;=20,INDEX($CG:$CG,$DC697+20),"")</f>
      </c>
      <c r="DC697">
        <f>IFERROR(MATCH($CF697,$CG$2:$CG$1558,0)+1,0)</f>
      </c>
      <c r="DD697">
        <f>IFERROR(INDEX($CH$2:$CH$1558,MATCH($CF697,$CG$2:$CG$1558,0)),0)</f>
      </c>
      <c r="DE697">
        <f>IFERROR(INDEX($AL:$AL,MATCH($G697,$AK:$AK,0))&amp;"","")</f>
      </c>
      <c r="DI697">
        <f>IF($GL697&gt;=1,INDEX($DF:$DF,$GK697+1),"")</f>
      </c>
      <c r="DJ697">
        <f>IF($GL697&gt;=2,INDEX($DF:$DF,$GK697+2),"")</f>
      </c>
      <c r="DK697">
        <f>IF($GL697&gt;=3,INDEX($DF:$DF,$GK697+3),"")</f>
      </c>
      <c r="DL697">
        <f>IF($GL697&gt;=4,INDEX($DF:$DF,$GK697+4),"")</f>
      </c>
      <c r="DM697">
        <f>IF($GL697&gt;=5,INDEX($DF:$DF,$GK697+5),"")</f>
      </c>
      <c r="DN697">
        <f>IF($GL697&gt;=6,INDEX($DF:$DF,$GK697+6),"")</f>
      </c>
      <c r="DO697">
        <f>IF($GL697&gt;=7,INDEX($DF:$DF,$GK697+7),"")</f>
      </c>
      <c r="DP697">
        <f>IF($GL697&gt;=8,INDEX($DF:$DF,$GK697+8),"")</f>
      </c>
      <c r="DQ697">
        <f>IF($GL697&gt;=9,INDEX($DF:$DF,$GK697+9),"")</f>
      </c>
      <c r="DR697">
        <f>IF($GL697&gt;=10,INDEX($DF:$DF,$GK697+10),"")</f>
      </c>
      <c r="DS697">
        <f>IF($GL697&gt;=11,INDEX($DF:$DF,$GK697+11),"")</f>
      </c>
      <c r="DT697">
        <f>IF($GL697&gt;=12,INDEX($DF:$DF,$GK697+12),"")</f>
      </c>
      <c r="DU697">
        <f>IF($GL697&gt;=13,INDEX($DF:$DF,$GK697+13),"")</f>
      </c>
      <c r="DV697">
        <f>IF($GL697&gt;=14,INDEX($DF:$DF,$GK697+14),"")</f>
      </c>
      <c r="DW697">
        <f>IF($GL697&gt;=15,INDEX($DF:$DF,$GK697+15),"")</f>
      </c>
      <c r="DX697">
        <f>IF($GL697&gt;=16,INDEX($DF:$DF,$GK697+16),"")</f>
      </c>
      <c r="DY697">
        <f>IF($GL697&gt;=17,INDEX($DF:$DF,$GK697+17),"")</f>
      </c>
      <c r="DZ697">
        <f>IF($GL697&gt;=18,INDEX($DF:$DF,$GK697+18),"")</f>
      </c>
      <c r="EA697">
        <f>IF($GL697&gt;=19,INDEX($DF:$DF,$GK697+19),"")</f>
      </c>
      <c r="EB697">
        <f>IF($GL697&gt;=20,INDEX($DF:$DF,$GK697+20),"")</f>
      </c>
      <c r="EC697">
        <f>IF($GL697&gt;=21,INDEX($DF:$DF,$GK697+21),"")</f>
      </c>
      <c r="ED697">
        <f>IF($GL697&gt;=22,INDEX($DF:$DF,$GK697+22),"")</f>
      </c>
      <c r="EE697">
        <f>IF($GL697&gt;=23,INDEX($DF:$DF,$GK697+23),"")</f>
      </c>
      <c r="EF697">
        <f>IF($GL697&gt;=24,INDEX($DF:$DF,$GK697+24),"")</f>
      </c>
      <c r="EG697">
        <f>IF($GL697&gt;=25,INDEX($DF:$DF,$GK697+25),"")</f>
      </c>
      <c r="EH697">
        <f>IF($GL697&gt;=26,INDEX($DF:$DF,$GK697+26),"")</f>
      </c>
      <c r="EI697">
        <f>IF($GL697&gt;=27,INDEX($DF:$DF,$GK697+27),"")</f>
      </c>
      <c r="EJ697">
        <f>IF($GL697&gt;=28,INDEX($DF:$DF,$GK697+28),"")</f>
      </c>
      <c r="EK697">
        <f>IF($GL697&gt;=29,INDEX($DF:$DF,$GK697+29),"")</f>
      </c>
      <c r="EL697">
        <f>IF($GL697&gt;=30,INDEX($DF:$DF,$GK697+30),"")</f>
      </c>
      <c r="EM697">
        <f>IF($GL697&gt;=31,INDEX($DF:$DF,$GK697+31),"")</f>
      </c>
      <c r="EN697">
        <f>IF($GL697&gt;=32,INDEX($DF:$DF,$GK697+32),"")</f>
      </c>
      <c r="EO697">
        <f>IF($GL697&gt;=33,INDEX($DF:$DF,$GK697+33),"")</f>
      </c>
      <c r="EP697">
        <f>IF($GL697&gt;=34,INDEX($DF:$DF,$GK697+34),"")</f>
      </c>
      <c r="EQ697">
        <f>IF($GL697&gt;=35,INDEX($DF:$DF,$GK697+35),"")</f>
      </c>
      <c r="ER697">
        <f>IF($GL697&gt;=36,INDEX($DF:$DF,$GK697+36),"")</f>
      </c>
      <c r="ES697">
        <f>IF($GL697&gt;=37,INDEX($DF:$DF,$GK697+37),"")</f>
      </c>
      <c r="ET697">
        <f>IF($GL697&gt;=38,INDEX($DF:$DF,$GK697+38),"")</f>
      </c>
      <c r="EU697">
        <f>IF($GL697&gt;=39,INDEX($DF:$DF,$GK697+39),"")</f>
      </c>
      <c r="EV697">
        <f>IF($GL697&gt;=40,INDEX($DF:$DF,$GK697+40),"")</f>
      </c>
      <c r="EW697">
        <f>IF($GL697&gt;=1,INDEX($DG:$DG,$GK697+1),"")</f>
      </c>
      <c r="EX697">
        <f>IF($GL697&gt;=2,INDEX($DG:$DG,$GK697+2),"")</f>
      </c>
      <c r="EY697">
        <f>IF($GL697&gt;=3,INDEX($DG:$DG,$GK697+3),"")</f>
      </c>
      <c r="EZ697">
        <f>IF($GL697&gt;=4,INDEX($DG:$DG,$GK697+4),"")</f>
      </c>
      <c r="FA697">
        <f>IF($GL697&gt;=5,INDEX($DG:$DG,$GK697+5),"")</f>
      </c>
      <c r="FB697">
        <f>IF($GL697&gt;=6,INDEX($DG:$DG,$GK697+6),"")</f>
      </c>
      <c r="FC697">
        <f>IF($GL697&gt;=7,INDEX($DG:$DG,$GK697+7),"")</f>
      </c>
      <c r="FD697">
        <f>IF($GL697&gt;=8,INDEX($DG:$DG,$GK697+8),"")</f>
      </c>
      <c r="FE697">
        <f>IF($GL697&gt;=9,INDEX($DG:$DG,$GK697+9),"")</f>
      </c>
      <c r="FF697">
        <f>IF($GL697&gt;=10,INDEX($DG:$DG,$GK697+10),"")</f>
      </c>
      <c r="FG697">
        <f>IF($GL697&gt;=11,INDEX($DG:$DG,$GK697+11),"")</f>
      </c>
      <c r="FH697">
        <f>IF($GL697&gt;=12,INDEX($DG:$DG,$GK697+12),"")</f>
      </c>
      <c r="FI697">
        <f>IF($GL697&gt;=13,INDEX($DG:$DG,$GK697+13),"")</f>
      </c>
      <c r="FJ697">
        <f>IF($GL697&gt;=14,INDEX($DG:$DG,$GK697+14),"")</f>
      </c>
      <c r="FK697">
        <f>IF($GL697&gt;=15,INDEX($DG:$DG,$GK697+15),"")</f>
      </c>
      <c r="FL697">
        <f>IF($GL697&gt;=16,INDEX($DG:$DG,$GK697+16),"")</f>
      </c>
      <c r="FM697">
        <f>IF($GL697&gt;=17,INDEX($DG:$DG,$GK697+17),"")</f>
      </c>
      <c r="FN697">
        <f>IF($GL697&gt;=18,INDEX($DG:$DG,$GK697+18),"")</f>
      </c>
      <c r="FO697">
        <f>IF($GL697&gt;=19,INDEX($DG:$DG,$GK697+19),"")</f>
      </c>
      <c r="FP697">
        <f>IF($GL697&gt;=20,INDEX($DG:$DG,$GK697+20),"")</f>
      </c>
      <c r="FQ697">
        <f>IF($GL697&gt;=21,INDEX($DG:$DG,$GK697+21),"")</f>
      </c>
      <c r="FR697">
        <f>IF($GL697&gt;=22,INDEX($DG:$DG,$GK697+22),"")</f>
      </c>
      <c r="FS697">
        <f>IF($GL697&gt;=23,INDEX($DG:$DG,$GK697+23),"")</f>
      </c>
      <c r="FT697">
        <f>IF($GL697&gt;=24,INDEX($DG:$DG,$GK697+24),"")</f>
      </c>
      <c r="FU697">
        <f>IF($GL697&gt;=25,INDEX($DG:$DG,$GK697+25),"")</f>
      </c>
      <c r="FV697">
        <f>IF($GL697&gt;=26,INDEX($DG:$DG,$GK697+26),"")</f>
      </c>
      <c r="FW697">
        <f>IF($GL697&gt;=27,INDEX($DG:$DG,$GK697+27),"")</f>
      </c>
      <c r="FX697">
        <f>IF($GL697&gt;=28,INDEX($DG:$DG,$GK697+28),"")</f>
      </c>
      <c r="FY697">
        <f>IF($GL697&gt;=29,INDEX($DG:$DG,$GK697+29),"")</f>
      </c>
      <c r="FZ697">
        <f>IF($GL697&gt;=30,INDEX($DG:$DG,$GK697+30),"")</f>
      </c>
      <c r="GA697">
        <f>IF($GL697&gt;=31,INDEX($DG:$DG,$GK697+31),"")</f>
      </c>
      <c r="GB697">
        <f>IF($GL697&gt;=32,INDEX($DG:$DG,$GK697+32),"")</f>
      </c>
      <c r="GC697">
        <f>IF($GL697&gt;=33,INDEX($DG:$DG,$GK697+33),"")</f>
      </c>
      <c r="GD697">
        <f>IF($GL697&gt;=34,INDEX($DG:$DG,$GK697+34),"")</f>
      </c>
      <c r="GE697">
        <f>IF($GL697&gt;=35,INDEX($DG:$DG,$GK697+35),"")</f>
      </c>
      <c r="GF697">
        <f>IF($GL697&gt;=36,INDEX($DG:$DG,$GK697+36),"")</f>
      </c>
      <c r="GG697">
        <f>IF($GL697&gt;=37,INDEX($DG:$DG,$GK697+37),"")</f>
      </c>
      <c r="GH697">
        <f>IF($GL697&gt;=38,INDEX($DG:$DG,$GK697+38),"")</f>
      </c>
      <c r="GI697">
        <f>IF($GL697&gt;=39,INDEX($DG:$DG,$GK697+39),"")</f>
      </c>
      <c r="GJ697">
        <f>IF($GL697&gt;=40,INDEX($DG:$DG,$GK697+40),"")</f>
      </c>
      <c r="GK697">
        <f>IFERROR(MATCH($DE697,$DF$2:$DF$166,0)+1,0)</f>
      </c>
      <c r="GL697">
        <f>IFERROR(INDEX($DH$2:$DH$166,MATCH($DE697,$DF$2:$DF$166,0)),0)</f>
      </c>
      <c r="GM697">
        <f>IFERROR(MATCH($H697,$DI$697:$EV$697,0),0)</f>
      </c>
      <c r="GN697">
        <f>IF($GM697&gt;0,INDEX($EW$697:$GJ$697,$GM697),"")</f>
      </c>
      <c r="GO697" t="s">
        <v>366</v>
      </c>
      <c r="GQ697">
        <f>IF($IZ697&gt;=1,INDEX($GO:$GO,$IY697+1),"")</f>
      </c>
      <c r="GR697">
        <f>IF($IZ697&gt;=2,INDEX($GO:$GO,$IY697+2),"")</f>
      </c>
      <c r="GS697">
        <f>IF($IZ697&gt;=3,INDEX($GO:$GO,$IY697+3),"")</f>
      </c>
      <c r="GT697">
        <f>IF($IZ697&gt;=4,INDEX($GO:$GO,$IY697+4),"")</f>
      </c>
      <c r="GU697">
        <f>IF($IZ697&gt;=5,INDEX($GO:$GO,$IY697+5),"")</f>
      </c>
      <c r="GV697">
        <f>IF($IZ697&gt;=6,INDEX($GO:$GO,$IY697+6),"")</f>
      </c>
      <c r="GW697">
        <f>IF($IZ697&gt;=7,INDEX($GO:$GO,$IY697+7),"")</f>
      </c>
      <c r="GX697">
        <f>IF($IZ697&gt;=8,INDEX($GO:$GO,$IY697+8),"")</f>
      </c>
      <c r="GY697">
        <f>IF($IZ697&gt;=9,INDEX($GO:$GO,$IY697+9),"")</f>
      </c>
      <c r="GZ697">
        <f>IF($IZ697&gt;=10,INDEX($GO:$GO,$IY697+10),"")</f>
      </c>
      <c r="HA697">
        <f>IF($IZ697&gt;=11,INDEX($GO:$GO,$IY697+11),"")</f>
      </c>
      <c r="HB697">
        <f>IF($IZ697&gt;=12,INDEX($GO:$GO,$IY697+12),"")</f>
      </c>
      <c r="HC697">
        <f>IF($IZ697&gt;=13,INDEX($GO:$GO,$IY697+13),"")</f>
      </c>
      <c r="HD697">
        <f>IF($IZ697&gt;=14,INDEX($GO:$GO,$IY697+14),"")</f>
      </c>
      <c r="HE697">
        <f>IF($IZ697&gt;=15,INDEX($GO:$GO,$IY697+15),"")</f>
      </c>
      <c r="HF697">
        <f>IF($IZ697&gt;=16,INDEX($GO:$GO,$IY697+16),"")</f>
      </c>
      <c r="HG697">
        <f>IF($IZ697&gt;=17,INDEX($GO:$GO,$IY697+17),"")</f>
      </c>
      <c r="HH697">
        <f>IF($IZ697&gt;=18,INDEX($GO:$GO,$IY697+18),"")</f>
      </c>
      <c r="HI697">
        <f>IF($IZ697&gt;=19,INDEX($GO:$GO,$IY697+19),"")</f>
      </c>
      <c r="HJ697">
        <f>IF($IZ697&gt;=20,INDEX($GO:$GO,$IY697+20),"")</f>
      </c>
      <c r="HK697">
        <f>IF($IZ697&gt;=21,INDEX($GO:$GO,$IY697+21),"")</f>
      </c>
      <c r="HL697">
        <f>IF($IZ697&gt;=22,INDEX($GO:$GO,$IY697+22),"")</f>
      </c>
      <c r="HM697">
        <f>IF($IZ697&gt;=23,INDEX($GO:$GO,$IY697+23),"")</f>
      </c>
      <c r="HN697">
        <f>IF($IZ697&gt;=24,INDEX($GO:$GO,$IY697+24),"")</f>
      </c>
      <c r="HO697">
        <f>IF($IZ697&gt;=25,INDEX($GO:$GO,$IY697+25),"")</f>
      </c>
      <c r="HP697">
        <f>IF($IZ697&gt;=26,INDEX($GO:$GO,$IY697+26),"")</f>
      </c>
      <c r="HQ697">
        <f>IF($IZ697&gt;=27,INDEX($GO:$GO,$IY697+27),"")</f>
      </c>
      <c r="HR697">
        <f>IF($IZ697&gt;=28,INDEX($GO:$GO,$IY697+28),"")</f>
      </c>
      <c r="HS697">
        <f>IF($IZ697&gt;=29,INDEX($GO:$GO,$IY697+29),"")</f>
      </c>
      <c r="HT697">
        <f>IF($IZ697&gt;=30,INDEX($GO:$GO,$IY697+30),"")</f>
      </c>
      <c r="HU697">
        <f>IF($IZ697&gt;=31,INDEX($GO:$GO,$IY697+31),"")</f>
      </c>
      <c r="HV697">
        <f>IF($IZ697&gt;=32,INDEX($GO:$GO,$IY697+32),"")</f>
      </c>
      <c r="HW697">
        <f>IF($IZ697&gt;=33,INDEX($GO:$GO,$IY697+33),"")</f>
      </c>
      <c r="HX697">
        <f>IF($IZ697&gt;=34,INDEX($GO:$GO,$IY697+34),"")</f>
      </c>
      <c r="HY697">
        <f>IF($IZ697&gt;=35,INDEX($GO:$GO,$IY697+35),"")</f>
      </c>
      <c r="HZ697">
        <f>IF($IZ697&gt;=36,INDEX($GO:$GO,$IY697+36),"")</f>
      </c>
      <c r="IA697">
        <f>IF($IZ697&gt;=37,INDEX($GO:$GO,$IY697+37),"")</f>
      </c>
      <c r="IB697">
        <f>IF($IZ697&gt;=38,INDEX($GO:$GO,$IY697+38),"")</f>
      </c>
      <c r="IC697">
        <f>IF($IZ697&gt;=39,INDEX($GO:$GO,$IY697+39),"")</f>
      </c>
      <c r="ID697">
        <f>IF($IZ697&gt;=40,INDEX($GO:$GO,$IY697+40),"")</f>
      </c>
      <c r="IE697">
        <f>IF($IZ697&gt;=41,INDEX($GO:$GO,$IY697+41),"")</f>
      </c>
      <c r="IF697">
        <f>IF($IZ697&gt;=42,INDEX($GO:$GO,$IY697+42),"")</f>
      </c>
      <c r="IG697">
        <f>IF($IZ697&gt;=43,INDEX($GO:$GO,$IY697+43),"")</f>
      </c>
      <c r="IH697">
        <f>IF($IZ697&gt;=44,INDEX($GO:$GO,$IY697+44),"")</f>
      </c>
      <c r="II697">
        <f>IF($IZ697&gt;=45,INDEX($GO:$GO,$IY697+45),"")</f>
      </c>
      <c r="IJ697">
        <f>IF($IZ697&gt;=46,INDEX($GO:$GO,$IY697+46),"")</f>
      </c>
      <c r="IK697">
        <f>IF($IZ697&gt;=47,INDEX($GO:$GO,$IY697+47),"")</f>
      </c>
      <c r="IL697">
        <f>IF($IZ697&gt;=48,INDEX($GO:$GO,$IY697+48),"")</f>
      </c>
      <c r="IM697">
        <f>IF($IZ697&gt;=49,INDEX($GO:$GO,$IY697+49),"")</f>
      </c>
      <c r="IN697">
        <f>IF($IZ697&gt;=50,INDEX($GO:$GO,$IY697+50),"")</f>
      </c>
      <c r="IO697">
        <f>IF($IZ697&gt;=51,INDEX($GO:$GO,$IY697+51),"")</f>
      </c>
      <c r="IP697">
        <f>IF($IZ697&gt;=52,INDEX($GO:$GO,$IY697+52),"")</f>
      </c>
      <c r="IQ697">
        <f>IF($IZ697&gt;=53,INDEX($GO:$GO,$IY697+53),"")</f>
      </c>
      <c r="IR697">
        <f>IF($IZ697&gt;=54,INDEX($GO:$GO,$IY697+54),"")</f>
      </c>
      <c r="IS697">
        <f>IF($IZ697&gt;=55,INDEX($GO:$GO,$IY697+55),"")</f>
      </c>
      <c r="IT697">
        <f>IF($IZ697&gt;=56,INDEX($GO:$GO,$IY697+56),"")</f>
      </c>
      <c r="IU697">
        <f>IF($IZ697&gt;=57,INDEX($GO:$GO,$IY697+57),"")</f>
      </c>
      <c r="IV697">
        <f>IF($IZ697&gt;=58,INDEX($GO:$GO,$IY697+58),"")</f>
      </c>
      <c r="IW697">
        <f>IF($IZ697&gt;=59,INDEX($GO:$GO,$IY697+59),"")</f>
      </c>
      <c r="IX697">
        <f>IF($IZ697&gt;=60,INDEX($GO:$GO,$IY697+60),"")</f>
      </c>
      <c r="IY697">
        <f>IFERROR(MATCH($GN697,$GO$2:$GO$827,0)+1,0)</f>
      </c>
      <c r="IZ697">
        <f>IFERROR(INDEX($GP$2:$GP$827,MATCH($GN697,$GO$2:$GO$827,0)),0)</f>
      </c>
      <c r="JA697" t="s">
        <v>23</v>
      </c>
      <c r="JB697" t="s">
        <v>23</v>
      </c>
    </row>
    <row r="698" spans="1:262" x14ac:dyDescent="0.25">
      <c r="F698" s="1"/>
      <c r="G698" s="1"/>
      <c r="H698" s="1"/>
      <c r="I698" s="1"/>
      <c r="J698" s="1">
        <f>IFERROR(IF(FIND(" - ",$F698)&gt;0,MID($F698,FIND(" - ",$F698)+3,LEN($F698)),""),"")</f>
      </c>
      <c r="L698" s="1"/>
      <c r="N698" t="s">
        <v>23</v>
      </c>
      <c r="P698">
        <f>IF(OR($N698="",$O698=""),"",IFERROR($N698/$O698,0))</f>
      </c>
      <c r="Q698">
        <f>IF($N698="","",
IF($G698="","",
IF(ISNUMBER(SEARCH("exempt",LOWER($G698))),0,
$N698*(VALUE(SUBSTITUTE($G698,"%",""))/100))))</f>
      </c>
      <c r="W698">
        <f>IF($N698="","",
SUM($N698,$Q698,$U698,$R698,$T698)-
IF($V698="",0,VALUE($V698)))</f>
      </c>
      <c r="AE698" t="s">
        <v>1896</v>
      </c>
      <c r="AM698">
        <f>IFERROR(LEFT($F698,FIND(" - ",$F698)-1),$F698)</f>
      </c>
      <c r="AP698">
        <f>IF($CE698&gt;=1,INDEX($AN:$AN,$CD698+1),"")</f>
      </c>
      <c r="AQ698">
        <f>IF($CE698&gt;=2,INDEX($AN:$AN,$CD698+2),"")</f>
      </c>
      <c r="AR698">
        <f>IF($CE698&gt;=3,INDEX($AN:$AN,$CD698+3),"")</f>
      </c>
      <c r="AS698">
        <f>IF($CE698&gt;=4,INDEX($AN:$AN,$CD698+4),"")</f>
      </c>
      <c r="AT698">
        <f>IF($CE698&gt;=5,INDEX($AN:$AN,$CD698+5),"")</f>
      </c>
      <c r="AU698">
        <f>IF($CE698&gt;=6,INDEX($AN:$AN,$CD698+6),"")</f>
      </c>
      <c r="AV698">
        <f>IF($CE698&gt;=7,INDEX($AN:$AN,$CD698+7),"")</f>
      </c>
      <c r="AW698">
        <f>IF($CE698&gt;=8,INDEX($AN:$AN,$CD698+8),"")</f>
      </c>
      <c r="AX698">
        <f>IF($CE698&gt;=9,INDEX($AN:$AN,$CD698+9),"")</f>
      </c>
      <c r="AY698">
        <f>IF($CE698&gt;=10,INDEX($AN:$AN,$CD698+10),"")</f>
      </c>
      <c r="AZ698">
        <f>IF($CE698&gt;=11,INDEX($AN:$AN,$CD698+11),"")</f>
      </c>
      <c r="BA698">
        <f>IF($CE698&gt;=12,INDEX($AN:$AN,$CD698+12),"")</f>
      </c>
      <c r="BB698">
        <f>IF($CE698&gt;=13,INDEX($AN:$AN,$CD698+13),"")</f>
      </c>
      <c r="BC698">
        <f>IF($CE698&gt;=14,INDEX($AN:$AN,$CD698+14),"")</f>
      </c>
      <c r="BD698">
        <f>IF($CE698&gt;=15,INDEX($AN:$AN,$CD698+15),"")</f>
      </c>
      <c r="BE698">
        <f>IF($CE698&gt;=16,INDEX($AN:$AN,$CD698+16),"")</f>
      </c>
      <c r="BF698">
        <f>IF($CE698&gt;=17,INDEX($AN:$AN,$CD698+17),"")</f>
      </c>
      <c r="BG698">
        <f>IF($CE698&gt;=18,INDEX($AN:$AN,$CD698+18),"")</f>
      </c>
      <c r="BH698">
        <f>IF($CE698&gt;=19,INDEX($AN:$AN,$CD698+19),"")</f>
      </c>
      <c r="BI698">
        <f>IF($CE698&gt;=20,INDEX($AN:$AN,$CD698+20),"")</f>
      </c>
      <c r="BJ698">
        <f>IF($CE698&gt;=21,INDEX($AN:$AN,$CD698+21),"")</f>
      </c>
      <c r="BK698">
        <f>IF($CE698&gt;=22,INDEX($AN:$AN,$CD698+22),"")</f>
      </c>
      <c r="BL698">
        <f>IF($CE698&gt;=23,INDEX($AN:$AN,$CD698+23),"")</f>
      </c>
      <c r="BM698">
        <f>IF($CE698&gt;=24,INDEX($AN:$AN,$CD698+24),"")</f>
      </c>
      <c r="BN698">
        <f>IF($CE698&gt;=25,INDEX($AN:$AN,$CD698+25),"")</f>
      </c>
      <c r="BO698">
        <f>IF($CE698&gt;=26,INDEX($AN:$AN,$CD698+26),"")</f>
      </c>
      <c r="BP698">
        <f>IF($CE698&gt;=27,INDEX($AN:$AN,$CD698+27),"")</f>
      </c>
      <c r="BQ698">
        <f>IF($CE698&gt;=28,INDEX($AN:$AN,$CD698+28),"")</f>
      </c>
      <c r="BR698">
        <f>IF($CE698&gt;=29,INDEX($AN:$AN,$CD698+29),"")</f>
      </c>
      <c r="BS698">
        <f>IF($CE698&gt;=30,INDEX($AN:$AN,$CD698+30),"")</f>
      </c>
      <c r="BT698">
        <f>IF($CE698&gt;=31,INDEX($AN:$AN,$CD698+31),"")</f>
      </c>
      <c r="BU698">
        <f>IF($CE698&gt;=32,INDEX($AN:$AN,$CD698+32),"")</f>
      </c>
      <c r="BV698">
        <f>IF($CE698&gt;=33,INDEX($AN:$AN,$CD698+33),"")</f>
      </c>
      <c r="BW698">
        <f>IF($CE698&gt;=34,INDEX($AN:$AN,$CD698+34),"")</f>
      </c>
      <c r="BX698">
        <f>IF($CE698&gt;=35,INDEX($AN:$AN,$CD698+35),"")</f>
      </c>
      <c r="BY698">
        <f>IF($CE698&gt;=36,INDEX($AN:$AN,$CD698+36),"")</f>
      </c>
      <c r="BZ698">
        <f>IF($CE698&gt;=37,INDEX($AN:$AN,$CD698+37),"")</f>
      </c>
      <c r="CA698">
        <f>IF($CE698&gt;=38,INDEX($AN:$AN,$CD698+38),"")</f>
      </c>
      <c r="CB698">
        <f>IF($CE698&gt;=39,INDEX($AN:$AN,$CD698+39),"")</f>
      </c>
      <c r="CC698">
        <f>IF($CE698&gt;=40,INDEX($AN:$AN,$CD698+40),"")</f>
      </c>
      <c r="CD698">
        <f>IFERROR(MATCH($AM698,$AN$2:$AN$133,0)+1,0)</f>
      </c>
      <c r="CE698">
        <f>IFERROR(INDEX($AO$2:$AO$133,MATCH($AM698,$AN$2:$AN$133,0)),0)</f>
      </c>
      <c r="CF698">
        <f>IFERROR(LEFT($K698,FIND(" - ",$K698)-1),$K698)</f>
      </c>
      <c r="CG698" t="s">
        <v>108</v>
      </c>
      <c r="CI698">
        <f>IF($DD698&gt;=1,INDEX($CG:$CG,$DC698+1),"")</f>
      </c>
      <c r="CJ698">
        <f>IF($DD698&gt;=2,INDEX($CG:$CG,$DC698+2),"")</f>
      </c>
      <c r="CK698">
        <f>IF($DD698&gt;=3,INDEX($CG:$CG,$DC698+3),"")</f>
      </c>
      <c r="CL698">
        <f>IF($DD698&gt;=4,INDEX($CG:$CG,$DC698+4),"")</f>
      </c>
      <c r="CM698">
        <f>IF($DD698&gt;=5,INDEX($CG:$CG,$DC698+5),"")</f>
      </c>
      <c r="CN698">
        <f>IF($DD698&gt;=6,INDEX($CG:$CG,$DC698+6),"")</f>
      </c>
      <c r="CO698">
        <f>IF($DD698&gt;=7,INDEX($CG:$CG,$DC698+7),"")</f>
      </c>
      <c r="CP698">
        <f>IF($DD698&gt;=8,INDEX($CG:$CG,$DC698+8),"")</f>
      </c>
      <c r="CQ698">
        <f>IF($DD698&gt;=9,INDEX($CG:$CG,$DC698+9),"")</f>
      </c>
      <c r="CR698">
        <f>IF($DD698&gt;=10,INDEX($CG:$CG,$DC698+10),"")</f>
      </c>
      <c r="CS698">
        <f>IF($DD698&gt;=11,INDEX($CG:$CG,$DC698+11),"")</f>
      </c>
      <c r="CT698">
        <f>IF($DD698&gt;=12,INDEX($CG:$CG,$DC698+12),"")</f>
      </c>
      <c r="CU698">
        <f>IF($DD698&gt;=13,INDEX($CG:$CG,$DC698+13),"")</f>
      </c>
      <c r="CV698">
        <f>IF($DD698&gt;=14,INDEX($CG:$CG,$DC698+14),"")</f>
      </c>
      <c r="CW698">
        <f>IF($DD698&gt;=15,INDEX($CG:$CG,$DC698+15),"")</f>
      </c>
      <c r="CX698">
        <f>IF($DD698&gt;=16,INDEX($CG:$CG,$DC698+16),"")</f>
      </c>
      <c r="CY698">
        <f>IF($DD698&gt;=17,INDEX($CG:$CG,$DC698+17),"")</f>
      </c>
      <c r="CZ698">
        <f>IF($DD698&gt;=18,INDEX($CG:$CG,$DC698+18),"")</f>
      </c>
      <c r="DA698">
        <f>IF($DD698&gt;=19,INDEX($CG:$CG,$DC698+19),"")</f>
      </c>
      <c r="DB698">
        <f>IF($DD698&gt;=20,INDEX($CG:$CG,$DC698+20),"")</f>
      </c>
      <c r="DC698">
        <f>IFERROR(MATCH($CF698,$CG$2:$CG$1558,0)+1,0)</f>
      </c>
      <c r="DD698">
        <f>IFERROR(INDEX($CH$2:$CH$1558,MATCH($CF698,$CG$2:$CG$1558,0)),0)</f>
      </c>
      <c r="DE698">
        <f>IFERROR(INDEX($AL:$AL,MATCH($G698,$AK:$AK,0))&amp;"","")</f>
      </c>
      <c r="DI698">
        <f>IF($GL698&gt;=1,INDEX($DF:$DF,$GK698+1),"")</f>
      </c>
      <c r="DJ698">
        <f>IF($GL698&gt;=2,INDEX($DF:$DF,$GK698+2),"")</f>
      </c>
      <c r="DK698">
        <f>IF($GL698&gt;=3,INDEX($DF:$DF,$GK698+3),"")</f>
      </c>
      <c r="DL698">
        <f>IF($GL698&gt;=4,INDEX($DF:$DF,$GK698+4),"")</f>
      </c>
      <c r="DM698">
        <f>IF($GL698&gt;=5,INDEX($DF:$DF,$GK698+5),"")</f>
      </c>
      <c r="DN698">
        <f>IF($GL698&gt;=6,INDEX($DF:$DF,$GK698+6),"")</f>
      </c>
      <c r="DO698">
        <f>IF($GL698&gt;=7,INDEX($DF:$DF,$GK698+7),"")</f>
      </c>
      <c r="DP698">
        <f>IF($GL698&gt;=8,INDEX($DF:$DF,$GK698+8),"")</f>
      </c>
      <c r="DQ698">
        <f>IF($GL698&gt;=9,INDEX($DF:$DF,$GK698+9),"")</f>
      </c>
      <c r="DR698">
        <f>IF($GL698&gt;=10,INDEX($DF:$DF,$GK698+10),"")</f>
      </c>
      <c r="DS698">
        <f>IF($GL698&gt;=11,INDEX($DF:$DF,$GK698+11),"")</f>
      </c>
      <c r="DT698">
        <f>IF($GL698&gt;=12,INDEX($DF:$DF,$GK698+12),"")</f>
      </c>
      <c r="DU698">
        <f>IF($GL698&gt;=13,INDEX($DF:$DF,$GK698+13),"")</f>
      </c>
      <c r="DV698">
        <f>IF($GL698&gt;=14,INDEX($DF:$DF,$GK698+14),"")</f>
      </c>
      <c r="DW698">
        <f>IF($GL698&gt;=15,INDEX($DF:$DF,$GK698+15),"")</f>
      </c>
      <c r="DX698">
        <f>IF($GL698&gt;=16,INDEX($DF:$DF,$GK698+16),"")</f>
      </c>
      <c r="DY698">
        <f>IF($GL698&gt;=17,INDEX($DF:$DF,$GK698+17),"")</f>
      </c>
      <c r="DZ698">
        <f>IF($GL698&gt;=18,INDEX($DF:$DF,$GK698+18),"")</f>
      </c>
      <c r="EA698">
        <f>IF($GL698&gt;=19,INDEX($DF:$DF,$GK698+19),"")</f>
      </c>
      <c r="EB698">
        <f>IF($GL698&gt;=20,INDEX($DF:$DF,$GK698+20),"")</f>
      </c>
      <c r="EC698">
        <f>IF($GL698&gt;=21,INDEX($DF:$DF,$GK698+21),"")</f>
      </c>
      <c r="ED698">
        <f>IF($GL698&gt;=22,INDEX($DF:$DF,$GK698+22),"")</f>
      </c>
      <c r="EE698">
        <f>IF($GL698&gt;=23,INDEX($DF:$DF,$GK698+23),"")</f>
      </c>
      <c r="EF698">
        <f>IF($GL698&gt;=24,INDEX($DF:$DF,$GK698+24),"")</f>
      </c>
      <c r="EG698">
        <f>IF($GL698&gt;=25,INDEX($DF:$DF,$GK698+25),"")</f>
      </c>
      <c r="EH698">
        <f>IF($GL698&gt;=26,INDEX($DF:$DF,$GK698+26),"")</f>
      </c>
      <c r="EI698">
        <f>IF($GL698&gt;=27,INDEX($DF:$DF,$GK698+27),"")</f>
      </c>
      <c r="EJ698">
        <f>IF($GL698&gt;=28,INDEX($DF:$DF,$GK698+28),"")</f>
      </c>
      <c r="EK698">
        <f>IF($GL698&gt;=29,INDEX($DF:$DF,$GK698+29),"")</f>
      </c>
      <c r="EL698">
        <f>IF($GL698&gt;=30,INDEX($DF:$DF,$GK698+30),"")</f>
      </c>
      <c r="EM698">
        <f>IF($GL698&gt;=31,INDEX($DF:$DF,$GK698+31),"")</f>
      </c>
      <c r="EN698">
        <f>IF($GL698&gt;=32,INDEX($DF:$DF,$GK698+32),"")</f>
      </c>
      <c r="EO698">
        <f>IF($GL698&gt;=33,INDEX($DF:$DF,$GK698+33),"")</f>
      </c>
      <c r="EP698">
        <f>IF($GL698&gt;=34,INDEX($DF:$DF,$GK698+34),"")</f>
      </c>
      <c r="EQ698">
        <f>IF($GL698&gt;=35,INDEX($DF:$DF,$GK698+35),"")</f>
      </c>
      <c r="ER698">
        <f>IF($GL698&gt;=36,INDEX($DF:$DF,$GK698+36),"")</f>
      </c>
      <c r="ES698">
        <f>IF($GL698&gt;=37,INDEX($DF:$DF,$GK698+37),"")</f>
      </c>
      <c r="ET698">
        <f>IF($GL698&gt;=38,INDEX($DF:$DF,$GK698+38),"")</f>
      </c>
      <c r="EU698">
        <f>IF($GL698&gt;=39,INDEX($DF:$DF,$GK698+39),"")</f>
      </c>
      <c r="EV698">
        <f>IF($GL698&gt;=40,INDEX($DF:$DF,$GK698+40),"")</f>
      </c>
      <c r="EW698">
        <f>IF($GL698&gt;=1,INDEX($DG:$DG,$GK698+1),"")</f>
      </c>
      <c r="EX698">
        <f>IF($GL698&gt;=2,INDEX($DG:$DG,$GK698+2),"")</f>
      </c>
      <c r="EY698">
        <f>IF($GL698&gt;=3,INDEX($DG:$DG,$GK698+3),"")</f>
      </c>
      <c r="EZ698">
        <f>IF($GL698&gt;=4,INDEX($DG:$DG,$GK698+4),"")</f>
      </c>
      <c r="FA698">
        <f>IF($GL698&gt;=5,INDEX($DG:$DG,$GK698+5),"")</f>
      </c>
      <c r="FB698">
        <f>IF($GL698&gt;=6,INDEX($DG:$DG,$GK698+6),"")</f>
      </c>
      <c r="FC698">
        <f>IF($GL698&gt;=7,INDEX($DG:$DG,$GK698+7),"")</f>
      </c>
      <c r="FD698">
        <f>IF($GL698&gt;=8,INDEX($DG:$DG,$GK698+8),"")</f>
      </c>
      <c r="FE698">
        <f>IF($GL698&gt;=9,INDEX($DG:$DG,$GK698+9),"")</f>
      </c>
      <c r="FF698">
        <f>IF($GL698&gt;=10,INDEX($DG:$DG,$GK698+10),"")</f>
      </c>
      <c r="FG698">
        <f>IF($GL698&gt;=11,INDEX($DG:$DG,$GK698+11),"")</f>
      </c>
      <c r="FH698">
        <f>IF($GL698&gt;=12,INDEX($DG:$DG,$GK698+12),"")</f>
      </c>
      <c r="FI698">
        <f>IF($GL698&gt;=13,INDEX($DG:$DG,$GK698+13),"")</f>
      </c>
      <c r="FJ698">
        <f>IF($GL698&gt;=14,INDEX($DG:$DG,$GK698+14),"")</f>
      </c>
      <c r="FK698">
        <f>IF($GL698&gt;=15,INDEX($DG:$DG,$GK698+15),"")</f>
      </c>
      <c r="FL698">
        <f>IF($GL698&gt;=16,INDEX($DG:$DG,$GK698+16),"")</f>
      </c>
      <c r="FM698">
        <f>IF($GL698&gt;=17,INDEX($DG:$DG,$GK698+17),"")</f>
      </c>
      <c r="FN698">
        <f>IF($GL698&gt;=18,INDEX($DG:$DG,$GK698+18),"")</f>
      </c>
      <c r="FO698">
        <f>IF($GL698&gt;=19,INDEX($DG:$DG,$GK698+19),"")</f>
      </c>
      <c r="FP698">
        <f>IF($GL698&gt;=20,INDEX($DG:$DG,$GK698+20),"")</f>
      </c>
      <c r="FQ698">
        <f>IF($GL698&gt;=21,INDEX($DG:$DG,$GK698+21),"")</f>
      </c>
      <c r="FR698">
        <f>IF($GL698&gt;=22,INDEX($DG:$DG,$GK698+22),"")</f>
      </c>
      <c r="FS698">
        <f>IF($GL698&gt;=23,INDEX($DG:$DG,$GK698+23),"")</f>
      </c>
      <c r="FT698">
        <f>IF($GL698&gt;=24,INDEX($DG:$DG,$GK698+24),"")</f>
      </c>
      <c r="FU698">
        <f>IF($GL698&gt;=25,INDEX($DG:$DG,$GK698+25),"")</f>
      </c>
      <c r="FV698">
        <f>IF($GL698&gt;=26,INDEX($DG:$DG,$GK698+26),"")</f>
      </c>
      <c r="FW698">
        <f>IF($GL698&gt;=27,INDEX($DG:$DG,$GK698+27),"")</f>
      </c>
      <c r="FX698">
        <f>IF($GL698&gt;=28,INDEX($DG:$DG,$GK698+28),"")</f>
      </c>
      <c r="FY698">
        <f>IF($GL698&gt;=29,INDEX($DG:$DG,$GK698+29),"")</f>
      </c>
      <c r="FZ698">
        <f>IF($GL698&gt;=30,INDEX($DG:$DG,$GK698+30),"")</f>
      </c>
      <c r="GA698">
        <f>IF($GL698&gt;=31,INDEX($DG:$DG,$GK698+31),"")</f>
      </c>
      <c r="GB698">
        <f>IF($GL698&gt;=32,INDEX($DG:$DG,$GK698+32),"")</f>
      </c>
      <c r="GC698">
        <f>IF($GL698&gt;=33,INDEX($DG:$DG,$GK698+33),"")</f>
      </c>
      <c r="GD698">
        <f>IF($GL698&gt;=34,INDEX($DG:$DG,$GK698+34),"")</f>
      </c>
      <c r="GE698">
        <f>IF($GL698&gt;=35,INDEX($DG:$DG,$GK698+35),"")</f>
      </c>
      <c r="GF698">
        <f>IF($GL698&gt;=36,INDEX($DG:$DG,$GK698+36),"")</f>
      </c>
      <c r="GG698">
        <f>IF($GL698&gt;=37,INDEX($DG:$DG,$GK698+37),"")</f>
      </c>
      <c r="GH698">
        <f>IF($GL698&gt;=38,INDEX($DG:$DG,$GK698+38),"")</f>
      </c>
      <c r="GI698">
        <f>IF($GL698&gt;=39,INDEX($DG:$DG,$GK698+39),"")</f>
      </c>
      <c r="GJ698">
        <f>IF($GL698&gt;=40,INDEX($DG:$DG,$GK698+40),"")</f>
      </c>
      <c r="GK698">
        <f>IFERROR(MATCH($DE698,$DF$2:$DF$166,0)+1,0)</f>
      </c>
      <c r="GL698">
        <f>IFERROR(INDEX($DH$2:$DH$166,MATCH($DE698,$DF$2:$DF$166,0)),0)</f>
      </c>
      <c r="GM698">
        <f>IFERROR(MATCH($H698,$DI$698:$EV$698,0),0)</f>
      </c>
      <c r="GN698">
        <f>IF($GM698&gt;0,INDEX($EW$698:$GJ$698,$GM698),"")</f>
      </c>
      <c r="GO698" t="s">
        <v>372</v>
      </c>
      <c r="GQ698">
        <f>IF($IZ698&gt;=1,INDEX($GO:$GO,$IY698+1),"")</f>
      </c>
      <c r="GR698">
        <f>IF($IZ698&gt;=2,INDEX($GO:$GO,$IY698+2),"")</f>
      </c>
      <c r="GS698">
        <f>IF($IZ698&gt;=3,INDEX($GO:$GO,$IY698+3),"")</f>
      </c>
      <c r="GT698">
        <f>IF($IZ698&gt;=4,INDEX($GO:$GO,$IY698+4),"")</f>
      </c>
      <c r="GU698">
        <f>IF($IZ698&gt;=5,INDEX($GO:$GO,$IY698+5),"")</f>
      </c>
      <c r="GV698">
        <f>IF($IZ698&gt;=6,INDEX($GO:$GO,$IY698+6),"")</f>
      </c>
      <c r="GW698">
        <f>IF($IZ698&gt;=7,INDEX($GO:$GO,$IY698+7),"")</f>
      </c>
      <c r="GX698">
        <f>IF($IZ698&gt;=8,INDEX($GO:$GO,$IY698+8),"")</f>
      </c>
      <c r="GY698">
        <f>IF($IZ698&gt;=9,INDEX($GO:$GO,$IY698+9),"")</f>
      </c>
      <c r="GZ698">
        <f>IF($IZ698&gt;=10,INDEX($GO:$GO,$IY698+10),"")</f>
      </c>
      <c r="HA698">
        <f>IF($IZ698&gt;=11,INDEX($GO:$GO,$IY698+11),"")</f>
      </c>
      <c r="HB698">
        <f>IF($IZ698&gt;=12,INDEX($GO:$GO,$IY698+12),"")</f>
      </c>
      <c r="HC698">
        <f>IF($IZ698&gt;=13,INDEX($GO:$GO,$IY698+13),"")</f>
      </c>
      <c r="HD698">
        <f>IF($IZ698&gt;=14,INDEX($GO:$GO,$IY698+14),"")</f>
      </c>
      <c r="HE698">
        <f>IF($IZ698&gt;=15,INDEX($GO:$GO,$IY698+15),"")</f>
      </c>
      <c r="HF698">
        <f>IF($IZ698&gt;=16,INDEX($GO:$GO,$IY698+16),"")</f>
      </c>
      <c r="HG698">
        <f>IF($IZ698&gt;=17,INDEX($GO:$GO,$IY698+17),"")</f>
      </c>
      <c r="HH698">
        <f>IF($IZ698&gt;=18,INDEX($GO:$GO,$IY698+18),"")</f>
      </c>
      <c r="HI698">
        <f>IF($IZ698&gt;=19,INDEX($GO:$GO,$IY698+19),"")</f>
      </c>
      <c r="HJ698">
        <f>IF($IZ698&gt;=20,INDEX($GO:$GO,$IY698+20),"")</f>
      </c>
      <c r="HK698">
        <f>IF($IZ698&gt;=21,INDEX($GO:$GO,$IY698+21),"")</f>
      </c>
      <c r="HL698">
        <f>IF($IZ698&gt;=22,INDEX($GO:$GO,$IY698+22),"")</f>
      </c>
      <c r="HM698">
        <f>IF($IZ698&gt;=23,INDEX($GO:$GO,$IY698+23),"")</f>
      </c>
      <c r="HN698">
        <f>IF($IZ698&gt;=24,INDEX($GO:$GO,$IY698+24),"")</f>
      </c>
      <c r="HO698">
        <f>IF($IZ698&gt;=25,INDEX($GO:$GO,$IY698+25),"")</f>
      </c>
      <c r="HP698">
        <f>IF($IZ698&gt;=26,INDEX($GO:$GO,$IY698+26),"")</f>
      </c>
      <c r="HQ698">
        <f>IF($IZ698&gt;=27,INDEX($GO:$GO,$IY698+27),"")</f>
      </c>
      <c r="HR698">
        <f>IF($IZ698&gt;=28,INDEX($GO:$GO,$IY698+28),"")</f>
      </c>
      <c r="HS698">
        <f>IF($IZ698&gt;=29,INDEX($GO:$GO,$IY698+29),"")</f>
      </c>
      <c r="HT698">
        <f>IF($IZ698&gt;=30,INDEX($GO:$GO,$IY698+30),"")</f>
      </c>
      <c r="HU698">
        <f>IF($IZ698&gt;=31,INDEX($GO:$GO,$IY698+31),"")</f>
      </c>
      <c r="HV698">
        <f>IF($IZ698&gt;=32,INDEX($GO:$GO,$IY698+32),"")</f>
      </c>
      <c r="HW698">
        <f>IF($IZ698&gt;=33,INDEX($GO:$GO,$IY698+33),"")</f>
      </c>
      <c r="HX698">
        <f>IF($IZ698&gt;=34,INDEX($GO:$GO,$IY698+34),"")</f>
      </c>
      <c r="HY698">
        <f>IF($IZ698&gt;=35,INDEX($GO:$GO,$IY698+35),"")</f>
      </c>
      <c r="HZ698">
        <f>IF($IZ698&gt;=36,INDEX($GO:$GO,$IY698+36),"")</f>
      </c>
      <c r="IA698">
        <f>IF($IZ698&gt;=37,INDEX($GO:$GO,$IY698+37),"")</f>
      </c>
      <c r="IB698">
        <f>IF($IZ698&gt;=38,INDEX($GO:$GO,$IY698+38),"")</f>
      </c>
      <c r="IC698">
        <f>IF($IZ698&gt;=39,INDEX($GO:$GO,$IY698+39),"")</f>
      </c>
      <c r="ID698">
        <f>IF($IZ698&gt;=40,INDEX($GO:$GO,$IY698+40),"")</f>
      </c>
      <c r="IE698">
        <f>IF($IZ698&gt;=41,INDEX($GO:$GO,$IY698+41),"")</f>
      </c>
      <c r="IF698">
        <f>IF($IZ698&gt;=42,INDEX($GO:$GO,$IY698+42),"")</f>
      </c>
      <c r="IG698">
        <f>IF($IZ698&gt;=43,INDEX($GO:$GO,$IY698+43),"")</f>
      </c>
      <c r="IH698">
        <f>IF($IZ698&gt;=44,INDEX($GO:$GO,$IY698+44),"")</f>
      </c>
      <c r="II698">
        <f>IF($IZ698&gt;=45,INDEX($GO:$GO,$IY698+45),"")</f>
      </c>
      <c r="IJ698">
        <f>IF($IZ698&gt;=46,INDEX($GO:$GO,$IY698+46),"")</f>
      </c>
      <c r="IK698">
        <f>IF($IZ698&gt;=47,INDEX($GO:$GO,$IY698+47),"")</f>
      </c>
      <c r="IL698">
        <f>IF($IZ698&gt;=48,INDEX($GO:$GO,$IY698+48),"")</f>
      </c>
      <c r="IM698">
        <f>IF($IZ698&gt;=49,INDEX($GO:$GO,$IY698+49),"")</f>
      </c>
      <c r="IN698">
        <f>IF($IZ698&gt;=50,INDEX($GO:$GO,$IY698+50),"")</f>
      </c>
      <c r="IO698">
        <f>IF($IZ698&gt;=51,INDEX($GO:$GO,$IY698+51),"")</f>
      </c>
      <c r="IP698">
        <f>IF($IZ698&gt;=52,INDEX($GO:$GO,$IY698+52),"")</f>
      </c>
      <c r="IQ698">
        <f>IF($IZ698&gt;=53,INDEX($GO:$GO,$IY698+53),"")</f>
      </c>
      <c r="IR698">
        <f>IF($IZ698&gt;=54,INDEX($GO:$GO,$IY698+54),"")</f>
      </c>
      <c r="IS698">
        <f>IF($IZ698&gt;=55,INDEX($GO:$GO,$IY698+55),"")</f>
      </c>
      <c r="IT698">
        <f>IF($IZ698&gt;=56,INDEX($GO:$GO,$IY698+56),"")</f>
      </c>
      <c r="IU698">
        <f>IF($IZ698&gt;=57,INDEX($GO:$GO,$IY698+57),"")</f>
      </c>
      <c r="IV698">
        <f>IF($IZ698&gt;=58,INDEX($GO:$GO,$IY698+58),"")</f>
      </c>
      <c r="IW698">
        <f>IF($IZ698&gt;=59,INDEX($GO:$GO,$IY698+59),"")</f>
      </c>
      <c r="IX698">
        <f>IF($IZ698&gt;=60,INDEX($GO:$GO,$IY698+60),"")</f>
      </c>
      <c r="IY698">
        <f>IFERROR(MATCH($GN698,$GO$2:$GO$827,0)+1,0)</f>
      </c>
      <c r="IZ698">
        <f>IFERROR(INDEX($GP$2:$GP$827,MATCH($GN698,$GO$2:$GO$827,0)),0)</f>
      </c>
      <c r="JA698" t="s">
        <v>23</v>
      </c>
      <c r="JB698" t="s">
        <v>23</v>
      </c>
    </row>
    <row r="699" spans="1:262" x14ac:dyDescent="0.25">
      <c r="F699" s="1"/>
      <c r="G699" s="1"/>
      <c r="H699" s="1"/>
      <c r="I699" s="1"/>
      <c r="J699" s="1">
        <f>IFERROR(IF(FIND(" - ",$F699)&gt;0,MID($F699,FIND(" - ",$F699)+3,LEN($F699)),""),"")</f>
      </c>
      <c r="L699" s="1"/>
      <c r="N699" t="s">
        <v>23</v>
      </c>
      <c r="P699">
        <f>IF(OR($N699="",$O699=""),"",IFERROR($N699/$O699,0))</f>
      </c>
      <c r="Q699">
        <f>IF($N699="","",
IF($G699="","",
IF(ISNUMBER(SEARCH("exempt",LOWER($G699))),0,
$N699*(VALUE(SUBSTITUTE($G699,"%",""))/100))))</f>
      </c>
      <c r="W699">
        <f>IF($N699="","",
SUM($N699,$Q699,$U699,$R699,$T699)-
IF($V699="",0,VALUE($V699)))</f>
      </c>
      <c r="AE699" t="s">
        <v>1897</v>
      </c>
      <c r="AM699">
        <f>IFERROR(LEFT($F699,FIND(" - ",$F699)-1),$F699)</f>
      </c>
      <c r="AP699">
        <f>IF($CE699&gt;=1,INDEX($AN:$AN,$CD699+1),"")</f>
      </c>
      <c r="AQ699">
        <f>IF($CE699&gt;=2,INDEX($AN:$AN,$CD699+2),"")</f>
      </c>
      <c r="AR699">
        <f>IF($CE699&gt;=3,INDEX($AN:$AN,$CD699+3),"")</f>
      </c>
      <c r="AS699">
        <f>IF($CE699&gt;=4,INDEX($AN:$AN,$CD699+4),"")</f>
      </c>
      <c r="AT699">
        <f>IF($CE699&gt;=5,INDEX($AN:$AN,$CD699+5),"")</f>
      </c>
      <c r="AU699">
        <f>IF($CE699&gt;=6,INDEX($AN:$AN,$CD699+6),"")</f>
      </c>
      <c r="AV699">
        <f>IF($CE699&gt;=7,INDEX($AN:$AN,$CD699+7),"")</f>
      </c>
      <c r="AW699">
        <f>IF($CE699&gt;=8,INDEX($AN:$AN,$CD699+8),"")</f>
      </c>
      <c r="AX699">
        <f>IF($CE699&gt;=9,INDEX($AN:$AN,$CD699+9),"")</f>
      </c>
      <c r="AY699">
        <f>IF($CE699&gt;=10,INDEX($AN:$AN,$CD699+10),"")</f>
      </c>
      <c r="AZ699">
        <f>IF($CE699&gt;=11,INDEX($AN:$AN,$CD699+11),"")</f>
      </c>
      <c r="BA699">
        <f>IF($CE699&gt;=12,INDEX($AN:$AN,$CD699+12),"")</f>
      </c>
      <c r="BB699">
        <f>IF($CE699&gt;=13,INDEX($AN:$AN,$CD699+13),"")</f>
      </c>
      <c r="BC699">
        <f>IF($CE699&gt;=14,INDEX($AN:$AN,$CD699+14),"")</f>
      </c>
      <c r="BD699">
        <f>IF($CE699&gt;=15,INDEX($AN:$AN,$CD699+15),"")</f>
      </c>
      <c r="BE699">
        <f>IF($CE699&gt;=16,INDEX($AN:$AN,$CD699+16),"")</f>
      </c>
      <c r="BF699">
        <f>IF($CE699&gt;=17,INDEX($AN:$AN,$CD699+17),"")</f>
      </c>
      <c r="BG699">
        <f>IF($CE699&gt;=18,INDEX($AN:$AN,$CD699+18),"")</f>
      </c>
      <c r="BH699">
        <f>IF($CE699&gt;=19,INDEX($AN:$AN,$CD699+19),"")</f>
      </c>
      <c r="BI699">
        <f>IF($CE699&gt;=20,INDEX($AN:$AN,$CD699+20),"")</f>
      </c>
      <c r="BJ699">
        <f>IF($CE699&gt;=21,INDEX($AN:$AN,$CD699+21),"")</f>
      </c>
      <c r="BK699">
        <f>IF($CE699&gt;=22,INDEX($AN:$AN,$CD699+22),"")</f>
      </c>
      <c r="BL699">
        <f>IF($CE699&gt;=23,INDEX($AN:$AN,$CD699+23),"")</f>
      </c>
      <c r="BM699">
        <f>IF($CE699&gt;=24,INDEX($AN:$AN,$CD699+24),"")</f>
      </c>
      <c r="BN699">
        <f>IF($CE699&gt;=25,INDEX($AN:$AN,$CD699+25),"")</f>
      </c>
      <c r="BO699">
        <f>IF($CE699&gt;=26,INDEX($AN:$AN,$CD699+26),"")</f>
      </c>
      <c r="BP699">
        <f>IF($CE699&gt;=27,INDEX($AN:$AN,$CD699+27),"")</f>
      </c>
      <c r="BQ699">
        <f>IF($CE699&gt;=28,INDEX($AN:$AN,$CD699+28),"")</f>
      </c>
      <c r="BR699">
        <f>IF($CE699&gt;=29,INDEX($AN:$AN,$CD699+29),"")</f>
      </c>
      <c r="BS699">
        <f>IF($CE699&gt;=30,INDEX($AN:$AN,$CD699+30),"")</f>
      </c>
      <c r="BT699">
        <f>IF($CE699&gt;=31,INDEX($AN:$AN,$CD699+31),"")</f>
      </c>
      <c r="BU699">
        <f>IF($CE699&gt;=32,INDEX($AN:$AN,$CD699+32),"")</f>
      </c>
      <c r="BV699">
        <f>IF($CE699&gt;=33,INDEX($AN:$AN,$CD699+33),"")</f>
      </c>
      <c r="BW699">
        <f>IF($CE699&gt;=34,INDEX($AN:$AN,$CD699+34),"")</f>
      </c>
      <c r="BX699">
        <f>IF($CE699&gt;=35,INDEX($AN:$AN,$CD699+35),"")</f>
      </c>
      <c r="BY699">
        <f>IF($CE699&gt;=36,INDEX($AN:$AN,$CD699+36),"")</f>
      </c>
      <c r="BZ699">
        <f>IF($CE699&gt;=37,INDEX($AN:$AN,$CD699+37),"")</f>
      </c>
      <c r="CA699">
        <f>IF($CE699&gt;=38,INDEX($AN:$AN,$CD699+38),"")</f>
      </c>
      <c r="CB699">
        <f>IF($CE699&gt;=39,INDEX($AN:$AN,$CD699+39),"")</f>
      </c>
      <c r="CC699">
        <f>IF($CE699&gt;=40,INDEX($AN:$AN,$CD699+40),"")</f>
      </c>
      <c r="CD699">
        <f>IFERROR(MATCH($AM699,$AN$2:$AN$133,0)+1,0)</f>
      </c>
      <c r="CE699">
        <f>IFERROR(INDEX($AO$2:$AO$133,MATCH($AM699,$AN$2:$AN$133,0)),0)</f>
      </c>
      <c r="CF699">
        <f>IFERROR(LEFT($K699,FIND(" - ",$K699)-1),$K699)</f>
      </c>
      <c r="CG699" t="s">
        <v>1898</v>
      </c>
      <c r="CH699">
        <v>1</v>
      </c>
      <c r="CI699">
        <f>IF($DD699&gt;=1,INDEX($CG:$CG,$DC699+1),"")</f>
      </c>
      <c r="CJ699">
        <f>IF($DD699&gt;=2,INDEX($CG:$CG,$DC699+2),"")</f>
      </c>
      <c r="CK699">
        <f>IF($DD699&gt;=3,INDEX($CG:$CG,$DC699+3),"")</f>
      </c>
      <c r="CL699">
        <f>IF($DD699&gt;=4,INDEX($CG:$CG,$DC699+4),"")</f>
      </c>
      <c r="CM699">
        <f>IF($DD699&gt;=5,INDEX($CG:$CG,$DC699+5),"")</f>
      </c>
      <c r="CN699">
        <f>IF($DD699&gt;=6,INDEX($CG:$CG,$DC699+6),"")</f>
      </c>
      <c r="CO699">
        <f>IF($DD699&gt;=7,INDEX($CG:$CG,$DC699+7),"")</f>
      </c>
      <c r="CP699">
        <f>IF($DD699&gt;=8,INDEX($CG:$CG,$DC699+8),"")</f>
      </c>
      <c r="CQ699">
        <f>IF($DD699&gt;=9,INDEX($CG:$CG,$DC699+9),"")</f>
      </c>
      <c r="CR699">
        <f>IF($DD699&gt;=10,INDEX($CG:$CG,$DC699+10),"")</f>
      </c>
      <c r="CS699">
        <f>IF($DD699&gt;=11,INDEX($CG:$CG,$DC699+11),"")</f>
      </c>
      <c r="CT699">
        <f>IF($DD699&gt;=12,INDEX($CG:$CG,$DC699+12),"")</f>
      </c>
      <c r="CU699">
        <f>IF($DD699&gt;=13,INDEX($CG:$CG,$DC699+13),"")</f>
      </c>
      <c r="CV699">
        <f>IF($DD699&gt;=14,INDEX($CG:$CG,$DC699+14),"")</f>
      </c>
      <c r="CW699">
        <f>IF($DD699&gt;=15,INDEX($CG:$CG,$DC699+15),"")</f>
      </c>
      <c r="CX699">
        <f>IF($DD699&gt;=16,INDEX($CG:$CG,$DC699+16),"")</f>
      </c>
      <c r="CY699">
        <f>IF($DD699&gt;=17,INDEX($CG:$CG,$DC699+17),"")</f>
      </c>
      <c r="CZ699">
        <f>IF($DD699&gt;=18,INDEX($CG:$CG,$DC699+18),"")</f>
      </c>
      <c r="DA699">
        <f>IF($DD699&gt;=19,INDEX($CG:$CG,$DC699+19),"")</f>
      </c>
      <c r="DB699">
        <f>IF($DD699&gt;=20,INDEX($CG:$CG,$DC699+20),"")</f>
      </c>
      <c r="DC699">
        <f>IFERROR(MATCH($CF699,$CG$2:$CG$1558,0)+1,0)</f>
      </c>
      <c r="DD699">
        <f>IFERROR(INDEX($CH$2:$CH$1558,MATCH($CF699,$CG$2:$CG$1558,0)),0)</f>
      </c>
      <c r="DE699">
        <f>IFERROR(INDEX($AL:$AL,MATCH($G699,$AK:$AK,0))&amp;"","")</f>
      </c>
      <c r="DI699">
        <f>IF($GL699&gt;=1,INDEX($DF:$DF,$GK699+1),"")</f>
      </c>
      <c r="DJ699">
        <f>IF($GL699&gt;=2,INDEX($DF:$DF,$GK699+2),"")</f>
      </c>
      <c r="DK699">
        <f>IF($GL699&gt;=3,INDEX($DF:$DF,$GK699+3),"")</f>
      </c>
      <c r="DL699">
        <f>IF($GL699&gt;=4,INDEX($DF:$DF,$GK699+4),"")</f>
      </c>
      <c r="DM699">
        <f>IF($GL699&gt;=5,INDEX($DF:$DF,$GK699+5),"")</f>
      </c>
      <c r="DN699">
        <f>IF($GL699&gt;=6,INDEX($DF:$DF,$GK699+6),"")</f>
      </c>
      <c r="DO699">
        <f>IF($GL699&gt;=7,INDEX($DF:$DF,$GK699+7),"")</f>
      </c>
      <c r="DP699">
        <f>IF($GL699&gt;=8,INDEX($DF:$DF,$GK699+8),"")</f>
      </c>
      <c r="DQ699">
        <f>IF($GL699&gt;=9,INDEX($DF:$DF,$GK699+9),"")</f>
      </c>
      <c r="DR699">
        <f>IF($GL699&gt;=10,INDEX($DF:$DF,$GK699+10),"")</f>
      </c>
      <c r="DS699">
        <f>IF($GL699&gt;=11,INDEX($DF:$DF,$GK699+11),"")</f>
      </c>
      <c r="DT699">
        <f>IF($GL699&gt;=12,INDEX($DF:$DF,$GK699+12),"")</f>
      </c>
      <c r="DU699">
        <f>IF($GL699&gt;=13,INDEX($DF:$DF,$GK699+13),"")</f>
      </c>
      <c r="DV699">
        <f>IF($GL699&gt;=14,INDEX($DF:$DF,$GK699+14),"")</f>
      </c>
      <c r="DW699">
        <f>IF($GL699&gt;=15,INDEX($DF:$DF,$GK699+15),"")</f>
      </c>
      <c r="DX699">
        <f>IF($GL699&gt;=16,INDEX($DF:$DF,$GK699+16),"")</f>
      </c>
      <c r="DY699">
        <f>IF($GL699&gt;=17,INDEX($DF:$DF,$GK699+17),"")</f>
      </c>
      <c r="DZ699">
        <f>IF($GL699&gt;=18,INDEX($DF:$DF,$GK699+18),"")</f>
      </c>
      <c r="EA699">
        <f>IF($GL699&gt;=19,INDEX($DF:$DF,$GK699+19),"")</f>
      </c>
      <c r="EB699">
        <f>IF($GL699&gt;=20,INDEX($DF:$DF,$GK699+20),"")</f>
      </c>
      <c r="EC699">
        <f>IF($GL699&gt;=21,INDEX($DF:$DF,$GK699+21),"")</f>
      </c>
      <c r="ED699">
        <f>IF($GL699&gt;=22,INDEX($DF:$DF,$GK699+22),"")</f>
      </c>
      <c r="EE699">
        <f>IF($GL699&gt;=23,INDEX($DF:$DF,$GK699+23),"")</f>
      </c>
      <c r="EF699">
        <f>IF($GL699&gt;=24,INDEX($DF:$DF,$GK699+24),"")</f>
      </c>
      <c r="EG699">
        <f>IF($GL699&gt;=25,INDEX($DF:$DF,$GK699+25),"")</f>
      </c>
      <c r="EH699">
        <f>IF($GL699&gt;=26,INDEX($DF:$DF,$GK699+26),"")</f>
      </c>
      <c r="EI699">
        <f>IF($GL699&gt;=27,INDEX($DF:$DF,$GK699+27),"")</f>
      </c>
      <c r="EJ699">
        <f>IF($GL699&gt;=28,INDEX($DF:$DF,$GK699+28),"")</f>
      </c>
      <c r="EK699">
        <f>IF($GL699&gt;=29,INDEX($DF:$DF,$GK699+29),"")</f>
      </c>
      <c r="EL699">
        <f>IF($GL699&gt;=30,INDEX($DF:$DF,$GK699+30),"")</f>
      </c>
      <c r="EM699">
        <f>IF($GL699&gt;=31,INDEX($DF:$DF,$GK699+31),"")</f>
      </c>
      <c r="EN699">
        <f>IF($GL699&gt;=32,INDEX($DF:$DF,$GK699+32),"")</f>
      </c>
      <c r="EO699">
        <f>IF($GL699&gt;=33,INDEX($DF:$DF,$GK699+33),"")</f>
      </c>
      <c r="EP699">
        <f>IF($GL699&gt;=34,INDEX($DF:$DF,$GK699+34),"")</f>
      </c>
      <c r="EQ699">
        <f>IF($GL699&gt;=35,INDEX($DF:$DF,$GK699+35),"")</f>
      </c>
      <c r="ER699">
        <f>IF($GL699&gt;=36,INDEX($DF:$DF,$GK699+36),"")</f>
      </c>
      <c r="ES699">
        <f>IF($GL699&gt;=37,INDEX($DF:$DF,$GK699+37),"")</f>
      </c>
      <c r="ET699">
        <f>IF($GL699&gt;=38,INDEX($DF:$DF,$GK699+38),"")</f>
      </c>
      <c r="EU699">
        <f>IF($GL699&gt;=39,INDEX($DF:$DF,$GK699+39),"")</f>
      </c>
      <c r="EV699">
        <f>IF($GL699&gt;=40,INDEX($DF:$DF,$GK699+40),"")</f>
      </c>
      <c r="EW699">
        <f>IF($GL699&gt;=1,INDEX($DG:$DG,$GK699+1),"")</f>
      </c>
      <c r="EX699">
        <f>IF($GL699&gt;=2,INDEX($DG:$DG,$GK699+2),"")</f>
      </c>
      <c r="EY699">
        <f>IF($GL699&gt;=3,INDEX($DG:$DG,$GK699+3),"")</f>
      </c>
      <c r="EZ699">
        <f>IF($GL699&gt;=4,INDEX($DG:$DG,$GK699+4),"")</f>
      </c>
      <c r="FA699">
        <f>IF($GL699&gt;=5,INDEX($DG:$DG,$GK699+5),"")</f>
      </c>
      <c r="FB699">
        <f>IF($GL699&gt;=6,INDEX($DG:$DG,$GK699+6),"")</f>
      </c>
      <c r="FC699">
        <f>IF($GL699&gt;=7,INDEX($DG:$DG,$GK699+7),"")</f>
      </c>
      <c r="FD699">
        <f>IF($GL699&gt;=8,INDEX($DG:$DG,$GK699+8),"")</f>
      </c>
      <c r="FE699">
        <f>IF($GL699&gt;=9,INDEX($DG:$DG,$GK699+9),"")</f>
      </c>
      <c r="FF699">
        <f>IF($GL699&gt;=10,INDEX($DG:$DG,$GK699+10),"")</f>
      </c>
      <c r="FG699">
        <f>IF($GL699&gt;=11,INDEX($DG:$DG,$GK699+11),"")</f>
      </c>
      <c r="FH699">
        <f>IF($GL699&gt;=12,INDEX($DG:$DG,$GK699+12),"")</f>
      </c>
      <c r="FI699">
        <f>IF($GL699&gt;=13,INDEX($DG:$DG,$GK699+13),"")</f>
      </c>
      <c r="FJ699">
        <f>IF($GL699&gt;=14,INDEX($DG:$DG,$GK699+14),"")</f>
      </c>
      <c r="FK699">
        <f>IF($GL699&gt;=15,INDEX($DG:$DG,$GK699+15),"")</f>
      </c>
      <c r="FL699">
        <f>IF($GL699&gt;=16,INDEX($DG:$DG,$GK699+16),"")</f>
      </c>
      <c r="FM699">
        <f>IF($GL699&gt;=17,INDEX($DG:$DG,$GK699+17),"")</f>
      </c>
      <c r="FN699">
        <f>IF($GL699&gt;=18,INDEX($DG:$DG,$GK699+18),"")</f>
      </c>
      <c r="FO699">
        <f>IF($GL699&gt;=19,INDEX($DG:$DG,$GK699+19),"")</f>
      </c>
      <c r="FP699">
        <f>IF($GL699&gt;=20,INDEX($DG:$DG,$GK699+20),"")</f>
      </c>
      <c r="FQ699">
        <f>IF($GL699&gt;=21,INDEX($DG:$DG,$GK699+21),"")</f>
      </c>
      <c r="FR699">
        <f>IF($GL699&gt;=22,INDEX($DG:$DG,$GK699+22),"")</f>
      </c>
      <c r="FS699">
        <f>IF($GL699&gt;=23,INDEX($DG:$DG,$GK699+23),"")</f>
      </c>
      <c r="FT699">
        <f>IF($GL699&gt;=24,INDEX($DG:$DG,$GK699+24),"")</f>
      </c>
      <c r="FU699">
        <f>IF($GL699&gt;=25,INDEX($DG:$DG,$GK699+25),"")</f>
      </c>
      <c r="FV699">
        <f>IF($GL699&gt;=26,INDEX($DG:$DG,$GK699+26),"")</f>
      </c>
      <c r="FW699">
        <f>IF($GL699&gt;=27,INDEX($DG:$DG,$GK699+27),"")</f>
      </c>
      <c r="FX699">
        <f>IF($GL699&gt;=28,INDEX($DG:$DG,$GK699+28),"")</f>
      </c>
      <c r="FY699">
        <f>IF($GL699&gt;=29,INDEX($DG:$DG,$GK699+29),"")</f>
      </c>
      <c r="FZ699">
        <f>IF($GL699&gt;=30,INDEX($DG:$DG,$GK699+30),"")</f>
      </c>
      <c r="GA699">
        <f>IF($GL699&gt;=31,INDEX($DG:$DG,$GK699+31),"")</f>
      </c>
      <c r="GB699">
        <f>IF($GL699&gt;=32,INDEX($DG:$DG,$GK699+32),"")</f>
      </c>
      <c r="GC699">
        <f>IF($GL699&gt;=33,INDEX($DG:$DG,$GK699+33),"")</f>
      </c>
      <c r="GD699">
        <f>IF($GL699&gt;=34,INDEX($DG:$DG,$GK699+34),"")</f>
      </c>
      <c r="GE699">
        <f>IF($GL699&gt;=35,INDEX($DG:$DG,$GK699+35),"")</f>
      </c>
      <c r="GF699">
        <f>IF($GL699&gt;=36,INDEX($DG:$DG,$GK699+36),"")</f>
      </c>
      <c r="GG699">
        <f>IF($GL699&gt;=37,INDEX($DG:$DG,$GK699+37),"")</f>
      </c>
      <c r="GH699">
        <f>IF($GL699&gt;=38,INDEX($DG:$DG,$GK699+38),"")</f>
      </c>
      <c r="GI699">
        <f>IF($GL699&gt;=39,INDEX($DG:$DG,$GK699+39),"")</f>
      </c>
      <c r="GJ699">
        <f>IF($GL699&gt;=40,INDEX($DG:$DG,$GK699+40),"")</f>
      </c>
      <c r="GK699">
        <f>IFERROR(MATCH($DE699,$DF$2:$DF$166,0)+1,0)</f>
      </c>
      <c r="GL699">
        <f>IFERROR(INDEX($DH$2:$DH$166,MATCH($DE699,$DF$2:$DF$166,0)),0)</f>
      </c>
      <c r="GM699">
        <f>IFERROR(MATCH($H699,$DI$699:$EV$699,0),0)</f>
      </c>
      <c r="GN699">
        <f>IF($GM699&gt;0,INDEX($EW$699:$GJ$699,$GM699),"")</f>
      </c>
      <c r="GO699" t="s">
        <v>380</v>
      </c>
      <c r="GQ699">
        <f>IF($IZ699&gt;=1,INDEX($GO:$GO,$IY699+1),"")</f>
      </c>
      <c r="GR699">
        <f>IF($IZ699&gt;=2,INDEX($GO:$GO,$IY699+2),"")</f>
      </c>
      <c r="GS699">
        <f>IF($IZ699&gt;=3,INDEX($GO:$GO,$IY699+3),"")</f>
      </c>
      <c r="GT699">
        <f>IF($IZ699&gt;=4,INDEX($GO:$GO,$IY699+4),"")</f>
      </c>
      <c r="GU699">
        <f>IF($IZ699&gt;=5,INDEX($GO:$GO,$IY699+5),"")</f>
      </c>
      <c r="GV699">
        <f>IF($IZ699&gt;=6,INDEX($GO:$GO,$IY699+6),"")</f>
      </c>
      <c r="GW699">
        <f>IF($IZ699&gt;=7,INDEX($GO:$GO,$IY699+7),"")</f>
      </c>
      <c r="GX699">
        <f>IF($IZ699&gt;=8,INDEX($GO:$GO,$IY699+8),"")</f>
      </c>
      <c r="GY699">
        <f>IF($IZ699&gt;=9,INDEX($GO:$GO,$IY699+9),"")</f>
      </c>
      <c r="GZ699">
        <f>IF($IZ699&gt;=10,INDEX($GO:$GO,$IY699+10),"")</f>
      </c>
      <c r="HA699">
        <f>IF($IZ699&gt;=11,INDEX($GO:$GO,$IY699+11),"")</f>
      </c>
      <c r="HB699">
        <f>IF($IZ699&gt;=12,INDEX($GO:$GO,$IY699+12),"")</f>
      </c>
      <c r="HC699">
        <f>IF($IZ699&gt;=13,INDEX($GO:$GO,$IY699+13),"")</f>
      </c>
      <c r="HD699">
        <f>IF($IZ699&gt;=14,INDEX($GO:$GO,$IY699+14),"")</f>
      </c>
      <c r="HE699">
        <f>IF($IZ699&gt;=15,INDEX($GO:$GO,$IY699+15),"")</f>
      </c>
      <c r="HF699">
        <f>IF($IZ699&gt;=16,INDEX($GO:$GO,$IY699+16),"")</f>
      </c>
      <c r="HG699">
        <f>IF($IZ699&gt;=17,INDEX($GO:$GO,$IY699+17),"")</f>
      </c>
      <c r="HH699">
        <f>IF($IZ699&gt;=18,INDEX($GO:$GO,$IY699+18),"")</f>
      </c>
      <c r="HI699">
        <f>IF($IZ699&gt;=19,INDEX($GO:$GO,$IY699+19),"")</f>
      </c>
      <c r="HJ699">
        <f>IF($IZ699&gt;=20,INDEX($GO:$GO,$IY699+20),"")</f>
      </c>
      <c r="HK699">
        <f>IF($IZ699&gt;=21,INDEX($GO:$GO,$IY699+21),"")</f>
      </c>
      <c r="HL699">
        <f>IF($IZ699&gt;=22,INDEX($GO:$GO,$IY699+22),"")</f>
      </c>
      <c r="HM699">
        <f>IF($IZ699&gt;=23,INDEX($GO:$GO,$IY699+23),"")</f>
      </c>
      <c r="HN699">
        <f>IF($IZ699&gt;=24,INDEX($GO:$GO,$IY699+24),"")</f>
      </c>
      <c r="HO699">
        <f>IF($IZ699&gt;=25,INDEX($GO:$GO,$IY699+25),"")</f>
      </c>
      <c r="HP699">
        <f>IF($IZ699&gt;=26,INDEX($GO:$GO,$IY699+26),"")</f>
      </c>
      <c r="HQ699">
        <f>IF($IZ699&gt;=27,INDEX($GO:$GO,$IY699+27),"")</f>
      </c>
      <c r="HR699">
        <f>IF($IZ699&gt;=28,INDEX($GO:$GO,$IY699+28),"")</f>
      </c>
      <c r="HS699">
        <f>IF($IZ699&gt;=29,INDEX($GO:$GO,$IY699+29),"")</f>
      </c>
      <c r="HT699">
        <f>IF($IZ699&gt;=30,INDEX($GO:$GO,$IY699+30),"")</f>
      </c>
      <c r="HU699">
        <f>IF($IZ699&gt;=31,INDEX($GO:$GO,$IY699+31),"")</f>
      </c>
      <c r="HV699">
        <f>IF($IZ699&gt;=32,INDEX($GO:$GO,$IY699+32),"")</f>
      </c>
      <c r="HW699">
        <f>IF($IZ699&gt;=33,INDEX($GO:$GO,$IY699+33),"")</f>
      </c>
      <c r="HX699">
        <f>IF($IZ699&gt;=34,INDEX($GO:$GO,$IY699+34),"")</f>
      </c>
      <c r="HY699">
        <f>IF($IZ699&gt;=35,INDEX($GO:$GO,$IY699+35),"")</f>
      </c>
      <c r="HZ699">
        <f>IF($IZ699&gt;=36,INDEX($GO:$GO,$IY699+36),"")</f>
      </c>
      <c r="IA699">
        <f>IF($IZ699&gt;=37,INDEX($GO:$GO,$IY699+37),"")</f>
      </c>
      <c r="IB699">
        <f>IF($IZ699&gt;=38,INDEX($GO:$GO,$IY699+38),"")</f>
      </c>
      <c r="IC699">
        <f>IF($IZ699&gt;=39,INDEX($GO:$GO,$IY699+39),"")</f>
      </c>
      <c r="ID699">
        <f>IF($IZ699&gt;=40,INDEX($GO:$GO,$IY699+40),"")</f>
      </c>
      <c r="IE699">
        <f>IF($IZ699&gt;=41,INDEX($GO:$GO,$IY699+41),"")</f>
      </c>
      <c r="IF699">
        <f>IF($IZ699&gt;=42,INDEX($GO:$GO,$IY699+42),"")</f>
      </c>
      <c r="IG699">
        <f>IF($IZ699&gt;=43,INDEX($GO:$GO,$IY699+43),"")</f>
      </c>
      <c r="IH699">
        <f>IF($IZ699&gt;=44,INDEX($GO:$GO,$IY699+44),"")</f>
      </c>
      <c r="II699">
        <f>IF($IZ699&gt;=45,INDEX($GO:$GO,$IY699+45),"")</f>
      </c>
      <c r="IJ699">
        <f>IF($IZ699&gt;=46,INDEX($GO:$GO,$IY699+46),"")</f>
      </c>
      <c r="IK699">
        <f>IF($IZ699&gt;=47,INDEX($GO:$GO,$IY699+47),"")</f>
      </c>
      <c r="IL699">
        <f>IF($IZ699&gt;=48,INDEX($GO:$GO,$IY699+48),"")</f>
      </c>
      <c r="IM699">
        <f>IF($IZ699&gt;=49,INDEX($GO:$GO,$IY699+49),"")</f>
      </c>
      <c r="IN699">
        <f>IF($IZ699&gt;=50,INDEX($GO:$GO,$IY699+50),"")</f>
      </c>
      <c r="IO699">
        <f>IF($IZ699&gt;=51,INDEX($GO:$GO,$IY699+51),"")</f>
      </c>
      <c r="IP699">
        <f>IF($IZ699&gt;=52,INDEX($GO:$GO,$IY699+52),"")</f>
      </c>
      <c r="IQ699">
        <f>IF($IZ699&gt;=53,INDEX($GO:$GO,$IY699+53),"")</f>
      </c>
      <c r="IR699">
        <f>IF($IZ699&gt;=54,INDEX($GO:$GO,$IY699+54),"")</f>
      </c>
      <c r="IS699">
        <f>IF($IZ699&gt;=55,INDEX($GO:$GO,$IY699+55),"")</f>
      </c>
      <c r="IT699">
        <f>IF($IZ699&gt;=56,INDEX($GO:$GO,$IY699+56),"")</f>
      </c>
      <c r="IU699">
        <f>IF($IZ699&gt;=57,INDEX($GO:$GO,$IY699+57),"")</f>
      </c>
      <c r="IV699">
        <f>IF($IZ699&gt;=58,INDEX($GO:$GO,$IY699+58),"")</f>
      </c>
      <c r="IW699">
        <f>IF($IZ699&gt;=59,INDEX($GO:$GO,$IY699+59),"")</f>
      </c>
      <c r="IX699">
        <f>IF($IZ699&gt;=60,INDEX($GO:$GO,$IY699+60),"")</f>
      </c>
      <c r="IY699">
        <f>IFERROR(MATCH($GN699,$GO$2:$GO$827,0)+1,0)</f>
      </c>
      <c r="IZ699">
        <f>IFERROR(INDEX($GP$2:$GP$827,MATCH($GN699,$GO$2:$GO$827,0)),0)</f>
      </c>
      <c r="JA699" t="s">
        <v>23</v>
      </c>
      <c r="JB699" t="s">
        <v>23</v>
      </c>
    </row>
    <row r="700" spans="1:262" x14ac:dyDescent="0.25">
      <c r="F700" s="1"/>
      <c r="G700" s="1"/>
      <c r="H700" s="1"/>
      <c r="I700" s="1"/>
      <c r="J700" s="1">
        <f>IFERROR(IF(FIND(" - ",$F700)&gt;0,MID($F700,FIND(" - ",$F700)+3,LEN($F700)),""),"")</f>
      </c>
      <c r="L700" s="1"/>
      <c r="N700" t="s">
        <v>23</v>
      </c>
      <c r="P700">
        <f>IF(OR($N700="",$O700=""),"",IFERROR($N700/$O700,0))</f>
      </c>
      <c r="Q700">
        <f>IF($N700="","",
IF($G700="","",
IF(ISNUMBER(SEARCH("exempt",LOWER($G700))),0,
$N700*(VALUE(SUBSTITUTE($G700,"%",""))/100))))</f>
      </c>
      <c r="W700">
        <f>IF($N700="","",
SUM($N700,$Q700,$U700,$R700,$T700)-
IF($V700="",0,VALUE($V700)))</f>
      </c>
      <c r="AE700" t="s">
        <v>1899</v>
      </c>
      <c r="AM700">
        <f>IFERROR(LEFT($F700,FIND(" - ",$F700)-1),$F700)</f>
      </c>
      <c r="AP700">
        <f>IF($CE700&gt;=1,INDEX($AN:$AN,$CD700+1),"")</f>
      </c>
      <c r="AQ700">
        <f>IF($CE700&gt;=2,INDEX($AN:$AN,$CD700+2),"")</f>
      </c>
      <c r="AR700">
        <f>IF($CE700&gt;=3,INDEX($AN:$AN,$CD700+3),"")</f>
      </c>
      <c r="AS700">
        <f>IF($CE700&gt;=4,INDEX($AN:$AN,$CD700+4),"")</f>
      </c>
      <c r="AT700">
        <f>IF($CE700&gt;=5,INDEX($AN:$AN,$CD700+5),"")</f>
      </c>
      <c r="AU700">
        <f>IF($CE700&gt;=6,INDEX($AN:$AN,$CD700+6),"")</f>
      </c>
      <c r="AV700">
        <f>IF($CE700&gt;=7,INDEX($AN:$AN,$CD700+7),"")</f>
      </c>
      <c r="AW700">
        <f>IF($CE700&gt;=8,INDEX($AN:$AN,$CD700+8),"")</f>
      </c>
      <c r="AX700">
        <f>IF($CE700&gt;=9,INDEX($AN:$AN,$CD700+9),"")</f>
      </c>
      <c r="AY700">
        <f>IF($CE700&gt;=10,INDEX($AN:$AN,$CD700+10),"")</f>
      </c>
      <c r="AZ700">
        <f>IF($CE700&gt;=11,INDEX($AN:$AN,$CD700+11),"")</f>
      </c>
      <c r="BA700">
        <f>IF($CE700&gt;=12,INDEX($AN:$AN,$CD700+12),"")</f>
      </c>
      <c r="BB700">
        <f>IF($CE700&gt;=13,INDEX($AN:$AN,$CD700+13),"")</f>
      </c>
      <c r="BC700">
        <f>IF($CE700&gt;=14,INDEX($AN:$AN,$CD700+14),"")</f>
      </c>
      <c r="BD700">
        <f>IF($CE700&gt;=15,INDEX($AN:$AN,$CD700+15),"")</f>
      </c>
      <c r="BE700">
        <f>IF($CE700&gt;=16,INDEX($AN:$AN,$CD700+16),"")</f>
      </c>
      <c r="BF700">
        <f>IF($CE700&gt;=17,INDEX($AN:$AN,$CD700+17),"")</f>
      </c>
      <c r="BG700">
        <f>IF($CE700&gt;=18,INDEX($AN:$AN,$CD700+18),"")</f>
      </c>
      <c r="BH700">
        <f>IF($CE700&gt;=19,INDEX($AN:$AN,$CD700+19),"")</f>
      </c>
      <c r="BI700">
        <f>IF($CE700&gt;=20,INDEX($AN:$AN,$CD700+20),"")</f>
      </c>
      <c r="BJ700">
        <f>IF($CE700&gt;=21,INDEX($AN:$AN,$CD700+21),"")</f>
      </c>
      <c r="BK700">
        <f>IF($CE700&gt;=22,INDEX($AN:$AN,$CD700+22),"")</f>
      </c>
      <c r="BL700">
        <f>IF($CE700&gt;=23,INDEX($AN:$AN,$CD700+23),"")</f>
      </c>
      <c r="BM700">
        <f>IF($CE700&gt;=24,INDEX($AN:$AN,$CD700+24),"")</f>
      </c>
      <c r="BN700">
        <f>IF($CE700&gt;=25,INDEX($AN:$AN,$CD700+25),"")</f>
      </c>
      <c r="BO700">
        <f>IF($CE700&gt;=26,INDEX($AN:$AN,$CD700+26),"")</f>
      </c>
      <c r="BP700">
        <f>IF($CE700&gt;=27,INDEX($AN:$AN,$CD700+27),"")</f>
      </c>
      <c r="BQ700">
        <f>IF($CE700&gt;=28,INDEX($AN:$AN,$CD700+28),"")</f>
      </c>
      <c r="BR700">
        <f>IF($CE700&gt;=29,INDEX($AN:$AN,$CD700+29),"")</f>
      </c>
      <c r="BS700">
        <f>IF($CE700&gt;=30,INDEX($AN:$AN,$CD700+30),"")</f>
      </c>
      <c r="BT700">
        <f>IF($CE700&gt;=31,INDEX($AN:$AN,$CD700+31),"")</f>
      </c>
      <c r="BU700">
        <f>IF($CE700&gt;=32,INDEX($AN:$AN,$CD700+32),"")</f>
      </c>
      <c r="BV700">
        <f>IF($CE700&gt;=33,INDEX($AN:$AN,$CD700+33),"")</f>
      </c>
      <c r="BW700">
        <f>IF($CE700&gt;=34,INDEX($AN:$AN,$CD700+34),"")</f>
      </c>
      <c r="BX700">
        <f>IF($CE700&gt;=35,INDEX($AN:$AN,$CD700+35),"")</f>
      </c>
      <c r="BY700">
        <f>IF($CE700&gt;=36,INDEX($AN:$AN,$CD700+36),"")</f>
      </c>
      <c r="BZ700">
        <f>IF($CE700&gt;=37,INDEX($AN:$AN,$CD700+37),"")</f>
      </c>
      <c r="CA700">
        <f>IF($CE700&gt;=38,INDEX($AN:$AN,$CD700+38),"")</f>
      </c>
      <c r="CB700">
        <f>IF($CE700&gt;=39,INDEX($AN:$AN,$CD700+39),"")</f>
      </c>
      <c r="CC700">
        <f>IF($CE700&gt;=40,INDEX($AN:$AN,$CD700+40),"")</f>
      </c>
      <c r="CD700">
        <f>IFERROR(MATCH($AM700,$AN$2:$AN$133,0)+1,0)</f>
      </c>
      <c r="CE700">
        <f>IFERROR(INDEX($AO$2:$AO$133,MATCH($AM700,$AN$2:$AN$133,0)),0)</f>
      </c>
      <c r="CF700">
        <f>IFERROR(LEFT($K700,FIND(" - ",$K700)-1),$K700)</f>
      </c>
      <c r="CG700" t="s">
        <v>108</v>
      </c>
      <c r="CI700">
        <f>IF($DD700&gt;=1,INDEX($CG:$CG,$DC700+1),"")</f>
      </c>
      <c r="CJ700">
        <f>IF($DD700&gt;=2,INDEX($CG:$CG,$DC700+2),"")</f>
      </c>
      <c r="CK700">
        <f>IF($DD700&gt;=3,INDEX($CG:$CG,$DC700+3),"")</f>
      </c>
      <c r="CL700">
        <f>IF($DD700&gt;=4,INDEX($CG:$CG,$DC700+4),"")</f>
      </c>
      <c r="CM700">
        <f>IF($DD700&gt;=5,INDEX($CG:$CG,$DC700+5),"")</f>
      </c>
      <c r="CN700">
        <f>IF($DD700&gt;=6,INDEX($CG:$CG,$DC700+6),"")</f>
      </c>
      <c r="CO700">
        <f>IF($DD700&gt;=7,INDEX($CG:$CG,$DC700+7),"")</f>
      </c>
      <c r="CP700">
        <f>IF($DD700&gt;=8,INDEX($CG:$CG,$DC700+8),"")</f>
      </c>
      <c r="CQ700">
        <f>IF($DD700&gt;=9,INDEX($CG:$CG,$DC700+9),"")</f>
      </c>
      <c r="CR700">
        <f>IF($DD700&gt;=10,INDEX($CG:$CG,$DC700+10),"")</f>
      </c>
      <c r="CS700">
        <f>IF($DD700&gt;=11,INDEX($CG:$CG,$DC700+11),"")</f>
      </c>
      <c r="CT700">
        <f>IF($DD700&gt;=12,INDEX($CG:$CG,$DC700+12),"")</f>
      </c>
      <c r="CU700">
        <f>IF($DD700&gt;=13,INDEX($CG:$CG,$DC700+13),"")</f>
      </c>
      <c r="CV700">
        <f>IF($DD700&gt;=14,INDEX($CG:$CG,$DC700+14),"")</f>
      </c>
      <c r="CW700">
        <f>IF($DD700&gt;=15,INDEX($CG:$CG,$DC700+15),"")</f>
      </c>
      <c r="CX700">
        <f>IF($DD700&gt;=16,INDEX($CG:$CG,$DC700+16),"")</f>
      </c>
      <c r="CY700">
        <f>IF($DD700&gt;=17,INDEX($CG:$CG,$DC700+17),"")</f>
      </c>
      <c r="CZ700">
        <f>IF($DD700&gt;=18,INDEX($CG:$CG,$DC700+18),"")</f>
      </c>
      <c r="DA700">
        <f>IF($DD700&gt;=19,INDEX($CG:$CG,$DC700+19),"")</f>
      </c>
      <c r="DB700">
        <f>IF($DD700&gt;=20,INDEX($CG:$CG,$DC700+20),"")</f>
      </c>
      <c r="DC700">
        <f>IFERROR(MATCH($CF700,$CG$2:$CG$1558,0)+1,0)</f>
      </c>
      <c r="DD700">
        <f>IFERROR(INDEX($CH$2:$CH$1558,MATCH($CF700,$CG$2:$CG$1558,0)),0)</f>
      </c>
      <c r="DE700">
        <f>IFERROR(INDEX($AL:$AL,MATCH($G700,$AK:$AK,0))&amp;"","")</f>
      </c>
      <c r="DI700">
        <f>IF($GL700&gt;=1,INDEX($DF:$DF,$GK700+1),"")</f>
      </c>
      <c r="DJ700">
        <f>IF($GL700&gt;=2,INDEX($DF:$DF,$GK700+2),"")</f>
      </c>
      <c r="DK700">
        <f>IF($GL700&gt;=3,INDEX($DF:$DF,$GK700+3),"")</f>
      </c>
      <c r="DL700">
        <f>IF($GL700&gt;=4,INDEX($DF:$DF,$GK700+4),"")</f>
      </c>
      <c r="DM700">
        <f>IF($GL700&gt;=5,INDEX($DF:$DF,$GK700+5),"")</f>
      </c>
      <c r="DN700">
        <f>IF($GL700&gt;=6,INDEX($DF:$DF,$GK700+6),"")</f>
      </c>
      <c r="DO700">
        <f>IF($GL700&gt;=7,INDEX($DF:$DF,$GK700+7),"")</f>
      </c>
      <c r="DP700">
        <f>IF($GL700&gt;=8,INDEX($DF:$DF,$GK700+8),"")</f>
      </c>
      <c r="DQ700">
        <f>IF($GL700&gt;=9,INDEX($DF:$DF,$GK700+9),"")</f>
      </c>
      <c r="DR700">
        <f>IF($GL700&gt;=10,INDEX($DF:$DF,$GK700+10),"")</f>
      </c>
      <c r="DS700">
        <f>IF($GL700&gt;=11,INDEX($DF:$DF,$GK700+11),"")</f>
      </c>
      <c r="DT700">
        <f>IF($GL700&gt;=12,INDEX($DF:$DF,$GK700+12),"")</f>
      </c>
      <c r="DU700">
        <f>IF($GL700&gt;=13,INDEX($DF:$DF,$GK700+13),"")</f>
      </c>
      <c r="DV700">
        <f>IF($GL700&gt;=14,INDEX($DF:$DF,$GK700+14),"")</f>
      </c>
      <c r="DW700">
        <f>IF($GL700&gt;=15,INDEX($DF:$DF,$GK700+15),"")</f>
      </c>
      <c r="DX700">
        <f>IF($GL700&gt;=16,INDEX($DF:$DF,$GK700+16),"")</f>
      </c>
      <c r="DY700">
        <f>IF($GL700&gt;=17,INDEX($DF:$DF,$GK700+17),"")</f>
      </c>
      <c r="DZ700">
        <f>IF($GL700&gt;=18,INDEX($DF:$DF,$GK700+18),"")</f>
      </c>
      <c r="EA700">
        <f>IF($GL700&gt;=19,INDEX($DF:$DF,$GK700+19),"")</f>
      </c>
      <c r="EB700">
        <f>IF($GL700&gt;=20,INDEX($DF:$DF,$GK700+20),"")</f>
      </c>
      <c r="EC700">
        <f>IF($GL700&gt;=21,INDEX($DF:$DF,$GK700+21),"")</f>
      </c>
      <c r="ED700">
        <f>IF($GL700&gt;=22,INDEX($DF:$DF,$GK700+22),"")</f>
      </c>
      <c r="EE700">
        <f>IF($GL700&gt;=23,INDEX($DF:$DF,$GK700+23),"")</f>
      </c>
      <c r="EF700">
        <f>IF($GL700&gt;=24,INDEX($DF:$DF,$GK700+24),"")</f>
      </c>
      <c r="EG700">
        <f>IF($GL700&gt;=25,INDEX($DF:$DF,$GK700+25),"")</f>
      </c>
      <c r="EH700">
        <f>IF($GL700&gt;=26,INDEX($DF:$DF,$GK700+26),"")</f>
      </c>
      <c r="EI700">
        <f>IF($GL700&gt;=27,INDEX($DF:$DF,$GK700+27),"")</f>
      </c>
      <c r="EJ700">
        <f>IF($GL700&gt;=28,INDEX($DF:$DF,$GK700+28),"")</f>
      </c>
      <c r="EK700">
        <f>IF($GL700&gt;=29,INDEX($DF:$DF,$GK700+29),"")</f>
      </c>
      <c r="EL700">
        <f>IF($GL700&gt;=30,INDEX($DF:$DF,$GK700+30),"")</f>
      </c>
      <c r="EM700">
        <f>IF($GL700&gt;=31,INDEX($DF:$DF,$GK700+31),"")</f>
      </c>
      <c r="EN700">
        <f>IF($GL700&gt;=32,INDEX($DF:$DF,$GK700+32),"")</f>
      </c>
      <c r="EO700">
        <f>IF($GL700&gt;=33,INDEX($DF:$DF,$GK700+33),"")</f>
      </c>
      <c r="EP700">
        <f>IF($GL700&gt;=34,INDEX($DF:$DF,$GK700+34),"")</f>
      </c>
      <c r="EQ700">
        <f>IF($GL700&gt;=35,INDEX($DF:$DF,$GK700+35),"")</f>
      </c>
      <c r="ER700">
        <f>IF($GL700&gt;=36,INDEX($DF:$DF,$GK700+36),"")</f>
      </c>
      <c r="ES700">
        <f>IF($GL700&gt;=37,INDEX($DF:$DF,$GK700+37),"")</f>
      </c>
      <c r="ET700">
        <f>IF($GL700&gt;=38,INDEX($DF:$DF,$GK700+38),"")</f>
      </c>
      <c r="EU700">
        <f>IF($GL700&gt;=39,INDEX($DF:$DF,$GK700+39),"")</f>
      </c>
      <c r="EV700">
        <f>IF($GL700&gt;=40,INDEX($DF:$DF,$GK700+40),"")</f>
      </c>
      <c r="EW700">
        <f>IF($GL700&gt;=1,INDEX($DG:$DG,$GK700+1),"")</f>
      </c>
      <c r="EX700">
        <f>IF($GL700&gt;=2,INDEX($DG:$DG,$GK700+2),"")</f>
      </c>
      <c r="EY700">
        <f>IF($GL700&gt;=3,INDEX($DG:$DG,$GK700+3),"")</f>
      </c>
      <c r="EZ700">
        <f>IF($GL700&gt;=4,INDEX($DG:$DG,$GK700+4),"")</f>
      </c>
      <c r="FA700">
        <f>IF($GL700&gt;=5,INDEX($DG:$DG,$GK700+5),"")</f>
      </c>
      <c r="FB700">
        <f>IF($GL700&gt;=6,INDEX($DG:$DG,$GK700+6),"")</f>
      </c>
      <c r="FC700">
        <f>IF($GL700&gt;=7,INDEX($DG:$DG,$GK700+7),"")</f>
      </c>
      <c r="FD700">
        <f>IF($GL700&gt;=8,INDEX($DG:$DG,$GK700+8),"")</f>
      </c>
      <c r="FE700">
        <f>IF($GL700&gt;=9,INDEX($DG:$DG,$GK700+9),"")</f>
      </c>
      <c r="FF700">
        <f>IF($GL700&gt;=10,INDEX($DG:$DG,$GK700+10),"")</f>
      </c>
      <c r="FG700">
        <f>IF($GL700&gt;=11,INDEX($DG:$DG,$GK700+11),"")</f>
      </c>
      <c r="FH700">
        <f>IF($GL700&gt;=12,INDEX($DG:$DG,$GK700+12),"")</f>
      </c>
      <c r="FI700">
        <f>IF($GL700&gt;=13,INDEX($DG:$DG,$GK700+13),"")</f>
      </c>
      <c r="FJ700">
        <f>IF($GL700&gt;=14,INDEX($DG:$DG,$GK700+14),"")</f>
      </c>
      <c r="FK700">
        <f>IF($GL700&gt;=15,INDEX($DG:$DG,$GK700+15),"")</f>
      </c>
      <c r="FL700">
        <f>IF($GL700&gt;=16,INDEX($DG:$DG,$GK700+16),"")</f>
      </c>
      <c r="FM700">
        <f>IF($GL700&gt;=17,INDEX($DG:$DG,$GK700+17),"")</f>
      </c>
      <c r="FN700">
        <f>IF($GL700&gt;=18,INDEX($DG:$DG,$GK700+18),"")</f>
      </c>
      <c r="FO700">
        <f>IF($GL700&gt;=19,INDEX($DG:$DG,$GK700+19),"")</f>
      </c>
      <c r="FP700">
        <f>IF($GL700&gt;=20,INDEX($DG:$DG,$GK700+20),"")</f>
      </c>
      <c r="FQ700">
        <f>IF($GL700&gt;=21,INDEX($DG:$DG,$GK700+21),"")</f>
      </c>
      <c r="FR700">
        <f>IF($GL700&gt;=22,INDEX($DG:$DG,$GK700+22),"")</f>
      </c>
      <c r="FS700">
        <f>IF($GL700&gt;=23,INDEX($DG:$DG,$GK700+23),"")</f>
      </c>
      <c r="FT700">
        <f>IF($GL700&gt;=24,INDEX($DG:$DG,$GK700+24),"")</f>
      </c>
      <c r="FU700">
        <f>IF($GL700&gt;=25,INDEX($DG:$DG,$GK700+25),"")</f>
      </c>
      <c r="FV700">
        <f>IF($GL700&gt;=26,INDEX($DG:$DG,$GK700+26),"")</f>
      </c>
      <c r="FW700">
        <f>IF($GL700&gt;=27,INDEX($DG:$DG,$GK700+27),"")</f>
      </c>
      <c r="FX700">
        <f>IF($GL700&gt;=28,INDEX($DG:$DG,$GK700+28),"")</f>
      </c>
      <c r="FY700">
        <f>IF($GL700&gt;=29,INDEX($DG:$DG,$GK700+29),"")</f>
      </c>
      <c r="FZ700">
        <f>IF($GL700&gt;=30,INDEX($DG:$DG,$GK700+30),"")</f>
      </c>
      <c r="GA700">
        <f>IF($GL700&gt;=31,INDEX($DG:$DG,$GK700+31),"")</f>
      </c>
      <c r="GB700">
        <f>IF($GL700&gt;=32,INDEX($DG:$DG,$GK700+32),"")</f>
      </c>
      <c r="GC700">
        <f>IF($GL700&gt;=33,INDEX($DG:$DG,$GK700+33),"")</f>
      </c>
      <c r="GD700">
        <f>IF($GL700&gt;=34,INDEX($DG:$DG,$GK700+34),"")</f>
      </c>
      <c r="GE700">
        <f>IF($GL700&gt;=35,INDEX($DG:$DG,$GK700+35),"")</f>
      </c>
      <c r="GF700">
        <f>IF($GL700&gt;=36,INDEX($DG:$DG,$GK700+36),"")</f>
      </c>
      <c r="GG700">
        <f>IF($GL700&gt;=37,INDEX($DG:$DG,$GK700+37),"")</f>
      </c>
      <c r="GH700">
        <f>IF($GL700&gt;=38,INDEX($DG:$DG,$GK700+38),"")</f>
      </c>
      <c r="GI700">
        <f>IF($GL700&gt;=39,INDEX($DG:$DG,$GK700+39),"")</f>
      </c>
      <c r="GJ700">
        <f>IF($GL700&gt;=40,INDEX($DG:$DG,$GK700+40),"")</f>
      </c>
      <c r="GK700">
        <f>IFERROR(MATCH($DE700,$DF$2:$DF$166,0)+1,0)</f>
      </c>
      <c r="GL700">
        <f>IFERROR(INDEX($DH$2:$DH$166,MATCH($DE700,$DF$2:$DF$166,0)),0)</f>
      </c>
      <c r="GM700">
        <f>IFERROR(MATCH($H700,$DI$700:$EV$700,0),0)</f>
      </c>
      <c r="GN700">
        <f>IF($GM700&gt;0,INDEX($EW$700:$GJ$700,$GM700),"")</f>
      </c>
      <c r="GO700" t="s">
        <v>387</v>
      </c>
      <c r="GQ700">
        <f>IF($IZ700&gt;=1,INDEX($GO:$GO,$IY700+1),"")</f>
      </c>
      <c r="GR700">
        <f>IF($IZ700&gt;=2,INDEX($GO:$GO,$IY700+2),"")</f>
      </c>
      <c r="GS700">
        <f>IF($IZ700&gt;=3,INDEX($GO:$GO,$IY700+3),"")</f>
      </c>
      <c r="GT700">
        <f>IF($IZ700&gt;=4,INDEX($GO:$GO,$IY700+4),"")</f>
      </c>
      <c r="GU700">
        <f>IF($IZ700&gt;=5,INDEX($GO:$GO,$IY700+5),"")</f>
      </c>
      <c r="GV700">
        <f>IF($IZ700&gt;=6,INDEX($GO:$GO,$IY700+6),"")</f>
      </c>
      <c r="GW700">
        <f>IF($IZ700&gt;=7,INDEX($GO:$GO,$IY700+7),"")</f>
      </c>
      <c r="GX700">
        <f>IF($IZ700&gt;=8,INDEX($GO:$GO,$IY700+8),"")</f>
      </c>
      <c r="GY700">
        <f>IF($IZ700&gt;=9,INDEX($GO:$GO,$IY700+9),"")</f>
      </c>
      <c r="GZ700">
        <f>IF($IZ700&gt;=10,INDEX($GO:$GO,$IY700+10),"")</f>
      </c>
      <c r="HA700">
        <f>IF($IZ700&gt;=11,INDEX($GO:$GO,$IY700+11),"")</f>
      </c>
      <c r="HB700">
        <f>IF($IZ700&gt;=12,INDEX($GO:$GO,$IY700+12),"")</f>
      </c>
      <c r="HC700">
        <f>IF($IZ700&gt;=13,INDEX($GO:$GO,$IY700+13),"")</f>
      </c>
      <c r="HD700">
        <f>IF($IZ700&gt;=14,INDEX($GO:$GO,$IY700+14),"")</f>
      </c>
      <c r="HE700">
        <f>IF($IZ700&gt;=15,INDEX($GO:$GO,$IY700+15),"")</f>
      </c>
      <c r="HF700">
        <f>IF($IZ700&gt;=16,INDEX($GO:$GO,$IY700+16),"")</f>
      </c>
      <c r="HG700">
        <f>IF($IZ700&gt;=17,INDEX($GO:$GO,$IY700+17),"")</f>
      </c>
      <c r="HH700">
        <f>IF($IZ700&gt;=18,INDEX($GO:$GO,$IY700+18),"")</f>
      </c>
      <c r="HI700">
        <f>IF($IZ700&gt;=19,INDEX($GO:$GO,$IY700+19),"")</f>
      </c>
      <c r="HJ700">
        <f>IF($IZ700&gt;=20,INDEX($GO:$GO,$IY700+20),"")</f>
      </c>
      <c r="HK700">
        <f>IF($IZ700&gt;=21,INDEX($GO:$GO,$IY700+21),"")</f>
      </c>
      <c r="HL700">
        <f>IF($IZ700&gt;=22,INDEX($GO:$GO,$IY700+22),"")</f>
      </c>
      <c r="HM700">
        <f>IF($IZ700&gt;=23,INDEX($GO:$GO,$IY700+23),"")</f>
      </c>
      <c r="HN700">
        <f>IF($IZ700&gt;=24,INDEX($GO:$GO,$IY700+24),"")</f>
      </c>
      <c r="HO700">
        <f>IF($IZ700&gt;=25,INDEX($GO:$GO,$IY700+25),"")</f>
      </c>
      <c r="HP700">
        <f>IF($IZ700&gt;=26,INDEX($GO:$GO,$IY700+26),"")</f>
      </c>
      <c r="HQ700">
        <f>IF($IZ700&gt;=27,INDEX($GO:$GO,$IY700+27),"")</f>
      </c>
      <c r="HR700">
        <f>IF($IZ700&gt;=28,INDEX($GO:$GO,$IY700+28),"")</f>
      </c>
      <c r="HS700">
        <f>IF($IZ700&gt;=29,INDEX($GO:$GO,$IY700+29),"")</f>
      </c>
      <c r="HT700">
        <f>IF($IZ700&gt;=30,INDEX($GO:$GO,$IY700+30),"")</f>
      </c>
      <c r="HU700">
        <f>IF($IZ700&gt;=31,INDEX($GO:$GO,$IY700+31),"")</f>
      </c>
      <c r="HV700">
        <f>IF($IZ700&gt;=32,INDEX($GO:$GO,$IY700+32),"")</f>
      </c>
      <c r="HW700">
        <f>IF($IZ700&gt;=33,INDEX($GO:$GO,$IY700+33),"")</f>
      </c>
      <c r="HX700">
        <f>IF($IZ700&gt;=34,INDEX($GO:$GO,$IY700+34),"")</f>
      </c>
      <c r="HY700">
        <f>IF($IZ700&gt;=35,INDEX($GO:$GO,$IY700+35),"")</f>
      </c>
      <c r="HZ700">
        <f>IF($IZ700&gt;=36,INDEX($GO:$GO,$IY700+36),"")</f>
      </c>
      <c r="IA700">
        <f>IF($IZ700&gt;=37,INDEX($GO:$GO,$IY700+37),"")</f>
      </c>
      <c r="IB700">
        <f>IF($IZ700&gt;=38,INDEX($GO:$GO,$IY700+38),"")</f>
      </c>
      <c r="IC700">
        <f>IF($IZ700&gt;=39,INDEX($GO:$GO,$IY700+39),"")</f>
      </c>
      <c r="ID700">
        <f>IF($IZ700&gt;=40,INDEX($GO:$GO,$IY700+40),"")</f>
      </c>
      <c r="IE700">
        <f>IF($IZ700&gt;=41,INDEX($GO:$GO,$IY700+41),"")</f>
      </c>
      <c r="IF700">
        <f>IF($IZ700&gt;=42,INDEX($GO:$GO,$IY700+42),"")</f>
      </c>
      <c r="IG700">
        <f>IF($IZ700&gt;=43,INDEX($GO:$GO,$IY700+43),"")</f>
      </c>
      <c r="IH700">
        <f>IF($IZ700&gt;=44,INDEX($GO:$GO,$IY700+44),"")</f>
      </c>
      <c r="II700">
        <f>IF($IZ700&gt;=45,INDEX($GO:$GO,$IY700+45),"")</f>
      </c>
      <c r="IJ700">
        <f>IF($IZ700&gt;=46,INDEX($GO:$GO,$IY700+46),"")</f>
      </c>
      <c r="IK700">
        <f>IF($IZ700&gt;=47,INDEX($GO:$GO,$IY700+47),"")</f>
      </c>
      <c r="IL700">
        <f>IF($IZ700&gt;=48,INDEX($GO:$GO,$IY700+48),"")</f>
      </c>
      <c r="IM700">
        <f>IF($IZ700&gt;=49,INDEX($GO:$GO,$IY700+49),"")</f>
      </c>
      <c r="IN700">
        <f>IF($IZ700&gt;=50,INDEX($GO:$GO,$IY700+50),"")</f>
      </c>
      <c r="IO700">
        <f>IF($IZ700&gt;=51,INDEX($GO:$GO,$IY700+51),"")</f>
      </c>
      <c r="IP700">
        <f>IF($IZ700&gt;=52,INDEX($GO:$GO,$IY700+52),"")</f>
      </c>
      <c r="IQ700">
        <f>IF($IZ700&gt;=53,INDEX($GO:$GO,$IY700+53),"")</f>
      </c>
      <c r="IR700">
        <f>IF($IZ700&gt;=54,INDEX($GO:$GO,$IY700+54),"")</f>
      </c>
      <c r="IS700">
        <f>IF($IZ700&gt;=55,INDEX($GO:$GO,$IY700+55),"")</f>
      </c>
      <c r="IT700">
        <f>IF($IZ700&gt;=56,INDEX($GO:$GO,$IY700+56),"")</f>
      </c>
      <c r="IU700">
        <f>IF($IZ700&gt;=57,INDEX($GO:$GO,$IY700+57),"")</f>
      </c>
      <c r="IV700">
        <f>IF($IZ700&gt;=58,INDEX($GO:$GO,$IY700+58),"")</f>
      </c>
      <c r="IW700">
        <f>IF($IZ700&gt;=59,INDEX($GO:$GO,$IY700+59),"")</f>
      </c>
      <c r="IX700">
        <f>IF($IZ700&gt;=60,INDEX($GO:$GO,$IY700+60),"")</f>
      </c>
      <c r="IY700">
        <f>IFERROR(MATCH($GN700,$GO$2:$GO$827,0)+1,0)</f>
      </c>
      <c r="IZ700">
        <f>IFERROR(INDEX($GP$2:$GP$827,MATCH($GN700,$GO$2:$GO$827,0)),0)</f>
      </c>
      <c r="JA700" t="s">
        <v>23</v>
      </c>
      <c r="JB700" t="s">
        <v>23</v>
      </c>
    </row>
    <row r="701" spans="1:262" x14ac:dyDescent="0.25">
      <c r="F701" s="1"/>
      <c r="G701" s="1"/>
      <c r="H701" s="1"/>
      <c r="I701" s="1"/>
      <c r="J701" s="1">
        <f>IFERROR(IF(FIND(" - ",$F701)&gt;0,MID($F701,FIND(" - ",$F701)+3,LEN($F701)),""),"")</f>
      </c>
      <c r="L701" s="1"/>
      <c r="N701" t="s">
        <v>23</v>
      </c>
      <c r="P701">
        <f>IF(OR($N701="",$O701=""),"",IFERROR($N701/$O701,0))</f>
      </c>
      <c r="Q701">
        <f>IF($N701="","",
IF($G701="","",
IF(ISNUMBER(SEARCH("exempt",LOWER($G701))),0,
$N701*(VALUE(SUBSTITUTE($G701,"%",""))/100))))</f>
      </c>
      <c r="W701">
        <f>IF($N701="","",
SUM($N701,$Q701,$U701,$R701,$T701)-
IF($V701="",0,VALUE($V701)))</f>
      </c>
      <c r="AE701" t="s">
        <v>1900</v>
      </c>
      <c r="AM701">
        <f>IFERROR(LEFT($F701,FIND(" - ",$F701)-1),$F701)</f>
      </c>
      <c r="AP701">
        <f>IF($CE701&gt;=1,INDEX($AN:$AN,$CD701+1),"")</f>
      </c>
      <c r="AQ701">
        <f>IF($CE701&gt;=2,INDEX($AN:$AN,$CD701+2),"")</f>
      </c>
      <c r="AR701">
        <f>IF($CE701&gt;=3,INDEX($AN:$AN,$CD701+3),"")</f>
      </c>
      <c r="AS701">
        <f>IF($CE701&gt;=4,INDEX($AN:$AN,$CD701+4),"")</f>
      </c>
      <c r="AT701">
        <f>IF($CE701&gt;=5,INDEX($AN:$AN,$CD701+5),"")</f>
      </c>
      <c r="AU701">
        <f>IF($CE701&gt;=6,INDEX($AN:$AN,$CD701+6),"")</f>
      </c>
      <c r="AV701">
        <f>IF($CE701&gt;=7,INDEX($AN:$AN,$CD701+7),"")</f>
      </c>
      <c r="AW701">
        <f>IF($CE701&gt;=8,INDEX($AN:$AN,$CD701+8),"")</f>
      </c>
      <c r="AX701">
        <f>IF($CE701&gt;=9,INDEX($AN:$AN,$CD701+9),"")</f>
      </c>
      <c r="AY701">
        <f>IF($CE701&gt;=10,INDEX($AN:$AN,$CD701+10),"")</f>
      </c>
      <c r="AZ701">
        <f>IF($CE701&gt;=11,INDEX($AN:$AN,$CD701+11),"")</f>
      </c>
      <c r="BA701">
        <f>IF($CE701&gt;=12,INDEX($AN:$AN,$CD701+12),"")</f>
      </c>
      <c r="BB701">
        <f>IF($CE701&gt;=13,INDEX($AN:$AN,$CD701+13),"")</f>
      </c>
      <c r="BC701">
        <f>IF($CE701&gt;=14,INDEX($AN:$AN,$CD701+14),"")</f>
      </c>
      <c r="BD701">
        <f>IF($CE701&gt;=15,INDEX($AN:$AN,$CD701+15),"")</f>
      </c>
      <c r="BE701">
        <f>IF($CE701&gt;=16,INDEX($AN:$AN,$CD701+16),"")</f>
      </c>
      <c r="BF701">
        <f>IF($CE701&gt;=17,INDEX($AN:$AN,$CD701+17),"")</f>
      </c>
      <c r="BG701">
        <f>IF($CE701&gt;=18,INDEX($AN:$AN,$CD701+18),"")</f>
      </c>
      <c r="BH701">
        <f>IF($CE701&gt;=19,INDEX($AN:$AN,$CD701+19),"")</f>
      </c>
      <c r="BI701">
        <f>IF($CE701&gt;=20,INDEX($AN:$AN,$CD701+20),"")</f>
      </c>
      <c r="BJ701">
        <f>IF($CE701&gt;=21,INDEX($AN:$AN,$CD701+21),"")</f>
      </c>
      <c r="BK701">
        <f>IF($CE701&gt;=22,INDEX($AN:$AN,$CD701+22),"")</f>
      </c>
      <c r="BL701">
        <f>IF($CE701&gt;=23,INDEX($AN:$AN,$CD701+23),"")</f>
      </c>
      <c r="BM701">
        <f>IF($CE701&gt;=24,INDEX($AN:$AN,$CD701+24),"")</f>
      </c>
      <c r="BN701">
        <f>IF($CE701&gt;=25,INDEX($AN:$AN,$CD701+25),"")</f>
      </c>
      <c r="BO701">
        <f>IF($CE701&gt;=26,INDEX($AN:$AN,$CD701+26),"")</f>
      </c>
      <c r="BP701">
        <f>IF($CE701&gt;=27,INDEX($AN:$AN,$CD701+27),"")</f>
      </c>
      <c r="BQ701">
        <f>IF($CE701&gt;=28,INDEX($AN:$AN,$CD701+28),"")</f>
      </c>
      <c r="BR701">
        <f>IF($CE701&gt;=29,INDEX($AN:$AN,$CD701+29),"")</f>
      </c>
      <c r="BS701">
        <f>IF($CE701&gt;=30,INDEX($AN:$AN,$CD701+30),"")</f>
      </c>
      <c r="BT701">
        <f>IF($CE701&gt;=31,INDEX($AN:$AN,$CD701+31),"")</f>
      </c>
      <c r="BU701">
        <f>IF($CE701&gt;=32,INDEX($AN:$AN,$CD701+32),"")</f>
      </c>
      <c r="BV701">
        <f>IF($CE701&gt;=33,INDEX($AN:$AN,$CD701+33),"")</f>
      </c>
      <c r="BW701">
        <f>IF($CE701&gt;=34,INDEX($AN:$AN,$CD701+34),"")</f>
      </c>
      <c r="BX701">
        <f>IF($CE701&gt;=35,INDEX($AN:$AN,$CD701+35),"")</f>
      </c>
      <c r="BY701">
        <f>IF($CE701&gt;=36,INDEX($AN:$AN,$CD701+36),"")</f>
      </c>
      <c r="BZ701">
        <f>IF($CE701&gt;=37,INDEX($AN:$AN,$CD701+37),"")</f>
      </c>
      <c r="CA701">
        <f>IF($CE701&gt;=38,INDEX($AN:$AN,$CD701+38),"")</f>
      </c>
      <c r="CB701">
        <f>IF($CE701&gt;=39,INDEX($AN:$AN,$CD701+39),"")</f>
      </c>
      <c r="CC701">
        <f>IF($CE701&gt;=40,INDEX($AN:$AN,$CD701+40),"")</f>
      </c>
      <c r="CD701">
        <f>IFERROR(MATCH($AM701,$AN$2:$AN$133,0)+1,0)</f>
      </c>
      <c r="CE701">
        <f>IFERROR(INDEX($AO$2:$AO$133,MATCH($AM701,$AN$2:$AN$133,0)),0)</f>
      </c>
      <c r="CF701">
        <f>IFERROR(LEFT($K701,FIND(" - ",$K701)-1),$K701)</f>
      </c>
      <c r="CG701" t="s">
        <v>1901</v>
      </c>
      <c r="CH701">
        <v>1</v>
      </c>
      <c r="CI701">
        <f>IF($DD701&gt;=1,INDEX($CG:$CG,$DC701+1),"")</f>
      </c>
      <c r="CJ701">
        <f>IF($DD701&gt;=2,INDEX($CG:$CG,$DC701+2),"")</f>
      </c>
      <c r="CK701">
        <f>IF($DD701&gt;=3,INDEX($CG:$CG,$DC701+3),"")</f>
      </c>
      <c r="CL701">
        <f>IF($DD701&gt;=4,INDEX($CG:$CG,$DC701+4),"")</f>
      </c>
      <c r="CM701">
        <f>IF($DD701&gt;=5,INDEX($CG:$CG,$DC701+5),"")</f>
      </c>
      <c r="CN701">
        <f>IF($DD701&gt;=6,INDEX($CG:$CG,$DC701+6),"")</f>
      </c>
      <c r="CO701">
        <f>IF($DD701&gt;=7,INDEX($CG:$CG,$DC701+7),"")</f>
      </c>
      <c r="CP701">
        <f>IF($DD701&gt;=8,INDEX($CG:$CG,$DC701+8),"")</f>
      </c>
      <c r="CQ701">
        <f>IF($DD701&gt;=9,INDEX($CG:$CG,$DC701+9),"")</f>
      </c>
      <c r="CR701">
        <f>IF($DD701&gt;=10,INDEX($CG:$CG,$DC701+10),"")</f>
      </c>
      <c r="CS701">
        <f>IF($DD701&gt;=11,INDEX($CG:$CG,$DC701+11),"")</f>
      </c>
      <c r="CT701">
        <f>IF($DD701&gt;=12,INDEX($CG:$CG,$DC701+12),"")</f>
      </c>
      <c r="CU701">
        <f>IF($DD701&gt;=13,INDEX($CG:$CG,$DC701+13),"")</f>
      </c>
      <c r="CV701">
        <f>IF($DD701&gt;=14,INDEX($CG:$CG,$DC701+14),"")</f>
      </c>
      <c r="CW701">
        <f>IF($DD701&gt;=15,INDEX($CG:$CG,$DC701+15),"")</f>
      </c>
      <c r="CX701">
        <f>IF($DD701&gt;=16,INDEX($CG:$CG,$DC701+16),"")</f>
      </c>
      <c r="CY701">
        <f>IF($DD701&gt;=17,INDEX($CG:$CG,$DC701+17),"")</f>
      </c>
      <c r="CZ701">
        <f>IF($DD701&gt;=18,INDEX($CG:$CG,$DC701+18),"")</f>
      </c>
      <c r="DA701">
        <f>IF($DD701&gt;=19,INDEX($CG:$CG,$DC701+19),"")</f>
      </c>
      <c r="DB701">
        <f>IF($DD701&gt;=20,INDEX($CG:$CG,$DC701+20),"")</f>
      </c>
      <c r="DC701">
        <f>IFERROR(MATCH($CF701,$CG$2:$CG$1558,0)+1,0)</f>
      </c>
      <c r="DD701">
        <f>IFERROR(INDEX($CH$2:$CH$1558,MATCH($CF701,$CG$2:$CG$1558,0)),0)</f>
      </c>
      <c r="DE701">
        <f>IFERROR(INDEX($AL:$AL,MATCH($G701,$AK:$AK,0))&amp;"","")</f>
      </c>
      <c r="DI701">
        <f>IF($GL701&gt;=1,INDEX($DF:$DF,$GK701+1),"")</f>
      </c>
      <c r="DJ701">
        <f>IF($GL701&gt;=2,INDEX($DF:$DF,$GK701+2),"")</f>
      </c>
      <c r="DK701">
        <f>IF($GL701&gt;=3,INDEX($DF:$DF,$GK701+3),"")</f>
      </c>
      <c r="DL701">
        <f>IF($GL701&gt;=4,INDEX($DF:$DF,$GK701+4),"")</f>
      </c>
      <c r="DM701">
        <f>IF($GL701&gt;=5,INDEX($DF:$DF,$GK701+5),"")</f>
      </c>
      <c r="DN701">
        <f>IF($GL701&gt;=6,INDEX($DF:$DF,$GK701+6),"")</f>
      </c>
      <c r="DO701">
        <f>IF($GL701&gt;=7,INDEX($DF:$DF,$GK701+7),"")</f>
      </c>
      <c r="DP701">
        <f>IF($GL701&gt;=8,INDEX($DF:$DF,$GK701+8),"")</f>
      </c>
      <c r="DQ701">
        <f>IF($GL701&gt;=9,INDEX($DF:$DF,$GK701+9),"")</f>
      </c>
      <c r="DR701">
        <f>IF($GL701&gt;=10,INDEX($DF:$DF,$GK701+10),"")</f>
      </c>
      <c r="DS701">
        <f>IF($GL701&gt;=11,INDEX($DF:$DF,$GK701+11),"")</f>
      </c>
      <c r="DT701">
        <f>IF($GL701&gt;=12,INDEX($DF:$DF,$GK701+12),"")</f>
      </c>
      <c r="DU701">
        <f>IF($GL701&gt;=13,INDEX($DF:$DF,$GK701+13),"")</f>
      </c>
      <c r="DV701">
        <f>IF($GL701&gt;=14,INDEX($DF:$DF,$GK701+14),"")</f>
      </c>
      <c r="DW701">
        <f>IF($GL701&gt;=15,INDEX($DF:$DF,$GK701+15),"")</f>
      </c>
      <c r="DX701">
        <f>IF($GL701&gt;=16,INDEX($DF:$DF,$GK701+16),"")</f>
      </c>
      <c r="DY701">
        <f>IF($GL701&gt;=17,INDEX($DF:$DF,$GK701+17),"")</f>
      </c>
      <c r="DZ701">
        <f>IF($GL701&gt;=18,INDEX($DF:$DF,$GK701+18),"")</f>
      </c>
      <c r="EA701">
        <f>IF($GL701&gt;=19,INDEX($DF:$DF,$GK701+19),"")</f>
      </c>
      <c r="EB701">
        <f>IF($GL701&gt;=20,INDEX($DF:$DF,$GK701+20),"")</f>
      </c>
      <c r="EC701">
        <f>IF($GL701&gt;=21,INDEX($DF:$DF,$GK701+21),"")</f>
      </c>
      <c r="ED701">
        <f>IF($GL701&gt;=22,INDEX($DF:$DF,$GK701+22),"")</f>
      </c>
      <c r="EE701">
        <f>IF($GL701&gt;=23,INDEX($DF:$DF,$GK701+23),"")</f>
      </c>
      <c r="EF701">
        <f>IF($GL701&gt;=24,INDEX($DF:$DF,$GK701+24),"")</f>
      </c>
      <c r="EG701">
        <f>IF($GL701&gt;=25,INDEX($DF:$DF,$GK701+25),"")</f>
      </c>
      <c r="EH701">
        <f>IF($GL701&gt;=26,INDEX($DF:$DF,$GK701+26),"")</f>
      </c>
      <c r="EI701">
        <f>IF($GL701&gt;=27,INDEX($DF:$DF,$GK701+27),"")</f>
      </c>
      <c r="EJ701">
        <f>IF($GL701&gt;=28,INDEX($DF:$DF,$GK701+28),"")</f>
      </c>
      <c r="EK701">
        <f>IF($GL701&gt;=29,INDEX($DF:$DF,$GK701+29),"")</f>
      </c>
      <c r="EL701">
        <f>IF($GL701&gt;=30,INDEX($DF:$DF,$GK701+30),"")</f>
      </c>
      <c r="EM701">
        <f>IF($GL701&gt;=31,INDEX($DF:$DF,$GK701+31),"")</f>
      </c>
      <c r="EN701">
        <f>IF($GL701&gt;=32,INDEX($DF:$DF,$GK701+32),"")</f>
      </c>
      <c r="EO701">
        <f>IF($GL701&gt;=33,INDEX($DF:$DF,$GK701+33),"")</f>
      </c>
      <c r="EP701">
        <f>IF($GL701&gt;=34,INDEX($DF:$DF,$GK701+34),"")</f>
      </c>
      <c r="EQ701">
        <f>IF($GL701&gt;=35,INDEX($DF:$DF,$GK701+35),"")</f>
      </c>
      <c r="ER701">
        <f>IF($GL701&gt;=36,INDEX($DF:$DF,$GK701+36),"")</f>
      </c>
      <c r="ES701">
        <f>IF($GL701&gt;=37,INDEX($DF:$DF,$GK701+37),"")</f>
      </c>
      <c r="ET701">
        <f>IF($GL701&gt;=38,INDEX($DF:$DF,$GK701+38),"")</f>
      </c>
      <c r="EU701">
        <f>IF($GL701&gt;=39,INDEX($DF:$DF,$GK701+39),"")</f>
      </c>
      <c r="EV701">
        <f>IF($GL701&gt;=40,INDEX($DF:$DF,$GK701+40),"")</f>
      </c>
      <c r="EW701">
        <f>IF($GL701&gt;=1,INDEX($DG:$DG,$GK701+1),"")</f>
      </c>
      <c r="EX701">
        <f>IF($GL701&gt;=2,INDEX($DG:$DG,$GK701+2),"")</f>
      </c>
      <c r="EY701">
        <f>IF($GL701&gt;=3,INDEX($DG:$DG,$GK701+3),"")</f>
      </c>
      <c r="EZ701">
        <f>IF($GL701&gt;=4,INDEX($DG:$DG,$GK701+4),"")</f>
      </c>
      <c r="FA701">
        <f>IF($GL701&gt;=5,INDEX($DG:$DG,$GK701+5),"")</f>
      </c>
      <c r="FB701">
        <f>IF($GL701&gt;=6,INDEX($DG:$DG,$GK701+6),"")</f>
      </c>
      <c r="FC701">
        <f>IF($GL701&gt;=7,INDEX($DG:$DG,$GK701+7),"")</f>
      </c>
      <c r="FD701">
        <f>IF($GL701&gt;=8,INDEX($DG:$DG,$GK701+8),"")</f>
      </c>
      <c r="FE701">
        <f>IF($GL701&gt;=9,INDEX($DG:$DG,$GK701+9),"")</f>
      </c>
      <c r="FF701">
        <f>IF($GL701&gt;=10,INDEX($DG:$DG,$GK701+10),"")</f>
      </c>
      <c r="FG701">
        <f>IF($GL701&gt;=11,INDEX($DG:$DG,$GK701+11),"")</f>
      </c>
      <c r="FH701">
        <f>IF($GL701&gt;=12,INDEX($DG:$DG,$GK701+12),"")</f>
      </c>
      <c r="FI701">
        <f>IF($GL701&gt;=13,INDEX($DG:$DG,$GK701+13),"")</f>
      </c>
      <c r="FJ701">
        <f>IF($GL701&gt;=14,INDEX($DG:$DG,$GK701+14),"")</f>
      </c>
      <c r="FK701">
        <f>IF($GL701&gt;=15,INDEX($DG:$DG,$GK701+15),"")</f>
      </c>
      <c r="FL701">
        <f>IF($GL701&gt;=16,INDEX($DG:$DG,$GK701+16),"")</f>
      </c>
      <c r="FM701">
        <f>IF($GL701&gt;=17,INDEX($DG:$DG,$GK701+17),"")</f>
      </c>
      <c r="FN701">
        <f>IF($GL701&gt;=18,INDEX($DG:$DG,$GK701+18),"")</f>
      </c>
      <c r="FO701">
        <f>IF($GL701&gt;=19,INDEX($DG:$DG,$GK701+19),"")</f>
      </c>
      <c r="FP701">
        <f>IF($GL701&gt;=20,INDEX($DG:$DG,$GK701+20),"")</f>
      </c>
      <c r="FQ701">
        <f>IF($GL701&gt;=21,INDEX($DG:$DG,$GK701+21),"")</f>
      </c>
      <c r="FR701">
        <f>IF($GL701&gt;=22,INDEX($DG:$DG,$GK701+22),"")</f>
      </c>
      <c r="FS701">
        <f>IF($GL701&gt;=23,INDEX($DG:$DG,$GK701+23),"")</f>
      </c>
      <c r="FT701">
        <f>IF($GL701&gt;=24,INDEX($DG:$DG,$GK701+24),"")</f>
      </c>
      <c r="FU701">
        <f>IF($GL701&gt;=25,INDEX($DG:$DG,$GK701+25),"")</f>
      </c>
      <c r="FV701">
        <f>IF($GL701&gt;=26,INDEX($DG:$DG,$GK701+26),"")</f>
      </c>
      <c r="FW701">
        <f>IF($GL701&gt;=27,INDEX($DG:$DG,$GK701+27),"")</f>
      </c>
      <c r="FX701">
        <f>IF($GL701&gt;=28,INDEX($DG:$DG,$GK701+28),"")</f>
      </c>
      <c r="FY701">
        <f>IF($GL701&gt;=29,INDEX($DG:$DG,$GK701+29),"")</f>
      </c>
      <c r="FZ701">
        <f>IF($GL701&gt;=30,INDEX($DG:$DG,$GK701+30),"")</f>
      </c>
      <c r="GA701">
        <f>IF($GL701&gt;=31,INDEX($DG:$DG,$GK701+31),"")</f>
      </c>
      <c r="GB701">
        <f>IF($GL701&gt;=32,INDEX($DG:$DG,$GK701+32),"")</f>
      </c>
      <c r="GC701">
        <f>IF($GL701&gt;=33,INDEX($DG:$DG,$GK701+33),"")</f>
      </c>
      <c r="GD701">
        <f>IF($GL701&gt;=34,INDEX($DG:$DG,$GK701+34),"")</f>
      </c>
      <c r="GE701">
        <f>IF($GL701&gt;=35,INDEX($DG:$DG,$GK701+35),"")</f>
      </c>
      <c r="GF701">
        <f>IF($GL701&gt;=36,INDEX($DG:$DG,$GK701+36),"")</f>
      </c>
      <c r="GG701">
        <f>IF($GL701&gt;=37,INDEX($DG:$DG,$GK701+37),"")</f>
      </c>
      <c r="GH701">
        <f>IF($GL701&gt;=38,INDEX($DG:$DG,$GK701+38),"")</f>
      </c>
      <c r="GI701">
        <f>IF($GL701&gt;=39,INDEX($DG:$DG,$GK701+39),"")</f>
      </c>
      <c r="GJ701">
        <f>IF($GL701&gt;=40,INDEX($DG:$DG,$GK701+40),"")</f>
      </c>
      <c r="GK701">
        <f>IFERROR(MATCH($DE701,$DF$2:$DF$166,0)+1,0)</f>
      </c>
      <c r="GL701">
        <f>IFERROR(INDEX($DH$2:$DH$166,MATCH($DE701,$DF$2:$DF$166,0)),0)</f>
      </c>
      <c r="GM701">
        <f>IFERROR(MATCH($H701,$DI$701:$EV$701,0),0)</f>
      </c>
      <c r="GN701">
        <f>IF($GM701&gt;0,INDEX($EW$701:$GJ$701,$GM701),"")</f>
      </c>
      <c r="GO701" t="s">
        <v>393</v>
      </c>
      <c r="GQ701">
        <f>IF($IZ701&gt;=1,INDEX($GO:$GO,$IY701+1),"")</f>
      </c>
      <c r="GR701">
        <f>IF($IZ701&gt;=2,INDEX($GO:$GO,$IY701+2),"")</f>
      </c>
      <c r="GS701">
        <f>IF($IZ701&gt;=3,INDEX($GO:$GO,$IY701+3),"")</f>
      </c>
      <c r="GT701">
        <f>IF($IZ701&gt;=4,INDEX($GO:$GO,$IY701+4),"")</f>
      </c>
      <c r="GU701">
        <f>IF($IZ701&gt;=5,INDEX($GO:$GO,$IY701+5),"")</f>
      </c>
      <c r="GV701">
        <f>IF($IZ701&gt;=6,INDEX($GO:$GO,$IY701+6),"")</f>
      </c>
      <c r="GW701">
        <f>IF($IZ701&gt;=7,INDEX($GO:$GO,$IY701+7),"")</f>
      </c>
      <c r="GX701">
        <f>IF($IZ701&gt;=8,INDEX($GO:$GO,$IY701+8),"")</f>
      </c>
      <c r="GY701">
        <f>IF($IZ701&gt;=9,INDEX($GO:$GO,$IY701+9),"")</f>
      </c>
      <c r="GZ701">
        <f>IF($IZ701&gt;=10,INDEX($GO:$GO,$IY701+10),"")</f>
      </c>
      <c r="HA701">
        <f>IF($IZ701&gt;=11,INDEX($GO:$GO,$IY701+11),"")</f>
      </c>
      <c r="HB701">
        <f>IF($IZ701&gt;=12,INDEX($GO:$GO,$IY701+12),"")</f>
      </c>
      <c r="HC701">
        <f>IF($IZ701&gt;=13,INDEX($GO:$GO,$IY701+13),"")</f>
      </c>
      <c r="HD701">
        <f>IF($IZ701&gt;=14,INDEX($GO:$GO,$IY701+14),"")</f>
      </c>
      <c r="HE701">
        <f>IF($IZ701&gt;=15,INDEX($GO:$GO,$IY701+15),"")</f>
      </c>
      <c r="HF701">
        <f>IF($IZ701&gt;=16,INDEX($GO:$GO,$IY701+16),"")</f>
      </c>
      <c r="HG701">
        <f>IF($IZ701&gt;=17,INDEX($GO:$GO,$IY701+17),"")</f>
      </c>
      <c r="HH701">
        <f>IF($IZ701&gt;=18,INDEX($GO:$GO,$IY701+18),"")</f>
      </c>
      <c r="HI701">
        <f>IF($IZ701&gt;=19,INDEX($GO:$GO,$IY701+19),"")</f>
      </c>
      <c r="HJ701">
        <f>IF($IZ701&gt;=20,INDEX($GO:$GO,$IY701+20),"")</f>
      </c>
      <c r="HK701">
        <f>IF($IZ701&gt;=21,INDEX($GO:$GO,$IY701+21),"")</f>
      </c>
      <c r="HL701">
        <f>IF($IZ701&gt;=22,INDEX($GO:$GO,$IY701+22),"")</f>
      </c>
      <c r="HM701">
        <f>IF($IZ701&gt;=23,INDEX($GO:$GO,$IY701+23),"")</f>
      </c>
      <c r="HN701">
        <f>IF($IZ701&gt;=24,INDEX($GO:$GO,$IY701+24),"")</f>
      </c>
      <c r="HO701">
        <f>IF($IZ701&gt;=25,INDEX($GO:$GO,$IY701+25),"")</f>
      </c>
      <c r="HP701">
        <f>IF($IZ701&gt;=26,INDEX($GO:$GO,$IY701+26),"")</f>
      </c>
      <c r="HQ701">
        <f>IF($IZ701&gt;=27,INDEX($GO:$GO,$IY701+27),"")</f>
      </c>
      <c r="HR701">
        <f>IF($IZ701&gt;=28,INDEX($GO:$GO,$IY701+28),"")</f>
      </c>
      <c r="HS701">
        <f>IF($IZ701&gt;=29,INDEX($GO:$GO,$IY701+29),"")</f>
      </c>
      <c r="HT701">
        <f>IF($IZ701&gt;=30,INDEX($GO:$GO,$IY701+30),"")</f>
      </c>
      <c r="HU701">
        <f>IF($IZ701&gt;=31,INDEX($GO:$GO,$IY701+31),"")</f>
      </c>
      <c r="HV701">
        <f>IF($IZ701&gt;=32,INDEX($GO:$GO,$IY701+32),"")</f>
      </c>
      <c r="HW701">
        <f>IF($IZ701&gt;=33,INDEX($GO:$GO,$IY701+33),"")</f>
      </c>
      <c r="HX701">
        <f>IF($IZ701&gt;=34,INDEX($GO:$GO,$IY701+34),"")</f>
      </c>
      <c r="HY701">
        <f>IF($IZ701&gt;=35,INDEX($GO:$GO,$IY701+35),"")</f>
      </c>
      <c r="HZ701">
        <f>IF($IZ701&gt;=36,INDEX($GO:$GO,$IY701+36),"")</f>
      </c>
      <c r="IA701">
        <f>IF($IZ701&gt;=37,INDEX($GO:$GO,$IY701+37),"")</f>
      </c>
      <c r="IB701">
        <f>IF($IZ701&gt;=38,INDEX($GO:$GO,$IY701+38),"")</f>
      </c>
      <c r="IC701">
        <f>IF($IZ701&gt;=39,INDEX($GO:$GO,$IY701+39),"")</f>
      </c>
      <c r="ID701">
        <f>IF($IZ701&gt;=40,INDEX($GO:$GO,$IY701+40),"")</f>
      </c>
      <c r="IE701">
        <f>IF($IZ701&gt;=41,INDEX($GO:$GO,$IY701+41),"")</f>
      </c>
      <c r="IF701">
        <f>IF($IZ701&gt;=42,INDEX($GO:$GO,$IY701+42),"")</f>
      </c>
      <c r="IG701">
        <f>IF($IZ701&gt;=43,INDEX($GO:$GO,$IY701+43),"")</f>
      </c>
      <c r="IH701">
        <f>IF($IZ701&gt;=44,INDEX($GO:$GO,$IY701+44),"")</f>
      </c>
      <c r="II701">
        <f>IF($IZ701&gt;=45,INDEX($GO:$GO,$IY701+45),"")</f>
      </c>
      <c r="IJ701">
        <f>IF($IZ701&gt;=46,INDEX($GO:$GO,$IY701+46),"")</f>
      </c>
      <c r="IK701">
        <f>IF($IZ701&gt;=47,INDEX($GO:$GO,$IY701+47),"")</f>
      </c>
      <c r="IL701">
        <f>IF($IZ701&gt;=48,INDEX($GO:$GO,$IY701+48),"")</f>
      </c>
      <c r="IM701">
        <f>IF($IZ701&gt;=49,INDEX($GO:$GO,$IY701+49),"")</f>
      </c>
      <c r="IN701">
        <f>IF($IZ701&gt;=50,INDEX($GO:$GO,$IY701+50),"")</f>
      </c>
      <c r="IO701">
        <f>IF($IZ701&gt;=51,INDEX($GO:$GO,$IY701+51),"")</f>
      </c>
      <c r="IP701">
        <f>IF($IZ701&gt;=52,INDEX($GO:$GO,$IY701+52),"")</f>
      </c>
      <c r="IQ701">
        <f>IF($IZ701&gt;=53,INDEX($GO:$GO,$IY701+53),"")</f>
      </c>
      <c r="IR701">
        <f>IF($IZ701&gt;=54,INDEX($GO:$GO,$IY701+54),"")</f>
      </c>
      <c r="IS701">
        <f>IF($IZ701&gt;=55,INDEX($GO:$GO,$IY701+55),"")</f>
      </c>
      <c r="IT701">
        <f>IF($IZ701&gt;=56,INDEX($GO:$GO,$IY701+56),"")</f>
      </c>
      <c r="IU701">
        <f>IF($IZ701&gt;=57,INDEX($GO:$GO,$IY701+57),"")</f>
      </c>
      <c r="IV701">
        <f>IF($IZ701&gt;=58,INDEX($GO:$GO,$IY701+58),"")</f>
      </c>
      <c r="IW701">
        <f>IF($IZ701&gt;=59,INDEX($GO:$GO,$IY701+59),"")</f>
      </c>
      <c r="IX701">
        <f>IF($IZ701&gt;=60,INDEX($GO:$GO,$IY701+60),"")</f>
      </c>
      <c r="IY701">
        <f>IFERROR(MATCH($GN701,$GO$2:$GO$827,0)+1,0)</f>
      </c>
      <c r="IZ701">
        <f>IFERROR(INDEX($GP$2:$GP$827,MATCH($GN701,$GO$2:$GO$827,0)),0)</f>
      </c>
      <c r="JA701" t="s">
        <v>23</v>
      </c>
      <c r="JB701" t="s">
        <v>23</v>
      </c>
    </row>
    <row r="702" spans="1:262" x14ac:dyDescent="0.25">
      <c r="F702" s="1"/>
      <c r="G702" s="1"/>
      <c r="H702" s="1"/>
      <c r="I702" s="1"/>
      <c r="J702" s="1">
        <f>IFERROR(IF(FIND(" - ",$F702)&gt;0,MID($F702,FIND(" - ",$F702)+3,LEN($F702)),""),"")</f>
      </c>
      <c r="L702" s="1"/>
      <c r="N702" t="s">
        <v>23</v>
      </c>
      <c r="P702">
        <f>IF(OR($N702="",$O702=""),"",IFERROR($N702/$O702,0))</f>
      </c>
      <c r="Q702">
        <f>IF($N702="","",
IF($G702="","",
IF(ISNUMBER(SEARCH("exempt",LOWER($G702))),0,
$N702*(VALUE(SUBSTITUTE($G702,"%",""))/100))))</f>
      </c>
      <c r="W702">
        <f>IF($N702="","",
SUM($N702,$Q702,$U702,$R702,$T702)-
IF($V702="",0,VALUE($V702)))</f>
      </c>
      <c r="AE702" t="s">
        <v>1902</v>
      </c>
      <c r="AM702">
        <f>IFERROR(LEFT($F702,FIND(" - ",$F702)-1),$F702)</f>
      </c>
      <c r="AP702">
        <f>IF($CE702&gt;=1,INDEX($AN:$AN,$CD702+1),"")</f>
      </c>
      <c r="AQ702">
        <f>IF($CE702&gt;=2,INDEX($AN:$AN,$CD702+2),"")</f>
      </c>
      <c r="AR702">
        <f>IF($CE702&gt;=3,INDEX($AN:$AN,$CD702+3),"")</f>
      </c>
      <c r="AS702">
        <f>IF($CE702&gt;=4,INDEX($AN:$AN,$CD702+4),"")</f>
      </c>
      <c r="AT702">
        <f>IF($CE702&gt;=5,INDEX($AN:$AN,$CD702+5),"")</f>
      </c>
      <c r="AU702">
        <f>IF($CE702&gt;=6,INDEX($AN:$AN,$CD702+6),"")</f>
      </c>
      <c r="AV702">
        <f>IF($CE702&gt;=7,INDEX($AN:$AN,$CD702+7),"")</f>
      </c>
      <c r="AW702">
        <f>IF($CE702&gt;=8,INDEX($AN:$AN,$CD702+8),"")</f>
      </c>
      <c r="AX702">
        <f>IF($CE702&gt;=9,INDEX($AN:$AN,$CD702+9),"")</f>
      </c>
      <c r="AY702">
        <f>IF($CE702&gt;=10,INDEX($AN:$AN,$CD702+10),"")</f>
      </c>
      <c r="AZ702">
        <f>IF($CE702&gt;=11,INDEX($AN:$AN,$CD702+11),"")</f>
      </c>
      <c r="BA702">
        <f>IF($CE702&gt;=12,INDEX($AN:$AN,$CD702+12),"")</f>
      </c>
      <c r="BB702">
        <f>IF($CE702&gt;=13,INDEX($AN:$AN,$CD702+13),"")</f>
      </c>
      <c r="BC702">
        <f>IF($CE702&gt;=14,INDEX($AN:$AN,$CD702+14),"")</f>
      </c>
      <c r="BD702">
        <f>IF($CE702&gt;=15,INDEX($AN:$AN,$CD702+15),"")</f>
      </c>
      <c r="BE702">
        <f>IF($CE702&gt;=16,INDEX($AN:$AN,$CD702+16),"")</f>
      </c>
      <c r="BF702">
        <f>IF($CE702&gt;=17,INDEX($AN:$AN,$CD702+17),"")</f>
      </c>
      <c r="BG702">
        <f>IF($CE702&gt;=18,INDEX($AN:$AN,$CD702+18),"")</f>
      </c>
      <c r="BH702">
        <f>IF($CE702&gt;=19,INDEX($AN:$AN,$CD702+19),"")</f>
      </c>
      <c r="BI702">
        <f>IF($CE702&gt;=20,INDEX($AN:$AN,$CD702+20),"")</f>
      </c>
      <c r="BJ702">
        <f>IF($CE702&gt;=21,INDEX($AN:$AN,$CD702+21),"")</f>
      </c>
      <c r="BK702">
        <f>IF($CE702&gt;=22,INDEX($AN:$AN,$CD702+22),"")</f>
      </c>
      <c r="BL702">
        <f>IF($CE702&gt;=23,INDEX($AN:$AN,$CD702+23),"")</f>
      </c>
      <c r="BM702">
        <f>IF($CE702&gt;=24,INDEX($AN:$AN,$CD702+24),"")</f>
      </c>
      <c r="BN702">
        <f>IF($CE702&gt;=25,INDEX($AN:$AN,$CD702+25),"")</f>
      </c>
      <c r="BO702">
        <f>IF($CE702&gt;=26,INDEX($AN:$AN,$CD702+26),"")</f>
      </c>
      <c r="BP702">
        <f>IF($CE702&gt;=27,INDEX($AN:$AN,$CD702+27),"")</f>
      </c>
      <c r="BQ702">
        <f>IF($CE702&gt;=28,INDEX($AN:$AN,$CD702+28),"")</f>
      </c>
      <c r="BR702">
        <f>IF($CE702&gt;=29,INDEX($AN:$AN,$CD702+29),"")</f>
      </c>
      <c r="BS702">
        <f>IF($CE702&gt;=30,INDEX($AN:$AN,$CD702+30),"")</f>
      </c>
      <c r="BT702">
        <f>IF($CE702&gt;=31,INDEX($AN:$AN,$CD702+31),"")</f>
      </c>
      <c r="BU702">
        <f>IF($CE702&gt;=32,INDEX($AN:$AN,$CD702+32),"")</f>
      </c>
      <c r="BV702">
        <f>IF($CE702&gt;=33,INDEX($AN:$AN,$CD702+33),"")</f>
      </c>
      <c r="BW702">
        <f>IF($CE702&gt;=34,INDEX($AN:$AN,$CD702+34),"")</f>
      </c>
      <c r="BX702">
        <f>IF($CE702&gt;=35,INDEX($AN:$AN,$CD702+35),"")</f>
      </c>
      <c r="BY702">
        <f>IF($CE702&gt;=36,INDEX($AN:$AN,$CD702+36),"")</f>
      </c>
      <c r="BZ702">
        <f>IF($CE702&gt;=37,INDEX($AN:$AN,$CD702+37),"")</f>
      </c>
      <c r="CA702">
        <f>IF($CE702&gt;=38,INDEX($AN:$AN,$CD702+38),"")</f>
      </c>
      <c r="CB702">
        <f>IF($CE702&gt;=39,INDEX($AN:$AN,$CD702+39),"")</f>
      </c>
      <c r="CC702">
        <f>IF($CE702&gt;=40,INDEX($AN:$AN,$CD702+40),"")</f>
      </c>
      <c r="CD702">
        <f>IFERROR(MATCH($AM702,$AN$2:$AN$133,0)+1,0)</f>
      </c>
      <c r="CE702">
        <f>IFERROR(INDEX($AO$2:$AO$133,MATCH($AM702,$AN$2:$AN$133,0)),0)</f>
      </c>
      <c r="CF702">
        <f>IFERROR(LEFT($K702,FIND(" - ",$K702)-1),$K702)</f>
      </c>
      <c r="CG702" t="s">
        <v>108</v>
      </c>
      <c r="CI702">
        <f>IF($DD702&gt;=1,INDEX($CG:$CG,$DC702+1),"")</f>
      </c>
      <c r="CJ702">
        <f>IF($DD702&gt;=2,INDEX($CG:$CG,$DC702+2),"")</f>
      </c>
      <c r="CK702">
        <f>IF($DD702&gt;=3,INDEX($CG:$CG,$DC702+3),"")</f>
      </c>
      <c r="CL702">
        <f>IF($DD702&gt;=4,INDEX($CG:$CG,$DC702+4),"")</f>
      </c>
      <c r="CM702">
        <f>IF($DD702&gt;=5,INDEX($CG:$CG,$DC702+5),"")</f>
      </c>
      <c r="CN702">
        <f>IF($DD702&gt;=6,INDEX($CG:$CG,$DC702+6),"")</f>
      </c>
      <c r="CO702">
        <f>IF($DD702&gt;=7,INDEX($CG:$CG,$DC702+7),"")</f>
      </c>
      <c r="CP702">
        <f>IF($DD702&gt;=8,INDEX($CG:$CG,$DC702+8),"")</f>
      </c>
      <c r="CQ702">
        <f>IF($DD702&gt;=9,INDEX($CG:$CG,$DC702+9),"")</f>
      </c>
      <c r="CR702">
        <f>IF($DD702&gt;=10,INDEX($CG:$CG,$DC702+10),"")</f>
      </c>
      <c r="CS702">
        <f>IF($DD702&gt;=11,INDEX($CG:$CG,$DC702+11),"")</f>
      </c>
      <c r="CT702">
        <f>IF($DD702&gt;=12,INDEX($CG:$CG,$DC702+12),"")</f>
      </c>
      <c r="CU702">
        <f>IF($DD702&gt;=13,INDEX($CG:$CG,$DC702+13),"")</f>
      </c>
      <c r="CV702">
        <f>IF($DD702&gt;=14,INDEX($CG:$CG,$DC702+14),"")</f>
      </c>
      <c r="CW702">
        <f>IF($DD702&gt;=15,INDEX($CG:$CG,$DC702+15),"")</f>
      </c>
      <c r="CX702">
        <f>IF($DD702&gt;=16,INDEX($CG:$CG,$DC702+16),"")</f>
      </c>
      <c r="CY702">
        <f>IF($DD702&gt;=17,INDEX($CG:$CG,$DC702+17),"")</f>
      </c>
      <c r="CZ702">
        <f>IF($DD702&gt;=18,INDEX($CG:$CG,$DC702+18),"")</f>
      </c>
      <c r="DA702">
        <f>IF($DD702&gt;=19,INDEX($CG:$CG,$DC702+19),"")</f>
      </c>
      <c r="DB702">
        <f>IF($DD702&gt;=20,INDEX($CG:$CG,$DC702+20),"")</f>
      </c>
      <c r="DC702">
        <f>IFERROR(MATCH($CF702,$CG$2:$CG$1558,0)+1,0)</f>
      </c>
      <c r="DD702">
        <f>IFERROR(INDEX($CH$2:$CH$1558,MATCH($CF702,$CG$2:$CG$1558,0)),0)</f>
      </c>
      <c r="DE702">
        <f>IFERROR(INDEX($AL:$AL,MATCH($G702,$AK:$AK,0))&amp;"","")</f>
      </c>
      <c r="DI702">
        <f>IF($GL702&gt;=1,INDEX($DF:$DF,$GK702+1),"")</f>
      </c>
      <c r="DJ702">
        <f>IF($GL702&gt;=2,INDEX($DF:$DF,$GK702+2),"")</f>
      </c>
      <c r="DK702">
        <f>IF($GL702&gt;=3,INDEX($DF:$DF,$GK702+3),"")</f>
      </c>
      <c r="DL702">
        <f>IF($GL702&gt;=4,INDEX($DF:$DF,$GK702+4),"")</f>
      </c>
      <c r="DM702">
        <f>IF($GL702&gt;=5,INDEX($DF:$DF,$GK702+5),"")</f>
      </c>
      <c r="DN702">
        <f>IF($GL702&gt;=6,INDEX($DF:$DF,$GK702+6),"")</f>
      </c>
      <c r="DO702">
        <f>IF($GL702&gt;=7,INDEX($DF:$DF,$GK702+7),"")</f>
      </c>
      <c r="DP702">
        <f>IF($GL702&gt;=8,INDEX($DF:$DF,$GK702+8),"")</f>
      </c>
      <c r="DQ702">
        <f>IF($GL702&gt;=9,INDEX($DF:$DF,$GK702+9),"")</f>
      </c>
      <c r="DR702">
        <f>IF($GL702&gt;=10,INDEX($DF:$DF,$GK702+10),"")</f>
      </c>
      <c r="DS702">
        <f>IF($GL702&gt;=11,INDEX($DF:$DF,$GK702+11),"")</f>
      </c>
      <c r="DT702">
        <f>IF($GL702&gt;=12,INDEX($DF:$DF,$GK702+12),"")</f>
      </c>
      <c r="DU702">
        <f>IF($GL702&gt;=13,INDEX($DF:$DF,$GK702+13),"")</f>
      </c>
      <c r="DV702">
        <f>IF($GL702&gt;=14,INDEX($DF:$DF,$GK702+14),"")</f>
      </c>
      <c r="DW702">
        <f>IF($GL702&gt;=15,INDEX($DF:$DF,$GK702+15),"")</f>
      </c>
      <c r="DX702">
        <f>IF($GL702&gt;=16,INDEX($DF:$DF,$GK702+16),"")</f>
      </c>
      <c r="DY702">
        <f>IF($GL702&gt;=17,INDEX($DF:$DF,$GK702+17),"")</f>
      </c>
      <c r="DZ702">
        <f>IF($GL702&gt;=18,INDEX($DF:$DF,$GK702+18),"")</f>
      </c>
      <c r="EA702">
        <f>IF($GL702&gt;=19,INDEX($DF:$DF,$GK702+19),"")</f>
      </c>
      <c r="EB702">
        <f>IF($GL702&gt;=20,INDEX($DF:$DF,$GK702+20),"")</f>
      </c>
      <c r="EC702">
        <f>IF($GL702&gt;=21,INDEX($DF:$DF,$GK702+21),"")</f>
      </c>
      <c r="ED702">
        <f>IF($GL702&gt;=22,INDEX($DF:$DF,$GK702+22),"")</f>
      </c>
      <c r="EE702">
        <f>IF($GL702&gt;=23,INDEX($DF:$DF,$GK702+23),"")</f>
      </c>
      <c r="EF702">
        <f>IF($GL702&gt;=24,INDEX($DF:$DF,$GK702+24),"")</f>
      </c>
      <c r="EG702">
        <f>IF($GL702&gt;=25,INDEX($DF:$DF,$GK702+25),"")</f>
      </c>
      <c r="EH702">
        <f>IF($GL702&gt;=26,INDEX($DF:$DF,$GK702+26),"")</f>
      </c>
      <c r="EI702">
        <f>IF($GL702&gt;=27,INDEX($DF:$DF,$GK702+27),"")</f>
      </c>
      <c r="EJ702">
        <f>IF($GL702&gt;=28,INDEX($DF:$DF,$GK702+28),"")</f>
      </c>
      <c r="EK702">
        <f>IF($GL702&gt;=29,INDEX($DF:$DF,$GK702+29),"")</f>
      </c>
      <c r="EL702">
        <f>IF($GL702&gt;=30,INDEX($DF:$DF,$GK702+30),"")</f>
      </c>
      <c r="EM702">
        <f>IF($GL702&gt;=31,INDEX($DF:$DF,$GK702+31),"")</f>
      </c>
      <c r="EN702">
        <f>IF($GL702&gt;=32,INDEX($DF:$DF,$GK702+32),"")</f>
      </c>
      <c r="EO702">
        <f>IF($GL702&gt;=33,INDEX($DF:$DF,$GK702+33),"")</f>
      </c>
      <c r="EP702">
        <f>IF($GL702&gt;=34,INDEX($DF:$DF,$GK702+34),"")</f>
      </c>
      <c r="EQ702">
        <f>IF($GL702&gt;=35,INDEX($DF:$DF,$GK702+35),"")</f>
      </c>
      <c r="ER702">
        <f>IF($GL702&gt;=36,INDEX($DF:$DF,$GK702+36),"")</f>
      </c>
      <c r="ES702">
        <f>IF($GL702&gt;=37,INDEX($DF:$DF,$GK702+37),"")</f>
      </c>
      <c r="ET702">
        <f>IF($GL702&gt;=38,INDEX($DF:$DF,$GK702+38),"")</f>
      </c>
      <c r="EU702">
        <f>IF($GL702&gt;=39,INDEX($DF:$DF,$GK702+39),"")</f>
      </c>
      <c r="EV702">
        <f>IF($GL702&gt;=40,INDEX($DF:$DF,$GK702+40),"")</f>
      </c>
      <c r="EW702">
        <f>IF($GL702&gt;=1,INDEX($DG:$DG,$GK702+1),"")</f>
      </c>
      <c r="EX702">
        <f>IF($GL702&gt;=2,INDEX($DG:$DG,$GK702+2),"")</f>
      </c>
      <c r="EY702">
        <f>IF($GL702&gt;=3,INDEX($DG:$DG,$GK702+3),"")</f>
      </c>
      <c r="EZ702">
        <f>IF($GL702&gt;=4,INDEX($DG:$DG,$GK702+4),"")</f>
      </c>
      <c r="FA702">
        <f>IF($GL702&gt;=5,INDEX($DG:$DG,$GK702+5),"")</f>
      </c>
      <c r="FB702">
        <f>IF($GL702&gt;=6,INDEX($DG:$DG,$GK702+6),"")</f>
      </c>
      <c r="FC702">
        <f>IF($GL702&gt;=7,INDEX($DG:$DG,$GK702+7),"")</f>
      </c>
      <c r="FD702">
        <f>IF($GL702&gt;=8,INDEX($DG:$DG,$GK702+8),"")</f>
      </c>
      <c r="FE702">
        <f>IF($GL702&gt;=9,INDEX($DG:$DG,$GK702+9),"")</f>
      </c>
      <c r="FF702">
        <f>IF($GL702&gt;=10,INDEX($DG:$DG,$GK702+10),"")</f>
      </c>
      <c r="FG702">
        <f>IF($GL702&gt;=11,INDEX($DG:$DG,$GK702+11),"")</f>
      </c>
      <c r="FH702">
        <f>IF($GL702&gt;=12,INDEX($DG:$DG,$GK702+12),"")</f>
      </c>
      <c r="FI702">
        <f>IF($GL702&gt;=13,INDEX($DG:$DG,$GK702+13),"")</f>
      </c>
      <c r="FJ702">
        <f>IF($GL702&gt;=14,INDEX($DG:$DG,$GK702+14),"")</f>
      </c>
      <c r="FK702">
        <f>IF($GL702&gt;=15,INDEX($DG:$DG,$GK702+15),"")</f>
      </c>
      <c r="FL702">
        <f>IF($GL702&gt;=16,INDEX($DG:$DG,$GK702+16),"")</f>
      </c>
      <c r="FM702">
        <f>IF($GL702&gt;=17,INDEX($DG:$DG,$GK702+17),"")</f>
      </c>
      <c r="FN702">
        <f>IF($GL702&gt;=18,INDEX($DG:$DG,$GK702+18),"")</f>
      </c>
      <c r="FO702">
        <f>IF($GL702&gt;=19,INDEX($DG:$DG,$GK702+19),"")</f>
      </c>
      <c r="FP702">
        <f>IF($GL702&gt;=20,INDEX($DG:$DG,$GK702+20),"")</f>
      </c>
      <c r="FQ702">
        <f>IF($GL702&gt;=21,INDEX($DG:$DG,$GK702+21),"")</f>
      </c>
      <c r="FR702">
        <f>IF($GL702&gt;=22,INDEX($DG:$DG,$GK702+22),"")</f>
      </c>
      <c r="FS702">
        <f>IF($GL702&gt;=23,INDEX($DG:$DG,$GK702+23),"")</f>
      </c>
      <c r="FT702">
        <f>IF($GL702&gt;=24,INDEX($DG:$DG,$GK702+24),"")</f>
      </c>
      <c r="FU702">
        <f>IF($GL702&gt;=25,INDEX($DG:$DG,$GK702+25),"")</f>
      </c>
      <c r="FV702">
        <f>IF($GL702&gt;=26,INDEX($DG:$DG,$GK702+26),"")</f>
      </c>
      <c r="FW702">
        <f>IF($GL702&gt;=27,INDEX($DG:$DG,$GK702+27),"")</f>
      </c>
      <c r="FX702">
        <f>IF($GL702&gt;=28,INDEX($DG:$DG,$GK702+28),"")</f>
      </c>
      <c r="FY702">
        <f>IF($GL702&gt;=29,INDEX($DG:$DG,$GK702+29),"")</f>
      </c>
      <c r="FZ702">
        <f>IF($GL702&gt;=30,INDEX($DG:$DG,$GK702+30),"")</f>
      </c>
      <c r="GA702">
        <f>IF($GL702&gt;=31,INDEX($DG:$DG,$GK702+31),"")</f>
      </c>
      <c r="GB702">
        <f>IF($GL702&gt;=32,INDEX($DG:$DG,$GK702+32),"")</f>
      </c>
      <c r="GC702">
        <f>IF($GL702&gt;=33,INDEX($DG:$DG,$GK702+33),"")</f>
      </c>
      <c r="GD702">
        <f>IF($GL702&gt;=34,INDEX($DG:$DG,$GK702+34),"")</f>
      </c>
      <c r="GE702">
        <f>IF($GL702&gt;=35,INDEX($DG:$DG,$GK702+35),"")</f>
      </c>
      <c r="GF702">
        <f>IF($GL702&gt;=36,INDEX($DG:$DG,$GK702+36),"")</f>
      </c>
      <c r="GG702">
        <f>IF($GL702&gt;=37,INDEX($DG:$DG,$GK702+37),"")</f>
      </c>
      <c r="GH702">
        <f>IF($GL702&gt;=38,INDEX($DG:$DG,$GK702+38),"")</f>
      </c>
      <c r="GI702">
        <f>IF($GL702&gt;=39,INDEX($DG:$DG,$GK702+39),"")</f>
      </c>
      <c r="GJ702">
        <f>IF($GL702&gt;=40,INDEX($DG:$DG,$GK702+40),"")</f>
      </c>
      <c r="GK702">
        <f>IFERROR(MATCH($DE702,$DF$2:$DF$166,0)+1,0)</f>
      </c>
      <c r="GL702">
        <f>IFERROR(INDEX($DH$2:$DH$166,MATCH($DE702,$DF$2:$DF$166,0)),0)</f>
      </c>
      <c r="GM702">
        <f>IFERROR(MATCH($H702,$DI$702:$EV$702,0),0)</f>
      </c>
      <c r="GN702">
        <f>IF($GM702&gt;0,INDEX($EW$702:$GJ$702,$GM702),"")</f>
      </c>
      <c r="GO702" t="s">
        <v>400</v>
      </c>
      <c r="GQ702">
        <f>IF($IZ702&gt;=1,INDEX($GO:$GO,$IY702+1),"")</f>
      </c>
      <c r="GR702">
        <f>IF($IZ702&gt;=2,INDEX($GO:$GO,$IY702+2),"")</f>
      </c>
      <c r="GS702">
        <f>IF($IZ702&gt;=3,INDEX($GO:$GO,$IY702+3),"")</f>
      </c>
      <c r="GT702">
        <f>IF($IZ702&gt;=4,INDEX($GO:$GO,$IY702+4),"")</f>
      </c>
      <c r="GU702">
        <f>IF($IZ702&gt;=5,INDEX($GO:$GO,$IY702+5),"")</f>
      </c>
      <c r="GV702">
        <f>IF($IZ702&gt;=6,INDEX($GO:$GO,$IY702+6),"")</f>
      </c>
      <c r="GW702">
        <f>IF($IZ702&gt;=7,INDEX($GO:$GO,$IY702+7),"")</f>
      </c>
      <c r="GX702">
        <f>IF($IZ702&gt;=8,INDEX($GO:$GO,$IY702+8),"")</f>
      </c>
      <c r="GY702">
        <f>IF($IZ702&gt;=9,INDEX($GO:$GO,$IY702+9),"")</f>
      </c>
      <c r="GZ702">
        <f>IF($IZ702&gt;=10,INDEX($GO:$GO,$IY702+10),"")</f>
      </c>
      <c r="HA702">
        <f>IF($IZ702&gt;=11,INDEX($GO:$GO,$IY702+11),"")</f>
      </c>
      <c r="HB702">
        <f>IF($IZ702&gt;=12,INDEX($GO:$GO,$IY702+12),"")</f>
      </c>
      <c r="HC702">
        <f>IF($IZ702&gt;=13,INDEX($GO:$GO,$IY702+13),"")</f>
      </c>
      <c r="HD702">
        <f>IF($IZ702&gt;=14,INDEX($GO:$GO,$IY702+14),"")</f>
      </c>
      <c r="HE702">
        <f>IF($IZ702&gt;=15,INDEX($GO:$GO,$IY702+15),"")</f>
      </c>
      <c r="HF702">
        <f>IF($IZ702&gt;=16,INDEX($GO:$GO,$IY702+16),"")</f>
      </c>
      <c r="HG702">
        <f>IF($IZ702&gt;=17,INDEX($GO:$GO,$IY702+17),"")</f>
      </c>
      <c r="HH702">
        <f>IF($IZ702&gt;=18,INDEX($GO:$GO,$IY702+18),"")</f>
      </c>
      <c r="HI702">
        <f>IF($IZ702&gt;=19,INDEX($GO:$GO,$IY702+19),"")</f>
      </c>
      <c r="HJ702">
        <f>IF($IZ702&gt;=20,INDEX($GO:$GO,$IY702+20),"")</f>
      </c>
      <c r="HK702">
        <f>IF($IZ702&gt;=21,INDEX($GO:$GO,$IY702+21),"")</f>
      </c>
      <c r="HL702">
        <f>IF($IZ702&gt;=22,INDEX($GO:$GO,$IY702+22),"")</f>
      </c>
      <c r="HM702">
        <f>IF($IZ702&gt;=23,INDEX($GO:$GO,$IY702+23),"")</f>
      </c>
      <c r="HN702">
        <f>IF($IZ702&gt;=24,INDEX($GO:$GO,$IY702+24),"")</f>
      </c>
      <c r="HO702">
        <f>IF($IZ702&gt;=25,INDEX($GO:$GO,$IY702+25),"")</f>
      </c>
      <c r="HP702">
        <f>IF($IZ702&gt;=26,INDEX($GO:$GO,$IY702+26),"")</f>
      </c>
      <c r="HQ702">
        <f>IF($IZ702&gt;=27,INDEX($GO:$GO,$IY702+27),"")</f>
      </c>
      <c r="HR702">
        <f>IF($IZ702&gt;=28,INDEX($GO:$GO,$IY702+28),"")</f>
      </c>
      <c r="HS702">
        <f>IF($IZ702&gt;=29,INDEX($GO:$GO,$IY702+29),"")</f>
      </c>
      <c r="HT702">
        <f>IF($IZ702&gt;=30,INDEX($GO:$GO,$IY702+30),"")</f>
      </c>
      <c r="HU702">
        <f>IF($IZ702&gt;=31,INDEX($GO:$GO,$IY702+31),"")</f>
      </c>
      <c r="HV702">
        <f>IF($IZ702&gt;=32,INDEX($GO:$GO,$IY702+32),"")</f>
      </c>
      <c r="HW702">
        <f>IF($IZ702&gt;=33,INDEX($GO:$GO,$IY702+33),"")</f>
      </c>
      <c r="HX702">
        <f>IF($IZ702&gt;=34,INDEX($GO:$GO,$IY702+34),"")</f>
      </c>
      <c r="HY702">
        <f>IF($IZ702&gt;=35,INDEX($GO:$GO,$IY702+35),"")</f>
      </c>
      <c r="HZ702">
        <f>IF($IZ702&gt;=36,INDEX($GO:$GO,$IY702+36),"")</f>
      </c>
      <c r="IA702">
        <f>IF($IZ702&gt;=37,INDEX($GO:$GO,$IY702+37),"")</f>
      </c>
      <c r="IB702">
        <f>IF($IZ702&gt;=38,INDEX($GO:$GO,$IY702+38),"")</f>
      </c>
      <c r="IC702">
        <f>IF($IZ702&gt;=39,INDEX($GO:$GO,$IY702+39),"")</f>
      </c>
      <c r="ID702">
        <f>IF($IZ702&gt;=40,INDEX($GO:$GO,$IY702+40),"")</f>
      </c>
      <c r="IE702">
        <f>IF($IZ702&gt;=41,INDEX($GO:$GO,$IY702+41),"")</f>
      </c>
      <c r="IF702">
        <f>IF($IZ702&gt;=42,INDEX($GO:$GO,$IY702+42),"")</f>
      </c>
      <c r="IG702">
        <f>IF($IZ702&gt;=43,INDEX($GO:$GO,$IY702+43),"")</f>
      </c>
      <c r="IH702">
        <f>IF($IZ702&gt;=44,INDEX($GO:$GO,$IY702+44),"")</f>
      </c>
      <c r="II702">
        <f>IF($IZ702&gt;=45,INDEX($GO:$GO,$IY702+45),"")</f>
      </c>
      <c r="IJ702">
        <f>IF($IZ702&gt;=46,INDEX($GO:$GO,$IY702+46),"")</f>
      </c>
      <c r="IK702">
        <f>IF($IZ702&gt;=47,INDEX($GO:$GO,$IY702+47),"")</f>
      </c>
      <c r="IL702">
        <f>IF($IZ702&gt;=48,INDEX($GO:$GO,$IY702+48),"")</f>
      </c>
      <c r="IM702">
        <f>IF($IZ702&gt;=49,INDEX($GO:$GO,$IY702+49),"")</f>
      </c>
      <c r="IN702">
        <f>IF($IZ702&gt;=50,INDEX($GO:$GO,$IY702+50),"")</f>
      </c>
      <c r="IO702">
        <f>IF($IZ702&gt;=51,INDEX($GO:$GO,$IY702+51),"")</f>
      </c>
      <c r="IP702">
        <f>IF($IZ702&gt;=52,INDEX($GO:$GO,$IY702+52),"")</f>
      </c>
      <c r="IQ702">
        <f>IF($IZ702&gt;=53,INDEX($GO:$GO,$IY702+53),"")</f>
      </c>
      <c r="IR702">
        <f>IF($IZ702&gt;=54,INDEX($GO:$GO,$IY702+54),"")</f>
      </c>
      <c r="IS702">
        <f>IF($IZ702&gt;=55,INDEX($GO:$GO,$IY702+55),"")</f>
      </c>
      <c r="IT702">
        <f>IF($IZ702&gt;=56,INDEX($GO:$GO,$IY702+56),"")</f>
      </c>
      <c r="IU702">
        <f>IF($IZ702&gt;=57,INDEX($GO:$GO,$IY702+57),"")</f>
      </c>
      <c r="IV702">
        <f>IF($IZ702&gt;=58,INDEX($GO:$GO,$IY702+58),"")</f>
      </c>
      <c r="IW702">
        <f>IF($IZ702&gt;=59,INDEX($GO:$GO,$IY702+59),"")</f>
      </c>
      <c r="IX702">
        <f>IF($IZ702&gt;=60,INDEX($GO:$GO,$IY702+60),"")</f>
      </c>
      <c r="IY702">
        <f>IFERROR(MATCH($GN702,$GO$2:$GO$827,0)+1,0)</f>
      </c>
      <c r="IZ702">
        <f>IFERROR(INDEX($GP$2:$GP$827,MATCH($GN702,$GO$2:$GO$827,0)),0)</f>
      </c>
      <c r="JA702" t="s">
        <v>23</v>
      </c>
      <c r="JB702" t="s">
        <v>23</v>
      </c>
    </row>
    <row r="703" spans="1:262" x14ac:dyDescent="0.25">
      <c r="F703" s="1"/>
      <c r="G703" s="1"/>
      <c r="H703" s="1"/>
      <c r="I703" s="1"/>
      <c r="J703" s="1">
        <f>IFERROR(IF(FIND(" - ",$F703)&gt;0,MID($F703,FIND(" - ",$F703)+3,LEN($F703)),""),"")</f>
      </c>
      <c r="L703" s="1"/>
      <c r="N703" t="s">
        <v>23</v>
      </c>
      <c r="P703">
        <f>IF(OR($N703="",$O703=""),"",IFERROR($N703/$O703,0))</f>
      </c>
      <c r="Q703">
        <f>IF($N703="","",
IF($G703="","",
IF(ISNUMBER(SEARCH("exempt",LOWER($G703))),0,
$N703*(VALUE(SUBSTITUTE($G703,"%",""))/100))))</f>
      </c>
      <c r="W703">
        <f>IF($N703="","",
SUM($N703,$Q703,$U703,$R703,$T703)-
IF($V703="",0,VALUE($V703)))</f>
      </c>
      <c r="AE703" t="s">
        <v>1903</v>
      </c>
      <c r="AM703">
        <f>IFERROR(LEFT($F703,FIND(" - ",$F703)-1),$F703)</f>
      </c>
      <c r="AP703">
        <f>IF($CE703&gt;=1,INDEX($AN:$AN,$CD703+1),"")</f>
      </c>
      <c r="AQ703">
        <f>IF($CE703&gt;=2,INDEX($AN:$AN,$CD703+2),"")</f>
      </c>
      <c r="AR703">
        <f>IF($CE703&gt;=3,INDEX($AN:$AN,$CD703+3),"")</f>
      </c>
      <c r="AS703">
        <f>IF($CE703&gt;=4,INDEX($AN:$AN,$CD703+4),"")</f>
      </c>
      <c r="AT703">
        <f>IF($CE703&gt;=5,INDEX($AN:$AN,$CD703+5),"")</f>
      </c>
      <c r="AU703">
        <f>IF($CE703&gt;=6,INDEX($AN:$AN,$CD703+6),"")</f>
      </c>
      <c r="AV703">
        <f>IF($CE703&gt;=7,INDEX($AN:$AN,$CD703+7),"")</f>
      </c>
      <c r="AW703">
        <f>IF($CE703&gt;=8,INDEX($AN:$AN,$CD703+8),"")</f>
      </c>
      <c r="AX703">
        <f>IF($CE703&gt;=9,INDEX($AN:$AN,$CD703+9),"")</f>
      </c>
      <c r="AY703">
        <f>IF($CE703&gt;=10,INDEX($AN:$AN,$CD703+10),"")</f>
      </c>
      <c r="AZ703">
        <f>IF($CE703&gt;=11,INDEX($AN:$AN,$CD703+11),"")</f>
      </c>
      <c r="BA703">
        <f>IF($CE703&gt;=12,INDEX($AN:$AN,$CD703+12),"")</f>
      </c>
      <c r="BB703">
        <f>IF($CE703&gt;=13,INDEX($AN:$AN,$CD703+13),"")</f>
      </c>
      <c r="BC703">
        <f>IF($CE703&gt;=14,INDEX($AN:$AN,$CD703+14),"")</f>
      </c>
      <c r="BD703">
        <f>IF($CE703&gt;=15,INDEX($AN:$AN,$CD703+15),"")</f>
      </c>
      <c r="BE703">
        <f>IF($CE703&gt;=16,INDEX($AN:$AN,$CD703+16),"")</f>
      </c>
      <c r="BF703">
        <f>IF($CE703&gt;=17,INDEX($AN:$AN,$CD703+17),"")</f>
      </c>
      <c r="BG703">
        <f>IF($CE703&gt;=18,INDEX($AN:$AN,$CD703+18),"")</f>
      </c>
      <c r="BH703">
        <f>IF($CE703&gt;=19,INDEX($AN:$AN,$CD703+19),"")</f>
      </c>
      <c r="BI703">
        <f>IF($CE703&gt;=20,INDEX($AN:$AN,$CD703+20),"")</f>
      </c>
      <c r="BJ703">
        <f>IF($CE703&gt;=21,INDEX($AN:$AN,$CD703+21),"")</f>
      </c>
      <c r="BK703">
        <f>IF($CE703&gt;=22,INDEX($AN:$AN,$CD703+22),"")</f>
      </c>
      <c r="BL703">
        <f>IF($CE703&gt;=23,INDEX($AN:$AN,$CD703+23),"")</f>
      </c>
      <c r="BM703">
        <f>IF($CE703&gt;=24,INDEX($AN:$AN,$CD703+24),"")</f>
      </c>
      <c r="BN703">
        <f>IF($CE703&gt;=25,INDEX($AN:$AN,$CD703+25),"")</f>
      </c>
      <c r="BO703">
        <f>IF($CE703&gt;=26,INDEX($AN:$AN,$CD703+26),"")</f>
      </c>
      <c r="BP703">
        <f>IF($CE703&gt;=27,INDEX($AN:$AN,$CD703+27),"")</f>
      </c>
      <c r="BQ703">
        <f>IF($CE703&gt;=28,INDEX($AN:$AN,$CD703+28),"")</f>
      </c>
      <c r="BR703">
        <f>IF($CE703&gt;=29,INDEX($AN:$AN,$CD703+29),"")</f>
      </c>
      <c r="BS703">
        <f>IF($CE703&gt;=30,INDEX($AN:$AN,$CD703+30),"")</f>
      </c>
      <c r="BT703">
        <f>IF($CE703&gt;=31,INDEX($AN:$AN,$CD703+31),"")</f>
      </c>
      <c r="BU703">
        <f>IF($CE703&gt;=32,INDEX($AN:$AN,$CD703+32),"")</f>
      </c>
      <c r="BV703">
        <f>IF($CE703&gt;=33,INDEX($AN:$AN,$CD703+33),"")</f>
      </c>
      <c r="BW703">
        <f>IF($CE703&gt;=34,INDEX($AN:$AN,$CD703+34),"")</f>
      </c>
      <c r="BX703">
        <f>IF($CE703&gt;=35,INDEX($AN:$AN,$CD703+35),"")</f>
      </c>
      <c r="BY703">
        <f>IF($CE703&gt;=36,INDEX($AN:$AN,$CD703+36),"")</f>
      </c>
      <c r="BZ703">
        <f>IF($CE703&gt;=37,INDEX($AN:$AN,$CD703+37),"")</f>
      </c>
      <c r="CA703">
        <f>IF($CE703&gt;=38,INDEX($AN:$AN,$CD703+38),"")</f>
      </c>
      <c r="CB703">
        <f>IF($CE703&gt;=39,INDEX($AN:$AN,$CD703+39),"")</f>
      </c>
      <c r="CC703">
        <f>IF($CE703&gt;=40,INDEX($AN:$AN,$CD703+40),"")</f>
      </c>
      <c r="CD703">
        <f>IFERROR(MATCH($AM703,$AN$2:$AN$133,0)+1,0)</f>
      </c>
      <c r="CE703">
        <f>IFERROR(INDEX($AO$2:$AO$133,MATCH($AM703,$AN$2:$AN$133,0)),0)</f>
      </c>
      <c r="CF703">
        <f>IFERROR(LEFT($K703,FIND(" - ",$K703)-1),$K703)</f>
      </c>
      <c r="CG703" t="s">
        <v>1904</v>
      </c>
      <c r="CH703">
        <v>1</v>
      </c>
      <c r="CI703">
        <f>IF($DD703&gt;=1,INDEX($CG:$CG,$DC703+1),"")</f>
      </c>
      <c r="CJ703">
        <f>IF($DD703&gt;=2,INDEX($CG:$CG,$DC703+2),"")</f>
      </c>
      <c r="CK703">
        <f>IF($DD703&gt;=3,INDEX($CG:$CG,$DC703+3),"")</f>
      </c>
      <c r="CL703">
        <f>IF($DD703&gt;=4,INDEX($CG:$CG,$DC703+4),"")</f>
      </c>
      <c r="CM703">
        <f>IF($DD703&gt;=5,INDEX($CG:$CG,$DC703+5),"")</f>
      </c>
      <c r="CN703">
        <f>IF($DD703&gt;=6,INDEX($CG:$CG,$DC703+6),"")</f>
      </c>
      <c r="CO703">
        <f>IF($DD703&gt;=7,INDEX($CG:$CG,$DC703+7),"")</f>
      </c>
      <c r="CP703">
        <f>IF($DD703&gt;=8,INDEX($CG:$CG,$DC703+8),"")</f>
      </c>
      <c r="CQ703">
        <f>IF($DD703&gt;=9,INDEX($CG:$CG,$DC703+9),"")</f>
      </c>
      <c r="CR703">
        <f>IF($DD703&gt;=10,INDEX($CG:$CG,$DC703+10),"")</f>
      </c>
      <c r="CS703">
        <f>IF($DD703&gt;=11,INDEX($CG:$CG,$DC703+11),"")</f>
      </c>
      <c r="CT703">
        <f>IF($DD703&gt;=12,INDEX($CG:$CG,$DC703+12),"")</f>
      </c>
      <c r="CU703">
        <f>IF($DD703&gt;=13,INDEX($CG:$CG,$DC703+13),"")</f>
      </c>
      <c r="CV703">
        <f>IF($DD703&gt;=14,INDEX($CG:$CG,$DC703+14),"")</f>
      </c>
      <c r="CW703">
        <f>IF($DD703&gt;=15,INDEX($CG:$CG,$DC703+15),"")</f>
      </c>
      <c r="CX703">
        <f>IF($DD703&gt;=16,INDEX($CG:$CG,$DC703+16),"")</f>
      </c>
      <c r="CY703">
        <f>IF($DD703&gt;=17,INDEX($CG:$CG,$DC703+17),"")</f>
      </c>
      <c r="CZ703">
        <f>IF($DD703&gt;=18,INDEX($CG:$CG,$DC703+18),"")</f>
      </c>
      <c r="DA703">
        <f>IF($DD703&gt;=19,INDEX($CG:$CG,$DC703+19),"")</f>
      </c>
      <c r="DB703">
        <f>IF($DD703&gt;=20,INDEX($CG:$CG,$DC703+20),"")</f>
      </c>
      <c r="DC703">
        <f>IFERROR(MATCH($CF703,$CG$2:$CG$1558,0)+1,0)</f>
      </c>
      <c r="DD703">
        <f>IFERROR(INDEX($CH$2:$CH$1558,MATCH($CF703,$CG$2:$CG$1558,0)),0)</f>
      </c>
      <c r="DE703">
        <f>IFERROR(INDEX($AL:$AL,MATCH($G703,$AK:$AK,0))&amp;"","")</f>
      </c>
      <c r="DI703">
        <f>IF($GL703&gt;=1,INDEX($DF:$DF,$GK703+1),"")</f>
      </c>
      <c r="DJ703">
        <f>IF($GL703&gt;=2,INDEX($DF:$DF,$GK703+2),"")</f>
      </c>
      <c r="DK703">
        <f>IF($GL703&gt;=3,INDEX($DF:$DF,$GK703+3),"")</f>
      </c>
      <c r="DL703">
        <f>IF($GL703&gt;=4,INDEX($DF:$DF,$GK703+4),"")</f>
      </c>
      <c r="DM703">
        <f>IF($GL703&gt;=5,INDEX($DF:$DF,$GK703+5),"")</f>
      </c>
      <c r="DN703">
        <f>IF($GL703&gt;=6,INDEX($DF:$DF,$GK703+6),"")</f>
      </c>
      <c r="DO703">
        <f>IF($GL703&gt;=7,INDEX($DF:$DF,$GK703+7),"")</f>
      </c>
      <c r="DP703">
        <f>IF($GL703&gt;=8,INDEX($DF:$DF,$GK703+8),"")</f>
      </c>
      <c r="DQ703">
        <f>IF($GL703&gt;=9,INDEX($DF:$DF,$GK703+9),"")</f>
      </c>
      <c r="DR703">
        <f>IF($GL703&gt;=10,INDEX($DF:$DF,$GK703+10),"")</f>
      </c>
      <c r="DS703">
        <f>IF($GL703&gt;=11,INDEX($DF:$DF,$GK703+11),"")</f>
      </c>
      <c r="DT703">
        <f>IF($GL703&gt;=12,INDEX($DF:$DF,$GK703+12),"")</f>
      </c>
      <c r="DU703">
        <f>IF($GL703&gt;=13,INDEX($DF:$DF,$GK703+13),"")</f>
      </c>
      <c r="DV703">
        <f>IF($GL703&gt;=14,INDEX($DF:$DF,$GK703+14),"")</f>
      </c>
      <c r="DW703">
        <f>IF($GL703&gt;=15,INDEX($DF:$DF,$GK703+15),"")</f>
      </c>
      <c r="DX703">
        <f>IF($GL703&gt;=16,INDEX($DF:$DF,$GK703+16),"")</f>
      </c>
      <c r="DY703">
        <f>IF($GL703&gt;=17,INDEX($DF:$DF,$GK703+17),"")</f>
      </c>
      <c r="DZ703">
        <f>IF($GL703&gt;=18,INDEX($DF:$DF,$GK703+18),"")</f>
      </c>
      <c r="EA703">
        <f>IF($GL703&gt;=19,INDEX($DF:$DF,$GK703+19),"")</f>
      </c>
      <c r="EB703">
        <f>IF($GL703&gt;=20,INDEX($DF:$DF,$GK703+20),"")</f>
      </c>
      <c r="EC703">
        <f>IF($GL703&gt;=21,INDEX($DF:$DF,$GK703+21),"")</f>
      </c>
      <c r="ED703">
        <f>IF($GL703&gt;=22,INDEX($DF:$DF,$GK703+22),"")</f>
      </c>
      <c r="EE703">
        <f>IF($GL703&gt;=23,INDEX($DF:$DF,$GK703+23),"")</f>
      </c>
      <c r="EF703">
        <f>IF($GL703&gt;=24,INDEX($DF:$DF,$GK703+24),"")</f>
      </c>
      <c r="EG703">
        <f>IF($GL703&gt;=25,INDEX($DF:$DF,$GK703+25),"")</f>
      </c>
      <c r="EH703">
        <f>IF($GL703&gt;=26,INDEX($DF:$DF,$GK703+26),"")</f>
      </c>
      <c r="EI703">
        <f>IF($GL703&gt;=27,INDEX($DF:$DF,$GK703+27),"")</f>
      </c>
      <c r="EJ703">
        <f>IF($GL703&gt;=28,INDEX($DF:$DF,$GK703+28),"")</f>
      </c>
      <c r="EK703">
        <f>IF($GL703&gt;=29,INDEX($DF:$DF,$GK703+29),"")</f>
      </c>
      <c r="EL703">
        <f>IF($GL703&gt;=30,INDEX($DF:$DF,$GK703+30),"")</f>
      </c>
      <c r="EM703">
        <f>IF($GL703&gt;=31,INDEX($DF:$DF,$GK703+31),"")</f>
      </c>
      <c r="EN703">
        <f>IF($GL703&gt;=32,INDEX($DF:$DF,$GK703+32),"")</f>
      </c>
      <c r="EO703">
        <f>IF($GL703&gt;=33,INDEX($DF:$DF,$GK703+33),"")</f>
      </c>
      <c r="EP703">
        <f>IF($GL703&gt;=34,INDEX($DF:$DF,$GK703+34),"")</f>
      </c>
      <c r="EQ703">
        <f>IF($GL703&gt;=35,INDEX($DF:$DF,$GK703+35),"")</f>
      </c>
      <c r="ER703">
        <f>IF($GL703&gt;=36,INDEX($DF:$DF,$GK703+36),"")</f>
      </c>
      <c r="ES703">
        <f>IF($GL703&gt;=37,INDEX($DF:$DF,$GK703+37),"")</f>
      </c>
      <c r="ET703">
        <f>IF($GL703&gt;=38,INDEX($DF:$DF,$GK703+38),"")</f>
      </c>
      <c r="EU703">
        <f>IF($GL703&gt;=39,INDEX($DF:$DF,$GK703+39),"")</f>
      </c>
      <c r="EV703">
        <f>IF($GL703&gt;=40,INDEX($DF:$DF,$GK703+40),"")</f>
      </c>
      <c r="EW703">
        <f>IF($GL703&gt;=1,INDEX($DG:$DG,$GK703+1),"")</f>
      </c>
      <c r="EX703">
        <f>IF($GL703&gt;=2,INDEX($DG:$DG,$GK703+2),"")</f>
      </c>
      <c r="EY703">
        <f>IF($GL703&gt;=3,INDEX($DG:$DG,$GK703+3),"")</f>
      </c>
      <c r="EZ703">
        <f>IF($GL703&gt;=4,INDEX($DG:$DG,$GK703+4),"")</f>
      </c>
      <c r="FA703">
        <f>IF($GL703&gt;=5,INDEX($DG:$DG,$GK703+5),"")</f>
      </c>
      <c r="FB703">
        <f>IF($GL703&gt;=6,INDEX($DG:$DG,$GK703+6),"")</f>
      </c>
      <c r="FC703">
        <f>IF($GL703&gt;=7,INDEX($DG:$DG,$GK703+7),"")</f>
      </c>
      <c r="FD703">
        <f>IF($GL703&gt;=8,INDEX($DG:$DG,$GK703+8),"")</f>
      </c>
      <c r="FE703">
        <f>IF($GL703&gt;=9,INDEX($DG:$DG,$GK703+9),"")</f>
      </c>
      <c r="FF703">
        <f>IF($GL703&gt;=10,INDEX($DG:$DG,$GK703+10),"")</f>
      </c>
      <c r="FG703">
        <f>IF($GL703&gt;=11,INDEX($DG:$DG,$GK703+11),"")</f>
      </c>
      <c r="FH703">
        <f>IF($GL703&gt;=12,INDEX($DG:$DG,$GK703+12),"")</f>
      </c>
      <c r="FI703">
        <f>IF($GL703&gt;=13,INDEX($DG:$DG,$GK703+13),"")</f>
      </c>
      <c r="FJ703">
        <f>IF($GL703&gt;=14,INDEX($DG:$DG,$GK703+14),"")</f>
      </c>
      <c r="FK703">
        <f>IF($GL703&gt;=15,INDEX($DG:$DG,$GK703+15),"")</f>
      </c>
      <c r="FL703">
        <f>IF($GL703&gt;=16,INDEX($DG:$DG,$GK703+16),"")</f>
      </c>
      <c r="FM703">
        <f>IF($GL703&gt;=17,INDEX($DG:$DG,$GK703+17),"")</f>
      </c>
      <c r="FN703">
        <f>IF($GL703&gt;=18,INDEX($DG:$DG,$GK703+18),"")</f>
      </c>
      <c r="FO703">
        <f>IF($GL703&gt;=19,INDEX($DG:$DG,$GK703+19),"")</f>
      </c>
      <c r="FP703">
        <f>IF($GL703&gt;=20,INDEX($DG:$DG,$GK703+20),"")</f>
      </c>
      <c r="FQ703">
        <f>IF($GL703&gt;=21,INDEX($DG:$DG,$GK703+21),"")</f>
      </c>
      <c r="FR703">
        <f>IF($GL703&gt;=22,INDEX($DG:$DG,$GK703+22),"")</f>
      </c>
      <c r="FS703">
        <f>IF($GL703&gt;=23,INDEX($DG:$DG,$GK703+23),"")</f>
      </c>
      <c r="FT703">
        <f>IF($GL703&gt;=24,INDEX($DG:$DG,$GK703+24),"")</f>
      </c>
      <c r="FU703">
        <f>IF($GL703&gt;=25,INDEX($DG:$DG,$GK703+25),"")</f>
      </c>
      <c r="FV703">
        <f>IF($GL703&gt;=26,INDEX($DG:$DG,$GK703+26),"")</f>
      </c>
      <c r="FW703">
        <f>IF($GL703&gt;=27,INDEX($DG:$DG,$GK703+27),"")</f>
      </c>
      <c r="FX703">
        <f>IF($GL703&gt;=28,INDEX($DG:$DG,$GK703+28),"")</f>
      </c>
      <c r="FY703">
        <f>IF($GL703&gt;=29,INDEX($DG:$DG,$GK703+29),"")</f>
      </c>
      <c r="FZ703">
        <f>IF($GL703&gt;=30,INDEX($DG:$DG,$GK703+30),"")</f>
      </c>
      <c r="GA703">
        <f>IF($GL703&gt;=31,INDEX($DG:$DG,$GK703+31),"")</f>
      </c>
      <c r="GB703">
        <f>IF($GL703&gt;=32,INDEX($DG:$DG,$GK703+32),"")</f>
      </c>
      <c r="GC703">
        <f>IF($GL703&gt;=33,INDEX($DG:$DG,$GK703+33),"")</f>
      </c>
      <c r="GD703">
        <f>IF($GL703&gt;=34,INDEX($DG:$DG,$GK703+34),"")</f>
      </c>
      <c r="GE703">
        <f>IF($GL703&gt;=35,INDEX($DG:$DG,$GK703+35),"")</f>
      </c>
      <c r="GF703">
        <f>IF($GL703&gt;=36,INDEX($DG:$DG,$GK703+36),"")</f>
      </c>
      <c r="GG703">
        <f>IF($GL703&gt;=37,INDEX($DG:$DG,$GK703+37),"")</f>
      </c>
      <c r="GH703">
        <f>IF($GL703&gt;=38,INDEX($DG:$DG,$GK703+38),"")</f>
      </c>
      <c r="GI703">
        <f>IF($GL703&gt;=39,INDEX($DG:$DG,$GK703+39),"")</f>
      </c>
      <c r="GJ703">
        <f>IF($GL703&gt;=40,INDEX($DG:$DG,$GK703+40),"")</f>
      </c>
      <c r="GK703">
        <f>IFERROR(MATCH($DE703,$DF$2:$DF$166,0)+1,0)</f>
      </c>
      <c r="GL703">
        <f>IFERROR(INDEX($DH$2:$DH$166,MATCH($DE703,$DF$2:$DF$166,0)),0)</f>
      </c>
      <c r="GM703">
        <f>IFERROR(MATCH($H703,$DI$703:$EV$703,0),0)</f>
      </c>
      <c r="GN703">
        <f>IF($GM703&gt;0,INDEX($EW$703:$GJ$703,$GM703),"")</f>
      </c>
      <c r="GO703" t="s">
        <v>406</v>
      </c>
      <c r="GQ703">
        <f>IF($IZ703&gt;=1,INDEX($GO:$GO,$IY703+1),"")</f>
      </c>
      <c r="GR703">
        <f>IF($IZ703&gt;=2,INDEX($GO:$GO,$IY703+2),"")</f>
      </c>
      <c r="GS703">
        <f>IF($IZ703&gt;=3,INDEX($GO:$GO,$IY703+3),"")</f>
      </c>
      <c r="GT703">
        <f>IF($IZ703&gt;=4,INDEX($GO:$GO,$IY703+4),"")</f>
      </c>
      <c r="GU703">
        <f>IF($IZ703&gt;=5,INDEX($GO:$GO,$IY703+5),"")</f>
      </c>
      <c r="GV703">
        <f>IF($IZ703&gt;=6,INDEX($GO:$GO,$IY703+6),"")</f>
      </c>
      <c r="GW703">
        <f>IF($IZ703&gt;=7,INDEX($GO:$GO,$IY703+7),"")</f>
      </c>
      <c r="GX703">
        <f>IF($IZ703&gt;=8,INDEX($GO:$GO,$IY703+8),"")</f>
      </c>
      <c r="GY703">
        <f>IF($IZ703&gt;=9,INDEX($GO:$GO,$IY703+9),"")</f>
      </c>
      <c r="GZ703">
        <f>IF($IZ703&gt;=10,INDEX($GO:$GO,$IY703+10),"")</f>
      </c>
      <c r="HA703">
        <f>IF($IZ703&gt;=11,INDEX($GO:$GO,$IY703+11),"")</f>
      </c>
      <c r="HB703">
        <f>IF($IZ703&gt;=12,INDEX($GO:$GO,$IY703+12),"")</f>
      </c>
      <c r="HC703">
        <f>IF($IZ703&gt;=13,INDEX($GO:$GO,$IY703+13),"")</f>
      </c>
      <c r="HD703">
        <f>IF($IZ703&gt;=14,INDEX($GO:$GO,$IY703+14),"")</f>
      </c>
      <c r="HE703">
        <f>IF($IZ703&gt;=15,INDEX($GO:$GO,$IY703+15),"")</f>
      </c>
      <c r="HF703">
        <f>IF($IZ703&gt;=16,INDEX($GO:$GO,$IY703+16),"")</f>
      </c>
      <c r="HG703">
        <f>IF($IZ703&gt;=17,INDEX($GO:$GO,$IY703+17),"")</f>
      </c>
      <c r="HH703">
        <f>IF($IZ703&gt;=18,INDEX($GO:$GO,$IY703+18),"")</f>
      </c>
      <c r="HI703">
        <f>IF($IZ703&gt;=19,INDEX($GO:$GO,$IY703+19),"")</f>
      </c>
      <c r="HJ703">
        <f>IF($IZ703&gt;=20,INDEX($GO:$GO,$IY703+20),"")</f>
      </c>
      <c r="HK703">
        <f>IF($IZ703&gt;=21,INDEX($GO:$GO,$IY703+21),"")</f>
      </c>
      <c r="HL703">
        <f>IF($IZ703&gt;=22,INDEX($GO:$GO,$IY703+22),"")</f>
      </c>
      <c r="HM703">
        <f>IF($IZ703&gt;=23,INDEX($GO:$GO,$IY703+23),"")</f>
      </c>
      <c r="HN703">
        <f>IF($IZ703&gt;=24,INDEX($GO:$GO,$IY703+24),"")</f>
      </c>
      <c r="HO703">
        <f>IF($IZ703&gt;=25,INDEX($GO:$GO,$IY703+25),"")</f>
      </c>
      <c r="HP703">
        <f>IF($IZ703&gt;=26,INDEX($GO:$GO,$IY703+26),"")</f>
      </c>
      <c r="HQ703">
        <f>IF($IZ703&gt;=27,INDEX($GO:$GO,$IY703+27),"")</f>
      </c>
      <c r="HR703">
        <f>IF($IZ703&gt;=28,INDEX($GO:$GO,$IY703+28),"")</f>
      </c>
      <c r="HS703">
        <f>IF($IZ703&gt;=29,INDEX($GO:$GO,$IY703+29),"")</f>
      </c>
      <c r="HT703">
        <f>IF($IZ703&gt;=30,INDEX($GO:$GO,$IY703+30),"")</f>
      </c>
      <c r="HU703">
        <f>IF($IZ703&gt;=31,INDEX($GO:$GO,$IY703+31),"")</f>
      </c>
      <c r="HV703">
        <f>IF($IZ703&gt;=32,INDEX($GO:$GO,$IY703+32),"")</f>
      </c>
      <c r="HW703">
        <f>IF($IZ703&gt;=33,INDEX($GO:$GO,$IY703+33),"")</f>
      </c>
      <c r="HX703">
        <f>IF($IZ703&gt;=34,INDEX($GO:$GO,$IY703+34),"")</f>
      </c>
      <c r="HY703">
        <f>IF($IZ703&gt;=35,INDEX($GO:$GO,$IY703+35),"")</f>
      </c>
      <c r="HZ703">
        <f>IF($IZ703&gt;=36,INDEX($GO:$GO,$IY703+36),"")</f>
      </c>
      <c r="IA703">
        <f>IF($IZ703&gt;=37,INDEX($GO:$GO,$IY703+37),"")</f>
      </c>
      <c r="IB703">
        <f>IF($IZ703&gt;=38,INDEX($GO:$GO,$IY703+38),"")</f>
      </c>
      <c r="IC703">
        <f>IF($IZ703&gt;=39,INDEX($GO:$GO,$IY703+39),"")</f>
      </c>
      <c r="ID703">
        <f>IF($IZ703&gt;=40,INDEX($GO:$GO,$IY703+40),"")</f>
      </c>
      <c r="IE703">
        <f>IF($IZ703&gt;=41,INDEX($GO:$GO,$IY703+41),"")</f>
      </c>
      <c r="IF703">
        <f>IF($IZ703&gt;=42,INDEX($GO:$GO,$IY703+42),"")</f>
      </c>
      <c r="IG703">
        <f>IF($IZ703&gt;=43,INDEX($GO:$GO,$IY703+43),"")</f>
      </c>
      <c r="IH703">
        <f>IF($IZ703&gt;=44,INDEX($GO:$GO,$IY703+44),"")</f>
      </c>
      <c r="II703">
        <f>IF($IZ703&gt;=45,INDEX($GO:$GO,$IY703+45),"")</f>
      </c>
      <c r="IJ703">
        <f>IF($IZ703&gt;=46,INDEX($GO:$GO,$IY703+46),"")</f>
      </c>
      <c r="IK703">
        <f>IF($IZ703&gt;=47,INDEX($GO:$GO,$IY703+47),"")</f>
      </c>
      <c r="IL703">
        <f>IF($IZ703&gt;=48,INDEX($GO:$GO,$IY703+48),"")</f>
      </c>
      <c r="IM703">
        <f>IF($IZ703&gt;=49,INDEX($GO:$GO,$IY703+49),"")</f>
      </c>
      <c r="IN703">
        <f>IF($IZ703&gt;=50,INDEX($GO:$GO,$IY703+50),"")</f>
      </c>
      <c r="IO703">
        <f>IF($IZ703&gt;=51,INDEX($GO:$GO,$IY703+51),"")</f>
      </c>
      <c r="IP703">
        <f>IF($IZ703&gt;=52,INDEX($GO:$GO,$IY703+52),"")</f>
      </c>
      <c r="IQ703">
        <f>IF($IZ703&gt;=53,INDEX($GO:$GO,$IY703+53),"")</f>
      </c>
      <c r="IR703">
        <f>IF($IZ703&gt;=54,INDEX($GO:$GO,$IY703+54),"")</f>
      </c>
      <c r="IS703">
        <f>IF($IZ703&gt;=55,INDEX($GO:$GO,$IY703+55),"")</f>
      </c>
      <c r="IT703">
        <f>IF($IZ703&gt;=56,INDEX($GO:$GO,$IY703+56),"")</f>
      </c>
      <c r="IU703">
        <f>IF($IZ703&gt;=57,INDEX($GO:$GO,$IY703+57),"")</f>
      </c>
      <c r="IV703">
        <f>IF($IZ703&gt;=58,INDEX($GO:$GO,$IY703+58),"")</f>
      </c>
      <c r="IW703">
        <f>IF($IZ703&gt;=59,INDEX($GO:$GO,$IY703+59),"")</f>
      </c>
      <c r="IX703">
        <f>IF($IZ703&gt;=60,INDEX($GO:$GO,$IY703+60),"")</f>
      </c>
      <c r="IY703">
        <f>IFERROR(MATCH($GN703,$GO$2:$GO$827,0)+1,0)</f>
      </c>
      <c r="IZ703">
        <f>IFERROR(INDEX($GP$2:$GP$827,MATCH($GN703,$GO$2:$GO$827,0)),0)</f>
      </c>
      <c r="JA703" t="s">
        <v>23</v>
      </c>
      <c r="JB703" t="s">
        <v>23</v>
      </c>
    </row>
    <row r="704" spans="1:262" x14ac:dyDescent="0.25">
      <c r="F704" s="1"/>
      <c r="G704" s="1"/>
      <c r="H704" s="1"/>
      <c r="I704" s="1"/>
      <c r="J704" s="1">
        <f>IFERROR(IF(FIND(" - ",$F704)&gt;0,MID($F704,FIND(" - ",$F704)+3,LEN($F704)),""),"")</f>
      </c>
      <c r="L704" s="1"/>
      <c r="N704" t="s">
        <v>23</v>
      </c>
      <c r="P704">
        <f>IF(OR($N704="",$O704=""),"",IFERROR($N704/$O704,0))</f>
      </c>
      <c r="Q704">
        <f>IF($N704="","",
IF($G704="","",
IF(ISNUMBER(SEARCH("exempt",LOWER($G704))),0,
$N704*(VALUE(SUBSTITUTE($G704,"%",""))/100))))</f>
      </c>
      <c r="W704">
        <f>IF($N704="","",
SUM($N704,$Q704,$U704,$R704,$T704)-
IF($V704="",0,VALUE($V704)))</f>
      </c>
      <c r="AE704" t="s">
        <v>1905</v>
      </c>
      <c r="AM704">
        <f>IFERROR(LEFT($F704,FIND(" - ",$F704)-1),$F704)</f>
      </c>
      <c r="AP704">
        <f>IF($CE704&gt;=1,INDEX($AN:$AN,$CD704+1),"")</f>
      </c>
      <c r="AQ704">
        <f>IF($CE704&gt;=2,INDEX($AN:$AN,$CD704+2),"")</f>
      </c>
      <c r="AR704">
        <f>IF($CE704&gt;=3,INDEX($AN:$AN,$CD704+3),"")</f>
      </c>
      <c r="AS704">
        <f>IF($CE704&gt;=4,INDEX($AN:$AN,$CD704+4),"")</f>
      </c>
      <c r="AT704">
        <f>IF($CE704&gt;=5,INDEX($AN:$AN,$CD704+5),"")</f>
      </c>
      <c r="AU704">
        <f>IF($CE704&gt;=6,INDEX($AN:$AN,$CD704+6),"")</f>
      </c>
      <c r="AV704">
        <f>IF($CE704&gt;=7,INDEX($AN:$AN,$CD704+7),"")</f>
      </c>
      <c r="AW704">
        <f>IF($CE704&gt;=8,INDEX($AN:$AN,$CD704+8),"")</f>
      </c>
      <c r="AX704">
        <f>IF($CE704&gt;=9,INDEX($AN:$AN,$CD704+9),"")</f>
      </c>
      <c r="AY704">
        <f>IF($CE704&gt;=10,INDEX($AN:$AN,$CD704+10),"")</f>
      </c>
      <c r="AZ704">
        <f>IF($CE704&gt;=11,INDEX($AN:$AN,$CD704+11),"")</f>
      </c>
      <c r="BA704">
        <f>IF($CE704&gt;=12,INDEX($AN:$AN,$CD704+12),"")</f>
      </c>
      <c r="BB704">
        <f>IF($CE704&gt;=13,INDEX($AN:$AN,$CD704+13),"")</f>
      </c>
      <c r="BC704">
        <f>IF($CE704&gt;=14,INDEX($AN:$AN,$CD704+14),"")</f>
      </c>
      <c r="BD704">
        <f>IF($CE704&gt;=15,INDEX($AN:$AN,$CD704+15),"")</f>
      </c>
      <c r="BE704">
        <f>IF($CE704&gt;=16,INDEX($AN:$AN,$CD704+16),"")</f>
      </c>
      <c r="BF704">
        <f>IF($CE704&gt;=17,INDEX($AN:$AN,$CD704+17),"")</f>
      </c>
      <c r="BG704">
        <f>IF($CE704&gt;=18,INDEX($AN:$AN,$CD704+18),"")</f>
      </c>
      <c r="BH704">
        <f>IF($CE704&gt;=19,INDEX($AN:$AN,$CD704+19),"")</f>
      </c>
      <c r="BI704">
        <f>IF($CE704&gt;=20,INDEX($AN:$AN,$CD704+20),"")</f>
      </c>
      <c r="BJ704">
        <f>IF($CE704&gt;=21,INDEX($AN:$AN,$CD704+21),"")</f>
      </c>
      <c r="BK704">
        <f>IF($CE704&gt;=22,INDEX($AN:$AN,$CD704+22),"")</f>
      </c>
      <c r="BL704">
        <f>IF($CE704&gt;=23,INDEX($AN:$AN,$CD704+23),"")</f>
      </c>
      <c r="BM704">
        <f>IF($CE704&gt;=24,INDEX($AN:$AN,$CD704+24),"")</f>
      </c>
      <c r="BN704">
        <f>IF($CE704&gt;=25,INDEX($AN:$AN,$CD704+25),"")</f>
      </c>
      <c r="BO704">
        <f>IF($CE704&gt;=26,INDEX($AN:$AN,$CD704+26),"")</f>
      </c>
      <c r="BP704">
        <f>IF($CE704&gt;=27,INDEX($AN:$AN,$CD704+27),"")</f>
      </c>
      <c r="BQ704">
        <f>IF($CE704&gt;=28,INDEX($AN:$AN,$CD704+28),"")</f>
      </c>
      <c r="BR704">
        <f>IF($CE704&gt;=29,INDEX($AN:$AN,$CD704+29),"")</f>
      </c>
      <c r="BS704">
        <f>IF($CE704&gt;=30,INDEX($AN:$AN,$CD704+30),"")</f>
      </c>
      <c r="BT704">
        <f>IF($CE704&gt;=31,INDEX($AN:$AN,$CD704+31),"")</f>
      </c>
      <c r="BU704">
        <f>IF($CE704&gt;=32,INDEX($AN:$AN,$CD704+32),"")</f>
      </c>
      <c r="BV704">
        <f>IF($CE704&gt;=33,INDEX($AN:$AN,$CD704+33),"")</f>
      </c>
      <c r="BW704">
        <f>IF($CE704&gt;=34,INDEX($AN:$AN,$CD704+34),"")</f>
      </c>
      <c r="BX704">
        <f>IF($CE704&gt;=35,INDEX($AN:$AN,$CD704+35),"")</f>
      </c>
      <c r="BY704">
        <f>IF($CE704&gt;=36,INDEX($AN:$AN,$CD704+36),"")</f>
      </c>
      <c r="BZ704">
        <f>IF($CE704&gt;=37,INDEX($AN:$AN,$CD704+37),"")</f>
      </c>
      <c r="CA704">
        <f>IF($CE704&gt;=38,INDEX($AN:$AN,$CD704+38),"")</f>
      </c>
      <c r="CB704">
        <f>IF($CE704&gt;=39,INDEX($AN:$AN,$CD704+39),"")</f>
      </c>
      <c r="CC704">
        <f>IF($CE704&gt;=40,INDEX($AN:$AN,$CD704+40),"")</f>
      </c>
      <c r="CD704">
        <f>IFERROR(MATCH($AM704,$AN$2:$AN$133,0)+1,0)</f>
      </c>
      <c r="CE704">
        <f>IFERROR(INDEX($AO$2:$AO$133,MATCH($AM704,$AN$2:$AN$133,0)),0)</f>
      </c>
      <c r="CF704">
        <f>IFERROR(LEFT($K704,FIND(" - ",$K704)-1),$K704)</f>
      </c>
      <c r="CG704" t="s">
        <v>108</v>
      </c>
      <c r="CI704">
        <f>IF($DD704&gt;=1,INDEX($CG:$CG,$DC704+1),"")</f>
      </c>
      <c r="CJ704">
        <f>IF($DD704&gt;=2,INDEX($CG:$CG,$DC704+2),"")</f>
      </c>
      <c r="CK704">
        <f>IF($DD704&gt;=3,INDEX($CG:$CG,$DC704+3),"")</f>
      </c>
      <c r="CL704">
        <f>IF($DD704&gt;=4,INDEX($CG:$CG,$DC704+4),"")</f>
      </c>
      <c r="CM704">
        <f>IF($DD704&gt;=5,INDEX($CG:$CG,$DC704+5),"")</f>
      </c>
      <c r="CN704">
        <f>IF($DD704&gt;=6,INDEX($CG:$CG,$DC704+6),"")</f>
      </c>
      <c r="CO704">
        <f>IF($DD704&gt;=7,INDEX($CG:$CG,$DC704+7),"")</f>
      </c>
      <c r="CP704">
        <f>IF($DD704&gt;=8,INDEX($CG:$CG,$DC704+8),"")</f>
      </c>
      <c r="CQ704">
        <f>IF($DD704&gt;=9,INDEX($CG:$CG,$DC704+9),"")</f>
      </c>
      <c r="CR704">
        <f>IF($DD704&gt;=10,INDEX($CG:$CG,$DC704+10),"")</f>
      </c>
      <c r="CS704">
        <f>IF($DD704&gt;=11,INDEX($CG:$CG,$DC704+11),"")</f>
      </c>
      <c r="CT704">
        <f>IF($DD704&gt;=12,INDEX($CG:$CG,$DC704+12),"")</f>
      </c>
      <c r="CU704">
        <f>IF($DD704&gt;=13,INDEX($CG:$CG,$DC704+13),"")</f>
      </c>
      <c r="CV704">
        <f>IF($DD704&gt;=14,INDEX($CG:$CG,$DC704+14),"")</f>
      </c>
      <c r="CW704">
        <f>IF($DD704&gt;=15,INDEX($CG:$CG,$DC704+15),"")</f>
      </c>
      <c r="CX704">
        <f>IF($DD704&gt;=16,INDEX($CG:$CG,$DC704+16),"")</f>
      </c>
      <c r="CY704">
        <f>IF($DD704&gt;=17,INDEX($CG:$CG,$DC704+17),"")</f>
      </c>
      <c r="CZ704">
        <f>IF($DD704&gt;=18,INDEX($CG:$CG,$DC704+18),"")</f>
      </c>
      <c r="DA704">
        <f>IF($DD704&gt;=19,INDEX($CG:$CG,$DC704+19),"")</f>
      </c>
      <c r="DB704">
        <f>IF($DD704&gt;=20,INDEX($CG:$CG,$DC704+20),"")</f>
      </c>
      <c r="DC704">
        <f>IFERROR(MATCH($CF704,$CG$2:$CG$1558,0)+1,0)</f>
      </c>
      <c r="DD704">
        <f>IFERROR(INDEX($CH$2:$CH$1558,MATCH($CF704,$CG$2:$CG$1558,0)),0)</f>
      </c>
      <c r="DE704">
        <f>IFERROR(INDEX($AL:$AL,MATCH($G704,$AK:$AK,0))&amp;"","")</f>
      </c>
      <c r="DI704">
        <f>IF($GL704&gt;=1,INDEX($DF:$DF,$GK704+1),"")</f>
      </c>
      <c r="DJ704">
        <f>IF($GL704&gt;=2,INDEX($DF:$DF,$GK704+2),"")</f>
      </c>
      <c r="DK704">
        <f>IF($GL704&gt;=3,INDEX($DF:$DF,$GK704+3),"")</f>
      </c>
      <c r="DL704">
        <f>IF($GL704&gt;=4,INDEX($DF:$DF,$GK704+4),"")</f>
      </c>
      <c r="DM704">
        <f>IF($GL704&gt;=5,INDEX($DF:$DF,$GK704+5),"")</f>
      </c>
      <c r="DN704">
        <f>IF($GL704&gt;=6,INDEX($DF:$DF,$GK704+6),"")</f>
      </c>
      <c r="DO704">
        <f>IF($GL704&gt;=7,INDEX($DF:$DF,$GK704+7),"")</f>
      </c>
      <c r="DP704">
        <f>IF($GL704&gt;=8,INDEX($DF:$DF,$GK704+8),"")</f>
      </c>
      <c r="DQ704">
        <f>IF($GL704&gt;=9,INDEX($DF:$DF,$GK704+9),"")</f>
      </c>
      <c r="DR704">
        <f>IF($GL704&gt;=10,INDEX($DF:$DF,$GK704+10),"")</f>
      </c>
      <c r="DS704">
        <f>IF($GL704&gt;=11,INDEX($DF:$DF,$GK704+11),"")</f>
      </c>
      <c r="DT704">
        <f>IF($GL704&gt;=12,INDEX($DF:$DF,$GK704+12),"")</f>
      </c>
      <c r="DU704">
        <f>IF($GL704&gt;=13,INDEX($DF:$DF,$GK704+13),"")</f>
      </c>
      <c r="DV704">
        <f>IF($GL704&gt;=14,INDEX($DF:$DF,$GK704+14),"")</f>
      </c>
      <c r="DW704">
        <f>IF($GL704&gt;=15,INDEX($DF:$DF,$GK704+15),"")</f>
      </c>
      <c r="DX704">
        <f>IF($GL704&gt;=16,INDEX($DF:$DF,$GK704+16),"")</f>
      </c>
      <c r="DY704">
        <f>IF($GL704&gt;=17,INDEX($DF:$DF,$GK704+17),"")</f>
      </c>
      <c r="DZ704">
        <f>IF($GL704&gt;=18,INDEX($DF:$DF,$GK704+18),"")</f>
      </c>
      <c r="EA704">
        <f>IF($GL704&gt;=19,INDEX($DF:$DF,$GK704+19),"")</f>
      </c>
      <c r="EB704">
        <f>IF($GL704&gt;=20,INDEX($DF:$DF,$GK704+20),"")</f>
      </c>
      <c r="EC704">
        <f>IF($GL704&gt;=21,INDEX($DF:$DF,$GK704+21),"")</f>
      </c>
      <c r="ED704">
        <f>IF($GL704&gt;=22,INDEX($DF:$DF,$GK704+22),"")</f>
      </c>
      <c r="EE704">
        <f>IF($GL704&gt;=23,INDEX($DF:$DF,$GK704+23),"")</f>
      </c>
      <c r="EF704">
        <f>IF($GL704&gt;=24,INDEX($DF:$DF,$GK704+24),"")</f>
      </c>
      <c r="EG704">
        <f>IF($GL704&gt;=25,INDEX($DF:$DF,$GK704+25),"")</f>
      </c>
      <c r="EH704">
        <f>IF($GL704&gt;=26,INDEX($DF:$DF,$GK704+26),"")</f>
      </c>
      <c r="EI704">
        <f>IF($GL704&gt;=27,INDEX($DF:$DF,$GK704+27),"")</f>
      </c>
      <c r="EJ704">
        <f>IF($GL704&gt;=28,INDEX($DF:$DF,$GK704+28),"")</f>
      </c>
      <c r="EK704">
        <f>IF($GL704&gt;=29,INDEX($DF:$DF,$GK704+29),"")</f>
      </c>
      <c r="EL704">
        <f>IF($GL704&gt;=30,INDEX($DF:$DF,$GK704+30),"")</f>
      </c>
      <c r="EM704">
        <f>IF($GL704&gt;=31,INDEX($DF:$DF,$GK704+31),"")</f>
      </c>
      <c r="EN704">
        <f>IF($GL704&gt;=32,INDEX($DF:$DF,$GK704+32),"")</f>
      </c>
      <c r="EO704">
        <f>IF($GL704&gt;=33,INDEX($DF:$DF,$GK704+33),"")</f>
      </c>
      <c r="EP704">
        <f>IF($GL704&gt;=34,INDEX($DF:$DF,$GK704+34),"")</f>
      </c>
      <c r="EQ704">
        <f>IF($GL704&gt;=35,INDEX($DF:$DF,$GK704+35),"")</f>
      </c>
      <c r="ER704">
        <f>IF($GL704&gt;=36,INDEX($DF:$DF,$GK704+36),"")</f>
      </c>
      <c r="ES704">
        <f>IF($GL704&gt;=37,INDEX($DF:$DF,$GK704+37),"")</f>
      </c>
      <c r="ET704">
        <f>IF($GL704&gt;=38,INDEX($DF:$DF,$GK704+38),"")</f>
      </c>
      <c r="EU704">
        <f>IF($GL704&gt;=39,INDEX($DF:$DF,$GK704+39),"")</f>
      </c>
      <c r="EV704">
        <f>IF($GL704&gt;=40,INDEX($DF:$DF,$GK704+40),"")</f>
      </c>
      <c r="EW704">
        <f>IF($GL704&gt;=1,INDEX($DG:$DG,$GK704+1),"")</f>
      </c>
      <c r="EX704">
        <f>IF($GL704&gt;=2,INDEX($DG:$DG,$GK704+2),"")</f>
      </c>
      <c r="EY704">
        <f>IF($GL704&gt;=3,INDEX($DG:$DG,$GK704+3),"")</f>
      </c>
      <c r="EZ704">
        <f>IF($GL704&gt;=4,INDEX($DG:$DG,$GK704+4),"")</f>
      </c>
      <c r="FA704">
        <f>IF($GL704&gt;=5,INDEX($DG:$DG,$GK704+5),"")</f>
      </c>
      <c r="FB704">
        <f>IF($GL704&gt;=6,INDEX($DG:$DG,$GK704+6),"")</f>
      </c>
      <c r="FC704">
        <f>IF($GL704&gt;=7,INDEX($DG:$DG,$GK704+7),"")</f>
      </c>
      <c r="FD704">
        <f>IF($GL704&gt;=8,INDEX($DG:$DG,$GK704+8),"")</f>
      </c>
      <c r="FE704">
        <f>IF($GL704&gt;=9,INDEX($DG:$DG,$GK704+9),"")</f>
      </c>
      <c r="FF704">
        <f>IF($GL704&gt;=10,INDEX($DG:$DG,$GK704+10),"")</f>
      </c>
      <c r="FG704">
        <f>IF($GL704&gt;=11,INDEX($DG:$DG,$GK704+11),"")</f>
      </c>
      <c r="FH704">
        <f>IF($GL704&gt;=12,INDEX($DG:$DG,$GK704+12),"")</f>
      </c>
      <c r="FI704">
        <f>IF($GL704&gt;=13,INDEX($DG:$DG,$GK704+13),"")</f>
      </c>
      <c r="FJ704">
        <f>IF($GL704&gt;=14,INDEX($DG:$DG,$GK704+14),"")</f>
      </c>
      <c r="FK704">
        <f>IF($GL704&gt;=15,INDEX($DG:$DG,$GK704+15),"")</f>
      </c>
      <c r="FL704">
        <f>IF($GL704&gt;=16,INDEX($DG:$DG,$GK704+16),"")</f>
      </c>
      <c r="FM704">
        <f>IF($GL704&gt;=17,INDEX($DG:$DG,$GK704+17),"")</f>
      </c>
      <c r="FN704">
        <f>IF($GL704&gt;=18,INDEX($DG:$DG,$GK704+18),"")</f>
      </c>
      <c r="FO704">
        <f>IF($GL704&gt;=19,INDEX($DG:$DG,$GK704+19),"")</f>
      </c>
      <c r="FP704">
        <f>IF($GL704&gt;=20,INDEX($DG:$DG,$GK704+20),"")</f>
      </c>
      <c r="FQ704">
        <f>IF($GL704&gt;=21,INDEX($DG:$DG,$GK704+21),"")</f>
      </c>
      <c r="FR704">
        <f>IF($GL704&gt;=22,INDEX($DG:$DG,$GK704+22),"")</f>
      </c>
      <c r="FS704">
        <f>IF($GL704&gt;=23,INDEX($DG:$DG,$GK704+23),"")</f>
      </c>
      <c r="FT704">
        <f>IF($GL704&gt;=24,INDEX($DG:$DG,$GK704+24),"")</f>
      </c>
      <c r="FU704">
        <f>IF($GL704&gt;=25,INDEX($DG:$DG,$GK704+25),"")</f>
      </c>
      <c r="FV704">
        <f>IF($GL704&gt;=26,INDEX($DG:$DG,$GK704+26),"")</f>
      </c>
      <c r="FW704">
        <f>IF($GL704&gt;=27,INDEX($DG:$DG,$GK704+27),"")</f>
      </c>
      <c r="FX704">
        <f>IF($GL704&gt;=28,INDEX($DG:$DG,$GK704+28),"")</f>
      </c>
      <c r="FY704">
        <f>IF($GL704&gt;=29,INDEX($DG:$DG,$GK704+29),"")</f>
      </c>
      <c r="FZ704">
        <f>IF($GL704&gt;=30,INDEX($DG:$DG,$GK704+30),"")</f>
      </c>
      <c r="GA704">
        <f>IF($GL704&gt;=31,INDEX($DG:$DG,$GK704+31),"")</f>
      </c>
      <c r="GB704">
        <f>IF($GL704&gt;=32,INDEX($DG:$DG,$GK704+32),"")</f>
      </c>
      <c r="GC704">
        <f>IF($GL704&gt;=33,INDEX($DG:$DG,$GK704+33),"")</f>
      </c>
      <c r="GD704">
        <f>IF($GL704&gt;=34,INDEX($DG:$DG,$GK704+34),"")</f>
      </c>
      <c r="GE704">
        <f>IF($GL704&gt;=35,INDEX($DG:$DG,$GK704+35),"")</f>
      </c>
      <c r="GF704">
        <f>IF($GL704&gt;=36,INDEX($DG:$DG,$GK704+36),"")</f>
      </c>
      <c r="GG704">
        <f>IF($GL704&gt;=37,INDEX($DG:$DG,$GK704+37),"")</f>
      </c>
      <c r="GH704">
        <f>IF($GL704&gt;=38,INDEX($DG:$DG,$GK704+38),"")</f>
      </c>
      <c r="GI704">
        <f>IF($GL704&gt;=39,INDEX($DG:$DG,$GK704+39),"")</f>
      </c>
      <c r="GJ704">
        <f>IF($GL704&gt;=40,INDEX($DG:$DG,$GK704+40),"")</f>
      </c>
      <c r="GK704">
        <f>IFERROR(MATCH($DE704,$DF$2:$DF$166,0)+1,0)</f>
      </c>
      <c r="GL704">
        <f>IFERROR(INDEX($DH$2:$DH$166,MATCH($DE704,$DF$2:$DF$166,0)),0)</f>
      </c>
      <c r="GM704">
        <f>IFERROR(MATCH($H704,$DI$704:$EV$704,0),0)</f>
      </c>
      <c r="GN704">
        <f>IF($GM704&gt;0,INDEX($EW$704:$GJ$704,$GM704),"")</f>
      </c>
      <c r="GO704" t="s">
        <v>412</v>
      </c>
      <c r="GQ704">
        <f>IF($IZ704&gt;=1,INDEX($GO:$GO,$IY704+1),"")</f>
      </c>
      <c r="GR704">
        <f>IF($IZ704&gt;=2,INDEX($GO:$GO,$IY704+2),"")</f>
      </c>
      <c r="GS704">
        <f>IF($IZ704&gt;=3,INDEX($GO:$GO,$IY704+3),"")</f>
      </c>
      <c r="GT704">
        <f>IF($IZ704&gt;=4,INDEX($GO:$GO,$IY704+4),"")</f>
      </c>
      <c r="GU704">
        <f>IF($IZ704&gt;=5,INDEX($GO:$GO,$IY704+5),"")</f>
      </c>
      <c r="GV704">
        <f>IF($IZ704&gt;=6,INDEX($GO:$GO,$IY704+6),"")</f>
      </c>
      <c r="GW704">
        <f>IF($IZ704&gt;=7,INDEX($GO:$GO,$IY704+7),"")</f>
      </c>
      <c r="GX704">
        <f>IF($IZ704&gt;=8,INDEX($GO:$GO,$IY704+8),"")</f>
      </c>
      <c r="GY704">
        <f>IF($IZ704&gt;=9,INDEX($GO:$GO,$IY704+9),"")</f>
      </c>
      <c r="GZ704">
        <f>IF($IZ704&gt;=10,INDEX($GO:$GO,$IY704+10),"")</f>
      </c>
      <c r="HA704">
        <f>IF($IZ704&gt;=11,INDEX($GO:$GO,$IY704+11),"")</f>
      </c>
      <c r="HB704">
        <f>IF($IZ704&gt;=12,INDEX($GO:$GO,$IY704+12),"")</f>
      </c>
      <c r="HC704">
        <f>IF($IZ704&gt;=13,INDEX($GO:$GO,$IY704+13),"")</f>
      </c>
      <c r="HD704">
        <f>IF($IZ704&gt;=14,INDEX($GO:$GO,$IY704+14),"")</f>
      </c>
      <c r="HE704">
        <f>IF($IZ704&gt;=15,INDEX($GO:$GO,$IY704+15),"")</f>
      </c>
      <c r="HF704">
        <f>IF($IZ704&gt;=16,INDEX($GO:$GO,$IY704+16),"")</f>
      </c>
      <c r="HG704">
        <f>IF($IZ704&gt;=17,INDEX($GO:$GO,$IY704+17),"")</f>
      </c>
      <c r="HH704">
        <f>IF($IZ704&gt;=18,INDEX($GO:$GO,$IY704+18),"")</f>
      </c>
      <c r="HI704">
        <f>IF($IZ704&gt;=19,INDEX($GO:$GO,$IY704+19),"")</f>
      </c>
      <c r="HJ704">
        <f>IF($IZ704&gt;=20,INDEX($GO:$GO,$IY704+20),"")</f>
      </c>
      <c r="HK704">
        <f>IF($IZ704&gt;=21,INDEX($GO:$GO,$IY704+21),"")</f>
      </c>
      <c r="HL704">
        <f>IF($IZ704&gt;=22,INDEX($GO:$GO,$IY704+22),"")</f>
      </c>
      <c r="HM704">
        <f>IF($IZ704&gt;=23,INDEX($GO:$GO,$IY704+23),"")</f>
      </c>
      <c r="HN704">
        <f>IF($IZ704&gt;=24,INDEX($GO:$GO,$IY704+24),"")</f>
      </c>
      <c r="HO704">
        <f>IF($IZ704&gt;=25,INDEX($GO:$GO,$IY704+25),"")</f>
      </c>
      <c r="HP704">
        <f>IF($IZ704&gt;=26,INDEX($GO:$GO,$IY704+26),"")</f>
      </c>
      <c r="HQ704">
        <f>IF($IZ704&gt;=27,INDEX($GO:$GO,$IY704+27),"")</f>
      </c>
      <c r="HR704">
        <f>IF($IZ704&gt;=28,INDEX($GO:$GO,$IY704+28),"")</f>
      </c>
      <c r="HS704">
        <f>IF($IZ704&gt;=29,INDEX($GO:$GO,$IY704+29),"")</f>
      </c>
      <c r="HT704">
        <f>IF($IZ704&gt;=30,INDEX($GO:$GO,$IY704+30),"")</f>
      </c>
      <c r="HU704">
        <f>IF($IZ704&gt;=31,INDEX($GO:$GO,$IY704+31),"")</f>
      </c>
      <c r="HV704">
        <f>IF($IZ704&gt;=32,INDEX($GO:$GO,$IY704+32),"")</f>
      </c>
      <c r="HW704">
        <f>IF($IZ704&gt;=33,INDEX($GO:$GO,$IY704+33),"")</f>
      </c>
      <c r="HX704">
        <f>IF($IZ704&gt;=34,INDEX($GO:$GO,$IY704+34),"")</f>
      </c>
      <c r="HY704">
        <f>IF($IZ704&gt;=35,INDEX($GO:$GO,$IY704+35),"")</f>
      </c>
      <c r="HZ704">
        <f>IF($IZ704&gt;=36,INDEX($GO:$GO,$IY704+36),"")</f>
      </c>
      <c r="IA704">
        <f>IF($IZ704&gt;=37,INDEX($GO:$GO,$IY704+37),"")</f>
      </c>
      <c r="IB704">
        <f>IF($IZ704&gt;=38,INDEX($GO:$GO,$IY704+38),"")</f>
      </c>
      <c r="IC704">
        <f>IF($IZ704&gt;=39,INDEX($GO:$GO,$IY704+39),"")</f>
      </c>
      <c r="ID704">
        <f>IF($IZ704&gt;=40,INDEX($GO:$GO,$IY704+40),"")</f>
      </c>
      <c r="IE704">
        <f>IF($IZ704&gt;=41,INDEX($GO:$GO,$IY704+41),"")</f>
      </c>
      <c r="IF704">
        <f>IF($IZ704&gt;=42,INDEX($GO:$GO,$IY704+42),"")</f>
      </c>
      <c r="IG704">
        <f>IF($IZ704&gt;=43,INDEX($GO:$GO,$IY704+43),"")</f>
      </c>
      <c r="IH704">
        <f>IF($IZ704&gt;=44,INDEX($GO:$GO,$IY704+44),"")</f>
      </c>
      <c r="II704">
        <f>IF($IZ704&gt;=45,INDEX($GO:$GO,$IY704+45),"")</f>
      </c>
      <c r="IJ704">
        <f>IF($IZ704&gt;=46,INDEX($GO:$GO,$IY704+46),"")</f>
      </c>
      <c r="IK704">
        <f>IF($IZ704&gt;=47,INDEX($GO:$GO,$IY704+47),"")</f>
      </c>
      <c r="IL704">
        <f>IF($IZ704&gt;=48,INDEX($GO:$GO,$IY704+48),"")</f>
      </c>
      <c r="IM704">
        <f>IF($IZ704&gt;=49,INDEX($GO:$GO,$IY704+49),"")</f>
      </c>
      <c r="IN704">
        <f>IF($IZ704&gt;=50,INDEX($GO:$GO,$IY704+50),"")</f>
      </c>
      <c r="IO704">
        <f>IF($IZ704&gt;=51,INDEX($GO:$GO,$IY704+51),"")</f>
      </c>
      <c r="IP704">
        <f>IF($IZ704&gt;=52,INDEX($GO:$GO,$IY704+52),"")</f>
      </c>
      <c r="IQ704">
        <f>IF($IZ704&gt;=53,INDEX($GO:$GO,$IY704+53),"")</f>
      </c>
      <c r="IR704">
        <f>IF($IZ704&gt;=54,INDEX($GO:$GO,$IY704+54),"")</f>
      </c>
      <c r="IS704">
        <f>IF($IZ704&gt;=55,INDEX($GO:$GO,$IY704+55),"")</f>
      </c>
      <c r="IT704">
        <f>IF($IZ704&gt;=56,INDEX($GO:$GO,$IY704+56),"")</f>
      </c>
      <c r="IU704">
        <f>IF($IZ704&gt;=57,INDEX($GO:$GO,$IY704+57),"")</f>
      </c>
      <c r="IV704">
        <f>IF($IZ704&gt;=58,INDEX($GO:$GO,$IY704+58),"")</f>
      </c>
      <c r="IW704">
        <f>IF($IZ704&gt;=59,INDEX($GO:$GO,$IY704+59),"")</f>
      </c>
      <c r="IX704">
        <f>IF($IZ704&gt;=60,INDEX($GO:$GO,$IY704+60),"")</f>
      </c>
      <c r="IY704">
        <f>IFERROR(MATCH($GN704,$GO$2:$GO$827,0)+1,0)</f>
      </c>
      <c r="IZ704">
        <f>IFERROR(INDEX($GP$2:$GP$827,MATCH($GN704,$GO$2:$GO$827,0)),0)</f>
      </c>
      <c r="JA704" t="s">
        <v>23</v>
      </c>
      <c r="JB704" t="s">
        <v>23</v>
      </c>
    </row>
    <row r="705" spans="1:262" x14ac:dyDescent="0.25">
      <c r="F705" s="1"/>
      <c r="G705" s="1"/>
      <c r="H705" s="1"/>
      <c r="I705" s="1"/>
      <c r="J705" s="1">
        <f>IFERROR(IF(FIND(" - ",$F705)&gt;0,MID($F705,FIND(" - ",$F705)+3,LEN($F705)),""),"")</f>
      </c>
      <c r="L705" s="1"/>
      <c r="N705" t="s">
        <v>23</v>
      </c>
      <c r="P705">
        <f>IF(OR($N705="",$O705=""),"",IFERROR($N705/$O705,0))</f>
      </c>
      <c r="Q705">
        <f>IF($N705="","",
IF($G705="","",
IF(ISNUMBER(SEARCH("exempt",LOWER($G705))),0,
$N705*(VALUE(SUBSTITUTE($G705,"%",""))/100))))</f>
      </c>
      <c r="W705">
        <f>IF($N705="","",
SUM($N705,$Q705,$U705,$R705,$T705)-
IF($V705="",0,VALUE($V705)))</f>
      </c>
      <c r="AE705" t="s">
        <v>1906</v>
      </c>
      <c r="AM705">
        <f>IFERROR(LEFT($F705,FIND(" - ",$F705)-1),$F705)</f>
      </c>
      <c r="AP705">
        <f>IF($CE705&gt;=1,INDEX($AN:$AN,$CD705+1),"")</f>
      </c>
      <c r="AQ705">
        <f>IF($CE705&gt;=2,INDEX($AN:$AN,$CD705+2),"")</f>
      </c>
      <c r="AR705">
        <f>IF($CE705&gt;=3,INDEX($AN:$AN,$CD705+3),"")</f>
      </c>
      <c r="AS705">
        <f>IF($CE705&gt;=4,INDEX($AN:$AN,$CD705+4),"")</f>
      </c>
      <c r="AT705">
        <f>IF($CE705&gt;=5,INDEX($AN:$AN,$CD705+5),"")</f>
      </c>
      <c r="AU705">
        <f>IF($CE705&gt;=6,INDEX($AN:$AN,$CD705+6),"")</f>
      </c>
      <c r="AV705">
        <f>IF($CE705&gt;=7,INDEX($AN:$AN,$CD705+7),"")</f>
      </c>
      <c r="AW705">
        <f>IF($CE705&gt;=8,INDEX($AN:$AN,$CD705+8),"")</f>
      </c>
      <c r="AX705">
        <f>IF($CE705&gt;=9,INDEX($AN:$AN,$CD705+9),"")</f>
      </c>
      <c r="AY705">
        <f>IF($CE705&gt;=10,INDEX($AN:$AN,$CD705+10),"")</f>
      </c>
      <c r="AZ705">
        <f>IF($CE705&gt;=11,INDEX($AN:$AN,$CD705+11),"")</f>
      </c>
      <c r="BA705">
        <f>IF($CE705&gt;=12,INDEX($AN:$AN,$CD705+12),"")</f>
      </c>
      <c r="BB705">
        <f>IF($CE705&gt;=13,INDEX($AN:$AN,$CD705+13),"")</f>
      </c>
      <c r="BC705">
        <f>IF($CE705&gt;=14,INDEX($AN:$AN,$CD705+14),"")</f>
      </c>
      <c r="BD705">
        <f>IF($CE705&gt;=15,INDEX($AN:$AN,$CD705+15),"")</f>
      </c>
      <c r="BE705">
        <f>IF($CE705&gt;=16,INDEX($AN:$AN,$CD705+16),"")</f>
      </c>
      <c r="BF705">
        <f>IF($CE705&gt;=17,INDEX($AN:$AN,$CD705+17),"")</f>
      </c>
      <c r="BG705">
        <f>IF($CE705&gt;=18,INDEX($AN:$AN,$CD705+18),"")</f>
      </c>
      <c r="BH705">
        <f>IF($CE705&gt;=19,INDEX($AN:$AN,$CD705+19),"")</f>
      </c>
      <c r="BI705">
        <f>IF($CE705&gt;=20,INDEX($AN:$AN,$CD705+20),"")</f>
      </c>
      <c r="BJ705">
        <f>IF($CE705&gt;=21,INDEX($AN:$AN,$CD705+21),"")</f>
      </c>
      <c r="BK705">
        <f>IF($CE705&gt;=22,INDEX($AN:$AN,$CD705+22),"")</f>
      </c>
      <c r="BL705">
        <f>IF($CE705&gt;=23,INDEX($AN:$AN,$CD705+23),"")</f>
      </c>
      <c r="BM705">
        <f>IF($CE705&gt;=24,INDEX($AN:$AN,$CD705+24),"")</f>
      </c>
      <c r="BN705">
        <f>IF($CE705&gt;=25,INDEX($AN:$AN,$CD705+25),"")</f>
      </c>
      <c r="BO705">
        <f>IF($CE705&gt;=26,INDEX($AN:$AN,$CD705+26),"")</f>
      </c>
      <c r="BP705">
        <f>IF($CE705&gt;=27,INDEX($AN:$AN,$CD705+27),"")</f>
      </c>
      <c r="BQ705">
        <f>IF($CE705&gt;=28,INDEX($AN:$AN,$CD705+28),"")</f>
      </c>
      <c r="BR705">
        <f>IF($CE705&gt;=29,INDEX($AN:$AN,$CD705+29),"")</f>
      </c>
      <c r="BS705">
        <f>IF($CE705&gt;=30,INDEX($AN:$AN,$CD705+30),"")</f>
      </c>
      <c r="BT705">
        <f>IF($CE705&gt;=31,INDEX($AN:$AN,$CD705+31),"")</f>
      </c>
      <c r="BU705">
        <f>IF($CE705&gt;=32,INDEX($AN:$AN,$CD705+32),"")</f>
      </c>
      <c r="BV705">
        <f>IF($CE705&gt;=33,INDEX($AN:$AN,$CD705+33),"")</f>
      </c>
      <c r="BW705">
        <f>IF($CE705&gt;=34,INDEX($AN:$AN,$CD705+34),"")</f>
      </c>
      <c r="BX705">
        <f>IF($CE705&gt;=35,INDEX($AN:$AN,$CD705+35),"")</f>
      </c>
      <c r="BY705">
        <f>IF($CE705&gt;=36,INDEX($AN:$AN,$CD705+36),"")</f>
      </c>
      <c r="BZ705">
        <f>IF($CE705&gt;=37,INDEX($AN:$AN,$CD705+37),"")</f>
      </c>
      <c r="CA705">
        <f>IF($CE705&gt;=38,INDEX($AN:$AN,$CD705+38),"")</f>
      </c>
      <c r="CB705">
        <f>IF($CE705&gt;=39,INDEX($AN:$AN,$CD705+39),"")</f>
      </c>
      <c r="CC705">
        <f>IF($CE705&gt;=40,INDEX($AN:$AN,$CD705+40),"")</f>
      </c>
      <c r="CD705">
        <f>IFERROR(MATCH($AM705,$AN$2:$AN$133,0)+1,0)</f>
      </c>
      <c r="CE705">
        <f>IFERROR(INDEX($AO$2:$AO$133,MATCH($AM705,$AN$2:$AN$133,0)),0)</f>
      </c>
      <c r="CF705">
        <f>IFERROR(LEFT($K705,FIND(" - ",$K705)-1),$K705)</f>
      </c>
      <c r="CG705" t="s">
        <v>1907</v>
      </c>
      <c r="CH705">
        <v>1</v>
      </c>
      <c r="CI705">
        <f>IF($DD705&gt;=1,INDEX($CG:$CG,$DC705+1),"")</f>
      </c>
      <c r="CJ705">
        <f>IF($DD705&gt;=2,INDEX($CG:$CG,$DC705+2),"")</f>
      </c>
      <c r="CK705">
        <f>IF($DD705&gt;=3,INDEX($CG:$CG,$DC705+3),"")</f>
      </c>
      <c r="CL705">
        <f>IF($DD705&gt;=4,INDEX($CG:$CG,$DC705+4),"")</f>
      </c>
      <c r="CM705">
        <f>IF($DD705&gt;=5,INDEX($CG:$CG,$DC705+5),"")</f>
      </c>
      <c r="CN705">
        <f>IF($DD705&gt;=6,INDEX($CG:$CG,$DC705+6),"")</f>
      </c>
      <c r="CO705">
        <f>IF($DD705&gt;=7,INDEX($CG:$CG,$DC705+7),"")</f>
      </c>
      <c r="CP705">
        <f>IF($DD705&gt;=8,INDEX($CG:$CG,$DC705+8),"")</f>
      </c>
      <c r="CQ705">
        <f>IF($DD705&gt;=9,INDEX($CG:$CG,$DC705+9),"")</f>
      </c>
      <c r="CR705">
        <f>IF($DD705&gt;=10,INDEX($CG:$CG,$DC705+10),"")</f>
      </c>
      <c r="CS705">
        <f>IF($DD705&gt;=11,INDEX($CG:$CG,$DC705+11),"")</f>
      </c>
      <c r="CT705">
        <f>IF($DD705&gt;=12,INDEX($CG:$CG,$DC705+12),"")</f>
      </c>
      <c r="CU705">
        <f>IF($DD705&gt;=13,INDEX($CG:$CG,$DC705+13),"")</f>
      </c>
      <c r="CV705">
        <f>IF($DD705&gt;=14,INDEX($CG:$CG,$DC705+14),"")</f>
      </c>
      <c r="CW705">
        <f>IF($DD705&gt;=15,INDEX($CG:$CG,$DC705+15),"")</f>
      </c>
      <c r="CX705">
        <f>IF($DD705&gt;=16,INDEX($CG:$CG,$DC705+16),"")</f>
      </c>
      <c r="CY705">
        <f>IF($DD705&gt;=17,INDEX($CG:$CG,$DC705+17),"")</f>
      </c>
      <c r="CZ705">
        <f>IF($DD705&gt;=18,INDEX($CG:$CG,$DC705+18),"")</f>
      </c>
      <c r="DA705">
        <f>IF($DD705&gt;=19,INDEX($CG:$CG,$DC705+19),"")</f>
      </c>
      <c r="DB705">
        <f>IF($DD705&gt;=20,INDEX($CG:$CG,$DC705+20),"")</f>
      </c>
      <c r="DC705">
        <f>IFERROR(MATCH($CF705,$CG$2:$CG$1558,0)+1,0)</f>
      </c>
      <c r="DD705">
        <f>IFERROR(INDEX($CH$2:$CH$1558,MATCH($CF705,$CG$2:$CG$1558,0)),0)</f>
      </c>
      <c r="DE705">
        <f>IFERROR(INDEX($AL:$AL,MATCH($G705,$AK:$AK,0))&amp;"","")</f>
      </c>
      <c r="DI705">
        <f>IF($GL705&gt;=1,INDEX($DF:$DF,$GK705+1),"")</f>
      </c>
      <c r="DJ705">
        <f>IF($GL705&gt;=2,INDEX($DF:$DF,$GK705+2),"")</f>
      </c>
      <c r="DK705">
        <f>IF($GL705&gt;=3,INDEX($DF:$DF,$GK705+3),"")</f>
      </c>
      <c r="DL705">
        <f>IF($GL705&gt;=4,INDEX($DF:$DF,$GK705+4),"")</f>
      </c>
      <c r="DM705">
        <f>IF($GL705&gt;=5,INDEX($DF:$DF,$GK705+5),"")</f>
      </c>
      <c r="DN705">
        <f>IF($GL705&gt;=6,INDEX($DF:$DF,$GK705+6),"")</f>
      </c>
      <c r="DO705">
        <f>IF($GL705&gt;=7,INDEX($DF:$DF,$GK705+7),"")</f>
      </c>
      <c r="DP705">
        <f>IF($GL705&gt;=8,INDEX($DF:$DF,$GK705+8),"")</f>
      </c>
      <c r="DQ705">
        <f>IF($GL705&gt;=9,INDEX($DF:$DF,$GK705+9),"")</f>
      </c>
      <c r="DR705">
        <f>IF($GL705&gt;=10,INDEX($DF:$DF,$GK705+10),"")</f>
      </c>
      <c r="DS705">
        <f>IF($GL705&gt;=11,INDEX($DF:$DF,$GK705+11),"")</f>
      </c>
      <c r="DT705">
        <f>IF($GL705&gt;=12,INDEX($DF:$DF,$GK705+12),"")</f>
      </c>
      <c r="DU705">
        <f>IF($GL705&gt;=13,INDEX($DF:$DF,$GK705+13),"")</f>
      </c>
      <c r="DV705">
        <f>IF($GL705&gt;=14,INDEX($DF:$DF,$GK705+14),"")</f>
      </c>
      <c r="DW705">
        <f>IF($GL705&gt;=15,INDEX($DF:$DF,$GK705+15),"")</f>
      </c>
      <c r="DX705">
        <f>IF($GL705&gt;=16,INDEX($DF:$DF,$GK705+16),"")</f>
      </c>
      <c r="DY705">
        <f>IF($GL705&gt;=17,INDEX($DF:$DF,$GK705+17),"")</f>
      </c>
      <c r="DZ705">
        <f>IF($GL705&gt;=18,INDEX($DF:$DF,$GK705+18),"")</f>
      </c>
      <c r="EA705">
        <f>IF($GL705&gt;=19,INDEX($DF:$DF,$GK705+19),"")</f>
      </c>
      <c r="EB705">
        <f>IF($GL705&gt;=20,INDEX($DF:$DF,$GK705+20),"")</f>
      </c>
      <c r="EC705">
        <f>IF($GL705&gt;=21,INDEX($DF:$DF,$GK705+21),"")</f>
      </c>
      <c r="ED705">
        <f>IF($GL705&gt;=22,INDEX($DF:$DF,$GK705+22),"")</f>
      </c>
      <c r="EE705">
        <f>IF($GL705&gt;=23,INDEX($DF:$DF,$GK705+23),"")</f>
      </c>
      <c r="EF705">
        <f>IF($GL705&gt;=24,INDEX($DF:$DF,$GK705+24),"")</f>
      </c>
      <c r="EG705">
        <f>IF($GL705&gt;=25,INDEX($DF:$DF,$GK705+25),"")</f>
      </c>
      <c r="EH705">
        <f>IF($GL705&gt;=26,INDEX($DF:$DF,$GK705+26),"")</f>
      </c>
      <c r="EI705">
        <f>IF($GL705&gt;=27,INDEX($DF:$DF,$GK705+27),"")</f>
      </c>
      <c r="EJ705">
        <f>IF($GL705&gt;=28,INDEX($DF:$DF,$GK705+28),"")</f>
      </c>
      <c r="EK705">
        <f>IF($GL705&gt;=29,INDEX($DF:$DF,$GK705+29),"")</f>
      </c>
      <c r="EL705">
        <f>IF($GL705&gt;=30,INDEX($DF:$DF,$GK705+30),"")</f>
      </c>
      <c r="EM705">
        <f>IF($GL705&gt;=31,INDEX($DF:$DF,$GK705+31),"")</f>
      </c>
      <c r="EN705">
        <f>IF($GL705&gt;=32,INDEX($DF:$DF,$GK705+32),"")</f>
      </c>
      <c r="EO705">
        <f>IF($GL705&gt;=33,INDEX($DF:$DF,$GK705+33),"")</f>
      </c>
      <c r="EP705">
        <f>IF($GL705&gt;=34,INDEX($DF:$DF,$GK705+34),"")</f>
      </c>
      <c r="EQ705">
        <f>IF($GL705&gt;=35,INDEX($DF:$DF,$GK705+35),"")</f>
      </c>
      <c r="ER705">
        <f>IF($GL705&gt;=36,INDEX($DF:$DF,$GK705+36),"")</f>
      </c>
      <c r="ES705">
        <f>IF($GL705&gt;=37,INDEX($DF:$DF,$GK705+37),"")</f>
      </c>
      <c r="ET705">
        <f>IF($GL705&gt;=38,INDEX($DF:$DF,$GK705+38),"")</f>
      </c>
      <c r="EU705">
        <f>IF($GL705&gt;=39,INDEX($DF:$DF,$GK705+39),"")</f>
      </c>
      <c r="EV705">
        <f>IF($GL705&gt;=40,INDEX($DF:$DF,$GK705+40),"")</f>
      </c>
      <c r="EW705">
        <f>IF($GL705&gt;=1,INDEX($DG:$DG,$GK705+1),"")</f>
      </c>
      <c r="EX705">
        <f>IF($GL705&gt;=2,INDEX($DG:$DG,$GK705+2),"")</f>
      </c>
      <c r="EY705">
        <f>IF($GL705&gt;=3,INDEX($DG:$DG,$GK705+3),"")</f>
      </c>
      <c r="EZ705">
        <f>IF($GL705&gt;=4,INDEX($DG:$DG,$GK705+4),"")</f>
      </c>
      <c r="FA705">
        <f>IF($GL705&gt;=5,INDEX($DG:$DG,$GK705+5),"")</f>
      </c>
      <c r="FB705">
        <f>IF($GL705&gt;=6,INDEX($DG:$DG,$GK705+6),"")</f>
      </c>
      <c r="FC705">
        <f>IF($GL705&gt;=7,INDEX($DG:$DG,$GK705+7),"")</f>
      </c>
      <c r="FD705">
        <f>IF($GL705&gt;=8,INDEX($DG:$DG,$GK705+8),"")</f>
      </c>
      <c r="FE705">
        <f>IF($GL705&gt;=9,INDEX($DG:$DG,$GK705+9),"")</f>
      </c>
      <c r="FF705">
        <f>IF($GL705&gt;=10,INDEX($DG:$DG,$GK705+10),"")</f>
      </c>
      <c r="FG705">
        <f>IF($GL705&gt;=11,INDEX($DG:$DG,$GK705+11),"")</f>
      </c>
      <c r="FH705">
        <f>IF($GL705&gt;=12,INDEX($DG:$DG,$GK705+12),"")</f>
      </c>
      <c r="FI705">
        <f>IF($GL705&gt;=13,INDEX($DG:$DG,$GK705+13),"")</f>
      </c>
      <c r="FJ705">
        <f>IF($GL705&gt;=14,INDEX($DG:$DG,$GK705+14),"")</f>
      </c>
      <c r="FK705">
        <f>IF($GL705&gt;=15,INDEX($DG:$DG,$GK705+15),"")</f>
      </c>
      <c r="FL705">
        <f>IF($GL705&gt;=16,INDEX($DG:$DG,$GK705+16),"")</f>
      </c>
      <c r="FM705">
        <f>IF($GL705&gt;=17,INDEX($DG:$DG,$GK705+17),"")</f>
      </c>
      <c r="FN705">
        <f>IF($GL705&gt;=18,INDEX($DG:$DG,$GK705+18),"")</f>
      </c>
      <c r="FO705">
        <f>IF($GL705&gt;=19,INDEX($DG:$DG,$GK705+19),"")</f>
      </c>
      <c r="FP705">
        <f>IF($GL705&gt;=20,INDEX($DG:$DG,$GK705+20),"")</f>
      </c>
      <c r="FQ705">
        <f>IF($GL705&gt;=21,INDEX($DG:$DG,$GK705+21),"")</f>
      </c>
      <c r="FR705">
        <f>IF($GL705&gt;=22,INDEX($DG:$DG,$GK705+22),"")</f>
      </c>
      <c r="FS705">
        <f>IF($GL705&gt;=23,INDEX($DG:$DG,$GK705+23),"")</f>
      </c>
      <c r="FT705">
        <f>IF($GL705&gt;=24,INDEX($DG:$DG,$GK705+24),"")</f>
      </c>
      <c r="FU705">
        <f>IF($GL705&gt;=25,INDEX($DG:$DG,$GK705+25),"")</f>
      </c>
      <c r="FV705">
        <f>IF($GL705&gt;=26,INDEX($DG:$DG,$GK705+26),"")</f>
      </c>
      <c r="FW705">
        <f>IF($GL705&gt;=27,INDEX($DG:$DG,$GK705+27),"")</f>
      </c>
      <c r="FX705">
        <f>IF($GL705&gt;=28,INDEX($DG:$DG,$GK705+28),"")</f>
      </c>
      <c r="FY705">
        <f>IF($GL705&gt;=29,INDEX($DG:$DG,$GK705+29),"")</f>
      </c>
      <c r="FZ705">
        <f>IF($GL705&gt;=30,INDEX($DG:$DG,$GK705+30),"")</f>
      </c>
      <c r="GA705">
        <f>IF($GL705&gt;=31,INDEX($DG:$DG,$GK705+31),"")</f>
      </c>
      <c r="GB705">
        <f>IF($GL705&gt;=32,INDEX($DG:$DG,$GK705+32),"")</f>
      </c>
      <c r="GC705">
        <f>IF($GL705&gt;=33,INDEX($DG:$DG,$GK705+33),"")</f>
      </c>
      <c r="GD705">
        <f>IF($GL705&gt;=34,INDEX($DG:$DG,$GK705+34),"")</f>
      </c>
      <c r="GE705">
        <f>IF($GL705&gt;=35,INDEX($DG:$DG,$GK705+35),"")</f>
      </c>
      <c r="GF705">
        <f>IF($GL705&gt;=36,INDEX($DG:$DG,$GK705+36),"")</f>
      </c>
      <c r="GG705">
        <f>IF($GL705&gt;=37,INDEX($DG:$DG,$GK705+37),"")</f>
      </c>
      <c r="GH705">
        <f>IF($GL705&gt;=38,INDEX($DG:$DG,$GK705+38),"")</f>
      </c>
      <c r="GI705">
        <f>IF($GL705&gt;=39,INDEX($DG:$DG,$GK705+39),"")</f>
      </c>
      <c r="GJ705">
        <f>IF($GL705&gt;=40,INDEX($DG:$DG,$GK705+40),"")</f>
      </c>
      <c r="GK705">
        <f>IFERROR(MATCH($DE705,$DF$2:$DF$166,0)+1,0)</f>
      </c>
      <c r="GL705">
        <f>IFERROR(INDEX($DH$2:$DH$166,MATCH($DE705,$DF$2:$DF$166,0)),0)</f>
      </c>
      <c r="GM705">
        <f>IFERROR(MATCH($H705,$DI$705:$EV$705,0),0)</f>
      </c>
      <c r="GN705">
        <f>IF($GM705&gt;0,INDEX($EW$705:$GJ$705,$GM705),"")</f>
      </c>
      <c r="GO705" t="s">
        <v>419</v>
      </c>
      <c r="GQ705">
        <f>IF($IZ705&gt;=1,INDEX($GO:$GO,$IY705+1),"")</f>
      </c>
      <c r="GR705">
        <f>IF($IZ705&gt;=2,INDEX($GO:$GO,$IY705+2),"")</f>
      </c>
      <c r="GS705">
        <f>IF($IZ705&gt;=3,INDEX($GO:$GO,$IY705+3),"")</f>
      </c>
      <c r="GT705">
        <f>IF($IZ705&gt;=4,INDEX($GO:$GO,$IY705+4),"")</f>
      </c>
      <c r="GU705">
        <f>IF($IZ705&gt;=5,INDEX($GO:$GO,$IY705+5),"")</f>
      </c>
      <c r="GV705">
        <f>IF($IZ705&gt;=6,INDEX($GO:$GO,$IY705+6),"")</f>
      </c>
      <c r="GW705">
        <f>IF($IZ705&gt;=7,INDEX($GO:$GO,$IY705+7),"")</f>
      </c>
      <c r="GX705">
        <f>IF($IZ705&gt;=8,INDEX($GO:$GO,$IY705+8),"")</f>
      </c>
      <c r="GY705">
        <f>IF($IZ705&gt;=9,INDEX($GO:$GO,$IY705+9),"")</f>
      </c>
      <c r="GZ705">
        <f>IF($IZ705&gt;=10,INDEX($GO:$GO,$IY705+10),"")</f>
      </c>
      <c r="HA705">
        <f>IF($IZ705&gt;=11,INDEX($GO:$GO,$IY705+11),"")</f>
      </c>
      <c r="HB705">
        <f>IF($IZ705&gt;=12,INDEX($GO:$GO,$IY705+12),"")</f>
      </c>
      <c r="HC705">
        <f>IF($IZ705&gt;=13,INDEX($GO:$GO,$IY705+13),"")</f>
      </c>
      <c r="HD705">
        <f>IF($IZ705&gt;=14,INDEX($GO:$GO,$IY705+14),"")</f>
      </c>
      <c r="HE705">
        <f>IF($IZ705&gt;=15,INDEX($GO:$GO,$IY705+15),"")</f>
      </c>
      <c r="HF705">
        <f>IF($IZ705&gt;=16,INDEX($GO:$GO,$IY705+16),"")</f>
      </c>
      <c r="HG705">
        <f>IF($IZ705&gt;=17,INDEX($GO:$GO,$IY705+17),"")</f>
      </c>
      <c r="HH705">
        <f>IF($IZ705&gt;=18,INDEX($GO:$GO,$IY705+18),"")</f>
      </c>
      <c r="HI705">
        <f>IF($IZ705&gt;=19,INDEX($GO:$GO,$IY705+19),"")</f>
      </c>
      <c r="HJ705">
        <f>IF($IZ705&gt;=20,INDEX($GO:$GO,$IY705+20),"")</f>
      </c>
      <c r="HK705">
        <f>IF($IZ705&gt;=21,INDEX($GO:$GO,$IY705+21),"")</f>
      </c>
      <c r="HL705">
        <f>IF($IZ705&gt;=22,INDEX($GO:$GO,$IY705+22),"")</f>
      </c>
      <c r="HM705">
        <f>IF($IZ705&gt;=23,INDEX($GO:$GO,$IY705+23),"")</f>
      </c>
      <c r="HN705">
        <f>IF($IZ705&gt;=24,INDEX($GO:$GO,$IY705+24),"")</f>
      </c>
      <c r="HO705">
        <f>IF($IZ705&gt;=25,INDEX($GO:$GO,$IY705+25),"")</f>
      </c>
      <c r="HP705">
        <f>IF($IZ705&gt;=26,INDEX($GO:$GO,$IY705+26),"")</f>
      </c>
      <c r="HQ705">
        <f>IF($IZ705&gt;=27,INDEX($GO:$GO,$IY705+27),"")</f>
      </c>
      <c r="HR705">
        <f>IF($IZ705&gt;=28,INDEX($GO:$GO,$IY705+28),"")</f>
      </c>
      <c r="HS705">
        <f>IF($IZ705&gt;=29,INDEX($GO:$GO,$IY705+29),"")</f>
      </c>
      <c r="HT705">
        <f>IF($IZ705&gt;=30,INDEX($GO:$GO,$IY705+30),"")</f>
      </c>
      <c r="HU705">
        <f>IF($IZ705&gt;=31,INDEX($GO:$GO,$IY705+31),"")</f>
      </c>
      <c r="HV705">
        <f>IF($IZ705&gt;=32,INDEX($GO:$GO,$IY705+32),"")</f>
      </c>
      <c r="HW705">
        <f>IF($IZ705&gt;=33,INDEX($GO:$GO,$IY705+33),"")</f>
      </c>
      <c r="HX705">
        <f>IF($IZ705&gt;=34,INDEX($GO:$GO,$IY705+34),"")</f>
      </c>
      <c r="HY705">
        <f>IF($IZ705&gt;=35,INDEX($GO:$GO,$IY705+35),"")</f>
      </c>
      <c r="HZ705">
        <f>IF($IZ705&gt;=36,INDEX($GO:$GO,$IY705+36),"")</f>
      </c>
      <c r="IA705">
        <f>IF($IZ705&gt;=37,INDEX($GO:$GO,$IY705+37),"")</f>
      </c>
      <c r="IB705">
        <f>IF($IZ705&gt;=38,INDEX($GO:$GO,$IY705+38),"")</f>
      </c>
      <c r="IC705">
        <f>IF($IZ705&gt;=39,INDEX($GO:$GO,$IY705+39),"")</f>
      </c>
      <c r="ID705">
        <f>IF($IZ705&gt;=40,INDEX($GO:$GO,$IY705+40),"")</f>
      </c>
      <c r="IE705">
        <f>IF($IZ705&gt;=41,INDEX($GO:$GO,$IY705+41),"")</f>
      </c>
      <c r="IF705">
        <f>IF($IZ705&gt;=42,INDEX($GO:$GO,$IY705+42),"")</f>
      </c>
      <c r="IG705">
        <f>IF($IZ705&gt;=43,INDEX($GO:$GO,$IY705+43),"")</f>
      </c>
      <c r="IH705">
        <f>IF($IZ705&gt;=44,INDEX($GO:$GO,$IY705+44),"")</f>
      </c>
      <c r="II705">
        <f>IF($IZ705&gt;=45,INDEX($GO:$GO,$IY705+45),"")</f>
      </c>
      <c r="IJ705">
        <f>IF($IZ705&gt;=46,INDEX($GO:$GO,$IY705+46),"")</f>
      </c>
      <c r="IK705">
        <f>IF($IZ705&gt;=47,INDEX($GO:$GO,$IY705+47),"")</f>
      </c>
      <c r="IL705">
        <f>IF($IZ705&gt;=48,INDEX($GO:$GO,$IY705+48),"")</f>
      </c>
      <c r="IM705">
        <f>IF($IZ705&gt;=49,INDEX($GO:$GO,$IY705+49),"")</f>
      </c>
      <c r="IN705">
        <f>IF($IZ705&gt;=50,INDEX($GO:$GO,$IY705+50),"")</f>
      </c>
      <c r="IO705">
        <f>IF($IZ705&gt;=51,INDEX($GO:$GO,$IY705+51),"")</f>
      </c>
      <c r="IP705">
        <f>IF($IZ705&gt;=52,INDEX($GO:$GO,$IY705+52),"")</f>
      </c>
      <c r="IQ705">
        <f>IF($IZ705&gt;=53,INDEX($GO:$GO,$IY705+53),"")</f>
      </c>
      <c r="IR705">
        <f>IF($IZ705&gt;=54,INDEX($GO:$GO,$IY705+54),"")</f>
      </c>
      <c r="IS705">
        <f>IF($IZ705&gt;=55,INDEX($GO:$GO,$IY705+55),"")</f>
      </c>
      <c r="IT705">
        <f>IF($IZ705&gt;=56,INDEX($GO:$GO,$IY705+56),"")</f>
      </c>
      <c r="IU705">
        <f>IF($IZ705&gt;=57,INDEX($GO:$GO,$IY705+57),"")</f>
      </c>
      <c r="IV705">
        <f>IF($IZ705&gt;=58,INDEX($GO:$GO,$IY705+58),"")</f>
      </c>
      <c r="IW705">
        <f>IF($IZ705&gt;=59,INDEX($GO:$GO,$IY705+59),"")</f>
      </c>
      <c r="IX705">
        <f>IF($IZ705&gt;=60,INDEX($GO:$GO,$IY705+60),"")</f>
      </c>
      <c r="IY705">
        <f>IFERROR(MATCH($GN705,$GO$2:$GO$827,0)+1,0)</f>
      </c>
      <c r="IZ705">
        <f>IFERROR(INDEX($GP$2:$GP$827,MATCH($GN705,$GO$2:$GO$827,0)),0)</f>
      </c>
      <c r="JA705" t="s">
        <v>23</v>
      </c>
      <c r="JB705" t="s">
        <v>23</v>
      </c>
    </row>
    <row r="706" spans="1:262" x14ac:dyDescent="0.25">
      <c r="F706" s="1"/>
      <c r="G706" s="1"/>
      <c r="H706" s="1"/>
      <c r="I706" s="1"/>
      <c r="J706" s="1">
        <f>IFERROR(IF(FIND(" - ",$F706)&gt;0,MID($F706,FIND(" - ",$F706)+3,LEN($F706)),""),"")</f>
      </c>
      <c r="L706" s="1"/>
      <c r="N706" t="s">
        <v>23</v>
      </c>
      <c r="P706">
        <f>IF(OR($N706="",$O706=""),"",IFERROR($N706/$O706,0))</f>
      </c>
      <c r="Q706">
        <f>IF($N706="","",
IF($G706="","",
IF(ISNUMBER(SEARCH("exempt",LOWER($G706))),0,
$N706*(VALUE(SUBSTITUTE($G706,"%",""))/100))))</f>
      </c>
      <c r="W706">
        <f>IF($N706="","",
SUM($N706,$Q706,$U706,$R706,$T706)-
IF($V706="",0,VALUE($V706)))</f>
      </c>
      <c r="AE706" t="s">
        <v>1908</v>
      </c>
      <c r="AM706">
        <f>IFERROR(LEFT($F706,FIND(" - ",$F706)-1),$F706)</f>
      </c>
      <c r="AP706">
        <f>IF($CE706&gt;=1,INDEX($AN:$AN,$CD706+1),"")</f>
      </c>
      <c r="AQ706">
        <f>IF($CE706&gt;=2,INDEX($AN:$AN,$CD706+2),"")</f>
      </c>
      <c r="AR706">
        <f>IF($CE706&gt;=3,INDEX($AN:$AN,$CD706+3),"")</f>
      </c>
      <c r="AS706">
        <f>IF($CE706&gt;=4,INDEX($AN:$AN,$CD706+4),"")</f>
      </c>
      <c r="AT706">
        <f>IF($CE706&gt;=5,INDEX($AN:$AN,$CD706+5),"")</f>
      </c>
      <c r="AU706">
        <f>IF($CE706&gt;=6,INDEX($AN:$AN,$CD706+6),"")</f>
      </c>
      <c r="AV706">
        <f>IF($CE706&gt;=7,INDEX($AN:$AN,$CD706+7),"")</f>
      </c>
      <c r="AW706">
        <f>IF($CE706&gt;=8,INDEX($AN:$AN,$CD706+8),"")</f>
      </c>
      <c r="AX706">
        <f>IF($CE706&gt;=9,INDEX($AN:$AN,$CD706+9),"")</f>
      </c>
      <c r="AY706">
        <f>IF($CE706&gt;=10,INDEX($AN:$AN,$CD706+10),"")</f>
      </c>
      <c r="AZ706">
        <f>IF($CE706&gt;=11,INDEX($AN:$AN,$CD706+11),"")</f>
      </c>
      <c r="BA706">
        <f>IF($CE706&gt;=12,INDEX($AN:$AN,$CD706+12),"")</f>
      </c>
      <c r="BB706">
        <f>IF($CE706&gt;=13,INDEX($AN:$AN,$CD706+13),"")</f>
      </c>
      <c r="BC706">
        <f>IF($CE706&gt;=14,INDEX($AN:$AN,$CD706+14),"")</f>
      </c>
      <c r="BD706">
        <f>IF($CE706&gt;=15,INDEX($AN:$AN,$CD706+15),"")</f>
      </c>
      <c r="BE706">
        <f>IF($CE706&gt;=16,INDEX($AN:$AN,$CD706+16),"")</f>
      </c>
      <c r="BF706">
        <f>IF($CE706&gt;=17,INDEX($AN:$AN,$CD706+17),"")</f>
      </c>
      <c r="BG706">
        <f>IF($CE706&gt;=18,INDEX($AN:$AN,$CD706+18),"")</f>
      </c>
      <c r="BH706">
        <f>IF($CE706&gt;=19,INDEX($AN:$AN,$CD706+19),"")</f>
      </c>
      <c r="BI706">
        <f>IF($CE706&gt;=20,INDEX($AN:$AN,$CD706+20),"")</f>
      </c>
      <c r="BJ706">
        <f>IF($CE706&gt;=21,INDEX($AN:$AN,$CD706+21),"")</f>
      </c>
      <c r="BK706">
        <f>IF($CE706&gt;=22,INDEX($AN:$AN,$CD706+22),"")</f>
      </c>
      <c r="BL706">
        <f>IF($CE706&gt;=23,INDEX($AN:$AN,$CD706+23),"")</f>
      </c>
      <c r="BM706">
        <f>IF($CE706&gt;=24,INDEX($AN:$AN,$CD706+24),"")</f>
      </c>
      <c r="BN706">
        <f>IF($CE706&gt;=25,INDEX($AN:$AN,$CD706+25),"")</f>
      </c>
      <c r="BO706">
        <f>IF($CE706&gt;=26,INDEX($AN:$AN,$CD706+26),"")</f>
      </c>
      <c r="BP706">
        <f>IF($CE706&gt;=27,INDEX($AN:$AN,$CD706+27),"")</f>
      </c>
      <c r="BQ706">
        <f>IF($CE706&gt;=28,INDEX($AN:$AN,$CD706+28),"")</f>
      </c>
      <c r="BR706">
        <f>IF($CE706&gt;=29,INDEX($AN:$AN,$CD706+29),"")</f>
      </c>
      <c r="BS706">
        <f>IF($CE706&gt;=30,INDEX($AN:$AN,$CD706+30),"")</f>
      </c>
      <c r="BT706">
        <f>IF($CE706&gt;=31,INDEX($AN:$AN,$CD706+31),"")</f>
      </c>
      <c r="BU706">
        <f>IF($CE706&gt;=32,INDEX($AN:$AN,$CD706+32),"")</f>
      </c>
      <c r="BV706">
        <f>IF($CE706&gt;=33,INDEX($AN:$AN,$CD706+33),"")</f>
      </c>
      <c r="BW706">
        <f>IF($CE706&gt;=34,INDEX($AN:$AN,$CD706+34),"")</f>
      </c>
      <c r="BX706">
        <f>IF($CE706&gt;=35,INDEX($AN:$AN,$CD706+35),"")</f>
      </c>
      <c r="BY706">
        <f>IF($CE706&gt;=36,INDEX($AN:$AN,$CD706+36),"")</f>
      </c>
      <c r="BZ706">
        <f>IF($CE706&gt;=37,INDEX($AN:$AN,$CD706+37),"")</f>
      </c>
      <c r="CA706">
        <f>IF($CE706&gt;=38,INDEX($AN:$AN,$CD706+38),"")</f>
      </c>
      <c r="CB706">
        <f>IF($CE706&gt;=39,INDEX($AN:$AN,$CD706+39),"")</f>
      </c>
      <c r="CC706">
        <f>IF($CE706&gt;=40,INDEX($AN:$AN,$CD706+40),"")</f>
      </c>
      <c r="CD706">
        <f>IFERROR(MATCH($AM706,$AN$2:$AN$133,0)+1,0)</f>
      </c>
      <c r="CE706">
        <f>IFERROR(INDEX($AO$2:$AO$133,MATCH($AM706,$AN$2:$AN$133,0)),0)</f>
      </c>
      <c r="CF706">
        <f>IFERROR(LEFT($K706,FIND(" - ",$K706)-1),$K706)</f>
      </c>
      <c r="CG706" t="s">
        <v>108</v>
      </c>
      <c r="CI706">
        <f>IF($DD706&gt;=1,INDEX($CG:$CG,$DC706+1),"")</f>
      </c>
      <c r="CJ706">
        <f>IF($DD706&gt;=2,INDEX($CG:$CG,$DC706+2),"")</f>
      </c>
      <c r="CK706">
        <f>IF($DD706&gt;=3,INDEX($CG:$CG,$DC706+3),"")</f>
      </c>
      <c r="CL706">
        <f>IF($DD706&gt;=4,INDEX($CG:$CG,$DC706+4),"")</f>
      </c>
      <c r="CM706">
        <f>IF($DD706&gt;=5,INDEX($CG:$CG,$DC706+5),"")</f>
      </c>
      <c r="CN706">
        <f>IF($DD706&gt;=6,INDEX($CG:$CG,$DC706+6),"")</f>
      </c>
      <c r="CO706">
        <f>IF($DD706&gt;=7,INDEX($CG:$CG,$DC706+7),"")</f>
      </c>
      <c r="CP706">
        <f>IF($DD706&gt;=8,INDEX($CG:$CG,$DC706+8),"")</f>
      </c>
      <c r="CQ706">
        <f>IF($DD706&gt;=9,INDEX($CG:$CG,$DC706+9),"")</f>
      </c>
      <c r="CR706">
        <f>IF($DD706&gt;=10,INDEX($CG:$CG,$DC706+10),"")</f>
      </c>
      <c r="CS706">
        <f>IF($DD706&gt;=11,INDEX($CG:$CG,$DC706+11),"")</f>
      </c>
      <c r="CT706">
        <f>IF($DD706&gt;=12,INDEX($CG:$CG,$DC706+12),"")</f>
      </c>
      <c r="CU706">
        <f>IF($DD706&gt;=13,INDEX($CG:$CG,$DC706+13),"")</f>
      </c>
      <c r="CV706">
        <f>IF($DD706&gt;=14,INDEX($CG:$CG,$DC706+14),"")</f>
      </c>
      <c r="CW706">
        <f>IF($DD706&gt;=15,INDEX($CG:$CG,$DC706+15),"")</f>
      </c>
      <c r="CX706">
        <f>IF($DD706&gt;=16,INDEX($CG:$CG,$DC706+16),"")</f>
      </c>
      <c r="CY706">
        <f>IF($DD706&gt;=17,INDEX($CG:$CG,$DC706+17),"")</f>
      </c>
      <c r="CZ706">
        <f>IF($DD706&gt;=18,INDEX($CG:$CG,$DC706+18),"")</f>
      </c>
      <c r="DA706">
        <f>IF($DD706&gt;=19,INDEX($CG:$CG,$DC706+19),"")</f>
      </c>
      <c r="DB706">
        <f>IF($DD706&gt;=20,INDEX($CG:$CG,$DC706+20),"")</f>
      </c>
      <c r="DC706">
        <f>IFERROR(MATCH($CF706,$CG$2:$CG$1558,0)+1,0)</f>
      </c>
      <c r="DD706">
        <f>IFERROR(INDEX($CH$2:$CH$1558,MATCH($CF706,$CG$2:$CG$1558,0)),0)</f>
      </c>
      <c r="DE706">
        <f>IFERROR(INDEX($AL:$AL,MATCH($G706,$AK:$AK,0))&amp;"","")</f>
      </c>
      <c r="DI706">
        <f>IF($GL706&gt;=1,INDEX($DF:$DF,$GK706+1),"")</f>
      </c>
      <c r="DJ706">
        <f>IF($GL706&gt;=2,INDEX($DF:$DF,$GK706+2),"")</f>
      </c>
      <c r="DK706">
        <f>IF($GL706&gt;=3,INDEX($DF:$DF,$GK706+3),"")</f>
      </c>
      <c r="DL706">
        <f>IF($GL706&gt;=4,INDEX($DF:$DF,$GK706+4),"")</f>
      </c>
      <c r="DM706">
        <f>IF($GL706&gt;=5,INDEX($DF:$DF,$GK706+5),"")</f>
      </c>
      <c r="DN706">
        <f>IF($GL706&gt;=6,INDEX($DF:$DF,$GK706+6),"")</f>
      </c>
      <c r="DO706">
        <f>IF($GL706&gt;=7,INDEX($DF:$DF,$GK706+7),"")</f>
      </c>
      <c r="DP706">
        <f>IF($GL706&gt;=8,INDEX($DF:$DF,$GK706+8),"")</f>
      </c>
      <c r="DQ706">
        <f>IF($GL706&gt;=9,INDEX($DF:$DF,$GK706+9),"")</f>
      </c>
      <c r="DR706">
        <f>IF($GL706&gt;=10,INDEX($DF:$DF,$GK706+10),"")</f>
      </c>
      <c r="DS706">
        <f>IF($GL706&gt;=11,INDEX($DF:$DF,$GK706+11),"")</f>
      </c>
      <c r="DT706">
        <f>IF($GL706&gt;=12,INDEX($DF:$DF,$GK706+12),"")</f>
      </c>
      <c r="DU706">
        <f>IF($GL706&gt;=13,INDEX($DF:$DF,$GK706+13),"")</f>
      </c>
      <c r="DV706">
        <f>IF($GL706&gt;=14,INDEX($DF:$DF,$GK706+14),"")</f>
      </c>
      <c r="DW706">
        <f>IF($GL706&gt;=15,INDEX($DF:$DF,$GK706+15),"")</f>
      </c>
      <c r="DX706">
        <f>IF($GL706&gt;=16,INDEX($DF:$DF,$GK706+16),"")</f>
      </c>
      <c r="DY706">
        <f>IF($GL706&gt;=17,INDEX($DF:$DF,$GK706+17),"")</f>
      </c>
      <c r="DZ706">
        <f>IF($GL706&gt;=18,INDEX($DF:$DF,$GK706+18),"")</f>
      </c>
      <c r="EA706">
        <f>IF($GL706&gt;=19,INDEX($DF:$DF,$GK706+19),"")</f>
      </c>
      <c r="EB706">
        <f>IF($GL706&gt;=20,INDEX($DF:$DF,$GK706+20),"")</f>
      </c>
      <c r="EC706">
        <f>IF($GL706&gt;=21,INDEX($DF:$DF,$GK706+21),"")</f>
      </c>
      <c r="ED706">
        <f>IF($GL706&gt;=22,INDEX($DF:$DF,$GK706+22),"")</f>
      </c>
      <c r="EE706">
        <f>IF($GL706&gt;=23,INDEX($DF:$DF,$GK706+23),"")</f>
      </c>
      <c r="EF706">
        <f>IF($GL706&gt;=24,INDEX($DF:$DF,$GK706+24),"")</f>
      </c>
      <c r="EG706">
        <f>IF($GL706&gt;=25,INDEX($DF:$DF,$GK706+25),"")</f>
      </c>
      <c r="EH706">
        <f>IF($GL706&gt;=26,INDEX($DF:$DF,$GK706+26),"")</f>
      </c>
      <c r="EI706">
        <f>IF($GL706&gt;=27,INDEX($DF:$DF,$GK706+27),"")</f>
      </c>
      <c r="EJ706">
        <f>IF($GL706&gt;=28,INDEX($DF:$DF,$GK706+28),"")</f>
      </c>
      <c r="EK706">
        <f>IF($GL706&gt;=29,INDEX($DF:$DF,$GK706+29),"")</f>
      </c>
      <c r="EL706">
        <f>IF($GL706&gt;=30,INDEX($DF:$DF,$GK706+30),"")</f>
      </c>
      <c r="EM706">
        <f>IF($GL706&gt;=31,INDEX($DF:$DF,$GK706+31),"")</f>
      </c>
      <c r="EN706">
        <f>IF($GL706&gt;=32,INDEX($DF:$DF,$GK706+32),"")</f>
      </c>
      <c r="EO706">
        <f>IF($GL706&gt;=33,INDEX($DF:$DF,$GK706+33),"")</f>
      </c>
      <c r="EP706">
        <f>IF($GL706&gt;=34,INDEX($DF:$DF,$GK706+34),"")</f>
      </c>
      <c r="EQ706">
        <f>IF($GL706&gt;=35,INDEX($DF:$DF,$GK706+35),"")</f>
      </c>
      <c r="ER706">
        <f>IF($GL706&gt;=36,INDEX($DF:$DF,$GK706+36),"")</f>
      </c>
      <c r="ES706">
        <f>IF($GL706&gt;=37,INDEX($DF:$DF,$GK706+37),"")</f>
      </c>
      <c r="ET706">
        <f>IF($GL706&gt;=38,INDEX($DF:$DF,$GK706+38),"")</f>
      </c>
      <c r="EU706">
        <f>IF($GL706&gt;=39,INDEX($DF:$DF,$GK706+39),"")</f>
      </c>
      <c r="EV706">
        <f>IF($GL706&gt;=40,INDEX($DF:$DF,$GK706+40),"")</f>
      </c>
      <c r="EW706">
        <f>IF($GL706&gt;=1,INDEX($DG:$DG,$GK706+1),"")</f>
      </c>
      <c r="EX706">
        <f>IF($GL706&gt;=2,INDEX($DG:$DG,$GK706+2),"")</f>
      </c>
      <c r="EY706">
        <f>IF($GL706&gt;=3,INDEX($DG:$DG,$GK706+3),"")</f>
      </c>
      <c r="EZ706">
        <f>IF($GL706&gt;=4,INDEX($DG:$DG,$GK706+4),"")</f>
      </c>
      <c r="FA706">
        <f>IF($GL706&gt;=5,INDEX($DG:$DG,$GK706+5),"")</f>
      </c>
      <c r="FB706">
        <f>IF($GL706&gt;=6,INDEX($DG:$DG,$GK706+6),"")</f>
      </c>
      <c r="FC706">
        <f>IF($GL706&gt;=7,INDEX($DG:$DG,$GK706+7),"")</f>
      </c>
      <c r="FD706">
        <f>IF($GL706&gt;=8,INDEX($DG:$DG,$GK706+8),"")</f>
      </c>
      <c r="FE706">
        <f>IF($GL706&gt;=9,INDEX($DG:$DG,$GK706+9),"")</f>
      </c>
      <c r="FF706">
        <f>IF($GL706&gt;=10,INDEX($DG:$DG,$GK706+10),"")</f>
      </c>
      <c r="FG706">
        <f>IF($GL706&gt;=11,INDEX($DG:$DG,$GK706+11),"")</f>
      </c>
      <c r="FH706">
        <f>IF($GL706&gt;=12,INDEX($DG:$DG,$GK706+12),"")</f>
      </c>
      <c r="FI706">
        <f>IF($GL706&gt;=13,INDEX($DG:$DG,$GK706+13),"")</f>
      </c>
      <c r="FJ706">
        <f>IF($GL706&gt;=14,INDEX($DG:$DG,$GK706+14),"")</f>
      </c>
      <c r="FK706">
        <f>IF($GL706&gt;=15,INDEX($DG:$DG,$GK706+15),"")</f>
      </c>
      <c r="FL706">
        <f>IF($GL706&gt;=16,INDEX($DG:$DG,$GK706+16),"")</f>
      </c>
      <c r="FM706">
        <f>IF($GL706&gt;=17,INDEX($DG:$DG,$GK706+17),"")</f>
      </c>
      <c r="FN706">
        <f>IF($GL706&gt;=18,INDEX($DG:$DG,$GK706+18),"")</f>
      </c>
      <c r="FO706">
        <f>IF($GL706&gt;=19,INDEX($DG:$DG,$GK706+19),"")</f>
      </c>
      <c r="FP706">
        <f>IF($GL706&gt;=20,INDEX($DG:$DG,$GK706+20),"")</f>
      </c>
      <c r="FQ706">
        <f>IF($GL706&gt;=21,INDEX($DG:$DG,$GK706+21),"")</f>
      </c>
      <c r="FR706">
        <f>IF($GL706&gt;=22,INDEX($DG:$DG,$GK706+22),"")</f>
      </c>
      <c r="FS706">
        <f>IF($GL706&gt;=23,INDEX($DG:$DG,$GK706+23),"")</f>
      </c>
      <c r="FT706">
        <f>IF($GL706&gt;=24,INDEX($DG:$DG,$GK706+24),"")</f>
      </c>
      <c r="FU706">
        <f>IF($GL706&gt;=25,INDEX($DG:$DG,$GK706+25),"")</f>
      </c>
      <c r="FV706">
        <f>IF($GL706&gt;=26,INDEX($DG:$DG,$GK706+26),"")</f>
      </c>
      <c r="FW706">
        <f>IF($GL706&gt;=27,INDEX($DG:$DG,$GK706+27),"")</f>
      </c>
      <c r="FX706">
        <f>IF($GL706&gt;=28,INDEX($DG:$DG,$GK706+28),"")</f>
      </c>
      <c r="FY706">
        <f>IF($GL706&gt;=29,INDEX($DG:$DG,$GK706+29),"")</f>
      </c>
      <c r="FZ706">
        <f>IF($GL706&gt;=30,INDEX($DG:$DG,$GK706+30),"")</f>
      </c>
      <c r="GA706">
        <f>IF($GL706&gt;=31,INDEX($DG:$DG,$GK706+31),"")</f>
      </c>
      <c r="GB706">
        <f>IF($GL706&gt;=32,INDEX($DG:$DG,$GK706+32),"")</f>
      </c>
      <c r="GC706">
        <f>IF($GL706&gt;=33,INDEX($DG:$DG,$GK706+33),"")</f>
      </c>
      <c r="GD706">
        <f>IF($GL706&gt;=34,INDEX($DG:$DG,$GK706+34),"")</f>
      </c>
      <c r="GE706">
        <f>IF($GL706&gt;=35,INDEX($DG:$DG,$GK706+35),"")</f>
      </c>
      <c r="GF706">
        <f>IF($GL706&gt;=36,INDEX($DG:$DG,$GK706+36),"")</f>
      </c>
      <c r="GG706">
        <f>IF($GL706&gt;=37,INDEX($DG:$DG,$GK706+37),"")</f>
      </c>
      <c r="GH706">
        <f>IF($GL706&gt;=38,INDEX($DG:$DG,$GK706+38),"")</f>
      </c>
      <c r="GI706">
        <f>IF($GL706&gt;=39,INDEX($DG:$DG,$GK706+39),"")</f>
      </c>
      <c r="GJ706">
        <f>IF($GL706&gt;=40,INDEX($DG:$DG,$GK706+40),"")</f>
      </c>
      <c r="GK706">
        <f>IFERROR(MATCH($DE706,$DF$2:$DF$166,0)+1,0)</f>
      </c>
      <c r="GL706">
        <f>IFERROR(INDEX($DH$2:$DH$166,MATCH($DE706,$DF$2:$DF$166,0)),0)</f>
      </c>
      <c r="GM706">
        <f>IFERROR(MATCH($H706,$DI$706:$EV$706,0),0)</f>
      </c>
      <c r="GN706">
        <f>IF($GM706&gt;0,INDEX($EW$706:$GJ$706,$GM706),"")</f>
      </c>
      <c r="GO706" t="s">
        <v>425</v>
      </c>
      <c r="GQ706">
        <f>IF($IZ706&gt;=1,INDEX($GO:$GO,$IY706+1),"")</f>
      </c>
      <c r="GR706">
        <f>IF($IZ706&gt;=2,INDEX($GO:$GO,$IY706+2),"")</f>
      </c>
      <c r="GS706">
        <f>IF($IZ706&gt;=3,INDEX($GO:$GO,$IY706+3),"")</f>
      </c>
      <c r="GT706">
        <f>IF($IZ706&gt;=4,INDEX($GO:$GO,$IY706+4),"")</f>
      </c>
      <c r="GU706">
        <f>IF($IZ706&gt;=5,INDEX($GO:$GO,$IY706+5),"")</f>
      </c>
      <c r="GV706">
        <f>IF($IZ706&gt;=6,INDEX($GO:$GO,$IY706+6),"")</f>
      </c>
      <c r="GW706">
        <f>IF($IZ706&gt;=7,INDEX($GO:$GO,$IY706+7),"")</f>
      </c>
      <c r="GX706">
        <f>IF($IZ706&gt;=8,INDEX($GO:$GO,$IY706+8),"")</f>
      </c>
      <c r="GY706">
        <f>IF($IZ706&gt;=9,INDEX($GO:$GO,$IY706+9),"")</f>
      </c>
      <c r="GZ706">
        <f>IF($IZ706&gt;=10,INDEX($GO:$GO,$IY706+10),"")</f>
      </c>
      <c r="HA706">
        <f>IF($IZ706&gt;=11,INDEX($GO:$GO,$IY706+11),"")</f>
      </c>
      <c r="HB706">
        <f>IF($IZ706&gt;=12,INDEX($GO:$GO,$IY706+12),"")</f>
      </c>
      <c r="HC706">
        <f>IF($IZ706&gt;=13,INDEX($GO:$GO,$IY706+13),"")</f>
      </c>
      <c r="HD706">
        <f>IF($IZ706&gt;=14,INDEX($GO:$GO,$IY706+14),"")</f>
      </c>
      <c r="HE706">
        <f>IF($IZ706&gt;=15,INDEX($GO:$GO,$IY706+15),"")</f>
      </c>
      <c r="HF706">
        <f>IF($IZ706&gt;=16,INDEX($GO:$GO,$IY706+16),"")</f>
      </c>
      <c r="HG706">
        <f>IF($IZ706&gt;=17,INDEX($GO:$GO,$IY706+17),"")</f>
      </c>
      <c r="HH706">
        <f>IF($IZ706&gt;=18,INDEX($GO:$GO,$IY706+18),"")</f>
      </c>
      <c r="HI706">
        <f>IF($IZ706&gt;=19,INDEX($GO:$GO,$IY706+19),"")</f>
      </c>
      <c r="HJ706">
        <f>IF($IZ706&gt;=20,INDEX($GO:$GO,$IY706+20),"")</f>
      </c>
      <c r="HK706">
        <f>IF($IZ706&gt;=21,INDEX($GO:$GO,$IY706+21),"")</f>
      </c>
      <c r="HL706">
        <f>IF($IZ706&gt;=22,INDEX($GO:$GO,$IY706+22),"")</f>
      </c>
      <c r="HM706">
        <f>IF($IZ706&gt;=23,INDEX($GO:$GO,$IY706+23),"")</f>
      </c>
      <c r="HN706">
        <f>IF($IZ706&gt;=24,INDEX($GO:$GO,$IY706+24),"")</f>
      </c>
      <c r="HO706">
        <f>IF($IZ706&gt;=25,INDEX($GO:$GO,$IY706+25),"")</f>
      </c>
      <c r="HP706">
        <f>IF($IZ706&gt;=26,INDEX($GO:$GO,$IY706+26),"")</f>
      </c>
      <c r="HQ706">
        <f>IF($IZ706&gt;=27,INDEX($GO:$GO,$IY706+27),"")</f>
      </c>
      <c r="HR706">
        <f>IF($IZ706&gt;=28,INDEX($GO:$GO,$IY706+28),"")</f>
      </c>
      <c r="HS706">
        <f>IF($IZ706&gt;=29,INDEX($GO:$GO,$IY706+29),"")</f>
      </c>
      <c r="HT706">
        <f>IF($IZ706&gt;=30,INDEX($GO:$GO,$IY706+30),"")</f>
      </c>
      <c r="HU706">
        <f>IF($IZ706&gt;=31,INDEX($GO:$GO,$IY706+31),"")</f>
      </c>
      <c r="HV706">
        <f>IF($IZ706&gt;=32,INDEX($GO:$GO,$IY706+32),"")</f>
      </c>
      <c r="HW706">
        <f>IF($IZ706&gt;=33,INDEX($GO:$GO,$IY706+33),"")</f>
      </c>
      <c r="HX706">
        <f>IF($IZ706&gt;=34,INDEX($GO:$GO,$IY706+34),"")</f>
      </c>
      <c r="HY706">
        <f>IF($IZ706&gt;=35,INDEX($GO:$GO,$IY706+35),"")</f>
      </c>
      <c r="HZ706">
        <f>IF($IZ706&gt;=36,INDEX($GO:$GO,$IY706+36),"")</f>
      </c>
      <c r="IA706">
        <f>IF($IZ706&gt;=37,INDEX($GO:$GO,$IY706+37),"")</f>
      </c>
      <c r="IB706">
        <f>IF($IZ706&gt;=38,INDEX($GO:$GO,$IY706+38),"")</f>
      </c>
      <c r="IC706">
        <f>IF($IZ706&gt;=39,INDEX($GO:$GO,$IY706+39),"")</f>
      </c>
      <c r="ID706">
        <f>IF($IZ706&gt;=40,INDEX($GO:$GO,$IY706+40),"")</f>
      </c>
      <c r="IE706">
        <f>IF($IZ706&gt;=41,INDEX($GO:$GO,$IY706+41),"")</f>
      </c>
      <c r="IF706">
        <f>IF($IZ706&gt;=42,INDEX($GO:$GO,$IY706+42),"")</f>
      </c>
      <c r="IG706">
        <f>IF($IZ706&gt;=43,INDEX($GO:$GO,$IY706+43),"")</f>
      </c>
      <c r="IH706">
        <f>IF($IZ706&gt;=44,INDEX($GO:$GO,$IY706+44),"")</f>
      </c>
      <c r="II706">
        <f>IF($IZ706&gt;=45,INDEX($GO:$GO,$IY706+45),"")</f>
      </c>
      <c r="IJ706">
        <f>IF($IZ706&gt;=46,INDEX($GO:$GO,$IY706+46),"")</f>
      </c>
      <c r="IK706">
        <f>IF($IZ706&gt;=47,INDEX($GO:$GO,$IY706+47),"")</f>
      </c>
      <c r="IL706">
        <f>IF($IZ706&gt;=48,INDEX($GO:$GO,$IY706+48),"")</f>
      </c>
      <c r="IM706">
        <f>IF($IZ706&gt;=49,INDEX($GO:$GO,$IY706+49),"")</f>
      </c>
      <c r="IN706">
        <f>IF($IZ706&gt;=50,INDEX($GO:$GO,$IY706+50),"")</f>
      </c>
      <c r="IO706">
        <f>IF($IZ706&gt;=51,INDEX($GO:$GO,$IY706+51),"")</f>
      </c>
      <c r="IP706">
        <f>IF($IZ706&gt;=52,INDEX($GO:$GO,$IY706+52),"")</f>
      </c>
      <c r="IQ706">
        <f>IF($IZ706&gt;=53,INDEX($GO:$GO,$IY706+53),"")</f>
      </c>
      <c r="IR706">
        <f>IF($IZ706&gt;=54,INDEX($GO:$GO,$IY706+54),"")</f>
      </c>
      <c r="IS706">
        <f>IF($IZ706&gt;=55,INDEX($GO:$GO,$IY706+55),"")</f>
      </c>
      <c r="IT706">
        <f>IF($IZ706&gt;=56,INDEX($GO:$GO,$IY706+56),"")</f>
      </c>
      <c r="IU706">
        <f>IF($IZ706&gt;=57,INDEX($GO:$GO,$IY706+57),"")</f>
      </c>
      <c r="IV706">
        <f>IF($IZ706&gt;=58,INDEX($GO:$GO,$IY706+58),"")</f>
      </c>
      <c r="IW706">
        <f>IF($IZ706&gt;=59,INDEX($GO:$GO,$IY706+59),"")</f>
      </c>
      <c r="IX706">
        <f>IF($IZ706&gt;=60,INDEX($GO:$GO,$IY706+60),"")</f>
      </c>
      <c r="IY706">
        <f>IFERROR(MATCH($GN706,$GO$2:$GO$827,0)+1,0)</f>
      </c>
      <c r="IZ706">
        <f>IFERROR(INDEX($GP$2:$GP$827,MATCH($GN706,$GO$2:$GO$827,0)),0)</f>
      </c>
      <c r="JA706" t="s">
        <v>23</v>
      </c>
      <c r="JB706" t="s">
        <v>23</v>
      </c>
    </row>
    <row r="707" spans="1:262" x14ac:dyDescent="0.25">
      <c r="F707" s="1"/>
      <c r="G707" s="1"/>
      <c r="H707" s="1"/>
      <c r="I707" s="1"/>
      <c r="J707" s="1">
        <f>IFERROR(IF(FIND(" - ",$F707)&gt;0,MID($F707,FIND(" - ",$F707)+3,LEN($F707)),""),"")</f>
      </c>
      <c r="L707" s="1"/>
      <c r="N707" t="s">
        <v>23</v>
      </c>
      <c r="P707">
        <f>IF(OR($N707="",$O707=""),"",IFERROR($N707/$O707,0))</f>
      </c>
      <c r="Q707">
        <f>IF($N707="","",
IF($G707="","",
IF(ISNUMBER(SEARCH("exempt",LOWER($G707))),0,
$N707*(VALUE(SUBSTITUTE($G707,"%",""))/100))))</f>
      </c>
      <c r="W707">
        <f>IF($N707="","",
SUM($N707,$Q707,$U707,$R707,$T707)-
IF($V707="",0,VALUE($V707)))</f>
      </c>
      <c r="AE707" t="s">
        <v>1909</v>
      </c>
      <c r="AM707">
        <f>IFERROR(LEFT($F707,FIND(" - ",$F707)-1),$F707)</f>
      </c>
      <c r="AP707">
        <f>IF($CE707&gt;=1,INDEX($AN:$AN,$CD707+1),"")</f>
      </c>
      <c r="AQ707">
        <f>IF($CE707&gt;=2,INDEX($AN:$AN,$CD707+2),"")</f>
      </c>
      <c r="AR707">
        <f>IF($CE707&gt;=3,INDEX($AN:$AN,$CD707+3),"")</f>
      </c>
      <c r="AS707">
        <f>IF($CE707&gt;=4,INDEX($AN:$AN,$CD707+4),"")</f>
      </c>
      <c r="AT707">
        <f>IF($CE707&gt;=5,INDEX($AN:$AN,$CD707+5),"")</f>
      </c>
      <c r="AU707">
        <f>IF($CE707&gt;=6,INDEX($AN:$AN,$CD707+6),"")</f>
      </c>
      <c r="AV707">
        <f>IF($CE707&gt;=7,INDEX($AN:$AN,$CD707+7),"")</f>
      </c>
      <c r="AW707">
        <f>IF($CE707&gt;=8,INDEX($AN:$AN,$CD707+8),"")</f>
      </c>
      <c r="AX707">
        <f>IF($CE707&gt;=9,INDEX($AN:$AN,$CD707+9),"")</f>
      </c>
      <c r="AY707">
        <f>IF($CE707&gt;=10,INDEX($AN:$AN,$CD707+10),"")</f>
      </c>
      <c r="AZ707">
        <f>IF($CE707&gt;=11,INDEX($AN:$AN,$CD707+11),"")</f>
      </c>
      <c r="BA707">
        <f>IF($CE707&gt;=12,INDEX($AN:$AN,$CD707+12),"")</f>
      </c>
      <c r="BB707">
        <f>IF($CE707&gt;=13,INDEX($AN:$AN,$CD707+13),"")</f>
      </c>
      <c r="BC707">
        <f>IF($CE707&gt;=14,INDEX($AN:$AN,$CD707+14),"")</f>
      </c>
      <c r="BD707">
        <f>IF($CE707&gt;=15,INDEX($AN:$AN,$CD707+15),"")</f>
      </c>
      <c r="BE707">
        <f>IF($CE707&gt;=16,INDEX($AN:$AN,$CD707+16),"")</f>
      </c>
      <c r="BF707">
        <f>IF($CE707&gt;=17,INDEX($AN:$AN,$CD707+17),"")</f>
      </c>
      <c r="BG707">
        <f>IF($CE707&gt;=18,INDEX($AN:$AN,$CD707+18),"")</f>
      </c>
      <c r="BH707">
        <f>IF($CE707&gt;=19,INDEX($AN:$AN,$CD707+19),"")</f>
      </c>
      <c r="BI707">
        <f>IF($CE707&gt;=20,INDEX($AN:$AN,$CD707+20),"")</f>
      </c>
      <c r="BJ707">
        <f>IF($CE707&gt;=21,INDEX($AN:$AN,$CD707+21),"")</f>
      </c>
      <c r="BK707">
        <f>IF($CE707&gt;=22,INDEX($AN:$AN,$CD707+22),"")</f>
      </c>
      <c r="BL707">
        <f>IF($CE707&gt;=23,INDEX($AN:$AN,$CD707+23),"")</f>
      </c>
      <c r="BM707">
        <f>IF($CE707&gt;=24,INDEX($AN:$AN,$CD707+24),"")</f>
      </c>
      <c r="BN707">
        <f>IF($CE707&gt;=25,INDEX($AN:$AN,$CD707+25),"")</f>
      </c>
      <c r="BO707">
        <f>IF($CE707&gt;=26,INDEX($AN:$AN,$CD707+26),"")</f>
      </c>
      <c r="BP707">
        <f>IF($CE707&gt;=27,INDEX($AN:$AN,$CD707+27),"")</f>
      </c>
      <c r="BQ707">
        <f>IF($CE707&gt;=28,INDEX($AN:$AN,$CD707+28),"")</f>
      </c>
      <c r="BR707">
        <f>IF($CE707&gt;=29,INDEX($AN:$AN,$CD707+29),"")</f>
      </c>
      <c r="BS707">
        <f>IF($CE707&gt;=30,INDEX($AN:$AN,$CD707+30),"")</f>
      </c>
      <c r="BT707">
        <f>IF($CE707&gt;=31,INDEX($AN:$AN,$CD707+31),"")</f>
      </c>
      <c r="BU707">
        <f>IF($CE707&gt;=32,INDEX($AN:$AN,$CD707+32),"")</f>
      </c>
      <c r="BV707">
        <f>IF($CE707&gt;=33,INDEX($AN:$AN,$CD707+33),"")</f>
      </c>
      <c r="BW707">
        <f>IF($CE707&gt;=34,INDEX($AN:$AN,$CD707+34),"")</f>
      </c>
      <c r="BX707">
        <f>IF($CE707&gt;=35,INDEX($AN:$AN,$CD707+35),"")</f>
      </c>
      <c r="BY707">
        <f>IF($CE707&gt;=36,INDEX($AN:$AN,$CD707+36),"")</f>
      </c>
      <c r="BZ707">
        <f>IF($CE707&gt;=37,INDEX($AN:$AN,$CD707+37),"")</f>
      </c>
      <c r="CA707">
        <f>IF($CE707&gt;=38,INDEX($AN:$AN,$CD707+38),"")</f>
      </c>
      <c r="CB707">
        <f>IF($CE707&gt;=39,INDEX($AN:$AN,$CD707+39),"")</f>
      </c>
      <c r="CC707">
        <f>IF($CE707&gt;=40,INDEX($AN:$AN,$CD707+40),"")</f>
      </c>
      <c r="CD707">
        <f>IFERROR(MATCH($AM707,$AN$2:$AN$133,0)+1,0)</f>
      </c>
      <c r="CE707">
        <f>IFERROR(INDEX($AO$2:$AO$133,MATCH($AM707,$AN$2:$AN$133,0)),0)</f>
      </c>
      <c r="CF707">
        <f>IFERROR(LEFT($K707,FIND(" - ",$K707)-1),$K707)</f>
      </c>
      <c r="CG707" t="s">
        <v>1910</v>
      </c>
      <c r="CH707">
        <v>1</v>
      </c>
      <c r="CI707">
        <f>IF($DD707&gt;=1,INDEX($CG:$CG,$DC707+1),"")</f>
      </c>
      <c r="CJ707">
        <f>IF($DD707&gt;=2,INDEX($CG:$CG,$DC707+2),"")</f>
      </c>
      <c r="CK707">
        <f>IF($DD707&gt;=3,INDEX($CG:$CG,$DC707+3),"")</f>
      </c>
      <c r="CL707">
        <f>IF($DD707&gt;=4,INDEX($CG:$CG,$DC707+4),"")</f>
      </c>
      <c r="CM707">
        <f>IF($DD707&gt;=5,INDEX($CG:$CG,$DC707+5),"")</f>
      </c>
      <c r="CN707">
        <f>IF($DD707&gt;=6,INDEX($CG:$CG,$DC707+6),"")</f>
      </c>
      <c r="CO707">
        <f>IF($DD707&gt;=7,INDEX($CG:$CG,$DC707+7),"")</f>
      </c>
      <c r="CP707">
        <f>IF($DD707&gt;=8,INDEX($CG:$CG,$DC707+8),"")</f>
      </c>
      <c r="CQ707">
        <f>IF($DD707&gt;=9,INDEX($CG:$CG,$DC707+9),"")</f>
      </c>
      <c r="CR707">
        <f>IF($DD707&gt;=10,INDEX($CG:$CG,$DC707+10),"")</f>
      </c>
      <c r="CS707">
        <f>IF($DD707&gt;=11,INDEX($CG:$CG,$DC707+11),"")</f>
      </c>
      <c r="CT707">
        <f>IF($DD707&gt;=12,INDEX($CG:$CG,$DC707+12),"")</f>
      </c>
      <c r="CU707">
        <f>IF($DD707&gt;=13,INDEX($CG:$CG,$DC707+13),"")</f>
      </c>
      <c r="CV707">
        <f>IF($DD707&gt;=14,INDEX($CG:$CG,$DC707+14),"")</f>
      </c>
      <c r="CW707">
        <f>IF($DD707&gt;=15,INDEX($CG:$CG,$DC707+15),"")</f>
      </c>
      <c r="CX707">
        <f>IF($DD707&gt;=16,INDEX($CG:$CG,$DC707+16),"")</f>
      </c>
      <c r="CY707">
        <f>IF($DD707&gt;=17,INDEX($CG:$CG,$DC707+17),"")</f>
      </c>
      <c r="CZ707">
        <f>IF($DD707&gt;=18,INDEX($CG:$CG,$DC707+18),"")</f>
      </c>
      <c r="DA707">
        <f>IF($DD707&gt;=19,INDEX($CG:$CG,$DC707+19),"")</f>
      </c>
      <c r="DB707">
        <f>IF($DD707&gt;=20,INDEX($CG:$CG,$DC707+20),"")</f>
      </c>
      <c r="DC707">
        <f>IFERROR(MATCH($CF707,$CG$2:$CG$1558,0)+1,0)</f>
      </c>
      <c r="DD707">
        <f>IFERROR(INDEX($CH$2:$CH$1558,MATCH($CF707,$CG$2:$CG$1558,0)),0)</f>
      </c>
      <c r="DE707">
        <f>IFERROR(INDEX($AL:$AL,MATCH($G707,$AK:$AK,0))&amp;"","")</f>
      </c>
      <c r="DI707">
        <f>IF($GL707&gt;=1,INDEX($DF:$DF,$GK707+1),"")</f>
      </c>
      <c r="DJ707">
        <f>IF($GL707&gt;=2,INDEX($DF:$DF,$GK707+2),"")</f>
      </c>
      <c r="DK707">
        <f>IF($GL707&gt;=3,INDEX($DF:$DF,$GK707+3),"")</f>
      </c>
      <c r="DL707">
        <f>IF($GL707&gt;=4,INDEX($DF:$DF,$GK707+4),"")</f>
      </c>
      <c r="DM707">
        <f>IF($GL707&gt;=5,INDEX($DF:$DF,$GK707+5),"")</f>
      </c>
      <c r="DN707">
        <f>IF($GL707&gt;=6,INDEX($DF:$DF,$GK707+6),"")</f>
      </c>
      <c r="DO707">
        <f>IF($GL707&gt;=7,INDEX($DF:$DF,$GK707+7),"")</f>
      </c>
      <c r="DP707">
        <f>IF($GL707&gt;=8,INDEX($DF:$DF,$GK707+8),"")</f>
      </c>
      <c r="DQ707">
        <f>IF($GL707&gt;=9,INDEX($DF:$DF,$GK707+9),"")</f>
      </c>
      <c r="DR707">
        <f>IF($GL707&gt;=10,INDEX($DF:$DF,$GK707+10),"")</f>
      </c>
      <c r="DS707">
        <f>IF($GL707&gt;=11,INDEX($DF:$DF,$GK707+11),"")</f>
      </c>
      <c r="DT707">
        <f>IF($GL707&gt;=12,INDEX($DF:$DF,$GK707+12),"")</f>
      </c>
      <c r="DU707">
        <f>IF($GL707&gt;=13,INDEX($DF:$DF,$GK707+13),"")</f>
      </c>
      <c r="DV707">
        <f>IF($GL707&gt;=14,INDEX($DF:$DF,$GK707+14),"")</f>
      </c>
      <c r="DW707">
        <f>IF($GL707&gt;=15,INDEX($DF:$DF,$GK707+15),"")</f>
      </c>
      <c r="DX707">
        <f>IF($GL707&gt;=16,INDEX($DF:$DF,$GK707+16),"")</f>
      </c>
      <c r="DY707">
        <f>IF($GL707&gt;=17,INDEX($DF:$DF,$GK707+17),"")</f>
      </c>
      <c r="DZ707">
        <f>IF($GL707&gt;=18,INDEX($DF:$DF,$GK707+18),"")</f>
      </c>
      <c r="EA707">
        <f>IF($GL707&gt;=19,INDEX($DF:$DF,$GK707+19),"")</f>
      </c>
      <c r="EB707">
        <f>IF($GL707&gt;=20,INDEX($DF:$DF,$GK707+20),"")</f>
      </c>
      <c r="EC707">
        <f>IF($GL707&gt;=21,INDEX($DF:$DF,$GK707+21),"")</f>
      </c>
      <c r="ED707">
        <f>IF($GL707&gt;=22,INDEX($DF:$DF,$GK707+22),"")</f>
      </c>
      <c r="EE707">
        <f>IF($GL707&gt;=23,INDEX($DF:$DF,$GK707+23),"")</f>
      </c>
      <c r="EF707">
        <f>IF($GL707&gt;=24,INDEX($DF:$DF,$GK707+24),"")</f>
      </c>
      <c r="EG707">
        <f>IF($GL707&gt;=25,INDEX($DF:$DF,$GK707+25),"")</f>
      </c>
      <c r="EH707">
        <f>IF($GL707&gt;=26,INDEX($DF:$DF,$GK707+26),"")</f>
      </c>
      <c r="EI707">
        <f>IF($GL707&gt;=27,INDEX($DF:$DF,$GK707+27),"")</f>
      </c>
      <c r="EJ707">
        <f>IF($GL707&gt;=28,INDEX($DF:$DF,$GK707+28),"")</f>
      </c>
      <c r="EK707">
        <f>IF($GL707&gt;=29,INDEX($DF:$DF,$GK707+29),"")</f>
      </c>
      <c r="EL707">
        <f>IF($GL707&gt;=30,INDEX($DF:$DF,$GK707+30),"")</f>
      </c>
      <c r="EM707">
        <f>IF($GL707&gt;=31,INDEX($DF:$DF,$GK707+31),"")</f>
      </c>
      <c r="EN707">
        <f>IF($GL707&gt;=32,INDEX($DF:$DF,$GK707+32),"")</f>
      </c>
      <c r="EO707">
        <f>IF($GL707&gt;=33,INDEX($DF:$DF,$GK707+33),"")</f>
      </c>
      <c r="EP707">
        <f>IF($GL707&gt;=34,INDEX($DF:$DF,$GK707+34),"")</f>
      </c>
      <c r="EQ707">
        <f>IF($GL707&gt;=35,INDEX($DF:$DF,$GK707+35),"")</f>
      </c>
      <c r="ER707">
        <f>IF($GL707&gt;=36,INDEX($DF:$DF,$GK707+36),"")</f>
      </c>
      <c r="ES707">
        <f>IF($GL707&gt;=37,INDEX($DF:$DF,$GK707+37),"")</f>
      </c>
      <c r="ET707">
        <f>IF($GL707&gt;=38,INDEX($DF:$DF,$GK707+38),"")</f>
      </c>
      <c r="EU707">
        <f>IF($GL707&gt;=39,INDEX($DF:$DF,$GK707+39),"")</f>
      </c>
      <c r="EV707">
        <f>IF($GL707&gt;=40,INDEX($DF:$DF,$GK707+40),"")</f>
      </c>
      <c r="EW707">
        <f>IF($GL707&gt;=1,INDEX($DG:$DG,$GK707+1),"")</f>
      </c>
      <c r="EX707">
        <f>IF($GL707&gt;=2,INDEX($DG:$DG,$GK707+2),"")</f>
      </c>
      <c r="EY707">
        <f>IF($GL707&gt;=3,INDEX($DG:$DG,$GK707+3),"")</f>
      </c>
      <c r="EZ707">
        <f>IF($GL707&gt;=4,INDEX($DG:$DG,$GK707+4),"")</f>
      </c>
      <c r="FA707">
        <f>IF($GL707&gt;=5,INDEX($DG:$DG,$GK707+5),"")</f>
      </c>
      <c r="FB707">
        <f>IF($GL707&gt;=6,INDEX($DG:$DG,$GK707+6),"")</f>
      </c>
      <c r="FC707">
        <f>IF($GL707&gt;=7,INDEX($DG:$DG,$GK707+7),"")</f>
      </c>
      <c r="FD707">
        <f>IF($GL707&gt;=8,INDEX($DG:$DG,$GK707+8),"")</f>
      </c>
      <c r="FE707">
        <f>IF($GL707&gt;=9,INDEX($DG:$DG,$GK707+9),"")</f>
      </c>
      <c r="FF707">
        <f>IF($GL707&gt;=10,INDEX($DG:$DG,$GK707+10),"")</f>
      </c>
      <c r="FG707">
        <f>IF($GL707&gt;=11,INDEX($DG:$DG,$GK707+11),"")</f>
      </c>
      <c r="FH707">
        <f>IF($GL707&gt;=12,INDEX($DG:$DG,$GK707+12),"")</f>
      </c>
      <c r="FI707">
        <f>IF($GL707&gt;=13,INDEX($DG:$DG,$GK707+13),"")</f>
      </c>
      <c r="FJ707">
        <f>IF($GL707&gt;=14,INDEX($DG:$DG,$GK707+14),"")</f>
      </c>
      <c r="FK707">
        <f>IF($GL707&gt;=15,INDEX($DG:$DG,$GK707+15),"")</f>
      </c>
      <c r="FL707">
        <f>IF($GL707&gt;=16,INDEX($DG:$DG,$GK707+16),"")</f>
      </c>
      <c r="FM707">
        <f>IF($GL707&gt;=17,INDEX($DG:$DG,$GK707+17),"")</f>
      </c>
      <c r="FN707">
        <f>IF($GL707&gt;=18,INDEX($DG:$DG,$GK707+18),"")</f>
      </c>
      <c r="FO707">
        <f>IF($GL707&gt;=19,INDEX($DG:$DG,$GK707+19),"")</f>
      </c>
      <c r="FP707">
        <f>IF($GL707&gt;=20,INDEX($DG:$DG,$GK707+20),"")</f>
      </c>
      <c r="FQ707">
        <f>IF($GL707&gt;=21,INDEX($DG:$DG,$GK707+21),"")</f>
      </c>
      <c r="FR707">
        <f>IF($GL707&gt;=22,INDEX($DG:$DG,$GK707+22),"")</f>
      </c>
      <c r="FS707">
        <f>IF($GL707&gt;=23,INDEX($DG:$DG,$GK707+23),"")</f>
      </c>
      <c r="FT707">
        <f>IF($GL707&gt;=24,INDEX($DG:$DG,$GK707+24),"")</f>
      </c>
      <c r="FU707">
        <f>IF($GL707&gt;=25,INDEX($DG:$DG,$GK707+25),"")</f>
      </c>
      <c r="FV707">
        <f>IF($GL707&gt;=26,INDEX($DG:$DG,$GK707+26),"")</f>
      </c>
      <c r="FW707">
        <f>IF($GL707&gt;=27,INDEX($DG:$DG,$GK707+27),"")</f>
      </c>
      <c r="FX707">
        <f>IF($GL707&gt;=28,INDEX($DG:$DG,$GK707+28),"")</f>
      </c>
      <c r="FY707">
        <f>IF($GL707&gt;=29,INDEX($DG:$DG,$GK707+29),"")</f>
      </c>
      <c r="FZ707">
        <f>IF($GL707&gt;=30,INDEX($DG:$DG,$GK707+30),"")</f>
      </c>
      <c r="GA707">
        <f>IF($GL707&gt;=31,INDEX($DG:$DG,$GK707+31),"")</f>
      </c>
      <c r="GB707">
        <f>IF($GL707&gt;=32,INDEX($DG:$DG,$GK707+32),"")</f>
      </c>
      <c r="GC707">
        <f>IF($GL707&gt;=33,INDEX($DG:$DG,$GK707+33),"")</f>
      </c>
      <c r="GD707">
        <f>IF($GL707&gt;=34,INDEX($DG:$DG,$GK707+34),"")</f>
      </c>
      <c r="GE707">
        <f>IF($GL707&gt;=35,INDEX($DG:$DG,$GK707+35),"")</f>
      </c>
      <c r="GF707">
        <f>IF($GL707&gt;=36,INDEX($DG:$DG,$GK707+36),"")</f>
      </c>
      <c r="GG707">
        <f>IF($GL707&gt;=37,INDEX($DG:$DG,$GK707+37),"")</f>
      </c>
      <c r="GH707">
        <f>IF($GL707&gt;=38,INDEX($DG:$DG,$GK707+38),"")</f>
      </c>
      <c r="GI707">
        <f>IF($GL707&gt;=39,INDEX($DG:$DG,$GK707+39),"")</f>
      </c>
      <c r="GJ707">
        <f>IF($GL707&gt;=40,INDEX($DG:$DG,$GK707+40),"")</f>
      </c>
      <c r="GK707">
        <f>IFERROR(MATCH($DE707,$DF$2:$DF$166,0)+1,0)</f>
      </c>
      <c r="GL707">
        <f>IFERROR(INDEX($DH$2:$DH$166,MATCH($DE707,$DF$2:$DF$166,0)),0)</f>
      </c>
      <c r="GM707">
        <f>IFERROR(MATCH($H707,$DI$707:$EV$707,0),0)</f>
      </c>
      <c r="GN707">
        <f>IF($GM707&gt;0,INDEX($EW$707:$GJ$707,$GM707),"")</f>
      </c>
      <c r="GO707" t="s">
        <v>431</v>
      </c>
      <c r="GQ707">
        <f>IF($IZ707&gt;=1,INDEX($GO:$GO,$IY707+1),"")</f>
      </c>
      <c r="GR707">
        <f>IF($IZ707&gt;=2,INDEX($GO:$GO,$IY707+2),"")</f>
      </c>
      <c r="GS707">
        <f>IF($IZ707&gt;=3,INDEX($GO:$GO,$IY707+3),"")</f>
      </c>
      <c r="GT707">
        <f>IF($IZ707&gt;=4,INDEX($GO:$GO,$IY707+4),"")</f>
      </c>
      <c r="GU707">
        <f>IF($IZ707&gt;=5,INDEX($GO:$GO,$IY707+5),"")</f>
      </c>
      <c r="GV707">
        <f>IF($IZ707&gt;=6,INDEX($GO:$GO,$IY707+6),"")</f>
      </c>
      <c r="GW707">
        <f>IF($IZ707&gt;=7,INDEX($GO:$GO,$IY707+7),"")</f>
      </c>
      <c r="GX707">
        <f>IF($IZ707&gt;=8,INDEX($GO:$GO,$IY707+8),"")</f>
      </c>
      <c r="GY707">
        <f>IF($IZ707&gt;=9,INDEX($GO:$GO,$IY707+9),"")</f>
      </c>
      <c r="GZ707">
        <f>IF($IZ707&gt;=10,INDEX($GO:$GO,$IY707+10),"")</f>
      </c>
      <c r="HA707">
        <f>IF($IZ707&gt;=11,INDEX($GO:$GO,$IY707+11),"")</f>
      </c>
      <c r="HB707">
        <f>IF($IZ707&gt;=12,INDEX($GO:$GO,$IY707+12),"")</f>
      </c>
      <c r="HC707">
        <f>IF($IZ707&gt;=13,INDEX($GO:$GO,$IY707+13),"")</f>
      </c>
      <c r="HD707">
        <f>IF($IZ707&gt;=14,INDEX($GO:$GO,$IY707+14),"")</f>
      </c>
      <c r="HE707">
        <f>IF($IZ707&gt;=15,INDEX($GO:$GO,$IY707+15),"")</f>
      </c>
      <c r="HF707">
        <f>IF($IZ707&gt;=16,INDEX($GO:$GO,$IY707+16),"")</f>
      </c>
      <c r="HG707">
        <f>IF($IZ707&gt;=17,INDEX($GO:$GO,$IY707+17),"")</f>
      </c>
      <c r="HH707">
        <f>IF($IZ707&gt;=18,INDEX($GO:$GO,$IY707+18),"")</f>
      </c>
      <c r="HI707">
        <f>IF($IZ707&gt;=19,INDEX($GO:$GO,$IY707+19),"")</f>
      </c>
      <c r="HJ707">
        <f>IF($IZ707&gt;=20,INDEX($GO:$GO,$IY707+20),"")</f>
      </c>
      <c r="HK707">
        <f>IF($IZ707&gt;=21,INDEX($GO:$GO,$IY707+21),"")</f>
      </c>
      <c r="HL707">
        <f>IF($IZ707&gt;=22,INDEX($GO:$GO,$IY707+22),"")</f>
      </c>
      <c r="HM707">
        <f>IF($IZ707&gt;=23,INDEX($GO:$GO,$IY707+23),"")</f>
      </c>
      <c r="HN707">
        <f>IF($IZ707&gt;=24,INDEX($GO:$GO,$IY707+24),"")</f>
      </c>
      <c r="HO707">
        <f>IF($IZ707&gt;=25,INDEX($GO:$GO,$IY707+25),"")</f>
      </c>
      <c r="HP707">
        <f>IF($IZ707&gt;=26,INDEX($GO:$GO,$IY707+26),"")</f>
      </c>
      <c r="HQ707">
        <f>IF($IZ707&gt;=27,INDEX($GO:$GO,$IY707+27),"")</f>
      </c>
      <c r="HR707">
        <f>IF($IZ707&gt;=28,INDEX($GO:$GO,$IY707+28),"")</f>
      </c>
      <c r="HS707">
        <f>IF($IZ707&gt;=29,INDEX($GO:$GO,$IY707+29),"")</f>
      </c>
      <c r="HT707">
        <f>IF($IZ707&gt;=30,INDEX($GO:$GO,$IY707+30),"")</f>
      </c>
      <c r="HU707">
        <f>IF($IZ707&gt;=31,INDEX($GO:$GO,$IY707+31),"")</f>
      </c>
      <c r="HV707">
        <f>IF($IZ707&gt;=32,INDEX($GO:$GO,$IY707+32),"")</f>
      </c>
      <c r="HW707">
        <f>IF($IZ707&gt;=33,INDEX($GO:$GO,$IY707+33),"")</f>
      </c>
      <c r="HX707">
        <f>IF($IZ707&gt;=34,INDEX($GO:$GO,$IY707+34),"")</f>
      </c>
      <c r="HY707">
        <f>IF($IZ707&gt;=35,INDEX($GO:$GO,$IY707+35),"")</f>
      </c>
      <c r="HZ707">
        <f>IF($IZ707&gt;=36,INDEX($GO:$GO,$IY707+36),"")</f>
      </c>
      <c r="IA707">
        <f>IF($IZ707&gt;=37,INDEX($GO:$GO,$IY707+37),"")</f>
      </c>
      <c r="IB707">
        <f>IF($IZ707&gt;=38,INDEX($GO:$GO,$IY707+38),"")</f>
      </c>
      <c r="IC707">
        <f>IF($IZ707&gt;=39,INDEX($GO:$GO,$IY707+39),"")</f>
      </c>
      <c r="ID707">
        <f>IF($IZ707&gt;=40,INDEX($GO:$GO,$IY707+40),"")</f>
      </c>
      <c r="IE707">
        <f>IF($IZ707&gt;=41,INDEX($GO:$GO,$IY707+41),"")</f>
      </c>
      <c r="IF707">
        <f>IF($IZ707&gt;=42,INDEX($GO:$GO,$IY707+42),"")</f>
      </c>
      <c r="IG707">
        <f>IF($IZ707&gt;=43,INDEX($GO:$GO,$IY707+43),"")</f>
      </c>
      <c r="IH707">
        <f>IF($IZ707&gt;=44,INDEX($GO:$GO,$IY707+44),"")</f>
      </c>
      <c r="II707">
        <f>IF($IZ707&gt;=45,INDEX($GO:$GO,$IY707+45),"")</f>
      </c>
      <c r="IJ707">
        <f>IF($IZ707&gt;=46,INDEX($GO:$GO,$IY707+46),"")</f>
      </c>
      <c r="IK707">
        <f>IF($IZ707&gt;=47,INDEX($GO:$GO,$IY707+47),"")</f>
      </c>
      <c r="IL707">
        <f>IF($IZ707&gt;=48,INDEX($GO:$GO,$IY707+48),"")</f>
      </c>
      <c r="IM707">
        <f>IF($IZ707&gt;=49,INDEX($GO:$GO,$IY707+49),"")</f>
      </c>
      <c r="IN707">
        <f>IF($IZ707&gt;=50,INDEX($GO:$GO,$IY707+50),"")</f>
      </c>
      <c r="IO707">
        <f>IF($IZ707&gt;=51,INDEX($GO:$GO,$IY707+51),"")</f>
      </c>
      <c r="IP707">
        <f>IF($IZ707&gt;=52,INDEX($GO:$GO,$IY707+52),"")</f>
      </c>
      <c r="IQ707">
        <f>IF($IZ707&gt;=53,INDEX($GO:$GO,$IY707+53),"")</f>
      </c>
      <c r="IR707">
        <f>IF($IZ707&gt;=54,INDEX($GO:$GO,$IY707+54),"")</f>
      </c>
      <c r="IS707">
        <f>IF($IZ707&gt;=55,INDEX($GO:$GO,$IY707+55),"")</f>
      </c>
      <c r="IT707">
        <f>IF($IZ707&gt;=56,INDEX($GO:$GO,$IY707+56),"")</f>
      </c>
      <c r="IU707">
        <f>IF($IZ707&gt;=57,INDEX($GO:$GO,$IY707+57),"")</f>
      </c>
      <c r="IV707">
        <f>IF($IZ707&gt;=58,INDEX($GO:$GO,$IY707+58),"")</f>
      </c>
      <c r="IW707">
        <f>IF($IZ707&gt;=59,INDEX($GO:$GO,$IY707+59),"")</f>
      </c>
      <c r="IX707">
        <f>IF($IZ707&gt;=60,INDEX($GO:$GO,$IY707+60),"")</f>
      </c>
      <c r="IY707">
        <f>IFERROR(MATCH($GN707,$GO$2:$GO$827,0)+1,0)</f>
      </c>
      <c r="IZ707">
        <f>IFERROR(INDEX($GP$2:$GP$827,MATCH($GN707,$GO$2:$GO$827,0)),0)</f>
      </c>
      <c r="JA707" t="s">
        <v>23</v>
      </c>
      <c r="JB707" t="s">
        <v>23</v>
      </c>
    </row>
    <row r="708" spans="1:262" x14ac:dyDescent="0.25">
      <c r="F708" s="1"/>
      <c r="G708" s="1"/>
      <c r="H708" s="1"/>
      <c r="I708" s="1"/>
      <c r="J708" s="1">
        <f>IFERROR(IF(FIND(" - ",$F708)&gt;0,MID($F708,FIND(" - ",$F708)+3,LEN($F708)),""),"")</f>
      </c>
      <c r="L708" s="1"/>
      <c r="N708" t="s">
        <v>23</v>
      </c>
      <c r="P708">
        <f>IF(OR($N708="",$O708=""),"",IFERROR($N708/$O708,0))</f>
      </c>
      <c r="Q708">
        <f>IF($N708="","",
IF($G708="","",
IF(ISNUMBER(SEARCH("exempt",LOWER($G708))),0,
$N708*(VALUE(SUBSTITUTE($G708,"%",""))/100))))</f>
      </c>
      <c r="W708">
        <f>IF($N708="","",
SUM($N708,$Q708,$U708,$R708,$T708)-
IF($V708="",0,VALUE($V708)))</f>
      </c>
      <c r="AE708" t="s">
        <v>1911</v>
      </c>
      <c r="AM708">
        <f>IFERROR(LEFT($F708,FIND(" - ",$F708)-1),$F708)</f>
      </c>
      <c r="AP708">
        <f>IF($CE708&gt;=1,INDEX($AN:$AN,$CD708+1),"")</f>
      </c>
      <c r="AQ708">
        <f>IF($CE708&gt;=2,INDEX($AN:$AN,$CD708+2),"")</f>
      </c>
      <c r="AR708">
        <f>IF($CE708&gt;=3,INDEX($AN:$AN,$CD708+3),"")</f>
      </c>
      <c r="AS708">
        <f>IF($CE708&gt;=4,INDEX($AN:$AN,$CD708+4),"")</f>
      </c>
      <c r="AT708">
        <f>IF($CE708&gt;=5,INDEX($AN:$AN,$CD708+5),"")</f>
      </c>
      <c r="AU708">
        <f>IF($CE708&gt;=6,INDEX($AN:$AN,$CD708+6),"")</f>
      </c>
      <c r="AV708">
        <f>IF($CE708&gt;=7,INDEX($AN:$AN,$CD708+7),"")</f>
      </c>
      <c r="AW708">
        <f>IF($CE708&gt;=8,INDEX($AN:$AN,$CD708+8),"")</f>
      </c>
      <c r="AX708">
        <f>IF($CE708&gt;=9,INDEX($AN:$AN,$CD708+9),"")</f>
      </c>
      <c r="AY708">
        <f>IF($CE708&gt;=10,INDEX($AN:$AN,$CD708+10),"")</f>
      </c>
      <c r="AZ708">
        <f>IF($CE708&gt;=11,INDEX($AN:$AN,$CD708+11),"")</f>
      </c>
      <c r="BA708">
        <f>IF($CE708&gt;=12,INDEX($AN:$AN,$CD708+12),"")</f>
      </c>
      <c r="BB708">
        <f>IF($CE708&gt;=13,INDEX($AN:$AN,$CD708+13),"")</f>
      </c>
      <c r="BC708">
        <f>IF($CE708&gt;=14,INDEX($AN:$AN,$CD708+14),"")</f>
      </c>
      <c r="BD708">
        <f>IF($CE708&gt;=15,INDEX($AN:$AN,$CD708+15),"")</f>
      </c>
      <c r="BE708">
        <f>IF($CE708&gt;=16,INDEX($AN:$AN,$CD708+16),"")</f>
      </c>
      <c r="BF708">
        <f>IF($CE708&gt;=17,INDEX($AN:$AN,$CD708+17),"")</f>
      </c>
      <c r="BG708">
        <f>IF($CE708&gt;=18,INDEX($AN:$AN,$CD708+18),"")</f>
      </c>
      <c r="BH708">
        <f>IF($CE708&gt;=19,INDEX($AN:$AN,$CD708+19),"")</f>
      </c>
      <c r="BI708">
        <f>IF($CE708&gt;=20,INDEX($AN:$AN,$CD708+20),"")</f>
      </c>
      <c r="BJ708">
        <f>IF($CE708&gt;=21,INDEX($AN:$AN,$CD708+21),"")</f>
      </c>
      <c r="BK708">
        <f>IF($CE708&gt;=22,INDEX($AN:$AN,$CD708+22),"")</f>
      </c>
      <c r="BL708">
        <f>IF($CE708&gt;=23,INDEX($AN:$AN,$CD708+23),"")</f>
      </c>
      <c r="BM708">
        <f>IF($CE708&gt;=24,INDEX($AN:$AN,$CD708+24),"")</f>
      </c>
      <c r="BN708">
        <f>IF($CE708&gt;=25,INDEX($AN:$AN,$CD708+25),"")</f>
      </c>
      <c r="BO708">
        <f>IF($CE708&gt;=26,INDEX($AN:$AN,$CD708+26),"")</f>
      </c>
      <c r="BP708">
        <f>IF($CE708&gt;=27,INDEX($AN:$AN,$CD708+27),"")</f>
      </c>
      <c r="BQ708">
        <f>IF($CE708&gt;=28,INDEX($AN:$AN,$CD708+28),"")</f>
      </c>
      <c r="BR708">
        <f>IF($CE708&gt;=29,INDEX($AN:$AN,$CD708+29),"")</f>
      </c>
      <c r="BS708">
        <f>IF($CE708&gt;=30,INDEX($AN:$AN,$CD708+30),"")</f>
      </c>
      <c r="BT708">
        <f>IF($CE708&gt;=31,INDEX($AN:$AN,$CD708+31),"")</f>
      </c>
      <c r="BU708">
        <f>IF($CE708&gt;=32,INDEX($AN:$AN,$CD708+32),"")</f>
      </c>
      <c r="BV708">
        <f>IF($CE708&gt;=33,INDEX($AN:$AN,$CD708+33),"")</f>
      </c>
      <c r="BW708">
        <f>IF($CE708&gt;=34,INDEX($AN:$AN,$CD708+34),"")</f>
      </c>
      <c r="BX708">
        <f>IF($CE708&gt;=35,INDEX($AN:$AN,$CD708+35),"")</f>
      </c>
      <c r="BY708">
        <f>IF($CE708&gt;=36,INDEX($AN:$AN,$CD708+36),"")</f>
      </c>
      <c r="BZ708">
        <f>IF($CE708&gt;=37,INDEX($AN:$AN,$CD708+37),"")</f>
      </c>
      <c r="CA708">
        <f>IF($CE708&gt;=38,INDEX($AN:$AN,$CD708+38),"")</f>
      </c>
      <c r="CB708">
        <f>IF($CE708&gt;=39,INDEX($AN:$AN,$CD708+39),"")</f>
      </c>
      <c r="CC708">
        <f>IF($CE708&gt;=40,INDEX($AN:$AN,$CD708+40),"")</f>
      </c>
      <c r="CD708">
        <f>IFERROR(MATCH($AM708,$AN$2:$AN$133,0)+1,0)</f>
      </c>
      <c r="CE708">
        <f>IFERROR(INDEX($AO$2:$AO$133,MATCH($AM708,$AN$2:$AN$133,0)),0)</f>
      </c>
      <c r="CF708">
        <f>IFERROR(LEFT($K708,FIND(" - ",$K708)-1),$K708)</f>
      </c>
      <c r="CG708" t="s">
        <v>108</v>
      </c>
      <c r="CI708">
        <f>IF($DD708&gt;=1,INDEX($CG:$CG,$DC708+1),"")</f>
      </c>
      <c r="CJ708">
        <f>IF($DD708&gt;=2,INDEX($CG:$CG,$DC708+2),"")</f>
      </c>
      <c r="CK708">
        <f>IF($DD708&gt;=3,INDEX($CG:$CG,$DC708+3),"")</f>
      </c>
      <c r="CL708">
        <f>IF($DD708&gt;=4,INDEX($CG:$CG,$DC708+4),"")</f>
      </c>
      <c r="CM708">
        <f>IF($DD708&gt;=5,INDEX($CG:$CG,$DC708+5),"")</f>
      </c>
      <c r="CN708">
        <f>IF($DD708&gt;=6,INDEX($CG:$CG,$DC708+6),"")</f>
      </c>
      <c r="CO708">
        <f>IF($DD708&gt;=7,INDEX($CG:$CG,$DC708+7),"")</f>
      </c>
      <c r="CP708">
        <f>IF($DD708&gt;=8,INDEX($CG:$CG,$DC708+8),"")</f>
      </c>
      <c r="CQ708">
        <f>IF($DD708&gt;=9,INDEX($CG:$CG,$DC708+9),"")</f>
      </c>
      <c r="CR708">
        <f>IF($DD708&gt;=10,INDEX($CG:$CG,$DC708+10),"")</f>
      </c>
      <c r="CS708">
        <f>IF($DD708&gt;=11,INDEX($CG:$CG,$DC708+11),"")</f>
      </c>
      <c r="CT708">
        <f>IF($DD708&gt;=12,INDEX($CG:$CG,$DC708+12),"")</f>
      </c>
      <c r="CU708">
        <f>IF($DD708&gt;=13,INDEX($CG:$CG,$DC708+13),"")</f>
      </c>
      <c r="CV708">
        <f>IF($DD708&gt;=14,INDEX($CG:$CG,$DC708+14),"")</f>
      </c>
      <c r="CW708">
        <f>IF($DD708&gt;=15,INDEX($CG:$CG,$DC708+15),"")</f>
      </c>
      <c r="CX708">
        <f>IF($DD708&gt;=16,INDEX($CG:$CG,$DC708+16),"")</f>
      </c>
      <c r="CY708">
        <f>IF($DD708&gt;=17,INDEX($CG:$CG,$DC708+17),"")</f>
      </c>
      <c r="CZ708">
        <f>IF($DD708&gt;=18,INDEX($CG:$CG,$DC708+18),"")</f>
      </c>
      <c r="DA708">
        <f>IF($DD708&gt;=19,INDEX($CG:$CG,$DC708+19),"")</f>
      </c>
      <c r="DB708">
        <f>IF($DD708&gt;=20,INDEX($CG:$CG,$DC708+20),"")</f>
      </c>
      <c r="DC708">
        <f>IFERROR(MATCH($CF708,$CG$2:$CG$1558,0)+1,0)</f>
      </c>
      <c r="DD708">
        <f>IFERROR(INDEX($CH$2:$CH$1558,MATCH($CF708,$CG$2:$CG$1558,0)),0)</f>
      </c>
      <c r="DE708">
        <f>IFERROR(INDEX($AL:$AL,MATCH($G708,$AK:$AK,0))&amp;"","")</f>
      </c>
      <c r="DI708">
        <f>IF($GL708&gt;=1,INDEX($DF:$DF,$GK708+1),"")</f>
      </c>
      <c r="DJ708">
        <f>IF($GL708&gt;=2,INDEX($DF:$DF,$GK708+2),"")</f>
      </c>
      <c r="DK708">
        <f>IF($GL708&gt;=3,INDEX($DF:$DF,$GK708+3),"")</f>
      </c>
      <c r="DL708">
        <f>IF($GL708&gt;=4,INDEX($DF:$DF,$GK708+4),"")</f>
      </c>
      <c r="DM708">
        <f>IF($GL708&gt;=5,INDEX($DF:$DF,$GK708+5),"")</f>
      </c>
      <c r="DN708">
        <f>IF($GL708&gt;=6,INDEX($DF:$DF,$GK708+6),"")</f>
      </c>
      <c r="DO708">
        <f>IF($GL708&gt;=7,INDEX($DF:$DF,$GK708+7),"")</f>
      </c>
      <c r="DP708">
        <f>IF($GL708&gt;=8,INDEX($DF:$DF,$GK708+8),"")</f>
      </c>
      <c r="DQ708">
        <f>IF($GL708&gt;=9,INDEX($DF:$DF,$GK708+9),"")</f>
      </c>
      <c r="DR708">
        <f>IF($GL708&gt;=10,INDEX($DF:$DF,$GK708+10),"")</f>
      </c>
      <c r="DS708">
        <f>IF($GL708&gt;=11,INDEX($DF:$DF,$GK708+11),"")</f>
      </c>
      <c r="DT708">
        <f>IF($GL708&gt;=12,INDEX($DF:$DF,$GK708+12),"")</f>
      </c>
      <c r="DU708">
        <f>IF($GL708&gt;=13,INDEX($DF:$DF,$GK708+13),"")</f>
      </c>
      <c r="DV708">
        <f>IF($GL708&gt;=14,INDEX($DF:$DF,$GK708+14),"")</f>
      </c>
      <c r="DW708">
        <f>IF($GL708&gt;=15,INDEX($DF:$DF,$GK708+15),"")</f>
      </c>
      <c r="DX708">
        <f>IF($GL708&gt;=16,INDEX($DF:$DF,$GK708+16),"")</f>
      </c>
      <c r="DY708">
        <f>IF($GL708&gt;=17,INDEX($DF:$DF,$GK708+17),"")</f>
      </c>
      <c r="DZ708">
        <f>IF($GL708&gt;=18,INDEX($DF:$DF,$GK708+18),"")</f>
      </c>
      <c r="EA708">
        <f>IF($GL708&gt;=19,INDEX($DF:$DF,$GK708+19),"")</f>
      </c>
      <c r="EB708">
        <f>IF($GL708&gt;=20,INDEX($DF:$DF,$GK708+20),"")</f>
      </c>
      <c r="EC708">
        <f>IF($GL708&gt;=21,INDEX($DF:$DF,$GK708+21),"")</f>
      </c>
      <c r="ED708">
        <f>IF($GL708&gt;=22,INDEX($DF:$DF,$GK708+22),"")</f>
      </c>
      <c r="EE708">
        <f>IF($GL708&gt;=23,INDEX($DF:$DF,$GK708+23),"")</f>
      </c>
      <c r="EF708">
        <f>IF($GL708&gt;=24,INDEX($DF:$DF,$GK708+24),"")</f>
      </c>
      <c r="EG708">
        <f>IF($GL708&gt;=25,INDEX($DF:$DF,$GK708+25),"")</f>
      </c>
      <c r="EH708">
        <f>IF($GL708&gt;=26,INDEX($DF:$DF,$GK708+26),"")</f>
      </c>
      <c r="EI708">
        <f>IF($GL708&gt;=27,INDEX($DF:$DF,$GK708+27),"")</f>
      </c>
      <c r="EJ708">
        <f>IF($GL708&gt;=28,INDEX($DF:$DF,$GK708+28),"")</f>
      </c>
      <c r="EK708">
        <f>IF($GL708&gt;=29,INDEX($DF:$DF,$GK708+29),"")</f>
      </c>
      <c r="EL708">
        <f>IF($GL708&gt;=30,INDEX($DF:$DF,$GK708+30),"")</f>
      </c>
      <c r="EM708">
        <f>IF($GL708&gt;=31,INDEX($DF:$DF,$GK708+31),"")</f>
      </c>
      <c r="EN708">
        <f>IF($GL708&gt;=32,INDEX($DF:$DF,$GK708+32),"")</f>
      </c>
      <c r="EO708">
        <f>IF($GL708&gt;=33,INDEX($DF:$DF,$GK708+33),"")</f>
      </c>
      <c r="EP708">
        <f>IF($GL708&gt;=34,INDEX($DF:$DF,$GK708+34),"")</f>
      </c>
      <c r="EQ708">
        <f>IF($GL708&gt;=35,INDEX($DF:$DF,$GK708+35),"")</f>
      </c>
      <c r="ER708">
        <f>IF($GL708&gt;=36,INDEX($DF:$DF,$GK708+36),"")</f>
      </c>
      <c r="ES708">
        <f>IF($GL708&gt;=37,INDEX($DF:$DF,$GK708+37),"")</f>
      </c>
      <c r="ET708">
        <f>IF($GL708&gt;=38,INDEX($DF:$DF,$GK708+38),"")</f>
      </c>
      <c r="EU708">
        <f>IF($GL708&gt;=39,INDEX($DF:$DF,$GK708+39),"")</f>
      </c>
      <c r="EV708">
        <f>IF($GL708&gt;=40,INDEX($DF:$DF,$GK708+40),"")</f>
      </c>
      <c r="EW708">
        <f>IF($GL708&gt;=1,INDEX($DG:$DG,$GK708+1),"")</f>
      </c>
      <c r="EX708">
        <f>IF($GL708&gt;=2,INDEX($DG:$DG,$GK708+2),"")</f>
      </c>
      <c r="EY708">
        <f>IF($GL708&gt;=3,INDEX($DG:$DG,$GK708+3),"")</f>
      </c>
      <c r="EZ708">
        <f>IF($GL708&gt;=4,INDEX($DG:$DG,$GK708+4),"")</f>
      </c>
      <c r="FA708">
        <f>IF($GL708&gt;=5,INDEX($DG:$DG,$GK708+5),"")</f>
      </c>
      <c r="FB708">
        <f>IF($GL708&gt;=6,INDEX($DG:$DG,$GK708+6),"")</f>
      </c>
      <c r="FC708">
        <f>IF($GL708&gt;=7,INDEX($DG:$DG,$GK708+7),"")</f>
      </c>
      <c r="FD708">
        <f>IF($GL708&gt;=8,INDEX($DG:$DG,$GK708+8),"")</f>
      </c>
      <c r="FE708">
        <f>IF($GL708&gt;=9,INDEX($DG:$DG,$GK708+9),"")</f>
      </c>
      <c r="FF708">
        <f>IF($GL708&gt;=10,INDEX($DG:$DG,$GK708+10),"")</f>
      </c>
      <c r="FG708">
        <f>IF($GL708&gt;=11,INDEX($DG:$DG,$GK708+11),"")</f>
      </c>
      <c r="FH708">
        <f>IF($GL708&gt;=12,INDEX($DG:$DG,$GK708+12),"")</f>
      </c>
      <c r="FI708">
        <f>IF($GL708&gt;=13,INDEX($DG:$DG,$GK708+13),"")</f>
      </c>
      <c r="FJ708">
        <f>IF($GL708&gt;=14,INDEX($DG:$DG,$GK708+14),"")</f>
      </c>
      <c r="FK708">
        <f>IF($GL708&gt;=15,INDEX($DG:$DG,$GK708+15),"")</f>
      </c>
      <c r="FL708">
        <f>IF($GL708&gt;=16,INDEX($DG:$DG,$GK708+16),"")</f>
      </c>
      <c r="FM708">
        <f>IF($GL708&gt;=17,INDEX($DG:$DG,$GK708+17),"")</f>
      </c>
      <c r="FN708">
        <f>IF($GL708&gt;=18,INDEX($DG:$DG,$GK708+18),"")</f>
      </c>
      <c r="FO708">
        <f>IF($GL708&gt;=19,INDEX($DG:$DG,$GK708+19),"")</f>
      </c>
      <c r="FP708">
        <f>IF($GL708&gt;=20,INDEX($DG:$DG,$GK708+20),"")</f>
      </c>
      <c r="FQ708">
        <f>IF($GL708&gt;=21,INDEX($DG:$DG,$GK708+21),"")</f>
      </c>
      <c r="FR708">
        <f>IF($GL708&gt;=22,INDEX($DG:$DG,$GK708+22),"")</f>
      </c>
      <c r="FS708">
        <f>IF($GL708&gt;=23,INDEX($DG:$DG,$GK708+23),"")</f>
      </c>
      <c r="FT708">
        <f>IF($GL708&gt;=24,INDEX($DG:$DG,$GK708+24),"")</f>
      </c>
      <c r="FU708">
        <f>IF($GL708&gt;=25,INDEX($DG:$DG,$GK708+25),"")</f>
      </c>
      <c r="FV708">
        <f>IF($GL708&gt;=26,INDEX($DG:$DG,$GK708+26),"")</f>
      </c>
      <c r="FW708">
        <f>IF($GL708&gt;=27,INDEX($DG:$DG,$GK708+27),"")</f>
      </c>
      <c r="FX708">
        <f>IF($GL708&gt;=28,INDEX($DG:$DG,$GK708+28),"")</f>
      </c>
      <c r="FY708">
        <f>IF($GL708&gt;=29,INDEX($DG:$DG,$GK708+29),"")</f>
      </c>
      <c r="FZ708">
        <f>IF($GL708&gt;=30,INDEX($DG:$DG,$GK708+30),"")</f>
      </c>
      <c r="GA708">
        <f>IF($GL708&gt;=31,INDEX($DG:$DG,$GK708+31),"")</f>
      </c>
      <c r="GB708">
        <f>IF($GL708&gt;=32,INDEX($DG:$DG,$GK708+32),"")</f>
      </c>
      <c r="GC708">
        <f>IF($GL708&gt;=33,INDEX($DG:$DG,$GK708+33),"")</f>
      </c>
      <c r="GD708">
        <f>IF($GL708&gt;=34,INDEX($DG:$DG,$GK708+34),"")</f>
      </c>
      <c r="GE708">
        <f>IF($GL708&gt;=35,INDEX($DG:$DG,$GK708+35),"")</f>
      </c>
      <c r="GF708">
        <f>IF($GL708&gt;=36,INDEX($DG:$DG,$GK708+36),"")</f>
      </c>
      <c r="GG708">
        <f>IF($GL708&gt;=37,INDEX($DG:$DG,$GK708+37),"")</f>
      </c>
      <c r="GH708">
        <f>IF($GL708&gt;=38,INDEX($DG:$DG,$GK708+38),"")</f>
      </c>
      <c r="GI708">
        <f>IF($GL708&gt;=39,INDEX($DG:$DG,$GK708+39),"")</f>
      </c>
      <c r="GJ708">
        <f>IF($GL708&gt;=40,INDEX($DG:$DG,$GK708+40),"")</f>
      </c>
      <c r="GK708">
        <f>IFERROR(MATCH($DE708,$DF$2:$DF$166,0)+1,0)</f>
      </c>
      <c r="GL708">
        <f>IFERROR(INDEX($DH$2:$DH$166,MATCH($DE708,$DF$2:$DF$166,0)),0)</f>
      </c>
      <c r="GM708">
        <f>IFERROR(MATCH($H708,$DI$708:$EV$708,0),0)</f>
      </c>
      <c r="GN708">
        <f>IF($GM708&gt;0,INDEX($EW$708:$GJ$708,$GM708),"")</f>
      </c>
      <c r="GO708" t="s">
        <v>437</v>
      </c>
      <c r="GQ708">
        <f>IF($IZ708&gt;=1,INDEX($GO:$GO,$IY708+1),"")</f>
      </c>
      <c r="GR708">
        <f>IF($IZ708&gt;=2,INDEX($GO:$GO,$IY708+2),"")</f>
      </c>
      <c r="GS708">
        <f>IF($IZ708&gt;=3,INDEX($GO:$GO,$IY708+3),"")</f>
      </c>
      <c r="GT708">
        <f>IF($IZ708&gt;=4,INDEX($GO:$GO,$IY708+4),"")</f>
      </c>
      <c r="GU708">
        <f>IF($IZ708&gt;=5,INDEX($GO:$GO,$IY708+5),"")</f>
      </c>
      <c r="GV708">
        <f>IF($IZ708&gt;=6,INDEX($GO:$GO,$IY708+6),"")</f>
      </c>
      <c r="GW708">
        <f>IF($IZ708&gt;=7,INDEX($GO:$GO,$IY708+7),"")</f>
      </c>
      <c r="GX708">
        <f>IF($IZ708&gt;=8,INDEX($GO:$GO,$IY708+8),"")</f>
      </c>
      <c r="GY708">
        <f>IF($IZ708&gt;=9,INDEX($GO:$GO,$IY708+9),"")</f>
      </c>
      <c r="GZ708">
        <f>IF($IZ708&gt;=10,INDEX($GO:$GO,$IY708+10),"")</f>
      </c>
      <c r="HA708">
        <f>IF($IZ708&gt;=11,INDEX($GO:$GO,$IY708+11),"")</f>
      </c>
      <c r="HB708">
        <f>IF($IZ708&gt;=12,INDEX($GO:$GO,$IY708+12),"")</f>
      </c>
      <c r="HC708">
        <f>IF($IZ708&gt;=13,INDEX($GO:$GO,$IY708+13),"")</f>
      </c>
      <c r="HD708">
        <f>IF($IZ708&gt;=14,INDEX($GO:$GO,$IY708+14),"")</f>
      </c>
      <c r="HE708">
        <f>IF($IZ708&gt;=15,INDEX($GO:$GO,$IY708+15),"")</f>
      </c>
      <c r="HF708">
        <f>IF($IZ708&gt;=16,INDEX($GO:$GO,$IY708+16),"")</f>
      </c>
      <c r="HG708">
        <f>IF($IZ708&gt;=17,INDEX($GO:$GO,$IY708+17),"")</f>
      </c>
      <c r="HH708">
        <f>IF($IZ708&gt;=18,INDEX($GO:$GO,$IY708+18),"")</f>
      </c>
      <c r="HI708">
        <f>IF($IZ708&gt;=19,INDEX($GO:$GO,$IY708+19),"")</f>
      </c>
      <c r="HJ708">
        <f>IF($IZ708&gt;=20,INDEX($GO:$GO,$IY708+20),"")</f>
      </c>
      <c r="HK708">
        <f>IF($IZ708&gt;=21,INDEX($GO:$GO,$IY708+21),"")</f>
      </c>
      <c r="HL708">
        <f>IF($IZ708&gt;=22,INDEX($GO:$GO,$IY708+22),"")</f>
      </c>
      <c r="HM708">
        <f>IF($IZ708&gt;=23,INDEX($GO:$GO,$IY708+23),"")</f>
      </c>
      <c r="HN708">
        <f>IF($IZ708&gt;=24,INDEX($GO:$GO,$IY708+24),"")</f>
      </c>
      <c r="HO708">
        <f>IF($IZ708&gt;=25,INDEX($GO:$GO,$IY708+25),"")</f>
      </c>
      <c r="HP708">
        <f>IF($IZ708&gt;=26,INDEX($GO:$GO,$IY708+26),"")</f>
      </c>
      <c r="HQ708">
        <f>IF($IZ708&gt;=27,INDEX($GO:$GO,$IY708+27),"")</f>
      </c>
      <c r="HR708">
        <f>IF($IZ708&gt;=28,INDEX($GO:$GO,$IY708+28),"")</f>
      </c>
      <c r="HS708">
        <f>IF($IZ708&gt;=29,INDEX($GO:$GO,$IY708+29),"")</f>
      </c>
      <c r="HT708">
        <f>IF($IZ708&gt;=30,INDEX($GO:$GO,$IY708+30),"")</f>
      </c>
      <c r="HU708">
        <f>IF($IZ708&gt;=31,INDEX($GO:$GO,$IY708+31),"")</f>
      </c>
      <c r="HV708">
        <f>IF($IZ708&gt;=32,INDEX($GO:$GO,$IY708+32),"")</f>
      </c>
      <c r="HW708">
        <f>IF($IZ708&gt;=33,INDEX($GO:$GO,$IY708+33),"")</f>
      </c>
      <c r="HX708">
        <f>IF($IZ708&gt;=34,INDEX($GO:$GO,$IY708+34),"")</f>
      </c>
      <c r="HY708">
        <f>IF($IZ708&gt;=35,INDEX($GO:$GO,$IY708+35),"")</f>
      </c>
      <c r="HZ708">
        <f>IF($IZ708&gt;=36,INDEX($GO:$GO,$IY708+36),"")</f>
      </c>
      <c r="IA708">
        <f>IF($IZ708&gt;=37,INDEX($GO:$GO,$IY708+37),"")</f>
      </c>
      <c r="IB708">
        <f>IF($IZ708&gt;=38,INDEX($GO:$GO,$IY708+38),"")</f>
      </c>
      <c r="IC708">
        <f>IF($IZ708&gt;=39,INDEX($GO:$GO,$IY708+39),"")</f>
      </c>
      <c r="ID708">
        <f>IF($IZ708&gt;=40,INDEX($GO:$GO,$IY708+40),"")</f>
      </c>
      <c r="IE708">
        <f>IF($IZ708&gt;=41,INDEX($GO:$GO,$IY708+41),"")</f>
      </c>
      <c r="IF708">
        <f>IF($IZ708&gt;=42,INDEX($GO:$GO,$IY708+42),"")</f>
      </c>
      <c r="IG708">
        <f>IF($IZ708&gt;=43,INDEX($GO:$GO,$IY708+43),"")</f>
      </c>
      <c r="IH708">
        <f>IF($IZ708&gt;=44,INDEX($GO:$GO,$IY708+44),"")</f>
      </c>
      <c r="II708">
        <f>IF($IZ708&gt;=45,INDEX($GO:$GO,$IY708+45),"")</f>
      </c>
      <c r="IJ708">
        <f>IF($IZ708&gt;=46,INDEX($GO:$GO,$IY708+46),"")</f>
      </c>
      <c r="IK708">
        <f>IF($IZ708&gt;=47,INDEX($GO:$GO,$IY708+47),"")</f>
      </c>
      <c r="IL708">
        <f>IF($IZ708&gt;=48,INDEX($GO:$GO,$IY708+48),"")</f>
      </c>
      <c r="IM708">
        <f>IF($IZ708&gt;=49,INDEX($GO:$GO,$IY708+49),"")</f>
      </c>
      <c r="IN708">
        <f>IF($IZ708&gt;=50,INDEX($GO:$GO,$IY708+50),"")</f>
      </c>
      <c r="IO708">
        <f>IF($IZ708&gt;=51,INDEX($GO:$GO,$IY708+51),"")</f>
      </c>
      <c r="IP708">
        <f>IF($IZ708&gt;=52,INDEX($GO:$GO,$IY708+52),"")</f>
      </c>
      <c r="IQ708">
        <f>IF($IZ708&gt;=53,INDEX($GO:$GO,$IY708+53),"")</f>
      </c>
      <c r="IR708">
        <f>IF($IZ708&gt;=54,INDEX($GO:$GO,$IY708+54),"")</f>
      </c>
      <c r="IS708">
        <f>IF($IZ708&gt;=55,INDEX($GO:$GO,$IY708+55),"")</f>
      </c>
      <c r="IT708">
        <f>IF($IZ708&gt;=56,INDEX($GO:$GO,$IY708+56),"")</f>
      </c>
      <c r="IU708">
        <f>IF($IZ708&gt;=57,INDEX($GO:$GO,$IY708+57),"")</f>
      </c>
      <c r="IV708">
        <f>IF($IZ708&gt;=58,INDEX($GO:$GO,$IY708+58),"")</f>
      </c>
      <c r="IW708">
        <f>IF($IZ708&gt;=59,INDEX($GO:$GO,$IY708+59),"")</f>
      </c>
      <c r="IX708">
        <f>IF($IZ708&gt;=60,INDEX($GO:$GO,$IY708+60),"")</f>
      </c>
      <c r="IY708">
        <f>IFERROR(MATCH($GN708,$GO$2:$GO$827,0)+1,0)</f>
      </c>
      <c r="IZ708">
        <f>IFERROR(INDEX($GP$2:$GP$827,MATCH($GN708,$GO$2:$GO$827,0)),0)</f>
      </c>
      <c r="JA708" t="s">
        <v>23</v>
      </c>
      <c r="JB708" t="s">
        <v>23</v>
      </c>
    </row>
    <row r="709" spans="1:262" x14ac:dyDescent="0.25">
      <c r="F709" s="1"/>
      <c r="G709" s="1"/>
      <c r="H709" s="1"/>
      <c r="I709" s="1"/>
      <c r="J709" s="1">
        <f>IFERROR(IF(FIND(" - ",$F709)&gt;0,MID($F709,FIND(" - ",$F709)+3,LEN($F709)),""),"")</f>
      </c>
      <c r="L709" s="1"/>
      <c r="N709" t="s">
        <v>23</v>
      </c>
      <c r="P709">
        <f>IF(OR($N709="",$O709=""),"",IFERROR($N709/$O709,0))</f>
      </c>
      <c r="Q709">
        <f>IF($N709="","",
IF($G709="","",
IF(ISNUMBER(SEARCH("exempt",LOWER($G709))),0,
$N709*(VALUE(SUBSTITUTE($G709,"%",""))/100))))</f>
      </c>
      <c r="W709">
        <f>IF($N709="","",
SUM($N709,$Q709,$U709,$R709,$T709)-
IF($V709="",0,VALUE($V709)))</f>
      </c>
      <c r="AE709" t="s">
        <v>1912</v>
      </c>
      <c r="AM709">
        <f>IFERROR(LEFT($F709,FIND(" - ",$F709)-1),$F709)</f>
      </c>
      <c r="AP709">
        <f>IF($CE709&gt;=1,INDEX($AN:$AN,$CD709+1),"")</f>
      </c>
      <c r="AQ709">
        <f>IF($CE709&gt;=2,INDEX($AN:$AN,$CD709+2),"")</f>
      </c>
      <c r="AR709">
        <f>IF($CE709&gt;=3,INDEX($AN:$AN,$CD709+3),"")</f>
      </c>
      <c r="AS709">
        <f>IF($CE709&gt;=4,INDEX($AN:$AN,$CD709+4),"")</f>
      </c>
      <c r="AT709">
        <f>IF($CE709&gt;=5,INDEX($AN:$AN,$CD709+5),"")</f>
      </c>
      <c r="AU709">
        <f>IF($CE709&gt;=6,INDEX($AN:$AN,$CD709+6),"")</f>
      </c>
      <c r="AV709">
        <f>IF($CE709&gt;=7,INDEX($AN:$AN,$CD709+7),"")</f>
      </c>
      <c r="AW709">
        <f>IF($CE709&gt;=8,INDEX($AN:$AN,$CD709+8),"")</f>
      </c>
      <c r="AX709">
        <f>IF($CE709&gt;=9,INDEX($AN:$AN,$CD709+9),"")</f>
      </c>
      <c r="AY709">
        <f>IF($CE709&gt;=10,INDEX($AN:$AN,$CD709+10),"")</f>
      </c>
      <c r="AZ709">
        <f>IF($CE709&gt;=11,INDEX($AN:$AN,$CD709+11),"")</f>
      </c>
      <c r="BA709">
        <f>IF($CE709&gt;=12,INDEX($AN:$AN,$CD709+12),"")</f>
      </c>
      <c r="BB709">
        <f>IF($CE709&gt;=13,INDEX($AN:$AN,$CD709+13),"")</f>
      </c>
      <c r="BC709">
        <f>IF($CE709&gt;=14,INDEX($AN:$AN,$CD709+14),"")</f>
      </c>
      <c r="BD709">
        <f>IF($CE709&gt;=15,INDEX($AN:$AN,$CD709+15),"")</f>
      </c>
      <c r="BE709">
        <f>IF($CE709&gt;=16,INDEX($AN:$AN,$CD709+16),"")</f>
      </c>
      <c r="BF709">
        <f>IF($CE709&gt;=17,INDEX($AN:$AN,$CD709+17),"")</f>
      </c>
      <c r="BG709">
        <f>IF($CE709&gt;=18,INDEX($AN:$AN,$CD709+18),"")</f>
      </c>
      <c r="BH709">
        <f>IF($CE709&gt;=19,INDEX($AN:$AN,$CD709+19),"")</f>
      </c>
      <c r="BI709">
        <f>IF($CE709&gt;=20,INDEX($AN:$AN,$CD709+20),"")</f>
      </c>
      <c r="BJ709">
        <f>IF($CE709&gt;=21,INDEX($AN:$AN,$CD709+21),"")</f>
      </c>
      <c r="BK709">
        <f>IF($CE709&gt;=22,INDEX($AN:$AN,$CD709+22),"")</f>
      </c>
      <c r="BL709">
        <f>IF($CE709&gt;=23,INDEX($AN:$AN,$CD709+23),"")</f>
      </c>
      <c r="BM709">
        <f>IF($CE709&gt;=24,INDEX($AN:$AN,$CD709+24),"")</f>
      </c>
      <c r="BN709">
        <f>IF($CE709&gt;=25,INDEX($AN:$AN,$CD709+25),"")</f>
      </c>
      <c r="BO709">
        <f>IF($CE709&gt;=26,INDEX($AN:$AN,$CD709+26),"")</f>
      </c>
      <c r="BP709">
        <f>IF($CE709&gt;=27,INDEX($AN:$AN,$CD709+27),"")</f>
      </c>
      <c r="BQ709">
        <f>IF($CE709&gt;=28,INDEX($AN:$AN,$CD709+28),"")</f>
      </c>
      <c r="BR709">
        <f>IF($CE709&gt;=29,INDEX($AN:$AN,$CD709+29),"")</f>
      </c>
      <c r="BS709">
        <f>IF($CE709&gt;=30,INDEX($AN:$AN,$CD709+30),"")</f>
      </c>
      <c r="BT709">
        <f>IF($CE709&gt;=31,INDEX($AN:$AN,$CD709+31),"")</f>
      </c>
      <c r="BU709">
        <f>IF($CE709&gt;=32,INDEX($AN:$AN,$CD709+32),"")</f>
      </c>
      <c r="BV709">
        <f>IF($CE709&gt;=33,INDEX($AN:$AN,$CD709+33),"")</f>
      </c>
      <c r="BW709">
        <f>IF($CE709&gt;=34,INDEX($AN:$AN,$CD709+34),"")</f>
      </c>
      <c r="BX709">
        <f>IF($CE709&gt;=35,INDEX($AN:$AN,$CD709+35),"")</f>
      </c>
      <c r="BY709">
        <f>IF($CE709&gt;=36,INDEX($AN:$AN,$CD709+36),"")</f>
      </c>
      <c r="BZ709">
        <f>IF($CE709&gt;=37,INDEX($AN:$AN,$CD709+37),"")</f>
      </c>
      <c r="CA709">
        <f>IF($CE709&gt;=38,INDEX($AN:$AN,$CD709+38),"")</f>
      </c>
      <c r="CB709">
        <f>IF($CE709&gt;=39,INDEX($AN:$AN,$CD709+39),"")</f>
      </c>
      <c r="CC709">
        <f>IF($CE709&gt;=40,INDEX($AN:$AN,$CD709+40),"")</f>
      </c>
      <c r="CD709">
        <f>IFERROR(MATCH($AM709,$AN$2:$AN$133,0)+1,0)</f>
      </c>
      <c r="CE709">
        <f>IFERROR(INDEX($AO$2:$AO$133,MATCH($AM709,$AN$2:$AN$133,0)),0)</f>
      </c>
      <c r="CF709">
        <f>IFERROR(LEFT($K709,FIND(" - ",$K709)-1),$K709)</f>
      </c>
      <c r="CG709" t="s">
        <v>1913</v>
      </c>
      <c r="CH709">
        <v>1</v>
      </c>
      <c r="CI709">
        <f>IF($DD709&gt;=1,INDEX($CG:$CG,$DC709+1),"")</f>
      </c>
      <c r="CJ709">
        <f>IF($DD709&gt;=2,INDEX($CG:$CG,$DC709+2),"")</f>
      </c>
      <c r="CK709">
        <f>IF($DD709&gt;=3,INDEX($CG:$CG,$DC709+3),"")</f>
      </c>
      <c r="CL709">
        <f>IF($DD709&gt;=4,INDEX($CG:$CG,$DC709+4),"")</f>
      </c>
      <c r="CM709">
        <f>IF($DD709&gt;=5,INDEX($CG:$CG,$DC709+5),"")</f>
      </c>
      <c r="CN709">
        <f>IF($DD709&gt;=6,INDEX($CG:$CG,$DC709+6),"")</f>
      </c>
      <c r="CO709">
        <f>IF($DD709&gt;=7,INDEX($CG:$CG,$DC709+7),"")</f>
      </c>
      <c r="CP709">
        <f>IF($DD709&gt;=8,INDEX($CG:$CG,$DC709+8),"")</f>
      </c>
      <c r="CQ709">
        <f>IF($DD709&gt;=9,INDEX($CG:$CG,$DC709+9),"")</f>
      </c>
      <c r="CR709">
        <f>IF($DD709&gt;=10,INDEX($CG:$CG,$DC709+10),"")</f>
      </c>
      <c r="CS709">
        <f>IF($DD709&gt;=11,INDEX($CG:$CG,$DC709+11),"")</f>
      </c>
      <c r="CT709">
        <f>IF($DD709&gt;=12,INDEX($CG:$CG,$DC709+12),"")</f>
      </c>
      <c r="CU709">
        <f>IF($DD709&gt;=13,INDEX($CG:$CG,$DC709+13),"")</f>
      </c>
      <c r="CV709">
        <f>IF($DD709&gt;=14,INDEX($CG:$CG,$DC709+14),"")</f>
      </c>
      <c r="CW709">
        <f>IF($DD709&gt;=15,INDEX($CG:$CG,$DC709+15),"")</f>
      </c>
      <c r="CX709">
        <f>IF($DD709&gt;=16,INDEX($CG:$CG,$DC709+16),"")</f>
      </c>
      <c r="CY709">
        <f>IF($DD709&gt;=17,INDEX($CG:$CG,$DC709+17),"")</f>
      </c>
      <c r="CZ709">
        <f>IF($DD709&gt;=18,INDEX($CG:$CG,$DC709+18),"")</f>
      </c>
      <c r="DA709">
        <f>IF($DD709&gt;=19,INDEX($CG:$CG,$DC709+19),"")</f>
      </c>
      <c r="DB709">
        <f>IF($DD709&gt;=20,INDEX($CG:$CG,$DC709+20),"")</f>
      </c>
      <c r="DC709">
        <f>IFERROR(MATCH($CF709,$CG$2:$CG$1558,0)+1,0)</f>
      </c>
      <c r="DD709">
        <f>IFERROR(INDEX($CH$2:$CH$1558,MATCH($CF709,$CG$2:$CG$1558,0)),0)</f>
      </c>
      <c r="DE709">
        <f>IFERROR(INDEX($AL:$AL,MATCH($G709,$AK:$AK,0))&amp;"","")</f>
      </c>
      <c r="DI709">
        <f>IF($GL709&gt;=1,INDEX($DF:$DF,$GK709+1),"")</f>
      </c>
      <c r="DJ709">
        <f>IF($GL709&gt;=2,INDEX($DF:$DF,$GK709+2),"")</f>
      </c>
      <c r="DK709">
        <f>IF($GL709&gt;=3,INDEX($DF:$DF,$GK709+3),"")</f>
      </c>
      <c r="DL709">
        <f>IF($GL709&gt;=4,INDEX($DF:$DF,$GK709+4),"")</f>
      </c>
      <c r="DM709">
        <f>IF($GL709&gt;=5,INDEX($DF:$DF,$GK709+5),"")</f>
      </c>
      <c r="DN709">
        <f>IF($GL709&gt;=6,INDEX($DF:$DF,$GK709+6),"")</f>
      </c>
      <c r="DO709">
        <f>IF($GL709&gt;=7,INDEX($DF:$DF,$GK709+7),"")</f>
      </c>
      <c r="DP709">
        <f>IF($GL709&gt;=8,INDEX($DF:$DF,$GK709+8),"")</f>
      </c>
      <c r="DQ709">
        <f>IF($GL709&gt;=9,INDEX($DF:$DF,$GK709+9),"")</f>
      </c>
      <c r="DR709">
        <f>IF($GL709&gt;=10,INDEX($DF:$DF,$GK709+10),"")</f>
      </c>
      <c r="DS709">
        <f>IF($GL709&gt;=11,INDEX($DF:$DF,$GK709+11),"")</f>
      </c>
      <c r="DT709">
        <f>IF($GL709&gt;=12,INDEX($DF:$DF,$GK709+12),"")</f>
      </c>
      <c r="DU709">
        <f>IF($GL709&gt;=13,INDEX($DF:$DF,$GK709+13),"")</f>
      </c>
      <c r="DV709">
        <f>IF($GL709&gt;=14,INDEX($DF:$DF,$GK709+14),"")</f>
      </c>
      <c r="DW709">
        <f>IF($GL709&gt;=15,INDEX($DF:$DF,$GK709+15),"")</f>
      </c>
      <c r="DX709">
        <f>IF($GL709&gt;=16,INDEX($DF:$DF,$GK709+16),"")</f>
      </c>
      <c r="DY709">
        <f>IF($GL709&gt;=17,INDEX($DF:$DF,$GK709+17),"")</f>
      </c>
      <c r="DZ709">
        <f>IF($GL709&gt;=18,INDEX($DF:$DF,$GK709+18),"")</f>
      </c>
      <c r="EA709">
        <f>IF($GL709&gt;=19,INDEX($DF:$DF,$GK709+19),"")</f>
      </c>
      <c r="EB709">
        <f>IF($GL709&gt;=20,INDEX($DF:$DF,$GK709+20),"")</f>
      </c>
      <c r="EC709">
        <f>IF($GL709&gt;=21,INDEX($DF:$DF,$GK709+21),"")</f>
      </c>
      <c r="ED709">
        <f>IF($GL709&gt;=22,INDEX($DF:$DF,$GK709+22),"")</f>
      </c>
      <c r="EE709">
        <f>IF($GL709&gt;=23,INDEX($DF:$DF,$GK709+23),"")</f>
      </c>
      <c r="EF709">
        <f>IF($GL709&gt;=24,INDEX($DF:$DF,$GK709+24),"")</f>
      </c>
      <c r="EG709">
        <f>IF($GL709&gt;=25,INDEX($DF:$DF,$GK709+25),"")</f>
      </c>
      <c r="EH709">
        <f>IF($GL709&gt;=26,INDEX($DF:$DF,$GK709+26),"")</f>
      </c>
      <c r="EI709">
        <f>IF($GL709&gt;=27,INDEX($DF:$DF,$GK709+27),"")</f>
      </c>
      <c r="EJ709">
        <f>IF($GL709&gt;=28,INDEX($DF:$DF,$GK709+28),"")</f>
      </c>
      <c r="EK709">
        <f>IF($GL709&gt;=29,INDEX($DF:$DF,$GK709+29),"")</f>
      </c>
      <c r="EL709">
        <f>IF($GL709&gt;=30,INDEX($DF:$DF,$GK709+30),"")</f>
      </c>
      <c r="EM709">
        <f>IF($GL709&gt;=31,INDEX($DF:$DF,$GK709+31),"")</f>
      </c>
      <c r="EN709">
        <f>IF($GL709&gt;=32,INDEX($DF:$DF,$GK709+32),"")</f>
      </c>
      <c r="EO709">
        <f>IF($GL709&gt;=33,INDEX($DF:$DF,$GK709+33),"")</f>
      </c>
      <c r="EP709">
        <f>IF($GL709&gt;=34,INDEX($DF:$DF,$GK709+34),"")</f>
      </c>
      <c r="EQ709">
        <f>IF($GL709&gt;=35,INDEX($DF:$DF,$GK709+35),"")</f>
      </c>
      <c r="ER709">
        <f>IF($GL709&gt;=36,INDEX($DF:$DF,$GK709+36),"")</f>
      </c>
      <c r="ES709">
        <f>IF($GL709&gt;=37,INDEX($DF:$DF,$GK709+37),"")</f>
      </c>
      <c r="ET709">
        <f>IF($GL709&gt;=38,INDEX($DF:$DF,$GK709+38),"")</f>
      </c>
      <c r="EU709">
        <f>IF($GL709&gt;=39,INDEX($DF:$DF,$GK709+39),"")</f>
      </c>
      <c r="EV709">
        <f>IF($GL709&gt;=40,INDEX($DF:$DF,$GK709+40),"")</f>
      </c>
      <c r="EW709">
        <f>IF($GL709&gt;=1,INDEX($DG:$DG,$GK709+1),"")</f>
      </c>
      <c r="EX709">
        <f>IF($GL709&gt;=2,INDEX($DG:$DG,$GK709+2),"")</f>
      </c>
      <c r="EY709">
        <f>IF($GL709&gt;=3,INDEX($DG:$DG,$GK709+3),"")</f>
      </c>
      <c r="EZ709">
        <f>IF($GL709&gt;=4,INDEX($DG:$DG,$GK709+4),"")</f>
      </c>
      <c r="FA709">
        <f>IF($GL709&gt;=5,INDEX($DG:$DG,$GK709+5),"")</f>
      </c>
      <c r="FB709">
        <f>IF($GL709&gt;=6,INDEX($DG:$DG,$GK709+6),"")</f>
      </c>
      <c r="FC709">
        <f>IF($GL709&gt;=7,INDEX($DG:$DG,$GK709+7),"")</f>
      </c>
      <c r="FD709">
        <f>IF($GL709&gt;=8,INDEX($DG:$DG,$GK709+8),"")</f>
      </c>
      <c r="FE709">
        <f>IF($GL709&gt;=9,INDEX($DG:$DG,$GK709+9),"")</f>
      </c>
      <c r="FF709">
        <f>IF($GL709&gt;=10,INDEX($DG:$DG,$GK709+10),"")</f>
      </c>
      <c r="FG709">
        <f>IF($GL709&gt;=11,INDEX($DG:$DG,$GK709+11),"")</f>
      </c>
      <c r="FH709">
        <f>IF($GL709&gt;=12,INDEX($DG:$DG,$GK709+12),"")</f>
      </c>
      <c r="FI709">
        <f>IF($GL709&gt;=13,INDEX($DG:$DG,$GK709+13),"")</f>
      </c>
      <c r="FJ709">
        <f>IF($GL709&gt;=14,INDEX($DG:$DG,$GK709+14),"")</f>
      </c>
      <c r="FK709">
        <f>IF($GL709&gt;=15,INDEX($DG:$DG,$GK709+15),"")</f>
      </c>
      <c r="FL709">
        <f>IF($GL709&gt;=16,INDEX($DG:$DG,$GK709+16),"")</f>
      </c>
      <c r="FM709">
        <f>IF($GL709&gt;=17,INDEX($DG:$DG,$GK709+17),"")</f>
      </c>
      <c r="FN709">
        <f>IF($GL709&gt;=18,INDEX($DG:$DG,$GK709+18),"")</f>
      </c>
      <c r="FO709">
        <f>IF($GL709&gt;=19,INDEX($DG:$DG,$GK709+19),"")</f>
      </c>
      <c r="FP709">
        <f>IF($GL709&gt;=20,INDEX($DG:$DG,$GK709+20),"")</f>
      </c>
      <c r="FQ709">
        <f>IF($GL709&gt;=21,INDEX($DG:$DG,$GK709+21),"")</f>
      </c>
      <c r="FR709">
        <f>IF($GL709&gt;=22,INDEX($DG:$DG,$GK709+22),"")</f>
      </c>
      <c r="FS709">
        <f>IF($GL709&gt;=23,INDEX($DG:$DG,$GK709+23),"")</f>
      </c>
      <c r="FT709">
        <f>IF($GL709&gt;=24,INDEX($DG:$DG,$GK709+24),"")</f>
      </c>
      <c r="FU709">
        <f>IF($GL709&gt;=25,INDEX($DG:$DG,$GK709+25),"")</f>
      </c>
      <c r="FV709">
        <f>IF($GL709&gt;=26,INDEX($DG:$DG,$GK709+26),"")</f>
      </c>
      <c r="FW709">
        <f>IF($GL709&gt;=27,INDEX($DG:$DG,$GK709+27),"")</f>
      </c>
      <c r="FX709">
        <f>IF($GL709&gt;=28,INDEX($DG:$DG,$GK709+28),"")</f>
      </c>
      <c r="FY709">
        <f>IF($GL709&gt;=29,INDEX($DG:$DG,$GK709+29),"")</f>
      </c>
      <c r="FZ709">
        <f>IF($GL709&gt;=30,INDEX($DG:$DG,$GK709+30),"")</f>
      </c>
      <c r="GA709">
        <f>IF($GL709&gt;=31,INDEX($DG:$DG,$GK709+31),"")</f>
      </c>
      <c r="GB709">
        <f>IF($GL709&gt;=32,INDEX($DG:$DG,$GK709+32),"")</f>
      </c>
      <c r="GC709">
        <f>IF($GL709&gt;=33,INDEX($DG:$DG,$GK709+33),"")</f>
      </c>
      <c r="GD709">
        <f>IF($GL709&gt;=34,INDEX($DG:$DG,$GK709+34),"")</f>
      </c>
      <c r="GE709">
        <f>IF($GL709&gt;=35,INDEX($DG:$DG,$GK709+35),"")</f>
      </c>
      <c r="GF709">
        <f>IF($GL709&gt;=36,INDEX($DG:$DG,$GK709+36),"")</f>
      </c>
      <c r="GG709">
        <f>IF($GL709&gt;=37,INDEX($DG:$DG,$GK709+37),"")</f>
      </c>
      <c r="GH709">
        <f>IF($GL709&gt;=38,INDEX($DG:$DG,$GK709+38),"")</f>
      </c>
      <c r="GI709">
        <f>IF($GL709&gt;=39,INDEX($DG:$DG,$GK709+39),"")</f>
      </c>
      <c r="GJ709">
        <f>IF($GL709&gt;=40,INDEX($DG:$DG,$GK709+40),"")</f>
      </c>
      <c r="GK709">
        <f>IFERROR(MATCH($DE709,$DF$2:$DF$166,0)+1,0)</f>
      </c>
      <c r="GL709">
        <f>IFERROR(INDEX($DH$2:$DH$166,MATCH($DE709,$DF$2:$DF$166,0)),0)</f>
      </c>
      <c r="GM709">
        <f>IFERROR(MATCH($H709,$DI$709:$EV$709,0),0)</f>
      </c>
      <c r="GN709">
        <f>IF($GM709&gt;0,INDEX($EW$709:$GJ$709,$GM709),"")</f>
      </c>
      <c r="GO709" t="s">
        <v>444</v>
      </c>
      <c r="GQ709">
        <f>IF($IZ709&gt;=1,INDEX($GO:$GO,$IY709+1),"")</f>
      </c>
      <c r="GR709">
        <f>IF($IZ709&gt;=2,INDEX($GO:$GO,$IY709+2),"")</f>
      </c>
      <c r="GS709">
        <f>IF($IZ709&gt;=3,INDEX($GO:$GO,$IY709+3),"")</f>
      </c>
      <c r="GT709">
        <f>IF($IZ709&gt;=4,INDEX($GO:$GO,$IY709+4),"")</f>
      </c>
      <c r="GU709">
        <f>IF($IZ709&gt;=5,INDEX($GO:$GO,$IY709+5),"")</f>
      </c>
      <c r="GV709">
        <f>IF($IZ709&gt;=6,INDEX($GO:$GO,$IY709+6),"")</f>
      </c>
      <c r="GW709">
        <f>IF($IZ709&gt;=7,INDEX($GO:$GO,$IY709+7),"")</f>
      </c>
      <c r="GX709">
        <f>IF($IZ709&gt;=8,INDEX($GO:$GO,$IY709+8),"")</f>
      </c>
      <c r="GY709">
        <f>IF($IZ709&gt;=9,INDEX($GO:$GO,$IY709+9),"")</f>
      </c>
      <c r="GZ709">
        <f>IF($IZ709&gt;=10,INDEX($GO:$GO,$IY709+10),"")</f>
      </c>
      <c r="HA709">
        <f>IF($IZ709&gt;=11,INDEX($GO:$GO,$IY709+11),"")</f>
      </c>
      <c r="HB709">
        <f>IF($IZ709&gt;=12,INDEX($GO:$GO,$IY709+12),"")</f>
      </c>
      <c r="HC709">
        <f>IF($IZ709&gt;=13,INDEX($GO:$GO,$IY709+13),"")</f>
      </c>
      <c r="HD709">
        <f>IF($IZ709&gt;=14,INDEX($GO:$GO,$IY709+14),"")</f>
      </c>
      <c r="HE709">
        <f>IF($IZ709&gt;=15,INDEX($GO:$GO,$IY709+15),"")</f>
      </c>
      <c r="HF709">
        <f>IF($IZ709&gt;=16,INDEX($GO:$GO,$IY709+16),"")</f>
      </c>
      <c r="HG709">
        <f>IF($IZ709&gt;=17,INDEX($GO:$GO,$IY709+17),"")</f>
      </c>
      <c r="HH709">
        <f>IF($IZ709&gt;=18,INDEX($GO:$GO,$IY709+18),"")</f>
      </c>
      <c r="HI709">
        <f>IF($IZ709&gt;=19,INDEX($GO:$GO,$IY709+19),"")</f>
      </c>
      <c r="HJ709">
        <f>IF($IZ709&gt;=20,INDEX($GO:$GO,$IY709+20),"")</f>
      </c>
      <c r="HK709">
        <f>IF($IZ709&gt;=21,INDEX($GO:$GO,$IY709+21),"")</f>
      </c>
      <c r="HL709">
        <f>IF($IZ709&gt;=22,INDEX($GO:$GO,$IY709+22),"")</f>
      </c>
      <c r="HM709">
        <f>IF($IZ709&gt;=23,INDEX($GO:$GO,$IY709+23),"")</f>
      </c>
      <c r="HN709">
        <f>IF($IZ709&gt;=24,INDEX($GO:$GO,$IY709+24),"")</f>
      </c>
      <c r="HO709">
        <f>IF($IZ709&gt;=25,INDEX($GO:$GO,$IY709+25),"")</f>
      </c>
      <c r="HP709">
        <f>IF($IZ709&gt;=26,INDEX($GO:$GO,$IY709+26),"")</f>
      </c>
      <c r="HQ709">
        <f>IF($IZ709&gt;=27,INDEX($GO:$GO,$IY709+27),"")</f>
      </c>
      <c r="HR709">
        <f>IF($IZ709&gt;=28,INDEX($GO:$GO,$IY709+28),"")</f>
      </c>
      <c r="HS709">
        <f>IF($IZ709&gt;=29,INDEX($GO:$GO,$IY709+29),"")</f>
      </c>
      <c r="HT709">
        <f>IF($IZ709&gt;=30,INDEX($GO:$GO,$IY709+30),"")</f>
      </c>
      <c r="HU709">
        <f>IF($IZ709&gt;=31,INDEX($GO:$GO,$IY709+31),"")</f>
      </c>
      <c r="HV709">
        <f>IF($IZ709&gt;=32,INDEX($GO:$GO,$IY709+32),"")</f>
      </c>
      <c r="HW709">
        <f>IF($IZ709&gt;=33,INDEX($GO:$GO,$IY709+33),"")</f>
      </c>
      <c r="HX709">
        <f>IF($IZ709&gt;=34,INDEX($GO:$GO,$IY709+34),"")</f>
      </c>
      <c r="HY709">
        <f>IF($IZ709&gt;=35,INDEX($GO:$GO,$IY709+35),"")</f>
      </c>
      <c r="HZ709">
        <f>IF($IZ709&gt;=36,INDEX($GO:$GO,$IY709+36),"")</f>
      </c>
      <c r="IA709">
        <f>IF($IZ709&gt;=37,INDEX($GO:$GO,$IY709+37),"")</f>
      </c>
      <c r="IB709">
        <f>IF($IZ709&gt;=38,INDEX($GO:$GO,$IY709+38),"")</f>
      </c>
      <c r="IC709">
        <f>IF($IZ709&gt;=39,INDEX($GO:$GO,$IY709+39),"")</f>
      </c>
      <c r="ID709">
        <f>IF($IZ709&gt;=40,INDEX($GO:$GO,$IY709+40),"")</f>
      </c>
      <c r="IE709">
        <f>IF($IZ709&gt;=41,INDEX($GO:$GO,$IY709+41),"")</f>
      </c>
      <c r="IF709">
        <f>IF($IZ709&gt;=42,INDEX($GO:$GO,$IY709+42),"")</f>
      </c>
      <c r="IG709">
        <f>IF($IZ709&gt;=43,INDEX($GO:$GO,$IY709+43),"")</f>
      </c>
      <c r="IH709">
        <f>IF($IZ709&gt;=44,INDEX($GO:$GO,$IY709+44),"")</f>
      </c>
      <c r="II709">
        <f>IF($IZ709&gt;=45,INDEX($GO:$GO,$IY709+45),"")</f>
      </c>
      <c r="IJ709">
        <f>IF($IZ709&gt;=46,INDEX($GO:$GO,$IY709+46),"")</f>
      </c>
      <c r="IK709">
        <f>IF($IZ709&gt;=47,INDEX($GO:$GO,$IY709+47),"")</f>
      </c>
      <c r="IL709">
        <f>IF($IZ709&gt;=48,INDEX($GO:$GO,$IY709+48),"")</f>
      </c>
      <c r="IM709">
        <f>IF($IZ709&gt;=49,INDEX($GO:$GO,$IY709+49),"")</f>
      </c>
      <c r="IN709">
        <f>IF($IZ709&gt;=50,INDEX($GO:$GO,$IY709+50),"")</f>
      </c>
      <c r="IO709">
        <f>IF($IZ709&gt;=51,INDEX($GO:$GO,$IY709+51),"")</f>
      </c>
      <c r="IP709">
        <f>IF($IZ709&gt;=52,INDEX($GO:$GO,$IY709+52),"")</f>
      </c>
      <c r="IQ709">
        <f>IF($IZ709&gt;=53,INDEX($GO:$GO,$IY709+53),"")</f>
      </c>
      <c r="IR709">
        <f>IF($IZ709&gt;=54,INDEX($GO:$GO,$IY709+54),"")</f>
      </c>
      <c r="IS709">
        <f>IF($IZ709&gt;=55,INDEX($GO:$GO,$IY709+55),"")</f>
      </c>
      <c r="IT709">
        <f>IF($IZ709&gt;=56,INDEX($GO:$GO,$IY709+56),"")</f>
      </c>
      <c r="IU709">
        <f>IF($IZ709&gt;=57,INDEX($GO:$GO,$IY709+57),"")</f>
      </c>
      <c r="IV709">
        <f>IF($IZ709&gt;=58,INDEX($GO:$GO,$IY709+58),"")</f>
      </c>
      <c r="IW709">
        <f>IF($IZ709&gt;=59,INDEX($GO:$GO,$IY709+59),"")</f>
      </c>
      <c r="IX709">
        <f>IF($IZ709&gt;=60,INDEX($GO:$GO,$IY709+60),"")</f>
      </c>
      <c r="IY709">
        <f>IFERROR(MATCH($GN709,$GO$2:$GO$827,0)+1,0)</f>
      </c>
      <c r="IZ709">
        <f>IFERROR(INDEX($GP$2:$GP$827,MATCH($GN709,$GO$2:$GO$827,0)),0)</f>
      </c>
      <c r="JA709" t="s">
        <v>23</v>
      </c>
      <c r="JB709" t="s">
        <v>23</v>
      </c>
    </row>
    <row r="710" spans="1:262" x14ac:dyDescent="0.25">
      <c r="F710" s="1"/>
      <c r="G710" s="1"/>
      <c r="H710" s="1"/>
      <c r="I710" s="1"/>
      <c r="J710" s="1">
        <f>IFERROR(IF(FIND(" - ",$F710)&gt;0,MID($F710,FIND(" - ",$F710)+3,LEN($F710)),""),"")</f>
      </c>
      <c r="L710" s="1"/>
      <c r="N710" t="s">
        <v>23</v>
      </c>
      <c r="P710">
        <f>IF(OR($N710="",$O710=""),"",IFERROR($N710/$O710,0))</f>
      </c>
      <c r="Q710">
        <f>IF($N710="","",
IF($G710="","",
IF(ISNUMBER(SEARCH("exempt",LOWER($G710))),0,
$N710*(VALUE(SUBSTITUTE($G710,"%",""))/100))))</f>
      </c>
      <c r="W710">
        <f>IF($N710="","",
SUM($N710,$Q710,$U710,$R710,$T710)-
IF($V710="",0,VALUE($V710)))</f>
      </c>
      <c r="AE710" t="s">
        <v>1914</v>
      </c>
      <c r="AM710">
        <f>IFERROR(LEFT($F710,FIND(" - ",$F710)-1),$F710)</f>
      </c>
      <c r="AP710">
        <f>IF($CE710&gt;=1,INDEX($AN:$AN,$CD710+1),"")</f>
      </c>
      <c r="AQ710">
        <f>IF($CE710&gt;=2,INDEX($AN:$AN,$CD710+2),"")</f>
      </c>
      <c r="AR710">
        <f>IF($CE710&gt;=3,INDEX($AN:$AN,$CD710+3),"")</f>
      </c>
      <c r="AS710">
        <f>IF($CE710&gt;=4,INDEX($AN:$AN,$CD710+4),"")</f>
      </c>
      <c r="AT710">
        <f>IF($CE710&gt;=5,INDEX($AN:$AN,$CD710+5),"")</f>
      </c>
      <c r="AU710">
        <f>IF($CE710&gt;=6,INDEX($AN:$AN,$CD710+6),"")</f>
      </c>
      <c r="AV710">
        <f>IF($CE710&gt;=7,INDEX($AN:$AN,$CD710+7),"")</f>
      </c>
      <c r="AW710">
        <f>IF($CE710&gt;=8,INDEX($AN:$AN,$CD710+8),"")</f>
      </c>
      <c r="AX710">
        <f>IF($CE710&gt;=9,INDEX($AN:$AN,$CD710+9),"")</f>
      </c>
      <c r="AY710">
        <f>IF($CE710&gt;=10,INDEX($AN:$AN,$CD710+10),"")</f>
      </c>
      <c r="AZ710">
        <f>IF($CE710&gt;=11,INDEX($AN:$AN,$CD710+11),"")</f>
      </c>
      <c r="BA710">
        <f>IF($CE710&gt;=12,INDEX($AN:$AN,$CD710+12),"")</f>
      </c>
      <c r="BB710">
        <f>IF($CE710&gt;=13,INDEX($AN:$AN,$CD710+13),"")</f>
      </c>
      <c r="BC710">
        <f>IF($CE710&gt;=14,INDEX($AN:$AN,$CD710+14),"")</f>
      </c>
      <c r="BD710">
        <f>IF($CE710&gt;=15,INDEX($AN:$AN,$CD710+15),"")</f>
      </c>
      <c r="BE710">
        <f>IF($CE710&gt;=16,INDEX($AN:$AN,$CD710+16),"")</f>
      </c>
      <c r="BF710">
        <f>IF($CE710&gt;=17,INDEX($AN:$AN,$CD710+17),"")</f>
      </c>
      <c r="BG710">
        <f>IF($CE710&gt;=18,INDEX($AN:$AN,$CD710+18),"")</f>
      </c>
      <c r="BH710">
        <f>IF($CE710&gt;=19,INDEX($AN:$AN,$CD710+19),"")</f>
      </c>
      <c r="BI710">
        <f>IF($CE710&gt;=20,INDEX($AN:$AN,$CD710+20),"")</f>
      </c>
      <c r="BJ710">
        <f>IF($CE710&gt;=21,INDEX($AN:$AN,$CD710+21),"")</f>
      </c>
      <c r="BK710">
        <f>IF($CE710&gt;=22,INDEX($AN:$AN,$CD710+22),"")</f>
      </c>
      <c r="BL710">
        <f>IF($CE710&gt;=23,INDEX($AN:$AN,$CD710+23),"")</f>
      </c>
      <c r="BM710">
        <f>IF($CE710&gt;=24,INDEX($AN:$AN,$CD710+24),"")</f>
      </c>
      <c r="BN710">
        <f>IF($CE710&gt;=25,INDEX($AN:$AN,$CD710+25),"")</f>
      </c>
      <c r="BO710">
        <f>IF($CE710&gt;=26,INDEX($AN:$AN,$CD710+26),"")</f>
      </c>
      <c r="BP710">
        <f>IF($CE710&gt;=27,INDEX($AN:$AN,$CD710+27),"")</f>
      </c>
      <c r="BQ710">
        <f>IF($CE710&gt;=28,INDEX($AN:$AN,$CD710+28),"")</f>
      </c>
      <c r="BR710">
        <f>IF($CE710&gt;=29,INDEX($AN:$AN,$CD710+29),"")</f>
      </c>
      <c r="BS710">
        <f>IF($CE710&gt;=30,INDEX($AN:$AN,$CD710+30),"")</f>
      </c>
      <c r="BT710">
        <f>IF($CE710&gt;=31,INDEX($AN:$AN,$CD710+31),"")</f>
      </c>
      <c r="BU710">
        <f>IF($CE710&gt;=32,INDEX($AN:$AN,$CD710+32),"")</f>
      </c>
      <c r="BV710">
        <f>IF($CE710&gt;=33,INDEX($AN:$AN,$CD710+33),"")</f>
      </c>
      <c r="BW710">
        <f>IF($CE710&gt;=34,INDEX($AN:$AN,$CD710+34),"")</f>
      </c>
      <c r="BX710">
        <f>IF($CE710&gt;=35,INDEX($AN:$AN,$CD710+35),"")</f>
      </c>
      <c r="BY710">
        <f>IF($CE710&gt;=36,INDEX($AN:$AN,$CD710+36),"")</f>
      </c>
      <c r="BZ710">
        <f>IF($CE710&gt;=37,INDEX($AN:$AN,$CD710+37),"")</f>
      </c>
      <c r="CA710">
        <f>IF($CE710&gt;=38,INDEX($AN:$AN,$CD710+38),"")</f>
      </c>
      <c r="CB710">
        <f>IF($CE710&gt;=39,INDEX($AN:$AN,$CD710+39),"")</f>
      </c>
      <c r="CC710">
        <f>IF($CE710&gt;=40,INDEX($AN:$AN,$CD710+40),"")</f>
      </c>
      <c r="CD710">
        <f>IFERROR(MATCH($AM710,$AN$2:$AN$133,0)+1,0)</f>
      </c>
      <c r="CE710">
        <f>IFERROR(INDEX($AO$2:$AO$133,MATCH($AM710,$AN$2:$AN$133,0)),0)</f>
      </c>
      <c r="CF710">
        <f>IFERROR(LEFT($K710,FIND(" - ",$K710)-1),$K710)</f>
      </c>
      <c r="CG710" t="s">
        <v>108</v>
      </c>
      <c r="CI710">
        <f>IF($DD710&gt;=1,INDEX($CG:$CG,$DC710+1),"")</f>
      </c>
      <c r="CJ710">
        <f>IF($DD710&gt;=2,INDEX($CG:$CG,$DC710+2),"")</f>
      </c>
      <c r="CK710">
        <f>IF($DD710&gt;=3,INDEX($CG:$CG,$DC710+3),"")</f>
      </c>
      <c r="CL710">
        <f>IF($DD710&gt;=4,INDEX($CG:$CG,$DC710+4),"")</f>
      </c>
      <c r="CM710">
        <f>IF($DD710&gt;=5,INDEX($CG:$CG,$DC710+5),"")</f>
      </c>
      <c r="CN710">
        <f>IF($DD710&gt;=6,INDEX($CG:$CG,$DC710+6),"")</f>
      </c>
      <c r="CO710">
        <f>IF($DD710&gt;=7,INDEX($CG:$CG,$DC710+7),"")</f>
      </c>
      <c r="CP710">
        <f>IF($DD710&gt;=8,INDEX($CG:$CG,$DC710+8),"")</f>
      </c>
      <c r="CQ710">
        <f>IF($DD710&gt;=9,INDEX($CG:$CG,$DC710+9),"")</f>
      </c>
      <c r="CR710">
        <f>IF($DD710&gt;=10,INDEX($CG:$CG,$DC710+10),"")</f>
      </c>
      <c r="CS710">
        <f>IF($DD710&gt;=11,INDEX($CG:$CG,$DC710+11),"")</f>
      </c>
      <c r="CT710">
        <f>IF($DD710&gt;=12,INDEX($CG:$CG,$DC710+12),"")</f>
      </c>
      <c r="CU710">
        <f>IF($DD710&gt;=13,INDEX($CG:$CG,$DC710+13),"")</f>
      </c>
      <c r="CV710">
        <f>IF($DD710&gt;=14,INDEX($CG:$CG,$DC710+14),"")</f>
      </c>
      <c r="CW710">
        <f>IF($DD710&gt;=15,INDEX($CG:$CG,$DC710+15),"")</f>
      </c>
      <c r="CX710">
        <f>IF($DD710&gt;=16,INDEX($CG:$CG,$DC710+16),"")</f>
      </c>
      <c r="CY710">
        <f>IF($DD710&gt;=17,INDEX($CG:$CG,$DC710+17),"")</f>
      </c>
      <c r="CZ710">
        <f>IF($DD710&gt;=18,INDEX($CG:$CG,$DC710+18),"")</f>
      </c>
      <c r="DA710">
        <f>IF($DD710&gt;=19,INDEX($CG:$CG,$DC710+19),"")</f>
      </c>
      <c r="DB710">
        <f>IF($DD710&gt;=20,INDEX($CG:$CG,$DC710+20),"")</f>
      </c>
      <c r="DC710">
        <f>IFERROR(MATCH($CF710,$CG$2:$CG$1558,0)+1,0)</f>
      </c>
      <c r="DD710">
        <f>IFERROR(INDEX($CH$2:$CH$1558,MATCH($CF710,$CG$2:$CG$1558,0)),0)</f>
      </c>
      <c r="DE710">
        <f>IFERROR(INDEX($AL:$AL,MATCH($G710,$AK:$AK,0))&amp;"","")</f>
      </c>
      <c r="DI710">
        <f>IF($GL710&gt;=1,INDEX($DF:$DF,$GK710+1),"")</f>
      </c>
      <c r="DJ710">
        <f>IF($GL710&gt;=2,INDEX($DF:$DF,$GK710+2),"")</f>
      </c>
      <c r="DK710">
        <f>IF($GL710&gt;=3,INDEX($DF:$DF,$GK710+3),"")</f>
      </c>
      <c r="DL710">
        <f>IF($GL710&gt;=4,INDEX($DF:$DF,$GK710+4),"")</f>
      </c>
      <c r="DM710">
        <f>IF($GL710&gt;=5,INDEX($DF:$DF,$GK710+5),"")</f>
      </c>
      <c r="DN710">
        <f>IF($GL710&gt;=6,INDEX($DF:$DF,$GK710+6),"")</f>
      </c>
      <c r="DO710">
        <f>IF($GL710&gt;=7,INDEX($DF:$DF,$GK710+7),"")</f>
      </c>
      <c r="DP710">
        <f>IF($GL710&gt;=8,INDEX($DF:$DF,$GK710+8),"")</f>
      </c>
      <c r="DQ710">
        <f>IF($GL710&gt;=9,INDEX($DF:$DF,$GK710+9),"")</f>
      </c>
      <c r="DR710">
        <f>IF($GL710&gt;=10,INDEX($DF:$DF,$GK710+10),"")</f>
      </c>
      <c r="DS710">
        <f>IF($GL710&gt;=11,INDEX($DF:$DF,$GK710+11),"")</f>
      </c>
      <c r="DT710">
        <f>IF($GL710&gt;=12,INDEX($DF:$DF,$GK710+12),"")</f>
      </c>
      <c r="DU710">
        <f>IF($GL710&gt;=13,INDEX($DF:$DF,$GK710+13),"")</f>
      </c>
      <c r="DV710">
        <f>IF($GL710&gt;=14,INDEX($DF:$DF,$GK710+14),"")</f>
      </c>
      <c r="DW710">
        <f>IF($GL710&gt;=15,INDEX($DF:$DF,$GK710+15),"")</f>
      </c>
      <c r="DX710">
        <f>IF($GL710&gt;=16,INDEX($DF:$DF,$GK710+16),"")</f>
      </c>
      <c r="DY710">
        <f>IF($GL710&gt;=17,INDEX($DF:$DF,$GK710+17),"")</f>
      </c>
      <c r="DZ710">
        <f>IF($GL710&gt;=18,INDEX($DF:$DF,$GK710+18),"")</f>
      </c>
      <c r="EA710">
        <f>IF($GL710&gt;=19,INDEX($DF:$DF,$GK710+19),"")</f>
      </c>
      <c r="EB710">
        <f>IF($GL710&gt;=20,INDEX($DF:$DF,$GK710+20),"")</f>
      </c>
      <c r="EC710">
        <f>IF($GL710&gt;=21,INDEX($DF:$DF,$GK710+21),"")</f>
      </c>
      <c r="ED710">
        <f>IF($GL710&gt;=22,INDEX($DF:$DF,$GK710+22),"")</f>
      </c>
      <c r="EE710">
        <f>IF($GL710&gt;=23,INDEX($DF:$DF,$GK710+23),"")</f>
      </c>
      <c r="EF710">
        <f>IF($GL710&gt;=24,INDEX($DF:$DF,$GK710+24),"")</f>
      </c>
      <c r="EG710">
        <f>IF($GL710&gt;=25,INDEX($DF:$DF,$GK710+25),"")</f>
      </c>
      <c r="EH710">
        <f>IF($GL710&gt;=26,INDEX($DF:$DF,$GK710+26),"")</f>
      </c>
      <c r="EI710">
        <f>IF($GL710&gt;=27,INDEX($DF:$DF,$GK710+27),"")</f>
      </c>
      <c r="EJ710">
        <f>IF($GL710&gt;=28,INDEX($DF:$DF,$GK710+28),"")</f>
      </c>
      <c r="EK710">
        <f>IF($GL710&gt;=29,INDEX($DF:$DF,$GK710+29),"")</f>
      </c>
      <c r="EL710">
        <f>IF($GL710&gt;=30,INDEX($DF:$DF,$GK710+30),"")</f>
      </c>
      <c r="EM710">
        <f>IF($GL710&gt;=31,INDEX($DF:$DF,$GK710+31),"")</f>
      </c>
      <c r="EN710">
        <f>IF($GL710&gt;=32,INDEX($DF:$DF,$GK710+32),"")</f>
      </c>
      <c r="EO710">
        <f>IF($GL710&gt;=33,INDEX($DF:$DF,$GK710+33),"")</f>
      </c>
      <c r="EP710">
        <f>IF($GL710&gt;=34,INDEX($DF:$DF,$GK710+34),"")</f>
      </c>
      <c r="EQ710">
        <f>IF($GL710&gt;=35,INDEX($DF:$DF,$GK710+35),"")</f>
      </c>
      <c r="ER710">
        <f>IF($GL710&gt;=36,INDEX($DF:$DF,$GK710+36),"")</f>
      </c>
      <c r="ES710">
        <f>IF($GL710&gt;=37,INDEX($DF:$DF,$GK710+37),"")</f>
      </c>
      <c r="ET710">
        <f>IF($GL710&gt;=38,INDEX($DF:$DF,$GK710+38),"")</f>
      </c>
      <c r="EU710">
        <f>IF($GL710&gt;=39,INDEX($DF:$DF,$GK710+39),"")</f>
      </c>
      <c r="EV710">
        <f>IF($GL710&gt;=40,INDEX($DF:$DF,$GK710+40),"")</f>
      </c>
      <c r="EW710">
        <f>IF($GL710&gt;=1,INDEX($DG:$DG,$GK710+1),"")</f>
      </c>
      <c r="EX710">
        <f>IF($GL710&gt;=2,INDEX($DG:$DG,$GK710+2),"")</f>
      </c>
      <c r="EY710">
        <f>IF($GL710&gt;=3,INDEX($DG:$DG,$GK710+3),"")</f>
      </c>
      <c r="EZ710">
        <f>IF($GL710&gt;=4,INDEX($DG:$DG,$GK710+4),"")</f>
      </c>
      <c r="FA710">
        <f>IF($GL710&gt;=5,INDEX($DG:$DG,$GK710+5),"")</f>
      </c>
      <c r="FB710">
        <f>IF($GL710&gt;=6,INDEX($DG:$DG,$GK710+6),"")</f>
      </c>
      <c r="FC710">
        <f>IF($GL710&gt;=7,INDEX($DG:$DG,$GK710+7),"")</f>
      </c>
      <c r="FD710">
        <f>IF($GL710&gt;=8,INDEX($DG:$DG,$GK710+8),"")</f>
      </c>
      <c r="FE710">
        <f>IF($GL710&gt;=9,INDEX($DG:$DG,$GK710+9),"")</f>
      </c>
      <c r="FF710">
        <f>IF($GL710&gt;=10,INDEX($DG:$DG,$GK710+10),"")</f>
      </c>
      <c r="FG710">
        <f>IF($GL710&gt;=11,INDEX($DG:$DG,$GK710+11),"")</f>
      </c>
      <c r="FH710">
        <f>IF($GL710&gt;=12,INDEX($DG:$DG,$GK710+12),"")</f>
      </c>
      <c r="FI710">
        <f>IF($GL710&gt;=13,INDEX($DG:$DG,$GK710+13),"")</f>
      </c>
      <c r="FJ710">
        <f>IF($GL710&gt;=14,INDEX($DG:$DG,$GK710+14),"")</f>
      </c>
      <c r="FK710">
        <f>IF($GL710&gt;=15,INDEX($DG:$DG,$GK710+15),"")</f>
      </c>
      <c r="FL710">
        <f>IF($GL710&gt;=16,INDEX($DG:$DG,$GK710+16),"")</f>
      </c>
      <c r="FM710">
        <f>IF($GL710&gt;=17,INDEX($DG:$DG,$GK710+17),"")</f>
      </c>
      <c r="FN710">
        <f>IF($GL710&gt;=18,INDEX($DG:$DG,$GK710+18),"")</f>
      </c>
      <c r="FO710">
        <f>IF($GL710&gt;=19,INDEX($DG:$DG,$GK710+19),"")</f>
      </c>
      <c r="FP710">
        <f>IF($GL710&gt;=20,INDEX($DG:$DG,$GK710+20),"")</f>
      </c>
      <c r="FQ710">
        <f>IF($GL710&gt;=21,INDEX($DG:$DG,$GK710+21),"")</f>
      </c>
      <c r="FR710">
        <f>IF($GL710&gt;=22,INDEX($DG:$DG,$GK710+22),"")</f>
      </c>
      <c r="FS710">
        <f>IF($GL710&gt;=23,INDEX($DG:$DG,$GK710+23),"")</f>
      </c>
      <c r="FT710">
        <f>IF($GL710&gt;=24,INDEX($DG:$DG,$GK710+24),"")</f>
      </c>
      <c r="FU710">
        <f>IF($GL710&gt;=25,INDEX($DG:$DG,$GK710+25),"")</f>
      </c>
      <c r="FV710">
        <f>IF($GL710&gt;=26,INDEX($DG:$DG,$GK710+26),"")</f>
      </c>
      <c r="FW710">
        <f>IF($GL710&gt;=27,INDEX($DG:$DG,$GK710+27),"")</f>
      </c>
      <c r="FX710">
        <f>IF($GL710&gt;=28,INDEX($DG:$DG,$GK710+28),"")</f>
      </c>
      <c r="FY710">
        <f>IF($GL710&gt;=29,INDEX($DG:$DG,$GK710+29),"")</f>
      </c>
      <c r="FZ710">
        <f>IF($GL710&gt;=30,INDEX($DG:$DG,$GK710+30),"")</f>
      </c>
      <c r="GA710">
        <f>IF($GL710&gt;=31,INDEX($DG:$DG,$GK710+31),"")</f>
      </c>
      <c r="GB710">
        <f>IF($GL710&gt;=32,INDEX($DG:$DG,$GK710+32),"")</f>
      </c>
      <c r="GC710">
        <f>IF($GL710&gt;=33,INDEX($DG:$DG,$GK710+33),"")</f>
      </c>
      <c r="GD710">
        <f>IF($GL710&gt;=34,INDEX($DG:$DG,$GK710+34),"")</f>
      </c>
      <c r="GE710">
        <f>IF($GL710&gt;=35,INDEX($DG:$DG,$GK710+35),"")</f>
      </c>
      <c r="GF710">
        <f>IF($GL710&gt;=36,INDEX($DG:$DG,$GK710+36),"")</f>
      </c>
      <c r="GG710">
        <f>IF($GL710&gt;=37,INDEX($DG:$DG,$GK710+37),"")</f>
      </c>
      <c r="GH710">
        <f>IF($GL710&gt;=38,INDEX($DG:$DG,$GK710+38),"")</f>
      </c>
      <c r="GI710">
        <f>IF($GL710&gt;=39,INDEX($DG:$DG,$GK710+39),"")</f>
      </c>
      <c r="GJ710">
        <f>IF($GL710&gt;=40,INDEX($DG:$DG,$GK710+40),"")</f>
      </c>
      <c r="GK710">
        <f>IFERROR(MATCH($DE710,$DF$2:$DF$166,0)+1,0)</f>
      </c>
      <c r="GL710">
        <f>IFERROR(INDEX($DH$2:$DH$166,MATCH($DE710,$DF$2:$DF$166,0)),0)</f>
      </c>
      <c r="GM710">
        <f>IFERROR(MATCH($H710,$DI$710:$EV$710,0),0)</f>
      </c>
      <c r="GN710">
        <f>IF($GM710&gt;0,INDEX($EW$710:$GJ$710,$GM710),"")</f>
      </c>
      <c r="GO710" t="s">
        <v>451</v>
      </c>
      <c r="GQ710">
        <f>IF($IZ710&gt;=1,INDEX($GO:$GO,$IY710+1),"")</f>
      </c>
      <c r="GR710">
        <f>IF($IZ710&gt;=2,INDEX($GO:$GO,$IY710+2),"")</f>
      </c>
      <c r="GS710">
        <f>IF($IZ710&gt;=3,INDEX($GO:$GO,$IY710+3),"")</f>
      </c>
      <c r="GT710">
        <f>IF($IZ710&gt;=4,INDEX($GO:$GO,$IY710+4),"")</f>
      </c>
      <c r="GU710">
        <f>IF($IZ710&gt;=5,INDEX($GO:$GO,$IY710+5),"")</f>
      </c>
      <c r="GV710">
        <f>IF($IZ710&gt;=6,INDEX($GO:$GO,$IY710+6),"")</f>
      </c>
      <c r="GW710">
        <f>IF($IZ710&gt;=7,INDEX($GO:$GO,$IY710+7),"")</f>
      </c>
      <c r="GX710">
        <f>IF($IZ710&gt;=8,INDEX($GO:$GO,$IY710+8),"")</f>
      </c>
      <c r="GY710">
        <f>IF($IZ710&gt;=9,INDEX($GO:$GO,$IY710+9),"")</f>
      </c>
      <c r="GZ710">
        <f>IF($IZ710&gt;=10,INDEX($GO:$GO,$IY710+10),"")</f>
      </c>
      <c r="HA710">
        <f>IF($IZ710&gt;=11,INDEX($GO:$GO,$IY710+11),"")</f>
      </c>
      <c r="HB710">
        <f>IF($IZ710&gt;=12,INDEX($GO:$GO,$IY710+12),"")</f>
      </c>
      <c r="HC710">
        <f>IF($IZ710&gt;=13,INDEX($GO:$GO,$IY710+13),"")</f>
      </c>
      <c r="HD710">
        <f>IF($IZ710&gt;=14,INDEX($GO:$GO,$IY710+14),"")</f>
      </c>
      <c r="HE710">
        <f>IF($IZ710&gt;=15,INDEX($GO:$GO,$IY710+15),"")</f>
      </c>
      <c r="HF710">
        <f>IF($IZ710&gt;=16,INDEX($GO:$GO,$IY710+16),"")</f>
      </c>
      <c r="HG710">
        <f>IF($IZ710&gt;=17,INDEX($GO:$GO,$IY710+17),"")</f>
      </c>
      <c r="HH710">
        <f>IF($IZ710&gt;=18,INDEX($GO:$GO,$IY710+18),"")</f>
      </c>
      <c r="HI710">
        <f>IF($IZ710&gt;=19,INDEX($GO:$GO,$IY710+19),"")</f>
      </c>
      <c r="HJ710">
        <f>IF($IZ710&gt;=20,INDEX($GO:$GO,$IY710+20),"")</f>
      </c>
      <c r="HK710">
        <f>IF($IZ710&gt;=21,INDEX($GO:$GO,$IY710+21),"")</f>
      </c>
      <c r="HL710">
        <f>IF($IZ710&gt;=22,INDEX($GO:$GO,$IY710+22),"")</f>
      </c>
      <c r="HM710">
        <f>IF($IZ710&gt;=23,INDEX($GO:$GO,$IY710+23),"")</f>
      </c>
      <c r="HN710">
        <f>IF($IZ710&gt;=24,INDEX($GO:$GO,$IY710+24),"")</f>
      </c>
      <c r="HO710">
        <f>IF($IZ710&gt;=25,INDEX($GO:$GO,$IY710+25),"")</f>
      </c>
      <c r="HP710">
        <f>IF($IZ710&gt;=26,INDEX($GO:$GO,$IY710+26),"")</f>
      </c>
      <c r="HQ710">
        <f>IF($IZ710&gt;=27,INDEX($GO:$GO,$IY710+27),"")</f>
      </c>
      <c r="HR710">
        <f>IF($IZ710&gt;=28,INDEX($GO:$GO,$IY710+28),"")</f>
      </c>
      <c r="HS710">
        <f>IF($IZ710&gt;=29,INDEX($GO:$GO,$IY710+29),"")</f>
      </c>
      <c r="HT710">
        <f>IF($IZ710&gt;=30,INDEX($GO:$GO,$IY710+30),"")</f>
      </c>
      <c r="HU710">
        <f>IF($IZ710&gt;=31,INDEX($GO:$GO,$IY710+31),"")</f>
      </c>
      <c r="HV710">
        <f>IF($IZ710&gt;=32,INDEX($GO:$GO,$IY710+32),"")</f>
      </c>
      <c r="HW710">
        <f>IF($IZ710&gt;=33,INDEX($GO:$GO,$IY710+33),"")</f>
      </c>
      <c r="HX710">
        <f>IF($IZ710&gt;=34,INDEX($GO:$GO,$IY710+34),"")</f>
      </c>
      <c r="HY710">
        <f>IF($IZ710&gt;=35,INDEX($GO:$GO,$IY710+35),"")</f>
      </c>
      <c r="HZ710">
        <f>IF($IZ710&gt;=36,INDEX($GO:$GO,$IY710+36),"")</f>
      </c>
      <c r="IA710">
        <f>IF($IZ710&gt;=37,INDEX($GO:$GO,$IY710+37),"")</f>
      </c>
      <c r="IB710">
        <f>IF($IZ710&gt;=38,INDEX($GO:$GO,$IY710+38),"")</f>
      </c>
      <c r="IC710">
        <f>IF($IZ710&gt;=39,INDEX($GO:$GO,$IY710+39),"")</f>
      </c>
      <c r="ID710">
        <f>IF($IZ710&gt;=40,INDEX($GO:$GO,$IY710+40),"")</f>
      </c>
      <c r="IE710">
        <f>IF($IZ710&gt;=41,INDEX($GO:$GO,$IY710+41),"")</f>
      </c>
      <c r="IF710">
        <f>IF($IZ710&gt;=42,INDEX($GO:$GO,$IY710+42),"")</f>
      </c>
      <c r="IG710">
        <f>IF($IZ710&gt;=43,INDEX($GO:$GO,$IY710+43),"")</f>
      </c>
      <c r="IH710">
        <f>IF($IZ710&gt;=44,INDEX($GO:$GO,$IY710+44),"")</f>
      </c>
      <c r="II710">
        <f>IF($IZ710&gt;=45,INDEX($GO:$GO,$IY710+45),"")</f>
      </c>
      <c r="IJ710">
        <f>IF($IZ710&gt;=46,INDEX($GO:$GO,$IY710+46),"")</f>
      </c>
      <c r="IK710">
        <f>IF($IZ710&gt;=47,INDEX($GO:$GO,$IY710+47),"")</f>
      </c>
      <c r="IL710">
        <f>IF($IZ710&gt;=48,INDEX($GO:$GO,$IY710+48),"")</f>
      </c>
      <c r="IM710">
        <f>IF($IZ710&gt;=49,INDEX($GO:$GO,$IY710+49),"")</f>
      </c>
      <c r="IN710">
        <f>IF($IZ710&gt;=50,INDEX($GO:$GO,$IY710+50),"")</f>
      </c>
      <c r="IO710">
        <f>IF($IZ710&gt;=51,INDEX($GO:$GO,$IY710+51),"")</f>
      </c>
      <c r="IP710">
        <f>IF($IZ710&gt;=52,INDEX($GO:$GO,$IY710+52),"")</f>
      </c>
      <c r="IQ710">
        <f>IF($IZ710&gt;=53,INDEX($GO:$GO,$IY710+53),"")</f>
      </c>
      <c r="IR710">
        <f>IF($IZ710&gt;=54,INDEX($GO:$GO,$IY710+54),"")</f>
      </c>
      <c r="IS710">
        <f>IF($IZ710&gt;=55,INDEX($GO:$GO,$IY710+55),"")</f>
      </c>
      <c r="IT710">
        <f>IF($IZ710&gt;=56,INDEX($GO:$GO,$IY710+56),"")</f>
      </c>
      <c r="IU710">
        <f>IF($IZ710&gt;=57,INDEX($GO:$GO,$IY710+57),"")</f>
      </c>
      <c r="IV710">
        <f>IF($IZ710&gt;=58,INDEX($GO:$GO,$IY710+58),"")</f>
      </c>
      <c r="IW710">
        <f>IF($IZ710&gt;=59,INDEX($GO:$GO,$IY710+59),"")</f>
      </c>
      <c r="IX710">
        <f>IF($IZ710&gt;=60,INDEX($GO:$GO,$IY710+60),"")</f>
      </c>
      <c r="IY710">
        <f>IFERROR(MATCH($GN710,$GO$2:$GO$827,0)+1,0)</f>
      </c>
      <c r="IZ710">
        <f>IFERROR(INDEX($GP$2:$GP$827,MATCH($GN710,$GO$2:$GO$827,0)),0)</f>
      </c>
      <c r="JA710" t="s">
        <v>23</v>
      </c>
      <c r="JB710" t="s">
        <v>23</v>
      </c>
    </row>
    <row r="711" spans="1:262" x14ac:dyDescent="0.25">
      <c r="F711" s="1"/>
      <c r="G711" s="1"/>
      <c r="H711" s="1"/>
      <c r="I711" s="1"/>
      <c r="J711" s="1">
        <f>IFERROR(IF(FIND(" - ",$F711)&gt;0,MID($F711,FIND(" - ",$F711)+3,LEN($F711)),""),"")</f>
      </c>
      <c r="L711" s="1"/>
      <c r="N711" t="s">
        <v>23</v>
      </c>
      <c r="P711">
        <f>IF(OR($N711="",$O711=""),"",IFERROR($N711/$O711,0))</f>
      </c>
      <c r="Q711">
        <f>IF($N711="","",
IF($G711="","",
IF(ISNUMBER(SEARCH("exempt",LOWER($G711))),0,
$N711*(VALUE(SUBSTITUTE($G711,"%",""))/100))))</f>
      </c>
      <c r="W711">
        <f>IF($N711="","",
SUM($N711,$Q711,$U711,$R711,$T711)-
IF($V711="",0,VALUE($V711)))</f>
      </c>
      <c r="AE711" t="s">
        <v>1915</v>
      </c>
      <c r="AM711">
        <f>IFERROR(LEFT($F711,FIND(" - ",$F711)-1),$F711)</f>
      </c>
      <c r="AP711">
        <f>IF($CE711&gt;=1,INDEX($AN:$AN,$CD711+1),"")</f>
      </c>
      <c r="AQ711">
        <f>IF($CE711&gt;=2,INDEX($AN:$AN,$CD711+2),"")</f>
      </c>
      <c r="AR711">
        <f>IF($CE711&gt;=3,INDEX($AN:$AN,$CD711+3),"")</f>
      </c>
      <c r="AS711">
        <f>IF($CE711&gt;=4,INDEX($AN:$AN,$CD711+4),"")</f>
      </c>
      <c r="AT711">
        <f>IF($CE711&gt;=5,INDEX($AN:$AN,$CD711+5),"")</f>
      </c>
      <c r="AU711">
        <f>IF($CE711&gt;=6,INDEX($AN:$AN,$CD711+6),"")</f>
      </c>
      <c r="AV711">
        <f>IF($CE711&gt;=7,INDEX($AN:$AN,$CD711+7),"")</f>
      </c>
      <c r="AW711">
        <f>IF($CE711&gt;=8,INDEX($AN:$AN,$CD711+8),"")</f>
      </c>
      <c r="AX711">
        <f>IF($CE711&gt;=9,INDEX($AN:$AN,$CD711+9),"")</f>
      </c>
      <c r="AY711">
        <f>IF($CE711&gt;=10,INDEX($AN:$AN,$CD711+10),"")</f>
      </c>
      <c r="AZ711">
        <f>IF($CE711&gt;=11,INDEX($AN:$AN,$CD711+11),"")</f>
      </c>
      <c r="BA711">
        <f>IF($CE711&gt;=12,INDEX($AN:$AN,$CD711+12),"")</f>
      </c>
      <c r="BB711">
        <f>IF($CE711&gt;=13,INDEX($AN:$AN,$CD711+13),"")</f>
      </c>
      <c r="BC711">
        <f>IF($CE711&gt;=14,INDEX($AN:$AN,$CD711+14),"")</f>
      </c>
      <c r="BD711">
        <f>IF($CE711&gt;=15,INDEX($AN:$AN,$CD711+15),"")</f>
      </c>
      <c r="BE711">
        <f>IF($CE711&gt;=16,INDEX($AN:$AN,$CD711+16),"")</f>
      </c>
      <c r="BF711">
        <f>IF($CE711&gt;=17,INDEX($AN:$AN,$CD711+17),"")</f>
      </c>
      <c r="BG711">
        <f>IF($CE711&gt;=18,INDEX($AN:$AN,$CD711+18),"")</f>
      </c>
      <c r="BH711">
        <f>IF($CE711&gt;=19,INDEX($AN:$AN,$CD711+19),"")</f>
      </c>
      <c r="BI711">
        <f>IF($CE711&gt;=20,INDEX($AN:$AN,$CD711+20),"")</f>
      </c>
      <c r="BJ711">
        <f>IF($CE711&gt;=21,INDEX($AN:$AN,$CD711+21),"")</f>
      </c>
      <c r="BK711">
        <f>IF($CE711&gt;=22,INDEX($AN:$AN,$CD711+22),"")</f>
      </c>
      <c r="BL711">
        <f>IF($CE711&gt;=23,INDEX($AN:$AN,$CD711+23),"")</f>
      </c>
      <c r="BM711">
        <f>IF($CE711&gt;=24,INDEX($AN:$AN,$CD711+24),"")</f>
      </c>
      <c r="BN711">
        <f>IF($CE711&gt;=25,INDEX($AN:$AN,$CD711+25),"")</f>
      </c>
      <c r="BO711">
        <f>IF($CE711&gt;=26,INDEX($AN:$AN,$CD711+26),"")</f>
      </c>
      <c r="BP711">
        <f>IF($CE711&gt;=27,INDEX($AN:$AN,$CD711+27),"")</f>
      </c>
      <c r="BQ711">
        <f>IF($CE711&gt;=28,INDEX($AN:$AN,$CD711+28),"")</f>
      </c>
      <c r="BR711">
        <f>IF($CE711&gt;=29,INDEX($AN:$AN,$CD711+29),"")</f>
      </c>
      <c r="BS711">
        <f>IF($CE711&gt;=30,INDEX($AN:$AN,$CD711+30),"")</f>
      </c>
      <c r="BT711">
        <f>IF($CE711&gt;=31,INDEX($AN:$AN,$CD711+31),"")</f>
      </c>
      <c r="BU711">
        <f>IF($CE711&gt;=32,INDEX($AN:$AN,$CD711+32),"")</f>
      </c>
      <c r="BV711">
        <f>IF($CE711&gt;=33,INDEX($AN:$AN,$CD711+33),"")</f>
      </c>
      <c r="BW711">
        <f>IF($CE711&gt;=34,INDEX($AN:$AN,$CD711+34),"")</f>
      </c>
      <c r="BX711">
        <f>IF($CE711&gt;=35,INDEX($AN:$AN,$CD711+35),"")</f>
      </c>
      <c r="BY711">
        <f>IF($CE711&gt;=36,INDEX($AN:$AN,$CD711+36),"")</f>
      </c>
      <c r="BZ711">
        <f>IF($CE711&gt;=37,INDEX($AN:$AN,$CD711+37),"")</f>
      </c>
      <c r="CA711">
        <f>IF($CE711&gt;=38,INDEX($AN:$AN,$CD711+38),"")</f>
      </c>
      <c r="CB711">
        <f>IF($CE711&gt;=39,INDEX($AN:$AN,$CD711+39),"")</f>
      </c>
      <c r="CC711">
        <f>IF($CE711&gt;=40,INDEX($AN:$AN,$CD711+40),"")</f>
      </c>
      <c r="CD711">
        <f>IFERROR(MATCH($AM711,$AN$2:$AN$133,0)+1,0)</f>
      </c>
      <c r="CE711">
        <f>IFERROR(INDEX($AO$2:$AO$133,MATCH($AM711,$AN$2:$AN$133,0)),0)</f>
      </c>
      <c r="CF711">
        <f>IFERROR(LEFT($K711,FIND(" - ",$K711)-1),$K711)</f>
      </c>
      <c r="CG711" t="s">
        <v>1916</v>
      </c>
      <c r="CH711">
        <v>1</v>
      </c>
      <c r="CI711">
        <f>IF($DD711&gt;=1,INDEX($CG:$CG,$DC711+1),"")</f>
      </c>
      <c r="CJ711">
        <f>IF($DD711&gt;=2,INDEX($CG:$CG,$DC711+2),"")</f>
      </c>
      <c r="CK711">
        <f>IF($DD711&gt;=3,INDEX($CG:$CG,$DC711+3),"")</f>
      </c>
      <c r="CL711">
        <f>IF($DD711&gt;=4,INDEX($CG:$CG,$DC711+4),"")</f>
      </c>
      <c r="CM711">
        <f>IF($DD711&gt;=5,INDEX($CG:$CG,$DC711+5),"")</f>
      </c>
      <c r="CN711">
        <f>IF($DD711&gt;=6,INDEX($CG:$CG,$DC711+6),"")</f>
      </c>
      <c r="CO711">
        <f>IF($DD711&gt;=7,INDEX($CG:$CG,$DC711+7),"")</f>
      </c>
      <c r="CP711">
        <f>IF($DD711&gt;=8,INDEX($CG:$CG,$DC711+8),"")</f>
      </c>
      <c r="CQ711">
        <f>IF($DD711&gt;=9,INDEX($CG:$CG,$DC711+9),"")</f>
      </c>
      <c r="CR711">
        <f>IF($DD711&gt;=10,INDEX($CG:$CG,$DC711+10),"")</f>
      </c>
      <c r="CS711">
        <f>IF($DD711&gt;=11,INDEX($CG:$CG,$DC711+11),"")</f>
      </c>
      <c r="CT711">
        <f>IF($DD711&gt;=12,INDEX($CG:$CG,$DC711+12),"")</f>
      </c>
      <c r="CU711">
        <f>IF($DD711&gt;=13,INDEX($CG:$CG,$DC711+13),"")</f>
      </c>
      <c r="CV711">
        <f>IF($DD711&gt;=14,INDEX($CG:$CG,$DC711+14),"")</f>
      </c>
      <c r="CW711">
        <f>IF($DD711&gt;=15,INDEX($CG:$CG,$DC711+15),"")</f>
      </c>
      <c r="CX711">
        <f>IF($DD711&gt;=16,INDEX($CG:$CG,$DC711+16),"")</f>
      </c>
      <c r="CY711">
        <f>IF($DD711&gt;=17,INDEX($CG:$CG,$DC711+17),"")</f>
      </c>
      <c r="CZ711">
        <f>IF($DD711&gt;=18,INDEX($CG:$CG,$DC711+18),"")</f>
      </c>
      <c r="DA711">
        <f>IF($DD711&gt;=19,INDEX($CG:$CG,$DC711+19),"")</f>
      </c>
      <c r="DB711">
        <f>IF($DD711&gt;=20,INDEX($CG:$CG,$DC711+20),"")</f>
      </c>
      <c r="DC711">
        <f>IFERROR(MATCH($CF711,$CG$2:$CG$1558,0)+1,0)</f>
      </c>
      <c r="DD711">
        <f>IFERROR(INDEX($CH$2:$CH$1558,MATCH($CF711,$CG$2:$CG$1558,0)),0)</f>
      </c>
      <c r="DE711">
        <f>IFERROR(INDEX($AL:$AL,MATCH($G711,$AK:$AK,0))&amp;"","")</f>
      </c>
      <c r="DI711">
        <f>IF($GL711&gt;=1,INDEX($DF:$DF,$GK711+1),"")</f>
      </c>
      <c r="DJ711">
        <f>IF($GL711&gt;=2,INDEX($DF:$DF,$GK711+2),"")</f>
      </c>
      <c r="DK711">
        <f>IF($GL711&gt;=3,INDEX($DF:$DF,$GK711+3),"")</f>
      </c>
      <c r="DL711">
        <f>IF($GL711&gt;=4,INDEX($DF:$DF,$GK711+4),"")</f>
      </c>
      <c r="DM711">
        <f>IF($GL711&gt;=5,INDEX($DF:$DF,$GK711+5),"")</f>
      </c>
      <c r="DN711">
        <f>IF($GL711&gt;=6,INDEX($DF:$DF,$GK711+6),"")</f>
      </c>
      <c r="DO711">
        <f>IF($GL711&gt;=7,INDEX($DF:$DF,$GK711+7),"")</f>
      </c>
      <c r="DP711">
        <f>IF($GL711&gt;=8,INDEX($DF:$DF,$GK711+8),"")</f>
      </c>
      <c r="DQ711">
        <f>IF($GL711&gt;=9,INDEX($DF:$DF,$GK711+9),"")</f>
      </c>
      <c r="DR711">
        <f>IF($GL711&gt;=10,INDEX($DF:$DF,$GK711+10),"")</f>
      </c>
      <c r="DS711">
        <f>IF($GL711&gt;=11,INDEX($DF:$DF,$GK711+11),"")</f>
      </c>
      <c r="DT711">
        <f>IF($GL711&gt;=12,INDEX($DF:$DF,$GK711+12),"")</f>
      </c>
      <c r="DU711">
        <f>IF($GL711&gt;=13,INDEX($DF:$DF,$GK711+13),"")</f>
      </c>
      <c r="DV711">
        <f>IF($GL711&gt;=14,INDEX($DF:$DF,$GK711+14),"")</f>
      </c>
      <c r="DW711">
        <f>IF($GL711&gt;=15,INDEX($DF:$DF,$GK711+15),"")</f>
      </c>
      <c r="DX711">
        <f>IF($GL711&gt;=16,INDEX($DF:$DF,$GK711+16),"")</f>
      </c>
      <c r="DY711">
        <f>IF($GL711&gt;=17,INDEX($DF:$DF,$GK711+17),"")</f>
      </c>
      <c r="DZ711">
        <f>IF($GL711&gt;=18,INDEX($DF:$DF,$GK711+18),"")</f>
      </c>
      <c r="EA711">
        <f>IF($GL711&gt;=19,INDEX($DF:$DF,$GK711+19),"")</f>
      </c>
      <c r="EB711">
        <f>IF($GL711&gt;=20,INDEX($DF:$DF,$GK711+20),"")</f>
      </c>
      <c r="EC711">
        <f>IF($GL711&gt;=21,INDEX($DF:$DF,$GK711+21),"")</f>
      </c>
      <c r="ED711">
        <f>IF($GL711&gt;=22,INDEX($DF:$DF,$GK711+22),"")</f>
      </c>
      <c r="EE711">
        <f>IF($GL711&gt;=23,INDEX($DF:$DF,$GK711+23),"")</f>
      </c>
      <c r="EF711">
        <f>IF($GL711&gt;=24,INDEX($DF:$DF,$GK711+24),"")</f>
      </c>
      <c r="EG711">
        <f>IF($GL711&gt;=25,INDEX($DF:$DF,$GK711+25),"")</f>
      </c>
      <c r="EH711">
        <f>IF($GL711&gt;=26,INDEX($DF:$DF,$GK711+26),"")</f>
      </c>
      <c r="EI711">
        <f>IF($GL711&gt;=27,INDEX($DF:$DF,$GK711+27),"")</f>
      </c>
      <c r="EJ711">
        <f>IF($GL711&gt;=28,INDEX($DF:$DF,$GK711+28),"")</f>
      </c>
      <c r="EK711">
        <f>IF($GL711&gt;=29,INDEX($DF:$DF,$GK711+29),"")</f>
      </c>
      <c r="EL711">
        <f>IF($GL711&gt;=30,INDEX($DF:$DF,$GK711+30),"")</f>
      </c>
      <c r="EM711">
        <f>IF($GL711&gt;=31,INDEX($DF:$DF,$GK711+31),"")</f>
      </c>
      <c r="EN711">
        <f>IF($GL711&gt;=32,INDEX($DF:$DF,$GK711+32),"")</f>
      </c>
      <c r="EO711">
        <f>IF($GL711&gt;=33,INDEX($DF:$DF,$GK711+33),"")</f>
      </c>
      <c r="EP711">
        <f>IF($GL711&gt;=34,INDEX($DF:$DF,$GK711+34),"")</f>
      </c>
      <c r="EQ711">
        <f>IF($GL711&gt;=35,INDEX($DF:$DF,$GK711+35),"")</f>
      </c>
      <c r="ER711">
        <f>IF($GL711&gt;=36,INDEX($DF:$DF,$GK711+36),"")</f>
      </c>
      <c r="ES711">
        <f>IF($GL711&gt;=37,INDEX($DF:$DF,$GK711+37),"")</f>
      </c>
      <c r="ET711">
        <f>IF($GL711&gt;=38,INDEX($DF:$DF,$GK711+38),"")</f>
      </c>
      <c r="EU711">
        <f>IF($GL711&gt;=39,INDEX($DF:$DF,$GK711+39),"")</f>
      </c>
      <c r="EV711">
        <f>IF($GL711&gt;=40,INDEX($DF:$DF,$GK711+40),"")</f>
      </c>
      <c r="EW711">
        <f>IF($GL711&gt;=1,INDEX($DG:$DG,$GK711+1),"")</f>
      </c>
      <c r="EX711">
        <f>IF($GL711&gt;=2,INDEX($DG:$DG,$GK711+2),"")</f>
      </c>
      <c r="EY711">
        <f>IF($GL711&gt;=3,INDEX($DG:$DG,$GK711+3),"")</f>
      </c>
      <c r="EZ711">
        <f>IF($GL711&gt;=4,INDEX($DG:$DG,$GK711+4),"")</f>
      </c>
      <c r="FA711">
        <f>IF($GL711&gt;=5,INDEX($DG:$DG,$GK711+5),"")</f>
      </c>
      <c r="FB711">
        <f>IF($GL711&gt;=6,INDEX($DG:$DG,$GK711+6),"")</f>
      </c>
      <c r="FC711">
        <f>IF($GL711&gt;=7,INDEX($DG:$DG,$GK711+7),"")</f>
      </c>
      <c r="FD711">
        <f>IF($GL711&gt;=8,INDEX($DG:$DG,$GK711+8),"")</f>
      </c>
      <c r="FE711">
        <f>IF($GL711&gt;=9,INDEX($DG:$DG,$GK711+9),"")</f>
      </c>
      <c r="FF711">
        <f>IF($GL711&gt;=10,INDEX($DG:$DG,$GK711+10),"")</f>
      </c>
      <c r="FG711">
        <f>IF($GL711&gt;=11,INDEX($DG:$DG,$GK711+11),"")</f>
      </c>
      <c r="FH711">
        <f>IF($GL711&gt;=12,INDEX($DG:$DG,$GK711+12),"")</f>
      </c>
      <c r="FI711">
        <f>IF($GL711&gt;=13,INDEX($DG:$DG,$GK711+13),"")</f>
      </c>
      <c r="FJ711">
        <f>IF($GL711&gt;=14,INDEX($DG:$DG,$GK711+14),"")</f>
      </c>
      <c r="FK711">
        <f>IF($GL711&gt;=15,INDEX($DG:$DG,$GK711+15),"")</f>
      </c>
      <c r="FL711">
        <f>IF($GL711&gt;=16,INDEX($DG:$DG,$GK711+16),"")</f>
      </c>
      <c r="FM711">
        <f>IF($GL711&gt;=17,INDEX($DG:$DG,$GK711+17),"")</f>
      </c>
      <c r="FN711">
        <f>IF($GL711&gt;=18,INDEX($DG:$DG,$GK711+18),"")</f>
      </c>
      <c r="FO711">
        <f>IF($GL711&gt;=19,INDEX($DG:$DG,$GK711+19),"")</f>
      </c>
      <c r="FP711">
        <f>IF($GL711&gt;=20,INDEX($DG:$DG,$GK711+20),"")</f>
      </c>
      <c r="FQ711">
        <f>IF($GL711&gt;=21,INDEX($DG:$DG,$GK711+21),"")</f>
      </c>
      <c r="FR711">
        <f>IF($GL711&gt;=22,INDEX($DG:$DG,$GK711+22),"")</f>
      </c>
      <c r="FS711">
        <f>IF($GL711&gt;=23,INDEX($DG:$DG,$GK711+23),"")</f>
      </c>
      <c r="FT711">
        <f>IF($GL711&gt;=24,INDEX($DG:$DG,$GK711+24),"")</f>
      </c>
      <c r="FU711">
        <f>IF($GL711&gt;=25,INDEX($DG:$DG,$GK711+25),"")</f>
      </c>
      <c r="FV711">
        <f>IF($GL711&gt;=26,INDEX($DG:$DG,$GK711+26),"")</f>
      </c>
      <c r="FW711">
        <f>IF($GL711&gt;=27,INDEX($DG:$DG,$GK711+27),"")</f>
      </c>
      <c r="FX711">
        <f>IF($GL711&gt;=28,INDEX($DG:$DG,$GK711+28),"")</f>
      </c>
      <c r="FY711">
        <f>IF($GL711&gt;=29,INDEX($DG:$DG,$GK711+29),"")</f>
      </c>
      <c r="FZ711">
        <f>IF($GL711&gt;=30,INDEX($DG:$DG,$GK711+30),"")</f>
      </c>
      <c r="GA711">
        <f>IF($GL711&gt;=31,INDEX($DG:$DG,$GK711+31),"")</f>
      </c>
      <c r="GB711">
        <f>IF($GL711&gt;=32,INDEX($DG:$DG,$GK711+32),"")</f>
      </c>
      <c r="GC711">
        <f>IF($GL711&gt;=33,INDEX($DG:$DG,$GK711+33),"")</f>
      </c>
      <c r="GD711">
        <f>IF($GL711&gt;=34,INDEX($DG:$DG,$GK711+34),"")</f>
      </c>
      <c r="GE711">
        <f>IF($GL711&gt;=35,INDEX($DG:$DG,$GK711+35),"")</f>
      </c>
      <c r="GF711">
        <f>IF($GL711&gt;=36,INDEX($DG:$DG,$GK711+36),"")</f>
      </c>
      <c r="GG711">
        <f>IF($GL711&gt;=37,INDEX($DG:$DG,$GK711+37),"")</f>
      </c>
      <c r="GH711">
        <f>IF($GL711&gt;=38,INDEX($DG:$DG,$GK711+38),"")</f>
      </c>
      <c r="GI711">
        <f>IF($GL711&gt;=39,INDEX($DG:$DG,$GK711+39),"")</f>
      </c>
      <c r="GJ711">
        <f>IF($GL711&gt;=40,INDEX($DG:$DG,$GK711+40),"")</f>
      </c>
      <c r="GK711">
        <f>IFERROR(MATCH($DE711,$DF$2:$DF$166,0)+1,0)</f>
      </c>
      <c r="GL711">
        <f>IFERROR(INDEX($DH$2:$DH$166,MATCH($DE711,$DF$2:$DF$166,0)),0)</f>
      </c>
      <c r="GM711">
        <f>IFERROR(MATCH($H711,$DI$711:$EV$711,0),0)</f>
      </c>
      <c r="GN711">
        <f>IF($GM711&gt;0,INDEX($EW$711:$GJ$711,$GM711),"")</f>
      </c>
      <c r="GO711" t="s">
        <v>457</v>
      </c>
      <c r="GQ711">
        <f>IF($IZ711&gt;=1,INDEX($GO:$GO,$IY711+1),"")</f>
      </c>
      <c r="GR711">
        <f>IF($IZ711&gt;=2,INDEX($GO:$GO,$IY711+2),"")</f>
      </c>
      <c r="GS711">
        <f>IF($IZ711&gt;=3,INDEX($GO:$GO,$IY711+3),"")</f>
      </c>
      <c r="GT711">
        <f>IF($IZ711&gt;=4,INDEX($GO:$GO,$IY711+4),"")</f>
      </c>
      <c r="GU711">
        <f>IF($IZ711&gt;=5,INDEX($GO:$GO,$IY711+5),"")</f>
      </c>
      <c r="GV711">
        <f>IF($IZ711&gt;=6,INDEX($GO:$GO,$IY711+6),"")</f>
      </c>
      <c r="GW711">
        <f>IF($IZ711&gt;=7,INDEX($GO:$GO,$IY711+7),"")</f>
      </c>
      <c r="GX711">
        <f>IF($IZ711&gt;=8,INDEX($GO:$GO,$IY711+8),"")</f>
      </c>
      <c r="GY711">
        <f>IF($IZ711&gt;=9,INDEX($GO:$GO,$IY711+9),"")</f>
      </c>
      <c r="GZ711">
        <f>IF($IZ711&gt;=10,INDEX($GO:$GO,$IY711+10),"")</f>
      </c>
      <c r="HA711">
        <f>IF($IZ711&gt;=11,INDEX($GO:$GO,$IY711+11),"")</f>
      </c>
      <c r="HB711">
        <f>IF($IZ711&gt;=12,INDEX($GO:$GO,$IY711+12),"")</f>
      </c>
      <c r="HC711">
        <f>IF($IZ711&gt;=13,INDEX($GO:$GO,$IY711+13),"")</f>
      </c>
      <c r="HD711">
        <f>IF($IZ711&gt;=14,INDEX($GO:$GO,$IY711+14),"")</f>
      </c>
      <c r="HE711">
        <f>IF($IZ711&gt;=15,INDEX($GO:$GO,$IY711+15),"")</f>
      </c>
      <c r="HF711">
        <f>IF($IZ711&gt;=16,INDEX($GO:$GO,$IY711+16),"")</f>
      </c>
      <c r="HG711">
        <f>IF($IZ711&gt;=17,INDEX($GO:$GO,$IY711+17),"")</f>
      </c>
      <c r="HH711">
        <f>IF($IZ711&gt;=18,INDEX($GO:$GO,$IY711+18),"")</f>
      </c>
      <c r="HI711">
        <f>IF($IZ711&gt;=19,INDEX($GO:$GO,$IY711+19),"")</f>
      </c>
      <c r="HJ711">
        <f>IF($IZ711&gt;=20,INDEX($GO:$GO,$IY711+20),"")</f>
      </c>
      <c r="HK711">
        <f>IF($IZ711&gt;=21,INDEX($GO:$GO,$IY711+21),"")</f>
      </c>
      <c r="HL711">
        <f>IF($IZ711&gt;=22,INDEX($GO:$GO,$IY711+22),"")</f>
      </c>
      <c r="HM711">
        <f>IF($IZ711&gt;=23,INDEX($GO:$GO,$IY711+23),"")</f>
      </c>
      <c r="HN711">
        <f>IF($IZ711&gt;=24,INDEX($GO:$GO,$IY711+24),"")</f>
      </c>
      <c r="HO711">
        <f>IF($IZ711&gt;=25,INDEX($GO:$GO,$IY711+25),"")</f>
      </c>
      <c r="HP711">
        <f>IF($IZ711&gt;=26,INDEX($GO:$GO,$IY711+26),"")</f>
      </c>
      <c r="HQ711">
        <f>IF($IZ711&gt;=27,INDEX($GO:$GO,$IY711+27),"")</f>
      </c>
      <c r="HR711">
        <f>IF($IZ711&gt;=28,INDEX($GO:$GO,$IY711+28),"")</f>
      </c>
      <c r="HS711">
        <f>IF($IZ711&gt;=29,INDEX($GO:$GO,$IY711+29),"")</f>
      </c>
      <c r="HT711">
        <f>IF($IZ711&gt;=30,INDEX($GO:$GO,$IY711+30),"")</f>
      </c>
      <c r="HU711">
        <f>IF($IZ711&gt;=31,INDEX($GO:$GO,$IY711+31),"")</f>
      </c>
      <c r="HV711">
        <f>IF($IZ711&gt;=32,INDEX($GO:$GO,$IY711+32),"")</f>
      </c>
      <c r="HW711">
        <f>IF($IZ711&gt;=33,INDEX($GO:$GO,$IY711+33),"")</f>
      </c>
      <c r="HX711">
        <f>IF($IZ711&gt;=34,INDEX($GO:$GO,$IY711+34),"")</f>
      </c>
      <c r="HY711">
        <f>IF($IZ711&gt;=35,INDEX($GO:$GO,$IY711+35),"")</f>
      </c>
      <c r="HZ711">
        <f>IF($IZ711&gt;=36,INDEX($GO:$GO,$IY711+36),"")</f>
      </c>
      <c r="IA711">
        <f>IF($IZ711&gt;=37,INDEX($GO:$GO,$IY711+37),"")</f>
      </c>
      <c r="IB711">
        <f>IF($IZ711&gt;=38,INDEX($GO:$GO,$IY711+38),"")</f>
      </c>
      <c r="IC711">
        <f>IF($IZ711&gt;=39,INDEX($GO:$GO,$IY711+39),"")</f>
      </c>
      <c r="ID711">
        <f>IF($IZ711&gt;=40,INDEX($GO:$GO,$IY711+40),"")</f>
      </c>
      <c r="IE711">
        <f>IF($IZ711&gt;=41,INDEX($GO:$GO,$IY711+41),"")</f>
      </c>
      <c r="IF711">
        <f>IF($IZ711&gt;=42,INDEX($GO:$GO,$IY711+42),"")</f>
      </c>
      <c r="IG711">
        <f>IF($IZ711&gt;=43,INDEX($GO:$GO,$IY711+43),"")</f>
      </c>
      <c r="IH711">
        <f>IF($IZ711&gt;=44,INDEX($GO:$GO,$IY711+44),"")</f>
      </c>
      <c r="II711">
        <f>IF($IZ711&gt;=45,INDEX($GO:$GO,$IY711+45),"")</f>
      </c>
      <c r="IJ711">
        <f>IF($IZ711&gt;=46,INDEX($GO:$GO,$IY711+46),"")</f>
      </c>
      <c r="IK711">
        <f>IF($IZ711&gt;=47,INDEX($GO:$GO,$IY711+47),"")</f>
      </c>
      <c r="IL711">
        <f>IF($IZ711&gt;=48,INDEX($GO:$GO,$IY711+48),"")</f>
      </c>
      <c r="IM711">
        <f>IF($IZ711&gt;=49,INDEX($GO:$GO,$IY711+49),"")</f>
      </c>
      <c r="IN711">
        <f>IF($IZ711&gt;=50,INDEX($GO:$GO,$IY711+50),"")</f>
      </c>
      <c r="IO711">
        <f>IF($IZ711&gt;=51,INDEX($GO:$GO,$IY711+51),"")</f>
      </c>
      <c r="IP711">
        <f>IF($IZ711&gt;=52,INDEX($GO:$GO,$IY711+52),"")</f>
      </c>
      <c r="IQ711">
        <f>IF($IZ711&gt;=53,INDEX($GO:$GO,$IY711+53),"")</f>
      </c>
      <c r="IR711">
        <f>IF($IZ711&gt;=54,INDEX($GO:$GO,$IY711+54),"")</f>
      </c>
      <c r="IS711">
        <f>IF($IZ711&gt;=55,INDEX($GO:$GO,$IY711+55),"")</f>
      </c>
      <c r="IT711">
        <f>IF($IZ711&gt;=56,INDEX($GO:$GO,$IY711+56),"")</f>
      </c>
      <c r="IU711">
        <f>IF($IZ711&gt;=57,INDEX($GO:$GO,$IY711+57),"")</f>
      </c>
      <c r="IV711">
        <f>IF($IZ711&gt;=58,INDEX($GO:$GO,$IY711+58),"")</f>
      </c>
      <c r="IW711">
        <f>IF($IZ711&gt;=59,INDEX($GO:$GO,$IY711+59),"")</f>
      </c>
      <c r="IX711">
        <f>IF($IZ711&gt;=60,INDEX($GO:$GO,$IY711+60),"")</f>
      </c>
      <c r="IY711">
        <f>IFERROR(MATCH($GN711,$GO$2:$GO$827,0)+1,0)</f>
      </c>
      <c r="IZ711">
        <f>IFERROR(INDEX($GP$2:$GP$827,MATCH($GN711,$GO$2:$GO$827,0)),0)</f>
      </c>
      <c r="JA711" t="s">
        <v>23</v>
      </c>
      <c r="JB711" t="s">
        <v>23</v>
      </c>
    </row>
    <row r="712" spans="1:262" x14ac:dyDescent="0.25">
      <c r="F712" s="1"/>
      <c r="G712" s="1"/>
      <c r="H712" s="1"/>
      <c r="I712" s="1"/>
      <c r="J712" s="1">
        <f>IFERROR(IF(FIND(" - ",$F712)&gt;0,MID($F712,FIND(" - ",$F712)+3,LEN($F712)),""),"")</f>
      </c>
      <c r="L712" s="1"/>
      <c r="N712" t="s">
        <v>23</v>
      </c>
      <c r="P712">
        <f>IF(OR($N712="",$O712=""),"",IFERROR($N712/$O712,0))</f>
      </c>
      <c r="Q712">
        <f>IF($N712="","",
IF($G712="","",
IF(ISNUMBER(SEARCH("exempt",LOWER($G712))),0,
$N712*(VALUE(SUBSTITUTE($G712,"%",""))/100))))</f>
      </c>
      <c r="W712">
        <f>IF($N712="","",
SUM($N712,$Q712,$U712,$R712,$T712)-
IF($V712="",0,VALUE($V712)))</f>
      </c>
      <c r="AE712" t="s">
        <v>1917</v>
      </c>
      <c r="AM712">
        <f>IFERROR(LEFT($F712,FIND(" - ",$F712)-1),$F712)</f>
      </c>
      <c r="AP712">
        <f>IF($CE712&gt;=1,INDEX($AN:$AN,$CD712+1),"")</f>
      </c>
      <c r="AQ712">
        <f>IF($CE712&gt;=2,INDEX($AN:$AN,$CD712+2),"")</f>
      </c>
      <c r="AR712">
        <f>IF($CE712&gt;=3,INDEX($AN:$AN,$CD712+3),"")</f>
      </c>
      <c r="AS712">
        <f>IF($CE712&gt;=4,INDEX($AN:$AN,$CD712+4),"")</f>
      </c>
      <c r="AT712">
        <f>IF($CE712&gt;=5,INDEX($AN:$AN,$CD712+5),"")</f>
      </c>
      <c r="AU712">
        <f>IF($CE712&gt;=6,INDEX($AN:$AN,$CD712+6),"")</f>
      </c>
      <c r="AV712">
        <f>IF($CE712&gt;=7,INDEX($AN:$AN,$CD712+7),"")</f>
      </c>
      <c r="AW712">
        <f>IF($CE712&gt;=8,INDEX($AN:$AN,$CD712+8),"")</f>
      </c>
      <c r="AX712">
        <f>IF($CE712&gt;=9,INDEX($AN:$AN,$CD712+9),"")</f>
      </c>
      <c r="AY712">
        <f>IF($CE712&gt;=10,INDEX($AN:$AN,$CD712+10),"")</f>
      </c>
      <c r="AZ712">
        <f>IF($CE712&gt;=11,INDEX($AN:$AN,$CD712+11),"")</f>
      </c>
      <c r="BA712">
        <f>IF($CE712&gt;=12,INDEX($AN:$AN,$CD712+12),"")</f>
      </c>
      <c r="BB712">
        <f>IF($CE712&gt;=13,INDEX($AN:$AN,$CD712+13),"")</f>
      </c>
      <c r="BC712">
        <f>IF($CE712&gt;=14,INDEX($AN:$AN,$CD712+14),"")</f>
      </c>
      <c r="BD712">
        <f>IF($CE712&gt;=15,INDEX($AN:$AN,$CD712+15),"")</f>
      </c>
      <c r="BE712">
        <f>IF($CE712&gt;=16,INDEX($AN:$AN,$CD712+16),"")</f>
      </c>
      <c r="BF712">
        <f>IF($CE712&gt;=17,INDEX($AN:$AN,$CD712+17),"")</f>
      </c>
      <c r="BG712">
        <f>IF($CE712&gt;=18,INDEX($AN:$AN,$CD712+18),"")</f>
      </c>
      <c r="BH712">
        <f>IF($CE712&gt;=19,INDEX($AN:$AN,$CD712+19),"")</f>
      </c>
      <c r="BI712">
        <f>IF($CE712&gt;=20,INDEX($AN:$AN,$CD712+20),"")</f>
      </c>
      <c r="BJ712">
        <f>IF($CE712&gt;=21,INDEX($AN:$AN,$CD712+21),"")</f>
      </c>
      <c r="BK712">
        <f>IF($CE712&gt;=22,INDEX($AN:$AN,$CD712+22),"")</f>
      </c>
      <c r="BL712">
        <f>IF($CE712&gt;=23,INDEX($AN:$AN,$CD712+23),"")</f>
      </c>
      <c r="BM712">
        <f>IF($CE712&gt;=24,INDEX($AN:$AN,$CD712+24),"")</f>
      </c>
      <c r="BN712">
        <f>IF($CE712&gt;=25,INDEX($AN:$AN,$CD712+25),"")</f>
      </c>
      <c r="BO712">
        <f>IF($CE712&gt;=26,INDEX($AN:$AN,$CD712+26),"")</f>
      </c>
      <c r="BP712">
        <f>IF($CE712&gt;=27,INDEX($AN:$AN,$CD712+27),"")</f>
      </c>
      <c r="BQ712">
        <f>IF($CE712&gt;=28,INDEX($AN:$AN,$CD712+28),"")</f>
      </c>
      <c r="BR712">
        <f>IF($CE712&gt;=29,INDEX($AN:$AN,$CD712+29),"")</f>
      </c>
      <c r="BS712">
        <f>IF($CE712&gt;=30,INDEX($AN:$AN,$CD712+30),"")</f>
      </c>
      <c r="BT712">
        <f>IF($CE712&gt;=31,INDEX($AN:$AN,$CD712+31),"")</f>
      </c>
      <c r="BU712">
        <f>IF($CE712&gt;=32,INDEX($AN:$AN,$CD712+32),"")</f>
      </c>
      <c r="BV712">
        <f>IF($CE712&gt;=33,INDEX($AN:$AN,$CD712+33),"")</f>
      </c>
      <c r="BW712">
        <f>IF($CE712&gt;=34,INDEX($AN:$AN,$CD712+34),"")</f>
      </c>
      <c r="BX712">
        <f>IF($CE712&gt;=35,INDEX($AN:$AN,$CD712+35),"")</f>
      </c>
      <c r="BY712">
        <f>IF($CE712&gt;=36,INDEX($AN:$AN,$CD712+36),"")</f>
      </c>
      <c r="BZ712">
        <f>IF($CE712&gt;=37,INDEX($AN:$AN,$CD712+37),"")</f>
      </c>
      <c r="CA712">
        <f>IF($CE712&gt;=38,INDEX($AN:$AN,$CD712+38),"")</f>
      </c>
      <c r="CB712">
        <f>IF($CE712&gt;=39,INDEX($AN:$AN,$CD712+39),"")</f>
      </c>
      <c r="CC712">
        <f>IF($CE712&gt;=40,INDEX($AN:$AN,$CD712+40),"")</f>
      </c>
      <c r="CD712">
        <f>IFERROR(MATCH($AM712,$AN$2:$AN$133,0)+1,0)</f>
      </c>
      <c r="CE712">
        <f>IFERROR(INDEX($AO$2:$AO$133,MATCH($AM712,$AN$2:$AN$133,0)),0)</f>
      </c>
      <c r="CF712">
        <f>IFERROR(LEFT($K712,FIND(" - ",$K712)-1),$K712)</f>
      </c>
      <c r="CG712" t="s">
        <v>108</v>
      </c>
      <c r="CI712">
        <f>IF($DD712&gt;=1,INDEX($CG:$CG,$DC712+1),"")</f>
      </c>
      <c r="CJ712">
        <f>IF($DD712&gt;=2,INDEX($CG:$CG,$DC712+2),"")</f>
      </c>
      <c r="CK712">
        <f>IF($DD712&gt;=3,INDEX($CG:$CG,$DC712+3),"")</f>
      </c>
      <c r="CL712">
        <f>IF($DD712&gt;=4,INDEX($CG:$CG,$DC712+4),"")</f>
      </c>
      <c r="CM712">
        <f>IF($DD712&gt;=5,INDEX($CG:$CG,$DC712+5),"")</f>
      </c>
      <c r="CN712">
        <f>IF($DD712&gt;=6,INDEX($CG:$CG,$DC712+6),"")</f>
      </c>
      <c r="CO712">
        <f>IF($DD712&gt;=7,INDEX($CG:$CG,$DC712+7),"")</f>
      </c>
      <c r="CP712">
        <f>IF($DD712&gt;=8,INDEX($CG:$CG,$DC712+8),"")</f>
      </c>
      <c r="CQ712">
        <f>IF($DD712&gt;=9,INDEX($CG:$CG,$DC712+9),"")</f>
      </c>
      <c r="CR712">
        <f>IF($DD712&gt;=10,INDEX($CG:$CG,$DC712+10),"")</f>
      </c>
      <c r="CS712">
        <f>IF($DD712&gt;=11,INDEX($CG:$CG,$DC712+11),"")</f>
      </c>
      <c r="CT712">
        <f>IF($DD712&gt;=12,INDEX($CG:$CG,$DC712+12),"")</f>
      </c>
      <c r="CU712">
        <f>IF($DD712&gt;=13,INDEX($CG:$CG,$DC712+13),"")</f>
      </c>
      <c r="CV712">
        <f>IF($DD712&gt;=14,INDEX($CG:$CG,$DC712+14),"")</f>
      </c>
      <c r="CW712">
        <f>IF($DD712&gt;=15,INDEX($CG:$CG,$DC712+15),"")</f>
      </c>
      <c r="CX712">
        <f>IF($DD712&gt;=16,INDEX($CG:$CG,$DC712+16),"")</f>
      </c>
      <c r="CY712">
        <f>IF($DD712&gt;=17,INDEX($CG:$CG,$DC712+17),"")</f>
      </c>
      <c r="CZ712">
        <f>IF($DD712&gt;=18,INDEX($CG:$CG,$DC712+18),"")</f>
      </c>
      <c r="DA712">
        <f>IF($DD712&gt;=19,INDEX($CG:$CG,$DC712+19),"")</f>
      </c>
      <c r="DB712">
        <f>IF($DD712&gt;=20,INDEX($CG:$CG,$DC712+20),"")</f>
      </c>
      <c r="DC712">
        <f>IFERROR(MATCH($CF712,$CG$2:$CG$1558,0)+1,0)</f>
      </c>
      <c r="DD712">
        <f>IFERROR(INDEX($CH$2:$CH$1558,MATCH($CF712,$CG$2:$CG$1558,0)),0)</f>
      </c>
      <c r="DE712">
        <f>IFERROR(INDEX($AL:$AL,MATCH($G712,$AK:$AK,0))&amp;"","")</f>
      </c>
      <c r="DI712">
        <f>IF($GL712&gt;=1,INDEX($DF:$DF,$GK712+1),"")</f>
      </c>
      <c r="DJ712">
        <f>IF($GL712&gt;=2,INDEX($DF:$DF,$GK712+2),"")</f>
      </c>
      <c r="DK712">
        <f>IF($GL712&gt;=3,INDEX($DF:$DF,$GK712+3),"")</f>
      </c>
      <c r="DL712">
        <f>IF($GL712&gt;=4,INDEX($DF:$DF,$GK712+4),"")</f>
      </c>
      <c r="DM712">
        <f>IF($GL712&gt;=5,INDEX($DF:$DF,$GK712+5),"")</f>
      </c>
      <c r="DN712">
        <f>IF($GL712&gt;=6,INDEX($DF:$DF,$GK712+6),"")</f>
      </c>
      <c r="DO712">
        <f>IF($GL712&gt;=7,INDEX($DF:$DF,$GK712+7),"")</f>
      </c>
      <c r="DP712">
        <f>IF($GL712&gt;=8,INDEX($DF:$DF,$GK712+8),"")</f>
      </c>
      <c r="DQ712">
        <f>IF($GL712&gt;=9,INDEX($DF:$DF,$GK712+9),"")</f>
      </c>
      <c r="DR712">
        <f>IF($GL712&gt;=10,INDEX($DF:$DF,$GK712+10),"")</f>
      </c>
      <c r="DS712">
        <f>IF($GL712&gt;=11,INDEX($DF:$DF,$GK712+11),"")</f>
      </c>
      <c r="DT712">
        <f>IF($GL712&gt;=12,INDEX($DF:$DF,$GK712+12),"")</f>
      </c>
      <c r="DU712">
        <f>IF($GL712&gt;=13,INDEX($DF:$DF,$GK712+13),"")</f>
      </c>
      <c r="DV712">
        <f>IF($GL712&gt;=14,INDEX($DF:$DF,$GK712+14),"")</f>
      </c>
      <c r="DW712">
        <f>IF($GL712&gt;=15,INDEX($DF:$DF,$GK712+15),"")</f>
      </c>
      <c r="DX712">
        <f>IF($GL712&gt;=16,INDEX($DF:$DF,$GK712+16),"")</f>
      </c>
      <c r="DY712">
        <f>IF($GL712&gt;=17,INDEX($DF:$DF,$GK712+17),"")</f>
      </c>
      <c r="DZ712">
        <f>IF($GL712&gt;=18,INDEX($DF:$DF,$GK712+18),"")</f>
      </c>
      <c r="EA712">
        <f>IF($GL712&gt;=19,INDEX($DF:$DF,$GK712+19),"")</f>
      </c>
      <c r="EB712">
        <f>IF($GL712&gt;=20,INDEX($DF:$DF,$GK712+20),"")</f>
      </c>
      <c r="EC712">
        <f>IF($GL712&gt;=21,INDEX($DF:$DF,$GK712+21),"")</f>
      </c>
      <c r="ED712">
        <f>IF($GL712&gt;=22,INDEX($DF:$DF,$GK712+22),"")</f>
      </c>
      <c r="EE712">
        <f>IF($GL712&gt;=23,INDEX($DF:$DF,$GK712+23),"")</f>
      </c>
      <c r="EF712">
        <f>IF($GL712&gt;=24,INDEX($DF:$DF,$GK712+24),"")</f>
      </c>
      <c r="EG712">
        <f>IF($GL712&gt;=25,INDEX($DF:$DF,$GK712+25),"")</f>
      </c>
      <c r="EH712">
        <f>IF($GL712&gt;=26,INDEX($DF:$DF,$GK712+26),"")</f>
      </c>
      <c r="EI712">
        <f>IF($GL712&gt;=27,INDEX($DF:$DF,$GK712+27),"")</f>
      </c>
      <c r="EJ712">
        <f>IF($GL712&gt;=28,INDEX($DF:$DF,$GK712+28),"")</f>
      </c>
      <c r="EK712">
        <f>IF($GL712&gt;=29,INDEX($DF:$DF,$GK712+29),"")</f>
      </c>
      <c r="EL712">
        <f>IF($GL712&gt;=30,INDEX($DF:$DF,$GK712+30),"")</f>
      </c>
      <c r="EM712">
        <f>IF($GL712&gt;=31,INDEX($DF:$DF,$GK712+31),"")</f>
      </c>
      <c r="EN712">
        <f>IF($GL712&gt;=32,INDEX($DF:$DF,$GK712+32),"")</f>
      </c>
      <c r="EO712">
        <f>IF($GL712&gt;=33,INDEX($DF:$DF,$GK712+33),"")</f>
      </c>
      <c r="EP712">
        <f>IF($GL712&gt;=34,INDEX($DF:$DF,$GK712+34),"")</f>
      </c>
      <c r="EQ712">
        <f>IF($GL712&gt;=35,INDEX($DF:$DF,$GK712+35),"")</f>
      </c>
      <c r="ER712">
        <f>IF($GL712&gt;=36,INDEX($DF:$DF,$GK712+36),"")</f>
      </c>
      <c r="ES712">
        <f>IF($GL712&gt;=37,INDEX($DF:$DF,$GK712+37),"")</f>
      </c>
      <c r="ET712">
        <f>IF($GL712&gt;=38,INDEX($DF:$DF,$GK712+38),"")</f>
      </c>
      <c r="EU712">
        <f>IF($GL712&gt;=39,INDEX($DF:$DF,$GK712+39),"")</f>
      </c>
      <c r="EV712">
        <f>IF($GL712&gt;=40,INDEX($DF:$DF,$GK712+40),"")</f>
      </c>
      <c r="EW712">
        <f>IF($GL712&gt;=1,INDEX($DG:$DG,$GK712+1),"")</f>
      </c>
      <c r="EX712">
        <f>IF($GL712&gt;=2,INDEX($DG:$DG,$GK712+2),"")</f>
      </c>
      <c r="EY712">
        <f>IF($GL712&gt;=3,INDEX($DG:$DG,$GK712+3),"")</f>
      </c>
      <c r="EZ712">
        <f>IF($GL712&gt;=4,INDEX($DG:$DG,$GK712+4),"")</f>
      </c>
      <c r="FA712">
        <f>IF($GL712&gt;=5,INDEX($DG:$DG,$GK712+5),"")</f>
      </c>
      <c r="FB712">
        <f>IF($GL712&gt;=6,INDEX($DG:$DG,$GK712+6),"")</f>
      </c>
      <c r="FC712">
        <f>IF($GL712&gt;=7,INDEX($DG:$DG,$GK712+7),"")</f>
      </c>
      <c r="FD712">
        <f>IF($GL712&gt;=8,INDEX($DG:$DG,$GK712+8),"")</f>
      </c>
      <c r="FE712">
        <f>IF($GL712&gt;=9,INDEX($DG:$DG,$GK712+9),"")</f>
      </c>
      <c r="FF712">
        <f>IF($GL712&gt;=10,INDEX($DG:$DG,$GK712+10),"")</f>
      </c>
      <c r="FG712">
        <f>IF($GL712&gt;=11,INDEX($DG:$DG,$GK712+11),"")</f>
      </c>
      <c r="FH712">
        <f>IF($GL712&gt;=12,INDEX($DG:$DG,$GK712+12),"")</f>
      </c>
      <c r="FI712">
        <f>IF($GL712&gt;=13,INDEX($DG:$DG,$GK712+13),"")</f>
      </c>
      <c r="FJ712">
        <f>IF($GL712&gt;=14,INDEX($DG:$DG,$GK712+14),"")</f>
      </c>
      <c r="FK712">
        <f>IF($GL712&gt;=15,INDEX($DG:$DG,$GK712+15),"")</f>
      </c>
      <c r="FL712">
        <f>IF($GL712&gt;=16,INDEX($DG:$DG,$GK712+16),"")</f>
      </c>
      <c r="FM712">
        <f>IF($GL712&gt;=17,INDEX($DG:$DG,$GK712+17),"")</f>
      </c>
      <c r="FN712">
        <f>IF($GL712&gt;=18,INDEX($DG:$DG,$GK712+18),"")</f>
      </c>
      <c r="FO712">
        <f>IF($GL712&gt;=19,INDEX($DG:$DG,$GK712+19),"")</f>
      </c>
      <c r="FP712">
        <f>IF($GL712&gt;=20,INDEX($DG:$DG,$GK712+20),"")</f>
      </c>
      <c r="FQ712">
        <f>IF($GL712&gt;=21,INDEX($DG:$DG,$GK712+21),"")</f>
      </c>
      <c r="FR712">
        <f>IF($GL712&gt;=22,INDEX($DG:$DG,$GK712+22),"")</f>
      </c>
      <c r="FS712">
        <f>IF($GL712&gt;=23,INDEX($DG:$DG,$GK712+23),"")</f>
      </c>
      <c r="FT712">
        <f>IF($GL712&gt;=24,INDEX($DG:$DG,$GK712+24),"")</f>
      </c>
      <c r="FU712">
        <f>IF($GL712&gt;=25,INDEX($DG:$DG,$GK712+25),"")</f>
      </c>
      <c r="FV712">
        <f>IF($GL712&gt;=26,INDEX($DG:$DG,$GK712+26),"")</f>
      </c>
      <c r="FW712">
        <f>IF($GL712&gt;=27,INDEX($DG:$DG,$GK712+27),"")</f>
      </c>
      <c r="FX712">
        <f>IF($GL712&gt;=28,INDEX($DG:$DG,$GK712+28),"")</f>
      </c>
      <c r="FY712">
        <f>IF($GL712&gt;=29,INDEX($DG:$DG,$GK712+29),"")</f>
      </c>
      <c r="FZ712">
        <f>IF($GL712&gt;=30,INDEX($DG:$DG,$GK712+30),"")</f>
      </c>
      <c r="GA712">
        <f>IF($GL712&gt;=31,INDEX($DG:$DG,$GK712+31),"")</f>
      </c>
      <c r="GB712">
        <f>IF($GL712&gt;=32,INDEX($DG:$DG,$GK712+32),"")</f>
      </c>
      <c r="GC712">
        <f>IF($GL712&gt;=33,INDEX($DG:$DG,$GK712+33),"")</f>
      </c>
      <c r="GD712">
        <f>IF($GL712&gt;=34,INDEX($DG:$DG,$GK712+34),"")</f>
      </c>
      <c r="GE712">
        <f>IF($GL712&gt;=35,INDEX($DG:$DG,$GK712+35),"")</f>
      </c>
      <c r="GF712">
        <f>IF($GL712&gt;=36,INDEX($DG:$DG,$GK712+36),"")</f>
      </c>
      <c r="GG712">
        <f>IF($GL712&gt;=37,INDEX($DG:$DG,$GK712+37),"")</f>
      </c>
      <c r="GH712">
        <f>IF($GL712&gt;=38,INDEX($DG:$DG,$GK712+38),"")</f>
      </c>
      <c r="GI712">
        <f>IF($GL712&gt;=39,INDEX($DG:$DG,$GK712+39),"")</f>
      </c>
      <c r="GJ712">
        <f>IF($GL712&gt;=40,INDEX($DG:$DG,$GK712+40),"")</f>
      </c>
      <c r="GK712">
        <f>IFERROR(MATCH($DE712,$DF$2:$DF$166,0)+1,0)</f>
      </c>
      <c r="GL712">
        <f>IFERROR(INDEX($DH$2:$DH$166,MATCH($DE712,$DF$2:$DF$166,0)),0)</f>
      </c>
      <c r="GM712">
        <f>IFERROR(MATCH($H712,$DI$712:$EV$712,0),0)</f>
      </c>
      <c r="GN712">
        <f>IF($GM712&gt;0,INDEX($EW$712:$GJ$712,$GM712),"")</f>
      </c>
      <c r="GO712" t="s">
        <v>462</v>
      </c>
      <c r="GQ712">
        <f>IF($IZ712&gt;=1,INDEX($GO:$GO,$IY712+1),"")</f>
      </c>
      <c r="GR712">
        <f>IF($IZ712&gt;=2,INDEX($GO:$GO,$IY712+2),"")</f>
      </c>
      <c r="GS712">
        <f>IF($IZ712&gt;=3,INDEX($GO:$GO,$IY712+3),"")</f>
      </c>
      <c r="GT712">
        <f>IF($IZ712&gt;=4,INDEX($GO:$GO,$IY712+4),"")</f>
      </c>
      <c r="GU712">
        <f>IF($IZ712&gt;=5,INDEX($GO:$GO,$IY712+5),"")</f>
      </c>
      <c r="GV712">
        <f>IF($IZ712&gt;=6,INDEX($GO:$GO,$IY712+6),"")</f>
      </c>
      <c r="GW712">
        <f>IF($IZ712&gt;=7,INDEX($GO:$GO,$IY712+7),"")</f>
      </c>
      <c r="GX712">
        <f>IF($IZ712&gt;=8,INDEX($GO:$GO,$IY712+8),"")</f>
      </c>
      <c r="GY712">
        <f>IF($IZ712&gt;=9,INDEX($GO:$GO,$IY712+9),"")</f>
      </c>
      <c r="GZ712">
        <f>IF($IZ712&gt;=10,INDEX($GO:$GO,$IY712+10),"")</f>
      </c>
      <c r="HA712">
        <f>IF($IZ712&gt;=11,INDEX($GO:$GO,$IY712+11),"")</f>
      </c>
      <c r="HB712">
        <f>IF($IZ712&gt;=12,INDEX($GO:$GO,$IY712+12),"")</f>
      </c>
      <c r="HC712">
        <f>IF($IZ712&gt;=13,INDEX($GO:$GO,$IY712+13),"")</f>
      </c>
      <c r="HD712">
        <f>IF($IZ712&gt;=14,INDEX($GO:$GO,$IY712+14),"")</f>
      </c>
      <c r="HE712">
        <f>IF($IZ712&gt;=15,INDEX($GO:$GO,$IY712+15),"")</f>
      </c>
      <c r="HF712">
        <f>IF($IZ712&gt;=16,INDEX($GO:$GO,$IY712+16),"")</f>
      </c>
      <c r="HG712">
        <f>IF($IZ712&gt;=17,INDEX($GO:$GO,$IY712+17),"")</f>
      </c>
      <c r="HH712">
        <f>IF($IZ712&gt;=18,INDEX($GO:$GO,$IY712+18),"")</f>
      </c>
      <c r="HI712">
        <f>IF($IZ712&gt;=19,INDEX($GO:$GO,$IY712+19),"")</f>
      </c>
      <c r="HJ712">
        <f>IF($IZ712&gt;=20,INDEX($GO:$GO,$IY712+20),"")</f>
      </c>
      <c r="HK712">
        <f>IF($IZ712&gt;=21,INDEX($GO:$GO,$IY712+21),"")</f>
      </c>
      <c r="HL712">
        <f>IF($IZ712&gt;=22,INDEX($GO:$GO,$IY712+22),"")</f>
      </c>
      <c r="HM712">
        <f>IF($IZ712&gt;=23,INDEX($GO:$GO,$IY712+23),"")</f>
      </c>
      <c r="HN712">
        <f>IF($IZ712&gt;=24,INDEX($GO:$GO,$IY712+24),"")</f>
      </c>
      <c r="HO712">
        <f>IF($IZ712&gt;=25,INDEX($GO:$GO,$IY712+25),"")</f>
      </c>
      <c r="HP712">
        <f>IF($IZ712&gt;=26,INDEX($GO:$GO,$IY712+26),"")</f>
      </c>
      <c r="HQ712">
        <f>IF($IZ712&gt;=27,INDEX($GO:$GO,$IY712+27),"")</f>
      </c>
      <c r="HR712">
        <f>IF($IZ712&gt;=28,INDEX($GO:$GO,$IY712+28),"")</f>
      </c>
      <c r="HS712">
        <f>IF($IZ712&gt;=29,INDEX($GO:$GO,$IY712+29),"")</f>
      </c>
      <c r="HT712">
        <f>IF($IZ712&gt;=30,INDEX($GO:$GO,$IY712+30),"")</f>
      </c>
      <c r="HU712">
        <f>IF($IZ712&gt;=31,INDEX($GO:$GO,$IY712+31),"")</f>
      </c>
      <c r="HV712">
        <f>IF($IZ712&gt;=32,INDEX($GO:$GO,$IY712+32),"")</f>
      </c>
      <c r="HW712">
        <f>IF($IZ712&gt;=33,INDEX($GO:$GO,$IY712+33),"")</f>
      </c>
      <c r="HX712">
        <f>IF($IZ712&gt;=34,INDEX($GO:$GO,$IY712+34),"")</f>
      </c>
      <c r="HY712">
        <f>IF($IZ712&gt;=35,INDEX($GO:$GO,$IY712+35),"")</f>
      </c>
      <c r="HZ712">
        <f>IF($IZ712&gt;=36,INDEX($GO:$GO,$IY712+36),"")</f>
      </c>
      <c r="IA712">
        <f>IF($IZ712&gt;=37,INDEX($GO:$GO,$IY712+37),"")</f>
      </c>
      <c r="IB712">
        <f>IF($IZ712&gt;=38,INDEX($GO:$GO,$IY712+38),"")</f>
      </c>
      <c r="IC712">
        <f>IF($IZ712&gt;=39,INDEX($GO:$GO,$IY712+39),"")</f>
      </c>
      <c r="ID712">
        <f>IF($IZ712&gt;=40,INDEX($GO:$GO,$IY712+40),"")</f>
      </c>
      <c r="IE712">
        <f>IF($IZ712&gt;=41,INDEX($GO:$GO,$IY712+41),"")</f>
      </c>
      <c r="IF712">
        <f>IF($IZ712&gt;=42,INDEX($GO:$GO,$IY712+42),"")</f>
      </c>
      <c r="IG712">
        <f>IF($IZ712&gt;=43,INDEX($GO:$GO,$IY712+43),"")</f>
      </c>
      <c r="IH712">
        <f>IF($IZ712&gt;=44,INDEX($GO:$GO,$IY712+44),"")</f>
      </c>
      <c r="II712">
        <f>IF($IZ712&gt;=45,INDEX($GO:$GO,$IY712+45),"")</f>
      </c>
      <c r="IJ712">
        <f>IF($IZ712&gt;=46,INDEX($GO:$GO,$IY712+46),"")</f>
      </c>
      <c r="IK712">
        <f>IF($IZ712&gt;=47,INDEX($GO:$GO,$IY712+47),"")</f>
      </c>
      <c r="IL712">
        <f>IF($IZ712&gt;=48,INDEX($GO:$GO,$IY712+48),"")</f>
      </c>
      <c r="IM712">
        <f>IF($IZ712&gt;=49,INDEX($GO:$GO,$IY712+49),"")</f>
      </c>
      <c r="IN712">
        <f>IF($IZ712&gt;=50,INDEX($GO:$GO,$IY712+50),"")</f>
      </c>
      <c r="IO712">
        <f>IF($IZ712&gt;=51,INDEX($GO:$GO,$IY712+51),"")</f>
      </c>
      <c r="IP712">
        <f>IF($IZ712&gt;=52,INDEX($GO:$GO,$IY712+52),"")</f>
      </c>
      <c r="IQ712">
        <f>IF($IZ712&gt;=53,INDEX($GO:$GO,$IY712+53),"")</f>
      </c>
      <c r="IR712">
        <f>IF($IZ712&gt;=54,INDEX($GO:$GO,$IY712+54),"")</f>
      </c>
      <c r="IS712">
        <f>IF($IZ712&gt;=55,INDEX($GO:$GO,$IY712+55),"")</f>
      </c>
      <c r="IT712">
        <f>IF($IZ712&gt;=56,INDEX($GO:$GO,$IY712+56),"")</f>
      </c>
      <c r="IU712">
        <f>IF($IZ712&gt;=57,INDEX($GO:$GO,$IY712+57),"")</f>
      </c>
      <c r="IV712">
        <f>IF($IZ712&gt;=58,INDEX($GO:$GO,$IY712+58),"")</f>
      </c>
      <c r="IW712">
        <f>IF($IZ712&gt;=59,INDEX($GO:$GO,$IY712+59),"")</f>
      </c>
      <c r="IX712">
        <f>IF($IZ712&gt;=60,INDEX($GO:$GO,$IY712+60),"")</f>
      </c>
      <c r="IY712">
        <f>IFERROR(MATCH($GN712,$GO$2:$GO$827,0)+1,0)</f>
      </c>
      <c r="IZ712">
        <f>IFERROR(INDEX($GP$2:$GP$827,MATCH($GN712,$GO$2:$GO$827,0)),0)</f>
      </c>
      <c r="JA712" t="s">
        <v>23</v>
      </c>
      <c r="JB712" t="s">
        <v>23</v>
      </c>
    </row>
    <row r="713" spans="1:262" x14ac:dyDescent="0.25">
      <c r="F713" s="1"/>
      <c r="G713" s="1"/>
      <c r="H713" s="1"/>
      <c r="I713" s="1"/>
      <c r="J713" s="1">
        <f>IFERROR(IF(FIND(" - ",$F713)&gt;0,MID($F713,FIND(" - ",$F713)+3,LEN($F713)),""),"")</f>
      </c>
      <c r="L713" s="1"/>
      <c r="N713" t="s">
        <v>23</v>
      </c>
      <c r="P713">
        <f>IF(OR($N713="",$O713=""),"",IFERROR($N713/$O713,0))</f>
      </c>
      <c r="Q713">
        <f>IF($N713="","",
IF($G713="","",
IF(ISNUMBER(SEARCH("exempt",LOWER($G713))),0,
$N713*(VALUE(SUBSTITUTE($G713,"%",""))/100))))</f>
      </c>
      <c r="W713">
        <f>IF($N713="","",
SUM($N713,$Q713,$U713,$R713,$T713)-
IF($V713="",0,VALUE($V713)))</f>
      </c>
      <c r="AE713" t="s">
        <v>1918</v>
      </c>
      <c r="AM713">
        <f>IFERROR(LEFT($F713,FIND(" - ",$F713)-1),$F713)</f>
      </c>
      <c r="AP713">
        <f>IF($CE713&gt;=1,INDEX($AN:$AN,$CD713+1),"")</f>
      </c>
      <c r="AQ713">
        <f>IF($CE713&gt;=2,INDEX($AN:$AN,$CD713+2),"")</f>
      </c>
      <c r="AR713">
        <f>IF($CE713&gt;=3,INDEX($AN:$AN,$CD713+3),"")</f>
      </c>
      <c r="AS713">
        <f>IF($CE713&gt;=4,INDEX($AN:$AN,$CD713+4),"")</f>
      </c>
      <c r="AT713">
        <f>IF($CE713&gt;=5,INDEX($AN:$AN,$CD713+5),"")</f>
      </c>
      <c r="AU713">
        <f>IF($CE713&gt;=6,INDEX($AN:$AN,$CD713+6),"")</f>
      </c>
      <c r="AV713">
        <f>IF($CE713&gt;=7,INDEX($AN:$AN,$CD713+7),"")</f>
      </c>
      <c r="AW713">
        <f>IF($CE713&gt;=8,INDEX($AN:$AN,$CD713+8),"")</f>
      </c>
      <c r="AX713">
        <f>IF($CE713&gt;=9,INDEX($AN:$AN,$CD713+9),"")</f>
      </c>
      <c r="AY713">
        <f>IF($CE713&gt;=10,INDEX($AN:$AN,$CD713+10),"")</f>
      </c>
      <c r="AZ713">
        <f>IF($CE713&gt;=11,INDEX($AN:$AN,$CD713+11),"")</f>
      </c>
      <c r="BA713">
        <f>IF($CE713&gt;=12,INDEX($AN:$AN,$CD713+12),"")</f>
      </c>
      <c r="BB713">
        <f>IF($CE713&gt;=13,INDEX($AN:$AN,$CD713+13),"")</f>
      </c>
      <c r="BC713">
        <f>IF($CE713&gt;=14,INDEX($AN:$AN,$CD713+14),"")</f>
      </c>
      <c r="BD713">
        <f>IF($CE713&gt;=15,INDEX($AN:$AN,$CD713+15),"")</f>
      </c>
      <c r="BE713">
        <f>IF($CE713&gt;=16,INDEX($AN:$AN,$CD713+16),"")</f>
      </c>
      <c r="BF713">
        <f>IF($CE713&gt;=17,INDEX($AN:$AN,$CD713+17),"")</f>
      </c>
      <c r="BG713">
        <f>IF($CE713&gt;=18,INDEX($AN:$AN,$CD713+18),"")</f>
      </c>
      <c r="BH713">
        <f>IF($CE713&gt;=19,INDEX($AN:$AN,$CD713+19),"")</f>
      </c>
      <c r="BI713">
        <f>IF($CE713&gt;=20,INDEX($AN:$AN,$CD713+20),"")</f>
      </c>
      <c r="BJ713">
        <f>IF($CE713&gt;=21,INDEX($AN:$AN,$CD713+21),"")</f>
      </c>
      <c r="BK713">
        <f>IF($CE713&gt;=22,INDEX($AN:$AN,$CD713+22),"")</f>
      </c>
      <c r="BL713">
        <f>IF($CE713&gt;=23,INDEX($AN:$AN,$CD713+23),"")</f>
      </c>
      <c r="BM713">
        <f>IF($CE713&gt;=24,INDEX($AN:$AN,$CD713+24),"")</f>
      </c>
      <c r="BN713">
        <f>IF($CE713&gt;=25,INDEX($AN:$AN,$CD713+25),"")</f>
      </c>
      <c r="BO713">
        <f>IF($CE713&gt;=26,INDEX($AN:$AN,$CD713+26),"")</f>
      </c>
      <c r="BP713">
        <f>IF($CE713&gt;=27,INDEX($AN:$AN,$CD713+27),"")</f>
      </c>
      <c r="BQ713">
        <f>IF($CE713&gt;=28,INDEX($AN:$AN,$CD713+28),"")</f>
      </c>
      <c r="BR713">
        <f>IF($CE713&gt;=29,INDEX($AN:$AN,$CD713+29),"")</f>
      </c>
      <c r="BS713">
        <f>IF($CE713&gt;=30,INDEX($AN:$AN,$CD713+30),"")</f>
      </c>
      <c r="BT713">
        <f>IF($CE713&gt;=31,INDEX($AN:$AN,$CD713+31),"")</f>
      </c>
      <c r="BU713">
        <f>IF($CE713&gt;=32,INDEX($AN:$AN,$CD713+32),"")</f>
      </c>
      <c r="BV713">
        <f>IF($CE713&gt;=33,INDEX($AN:$AN,$CD713+33),"")</f>
      </c>
      <c r="BW713">
        <f>IF($CE713&gt;=34,INDEX($AN:$AN,$CD713+34),"")</f>
      </c>
      <c r="BX713">
        <f>IF($CE713&gt;=35,INDEX($AN:$AN,$CD713+35),"")</f>
      </c>
      <c r="BY713">
        <f>IF($CE713&gt;=36,INDEX($AN:$AN,$CD713+36),"")</f>
      </c>
      <c r="BZ713">
        <f>IF($CE713&gt;=37,INDEX($AN:$AN,$CD713+37),"")</f>
      </c>
      <c r="CA713">
        <f>IF($CE713&gt;=38,INDEX($AN:$AN,$CD713+38),"")</f>
      </c>
      <c r="CB713">
        <f>IF($CE713&gt;=39,INDEX($AN:$AN,$CD713+39),"")</f>
      </c>
      <c r="CC713">
        <f>IF($CE713&gt;=40,INDEX($AN:$AN,$CD713+40),"")</f>
      </c>
      <c r="CD713">
        <f>IFERROR(MATCH($AM713,$AN$2:$AN$133,0)+1,0)</f>
      </c>
      <c r="CE713">
        <f>IFERROR(INDEX($AO$2:$AO$133,MATCH($AM713,$AN$2:$AN$133,0)),0)</f>
      </c>
      <c r="CF713">
        <f>IFERROR(LEFT($K713,FIND(" - ",$K713)-1),$K713)</f>
      </c>
      <c r="CG713" t="s">
        <v>1919</v>
      </c>
      <c r="CH713">
        <v>1</v>
      </c>
      <c r="CI713">
        <f>IF($DD713&gt;=1,INDEX($CG:$CG,$DC713+1),"")</f>
      </c>
      <c r="CJ713">
        <f>IF($DD713&gt;=2,INDEX($CG:$CG,$DC713+2),"")</f>
      </c>
      <c r="CK713">
        <f>IF($DD713&gt;=3,INDEX($CG:$CG,$DC713+3),"")</f>
      </c>
      <c r="CL713">
        <f>IF($DD713&gt;=4,INDEX($CG:$CG,$DC713+4),"")</f>
      </c>
      <c r="CM713">
        <f>IF($DD713&gt;=5,INDEX($CG:$CG,$DC713+5),"")</f>
      </c>
      <c r="CN713">
        <f>IF($DD713&gt;=6,INDEX($CG:$CG,$DC713+6),"")</f>
      </c>
      <c r="CO713">
        <f>IF($DD713&gt;=7,INDEX($CG:$CG,$DC713+7),"")</f>
      </c>
      <c r="CP713">
        <f>IF($DD713&gt;=8,INDEX($CG:$CG,$DC713+8),"")</f>
      </c>
      <c r="CQ713">
        <f>IF($DD713&gt;=9,INDEX($CG:$CG,$DC713+9),"")</f>
      </c>
      <c r="CR713">
        <f>IF($DD713&gt;=10,INDEX($CG:$CG,$DC713+10),"")</f>
      </c>
      <c r="CS713">
        <f>IF($DD713&gt;=11,INDEX($CG:$CG,$DC713+11),"")</f>
      </c>
      <c r="CT713">
        <f>IF($DD713&gt;=12,INDEX($CG:$CG,$DC713+12),"")</f>
      </c>
      <c r="CU713">
        <f>IF($DD713&gt;=13,INDEX($CG:$CG,$DC713+13),"")</f>
      </c>
      <c r="CV713">
        <f>IF($DD713&gt;=14,INDEX($CG:$CG,$DC713+14),"")</f>
      </c>
      <c r="CW713">
        <f>IF($DD713&gt;=15,INDEX($CG:$CG,$DC713+15),"")</f>
      </c>
      <c r="CX713">
        <f>IF($DD713&gt;=16,INDEX($CG:$CG,$DC713+16),"")</f>
      </c>
      <c r="CY713">
        <f>IF($DD713&gt;=17,INDEX($CG:$CG,$DC713+17),"")</f>
      </c>
      <c r="CZ713">
        <f>IF($DD713&gt;=18,INDEX($CG:$CG,$DC713+18),"")</f>
      </c>
      <c r="DA713">
        <f>IF($DD713&gt;=19,INDEX($CG:$CG,$DC713+19),"")</f>
      </c>
      <c r="DB713">
        <f>IF($DD713&gt;=20,INDEX($CG:$CG,$DC713+20),"")</f>
      </c>
      <c r="DC713">
        <f>IFERROR(MATCH($CF713,$CG$2:$CG$1558,0)+1,0)</f>
      </c>
      <c r="DD713">
        <f>IFERROR(INDEX($CH$2:$CH$1558,MATCH($CF713,$CG$2:$CG$1558,0)),0)</f>
      </c>
      <c r="DE713">
        <f>IFERROR(INDEX($AL:$AL,MATCH($G713,$AK:$AK,0))&amp;"","")</f>
      </c>
      <c r="DI713">
        <f>IF($GL713&gt;=1,INDEX($DF:$DF,$GK713+1),"")</f>
      </c>
      <c r="DJ713">
        <f>IF($GL713&gt;=2,INDEX($DF:$DF,$GK713+2),"")</f>
      </c>
      <c r="DK713">
        <f>IF($GL713&gt;=3,INDEX($DF:$DF,$GK713+3),"")</f>
      </c>
      <c r="DL713">
        <f>IF($GL713&gt;=4,INDEX($DF:$DF,$GK713+4),"")</f>
      </c>
      <c r="DM713">
        <f>IF($GL713&gt;=5,INDEX($DF:$DF,$GK713+5),"")</f>
      </c>
      <c r="DN713">
        <f>IF($GL713&gt;=6,INDEX($DF:$DF,$GK713+6),"")</f>
      </c>
      <c r="DO713">
        <f>IF($GL713&gt;=7,INDEX($DF:$DF,$GK713+7),"")</f>
      </c>
      <c r="DP713">
        <f>IF($GL713&gt;=8,INDEX($DF:$DF,$GK713+8),"")</f>
      </c>
      <c r="DQ713">
        <f>IF($GL713&gt;=9,INDEX($DF:$DF,$GK713+9),"")</f>
      </c>
      <c r="DR713">
        <f>IF($GL713&gt;=10,INDEX($DF:$DF,$GK713+10),"")</f>
      </c>
      <c r="DS713">
        <f>IF($GL713&gt;=11,INDEX($DF:$DF,$GK713+11),"")</f>
      </c>
      <c r="DT713">
        <f>IF($GL713&gt;=12,INDEX($DF:$DF,$GK713+12),"")</f>
      </c>
      <c r="DU713">
        <f>IF($GL713&gt;=13,INDEX($DF:$DF,$GK713+13),"")</f>
      </c>
      <c r="DV713">
        <f>IF($GL713&gt;=14,INDEX($DF:$DF,$GK713+14),"")</f>
      </c>
      <c r="DW713">
        <f>IF($GL713&gt;=15,INDEX($DF:$DF,$GK713+15),"")</f>
      </c>
      <c r="DX713">
        <f>IF($GL713&gt;=16,INDEX($DF:$DF,$GK713+16),"")</f>
      </c>
      <c r="DY713">
        <f>IF($GL713&gt;=17,INDEX($DF:$DF,$GK713+17),"")</f>
      </c>
      <c r="DZ713">
        <f>IF($GL713&gt;=18,INDEX($DF:$DF,$GK713+18),"")</f>
      </c>
      <c r="EA713">
        <f>IF($GL713&gt;=19,INDEX($DF:$DF,$GK713+19),"")</f>
      </c>
      <c r="EB713">
        <f>IF($GL713&gt;=20,INDEX($DF:$DF,$GK713+20),"")</f>
      </c>
      <c r="EC713">
        <f>IF($GL713&gt;=21,INDEX($DF:$DF,$GK713+21),"")</f>
      </c>
      <c r="ED713">
        <f>IF($GL713&gt;=22,INDEX($DF:$DF,$GK713+22),"")</f>
      </c>
      <c r="EE713">
        <f>IF($GL713&gt;=23,INDEX($DF:$DF,$GK713+23),"")</f>
      </c>
      <c r="EF713">
        <f>IF($GL713&gt;=24,INDEX($DF:$DF,$GK713+24),"")</f>
      </c>
      <c r="EG713">
        <f>IF($GL713&gt;=25,INDEX($DF:$DF,$GK713+25),"")</f>
      </c>
      <c r="EH713">
        <f>IF($GL713&gt;=26,INDEX($DF:$DF,$GK713+26),"")</f>
      </c>
      <c r="EI713">
        <f>IF($GL713&gt;=27,INDEX($DF:$DF,$GK713+27),"")</f>
      </c>
      <c r="EJ713">
        <f>IF($GL713&gt;=28,INDEX($DF:$DF,$GK713+28),"")</f>
      </c>
      <c r="EK713">
        <f>IF($GL713&gt;=29,INDEX($DF:$DF,$GK713+29),"")</f>
      </c>
      <c r="EL713">
        <f>IF($GL713&gt;=30,INDEX($DF:$DF,$GK713+30),"")</f>
      </c>
      <c r="EM713">
        <f>IF($GL713&gt;=31,INDEX($DF:$DF,$GK713+31),"")</f>
      </c>
      <c r="EN713">
        <f>IF($GL713&gt;=32,INDEX($DF:$DF,$GK713+32),"")</f>
      </c>
      <c r="EO713">
        <f>IF($GL713&gt;=33,INDEX($DF:$DF,$GK713+33),"")</f>
      </c>
      <c r="EP713">
        <f>IF($GL713&gt;=34,INDEX($DF:$DF,$GK713+34),"")</f>
      </c>
      <c r="EQ713">
        <f>IF($GL713&gt;=35,INDEX($DF:$DF,$GK713+35),"")</f>
      </c>
      <c r="ER713">
        <f>IF($GL713&gt;=36,INDEX($DF:$DF,$GK713+36),"")</f>
      </c>
      <c r="ES713">
        <f>IF($GL713&gt;=37,INDEX($DF:$DF,$GK713+37),"")</f>
      </c>
      <c r="ET713">
        <f>IF($GL713&gt;=38,INDEX($DF:$DF,$GK713+38),"")</f>
      </c>
      <c r="EU713">
        <f>IF($GL713&gt;=39,INDEX($DF:$DF,$GK713+39),"")</f>
      </c>
      <c r="EV713">
        <f>IF($GL713&gt;=40,INDEX($DF:$DF,$GK713+40),"")</f>
      </c>
      <c r="EW713">
        <f>IF($GL713&gt;=1,INDEX($DG:$DG,$GK713+1),"")</f>
      </c>
      <c r="EX713">
        <f>IF($GL713&gt;=2,INDEX($DG:$DG,$GK713+2),"")</f>
      </c>
      <c r="EY713">
        <f>IF($GL713&gt;=3,INDEX($DG:$DG,$GK713+3),"")</f>
      </c>
      <c r="EZ713">
        <f>IF($GL713&gt;=4,INDEX($DG:$DG,$GK713+4),"")</f>
      </c>
      <c r="FA713">
        <f>IF($GL713&gt;=5,INDEX($DG:$DG,$GK713+5),"")</f>
      </c>
      <c r="FB713">
        <f>IF($GL713&gt;=6,INDEX($DG:$DG,$GK713+6),"")</f>
      </c>
      <c r="FC713">
        <f>IF($GL713&gt;=7,INDEX($DG:$DG,$GK713+7),"")</f>
      </c>
      <c r="FD713">
        <f>IF($GL713&gt;=8,INDEX($DG:$DG,$GK713+8),"")</f>
      </c>
      <c r="FE713">
        <f>IF($GL713&gt;=9,INDEX($DG:$DG,$GK713+9),"")</f>
      </c>
      <c r="FF713">
        <f>IF($GL713&gt;=10,INDEX($DG:$DG,$GK713+10),"")</f>
      </c>
      <c r="FG713">
        <f>IF($GL713&gt;=11,INDEX($DG:$DG,$GK713+11),"")</f>
      </c>
      <c r="FH713">
        <f>IF($GL713&gt;=12,INDEX($DG:$DG,$GK713+12),"")</f>
      </c>
      <c r="FI713">
        <f>IF($GL713&gt;=13,INDEX($DG:$DG,$GK713+13),"")</f>
      </c>
      <c r="FJ713">
        <f>IF($GL713&gt;=14,INDEX($DG:$DG,$GK713+14),"")</f>
      </c>
      <c r="FK713">
        <f>IF($GL713&gt;=15,INDEX($DG:$DG,$GK713+15),"")</f>
      </c>
      <c r="FL713">
        <f>IF($GL713&gt;=16,INDEX($DG:$DG,$GK713+16),"")</f>
      </c>
      <c r="FM713">
        <f>IF($GL713&gt;=17,INDEX($DG:$DG,$GK713+17),"")</f>
      </c>
      <c r="FN713">
        <f>IF($GL713&gt;=18,INDEX($DG:$DG,$GK713+18),"")</f>
      </c>
      <c r="FO713">
        <f>IF($GL713&gt;=19,INDEX($DG:$DG,$GK713+19),"")</f>
      </c>
      <c r="FP713">
        <f>IF($GL713&gt;=20,INDEX($DG:$DG,$GK713+20),"")</f>
      </c>
      <c r="FQ713">
        <f>IF($GL713&gt;=21,INDEX($DG:$DG,$GK713+21),"")</f>
      </c>
      <c r="FR713">
        <f>IF($GL713&gt;=22,INDEX($DG:$DG,$GK713+22),"")</f>
      </c>
      <c r="FS713">
        <f>IF($GL713&gt;=23,INDEX($DG:$DG,$GK713+23),"")</f>
      </c>
      <c r="FT713">
        <f>IF($GL713&gt;=24,INDEX($DG:$DG,$GK713+24),"")</f>
      </c>
      <c r="FU713">
        <f>IF($GL713&gt;=25,INDEX($DG:$DG,$GK713+25),"")</f>
      </c>
      <c r="FV713">
        <f>IF($GL713&gt;=26,INDEX($DG:$DG,$GK713+26),"")</f>
      </c>
      <c r="FW713">
        <f>IF($GL713&gt;=27,INDEX($DG:$DG,$GK713+27),"")</f>
      </c>
      <c r="FX713">
        <f>IF($GL713&gt;=28,INDEX($DG:$DG,$GK713+28),"")</f>
      </c>
      <c r="FY713">
        <f>IF($GL713&gt;=29,INDEX($DG:$DG,$GK713+29),"")</f>
      </c>
      <c r="FZ713">
        <f>IF($GL713&gt;=30,INDEX($DG:$DG,$GK713+30),"")</f>
      </c>
      <c r="GA713">
        <f>IF($GL713&gt;=31,INDEX($DG:$DG,$GK713+31),"")</f>
      </c>
      <c r="GB713">
        <f>IF($GL713&gt;=32,INDEX($DG:$DG,$GK713+32),"")</f>
      </c>
      <c r="GC713">
        <f>IF($GL713&gt;=33,INDEX($DG:$DG,$GK713+33),"")</f>
      </c>
      <c r="GD713">
        <f>IF($GL713&gt;=34,INDEX($DG:$DG,$GK713+34),"")</f>
      </c>
      <c r="GE713">
        <f>IF($GL713&gt;=35,INDEX($DG:$DG,$GK713+35),"")</f>
      </c>
      <c r="GF713">
        <f>IF($GL713&gt;=36,INDEX($DG:$DG,$GK713+36),"")</f>
      </c>
      <c r="GG713">
        <f>IF($GL713&gt;=37,INDEX($DG:$DG,$GK713+37),"")</f>
      </c>
      <c r="GH713">
        <f>IF($GL713&gt;=38,INDEX($DG:$DG,$GK713+38),"")</f>
      </c>
      <c r="GI713">
        <f>IF($GL713&gt;=39,INDEX($DG:$DG,$GK713+39),"")</f>
      </c>
      <c r="GJ713">
        <f>IF($GL713&gt;=40,INDEX($DG:$DG,$GK713+40),"")</f>
      </c>
      <c r="GK713">
        <f>IFERROR(MATCH($DE713,$DF$2:$DF$166,0)+1,0)</f>
      </c>
      <c r="GL713">
        <f>IFERROR(INDEX($DH$2:$DH$166,MATCH($DE713,$DF$2:$DF$166,0)),0)</f>
      </c>
      <c r="GM713">
        <f>IFERROR(MATCH($H713,$DI$713:$EV$713,0),0)</f>
      </c>
      <c r="GN713">
        <f>IF($GM713&gt;0,INDEX($EW$713:$GJ$713,$GM713),"")</f>
      </c>
      <c r="GO713" t="s">
        <v>468</v>
      </c>
      <c r="GQ713">
        <f>IF($IZ713&gt;=1,INDEX($GO:$GO,$IY713+1),"")</f>
      </c>
      <c r="GR713">
        <f>IF($IZ713&gt;=2,INDEX($GO:$GO,$IY713+2),"")</f>
      </c>
      <c r="GS713">
        <f>IF($IZ713&gt;=3,INDEX($GO:$GO,$IY713+3),"")</f>
      </c>
      <c r="GT713">
        <f>IF($IZ713&gt;=4,INDEX($GO:$GO,$IY713+4),"")</f>
      </c>
      <c r="GU713">
        <f>IF($IZ713&gt;=5,INDEX($GO:$GO,$IY713+5),"")</f>
      </c>
      <c r="GV713">
        <f>IF($IZ713&gt;=6,INDEX($GO:$GO,$IY713+6),"")</f>
      </c>
      <c r="GW713">
        <f>IF($IZ713&gt;=7,INDEX($GO:$GO,$IY713+7),"")</f>
      </c>
      <c r="GX713">
        <f>IF($IZ713&gt;=8,INDEX($GO:$GO,$IY713+8),"")</f>
      </c>
      <c r="GY713">
        <f>IF($IZ713&gt;=9,INDEX($GO:$GO,$IY713+9),"")</f>
      </c>
      <c r="GZ713">
        <f>IF($IZ713&gt;=10,INDEX($GO:$GO,$IY713+10),"")</f>
      </c>
      <c r="HA713">
        <f>IF($IZ713&gt;=11,INDEX($GO:$GO,$IY713+11),"")</f>
      </c>
      <c r="HB713">
        <f>IF($IZ713&gt;=12,INDEX($GO:$GO,$IY713+12),"")</f>
      </c>
      <c r="HC713">
        <f>IF($IZ713&gt;=13,INDEX($GO:$GO,$IY713+13),"")</f>
      </c>
      <c r="HD713">
        <f>IF($IZ713&gt;=14,INDEX($GO:$GO,$IY713+14),"")</f>
      </c>
      <c r="HE713">
        <f>IF($IZ713&gt;=15,INDEX($GO:$GO,$IY713+15),"")</f>
      </c>
      <c r="HF713">
        <f>IF($IZ713&gt;=16,INDEX($GO:$GO,$IY713+16),"")</f>
      </c>
      <c r="HG713">
        <f>IF($IZ713&gt;=17,INDEX($GO:$GO,$IY713+17),"")</f>
      </c>
      <c r="HH713">
        <f>IF($IZ713&gt;=18,INDEX($GO:$GO,$IY713+18),"")</f>
      </c>
      <c r="HI713">
        <f>IF($IZ713&gt;=19,INDEX($GO:$GO,$IY713+19),"")</f>
      </c>
      <c r="HJ713">
        <f>IF($IZ713&gt;=20,INDEX($GO:$GO,$IY713+20),"")</f>
      </c>
      <c r="HK713">
        <f>IF($IZ713&gt;=21,INDEX($GO:$GO,$IY713+21),"")</f>
      </c>
      <c r="HL713">
        <f>IF($IZ713&gt;=22,INDEX($GO:$GO,$IY713+22),"")</f>
      </c>
      <c r="HM713">
        <f>IF($IZ713&gt;=23,INDEX($GO:$GO,$IY713+23),"")</f>
      </c>
      <c r="HN713">
        <f>IF($IZ713&gt;=24,INDEX($GO:$GO,$IY713+24),"")</f>
      </c>
      <c r="HO713">
        <f>IF($IZ713&gt;=25,INDEX($GO:$GO,$IY713+25),"")</f>
      </c>
      <c r="HP713">
        <f>IF($IZ713&gt;=26,INDEX($GO:$GO,$IY713+26),"")</f>
      </c>
      <c r="HQ713">
        <f>IF($IZ713&gt;=27,INDEX($GO:$GO,$IY713+27),"")</f>
      </c>
      <c r="HR713">
        <f>IF($IZ713&gt;=28,INDEX($GO:$GO,$IY713+28),"")</f>
      </c>
      <c r="HS713">
        <f>IF($IZ713&gt;=29,INDEX($GO:$GO,$IY713+29),"")</f>
      </c>
      <c r="HT713">
        <f>IF($IZ713&gt;=30,INDEX($GO:$GO,$IY713+30),"")</f>
      </c>
      <c r="HU713">
        <f>IF($IZ713&gt;=31,INDEX($GO:$GO,$IY713+31),"")</f>
      </c>
      <c r="HV713">
        <f>IF($IZ713&gt;=32,INDEX($GO:$GO,$IY713+32),"")</f>
      </c>
      <c r="HW713">
        <f>IF($IZ713&gt;=33,INDEX($GO:$GO,$IY713+33),"")</f>
      </c>
      <c r="HX713">
        <f>IF($IZ713&gt;=34,INDEX($GO:$GO,$IY713+34),"")</f>
      </c>
      <c r="HY713">
        <f>IF($IZ713&gt;=35,INDEX($GO:$GO,$IY713+35),"")</f>
      </c>
      <c r="HZ713">
        <f>IF($IZ713&gt;=36,INDEX($GO:$GO,$IY713+36),"")</f>
      </c>
      <c r="IA713">
        <f>IF($IZ713&gt;=37,INDEX($GO:$GO,$IY713+37),"")</f>
      </c>
      <c r="IB713">
        <f>IF($IZ713&gt;=38,INDEX($GO:$GO,$IY713+38),"")</f>
      </c>
      <c r="IC713">
        <f>IF($IZ713&gt;=39,INDEX($GO:$GO,$IY713+39),"")</f>
      </c>
      <c r="ID713">
        <f>IF($IZ713&gt;=40,INDEX($GO:$GO,$IY713+40),"")</f>
      </c>
      <c r="IE713">
        <f>IF($IZ713&gt;=41,INDEX($GO:$GO,$IY713+41),"")</f>
      </c>
      <c r="IF713">
        <f>IF($IZ713&gt;=42,INDEX($GO:$GO,$IY713+42),"")</f>
      </c>
      <c r="IG713">
        <f>IF($IZ713&gt;=43,INDEX($GO:$GO,$IY713+43),"")</f>
      </c>
      <c r="IH713">
        <f>IF($IZ713&gt;=44,INDEX($GO:$GO,$IY713+44),"")</f>
      </c>
      <c r="II713">
        <f>IF($IZ713&gt;=45,INDEX($GO:$GO,$IY713+45),"")</f>
      </c>
      <c r="IJ713">
        <f>IF($IZ713&gt;=46,INDEX($GO:$GO,$IY713+46),"")</f>
      </c>
      <c r="IK713">
        <f>IF($IZ713&gt;=47,INDEX($GO:$GO,$IY713+47),"")</f>
      </c>
      <c r="IL713">
        <f>IF($IZ713&gt;=48,INDEX($GO:$GO,$IY713+48),"")</f>
      </c>
      <c r="IM713">
        <f>IF($IZ713&gt;=49,INDEX($GO:$GO,$IY713+49),"")</f>
      </c>
      <c r="IN713">
        <f>IF($IZ713&gt;=50,INDEX($GO:$GO,$IY713+50),"")</f>
      </c>
      <c r="IO713">
        <f>IF($IZ713&gt;=51,INDEX($GO:$GO,$IY713+51),"")</f>
      </c>
      <c r="IP713">
        <f>IF($IZ713&gt;=52,INDEX($GO:$GO,$IY713+52),"")</f>
      </c>
      <c r="IQ713">
        <f>IF($IZ713&gt;=53,INDEX($GO:$GO,$IY713+53),"")</f>
      </c>
      <c r="IR713">
        <f>IF($IZ713&gt;=54,INDEX($GO:$GO,$IY713+54),"")</f>
      </c>
      <c r="IS713">
        <f>IF($IZ713&gt;=55,INDEX($GO:$GO,$IY713+55),"")</f>
      </c>
      <c r="IT713">
        <f>IF($IZ713&gt;=56,INDEX($GO:$GO,$IY713+56),"")</f>
      </c>
      <c r="IU713">
        <f>IF($IZ713&gt;=57,INDEX($GO:$GO,$IY713+57),"")</f>
      </c>
      <c r="IV713">
        <f>IF($IZ713&gt;=58,INDEX($GO:$GO,$IY713+58),"")</f>
      </c>
      <c r="IW713">
        <f>IF($IZ713&gt;=59,INDEX($GO:$GO,$IY713+59),"")</f>
      </c>
      <c r="IX713">
        <f>IF($IZ713&gt;=60,INDEX($GO:$GO,$IY713+60),"")</f>
      </c>
      <c r="IY713">
        <f>IFERROR(MATCH($GN713,$GO$2:$GO$827,0)+1,0)</f>
      </c>
      <c r="IZ713">
        <f>IFERROR(INDEX($GP$2:$GP$827,MATCH($GN713,$GO$2:$GO$827,0)),0)</f>
      </c>
      <c r="JA713" t="s">
        <v>23</v>
      </c>
      <c r="JB713" t="s">
        <v>23</v>
      </c>
    </row>
    <row r="714" spans="1:262" x14ac:dyDescent="0.25">
      <c r="F714" s="1"/>
      <c r="G714" s="1"/>
      <c r="H714" s="1"/>
      <c r="I714" s="1"/>
      <c r="J714" s="1">
        <f>IFERROR(IF(FIND(" - ",$F714)&gt;0,MID($F714,FIND(" - ",$F714)+3,LEN($F714)),""),"")</f>
      </c>
      <c r="L714" s="1"/>
      <c r="N714" t="s">
        <v>23</v>
      </c>
      <c r="P714">
        <f>IF(OR($N714="",$O714=""),"",IFERROR($N714/$O714,0))</f>
      </c>
      <c r="Q714">
        <f>IF($N714="","",
IF($G714="","",
IF(ISNUMBER(SEARCH("exempt",LOWER($G714))),0,
$N714*(VALUE(SUBSTITUTE($G714,"%",""))/100))))</f>
      </c>
      <c r="W714">
        <f>IF($N714="","",
SUM($N714,$Q714,$U714,$R714,$T714)-
IF($V714="",0,VALUE($V714)))</f>
      </c>
      <c r="AE714" t="s">
        <v>1920</v>
      </c>
      <c r="AM714">
        <f>IFERROR(LEFT($F714,FIND(" - ",$F714)-1),$F714)</f>
      </c>
      <c r="AP714">
        <f>IF($CE714&gt;=1,INDEX($AN:$AN,$CD714+1),"")</f>
      </c>
      <c r="AQ714">
        <f>IF($CE714&gt;=2,INDEX($AN:$AN,$CD714+2),"")</f>
      </c>
      <c r="AR714">
        <f>IF($CE714&gt;=3,INDEX($AN:$AN,$CD714+3),"")</f>
      </c>
      <c r="AS714">
        <f>IF($CE714&gt;=4,INDEX($AN:$AN,$CD714+4),"")</f>
      </c>
      <c r="AT714">
        <f>IF($CE714&gt;=5,INDEX($AN:$AN,$CD714+5),"")</f>
      </c>
      <c r="AU714">
        <f>IF($CE714&gt;=6,INDEX($AN:$AN,$CD714+6),"")</f>
      </c>
      <c r="AV714">
        <f>IF($CE714&gt;=7,INDEX($AN:$AN,$CD714+7),"")</f>
      </c>
      <c r="AW714">
        <f>IF($CE714&gt;=8,INDEX($AN:$AN,$CD714+8),"")</f>
      </c>
      <c r="AX714">
        <f>IF($CE714&gt;=9,INDEX($AN:$AN,$CD714+9),"")</f>
      </c>
      <c r="AY714">
        <f>IF($CE714&gt;=10,INDEX($AN:$AN,$CD714+10),"")</f>
      </c>
      <c r="AZ714">
        <f>IF($CE714&gt;=11,INDEX($AN:$AN,$CD714+11),"")</f>
      </c>
      <c r="BA714">
        <f>IF($CE714&gt;=12,INDEX($AN:$AN,$CD714+12),"")</f>
      </c>
      <c r="BB714">
        <f>IF($CE714&gt;=13,INDEX($AN:$AN,$CD714+13),"")</f>
      </c>
      <c r="BC714">
        <f>IF($CE714&gt;=14,INDEX($AN:$AN,$CD714+14),"")</f>
      </c>
      <c r="BD714">
        <f>IF($CE714&gt;=15,INDEX($AN:$AN,$CD714+15),"")</f>
      </c>
      <c r="BE714">
        <f>IF($CE714&gt;=16,INDEX($AN:$AN,$CD714+16),"")</f>
      </c>
      <c r="BF714">
        <f>IF($CE714&gt;=17,INDEX($AN:$AN,$CD714+17),"")</f>
      </c>
      <c r="BG714">
        <f>IF($CE714&gt;=18,INDEX($AN:$AN,$CD714+18),"")</f>
      </c>
      <c r="BH714">
        <f>IF($CE714&gt;=19,INDEX($AN:$AN,$CD714+19),"")</f>
      </c>
      <c r="BI714">
        <f>IF($CE714&gt;=20,INDEX($AN:$AN,$CD714+20),"")</f>
      </c>
      <c r="BJ714">
        <f>IF($CE714&gt;=21,INDEX($AN:$AN,$CD714+21),"")</f>
      </c>
      <c r="BK714">
        <f>IF($CE714&gt;=22,INDEX($AN:$AN,$CD714+22),"")</f>
      </c>
      <c r="BL714">
        <f>IF($CE714&gt;=23,INDEX($AN:$AN,$CD714+23),"")</f>
      </c>
      <c r="BM714">
        <f>IF($CE714&gt;=24,INDEX($AN:$AN,$CD714+24),"")</f>
      </c>
      <c r="BN714">
        <f>IF($CE714&gt;=25,INDEX($AN:$AN,$CD714+25),"")</f>
      </c>
      <c r="BO714">
        <f>IF($CE714&gt;=26,INDEX($AN:$AN,$CD714+26),"")</f>
      </c>
      <c r="BP714">
        <f>IF($CE714&gt;=27,INDEX($AN:$AN,$CD714+27),"")</f>
      </c>
      <c r="BQ714">
        <f>IF($CE714&gt;=28,INDEX($AN:$AN,$CD714+28),"")</f>
      </c>
      <c r="BR714">
        <f>IF($CE714&gt;=29,INDEX($AN:$AN,$CD714+29),"")</f>
      </c>
      <c r="BS714">
        <f>IF($CE714&gt;=30,INDEX($AN:$AN,$CD714+30),"")</f>
      </c>
      <c r="BT714">
        <f>IF($CE714&gt;=31,INDEX($AN:$AN,$CD714+31),"")</f>
      </c>
      <c r="BU714">
        <f>IF($CE714&gt;=32,INDEX($AN:$AN,$CD714+32),"")</f>
      </c>
      <c r="BV714">
        <f>IF($CE714&gt;=33,INDEX($AN:$AN,$CD714+33),"")</f>
      </c>
      <c r="BW714">
        <f>IF($CE714&gt;=34,INDEX($AN:$AN,$CD714+34),"")</f>
      </c>
      <c r="BX714">
        <f>IF($CE714&gt;=35,INDEX($AN:$AN,$CD714+35),"")</f>
      </c>
      <c r="BY714">
        <f>IF($CE714&gt;=36,INDEX($AN:$AN,$CD714+36),"")</f>
      </c>
      <c r="BZ714">
        <f>IF($CE714&gt;=37,INDEX($AN:$AN,$CD714+37),"")</f>
      </c>
      <c r="CA714">
        <f>IF($CE714&gt;=38,INDEX($AN:$AN,$CD714+38),"")</f>
      </c>
      <c r="CB714">
        <f>IF($CE714&gt;=39,INDEX($AN:$AN,$CD714+39),"")</f>
      </c>
      <c r="CC714">
        <f>IF($CE714&gt;=40,INDEX($AN:$AN,$CD714+40),"")</f>
      </c>
      <c r="CD714">
        <f>IFERROR(MATCH($AM714,$AN$2:$AN$133,0)+1,0)</f>
      </c>
      <c r="CE714">
        <f>IFERROR(INDEX($AO$2:$AO$133,MATCH($AM714,$AN$2:$AN$133,0)),0)</f>
      </c>
      <c r="CF714">
        <f>IFERROR(LEFT($K714,FIND(" - ",$K714)-1),$K714)</f>
      </c>
      <c r="CG714" t="s">
        <v>108</v>
      </c>
      <c r="CI714">
        <f>IF($DD714&gt;=1,INDEX($CG:$CG,$DC714+1),"")</f>
      </c>
      <c r="CJ714">
        <f>IF($DD714&gt;=2,INDEX($CG:$CG,$DC714+2),"")</f>
      </c>
      <c r="CK714">
        <f>IF($DD714&gt;=3,INDEX($CG:$CG,$DC714+3),"")</f>
      </c>
      <c r="CL714">
        <f>IF($DD714&gt;=4,INDEX($CG:$CG,$DC714+4),"")</f>
      </c>
      <c r="CM714">
        <f>IF($DD714&gt;=5,INDEX($CG:$CG,$DC714+5),"")</f>
      </c>
      <c r="CN714">
        <f>IF($DD714&gt;=6,INDEX($CG:$CG,$DC714+6),"")</f>
      </c>
      <c r="CO714">
        <f>IF($DD714&gt;=7,INDEX($CG:$CG,$DC714+7),"")</f>
      </c>
      <c r="CP714">
        <f>IF($DD714&gt;=8,INDEX($CG:$CG,$DC714+8),"")</f>
      </c>
      <c r="CQ714">
        <f>IF($DD714&gt;=9,INDEX($CG:$CG,$DC714+9),"")</f>
      </c>
      <c r="CR714">
        <f>IF($DD714&gt;=10,INDEX($CG:$CG,$DC714+10),"")</f>
      </c>
      <c r="CS714">
        <f>IF($DD714&gt;=11,INDEX($CG:$CG,$DC714+11),"")</f>
      </c>
      <c r="CT714">
        <f>IF($DD714&gt;=12,INDEX($CG:$CG,$DC714+12),"")</f>
      </c>
      <c r="CU714">
        <f>IF($DD714&gt;=13,INDEX($CG:$CG,$DC714+13),"")</f>
      </c>
      <c r="CV714">
        <f>IF($DD714&gt;=14,INDEX($CG:$CG,$DC714+14),"")</f>
      </c>
      <c r="CW714">
        <f>IF($DD714&gt;=15,INDEX($CG:$CG,$DC714+15),"")</f>
      </c>
      <c r="CX714">
        <f>IF($DD714&gt;=16,INDEX($CG:$CG,$DC714+16),"")</f>
      </c>
      <c r="CY714">
        <f>IF($DD714&gt;=17,INDEX($CG:$CG,$DC714+17),"")</f>
      </c>
      <c r="CZ714">
        <f>IF($DD714&gt;=18,INDEX($CG:$CG,$DC714+18),"")</f>
      </c>
      <c r="DA714">
        <f>IF($DD714&gt;=19,INDEX($CG:$CG,$DC714+19),"")</f>
      </c>
      <c r="DB714">
        <f>IF($DD714&gt;=20,INDEX($CG:$CG,$DC714+20),"")</f>
      </c>
      <c r="DC714">
        <f>IFERROR(MATCH($CF714,$CG$2:$CG$1558,0)+1,0)</f>
      </c>
      <c r="DD714">
        <f>IFERROR(INDEX($CH$2:$CH$1558,MATCH($CF714,$CG$2:$CG$1558,0)),0)</f>
      </c>
      <c r="DE714">
        <f>IFERROR(INDEX($AL:$AL,MATCH($G714,$AK:$AK,0))&amp;"","")</f>
      </c>
      <c r="DI714">
        <f>IF($GL714&gt;=1,INDEX($DF:$DF,$GK714+1),"")</f>
      </c>
      <c r="DJ714">
        <f>IF($GL714&gt;=2,INDEX($DF:$DF,$GK714+2),"")</f>
      </c>
      <c r="DK714">
        <f>IF($GL714&gt;=3,INDEX($DF:$DF,$GK714+3),"")</f>
      </c>
      <c r="DL714">
        <f>IF($GL714&gt;=4,INDEX($DF:$DF,$GK714+4),"")</f>
      </c>
      <c r="DM714">
        <f>IF($GL714&gt;=5,INDEX($DF:$DF,$GK714+5),"")</f>
      </c>
      <c r="DN714">
        <f>IF($GL714&gt;=6,INDEX($DF:$DF,$GK714+6),"")</f>
      </c>
      <c r="DO714">
        <f>IF($GL714&gt;=7,INDEX($DF:$DF,$GK714+7),"")</f>
      </c>
      <c r="DP714">
        <f>IF($GL714&gt;=8,INDEX($DF:$DF,$GK714+8),"")</f>
      </c>
      <c r="DQ714">
        <f>IF($GL714&gt;=9,INDEX($DF:$DF,$GK714+9),"")</f>
      </c>
      <c r="DR714">
        <f>IF($GL714&gt;=10,INDEX($DF:$DF,$GK714+10),"")</f>
      </c>
      <c r="DS714">
        <f>IF($GL714&gt;=11,INDEX($DF:$DF,$GK714+11),"")</f>
      </c>
      <c r="DT714">
        <f>IF($GL714&gt;=12,INDEX($DF:$DF,$GK714+12),"")</f>
      </c>
      <c r="DU714">
        <f>IF($GL714&gt;=13,INDEX($DF:$DF,$GK714+13),"")</f>
      </c>
      <c r="DV714">
        <f>IF($GL714&gt;=14,INDEX($DF:$DF,$GK714+14),"")</f>
      </c>
      <c r="DW714">
        <f>IF($GL714&gt;=15,INDEX($DF:$DF,$GK714+15),"")</f>
      </c>
      <c r="DX714">
        <f>IF($GL714&gt;=16,INDEX($DF:$DF,$GK714+16),"")</f>
      </c>
      <c r="DY714">
        <f>IF($GL714&gt;=17,INDEX($DF:$DF,$GK714+17),"")</f>
      </c>
      <c r="DZ714">
        <f>IF($GL714&gt;=18,INDEX($DF:$DF,$GK714+18),"")</f>
      </c>
      <c r="EA714">
        <f>IF($GL714&gt;=19,INDEX($DF:$DF,$GK714+19),"")</f>
      </c>
      <c r="EB714">
        <f>IF($GL714&gt;=20,INDEX($DF:$DF,$GK714+20),"")</f>
      </c>
      <c r="EC714">
        <f>IF($GL714&gt;=21,INDEX($DF:$DF,$GK714+21),"")</f>
      </c>
      <c r="ED714">
        <f>IF($GL714&gt;=22,INDEX($DF:$DF,$GK714+22),"")</f>
      </c>
      <c r="EE714">
        <f>IF($GL714&gt;=23,INDEX($DF:$DF,$GK714+23),"")</f>
      </c>
      <c r="EF714">
        <f>IF($GL714&gt;=24,INDEX($DF:$DF,$GK714+24),"")</f>
      </c>
      <c r="EG714">
        <f>IF($GL714&gt;=25,INDEX($DF:$DF,$GK714+25),"")</f>
      </c>
      <c r="EH714">
        <f>IF($GL714&gt;=26,INDEX($DF:$DF,$GK714+26),"")</f>
      </c>
      <c r="EI714">
        <f>IF($GL714&gt;=27,INDEX($DF:$DF,$GK714+27),"")</f>
      </c>
      <c r="EJ714">
        <f>IF($GL714&gt;=28,INDEX($DF:$DF,$GK714+28),"")</f>
      </c>
      <c r="EK714">
        <f>IF($GL714&gt;=29,INDEX($DF:$DF,$GK714+29),"")</f>
      </c>
      <c r="EL714">
        <f>IF($GL714&gt;=30,INDEX($DF:$DF,$GK714+30),"")</f>
      </c>
      <c r="EM714">
        <f>IF($GL714&gt;=31,INDEX($DF:$DF,$GK714+31),"")</f>
      </c>
      <c r="EN714">
        <f>IF($GL714&gt;=32,INDEX($DF:$DF,$GK714+32),"")</f>
      </c>
      <c r="EO714">
        <f>IF($GL714&gt;=33,INDEX($DF:$DF,$GK714+33),"")</f>
      </c>
      <c r="EP714">
        <f>IF($GL714&gt;=34,INDEX($DF:$DF,$GK714+34),"")</f>
      </c>
      <c r="EQ714">
        <f>IF($GL714&gt;=35,INDEX($DF:$DF,$GK714+35),"")</f>
      </c>
      <c r="ER714">
        <f>IF($GL714&gt;=36,INDEX($DF:$DF,$GK714+36),"")</f>
      </c>
      <c r="ES714">
        <f>IF($GL714&gt;=37,INDEX($DF:$DF,$GK714+37),"")</f>
      </c>
      <c r="ET714">
        <f>IF($GL714&gt;=38,INDEX($DF:$DF,$GK714+38),"")</f>
      </c>
      <c r="EU714">
        <f>IF($GL714&gt;=39,INDEX($DF:$DF,$GK714+39),"")</f>
      </c>
      <c r="EV714">
        <f>IF($GL714&gt;=40,INDEX($DF:$DF,$GK714+40),"")</f>
      </c>
      <c r="EW714">
        <f>IF($GL714&gt;=1,INDEX($DG:$DG,$GK714+1),"")</f>
      </c>
      <c r="EX714">
        <f>IF($GL714&gt;=2,INDEX($DG:$DG,$GK714+2),"")</f>
      </c>
      <c r="EY714">
        <f>IF($GL714&gt;=3,INDEX($DG:$DG,$GK714+3),"")</f>
      </c>
      <c r="EZ714">
        <f>IF($GL714&gt;=4,INDEX($DG:$DG,$GK714+4),"")</f>
      </c>
      <c r="FA714">
        <f>IF($GL714&gt;=5,INDEX($DG:$DG,$GK714+5),"")</f>
      </c>
      <c r="FB714">
        <f>IF($GL714&gt;=6,INDEX($DG:$DG,$GK714+6),"")</f>
      </c>
      <c r="FC714">
        <f>IF($GL714&gt;=7,INDEX($DG:$DG,$GK714+7),"")</f>
      </c>
      <c r="FD714">
        <f>IF($GL714&gt;=8,INDEX($DG:$DG,$GK714+8),"")</f>
      </c>
      <c r="FE714">
        <f>IF($GL714&gt;=9,INDEX($DG:$DG,$GK714+9),"")</f>
      </c>
      <c r="FF714">
        <f>IF($GL714&gt;=10,INDEX($DG:$DG,$GK714+10),"")</f>
      </c>
      <c r="FG714">
        <f>IF($GL714&gt;=11,INDEX($DG:$DG,$GK714+11),"")</f>
      </c>
      <c r="FH714">
        <f>IF($GL714&gt;=12,INDEX($DG:$DG,$GK714+12),"")</f>
      </c>
      <c r="FI714">
        <f>IF($GL714&gt;=13,INDEX($DG:$DG,$GK714+13),"")</f>
      </c>
      <c r="FJ714">
        <f>IF($GL714&gt;=14,INDEX($DG:$DG,$GK714+14),"")</f>
      </c>
      <c r="FK714">
        <f>IF($GL714&gt;=15,INDEX($DG:$DG,$GK714+15),"")</f>
      </c>
      <c r="FL714">
        <f>IF($GL714&gt;=16,INDEX($DG:$DG,$GK714+16),"")</f>
      </c>
      <c r="FM714">
        <f>IF($GL714&gt;=17,INDEX($DG:$DG,$GK714+17),"")</f>
      </c>
      <c r="FN714">
        <f>IF($GL714&gt;=18,INDEX($DG:$DG,$GK714+18),"")</f>
      </c>
      <c r="FO714">
        <f>IF($GL714&gt;=19,INDEX($DG:$DG,$GK714+19),"")</f>
      </c>
      <c r="FP714">
        <f>IF($GL714&gt;=20,INDEX($DG:$DG,$GK714+20),"")</f>
      </c>
      <c r="FQ714">
        <f>IF($GL714&gt;=21,INDEX($DG:$DG,$GK714+21),"")</f>
      </c>
      <c r="FR714">
        <f>IF($GL714&gt;=22,INDEX($DG:$DG,$GK714+22),"")</f>
      </c>
      <c r="FS714">
        <f>IF($GL714&gt;=23,INDEX($DG:$DG,$GK714+23),"")</f>
      </c>
      <c r="FT714">
        <f>IF($GL714&gt;=24,INDEX($DG:$DG,$GK714+24),"")</f>
      </c>
      <c r="FU714">
        <f>IF($GL714&gt;=25,INDEX($DG:$DG,$GK714+25),"")</f>
      </c>
      <c r="FV714">
        <f>IF($GL714&gt;=26,INDEX($DG:$DG,$GK714+26),"")</f>
      </c>
      <c r="FW714">
        <f>IF($GL714&gt;=27,INDEX($DG:$DG,$GK714+27),"")</f>
      </c>
      <c r="FX714">
        <f>IF($GL714&gt;=28,INDEX($DG:$DG,$GK714+28),"")</f>
      </c>
      <c r="FY714">
        <f>IF($GL714&gt;=29,INDEX($DG:$DG,$GK714+29),"")</f>
      </c>
      <c r="FZ714">
        <f>IF($GL714&gt;=30,INDEX($DG:$DG,$GK714+30),"")</f>
      </c>
      <c r="GA714">
        <f>IF($GL714&gt;=31,INDEX($DG:$DG,$GK714+31),"")</f>
      </c>
      <c r="GB714">
        <f>IF($GL714&gt;=32,INDEX($DG:$DG,$GK714+32),"")</f>
      </c>
      <c r="GC714">
        <f>IF($GL714&gt;=33,INDEX($DG:$DG,$GK714+33),"")</f>
      </c>
      <c r="GD714">
        <f>IF($GL714&gt;=34,INDEX($DG:$DG,$GK714+34),"")</f>
      </c>
      <c r="GE714">
        <f>IF($GL714&gt;=35,INDEX($DG:$DG,$GK714+35),"")</f>
      </c>
      <c r="GF714">
        <f>IF($GL714&gt;=36,INDEX($DG:$DG,$GK714+36),"")</f>
      </c>
      <c r="GG714">
        <f>IF($GL714&gt;=37,INDEX($DG:$DG,$GK714+37),"")</f>
      </c>
      <c r="GH714">
        <f>IF($GL714&gt;=38,INDEX($DG:$DG,$GK714+38),"")</f>
      </c>
      <c r="GI714">
        <f>IF($GL714&gt;=39,INDEX($DG:$DG,$GK714+39),"")</f>
      </c>
      <c r="GJ714">
        <f>IF($GL714&gt;=40,INDEX($DG:$DG,$GK714+40),"")</f>
      </c>
      <c r="GK714">
        <f>IFERROR(MATCH($DE714,$DF$2:$DF$166,0)+1,0)</f>
      </c>
      <c r="GL714">
        <f>IFERROR(INDEX($DH$2:$DH$166,MATCH($DE714,$DF$2:$DF$166,0)),0)</f>
      </c>
      <c r="GM714">
        <f>IFERROR(MATCH($H714,$DI$714:$EV$714,0),0)</f>
      </c>
      <c r="GN714">
        <f>IF($GM714&gt;0,INDEX($EW$714:$GJ$714,$GM714),"")</f>
      </c>
      <c r="GO714" t="s">
        <v>473</v>
      </c>
      <c r="GQ714">
        <f>IF($IZ714&gt;=1,INDEX($GO:$GO,$IY714+1),"")</f>
      </c>
      <c r="GR714">
        <f>IF($IZ714&gt;=2,INDEX($GO:$GO,$IY714+2),"")</f>
      </c>
      <c r="GS714">
        <f>IF($IZ714&gt;=3,INDEX($GO:$GO,$IY714+3),"")</f>
      </c>
      <c r="GT714">
        <f>IF($IZ714&gt;=4,INDEX($GO:$GO,$IY714+4),"")</f>
      </c>
      <c r="GU714">
        <f>IF($IZ714&gt;=5,INDEX($GO:$GO,$IY714+5),"")</f>
      </c>
      <c r="GV714">
        <f>IF($IZ714&gt;=6,INDEX($GO:$GO,$IY714+6),"")</f>
      </c>
      <c r="GW714">
        <f>IF($IZ714&gt;=7,INDEX($GO:$GO,$IY714+7),"")</f>
      </c>
      <c r="GX714">
        <f>IF($IZ714&gt;=8,INDEX($GO:$GO,$IY714+8),"")</f>
      </c>
      <c r="GY714">
        <f>IF($IZ714&gt;=9,INDEX($GO:$GO,$IY714+9),"")</f>
      </c>
      <c r="GZ714">
        <f>IF($IZ714&gt;=10,INDEX($GO:$GO,$IY714+10),"")</f>
      </c>
      <c r="HA714">
        <f>IF($IZ714&gt;=11,INDEX($GO:$GO,$IY714+11),"")</f>
      </c>
      <c r="HB714">
        <f>IF($IZ714&gt;=12,INDEX($GO:$GO,$IY714+12),"")</f>
      </c>
      <c r="HC714">
        <f>IF($IZ714&gt;=13,INDEX($GO:$GO,$IY714+13),"")</f>
      </c>
      <c r="HD714">
        <f>IF($IZ714&gt;=14,INDEX($GO:$GO,$IY714+14),"")</f>
      </c>
      <c r="HE714">
        <f>IF($IZ714&gt;=15,INDEX($GO:$GO,$IY714+15),"")</f>
      </c>
      <c r="HF714">
        <f>IF($IZ714&gt;=16,INDEX($GO:$GO,$IY714+16),"")</f>
      </c>
      <c r="HG714">
        <f>IF($IZ714&gt;=17,INDEX($GO:$GO,$IY714+17),"")</f>
      </c>
      <c r="HH714">
        <f>IF($IZ714&gt;=18,INDEX($GO:$GO,$IY714+18),"")</f>
      </c>
      <c r="HI714">
        <f>IF($IZ714&gt;=19,INDEX($GO:$GO,$IY714+19),"")</f>
      </c>
      <c r="HJ714">
        <f>IF($IZ714&gt;=20,INDEX($GO:$GO,$IY714+20),"")</f>
      </c>
      <c r="HK714">
        <f>IF($IZ714&gt;=21,INDEX($GO:$GO,$IY714+21),"")</f>
      </c>
      <c r="HL714">
        <f>IF($IZ714&gt;=22,INDEX($GO:$GO,$IY714+22),"")</f>
      </c>
      <c r="HM714">
        <f>IF($IZ714&gt;=23,INDEX($GO:$GO,$IY714+23),"")</f>
      </c>
      <c r="HN714">
        <f>IF($IZ714&gt;=24,INDEX($GO:$GO,$IY714+24),"")</f>
      </c>
      <c r="HO714">
        <f>IF($IZ714&gt;=25,INDEX($GO:$GO,$IY714+25),"")</f>
      </c>
      <c r="HP714">
        <f>IF($IZ714&gt;=26,INDEX($GO:$GO,$IY714+26),"")</f>
      </c>
      <c r="HQ714">
        <f>IF($IZ714&gt;=27,INDEX($GO:$GO,$IY714+27),"")</f>
      </c>
      <c r="HR714">
        <f>IF($IZ714&gt;=28,INDEX($GO:$GO,$IY714+28),"")</f>
      </c>
      <c r="HS714">
        <f>IF($IZ714&gt;=29,INDEX($GO:$GO,$IY714+29),"")</f>
      </c>
      <c r="HT714">
        <f>IF($IZ714&gt;=30,INDEX($GO:$GO,$IY714+30),"")</f>
      </c>
      <c r="HU714">
        <f>IF($IZ714&gt;=31,INDEX($GO:$GO,$IY714+31),"")</f>
      </c>
      <c r="HV714">
        <f>IF($IZ714&gt;=32,INDEX($GO:$GO,$IY714+32),"")</f>
      </c>
      <c r="HW714">
        <f>IF($IZ714&gt;=33,INDEX($GO:$GO,$IY714+33),"")</f>
      </c>
      <c r="HX714">
        <f>IF($IZ714&gt;=34,INDEX($GO:$GO,$IY714+34),"")</f>
      </c>
      <c r="HY714">
        <f>IF($IZ714&gt;=35,INDEX($GO:$GO,$IY714+35),"")</f>
      </c>
      <c r="HZ714">
        <f>IF($IZ714&gt;=36,INDEX($GO:$GO,$IY714+36),"")</f>
      </c>
      <c r="IA714">
        <f>IF($IZ714&gt;=37,INDEX($GO:$GO,$IY714+37),"")</f>
      </c>
      <c r="IB714">
        <f>IF($IZ714&gt;=38,INDEX($GO:$GO,$IY714+38),"")</f>
      </c>
      <c r="IC714">
        <f>IF($IZ714&gt;=39,INDEX($GO:$GO,$IY714+39),"")</f>
      </c>
      <c r="ID714">
        <f>IF($IZ714&gt;=40,INDEX($GO:$GO,$IY714+40),"")</f>
      </c>
      <c r="IE714">
        <f>IF($IZ714&gt;=41,INDEX($GO:$GO,$IY714+41),"")</f>
      </c>
      <c r="IF714">
        <f>IF($IZ714&gt;=42,INDEX($GO:$GO,$IY714+42),"")</f>
      </c>
      <c r="IG714">
        <f>IF($IZ714&gt;=43,INDEX($GO:$GO,$IY714+43),"")</f>
      </c>
      <c r="IH714">
        <f>IF($IZ714&gt;=44,INDEX($GO:$GO,$IY714+44),"")</f>
      </c>
      <c r="II714">
        <f>IF($IZ714&gt;=45,INDEX($GO:$GO,$IY714+45),"")</f>
      </c>
      <c r="IJ714">
        <f>IF($IZ714&gt;=46,INDEX($GO:$GO,$IY714+46),"")</f>
      </c>
      <c r="IK714">
        <f>IF($IZ714&gt;=47,INDEX($GO:$GO,$IY714+47),"")</f>
      </c>
      <c r="IL714">
        <f>IF($IZ714&gt;=48,INDEX($GO:$GO,$IY714+48),"")</f>
      </c>
      <c r="IM714">
        <f>IF($IZ714&gt;=49,INDEX($GO:$GO,$IY714+49),"")</f>
      </c>
      <c r="IN714">
        <f>IF($IZ714&gt;=50,INDEX($GO:$GO,$IY714+50),"")</f>
      </c>
      <c r="IO714">
        <f>IF($IZ714&gt;=51,INDEX($GO:$GO,$IY714+51),"")</f>
      </c>
      <c r="IP714">
        <f>IF($IZ714&gt;=52,INDEX($GO:$GO,$IY714+52),"")</f>
      </c>
      <c r="IQ714">
        <f>IF($IZ714&gt;=53,INDEX($GO:$GO,$IY714+53),"")</f>
      </c>
      <c r="IR714">
        <f>IF($IZ714&gt;=54,INDEX($GO:$GO,$IY714+54),"")</f>
      </c>
      <c r="IS714">
        <f>IF($IZ714&gt;=55,INDEX($GO:$GO,$IY714+55),"")</f>
      </c>
      <c r="IT714">
        <f>IF($IZ714&gt;=56,INDEX($GO:$GO,$IY714+56),"")</f>
      </c>
      <c r="IU714">
        <f>IF($IZ714&gt;=57,INDEX($GO:$GO,$IY714+57),"")</f>
      </c>
      <c r="IV714">
        <f>IF($IZ714&gt;=58,INDEX($GO:$GO,$IY714+58),"")</f>
      </c>
      <c r="IW714">
        <f>IF($IZ714&gt;=59,INDEX($GO:$GO,$IY714+59),"")</f>
      </c>
      <c r="IX714">
        <f>IF($IZ714&gt;=60,INDEX($GO:$GO,$IY714+60),"")</f>
      </c>
      <c r="IY714">
        <f>IFERROR(MATCH($GN714,$GO$2:$GO$827,0)+1,0)</f>
      </c>
      <c r="IZ714">
        <f>IFERROR(INDEX($GP$2:$GP$827,MATCH($GN714,$GO$2:$GO$827,0)),0)</f>
      </c>
      <c r="JA714" t="s">
        <v>23</v>
      </c>
      <c r="JB714" t="s">
        <v>23</v>
      </c>
    </row>
    <row r="715" spans="1:262" x14ac:dyDescent="0.25">
      <c r="F715" s="1"/>
      <c r="G715" s="1"/>
      <c r="H715" s="1"/>
      <c r="I715" s="1"/>
      <c r="J715" s="1">
        <f>IFERROR(IF(FIND(" - ",$F715)&gt;0,MID($F715,FIND(" - ",$F715)+3,LEN($F715)),""),"")</f>
      </c>
      <c r="L715" s="1"/>
      <c r="N715" t="s">
        <v>23</v>
      </c>
      <c r="P715">
        <f>IF(OR($N715="",$O715=""),"",IFERROR($N715/$O715,0))</f>
      </c>
      <c r="Q715">
        <f>IF($N715="","",
IF($G715="","",
IF(ISNUMBER(SEARCH("exempt",LOWER($G715))),0,
$N715*(VALUE(SUBSTITUTE($G715,"%",""))/100))))</f>
      </c>
      <c r="W715">
        <f>IF($N715="","",
SUM($N715,$Q715,$U715,$R715,$T715)-
IF($V715="",0,VALUE($V715)))</f>
      </c>
      <c r="AE715" t="s">
        <v>1921</v>
      </c>
      <c r="AM715">
        <f>IFERROR(LEFT($F715,FIND(" - ",$F715)-1),$F715)</f>
      </c>
      <c r="AP715">
        <f>IF($CE715&gt;=1,INDEX($AN:$AN,$CD715+1),"")</f>
      </c>
      <c r="AQ715">
        <f>IF($CE715&gt;=2,INDEX($AN:$AN,$CD715+2),"")</f>
      </c>
      <c r="AR715">
        <f>IF($CE715&gt;=3,INDEX($AN:$AN,$CD715+3),"")</f>
      </c>
      <c r="AS715">
        <f>IF($CE715&gt;=4,INDEX($AN:$AN,$CD715+4),"")</f>
      </c>
      <c r="AT715">
        <f>IF($CE715&gt;=5,INDEX($AN:$AN,$CD715+5),"")</f>
      </c>
      <c r="AU715">
        <f>IF($CE715&gt;=6,INDEX($AN:$AN,$CD715+6),"")</f>
      </c>
      <c r="AV715">
        <f>IF($CE715&gt;=7,INDEX($AN:$AN,$CD715+7),"")</f>
      </c>
      <c r="AW715">
        <f>IF($CE715&gt;=8,INDEX($AN:$AN,$CD715+8),"")</f>
      </c>
      <c r="AX715">
        <f>IF($CE715&gt;=9,INDEX($AN:$AN,$CD715+9),"")</f>
      </c>
      <c r="AY715">
        <f>IF($CE715&gt;=10,INDEX($AN:$AN,$CD715+10),"")</f>
      </c>
      <c r="AZ715">
        <f>IF($CE715&gt;=11,INDEX($AN:$AN,$CD715+11),"")</f>
      </c>
      <c r="BA715">
        <f>IF($CE715&gt;=12,INDEX($AN:$AN,$CD715+12),"")</f>
      </c>
      <c r="BB715">
        <f>IF($CE715&gt;=13,INDEX($AN:$AN,$CD715+13),"")</f>
      </c>
      <c r="BC715">
        <f>IF($CE715&gt;=14,INDEX($AN:$AN,$CD715+14),"")</f>
      </c>
      <c r="BD715">
        <f>IF($CE715&gt;=15,INDEX($AN:$AN,$CD715+15),"")</f>
      </c>
      <c r="BE715">
        <f>IF($CE715&gt;=16,INDEX($AN:$AN,$CD715+16),"")</f>
      </c>
      <c r="BF715">
        <f>IF($CE715&gt;=17,INDEX($AN:$AN,$CD715+17),"")</f>
      </c>
      <c r="BG715">
        <f>IF($CE715&gt;=18,INDEX($AN:$AN,$CD715+18),"")</f>
      </c>
      <c r="BH715">
        <f>IF($CE715&gt;=19,INDEX($AN:$AN,$CD715+19),"")</f>
      </c>
      <c r="BI715">
        <f>IF($CE715&gt;=20,INDEX($AN:$AN,$CD715+20),"")</f>
      </c>
      <c r="BJ715">
        <f>IF($CE715&gt;=21,INDEX($AN:$AN,$CD715+21),"")</f>
      </c>
      <c r="BK715">
        <f>IF($CE715&gt;=22,INDEX($AN:$AN,$CD715+22),"")</f>
      </c>
      <c r="BL715">
        <f>IF($CE715&gt;=23,INDEX($AN:$AN,$CD715+23),"")</f>
      </c>
      <c r="BM715">
        <f>IF($CE715&gt;=24,INDEX($AN:$AN,$CD715+24),"")</f>
      </c>
      <c r="BN715">
        <f>IF($CE715&gt;=25,INDEX($AN:$AN,$CD715+25),"")</f>
      </c>
      <c r="BO715">
        <f>IF($CE715&gt;=26,INDEX($AN:$AN,$CD715+26),"")</f>
      </c>
      <c r="BP715">
        <f>IF($CE715&gt;=27,INDEX($AN:$AN,$CD715+27),"")</f>
      </c>
      <c r="BQ715">
        <f>IF($CE715&gt;=28,INDEX($AN:$AN,$CD715+28),"")</f>
      </c>
      <c r="BR715">
        <f>IF($CE715&gt;=29,INDEX($AN:$AN,$CD715+29),"")</f>
      </c>
      <c r="BS715">
        <f>IF($CE715&gt;=30,INDEX($AN:$AN,$CD715+30),"")</f>
      </c>
      <c r="BT715">
        <f>IF($CE715&gt;=31,INDEX($AN:$AN,$CD715+31),"")</f>
      </c>
      <c r="BU715">
        <f>IF($CE715&gt;=32,INDEX($AN:$AN,$CD715+32),"")</f>
      </c>
      <c r="BV715">
        <f>IF($CE715&gt;=33,INDEX($AN:$AN,$CD715+33),"")</f>
      </c>
      <c r="BW715">
        <f>IF($CE715&gt;=34,INDEX($AN:$AN,$CD715+34),"")</f>
      </c>
      <c r="BX715">
        <f>IF($CE715&gt;=35,INDEX($AN:$AN,$CD715+35),"")</f>
      </c>
      <c r="BY715">
        <f>IF($CE715&gt;=36,INDEX($AN:$AN,$CD715+36),"")</f>
      </c>
      <c r="BZ715">
        <f>IF($CE715&gt;=37,INDEX($AN:$AN,$CD715+37),"")</f>
      </c>
      <c r="CA715">
        <f>IF($CE715&gt;=38,INDEX($AN:$AN,$CD715+38),"")</f>
      </c>
      <c r="CB715">
        <f>IF($CE715&gt;=39,INDEX($AN:$AN,$CD715+39),"")</f>
      </c>
      <c r="CC715">
        <f>IF($CE715&gt;=40,INDEX($AN:$AN,$CD715+40),"")</f>
      </c>
      <c r="CD715">
        <f>IFERROR(MATCH($AM715,$AN$2:$AN$133,0)+1,0)</f>
      </c>
      <c r="CE715">
        <f>IFERROR(INDEX($AO$2:$AO$133,MATCH($AM715,$AN$2:$AN$133,0)),0)</f>
      </c>
      <c r="CF715">
        <f>IFERROR(LEFT($K715,FIND(" - ",$K715)-1),$K715)</f>
      </c>
      <c r="CG715" t="s">
        <v>1922</v>
      </c>
      <c r="CH715">
        <v>1</v>
      </c>
      <c r="CI715">
        <f>IF($DD715&gt;=1,INDEX($CG:$CG,$DC715+1),"")</f>
      </c>
      <c r="CJ715">
        <f>IF($DD715&gt;=2,INDEX($CG:$CG,$DC715+2),"")</f>
      </c>
      <c r="CK715">
        <f>IF($DD715&gt;=3,INDEX($CG:$CG,$DC715+3),"")</f>
      </c>
      <c r="CL715">
        <f>IF($DD715&gt;=4,INDEX($CG:$CG,$DC715+4),"")</f>
      </c>
      <c r="CM715">
        <f>IF($DD715&gt;=5,INDEX($CG:$CG,$DC715+5),"")</f>
      </c>
      <c r="CN715">
        <f>IF($DD715&gt;=6,INDEX($CG:$CG,$DC715+6),"")</f>
      </c>
      <c r="CO715">
        <f>IF($DD715&gt;=7,INDEX($CG:$CG,$DC715+7),"")</f>
      </c>
      <c r="CP715">
        <f>IF($DD715&gt;=8,INDEX($CG:$CG,$DC715+8),"")</f>
      </c>
      <c r="CQ715">
        <f>IF($DD715&gt;=9,INDEX($CG:$CG,$DC715+9),"")</f>
      </c>
      <c r="CR715">
        <f>IF($DD715&gt;=10,INDEX($CG:$CG,$DC715+10),"")</f>
      </c>
      <c r="CS715">
        <f>IF($DD715&gt;=11,INDEX($CG:$CG,$DC715+11),"")</f>
      </c>
      <c r="CT715">
        <f>IF($DD715&gt;=12,INDEX($CG:$CG,$DC715+12),"")</f>
      </c>
      <c r="CU715">
        <f>IF($DD715&gt;=13,INDEX($CG:$CG,$DC715+13),"")</f>
      </c>
      <c r="CV715">
        <f>IF($DD715&gt;=14,INDEX($CG:$CG,$DC715+14),"")</f>
      </c>
      <c r="CW715">
        <f>IF($DD715&gt;=15,INDEX($CG:$CG,$DC715+15),"")</f>
      </c>
      <c r="CX715">
        <f>IF($DD715&gt;=16,INDEX($CG:$CG,$DC715+16),"")</f>
      </c>
      <c r="CY715">
        <f>IF($DD715&gt;=17,INDEX($CG:$CG,$DC715+17),"")</f>
      </c>
      <c r="CZ715">
        <f>IF($DD715&gt;=18,INDEX($CG:$CG,$DC715+18),"")</f>
      </c>
      <c r="DA715">
        <f>IF($DD715&gt;=19,INDEX($CG:$CG,$DC715+19),"")</f>
      </c>
      <c r="DB715">
        <f>IF($DD715&gt;=20,INDEX($CG:$CG,$DC715+20),"")</f>
      </c>
      <c r="DC715">
        <f>IFERROR(MATCH($CF715,$CG$2:$CG$1558,0)+1,0)</f>
      </c>
      <c r="DD715">
        <f>IFERROR(INDEX($CH$2:$CH$1558,MATCH($CF715,$CG$2:$CG$1558,0)),0)</f>
      </c>
      <c r="DE715">
        <f>IFERROR(INDEX($AL:$AL,MATCH($G715,$AK:$AK,0))&amp;"","")</f>
      </c>
      <c r="DI715">
        <f>IF($GL715&gt;=1,INDEX($DF:$DF,$GK715+1),"")</f>
      </c>
      <c r="DJ715">
        <f>IF($GL715&gt;=2,INDEX($DF:$DF,$GK715+2),"")</f>
      </c>
      <c r="DK715">
        <f>IF($GL715&gt;=3,INDEX($DF:$DF,$GK715+3),"")</f>
      </c>
      <c r="DL715">
        <f>IF($GL715&gt;=4,INDEX($DF:$DF,$GK715+4),"")</f>
      </c>
      <c r="DM715">
        <f>IF($GL715&gt;=5,INDEX($DF:$DF,$GK715+5),"")</f>
      </c>
      <c r="DN715">
        <f>IF($GL715&gt;=6,INDEX($DF:$DF,$GK715+6),"")</f>
      </c>
      <c r="DO715">
        <f>IF($GL715&gt;=7,INDEX($DF:$DF,$GK715+7),"")</f>
      </c>
      <c r="DP715">
        <f>IF($GL715&gt;=8,INDEX($DF:$DF,$GK715+8),"")</f>
      </c>
      <c r="DQ715">
        <f>IF($GL715&gt;=9,INDEX($DF:$DF,$GK715+9),"")</f>
      </c>
      <c r="DR715">
        <f>IF($GL715&gt;=10,INDEX($DF:$DF,$GK715+10),"")</f>
      </c>
      <c r="DS715">
        <f>IF($GL715&gt;=11,INDEX($DF:$DF,$GK715+11),"")</f>
      </c>
      <c r="DT715">
        <f>IF($GL715&gt;=12,INDEX($DF:$DF,$GK715+12),"")</f>
      </c>
      <c r="DU715">
        <f>IF($GL715&gt;=13,INDEX($DF:$DF,$GK715+13),"")</f>
      </c>
      <c r="DV715">
        <f>IF($GL715&gt;=14,INDEX($DF:$DF,$GK715+14),"")</f>
      </c>
      <c r="DW715">
        <f>IF($GL715&gt;=15,INDEX($DF:$DF,$GK715+15),"")</f>
      </c>
      <c r="DX715">
        <f>IF($GL715&gt;=16,INDEX($DF:$DF,$GK715+16),"")</f>
      </c>
      <c r="DY715">
        <f>IF($GL715&gt;=17,INDEX($DF:$DF,$GK715+17),"")</f>
      </c>
      <c r="DZ715">
        <f>IF($GL715&gt;=18,INDEX($DF:$DF,$GK715+18),"")</f>
      </c>
      <c r="EA715">
        <f>IF($GL715&gt;=19,INDEX($DF:$DF,$GK715+19),"")</f>
      </c>
      <c r="EB715">
        <f>IF($GL715&gt;=20,INDEX($DF:$DF,$GK715+20),"")</f>
      </c>
      <c r="EC715">
        <f>IF($GL715&gt;=21,INDEX($DF:$DF,$GK715+21),"")</f>
      </c>
      <c r="ED715">
        <f>IF($GL715&gt;=22,INDEX($DF:$DF,$GK715+22),"")</f>
      </c>
      <c r="EE715">
        <f>IF($GL715&gt;=23,INDEX($DF:$DF,$GK715+23),"")</f>
      </c>
      <c r="EF715">
        <f>IF($GL715&gt;=24,INDEX($DF:$DF,$GK715+24),"")</f>
      </c>
      <c r="EG715">
        <f>IF($GL715&gt;=25,INDEX($DF:$DF,$GK715+25),"")</f>
      </c>
      <c r="EH715">
        <f>IF($GL715&gt;=26,INDEX($DF:$DF,$GK715+26),"")</f>
      </c>
      <c r="EI715">
        <f>IF($GL715&gt;=27,INDEX($DF:$DF,$GK715+27),"")</f>
      </c>
      <c r="EJ715">
        <f>IF($GL715&gt;=28,INDEX($DF:$DF,$GK715+28),"")</f>
      </c>
      <c r="EK715">
        <f>IF($GL715&gt;=29,INDEX($DF:$DF,$GK715+29),"")</f>
      </c>
      <c r="EL715">
        <f>IF($GL715&gt;=30,INDEX($DF:$DF,$GK715+30),"")</f>
      </c>
      <c r="EM715">
        <f>IF($GL715&gt;=31,INDEX($DF:$DF,$GK715+31),"")</f>
      </c>
      <c r="EN715">
        <f>IF($GL715&gt;=32,INDEX($DF:$DF,$GK715+32),"")</f>
      </c>
      <c r="EO715">
        <f>IF($GL715&gt;=33,INDEX($DF:$DF,$GK715+33),"")</f>
      </c>
      <c r="EP715">
        <f>IF($GL715&gt;=34,INDEX($DF:$DF,$GK715+34),"")</f>
      </c>
      <c r="EQ715">
        <f>IF($GL715&gt;=35,INDEX($DF:$DF,$GK715+35),"")</f>
      </c>
      <c r="ER715">
        <f>IF($GL715&gt;=36,INDEX($DF:$DF,$GK715+36),"")</f>
      </c>
      <c r="ES715">
        <f>IF($GL715&gt;=37,INDEX($DF:$DF,$GK715+37),"")</f>
      </c>
      <c r="ET715">
        <f>IF($GL715&gt;=38,INDEX($DF:$DF,$GK715+38),"")</f>
      </c>
      <c r="EU715">
        <f>IF($GL715&gt;=39,INDEX($DF:$DF,$GK715+39),"")</f>
      </c>
      <c r="EV715">
        <f>IF($GL715&gt;=40,INDEX($DF:$DF,$GK715+40),"")</f>
      </c>
      <c r="EW715">
        <f>IF($GL715&gt;=1,INDEX($DG:$DG,$GK715+1),"")</f>
      </c>
      <c r="EX715">
        <f>IF($GL715&gt;=2,INDEX($DG:$DG,$GK715+2),"")</f>
      </c>
      <c r="EY715">
        <f>IF($GL715&gt;=3,INDEX($DG:$DG,$GK715+3),"")</f>
      </c>
      <c r="EZ715">
        <f>IF($GL715&gt;=4,INDEX($DG:$DG,$GK715+4),"")</f>
      </c>
      <c r="FA715">
        <f>IF($GL715&gt;=5,INDEX($DG:$DG,$GK715+5),"")</f>
      </c>
      <c r="FB715">
        <f>IF($GL715&gt;=6,INDEX($DG:$DG,$GK715+6),"")</f>
      </c>
      <c r="FC715">
        <f>IF($GL715&gt;=7,INDEX($DG:$DG,$GK715+7),"")</f>
      </c>
      <c r="FD715">
        <f>IF($GL715&gt;=8,INDEX($DG:$DG,$GK715+8),"")</f>
      </c>
      <c r="FE715">
        <f>IF($GL715&gt;=9,INDEX($DG:$DG,$GK715+9),"")</f>
      </c>
      <c r="FF715">
        <f>IF($GL715&gt;=10,INDEX($DG:$DG,$GK715+10),"")</f>
      </c>
      <c r="FG715">
        <f>IF($GL715&gt;=11,INDEX($DG:$DG,$GK715+11),"")</f>
      </c>
      <c r="FH715">
        <f>IF($GL715&gt;=12,INDEX($DG:$DG,$GK715+12),"")</f>
      </c>
      <c r="FI715">
        <f>IF($GL715&gt;=13,INDEX($DG:$DG,$GK715+13),"")</f>
      </c>
      <c r="FJ715">
        <f>IF($GL715&gt;=14,INDEX($DG:$DG,$GK715+14),"")</f>
      </c>
      <c r="FK715">
        <f>IF($GL715&gt;=15,INDEX($DG:$DG,$GK715+15),"")</f>
      </c>
      <c r="FL715">
        <f>IF($GL715&gt;=16,INDEX($DG:$DG,$GK715+16),"")</f>
      </c>
      <c r="FM715">
        <f>IF($GL715&gt;=17,INDEX($DG:$DG,$GK715+17),"")</f>
      </c>
      <c r="FN715">
        <f>IF($GL715&gt;=18,INDEX($DG:$DG,$GK715+18),"")</f>
      </c>
      <c r="FO715">
        <f>IF($GL715&gt;=19,INDEX($DG:$DG,$GK715+19),"")</f>
      </c>
      <c r="FP715">
        <f>IF($GL715&gt;=20,INDEX($DG:$DG,$GK715+20),"")</f>
      </c>
      <c r="FQ715">
        <f>IF($GL715&gt;=21,INDEX($DG:$DG,$GK715+21),"")</f>
      </c>
      <c r="FR715">
        <f>IF($GL715&gt;=22,INDEX($DG:$DG,$GK715+22),"")</f>
      </c>
      <c r="FS715">
        <f>IF($GL715&gt;=23,INDEX($DG:$DG,$GK715+23),"")</f>
      </c>
      <c r="FT715">
        <f>IF($GL715&gt;=24,INDEX($DG:$DG,$GK715+24),"")</f>
      </c>
      <c r="FU715">
        <f>IF($GL715&gt;=25,INDEX($DG:$DG,$GK715+25),"")</f>
      </c>
      <c r="FV715">
        <f>IF($GL715&gt;=26,INDEX($DG:$DG,$GK715+26),"")</f>
      </c>
      <c r="FW715">
        <f>IF($GL715&gt;=27,INDEX($DG:$DG,$GK715+27),"")</f>
      </c>
      <c r="FX715">
        <f>IF($GL715&gt;=28,INDEX($DG:$DG,$GK715+28),"")</f>
      </c>
      <c r="FY715">
        <f>IF($GL715&gt;=29,INDEX($DG:$DG,$GK715+29),"")</f>
      </c>
      <c r="FZ715">
        <f>IF($GL715&gt;=30,INDEX($DG:$DG,$GK715+30),"")</f>
      </c>
      <c r="GA715">
        <f>IF($GL715&gt;=31,INDEX($DG:$DG,$GK715+31),"")</f>
      </c>
      <c r="GB715">
        <f>IF($GL715&gt;=32,INDEX($DG:$DG,$GK715+32),"")</f>
      </c>
      <c r="GC715">
        <f>IF($GL715&gt;=33,INDEX($DG:$DG,$GK715+33),"")</f>
      </c>
      <c r="GD715">
        <f>IF($GL715&gt;=34,INDEX($DG:$DG,$GK715+34),"")</f>
      </c>
      <c r="GE715">
        <f>IF($GL715&gt;=35,INDEX($DG:$DG,$GK715+35),"")</f>
      </c>
      <c r="GF715">
        <f>IF($GL715&gt;=36,INDEX($DG:$DG,$GK715+36),"")</f>
      </c>
      <c r="GG715">
        <f>IF($GL715&gt;=37,INDEX($DG:$DG,$GK715+37),"")</f>
      </c>
      <c r="GH715">
        <f>IF($GL715&gt;=38,INDEX($DG:$DG,$GK715+38),"")</f>
      </c>
      <c r="GI715">
        <f>IF($GL715&gt;=39,INDEX($DG:$DG,$GK715+39),"")</f>
      </c>
      <c r="GJ715">
        <f>IF($GL715&gt;=40,INDEX($DG:$DG,$GK715+40),"")</f>
      </c>
      <c r="GK715">
        <f>IFERROR(MATCH($DE715,$DF$2:$DF$166,0)+1,0)</f>
      </c>
      <c r="GL715">
        <f>IFERROR(INDEX($DH$2:$DH$166,MATCH($DE715,$DF$2:$DF$166,0)),0)</f>
      </c>
      <c r="GM715">
        <f>IFERROR(MATCH($H715,$DI$715:$EV$715,0),0)</f>
      </c>
      <c r="GN715">
        <f>IF($GM715&gt;0,INDEX($EW$715:$GJ$715,$GM715),"")</f>
      </c>
      <c r="GO715" t="s">
        <v>480</v>
      </c>
      <c r="GQ715">
        <f>IF($IZ715&gt;=1,INDEX($GO:$GO,$IY715+1),"")</f>
      </c>
      <c r="GR715">
        <f>IF($IZ715&gt;=2,INDEX($GO:$GO,$IY715+2),"")</f>
      </c>
      <c r="GS715">
        <f>IF($IZ715&gt;=3,INDEX($GO:$GO,$IY715+3),"")</f>
      </c>
      <c r="GT715">
        <f>IF($IZ715&gt;=4,INDEX($GO:$GO,$IY715+4),"")</f>
      </c>
      <c r="GU715">
        <f>IF($IZ715&gt;=5,INDEX($GO:$GO,$IY715+5),"")</f>
      </c>
      <c r="GV715">
        <f>IF($IZ715&gt;=6,INDEX($GO:$GO,$IY715+6),"")</f>
      </c>
      <c r="GW715">
        <f>IF($IZ715&gt;=7,INDEX($GO:$GO,$IY715+7),"")</f>
      </c>
      <c r="GX715">
        <f>IF($IZ715&gt;=8,INDEX($GO:$GO,$IY715+8),"")</f>
      </c>
      <c r="GY715">
        <f>IF($IZ715&gt;=9,INDEX($GO:$GO,$IY715+9),"")</f>
      </c>
      <c r="GZ715">
        <f>IF($IZ715&gt;=10,INDEX($GO:$GO,$IY715+10),"")</f>
      </c>
      <c r="HA715">
        <f>IF($IZ715&gt;=11,INDEX($GO:$GO,$IY715+11),"")</f>
      </c>
      <c r="HB715">
        <f>IF($IZ715&gt;=12,INDEX($GO:$GO,$IY715+12),"")</f>
      </c>
      <c r="HC715">
        <f>IF($IZ715&gt;=13,INDEX($GO:$GO,$IY715+13),"")</f>
      </c>
      <c r="HD715">
        <f>IF($IZ715&gt;=14,INDEX($GO:$GO,$IY715+14),"")</f>
      </c>
      <c r="HE715">
        <f>IF($IZ715&gt;=15,INDEX($GO:$GO,$IY715+15),"")</f>
      </c>
      <c r="HF715">
        <f>IF($IZ715&gt;=16,INDEX($GO:$GO,$IY715+16),"")</f>
      </c>
      <c r="HG715">
        <f>IF($IZ715&gt;=17,INDEX($GO:$GO,$IY715+17),"")</f>
      </c>
      <c r="HH715">
        <f>IF($IZ715&gt;=18,INDEX($GO:$GO,$IY715+18),"")</f>
      </c>
      <c r="HI715">
        <f>IF($IZ715&gt;=19,INDEX($GO:$GO,$IY715+19),"")</f>
      </c>
      <c r="HJ715">
        <f>IF($IZ715&gt;=20,INDEX($GO:$GO,$IY715+20),"")</f>
      </c>
      <c r="HK715">
        <f>IF($IZ715&gt;=21,INDEX($GO:$GO,$IY715+21),"")</f>
      </c>
      <c r="HL715">
        <f>IF($IZ715&gt;=22,INDEX($GO:$GO,$IY715+22),"")</f>
      </c>
      <c r="HM715">
        <f>IF($IZ715&gt;=23,INDEX($GO:$GO,$IY715+23),"")</f>
      </c>
      <c r="HN715">
        <f>IF($IZ715&gt;=24,INDEX($GO:$GO,$IY715+24),"")</f>
      </c>
      <c r="HO715">
        <f>IF($IZ715&gt;=25,INDEX($GO:$GO,$IY715+25),"")</f>
      </c>
      <c r="HP715">
        <f>IF($IZ715&gt;=26,INDEX($GO:$GO,$IY715+26),"")</f>
      </c>
      <c r="HQ715">
        <f>IF($IZ715&gt;=27,INDEX($GO:$GO,$IY715+27),"")</f>
      </c>
      <c r="HR715">
        <f>IF($IZ715&gt;=28,INDEX($GO:$GO,$IY715+28),"")</f>
      </c>
      <c r="HS715">
        <f>IF($IZ715&gt;=29,INDEX($GO:$GO,$IY715+29),"")</f>
      </c>
      <c r="HT715">
        <f>IF($IZ715&gt;=30,INDEX($GO:$GO,$IY715+30),"")</f>
      </c>
      <c r="HU715">
        <f>IF($IZ715&gt;=31,INDEX($GO:$GO,$IY715+31),"")</f>
      </c>
      <c r="HV715">
        <f>IF($IZ715&gt;=32,INDEX($GO:$GO,$IY715+32),"")</f>
      </c>
      <c r="HW715">
        <f>IF($IZ715&gt;=33,INDEX($GO:$GO,$IY715+33),"")</f>
      </c>
      <c r="HX715">
        <f>IF($IZ715&gt;=34,INDEX($GO:$GO,$IY715+34),"")</f>
      </c>
      <c r="HY715">
        <f>IF($IZ715&gt;=35,INDEX($GO:$GO,$IY715+35),"")</f>
      </c>
      <c r="HZ715">
        <f>IF($IZ715&gt;=36,INDEX($GO:$GO,$IY715+36),"")</f>
      </c>
      <c r="IA715">
        <f>IF($IZ715&gt;=37,INDEX($GO:$GO,$IY715+37),"")</f>
      </c>
      <c r="IB715">
        <f>IF($IZ715&gt;=38,INDEX($GO:$GO,$IY715+38),"")</f>
      </c>
      <c r="IC715">
        <f>IF($IZ715&gt;=39,INDEX($GO:$GO,$IY715+39),"")</f>
      </c>
      <c r="ID715">
        <f>IF($IZ715&gt;=40,INDEX($GO:$GO,$IY715+40),"")</f>
      </c>
      <c r="IE715">
        <f>IF($IZ715&gt;=41,INDEX($GO:$GO,$IY715+41),"")</f>
      </c>
      <c r="IF715">
        <f>IF($IZ715&gt;=42,INDEX($GO:$GO,$IY715+42),"")</f>
      </c>
      <c r="IG715">
        <f>IF($IZ715&gt;=43,INDEX($GO:$GO,$IY715+43),"")</f>
      </c>
      <c r="IH715">
        <f>IF($IZ715&gt;=44,INDEX($GO:$GO,$IY715+44),"")</f>
      </c>
      <c r="II715">
        <f>IF($IZ715&gt;=45,INDEX($GO:$GO,$IY715+45),"")</f>
      </c>
      <c r="IJ715">
        <f>IF($IZ715&gt;=46,INDEX($GO:$GO,$IY715+46),"")</f>
      </c>
      <c r="IK715">
        <f>IF($IZ715&gt;=47,INDEX($GO:$GO,$IY715+47),"")</f>
      </c>
      <c r="IL715">
        <f>IF($IZ715&gt;=48,INDEX($GO:$GO,$IY715+48),"")</f>
      </c>
      <c r="IM715">
        <f>IF($IZ715&gt;=49,INDEX($GO:$GO,$IY715+49),"")</f>
      </c>
      <c r="IN715">
        <f>IF($IZ715&gt;=50,INDEX($GO:$GO,$IY715+50),"")</f>
      </c>
      <c r="IO715">
        <f>IF($IZ715&gt;=51,INDEX($GO:$GO,$IY715+51),"")</f>
      </c>
      <c r="IP715">
        <f>IF($IZ715&gt;=52,INDEX($GO:$GO,$IY715+52),"")</f>
      </c>
      <c r="IQ715">
        <f>IF($IZ715&gt;=53,INDEX($GO:$GO,$IY715+53),"")</f>
      </c>
      <c r="IR715">
        <f>IF($IZ715&gt;=54,INDEX($GO:$GO,$IY715+54),"")</f>
      </c>
      <c r="IS715">
        <f>IF($IZ715&gt;=55,INDEX($GO:$GO,$IY715+55),"")</f>
      </c>
      <c r="IT715">
        <f>IF($IZ715&gt;=56,INDEX($GO:$GO,$IY715+56),"")</f>
      </c>
      <c r="IU715">
        <f>IF($IZ715&gt;=57,INDEX($GO:$GO,$IY715+57),"")</f>
      </c>
      <c r="IV715">
        <f>IF($IZ715&gt;=58,INDEX($GO:$GO,$IY715+58),"")</f>
      </c>
      <c r="IW715">
        <f>IF($IZ715&gt;=59,INDEX($GO:$GO,$IY715+59),"")</f>
      </c>
      <c r="IX715">
        <f>IF($IZ715&gt;=60,INDEX($GO:$GO,$IY715+60),"")</f>
      </c>
      <c r="IY715">
        <f>IFERROR(MATCH($GN715,$GO$2:$GO$827,0)+1,0)</f>
      </c>
      <c r="IZ715">
        <f>IFERROR(INDEX($GP$2:$GP$827,MATCH($GN715,$GO$2:$GO$827,0)),0)</f>
      </c>
      <c r="JA715" t="s">
        <v>23</v>
      </c>
      <c r="JB715" t="s">
        <v>23</v>
      </c>
    </row>
    <row r="716" spans="1:262" x14ac:dyDescent="0.25">
      <c r="F716" s="1"/>
      <c r="G716" s="1"/>
      <c r="H716" s="1"/>
      <c r="I716" s="1"/>
      <c r="J716" s="1">
        <f>IFERROR(IF(FIND(" - ",$F716)&gt;0,MID($F716,FIND(" - ",$F716)+3,LEN($F716)),""),"")</f>
      </c>
      <c r="L716" s="1"/>
      <c r="N716" t="s">
        <v>23</v>
      </c>
      <c r="P716">
        <f>IF(OR($N716="",$O716=""),"",IFERROR($N716/$O716,0))</f>
      </c>
      <c r="Q716">
        <f>IF($N716="","",
IF($G716="","",
IF(ISNUMBER(SEARCH("exempt",LOWER($G716))),0,
$N716*(VALUE(SUBSTITUTE($G716,"%",""))/100))))</f>
      </c>
      <c r="W716">
        <f>IF($N716="","",
SUM($N716,$Q716,$U716,$R716,$T716)-
IF($V716="",0,VALUE($V716)))</f>
      </c>
      <c r="AE716" t="s">
        <v>1923</v>
      </c>
      <c r="AM716">
        <f>IFERROR(LEFT($F716,FIND(" - ",$F716)-1),$F716)</f>
      </c>
      <c r="AP716">
        <f>IF($CE716&gt;=1,INDEX($AN:$AN,$CD716+1),"")</f>
      </c>
      <c r="AQ716">
        <f>IF($CE716&gt;=2,INDEX($AN:$AN,$CD716+2),"")</f>
      </c>
      <c r="AR716">
        <f>IF($CE716&gt;=3,INDEX($AN:$AN,$CD716+3),"")</f>
      </c>
      <c r="AS716">
        <f>IF($CE716&gt;=4,INDEX($AN:$AN,$CD716+4),"")</f>
      </c>
      <c r="AT716">
        <f>IF($CE716&gt;=5,INDEX($AN:$AN,$CD716+5),"")</f>
      </c>
      <c r="AU716">
        <f>IF($CE716&gt;=6,INDEX($AN:$AN,$CD716+6),"")</f>
      </c>
      <c r="AV716">
        <f>IF($CE716&gt;=7,INDEX($AN:$AN,$CD716+7),"")</f>
      </c>
      <c r="AW716">
        <f>IF($CE716&gt;=8,INDEX($AN:$AN,$CD716+8),"")</f>
      </c>
      <c r="AX716">
        <f>IF($CE716&gt;=9,INDEX($AN:$AN,$CD716+9),"")</f>
      </c>
      <c r="AY716">
        <f>IF($CE716&gt;=10,INDEX($AN:$AN,$CD716+10),"")</f>
      </c>
      <c r="AZ716">
        <f>IF($CE716&gt;=11,INDEX($AN:$AN,$CD716+11),"")</f>
      </c>
      <c r="BA716">
        <f>IF($CE716&gt;=12,INDEX($AN:$AN,$CD716+12),"")</f>
      </c>
      <c r="BB716">
        <f>IF($CE716&gt;=13,INDEX($AN:$AN,$CD716+13),"")</f>
      </c>
      <c r="BC716">
        <f>IF($CE716&gt;=14,INDEX($AN:$AN,$CD716+14),"")</f>
      </c>
      <c r="BD716">
        <f>IF($CE716&gt;=15,INDEX($AN:$AN,$CD716+15),"")</f>
      </c>
      <c r="BE716">
        <f>IF($CE716&gt;=16,INDEX($AN:$AN,$CD716+16),"")</f>
      </c>
      <c r="BF716">
        <f>IF($CE716&gt;=17,INDEX($AN:$AN,$CD716+17),"")</f>
      </c>
      <c r="BG716">
        <f>IF($CE716&gt;=18,INDEX($AN:$AN,$CD716+18),"")</f>
      </c>
      <c r="BH716">
        <f>IF($CE716&gt;=19,INDEX($AN:$AN,$CD716+19),"")</f>
      </c>
      <c r="BI716">
        <f>IF($CE716&gt;=20,INDEX($AN:$AN,$CD716+20),"")</f>
      </c>
      <c r="BJ716">
        <f>IF($CE716&gt;=21,INDEX($AN:$AN,$CD716+21),"")</f>
      </c>
      <c r="BK716">
        <f>IF($CE716&gt;=22,INDEX($AN:$AN,$CD716+22),"")</f>
      </c>
      <c r="BL716">
        <f>IF($CE716&gt;=23,INDEX($AN:$AN,$CD716+23),"")</f>
      </c>
      <c r="BM716">
        <f>IF($CE716&gt;=24,INDEX($AN:$AN,$CD716+24),"")</f>
      </c>
      <c r="BN716">
        <f>IF($CE716&gt;=25,INDEX($AN:$AN,$CD716+25),"")</f>
      </c>
      <c r="BO716">
        <f>IF($CE716&gt;=26,INDEX($AN:$AN,$CD716+26),"")</f>
      </c>
      <c r="BP716">
        <f>IF($CE716&gt;=27,INDEX($AN:$AN,$CD716+27),"")</f>
      </c>
      <c r="BQ716">
        <f>IF($CE716&gt;=28,INDEX($AN:$AN,$CD716+28),"")</f>
      </c>
      <c r="BR716">
        <f>IF($CE716&gt;=29,INDEX($AN:$AN,$CD716+29),"")</f>
      </c>
      <c r="BS716">
        <f>IF($CE716&gt;=30,INDEX($AN:$AN,$CD716+30),"")</f>
      </c>
      <c r="BT716">
        <f>IF($CE716&gt;=31,INDEX($AN:$AN,$CD716+31),"")</f>
      </c>
      <c r="BU716">
        <f>IF($CE716&gt;=32,INDEX($AN:$AN,$CD716+32),"")</f>
      </c>
      <c r="BV716">
        <f>IF($CE716&gt;=33,INDEX($AN:$AN,$CD716+33),"")</f>
      </c>
      <c r="BW716">
        <f>IF($CE716&gt;=34,INDEX($AN:$AN,$CD716+34),"")</f>
      </c>
      <c r="BX716">
        <f>IF($CE716&gt;=35,INDEX($AN:$AN,$CD716+35),"")</f>
      </c>
      <c r="BY716">
        <f>IF($CE716&gt;=36,INDEX($AN:$AN,$CD716+36),"")</f>
      </c>
      <c r="BZ716">
        <f>IF($CE716&gt;=37,INDEX($AN:$AN,$CD716+37),"")</f>
      </c>
      <c r="CA716">
        <f>IF($CE716&gt;=38,INDEX($AN:$AN,$CD716+38),"")</f>
      </c>
      <c r="CB716">
        <f>IF($CE716&gt;=39,INDEX($AN:$AN,$CD716+39),"")</f>
      </c>
      <c r="CC716">
        <f>IF($CE716&gt;=40,INDEX($AN:$AN,$CD716+40),"")</f>
      </c>
      <c r="CD716">
        <f>IFERROR(MATCH($AM716,$AN$2:$AN$133,0)+1,0)</f>
      </c>
      <c r="CE716">
        <f>IFERROR(INDEX($AO$2:$AO$133,MATCH($AM716,$AN$2:$AN$133,0)),0)</f>
      </c>
      <c r="CF716">
        <f>IFERROR(LEFT($K716,FIND(" - ",$K716)-1),$K716)</f>
      </c>
      <c r="CG716" t="s">
        <v>28</v>
      </c>
      <c r="CI716">
        <f>IF($DD716&gt;=1,INDEX($CG:$CG,$DC716+1),"")</f>
      </c>
      <c r="CJ716">
        <f>IF($DD716&gt;=2,INDEX($CG:$CG,$DC716+2),"")</f>
      </c>
      <c r="CK716">
        <f>IF($DD716&gt;=3,INDEX($CG:$CG,$DC716+3),"")</f>
      </c>
      <c r="CL716">
        <f>IF($DD716&gt;=4,INDEX($CG:$CG,$DC716+4),"")</f>
      </c>
      <c r="CM716">
        <f>IF($DD716&gt;=5,INDEX($CG:$CG,$DC716+5),"")</f>
      </c>
      <c r="CN716">
        <f>IF($DD716&gt;=6,INDEX($CG:$CG,$DC716+6),"")</f>
      </c>
      <c r="CO716">
        <f>IF($DD716&gt;=7,INDEX($CG:$CG,$DC716+7),"")</f>
      </c>
      <c r="CP716">
        <f>IF($DD716&gt;=8,INDEX($CG:$CG,$DC716+8),"")</f>
      </c>
      <c r="CQ716">
        <f>IF($DD716&gt;=9,INDEX($CG:$CG,$DC716+9),"")</f>
      </c>
      <c r="CR716">
        <f>IF($DD716&gt;=10,INDEX($CG:$CG,$DC716+10),"")</f>
      </c>
      <c r="CS716">
        <f>IF($DD716&gt;=11,INDEX($CG:$CG,$DC716+11),"")</f>
      </c>
      <c r="CT716">
        <f>IF($DD716&gt;=12,INDEX($CG:$CG,$DC716+12),"")</f>
      </c>
      <c r="CU716">
        <f>IF($DD716&gt;=13,INDEX($CG:$CG,$DC716+13),"")</f>
      </c>
      <c r="CV716">
        <f>IF($DD716&gt;=14,INDEX($CG:$CG,$DC716+14),"")</f>
      </c>
      <c r="CW716">
        <f>IF($DD716&gt;=15,INDEX($CG:$CG,$DC716+15),"")</f>
      </c>
      <c r="CX716">
        <f>IF($DD716&gt;=16,INDEX($CG:$CG,$DC716+16),"")</f>
      </c>
      <c r="CY716">
        <f>IF($DD716&gt;=17,INDEX($CG:$CG,$DC716+17),"")</f>
      </c>
      <c r="CZ716">
        <f>IF($DD716&gt;=18,INDEX($CG:$CG,$DC716+18),"")</f>
      </c>
      <c r="DA716">
        <f>IF($DD716&gt;=19,INDEX($CG:$CG,$DC716+19),"")</f>
      </c>
      <c r="DB716">
        <f>IF($DD716&gt;=20,INDEX($CG:$CG,$DC716+20),"")</f>
      </c>
      <c r="DC716">
        <f>IFERROR(MATCH($CF716,$CG$2:$CG$1558,0)+1,0)</f>
      </c>
      <c r="DD716">
        <f>IFERROR(INDEX($CH$2:$CH$1558,MATCH($CF716,$CG$2:$CG$1558,0)),0)</f>
      </c>
      <c r="DE716">
        <f>IFERROR(INDEX($AL:$AL,MATCH($G716,$AK:$AK,0))&amp;"","")</f>
      </c>
      <c r="DI716">
        <f>IF($GL716&gt;=1,INDEX($DF:$DF,$GK716+1),"")</f>
      </c>
      <c r="DJ716">
        <f>IF($GL716&gt;=2,INDEX($DF:$DF,$GK716+2),"")</f>
      </c>
      <c r="DK716">
        <f>IF($GL716&gt;=3,INDEX($DF:$DF,$GK716+3),"")</f>
      </c>
      <c r="DL716">
        <f>IF($GL716&gt;=4,INDEX($DF:$DF,$GK716+4),"")</f>
      </c>
      <c r="DM716">
        <f>IF($GL716&gt;=5,INDEX($DF:$DF,$GK716+5),"")</f>
      </c>
      <c r="DN716">
        <f>IF($GL716&gt;=6,INDEX($DF:$DF,$GK716+6),"")</f>
      </c>
      <c r="DO716">
        <f>IF($GL716&gt;=7,INDEX($DF:$DF,$GK716+7),"")</f>
      </c>
      <c r="DP716">
        <f>IF($GL716&gt;=8,INDEX($DF:$DF,$GK716+8),"")</f>
      </c>
      <c r="DQ716">
        <f>IF($GL716&gt;=9,INDEX($DF:$DF,$GK716+9),"")</f>
      </c>
      <c r="DR716">
        <f>IF($GL716&gt;=10,INDEX($DF:$DF,$GK716+10),"")</f>
      </c>
      <c r="DS716">
        <f>IF($GL716&gt;=11,INDEX($DF:$DF,$GK716+11),"")</f>
      </c>
      <c r="DT716">
        <f>IF($GL716&gt;=12,INDEX($DF:$DF,$GK716+12),"")</f>
      </c>
      <c r="DU716">
        <f>IF($GL716&gt;=13,INDEX($DF:$DF,$GK716+13),"")</f>
      </c>
      <c r="DV716">
        <f>IF($GL716&gt;=14,INDEX($DF:$DF,$GK716+14),"")</f>
      </c>
      <c r="DW716">
        <f>IF($GL716&gt;=15,INDEX($DF:$DF,$GK716+15),"")</f>
      </c>
      <c r="DX716">
        <f>IF($GL716&gt;=16,INDEX($DF:$DF,$GK716+16),"")</f>
      </c>
      <c r="DY716">
        <f>IF($GL716&gt;=17,INDEX($DF:$DF,$GK716+17),"")</f>
      </c>
      <c r="DZ716">
        <f>IF($GL716&gt;=18,INDEX($DF:$DF,$GK716+18),"")</f>
      </c>
      <c r="EA716">
        <f>IF($GL716&gt;=19,INDEX($DF:$DF,$GK716+19),"")</f>
      </c>
      <c r="EB716">
        <f>IF($GL716&gt;=20,INDEX($DF:$DF,$GK716+20),"")</f>
      </c>
      <c r="EC716">
        <f>IF($GL716&gt;=21,INDEX($DF:$DF,$GK716+21),"")</f>
      </c>
      <c r="ED716">
        <f>IF($GL716&gt;=22,INDEX($DF:$DF,$GK716+22),"")</f>
      </c>
      <c r="EE716">
        <f>IF($GL716&gt;=23,INDEX($DF:$DF,$GK716+23),"")</f>
      </c>
      <c r="EF716">
        <f>IF($GL716&gt;=24,INDEX($DF:$DF,$GK716+24),"")</f>
      </c>
      <c r="EG716">
        <f>IF($GL716&gt;=25,INDEX($DF:$DF,$GK716+25),"")</f>
      </c>
      <c r="EH716">
        <f>IF($GL716&gt;=26,INDEX($DF:$DF,$GK716+26),"")</f>
      </c>
      <c r="EI716">
        <f>IF($GL716&gt;=27,INDEX($DF:$DF,$GK716+27),"")</f>
      </c>
      <c r="EJ716">
        <f>IF($GL716&gt;=28,INDEX($DF:$DF,$GK716+28),"")</f>
      </c>
      <c r="EK716">
        <f>IF($GL716&gt;=29,INDEX($DF:$DF,$GK716+29),"")</f>
      </c>
      <c r="EL716">
        <f>IF($GL716&gt;=30,INDEX($DF:$DF,$GK716+30),"")</f>
      </c>
      <c r="EM716">
        <f>IF($GL716&gt;=31,INDEX($DF:$DF,$GK716+31),"")</f>
      </c>
      <c r="EN716">
        <f>IF($GL716&gt;=32,INDEX($DF:$DF,$GK716+32),"")</f>
      </c>
      <c r="EO716">
        <f>IF($GL716&gt;=33,INDEX($DF:$DF,$GK716+33),"")</f>
      </c>
      <c r="EP716">
        <f>IF($GL716&gt;=34,INDEX($DF:$DF,$GK716+34),"")</f>
      </c>
      <c r="EQ716">
        <f>IF($GL716&gt;=35,INDEX($DF:$DF,$GK716+35),"")</f>
      </c>
      <c r="ER716">
        <f>IF($GL716&gt;=36,INDEX($DF:$DF,$GK716+36),"")</f>
      </c>
      <c r="ES716">
        <f>IF($GL716&gt;=37,INDEX($DF:$DF,$GK716+37),"")</f>
      </c>
      <c r="ET716">
        <f>IF($GL716&gt;=38,INDEX($DF:$DF,$GK716+38),"")</f>
      </c>
      <c r="EU716">
        <f>IF($GL716&gt;=39,INDEX($DF:$DF,$GK716+39),"")</f>
      </c>
      <c r="EV716">
        <f>IF($GL716&gt;=40,INDEX($DF:$DF,$GK716+40),"")</f>
      </c>
      <c r="EW716">
        <f>IF($GL716&gt;=1,INDEX($DG:$DG,$GK716+1),"")</f>
      </c>
      <c r="EX716">
        <f>IF($GL716&gt;=2,INDEX($DG:$DG,$GK716+2),"")</f>
      </c>
      <c r="EY716">
        <f>IF($GL716&gt;=3,INDEX($DG:$DG,$GK716+3),"")</f>
      </c>
      <c r="EZ716">
        <f>IF($GL716&gt;=4,INDEX($DG:$DG,$GK716+4),"")</f>
      </c>
      <c r="FA716">
        <f>IF($GL716&gt;=5,INDEX($DG:$DG,$GK716+5),"")</f>
      </c>
      <c r="FB716">
        <f>IF($GL716&gt;=6,INDEX($DG:$DG,$GK716+6),"")</f>
      </c>
      <c r="FC716">
        <f>IF($GL716&gt;=7,INDEX($DG:$DG,$GK716+7),"")</f>
      </c>
      <c r="FD716">
        <f>IF($GL716&gt;=8,INDEX($DG:$DG,$GK716+8),"")</f>
      </c>
      <c r="FE716">
        <f>IF($GL716&gt;=9,INDEX($DG:$DG,$GK716+9),"")</f>
      </c>
      <c r="FF716">
        <f>IF($GL716&gt;=10,INDEX($DG:$DG,$GK716+10),"")</f>
      </c>
      <c r="FG716">
        <f>IF($GL716&gt;=11,INDEX($DG:$DG,$GK716+11),"")</f>
      </c>
      <c r="FH716">
        <f>IF($GL716&gt;=12,INDEX($DG:$DG,$GK716+12),"")</f>
      </c>
      <c r="FI716">
        <f>IF($GL716&gt;=13,INDEX($DG:$DG,$GK716+13),"")</f>
      </c>
      <c r="FJ716">
        <f>IF($GL716&gt;=14,INDEX($DG:$DG,$GK716+14),"")</f>
      </c>
      <c r="FK716">
        <f>IF($GL716&gt;=15,INDEX($DG:$DG,$GK716+15),"")</f>
      </c>
      <c r="FL716">
        <f>IF($GL716&gt;=16,INDEX($DG:$DG,$GK716+16),"")</f>
      </c>
      <c r="FM716">
        <f>IF($GL716&gt;=17,INDEX($DG:$DG,$GK716+17),"")</f>
      </c>
      <c r="FN716">
        <f>IF($GL716&gt;=18,INDEX($DG:$DG,$GK716+18),"")</f>
      </c>
      <c r="FO716">
        <f>IF($GL716&gt;=19,INDEX($DG:$DG,$GK716+19),"")</f>
      </c>
      <c r="FP716">
        <f>IF($GL716&gt;=20,INDEX($DG:$DG,$GK716+20),"")</f>
      </c>
      <c r="FQ716">
        <f>IF($GL716&gt;=21,INDEX($DG:$DG,$GK716+21),"")</f>
      </c>
      <c r="FR716">
        <f>IF($GL716&gt;=22,INDEX($DG:$DG,$GK716+22),"")</f>
      </c>
      <c r="FS716">
        <f>IF($GL716&gt;=23,INDEX($DG:$DG,$GK716+23),"")</f>
      </c>
      <c r="FT716">
        <f>IF($GL716&gt;=24,INDEX($DG:$DG,$GK716+24),"")</f>
      </c>
      <c r="FU716">
        <f>IF($GL716&gt;=25,INDEX($DG:$DG,$GK716+25),"")</f>
      </c>
      <c r="FV716">
        <f>IF($GL716&gt;=26,INDEX($DG:$DG,$GK716+26),"")</f>
      </c>
      <c r="FW716">
        <f>IF($GL716&gt;=27,INDEX($DG:$DG,$GK716+27),"")</f>
      </c>
      <c r="FX716">
        <f>IF($GL716&gt;=28,INDEX($DG:$DG,$GK716+28),"")</f>
      </c>
      <c r="FY716">
        <f>IF($GL716&gt;=29,INDEX($DG:$DG,$GK716+29),"")</f>
      </c>
      <c r="FZ716">
        <f>IF($GL716&gt;=30,INDEX($DG:$DG,$GK716+30),"")</f>
      </c>
      <c r="GA716">
        <f>IF($GL716&gt;=31,INDEX($DG:$DG,$GK716+31),"")</f>
      </c>
      <c r="GB716">
        <f>IF($GL716&gt;=32,INDEX($DG:$DG,$GK716+32),"")</f>
      </c>
      <c r="GC716">
        <f>IF($GL716&gt;=33,INDEX($DG:$DG,$GK716+33),"")</f>
      </c>
      <c r="GD716">
        <f>IF($GL716&gt;=34,INDEX($DG:$DG,$GK716+34),"")</f>
      </c>
      <c r="GE716">
        <f>IF($GL716&gt;=35,INDEX($DG:$DG,$GK716+35),"")</f>
      </c>
      <c r="GF716">
        <f>IF($GL716&gt;=36,INDEX($DG:$DG,$GK716+36),"")</f>
      </c>
      <c r="GG716">
        <f>IF($GL716&gt;=37,INDEX($DG:$DG,$GK716+37),"")</f>
      </c>
      <c r="GH716">
        <f>IF($GL716&gt;=38,INDEX($DG:$DG,$GK716+38),"")</f>
      </c>
      <c r="GI716">
        <f>IF($GL716&gt;=39,INDEX($DG:$DG,$GK716+39),"")</f>
      </c>
      <c r="GJ716">
        <f>IF($GL716&gt;=40,INDEX($DG:$DG,$GK716+40),"")</f>
      </c>
      <c r="GK716">
        <f>IFERROR(MATCH($DE716,$DF$2:$DF$166,0)+1,0)</f>
      </c>
      <c r="GL716">
        <f>IFERROR(INDEX($DH$2:$DH$166,MATCH($DE716,$DF$2:$DF$166,0)),0)</f>
      </c>
      <c r="GM716">
        <f>IFERROR(MATCH($H716,$DI$716:$EV$716,0),0)</f>
      </c>
      <c r="GN716">
        <f>IF($GM716&gt;0,INDEX($EW$716:$GJ$716,$GM716),"")</f>
      </c>
      <c r="GO716" t="s">
        <v>485</v>
      </c>
      <c r="GQ716">
        <f>IF($IZ716&gt;=1,INDEX($GO:$GO,$IY716+1),"")</f>
      </c>
      <c r="GR716">
        <f>IF($IZ716&gt;=2,INDEX($GO:$GO,$IY716+2),"")</f>
      </c>
      <c r="GS716">
        <f>IF($IZ716&gt;=3,INDEX($GO:$GO,$IY716+3),"")</f>
      </c>
      <c r="GT716">
        <f>IF($IZ716&gt;=4,INDEX($GO:$GO,$IY716+4),"")</f>
      </c>
      <c r="GU716">
        <f>IF($IZ716&gt;=5,INDEX($GO:$GO,$IY716+5),"")</f>
      </c>
      <c r="GV716">
        <f>IF($IZ716&gt;=6,INDEX($GO:$GO,$IY716+6),"")</f>
      </c>
      <c r="GW716">
        <f>IF($IZ716&gt;=7,INDEX($GO:$GO,$IY716+7),"")</f>
      </c>
      <c r="GX716">
        <f>IF($IZ716&gt;=8,INDEX($GO:$GO,$IY716+8),"")</f>
      </c>
      <c r="GY716">
        <f>IF($IZ716&gt;=9,INDEX($GO:$GO,$IY716+9),"")</f>
      </c>
      <c r="GZ716">
        <f>IF($IZ716&gt;=10,INDEX($GO:$GO,$IY716+10),"")</f>
      </c>
      <c r="HA716">
        <f>IF($IZ716&gt;=11,INDEX($GO:$GO,$IY716+11),"")</f>
      </c>
      <c r="HB716">
        <f>IF($IZ716&gt;=12,INDEX($GO:$GO,$IY716+12),"")</f>
      </c>
      <c r="HC716">
        <f>IF($IZ716&gt;=13,INDEX($GO:$GO,$IY716+13),"")</f>
      </c>
      <c r="HD716">
        <f>IF($IZ716&gt;=14,INDEX($GO:$GO,$IY716+14),"")</f>
      </c>
      <c r="HE716">
        <f>IF($IZ716&gt;=15,INDEX($GO:$GO,$IY716+15),"")</f>
      </c>
      <c r="HF716">
        <f>IF($IZ716&gt;=16,INDEX($GO:$GO,$IY716+16),"")</f>
      </c>
      <c r="HG716">
        <f>IF($IZ716&gt;=17,INDEX($GO:$GO,$IY716+17),"")</f>
      </c>
      <c r="HH716">
        <f>IF($IZ716&gt;=18,INDEX($GO:$GO,$IY716+18),"")</f>
      </c>
      <c r="HI716">
        <f>IF($IZ716&gt;=19,INDEX($GO:$GO,$IY716+19),"")</f>
      </c>
      <c r="HJ716">
        <f>IF($IZ716&gt;=20,INDEX($GO:$GO,$IY716+20),"")</f>
      </c>
      <c r="HK716">
        <f>IF($IZ716&gt;=21,INDEX($GO:$GO,$IY716+21),"")</f>
      </c>
      <c r="HL716">
        <f>IF($IZ716&gt;=22,INDEX($GO:$GO,$IY716+22),"")</f>
      </c>
      <c r="HM716">
        <f>IF($IZ716&gt;=23,INDEX($GO:$GO,$IY716+23),"")</f>
      </c>
      <c r="HN716">
        <f>IF($IZ716&gt;=24,INDEX($GO:$GO,$IY716+24),"")</f>
      </c>
      <c r="HO716">
        <f>IF($IZ716&gt;=25,INDEX($GO:$GO,$IY716+25),"")</f>
      </c>
      <c r="HP716">
        <f>IF($IZ716&gt;=26,INDEX($GO:$GO,$IY716+26),"")</f>
      </c>
      <c r="HQ716">
        <f>IF($IZ716&gt;=27,INDEX($GO:$GO,$IY716+27),"")</f>
      </c>
      <c r="HR716">
        <f>IF($IZ716&gt;=28,INDEX($GO:$GO,$IY716+28),"")</f>
      </c>
      <c r="HS716">
        <f>IF($IZ716&gt;=29,INDEX($GO:$GO,$IY716+29),"")</f>
      </c>
      <c r="HT716">
        <f>IF($IZ716&gt;=30,INDEX($GO:$GO,$IY716+30),"")</f>
      </c>
      <c r="HU716">
        <f>IF($IZ716&gt;=31,INDEX($GO:$GO,$IY716+31),"")</f>
      </c>
      <c r="HV716">
        <f>IF($IZ716&gt;=32,INDEX($GO:$GO,$IY716+32),"")</f>
      </c>
      <c r="HW716">
        <f>IF($IZ716&gt;=33,INDEX($GO:$GO,$IY716+33),"")</f>
      </c>
      <c r="HX716">
        <f>IF($IZ716&gt;=34,INDEX($GO:$GO,$IY716+34),"")</f>
      </c>
      <c r="HY716">
        <f>IF($IZ716&gt;=35,INDEX($GO:$GO,$IY716+35),"")</f>
      </c>
      <c r="HZ716">
        <f>IF($IZ716&gt;=36,INDEX($GO:$GO,$IY716+36),"")</f>
      </c>
      <c r="IA716">
        <f>IF($IZ716&gt;=37,INDEX($GO:$GO,$IY716+37),"")</f>
      </c>
      <c r="IB716">
        <f>IF($IZ716&gt;=38,INDEX($GO:$GO,$IY716+38),"")</f>
      </c>
      <c r="IC716">
        <f>IF($IZ716&gt;=39,INDEX($GO:$GO,$IY716+39),"")</f>
      </c>
      <c r="ID716">
        <f>IF($IZ716&gt;=40,INDEX($GO:$GO,$IY716+40),"")</f>
      </c>
      <c r="IE716">
        <f>IF($IZ716&gt;=41,INDEX($GO:$GO,$IY716+41),"")</f>
      </c>
      <c r="IF716">
        <f>IF($IZ716&gt;=42,INDEX($GO:$GO,$IY716+42),"")</f>
      </c>
      <c r="IG716">
        <f>IF($IZ716&gt;=43,INDEX($GO:$GO,$IY716+43),"")</f>
      </c>
      <c r="IH716">
        <f>IF($IZ716&gt;=44,INDEX($GO:$GO,$IY716+44),"")</f>
      </c>
      <c r="II716">
        <f>IF($IZ716&gt;=45,INDEX($GO:$GO,$IY716+45),"")</f>
      </c>
      <c r="IJ716">
        <f>IF($IZ716&gt;=46,INDEX($GO:$GO,$IY716+46),"")</f>
      </c>
      <c r="IK716">
        <f>IF($IZ716&gt;=47,INDEX($GO:$GO,$IY716+47),"")</f>
      </c>
      <c r="IL716">
        <f>IF($IZ716&gt;=48,INDEX($GO:$GO,$IY716+48),"")</f>
      </c>
      <c r="IM716">
        <f>IF($IZ716&gt;=49,INDEX($GO:$GO,$IY716+49),"")</f>
      </c>
      <c r="IN716">
        <f>IF($IZ716&gt;=50,INDEX($GO:$GO,$IY716+50),"")</f>
      </c>
      <c r="IO716">
        <f>IF($IZ716&gt;=51,INDEX($GO:$GO,$IY716+51),"")</f>
      </c>
      <c r="IP716">
        <f>IF($IZ716&gt;=52,INDEX($GO:$GO,$IY716+52),"")</f>
      </c>
      <c r="IQ716">
        <f>IF($IZ716&gt;=53,INDEX($GO:$GO,$IY716+53),"")</f>
      </c>
      <c r="IR716">
        <f>IF($IZ716&gt;=54,INDEX($GO:$GO,$IY716+54),"")</f>
      </c>
      <c r="IS716">
        <f>IF($IZ716&gt;=55,INDEX($GO:$GO,$IY716+55),"")</f>
      </c>
      <c r="IT716">
        <f>IF($IZ716&gt;=56,INDEX($GO:$GO,$IY716+56),"")</f>
      </c>
      <c r="IU716">
        <f>IF($IZ716&gt;=57,INDEX($GO:$GO,$IY716+57),"")</f>
      </c>
      <c r="IV716">
        <f>IF($IZ716&gt;=58,INDEX($GO:$GO,$IY716+58),"")</f>
      </c>
      <c r="IW716">
        <f>IF($IZ716&gt;=59,INDEX($GO:$GO,$IY716+59),"")</f>
      </c>
      <c r="IX716">
        <f>IF($IZ716&gt;=60,INDEX($GO:$GO,$IY716+60),"")</f>
      </c>
      <c r="IY716">
        <f>IFERROR(MATCH($GN716,$GO$2:$GO$827,0)+1,0)</f>
      </c>
      <c r="IZ716">
        <f>IFERROR(INDEX($GP$2:$GP$827,MATCH($GN716,$GO$2:$GO$827,0)),0)</f>
      </c>
      <c r="JA716" t="s">
        <v>23</v>
      </c>
      <c r="JB716" t="s">
        <v>23</v>
      </c>
    </row>
    <row r="717" spans="1:262" x14ac:dyDescent="0.25">
      <c r="F717" s="1"/>
      <c r="G717" s="1"/>
      <c r="H717" s="1"/>
      <c r="I717" s="1"/>
      <c r="J717" s="1">
        <f>IFERROR(IF(FIND(" - ",$F717)&gt;0,MID($F717,FIND(" - ",$F717)+3,LEN($F717)),""),"")</f>
      </c>
      <c r="L717" s="1"/>
      <c r="N717" t="s">
        <v>23</v>
      </c>
      <c r="P717">
        <f>IF(OR($N717="",$O717=""),"",IFERROR($N717/$O717,0))</f>
      </c>
      <c r="Q717">
        <f>IF($N717="","",
IF($G717="","",
IF(ISNUMBER(SEARCH("exempt",LOWER($G717))),0,
$N717*(VALUE(SUBSTITUTE($G717,"%",""))/100))))</f>
      </c>
      <c r="W717">
        <f>IF($N717="","",
SUM($N717,$Q717,$U717,$R717,$T717)-
IF($V717="",0,VALUE($V717)))</f>
      </c>
      <c r="AE717" t="s">
        <v>1924</v>
      </c>
      <c r="AM717">
        <f>IFERROR(LEFT($F717,FIND(" - ",$F717)-1),$F717)</f>
      </c>
      <c r="AP717">
        <f>IF($CE717&gt;=1,INDEX($AN:$AN,$CD717+1),"")</f>
      </c>
      <c r="AQ717">
        <f>IF($CE717&gt;=2,INDEX($AN:$AN,$CD717+2),"")</f>
      </c>
      <c r="AR717">
        <f>IF($CE717&gt;=3,INDEX($AN:$AN,$CD717+3),"")</f>
      </c>
      <c r="AS717">
        <f>IF($CE717&gt;=4,INDEX($AN:$AN,$CD717+4),"")</f>
      </c>
      <c r="AT717">
        <f>IF($CE717&gt;=5,INDEX($AN:$AN,$CD717+5),"")</f>
      </c>
      <c r="AU717">
        <f>IF($CE717&gt;=6,INDEX($AN:$AN,$CD717+6),"")</f>
      </c>
      <c r="AV717">
        <f>IF($CE717&gt;=7,INDEX($AN:$AN,$CD717+7),"")</f>
      </c>
      <c r="AW717">
        <f>IF($CE717&gt;=8,INDEX($AN:$AN,$CD717+8),"")</f>
      </c>
      <c r="AX717">
        <f>IF($CE717&gt;=9,INDEX($AN:$AN,$CD717+9),"")</f>
      </c>
      <c r="AY717">
        <f>IF($CE717&gt;=10,INDEX($AN:$AN,$CD717+10),"")</f>
      </c>
      <c r="AZ717">
        <f>IF($CE717&gt;=11,INDEX($AN:$AN,$CD717+11),"")</f>
      </c>
      <c r="BA717">
        <f>IF($CE717&gt;=12,INDEX($AN:$AN,$CD717+12),"")</f>
      </c>
      <c r="BB717">
        <f>IF($CE717&gt;=13,INDEX($AN:$AN,$CD717+13),"")</f>
      </c>
      <c r="BC717">
        <f>IF($CE717&gt;=14,INDEX($AN:$AN,$CD717+14),"")</f>
      </c>
      <c r="BD717">
        <f>IF($CE717&gt;=15,INDEX($AN:$AN,$CD717+15),"")</f>
      </c>
      <c r="BE717">
        <f>IF($CE717&gt;=16,INDEX($AN:$AN,$CD717+16),"")</f>
      </c>
      <c r="BF717">
        <f>IF($CE717&gt;=17,INDEX($AN:$AN,$CD717+17),"")</f>
      </c>
      <c r="BG717">
        <f>IF($CE717&gt;=18,INDEX($AN:$AN,$CD717+18),"")</f>
      </c>
      <c r="BH717">
        <f>IF($CE717&gt;=19,INDEX($AN:$AN,$CD717+19),"")</f>
      </c>
      <c r="BI717">
        <f>IF($CE717&gt;=20,INDEX($AN:$AN,$CD717+20),"")</f>
      </c>
      <c r="BJ717">
        <f>IF($CE717&gt;=21,INDEX($AN:$AN,$CD717+21),"")</f>
      </c>
      <c r="BK717">
        <f>IF($CE717&gt;=22,INDEX($AN:$AN,$CD717+22),"")</f>
      </c>
      <c r="BL717">
        <f>IF($CE717&gt;=23,INDEX($AN:$AN,$CD717+23),"")</f>
      </c>
      <c r="BM717">
        <f>IF($CE717&gt;=24,INDEX($AN:$AN,$CD717+24),"")</f>
      </c>
      <c r="BN717">
        <f>IF($CE717&gt;=25,INDEX($AN:$AN,$CD717+25),"")</f>
      </c>
      <c r="BO717">
        <f>IF($CE717&gt;=26,INDEX($AN:$AN,$CD717+26),"")</f>
      </c>
      <c r="BP717">
        <f>IF($CE717&gt;=27,INDEX($AN:$AN,$CD717+27),"")</f>
      </c>
      <c r="BQ717">
        <f>IF($CE717&gt;=28,INDEX($AN:$AN,$CD717+28),"")</f>
      </c>
      <c r="BR717">
        <f>IF($CE717&gt;=29,INDEX($AN:$AN,$CD717+29),"")</f>
      </c>
      <c r="BS717">
        <f>IF($CE717&gt;=30,INDEX($AN:$AN,$CD717+30),"")</f>
      </c>
      <c r="BT717">
        <f>IF($CE717&gt;=31,INDEX($AN:$AN,$CD717+31),"")</f>
      </c>
      <c r="BU717">
        <f>IF($CE717&gt;=32,INDEX($AN:$AN,$CD717+32),"")</f>
      </c>
      <c r="BV717">
        <f>IF($CE717&gt;=33,INDEX($AN:$AN,$CD717+33),"")</f>
      </c>
      <c r="BW717">
        <f>IF($CE717&gt;=34,INDEX($AN:$AN,$CD717+34),"")</f>
      </c>
      <c r="BX717">
        <f>IF($CE717&gt;=35,INDEX($AN:$AN,$CD717+35),"")</f>
      </c>
      <c r="BY717">
        <f>IF($CE717&gt;=36,INDEX($AN:$AN,$CD717+36),"")</f>
      </c>
      <c r="BZ717">
        <f>IF($CE717&gt;=37,INDEX($AN:$AN,$CD717+37),"")</f>
      </c>
      <c r="CA717">
        <f>IF($CE717&gt;=38,INDEX($AN:$AN,$CD717+38),"")</f>
      </c>
      <c r="CB717">
        <f>IF($CE717&gt;=39,INDEX($AN:$AN,$CD717+39),"")</f>
      </c>
      <c r="CC717">
        <f>IF($CE717&gt;=40,INDEX($AN:$AN,$CD717+40),"")</f>
      </c>
      <c r="CD717">
        <f>IFERROR(MATCH($AM717,$AN$2:$AN$133,0)+1,0)</f>
      </c>
      <c r="CE717">
        <f>IFERROR(INDEX($AO$2:$AO$133,MATCH($AM717,$AN$2:$AN$133,0)),0)</f>
      </c>
      <c r="CF717">
        <f>IFERROR(LEFT($K717,FIND(" - ",$K717)-1),$K717)</f>
      </c>
      <c r="CG717" t="s">
        <v>1925</v>
      </c>
      <c r="CH717">
        <v>1</v>
      </c>
      <c r="CI717">
        <f>IF($DD717&gt;=1,INDEX($CG:$CG,$DC717+1),"")</f>
      </c>
      <c r="CJ717">
        <f>IF($DD717&gt;=2,INDEX($CG:$CG,$DC717+2),"")</f>
      </c>
      <c r="CK717">
        <f>IF($DD717&gt;=3,INDEX($CG:$CG,$DC717+3),"")</f>
      </c>
      <c r="CL717">
        <f>IF($DD717&gt;=4,INDEX($CG:$CG,$DC717+4),"")</f>
      </c>
      <c r="CM717">
        <f>IF($DD717&gt;=5,INDEX($CG:$CG,$DC717+5),"")</f>
      </c>
      <c r="CN717">
        <f>IF($DD717&gt;=6,INDEX($CG:$CG,$DC717+6),"")</f>
      </c>
      <c r="CO717">
        <f>IF($DD717&gt;=7,INDEX($CG:$CG,$DC717+7),"")</f>
      </c>
      <c r="CP717">
        <f>IF($DD717&gt;=8,INDEX($CG:$CG,$DC717+8),"")</f>
      </c>
      <c r="CQ717">
        <f>IF($DD717&gt;=9,INDEX($CG:$CG,$DC717+9),"")</f>
      </c>
      <c r="CR717">
        <f>IF($DD717&gt;=10,INDEX($CG:$CG,$DC717+10),"")</f>
      </c>
      <c r="CS717">
        <f>IF($DD717&gt;=11,INDEX($CG:$CG,$DC717+11),"")</f>
      </c>
      <c r="CT717">
        <f>IF($DD717&gt;=12,INDEX($CG:$CG,$DC717+12),"")</f>
      </c>
      <c r="CU717">
        <f>IF($DD717&gt;=13,INDEX($CG:$CG,$DC717+13),"")</f>
      </c>
      <c r="CV717">
        <f>IF($DD717&gt;=14,INDEX($CG:$CG,$DC717+14),"")</f>
      </c>
      <c r="CW717">
        <f>IF($DD717&gt;=15,INDEX($CG:$CG,$DC717+15),"")</f>
      </c>
      <c r="CX717">
        <f>IF($DD717&gt;=16,INDEX($CG:$CG,$DC717+16),"")</f>
      </c>
      <c r="CY717">
        <f>IF($DD717&gt;=17,INDEX($CG:$CG,$DC717+17),"")</f>
      </c>
      <c r="CZ717">
        <f>IF($DD717&gt;=18,INDEX($CG:$CG,$DC717+18),"")</f>
      </c>
      <c r="DA717">
        <f>IF($DD717&gt;=19,INDEX($CG:$CG,$DC717+19),"")</f>
      </c>
      <c r="DB717">
        <f>IF($DD717&gt;=20,INDEX($CG:$CG,$DC717+20),"")</f>
      </c>
      <c r="DC717">
        <f>IFERROR(MATCH($CF717,$CG$2:$CG$1558,0)+1,0)</f>
      </c>
      <c r="DD717">
        <f>IFERROR(INDEX($CH$2:$CH$1558,MATCH($CF717,$CG$2:$CG$1558,0)),0)</f>
      </c>
      <c r="DE717">
        <f>IFERROR(INDEX($AL:$AL,MATCH($G717,$AK:$AK,0))&amp;"","")</f>
      </c>
      <c r="DI717">
        <f>IF($GL717&gt;=1,INDEX($DF:$DF,$GK717+1),"")</f>
      </c>
      <c r="DJ717">
        <f>IF($GL717&gt;=2,INDEX($DF:$DF,$GK717+2),"")</f>
      </c>
      <c r="DK717">
        <f>IF($GL717&gt;=3,INDEX($DF:$DF,$GK717+3),"")</f>
      </c>
      <c r="DL717">
        <f>IF($GL717&gt;=4,INDEX($DF:$DF,$GK717+4),"")</f>
      </c>
      <c r="DM717">
        <f>IF($GL717&gt;=5,INDEX($DF:$DF,$GK717+5),"")</f>
      </c>
      <c r="DN717">
        <f>IF($GL717&gt;=6,INDEX($DF:$DF,$GK717+6),"")</f>
      </c>
      <c r="DO717">
        <f>IF($GL717&gt;=7,INDEX($DF:$DF,$GK717+7),"")</f>
      </c>
      <c r="DP717">
        <f>IF($GL717&gt;=8,INDEX($DF:$DF,$GK717+8),"")</f>
      </c>
      <c r="DQ717">
        <f>IF($GL717&gt;=9,INDEX($DF:$DF,$GK717+9),"")</f>
      </c>
      <c r="DR717">
        <f>IF($GL717&gt;=10,INDEX($DF:$DF,$GK717+10),"")</f>
      </c>
      <c r="DS717">
        <f>IF($GL717&gt;=11,INDEX($DF:$DF,$GK717+11),"")</f>
      </c>
      <c r="DT717">
        <f>IF($GL717&gt;=12,INDEX($DF:$DF,$GK717+12),"")</f>
      </c>
      <c r="DU717">
        <f>IF($GL717&gt;=13,INDEX($DF:$DF,$GK717+13),"")</f>
      </c>
      <c r="DV717">
        <f>IF($GL717&gt;=14,INDEX($DF:$DF,$GK717+14),"")</f>
      </c>
      <c r="DW717">
        <f>IF($GL717&gt;=15,INDEX($DF:$DF,$GK717+15),"")</f>
      </c>
      <c r="DX717">
        <f>IF($GL717&gt;=16,INDEX($DF:$DF,$GK717+16),"")</f>
      </c>
      <c r="DY717">
        <f>IF($GL717&gt;=17,INDEX($DF:$DF,$GK717+17),"")</f>
      </c>
      <c r="DZ717">
        <f>IF($GL717&gt;=18,INDEX($DF:$DF,$GK717+18),"")</f>
      </c>
      <c r="EA717">
        <f>IF($GL717&gt;=19,INDEX($DF:$DF,$GK717+19),"")</f>
      </c>
      <c r="EB717">
        <f>IF($GL717&gt;=20,INDEX($DF:$DF,$GK717+20),"")</f>
      </c>
      <c r="EC717">
        <f>IF($GL717&gt;=21,INDEX($DF:$DF,$GK717+21),"")</f>
      </c>
      <c r="ED717">
        <f>IF($GL717&gt;=22,INDEX($DF:$DF,$GK717+22),"")</f>
      </c>
      <c r="EE717">
        <f>IF($GL717&gt;=23,INDEX($DF:$DF,$GK717+23),"")</f>
      </c>
      <c r="EF717">
        <f>IF($GL717&gt;=24,INDEX($DF:$DF,$GK717+24),"")</f>
      </c>
      <c r="EG717">
        <f>IF($GL717&gt;=25,INDEX($DF:$DF,$GK717+25),"")</f>
      </c>
      <c r="EH717">
        <f>IF($GL717&gt;=26,INDEX($DF:$DF,$GK717+26),"")</f>
      </c>
      <c r="EI717">
        <f>IF($GL717&gt;=27,INDEX($DF:$DF,$GK717+27),"")</f>
      </c>
      <c r="EJ717">
        <f>IF($GL717&gt;=28,INDEX($DF:$DF,$GK717+28),"")</f>
      </c>
      <c r="EK717">
        <f>IF($GL717&gt;=29,INDEX($DF:$DF,$GK717+29),"")</f>
      </c>
      <c r="EL717">
        <f>IF($GL717&gt;=30,INDEX($DF:$DF,$GK717+30),"")</f>
      </c>
      <c r="EM717">
        <f>IF($GL717&gt;=31,INDEX($DF:$DF,$GK717+31),"")</f>
      </c>
      <c r="EN717">
        <f>IF($GL717&gt;=32,INDEX($DF:$DF,$GK717+32),"")</f>
      </c>
      <c r="EO717">
        <f>IF($GL717&gt;=33,INDEX($DF:$DF,$GK717+33),"")</f>
      </c>
      <c r="EP717">
        <f>IF($GL717&gt;=34,INDEX($DF:$DF,$GK717+34),"")</f>
      </c>
      <c r="EQ717">
        <f>IF($GL717&gt;=35,INDEX($DF:$DF,$GK717+35),"")</f>
      </c>
      <c r="ER717">
        <f>IF($GL717&gt;=36,INDEX($DF:$DF,$GK717+36),"")</f>
      </c>
      <c r="ES717">
        <f>IF($GL717&gt;=37,INDEX($DF:$DF,$GK717+37),"")</f>
      </c>
      <c r="ET717">
        <f>IF($GL717&gt;=38,INDEX($DF:$DF,$GK717+38),"")</f>
      </c>
      <c r="EU717">
        <f>IF($GL717&gt;=39,INDEX($DF:$DF,$GK717+39),"")</f>
      </c>
      <c r="EV717">
        <f>IF($GL717&gt;=40,INDEX($DF:$DF,$GK717+40),"")</f>
      </c>
      <c r="EW717">
        <f>IF($GL717&gt;=1,INDEX($DG:$DG,$GK717+1),"")</f>
      </c>
      <c r="EX717">
        <f>IF($GL717&gt;=2,INDEX($DG:$DG,$GK717+2),"")</f>
      </c>
      <c r="EY717">
        <f>IF($GL717&gt;=3,INDEX($DG:$DG,$GK717+3),"")</f>
      </c>
      <c r="EZ717">
        <f>IF($GL717&gt;=4,INDEX($DG:$DG,$GK717+4),"")</f>
      </c>
      <c r="FA717">
        <f>IF($GL717&gt;=5,INDEX($DG:$DG,$GK717+5),"")</f>
      </c>
      <c r="FB717">
        <f>IF($GL717&gt;=6,INDEX($DG:$DG,$GK717+6),"")</f>
      </c>
      <c r="FC717">
        <f>IF($GL717&gt;=7,INDEX($DG:$DG,$GK717+7),"")</f>
      </c>
      <c r="FD717">
        <f>IF($GL717&gt;=8,INDEX($DG:$DG,$GK717+8),"")</f>
      </c>
      <c r="FE717">
        <f>IF($GL717&gt;=9,INDEX($DG:$DG,$GK717+9),"")</f>
      </c>
      <c r="FF717">
        <f>IF($GL717&gt;=10,INDEX($DG:$DG,$GK717+10),"")</f>
      </c>
      <c r="FG717">
        <f>IF($GL717&gt;=11,INDEX($DG:$DG,$GK717+11),"")</f>
      </c>
      <c r="FH717">
        <f>IF($GL717&gt;=12,INDEX($DG:$DG,$GK717+12),"")</f>
      </c>
      <c r="FI717">
        <f>IF($GL717&gt;=13,INDEX($DG:$DG,$GK717+13),"")</f>
      </c>
      <c r="FJ717">
        <f>IF($GL717&gt;=14,INDEX($DG:$DG,$GK717+14),"")</f>
      </c>
      <c r="FK717">
        <f>IF($GL717&gt;=15,INDEX($DG:$DG,$GK717+15),"")</f>
      </c>
      <c r="FL717">
        <f>IF($GL717&gt;=16,INDEX($DG:$DG,$GK717+16),"")</f>
      </c>
      <c r="FM717">
        <f>IF($GL717&gt;=17,INDEX($DG:$DG,$GK717+17),"")</f>
      </c>
      <c r="FN717">
        <f>IF($GL717&gt;=18,INDEX($DG:$DG,$GK717+18),"")</f>
      </c>
      <c r="FO717">
        <f>IF($GL717&gt;=19,INDEX($DG:$DG,$GK717+19),"")</f>
      </c>
      <c r="FP717">
        <f>IF($GL717&gt;=20,INDEX($DG:$DG,$GK717+20),"")</f>
      </c>
      <c r="FQ717">
        <f>IF($GL717&gt;=21,INDEX($DG:$DG,$GK717+21),"")</f>
      </c>
      <c r="FR717">
        <f>IF($GL717&gt;=22,INDEX($DG:$DG,$GK717+22),"")</f>
      </c>
      <c r="FS717">
        <f>IF($GL717&gt;=23,INDEX($DG:$DG,$GK717+23),"")</f>
      </c>
      <c r="FT717">
        <f>IF($GL717&gt;=24,INDEX($DG:$DG,$GK717+24),"")</f>
      </c>
      <c r="FU717">
        <f>IF($GL717&gt;=25,INDEX($DG:$DG,$GK717+25),"")</f>
      </c>
      <c r="FV717">
        <f>IF($GL717&gt;=26,INDEX($DG:$DG,$GK717+26),"")</f>
      </c>
      <c r="FW717">
        <f>IF($GL717&gt;=27,INDEX($DG:$DG,$GK717+27),"")</f>
      </c>
      <c r="FX717">
        <f>IF($GL717&gt;=28,INDEX($DG:$DG,$GK717+28),"")</f>
      </c>
      <c r="FY717">
        <f>IF($GL717&gt;=29,INDEX($DG:$DG,$GK717+29),"")</f>
      </c>
      <c r="FZ717">
        <f>IF($GL717&gt;=30,INDEX($DG:$DG,$GK717+30),"")</f>
      </c>
      <c r="GA717">
        <f>IF($GL717&gt;=31,INDEX($DG:$DG,$GK717+31),"")</f>
      </c>
      <c r="GB717">
        <f>IF($GL717&gt;=32,INDEX($DG:$DG,$GK717+32),"")</f>
      </c>
      <c r="GC717">
        <f>IF($GL717&gt;=33,INDEX($DG:$DG,$GK717+33),"")</f>
      </c>
      <c r="GD717">
        <f>IF($GL717&gt;=34,INDEX($DG:$DG,$GK717+34),"")</f>
      </c>
      <c r="GE717">
        <f>IF($GL717&gt;=35,INDEX($DG:$DG,$GK717+35),"")</f>
      </c>
      <c r="GF717">
        <f>IF($GL717&gt;=36,INDEX($DG:$DG,$GK717+36),"")</f>
      </c>
      <c r="GG717">
        <f>IF($GL717&gt;=37,INDEX($DG:$DG,$GK717+37),"")</f>
      </c>
      <c r="GH717">
        <f>IF($GL717&gt;=38,INDEX($DG:$DG,$GK717+38),"")</f>
      </c>
      <c r="GI717">
        <f>IF($GL717&gt;=39,INDEX($DG:$DG,$GK717+39),"")</f>
      </c>
      <c r="GJ717">
        <f>IF($GL717&gt;=40,INDEX($DG:$DG,$GK717+40),"")</f>
      </c>
      <c r="GK717">
        <f>IFERROR(MATCH($DE717,$DF$2:$DF$166,0)+1,0)</f>
      </c>
      <c r="GL717">
        <f>IFERROR(INDEX($DH$2:$DH$166,MATCH($DE717,$DF$2:$DF$166,0)),0)</f>
      </c>
      <c r="GM717">
        <f>IFERROR(MATCH($H717,$DI$717:$EV$717,0),0)</f>
      </c>
      <c r="GN717">
        <f>IF($GM717&gt;0,INDEX($EW$717:$GJ$717,$GM717),"")</f>
      </c>
      <c r="GO717" t="s">
        <v>492</v>
      </c>
      <c r="GQ717">
        <f>IF($IZ717&gt;=1,INDEX($GO:$GO,$IY717+1),"")</f>
      </c>
      <c r="GR717">
        <f>IF($IZ717&gt;=2,INDEX($GO:$GO,$IY717+2),"")</f>
      </c>
      <c r="GS717">
        <f>IF($IZ717&gt;=3,INDEX($GO:$GO,$IY717+3),"")</f>
      </c>
      <c r="GT717">
        <f>IF($IZ717&gt;=4,INDEX($GO:$GO,$IY717+4),"")</f>
      </c>
      <c r="GU717">
        <f>IF($IZ717&gt;=5,INDEX($GO:$GO,$IY717+5),"")</f>
      </c>
      <c r="GV717">
        <f>IF($IZ717&gt;=6,INDEX($GO:$GO,$IY717+6),"")</f>
      </c>
      <c r="GW717">
        <f>IF($IZ717&gt;=7,INDEX($GO:$GO,$IY717+7),"")</f>
      </c>
      <c r="GX717">
        <f>IF($IZ717&gt;=8,INDEX($GO:$GO,$IY717+8),"")</f>
      </c>
      <c r="GY717">
        <f>IF($IZ717&gt;=9,INDEX($GO:$GO,$IY717+9),"")</f>
      </c>
      <c r="GZ717">
        <f>IF($IZ717&gt;=10,INDEX($GO:$GO,$IY717+10),"")</f>
      </c>
      <c r="HA717">
        <f>IF($IZ717&gt;=11,INDEX($GO:$GO,$IY717+11),"")</f>
      </c>
      <c r="HB717">
        <f>IF($IZ717&gt;=12,INDEX($GO:$GO,$IY717+12),"")</f>
      </c>
      <c r="HC717">
        <f>IF($IZ717&gt;=13,INDEX($GO:$GO,$IY717+13),"")</f>
      </c>
      <c r="HD717">
        <f>IF($IZ717&gt;=14,INDEX($GO:$GO,$IY717+14),"")</f>
      </c>
      <c r="HE717">
        <f>IF($IZ717&gt;=15,INDEX($GO:$GO,$IY717+15),"")</f>
      </c>
      <c r="HF717">
        <f>IF($IZ717&gt;=16,INDEX($GO:$GO,$IY717+16),"")</f>
      </c>
      <c r="HG717">
        <f>IF($IZ717&gt;=17,INDEX($GO:$GO,$IY717+17),"")</f>
      </c>
      <c r="HH717">
        <f>IF($IZ717&gt;=18,INDEX($GO:$GO,$IY717+18),"")</f>
      </c>
      <c r="HI717">
        <f>IF($IZ717&gt;=19,INDEX($GO:$GO,$IY717+19),"")</f>
      </c>
      <c r="HJ717">
        <f>IF($IZ717&gt;=20,INDEX($GO:$GO,$IY717+20),"")</f>
      </c>
      <c r="HK717">
        <f>IF($IZ717&gt;=21,INDEX($GO:$GO,$IY717+21),"")</f>
      </c>
      <c r="HL717">
        <f>IF($IZ717&gt;=22,INDEX($GO:$GO,$IY717+22),"")</f>
      </c>
      <c r="HM717">
        <f>IF($IZ717&gt;=23,INDEX($GO:$GO,$IY717+23),"")</f>
      </c>
      <c r="HN717">
        <f>IF($IZ717&gt;=24,INDEX($GO:$GO,$IY717+24),"")</f>
      </c>
      <c r="HO717">
        <f>IF($IZ717&gt;=25,INDEX($GO:$GO,$IY717+25),"")</f>
      </c>
      <c r="HP717">
        <f>IF($IZ717&gt;=26,INDEX($GO:$GO,$IY717+26),"")</f>
      </c>
      <c r="HQ717">
        <f>IF($IZ717&gt;=27,INDEX($GO:$GO,$IY717+27),"")</f>
      </c>
      <c r="HR717">
        <f>IF($IZ717&gt;=28,INDEX($GO:$GO,$IY717+28),"")</f>
      </c>
      <c r="HS717">
        <f>IF($IZ717&gt;=29,INDEX($GO:$GO,$IY717+29),"")</f>
      </c>
      <c r="HT717">
        <f>IF($IZ717&gt;=30,INDEX($GO:$GO,$IY717+30),"")</f>
      </c>
      <c r="HU717">
        <f>IF($IZ717&gt;=31,INDEX($GO:$GO,$IY717+31),"")</f>
      </c>
      <c r="HV717">
        <f>IF($IZ717&gt;=32,INDEX($GO:$GO,$IY717+32),"")</f>
      </c>
      <c r="HW717">
        <f>IF($IZ717&gt;=33,INDEX($GO:$GO,$IY717+33),"")</f>
      </c>
      <c r="HX717">
        <f>IF($IZ717&gt;=34,INDEX($GO:$GO,$IY717+34),"")</f>
      </c>
      <c r="HY717">
        <f>IF($IZ717&gt;=35,INDEX($GO:$GO,$IY717+35),"")</f>
      </c>
      <c r="HZ717">
        <f>IF($IZ717&gt;=36,INDEX($GO:$GO,$IY717+36),"")</f>
      </c>
      <c r="IA717">
        <f>IF($IZ717&gt;=37,INDEX($GO:$GO,$IY717+37),"")</f>
      </c>
      <c r="IB717">
        <f>IF($IZ717&gt;=38,INDEX($GO:$GO,$IY717+38),"")</f>
      </c>
      <c r="IC717">
        <f>IF($IZ717&gt;=39,INDEX($GO:$GO,$IY717+39),"")</f>
      </c>
      <c r="ID717">
        <f>IF($IZ717&gt;=40,INDEX($GO:$GO,$IY717+40),"")</f>
      </c>
      <c r="IE717">
        <f>IF($IZ717&gt;=41,INDEX($GO:$GO,$IY717+41),"")</f>
      </c>
      <c r="IF717">
        <f>IF($IZ717&gt;=42,INDEX($GO:$GO,$IY717+42),"")</f>
      </c>
      <c r="IG717">
        <f>IF($IZ717&gt;=43,INDEX($GO:$GO,$IY717+43),"")</f>
      </c>
      <c r="IH717">
        <f>IF($IZ717&gt;=44,INDEX($GO:$GO,$IY717+44),"")</f>
      </c>
      <c r="II717">
        <f>IF($IZ717&gt;=45,INDEX($GO:$GO,$IY717+45),"")</f>
      </c>
      <c r="IJ717">
        <f>IF($IZ717&gt;=46,INDEX($GO:$GO,$IY717+46),"")</f>
      </c>
      <c r="IK717">
        <f>IF($IZ717&gt;=47,INDEX($GO:$GO,$IY717+47),"")</f>
      </c>
      <c r="IL717">
        <f>IF($IZ717&gt;=48,INDEX($GO:$GO,$IY717+48),"")</f>
      </c>
      <c r="IM717">
        <f>IF($IZ717&gt;=49,INDEX($GO:$GO,$IY717+49),"")</f>
      </c>
      <c r="IN717">
        <f>IF($IZ717&gt;=50,INDEX($GO:$GO,$IY717+50),"")</f>
      </c>
      <c r="IO717">
        <f>IF($IZ717&gt;=51,INDEX($GO:$GO,$IY717+51),"")</f>
      </c>
      <c r="IP717">
        <f>IF($IZ717&gt;=52,INDEX($GO:$GO,$IY717+52),"")</f>
      </c>
      <c r="IQ717">
        <f>IF($IZ717&gt;=53,INDEX($GO:$GO,$IY717+53),"")</f>
      </c>
      <c r="IR717">
        <f>IF($IZ717&gt;=54,INDEX($GO:$GO,$IY717+54),"")</f>
      </c>
      <c r="IS717">
        <f>IF($IZ717&gt;=55,INDEX($GO:$GO,$IY717+55),"")</f>
      </c>
      <c r="IT717">
        <f>IF($IZ717&gt;=56,INDEX($GO:$GO,$IY717+56),"")</f>
      </c>
      <c r="IU717">
        <f>IF($IZ717&gt;=57,INDEX($GO:$GO,$IY717+57),"")</f>
      </c>
      <c r="IV717">
        <f>IF($IZ717&gt;=58,INDEX($GO:$GO,$IY717+58),"")</f>
      </c>
      <c r="IW717">
        <f>IF($IZ717&gt;=59,INDEX($GO:$GO,$IY717+59),"")</f>
      </c>
      <c r="IX717">
        <f>IF($IZ717&gt;=60,INDEX($GO:$GO,$IY717+60),"")</f>
      </c>
      <c r="IY717">
        <f>IFERROR(MATCH($GN717,$GO$2:$GO$827,0)+1,0)</f>
      </c>
      <c r="IZ717">
        <f>IFERROR(INDEX($GP$2:$GP$827,MATCH($GN717,$GO$2:$GO$827,0)),0)</f>
      </c>
      <c r="JA717" t="s">
        <v>23</v>
      </c>
      <c r="JB717" t="s">
        <v>23</v>
      </c>
    </row>
    <row r="718" spans="1:262" x14ac:dyDescent="0.25">
      <c r="F718" s="1"/>
      <c r="G718" s="1"/>
      <c r="H718" s="1"/>
      <c r="I718" s="1"/>
      <c r="J718" s="1">
        <f>IFERROR(IF(FIND(" - ",$F718)&gt;0,MID($F718,FIND(" - ",$F718)+3,LEN($F718)),""),"")</f>
      </c>
      <c r="L718" s="1"/>
      <c r="N718" t="s">
        <v>23</v>
      </c>
      <c r="P718">
        <f>IF(OR($N718="",$O718=""),"",IFERROR($N718/$O718,0))</f>
      </c>
      <c r="Q718">
        <f>IF($N718="","",
IF($G718="","",
IF(ISNUMBER(SEARCH("exempt",LOWER($G718))),0,
$N718*(VALUE(SUBSTITUTE($G718,"%",""))/100))))</f>
      </c>
      <c r="W718">
        <f>IF($N718="","",
SUM($N718,$Q718,$U718,$R718,$T718)-
IF($V718="",0,VALUE($V718)))</f>
      </c>
      <c r="AE718" t="s">
        <v>1926</v>
      </c>
      <c r="AM718">
        <f>IFERROR(LEFT($F718,FIND(" - ",$F718)-1),$F718)</f>
      </c>
      <c r="AP718">
        <f>IF($CE718&gt;=1,INDEX($AN:$AN,$CD718+1),"")</f>
      </c>
      <c r="AQ718">
        <f>IF($CE718&gt;=2,INDEX($AN:$AN,$CD718+2),"")</f>
      </c>
      <c r="AR718">
        <f>IF($CE718&gt;=3,INDEX($AN:$AN,$CD718+3),"")</f>
      </c>
      <c r="AS718">
        <f>IF($CE718&gt;=4,INDEX($AN:$AN,$CD718+4),"")</f>
      </c>
      <c r="AT718">
        <f>IF($CE718&gt;=5,INDEX($AN:$AN,$CD718+5),"")</f>
      </c>
      <c r="AU718">
        <f>IF($CE718&gt;=6,INDEX($AN:$AN,$CD718+6),"")</f>
      </c>
      <c r="AV718">
        <f>IF($CE718&gt;=7,INDEX($AN:$AN,$CD718+7),"")</f>
      </c>
      <c r="AW718">
        <f>IF($CE718&gt;=8,INDEX($AN:$AN,$CD718+8),"")</f>
      </c>
      <c r="AX718">
        <f>IF($CE718&gt;=9,INDEX($AN:$AN,$CD718+9),"")</f>
      </c>
      <c r="AY718">
        <f>IF($CE718&gt;=10,INDEX($AN:$AN,$CD718+10),"")</f>
      </c>
      <c r="AZ718">
        <f>IF($CE718&gt;=11,INDEX($AN:$AN,$CD718+11),"")</f>
      </c>
      <c r="BA718">
        <f>IF($CE718&gt;=12,INDEX($AN:$AN,$CD718+12),"")</f>
      </c>
      <c r="BB718">
        <f>IF($CE718&gt;=13,INDEX($AN:$AN,$CD718+13),"")</f>
      </c>
      <c r="BC718">
        <f>IF($CE718&gt;=14,INDEX($AN:$AN,$CD718+14),"")</f>
      </c>
      <c r="BD718">
        <f>IF($CE718&gt;=15,INDEX($AN:$AN,$CD718+15),"")</f>
      </c>
      <c r="BE718">
        <f>IF($CE718&gt;=16,INDEX($AN:$AN,$CD718+16),"")</f>
      </c>
      <c r="BF718">
        <f>IF($CE718&gt;=17,INDEX($AN:$AN,$CD718+17),"")</f>
      </c>
      <c r="BG718">
        <f>IF($CE718&gt;=18,INDEX($AN:$AN,$CD718+18),"")</f>
      </c>
      <c r="BH718">
        <f>IF($CE718&gt;=19,INDEX($AN:$AN,$CD718+19),"")</f>
      </c>
      <c r="BI718">
        <f>IF($CE718&gt;=20,INDEX($AN:$AN,$CD718+20),"")</f>
      </c>
      <c r="BJ718">
        <f>IF($CE718&gt;=21,INDEX($AN:$AN,$CD718+21),"")</f>
      </c>
      <c r="BK718">
        <f>IF($CE718&gt;=22,INDEX($AN:$AN,$CD718+22),"")</f>
      </c>
      <c r="BL718">
        <f>IF($CE718&gt;=23,INDEX($AN:$AN,$CD718+23),"")</f>
      </c>
      <c r="BM718">
        <f>IF($CE718&gt;=24,INDEX($AN:$AN,$CD718+24),"")</f>
      </c>
      <c r="BN718">
        <f>IF($CE718&gt;=25,INDEX($AN:$AN,$CD718+25),"")</f>
      </c>
      <c r="BO718">
        <f>IF($CE718&gt;=26,INDEX($AN:$AN,$CD718+26),"")</f>
      </c>
      <c r="BP718">
        <f>IF($CE718&gt;=27,INDEX($AN:$AN,$CD718+27),"")</f>
      </c>
      <c r="BQ718">
        <f>IF($CE718&gt;=28,INDEX($AN:$AN,$CD718+28),"")</f>
      </c>
      <c r="BR718">
        <f>IF($CE718&gt;=29,INDEX($AN:$AN,$CD718+29),"")</f>
      </c>
      <c r="BS718">
        <f>IF($CE718&gt;=30,INDEX($AN:$AN,$CD718+30),"")</f>
      </c>
      <c r="BT718">
        <f>IF($CE718&gt;=31,INDEX($AN:$AN,$CD718+31),"")</f>
      </c>
      <c r="BU718">
        <f>IF($CE718&gt;=32,INDEX($AN:$AN,$CD718+32),"")</f>
      </c>
      <c r="BV718">
        <f>IF($CE718&gt;=33,INDEX($AN:$AN,$CD718+33),"")</f>
      </c>
      <c r="BW718">
        <f>IF($CE718&gt;=34,INDEX($AN:$AN,$CD718+34),"")</f>
      </c>
      <c r="BX718">
        <f>IF($CE718&gt;=35,INDEX($AN:$AN,$CD718+35),"")</f>
      </c>
      <c r="BY718">
        <f>IF($CE718&gt;=36,INDEX($AN:$AN,$CD718+36),"")</f>
      </c>
      <c r="BZ718">
        <f>IF($CE718&gt;=37,INDEX($AN:$AN,$CD718+37),"")</f>
      </c>
      <c r="CA718">
        <f>IF($CE718&gt;=38,INDEX($AN:$AN,$CD718+38),"")</f>
      </c>
      <c r="CB718">
        <f>IF($CE718&gt;=39,INDEX($AN:$AN,$CD718+39),"")</f>
      </c>
      <c r="CC718">
        <f>IF($CE718&gt;=40,INDEX($AN:$AN,$CD718+40),"")</f>
      </c>
      <c r="CD718">
        <f>IFERROR(MATCH($AM718,$AN$2:$AN$133,0)+1,0)</f>
      </c>
      <c r="CE718">
        <f>IFERROR(INDEX($AO$2:$AO$133,MATCH($AM718,$AN$2:$AN$133,0)),0)</f>
      </c>
      <c r="CF718">
        <f>IFERROR(LEFT($K718,FIND(" - ",$K718)-1),$K718)</f>
      </c>
      <c r="CG718" t="s">
        <v>28</v>
      </c>
      <c r="CI718">
        <f>IF($DD718&gt;=1,INDEX($CG:$CG,$DC718+1),"")</f>
      </c>
      <c r="CJ718">
        <f>IF($DD718&gt;=2,INDEX($CG:$CG,$DC718+2),"")</f>
      </c>
      <c r="CK718">
        <f>IF($DD718&gt;=3,INDEX($CG:$CG,$DC718+3),"")</f>
      </c>
      <c r="CL718">
        <f>IF($DD718&gt;=4,INDEX($CG:$CG,$DC718+4),"")</f>
      </c>
      <c r="CM718">
        <f>IF($DD718&gt;=5,INDEX($CG:$CG,$DC718+5),"")</f>
      </c>
      <c r="CN718">
        <f>IF($DD718&gt;=6,INDEX($CG:$CG,$DC718+6),"")</f>
      </c>
      <c r="CO718">
        <f>IF($DD718&gt;=7,INDEX($CG:$CG,$DC718+7),"")</f>
      </c>
      <c r="CP718">
        <f>IF($DD718&gt;=8,INDEX($CG:$CG,$DC718+8),"")</f>
      </c>
      <c r="CQ718">
        <f>IF($DD718&gt;=9,INDEX($CG:$CG,$DC718+9),"")</f>
      </c>
      <c r="CR718">
        <f>IF($DD718&gt;=10,INDEX($CG:$CG,$DC718+10),"")</f>
      </c>
      <c r="CS718">
        <f>IF($DD718&gt;=11,INDEX($CG:$CG,$DC718+11),"")</f>
      </c>
      <c r="CT718">
        <f>IF($DD718&gt;=12,INDEX($CG:$CG,$DC718+12),"")</f>
      </c>
      <c r="CU718">
        <f>IF($DD718&gt;=13,INDEX($CG:$CG,$DC718+13),"")</f>
      </c>
      <c r="CV718">
        <f>IF($DD718&gt;=14,INDEX($CG:$CG,$DC718+14),"")</f>
      </c>
      <c r="CW718">
        <f>IF($DD718&gt;=15,INDEX($CG:$CG,$DC718+15),"")</f>
      </c>
      <c r="CX718">
        <f>IF($DD718&gt;=16,INDEX($CG:$CG,$DC718+16),"")</f>
      </c>
      <c r="CY718">
        <f>IF($DD718&gt;=17,INDEX($CG:$CG,$DC718+17),"")</f>
      </c>
      <c r="CZ718">
        <f>IF($DD718&gt;=18,INDEX($CG:$CG,$DC718+18),"")</f>
      </c>
      <c r="DA718">
        <f>IF($DD718&gt;=19,INDEX($CG:$CG,$DC718+19),"")</f>
      </c>
      <c r="DB718">
        <f>IF($DD718&gt;=20,INDEX($CG:$CG,$DC718+20),"")</f>
      </c>
      <c r="DC718">
        <f>IFERROR(MATCH($CF718,$CG$2:$CG$1558,0)+1,0)</f>
      </c>
      <c r="DD718">
        <f>IFERROR(INDEX($CH$2:$CH$1558,MATCH($CF718,$CG$2:$CG$1558,0)),0)</f>
      </c>
      <c r="DE718">
        <f>IFERROR(INDEX($AL:$AL,MATCH($G718,$AK:$AK,0))&amp;"","")</f>
      </c>
      <c r="DI718">
        <f>IF($GL718&gt;=1,INDEX($DF:$DF,$GK718+1),"")</f>
      </c>
      <c r="DJ718">
        <f>IF($GL718&gt;=2,INDEX($DF:$DF,$GK718+2),"")</f>
      </c>
      <c r="DK718">
        <f>IF($GL718&gt;=3,INDEX($DF:$DF,$GK718+3),"")</f>
      </c>
      <c r="DL718">
        <f>IF($GL718&gt;=4,INDEX($DF:$DF,$GK718+4),"")</f>
      </c>
      <c r="DM718">
        <f>IF($GL718&gt;=5,INDEX($DF:$DF,$GK718+5),"")</f>
      </c>
      <c r="DN718">
        <f>IF($GL718&gt;=6,INDEX($DF:$DF,$GK718+6),"")</f>
      </c>
      <c r="DO718">
        <f>IF($GL718&gt;=7,INDEX($DF:$DF,$GK718+7),"")</f>
      </c>
      <c r="DP718">
        <f>IF($GL718&gt;=8,INDEX($DF:$DF,$GK718+8),"")</f>
      </c>
      <c r="DQ718">
        <f>IF($GL718&gt;=9,INDEX($DF:$DF,$GK718+9),"")</f>
      </c>
      <c r="DR718">
        <f>IF($GL718&gt;=10,INDEX($DF:$DF,$GK718+10),"")</f>
      </c>
      <c r="DS718">
        <f>IF($GL718&gt;=11,INDEX($DF:$DF,$GK718+11),"")</f>
      </c>
      <c r="DT718">
        <f>IF($GL718&gt;=12,INDEX($DF:$DF,$GK718+12),"")</f>
      </c>
      <c r="DU718">
        <f>IF($GL718&gt;=13,INDEX($DF:$DF,$GK718+13),"")</f>
      </c>
      <c r="DV718">
        <f>IF($GL718&gt;=14,INDEX($DF:$DF,$GK718+14),"")</f>
      </c>
      <c r="DW718">
        <f>IF($GL718&gt;=15,INDEX($DF:$DF,$GK718+15),"")</f>
      </c>
      <c r="DX718">
        <f>IF($GL718&gt;=16,INDEX($DF:$DF,$GK718+16),"")</f>
      </c>
      <c r="DY718">
        <f>IF($GL718&gt;=17,INDEX($DF:$DF,$GK718+17),"")</f>
      </c>
      <c r="DZ718">
        <f>IF($GL718&gt;=18,INDEX($DF:$DF,$GK718+18),"")</f>
      </c>
      <c r="EA718">
        <f>IF($GL718&gt;=19,INDEX($DF:$DF,$GK718+19),"")</f>
      </c>
      <c r="EB718">
        <f>IF($GL718&gt;=20,INDEX($DF:$DF,$GK718+20),"")</f>
      </c>
      <c r="EC718">
        <f>IF($GL718&gt;=21,INDEX($DF:$DF,$GK718+21),"")</f>
      </c>
      <c r="ED718">
        <f>IF($GL718&gt;=22,INDEX($DF:$DF,$GK718+22),"")</f>
      </c>
      <c r="EE718">
        <f>IF($GL718&gt;=23,INDEX($DF:$DF,$GK718+23),"")</f>
      </c>
      <c r="EF718">
        <f>IF($GL718&gt;=24,INDEX($DF:$DF,$GK718+24),"")</f>
      </c>
      <c r="EG718">
        <f>IF($GL718&gt;=25,INDEX($DF:$DF,$GK718+25),"")</f>
      </c>
      <c r="EH718">
        <f>IF($GL718&gt;=26,INDEX($DF:$DF,$GK718+26),"")</f>
      </c>
      <c r="EI718">
        <f>IF($GL718&gt;=27,INDEX($DF:$DF,$GK718+27),"")</f>
      </c>
      <c r="EJ718">
        <f>IF($GL718&gt;=28,INDEX($DF:$DF,$GK718+28),"")</f>
      </c>
      <c r="EK718">
        <f>IF($GL718&gt;=29,INDEX($DF:$DF,$GK718+29),"")</f>
      </c>
      <c r="EL718">
        <f>IF($GL718&gt;=30,INDEX($DF:$DF,$GK718+30),"")</f>
      </c>
      <c r="EM718">
        <f>IF($GL718&gt;=31,INDEX($DF:$DF,$GK718+31),"")</f>
      </c>
      <c r="EN718">
        <f>IF($GL718&gt;=32,INDEX($DF:$DF,$GK718+32),"")</f>
      </c>
      <c r="EO718">
        <f>IF($GL718&gt;=33,INDEX($DF:$DF,$GK718+33),"")</f>
      </c>
      <c r="EP718">
        <f>IF($GL718&gt;=34,INDEX($DF:$DF,$GK718+34),"")</f>
      </c>
      <c r="EQ718">
        <f>IF($GL718&gt;=35,INDEX($DF:$DF,$GK718+35),"")</f>
      </c>
      <c r="ER718">
        <f>IF($GL718&gt;=36,INDEX($DF:$DF,$GK718+36),"")</f>
      </c>
      <c r="ES718">
        <f>IF($GL718&gt;=37,INDEX($DF:$DF,$GK718+37),"")</f>
      </c>
      <c r="ET718">
        <f>IF($GL718&gt;=38,INDEX($DF:$DF,$GK718+38),"")</f>
      </c>
      <c r="EU718">
        <f>IF($GL718&gt;=39,INDEX($DF:$DF,$GK718+39),"")</f>
      </c>
      <c r="EV718">
        <f>IF($GL718&gt;=40,INDEX($DF:$DF,$GK718+40),"")</f>
      </c>
      <c r="EW718">
        <f>IF($GL718&gt;=1,INDEX($DG:$DG,$GK718+1),"")</f>
      </c>
      <c r="EX718">
        <f>IF($GL718&gt;=2,INDEX($DG:$DG,$GK718+2),"")</f>
      </c>
      <c r="EY718">
        <f>IF($GL718&gt;=3,INDEX($DG:$DG,$GK718+3),"")</f>
      </c>
      <c r="EZ718">
        <f>IF($GL718&gt;=4,INDEX($DG:$DG,$GK718+4),"")</f>
      </c>
      <c r="FA718">
        <f>IF($GL718&gt;=5,INDEX($DG:$DG,$GK718+5),"")</f>
      </c>
      <c r="FB718">
        <f>IF($GL718&gt;=6,INDEX($DG:$DG,$GK718+6),"")</f>
      </c>
      <c r="FC718">
        <f>IF($GL718&gt;=7,INDEX($DG:$DG,$GK718+7),"")</f>
      </c>
      <c r="FD718">
        <f>IF($GL718&gt;=8,INDEX($DG:$DG,$GK718+8),"")</f>
      </c>
      <c r="FE718">
        <f>IF($GL718&gt;=9,INDEX($DG:$DG,$GK718+9),"")</f>
      </c>
      <c r="FF718">
        <f>IF($GL718&gt;=10,INDEX($DG:$DG,$GK718+10),"")</f>
      </c>
      <c r="FG718">
        <f>IF($GL718&gt;=11,INDEX($DG:$DG,$GK718+11),"")</f>
      </c>
      <c r="FH718">
        <f>IF($GL718&gt;=12,INDEX($DG:$DG,$GK718+12),"")</f>
      </c>
      <c r="FI718">
        <f>IF($GL718&gt;=13,INDEX($DG:$DG,$GK718+13),"")</f>
      </c>
      <c r="FJ718">
        <f>IF($GL718&gt;=14,INDEX($DG:$DG,$GK718+14),"")</f>
      </c>
      <c r="FK718">
        <f>IF($GL718&gt;=15,INDEX($DG:$DG,$GK718+15),"")</f>
      </c>
      <c r="FL718">
        <f>IF($GL718&gt;=16,INDEX($DG:$DG,$GK718+16),"")</f>
      </c>
      <c r="FM718">
        <f>IF($GL718&gt;=17,INDEX($DG:$DG,$GK718+17),"")</f>
      </c>
      <c r="FN718">
        <f>IF($GL718&gt;=18,INDEX($DG:$DG,$GK718+18),"")</f>
      </c>
      <c r="FO718">
        <f>IF($GL718&gt;=19,INDEX($DG:$DG,$GK718+19),"")</f>
      </c>
      <c r="FP718">
        <f>IF($GL718&gt;=20,INDEX($DG:$DG,$GK718+20),"")</f>
      </c>
      <c r="FQ718">
        <f>IF($GL718&gt;=21,INDEX($DG:$DG,$GK718+21),"")</f>
      </c>
      <c r="FR718">
        <f>IF($GL718&gt;=22,INDEX($DG:$DG,$GK718+22),"")</f>
      </c>
      <c r="FS718">
        <f>IF($GL718&gt;=23,INDEX($DG:$DG,$GK718+23),"")</f>
      </c>
      <c r="FT718">
        <f>IF($GL718&gt;=24,INDEX($DG:$DG,$GK718+24),"")</f>
      </c>
      <c r="FU718">
        <f>IF($GL718&gt;=25,INDEX($DG:$DG,$GK718+25),"")</f>
      </c>
      <c r="FV718">
        <f>IF($GL718&gt;=26,INDEX($DG:$DG,$GK718+26),"")</f>
      </c>
      <c r="FW718">
        <f>IF($GL718&gt;=27,INDEX($DG:$DG,$GK718+27),"")</f>
      </c>
      <c r="FX718">
        <f>IF($GL718&gt;=28,INDEX($DG:$DG,$GK718+28),"")</f>
      </c>
      <c r="FY718">
        <f>IF($GL718&gt;=29,INDEX($DG:$DG,$GK718+29),"")</f>
      </c>
      <c r="FZ718">
        <f>IF($GL718&gt;=30,INDEX($DG:$DG,$GK718+30),"")</f>
      </c>
      <c r="GA718">
        <f>IF($GL718&gt;=31,INDEX($DG:$DG,$GK718+31),"")</f>
      </c>
      <c r="GB718">
        <f>IF($GL718&gt;=32,INDEX($DG:$DG,$GK718+32),"")</f>
      </c>
      <c r="GC718">
        <f>IF($GL718&gt;=33,INDEX($DG:$DG,$GK718+33),"")</f>
      </c>
      <c r="GD718">
        <f>IF($GL718&gt;=34,INDEX($DG:$DG,$GK718+34),"")</f>
      </c>
      <c r="GE718">
        <f>IF($GL718&gt;=35,INDEX($DG:$DG,$GK718+35),"")</f>
      </c>
      <c r="GF718">
        <f>IF($GL718&gt;=36,INDEX($DG:$DG,$GK718+36),"")</f>
      </c>
      <c r="GG718">
        <f>IF($GL718&gt;=37,INDEX($DG:$DG,$GK718+37),"")</f>
      </c>
      <c r="GH718">
        <f>IF($GL718&gt;=38,INDEX($DG:$DG,$GK718+38),"")</f>
      </c>
      <c r="GI718">
        <f>IF($GL718&gt;=39,INDEX($DG:$DG,$GK718+39),"")</f>
      </c>
      <c r="GJ718">
        <f>IF($GL718&gt;=40,INDEX($DG:$DG,$GK718+40),"")</f>
      </c>
      <c r="GK718">
        <f>IFERROR(MATCH($DE718,$DF$2:$DF$166,0)+1,0)</f>
      </c>
      <c r="GL718">
        <f>IFERROR(INDEX($DH$2:$DH$166,MATCH($DE718,$DF$2:$DF$166,0)),0)</f>
      </c>
      <c r="GM718">
        <f>IFERROR(MATCH($H718,$DI$718:$EV$718,0),0)</f>
      </c>
      <c r="GN718">
        <f>IF($GM718&gt;0,INDEX($EW$718:$GJ$718,$GM718),"")</f>
      </c>
      <c r="GO718" t="s">
        <v>498</v>
      </c>
      <c r="GQ718">
        <f>IF($IZ718&gt;=1,INDEX($GO:$GO,$IY718+1),"")</f>
      </c>
      <c r="GR718">
        <f>IF($IZ718&gt;=2,INDEX($GO:$GO,$IY718+2),"")</f>
      </c>
      <c r="GS718">
        <f>IF($IZ718&gt;=3,INDEX($GO:$GO,$IY718+3),"")</f>
      </c>
      <c r="GT718">
        <f>IF($IZ718&gt;=4,INDEX($GO:$GO,$IY718+4),"")</f>
      </c>
      <c r="GU718">
        <f>IF($IZ718&gt;=5,INDEX($GO:$GO,$IY718+5),"")</f>
      </c>
      <c r="GV718">
        <f>IF($IZ718&gt;=6,INDEX($GO:$GO,$IY718+6),"")</f>
      </c>
      <c r="GW718">
        <f>IF($IZ718&gt;=7,INDEX($GO:$GO,$IY718+7),"")</f>
      </c>
      <c r="GX718">
        <f>IF($IZ718&gt;=8,INDEX($GO:$GO,$IY718+8),"")</f>
      </c>
      <c r="GY718">
        <f>IF($IZ718&gt;=9,INDEX($GO:$GO,$IY718+9),"")</f>
      </c>
      <c r="GZ718">
        <f>IF($IZ718&gt;=10,INDEX($GO:$GO,$IY718+10),"")</f>
      </c>
      <c r="HA718">
        <f>IF($IZ718&gt;=11,INDEX($GO:$GO,$IY718+11),"")</f>
      </c>
      <c r="HB718">
        <f>IF($IZ718&gt;=12,INDEX($GO:$GO,$IY718+12),"")</f>
      </c>
      <c r="HC718">
        <f>IF($IZ718&gt;=13,INDEX($GO:$GO,$IY718+13),"")</f>
      </c>
      <c r="HD718">
        <f>IF($IZ718&gt;=14,INDEX($GO:$GO,$IY718+14),"")</f>
      </c>
      <c r="HE718">
        <f>IF($IZ718&gt;=15,INDEX($GO:$GO,$IY718+15),"")</f>
      </c>
      <c r="HF718">
        <f>IF($IZ718&gt;=16,INDEX($GO:$GO,$IY718+16),"")</f>
      </c>
      <c r="HG718">
        <f>IF($IZ718&gt;=17,INDEX($GO:$GO,$IY718+17),"")</f>
      </c>
      <c r="HH718">
        <f>IF($IZ718&gt;=18,INDEX($GO:$GO,$IY718+18),"")</f>
      </c>
      <c r="HI718">
        <f>IF($IZ718&gt;=19,INDEX($GO:$GO,$IY718+19),"")</f>
      </c>
      <c r="HJ718">
        <f>IF($IZ718&gt;=20,INDEX($GO:$GO,$IY718+20),"")</f>
      </c>
      <c r="HK718">
        <f>IF($IZ718&gt;=21,INDEX($GO:$GO,$IY718+21),"")</f>
      </c>
      <c r="HL718">
        <f>IF($IZ718&gt;=22,INDEX($GO:$GO,$IY718+22),"")</f>
      </c>
      <c r="HM718">
        <f>IF($IZ718&gt;=23,INDEX($GO:$GO,$IY718+23),"")</f>
      </c>
      <c r="HN718">
        <f>IF($IZ718&gt;=24,INDEX($GO:$GO,$IY718+24),"")</f>
      </c>
      <c r="HO718">
        <f>IF($IZ718&gt;=25,INDEX($GO:$GO,$IY718+25),"")</f>
      </c>
      <c r="HP718">
        <f>IF($IZ718&gt;=26,INDEX($GO:$GO,$IY718+26),"")</f>
      </c>
      <c r="HQ718">
        <f>IF($IZ718&gt;=27,INDEX($GO:$GO,$IY718+27),"")</f>
      </c>
      <c r="HR718">
        <f>IF($IZ718&gt;=28,INDEX($GO:$GO,$IY718+28),"")</f>
      </c>
      <c r="HS718">
        <f>IF($IZ718&gt;=29,INDEX($GO:$GO,$IY718+29),"")</f>
      </c>
      <c r="HT718">
        <f>IF($IZ718&gt;=30,INDEX($GO:$GO,$IY718+30),"")</f>
      </c>
      <c r="HU718">
        <f>IF($IZ718&gt;=31,INDEX($GO:$GO,$IY718+31),"")</f>
      </c>
      <c r="HV718">
        <f>IF($IZ718&gt;=32,INDEX($GO:$GO,$IY718+32),"")</f>
      </c>
      <c r="HW718">
        <f>IF($IZ718&gt;=33,INDEX($GO:$GO,$IY718+33),"")</f>
      </c>
      <c r="HX718">
        <f>IF($IZ718&gt;=34,INDEX($GO:$GO,$IY718+34),"")</f>
      </c>
      <c r="HY718">
        <f>IF($IZ718&gt;=35,INDEX($GO:$GO,$IY718+35),"")</f>
      </c>
      <c r="HZ718">
        <f>IF($IZ718&gt;=36,INDEX($GO:$GO,$IY718+36),"")</f>
      </c>
      <c r="IA718">
        <f>IF($IZ718&gt;=37,INDEX($GO:$GO,$IY718+37),"")</f>
      </c>
      <c r="IB718">
        <f>IF($IZ718&gt;=38,INDEX($GO:$GO,$IY718+38),"")</f>
      </c>
      <c r="IC718">
        <f>IF($IZ718&gt;=39,INDEX($GO:$GO,$IY718+39),"")</f>
      </c>
      <c r="ID718">
        <f>IF($IZ718&gt;=40,INDEX($GO:$GO,$IY718+40),"")</f>
      </c>
      <c r="IE718">
        <f>IF($IZ718&gt;=41,INDEX($GO:$GO,$IY718+41),"")</f>
      </c>
      <c r="IF718">
        <f>IF($IZ718&gt;=42,INDEX($GO:$GO,$IY718+42),"")</f>
      </c>
      <c r="IG718">
        <f>IF($IZ718&gt;=43,INDEX($GO:$GO,$IY718+43),"")</f>
      </c>
      <c r="IH718">
        <f>IF($IZ718&gt;=44,INDEX($GO:$GO,$IY718+44),"")</f>
      </c>
      <c r="II718">
        <f>IF($IZ718&gt;=45,INDEX($GO:$GO,$IY718+45),"")</f>
      </c>
      <c r="IJ718">
        <f>IF($IZ718&gt;=46,INDEX($GO:$GO,$IY718+46),"")</f>
      </c>
      <c r="IK718">
        <f>IF($IZ718&gt;=47,INDEX($GO:$GO,$IY718+47),"")</f>
      </c>
      <c r="IL718">
        <f>IF($IZ718&gt;=48,INDEX($GO:$GO,$IY718+48),"")</f>
      </c>
      <c r="IM718">
        <f>IF($IZ718&gt;=49,INDEX($GO:$GO,$IY718+49),"")</f>
      </c>
      <c r="IN718">
        <f>IF($IZ718&gt;=50,INDEX($GO:$GO,$IY718+50),"")</f>
      </c>
      <c r="IO718">
        <f>IF($IZ718&gt;=51,INDEX($GO:$GO,$IY718+51),"")</f>
      </c>
      <c r="IP718">
        <f>IF($IZ718&gt;=52,INDEX($GO:$GO,$IY718+52),"")</f>
      </c>
      <c r="IQ718">
        <f>IF($IZ718&gt;=53,INDEX($GO:$GO,$IY718+53),"")</f>
      </c>
      <c r="IR718">
        <f>IF($IZ718&gt;=54,INDEX($GO:$GO,$IY718+54),"")</f>
      </c>
      <c r="IS718">
        <f>IF($IZ718&gt;=55,INDEX($GO:$GO,$IY718+55),"")</f>
      </c>
      <c r="IT718">
        <f>IF($IZ718&gt;=56,INDEX($GO:$GO,$IY718+56),"")</f>
      </c>
      <c r="IU718">
        <f>IF($IZ718&gt;=57,INDEX($GO:$GO,$IY718+57),"")</f>
      </c>
      <c r="IV718">
        <f>IF($IZ718&gt;=58,INDEX($GO:$GO,$IY718+58),"")</f>
      </c>
      <c r="IW718">
        <f>IF($IZ718&gt;=59,INDEX($GO:$GO,$IY718+59),"")</f>
      </c>
      <c r="IX718">
        <f>IF($IZ718&gt;=60,INDEX($GO:$GO,$IY718+60),"")</f>
      </c>
      <c r="IY718">
        <f>IFERROR(MATCH($GN718,$GO$2:$GO$827,0)+1,0)</f>
      </c>
      <c r="IZ718">
        <f>IFERROR(INDEX($GP$2:$GP$827,MATCH($GN718,$GO$2:$GO$827,0)),0)</f>
      </c>
      <c r="JA718" t="s">
        <v>23</v>
      </c>
      <c r="JB718" t="s">
        <v>23</v>
      </c>
    </row>
    <row r="719" spans="1:262" x14ac:dyDescent="0.25">
      <c r="F719" s="1"/>
      <c r="G719" s="1"/>
      <c r="H719" s="1"/>
      <c r="I719" s="1"/>
      <c r="J719" s="1">
        <f>IFERROR(IF(FIND(" - ",$F719)&gt;0,MID($F719,FIND(" - ",$F719)+3,LEN($F719)),""),"")</f>
      </c>
      <c r="L719" s="1"/>
      <c r="N719" t="s">
        <v>23</v>
      </c>
      <c r="P719">
        <f>IF(OR($N719="",$O719=""),"",IFERROR($N719/$O719,0))</f>
      </c>
      <c r="Q719">
        <f>IF($N719="","",
IF($G719="","",
IF(ISNUMBER(SEARCH("exempt",LOWER($G719))),0,
$N719*(VALUE(SUBSTITUTE($G719,"%",""))/100))))</f>
      </c>
      <c r="W719">
        <f>IF($N719="","",
SUM($N719,$Q719,$U719,$R719,$T719)-
IF($V719="",0,VALUE($V719)))</f>
      </c>
      <c r="AE719" t="s">
        <v>1927</v>
      </c>
      <c r="AM719">
        <f>IFERROR(LEFT($F719,FIND(" - ",$F719)-1),$F719)</f>
      </c>
      <c r="AP719">
        <f>IF($CE719&gt;=1,INDEX($AN:$AN,$CD719+1),"")</f>
      </c>
      <c r="AQ719">
        <f>IF($CE719&gt;=2,INDEX($AN:$AN,$CD719+2),"")</f>
      </c>
      <c r="AR719">
        <f>IF($CE719&gt;=3,INDEX($AN:$AN,$CD719+3),"")</f>
      </c>
      <c r="AS719">
        <f>IF($CE719&gt;=4,INDEX($AN:$AN,$CD719+4),"")</f>
      </c>
      <c r="AT719">
        <f>IF($CE719&gt;=5,INDEX($AN:$AN,$CD719+5),"")</f>
      </c>
      <c r="AU719">
        <f>IF($CE719&gt;=6,INDEX($AN:$AN,$CD719+6),"")</f>
      </c>
      <c r="AV719">
        <f>IF($CE719&gt;=7,INDEX($AN:$AN,$CD719+7),"")</f>
      </c>
      <c r="AW719">
        <f>IF($CE719&gt;=8,INDEX($AN:$AN,$CD719+8),"")</f>
      </c>
      <c r="AX719">
        <f>IF($CE719&gt;=9,INDEX($AN:$AN,$CD719+9),"")</f>
      </c>
      <c r="AY719">
        <f>IF($CE719&gt;=10,INDEX($AN:$AN,$CD719+10),"")</f>
      </c>
      <c r="AZ719">
        <f>IF($CE719&gt;=11,INDEX($AN:$AN,$CD719+11),"")</f>
      </c>
      <c r="BA719">
        <f>IF($CE719&gt;=12,INDEX($AN:$AN,$CD719+12),"")</f>
      </c>
      <c r="BB719">
        <f>IF($CE719&gt;=13,INDEX($AN:$AN,$CD719+13),"")</f>
      </c>
      <c r="BC719">
        <f>IF($CE719&gt;=14,INDEX($AN:$AN,$CD719+14),"")</f>
      </c>
      <c r="BD719">
        <f>IF($CE719&gt;=15,INDEX($AN:$AN,$CD719+15),"")</f>
      </c>
      <c r="BE719">
        <f>IF($CE719&gt;=16,INDEX($AN:$AN,$CD719+16),"")</f>
      </c>
      <c r="BF719">
        <f>IF($CE719&gt;=17,INDEX($AN:$AN,$CD719+17),"")</f>
      </c>
      <c r="BG719">
        <f>IF($CE719&gt;=18,INDEX($AN:$AN,$CD719+18),"")</f>
      </c>
      <c r="BH719">
        <f>IF($CE719&gt;=19,INDEX($AN:$AN,$CD719+19),"")</f>
      </c>
      <c r="BI719">
        <f>IF($CE719&gt;=20,INDEX($AN:$AN,$CD719+20),"")</f>
      </c>
      <c r="BJ719">
        <f>IF($CE719&gt;=21,INDEX($AN:$AN,$CD719+21),"")</f>
      </c>
      <c r="BK719">
        <f>IF($CE719&gt;=22,INDEX($AN:$AN,$CD719+22),"")</f>
      </c>
      <c r="BL719">
        <f>IF($CE719&gt;=23,INDEX($AN:$AN,$CD719+23),"")</f>
      </c>
      <c r="BM719">
        <f>IF($CE719&gt;=24,INDEX($AN:$AN,$CD719+24),"")</f>
      </c>
      <c r="BN719">
        <f>IF($CE719&gt;=25,INDEX($AN:$AN,$CD719+25),"")</f>
      </c>
      <c r="BO719">
        <f>IF($CE719&gt;=26,INDEX($AN:$AN,$CD719+26),"")</f>
      </c>
      <c r="BP719">
        <f>IF($CE719&gt;=27,INDEX($AN:$AN,$CD719+27),"")</f>
      </c>
      <c r="BQ719">
        <f>IF($CE719&gt;=28,INDEX($AN:$AN,$CD719+28),"")</f>
      </c>
      <c r="BR719">
        <f>IF($CE719&gt;=29,INDEX($AN:$AN,$CD719+29),"")</f>
      </c>
      <c r="BS719">
        <f>IF($CE719&gt;=30,INDEX($AN:$AN,$CD719+30),"")</f>
      </c>
      <c r="BT719">
        <f>IF($CE719&gt;=31,INDEX($AN:$AN,$CD719+31),"")</f>
      </c>
      <c r="BU719">
        <f>IF($CE719&gt;=32,INDEX($AN:$AN,$CD719+32),"")</f>
      </c>
      <c r="BV719">
        <f>IF($CE719&gt;=33,INDEX($AN:$AN,$CD719+33),"")</f>
      </c>
      <c r="BW719">
        <f>IF($CE719&gt;=34,INDEX($AN:$AN,$CD719+34),"")</f>
      </c>
      <c r="BX719">
        <f>IF($CE719&gt;=35,INDEX($AN:$AN,$CD719+35),"")</f>
      </c>
      <c r="BY719">
        <f>IF($CE719&gt;=36,INDEX($AN:$AN,$CD719+36),"")</f>
      </c>
      <c r="BZ719">
        <f>IF($CE719&gt;=37,INDEX($AN:$AN,$CD719+37),"")</f>
      </c>
      <c r="CA719">
        <f>IF($CE719&gt;=38,INDEX($AN:$AN,$CD719+38),"")</f>
      </c>
      <c r="CB719">
        <f>IF($CE719&gt;=39,INDEX($AN:$AN,$CD719+39),"")</f>
      </c>
      <c r="CC719">
        <f>IF($CE719&gt;=40,INDEX($AN:$AN,$CD719+40),"")</f>
      </c>
      <c r="CD719">
        <f>IFERROR(MATCH($AM719,$AN$2:$AN$133,0)+1,0)</f>
      </c>
      <c r="CE719">
        <f>IFERROR(INDEX($AO$2:$AO$133,MATCH($AM719,$AN$2:$AN$133,0)),0)</f>
      </c>
      <c r="CF719">
        <f>IFERROR(LEFT($K719,FIND(" - ",$K719)-1),$K719)</f>
      </c>
      <c r="CG719" t="s">
        <v>1928</v>
      </c>
      <c r="CH719">
        <v>1</v>
      </c>
      <c r="CI719">
        <f>IF($DD719&gt;=1,INDEX($CG:$CG,$DC719+1),"")</f>
      </c>
      <c r="CJ719">
        <f>IF($DD719&gt;=2,INDEX($CG:$CG,$DC719+2),"")</f>
      </c>
      <c r="CK719">
        <f>IF($DD719&gt;=3,INDEX($CG:$CG,$DC719+3),"")</f>
      </c>
      <c r="CL719">
        <f>IF($DD719&gt;=4,INDEX($CG:$CG,$DC719+4),"")</f>
      </c>
      <c r="CM719">
        <f>IF($DD719&gt;=5,INDEX($CG:$CG,$DC719+5),"")</f>
      </c>
      <c r="CN719">
        <f>IF($DD719&gt;=6,INDEX($CG:$CG,$DC719+6),"")</f>
      </c>
      <c r="CO719">
        <f>IF($DD719&gt;=7,INDEX($CG:$CG,$DC719+7),"")</f>
      </c>
      <c r="CP719">
        <f>IF($DD719&gt;=8,INDEX($CG:$CG,$DC719+8),"")</f>
      </c>
      <c r="CQ719">
        <f>IF($DD719&gt;=9,INDEX($CG:$CG,$DC719+9),"")</f>
      </c>
      <c r="CR719">
        <f>IF($DD719&gt;=10,INDEX($CG:$CG,$DC719+10),"")</f>
      </c>
      <c r="CS719">
        <f>IF($DD719&gt;=11,INDEX($CG:$CG,$DC719+11),"")</f>
      </c>
      <c r="CT719">
        <f>IF($DD719&gt;=12,INDEX($CG:$CG,$DC719+12),"")</f>
      </c>
      <c r="CU719">
        <f>IF($DD719&gt;=13,INDEX($CG:$CG,$DC719+13),"")</f>
      </c>
      <c r="CV719">
        <f>IF($DD719&gt;=14,INDEX($CG:$CG,$DC719+14),"")</f>
      </c>
      <c r="CW719">
        <f>IF($DD719&gt;=15,INDEX($CG:$CG,$DC719+15),"")</f>
      </c>
      <c r="CX719">
        <f>IF($DD719&gt;=16,INDEX($CG:$CG,$DC719+16),"")</f>
      </c>
      <c r="CY719">
        <f>IF($DD719&gt;=17,INDEX($CG:$CG,$DC719+17),"")</f>
      </c>
      <c r="CZ719">
        <f>IF($DD719&gt;=18,INDEX($CG:$CG,$DC719+18),"")</f>
      </c>
      <c r="DA719">
        <f>IF($DD719&gt;=19,INDEX($CG:$CG,$DC719+19),"")</f>
      </c>
      <c r="DB719">
        <f>IF($DD719&gt;=20,INDEX($CG:$CG,$DC719+20),"")</f>
      </c>
      <c r="DC719">
        <f>IFERROR(MATCH($CF719,$CG$2:$CG$1558,0)+1,0)</f>
      </c>
      <c r="DD719">
        <f>IFERROR(INDEX($CH$2:$CH$1558,MATCH($CF719,$CG$2:$CG$1558,0)),0)</f>
      </c>
      <c r="DE719">
        <f>IFERROR(INDEX($AL:$AL,MATCH($G719,$AK:$AK,0))&amp;"","")</f>
      </c>
      <c r="DI719">
        <f>IF($GL719&gt;=1,INDEX($DF:$DF,$GK719+1),"")</f>
      </c>
      <c r="DJ719">
        <f>IF($GL719&gt;=2,INDEX($DF:$DF,$GK719+2),"")</f>
      </c>
      <c r="DK719">
        <f>IF($GL719&gt;=3,INDEX($DF:$DF,$GK719+3),"")</f>
      </c>
      <c r="DL719">
        <f>IF($GL719&gt;=4,INDEX($DF:$DF,$GK719+4),"")</f>
      </c>
      <c r="DM719">
        <f>IF($GL719&gt;=5,INDEX($DF:$DF,$GK719+5),"")</f>
      </c>
      <c r="DN719">
        <f>IF($GL719&gt;=6,INDEX($DF:$DF,$GK719+6),"")</f>
      </c>
      <c r="DO719">
        <f>IF($GL719&gt;=7,INDEX($DF:$DF,$GK719+7),"")</f>
      </c>
      <c r="DP719">
        <f>IF($GL719&gt;=8,INDEX($DF:$DF,$GK719+8),"")</f>
      </c>
      <c r="DQ719">
        <f>IF($GL719&gt;=9,INDEX($DF:$DF,$GK719+9),"")</f>
      </c>
      <c r="DR719">
        <f>IF($GL719&gt;=10,INDEX($DF:$DF,$GK719+10),"")</f>
      </c>
      <c r="DS719">
        <f>IF($GL719&gt;=11,INDEX($DF:$DF,$GK719+11),"")</f>
      </c>
      <c r="DT719">
        <f>IF($GL719&gt;=12,INDEX($DF:$DF,$GK719+12),"")</f>
      </c>
      <c r="DU719">
        <f>IF($GL719&gt;=13,INDEX($DF:$DF,$GK719+13),"")</f>
      </c>
      <c r="DV719">
        <f>IF($GL719&gt;=14,INDEX($DF:$DF,$GK719+14),"")</f>
      </c>
      <c r="DW719">
        <f>IF($GL719&gt;=15,INDEX($DF:$DF,$GK719+15),"")</f>
      </c>
      <c r="DX719">
        <f>IF($GL719&gt;=16,INDEX($DF:$DF,$GK719+16),"")</f>
      </c>
      <c r="DY719">
        <f>IF($GL719&gt;=17,INDEX($DF:$DF,$GK719+17),"")</f>
      </c>
      <c r="DZ719">
        <f>IF($GL719&gt;=18,INDEX($DF:$DF,$GK719+18),"")</f>
      </c>
      <c r="EA719">
        <f>IF($GL719&gt;=19,INDEX($DF:$DF,$GK719+19),"")</f>
      </c>
      <c r="EB719">
        <f>IF($GL719&gt;=20,INDEX($DF:$DF,$GK719+20),"")</f>
      </c>
      <c r="EC719">
        <f>IF($GL719&gt;=21,INDEX($DF:$DF,$GK719+21),"")</f>
      </c>
      <c r="ED719">
        <f>IF($GL719&gt;=22,INDEX($DF:$DF,$GK719+22),"")</f>
      </c>
      <c r="EE719">
        <f>IF($GL719&gt;=23,INDEX($DF:$DF,$GK719+23),"")</f>
      </c>
      <c r="EF719">
        <f>IF($GL719&gt;=24,INDEX($DF:$DF,$GK719+24),"")</f>
      </c>
      <c r="EG719">
        <f>IF($GL719&gt;=25,INDEX($DF:$DF,$GK719+25),"")</f>
      </c>
      <c r="EH719">
        <f>IF($GL719&gt;=26,INDEX($DF:$DF,$GK719+26),"")</f>
      </c>
      <c r="EI719">
        <f>IF($GL719&gt;=27,INDEX($DF:$DF,$GK719+27),"")</f>
      </c>
      <c r="EJ719">
        <f>IF($GL719&gt;=28,INDEX($DF:$DF,$GK719+28),"")</f>
      </c>
      <c r="EK719">
        <f>IF($GL719&gt;=29,INDEX($DF:$DF,$GK719+29),"")</f>
      </c>
      <c r="EL719">
        <f>IF($GL719&gt;=30,INDEX($DF:$DF,$GK719+30),"")</f>
      </c>
      <c r="EM719">
        <f>IF($GL719&gt;=31,INDEX($DF:$DF,$GK719+31),"")</f>
      </c>
      <c r="EN719">
        <f>IF($GL719&gt;=32,INDEX($DF:$DF,$GK719+32),"")</f>
      </c>
      <c r="EO719">
        <f>IF($GL719&gt;=33,INDEX($DF:$DF,$GK719+33),"")</f>
      </c>
      <c r="EP719">
        <f>IF($GL719&gt;=34,INDEX($DF:$DF,$GK719+34),"")</f>
      </c>
      <c r="EQ719">
        <f>IF($GL719&gt;=35,INDEX($DF:$DF,$GK719+35),"")</f>
      </c>
      <c r="ER719">
        <f>IF($GL719&gt;=36,INDEX($DF:$DF,$GK719+36),"")</f>
      </c>
      <c r="ES719">
        <f>IF($GL719&gt;=37,INDEX($DF:$DF,$GK719+37),"")</f>
      </c>
      <c r="ET719">
        <f>IF($GL719&gt;=38,INDEX($DF:$DF,$GK719+38),"")</f>
      </c>
      <c r="EU719">
        <f>IF($GL719&gt;=39,INDEX($DF:$DF,$GK719+39),"")</f>
      </c>
      <c r="EV719">
        <f>IF($GL719&gt;=40,INDEX($DF:$DF,$GK719+40),"")</f>
      </c>
      <c r="EW719">
        <f>IF($GL719&gt;=1,INDEX($DG:$DG,$GK719+1),"")</f>
      </c>
      <c r="EX719">
        <f>IF($GL719&gt;=2,INDEX($DG:$DG,$GK719+2),"")</f>
      </c>
      <c r="EY719">
        <f>IF($GL719&gt;=3,INDEX($DG:$DG,$GK719+3),"")</f>
      </c>
      <c r="EZ719">
        <f>IF($GL719&gt;=4,INDEX($DG:$DG,$GK719+4),"")</f>
      </c>
      <c r="FA719">
        <f>IF($GL719&gt;=5,INDEX($DG:$DG,$GK719+5),"")</f>
      </c>
      <c r="FB719">
        <f>IF($GL719&gt;=6,INDEX($DG:$DG,$GK719+6),"")</f>
      </c>
      <c r="FC719">
        <f>IF($GL719&gt;=7,INDEX($DG:$DG,$GK719+7),"")</f>
      </c>
      <c r="FD719">
        <f>IF($GL719&gt;=8,INDEX($DG:$DG,$GK719+8),"")</f>
      </c>
      <c r="FE719">
        <f>IF($GL719&gt;=9,INDEX($DG:$DG,$GK719+9),"")</f>
      </c>
      <c r="FF719">
        <f>IF($GL719&gt;=10,INDEX($DG:$DG,$GK719+10),"")</f>
      </c>
      <c r="FG719">
        <f>IF($GL719&gt;=11,INDEX($DG:$DG,$GK719+11),"")</f>
      </c>
      <c r="FH719">
        <f>IF($GL719&gt;=12,INDEX($DG:$DG,$GK719+12),"")</f>
      </c>
      <c r="FI719">
        <f>IF($GL719&gt;=13,INDEX($DG:$DG,$GK719+13),"")</f>
      </c>
      <c r="FJ719">
        <f>IF($GL719&gt;=14,INDEX($DG:$DG,$GK719+14),"")</f>
      </c>
      <c r="FK719">
        <f>IF($GL719&gt;=15,INDEX($DG:$DG,$GK719+15),"")</f>
      </c>
      <c r="FL719">
        <f>IF($GL719&gt;=16,INDEX($DG:$DG,$GK719+16),"")</f>
      </c>
      <c r="FM719">
        <f>IF($GL719&gt;=17,INDEX($DG:$DG,$GK719+17),"")</f>
      </c>
      <c r="FN719">
        <f>IF($GL719&gt;=18,INDEX($DG:$DG,$GK719+18),"")</f>
      </c>
      <c r="FO719">
        <f>IF($GL719&gt;=19,INDEX($DG:$DG,$GK719+19),"")</f>
      </c>
      <c r="FP719">
        <f>IF($GL719&gt;=20,INDEX($DG:$DG,$GK719+20),"")</f>
      </c>
      <c r="FQ719">
        <f>IF($GL719&gt;=21,INDEX($DG:$DG,$GK719+21),"")</f>
      </c>
      <c r="FR719">
        <f>IF($GL719&gt;=22,INDEX($DG:$DG,$GK719+22),"")</f>
      </c>
      <c r="FS719">
        <f>IF($GL719&gt;=23,INDEX($DG:$DG,$GK719+23),"")</f>
      </c>
      <c r="FT719">
        <f>IF($GL719&gt;=24,INDEX($DG:$DG,$GK719+24),"")</f>
      </c>
      <c r="FU719">
        <f>IF($GL719&gt;=25,INDEX($DG:$DG,$GK719+25),"")</f>
      </c>
      <c r="FV719">
        <f>IF($GL719&gt;=26,INDEX($DG:$DG,$GK719+26),"")</f>
      </c>
      <c r="FW719">
        <f>IF($GL719&gt;=27,INDEX($DG:$DG,$GK719+27),"")</f>
      </c>
      <c r="FX719">
        <f>IF($GL719&gt;=28,INDEX($DG:$DG,$GK719+28),"")</f>
      </c>
      <c r="FY719">
        <f>IF($GL719&gt;=29,INDEX($DG:$DG,$GK719+29),"")</f>
      </c>
      <c r="FZ719">
        <f>IF($GL719&gt;=30,INDEX($DG:$DG,$GK719+30),"")</f>
      </c>
      <c r="GA719">
        <f>IF($GL719&gt;=31,INDEX($DG:$DG,$GK719+31),"")</f>
      </c>
      <c r="GB719">
        <f>IF($GL719&gt;=32,INDEX($DG:$DG,$GK719+32),"")</f>
      </c>
      <c r="GC719">
        <f>IF($GL719&gt;=33,INDEX($DG:$DG,$GK719+33),"")</f>
      </c>
      <c r="GD719">
        <f>IF($GL719&gt;=34,INDEX($DG:$DG,$GK719+34),"")</f>
      </c>
      <c r="GE719">
        <f>IF($GL719&gt;=35,INDEX($DG:$DG,$GK719+35),"")</f>
      </c>
      <c r="GF719">
        <f>IF($GL719&gt;=36,INDEX($DG:$DG,$GK719+36),"")</f>
      </c>
      <c r="GG719">
        <f>IF($GL719&gt;=37,INDEX($DG:$DG,$GK719+37),"")</f>
      </c>
      <c r="GH719">
        <f>IF($GL719&gt;=38,INDEX($DG:$DG,$GK719+38),"")</f>
      </c>
      <c r="GI719">
        <f>IF($GL719&gt;=39,INDEX($DG:$DG,$GK719+39),"")</f>
      </c>
      <c r="GJ719">
        <f>IF($GL719&gt;=40,INDEX($DG:$DG,$GK719+40),"")</f>
      </c>
      <c r="GK719">
        <f>IFERROR(MATCH($DE719,$DF$2:$DF$166,0)+1,0)</f>
      </c>
      <c r="GL719">
        <f>IFERROR(INDEX($DH$2:$DH$166,MATCH($DE719,$DF$2:$DF$166,0)),0)</f>
      </c>
      <c r="GM719">
        <f>IFERROR(MATCH($H719,$DI$719:$EV$719,0),0)</f>
      </c>
      <c r="GN719">
        <f>IF($GM719&gt;0,INDEX($EW$719:$GJ$719,$GM719),"")</f>
      </c>
      <c r="GO719" t="s">
        <v>504</v>
      </c>
      <c r="GQ719">
        <f>IF($IZ719&gt;=1,INDEX($GO:$GO,$IY719+1),"")</f>
      </c>
      <c r="GR719">
        <f>IF($IZ719&gt;=2,INDEX($GO:$GO,$IY719+2),"")</f>
      </c>
      <c r="GS719">
        <f>IF($IZ719&gt;=3,INDEX($GO:$GO,$IY719+3),"")</f>
      </c>
      <c r="GT719">
        <f>IF($IZ719&gt;=4,INDEX($GO:$GO,$IY719+4),"")</f>
      </c>
      <c r="GU719">
        <f>IF($IZ719&gt;=5,INDEX($GO:$GO,$IY719+5),"")</f>
      </c>
      <c r="GV719">
        <f>IF($IZ719&gt;=6,INDEX($GO:$GO,$IY719+6),"")</f>
      </c>
      <c r="GW719">
        <f>IF($IZ719&gt;=7,INDEX($GO:$GO,$IY719+7),"")</f>
      </c>
      <c r="GX719">
        <f>IF($IZ719&gt;=8,INDEX($GO:$GO,$IY719+8),"")</f>
      </c>
      <c r="GY719">
        <f>IF($IZ719&gt;=9,INDEX($GO:$GO,$IY719+9),"")</f>
      </c>
      <c r="GZ719">
        <f>IF($IZ719&gt;=10,INDEX($GO:$GO,$IY719+10),"")</f>
      </c>
      <c r="HA719">
        <f>IF($IZ719&gt;=11,INDEX($GO:$GO,$IY719+11),"")</f>
      </c>
      <c r="HB719">
        <f>IF($IZ719&gt;=12,INDEX($GO:$GO,$IY719+12),"")</f>
      </c>
      <c r="HC719">
        <f>IF($IZ719&gt;=13,INDEX($GO:$GO,$IY719+13),"")</f>
      </c>
      <c r="HD719">
        <f>IF($IZ719&gt;=14,INDEX($GO:$GO,$IY719+14),"")</f>
      </c>
      <c r="HE719">
        <f>IF($IZ719&gt;=15,INDEX($GO:$GO,$IY719+15),"")</f>
      </c>
      <c r="HF719">
        <f>IF($IZ719&gt;=16,INDEX($GO:$GO,$IY719+16),"")</f>
      </c>
      <c r="HG719">
        <f>IF($IZ719&gt;=17,INDEX($GO:$GO,$IY719+17),"")</f>
      </c>
      <c r="HH719">
        <f>IF($IZ719&gt;=18,INDEX($GO:$GO,$IY719+18),"")</f>
      </c>
      <c r="HI719">
        <f>IF($IZ719&gt;=19,INDEX($GO:$GO,$IY719+19),"")</f>
      </c>
      <c r="HJ719">
        <f>IF($IZ719&gt;=20,INDEX($GO:$GO,$IY719+20),"")</f>
      </c>
      <c r="HK719">
        <f>IF($IZ719&gt;=21,INDEX($GO:$GO,$IY719+21),"")</f>
      </c>
      <c r="HL719">
        <f>IF($IZ719&gt;=22,INDEX($GO:$GO,$IY719+22),"")</f>
      </c>
      <c r="HM719">
        <f>IF($IZ719&gt;=23,INDEX($GO:$GO,$IY719+23),"")</f>
      </c>
      <c r="HN719">
        <f>IF($IZ719&gt;=24,INDEX($GO:$GO,$IY719+24),"")</f>
      </c>
      <c r="HO719">
        <f>IF($IZ719&gt;=25,INDEX($GO:$GO,$IY719+25),"")</f>
      </c>
      <c r="HP719">
        <f>IF($IZ719&gt;=26,INDEX($GO:$GO,$IY719+26),"")</f>
      </c>
      <c r="HQ719">
        <f>IF($IZ719&gt;=27,INDEX($GO:$GO,$IY719+27),"")</f>
      </c>
      <c r="HR719">
        <f>IF($IZ719&gt;=28,INDEX($GO:$GO,$IY719+28),"")</f>
      </c>
      <c r="HS719">
        <f>IF($IZ719&gt;=29,INDEX($GO:$GO,$IY719+29),"")</f>
      </c>
      <c r="HT719">
        <f>IF($IZ719&gt;=30,INDEX($GO:$GO,$IY719+30),"")</f>
      </c>
      <c r="HU719">
        <f>IF($IZ719&gt;=31,INDEX($GO:$GO,$IY719+31),"")</f>
      </c>
      <c r="HV719">
        <f>IF($IZ719&gt;=32,INDEX($GO:$GO,$IY719+32),"")</f>
      </c>
      <c r="HW719">
        <f>IF($IZ719&gt;=33,INDEX($GO:$GO,$IY719+33),"")</f>
      </c>
      <c r="HX719">
        <f>IF($IZ719&gt;=34,INDEX($GO:$GO,$IY719+34),"")</f>
      </c>
      <c r="HY719">
        <f>IF($IZ719&gt;=35,INDEX($GO:$GO,$IY719+35),"")</f>
      </c>
      <c r="HZ719">
        <f>IF($IZ719&gt;=36,INDEX($GO:$GO,$IY719+36),"")</f>
      </c>
      <c r="IA719">
        <f>IF($IZ719&gt;=37,INDEX($GO:$GO,$IY719+37),"")</f>
      </c>
      <c r="IB719">
        <f>IF($IZ719&gt;=38,INDEX($GO:$GO,$IY719+38),"")</f>
      </c>
      <c r="IC719">
        <f>IF($IZ719&gt;=39,INDEX($GO:$GO,$IY719+39),"")</f>
      </c>
      <c r="ID719">
        <f>IF($IZ719&gt;=40,INDEX($GO:$GO,$IY719+40),"")</f>
      </c>
      <c r="IE719">
        <f>IF($IZ719&gt;=41,INDEX($GO:$GO,$IY719+41),"")</f>
      </c>
      <c r="IF719">
        <f>IF($IZ719&gt;=42,INDEX($GO:$GO,$IY719+42),"")</f>
      </c>
      <c r="IG719">
        <f>IF($IZ719&gt;=43,INDEX($GO:$GO,$IY719+43),"")</f>
      </c>
      <c r="IH719">
        <f>IF($IZ719&gt;=44,INDEX($GO:$GO,$IY719+44),"")</f>
      </c>
      <c r="II719">
        <f>IF($IZ719&gt;=45,INDEX($GO:$GO,$IY719+45),"")</f>
      </c>
      <c r="IJ719">
        <f>IF($IZ719&gt;=46,INDEX($GO:$GO,$IY719+46),"")</f>
      </c>
      <c r="IK719">
        <f>IF($IZ719&gt;=47,INDEX($GO:$GO,$IY719+47),"")</f>
      </c>
      <c r="IL719">
        <f>IF($IZ719&gt;=48,INDEX($GO:$GO,$IY719+48),"")</f>
      </c>
      <c r="IM719">
        <f>IF($IZ719&gt;=49,INDEX($GO:$GO,$IY719+49),"")</f>
      </c>
      <c r="IN719">
        <f>IF($IZ719&gt;=50,INDEX($GO:$GO,$IY719+50),"")</f>
      </c>
      <c r="IO719">
        <f>IF($IZ719&gt;=51,INDEX($GO:$GO,$IY719+51),"")</f>
      </c>
      <c r="IP719">
        <f>IF($IZ719&gt;=52,INDEX($GO:$GO,$IY719+52),"")</f>
      </c>
      <c r="IQ719">
        <f>IF($IZ719&gt;=53,INDEX($GO:$GO,$IY719+53),"")</f>
      </c>
      <c r="IR719">
        <f>IF($IZ719&gt;=54,INDEX($GO:$GO,$IY719+54),"")</f>
      </c>
      <c r="IS719">
        <f>IF($IZ719&gt;=55,INDEX($GO:$GO,$IY719+55),"")</f>
      </c>
      <c r="IT719">
        <f>IF($IZ719&gt;=56,INDEX($GO:$GO,$IY719+56),"")</f>
      </c>
      <c r="IU719">
        <f>IF($IZ719&gt;=57,INDEX($GO:$GO,$IY719+57),"")</f>
      </c>
      <c r="IV719">
        <f>IF($IZ719&gt;=58,INDEX($GO:$GO,$IY719+58),"")</f>
      </c>
      <c r="IW719">
        <f>IF($IZ719&gt;=59,INDEX($GO:$GO,$IY719+59),"")</f>
      </c>
      <c r="IX719">
        <f>IF($IZ719&gt;=60,INDEX($GO:$GO,$IY719+60),"")</f>
      </c>
      <c r="IY719">
        <f>IFERROR(MATCH($GN719,$GO$2:$GO$827,0)+1,0)</f>
      </c>
      <c r="IZ719">
        <f>IFERROR(INDEX($GP$2:$GP$827,MATCH($GN719,$GO$2:$GO$827,0)),0)</f>
      </c>
      <c r="JA719" t="s">
        <v>23</v>
      </c>
      <c r="JB719" t="s">
        <v>23</v>
      </c>
    </row>
    <row r="720" spans="1:262" x14ac:dyDescent="0.25">
      <c r="F720" s="1"/>
      <c r="G720" s="1"/>
      <c r="H720" s="1"/>
      <c r="I720" s="1"/>
      <c r="J720" s="1">
        <f>IFERROR(IF(FIND(" - ",$F720)&gt;0,MID($F720,FIND(" - ",$F720)+3,LEN($F720)),""),"")</f>
      </c>
      <c r="L720" s="1"/>
      <c r="N720" t="s">
        <v>23</v>
      </c>
      <c r="P720">
        <f>IF(OR($N720="",$O720=""),"",IFERROR($N720/$O720,0))</f>
      </c>
      <c r="Q720">
        <f>IF($N720="","",
IF($G720="","",
IF(ISNUMBER(SEARCH("exempt",LOWER($G720))),0,
$N720*(VALUE(SUBSTITUTE($G720,"%",""))/100))))</f>
      </c>
      <c r="W720">
        <f>IF($N720="","",
SUM($N720,$Q720,$U720,$R720,$T720)-
IF($V720="",0,VALUE($V720)))</f>
      </c>
      <c r="AE720" t="s">
        <v>1929</v>
      </c>
      <c r="AM720">
        <f>IFERROR(LEFT($F720,FIND(" - ",$F720)-1),$F720)</f>
      </c>
      <c r="AP720">
        <f>IF($CE720&gt;=1,INDEX($AN:$AN,$CD720+1),"")</f>
      </c>
      <c r="AQ720">
        <f>IF($CE720&gt;=2,INDEX($AN:$AN,$CD720+2),"")</f>
      </c>
      <c r="AR720">
        <f>IF($CE720&gt;=3,INDEX($AN:$AN,$CD720+3),"")</f>
      </c>
      <c r="AS720">
        <f>IF($CE720&gt;=4,INDEX($AN:$AN,$CD720+4),"")</f>
      </c>
      <c r="AT720">
        <f>IF($CE720&gt;=5,INDEX($AN:$AN,$CD720+5),"")</f>
      </c>
      <c r="AU720">
        <f>IF($CE720&gt;=6,INDEX($AN:$AN,$CD720+6),"")</f>
      </c>
      <c r="AV720">
        <f>IF($CE720&gt;=7,INDEX($AN:$AN,$CD720+7),"")</f>
      </c>
      <c r="AW720">
        <f>IF($CE720&gt;=8,INDEX($AN:$AN,$CD720+8),"")</f>
      </c>
      <c r="AX720">
        <f>IF($CE720&gt;=9,INDEX($AN:$AN,$CD720+9),"")</f>
      </c>
      <c r="AY720">
        <f>IF($CE720&gt;=10,INDEX($AN:$AN,$CD720+10),"")</f>
      </c>
      <c r="AZ720">
        <f>IF($CE720&gt;=11,INDEX($AN:$AN,$CD720+11),"")</f>
      </c>
      <c r="BA720">
        <f>IF($CE720&gt;=12,INDEX($AN:$AN,$CD720+12),"")</f>
      </c>
      <c r="BB720">
        <f>IF($CE720&gt;=13,INDEX($AN:$AN,$CD720+13),"")</f>
      </c>
      <c r="BC720">
        <f>IF($CE720&gt;=14,INDEX($AN:$AN,$CD720+14),"")</f>
      </c>
      <c r="BD720">
        <f>IF($CE720&gt;=15,INDEX($AN:$AN,$CD720+15),"")</f>
      </c>
      <c r="BE720">
        <f>IF($CE720&gt;=16,INDEX($AN:$AN,$CD720+16),"")</f>
      </c>
      <c r="BF720">
        <f>IF($CE720&gt;=17,INDEX($AN:$AN,$CD720+17),"")</f>
      </c>
      <c r="BG720">
        <f>IF($CE720&gt;=18,INDEX($AN:$AN,$CD720+18),"")</f>
      </c>
      <c r="BH720">
        <f>IF($CE720&gt;=19,INDEX($AN:$AN,$CD720+19),"")</f>
      </c>
      <c r="BI720">
        <f>IF($CE720&gt;=20,INDEX($AN:$AN,$CD720+20),"")</f>
      </c>
      <c r="BJ720">
        <f>IF($CE720&gt;=21,INDEX($AN:$AN,$CD720+21),"")</f>
      </c>
      <c r="BK720">
        <f>IF($CE720&gt;=22,INDEX($AN:$AN,$CD720+22),"")</f>
      </c>
      <c r="BL720">
        <f>IF($CE720&gt;=23,INDEX($AN:$AN,$CD720+23),"")</f>
      </c>
      <c r="BM720">
        <f>IF($CE720&gt;=24,INDEX($AN:$AN,$CD720+24),"")</f>
      </c>
      <c r="BN720">
        <f>IF($CE720&gt;=25,INDEX($AN:$AN,$CD720+25),"")</f>
      </c>
      <c r="BO720">
        <f>IF($CE720&gt;=26,INDEX($AN:$AN,$CD720+26),"")</f>
      </c>
      <c r="BP720">
        <f>IF($CE720&gt;=27,INDEX($AN:$AN,$CD720+27),"")</f>
      </c>
      <c r="BQ720">
        <f>IF($CE720&gt;=28,INDEX($AN:$AN,$CD720+28),"")</f>
      </c>
      <c r="BR720">
        <f>IF($CE720&gt;=29,INDEX($AN:$AN,$CD720+29),"")</f>
      </c>
      <c r="BS720">
        <f>IF($CE720&gt;=30,INDEX($AN:$AN,$CD720+30),"")</f>
      </c>
      <c r="BT720">
        <f>IF($CE720&gt;=31,INDEX($AN:$AN,$CD720+31),"")</f>
      </c>
      <c r="BU720">
        <f>IF($CE720&gt;=32,INDEX($AN:$AN,$CD720+32),"")</f>
      </c>
      <c r="BV720">
        <f>IF($CE720&gt;=33,INDEX($AN:$AN,$CD720+33),"")</f>
      </c>
      <c r="BW720">
        <f>IF($CE720&gt;=34,INDEX($AN:$AN,$CD720+34),"")</f>
      </c>
      <c r="BX720">
        <f>IF($CE720&gt;=35,INDEX($AN:$AN,$CD720+35),"")</f>
      </c>
      <c r="BY720">
        <f>IF($CE720&gt;=36,INDEX($AN:$AN,$CD720+36),"")</f>
      </c>
      <c r="BZ720">
        <f>IF($CE720&gt;=37,INDEX($AN:$AN,$CD720+37),"")</f>
      </c>
      <c r="CA720">
        <f>IF($CE720&gt;=38,INDEX($AN:$AN,$CD720+38),"")</f>
      </c>
      <c r="CB720">
        <f>IF($CE720&gt;=39,INDEX($AN:$AN,$CD720+39),"")</f>
      </c>
      <c r="CC720">
        <f>IF($CE720&gt;=40,INDEX($AN:$AN,$CD720+40),"")</f>
      </c>
      <c r="CD720">
        <f>IFERROR(MATCH($AM720,$AN$2:$AN$133,0)+1,0)</f>
      </c>
      <c r="CE720">
        <f>IFERROR(INDEX($AO$2:$AO$133,MATCH($AM720,$AN$2:$AN$133,0)),0)</f>
      </c>
      <c r="CF720">
        <f>IFERROR(LEFT($K720,FIND(" - ",$K720)-1),$K720)</f>
      </c>
      <c r="CG720" t="s">
        <v>108</v>
      </c>
      <c r="CI720">
        <f>IF($DD720&gt;=1,INDEX($CG:$CG,$DC720+1),"")</f>
      </c>
      <c r="CJ720">
        <f>IF($DD720&gt;=2,INDEX($CG:$CG,$DC720+2),"")</f>
      </c>
      <c r="CK720">
        <f>IF($DD720&gt;=3,INDEX($CG:$CG,$DC720+3),"")</f>
      </c>
      <c r="CL720">
        <f>IF($DD720&gt;=4,INDEX($CG:$CG,$DC720+4),"")</f>
      </c>
      <c r="CM720">
        <f>IF($DD720&gt;=5,INDEX($CG:$CG,$DC720+5),"")</f>
      </c>
      <c r="CN720">
        <f>IF($DD720&gt;=6,INDEX($CG:$CG,$DC720+6),"")</f>
      </c>
      <c r="CO720">
        <f>IF($DD720&gt;=7,INDEX($CG:$CG,$DC720+7),"")</f>
      </c>
      <c r="CP720">
        <f>IF($DD720&gt;=8,INDEX($CG:$CG,$DC720+8),"")</f>
      </c>
      <c r="CQ720">
        <f>IF($DD720&gt;=9,INDEX($CG:$CG,$DC720+9),"")</f>
      </c>
      <c r="CR720">
        <f>IF($DD720&gt;=10,INDEX($CG:$CG,$DC720+10),"")</f>
      </c>
      <c r="CS720">
        <f>IF($DD720&gt;=11,INDEX($CG:$CG,$DC720+11),"")</f>
      </c>
      <c r="CT720">
        <f>IF($DD720&gt;=12,INDEX($CG:$CG,$DC720+12),"")</f>
      </c>
      <c r="CU720">
        <f>IF($DD720&gt;=13,INDEX($CG:$CG,$DC720+13),"")</f>
      </c>
      <c r="CV720">
        <f>IF($DD720&gt;=14,INDEX($CG:$CG,$DC720+14),"")</f>
      </c>
      <c r="CW720">
        <f>IF($DD720&gt;=15,INDEX($CG:$CG,$DC720+15),"")</f>
      </c>
      <c r="CX720">
        <f>IF($DD720&gt;=16,INDEX($CG:$CG,$DC720+16),"")</f>
      </c>
      <c r="CY720">
        <f>IF($DD720&gt;=17,INDEX($CG:$CG,$DC720+17),"")</f>
      </c>
      <c r="CZ720">
        <f>IF($DD720&gt;=18,INDEX($CG:$CG,$DC720+18),"")</f>
      </c>
      <c r="DA720">
        <f>IF($DD720&gt;=19,INDEX($CG:$CG,$DC720+19),"")</f>
      </c>
      <c r="DB720">
        <f>IF($DD720&gt;=20,INDEX($CG:$CG,$DC720+20),"")</f>
      </c>
      <c r="DC720">
        <f>IFERROR(MATCH($CF720,$CG$2:$CG$1558,0)+1,0)</f>
      </c>
      <c r="DD720">
        <f>IFERROR(INDEX($CH$2:$CH$1558,MATCH($CF720,$CG$2:$CG$1558,0)),0)</f>
      </c>
      <c r="DE720">
        <f>IFERROR(INDEX($AL:$AL,MATCH($G720,$AK:$AK,0))&amp;"","")</f>
      </c>
      <c r="DI720">
        <f>IF($GL720&gt;=1,INDEX($DF:$DF,$GK720+1),"")</f>
      </c>
      <c r="DJ720">
        <f>IF($GL720&gt;=2,INDEX($DF:$DF,$GK720+2),"")</f>
      </c>
      <c r="DK720">
        <f>IF($GL720&gt;=3,INDEX($DF:$DF,$GK720+3),"")</f>
      </c>
      <c r="DL720">
        <f>IF($GL720&gt;=4,INDEX($DF:$DF,$GK720+4),"")</f>
      </c>
      <c r="DM720">
        <f>IF($GL720&gt;=5,INDEX($DF:$DF,$GK720+5),"")</f>
      </c>
      <c r="DN720">
        <f>IF($GL720&gt;=6,INDEX($DF:$DF,$GK720+6),"")</f>
      </c>
      <c r="DO720">
        <f>IF($GL720&gt;=7,INDEX($DF:$DF,$GK720+7),"")</f>
      </c>
      <c r="DP720">
        <f>IF($GL720&gt;=8,INDEX($DF:$DF,$GK720+8),"")</f>
      </c>
      <c r="DQ720">
        <f>IF($GL720&gt;=9,INDEX($DF:$DF,$GK720+9),"")</f>
      </c>
      <c r="DR720">
        <f>IF($GL720&gt;=10,INDEX($DF:$DF,$GK720+10),"")</f>
      </c>
      <c r="DS720">
        <f>IF($GL720&gt;=11,INDEX($DF:$DF,$GK720+11),"")</f>
      </c>
      <c r="DT720">
        <f>IF($GL720&gt;=12,INDEX($DF:$DF,$GK720+12),"")</f>
      </c>
      <c r="DU720">
        <f>IF($GL720&gt;=13,INDEX($DF:$DF,$GK720+13),"")</f>
      </c>
      <c r="DV720">
        <f>IF($GL720&gt;=14,INDEX($DF:$DF,$GK720+14),"")</f>
      </c>
      <c r="DW720">
        <f>IF($GL720&gt;=15,INDEX($DF:$DF,$GK720+15),"")</f>
      </c>
      <c r="DX720">
        <f>IF($GL720&gt;=16,INDEX($DF:$DF,$GK720+16),"")</f>
      </c>
      <c r="DY720">
        <f>IF($GL720&gt;=17,INDEX($DF:$DF,$GK720+17),"")</f>
      </c>
      <c r="DZ720">
        <f>IF($GL720&gt;=18,INDEX($DF:$DF,$GK720+18),"")</f>
      </c>
      <c r="EA720">
        <f>IF($GL720&gt;=19,INDEX($DF:$DF,$GK720+19),"")</f>
      </c>
      <c r="EB720">
        <f>IF($GL720&gt;=20,INDEX($DF:$DF,$GK720+20),"")</f>
      </c>
      <c r="EC720">
        <f>IF($GL720&gt;=21,INDEX($DF:$DF,$GK720+21),"")</f>
      </c>
      <c r="ED720">
        <f>IF($GL720&gt;=22,INDEX($DF:$DF,$GK720+22),"")</f>
      </c>
      <c r="EE720">
        <f>IF($GL720&gt;=23,INDEX($DF:$DF,$GK720+23),"")</f>
      </c>
      <c r="EF720">
        <f>IF($GL720&gt;=24,INDEX($DF:$DF,$GK720+24),"")</f>
      </c>
      <c r="EG720">
        <f>IF($GL720&gt;=25,INDEX($DF:$DF,$GK720+25),"")</f>
      </c>
      <c r="EH720">
        <f>IF($GL720&gt;=26,INDEX($DF:$DF,$GK720+26),"")</f>
      </c>
      <c r="EI720">
        <f>IF($GL720&gt;=27,INDEX($DF:$DF,$GK720+27),"")</f>
      </c>
      <c r="EJ720">
        <f>IF($GL720&gt;=28,INDEX($DF:$DF,$GK720+28),"")</f>
      </c>
      <c r="EK720">
        <f>IF($GL720&gt;=29,INDEX($DF:$DF,$GK720+29),"")</f>
      </c>
      <c r="EL720">
        <f>IF($GL720&gt;=30,INDEX($DF:$DF,$GK720+30),"")</f>
      </c>
      <c r="EM720">
        <f>IF($GL720&gt;=31,INDEX($DF:$DF,$GK720+31),"")</f>
      </c>
      <c r="EN720">
        <f>IF($GL720&gt;=32,INDEX($DF:$DF,$GK720+32),"")</f>
      </c>
      <c r="EO720">
        <f>IF($GL720&gt;=33,INDEX($DF:$DF,$GK720+33),"")</f>
      </c>
      <c r="EP720">
        <f>IF($GL720&gt;=34,INDEX($DF:$DF,$GK720+34),"")</f>
      </c>
      <c r="EQ720">
        <f>IF($GL720&gt;=35,INDEX($DF:$DF,$GK720+35),"")</f>
      </c>
      <c r="ER720">
        <f>IF($GL720&gt;=36,INDEX($DF:$DF,$GK720+36),"")</f>
      </c>
      <c r="ES720">
        <f>IF($GL720&gt;=37,INDEX($DF:$DF,$GK720+37),"")</f>
      </c>
      <c r="ET720">
        <f>IF($GL720&gt;=38,INDEX($DF:$DF,$GK720+38),"")</f>
      </c>
      <c r="EU720">
        <f>IF($GL720&gt;=39,INDEX($DF:$DF,$GK720+39),"")</f>
      </c>
      <c r="EV720">
        <f>IF($GL720&gt;=40,INDEX($DF:$DF,$GK720+40),"")</f>
      </c>
      <c r="EW720">
        <f>IF($GL720&gt;=1,INDEX($DG:$DG,$GK720+1),"")</f>
      </c>
      <c r="EX720">
        <f>IF($GL720&gt;=2,INDEX($DG:$DG,$GK720+2),"")</f>
      </c>
      <c r="EY720">
        <f>IF($GL720&gt;=3,INDEX($DG:$DG,$GK720+3),"")</f>
      </c>
      <c r="EZ720">
        <f>IF($GL720&gt;=4,INDEX($DG:$DG,$GK720+4),"")</f>
      </c>
      <c r="FA720">
        <f>IF($GL720&gt;=5,INDEX($DG:$DG,$GK720+5),"")</f>
      </c>
      <c r="FB720">
        <f>IF($GL720&gt;=6,INDEX($DG:$DG,$GK720+6),"")</f>
      </c>
      <c r="FC720">
        <f>IF($GL720&gt;=7,INDEX($DG:$DG,$GK720+7),"")</f>
      </c>
      <c r="FD720">
        <f>IF($GL720&gt;=8,INDEX($DG:$DG,$GK720+8),"")</f>
      </c>
      <c r="FE720">
        <f>IF($GL720&gt;=9,INDEX($DG:$DG,$GK720+9),"")</f>
      </c>
      <c r="FF720">
        <f>IF($GL720&gt;=10,INDEX($DG:$DG,$GK720+10),"")</f>
      </c>
      <c r="FG720">
        <f>IF($GL720&gt;=11,INDEX($DG:$DG,$GK720+11),"")</f>
      </c>
      <c r="FH720">
        <f>IF($GL720&gt;=12,INDEX($DG:$DG,$GK720+12),"")</f>
      </c>
      <c r="FI720">
        <f>IF($GL720&gt;=13,INDEX($DG:$DG,$GK720+13),"")</f>
      </c>
      <c r="FJ720">
        <f>IF($GL720&gt;=14,INDEX($DG:$DG,$GK720+14),"")</f>
      </c>
      <c r="FK720">
        <f>IF($GL720&gt;=15,INDEX($DG:$DG,$GK720+15),"")</f>
      </c>
      <c r="FL720">
        <f>IF($GL720&gt;=16,INDEX($DG:$DG,$GK720+16),"")</f>
      </c>
      <c r="FM720">
        <f>IF($GL720&gt;=17,INDEX($DG:$DG,$GK720+17),"")</f>
      </c>
      <c r="FN720">
        <f>IF($GL720&gt;=18,INDEX($DG:$DG,$GK720+18),"")</f>
      </c>
      <c r="FO720">
        <f>IF($GL720&gt;=19,INDEX($DG:$DG,$GK720+19),"")</f>
      </c>
      <c r="FP720">
        <f>IF($GL720&gt;=20,INDEX($DG:$DG,$GK720+20),"")</f>
      </c>
      <c r="FQ720">
        <f>IF($GL720&gt;=21,INDEX($DG:$DG,$GK720+21),"")</f>
      </c>
      <c r="FR720">
        <f>IF($GL720&gt;=22,INDEX($DG:$DG,$GK720+22),"")</f>
      </c>
      <c r="FS720">
        <f>IF($GL720&gt;=23,INDEX($DG:$DG,$GK720+23),"")</f>
      </c>
      <c r="FT720">
        <f>IF($GL720&gt;=24,INDEX($DG:$DG,$GK720+24),"")</f>
      </c>
      <c r="FU720">
        <f>IF($GL720&gt;=25,INDEX($DG:$DG,$GK720+25),"")</f>
      </c>
      <c r="FV720">
        <f>IF($GL720&gt;=26,INDEX($DG:$DG,$GK720+26),"")</f>
      </c>
      <c r="FW720">
        <f>IF($GL720&gt;=27,INDEX($DG:$DG,$GK720+27),"")</f>
      </c>
      <c r="FX720">
        <f>IF($GL720&gt;=28,INDEX($DG:$DG,$GK720+28),"")</f>
      </c>
      <c r="FY720">
        <f>IF($GL720&gt;=29,INDEX($DG:$DG,$GK720+29),"")</f>
      </c>
      <c r="FZ720">
        <f>IF($GL720&gt;=30,INDEX($DG:$DG,$GK720+30),"")</f>
      </c>
      <c r="GA720">
        <f>IF($GL720&gt;=31,INDEX($DG:$DG,$GK720+31),"")</f>
      </c>
      <c r="GB720">
        <f>IF($GL720&gt;=32,INDEX($DG:$DG,$GK720+32),"")</f>
      </c>
      <c r="GC720">
        <f>IF($GL720&gt;=33,INDEX($DG:$DG,$GK720+33),"")</f>
      </c>
      <c r="GD720">
        <f>IF($GL720&gt;=34,INDEX($DG:$DG,$GK720+34),"")</f>
      </c>
      <c r="GE720">
        <f>IF($GL720&gt;=35,INDEX($DG:$DG,$GK720+35),"")</f>
      </c>
      <c r="GF720">
        <f>IF($GL720&gt;=36,INDEX($DG:$DG,$GK720+36),"")</f>
      </c>
      <c r="GG720">
        <f>IF($GL720&gt;=37,INDEX($DG:$DG,$GK720+37),"")</f>
      </c>
      <c r="GH720">
        <f>IF($GL720&gt;=38,INDEX($DG:$DG,$GK720+38),"")</f>
      </c>
      <c r="GI720">
        <f>IF($GL720&gt;=39,INDEX($DG:$DG,$GK720+39),"")</f>
      </c>
      <c r="GJ720">
        <f>IF($GL720&gt;=40,INDEX($DG:$DG,$GK720+40),"")</f>
      </c>
      <c r="GK720">
        <f>IFERROR(MATCH($DE720,$DF$2:$DF$166,0)+1,0)</f>
      </c>
      <c r="GL720">
        <f>IFERROR(INDEX($DH$2:$DH$166,MATCH($DE720,$DF$2:$DF$166,0)),0)</f>
      </c>
      <c r="GM720">
        <f>IFERROR(MATCH($H720,$DI$720:$EV$720,0),0)</f>
      </c>
      <c r="GN720">
        <f>IF($GM720&gt;0,INDEX($EW$720:$GJ$720,$GM720),"")</f>
      </c>
      <c r="GO720" t="s">
        <v>510</v>
      </c>
      <c r="GQ720">
        <f>IF($IZ720&gt;=1,INDEX($GO:$GO,$IY720+1),"")</f>
      </c>
      <c r="GR720">
        <f>IF($IZ720&gt;=2,INDEX($GO:$GO,$IY720+2),"")</f>
      </c>
      <c r="GS720">
        <f>IF($IZ720&gt;=3,INDEX($GO:$GO,$IY720+3),"")</f>
      </c>
      <c r="GT720">
        <f>IF($IZ720&gt;=4,INDEX($GO:$GO,$IY720+4),"")</f>
      </c>
      <c r="GU720">
        <f>IF($IZ720&gt;=5,INDEX($GO:$GO,$IY720+5),"")</f>
      </c>
      <c r="GV720">
        <f>IF($IZ720&gt;=6,INDEX($GO:$GO,$IY720+6),"")</f>
      </c>
      <c r="GW720">
        <f>IF($IZ720&gt;=7,INDEX($GO:$GO,$IY720+7),"")</f>
      </c>
      <c r="GX720">
        <f>IF($IZ720&gt;=8,INDEX($GO:$GO,$IY720+8),"")</f>
      </c>
      <c r="GY720">
        <f>IF($IZ720&gt;=9,INDEX($GO:$GO,$IY720+9),"")</f>
      </c>
      <c r="GZ720">
        <f>IF($IZ720&gt;=10,INDEX($GO:$GO,$IY720+10),"")</f>
      </c>
      <c r="HA720">
        <f>IF($IZ720&gt;=11,INDEX($GO:$GO,$IY720+11),"")</f>
      </c>
      <c r="HB720">
        <f>IF($IZ720&gt;=12,INDEX($GO:$GO,$IY720+12),"")</f>
      </c>
      <c r="HC720">
        <f>IF($IZ720&gt;=13,INDEX($GO:$GO,$IY720+13),"")</f>
      </c>
      <c r="HD720">
        <f>IF($IZ720&gt;=14,INDEX($GO:$GO,$IY720+14),"")</f>
      </c>
      <c r="HE720">
        <f>IF($IZ720&gt;=15,INDEX($GO:$GO,$IY720+15),"")</f>
      </c>
      <c r="HF720">
        <f>IF($IZ720&gt;=16,INDEX($GO:$GO,$IY720+16),"")</f>
      </c>
      <c r="HG720">
        <f>IF($IZ720&gt;=17,INDEX($GO:$GO,$IY720+17),"")</f>
      </c>
      <c r="HH720">
        <f>IF($IZ720&gt;=18,INDEX($GO:$GO,$IY720+18),"")</f>
      </c>
      <c r="HI720">
        <f>IF($IZ720&gt;=19,INDEX($GO:$GO,$IY720+19),"")</f>
      </c>
      <c r="HJ720">
        <f>IF($IZ720&gt;=20,INDEX($GO:$GO,$IY720+20),"")</f>
      </c>
      <c r="HK720">
        <f>IF($IZ720&gt;=21,INDEX($GO:$GO,$IY720+21),"")</f>
      </c>
      <c r="HL720">
        <f>IF($IZ720&gt;=22,INDEX($GO:$GO,$IY720+22),"")</f>
      </c>
      <c r="HM720">
        <f>IF($IZ720&gt;=23,INDEX($GO:$GO,$IY720+23),"")</f>
      </c>
      <c r="HN720">
        <f>IF($IZ720&gt;=24,INDEX($GO:$GO,$IY720+24),"")</f>
      </c>
      <c r="HO720">
        <f>IF($IZ720&gt;=25,INDEX($GO:$GO,$IY720+25),"")</f>
      </c>
      <c r="HP720">
        <f>IF($IZ720&gt;=26,INDEX($GO:$GO,$IY720+26),"")</f>
      </c>
      <c r="HQ720">
        <f>IF($IZ720&gt;=27,INDEX($GO:$GO,$IY720+27),"")</f>
      </c>
      <c r="HR720">
        <f>IF($IZ720&gt;=28,INDEX($GO:$GO,$IY720+28),"")</f>
      </c>
      <c r="HS720">
        <f>IF($IZ720&gt;=29,INDEX($GO:$GO,$IY720+29),"")</f>
      </c>
      <c r="HT720">
        <f>IF($IZ720&gt;=30,INDEX($GO:$GO,$IY720+30),"")</f>
      </c>
      <c r="HU720">
        <f>IF($IZ720&gt;=31,INDEX($GO:$GO,$IY720+31),"")</f>
      </c>
      <c r="HV720">
        <f>IF($IZ720&gt;=32,INDEX($GO:$GO,$IY720+32),"")</f>
      </c>
      <c r="HW720">
        <f>IF($IZ720&gt;=33,INDEX($GO:$GO,$IY720+33),"")</f>
      </c>
      <c r="HX720">
        <f>IF($IZ720&gt;=34,INDEX($GO:$GO,$IY720+34),"")</f>
      </c>
      <c r="HY720">
        <f>IF($IZ720&gt;=35,INDEX($GO:$GO,$IY720+35),"")</f>
      </c>
      <c r="HZ720">
        <f>IF($IZ720&gt;=36,INDEX($GO:$GO,$IY720+36),"")</f>
      </c>
      <c r="IA720">
        <f>IF($IZ720&gt;=37,INDEX($GO:$GO,$IY720+37),"")</f>
      </c>
      <c r="IB720">
        <f>IF($IZ720&gt;=38,INDEX($GO:$GO,$IY720+38),"")</f>
      </c>
      <c r="IC720">
        <f>IF($IZ720&gt;=39,INDEX($GO:$GO,$IY720+39),"")</f>
      </c>
      <c r="ID720">
        <f>IF($IZ720&gt;=40,INDEX($GO:$GO,$IY720+40),"")</f>
      </c>
      <c r="IE720">
        <f>IF($IZ720&gt;=41,INDEX($GO:$GO,$IY720+41),"")</f>
      </c>
      <c r="IF720">
        <f>IF($IZ720&gt;=42,INDEX($GO:$GO,$IY720+42),"")</f>
      </c>
      <c r="IG720">
        <f>IF($IZ720&gt;=43,INDEX($GO:$GO,$IY720+43),"")</f>
      </c>
      <c r="IH720">
        <f>IF($IZ720&gt;=44,INDEX($GO:$GO,$IY720+44),"")</f>
      </c>
      <c r="II720">
        <f>IF($IZ720&gt;=45,INDEX($GO:$GO,$IY720+45),"")</f>
      </c>
      <c r="IJ720">
        <f>IF($IZ720&gt;=46,INDEX($GO:$GO,$IY720+46),"")</f>
      </c>
      <c r="IK720">
        <f>IF($IZ720&gt;=47,INDEX($GO:$GO,$IY720+47),"")</f>
      </c>
      <c r="IL720">
        <f>IF($IZ720&gt;=48,INDEX($GO:$GO,$IY720+48),"")</f>
      </c>
      <c r="IM720">
        <f>IF($IZ720&gt;=49,INDEX($GO:$GO,$IY720+49),"")</f>
      </c>
      <c r="IN720">
        <f>IF($IZ720&gt;=50,INDEX($GO:$GO,$IY720+50),"")</f>
      </c>
      <c r="IO720">
        <f>IF($IZ720&gt;=51,INDEX($GO:$GO,$IY720+51),"")</f>
      </c>
      <c r="IP720">
        <f>IF($IZ720&gt;=52,INDEX($GO:$GO,$IY720+52),"")</f>
      </c>
      <c r="IQ720">
        <f>IF($IZ720&gt;=53,INDEX($GO:$GO,$IY720+53),"")</f>
      </c>
      <c r="IR720">
        <f>IF($IZ720&gt;=54,INDEX($GO:$GO,$IY720+54),"")</f>
      </c>
      <c r="IS720">
        <f>IF($IZ720&gt;=55,INDEX($GO:$GO,$IY720+55),"")</f>
      </c>
      <c r="IT720">
        <f>IF($IZ720&gt;=56,INDEX($GO:$GO,$IY720+56),"")</f>
      </c>
      <c r="IU720">
        <f>IF($IZ720&gt;=57,INDEX($GO:$GO,$IY720+57),"")</f>
      </c>
      <c r="IV720">
        <f>IF($IZ720&gt;=58,INDEX($GO:$GO,$IY720+58),"")</f>
      </c>
      <c r="IW720">
        <f>IF($IZ720&gt;=59,INDEX($GO:$GO,$IY720+59),"")</f>
      </c>
      <c r="IX720">
        <f>IF($IZ720&gt;=60,INDEX($GO:$GO,$IY720+60),"")</f>
      </c>
      <c r="IY720">
        <f>IFERROR(MATCH($GN720,$GO$2:$GO$827,0)+1,0)</f>
      </c>
      <c r="IZ720">
        <f>IFERROR(INDEX($GP$2:$GP$827,MATCH($GN720,$GO$2:$GO$827,0)),0)</f>
      </c>
      <c r="JA720" t="s">
        <v>23</v>
      </c>
      <c r="JB720" t="s">
        <v>23</v>
      </c>
    </row>
    <row r="721" spans="1:262" x14ac:dyDescent="0.25">
      <c r="F721" s="1"/>
      <c r="G721" s="1"/>
      <c r="H721" s="1"/>
      <c r="I721" s="1"/>
      <c r="J721" s="1">
        <f>IFERROR(IF(FIND(" - ",$F721)&gt;0,MID($F721,FIND(" - ",$F721)+3,LEN($F721)),""),"")</f>
      </c>
      <c r="L721" s="1"/>
      <c r="N721" t="s">
        <v>23</v>
      </c>
      <c r="P721">
        <f>IF(OR($N721="",$O721=""),"",IFERROR($N721/$O721,0))</f>
      </c>
      <c r="Q721">
        <f>IF($N721="","",
IF($G721="","",
IF(ISNUMBER(SEARCH("exempt",LOWER($G721))),0,
$N721*(VALUE(SUBSTITUTE($G721,"%",""))/100))))</f>
      </c>
      <c r="W721">
        <f>IF($N721="","",
SUM($N721,$Q721,$U721,$R721,$T721)-
IF($V721="",0,VALUE($V721)))</f>
      </c>
      <c r="AE721" t="s">
        <v>1930</v>
      </c>
      <c r="AM721">
        <f>IFERROR(LEFT($F721,FIND(" - ",$F721)-1),$F721)</f>
      </c>
      <c r="AP721">
        <f>IF($CE721&gt;=1,INDEX($AN:$AN,$CD721+1),"")</f>
      </c>
      <c r="AQ721">
        <f>IF($CE721&gt;=2,INDEX($AN:$AN,$CD721+2),"")</f>
      </c>
      <c r="AR721">
        <f>IF($CE721&gt;=3,INDEX($AN:$AN,$CD721+3),"")</f>
      </c>
      <c r="AS721">
        <f>IF($CE721&gt;=4,INDEX($AN:$AN,$CD721+4),"")</f>
      </c>
      <c r="AT721">
        <f>IF($CE721&gt;=5,INDEX($AN:$AN,$CD721+5),"")</f>
      </c>
      <c r="AU721">
        <f>IF($CE721&gt;=6,INDEX($AN:$AN,$CD721+6),"")</f>
      </c>
      <c r="AV721">
        <f>IF($CE721&gt;=7,INDEX($AN:$AN,$CD721+7),"")</f>
      </c>
      <c r="AW721">
        <f>IF($CE721&gt;=8,INDEX($AN:$AN,$CD721+8),"")</f>
      </c>
      <c r="AX721">
        <f>IF($CE721&gt;=9,INDEX($AN:$AN,$CD721+9),"")</f>
      </c>
      <c r="AY721">
        <f>IF($CE721&gt;=10,INDEX($AN:$AN,$CD721+10),"")</f>
      </c>
      <c r="AZ721">
        <f>IF($CE721&gt;=11,INDEX($AN:$AN,$CD721+11),"")</f>
      </c>
      <c r="BA721">
        <f>IF($CE721&gt;=12,INDEX($AN:$AN,$CD721+12),"")</f>
      </c>
      <c r="BB721">
        <f>IF($CE721&gt;=13,INDEX($AN:$AN,$CD721+13),"")</f>
      </c>
      <c r="BC721">
        <f>IF($CE721&gt;=14,INDEX($AN:$AN,$CD721+14),"")</f>
      </c>
      <c r="BD721">
        <f>IF($CE721&gt;=15,INDEX($AN:$AN,$CD721+15),"")</f>
      </c>
      <c r="BE721">
        <f>IF($CE721&gt;=16,INDEX($AN:$AN,$CD721+16),"")</f>
      </c>
      <c r="BF721">
        <f>IF($CE721&gt;=17,INDEX($AN:$AN,$CD721+17),"")</f>
      </c>
      <c r="BG721">
        <f>IF($CE721&gt;=18,INDEX($AN:$AN,$CD721+18),"")</f>
      </c>
      <c r="BH721">
        <f>IF($CE721&gt;=19,INDEX($AN:$AN,$CD721+19),"")</f>
      </c>
      <c r="BI721">
        <f>IF($CE721&gt;=20,INDEX($AN:$AN,$CD721+20),"")</f>
      </c>
      <c r="BJ721">
        <f>IF($CE721&gt;=21,INDEX($AN:$AN,$CD721+21),"")</f>
      </c>
      <c r="BK721">
        <f>IF($CE721&gt;=22,INDEX($AN:$AN,$CD721+22),"")</f>
      </c>
      <c r="BL721">
        <f>IF($CE721&gt;=23,INDEX($AN:$AN,$CD721+23),"")</f>
      </c>
      <c r="BM721">
        <f>IF($CE721&gt;=24,INDEX($AN:$AN,$CD721+24),"")</f>
      </c>
      <c r="BN721">
        <f>IF($CE721&gt;=25,INDEX($AN:$AN,$CD721+25),"")</f>
      </c>
      <c r="BO721">
        <f>IF($CE721&gt;=26,INDEX($AN:$AN,$CD721+26),"")</f>
      </c>
      <c r="BP721">
        <f>IF($CE721&gt;=27,INDEX($AN:$AN,$CD721+27),"")</f>
      </c>
      <c r="BQ721">
        <f>IF($CE721&gt;=28,INDEX($AN:$AN,$CD721+28),"")</f>
      </c>
      <c r="BR721">
        <f>IF($CE721&gt;=29,INDEX($AN:$AN,$CD721+29),"")</f>
      </c>
      <c r="BS721">
        <f>IF($CE721&gt;=30,INDEX($AN:$AN,$CD721+30),"")</f>
      </c>
      <c r="BT721">
        <f>IF($CE721&gt;=31,INDEX($AN:$AN,$CD721+31),"")</f>
      </c>
      <c r="BU721">
        <f>IF($CE721&gt;=32,INDEX($AN:$AN,$CD721+32),"")</f>
      </c>
      <c r="BV721">
        <f>IF($CE721&gt;=33,INDEX($AN:$AN,$CD721+33),"")</f>
      </c>
      <c r="BW721">
        <f>IF($CE721&gt;=34,INDEX($AN:$AN,$CD721+34),"")</f>
      </c>
      <c r="BX721">
        <f>IF($CE721&gt;=35,INDEX($AN:$AN,$CD721+35),"")</f>
      </c>
      <c r="BY721">
        <f>IF($CE721&gt;=36,INDEX($AN:$AN,$CD721+36),"")</f>
      </c>
      <c r="BZ721">
        <f>IF($CE721&gt;=37,INDEX($AN:$AN,$CD721+37),"")</f>
      </c>
      <c r="CA721">
        <f>IF($CE721&gt;=38,INDEX($AN:$AN,$CD721+38),"")</f>
      </c>
      <c r="CB721">
        <f>IF($CE721&gt;=39,INDEX($AN:$AN,$CD721+39),"")</f>
      </c>
      <c r="CC721">
        <f>IF($CE721&gt;=40,INDEX($AN:$AN,$CD721+40),"")</f>
      </c>
      <c r="CD721">
        <f>IFERROR(MATCH($AM721,$AN$2:$AN$133,0)+1,0)</f>
      </c>
      <c r="CE721">
        <f>IFERROR(INDEX($AO$2:$AO$133,MATCH($AM721,$AN$2:$AN$133,0)),0)</f>
      </c>
      <c r="CF721">
        <f>IFERROR(LEFT($K721,FIND(" - ",$K721)-1),$K721)</f>
      </c>
      <c r="CG721" t="s">
        <v>1931</v>
      </c>
      <c r="CH721">
        <v>1</v>
      </c>
      <c r="CI721">
        <f>IF($DD721&gt;=1,INDEX($CG:$CG,$DC721+1),"")</f>
      </c>
      <c r="CJ721">
        <f>IF($DD721&gt;=2,INDEX($CG:$CG,$DC721+2),"")</f>
      </c>
      <c r="CK721">
        <f>IF($DD721&gt;=3,INDEX($CG:$CG,$DC721+3),"")</f>
      </c>
      <c r="CL721">
        <f>IF($DD721&gt;=4,INDEX($CG:$CG,$DC721+4),"")</f>
      </c>
      <c r="CM721">
        <f>IF($DD721&gt;=5,INDEX($CG:$CG,$DC721+5),"")</f>
      </c>
      <c r="CN721">
        <f>IF($DD721&gt;=6,INDEX($CG:$CG,$DC721+6),"")</f>
      </c>
      <c r="CO721">
        <f>IF($DD721&gt;=7,INDEX($CG:$CG,$DC721+7),"")</f>
      </c>
      <c r="CP721">
        <f>IF($DD721&gt;=8,INDEX($CG:$CG,$DC721+8),"")</f>
      </c>
      <c r="CQ721">
        <f>IF($DD721&gt;=9,INDEX($CG:$CG,$DC721+9),"")</f>
      </c>
      <c r="CR721">
        <f>IF($DD721&gt;=10,INDEX($CG:$CG,$DC721+10),"")</f>
      </c>
      <c r="CS721">
        <f>IF($DD721&gt;=11,INDEX($CG:$CG,$DC721+11),"")</f>
      </c>
      <c r="CT721">
        <f>IF($DD721&gt;=12,INDEX($CG:$CG,$DC721+12),"")</f>
      </c>
      <c r="CU721">
        <f>IF($DD721&gt;=13,INDEX($CG:$CG,$DC721+13),"")</f>
      </c>
      <c r="CV721">
        <f>IF($DD721&gt;=14,INDEX($CG:$CG,$DC721+14),"")</f>
      </c>
      <c r="CW721">
        <f>IF($DD721&gt;=15,INDEX($CG:$CG,$DC721+15),"")</f>
      </c>
      <c r="CX721">
        <f>IF($DD721&gt;=16,INDEX($CG:$CG,$DC721+16),"")</f>
      </c>
      <c r="CY721">
        <f>IF($DD721&gt;=17,INDEX($CG:$CG,$DC721+17),"")</f>
      </c>
      <c r="CZ721">
        <f>IF($DD721&gt;=18,INDEX($CG:$CG,$DC721+18),"")</f>
      </c>
      <c r="DA721">
        <f>IF($DD721&gt;=19,INDEX($CG:$CG,$DC721+19),"")</f>
      </c>
      <c r="DB721">
        <f>IF($DD721&gt;=20,INDEX($CG:$CG,$DC721+20),"")</f>
      </c>
      <c r="DC721">
        <f>IFERROR(MATCH($CF721,$CG$2:$CG$1558,0)+1,0)</f>
      </c>
      <c r="DD721">
        <f>IFERROR(INDEX($CH$2:$CH$1558,MATCH($CF721,$CG$2:$CG$1558,0)),0)</f>
      </c>
      <c r="DE721">
        <f>IFERROR(INDEX($AL:$AL,MATCH($G721,$AK:$AK,0))&amp;"","")</f>
      </c>
      <c r="DI721">
        <f>IF($GL721&gt;=1,INDEX($DF:$DF,$GK721+1),"")</f>
      </c>
      <c r="DJ721">
        <f>IF($GL721&gt;=2,INDEX($DF:$DF,$GK721+2),"")</f>
      </c>
      <c r="DK721">
        <f>IF($GL721&gt;=3,INDEX($DF:$DF,$GK721+3),"")</f>
      </c>
      <c r="DL721">
        <f>IF($GL721&gt;=4,INDEX($DF:$DF,$GK721+4),"")</f>
      </c>
      <c r="DM721">
        <f>IF($GL721&gt;=5,INDEX($DF:$DF,$GK721+5),"")</f>
      </c>
      <c r="DN721">
        <f>IF($GL721&gt;=6,INDEX($DF:$DF,$GK721+6),"")</f>
      </c>
      <c r="DO721">
        <f>IF($GL721&gt;=7,INDEX($DF:$DF,$GK721+7),"")</f>
      </c>
      <c r="DP721">
        <f>IF($GL721&gt;=8,INDEX($DF:$DF,$GK721+8),"")</f>
      </c>
      <c r="DQ721">
        <f>IF($GL721&gt;=9,INDEX($DF:$DF,$GK721+9),"")</f>
      </c>
      <c r="DR721">
        <f>IF($GL721&gt;=10,INDEX($DF:$DF,$GK721+10),"")</f>
      </c>
      <c r="DS721">
        <f>IF($GL721&gt;=11,INDEX($DF:$DF,$GK721+11),"")</f>
      </c>
      <c r="DT721">
        <f>IF($GL721&gt;=12,INDEX($DF:$DF,$GK721+12),"")</f>
      </c>
      <c r="DU721">
        <f>IF($GL721&gt;=13,INDEX($DF:$DF,$GK721+13),"")</f>
      </c>
      <c r="DV721">
        <f>IF($GL721&gt;=14,INDEX($DF:$DF,$GK721+14),"")</f>
      </c>
      <c r="DW721">
        <f>IF($GL721&gt;=15,INDEX($DF:$DF,$GK721+15),"")</f>
      </c>
      <c r="DX721">
        <f>IF($GL721&gt;=16,INDEX($DF:$DF,$GK721+16),"")</f>
      </c>
      <c r="DY721">
        <f>IF($GL721&gt;=17,INDEX($DF:$DF,$GK721+17),"")</f>
      </c>
      <c r="DZ721">
        <f>IF($GL721&gt;=18,INDEX($DF:$DF,$GK721+18),"")</f>
      </c>
      <c r="EA721">
        <f>IF($GL721&gt;=19,INDEX($DF:$DF,$GK721+19),"")</f>
      </c>
      <c r="EB721">
        <f>IF($GL721&gt;=20,INDEX($DF:$DF,$GK721+20),"")</f>
      </c>
      <c r="EC721">
        <f>IF($GL721&gt;=21,INDEX($DF:$DF,$GK721+21),"")</f>
      </c>
      <c r="ED721">
        <f>IF($GL721&gt;=22,INDEX($DF:$DF,$GK721+22),"")</f>
      </c>
      <c r="EE721">
        <f>IF($GL721&gt;=23,INDEX($DF:$DF,$GK721+23),"")</f>
      </c>
      <c r="EF721">
        <f>IF($GL721&gt;=24,INDEX($DF:$DF,$GK721+24),"")</f>
      </c>
      <c r="EG721">
        <f>IF($GL721&gt;=25,INDEX($DF:$DF,$GK721+25),"")</f>
      </c>
      <c r="EH721">
        <f>IF($GL721&gt;=26,INDEX($DF:$DF,$GK721+26),"")</f>
      </c>
      <c r="EI721">
        <f>IF($GL721&gt;=27,INDEX($DF:$DF,$GK721+27),"")</f>
      </c>
      <c r="EJ721">
        <f>IF($GL721&gt;=28,INDEX($DF:$DF,$GK721+28),"")</f>
      </c>
      <c r="EK721">
        <f>IF($GL721&gt;=29,INDEX($DF:$DF,$GK721+29),"")</f>
      </c>
      <c r="EL721">
        <f>IF($GL721&gt;=30,INDEX($DF:$DF,$GK721+30),"")</f>
      </c>
      <c r="EM721">
        <f>IF($GL721&gt;=31,INDEX($DF:$DF,$GK721+31),"")</f>
      </c>
      <c r="EN721">
        <f>IF($GL721&gt;=32,INDEX($DF:$DF,$GK721+32),"")</f>
      </c>
      <c r="EO721">
        <f>IF($GL721&gt;=33,INDEX($DF:$DF,$GK721+33),"")</f>
      </c>
      <c r="EP721">
        <f>IF($GL721&gt;=34,INDEX($DF:$DF,$GK721+34),"")</f>
      </c>
      <c r="EQ721">
        <f>IF($GL721&gt;=35,INDEX($DF:$DF,$GK721+35),"")</f>
      </c>
      <c r="ER721">
        <f>IF($GL721&gt;=36,INDEX($DF:$DF,$GK721+36),"")</f>
      </c>
      <c r="ES721">
        <f>IF($GL721&gt;=37,INDEX($DF:$DF,$GK721+37),"")</f>
      </c>
      <c r="ET721">
        <f>IF($GL721&gt;=38,INDEX($DF:$DF,$GK721+38),"")</f>
      </c>
      <c r="EU721">
        <f>IF($GL721&gt;=39,INDEX($DF:$DF,$GK721+39),"")</f>
      </c>
      <c r="EV721">
        <f>IF($GL721&gt;=40,INDEX($DF:$DF,$GK721+40),"")</f>
      </c>
      <c r="EW721">
        <f>IF($GL721&gt;=1,INDEX($DG:$DG,$GK721+1),"")</f>
      </c>
      <c r="EX721">
        <f>IF($GL721&gt;=2,INDEX($DG:$DG,$GK721+2),"")</f>
      </c>
      <c r="EY721">
        <f>IF($GL721&gt;=3,INDEX($DG:$DG,$GK721+3),"")</f>
      </c>
      <c r="EZ721">
        <f>IF($GL721&gt;=4,INDEX($DG:$DG,$GK721+4),"")</f>
      </c>
      <c r="FA721">
        <f>IF($GL721&gt;=5,INDEX($DG:$DG,$GK721+5),"")</f>
      </c>
      <c r="FB721">
        <f>IF($GL721&gt;=6,INDEX($DG:$DG,$GK721+6),"")</f>
      </c>
      <c r="FC721">
        <f>IF($GL721&gt;=7,INDEX($DG:$DG,$GK721+7),"")</f>
      </c>
      <c r="FD721">
        <f>IF($GL721&gt;=8,INDEX($DG:$DG,$GK721+8),"")</f>
      </c>
      <c r="FE721">
        <f>IF($GL721&gt;=9,INDEX($DG:$DG,$GK721+9),"")</f>
      </c>
      <c r="FF721">
        <f>IF($GL721&gt;=10,INDEX($DG:$DG,$GK721+10),"")</f>
      </c>
      <c r="FG721">
        <f>IF($GL721&gt;=11,INDEX($DG:$DG,$GK721+11),"")</f>
      </c>
      <c r="FH721">
        <f>IF($GL721&gt;=12,INDEX($DG:$DG,$GK721+12),"")</f>
      </c>
      <c r="FI721">
        <f>IF($GL721&gt;=13,INDEX($DG:$DG,$GK721+13),"")</f>
      </c>
      <c r="FJ721">
        <f>IF($GL721&gt;=14,INDEX($DG:$DG,$GK721+14),"")</f>
      </c>
      <c r="FK721">
        <f>IF($GL721&gt;=15,INDEX($DG:$DG,$GK721+15),"")</f>
      </c>
      <c r="FL721">
        <f>IF($GL721&gt;=16,INDEX($DG:$DG,$GK721+16),"")</f>
      </c>
      <c r="FM721">
        <f>IF($GL721&gt;=17,INDEX($DG:$DG,$GK721+17),"")</f>
      </c>
      <c r="FN721">
        <f>IF($GL721&gt;=18,INDEX($DG:$DG,$GK721+18),"")</f>
      </c>
      <c r="FO721">
        <f>IF($GL721&gt;=19,INDEX($DG:$DG,$GK721+19),"")</f>
      </c>
      <c r="FP721">
        <f>IF($GL721&gt;=20,INDEX($DG:$DG,$GK721+20),"")</f>
      </c>
      <c r="FQ721">
        <f>IF($GL721&gt;=21,INDEX($DG:$DG,$GK721+21),"")</f>
      </c>
      <c r="FR721">
        <f>IF($GL721&gt;=22,INDEX($DG:$DG,$GK721+22),"")</f>
      </c>
      <c r="FS721">
        <f>IF($GL721&gt;=23,INDEX($DG:$DG,$GK721+23),"")</f>
      </c>
      <c r="FT721">
        <f>IF($GL721&gt;=24,INDEX($DG:$DG,$GK721+24),"")</f>
      </c>
      <c r="FU721">
        <f>IF($GL721&gt;=25,INDEX($DG:$DG,$GK721+25),"")</f>
      </c>
      <c r="FV721">
        <f>IF($GL721&gt;=26,INDEX($DG:$DG,$GK721+26),"")</f>
      </c>
      <c r="FW721">
        <f>IF($GL721&gt;=27,INDEX($DG:$DG,$GK721+27),"")</f>
      </c>
      <c r="FX721">
        <f>IF($GL721&gt;=28,INDEX($DG:$DG,$GK721+28),"")</f>
      </c>
      <c r="FY721">
        <f>IF($GL721&gt;=29,INDEX($DG:$DG,$GK721+29),"")</f>
      </c>
      <c r="FZ721">
        <f>IF($GL721&gt;=30,INDEX($DG:$DG,$GK721+30),"")</f>
      </c>
      <c r="GA721">
        <f>IF($GL721&gt;=31,INDEX($DG:$DG,$GK721+31),"")</f>
      </c>
      <c r="GB721">
        <f>IF($GL721&gt;=32,INDEX($DG:$DG,$GK721+32),"")</f>
      </c>
      <c r="GC721">
        <f>IF($GL721&gt;=33,INDEX($DG:$DG,$GK721+33),"")</f>
      </c>
      <c r="GD721">
        <f>IF($GL721&gt;=34,INDEX($DG:$DG,$GK721+34),"")</f>
      </c>
      <c r="GE721">
        <f>IF($GL721&gt;=35,INDEX($DG:$DG,$GK721+35),"")</f>
      </c>
      <c r="GF721">
        <f>IF($GL721&gt;=36,INDEX($DG:$DG,$GK721+36),"")</f>
      </c>
      <c r="GG721">
        <f>IF($GL721&gt;=37,INDEX($DG:$DG,$GK721+37),"")</f>
      </c>
      <c r="GH721">
        <f>IF($GL721&gt;=38,INDEX($DG:$DG,$GK721+38),"")</f>
      </c>
      <c r="GI721">
        <f>IF($GL721&gt;=39,INDEX($DG:$DG,$GK721+39),"")</f>
      </c>
      <c r="GJ721">
        <f>IF($GL721&gt;=40,INDEX($DG:$DG,$GK721+40),"")</f>
      </c>
      <c r="GK721">
        <f>IFERROR(MATCH($DE721,$DF$2:$DF$166,0)+1,0)</f>
      </c>
      <c r="GL721">
        <f>IFERROR(INDEX($DH$2:$DH$166,MATCH($DE721,$DF$2:$DF$166,0)),0)</f>
      </c>
      <c r="GM721">
        <f>IFERROR(MATCH($H721,$DI$721:$EV$721,0),0)</f>
      </c>
      <c r="GN721">
        <f>IF($GM721&gt;0,INDEX($EW$721:$GJ$721,$GM721),"")</f>
      </c>
      <c r="GO721" t="s">
        <v>517</v>
      </c>
      <c r="GQ721">
        <f>IF($IZ721&gt;=1,INDEX($GO:$GO,$IY721+1),"")</f>
      </c>
      <c r="GR721">
        <f>IF($IZ721&gt;=2,INDEX($GO:$GO,$IY721+2),"")</f>
      </c>
      <c r="GS721">
        <f>IF($IZ721&gt;=3,INDEX($GO:$GO,$IY721+3),"")</f>
      </c>
      <c r="GT721">
        <f>IF($IZ721&gt;=4,INDEX($GO:$GO,$IY721+4),"")</f>
      </c>
      <c r="GU721">
        <f>IF($IZ721&gt;=5,INDEX($GO:$GO,$IY721+5),"")</f>
      </c>
      <c r="GV721">
        <f>IF($IZ721&gt;=6,INDEX($GO:$GO,$IY721+6),"")</f>
      </c>
      <c r="GW721">
        <f>IF($IZ721&gt;=7,INDEX($GO:$GO,$IY721+7),"")</f>
      </c>
      <c r="GX721">
        <f>IF($IZ721&gt;=8,INDEX($GO:$GO,$IY721+8),"")</f>
      </c>
      <c r="GY721">
        <f>IF($IZ721&gt;=9,INDEX($GO:$GO,$IY721+9),"")</f>
      </c>
      <c r="GZ721">
        <f>IF($IZ721&gt;=10,INDEX($GO:$GO,$IY721+10),"")</f>
      </c>
      <c r="HA721">
        <f>IF($IZ721&gt;=11,INDEX($GO:$GO,$IY721+11),"")</f>
      </c>
      <c r="HB721">
        <f>IF($IZ721&gt;=12,INDEX($GO:$GO,$IY721+12),"")</f>
      </c>
      <c r="HC721">
        <f>IF($IZ721&gt;=13,INDEX($GO:$GO,$IY721+13),"")</f>
      </c>
      <c r="HD721">
        <f>IF($IZ721&gt;=14,INDEX($GO:$GO,$IY721+14),"")</f>
      </c>
      <c r="HE721">
        <f>IF($IZ721&gt;=15,INDEX($GO:$GO,$IY721+15),"")</f>
      </c>
      <c r="HF721">
        <f>IF($IZ721&gt;=16,INDEX($GO:$GO,$IY721+16),"")</f>
      </c>
      <c r="HG721">
        <f>IF($IZ721&gt;=17,INDEX($GO:$GO,$IY721+17),"")</f>
      </c>
      <c r="HH721">
        <f>IF($IZ721&gt;=18,INDEX($GO:$GO,$IY721+18),"")</f>
      </c>
      <c r="HI721">
        <f>IF($IZ721&gt;=19,INDEX($GO:$GO,$IY721+19),"")</f>
      </c>
      <c r="HJ721">
        <f>IF($IZ721&gt;=20,INDEX($GO:$GO,$IY721+20),"")</f>
      </c>
      <c r="HK721">
        <f>IF($IZ721&gt;=21,INDEX($GO:$GO,$IY721+21),"")</f>
      </c>
      <c r="HL721">
        <f>IF($IZ721&gt;=22,INDEX($GO:$GO,$IY721+22),"")</f>
      </c>
      <c r="HM721">
        <f>IF($IZ721&gt;=23,INDEX($GO:$GO,$IY721+23),"")</f>
      </c>
      <c r="HN721">
        <f>IF($IZ721&gt;=24,INDEX($GO:$GO,$IY721+24),"")</f>
      </c>
      <c r="HO721">
        <f>IF($IZ721&gt;=25,INDEX($GO:$GO,$IY721+25),"")</f>
      </c>
      <c r="HP721">
        <f>IF($IZ721&gt;=26,INDEX($GO:$GO,$IY721+26),"")</f>
      </c>
      <c r="HQ721">
        <f>IF($IZ721&gt;=27,INDEX($GO:$GO,$IY721+27),"")</f>
      </c>
      <c r="HR721">
        <f>IF($IZ721&gt;=28,INDEX($GO:$GO,$IY721+28),"")</f>
      </c>
      <c r="HS721">
        <f>IF($IZ721&gt;=29,INDEX($GO:$GO,$IY721+29),"")</f>
      </c>
      <c r="HT721">
        <f>IF($IZ721&gt;=30,INDEX($GO:$GO,$IY721+30),"")</f>
      </c>
      <c r="HU721">
        <f>IF($IZ721&gt;=31,INDEX($GO:$GO,$IY721+31),"")</f>
      </c>
      <c r="HV721">
        <f>IF($IZ721&gt;=32,INDEX($GO:$GO,$IY721+32),"")</f>
      </c>
      <c r="HW721">
        <f>IF($IZ721&gt;=33,INDEX($GO:$GO,$IY721+33),"")</f>
      </c>
      <c r="HX721">
        <f>IF($IZ721&gt;=34,INDEX($GO:$GO,$IY721+34),"")</f>
      </c>
      <c r="HY721">
        <f>IF($IZ721&gt;=35,INDEX($GO:$GO,$IY721+35),"")</f>
      </c>
      <c r="HZ721">
        <f>IF($IZ721&gt;=36,INDEX($GO:$GO,$IY721+36),"")</f>
      </c>
      <c r="IA721">
        <f>IF($IZ721&gt;=37,INDEX($GO:$GO,$IY721+37),"")</f>
      </c>
      <c r="IB721">
        <f>IF($IZ721&gt;=38,INDEX($GO:$GO,$IY721+38),"")</f>
      </c>
      <c r="IC721">
        <f>IF($IZ721&gt;=39,INDEX($GO:$GO,$IY721+39),"")</f>
      </c>
      <c r="ID721">
        <f>IF($IZ721&gt;=40,INDEX($GO:$GO,$IY721+40),"")</f>
      </c>
      <c r="IE721">
        <f>IF($IZ721&gt;=41,INDEX($GO:$GO,$IY721+41),"")</f>
      </c>
      <c r="IF721">
        <f>IF($IZ721&gt;=42,INDEX($GO:$GO,$IY721+42),"")</f>
      </c>
      <c r="IG721">
        <f>IF($IZ721&gt;=43,INDEX($GO:$GO,$IY721+43),"")</f>
      </c>
      <c r="IH721">
        <f>IF($IZ721&gt;=44,INDEX($GO:$GO,$IY721+44),"")</f>
      </c>
      <c r="II721">
        <f>IF($IZ721&gt;=45,INDEX($GO:$GO,$IY721+45),"")</f>
      </c>
      <c r="IJ721">
        <f>IF($IZ721&gt;=46,INDEX($GO:$GO,$IY721+46),"")</f>
      </c>
      <c r="IK721">
        <f>IF($IZ721&gt;=47,INDEX($GO:$GO,$IY721+47),"")</f>
      </c>
      <c r="IL721">
        <f>IF($IZ721&gt;=48,INDEX($GO:$GO,$IY721+48),"")</f>
      </c>
      <c r="IM721">
        <f>IF($IZ721&gt;=49,INDEX($GO:$GO,$IY721+49),"")</f>
      </c>
      <c r="IN721">
        <f>IF($IZ721&gt;=50,INDEX($GO:$GO,$IY721+50),"")</f>
      </c>
      <c r="IO721">
        <f>IF($IZ721&gt;=51,INDEX($GO:$GO,$IY721+51),"")</f>
      </c>
      <c r="IP721">
        <f>IF($IZ721&gt;=52,INDEX($GO:$GO,$IY721+52),"")</f>
      </c>
      <c r="IQ721">
        <f>IF($IZ721&gt;=53,INDEX($GO:$GO,$IY721+53),"")</f>
      </c>
      <c r="IR721">
        <f>IF($IZ721&gt;=54,INDEX($GO:$GO,$IY721+54),"")</f>
      </c>
      <c r="IS721">
        <f>IF($IZ721&gt;=55,INDEX($GO:$GO,$IY721+55),"")</f>
      </c>
      <c r="IT721">
        <f>IF($IZ721&gt;=56,INDEX($GO:$GO,$IY721+56),"")</f>
      </c>
      <c r="IU721">
        <f>IF($IZ721&gt;=57,INDEX($GO:$GO,$IY721+57),"")</f>
      </c>
      <c r="IV721">
        <f>IF($IZ721&gt;=58,INDEX($GO:$GO,$IY721+58),"")</f>
      </c>
      <c r="IW721">
        <f>IF($IZ721&gt;=59,INDEX($GO:$GO,$IY721+59),"")</f>
      </c>
      <c r="IX721">
        <f>IF($IZ721&gt;=60,INDEX($GO:$GO,$IY721+60),"")</f>
      </c>
      <c r="IY721">
        <f>IFERROR(MATCH($GN721,$GO$2:$GO$827,0)+1,0)</f>
      </c>
      <c r="IZ721">
        <f>IFERROR(INDEX($GP$2:$GP$827,MATCH($GN721,$GO$2:$GO$827,0)),0)</f>
      </c>
      <c r="JA721" t="s">
        <v>23</v>
      </c>
      <c r="JB721" t="s">
        <v>23</v>
      </c>
    </row>
    <row r="722" spans="1:262" x14ac:dyDescent="0.25">
      <c r="F722" s="1"/>
      <c r="G722" s="1"/>
      <c r="H722" s="1"/>
      <c r="I722" s="1"/>
      <c r="J722" s="1">
        <f>IFERROR(IF(FIND(" - ",$F722)&gt;0,MID($F722,FIND(" - ",$F722)+3,LEN($F722)),""),"")</f>
      </c>
      <c r="L722" s="1"/>
      <c r="N722" t="s">
        <v>23</v>
      </c>
      <c r="P722">
        <f>IF(OR($N722="",$O722=""),"",IFERROR($N722/$O722,0))</f>
      </c>
      <c r="Q722">
        <f>IF($N722="","",
IF($G722="","",
IF(ISNUMBER(SEARCH("exempt",LOWER($G722))),0,
$N722*(VALUE(SUBSTITUTE($G722,"%",""))/100))))</f>
      </c>
      <c r="W722">
        <f>IF($N722="","",
SUM($N722,$Q722,$U722,$R722,$T722)-
IF($V722="",0,VALUE($V722)))</f>
      </c>
      <c r="AE722" t="s">
        <v>1932</v>
      </c>
      <c r="AM722">
        <f>IFERROR(LEFT($F722,FIND(" - ",$F722)-1),$F722)</f>
      </c>
      <c r="AP722">
        <f>IF($CE722&gt;=1,INDEX($AN:$AN,$CD722+1),"")</f>
      </c>
      <c r="AQ722">
        <f>IF($CE722&gt;=2,INDEX($AN:$AN,$CD722+2),"")</f>
      </c>
      <c r="AR722">
        <f>IF($CE722&gt;=3,INDEX($AN:$AN,$CD722+3),"")</f>
      </c>
      <c r="AS722">
        <f>IF($CE722&gt;=4,INDEX($AN:$AN,$CD722+4),"")</f>
      </c>
      <c r="AT722">
        <f>IF($CE722&gt;=5,INDEX($AN:$AN,$CD722+5),"")</f>
      </c>
      <c r="AU722">
        <f>IF($CE722&gt;=6,INDEX($AN:$AN,$CD722+6),"")</f>
      </c>
      <c r="AV722">
        <f>IF($CE722&gt;=7,INDEX($AN:$AN,$CD722+7),"")</f>
      </c>
      <c r="AW722">
        <f>IF($CE722&gt;=8,INDEX($AN:$AN,$CD722+8),"")</f>
      </c>
      <c r="AX722">
        <f>IF($CE722&gt;=9,INDEX($AN:$AN,$CD722+9),"")</f>
      </c>
      <c r="AY722">
        <f>IF($CE722&gt;=10,INDEX($AN:$AN,$CD722+10),"")</f>
      </c>
      <c r="AZ722">
        <f>IF($CE722&gt;=11,INDEX($AN:$AN,$CD722+11),"")</f>
      </c>
      <c r="BA722">
        <f>IF($CE722&gt;=12,INDEX($AN:$AN,$CD722+12),"")</f>
      </c>
      <c r="BB722">
        <f>IF($CE722&gt;=13,INDEX($AN:$AN,$CD722+13),"")</f>
      </c>
      <c r="BC722">
        <f>IF($CE722&gt;=14,INDEX($AN:$AN,$CD722+14),"")</f>
      </c>
      <c r="BD722">
        <f>IF($CE722&gt;=15,INDEX($AN:$AN,$CD722+15),"")</f>
      </c>
      <c r="BE722">
        <f>IF($CE722&gt;=16,INDEX($AN:$AN,$CD722+16),"")</f>
      </c>
      <c r="BF722">
        <f>IF($CE722&gt;=17,INDEX($AN:$AN,$CD722+17),"")</f>
      </c>
      <c r="BG722">
        <f>IF($CE722&gt;=18,INDEX($AN:$AN,$CD722+18),"")</f>
      </c>
      <c r="BH722">
        <f>IF($CE722&gt;=19,INDEX($AN:$AN,$CD722+19),"")</f>
      </c>
      <c r="BI722">
        <f>IF($CE722&gt;=20,INDEX($AN:$AN,$CD722+20),"")</f>
      </c>
      <c r="BJ722">
        <f>IF($CE722&gt;=21,INDEX($AN:$AN,$CD722+21),"")</f>
      </c>
      <c r="BK722">
        <f>IF($CE722&gt;=22,INDEX($AN:$AN,$CD722+22),"")</f>
      </c>
      <c r="BL722">
        <f>IF($CE722&gt;=23,INDEX($AN:$AN,$CD722+23),"")</f>
      </c>
      <c r="BM722">
        <f>IF($CE722&gt;=24,INDEX($AN:$AN,$CD722+24),"")</f>
      </c>
      <c r="BN722">
        <f>IF($CE722&gt;=25,INDEX($AN:$AN,$CD722+25),"")</f>
      </c>
      <c r="BO722">
        <f>IF($CE722&gt;=26,INDEX($AN:$AN,$CD722+26),"")</f>
      </c>
      <c r="BP722">
        <f>IF($CE722&gt;=27,INDEX($AN:$AN,$CD722+27),"")</f>
      </c>
      <c r="BQ722">
        <f>IF($CE722&gt;=28,INDEX($AN:$AN,$CD722+28),"")</f>
      </c>
      <c r="BR722">
        <f>IF($CE722&gt;=29,INDEX($AN:$AN,$CD722+29),"")</f>
      </c>
      <c r="BS722">
        <f>IF($CE722&gt;=30,INDEX($AN:$AN,$CD722+30),"")</f>
      </c>
      <c r="BT722">
        <f>IF($CE722&gt;=31,INDEX($AN:$AN,$CD722+31),"")</f>
      </c>
      <c r="BU722">
        <f>IF($CE722&gt;=32,INDEX($AN:$AN,$CD722+32),"")</f>
      </c>
      <c r="BV722">
        <f>IF($CE722&gt;=33,INDEX($AN:$AN,$CD722+33),"")</f>
      </c>
      <c r="BW722">
        <f>IF($CE722&gt;=34,INDEX($AN:$AN,$CD722+34),"")</f>
      </c>
      <c r="BX722">
        <f>IF($CE722&gt;=35,INDEX($AN:$AN,$CD722+35),"")</f>
      </c>
      <c r="BY722">
        <f>IF($CE722&gt;=36,INDEX($AN:$AN,$CD722+36),"")</f>
      </c>
      <c r="BZ722">
        <f>IF($CE722&gt;=37,INDEX($AN:$AN,$CD722+37),"")</f>
      </c>
      <c r="CA722">
        <f>IF($CE722&gt;=38,INDEX($AN:$AN,$CD722+38),"")</f>
      </c>
      <c r="CB722">
        <f>IF($CE722&gt;=39,INDEX($AN:$AN,$CD722+39),"")</f>
      </c>
      <c r="CC722">
        <f>IF($CE722&gt;=40,INDEX($AN:$AN,$CD722+40),"")</f>
      </c>
      <c r="CD722">
        <f>IFERROR(MATCH($AM722,$AN$2:$AN$133,0)+1,0)</f>
      </c>
      <c r="CE722">
        <f>IFERROR(INDEX($AO$2:$AO$133,MATCH($AM722,$AN$2:$AN$133,0)),0)</f>
      </c>
      <c r="CF722">
        <f>IFERROR(LEFT($K722,FIND(" - ",$K722)-1),$K722)</f>
      </c>
      <c r="CG722" t="s">
        <v>206</v>
      </c>
      <c r="CI722">
        <f>IF($DD722&gt;=1,INDEX($CG:$CG,$DC722+1),"")</f>
      </c>
      <c r="CJ722">
        <f>IF($DD722&gt;=2,INDEX($CG:$CG,$DC722+2),"")</f>
      </c>
      <c r="CK722">
        <f>IF($DD722&gt;=3,INDEX($CG:$CG,$DC722+3),"")</f>
      </c>
      <c r="CL722">
        <f>IF($DD722&gt;=4,INDEX($CG:$CG,$DC722+4),"")</f>
      </c>
      <c r="CM722">
        <f>IF($DD722&gt;=5,INDEX($CG:$CG,$DC722+5),"")</f>
      </c>
      <c r="CN722">
        <f>IF($DD722&gt;=6,INDEX($CG:$CG,$DC722+6),"")</f>
      </c>
      <c r="CO722">
        <f>IF($DD722&gt;=7,INDEX($CG:$CG,$DC722+7),"")</f>
      </c>
      <c r="CP722">
        <f>IF($DD722&gt;=8,INDEX($CG:$CG,$DC722+8),"")</f>
      </c>
      <c r="CQ722">
        <f>IF($DD722&gt;=9,INDEX($CG:$CG,$DC722+9),"")</f>
      </c>
      <c r="CR722">
        <f>IF($DD722&gt;=10,INDEX($CG:$CG,$DC722+10),"")</f>
      </c>
      <c r="CS722">
        <f>IF($DD722&gt;=11,INDEX($CG:$CG,$DC722+11),"")</f>
      </c>
      <c r="CT722">
        <f>IF($DD722&gt;=12,INDEX($CG:$CG,$DC722+12),"")</f>
      </c>
      <c r="CU722">
        <f>IF($DD722&gt;=13,INDEX($CG:$CG,$DC722+13),"")</f>
      </c>
      <c r="CV722">
        <f>IF($DD722&gt;=14,INDEX($CG:$CG,$DC722+14),"")</f>
      </c>
      <c r="CW722">
        <f>IF($DD722&gt;=15,INDEX($CG:$CG,$DC722+15),"")</f>
      </c>
      <c r="CX722">
        <f>IF($DD722&gt;=16,INDEX($CG:$CG,$DC722+16),"")</f>
      </c>
      <c r="CY722">
        <f>IF($DD722&gt;=17,INDEX($CG:$CG,$DC722+17),"")</f>
      </c>
      <c r="CZ722">
        <f>IF($DD722&gt;=18,INDEX($CG:$CG,$DC722+18),"")</f>
      </c>
      <c r="DA722">
        <f>IF($DD722&gt;=19,INDEX($CG:$CG,$DC722+19),"")</f>
      </c>
      <c r="DB722">
        <f>IF($DD722&gt;=20,INDEX($CG:$CG,$DC722+20),"")</f>
      </c>
      <c r="DC722">
        <f>IFERROR(MATCH($CF722,$CG$2:$CG$1558,0)+1,0)</f>
      </c>
      <c r="DD722">
        <f>IFERROR(INDEX($CH$2:$CH$1558,MATCH($CF722,$CG$2:$CG$1558,0)),0)</f>
      </c>
      <c r="DE722">
        <f>IFERROR(INDEX($AL:$AL,MATCH($G722,$AK:$AK,0))&amp;"","")</f>
      </c>
      <c r="DI722">
        <f>IF($GL722&gt;=1,INDEX($DF:$DF,$GK722+1),"")</f>
      </c>
      <c r="DJ722">
        <f>IF($GL722&gt;=2,INDEX($DF:$DF,$GK722+2),"")</f>
      </c>
      <c r="DK722">
        <f>IF($GL722&gt;=3,INDEX($DF:$DF,$GK722+3),"")</f>
      </c>
      <c r="DL722">
        <f>IF($GL722&gt;=4,INDEX($DF:$DF,$GK722+4),"")</f>
      </c>
      <c r="DM722">
        <f>IF($GL722&gt;=5,INDEX($DF:$DF,$GK722+5),"")</f>
      </c>
      <c r="DN722">
        <f>IF($GL722&gt;=6,INDEX($DF:$DF,$GK722+6),"")</f>
      </c>
      <c r="DO722">
        <f>IF($GL722&gt;=7,INDEX($DF:$DF,$GK722+7),"")</f>
      </c>
      <c r="DP722">
        <f>IF($GL722&gt;=8,INDEX($DF:$DF,$GK722+8),"")</f>
      </c>
      <c r="DQ722">
        <f>IF($GL722&gt;=9,INDEX($DF:$DF,$GK722+9),"")</f>
      </c>
      <c r="DR722">
        <f>IF($GL722&gt;=10,INDEX($DF:$DF,$GK722+10),"")</f>
      </c>
      <c r="DS722">
        <f>IF($GL722&gt;=11,INDEX($DF:$DF,$GK722+11),"")</f>
      </c>
      <c r="DT722">
        <f>IF($GL722&gt;=12,INDEX($DF:$DF,$GK722+12),"")</f>
      </c>
      <c r="DU722">
        <f>IF($GL722&gt;=13,INDEX($DF:$DF,$GK722+13),"")</f>
      </c>
      <c r="DV722">
        <f>IF($GL722&gt;=14,INDEX($DF:$DF,$GK722+14),"")</f>
      </c>
      <c r="DW722">
        <f>IF($GL722&gt;=15,INDEX($DF:$DF,$GK722+15),"")</f>
      </c>
      <c r="DX722">
        <f>IF($GL722&gt;=16,INDEX($DF:$DF,$GK722+16),"")</f>
      </c>
      <c r="DY722">
        <f>IF($GL722&gt;=17,INDEX($DF:$DF,$GK722+17),"")</f>
      </c>
      <c r="DZ722">
        <f>IF($GL722&gt;=18,INDEX($DF:$DF,$GK722+18),"")</f>
      </c>
      <c r="EA722">
        <f>IF($GL722&gt;=19,INDEX($DF:$DF,$GK722+19),"")</f>
      </c>
      <c r="EB722">
        <f>IF($GL722&gt;=20,INDEX($DF:$DF,$GK722+20),"")</f>
      </c>
      <c r="EC722">
        <f>IF($GL722&gt;=21,INDEX($DF:$DF,$GK722+21),"")</f>
      </c>
      <c r="ED722">
        <f>IF($GL722&gt;=22,INDEX($DF:$DF,$GK722+22),"")</f>
      </c>
      <c r="EE722">
        <f>IF($GL722&gt;=23,INDEX($DF:$DF,$GK722+23),"")</f>
      </c>
      <c r="EF722">
        <f>IF($GL722&gt;=24,INDEX($DF:$DF,$GK722+24),"")</f>
      </c>
      <c r="EG722">
        <f>IF($GL722&gt;=25,INDEX($DF:$DF,$GK722+25),"")</f>
      </c>
      <c r="EH722">
        <f>IF($GL722&gt;=26,INDEX($DF:$DF,$GK722+26),"")</f>
      </c>
      <c r="EI722">
        <f>IF($GL722&gt;=27,INDEX($DF:$DF,$GK722+27),"")</f>
      </c>
      <c r="EJ722">
        <f>IF($GL722&gt;=28,INDEX($DF:$DF,$GK722+28),"")</f>
      </c>
      <c r="EK722">
        <f>IF($GL722&gt;=29,INDEX($DF:$DF,$GK722+29),"")</f>
      </c>
      <c r="EL722">
        <f>IF($GL722&gt;=30,INDEX($DF:$DF,$GK722+30),"")</f>
      </c>
      <c r="EM722">
        <f>IF($GL722&gt;=31,INDEX($DF:$DF,$GK722+31),"")</f>
      </c>
      <c r="EN722">
        <f>IF($GL722&gt;=32,INDEX($DF:$DF,$GK722+32),"")</f>
      </c>
      <c r="EO722">
        <f>IF($GL722&gt;=33,INDEX($DF:$DF,$GK722+33),"")</f>
      </c>
      <c r="EP722">
        <f>IF($GL722&gt;=34,INDEX($DF:$DF,$GK722+34),"")</f>
      </c>
      <c r="EQ722">
        <f>IF($GL722&gt;=35,INDEX($DF:$DF,$GK722+35),"")</f>
      </c>
      <c r="ER722">
        <f>IF($GL722&gt;=36,INDEX($DF:$DF,$GK722+36),"")</f>
      </c>
      <c r="ES722">
        <f>IF($GL722&gt;=37,INDEX($DF:$DF,$GK722+37),"")</f>
      </c>
      <c r="ET722">
        <f>IF($GL722&gt;=38,INDEX($DF:$DF,$GK722+38),"")</f>
      </c>
      <c r="EU722">
        <f>IF($GL722&gt;=39,INDEX($DF:$DF,$GK722+39),"")</f>
      </c>
      <c r="EV722">
        <f>IF($GL722&gt;=40,INDEX($DF:$DF,$GK722+40),"")</f>
      </c>
      <c r="EW722">
        <f>IF($GL722&gt;=1,INDEX($DG:$DG,$GK722+1),"")</f>
      </c>
      <c r="EX722">
        <f>IF($GL722&gt;=2,INDEX($DG:$DG,$GK722+2),"")</f>
      </c>
      <c r="EY722">
        <f>IF($GL722&gt;=3,INDEX($DG:$DG,$GK722+3),"")</f>
      </c>
      <c r="EZ722">
        <f>IF($GL722&gt;=4,INDEX($DG:$DG,$GK722+4),"")</f>
      </c>
      <c r="FA722">
        <f>IF($GL722&gt;=5,INDEX($DG:$DG,$GK722+5),"")</f>
      </c>
      <c r="FB722">
        <f>IF($GL722&gt;=6,INDEX($DG:$DG,$GK722+6),"")</f>
      </c>
      <c r="FC722">
        <f>IF($GL722&gt;=7,INDEX($DG:$DG,$GK722+7),"")</f>
      </c>
      <c r="FD722">
        <f>IF($GL722&gt;=8,INDEX($DG:$DG,$GK722+8),"")</f>
      </c>
      <c r="FE722">
        <f>IF($GL722&gt;=9,INDEX($DG:$DG,$GK722+9),"")</f>
      </c>
      <c r="FF722">
        <f>IF($GL722&gt;=10,INDEX($DG:$DG,$GK722+10),"")</f>
      </c>
      <c r="FG722">
        <f>IF($GL722&gt;=11,INDEX($DG:$DG,$GK722+11),"")</f>
      </c>
      <c r="FH722">
        <f>IF($GL722&gt;=12,INDEX($DG:$DG,$GK722+12),"")</f>
      </c>
      <c r="FI722">
        <f>IF($GL722&gt;=13,INDEX($DG:$DG,$GK722+13),"")</f>
      </c>
      <c r="FJ722">
        <f>IF($GL722&gt;=14,INDEX($DG:$DG,$GK722+14),"")</f>
      </c>
      <c r="FK722">
        <f>IF($GL722&gt;=15,INDEX($DG:$DG,$GK722+15),"")</f>
      </c>
      <c r="FL722">
        <f>IF($GL722&gt;=16,INDEX($DG:$DG,$GK722+16),"")</f>
      </c>
      <c r="FM722">
        <f>IF($GL722&gt;=17,INDEX($DG:$DG,$GK722+17),"")</f>
      </c>
      <c r="FN722">
        <f>IF($GL722&gt;=18,INDEX($DG:$DG,$GK722+18),"")</f>
      </c>
      <c r="FO722">
        <f>IF($GL722&gt;=19,INDEX($DG:$DG,$GK722+19),"")</f>
      </c>
      <c r="FP722">
        <f>IF($GL722&gt;=20,INDEX($DG:$DG,$GK722+20),"")</f>
      </c>
      <c r="FQ722">
        <f>IF($GL722&gt;=21,INDEX($DG:$DG,$GK722+21),"")</f>
      </c>
      <c r="FR722">
        <f>IF($GL722&gt;=22,INDEX($DG:$DG,$GK722+22),"")</f>
      </c>
      <c r="FS722">
        <f>IF($GL722&gt;=23,INDEX($DG:$DG,$GK722+23),"")</f>
      </c>
      <c r="FT722">
        <f>IF($GL722&gt;=24,INDEX($DG:$DG,$GK722+24),"")</f>
      </c>
      <c r="FU722">
        <f>IF($GL722&gt;=25,INDEX($DG:$DG,$GK722+25),"")</f>
      </c>
      <c r="FV722">
        <f>IF($GL722&gt;=26,INDEX($DG:$DG,$GK722+26),"")</f>
      </c>
      <c r="FW722">
        <f>IF($GL722&gt;=27,INDEX($DG:$DG,$GK722+27),"")</f>
      </c>
      <c r="FX722">
        <f>IF($GL722&gt;=28,INDEX($DG:$DG,$GK722+28),"")</f>
      </c>
      <c r="FY722">
        <f>IF($GL722&gt;=29,INDEX($DG:$DG,$GK722+29),"")</f>
      </c>
      <c r="FZ722">
        <f>IF($GL722&gt;=30,INDEX($DG:$DG,$GK722+30),"")</f>
      </c>
      <c r="GA722">
        <f>IF($GL722&gt;=31,INDEX($DG:$DG,$GK722+31),"")</f>
      </c>
      <c r="GB722">
        <f>IF($GL722&gt;=32,INDEX($DG:$DG,$GK722+32),"")</f>
      </c>
      <c r="GC722">
        <f>IF($GL722&gt;=33,INDEX($DG:$DG,$GK722+33),"")</f>
      </c>
      <c r="GD722">
        <f>IF($GL722&gt;=34,INDEX($DG:$DG,$GK722+34),"")</f>
      </c>
      <c r="GE722">
        <f>IF($GL722&gt;=35,INDEX($DG:$DG,$GK722+35),"")</f>
      </c>
      <c r="GF722">
        <f>IF($GL722&gt;=36,INDEX($DG:$DG,$GK722+36),"")</f>
      </c>
      <c r="GG722">
        <f>IF($GL722&gt;=37,INDEX($DG:$DG,$GK722+37),"")</f>
      </c>
      <c r="GH722">
        <f>IF($GL722&gt;=38,INDEX($DG:$DG,$GK722+38),"")</f>
      </c>
      <c r="GI722">
        <f>IF($GL722&gt;=39,INDEX($DG:$DG,$GK722+39),"")</f>
      </c>
      <c r="GJ722">
        <f>IF($GL722&gt;=40,INDEX($DG:$DG,$GK722+40),"")</f>
      </c>
      <c r="GK722">
        <f>IFERROR(MATCH($DE722,$DF$2:$DF$166,0)+1,0)</f>
      </c>
      <c r="GL722">
        <f>IFERROR(INDEX($DH$2:$DH$166,MATCH($DE722,$DF$2:$DF$166,0)),0)</f>
      </c>
      <c r="GM722">
        <f>IFERROR(MATCH($H722,$DI$722:$EV$722,0),0)</f>
      </c>
      <c r="GN722">
        <f>IF($GM722&gt;0,INDEX($EW$722:$GJ$722,$GM722),"")</f>
      </c>
      <c r="GO722" t="s">
        <v>523</v>
      </c>
      <c r="GQ722">
        <f>IF($IZ722&gt;=1,INDEX($GO:$GO,$IY722+1),"")</f>
      </c>
      <c r="GR722">
        <f>IF($IZ722&gt;=2,INDEX($GO:$GO,$IY722+2),"")</f>
      </c>
      <c r="GS722">
        <f>IF($IZ722&gt;=3,INDEX($GO:$GO,$IY722+3),"")</f>
      </c>
      <c r="GT722">
        <f>IF($IZ722&gt;=4,INDEX($GO:$GO,$IY722+4),"")</f>
      </c>
      <c r="GU722">
        <f>IF($IZ722&gt;=5,INDEX($GO:$GO,$IY722+5),"")</f>
      </c>
      <c r="GV722">
        <f>IF($IZ722&gt;=6,INDEX($GO:$GO,$IY722+6),"")</f>
      </c>
      <c r="GW722">
        <f>IF($IZ722&gt;=7,INDEX($GO:$GO,$IY722+7),"")</f>
      </c>
      <c r="GX722">
        <f>IF($IZ722&gt;=8,INDEX($GO:$GO,$IY722+8),"")</f>
      </c>
      <c r="GY722">
        <f>IF($IZ722&gt;=9,INDEX($GO:$GO,$IY722+9),"")</f>
      </c>
      <c r="GZ722">
        <f>IF($IZ722&gt;=10,INDEX($GO:$GO,$IY722+10),"")</f>
      </c>
      <c r="HA722">
        <f>IF($IZ722&gt;=11,INDEX($GO:$GO,$IY722+11),"")</f>
      </c>
      <c r="HB722">
        <f>IF($IZ722&gt;=12,INDEX($GO:$GO,$IY722+12),"")</f>
      </c>
      <c r="HC722">
        <f>IF($IZ722&gt;=13,INDEX($GO:$GO,$IY722+13),"")</f>
      </c>
      <c r="HD722">
        <f>IF($IZ722&gt;=14,INDEX($GO:$GO,$IY722+14),"")</f>
      </c>
      <c r="HE722">
        <f>IF($IZ722&gt;=15,INDEX($GO:$GO,$IY722+15),"")</f>
      </c>
      <c r="HF722">
        <f>IF($IZ722&gt;=16,INDEX($GO:$GO,$IY722+16),"")</f>
      </c>
      <c r="HG722">
        <f>IF($IZ722&gt;=17,INDEX($GO:$GO,$IY722+17),"")</f>
      </c>
      <c r="HH722">
        <f>IF($IZ722&gt;=18,INDEX($GO:$GO,$IY722+18),"")</f>
      </c>
      <c r="HI722">
        <f>IF($IZ722&gt;=19,INDEX($GO:$GO,$IY722+19),"")</f>
      </c>
      <c r="HJ722">
        <f>IF($IZ722&gt;=20,INDEX($GO:$GO,$IY722+20),"")</f>
      </c>
      <c r="HK722">
        <f>IF($IZ722&gt;=21,INDEX($GO:$GO,$IY722+21),"")</f>
      </c>
      <c r="HL722">
        <f>IF($IZ722&gt;=22,INDEX($GO:$GO,$IY722+22),"")</f>
      </c>
      <c r="HM722">
        <f>IF($IZ722&gt;=23,INDEX($GO:$GO,$IY722+23),"")</f>
      </c>
      <c r="HN722">
        <f>IF($IZ722&gt;=24,INDEX($GO:$GO,$IY722+24),"")</f>
      </c>
      <c r="HO722">
        <f>IF($IZ722&gt;=25,INDEX($GO:$GO,$IY722+25),"")</f>
      </c>
      <c r="HP722">
        <f>IF($IZ722&gt;=26,INDEX($GO:$GO,$IY722+26),"")</f>
      </c>
      <c r="HQ722">
        <f>IF($IZ722&gt;=27,INDEX($GO:$GO,$IY722+27),"")</f>
      </c>
      <c r="HR722">
        <f>IF($IZ722&gt;=28,INDEX($GO:$GO,$IY722+28),"")</f>
      </c>
      <c r="HS722">
        <f>IF($IZ722&gt;=29,INDEX($GO:$GO,$IY722+29),"")</f>
      </c>
      <c r="HT722">
        <f>IF($IZ722&gt;=30,INDEX($GO:$GO,$IY722+30),"")</f>
      </c>
      <c r="HU722">
        <f>IF($IZ722&gt;=31,INDEX($GO:$GO,$IY722+31),"")</f>
      </c>
      <c r="HV722">
        <f>IF($IZ722&gt;=32,INDEX($GO:$GO,$IY722+32),"")</f>
      </c>
      <c r="HW722">
        <f>IF($IZ722&gt;=33,INDEX($GO:$GO,$IY722+33),"")</f>
      </c>
      <c r="HX722">
        <f>IF($IZ722&gt;=34,INDEX($GO:$GO,$IY722+34),"")</f>
      </c>
      <c r="HY722">
        <f>IF($IZ722&gt;=35,INDEX($GO:$GO,$IY722+35),"")</f>
      </c>
      <c r="HZ722">
        <f>IF($IZ722&gt;=36,INDEX($GO:$GO,$IY722+36),"")</f>
      </c>
      <c r="IA722">
        <f>IF($IZ722&gt;=37,INDEX($GO:$GO,$IY722+37),"")</f>
      </c>
      <c r="IB722">
        <f>IF($IZ722&gt;=38,INDEX($GO:$GO,$IY722+38),"")</f>
      </c>
      <c r="IC722">
        <f>IF($IZ722&gt;=39,INDEX($GO:$GO,$IY722+39),"")</f>
      </c>
      <c r="ID722">
        <f>IF($IZ722&gt;=40,INDEX($GO:$GO,$IY722+40),"")</f>
      </c>
      <c r="IE722">
        <f>IF($IZ722&gt;=41,INDEX($GO:$GO,$IY722+41),"")</f>
      </c>
      <c r="IF722">
        <f>IF($IZ722&gt;=42,INDEX($GO:$GO,$IY722+42),"")</f>
      </c>
      <c r="IG722">
        <f>IF($IZ722&gt;=43,INDEX($GO:$GO,$IY722+43),"")</f>
      </c>
      <c r="IH722">
        <f>IF($IZ722&gt;=44,INDEX($GO:$GO,$IY722+44),"")</f>
      </c>
      <c r="II722">
        <f>IF($IZ722&gt;=45,INDEX($GO:$GO,$IY722+45),"")</f>
      </c>
      <c r="IJ722">
        <f>IF($IZ722&gt;=46,INDEX($GO:$GO,$IY722+46),"")</f>
      </c>
      <c r="IK722">
        <f>IF($IZ722&gt;=47,INDEX($GO:$GO,$IY722+47),"")</f>
      </c>
      <c r="IL722">
        <f>IF($IZ722&gt;=48,INDEX($GO:$GO,$IY722+48),"")</f>
      </c>
      <c r="IM722">
        <f>IF($IZ722&gt;=49,INDEX($GO:$GO,$IY722+49),"")</f>
      </c>
      <c r="IN722">
        <f>IF($IZ722&gt;=50,INDEX($GO:$GO,$IY722+50),"")</f>
      </c>
      <c r="IO722">
        <f>IF($IZ722&gt;=51,INDEX($GO:$GO,$IY722+51),"")</f>
      </c>
      <c r="IP722">
        <f>IF($IZ722&gt;=52,INDEX($GO:$GO,$IY722+52),"")</f>
      </c>
      <c r="IQ722">
        <f>IF($IZ722&gt;=53,INDEX($GO:$GO,$IY722+53),"")</f>
      </c>
      <c r="IR722">
        <f>IF($IZ722&gt;=54,INDEX($GO:$GO,$IY722+54),"")</f>
      </c>
      <c r="IS722">
        <f>IF($IZ722&gt;=55,INDEX($GO:$GO,$IY722+55),"")</f>
      </c>
      <c r="IT722">
        <f>IF($IZ722&gt;=56,INDEX($GO:$GO,$IY722+56),"")</f>
      </c>
      <c r="IU722">
        <f>IF($IZ722&gt;=57,INDEX($GO:$GO,$IY722+57),"")</f>
      </c>
      <c r="IV722">
        <f>IF($IZ722&gt;=58,INDEX($GO:$GO,$IY722+58),"")</f>
      </c>
      <c r="IW722">
        <f>IF($IZ722&gt;=59,INDEX($GO:$GO,$IY722+59),"")</f>
      </c>
      <c r="IX722">
        <f>IF($IZ722&gt;=60,INDEX($GO:$GO,$IY722+60),"")</f>
      </c>
      <c r="IY722">
        <f>IFERROR(MATCH($GN722,$GO$2:$GO$827,0)+1,0)</f>
      </c>
      <c r="IZ722">
        <f>IFERROR(INDEX($GP$2:$GP$827,MATCH($GN722,$GO$2:$GO$827,0)),0)</f>
      </c>
      <c r="JA722" t="s">
        <v>23</v>
      </c>
      <c r="JB722" t="s">
        <v>23</v>
      </c>
    </row>
    <row r="723" spans="1:262" x14ac:dyDescent="0.25">
      <c r="F723" s="1"/>
      <c r="G723" s="1"/>
      <c r="H723" s="1"/>
      <c r="I723" s="1"/>
      <c r="J723" s="1">
        <f>IFERROR(IF(FIND(" - ",$F723)&gt;0,MID($F723,FIND(" - ",$F723)+3,LEN($F723)),""),"")</f>
      </c>
      <c r="L723" s="1"/>
      <c r="N723" t="s">
        <v>23</v>
      </c>
      <c r="P723">
        <f>IF(OR($N723="",$O723=""),"",IFERROR($N723/$O723,0))</f>
      </c>
      <c r="Q723">
        <f>IF($N723="","",
IF($G723="","",
IF(ISNUMBER(SEARCH("exempt",LOWER($G723))),0,
$N723*(VALUE(SUBSTITUTE($G723,"%",""))/100))))</f>
      </c>
      <c r="W723">
        <f>IF($N723="","",
SUM($N723,$Q723,$U723,$R723,$T723)-
IF($V723="",0,VALUE($V723)))</f>
      </c>
      <c r="AE723" t="s">
        <v>1933</v>
      </c>
      <c r="AM723">
        <f>IFERROR(LEFT($F723,FIND(" - ",$F723)-1),$F723)</f>
      </c>
      <c r="AP723">
        <f>IF($CE723&gt;=1,INDEX($AN:$AN,$CD723+1),"")</f>
      </c>
      <c r="AQ723">
        <f>IF($CE723&gt;=2,INDEX($AN:$AN,$CD723+2),"")</f>
      </c>
      <c r="AR723">
        <f>IF($CE723&gt;=3,INDEX($AN:$AN,$CD723+3),"")</f>
      </c>
      <c r="AS723">
        <f>IF($CE723&gt;=4,INDEX($AN:$AN,$CD723+4),"")</f>
      </c>
      <c r="AT723">
        <f>IF($CE723&gt;=5,INDEX($AN:$AN,$CD723+5),"")</f>
      </c>
      <c r="AU723">
        <f>IF($CE723&gt;=6,INDEX($AN:$AN,$CD723+6),"")</f>
      </c>
      <c r="AV723">
        <f>IF($CE723&gt;=7,INDEX($AN:$AN,$CD723+7),"")</f>
      </c>
      <c r="AW723">
        <f>IF($CE723&gt;=8,INDEX($AN:$AN,$CD723+8),"")</f>
      </c>
      <c r="AX723">
        <f>IF($CE723&gt;=9,INDEX($AN:$AN,$CD723+9),"")</f>
      </c>
      <c r="AY723">
        <f>IF($CE723&gt;=10,INDEX($AN:$AN,$CD723+10),"")</f>
      </c>
      <c r="AZ723">
        <f>IF($CE723&gt;=11,INDEX($AN:$AN,$CD723+11),"")</f>
      </c>
      <c r="BA723">
        <f>IF($CE723&gt;=12,INDEX($AN:$AN,$CD723+12),"")</f>
      </c>
      <c r="BB723">
        <f>IF($CE723&gt;=13,INDEX($AN:$AN,$CD723+13),"")</f>
      </c>
      <c r="BC723">
        <f>IF($CE723&gt;=14,INDEX($AN:$AN,$CD723+14),"")</f>
      </c>
      <c r="BD723">
        <f>IF($CE723&gt;=15,INDEX($AN:$AN,$CD723+15),"")</f>
      </c>
      <c r="BE723">
        <f>IF($CE723&gt;=16,INDEX($AN:$AN,$CD723+16),"")</f>
      </c>
      <c r="BF723">
        <f>IF($CE723&gt;=17,INDEX($AN:$AN,$CD723+17),"")</f>
      </c>
      <c r="BG723">
        <f>IF($CE723&gt;=18,INDEX($AN:$AN,$CD723+18),"")</f>
      </c>
      <c r="BH723">
        <f>IF($CE723&gt;=19,INDEX($AN:$AN,$CD723+19),"")</f>
      </c>
      <c r="BI723">
        <f>IF($CE723&gt;=20,INDEX($AN:$AN,$CD723+20),"")</f>
      </c>
      <c r="BJ723">
        <f>IF($CE723&gt;=21,INDEX($AN:$AN,$CD723+21),"")</f>
      </c>
      <c r="BK723">
        <f>IF($CE723&gt;=22,INDEX($AN:$AN,$CD723+22),"")</f>
      </c>
      <c r="BL723">
        <f>IF($CE723&gt;=23,INDEX($AN:$AN,$CD723+23),"")</f>
      </c>
      <c r="BM723">
        <f>IF($CE723&gt;=24,INDEX($AN:$AN,$CD723+24),"")</f>
      </c>
      <c r="BN723">
        <f>IF($CE723&gt;=25,INDEX($AN:$AN,$CD723+25),"")</f>
      </c>
      <c r="BO723">
        <f>IF($CE723&gt;=26,INDEX($AN:$AN,$CD723+26),"")</f>
      </c>
      <c r="BP723">
        <f>IF($CE723&gt;=27,INDEX($AN:$AN,$CD723+27),"")</f>
      </c>
      <c r="BQ723">
        <f>IF($CE723&gt;=28,INDEX($AN:$AN,$CD723+28),"")</f>
      </c>
      <c r="BR723">
        <f>IF($CE723&gt;=29,INDEX($AN:$AN,$CD723+29),"")</f>
      </c>
      <c r="BS723">
        <f>IF($CE723&gt;=30,INDEX($AN:$AN,$CD723+30),"")</f>
      </c>
      <c r="BT723">
        <f>IF($CE723&gt;=31,INDEX($AN:$AN,$CD723+31),"")</f>
      </c>
      <c r="BU723">
        <f>IF($CE723&gt;=32,INDEX($AN:$AN,$CD723+32),"")</f>
      </c>
      <c r="BV723">
        <f>IF($CE723&gt;=33,INDEX($AN:$AN,$CD723+33),"")</f>
      </c>
      <c r="BW723">
        <f>IF($CE723&gt;=34,INDEX($AN:$AN,$CD723+34),"")</f>
      </c>
      <c r="BX723">
        <f>IF($CE723&gt;=35,INDEX($AN:$AN,$CD723+35),"")</f>
      </c>
      <c r="BY723">
        <f>IF($CE723&gt;=36,INDEX($AN:$AN,$CD723+36),"")</f>
      </c>
      <c r="BZ723">
        <f>IF($CE723&gt;=37,INDEX($AN:$AN,$CD723+37),"")</f>
      </c>
      <c r="CA723">
        <f>IF($CE723&gt;=38,INDEX($AN:$AN,$CD723+38),"")</f>
      </c>
      <c r="CB723">
        <f>IF($CE723&gt;=39,INDEX($AN:$AN,$CD723+39),"")</f>
      </c>
      <c r="CC723">
        <f>IF($CE723&gt;=40,INDEX($AN:$AN,$CD723+40),"")</f>
      </c>
      <c r="CD723">
        <f>IFERROR(MATCH($AM723,$AN$2:$AN$133,0)+1,0)</f>
      </c>
      <c r="CE723">
        <f>IFERROR(INDEX($AO$2:$AO$133,MATCH($AM723,$AN$2:$AN$133,0)),0)</f>
      </c>
      <c r="CF723">
        <f>IFERROR(LEFT($K723,FIND(" - ",$K723)-1),$K723)</f>
      </c>
      <c r="CG723" t="s">
        <v>1934</v>
      </c>
      <c r="CH723">
        <v>1</v>
      </c>
      <c r="CI723">
        <f>IF($DD723&gt;=1,INDEX($CG:$CG,$DC723+1),"")</f>
      </c>
      <c r="CJ723">
        <f>IF($DD723&gt;=2,INDEX($CG:$CG,$DC723+2),"")</f>
      </c>
      <c r="CK723">
        <f>IF($DD723&gt;=3,INDEX($CG:$CG,$DC723+3),"")</f>
      </c>
      <c r="CL723">
        <f>IF($DD723&gt;=4,INDEX($CG:$CG,$DC723+4),"")</f>
      </c>
      <c r="CM723">
        <f>IF($DD723&gt;=5,INDEX($CG:$CG,$DC723+5),"")</f>
      </c>
      <c r="CN723">
        <f>IF($DD723&gt;=6,INDEX($CG:$CG,$DC723+6),"")</f>
      </c>
      <c r="CO723">
        <f>IF($DD723&gt;=7,INDEX($CG:$CG,$DC723+7),"")</f>
      </c>
      <c r="CP723">
        <f>IF($DD723&gt;=8,INDEX($CG:$CG,$DC723+8),"")</f>
      </c>
      <c r="CQ723">
        <f>IF($DD723&gt;=9,INDEX($CG:$CG,$DC723+9),"")</f>
      </c>
      <c r="CR723">
        <f>IF($DD723&gt;=10,INDEX($CG:$CG,$DC723+10),"")</f>
      </c>
      <c r="CS723">
        <f>IF($DD723&gt;=11,INDEX($CG:$CG,$DC723+11),"")</f>
      </c>
      <c r="CT723">
        <f>IF($DD723&gt;=12,INDEX($CG:$CG,$DC723+12),"")</f>
      </c>
      <c r="CU723">
        <f>IF($DD723&gt;=13,INDEX($CG:$CG,$DC723+13),"")</f>
      </c>
      <c r="CV723">
        <f>IF($DD723&gt;=14,INDEX($CG:$CG,$DC723+14),"")</f>
      </c>
      <c r="CW723">
        <f>IF($DD723&gt;=15,INDEX($CG:$CG,$DC723+15),"")</f>
      </c>
      <c r="CX723">
        <f>IF($DD723&gt;=16,INDEX($CG:$CG,$DC723+16),"")</f>
      </c>
      <c r="CY723">
        <f>IF($DD723&gt;=17,INDEX($CG:$CG,$DC723+17),"")</f>
      </c>
      <c r="CZ723">
        <f>IF($DD723&gt;=18,INDEX($CG:$CG,$DC723+18),"")</f>
      </c>
      <c r="DA723">
        <f>IF($DD723&gt;=19,INDEX($CG:$CG,$DC723+19),"")</f>
      </c>
      <c r="DB723">
        <f>IF($DD723&gt;=20,INDEX($CG:$CG,$DC723+20),"")</f>
      </c>
      <c r="DC723">
        <f>IFERROR(MATCH($CF723,$CG$2:$CG$1558,0)+1,0)</f>
      </c>
      <c r="DD723">
        <f>IFERROR(INDEX($CH$2:$CH$1558,MATCH($CF723,$CG$2:$CG$1558,0)),0)</f>
      </c>
      <c r="DE723">
        <f>IFERROR(INDEX($AL:$AL,MATCH($G723,$AK:$AK,0))&amp;"","")</f>
      </c>
      <c r="DI723">
        <f>IF($GL723&gt;=1,INDEX($DF:$DF,$GK723+1),"")</f>
      </c>
      <c r="DJ723">
        <f>IF($GL723&gt;=2,INDEX($DF:$DF,$GK723+2),"")</f>
      </c>
      <c r="DK723">
        <f>IF($GL723&gt;=3,INDEX($DF:$DF,$GK723+3),"")</f>
      </c>
      <c r="DL723">
        <f>IF($GL723&gt;=4,INDEX($DF:$DF,$GK723+4),"")</f>
      </c>
      <c r="DM723">
        <f>IF($GL723&gt;=5,INDEX($DF:$DF,$GK723+5),"")</f>
      </c>
      <c r="DN723">
        <f>IF($GL723&gt;=6,INDEX($DF:$DF,$GK723+6),"")</f>
      </c>
      <c r="DO723">
        <f>IF($GL723&gt;=7,INDEX($DF:$DF,$GK723+7),"")</f>
      </c>
      <c r="DP723">
        <f>IF($GL723&gt;=8,INDEX($DF:$DF,$GK723+8),"")</f>
      </c>
      <c r="DQ723">
        <f>IF($GL723&gt;=9,INDEX($DF:$DF,$GK723+9),"")</f>
      </c>
      <c r="DR723">
        <f>IF($GL723&gt;=10,INDEX($DF:$DF,$GK723+10),"")</f>
      </c>
      <c r="DS723">
        <f>IF($GL723&gt;=11,INDEX($DF:$DF,$GK723+11),"")</f>
      </c>
      <c r="DT723">
        <f>IF($GL723&gt;=12,INDEX($DF:$DF,$GK723+12),"")</f>
      </c>
      <c r="DU723">
        <f>IF($GL723&gt;=13,INDEX($DF:$DF,$GK723+13),"")</f>
      </c>
      <c r="DV723">
        <f>IF($GL723&gt;=14,INDEX($DF:$DF,$GK723+14),"")</f>
      </c>
      <c r="DW723">
        <f>IF($GL723&gt;=15,INDEX($DF:$DF,$GK723+15),"")</f>
      </c>
      <c r="DX723">
        <f>IF($GL723&gt;=16,INDEX($DF:$DF,$GK723+16),"")</f>
      </c>
      <c r="DY723">
        <f>IF($GL723&gt;=17,INDEX($DF:$DF,$GK723+17),"")</f>
      </c>
      <c r="DZ723">
        <f>IF($GL723&gt;=18,INDEX($DF:$DF,$GK723+18),"")</f>
      </c>
      <c r="EA723">
        <f>IF($GL723&gt;=19,INDEX($DF:$DF,$GK723+19),"")</f>
      </c>
      <c r="EB723">
        <f>IF($GL723&gt;=20,INDEX($DF:$DF,$GK723+20),"")</f>
      </c>
      <c r="EC723">
        <f>IF($GL723&gt;=21,INDEX($DF:$DF,$GK723+21),"")</f>
      </c>
      <c r="ED723">
        <f>IF($GL723&gt;=22,INDEX($DF:$DF,$GK723+22),"")</f>
      </c>
      <c r="EE723">
        <f>IF($GL723&gt;=23,INDEX($DF:$DF,$GK723+23),"")</f>
      </c>
      <c r="EF723">
        <f>IF($GL723&gt;=24,INDEX($DF:$DF,$GK723+24),"")</f>
      </c>
      <c r="EG723">
        <f>IF($GL723&gt;=25,INDEX($DF:$DF,$GK723+25),"")</f>
      </c>
      <c r="EH723">
        <f>IF($GL723&gt;=26,INDEX($DF:$DF,$GK723+26),"")</f>
      </c>
      <c r="EI723">
        <f>IF($GL723&gt;=27,INDEX($DF:$DF,$GK723+27),"")</f>
      </c>
      <c r="EJ723">
        <f>IF($GL723&gt;=28,INDEX($DF:$DF,$GK723+28),"")</f>
      </c>
      <c r="EK723">
        <f>IF($GL723&gt;=29,INDEX($DF:$DF,$GK723+29),"")</f>
      </c>
      <c r="EL723">
        <f>IF($GL723&gt;=30,INDEX($DF:$DF,$GK723+30),"")</f>
      </c>
      <c r="EM723">
        <f>IF($GL723&gt;=31,INDEX($DF:$DF,$GK723+31),"")</f>
      </c>
      <c r="EN723">
        <f>IF($GL723&gt;=32,INDEX($DF:$DF,$GK723+32),"")</f>
      </c>
      <c r="EO723">
        <f>IF($GL723&gt;=33,INDEX($DF:$DF,$GK723+33),"")</f>
      </c>
      <c r="EP723">
        <f>IF($GL723&gt;=34,INDEX($DF:$DF,$GK723+34),"")</f>
      </c>
      <c r="EQ723">
        <f>IF($GL723&gt;=35,INDEX($DF:$DF,$GK723+35),"")</f>
      </c>
      <c r="ER723">
        <f>IF($GL723&gt;=36,INDEX($DF:$DF,$GK723+36),"")</f>
      </c>
      <c r="ES723">
        <f>IF($GL723&gt;=37,INDEX($DF:$DF,$GK723+37),"")</f>
      </c>
      <c r="ET723">
        <f>IF($GL723&gt;=38,INDEX($DF:$DF,$GK723+38),"")</f>
      </c>
      <c r="EU723">
        <f>IF($GL723&gt;=39,INDEX($DF:$DF,$GK723+39),"")</f>
      </c>
      <c r="EV723">
        <f>IF($GL723&gt;=40,INDEX($DF:$DF,$GK723+40),"")</f>
      </c>
      <c r="EW723">
        <f>IF($GL723&gt;=1,INDEX($DG:$DG,$GK723+1),"")</f>
      </c>
      <c r="EX723">
        <f>IF($GL723&gt;=2,INDEX($DG:$DG,$GK723+2),"")</f>
      </c>
      <c r="EY723">
        <f>IF($GL723&gt;=3,INDEX($DG:$DG,$GK723+3),"")</f>
      </c>
      <c r="EZ723">
        <f>IF($GL723&gt;=4,INDEX($DG:$DG,$GK723+4),"")</f>
      </c>
      <c r="FA723">
        <f>IF($GL723&gt;=5,INDEX($DG:$DG,$GK723+5),"")</f>
      </c>
      <c r="FB723">
        <f>IF($GL723&gt;=6,INDEX($DG:$DG,$GK723+6),"")</f>
      </c>
      <c r="FC723">
        <f>IF($GL723&gt;=7,INDEX($DG:$DG,$GK723+7),"")</f>
      </c>
      <c r="FD723">
        <f>IF($GL723&gt;=8,INDEX($DG:$DG,$GK723+8),"")</f>
      </c>
      <c r="FE723">
        <f>IF($GL723&gt;=9,INDEX($DG:$DG,$GK723+9),"")</f>
      </c>
      <c r="FF723">
        <f>IF($GL723&gt;=10,INDEX($DG:$DG,$GK723+10),"")</f>
      </c>
      <c r="FG723">
        <f>IF($GL723&gt;=11,INDEX($DG:$DG,$GK723+11),"")</f>
      </c>
      <c r="FH723">
        <f>IF($GL723&gt;=12,INDEX($DG:$DG,$GK723+12),"")</f>
      </c>
      <c r="FI723">
        <f>IF($GL723&gt;=13,INDEX($DG:$DG,$GK723+13),"")</f>
      </c>
      <c r="FJ723">
        <f>IF($GL723&gt;=14,INDEX($DG:$DG,$GK723+14),"")</f>
      </c>
      <c r="FK723">
        <f>IF($GL723&gt;=15,INDEX($DG:$DG,$GK723+15),"")</f>
      </c>
      <c r="FL723">
        <f>IF($GL723&gt;=16,INDEX($DG:$DG,$GK723+16),"")</f>
      </c>
      <c r="FM723">
        <f>IF($GL723&gt;=17,INDEX($DG:$DG,$GK723+17),"")</f>
      </c>
      <c r="FN723">
        <f>IF($GL723&gt;=18,INDEX($DG:$DG,$GK723+18),"")</f>
      </c>
      <c r="FO723">
        <f>IF($GL723&gt;=19,INDEX($DG:$DG,$GK723+19),"")</f>
      </c>
      <c r="FP723">
        <f>IF($GL723&gt;=20,INDEX($DG:$DG,$GK723+20),"")</f>
      </c>
      <c r="FQ723">
        <f>IF($GL723&gt;=21,INDEX($DG:$DG,$GK723+21),"")</f>
      </c>
      <c r="FR723">
        <f>IF($GL723&gt;=22,INDEX($DG:$DG,$GK723+22),"")</f>
      </c>
      <c r="FS723">
        <f>IF($GL723&gt;=23,INDEX($DG:$DG,$GK723+23),"")</f>
      </c>
      <c r="FT723">
        <f>IF($GL723&gt;=24,INDEX($DG:$DG,$GK723+24),"")</f>
      </c>
      <c r="FU723">
        <f>IF($GL723&gt;=25,INDEX($DG:$DG,$GK723+25),"")</f>
      </c>
      <c r="FV723">
        <f>IF($GL723&gt;=26,INDEX($DG:$DG,$GK723+26),"")</f>
      </c>
      <c r="FW723">
        <f>IF($GL723&gt;=27,INDEX($DG:$DG,$GK723+27),"")</f>
      </c>
      <c r="FX723">
        <f>IF($GL723&gt;=28,INDEX($DG:$DG,$GK723+28),"")</f>
      </c>
      <c r="FY723">
        <f>IF($GL723&gt;=29,INDEX($DG:$DG,$GK723+29),"")</f>
      </c>
      <c r="FZ723">
        <f>IF($GL723&gt;=30,INDEX($DG:$DG,$GK723+30),"")</f>
      </c>
      <c r="GA723">
        <f>IF($GL723&gt;=31,INDEX($DG:$DG,$GK723+31),"")</f>
      </c>
      <c r="GB723">
        <f>IF($GL723&gt;=32,INDEX($DG:$DG,$GK723+32),"")</f>
      </c>
      <c r="GC723">
        <f>IF($GL723&gt;=33,INDEX($DG:$DG,$GK723+33),"")</f>
      </c>
      <c r="GD723">
        <f>IF($GL723&gt;=34,INDEX($DG:$DG,$GK723+34),"")</f>
      </c>
      <c r="GE723">
        <f>IF($GL723&gt;=35,INDEX($DG:$DG,$GK723+35),"")</f>
      </c>
      <c r="GF723">
        <f>IF($GL723&gt;=36,INDEX($DG:$DG,$GK723+36),"")</f>
      </c>
      <c r="GG723">
        <f>IF($GL723&gt;=37,INDEX($DG:$DG,$GK723+37),"")</f>
      </c>
      <c r="GH723">
        <f>IF($GL723&gt;=38,INDEX($DG:$DG,$GK723+38),"")</f>
      </c>
      <c r="GI723">
        <f>IF($GL723&gt;=39,INDEX($DG:$DG,$GK723+39),"")</f>
      </c>
      <c r="GJ723">
        <f>IF($GL723&gt;=40,INDEX($DG:$DG,$GK723+40),"")</f>
      </c>
      <c r="GK723">
        <f>IFERROR(MATCH($DE723,$DF$2:$DF$166,0)+1,0)</f>
      </c>
      <c r="GL723">
        <f>IFERROR(INDEX($DH$2:$DH$166,MATCH($DE723,$DF$2:$DF$166,0)),0)</f>
      </c>
      <c r="GM723">
        <f>IFERROR(MATCH($H723,$DI$723:$EV$723,0),0)</f>
      </c>
      <c r="GN723">
        <f>IF($GM723&gt;0,INDEX($EW$723:$GJ$723,$GM723),"")</f>
      </c>
      <c r="GO723" t="s">
        <v>530</v>
      </c>
      <c r="GQ723">
        <f>IF($IZ723&gt;=1,INDEX($GO:$GO,$IY723+1),"")</f>
      </c>
      <c r="GR723">
        <f>IF($IZ723&gt;=2,INDEX($GO:$GO,$IY723+2),"")</f>
      </c>
      <c r="GS723">
        <f>IF($IZ723&gt;=3,INDEX($GO:$GO,$IY723+3),"")</f>
      </c>
      <c r="GT723">
        <f>IF($IZ723&gt;=4,INDEX($GO:$GO,$IY723+4),"")</f>
      </c>
      <c r="GU723">
        <f>IF($IZ723&gt;=5,INDEX($GO:$GO,$IY723+5),"")</f>
      </c>
      <c r="GV723">
        <f>IF($IZ723&gt;=6,INDEX($GO:$GO,$IY723+6),"")</f>
      </c>
      <c r="GW723">
        <f>IF($IZ723&gt;=7,INDEX($GO:$GO,$IY723+7),"")</f>
      </c>
      <c r="GX723">
        <f>IF($IZ723&gt;=8,INDEX($GO:$GO,$IY723+8),"")</f>
      </c>
      <c r="GY723">
        <f>IF($IZ723&gt;=9,INDEX($GO:$GO,$IY723+9),"")</f>
      </c>
      <c r="GZ723">
        <f>IF($IZ723&gt;=10,INDEX($GO:$GO,$IY723+10),"")</f>
      </c>
      <c r="HA723">
        <f>IF($IZ723&gt;=11,INDEX($GO:$GO,$IY723+11),"")</f>
      </c>
      <c r="HB723">
        <f>IF($IZ723&gt;=12,INDEX($GO:$GO,$IY723+12),"")</f>
      </c>
      <c r="HC723">
        <f>IF($IZ723&gt;=13,INDEX($GO:$GO,$IY723+13),"")</f>
      </c>
      <c r="HD723">
        <f>IF($IZ723&gt;=14,INDEX($GO:$GO,$IY723+14),"")</f>
      </c>
      <c r="HE723">
        <f>IF($IZ723&gt;=15,INDEX($GO:$GO,$IY723+15),"")</f>
      </c>
      <c r="HF723">
        <f>IF($IZ723&gt;=16,INDEX($GO:$GO,$IY723+16),"")</f>
      </c>
      <c r="HG723">
        <f>IF($IZ723&gt;=17,INDEX($GO:$GO,$IY723+17),"")</f>
      </c>
      <c r="HH723">
        <f>IF($IZ723&gt;=18,INDEX($GO:$GO,$IY723+18),"")</f>
      </c>
      <c r="HI723">
        <f>IF($IZ723&gt;=19,INDEX($GO:$GO,$IY723+19),"")</f>
      </c>
      <c r="HJ723">
        <f>IF($IZ723&gt;=20,INDEX($GO:$GO,$IY723+20),"")</f>
      </c>
      <c r="HK723">
        <f>IF($IZ723&gt;=21,INDEX($GO:$GO,$IY723+21),"")</f>
      </c>
      <c r="HL723">
        <f>IF($IZ723&gt;=22,INDEX($GO:$GO,$IY723+22),"")</f>
      </c>
      <c r="HM723">
        <f>IF($IZ723&gt;=23,INDEX($GO:$GO,$IY723+23),"")</f>
      </c>
      <c r="HN723">
        <f>IF($IZ723&gt;=24,INDEX($GO:$GO,$IY723+24),"")</f>
      </c>
      <c r="HO723">
        <f>IF($IZ723&gt;=25,INDEX($GO:$GO,$IY723+25),"")</f>
      </c>
      <c r="HP723">
        <f>IF($IZ723&gt;=26,INDEX($GO:$GO,$IY723+26),"")</f>
      </c>
      <c r="HQ723">
        <f>IF($IZ723&gt;=27,INDEX($GO:$GO,$IY723+27),"")</f>
      </c>
      <c r="HR723">
        <f>IF($IZ723&gt;=28,INDEX($GO:$GO,$IY723+28),"")</f>
      </c>
      <c r="HS723">
        <f>IF($IZ723&gt;=29,INDEX($GO:$GO,$IY723+29),"")</f>
      </c>
      <c r="HT723">
        <f>IF($IZ723&gt;=30,INDEX($GO:$GO,$IY723+30),"")</f>
      </c>
      <c r="HU723">
        <f>IF($IZ723&gt;=31,INDEX($GO:$GO,$IY723+31),"")</f>
      </c>
      <c r="HV723">
        <f>IF($IZ723&gt;=32,INDEX($GO:$GO,$IY723+32),"")</f>
      </c>
      <c r="HW723">
        <f>IF($IZ723&gt;=33,INDEX($GO:$GO,$IY723+33),"")</f>
      </c>
      <c r="HX723">
        <f>IF($IZ723&gt;=34,INDEX($GO:$GO,$IY723+34),"")</f>
      </c>
      <c r="HY723">
        <f>IF($IZ723&gt;=35,INDEX($GO:$GO,$IY723+35),"")</f>
      </c>
      <c r="HZ723">
        <f>IF($IZ723&gt;=36,INDEX($GO:$GO,$IY723+36),"")</f>
      </c>
      <c r="IA723">
        <f>IF($IZ723&gt;=37,INDEX($GO:$GO,$IY723+37),"")</f>
      </c>
      <c r="IB723">
        <f>IF($IZ723&gt;=38,INDEX($GO:$GO,$IY723+38),"")</f>
      </c>
      <c r="IC723">
        <f>IF($IZ723&gt;=39,INDEX($GO:$GO,$IY723+39),"")</f>
      </c>
      <c r="ID723">
        <f>IF($IZ723&gt;=40,INDEX($GO:$GO,$IY723+40),"")</f>
      </c>
      <c r="IE723">
        <f>IF($IZ723&gt;=41,INDEX($GO:$GO,$IY723+41),"")</f>
      </c>
      <c r="IF723">
        <f>IF($IZ723&gt;=42,INDEX($GO:$GO,$IY723+42),"")</f>
      </c>
      <c r="IG723">
        <f>IF($IZ723&gt;=43,INDEX($GO:$GO,$IY723+43),"")</f>
      </c>
      <c r="IH723">
        <f>IF($IZ723&gt;=44,INDEX($GO:$GO,$IY723+44),"")</f>
      </c>
      <c r="II723">
        <f>IF($IZ723&gt;=45,INDEX($GO:$GO,$IY723+45),"")</f>
      </c>
      <c r="IJ723">
        <f>IF($IZ723&gt;=46,INDEX($GO:$GO,$IY723+46),"")</f>
      </c>
      <c r="IK723">
        <f>IF($IZ723&gt;=47,INDEX($GO:$GO,$IY723+47),"")</f>
      </c>
      <c r="IL723">
        <f>IF($IZ723&gt;=48,INDEX($GO:$GO,$IY723+48),"")</f>
      </c>
      <c r="IM723">
        <f>IF($IZ723&gt;=49,INDEX($GO:$GO,$IY723+49),"")</f>
      </c>
      <c r="IN723">
        <f>IF($IZ723&gt;=50,INDEX($GO:$GO,$IY723+50),"")</f>
      </c>
      <c r="IO723">
        <f>IF($IZ723&gt;=51,INDEX($GO:$GO,$IY723+51),"")</f>
      </c>
      <c r="IP723">
        <f>IF($IZ723&gt;=52,INDEX($GO:$GO,$IY723+52),"")</f>
      </c>
      <c r="IQ723">
        <f>IF($IZ723&gt;=53,INDEX($GO:$GO,$IY723+53),"")</f>
      </c>
      <c r="IR723">
        <f>IF($IZ723&gt;=54,INDEX($GO:$GO,$IY723+54),"")</f>
      </c>
      <c r="IS723">
        <f>IF($IZ723&gt;=55,INDEX($GO:$GO,$IY723+55),"")</f>
      </c>
      <c r="IT723">
        <f>IF($IZ723&gt;=56,INDEX($GO:$GO,$IY723+56),"")</f>
      </c>
      <c r="IU723">
        <f>IF($IZ723&gt;=57,INDEX($GO:$GO,$IY723+57),"")</f>
      </c>
      <c r="IV723">
        <f>IF($IZ723&gt;=58,INDEX($GO:$GO,$IY723+58),"")</f>
      </c>
      <c r="IW723">
        <f>IF($IZ723&gt;=59,INDEX($GO:$GO,$IY723+59),"")</f>
      </c>
      <c r="IX723">
        <f>IF($IZ723&gt;=60,INDEX($GO:$GO,$IY723+60),"")</f>
      </c>
      <c r="IY723">
        <f>IFERROR(MATCH($GN723,$GO$2:$GO$827,0)+1,0)</f>
      </c>
      <c r="IZ723">
        <f>IFERROR(INDEX($GP$2:$GP$827,MATCH($GN723,$GO$2:$GO$827,0)),0)</f>
      </c>
      <c r="JA723" t="s">
        <v>23</v>
      </c>
      <c r="JB723" t="s">
        <v>23</v>
      </c>
    </row>
    <row r="724" spans="1:262" x14ac:dyDescent="0.25">
      <c r="F724" s="1"/>
      <c r="G724" s="1"/>
      <c r="H724" s="1"/>
      <c r="I724" s="1"/>
      <c r="J724" s="1">
        <f>IFERROR(IF(FIND(" - ",$F724)&gt;0,MID($F724,FIND(" - ",$F724)+3,LEN($F724)),""),"")</f>
      </c>
      <c r="L724" s="1"/>
      <c r="N724" t="s">
        <v>23</v>
      </c>
      <c r="P724">
        <f>IF(OR($N724="",$O724=""),"",IFERROR($N724/$O724,0))</f>
      </c>
      <c r="Q724">
        <f>IF($N724="","",
IF($G724="","",
IF(ISNUMBER(SEARCH("exempt",LOWER($G724))),0,
$N724*(VALUE(SUBSTITUTE($G724,"%",""))/100))))</f>
      </c>
      <c r="W724">
        <f>IF($N724="","",
SUM($N724,$Q724,$U724,$R724,$T724)-
IF($V724="",0,VALUE($V724)))</f>
      </c>
      <c r="AE724" t="s">
        <v>1935</v>
      </c>
      <c r="AM724">
        <f>IFERROR(LEFT($F724,FIND(" - ",$F724)-1),$F724)</f>
      </c>
      <c r="AP724">
        <f>IF($CE724&gt;=1,INDEX($AN:$AN,$CD724+1),"")</f>
      </c>
      <c r="AQ724">
        <f>IF($CE724&gt;=2,INDEX($AN:$AN,$CD724+2),"")</f>
      </c>
      <c r="AR724">
        <f>IF($CE724&gt;=3,INDEX($AN:$AN,$CD724+3),"")</f>
      </c>
      <c r="AS724">
        <f>IF($CE724&gt;=4,INDEX($AN:$AN,$CD724+4),"")</f>
      </c>
      <c r="AT724">
        <f>IF($CE724&gt;=5,INDEX($AN:$AN,$CD724+5),"")</f>
      </c>
      <c r="AU724">
        <f>IF($CE724&gt;=6,INDEX($AN:$AN,$CD724+6),"")</f>
      </c>
      <c r="AV724">
        <f>IF($CE724&gt;=7,INDEX($AN:$AN,$CD724+7),"")</f>
      </c>
      <c r="AW724">
        <f>IF($CE724&gt;=8,INDEX($AN:$AN,$CD724+8),"")</f>
      </c>
      <c r="AX724">
        <f>IF($CE724&gt;=9,INDEX($AN:$AN,$CD724+9),"")</f>
      </c>
      <c r="AY724">
        <f>IF($CE724&gt;=10,INDEX($AN:$AN,$CD724+10),"")</f>
      </c>
      <c r="AZ724">
        <f>IF($CE724&gt;=11,INDEX($AN:$AN,$CD724+11),"")</f>
      </c>
      <c r="BA724">
        <f>IF($CE724&gt;=12,INDEX($AN:$AN,$CD724+12),"")</f>
      </c>
      <c r="BB724">
        <f>IF($CE724&gt;=13,INDEX($AN:$AN,$CD724+13),"")</f>
      </c>
      <c r="BC724">
        <f>IF($CE724&gt;=14,INDEX($AN:$AN,$CD724+14),"")</f>
      </c>
      <c r="BD724">
        <f>IF($CE724&gt;=15,INDEX($AN:$AN,$CD724+15),"")</f>
      </c>
      <c r="BE724">
        <f>IF($CE724&gt;=16,INDEX($AN:$AN,$CD724+16),"")</f>
      </c>
      <c r="BF724">
        <f>IF($CE724&gt;=17,INDEX($AN:$AN,$CD724+17),"")</f>
      </c>
      <c r="BG724">
        <f>IF($CE724&gt;=18,INDEX($AN:$AN,$CD724+18),"")</f>
      </c>
      <c r="BH724">
        <f>IF($CE724&gt;=19,INDEX($AN:$AN,$CD724+19),"")</f>
      </c>
      <c r="BI724">
        <f>IF($CE724&gt;=20,INDEX($AN:$AN,$CD724+20),"")</f>
      </c>
      <c r="BJ724">
        <f>IF($CE724&gt;=21,INDEX($AN:$AN,$CD724+21),"")</f>
      </c>
      <c r="BK724">
        <f>IF($CE724&gt;=22,INDEX($AN:$AN,$CD724+22),"")</f>
      </c>
      <c r="BL724">
        <f>IF($CE724&gt;=23,INDEX($AN:$AN,$CD724+23),"")</f>
      </c>
      <c r="BM724">
        <f>IF($CE724&gt;=24,INDEX($AN:$AN,$CD724+24),"")</f>
      </c>
      <c r="BN724">
        <f>IF($CE724&gt;=25,INDEX($AN:$AN,$CD724+25),"")</f>
      </c>
      <c r="BO724">
        <f>IF($CE724&gt;=26,INDEX($AN:$AN,$CD724+26),"")</f>
      </c>
      <c r="BP724">
        <f>IF($CE724&gt;=27,INDEX($AN:$AN,$CD724+27),"")</f>
      </c>
      <c r="BQ724">
        <f>IF($CE724&gt;=28,INDEX($AN:$AN,$CD724+28),"")</f>
      </c>
      <c r="BR724">
        <f>IF($CE724&gt;=29,INDEX($AN:$AN,$CD724+29),"")</f>
      </c>
      <c r="BS724">
        <f>IF($CE724&gt;=30,INDEX($AN:$AN,$CD724+30),"")</f>
      </c>
      <c r="BT724">
        <f>IF($CE724&gt;=31,INDEX($AN:$AN,$CD724+31),"")</f>
      </c>
      <c r="BU724">
        <f>IF($CE724&gt;=32,INDEX($AN:$AN,$CD724+32),"")</f>
      </c>
      <c r="BV724">
        <f>IF($CE724&gt;=33,INDEX($AN:$AN,$CD724+33),"")</f>
      </c>
      <c r="BW724">
        <f>IF($CE724&gt;=34,INDEX($AN:$AN,$CD724+34),"")</f>
      </c>
      <c r="BX724">
        <f>IF($CE724&gt;=35,INDEX($AN:$AN,$CD724+35),"")</f>
      </c>
      <c r="BY724">
        <f>IF($CE724&gt;=36,INDEX($AN:$AN,$CD724+36),"")</f>
      </c>
      <c r="BZ724">
        <f>IF($CE724&gt;=37,INDEX($AN:$AN,$CD724+37),"")</f>
      </c>
      <c r="CA724">
        <f>IF($CE724&gt;=38,INDEX($AN:$AN,$CD724+38),"")</f>
      </c>
      <c r="CB724">
        <f>IF($CE724&gt;=39,INDEX($AN:$AN,$CD724+39),"")</f>
      </c>
      <c r="CC724">
        <f>IF($CE724&gt;=40,INDEX($AN:$AN,$CD724+40),"")</f>
      </c>
      <c r="CD724">
        <f>IFERROR(MATCH($AM724,$AN$2:$AN$133,0)+1,0)</f>
      </c>
      <c r="CE724">
        <f>IFERROR(INDEX($AO$2:$AO$133,MATCH($AM724,$AN$2:$AN$133,0)),0)</f>
      </c>
      <c r="CF724">
        <f>IFERROR(LEFT($K724,FIND(" - ",$K724)-1),$K724)</f>
      </c>
      <c r="CG724" t="s">
        <v>108</v>
      </c>
      <c r="CI724">
        <f>IF($DD724&gt;=1,INDEX($CG:$CG,$DC724+1),"")</f>
      </c>
      <c r="CJ724">
        <f>IF($DD724&gt;=2,INDEX($CG:$CG,$DC724+2),"")</f>
      </c>
      <c r="CK724">
        <f>IF($DD724&gt;=3,INDEX($CG:$CG,$DC724+3),"")</f>
      </c>
      <c r="CL724">
        <f>IF($DD724&gt;=4,INDEX($CG:$CG,$DC724+4),"")</f>
      </c>
      <c r="CM724">
        <f>IF($DD724&gt;=5,INDEX($CG:$CG,$DC724+5),"")</f>
      </c>
      <c r="CN724">
        <f>IF($DD724&gt;=6,INDEX($CG:$CG,$DC724+6),"")</f>
      </c>
      <c r="CO724">
        <f>IF($DD724&gt;=7,INDEX($CG:$CG,$DC724+7),"")</f>
      </c>
      <c r="CP724">
        <f>IF($DD724&gt;=8,INDEX($CG:$CG,$DC724+8),"")</f>
      </c>
      <c r="CQ724">
        <f>IF($DD724&gt;=9,INDEX($CG:$CG,$DC724+9),"")</f>
      </c>
      <c r="CR724">
        <f>IF($DD724&gt;=10,INDEX($CG:$CG,$DC724+10),"")</f>
      </c>
      <c r="CS724">
        <f>IF($DD724&gt;=11,INDEX($CG:$CG,$DC724+11),"")</f>
      </c>
      <c r="CT724">
        <f>IF($DD724&gt;=12,INDEX($CG:$CG,$DC724+12),"")</f>
      </c>
      <c r="CU724">
        <f>IF($DD724&gt;=13,INDEX($CG:$CG,$DC724+13),"")</f>
      </c>
      <c r="CV724">
        <f>IF($DD724&gt;=14,INDEX($CG:$CG,$DC724+14),"")</f>
      </c>
      <c r="CW724">
        <f>IF($DD724&gt;=15,INDEX($CG:$CG,$DC724+15),"")</f>
      </c>
      <c r="CX724">
        <f>IF($DD724&gt;=16,INDEX($CG:$CG,$DC724+16),"")</f>
      </c>
      <c r="CY724">
        <f>IF($DD724&gt;=17,INDEX($CG:$CG,$DC724+17),"")</f>
      </c>
      <c r="CZ724">
        <f>IF($DD724&gt;=18,INDEX($CG:$CG,$DC724+18),"")</f>
      </c>
      <c r="DA724">
        <f>IF($DD724&gt;=19,INDEX($CG:$CG,$DC724+19),"")</f>
      </c>
      <c r="DB724">
        <f>IF($DD724&gt;=20,INDEX($CG:$CG,$DC724+20),"")</f>
      </c>
      <c r="DC724">
        <f>IFERROR(MATCH($CF724,$CG$2:$CG$1558,0)+1,0)</f>
      </c>
      <c r="DD724">
        <f>IFERROR(INDEX($CH$2:$CH$1558,MATCH($CF724,$CG$2:$CG$1558,0)),0)</f>
      </c>
      <c r="DE724">
        <f>IFERROR(INDEX($AL:$AL,MATCH($G724,$AK:$AK,0))&amp;"","")</f>
      </c>
      <c r="DI724">
        <f>IF($GL724&gt;=1,INDEX($DF:$DF,$GK724+1),"")</f>
      </c>
      <c r="DJ724">
        <f>IF($GL724&gt;=2,INDEX($DF:$DF,$GK724+2),"")</f>
      </c>
      <c r="DK724">
        <f>IF($GL724&gt;=3,INDEX($DF:$DF,$GK724+3),"")</f>
      </c>
      <c r="DL724">
        <f>IF($GL724&gt;=4,INDEX($DF:$DF,$GK724+4),"")</f>
      </c>
      <c r="DM724">
        <f>IF($GL724&gt;=5,INDEX($DF:$DF,$GK724+5),"")</f>
      </c>
      <c r="DN724">
        <f>IF($GL724&gt;=6,INDEX($DF:$DF,$GK724+6),"")</f>
      </c>
      <c r="DO724">
        <f>IF($GL724&gt;=7,INDEX($DF:$DF,$GK724+7),"")</f>
      </c>
      <c r="DP724">
        <f>IF($GL724&gt;=8,INDEX($DF:$DF,$GK724+8),"")</f>
      </c>
      <c r="DQ724">
        <f>IF($GL724&gt;=9,INDEX($DF:$DF,$GK724+9),"")</f>
      </c>
      <c r="DR724">
        <f>IF($GL724&gt;=10,INDEX($DF:$DF,$GK724+10),"")</f>
      </c>
      <c r="DS724">
        <f>IF($GL724&gt;=11,INDEX($DF:$DF,$GK724+11),"")</f>
      </c>
      <c r="DT724">
        <f>IF($GL724&gt;=12,INDEX($DF:$DF,$GK724+12),"")</f>
      </c>
      <c r="DU724">
        <f>IF($GL724&gt;=13,INDEX($DF:$DF,$GK724+13),"")</f>
      </c>
      <c r="DV724">
        <f>IF($GL724&gt;=14,INDEX($DF:$DF,$GK724+14),"")</f>
      </c>
      <c r="DW724">
        <f>IF($GL724&gt;=15,INDEX($DF:$DF,$GK724+15),"")</f>
      </c>
      <c r="DX724">
        <f>IF($GL724&gt;=16,INDEX($DF:$DF,$GK724+16),"")</f>
      </c>
      <c r="DY724">
        <f>IF($GL724&gt;=17,INDEX($DF:$DF,$GK724+17),"")</f>
      </c>
      <c r="DZ724">
        <f>IF($GL724&gt;=18,INDEX($DF:$DF,$GK724+18),"")</f>
      </c>
      <c r="EA724">
        <f>IF($GL724&gt;=19,INDEX($DF:$DF,$GK724+19),"")</f>
      </c>
      <c r="EB724">
        <f>IF($GL724&gt;=20,INDEX($DF:$DF,$GK724+20),"")</f>
      </c>
      <c r="EC724">
        <f>IF($GL724&gt;=21,INDEX($DF:$DF,$GK724+21),"")</f>
      </c>
      <c r="ED724">
        <f>IF($GL724&gt;=22,INDEX($DF:$DF,$GK724+22),"")</f>
      </c>
      <c r="EE724">
        <f>IF($GL724&gt;=23,INDEX($DF:$DF,$GK724+23),"")</f>
      </c>
      <c r="EF724">
        <f>IF($GL724&gt;=24,INDEX($DF:$DF,$GK724+24),"")</f>
      </c>
      <c r="EG724">
        <f>IF($GL724&gt;=25,INDEX($DF:$DF,$GK724+25),"")</f>
      </c>
      <c r="EH724">
        <f>IF($GL724&gt;=26,INDEX($DF:$DF,$GK724+26),"")</f>
      </c>
      <c r="EI724">
        <f>IF($GL724&gt;=27,INDEX($DF:$DF,$GK724+27),"")</f>
      </c>
      <c r="EJ724">
        <f>IF($GL724&gt;=28,INDEX($DF:$DF,$GK724+28),"")</f>
      </c>
      <c r="EK724">
        <f>IF($GL724&gt;=29,INDEX($DF:$DF,$GK724+29),"")</f>
      </c>
      <c r="EL724">
        <f>IF($GL724&gt;=30,INDEX($DF:$DF,$GK724+30),"")</f>
      </c>
      <c r="EM724">
        <f>IF($GL724&gt;=31,INDEX($DF:$DF,$GK724+31),"")</f>
      </c>
      <c r="EN724">
        <f>IF($GL724&gt;=32,INDEX($DF:$DF,$GK724+32),"")</f>
      </c>
      <c r="EO724">
        <f>IF($GL724&gt;=33,INDEX($DF:$DF,$GK724+33),"")</f>
      </c>
      <c r="EP724">
        <f>IF($GL724&gt;=34,INDEX($DF:$DF,$GK724+34),"")</f>
      </c>
      <c r="EQ724">
        <f>IF($GL724&gt;=35,INDEX($DF:$DF,$GK724+35),"")</f>
      </c>
      <c r="ER724">
        <f>IF($GL724&gt;=36,INDEX($DF:$DF,$GK724+36),"")</f>
      </c>
      <c r="ES724">
        <f>IF($GL724&gt;=37,INDEX($DF:$DF,$GK724+37),"")</f>
      </c>
      <c r="ET724">
        <f>IF($GL724&gt;=38,INDEX($DF:$DF,$GK724+38),"")</f>
      </c>
      <c r="EU724">
        <f>IF($GL724&gt;=39,INDEX($DF:$DF,$GK724+39),"")</f>
      </c>
      <c r="EV724">
        <f>IF($GL724&gt;=40,INDEX($DF:$DF,$GK724+40),"")</f>
      </c>
      <c r="EW724">
        <f>IF($GL724&gt;=1,INDEX($DG:$DG,$GK724+1),"")</f>
      </c>
      <c r="EX724">
        <f>IF($GL724&gt;=2,INDEX($DG:$DG,$GK724+2),"")</f>
      </c>
      <c r="EY724">
        <f>IF($GL724&gt;=3,INDEX($DG:$DG,$GK724+3),"")</f>
      </c>
      <c r="EZ724">
        <f>IF($GL724&gt;=4,INDEX($DG:$DG,$GK724+4),"")</f>
      </c>
      <c r="FA724">
        <f>IF($GL724&gt;=5,INDEX($DG:$DG,$GK724+5),"")</f>
      </c>
      <c r="FB724">
        <f>IF($GL724&gt;=6,INDEX($DG:$DG,$GK724+6),"")</f>
      </c>
      <c r="FC724">
        <f>IF($GL724&gt;=7,INDEX($DG:$DG,$GK724+7),"")</f>
      </c>
      <c r="FD724">
        <f>IF($GL724&gt;=8,INDEX($DG:$DG,$GK724+8),"")</f>
      </c>
      <c r="FE724">
        <f>IF($GL724&gt;=9,INDEX($DG:$DG,$GK724+9),"")</f>
      </c>
      <c r="FF724">
        <f>IF($GL724&gt;=10,INDEX($DG:$DG,$GK724+10),"")</f>
      </c>
      <c r="FG724">
        <f>IF($GL724&gt;=11,INDEX($DG:$DG,$GK724+11),"")</f>
      </c>
      <c r="FH724">
        <f>IF($GL724&gt;=12,INDEX($DG:$DG,$GK724+12),"")</f>
      </c>
      <c r="FI724">
        <f>IF($GL724&gt;=13,INDEX($DG:$DG,$GK724+13),"")</f>
      </c>
      <c r="FJ724">
        <f>IF($GL724&gt;=14,INDEX($DG:$DG,$GK724+14),"")</f>
      </c>
      <c r="FK724">
        <f>IF($GL724&gt;=15,INDEX($DG:$DG,$GK724+15),"")</f>
      </c>
      <c r="FL724">
        <f>IF($GL724&gt;=16,INDEX($DG:$DG,$GK724+16),"")</f>
      </c>
      <c r="FM724">
        <f>IF($GL724&gt;=17,INDEX($DG:$DG,$GK724+17),"")</f>
      </c>
      <c r="FN724">
        <f>IF($GL724&gt;=18,INDEX($DG:$DG,$GK724+18),"")</f>
      </c>
      <c r="FO724">
        <f>IF($GL724&gt;=19,INDEX($DG:$DG,$GK724+19),"")</f>
      </c>
      <c r="FP724">
        <f>IF($GL724&gt;=20,INDEX($DG:$DG,$GK724+20),"")</f>
      </c>
      <c r="FQ724">
        <f>IF($GL724&gt;=21,INDEX($DG:$DG,$GK724+21),"")</f>
      </c>
      <c r="FR724">
        <f>IF($GL724&gt;=22,INDEX($DG:$DG,$GK724+22),"")</f>
      </c>
      <c r="FS724">
        <f>IF($GL724&gt;=23,INDEX($DG:$DG,$GK724+23),"")</f>
      </c>
      <c r="FT724">
        <f>IF($GL724&gt;=24,INDEX($DG:$DG,$GK724+24),"")</f>
      </c>
      <c r="FU724">
        <f>IF($GL724&gt;=25,INDEX($DG:$DG,$GK724+25),"")</f>
      </c>
      <c r="FV724">
        <f>IF($GL724&gt;=26,INDEX($DG:$DG,$GK724+26),"")</f>
      </c>
      <c r="FW724">
        <f>IF($GL724&gt;=27,INDEX($DG:$DG,$GK724+27),"")</f>
      </c>
      <c r="FX724">
        <f>IF($GL724&gt;=28,INDEX($DG:$DG,$GK724+28),"")</f>
      </c>
      <c r="FY724">
        <f>IF($GL724&gt;=29,INDEX($DG:$DG,$GK724+29),"")</f>
      </c>
      <c r="FZ724">
        <f>IF($GL724&gt;=30,INDEX($DG:$DG,$GK724+30),"")</f>
      </c>
      <c r="GA724">
        <f>IF($GL724&gt;=31,INDEX($DG:$DG,$GK724+31),"")</f>
      </c>
      <c r="GB724">
        <f>IF($GL724&gt;=32,INDEX($DG:$DG,$GK724+32),"")</f>
      </c>
      <c r="GC724">
        <f>IF($GL724&gt;=33,INDEX($DG:$DG,$GK724+33),"")</f>
      </c>
      <c r="GD724">
        <f>IF($GL724&gt;=34,INDEX($DG:$DG,$GK724+34),"")</f>
      </c>
      <c r="GE724">
        <f>IF($GL724&gt;=35,INDEX($DG:$DG,$GK724+35),"")</f>
      </c>
      <c r="GF724">
        <f>IF($GL724&gt;=36,INDEX($DG:$DG,$GK724+36),"")</f>
      </c>
      <c r="GG724">
        <f>IF($GL724&gt;=37,INDEX($DG:$DG,$GK724+37),"")</f>
      </c>
      <c r="GH724">
        <f>IF($GL724&gt;=38,INDEX($DG:$DG,$GK724+38),"")</f>
      </c>
      <c r="GI724">
        <f>IF($GL724&gt;=39,INDEX($DG:$DG,$GK724+39),"")</f>
      </c>
      <c r="GJ724">
        <f>IF($GL724&gt;=40,INDEX($DG:$DG,$GK724+40),"")</f>
      </c>
      <c r="GK724">
        <f>IFERROR(MATCH($DE724,$DF$2:$DF$166,0)+1,0)</f>
      </c>
      <c r="GL724">
        <f>IFERROR(INDEX($DH$2:$DH$166,MATCH($DE724,$DF$2:$DF$166,0)),0)</f>
      </c>
      <c r="GM724">
        <f>IFERROR(MATCH($H724,$DI$724:$EV$724,0),0)</f>
      </c>
      <c r="GN724">
        <f>IF($GM724&gt;0,INDEX($EW$724:$GJ$724,$GM724),"")</f>
      </c>
      <c r="GO724" t="s">
        <v>534</v>
      </c>
      <c r="GQ724">
        <f>IF($IZ724&gt;=1,INDEX($GO:$GO,$IY724+1),"")</f>
      </c>
      <c r="GR724">
        <f>IF($IZ724&gt;=2,INDEX($GO:$GO,$IY724+2),"")</f>
      </c>
      <c r="GS724">
        <f>IF($IZ724&gt;=3,INDEX($GO:$GO,$IY724+3),"")</f>
      </c>
      <c r="GT724">
        <f>IF($IZ724&gt;=4,INDEX($GO:$GO,$IY724+4),"")</f>
      </c>
      <c r="GU724">
        <f>IF($IZ724&gt;=5,INDEX($GO:$GO,$IY724+5),"")</f>
      </c>
      <c r="GV724">
        <f>IF($IZ724&gt;=6,INDEX($GO:$GO,$IY724+6),"")</f>
      </c>
      <c r="GW724">
        <f>IF($IZ724&gt;=7,INDEX($GO:$GO,$IY724+7),"")</f>
      </c>
      <c r="GX724">
        <f>IF($IZ724&gt;=8,INDEX($GO:$GO,$IY724+8),"")</f>
      </c>
      <c r="GY724">
        <f>IF($IZ724&gt;=9,INDEX($GO:$GO,$IY724+9),"")</f>
      </c>
      <c r="GZ724">
        <f>IF($IZ724&gt;=10,INDEX($GO:$GO,$IY724+10),"")</f>
      </c>
      <c r="HA724">
        <f>IF($IZ724&gt;=11,INDEX($GO:$GO,$IY724+11),"")</f>
      </c>
      <c r="HB724">
        <f>IF($IZ724&gt;=12,INDEX($GO:$GO,$IY724+12),"")</f>
      </c>
      <c r="HC724">
        <f>IF($IZ724&gt;=13,INDEX($GO:$GO,$IY724+13),"")</f>
      </c>
      <c r="HD724">
        <f>IF($IZ724&gt;=14,INDEX($GO:$GO,$IY724+14),"")</f>
      </c>
      <c r="HE724">
        <f>IF($IZ724&gt;=15,INDEX($GO:$GO,$IY724+15),"")</f>
      </c>
      <c r="HF724">
        <f>IF($IZ724&gt;=16,INDEX($GO:$GO,$IY724+16),"")</f>
      </c>
      <c r="HG724">
        <f>IF($IZ724&gt;=17,INDEX($GO:$GO,$IY724+17),"")</f>
      </c>
      <c r="HH724">
        <f>IF($IZ724&gt;=18,INDEX($GO:$GO,$IY724+18),"")</f>
      </c>
      <c r="HI724">
        <f>IF($IZ724&gt;=19,INDEX($GO:$GO,$IY724+19),"")</f>
      </c>
      <c r="HJ724">
        <f>IF($IZ724&gt;=20,INDEX($GO:$GO,$IY724+20),"")</f>
      </c>
      <c r="HK724">
        <f>IF($IZ724&gt;=21,INDEX($GO:$GO,$IY724+21),"")</f>
      </c>
      <c r="HL724">
        <f>IF($IZ724&gt;=22,INDEX($GO:$GO,$IY724+22),"")</f>
      </c>
      <c r="HM724">
        <f>IF($IZ724&gt;=23,INDEX($GO:$GO,$IY724+23),"")</f>
      </c>
      <c r="HN724">
        <f>IF($IZ724&gt;=24,INDEX($GO:$GO,$IY724+24),"")</f>
      </c>
      <c r="HO724">
        <f>IF($IZ724&gt;=25,INDEX($GO:$GO,$IY724+25),"")</f>
      </c>
      <c r="HP724">
        <f>IF($IZ724&gt;=26,INDEX($GO:$GO,$IY724+26),"")</f>
      </c>
      <c r="HQ724">
        <f>IF($IZ724&gt;=27,INDEX($GO:$GO,$IY724+27),"")</f>
      </c>
      <c r="HR724">
        <f>IF($IZ724&gt;=28,INDEX($GO:$GO,$IY724+28),"")</f>
      </c>
      <c r="HS724">
        <f>IF($IZ724&gt;=29,INDEX($GO:$GO,$IY724+29),"")</f>
      </c>
      <c r="HT724">
        <f>IF($IZ724&gt;=30,INDEX($GO:$GO,$IY724+30),"")</f>
      </c>
      <c r="HU724">
        <f>IF($IZ724&gt;=31,INDEX($GO:$GO,$IY724+31),"")</f>
      </c>
      <c r="HV724">
        <f>IF($IZ724&gt;=32,INDEX($GO:$GO,$IY724+32),"")</f>
      </c>
      <c r="HW724">
        <f>IF($IZ724&gt;=33,INDEX($GO:$GO,$IY724+33),"")</f>
      </c>
      <c r="HX724">
        <f>IF($IZ724&gt;=34,INDEX($GO:$GO,$IY724+34),"")</f>
      </c>
      <c r="HY724">
        <f>IF($IZ724&gt;=35,INDEX($GO:$GO,$IY724+35),"")</f>
      </c>
      <c r="HZ724">
        <f>IF($IZ724&gt;=36,INDEX($GO:$GO,$IY724+36),"")</f>
      </c>
      <c r="IA724">
        <f>IF($IZ724&gt;=37,INDEX($GO:$GO,$IY724+37),"")</f>
      </c>
      <c r="IB724">
        <f>IF($IZ724&gt;=38,INDEX($GO:$GO,$IY724+38),"")</f>
      </c>
      <c r="IC724">
        <f>IF($IZ724&gt;=39,INDEX($GO:$GO,$IY724+39),"")</f>
      </c>
      <c r="ID724">
        <f>IF($IZ724&gt;=40,INDEX($GO:$GO,$IY724+40),"")</f>
      </c>
      <c r="IE724">
        <f>IF($IZ724&gt;=41,INDEX($GO:$GO,$IY724+41),"")</f>
      </c>
      <c r="IF724">
        <f>IF($IZ724&gt;=42,INDEX($GO:$GO,$IY724+42),"")</f>
      </c>
      <c r="IG724">
        <f>IF($IZ724&gt;=43,INDEX($GO:$GO,$IY724+43),"")</f>
      </c>
      <c r="IH724">
        <f>IF($IZ724&gt;=44,INDEX($GO:$GO,$IY724+44),"")</f>
      </c>
      <c r="II724">
        <f>IF($IZ724&gt;=45,INDEX($GO:$GO,$IY724+45),"")</f>
      </c>
      <c r="IJ724">
        <f>IF($IZ724&gt;=46,INDEX($GO:$GO,$IY724+46),"")</f>
      </c>
      <c r="IK724">
        <f>IF($IZ724&gt;=47,INDEX($GO:$GO,$IY724+47),"")</f>
      </c>
      <c r="IL724">
        <f>IF($IZ724&gt;=48,INDEX($GO:$GO,$IY724+48),"")</f>
      </c>
      <c r="IM724">
        <f>IF($IZ724&gt;=49,INDEX($GO:$GO,$IY724+49),"")</f>
      </c>
      <c r="IN724">
        <f>IF($IZ724&gt;=50,INDEX($GO:$GO,$IY724+50),"")</f>
      </c>
      <c r="IO724">
        <f>IF($IZ724&gt;=51,INDEX($GO:$GO,$IY724+51),"")</f>
      </c>
      <c r="IP724">
        <f>IF($IZ724&gt;=52,INDEX($GO:$GO,$IY724+52),"")</f>
      </c>
      <c r="IQ724">
        <f>IF($IZ724&gt;=53,INDEX($GO:$GO,$IY724+53),"")</f>
      </c>
      <c r="IR724">
        <f>IF($IZ724&gt;=54,INDEX($GO:$GO,$IY724+54),"")</f>
      </c>
      <c r="IS724">
        <f>IF($IZ724&gt;=55,INDEX($GO:$GO,$IY724+55),"")</f>
      </c>
      <c r="IT724">
        <f>IF($IZ724&gt;=56,INDEX($GO:$GO,$IY724+56),"")</f>
      </c>
      <c r="IU724">
        <f>IF($IZ724&gt;=57,INDEX($GO:$GO,$IY724+57),"")</f>
      </c>
      <c r="IV724">
        <f>IF($IZ724&gt;=58,INDEX($GO:$GO,$IY724+58),"")</f>
      </c>
      <c r="IW724">
        <f>IF($IZ724&gt;=59,INDEX($GO:$GO,$IY724+59),"")</f>
      </c>
      <c r="IX724">
        <f>IF($IZ724&gt;=60,INDEX($GO:$GO,$IY724+60),"")</f>
      </c>
      <c r="IY724">
        <f>IFERROR(MATCH($GN724,$GO$2:$GO$827,0)+1,0)</f>
      </c>
      <c r="IZ724">
        <f>IFERROR(INDEX($GP$2:$GP$827,MATCH($GN724,$GO$2:$GO$827,0)),0)</f>
      </c>
      <c r="JA724" t="s">
        <v>23</v>
      </c>
      <c r="JB724" t="s">
        <v>23</v>
      </c>
    </row>
    <row r="725" spans="1:262" x14ac:dyDescent="0.25">
      <c r="F725" s="1"/>
      <c r="G725" s="1"/>
      <c r="H725" s="1"/>
      <c r="I725" s="1"/>
      <c r="J725" s="1">
        <f>IFERROR(IF(FIND(" - ",$F725)&gt;0,MID($F725,FIND(" - ",$F725)+3,LEN($F725)),""),"")</f>
      </c>
      <c r="L725" s="1"/>
      <c r="N725" t="s">
        <v>23</v>
      </c>
      <c r="P725">
        <f>IF(OR($N725="",$O725=""),"",IFERROR($N725/$O725,0))</f>
      </c>
      <c r="Q725">
        <f>IF($N725="","",
IF($G725="","",
IF(ISNUMBER(SEARCH("exempt",LOWER($G725))),0,
$N725*(VALUE(SUBSTITUTE($G725,"%",""))/100))))</f>
      </c>
      <c r="W725">
        <f>IF($N725="","",
SUM($N725,$Q725,$U725,$R725,$T725)-
IF($V725="",0,VALUE($V725)))</f>
      </c>
      <c r="AE725" t="s">
        <v>1936</v>
      </c>
      <c r="AM725">
        <f>IFERROR(LEFT($F725,FIND(" - ",$F725)-1),$F725)</f>
      </c>
      <c r="AP725">
        <f>IF($CE725&gt;=1,INDEX($AN:$AN,$CD725+1),"")</f>
      </c>
      <c r="AQ725">
        <f>IF($CE725&gt;=2,INDEX($AN:$AN,$CD725+2),"")</f>
      </c>
      <c r="AR725">
        <f>IF($CE725&gt;=3,INDEX($AN:$AN,$CD725+3),"")</f>
      </c>
      <c r="AS725">
        <f>IF($CE725&gt;=4,INDEX($AN:$AN,$CD725+4),"")</f>
      </c>
      <c r="AT725">
        <f>IF($CE725&gt;=5,INDEX($AN:$AN,$CD725+5),"")</f>
      </c>
      <c r="AU725">
        <f>IF($CE725&gt;=6,INDEX($AN:$AN,$CD725+6),"")</f>
      </c>
      <c r="AV725">
        <f>IF($CE725&gt;=7,INDEX($AN:$AN,$CD725+7),"")</f>
      </c>
      <c r="AW725">
        <f>IF($CE725&gt;=8,INDEX($AN:$AN,$CD725+8),"")</f>
      </c>
      <c r="AX725">
        <f>IF($CE725&gt;=9,INDEX($AN:$AN,$CD725+9),"")</f>
      </c>
      <c r="AY725">
        <f>IF($CE725&gt;=10,INDEX($AN:$AN,$CD725+10),"")</f>
      </c>
      <c r="AZ725">
        <f>IF($CE725&gt;=11,INDEX($AN:$AN,$CD725+11),"")</f>
      </c>
      <c r="BA725">
        <f>IF($CE725&gt;=12,INDEX($AN:$AN,$CD725+12),"")</f>
      </c>
      <c r="BB725">
        <f>IF($CE725&gt;=13,INDEX($AN:$AN,$CD725+13),"")</f>
      </c>
      <c r="BC725">
        <f>IF($CE725&gt;=14,INDEX($AN:$AN,$CD725+14),"")</f>
      </c>
      <c r="BD725">
        <f>IF($CE725&gt;=15,INDEX($AN:$AN,$CD725+15),"")</f>
      </c>
      <c r="BE725">
        <f>IF($CE725&gt;=16,INDEX($AN:$AN,$CD725+16),"")</f>
      </c>
      <c r="BF725">
        <f>IF($CE725&gt;=17,INDEX($AN:$AN,$CD725+17),"")</f>
      </c>
      <c r="BG725">
        <f>IF($CE725&gt;=18,INDEX($AN:$AN,$CD725+18),"")</f>
      </c>
      <c r="BH725">
        <f>IF($CE725&gt;=19,INDEX($AN:$AN,$CD725+19),"")</f>
      </c>
      <c r="BI725">
        <f>IF($CE725&gt;=20,INDEX($AN:$AN,$CD725+20),"")</f>
      </c>
      <c r="BJ725">
        <f>IF($CE725&gt;=21,INDEX($AN:$AN,$CD725+21),"")</f>
      </c>
      <c r="BK725">
        <f>IF($CE725&gt;=22,INDEX($AN:$AN,$CD725+22),"")</f>
      </c>
      <c r="BL725">
        <f>IF($CE725&gt;=23,INDEX($AN:$AN,$CD725+23),"")</f>
      </c>
      <c r="BM725">
        <f>IF($CE725&gt;=24,INDEX($AN:$AN,$CD725+24),"")</f>
      </c>
      <c r="BN725">
        <f>IF($CE725&gt;=25,INDEX($AN:$AN,$CD725+25),"")</f>
      </c>
      <c r="BO725">
        <f>IF($CE725&gt;=26,INDEX($AN:$AN,$CD725+26),"")</f>
      </c>
      <c r="BP725">
        <f>IF($CE725&gt;=27,INDEX($AN:$AN,$CD725+27),"")</f>
      </c>
      <c r="BQ725">
        <f>IF($CE725&gt;=28,INDEX($AN:$AN,$CD725+28),"")</f>
      </c>
      <c r="BR725">
        <f>IF($CE725&gt;=29,INDEX($AN:$AN,$CD725+29),"")</f>
      </c>
      <c r="BS725">
        <f>IF($CE725&gt;=30,INDEX($AN:$AN,$CD725+30),"")</f>
      </c>
      <c r="BT725">
        <f>IF($CE725&gt;=31,INDEX($AN:$AN,$CD725+31),"")</f>
      </c>
      <c r="BU725">
        <f>IF($CE725&gt;=32,INDEX($AN:$AN,$CD725+32),"")</f>
      </c>
      <c r="BV725">
        <f>IF($CE725&gt;=33,INDEX($AN:$AN,$CD725+33),"")</f>
      </c>
      <c r="BW725">
        <f>IF($CE725&gt;=34,INDEX($AN:$AN,$CD725+34),"")</f>
      </c>
      <c r="BX725">
        <f>IF($CE725&gt;=35,INDEX($AN:$AN,$CD725+35),"")</f>
      </c>
      <c r="BY725">
        <f>IF($CE725&gt;=36,INDEX($AN:$AN,$CD725+36),"")</f>
      </c>
      <c r="BZ725">
        <f>IF($CE725&gt;=37,INDEX($AN:$AN,$CD725+37),"")</f>
      </c>
      <c r="CA725">
        <f>IF($CE725&gt;=38,INDEX($AN:$AN,$CD725+38),"")</f>
      </c>
      <c r="CB725">
        <f>IF($CE725&gt;=39,INDEX($AN:$AN,$CD725+39),"")</f>
      </c>
      <c r="CC725">
        <f>IF($CE725&gt;=40,INDEX($AN:$AN,$CD725+40),"")</f>
      </c>
      <c r="CD725">
        <f>IFERROR(MATCH($AM725,$AN$2:$AN$133,0)+1,0)</f>
      </c>
      <c r="CE725">
        <f>IFERROR(INDEX($AO$2:$AO$133,MATCH($AM725,$AN$2:$AN$133,0)),0)</f>
      </c>
      <c r="CF725">
        <f>IFERROR(LEFT($K725,FIND(" - ",$K725)-1),$K725)</f>
      </c>
      <c r="CG725" t="s">
        <v>1937</v>
      </c>
      <c r="CH725">
        <v>1</v>
      </c>
      <c r="CI725">
        <f>IF($DD725&gt;=1,INDEX($CG:$CG,$DC725+1),"")</f>
      </c>
      <c r="CJ725">
        <f>IF($DD725&gt;=2,INDEX($CG:$CG,$DC725+2),"")</f>
      </c>
      <c r="CK725">
        <f>IF($DD725&gt;=3,INDEX($CG:$CG,$DC725+3),"")</f>
      </c>
      <c r="CL725">
        <f>IF($DD725&gt;=4,INDEX($CG:$CG,$DC725+4),"")</f>
      </c>
      <c r="CM725">
        <f>IF($DD725&gt;=5,INDEX($CG:$CG,$DC725+5),"")</f>
      </c>
      <c r="CN725">
        <f>IF($DD725&gt;=6,INDEX($CG:$CG,$DC725+6),"")</f>
      </c>
      <c r="CO725">
        <f>IF($DD725&gt;=7,INDEX($CG:$CG,$DC725+7),"")</f>
      </c>
      <c r="CP725">
        <f>IF($DD725&gt;=8,INDEX($CG:$CG,$DC725+8),"")</f>
      </c>
      <c r="CQ725">
        <f>IF($DD725&gt;=9,INDEX($CG:$CG,$DC725+9),"")</f>
      </c>
      <c r="CR725">
        <f>IF($DD725&gt;=10,INDEX($CG:$CG,$DC725+10),"")</f>
      </c>
      <c r="CS725">
        <f>IF($DD725&gt;=11,INDEX($CG:$CG,$DC725+11),"")</f>
      </c>
      <c r="CT725">
        <f>IF($DD725&gt;=12,INDEX($CG:$CG,$DC725+12),"")</f>
      </c>
      <c r="CU725">
        <f>IF($DD725&gt;=13,INDEX($CG:$CG,$DC725+13),"")</f>
      </c>
      <c r="CV725">
        <f>IF($DD725&gt;=14,INDEX($CG:$CG,$DC725+14),"")</f>
      </c>
      <c r="CW725">
        <f>IF($DD725&gt;=15,INDEX($CG:$CG,$DC725+15),"")</f>
      </c>
      <c r="CX725">
        <f>IF($DD725&gt;=16,INDEX($CG:$CG,$DC725+16),"")</f>
      </c>
      <c r="CY725">
        <f>IF($DD725&gt;=17,INDEX($CG:$CG,$DC725+17),"")</f>
      </c>
      <c r="CZ725">
        <f>IF($DD725&gt;=18,INDEX($CG:$CG,$DC725+18),"")</f>
      </c>
      <c r="DA725">
        <f>IF($DD725&gt;=19,INDEX($CG:$CG,$DC725+19),"")</f>
      </c>
      <c r="DB725">
        <f>IF($DD725&gt;=20,INDEX($CG:$CG,$DC725+20),"")</f>
      </c>
      <c r="DC725">
        <f>IFERROR(MATCH($CF725,$CG$2:$CG$1558,0)+1,0)</f>
      </c>
      <c r="DD725">
        <f>IFERROR(INDEX($CH$2:$CH$1558,MATCH($CF725,$CG$2:$CG$1558,0)),0)</f>
      </c>
      <c r="DE725">
        <f>IFERROR(INDEX($AL:$AL,MATCH($G725,$AK:$AK,0))&amp;"","")</f>
      </c>
      <c r="DI725">
        <f>IF($GL725&gt;=1,INDEX($DF:$DF,$GK725+1),"")</f>
      </c>
      <c r="DJ725">
        <f>IF($GL725&gt;=2,INDEX($DF:$DF,$GK725+2),"")</f>
      </c>
      <c r="DK725">
        <f>IF($GL725&gt;=3,INDEX($DF:$DF,$GK725+3),"")</f>
      </c>
      <c r="DL725">
        <f>IF($GL725&gt;=4,INDEX($DF:$DF,$GK725+4),"")</f>
      </c>
      <c r="DM725">
        <f>IF($GL725&gt;=5,INDEX($DF:$DF,$GK725+5),"")</f>
      </c>
      <c r="DN725">
        <f>IF($GL725&gt;=6,INDEX($DF:$DF,$GK725+6),"")</f>
      </c>
      <c r="DO725">
        <f>IF($GL725&gt;=7,INDEX($DF:$DF,$GK725+7),"")</f>
      </c>
      <c r="DP725">
        <f>IF($GL725&gt;=8,INDEX($DF:$DF,$GK725+8),"")</f>
      </c>
      <c r="DQ725">
        <f>IF($GL725&gt;=9,INDEX($DF:$DF,$GK725+9),"")</f>
      </c>
      <c r="DR725">
        <f>IF($GL725&gt;=10,INDEX($DF:$DF,$GK725+10),"")</f>
      </c>
      <c r="DS725">
        <f>IF($GL725&gt;=11,INDEX($DF:$DF,$GK725+11),"")</f>
      </c>
      <c r="DT725">
        <f>IF($GL725&gt;=12,INDEX($DF:$DF,$GK725+12),"")</f>
      </c>
      <c r="DU725">
        <f>IF($GL725&gt;=13,INDEX($DF:$DF,$GK725+13),"")</f>
      </c>
      <c r="DV725">
        <f>IF($GL725&gt;=14,INDEX($DF:$DF,$GK725+14),"")</f>
      </c>
      <c r="DW725">
        <f>IF($GL725&gt;=15,INDEX($DF:$DF,$GK725+15),"")</f>
      </c>
      <c r="DX725">
        <f>IF($GL725&gt;=16,INDEX($DF:$DF,$GK725+16),"")</f>
      </c>
      <c r="DY725">
        <f>IF($GL725&gt;=17,INDEX($DF:$DF,$GK725+17),"")</f>
      </c>
      <c r="DZ725">
        <f>IF($GL725&gt;=18,INDEX($DF:$DF,$GK725+18),"")</f>
      </c>
      <c r="EA725">
        <f>IF($GL725&gt;=19,INDEX($DF:$DF,$GK725+19),"")</f>
      </c>
      <c r="EB725">
        <f>IF($GL725&gt;=20,INDEX($DF:$DF,$GK725+20),"")</f>
      </c>
      <c r="EC725">
        <f>IF($GL725&gt;=21,INDEX($DF:$DF,$GK725+21),"")</f>
      </c>
      <c r="ED725">
        <f>IF($GL725&gt;=22,INDEX($DF:$DF,$GK725+22),"")</f>
      </c>
      <c r="EE725">
        <f>IF($GL725&gt;=23,INDEX($DF:$DF,$GK725+23),"")</f>
      </c>
      <c r="EF725">
        <f>IF($GL725&gt;=24,INDEX($DF:$DF,$GK725+24),"")</f>
      </c>
      <c r="EG725">
        <f>IF($GL725&gt;=25,INDEX($DF:$DF,$GK725+25),"")</f>
      </c>
      <c r="EH725">
        <f>IF($GL725&gt;=26,INDEX($DF:$DF,$GK725+26),"")</f>
      </c>
      <c r="EI725">
        <f>IF($GL725&gt;=27,INDEX($DF:$DF,$GK725+27),"")</f>
      </c>
      <c r="EJ725">
        <f>IF($GL725&gt;=28,INDEX($DF:$DF,$GK725+28),"")</f>
      </c>
      <c r="EK725">
        <f>IF($GL725&gt;=29,INDEX($DF:$DF,$GK725+29),"")</f>
      </c>
      <c r="EL725">
        <f>IF($GL725&gt;=30,INDEX($DF:$DF,$GK725+30),"")</f>
      </c>
      <c r="EM725">
        <f>IF($GL725&gt;=31,INDEX($DF:$DF,$GK725+31),"")</f>
      </c>
      <c r="EN725">
        <f>IF($GL725&gt;=32,INDEX($DF:$DF,$GK725+32),"")</f>
      </c>
      <c r="EO725">
        <f>IF($GL725&gt;=33,INDEX($DF:$DF,$GK725+33),"")</f>
      </c>
      <c r="EP725">
        <f>IF($GL725&gt;=34,INDEX($DF:$DF,$GK725+34),"")</f>
      </c>
      <c r="EQ725">
        <f>IF($GL725&gt;=35,INDEX($DF:$DF,$GK725+35),"")</f>
      </c>
      <c r="ER725">
        <f>IF($GL725&gt;=36,INDEX($DF:$DF,$GK725+36),"")</f>
      </c>
      <c r="ES725">
        <f>IF($GL725&gt;=37,INDEX($DF:$DF,$GK725+37),"")</f>
      </c>
      <c r="ET725">
        <f>IF($GL725&gt;=38,INDEX($DF:$DF,$GK725+38),"")</f>
      </c>
      <c r="EU725">
        <f>IF($GL725&gt;=39,INDEX($DF:$DF,$GK725+39),"")</f>
      </c>
      <c r="EV725">
        <f>IF($GL725&gt;=40,INDEX($DF:$DF,$GK725+40),"")</f>
      </c>
      <c r="EW725">
        <f>IF($GL725&gt;=1,INDEX($DG:$DG,$GK725+1),"")</f>
      </c>
      <c r="EX725">
        <f>IF($GL725&gt;=2,INDEX($DG:$DG,$GK725+2),"")</f>
      </c>
      <c r="EY725">
        <f>IF($GL725&gt;=3,INDEX($DG:$DG,$GK725+3),"")</f>
      </c>
      <c r="EZ725">
        <f>IF($GL725&gt;=4,INDEX($DG:$DG,$GK725+4),"")</f>
      </c>
      <c r="FA725">
        <f>IF($GL725&gt;=5,INDEX($DG:$DG,$GK725+5),"")</f>
      </c>
      <c r="FB725">
        <f>IF($GL725&gt;=6,INDEX($DG:$DG,$GK725+6),"")</f>
      </c>
      <c r="FC725">
        <f>IF($GL725&gt;=7,INDEX($DG:$DG,$GK725+7),"")</f>
      </c>
      <c r="FD725">
        <f>IF($GL725&gt;=8,INDEX($DG:$DG,$GK725+8),"")</f>
      </c>
      <c r="FE725">
        <f>IF($GL725&gt;=9,INDEX($DG:$DG,$GK725+9),"")</f>
      </c>
      <c r="FF725">
        <f>IF($GL725&gt;=10,INDEX($DG:$DG,$GK725+10),"")</f>
      </c>
      <c r="FG725">
        <f>IF($GL725&gt;=11,INDEX($DG:$DG,$GK725+11),"")</f>
      </c>
      <c r="FH725">
        <f>IF($GL725&gt;=12,INDEX($DG:$DG,$GK725+12),"")</f>
      </c>
      <c r="FI725">
        <f>IF($GL725&gt;=13,INDEX($DG:$DG,$GK725+13),"")</f>
      </c>
      <c r="FJ725">
        <f>IF($GL725&gt;=14,INDEX($DG:$DG,$GK725+14),"")</f>
      </c>
      <c r="FK725">
        <f>IF($GL725&gt;=15,INDEX($DG:$DG,$GK725+15),"")</f>
      </c>
      <c r="FL725">
        <f>IF($GL725&gt;=16,INDEX($DG:$DG,$GK725+16),"")</f>
      </c>
      <c r="FM725">
        <f>IF($GL725&gt;=17,INDEX($DG:$DG,$GK725+17),"")</f>
      </c>
      <c r="FN725">
        <f>IF($GL725&gt;=18,INDEX($DG:$DG,$GK725+18),"")</f>
      </c>
      <c r="FO725">
        <f>IF($GL725&gt;=19,INDEX($DG:$DG,$GK725+19),"")</f>
      </c>
      <c r="FP725">
        <f>IF($GL725&gt;=20,INDEX($DG:$DG,$GK725+20),"")</f>
      </c>
      <c r="FQ725">
        <f>IF($GL725&gt;=21,INDEX($DG:$DG,$GK725+21),"")</f>
      </c>
      <c r="FR725">
        <f>IF($GL725&gt;=22,INDEX($DG:$DG,$GK725+22),"")</f>
      </c>
      <c r="FS725">
        <f>IF($GL725&gt;=23,INDEX($DG:$DG,$GK725+23),"")</f>
      </c>
      <c r="FT725">
        <f>IF($GL725&gt;=24,INDEX($DG:$DG,$GK725+24),"")</f>
      </c>
      <c r="FU725">
        <f>IF($GL725&gt;=25,INDEX($DG:$DG,$GK725+25),"")</f>
      </c>
      <c r="FV725">
        <f>IF($GL725&gt;=26,INDEX($DG:$DG,$GK725+26),"")</f>
      </c>
      <c r="FW725">
        <f>IF($GL725&gt;=27,INDEX($DG:$DG,$GK725+27),"")</f>
      </c>
      <c r="FX725">
        <f>IF($GL725&gt;=28,INDEX($DG:$DG,$GK725+28),"")</f>
      </c>
      <c r="FY725">
        <f>IF($GL725&gt;=29,INDEX($DG:$DG,$GK725+29),"")</f>
      </c>
      <c r="FZ725">
        <f>IF($GL725&gt;=30,INDEX($DG:$DG,$GK725+30),"")</f>
      </c>
      <c r="GA725">
        <f>IF($GL725&gt;=31,INDEX($DG:$DG,$GK725+31),"")</f>
      </c>
      <c r="GB725">
        <f>IF($GL725&gt;=32,INDEX($DG:$DG,$GK725+32),"")</f>
      </c>
      <c r="GC725">
        <f>IF($GL725&gt;=33,INDEX($DG:$DG,$GK725+33),"")</f>
      </c>
      <c r="GD725">
        <f>IF($GL725&gt;=34,INDEX($DG:$DG,$GK725+34),"")</f>
      </c>
      <c r="GE725">
        <f>IF($GL725&gt;=35,INDEX($DG:$DG,$GK725+35),"")</f>
      </c>
      <c r="GF725">
        <f>IF($GL725&gt;=36,INDEX($DG:$DG,$GK725+36),"")</f>
      </c>
      <c r="GG725">
        <f>IF($GL725&gt;=37,INDEX($DG:$DG,$GK725+37),"")</f>
      </c>
      <c r="GH725">
        <f>IF($GL725&gt;=38,INDEX($DG:$DG,$GK725+38),"")</f>
      </c>
      <c r="GI725">
        <f>IF($GL725&gt;=39,INDEX($DG:$DG,$GK725+39),"")</f>
      </c>
      <c r="GJ725">
        <f>IF($GL725&gt;=40,INDEX($DG:$DG,$GK725+40),"")</f>
      </c>
      <c r="GK725">
        <f>IFERROR(MATCH($DE725,$DF$2:$DF$166,0)+1,0)</f>
      </c>
      <c r="GL725">
        <f>IFERROR(INDEX($DH$2:$DH$166,MATCH($DE725,$DF$2:$DF$166,0)),0)</f>
      </c>
      <c r="GM725">
        <f>IFERROR(MATCH($H725,$DI$725:$EV$725,0),0)</f>
      </c>
      <c r="GN725">
        <f>IF($GM725&gt;0,INDEX($EW$725:$GJ$725,$GM725),"")</f>
      </c>
      <c r="GO725" t="s">
        <v>539</v>
      </c>
      <c r="GQ725">
        <f>IF($IZ725&gt;=1,INDEX($GO:$GO,$IY725+1),"")</f>
      </c>
      <c r="GR725">
        <f>IF($IZ725&gt;=2,INDEX($GO:$GO,$IY725+2),"")</f>
      </c>
      <c r="GS725">
        <f>IF($IZ725&gt;=3,INDEX($GO:$GO,$IY725+3),"")</f>
      </c>
      <c r="GT725">
        <f>IF($IZ725&gt;=4,INDEX($GO:$GO,$IY725+4),"")</f>
      </c>
      <c r="GU725">
        <f>IF($IZ725&gt;=5,INDEX($GO:$GO,$IY725+5),"")</f>
      </c>
      <c r="GV725">
        <f>IF($IZ725&gt;=6,INDEX($GO:$GO,$IY725+6),"")</f>
      </c>
      <c r="GW725">
        <f>IF($IZ725&gt;=7,INDEX($GO:$GO,$IY725+7),"")</f>
      </c>
      <c r="GX725">
        <f>IF($IZ725&gt;=8,INDEX($GO:$GO,$IY725+8),"")</f>
      </c>
      <c r="GY725">
        <f>IF($IZ725&gt;=9,INDEX($GO:$GO,$IY725+9),"")</f>
      </c>
      <c r="GZ725">
        <f>IF($IZ725&gt;=10,INDEX($GO:$GO,$IY725+10),"")</f>
      </c>
      <c r="HA725">
        <f>IF($IZ725&gt;=11,INDEX($GO:$GO,$IY725+11),"")</f>
      </c>
      <c r="HB725">
        <f>IF($IZ725&gt;=12,INDEX($GO:$GO,$IY725+12),"")</f>
      </c>
      <c r="HC725">
        <f>IF($IZ725&gt;=13,INDEX($GO:$GO,$IY725+13),"")</f>
      </c>
      <c r="HD725">
        <f>IF($IZ725&gt;=14,INDEX($GO:$GO,$IY725+14),"")</f>
      </c>
      <c r="HE725">
        <f>IF($IZ725&gt;=15,INDEX($GO:$GO,$IY725+15),"")</f>
      </c>
      <c r="HF725">
        <f>IF($IZ725&gt;=16,INDEX($GO:$GO,$IY725+16),"")</f>
      </c>
      <c r="HG725">
        <f>IF($IZ725&gt;=17,INDEX($GO:$GO,$IY725+17),"")</f>
      </c>
      <c r="HH725">
        <f>IF($IZ725&gt;=18,INDEX($GO:$GO,$IY725+18),"")</f>
      </c>
      <c r="HI725">
        <f>IF($IZ725&gt;=19,INDEX($GO:$GO,$IY725+19),"")</f>
      </c>
      <c r="HJ725">
        <f>IF($IZ725&gt;=20,INDEX($GO:$GO,$IY725+20),"")</f>
      </c>
      <c r="HK725">
        <f>IF($IZ725&gt;=21,INDEX($GO:$GO,$IY725+21),"")</f>
      </c>
      <c r="HL725">
        <f>IF($IZ725&gt;=22,INDEX($GO:$GO,$IY725+22),"")</f>
      </c>
      <c r="HM725">
        <f>IF($IZ725&gt;=23,INDEX($GO:$GO,$IY725+23),"")</f>
      </c>
      <c r="HN725">
        <f>IF($IZ725&gt;=24,INDEX($GO:$GO,$IY725+24),"")</f>
      </c>
      <c r="HO725">
        <f>IF($IZ725&gt;=25,INDEX($GO:$GO,$IY725+25),"")</f>
      </c>
      <c r="HP725">
        <f>IF($IZ725&gt;=26,INDEX($GO:$GO,$IY725+26),"")</f>
      </c>
      <c r="HQ725">
        <f>IF($IZ725&gt;=27,INDEX($GO:$GO,$IY725+27),"")</f>
      </c>
      <c r="HR725">
        <f>IF($IZ725&gt;=28,INDEX($GO:$GO,$IY725+28),"")</f>
      </c>
      <c r="HS725">
        <f>IF($IZ725&gt;=29,INDEX($GO:$GO,$IY725+29),"")</f>
      </c>
      <c r="HT725">
        <f>IF($IZ725&gt;=30,INDEX($GO:$GO,$IY725+30),"")</f>
      </c>
      <c r="HU725">
        <f>IF($IZ725&gt;=31,INDEX($GO:$GO,$IY725+31),"")</f>
      </c>
      <c r="HV725">
        <f>IF($IZ725&gt;=32,INDEX($GO:$GO,$IY725+32),"")</f>
      </c>
      <c r="HW725">
        <f>IF($IZ725&gt;=33,INDEX($GO:$GO,$IY725+33),"")</f>
      </c>
      <c r="HX725">
        <f>IF($IZ725&gt;=34,INDEX($GO:$GO,$IY725+34),"")</f>
      </c>
      <c r="HY725">
        <f>IF($IZ725&gt;=35,INDEX($GO:$GO,$IY725+35),"")</f>
      </c>
      <c r="HZ725">
        <f>IF($IZ725&gt;=36,INDEX($GO:$GO,$IY725+36),"")</f>
      </c>
      <c r="IA725">
        <f>IF($IZ725&gt;=37,INDEX($GO:$GO,$IY725+37),"")</f>
      </c>
      <c r="IB725">
        <f>IF($IZ725&gt;=38,INDEX($GO:$GO,$IY725+38),"")</f>
      </c>
      <c r="IC725">
        <f>IF($IZ725&gt;=39,INDEX($GO:$GO,$IY725+39),"")</f>
      </c>
      <c r="ID725">
        <f>IF($IZ725&gt;=40,INDEX($GO:$GO,$IY725+40),"")</f>
      </c>
      <c r="IE725">
        <f>IF($IZ725&gt;=41,INDEX($GO:$GO,$IY725+41),"")</f>
      </c>
      <c r="IF725">
        <f>IF($IZ725&gt;=42,INDEX($GO:$GO,$IY725+42),"")</f>
      </c>
      <c r="IG725">
        <f>IF($IZ725&gt;=43,INDEX($GO:$GO,$IY725+43),"")</f>
      </c>
      <c r="IH725">
        <f>IF($IZ725&gt;=44,INDEX($GO:$GO,$IY725+44),"")</f>
      </c>
      <c r="II725">
        <f>IF($IZ725&gt;=45,INDEX($GO:$GO,$IY725+45),"")</f>
      </c>
      <c r="IJ725">
        <f>IF($IZ725&gt;=46,INDEX($GO:$GO,$IY725+46),"")</f>
      </c>
      <c r="IK725">
        <f>IF($IZ725&gt;=47,INDEX($GO:$GO,$IY725+47),"")</f>
      </c>
      <c r="IL725">
        <f>IF($IZ725&gt;=48,INDEX($GO:$GO,$IY725+48),"")</f>
      </c>
      <c r="IM725">
        <f>IF($IZ725&gt;=49,INDEX($GO:$GO,$IY725+49),"")</f>
      </c>
      <c r="IN725">
        <f>IF($IZ725&gt;=50,INDEX($GO:$GO,$IY725+50),"")</f>
      </c>
      <c r="IO725">
        <f>IF($IZ725&gt;=51,INDEX($GO:$GO,$IY725+51),"")</f>
      </c>
      <c r="IP725">
        <f>IF($IZ725&gt;=52,INDEX($GO:$GO,$IY725+52),"")</f>
      </c>
      <c r="IQ725">
        <f>IF($IZ725&gt;=53,INDEX($GO:$GO,$IY725+53),"")</f>
      </c>
      <c r="IR725">
        <f>IF($IZ725&gt;=54,INDEX($GO:$GO,$IY725+54),"")</f>
      </c>
      <c r="IS725">
        <f>IF($IZ725&gt;=55,INDEX($GO:$GO,$IY725+55),"")</f>
      </c>
      <c r="IT725">
        <f>IF($IZ725&gt;=56,INDEX($GO:$GO,$IY725+56),"")</f>
      </c>
      <c r="IU725">
        <f>IF($IZ725&gt;=57,INDEX($GO:$GO,$IY725+57),"")</f>
      </c>
      <c r="IV725">
        <f>IF($IZ725&gt;=58,INDEX($GO:$GO,$IY725+58),"")</f>
      </c>
      <c r="IW725">
        <f>IF($IZ725&gt;=59,INDEX($GO:$GO,$IY725+59),"")</f>
      </c>
      <c r="IX725">
        <f>IF($IZ725&gt;=60,INDEX($GO:$GO,$IY725+60),"")</f>
      </c>
      <c r="IY725">
        <f>IFERROR(MATCH($GN725,$GO$2:$GO$827,0)+1,0)</f>
      </c>
      <c r="IZ725">
        <f>IFERROR(INDEX($GP$2:$GP$827,MATCH($GN725,$GO$2:$GO$827,0)),0)</f>
      </c>
      <c r="JA725" t="s">
        <v>23</v>
      </c>
      <c r="JB725" t="s">
        <v>23</v>
      </c>
    </row>
    <row r="726" spans="1:262" x14ac:dyDescent="0.25">
      <c r="F726" s="1"/>
      <c r="G726" s="1"/>
      <c r="H726" s="1"/>
      <c r="I726" s="1"/>
      <c r="J726" s="1">
        <f>IFERROR(IF(FIND(" - ",$F726)&gt;0,MID($F726,FIND(" - ",$F726)+3,LEN($F726)),""),"")</f>
      </c>
      <c r="L726" s="1"/>
      <c r="N726" t="s">
        <v>23</v>
      </c>
      <c r="P726">
        <f>IF(OR($N726="",$O726=""),"",IFERROR($N726/$O726,0))</f>
      </c>
      <c r="Q726">
        <f>IF($N726="","",
IF($G726="","",
IF(ISNUMBER(SEARCH("exempt",LOWER($G726))),0,
$N726*(VALUE(SUBSTITUTE($G726,"%",""))/100))))</f>
      </c>
      <c r="W726">
        <f>IF($N726="","",
SUM($N726,$Q726,$U726,$R726,$T726)-
IF($V726="",0,VALUE($V726)))</f>
      </c>
      <c r="AE726" t="s">
        <v>1938</v>
      </c>
      <c r="AM726">
        <f>IFERROR(LEFT($F726,FIND(" - ",$F726)-1),$F726)</f>
      </c>
      <c r="AP726">
        <f>IF($CE726&gt;=1,INDEX($AN:$AN,$CD726+1),"")</f>
      </c>
      <c r="AQ726">
        <f>IF($CE726&gt;=2,INDEX($AN:$AN,$CD726+2),"")</f>
      </c>
      <c r="AR726">
        <f>IF($CE726&gt;=3,INDEX($AN:$AN,$CD726+3),"")</f>
      </c>
      <c r="AS726">
        <f>IF($CE726&gt;=4,INDEX($AN:$AN,$CD726+4),"")</f>
      </c>
      <c r="AT726">
        <f>IF($CE726&gt;=5,INDEX($AN:$AN,$CD726+5),"")</f>
      </c>
      <c r="AU726">
        <f>IF($CE726&gt;=6,INDEX($AN:$AN,$CD726+6),"")</f>
      </c>
      <c r="AV726">
        <f>IF($CE726&gt;=7,INDEX($AN:$AN,$CD726+7),"")</f>
      </c>
      <c r="AW726">
        <f>IF($CE726&gt;=8,INDEX($AN:$AN,$CD726+8),"")</f>
      </c>
      <c r="AX726">
        <f>IF($CE726&gt;=9,INDEX($AN:$AN,$CD726+9),"")</f>
      </c>
      <c r="AY726">
        <f>IF($CE726&gt;=10,INDEX($AN:$AN,$CD726+10),"")</f>
      </c>
      <c r="AZ726">
        <f>IF($CE726&gt;=11,INDEX($AN:$AN,$CD726+11),"")</f>
      </c>
      <c r="BA726">
        <f>IF($CE726&gt;=12,INDEX($AN:$AN,$CD726+12),"")</f>
      </c>
      <c r="BB726">
        <f>IF($CE726&gt;=13,INDEX($AN:$AN,$CD726+13),"")</f>
      </c>
      <c r="BC726">
        <f>IF($CE726&gt;=14,INDEX($AN:$AN,$CD726+14),"")</f>
      </c>
      <c r="BD726">
        <f>IF($CE726&gt;=15,INDEX($AN:$AN,$CD726+15),"")</f>
      </c>
      <c r="BE726">
        <f>IF($CE726&gt;=16,INDEX($AN:$AN,$CD726+16),"")</f>
      </c>
      <c r="BF726">
        <f>IF($CE726&gt;=17,INDEX($AN:$AN,$CD726+17),"")</f>
      </c>
      <c r="BG726">
        <f>IF($CE726&gt;=18,INDEX($AN:$AN,$CD726+18),"")</f>
      </c>
      <c r="BH726">
        <f>IF($CE726&gt;=19,INDEX($AN:$AN,$CD726+19),"")</f>
      </c>
      <c r="BI726">
        <f>IF($CE726&gt;=20,INDEX($AN:$AN,$CD726+20),"")</f>
      </c>
      <c r="BJ726">
        <f>IF($CE726&gt;=21,INDEX($AN:$AN,$CD726+21),"")</f>
      </c>
      <c r="BK726">
        <f>IF($CE726&gt;=22,INDEX($AN:$AN,$CD726+22),"")</f>
      </c>
      <c r="BL726">
        <f>IF($CE726&gt;=23,INDEX($AN:$AN,$CD726+23),"")</f>
      </c>
      <c r="BM726">
        <f>IF($CE726&gt;=24,INDEX($AN:$AN,$CD726+24),"")</f>
      </c>
      <c r="BN726">
        <f>IF($CE726&gt;=25,INDEX($AN:$AN,$CD726+25),"")</f>
      </c>
      <c r="BO726">
        <f>IF($CE726&gt;=26,INDEX($AN:$AN,$CD726+26),"")</f>
      </c>
      <c r="BP726">
        <f>IF($CE726&gt;=27,INDEX($AN:$AN,$CD726+27),"")</f>
      </c>
      <c r="BQ726">
        <f>IF($CE726&gt;=28,INDEX($AN:$AN,$CD726+28),"")</f>
      </c>
      <c r="BR726">
        <f>IF($CE726&gt;=29,INDEX($AN:$AN,$CD726+29),"")</f>
      </c>
      <c r="BS726">
        <f>IF($CE726&gt;=30,INDEX($AN:$AN,$CD726+30),"")</f>
      </c>
      <c r="BT726">
        <f>IF($CE726&gt;=31,INDEX($AN:$AN,$CD726+31),"")</f>
      </c>
      <c r="BU726">
        <f>IF($CE726&gt;=32,INDEX($AN:$AN,$CD726+32),"")</f>
      </c>
      <c r="BV726">
        <f>IF($CE726&gt;=33,INDEX($AN:$AN,$CD726+33),"")</f>
      </c>
      <c r="BW726">
        <f>IF($CE726&gt;=34,INDEX($AN:$AN,$CD726+34),"")</f>
      </c>
      <c r="BX726">
        <f>IF($CE726&gt;=35,INDEX($AN:$AN,$CD726+35),"")</f>
      </c>
      <c r="BY726">
        <f>IF($CE726&gt;=36,INDEX($AN:$AN,$CD726+36),"")</f>
      </c>
      <c r="BZ726">
        <f>IF($CE726&gt;=37,INDEX($AN:$AN,$CD726+37),"")</f>
      </c>
      <c r="CA726">
        <f>IF($CE726&gt;=38,INDEX($AN:$AN,$CD726+38),"")</f>
      </c>
      <c r="CB726">
        <f>IF($CE726&gt;=39,INDEX($AN:$AN,$CD726+39),"")</f>
      </c>
      <c r="CC726">
        <f>IF($CE726&gt;=40,INDEX($AN:$AN,$CD726+40),"")</f>
      </c>
      <c r="CD726">
        <f>IFERROR(MATCH($AM726,$AN$2:$AN$133,0)+1,0)</f>
      </c>
      <c r="CE726">
        <f>IFERROR(INDEX($AO$2:$AO$133,MATCH($AM726,$AN$2:$AN$133,0)),0)</f>
      </c>
      <c r="CF726">
        <f>IFERROR(LEFT($K726,FIND(" - ",$K726)-1),$K726)</f>
      </c>
      <c r="CG726" t="s">
        <v>206</v>
      </c>
      <c r="CI726">
        <f>IF($DD726&gt;=1,INDEX($CG:$CG,$DC726+1),"")</f>
      </c>
      <c r="CJ726">
        <f>IF($DD726&gt;=2,INDEX($CG:$CG,$DC726+2),"")</f>
      </c>
      <c r="CK726">
        <f>IF($DD726&gt;=3,INDEX($CG:$CG,$DC726+3),"")</f>
      </c>
      <c r="CL726">
        <f>IF($DD726&gt;=4,INDEX($CG:$CG,$DC726+4),"")</f>
      </c>
      <c r="CM726">
        <f>IF($DD726&gt;=5,INDEX($CG:$CG,$DC726+5),"")</f>
      </c>
      <c r="CN726">
        <f>IF($DD726&gt;=6,INDEX($CG:$CG,$DC726+6),"")</f>
      </c>
      <c r="CO726">
        <f>IF($DD726&gt;=7,INDEX($CG:$CG,$DC726+7),"")</f>
      </c>
      <c r="CP726">
        <f>IF($DD726&gt;=8,INDEX($CG:$CG,$DC726+8),"")</f>
      </c>
      <c r="CQ726">
        <f>IF($DD726&gt;=9,INDEX($CG:$CG,$DC726+9),"")</f>
      </c>
      <c r="CR726">
        <f>IF($DD726&gt;=10,INDEX($CG:$CG,$DC726+10),"")</f>
      </c>
      <c r="CS726">
        <f>IF($DD726&gt;=11,INDEX($CG:$CG,$DC726+11),"")</f>
      </c>
      <c r="CT726">
        <f>IF($DD726&gt;=12,INDEX($CG:$CG,$DC726+12),"")</f>
      </c>
      <c r="CU726">
        <f>IF($DD726&gt;=13,INDEX($CG:$CG,$DC726+13),"")</f>
      </c>
      <c r="CV726">
        <f>IF($DD726&gt;=14,INDEX($CG:$CG,$DC726+14),"")</f>
      </c>
      <c r="CW726">
        <f>IF($DD726&gt;=15,INDEX($CG:$CG,$DC726+15),"")</f>
      </c>
      <c r="CX726">
        <f>IF($DD726&gt;=16,INDEX($CG:$CG,$DC726+16),"")</f>
      </c>
      <c r="CY726">
        <f>IF($DD726&gt;=17,INDEX($CG:$CG,$DC726+17),"")</f>
      </c>
      <c r="CZ726">
        <f>IF($DD726&gt;=18,INDEX($CG:$CG,$DC726+18),"")</f>
      </c>
      <c r="DA726">
        <f>IF($DD726&gt;=19,INDEX($CG:$CG,$DC726+19),"")</f>
      </c>
      <c r="DB726">
        <f>IF($DD726&gt;=20,INDEX($CG:$CG,$DC726+20),"")</f>
      </c>
      <c r="DC726">
        <f>IFERROR(MATCH($CF726,$CG$2:$CG$1558,0)+1,0)</f>
      </c>
      <c r="DD726">
        <f>IFERROR(INDEX($CH$2:$CH$1558,MATCH($CF726,$CG$2:$CG$1558,0)),0)</f>
      </c>
      <c r="DE726">
        <f>IFERROR(INDEX($AL:$AL,MATCH($G726,$AK:$AK,0))&amp;"","")</f>
      </c>
      <c r="DI726">
        <f>IF($GL726&gt;=1,INDEX($DF:$DF,$GK726+1),"")</f>
      </c>
      <c r="DJ726">
        <f>IF($GL726&gt;=2,INDEX($DF:$DF,$GK726+2),"")</f>
      </c>
      <c r="DK726">
        <f>IF($GL726&gt;=3,INDEX($DF:$DF,$GK726+3),"")</f>
      </c>
      <c r="DL726">
        <f>IF($GL726&gt;=4,INDEX($DF:$DF,$GK726+4),"")</f>
      </c>
      <c r="DM726">
        <f>IF($GL726&gt;=5,INDEX($DF:$DF,$GK726+5),"")</f>
      </c>
      <c r="DN726">
        <f>IF($GL726&gt;=6,INDEX($DF:$DF,$GK726+6),"")</f>
      </c>
      <c r="DO726">
        <f>IF($GL726&gt;=7,INDEX($DF:$DF,$GK726+7),"")</f>
      </c>
      <c r="DP726">
        <f>IF($GL726&gt;=8,INDEX($DF:$DF,$GK726+8),"")</f>
      </c>
      <c r="DQ726">
        <f>IF($GL726&gt;=9,INDEX($DF:$DF,$GK726+9),"")</f>
      </c>
      <c r="DR726">
        <f>IF($GL726&gt;=10,INDEX($DF:$DF,$GK726+10),"")</f>
      </c>
      <c r="DS726">
        <f>IF($GL726&gt;=11,INDEX($DF:$DF,$GK726+11),"")</f>
      </c>
      <c r="DT726">
        <f>IF($GL726&gt;=12,INDEX($DF:$DF,$GK726+12),"")</f>
      </c>
      <c r="DU726">
        <f>IF($GL726&gt;=13,INDEX($DF:$DF,$GK726+13),"")</f>
      </c>
      <c r="DV726">
        <f>IF($GL726&gt;=14,INDEX($DF:$DF,$GK726+14),"")</f>
      </c>
      <c r="DW726">
        <f>IF($GL726&gt;=15,INDEX($DF:$DF,$GK726+15),"")</f>
      </c>
      <c r="DX726">
        <f>IF($GL726&gt;=16,INDEX($DF:$DF,$GK726+16),"")</f>
      </c>
      <c r="DY726">
        <f>IF($GL726&gt;=17,INDEX($DF:$DF,$GK726+17),"")</f>
      </c>
      <c r="DZ726">
        <f>IF($GL726&gt;=18,INDEX($DF:$DF,$GK726+18),"")</f>
      </c>
      <c r="EA726">
        <f>IF($GL726&gt;=19,INDEX($DF:$DF,$GK726+19),"")</f>
      </c>
      <c r="EB726">
        <f>IF($GL726&gt;=20,INDEX($DF:$DF,$GK726+20),"")</f>
      </c>
      <c r="EC726">
        <f>IF($GL726&gt;=21,INDEX($DF:$DF,$GK726+21),"")</f>
      </c>
      <c r="ED726">
        <f>IF($GL726&gt;=22,INDEX($DF:$DF,$GK726+22),"")</f>
      </c>
      <c r="EE726">
        <f>IF($GL726&gt;=23,INDEX($DF:$DF,$GK726+23),"")</f>
      </c>
      <c r="EF726">
        <f>IF($GL726&gt;=24,INDEX($DF:$DF,$GK726+24),"")</f>
      </c>
      <c r="EG726">
        <f>IF($GL726&gt;=25,INDEX($DF:$DF,$GK726+25),"")</f>
      </c>
      <c r="EH726">
        <f>IF($GL726&gt;=26,INDEX($DF:$DF,$GK726+26),"")</f>
      </c>
      <c r="EI726">
        <f>IF($GL726&gt;=27,INDEX($DF:$DF,$GK726+27),"")</f>
      </c>
      <c r="EJ726">
        <f>IF($GL726&gt;=28,INDEX($DF:$DF,$GK726+28),"")</f>
      </c>
      <c r="EK726">
        <f>IF($GL726&gt;=29,INDEX($DF:$DF,$GK726+29),"")</f>
      </c>
      <c r="EL726">
        <f>IF($GL726&gt;=30,INDEX($DF:$DF,$GK726+30),"")</f>
      </c>
      <c r="EM726">
        <f>IF($GL726&gt;=31,INDEX($DF:$DF,$GK726+31),"")</f>
      </c>
      <c r="EN726">
        <f>IF($GL726&gt;=32,INDEX($DF:$DF,$GK726+32),"")</f>
      </c>
      <c r="EO726">
        <f>IF($GL726&gt;=33,INDEX($DF:$DF,$GK726+33),"")</f>
      </c>
      <c r="EP726">
        <f>IF($GL726&gt;=34,INDEX($DF:$DF,$GK726+34),"")</f>
      </c>
      <c r="EQ726">
        <f>IF($GL726&gt;=35,INDEX($DF:$DF,$GK726+35),"")</f>
      </c>
      <c r="ER726">
        <f>IF($GL726&gt;=36,INDEX($DF:$DF,$GK726+36),"")</f>
      </c>
      <c r="ES726">
        <f>IF($GL726&gt;=37,INDEX($DF:$DF,$GK726+37),"")</f>
      </c>
      <c r="ET726">
        <f>IF($GL726&gt;=38,INDEX($DF:$DF,$GK726+38),"")</f>
      </c>
      <c r="EU726">
        <f>IF($GL726&gt;=39,INDEX($DF:$DF,$GK726+39),"")</f>
      </c>
      <c r="EV726">
        <f>IF($GL726&gt;=40,INDEX($DF:$DF,$GK726+40),"")</f>
      </c>
      <c r="EW726">
        <f>IF($GL726&gt;=1,INDEX($DG:$DG,$GK726+1),"")</f>
      </c>
      <c r="EX726">
        <f>IF($GL726&gt;=2,INDEX($DG:$DG,$GK726+2),"")</f>
      </c>
      <c r="EY726">
        <f>IF($GL726&gt;=3,INDEX($DG:$DG,$GK726+3),"")</f>
      </c>
      <c r="EZ726">
        <f>IF($GL726&gt;=4,INDEX($DG:$DG,$GK726+4),"")</f>
      </c>
      <c r="FA726">
        <f>IF($GL726&gt;=5,INDEX($DG:$DG,$GK726+5),"")</f>
      </c>
      <c r="FB726">
        <f>IF($GL726&gt;=6,INDEX($DG:$DG,$GK726+6),"")</f>
      </c>
      <c r="FC726">
        <f>IF($GL726&gt;=7,INDEX($DG:$DG,$GK726+7),"")</f>
      </c>
      <c r="FD726">
        <f>IF($GL726&gt;=8,INDEX($DG:$DG,$GK726+8),"")</f>
      </c>
      <c r="FE726">
        <f>IF($GL726&gt;=9,INDEX($DG:$DG,$GK726+9),"")</f>
      </c>
      <c r="FF726">
        <f>IF($GL726&gt;=10,INDEX($DG:$DG,$GK726+10),"")</f>
      </c>
      <c r="FG726">
        <f>IF($GL726&gt;=11,INDEX($DG:$DG,$GK726+11),"")</f>
      </c>
      <c r="FH726">
        <f>IF($GL726&gt;=12,INDEX($DG:$DG,$GK726+12),"")</f>
      </c>
      <c r="FI726">
        <f>IF($GL726&gt;=13,INDEX($DG:$DG,$GK726+13),"")</f>
      </c>
      <c r="FJ726">
        <f>IF($GL726&gt;=14,INDEX($DG:$DG,$GK726+14),"")</f>
      </c>
      <c r="FK726">
        <f>IF($GL726&gt;=15,INDEX($DG:$DG,$GK726+15),"")</f>
      </c>
      <c r="FL726">
        <f>IF($GL726&gt;=16,INDEX($DG:$DG,$GK726+16),"")</f>
      </c>
      <c r="FM726">
        <f>IF($GL726&gt;=17,INDEX($DG:$DG,$GK726+17),"")</f>
      </c>
      <c r="FN726">
        <f>IF($GL726&gt;=18,INDEX($DG:$DG,$GK726+18),"")</f>
      </c>
      <c r="FO726">
        <f>IF($GL726&gt;=19,INDEX($DG:$DG,$GK726+19),"")</f>
      </c>
      <c r="FP726">
        <f>IF($GL726&gt;=20,INDEX($DG:$DG,$GK726+20),"")</f>
      </c>
      <c r="FQ726">
        <f>IF($GL726&gt;=21,INDEX($DG:$DG,$GK726+21),"")</f>
      </c>
      <c r="FR726">
        <f>IF($GL726&gt;=22,INDEX($DG:$DG,$GK726+22),"")</f>
      </c>
      <c r="FS726">
        <f>IF($GL726&gt;=23,INDEX($DG:$DG,$GK726+23),"")</f>
      </c>
      <c r="FT726">
        <f>IF($GL726&gt;=24,INDEX($DG:$DG,$GK726+24),"")</f>
      </c>
      <c r="FU726">
        <f>IF($GL726&gt;=25,INDEX($DG:$DG,$GK726+25),"")</f>
      </c>
      <c r="FV726">
        <f>IF($GL726&gt;=26,INDEX($DG:$DG,$GK726+26),"")</f>
      </c>
      <c r="FW726">
        <f>IF($GL726&gt;=27,INDEX($DG:$DG,$GK726+27),"")</f>
      </c>
      <c r="FX726">
        <f>IF($GL726&gt;=28,INDEX($DG:$DG,$GK726+28),"")</f>
      </c>
      <c r="FY726">
        <f>IF($GL726&gt;=29,INDEX($DG:$DG,$GK726+29),"")</f>
      </c>
      <c r="FZ726">
        <f>IF($GL726&gt;=30,INDEX($DG:$DG,$GK726+30),"")</f>
      </c>
      <c r="GA726">
        <f>IF($GL726&gt;=31,INDEX($DG:$DG,$GK726+31),"")</f>
      </c>
      <c r="GB726">
        <f>IF($GL726&gt;=32,INDEX($DG:$DG,$GK726+32),"")</f>
      </c>
      <c r="GC726">
        <f>IF($GL726&gt;=33,INDEX($DG:$DG,$GK726+33),"")</f>
      </c>
      <c r="GD726">
        <f>IF($GL726&gt;=34,INDEX($DG:$DG,$GK726+34),"")</f>
      </c>
      <c r="GE726">
        <f>IF($GL726&gt;=35,INDEX($DG:$DG,$GK726+35),"")</f>
      </c>
      <c r="GF726">
        <f>IF($GL726&gt;=36,INDEX($DG:$DG,$GK726+36),"")</f>
      </c>
      <c r="GG726">
        <f>IF($GL726&gt;=37,INDEX($DG:$DG,$GK726+37),"")</f>
      </c>
      <c r="GH726">
        <f>IF($GL726&gt;=38,INDEX($DG:$DG,$GK726+38),"")</f>
      </c>
      <c r="GI726">
        <f>IF($GL726&gt;=39,INDEX($DG:$DG,$GK726+39),"")</f>
      </c>
      <c r="GJ726">
        <f>IF($GL726&gt;=40,INDEX($DG:$DG,$GK726+40),"")</f>
      </c>
      <c r="GK726">
        <f>IFERROR(MATCH($DE726,$DF$2:$DF$166,0)+1,0)</f>
      </c>
      <c r="GL726">
        <f>IFERROR(INDEX($DH$2:$DH$166,MATCH($DE726,$DF$2:$DF$166,0)),0)</f>
      </c>
      <c r="GM726">
        <f>IFERROR(MATCH($H726,$DI$726:$EV$726,0),0)</f>
      </c>
      <c r="GN726">
        <f>IF($GM726&gt;0,INDEX($EW$726:$GJ$726,$GM726),"")</f>
      </c>
      <c r="GO726" t="s">
        <v>543</v>
      </c>
      <c r="GQ726">
        <f>IF($IZ726&gt;=1,INDEX($GO:$GO,$IY726+1),"")</f>
      </c>
      <c r="GR726">
        <f>IF($IZ726&gt;=2,INDEX($GO:$GO,$IY726+2),"")</f>
      </c>
      <c r="GS726">
        <f>IF($IZ726&gt;=3,INDEX($GO:$GO,$IY726+3),"")</f>
      </c>
      <c r="GT726">
        <f>IF($IZ726&gt;=4,INDEX($GO:$GO,$IY726+4),"")</f>
      </c>
      <c r="GU726">
        <f>IF($IZ726&gt;=5,INDEX($GO:$GO,$IY726+5),"")</f>
      </c>
      <c r="GV726">
        <f>IF($IZ726&gt;=6,INDEX($GO:$GO,$IY726+6),"")</f>
      </c>
      <c r="GW726">
        <f>IF($IZ726&gt;=7,INDEX($GO:$GO,$IY726+7),"")</f>
      </c>
      <c r="GX726">
        <f>IF($IZ726&gt;=8,INDEX($GO:$GO,$IY726+8),"")</f>
      </c>
      <c r="GY726">
        <f>IF($IZ726&gt;=9,INDEX($GO:$GO,$IY726+9),"")</f>
      </c>
      <c r="GZ726">
        <f>IF($IZ726&gt;=10,INDEX($GO:$GO,$IY726+10),"")</f>
      </c>
      <c r="HA726">
        <f>IF($IZ726&gt;=11,INDEX($GO:$GO,$IY726+11),"")</f>
      </c>
      <c r="HB726">
        <f>IF($IZ726&gt;=12,INDEX($GO:$GO,$IY726+12),"")</f>
      </c>
      <c r="HC726">
        <f>IF($IZ726&gt;=13,INDEX($GO:$GO,$IY726+13),"")</f>
      </c>
      <c r="HD726">
        <f>IF($IZ726&gt;=14,INDEX($GO:$GO,$IY726+14),"")</f>
      </c>
      <c r="HE726">
        <f>IF($IZ726&gt;=15,INDEX($GO:$GO,$IY726+15),"")</f>
      </c>
      <c r="HF726">
        <f>IF($IZ726&gt;=16,INDEX($GO:$GO,$IY726+16),"")</f>
      </c>
      <c r="HG726">
        <f>IF($IZ726&gt;=17,INDEX($GO:$GO,$IY726+17),"")</f>
      </c>
      <c r="HH726">
        <f>IF($IZ726&gt;=18,INDEX($GO:$GO,$IY726+18),"")</f>
      </c>
      <c r="HI726">
        <f>IF($IZ726&gt;=19,INDEX($GO:$GO,$IY726+19),"")</f>
      </c>
      <c r="HJ726">
        <f>IF($IZ726&gt;=20,INDEX($GO:$GO,$IY726+20),"")</f>
      </c>
      <c r="HK726">
        <f>IF($IZ726&gt;=21,INDEX($GO:$GO,$IY726+21),"")</f>
      </c>
      <c r="HL726">
        <f>IF($IZ726&gt;=22,INDEX($GO:$GO,$IY726+22),"")</f>
      </c>
      <c r="HM726">
        <f>IF($IZ726&gt;=23,INDEX($GO:$GO,$IY726+23),"")</f>
      </c>
      <c r="HN726">
        <f>IF($IZ726&gt;=24,INDEX($GO:$GO,$IY726+24),"")</f>
      </c>
      <c r="HO726">
        <f>IF($IZ726&gt;=25,INDEX($GO:$GO,$IY726+25),"")</f>
      </c>
      <c r="HP726">
        <f>IF($IZ726&gt;=26,INDEX($GO:$GO,$IY726+26),"")</f>
      </c>
      <c r="HQ726">
        <f>IF($IZ726&gt;=27,INDEX($GO:$GO,$IY726+27),"")</f>
      </c>
      <c r="HR726">
        <f>IF($IZ726&gt;=28,INDEX($GO:$GO,$IY726+28),"")</f>
      </c>
      <c r="HS726">
        <f>IF($IZ726&gt;=29,INDEX($GO:$GO,$IY726+29),"")</f>
      </c>
      <c r="HT726">
        <f>IF($IZ726&gt;=30,INDEX($GO:$GO,$IY726+30),"")</f>
      </c>
      <c r="HU726">
        <f>IF($IZ726&gt;=31,INDEX($GO:$GO,$IY726+31),"")</f>
      </c>
      <c r="HV726">
        <f>IF($IZ726&gt;=32,INDEX($GO:$GO,$IY726+32),"")</f>
      </c>
      <c r="HW726">
        <f>IF($IZ726&gt;=33,INDEX($GO:$GO,$IY726+33),"")</f>
      </c>
      <c r="HX726">
        <f>IF($IZ726&gt;=34,INDEX($GO:$GO,$IY726+34),"")</f>
      </c>
      <c r="HY726">
        <f>IF($IZ726&gt;=35,INDEX($GO:$GO,$IY726+35),"")</f>
      </c>
      <c r="HZ726">
        <f>IF($IZ726&gt;=36,INDEX($GO:$GO,$IY726+36),"")</f>
      </c>
      <c r="IA726">
        <f>IF($IZ726&gt;=37,INDEX($GO:$GO,$IY726+37),"")</f>
      </c>
      <c r="IB726">
        <f>IF($IZ726&gt;=38,INDEX($GO:$GO,$IY726+38),"")</f>
      </c>
      <c r="IC726">
        <f>IF($IZ726&gt;=39,INDEX($GO:$GO,$IY726+39),"")</f>
      </c>
      <c r="ID726">
        <f>IF($IZ726&gt;=40,INDEX($GO:$GO,$IY726+40),"")</f>
      </c>
      <c r="IE726">
        <f>IF($IZ726&gt;=41,INDEX($GO:$GO,$IY726+41),"")</f>
      </c>
      <c r="IF726">
        <f>IF($IZ726&gt;=42,INDEX($GO:$GO,$IY726+42),"")</f>
      </c>
      <c r="IG726">
        <f>IF($IZ726&gt;=43,INDEX($GO:$GO,$IY726+43),"")</f>
      </c>
      <c r="IH726">
        <f>IF($IZ726&gt;=44,INDEX($GO:$GO,$IY726+44),"")</f>
      </c>
      <c r="II726">
        <f>IF($IZ726&gt;=45,INDEX($GO:$GO,$IY726+45),"")</f>
      </c>
      <c r="IJ726">
        <f>IF($IZ726&gt;=46,INDEX($GO:$GO,$IY726+46),"")</f>
      </c>
      <c r="IK726">
        <f>IF($IZ726&gt;=47,INDEX($GO:$GO,$IY726+47),"")</f>
      </c>
      <c r="IL726">
        <f>IF($IZ726&gt;=48,INDEX($GO:$GO,$IY726+48),"")</f>
      </c>
      <c r="IM726">
        <f>IF($IZ726&gt;=49,INDEX($GO:$GO,$IY726+49),"")</f>
      </c>
      <c r="IN726">
        <f>IF($IZ726&gt;=50,INDEX($GO:$GO,$IY726+50),"")</f>
      </c>
      <c r="IO726">
        <f>IF($IZ726&gt;=51,INDEX($GO:$GO,$IY726+51),"")</f>
      </c>
      <c r="IP726">
        <f>IF($IZ726&gt;=52,INDEX($GO:$GO,$IY726+52),"")</f>
      </c>
      <c r="IQ726">
        <f>IF($IZ726&gt;=53,INDEX($GO:$GO,$IY726+53),"")</f>
      </c>
      <c r="IR726">
        <f>IF($IZ726&gt;=54,INDEX($GO:$GO,$IY726+54),"")</f>
      </c>
      <c r="IS726">
        <f>IF($IZ726&gt;=55,INDEX($GO:$GO,$IY726+55),"")</f>
      </c>
      <c r="IT726">
        <f>IF($IZ726&gt;=56,INDEX($GO:$GO,$IY726+56),"")</f>
      </c>
      <c r="IU726">
        <f>IF($IZ726&gt;=57,INDEX($GO:$GO,$IY726+57),"")</f>
      </c>
      <c r="IV726">
        <f>IF($IZ726&gt;=58,INDEX($GO:$GO,$IY726+58),"")</f>
      </c>
      <c r="IW726">
        <f>IF($IZ726&gt;=59,INDEX($GO:$GO,$IY726+59),"")</f>
      </c>
      <c r="IX726">
        <f>IF($IZ726&gt;=60,INDEX($GO:$GO,$IY726+60),"")</f>
      </c>
      <c r="IY726">
        <f>IFERROR(MATCH($GN726,$GO$2:$GO$827,0)+1,0)</f>
      </c>
      <c r="IZ726">
        <f>IFERROR(INDEX($GP$2:$GP$827,MATCH($GN726,$GO$2:$GO$827,0)),0)</f>
      </c>
      <c r="JA726" t="s">
        <v>23</v>
      </c>
      <c r="JB726" t="s">
        <v>23</v>
      </c>
    </row>
    <row r="727" spans="1:262" x14ac:dyDescent="0.25">
      <c r="F727" s="1"/>
      <c r="G727" s="1"/>
      <c r="H727" s="1"/>
      <c r="I727" s="1"/>
      <c r="J727" s="1">
        <f>IFERROR(IF(FIND(" - ",$F727)&gt;0,MID($F727,FIND(" - ",$F727)+3,LEN($F727)),""),"")</f>
      </c>
      <c r="L727" s="1"/>
      <c r="N727" t="s">
        <v>23</v>
      </c>
      <c r="P727">
        <f>IF(OR($N727="",$O727=""),"",IFERROR($N727/$O727,0))</f>
      </c>
      <c r="Q727">
        <f>IF($N727="","",
IF($G727="","",
IF(ISNUMBER(SEARCH("exempt",LOWER($G727))),0,
$N727*(VALUE(SUBSTITUTE($G727,"%",""))/100))))</f>
      </c>
      <c r="W727">
        <f>IF($N727="","",
SUM($N727,$Q727,$U727,$R727,$T727)-
IF($V727="",0,VALUE($V727)))</f>
      </c>
      <c r="AE727" t="s">
        <v>1939</v>
      </c>
      <c r="AM727">
        <f>IFERROR(LEFT($F727,FIND(" - ",$F727)-1),$F727)</f>
      </c>
      <c r="AP727">
        <f>IF($CE727&gt;=1,INDEX($AN:$AN,$CD727+1),"")</f>
      </c>
      <c r="AQ727">
        <f>IF($CE727&gt;=2,INDEX($AN:$AN,$CD727+2),"")</f>
      </c>
      <c r="AR727">
        <f>IF($CE727&gt;=3,INDEX($AN:$AN,$CD727+3),"")</f>
      </c>
      <c r="AS727">
        <f>IF($CE727&gt;=4,INDEX($AN:$AN,$CD727+4),"")</f>
      </c>
      <c r="AT727">
        <f>IF($CE727&gt;=5,INDEX($AN:$AN,$CD727+5),"")</f>
      </c>
      <c r="AU727">
        <f>IF($CE727&gt;=6,INDEX($AN:$AN,$CD727+6),"")</f>
      </c>
      <c r="AV727">
        <f>IF($CE727&gt;=7,INDEX($AN:$AN,$CD727+7),"")</f>
      </c>
      <c r="AW727">
        <f>IF($CE727&gt;=8,INDEX($AN:$AN,$CD727+8),"")</f>
      </c>
      <c r="AX727">
        <f>IF($CE727&gt;=9,INDEX($AN:$AN,$CD727+9),"")</f>
      </c>
      <c r="AY727">
        <f>IF($CE727&gt;=10,INDEX($AN:$AN,$CD727+10),"")</f>
      </c>
      <c r="AZ727">
        <f>IF($CE727&gt;=11,INDEX($AN:$AN,$CD727+11),"")</f>
      </c>
      <c r="BA727">
        <f>IF($CE727&gt;=12,INDEX($AN:$AN,$CD727+12),"")</f>
      </c>
      <c r="BB727">
        <f>IF($CE727&gt;=13,INDEX($AN:$AN,$CD727+13),"")</f>
      </c>
      <c r="BC727">
        <f>IF($CE727&gt;=14,INDEX($AN:$AN,$CD727+14),"")</f>
      </c>
      <c r="BD727">
        <f>IF($CE727&gt;=15,INDEX($AN:$AN,$CD727+15),"")</f>
      </c>
      <c r="BE727">
        <f>IF($CE727&gt;=16,INDEX($AN:$AN,$CD727+16),"")</f>
      </c>
      <c r="BF727">
        <f>IF($CE727&gt;=17,INDEX($AN:$AN,$CD727+17),"")</f>
      </c>
      <c r="BG727">
        <f>IF($CE727&gt;=18,INDEX($AN:$AN,$CD727+18),"")</f>
      </c>
      <c r="BH727">
        <f>IF($CE727&gt;=19,INDEX($AN:$AN,$CD727+19),"")</f>
      </c>
      <c r="BI727">
        <f>IF($CE727&gt;=20,INDEX($AN:$AN,$CD727+20),"")</f>
      </c>
      <c r="BJ727">
        <f>IF($CE727&gt;=21,INDEX($AN:$AN,$CD727+21),"")</f>
      </c>
      <c r="BK727">
        <f>IF($CE727&gt;=22,INDEX($AN:$AN,$CD727+22),"")</f>
      </c>
      <c r="BL727">
        <f>IF($CE727&gt;=23,INDEX($AN:$AN,$CD727+23),"")</f>
      </c>
      <c r="BM727">
        <f>IF($CE727&gt;=24,INDEX($AN:$AN,$CD727+24),"")</f>
      </c>
      <c r="BN727">
        <f>IF($CE727&gt;=25,INDEX($AN:$AN,$CD727+25),"")</f>
      </c>
      <c r="BO727">
        <f>IF($CE727&gt;=26,INDEX($AN:$AN,$CD727+26),"")</f>
      </c>
      <c r="BP727">
        <f>IF($CE727&gt;=27,INDEX($AN:$AN,$CD727+27),"")</f>
      </c>
      <c r="BQ727">
        <f>IF($CE727&gt;=28,INDEX($AN:$AN,$CD727+28),"")</f>
      </c>
      <c r="BR727">
        <f>IF($CE727&gt;=29,INDEX($AN:$AN,$CD727+29),"")</f>
      </c>
      <c r="BS727">
        <f>IF($CE727&gt;=30,INDEX($AN:$AN,$CD727+30),"")</f>
      </c>
      <c r="BT727">
        <f>IF($CE727&gt;=31,INDEX($AN:$AN,$CD727+31),"")</f>
      </c>
      <c r="BU727">
        <f>IF($CE727&gt;=32,INDEX($AN:$AN,$CD727+32),"")</f>
      </c>
      <c r="BV727">
        <f>IF($CE727&gt;=33,INDEX($AN:$AN,$CD727+33),"")</f>
      </c>
      <c r="BW727">
        <f>IF($CE727&gt;=34,INDEX($AN:$AN,$CD727+34),"")</f>
      </c>
      <c r="BX727">
        <f>IF($CE727&gt;=35,INDEX($AN:$AN,$CD727+35),"")</f>
      </c>
      <c r="BY727">
        <f>IF($CE727&gt;=36,INDEX($AN:$AN,$CD727+36),"")</f>
      </c>
      <c r="BZ727">
        <f>IF($CE727&gt;=37,INDEX($AN:$AN,$CD727+37),"")</f>
      </c>
      <c r="CA727">
        <f>IF($CE727&gt;=38,INDEX($AN:$AN,$CD727+38),"")</f>
      </c>
      <c r="CB727">
        <f>IF($CE727&gt;=39,INDEX($AN:$AN,$CD727+39),"")</f>
      </c>
      <c r="CC727">
        <f>IF($CE727&gt;=40,INDEX($AN:$AN,$CD727+40),"")</f>
      </c>
      <c r="CD727">
        <f>IFERROR(MATCH($AM727,$AN$2:$AN$133,0)+1,0)</f>
      </c>
      <c r="CE727">
        <f>IFERROR(INDEX($AO$2:$AO$133,MATCH($AM727,$AN$2:$AN$133,0)),0)</f>
      </c>
      <c r="CF727">
        <f>IFERROR(LEFT($K727,FIND(" - ",$K727)-1),$K727)</f>
      </c>
      <c r="CG727" t="s">
        <v>1940</v>
      </c>
      <c r="CH727">
        <v>1</v>
      </c>
      <c r="CI727">
        <f>IF($DD727&gt;=1,INDEX($CG:$CG,$DC727+1),"")</f>
      </c>
      <c r="CJ727">
        <f>IF($DD727&gt;=2,INDEX($CG:$CG,$DC727+2),"")</f>
      </c>
      <c r="CK727">
        <f>IF($DD727&gt;=3,INDEX($CG:$CG,$DC727+3),"")</f>
      </c>
      <c r="CL727">
        <f>IF($DD727&gt;=4,INDEX($CG:$CG,$DC727+4),"")</f>
      </c>
      <c r="CM727">
        <f>IF($DD727&gt;=5,INDEX($CG:$CG,$DC727+5),"")</f>
      </c>
      <c r="CN727">
        <f>IF($DD727&gt;=6,INDEX($CG:$CG,$DC727+6),"")</f>
      </c>
      <c r="CO727">
        <f>IF($DD727&gt;=7,INDEX($CG:$CG,$DC727+7),"")</f>
      </c>
      <c r="CP727">
        <f>IF($DD727&gt;=8,INDEX($CG:$CG,$DC727+8),"")</f>
      </c>
      <c r="CQ727">
        <f>IF($DD727&gt;=9,INDEX($CG:$CG,$DC727+9),"")</f>
      </c>
      <c r="CR727">
        <f>IF($DD727&gt;=10,INDEX($CG:$CG,$DC727+10),"")</f>
      </c>
      <c r="CS727">
        <f>IF($DD727&gt;=11,INDEX($CG:$CG,$DC727+11),"")</f>
      </c>
      <c r="CT727">
        <f>IF($DD727&gt;=12,INDEX($CG:$CG,$DC727+12),"")</f>
      </c>
      <c r="CU727">
        <f>IF($DD727&gt;=13,INDEX($CG:$CG,$DC727+13),"")</f>
      </c>
      <c r="CV727">
        <f>IF($DD727&gt;=14,INDEX($CG:$CG,$DC727+14),"")</f>
      </c>
      <c r="CW727">
        <f>IF($DD727&gt;=15,INDEX($CG:$CG,$DC727+15),"")</f>
      </c>
      <c r="CX727">
        <f>IF($DD727&gt;=16,INDEX($CG:$CG,$DC727+16),"")</f>
      </c>
      <c r="CY727">
        <f>IF($DD727&gt;=17,INDEX($CG:$CG,$DC727+17),"")</f>
      </c>
      <c r="CZ727">
        <f>IF($DD727&gt;=18,INDEX($CG:$CG,$DC727+18),"")</f>
      </c>
      <c r="DA727">
        <f>IF($DD727&gt;=19,INDEX($CG:$CG,$DC727+19),"")</f>
      </c>
      <c r="DB727">
        <f>IF($DD727&gt;=20,INDEX($CG:$CG,$DC727+20),"")</f>
      </c>
      <c r="DC727">
        <f>IFERROR(MATCH($CF727,$CG$2:$CG$1558,0)+1,0)</f>
      </c>
      <c r="DD727">
        <f>IFERROR(INDEX($CH$2:$CH$1558,MATCH($CF727,$CG$2:$CG$1558,0)),0)</f>
      </c>
      <c r="DE727">
        <f>IFERROR(INDEX($AL:$AL,MATCH($G727,$AK:$AK,0))&amp;"","")</f>
      </c>
      <c r="DI727">
        <f>IF($GL727&gt;=1,INDEX($DF:$DF,$GK727+1),"")</f>
      </c>
      <c r="DJ727">
        <f>IF($GL727&gt;=2,INDEX($DF:$DF,$GK727+2),"")</f>
      </c>
      <c r="DK727">
        <f>IF($GL727&gt;=3,INDEX($DF:$DF,$GK727+3),"")</f>
      </c>
      <c r="DL727">
        <f>IF($GL727&gt;=4,INDEX($DF:$DF,$GK727+4),"")</f>
      </c>
      <c r="DM727">
        <f>IF($GL727&gt;=5,INDEX($DF:$DF,$GK727+5),"")</f>
      </c>
      <c r="DN727">
        <f>IF($GL727&gt;=6,INDEX($DF:$DF,$GK727+6),"")</f>
      </c>
      <c r="DO727">
        <f>IF($GL727&gt;=7,INDEX($DF:$DF,$GK727+7),"")</f>
      </c>
      <c r="DP727">
        <f>IF($GL727&gt;=8,INDEX($DF:$DF,$GK727+8),"")</f>
      </c>
      <c r="DQ727">
        <f>IF($GL727&gt;=9,INDEX($DF:$DF,$GK727+9),"")</f>
      </c>
      <c r="DR727">
        <f>IF($GL727&gt;=10,INDEX($DF:$DF,$GK727+10),"")</f>
      </c>
      <c r="DS727">
        <f>IF($GL727&gt;=11,INDEX($DF:$DF,$GK727+11),"")</f>
      </c>
      <c r="DT727">
        <f>IF($GL727&gt;=12,INDEX($DF:$DF,$GK727+12),"")</f>
      </c>
      <c r="DU727">
        <f>IF($GL727&gt;=13,INDEX($DF:$DF,$GK727+13),"")</f>
      </c>
      <c r="DV727">
        <f>IF($GL727&gt;=14,INDEX($DF:$DF,$GK727+14),"")</f>
      </c>
      <c r="DW727">
        <f>IF($GL727&gt;=15,INDEX($DF:$DF,$GK727+15),"")</f>
      </c>
      <c r="DX727">
        <f>IF($GL727&gt;=16,INDEX($DF:$DF,$GK727+16),"")</f>
      </c>
      <c r="DY727">
        <f>IF($GL727&gt;=17,INDEX($DF:$DF,$GK727+17),"")</f>
      </c>
      <c r="DZ727">
        <f>IF($GL727&gt;=18,INDEX($DF:$DF,$GK727+18),"")</f>
      </c>
      <c r="EA727">
        <f>IF($GL727&gt;=19,INDEX($DF:$DF,$GK727+19),"")</f>
      </c>
      <c r="EB727">
        <f>IF($GL727&gt;=20,INDEX($DF:$DF,$GK727+20),"")</f>
      </c>
      <c r="EC727">
        <f>IF($GL727&gt;=21,INDEX($DF:$DF,$GK727+21),"")</f>
      </c>
      <c r="ED727">
        <f>IF($GL727&gt;=22,INDEX($DF:$DF,$GK727+22),"")</f>
      </c>
      <c r="EE727">
        <f>IF($GL727&gt;=23,INDEX($DF:$DF,$GK727+23),"")</f>
      </c>
      <c r="EF727">
        <f>IF($GL727&gt;=24,INDEX($DF:$DF,$GK727+24),"")</f>
      </c>
      <c r="EG727">
        <f>IF($GL727&gt;=25,INDEX($DF:$DF,$GK727+25),"")</f>
      </c>
      <c r="EH727">
        <f>IF($GL727&gt;=26,INDEX($DF:$DF,$GK727+26),"")</f>
      </c>
      <c r="EI727">
        <f>IF($GL727&gt;=27,INDEX($DF:$DF,$GK727+27),"")</f>
      </c>
      <c r="EJ727">
        <f>IF($GL727&gt;=28,INDEX($DF:$DF,$GK727+28),"")</f>
      </c>
      <c r="EK727">
        <f>IF($GL727&gt;=29,INDEX($DF:$DF,$GK727+29),"")</f>
      </c>
      <c r="EL727">
        <f>IF($GL727&gt;=30,INDEX($DF:$DF,$GK727+30),"")</f>
      </c>
      <c r="EM727">
        <f>IF($GL727&gt;=31,INDEX($DF:$DF,$GK727+31),"")</f>
      </c>
      <c r="EN727">
        <f>IF($GL727&gt;=32,INDEX($DF:$DF,$GK727+32),"")</f>
      </c>
      <c r="EO727">
        <f>IF($GL727&gt;=33,INDEX($DF:$DF,$GK727+33),"")</f>
      </c>
      <c r="EP727">
        <f>IF($GL727&gt;=34,INDEX($DF:$DF,$GK727+34),"")</f>
      </c>
      <c r="EQ727">
        <f>IF($GL727&gt;=35,INDEX($DF:$DF,$GK727+35),"")</f>
      </c>
      <c r="ER727">
        <f>IF($GL727&gt;=36,INDEX($DF:$DF,$GK727+36),"")</f>
      </c>
      <c r="ES727">
        <f>IF($GL727&gt;=37,INDEX($DF:$DF,$GK727+37),"")</f>
      </c>
      <c r="ET727">
        <f>IF($GL727&gt;=38,INDEX($DF:$DF,$GK727+38),"")</f>
      </c>
      <c r="EU727">
        <f>IF($GL727&gt;=39,INDEX($DF:$DF,$GK727+39),"")</f>
      </c>
      <c r="EV727">
        <f>IF($GL727&gt;=40,INDEX($DF:$DF,$GK727+40),"")</f>
      </c>
      <c r="EW727">
        <f>IF($GL727&gt;=1,INDEX($DG:$DG,$GK727+1),"")</f>
      </c>
      <c r="EX727">
        <f>IF($GL727&gt;=2,INDEX($DG:$DG,$GK727+2),"")</f>
      </c>
      <c r="EY727">
        <f>IF($GL727&gt;=3,INDEX($DG:$DG,$GK727+3),"")</f>
      </c>
      <c r="EZ727">
        <f>IF($GL727&gt;=4,INDEX($DG:$DG,$GK727+4),"")</f>
      </c>
      <c r="FA727">
        <f>IF($GL727&gt;=5,INDEX($DG:$DG,$GK727+5),"")</f>
      </c>
      <c r="FB727">
        <f>IF($GL727&gt;=6,INDEX($DG:$DG,$GK727+6),"")</f>
      </c>
      <c r="FC727">
        <f>IF($GL727&gt;=7,INDEX($DG:$DG,$GK727+7),"")</f>
      </c>
      <c r="FD727">
        <f>IF($GL727&gt;=8,INDEX($DG:$DG,$GK727+8),"")</f>
      </c>
      <c r="FE727">
        <f>IF($GL727&gt;=9,INDEX($DG:$DG,$GK727+9),"")</f>
      </c>
      <c r="FF727">
        <f>IF($GL727&gt;=10,INDEX($DG:$DG,$GK727+10),"")</f>
      </c>
      <c r="FG727">
        <f>IF($GL727&gt;=11,INDEX($DG:$DG,$GK727+11),"")</f>
      </c>
      <c r="FH727">
        <f>IF($GL727&gt;=12,INDEX($DG:$DG,$GK727+12),"")</f>
      </c>
      <c r="FI727">
        <f>IF($GL727&gt;=13,INDEX($DG:$DG,$GK727+13),"")</f>
      </c>
      <c r="FJ727">
        <f>IF($GL727&gt;=14,INDEX($DG:$DG,$GK727+14),"")</f>
      </c>
      <c r="FK727">
        <f>IF($GL727&gt;=15,INDEX($DG:$DG,$GK727+15),"")</f>
      </c>
      <c r="FL727">
        <f>IF($GL727&gt;=16,INDEX($DG:$DG,$GK727+16),"")</f>
      </c>
      <c r="FM727">
        <f>IF($GL727&gt;=17,INDEX($DG:$DG,$GK727+17),"")</f>
      </c>
      <c r="FN727">
        <f>IF($GL727&gt;=18,INDEX($DG:$DG,$GK727+18),"")</f>
      </c>
      <c r="FO727">
        <f>IF($GL727&gt;=19,INDEX($DG:$DG,$GK727+19),"")</f>
      </c>
      <c r="FP727">
        <f>IF($GL727&gt;=20,INDEX($DG:$DG,$GK727+20),"")</f>
      </c>
      <c r="FQ727">
        <f>IF($GL727&gt;=21,INDEX($DG:$DG,$GK727+21),"")</f>
      </c>
      <c r="FR727">
        <f>IF($GL727&gt;=22,INDEX($DG:$DG,$GK727+22),"")</f>
      </c>
      <c r="FS727">
        <f>IF($GL727&gt;=23,INDEX($DG:$DG,$GK727+23),"")</f>
      </c>
      <c r="FT727">
        <f>IF($GL727&gt;=24,INDEX($DG:$DG,$GK727+24),"")</f>
      </c>
      <c r="FU727">
        <f>IF($GL727&gt;=25,INDEX($DG:$DG,$GK727+25),"")</f>
      </c>
      <c r="FV727">
        <f>IF($GL727&gt;=26,INDEX($DG:$DG,$GK727+26),"")</f>
      </c>
      <c r="FW727">
        <f>IF($GL727&gt;=27,INDEX($DG:$DG,$GK727+27),"")</f>
      </c>
      <c r="FX727">
        <f>IF($GL727&gt;=28,INDEX($DG:$DG,$GK727+28),"")</f>
      </c>
      <c r="FY727">
        <f>IF($GL727&gt;=29,INDEX($DG:$DG,$GK727+29),"")</f>
      </c>
      <c r="FZ727">
        <f>IF($GL727&gt;=30,INDEX($DG:$DG,$GK727+30),"")</f>
      </c>
      <c r="GA727">
        <f>IF($GL727&gt;=31,INDEX($DG:$DG,$GK727+31),"")</f>
      </c>
      <c r="GB727">
        <f>IF($GL727&gt;=32,INDEX($DG:$DG,$GK727+32),"")</f>
      </c>
      <c r="GC727">
        <f>IF($GL727&gt;=33,INDEX($DG:$DG,$GK727+33),"")</f>
      </c>
      <c r="GD727">
        <f>IF($GL727&gt;=34,INDEX($DG:$DG,$GK727+34),"")</f>
      </c>
      <c r="GE727">
        <f>IF($GL727&gt;=35,INDEX($DG:$DG,$GK727+35),"")</f>
      </c>
      <c r="GF727">
        <f>IF($GL727&gt;=36,INDEX($DG:$DG,$GK727+36),"")</f>
      </c>
      <c r="GG727">
        <f>IF($GL727&gt;=37,INDEX($DG:$DG,$GK727+37),"")</f>
      </c>
      <c r="GH727">
        <f>IF($GL727&gt;=38,INDEX($DG:$DG,$GK727+38),"")</f>
      </c>
      <c r="GI727">
        <f>IF($GL727&gt;=39,INDEX($DG:$DG,$GK727+39),"")</f>
      </c>
      <c r="GJ727">
        <f>IF($GL727&gt;=40,INDEX($DG:$DG,$GK727+40),"")</f>
      </c>
      <c r="GK727">
        <f>IFERROR(MATCH($DE727,$DF$2:$DF$166,0)+1,0)</f>
      </c>
      <c r="GL727">
        <f>IFERROR(INDEX($DH$2:$DH$166,MATCH($DE727,$DF$2:$DF$166,0)),0)</f>
      </c>
      <c r="GM727">
        <f>IFERROR(MATCH($H727,$DI$727:$EV$727,0),0)</f>
      </c>
      <c r="GN727">
        <f>IF($GM727&gt;0,INDEX($EW$727:$GJ$727,$GM727),"")</f>
      </c>
      <c r="GO727" t="s">
        <v>548</v>
      </c>
      <c r="GQ727">
        <f>IF($IZ727&gt;=1,INDEX($GO:$GO,$IY727+1),"")</f>
      </c>
      <c r="GR727">
        <f>IF($IZ727&gt;=2,INDEX($GO:$GO,$IY727+2),"")</f>
      </c>
      <c r="GS727">
        <f>IF($IZ727&gt;=3,INDEX($GO:$GO,$IY727+3),"")</f>
      </c>
      <c r="GT727">
        <f>IF($IZ727&gt;=4,INDEX($GO:$GO,$IY727+4),"")</f>
      </c>
      <c r="GU727">
        <f>IF($IZ727&gt;=5,INDEX($GO:$GO,$IY727+5),"")</f>
      </c>
      <c r="GV727">
        <f>IF($IZ727&gt;=6,INDEX($GO:$GO,$IY727+6),"")</f>
      </c>
      <c r="GW727">
        <f>IF($IZ727&gt;=7,INDEX($GO:$GO,$IY727+7),"")</f>
      </c>
      <c r="GX727">
        <f>IF($IZ727&gt;=8,INDEX($GO:$GO,$IY727+8),"")</f>
      </c>
      <c r="GY727">
        <f>IF($IZ727&gt;=9,INDEX($GO:$GO,$IY727+9),"")</f>
      </c>
      <c r="GZ727">
        <f>IF($IZ727&gt;=10,INDEX($GO:$GO,$IY727+10),"")</f>
      </c>
      <c r="HA727">
        <f>IF($IZ727&gt;=11,INDEX($GO:$GO,$IY727+11),"")</f>
      </c>
      <c r="HB727">
        <f>IF($IZ727&gt;=12,INDEX($GO:$GO,$IY727+12),"")</f>
      </c>
      <c r="HC727">
        <f>IF($IZ727&gt;=13,INDEX($GO:$GO,$IY727+13),"")</f>
      </c>
      <c r="HD727">
        <f>IF($IZ727&gt;=14,INDEX($GO:$GO,$IY727+14),"")</f>
      </c>
      <c r="HE727">
        <f>IF($IZ727&gt;=15,INDEX($GO:$GO,$IY727+15),"")</f>
      </c>
      <c r="HF727">
        <f>IF($IZ727&gt;=16,INDEX($GO:$GO,$IY727+16),"")</f>
      </c>
      <c r="HG727">
        <f>IF($IZ727&gt;=17,INDEX($GO:$GO,$IY727+17),"")</f>
      </c>
      <c r="HH727">
        <f>IF($IZ727&gt;=18,INDEX($GO:$GO,$IY727+18),"")</f>
      </c>
      <c r="HI727">
        <f>IF($IZ727&gt;=19,INDEX($GO:$GO,$IY727+19),"")</f>
      </c>
      <c r="HJ727">
        <f>IF($IZ727&gt;=20,INDEX($GO:$GO,$IY727+20),"")</f>
      </c>
      <c r="HK727">
        <f>IF($IZ727&gt;=21,INDEX($GO:$GO,$IY727+21),"")</f>
      </c>
      <c r="HL727">
        <f>IF($IZ727&gt;=22,INDEX($GO:$GO,$IY727+22),"")</f>
      </c>
      <c r="HM727">
        <f>IF($IZ727&gt;=23,INDEX($GO:$GO,$IY727+23),"")</f>
      </c>
      <c r="HN727">
        <f>IF($IZ727&gt;=24,INDEX($GO:$GO,$IY727+24),"")</f>
      </c>
      <c r="HO727">
        <f>IF($IZ727&gt;=25,INDEX($GO:$GO,$IY727+25),"")</f>
      </c>
      <c r="HP727">
        <f>IF($IZ727&gt;=26,INDEX($GO:$GO,$IY727+26),"")</f>
      </c>
      <c r="HQ727">
        <f>IF($IZ727&gt;=27,INDEX($GO:$GO,$IY727+27),"")</f>
      </c>
      <c r="HR727">
        <f>IF($IZ727&gt;=28,INDEX($GO:$GO,$IY727+28),"")</f>
      </c>
      <c r="HS727">
        <f>IF($IZ727&gt;=29,INDEX($GO:$GO,$IY727+29),"")</f>
      </c>
      <c r="HT727">
        <f>IF($IZ727&gt;=30,INDEX($GO:$GO,$IY727+30),"")</f>
      </c>
      <c r="HU727">
        <f>IF($IZ727&gt;=31,INDEX($GO:$GO,$IY727+31),"")</f>
      </c>
      <c r="HV727">
        <f>IF($IZ727&gt;=32,INDEX($GO:$GO,$IY727+32),"")</f>
      </c>
      <c r="HW727">
        <f>IF($IZ727&gt;=33,INDEX($GO:$GO,$IY727+33),"")</f>
      </c>
      <c r="HX727">
        <f>IF($IZ727&gt;=34,INDEX($GO:$GO,$IY727+34),"")</f>
      </c>
      <c r="HY727">
        <f>IF($IZ727&gt;=35,INDEX($GO:$GO,$IY727+35),"")</f>
      </c>
      <c r="HZ727">
        <f>IF($IZ727&gt;=36,INDEX($GO:$GO,$IY727+36),"")</f>
      </c>
      <c r="IA727">
        <f>IF($IZ727&gt;=37,INDEX($GO:$GO,$IY727+37),"")</f>
      </c>
      <c r="IB727">
        <f>IF($IZ727&gt;=38,INDEX($GO:$GO,$IY727+38),"")</f>
      </c>
      <c r="IC727">
        <f>IF($IZ727&gt;=39,INDEX($GO:$GO,$IY727+39),"")</f>
      </c>
      <c r="ID727">
        <f>IF($IZ727&gt;=40,INDEX($GO:$GO,$IY727+40),"")</f>
      </c>
      <c r="IE727">
        <f>IF($IZ727&gt;=41,INDEX($GO:$GO,$IY727+41),"")</f>
      </c>
      <c r="IF727">
        <f>IF($IZ727&gt;=42,INDEX($GO:$GO,$IY727+42),"")</f>
      </c>
      <c r="IG727">
        <f>IF($IZ727&gt;=43,INDEX($GO:$GO,$IY727+43),"")</f>
      </c>
      <c r="IH727">
        <f>IF($IZ727&gt;=44,INDEX($GO:$GO,$IY727+44),"")</f>
      </c>
      <c r="II727">
        <f>IF($IZ727&gt;=45,INDEX($GO:$GO,$IY727+45),"")</f>
      </c>
      <c r="IJ727">
        <f>IF($IZ727&gt;=46,INDEX($GO:$GO,$IY727+46),"")</f>
      </c>
      <c r="IK727">
        <f>IF($IZ727&gt;=47,INDEX($GO:$GO,$IY727+47),"")</f>
      </c>
      <c r="IL727">
        <f>IF($IZ727&gt;=48,INDEX($GO:$GO,$IY727+48),"")</f>
      </c>
      <c r="IM727">
        <f>IF($IZ727&gt;=49,INDEX($GO:$GO,$IY727+49),"")</f>
      </c>
      <c r="IN727">
        <f>IF($IZ727&gt;=50,INDEX($GO:$GO,$IY727+50),"")</f>
      </c>
      <c r="IO727">
        <f>IF($IZ727&gt;=51,INDEX($GO:$GO,$IY727+51),"")</f>
      </c>
      <c r="IP727">
        <f>IF($IZ727&gt;=52,INDEX($GO:$GO,$IY727+52),"")</f>
      </c>
      <c r="IQ727">
        <f>IF($IZ727&gt;=53,INDEX($GO:$GO,$IY727+53),"")</f>
      </c>
      <c r="IR727">
        <f>IF($IZ727&gt;=54,INDEX($GO:$GO,$IY727+54),"")</f>
      </c>
      <c r="IS727">
        <f>IF($IZ727&gt;=55,INDEX($GO:$GO,$IY727+55),"")</f>
      </c>
      <c r="IT727">
        <f>IF($IZ727&gt;=56,INDEX($GO:$GO,$IY727+56),"")</f>
      </c>
      <c r="IU727">
        <f>IF($IZ727&gt;=57,INDEX($GO:$GO,$IY727+57),"")</f>
      </c>
      <c r="IV727">
        <f>IF($IZ727&gt;=58,INDEX($GO:$GO,$IY727+58),"")</f>
      </c>
      <c r="IW727">
        <f>IF($IZ727&gt;=59,INDEX($GO:$GO,$IY727+59),"")</f>
      </c>
      <c r="IX727">
        <f>IF($IZ727&gt;=60,INDEX($GO:$GO,$IY727+60),"")</f>
      </c>
      <c r="IY727">
        <f>IFERROR(MATCH($GN727,$GO$2:$GO$827,0)+1,0)</f>
      </c>
      <c r="IZ727">
        <f>IFERROR(INDEX($GP$2:$GP$827,MATCH($GN727,$GO$2:$GO$827,0)),0)</f>
      </c>
      <c r="JA727" t="s">
        <v>23</v>
      </c>
      <c r="JB727" t="s">
        <v>23</v>
      </c>
    </row>
    <row r="728" spans="1:262" x14ac:dyDescent="0.25">
      <c r="F728" s="1"/>
      <c r="G728" s="1"/>
      <c r="H728" s="1"/>
      <c r="I728" s="1"/>
      <c r="J728" s="1">
        <f>IFERROR(IF(FIND(" - ",$F728)&gt;0,MID($F728,FIND(" - ",$F728)+3,LEN($F728)),""),"")</f>
      </c>
      <c r="L728" s="1"/>
      <c r="N728" t="s">
        <v>23</v>
      </c>
      <c r="P728">
        <f>IF(OR($N728="",$O728=""),"",IFERROR($N728/$O728,0))</f>
      </c>
      <c r="Q728">
        <f>IF($N728="","",
IF($G728="","",
IF(ISNUMBER(SEARCH("exempt",LOWER($G728))),0,
$N728*(VALUE(SUBSTITUTE($G728,"%",""))/100))))</f>
      </c>
      <c r="W728">
        <f>IF($N728="","",
SUM($N728,$Q728,$U728,$R728,$T728)-
IF($V728="",0,VALUE($V728)))</f>
      </c>
      <c r="AE728" t="s">
        <v>1941</v>
      </c>
      <c r="AM728">
        <f>IFERROR(LEFT($F728,FIND(" - ",$F728)-1),$F728)</f>
      </c>
      <c r="AP728">
        <f>IF($CE728&gt;=1,INDEX($AN:$AN,$CD728+1),"")</f>
      </c>
      <c r="AQ728">
        <f>IF($CE728&gt;=2,INDEX($AN:$AN,$CD728+2),"")</f>
      </c>
      <c r="AR728">
        <f>IF($CE728&gt;=3,INDEX($AN:$AN,$CD728+3),"")</f>
      </c>
      <c r="AS728">
        <f>IF($CE728&gt;=4,INDEX($AN:$AN,$CD728+4),"")</f>
      </c>
      <c r="AT728">
        <f>IF($CE728&gt;=5,INDEX($AN:$AN,$CD728+5),"")</f>
      </c>
      <c r="AU728">
        <f>IF($CE728&gt;=6,INDEX($AN:$AN,$CD728+6),"")</f>
      </c>
      <c r="AV728">
        <f>IF($CE728&gt;=7,INDEX($AN:$AN,$CD728+7),"")</f>
      </c>
      <c r="AW728">
        <f>IF($CE728&gt;=8,INDEX($AN:$AN,$CD728+8),"")</f>
      </c>
      <c r="AX728">
        <f>IF($CE728&gt;=9,INDEX($AN:$AN,$CD728+9),"")</f>
      </c>
      <c r="AY728">
        <f>IF($CE728&gt;=10,INDEX($AN:$AN,$CD728+10),"")</f>
      </c>
      <c r="AZ728">
        <f>IF($CE728&gt;=11,INDEX($AN:$AN,$CD728+11),"")</f>
      </c>
      <c r="BA728">
        <f>IF($CE728&gt;=12,INDEX($AN:$AN,$CD728+12),"")</f>
      </c>
      <c r="BB728">
        <f>IF($CE728&gt;=13,INDEX($AN:$AN,$CD728+13),"")</f>
      </c>
      <c r="BC728">
        <f>IF($CE728&gt;=14,INDEX($AN:$AN,$CD728+14),"")</f>
      </c>
      <c r="BD728">
        <f>IF($CE728&gt;=15,INDEX($AN:$AN,$CD728+15),"")</f>
      </c>
      <c r="BE728">
        <f>IF($CE728&gt;=16,INDEX($AN:$AN,$CD728+16),"")</f>
      </c>
      <c r="BF728">
        <f>IF($CE728&gt;=17,INDEX($AN:$AN,$CD728+17),"")</f>
      </c>
      <c r="BG728">
        <f>IF($CE728&gt;=18,INDEX($AN:$AN,$CD728+18),"")</f>
      </c>
      <c r="BH728">
        <f>IF($CE728&gt;=19,INDEX($AN:$AN,$CD728+19),"")</f>
      </c>
      <c r="BI728">
        <f>IF($CE728&gt;=20,INDEX($AN:$AN,$CD728+20),"")</f>
      </c>
      <c r="BJ728">
        <f>IF($CE728&gt;=21,INDEX($AN:$AN,$CD728+21),"")</f>
      </c>
      <c r="BK728">
        <f>IF($CE728&gt;=22,INDEX($AN:$AN,$CD728+22),"")</f>
      </c>
      <c r="BL728">
        <f>IF($CE728&gt;=23,INDEX($AN:$AN,$CD728+23),"")</f>
      </c>
      <c r="BM728">
        <f>IF($CE728&gt;=24,INDEX($AN:$AN,$CD728+24),"")</f>
      </c>
      <c r="BN728">
        <f>IF($CE728&gt;=25,INDEX($AN:$AN,$CD728+25),"")</f>
      </c>
      <c r="BO728">
        <f>IF($CE728&gt;=26,INDEX($AN:$AN,$CD728+26),"")</f>
      </c>
      <c r="BP728">
        <f>IF($CE728&gt;=27,INDEX($AN:$AN,$CD728+27),"")</f>
      </c>
      <c r="BQ728">
        <f>IF($CE728&gt;=28,INDEX($AN:$AN,$CD728+28),"")</f>
      </c>
      <c r="BR728">
        <f>IF($CE728&gt;=29,INDEX($AN:$AN,$CD728+29),"")</f>
      </c>
      <c r="BS728">
        <f>IF($CE728&gt;=30,INDEX($AN:$AN,$CD728+30),"")</f>
      </c>
      <c r="BT728">
        <f>IF($CE728&gt;=31,INDEX($AN:$AN,$CD728+31),"")</f>
      </c>
      <c r="BU728">
        <f>IF($CE728&gt;=32,INDEX($AN:$AN,$CD728+32),"")</f>
      </c>
      <c r="BV728">
        <f>IF($CE728&gt;=33,INDEX($AN:$AN,$CD728+33),"")</f>
      </c>
      <c r="BW728">
        <f>IF($CE728&gt;=34,INDEX($AN:$AN,$CD728+34),"")</f>
      </c>
      <c r="BX728">
        <f>IF($CE728&gt;=35,INDEX($AN:$AN,$CD728+35),"")</f>
      </c>
      <c r="BY728">
        <f>IF($CE728&gt;=36,INDEX($AN:$AN,$CD728+36),"")</f>
      </c>
      <c r="BZ728">
        <f>IF($CE728&gt;=37,INDEX($AN:$AN,$CD728+37),"")</f>
      </c>
      <c r="CA728">
        <f>IF($CE728&gt;=38,INDEX($AN:$AN,$CD728+38),"")</f>
      </c>
      <c r="CB728">
        <f>IF($CE728&gt;=39,INDEX($AN:$AN,$CD728+39),"")</f>
      </c>
      <c r="CC728">
        <f>IF($CE728&gt;=40,INDEX($AN:$AN,$CD728+40),"")</f>
      </c>
      <c r="CD728">
        <f>IFERROR(MATCH($AM728,$AN$2:$AN$133,0)+1,0)</f>
      </c>
      <c r="CE728">
        <f>IFERROR(INDEX($AO$2:$AO$133,MATCH($AM728,$AN$2:$AN$133,0)),0)</f>
      </c>
      <c r="CF728">
        <f>IFERROR(LEFT($K728,FIND(" - ",$K728)-1),$K728)</f>
      </c>
      <c r="CG728" t="s">
        <v>108</v>
      </c>
      <c r="CI728">
        <f>IF($DD728&gt;=1,INDEX($CG:$CG,$DC728+1),"")</f>
      </c>
      <c r="CJ728">
        <f>IF($DD728&gt;=2,INDEX($CG:$CG,$DC728+2),"")</f>
      </c>
      <c r="CK728">
        <f>IF($DD728&gt;=3,INDEX($CG:$CG,$DC728+3),"")</f>
      </c>
      <c r="CL728">
        <f>IF($DD728&gt;=4,INDEX($CG:$CG,$DC728+4),"")</f>
      </c>
      <c r="CM728">
        <f>IF($DD728&gt;=5,INDEX($CG:$CG,$DC728+5),"")</f>
      </c>
      <c r="CN728">
        <f>IF($DD728&gt;=6,INDEX($CG:$CG,$DC728+6),"")</f>
      </c>
      <c r="CO728">
        <f>IF($DD728&gt;=7,INDEX($CG:$CG,$DC728+7),"")</f>
      </c>
      <c r="CP728">
        <f>IF($DD728&gt;=8,INDEX($CG:$CG,$DC728+8),"")</f>
      </c>
      <c r="CQ728">
        <f>IF($DD728&gt;=9,INDEX($CG:$CG,$DC728+9),"")</f>
      </c>
      <c r="CR728">
        <f>IF($DD728&gt;=10,INDEX($CG:$CG,$DC728+10),"")</f>
      </c>
      <c r="CS728">
        <f>IF($DD728&gt;=11,INDEX($CG:$CG,$DC728+11),"")</f>
      </c>
      <c r="CT728">
        <f>IF($DD728&gt;=12,INDEX($CG:$CG,$DC728+12),"")</f>
      </c>
      <c r="CU728">
        <f>IF($DD728&gt;=13,INDEX($CG:$CG,$DC728+13),"")</f>
      </c>
      <c r="CV728">
        <f>IF($DD728&gt;=14,INDEX($CG:$CG,$DC728+14),"")</f>
      </c>
      <c r="CW728">
        <f>IF($DD728&gt;=15,INDEX($CG:$CG,$DC728+15),"")</f>
      </c>
      <c r="CX728">
        <f>IF($DD728&gt;=16,INDEX($CG:$CG,$DC728+16),"")</f>
      </c>
      <c r="CY728">
        <f>IF($DD728&gt;=17,INDEX($CG:$CG,$DC728+17),"")</f>
      </c>
      <c r="CZ728">
        <f>IF($DD728&gt;=18,INDEX($CG:$CG,$DC728+18),"")</f>
      </c>
      <c r="DA728">
        <f>IF($DD728&gt;=19,INDEX($CG:$CG,$DC728+19),"")</f>
      </c>
      <c r="DB728">
        <f>IF($DD728&gt;=20,INDEX($CG:$CG,$DC728+20),"")</f>
      </c>
      <c r="DC728">
        <f>IFERROR(MATCH($CF728,$CG$2:$CG$1558,0)+1,0)</f>
      </c>
      <c r="DD728">
        <f>IFERROR(INDEX($CH$2:$CH$1558,MATCH($CF728,$CG$2:$CG$1558,0)),0)</f>
      </c>
      <c r="DE728">
        <f>IFERROR(INDEX($AL:$AL,MATCH($G728,$AK:$AK,0))&amp;"","")</f>
      </c>
      <c r="DI728">
        <f>IF($GL728&gt;=1,INDEX($DF:$DF,$GK728+1),"")</f>
      </c>
      <c r="DJ728">
        <f>IF($GL728&gt;=2,INDEX($DF:$DF,$GK728+2),"")</f>
      </c>
      <c r="DK728">
        <f>IF($GL728&gt;=3,INDEX($DF:$DF,$GK728+3),"")</f>
      </c>
      <c r="DL728">
        <f>IF($GL728&gt;=4,INDEX($DF:$DF,$GK728+4),"")</f>
      </c>
      <c r="DM728">
        <f>IF($GL728&gt;=5,INDEX($DF:$DF,$GK728+5),"")</f>
      </c>
      <c r="DN728">
        <f>IF($GL728&gt;=6,INDEX($DF:$DF,$GK728+6),"")</f>
      </c>
      <c r="DO728">
        <f>IF($GL728&gt;=7,INDEX($DF:$DF,$GK728+7),"")</f>
      </c>
      <c r="DP728">
        <f>IF($GL728&gt;=8,INDEX($DF:$DF,$GK728+8),"")</f>
      </c>
      <c r="DQ728">
        <f>IF($GL728&gt;=9,INDEX($DF:$DF,$GK728+9),"")</f>
      </c>
      <c r="DR728">
        <f>IF($GL728&gt;=10,INDEX($DF:$DF,$GK728+10),"")</f>
      </c>
      <c r="DS728">
        <f>IF($GL728&gt;=11,INDEX($DF:$DF,$GK728+11),"")</f>
      </c>
      <c r="DT728">
        <f>IF($GL728&gt;=12,INDEX($DF:$DF,$GK728+12),"")</f>
      </c>
      <c r="DU728">
        <f>IF($GL728&gt;=13,INDEX($DF:$DF,$GK728+13),"")</f>
      </c>
      <c r="DV728">
        <f>IF($GL728&gt;=14,INDEX($DF:$DF,$GK728+14),"")</f>
      </c>
      <c r="DW728">
        <f>IF($GL728&gt;=15,INDEX($DF:$DF,$GK728+15),"")</f>
      </c>
      <c r="DX728">
        <f>IF($GL728&gt;=16,INDEX($DF:$DF,$GK728+16),"")</f>
      </c>
      <c r="DY728">
        <f>IF($GL728&gt;=17,INDEX($DF:$DF,$GK728+17),"")</f>
      </c>
      <c r="DZ728">
        <f>IF($GL728&gt;=18,INDEX($DF:$DF,$GK728+18),"")</f>
      </c>
      <c r="EA728">
        <f>IF($GL728&gt;=19,INDEX($DF:$DF,$GK728+19),"")</f>
      </c>
      <c r="EB728">
        <f>IF($GL728&gt;=20,INDEX($DF:$DF,$GK728+20),"")</f>
      </c>
      <c r="EC728">
        <f>IF($GL728&gt;=21,INDEX($DF:$DF,$GK728+21),"")</f>
      </c>
      <c r="ED728">
        <f>IF($GL728&gt;=22,INDEX($DF:$DF,$GK728+22),"")</f>
      </c>
      <c r="EE728">
        <f>IF($GL728&gt;=23,INDEX($DF:$DF,$GK728+23),"")</f>
      </c>
      <c r="EF728">
        <f>IF($GL728&gt;=24,INDEX($DF:$DF,$GK728+24),"")</f>
      </c>
      <c r="EG728">
        <f>IF($GL728&gt;=25,INDEX($DF:$DF,$GK728+25),"")</f>
      </c>
      <c r="EH728">
        <f>IF($GL728&gt;=26,INDEX($DF:$DF,$GK728+26),"")</f>
      </c>
      <c r="EI728">
        <f>IF($GL728&gt;=27,INDEX($DF:$DF,$GK728+27),"")</f>
      </c>
      <c r="EJ728">
        <f>IF($GL728&gt;=28,INDEX($DF:$DF,$GK728+28),"")</f>
      </c>
      <c r="EK728">
        <f>IF($GL728&gt;=29,INDEX($DF:$DF,$GK728+29),"")</f>
      </c>
      <c r="EL728">
        <f>IF($GL728&gt;=30,INDEX($DF:$DF,$GK728+30),"")</f>
      </c>
      <c r="EM728">
        <f>IF($GL728&gt;=31,INDEX($DF:$DF,$GK728+31),"")</f>
      </c>
      <c r="EN728">
        <f>IF($GL728&gt;=32,INDEX($DF:$DF,$GK728+32),"")</f>
      </c>
      <c r="EO728">
        <f>IF($GL728&gt;=33,INDEX($DF:$DF,$GK728+33),"")</f>
      </c>
      <c r="EP728">
        <f>IF($GL728&gt;=34,INDEX($DF:$DF,$GK728+34),"")</f>
      </c>
      <c r="EQ728">
        <f>IF($GL728&gt;=35,INDEX($DF:$DF,$GK728+35),"")</f>
      </c>
      <c r="ER728">
        <f>IF($GL728&gt;=36,INDEX($DF:$DF,$GK728+36),"")</f>
      </c>
      <c r="ES728">
        <f>IF($GL728&gt;=37,INDEX($DF:$DF,$GK728+37),"")</f>
      </c>
      <c r="ET728">
        <f>IF($GL728&gt;=38,INDEX($DF:$DF,$GK728+38),"")</f>
      </c>
      <c r="EU728">
        <f>IF($GL728&gt;=39,INDEX($DF:$DF,$GK728+39),"")</f>
      </c>
      <c r="EV728">
        <f>IF($GL728&gt;=40,INDEX($DF:$DF,$GK728+40),"")</f>
      </c>
      <c r="EW728">
        <f>IF($GL728&gt;=1,INDEX($DG:$DG,$GK728+1),"")</f>
      </c>
      <c r="EX728">
        <f>IF($GL728&gt;=2,INDEX($DG:$DG,$GK728+2),"")</f>
      </c>
      <c r="EY728">
        <f>IF($GL728&gt;=3,INDEX($DG:$DG,$GK728+3),"")</f>
      </c>
      <c r="EZ728">
        <f>IF($GL728&gt;=4,INDEX($DG:$DG,$GK728+4),"")</f>
      </c>
      <c r="FA728">
        <f>IF($GL728&gt;=5,INDEX($DG:$DG,$GK728+5),"")</f>
      </c>
      <c r="FB728">
        <f>IF($GL728&gt;=6,INDEX($DG:$DG,$GK728+6),"")</f>
      </c>
      <c r="FC728">
        <f>IF($GL728&gt;=7,INDEX($DG:$DG,$GK728+7),"")</f>
      </c>
      <c r="FD728">
        <f>IF($GL728&gt;=8,INDEX($DG:$DG,$GK728+8),"")</f>
      </c>
      <c r="FE728">
        <f>IF($GL728&gt;=9,INDEX($DG:$DG,$GK728+9),"")</f>
      </c>
      <c r="FF728">
        <f>IF($GL728&gt;=10,INDEX($DG:$DG,$GK728+10),"")</f>
      </c>
      <c r="FG728">
        <f>IF($GL728&gt;=11,INDEX($DG:$DG,$GK728+11),"")</f>
      </c>
      <c r="FH728">
        <f>IF($GL728&gt;=12,INDEX($DG:$DG,$GK728+12),"")</f>
      </c>
      <c r="FI728">
        <f>IF($GL728&gt;=13,INDEX($DG:$DG,$GK728+13),"")</f>
      </c>
      <c r="FJ728">
        <f>IF($GL728&gt;=14,INDEX($DG:$DG,$GK728+14),"")</f>
      </c>
      <c r="FK728">
        <f>IF($GL728&gt;=15,INDEX($DG:$DG,$GK728+15),"")</f>
      </c>
      <c r="FL728">
        <f>IF($GL728&gt;=16,INDEX($DG:$DG,$GK728+16),"")</f>
      </c>
      <c r="FM728">
        <f>IF($GL728&gt;=17,INDEX($DG:$DG,$GK728+17),"")</f>
      </c>
      <c r="FN728">
        <f>IF($GL728&gt;=18,INDEX($DG:$DG,$GK728+18),"")</f>
      </c>
      <c r="FO728">
        <f>IF($GL728&gt;=19,INDEX($DG:$DG,$GK728+19),"")</f>
      </c>
      <c r="FP728">
        <f>IF($GL728&gt;=20,INDEX($DG:$DG,$GK728+20),"")</f>
      </c>
      <c r="FQ728">
        <f>IF($GL728&gt;=21,INDEX($DG:$DG,$GK728+21),"")</f>
      </c>
      <c r="FR728">
        <f>IF($GL728&gt;=22,INDEX($DG:$DG,$GK728+22),"")</f>
      </c>
      <c r="FS728">
        <f>IF($GL728&gt;=23,INDEX($DG:$DG,$GK728+23),"")</f>
      </c>
      <c r="FT728">
        <f>IF($GL728&gt;=24,INDEX($DG:$DG,$GK728+24),"")</f>
      </c>
      <c r="FU728">
        <f>IF($GL728&gt;=25,INDEX($DG:$DG,$GK728+25),"")</f>
      </c>
      <c r="FV728">
        <f>IF($GL728&gt;=26,INDEX($DG:$DG,$GK728+26),"")</f>
      </c>
      <c r="FW728">
        <f>IF($GL728&gt;=27,INDEX($DG:$DG,$GK728+27),"")</f>
      </c>
      <c r="FX728">
        <f>IF($GL728&gt;=28,INDEX($DG:$DG,$GK728+28),"")</f>
      </c>
      <c r="FY728">
        <f>IF($GL728&gt;=29,INDEX($DG:$DG,$GK728+29),"")</f>
      </c>
      <c r="FZ728">
        <f>IF($GL728&gt;=30,INDEX($DG:$DG,$GK728+30),"")</f>
      </c>
      <c r="GA728">
        <f>IF($GL728&gt;=31,INDEX($DG:$DG,$GK728+31),"")</f>
      </c>
      <c r="GB728">
        <f>IF($GL728&gt;=32,INDEX($DG:$DG,$GK728+32),"")</f>
      </c>
      <c r="GC728">
        <f>IF($GL728&gt;=33,INDEX($DG:$DG,$GK728+33),"")</f>
      </c>
      <c r="GD728">
        <f>IF($GL728&gt;=34,INDEX($DG:$DG,$GK728+34),"")</f>
      </c>
      <c r="GE728">
        <f>IF($GL728&gt;=35,INDEX($DG:$DG,$GK728+35),"")</f>
      </c>
      <c r="GF728">
        <f>IF($GL728&gt;=36,INDEX($DG:$DG,$GK728+36),"")</f>
      </c>
      <c r="GG728">
        <f>IF($GL728&gt;=37,INDEX($DG:$DG,$GK728+37),"")</f>
      </c>
      <c r="GH728">
        <f>IF($GL728&gt;=38,INDEX($DG:$DG,$GK728+38),"")</f>
      </c>
      <c r="GI728">
        <f>IF($GL728&gt;=39,INDEX($DG:$DG,$GK728+39),"")</f>
      </c>
      <c r="GJ728">
        <f>IF($GL728&gt;=40,INDEX($DG:$DG,$GK728+40),"")</f>
      </c>
      <c r="GK728">
        <f>IFERROR(MATCH($DE728,$DF$2:$DF$166,0)+1,0)</f>
      </c>
      <c r="GL728">
        <f>IFERROR(INDEX($DH$2:$DH$166,MATCH($DE728,$DF$2:$DF$166,0)),0)</f>
      </c>
      <c r="GM728">
        <f>IFERROR(MATCH($H728,$DI$728:$EV$728,0),0)</f>
      </c>
      <c r="GN728">
        <f>IF($GM728&gt;0,INDEX($EW$728:$GJ$728,$GM728),"")</f>
      </c>
      <c r="GO728" t="s">
        <v>552</v>
      </c>
      <c r="GQ728">
        <f>IF($IZ728&gt;=1,INDEX($GO:$GO,$IY728+1),"")</f>
      </c>
      <c r="GR728">
        <f>IF($IZ728&gt;=2,INDEX($GO:$GO,$IY728+2),"")</f>
      </c>
      <c r="GS728">
        <f>IF($IZ728&gt;=3,INDEX($GO:$GO,$IY728+3),"")</f>
      </c>
      <c r="GT728">
        <f>IF($IZ728&gt;=4,INDEX($GO:$GO,$IY728+4),"")</f>
      </c>
      <c r="GU728">
        <f>IF($IZ728&gt;=5,INDEX($GO:$GO,$IY728+5),"")</f>
      </c>
      <c r="GV728">
        <f>IF($IZ728&gt;=6,INDEX($GO:$GO,$IY728+6),"")</f>
      </c>
      <c r="GW728">
        <f>IF($IZ728&gt;=7,INDEX($GO:$GO,$IY728+7),"")</f>
      </c>
      <c r="GX728">
        <f>IF($IZ728&gt;=8,INDEX($GO:$GO,$IY728+8),"")</f>
      </c>
      <c r="GY728">
        <f>IF($IZ728&gt;=9,INDEX($GO:$GO,$IY728+9),"")</f>
      </c>
      <c r="GZ728">
        <f>IF($IZ728&gt;=10,INDEX($GO:$GO,$IY728+10),"")</f>
      </c>
      <c r="HA728">
        <f>IF($IZ728&gt;=11,INDEX($GO:$GO,$IY728+11),"")</f>
      </c>
      <c r="HB728">
        <f>IF($IZ728&gt;=12,INDEX($GO:$GO,$IY728+12),"")</f>
      </c>
      <c r="HC728">
        <f>IF($IZ728&gt;=13,INDEX($GO:$GO,$IY728+13),"")</f>
      </c>
      <c r="HD728">
        <f>IF($IZ728&gt;=14,INDEX($GO:$GO,$IY728+14),"")</f>
      </c>
      <c r="HE728">
        <f>IF($IZ728&gt;=15,INDEX($GO:$GO,$IY728+15),"")</f>
      </c>
      <c r="HF728">
        <f>IF($IZ728&gt;=16,INDEX($GO:$GO,$IY728+16),"")</f>
      </c>
      <c r="HG728">
        <f>IF($IZ728&gt;=17,INDEX($GO:$GO,$IY728+17),"")</f>
      </c>
      <c r="HH728">
        <f>IF($IZ728&gt;=18,INDEX($GO:$GO,$IY728+18),"")</f>
      </c>
      <c r="HI728">
        <f>IF($IZ728&gt;=19,INDEX($GO:$GO,$IY728+19),"")</f>
      </c>
      <c r="HJ728">
        <f>IF($IZ728&gt;=20,INDEX($GO:$GO,$IY728+20),"")</f>
      </c>
      <c r="HK728">
        <f>IF($IZ728&gt;=21,INDEX($GO:$GO,$IY728+21),"")</f>
      </c>
      <c r="HL728">
        <f>IF($IZ728&gt;=22,INDEX($GO:$GO,$IY728+22),"")</f>
      </c>
      <c r="HM728">
        <f>IF($IZ728&gt;=23,INDEX($GO:$GO,$IY728+23),"")</f>
      </c>
      <c r="HN728">
        <f>IF($IZ728&gt;=24,INDEX($GO:$GO,$IY728+24),"")</f>
      </c>
      <c r="HO728">
        <f>IF($IZ728&gt;=25,INDEX($GO:$GO,$IY728+25),"")</f>
      </c>
      <c r="HP728">
        <f>IF($IZ728&gt;=26,INDEX($GO:$GO,$IY728+26),"")</f>
      </c>
      <c r="HQ728">
        <f>IF($IZ728&gt;=27,INDEX($GO:$GO,$IY728+27),"")</f>
      </c>
      <c r="HR728">
        <f>IF($IZ728&gt;=28,INDEX($GO:$GO,$IY728+28),"")</f>
      </c>
      <c r="HS728">
        <f>IF($IZ728&gt;=29,INDEX($GO:$GO,$IY728+29),"")</f>
      </c>
      <c r="HT728">
        <f>IF($IZ728&gt;=30,INDEX($GO:$GO,$IY728+30),"")</f>
      </c>
      <c r="HU728">
        <f>IF($IZ728&gt;=31,INDEX($GO:$GO,$IY728+31),"")</f>
      </c>
      <c r="HV728">
        <f>IF($IZ728&gt;=32,INDEX($GO:$GO,$IY728+32),"")</f>
      </c>
      <c r="HW728">
        <f>IF($IZ728&gt;=33,INDEX($GO:$GO,$IY728+33),"")</f>
      </c>
      <c r="HX728">
        <f>IF($IZ728&gt;=34,INDEX($GO:$GO,$IY728+34),"")</f>
      </c>
      <c r="HY728">
        <f>IF($IZ728&gt;=35,INDEX($GO:$GO,$IY728+35),"")</f>
      </c>
      <c r="HZ728">
        <f>IF($IZ728&gt;=36,INDEX($GO:$GO,$IY728+36),"")</f>
      </c>
      <c r="IA728">
        <f>IF($IZ728&gt;=37,INDEX($GO:$GO,$IY728+37),"")</f>
      </c>
      <c r="IB728">
        <f>IF($IZ728&gt;=38,INDEX($GO:$GO,$IY728+38),"")</f>
      </c>
      <c r="IC728">
        <f>IF($IZ728&gt;=39,INDEX($GO:$GO,$IY728+39),"")</f>
      </c>
      <c r="ID728">
        <f>IF($IZ728&gt;=40,INDEX($GO:$GO,$IY728+40),"")</f>
      </c>
      <c r="IE728">
        <f>IF($IZ728&gt;=41,INDEX($GO:$GO,$IY728+41),"")</f>
      </c>
      <c r="IF728">
        <f>IF($IZ728&gt;=42,INDEX($GO:$GO,$IY728+42),"")</f>
      </c>
      <c r="IG728">
        <f>IF($IZ728&gt;=43,INDEX($GO:$GO,$IY728+43),"")</f>
      </c>
      <c r="IH728">
        <f>IF($IZ728&gt;=44,INDEX($GO:$GO,$IY728+44),"")</f>
      </c>
      <c r="II728">
        <f>IF($IZ728&gt;=45,INDEX($GO:$GO,$IY728+45),"")</f>
      </c>
      <c r="IJ728">
        <f>IF($IZ728&gt;=46,INDEX($GO:$GO,$IY728+46),"")</f>
      </c>
      <c r="IK728">
        <f>IF($IZ728&gt;=47,INDEX($GO:$GO,$IY728+47),"")</f>
      </c>
      <c r="IL728">
        <f>IF($IZ728&gt;=48,INDEX($GO:$GO,$IY728+48),"")</f>
      </c>
      <c r="IM728">
        <f>IF($IZ728&gt;=49,INDEX($GO:$GO,$IY728+49),"")</f>
      </c>
      <c r="IN728">
        <f>IF($IZ728&gt;=50,INDEX($GO:$GO,$IY728+50),"")</f>
      </c>
      <c r="IO728">
        <f>IF($IZ728&gt;=51,INDEX($GO:$GO,$IY728+51),"")</f>
      </c>
      <c r="IP728">
        <f>IF($IZ728&gt;=52,INDEX($GO:$GO,$IY728+52),"")</f>
      </c>
      <c r="IQ728">
        <f>IF($IZ728&gt;=53,INDEX($GO:$GO,$IY728+53),"")</f>
      </c>
      <c r="IR728">
        <f>IF($IZ728&gt;=54,INDEX($GO:$GO,$IY728+54),"")</f>
      </c>
      <c r="IS728">
        <f>IF($IZ728&gt;=55,INDEX($GO:$GO,$IY728+55),"")</f>
      </c>
      <c r="IT728">
        <f>IF($IZ728&gt;=56,INDEX($GO:$GO,$IY728+56),"")</f>
      </c>
      <c r="IU728">
        <f>IF($IZ728&gt;=57,INDEX($GO:$GO,$IY728+57),"")</f>
      </c>
      <c r="IV728">
        <f>IF($IZ728&gt;=58,INDEX($GO:$GO,$IY728+58),"")</f>
      </c>
      <c r="IW728">
        <f>IF($IZ728&gt;=59,INDEX($GO:$GO,$IY728+59),"")</f>
      </c>
      <c r="IX728">
        <f>IF($IZ728&gt;=60,INDEX($GO:$GO,$IY728+60),"")</f>
      </c>
      <c r="IY728">
        <f>IFERROR(MATCH($GN728,$GO$2:$GO$827,0)+1,0)</f>
      </c>
      <c r="IZ728">
        <f>IFERROR(INDEX($GP$2:$GP$827,MATCH($GN728,$GO$2:$GO$827,0)),0)</f>
      </c>
      <c r="JA728" t="s">
        <v>23</v>
      </c>
      <c r="JB728" t="s">
        <v>23</v>
      </c>
    </row>
    <row r="729" spans="1:262" x14ac:dyDescent="0.25">
      <c r="F729" s="1"/>
      <c r="G729" s="1"/>
      <c r="H729" s="1"/>
      <c r="I729" s="1"/>
      <c r="J729" s="1">
        <f>IFERROR(IF(FIND(" - ",$F729)&gt;0,MID($F729,FIND(" - ",$F729)+3,LEN($F729)),""),"")</f>
      </c>
      <c r="L729" s="1"/>
      <c r="N729" t="s">
        <v>23</v>
      </c>
      <c r="P729">
        <f>IF(OR($N729="",$O729=""),"",IFERROR($N729/$O729,0))</f>
      </c>
      <c r="Q729">
        <f>IF($N729="","",
IF($G729="","",
IF(ISNUMBER(SEARCH("exempt",LOWER($G729))),0,
$N729*(VALUE(SUBSTITUTE($G729,"%",""))/100))))</f>
      </c>
      <c r="W729">
        <f>IF($N729="","",
SUM($N729,$Q729,$U729,$R729,$T729)-
IF($V729="",0,VALUE($V729)))</f>
      </c>
      <c r="AE729" t="s">
        <v>1942</v>
      </c>
      <c r="AM729">
        <f>IFERROR(LEFT($F729,FIND(" - ",$F729)-1),$F729)</f>
      </c>
      <c r="AP729">
        <f>IF($CE729&gt;=1,INDEX($AN:$AN,$CD729+1),"")</f>
      </c>
      <c r="AQ729">
        <f>IF($CE729&gt;=2,INDEX($AN:$AN,$CD729+2),"")</f>
      </c>
      <c r="AR729">
        <f>IF($CE729&gt;=3,INDEX($AN:$AN,$CD729+3),"")</f>
      </c>
      <c r="AS729">
        <f>IF($CE729&gt;=4,INDEX($AN:$AN,$CD729+4),"")</f>
      </c>
      <c r="AT729">
        <f>IF($CE729&gt;=5,INDEX($AN:$AN,$CD729+5),"")</f>
      </c>
      <c r="AU729">
        <f>IF($CE729&gt;=6,INDEX($AN:$AN,$CD729+6),"")</f>
      </c>
      <c r="AV729">
        <f>IF($CE729&gt;=7,INDEX($AN:$AN,$CD729+7),"")</f>
      </c>
      <c r="AW729">
        <f>IF($CE729&gt;=8,INDEX($AN:$AN,$CD729+8),"")</f>
      </c>
      <c r="AX729">
        <f>IF($CE729&gt;=9,INDEX($AN:$AN,$CD729+9),"")</f>
      </c>
      <c r="AY729">
        <f>IF($CE729&gt;=10,INDEX($AN:$AN,$CD729+10),"")</f>
      </c>
      <c r="AZ729">
        <f>IF($CE729&gt;=11,INDEX($AN:$AN,$CD729+11),"")</f>
      </c>
      <c r="BA729">
        <f>IF($CE729&gt;=12,INDEX($AN:$AN,$CD729+12),"")</f>
      </c>
      <c r="BB729">
        <f>IF($CE729&gt;=13,INDEX($AN:$AN,$CD729+13),"")</f>
      </c>
      <c r="BC729">
        <f>IF($CE729&gt;=14,INDEX($AN:$AN,$CD729+14),"")</f>
      </c>
      <c r="BD729">
        <f>IF($CE729&gt;=15,INDEX($AN:$AN,$CD729+15),"")</f>
      </c>
      <c r="BE729">
        <f>IF($CE729&gt;=16,INDEX($AN:$AN,$CD729+16),"")</f>
      </c>
      <c r="BF729">
        <f>IF($CE729&gt;=17,INDEX($AN:$AN,$CD729+17),"")</f>
      </c>
      <c r="BG729">
        <f>IF($CE729&gt;=18,INDEX($AN:$AN,$CD729+18),"")</f>
      </c>
      <c r="BH729">
        <f>IF($CE729&gt;=19,INDEX($AN:$AN,$CD729+19),"")</f>
      </c>
      <c r="BI729">
        <f>IF($CE729&gt;=20,INDEX($AN:$AN,$CD729+20),"")</f>
      </c>
      <c r="BJ729">
        <f>IF($CE729&gt;=21,INDEX($AN:$AN,$CD729+21),"")</f>
      </c>
      <c r="BK729">
        <f>IF($CE729&gt;=22,INDEX($AN:$AN,$CD729+22),"")</f>
      </c>
      <c r="BL729">
        <f>IF($CE729&gt;=23,INDEX($AN:$AN,$CD729+23),"")</f>
      </c>
      <c r="BM729">
        <f>IF($CE729&gt;=24,INDEX($AN:$AN,$CD729+24),"")</f>
      </c>
      <c r="BN729">
        <f>IF($CE729&gt;=25,INDEX($AN:$AN,$CD729+25),"")</f>
      </c>
      <c r="BO729">
        <f>IF($CE729&gt;=26,INDEX($AN:$AN,$CD729+26),"")</f>
      </c>
      <c r="BP729">
        <f>IF($CE729&gt;=27,INDEX($AN:$AN,$CD729+27),"")</f>
      </c>
      <c r="BQ729">
        <f>IF($CE729&gt;=28,INDEX($AN:$AN,$CD729+28),"")</f>
      </c>
      <c r="BR729">
        <f>IF($CE729&gt;=29,INDEX($AN:$AN,$CD729+29),"")</f>
      </c>
      <c r="BS729">
        <f>IF($CE729&gt;=30,INDEX($AN:$AN,$CD729+30),"")</f>
      </c>
      <c r="BT729">
        <f>IF($CE729&gt;=31,INDEX($AN:$AN,$CD729+31),"")</f>
      </c>
      <c r="BU729">
        <f>IF($CE729&gt;=32,INDEX($AN:$AN,$CD729+32),"")</f>
      </c>
      <c r="BV729">
        <f>IF($CE729&gt;=33,INDEX($AN:$AN,$CD729+33),"")</f>
      </c>
      <c r="BW729">
        <f>IF($CE729&gt;=34,INDEX($AN:$AN,$CD729+34),"")</f>
      </c>
      <c r="BX729">
        <f>IF($CE729&gt;=35,INDEX($AN:$AN,$CD729+35),"")</f>
      </c>
      <c r="BY729">
        <f>IF($CE729&gt;=36,INDEX($AN:$AN,$CD729+36),"")</f>
      </c>
      <c r="BZ729">
        <f>IF($CE729&gt;=37,INDEX($AN:$AN,$CD729+37),"")</f>
      </c>
      <c r="CA729">
        <f>IF($CE729&gt;=38,INDEX($AN:$AN,$CD729+38),"")</f>
      </c>
      <c r="CB729">
        <f>IF($CE729&gt;=39,INDEX($AN:$AN,$CD729+39),"")</f>
      </c>
      <c r="CC729">
        <f>IF($CE729&gt;=40,INDEX($AN:$AN,$CD729+40),"")</f>
      </c>
      <c r="CD729">
        <f>IFERROR(MATCH($AM729,$AN$2:$AN$133,0)+1,0)</f>
      </c>
      <c r="CE729">
        <f>IFERROR(INDEX($AO$2:$AO$133,MATCH($AM729,$AN$2:$AN$133,0)),0)</f>
      </c>
      <c r="CF729">
        <f>IFERROR(LEFT($K729,FIND(" - ",$K729)-1),$K729)</f>
      </c>
      <c r="CG729" t="s">
        <v>1943</v>
      </c>
      <c r="CH729">
        <v>1</v>
      </c>
      <c r="CI729">
        <f>IF($DD729&gt;=1,INDEX($CG:$CG,$DC729+1),"")</f>
      </c>
      <c r="CJ729">
        <f>IF($DD729&gt;=2,INDEX($CG:$CG,$DC729+2),"")</f>
      </c>
      <c r="CK729">
        <f>IF($DD729&gt;=3,INDEX($CG:$CG,$DC729+3),"")</f>
      </c>
      <c r="CL729">
        <f>IF($DD729&gt;=4,INDEX($CG:$CG,$DC729+4),"")</f>
      </c>
      <c r="CM729">
        <f>IF($DD729&gt;=5,INDEX($CG:$CG,$DC729+5),"")</f>
      </c>
      <c r="CN729">
        <f>IF($DD729&gt;=6,INDEX($CG:$CG,$DC729+6),"")</f>
      </c>
      <c r="CO729">
        <f>IF($DD729&gt;=7,INDEX($CG:$CG,$DC729+7),"")</f>
      </c>
      <c r="CP729">
        <f>IF($DD729&gt;=8,INDEX($CG:$CG,$DC729+8),"")</f>
      </c>
      <c r="CQ729">
        <f>IF($DD729&gt;=9,INDEX($CG:$CG,$DC729+9),"")</f>
      </c>
      <c r="CR729">
        <f>IF($DD729&gt;=10,INDEX($CG:$CG,$DC729+10),"")</f>
      </c>
      <c r="CS729">
        <f>IF($DD729&gt;=11,INDEX($CG:$CG,$DC729+11),"")</f>
      </c>
      <c r="CT729">
        <f>IF($DD729&gt;=12,INDEX($CG:$CG,$DC729+12),"")</f>
      </c>
      <c r="CU729">
        <f>IF($DD729&gt;=13,INDEX($CG:$CG,$DC729+13),"")</f>
      </c>
      <c r="CV729">
        <f>IF($DD729&gt;=14,INDEX($CG:$CG,$DC729+14),"")</f>
      </c>
      <c r="CW729">
        <f>IF($DD729&gt;=15,INDEX($CG:$CG,$DC729+15),"")</f>
      </c>
      <c r="CX729">
        <f>IF($DD729&gt;=16,INDEX($CG:$CG,$DC729+16),"")</f>
      </c>
      <c r="CY729">
        <f>IF($DD729&gt;=17,INDEX($CG:$CG,$DC729+17),"")</f>
      </c>
      <c r="CZ729">
        <f>IF($DD729&gt;=18,INDEX($CG:$CG,$DC729+18),"")</f>
      </c>
      <c r="DA729">
        <f>IF($DD729&gt;=19,INDEX($CG:$CG,$DC729+19),"")</f>
      </c>
      <c r="DB729">
        <f>IF($DD729&gt;=20,INDEX($CG:$CG,$DC729+20),"")</f>
      </c>
      <c r="DC729">
        <f>IFERROR(MATCH($CF729,$CG$2:$CG$1558,0)+1,0)</f>
      </c>
      <c r="DD729">
        <f>IFERROR(INDEX($CH$2:$CH$1558,MATCH($CF729,$CG$2:$CG$1558,0)),0)</f>
      </c>
      <c r="DE729">
        <f>IFERROR(INDEX($AL:$AL,MATCH($G729,$AK:$AK,0))&amp;"","")</f>
      </c>
      <c r="DI729">
        <f>IF($GL729&gt;=1,INDEX($DF:$DF,$GK729+1),"")</f>
      </c>
      <c r="DJ729">
        <f>IF($GL729&gt;=2,INDEX($DF:$DF,$GK729+2),"")</f>
      </c>
      <c r="DK729">
        <f>IF($GL729&gt;=3,INDEX($DF:$DF,$GK729+3),"")</f>
      </c>
      <c r="DL729">
        <f>IF($GL729&gt;=4,INDEX($DF:$DF,$GK729+4),"")</f>
      </c>
      <c r="DM729">
        <f>IF($GL729&gt;=5,INDEX($DF:$DF,$GK729+5),"")</f>
      </c>
      <c r="DN729">
        <f>IF($GL729&gt;=6,INDEX($DF:$DF,$GK729+6),"")</f>
      </c>
      <c r="DO729">
        <f>IF($GL729&gt;=7,INDEX($DF:$DF,$GK729+7),"")</f>
      </c>
      <c r="DP729">
        <f>IF($GL729&gt;=8,INDEX($DF:$DF,$GK729+8),"")</f>
      </c>
      <c r="DQ729">
        <f>IF($GL729&gt;=9,INDEX($DF:$DF,$GK729+9),"")</f>
      </c>
      <c r="DR729">
        <f>IF($GL729&gt;=10,INDEX($DF:$DF,$GK729+10),"")</f>
      </c>
      <c r="DS729">
        <f>IF($GL729&gt;=11,INDEX($DF:$DF,$GK729+11),"")</f>
      </c>
      <c r="DT729">
        <f>IF($GL729&gt;=12,INDEX($DF:$DF,$GK729+12),"")</f>
      </c>
      <c r="DU729">
        <f>IF($GL729&gt;=13,INDEX($DF:$DF,$GK729+13),"")</f>
      </c>
      <c r="DV729">
        <f>IF($GL729&gt;=14,INDEX($DF:$DF,$GK729+14),"")</f>
      </c>
      <c r="DW729">
        <f>IF($GL729&gt;=15,INDEX($DF:$DF,$GK729+15),"")</f>
      </c>
      <c r="DX729">
        <f>IF($GL729&gt;=16,INDEX($DF:$DF,$GK729+16),"")</f>
      </c>
      <c r="DY729">
        <f>IF($GL729&gt;=17,INDEX($DF:$DF,$GK729+17),"")</f>
      </c>
      <c r="DZ729">
        <f>IF($GL729&gt;=18,INDEX($DF:$DF,$GK729+18),"")</f>
      </c>
      <c r="EA729">
        <f>IF($GL729&gt;=19,INDEX($DF:$DF,$GK729+19),"")</f>
      </c>
      <c r="EB729">
        <f>IF($GL729&gt;=20,INDEX($DF:$DF,$GK729+20),"")</f>
      </c>
      <c r="EC729">
        <f>IF($GL729&gt;=21,INDEX($DF:$DF,$GK729+21),"")</f>
      </c>
      <c r="ED729">
        <f>IF($GL729&gt;=22,INDEX($DF:$DF,$GK729+22),"")</f>
      </c>
      <c r="EE729">
        <f>IF($GL729&gt;=23,INDEX($DF:$DF,$GK729+23),"")</f>
      </c>
      <c r="EF729">
        <f>IF($GL729&gt;=24,INDEX($DF:$DF,$GK729+24),"")</f>
      </c>
      <c r="EG729">
        <f>IF($GL729&gt;=25,INDEX($DF:$DF,$GK729+25),"")</f>
      </c>
      <c r="EH729">
        <f>IF($GL729&gt;=26,INDEX($DF:$DF,$GK729+26),"")</f>
      </c>
      <c r="EI729">
        <f>IF($GL729&gt;=27,INDEX($DF:$DF,$GK729+27),"")</f>
      </c>
      <c r="EJ729">
        <f>IF($GL729&gt;=28,INDEX($DF:$DF,$GK729+28),"")</f>
      </c>
      <c r="EK729">
        <f>IF($GL729&gt;=29,INDEX($DF:$DF,$GK729+29),"")</f>
      </c>
      <c r="EL729">
        <f>IF($GL729&gt;=30,INDEX($DF:$DF,$GK729+30),"")</f>
      </c>
      <c r="EM729">
        <f>IF($GL729&gt;=31,INDEX($DF:$DF,$GK729+31),"")</f>
      </c>
      <c r="EN729">
        <f>IF($GL729&gt;=32,INDEX($DF:$DF,$GK729+32),"")</f>
      </c>
      <c r="EO729">
        <f>IF($GL729&gt;=33,INDEX($DF:$DF,$GK729+33),"")</f>
      </c>
      <c r="EP729">
        <f>IF($GL729&gt;=34,INDEX($DF:$DF,$GK729+34),"")</f>
      </c>
      <c r="EQ729">
        <f>IF($GL729&gt;=35,INDEX($DF:$DF,$GK729+35),"")</f>
      </c>
      <c r="ER729">
        <f>IF($GL729&gt;=36,INDEX($DF:$DF,$GK729+36),"")</f>
      </c>
      <c r="ES729">
        <f>IF($GL729&gt;=37,INDEX($DF:$DF,$GK729+37),"")</f>
      </c>
      <c r="ET729">
        <f>IF($GL729&gt;=38,INDEX($DF:$DF,$GK729+38),"")</f>
      </c>
      <c r="EU729">
        <f>IF($GL729&gt;=39,INDEX($DF:$DF,$GK729+39),"")</f>
      </c>
      <c r="EV729">
        <f>IF($GL729&gt;=40,INDEX($DF:$DF,$GK729+40),"")</f>
      </c>
      <c r="EW729">
        <f>IF($GL729&gt;=1,INDEX($DG:$DG,$GK729+1),"")</f>
      </c>
      <c r="EX729">
        <f>IF($GL729&gt;=2,INDEX($DG:$DG,$GK729+2),"")</f>
      </c>
      <c r="EY729">
        <f>IF($GL729&gt;=3,INDEX($DG:$DG,$GK729+3),"")</f>
      </c>
      <c r="EZ729">
        <f>IF($GL729&gt;=4,INDEX($DG:$DG,$GK729+4),"")</f>
      </c>
      <c r="FA729">
        <f>IF($GL729&gt;=5,INDEX($DG:$DG,$GK729+5),"")</f>
      </c>
      <c r="FB729">
        <f>IF($GL729&gt;=6,INDEX($DG:$DG,$GK729+6),"")</f>
      </c>
      <c r="FC729">
        <f>IF($GL729&gt;=7,INDEX($DG:$DG,$GK729+7),"")</f>
      </c>
      <c r="FD729">
        <f>IF($GL729&gt;=8,INDEX($DG:$DG,$GK729+8),"")</f>
      </c>
      <c r="FE729">
        <f>IF($GL729&gt;=9,INDEX($DG:$DG,$GK729+9),"")</f>
      </c>
      <c r="FF729">
        <f>IF($GL729&gt;=10,INDEX($DG:$DG,$GK729+10),"")</f>
      </c>
      <c r="FG729">
        <f>IF($GL729&gt;=11,INDEX($DG:$DG,$GK729+11),"")</f>
      </c>
      <c r="FH729">
        <f>IF($GL729&gt;=12,INDEX($DG:$DG,$GK729+12),"")</f>
      </c>
      <c r="FI729">
        <f>IF($GL729&gt;=13,INDEX($DG:$DG,$GK729+13),"")</f>
      </c>
      <c r="FJ729">
        <f>IF($GL729&gt;=14,INDEX($DG:$DG,$GK729+14),"")</f>
      </c>
      <c r="FK729">
        <f>IF($GL729&gt;=15,INDEX($DG:$DG,$GK729+15),"")</f>
      </c>
      <c r="FL729">
        <f>IF($GL729&gt;=16,INDEX($DG:$DG,$GK729+16),"")</f>
      </c>
      <c r="FM729">
        <f>IF($GL729&gt;=17,INDEX($DG:$DG,$GK729+17),"")</f>
      </c>
      <c r="FN729">
        <f>IF($GL729&gt;=18,INDEX($DG:$DG,$GK729+18),"")</f>
      </c>
      <c r="FO729">
        <f>IF($GL729&gt;=19,INDEX($DG:$DG,$GK729+19),"")</f>
      </c>
      <c r="FP729">
        <f>IF($GL729&gt;=20,INDEX($DG:$DG,$GK729+20),"")</f>
      </c>
      <c r="FQ729">
        <f>IF($GL729&gt;=21,INDEX($DG:$DG,$GK729+21),"")</f>
      </c>
      <c r="FR729">
        <f>IF($GL729&gt;=22,INDEX($DG:$DG,$GK729+22),"")</f>
      </c>
      <c r="FS729">
        <f>IF($GL729&gt;=23,INDEX($DG:$DG,$GK729+23),"")</f>
      </c>
      <c r="FT729">
        <f>IF($GL729&gt;=24,INDEX($DG:$DG,$GK729+24),"")</f>
      </c>
      <c r="FU729">
        <f>IF($GL729&gt;=25,INDEX($DG:$DG,$GK729+25),"")</f>
      </c>
      <c r="FV729">
        <f>IF($GL729&gt;=26,INDEX($DG:$DG,$GK729+26),"")</f>
      </c>
      <c r="FW729">
        <f>IF($GL729&gt;=27,INDEX($DG:$DG,$GK729+27),"")</f>
      </c>
      <c r="FX729">
        <f>IF($GL729&gt;=28,INDEX($DG:$DG,$GK729+28),"")</f>
      </c>
      <c r="FY729">
        <f>IF($GL729&gt;=29,INDEX($DG:$DG,$GK729+29),"")</f>
      </c>
      <c r="FZ729">
        <f>IF($GL729&gt;=30,INDEX($DG:$DG,$GK729+30),"")</f>
      </c>
      <c r="GA729">
        <f>IF($GL729&gt;=31,INDEX($DG:$DG,$GK729+31),"")</f>
      </c>
      <c r="GB729">
        <f>IF($GL729&gt;=32,INDEX($DG:$DG,$GK729+32),"")</f>
      </c>
      <c r="GC729">
        <f>IF($GL729&gt;=33,INDEX($DG:$DG,$GK729+33),"")</f>
      </c>
      <c r="GD729">
        <f>IF($GL729&gt;=34,INDEX($DG:$DG,$GK729+34),"")</f>
      </c>
      <c r="GE729">
        <f>IF($GL729&gt;=35,INDEX($DG:$DG,$GK729+35),"")</f>
      </c>
      <c r="GF729">
        <f>IF($GL729&gt;=36,INDEX($DG:$DG,$GK729+36),"")</f>
      </c>
      <c r="GG729">
        <f>IF($GL729&gt;=37,INDEX($DG:$DG,$GK729+37),"")</f>
      </c>
      <c r="GH729">
        <f>IF($GL729&gt;=38,INDEX($DG:$DG,$GK729+38),"")</f>
      </c>
      <c r="GI729">
        <f>IF($GL729&gt;=39,INDEX($DG:$DG,$GK729+39),"")</f>
      </c>
      <c r="GJ729">
        <f>IF($GL729&gt;=40,INDEX($DG:$DG,$GK729+40),"")</f>
      </c>
      <c r="GK729">
        <f>IFERROR(MATCH($DE729,$DF$2:$DF$166,0)+1,0)</f>
      </c>
      <c r="GL729">
        <f>IFERROR(INDEX($DH$2:$DH$166,MATCH($DE729,$DF$2:$DF$166,0)),0)</f>
      </c>
      <c r="GM729">
        <f>IFERROR(MATCH($H729,$DI$729:$EV$729,0),0)</f>
      </c>
      <c r="GN729">
        <f>IF($GM729&gt;0,INDEX($EW$729:$GJ$729,$GM729),"")</f>
      </c>
      <c r="GO729" t="s">
        <v>556</v>
      </c>
      <c r="GQ729">
        <f>IF($IZ729&gt;=1,INDEX($GO:$GO,$IY729+1),"")</f>
      </c>
      <c r="GR729">
        <f>IF($IZ729&gt;=2,INDEX($GO:$GO,$IY729+2),"")</f>
      </c>
      <c r="GS729">
        <f>IF($IZ729&gt;=3,INDEX($GO:$GO,$IY729+3),"")</f>
      </c>
      <c r="GT729">
        <f>IF($IZ729&gt;=4,INDEX($GO:$GO,$IY729+4),"")</f>
      </c>
      <c r="GU729">
        <f>IF($IZ729&gt;=5,INDEX($GO:$GO,$IY729+5),"")</f>
      </c>
      <c r="GV729">
        <f>IF($IZ729&gt;=6,INDEX($GO:$GO,$IY729+6),"")</f>
      </c>
      <c r="GW729">
        <f>IF($IZ729&gt;=7,INDEX($GO:$GO,$IY729+7),"")</f>
      </c>
      <c r="GX729">
        <f>IF($IZ729&gt;=8,INDEX($GO:$GO,$IY729+8),"")</f>
      </c>
      <c r="GY729">
        <f>IF($IZ729&gt;=9,INDEX($GO:$GO,$IY729+9),"")</f>
      </c>
      <c r="GZ729">
        <f>IF($IZ729&gt;=10,INDEX($GO:$GO,$IY729+10),"")</f>
      </c>
      <c r="HA729">
        <f>IF($IZ729&gt;=11,INDEX($GO:$GO,$IY729+11),"")</f>
      </c>
      <c r="HB729">
        <f>IF($IZ729&gt;=12,INDEX($GO:$GO,$IY729+12),"")</f>
      </c>
      <c r="HC729">
        <f>IF($IZ729&gt;=13,INDEX($GO:$GO,$IY729+13),"")</f>
      </c>
      <c r="HD729">
        <f>IF($IZ729&gt;=14,INDEX($GO:$GO,$IY729+14),"")</f>
      </c>
      <c r="HE729">
        <f>IF($IZ729&gt;=15,INDEX($GO:$GO,$IY729+15),"")</f>
      </c>
      <c r="HF729">
        <f>IF($IZ729&gt;=16,INDEX($GO:$GO,$IY729+16),"")</f>
      </c>
      <c r="HG729">
        <f>IF($IZ729&gt;=17,INDEX($GO:$GO,$IY729+17),"")</f>
      </c>
      <c r="HH729">
        <f>IF($IZ729&gt;=18,INDEX($GO:$GO,$IY729+18),"")</f>
      </c>
      <c r="HI729">
        <f>IF($IZ729&gt;=19,INDEX($GO:$GO,$IY729+19),"")</f>
      </c>
      <c r="HJ729">
        <f>IF($IZ729&gt;=20,INDEX($GO:$GO,$IY729+20),"")</f>
      </c>
      <c r="HK729">
        <f>IF($IZ729&gt;=21,INDEX($GO:$GO,$IY729+21),"")</f>
      </c>
      <c r="HL729">
        <f>IF($IZ729&gt;=22,INDEX($GO:$GO,$IY729+22),"")</f>
      </c>
      <c r="HM729">
        <f>IF($IZ729&gt;=23,INDEX($GO:$GO,$IY729+23),"")</f>
      </c>
      <c r="HN729">
        <f>IF($IZ729&gt;=24,INDEX($GO:$GO,$IY729+24),"")</f>
      </c>
      <c r="HO729">
        <f>IF($IZ729&gt;=25,INDEX($GO:$GO,$IY729+25),"")</f>
      </c>
      <c r="HP729">
        <f>IF($IZ729&gt;=26,INDEX($GO:$GO,$IY729+26),"")</f>
      </c>
      <c r="HQ729">
        <f>IF($IZ729&gt;=27,INDEX($GO:$GO,$IY729+27),"")</f>
      </c>
      <c r="HR729">
        <f>IF($IZ729&gt;=28,INDEX($GO:$GO,$IY729+28),"")</f>
      </c>
      <c r="HS729">
        <f>IF($IZ729&gt;=29,INDEX($GO:$GO,$IY729+29),"")</f>
      </c>
      <c r="HT729">
        <f>IF($IZ729&gt;=30,INDEX($GO:$GO,$IY729+30),"")</f>
      </c>
      <c r="HU729">
        <f>IF($IZ729&gt;=31,INDEX($GO:$GO,$IY729+31),"")</f>
      </c>
      <c r="HV729">
        <f>IF($IZ729&gt;=32,INDEX($GO:$GO,$IY729+32),"")</f>
      </c>
      <c r="HW729">
        <f>IF($IZ729&gt;=33,INDEX($GO:$GO,$IY729+33),"")</f>
      </c>
      <c r="HX729">
        <f>IF($IZ729&gt;=34,INDEX($GO:$GO,$IY729+34),"")</f>
      </c>
      <c r="HY729">
        <f>IF($IZ729&gt;=35,INDEX($GO:$GO,$IY729+35),"")</f>
      </c>
      <c r="HZ729">
        <f>IF($IZ729&gt;=36,INDEX($GO:$GO,$IY729+36),"")</f>
      </c>
      <c r="IA729">
        <f>IF($IZ729&gt;=37,INDEX($GO:$GO,$IY729+37),"")</f>
      </c>
      <c r="IB729">
        <f>IF($IZ729&gt;=38,INDEX($GO:$GO,$IY729+38),"")</f>
      </c>
      <c r="IC729">
        <f>IF($IZ729&gt;=39,INDEX($GO:$GO,$IY729+39),"")</f>
      </c>
      <c r="ID729">
        <f>IF($IZ729&gt;=40,INDEX($GO:$GO,$IY729+40),"")</f>
      </c>
      <c r="IE729">
        <f>IF($IZ729&gt;=41,INDEX($GO:$GO,$IY729+41),"")</f>
      </c>
      <c r="IF729">
        <f>IF($IZ729&gt;=42,INDEX($GO:$GO,$IY729+42),"")</f>
      </c>
      <c r="IG729">
        <f>IF($IZ729&gt;=43,INDEX($GO:$GO,$IY729+43),"")</f>
      </c>
      <c r="IH729">
        <f>IF($IZ729&gt;=44,INDEX($GO:$GO,$IY729+44),"")</f>
      </c>
      <c r="II729">
        <f>IF($IZ729&gt;=45,INDEX($GO:$GO,$IY729+45),"")</f>
      </c>
      <c r="IJ729">
        <f>IF($IZ729&gt;=46,INDEX($GO:$GO,$IY729+46),"")</f>
      </c>
      <c r="IK729">
        <f>IF($IZ729&gt;=47,INDEX($GO:$GO,$IY729+47),"")</f>
      </c>
      <c r="IL729">
        <f>IF($IZ729&gt;=48,INDEX($GO:$GO,$IY729+48),"")</f>
      </c>
      <c r="IM729">
        <f>IF($IZ729&gt;=49,INDEX($GO:$GO,$IY729+49),"")</f>
      </c>
      <c r="IN729">
        <f>IF($IZ729&gt;=50,INDEX($GO:$GO,$IY729+50),"")</f>
      </c>
      <c r="IO729">
        <f>IF($IZ729&gt;=51,INDEX($GO:$GO,$IY729+51),"")</f>
      </c>
      <c r="IP729">
        <f>IF($IZ729&gt;=52,INDEX($GO:$GO,$IY729+52),"")</f>
      </c>
      <c r="IQ729">
        <f>IF($IZ729&gt;=53,INDEX($GO:$GO,$IY729+53),"")</f>
      </c>
      <c r="IR729">
        <f>IF($IZ729&gt;=54,INDEX($GO:$GO,$IY729+54),"")</f>
      </c>
      <c r="IS729">
        <f>IF($IZ729&gt;=55,INDEX($GO:$GO,$IY729+55),"")</f>
      </c>
      <c r="IT729">
        <f>IF($IZ729&gt;=56,INDEX($GO:$GO,$IY729+56),"")</f>
      </c>
      <c r="IU729">
        <f>IF($IZ729&gt;=57,INDEX($GO:$GO,$IY729+57),"")</f>
      </c>
      <c r="IV729">
        <f>IF($IZ729&gt;=58,INDEX($GO:$GO,$IY729+58),"")</f>
      </c>
      <c r="IW729">
        <f>IF($IZ729&gt;=59,INDEX($GO:$GO,$IY729+59),"")</f>
      </c>
      <c r="IX729">
        <f>IF($IZ729&gt;=60,INDEX($GO:$GO,$IY729+60),"")</f>
      </c>
      <c r="IY729">
        <f>IFERROR(MATCH($GN729,$GO$2:$GO$827,0)+1,0)</f>
      </c>
      <c r="IZ729">
        <f>IFERROR(INDEX($GP$2:$GP$827,MATCH($GN729,$GO$2:$GO$827,0)),0)</f>
      </c>
      <c r="JA729" t="s">
        <v>23</v>
      </c>
      <c r="JB729" t="s">
        <v>23</v>
      </c>
    </row>
    <row r="730" spans="1:262" x14ac:dyDescent="0.25">
      <c r="F730" s="1"/>
      <c r="G730" s="1"/>
      <c r="H730" s="1"/>
      <c r="I730" s="1"/>
      <c r="J730" s="1">
        <f>IFERROR(IF(FIND(" - ",$F730)&gt;0,MID($F730,FIND(" - ",$F730)+3,LEN($F730)),""),"")</f>
      </c>
      <c r="L730" s="1"/>
      <c r="N730" t="s">
        <v>23</v>
      </c>
      <c r="P730">
        <f>IF(OR($N730="",$O730=""),"",IFERROR($N730/$O730,0))</f>
      </c>
      <c r="Q730">
        <f>IF($N730="","",
IF($G730="","",
IF(ISNUMBER(SEARCH("exempt",LOWER($G730))),0,
$N730*(VALUE(SUBSTITUTE($G730,"%",""))/100))))</f>
      </c>
      <c r="W730">
        <f>IF($N730="","",
SUM($N730,$Q730,$U730,$R730,$T730)-
IF($V730="",0,VALUE($V730)))</f>
      </c>
      <c r="AE730" t="s">
        <v>1944</v>
      </c>
      <c r="AM730">
        <f>IFERROR(LEFT($F730,FIND(" - ",$F730)-1),$F730)</f>
      </c>
      <c r="AP730">
        <f>IF($CE730&gt;=1,INDEX($AN:$AN,$CD730+1),"")</f>
      </c>
      <c r="AQ730">
        <f>IF($CE730&gt;=2,INDEX($AN:$AN,$CD730+2),"")</f>
      </c>
      <c r="AR730">
        <f>IF($CE730&gt;=3,INDEX($AN:$AN,$CD730+3),"")</f>
      </c>
      <c r="AS730">
        <f>IF($CE730&gt;=4,INDEX($AN:$AN,$CD730+4),"")</f>
      </c>
      <c r="AT730">
        <f>IF($CE730&gt;=5,INDEX($AN:$AN,$CD730+5),"")</f>
      </c>
      <c r="AU730">
        <f>IF($CE730&gt;=6,INDEX($AN:$AN,$CD730+6),"")</f>
      </c>
      <c r="AV730">
        <f>IF($CE730&gt;=7,INDEX($AN:$AN,$CD730+7),"")</f>
      </c>
      <c r="AW730">
        <f>IF($CE730&gt;=8,INDEX($AN:$AN,$CD730+8),"")</f>
      </c>
      <c r="AX730">
        <f>IF($CE730&gt;=9,INDEX($AN:$AN,$CD730+9),"")</f>
      </c>
      <c r="AY730">
        <f>IF($CE730&gt;=10,INDEX($AN:$AN,$CD730+10),"")</f>
      </c>
      <c r="AZ730">
        <f>IF($CE730&gt;=11,INDEX($AN:$AN,$CD730+11),"")</f>
      </c>
      <c r="BA730">
        <f>IF($CE730&gt;=12,INDEX($AN:$AN,$CD730+12),"")</f>
      </c>
      <c r="BB730">
        <f>IF($CE730&gt;=13,INDEX($AN:$AN,$CD730+13),"")</f>
      </c>
      <c r="BC730">
        <f>IF($CE730&gt;=14,INDEX($AN:$AN,$CD730+14),"")</f>
      </c>
      <c r="BD730">
        <f>IF($CE730&gt;=15,INDEX($AN:$AN,$CD730+15),"")</f>
      </c>
      <c r="BE730">
        <f>IF($CE730&gt;=16,INDEX($AN:$AN,$CD730+16),"")</f>
      </c>
      <c r="BF730">
        <f>IF($CE730&gt;=17,INDEX($AN:$AN,$CD730+17),"")</f>
      </c>
      <c r="BG730">
        <f>IF($CE730&gt;=18,INDEX($AN:$AN,$CD730+18),"")</f>
      </c>
      <c r="BH730">
        <f>IF($CE730&gt;=19,INDEX($AN:$AN,$CD730+19),"")</f>
      </c>
      <c r="BI730">
        <f>IF($CE730&gt;=20,INDEX($AN:$AN,$CD730+20),"")</f>
      </c>
      <c r="BJ730">
        <f>IF($CE730&gt;=21,INDEX($AN:$AN,$CD730+21),"")</f>
      </c>
      <c r="BK730">
        <f>IF($CE730&gt;=22,INDEX($AN:$AN,$CD730+22),"")</f>
      </c>
      <c r="BL730">
        <f>IF($CE730&gt;=23,INDEX($AN:$AN,$CD730+23),"")</f>
      </c>
      <c r="BM730">
        <f>IF($CE730&gt;=24,INDEX($AN:$AN,$CD730+24),"")</f>
      </c>
      <c r="BN730">
        <f>IF($CE730&gt;=25,INDEX($AN:$AN,$CD730+25),"")</f>
      </c>
      <c r="BO730">
        <f>IF($CE730&gt;=26,INDEX($AN:$AN,$CD730+26),"")</f>
      </c>
      <c r="BP730">
        <f>IF($CE730&gt;=27,INDEX($AN:$AN,$CD730+27),"")</f>
      </c>
      <c r="BQ730">
        <f>IF($CE730&gt;=28,INDEX($AN:$AN,$CD730+28),"")</f>
      </c>
      <c r="BR730">
        <f>IF($CE730&gt;=29,INDEX($AN:$AN,$CD730+29),"")</f>
      </c>
      <c r="BS730">
        <f>IF($CE730&gt;=30,INDEX($AN:$AN,$CD730+30),"")</f>
      </c>
      <c r="BT730">
        <f>IF($CE730&gt;=31,INDEX($AN:$AN,$CD730+31),"")</f>
      </c>
      <c r="BU730">
        <f>IF($CE730&gt;=32,INDEX($AN:$AN,$CD730+32),"")</f>
      </c>
      <c r="BV730">
        <f>IF($CE730&gt;=33,INDEX($AN:$AN,$CD730+33),"")</f>
      </c>
      <c r="BW730">
        <f>IF($CE730&gt;=34,INDEX($AN:$AN,$CD730+34),"")</f>
      </c>
      <c r="BX730">
        <f>IF($CE730&gt;=35,INDEX($AN:$AN,$CD730+35),"")</f>
      </c>
      <c r="BY730">
        <f>IF($CE730&gt;=36,INDEX($AN:$AN,$CD730+36),"")</f>
      </c>
      <c r="BZ730">
        <f>IF($CE730&gt;=37,INDEX($AN:$AN,$CD730+37),"")</f>
      </c>
      <c r="CA730">
        <f>IF($CE730&gt;=38,INDEX($AN:$AN,$CD730+38),"")</f>
      </c>
      <c r="CB730">
        <f>IF($CE730&gt;=39,INDEX($AN:$AN,$CD730+39),"")</f>
      </c>
      <c r="CC730">
        <f>IF($CE730&gt;=40,INDEX($AN:$AN,$CD730+40),"")</f>
      </c>
      <c r="CD730">
        <f>IFERROR(MATCH($AM730,$AN$2:$AN$133,0)+1,0)</f>
      </c>
      <c r="CE730">
        <f>IFERROR(INDEX($AO$2:$AO$133,MATCH($AM730,$AN$2:$AN$133,0)),0)</f>
      </c>
      <c r="CF730">
        <f>IFERROR(LEFT($K730,FIND(" - ",$K730)-1),$K730)</f>
      </c>
      <c r="CG730" t="s">
        <v>108</v>
      </c>
      <c r="CI730">
        <f>IF($DD730&gt;=1,INDEX($CG:$CG,$DC730+1),"")</f>
      </c>
      <c r="CJ730">
        <f>IF($DD730&gt;=2,INDEX($CG:$CG,$DC730+2),"")</f>
      </c>
      <c r="CK730">
        <f>IF($DD730&gt;=3,INDEX($CG:$CG,$DC730+3),"")</f>
      </c>
      <c r="CL730">
        <f>IF($DD730&gt;=4,INDEX($CG:$CG,$DC730+4),"")</f>
      </c>
      <c r="CM730">
        <f>IF($DD730&gt;=5,INDEX($CG:$CG,$DC730+5),"")</f>
      </c>
      <c r="CN730">
        <f>IF($DD730&gt;=6,INDEX($CG:$CG,$DC730+6),"")</f>
      </c>
      <c r="CO730">
        <f>IF($DD730&gt;=7,INDEX($CG:$CG,$DC730+7),"")</f>
      </c>
      <c r="CP730">
        <f>IF($DD730&gt;=8,INDEX($CG:$CG,$DC730+8),"")</f>
      </c>
      <c r="CQ730">
        <f>IF($DD730&gt;=9,INDEX($CG:$CG,$DC730+9),"")</f>
      </c>
      <c r="CR730">
        <f>IF($DD730&gt;=10,INDEX($CG:$CG,$DC730+10),"")</f>
      </c>
      <c r="CS730">
        <f>IF($DD730&gt;=11,INDEX($CG:$CG,$DC730+11),"")</f>
      </c>
      <c r="CT730">
        <f>IF($DD730&gt;=12,INDEX($CG:$CG,$DC730+12),"")</f>
      </c>
      <c r="CU730">
        <f>IF($DD730&gt;=13,INDEX($CG:$CG,$DC730+13),"")</f>
      </c>
      <c r="CV730">
        <f>IF($DD730&gt;=14,INDEX($CG:$CG,$DC730+14),"")</f>
      </c>
      <c r="CW730">
        <f>IF($DD730&gt;=15,INDEX($CG:$CG,$DC730+15),"")</f>
      </c>
      <c r="CX730">
        <f>IF($DD730&gt;=16,INDEX($CG:$CG,$DC730+16),"")</f>
      </c>
      <c r="CY730">
        <f>IF($DD730&gt;=17,INDEX($CG:$CG,$DC730+17),"")</f>
      </c>
      <c r="CZ730">
        <f>IF($DD730&gt;=18,INDEX($CG:$CG,$DC730+18),"")</f>
      </c>
      <c r="DA730">
        <f>IF($DD730&gt;=19,INDEX($CG:$CG,$DC730+19),"")</f>
      </c>
      <c r="DB730">
        <f>IF($DD730&gt;=20,INDEX($CG:$CG,$DC730+20),"")</f>
      </c>
      <c r="DC730">
        <f>IFERROR(MATCH($CF730,$CG$2:$CG$1558,0)+1,0)</f>
      </c>
      <c r="DD730">
        <f>IFERROR(INDEX($CH$2:$CH$1558,MATCH($CF730,$CG$2:$CG$1558,0)),0)</f>
      </c>
      <c r="DE730">
        <f>IFERROR(INDEX($AL:$AL,MATCH($G730,$AK:$AK,0))&amp;"","")</f>
      </c>
      <c r="DI730">
        <f>IF($GL730&gt;=1,INDEX($DF:$DF,$GK730+1),"")</f>
      </c>
      <c r="DJ730">
        <f>IF($GL730&gt;=2,INDEX($DF:$DF,$GK730+2),"")</f>
      </c>
      <c r="DK730">
        <f>IF($GL730&gt;=3,INDEX($DF:$DF,$GK730+3),"")</f>
      </c>
      <c r="DL730">
        <f>IF($GL730&gt;=4,INDEX($DF:$DF,$GK730+4),"")</f>
      </c>
      <c r="DM730">
        <f>IF($GL730&gt;=5,INDEX($DF:$DF,$GK730+5),"")</f>
      </c>
      <c r="DN730">
        <f>IF($GL730&gt;=6,INDEX($DF:$DF,$GK730+6),"")</f>
      </c>
      <c r="DO730">
        <f>IF($GL730&gt;=7,INDEX($DF:$DF,$GK730+7),"")</f>
      </c>
      <c r="DP730">
        <f>IF($GL730&gt;=8,INDEX($DF:$DF,$GK730+8),"")</f>
      </c>
      <c r="DQ730">
        <f>IF($GL730&gt;=9,INDEX($DF:$DF,$GK730+9),"")</f>
      </c>
      <c r="DR730">
        <f>IF($GL730&gt;=10,INDEX($DF:$DF,$GK730+10),"")</f>
      </c>
      <c r="DS730">
        <f>IF($GL730&gt;=11,INDEX($DF:$DF,$GK730+11),"")</f>
      </c>
      <c r="DT730">
        <f>IF($GL730&gt;=12,INDEX($DF:$DF,$GK730+12),"")</f>
      </c>
      <c r="DU730">
        <f>IF($GL730&gt;=13,INDEX($DF:$DF,$GK730+13),"")</f>
      </c>
      <c r="DV730">
        <f>IF($GL730&gt;=14,INDEX($DF:$DF,$GK730+14),"")</f>
      </c>
      <c r="DW730">
        <f>IF($GL730&gt;=15,INDEX($DF:$DF,$GK730+15),"")</f>
      </c>
      <c r="DX730">
        <f>IF($GL730&gt;=16,INDEX($DF:$DF,$GK730+16),"")</f>
      </c>
      <c r="DY730">
        <f>IF($GL730&gt;=17,INDEX($DF:$DF,$GK730+17),"")</f>
      </c>
      <c r="DZ730">
        <f>IF($GL730&gt;=18,INDEX($DF:$DF,$GK730+18),"")</f>
      </c>
      <c r="EA730">
        <f>IF($GL730&gt;=19,INDEX($DF:$DF,$GK730+19),"")</f>
      </c>
      <c r="EB730">
        <f>IF($GL730&gt;=20,INDEX($DF:$DF,$GK730+20),"")</f>
      </c>
      <c r="EC730">
        <f>IF($GL730&gt;=21,INDEX($DF:$DF,$GK730+21),"")</f>
      </c>
      <c r="ED730">
        <f>IF($GL730&gt;=22,INDEX($DF:$DF,$GK730+22),"")</f>
      </c>
      <c r="EE730">
        <f>IF($GL730&gt;=23,INDEX($DF:$DF,$GK730+23),"")</f>
      </c>
      <c r="EF730">
        <f>IF($GL730&gt;=24,INDEX($DF:$DF,$GK730+24),"")</f>
      </c>
      <c r="EG730">
        <f>IF($GL730&gt;=25,INDEX($DF:$DF,$GK730+25),"")</f>
      </c>
      <c r="EH730">
        <f>IF($GL730&gt;=26,INDEX($DF:$DF,$GK730+26),"")</f>
      </c>
      <c r="EI730">
        <f>IF($GL730&gt;=27,INDEX($DF:$DF,$GK730+27),"")</f>
      </c>
      <c r="EJ730">
        <f>IF($GL730&gt;=28,INDEX($DF:$DF,$GK730+28),"")</f>
      </c>
      <c r="EK730">
        <f>IF($GL730&gt;=29,INDEX($DF:$DF,$GK730+29),"")</f>
      </c>
      <c r="EL730">
        <f>IF($GL730&gt;=30,INDEX($DF:$DF,$GK730+30),"")</f>
      </c>
      <c r="EM730">
        <f>IF($GL730&gt;=31,INDEX($DF:$DF,$GK730+31),"")</f>
      </c>
      <c r="EN730">
        <f>IF($GL730&gt;=32,INDEX($DF:$DF,$GK730+32),"")</f>
      </c>
      <c r="EO730">
        <f>IF($GL730&gt;=33,INDEX($DF:$DF,$GK730+33),"")</f>
      </c>
      <c r="EP730">
        <f>IF($GL730&gt;=34,INDEX($DF:$DF,$GK730+34),"")</f>
      </c>
      <c r="EQ730">
        <f>IF($GL730&gt;=35,INDEX($DF:$DF,$GK730+35),"")</f>
      </c>
      <c r="ER730">
        <f>IF($GL730&gt;=36,INDEX($DF:$DF,$GK730+36),"")</f>
      </c>
      <c r="ES730">
        <f>IF($GL730&gt;=37,INDEX($DF:$DF,$GK730+37),"")</f>
      </c>
      <c r="ET730">
        <f>IF($GL730&gt;=38,INDEX($DF:$DF,$GK730+38),"")</f>
      </c>
      <c r="EU730">
        <f>IF($GL730&gt;=39,INDEX($DF:$DF,$GK730+39),"")</f>
      </c>
      <c r="EV730">
        <f>IF($GL730&gt;=40,INDEX($DF:$DF,$GK730+40),"")</f>
      </c>
      <c r="EW730">
        <f>IF($GL730&gt;=1,INDEX($DG:$DG,$GK730+1),"")</f>
      </c>
      <c r="EX730">
        <f>IF($GL730&gt;=2,INDEX($DG:$DG,$GK730+2),"")</f>
      </c>
      <c r="EY730">
        <f>IF($GL730&gt;=3,INDEX($DG:$DG,$GK730+3),"")</f>
      </c>
      <c r="EZ730">
        <f>IF($GL730&gt;=4,INDEX($DG:$DG,$GK730+4),"")</f>
      </c>
      <c r="FA730">
        <f>IF($GL730&gt;=5,INDEX($DG:$DG,$GK730+5),"")</f>
      </c>
      <c r="FB730">
        <f>IF($GL730&gt;=6,INDEX($DG:$DG,$GK730+6),"")</f>
      </c>
      <c r="FC730">
        <f>IF($GL730&gt;=7,INDEX($DG:$DG,$GK730+7),"")</f>
      </c>
      <c r="FD730">
        <f>IF($GL730&gt;=8,INDEX($DG:$DG,$GK730+8),"")</f>
      </c>
      <c r="FE730">
        <f>IF($GL730&gt;=9,INDEX($DG:$DG,$GK730+9),"")</f>
      </c>
      <c r="FF730">
        <f>IF($GL730&gt;=10,INDEX($DG:$DG,$GK730+10),"")</f>
      </c>
      <c r="FG730">
        <f>IF($GL730&gt;=11,INDEX($DG:$DG,$GK730+11),"")</f>
      </c>
      <c r="FH730">
        <f>IF($GL730&gt;=12,INDEX($DG:$DG,$GK730+12),"")</f>
      </c>
      <c r="FI730">
        <f>IF($GL730&gt;=13,INDEX($DG:$DG,$GK730+13),"")</f>
      </c>
      <c r="FJ730">
        <f>IF($GL730&gt;=14,INDEX($DG:$DG,$GK730+14),"")</f>
      </c>
      <c r="FK730">
        <f>IF($GL730&gt;=15,INDEX($DG:$DG,$GK730+15),"")</f>
      </c>
      <c r="FL730">
        <f>IF($GL730&gt;=16,INDEX($DG:$DG,$GK730+16),"")</f>
      </c>
      <c r="FM730">
        <f>IF($GL730&gt;=17,INDEX($DG:$DG,$GK730+17),"")</f>
      </c>
      <c r="FN730">
        <f>IF($GL730&gt;=18,INDEX($DG:$DG,$GK730+18),"")</f>
      </c>
      <c r="FO730">
        <f>IF($GL730&gt;=19,INDEX($DG:$DG,$GK730+19),"")</f>
      </c>
      <c r="FP730">
        <f>IF($GL730&gt;=20,INDEX($DG:$DG,$GK730+20),"")</f>
      </c>
      <c r="FQ730">
        <f>IF($GL730&gt;=21,INDEX($DG:$DG,$GK730+21),"")</f>
      </c>
      <c r="FR730">
        <f>IF($GL730&gt;=22,INDEX($DG:$DG,$GK730+22),"")</f>
      </c>
      <c r="FS730">
        <f>IF($GL730&gt;=23,INDEX($DG:$DG,$GK730+23),"")</f>
      </c>
      <c r="FT730">
        <f>IF($GL730&gt;=24,INDEX($DG:$DG,$GK730+24),"")</f>
      </c>
      <c r="FU730">
        <f>IF($GL730&gt;=25,INDEX($DG:$DG,$GK730+25),"")</f>
      </c>
      <c r="FV730">
        <f>IF($GL730&gt;=26,INDEX($DG:$DG,$GK730+26),"")</f>
      </c>
      <c r="FW730">
        <f>IF($GL730&gt;=27,INDEX($DG:$DG,$GK730+27),"")</f>
      </c>
      <c r="FX730">
        <f>IF($GL730&gt;=28,INDEX($DG:$DG,$GK730+28),"")</f>
      </c>
      <c r="FY730">
        <f>IF($GL730&gt;=29,INDEX($DG:$DG,$GK730+29),"")</f>
      </c>
      <c r="FZ730">
        <f>IF($GL730&gt;=30,INDEX($DG:$DG,$GK730+30),"")</f>
      </c>
      <c r="GA730">
        <f>IF($GL730&gt;=31,INDEX($DG:$DG,$GK730+31),"")</f>
      </c>
      <c r="GB730">
        <f>IF($GL730&gt;=32,INDEX($DG:$DG,$GK730+32),"")</f>
      </c>
      <c r="GC730">
        <f>IF($GL730&gt;=33,INDEX($DG:$DG,$GK730+33),"")</f>
      </c>
      <c r="GD730">
        <f>IF($GL730&gt;=34,INDEX($DG:$DG,$GK730+34),"")</f>
      </c>
      <c r="GE730">
        <f>IF($GL730&gt;=35,INDEX($DG:$DG,$GK730+35),"")</f>
      </c>
      <c r="GF730">
        <f>IF($GL730&gt;=36,INDEX($DG:$DG,$GK730+36),"")</f>
      </c>
      <c r="GG730">
        <f>IF($GL730&gt;=37,INDEX($DG:$DG,$GK730+37),"")</f>
      </c>
      <c r="GH730">
        <f>IF($GL730&gt;=38,INDEX($DG:$DG,$GK730+38),"")</f>
      </c>
      <c r="GI730">
        <f>IF($GL730&gt;=39,INDEX($DG:$DG,$GK730+39),"")</f>
      </c>
      <c r="GJ730">
        <f>IF($GL730&gt;=40,INDEX($DG:$DG,$GK730+40),"")</f>
      </c>
      <c r="GK730">
        <f>IFERROR(MATCH($DE730,$DF$2:$DF$166,0)+1,0)</f>
      </c>
      <c r="GL730">
        <f>IFERROR(INDEX($DH$2:$DH$166,MATCH($DE730,$DF$2:$DF$166,0)),0)</f>
      </c>
      <c r="GM730">
        <f>IFERROR(MATCH($H730,$DI$730:$EV$730,0),0)</f>
      </c>
      <c r="GN730">
        <f>IF($GM730&gt;0,INDEX($EW$730:$GJ$730,$GM730),"")</f>
      </c>
      <c r="GO730" t="s">
        <v>560</v>
      </c>
      <c r="GQ730">
        <f>IF($IZ730&gt;=1,INDEX($GO:$GO,$IY730+1),"")</f>
      </c>
      <c r="GR730">
        <f>IF($IZ730&gt;=2,INDEX($GO:$GO,$IY730+2),"")</f>
      </c>
      <c r="GS730">
        <f>IF($IZ730&gt;=3,INDEX($GO:$GO,$IY730+3),"")</f>
      </c>
      <c r="GT730">
        <f>IF($IZ730&gt;=4,INDEX($GO:$GO,$IY730+4),"")</f>
      </c>
      <c r="GU730">
        <f>IF($IZ730&gt;=5,INDEX($GO:$GO,$IY730+5),"")</f>
      </c>
      <c r="GV730">
        <f>IF($IZ730&gt;=6,INDEX($GO:$GO,$IY730+6),"")</f>
      </c>
      <c r="GW730">
        <f>IF($IZ730&gt;=7,INDEX($GO:$GO,$IY730+7),"")</f>
      </c>
      <c r="GX730">
        <f>IF($IZ730&gt;=8,INDEX($GO:$GO,$IY730+8),"")</f>
      </c>
      <c r="GY730">
        <f>IF($IZ730&gt;=9,INDEX($GO:$GO,$IY730+9),"")</f>
      </c>
      <c r="GZ730">
        <f>IF($IZ730&gt;=10,INDEX($GO:$GO,$IY730+10),"")</f>
      </c>
      <c r="HA730">
        <f>IF($IZ730&gt;=11,INDEX($GO:$GO,$IY730+11),"")</f>
      </c>
      <c r="HB730">
        <f>IF($IZ730&gt;=12,INDEX($GO:$GO,$IY730+12),"")</f>
      </c>
      <c r="HC730">
        <f>IF($IZ730&gt;=13,INDEX($GO:$GO,$IY730+13),"")</f>
      </c>
      <c r="HD730">
        <f>IF($IZ730&gt;=14,INDEX($GO:$GO,$IY730+14),"")</f>
      </c>
      <c r="HE730">
        <f>IF($IZ730&gt;=15,INDEX($GO:$GO,$IY730+15),"")</f>
      </c>
      <c r="HF730">
        <f>IF($IZ730&gt;=16,INDEX($GO:$GO,$IY730+16),"")</f>
      </c>
      <c r="HG730">
        <f>IF($IZ730&gt;=17,INDEX($GO:$GO,$IY730+17),"")</f>
      </c>
      <c r="HH730">
        <f>IF($IZ730&gt;=18,INDEX($GO:$GO,$IY730+18),"")</f>
      </c>
      <c r="HI730">
        <f>IF($IZ730&gt;=19,INDEX($GO:$GO,$IY730+19),"")</f>
      </c>
      <c r="HJ730">
        <f>IF($IZ730&gt;=20,INDEX($GO:$GO,$IY730+20),"")</f>
      </c>
      <c r="HK730">
        <f>IF($IZ730&gt;=21,INDEX($GO:$GO,$IY730+21),"")</f>
      </c>
      <c r="HL730">
        <f>IF($IZ730&gt;=22,INDEX($GO:$GO,$IY730+22),"")</f>
      </c>
      <c r="HM730">
        <f>IF($IZ730&gt;=23,INDEX($GO:$GO,$IY730+23),"")</f>
      </c>
      <c r="HN730">
        <f>IF($IZ730&gt;=24,INDEX($GO:$GO,$IY730+24),"")</f>
      </c>
      <c r="HO730">
        <f>IF($IZ730&gt;=25,INDEX($GO:$GO,$IY730+25),"")</f>
      </c>
      <c r="HP730">
        <f>IF($IZ730&gt;=26,INDEX($GO:$GO,$IY730+26),"")</f>
      </c>
      <c r="HQ730">
        <f>IF($IZ730&gt;=27,INDEX($GO:$GO,$IY730+27),"")</f>
      </c>
      <c r="HR730">
        <f>IF($IZ730&gt;=28,INDEX($GO:$GO,$IY730+28),"")</f>
      </c>
      <c r="HS730">
        <f>IF($IZ730&gt;=29,INDEX($GO:$GO,$IY730+29),"")</f>
      </c>
      <c r="HT730">
        <f>IF($IZ730&gt;=30,INDEX($GO:$GO,$IY730+30),"")</f>
      </c>
      <c r="HU730">
        <f>IF($IZ730&gt;=31,INDEX($GO:$GO,$IY730+31),"")</f>
      </c>
      <c r="HV730">
        <f>IF($IZ730&gt;=32,INDEX($GO:$GO,$IY730+32),"")</f>
      </c>
      <c r="HW730">
        <f>IF($IZ730&gt;=33,INDEX($GO:$GO,$IY730+33),"")</f>
      </c>
      <c r="HX730">
        <f>IF($IZ730&gt;=34,INDEX($GO:$GO,$IY730+34),"")</f>
      </c>
      <c r="HY730">
        <f>IF($IZ730&gt;=35,INDEX($GO:$GO,$IY730+35),"")</f>
      </c>
      <c r="HZ730">
        <f>IF($IZ730&gt;=36,INDEX($GO:$GO,$IY730+36),"")</f>
      </c>
      <c r="IA730">
        <f>IF($IZ730&gt;=37,INDEX($GO:$GO,$IY730+37),"")</f>
      </c>
      <c r="IB730">
        <f>IF($IZ730&gt;=38,INDEX($GO:$GO,$IY730+38),"")</f>
      </c>
      <c r="IC730">
        <f>IF($IZ730&gt;=39,INDEX($GO:$GO,$IY730+39),"")</f>
      </c>
      <c r="ID730">
        <f>IF($IZ730&gt;=40,INDEX($GO:$GO,$IY730+40),"")</f>
      </c>
      <c r="IE730">
        <f>IF($IZ730&gt;=41,INDEX($GO:$GO,$IY730+41),"")</f>
      </c>
      <c r="IF730">
        <f>IF($IZ730&gt;=42,INDEX($GO:$GO,$IY730+42),"")</f>
      </c>
      <c r="IG730">
        <f>IF($IZ730&gt;=43,INDEX($GO:$GO,$IY730+43),"")</f>
      </c>
      <c r="IH730">
        <f>IF($IZ730&gt;=44,INDEX($GO:$GO,$IY730+44),"")</f>
      </c>
      <c r="II730">
        <f>IF($IZ730&gt;=45,INDEX($GO:$GO,$IY730+45),"")</f>
      </c>
      <c r="IJ730">
        <f>IF($IZ730&gt;=46,INDEX($GO:$GO,$IY730+46),"")</f>
      </c>
      <c r="IK730">
        <f>IF($IZ730&gt;=47,INDEX($GO:$GO,$IY730+47),"")</f>
      </c>
      <c r="IL730">
        <f>IF($IZ730&gt;=48,INDEX($GO:$GO,$IY730+48),"")</f>
      </c>
      <c r="IM730">
        <f>IF($IZ730&gt;=49,INDEX($GO:$GO,$IY730+49),"")</f>
      </c>
      <c r="IN730">
        <f>IF($IZ730&gt;=50,INDEX($GO:$GO,$IY730+50),"")</f>
      </c>
      <c r="IO730">
        <f>IF($IZ730&gt;=51,INDEX($GO:$GO,$IY730+51),"")</f>
      </c>
      <c r="IP730">
        <f>IF($IZ730&gt;=52,INDEX($GO:$GO,$IY730+52),"")</f>
      </c>
      <c r="IQ730">
        <f>IF($IZ730&gt;=53,INDEX($GO:$GO,$IY730+53),"")</f>
      </c>
      <c r="IR730">
        <f>IF($IZ730&gt;=54,INDEX($GO:$GO,$IY730+54),"")</f>
      </c>
      <c r="IS730">
        <f>IF($IZ730&gt;=55,INDEX($GO:$GO,$IY730+55),"")</f>
      </c>
      <c r="IT730">
        <f>IF($IZ730&gt;=56,INDEX($GO:$GO,$IY730+56),"")</f>
      </c>
      <c r="IU730">
        <f>IF($IZ730&gt;=57,INDEX($GO:$GO,$IY730+57),"")</f>
      </c>
      <c r="IV730">
        <f>IF($IZ730&gt;=58,INDEX($GO:$GO,$IY730+58),"")</f>
      </c>
      <c r="IW730">
        <f>IF($IZ730&gt;=59,INDEX($GO:$GO,$IY730+59),"")</f>
      </c>
      <c r="IX730">
        <f>IF($IZ730&gt;=60,INDEX($GO:$GO,$IY730+60),"")</f>
      </c>
      <c r="IY730">
        <f>IFERROR(MATCH($GN730,$GO$2:$GO$827,0)+1,0)</f>
      </c>
      <c r="IZ730">
        <f>IFERROR(INDEX($GP$2:$GP$827,MATCH($GN730,$GO$2:$GO$827,0)),0)</f>
      </c>
      <c r="JA730" t="s">
        <v>23</v>
      </c>
      <c r="JB730" t="s">
        <v>23</v>
      </c>
    </row>
    <row r="731" spans="1:262" x14ac:dyDescent="0.25">
      <c r="F731" s="1"/>
      <c r="G731" s="1"/>
      <c r="H731" s="1"/>
      <c r="I731" s="1"/>
      <c r="J731" s="1">
        <f>IFERROR(IF(FIND(" - ",$F731)&gt;0,MID($F731,FIND(" - ",$F731)+3,LEN($F731)),""),"")</f>
      </c>
      <c r="L731" s="1"/>
      <c r="N731" t="s">
        <v>23</v>
      </c>
      <c r="P731">
        <f>IF(OR($N731="",$O731=""),"",IFERROR($N731/$O731,0))</f>
      </c>
      <c r="Q731">
        <f>IF($N731="","",
IF($G731="","",
IF(ISNUMBER(SEARCH("exempt",LOWER($G731))),0,
$N731*(VALUE(SUBSTITUTE($G731,"%",""))/100))))</f>
      </c>
      <c r="W731">
        <f>IF($N731="","",
SUM($N731,$Q731,$U731,$R731,$T731)-
IF($V731="",0,VALUE($V731)))</f>
      </c>
      <c r="AE731" t="s">
        <v>1945</v>
      </c>
      <c r="AM731">
        <f>IFERROR(LEFT($F731,FIND(" - ",$F731)-1),$F731)</f>
      </c>
      <c r="AP731">
        <f>IF($CE731&gt;=1,INDEX($AN:$AN,$CD731+1),"")</f>
      </c>
      <c r="AQ731">
        <f>IF($CE731&gt;=2,INDEX($AN:$AN,$CD731+2),"")</f>
      </c>
      <c r="AR731">
        <f>IF($CE731&gt;=3,INDEX($AN:$AN,$CD731+3),"")</f>
      </c>
      <c r="AS731">
        <f>IF($CE731&gt;=4,INDEX($AN:$AN,$CD731+4),"")</f>
      </c>
      <c r="AT731">
        <f>IF($CE731&gt;=5,INDEX($AN:$AN,$CD731+5),"")</f>
      </c>
      <c r="AU731">
        <f>IF($CE731&gt;=6,INDEX($AN:$AN,$CD731+6),"")</f>
      </c>
      <c r="AV731">
        <f>IF($CE731&gt;=7,INDEX($AN:$AN,$CD731+7),"")</f>
      </c>
      <c r="AW731">
        <f>IF($CE731&gt;=8,INDEX($AN:$AN,$CD731+8),"")</f>
      </c>
      <c r="AX731">
        <f>IF($CE731&gt;=9,INDEX($AN:$AN,$CD731+9),"")</f>
      </c>
      <c r="AY731">
        <f>IF($CE731&gt;=10,INDEX($AN:$AN,$CD731+10),"")</f>
      </c>
      <c r="AZ731">
        <f>IF($CE731&gt;=11,INDEX($AN:$AN,$CD731+11),"")</f>
      </c>
      <c r="BA731">
        <f>IF($CE731&gt;=12,INDEX($AN:$AN,$CD731+12),"")</f>
      </c>
      <c r="BB731">
        <f>IF($CE731&gt;=13,INDEX($AN:$AN,$CD731+13),"")</f>
      </c>
      <c r="BC731">
        <f>IF($CE731&gt;=14,INDEX($AN:$AN,$CD731+14),"")</f>
      </c>
      <c r="BD731">
        <f>IF($CE731&gt;=15,INDEX($AN:$AN,$CD731+15),"")</f>
      </c>
      <c r="BE731">
        <f>IF($CE731&gt;=16,INDEX($AN:$AN,$CD731+16),"")</f>
      </c>
      <c r="BF731">
        <f>IF($CE731&gt;=17,INDEX($AN:$AN,$CD731+17),"")</f>
      </c>
      <c r="BG731">
        <f>IF($CE731&gt;=18,INDEX($AN:$AN,$CD731+18),"")</f>
      </c>
      <c r="BH731">
        <f>IF($CE731&gt;=19,INDEX($AN:$AN,$CD731+19),"")</f>
      </c>
      <c r="BI731">
        <f>IF($CE731&gt;=20,INDEX($AN:$AN,$CD731+20),"")</f>
      </c>
      <c r="BJ731">
        <f>IF($CE731&gt;=21,INDEX($AN:$AN,$CD731+21),"")</f>
      </c>
      <c r="BK731">
        <f>IF($CE731&gt;=22,INDEX($AN:$AN,$CD731+22),"")</f>
      </c>
      <c r="BL731">
        <f>IF($CE731&gt;=23,INDEX($AN:$AN,$CD731+23),"")</f>
      </c>
      <c r="BM731">
        <f>IF($CE731&gt;=24,INDEX($AN:$AN,$CD731+24),"")</f>
      </c>
      <c r="BN731">
        <f>IF($CE731&gt;=25,INDEX($AN:$AN,$CD731+25),"")</f>
      </c>
      <c r="BO731">
        <f>IF($CE731&gt;=26,INDEX($AN:$AN,$CD731+26),"")</f>
      </c>
      <c r="BP731">
        <f>IF($CE731&gt;=27,INDEX($AN:$AN,$CD731+27),"")</f>
      </c>
      <c r="BQ731">
        <f>IF($CE731&gt;=28,INDEX($AN:$AN,$CD731+28),"")</f>
      </c>
      <c r="BR731">
        <f>IF($CE731&gt;=29,INDEX($AN:$AN,$CD731+29),"")</f>
      </c>
      <c r="BS731">
        <f>IF($CE731&gt;=30,INDEX($AN:$AN,$CD731+30),"")</f>
      </c>
      <c r="BT731">
        <f>IF($CE731&gt;=31,INDEX($AN:$AN,$CD731+31),"")</f>
      </c>
      <c r="BU731">
        <f>IF($CE731&gt;=32,INDEX($AN:$AN,$CD731+32),"")</f>
      </c>
      <c r="BV731">
        <f>IF($CE731&gt;=33,INDEX($AN:$AN,$CD731+33),"")</f>
      </c>
      <c r="BW731">
        <f>IF($CE731&gt;=34,INDEX($AN:$AN,$CD731+34),"")</f>
      </c>
      <c r="BX731">
        <f>IF($CE731&gt;=35,INDEX($AN:$AN,$CD731+35),"")</f>
      </c>
      <c r="BY731">
        <f>IF($CE731&gt;=36,INDEX($AN:$AN,$CD731+36),"")</f>
      </c>
      <c r="BZ731">
        <f>IF($CE731&gt;=37,INDEX($AN:$AN,$CD731+37),"")</f>
      </c>
      <c r="CA731">
        <f>IF($CE731&gt;=38,INDEX($AN:$AN,$CD731+38),"")</f>
      </c>
      <c r="CB731">
        <f>IF($CE731&gt;=39,INDEX($AN:$AN,$CD731+39),"")</f>
      </c>
      <c r="CC731">
        <f>IF($CE731&gt;=40,INDEX($AN:$AN,$CD731+40),"")</f>
      </c>
      <c r="CD731">
        <f>IFERROR(MATCH($AM731,$AN$2:$AN$133,0)+1,0)</f>
      </c>
      <c r="CE731">
        <f>IFERROR(INDEX($AO$2:$AO$133,MATCH($AM731,$AN$2:$AN$133,0)),0)</f>
      </c>
      <c r="CF731">
        <f>IFERROR(LEFT($K731,FIND(" - ",$K731)-1),$K731)</f>
      </c>
      <c r="CG731" t="s">
        <v>1946</v>
      </c>
      <c r="CH731">
        <v>1</v>
      </c>
      <c r="CI731">
        <f>IF($DD731&gt;=1,INDEX($CG:$CG,$DC731+1),"")</f>
      </c>
      <c r="CJ731">
        <f>IF($DD731&gt;=2,INDEX($CG:$CG,$DC731+2),"")</f>
      </c>
      <c r="CK731">
        <f>IF($DD731&gt;=3,INDEX($CG:$CG,$DC731+3),"")</f>
      </c>
      <c r="CL731">
        <f>IF($DD731&gt;=4,INDEX($CG:$CG,$DC731+4),"")</f>
      </c>
      <c r="CM731">
        <f>IF($DD731&gt;=5,INDEX($CG:$CG,$DC731+5),"")</f>
      </c>
      <c r="CN731">
        <f>IF($DD731&gt;=6,INDEX($CG:$CG,$DC731+6),"")</f>
      </c>
      <c r="CO731">
        <f>IF($DD731&gt;=7,INDEX($CG:$CG,$DC731+7),"")</f>
      </c>
      <c r="CP731">
        <f>IF($DD731&gt;=8,INDEX($CG:$CG,$DC731+8),"")</f>
      </c>
      <c r="CQ731">
        <f>IF($DD731&gt;=9,INDEX($CG:$CG,$DC731+9),"")</f>
      </c>
      <c r="CR731">
        <f>IF($DD731&gt;=10,INDEX($CG:$CG,$DC731+10),"")</f>
      </c>
      <c r="CS731">
        <f>IF($DD731&gt;=11,INDEX($CG:$CG,$DC731+11),"")</f>
      </c>
      <c r="CT731">
        <f>IF($DD731&gt;=12,INDEX($CG:$CG,$DC731+12),"")</f>
      </c>
      <c r="CU731">
        <f>IF($DD731&gt;=13,INDEX($CG:$CG,$DC731+13),"")</f>
      </c>
      <c r="CV731">
        <f>IF($DD731&gt;=14,INDEX($CG:$CG,$DC731+14),"")</f>
      </c>
      <c r="CW731">
        <f>IF($DD731&gt;=15,INDEX($CG:$CG,$DC731+15),"")</f>
      </c>
      <c r="CX731">
        <f>IF($DD731&gt;=16,INDEX($CG:$CG,$DC731+16),"")</f>
      </c>
      <c r="CY731">
        <f>IF($DD731&gt;=17,INDEX($CG:$CG,$DC731+17),"")</f>
      </c>
      <c r="CZ731">
        <f>IF($DD731&gt;=18,INDEX($CG:$CG,$DC731+18),"")</f>
      </c>
      <c r="DA731">
        <f>IF($DD731&gt;=19,INDEX($CG:$CG,$DC731+19),"")</f>
      </c>
      <c r="DB731">
        <f>IF($DD731&gt;=20,INDEX($CG:$CG,$DC731+20),"")</f>
      </c>
      <c r="DC731">
        <f>IFERROR(MATCH($CF731,$CG$2:$CG$1558,0)+1,0)</f>
      </c>
      <c r="DD731">
        <f>IFERROR(INDEX($CH$2:$CH$1558,MATCH($CF731,$CG$2:$CG$1558,0)),0)</f>
      </c>
      <c r="DE731">
        <f>IFERROR(INDEX($AL:$AL,MATCH($G731,$AK:$AK,0))&amp;"","")</f>
      </c>
      <c r="DI731">
        <f>IF($GL731&gt;=1,INDEX($DF:$DF,$GK731+1),"")</f>
      </c>
      <c r="DJ731">
        <f>IF($GL731&gt;=2,INDEX($DF:$DF,$GK731+2),"")</f>
      </c>
      <c r="DK731">
        <f>IF($GL731&gt;=3,INDEX($DF:$DF,$GK731+3),"")</f>
      </c>
      <c r="DL731">
        <f>IF($GL731&gt;=4,INDEX($DF:$DF,$GK731+4),"")</f>
      </c>
      <c r="DM731">
        <f>IF($GL731&gt;=5,INDEX($DF:$DF,$GK731+5),"")</f>
      </c>
      <c r="DN731">
        <f>IF($GL731&gt;=6,INDEX($DF:$DF,$GK731+6),"")</f>
      </c>
      <c r="DO731">
        <f>IF($GL731&gt;=7,INDEX($DF:$DF,$GK731+7),"")</f>
      </c>
      <c r="DP731">
        <f>IF($GL731&gt;=8,INDEX($DF:$DF,$GK731+8),"")</f>
      </c>
      <c r="DQ731">
        <f>IF($GL731&gt;=9,INDEX($DF:$DF,$GK731+9),"")</f>
      </c>
      <c r="DR731">
        <f>IF($GL731&gt;=10,INDEX($DF:$DF,$GK731+10),"")</f>
      </c>
      <c r="DS731">
        <f>IF($GL731&gt;=11,INDEX($DF:$DF,$GK731+11),"")</f>
      </c>
      <c r="DT731">
        <f>IF($GL731&gt;=12,INDEX($DF:$DF,$GK731+12),"")</f>
      </c>
      <c r="DU731">
        <f>IF($GL731&gt;=13,INDEX($DF:$DF,$GK731+13),"")</f>
      </c>
      <c r="DV731">
        <f>IF($GL731&gt;=14,INDEX($DF:$DF,$GK731+14),"")</f>
      </c>
      <c r="DW731">
        <f>IF($GL731&gt;=15,INDEX($DF:$DF,$GK731+15),"")</f>
      </c>
      <c r="DX731">
        <f>IF($GL731&gt;=16,INDEX($DF:$DF,$GK731+16),"")</f>
      </c>
      <c r="DY731">
        <f>IF($GL731&gt;=17,INDEX($DF:$DF,$GK731+17),"")</f>
      </c>
      <c r="DZ731">
        <f>IF($GL731&gt;=18,INDEX($DF:$DF,$GK731+18),"")</f>
      </c>
      <c r="EA731">
        <f>IF($GL731&gt;=19,INDEX($DF:$DF,$GK731+19),"")</f>
      </c>
      <c r="EB731">
        <f>IF($GL731&gt;=20,INDEX($DF:$DF,$GK731+20),"")</f>
      </c>
      <c r="EC731">
        <f>IF($GL731&gt;=21,INDEX($DF:$DF,$GK731+21),"")</f>
      </c>
      <c r="ED731">
        <f>IF($GL731&gt;=22,INDEX($DF:$DF,$GK731+22),"")</f>
      </c>
      <c r="EE731">
        <f>IF($GL731&gt;=23,INDEX($DF:$DF,$GK731+23),"")</f>
      </c>
      <c r="EF731">
        <f>IF($GL731&gt;=24,INDEX($DF:$DF,$GK731+24),"")</f>
      </c>
      <c r="EG731">
        <f>IF($GL731&gt;=25,INDEX($DF:$DF,$GK731+25),"")</f>
      </c>
      <c r="EH731">
        <f>IF($GL731&gt;=26,INDEX($DF:$DF,$GK731+26),"")</f>
      </c>
      <c r="EI731">
        <f>IF($GL731&gt;=27,INDEX($DF:$DF,$GK731+27),"")</f>
      </c>
      <c r="EJ731">
        <f>IF($GL731&gt;=28,INDEX($DF:$DF,$GK731+28),"")</f>
      </c>
      <c r="EK731">
        <f>IF($GL731&gt;=29,INDEX($DF:$DF,$GK731+29),"")</f>
      </c>
      <c r="EL731">
        <f>IF($GL731&gt;=30,INDEX($DF:$DF,$GK731+30),"")</f>
      </c>
      <c r="EM731">
        <f>IF($GL731&gt;=31,INDEX($DF:$DF,$GK731+31),"")</f>
      </c>
      <c r="EN731">
        <f>IF($GL731&gt;=32,INDEX($DF:$DF,$GK731+32),"")</f>
      </c>
      <c r="EO731">
        <f>IF($GL731&gt;=33,INDEX($DF:$DF,$GK731+33),"")</f>
      </c>
      <c r="EP731">
        <f>IF($GL731&gt;=34,INDEX($DF:$DF,$GK731+34),"")</f>
      </c>
      <c r="EQ731">
        <f>IF($GL731&gt;=35,INDEX($DF:$DF,$GK731+35),"")</f>
      </c>
      <c r="ER731">
        <f>IF($GL731&gt;=36,INDEX($DF:$DF,$GK731+36),"")</f>
      </c>
      <c r="ES731">
        <f>IF($GL731&gt;=37,INDEX($DF:$DF,$GK731+37),"")</f>
      </c>
      <c r="ET731">
        <f>IF($GL731&gt;=38,INDEX($DF:$DF,$GK731+38),"")</f>
      </c>
      <c r="EU731">
        <f>IF($GL731&gt;=39,INDEX($DF:$DF,$GK731+39),"")</f>
      </c>
      <c r="EV731">
        <f>IF($GL731&gt;=40,INDEX($DF:$DF,$GK731+40),"")</f>
      </c>
      <c r="EW731">
        <f>IF($GL731&gt;=1,INDEX($DG:$DG,$GK731+1),"")</f>
      </c>
      <c r="EX731">
        <f>IF($GL731&gt;=2,INDEX($DG:$DG,$GK731+2),"")</f>
      </c>
      <c r="EY731">
        <f>IF($GL731&gt;=3,INDEX($DG:$DG,$GK731+3),"")</f>
      </c>
      <c r="EZ731">
        <f>IF($GL731&gt;=4,INDEX($DG:$DG,$GK731+4),"")</f>
      </c>
      <c r="FA731">
        <f>IF($GL731&gt;=5,INDEX($DG:$DG,$GK731+5),"")</f>
      </c>
      <c r="FB731">
        <f>IF($GL731&gt;=6,INDEX($DG:$DG,$GK731+6),"")</f>
      </c>
      <c r="FC731">
        <f>IF($GL731&gt;=7,INDEX($DG:$DG,$GK731+7),"")</f>
      </c>
      <c r="FD731">
        <f>IF($GL731&gt;=8,INDEX($DG:$DG,$GK731+8),"")</f>
      </c>
      <c r="FE731">
        <f>IF($GL731&gt;=9,INDEX($DG:$DG,$GK731+9),"")</f>
      </c>
      <c r="FF731">
        <f>IF($GL731&gt;=10,INDEX($DG:$DG,$GK731+10),"")</f>
      </c>
      <c r="FG731">
        <f>IF($GL731&gt;=11,INDEX($DG:$DG,$GK731+11),"")</f>
      </c>
      <c r="FH731">
        <f>IF($GL731&gt;=12,INDEX($DG:$DG,$GK731+12),"")</f>
      </c>
      <c r="FI731">
        <f>IF($GL731&gt;=13,INDEX($DG:$DG,$GK731+13),"")</f>
      </c>
      <c r="FJ731">
        <f>IF($GL731&gt;=14,INDEX($DG:$DG,$GK731+14),"")</f>
      </c>
      <c r="FK731">
        <f>IF($GL731&gt;=15,INDEX($DG:$DG,$GK731+15),"")</f>
      </c>
      <c r="FL731">
        <f>IF($GL731&gt;=16,INDEX($DG:$DG,$GK731+16),"")</f>
      </c>
      <c r="FM731">
        <f>IF($GL731&gt;=17,INDEX($DG:$DG,$GK731+17),"")</f>
      </c>
      <c r="FN731">
        <f>IF($GL731&gt;=18,INDEX($DG:$DG,$GK731+18),"")</f>
      </c>
      <c r="FO731">
        <f>IF($GL731&gt;=19,INDEX($DG:$DG,$GK731+19),"")</f>
      </c>
      <c r="FP731">
        <f>IF($GL731&gt;=20,INDEX($DG:$DG,$GK731+20),"")</f>
      </c>
      <c r="FQ731">
        <f>IF($GL731&gt;=21,INDEX($DG:$DG,$GK731+21),"")</f>
      </c>
      <c r="FR731">
        <f>IF($GL731&gt;=22,INDEX($DG:$DG,$GK731+22),"")</f>
      </c>
      <c r="FS731">
        <f>IF($GL731&gt;=23,INDEX($DG:$DG,$GK731+23),"")</f>
      </c>
      <c r="FT731">
        <f>IF($GL731&gt;=24,INDEX($DG:$DG,$GK731+24),"")</f>
      </c>
      <c r="FU731">
        <f>IF($GL731&gt;=25,INDEX($DG:$DG,$GK731+25),"")</f>
      </c>
      <c r="FV731">
        <f>IF($GL731&gt;=26,INDEX($DG:$DG,$GK731+26),"")</f>
      </c>
      <c r="FW731">
        <f>IF($GL731&gt;=27,INDEX($DG:$DG,$GK731+27),"")</f>
      </c>
      <c r="FX731">
        <f>IF($GL731&gt;=28,INDEX($DG:$DG,$GK731+28),"")</f>
      </c>
      <c r="FY731">
        <f>IF($GL731&gt;=29,INDEX($DG:$DG,$GK731+29),"")</f>
      </c>
      <c r="FZ731">
        <f>IF($GL731&gt;=30,INDEX($DG:$DG,$GK731+30),"")</f>
      </c>
      <c r="GA731">
        <f>IF($GL731&gt;=31,INDEX($DG:$DG,$GK731+31),"")</f>
      </c>
      <c r="GB731">
        <f>IF($GL731&gt;=32,INDEX($DG:$DG,$GK731+32),"")</f>
      </c>
      <c r="GC731">
        <f>IF($GL731&gt;=33,INDEX($DG:$DG,$GK731+33),"")</f>
      </c>
      <c r="GD731">
        <f>IF($GL731&gt;=34,INDEX($DG:$DG,$GK731+34),"")</f>
      </c>
      <c r="GE731">
        <f>IF($GL731&gt;=35,INDEX($DG:$DG,$GK731+35),"")</f>
      </c>
      <c r="GF731">
        <f>IF($GL731&gt;=36,INDEX($DG:$DG,$GK731+36),"")</f>
      </c>
      <c r="GG731">
        <f>IF($GL731&gt;=37,INDEX($DG:$DG,$GK731+37),"")</f>
      </c>
      <c r="GH731">
        <f>IF($GL731&gt;=38,INDEX($DG:$DG,$GK731+38),"")</f>
      </c>
      <c r="GI731">
        <f>IF($GL731&gt;=39,INDEX($DG:$DG,$GK731+39),"")</f>
      </c>
      <c r="GJ731">
        <f>IF($GL731&gt;=40,INDEX($DG:$DG,$GK731+40),"")</f>
      </c>
      <c r="GK731">
        <f>IFERROR(MATCH($DE731,$DF$2:$DF$166,0)+1,0)</f>
      </c>
      <c r="GL731">
        <f>IFERROR(INDEX($DH$2:$DH$166,MATCH($DE731,$DF$2:$DF$166,0)),0)</f>
      </c>
      <c r="GM731">
        <f>IFERROR(MATCH($H731,$DI$731:$EV$731,0),0)</f>
      </c>
      <c r="GN731">
        <f>IF($GM731&gt;0,INDEX($EW$731:$GJ$731,$GM731),"")</f>
      </c>
      <c r="GO731" t="s">
        <v>565</v>
      </c>
      <c r="GQ731">
        <f>IF($IZ731&gt;=1,INDEX($GO:$GO,$IY731+1),"")</f>
      </c>
      <c r="GR731">
        <f>IF($IZ731&gt;=2,INDEX($GO:$GO,$IY731+2),"")</f>
      </c>
      <c r="GS731">
        <f>IF($IZ731&gt;=3,INDEX($GO:$GO,$IY731+3),"")</f>
      </c>
      <c r="GT731">
        <f>IF($IZ731&gt;=4,INDEX($GO:$GO,$IY731+4),"")</f>
      </c>
      <c r="GU731">
        <f>IF($IZ731&gt;=5,INDEX($GO:$GO,$IY731+5),"")</f>
      </c>
      <c r="GV731">
        <f>IF($IZ731&gt;=6,INDEX($GO:$GO,$IY731+6),"")</f>
      </c>
      <c r="GW731">
        <f>IF($IZ731&gt;=7,INDEX($GO:$GO,$IY731+7),"")</f>
      </c>
      <c r="GX731">
        <f>IF($IZ731&gt;=8,INDEX($GO:$GO,$IY731+8),"")</f>
      </c>
      <c r="GY731">
        <f>IF($IZ731&gt;=9,INDEX($GO:$GO,$IY731+9),"")</f>
      </c>
      <c r="GZ731">
        <f>IF($IZ731&gt;=10,INDEX($GO:$GO,$IY731+10),"")</f>
      </c>
      <c r="HA731">
        <f>IF($IZ731&gt;=11,INDEX($GO:$GO,$IY731+11),"")</f>
      </c>
      <c r="HB731">
        <f>IF($IZ731&gt;=12,INDEX($GO:$GO,$IY731+12),"")</f>
      </c>
      <c r="HC731">
        <f>IF($IZ731&gt;=13,INDEX($GO:$GO,$IY731+13),"")</f>
      </c>
      <c r="HD731">
        <f>IF($IZ731&gt;=14,INDEX($GO:$GO,$IY731+14),"")</f>
      </c>
      <c r="HE731">
        <f>IF($IZ731&gt;=15,INDEX($GO:$GO,$IY731+15),"")</f>
      </c>
      <c r="HF731">
        <f>IF($IZ731&gt;=16,INDEX($GO:$GO,$IY731+16),"")</f>
      </c>
      <c r="HG731">
        <f>IF($IZ731&gt;=17,INDEX($GO:$GO,$IY731+17),"")</f>
      </c>
      <c r="HH731">
        <f>IF($IZ731&gt;=18,INDEX($GO:$GO,$IY731+18),"")</f>
      </c>
      <c r="HI731">
        <f>IF($IZ731&gt;=19,INDEX($GO:$GO,$IY731+19),"")</f>
      </c>
      <c r="HJ731">
        <f>IF($IZ731&gt;=20,INDEX($GO:$GO,$IY731+20),"")</f>
      </c>
      <c r="HK731">
        <f>IF($IZ731&gt;=21,INDEX($GO:$GO,$IY731+21),"")</f>
      </c>
      <c r="HL731">
        <f>IF($IZ731&gt;=22,INDEX($GO:$GO,$IY731+22),"")</f>
      </c>
      <c r="HM731">
        <f>IF($IZ731&gt;=23,INDEX($GO:$GO,$IY731+23),"")</f>
      </c>
      <c r="HN731">
        <f>IF($IZ731&gt;=24,INDEX($GO:$GO,$IY731+24),"")</f>
      </c>
      <c r="HO731">
        <f>IF($IZ731&gt;=25,INDEX($GO:$GO,$IY731+25),"")</f>
      </c>
      <c r="HP731">
        <f>IF($IZ731&gt;=26,INDEX($GO:$GO,$IY731+26),"")</f>
      </c>
      <c r="HQ731">
        <f>IF($IZ731&gt;=27,INDEX($GO:$GO,$IY731+27),"")</f>
      </c>
      <c r="HR731">
        <f>IF($IZ731&gt;=28,INDEX($GO:$GO,$IY731+28),"")</f>
      </c>
      <c r="HS731">
        <f>IF($IZ731&gt;=29,INDEX($GO:$GO,$IY731+29),"")</f>
      </c>
      <c r="HT731">
        <f>IF($IZ731&gt;=30,INDEX($GO:$GO,$IY731+30),"")</f>
      </c>
      <c r="HU731">
        <f>IF($IZ731&gt;=31,INDEX($GO:$GO,$IY731+31),"")</f>
      </c>
      <c r="HV731">
        <f>IF($IZ731&gt;=32,INDEX($GO:$GO,$IY731+32),"")</f>
      </c>
      <c r="HW731">
        <f>IF($IZ731&gt;=33,INDEX($GO:$GO,$IY731+33),"")</f>
      </c>
      <c r="HX731">
        <f>IF($IZ731&gt;=34,INDEX($GO:$GO,$IY731+34),"")</f>
      </c>
      <c r="HY731">
        <f>IF($IZ731&gt;=35,INDEX($GO:$GO,$IY731+35),"")</f>
      </c>
      <c r="HZ731">
        <f>IF($IZ731&gt;=36,INDEX($GO:$GO,$IY731+36),"")</f>
      </c>
      <c r="IA731">
        <f>IF($IZ731&gt;=37,INDEX($GO:$GO,$IY731+37),"")</f>
      </c>
      <c r="IB731">
        <f>IF($IZ731&gt;=38,INDEX($GO:$GO,$IY731+38),"")</f>
      </c>
      <c r="IC731">
        <f>IF($IZ731&gt;=39,INDEX($GO:$GO,$IY731+39),"")</f>
      </c>
      <c r="ID731">
        <f>IF($IZ731&gt;=40,INDEX($GO:$GO,$IY731+40),"")</f>
      </c>
      <c r="IE731">
        <f>IF($IZ731&gt;=41,INDEX($GO:$GO,$IY731+41),"")</f>
      </c>
      <c r="IF731">
        <f>IF($IZ731&gt;=42,INDEX($GO:$GO,$IY731+42),"")</f>
      </c>
      <c r="IG731">
        <f>IF($IZ731&gt;=43,INDEX($GO:$GO,$IY731+43),"")</f>
      </c>
      <c r="IH731">
        <f>IF($IZ731&gt;=44,INDEX($GO:$GO,$IY731+44),"")</f>
      </c>
      <c r="II731">
        <f>IF($IZ731&gt;=45,INDEX($GO:$GO,$IY731+45),"")</f>
      </c>
      <c r="IJ731">
        <f>IF($IZ731&gt;=46,INDEX($GO:$GO,$IY731+46),"")</f>
      </c>
      <c r="IK731">
        <f>IF($IZ731&gt;=47,INDEX($GO:$GO,$IY731+47),"")</f>
      </c>
      <c r="IL731">
        <f>IF($IZ731&gt;=48,INDEX($GO:$GO,$IY731+48),"")</f>
      </c>
      <c r="IM731">
        <f>IF($IZ731&gt;=49,INDEX($GO:$GO,$IY731+49),"")</f>
      </c>
      <c r="IN731">
        <f>IF($IZ731&gt;=50,INDEX($GO:$GO,$IY731+50),"")</f>
      </c>
      <c r="IO731">
        <f>IF($IZ731&gt;=51,INDEX($GO:$GO,$IY731+51),"")</f>
      </c>
      <c r="IP731">
        <f>IF($IZ731&gt;=52,INDEX($GO:$GO,$IY731+52),"")</f>
      </c>
      <c r="IQ731">
        <f>IF($IZ731&gt;=53,INDEX($GO:$GO,$IY731+53),"")</f>
      </c>
      <c r="IR731">
        <f>IF($IZ731&gt;=54,INDEX($GO:$GO,$IY731+54),"")</f>
      </c>
      <c r="IS731">
        <f>IF($IZ731&gt;=55,INDEX($GO:$GO,$IY731+55),"")</f>
      </c>
      <c r="IT731">
        <f>IF($IZ731&gt;=56,INDEX($GO:$GO,$IY731+56),"")</f>
      </c>
      <c r="IU731">
        <f>IF($IZ731&gt;=57,INDEX($GO:$GO,$IY731+57),"")</f>
      </c>
      <c r="IV731">
        <f>IF($IZ731&gt;=58,INDEX($GO:$GO,$IY731+58),"")</f>
      </c>
      <c r="IW731">
        <f>IF($IZ731&gt;=59,INDEX($GO:$GO,$IY731+59),"")</f>
      </c>
      <c r="IX731">
        <f>IF($IZ731&gt;=60,INDEX($GO:$GO,$IY731+60),"")</f>
      </c>
      <c r="IY731">
        <f>IFERROR(MATCH($GN731,$GO$2:$GO$827,0)+1,0)</f>
      </c>
      <c r="IZ731">
        <f>IFERROR(INDEX($GP$2:$GP$827,MATCH($GN731,$GO$2:$GO$827,0)),0)</f>
      </c>
      <c r="JA731" t="s">
        <v>23</v>
      </c>
      <c r="JB731" t="s">
        <v>23</v>
      </c>
    </row>
    <row r="732" spans="1:262" x14ac:dyDescent="0.25">
      <c r="F732" s="1"/>
      <c r="G732" s="1"/>
      <c r="H732" s="1"/>
      <c r="I732" s="1"/>
      <c r="J732" s="1">
        <f>IFERROR(IF(FIND(" - ",$F732)&gt;0,MID($F732,FIND(" - ",$F732)+3,LEN($F732)),""),"")</f>
      </c>
      <c r="L732" s="1"/>
      <c r="N732" t="s">
        <v>23</v>
      </c>
      <c r="P732">
        <f>IF(OR($N732="",$O732=""),"",IFERROR($N732/$O732,0))</f>
      </c>
      <c r="Q732">
        <f>IF($N732="","",
IF($G732="","",
IF(ISNUMBER(SEARCH("exempt",LOWER($G732))),0,
$N732*(VALUE(SUBSTITUTE($G732,"%",""))/100))))</f>
      </c>
      <c r="W732">
        <f>IF($N732="","",
SUM($N732,$Q732,$U732,$R732,$T732)-
IF($V732="",0,VALUE($V732)))</f>
      </c>
      <c r="AE732" t="s">
        <v>1947</v>
      </c>
      <c r="AM732">
        <f>IFERROR(LEFT($F732,FIND(" - ",$F732)-1),$F732)</f>
      </c>
      <c r="AP732">
        <f>IF($CE732&gt;=1,INDEX($AN:$AN,$CD732+1),"")</f>
      </c>
      <c r="AQ732">
        <f>IF($CE732&gt;=2,INDEX($AN:$AN,$CD732+2),"")</f>
      </c>
      <c r="AR732">
        <f>IF($CE732&gt;=3,INDEX($AN:$AN,$CD732+3),"")</f>
      </c>
      <c r="AS732">
        <f>IF($CE732&gt;=4,INDEX($AN:$AN,$CD732+4),"")</f>
      </c>
      <c r="AT732">
        <f>IF($CE732&gt;=5,INDEX($AN:$AN,$CD732+5),"")</f>
      </c>
      <c r="AU732">
        <f>IF($CE732&gt;=6,INDEX($AN:$AN,$CD732+6),"")</f>
      </c>
      <c r="AV732">
        <f>IF($CE732&gt;=7,INDEX($AN:$AN,$CD732+7),"")</f>
      </c>
      <c r="AW732">
        <f>IF($CE732&gt;=8,INDEX($AN:$AN,$CD732+8),"")</f>
      </c>
      <c r="AX732">
        <f>IF($CE732&gt;=9,INDEX($AN:$AN,$CD732+9),"")</f>
      </c>
      <c r="AY732">
        <f>IF($CE732&gt;=10,INDEX($AN:$AN,$CD732+10),"")</f>
      </c>
      <c r="AZ732">
        <f>IF($CE732&gt;=11,INDEX($AN:$AN,$CD732+11),"")</f>
      </c>
      <c r="BA732">
        <f>IF($CE732&gt;=12,INDEX($AN:$AN,$CD732+12),"")</f>
      </c>
      <c r="BB732">
        <f>IF($CE732&gt;=13,INDEX($AN:$AN,$CD732+13),"")</f>
      </c>
      <c r="BC732">
        <f>IF($CE732&gt;=14,INDEX($AN:$AN,$CD732+14),"")</f>
      </c>
      <c r="BD732">
        <f>IF($CE732&gt;=15,INDEX($AN:$AN,$CD732+15),"")</f>
      </c>
      <c r="BE732">
        <f>IF($CE732&gt;=16,INDEX($AN:$AN,$CD732+16),"")</f>
      </c>
      <c r="BF732">
        <f>IF($CE732&gt;=17,INDEX($AN:$AN,$CD732+17),"")</f>
      </c>
      <c r="BG732">
        <f>IF($CE732&gt;=18,INDEX($AN:$AN,$CD732+18),"")</f>
      </c>
      <c r="BH732">
        <f>IF($CE732&gt;=19,INDEX($AN:$AN,$CD732+19),"")</f>
      </c>
      <c r="BI732">
        <f>IF($CE732&gt;=20,INDEX($AN:$AN,$CD732+20),"")</f>
      </c>
      <c r="BJ732">
        <f>IF($CE732&gt;=21,INDEX($AN:$AN,$CD732+21),"")</f>
      </c>
      <c r="BK732">
        <f>IF($CE732&gt;=22,INDEX($AN:$AN,$CD732+22),"")</f>
      </c>
      <c r="BL732">
        <f>IF($CE732&gt;=23,INDEX($AN:$AN,$CD732+23),"")</f>
      </c>
      <c r="BM732">
        <f>IF($CE732&gt;=24,INDEX($AN:$AN,$CD732+24),"")</f>
      </c>
      <c r="BN732">
        <f>IF($CE732&gt;=25,INDEX($AN:$AN,$CD732+25),"")</f>
      </c>
      <c r="BO732">
        <f>IF($CE732&gt;=26,INDEX($AN:$AN,$CD732+26),"")</f>
      </c>
      <c r="BP732">
        <f>IF($CE732&gt;=27,INDEX($AN:$AN,$CD732+27),"")</f>
      </c>
      <c r="BQ732">
        <f>IF($CE732&gt;=28,INDEX($AN:$AN,$CD732+28),"")</f>
      </c>
      <c r="BR732">
        <f>IF($CE732&gt;=29,INDEX($AN:$AN,$CD732+29),"")</f>
      </c>
      <c r="BS732">
        <f>IF($CE732&gt;=30,INDEX($AN:$AN,$CD732+30),"")</f>
      </c>
      <c r="BT732">
        <f>IF($CE732&gt;=31,INDEX($AN:$AN,$CD732+31),"")</f>
      </c>
      <c r="BU732">
        <f>IF($CE732&gt;=32,INDEX($AN:$AN,$CD732+32),"")</f>
      </c>
      <c r="BV732">
        <f>IF($CE732&gt;=33,INDEX($AN:$AN,$CD732+33),"")</f>
      </c>
      <c r="BW732">
        <f>IF($CE732&gt;=34,INDEX($AN:$AN,$CD732+34),"")</f>
      </c>
      <c r="BX732">
        <f>IF($CE732&gt;=35,INDEX($AN:$AN,$CD732+35),"")</f>
      </c>
      <c r="BY732">
        <f>IF($CE732&gt;=36,INDEX($AN:$AN,$CD732+36),"")</f>
      </c>
      <c r="BZ732">
        <f>IF($CE732&gt;=37,INDEX($AN:$AN,$CD732+37),"")</f>
      </c>
      <c r="CA732">
        <f>IF($CE732&gt;=38,INDEX($AN:$AN,$CD732+38),"")</f>
      </c>
      <c r="CB732">
        <f>IF($CE732&gt;=39,INDEX($AN:$AN,$CD732+39),"")</f>
      </c>
      <c r="CC732">
        <f>IF($CE732&gt;=40,INDEX($AN:$AN,$CD732+40),"")</f>
      </c>
      <c r="CD732">
        <f>IFERROR(MATCH($AM732,$AN$2:$AN$133,0)+1,0)</f>
      </c>
      <c r="CE732">
        <f>IFERROR(INDEX($AO$2:$AO$133,MATCH($AM732,$AN$2:$AN$133,0)),0)</f>
      </c>
      <c r="CF732">
        <f>IFERROR(LEFT($K732,FIND(" - ",$K732)-1),$K732)</f>
      </c>
      <c r="CG732" t="s">
        <v>108</v>
      </c>
      <c r="CI732">
        <f>IF($DD732&gt;=1,INDEX($CG:$CG,$DC732+1),"")</f>
      </c>
      <c r="CJ732">
        <f>IF($DD732&gt;=2,INDEX($CG:$CG,$DC732+2),"")</f>
      </c>
      <c r="CK732">
        <f>IF($DD732&gt;=3,INDEX($CG:$CG,$DC732+3),"")</f>
      </c>
      <c r="CL732">
        <f>IF($DD732&gt;=4,INDEX($CG:$CG,$DC732+4),"")</f>
      </c>
      <c r="CM732">
        <f>IF($DD732&gt;=5,INDEX($CG:$CG,$DC732+5),"")</f>
      </c>
      <c r="CN732">
        <f>IF($DD732&gt;=6,INDEX($CG:$CG,$DC732+6),"")</f>
      </c>
      <c r="CO732">
        <f>IF($DD732&gt;=7,INDEX($CG:$CG,$DC732+7),"")</f>
      </c>
      <c r="CP732">
        <f>IF($DD732&gt;=8,INDEX($CG:$CG,$DC732+8),"")</f>
      </c>
      <c r="CQ732">
        <f>IF($DD732&gt;=9,INDEX($CG:$CG,$DC732+9),"")</f>
      </c>
      <c r="CR732">
        <f>IF($DD732&gt;=10,INDEX($CG:$CG,$DC732+10),"")</f>
      </c>
      <c r="CS732">
        <f>IF($DD732&gt;=11,INDEX($CG:$CG,$DC732+11),"")</f>
      </c>
      <c r="CT732">
        <f>IF($DD732&gt;=12,INDEX($CG:$CG,$DC732+12),"")</f>
      </c>
      <c r="CU732">
        <f>IF($DD732&gt;=13,INDEX($CG:$CG,$DC732+13),"")</f>
      </c>
      <c r="CV732">
        <f>IF($DD732&gt;=14,INDEX($CG:$CG,$DC732+14),"")</f>
      </c>
      <c r="CW732">
        <f>IF($DD732&gt;=15,INDEX($CG:$CG,$DC732+15),"")</f>
      </c>
      <c r="CX732">
        <f>IF($DD732&gt;=16,INDEX($CG:$CG,$DC732+16),"")</f>
      </c>
      <c r="CY732">
        <f>IF($DD732&gt;=17,INDEX($CG:$CG,$DC732+17),"")</f>
      </c>
      <c r="CZ732">
        <f>IF($DD732&gt;=18,INDEX($CG:$CG,$DC732+18),"")</f>
      </c>
      <c r="DA732">
        <f>IF($DD732&gt;=19,INDEX($CG:$CG,$DC732+19),"")</f>
      </c>
      <c r="DB732">
        <f>IF($DD732&gt;=20,INDEX($CG:$CG,$DC732+20),"")</f>
      </c>
      <c r="DC732">
        <f>IFERROR(MATCH($CF732,$CG$2:$CG$1558,0)+1,0)</f>
      </c>
      <c r="DD732">
        <f>IFERROR(INDEX($CH$2:$CH$1558,MATCH($CF732,$CG$2:$CG$1558,0)),0)</f>
      </c>
      <c r="DE732">
        <f>IFERROR(INDEX($AL:$AL,MATCH($G732,$AK:$AK,0))&amp;"","")</f>
      </c>
      <c r="DI732">
        <f>IF($GL732&gt;=1,INDEX($DF:$DF,$GK732+1),"")</f>
      </c>
      <c r="DJ732">
        <f>IF($GL732&gt;=2,INDEX($DF:$DF,$GK732+2),"")</f>
      </c>
      <c r="DK732">
        <f>IF($GL732&gt;=3,INDEX($DF:$DF,$GK732+3),"")</f>
      </c>
      <c r="DL732">
        <f>IF($GL732&gt;=4,INDEX($DF:$DF,$GK732+4),"")</f>
      </c>
      <c r="DM732">
        <f>IF($GL732&gt;=5,INDEX($DF:$DF,$GK732+5),"")</f>
      </c>
      <c r="DN732">
        <f>IF($GL732&gt;=6,INDEX($DF:$DF,$GK732+6),"")</f>
      </c>
      <c r="DO732">
        <f>IF($GL732&gt;=7,INDEX($DF:$DF,$GK732+7),"")</f>
      </c>
      <c r="DP732">
        <f>IF($GL732&gt;=8,INDEX($DF:$DF,$GK732+8),"")</f>
      </c>
      <c r="DQ732">
        <f>IF($GL732&gt;=9,INDEX($DF:$DF,$GK732+9),"")</f>
      </c>
      <c r="DR732">
        <f>IF($GL732&gt;=10,INDEX($DF:$DF,$GK732+10),"")</f>
      </c>
      <c r="DS732">
        <f>IF($GL732&gt;=11,INDEX($DF:$DF,$GK732+11),"")</f>
      </c>
      <c r="DT732">
        <f>IF($GL732&gt;=12,INDEX($DF:$DF,$GK732+12),"")</f>
      </c>
      <c r="DU732">
        <f>IF($GL732&gt;=13,INDEX($DF:$DF,$GK732+13),"")</f>
      </c>
      <c r="DV732">
        <f>IF($GL732&gt;=14,INDEX($DF:$DF,$GK732+14),"")</f>
      </c>
      <c r="DW732">
        <f>IF($GL732&gt;=15,INDEX($DF:$DF,$GK732+15),"")</f>
      </c>
      <c r="DX732">
        <f>IF($GL732&gt;=16,INDEX($DF:$DF,$GK732+16),"")</f>
      </c>
      <c r="DY732">
        <f>IF($GL732&gt;=17,INDEX($DF:$DF,$GK732+17),"")</f>
      </c>
      <c r="DZ732">
        <f>IF($GL732&gt;=18,INDEX($DF:$DF,$GK732+18),"")</f>
      </c>
      <c r="EA732">
        <f>IF($GL732&gt;=19,INDEX($DF:$DF,$GK732+19),"")</f>
      </c>
      <c r="EB732">
        <f>IF($GL732&gt;=20,INDEX($DF:$DF,$GK732+20),"")</f>
      </c>
      <c r="EC732">
        <f>IF($GL732&gt;=21,INDEX($DF:$DF,$GK732+21),"")</f>
      </c>
      <c r="ED732">
        <f>IF($GL732&gt;=22,INDEX($DF:$DF,$GK732+22),"")</f>
      </c>
      <c r="EE732">
        <f>IF($GL732&gt;=23,INDEX($DF:$DF,$GK732+23),"")</f>
      </c>
      <c r="EF732">
        <f>IF($GL732&gt;=24,INDEX($DF:$DF,$GK732+24),"")</f>
      </c>
      <c r="EG732">
        <f>IF($GL732&gt;=25,INDEX($DF:$DF,$GK732+25),"")</f>
      </c>
      <c r="EH732">
        <f>IF($GL732&gt;=26,INDEX($DF:$DF,$GK732+26),"")</f>
      </c>
      <c r="EI732">
        <f>IF($GL732&gt;=27,INDEX($DF:$DF,$GK732+27),"")</f>
      </c>
      <c r="EJ732">
        <f>IF($GL732&gt;=28,INDEX($DF:$DF,$GK732+28),"")</f>
      </c>
      <c r="EK732">
        <f>IF($GL732&gt;=29,INDEX($DF:$DF,$GK732+29),"")</f>
      </c>
      <c r="EL732">
        <f>IF($GL732&gt;=30,INDEX($DF:$DF,$GK732+30),"")</f>
      </c>
      <c r="EM732">
        <f>IF($GL732&gt;=31,INDEX($DF:$DF,$GK732+31),"")</f>
      </c>
      <c r="EN732">
        <f>IF($GL732&gt;=32,INDEX($DF:$DF,$GK732+32),"")</f>
      </c>
      <c r="EO732">
        <f>IF($GL732&gt;=33,INDEX($DF:$DF,$GK732+33),"")</f>
      </c>
      <c r="EP732">
        <f>IF($GL732&gt;=34,INDEX($DF:$DF,$GK732+34),"")</f>
      </c>
      <c r="EQ732">
        <f>IF($GL732&gt;=35,INDEX($DF:$DF,$GK732+35),"")</f>
      </c>
      <c r="ER732">
        <f>IF($GL732&gt;=36,INDEX($DF:$DF,$GK732+36),"")</f>
      </c>
      <c r="ES732">
        <f>IF($GL732&gt;=37,INDEX($DF:$DF,$GK732+37),"")</f>
      </c>
      <c r="ET732">
        <f>IF($GL732&gt;=38,INDEX($DF:$DF,$GK732+38),"")</f>
      </c>
      <c r="EU732">
        <f>IF($GL732&gt;=39,INDEX($DF:$DF,$GK732+39),"")</f>
      </c>
      <c r="EV732">
        <f>IF($GL732&gt;=40,INDEX($DF:$DF,$GK732+40),"")</f>
      </c>
      <c r="EW732">
        <f>IF($GL732&gt;=1,INDEX($DG:$DG,$GK732+1),"")</f>
      </c>
      <c r="EX732">
        <f>IF($GL732&gt;=2,INDEX($DG:$DG,$GK732+2),"")</f>
      </c>
      <c r="EY732">
        <f>IF($GL732&gt;=3,INDEX($DG:$DG,$GK732+3),"")</f>
      </c>
      <c r="EZ732">
        <f>IF($GL732&gt;=4,INDEX($DG:$DG,$GK732+4),"")</f>
      </c>
      <c r="FA732">
        <f>IF($GL732&gt;=5,INDEX($DG:$DG,$GK732+5),"")</f>
      </c>
      <c r="FB732">
        <f>IF($GL732&gt;=6,INDEX($DG:$DG,$GK732+6),"")</f>
      </c>
      <c r="FC732">
        <f>IF($GL732&gt;=7,INDEX($DG:$DG,$GK732+7),"")</f>
      </c>
      <c r="FD732">
        <f>IF($GL732&gt;=8,INDEX($DG:$DG,$GK732+8),"")</f>
      </c>
      <c r="FE732">
        <f>IF($GL732&gt;=9,INDEX($DG:$DG,$GK732+9),"")</f>
      </c>
      <c r="FF732">
        <f>IF($GL732&gt;=10,INDEX($DG:$DG,$GK732+10),"")</f>
      </c>
      <c r="FG732">
        <f>IF($GL732&gt;=11,INDEX($DG:$DG,$GK732+11),"")</f>
      </c>
      <c r="FH732">
        <f>IF($GL732&gt;=12,INDEX($DG:$DG,$GK732+12),"")</f>
      </c>
      <c r="FI732">
        <f>IF($GL732&gt;=13,INDEX($DG:$DG,$GK732+13),"")</f>
      </c>
      <c r="FJ732">
        <f>IF($GL732&gt;=14,INDEX($DG:$DG,$GK732+14),"")</f>
      </c>
      <c r="FK732">
        <f>IF($GL732&gt;=15,INDEX($DG:$DG,$GK732+15),"")</f>
      </c>
      <c r="FL732">
        <f>IF($GL732&gt;=16,INDEX($DG:$DG,$GK732+16),"")</f>
      </c>
      <c r="FM732">
        <f>IF($GL732&gt;=17,INDEX($DG:$DG,$GK732+17),"")</f>
      </c>
      <c r="FN732">
        <f>IF($GL732&gt;=18,INDEX($DG:$DG,$GK732+18),"")</f>
      </c>
      <c r="FO732">
        <f>IF($GL732&gt;=19,INDEX($DG:$DG,$GK732+19),"")</f>
      </c>
      <c r="FP732">
        <f>IF($GL732&gt;=20,INDEX($DG:$DG,$GK732+20),"")</f>
      </c>
      <c r="FQ732">
        <f>IF($GL732&gt;=21,INDEX($DG:$DG,$GK732+21),"")</f>
      </c>
      <c r="FR732">
        <f>IF($GL732&gt;=22,INDEX($DG:$DG,$GK732+22),"")</f>
      </c>
      <c r="FS732">
        <f>IF($GL732&gt;=23,INDEX($DG:$DG,$GK732+23),"")</f>
      </c>
      <c r="FT732">
        <f>IF($GL732&gt;=24,INDEX($DG:$DG,$GK732+24),"")</f>
      </c>
      <c r="FU732">
        <f>IF($GL732&gt;=25,INDEX($DG:$DG,$GK732+25),"")</f>
      </c>
      <c r="FV732">
        <f>IF($GL732&gt;=26,INDEX($DG:$DG,$GK732+26),"")</f>
      </c>
      <c r="FW732">
        <f>IF($GL732&gt;=27,INDEX($DG:$DG,$GK732+27),"")</f>
      </c>
      <c r="FX732">
        <f>IF($GL732&gt;=28,INDEX($DG:$DG,$GK732+28),"")</f>
      </c>
      <c r="FY732">
        <f>IF($GL732&gt;=29,INDEX($DG:$DG,$GK732+29),"")</f>
      </c>
      <c r="FZ732">
        <f>IF($GL732&gt;=30,INDEX($DG:$DG,$GK732+30),"")</f>
      </c>
      <c r="GA732">
        <f>IF($GL732&gt;=31,INDEX($DG:$DG,$GK732+31),"")</f>
      </c>
      <c r="GB732">
        <f>IF($GL732&gt;=32,INDEX($DG:$DG,$GK732+32),"")</f>
      </c>
      <c r="GC732">
        <f>IF($GL732&gt;=33,INDEX($DG:$DG,$GK732+33),"")</f>
      </c>
      <c r="GD732">
        <f>IF($GL732&gt;=34,INDEX($DG:$DG,$GK732+34),"")</f>
      </c>
      <c r="GE732">
        <f>IF($GL732&gt;=35,INDEX($DG:$DG,$GK732+35),"")</f>
      </c>
      <c r="GF732">
        <f>IF($GL732&gt;=36,INDEX($DG:$DG,$GK732+36),"")</f>
      </c>
      <c r="GG732">
        <f>IF($GL732&gt;=37,INDEX($DG:$DG,$GK732+37),"")</f>
      </c>
      <c r="GH732">
        <f>IF($GL732&gt;=38,INDEX($DG:$DG,$GK732+38),"")</f>
      </c>
      <c r="GI732">
        <f>IF($GL732&gt;=39,INDEX($DG:$DG,$GK732+39),"")</f>
      </c>
      <c r="GJ732">
        <f>IF($GL732&gt;=40,INDEX($DG:$DG,$GK732+40),"")</f>
      </c>
      <c r="GK732">
        <f>IFERROR(MATCH($DE732,$DF$2:$DF$166,0)+1,0)</f>
      </c>
      <c r="GL732">
        <f>IFERROR(INDEX($DH$2:$DH$166,MATCH($DE732,$DF$2:$DF$166,0)),0)</f>
      </c>
      <c r="GM732">
        <f>IFERROR(MATCH($H732,$DI$732:$EV$732,0),0)</f>
      </c>
      <c r="GN732">
        <f>IF($GM732&gt;0,INDEX($EW$732:$GJ$732,$GM732),"")</f>
      </c>
      <c r="GO732" t="s">
        <v>569</v>
      </c>
      <c r="GQ732">
        <f>IF($IZ732&gt;=1,INDEX($GO:$GO,$IY732+1),"")</f>
      </c>
      <c r="GR732">
        <f>IF($IZ732&gt;=2,INDEX($GO:$GO,$IY732+2),"")</f>
      </c>
      <c r="GS732">
        <f>IF($IZ732&gt;=3,INDEX($GO:$GO,$IY732+3),"")</f>
      </c>
      <c r="GT732">
        <f>IF($IZ732&gt;=4,INDEX($GO:$GO,$IY732+4),"")</f>
      </c>
      <c r="GU732">
        <f>IF($IZ732&gt;=5,INDEX($GO:$GO,$IY732+5),"")</f>
      </c>
      <c r="GV732">
        <f>IF($IZ732&gt;=6,INDEX($GO:$GO,$IY732+6),"")</f>
      </c>
      <c r="GW732">
        <f>IF($IZ732&gt;=7,INDEX($GO:$GO,$IY732+7),"")</f>
      </c>
      <c r="GX732">
        <f>IF($IZ732&gt;=8,INDEX($GO:$GO,$IY732+8),"")</f>
      </c>
      <c r="GY732">
        <f>IF($IZ732&gt;=9,INDEX($GO:$GO,$IY732+9),"")</f>
      </c>
      <c r="GZ732">
        <f>IF($IZ732&gt;=10,INDEX($GO:$GO,$IY732+10),"")</f>
      </c>
      <c r="HA732">
        <f>IF($IZ732&gt;=11,INDEX($GO:$GO,$IY732+11),"")</f>
      </c>
      <c r="HB732">
        <f>IF($IZ732&gt;=12,INDEX($GO:$GO,$IY732+12),"")</f>
      </c>
      <c r="HC732">
        <f>IF($IZ732&gt;=13,INDEX($GO:$GO,$IY732+13),"")</f>
      </c>
      <c r="HD732">
        <f>IF($IZ732&gt;=14,INDEX($GO:$GO,$IY732+14),"")</f>
      </c>
      <c r="HE732">
        <f>IF($IZ732&gt;=15,INDEX($GO:$GO,$IY732+15),"")</f>
      </c>
      <c r="HF732">
        <f>IF($IZ732&gt;=16,INDEX($GO:$GO,$IY732+16),"")</f>
      </c>
      <c r="HG732">
        <f>IF($IZ732&gt;=17,INDEX($GO:$GO,$IY732+17),"")</f>
      </c>
      <c r="HH732">
        <f>IF($IZ732&gt;=18,INDEX($GO:$GO,$IY732+18),"")</f>
      </c>
      <c r="HI732">
        <f>IF($IZ732&gt;=19,INDEX($GO:$GO,$IY732+19),"")</f>
      </c>
      <c r="HJ732">
        <f>IF($IZ732&gt;=20,INDEX($GO:$GO,$IY732+20),"")</f>
      </c>
      <c r="HK732">
        <f>IF($IZ732&gt;=21,INDEX($GO:$GO,$IY732+21),"")</f>
      </c>
      <c r="HL732">
        <f>IF($IZ732&gt;=22,INDEX($GO:$GO,$IY732+22),"")</f>
      </c>
      <c r="HM732">
        <f>IF($IZ732&gt;=23,INDEX($GO:$GO,$IY732+23),"")</f>
      </c>
      <c r="HN732">
        <f>IF($IZ732&gt;=24,INDEX($GO:$GO,$IY732+24),"")</f>
      </c>
      <c r="HO732">
        <f>IF($IZ732&gt;=25,INDEX($GO:$GO,$IY732+25),"")</f>
      </c>
      <c r="HP732">
        <f>IF($IZ732&gt;=26,INDEX($GO:$GO,$IY732+26),"")</f>
      </c>
      <c r="HQ732">
        <f>IF($IZ732&gt;=27,INDEX($GO:$GO,$IY732+27),"")</f>
      </c>
      <c r="HR732">
        <f>IF($IZ732&gt;=28,INDEX($GO:$GO,$IY732+28),"")</f>
      </c>
      <c r="HS732">
        <f>IF($IZ732&gt;=29,INDEX($GO:$GO,$IY732+29),"")</f>
      </c>
      <c r="HT732">
        <f>IF($IZ732&gt;=30,INDEX($GO:$GO,$IY732+30),"")</f>
      </c>
      <c r="HU732">
        <f>IF($IZ732&gt;=31,INDEX($GO:$GO,$IY732+31),"")</f>
      </c>
      <c r="HV732">
        <f>IF($IZ732&gt;=32,INDEX($GO:$GO,$IY732+32),"")</f>
      </c>
      <c r="HW732">
        <f>IF($IZ732&gt;=33,INDEX($GO:$GO,$IY732+33),"")</f>
      </c>
      <c r="HX732">
        <f>IF($IZ732&gt;=34,INDEX($GO:$GO,$IY732+34),"")</f>
      </c>
      <c r="HY732">
        <f>IF($IZ732&gt;=35,INDEX($GO:$GO,$IY732+35),"")</f>
      </c>
      <c r="HZ732">
        <f>IF($IZ732&gt;=36,INDEX($GO:$GO,$IY732+36),"")</f>
      </c>
      <c r="IA732">
        <f>IF($IZ732&gt;=37,INDEX($GO:$GO,$IY732+37),"")</f>
      </c>
      <c r="IB732">
        <f>IF($IZ732&gt;=38,INDEX($GO:$GO,$IY732+38),"")</f>
      </c>
      <c r="IC732">
        <f>IF($IZ732&gt;=39,INDEX($GO:$GO,$IY732+39),"")</f>
      </c>
      <c r="ID732">
        <f>IF($IZ732&gt;=40,INDEX($GO:$GO,$IY732+40),"")</f>
      </c>
      <c r="IE732">
        <f>IF($IZ732&gt;=41,INDEX($GO:$GO,$IY732+41),"")</f>
      </c>
      <c r="IF732">
        <f>IF($IZ732&gt;=42,INDEX($GO:$GO,$IY732+42),"")</f>
      </c>
      <c r="IG732">
        <f>IF($IZ732&gt;=43,INDEX($GO:$GO,$IY732+43),"")</f>
      </c>
      <c r="IH732">
        <f>IF($IZ732&gt;=44,INDEX($GO:$GO,$IY732+44),"")</f>
      </c>
      <c r="II732">
        <f>IF($IZ732&gt;=45,INDEX($GO:$GO,$IY732+45),"")</f>
      </c>
      <c r="IJ732">
        <f>IF($IZ732&gt;=46,INDEX($GO:$GO,$IY732+46),"")</f>
      </c>
      <c r="IK732">
        <f>IF($IZ732&gt;=47,INDEX($GO:$GO,$IY732+47),"")</f>
      </c>
      <c r="IL732">
        <f>IF($IZ732&gt;=48,INDEX($GO:$GO,$IY732+48),"")</f>
      </c>
      <c r="IM732">
        <f>IF($IZ732&gt;=49,INDEX($GO:$GO,$IY732+49),"")</f>
      </c>
      <c r="IN732">
        <f>IF($IZ732&gt;=50,INDEX($GO:$GO,$IY732+50),"")</f>
      </c>
      <c r="IO732">
        <f>IF($IZ732&gt;=51,INDEX($GO:$GO,$IY732+51),"")</f>
      </c>
      <c r="IP732">
        <f>IF($IZ732&gt;=52,INDEX($GO:$GO,$IY732+52),"")</f>
      </c>
      <c r="IQ732">
        <f>IF($IZ732&gt;=53,INDEX($GO:$GO,$IY732+53),"")</f>
      </c>
      <c r="IR732">
        <f>IF($IZ732&gt;=54,INDEX($GO:$GO,$IY732+54),"")</f>
      </c>
      <c r="IS732">
        <f>IF($IZ732&gt;=55,INDEX($GO:$GO,$IY732+55),"")</f>
      </c>
      <c r="IT732">
        <f>IF($IZ732&gt;=56,INDEX($GO:$GO,$IY732+56),"")</f>
      </c>
      <c r="IU732">
        <f>IF($IZ732&gt;=57,INDEX($GO:$GO,$IY732+57),"")</f>
      </c>
      <c r="IV732">
        <f>IF($IZ732&gt;=58,INDEX($GO:$GO,$IY732+58),"")</f>
      </c>
      <c r="IW732">
        <f>IF($IZ732&gt;=59,INDEX($GO:$GO,$IY732+59),"")</f>
      </c>
      <c r="IX732">
        <f>IF($IZ732&gt;=60,INDEX($GO:$GO,$IY732+60),"")</f>
      </c>
      <c r="IY732">
        <f>IFERROR(MATCH($GN732,$GO$2:$GO$827,0)+1,0)</f>
      </c>
      <c r="IZ732">
        <f>IFERROR(INDEX($GP$2:$GP$827,MATCH($GN732,$GO$2:$GO$827,0)),0)</f>
      </c>
      <c r="JA732" t="s">
        <v>23</v>
      </c>
      <c r="JB732" t="s">
        <v>23</v>
      </c>
    </row>
    <row r="733" spans="1:262" x14ac:dyDescent="0.25">
      <c r="F733" s="1"/>
      <c r="G733" s="1"/>
      <c r="H733" s="1"/>
      <c r="I733" s="1"/>
      <c r="J733" s="1">
        <f>IFERROR(IF(FIND(" - ",$F733)&gt;0,MID($F733,FIND(" - ",$F733)+3,LEN($F733)),""),"")</f>
      </c>
      <c r="L733" s="1"/>
      <c r="N733" t="s">
        <v>23</v>
      </c>
      <c r="P733">
        <f>IF(OR($N733="",$O733=""),"",IFERROR($N733/$O733,0))</f>
      </c>
      <c r="Q733">
        <f>IF($N733="","",
IF($G733="","",
IF(ISNUMBER(SEARCH("exempt",LOWER($G733))),0,
$N733*(VALUE(SUBSTITUTE($G733,"%",""))/100))))</f>
      </c>
      <c r="W733">
        <f>IF($N733="","",
SUM($N733,$Q733,$U733,$R733,$T733)-
IF($V733="",0,VALUE($V733)))</f>
      </c>
      <c r="AE733" t="s">
        <v>1948</v>
      </c>
      <c r="AM733">
        <f>IFERROR(LEFT($F733,FIND(" - ",$F733)-1),$F733)</f>
      </c>
      <c r="AP733">
        <f>IF($CE733&gt;=1,INDEX($AN:$AN,$CD733+1),"")</f>
      </c>
      <c r="AQ733">
        <f>IF($CE733&gt;=2,INDEX($AN:$AN,$CD733+2),"")</f>
      </c>
      <c r="AR733">
        <f>IF($CE733&gt;=3,INDEX($AN:$AN,$CD733+3),"")</f>
      </c>
      <c r="AS733">
        <f>IF($CE733&gt;=4,INDEX($AN:$AN,$CD733+4),"")</f>
      </c>
      <c r="AT733">
        <f>IF($CE733&gt;=5,INDEX($AN:$AN,$CD733+5),"")</f>
      </c>
      <c r="AU733">
        <f>IF($CE733&gt;=6,INDEX($AN:$AN,$CD733+6),"")</f>
      </c>
      <c r="AV733">
        <f>IF($CE733&gt;=7,INDEX($AN:$AN,$CD733+7),"")</f>
      </c>
      <c r="AW733">
        <f>IF($CE733&gt;=8,INDEX($AN:$AN,$CD733+8),"")</f>
      </c>
      <c r="AX733">
        <f>IF($CE733&gt;=9,INDEX($AN:$AN,$CD733+9),"")</f>
      </c>
      <c r="AY733">
        <f>IF($CE733&gt;=10,INDEX($AN:$AN,$CD733+10),"")</f>
      </c>
      <c r="AZ733">
        <f>IF($CE733&gt;=11,INDEX($AN:$AN,$CD733+11),"")</f>
      </c>
      <c r="BA733">
        <f>IF($CE733&gt;=12,INDEX($AN:$AN,$CD733+12),"")</f>
      </c>
      <c r="BB733">
        <f>IF($CE733&gt;=13,INDEX($AN:$AN,$CD733+13),"")</f>
      </c>
      <c r="BC733">
        <f>IF($CE733&gt;=14,INDEX($AN:$AN,$CD733+14),"")</f>
      </c>
      <c r="BD733">
        <f>IF($CE733&gt;=15,INDEX($AN:$AN,$CD733+15),"")</f>
      </c>
      <c r="BE733">
        <f>IF($CE733&gt;=16,INDEX($AN:$AN,$CD733+16),"")</f>
      </c>
      <c r="BF733">
        <f>IF($CE733&gt;=17,INDEX($AN:$AN,$CD733+17),"")</f>
      </c>
      <c r="BG733">
        <f>IF($CE733&gt;=18,INDEX($AN:$AN,$CD733+18),"")</f>
      </c>
      <c r="BH733">
        <f>IF($CE733&gt;=19,INDEX($AN:$AN,$CD733+19),"")</f>
      </c>
      <c r="BI733">
        <f>IF($CE733&gt;=20,INDEX($AN:$AN,$CD733+20),"")</f>
      </c>
      <c r="BJ733">
        <f>IF($CE733&gt;=21,INDEX($AN:$AN,$CD733+21),"")</f>
      </c>
      <c r="BK733">
        <f>IF($CE733&gt;=22,INDEX($AN:$AN,$CD733+22),"")</f>
      </c>
      <c r="BL733">
        <f>IF($CE733&gt;=23,INDEX($AN:$AN,$CD733+23),"")</f>
      </c>
      <c r="BM733">
        <f>IF($CE733&gt;=24,INDEX($AN:$AN,$CD733+24),"")</f>
      </c>
      <c r="BN733">
        <f>IF($CE733&gt;=25,INDEX($AN:$AN,$CD733+25),"")</f>
      </c>
      <c r="BO733">
        <f>IF($CE733&gt;=26,INDEX($AN:$AN,$CD733+26),"")</f>
      </c>
      <c r="BP733">
        <f>IF($CE733&gt;=27,INDEX($AN:$AN,$CD733+27),"")</f>
      </c>
      <c r="BQ733">
        <f>IF($CE733&gt;=28,INDEX($AN:$AN,$CD733+28),"")</f>
      </c>
      <c r="BR733">
        <f>IF($CE733&gt;=29,INDEX($AN:$AN,$CD733+29),"")</f>
      </c>
      <c r="BS733">
        <f>IF($CE733&gt;=30,INDEX($AN:$AN,$CD733+30),"")</f>
      </c>
      <c r="BT733">
        <f>IF($CE733&gt;=31,INDEX($AN:$AN,$CD733+31),"")</f>
      </c>
      <c r="BU733">
        <f>IF($CE733&gt;=32,INDEX($AN:$AN,$CD733+32),"")</f>
      </c>
      <c r="BV733">
        <f>IF($CE733&gt;=33,INDEX($AN:$AN,$CD733+33),"")</f>
      </c>
      <c r="BW733">
        <f>IF($CE733&gt;=34,INDEX($AN:$AN,$CD733+34),"")</f>
      </c>
      <c r="BX733">
        <f>IF($CE733&gt;=35,INDEX($AN:$AN,$CD733+35),"")</f>
      </c>
      <c r="BY733">
        <f>IF($CE733&gt;=36,INDEX($AN:$AN,$CD733+36),"")</f>
      </c>
      <c r="BZ733">
        <f>IF($CE733&gt;=37,INDEX($AN:$AN,$CD733+37),"")</f>
      </c>
      <c r="CA733">
        <f>IF($CE733&gt;=38,INDEX($AN:$AN,$CD733+38),"")</f>
      </c>
      <c r="CB733">
        <f>IF($CE733&gt;=39,INDEX($AN:$AN,$CD733+39),"")</f>
      </c>
      <c r="CC733">
        <f>IF($CE733&gt;=40,INDEX($AN:$AN,$CD733+40),"")</f>
      </c>
      <c r="CD733">
        <f>IFERROR(MATCH($AM733,$AN$2:$AN$133,0)+1,0)</f>
      </c>
      <c r="CE733">
        <f>IFERROR(INDEX($AO$2:$AO$133,MATCH($AM733,$AN$2:$AN$133,0)),0)</f>
      </c>
      <c r="CF733">
        <f>IFERROR(LEFT($K733,FIND(" - ",$K733)-1),$K733)</f>
      </c>
      <c r="CG733" t="s">
        <v>1949</v>
      </c>
      <c r="CH733">
        <v>1</v>
      </c>
      <c r="CI733">
        <f>IF($DD733&gt;=1,INDEX($CG:$CG,$DC733+1),"")</f>
      </c>
      <c r="CJ733">
        <f>IF($DD733&gt;=2,INDEX($CG:$CG,$DC733+2),"")</f>
      </c>
      <c r="CK733">
        <f>IF($DD733&gt;=3,INDEX($CG:$CG,$DC733+3),"")</f>
      </c>
      <c r="CL733">
        <f>IF($DD733&gt;=4,INDEX($CG:$CG,$DC733+4),"")</f>
      </c>
      <c r="CM733">
        <f>IF($DD733&gt;=5,INDEX($CG:$CG,$DC733+5),"")</f>
      </c>
      <c r="CN733">
        <f>IF($DD733&gt;=6,INDEX($CG:$CG,$DC733+6),"")</f>
      </c>
      <c r="CO733">
        <f>IF($DD733&gt;=7,INDEX($CG:$CG,$DC733+7),"")</f>
      </c>
      <c r="CP733">
        <f>IF($DD733&gt;=8,INDEX($CG:$CG,$DC733+8),"")</f>
      </c>
      <c r="CQ733">
        <f>IF($DD733&gt;=9,INDEX($CG:$CG,$DC733+9),"")</f>
      </c>
      <c r="CR733">
        <f>IF($DD733&gt;=10,INDEX($CG:$CG,$DC733+10),"")</f>
      </c>
      <c r="CS733">
        <f>IF($DD733&gt;=11,INDEX($CG:$CG,$DC733+11),"")</f>
      </c>
      <c r="CT733">
        <f>IF($DD733&gt;=12,INDEX($CG:$CG,$DC733+12),"")</f>
      </c>
      <c r="CU733">
        <f>IF($DD733&gt;=13,INDEX($CG:$CG,$DC733+13),"")</f>
      </c>
      <c r="CV733">
        <f>IF($DD733&gt;=14,INDEX($CG:$CG,$DC733+14),"")</f>
      </c>
      <c r="CW733">
        <f>IF($DD733&gt;=15,INDEX($CG:$CG,$DC733+15),"")</f>
      </c>
      <c r="CX733">
        <f>IF($DD733&gt;=16,INDEX($CG:$CG,$DC733+16),"")</f>
      </c>
      <c r="CY733">
        <f>IF($DD733&gt;=17,INDEX($CG:$CG,$DC733+17),"")</f>
      </c>
      <c r="CZ733">
        <f>IF($DD733&gt;=18,INDEX($CG:$CG,$DC733+18),"")</f>
      </c>
      <c r="DA733">
        <f>IF($DD733&gt;=19,INDEX($CG:$CG,$DC733+19),"")</f>
      </c>
      <c r="DB733">
        <f>IF($DD733&gt;=20,INDEX($CG:$CG,$DC733+20),"")</f>
      </c>
      <c r="DC733">
        <f>IFERROR(MATCH($CF733,$CG$2:$CG$1558,0)+1,0)</f>
      </c>
      <c r="DD733">
        <f>IFERROR(INDEX($CH$2:$CH$1558,MATCH($CF733,$CG$2:$CG$1558,0)),0)</f>
      </c>
      <c r="DE733">
        <f>IFERROR(INDEX($AL:$AL,MATCH($G733,$AK:$AK,0))&amp;"","")</f>
      </c>
      <c r="DI733">
        <f>IF($GL733&gt;=1,INDEX($DF:$DF,$GK733+1),"")</f>
      </c>
      <c r="DJ733">
        <f>IF($GL733&gt;=2,INDEX($DF:$DF,$GK733+2),"")</f>
      </c>
      <c r="DK733">
        <f>IF($GL733&gt;=3,INDEX($DF:$DF,$GK733+3),"")</f>
      </c>
      <c r="DL733">
        <f>IF($GL733&gt;=4,INDEX($DF:$DF,$GK733+4),"")</f>
      </c>
      <c r="DM733">
        <f>IF($GL733&gt;=5,INDEX($DF:$DF,$GK733+5),"")</f>
      </c>
      <c r="DN733">
        <f>IF($GL733&gt;=6,INDEX($DF:$DF,$GK733+6),"")</f>
      </c>
      <c r="DO733">
        <f>IF($GL733&gt;=7,INDEX($DF:$DF,$GK733+7),"")</f>
      </c>
      <c r="DP733">
        <f>IF($GL733&gt;=8,INDEX($DF:$DF,$GK733+8),"")</f>
      </c>
      <c r="DQ733">
        <f>IF($GL733&gt;=9,INDEX($DF:$DF,$GK733+9),"")</f>
      </c>
      <c r="DR733">
        <f>IF($GL733&gt;=10,INDEX($DF:$DF,$GK733+10),"")</f>
      </c>
      <c r="DS733">
        <f>IF($GL733&gt;=11,INDEX($DF:$DF,$GK733+11),"")</f>
      </c>
      <c r="DT733">
        <f>IF($GL733&gt;=12,INDEX($DF:$DF,$GK733+12),"")</f>
      </c>
      <c r="DU733">
        <f>IF($GL733&gt;=13,INDEX($DF:$DF,$GK733+13),"")</f>
      </c>
      <c r="DV733">
        <f>IF($GL733&gt;=14,INDEX($DF:$DF,$GK733+14),"")</f>
      </c>
      <c r="DW733">
        <f>IF($GL733&gt;=15,INDEX($DF:$DF,$GK733+15),"")</f>
      </c>
      <c r="DX733">
        <f>IF($GL733&gt;=16,INDEX($DF:$DF,$GK733+16),"")</f>
      </c>
      <c r="DY733">
        <f>IF($GL733&gt;=17,INDEX($DF:$DF,$GK733+17),"")</f>
      </c>
      <c r="DZ733">
        <f>IF($GL733&gt;=18,INDEX($DF:$DF,$GK733+18),"")</f>
      </c>
      <c r="EA733">
        <f>IF($GL733&gt;=19,INDEX($DF:$DF,$GK733+19),"")</f>
      </c>
      <c r="EB733">
        <f>IF($GL733&gt;=20,INDEX($DF:$DF,$GK733+20),"")</f>
      </c>
      <c r="EC733">
        <f>IF($GL733&gt;=21,INDEX($DF:$DF,$GK733+21),"")</f>
      </c>
      <c r="ED733">
        <f>IF($GL733&gt;=22,INDEX($DF:$DF,$GK733+22),"")</f>
      </c>
      <c r="EE733">
        <f>IF($GL733&gt;=23,INDEX($DF:$DF,$GK733+23),"")</f>
      </c>
      <c r="EF733">
        <f>IF($GL733&gt;=24,INDEX($DF:$DF,$GK733+24),"")</f>
      </c>
      <c r="EG733">
        <f>IF($GL733&gt;=25,INDEX($DF:$DF,$GK733+25),"")</f>
      </c>
      <c r="EH733">
        <f>IF($GL733&gt;=26,INDEX($DF:$DF,$GK733+26),"")</f>
      </c>
      <c r="EI733">
        <f>IF($GL733&gt;=27,INDEX($DF:$DF,$GK733+27),"")</f>
      </c>
      <c r="EJ733">
        <f>IF($GL733&gt;=28,INDEX($DF:$DF,$GK733+28),"")</f>
      </c>
      <c r="EK733">
        <f>IF($GL733&gt;=29,INDEX($DF:$DF,$GK733+29),"")</f>
      </c>
      <c r="EL733">
        <f>IF($GL733&gt;=30,INDEX($DF:$DF,$GK733+30),"")</f>
      </c>
      <c r="EM733">
        <f>IF($GL733&gt;=31,INDEX($DF:$DF,$GK733+31),"")</f>
      </c>
      <c r="EN733">
        <f>IF($GL733&gt;=32,INDEX($DF:$DF,$GK733+32),"")</f>
      </c>
      <c r="EO733">
        <f>IF($GL733&gt;=33,INDEX($DF:$DF,$GK733+33),"")</f>
      </c>
      <c r="EP733">
        <f>IF($GL733&gt;=34,INDEX($DF:$DF,$GK733+34),"")</f>
      </c>
      <c r="EQ733">
        <f>IF($GL733&gt;=35,INDEX($DF:$DF,$GK733+35),"")</f>
      </c>
      <c r="ER733">
        <f>IF($GL733&gt;=36,INDEX($DF:$DF,$GK733+36),"")</f>
      </c>
      <c r="ES733">
        <f>IF($GL733&gt;=37,INDEX($DF:$DF,$GK733+37),"")</f>
      </c>
      <c r="ET733">
        <f>IF($GL733&gt;=38,INDEX($DF:$DF,$GK733+38),"")</f>
      </c>
      <c r="EU733">
        <f>IF($GL733&gt;=39,INDEX($DF:$DF,$GK733+39),"")</f>
      </c>
      <c r="EV733">
        <f>IF($GL733&gt;=40,INDEX($DF:$DF,$GK733+40),"")</f>
      </c>
      <c r="EW733">
        <f>IF($GL733&gt;=1,INDEX($DG:$DG,$GK733+1),"")</f>
      </c>
      <c r="EX733">
        <f>IF($GL733&gt;=2,INDEX($DG:$DG,$GK733+2),"")</f>
      </c>
      <c r="EY733">
        <f>IF($GL733&gt;=3,INDEX($DG:$DG,$GK733+3),"")</f>
      </c>
      <c r="EZ733">
        <f>IF($GL733&gt;=4,INDEX($DG:$DG,$GK733+4),"")</f>
      </c>
      <c r="FA733">
        <f>IF($GL733&gt;=5,INDEX($DG:$DG,$GK733+5),"")</f>
      </c>
      <c r="FB733">
        <f>IF($GL733&gt;=6,INDEX($DG:$DG,$GK733+6),"")</f>
      </c>
      <c r="FC733">
        <f>IF($GL733&gt;=7,INDEX($DG:$DG,$GK733+7),"")</f>
      </c>
      <c r="FD733">
        <f>IF($GL733&gt;=8,INDEX($DG:$DG,$GK733+8),"")</f>
      </c>
      <c r="FE733">
        <f>IF($GL733&gt;=9,INDEX($DG:$DG,$GK733+9),"")</f>
      </c>
      <c r="FF733">
        <f>IF($GL733&gt;=10,INDEX($DG:$DG,$GK733+10),"")</f>
      </c>
      <c r="FG733">
        <f>IF($GL733&gt;=11,INDEX($DG:$DG,$GK733+11),"")</f>
      </c>
      <c r="FH733">
        <f>IF($GL733&gt;=12,INDEX($DG:$DG,$GK733+12),"")</f>
      </c>
      <c r="FI733">
        <f>IF($GL733&gt;=13,INDEX($DG:$DG,$GK733+13),"")</f>
      </c>
      <c r="FJ733">
        <f>IF($GL733&gt;=14,INDEX($DG:$DG,$GK733+14),"")</f>
      </c>
      <c r="FK733">
        <f>IF($GL733&gt;=15,INDEX($DG:$DG,$GK733+15),"")</f>
      </c>
      <c r="FL733">
        <f>IF($GL733&gt;=16,INDEX($DG:$DG,$GK733+16),"")</f>
      </c>
      <c r="FM733">
        <f>IF($GL733&gt;=17,INDEX($DG:$DG,$GK733+17),"")</f>
      </c>
      <c r="FN733">
        <f>IF($GL733&gt;=18,INDEX($DG:$DG,$GK733+18),"")</f>
      </c>
      <c r="FO733">
        <f>IF($GL733&gt;=19,INDEX($DG:$DG,$GK733+19),"")</f>
      </c>
      <c r="FP733">
        <f>IF($GL733&gt;=20,INDEX($DG:$DG,$GK733+20),"")</f>
      </c>
      <c r="FQ733">
        <f>IF($GL733&gt;=21,INDEX($DG:$DG,$GK733+21),"")</f>
      </c>
      <c r="FR733">
        <f>IF($GL733&gt;=22,INDEX($DG:$DG,$GK733+22),"")</f>
      </c>
      <c r="FS733">
        <f>IF($GL733&gt;=23,INDEX($DG:$DG,$GK733+23),"")</f>
      </c>
      <c r="FT733">
        <f>IF($GL733&gt;=24,INDEX($DG:$DG,$GK733+24),"")</f>
      </c>
      <c r="FU733">
        <f>IF($GL733&gt;=25,INDEX($DG:$DG,$GK733+25),"")</f>
      </c>
      <c r="FV733">
        <f>IF($GL733&gt;=26,INDEX($DG:$DG,$GK733+26),"")</f>
      </c>
      <c r="FW733">
        <f>IF($GL733&gt;=27,INDEX($DG:$DG,$GK733+27),"")</f>
      </c>
      <c r="FX733">
        <f>IF($GL733&gt;=28,INDEX($DG:$DG,$GK733+28),"")</f>
      </c>
      <c r="FY733">
        <f>IF($GL733&gt;=29,INDEX($DG:$DG,$GK733+29),"")</f>
      </c>
      <c r="FZ733">
        <f>IF($GL733&gt;=30,INDEX($DG:$DG,$GK733+30),"")</f>
      </c>
      <c r="GA733">
        <f>IF($GL733&gt;=31,INDEX($DG:$DG,$GK733+31),"")</f>
      </c>
      <c r="GB733">
        <f>IF($GL733&gt;=32,INDEX($DG:$DG,$GK733+32),"")</f>
      </c>
      <c r="GC733">
        <f>IF($GL733&gt;=33,INDEX($DG:$DG,$GK733+33),"")</f>
      </c>
      <c r="GD733">
        <f>IF($GL733&gt;=34,INDEX($DG:$DG,$GK733+34),"")</f>
      </c>
      <c r="GE733">
        <f>IF($GL733&gt;=35,INDEX($DG:$DG,$GK733+35),"")</f>
      </c>
      <c r="GF733">
        <f>IF($GL733&gt;=36,INDEX($DG:$DG,$GK733+36),"")</f>
      </c>
      <c r="GG733">
        <f>IF($GL733&gt;=37,INDEX($DG:$DG,$GK733+37),"")</f>
      </c>
      <c r="GH733">
        <f>IF($GL733&gt;=38,INDEX($DG:$DG,$GK733+38),"")</f>
      </c>
      <c r="GI733">
        <f>IF($GL733&gt;=39,INDEX($DG:$DG,$GK733+39),"")</f>
      </c>
      <c r="GJ733">
        <f>IF($GL733&gt;=40,INDEX($DG:$DG,$GK733+40),"")</f>
      </c>
      <c r="GK733">
        <f>IFERROR(MATCH($DE733,$DF$2:$DF$166,0)+1,0)</f>
      </c>
      <c r="GL733">
        <f>IFERROR(INDEX($DH$2:$DH$166,MATCH($DE733,$DF$2:$DF$166,0)),0)</f>
      </c>
      <c r="GM733">
        <f>IFERROR(MATCH($H733,$DI$733:$EV$733,0),0)</f>
      </c>
      <c r="GN733">
        <f>IF($GM733&gt;0,INDEX($EW$733:$GJ$733,$GM733),"")</f>
      </c>
      <c r="GO733" t="s">
        <v>574</v>
      </c>
      <c r="GQ733">
        <f>IF($IZ733&gt;=1,INDEX($GO:$GO,$IY733+1),"")</f>
      </c>
      <c r="GR733">
        <f>IF($IZ733&gt;=2,INDEX($GO:$GO,$IY733+2),"")</f>
      </c>
      <c r="GS733">
        <f>IF($IZ733&gt;=3,INDEX($GO:$GO,$IY733+3),"")</f>
      </c>
      <c r="GT733">
        <f>IF($IZ733&gt;=4,INDEX($GO:$GO,$IY733+4),"")</f>
      </c>
      <c r="GU733">
        <f>IF($IZ733&gt;=5,INDEX($GO:$GO,$IY733+5),"")</f>
      </c>
      <c r="GV733">
        <f>IF($IZ733&gt;=6,INDEX($GO:$GO,$IY733+6),"")</f>
      </c>
      <c r="GW733">
        <f>IF($IZ733&gt;=7,INDEX($GO:$GO,$IY733+7),"")</f>
      </c>
      <c r="GX733">
        <f>IF($IZ733&gt;=8,INDEX($GO:$GO,$IY733+8),"")</f>
      </c>
      <c r="GY733">
        <f>IF($IZ733&gt;=9,INDEX($GO:$GO,$IY733+9),"")</f>
      </c>
      <c r="GZ733">
        <f>IF($IZ733&gt;=10,INDEX($GO:$GO,$IY733+10),"")</f>
      </c>
      <c r="HA733">
        <f>IF($IZ733&gt;=11,INDEX($GO:$GO,$IY733+11),"")</f>
      </c>
      <c r="HB733">
        <f>IF($IZ733&gt;=12,INDEX($GO:$GO,$IY733+12),"")</f>
      </c>
      <c r="HC733">
        <f>IF($IZ733&gt;=13,INDEX($GO:$GO,$IY733+13),"")</f>
      </c>
      <c r="HD733">
        <f>IF($IZ733&gt;=14,INDEX($GO:$GO,$IY733+14),"")</f>
      </c>
      <c r="HE733">
        <f>IF($IZ733&gt;=15,INDEX($GO:$GO,$IY733+15),"")</f>
      </c>
      <c r="HF733">
        <f>IF($IZ733&gt;=16,INDEX($GO:$GO,$IY733+16),"")</f>
      </c>
      <c r="HG733">
        <f>IF($IZ733&gt;=17,INDEX($GO:$GO,$IY733+17),"")</f>
      </c>
      <c r="HH733">
        <f>IF($IZ733&gt;=18,INDEX($GO:$GO,$IY733+18),"")</f>
      </c>
      <c r="HI733">
        <f>IF($IZ733&gt;=19,INDEX($GO:$GO,$IY733+19),"")</f>
      </c>
      <c r="HJ733">
        <f>IF($IZ733&gt;=20,INDEX($GO:$GO,$IY733+20),"")</f>
      </c>
      <c r="HK733">
        <f>IF($IZ733&gt;=21,INDEX($GO:$GO,$IY733+21),"")</f>
      </c>
      <c r="HL733">
        <f>IF($IZ733&gt;=22,INDEX($GO:$GO,$IY733+22),"")</f>
      </c>
      <c r="HM733">
        <f>IF($IZ733&gt;=23,INDEX($GO:$GO,$IY733+23),"")</f>
      </c>
      <c r="HN733">
        <f>IF($IZ733&gt;=24,INDEX($GO:$GO,$IY733+24),"")</f>
      </c>
      <c r="HO733">
        <f>IF($IZ733&gt;=25,INDEX($GO:$GO,$IY733+25),"")</f>
      </c>
      <c r="HP733">
        <f>IF($IZ733&gt;=26,INDEX($GO:$GO,$IY733+26),"")</f>
      </c>
      <c r="HQ733">
        <f>IF($IZ733&gt;=27,INDEX($GO:$GO,$IY733+27),"")</f>
      </c>
      <c r="HR733">
        <f>IF($IZ733&gt;=28,INDEX($GO:$GO,$IY733+28),"")</f>
      </c>
      <c r="HS733">
        <f>IF($IZ733&gt;=29,INDEX($GO:$GO,$IY733+29),"")</f>
      </c>
      <c r="HT733">
        <f>IF($IZ733&gt;=30,INDEX($GO:$GO,$IY733+30),"")</f>
      </c>
      <c r="HU733">
        <f>IF($IZ733&gt;=31,INDEX($GO:$GO,$IY733+31),"")</f>
      </c>
      <c r="HV733">
        <f>IF($IZ733&gt;=32,INDEX($GO:$GO,$IY733+32),"")</f>
      </c>
      <c r="HW733">
        <f>IF($IZ733&gt;=33,INDEX($GO:$GO,$IY733+33),"")</f>
      </c>
      <c r="HX733">
        <f>IF($IZ733&gt;=34,INDEX($GO:$GO,$IY733+34),"")</f>
      </c>
      <c r="HY733">
        <f>IF($IZ733&gt;=35,INDEX($GO:$GO,$IY733+35),"")</f>
      </c>
      <c r="HZ733">
        <f>IF($IZ733&gt;=36,INDEX($GO:$GO,$IY733+36),"")</f>
      </c>
      <c r="IA733">
        <f>IF($IZ733&gt;=37,INDEX($GO:$GO,$IY733+37),"")</f>
      </c>
      <c r="IB733">
        <f>IF($IZ733&gt;=38,INDEX($GO:$GO,$IY733+38),"")</f>
      </c>
      <c r="IC733">
        <f>IF($IZ733&gt;=39,INDEX($GO:$GO,$IY733+39),"")</f>
      </c>
      <c r="ID733">
        <f>IF($IZ733&gt;=40,INDEX($GO:$GO,$IY733+40),"")</f>
      </c>
      <c r="IE733">
        <f>IF($IZ733&gt;=41,INDEX($GO:$GO,$IY733+41),"")</f>
      </c>
      <c r="IF733">
        <f>IF($IZ733&gt;=42,INDEX($GO:$GO,$IY733+42),"")</f>
      </c>
      <c r="IG733">
        <f>IF($IZ733&gt;=43,INDEX($GO:$GO,$IY733+43),"")</f>
      </c>
      <c r="IH733">
        <f>IF($IZ733&gt;=44,INDEX($GO:$GO,$IY733+44),"")</f>
      </c>
      <c r="II733">
        <f>IF($IZ733&gt;=45,INDEX($GO:$GO,$IY733+45),"")</f>
      </c>
      <c r="IJ733">
        <f>IF($IZ733&gt;=46,INDEX($GO:$GO,$IY733+46),"")</f>
      </c>
      <c r="IK733">
        <f>IF($IZ733&gt;=47,INDEX($GO:$GO,$IY733+47),"")</f>
      </c>
      <c r="IL733">
        <f>IF($IZ733&gt;=48,INDEX($GO:$GO,$IY733+48),"")</f>
      </c>
      <c r="IM733">
        <f>IF($IZ733&gt;=49,INDEX($GO:$GO,$IY733+49),"")</f>
      </c>
      <c r="IN733">
        <f>IF($IZ733&gt;=50,INDEX($GO:$GO,$IY733+50),"")</f>
      </c>
      <c r="IO733">
        <f>IF($IZ733&gt;=51,INDEX($GO:$GO,$IY733+51),"")</f>
      </c>
      <c r="IP733">
        <f>IF($IZ733&gt;=52,INDEX($GO:$GO,$IY733+52),"")</f>
      </c>
      <c r="IQ733">
        <f>IF($IZ733&gt;=53,INDEX($GO:$GO,$IY733+53),"")</f>
      </c>
      <c r="IR733">
        <f>IF($IZ733&gt;=54,INDEX($GO:$GO,$IY733+54),"")</f>
      </c>
      <c r="IS733">
        <f>IF($IZ733&gt;=55,INDEX($GO:$GO,$IY733+55),"")</f>
      </c>
      <c r="IT733">
        <f>IF($IZ733&gt;=56,INDEX($GO:$GO,$IY733+56),"")</f>
      </c>
      <c r="IU733">
        <f>IF($IZ733&gt;=57,INDEX($GO:$GO,$IY733+57),"")</f>
      </c>
      <c r="IV733">
        <f>IF($IZ733&gt;=58,INDEX($GO:$GO,$IY733+58),"")</f>
      </c>
      <c r="IW733">
        <f>IF($IZ733&gt;=59,INDEX($GO:$GO,$IY733+59),"")</f>
      </c>
      <c r="IX733">
        <f>IF($IZ733&gt;=60,INDEX($GO:$GO,$IY733+60),"")</f>
      </c>
      <c r="IY733">
        <f>IFERROR(MATCH($GN733,$GO$2:$GO$827,0)+1,0)</f>
      </c>
      <c r="IZ733">
        <f>IFERROR(INDEX($GP$2:$GP$827,MATCH($GN733,$GO$2:$GO$827,0)),0)</f>
      </c>
      <c r="JA733" t="s">
        <v>23</v>
      </c>
      <c r="JB733" t="s">
        <v>23</v>
      </c>
    </row>
    <row r="734" spans="1:262" x14ac:dyDescent="0.25">
      <c r="F734" s="1"/>
      <c r="G734" s="1"/>
      <c r="H734" s="1"/>
      <c r="I734" s="1"/>
      <c r="J734" s="1">
        <f>IFERROR(IF(FIND(" - ",$F734)&gt;0,MID($F734,FIND(" - ",$F734)+3,LEN($F734)),""),"")</f>
      </c>
      <c r="L734" s="1"/>
      <c r="N734" t="s">
        <v>23</v>
      </c>
      <c r="P734">
        <f>IF(OR($N734="",$O734=""),"",IFERROR($N734/$O734,0))</f>
      </c>
      <c r="Q734">
        <f>IF($N734="","",
IF($G734="","",
IF(ISNUMBER(SEARCH("exempt",LOWER($G734))),0,
$N734*(VALUE(SUBSTITUTE($G734,"%",""))/100))))</f>
      </c>
      <c r="W734">
        <f>IF($N734="","",
SUM($N734,$Q734,$U734,$R734,$T734)-
IF($V734="",0,VALUE($V734)))</f>
      </c>
      <c r="AE734" t="s">
        <v>1950</v>
      </c>
      <c r="AM734">
        <f>IFERROR(LEFT($F734,FIND(" - ",$F734)-1),$F734)</f>
      </c>
      <c r="AP734">
        <f>IF($CE734&gt;=1,INDEX($AN:$AN,$CD734+1),"")</f>
      </c>
      <c r="AQ734">
        <f>IF($CE734&gt;=2,INDEX($AN:$AN,$CD734+2),"")</f>
      </c>
      <c r="AR734">
        <f>IF($CE734&gt;=3,INDEX($AN:$AN,$CD734+3),"")</f>
      </c>
      <c r="AS734">
        <f>IF($CE734&gt;=4,INDEX($AN:$AN,$CD734+4),"")</f>
      </c>
      <c r="AT734">
        <f>IF($CE734&gt;=5,INDEX($AN:$AN,$CD734+5),"")</f>
      </c>
      <c r="AU734">
        <f>IF($CE734&gt;=6,INDEX($AN:$AN,$CD734+6),"")</f>
      </c>
      <c r="AV734">
        <f>IF($CE734&gt;=7,INDEX($AN:$AN,$CD734+7),"")</f>
      </c>
      <c r="AW734">
        <f>IF($CE734&gt;=8,INDEX($AN:$AN,$CD734+8),"")</f>
      </c>
      <c r="AX734">
        <f>IF($CE734&gt;=9,INDEX($AN:$AN,$CD734+9),"")</f>
      </c>
      <c r="AY734">
        <f>IF($CE734&gt;=10,INDEX($AN:$AN,$CD734+10),"")</f>
      </c>
      <c r="AZ734">
        <f>IF($CE734&gt;=11,INDEX($AN:$AN,$CD734+11),"")</f>
      </c>
      <c r="BA734">
        <f>IF($CE734&gt;=12,INDEX($AN:$AN,$CD734+12),"")</f>
      </c>
      <c r="BB734">
        <f>IF($CE734&gt;=13,INDEX($AN:$AN,$CD734+13),"")</f>
      </c>
      <c r="BC734">
        <f>IF($CE734&gt;=14,INDEX($AN:$AN,$CD734+14),"")</f>
      </c>
      <c r="BD734">
        <f>IF($CE734&gt;=15,INDEX($AN:$AN,$CD734+15),"")</f>
      </c>
      <c r="BE734">
        <f>IF($CE734&gt;=16,INDEX($AN:$AN,$CD734+16),"")</f>
      </c>
      <c r="BF734">
        <f>IF($CE734&gt;=17,INDEX($AN:$AN,$CD734+17),"")</f>
      </c>
      <c r="BG734">
        <f>IF($CE734&gt;=18,INDEX($AN:$AN,$CD734+18),"")</f>
      </c>
      <c r="BH734">
        <f>IF($CE734&gt;=19,INDEX($AN:$AN,$CD734+19),"")</f>
      </c>
      <c r="BI734">
        <f>IF($CE734&gt;=20,INDEX($AN:$AN,$CD734+20),"")</f>
      </c>
      <c r="BJ734">
        <f>IF($CE734&gt;=21,INDEX($AN:$AN,$CD734+21),"")</f>
      </c>
      <c r="BK734">
        <f>IF($CE734&gt;=22,INDEX($AN:$AN,$CD734+22),"")</f>
      </c>
      <c r="BL734">
        <f>IF($CE734&gt;=23,INDEX($AN:$AN,$CD734+23),"")</f>
      </c>
      <c r="BM734">
        <f>IF($CE734&gt;=24,INDEX($AN:$AN,$CD734+24),"")</f>
      </c>
      <c r="BN734">
        <f>IF($CE734&gt;=25,INDEX($AN:$AN,$CD734+25),"")</f>
      </c>
      <c r="BO734">
        <f>IF($CE734&gt;=26,INDEX($AN:$AN,$CD734+26),"")</f>
      </c>
      <c r="BP734">
        <f>IF($CE734&gt;=27,INDEX($AN:$AN,$CD734+27),"")</f>
      </c>
      <c r="BQ734">
        <f>IF($CE734&gt;=28,INDEX($AN:$AN,$CD734+28),"")</f>
      </c>
      <c r="BR734">
        <f>IF($CE734&gt;=29,INDEX($AN:$AN,$CD734+29),"")</f>
      </c>
      <c r="BS734">
        <f>IF($CE734&gt;=30,INDEX($AN:$AN,$CD734+30),"")</f>
      </c>
      <c r="BT734">
        <f>IF($CE734&gt;=31,INDEX($AN:$AN,$CD734+31),"")</f>
      </c>
      <c r="BU734">
        <f>IF($CE734&gt;=32,INDEX($AN:$AN,$CD734+32),"")</f>
      </c>
      <c r="BV734">
        <f>IF($CE734&gt;=33,INDEX($AN:$AN,$CD734+33),"")</f>
      </c>
      <c r="BW734">
        <f>IF($CE734&gt;=34,INDEX($AN:$AN,$CD734+34),"")</f>
      </c>
      <c r="BX734">
        <f>IF($CE734&gt;=35,INDEX($AN:$AN,$CD734+35),"")</f>
      </c>
      <c r="BY734">
        <f>IF($CE734&gt;=36,INDEX($AN:$AN,$CD734+36),"")</f>
      </c>
      <c r="BZ734">
        <f>IF($CE734&gt;=37,INDEX($AN:$AN,$CD734+37),"")</f>
      </c>
      <c r="CA734">
        <f>IF($CE734&gt;=38,INDEX($AN:$AN,$CD734+38),"")</f>
      </c>
      <c r="CB734">
        <f>IF($CE734&gt;=39,INDEX($AN:$AN,$CD734+39),"")</f>
      </c>
      <c r="CC734">
        <f>IF($CE734&gt;=40,INDEX($AN:$AN,$CD734+40),"")</f>
      </c>
      <c r="CD734">
        <f>IFERROR(MATCH($AM734,$AN$2:$AN$133,0)+1,0)</f>
      </c>
      <c r="CE734">
        <f>IFERROR(INDEX($AO$2:$AO$133,MATCH($AM734,$AN$2:$AN$133,0)),0)</f>
      </c>
      <c r="CF734">
        <f>IFERROR(LEFT($K734,FIND(" - ",$K734)-1),$K734)</f>
      </c>
      <c r="CG734" t="s">
        <v>108</v>
      </c>
      <c r="CI734">
        <f>IF($DD734&gt;=1,INDEX($CG:$CG,$DC734+1),"")</f>
      </c>
      <c r="CJ734">
        <f>IF($DD734&gt;=2,INDEX($CG:$CG,$DC734+2),"")</f>
      </c>
      <c r="CK734">
        <f>IF($DD734&gt;=3,INDEX($CG:$CG,$DC734+3),"")</f>
      </c>
      <c r="CL734">
        <f>IF($DD734&gt;=4,INDEX($CG:$CG,$DC734+4),"")</f>
      </c>
      <c r="CM734">
        <f>IF($DD734&gt;=5,INDEX($CG:$CG,$DC734+5),"")</f>
      </c>
      <c r="CN734">
        <f>IF($DD734&gt;=6,INDEX($CG:$CG,$DC734+6),"")</f>
      </c>
      <c r="CO734">
        <f>IF($DD734&gt;=7,INDEX($CG:$CG,$DC734+7),"")</f>
      </c>
      <c r="CP734">
        <f>IF($DD734&gt;=8,INDEX($CG:$CG,$DC734+8),"")</f>
      </c>
      <c r="CQ734">
        <f>IF($DD734&gt;=9,INDEX($CG:$CG,$DC734+9),"")</f>
      </c>
      <c r="CR734">
        <f>IF($DD734&gt;=10,INDEX($CG:$CG,$DC734+10),"")</f>
      </c>
      <c r="CS734">
        <f>IF($DD734&gt;=11,INDEX($CG:$CG,$DC734+11),"")</f>
      </c>
      <c r="CT734">
        <f>IF($DD734&gt;=12,INDEX($CG:$CG,$DC734+12),"")</f>
      </c>
      <c r="CU734">
        <f>IF($DD734&gt;=13,INDEX($CG:$CG,$DC734+13),"")</f>
      </c>
      <c r="CV734">
        <f>IF($DD734&gt;=14,INDEX($CG:$CG,$DC734+14),"")</f>
      </c>
      <c r="CW734">
        <f>IF($DD734&gt;=15,INDEX($CG:$CG,$DC734+15),"")</f>
      </c>
      <c r="CX734">
        <f>IF($DD734&gt;=16,INDEX($CG:$CG,$DC734+16),"")</f>
      </c>
      <c r="CY734">
        <f>IF($DD734&gt;=17,INDEX($CG:$CG,$DC734+17),"")</f>
      </c>
      <c r="CZ734">
        <f>IF($DD734&gt;=18,INDEX($CG:$CG,$DC734+18),"")</f>
      </c>
      <c r="DA734">
        <f>IF($DD734&gt;=19,INDEX($CG:$CG,$DC734+19),"")</f>
      </c>
      <c r="DB734">
        <f>IF($DD734&gt;=20,INDEX($CG:$CG,$DC734+20),"")</f>
      </c>
      <c r="DC734">
        <f>IFERROR(MATCH($CF734,$CG$2:$CG$1558,0)+1,0)</f>
      </c>
      <c r="DD734">
        <f>IFERROR(INDEX($CH$2:$CH$1558,MATCH($CF734,$CG$2:$CG$1558,0)),0)</f>
      </c>
      <c r="DE734">
        <f>IFERROR(INDEX($AL:$AL,MATCH($G734,$AK:$AK,0))&amp;"","")</f>
      </c>
      <c r="DI734">
        <f>IF($GL734&gt;=1,INDEX($DF:$DF,$GK734+1),"")</f>
      </c>
      <c r="DJ734">
        <f>IF($GL734&gt;=2,INDEX($DF:$DF,$GK734+2),"")</f>
      </c>
      <c r="DK734">
        <f>IF($GL734&gt;=3,INDEX($DF:$DF,$GK734+3),"")</f>
      </c>
      <c r="DL734">
        <f>IF($GL734&gt;=4,INDEX($DF:$DF,$GK734+4),"")</f>
      </c>
      <c r="DM734">
        <f>IF($GL734&gt;=5,INDEX($DF:$DF,$GK734+5),"")</f>
      </c>
      <c r="DN734">
        <f>IF($GL734&gt;=6,INDEX($DF:$DF,$GK734+6),"")</f>
      </c>
      <c r="DO734">
        <f>IF($GL734&gt;=7,INDEX($DF:$DF,$GK734+7),"")</f>
      </c>
      <c r="DP734">
        <f>IF($GL734&gt;=8,INDEX($DF:$DF,$GK734+8),"")</f>
      </c>
      <c r="DQ734">
        <f>IF($GL734&gt;=9,INDEX($DF:$DF,$GK734+9),"")</f>
      </c>
      <c r="DR734">
        <f>IF($GL734&gt;=10,INDEX($DF:$DF,$GK734+10),"")</f>
      </c>
      <c r="DS734">
        <f>IF($GL734&gt;=11,INDEX($DF:$DF,$GK734+11),"")</f>
      </c>
      <c r="DT734">
        <f>IF($GL734&gt;=12,INDEX($DF:$DF,$GK734+12),"")</f>
      </c>
      <c r="DU734">
        <f>IF($GL734&gt;=13,INDEX($DF:$DF,$GK734+13),"")</f>
      </c>
      <c r="DV734">
        <f>IF($GL734&gt;=14,INDEX($DF:$DF,$GK734+14),"")</f>
      </c>
      <c r="DW734">
        <f>IF($GL734&gt;=15,INDEX($DF:$DF,$GK734+15),"")</f>
      </c>
      <c r="DX734">
        <f>IF($GL734&gt;=16,INDEX($DF:$DF,$GK734+16),"")</f>
      </c>
      <c r="DY734">
        <f>IF($GL734&gt;=17,INDEX($DF:$DF,$GK734+17),"")</f>
      </c>
      <c r="DZ734">
        <f>IF($GL734&gt;=18,INDEX($DF:$DF,$GK734+18),"")</f>
      </c>
      <c r="EA734">
        <f>IF($GL734&gt;=19,INDEX($DF:$DF,$GK734+19),"")</f>
      </c>
      <c r="EB734">
        <f>IF($GL734&gt;=20,INDEX($DF:$DF,$GK734+20),"")</f>
      </c>
      <c r="EC734">
        <f>IF($GL734&gt;=21,INDEX($DF:$DF,$GK734+21),"")</f>
      </c>
      <c r="ED734">
        <f>IF($GL734&gt;=22,INDEX($DF:$DF,$GK734+22),"")</f>
      </c>
      <c r="EE734">
        <f>IF($GL734&gt;=23,INDEX($DF:$DF,$GK734+23),"")</f>
      </c>
      <c r="EF734">
        <f>IF($GL734&gt;=24,INDEX($DF:$DF,$GK734+24),"")</f>
      </c>
      <c r="EG734">
        <f>IF($GL734&gt;=25,INDEX($DF:$DF,$GK734+25),"")</f>
      </c>
      <c r="EH734">
        <f>IF($GL734&gt;=26,INDEX($DF:$DF,$GK734+26),"")</f>
      </c>
      <c r="EI734">
        <f>IF($GL734&gt;=27,INDEX($DF:$DF,$GK734+27),"")</f>
      </c>
      <c r="EJ734">
        <f>IF($GL734&gt;=28,INDEX($DF:$DF,$GK734+28),"")</f>
      </c>
      <c r="EK734">
        <f>IF($GL734&gt;=29,INDEX($DF:$DF,$GK734+29),"")</f>
      </c>
      <c r="EL734">
        <f>IF($GL734&gt;=30,INDEX($DF:$DF,$GK734+30),"")</f>
      </c>
      <c r="EM734">
        <f>IF($GL734&gt;=31,INDEX($DF:$DF,$GK734+31),"")</f>
      </c>
      <c r="EN734">
        <f>IF($GL734&gt;=32,INDEX($DF:$DF,$GK734+32),"")</f>
      </c>
      <c r="EO734">
        <f>IF($GL734&gt;=33,INDEX($DF:$DF,$GK734+33),"")</f>
      </c>
      <c r="EP734">
        <f>IF($GL734&gt;=34,INDEX($DF:$DF,$GK734+34),"")</f>
      </c>
      <c r="EQ734">
        <f>IF($GL734&gt;=35,INDEX($DF:$DF,$GK734+35),"")</f>
      </c>
      <c r="ER734">
        <f>IF($GL734&gt;=36,INDEX($DF:$DF,$GK734+36),"")</f>
      </c>
      <c r="ES734">
        <f>IF($GL734&gt;=37,INDEX($DF:$DF,$GK734+37),"")</f>
      </c>
      <c r="ET734">
        <f>IF($GL734&gt;=38,INDEX($DF:$DF,$GK734+38),"")</f>
      </c>
      <c r="EU734">
        <f>IF($GL734&gt;=39,INDEX($DF:$DF,$GK734+39),"")</f>
      </c>
      <c r="EV734">
        <f>IF($GL734&gt;=40,INDEX($DF:$DF,$GK734+40),"")</f>
      </c>
      <c r="EW734">
        <f>IF($GL734&gt;=1,INDEX($DG:$DG,$GK734+1),"")</f>
      </c>
      <c r="EX734">
        <f>IF($GL734&gt;=2,INDEX($DG:$DG,$GK734+2),"")</f>
      </c>
      <c r="EY734">
        <f>IF($GL734&gt;=3,INDEX($DG:$DG,$GK734+3),"")</f>
      </c>
      <c r="EZ734">
        <f>IF($GL734&gt;=4,INDEX($DG:$DG,$GK734+4),"")</f>
      </c>
      <c r="FA734">
        <f>IF($GL734&gt;=5,INDEX($DG:$DG,$GK734+5),"")</f>
      </c>
      <c r="FB734">
        <f>IF($GL734&gt;=6,INDEX($DG:$DG,$GK734+6),"")</f>
      </c>
      <c r="FC734">
        <f>IF($GL734&gt;=7,INDEX($DG:$DG,$GK734+7),"")</f>
      </c>
      <c r="FD734">
        <f>IF($GL734&gt;=8,INDEX($DG:$DG,$GK734+8),"")</f>
      </c>
      <c r="FE734">
        <f>IF($GL734&gt;=9,INDEX($DG:$DG,$GK734+9),"")</f>
      </c>
      <c r="FF734">
        <f>IF($GL734&gt;=10,INDEX($DG:$DG,$GK734+10),"")</f>
      </c>
      <c r="FG734">
        <f>IF($GL734&gt;=11,INDEX($DG:$DG,$GK734+11),"")</f>
      </c>
      <c r="FH734">
        <f>IF($GL734&gt;=12,INDEX($DG:$DG,$GK734+12),"")</f>
      </c>
      <c r="FI734">
        <f>IF($GL734&gt;=13,INDEX($DG:$DG,$GK734+13),"")</f>
      </c>
      <c r="FJ734">
        <f>IF($GL734&gt;=14,INDEX($DG:$DG,$GK734+14),"")</f>
      </c>
      <c r="FK734">
        <f>IF($GL734&gt;=15,INDEX($DG:$DG,$GK734+15),"")</f>
      </c>
      <c r="FL734">
        <f>IF($GL734&gt;=16,INDEX($DG:$DG,$GK734+16),"")</f>
      </c>
      <c r="FM734">
        <f>IF($GL734&gt;=17,INDEX($DG:$DG,$GK734+17),"")</f>
      </c>
      <c r="FN734">
        <f>IF($GL734&gt;=18,INDEX($DG:$DG,$GK734+18),"")</f>
      </c>
      <c r="FO734">
        <f>IF($GL734&gt;=19,INDEX($DG:$DG,$GK734+19),"")</f>
      </c>
      <c r="FP734">
        <f>IF($GL734&gt;=20,INDEX($DG:$DG,$GK734+20),"")</f>
      </c>
      <c r="FQ734">
        <f>IF($GL734&gt;=21,INDEX($DG:$DG,$GK734+21),"")</f>
      </c>
      <c r="FR734">
        <f>IF($GL734&gt;=22,INDEX($DG:$DG,$GK734+22),"")</f>
      </c>
      <c r="FS734">
        <f>IF($GL734&gt;=23,INDEX($DG:$DG,$GK734+23),"")</f>
      </c>
      <c r="FT734">
        <f>IF($GL734&gt;=24,INDEX($DG:$DG,$GK734+24),"")</f>
      </c>
      <c r="FU734">
        <f>IF($GL734&gt;=25,INDEX($DG:$DG,$GK734+25),"")</f>
      </c>
      <c r="FV734">
        <f>IF($GL734&gt;=26,INDEX($DG:$DG,$GK734+26),"")</f>
      </c>
      <c r="FW734">
        <f>IF($GL734&gt;=27,INDEX($DG:$DG,$GK734+27),"")</f>
      </c>
      <c r="FX734">
        <f>IF($GL734&gt;=28,INDEX($DG:$DG,$GK734+28),"")</f>
      </c>
      <c r="FY734">
        <f>IF($GL734&gt;=29,INDEX($DG:$DG,$GK734+29),"")</f>
      </c>
      <c r="FZ734">
        <f>IF($GL734&gt;=30,INDEX($DG:$DG,$GK734+30),"")</f>
      </c>
      <c r="GA734">
        <f>IF($GL734&gt;=31,INDEX($DG:$DG,$GK734+31),"")</f>
      </c>
      <c r="GB734">
        <f>IF($GL734&gt;=32,INDEX($DG:$DG,$GK734+32),"")</f>
      </c>
      <c r="GC734">
        <f>IF($GL734&gt;=33,INDEX($DG:$DG,$GK734+33),"")</f>
      </c>
      <c r="GD734">
        <f>IF($GL734&gt;=34,INDEX($DG:$DG,$GK734+34),"")</f>
      </c>
      <c r="GE734">
        <f>IF($GL734&gt;=35,INDEX($DG:$DG,$GK734+35),"")</f>
      </c>
      <c r="GF734">
        <f>IF($GL734&gt;=36,INDEX($DG:$DG,$GK734+36),"")</f>
      </c>
      <c r="GG734">
        <f>IF($GL734&gt;=37,INDEX($DG:$DG,$GK734+37),"")</f>
      </c>
      <c r="GH734">
        <f>IF($GL734&gt;=38,INDEX($DG:$DG,$GK734+38),"")</f>
      </c>
      <c r="GI734">
        <f>IF($GL734&gt;=39,INDEX($DG:$DG,$GK734+39),"")</f>
      </c>
      <c r="GJ734">
        <f>IF($GL734&gt;=40,INDEX($DG:$DG,$GK734+40),"")</f>
      </c>
      <c r="GK734">
        <f>IFERROR(MATCH($DE734,$DF$2:$DF$166,0)+1,0)</f>
      </c>
      <c r="GL734">
        <f>IFERROR(INDEX($DH$2:$DH$166,MATCH($DE734,$DF$2:$DF$166,0)),0)</f>
      </c>
      <c r="GM734">
        <f>IFERROR(MATCH($H734,$DI$734:$EV$734,0),0)</f>
      </c>
      <c r="GN734">
        <f>IF($GM734&gt;0,INDEX($EW$734:$GJ$734,$GM734),"")</f>
      </c>
      <c r="GO734" t="s">
        <v>578</v>
      </c>
      <c r="GQ734">
        <f>IF($IZ734&gt;=1,INDEX($GO:$GO,$IY734+1),"")</f>
      </c>
      <c r="GR734">
        <f>IF($IZ734&gt;=2,INDEX($GO:$GO,$IY734+2),"")</f>
      </c>
      <c r="GS734">
        <f>IF($IZ734&gt;=3,INDEX($GO:$GO,$IY734+3),"")</f>
      </c>
      <c r="GT734">
        <f>IF($IZ734&gt;=4,INDEX($GO:$GO,$IY734+4),"")</f>
      </c>
      <c r="GU734">
        <f>IF($IZ734&gt;=5,INDEX($GO:$GO,$IY734+5),"")</f>
      </c>
      <c r="GV734">
        <f>IF($IZ734&gt;=6,INDEX($GO:$GO,$IY734+6),"")</f>
      </c>
      <c r="GW734">
        <f>IF($IZ734&gt;=7,INDEX($GO:$GO,$IY734+7),"")</f>
      </c>
      <c r="GX734">
        <f>IF($IZ734&gt;=8,INDEX($GO:$GO,$IY734+8),"")</f>
      </c>
      <c r="GY734">
        <f>IF($IZ734&gt;=9,INDEX($GO:$GO,$IY734+9),"")</f>
      </c>
      <c r="GZ734">
        <f>IF($IZ734&gt;=10,INDEX($GO:$GO,$IY734+10),"")</f>
      </c>
      <c r="HA734">
        <f>IF($IZ734&gt;=11,INDEX($GO:$GO,$IY734+11),"")</f>
      </c>
      <c r="HB734">
        <f>IF($IZ734&gt;=12,INDEX($GO:$GO,$IY734+12),"")</f>
      </c>
      <c r="HC734">
        <f>IF($IZ734&gt;=13,INDEX($GO:$GO,$IY734+13),"")</f>
      </c>
      <c r="HD734">
        <f>IF($IZ734&gt;=14,INDEX($GO:$GO,$IY734+14),"")</f>
      </c>
      <c r="HE734">
        <f>IF($IZ734&gt;=15,INDEX($GO:$GO,$IY734+15),"")</f>
      </c>
      <c r="HF734">
        <f>IF($IZ734&gt;=16,INDEX($GO:$GO,$IY734+16),"")</f>
      </c>
      <c r="HG734">
        <f>IF($IZ734&gt;=17,INDEX($GO:$GO,$IY734+17),"")</f>
      </c>
      <c r="HH734">
        <f>IF($IZ734&gt;=18,INDEX($GO:$GO,$IY734+18),"")</f>
      </c>
      <c r="HI734">
        <f>IF($IZ734&gt;=19,INDEX($GO:$GO,$IY734+19),"")</f>
      </c>
      <c r="HJ734">
        <f>IF($IZ734&gt;=20,INDEX($GO:$GO,$IY734+20),"")</f>
      </c>
      <c r="HK734">
        <f>IF($IZ734&gt;=21,INDEX($GO:$GO,$IY734+21),"")</f>
      </c>
      <c r="HL734">
        <f>IF($IZ734&gt;=22,INDEX($GO:$GO,$IY734+22),"")</f>
      </c>
      <c r="HM734">
        <f>IF($IZ734&gt;=23,INDEX($GO:$GO,$IY734+23),"")</f>
      </c>
      <c r="HN734">
        <f>IF($IZ734&gt;=24,INDEX($GO:$GO,$IY734+24),"")</f>
      </c>
      <c r="HO734">
        <f>IF($IZ734&gt;=25,INDEX($GO:$GO,$IY734+25),"")</f>
      </c>
      <c r="HP734">
        <f>IF($IZ734&gt;=26,INDEX($GO:$GO,$IY734+26),"")</f>
      </c>
      <c r="HQ734">
        <f>IF($IZ734&gt;=27,INDEX($GO:$GO,$IY734+27),"")</f>
      </c>
      <c r="HR734">
        <f>IF($IZ734&gt;=28,INDEX($GO:$GO,$IY734+28),"")</f>
      </c>
      <c r="HS734">
        <f>IF($IZ734&gt;=29,INDEX($GO:$GO,$IY734+29),"")</f>
      </c>
      <c r="HT734">
        <f>IF($IZ734&gt;=30,INDEX($GO:$GO,$IY734+30),"")</f>
      </c>
      <c r="HU734">
        <f>IF($IZ734&gt;=31,INDEX($GO:$GO,$IY734+31),"")</f>
      </c>
      <c r="HV734">
        <f>IF($IZ734&gt;=32,INDEX($GO:$GO,$IY734+32),"")</f>
      </c>
      <c r="HW734">
        <f>IF($IZ734&gt;=33,INDEX($GO:$GO,$IY734+33),"")</f>
      </c>
      <c r="HX734">
        <f>IF($IZ734&gt;=34,INDEX($GO:$GO,$IY734+34),"")</f>
      </c>
      <c r="HY734">
        <f>IF($IZ734&gt;=35,INDEX($GO:$GO,$IY734+35),"")</f>
      </c>
      <c r="HZ734">
        <f>IF($IZ734&gt;=36,INDEX($GO:$GO,$IY734+36),"")</f>
      </c>
      <c r="IA734">
        <f>IF($IZ734&gt;=37,INDEX($GO:$GO,$IY734+37),"")</f>
      </c>
      <c r="IB734">
        <f>IF($IZ734&gt;=38,INDEX($GO:$GO,$IY734+38),"")</f>
      </c>
      <c r="IC734">
        <f>IF($IZ734&gt;=39,INDEX($GO:$GO,$IY734+39),"")</f>
      </c>
      <c r="ID734">
        <f>IF($IZ734&gt;=40,INDEX($GO:$GO,$IY734+40),"")</f>
      </c>
      <c r="IE734">
        <f>IF($IZ734&gt;=41,INDEX($GO:$GO,$IY734+41),"")</f>
      </c>
      <c r="IF734">
        <f>IF($IZ734&gt;=42,INDEX($GO:$GO,$IY734+42),"")</f>
      </c>
      <c r="IG734">
        <f>IF($IZ734&gt;=43,INDEX($GO:$GO,$IY734+43),"")</f>
      </c>
      <c r="IH734">
        <f>IF($IZ734&gt;=44,INDEX($GO:$GO,$IY734+44),"")</f>
      </c>
      <c r="II734">
        <f>IF($IZ734&gt;=45,INDEX($GO:$GO,$IY734+45),"")</f>
      </c>
      <c r="IJ734">
        <f>IF($IZ734&gt;=46,INDEX($GO:$GO,$IY734+46),"")</f>
      </c>
      <c r="IK734">
        <f>IF($IZ734&gt;=47,INDEX($GO:$GO,$IY734+47),"")</f>
      </c>
      <c r="IL734">
        <f>IF($IZ734&gt;=48,INDEX($GO:$GO,$IY734+48),"")</f>
      </c>
      <c r="IM734">
        <f>IF($IZ734&gt;=49,INDEX($GO:$GO,$IY734+49),"")</f>
      </c>
      <c r="IN734">
        <f>IF($IZ734&gt;=50,INDEX($GO:$GO,$IY734+50),"")</f>
      </c>
      <c r="IO734">
        <f>IF($IZ734&gt;=51,INDEX($GO:$GO,$IY734+51),"")</f>
      </c>
      <c r="IP734">
        <f>IF($IZ734&gt;=52,INDEX($GO:$GO,$IY734+52),"")</f>
      </c>
      <c r="IQ734">
        <f>IF($IZ734&gt;=53,INDEX($GO:$GO,$IY734+53),"")</f>
      </c>
      <c r="IR734">
        <f>IF($IZ734&gt;=54,INDEX($GO:$GO,$IY734+54),"")</f>
      </c>
      <c r="IS734">
        <f>IF($IZ734&gt;=55,INDEX($GO:$GO,$IY734+55),"")</f>
      </c>
      <c r="IT734">
        <f>IF($IZ734&gt;=56,INDEX($GO:$GO,$IY734+56),"")</f>
      </c>
      <c r="IU734">
        <f>IF($IZ734&gt;=57,INDEX($GO:$GO,$IY734+57),"")</f>
      </c>
      <c r="IV734">
        <f>IF($IZ734&gt;=58,INDEX($GO:$GO,$IY734+58),"")</f>
      </c>
      <c r="IW734">
        <f>IF($IZ734&gt;=59,INDEX($GO:$GO,$IY734+59),"")</f>
      </c>
      <c r="IX734">
        <f>IF($IZ734&gt;=60,INDEX($GO:$GO,$IY734+60),"")</f>
      </c>
      <c r="IY734">
        <f>IFERROR(MATCH($GN734,$GO$2:$GO$827,0)+1,0)</f>
      </c>
      <c r="IZ734">
        <f>IFERROR(INDEX($GP$2:$GP$827,MATCH($GN734,$GO$2:$GO$827,0)),0)</f>
      </c>
      <c r="JA734" t="s">
        <v>23</v>
      </c>
      <c r="JB734" t="s">
        <v>23</v>
      </c>
    </row>
    <row r="735" spans="1:262" x14ac:dyDescent="0.25">
      <c r="F735" s="1"/>
      <c r="G735" s="1"/>
      <c r="H735" s="1"/>
      <c r="I735" s="1"/>
      <c r="J735" s="1">
        <f>IFERROR(IF(FIND(" - ",$F735)&gt;0,MID($F735,FIND(" - ",$F735)+3,LEN($F735)),""),"")</f>
      </c>
      <c r="L735" s="1"/>
      <c r="N735" t="s">
        <v>23</v>
      </c>
      <c r="P735">
        <f>IF(OR($N735="",$O735=""),"",IFERROR($N735/$O735,0))</f>
      </c>
      <c r="Q735">
        <f>IF($N735="","",
IF($G735="","",
IF(ISNUMBER(SEARCH("exempt",LOWER($G735))),0,
$N735*(VALUE(SUBSTITUTE($G735,"%",""))/100))))</f>
      </c>
      <c r="W735">
        <f>IF($N735="","",
SUM($N735,$Q735,$U735,$R735,$T735)-
IF($V735="",0,VALUE($V735)))</f>
      </c>
      <c r="AE735" t="s">
        <v>1951</v>
      </c>
      <c r="AM735">
        <f>IFERROR(LEFT($F735,FIND(" - ",$F735)-1),$F735)</f>
      </c>
      <c r="AP735">
        <f>IF($CE735&gt;=1,INDEX($AN:$AN,$CD735+1),"")</f>
      </c>
      <c r="AQ735">
        <f>IF($CE735&gt;=2,INDEX($AN:$AN,$CD735+2),"")</f>
      </c>
      <c r="AR735">
        <f>IF($CE735&gt;=3,INDEX($AN:$AN,$CD735+3),"")</f>
      </c>
      <c r="AS735">
        <f>IF($CE735&gt;=4,INDEX($AN:$AN,$CD735+4),"")</f>
      </c>
      <c r="AT735">
        <f>IF($CE735&gt;=5,INDEX($AN:$AN,$CD735+5),"")</f>
      </c>
      <c r="AU735">
        <f>IF($CE735&gt;=6,INDEX($AN:$AN,$CD735+6),"")</f>
      </c>
      <c r="AV735">
        <f>IF($CE735&gt;=7,INDEX($AN:$AN,$CD735+7),"")</f>
      </c>
      <c r="AW735">
        <f>IF($CE735&gt;=8,INDEX($AN:$AN,$CD735+8),"")</f>
      </c>
      <c r="AX735">
        <f>IF($CE735&gt;=9,INDEX($AN:$AN,$CD735+9),"")</f>
      </c>
      <c r="AY735">
        <f>IF($CE735&gt;=10,INDEX($AN:$AN,$CD735+10),"")</f>
      </c>
      <c r="AZ735">
        <f>IF($CE735&gt;=11,INDEX($AN:$AN,$CD735+11),"")</f>
      </c>
      <c r="BA735">
        <f>IF($CE735&gt;=12,INDEX($AN:$AN,$CD735+12),"")</f>
      </c>
      <c r="BB735">
        <f>IF($CE735&gt;=13,INDEX($AN:$AN,$CD735+13),"")</f>
      </c>
      <c r="BC735">
        <f>IF($CE735&gt;=14,INDEX($AN:$AN,$CD735+14),"")</f>
      </c>
      <c r="BD735">
        <f>IF($CE735&gt;=15,INDEX($AN:$AN,$CD735+15),"")</f>
      </c>
      <c r="BE735">
        <f>IF($CE735&gt;=16,INDEX($AN:$AN,$CD735+16),"")</f>
      </c>
      <c r="BF735">
        <f>IF($CE735&gt;=17,INDEX($AN:$AN,$CD735+17),"")</f>
      </c>
      <c r="BG735">
        <f>IF($CE735&gt;=18,INDEX($AN:$AN,$CD735+18),"")</f>
      </c>
      <c r="BH735">
        <f>IF($CE735&gt;=19,INDEX($AN:$AN,$CD735+19),"")</f>
      </c>
      <c r="BI735">
        <f>IF($CE735&gt;=20,INDEX($AN:$AN,$CD735+20),"")</f>
      </c>
      <c r="BJ735">
        <f>IF($CE735&gt;=21,INDEX($AN:$AN,$CD735+21),"")</f>
      </c>
      <c r="BK735">
        <f>IF($CE735&gt;=22,INDEX($AN:$AN,$CD735+22),"")</f>
      </c>
      <c r="BL735">
        <f>IF($CE735&gt;=23,INDEX($AN:$AN,$CD735+23),"")</f>
      </c>
      <c r="BM735">
        <f>IF($CE735&gt;=24,INDEX($AN:$AN,$CD735+24),"")</f>
      </c>
      <c r="BN735">
        <f>IF($CE735&gt;=25,INDEX($AN:$AN,$CD735+25),"")</f>
      </c>
      <c r="BO735">
        <f>IF($CE735&gt;=26,INDEX($AN:$AN,$CD735+26),"")</f>
      </c>
      <c r="BP735">
        <f>IF($CE735&gt;=27,INDEX($AN:$AN,$CD735+27),"")</f>
      </c>
      <c r="BQ735">
        <f>IF($CE735&gt;=28,INDEX($AN:$AN,$CD735+28),"")</f>
      </c>
      <c r="BR735">
        <f>IF($CE735&gt;=29,INDEX($AN:$AN,$CD735+29),"")</f>
      </c>
      <c r="BS735">
        <f>IF($CE735&gt;=30,INDEX($AN:$AN,$CD735+30),"")</f>
      </c>
      <c r="BT735">
        <f>IF($CE735&gt;=31,INDEX($AN:$AN,$CD735+31),"")</f>
      </c>
      <c r="BU735">
        <f>IF($CE735&gt;=32,INDEX($AN:$AN,$CD735+32),"")</f>
      </c>
      <c r="BV735">
        <f>IF($CE735&gt;=33,INDEX($AN:$AN,$CD735+33),"")</f>
      </c>
      <c r="BW735">
        <f>IF($CE735&gt;=34,INDEX($AN:$AN,$CD735+34),"")</f>
      </c>
      <c r="BX735">
        <f>IF($CE735&gt;=35,INDEX($AN:$AN,$CD735+35),"")</f>
      </c>
      <c r="BY735">
        <f>IF($CE735&gt;=36,INDEX($AN:$AN,$CD735+36),"")</f>
      </c>
      <c r="BZ735">
        <f>IF($CE735&gt;=37,INDEX($AN:$AN,$CD735+37),"")</f>
      </c>
      <c r="CA735">
        <f>IF($CE735&gt;=38,INDEX($AN:$AN,$CD735+38),"")</f>
      </c>
      <c r="CB735">
        <f>IF($CE735&gt;=39,INDEX($AN:$AN,$CD735+39),"")</f>
      </c>
      <c r="CC735">
        <f>IF($CE735&gt;=40,INDEX($AN:$AN,$CD735+40),"")</f>
      </c>
      <c r="CD735">
        <f>IFERROR(MATCH($AM735,$AN$2:$AN$133,0)+1,0)</f>
      </c>
      <c r="CE735">
        <f>IFERROR(INDEX($AO$2:$AO$133,MATCH($AM735,$AN$2:$AN$133,0)),0)</f>
      </c>
      <c r="CF735">
        <f>IFERROR(LEFT($K735,FIND(" - ",$K735)-1),$K735)</f>
      </c>
      <c r="CG735" t="s">
        <v>1952</v>
      </c>
      <c r="CH735">
        <v>1</v>
      </c>
      <c r="CI735">
        <f>IF($DD735&gt;=1,INDEX($CG:$CG,$DC735+1),"")</f>
      </c>
      <c r="CJ735">
        <f>IF($DD735&gt;=2,INDEX($CG:$CG,$DC735+2),"")</f>
      </c>
      <c r="CK735">
        <f>IF($DD735&gt;=3,INDEX($CG:$CG,$DC735+3),"")</f>
      </c>
      <c r="CL735">
        <f>IF($DD735&gt;=4,INDEX($CG:$CG,$DC735+4),"")</f>
      </c>
      <c r="CM735">
        <f>IF($DD735&gt;=5,INDEX($CG:$CG,$DC735+5),"")</f>
      </c>
      <c r="CN735">
        <f>IF($DD735&gt;=6,INDEX($CG:$CG,$DC735+6),"")</f>
      </c>
      <c r="CO735">
        <f>IF($DD735&gt;=7,INDEX($CG:$CG,$DC735+7),"")</f>
      </c>
      <c r="CP735">
        <f>IF($DD735&gt;=8,INDEX($CG:$CG,$DC735+8),"")</f>
      </c>
      <c r="CQ735">
        <f>IF($DD735&gt;=9,INDEX($CG:$CG,$DC735+9),"")</f>
      </c>
      <c r="CR735">
        <f>IF($DD735&gt;=10,INDEX($CG:$CG,$DC735+10),"")</f>
      </c>
      <c r="CS735">
        <f>IF($DD735&gt;=11,INDEX($CG:$CG,$DC735+11),"")</f>
      </c>
      <c r="CT735">
        <f>IF($DD735&gt;=12,INDEX($CG:$CG,$DC735+12),"")</f>
      </c>
      <c r="CU735">
        <f>IF($DD735&gt;=13,INDEX($CG:$CG,$DC735+13),"")</f>
      </c>
      <c r="CV735">
        <f>IF($DD735&gt;=14,INDEX($CG:$CG,$DC735+14),"")</f>
      </c>
      <c r="CW735">
        <f>IF($DD735&gt;=15,INDEX($CG:$CG,$DC735+15),"")</f>
      </c>
      <c r="CX735">
        <f>IF($DD735&gt;=16,INDEX($CG:$CG,$DC735+16),"")</f>
      </c>
      <c r="CY735">
        <f>IF($DD735&gt;=17,INDEX($CG:$CG,$DC735+17),"")</f>
      </c>
      <c r="CZ735">
        <f>IF($DD735&gt;=18,INDEX($CG:$CG,$DC735+18),"")</f>
      </c>
      <c r="DA735">
        <f>IF($DD735&gt;=19,INDEX($CG:$CG,$DC735+19),"")</f>
      </c>
      <c r="DB735">
        <f>IF($DD735&gt;=20,INDEX($CG:$CG,$DC735+20),"")</f>
      </c>
      <c r="DC735">
        <f>IFERROR(MATCH($CF735,$CG$2:$CG$1558,0)+1,0)</f>
      </c>
      <c r="DD735">
        <f>IFERROR(INDEX($CH$2:$CH$1558,MATCH($CF735,$CG$2:$CG$1558,0)),0)</f>
      </c>
      <c r="DE735">
        <f>IFERROR(INDEX($AL:$AL,MATCH($G735,$AK:$AK,0))&amp;"","")</f>
      </c>
      <c r="DI735">
        <f>IF($GL735&gt;=1,INDEX($DF:$DF,$GK735+1),"")</f>
      </c>
      <c r="DJ735">
        <f>IF($GL735&gt;=2,INDEX($DF:$DF,$GK735+2),"")</f>
      </c>
      <c r="DK735">
        <f>IF($GL735&gt;=3,INDEX($DF:$DF,$GK735+3),"")</f>
      </c>
      <c r="DL735">
        <f>IF($GL735&gt;=4,INDEX($DF:$DF,$GK735+4),"")</f>
      </c>
      <c r="DM735">
        <f>IF($GL735&gt;=5,INDEX($DF:$DF,$GK735+5),"")</f>
      </c>
      <c r="DN735">
        <f>IF($GL735&gt;=6,INDEX($DF:$DF,$GK735+6),"")</f>
      </c>
      <c r="DO735">
        <f>IF($GL735&gt;=7,INDEX($DF:$DF,$GK735+7),"")</f>
      </c>
      <c r="DP735">
        <f>IF($GL735&gt;=8,INDEX($DF:$DF,$GK735+8),"")</f>
      </c>
      <c r="DQ735">
        <f>IF($GL735&gt;=9,INDEX($DF:$DF,$GK735+9),"")</f>
      </c>
      <c r="DR735">
        <f>IF($GL735&gt;=10,INDEX($DF:$DF,$GK735+10),"")</f>
      </c>
      <c r="DS735">
        <f>IF($GL735&gt;=11,INDEX($DF:$DF,$GK735+11),"")</f>
      </c>
      <c r="DT735">
        <f>IF($GL735&gt;=12,INDEX($DF:$DF,$GK735+12),"")</f>
      </c>
      <c r="DU735">
        <f>IF($GL735&gt;=13,INDEX($DF:$DF,$GK735+13),"")</f>
      </c>
      <c r="DV735">
        <f>IF($GL735&gt;=14,INDEX($DF:$DF,$GK735+14),"")</f>
      </c>
      <c r="DW735">
        <f>IF($GL735&gt;=15,INDEX($DF:$DF,$GK735+15),"")</f>
      </c>
      <c r="DX735">
        <f>IF($GL735&gt;=16,INDEX($DF:$DF,$GK735+16),"")</f>
      </c>
      <c r="DY735">
        <f>IF($GL735&gt;=17,INDEX($DF:$DF,$GK735+17),"")</f>
      </c>
      <c r="DZ735">
        <f>IF($GL735&gt;=18,INDEX($DF:$DF,$GK735+18),"")</f>
      </c>
      <c r="EA735">
        <f>IF($GL735&gt;=19,INDEX($DF:$DF,$GK735+19),"")</f>
      </c>
      <c r="EB735">
        <f>IF($GL735&gt;=20,INDEX($DF:$DF,$GK735+20),"")</f>
      </c>
      <c r="EC735">
        <f>IF($GL735&gt;=21,INDEX($DF:$DF,$GK735+21),"")</f>
      </c>
      <c r="ED735">
        <f>IF($GL735&gt;=22,INDEX($DF:$DF,$GK735+22),"")</f>
      </c>
      <c r="EE735">
        <f>IF($GL735&gt;=23,INDEX($DF:$DF,$GK735+23),"")</f>
      </c>
      <c r="EF735">
        <f>IF($GL735&gt;=24,INDEX($DF:$DF,$GK735+24),"")</f>
      </c>
      <c r="EG735">
        <f>IF($GL735&gt;=25,INDEX($DF:$DF,$GK735+25),"")</f>
      </c>
      <c r="EH735">
        <f>IF($GL735&gt;=26,INDEX($DF:$DF,$GK735+26),"")</f>
      </c>
      <c r="EI735">
        <f>IF($GL735&gt;=27,INDEX($DF:$DF,$GK735+27),"")</f>
      </c>
      <c r="EJ735">
        <f>IF($GL735&gt;=28,INDEX($DF:$DF,$GK735+28),"")</f>
      </c>
      <c r="EK735">
        <f>IF($GL735&gt;=29,INDEX($DF:$DF,$GK735+29),"")</f>
      </c>
      <c r="EL735">
        <f>IF($GL735&gt;=30,INDEX($DF:$DF,$GK735+30),"")</f>
      </c>
      <c r="EM735">
        <f>IF($GL735&gt;=31,INDEX($DF:$DF,$GK735+31),"")</f>
      </c>
      <c r="EN735">
        <f>IF($GL735&gt;=32,INDEX($DF:$DF,$GK735+32),"")</f>
      </c>
      <c r="EO735">
        <f>IF($GL735&gt;=33,INDEX($DF:$DF,$GK735+33),"")</f>
      </c>
      <c r="EP735">
        <f>IF($GL735&gt;=34,INDEX($DF:$DF,$GK735+34),"")</f>
      </c>
      <c r="EQ735">
        <f>IF($GL735&gt;=35,INDEX($DF:$DF,$GK735+35),"")</f>
      </c>
      <c r="ER735">
        <f>IF($GL735&gt;=36,INDEX($DF:$DF,$GK735+36),"")</f>
      </c>
      <c r="ES735">
        <f>IF($GL735&gt;=37,INDEX($DF:$DF,$GK735+37),"")</f>
      </c>
      <c r="ET735">
        <f>IF($GL735&gt;=38,INDEX($DF:$DF,$GK735+38),"")</f>
      </c>
      <c r="EU735">
        <f>IF($GL735&gt;=39,INDEX($DF:$DF,$GK735+39),"")</f>
      </c>
      <c r="EV735">
        <f>IF($GL735&gt;=40,INDEX($DF:$DF,$GK735+40),"")</f>
      </c>
      <c r="EW735">
        <f>IF($GL735&gt;=1,INDEX($DG:$DG,$GK735+1),"")</f>
      </c>
      <c r="EX735">
        <f>IF($GL735&gt;=2,INDEX($DG:$DG,$GK735+2),"")</f>
      </c>
      <c r="EY735">
        <f>IF($GL735&gt;=3,INDEX($DG:$DG,$GK735+3),"")</f>
      </c>
      <c r="EZ735">
        <f>IF($GL735&gt;=4,INDEX($DG:$DG,$GK735+4),"")</f>
      </c>
      <c r="FA735">
        <f>IF($GL735&gt;=5,INDEX($DG:$DG,$GK735+5),"")</f>
      </c>
      <c r="FB735">
        <f>IF($GL735&gt;=6,INDEX($DG:$DG,$GK735+6),"")</f>
      </c>
      <c r="FC735">
        <f>IF($GL735&gt;=7,INDEX($DG:$DG,$GK735+7),"")</f>
      </c>
      <c r="FD735">
        <f>IF($GL735&gt;=8,INDEX($DG:$DG,$GK735+8),"")</f>
      </c>
      <c r="FE735">
        <f>IF($GL735&gt;=9,INDEX($DG:$DG,$GK735+9),"")</f>
      </c>
      <c r="FF735">
        <f>IF($GL735&gt;=10,INDEX($DG:$DG,$GK735+10),"")</f>
      </c>
      <c r="FG735">
        <f>IF($GL735&gt;=11,INDEX($DG:$DG,$GK735+11),"")</f>
      </c>
      <c r="FH735">
        <f>IF($GL735&gt;=12,INDEX($DG:$DG,$GK735+12),"")</f>
      </c>
      <c r="FI735">
        <f>IF($GL735&gt;=13,INDEX($DG:$DG,$GK735+13),"")</f>
      </c>
      <c r="FJ735">
        <f>IF($GL735&gt;=14,INDEX($DG:$DG,$GK735+14),"")</f>
      </c>
      <c r="FK735">
        <f>IF($GL735&gt;=15,INDEX($DG:$DG,$GK735+15),"")</f>
      </c>
      <c r="FL735">
        <f>IF($GL735&gt;=16,INDEX($DG:$DG,$GK735+16),"")</f>
      </c>
      <c r="FM735">
        <f>IF($GL735&gt;=17,INDEX($DG:$DG,$GK735+17),"")</f>
      </c>
      <c r="FN735">
        <f>IF($GL735&gt;=18,INDEX($DG:$DG,$GK735+18),"")</f>
      </c>
      <c r="FO735">
        <f>IF($GL735&gt;=19,INDEX($DG:$DG,$GK735+19),"")</f>
      </c>
      <c r="FP735">
        <f>IF($GL735&gt;=20,INDEX($DG:$DG,$GK735+20),"")</f>
      </c>
      <c r="FQ735">
        <f>IF($GL735&gt;=21,INDEX($DG:$DG,$GK735+21),"")</f>
      </c>
      <c r="FR735">
        <f>IF($GL735&gt;=22,INDEX($DG:$DG,$GK735+22),"")</f>
      </c>
      <c r="FS735">
        <f>IF($GL735&gt;=23,INDEX($DG:$DG,$GK735+23),"")</f>
      </c>
      <c r="FT735">
        <f>IF($GL735&gt;=24,INDEX($DG:$DG,$GK735+24),"")</f>
      </c>
      <c r="FU735">
        <f>IF($GL735&gt;=25,INDEX($DG:$DG,$GK735+25),"")</f>
      </c>
      <c r="FV735">
        <f>IF($GL735&gt;=26,INDEX($DG:$DG,$GK735+26),"")</f>
      </c>
      <c r="FW735">
        <f>IF($GL735&gt;=27,INDEX($DG:$DG,$GK735+27),"")</f>
      </c>
      <c r="FX735">
        <f>IF($GL735&gt;=28,INDEX($DG:$DG,$GK735+28),"")</f>
      </c>
      <c r="FY735">
        <f>IF($GL735&gt;=29,INDEX($DG:$DG,$GK735+29),"")</f>
      </c>
      <c r="FZ735">
        <f>IF($GL735&gt;=30,INDEX($DG:$DG,$GK735+30),"")</f>
      </c>
      <c r="GA735">
        <f>IF($GL735&gt;=31,INDEX($DG:$DG,$GK735+31),"")</f>
      </c>
      <c r="GB735">
        <f>IF($GL735&gt;=32,INDEX($DG:$DG,$GK735+32),"")</f>
      </c>
      <c r="GC735">
        <f>IF($GL735&gt;=33,INDEX($DG:$DG,$GK735+33),"")</f>
      </c>
      <c r="GD735">
        <f>IF($GL735&gt;=34,INDEX($DG:$DG,$GK735+34),"")</f>
      </c>
      <c r="GE735">
        <f>IF($GL735&gt;=35,INDEX($DG:$DG,$GK735+35),"")</f>
      </c>
      <c r="GF735">
        <f>IF($GL735&gt;=36,INDEX($DG:$DG,$GK735+36),"")</f>
      </c>
      <c r="GG735">
        <f>IF($GL735&gt;=37,INDEX($DG:$DG,$GK735+37),"")</f>
      </c>
      <c r="GH735">
        <f>IF($GL735&gt;=38,INDEX($DG:$DG,$GK735+38),"")</f>
      </c>
      <c r="GI735">
        <f>IF($GL735&gt;=39,INDEX($DG:$DG,$GK735+39),"")</f>
      </c>
      <c r="GJ735">
        <f>IF($GL735&gt;=40,INDEX($DG:$DG,$GK735+40),"")</f>
      </c>
      <c r="GK735">
        <f>IFERROR(MATCH($DE735,$DF$2:$DF$166,0)+1,0)</f>
      </c>
      <c r="GL735">
        <f>IFERROR(INDEX($DH$2:$DH$166,MATCH($DE735,$DF$2:$DF$166,0)),0)</f>
      </c>
      <c r="GM735">
        <f>IFERROR(MATCH($H735,$DI$735:$EV$735,0),0)</f>
      </c>
      <c r="GN735">
        <f>IF($GM735&gt;0,INDEX($EW$735:$GJ$735,$GM735),"")</f>
      </c>
      <c r="GO735" t="s">
        <v>583</v>
      </c>
      <c r="GQ735">
        <f>IF($IZ735&gt;=1,INDEX($GO:$GO,$IY735+1),"")</f>
      </c>
      <c r="GR735">
        <f>IF($IZ735&gt;=2,INDEX($GO:$GO,$IY735+2),"")</f>
      </c>
      <c r="GS735">
        <f>IF($IZ735&gt;=3,INDEX($GO:$GO,$IY735+3),"")</f>
      </c>
      <c r="GT735">
        <f>IF($IZ735&gt;=4,INDEX($GO:$GO,$IY735+4),"")</f>
      </c>
      <c r="GU735">
        <f>IF($IZ735&gt;=5,INDEX($GO:$GO,$IY735+5),"")</f>
      </c>
      <c r="GV735">
        <f>IF($IZ735&gt;=6,INDEX($GO:$GO,$IY735+6),"")</f>
      </c>
      <c r="GW735">
        <f>IF($IZ735&gt;=7,INDEX($GO:$GO,$IY735+7),"")</f>
      </c>
      <c r="GX735">
        <f>IF($IZ735&gt;=8,INDEX($GO:$GO,$IY735+8),"")</f>
      </c>
      <c r="GY735">
        <f>IF($IZ735&gt;=9,INDEX($GO:$GO,$IY735+9),"")</f>
      </c>
      <c r="GZ735">
        <f>IF($IZ735&gt;=10,INDEX($GO:$GO,$IY735+10),"")</f>
      </c>
      <c r="HA735">
        <f>IF($IZ735&gt;=11,INDEX($GO:$GO,$IY735+11),"")</f>
      </c>
      <c r="HB735">
        <f>IF($IZ735&gt;=12,INDEX($GO:$GO,$IY735+12),"")</f>
      </c>
      <c r="HC735">
        <f>IF($IZ735&gt;=13,INDEX($GO:$GO,$IY735+13),"")</f>
      </c>
      <c r="HD735">
        <f>IF($IZ735&gt;=14,INDEX($GO:$GO,$IY735+14),"")</f>
      </c>
      <c r="HE735">
        <f>IF($IZ735&gt;=15,INDEX($GO:$GO,$IY735+15),"")</f>
      </c>
      <c r="HF735">
        <f>IF($IZ735&gt;=16,INDEX($GO:$GO,$IY735+16),"")</f>
      </c>
      <c r="HG735">
        <f>IF($IZ735&gt;=17,INDEX($GO:$GO,$IY735+17),"")</f>
      </c>
      <c r="HH735">
        <f>IF($IZ735&gt;=18,INDEX($GO:$GO,$IY735+18),"")</f>
      </c>
      <c r="HI735">
        <f>IF($IZ735&gt;=19,INDEX($GO:$GO,$IY735+19),"")</f>
      </c>
      <c r="HJ735">
        <f>IF($IZ735&gt;=20,INDEX($GO:$GO,$IY735+20),"")</f>
      </c>
      <c r="HK735">
        <f>IF($IZ735&gt;=21,INDEX($GO:$GO,$IY735+21),"")</f>
      </c>
      <c r="HL735">
        <f>IF($IZ735&gt;=22,INDEX($GO:$GO,$IY735+22),"")</f>
      </c>
      <c r="HM735">
        <f>IF($IZ735&gt;=23,INDEX($GO:$GO,$IY735+23),"")</f>
      </c>
      <c r="HN735">
        <f>IF($IZ735&gt;=24,INDEX($GO:$GO,$IY735+24),"")</f>
      </c>
      <c r="HO735">
        <f>IF($IZ735&gt;=25,INDEX($GO:$GO,$IY735+25),"")</f>
      </c>
      <c r="HP735">
        <f>IF($IZ735&gt;=26,INDEX($GO:$GO,$IY735+26),"")</f>
      </c>
      <c r="HQ735">
        <f>IF($IZ735&gt;=27,INDEX($GO:$GO,$IY735+27),"")</f>
      </c>
      <c r="HR735">
        <f>IF($IZ735&gt;=28,INDEX($GO:$GO,$IY735+28),"")</f>
      </c>
      <c r="HS735">
        <f>IF($IZ735&gt;=29,INDEX($GO:$GO,$IY735+29),"")</f>
      </c>
      <c r="HT735">
        <f>IF($IZ735&gt;=30,INDEX($GO:$GO,$IY735+30),"")</f>
      </c>
      <c r="HU735">
        <f>IF($IZ735&gt;=31,INDEX($GO:$GO,$IY735+31),"")</f>
      </c>
      <c r="HV735">
        <f>IF($IZ735&gt;=32,INDEX($GO:$GO,$IY735+32),"")</f>
      </c>
      <c r="HW735">
        <f>IF($IZ735&gt;=33,INDEX($GO:$GO,$IY735+33),"")</f>
      </c>
      <c r="HX735">
        <f>IF($IZ735&gt;=34,INDEX($GO:$GO,$IY735+34),"")</f>
      </c>
      <c r="HY735">
        <f>IF($IZ735&gt;=35,INDEX($GO:$GO,$IY735+35),"")</f>
      </c>
      <c r="HZ735">
        <f>IF($IZ735&gt;=36,INDEX($GO:$GO,$IY735+36),"")</f>
      </c>
      <c r="IA735">
        <f>IF($IZ735&gt;=37,INDEX($GO:$GO,$IY735+37),"")</f>
      </c>
      <c r="IB735">
        <f>IF($IZ735&gt;=38,INDEX($GO:$GO,$IY735+38),"")</f>
      </c>
      <c r="IC735">
        <f>IF($IZ735&gt;=39,INDEX($GO:$GO,$IY735+39),"")</f>
      </c>
      <c r="ID735">
        <f>IF($IZ735&gt;=40,INDEX($GO:$GO,$IY735+40),"")</f>
      </c>
      <c r="IE735">
        <f>IF($IZ735&gt;=41,INDEX($GO:$GO,$IY735+41),"")</f>
      </c>
      <c r="IF735">
        <f>IF($IZ735&gt;=42,INDEX($GO:$GO,$IY735+42),"")</f>
      </c>
      <c r="IG735">
        <f>IF($IZ735&gt;=43,INDEX($GO:$GO,$IY735+43),"")</f>
      </c>
      <c r="IH735">
        <f>IF($IZ735&gt;=44,INDEX($GO:$GO,$IY735+44),"")</f>
      </c>
      <c r="II735">
        <f>IF($IZ735&gt;=45,INDEX($GO:$GO,$IY735+45),"")</f>
      </c>
      <c r="IJ735">
        <f>IF($IZ735&gt;=46,INDEX($GO:$GO,$IY735+46),"")</f>
      </c>
      <c r="IK735">
        <f>IF($IZ735&gt;=47,INDEX($GO:$GO,$IY735+47),"")</f>
      </c>
      <c r="IL735">
        <f>IF($IZ735&gt;=48,INDEX($GO:$GO,$IY735+48),"")</f>
      </c>
      <c r="IM735">
        <f>IF($IZ735&gt;=49,INDEX($GO:$GO,$IY735+49),"")</f>
      </c>
      <c r="IN735">
        <f>IF($IZ735&gt;=50,INDEX($GO:$GO,$IY735+50),"")</f>
      </c>
      <c r="IO735">
        <f>IF($IZ735&gt;=51,INDEX($GO:$GO,$IY735+51),"")</f>
      </c>
      <c r="IP735">
        <f>IF($IZ735&gt;=52,INDEX($GO:$GO,$IY735+52),"")</f>
      </c>
      <c r="IQ735">
        <f>IF($IZ735&gt;=53,INDEX($GO:$GO,$IY735+53),"")</f>
      </c>
      <c r="IR735">
        <f>IF($IZ735&gt;=54,INDEX($GO:$GO,$IY735+54),"")</f>
      </c>
      <c r="IS735">
        <f>IF($IZ735&gt;=55,INDEX($GO:$GO,$IY735+55),"")</f>
      </c>
      <c r="IT735">
        <f>IF($IZ735&gt;=56,INDEX($GO:$GO,$IY735+56),"")</f>
      </c>
      <c r="IU735">
        <f>IF($IZ735&gt;=57,INDEX($GO:$GO,$IY735+57),"")</f>
      </c>
      <c r="IV735">
        <f>IF($IZ735&gt;=58,INDEX($GO:$GO,$IY735+58),"")</f>
      </c>
      <c r="IW735">
        <f>IF($IZ735&gt;=59,INDEX($GO:$GO,$IY735+59),"")</f>
      </c>
      <c r="IX735">
        <f>IF($IZ735&gt;=60,INDEX($GO:$GO,$IY735+60),"")</f>
      </c>
      <c r="IY735">
        <f>IFERROR(MATCH($GN735,$GO$2:$GO$827,0)+1,0)</f>
      </c>
      <c r="IZ735">
        <f>IFERROR(INDEX($GP$2:$GP$827,MATCH($GN735,$GO$2:$GO$827,0)),0)</f>
      </c>
      <c r="JA735" t="s">
        <v>23</v>
      </c>
      <c r="JB735" t="s">
        <v>23</v>
      </c>
    </row>
    <row r="736" spans="1:262" x14ac:dyDescent="0.25">
      <c r="F736" s="1"/>
      <c r="G736" s="1"/>
      <c r="H736" s="1"/>
      <c r="I736" s="1"/>
      <c r="J736" s="1">
        <f>IFERROR(IF(FIND(" - ",$F736)&gt;0,MID($F736,FIND(" - ",$F736)+3,LEN($F736)),""),"")</f>
      </c>
      <c r="L736" s="1"/>
      <c r="N736" t="s">
        <v>23</v>
      </c>
      <c r="P736">
        <f>IF(OR($N736="",$O736=""),"",IFERROR($N736/$O736,0))</f>
      </c>
      <c r="Q736">
        <f>IF($N736="","",
IF($G736="","",
IF(ISNUMBER(SEARCH("exempt",LOWER($G736))),0,
$N736*(VALUE(SUBSTITUTE($G736,"%",""))/100))))</f>
      </c>
      <c r="W736">
        <f>IF($N736="","",
SUM($N736,$Q736,$U736,$R736,$T736)-
IF($V736="",0,VALUE($V736)))</f>
      </c>
      <c r="AE736" t="s">
        <v>1953</v>
      </c>
      <c r="AM736">
        <f>IFERROR(LEFT($F736,FIND(" - ",$F736)-1),$F736)</f>
      </c>
      <c r="AP736">
        <f>IF($CE736&gt;=1,INDEX($AN:$AN,$CD736+1),"")</f>
      </c>
      <c r="AQ736">
        <f>IF($CE736&gt;=2,INDEX($AN:$AN,$CD736+2),"")</f>
      </c>
      <c r="AR736">
        <f>IF($CE736&gt;=3,INDEX($AN:$AN,$CD736+3),"")</f>
      </c>
      <c r="AS736">
        <f>IF($CE736&gt;=4,INDEX($AN:$AN,$CD736+4),"")</f>
      </c>
      <c r="AT736">
        <f>IF($CE736&gt;=5,INDEX($AN:$AN,$CD736+5),"")</f>
      </c>
      <c r="AU736">
        <f>IF($CE736&gt;=6,INDEX($AN:$AN,$CD736+6),"")</f>
      </c>
      <c r="AV736">
        <f>IF($CE736&gt;=7,INDEX($AN:$AN,$CD736+7),"")</f>
      </c>
      <c r="AW736">
        <f>IF($CE736&gt;=8,INDEX($AN:$AN,$CD736+8),"")</f>
      </c>
      <c r="AX736">
        <f>IF($CE736&gt;=9,INDEX($AN:$AN,$CD736+9),"")</f>
      </c>
      <c r="AY736">
        <f>IF($CE736&gt;=10,INDEX($AN:$AN,$CD736+10),"")</f>
      </c>
      <c r="AZ736">
        <f>IF($CE736&gt;=11,INDEX($AN:$AN,$CD736+11),"")</f>
      </c>
      <c r="BA736">
        <f>IF($CE736&gt;=12,INDEX($AN:$AN,$CD736+12),"")</f>
      </c>
      <c r="BB736">
        <f>IF($CE736&gt;=13,INDEX($AN:$AN,$CD736+13),"")</f>
      </c>
      <c r="BC736">
        <f>IF($CE736&gt;=14,INDEX($AN:$AN,$CD736+14),"")</f>
      </c>
      <c r="BD736">
        <f>IF($CE736&gt;=15,INDEX($AN:$AN,$CD736+15),"")</f>
      </c>
      <c r="BE736">
        <f>IF($CE736&gt;=16,INDEX($AN:$AN,$CD736+16),"")</f>
      </c>
      <c r="BF736">
        <f>IF($CE736&gt;=17,INDEX($AN:$AN,$CD736+17),"")</f>
      </c>
      <c r="BG736">
        <f>IF($CE736&gt;=18,INDEX($AN:$AN,$CD736+18),"")</f>
      </c>
      <c r="BH736">
        <f>IF($CE736&gt;=19,INDEX($AN:$AN,$CD736+19),"")</f>
      </c>
      <c r="BI736">
        <f>IF($CE736&gt;=20,INDEX($AN:$AN,$CD736+20),"")</f>
      </c>
      <c r="BJ736">
        <f>IF($CE736&gt;=21,INDEX($AN:$AN,$CD736+21),"")</f>
      </c>
      <c r="BK736">
        <f>IF($CE736&gt;=22,INDEX($AN:$AN,$CD736+22),"")</f>
      </c>
      <c r="BL736">
        <f>IF($CE736&gt;=23,INDEX($AN:$AN,$CD736+23),"")</f>
      </c>
      <c r="BM736">
        <f>IF($CE736&gt;=24,INDEX($AN:$AN,$CD736+24),"")</f>
      </c>
      <c r="BN736">
        <f>IF($CE736&gt;=25,INDEX($AN:$AN,$CD736+25),"")</f>
      </c>
      <c r="BO736">
        <f>IF($CE736&gt;=26,INDEX($AN:$AN,$CD736+26),"")</f>
      </c>
      <c r="BP736">
        <f>IF($CE736&gt;=27,INDEX($AN:$AN,$CD736+27),"")</f>
      </c>
      <c r="BQ736">
        <f>IF($CE736&gt;=28,INDEX($AN:$AN,$CD736+28),"")</f>
      </c>
      <c r="BR736">
        <f>IF($CE736&gt;=29,INDEX($AN:$AN,$CD736+29),"")</f>
      </c>
      <c r="BS736">
        <f>IF($CE736&gt;=30,INDEX($AN:$AN,$CD736+30),"")</f>
      </c>
      <c r="BT736">
        <f>IF($CE736&gt;=31,INDEX($AN:$AN,$CD736+31),"")</f>
      </c>
      <c r="BU736">
        <f>IF($CE736&gt;=32,INDEX($AN:$AN,$CD736+32),"")</f>
      </c>
      <c r="BV736">
        <f>IF($CE736&gt;=33,INDEX($AN:$AN,$CD736+33),"")</f>
      </c>
      <c r="BW736">
        <f>IF($CE736&gt;=34,INDEX($AN:$AN,$CD736+34),"")</f>
      </c>
      <c r="BX736">
        <f>IF($CE736&gt;=35,INDEX($AN:$AN,$CD736+35),"")</f>
      </c>
      <c r="BY736">
        <f>IF($CE736&gt;=36,INDEX($AN:$AN,$CD736+36),"")</f>
      </c>
      <c r="BZ736">
        <f>IF($CE736&gt;=37,INDEX($AN:$AN,$CD736+37),"")</f>
      </c>
      <c r="CA736">
        <f>IF($CE736&gt;=38,INDEX($AN:$AN,$CD736+38),"")</f>
      </c>
      <c r="CB736">
        <f>IF($CE736&gt;=39,INDEX($AN:$AN,$CD736+39),"")</f>
      </c>
      <c r="CC736">
        <f>IF($CE736&gt;=40,INDEX($AN:$AN,$CD736+40),"")</f>
      </c>
      <c r="CD736">
        <f>IFERROR(MATCH($AM736,$AN$2:$AN$133,0)+1,0)</f>
      </c>
      <c r="CE736">
        <f>IFERROR(INDEX($AO$2:$AO$133,MATCH($AM736,$AN$2:$AN$133,0)),0)</f>
      </c>
      <c r="CF736">
        <f>IFERROR(LEFT($K736,FIND(" - ",$K736)-1),$K736)</f>
      </c>
      <c r="CG736" t="s">
        <v>206</v>
      </c>
      <c r="CI736">
        <f>IF($DD736&gt;=1,INDEX($CG:$CG,$DC736+1),"")</f>
      </c>
      <c r="CJ736">
        <f>IF($DD736&gt;=2,INDEX($CG:$CG,$DC736+2),"")</f>
      </c>
      <c r="CK736">
        <f>IF($DD736&gt;=3,INDEX($CG:$CG,$DC736+3),"")</f>
      </c>
      <c r="CL736">
        <f>IF($DD736&gt;=4,INDEX($CG:$CG,$DC736+4),"")</f>
      </c>
      <c r="CM736">
        <f>IF($DD736&gt;=5,INDEX($CG:$CG,$DC736+5),"")</f>
      </c>
      <c r="CN736">
        <f>IF($DD736&gt;=6,INDEX($CG:$CG,$DC736+6),"")</f>
      </c>
      <c r="CO736">
        <f>IF($DD736&gt;=7,INDEX($CG:$CG,$DC736+7),"")</f>
      </c>
      <c r="CP736">
        <f>IF($DD736&gt;=8,INDEX($CG:$CG,$DC736+8),"")</f>
      </c>
      <c r="CQ736">
        <f>IF($DD736&gt;=9,INDEX($CG:$CG,$DC736+9),"")</f>
      </c>
      <c r="CR736">
        <f>IF($DD736&gt;=10,INDEX($CG:$CG,$DC736+10),"")</f>
      </c>
      <c r="CS736">
        <f>IF($DD736&gt;=11,INDEX($CG:$CG,$DC736+11),"")</f>
      </c>
      <c r="CT736">
        <f>IF($DD736&gt;=12,INDEX($CG:$CG,$DC736+12),"")</f>
      </c>
      <c r="CU736">
        <f>IF($DD736&gt;=13,INDEX($CG:$CG,$DC736+13),"")</f>
      </c>
      <c r="CV736">
        <f>IF($DD736&gt;=14,INDEX($CG:$CG,$DC736+14),"")</f>
      </c>
      <c r="CW736">
        <f>IF($DD736&gt;=15,INDEX($CG:$CG,$DC736+15),"")</f>
      </c>
      <c r="CX736">
        <f>IF($DD736&gt;=16,INDEX($CG:$CG,$DC736+16),"")</f>
      </c>
      <c r="CY736">
        <f>IF($DD736&gt;=17,INDEX($CG:$CG,$DC736+17),"")</f>
      </c>
      <c r="CZ736">
        <f>IF($DD736&gt;=18,INDEX($CG:$CG,$DC736+18),"")</f>
      </c>
      <c r="DA736">
        <f>IF($DD736&gt;=19,INDEX($CG:$CG,$DC736+19),"")</f>
      </c>
      <c r="DB736">
        <f>IF($DD736&gt;=20,INDEX($CG:$CG,$DC736+20),"")</f>
      </c>
      <c r="DC736">
        <f>IFERROR(MATCH($CF736,$CG$2:$CG$1558,0)+1,0)</f>
      </c>
      <c r="DD736">
        <f>IFERROR(INDEX($CH$2:$CH$1558,MATCH($CF736,$CG$2:$CG$1558,0)),0)</f>
      </c>
      <c r="DE736">
        <f>IFERROR(INDEX($AL:$AL,MATCH($G736,$AK:$AK,0))&amp;"","")</f>
      </c>
      <c r="DI736">
        <f>IF($GL736&gt;=1,INDEX($DF:$DF,$GK736+1),"")</f>
      </c>
      <c r="DJ736">
        <f>IF($GL736&gt;=2,INDEX($DF:$DF,$GK736+2),"")</f>
      </c>
      <c r="DK736">
        <f>IF($GL736&gt;=3,INDEX($DF:$DF,$GK736+3),"")</f>
      </c>
      <c r="DL736">
        <f>IF($GL736&gt;=4,INDEX($DF:$DF,$GK736+4),"")</f>
      </c>
      <c r="DM736">
        <f>IF($GL736&gt;=5,INDEX($DF:$DF,$GK736+5),"")</f>
      </c>
      <c r="DN736">
        <f>IF($GL736&gt;=6,INDEX($DF:$DF,$GK736+6),"")</f>
      </c>
      <c r="DO736">
        <f>IF($GL736&gt;=7,INDEX($DF:$DF,$GK736+7),"")</f>
      </c>
      <c r="DP736">
        <f>IF($GL736&gt;=8,INDEX($DF:$DF,$GK736+8),"")</f>
      </c>
      <c r="DQ736">
        <f>IF($GL736&gt;=9,INDEX($DF:$DF,$GK736+9),"")</f>
      </c>
      <c r="DR736">
        <f>IF($GL736&gt;=10,INDEX($DF:$DF,$GK736+10),"")</f>
      </c>
      <c r="DS736">
        <f>IF($GL736&gt;=11,INDEX($DF:$DF,$GK736+11),"")</f>
      </c>
      <c r="DT736">
        <f>IF($GL736&gt;=12,INDEX($DF:$DF,$GK736+12),"")</f>
      </c>
      <c r="DU736">
        <f>IF($GL736&gt;=13,INDEX($DF:$DF,$GK736+13),"")</f>
      </c>
      <c r="DV736">
        <f>IF($GL736&gt;=14,INDEX($DF:$DF,$GK736+14),"")</f>
      </c>
      <c r="DW736">
        <f>IF($GL736&gt;=15,INDEX($DF:$DF,$GK736+15),"")</f>
      </c>
      <c r="DX736">
        <f>IF($GL736&gt;=16,INDEX($DF:$DF,$GK736+16),"")</f>
      </c>
      <c r="DY736">
        <f>IF($GL736&gt;=17,INDEX($DF:$DF,$GK736+17),"")</f>
      </c>
      <c r="DZ736">
        <f>IF($GL736&gt;=18,INDEX($DF:$DF,$GK736+18),"")</f>
      </c>
      <c r="EA736">
        <f>IF($GL736&gt;=19,INDEX($DF:$DF,$GK736+19),"")</f>
      </c>
      <c r="EB736">
        <f>IF($GL736&gt;=20,INDEX($DF:$DF,$GK736+20),"")</f>
      </c>
      <c r="EC736">
        <f>IF($GL736&gt;=21,INDEX($DF:$DF,$GK736+21),"")</f>
      </c>
      <c r="ED736">
        <f>IF($GL736&gt;=22,INDEX($DF:$DF,$GK736+22),"")</f>
      </c>
      <c r="EE736">
        <f>IF($GL736&gt;=23,INDEX($DF:$DF,$GK736+23),"")</f>
      </c>
      <c r="EF736">
        <f>IF($GL736&gt;=24,INDEX($DF:$DF,$GK736+24),"")</f>
      </c>
      <c r="EG736">
        <f>IF($GL736&gt;=25,INDEX($DF:$DF,$GK736+25),"")</f>
      </c>
      <c r="EH736">
        <f>IF($GL736&gt;=26,INDEX($DF:$DF,$GK736+26),"")</f>
      </c>
      <c r="EI736">
        <f>IF($GL736&gt;=27,INDEX($DF:$DF,$GK736+27),"")</f>
      </c>
      <c r="EJ736">
        <f>IF($GL736&gt;=28,INDEX($DF:$DF,$GK736+28),"")</f>
      </c>
      <c r="EK736">
        <f>IF($GL736&gt;=29,INDEX($DF:$DF,$GK736+29),"")</f>
      </c>
      <c r="EL736">
        <f>IF($GL736&gt;=30,INDEX($DF:$DF,$GK736+30),"")</f>
      </c>
      <c r="EM736">
        <f>IF($GL736&gt;=31,INDEX($DF:$DF,$GK736+31),"")</f>
      </c>
      <c r="EN736">
        <f>IF($GL736&gt;=32,INDEX($DF:$DF,$GK736+32),"")</f>
      </c>
      <c r="EO736">
        <f>IF($GL736&gt;=33,INDEX($DF:$DF,$GK736+33),"")</f>
      </c>
      <c r="EP736">
        <f>IF($GL736&gt;=34,INDEX($DF:$DF,$GK736+34),"")</f>
      </c>
      <c r="EQ736">
        <f>IF($GL736&gt;=35,INDEX($DF:$DF,$GK736+35),"")</f>
      </c>
      <c r="ER736">
        <f>IF($GL736&gt;=36,INDEX($DF:$DF,$GK736+36),"")</f>
      </c>
      <c r="ES736">
        <f>IF($GL736&gt;=37,INDEX($DF:$DF,$GK736+37),"")</f>
      </c>
      <c r="ET736">
        <f>IF($GL736&gt;=38,INDEX($DF:$DF,$GK736+38),"")</f>
      </c>
      <c r="EU736">
        <f>IF($GL736&gt;=39,INDEX($DF:$DF,$GK736+39),"")</f>
      </c>
      <c r="EV736">
        <f>IF($GL736&gt;=40,INDEX($DF:$DF,$GK736+40),"")</f>
      </c>
      <c r="EW736">
        <f>IF($GL736&gt;=1,INDEX($DG:$DG,$GK736+1),"")</f>
      </c>
      <c r="EX736">
        <f>IF($GL736&gt;=2,INDEX($DG:$DG,$GK736+2),"")</f>
      </c>
      <c r="EY736">
        <f>IF($GL736&gt;=3,INDEX($DG:$DG,$GK736+3),"")</f>
      </c>
      <c r="EZ736">
        <f>IF($GL736&gt;=4,INDEX($DG:$DG,$GK736+4),"")</f>
      </c>
      <c r="FA736">
        <f>IF($GL736&gt;=5,INDEX($DG:$DG,$GK736+5),"")</f>
      </c>
      <c r="FB736">
        <f>IF($GL736&gt;=6,INDEX($DG:$DG,$GK736+6),"")</f>
      </c>
      <c r="FC736">
        <f>IF($GL736&gt;=7,INDEX($DG:$DG,$GK736+7),"")</f>
      </c>
      <c r="FD736">
        <f>IF($GL736&gt;=8,INDEX($DG:$DG,$GK736+8),"")</f>
      </c>
      <c r="FE736">
        <f>IF($GL736&gt;=9,INDEX($DG:$DG,$GK736+9),"")</f>
      </c>
      <c r="FF736">
        <f>IF($GL736&gt;=10,INDEX($DG:$DG,$GK736+10),"")</f>
      </c>
      <c r="FG736">
        <f>IF($GL736&gt;=11,INDEX($DG:$DG,$GK736+11),"")</f>
      </c>
      <c r="FH736">
        <f>IF($GL736&gt;=12,INDEX($DG:$DG,$GK736+12),"")</f>
      </c>
      <c r="FI736">
        <f>IF($GL736&gt;=13,INDEX($DG:$DG,$GK736+13),"")</f>
      </c>
      <c r="FJ736">
        <f>IF($GL736&gt;=14,INDEX($DG:$DG,$GK736+14),"")</f>
      </c>
      <c r="FK736">
        <f>IF($GL736&gt;=15,INDEX($DG:$DG,$GK736+15),"")</f>
      </c>
      <c r="FL736">
        <f>IF($GL736&gt;=16,INDEX($DG:$DG,$GK736+16),"")</f>
      </c>
      <c r="FM736">
        <f>IF($GL736&gt;=17,INDEX($DG:$DG,$GK736+17),"")</f>
      </c>
      <c r="FN736">
        <f>IF($GL736&gt;=18,INDEX($DG:$DG,$GK736+18),"")</f>
      </c>
      <c r="FO736">
        <f>IF($GL736&gt;=19,INDEX($DG:$DG,$GK736+19),"")</f>
      </c>
      <c r="FP736">
        <f>IF($GL736&gt;=20,INDEX($DG:$DG,$GK736+20),"")</f>
      </c>
      <c r="FQ736">
        <f>IF($GL736&gt;=21,INDEX($DG:$DG,$GK736+21),"")</f>
      </c>
      <c r="FR736">
        <f>IF($GL736&gt;=22,INDEX($DG:$DG,$GK736+22),"")</f>
      </c>
      <c r="FS736">
        <f>IF($GL736&gt;=23,INDEX($DG:$DG,$GK736+23),"")</f>
      </c>
      <c r="FT736">
        <f>IF($GL736&gt;=24,INDEX($DG:$DG,$GK736+24),"")</f>
      </c>
      <c r="FU736">
        <f>IF($GL736&gt;=25,INDEX($DG:$DG,$GK736+25),"")</f>
      </c>
      <c r="FV736">
        <f>IF($GL736&gt;=26,INDEX($DG:$DG,$GK736+26),"")</f>
      </c>
      <c r="FW736">
        <f>IF($GL736&gt;=27,INDEX($DG:$DG,$GK736+27),"")</f>
      </c>
      <c r="FX736">
        <f>IF($GL736&gt;=28,INDEX($DG:$DG,$GK736+28),"")</f>
      </c>
      <c r="FY736">
        <f>IF($GL736&gt;=29,INDEX($DG:$DG,$GK736+29),"")</f>
      </c>
      <c r="FZ736">
        <f>IF($GL736&gt;=30,INDEX($DG:$DG,$GK736+30),"")</f>
      </c>
      <c r="GA736">
        <f>IF($GL736&gt;=31,INDEX($DG:$DG,$GK736+31),"")</f>
      </c>
      <c r="GB736">
        <f>IF($GL736&gt;=32,INDEX($DG:$DG,$GK736+32),"")</f>
      </c>
      <c r="GC736">
        <f>IF($GL736&gt;=33,INDEX($DG:$DG,$GK736+33),"")</f>
      </c>
      <c r="GD736">
        <f>IF($GL736&gt;=34,INDEX($DG:$DG,$GK736+34),"")</f>
      </c>
      <c r="GE736">
        <f>IF($GL736&gt;=35,INDEX($DG:$DG,$GK736+35),"")</f>
      </c>
      <c r="GF736">
        <f>IF($GL736&gt;=36,INDEX($DG:$DG,$GK736+36),"")</f>
      </c>
      <c r="GG736">
        <f>IF($GL736&gt;=37,INDEX($DG:$DG,$GK736+37),"")</f>
      </c>
      <c r="GH736">
        <f>IF($GL736&gt;=38,INDEX($DG:$DG,$GK736+38),"")</f>
      </c>
      <c r="GI736">
        <f>IF($GL736&gt;=39,INDEX($DG:$DG,$GK736+39),"")</f>
      </c>
      <c r="GJ736">
        <f>IF($GL736&gt;=40,INDEX($DG:$DG,$GK736+40),"")</f>
      </c>
      <c r="GK736">
        <f>IFERROR(MATCH($DE736,$DF$2:$DF$166,0)+1,0)</f>
      </c>
      <c r="GL736">
        <f>IFERROR(INDEX($DH$2:$DH$166,MATCH($DE736,$DF$2:$DF$166,0)),0)</f>
      </c>
      <c r="GM736">
        <f>IFERROR(MATCH($H736,$DI$736:$EV$736,0),0)</f>
      </c>
      <c r="GN736">
        <f>IF($GM736&gt;0,INDEX($EW$736:$GJ$736,$GM736),"")</f>
      </c>
      <c r="GO736" t="s">
        <v>587</v>
      </c>
      <c r="GQ736">
        <f>IF($IZ736&gt;=1,INDEX($GO:$GO,$IY736+1),"")</f>
      </c>
      <c r="GR736">
        <f>IF($IZ736&gt;=2,INDEX($GO:$GO,$IY736+2),"")</f>
      </c>
      <c r="GS736">
        <f>IF($IZ736&gt;=3,INDEX($GO:$GO,$IY736+3),"")</f>
      </c>
      <c r="GT736">
        <f>IF($IZ736&gt;=4,INDEX($GO:$GO,$IY736+4),"")</f>
      </c>
      <c r="GU736">
        <f>IF($IZ736&gt;=5,INDEX($GO:$GO,$IY736+5),"")</f>
      </c>
      <c r="GV736">
        <f>IF($IZ736&gt;=6,INDEX($GO:$GO,$IY736+6),"")</f>
      </c>
      <c r="GW736">
        <f>IF($IZ736&gt;=7,INDEX($GO:$GO,$IY736+7),"")</f>
      </c>
      <c r="GX736">
        <f>IF($IZ736&gt;=8,INDEX($GO:$GO,$IY736+8),"")</f>
      </c>
      <c r="GY736">
        <f>IF($IZ736&gt;=9,INDEX($GO:$GO,$IY736+9),"")</f>
      </c>
      <c r="GZ736">
        <f>IF($IZ736&gt;=10,INDEX($GO:$GO,$IY736+10),"")</f>
      </c>
      <c r="HA736">
        <f>IF($IZ736&gt;=11,INDEX($GO:$GO,$IY736+11),"")</f>
      </c>
      <c r="HB736">
        <f>IF($IZ736&gt;=12,INDEX($GO:$GO,$IY736+12),"")</f>
      </c>
      <c r="HC736">
        <f>IF($IZ736&gt;=13,INDEX($GO:$GO,$IY736+13),"")</f>
      </c>
      <c r="HD736">
        <f>IF($IZ736&gt;=14,INDEX($GO:$GO,$IY736+14),"")</f>
      </c>
      <c r="HE736">
        <f>IF($IZ736&gt;=15,INDEX($GO:$GO,$IY736+15),"")</f>
      </c>
      <c r="HF736">
        <f>IF($IZ736&gt;=16,INDEX($GO:$GO,$IY736+16),"")</f>
      </c>
      <c r="HG736">
        <f>IF($IZ736&gt;=17,INDEX($GO:$GO,$IY736+17),"")</f>
      </c>
      <c r="HH736">
        <f>IF($IZ736&gt;=18,INDEX($GO:$GO,$IY736+18),"")</f>
      </c>
      <c r="HI736">
        <f>IF($IZ736&gt;=19,INDEX($GO:$GO,$IY736+19),"")</f>
      </c>
      <c r="HJ736">
        <f>IF($IZ736&gt;=20,INDEX($GO:$GO,$IY736+20),"")</f>
      </c>
      <c r="HK736">
        <f>IF($IZ736&gt;=21,INDEX($GO:$GO,$IY736+21),"")</f>
      </c>
      <c r="HL736">
        <f>IF($IZ736&gt;=22,INDEX($GO:$GO,$IY736+22),"")</f>
      </c>
      <c r="HM736">
        <f>IF($IZ736&gt;=23,INDEX($GO:$GO,$IY736+23),"")</f>
      </c>
      <c r="HN736">
        <f>IF($IZ736&gt;=24,INDEX($GO:$GO,$IY736+24),"")</f>
      </c>
      <c r="HO736">
        <f>IF($IZ736&gt;=25,INDEX($GO:$GO,$IY736+25),"")</f>
      </c>
      <c r="HP736">
        <f>IF($IZ736&gt;=26,INDEX($GO:$GO,$IY736+26),"")</f>
      </c>
      <c r="HQ736">
        <f>IF($IZ736&gt;=27,INDEX($GO:$GO,$IY736+27),"")</f>
      </c>
      <c r="HR736">
        <f>IF($IZ736&gt;=28,INDEX($GO:$GO,$IY736+28),"")</f>
      </c>
      <c r="HS736">
        <f>IF($IZ736&gt;=29,INDEX($GO:$GO,$IY736+29),"")</f>
      </c>
      <c r="HT736">
        <f>IF($IZ736&gt;=30,INDEX($GO:$GO,$IY736+30),"")</f>
      </c>
      <c r="HU736">
        <f>IF($IZ736&gt;=31,INDEX($GO:$GO,$IY736+31),"")</f>
      </c>
      <c r="HV736">
        <f>IF($IZ736&gt;=32,INDEX($GO:$GO,$IY736+32),"")</f>
      </c>
      <c r="HW736">
        <f>IF($IZ736&gt;=33,INDEX($GO:$GO,$IY736+33),"")</f>
      </c>
      <c r="HX736">
        <f>IF($IZ736&gt;=34,INDEX($GO:$GO,$IY736+34),"")</f>
      </c>
      <c r="HY736">
        <f>IF($IZ736&gt;=35,INDEX($GO:$GO,$IY736+35),"")</f>
      </c>
      <c r="HZ736">
        <f>IF($IZ736&gt;=36,INDEX($GO:$GO,$IY736+36),"")</f>
      </c>
      <c r="IA736">
        <f>IF($IZ736&gt;=37,INDEX($GO:$GO,$IY736+37),"")</f>
      </c>
      <c r="IB736">
        <f>IF($IZ736&gt;=38,INDEX($GO:$GO,$IY736+38),"")</f>
      </c>
      <c r="IC736">
        <f>IF($IZ736&gt;=39,INDEX($GO:$GO,$IY736+39),"")</f>
      </c>
      <c r="ID736">
        <f>IF($IZ736&gt;=40,INDEX($GO:$GO,$IY736+40),"")</f>
      </c>
      <c r="IE736">
        <f>IF($IZ736&gt;=41,INDEX($GO:$GO,$IY736+41),"")</f>
      </c>
      <c r="IF736">
        <f>IF($IZ736&gt;=42,INDEX($GO:$GO,$IY736+42),"")</f>
      </c>
      <c r="IG736">
        <f>IF($IZ736&gt;=43,INDEX($GO:$GO,$IY736+43),"")</f>
      </c>
      <c r="IH736">
        <f>IF($IZ736&gt;=44,INDEX($GO:$GO,$IY736+44),"")</f>
      </c>
      <c r="II736">
        <f>IF($IZ736&gt;=45,INDEX($GO:$GO,$IY736+45),"")</f>
      </c>
      <c r="IJ736">
        <f>IF($IZ736&gt;=46,INDEX($GO:$GO,$IY736+46),"")</f>
      </c>
      <c r="IK736">
        <f>IF($IZ736&gt;=47,INDEX($GO:$GO,$IY736+47),"")</f>
      </c>
      <c r="IL736">
        <f>IF($IZ736&gt;=48,INDEX($GO:$GO,$IY736+48),"")</f>
      </c>
      <c r="IM736">
        <f>IF($IZ736&gt;=49,INDEX($GO:$GO,$IY736+49),"")</f>
      </c>
      <c r="IN736">
        <f>IF($IZ736&gt;=50,INDEX($GO:$GO,$IY736+50),"")</f>
      </c>
      <c r="IO736">
        <f>IF($IZ736&gt;=51,INDEX($GO:$GO,$IY736+51),"")</f>
      </c>
      <c r="IP736">
        <f>IF($IZ736&gt;=52,INDEX($GO:$GO,$IY736+52),"")</f>
      </c>
      <c r="IQ736">
        <f>IF($IZ736&gt;=53,INDEX($GO:$GO,$IY736+53),"")</f>
      </c>
      <c r="IR736">
        <f>IF($IZ736&gt;=54,INDEX($GO:$GO,$IY736+54),"")</f>
      </c>
      <c r="IS736">
        <f>IF($IZ736&gt;=55,INDEX($GO:$GO,$IY736+55),"")</f>
      </c>
      <c r="IT736">
        <f>IF($IZ736&gt;=56,INDEX($GO:$GO,$IY736+56),"")</f>
      </c>
      <c r="IU736">
        <f>IF($IZ736&gt;=57,INDEX($GO:$GO,$IY736+57),"")</f>
      </c>
      <c r="IV736">
        <f>IF($IZ736&gt;=58,INDEX($GO:$GO,$IY736+58),"")</f>
      </c>
      <c r="IW736">
        <f>IF($IZ736&gt;=59,INDEX($GO:$GO,$IY736+59),"")</f>
      </c>
      <c r="IX736">
        <f>IF($IZ736&gt;=60,INDEX($GO:$GO,$IY736+60),"")</f>
      </c>
      <c r="IY736">
        <f>IFERROR(MATCH($GN736,$GO$2:$GO$827,0)+1,0)</f>
      </c>
      <c r="IZ736">
        <f>IFERROR(INDEX($GP$2:$GP$827,MATCH($GN736,$GO$2:$GO$827,0)),0)</f>
      </c>
      <c r="JA736" t="s">
        <v>23</v>
      </c>
      <c r="JB736" t="s">
        <v>23</v>
      </c>
    </row>
    <row r="737" spans="1:262" x14ac:dyDescent="0.25">
      <c r="F737" s="1"/>
      <c r="G737" s="1"/>
      <c r="H737" s="1"/>
      <c r="I737" s="1"/>
      <c r="J737" s="1">
        <f>IFERROR(IF(FIND(" - ",$F737)&gt;0,MID($F737,FIND(" - ",$F737)+3,LEN($F737)),""),"")</f>
      </c>
      <c r="L737" s="1"/>
      <c r="N737" t="s">
        <v>23</v>
      </c>
      <c r="P737">
        <f>IF(OR($N737="",$O737=""),"",IFERROR($N737/$O737,0))</f>
      </c>
      <c r="Q737">
        <f>IF($N737="","",
IF($G737="","",
IF(ISNUMBER(SEARCH("exempt",LOWER($G737))),0,
$N737*(VALUE(SUBSTITUTE($G737,"%",""))/100))))</f>
      </c>
      <c r="W737">
        <f>IF($N737="","",
SUM($N737,$Q737,$U737,$R737,$T737)-
IF($V737="",0,VALUE($V737)))</f>
      </c>
      <c r="AE737" t="s">
        <v>1954</v>
      </c>
      <c r="AM737">
        <f>IFERROR(LEFT($F737,FIND(" - ",$F737)-1),$F737)</f>
      </c>
      <c r="AP737">
        <f>IF($CE737&gt;=1,INDEX($AN:$AN,$CD737+1),"")</f>
      </c>
      <c r="AQ737">
        <f>IF($CE737&gt;=2,INDEX($AN:$AN,$CD737+2),"")</f>
      </c>
      <c r="AR737">
        <f>IF($CE737&gt;=3,INDEX($AN:$AN,$CD737+3),"")</f>
      </c>
      <c r="AS737">
        <f>IF($CE737&gt;=4,INDEX($AN:$AN,$CD737+4),"")</f>
      </c>
      <c r="AT737">
        <f>IF($CE737&gt;=5,INDEX($AN:$AN,$CD737+5),"")</f>
      </c>
      <c r="AU737">
        <f>IF($CE737&gt;=6,INDEX($AN:$AN,$CD737+6),"")</f>
      </c>
      <c r="AV737">
        <f>IF($CE737&gt;=7,INDEX($AN:$AN,$CD737+7),"")</f>
      </c>
      <c r="AW737">
        <f>IF($CE737&gt;=8,INDEX($AN:$AN,$CD737+8),"")</f>
      </c>
      <c r="AX737">
        <f>IF($CE737&gt;=9,INDEX($AN:$AN,$CD737+9),"")</f>
      </c>
      <c r="AY737">
        <f>IF($CE737&gt;=10,INDEX($AN:$AN,$CD737+10),"")</f>
      </c>
      <c r="AZ737">
        <f>IF($CE737&gt;=11,INDEX($AN:$AN,$CD737+11),"")</f>
      </c>
      <c r="BA737">
        <f>IF($CE737&gt;=12,INDEX($AN:$AN,$CD737+12),"")</f>
      </c>
      <c r="BB737">
        <f>IF($CE737&gt;=13,INDEX($AN:$AN,$CD737+13),"")</f>
      </c>
      <c r="BC737">
        <f>IF($CE737&gt;=14,INDEX($AN:$AN,$CD737+14),"")</f>
      </c>
      <c r="BD737">
        <f>IF($CE737&gt;=15,INDEX($AN:$AN,$CD737+15),"")</f>
      </c>
      <c r="BE737">
        <f>IF($CE737&gt;=16,INDEX($AN:$AN,$CD737+16),"")</f>
      </c>
      <c r="BF737">
        <f>IF($CE737&gt;=17,INDEX($AN:$AN,$CD737+17),"")</f>
      </c>
      <c r="BG737">
        <f>IF($CE737&gt;=18,INDEX($AN:$AN,$CD737+18),"")</f>
      </c>
      <c r="BH737">
        <f>IF($CE737&gt;=19,INDEX($AN:$AN,$CD737+19),"")</f>
      </c>
      <c r="BI737">
        <f>IF($CE737&gt;=20,INDEX($AN:$AN,$CD737+20),"")</f>
      </c>
      <c r="BJ737">
        <f>IF($CE737&gt;=21,INDEX($AN:$AN,$CD737+21),"")</f>
      </c>
      <c r="BK737">
        <f>IF($CE737&gt;=22,INDEX($AN:$AN,$CD737+22),"")</f>
      </c>
      <c r="BL737">
        <f>IF($CE737&gt;=23,INDEX($AN:$AN,$CD737+23),"")</f>
      </c>
      <c r="BM737">
        <f>IF($CE737&gt;=24,INDEX($AN:$AN,$CD737+24),"")</f>
      </c>
      <c r="BN737">
        <f>IF($CE737&gt;=25,INDEX($AN:$AN,$CD737+25),"")</f>
      </c>
      <c r="BO737">
        <f>IF($CE737&gt;=26,INDEX($AN:$AN,$CD737+26),"")</f>
      </c>
      <c r="BP737">
        <f>IF($CE737&gt;=27,INDEX($AN:$AN,$CD737+27),"")</f>
      </c>
      <c r="BQ737">
        <f>IF($CE737&gt;=28,INDEX($AN:$AN,$CD737+28),"")</f>
      </c>
      <c r="BR737">
        <f>IF($CE737&gt;=29,INDEX($AN:$AN,$CD737+29),"")</f>
      </c>
      <c r="BS737">
        <f>IF($CE737&gt;=30,INDEX($AN:$AN,$CD737+30),"")</f>
      </c>
      <c r="BT737">
        <f>IF($CE737&gt;=31,INDEX($AN:$AN,$CD737+31),"")</f>
      </c>
      <c r="BU737">
        <f>IF($CE737&gt;=32,INDEX($AN:$AN,$CD737+32),"")</f>
      </c>
      <c r="BV737">
        <f>IF($CE737&gt;=33,INDEX($AN:$AN,$CD737+33),"")</f>
      </c>
      <c r="BW737">
        <f>IF($CE737&gt;=34,INDEX($AN:$AN,$CD737+34),"")</f>
      </c>
      <c r="BX737">
        <f>IF($CE737&gt;=35,INDEX($AN:$AN,$CD737+35),"")</f>
      </c>
      <c r="BY737">
        <f>IF($CE737&gt;=36,INDEX($AN:$AN,$CD737+36),"")</f>
      </c>
      <c r="BZ737">
        <f>IF($CE737&gt;=37,INDEX($AN:$AN,$CD737+37),"")</f>
      </c>
      <c r="CA737">
        <f>IF($CE737&gt;=38,INDEX($AN:$AN,$CD737+38),"")</f>
      </c>
      <c r="CB737">
        <f>IF($CE737&gt;=39,INDEX($AN:$AN,$CD737+39),"")</f>
      </c>
      <c r="CC737">
        <f>IF($CE737&gt;=40,INDEX($AN:$AN,$CD737+40),"")</f>
      </c>
      <c r="CD737">
        <f>IFERROR(MATCH($AM737,$AN$2:$AN$133,0)+1,0)</f>
      </c>
      <c r="CE737">
        <f>IFERROR(INDEX($AO$2:$AO$133,MATCH($AM737,$AN$2:$AN$133,0)),0)</f>
      </c>
      <c r="CF737">
        <f>IFERROR(LEFT($K737,FIND(" - ",$K737)-1),$K737)</f>
      </c>
      <c r="CG737" t="s">
        <v>1955</v>
      </c>
      <c r="CH737">
        <v>1</v>
      </c>
      <c r="CI737">
        <f>IF($DD737&gt;=1,INDEX($CG:$CG,$DC737+1),"")</f>
      </c>
      <c r="CJ737">
        <f>IF($DD737&gt;=2,INDEX($CG:$CG,$DC737+2),"")</f>
      </c>
      <c r="CK737">
        <f>IF($DD737&gt;=3,INDEX($CG:$CG,$DC737+3),"")</f>
      </c>
      <c r="CL737">
        <f>IF($DD737&gt;=4,INDEX($CG:$CG,$DC737+4),"")</f>
      </c>
      <c r="CM737">
        <f>IF($DD737&gt;=5,INDEX($CG:$CG,$DC737+5),"")</f>
      </c>
      <c r="CN737">
        <f>IF($DD737&gt;=6,INDEX($CG:$CG,$DC737+6),"")</f>
      </c>
      <c r="CO737">
        <f>IF($DD737&gt;=7,INDEX($CG:$CG,$DC737+7),"")</f>
      </c>
      <c r="CP737">
        <f>IF($DD737&gt;=8,INDEX($CG:$CG,$DC737+8),"")</f>
      </c>
      <c r="CQ737">
        <f>IF($DD737&gt;=9,INDEX($CG:$CG,$DC737+9),"")</f>
      </c>
      <c r="CR737">
        <f>IF($DD737&gt;=10,INDEX($CG:$CG,$DC737+10),"")</f>
      </c>
      <c r="CS737">
        <f>IF($DD737&gt;=11,INDEX($CG:$CG,$DC737+11),"")</f>
      </c>
      <c r="CT737">
        <f>IF($DD737&gt;=12,INDEX($CG:$CG,$DC737+12),"")</f>
      </c>
      <c r="CU737">
        <f>IF($DD737&gt;=13,INDEX($CG:$CG,$DC737+13),"")</f>
      </c>
      <c r="CV737">
        <f>IF($DD737&gt;=14,INDEX($CG:$CG,$DC737+14),"")</f>
      </c>
      <c r="CW737">
        <f>IF($DD737&gt;=15,INDEX($CG:$CG,$DC737+15),"")</f>
      </c>
      <c r="CX737">
        <f>IF($DD737&gt;=16,INDEX($CG:$CG,$DC737+16),"")</f>
      </c>
      <c r="CY737">
        <f>IF($DD737&gt;=17,INDEX($CG:$CG,$DC737+17),"")</f>
      </c>
      <c r="CZ737">
        <f>IF($DD737&gt;=18,INDEX($CG:$CG,$DC737+18),"")</f>
      </c>
      <c r="DA737">
        <f>IF($DD737&gt;=19,INDEX($CG:$CG,$DC737+19),"")</f>
      </c>
      <c r="DB737">
        <f>IF($DD737&gt;=20,INDEX($CG:$CG,$DC737+20),"")</f>
      </c>
      <c r="DC737">
        <f>IFERROR(MATCH($CF737,$CG$2:$CG$1558,0)+1,0)</f>
      </c>
      <c r="DD737">
        <f>IFERROR(INDEX($CH$2:$CH$1558,MATCH($CF737,$CG$2:$CG$1558,0)),0)</f>
      </c>
      <c r="DE737">
        <f>IFERROR(INDEX($AL:$AL,MATCH($G737,$AK:$AK,0))&amp;"","")</f>
      </c>
      <c r="DI737">
        <f>IF($GL737&gt;=1,INDEX($DF:$DF,$GK737+1),"")</f>
      </c>
      <c r="DJ737">
        <f>IF($GL737&gt;=2,INDEX($DF:$DF,$GK737+2),"")</f>
      </c>
      <c r="DK737">
        <f>IF($GL737&gt;=3,INDEX($DF:$DF,$GK737+3),"")</f>
      </c>
      <c r="DL737">
        <f>IF($GL737&gt;=4,INDEX($DF:$DF,$GK737+4),"")</f>
      </c>
      <c r="DM737">
        <f>IF($GL737&gt;=5,INDEX($DF:$DF,$GK737+5),"")</f>
      </c>
      <c r="DN737">
        <f>IF($GL737&gt;=6,INDEX($DF:$DF,$GK737+6),"")</f>
      </c>
      <c r="DO737">
        <f>IF($GL737&gt;=7,INDEX($DF:$DF,$GK737+7),"")</f>
      </c>
      <c r="DP737">
        <f>IF($GL737&gt;=8,INDEX($DF:$DF,$GK737+8),"")</f>
      </c>
      <c r="DQ737">
        <f>IF($GL737&gt;=9,INDEX($DF:$DF,$GK737+9),"")</f>
      </c>
      <c r="DR737">
        <f>IF($GL737&gt;=10,INDEX($DF:$DF,$GK737+10),"")</f>
      </c>
      <c r="DS737">
        <f>IF($GL737&gt;=11,INDEX($DF:$DF,$GK737+11),"")</f>
      </c>
      <c r="DT737">
        <f>IF($GL737&gt;=12,INDEX($DF:$DF,$GK737+12),"")</f>
      </c>
      <c r="DU737">
        <f>IF($GL737&gt;=13,INDEX($DF:$DF,$GK737+13),"")</f>
      </c>
      <c r="DV737">
        <f>IF($GL737&gt;=14,INDEX($DF:$DF,$GK737+14),"")</f>
      </c>
      <c r="DW737">
        <f>IF($GL737&gt;=15,INDEX($DF:$DF,$GK737+15),"")</f>
      </c>
      <c r="DX737">
        <f>IF($GL737&gt;=16,INDEX($DF:$DF,$GK737+16),"")</f>
      </c>
      <c r="DY737">
        <f>IF($GL737&gt;=17,INDEX($DF:$DF,$GK737+17),"")</f>
      </c>
      <c r="DZ737">
        <f>IF($GL737&gt;=18,INDEX($DF:$DF,$GK737+18),"")</f>
      </c>
      <c r="EA737">
        <f>IF($GL737&gt;=19,INDEX($DF:$DF,$GK737+19),"")</f>
      </c>
      <c r="EB737">
        <f>IF($GL737&gt;=20,INDEX($DF:$DF,$GK737+20),"")</f>
      </c>
      <c r="EC737">
        <f>IF($GL737&gt;=21,INDEX($DF:$DF,$GK737+21),"")</f>
      </c>
      <c r="ED737">
        <f>IF($GL737&gt;=22,INDEX($DF:$DF,$GK737+22),"")</f>
      </c>
      <c r="EE737">
        <f>IF($GL737&gt;=23,INDEX($DF:$DF,$GK737+23),"")</f>
      </c>
      <c r="EF737">
        <f>IF($GL737&gt;=24,INDEX($DF:$DF,$GK737+24),"")</f>
      </c>
      <c r="EG737">
        <f>IF($GL737&gt;=25,INDEX($DF:$DF,$GK737+25),"")</f>
      </c>
      <c r="EH737">
        <f>IF($GL737&gt;=26,INDEX($DF:$DF,$GK737+26),"")</f>
      </c>
      <c r="EI737">
        <f>IF($GL737&gt;=27,INDEX($DF:$DF,$GK737+27),"")</f>
      </c>
      <c r="EJ737">
        <f>IF($GL737&gt;=28,INDEX($DF:$DF,$GK737+28),"")</f>
      </c>
      <c r="EK737">
        <f>IF($GL737&gt;=29,INDEX($DF:$DF,$GK737+29),"")</f>
      </c>
      <c r="EL737">
        <f>IF($GL737&gt;=30,INDEX($DF:$DF,$GK737+30),"")</f>
      </c>
      <c r="EM737">
        <f>IF($GL737&gt;=31,INDEX($DF:$DF,$GK737+31),"")</f>
      </c>
      <c r="EN737">
        <f>IF($GL737&gt;=32,INDEX($DF:$DF,$GK737+32),"")</f>
      </c>
      <c r="EO737">
        <f>IF($GL737&gt;=33,INDEX($DF:$DF,$GK737+33),"")</f>
      </c>
      <c r="EP737">
        <f>IF($GL737&gt;=34,INDEX($DF:$DF,$GK737+34),"")</f>
      </c>
      <c r="EQ737">
        <f>IF($GL737&gt;=35,INDEX($DF:$DF,$GK737+35),"")</f>
      </c>
      <c r="ER737">
        <f>IF($GL737&gt;=36,INDEX($DF:$DF,$GK737+36),"")</f>
      </c>
      <c r="ES737">
        <f>IF($GL737&gt;=37,INDEX($DF:$DF,$GK737+37),"")</f>
      </c>
      <c r="ET737">
        <f>IF($GL737&gt;=38,INDEX($DF:$DF,$GK737+38),"")</f>
      </c>
      <c r="EU737">
        <f>IF($GL737&gt;=39,INDEX($DF:$DF,$GK737+39),"")</f>
      </c>
      <c r="EV737">
        <f>IF($GL737&gt;=40,INDEX($DF:$DF,$GK737+40),"")</f>
      </c>
      <c r="EW737">
        <f>IF($GL737&gt;=1,INDEX($DG:$DG,$GK737+1),"")</f>
      </c>
      <c r="EX737">
        <f>IF($GL737&gt;=2,INDEX($DG:$DG,$GK737+2),"")</f>
      </c>
      <c r="EY737">
        <f>IF($GL737&gt;=3,INDEX($DG:$DG,$GK737+3),"")</f>
      </c>
      <c r="EZ737">
        <f>IF($GL737&gt;=4,INDEX($DG:$DG,$GK737+4),"")</f>
      </c>
      <c r="FA737">
        <f>IF($GL737&gt;=5,INDEX($DG:$DG,$GK737+5),"")</f>
      </c>
      <c r="FB737">
        <f>IF($GL737&gt;=6,INDEX($DG:$DG,$GK737+6),"")</f>
      </c>
      <c r="FC737">
        <f>IF($GL737&gt;=7,INDEX($DG:$DG,$GK737+7),"")</f>
      </c>
      <c r="FD737">
        <f>IF($GL737&gt;=8,INDEX($DG:$DG,$GK737+8),"")</f>
      </c>
      <c r="FE737">
        <f>IF($GL737&gt;=9,INDEX($DG:$DG,$GK737+9),"")</f>
      </c>
      <c r="FF737">
        <f>IF($GL737&gt;=10,INDEX($DG:$DG,$GK737+10),"")</f>
      </c>
      <c r="FG737">
        <f>IF($GL737&gt;=11,INDEX($DG:$DG,$GK737+11),"")</f>
      </c>
      <c r="FH737">
        <f>IF($GL737&gt;=12,INDEX($DG:$DG,$GK737+12),"")</f>
      </c>
      <c r="FI737">
        <f>IF($GL737&gt;=13,INDEX($DG:$DG,$GK737+13),"")</f>
      </c>
      <c r="FJ737">
        <f>IF($GL737&gt;=14,INDEX($DG:$DG,$GK737+14),"")</f>
      </c>
      <c r="FK737">
        <f>IF($GL737&gt;=15,INDEX($DG:$DG,$GK737+15),"")</f>
      </c>
      <c r="FL737">
        <f>IF($GL737&gt;=16,INDEX($DG:$DG,$GK737+16),"")</f>
      </c>
      <c r="FM737">
        <f>IF($GL737&gt;=17,INDEX($DG:$DG,$GK737+17),"")</f>
      </c>
      <c r="FN737">
        <f>IF($GL737&gt;=18,INDEX($DG:$DG,$GK737+18),"")</f>
      </c>
      <c r="FO737">
        <f>IF($GL737&gt;=19,INDEX($DG:$DG,$GK737+19),"")</f>
      </c>
      <c r="FP737">
        <f>IF($GL737&gt;=20,INDEX($DG:$DG,$GK737+20),"")</f>
      </c>
      <c r="FQ737">
        <f>IF($GL737&gt;=21,INDEX($DG:$DG,$GK737+21),"")</f>
      </c>
      <c r="FR737">
        <f>IF($GL737&gt;=22,INDEX($DG:$DG,$GK737+22),"")</f>
      </c>
      <c r="FS737">
        <f>IF($GL737&gt;=23,INDEX($DG:$DG,$GK737+23),"")</f>
      </c>
      <c r="FT737">
        <f>IF($GL737&gt;=24,INDEX($DG:$DG,$GK737+24),"")</f>
      </c>
      <c r="FU737">
        <f>IF($GL737&gt;=25,INDEX($DG:$DG,$GK737+25),"")</f>
      </c>
      <c r="FV737">
        <f>IF($GL737&gt;=26,INDEX($DG:$DG,$GK737+26),"")</f>
      </c>
      <c r="FW737">
        <f>IF($GL737&gt;=27,INDEX($DG:$DG,$GK737+27),"")</f>
      </c>
      <c r="FX737">
        <f>IF($GL737&gt;=28,INDEX($DG:$DG,$GK737+28),"")</f>
      </c>
      <c r="FY737">
        <f>IF($GL737&gt;=29,INDEX($DG:$DG,$GK737+29),"")</f>
      </c>
      <c r="FZ737">
        <f>IF($GL737&gt;=30,INDEX($DG:$DG,$GK737+30),"")</f>
      </c>
      <c r="GA737">
        <f>IF($GL737&gt;=31,INDEX($DG:$DG,$GK737+31),"")</f>
      </c>
      <c r="GB737">
        <f>IF($GL737&gt;=32,INDEX($DG:$DG,$GK737+32),"")</f>
      </c>
      <c r="GC737">
        <f>IF($GL737&gt;=33,INDEX($DG:$DG,$GK737+33),"")</f>
      </c>
      <c r="GD737">
        <f>IF($GL737&gt;=34,INDEX($DG:$DG,$GK737+34),"")</f>
      </c>
      <c r="GE737">
        <f>IF($GL737&gt;=35,INDEX($DG:$DG,$GK737+35),"")</f>
      </c>
      <c r="GF737">
        <f>IF($GL737&gt;=36,INDEX($DG:$DG,$GK737+36),"")</f>
      </c>
      <c r="GG737">
        <f>IF($GL737&gt;=37,INDEX($DG:$DG,$GK737+37),"")</f>
      </c>
      <c r="GH737">
        <f>IF($GL737&gt;=38,INDEX($DG:$DG,$GK737+38),"")</f>
      </c>
      <c r="GI737">
        <f>IF($GL737&gt;=39,INDEX($DG:$DG,$GK737+39),"")</f>
      </c>
      <c r="GJ737">
        <f>IF($GL737&gt;=40,INDEX($DG:$DG,$GK737+40),"")</f>
      </c>
      <c r="GK737">
        <f>IFERROR(MATCH($DE737,$DF$2:$DF$166,0)+1,0)</f>
      </c>
      <c r="GL737">
        <f>IFERROR(INDEX($DH$2:$DH$166,MATCH($DE737,$DF$2:$DF$166,0)),0)</f>
      </c>
      <c r="GM737">
        <f>IFERROR(MATCH($H737,$DI$737:$EV$737,0),0)</f>
      </c>
      <c r="GN737">
        <f>IF($GM737&gt;0,INDEX($EW$737:$GJ$737,$GM737),"")</f>
      </c>
      <c r="GO737" t="s">
        <v>591</v>
      </c>
      <c r="GQ737">
        <f>IF($IZ737&gt;=1,INDEX($GO:$GO,$IY737+1),"")</f>
      </c>
      <c r="GR737">
        <f>IF($IZ737&gt;=2,INDEX($GO:$GO,$IY737+2),"")</f>
      </c>
      <c r="GS737">
        <f>IF($IZ737&gt;=3,INDEX($GO:$GO,$IY737+3),"")</f>
      </c>
      <c r="GT737">
        <f>IF($IZ737&gt;=4,INDEX($GO:$GO,$IY737+4),"")</f>
      </c>
      <c r="GU737">
        <f>IF($IZ737&gt;=5,INDEX($GO:$GO,$IY737+5),"")</f>
      </c>
      <c r="GV737">
        <f>IF($IZ737&gt;=6,INDEX($GO:$GO,$IY737+6),"")</f>
      </c>
      <c r="GW737">
        <f>IF($IZ737&gt;=7,INDEX($GO:$GO,$IY737+7),"")</f>
      </c>
      <c r="GX737">
        <f>IF($IZ737&gt;=8,INDEX($GO:$GO,$IY737+8),"")</f>
      </c>
      <c r="GY737">
        <f>IF($IZ737&gt;=9,INDEX($GO:$GO,$IY737+9),"")</f>
      </c>
      <c r="GZ737">
        <f>IF($IZ737&gt;=10,INDEX($GO:$GO,$IY737+10),"")</f>
      </c>
      <c r="HA737">
        <f>IF($IZ737&gt;=11,INDEX($GO:$GO,$IY737+11),"")</f>
      </c>
      <c r="HB737">
        <f>IF($IZ737&gt;=12,INDEX($GO:$GO,$IY737+12),"")</f>
      </c>
      <c r="HC737">
        <f>IF($IZ737&gt;=13,INDEX($GO:$GO,$IY737+13),"")</f>
      </c>
      <c r="HD737">
        <f>IF($IZ737&gt;=14,INDEX($GO:$GO,$IY737+14),"")</f>
      </c>
      <c r="HE737">
        <f>IF($IZ737&gt;=15,INDEX($GO:$GO,$IY737+15),"")</f>
      </c>
      <c r="HF737">
        <f>IF($IZ737&gt;=16,INDEX($GO:$GO,$IY737+16),"")</f>
      </c>
      <c r="HG737">
        <f>IF($IZ737&gt;=17,INDEX($GO:$GO,$IY737+17),"")</f>
      </c>
      <c r="HH737">
        <f>IF($IZ737&gt;=18,INDEX($GO:$GO,$IY737+18),"")</f>
      </c>
      <c r="HI737">
        <f>IF($IZ737&gt;=19,INDEX($GO:$GO,$IY737+19),"")</f>
      </c>
      <c r="HJ737">
        <f>IF($IZ737&gt;=20,INDEX($GO:$GO,$IY737+20),"")</f>
      </c>
      <c r="HK737">
        <f>IF($IZ737&gt;=21,INDEX($GO:$GO,$IY737+21),"")</f>
      </c>
      <c r="HL737">
        <f>IF($IZ737&gt;=22,INDEX($GO:$GO,$IY737+22),"")</f>
      </c>
      <c r="HM737">
        <f>IF($IZ737&gt;=23,INDEX($GO:$GO,$IY737+23),"")</f>
      </c>
      <c r="HN737">
        <f>IF($IZ737&gt;=24,INDEX($GO:$GO,$IY737+24),"")</f>
      </c>
      <c r="HO737">
        <f>IF($IZ737&gt;=25,INDEX($GO:$GO,$IY737+25),"")</f>
      </c>
      <c r="HP737">
        <f>IF($IZ737&gt;=26,INDEX($GO:$GO,$IY737+26),"")</f>
      </c>
      <c r="HQ737">
        <f>IF($IZ737&gt;=27,INDEX($GO:$GO,$IY737+27),"")</f>
      </c>
      <c r="HR737">
        <f>IF($IZ737&gt;=28,INDEX($GO:$GO,$IY737+28),"")</f>
      </c>
      <c r="HS737">
        <f>IF($IZ737&gt;=29,INDEX($GO:$GO,$IY737+29),"")</f>
      </c>
      <c r="HT737">
        <f>IF($IZ737&gt;=30,INDEX($GO:$GO,$IY737+30),"")</f>
      </c>
      <c r="HU737">
        <f>IF($IZ737&gt;=31,INDEX($GO:$GO,$IY737+31),"")</f>
      </c>
      <c r="HV737">
        <f>IF($IZ737&gt;=32,INDEX($GO:$GO,$IY737+32),"")</f>
      </c>
      <c r="HW737">
        <f>IF($IZ737&gt;=33,INDEX($GO:$GO,$IY737+33),"")</f>
      </c>
      <c r="HX737">
        <f>IF($IZ737&gt;=34,INDEX($GO:$GO,$IY737+34),"")</f>
      </c>
      <c r="HY737">
        <f>IF($IZ737&gt;=35,INDEX($GO:$GO,$IY737+35),"")</f>
      </c>
      <c r="HZ737">
        <f>IF($IZ737&gt;=36,INDEX($GO:$GO,$IY737+36),"")</f>
      </c>
      <c r="IA737">
        <f>IF($IZ737&gt;=37,INDEX($GO:$GO,$IY737+37),"")</f>
      </c>
      <c r="IB737">
        <f>IF($IZ737&gt;=38,INDEX($GO:$GO,$IY737+38),"")</f>
      </c>
      <c r="IC737">
        <f>IF($IZ737&gt;=39,INDEX($GO:$GO,$IY737+39),"")</f>
      </c>
      <c r="ID737">
        <f>IF($IZ737&gt;=40,INDEX($GO:$GO,$IY737+40),"")</f>
      </c>
      <c r="IE737">
        <f>IF($IZ737&gt;=41,INDEX($GO:$GO,$IY737+41),"")</f>
      </c>
      <c r="IF737">
        <f>IF($IZ737&gt;=42,INDEX($GO:$GO,$IY737+42),"")</f>
      </c>
      <c r="IG737">
        <f>IF($IZ737&gt;=43,INDEX($GO:$GO,$IY737+43),"")</f>
      </c>
      <c r="IH737">
        <f>IF($IZ737&gt;=44,INDEX($GO:$GO,$IY737+44),"")</f>
      </c>
      <c r="II737">
        <f>IF($IZ737&gt;=45,INDEX($GO:$GO,$IY737+45),"")</f>
      </c>
      <c r="IJ737">
        <f>IF($IZ737&gt;=46,INDEX($GO:$GO,$IY737+46),"")</f>
      </c>
      <c r="IK737">
        <f>IF($IZ737&gt;=47,INDEX($GO:$GO,$IY737+47),"")</f>
      </c>
      <c r="IL737">
        <f>IF($IZ737&gt;=48,INDEX($GO:$GO,$IY737+48),"")</f>
      </c>
      <c r="IM737">
        <f>IF($IZ737&gt;=49,INDEX($GO:$GO,$IY737+49),"")</f>
      </c>
      <c r="IN737">
        <f>IF($IZ737&gt;=50,INDEX($GO:$GO,$IY737+50),"")</f>
      </c>
      <c r="IO737">
        <f>IF($IZ737&gt;=51,INDEX($GO:$GO,$IY737+51),"")</f>
      </c>
      <c r="IP737">
        <f>IF($IZ737&gt;=52,INDEX($GO:$GO,$IY737+52),"")</f>
      </c>
      <c r="IQ737">
        <f>IF($IZ737&gt;=53,INDEX($GO:$GO,$IY737+53),"")</f>
      </c>
      <c r="IR737">
        <f>IF($IZ737&gt;=54,INDEX($GO:$GO,$IY737+54),"")</f>
      </c>
      <c r="IS737">
        <f>IF($IZ737&gt;=55,INDEX($GO:$GO,$IY737+55),"")</f>
      </c>
      <c r="IT737">
        <f>IF($IZ737&gt;=56,INDEX($GO:$GO,$IY737+56),"")</f>
      </c>
      <c r="IU737">
        <f>IF($IZ737&gt;=57,INDEX($GO:$GO,$IY737+57),"")</f>
      </c>
      <c r="IV737">
        <f>IF($IZ737&gt;=58,INDEX($GO:$GO,$IY737+58),"")</f>
      </c>
      <c r="IW737">
        <f>IF($IZ737&gt;=59,INDEX($GO:$GO,$IY737+59),"")</f>
      </c>
      <c r="IX737">
        <f>IF($IZ737&gt;=60,INDEX($GO:$GO,$IY737+60),"")</f>
      </c>
      <c r="IY737">
        <f>IFERROR(MATCH($GN737,$GO$2:$GO$827,0)+1,0)</f>
      </c>
      <c r="IZ737">
        <f>IFERROR(INDEX($GP$2:$GP$827,MATCH($GN737,$GO$2:$GO$827,0)),0)</f>
      </c>
      <c r="JA737" t="s">
        <v>23</v>
      </c>
      <c r="JB737" t="s">
        <v>23</v>
      </c>
    </row>
    <row r="738" spans="1:262" x14ac:dyDescent="0.25">
      <c r="F738" s="1"/>
      <c r="G738" s="1"/>
      <c r="H738" s="1"/>
      <c r="I738" s="1"/>
      <c r="J738" s="1">
        <f>IFERROR(IF(FIND(" - ",$F738)&gt;0,MID($F738,FIND(" - ",$F738)+3,LEN($F738)),""),"")</f>
      </c>
      <c r="L738" s="1"/>
      <c r="N738" t="s">
        <v>23</v>
      </c>
      <c r="P738">
        <f>IF(OR($N738="",$O738=""),"",IFERROR($N738/$O738,0))</f>
      </c>
      <c r="Q738">
        <f>IF($N738="","",
IF($G738="","",
IF(ISNUMBER(SEARCH("exempt",LOWER($G738))),0,
$N738*(VALUE(SUBSTITUTE($G738,"%",""))/100))))</f>
      </c>
      <c r="W738">
        <f>IF($N738="","",
SUM($N738,$Q738,$U738,$R738,$T738)-
IF($V738="",0,VALUE($V738)))</f>
      </c>
      <c r="AE738" t="s">
        <v>1956</v>
      </c>
      <c r="AM738">
        <f>IFERROR(LEFT($F738,FIND(" - ",$F738)-1),$F738)</f>
      </c>
      <c r="AP738">
        <f>IF($CE738&gt;=1,INDEX($AN:$AN,$CD738+1),"")</f>
      </c>
      <c r="AQ738">
        <f>IF($CE738&gt;=2,INDEX($AN:$AN,$CD738+2),"")</f>
      </c>
      <c r="AR738">
        <f>IF($CE738&gt;=3,INDEX($AN:$AN,$CD738+3),"")</f>
      </c>
      <c r="AS738">
        <f>IF($CE738&gt;=4,INDEX($AN:$AN,$CD738+4),"")</f>
      </c>
      <c r="AT738">
        <f>IF($CE738&gt;=5,INDEX($AN:$AN,$CD738+5),"")</f>
      </c>
      <c r="AU738">
        <f>IF($CE738&gt;=6,INDEX($AN:$AN,$CD738+6),"")</f>
      </c>
      <c r="AV738">
        <f>IF($CE738&gt;=7,INDEX($AN:$AN,$CD738+7),"")</f>
      </c>
      <c r="AW738">
        <f>IF($CE738&gt;=8,INDEX($AN:$AN,$CD738+8),"")</f>
      </c>
      <c r="AX738">
        <f>IF($CE738&gt;=9,INDEX($AN:$AN,$CD738+9),"")</f>
      </c>
      <c r="AY738">
        <f>IF($CE738&gt;=10,INDEX($AN:$AN,$CD738+10),"")</f>
      </c>
      <c r="AZ738">
        <f>IF($CE738&gt;=11,INDEX($AN:$AN,$CD738+11),"")</f>
      </c>
      <c r="BA738">
        <f>IF($CE738&gt;=12,INDEX($AN:$AN,$CD738+12),"")</f>
      </c>
      <c r="BB738">
        <f>IF($CE738&gt;=13,INDEX($AN:$AN,$CD738+13),"")</f>
      </c>
      <c r="BC738">
        <f>IF($CE738&gt;=14,INDEX($AN:$AN,$CD738+14),"")</f>
      </c>
      <c r="BD738">
        <f>IF($CE738&gt;=15,INDEX($AN:$AN,$CD738+15),"")</f>
      </c>
      <c r="BE738">
        <f>IF($CE738&gt;=16,INDEX($AN:$AN,$CD738+16),"")</f>
      </c>
      <c r="BF738">
        <f>IF($CE738&gt;=17,INDEX($AN:$AN,$CD738+17),"")</f>
      </c>
      <c r="BG738">
        <f>IF($CE738&gt;=18,INDEX($AN:$AN,$CD738+18),"")</f>
      </c>
      <c r="BH738">
        <f>IF($CE738&gt;=19,INDEX($AN:$AN,$CD738+19),"")</f>
      </c>
      <c r="BI738">
        <f>IF($CE738&gt;=20,INDEX($AN:$AN,$CD738+20),"")</f>
      </c>
      <c r="BJ738">
        <f>IF($CE738&gt;=21,INDEX($AN:$AN,$CD738+21),"")</f>
      </c>
      <c r="BK738">
        <f>IF($CE738&gt;=22,INDEX($AN:$AN,$CD738+22),"")</f>
      </c>
      <c r="BL738">
        <f>IF($CE738&gt;=23,INDEX($AN:$AN,$CD738+23),"")</f>
      </c>
      <c r="BM738">
        <f>IF($CE738&gt;=24,INDEX($AN:$AN,$CD738+24),"")</f>
      </c>
      <c r="BN738">
        <f>IF($CE738&gt;=25,INDEX($AN:$AN,$CD738+25),"")</f>
      </c>
      <c r="BO738">
        <f>IF($CE738&gt;=26,INDEX($AN:$AN,$CD738+26),"")</f>
      </c>
      <c r="BP738">
        <f>IF($CE738&gt;=27,INDEX($AN:$AN,$CD738+27),"")</f>
      </c>
      <c r="BQ738">
        <f>IF($CE738&gt;=28,INDEX($AN:$AN,$CD738+28),"")</f>
      </c>
      <c r="BR738">
        <f>IF($CE738&gt;=29,INDEX($AN:$AN,$CD738+29),"")</f>
      </c>
      <c r="BS738">
        <f>IF($CE738&gt;=30,INDEX($AN:$AN,$CD738+30),"")</f>
      </c>
      <c r="BT738">
        <f>IF($CE738&gt;=31,INDEX($AN:$AN,$CD738+31),"")</f>
      </c>
      <c r="BU738">
        <f>IF($CE738&gt;=32,INDEX($AN:$AN,$CD738+32),"")</f>
      </c>
      <c r="BV738">
        <f>IF($CE738&gt;=33,INDEX($AN:$AN,$CD738+33),"")</f>
      </c>
      <c r="BW738">
        <f>IF($CE738&gt;=34,INDEX($AN:$AN,$CD738+34),"")</f>
      </c>
      <c r="BX738">
        <f>IF($CE738&gt;=35,INDEX($AN:$AN,$CD738+35),"")</f>
      </c>
      <c r="BY738">
        <f>IF($CE738&gt;=36,INDEX($AN:$AN,$CD738+36),"")</f>
      </c>
      <c r="BZ738">
        <f>IF($CE738&gt;=37,INDEX($AN:$AN,$CD738+37),"")</f>
      </c>
      <c r="CA738">
        <f>IF($CE738&gt;=38,INDEX($AN:$AN,$CD738+38),"")</f>
      </c>
      <c r="CB738">
        <f>IF($CE738&gt;=39,INDEX($AN:$AN,$CD738+39),"")</f>
      </c>
      <c r="CC738">
        <f>IF($CE738&gt;=40,INDEX($AN:$AN,$CD738+40),"")</f>
      </c>
      <c r="CD738">
        <f>IFERROR(MATCH($AM738,$AN$2:$AN$133,0)+1,0)</f>
      </c>
      <c r="CE738">
        <f>IFERROR(INDEX($AO$2:$AO$133,MATCH($AM738,$AN$2:$AN$133,0)),0)</f>
      </c>
      <c r="CF738">
        <f>IFERROR(LEFT($K738,FIND(" - ",$K738)-1),$K738)</f>
      </c>
      <c r="CG738" t="s">
        <v>108</v>
      </c>
      <c r="CI738">
        <f>IF($DD738&gt;=1,INDEX($CG:$CG,$DC738+1),"")</f>
      </c>
      <c r="CJ738">
        <f>IF($DD738&gt;=2,INDEX($CG:$CG,$DC738+2),"")</f>
      </c>
      <c r="CK738">
        <f>IF($DD738&gt;=3,INDEX($CG:$CG,$DC738+3),"")</f>
      </c>
      <c r="CL738">
        <f>IF($DD738&gt;=4,INDEX($CG:$CG,$DC738+4),"")</f>
      </c>
      <c r="CM738">
        <f>IF($DD738&gt;=5,INDEX($CG:$CG,$DC738+5),"")</f>
      </c>
      <c r="CN738">
        <f>IF($DD738&gt;=6,INDEX($CG:$CG,$DC738+6),"")</f>
      </c>
      <c r="CO738">
        <f>IF($DD738&gt;=7,INDEX($CG:$CG,$DC738+7),"")</f>
      </c>
      <c r="CP738">
        <f>IF($DD738&gt;=8,INDEX($CG:$CG,$DC738+8),"")</f>
      </c>
      <c r="CQ738">
        <f>IF($DD738&gt;=9,INDEX($CG:$CG,$DC738+9),"")</f>
      </c>
      <c r="CR738">
        <f>IF($DD738&gt;=10,INDEX($CG:$CG,$DC738+10),"")</f>
      </c>
      <c r="CS738">
        <f>IF($DD738&gt;=11,INDEX($CG:$CG,$DC738+11),"")</f>
      </c>
      <c r="CT738">
        <f>IF($DD738&gt;=12,INDEX($CG:$CG,$DC738+12),"")</f>
      </c>
      <c r="CU738">
        <f>IF($DD738&gt;=13,INDEX($CG:$CG,$DC738+13),"")</f>
      </c>
      <c r="CV738">
        <f>IF($DD738&gt;=14,INDEX($CG:$CG,$DC738+14),"")</f>
      </c>
      <c r="CW738">
        <f>IF($DD738&gt;=15,INDEX($CG:$CG,$DC738+15),"")</f>
      </c>
      <c r="CX738">
        <f>IF($DD738&gt;=16,INDEX($CG:$CG,$DC738+16),"")</f>
      </c>
      <c r="CY738">
        <f>IF($DD738&gt;=17,INDEX($CG:$CG,$DC738+17),"")</f>
      </c>
      <c r="CZ738">
        <f>IF($DD738&gt;=18,INDEX($CG:$CG,$DC738+18),"")</f>
      </c>
      <c r="DA738">
        <f>IF($DD738&gt;=19,INDEX($CG:$CG,$DC738+19),"")</f>
      </c>
      <c r="DB738">
        <f>IF($DD738&gt;=20,INDEX($CG:$CG,$DC738+20),"")</f>
      </c>
      <c r="DC738">
        <f>IFERROR(MATCH($CF738,$CG$2:$CG$1558,0)+1,0)</f>
      </c>
      <c r="DD738">
        <f>IFERROR(INDEX($CH$2:$CH$1558,MATCH($CF738,$CG$2:$CG$1558,0)),0)</f>
      </c>
      <c r="DE738">
        <f>IFERROR(INDEX($AL:$AL,MATCH($G738,$AK:$AK,0))&amp;"","")</f>
      </c>
      <c r="DI738">
        <f>IF($GL738&gt;=1,INDEX($DF:$DF,$GK738+1),"")</f>
      </c>
      <c r="DJ738">
        <f>IF($GL738&gt;=2,INDEX($DF:$DF,$GK738+2),"")</f>
      </c>
      <c r="DK738">
        <f>IF($GL738&gt;=3,INDEX($DF:$DF,$GK738+3),"")</f>
      </c>
      <c r="DL738">
        <f>IF($GL738&gt;=4,INDEX($DF:$DF,$GK738+4),"")</f>
      </c>
      <c r="DM738">
        <f>IF($GL738&gt;=5,INDEX($DF:$DF,$GK738+5),"")</f>
      </c>
      <c r="DN738">
        <f>IF($GL738&gt;=6,INDEX($DF:$DF,$GK738+6),"")</f>
      </c>
      <c r="DO738">
        <f>IF($GL738&gt;=7,INDEX($DF:$DF,$GK738+7),"")</f>
      </c>
      <c r="DP738">
        <f>IF($GL738&gt;=8,INDEX($DF:$DF,$GK738+8),"")</f>
      </c>
      <c r="DQ738">
        <f>IF($GL738&gt;=9,INDEX($DF:$DF,$GK738+9),"")</f>
      </c>
      <c r="DR738">
        <f>IF($GL738&gt;=10,INDEX($DF:$DF,$GK738+10),"")</f>
      </c>
      <c r="DS738">
        <f>IF($GL738&gt;=11,INDEX($DF:$DF,$GK738+11),"")</f>
      </c>
      <c r="DT738">
        <f>IF($GL738&gt;=12,INDEX($DF:$DF,$GK738+12),"")</f>
      </c>
      <c r="DU738">
        <f>IF($GL738&gt;=13,INDEX($DF:$DF,$GK738+13),"")</f>
      </c>
      <c r="DV738">
        <f>IF($GL738&gt;=14,INDEX($DF:$DF,$GK738+14),"")</f>
      </c>
      <c r="DW738">
        <f>IF($GL738&gt;=15,INDEX($DF:$DF,$GK738+15),"")</f>
      </c>
      <c r="DX738">
        <f>IF($GL738&gt;=16,INDEX($DF:$DF,$GK738+16),"")</f>
      </c>
      <c r="DY738">
        <f>IF($GL738&gt;=17,INDEX($DF:$DF,$GK738+17),"")</f>
      </c>
      <c r="DZ738">
        <f>IF($GL738&gt;=18,INDEX($DF:$DF,$GK738+18),"")</f>
      </c>
      <c r="EA738">
        <f>IF($GL738&gt;=19,INDEX($DF:$DF,$GK738+19),"")</f>
      </c>
      <c r="EB738">
        <f>IF($GL738&gt;=20,INDEX($DF:$DF,$GK738+20),"")</f>
      </c>
      <c r="EC738">
        <f>IF($GL738&gt;=21,INDEX($DF:$DF,$GK738+21),"")</f>
      </c>
      <c r="ED738">
        <f>IF($GL738&gt;=22,INDEX($DF:$DF,$GK738+22),"")</f>
      </c>
      <c r="EE738">
        <f>IF($GL738&gt;=23,INDEX($DF:$DF,$GK738+23),"")</f>
      </c>
      <c r="EF738">
        <f>IF($GL738&gt;=24,INDEX($DF:$DF,$GK738+24),"")</f>
      </c>
      <c r="EG738">
        <f>IF($GL738&gt;=25,INDEX($DF:$DF,$GK738+25),"")</f>
      </c>
      <c r="EH738">
        <f>IF($GL738&gt;=26,INDEX($DF:$DF,$GK738+26),"")</f>
      </c>
      <c r="EI738">
        <f>IF($GL738&gt;=27,INDEX($DF:$DF,$GK738+27),"")</f>
      </c>
      <c r="EJ738">
        <f>IF($GL738&gt;=28,INDEX($DF:$DF,$GK738+28),"")</f>
      </c>
      <c r="EK738">
        <f>IF($GL738&gt;=29,INDEX($DF:$DF,$GK738+29),"")</f>
      </c>
      <c r="EL738">
        <f>IF($GL738&gt;=30,INDEX($DF:$DF,$GK738+30),"")</f>
      </c>
      <c r="EM738">
        <f>IF($GL738&gt;=31,INDEX($DF:$DF,$GK738+31),"")</f>
      </c>
      <c r="EN738">
        <f>IF($GL738&gt;=32,INDEX($DF:$DF,$GK738+32),"")</f>
      </c>
      <c r="EO738">
        <f>IF($GL738&gt;=33,INDEX($DF:$DF,$GK738+33),"")</f>
      </c>
      <c r="EP738">
        <f>IF($GL738&gt;=34,INDEX($DF:$DF,$GK738+34),"")</f>
      </c>
      <c r="EQ738">
        <f>IF($GL738&gt;=35,INDEX($DF:$DF,$GK738+35),"")</f>
      </c>
      <c r="ER738">
        <f>IF($GL738&gt;=36,INDEX($DF:$DF,$GK738+36),"")</f>
      </c>
      <c r="ES738">
        <f>IF($GL738&gt;=37,INDEX($DF:$DF,$GK738+37),"")</f>
      </c>
      <c r="ET738">
        <f>IF($GL738&gt;=38,INDEX($DF:$DF,$GK738+38),"")</f>
      </c>
      <c r="EU738">
        <f>IF($GL738&gt;=39,INDEX($DF:$DF,$GK738+39),"")</f>
      </c>
      <c r="EV738">
        <f>IF($GL738&gt;=40,INDEX($DF:$DF,$GK738+40),"")</f>
      </c>
      <c r="EW738">
        <f>IF($GL738&gt;=1,INDEX($DG:$DG,$GK738+1),"")</f>
      </c>
      <c r="EX738">
        <f>IF($GL738&gt;=2,INDEX($DG:$DG,$GK738+2),"")</f>
      </c>
      <c r="EY738">
        <f>IF($GL738&gt;=3,INDEX($DG:$DG,$GK738+3),"")</f>
      </c>
      <c r="EZ738">
        <f>IF($GL738&gt;=4,INDEX($DG:$DG,$GK738+4),"")</f>
      </c>
      <c r="FA738">
        <f>IF($GL738&gt;=5,INDEX($DG:$DG,$GK738+5),"")</f>
      </c>
      <c r="FB738">
        <f>IF($GL738&gt;=6,INDEX($DG:$DG,$GK738+6),"")</f>
      </c>
      <c r="FC738">
        <f>IF($GL738&gt;=7,INDEX($DG:$DG,$GK738+7),"")</f>
      </c>
      <c r="FD738">
        <f>IF($GL738&gt;=8,INDEX($DG:$DG,$GK738+8),"")</f>
      </c>
      <c r="FE738">
        <f>IF($GL738&gt;=9,INDEX($DG:$DG,$GK738+9),"")</f>
      </c>
      <c r="FF738">
        <f>IF($GL738&gt;=10,INDEX($DG:$DG,$GK738+10),"")</f>
      </c>
      <c r="FG738">
        <f>IF($GL738&gt;=11,INDEX($DG:$DG,$GK738+11),"")</f>
      </c>
      <c r="FH738">
        <f>IF($GL738&gt;=12,INDEX($DG:$DG,$GK738+12),"")</f>
      </c>
      <c r="FI738">
        <f>IF($GL738&gt;=13,INDEX($DG:$DG,$GK738+13),"")</f>
      </c>
      <c r="FJ738">
        <f>IF($GL738&gt;=14,INDEX($DG:$DG,$GK738+14),"")</f>
      </c>
      <c r="FK738">
        <f>IF($GL738&gt;=15,INDEX($DG:$DG,$GK738+15),"")</f>
      </c>
      <c r="FL738">
        <f>IF($GL738&gt;=16,INDEX($DG:$DG,$GK738+16),"")</f>
      </c>
      <c r="FM738">
        <f>IF($GL738&gt;=17,INDEX($DG:$DG,$GK738+17),"")</f>
      </c>
      <c r="FN738">
        <f>IF($GL738&gt;=18,INDEX($DG:$DG,$GK738+18),"")</f>
      </c>
      <c r="FO738">
        <f>IF($GL738&gt;=19,INDEX($DG:$DG,$GK738+19),"")</f>
      </c>
      <c r="FP738">
        <f>IF($GL738&gt;=20,INDEX($DG:$DG,$GK738+20),"")</f>
      </c>
      <c r="FQ738">
        <f>IF($GL738&gt;=21,INDEX($DG:$DG,$GK738+21),"")</f>
      </c>
      <c r="FR738">
        <f>IF($GL738&gt;=22,INDEX($DG:$DG,$GK738+22),"")</f>
      </c>
      <c r="FS738">
        <f>IF($GL738&gt;=23,INDEX($DG:$DG,$GK738+23),"")</f>
      </c>
      <c r="FT738">
        <f>IF($GL738&gt;=24,INDEX($DG:$DG,$GK738+24),"")</f>
      </c>
      <c r="FU738">
        <f>IF($GL738&gt;=25,INDEX($DG:$DG,$GK738+25),"")</f>
      </c>
      <c r="FV738">
        <f>IF($GL738&gt;=26,INDEX($DG:$DG,$GK738+26),"")</f>
      </c>
      <c r="FW738">
        <f>IF($GL738&gt;=27,INDEX($DG:$DG,$GK738+27),"")</f>
      </c>
      <c r="FX738">
        <f>IF($GL738&gt;=28,INDEX($DG:$DG,$GK738+28),"")</f>
      </c>
      <c r="FY738">
        <f>IF($GL738&gt;=29,INDEX($DG:$DG,$GK738+29),"")</f>
      </c>
      <c r="FZ738">
        <f>IF($GL738&gt;=30,INDEX($DG:$DG,$GK738+30),"")</f>
      </c>
      <c r="GA738">
        <f>IF($GL738&gt;=31,INDEX($DG:$DG,$GK738+31),"")</f>
      </c>
      <c r="GB738">
        <f>IF($GL738&gt;=32,INDEX($DG:$DG,$GK738+32),"")</f>
      </c>
      <c r="GC738">
        <f>IF($GL738&gt;=33,INDEX($DG:$DG,$GK738+33),"")</f>
      </c>
      <c r="GD738">
        <f>IF($GL738&gt;=34,INDEX($DG:$DG,$GK738+34),"")</f>
      </c>
      <c r="GE738">
        <f>IF($GL738&gt;=35,INDEX($DG:$DG,$GK738+35),"")</f>
      </c>
      <c r="GF738">
        <f>IF($GL738&gt;=36,INDEX($DG:$DG,$GK738+36),"")</f>
      </c>
      <c r="GG738">
        <f>IF($GL738&gt;=37,INDEX($DG:$DG,$GK738+37),"")</f>
      </c>
      <c r="GH738">
        <f>IF($GL738&gt;=38,INDEX($DG:$DG,$GK738+38),"")</f>
      </c>
      <c r="GI738">
        <f>IF($GL738&gt;=39,INDEX($DG:$DG,$GK738+39),"")</f>
      </c>
      <c r="GJ738">
        <f>IF($GL738&gt;=40,INDEX($DG:$DG,$GK738+40),"")</f>
      </c>
      <c r="GK738">
        <f>IFERROR(MATCH($DE738,$DF$2:$DF$166,0)+1,0)</f>
      </c>
      <c r="GL738">
        <f>IFERROR(INDEX($DH$2:$DH$166,MATCH($DE738,$DF$2:$DF$166,0)),0)</f>
      </c>
      <c r="GM738">
        <f>IFERROR(MATCH($H738,$DI$738:$EV$738,0),0)</f>
      </c>
      <c r="GN738">
        <f>IF($GM738&gt;0,INDEX($EW$738:$GJ$738,$GM738),"")</f>
      </c>
      <c r="GO738" t="s">
        <v>595</v>
      </c>
      <c r="GQ738">
        <f>IF($IZ738&gt;=1,INDEX($GO:$GO,$IY738+1),"")</f>
      </c>
      <c r="GR738">
        <f>IF($IZ738&gt;=2,INDEX($GO:$GO,$IY738+2),"")</f>
      </c>
      <c r="GS738">
        <f>IF($IZ738&gt;=3,INDEX($GO:$GO,$IY738+3),"")</f>
      </c>
      <c r="GT738">
        <f>IF($IZ738&gt;=4,INDEX($GO:$GO,$IY738+4),"")</f>
      </c>
      <c r="GU738">
        <f>IF($IZ738&gt;=5,INDEX($GO:$GO,$IY738+5),"")</f>
      </c>
      <c r="GV738">
        <f>IF($IZ738&gt;=6,INDEX($GO:$GO,$IY738+6),"")</f>
      </c>
      <c r="GW738">
        <f>IF($IZ738&gt;=7,INDEX($GO:$GO,$IY738+7),"")</f>
      </c>
      <c r="GX738">
        <f>IF($IZ738&gt;=8,INDEX($GO:$GO,$IY738+8),"")</f>
      </c>
      <c r="GY738">
        <f>IF($IZ738&gt;=9,INDEX($GO:$GO,$IY738+9),"")</f>
      </c>
      <c r="GZ738">
        <f>IF($IZ738&gt;=10,INDEX($GO:$GO,$IY738+10),"")</f>
      </c>
      <c r="HA738">
        <f>IF($IZ738&gt;=11,INDEX($GO:$GO,$IY738+11),"")</f>
      </c>
      <c r="HB738">
        <f>IF($IZ738&gt;=12,INDEX($GO:$GO,$IY738+12),"")</f>
      </c>
      <c r="HC738">
        <f>IF($IZ738&gt;=13,INDEX($GO:$GO,$IY738+13),"")</f>
      </c>
      <c r="HD738">
        <f>IF($IZ738&gt;=14,INDEX($GO:$GO,$IY738+14),"")</f>
      </c>
      <c r="HE738">
        <f>IF($IZ738&gt;=15,INDEX($GO:$GO,$IY738+15),"")</f>
      </c>
      <c r="HF738">
        <f>IF($IZ738&gt;=16,INDEX($GO:$GO,$IY738+16),"")</f>
      </c>
      <c r="HG738">
        <f>IF($IZ738&gt;=17,INDEX($GO:$GO,$IY738+17),"")</f>
      </c>
      <c r="HH738">
        <f>IF($IZ738&gt;=18,INDEX($GO:$GO,$IY738+18),"")</f>
      </c>
      <c r="HI738">
        <f>IF($IZ738&gt;=19,INDEX($GO:$GO,$IY738+19),"")</f>
      </c>
      <c r="HJ738">
        <f>IF($IZ738&gt;=20,INDEX($GO:$GO,$IY738+20),"")</f>
      </c>
      <c r="HK738">
        <f>IF($IZ738&gt;=21,INDEX($GO:$GO,$IY738+21),"")</f>
      </c>
      <c r="HL738">
        <f>IF($IZ738&gt;=22,INDEX($GO:$GO,$IY738+22),"")</f>
      </c>
      <c r="HM738">
        <f>IF($IZ738&gt;=23,INDEX($GO:$GO,$IY738+23),"")</f>
      </c>
      <c r="HN738">
        <f>IF($IZ738&gt;=24,INDEX($GO:$GO,$IY738+24),"")</f>
      </c>
      <c r="HO738">
        <f>IF($IZ738&gt;=25,INDEX($GO:$GO,$IY738+25),"")</f>
      </c>
      <c r="HP738">
        <f>IF($IZ738&gt;=26,INDEX($GO:$GO,$IY738+26),"")</f>
      </c>
      <c r="HQ738">
        <f>IF($IZ738&gt;=27,INDEX($GO:$GO,$IY738+27),"")</f>
      </c>
      <c r="HR738">
        <f>IF($IZ738&gt;=28,INDEX($GO:$GO,$IY738+28),"")</f>
      </c>
      <c r="HS738">
        <f>IF($IZ738&gt;=29,INDEX($GO:$GO,$IY738+29),"")</f>
      </c>
      <c r="HT738">
        <f>IF($IZ738&gt;=30,INDEX($GO:$GO,$IY738+30),"")</f>
      </c>
      <c r="HU738">
        <f>IF($IZ738&gt;=31,INDEX($GO:$GO,$IY738+31),"")</f>
      </c>
      <c r="HV738">
        <f>IF($IZ738&gt;=32,INDEX($GO:$GO,$IY738+32),"")</f>
      </c>
      <c r="HW738">
        <f>IF($IZ738&gt;=33,INDEX($GO:$GO,$IY738+33),"")</f>
      </c>
      <c r="HX738">
        <f>IF($IZ738&gt;=34,INDEX($GO:$GO,$IY738+34),"")</f>
      </c>
      <c r="HY738">
        <f>IF($IZ738&gt;=35,INDEX($GO:$GO,$IY738+35),"")</f>
      </c>
      <c r="HZ738">
        <f>IF($IZ738&gt;=36,INDEX($GO:$GO,$IY738+36),"")</f>
      </c>
      <c r="IA738">
        <f>IF($IZ738&gt;=37,INDEX($GO:$GO,$IY738+37),"")</f>
      </c>
      <c r="IB738">
        <f>IF($IZ738&gt;=38,INDEX($GO:$GO,$IY738+38),"")</f>
      </c>
      <c r="IC738">
        <f>IF($IZ738&gt;=39,INDEX($GO:$GO,$IY738+39),"")</f>
      </c>
      <c r="ID738">
        <f>IF($IZ738&gt;=40,INDEX($GO:$GO,$IY738+40),"")</f>
      </c>
      <c r="IE738">
        <f>IF($IZ738&gt;=41,INDEX($GO:$GO,$IY738+41),"")</f>
      </c>
      <c r="IF738">
        <f>IF($IZ738&gt;=42,INDEX($GO:$GO,$IY738+42),"")</f>
      </c>
      <c r="IG738">
        <f>IF($IZ738&gt;=43,INDEX($GO:$GO,$IY738+43),"")</f>
      </c>
      <c r="IH738">
        <f>IF($IZ738&gt;=44,INDEX($GO:$GO,$IY738+44),"")</f>
      </c>
      <c r="II738">
        <f>IF($IZ738&gt;=45,INDEX($GO:$GO,$IY738+45),"")</f>
      </c>
      <c r="IJ738">
        <f>IF($IZ738&gt;=46,INDEX($GO:$GO,$IY738+46),"")</f>
      </c>
      <c r="IK738">
        <f>IF($IZ738&gt;=47,INDEX($GO:$GO,$IY738+47),"")</f>
      </c>
      <c r="IL738">
        <f>IF($IZ738&gt;=48,INDEX($GO:$GO,$IY738+48),"")</f>
      </c>
      <c r="IM738">
        <f>IF($IZ738&gt;=49,INDEX($GO:$GO,$IY738+49),"")</f>
      </c>
      <c r="IN738">
        <f>IF($IZ738&gt;=50,INDEX($GO:$GO,$IY738+50),"")</f>
      </c>
      <c r="IO738">
        <f>IF($IZ738&gt;=51,INDEX($GO:$GO,$IY738+51),"")</f>
      </c>
      <c r="IP738">
        <f>IF($IZ738&gt;=52,INDEX($GO:$GO,$IY738+52),"")</f>
      </c>
      <c r="IQ738">
        <f>IF($IZ738&gt;=53,INDEX($GO:$GO,$IY738+53),"")</f>
      </c>
      <c r="IR738">
        <f>IF($IZ738&gt;=54,INDEX($GO:$GO,$IY738+54),"")</f>
      </c>
      <c r="IS738">
        <f>IF($IZ738&gt;=55,INDEX($GO:$GO,$IY738+55),"")</f>
      </c>
      <c r="IT738">
        <f>IF($IZ738&gt;=56,INDEX($GO:$GO,$IY738+56),"")</f>
      </c>
      <c r="IU738">
        <f>IF($IZ738&gt;=57,INDEX($GO:$GO,$IY738+57),"")</f>
      </c>
      <c r="IV738">
        <f>IF($IZ738&gt;=58,INDEX($GO:$GO,$IY738+58),"")</f>
      </c>
      <c r="IW738">
        <f>IF($IZ738&gt;=59,INDEX($GO:$GO,$IY738+59),"")</f>
      </c>
      <c r="IX738">
        <f>IF($IZ738&gt;=60,INDEX($GO:$GO,$IY738+60),"")</f>
      </c>
      <c r="IY738">
        <f>IFERROR(MATCH($GN738,$GO$2:$GO$827,0)+1,0)</f>
      </c>
      <c r="IZ738">
        <f>IFERROR(INDEX($GP$2:$GP$827,MATCH($GN738,$GO$2:$GO$827,0)),0)</f>
      </c>
      <c r="JA738" t="s">
        <v>23</v>
      </c>
      <c r="JB738" t="s">
        <v>23</v>
      </c>
    </row>
    <row r="739" spans="1:262" x14ac:dyDescent="0.25">
      <c r="F739" s="1"/>
      <c r="G739" s="1"/>
      <c r="H739" s="1"/>
      <c r="I739" s="1"/>
      <c r="J739" s="1">
        <f>IFERROR(IF(FIND(" - ",$F739)&gt;0,MID($F739,FIND(" - ",$F739)+3,LEN($F739)),""),"")</f>
      </c>
      <c r="L739" s="1"/>
      <c r="N739" t="s">
        <v>23</v>
      </c>
      <c r="P739">
        <f>IF(OR($N739="",$O739=""),"",IFERROR($N739/$O739,0))</f>
      </c>
      <c r="Q739">
        <f>IF($N739="","",
IF($G739="","",
IF(ISNUMBER(SEARCH("exempt",LOWER($G739))),0,
$N739*(VALUE(SUBSTITUTE($G739,"%",""))/100))))</f>
      </c>
      <c r="W739">
        <f>IF($N739="","",
SUM($N739,$Q739,$U739,$R739,$T739)-
IF($V739="",0,VALUE($V739)))</f>
      </c>
      <c r="AE739" t="s">
        <v>1957</v>
      </c>
      <c r="AM739">
        <f>IFERROR(LEFT($F739,FIND(" - ",$F739)-1),$F739)</f>
      </c>
      <c r="AP739">
        <f>IF($CE739&gt;=1,INDEX($AN:$AN,$CD739+1),"")</f>
      </c>
      <c r="AQ739">
        <f>IF($CE739&gt;=2,INDEX($AN:$AN,$CD739+2),"")</f>
      </c>
      <c r="AR739">
        <f>IF($CE739&gt;=3,INDEX($AN:$AN,$CD739+3),"")</f>
      </c>
      <c r="AS739">
        <f>IF($CE739&gt;=4,INDEX($AN:$AN,$CD739+4),"")</f>
      </c>
      <c r="AT739">
        <f>IF($CE739&gt;=5,INDEX($AN:$AN,$CD739+5),"")</f>
      </c>
      <c r="AU739">
        <f>IF($CE739&gt;=6,INDEX($AN:$AN,$CD739+6),"")</f>
      </c>
      <c r="AV739">
        <f>IF($CE739&gt;=7,INDEX($AN:$AN,$CD739+7),"")</f>
      </c>
      <c r="AW739">
        <f>IF($CE739&gt;=8,INDEX($AN:$AN,$CD739+8),"")</f>
      </c>
      <c r="AX739">
        <f>IF($CE739&gt;=9,INDEX($AN:$AN,$CD739+9),"")</f>
      </c>
      <c r="AY739">
        <f>IF($CE739&gt;=10,INDEX($AN:$AN,$CD739+10),"")</f>
      </c>
      <c r="AZ739">
        <f>IF($CE739&gt;=11,INDEX($AN:$AN,$CD739+11),"")</f>
      </c>
      <c r="BA739">
        <f>IF($CE739&gt;=12,INDEX($AN:$AN,$CD739+12),"")</f>
      </c>
      <c r="BB739">
        <f>IF($CE739&gt;=13,INDEX($AN:$AN,$CD739+13),"")</f>
      </c>
      <c r="BC739">
        <f>IF($CE739&gt;=14,INDEX($AN:$AN,$CD739+14),"")</f>
      </c>
      <c r="BD739">
        <f>IF($CE739&gt;=15,INDEX($AN:$AN,$CD739+15),"")</f>
      </c>
      <c r="BE739">
        <f>IF($CE739&gt;=16,INDEX($AN:$AN,$CD739+16),"")</f>
      </c>
      <c r="BF739">
        <f>IF($CE739&gt;=17,INDEX($AN:$AN,$CD739+17),"")</f>
      </c>
      <c r="BG739">
        <f>IF($CE739&gt;=18,INDEX($AN:$AN,$CD739+18),"")</f>
      </c>
      <c r="BH739">
        <f>IF($CE739&gt;=19,INDEX($AN:$AN,$CD739+19),"")</f>
      </c>
      <c r="BI739">
        <f>IF($CE739&gt;=20,INDEX($AN:$AN,$CD739+20),"")</f>
      </c>
      <c r="BJ739">
        <f>IF($CE739&gt;=21,INDEX($AN:$AN,$CD739+21),"")</f>
      </c>
      <c r="BK739">
        <f>IF($CE739&gt;=22,INDEX($AN:$AN,$CD739+22),"")</f>
      </c>
      <c r="BL739">
        <f>IF($CE739&gt;=23,INDEX($AN:$AN,$CD739+23),"")</f>
      </c>
      <c r="BM739">
        <f>IF($CE739&gt;=24,INDEX($AN:$AN,$CD739+24),"")</f>
      </c>
      <c r="BN739">
        <f>IF($CE739&gt;=25,INDEX($AN:$AN,$CD739+25),"")</f>
      </c>
      <c r="BO739">
        <f>IF($CE739&gt;=26,INDEX($AN:$AN,$CD739+26),"")</f>
      </c>
      <c r="BP739">
        <f>IF($CE739&gt;=27,INDEX($AN:$AN,$CD739+27),"")</f>
      </c>
      <c r="BQ739">
        <f>IF($CE739&gt;=28,INDEX($AN:$AN,$CD739+28),"")</f>
      </c>
      <c r="BR739">
        <f>IF($CE739&gt;=29,INDEX($AN:$AN,$CD739+29),"")</f>
      </c>
      <c r="BS739">
        <f>IF($CE739&gt;=30,INDEX($AN:$AN,$CD739+30),"")</f>
      </c>
      <c r="BT739">
        <f>IF($CE739&gt;=31,INDEX($AN:$AN,$CD739+31),"")</f>
      </c>
      <c r="BU739">
        <f>IF($CE739&gt;=32,INDEX($AN:$AN,$CD739+32),"")</f>
      </c>
      <c r="BV739">
        <f>IF($CE739&gt;=33,INDEX($AN:$AN,$CD739+33),"")</f>
      </c>
      <c r="BW739">
        <f>IF($CE739&gt;=34,INDEX($AN:$AN,$CD739+34),"")</f>
      </c>
      <c r="BX739">
        <f>IF($CE739&gt;=35,INDEX($AN:$AN,$CD739+35),"")</f>
      </c>
      <c r="BY739">
        <f>IF($CE739&gt;=36,INDEX($AN:$AN,$CD739+36),"")</f>
      </c>
      <c r="BZ739">
        <f>IF($CE739&gt;=37,INDEX($AN:$AN,$CD739+37),"")</f>
      </c>
      <c r="CA739">
        <f>IF($CE739&gt;=38,INDEX($AN:$AN,$CD739+38),"")</f>
      </c>
      <c r="CB739">
        <f>IF($CE739&gt;=39,INDEX($AN:$AN,$CD739+39),"")</f>
      </c>
      <c r="CC739">
        <f>IF($CE739&gt;=40,INDEX($AN:$AN,$CD739+40),"")</f>
      </c>
      <c r="CD739">
        <f>IFERROR(MATCH($AM739,$AN$2:$AN$133,0)+1,0)</f>
      </c>
      <c r="CE739">
        <f>IFERROR(INDEX($AO$2:$AO$133,MATCH($AM739,$AN$2:$AN$133,0)),0)</f>
      </c>
      <c r="CF739">
        <f>IFERROR(LEFT($K739,FIND(" - ",$K739)-1),$K739)</f>
      </c>
      <c r="CG739" t="s">
        <v>1958</v>
      </c>
      <c r="CH739">
        <v>1</v>
      </c>
      <c r="CI739">
        <f>IF($DD739&gt;=1,INDEX($CG:$CG,$DC739+1),"")</f>
      </c>
      <c r="CJ739">
        <f>IF($DD739&gt;=2,INDEX($CG:$CG,$DC739+2),"")</f>
      </c>
      <c r="CK739">
        <f>IF($DD739&gt;=3,INDEX($CG:$CG,$DC739+3),"")</f>
      </c>
      <c r="CL739">
        <f>IF($DD739&gt;=4,INDEX($CG:$CG,$DC739+4),"")</f>
      </c>
      <c r="CM739">
        <f>IF($DD739&gt;=5,INDEX($CG:$CG,$DC739+5),"")</f>
      </c>
      <c r="CN739">
        <f>IF($DD739&gt;=6,INDEX($CG:$CG,$DC739+6),"")</f>
      </c>
      <c r="CO739">
        <f>IF($DD739&gt;=7,INDEX($CG:$CG,$DC739+7),"")</f>
      </c>
      <c r="CP739">
        <f>IF($DD739&gt;=8,INDEX($CG:$CG,$DC739+8),"")</f>
      </c>
      <c r="CQ739">
        <f>IF($DD739&gt;=9,INDEX($CG:$CG,$DC739+9),"")</f>
      </c>
      <c r="CR739">
        <f>IF($DD739&gt;=10,INDEX($CG:$CG,$DC739+10),"")</f>
      </c>
      <c r="CS739">
        <f>IF($DD739&gt;=11,INDEX($CG:$CG,$DC739+11),"")</f>
      </c>
      <c r="CT739">
        <f>IF($DD739&gt;=12,INDEX($CG:$CG,$DC739+12),"")</f>
      </c>
      <c r="CU739">
        <f>IF($DD739&gt;=13,INDEX($CG:$CG,$DC739+13),"")</f>
      </c>
      <c r="CV739">
        <f>IF($DD739&gt;=14,INDEX($CG:$CG,$DC739+14),"")</f>
      </c>
      <c r="CW739">
        <f>IF($DD739&gt;=15,INDEX($CG:$CG,$DC739+15),"")</f>
      </c>
      <c r="CX739">
        <f>IF($DD739&gt;=16,INDEX($CG:$CG,$DC739+16),"")</f>
      </c>
      <c r="CY739">
        <f>IF($DD739&gt;=17,INDEX($CG:$CG,$DC739+17),"")</f>
      </c>
      <c r="CZ739">
        <f>IF($DD739&gt;=18,INDEX($CG:$CG,$DC739+18),"")</f>
      </c>
      <c r="DA739">
        <f>IF($DD739&gt;=19,INDEX($CG:$CG,$DC739+19),"")</f>
      </c>
      <c r="DB739">
        <f>IF($DD739&gt;=20,INDEX($CG:$CG,$DC739+20),"")</f>
      </c>
      <c r="DC739">
        <f>IFERROR(MATCH($CF739,$CG$2:$CG$1558,0)+1,0)</f>
      </c>
      <c r="DD739">
        <f>IFERROR(INDEX($CH$2:$CH$1558,MATCH($CF739,$CG$2:$CG$1558,0)),0)</f>
      </c>
      <c r="DE739">
        <f>IFERROR(INDEX($AL:$AL,MATCH($G739,$AK:$AK,0))&amp;"","")</f>
      </c>
      <c r="DI739">
        <f>IF($GL739&gt;=1,INDEX($DF:$DF,$GK739+1),"")</f>
      </c>
      <c r="DJ739">
        <f>IF($GL739&gt;=2,INDEX($DF:$DF,$GK739+2),"")</f>
      </c>
      <c r="DK739">
        <f>IF($GL739&gt;=3,INDEX($DF:$DF,$GK739+3),"")</f>
      </c>
      <c r="DL739">
        <f>IF($GL739&gt;=4,INDEX($DF:$DF,$GK739+4),"")</f>
      </c>
      <c r="DM739">
        <f>IF($GL739&gt;=5,INDEX($DF:$DF,$GK739+5),"")</f>
      </c>
      <c r="DN739">
        <f>IF($GL739&gt;=6,INDEX($DF:$DF,$GK739+6),"")</f>
      </c>
      <c r="DO739">
        <f>IF($GL739&gt;=7,INDEX($DF:$DF,$GK739+7),"")</f>
      </c>
      <c r="DP739">
        <f>IF($GL739&gt;=8,INDEX($DF:$DF,$GK739+8),"")</f>
      </c>
      <c r="DQ739">
        <f>IF($GL739&gt;=9,INDEX($DF:$DF,$GK739+9),"")</f>
      </c>
      <c r="DR739">
        <f>IF($GL739&gt;=10,INDEX($DF:$DF,$GK739+10),"")</f>
      </c>
      <c r="DS739">
        <f>IF($GL739&gt;=11,INDEX($DF:$DF,$GK739+11),"")</f>
      </c>
      <c r="DT739">
        <f>IF($GL739&gt;=12,INDEX($DF:$DF,$GK739+12),"")</f>
      </c>
      <c r="DU739">
        <f>IF($GL739&gt;=13,INDEX($DF:$DF,$GK739+13),"")</f>
      </c>
      <c r="DV739">
        <f>IF($GL739&gt;=14,INDEX($DF:$DF,$GK739+14),"")</f>
      </c>
      <c r="DW739">
        <f>IF($GL739&gt;=15,INDEX($DF:$DF,$GK739+15),"")</f>
      </c>
      <c r="DX739">
        <f>IF($GL739&gt;=16,INDEX($DF:$DF,$GK739+16),"")</f>
      </c>
      <c r="DY739">
        <f>IF($GL739&gt;=17,INDEX($DF:$DF,$GK739+17),"")</f>
      </c>
      <c r="DZ739">
        <f>IF($GL739&gt;=18,INDEX($DF:$DF,$GK739+18),"")</f>
      </c>
      <c r="EA739">
        <f>IF($GL739&gt;=19,INDEX($DF:$DF,$GK739+19),"")</f>
      </c>
      <c r="EB739">
        <f>IF($GL739&gt;=20,INDEX($DF:$DF,$GK739+20),"")</f>
      </c>
      <c r="EC739">
        <f>IF($GL739&gt;=21,INDEX($DF:$DF,$GK739+21),"")</f>
      </c>
      <c r="ED739">
        <f>IF($GL739&gt;=22,INDEX($DF:$DF,$GK739+22),"")</f>
      </c>
      <c r="EE739">
        <f>IF($GL739&gt;=23,INDEX($DF:$DF,$GK739+23),"")</f>
      </c>
      <c r="EF739">
        <f>IF($GL739&gt;=24,INDEX($DF:$DF,$GK739+24),"")</f>
      </c>
      <c r="EG739">
        <f>IF($GL739&gt;=25,INDEX($DF:$DF,$GK739+25),"")</f>
      </c>
      <c r="EH739">
        <f>IF($GL739&gt;=26,INDEX($DF:$DF,$GK739+26),"")</f>
      </c>
      <c r="EI739">
        <f>IF($GL739&gt;=27,INDEX($DF:$DF,$GK739+27),"")</f>
      </c>
      <c r="EJ739">
        <f>IF($GL739&gt;=28,INDEX($DF:$DF,$GK739+28),"")</f>
      </c>
      <c r="EK739">
        <f>IF($GL739&gt;=29,INDEX($DF:$DF,$GK739+29),"")</f>
      </c>
      <c r="EL739">
        <f>IF($GL739&gt;=30,INDEX($DF:$DF,$GK739+30),"")</f>
      </c>
      <c r="EM739">
        <f>IF($GL739&gt;=31,INDEX($DF:$DF,$GK739+31),"")</f>
      </c>
      <c r="EN739">
        <f>IF($GL739&gt;=32,INDEX($DF:$DF,$GK739+32),"")</f>
      </c>
      <c r="EO739">
        <f>IF($GL739&gt;=33,INDEX($DF:$DF,$GK739+33),"")</f>
      </c>
      <c r="EP739">
        <f>IF($GL739&gt;=34,INDEX($DF:$DF,$GK739+34),"")</f>
      </c>
      <c r="EQ739">
        <f>IF($GL739&gt;=35,INDEX($DF:$DF,$GK739+35),"")</f>
      </c>
      <c r="ER739">
        <f>IF($GL739&gt;=36,INDEX($DF:$DF,$GK739+36),"")</f>
      </c>
      <c r="ES739">
        <f>IF($GL739&gt;=37,INDEX($DF:$DF,$GK739+37),"")</f>
      </c>
      <c r="ET739">
        <f>IF($GL739&gt;=38,INDEX($DF:$DF,$GK739+38),"")</f>
      </c>
      <c r="EU739">
        <f>IF($GL739&gt;=39,INDEX($DF:$DF,$GK739+39),"")</f>
      </c>
      <c r="EV739">
        <f>IF($GL739&gt;=40,INDEX($DF:$DF,$GK739+40),"")</f>
      </c>
      <c r="EW739">
        <f>IF($GL739&gt;=1,INDEX($DG:$DG,$GK739+1),"")</f>
      </c>
      <c r="EX739">
        <f>IF($GL739&gt;=2,INDEX($DG:$DG,$GK739+2),"")</f>
      </c>
      <c r="EY739">
        <f>IF($GL739&gt;=3,INDEX($DG:$DG,$GK739+3),"")</f>
      </c>
      <c r="EZ739">
        <f>IF($GL739&gt;=4,INDEX($DG:$DG,$GK739+4),"")</f>
      </c>
      <c r="FA739">
        <f>IF($GL739&gt;=5,INDEX($DG:$DG,$GK739+5),"")</f>
      </c>
      <c r="FB739">
        <f>IF($GL739&gt;=6,INDEX($DG:$DG,$GK739+6),"")</f>
      </c>
      <c r="FC739">
        <f>IF($GL739&gt;=7,INDEX($DG:$DG,$GK739+7),"")</f>
      </c>
      <c r="FD739">
        <f>IF($GL739&gt;=8,INDEX($DG:$DG,$GK739+8),"")</f>
      </c>
      <c r="FE739">
        <f>IF($GL739&gt;=9,INDEX($DG:$DG,$GK739+9),"")</f>
      </c>
      <c r="FF739">
        <f>IF($GL739&gt;=10,INDEX($DG:$DG,$GK739+10),"")</f>
      </c>
      <c r="FG739">
        <f>IF($GL739&gt;=11,INDEX($DG:$DG,$GK739+11),"")</f>
      </c>
      <c r="FH739">
        <f>IF($GL739&gt;=12,INDEX($DG:$DG,$GK739+12),"")</f>
      </c>
      <c r="FI739">
        <f>IF($GL739&gt;=13,INDEX($DG:$DG,$GK739+13),"")</f>
      </c>
      <c r="FJ739">
        <f>IF($GL739&gt;=14,INDEX($DG:$DG,$GK739+14),"")</f>
      </c>
      <c r="FK739">
        <f>IF($GL739&gt;=15,INDEX($DG:$DG,$GK739+15),"")</f>
      </c>
      <c r="FL739">
        <f>IF($GL739&gt;=16,INDEX($DG:$DG,$GK739+16),"")</f>
      </c>
      <c r="FM739">
        <f>IF($GL739&gt;=17,INDEX($DG:$DG,$GK739+17),"")</f>
      </c>
      <c r="FN739">
        <f>IF($GL739&gt;=18,INDEX($DG:$DG,$GK739+18),"")</f>
      </c>
      <c r="FO739">
        <f>IF($GL739&gt;=19,INDEX($DG:$DG,$GK739+19),"")</f>
      </c>
      <c r="FP739">
        <f>IF($GL739&gt;=20,INDEX($DG:$DG,$GK739+20),"")</f>
      </c>
      <c r="FQ739">
        <f>IF($GL739&gt;=21,INDEX($DG:$DG,$GK739+21),"")</f>
      </c>
      <c r="FR739">
        <f>IF($GL739&gt;=22,INDEX($DG:$DG,$GK739+22),"")</f>
      </c>
      <c r="FS739">
        <f>IF($GL739&gt;=23,INDEX($DG:$DG,$GK739+23),"")</f>
      </c>
      <c r="FT739">
        <f>IF($GL739&gt;=24,INDEX($DG:$DG,$GK739+24),"")</f>
      </c>
      <c r="FU739">
        <f>IF($GL739&gt;=25,INDEX($DG:$DG,$GK739+25),"")</f>
      </c>
      <c r="FV739">
        <f>IF($GL739&gt;=26,INDEX($DG:$DG,$GK739+26),"")</f>
      </c>
      <c r="FW739">
        <f>IF($GL739&gt;=27,INDEX($DG:$DG,$GK739+27),"")</f>
      </c>
      <c r="FX739">
        <f>IF($GL739&gt;=28,INDEX($DG:$DG,$GK739+28),"")</f>
      </c>
      <c r="FY739">
        <f>IF($GL739&gt;=29,INDEX($DG:$DG,$GK739+29),"")</f>
      </c>
      <c r="FZ739">
        <f>IF($GL739&gt;=30,INDEX($DG:$DG,$GK739+30),"")</f>
      </c>
      <c r="GA739">
        <f>IF($GL739&gt;=31,INDEX($DG:$DG,$GK739+31),"")</f>
      </c>
      <c r="GB739">
        <f>IF($GL739&gt;=32,INDEX($DG:$DG,$GK739+32),"")</f>
      </c>
      <c r="GC739">
        <f>IF($GL739&gt;=33,INDEX($DG:$DG,$GK739+33),"")</f>
      </c>
      <c r="GD739">
        <f>IF($GL739&gt;=34,INDEX($DG:$DG,$GK739+34),"")</f>
      </c>
      <c r="GE739">
        <f>IF($GL739&gt;=35,INDEX($DG:$DG,$GK739+35),"")</f>
      </c>
      <c r="GF739">
        <f>IF($GL739&gt;=36,INDEX($DG:$DG,$GK739+36),"")</f>
      </c>
      <c r="GG739">
        <f>IF($GL739&gt;=37,INDEX($DG:$DG,$GK739+37),"")</f>
      </c>
      <c r="GH739">
        <f>IF($GL739&gt;=38,INDEX($DG:$DG,$GK739+38),"")</f>
      </c>
      <c r="GI739">
        <f>IF($GL739&gt;=39,INDEX($DG:$DG,$GK739+39),"")</f>
      </c>
      <c r="GJ739">
        <f>IF($GL739&gt;=40,INDEX($DG:$DG,$GK739+40),"")</f>
      </c>
      <c r="GK739">
        <f>IFERROR(MATCH($DE739,$DF$2:$DF$166,0)+1,0)</f>
      </c>
      <c r="GL739">
        <f>IFERROR(INDEX($DH$2:$DH$166,MATCH($DE739,$DF$2:$DF$166,0)),0)</f>
      </c>
      <c r="GM739">
        <f>IFERROR(MATCH($H739,$DI$739:$EV$739,0),0)</f>
      </c>
      <c r="GN739">
        <f>IF($GM739&gt;0,INDEX($EW$739:$GJ$739,$GM739),"")</f>
      </c>
      <c r="GO739" t="s">
        <v>599</v>
      </c>
      <c r="GQ739">
        <f>IF($IZ739&gt;=1,INDEX($GO:$GO,$IY739+1),"")</f>
      </c>
      <c r="GR739">
        <f>IF($IZ739&gt;=2,INDEX($GO:$GO,$IY739+2),"")</f>
      </c>
      <c r="GS739">
        <f>IF($IZ739&gt;=3,INDEX($GO:$GO,$IY739+3),"")</f>
      </c>
      <c r="GT739">
        <f>IF($IZ739&gt;=4,INDEX($GO:$GO,$IY739+4),"")</f>
      </c>
      <c r="GU739">
        <f>IF($IZ739&gt;=5,INDEX($GO:$GO,$IY739+5),"")</f>
      </c>
      <c r="GV739">
        <f>IF($IZ739&gt;=6,INDEX($GO:$GO,$IY739+6),"")</f>
      </c>
      <c r="GW739">
        <f>IF($IZ739&gt;=7,INDEX($GO:$GO,$IY739+7),"")</f>
      </c>
      <c r="GX739">
        <f>IF($IZ739&gt;=8,INDEX($GO:$GO,$IY739+8),"")</f>
      </c>
      <c r="GY739">
        <f>IF($IZ739&gt;=9,INDEX($GO:$GO,$IY739+9),"")</f>
      </c>
      <c r="GZ739">
        <f>IF($IZ739&gt;=10,INDEX($GO:$GO,$IY739+10),"")</f>
      </c>
      <c r="HA739">
        <f>IF($IZ739&gt;=11,INDEX($GO:$GO,$IY739+11),"")</f>
      </c>
      <c r="HB739">
        <f>IF($IZ739&gt;=12,INDEX($GO:$GO,$IY739+12),"")</f>
      </c>
      <c r="HC739">
        <f>IF($IZ739&gt;=13,INDEX($GO:$GO,$IY739+13),"")</f>
      </c>
      <c r="HD739">
        <f>IF($IZ739&gt;=14,INDEX($GO:$GO,$IY739+14),"")</f>
      </c>
      <c r="HE739">
        <f>IF($IZ739&gt;=15,INDEX($GO:$GO,$IY739+15),"")</f>
      </c>
      <c r="HF739">
        <f>IF($IZ739&gt;=16,INDEX($GO:$GO,$IY739+16),"")</f>
      </c>
      <c r="HG739">
        <f>IF($IZ739&gt;=17,INDEX($GO:$GO,$IY739+17),"")</f>
      </c>
      <c r="HH739">
        <f>IF($IZ739&gt;=18,INDEX($GO:$GO,$IY739+18),"")</f>
      </c>
      <c r="HI739">
        <f>IF($IZ739&gt;=19,INDEX($GO:$GO,$IY739+19),"")</f>
      </c>
      <c r="HJ739">
        <f>IF($IZ739&gt;=20,INDEX($GO:$GO,$IY739+20),"")</f>
      </c>
      <c r="HK739">
        <f>IF($IZ739&gt;=21,INDEX($GO:$GO,$IY739+21),"")</f>
      </c>
      <c r="HL739">
        <f>IF($IZ739&gt;=22,INDEX($GO:$GO,$IY739+22),"")</f>
      </c>
      <c r="HM739">
        <f>IF($IZ739&gt;=23,INDEX($GO:$GO,$IY739+23),"")</f>
      </c>
      <c r="HN739">
        <f>IF($IZ739&gt;=24,INDEX($GO:$GO,$IY739+24),"")</f>
      </c>
      <c r="HO739">
        <f>IF($IZ739&gt;=25,INDEX($GO:$GO,$IY739+25),"")</f>
      </c>
      <c r="HP739">
        <f>IF($IZ739&gt;=26,INDEX($GO:$GO,$IY739+26),"")</f>
      </c>
      <c r="HQ739">
        <f>IF($IZ739&gt;=27,INDEX($GO:$GO,$IY739+27),"")</f>
      </c>
      <c r="HR739">
        <f>IF($IZ739&gt;=28,INDEX($GO:$GO,$IY739+28),"")</f>
      </c>
      <c r="HS739">
        <f>IF($IZ739&gt;=29,INDEX($GO:$GO,$IY739+29),"")</f>
      </c>
      <c r="HT739">
        <f>IF($IZ739&gt;=30,INDEX($GO:$GO,$IY739+30),"")</f>
      </c>
      <c r="HU739">
        <f>IF($IZ739&gt;=31,INDEX($GO:$GO,$IY739+31),"")</f>
      </c>
      <c r="HV739">
        <f>IF($IZ739&gt;=32,INDEX($GO:$GO,$IY739+32),"")</f>
      </c>
      <c r="HW739">
        <f>IF($IZ739&gt;=33,INDEX($GO:$GO,$IY739+33),"")</f>
      </c>
      <c r="HX739">
        <f>IF($IZ739&gt;=34,INDEX($GO:$GO,$IY739+34),"")</f>
      </c>
      <c r="HY739">
        <f>IF($IZ739&gt;=35,INDEX($GO:$GO,$IY739+35),"")</f>
      </c>
      <c r="HZ739">
        <f>IF($IZ739&gt;=36,INDEX($GO:$GO,$IY739+36),"")</f>
      </c>
      <c r="IA739">
        <f>IF($IZ739&gt;=37,INDEX($GO:$GO,$IY739+37),"")</f>
      </c>
      <c r="IB739">
        <f>IF($IZ739&gt;=38,INDEX($GO:$GO,$IY739+38),"")</f>
      </c>
      <c r="IC739">
        <f>IF($IZ739&gt;=39,INDEX($GO:$GO,$IY739+39),"")</f>
      </c>
      <c r="ID739">
        <f>IF($IZ739&gt;=40,INDEX($GO:$GO,$IY739+40),"")</f>
      </c>
      <c r="IE739">
        <f>IF($IZ739&gt;=41,INDEX($GO:$GO,$IY739+41),"")</f>
      </c>
      <c r="IF739">
        <f>IF($IZ739&gt;=42,INDEX($GO:$GO,$IY739+42),"")</f>
      </c>
      <c r="IG739">
        <f>IF($IZ739&gt;=43,INDEX($GO:$GO,$IY739+43),"")</f>
      </c>
      <c r="IH739">
        <f>IF($IZ739&gt;=44,INDEX($GO:$GO,$IY739+44),"")</f>
      </c>
      <c r="II739">
        <f>IF($IZ739&gt;=45,INDEX($GO:$GO,$IY739+45),"")</f>
      </c>
      <c r="IJ739">
        <f>IF($IZ739&gt;=46,INDEX($GO:$GO,$IY739+46),"")</f>
      </c>
      <c r="IK739">
        <f>IF($IZ739&gt;=47,INDEX($GO:$GO,$IY739+47),"")</f>
      </c>
      <c r="IL739">
        <f>IF($IZ739&gt;=48,INDEX($GO:$GO,$IY739+48),"")</f>
      </c>
      <c r="IM739">
        <f>IF($IZ739&gt;=49,INDEX($GO:$GO,$IY739+49),"")</f>
      </c>
      <c r="IN739">
        <f>IF($IZ739&gt;=50,INDEX($GO:$GO,$IY739+50),"")</f>
      </c>
      <c r="IO739">
        <f>IF($IZ739&gt;=51,INDEX($GO:$GO,$IY739+51),"")</f>
      </c>
      <c r="IP739">
        <f>IF($IZ739&gt;=52,INDEX($GO:$GO,$IY739+52),"")</f>
      </c>
      <c r="IQ739">
        <f>IF($IZ739&gt;=53,INDEX($GO:$GO,$IY739+53),"")</f>
      </c>
      <c r="IR739">
        <f>IF($IZ739&gt;=54,INDEX($GO:$GO,$IY739+54),"")</f>
      </c>
      <c r="IS739">
        <f>IF($IZ739&gt;=55,INDEX($GO:$GO,$IY739+55),"")</f>
      </c>
      <c r="IT739">
        <f>IF($IZ739&gt;=56,INDEX($GO:$GO,$IY739+56),"")</f>
      </c>
      <c r="IU739">
        <f>IF($IZ739&gt;=57,INDEX($GO:$GO,$IY739+57),"")</f>
      </c>
      <c r="IV739">
        <f>IF($IZ739&gt;=58,INDEX($GO:$GO,$IY739+58),"")</f>
      </c>
      <c r="IW739">
        <f>IF($IZ739&gt;=59,INDEX($GO:$GO,$IY739+59),"")</f>
      </c>
      <c r="IX739">
        <f>IF($IZ739&gt;=60,INDEX($GO:$GO,$IY739+60),"")</f>
      </c>
      <c r="IY739">
        <f>IFERROR(MATCH($GN739,$GO$2:$GO$827,0)+1,0)</f>
      </c>
      <c r="IZ739">
        <f>IFERROR(INDEX($GP$2:$GP$827,MATCH($GN739,$GO$2:$GO$827,0)),0)</f>
      </c>
      <c r="JA739" t="s">
        <v>23</v>
      </c>
      <c r="JB739" t="s">
        <v>23</v>
      </c>
    </row>
    <row r="740" spans="1:262" x14ac:dyDescent="0.25">
      <c r="F740" s="1"/>
      <c r="G740" s="1"/>
      <c r="H740" s="1"/>
      <c r="I740" s="1"/>
      <c r="J740" s="1">
        <f>IFERROR(IF(FIND(" - ",$F740)&gt;0,MID($F740,FIND(" - ",$F740)+3,LEN($F740)),""),"")</f>
      </c>
      <c r="L740" s="1"/>
      <c r="N740" t="s">
        <v>23</v>
      </c>
      <c r="P740">
        <f>IF(OR($N740="",$O740=""),"",IFERROR($N740/$O740,0))</f>
      </c>
      <c r="Q740">
        <f>IF($N740="","",
IF($G740="","",
IF(ISNUMBER(SEARCH("exempt",LOWER($G740))),0,
$N740*(VALUE(SUBSTITUTE($G740,"%",""))/100))))</f>
      </c>
      <c r="W740">
        <f>IF($N740="","",
SUM($N740,$Q740,$U740,$R740,$T740)-
IF($V740="",0,VALUE($V740)))</f>
      </c>
      <c r="AE740" t="s">
        <v>1959</v>
      </c>
      <c r="AM740">
        <f>IFERROR(LEFT($F740,FIND(" - ",$F740)-1),$F740)</f>
      </c>
      <c r="AP740">
        <f>IF($CE740&gt;=1,INDEX($AN:$AN,$CD740+1),"")</f>
      </c>
      <c r="AQ740">
        <f>IF($CE740&gt;=2,INDEX($AN:$AN,$CD740+2),"")</f>
      </c>
      <c r="AR740">
        <f>IF($CE740&gt;=3,INDEX($AN:$AN,$CD740+3),"")</f>
      </c>
      <c r="AS740">
        <f>IF($CE740&gt;=4,INDEX($AN:$AN,$CD740+4),"")</f>
      </c>
      <c r="AT740">
        <f>IF($CE740&gt;=5,INDEX($AN:$AN,$CD740+5),"")</f>
      </c>
      <c r="AU740">
        <f>IF($CE740&gt;=6,INDEX($AN:$AN,$CD740+6),"")</f>
      </c>
      <c r="AV740">
        <f>IF($CE740&gt;=7,INDEX($AN:$AN,$CD740+7),"")</f>
      </c>
      <c r="AW740">
        <f>IF($CE740&gt;=8,INDEX($AN:$AN,$CD740+8),"")</f>
      </c>
      <c r="AX740">
        <f>IF($CE740&gt;=9,INDEX($AN:$AN,$CD740+9),"")</f>
      </c>
      <c r="AY740">
        <f>IF($CE740&gt;=10,INDEX($AN:$AN,$CD740+10),"")</f>
      </c>
      <c r="AZ740">
        <f>IF($CE740&gt;=11,INDEX($AN:$AN,$CD740+11),"")</f>
      </c>
      <c r="BA740">
        <f>IF($CE740&gt;=12,INDEX($AN:$AN,$CD740+12),"")</f>
      </c>
      <c r="BB740">
        <f>IF($CE740&gt;=13,INDEX($AN:$AN,$CD740+13),"")</f>
      </c>
      <c r="BC740">
        <f>IF($CE740&gt;=14,INDEX($AN:$AN,$CD740+14),"")</f>
      </c>
      <c r="BD740">
        <f>IF($CE740&gt;=15,INDEX($AN:$AN,$CD740+15),"")</f>
      </c>
      <c r="BE740">
        <f>IF($CE740&gt;=16,INDEX($AN:$AN,$CD740+16),"")</f>
      </c>
      <c r="BF740">
        <f>IF($CE740&gt;=17,INDEX($AN:$AN,$CD740+17),"")</f>
      </c>
      <c r="BG740">
        <f>IF($CE740&gt;=18,INDEX($AN:$AN,$CD740+18),"")</f>
      </c>
      <c r="BH740">
        <f>IF($CE740&gt;=19,INDEX($AN:$AN,$CD740+19),"")</f>
      </c>
      <c r="BI740">
        <f>IF($CE740&gt;=20,INDEX($AN:$AN,$CD740+20),"")</f>
      </c>
      <c r="BJ740">
        <f>IF($CE740&gt;=21,INDEX($AN:$AN,$CD740+21),"")</f>
      </c>
      <c r="BK740">
        <f>IF($CE740&gt;=22,INDEX($AN:$AN,$CD740+22),"")</f>
      </c>
      <c r="BL740">
        <f>IF($CE740&gt;=23,INDEX($AN:$AN,$CD740+23),"")</f>
      </c>
      <c r="BM740">
        <f>IF($CE740&gt;=24,INDEX($AN:$AN,$CD740+24),"")</f>
      </c>
      <c r="BN740">
        <f>IF($CE740&gt;=25,INDEX($AN:$AN,$CD740+25),"")</f>
      </c>
      <c r="BO740">
        <f>IF($CE740&gt;=26,INDEX($AN:$AN,$CD740+26),"")</f>
      </c>
      <c r="BP740">
        <f>IF($CE740&gt;=27,INDEX($AN:$AN,$CD740+27),"")</f>
      </c>
      <c r="BQ740">
        <f>IF($CE740&gt;=28,INDEX($AN:$AN,$CD740+28),"")</f>
      </c>
      <c r="BR740">
        <f>IF($CE740&gt;=29,INDEX($AN:$AN,$CD740+29),"")</f>
      </c>
      <c r="BS740">
        <f>IF($CE740&gt;=30,INDEX($AN:$AN,$CD740+30),"")</f>
      </c>
      <c r="BT740">
        <f>IF($CE740&gt;=31,INDEX($AN:$AN,$CD740+31),"")</f>
      </c>
      <c r="BU740">
        <f>IF($CE740&gt;=32,INDEX($AN:$AN,$CD740+32),"")</f>
      </c>
      <c r="BV740">
        <f>IF($CE740&gt;=33,INDEX($AN:$AN,$CD740+33),"")</f>
      </c>
      <c r="BW740">
        <f>IF($CE740&gt;=34,INDEX($AN:$AN,$CD740+34),"")</f>
      </c>
      <c r="BX740">
        <f>IF($CE740&gt;=35,INDEX($AN:$AN,$CD740+35),"")</f>
      </c>
      <c r="BY740">
        <f>IF($CE740&gt;=36,INDEX($AN:$AN,$CD740+36),"")</f>
      </c>
      <c r="BZ740">
        <f>IF($CE740&gt;=37,INDEX($AN:$AN,$CD740+37),"")</f>
      </c>
      <c r="CA740">
        <f>IF($CE740&gt;=38,INDEX($AN:$AN,$CD740+38),"")</f>
      </c>
      <c r="CB740">
        <f>IF($CE740&gt;=39,INDEX($AN:$AN,$CD740+39),"")</f>
      </c>
      <c r="CC740">
        <f>IF($CE740&gt;=40,INDEX($AN:$AN,$CD740+40),"")</f>
      </c>
      <c r="CD740">
        <f>IFERROR(MATCH($AM740,$AN$2:$AN$133,0)+1,0)</f>
      </c>
      <c r="CE740">
        <f>IFERROR(INDEX($AO$2:$AO$133,MATCH($AM740,$AN$2:$AN$133,0)),0)</f>
      </c>
      <c r="CF740">
        <f>IFERROR(LEFT($K740,FIND(" - ",$K740)-1),$K740)</f>
      </c>
      <c r="CG740" t="s">
        <v>108</v>
      </c>
      <c r="CI740">
        <f>IF($DD740&gt;=1,INDEX($CG:$CG,$DC740+1),"")</f>
      </c>
      <c r="CJ740">
        <f>IF($DD740&gt;=2,INDEX($CG:$CG,$DC740+2),"")</f>
      </c>
      <c r="CK740">
        <f>IF($DD740&gt;=3,INDEX($CG:$CG,$DC740+3),"")</f>
      </c>
      <c r="CL740">
        <f>IF($DD740&gt;=4,INDEX($CG:$CG,$DC740+4),"")</f>
      </c>
      <c r="CM740">
        <f>IF($DD740&gt;=5,INDEX($CG:$CG,$DC740+5),"")</f>
      </c>
      <c r="CN740">
        <f>IF($DD740&gt;=6,INDEX($CG:$CG,$DC740+6),"")</f>
      </c>
      <c r="CO740">
        <f>IF($DD740&gt;=7,INDEX($CG:$CG,$DC740+7),"")</f>
      </c>
      <c r="CP740">
        <f>IF($DD740&gt;=8,INDEX($CG:$CG,$DC740+8),"")</f>
      </c>
      <c r="CQ740">
        <f>IF($DD740&gt;=9,INDEX($CG:$CG,$DC740+9),"")</f>
      </c>
      <c r="CR740">
        <f>IF($DD740&gt;=10,INDEX($CG:$CG,$DC740+10),"")</f>
      </c>
      <c r="CS740">
        <f>IF($DD740&gt;=11,INDEX($CG:$CG,$DC740+11),"")</f>
      </c>
      <c r="CT740">
        <f>IF($DD740&gt;=12,INDEX($CG:$CG,$DC740+12),"")</f>
      </c>
      <c r="CU740">
        <f>IF($DD740&gt;=13,INDEX($CG:$CG,$DC740+13),"")</f>
      </c>
      <c r="CV740">
        <f>IF($DD740&gt;=14,INDEX($CG:$CG,$DC740+14),"")</f>
      </c>
      <c r="CW740">
        <f>IF($DD740&gt;=15,INDEX($CG:$CG,$DC740+15),"")</f>
      </c>
      <c r="CX740">
        <f>IF($DD740&gt;=16,INDEX($CG:$CG,$DC740+16),"")</f>
      </c>
      <c r="CY740">
        <f>IF($DD740&gt;=17,INDEX($CG:$CG,$DC740+17),"")</f>
      </c>
      <c r="CZ740">
        <f>IF($DD740&gt;=18,INDEX($CG:$CG,$DC740+18),"")</f>
      </c>
      <c r="DA740">
        <f>IF($DD740&gt;=19,INDEX($CG:$CG,$DC740+19),"")</f>
      </c>
      <c r="DB740">
        <f>IF($DD740&gt;=20,INDEX($CG:$CG,$DC740+20),"")</f>
      </c>
      <c r="DC740">
        <f>IFERROR(MATCH($CF740,$CG$2:$CG$1558,0)+1,0)</f>
      </c>
      <c r="DD740">
        <f>IFERROR(INDEX($CH$2:$CH$1558,MATCH($CF740,$CG$2:$CG$1558,0)),0)</f>
      </c>
      <c r="DE740">
        <f>IFERROR(INDEX($AL:$AL,MATCH($G740,$AK:$AK,0))&amp;"","")</f>
      </c>
      <c r="DI740">
        <f>IF($GL740&gt;=1,INDEX($DF:$DF,$GK740+1),"")</f>
      </c>
      <c r="DJ740">
        <f>IF($GL740&gt;=2,INDEX($DF:$DF,$GK740+2),"")</f>
      </c>
      <c r="DK740">
        <f>IF($GL740&gt;=3,INDEX($DF:$DF,$GK740+3),"")</f>
      </c>
      <c r="DL740">
        <f>IF($GL740&gt;=4,INDEX($DF:$DF,$GK740+4),"")</f>
      </c>
      <c r="DM740">
        <f>IF($GL740&gt;=5,INDEX($DF:$DF,$GK740+5),"")</f>
      </c>
      <c r="DN740">
        <f>IF($GL740&gt;=6,INDEX($DF:$DF,$GK740+6),"")</f>
      </c>
      <c r="DO740">
        <f>IF($GL740&gt;=7,INDEX($DF:$DF,$GK740+7),"")</f>
      </c>
      <c r="DP740">
        <f>IF($GL740&gt;=8,INDEX($DF:$DF,$GK740+8),"")</f>
      </c>
      <c r="DQ740">
        <f>IF($GL740&gt;=9,INDEX($DF:$DF,$GK740+9),"")</f>
      </c>
      <c r="DR740">
        <f>IF($GL740&gt;=10,INDEX($DF:$DF,$GK740+10),"")</f>
      </c>
      <c r="DS740">
        <f>IF($GL740&gt;=11,INDEX($DF:$DF,$GK740+11),"")</f>
      </c>
      <c r="DT740">
        <f>IF($GL740&gt;=12,INDEX($DF:$DF,$GK740+12),"")</f>
      </c>
      <c r="DU740">
        <f>IF($GL740&gt;=13,INDEX($DF:$DF,$GK740+13),"")</f>
      </c>
      <c r="DV740">
        <f>IF($GL740&gt;=14,INDEX($DF:$DF,$GK740+14),"")</f>
      </c>
      <c r="DW740">
        <f>IF($GL740&gt;=15,INDEX($DF:$DF,$GK740+15),"")</f>
      </c>
      <c r="DX740">
        <f>IF($GL740&gt;=16,INDEX($DF:$DF,$GK740+16),"")</f>
      </c>
      <c r="DY740">
        <f>IF($GL740&gt;=17,INDEX($DF:$DF,$GK740+17),"")</f>
      </c>
      <c r="DZ740">
        <f>IF($GL740&gt;=18,INDEX($DF:$DF,$GK740+18),"")</f>
      </c>
      <c r="EA740">
        <f>IF($GL740&gt;=19,INDEX($DF:$DF,$GK740+19),"")</f>
      </c>
      <c r="EB740">
        <f>IF($GL740&gt;=20,INDEX($DF:$DF,$GK740+20),"")</f>
      </c>
      <c r="EC740">
        <f>IF($GL740&gt;=21,INDEX($DF:$DF,$GK740+21),"")</f>
      </c>
      <c r="ED740">
        <f>IF($GL740&gt;=22,INDEX($DF:$DF,$GK740+22),"")</f>
      </c>
      <c r="EE740">
        <f>IF($GL740&gt;=23,INDEX($DF:$DF,$GK740+23),"")</f>
      </c>
      <c r="EF740">
        <f>IF($GL740&gt;=24,INDEX($DF:$DF,$GK740+24),"")</f>
      </c>
      <c r="EG740">
        <f>IF($GL740&gt;=25,INDEX($DF:$DF,$GK740+25),"")</f>
      </c>
      <c r="EH740">
        <f>IF($GL740&gt;=26,INDEX($DF:$DF,$GK740+26),"")</f>
      </c>
      <c r="EI740">
        <f>IF($GL740&gt;=27,INDEX($DF:$DF,$GK740+27),"")</f>
      </c>
      <c r="EJ740">
        <f>IF($GL740&gt;=28,INDEX($DF:$DF,$GK740+28),"")</f>
      </c>
      <c r="EK740">
        <f>IF($GL740&gt;=29,INDEX($DF:$DF,$GK740+29),"")</f>
      </c>
      <c r="EL740">
        <f>IF($GL740&gt;=30,INDEX($DF:$DF,$GK740+30),"")</f>
      </c>
      <c r="EM740">
        <f>IF($GL740&gt;=31,INDEX($DF:$DF,$GK740+31),"")</f>
      </c>
      <c r="EN740">
        <f>IF($GL740&gt;=32,INDEX($DF:$DF,$GK740+32),"")</f>
      </c>
      <c r="EO740">
        <f>IF($GL740&gt;=33,INDEX($DF:$DF,$GK740+33),"")</f>
      </c>
      <c r="EP740">
        <f>IF($GL740&gt;=34,INDEX($DF:$DF,$GK740+34),"")</f>
      </c>
      <c r="EQ740">
        <f>IF($GL740&gt;=35,INDEX($DF:$DF,$GK740+35),"")</f>
      </c>
      <c r="ER740">
        <f>IF($GL740&gt;=36,INDEX($DF:$DF,$GK740+36),"")</f>
      </c>
      <c r="ES740">
        <f>IF($GL740&gt;=37,INDEX($DF:$DF,$GK740+37),"")</f>
      </c>
      <c r="ET740">
        <f>IF($GL740&gt;=38,INDEX($DF:$DF,$GK740+38),"")</f>
      </c>
      <c r="EU740">
        <f>IF($GL740&gt;=39,INDEX($DF:$DF,$GK740+39),"")</f>
      </c>
      <c r="EV740">
        <f>IF($GL740&gt;=40,INDEX($DF:$DF,$GK740+40),"")</f>
      </c>
      <c r="EW740">
        <f>IF($GL740&gt;=1,INDEX($DG:$DG,$GK740+1),"")</f>
      </c>
      <c r="EX740">
        <f>IF($GL740&gt;=2,INDEX($DG:$DG,$GK740+2),"")</f>
      </c>
      <c r="EY740">
        <f>IF($GL740&gt;=3,INDEX($DG:$DG,$GK740+3),"")</f>
      </c>
      <c r="EZ740">
        <f>IF($GL740&gt;=4,INDEX($DG:$DG,$GK740+4),"")</f>
      </c>
      <c r="FA740">
        <f>IF($GL740&gt;=5,INDEX($DG:$DG,$GK740+5),"")</f>
      </c>
      <c r="FB740">
        <f>IF($GL740&gt;=6,INDEX($DG:$DG,$GK740+6),"")</f>
      </c>
      <c r="FC740">
        <f>IF($GL740&gt;=7,INDEX($DG:$DG,$GK740+7),"")</f>
      </c>
      <c r="FD740">
        <f>IF($GL740&gt;=8,INDEX($DG:$DG,$GK740+8),"")</f>
      </c>
      <c r="FE740">
        <f>IF($GL740&gt;=9,INDEX($DG:$DG,$GK740+9),"")</f>
      </c>
      <c r="FF740">
        <f>IF($GL740&gt;=10,INDEX($DG:$DG,$GK740+10),"")</f>
      </c>
      <c r="FG740">
        <f>IF($GL740&gt;=11,INDEX($DG:$DG,$GK740+11),"")</f>
      </c>
      <c r="FH740">
        <f>IF($GL740&gt;=12,INDEX($DG:$DG,$GK740+12),"")</f>
      </c>
      <c r="FI740">
        <f>IF($GL740&gt;=13,INDEX($DG:$DG,$GK740+13),"")</f>
      </c>
      <c r="FJ740">
        <f>IF($GL740&gt;=14,INDEX($DG:$DG,$GK740+14),"")</f>
      </c>
      <c r="FK740">
        <f>IF($GL740&gt;=15,INDEX($DG:$DG,$GK740+15),"")</f>
      </c>
      <c r="FL740">
        <f>IF($GL740&gt;=16,INDEX($DG:$DG,$GK740+16),"")</f>
      </c>
      <c r="FM740">
        <f>IF($GL740&gt;=17,INDEX($DG:$DG,$GK740+17),"")</f>
      </c>
      <c r="FN740">
        <f>IF($GL740&gt;=18,INDEX($DG:$DG,$GK740+18),"")</f>
      </c>
      <c r="FO740">
        <f>IF($GL740&gt;=19,INDEX($DG:$DG,$GK740+19),"")</f>
      </c>
      <c r="FP740">
        <f>IF($GL740&gt;=20,INDEX($DG:$DG,$GK740+20),"")</f>
      </c>
      <c r="FQ740">
        <f>IF($GL740&gt;=21,INDEX($DG:$DG,$GK740+21),"")</f>
      </c>
      <c r="FR740">
        <f>IF($GL740&gt;=22,INDEX($DG:$DG,$GK740+22),"")</f>
      </c>
      <c r="FS740">
        <f>IF($GL740&gt;=23,INDEX($DG:$DG,$GK740+23),"")</f>
      </c>
      <c r="FT740">
        <f>IF($GL740&gt;=24,INDEX($DG:$DG,$GK740+24),"")</f>
      </c>
      <c r="FU740">
        <f>IF($GL740&gt;=25,INDEX($DG:$DG,$GK740+25),"")</f>
      </c>
      <c r="FV740">
        <f>IF($GL740&gt;=26,INDEX($DG:$DG,$GK740+26),"")</f>
      </c>
      <c r="FW740">
        <f>IF($GL740&gt;=27,INDEX($DG:$DG,$GK740+27),"")</f>
      </c>
      <c r="FX740">
        <f>IF($GL740&gt;=28,INDEX($DG:$DG,$GK740+28),"")</f>
      </c>
      <c r="FY740">
        <f>IF($GL740&gt;=29,INDEX($DG:$DG,$GK740+29),"")</f>
      </c>
      <c r="FZ740">
        <f>IF($GL740&gt;=30,INDEX($DG:$DG,$GK740+30),"")</f>
      </c>
      <c r="GA740">
        <f>IF($GL740&gt;=31,INDEX($DG:$DG,$GK740+31),"")</f>
      </c>
      <c r="GB740">
        <f>IF($GL740&gt;=32,INDEX($DG:$DG,$GK740+32),"")</f>
      </c>
      <c r="GC740">
        <f>IF($GL740&gt;=33,INDEX($DG:$DG,$GK740+33),"")</f>
      </c>
      <c r="GD740">
        <f>IF($GL740&gt;=34,INDEX($DG:$DG,$GK740+34),"")</f>
      </c>
      <c r="GE740">
        <f>IF($GL740&gt;=35,INDEX($DG:$DG,$GK740+35),"")</f>
      </c>
      <c r="GF740">
        <f>IF($GL740&gt;=36,INDEX($DG:$DG,$GK740+36),"")</f>
      </c>
      <c r="GG740">
        <f>IF($GL740&gt;=37,INDEX($DG:$DG,$GK740+37),"")</f>
      </c>
      <c r="GH740">
        <f>IF($GL740&gt;=38,INDEX($DG:$DG,$GK740+38),"")</f>
      </c>
      <c r="GI740">
        <f>IF($GL740&gt;=39,INDEX($DG:$DG,$GK740+39),"")</f>
      </c>
      <c r="GJ740">
        <f>IF($GL740&gt;=40,INDEX($DG:$DG,$GK740+40),"")</f>
      </c>
      <c r="GK740">
        <f>IFERROR(MATCH($DE740,$DF$2:$DF$166,0)+1,0)</f>
      </c>
      <c r="GL740">
        <f>IFERROR(INDEX($DH$2:$DH$166,MATCH($DE740,$DF$2:$DF$166,0)),0)</f>
      </c>
      <c r="GM740">
        <f>IFERROR(MATCH($H740,$DI$740:$EV$740,0),0)</f>
      </c>
      <c r="GN740">
        <f>IF($GM740&gt;0,INDEX($EW$740:$GJ$740,$GM740),"")</f>
      </c>
      <c r="GO740" t="s">
        <v>604</v>
      </c>
      <c r="GQ740">
        <f>IF($IZ740&gt;=1,INDEX($GO:$GO,$IY740+1),"")</f>
      </c>
      <c r="GR740">
        <f>IF($IZ740&gt;=2,INDEX($GO:$GO,$IY740+2),"")</f>
      </c>
      <c r="GS740">
        <f>IF($IZ740&gt;=3,INDEX($GO:$GO,$IY740+3),"")</f>
      </c>
      <c r="GT740">
        <f>IF($IZ740&gt;=4,INDEX($GO:$GO,$IY740+4),"")</f>
      </c>
      <c r="GU740">
        <f>IF($IZ740&gt;=5,INDEX($GO:$GO,$IY740+5),"")</f>
      </c>
      <c r="GV740">
        <f>IF($IZ740&gt;=6,INDEX($GO:$GO,$IY740+6),"")</f>
      </c>
      <c r="GW740">
        <f>IF($IZ740&gt;=7,INDEX($GO:$GO,$IY740+7),"")</f>
      </c>
      <c r="GX740">
        <f>IF($IZ740&gt;=8,INDEX($GO:$GO,$IY740+8),"")</f>
      </c>
      <c r="GY740">
        <f>IF($IZ740&gt;=9,INDEX($GO:$GO,$IY740+9),"")</f>
      </c>
      <c r="GZ740">
        <f>IF($IZ740&gt;=10,INDEX($GO:$GO,$IY740+10),"")</f>
      </c>
      <c r="HA740">
        <f>IF($IZ740&gt;=11,INDEX($GO:$GO,$IY740+11),"")</f>
      </c>
      <c r="HB740">
        <f>IF($IZ740&gt;=12,INDEX($GO:$GO,$IY740+12),"")</f>
      </c>
      <c r="HC740">
        <f>IF($IZ740&gt;=13,INDEX($GO:$GO,$IY740+13),"")</f>
      </c>
      <c r="HD740">
        <f>IF($IZ740&gt;=14,INDEX($GO:$GO,$IY740+14),"")</f>
      </c>
      <c r="HE740">
        <f>IF($IZ740&gt;=15,INDEX($GO:$GO,$IY740+15),"")</f>
      </c>
      <c r="HF740">
        <f>IF($IZ740&gt;=16,INDEX($GO:$GO,$IY740+16),"")</f>
      </c>
      <c r="HG740">
        <f>IF($IZ740&gt;=17,INDEX($GO:$GO,$IY740+17),"")</f>
      </c>
      <c r="HH740">
        <f>IF($IZ740&gt;=18,INDEX($GO:$GO,$IY740+18),"")</f>
      </c>
      <c r="HI740">
        <f>IF($IZ740&gt;=19,INDEX($GO:$GO,$IY740+19),"")</f>
      </c>
      <c r="HJ740">
        <f>IF($IZ740&gt;=20,INDEX($GO:$GO,$IY740+20),"")</f>
      </c>
      <c r="HK740">
        <f>IF($IZ740&gt;=21,INDEX($GO:$GO,$IY740+21),"")</f>
      </c>
      <c r="HL740">
        <f>IF($IZ740&gt;=22,INDEX($GO:$GO,$IY740+22),"")</f>
      </c>
      <c r="HM740">
        <f>IF($IZ740&gt;=23,INDEX($GO:$GO,$IY740+23),"")</f>
      </c>
      <c r="HN740">
        <f>IF($IZ740&gt;=24,INDEX($GO:$GO,$IY740+24),"")</f>
      </c>
      <c r="HO740">
        <f>IF($IZ740&gt;=25,INDEX($GO:$GO,$IY740+25),"")</f>
      </c>
      <c r="HP740">
        <f>IF($IZ740&gt;=26,INDEX($GO:$GO,$IY740+26),"")</f>
      </c>
      <c r="HQ740">
        <f>IF($IZ740&gt;=27,INDEX($GO:$GO,$IY740+27),"")</f>
      </c>
      <c r="HR740">
        <f>IF($IZ740&gt;=28,INDEX($GO:$GO,$IY740+28),"")</f>
      </c>
      <c r="HS740">
        <f>IF($IZ740&gt;=29,INDEX($GO:$GO,$IY740+29),"")</f>
      </c>
      <c r="HT740">
        <f>IF($IZ740&gt;=30,INDEX($GO:$GO,$IY740+30),"")</f>
      </c>
      <c r="HU740">
        <f>IF($IZ740&gt;=31,INDEX($GO:$GO,$IY740+31),"")</f>
      </c>
      <c r="HV740">
        <f>IF($IZ740&gt;=32,INDEX($GO:$GO,$IY740+32),"")</f>
      </c>
      <c r="HW740">
        <f>IF($IZ740&gt;=33,INDEX($GO:$GO,$IY740+33),"")</f>
      </c>
      <c r="HX740">
        <f>IF($IZ740&gt;=34,INDEX($GO:$GO,$IY740+34),"")</f>
      </c>
      <c r="HY740">
        <f>IF($IZ740&gt;=35,INDEX($GO:$GO,$IY740+35),"")</f>
      </c>
      <c r="HZ740">
        <f>IF($IZ740&gt;=36,INDEX($GO:$GO,$IY740+36),"")</f>
      </c>
      <c r="IA740">
        <f>IF($IZ740&gt;=37,INDEX($GO:$GO,$IY740+37),"")</f>
      </c>
      <c r="IB740">
        <f>IF($IZ740&gt;=38,INDEX($GO:$GO,$IY740+38),"")</f>
      </c>
      <c r="IC740">
        <f>IF($IZ740&gt;=39,INDEX($GO:$GO,$IY740+39),"")</f>
      </c>
      <c r="ID740">
        <f>IF($IZ740&gt;=40,INDEX($GO:$GO,$IY740+40),"")</f>
      </c>
      <c r="IE740">
        <f>IF($IZ740&gt;=41,INDEX($GO:$GO,$IY740+41),"")</f>
      </c>
      <c r="IF740">
        <f>IF($IZ740&gt;=42,INDEX($GO:$GO,$IY740+42),"")</f>
      </c>
      <c r="IG740">
        <f>IF($IZ740&gt;=43,INDEX($GO:$GO,$IY740+43),"")</f>
      </c>
      <c r="IH740">
        <f>IF($IZ740&gt;=44,INDEX($GO:$GO,$IY740+44),"")</f>
      </c>
      <c r="II740">
        <f>IF($IZ740&gt;=45,INDEX($GO:$GO,$IY740+45),"")</f>
      </c>
      <c r="IJ740">
        <f>IF($IZ740&gt;=46,INDEX($GO:$GO,$IY740+46),"")</f>
      </c>
      <c r="IK740">
        <f>IF($IZ740&gt;=47,INDEX($GO:$GO,$IY740+47),"")</f>
      </c>
      <c r="IL740">
        <f>IF($IZ740&gt;=48,INDEX($GO:$GO,$IY740+48),"")</f>
      </c>
      <c r="IM740">
        <f>IF($IZ740&gt;=49,INDEX($GO:$GO,$IY740+49),"")</f>
      </c>
      <c r="IN740">
        <f>IF($IZ740&gt;=50,INDEX($GO:$GO,$IY740+50),"")</f>
      </c>
      <c r="IO740">
        <f>IF($IZ740&gt;=51,INDEX($GO:$GO,$IY740+51),"")</f>
      </c>
      <c r="IP740">
        <f>IF($IZ740&gt;=52,INDEX($GO:$GO,$IY740+52),"")</f>
      </c>
      <c r="IQ740">
        <f>IF($IZ740&gt;=53,INDEX($GO:$GO,$IY740+53),"")</f>
      </c>
      <c r="IR740">
        <f>IF($IZ740&gt;=54,INDEX($GO:$GO,$IY740+54),"")</f>
      </c>
      <c r="IS740">
        <f>IF($IZ740&gt;=55,INDEX($GO:$GO,$IY740+55),"")</f>
      </c>
      <c r="IT740">
        <f>IF($IZ740&gt;=56,INDEX($GO:$GO,$IY740+56),"")</f>
      </c>
      <c r="IU740">
        <f>IF($IZ740&gt;=57,INDEX($GO:$GO,$IY740+57),"")</f>
      </c>
      <c r="IV740">
        <f>IF($IZ740&gt;=58,INDEX($GO:$GO,$IY740+58),"")</f>
      </c>
      <c r="IW740">
        <f>IF($IZ740&gt;=59,INDEX($GO:$GO,$IY740+59),"")</f>
      </c>
      <c r="IX740">
        <f>IF($IZ740&gt;=60,INDEX($GO:$GO,$IY740+60),"")</f>
      </c>
      <c r="IY740">
        <f>IFERROR(MATCH($GN740,$GO$2:$GO$827,0)+1,0)</f>
      </c>
      <c r="IZ740">
        <f>IFERROR(INDEX($GP$2:$GP$827,MATCH($GN740,$GO$2:$GO$827,0)),0)</f>
      </c>
      <c r="JA740" t="s">
        <v>23</v>
      </c>
      <c r="JB740" t="s">
        <v>23</v>
      </c>
    </row>
    <row r="741" spans="1:262" x14ac:dyDescent="0.25">
      <c r="F741" s="1"/>
      <c r="G741" s="1"/>
      <c r="H741" s="1"/>
      <c r="I741" s="1"/>
      <c r="J741" s="1">
        <f>IFERROR(IF(FIND(" - ",$F741)&gt;0,MID($F741,FIND(" - ",$F741)+3,LEN($F741)),""),"")</f>
      </c>
      <c r="L741" s="1"/>
      <c r="N741" t="s">
        <v>23</v>
      </c>
      <c r="P741">
        <f>IF(OR($N741="",$O741=""),"",IFERROR($N741/$O741,0))</f>
      </c>
      <c r="Q741">
        <f>IF($N741="","",
IF($G741="","",
IF(ISNUMBER(SEARCH("exempt",LOWER($G741))),0,
$N741*(VALUE(SUBSTITUTE($G741,"%",""))/100))))</f>
      </c>
      <c r="W741">
        <f>IF($N741="","",
SUM($N741,$Q741,$U741,$R741,$T741)-
IF($V741="",0,VALUE($V741)))</f>
      </c>
      <c r="AE741" t="s">
        <v>1960</v>
      </c>
      <c r="AM741">
        <f>IFERROR(LEFT($F741,FIND(" - ",$F741)-1),$F741)</f>
      </c>
      <c r="AP741">
        <f>IF($CE741&gt;=1,INDEX($AN:$AN,$CD741+1),"")</f>
      </c>
      <c r="AQ741">
        <f>IF($CE741&gt;=2,INDEX($AN:$AN,$CD741+2),"")</f>
      </c>
      <c r="AR741">
        <f>IF($CE741&gt;=3,INDEX($AN:$AN,$CD741+3),"")</f>
      </c>
      <c r="AS741">
        <f>IF($CE741&gt;=4,INDEX($AN:$AN,$CD741+4),"")</f>
      </c>
      <c r="AT741">
        <f>IF($CE741&gt;=5,INDEX($AN:$AN,$CD741+5),"")</f>
      </c>
      <c r="AU741">
        <f>IF($CE741&gt;=6,INDEX($AN:$AN,$CD741+6),"")</f>
      </c>
      <c r="AV741">
        <f>IF($CE741&gt;=7,INDEX($AN:$AN,$CD741+7),"")</f>
      </c>
      <c r="AW741">
        <f>IF($CE741&gt;=8,INDEX($AN:$AN,$CD741+8),"")</f>
      </c>
      <c r="AX741">
        <f>IF($CE741&gt;=9,INDEX($AN:$AN,$CD741+9),"")</f>
      </c>
      <c r="AY741">
        <f>IF($CE741&gt;=10,INDEX($AN:$AN,$CD741+10),"")</f>
      </c>
      <c r="AZ741">
        <f>IF($CE741&gt;=11,INDEX($AN:$AN,$CD741+11),"")</f>
      </c>
      <c r="BA741">
        <f>IF($CE741&gt;=12,INDEX($AN:$AN,$CD741+12),"")</f>
      </c>
      <c r="BB741">
        <f>IF($CE741&gt;=13,INDEX($AN:$AN,$CD741+13),"")</f>
      </c>
      <c r="BC741">
        <f>IF($CE741&gt;=14,INDEX($AN:$AN,$CD741+14),"")</f>
      </c>
      <c r="BD741">
        <f>IF($CE741&gt;=15,INDEX($AN:$AN,$CD741+15),"")</f>
      </c>
      <c r="BE741">
        <f>IF($CE741&gt;=16,INDEX($AN:$AN,$CD741+16),"")</f>
      </c>
      <c r="BF741">
        <f>IF($CE741&gt;=17,INDEX($AN:$AN,$CD741+17),"")</f>
      </c>
      <c r="BG741">
        <f>IF($CE741&gt;=18,INDEX($AN:$AN,$CD741+18),"")</f>
      </c>
      <c r="BH741">
        <f>IF($CE741&gt;=19,INDEX($AN:$AN,$CD741+19),"")</f>
      </c>
      <c r="BI741">
        <f>IF($CE741&gt;=20,INDEX($AN:$AN,$CD741+20),"")</f>
      </c>
      <c r="BJ741">
        <f>IF($CE741&gt;=21,INDEX($AN:$AN,$CD741+21),"")</f>
      </c>
      <c r="BK741">
        <f>IF($CE741&gt;=22,INDEX($AN:$AN,$CD741+22),"")</f>
      </c>
      <c r="BL741">
        <f>IF($CE741&gt;=23,INDEX($AN:$AN,$CD741+23),"")</f>
      </c>
      <c r="BM741">
        <f>IF($CE741&gt;=24,INDEX($AN:$AN,$CD741+24),"")</f>
      </c>
      <c r="BN741">
        <f>IF($CE741&gt;=25,INDEX($AN:$AN,$CD741+25),"")</f>
      </c>
      <c r="BO741">
        <f>IF($CE741&gt;=26,INDEX($AN:$AN,$CD741+26),"")</f>
      </c>
      <c r="BP741">
        <f>IF($CE741&gt;=27,INDEX($AN:$AN,$CD741+27),"")</f>
      </c>
      <c r="BQ741">
        <f>IF($CE741&gt;=28,INDEX($AN:$AN,$CD741+28),"")</f>
      </c>
      <c r="BR741">
        <f>IF($CE741&gt;=29,INDEX($AN:$AN,$CD741+29),"")</f>
      </c>
      <c r="BS741">
        <f>IF($CE741&gt;=30,INDEX($AN:$AN,$CD741+30),"")</f>
      </c>
      <c r="BT741">
        <f>IF($CE741&gt;=31,INDEX($AN:$AN,$CD741+31),"")</f>
      </c>
      <c r="BU741">
        <f>IF($CE741&gt;=32,INDEX($AN:$AN,$CD741+32),"")</f>
      </c>
      <c r="BV741">
        <f>IF($CE741&gt;=33,INDEX($AN:$AN,$CD741+33),"")</f>
      </c>
      <c r="BW741">
        <f>IF($CE741&gt;=34,INDEX($AN:$AN,$CD741+34),"")</f>
      </c>
      <c r="BX741">
        <f>IF($CE741&gt;=35,INDEX($AN:$AN,$CD741+35),"")</f>
      </c>
      <c r="BY741">
        <f>IF($CE741&gt;=36,INDEX($AN:$AN,$CD741+36),"")</f>
      </c>
      <c r="BZ741">
        <f>IF($CE741&gt;=37,INDEX($AN:$AN,$CD741+37),"")</f>
      </c>
      <c r="CA741">
        <f>IF($CE741&gt;=38,INDEX($AN:$AN,$CD741+38),"")</f>
      </c>
      <c r="CB741">
        <f>IF($CE741&gt;=39,INDEX($AN:$AN,$CD741+39),"")</f>
      </c>
      <c r="CC741">
        <f>IF($CE741&gt;=40,INDEX($AN:$AN,$CD741+40),"")</f>
      </c>
      <c r="CD741">
        <f>IFERROR(MATCH($AM741,$AN$2:$AN$133,0)+1,0)</f>
      </c>
      <c r="CE741">
        <f>IFERROR(INDEX($AO$2:$AO$133,MATCH($AM741,$AN$2:$AN$133,0)),0)</f>
      </c>
      <c r="CF741">
        <f>IFERROR(LEFT($K741,FIND(" - ",$K741)-1),$K741)</f>
      </c>
      <c r="CG741" t="s">
        <v>1961</v>
      </c>
      <c r="CH741">
        <v>1</v>
      </c>
      <c r="CI741">
        <f>IF($DD741&gt;=1,INDEX($CG:$CG,$DC741+1),"")</f>
      </c>
      <c r="CJ741">
        <f>IF($DD741&gt;=2,INDEX($CG:$CG,$DC741+2),"")</f>
      </c>
      <c r="CK741">
        <f>IF($DD741&gt;=3,INDEX($CG:$CG,$DC741+3),"")</f>
      </c>
      <c r="CL741">
        <f>IF($DD741&gt;=4,INDEX($CG:$CG,$DC741+4),"")</f>
      </c>
      <c r="CM741">
        <f>IF($DD741&gt;=5,INDEX($CG:$CG,$DC741+5),"")</f>
      </c>
      <c r="CN741">
        <f>IF($DD741&gt;=6,INDEX($CG:$CG,$DC741+6),"")</f>
      </c>
      <c r="CO741">
        <f>IF($DD741&gt;=7,INDEX($CG:$CG,$DC741+7),"")</f>
      </c>
      <c r="CP741">
        <f>IF($DD741&gt;=8,INDEX($CG:$CG,$DC741+8),"")</f>
      </c>
      <c r="CQ741">
        <f>IF($DD741&gt;=9,INDEX($CG:$CG,$DC741+9),"")</f>
      </c>
      <c r="CR741">
        <f>IF($DD741&gt;=10,INDEX($CG:$CG,$DC741+10),"")</f>
      </c>
      <c r="CS741">
        <f>IF($DD741&gt;=11,INDEX($CG:$CG,$DC741+11),"")</f>
      </c>
      <c r="CT741">
        <f>IF($DD741&gt;=12,INDEX($CG:$CG,$DC741+12),"")</f>
      </c>
      <c r="CU741">
        <f>IF($DD741&gt;=13,INDEX($CG:$CG,$DC741+13),"")</f>
      </c>
      <c r="CV741">
        <f>IF($DD741&gt;=14,INDEX($CG:$CG,$DC741+14),"")</f>
      </c>
      <c r="CW741">
        <f>IF($DD741&gt;=15,INDEX($CG:$CG,$DC741+15),"")</f>
      </c>
      <c r="CX741">
        <f>IF($DD741&gt;=16,INDEX($CG:$CG,$DC741+16),"")</f>
      </c>
      <c r="CY741">
        <f>IF($DD741&gt;=17,INDEX($CG:$CG,$DC741+17),"")</f>
      </c>
      <c r="CZ741">
        <f>IF($DD741&gt;=18,INDEX($CG:$CG,$DC741+18),"")</f>
      </c>
      <c r="DA741">
        <f>IF($DD741&gt;=19,INDEX($CG:$CG,$DC741+19),"")</f>
      </c>
      <c r="DB741">
        <f>IF($DD741&gt;=20,INDEX($CG:$CG,$DC741+20),"")</f>
      </c>
      <c r="DC741">
        <f>IFERROR(MATCH($CF741,$CG$2:$CG$1558,0)+1,0)</f>
      </c>
      <c r="DD741">
        <f>IFERROR(INDEX($CH$2:$CH$1558,MATCH($CF741,$CG$2:$CG$1558,0)),0)</f>
      </c>
      <c r="DE741">
        <f>IFERROR(INDEX($AL:$AL,MATCH($G741,$AK:$AK,0))&amp;"","")</f>
      </c>
      <c r="DI741">
        <f>IF($GL741&gt;=1,INDEX($DF:$DF,$GK741+1),"")</f>
      </c>
      <c r="DJ741">
        <f>IF($GL741&gt;=2,INDEX($DF:$DF,$GK741+2),"")</f>
      </c>
      <c r="DK741">
        <f>IF($GL741&gt;=3,INDEX($DF:$DF,$GK741+3),"")</f>
      </c>
      <c r="DL741">
        <f>IF($GL741&gt;=4,INDEX($DF:$DF,$GK741+4),"")</f>
      </c>
      <c r="DM741">
        <f>IF($GL741&gt;=5,INDEX($DF:$DF,$GK741+5),"")</f>
      </c>
      <c r="DN741">
        <f>IF($GL741&gt;=6,INDEX($DF:$DF,$GK741+6),"")</f>
      </c>
      <c r="DO741">
        <f>IF($GL741&gt;=7,INDEX($DF:$DF,$GK741+7),"")</f>
      </c>
      <c r="DP741">
        <f>IF($GL741&gt;=8,INDEX($DF:$DF,$GK741+8),"")</f>
      </c>
      <c r="DQ741">
        <f>IF($GL741&gt;=9,INDEX($DF:$DF,$GK741+9),"")</f>
      </c>
      <c r="DR741">
        <f>IF($GL741&gt;=10,INDEX($DF:$DF,$GK741+10),"")</f>
      </c>
      <c r="DS741">
        <f>IF($GL741&gt;=11,INDEX($DF:$DF,$GK741+11),"")</f>
      </c>
      <c r="DT741">
        <f>IF($GL741&gt;=12,INDEX($DF:$DF,$GK741+12),"")</f>
      </c>
      <c r="DU741">
        <f>IF($GL741&gt;=13,INDEX($DF:$DF,$GK741+13),"")</f>
      </c>
      <c r="DV741">
        <f>IF($GL741&gt;=14,INDEX($DF:$DF,$GK741+14),"")</f>
      </c>
      <c r="DW741">
        <f>IF($GL741&gt;=15,INDEX($DF:$DF,$GK741+15),"")</f>
      </c>
      <c r="DX741">
        <f>IF($GL741&gt;=16,INDEX($DF:$DF,$GK741+16),"")</f>
      </c>
      <c r="DY741">
        <f>IF($GL741&gt;=17,INDEX($DF:$DF,$GK741+17),"")</f>
      </c>
      <c r="DZ741">
        <f>IF($GL741&gt;=18,INDEX($DF:$DF,$GK741+18),"")</f>
      </c>
      <c r="EA741">
        <f>IF($GL741&gt;=19,INDEX($DF:$DF,$GK741+19),"")</f>
      </c>
      <c r="EB741">
        <f>IF($GL741&gt;=20,INDEX($DF:$DF,$GK741+20),"")</f>
      </c>
      <c r="EC741">
        <f>IF($GL741&gt;=21,INDEX($DF:$DF,$GK741+21),"")</f>
      </c>
      <c r="ED741">
        <f>IF($GL741&gt;=22,INDEX($DF:$DF,$GK741+22),"")</f>
      </c>
      <c r="EE741">
        <f>IF($GL741&gt;=23,INDEX($DF:$DF,$GK741+23),"")</f>
      </c>
      <c r="EF741">
        <f>IF($GL741&gt;=24,INDEX($DF:$DF,$GK741+24),"")</f>
      </c>
      <c r="EG741">
        <f>IF($GL741&gt;=25,INDEX($DF:$DF,$GK741+25),"")</f>
      </c>
      <c r="EH741">
        <f>IF($GL741&gt;=26,INDEX($DF:$DF,$GK741+26),"")</f>
      </c>
      <c r="EI741">
        <f>IF($GL741&gt;=27,INDEX($DF:$DF,$GK741+27),"")</f>
      </c>
      <c r="EJ741">
        <f>IF($GL741&gt;=28,INDEX($DF:$DF,$GK741+28),"")</f>
      </c>
      <c r="EK741">
        <f>IF($GL741&gt;=29,INDEX($DF:$DF,$GK741+29),"")</f>
      </c>
      <c r="EL741">
        <f>IF($GL741&gt;=30,INDEX($DF:$DF,$GK741+30),"")</f>
      </c>
      <c r="EM741">
        <f>IF($GL741&gt;=31,INDEX($DF:$DF,$GK741+31),"")</f>
      </c>
      <c r="EN741">
        <f>IF($GL741&gt;=32,INDEX($DF:$DF,$GK741+32),"")</f>
      </c>
      <c r="EO741">
        <f>IF($GL741&gt;=33,INDEX($DF:$DF,$GK741+33),"")</f>
      </c>
      <c r="EP741">
        <f>IF($GL741&gt;=34,INDEX($DF:$DF,$GK741+34),"")</f>
      </c>
      <c r="EQ741">
        <f>IF($GL741&gt;=35,INDEX($DF:$DF,$GK741+35),"")</f>
      </c>
      <c r="ER741">
        <f>IF($GL741&gt;=36,INDEX($DF:$DF,$GK741+36),"")</f>
      </c>
      <c r="ES741">
        <f>IF($GL741&gt;=37,INDEX($DF:$DF,$GK741+37),"")</f>
      </c>
      <c r="ET741">
        <f>IF($GL741&gt;=38,INDEX($DF:$DF,$GK741+38),"")</f>
      </c>
      <c r="EU741">
        <f>IF($GL741&gt;=39,INDEX($DF:$DF,$GK741+39),"")</f>
      </c>
      <c r="EV741">
        <f>IF($GL741&gt;=40,INDEX($DF:$DF,$GK741+40),"")</f>
      </c>
      <c r="EW741">
        <f>IF($GL741&gt;=1,INDEX($DG:$DG,$GK741+1),"")</f>
      </c>
      <c r="EX741">
        <f>IF($GL741&gt;=2,INDEX($DG:$DG,$GK741+2),"")</f>
      </c>
      <c r="EY741">
        <f>IF($GL741&gt;=3,INDEX($DG:$DG,$GK741+3),"")</f>
      </c>
      <c r="EZ741">
        <f>IF($GL741&gt;=4,INDEX($DG:$DG,$GK741+4),"")</f>
      </c>
      <c r="FA741">
        <f>IF($GL741&gt;=5,INDEX($DG:$DG,$GK741+5),"")</f>
      </c>
      <c r="FB741">
        <f>IF($GL741&gt;=6,INDEX($DG:$DG,$GK741+6),"")</f>
      </c>
      <c r="FC741">
        <f>IF($GL741&gt;=7,INDEX($DG:$DG,$GK741+7),"")</f>
      </c>
      <c r="FD741">
        <f>IF($GL741&gt;=8,INDEX($DG:$DG,$GK741+8),"")</f>
      </c>
      <c r="FE741">
        <f>IF($GL741&gt;=9,INDEX($DG:$DG,$GK741+9),"")</f>
      </c>
      <c r="FF741">
        <f>IF($GL741&gt;=10,INDEX($DG:$DG,$GK741+10),"")</f>
      </c>
      <c r="FG741">
        <f>IF($GL741&gt;=11,INDEX($DG:$DG,$GK741+11),"")</f>
      </c>
      <c r="FH741">
        <f>IF($GL741&gt;=12,INDEX($DG:$DG,$GK741+12),"")</f>
      </c>
      <c r="FI741">
        <f>IF($GL741&gt;=13,INDEX($DG:$DG,$GK741+13),"")</f>
      </c>
      <c r="FJ741">
        <f>IF($GL741&gt;=14,INDEX($DG:$DG,$GK741+14),"")</f>
      </c>
      <c r="FK741">
        <f>IF($GL741&gt;=15,INDEX($DG:$DG,$GK741+15),"")</f>
      </c>
      <c r="FL741">
        <f>IF($GL741&gt;=16,INDEX($DG:$DG,$GK741+16),"")</f>
      </c>
      <c r="FM741">
        <f>IF($GL741&gt;=17,INDEX($DG:$DG,$GK741+17),"")</f>
      </c>
      <c r="FN741">
        <f>IF($GL741&gt;=18,INDEX($DG:$DG,$GK741+18),"")</f>
      </c>
      <c r="FO741">
        <f>IF($GL741&gt;=19,INDEX($DG:$DG,$GK741+19),"")</f>
      </c>
      <c r="FP741">
        <f>IF($GL741&gt;=20,INDEX($DG:$DG,$GK741+20),"")</f>
      </c>
      <c r="FQ741">
        <f>IF($GL741&gt;=21,INDEX($DG:$DG,$GK741+21),"")</f>
      </c>
      <c r="FR741">
        <f>IF($GL741&gt;=22,INDEX($DG:$DG,$GK741+22),"")</f>
      </c>
      <c r="FS741">
        <f>IF($GL741&gt;=23,INDEX($DG:$DG,$GK741+23),"")</f>
      </c>
      <c r="FT741">
        <f>IF($GL741&gt;=24,INDEX($DG:$DG,$GK741+24),"")</f>
      </c>
      <c r="FU741">
        <f>IF($GL741&gt;=25,INDEX($DG:$DG,$GK741+25),"")</f>
      </c>
      <c r="FV741">
        <f>IF($GL741&gt;=26,INDEX($DG:$DG,$GK741+26),"")</f>
      </c>
      <c r="FW741">
        <f>IF($GL741&gt;=27,INDEX($DG:$DG,$GK741+27),"")</f>
      </c>
      <c r="FX741">
        <f>IF($GL741&gt;=28,INDEX($DG:$DG,$GK741+28),"")</f>
      </c>
      <c r="FY741">
        <f>IF($GL741&gt;=29,INDEX($DG:$DG,$GK741+29),"")</f>
      </c>
      <c r="FZ741">
        <f>IF($GL741&gt;=30,INDEX($DG:$DG,$GK741+30),"")</f>
      </c>
      <c r="GA741">
        <f>IF($GL741&gt;=31,INDEX($DG:$DG,$GK741+31),"")</f>
      </c>
      <c r="GB741">
        <f>IF($GL741&gt;=32,INDEX($DG:$DG,$GK741+32),"")</f>
      </c>
      <c r="GC741">
        <f>IF($GL741&gt;=33,INDEX($DG:$DG,$GK741+33),"")</f>
      </c>
      <c r="GD741">
        <f>IF($GL741&gt;=34,INDEX($DG:$DG,$GK741+34),"")</f>
      </c>
      <c r="GE741">
        <f>IF($GL741&gt;=35,INDEX($DG:$DG,$GK741+35),"")</f>
      </c>
      <c r="GF741">
        <f>IF($GL741&gt;=36,INDEX($DG:$DG,$GK741+36),"")</f>
      </c>
      <c r="GG741">
        <f>IF($GL741&gt;=37,INDEX($DG:$DG,$GK741+37),"")</f>
      </c>
      <c r="GH741">
        <f>IF($GL741&gt;=38,INDEX($DG:$DG,$GK741+38),"")</f>
      </c>
      <c r="GI741">
        <f>IF($GL741&gt;=39,INDEX($DG:$DG,$GK741+39),"")</f>
      </c>
      <c r="GJ741">
        <f>IF($GL741&gt;=40,INDEX($DG:$DG,$GK741+40),"")</f>
      </c>
      <c r="GK741">
        <f>IFERROR(MATCH($DE741,$DF$2:$DF$166,0)+1,0)</f>
      </c>
      <c r="GL741">
        <f>IFERROR(INDEX($DH$2:$DH$166,MATCH($DE741,$DF$2:$DF$166,0)),0)</f>
      </c>
      <c r="GM741">
        <f>IFERROR(MATCH($H741,$DI$741:$EV$741,0),0)</f>
      </c>
      <c r="GN741">
        <f>IF($GM741&gt;0,INDEX($EW$741:$GJ$741,$GM741),"")</f>
      </c>
      <c r="GO741" t="s">
        <v>608</v>
      </c>
      <c r="GQ741">
        <f>IF($IZ741&gt;=1,INDEX($GO:$GO,$IY741+1),"")</f>
      </c>
      <c r="GR741">
        <f>IF($IZ741&gt;=2,INDEX($GO:$GO,$IY741+2),"")</f>
      </c>
      <c r="GS741">
        <f>IF($IZ741&gt;=3,INDEX($GO:$GO,$IY741+3),"")</f>
      </c>
      <c r="GT741">
        <f>IF($IZ741&gt;=4,INDEX($GO:$GO,$IY741+4),"")</f>
      </c>
      <c r="GU741">
        <f>IF($IZ741&gt;=5,INDEX($GO:$GO,$IY741+5),"")</f>
      </c>
      <c r="GV741">
        <f>IF($IZ741&gt;=6,INDEX($GO:$GO,$IY741+6),"")</f>
      </c>
      <c r="GW741">
        <f>IF($IZ741&gt;=7,INDEX($GO:$GO,$IY741+7),"")</f>
      </c>
      <c r="GX741">
        <f>IF($IZ741&gt;=8,INDEX($GO:$GO,$IY741+8),"")</f>
      </c>
      <c r="GY741">
        <f>IF($IZ741&gt;=9,INDEX($GO:$GO,$IY741+9),"")</f>
      </c>
      <c r="GZ741">
        <f>IF($IZ741&gt;=10,INDEX($GO:$GO,$IY741+10),"")</f>
      </c>
      <c r="HA741">
        <f>IF($IZ741&gt;=11,INDEX($GO:$GO,$IY741+11),"")</f>
      </c>
      <c r="HB741">
        <f>IF($IZ741&gt;=12,INDEX($GO:$GO,$IY741+12),"")</f>
      </c>
      <c r="HC741">
        <f>IF($IZ741&gt;=13,INDEX($GO:$GO,$IY741+13),"")</f>
      </c>
      <c r="HD741">
        <f>IF($IZ741&gt;=14,INDEX($GO:$GO,$IY741+14),"")</f>
      </c>
      <c r="HE741">
        <f>IF($IZ741&gt;=15,INDEX($GO:$GO,$IY741+15),"")</f>
      </c>
      <c r="HF741">
        <f>IF($IZ741&gt;=16,INDEX($GO:$GO,$IY741+16),"")</f>
      </c>
      <c r="HG741">
        <f>IF($IZ741&gt;=17,INDEX($GO:$GO,$IY741+17),"")</f>
      </c>
      <c r="HH741">
        <f>IF($IZ741&gt;=18,INDEX($GO:$GO,$IY741+18),"")</f>
      </c>
      <c r="HI741">
        <f>IF($IZ741&gt;=19,INDEX($GO:$GO,$IY741+19),"")</f>
      </c>
      <c r="HJ741">
        <f>IF($IZ741&gt;=20,INDEX($GO:$GO,$IY741+20),"")</f>
      </c>
      <c r="HK741">
        <f>IF($IZ741&gt;=21,INDEX($GO:$GO,$IY741+21),"")</f>
      </c>
      <c r="HL741">
        <f>IF($IZ741&gt;=22,INDEX($GO:$GO,$IY741+22),"")</f>
      </c>
      <c r="HM741">
        <f>IF($IZ741&gt;=23,INDEX($GO:$GO,$IY741+23),"")</f>
      </c>
      <c r="HN741">
        <f>IF($IZ741&gt;=24,INDEX($GO:$GO,$IY741+24),"")</f>
      </c>
      <c r="HO741">
        <f>IF($IZ741&gt;=25,INDEX($GO:$GO,$IY741+25),"")</f>
      </c>
      <c r="HP741">
        <f>IF($IZ741&gt;=26,INDEX($GO:$GO,$IY741+26),"")</f>
      </c>
      <c r="HQ741">
        <f>IF($IZ741&gt;=27,INDEX($GO:$GO,$IY741+27),"")</f>
      </c>
      <c r="HR741">
        <f>IF($IZ741&gt;=28,INDEX($GO:$GO,$IY741+28),"")</f>
      </c>
      <c r="HS741">
        <f>IF($IZ741&gt;=29,INDEX($GO:$GO,$IY741+29),"")</f>
      </c>
      <c r="HT741">
        <f>IF($IZ741&gt;=30,INDEX($GO:$GO,$IY741+30),"")</f>
      </c>
      <c r="HU741">
        <f>IF($IZ741&gt;=31,INDEX($GO:$GO,$IY741+31),"")</f>
      </c>
      <c r="HV741">
        <f>IF($IZ741&gt;=32,INDEX($GO:$GO,$IY741+32),"")</f>
      </c>
      <c r="HW741">
        <f>IF($IZ741&gt;=33,INDEX($GO:$GO,$IY741+33),"")</f>
      </c>
      <c r="HX741">
        <f>IF($IZ741&gt;=34,INDEX($GO:$GO,$IY741+34),"")</f>
      </c>
      <c r="HY741">
        <f>IF($IZ741&gt;=35,INDEX($GO:$GO,$IY741+35),"")</f>
      </c>
      <c r="HZ741">
        <f>IF($IZ741&gt;=36,INDEX($GO:$GO,$IY741+36),"")</f>
      </c>
      <c r="IA741">
        <f>IF($IZ741&gt;=37,INDEX($GO:$GO,$IY741+37),"")</f>
      </c>
      <c r="IB741">
        <f>IF($IZ741&gt;=38,INDEX($GO:$GO,$IY741+38),"")</f>
      </c>
      <c r="IC741">
        <f>IF($IZ741&gt;=39,INDEX($GO:$GO,$IY741+39),"")</f>
      </c>
      <c r="ID741">
        <f>IF($IZ741&gt;=40,INDEX($GO:$GO,$IY741+40),"")</f>
      </c>
      <c r="IE741">
        <f>IF($IZ741&gt;=41,INDEX($GO:$GO,$IY741+41),"")</f>
      </c>
      <c r="IF741">
        <f>IF($IZ741&gt;=42,INDEX($GO:$GO,$IY741+42),"")</f>
      </c>
      <c r="IG741">
        <f>IF($IZ741&gt;=43,INDEX($GO:$GO,$IY741+43),"")</f>
      </c>
      <c r="IH741">
        <f>IF($IZ741&gt;=44,INDEX($GO:$GO,$IY741+44),"")</f>
      </c>
      <c r="II741">
        <f>IF($IZ741&gt;=45,INDEX($GO:$GO,$IY741+45),"")</f>
      </c>
      <c r="IJ741">
        <f>IF($IZ741&gt;=46,INDEX($GO:$GO,$IY741+46),"")</f>
      </c>
      <c r="IK741">
        <f>IF($IZ741&gt;=47,INDEX($GO:$GO,$IY741+47),"")</f>
      </c>
      <c r="IL741">
        <f>IF($IZ741&gt;=48,INDEX($GO:$GO,$IY741+48),"")</f>
      </c>
      <c r="IM741">
        <f>IF($IZ741&gt;=49,INDEX($GO:$GO,$IY741+49),"")</f>
      </c>
      <c r="IN741">
        <f>IF($IZ741&gt;=50,INDEX($GO:$GO,$IY741+50),"")</f>
      </c>
      <c r="IO741">
        <f>IF($IZ741&gt;=51,INDEX($GO:$GO,$IY741+51),"")</f>
      </c>
      <c r="IP741">
        <f>IF($IZ741&gt;=52,INDEX($GO:$GO,$IY741+52),"")</f>
      </c>
      <c r="IQ741">
        <f>IF($IZ741&gt;=53,INDEX($GO:$GO,$IY741+53),"")</f>
      </c>
      <c r="IR741">
        <f>IF($IZ741&gt;=54,INDEX($GO:$GO,$IY741+54),"")</f>
      </c>
      <c r="IS741">
        <f>IF($IZ741&gt;=55,INDEX($GO:$GO,$IY741+55),"")</f>
      </c>
      <c r="IT741">
        <f>IF($IZ741&gt;=56,INDEX($GO:$GO,$IY741+56),"")</f>
      </c>
      <c r="IU741">
        <f>IF($IZ741&gt;=57,INDEX($GO:$GO,$IY741+57),"")</f>
      </c>
      <c r="IV741">
        <f>IF($IZ741&gt;=58,INDEX($GO:$GO,$IY741+58),"")</f>
      </c>
      <c r="IW741">
        <f>IF($IZ741&gt;=59,INDEX($GO:$GO,$IY741+59),"")</f>
      </c>
      <c r="IX741">
        <f>IF($IZ741&gt;=60,INDEX($GO:$GO,$IY741+60),"")</f>
      </c>
      <c r="IY741">
        <f>IFERROR(MATCH($GN741,$GO$2:$GO$827,0)+1,0)</f>
      </c>
      <c r="IZ741">
        <f>IFERROR(INDEX($GP$2:$GP$827,MATCH($GN741,$GO$2:$GO$827,0)),0)</f>
      </c>
      <c r="JA741" t="s">
        <v>23</v>
      </c>
      <c r="JB741" t="s">
        <v>23</v>
      </c>
    </row>
    <row r="742" spans="1:262" x14ac:dyDescent="0.25">
      <c r="F742" s="1"/>
      <c r="G742" s="1"/>
      <c r="H742" s="1"/>
      <c r="I742" s="1"/>
      <c r="J742" s="1">
        <f>IFERROR(IF(FIND(" - ",$F742)&gt;0,MID($F742,FIND(" - ",$F742)+3,LEN($F742)),""),"")</f>
      </c>
      <c r="L742" s="1"/>
      <c r="N742" t="s">
        <v>23</v>
      </c>
      <c r="P742">
        <f>IF(OR($N742="",$O742=""),"",IFERROR($N742/$O742,0))</f>
      </c>
      <c r="Q742">
        <f>IF($N742="","",
IF($G742="","",
IF(ISNUMBER(SEARCH("exempt",LOWER($G742))),0,
$N742*(VALUE(SUBSTITUTE($G742,"%",""))/100))))</f>
      </c>
      <c r="W742">
        <f>IF($N742="","",
SUM($N742,$Q742,$U742,$R742,$T742)-
IF($V742="",0,VALUE($V742)))</f>
      </c>
      <c r="AE742" t="s">
        <v>1962</v>
      </c>
      <c r="AM742">
        <f>IFERROR(LEFT($F742,FIND(" - ",$F742)-1),$F742)</f>
      </c>
      <c r="AP742">
        <f>IF($CE742&gt;=1,INDEX($AN:$AN,$CD742+1),"")</f>
      </c>
      <c r="AQ742">
        <f>IF($CE742&gt;=2,INDEX($AN:$AN,$CD742+2),"")</f>
      </c>
      <c r="AR742">
        <f>IF($CE742&gt;=3,INDEX($AN:$AN,$CD742+3),"")</f>
      </c>
      <c r="AS742">
        <f>IF($CE742&gt;=4,INDEX($AN:$AN,$CD742+4),"")</f>
      </c>
      <c r="AT742">
        <f>IF($CE742&gt;=5,INDEX($AN:$AN,$CD742+5),"")</f>
      </c>
      <c r="AU742">
        <f>IF($CE742&gt;=6,INDEX($AN:$AN,$CD742+6),"")</f>
      </c>
      <c r="AV742">
        <f>IF($CE742&gt;=7,INDEX($AN:$AN,$CD742+7),"")</f>
      </c>
      <c r="AW742">
        <f>IF($CE742&gt;=8,INDEX($AN:$AN,$CD742+8),"")</f>
      </c>
      <c r="AX742">
        <f>IF($CE742&gt;=9,INDEX($AN:$AN,$CD742+9),"")</f>
      </c>
      <c r="AY742">
        <f>IF($CE742&gt;=10,INDEX($AN:$AN,$CD742+10),"")</f>
      </c>
      <c r="AZ742">
        <f>IF($CE742&gt;=11,INDEX($AN:$AN,$CD742+11),"")</f>
      </c>
      <c r="BA742">
        <f>IF($CE742&gt;=12,INDEX($AN:$AN,$CD742+12),"")</f>
      </c>
      <c r="BB742">
        <f>IF($CE742&gt;=13,INDEX($AN:$AN,$CD742+13),"")</f>
      </c>
      <c r="BC742">
        <f>IF($CE742&gt;=14,INDEX($AN:$AN,$CD742+14),"")</f>
      </c>
      <c r="BD742">
        <f>IF($CE742&gt;=15,INDEX($AN:$AN,$CD742+15),"")</f>
      </c>
      <c r="BE742">
        <f>IF($CE742&gt;=16,INDEX($AN:$AN,$CD742+16),"")</f>
      </c>
      <c r="BF742">
        <f>IF($CE742&gt;=17,INDEX($AN:$AN,$CD742+17),"")</f>
      </c>
      <c r="BG742">
        <f>IF($CE742&gt;=18,INDEX($AN:$AN,$CD742+18),"")</f>
      </c>
      <c r="BH742">
        <f>IF($CE742&gt;=19,INDEX($AN:$AN,$CD742+19),"")</f>
      </c>
      <c r="BI742">
        <f>IF($CE742&gt;=20,INDEX($AN:$AN,$CD742+20),"")</f>
      </c>
      <c r="BJ742">
        <f>IF($CE742&gt;=21,INDEX($AN:$AN,$CD742+21),"")</f>
      </c>
      <c r="BK742">
        <f>IF($CE742&gt;=22,INDEX($AN:$AN,$CD742+22),"")</f>
      </c>
      <c r="BL742">
        <f>IF($CE742&gt;=23,INDEX($AN:$AN,$CD742+23),"")</f>
      </c>
      <c r="BM742">
        <f>IF($CE742&gt;=24,INDEX($AN:$AN,$CD742+24),"")</f>
      </c>
      <c r="BN742">
        <f>IF($CE742&gt;=25,INDEX($AN:$AN,$CD742+25),"")</f>
      </c>
      <c r="BO742">
        <f>IF($CE742&gt;=26,INDEX($AN:$AN,$CD742+26),"")</f>
      </c>
      <c r="BP742">
        <f>IF($CE742&gt;=27,INDEX($AN:$AN,$CD742+27),"")</f>
      </c>
      <c r="BQ742">
        <f>IF($CE742&gt;=28,INDEX($AN:$AN,$CD742+28),"")</f>
      </c>
      <c r="BR742">
        <f>IF($CE742&gt;=29,INDEX($AN:$AN,$CD742+29),"")</f>
      </c>
      <c r="BS742">
        <f>IF($CE742&gt;=30,INDEX($AN:$AN,$CD742+30),"")</f>
      </c>
      <c r="BT742">
        <f>IF($CE742&gt;=31,INDEX($AN:$AN,$CD742+31),"")</f>
      </c>
      <c r="BU742">
        <f>IF($CE742&gt;=32,INDEX($AN:$AN,$CD742+32),"")</f>
      </c>
      <c r="BV742">
        <f>IF($CE742&gt;=33,INDEX($AN:$AN,$CD742+33),"")</f>
      </c>
      <c r="BW742">
        <f>IF($CE742&gt;=34,INDEX($AN:$AN,$CD742+34),"")</f>
      </c>
      <c r="BX742">
        <f>IF($CE742&gt;=35,INDEX($AN:$AN,$CD742+35),"")</f>
      </c>
      <c r="BY742">
        <f>IF($CE742&gt;=36,INDEX($AN:$AN,$CD742+36),"")</f>
      </c>
      <c r="BZ742">
        <f>IF($CE742&gt;=37,INDEX($AN:$AN,$CD742+37),"")</f>
      </c>
      <c r="CA742">
        <f>IF($CE742&gt;=38,INDEX($AN:$AN,$CD742+38),"")</f>
      </c>
      <c r="CB742">
        <f>IF($CE742&gt;=39,INDEX($AN:$AN,$CD742+39),"")</f>
      </c>
      <c r="CC742">
        <f>IF($CE742&gt;=40,INDEX($AN:$AN,$CD742+40),"")</f>
      </c>
      <c r="CD742">
        <f>IFERROR(MATCH($AM742,$AN$2:$AN$133,0)+1,0)</f>
      </c>
      <c r="CE742">
        <f>IFERROR(INDEX($AO$2:$AO$133,MATCH($AM742,$AN$2:$AN$133,0)),0)</f>
      </c>
      <c r="CF742">
        <f>IFERROR(LEFT($K742,FIND(" - ",$K742)-1),$K742)</f>
      </c>
      <c r="CG742" t="s">
        <v>108</v>
      </c>
      <c r="CI742">
        <f>IF($DD742&gt;=1,INDEX($CG:$CG,$DC742+1),"")</f>
      </c>
      <c r="CJ742">
        <f>IF($DD742&gt;=2,INDEX($CG:$CG,$DC742+2),"")</f>
      </c>
      <c r="CK742">
        <f>IF($DD742&gt;=3,INDEX($CG:$CG,$DC742+3),"")</f>
      </c>
      <c r="CL742">
        <f>IF($DD742&gt;=4,INDEX($CG:$CG,$DC742+4),"")</f>
      </c>
      <c r="CM742">
        <f>IF($DD742&gt;=5,INDEX($CG:$CG,$DC742+5),"")</f>
      </c>
      <c r="CN742">
        <f>IF($DD742&gt;=6,INDEX($CG:$CG,$DC742+6),"")</f>
      </c>
      <c r="CO742">
        <f>IF($DD742&gt;=7,INDEX($CG:$CG,$DC742+7),"")</f>
      </c>
      <c r="CP742">
        <f>IF($DD742&gt;=8,INDEX($CG:$CG,$DC742+8),"")</f>
      </c>
      <c r="CQ742">
        <f>IF($DD742&gt;=9,INDEX($CG:$CG,$DC742+9),"")</f>
      </c>
      <c r="CR742">
        <f>IF($DD742&gt;=10,INDEX($CG:$CG,$DC742+10),"")</f>
      </c>
      <c r="CS742">
        <f>IF($DD742&gt;=11,INDEX($CG:$CG,$DC742+11),"")</f>
      </c>
      <c r="CT742">
        <f>IF($DD742&gt;=12,INDEX($CG:$CG,$DC742+12),"")</f>
      </c>
      <c r="CU742">
        <f>IF($DD742&gt;=13,INDEX($CG:$CG,$DC742+13),"")</f>
      </c>
      <c r="CV742">
        <f>IF($DD742&gt;=14,INDEX($CG:$CG,$DC742+14),"")</f>
      </c>
      <c r="CW742">
        <f>IF($DD742&gt;=15,INDEX($CG:$CG,$DC742+15),"")</f>
      </c>
      <c r="CX742">
        <f>IF($DD742&gt;=16,INDEX($CG:$CG,$DC742+16),"")</f>
      </c>
      <c r="CY742">
        <f>IF($DD742&gt;=17,INDEX($CG:$CG,$DC742+17),"")</f>
      </c>
      <c r="CZ742">
        <f>IF($DD742&gt;=18,INDEX($CG:$CG,$DC742+18),"")</f>
      </c>
      <c r="DA742">
        <f>IF($DD742&gt;=19,INDEX($CG:$CG,$DC742+19),"")</f>
      </c>
      <c r="DB742">
        <f>IF($DD742&gt;=20,INDEX($CG:$CG,$DC742+20),"")</f>
      </c>
      <c r="DC742">
        <f>IFERROR(MATCH($CF742,$CG$2:$CG$1558,0)+1,0)</f>
      </c>
      <c r="DD742">
        <f>IFERROR(INDEX($CH$2:$CH$1558,MATCH($CF742,$CG$2:$CG$1558,0)),0)</f>
      </c>
      <c r="DE742">
        <f>IFERROR(INDEX($AL:$AL,MATCH($G742,$AK:$AK,0))&amp;"","")</f>
      </c>
      <c r="DI742">
        <f>IF($GL742&gt;=1,INDEX($DF:$DF,$GK742+1),"")</f>
      </c>
      <c r="DJ742">
        <f>IF($GL742&gt;=2,INDEX($DF:$DF,$GK742+2),"")</f>
      </c>
      <c r="DK742">
        <f>IF($GL742&gt;=3,INDEX($DF:$DF,$GK742+3),"")</f>
      </c>
      <c r="DL742">
        <f>IF($GL742&gt;=4,INDEX($DF:$DF,$GK742+4),"")</f>
      </c>
      <c r="DM742">
        <f>IF($GL742&gt;=5,INDEX($DF:$DF,$GK742+5),"")</f>
      </c>
      <c r="DN742">
        <f>IF($GL742&gt;=6,INDEX($DF:$DF,$GK742+6),"")</f>
      </c>
      <c r="DO742">
        <f>IF($GL742&gt;=7,INDEX($DF:$DF,$GK742+7),"")</f>
      </c>
      <c r="DP742">
        <f>IF($GL742&gt;=8,INDEX($DF:$DF,$GK742+8),"")</f>
      </c>
      <c r="DQ742">
        <f>IF($GL742&gt;=9,INDEX($DF:$DF,$GK742+9),"")</f>
      </c>
      <c r="DR742">
        <f>IF($GL742&gt;=10,INDEX($DF:$DF,$GK742+10),"")</f>
      </c>
      <c r="DS742">
        <f>IF($GL742&gt;=11,INDEX($DF:$DF,$GK742+11),"")</f>
      </c>
      <c r="DT742">
        <f>IF($GL742&gt;=12,INDEX($DF:$DF,$GK742+12),"")</f>
      </c>
      <c r="DU742">
        <f>IF($GL742&gt;=13,INDEX($DF:$DF,$GK742+13),"")</f>
      </c>
      <c r="DV742">
        <f>IF($GL742&gt;=14,INDEX($DF:$DF,$GK742+14),"")</f>
      </c>
      <c r="DW742">
        <f>IF($GL742&gt;=15,INDEX($DF:$DF,$GK742+15),"")</f>
      </c>
      <c r="DX742">
        <f>IF($GL742&gt;=16,INDEX($DF:$DF,$GK742+16),"")</f>
      </c>
      <c r="DY742">
        <f>IF($GL742&gt;=17,INDEX($DF:$DF,$GK742+17),"")</f>
      </c>
      <c r="DZ742">
        <f>IF($GL742&gt;=18,INDEX($DF:$DF,$GK742+18),"")</f>
      </c>
      <c r="EA742">
        <f>IF($GL742&gt;=19,INDEX($DF:$DF,$GK742+19),"")</f>
      </c>
      <c r="EB742">
        <f>IF($GL742&gt;=20,INDEX($DF:$DF,$GK742+20),"")</f>
      </c>
      <c r="EC742">
        <f>IF($GL742&gt;=21,INDEX($DF:$DF,$GK742+21),"")</f>
      </c>
      <c r="ED742">
        <f>IF($GL742&gt;=22,INDEX($DF:$DF,$GK742+22),"")</f>
      </c>
      <c r="EE742">
        <f>IF($GL742&gt;=23,INDEX($DF:$DF,$GK742+23),"")</f>
      </c>
      <c r="EF742">
        <f>IF($GL742&gt;=24,INDEX($DF:$DF,$GK742+24),"")</f>
      </c>
      <c r="EG742">
        <f>IF($GL742&gt;=25,INDEX($DF:$DF,$GK742+25),"")</f>
      </c>
      <c r="EH742">
        <f>IF($GL742&gt;=26,INDEX($DF:$DF,$GK742+26),"")</f>
      </c>
      <c r="EI742">
        <f>IF($GL742&gt;=27,INDEX($DF:$DF,$GK742+27),"")</f>
      </c>
      <c r="EJ742">
        <f>IF($GL742&gt;=28,INDEX($DF:$DF,$GK742+28),"")</f>
      </c>
      <c r="EK742">
        <f>IF($GL742&gt;=29,INDEX($DF:$DF,$GK742+29),"")</f>
      </c>
      <c r="EL742">
        <f>IF($GL742&gt;=30,INDEX($DF:$DF,$GK742+30),"")</f>
      </c>
      <c r="EM742">
        <f>IF($GL742&gt;=31,INDEX($DF:$DF,$GK742+31),"")</f>
      </c>
      <c r="EN742">
        <f>IF($GL742&gt;=32,INDEX($DF:$DF,$GK742+32),"")</f>
      </c>
      <c r="EO742">
        <f>IF($GL742&gt;=33,INDEX($DF:$DF,$GK742+33),"")</f>
      </c>
      <c r="EP742">
        <f>IF($GL742&gt;=34,INDEX($DF:$DF,$GK742+34),"")</f>
      </c>
      <c r="EQ742">
        <f>IF($GL742&gt;=35,INDEX($DF:$DF,$GK742+35),"")</f>
      </c>
      <c r="ER742">
        <f>IF($GL742&gt;=36,INDEX($DF:$DF,$GK742+36),"")</f>
      </c>
      <c r="ES742">
        <f>IF($GL742&gt;=37,INDEX($DF:$DF,$GK742+37),"")</f>
      </c>
      <c r="ET742">
        <f>IF($GL742&gt;=38,INDEX($DF:$DF,$GK742+38),"")</f>
      </c>
      <c r="EU742">
        <f>IF($GL742&gt;=39,INDEX($DF:$DF,$GK742+39),"")</f>
      </c>
      <c r="EV742">
        <f>IF($GL742&gt;=40,INDEX($DF:$DF,$GK742+40),"")</f>
      </c>
      <c r="EW742">
        <f>IF($GL742&gt;=1,INDEX($DG:$DG,$GK742+1),"")</f>
      </c>
      <c r="EX742">
        <f>IF($GL742&gt;=2,INDEX($DG:$DG,$GK742+2),"")</f>
      </c>
      <c r="EY742">
        <f>IF($GL742&gt;=3,INDEX($DG:$DG,$GK742+3),"")</f>
      </c>
      <c r="EZ742">
        <f>IF($GL742&gt;=4,INDEX($DG:$DG,$GK742+4),"")</f>
      </c>
      <c r="FA742">
        <f>IF($GL742&gt;=5,INDEX($DG:$DG,$GK742+5),"")</f>
      </c>
      <c r="FB742">
        <f>IF($GL742&gt;=6,INDEX($DG:$DG,$GK742+6),"")</f>
      </c>
      <c r="FC742">
        <f>IF($GL742&gt;=7,INDEX($DG:$DG,$GK742+7),"")</f>
      </c>
      <c r="FD742">
        <f>IF($GL742&gt;=8,INDEX($DG:$DG,$GK742+8),"")</f>
      </c>
      <c r="FE742">
        <f>IF($GL742&gt;=9,INDEX($DG:$DG,$GK742+9),"")</f>
      </c>
      <c r="FF742">
        <f>IF($GL742&gt;=10,INDEX($DG:$DG,$GK742+10),"")</f>
      </c>
      <c r="FG742">
        <f>IF($GL742&gt;=11,INDEX($DG:$DG,$GK742+11),"")</f>
      </c>
      <c r="FH742">
        <f>IF($GL742&gt;=12,INDEX($DG:$DG,$GK742+12),"")</f>
      </c>
      <c r="FI742">
        <f>IF($GL742&gt;=13,INDEX($DG:$DG,$GK742+13),"")</f>
      </c>
      <c r="FJ742">
        <f>IF($GL742&gt;=14,INDEX($DG:$DG,$GK742+14),"")</f>
      </c>
      <c r="FK742">
        <f>IF($GL742&gt;=15,INDEX($DG:$DG,$GK742+15),"")</f>
      </c>
      <c r="FL742">
        <f>IF($GL742&gt;=16,INDEX($DG:$DG,$GK742+16),"")</f>
      </c>
      <c r="FM742">
        <f>IF($GL742&gt;=17,INDEX($DG:$DG,$GK742+17),"")</f>
      </c>
      <c r="FN742">
        <f>IF($GL742&gt;=18,INDEX($DG:$DG,$GK742+18),"")</f>
      </c>
      <c r="FO742">
        <f>IF($GL742&gt;=19,INDEX($DG:$DG,$GK742+19),"")</f>
      </c>
      <c r="FP742">
        <f>IF($GL742&gt;=20,INDEX($DG:$DG,$GK742+20),"")</f>
      </c>
      <c r="FQ742">
        <f>IF($GL742&gt;=21,INDEX($DG:$DG,$GK742+21),"")</f>
      </c>
      <c r="FR742">
        <f>IF($GL742&gt;=22,INDEX($DG:$DG,$GK742+22),"")</f>
      </c>
      <c r="FS742">
        <f>IF($GL742&gt;=23,INDEX($DG:$DG,$GK742+23),"")</f>
      </c>
      <c r="FT742">
        <f>IF($GL742&gt;=24,INDEX($DG:$DG,$GK742+24),"")</f>
      </c>
      <c r="FU742">
        <f>IF($GL742&gt;=25,INDEX($DG:$DG,$GK742+25),"")</f>
      </c>
      <c r="FV742">
        <f>IF($GL742&gt;=26,INDEX($DG:$DG,$GK742+26),"")</f>
      </c>
      <c r="FW742">
        <f>IF($GL742&gt;=27,INDEX($DG:$DG,$GK742+27),"")</f>
      </c>
      <c r="FX742">
        <f>IF($GL742&gt;=28,INDEX($DG:$DG,$GK742+28),"")</f>
      </c>
      <c r="FY742">
        <f>IF($GL742&gt;=29,INDEX($DG:$DG,$GK742+29),"")</f>
      </c>
      <c r="FZ742">
        <f>IF($GL742&gt;=30,INDEX($DG:$DG,$GK742+30),"")</f>
      </c>
      <c r="GA742">
        <f>IF($GL742&gt;=31,INDEX($DG:$DG,$GK742+31),"")</f>
      </c>
      <c r="GB742">
        <f>IF($GL742&gt;=32,INDEX($DG:$DG,$GK742+32),"")</f>
      </c>
      <c r="GC742">
        <f>IF($GL742&gt;=33,INDEX($DG:$DG,$GK742+33),"")</f>
      </c>
      <c r="GD742">
        <f>IF($GL742&gt;=34,INDEX($DG:$DG,$GK742+34),"")</f>
      </c>
      <c r="GE742">
        <f>IF($GL742&gt;=35,INDEX($DG:$DG,$GK742+35),"")</f>
      </c>
      <c r="GF742">
        <f>IF($GL742&gt;=36,INDEX($DG:$DG,$GK742+36),"")</f>
      </c>
      <c r="GG742">
        <f>IF($GL742&gt;=37,INDEX($DG:$DG,$GK742+37),"")</f>
      </c>
      <c r="GH742">
        <f>IF($GL742&gt;=38,INDEX($DG:$DG,$GK742+38),"")</f>
      </c>
      <c r="GI742">
        <f>IF($GL742&gt;=39,INDEX($DG:$DG,$GK742+39),"")</f>
      </c>
      <c r="GJ742">
        <f>IF($GL742&gt;=40,INDEX($DG:$DG,$GK742+40),"")</f>
      </c>
      <c r="GK742">
        <f>IFERROR(MATCH($DE742,$DF$2:$DF$166,0)+1,0)</f>
      </c>
      <c r="GL742">
        <f>IFERROR(INDEX($DH$2:$DH$166,MATCH($DE742,$DF$2:$DF$166,0)),0)</f>
      </c>
      <c r="GM742">
        <f>IFERROR(MATCH($H742,$DI$742:$EV$742,0),0)</f>
      </c>
      <c r="GN742">
        <f>IF($GM742&gt;0,INDEX($EW$742:$GJ$742,$GM742),"")</f>
      </c>
      <c r="GO742" t="s">
        <v>156</v>
      </c>
      <c r="GQ742">
        <f>IF($IZ742&gt;=1,INDEX($GO:$GO,$IY742+1),"")</f>
      </c>
      <c r="GR742">
        <f>IF($IZ742&gt;=2,INDEX($GO:$GO,$IY742+2),"")</f>
      </c>
      <c r="GS742">
        <f>IF($IZ742&gt;=3,INDEX($GO:$GO,$IY742+3),"")</f>
      </c>
      <c r="GT742">
        <f>IF($IZ742&gt;=4,INDEX($GO:$GO,$IY742+4),"")</f>
      </c>
      <c r="GU742">
        <f>IF($IZ742&gt;=5,INDEX($GO:$GO,$IY742+5),"")</f>
      </c>
      <c r="GV742">
        <f>IF($IZ742&gt;=6,INDEX($GO:$GO,$IY742+6),"")</f>
      </c>
      <c r="GW742">
        <f>IF($IZ742&gt;=7,INDEX($GO:$GO,$IY742+7),"")</f>
      </c>
      <c r="GX742">
        <f>IF($IZ742&gt;=8,INDEX($GO:$GO,$IY742+8),"")</f>
      </c>
      <c r="GY742">
        <f>IF($IZ742&gt;=9,INDEX($GO:$GO,$IY742+9),"")</f>
      </c>
      <c r="GZ742">
        <f>IF($IZ742&gt;=10,INDEX($GO:$GO,$IY742+10),"")</f>
      </c>
      <c r="HA742">
        <f>IF($IZ742&gt;=11,INDEX($GO:$GO,$IY742+11),"")</f>
      </c>
      <c r="HB742">
        <f>IF($IZ742&gt;=12,INDEX($GO:$GO,$IY742+12),"")</f>
      </c>
      <c r="HC742">
        <f>IF($IZ742&gt;=13,INDEX($GO:$GO,$IY742+13),"")</f>
      </c>
      <c r="HD742">
        <f>IF($IZ742&gt;=14,INDEX($GO:$GO,$IY742+14),"")</f>
      </c>
      <c r="HE742">
        <f>IF($IZ742&gt;=15,INDEX($GO:$GO,$IY742+15),"")</f>
      </c>
      <c r="HF742">
        <f>IF($IZ742&gt;=16,INDEX($GO:$GO,$IY742+16),"")</f>
      </c>
      <c r="HG742">
        <f>IF($IZ742&gt;=17,INDEX($GO:$GO,$IY742+17),"")</f>
      </c>
      <c r="HH742">
        <f>IF($IZ742&gt;=18,INDEX($GO:$GO,$IY742+18),"")</f>
      </c>
      <c r="HI742">
        <f>IF($IZ742&gt;=19,INDEX($GO:$GO,$IY742+19),"")</f>
      </c>
      <c r="HJ742">
        <f>IF($IZ742&gt;=20,INDEX($GO:$GO,$IY742+20),"")</f>
      </c>
      <c r="HK742">
        <f>IF($IZ742&gt;=21,INDEX($GO:$GO,$IY742+21),"")</f>
      </c>
      <c r="HL742">
        <f>IF($IZ742&gt;=22,INDEX($GO:$GO,$IY742+22),"")</f>
      </c>
      <c r="HM742">
        <f>IF($IZ742&gt;=23,INDEX($GO:$GO,$IY742+23),"")</f>
      </c>
      <c r="HN742">
        <f>IF($IZ742&gt;=24,INDEX($GO:$GO,$IY742+24),"")</f>
      </c>
      <c r="HO742">
        <f>IF($IZ742&gt;=25,INDEX($GO:$GO,$IY742+25),"")</f>
      </c>
      <c r="HP742">
        <f>IF($IZ742&gt;=26,INDEX($GO:$GO,$IY742+26),"")</f>
      </c>
      <c r="HQ742">
        <f>IF($IZ742&gt;=27,INDEX($GO:$GO,$IY742+27),"")</f>
      </c>
      <c r="HR742">
        <f>IF($IZ742&gt;=28,INDEX($GO:$GO,$IY742+28),"")</f>
      </c>
      <c r="HS742">
        <f>IF($IZ742&gt;=29,INDEX($GO:$GO,$IY742+29),"")</f>
      </c>
      <c r="HT742">
        <f>IF($IZ742&gt;=30,INDEX($GO:$GO,$IY742+30),"")</f>
      </c>
      <c r="HU742">
        <f>IF($IZ742&gt;=31,INDEX($GO:$GO,$IY742+31),"")</f>
      </c>
      <c r="HV742">
        <f>IF($IZ742&gt;=32,INDEX($GO:$GO,$IY742+32),"")</f>
      </c>
      <c r="HW742">
        <f>IF($IZ742&gt;=33,INDEX($GO:$GO,$IY742+33),"")</f>
      </c>
      <c r="HX742">
        <f>IF($IZ742&gt;=34,INDEX($GO:$GO,$IY742+34),"")</f>
      </c>
      <c r="HY742">
        <f>IF($IZ742&gt;=35,INDEX($GO:$GO,$IY742+35),"")</f>
      </c>
      <c r="HZ742">
        <f>IF($IZ742&gt;=36,INDEX($GO:$GO,$IY742+36),"")</f>
      </c>
      <c r="IA742">
        <f>IF($IZ742&gt;=37,INDEX($GO:$GO,$IY742+37),"")</f>
      </c>
      <c r="IB742">
        <f>IF($IZ742&gt;=38,INDEX($GO:$GO,$IY742+38),"")</f>
      </c>
      <c r="IC742">
        <f>IF($IZ742&gt;=39,INDEX($GO:$GO,$IY742+39),"")</f>
      </c>
      <c r="ID742">
        <f>IF($IZ742&gt;=40,INDEX($GO:$GO,$IY742+40),"")</f>
      </c>
      <c r="IE742">
        <f>IF($IZ742&gt;=41,INDEX($GO:$GO,$IY742+41),"")</f>
      </c>
      <c r="IF742">
        <f>IF($IZ742&gt;=42,INDEX($GO:$GO,$IY742+42),"")</f>
      </c>
      <c r="IG742">
        <f>IF($IZ742&gt;=43,INDEX($GO:$GO,$IY742+43),"")</f>
      </c>
      <c r="IH742">
        <f>IF($IZ742&gt;=44,INDEX($GO:$GO,$IY742+44),"")</f>
      </c>
      <c r="II742">
        <f>IF($IZ742&gt;=45,INDEX($GO:$GO,$IY742+45),"")</f>
      </c>
      <c r="IJ742">
        <f>IF($IZ742&gt;=46,INDEX($GO:$GO,$IY742+46),"")</f>
      </c>
      <c r="IK742">
        <f>IF($IZ742&gt;=47,INDEX($GO:$GO,$IY742+47),"")</f>
      </c>
      <c r="IL742">
        <f>IF($IZ742&gt;=48,INDEX($GO:$GO,$IY742+48),"")</f>
      </c>
      <c r="IM742">
        <f>IF($IZ742&gt;=49,INDEX($GO:$GO,$IY742+49),"")</f>
      </c>
      <c r="IN742">
        <f>IF($IZ742&gt;=50,INDEX($GO:$GO,$IY742+50),"")</f>
      </c>
      <c r="IO742">
        <f>IF($IZ742&gt;=51,INDEX($GO:$GO,$IY742+51),"")</f>
      </c>
      <c r="IP742">
        <f>IF($IZ742&gt;=52,INDEX($GO:$GO,$IY742+52),"")</f>
      </c>
      <c r="IQ742">
        <f>IF($IZ742&gt;=53,INDEX($GO:$GO,$IY742+53),"")</f>
      </c>
      <c r="IR742">
        <f>IF($IZ742&gt;=54,INDEX($GO:$GO,$IY742+54),"")</f>
      </c>
      <c r="IS742">
        <f>IF($IZ742&gt;=55,INDEX($GO:$GO,$IY742+55),"")</f>
      </c>
      <c r="IT742">
        <f>IF($IZ742&gt;=56,INDEX($GO:$GO,$IY742+56),"")</f>
      </c>
      <c r="IU742">
        <f>IF($IZ742&gt;=57,INDEX($GO:$GO,$IY742+57),"")</f>
      </c>
      <c r="IV742">
        <f>IF($IZ742&gt;=58,INDEX($GO:$GO,$IY742+58),"")</f>
      </c>
      <c r="IW742">
        <f>IF($IZ742&gt;=59,INDEX($GO:$GO,$IY742+59),"")</f>
      </c>
      <c r="IX742">
        <f>IF($IZ742&gt;=60,INDEX($GO:$GO,$IY742+60),"")</f>
      </c>
      <c r="IY742">
        <f>IFERROR(MATCH($GN742,$GO$2:$GO$827,0)+1,0)</f>
      </c>
      <c r="IZ742">
        <f>IFERROR(INDEX($GP$2:$GP$827,MATCH($GN742,$GO$2:$GO$827,0)),0)</f>
      </c>
      <c r="JA742" t="s">
        <v>23</v>
      </c>
      <c r="JB742" t="s">
        <v>23</v>
      </c>
    </row>
    <row r="743" spans="1:262" x14ac:dyDescent="0.25">
      <c r="F743" s="1"/>
      <c r="G743" s="1"/>
      <c r="H743" s="1"/>
      <c r="I743" s="1"/>
      <c r="J743" s="1">
        <f>IFERROR(IF(FIND(" - ",$F743)&gt;0,MID($F743,FIND(" - ",$F743)+3,LEN($F743)),""),"")</f>
      </c>
      <c r="L743" s="1"/>
      <c r="N743" t="s">
        <v>23</v>
      </c>
      <c r="P743">
        <f>IF(OR($N743="",$O743=""),"",IFERROR($N743/$O743,0))</f>
      </c>
      <c r="Q743">
        <f>IF($N743="","",
IF($G743="","",
IF(ISNUMBER(SEARCH("exempt",LOWER($G743))),0,
$N743*(VALUE(SUBSTITUTE($G743,"%",""))/100))))</f>
      </c>
      <c r="W743">
        <f>IF($N743="","",
SUM($N743,$Q743,$U743,$R743,$T743)-
IF($V743="",0,VALUE($V743)))</f>
      </c>
      <c r="AE743" t="s">
        <v>1963</v>
      </c>
      <c r="AM743">
        <f>IFERROR(LEFT($F743,FIND(" - ",$F743)-1),$F743)</f>
      </c>
      <c r="AP743">
        <f>IF($CE743&gt;=1,INDEX($AN:$AN,$CD743+1),"")</f>
      </c>
      <c r="AQ743">
        <f>IF($CE743&gt;=2,INDEX($AN:$AN,$CD743+2),"")</f>
      </c>
      <c r="AR743">
        <f>IF($CE743&gt;=3,INDEX($AN:$AN,$CD743+3),"")</f>
      </c>
      <c r="AS743">
        <f>IF($CE743&gt;=4,INDEX($AN:$AN,$CD743+4),"")</f>
      </c>
      <c r="AT743">
        <f>IF($CE743&gt;=5,INDEX($AN:$AN,$CD743+5),"")</f>
      </c>
      <c r="AU743">
        <f>IF($CE743&gt;=6,INDEX($AN:$AN,$CD743+6),"")</f>
      </c>
      <c r="AV743">
        <f>IF($CE743&gt;=7,INDEX($AN:$AN,$CD743+7),"")</f>
      </c>
      <c r="AW743">
        <f>IF($CE743&gt;=8,INDEX($AN:$AN,$CD743+8),"")</f>
      </c>
      <c r="AX743">
        <f>IF($CE743&gt;=9,INDEX($AN:$AN,$CD743+9),"")</f>
      </c>
      <c r="AY743">
        <f>IF($CE743&gt;=10,INDEX($AN:$AN,$CD743+10),"")</f>
      </c>
      <c r="AZ743">
        <f>IF($CE743&gt;=11,INDEX($AN:$AN,$CD743+11),"")</f>
      </c>
      <c r="BA743">
        <f>IF($CE743&gt;=12,INDEX($AN:$AN,$CD743+12),"")</f>
      </c>
      <c r="BB743">
        <f>IF($CE743&gt;=13,INDEX($AN:$AN,$CD743+13),"")</f>
      </c>
      <c r="BC743">
        <f>IF($CE743&gt;=14,INDEX($AN:$AN,$CD743+14),"")</f>
      </c>
      <c r="BD743">
        <f>IF($CE743&gt;=15,INDEX($AN:$AN,$CD743+15),"")</f>
      </c>
      <c r="BE743">
        <f>IF($CE743&gt;=16,INDEX($AN:$AN,$CD743+16),"")</f>
      </c>
      <c r="BF743">
        <f>IF($CE743&gt;=17,INDEX($AN:$AN,$CD743+17),"")</f>
      </c>
      <c r="BG743">
        <f>IF($CE743&gt;=18,INDEX($AN:$AN,$CD743+18),"")</f>
      </c>
      <c r="BH743">
        <f>IF($CE743&gt;=19,INDEX($AN:$AN,$CD743+19),"")</f>
      </c>
      <c r="BI743">
        <f>IF($CE743&gt;=20,INDEX($AN:$AN,$CD743+20),"")</f>
      </c>
      <c r="BJ743">
        <f>IF($CE743&gt;=21,INDEX($AN:$AN,$CD743+21),"")</f>
      </c>
      <c r="BK743">
        <f>IF($CE743&gt;=22,INDEX($AN:$AN,$CD743+22),"")</f>
      </c>
      <c r="BL743">
        <f>IF($CE743&gt;=23,INDEX($AN:$AN,$CD743+23),"")</f>
      </c>
      <c r="BM743">
        <f>IF($CE743&gt;=24,INDEX($AN:$AN,$CD743+24),"")</f>
      </c>
      <c r="BN743">
        <f>IF($CE743&gt;=25,INDEX($AN:$AN,$CD743+25),"")</f>
      </c>
      <c r="BO743">
        <f>IF($CE743&gt;=26,INDEX($AN:$AN,$CD743+26),"")</f>
      </c>
      <c r="BP743">
        <f>IF($CE743&gt;=27,INDEX($AN:$AN,$CD743+27),"")</f>
      </c>
      <c r="BQ743">
        <f>IF($CE743&gt;=28,INDEX($AN:$AN,$CD743+28),"")</f>
      </c>
      <c r="BR743">
        <f>IF($CE743&gt;=29,INDEX($AN:$AN,$CD743+29),"")</f>
      </c>
      <c r="BS743">
        <f>IF($CE743&gt;=30,INDEX($AN:$AN,$CD743+30),"")</f>
      </c>
      <c r="BT743">
        <f>IF($CE743&gt;=31,INDEX($AN:$AN,$CD743+31),"")</f>
      </c>
      <c r="BU743">
        <f>IF($CE743&gt;=32,INDEX($AN:$AN,$CD743+32),"")</f>
      </c>
      <c r="BV743">
        <f>IF($CE743&gt;=33,INDEX($AN:$AN,$CD743+33),"")</f>
      </c>
      <c r="BW743">
        <f>IF($CE743&gt;=34,INDEX($AN:$AN,$CD743+34),"")</f>
      </c>
      <c r="BX743">
        <f>IF($CE743&gt;=35,INDEX($AN:$AN,$CD743+35),"")</f>
      </c>
      <c r="BY743">
        <f>IF($CE743&gt;=36,INDEX($AN:$AN,$CD743+36),"")</f>
      </c>
      <c r="BZ743">
        <f>IF($CE743&gt;=37,INDEX($AN:$AN,$CD743+37),"")</f>
      </c>
      <c r="CA743">
        <f>IF($CE743&gt;=38,INDEX($AN:$AN,$CD743+38),"")</f>
      </c>
      <c r="CB743">
        <f>IF($CE743&gt;=39,INDEX($AN:$AN,$CD743+39),"")</f>
      </c>
      <c r="CC743">
        <f>IF($CE743&gt;=40,INDEX($AN:$AN,$CD743+40),"")</f>
      </c>
      <c r="CD743">
        <f>IFERROR(MATCH($AM743,$AN$2:$AN$133,0)+1,0)</f>
      </c>
      <c r="CE743">
        <f>IFERROR(INDEX($AO$2:$AO$133,MATCH($AM743,$AN$2:$AN$133,0)),0)</f>
      </c>
      <c r="CF743">
        <f>IFERROR(LEFT($K743,FIND(" - ",$K743)-1),$K743)</f>
      </c>
      <c r="CG743" t="s">
        <v>1964</v>
      </c>
      <c r="CH743">
        <v>1</v>
      </c>
      <c r="CI743">
        <f>IF($DD743&gt;=1,INDEX($CG:$CG,$DC743+1),"")</f>
      </c>
      <c r="CJ743">
        <f>IF($DD743&gt;=2,INDEX($CG:$CG,$DC743+2),"")</f>
      </c>
      <c r="CK743">
        <f>IF($DD743&gt;=3,INDEX($CG:$CG,$DC743+3),"")</f>
      </c>
      <c r="CL743">
        <f>IF($DD743&gt;=4,INDEX($CG:$CG,$DC743+4),"")</f>
      </c>
      <c r="CM743">
        <f>IF($DD743&gt;=5,INDEX($CG:$CG,$DC743+5),"")</f>
      </c>
      <c r="CN743">
        <f>IF($DD743&gt;=6,INDEX($CG:$CG,$DC743+6),"")</f>
      </c>
      <c r="CO743">
        <f>IF($DD743&gt;=7,INDEX($CG:$CG,$DC743+7),"")</f>
      </c>
      <c r="CP743">
        <f>IF($DD743&gt;=8,INDEX($CG:$CG,$DC743+8),"")</f>
      </c>
      <c r="CQ743">
        <f>IF($DD743&gt;=9,INDEX($CG:$CG,$DC743+9),"")</f>
      </c>
      <c r="CR743">
        <f>IF($DD743&gt;=10,INDEX($CG:$CG,$DC743+10),"")</f>
      </c>
      <c r="CS743">
        <f>IF($DD743&gt;=11,INDEX($CG:$CG,$DC743+11),"")</f>
      </c>
      <c r="CT743">
        <f>IF($DD743&gt;=12,INDEX($CG:$CG,$DC743+12),"")</f>
      </c>
      <c r="CU743">
        <f>IF($DD743&gt;=13,INDEX($CG:$CG,$DC743+13),"")</f>
      </c>
      <c r="CV743">
        <f>IF($DD743&gt;=14,INDEX($CG:$CG,$DC743+14),"")</f>
      </c>
      <c r="CW743">
        <f>IF($DD743&gt;=15,INDEX($CG:$CG,$DC743+15),"")</f>
      </c>
      <c r="CX743">
        <f>IF($DD743&gt;=16,INDEX($CG:$CG,$DC743+16),"")</f>
      </c>
      <c r="CY743">
        <f>IF($DD743&gt;=17,INDEX($CG:$CG,$DC743+17),"")</f>
      </c>
      <c r="CZ743">
        <f>IF($DD743&gt;=18,INDEX($CG:$CG,$DC743+18),"")</f>
      </c>
      <c r="DA743">
        <f>IF($DD743&gt;=19,INDEX($CG:$CG,$DC743+19),"")</f>
      </c>
      <c r="DB743">
        <f>IF($DD743&gt;=20,INDEX($CG:$CG,$DC743+20),"")</f>
      </c>
      <c r="DC743">
        <f>IFERROR(MATCH($CF743,$CG$2:$CG$1558,0)+1,0)</f>
      </c>
      <c r="DD743">
        <f>IFERROR(INDEX($CH$2:$CH$1558,MATCH($CF743,$CG$2:$CG$1558,0)),0)</f>
      </c>
      <c r="DE743">
        <f>IFERROR(INDEX($AL:$AL,MATCH($G743,$AK:$AK,0))&amp;"","")</f>
      </c>
      <c r="DI743">
        <f>IF($GL743&gt;=1,INDEX($DF:$DF,$GK743+1),"")</f>
      </c>
      <c r="DJ743">
        <f>IF($GL743&gt;=2,INDEX($DF:$DF,$GK743+2),"")</f>
      </c>
      <c r="DK743">
        <f>IF($GL743&gt;=3,INDEX($DF:$DF,$GK743+3),"")</f>
      </c>
      <c r="DL743">
        <f>IF($GL743&gt;=4,INDEX($DF:$DF,$GK743+4),"")</f>
      </c>
      <c r="DM743">
        <f>IF($GL743&gt;=5,INDEX($DF:$DF,$GK743+5),"")</f>
      </c>
      <c r="DN743">
        <f>IF($GL743&gt;=6,INDEX($DF:$DF,$GK743+6),"")</f>
      </c>
      <c r="DO743">
        <f>IF($GL743&gt;=7,INDEX($DF:$DF,$GK743+7),"")</f>
      </c>
      <c r="DP743">
        <f>IF($GL743&gt;=8,INDEX($DF:$DF,$GK743+8),"")</f>
      </c>
      <c r="DQ743">
        <f>IF($GL743&gt;=9,INDEX($DF:$DF,$GK743+9),"")</f>
      </c>
      <c r="DR743">
        <f>IF($GL743&gt;=10,INDEX($DF:$DF,$GK743+10),"")</f>
      </c>
      <c r="DS743">
        <f>IF($GL743&gt;=11,INDEX($DF:$DF,$GK743+11),"")</f>
      </c>
      <c r="DT743">
        <f>IF($GL743&gt;=12,INDEX($DF:$DF,$GK743+12),"")</f>
      </c>
      <c r="DU743">
        <f>IF($GL743&gt;=13,INDEX($DF:$DF,$GK743+13),"")</f>
      </c>
      <c r="DV743">
        <f>IF($GL743&gt;=14,INDEX($DF:$DF,$GK743+14),"")</f>
      </c>
      <c r="DW743">
        <f>IF($GL743&gt;=15,INDEX($DF:$DF,$GK743+15),"")</f>
      </c>
      <c r="DX743">
        <f>IF($GL743&gt;=16,INDEX($DF:$DF,$GK743+16),"")</f>
      </c>
      <c r="DY743">
        <f>IF($GL743&gt;=17,INDEX($DF:$DF,$GK743+17),"")</f>
      </c>
      <c r="DZ743">
        <f>IF($GL743&gt;=18,INDEX($DF:$DF,$GK743+18),"")</f>
      </c>
      <c r="EA743">
        <f>IF($GL743&gt;=19,INDEX($DF:$DF,$GK743+19),"")</f>
      </c>
      <c r="EB743">
        <f>IF($GL743&gt;=20,INDEX($DF:$DF,$GK743+20),"")</f>
      </c>
      <c r="EC743">
        <f>IF($GL743&gt;=21,INDEX($DF:$DF,$GK743+21),"")</f>
      </c>
      <c r="ED743">
        <f>IF($GL743&gt;=22,INDEX($DF:$DF,$GK743+22),"")</f>
      </c>
      <c r="EE743">
        <f>IF($GL743&gt;=23,INDEX($DF:$DF,$GK743+23),"")</f>
      </c>
      <c r="EF743">
        <f>IF($GL743&gt;=24,INDEX($DF:$DF,$GK743+24),"")</f>
      </c>
      <c r="EG743">
        <f>IF($GL743&gt;=25,INDEX($DF:$DF,$GK743+25),"")</f>
      </c>
      <c r="EH743">
        <f>IF($GL743&gt;=26,INDEX($DF:$DF,$GK743+26),"")</f>
      </c>
      <c r="EI743">
        <f>IF($GL743&gt;=27,INDEX($DF:$DF,$GK743+27),"")</f>
      </c>
      <c r="EJ743">
        <f>IF($GL743&gt;=28,INDEX($DF:$DF,$GK743+28),"")</f>
      </c>
      <c r="EK743">
        <f>IF($GL743&gt;=29,INDEX($DF:$DF,$GK743+29),"")</f>
      </c>
      <c r="EL743">
        <f>IF($GL743&gt;=30,INDEX($DF:$DF,$GK743+30),"")</f>
      </c>
      <c r="EM743">
        <f>IF($GL743&gt;=31,INDEX($DF:$DF,$GK743+31),"")</f>
      </c>
      <c r="EN743">
        <f>IF($GL743&gt;=32,INDEX($DF:$DF,$GK743+32),"")</f>
      </c>
      <c r="EO743">
        <f>IF($GL743&gt;=33,INDEX($DF:$DF,$GK743+33),"")</f>
      </c>
      <c r="EP743">
        <f>IF($GL743&gt;=34,INDEX($DF:$DF,$GK743+34),"")</f>
      </c>
      <c r="EQ743">
        <f>IF($GL743&gt;=35,INDEX($DF:$DF,$GK743+35),"")</f>
      </c>
      <c r="ER743">
        <f>IF($GL743&gt;=36,INDEX($DF:$DF,$GK743+36),"")</f>
      </c>
      <c r="ES743">
        <f>IF($GL743&gt;=37,INDEX($DF:$DF,$GK743+37),"")</f>
      </c>
      <c r="ET743">
        <f>IF($GL743&gt;=38,INDEX($DF:$DF,$GK743+38),"")</f>
      </c>
      <c r="EU743">
        <f>IF($GL743&gt;=39,INDEX($DF:$DF,$GK743+39),"")</f>
      </c>
      <c r="EV743">
        <f>IF($GL743&gt;=40,INDEX($DF:$DF,$GK743+40),"")</f>
      </c>
      <c r="EW743">
        <f>IF($GL743&gt;=1,INDEX($DG:$DG,$GK743+1),"")</f>
      </c>
      <c r="EX743">
        <f>IF($GL743&gt;=2,INDEX($DG:$DG,$GK743+2),"")</f>
      </c>
      <c r="EY743">
        <f>IF($GL743&gt;=3,INDEX($DG:$DG,$GK743+3),"")</f>
      </c>
      <c r="EZ743">
        <f>IF($GL743&gt;=4,INDEX($DG:$DG,$GK743+4),"")</f>
      </c>
      <c r="FA743">
        <f>IF($GL743&gt;=5,INDEX($DG:$DG,$GK743+5),"")</f>
      </c>
      <c r="FB743">
        <f>IF($GL743&gt;=6,INDEX($DG:$DG,$GK743+6),"")</f>
      </c>
      <c r="FC743">
        <f>IF($GL743&gt;=7,INDEX($DG:$DG,$GK743+7),"")</f>
      </c>
      <c r="FD743">
        <f>IF($GL743&gt;=8,INDEX($DG:$DG,$GK743+8),"")</f>
      </c>
      <c r="FE743">
        <f>IF($GL743&gt;=9,INDEX($DG:$DG,$GK743+9),"")</f>
      </c>
      <c r="FF743">
        <f>IF($GL743&gt;=10,INDEX($DG:$DG,$GK743+10),"")</f>
      </c>
      <c r="FG743">
        <f>IF($GL743&gt;=11,INDEX($DG:$DG,$GK743+11),"")</f>
      </c>
      <c r="FH743">
        <f>IF($GL743&gt;=12,INDEX($DG:$DG,$GK743+12),"")</f>
      </c>
      <c r="FI743">
        <f>IF($GL743&gt;=13,INDEX($DG:$DG,$GK743+13),"")</f>
      </c>
      <c r="FJ743">
        <f>IF($GL743&gt;=14,INDEX($DG:$DG,$GK743+14),"")</f>
      </c>
      <c r="FK743">
        <f>IF($GL743&gt;=15,INDEX($DG:$DG,$GK743+15),"")</f>
      </c>
      <c r="FL743">
        <f>IF($GL743&gt;=16,INDEX($DG:$DG,$GK743+16),"")</f>
      </c>
      <c r="FM743">
        <f>IF($GL743&gt;=17,INDEX($DG:$DG,$GK743+17),"")</f>
      </c>
      <c r="FN743">
        <f>IF($GL743&gt;=18,INDEX($DG:$DG,$GK743+18),"")</f>
      </c>
      <c r="FO743">
        <f>IF($GL743&gt;=19,INDEX($DG:$DG,$GK743+19),"")</f>
      </c>
      <c r="FP743">
        <f>IF($GL743&gt;=20,INDEX($DG:$DG,$GK743+20),"")</f>
      </c>
      <c r="FQ743">
        <f>IF($GL743&gt;=21,INDEX($DG:$DG,$GK743+21),"")</f>
      </c>
      <c r="FR743">
        <f>IF($GL743&gt;=22,INDEX($DG:$DG,$GK743+22),"")</f>
      </c>
      <c r="FS743">
        <f>IF($GL743&gt;=23,INDEX($DG:$DG,$GK743+23),"")</f>
      </c>
      <c r="FT743">
        <f>IF($GL743&gt;=24,INDEX($DG:$DG,$GK743+24),"")</f>
      </c>
      <c r="FU743">
        <f>IF($GL743&gt;=25,INDEX($DG:$DG,$GK743+25),"")</f>
      </c>
      <c r="FV743">
        <f>IF($GL743&gt;=26,INDEX($DG:$DG,$GK743+26),"")</f>
      </c>
      <c r="FW743">
        <f>IF($GL743&gt;=27,INDEX($DG:$DG,$GK743+27),"")</f>
      </c>
      <c r="FX743">
        <f>IF($GL743&gt;=28,INDEX($DG:$DG,$GK743+28),"")</f>
      </c>
      <c r="FY743">
        <f>IF($GL743&gt;=29,INDEX($DG:$DG,$GK743+29),"")</f>
      </c>
      <c r="FZ743">
        <f>IF($GL743&gt;=30,INDEX($DG:$DG,$GK743+30),"")</f>
      </c>
      <c r="GA743">
        <f>IF($GL743&gt;=31,INDEX($DG:$DG,$GK743+31),"")</f>
      </c>
      <c r="GB743">
        <f>IF($GL743&gt;=32,INDEX($DG:$DG,$GK743+32),"")</f>
      </c>
      <c r="GC743">
        <f>IF($GL743&gt;=33,INDEX($DG:$DG,$GK743+33),"")</f>
      </c>
      <c r="GD743">
        <f>IF($GL743&gt;=34,INDEX($DG:$DG,$GK743+34),"")</f>
      </c>
      <c r="GE743">
        <f>IF($GL743&gt;=35,INDEX($DG:$DG,$GK743+35),"")</f>
      </c>
      <c r="GF743">
        <f>IF($GL743&gt;=36,INDEX($DG:$DG,$GK743+36),"")</f>
      </c>
      <c r="GG743">
        <f>IF($GL743&gt;=37,INDEX($DG:$DG,$GK743+37),"")</f>
      </c>
      <c r="GH743">
        <f>IF($GL743&gt;=38,INDEX($DG:$DG,$GK743+38),"")</f>
      </c>
      <c r="GI743">
        <f>IF($GL743&gt;=39,INDEX($DG:$DG,$GK743+39),"")</f>
      </c>
      <c r="GJ743">
        <f>IF($GL743&gt;=40,INDEX($DG:$DG,$GK743+40),"")</f>
      </c>
      <c r="GK743">
        <f>IFERROR(MATCH($DE743,$DF$2:$DF$166,0)+1,0)</f>
      </c>
      <c r="GL743">
        <f>IFERROR(INDEX($DH$2:$DH$166,MATCH($DE743,$DF$2:$DF$166,0)),0)</f>
      </c>
      <c r="GM743">
        <f>IFERROR(MATCH($H743,$DI$743:$EV$743,0),0)</f>
      </c>
      <c r="GN743">
        <f>IF($GM743&gt;0,INDEX($EW$743:$GJ$743,$GM743),"")</f>
      </c>
      <c r="GO743" t="s">
        <v>616</v>
      </c>
      <c r="GQ743">
        <f>IF($IZ743&gt;=1,INDEX($GO:$GO,$IY743+1),"")</f>
      </c>
      <c r="GR743">
        <f>IF($IZ743&gt;=2,INDEX($GO:$GO,$IY743+2),"")</f>
      </c>
      <c r="GS743">
        <f>IF($IZ743&gt;=3,INDEX($GO:$GO,$IY743+3),"")</f>
      </c>
      <c r="GT743">
        <f>IF($IZ743&gt;=4,INDEX($GO:$GO,$IY743+4),"")</f>
      </c>
      <c r="GU743">
        <f>IF($IZ743&gt;=5,INDEX($GO:$GO,$IY743+5),"")</f>
      </c>
      <c r="GV743">
        <f>IF($IZ743&gt;=6,INDEX($GO:$GO,$IY743+6),"")</f>
      </c>
      <c r="GW743">
        <f>IF($IZ743&gt;=7,INDEX($GO:$GO,$IY743+7),"")</f>
      </c>
      <c r="GX743">
        <f>IF($IZ743&gt;=8,INDEX($GO:$GO,$IY743+8),"")</f>
      </c>
      <c r="GY743">
        <f>IF($IZ743&gt;=9,INDEX($GO:$GO,$IY743+9),"")</f>
      </c>
      <c r="GZ743">
        <f>IF($IZ743&gt;=10,INDEX($GO:$GO,$IY743+10),"")</f>
      </c>
      <c r="HA743">
        <f>IF($IZ743&gt;=11,INDEX($GO:$GO,$IY743+11),"")</f>
      </c>
      <c r="HB743">
        <f>IF($IZ743&gt;=12,INDEX($GO:$GO,$IY743+12),"")</f>
      </c>
      <c r="HC743">
        <f>IF($IZ743&gt;=13,INDEX($GO:$GO,$IY743+13),"")</f>
      </c>
      <c r="HD743">
        <f>IF($IZ743&gt;=14,INDEX($GO:$GO,$IY743+14),"")</f>
      </c>
      <c r="HE743">
        <f>IF($IZ743&gt;=15,INDEX($GO:$GO,$IY743+15),"")</f>
      </c>
      <c r="HF743">
        <f>IF($IZ743&gt;=16,INDEX($GO:$GO,$IY743+16),"")</f>
      </c>
      <c r="HG743">
        <f>IF($IZ743&gt;=17,INDEX($GO:$GO,$IY743+17),"")</f>
      </c>
      <c r="HH743">
        <f>IF($IZ743&gt;=18,INDEX($GO:$GO,$IY743+18),"")</f>
      </c>
      <c r="HI743">
        <f>IF($IZ743&gt;=19,INDEX($GO:$GO,$IY743+19),"")</f>
      </c>
      <c r="HJ743">
        <f>IF($IZ743&gt;=20,INDEX($GO:$GO,$IY743+20),"")</f>
      </c>
      <c r="HK743">
        <f>IF($IZ743&gt;=21,INDEX($GO:$GO,$IY743+21),"")</f>
      </c>
      <c r="HL743">
        <f>IF($IZ743&gt;=22,INDEX($GO:$GO,$IY743+22),"")</f>
      </c>
      <c r="HM743">
        <f>IF($IZ743&gt;=23,INDEX($GO:$GO,$IY743+23),"")</f>
      </c>
      <c r="HN743">
        <f>IF($IZ743&gt;=24,INDEX($GO:$GO,$IY743+24),"")</f>
      </c>
      <c r="HO743">
        <f>IF($IZ743&gt;=25,INDEX($GO:$GO,$IY743+25),"")</f>
      </c>
      <c r="HP743">
        <f>IF($IZ743&gt;=26,INDEX($GO:$GO,$IY743+26),"")</f>
      </c>
      <c r="HQ743">
        <f>IF($IZ743&gt;=27,INDEX($GO:$GO,$IY743+27),"")</f>
      </c>
      <c r="HR743">
        <f>IF($IZ743&gt;=28,INDEX($GO:$GO,$IY743+28),"")</f>
      </c>
      <c r="HS743">
        <f>IF($IZ743&gt;=29,INDEX($GO:$GO,$IY743+29),"")</f>
      </c>
      <c r="HT743">
        <f>IF($IZ743&gt;=30,INDEX($GO:$GO,$IY743+30),"")</f>
      </c>
      <c r="HU743">
        <f>IF($IZ743&gt;=31,INDEX($GO:$GO,$IY743+31),"")</f>
      </c>
      <c r="HV743">
        <f>IF($IZ743&gt;=32,INDEX($GO:$GO,$IY743+32),"")</f>
      </c>
      <c r="HW743">
        <f>IF($IZ743&gt;=33,INDEX($GO:$GO,$IY743+33),"")</f>
      </c>
      <c r="HX743">
        <f>IF($IZ743&gt;=34,INDEX($GO:$GO,$IY743+34),"")</f>
      </c>
      <c r="HY743">
        <f>IF($IZ743&gt;=35,INDEX($GO:$GO,$IY743+35),"")</f>
      </c>
      <c r="HZ743">
        <f>IF($IZ743&gt;=36,INDEX($GO:$GO,$IY743+36),"")</f>
      </c>
      <c r="IA743">
        <f>IF($IZ743&gt;=37,INDEX($GO:$GO,$IY743+37),"")</f>
      </c>
      <c r="IB743">
        <f>IF($IZ743&gt;=38,INDEX($GO:$GO,$IY743+38),"")</f>
      </c>
      <c r="IC743">
        <f>IF($IZ743&gt;=39,INDEX($GO:$GO,$IY743+39),"")</f>
      </c>
      <c r="ID743">
        <f>IF($IZ743&gt;=40,INDEX($GO:$GO,$IY743+40),"")</f>
      </c>
      <c r="IE743">
        <f>IF($IZ743&gt;=41,INDEX($GO:$GO,$IY743+41),"")</f>
      </c>
      <c r="IF743">
        <f>IF($IZ743&gt;=42,INDEX($GO:$GO,$IY743+42),"")</f>
      </c>
      <c r="IG743">
        <f>IF($IZ743&gt;=43,INDEX($GO:$GO,$IY743+43),"")</f>
      </c>
      <c r="IH743">
        <f>IF($IZ743&gt;=44,INDEX($GO:$GO,$IY743+44),"")</f>
      </c>
      <c r="II743">
        <f>IF($IZ743&gt;=45,INDEX($GO:$GO,$IY743+45),"")</f>
      </c>
      <c r="IJ743">
        <f>IF($IZ743&gt;=46,INDEX($GO:$GO,$IY743+46),"")</f>
      </c>
      <c r="IK743">
        <f>IF($IZ743&gt;=47,INDEX($GO:$GO,$IY743+47),"")</f>
      </c>
      <c r="IL743">
        <f>IF($IZ743&gt;=48,INDEX($GO:$GO,$IY743+48),"")</f>
      </c>
      <c r="IM743">
        <f>IF($IZ743&gt;=49,INDEX($GO:$GO,$IY743+49),"")</f>
      </c>
      <c r="IN743">
        <f>IF($IZ743&gt;=50,INDEX($GO:$GO,$IY743+50),"")</f>
      </c>
      <c r="IO743">
        <f>IF($IZ743&gt;=51,INDEX($GO:$GO,$IY743+51),"")</f>
      </c>
      <c r="IP743">
        <f>IF($IZ743&gt;=52,INDEX($GO:$GO,$IY743+52),"")</f>
      </c>
      <c r="IQ743">
        <f>IF($IZ743&gt;=53,INDEX($GO:$GO,$IY743+53),"")</f>
      </c>
      <c r="IR743">
        <f>IF($IZ743&gt;=54,INDEX($GO:$GO,$IY743+54),"")</f>
      </c>
      <c r="IS743">
        <f>IF($IZ743&gt;=55,INDEX($GO:$GO,$IY743+55),"")</f>
      </c>
      <c r="IT743">
        <f>IF($IZ743&gt;=56,INDEX($GO:$GO,$IY743+56),"")</f>
      </c>
      <c r="IU743">
        <f>IF($IZ743&gt;=57,INDEX($GO:$GO,$IY743+57),"")</f>
      </c>
      <c r="IV743">
        <f>IF($IZ743&gt;=58,INDEX($GO:$GO,$IY743+58),"")</f>
      </c>
      <c r="IW743">
        <f>IF($IZ743&gt;=59,INDEX($GO:$GO,$IY743+59),"")</f>
      </c>
      <c r="IX743">
        <f>IF($IZ743&gt;=60,INDEX($GO:$GO,$IY743+60),"")</f>
      </c>
      <c r="IY743">
        <f>IFERROR(MATCH($GN743,$GO$2:$GO$827,0)+1,0)</f>
      </c>
      <c r="IZ743">
        <f>IFERROR(INDEX($GP$2:$GP$827,MATCH($GN743,$GO$2:$GO$827,0)),0)</f>
      </c>
      <c r="JA743" t="s">
        <v>23</v>
      </c>
      <c r="JB743" t="s">
        <v>23</v>
      </c>
    </row>
    <row r="744" spans="1:262" x14ac:dyDescent="0.25">
      <c r="F744" s="1"/>
      <c r="G744" s="1"/>
      <c r="H744" s="1"/>
      <c r="I744" s="1"/>
      <c r="J744" s="1">
        <f>IFERROR(IF(FIND(" - ",$F744)&gt;0,MID($F744,FIND(" - ",$F744)+3,LEN($F744)),""),"")</f>
      </c>
      <c r="L744" s="1"/>
      <c r="N744" t="s">
        <v>23</v>
      </c>
      <c r="P744">
        <f>IF(OR($N744="",$O744=""),"",IFERROR($N744/$O744,0))</f>
      </c>
      <c r="Q744">
        <f>IF($N744="","",
IF($G744="","",
IF(ISNUMBER(SEARCH("exempt",LOWER($G744))),0,
$N744*(VALUE(SUBSTITUTE($G744,"%",""))/100))))</f>
      </c>
      <c r="W744">
        <f>IF($N744="","",
SUM($N744,$Q744,$U744,$R744,$T744)-
IF($V744="",0,VALUE($V744)))</f>
      </c>
      <c r="AE744" t="s">
        <v>1965</v>
      </c>
      <c r="AM744">
        <f>IFERROR(LEFT($F744,FIND(" - ",$F744)-1),$F744)</f>
      </c>
      <c r="AP744">
        <f>IF($CE744&gt;=1,INDEX($AN:$AN,$CD744+1),"")</f>
      </c>
      <c r="AQ744">
        <f>IF($CE744&gt;=2,INDEX($AN:$AN,$CD744+2),"")</f>
      </c>
      <c r="AR744">
        <f>IF($CE744&gt;=3,INDEX($AN:$AN,$CD744+3),"")</f>
      </c>
      <c r="AS744">
        <f>IF($CE744&gt;=4,INDEX($AN:$AN,$CD744+4),"")</f>
      </c>
      <c r="AT744">
        <f>IF($CE744&gt;=5,INDEX($AN:$AN,$CD744+5),"")</f>
      </c>
      <c r="AU744">
        <f>IF($CE744&gt;=6,INDEX($AN:$AN,$CD744+6),"")</f>
      </c>
      <c r="AV744">
        <f>IF($CE744&gt;=7,INDEX($AN:$AN,$CD744+7),"")</f>
      </c>
      <c r="AW744">
        <f>IF($CE744&gt;=8,INDEX($AN:$AN,$CD744+8),"")</f>
      </c>
      <c r="AX744">
        <f>IF($CE744&gt;=9,INDEX($AN:$AN,$CD744+9),"")</f>
      </c>
      <c r="AY744">
        <f>IF($CE744&gt;=10,INDEX($AN:$AN,$CD744+10),"")</f>
      </c>
      <c r="AZ744">
        <f>IF($CE744&gt;=11,INDEX($AN:$AN,$CD744+11),"")</f>
      </c>
      <c r="BA744">
        <f>IF($CE744&gt;=12,INDEX($AN:$AN,$CD744+12),"")</f>
      </c>
      <c r="BB744">
        <f>IF($CE744&gt;=13,INDEX($AN:$AN,$CD744+13),"")</f>
      </c>
      <c r="BC744">
        <f>IF($CE744&gt;=14,INDEX($AN:$AN,$CD744+14),"")</f>
      </c>
      <c r="BD744">
        <f>IF($CE744&gt;=15,INDEX($AN:$AN,$CD744+15),"")</f>
      </c>
      <c r="BE744">
        <f>IF($CE744&gt;=16,INDEX($AN:$AN,$CD744+16),"")</f>
      </c>
      <c r="BF744">
        <f>IF($CE744&gt;=17,INDEX($AN:$AN,$CD744+17),"")</f>
      </c>
      <c r="BG744">
        <f>IF($CE744&gt;=18,INDEX($AN:$AN,$CD744+18),"")</f>
      </c>
      <c r="BH744">
        <f>IF($CE744&gt;=19,INDEX($AN:$AN,$CD744+19),"")</f>
      </c>
      <c r="BI744">
        <f>IF($CE744&gt;=20,INDEX($AN:$AN,$CD744+20),"")</f>
      </c>
      <c r="BJ744">
        <f>IF($CE744&gt;=21,INDEX($AN:$AN,$CD744+21),"")</f>
      </c>
      <c r="BK744">
        <f>IF($CE744&gt;=22,INDEX($AN:$AN,$CD744+22),"")</f>
      </c>
      <c r="BL744">
        <f>IF($CE744&gt;=23,INDEX($AN:$AN,$CD744+23),"")</f>
      </c>
      <c r="BM744">
        <f>IF($CE744&gt;=24,INDEX($AN:$AN,$CD744+24),"")</f>
      </c>
      <c r="BN744">
        <f>IF($CE744&gt;=25,INDEX($AN:$AN,$CD744+25),"")</f>
      </c>
      <c r="BO744">
        <f>IF($CE744&gt;=26,INDEX($AN:$AN,$CD744+26),"")</f>
      </c>
      <c r="BP744">
        <f>IF($CE744&gt;=27,INDEX($AN:$AN,$CD744+27),"")</f>
      </c>
      <c r="BQ744">
        <f>IF($CE744&gt;=28,INDEX($AN:$AN,$CD744+28),"")</f>
      </c>
      <c r="BR744">
        <f>IF($CE744&gt;=29,INDEX($AN:$AN,$CD744+29),"")</f>
      </c>
      <c r="BS744">
        <f>IF($CE744&gt;=30,INDEX($AN:$AN,$CD744+30),"")</f>
      </c>
      <c r="BT744">
        <f>IF($CE744&gt;=31,INDEX($AN:$AN,$CD744+31),"")</f>
      </c>
      <c r="BU744">
        <f>IF($CE744&gt;=32,INDEX($AN:$AN,$CD744+32),"")</f>
      </c>
      <c r="BV744">
        <f>IF($CE744&gt;=33,INDEX($AN:$AN,$CD744+33),"")</f>
      </c>
      <c r="BW744">
        <f>IF($CE744&gt;=34,INDEX($AN:$AN,$CD744+34),"")</f>
      </c>
      <c r="BX744">
        <f>IF($CE744&gt;=35,INDEX($AN:$AN,$CD744+35),"")</f>
      </c>
      <c r="BY744">
        <f>IF($CE744&gt;=36,INDEX($AN:$AN,$CD744+36),"")</f>
      </c>
      <c r="BZ744">
        <f>IF($CE744&gt;=37,INDEX($AN:$AN,$CD744+37),"")</f>
      </c>
      <c r="CA744">
        <f>IF($CE744&gt;=38,INDEX($AN:$AN,$CD744+38),"")</f>
      </c>
      <c r="CB744">
        <f>IF($CE744&gt;=39,INDEX($AN:$AN,$CD744+39),"")</f>
      </c>
      <c r="CC744">
        <f>IF($CE744&gt;=40,INDEX($AN:$AN,$CD744+40),"")</f>
      </c>
      <c r="CD744">
        <f>IFERROR(MATCH($AM744,$AN$2:$AN$133,0)+1,0)</f>
      </c>
      <c r="CE744">
        <f>IFERROR(INDEX($AO$2:$AO$133,MATCH($AM744,$AN$2:$AN$133,0)),0)</f>
      </c>
      <c r="CF744">
        <f>IFERROR(LEFT($K744,FIND(" - ",$K744)-1),$K744)</f>
      </c>
      <c r="CG744" t="s">
        <v>108</v>
      </c>
      <c r="CI744">
        <f>IF($DD744&gt;=1,INDEX($CG:$CG,$DC744+1),"")</f>
      </c>
      <c r="CJ744">
        <f>IF($DD744&gt;=2,INDEX($CG:$CG,$DC744+2),"")</f>
      </c>
      <c r="CK744">
        <f>IF($DD744&gt;=3,INDEX($CG:$CG,$DC744+3),"")</f>
      </c>
      <c r="CL744">
        <f>IF($DD744&gt;=4,INDEX($CG:$CG,$DC744+4),"")</f>
      </c>
      <c r="CM744">
        <f>IF($DD744&gt;=5,INDEX($CG:$CG,$DC744+5),"")</f>
      </c>
      <c r="CN744">
        <f>IF($DD744&gt;=6,INDEX($CG:$CG,$DC744+6),"")</f>
      </c>
      <c r="CO744">
        <f>IF($DD744&gt;=7,INDEX($CG:$CG,$DC744+7),"")</f>
      </c>
      <c r="CP744">
        <f>IF($DD744&gt;=8,INDEX($CG:$CG,$DC744+8),"")</f>
      </c>
      <c r="CQ744">
        <f>IF($DD744&gt;=9,INDEX($CG:$CG,$DC744+9),"")</f>
      </c>
      <c r="CR744">
        <f>IF($DD744&gt;=10,INDEX($CG:$CG,$DC744+10),"")</f>
      </c>
      <c r="CS744">
        <f>IF($DD744&gt;=11,INDEX($CG:$CG,$DC744+11),"")</f>
      </c>
      <c r="CT744">
        <f>IF($DD744&gt;=12,INDEX($CG:$CG,$DC744+12),"")</f>
      </c>
      <c r="CU744">
        <f>IF($DD744&gt;=13,INDEX($CG:$CG,$DC744+13),"")</f>
      </c>
      <c r="CV744">
        <f>IF($DD744&gt;=14,INDEX($CG:$CG,$DC744+14),"")</f>
      </c>
      <c r="CW744">
        <f>IF($DD744&gt;=15,INDEX($CG:$CG,$DC744+15),"")</f>
      </c>
      <c r="CX744">
        <f>IF($DD744&gt;=16,INDEX($CG:$CG,$DC744+16),"")</f>
      </c>
      <c r="CY744">
        <f>IF($DD744&gt;=17,INDEX($CG:$CG,$DC744+17),"")</f>
      </c>
      <c r="CZ744">
        <f>IF($DD744&gt;=18,INDEX($CG:$CG,$DC744+18),"")</f>
      </c>
      <c r="DA744">
        <f>IF($DD744&gt;=19,INDEX($CG:$CG,$DC744+19),"")</f>
      </c>
      <c r="DB744">
        <f>IF($DD744&gt;=20,INDEX($CG:$CG,$DC744+20),"")</f>
      </c>
      <c r="DC744">
        <f>IFERROR(MATCH($CF744,$CG$2:$CG$1558,0)+1,0)</f>
      </c>
      <c r="DD744">
        <f>IFERROR(INDEX($CH$2:$CH$1558,MATCH($CF744,$CG$2:$CG$1558,0)),0)</f>
      </c>
      <c r="DE744">
        <f>IFERROR(INDEX($AL:$AL,MATCH($G744,$AK:$AK,0))&amp;"","")</f>
      </c>
      <c r="DI744">
        <f>IF($GL744&gt;=1,INDEX($DF:$DF,$GK744+1),"")</f>
      </c>
      <c r="DJ744">
        <f>IF($GL744&gt;=2,INDEX($DF:$DF,$GK744+2),"")</f>
      </c>
      <c r="DK744">
        <f>IF($GL744&gt;=3,INDEX($DF:$DF,$GK744+3),"")</f>
      </c>
      <c r="DL744">
        <f>IF($GL744&gt;=4,INDEX($DF:$DF,$GK744+4),"")</f>
      </c>
      <c r="DM744">
        <f>IF($GL744&gt;=5,INDEX($DF:$DF,$GK744+5),"")</f>
      </c>
      <c r="DN744">
        <f>IF($GL744&gt;=6,INDEX($DF:$DF,$GK744+6),"")</f>
      </c>
      <c r="DO744">
        <f>IF($GL744&gt;=7,INDEX($DF:$DF,$GK744+7),"")</f>
      </c>
      <c r="DP744">
        <f>IF($GL744&gt;=8,INDEX($DF:$DF,$GK744+8),"")</f>
      </c>
      <c r="DQ744">
        <f>IF($GL744&gt;=9,INDEX($DF:$DF,$GK744+9),"")</f>
      </c>
      <c r="DR744">
        <f>IF($GL744&gt;=10,INDEX($DF:$DF,$GK744+10),"")</f>
      </c>
      <c r="DS744">
        <f>IF($GL744&gt;=11,INDEX($DF:$DF,$GK744+11),"")</f>
      </c>
      <c r="DT744">
        <f>IF($GL744&gt;=12,INDEX($DF:$DF,$GK744+12),"")</f>
      </c>
      <c r="DU744">
        <f>IF($GL744&gt;=13,INDEX($DF:$DF,$GK744+13),"")</f>
      </c>
      <c r="DV744">
        <f>IF($GL744&gt;=14,INDEX($DF:$DF,$GK744+14),"")</f>
      </c>
      <c r="DW744">
        <f>IF($GL744&gt;=15,INDEX($DF:$DF,$GK744+15),"")</f>
      </c>
      <c r="DX744">
        <f>IF($GL744&gt;=16,INDEX($DF:$DF,$GK744+16),"")</f>
      </c>
      <c r="DY744">
        <f>IF($GL744&gt;=17,INDEX($DF:$DF,$GK744+17),"")</f>
      </c>
      <c r="DZ744">
        <f>IF($GL744&gt;=18,INDEX($DF:$DF,$GK744+18),"")</f>
      </c>
      <c r="EA744">
        <f>IF($GL744&gt;=19,INDEX($DF:$DF,$GK744+19),"")</f>
      </c>
      <c r="EB744">
        <f>IF($GL744&gt;=20,INDEX($DF:$DF,$GK744+20),"")</f>
      </c>
      <c r="EC744">
        <f>IF($GL744&gt;=21,INDEX($DF:$DF,$GK744+21),"")</f>
      </c>
      <c r="ED744">
        <f>IF($GL744&gt;=22,INDEX($DF:$DF,$GK744+22),"")</f>
      </c>
      <c r="EE744">
        <f>IF($GL744&gt;=23,INDEX($DF:$DF,$GK744+23),"")</f>
      </c>
      <c r="EF744">
        <f>IF($GL744&gt;=24,INDEX($DF:$DF,$GK744+24),"")</f>
      </c>
      <c r="EG744">
        <f>IF($GL744&gt;=25,INDEX($DF:$DF,$GK744+25),"")</f>
      </c>
      <c r="EH744">
        <f>IF($GL744&gt;=26,INDEX($DF:$DF,$GK744+26),"")</f>
      </c>
      <c r="EI744">
        <f>IF($GL744&gt;=27,INDEX($DF:$DF,$GK744+27),"")</f>
      </c>
      <c r="EJ744">
        <f>IF($GL744&gt;=28,INDEX($DF:$DF,$GK744+28),"")</f>
      </c>
      <c r="EK744">
        <f>IF($GL744&gt;=29,INDEX($DF:$DF,$GK744+29),"")</f>
      </c>
      <c r="EL744">
        <f>IF($GL744&gt;=30,INDEX($DF:$DF,$GK744+30),"")</f>
      </c>
      <c r="EM744">
        <f>IF($GL744&gt;=31,INDEX($DF:$DF,$GK744+31),"")</f>
      </c>
      <c r="EN744">
        <f>IF($GL744&gt;=32,INDEX($DF:$DF,$GK744+32),"")</f>
      </c>
      <c r="EO744">
        <f>IF($GL744&gt;=33,INDEX($DF:$DF,$GK744+33),"")</f>
      </c>
      <c r="EP744">
        <f>IF($GL744&gt;=34,INDEX($DF:$DF,$GK744+34),"")</f>
      </c>
      <c r="EQ744">
        <f>IF($GL744&gt;=35,INDEX($DF:$DF,$GK744+35),"")</f>
      </c>
      <c r="ER744">
        <f>IF($GL744&gt;=36,INDEX($DF:$DF,$GK744+36),"")</f>
      </c>
      <c r="ES744">
        <f>IF($GL744&gt;=37,INDEX($DF:$DF,$GK744+37),"")</f>
      </c>
      <c r="ET744">
        <f>IF($GL744&gt;=38,INDEX($DF:$DF,$GK744+38),"")</f>
      </c>
      <c r="EU744">
        <f>IF($GL744&gt;=39,INDEX($DF:$DF,$GK744+39),"")</f>
      </c>
      <c r="EV744">
        <f>IF($GL744&gt;=40,INDEX($DF:$DF,$GK744+40),"")</f>
      </c>
      <c r="EW744">
        <f>IF($GL744&gt;=1,INDEX($DG:$DG,$GK744+1),"")</f>
      </c>
      <c r="EX744">
        <f>IF($GL744&gt;=2,INDEX($DG:$DG,$GK744+2),"")</f>
      </c>
      <c r="EY744">
        <f>IF($GL744&gt;=3,INDEX($DG:$DG,$GK744+3),"")</f>
      </c>
      <c r="EZ744">
        <f>IF($GL744&gt;=4,INDEX($DG:$DG,$GK744+4),"")</f>
      </c>
      <c r="FA744">
        <f>IF($GL744&gt;=5,INDEX($DG:$DG,$GK744+5),"")</f>
      </c>
      <c r="FB744">
        <f>IF($GL744&gt;=6,INDEX($DG:$DG,$GK744+6),"")</f>
      </c>
      <c r="FC744">
        <f>IF($GL744&gt;=7,INDEX($DG:$DG,$GK744+7),"")</f>
      </c>
      <c r="FD744">
        <f>IF($GL744&gt;=8,INDEX($DG:$DG,$GK744+8),"")</f>
      </c>
      <c r="FE744">
        <f>IF($GL744&gt;=9,INDEX($DG:$DG,$GK744+9),"")</f>
      </c>
      <c r="FF744">
        <f>IF($GL744&gt;=10,INDEX($DG:$DG,$GK744+10),"")</f>
      </c>
      <c r="FG744">
        <f>IF($GL744&gt;=11,INDEX($DG:$DG,$GK744+11),"")</f>
      </c>
      <c r="FH744">
        <f>IF($GL744&gt;=12,INDEX($DG:$DG,$GK744+12),"")</f>
      </c>
      <c r="FI744">
        <f>IF($GL744&gt;=13,INDEX($DG:$DG,$GK744+13),"")</f>
      </c>
      <c r="FJ744">
        <f>IF($GL744&gt;=14,INDEX($DG:$DG,$GK744+14),"")</f>
      </c>
      <c r="FK744">
        <f>IF($GL744&gt;=15,INDEX($DG:$DG,$GK744+15),"")</f>
      </c>
      <c r="FL744">
        <f>IF($GL744&gt;=16,INDEX($DG:$DG,$GK744+16),"")</f>
      </c>
      <c r="FM744">
        <f>IF($GL744&gt;=17,INDEX($DG:$DG,$GK744+17),"")</f>
      </c>
      <c r="FN744">
        <f>IF($GL744&gt;=18,INDEX($DG:$DG,$GK744+18),"")</f>
      </c>
      <c r="FO744">
        <f>IF($GL744&gt;=19,INDEX($DG:$DG,$GK744+19),"")</f>
      </c>
      <c r="FP744">
        <f>IF($GL744&gt;=20,INDEX($DG:$DG,$GK744+20),"")</f>
      </c>
      <c r="FQ744">
        <f>IF($GL744&gt;=21,INDEX($DG:$DG,$GK744+21),"")</f>
      </c>
      <c r="FR744">
        <f>IF($GL744&gt;=22,INDEX($DG:$DG,$GK744+22),"")</f>
      </c>
      <c r="FS744">
        <f>IF($GL744&gt;=23,INDEX($DG:$DG,$GK744+23),"")</f>
      </c>
      <c r="FT744">
        <f>IF($GL744&gt;=24,INDEX($DG:$DG,$GK744+24),"")</f>
      </c>
      <c r="FU744">
        <f>IF($GL744&gt;=25,INDEX($DG:$DG,$GK744+25),"")</f>
      </c>
      <c r="FV744">
        <f>IF($GL744&gt;=26,INDEX($DG:$DG,$GK744+26),"")</f>
      </c>
      <c r="FW744">
        <f>IF($GL744&gt;=27,INDEX($DG:$DG,$GK744+27),"")</f>
      </c>
      <c r="FX744">
        <f>IF($GL744&gt;=28,INDEX($DG:$DG,$GK744+28),"")</f>
      </c>
      <c r="FY744">
        <f>IF($GL744&gt;=29,INDEX($DG:$DG,$GK744+29),"")</f>
      </c>
      <c r="FZ744">
        <f>IF($GL744&gt;=30,INDEX($DG:$DG,$GK744+30),"")</f>
      </c>
      <c r="GA744">
        <f>IF($GL744&gt;=31,INDEX($DG:$DG,$GK744+31),"")</f>
      </c>
      <c r="GB744">
        <f>IF($GL744&gt;=32,INDEX($DG:$DG,$GK744+32),"")</f>
      </c>
      <c r="GC744">
        <f>IF($GL744&gt;=33,INDEX($DG:$DG,$GK744+33),"")</f>
      </c>
      <c r="GD744">
        <f>IF($GL744&gt;=34,INDEX($DG:$DG,$GK744+34),"")</f>
      </c>
      <c r="GE744">
        <f>IF($GL744&gt;=35,INDEX($DG:$DG,$GK744+35),"")</f>
      </c>
      <c r="GF744">
        <f>IF($GL744&gt;=36,INDEX($DG:$DG,$GK744+36),"")</f>
      </c>
      <c r="GG744">
        <f>IF($GL744&gt;=37,INDEX($DG:$DG,$GK744+37),"")</f>
      </c>
      <c r="GH744">
        <f>IF($GL744&gt;=38,INDEX($DG:$DG,$GK744+38),"")</f>
      </c>
      <c r="GI744">
        <f>IF($GL744&gt;=39,INDEX($DG:$DG,$GK744+39),"")</f>
      </c>
      <c r="GJ744">
        <f>IF($GL744&gt;=40,INDEX($DG:$DG,$GK744+40),"")</f>
      </c>
      <c r="GK744">
        <f>IFERROR(MATCH($DE744,$DF$2:$DF$166,0)+1,0)</f>
      </c>
      <c r="GL744">
        <f>IFERROR(INDEX($DH$2:$DH$166,MATCH($DE744,$DF$2:$DF$166,0)),0)</f>
      </c>
      <c r="GM744">
        <f>IFERROR(MATCH($H744,$DI$744:$EV$744,0),0)</f>
      </c>
      <c r="GN744">
        <f>IF($GM744&gt;0,INDEX($EW$744:$GJ$744,$GM744),"")</f>
      </c>
      <c r="GO744" t="s">
        <v>620</v>
      </c>
      <c r="GQ744">
        <f>IF($IZ744&gt;=1,INDEX($GO:$GO,$IY744+1),"")</f>
      </c>
      <c r="GR744">
        <f>IF($IZ744&gt;=2,INDEX($GO:$GO,$IY744+2),"")</f>
      </c>
      <c r="GS744">
        <f>IF($IZ744&gt;=3,INDEX($GO:$GO,$IY744+3),"")</f>
      </c>
      <c r="GT744">
        <f>IF($IZ744&gt;=4,INDEX($GO:$GO,$IY744+4),"")</f>
      </c>
      <c r="GU744">
        <f>IF($IZ744&gt;=5,INDEX($GO:$GO,$IY744+5),"")</f>
      </c>
      <c r="GV744">
        <f>IF($IZ744&gt;=6,INDEX($GO:$GO,$IY744+6),"")</f>
      </c>
      <c r="GW744">
        <f>IF($IZ744&gt;=7,INDEX($GO:$GO,$IY744+7),"")</f>
      </c>
      <c r="GX744">
        <f>IF($IZ744&gt;=8,INDEX($GO:$GO,$IY744+8),"")</f>
      </c>
      <c r="GY744">
        <f>IF($IZ744&gt;=9,INDEX($GO:$GO,$IY744+9),"")</f>
      </c>
      <c r="GZ744">
        <f>IF($IZ744&gt;=10,INDEX($GO:$GO,$IY744+10),"")</f>
      </c>
      <c r="HA744">
        <f>IF($IZ744&gt;=11,INDEX($GO:$GO,$IY744+11),"")</f>
      </c>
      <c r="HB744">
        <f>IF($IZ744&gt;=12,INDEX($GO:$GO,$IY744+12),"")</f>
      </c>
      <c r="HC744">
        <f>IF($IZ744&gt;=13,INDEX($GO:$GO,$IY744+13),"")</f>
      </c>
      <c r="HD744">
        <f>IF($IZ744&gt;=14,INDEX($GO:$GO,$IY744+14),"")</f>
      </c>
      <c r="HE744">
        <f>IF($IZ744&gt;=15,INDEX($GO:$GO,$IY744+15),"")</f>
      </c>
      <c r="HF744">
        <f>IF($IZ744&gt;=16,INDEX($GO:$GO,$IY744+16),"")</f>
      </c>
      <c r="HG744">
        <f>IF($IZ744&gt;=17,INDEX($GO:$GO,$IY744+17),"")</f>
      </c>
      <c r="HH744">
        <f>IF($IZ744&gt;=18,INDEX($GO:$GO,$IY744+18),"")</f>
      </c>
      <c r="HI744">
        <f>IF($IZ744&gt;=19,INDEX($GO:$GO,$IY744+19),"")</f>
      </c>
      <c r="HJ744">
        <f>IF($IZ744&gt;=20,INDEX($GO:$GO,$IY744+20),"")</f>
      </c>
      <c r="HK744">
        <f>IF($IZ744&gt;=21,INDEX($GO:$GO,$IY744+21),"")</f>
      </c>
      <c r="HL744">
        <f>IF($IZ744&gt;=22,INDEX($GO:$GO,$IY744+22),"")</f>
      </c>
      <c r="HM744">
        <f>IF($IZ744&gt;=23,INDEX($GO:$GO,$IY744+23),"")</f>
      </c>
      <c r="HN744">
        <f>IF($IZ744&gt;=24,INDEX($GO:$GO,$IY744+24),"")</f>
      </c>
      <c r="HO744">
        <f>IF($IZ744&gt;=25,INDEX($GO:$GO,$IY744+25),"")</f>
      </c>
      <c r="HP744">
        <f>IF($IZ744&gt;=26,INDEX($GO:$GO,$IY744+26),"")</f>
      </c>
      <c r="HQ744">
        <f>IF($IZ744&gt;=27,INDEX($GO:$GO,$IY744+27),"")</f>
      </c>
      <c r="HR744">
        <f>IF($IZ744&gt;=28,INDEX($GO:$GO,$IY744+28),"")</f>
      </c>
      <c r="HS744">
        <f>IF($IZ744&gt;=29,INDEX($GO:$GO,$IY744+29),"")</f>
      </c>
      <c r="HT744">
        <f>IF($IZ744&gt;=30,INDEX($GO:$GO,$IY744+30),"")</f>
      </c>
      <c r="HU744">
        <f>IF($IZ744&gt;=31,INDEX($GO:$GO,$IY744+31),"")</f>
      </c>
      <c r="HV744">
        <f>IF($IZ744&gt;=32,INDEX($GO:$GO,$IY744+32),"")</f>
      </c>
      <c r="HW744">
        <f>IF($IZ744&gt;=33,INDEX($GO:$GO,$IY744+33),"")</f>
      </c>
      <c r="HX744">
        <f>IF($IZ744&gt;=34,INDEX($GO:$GO,$IY744+34),"")</f>
      </c>
      <c r="HY744">
        <f>IF($IZ744&gt;=35,INDEX($GO:$GO,$IY744+35),"")</f>
      </c>
      <c r="HZ744">
        <f>IF($IZ744&gt;=36,INDEX($GO:$GO,$IY744+36),"")</f>
      </c>
      <c r="IA744">
        <f>IF($IZ744&gt;=37,INDEX($GO:$GO,$IY744+37),"")</f>
      </c>
      <c r="IB744">
        <f>IF($IZ744&gt;=38,INDEX($GO:$GO,$IY744+38),"")</f>
      </c>
      <c r="IC744">
        <f>IF($IZ744&gt;=39,INDEX($GO:$GO,$IY744+39),"")</f>
      </c>
      <c r="ID744">
        <f>IF($IZ744&gt;=40,INDEX($GO:$GO,$IY744+40),"")</f>
      </c>
      <c r="IE744">
        <f>IF($IZ744&gt;=41,INDEX($GO:$GO,$IY744+41),"")</f>
      </c>
      <c r="IF744">
        <f>IF($IZ744&gt;=42,INDEX($GO:$GO,$IY744+42),"")</f>
      </c>
      <c r="IG744">
        <f>IF($IZ744&gt;=43,INDEX($GO:$GO,$IY744+43),"")</f>
      </c>
      <c r="IH744">
        <f>IF($IZ744&gt;=44,INDEX($GO:$GO,$IY744+44),"")</f>
      </c>
      <c r="II744">
        <f>IF($IZ744&gt;=45,INDEX($GO:$GO,$IY744+45),"")</f>
      </c>
      <c r="IJ744">
        <f>IF($IZ744&gt;=46,INDEX($GO:$GO,$IY744+46),"")</f>
      </c>
      <c r="IK744">
        <f>IF($IZ744&gt;=47,INDEX($GO:$GO,$IY744+47),"")</f>
      </c>
      <c r="IL744">
        <f>IF($IZ744&gt;=48,INDEX($GO:$GO,$IY744+48),"")</f>
      </c>
      <c r="IM744">
        <f>IF($IZ744&gt;=49,INDEX($GO:$GO,$IY744+49),"")</f>
      </c>
      <c r="IN744">
        <f>IF($IZ744&gt;=50,INDEX($GO:$GO,$IY744+50),"")</f>
      </c>
      <c r="IO744">
        <f>IF($IZ744&gt;=51,INDEX($GO:$GO,$IY744+51),"")</f>
      </c>
      <c r="IP744">
        <f>IF($IZ744&gt;=52,INDEX($GO:$GO,$IY744+52),"")</f>
      </c>
      <c r="IQ744">
        <f>IF($IZ744&gt;=53,INDEX($GO:$GO,$IY744+53),"")</f>
      </c>
      <c r="IR744">
        <f>IF($IZ744&gt;=54,INDEX($GO:$GO,$IY744+54),"")</f>
      </c>
      <c r="IS744">
        <f>IF($IZ744&gt;=55,INDEX($GO:$GO,$IY744+55),"")</f>
      </c>
      <c r="IT744">
        <f>IF($IZ744&gt;=56,INDEX($GO:$GO,$IY744+56),"")</f>
      </c>
      <c r="IU744">
        <f>IF($IZ744&gt;=57,INDEX($GO:$GO,$IY744+57),"")</f>
      </c>
      <c r="IV744">
        <f>IF($IZ744&gt;=58,INDEX($GO:$GO,$IY744+58),"")</f>
      </c>
      <c r="IW744">
        <f>IF($IZ744&gt;=59,INDEX($GO:$GO,$IY744+59),"")</f>
      </c>
      <c r="IX744">
        <f>IF($IZ744&gt;=60,INDEX($GO:$GO,$IY744+60),"")</f>
      </c>
      <c r="IY744">
        <f>IFERROR(MATCH($GN744,$GO$2:$GO$827,0)+1,0)</f>
      </c>
      <c r="IZ744">
        <f>IFERROR(INDEX($GP$2:$GP$827,MATCH($GN744,$GO$2:$GO$827,0)),0)</f>
      </c>
      <c r="JA744" t="s">
        <v>23</v>
      </c>
      <c r="JB744" t="s">
        <v>23</v>
      </c>
    </row>
    <row r="745" spans="1:262" x14ac:dyDescent="0.25">
      <c r="F745" s="1"/>
      <c r="G745" s="1"/>
      <c r="H745" s="1"/>
      <c r="I745" s="1"/>
      <c r="J745" s="1">
        <f>IFERROR(IF(FIND(" - ",$F745)&gt;0,MID($F745,FIND(" - ",$F745)+3,LEN($F745)),""),"")</f>
      </c>
      <c r="L745" s="1"/>
      <c r="N745" t="s">
        <v>23</v>
      </c>
      <c r="P745">
        <f>IF(OR($N745="",$O745=""),"",IFERROR($N745/$O745,0))</f>
      </c>
      <c r="Q745">
        <f>IF($N745="","",
IF($G745="","",
IF(ISNUMBER(SEARCH("exempt",LOWER($G745))),0,
$N745*(VALUE(SUBSTITUTE($G745,"%",""))/100))))</f>
      </c>
      <c r="W745">
        <f>IF($N745="","",
SUM($N745,$Q745,$U745,$R745,$T745)-
IF($V745="",0,VALUE($V745)))</f>
      </c>
      <c r="AE745" t="s">
        <v>1966</v>
      </c>
      <c r="AM745">
        <f>IFERROR(LEFT($F745,FIND(" - ",$F745)-1),$F745)</f>
      </c>
      <c r="AP745">
        <f>IF($CE745&gt;=1,INDEX($AN:$AN,$CD745+1),"")</f>
      </c>
      <c r="AQ745">
        <f>IF($CE745&gt;=2,INDEX($AN:$AN,$CD745+2),"")</f>
      </c>
      <c r="AR745">
        <f>IF($CE745&gt;=3,INDEX($AN:$AN,$CD745+3),"")</f>
      </c>
      <c r="AS745">
        <f>IF($CE745&gt;=4,INDEX($AN:$AN,$CD745+4),"")</f>
      </c>
      <c r="AT745">
        <f>IF($CE745&gt;=5,INDEX($AN:$AN,$CD745+5),"")</f>
      </c>
      <c r="AU745">
        <f>IF($CE745&gt;=6,INDEX($AN:$AN,$CD745+6),"")</f>
      </c>
      <c r="AV745">
        <f>IF($CE745&gt;=7,INDEX($AN:$AN,$CD745+7),"")</f>
      </c>
      <c r="AW745">
        <f>IF($CE745&gt;=8,INDEX($AN:$AN,$CD745+8),"")</f>
      </c>
      <c r="AX745">
        <f>IF($CE745&gt;=9,INDEX($AN:$AN,$CD745+9),"")</f>
      </c>
      <c r="AY745">
        <f>IF($CE745&gt;=10,INDEX($AN:$AN,$CD745+10),"")</f>
      </c>
      <c r="AZ745">
        <f>IF($CE745&gt;=11,INDEX($AN:$AN,$CD745+11),"")</f>
      </c>
      <c r="BA745">
        <f>IF($CE745&gt;=12,INDEX($AN:$AN,$CD745+12),"")</f>
      </c>
      <c r="BB745">
        <f>IF($CE745&gt;=13,INDEX($AN:$AN,$CD745+13),"")</f>
      </c>
      <c r="BC745">
        <f>IF($CE745&gt;=14,INDEX($AN:$AN,$CD745+14),"")</f>
      </c>
      <c r="BD745">
        <f>IF($CE745&gt;=15,INDEX($AN:$AN,$CD745+15),"")</f>
      </c>
      <c r="BE745">
        <f>IF($CE745&gt;=16,INDEX($AN:$AN,$CD745+16),"")</f>
      </c>
      <c r="BF745">
        <f>IF($CE745&gt;=17,INDEX($AN:$AN,$CD745+17),"")</f>
      </c>
      <c r="BG745">
        <f>IF($CE745&gt;=18,INDEX($AN:$AN,$CD745+18),"")</f>
      </c>
      <c r="BH745">
        <f>IF($CE745&gt;=19,INDEX($AN:$AN,$CD745+19),"")</f>
      </c>
      <c r="BI745">
        <f>IF($CE745&gt;=20,INDEX($AN:$AN,$CD745+20),"")</f>
      </c>
      <c r="BJ745">
        <f>IF($CE745&gt;=21,INDEX($AN:$AN,$CD745+21),"")</f>
      </c>
      <c r="BK745">
        <f>IF($CE745&gt;=22,INDEX($AN:$AN,$CD745+22),"")</f>
      </c>
      <c r="BL745">
        <f>IF($CE745&gt;=23,INDEX($AN:$AN,$CD745+23),"")</f>
      </c>
      <c r="BM745">
        <f>IF($CE745&gt;=24,INDEX($AN:$AN,$CD745+24),"")</f>
      </c>
      <c r="BN745">
        <f>IF($CE745&gt;=25,INDEX($AN:$AN,$CD745+25),"")</f>
      </c>
      <c r="BO745">
        <f>IF($CE745&gt;=26,INDEX($AN:$AN,$CD745+26),"")</f>
      </c>
      <c r="BP745">
        <f>IF($CE745&gt;=27,INDEX($AN:$AN,$CD745+27),"")</f>
      </c>
      <c r="BQ745">
        <f>IF($CE745&gt;=28,INDEX($AN:$AN,$CD745+28),"")</f>
      </c>
      <c r="BR745">
        <f>IF($CE745&gt;=29,INDEX($AN:$AN,$CD745+29),"")</f>
      </c>
      <c r="BS745">
        <f>IF($CE745&gt;=30,INDEX($AN:$AN,$CD745+30),"")</f>
      </c>
      <c r="BT745">
        <f>IF($CE745&gt;=31,INDEX($AN:$AN,$CD745+31),"")</f>
      </c>
      <c r="BU745">
        <f>IF($CE745&gt;=32,INDEX($AN:$AN,$CD745+32),"")</f>
      </c>
      <c r="BV745">
        <f>IF($CE745&gt;=33,INDEX($AN:$AN,$CD745+33),"")</f>
      </c>
      <c r="BW745">
        <f>IF($CE745&gt;=34,INDEX($AN:$AN,$CD745+34),"")</f>
      </c>
      <c r="BX745">
        <f>IF($CE745&gt;=35,INDEX($AN:$AN,$CD745+35),"")</f>
      </c>
      <c r="BY745">
        <f>IF($CE745&gt;=36,INDEX($AN:$AN,$CD745+36),"")</f>
      </c>
      <c r="BZ745">
        <f>IF($CE745&gt;=37,INDEX($AN:$AN,$CD745+37),"")</f>
      </c>
      <c r="CA745">
        <f>IF($CE745&gt;=38,INDEX($AN:$AN,$CD745+38),"")</f>
      </c>
      <c r="CB745">
        <f>IF($CE745&gt;=39,INDEX($AN:$AN,$CD745+39),"")</f>
      </c>
      <c r="CC745">
        <f>IF($CE745&gt;=40,INDEX($AN:$AN,$CD745+40),"")</f>
      </c>
      <c r="CD745">
        <f>IFERROR(MATCH($AM745,$AN$2:$AN$133,0)+1,0)</f>
      </c>
      <c r="CE745">
        <f>IFERROR(INDEX($AO$2:$AO$133,MATCH($AM745,$AN$2:$AN$133,0)),0)</f>
      </c>
      <c r="CF745">
        <f>IFERROR(LEFT($K745,FIND(" - ",$K745)-1),$K745)</f>
      </c>
      <c r="CG745" t="s">
        <v>1967</v>
      </c>
      <c r="CH745">
        <v>1</v>
      </c>
      <c r="CI745">
        <f>IF($DD745&gt;=1,INDEX($CG:$CG,$DC745+1),"")</f>
      </c>
      <c r="CJ745">
        <f>IF($DD745&gt;=2,INDEX($CG:$CG,$DC745+2),"")</f>
      </c>
      <c r="CK745">
        <f>IF($DD745&gt;=3,INDEX($CG:$CG,$DC745+3),"")</f>
      </c>
      <c r="CL745">
        <f>IF($DD745&gt;=4,INDEX($CG:$CG,$DC745+4),"")</f>
      </c>
      <c r="CM745">
        <f>IF($DD745&gt;=5,INDEX($CG:$CG,$DC745+5),"")</f>
      </c>
      <c r="CN745">
        <f>IF($DD745&gt;=6,INDEX($CG:$CG,$DC745+6),"")</f>
      </c>
      <c r="CO745">
        <f>IF($DD745&gt;=7,INDEX($CG:$CG,$DC745+7),"")</f>
      </c>
      <c r="CP745">
        <f>IF($DD745&gt;=8,INDEX($CG:$CG,$DC745+8),"")</f>
      </c>
      <c r="CQ745">
        <f>IF($DD745&gt;=9,INDEX($CG:$CG,$DC745+9),"")</f>
      </c>
      <c r="CR745">
        <f>IF($DD745&gt;=10,INDEX($CG:$CG,$DC745+10),"")</f>
      </c>
      <c r="CS745">
        <f>IF($DD745&gt;=11,INDEX($CG:$CG,$DC745+11),"")</f>
      </c>
      <c r="CT745">
        <f>IF($DD745&gt;=12,INDEX($CG:$CG,$DC745+12),"")</f>
      </c>
      <c r="CU745">
        <f>IF($DD745&gt;=13,INDEX($CG:$CG,$DC745+13),"")</f>
      </c>
      <c r="CV745">
        <f>IF($DD745&gt;=14,INDEX($CG:$CG,$DC745+14),"")</f>
      </c>
      <c r="CW745">
        <f>IF($DD745&gt;=15,INDEX($CG:$CG,$DC745+15),"")</f>
      </c>
      <c r="CX745">
        <f>IF($DD745&gt;=16,INDEX($CG:$CG,$DC745+16),"")</f>
      </c>
      <c r="CY745">
        <f>IF($DD745&gt;=17,INDEX($CG:$CG,$DC745+17),"")</f>
      </c>
      <c r="CZ745">
        <f>IF($DD745&gt;=18,INDEX($CG:$CG,$DC745+18),"")</f>
      </c>
      <c r="DA745">
        <f>IF($DD745&gt;=19,INDEX($CG:$CG,$DC745+19),"")</f>
      </c>
      <c r="DB745">
        <f>IF($DD745&gt;=20,INDEX($CG:$CG,$DC745+20),"")</f>
      </c>
      <c r="DC745">
        <f>IFERROR(MATCH($CF745,$CG$2:$CG$1558,0)+1,0)</f>
      </c>
      <c r="DD745">
        <f>IFERROR(INDEX($CH$2:$CH$1558,MATCH($CF745,$CG$2:$CG$1558,0)),0)</f>
      </c>
      <c r="DE745">
        <f>IFERROR(INDEX($AL:$AL,MATCH($G745,$AK:$AK,0))&amp;"","")</f>
      </c>
      <c r="DI745">
        <f>IF($GL745&gt;=1,INDEX($DF:$DF,$GK745+1),"")</f>
      </c>
      <c r="DJ745">
        <f>IF($GL745&gt;=2,INDEX($DF:$DF,$GK745+2),"")</f>
      </c>
      <c r="DK745">
        <f>IF($GL745&gt;=3,INDEX($DF:$DF,$GK745+3),"")</f>
      </c>
      <c r="DL745">
        <f>IF($GL745&gt;=4,INDEX($DF:$DF,$GK745+4),"")</f>
      </c>
      <c r="DM745">
        <f>IF($GL745&gt;=5,INDEX($DF:$DF,$GK745+5),"")</f>
      </c>
      <c r="DN745">
        <f>IF($GL745&gt;=6,INDEX($DF:$DF,$GK745+6),"")</f>
      </c>
      <c r="DO745">
        <f>IF($GL745&gt;=7,INDEX($DF:$DF,$GK745+7),"")</f>
      </c>
      <c r="DP745">
        <f>IF($GL745&gt;=8,INDEX($DF:$DF,$GK745+8),"")</f>
      </c>
      <c r="DQ745">
        <f>IF($GL745&gt;=9,INDEX($DF:$DF,$GK745+9),"")</f>
      </c>
      <c r="DR745">
        <f>IF($GL745&gt;=10,INDEX($DF:$DF,$GK745+10),"")</f>
      </c>
      <c r="DS745">
        <f>IF($GL745&gt;=11,INDEX($DF:$DF,$GK745+11),"")</f>
      </c>
      <c r="DT745">
        <f>IF($GL745&gt;=12,INDEX($DF:$DF,$GK745+12),"")</f>
      </c>
      <c r="DU745">
        <f>IF($GL745&gt;=13,INDEX($DF:$DF,$GK745+13),"")</f>
      </c>
      <c r="DV745">
        <f>IF($GL745&gt;=14,INDEX($DF:$DF,$GK745+14),"")</f>
      </c>
      <c r="DW745">
        <f>IF($GL745&gt;=15,INDEX($DF:$DF,$GK745+15),"")</f>
      </c>
      <c r="DX745">
        <f>IF($GL745&gt;=16,INDEX($DF:$DF,$GK745+16),"")</f>
      </c>
      <c r="DY745">
        <f>IF($GL745&gt;=17,INDEX($DF:$DF,$GK745+17),"")</f>
      </c>
      <c r="DZ745">
        <f>IF($GL745&gt;=18,INDEX($DF:$DF,$GK745+18),"")</f>
      </c>
      <c r="EA745">
        <f>IF($GL745&gt;=19,INDEX($DF:$DF,$GK745+19),"")</f>
      </c>
      <c r="EB745">
        <f>IF($GL745&gt;=20,INDEX($DF:$DF,$GK745+20),"")</f>
      </c>
      <c r="EC745">
        <f>IF($GL745&gt;=21,INDEX($DF:$DF,$GK745+21),"")</f>
      </c>
      <c r="ED745">
        <f>IF($GL745&gt;=22,INDEX($DF:$DF,$GK745+22),"")</f>
      </c>
      <c r="EE745">
        <f>IF($GL745&gt;=23,INDEX($DF:$DF,$GK745+23),"")</f>
      </c>
      <c r="EF745">
        <f>IF($GL745&gt;=24,INDEX($DF:$DF,$GK745+24),"")</f>
      </c>
      <c r="EG745">
        <f>IF($GL745&gt;=25,INDEX($DF:$DF,$GK745+25),"")</f>
      </c>
      <c r="EH745">
        <f>IF($GL745&gt;=26,INDEX($DF:$DF,$GK745+26),"")</f>
      </c>
      <c r="EI745">
        <f>IF($GL745&gt;=27,INDEX($DF:$DF,$GK745+27),"")</f>
      </c>
      <c r="EJ745">
        <f>IF($GL745&gt;=28,INDEX($DF:$DF,$GK745+28),"")</f>
      </c>
      <c r="EK745">
        <f>IF($GL745&gt;=29,INDEX($DF:$DF,$GK745+29),"")</f>
      </c>
      <c r="EL745">
        <f>IF($GL745&gt;=30,INDEX($DF:$DF,$GK745+30),"")</f>
      </c>
      <c r="EM745">
        <f>IF($GL745&gt;=31,INDEX($DF:$DF,$GK745+31),"")</f>
      </c>
      <c r="EN745">
        <f>IF($GL745&gt;=32,INDEX($DF:$DF,$GK745+32),"")</f>
      </c>
      <c r="EO745">
        <f>IF($GL745&gt;=33,INDEX($DF:$DF,$GK745+33),"")</f>
      </c>
      <c r="EP745">
        <f>IF($GL745&gt;=34,INDEX($DF:$DF,$GK745+34),"")</f>
      </c>
      <c r="EQ745">
        <f>IF($GL745&gt;=35,INDEX($DF:$DF,$GK745+35),"")</f>
      </c>
      <c r="ER745">
        <f>IF($GL745&gt;=36,INDEX($DF:$DF,$GK745+36),"")</f>
      </c>
      <c r="ES745">
        <f>IF($GL745&gt;=37,INDEX($DF:$DF,$GK745+37),"")</f>
      </c>
      <c r="ET745">
        <f>IF($GL745&gt;=38,INDEX($DF:$DF,$GK745+38),"")</f>
      </c>
      <c r="EU745">
        <f>IF($GL745&gt;=39,INDEX($DF:$DF,$GK745+39),"")</f>
      </c>
      <c r="EV745">
        <f>IF($GL745&gt;=40,INDEX($DF:$DF,$GK745+40),"")</f>
      </c>
      <c r="EW745">
        <f>IF($GL745&gt;=1,INDEX($DG:$DG,$GK745+1),"")</f>
      </c>
      <c r="EX745">
        <f>IF($GL745&gt;=2,INDEX($DG:$DG,$GK745+2),"")</f>
      </c>
      <c r="EY745">
        <f>IF($GL745&gt;=3,INDEX($DG:$DG,$GK745+3),"")</f>
      </c>
      <c r="EZ745">
        <f>IF($GL745&gt;=4,INDEX($DG:$DG,$GK745+4),"")</f>
      </c>
      <c r="FA745">
        <f>IF($GL745&gt;=5,INDEX($DG:$DG,$GK745+5),"")</f>
      </c>
      <c r="FB745">
        <f>IF($GL745&gt;=6,INDEX($DG:$DG,$GK745+6),"")</f>
      </c>
      <c r="FC745">
        <f>IF($GL745&gt;=7,INDEX($DG:$DG,$GK745+7),"")</f>
      </c>
      <c r="FD745">
        <f>IF($GL745&gt;=8,INDEX($DG:$DG,$GK745+8),"")</f>
      </c>
      <c r="FE745">
        <f>IF($GL745&gt;=9,INDEX($DG:$DG,$GK745+9),"")</f>
      </c>
      <c r="FF745">
        <f>IF($GL745&gt;=10,INDEX($DG:$DG,$GK745+10),"")</f>
      </c>
      <c r="FG745">
        <f>IF($GL745&gt;=11,INDEX($DG:$DG,$GK745+11),"")</f>
      </c>
      <c r="FH745">
        <f>IF($GL745&gt;=12,INDEX($DG:$DG,$GK745+12),"")</f>
      </c>
      <c r="FI745">
        <f>IF($GL745&gt;=13,INDEX($DG:$DG,$GK745+13),"")</f>
      </c>
      <c r="FJ745">
        <f>IF($GL745&gt;=14,INDEX($DG:$DG,$GK745+14),"")</f>
      </c>
      <c r="FK745">
        <f>IF($GL745&gt;=15,INDEX($DG:$DG,$GK745+15),"")</f>
      </c>
      <c r="FL745">
        <f>IF($GL745&gt;=16,INDEX($DG:$DG,$GK745+16),"")</f>
      </c>
      <c r="FM745">
        <f>IF($GL745&gt;=17,INDEX($DG:$DG,$GK745+17),"")</f>
      </c>
      <c r="FN745">
        <f>IF($GL745&gt;=18,INDEX($DG:$DG,$GK745+18),"")</f>
      </c>
      <c r="FO745">
        <f>IF($GL745&gt;=19,INDEX($DG:$DG,$GK745+19),"")</f>
      </c>
      <c r="FP745">
        <f>IF($GL745&gt;=20,INDEX($DG:$DG,$GK745+20),"")</f>
      </c>
      <c r="FQ745">
        <f>IF($GL745&gt;=21,INDEX($DG:$DG,$GK745+21),"")</f>
      </c>
      <c r="FR745">
        <f>IF($GL745&gt;=22,INDEX($DG:$DG,$GK745+22),"")</f>
      </c>
      <c r="FS745">
        <f>IF($GL745&gt;=23,INDEX($DG:$DG,$GK745+23),"")</f>
      </c>
      <c r="FT745">
        <f>IF($GL745&gt;=24,INDEX($DG:$DG,$GK745+24),"")</f>
      </c>
      <c r="FU745">
        <f>IF($GL745&gt;=25,INDEX($DG:$DG,$GK745+25),"")</f>
      </c>
      <c r="FV745">
        <f>IF($GL745&gt;=26,INDEX($DG:$DG,$GK745+26),"")</f>
      </c>
      <c r="FW745">
        <f>IF($GL745&gt;=27,INDEX($DG:$DG,$GK745+27),"")</f>
      </c>
      <c r="FX745">
        <f>IF($GL745&gt;=28,INDEX($DG:$DG,$GK745+28),"")</f>
      </c>
      <c r="FY745">
        <f>IF($GL745&gt;=29,INDEX($DG:$DG,$GK745+29),"")</f>
      </c>
      <c r="FZ745">
        <f>IF($GL745&gt;=30,INDEX($DG:$DG,$GK745+30),"")</f>
      </c>
      <c r="GA745">
        <f>IF($GL745&gt;=31,INDEX($DG:$DG,$GK745+31),"")</f>
      </c>
      <c r="GB745">
        <f>IF($GL745&gt;=32,INDEX($DG:$DG,$GK745+32),"")</f>
      </c>
      <c r="GC745">
        <f>IF($GL745&gt;=33,INDEX($DG:$DG,$GK745+33),"")</f>
      </c>
      <c r="GD745">
        <f>IF($GL745&gt;=34,INDEX($DG:$DG,$GK745+34),"")</f>
      </c>
      <c r="GE745">
        <f>IF($GL745&gt;=35,INDEX($DG:$DG,$GK745+35),"")</f>
      </c>
      <c r="GF745">
        <f>IF($GL745&gt;=36,INDEX($DG:$DG,$GK745+36),"")</f>
      </c>
      <c r="GG745">
        <f>IF($GL745&gt;=37,INDEX($DG:$DG,$GK745+37),"")</f>
      </c>
      <c r="GH745">
        <f>IF($GL745&gt;=38,INDEX($DG:$DG,$GK745+38),"")</f>
      </c>
      <c r="GI745">
        <f>IF($GL745&gt;=39,INDEX($DG:$DG,$GK745+39),"")</f>
      </c>
      <c r="GJ745">
        <f>IF($GL745&gt;=40,INDEX($DG:$DG,$GK745+40),"")</f>
      </c>
      <c r="GK745">
        <f>IFERROR(MATCH($DE745,$DF$2:$DF$166,0)+1,0)</f>
      </c>
      <c r="GL745">
        <f>IFERROR(INDEX($DH$2:$DH$166,MATCH($DE745,$DF$2:$DF$166,0)),0)</f>
      </c>
      <c r="GM745">
        <f>IFERROR(MATCH($H745,$DI$745:$EV$745,0),0)</f>
      </c>
      <c r="GN745">
        <f>IF($GM745&gt;0,INDEX($EW$745:$GJ$745,$GM745),"")</f>
      </c>
      <c r="GO745" t="s">
        <v>1520</v>
      </c>
      <c r="GQ745">
        <f>IF($IZ745&gt;=1,INDEX($GO:$GO,$IY745+1),"")</f>
      </c>
      <c r="GR745">
        <f>IF($IZ745&gt;=2,INDEX($GO:$GO,$IY745+2),"")</f>
      </c>
      <c r="GS745">
        <f>IF($IZ745&gt;=3,INDEX($GO:$GO,$IY745+3),"")</f>
      </c>
      <c r="GT745">
        <f>IF($IZ745&gt;=4,INDEX($GO:$GO,$IY745+4),"")</f>
      </c>
      <c r="GU745">
        <f>IF($IZ745&gt;=5,INDEX($GO:$GO,$IY745+5),"")</f>
      </c>
      <c r="GV745">
        <f>IF($IZ745&gt;=6,INDEX($GO:$GO,$IY745+6),"")</f>
      </c>
      <c r="GW745">
        <f>IF($IZ745&gt;=7,INDEX($GO:$GO,$IY745+7),"")</f>
      </c>
      <c r="GX745">
        <f>IF($IZ745&gt;=8,INDEX($GO:$GO,$IY745+8),"")</f>
      </c>
      <c r="GY745">
        <f>IF($IZ745&gt;=9,INDEX($GO:$GO,$IY745+9),"")</f>
      </c>
      <c r="GZ745">
        <f>IF($IZ745&gt;=10,INDEX($GO:$GO,$IY745+10),"")</f>
      </c>
      <c r="HA745">
        <f>IF($IZ745&gt;=11,INDEX($GO:$GO,$IY745+11),"")</f>
      </c>
      <c r="HB745">
        <f>IF($IZ745&gt;=12,INDEX($GO:$GO,$IY745+12),"")</f>
      </c>
      <c r="HC745">
        <f>IF($IZ745&gt;=13,INDEX($GO:$GO,$IY745+13),"")</f>
      </c>
      <c r="HD745">
        <f>IF($IZ745&gt;=14,INDEX($GO:$GO,$IY745+14),"")</f>
      </c>
      <c r="HE745">
        <f>IF($IZ745&gt;=15,INDEX($GO:$GO,$IY745+15),"")</f>
      </c>
      <c r="HF745">
        <f>IF($IZ745&gt;=16,INDEX($GO:$GO,$IY745+16),"")</f>
      </c>
      <c r="HG745">
        <f>IF($IZ745&gt;=17,INDEX($GO:$GO,$IY745+17),"")</f>
      </c>
      <c r="HH745">
        <f>IF($IZ745&gt;=18,INDEX($GO:$GO,$IY745+18),"")</f>
      </c>
      <c r="HI745">
        <f>IF($IZ745&gt;=19,INDEX($GO:$GO,$IY745+19),"")</f>
      </c>
      <c r="HJ745">
        <f>IF($IZ745&gt;=20,INDEX($GO:$GO,$IY745+20),"")</f>
      </c>
      <c r="HK745">
        <f>IF($IZ745&gt;=21,INDEX($GO:$GO,$IY745+21),"")</f>
      </c>
      <c r="HL745">
        <f>IF($IZ745&gt;=22,INDEX($GO:$GO,$IY745+22),"")</f>
      </c>
      <c r="HM745">
        <f>IF($IZ745&gt;=23,INDEX($GO:$GO,$IY745+23),"")</f>
      </c>
      <c r="HN745">
        <f>IF($IZ745&gt;=24,INDEX($GO:$GO,$IY745+24),"")</f>
      </c>
      <c r="HO745">
        <f>IF($IZ745&gt;=25,INDEX($GO:$GO,$IY745+25),"")</f>
      </c>
      <c r="HP745">
        <f>IF($IZ745&gt;=26,INDEX($GO:$GO,$IY745+26),"")</f>
      </c>
      <c r="HQ745">
        <f>IF($IZ745&gt;=27,INDEX($GO:$GO,$IY745+27),"")</f>
      </c>
      <c r="HR745">
        <f>IF($IZ745&gt;=28,INDEX($GO:$GO,$IY745+28),"")</f>
      </c>
      <c r="HS745">
        <f>IF($IZ745&gt;=29,INDEX($GO:$GO,$IY745+29),"")</f>
      </c>
      <c r="HT745">
        <f>IF($IZ745&gt;=30,INDEX($GO:$GO,$IY745+30),"")</f>
      </c>
      <c r="HU745">
        <f>IF($IZ745&gt;=31,INDEX($GO:$GO,$IY745+31),"")</f>
      </c>
      <c r="HV745">
        <f>IF($IZ745&gt;=32,INDEX($GO:$GO,$IY745+32),"")</f>
      </c>
      <c r="HW745">
        <f>IF($IZ745&gt;=33,INDEX($GO:$GO,$IY745+33),"")</f>
      </c>
      <c r="HX745">
        <f>IF($IZ745&gt;=34,INDEX($GO:$GO,$IY745+34),"")</f>
      </c>
      <c r="HY745">
        <f>IF($IZ745&gt;=35,INDEX($GO:$GO,$IY745+35),"")</f>
      </c>
      <c r="HZ745">
        <f>IF($IZ745&gt;=36,INDEX($GO:$GO,$IY745+36),"")</f>
      </c>
      <c r="IA745">
        <f>IF($IZ745&gt;=37,INDEX($GO:$GO,$IY745+37),"")</f>
      </c>
      <c r="IB745">
        <f>IF($IZ745&gt;=38,INDEX($GO:$GO,$IY745+38),"")</f>
      </c>
      <c r="IC745">
        <f>IF($IZ745&gt;=39,INDEX($GO:$GO,$IY745+39),"")</f>
      </c>
      <c r="ID745">
        <f>IF($IZ745&gt;=40,INDEX($GO:$GO,$IY745+40),"")</f>
      </c>
      <c r="IE745">
        <f>IF($IZ745&gt;=41,INDEX($GO:$GO,$IY745+41),"")</f>
      </c>
      <c r="IF745">
        <f>IF($IZ745&gt;=42,INDEX($GO:$GO,$IY745+42),"")</f>
      </c>
      <c r="IG745">
        <f>IF($IZ745&gt;=43,INDEX($GO:$GO,$IY745+43),"")</f>
      </c>
      <c r="IH745">
        <f>IF($IZ745&gt;=44,INDEX($GO:$GO,$IY745+44),"")</f>
      </c>
      <c r="II745">
        <f>IF($IZ745&gt;=45,INDEX($GO:$GO,$IY745+45),"")</f>
      </c>
      <c r="IJ745">
        <f>IF($IZ745&gt;=46,INDEX($GO:$GO,$IY745+46),"")</f>
      </c>
      <c r="IK745">
        <f>IF($IZ745&gt;=47,INDEX($GO:$GO,$IY745+47),"")</f>
      </c>
      <c r="IL745">
        <f>IF($IZ745&gt;=48,INDEX($GO:$GO,$IY745+48),"")</f>
      </c>
      <c r="IM745">
        <f>IF($IZ745&gt;=49,INDEX($GO:$GO,$IY745+49),"")</f>
      </c>
      <c r="IN745">
        <f>IF($IZ745&gt;=50,INDEX($GO:$GO,$IY745+50),"")</f>
      </c>
      <c r="IO745">
        <f>IF($IZ745&gt;=51,INDEX($GO:$GO,$IY745+51),"")</f>
      </c>
      <c r="IP745">
        <f>IF($IZ745&gt;=52,INDEX($GO:$GO,$IY745+52),"")</f>
      </c>
      <c r="IQ745">
        <f>IF($IZ745&gt;=53,INDEX($GO:$GO,$IY745+53),"")</f>
      </c>
      <c r="IR745">
        <f>IF($IZ745&gt;=54,INDEX($GO:$GO,$IY745+54),"")</f>
      </c>
      <c r="IS745">
        <f>IF($IZ745&gt;=55,INDEX($GO:$GO,$IY745+55),"")</f>
      </c>
      <c r="IT745">
        <f>IF($IZ745&gt;=56,INDEX($GO:$GO,$IY745+56),"")</f>
      </c>
      <c r="IU745">
        <f>IF($IZ745&gt;=57,INDEX($GO:$GO,$IY745+57),"")</f>
      </c>
      <c r="IV745">
        <f>IF($IZ745&gt;=58,INDEX($GO:$GO,$IY745+58),"")</f>
      </c>
      <c r="IW745">
        <f>IF($IZ745&gt;=59,INDEX($GO:$GO,$IY745+59),"")</f>
      </c>
      <c r="IX745">
        <f>IF($IZ745&gt;=60,INDEX($GO:$GO,$IY745+60),"")</f>
      </c>
      <c r="IY745">
        <f>IFERROR(MATCH($GN745,$GO$2:$GO$827,0)+1,0)</f>
      </c>
      <c r="IZ745">
        <f>IFERROR(INDEX($GP$2:$GP$827,MATCH($GN745,$GO$2:$GO$827,0)),0)</f>
      </c>
      <c r="JA745" t="s">
        <v>23</v>
      </c>
      <c r="JB745" t="s">
        <v>23</v>
      </c>
    </row>
    <row r="746" spans="1:262" x14ac:dyDescent="0.25">
      <c r="F746" s="1"/>
      <c r="G746" s="1"/>
      <c r="H746" s="1"/>
      <c r="I746" s="1"/>
      <c r="J746" s="1">
        <f>IFERROR(IF(FIND(" - ",$F746)&gt;0,MID($F746,FIND(" - ",$F746)+3,LEN($F746)),""),"")</f>
      </c>
      <c r="L746" s="1"/>
      <c r="N746" t="s">
        <v>23</v>
      </c>
      <c r="P746">
        <f>IF(OR($N746="",$O746=""),"",IFERROR($N746/$O746,0))</f>
      </c>
      <c r="Q746">
        <f>IF($N746="","",
IF($G746="","",
IF(ISNUMBER(SEARCH("exempt",LOWER($G746))),0,
$N746*(VALUE(SUBSTITUTE($G746,"%",""))/100))))</f>
      </c>
      <c r="W746">
        <f>IF($N746="","",
SUM($N746,$Q746,$U746,$R746,$T746)-
IF($V746="",0,VALUE($V746)))</f>
      </c>
      <c r="AE746" t="s">
        <v>1968</v>
      </c>
      <c r="AM746">
        <f>IFERROR(LEFT($F746,FIND(" - ",$F746)-1),$F746)</f>
      </c>
      <c r="AP746">
        <f>IF($CE746&gt;=1,INDEX($AN:$AN,$CD746+1),"")</f>
      </c>
      <c r="AQ746">
        <f>IF($CE746&gt;=2,INDEX($AN:$AN,$CD746+2),"")</f>
      </c>
      <c r="AR746">
        <f>IF($CE746&gt;=3,INDEX($AN:$AN,$CD746+3),"")</f>
      </c>
      <c r="AS746">
        <f>IF($CE746&gt;=4,INDEX($AN:$AN,$CD746+4),"")</f>
      </c>
      <c r="AT746">
        <f>IF($CE746&gt;=5,INDEX($AN:$AN,$CD746+5),"")</f>
      </c>
      <c r="AU746">
        <f>IF($CE746&gt;=6,INDEX($AN:$AN,$CD746+6),"")</f>
      </c>
      <c r="AV746">
        <f>IF($CE746&gt;=7,INDEX($AN:$AN,$CD746+7),"")</f>
      </c>
      <c r="AW746">
        <f>IF($CE746&gt;=8,INDEX($AN:$AN,$CD746+8),"")</f>
      </c>
      <c r="AX746">
        <f>IF($CE746&gt;=9,INDEX($AN:$AN,$CD746+9),"")</f>
      </c>
      <c r="AY746">
        <f>IF($CE746&gt;=10,INDEX($AN:$AN,$CD746+10),"")</f>
      </c>
      <c r="AZ746">
        <f>IF($CE746&gt;=11,INDEX($AN:$AN,$CD746+11),"")</f>
      </c>
      <c r="BA746">
        <f>IF($CE746&gt;=12,INDEX($AN:$AN,$CD746+12),"")</f>
      </c>
      <c r="BB746">
        <f>IF($CE746&gt;=13,INDEX($AN:$AN,$CD746+13),"")</f>
      </c>
      <c r="BC746">
        <f>IF($CE746&gt;=14,INDEX($AN:$AN,$CD746+14),"")</f>
      </c>
      <c r="BD746">
        <f>IF($CE746&gt;=15,INDEX($AN:$AN,$CD746+15),"")</f>
      </c>
      <c r="BE746">
        <f>IF($CE746&gt;=16,INDEX($AN:$AN,$CD746+16),"")</f>
      </c>
      <c r="BF746">
        <f>IF($CE746&gt;=17,INDEX($AN:$AN,$CD746+17),"")</f>
      </c>
      <c r="BG746">
        <f>IF($CE746&gt;=18,INDEX($AN:$AN,$CD746+18),"")</f>
      </c>
      <c r="BH746">
        <f>IF($CE746&gt;=19,INDEX($AN:$AN,$CD746+19),"")</f>
      </c>
      <c r="BI746">
        <f>IF($CE746&gt;=20,INDEX($AN:$AN,$CD746+20),"")</f>
      </c>
      <c r="BJ746">
        <f>IF($CE746&gt;=21,INDEX($AN:$AN,$CD746+21),"")</f>
      </c>
      <c r="BK746">
        <f>IF($CE746&gt;=22,INDEX($AN:$AN,$CD746+22),"")</f>
      </c>
      <c r="BL746">
        <f>IF($CE746&gt;=23,INDEX($AN:$AN,$CD746+23),"")</f>
      </c>
      <c r="BM746">
        <f>IF($CE746&gt;=24,INDEX($AN:$AN,$CD746+24),"")</f>
      </c>
      <c r="BN746">
        <f>IF($CE746&gt;=25,INDEX($AN:$AN,$CD746+25),"")</f>
      </c>
      <c r="BO746">
        <f>IF($CE746&gt;=26,INDEX($AN:$AN,$CD746+26),"")</f>
      </c>
      <c r="BP746">
        <f>IF($CE746&gt;=27,INDEX($AN:$AN,$CD746+27),"")</f>
      </c>
      <c r="BQ746">
        <f>IF($CE746&gt;=28,INDEX($AN:$AN,$CD746+28),"")</f>
      </c>
      <c r="BR746">
        <f>IF($CE746&gt;=29,INDEX($AN:$AN,$CD746+29),"")</f>
      </c>
      <c r="BS746">
        <f>IF($CE746&gt;=30,INDEX($AN:$AN,$CD746+30),"")</f>
      </c>
      <c r="BT746">
        <f>IF($CE746&gt;=31,INDEX($AN:$AN,$CD746+31),"")</f>
      </c>
      <c r="BU746">
        <f>IF($CE746&gt;=32,INDEX($AN:$AN,$CD746+32),"")</f>
      </c>
      <c r="BV746">
        <f>IF($CE746&gt;=33,INDEX($AN:$AN,$CD746+33),"")</f>
      </c>
      <c r="BW746">
        <f>IF($CE746&gt;=34,INDEX($AN:$AN,$CD746+34),"")</f>
      </c>
      <c r="BX746">
        <f>IF($CE746&gt;=35,INDEX($AN:$AN,$CD746+35),"")</f>
      </c>
      <c r="BY746">
        <f>IF($CE746&gt;=36,INDEX($AN:$AN,$CD746+36),"")</f>
      </c>
      <c r="BZ746">
        <f>IF($CE746&gt;=37,INDEX($AN:$AN,$CD746+37),"")</f>
      </c>
      <c r="CA746">
        <f>IF($CE746&gt;=38,INDEX($AN:$AN,$CD746+38),"")</f>
      </c>
      <c r="CB746">
        <f>IF($CE746&gt;=39,INDEX($AN:$AN,$CD746+39),"")</f>
      </c>
      <c r="CC746">
        <f>IF($CE746&gt;=40,INDEX($AN:$AN,$CD746+40),"")</f>
      </c>
      <c r="CD746">
        <f>IFERROR(MATCH($AM746,$AN$2:$AN$133,0)+1,0)</f>
      </c>
      <c r="CE746">
        <f>IFERROR(INDEX($AO$2:$AO$133,MATCH($AM746,$AN$2:$AN$133,0)),0)</f>
      </c>
      <c r="CF746">
        <f>IFERROR(LEFT($K746,FIND(" - ",$K746)-1),$K746)</f>
      </c>
      <c r="CG746" t="s">
        <v>108</v>
      </c>
      <c r="CI746">
        <f>IF($DD746&gt;=1,INDEX($CG:$CG,$DC746+1),"")</f>
      </c>
      <c r="CJ746">
        <f>IF($DD746&gt;=2,INDEX($CG:$CG,$DC746+2),"")</f>
      </c>
      <c r="CK746">
        <f>IF($DD746&gt;=3,INDEX($CG:$CG,$DC746+3),"")</f>
      </c>
      <c r="CL746">
        <f>IF($DD746&gt;=4,INDEX($CG:$CG,$DC746+4),"")</f>
      </c>
      <c r="CM746">
        <f>IF($DD746&gt;=5,INDEX($CG:$CG,$DC746+5),"")</f>
      </c>
      <c r="CN746">
        <f>IF($DD746&gt;=6,INDEX($CG:$CG,$DC746+6),"")</f>
      </c>
      <c r="CO746">
        <f>IF($DD746&gt;=7,INDEX($CG:$CG,$DC746+7),"")</f>
      </c>
      <c r="CP746">
        <f>IF($DD746&gt;=8,INDEX($CG:$CG,$DC746+8),"")</f>
      </c>
      <c r="CQ746">
        <f>IF($DD746&gt;=9,INDEX($CG:$CG,$DC746+9),"")</f>
      </c>
      <c r="CR746">
        <f>IF($DD746&gt;=10,INDEX($CG:$CG,$DC746+10),"")</f>
      </c>
      <c r="CS746">
        <f>IF($DD746&gt;=11,INDEX($CG:$CG,$DC746+11),"")</f>
      </c>
      <c r="CT746">
        <f>IF($DD746&gt;=12,INDEX($CG:$CG,$DC746+12),"")</f>
      </c>
      <c r="CU746">
        <f>IF($DD746&gt;=13,INDEX($CG:$CG,$DC746+13),"")</f>
      </c>
      <c r="CV746">
        <f>IF($DD746&gt;=14,INDEX($CG:$CG,$DC746+14),"")</f>
      </c>
      <c r="CW746">
        <f>IF($DD746&gt;=15,INDEX($CG:$CG,$DC746+15),"")</f>
      </c>
      <c r="CX746">
        <f>IF($DD746&gt;=16,INDEX($CG:$CG,$DC746+16),"")</f>
      </c>
      <c r="CY746">
        <f>IF($DD746&gt;=17,INDEX($CG:$CG,$DC746+17),"")</f>
      </c>
      <c r="CZ746">
        <f>IF($DD746&gt;=18,INDEX($CG:$CG,$DC746+18),"")</f>
      </c>
      <c r="DA746">
        <f>IF($DD746&gt;=19,INDEX($CG:$CG,$DC746+19),"")</f>
      </c>
      <c r="DB746">
        <f>IF($DD746&gt;=20,INDEX($CG:$CG,$DC746+20),"")</f>
      </c>
      <c r="DC746">
        <f>IFERROR(MATCH($CF746,$CG$2:$CG$1558,0)+1,0)</f>
      </c>
      <c r="DD746">
        <f>IFERROR(INDEX($CH$2:$CH$1558,MATCH($CF746,$CG$2:$CG$1558,0)),0)</f>
      </c>
      <c r="DE746">
        <f>IFERROR(INDEX($AL:$AL,MATCH($G746,$AK:$AK,0))&amp;"","")</f>
      </c>
      <c r="DI746">
        <f>IF($GL746&gt;=1,INDEX($DF:$DF,$GK746+1),"")</f>
      </c>
      <c r="DJ746">
        <f>IF($GL746&gt;=2,INDEX($DF:$DF,$GK746+2),"")</f>
      </c>
      <c r="DK746">
        <f>IF($GL746&gt;=3,INDEX($DF:$DF,$GK746+3),"")</f>
      </c>
      <c r="DL746">
        <f>IF($GL746&gt;=4,INDEX($DF:$DF,$GK746+4),"")</f>
      </c>
      <c r="DM746">
        <f>IF($GL746&gt;=5,INDEX($DF:$DF,$GK746+5),"")</f>
      </c>
      <c r="DN746">
        <f>IF($GL746&gt;=6,INDEX($DF:$DF,$GK746+6),"")</f>
      </c>
      <c r="DO746">
        <f>IF($GL746&gt;=7,INDEX($DF:$DF,$GK746+7),"")</f>
      </c>
      <c r="DP746">
        <f>IF($GL746&gt;=8,INDEX($DF:$DF,$GK746+8),"")</f>
      </c>
      <c r="DQ746">
        <f>IF($GL746&gt;=9,INDEX($DF:$DF,$GK746+9),"")</f>
      </c>
      <c r="DR746">
        <f>IF($GL746&gt;=10,INDEX($DF:$DF,$GK746+10),"")</f>
      </c>
      <c r="DS746">
        <f>IF($GL746&gt;=11,INDEX($DF:$DF,$GK746+11),"")</f>
      </c>
      <c r="DT746">
        <f>IF($GL746&gt;=12,INDEX($DF:$DF,$GK746+12),"")</f>
      </c>
      <c r="DU746">
        <f>IF($GL746&gt;=13,INDEX($DF:$DF,$GK746+13),"")</f>
      </c>
      <c r="DV746">
        <f>IF($GL746&gt;=14,INDEX($DF:$DF,$GK746+14),"")</f>
      </c>
      <c r="DW746">
        <f>IF($GL746&gt;=15,INDEX($DF:$DF,$GK746+15),"")</f>
      </c>
      <c r="DX746">
        <f>IF($GL746&gt;=16,INDEX($DF:$DF,$GK746+16),"")</f>
      </c>
      <c r="DY746">
        <f>IF($GL746&gt;=17,INDEX($DF:$DF,$GK746+17),"")</f>
      </c>
      <c r="DZ746">
        <f>IF($GL746&gt;=18,INDEX($DF:$DF,$GK746+18),"")</f>
      </c>
      <c r="EA746">
        <f>IF($GL746&gt;=19,INDEX($DF:$DF,$GK746+19),"")</f>
      </c>
      <c r="EB746">
        <f>IF($GL746&gt;=20,INDEX($DF:$DF,$GK746+20),"")</f>
      </c>
      <c r="EC746">
        <f>IF($GL746&gt;=21,INDEX($DF:$DF,$GK746+21),"")</f>
      </c>
      <c r="ED746">
        <f>IF($GL746&gt;=22,INDEX($DF:$DF,$GK746+22),"")</f>
      </c>
      <c r="EE746">
        <f>IF($GL746&gt;=23,INDEX($DF:$DF,$GK746+23),"")</f>
      </c>
      <c r="EF746">
        <f>IF($GL746&gt;=24,INDEX($DF:$DF,$GK746+24),"")</f>
      </c>
      <c r="EG746">
        <f>IF($GL746&gt;=25,INDEX($DF:$DF,$GK746+25),"")</f>
      </c>
      <c r="EH746">
        <f>IF($GL746&gt;=26,INDEX($DF:$DF,$GK746+26),"")</f>
      </c>
      <c r="EI746">
        <f>IF($GL746&gt;=27,INDEX($DF:$DF,$GK746+27),"")</f>
      </c>
      <c r="EJ746">
        <f>IF($GL746&gt;=28,INDEX($DF:$DF,$GK746+28),"")</f>
      </c>
      <c r="EK746">
        <f>IF($GL746&gt;=29,INDEX($DF:$DF,$GK746+29),"")</f>
      </c>
      <c r="EL746">
        <f>IF($GL746&gt;=30,INDEX($DF:$DF,$GK746+30),"")</f>
      </c>
      <c r="EM746">
        <f>IF($GL746&gt;=31,INDEX($DF:$DF,$GK746+31),"")</f>
      </c>
      <c r="EN746">
        <f>IF($GL746&gt;=32,INDEX($DF:$DF,$GK746+32),"")</f>
      </c>
      <c r="EO746">
        <f>IF($GL746&gt;=33,INDEX($DF:$DF,$GK746+33),"")</f>
      </c>
      <c r="EP746">
        <f>IF($GL746&gt;=34,INDEX($DF:$DF,$GK746+34),"")</f>
      </c>
      <c r="EQ746">
        <f>IF($GL746&gt;=35,INDEX($DF:$DF,$GK746+35),"")</f>
      </c>
      <c r="ER746">
        <f>IF($GL746&gt;=36,INDEX($DF:$DF,$GK746+36),"")</f>
      </c>
      <c r="ES746">
        <f>IF($GL746&gt;=37,INDEX($DF:$DF,$GK746+37),"")</f>
      </c>
      <c r="ET746">
        <f>IF($GL746&gt;=38,INDEX($DF:$DF,$GK746+38),"")</f>
      </c>
      <c r="EU746">
        <f>IF($GL746&gt;=39,INDEX($DF:$DF,$GK746+39),"")</f>
      </c>
      <c r="EV746">
        <f>IF($GL746&gt;=40,INDEX($DF:$DF,$GK746+40),"")</f>
      </c>
      <c r="EW746">
        <f>IF($GL746&gt;=1,INDEX($DG:$DG,$GK746+1),"")</f>
      </c>
      <c r="EX746">
        <f>IF($GL746&gt;=2,INDEX($DG:$DG,$GK746+2),"")</f>
      </c>
      <c r="EY746">
        <f>IF($GL746&gt;=3,INDEX($DG:$DG,$GK746+3),"")</f>
      </c>
      <c r="EZ746">
        <f>IF($GL746&gt;=4,INDEX($DG:$DG,$GK746+4),"")</f>
      </c>
      <c r="FA746">
        <f>IF($GL746&gt;=5,INDEX($DG:$DG,$GK746+5),"")</f>
      </c>
      <c r="FB746">
        <f>IF($GL746&gt;=6,INDEX($DG:$DG,$GK746+6),"")</f>
      </c>
      <c r="FC746">
        <f>IF($GL746&gt;=7,INDEX($DG:$DG,$GK746+7),"")</f>
      </c>
      <c r="FD746">
        <f>IF($GL746&gt;=8,INDEX($DG:$DG,$GK746+8),"")</f>
      </c>
      <c r="FE746">
        <f>IF($GL746&gt;=9,INDEX($DG:$DG,$GK746+9),"")</f>
      </c>
      <c r="FF746">
        <f>IF($GL746&gt;=10,INDEX($DG:$DG,$GK746+10),"")</f>
      </c>
      <c r="FG746">
        <f>IF($GL746&gt;=11,INDEX($DG:$DG,$GK746+11),"")</f>
      </c>
      <c r="FH746">
        <f>IF($GL746&gt;=12,INDEX($DG:$DG,$GK746+12),"")</f>
      </c>
      <c r="FI746">
        <f>IF($GL746&gt;=13,INDEX($DG:$DG,$GK746+13),"")</f>
      </c>
      <c r="FJ746">
        <f>IF($GL746&gt;=14,INDEX($DG:$DG,$GK746+14),"")</f>
      </c>
      <c r="FK746">
        <f>IF($GL746&gt;=15,INDEX($DG:$DG,$GK746+15),"")</f>
      </c>
      <c r="FL746">
        <f>IF($GL746&gt;=16,INDEX($DG:$DG,$GK746+16),"")</f>
      </c>
      <c r="FM746">
        <f>IF($GL746&gt;=17,INDEX($DG:$DG,$GK746+17),"")</f>
      </c>
      <c r="FN746">
        <f>IF($GL746&gt;=18,INDEX($DG:$DG,$GK746+18),"")</f>
      </c>
      <c r="FO746">
        <f>IF($GL746&gt;=19,INDEX($DG:$DG,$GK746+19),"")</f>
      </c>
      <c r="FP746">
        <f>IF($GL746&gt;=20,INDEX($DG:$DG,$GK746+20),"")</f>
      </c>
      <c r="FQ746">
        <f>IF($GL746&gt;=21,INDEX($DG:$DG,$GK746+21),"")</f>
      </c>
      <c r="FR746">
        <f>IF($GL746&gt;=22,INDEX($DG:$DG,$GK746+22),"")</f>
      </c>
      <c r="FS746">
        <f>IF($GL746&gt;=23,INDEX($DG:$DG,$GK746+23),"")</f>
      </c>
      <c r="FT746">
        <f>IF($GL746&gt;=24,INDEX($DG:$DG,$GK746+24),"")</f>
      </c>
      <c r="FU746">
        <f>IF($GL746&gt;=25,INDEX($DG:$DG,$GK746+25),"")</f>
      </c>
      <c r="FV746">
        <f>IF($GL746&gt;=26,INDEX($DG:$DG,$GK746+26),"")</f>
      </c>
      <c r="FW746">
        <f>IF($GL746&gt;=27,INDEX($DG:$DG,$GK746+27),"")</f>
      </c>
      <c r="FX746">
        <f>IF($GL746&gt;=28,INDEX($DG:$DG,$GK746+28),"")</f>
      </c>
      <c r="FY746">
        <f>IF($GL746&gt;=29,INDEX($DG:$DG,$GK746+29),"")</f>
      </c>
      <c r="FZ746">
        <f>IF($GL746&gt;=30,INDEX($DG:$DG,$GK746+30),"")</f>
      </c>
      <c r="GA746">
        <f>IF($GL746&gt;=31,INDEX($DG:$DG,$GK746+31),"")</f>
      </c>
      <c r="GB746">
        <f>IF($GL746&gt;=32,INDEX($DG:$DG,$GK746+32),"")</f>
      </c>
      <c r="GC746">
        <f>IF($GL746&gt;=33,INDEX($DG:$DG,$GK746+33),"")</f>
      </c>
      <c r="GD746">
        <f>IF($GL746&gt;=34,INDEX($DG:$DG,$GK746+34),"")</f>
      </c>
      <c r="GE746">
        <f>IF($GL746&gt;=35,INDEX($DG:$DG,$GK746+35),"")</f>
      </c>
      <c r="GF746">
        <f>IF($GL746&gt;=36,INDEX($DG:$DG,$GK746+36),"")</f>
      </c>
      <c r="GG746">
        <f>IF($GL746&gt;=37,INDEX($DG:$DG,$GK746+37),"")</f>
      </c>
      <c r="GH746">
        <f>IF($GL746&gt;=38,INDEX($DG:$DG,$GK746+38),"")</f>
      </c>
      <c r="GI746">
        <f>IF($GL746&gt;=39,INDEX($DG:$DG,$GK746+39),"")</f>
      </c>
      <c r="GJ746">
        <f>IF($GL746&gt;=40,INDEX($DG:$DG,$GK746+40),"")</f>
      </c>
      <c r="GK746">
        <f>IFERROR(MATCH($DE746,$DF$2:$DF$166,0)+1,0)</f>
      </c>
      <c r="GL746">
        <f>IFERROR(INDEX($DH$2:$DH$166,MATCH($DE746,$DF$2:$DF$166,0)),0)</f>
      </c>
      <c r="GM746">
        <f>IFERROR(MATCH($H746,$DI$746:$EV$746,0),0)</f>
      </c>
      <c r="GN746">
        <f>IF($GM746&gt;0,INDEX($EW$746:$GJ$746,$GM746),"")</f>
      </c>
      <c r="GO746" t="s">
        <v>1522</v>
      </c>
      <c r="GQ746">
        <f>IF($IZ746&gt;=1,INDEX($GO:$GO,$IY746+1),"")</f>
      </c>
      <c r="GR746">
        <f>IF($IZ746&gt;=2,INDEX($GO:$GO,$IY746+2),"")</f>
      </c>
      <c r="GS746">
        <f>IF($IZ746&gt;=3,INDEX($GO:$GO,$IY746+3),"")</f>
      </c>
      <c r="GT746">
        <f>IF($IZ746&gt;=4,INDEX($GO:$GO,$IY746+4),"")</f>
      </c>
      <c r="GU746">
        <f>IF($IZ746&gt;=5,INDEX($GO:$GO,$IY746+5),"")</f>
      </c>
      <c r="GV746">
        <f>IF($IZ746&gt;=6,INDEX($GO:$GO,$IY746+6),"")</f>
      </c>
      <c r="GW746">
        <f>IF($IZ746&gt;=7,INDEX($GO:$GO,$IY746+7),"")</f>
      </c>
      <c r="GX746">
        <f>IF($IZ746&gt;=8,INDEX($GO:$GO,$IY746+8),"")</f>
      </c>
      <c r="GY746">
        <f>IF($IZ746&gt;=9,INDEX($GO:$GO,$IY746+9),"")</f>
      </c>
      <c r="GZ746">
        <f>IF($IZ746&gt;=10,INDEX($GO:$GO,$IY746+10),"")</f>
      </c>
      <c r="HA746">
        <f>IF($IZ746&gt;=11,INDEX($GO:$GO,$IY746+11),"")</f>
      </c>
      <c r="HB746">
        <f>IF($IZ746&gt;=12,INDEX($GO:$GO,$IY746+12),"")</f>
      </c>
      <c r="HC746">
        <f>IF($IZ746&gt;=13,INDEX($GO:$GO,$IY746+13),"")</f>
      </c>
      <c r="HD746">
        <f>IF($IZ746&gt;=14,INDEX($GO:$GO,$IY746+14),"")</f>
      </c>
      <c r="HE746">
        <f>IF($IZ746&gt;=15,INDEX($GO:$GO,$IY746+15),"")</f>
      </c>
      <c r="HF746">
        <f>IF($IZ746&gt;=16,INDEX($GO:$GO,$IY746+16),"")</f>
      </c>
      <c r="HG746">
        <f>IF($IZ746&gt;=17,INDEX($GO:$GO,$IY746+17),"")</f>
      </c>
      <c r="HH746">
        <f>IF($IZ746&gt;=18,INDEX($GO:$GO,$IY746+18),"")</f>
      </c>
      <c r="HI746">
        <f>IF($IZ746&gt;=19,INDEX($GO:$GO,$IY746+19),"")</f>
      </c>
      <c r="HJ746">
        <f>IF($IZ746&gt;=20,INDEX($GO:$GO,$IY746+20),"")</f>
      </c>
      <c r="HK746">
        <f>IF($IZ746&gt;=21,INDEX($GO:$GO,$IY746+21),"")</f>
      </c>
      <c r="HL746">
        <f>IF($IZ746&gt;=22,INDEX($GO:$GO,$IY746+22),"")</f>
      </c>
      <c r="HM746">
        <f>IF($IZ746&gt;=23,INDEX($GO:$GO,$IY746+23),"")</f>
      </c>
      <c r="HN746">
        <f>IF($IZ746&gt;=24,INDEX($GO:$GO,$IY746+24),"")</f>
      </c>
      <c r="HO746">
        <f>IF($IZ746&gt;=25,INDEX($GO:$GO,$IY746+25),"")</f>
      </c>
      <c r="HP746">
        <f>IF($IZ746&gt;=26,INDEX($GO:$GO,$IY746+26),"")</f>
      </c>
      <c r="HQ746">
        <f>IF($IZ746&gt;=27,INDEX($GO:$GO,$IY746+27),"")</f>
      </c>
      <c r="HR746">
        <f>IF($IZ746&gt;=28,INDEX($GO:$GO,$IY746+28),"")</f>
      </c>
      <c r="HS746">
        <f>IF($IZ746&gt;=29,INDEX($GO:$GO,$IY746+29),"")</f>
      </c>
      <c r="HT746">
        <f>IF($IZ746&gt;=30,INDEX($GO:$GO,$IY746+30),"")</f>
      </c>
      <c r="HU746">
        <f>IF($IZ746&gt;=31,INDEX($GO:$GO,$IY746+31),"")</f>
      </c>
      <c r="HV746">
        <f>IF($IZ746&gt;=32,INDEX($GO:$GO,$IY746+32),"")</f>
      </c>
      <c r="HW746">
        <f>IF($IZ746&gt;=33,INDEX($GO:$GO,$IY746+33),"")</f>
      </c>
      <c r="HX746">
        <f>IF($IZ746&gt;=34,INDEX($GO:$GO,$IY746+34),"")</f>
      </c>
      <c r="HY746">
        <f>IF($IZ746&gt;=35,INDEX($GO:$GO,$IY746+35),"")</f>
      </c>
      <c r="HZ746">
        <f>IF($IZ746&gt;=36,INDEX($GO:$GO,$IY746+36),"")</f>
      </c>
      <c r="IA746">
        <f>IF($IZ746&gt;=37,INDEX($GO:$GO,$IY746+37),"")</f>
      </c>
      <c r="IB746">
        <f>IF($IZ746&gt;=38,INDEX($GO:$GO,$IY746+38),"")</f>
      </c>
      <c r="IC746">
        <f>IF($IZ746&gt;=39,INDEX($GO:$GO,$IY746+39),"")</f>
      </c>
      <c r="ID746">
        <f>IF($IZ746&gt;=40,INDEX($GO:$GO,$IY746+40),"")</f>
      </c>
      <c r="IE746">
        <f>IF($IZ746&gt;=41,INDEX($GO:$GO,$IY746+41),"")</f>
      </c>
      <c r="IF746">
        <f>IF($IZ746&gt;=42,INDEX($GO:$GO,$IY746+42),"")</f>
      </c>
      <c r="IG746">
        <f>IF($IZ746&gt;=43,INDEX($GO:$GO,$IY746+43),"")</f>
      </c>
      <c r="IH746">
        <f>IF($IZ746&gt;=44,INDEX($GO:$GO,$IY746+44),"")</f>
      </c>
      <c r="II746">
        <f>IF($IZ746&gt;=45,INDEX($GO:$GO,$IY746+45),"")</f>
      </c>
      <c r="IJ746">
        <f>IF($IZ746&gt;=46,INDEX($GO:$GO,$IY746+46),"")</f>
      </c>
      <c r="IK746">
        <f>IF($IZ746&gt;=47,INDEX($GO:$GO,$IY746+47),"")</f>
      </c>
      <c r="IL746">
        <f>IF($IZ746&gt;=48,INDEX($GO:$GO,$IY746+48),"")</f>
      </c>
      <c r="IM746">
        <f>IF($IZ746&gt;=49,INDEX($GO:$GO,$IY746+49),"")</f>
      </c>
      <c r="IN746">
        <f>IF($IZ746&gt;=50,INDEX($GO:$GO,$IY746+50),"")</f>
      </c>
      <c r="IO746">
        <f>IF($IZ746&gt;=51,INDEX($GO:$GO,$IY746+51),"")</f>
      </c>
      <c r="IP746">
        <f>IF($IZ746&gt;=52,INDEX($GO:$GO,$IY746+52),"")</f>
      </c>
      <c r="IQ746">
        <f>IF($IZ746&gt;=53,INDEX($GO:$GO,$IY746+53),"")</f>
      </c>
      <c r="IR746">
        <f>IF($IZ746&gt;=54,INDEX($GO:$GO,$IY746+54),"")</f>
      </c>
      <c r="IS746">
        <f>IF($IZ746&gt;=55,INDEX($GO:$GO,$IY746+55),"")</f>
      </c>
      <c r="IT746">
        <f>IF($IZ746&gt;=56,INDEX($GO:$GO,$IY746+56),"")</f>
      </c>
      <c r="IU746">
        <f>IF($IZ746&gt;=57,INDEX($GO:$GO,$IY746+57),"")</f>
      </c>
      <c r="IV746">
        <f>IF($IZ746&gt;=58,INDEX($GO:$GO,$IY746+58),"")</f>
      </c>
      <c r="IW746">
        <f>IF($IZ746&gt;=59,INDEX($GO:$GO,$IY746+59),"")</f>
      </c>
      <c r="IX746">
        <f>IF($IZ746&gt;=60,INDEX($GO:$GO,$IY746+60),"")</f>
      </c>
      <c r="IY746">
        <f>IFERROR(MATCH($GN746,$GO$2:$GO$827,0)+1,0)</f>
      </c>
      <c r="IZ746">
        <f>IFERROR(INDEX($GP$2:$GP$827,MATCH($GN746,$GO$2:$GO$827,0)),0)</f>
      </c>
      <c r="JA746" t="s">
        <v>23</v>
      </c>
      <c r="JB746" t="s">
        <v>23</v>
      </c>
    </row>
    <row r="747" spans="1:262" x14ac:dyDescent="0.25">
      <c r="F747" s="1"/>
      <c r="G747" s="1"/>
      <c r="H747" s="1"/>
      <c r="I747" s="1"/>
      <c r="J747" s="1">
        <f>IFERROR(IF(FIND(" - ",$F747)&gt;0,MID($F747,FIND(" - ",$F747)+3,LEN($F747)),""),"")</f>
      </c>
      <c r="L747" s="1"/>
      <c r="N747" t="s">
        <v>23</v>
      </c>
      <c r="P747">
        <f>IF(OR($N747="",$O747=""),"",IFERROR($N747/$O747,0))</f>
      </c>
      <c r="Q747">
        <f>IF($N747="","",
IF($G747="","",
IF(ISNUMBER(SEARCH("exempt",LOWER($G747))),0,
$N747*(VALUE(SUBSTITUTE($G747,"%",""))/100))))</f>
      </c>
      <c r="W747">
        <f>IF($N747="","",
SUM($N747,$Q747,$U747,$R747,$T747)-
IF($V747="",0,VALUE($V747)))</f>
      </c>
      <c r="AE747" t="s">
        <v>1969</v>
      </c>
      <c r="AM747">
        <f>IFERROR(LEFT($F747,FIND(" - ",$F747)-1),$F747)</f>
      </c>
      <c r="AP747">
        <f>IF($CE747&gt;=1,INDEX($AN:$AN,$CD747+1),"")</f>
      </c>
      <c r="AQ747">
        <f>IF($CE747&gt;=2,INDEX($AN:$AN,$CD747+2),"")</f>
      </c>
      <c r="AR747">
        <f>IF($CE747&gt;=3,INDEX($AN:$AN,$CD747+3),"")</f>
      </c>
      <c r="AS747">
        <f>IF($CE747&gt;=4,INDEX($AN:$AN,$CD747+4),"")</f>
      </c>
      <c r="AT747">
        <f>IF($CE747&gt;=5,INDEX($AN:$AN,$CD747+5),"")</f>
      </c>
      <c r="AU747">
        <f>IF($CE747&gt;=6,INDEX($AN:$AN,$CD747+6),"")</f>
      </c>
      <c r="AV747">
        <f>IF($CE747&gt;=7,INDEX($AN:$AN,$CD747+7),"")</f>
      </c>
      <c r="AW747">
        <f>IF($CE747&gt;=8,INDEX($AN:$AN,$CD747+8),"")</f>
      </c>
      <c r="AX747">
        <f>IF($CE747&gt;=9,INDEX($AN:$AN,$CD747+9),"")</f>
      </c>
      <c r="AY747">
        <f>IF($CE747&gt;=10,INDEX($AN:$AN,$CD747+10),"")</f>
      </c>
      <c r="AZ747">
        <f>IF($CE747&gt;=11,INDEX($AN:$AN,$CD747+11),"")</f>
      </c>
      <c r="BA747">
        <f>IF($CE747&gt;=12,INDEX($AN:$AN,$CD747+12),"")</f>
      </c>
      <c r="BB747">
        <f>IF($CE747&gt;=13,INDEX($AN:$AN,$CD747+13),"")</f>
      </c>
      <c r="BC747">
        <f>IF($CE747&gt;=14,INDEX($AN:$AN,$CD747+14),"")</f>
      </c>
      <c r="BD747">
        <f>IF($CE747&gt;=15,INDEX($AN:$AN,$CD747+15),"")</f>
      </c>
      <c r="BE747">
        <f>IF($CE747&gt;=16,INDEX($AN:$AN,$CD747+16),"")</f>
      </c>
      <c r="BF747">
        <f>IF($CE747&gt;=17,INDEX($AN:$AN,$CD747+17),"")</f>
      </c>
      <c r="BG747">
        <f>IF($CE747&gt;=18,INDEX($AN:$AN,$CD747+18),"")</f>
      </c>
      <c r="BH747">
        <f>IF($CE747&gt;=19,INDEX($AN:$AN,$CD747+19),"")</f>
      </c>
      <c r="BI747">
        <f>IF($CE747&gt;=20,INDEX($AN:$AN,$CD747+20),"")</f>
      </c>
      <c r="BJ747">
        <f>IF($CE747&gt;=21,INDEX($AN:$AN,$CD747+21),"")</f>
      </c>
      <c r="BK747">
        <f>IF($CE747&gt;=22,INDEX($AN:$AN,$CD747+22),"")</f>
      </c>
      <c r="BL747">
        <f>IF($CE747&gt;=23,INDEX($AN:$AN,$CD747+23),"")</f>
      </c>
      <c r="BM747">
        <f>IF($CE747&gt;=24,INDEX($AN:$AN,$CD747+24),"")</f>
      </c>
      <c r="BN747">
        <f>IF($CE747&gt;=25,INDEX($AN:$AN,$CD747+25),"")</f>
      </c>
      <c r="BO747">
        <f>IF($CE747&gt;=26,INDEX($AN:$AN,$CD747+26),"")</f>
      </c>
      <c r="BP747">
        <f>IF($CE747&gt;=27,INDEX($AN:$AN,$CD747+27),"")</f>
      </c>
      <c r="BQ747">
        <f>IF($CE747&gt;=28,INDEX($AN:$AN,$CD747+28),"")</f>
      </c>
      <c r="BR747">
        <f>IF($CE747&gt;=29,INDEX($AN:$AN,$CD747+29),"")</f>
      </c>
      <c r="BS747">
        <f>IF($CE747&gt;=30,INDEX($AN:$AN,$CD747+30),"")</f>
      </c>
      <c r="BT747">
        <f>IF($CE747&gt;=31,INDEX($AN:$AN,$CD747+31),"")</f>
      </c>
      <c r="BU747">
        <f>IF($CE747&gt;=32,INDEX($AN:$AN,$CD747+32),"")</f>
      </c>
      <c r="BV747">
        <f>IF($CE747&gt;=33,INDEX($AN:$AN,$CD747+33),"")</f>
      </c>
      <c r="BW747">
        <f>IF($CE747&gt;=34,INDEX($AN:$AN,$CD747+34),"")</f>
      </c>
      <c r="BX747">
        <f>IF($CE747&gt;=35,INDEX($AN:$AN,$CD747+35),"")</f>
      </c>
      <c r="BY747">
        <f>IF($CE747&gt;=36,INDEX($AN:$AN,$CD747+36),"")</f>
      </c>
      <c r="BZ747">
        <f>IF($CE747&gt;=37,INDEX($AN:$AN,$CD747+37),"")</f>
      </c>
      <c r="CA747">
        <f>IF($CE747&gt;=38,INDEX($AN:$AN,$CD747+38),"")</f>
      </c>
      <c r="CB747">
        <f>IF($CE747&gt;=39,INDEX($AN:$AN,$CD747+39),"")</f>
      </c>
      <c r="CC747">
        <f>IF($CE747&gt;=40,INDEX($AN:$AN,$CD747+40),"")</f>
      </c>
      <c r="CD747">
        <f>IFERROR(MATCH($AM747,$AN$2:$AN$133,0)+1,0)</f>
      </c>
      <c r="CE747">
        <f>IFERROR(INDEX($AO$2:$AO$133,MATCH($AM747,$AN$2:$AN$133,0)),0)</f>
      </c>
      <c r="CF747">
        <f>IFERROR(LEFT($K747,FIND(" - ",$K747)-1),$K747)</f>
      </c>
      <c r="CG747" t="s">
        <v>1970</v>
      </c>
      <c r="CH747">
        <v>1</v>
      </c>
      <c r="CI747">
        <f>IF($DD747&gt;=1,INDEX($CG:$CG,$DC747+1),"")</f>
      </c>
      <c r="CJ747">
        <f>IF($DD747&gt;=2,INDEX($CG:$CG,$DC747+2),"")</f>
      </c>
      <c r="CK747">
        <f>IF($DD747&gt;=3,INDEX($CG:$CG,$DC747+3),"")</f>
      </c>
      <c r="CL747">
        <f>IF($DD747&gt;=4,INDEX($CG:$CG,$DC747+4),"")</f>
      </c>
      <c r="CM747">
        <f>IF($DD747&gt;=5,INDEX($CG:$CG,$DC747+5),"")</f>
      </c>
      <c r="CN747">
        <f>IF($DD747&gt;=6,INDEX($CG:$CG,$DC747+6),"")</f>
      </c>
      <c r="CO747">
        <f>IF($DD747&gt;=7,INDEX($CG:$CG,$DC747+7),"")</f>
      </c>
      <c r="CP747">
        <f>IF($DD747&gt;=8,INDEX($CG:$CG,$DC747+8),"")</f>
      </c>
      <c r="CQ747">
        <f>IF($DD747&gt;=9,INDEX($CG:$CG,$DC747+9),"")</f>
      </c>
      <c r="CR747">
        <f>IF($DD747&gt;=10,INDEX($CG:$CG,$DC747+10),"")</f>
      </c>
      <c r="CS747">
        <f>IF($DD747&gt;=11,INDEX($CG:$CG,$DC747+11),"")</f>
      </c>
      <c r="CT747">
        <f>IF($DD747&gt;=12,INDEX($CG:$CG,$DC747+12),"")</f>
      </c>
      <c r="CU747">
        <f>IF($DD747&gt;=13,INDEX($CG:$CG,$DC747+13),"")</f>
      </c>
      <c r="CV747">
        <f>IF($DD747&gt;=14,INDEX($CG:$CG,$DC747+14),"")</f>
      </c>
      <c r="CW747">
        <f>IF($DD747&gt;=15,INDEX($CG:$CG,$DC747+15),"")</f>
      </c>
      <c r="CX747">
        <f>IF($DD747&gt;=16,INDEX($CG:$CG,$DC747+16),"")</f>
      </c>
      <c r="CY747">
        <f>IF($DD747&gt;=17,INDEX($CG:$CG,$DC747+17),"")</f>
      </c>
      <c r="CZ747">
        <f>IF($DD747&gt;=18,INDEX($CG:$CG,$DC747+18),"")</f>
      </c>
      <c r="DA747">
        <f>IF($DD747&gt;=19,INDEX($CG:$CG,$DC747+19),"")</f>
      </c>
      <c r="DB747">
        <f>IF($DD747&gt;=20,INDEX($CG:$CG,$DC747+20),"")</f>
      </c>
      <c r="DC747">
        <f>IFERROR(MATCH($CF747,$CG$2:$CG$1558,0)+1,0)</f>
      </c>
      <c r="DD747">
        <f>IFERROR(INDEX($CH$2:$CH$1558,MATCH($CF747,$CG$2:$CG$1558,0)),0)</f>
      </c>
      <c r="DE747">
        <f>IFERROR(INDEX($AL:$AL,MATCH($G747,$AK:$AK,0))&amp;"","")</f>
      </c>
      <c r="DI747">
        <f>IF($GL747&gt;=1,INDEX($DF:$DF,$GK747+1),"")</f>
      </c>
      <c r="DJ747">
        <f>IF($GL747&gt;=2,INDEX($DF:$DF,$GK747+2),"")</f>
      </c>
      <c r="DK747">
        <f>IF($GL747&gt;=3,INDEX($DF:$DF,$GK747+3),"")</f>
      </c>
      <c r="DL747">
        <f>IF($GL747&gt;=4,INDEX($DF:$DF,$GK747+4),"")</f>
      </c>
      <c r="DM747">
        <f>IF($GL747&gt;=5,INDEX($DF:$DF,$GK747+5),"")</f>
      </c>
      <c r="DN747">
        <f>IF($GL747&gt;=6,INDEX($DF:$DF,$GK747+6),"")</f>
      </c>
      <c r="DO747">
        <f>IF($GL747&gt;=7,INDEX($DF:$DF,$GK747+7),"")</f>
      </c>
      <c r="DP747">
        <f>IF($GL747&gt;=8,INDEX($DF:$DF,$GK747+8),"")</f>
      </c>
      <c r="DQ747">
        <f>IF($GL747&gt;=9,INDEX($DF:$DF,$GK747+9),"")</f>
      </c>
      <c r="DR747">
        <f>IF($GL747&gt;=10,INDEX($DF:$DF,$GK747+10),"")</f>
      </c>
      <c r="DS747">
        <f>IF($GL747&gt;=11,INDEX($DF:$DF,$GK747+11),"")</f>
      </c>
      <c r="DT747">
        <f>IF($GL747&gt;=12,INDEX($DF:$DF,$GK747+12),"")</f>
      </c>
      <c r="DU747">
        <f>IF($GL747&gt;=13,INDEX($DF:$DF,$GK747+13),"")</f>
      </c>
      <c r="DV747">
        <f>IF($GL747&gt;=14,INDEX($DF:$DF,$GK747+14),"")</f>
      </c>
      <c r="DW747">
        <f>IF($GL747&gt;=15,INDEX($DF:$DF,$GK747+15),"")</f>
      </c>
      <c r="DX747">
        <f>IF($GL747&gt;=16,INDEX($DF:$DF,$GK747+16),"")</f>
      </c>
      <c r="DY747">
        <f>IF($GL747&gt;=17,INDEX($DF:$DF,$GK747+17),"")</f>
      </c>
      <c r="DZ747">
        <f>IF($GL747&gt;=18,INDEX($DF:$DF,$GK747+18),"")</f>
      </c>
      <c r="EA747">
        <f>IF($GL747&gt;=19,INDEX($DF:$DF,$GK747+19),"")</f>
      </c>
      <c r="EB747">
        <f>IF($GL747&gt;=20,INDEX($DF:$DF,$GK747+20),"")</f>
      </c>
      <c r="EC747">
        <f>IF($GL747&gt;=21,INDEX($DF:$DF,$GK747+21),"")</f>
      </c>
      <c r="ED747">
        <f>IF($GL747&gt;=22,INDEX($DF:$DF,$GK747+22),"")</f>
      </c>
      <c r="EE747">
        <f>IF($GL747&gt;=23,INDEX($DF:$DF,$GK747+23),"")</f>
      </c>
      <c r="EF747">
        <f>IF($GL747&gt;=24,INDEX($DF:$DF,$GK747+24),"")</f>
      </c>
      <c r="EG747">
        <f>IF($GL747&gt;=25,INDEX($DF:$DF,$GK747+25),"")</f>
      </c>
      <c r="EH747">
        <f>IF($GL747&gt;=26,INDEX($DF:$DF,$GK747+26),"")</f>
      </c>
      <c r="EI747">
        <f>IF($GL747&gt;=27,INDEX($DF:$DF,$GK747+27),"")</f>
      </c>
      <c r="EJ747">
        <f>IF($GL747&gt;=28,INDEX($DF:$DF,$GK747+28),"")</f>
      </c>
      <c r="EK747">
        <f>IF($GL747&gt;=29,INDEX($DF:$DF,$GK747+29),"")</f>
      </c>
      <c r="EL747">
        <f>IF($GL747&gt;=30,INDEX($DF:$DF,$GK747+30),"")</f>
      </c>
      <c r="EM747">
        <f>IF($GL747&gt;=31,INDEX($DF:$DF,$GK747+31),"")</f>
      </c>
      <c r="EN747">
        <f>IF($GL747&gt;=32,INDEX($DF:$DF,$GK747+32),"")</f>
      </c>
      <c r="EO747">
        <f>IF($GL747&gt;=33,INDEX($DF:$DF,$GK747+33),"")</f>
      </c>
      <c r="EP747">
        <f>IF($GL747&gt;=34,INDEX($DF:$DF,$GK747+34),"")</f>
      </c>
      <c r="EQ747">
        <f>IF($GL747&gt;=35,INDEX($DF:$DF,$GK747+35),"")</f>
      </c>
      <c r="ER747">
        <f>IF($GL747&gt;=36,INDEX($DF:$DF,$GK747+36),"")</f>
      </c>
      <c r="ES747">
        <f>IF($GL747&gt;=37,INDEX($DF:$DF,$GK747+37),"")</f>
      </c>
      <c r="ET747">
        <f>IF($GL747&gt;=38,INDEX($DF:$DF,$GK747+38),"")</f>
      </c>
      <c r="EU747">
        <f>IF($GL747&gt;=39,INDEX($DF:$DF,$GK747+39),"")</f>
      </c>
      <c r="EV747">
        <f>IF($GL747&gt;=40,INDEX($DF:$DF,$GK747+40),"")</f>
      </c>
      <c r="EW747">
        <f>IF($GL747&gt;=1,INDEX($DG:$DG,$GK747+1),"")</f>
      </c>
      <c r="EX747">
        <f>IF($GL747&gt;=2,INDEX($DG:$DG,$GK747+2),"")</f>
      </c>
      <c r="EY747">
        <f>IF($GL747&gt;=3,INDEX($DG:$DG,$GK747+3),"")</f>
      </c>
      <c r="EZ747">
        <f>IF($GL747&gt;=4,INDEX($DG:$DG,$GK747+4),"")</f>
      </c>
      <c r="FA747">
        <f>IF($GL747&gt;=5,INDEX($DG:$DG,$GK747+5),"")</f>
      </c>
      <c r="FB747">
        <f>IF($GL747&gt;=6,INDEX($DG:$DG,$GK747+6),"")</f>
      </c>
      <c r="FC747">
        <f>IF($GL747&gt;=7,INDEX($DG:$DG,$GK747+7),"")</f>
      </c>
      <c r="FD747">
        <f>IF($GL747&gt;=8,INDEX($DG:$DG,$GK747+8),"")</f>
      </c>
      <c r="FE747">
        <f>IF($GL747&gt;=9,INDEX($DG:$DG,$GK747+9),"")</f>
      </c>
      <c r="FF747">
        <f>IF($GL747&gt;=10,INDEX($DG:$DG,$GK747+10),"")</f>
      </c>
      <c r="FG747">
        <f>IF($GL747&gt;=11,INDEX($DG:$DG,$GK747+11),"")</f>
      </c>
      <c r="FH747">
        <f>IF($GL747&gt;=12,INDEX($DG:$DG,$GK747+12),"")</f>
      </c>
      <c r="FI747">
        <f>IF($GL747&gt;=13,INDEX($DG:$DG,$GK747+13),"")</f>
      </c>
      <c r="FJ747">
        <f>IF($GL747&gt;=14,INDEX($DG:$DG,$GK747+14),"")</f>
      </c>
      <c r="FK747">
        <f>IF($GL747&gt;=15,INDEX($DG:$DG,$GK747+15),"")</f>
      </c>
      <c r="FL747">
        <f>IF($GL747&gt;=16,INDEX($DG:$DG,$GK747+16),"")</f>
      </c>
      <c r="FM747">
        <f>IF($GL747&gt;=17,INDEX($DG:$DG,$GK747+17),"")</f>
      </c>
      <c r="FN747">
        <f>IF($GL747&gt;=18,INDEX($DG:$DG,$GK747+18),"")</f>
      </c>
      <c r="FO747">
        <f>IF($GL747&gt;=19,INDEX($DG:$DG,$GK747+19),"")</f>
      </c>
      <c r="FP747">
        <f>IF($GL747&gt;=20,INDEX($DG:$DG,$GK747+20),"")</f>
      </c>
      <c r="FQ747">
        <f>IF($GL747&gt;=21,INDEX($DG:$DG,$GK747+21),"")</f>
      </c>
      <c r="FR747">
        <f>IF($GL747&gt;=22,INDEX($DG:$DG,$GK747+22),"")</f>
      </c>
      <c r="FS747">
        <f>IF($GL747&gt;=23,INDEX($DG:$DG,$GK747+23),"")</f>
      </c>
      <c r="FT747">
        <f>IF($GL747&gt;=24,INDEX($DG:$DG,$GK747+24),"")</f>
      </c>
      <c r="FU747">
        <f>IF($GL747&gt;=25,INDEX($DG:$DG,$GK747+25),"")</f>
      </c>
      <c r="FV747">
        <f>IF($GL747&gt;=26,INDEX($DG:$DG,$GK747+26),"")</f>
      </c>
      <c r="FW747">
        <f>IF($GL747&gt;=27,INDEX($DG:$DG,$GK747+27),"")</f>
      </c>
      <c r="FX747">
        <f>IF($GL747&gt;=28,INDEX($DG:$DG,$GK747+28),"")</f>
      </c>
      <c r="FY747">
        <f>IF($GL747&gt;=29,INDEX($DG:$DG,$GK747+29),"")</f>
      </c>
      <c r="FZ747">
        <f>IF($GL747&gt;=30,INDEX($DG:$DG,$GK747+30),"")</f>
      </c>
      <c r="GA747">
        <f>IF($GL747&gt;=31,INDEX($DG:$DG,$GK747+31),"")</f>
      </c>
      <c r="GB747">
        <f>IF($GL747&gt;=32,INDEX($DG:$DG,$GK747+32),"")</f>
      </c>
      <c r="GC747">
        <f>IF($GL747&gt;=33,INDEX($DG:$DG,$GK747+33),"")</f>
      </c>
      <c r="GD747">
        <f>IF($GL747&gt;=34,INDEX($DG:$DG,$GK747+34),"")</f>
      </c>
      <c r="GE747">
        <f>IF($GL747&gt;=35,INDEX($DG:$DG,$GK747+35),"")</f>
      </c>
      <c r="GF747">
        <f>IF($GL747&gt;=36,INDEX($DG:$DG,$GK747+36),"")</f>
      </c>
      <c r="GG747">
        <f>IF($GL747&gt;=37,INDEX($DG:$DG,$GK747+37),"")</f>
      </c>
      <c r="GH747">
        <f>IF($GL747&gt;=38,INDEX($DG:$DG,$GK747+38),"")</f>
      </c>
      <c r="GI747">
        <f>IF($GL747&gt;=39,INDEX($DG:$DG,$GK747+39),"")</f>
      </c>
      <c r="GJ747">
        <f>IF($GL747&gt;=40,INDEX($DG:$DG,$GK747+40),"")</f>
      </c>
      <c r="GK747">
        <f>IFERROR(MATCH($DE747,$DF$2:$DF$166,0)+1,0)</f>
      </c>
      <c r="GL747">
        <f>IFERROR(INDEX($DH$2:$DH$166,MATCH($DE747,$DF$2:$DF$166,0)),0)</f>
      </c>
      <c r="GM747">
        <f>IFERROR(MATCH($H747,$DI$747:$EV$747,0),0)</f>
      </c>
      <c r="GN747">
        <f>IF($GM747&gt;0,INDEX($EW$747:$GJ$747,$GM747),"")</f>
      </c>
      <c r="GO747" t="s">
        <v>1524</v>
      </c>
      <c r="GQ747">
        <f>IF($IZ747&gt;=1,INDEX($GO:$GO,$IY747+1),"")</f>
      </c>
      <c r="GR747">
        <f>IF($IZ747&gt;=2,INDEX($GO:$GO,$IY747+2),"")</f>
      </c>
      <c r="GS747">
        <f>IF($IZ747&gt;=3,INDEX($GO:$GO,$IY747+3),"")</f>
      </c>
      <c r="GT747">
        <f>IF($IZ747&gt;=4,INDEX($GO:$GO,$IY747+4),"")</f>
      </c>
      <c r="GU747">
        <f>IF($IZ747&gt;=5,INDEX($GO:$GO,$IY747+5),"")</f>
      </c>
      <c r="GV747">
        <f>IF($IZ747&gt;=6,INDEX($GO:$GO,$IY747+6),"")</f>
      </c>
      <c r="GW747">
        <f>IF($IZ747&gt;=7,INDEX($GO:$GO,$IY747+7),"")</f>
      </c>
      <c r="GX747">
        <f>IF($IZ747&gt;=8,INDEX($GO:$GO,$IY747+8),"")</f>
      </c>
      <c r="GY747">
        <f>IF($IZ747&gt;=9,INDEX($GO:$GO,$IY747+9),"")</f>
      </c>
      <c r="GZ747">
        <f>IF($IZ747&gt;=10,INDEX($GO:$GO,$IY747+10),"")</f>
      </c>
      <c r="HA747">
        <f>IF($IZ747&gt;=11,INDEX($GO:$GO,$IY747+11),"")</f>
      </c>
      <c r="HB747">
        <f>IF($IZ747&gt;=12,INDEX($GO:$GO,$IY747+12),"")</f>
      </c>
      <c r="HC747">
        <f>IF($IZ747&gt;=13,INDEX($GO:$GO,$IY747+13),"")</f>
      </c>
      <c r="HD747">
        <f>IF($IZ747&gt;=14,INDEX($GO:$GO,$IY747+14),"")</f>
      </c>
      <c r="HE747">
        <f>IF($IZ747&gt;=15,INDEX($GO:$GO,$IY747+15),"")</f>
      </c>
      <c r="HF747">
        <f>IF($IZ747&gt;=16,INDEX($GO:$GO,$IY747+16),"")</f>
      </c>
      <c r="HG747">
        <f>IF($IZ747&gt;=17,INDEX($GO:$GO,$IY747+17),"")</f>
      </c>
      <c r="HH747">
        <f>IF($IZ747&gt;=18,INDEX($GO:$GO,$IY747+18),"")</f>
      </c>
      <c r="HI747">
        <f>IF($IZ747&gt;=19,INDEX($GO:$GO,$IY747+19),"")</f>
      </c>
      <c r="HJ747">
        <f>IF($IZ747&gt;=20,INDEX($GO:$GO,$IY747+20),"")</f>
      </c>
      <c r="HK747">
        <f>IF($IZ747&gt;=21,INDEX($GO:$GO,$IY747+21),"")</f>
      </c>
      <c r="HL747">
        <f>IF($IZ747&gt;=22,INDEX($GO:$GO,$IY747+22),"")</f>
      </c>
      <c r="HM747">
        <f>IF($IZ747&gt;=23,INDEX($GO:$GO,$IY747+23),"")</f>
      </c>
      <c r="HN747">
        <f>IF($IZ747&gt;=24,INDEX($GO:$GO,$IY747+24),"")</f>
      </c>
      <c r="HO747">
        <f>IF($IZ747&gt;=25,INDEX($GO:$GO,$IY747+25),"")</f>
      </c>
      <c r="HP747">
        <f>IF($IZ747&gt;=26,INDEX($GO:$GO,$IY747+26),"")</f>
      </c>
      <c r="HQ747">
        <f>IF($IZ747&gt;=27,INDEX($GO:$GO,$IY747+27),"")</f>
      </c>
      <c r="HR747">
        <f>IF($IZ747&gt;=28,INDEX($GO:$GO,$IY747+28),"")</f>
      </c>
      <c r="HS747">
        <f>IF($IZ747&gt;=29,INDEX($GO:$GO,$IY747+29),"")</f>
      </c>
      <c r="HT747">
        <f>IF($IZ747&gt;=30,INDEX($GO:$GO,$IY747+30),"")</f>
      </c>
      <c r="HU747">
        <f>IF($IZ747&gt;=31,INDEX($GO:$GO,$IY747+31),"")</f>
      </c>
      <c r="HV747">
        <f>IF($IZ747&gt;=32,INDEX($GO:$GO,$IY747+32),"")</f>
      </c>
      <c r="HW747">
        <f>IF($IZ747&gt;=33,INDEX($GO:$GO,$IY747+33),"")</f>
      </c>
      <c r="HX747">
        <f>IF($IZ747&gt;=34,INDEX($GO:$GO,$IY747+34),"")</f>
      </c>
      <c r="HY747">
        <f>IF($IZ747&gt;=35,INDEX($GO:$GO,$IY747+35),"")</f>
      </c>
      <c r="HZ747">
        <f>IF($IZ747&gt;=36,INDEX($GO:$GO,$IY747+36),"")</f>
      </c>
      <c r="IA747">
        <f>IF($IZ747&gt;=37,INDEX($GO:$GO,$IY747+37),"")</f>
      </c>
      <c r="IB747">
        <f>IF($IZ747&gt;=38,INDEX($GO:$GO,$IY747+38),"")</f>
      </c>
      <c r="IC747">
        <f>IF($IZ747&gt;=39,INDEX($GO:$GO,$IY747+39),"")</f>
      </c>
      <c r="ID747">
        <f>IF($IZ747&gt;=40,INDEX($GO:$GO,$IY747+40),"")</f>
      </c>
      <c r="IE747">
        <f>IF($IZ747&gt;=41,INDEX($GO:$GO,$IY747+41),"")</f>
      </c>
      <c r="IF747">
        <f>IF($IZ747&gt;=42,INDEX($GO:$GO,$IY747+42),"")</f>
      </c>
      <c r="IG747">
        <f>IF($IZ747&gt;=43,INDEX($GO:$GO,$IY747+43),"")</f>
      </c>
      <c r="IH747">
        <f>IF($IZ747&gt;=44,INDEX($GO:$GO,$IY747+44),"")</f>
      </c>
      <c r="II747">
        <f>IF($IZ747&gt;=45,INDEX($GO:$GO,$IY747+45),"")</f>
      </c>
      <c r="IJ747">
        <f>IF($IZ747&gt;=46,INDEX($GO:$GO,$IY747+46),"")</f>
      </c>
      <c r="IK747">
        <f>IF($IZ747&gt;=47,INDEX($GO:$GO,$IY747+47),"")</f>
      </c>
      <c r="IL747">
        <f>IF($IZ747&gt;=48,INDEX($GO:$GO,$IY747+48),"")</f>
      </c>
      <c r="IM747">
        <f>IF($IZ747&gt;=49,INDEX($GO:$GO,$IY747+49),"")</f>
      </c>
      <c r="IN747">
        <f>IF($IZ747&gt;=50,INDEX($GO:$GO,$IY747+50),"")</f>
      </c>
      <c r="IO747">
        <f>IF($IZ747&gt;=51,INDEX($GO:$GO,$IY747+51),"")</f>
      </c>
      <c r="IP747">
        <f>IF($IZ747&gt;=52,INDEX($GO:$GO,$IY747+52),"")</f>
      </c>
      <c r="IQ747">
        <f>IF($IZ747&gt;=53,INDEX($GO:$GO,$IY747+53),"")</f>
      </c>
      <c r="IR747">
        <f>IF($IZ747&gt;=54,INDEX($GO:$GO,$IY747+54),"")</f>
      </c>
      <c r="IS747">
        <f>IF($IZ747&gt;=55,INDEX($GO:$GO,$IY747+55),"")</f>
      </c>
      <c r="IT747">
        <f>IF($IZ747&gt;=56,INDEX($GO:$GO,$IY747+56),"")</f>
      </c>
      <c r="IU747">
        <f>IF($IZ747&gt;=57,INDEX($GO:$GO,$IY747+57),"")</f>
      </c>
      <c r="IV747">
        <f>IF($IZ747&gt;=58,INDEX($GO:$GO,$IY747+58),"")</f>
      </c>
      <c r="IW747">
        <f>IF($IZ747&gt;=59,INDEX($GO:$GO,$IY747+59),"")</f>
      </c>
      <c r="IX747">
        <f>IF($IZ747&gt;=60,INDEX($GO:$GO,$IY747+60),"")</f>
      </c>
      <c r="IY747">
        <f>IFERROR(MATCH($GN747,$GO$2:$GO$827,0)+1,0)</f>
      </c>
      <c r="IZ747">
        <f>IFERROR(INDEX($GP$2:$GP$827,MATCH($GN747,$GO$2:$GO$827,0)),0)</f>
      </c>
      <c r="JA747" t="s">
        <v>23</v>
      </c>
      <c r="JB747" t="s">
        <v>23</v>
      </c>
    </row>
    <row r="748" spans="1:262" x14ac:dyDescent="0.25">
      <c r="F748" s="1"/>
      <c r="G748" s="1"/>
      <c r="H748" s="1"/>
      <c r="I748" s="1"/>
      <c r="J748" s="1">
        <f>IFERROR(IF(FIND(" - ",$F748)&gt;0,MID($F748,FIND(" - ",$F748)+3,LEN($F748)),""),"")</f>
      </c>
      <c r="L748" s="1"/>
      <c r="N748" t="s">
        <v>23</v>
      </c>
      <c r="P748">
        <f>IF(OR($N748="",$O748=""),"",IFERROR($N748/$O748,0))</f>
      </c>
      <c r="Q748">
        <f>IF($N748="","",
IF($G748="","",
IF(ISNUMBER(SEARCH("exempt",LOWER($G748))),0,
$N748*(VALUE(SUBSTITUTE($G748,"%",""))/100))))</f>
      </c>
      <c r="W748">
        <f>IF($N748="","",
SUM($N748,$Q748,$U748,$R748,$T748)-
IF($V748="",0,VALUE($V748)))</f>
      </c>
      <c r="AE748" t="s">
        <v>1971</v>
      </c>
      <c r="AM748">
        <f>IFERROR(LEFT($F748,FIND(" - ",$F748)-1),$F748)</f>
      </c>
      <c r="AP748">
        <f>IF($CE748&gt;=1,INDEX($AN:$AN,$CD748+1),"")</f>
      </c>
      <c r="AQ748">
        <f>IF($CE748&gt;=2,INDEX($AN:$AN,$CD748+2),"")</f>
      </c>
      <c r="AR748">
        <f>IF($CE748&gt;=3,INDEX($AN:$AN,$CD748+3),"")</f>
      </c>
      <c r="AS748">
        <f>IF($CE748&gt;=4,INDEX($AN:$AN,$CD748+4),"")</f>
      </c>
      <c r="AT748">
        <f>IF($CE748&gt;=5,INDEX($AN:$AN,$CD748+5),"")</f>
      </c>
      <c r="AU748">
        <f>IF($CE748&gt;=6,INDEX($AN:$AN,$CD748+6),"")</f>
      </c>
      <c r="AV748">
        <f>IF($CE748&gt;=7,INDEX($AN:$AN,$CD748+7),"")</f>
      </c>
      <c r="AW748">
        <f>IF($CE748&gt;=8,INDEX($AN:$AN,$CD748+8),"")</f>
      </c>
      <c r="AX748">
        <f>IF($CE748&gt;=9,INDEX($AN:$AN,$CD748+9),"")</f>
      </c>
      <c r="AY748">
        <f>IF($CE748&gt;=10,INDEX($AN:$AN,$CD748+10),"")</f>
      </c>
      <c r="AZ748">
        <f>IF($CE748&gt;=11,INDEX($AN:$AN,$CD748+11),"")</f>
      </c>
      <c r="BA748">
        <f>IF($CE748&gt;=12,INDEX($AN:$AN,$CD748+12),"")</f>
      </c>
      <c r="BB748">
        <f>IF($CE748&gt;=13,INDEX($AN:$AN,$CD748+13),"")</f>
      </c>
      <c r="BC748">
        <f>IF($CE748&gt;=14,INDEX($AN:$AN,$CD748+14),"")</f>
      </c>
      <c r="BD748">
        <f>IF($CE748&gt;=15,INDEX($AN:$AN,$CD748+15),"")</f>
      </c>
      <c r="BE748">
        <f>IF($CE748&gt;=16,INDEX($AN:$AN,$CD748+16),"")</f>
      </c>
      <c r="BF748">
        <f>IF($CE748&gt;=17,INDEX($AN:$AN,$CD748+17),"")</f>
      </c>
      <c r="BG748">
        <f>IF($CE748&gt;=18,INDEX($AN:$AN,$CD748+18),"")</f>
      </c>
      <c r="BH748">
        <f>IF($CE748&gt;=19,INDEX($AN:$AN,$CD748+19),"")</f>
      </c>
      <c r="BI748">
        <f>IF($CE748&gt;=20,INDEX($AN:$AN,$CD748+20),"")</f>
      </c>
      <c r="BJ748">
        <f>IF($CE748&gt;=21,INDEX($AN:$AN,$CD748+21),"")</f>
      </c>
      <c r="BK748">
        <f>IF($CE748&gt;=22,INDEX($AN:$AN,$CD748+22),"")</f>
      </c>
      <c r="BL748">
        <f>IF($CE748&gt;=23,INDEX($AN:$AN,$CD748+23),"")</f>
      </c>
      <c r="BM748">
        <f>IF($CE748&gt;=24,INDEX($AN:$AN,$CD748+24),"")</f>
      </c>
      <c r="BN748">
        <f>IF($CE748&gt;=25,INDEX($AN:$AN,$CD748+25),"")</f>
      </c>
      <c r="BO748">
        <f>IF($CE748&gt;=26,INDEX($AN:$AN,$CD748+26),"")</f>
      </c>
      <c r="BP748">
        <f>IF($CE748&gt;=27,INDEX($AN:$AN,$CD748+27),"")</f>
      </c>
      <c r="BQ748">
        <f>IF($CE748&gt;=28,INDEX($AN:$AN,$CD748+28),"")</f>
      </c>
      <c r="BR748">
        <f>IF($CE748&gt;=29,INDEX($AN:$AN,$CD748+29),"")</f>
      </c>
      <c r="BS748">
        <f>IF($CE748&gt;=30,INDEX($AN:$AN,$CD748+30),"")</f>
      </c>
      <c r="BT748">
        <f>IF($CE748&gt;=31,INDEX($AN:$AN,$CD748+31),"")</f>
      </c>
      <c r="BU748">
        <f>IF($CE748&gt;=32,INDEX($AN:$AN,$CD748+32),"")</f>
      </c>
      <c r="BV748">
        <f>IF($CE748&gt;=33,INDEX($AN:$AN,$CD748+33),"")</f>
      </c>
      <c r="BW748">
        <f>IF($CE748&gt;=34,INDEX($AN:$AN,$CD748+34),"")</f>
      </c>
      <c r="BX748">
        <f>IF($CE748&gt;=35,INDEX($AN:$AN,$CD748+35),"")</f>
      </c>
      <c r="BY748">
        <f>IF($CE748&gt;=36,INDEX($AN:$AN,$CD748+36),"")</f>
      </c>
      <c r="BZ748">
        <f>IF($CE748&gt;=37,INDEX($AN:$AN,$CD748+37),"")</f>
      </c>
      <c r="CA748">
        <f>IF($CE748&gt;=38,INDEX($AN:$AN,$CD748+38),"")</f>
      </c>
      <c r="CB748">
        <f>IF($CE748&gt;=39,INDEX($AN:$AN,$CD748+39),"")</f>
      </c>
      <c r="CC748">
        <f>IF($CE748&gt;=40,INDEX($AN:$AN,$CD748+40),"")</f>
      </c>
      <c r="CD748">
        <f>IFERROR(MATCH($AM748,$AN$2:$AN$133,0)+1,0)</f>
      </c>
      <c r="CE748">
        <f>IFERROR(INDEX($AO$2:$AO$133,MATCH($AM748,$AN$2:$AN$133,0)),0)</f>
      </c>
      <c r="CF748">
        <f>IFERROR(LEFT($K748,FIND(" - ",$K748)-1),$K748)</f>
      </c>
      <c r="CG748" t="s">
        <v>108</v>
      </c>
      <c r="CI748">
        <f>IF($DD748&gt;=1,INDEX($CG:$CG,$DC748+1),"")</f>
      </c>
      <c r="CJ748">
        <f>IF($DD748&gt;=2,INDEX($CG:$CG,$DC748+2),"")</f>
      </c>
      <c r="CK748">
        <f>IF($DD748&gt;=3,INDEX($CG:$CG,$DC748+3),"")</f>
      </c>
      <c r="CL748">
        <f>IF($DD748&gt;=4,INDEX($CG:$CG,$DC748+4),"")</f>
      </c>
      <c r="CM748">
        <f>IF($DD748&gt;=5,INDEX($CG:$CG,$DC748+5),"")</f>
      </c>
      <c r="CN748">
        <f>IF($DD748&gt;=6,INDEX($CG:$CG,$DC748+6),"")</f>
      </c>
      <c r="CO748">
        <f>IF($DD748&gt;=7,INDEX($CG:$CG,$DC748+7),"")</f>
      </c>
      <c r="CP748">
        <f>IF($DD748&gt;=8,INDEX($CG:$CG,$DC748+8),"")</f>
      </c>
      <c r="CQ748">
        <f>IF($DD748&gt;=9,INDEX($CG:$CG,$DC748+9),"")</f>
      </c>
      <c r="CR748">
        <f>IF($DD748&gt;=10,INDEX($CG:$CG,$DC748+10),"")</f>
      </c>
      <c r="CS748">
        <f>IF($DD748&gt;=11,INDEX($CG:$CG,$DC748+11),"")</f>
      </c>
      <c r="CT748">
        <f>IF($DD748&gt;=12,INDEX($CG:$CG,$DC748+12),"")</f>
      </c>
      <c r="CU748">
        <f>IF($DD748&gt;=13,INDEX($CG:$CG,$DC748+13),"")</f>
      </c>
      <c r="CV748">
        <f>IF($DD748&gt;=14,INDEX($CG:$CG,$DC748+14),"")</f>
      </c>
      <c r="CW748">
        <f>IF($DD748&gt;=15,INDEX($CG:$CG,$DC748+15),"")</f>
      </c>
      <c r="CX748">
        <f>IF($DD748&gt;=16,INDEX($CG:$CG,$DC748+16),"")</f>
      </c>
      <c r="CY748">
        <f>IF($DD748&gt;=17,INDEX($CG:$CG,$DC748+17),"")</f>
      </c>
      <c r="CZ748">
        <f>IF($DD748&gt;=18,INDEX($CG:$CG,$DC748+18),"")</f>
      </c>
      <c r="DA748">
        <f>IF($DD748&gt;=19,INDEX($CG:$CG,$DC748+19),"")</f>
      </c>
      <c r="DB748">
        <f>IF($DD748&gt;=20,INDEX($CG:$CG,$DC748+20),"")</f>
      </c>
      <c r="DC748">
        <f>IFERROR(MATCH($CF748,$CG$2:$CG$1558,0)+1,0)</f>
      </c>
      <c r="DD748">
        <f>IFERROR(INDEX($CH$2:$CH$1558,MATCH($CF748,$CG$2:$CG$1558,0)),0)</f>
      </c>
      <c r="DE748">
        <f>IFERROR(INDEX($AL:$AL,MATCH($G748,$AK:$AK,0))&amp;"","")</f>
      </c>
      <c r="DI748">
        <f>IF($GL748&gt;=1,INDEX($DF:$DF,$GK748+1),"")</f>
      </c>
      <c r="DJ748">
        <f>IF($GL748&gt;=2,INDEX($DF:$DF,$GK748+2),"")</f>
      </c>
      <c r="DK748">
        <f>IF($GL748&gt;=3,INDEX($DF:$DF,$GK748+3),"")</f>
      </c>
      <c r="DL748">
        <f>IF($GL748&gt;=4,INDEX($DF:$DF,$GK748+4),"")</f>
      </c>
      <c r="DM748">
        <f>IF($GL748&gt;=5,INDEX($DF:$DF,$GK748+5),"")</f>
      </c>
      <c r="DN748">
        <f>IF($GL748&gt;=6,INDEX($DF:$DF,$GK748+6),"")</f>
      </c>
      <c r="DO748">
        <f>IF($GL748&gt;=7,INDEX($DF:$DF,$GK748+7),"")</f>
      </c>
      <c r="DP748">
        <f>IF($GL748&gt;=8,INDEX($DF:$DF,$GK748+8),"")</f>
      </c>
      <c r="DQ748">
        <f>IF($GL748&gt;=9,INDEX($DF:$DF,$GK748+9),"")</f>
      </c>
      <c r="DR748">
        <f>IF($GL748&gt;=10,INDEX($DF:$DF,$GK748+10),"")</f>
      </c>
      <c r="DS748">
        <f>IF($GL748&gt;=11,INDEX($DF:$DF,$GK748+11),"")</f>
      </c>
      <c r="DT748">
        <f>IF($GL748&gt;=12,INDEX($DF:$DF,$GK748+12),"")</f>
      </c>
      <c r="DU748">
        <f>IF($GL748&gt;=13,INDEX($DF:$DF,$GK748+13),"")</f>
      </c>
      <c r="DV748">
        <f>IF($GL748&gt;=14,INDEX($DF:$DF,$GK748+14),"")</f>
      </c>
      <c r="DW748">
        <f>IF($GL748&gt;=15,INDEX($DF:$DF,$GK748+15),"")</f>
      </c>
      <c r="DX748">
        <f>IF($GL748&gt;=16,INDEX($DF:$DF,$GK748+16),"")</f>
      </c>
      <c r="DY748">
        <f>IF($GL748&gt;=17,INDEX($DF:$DF,$GK748+17),"")</f>
      </c>
      <c r="DZ748">
        <f>IF($GL748&gt;=18,INDEX($DF:$DF,$GK748+18),"")</f>
      </c>
      <c r="EA748">
        <f>IF($GL748&gt;=19,INDEX($DF:$DF,$GK748+19),"")</f>
      </c>
      <c r="EB748">
        <f>IF($GL748&gt;=20,INDEX($DF:$DF,$GK748+20),"")</f>
      </c>
      <c r="EC748">
        <f>IF($GL748&gt;=21,INDEX($DF:$DF,$GK748+21),"")</f>
      </c>
      <c r="ED748">
        <f>IF($GL748&gt;=22,INDEX($DF:$DF,$GK748+22),"")</f>
      </c>
      <c r="EE748">
        <f>IF($GL748&gt;=23,INDEX($DF:$DF,$GK748+23),"")</f>
      </c>
      <c r="EF748">
        <f>IF($GL748&gt;=24,INDEX($DF:$DF,$GK748+24),"")</f>
      </c>
      <c r="EG748">
        <f>IF($GL748&gt;=25,INDEX($DF:$DF,$GK748+25),"")</f>
      </c>
      <c r="EH748">
        <f>IF($GL748&gt;=26,INDEX($DF:$DF,$GK748+26),"")</f>
      </c>
      <c r="EI748">
        <f>IF($GL748&gt;=27,INDEX($DF:$DF,$GK748+27),"")</f>
      </c>
      <c r="EJ748">
        <f>IF($GL748&gt;=28,INDEX($DF:$DF,$GK748+28),"")</f>
      </c>
      <c r="EK748">
        <f>IF($GL748&gt;=29,INDEX($DF:$DF,$GK748+29),"")</f>
      </c>
      <c r="EL748">
        <f>IF($GL748&gt;=30,INDEX($DF:$DF,$GK748+30),"")</f>
      </c>
      <c r="EM748">
        <f>IF($GL748&gt;=31,INDEX($DF:$DF,$GK748+31),"")</f>
      </c>
      <c r="EN748">
        <f>IF($GL748&gt;=32,INDEX($DF:$DF,$GK748+32),"")</f>
      </c>
      <c r="EO748">
        <f>IF($GL748&gt;=33,INDEX($DF:$DF,$GK748+33),"")</f>
      </c>
      <c r="EP748">
        <f>IF($GL748&gt;=34,INDEX($DF:$DF,$GK748+34),"")</f>
      </c>
      <c r="EQ748">
        <f>IF($GL748&gt;=35,INDEX($DF:$DF,$GK748+35),"")</f>
      </c>
      <c r="ER748">
        <f>IF($GL748&gt;=36,INDEX($DF:$DF,$GK748+36),"")</f>
      </c>
      <c r="ES748">
        <f>IF($GL748&gt;=37,INDEX($DF:$DF,$GK748+37),"")</f>
      </c>
      <c r="ET748">
        <f>IF($GL748&gt;=38,INDEX($DF:$DF,$GK748+38),"")</f>
      </c>
      <c r="EU748">
        <f>IF($GL748&gt;=39,INDEX($DF:$DF,$GK748+39),"")</f>
      </c>
      <c r="EV748">
        <f>IF($GL748&gt;=40,INDEX($DF:$DF,$GK748+40),"")</f>
      </c>
      <c r="EW748">
        <f>IF($GL748&gt;=1,INDEX($DG:$DG,$GK748+1),"")</f>
      </c>
      <c r="EX748">
        <f>IF($GL748&gt;=2,INDEX($DG:$DG,$GK748+2),"")</f>
      </c>
      <c r="EY748">
        <f>IF($GL748&gt;=3,INDEX($DG:$DG,$GK748+3),"")</f>
      </c>
      <c r="EZ748">
        <f>IF($GL748&gt;=4,INDEX($DG:$DG,$GK748+4),"")</f>
      </c>
      <c r="FA748">
        <f>IF($GL748&gt;=5,INDEX($DG:$DG,$GK748+5),"")</f>
      </c>
      <c r="FB748">
        <f>IF($GL748&gt;=6,INDEX($DG:$DG,$GK748+6),"")</f>
      </c>
      <c r="FC748">
        <f>IF($GL748&gt;=7,INDEX($DG:$DG,$GK748+7),"")</f>
      </c>
      <c r="FD748">
        <f>IF($GL748&gt;=8,INDEX($DG:$DG,$GK748+8),"")</f>
      </c>
      <c r="FE748">
        <f>IF($GL748&gt;=9,INDEX($DG:$DG,$GK748+9),"")</f>
      </c>
      <c r="FF748">
        <f>IF($GL748&gt;=10,INDEX($DG:$DG,$GK748+10),"")</f>
      </c>
      <c r="FG748">
        <f>IF($GL748&gt;=11,INDEX($DG:$DG,$GK748+11),"")</f>
      </c>
      <c r="FH748">
        <f>IF($GL748&gt;=12,INDEX($DG:$DG,$GK748+12),"")</f>
      </c>
      <c r="FI748">
        <f>IF($GL748&gt;=13,INDEX($DG:$DG,$GK748+13),"")</f>
      </c>
      <c r="FJ748">
        <f>IF($GL748&gt;=14,INDEX($DG:$DG,$GK748+14),"")</f>
      </c>
      <c r="FK748">
        <f>IF($GL748&gt;=15,INDEX($DG:$DG,$GK748+15),"")</f>
      </c>
      <c r="FL748">
        <f>IF($GL748&gt;=16,INDEX($DG:$DG,$GK748+16),"")</f>
      </c>
      <c r="FM748">
        <f>IF($GL748&gt;=17,INDEX($DG:$DG,$GK748+17),"")</f>
      </c>
      <c r="FN748">
        <f>IF($GL748&gt;=18,INDEX($DG:$DG,$GK748+18),"")</f>
      </c>
      <c r="FO748">
        <f>IF($GL748&gt;=19,INDEX($DG:$DG,$GK748+19),"")</f>
      </c>
      <c r="FP748">
        <f>IF($GL748&gt;=20,INDEX($DG:$DG,$GK748+20),"")</f>
      </c>
      <c r="FQ748">
        <f>IF($GL748&gt;=21,INDEX($DG:$DG,$GK748+21),"")</f>
      </c>
      <c r="FR748">
        <f>IF($GL748&gt;=22,INDEX($DG:$DG,$GK748+22),"")</f>
      </c>
      <c r="FS748">
        <f>IF($GL748&gt;=23,INDEX($DG:$DG,$GK748+23),"")</f>
      </c>
      <c r="FT748">
        <f>IF($GL748&gt;=24,INDEX($DG:$DG,$GK748+24),"")</f>
      </c>
      <c r="FU748">
        <f>IF($GL748&gt;=25,INDEX($DG:$DG,$GK748+25),"")</f>
      </c>
      <c r="FV748">
        <f>IF($GL748&gt;=26,INDEX($DG:$DG,$GK748+26),"")</f>
      </c>
      <c r="FW748">
        <f>IF($GL748&gt;=27,INDEX($DG:$DG,$GK748+27),"")</f>
      </c>
      <c r="FX748">
        <f>IF($GL748&gt;=28,INDEX($DG:$DG,$GK748+28),"")</f>
      </c>
      <c r="FY748">
        <f>IF($GL748&gt;=29,INDEX($DG:$DG,$GK748+29),"")</f>
      </c>
      <c r="FZ748">
        <f>IF($GL748&gt;=30,INDEX($DG:$DG,$GK748+30),"")</f>
      </c>
      <c r="GA748">
        <f>IF($GL748&gt;=31,INDEX($DG:$DG,$GK748+31),"")</f>
      </c>
      <c r="GB748">
        <f>IF($GL748&gt;=32,INDEX($DG:$DG,$GK748+32),"")</f>
      </c>
      <c r="GC748">
        <f>IF($GL748&gt;=33,INDEX($DG:$DG,$GK748+33),"")</f>
      </c>
      <c r="GD748">
        <f>IF($GL748&gt;=34,INDEX($DG:$DG,$GK748+34),"")</f>
      </c>
      <c r="GE748">
        <f>IF($GL748&gt;=35,INDEX($DG:$DG,$GK748+35),"")</f>
      </c>
      <c r="GF748">
        <f>IF($GL748&gt;=36,INDEX($DG:$DG,$GK748+36),"")</f>
      </c>
      <c r="GG748">
        <f>IF($GL748&gt;=37,INDEX($DG:$DG,$GK748+37),"")</f>
      </c>
      <c r="GH748">
        <f>IF($GL748&gt;=38,INDEX($DG:$DG,$GK748+38),"")</f>
      </c>
      <c r="GI748">
        <f>IF($GL748&gt;=39,INDEX($DG:$DG,$GK748+39),"")</f>
      </c>
      <c r="GJ748">
        <f>IF($GL748&gt;=40,INDEX($DG:$DG,$GK748+40),"")</f>
      </c>
      <c r="GK748">
        <f>IFERROR(MATCH($DE748,$DF$2:$DF$166,0)+1,0)</f>
      </c>
      <c r="GL748">
        <f>IFERROR(INDEX($DH$2:$DH$166,MATCH($DE748,$DF$2:$DF$166,0)),0)</f>
      </c>
      <c r="GM748">
        <f>IFERROR(MATCH($H748,$DI$748:$EV$748,0),0)</f>
      </c>
      <c r="GN748">
        <f>IF($GM748&gt;0,INDEX($EW$748:$GJ$748,$GM748),"")</f>
      </c>
      <c r="GO748" t="s">
        <v>1526</v>
      </c>
      <c r="GQ748">
        <f>IF($IZ748&gt;=1,INDEX($GO:$GO,$IY748+1),"")</f>
      </c>
      <c r="GR748">
        <f>IF($IZ748&gt;=2,INDEX($GO:$GO,$IY748+2),"")</f>
      </c>
      <c r="GS748">
        <f>IF($IZ748&gt;=3,INDEX($GO:$GO,$IY748+3),"")</f>
      </c>
      <c r="GT748">
        <f>IF($IZ748&gt;=4,INDEX($GO:$GO,$IY748+4),"")</f>
      </c>
      <c r="GU748">
        <f>IF($IZ748&gt;=5,INDEX($GO:$GO,$IY748+5),"")</f>
      </c>
      <c r="GV748">
        <f>IF($IZ748&gt;=6,INDEX($GO:$GO,$IY748+6),"")</f>
      </c>
      <c r="GW748">
        <f>IF($IZ748&gt;=7,INDEX($GO:$GO,$IY748+7),"")</f>
      </c>
      <c r="GX748">
        <f>IF($IZ748&gt;=8,INDEX($GO:$GO,$IY748+8),"")</f>
      </c>
      <c r="GY748">
        <f>IF($IZ748&gt;=9,INDEX($GO:$GO,$IY748+9),"")</f>
      </c>
      <c r="GZ748">
        <f>IF($IZ748&gt;=10,INDEX($GO:$GO,$IY748+10),"")</f>
      </c>
      <c r="HA748">
        <f>IF($IZ748&gt;=11,INDEX($GO:$GO,$IY748+11),"")</f>
      </c>
      <c r="HB748">
        <f>IF($IZ748&gt;=12,INDEX($GO:$GO,$IY748+12),"")</f>
      </c>
      <c r="HC748">
        <f>IF($IZ748&gt;=13,INDEX($GO:$GO,$IY748+13),"")</f>
      </c>
      <c r="HD748">
        <f>IF($IZ748&gt;=14,INDEX($GO:$GO,$IY748+14),"")</f>
      </c>
      <c r="HE748">
        <f>IF($IZ748&gt;=15,INDEX($GO:$GO,$IY748+15),"")</f>
      </c>
      <c r="HF748">
        <f>IF($IZ748&gt;=16,INDEX($GO:$GO,$IY748+16),"")</f>
      </c>
      <c r="HG748">
        <f>IF($IZ748&gt;=17,INDEX($GO:$GO,$IY748+17),"")</f>
      </c>
      <c r="HH748">
        <f>IF($IZ748&gt;=18,INDEX($GO:$GO,$IY748+18),"")</f>
      </c>
      <c r="HI748">
        <f>IF($IZ748&gt;=19,INDEX($GO:$GO,$IY748+19),"")</f>
      </c>
      <c r="HJ748">
        <f>IF($IZ748&gt;=20,INDEX($GO:$GO,$IY748+20),"")</f>
      </c>
      <c r="HK748">
        <f>IF($IZ748&gt;=21,INDEX($GO:$GO,$IY748+21),"")</f>
      </c>
      <c r="HL748">
        <f>IF($IZ748&gt;=22,INDEX($GO:$GO,$IY748+22),"")</f>
      </c>
      <c r="HM748">
        <f>IF($IZ748&gt;=23,INDEX($GO:$GO,$IY748+23),"")</f>
      </c>
      <c r="HN748">
        <f>IF($IZ748&gt;=24,INDEX($GO:$GO,$IY748+24),"")</f>
      </c>
      <c r="HO748">
        <f>IF($IZ748&gt;=25,INDEX($GO:$GO,$IY748+25),"")</f>
      </c>
      <c r="HP748">
        <f>IF($IZ748&gt;=26,INDEX($GO:$GO,$IY748+26),"")</f>
      </c>
      <c r="HQ748">
        <f>IF($IZ748&gt;=27,INDEX($GO:$GO,$IY748+27),"")</f>
      </c>
      <c r="HR748">
        <f>IF($IZ748&gt;=28,INDEX($GO:$GO,$IY748+28),"")</f>
      </c>
      <c r="HS748">
        <f>IF($IZ748&gt;=29,INDEX($GO:$GO,$IY748+29),"")</f>
      </c>
      <c r="HT748">
        <f>IF($IZ748&gt;=30,INDEX($GO:$GO,$IY748+30),"")</f>
      </c>
      <c r="HU748">
        <f>IF($IZ748&gt;=31,INDEX($GO:$GO,$IY748+31),"")</f>
      </c>
      <c r="HV748">
        <f>IF($IZ748&gt;=32,INDEX($GO:$GO,$IY748+32),"")</f>
      </c>
      <c r="HW748">
        <f>IF($IZ748&gt;=33,INDEX($GO:$GO,$IY748+33),"")</f>
      </c>
      <c r="HX748">
        <f>IF($IZ748&gt;=34,INDEX($GO:$GO,$IY748+34),"")</f>
      </c>
      <c r="HY748">
        <f>IF($IZ748&gt;=35,INDEX($GO:$GO,$IY748+35),"")</f>
      </c>
      <c r="HZ748">
        <f>IF($IZ748&gt;=36,INDEX($GO:$GO,$IY748+36),"")</f>
      </c>
      <c r="IA748">
        <f>IF($IZ748&gt;=37,INDEX($GO:$GO,$IY748+37),"")</f>
      </c>
      <c r="IB748">
        <f>IF($IZ748&gt;=38,INDEX($GO:$GO,$IY748+38),"")</f>
      </c>
      <c r="IC748">
        <f>IF($IZ748&gt;=39,INDEX($GO:$GO,$IY748+39),"")</f>
      </c>
      <c r="ID748">
        <f>IF($IZ748&gt;=40,INDEX($GO:$GO,$IY748+40),"")</f>
      </c>
      <c r="IE748">
        <f>IF($IZ748&gt;=41,INDEX($GO:$GO,$IY748+41),"")</f>
      </c>
      <c r="IF748">
        <f>IF($IZ748&gt;=42,INDEX($GO:$GO,$IY748+42),"")</f>
      </c>
      <c r="IG748">
        <f>IF($IZ748&gt;=43,INDEX($GO:$GO,$IY748+43),"")</f>
      </c>
      <c r="IH748">
        <f>IF($IZ748&gt;=44,INDEX($GO:$GO,$IY748+44),"")</f>
      </c>
      <c r="II748">
        <f>IF($IZ748&gt;=45,INDEX($GO:$GO,$IY748+45),"")</f>
      </c>
      <c r="IJ748">
        <f>IF($IZ748&gt;=46,INDEX($GO:$GO,$IY748+46),"")</f>
      </c>
      <c r="IK748">
        <f>IF($IZ748&gt;=47,INDEX($GO:$GO,$IY748+47),"")</f>
      </c>
      <c r="IL748">
        <f>IF($IZ748&gt;=48,INDEX($GO:$GO,$IY748+48),"")</f>
      </c>
      <c r="IM748">
        <f>IF($IZ748&gt;=49,INDEX($GO:$GO,$IY748+49),"")</f>
      </c>
      <c r="IN748">
        <f>IF($IZ748&gt;=50,INDEX($GO:$GO,$IY748+50),"")</f>
      </c>
      <c r="IO748">
        <f>IF($IZ748&gt;=51,INDEX($GO:$GO,$IY748+51),"")</f>
      </c>
      <c r="IP748">
        <f>IF($IZ748&gt;=52,INDEX($GO:$GO,$IY748+52),"")</f>
      </c>
      <c r="IQ748">
        <f>IF($IZ748&gt;=53,INDEX($GO:$GO,$IY748+53),"")</f>
      </c>
      <c r="IR748">
        <f>IF($IZ748&gt;=54,INDEX($GO:$GO,$IY748+54),"")</f>
      </c>
      <c r="IS748">
        <f>IF($IZ748&gt;=55,INDEX($GO:$GO,$IY748+55),"")</f>
      </c>
      <c r="IT748">
        <f>IF($IZ748&gt;=56,INDEX($GO:$GO,$IY748+56),"")</f>
      </c>
      <c r="IU748">
        <f>IF($IZ748&gt;=57,INDEX($GO:$GO,$IY748+57),"")</f>
      </c>
      <c r="IV748">
        <f>IF($IZ748&gt;=58,INDEX($GO:$GO,$IY748+58),"")</f>
      </c>
      <c r="IW748">
        <f>IF($IZ748&gt;=59,INDEX($GO:$GO,$IY748+59),"")</f>
      </c>
      <c r="IX748">
        <f>IF($IZ748&gt;=60,INDEX($GO:$GO,$IY748+60),"")</f>
      </c>
      <c r="IY748">
        <f>IFERROR(MATCH($GN748,$GO$2:$GO$827,0)+1,0)</f>
      </c>
      <c r="IZ748">
        <f>IFERROR(INDEX($GP$2:$GP$827,MATCH($GN748,$GO$2:$GO$827,0)),0)</f>
      </c>
      <c r="JA748" t="s">
        <v>23</v>
      </c>
      <c r="JB748" t="s">
        <v>23</v>
      </c>
    </row>
    <row r="749" spans="1:262" x14ac:dyDescent="0.25">
      <c r="F749" s="1"/>
      <c r="G749" s="1"/>
      <c r="H749" s="1"/>
      <c r="I749" s="1"/>
      <c r="J749" s="1">
        <f>IFERROR(IF(FIND(" - ",$F749)&gt;0,MID($F749,FIND(" - ",$F749)+3,LEN($F749)),""),"")</f>
      </c>
      <c r="L749" s="1"/>
      <c r="N749" t="s">
        <v>23</v>
      </c>
      <c r="P749">
        <f>IF(OR($N749="",$O749=""),"",IFERROR($N749/$O749,0))</f>
      </c>
      <c r="Q749">
        <f>IF($N749="","",
IF($G749="","",
IF(ISNUMBER(SEARCH("exempt",LOWER($G749))),0,
$N749*(VALUE(SUBSTITUTE($G749,"%",""))/100))))</f>
      </c>
      <c r="W749">
        <f>IF($N749="","",
SUM($N749,$Q749,$U749,$R749,$T749)-
IF($V749="",0,VALUE($V749)))</f>
      </c>
      <c r="AE749" t="s">
        <v>1972</v>
      </c>
      <c r="AM749">
        <f>IFERROR(LEFT($F749,FIND(" - ",$F749)-1),$F749)</f>
      </c>
      <c r="AP749">
        <f>IF($CE749&gt;=1,INDEX($AN:$AN,$CD749+1),"")</f>
      </c>
      <c r="AQ749">
        <f>IF($CE749&gt;=2,INDEX($AN:$AN,$CD749+2),"")</f>
      </c>
      <c r="AR749">
        <f>IF($CE749&gt;=3,INDEX($AN:$AN,$CD749+3),"")</f>
      </c>
      <c r="AS749">
        <f>IF($CE749&gt;=4,INDEX($AN:$AN,$CD749+4),"")</f>
      </c>
      <c r="AT749">
        <f>IF($CE749&gt;=5,INDEX($AN:$AN,$CD749+5),"")</f>
      </c>
      <c r="AU749">
        <f>IF($CE749&gt;=6,INDEX($AN:$AN,$CD749+6),"")</f>
      </c>
      <c r="AV749">
        <f>IF($CE749&gt;=7,INDEX($AN:$AN,$CD749+7),"")</f>
      </c>
      <c r="AW749">
        <f>IF($CE749&gt;=8,INDEX($AN:$AN,$CD749+8),"")</f>
      </c>
      <c r="AX749">
        <f>IF($CE749&gt;=9,INDEX($AN:$AN,$CD749+9),"")</f>
      </c>
      <c r="AY749">
        <f>IF($CE749&gt;=10,INDEX($AN:$AN,$CD749+10),"")</f>
      </c>
      <c r="AZ749">
        <f>IF($CE749&gt;=11,INDEX($AN:$AN,$CD749+11),"")</f>
      </c>
      <c r="BA749">
        <f>IF($CE749&gt;=12,INDEX($AN:$AN,$CD749+12),"")</f>
      </c>
      <c r="BB749">
        <f>IF($CE749&gt;=13,INDEX($AN:$AN,$CD749+13),"")</f>
      </c>
      <c r="BC749">
        <f>IF($CE749&gt;=14,INDEX($AN:$AN,$CD749+14),"")</f>
      </c>
      <c r="BD749">
        <f>IF($CE749&gt;=15,INDEX($AN:$AN,$CD749+15),"")</f>
      </c>
      <c r="BE749">
        <f>IF($CE749&gt;=16,INDEX($AN:$AN,$CD749+16),"")</f>
      </c>
      <c r="BF749">
        <f>IF($CE749&gt;=17,INDEX($AN:$AN,$CD749+17),"")</f>
      </c>
      <c r="BG749">
        <f>IF($CE749&gt;=18,INDEX($AN:$AN,$CD749+18),"")</f>
      </c>
      <c r="BH749">
        <f>IF($CE749&gt;=19,INDEX($AN:$AN,$CD749+19),"")</f>
      </c>
      <c r="BI749">
        <f>IF($CE749&gt;=20,INDEX($AN:$AN,$CD749+20),"")</f>
      </c>
      <c r="BJ749">
        <f>IF($CE749&gt;=21,INDEX($AN:$AN,$CD749+21),"")</f>
      </c>
      <c r="BK749">
        <f>IF($CE749&gt;=22,INDEX($AN:$AN,$CD749+22),"")</f>
      </c>
      <c r="BL749">
        <f>IF($CE749&gt;=23,INDEX($AN:$AN,$CD749+23),"")</f>
      </c>
      <c r="BM749">
        <f>IF($CE749&gt;=24,INDEX($AN:$AN,$CD749+24),"")</f>
      </c>
      <c r="BN749">
        <f>IF($CE749&gt;=25,INDEX($AN:$AN,$CD749+25),"")</f>
      </c>
      <c r="BO749">
        <f>IF($CE749&gt;=26,INDEX($AN:$AN,$CD749+26),"")</f>
      </c>
      <c r="BP749">
        <f>IF($CE749&gt;=27,INDEX($AN:$AN,$CD749+27),"")</f>
      </c>
      <c r="BQ749">
        <f>IF($CE749&gt;=28,INDEX($AN:$AN,$CD749+28),"")</f>
      </c>
      <c r="BR749">
        <f>IF($CE749&gt;=29,INDEX($AN:$AN,$CD749+29),"")</f>
      </c>
      <c r="BS749">
        <f>IF($CE749&gt;=30,INDEX($AN:$AN,$CD749+30),"")</f>
      </c>
      <c r="BT749">
        <f>IF($CE749&gt;=31,INDEX($AN:$AN,$CD749+31),"")</f>
      </c>
      <c r="BU749">
        <f>IF($CE749&gt;=32,INDEX($AN:$AN,$CD749+32),"")</f>
      </c>
      <c r="BV749">
        <f>IF($CE749&gt;=33,INDEX($AN:$AN,$CD749+33),"")</f>
      </c>
      <c r="BW749">
        <f>IF($CE749&gt;=34,INDEX($AN:$AN,$CD749+34),"")</f>
      </c>
      <c r="BX749">
        <f>IF($CE749&gt;=35,INDEX($AN:$AN,$CD749+35),"")</f>
      </c>
      <c r="BY749">
        <f>IF($CE749&gt;=36,INDEX($AN:$AN,$CD749+36),"")</f>
      </c>
      <c r="BZ749">
        <f>IF($CE749&gt;=37,INDEX($AN:$AN,$CD749+37),"")</f>
      </c>
      <c r="CA749">
        <f>IF($CE749&gt;=38,INDEX($AN:$AN,$CD749+38),"")</f>
      </c>
      <c r="CB749">
        <f>IF($CE749&gt;=39,INDEX($AN:$AN,$CD749+39),"")</f>
      </c>
      <c r="CC749">
        <f>IF($CE749&gt;=40,INDEX($AN:$AN,$CD749+40),"")</f>
      </c>
      <c r="CD749">
        <f>IFERROR(MATCH($AM749,$AN$2:$AN$133,0)+1,0)</f>
      </c>
      <c r="CE749">
        <f>IFERROR(INDEX($AO$2:$AO$133,MATCH($AM749,$AN$2:$AN$133,0)),0)</f>
      </c>
      <c r="CF749">
        <f>IFERROR(LEFT($K749,FIND(" - ",$K749)-1),$K749)</f>
      </c>
      <c r="CG749" t="s">
        <v>1973</v>
      </c>
      <c r="CH749">
        <v>1</v>
      </c>
      <c r="CI749">
        <f>IF($DD749&gt;=1,INDEX($CG:$CG,$DC749+1),"")</f>
      </c>
      <c r="CJ749">
        <f>IF($DD749&gt;=2,INDEX($CG:$CG,$DC749+2),"")</f>
      </c>
      <c r="CK749">
        <f>IF($DD749&gt;=3,INDEX($CG:$CG,$DC749+3),"")</f>
      </c>
      <c r="CL749">
        <f>IF($DD749&gt;=4,INDEX($CG:$CG,$DC749+4),"")</f>
      </c>
      <c r="CM749">
        <f>IF($DD749&gt;=5,INDEX($CG:$CG,$DC749+5),"")</f>
      </c>
      <c r="CN749">
        <f>IF($DD749&gt;=6,INDEX($CG:$CG,$DC749+6),"")</f>
      </c>
      <c r="CO749">
        <f>IF($DD749&gt;=7,INDEX($CG:$CG,$DC749+7),"")</f>
      </c>
      <c r="CP749">
        <f>IF($DD749&gt;=8,INDEX($CG:$CG,$DC749+8),"")</f>
      </c>
      <c r="CQ749">
        <f>IF($DD749&gt;=9,INDEX($CG:$CG,$DC749+9),"")</f>
      </c>
      <c r="CR749">
        <f>IF($DD749&gt;=10,INDEX($CG:$CG,$DC749+10),"")</f>
      </c>
      <c r="CS749">
        <f>IF($DD749&gt;=11,INDEX($CG:$CG,$DC749+11),"")</f>
      </c>
      <c r="CT749">
        <f>IF($DD749&gt;=12,INDEX($CG:$CG,$DC749+12),"")</f>
      </c>
      <c r="CU749">
        <f>IF($DD749&gt;=13,INDEX($CG:$CG,$DC749+13),"")</f>
      </c>
      <c r="CV749">
        <f>IF($DD749&gt;=14,INDEX($CG:$CG,$DC749+14),"")</f>
      </c>
      <c r="CW749">
        <f>IF($DD749&gt;=15,INDEX($CG:$CG,$DC749+15),"")</f>
      </c>
      <c r="CX749">
        <f>IF($DD749&gt;=16,INDEX($CG:$CG,$DC749+16),"")</f>
      </c>
      <c r="CY749">
        <f>IF($DD749&gt;=17,INDEX($CG:$CG,$DC749+17),"")</f>
      </c>
      <c r="CZ749">
        <f>IF($DD749&gt;=18,INDEX($CG:$CG,$DC749+18),"")</f>
      </c>
      <c r="DA749">
        <f>IF($DD749&gt;=19,INDEX($CG:$CG,$DC749+19),"")</f>
      </c>
      <c r="DB749">
        <f>IF($DD749&gt;=20,INDEX($CG:$CG,$DC749+20),"")</f>
      </c>
      <c r="DC749">
        <f>IFERROR(MATCH($CF749,$CG$2:$CG$1558,0)+1,0)</f>
      </c>
      <c r="DD749">
        <f>IFERROR(INDEX($CH$2:$CH$1558,MATCH($CF749,$CG$2:$CG$1558,0)),0)</f>
      </c>
      <c r="DE749">
        <f>IFERROR(INDEX($AL:$AL,MATCH($G749,$AK:$AK,0))&amp;"","")</f>
      </c>
      <c r="DI749">
        <f>IF($GL749&gt;=1,INDEX($DF:$DF,$GK749+1),"")</f>
      </c>
      <c r="DJ749">
        <f>IF($GL749&gt;=2,INDEX($DF:$DF,$GK749+2),"")</f>
      </c>
      <c r="DK749">
        <f>IF($GL749&gt;=3,INDEX($DF:$DF,$GK749+3),"")</f>
      </c>
      <c r="DL749">
        <f>IF($GL749&gt;=4,INDEX($DF:$DF,$GK749+4),"")</f>
      </c>
      <c r="DM749">
        <f>IF($GL749&gt;=5,INDEX($DF:$DF,$GK749+5),"")</f>
      </c>
      <c r="DN749">
        <f>IF($GL749&gt;=6,INDEX($DF:$DF,$GK749+6),"")</f>
      </c>
      <c r="DO749">
        <f>IF($GL749&gt;=7,INDEX($DF:$DF,$GK749+7),"")</f>
      </c>
      <c r="DP749">
        <f>IF($GL749&gt;=8,INDEX($DF:$DF,$GK749+8),"")</f>
      </c>
      <c r="DQ749">
        <f>IF($GL749&gt;=9,INDEX($DF:$DF,$GK749+9),"")</f>
      </c>
      <c r="DR749">
        <f>IF($GL749&gt;=10,INDEX($DF:$DF,$GK749+10),"")</f>
      </c>
      <c r="DS749">
        <f>IF($GL749&gt;=11,INDEX($DF:$DF,$GK749+11),"")</f>
      </c>
      <c r="DT749">
        <f>IF($GL749&gt;=12,INDEX($DF:$DF,$GK749+12),"")</f>
      </c>
      <c r="DU749">
        <f>IF($GL749&gt;=13,INDEX($DF:$DF,$GK749+13),"")</f>
      </c>
      <c r="DV749">
        <f>IF($GL749&gt;=14,INDEX($DF:$DF,$GK749+14),"")</f>
      </c>
      <c r="DW749">
        <f>IF($GL749&gt;=15,INDEX($DF:$DF,$GK749+15),"")</f>
      </c>
      <c r="DX749">
        <f>IF($GL749&gt;=16,INDEX($DF:$DF,$GK749+16),"")</f>
      </c>
      <c r="DY749">
        <f>IF($GL749&gt;=17,INDEX($DF:$DF,$GK749+17),"")</f>
      </c>
      <c r="DZ749">
        <f>IF($GL749&gt;=18,INDEX($DF:$DF,$GK749+18),"")</f>
      </c>
      <c r="EA749">
        <f>IF($GL749&gt;=19,INDEX($DF:$DF,$GK749+19),"")</f>
      </c>
      <c r="EB749">
        <f>IF($GL749&gt;=20,INDEX($DF:$DF,$GK749+20),"")</f>
      </c>
      <c r="EC749">
        <f>IF($GL749&gt;=21,INDEX($DF:$DF,$GK749+21),"")</f>
      </c>
      <c r="ED749">
        <f>IF($GL749&gt;=22,INDEX($DF:$DF,$GK749+22),"")</f>
      </c>
      <c r="EE749">
        <f>IF($GL749&gt;=23,INDEX($DF:$DF,$GK749+23),"")</f>
      </c>
      <c r="EF749">
        <f>IF($GL749&gt;=24,INDEX($DF:$DF,$GK749+24),"")</f>
      </c>
      <c r="EG749">
        <f>IF($GL749&gt;=25,INDEX($DF:$DF,$GK749+25),"")</f>
      </c>
      <c r="EH749">
        <f>IF($GL749&gt;=26,INDEX($DF:$DF,$GK749+26),"")</f>
      </c>
      <c r="EI749">
        <f>IF($GL749&gt;=27,INDEX($DF:$DF,$GK749+27),"")</f>
      </c>
      <c r="EJ749">
        <f>IF($GL749&gt;=28,INDEX($DF:$DF,$GK749+28),"")</f>
      </c>
      <c r="EK749">
        <f>IF($GL749&gt;=29,INDEX($DF:$DF,$GK749+29),"")</f>
      </c>
      <c r="EL749">
        <f>IF($GL749&gt;=30,INDEX($DF:$DF,$GK749+30),"")</f>
      </c>
      <c r="EM749">
        <f>IF($GL749&gt;=31,INDEX($DF:$DF,$GK749+31),"")</f>
      </c>
      <c r="EN749">
        <f>IF($GL749&gt;=32,INDEX($DF:$DF,$GK749+32),"")</f>
      </c>
      <c r="EO749">
        <f>IF($GL749&gt;=33,INDEX($DF:$DF,$GK749+33),"")</f>
      </c>
      <c r="EP749">
        <f>IF($GL749&gt;=34,INDEX($DF:$DF,$GK749+34),"")</f>
      </c>
      <c r="EQ749">
        <f>IF($GL749&gt;=35,INDEX($DF:$DF,$GK749+35),"")</f>
      </c>
      <c r="ER749">
        <f>IF($GL749&gt;=36,INDEX($DF:$DF,$GK749+36),"")</f>
      </c>
      <c r="ES749">
        <f>IF($GL749&gt;=37,INDEX($DF:$DF,$GK749+37),"")</f>
      </c>
      <c r="ET749">
        <f>IF($GL749&gt;=38,INDEX($DF:$DF,$GK749+38),"")</f>
      </c>
      <c r="EU749">
        <f>IF($GL749&gt;=39,INDEX($DF:$DF,$GK749+39),"")</f>
      </c>
      <c r="EV749">
        <f>IF($GL749&gt;=40,INDEX($DF:$DF,$GK749+40),"")</f>
      </c>
      <c r="EW749">
        <f>IF($GL749&gt;=1,INDEX($DG:$DG,$GK749+1),"")</f>
      </c>
      <c r="EX749">
        <f>IF($GL749&gt;=2,INDEX($DG:$DG,$GK749+2),"")</f>
      </c>
      <c r="EY749">
        <f>IF($GL749&gt;=3,INDEX($DG:$DG,$GK749+3),"")</f>
      </c>
      <c r="EZ749">
        <f>IF($GL749&gt;=4,INDEX($DG:$DG,$GK749+4),"")</f>
      </c>
      <c r="FA749">
        <f>IF($GL749&gt;=5,INDEX($DG:$DG,$GK749+5),"")</f>
      </c>
      <c r="FB749">
        <f>IF($GL749&gt;=6,INDEX($DG:$DG,$GK749+6),"")</f>
      </c>
      <c r="FC749">
        <f>IF($GL749&gt;=7,INDEX($DG:$DG,$GK749+7),"")</f>
      </c>
      <c r="FD749">
        <f>IF($GL749&gt;=8,INDEX($DG:$DG,$GK749+8),"")</f>
      </c>
      <c r="FE749">
        <f>IF($GL749&gt;=9,INDEX($DG:$DG,$GK749+9),"")</f>
      </c>
      <c r="FF749">
        <f>IF($GL749&gt;=10,INDEX($DG:$DG,$GK749+10),"")</f>
      </c>
      <c r="FG749">
        <f>IF($GL749&gt;=11,INDEX($DG:$DG,$GK749+11),"")</f>
      </c>
      <c r="FH749">
        <f>IF($GL749&gt;=12,INDEX($DG:$DG,$GK749+12),"")</f>
      </c>
      <c r="FI749">
        <f>IF($GL749&gt;=13,INDEX($DG:$DG,$GK749+13),"")</f>
      </c>
      <c r="FJ749">
        <f>IF($GL749&gt;=14,INDEX($DG:$DG,$GK749+14),"")</f>
      </c>
      <c r="FK749">
        <f>IF($GL749&gt;=15,INDEX($DG:$DG,$GK749+15),"")</f>
      </c>
      <c r="FL749">
        <f>IF($GL749&gt;=16,INDEX($DG:$DG,$GK749+16),"")</f>
      </c>
      <c r="FM749">
        <f>IF($GL749&gt;=17,INDEX($DG:$DG,$GK749+17),"")</f>
      </c>
      <c r="FN749">
        <f>IF($GL749&gt;=18,INDEX($DG:$DG,$GK749+18),"")</f>
      </c>
      <c r="FO749">
        <f>IF($GL749&gt;=19,INDEX($DG:$DG,$GK749+19),"")</f>
      </c>
      <c r="FP749">
        <f>IF($GL749&gt;=20,INDEX($DG:$DG,$GK749+20),"")</f>
      </c>
      <c r="FQ749">
        <f>IF($GL749&gt;=21,INDEX($DG:$DG,$GK749+21),"")</f>
      </c>
      <c r="FR749">
        <f>IF($GL749&gt;=22,INDEX($DG:$DG,$GK749+22),"")</f>
      </c>
      <c r="FS749">
        <f>IF($GL749&gt;=23,INDEX($DG:$DG,$GK749+23),"")</f>
      </c>
      <c r="FT749">
        <f>IF($GL749&gt;=24,INDEX($DG:$DG,$GK749+24),"")</f>
      </c>
      <c r="FU749">
        <f>IF($GL749&gt;=25,INDEX($DG:$DG,$GK749+25),"")</f>
      </c>
      <c r="FV749">
        <f>IF($GL749&gt;=26,INDEX($DG:$DG,$GK749+26),"")</f>
      </c>
      <c r="FW749">
        <f>IF($GL749&gt;=27,INDEX($DG:$DG,$GK749+27),"")</f>
      </c>
      <c r="FX749">
        <f>IF($GL749&gt;=28,INDEX($DG:$DG,$GK749+28),"")</f>
      </c>
      <c r="FY749">
        <f>IF($GL749&gt;=29,INDEX($DG:$DG,$GK749+29),"")</f>
      </c>
      <c r="FZ749">
        <f>IF($GL749&gt;=30,INDEX($DG:$DG,$GK749+30),"")</f>
      </c>
      <c r="GA749">
        <f>IF($GL749&gt;=31,INDEX($DG:$DG,$GK749+31),"")</f>
      </c>
      <c r="GB749">
        <f>IF($GL749&gt;=32,INDEX($DG:$DG,$GK749+32),"")</f>
      </c>
      <c r="GC749">
        <f>IF($GL749&gt;=33,INDEX($DG:$DG,$GK749+33),"")</f>
      </c>
      <c r="GD749">
        <f>IF($GL749&gt;=34,INDEX($DG:$DG,$GK749+34),"")</f>
      </c>
      <c r="GE749">
        <f>IF($GL749&gt;=35,INDEX($DG:$DG,$GK749+35),"")</f>
      </c>
      <c r="GF749">
        <f>IF($GL749&gt;=36,INDEX($DG:$DG,$GK749+36),"")</f>
      </c>
      <c r="GG749">
        <f>IF($GL749&gt;=37,INDEX($DG:$DG,$GK749+37),"")</f>
      </c>
      <c r="GH749">
        <f>IF($GL749&gt;=38,INDEX($DG:$DG,$GK749+38),"")</f>
      </c>
      <c r="GI749">
        <f>IF($GL749&gt;=39,INDEX($DG:$DG,$GK749+39),"")</f>
      </c>
      <c r="GJ749">
        <f>IF($GL749&gt;=40,INDEX($DG:$DG,$GK749+40),"")</f>
      </c>
      <c r="GK749">
        <f>IFERROR(MATCH($DE749,$DF$2:$DF$166,0)+1,0)</f>
      </c>
      <c r="GL749">
        <f>IFERROR(INDEX($DH$2:$DH$166,MATCH($DE749,$DF$2:$DF$166,0)),0)</f>
      </c>
      <c r="GM749">
        <f>IFERROR(MATCH($H749,$DI$749:$EV$749,0),0)</f>
      </c>
      <c r="GN749">
        <f>IF($GM749&gt;0,INDEX($EW$749:$GJ$749,$GM749),"")</f>
      </c>
      <c r="GO749" t="s">
        <v>1528</v>
      </c>
      <c r="GQ749">
        <f>IF($IZ749&gt;=1,INDEX($GO:$GO,$IY749+1),"")</f>
      </c>
      <c r="GR749">
        <f>IF($IZ749&gt;=2,INDEX($GO:$GO,$IY749+2),"")</f>
      </c>
      <c r="GS749">
        <f>IF($IZ749&gt;=3,INDEX($GO:$GO,$IY749+3),"")</f>
      </c>
      <c r="GT749">
        <f>IF($IZ749&gt;=4,INDEX($GO:$GO,$IY749+4),"")</f>
      </c>
      <c r="GU749">
        <f>IF($IZ749&gt;=5,INDEX($GO:$GO,$IY749+5),"")</f>
      </c>
      <c r="GV749">
        <f>IF($IZ749&gt;=6,INDEX($GO:$GO,$IY749+6),"")</f>
      </c>
      <c r="GW749">
        <f>IF($IZ749&gt;=7,INDEX($GO:$GO,$IY749+7),"")</f>
      </c>
      <c r="GX749">
        <f>IF($IZ749&gt;=8,INDEX($GO:$GO,$IY749+8),"")</f>
      </c>
      <c r="GY749">
        <f>IF($IZ749&gt;=9,INDEX($GO:$GO,$IY749+9),"")</f>
      </c>
      <c r="GZ749">
        <f>IF($IZ749&gt;=10,INDEX($GO:$GO,$IY749+10),"")</f>
      </c>
      <c r="HA749">
        <f>IF($IZ749&gt;=11,INDEX($GO:$GO,$IY749+11),"")</f>
      </c>
      <c r="HB749">
        <f>IF($IZ749&gt;=12,INDEX($GO:$GO,$IY749+12),"")</f>
      </c>
      <c r="HC749">
        <f>IF($IZ749&gt;=13,INDEX($GO:$GO,$IY749+13),"")</f>
      </c>
      <c r="HD749">
        <f>IF($IZ749&gt;=14,INDEX($GO:$GO,$IY749+14),"")</f>
      </c>
      <c r="HE749">
        <f>IF($IZ749&gt;=15,INDEX($GO:$GO,$IY749+15),"")</f>
      </c>
      <c r="HF749">
        <f>IF($IZ749&gt;=16,INDEX($GO:$GO,$IY749+16),"")</f>
      </c>
      <c r="HG749">
        <f>IF($IZ749&gt;=17,INDEX($GO:$GO,$IY749+17),"")</f>
      </c>
      <c r="HH749">
        <f>IF($IZ749&gt;=18,INDEX($GO:$GO,$IY749+18),"")</f>
      </c>
      <c r="HI749">
        <f>IF($IZ749&gt;=19,INDEX($GO:$GO,$IY749+19),"")</f>
      </c>
      <c r="HJ749">
        <f>IF($IZ749&gt;=20,INDEX($GO:$GO,$IY749+20),"")</f>
      </c>
      <c r="HK749">
        <f>IF($IZ749&gt;=21,INDEX($GO:$GO,$IY749+21),"")</f>
      </c>
      <c r="HL749">
        <f>IF($IZ749&gt;=22,INDEX($GO:$GO,$IY749+22),"")</f>
      </c>
      <c r="HM749">
        <f>IF($IZ749&gt;=23,INDEX($GO:$GO,$IY749+23),"")</f>
      </c>
      <c r="HN749">
        <f>IF($IZ749&gt;=24,INDEX($GO:$GO,$IY749+24),"")</f>
      </c>
      <c r="HO749">
        <f>IF($IZ749&gt;=25,INDEX($GO:$GO,$IY749+25),"")</f>
      </c>
      <c r="HP749">
        <f>IF($IZ749&gt;=26,INDEX($GO:$GO,$IY749+26),"")</f>
      </c>
      <c r="HQ749">
        <f>IF($IZ749&gt;=27,INDEX($GO:$GO,$IY749+27),"")</f>
      </c>
      <c r="HR749">
        <f>IF($IZ749&gt;=28,INDEX($GO:$GO,$IY749+28),"")</f>
      </c>
      <c r="HS749">
        <f>IF($IZ749&gt;=29,INDEX($GO:$GO,$IY749+29),"")</f>
      </c>
      <c r="HT749">
        <f>IF($IZ749&gt;=30,INDEX($GO:$GO,$IY749+30),"")</f>
      </c>
      <c r="HU749">
        <f>IF($IZ749&gt;=31,INDEX($GO:$GO,$IY749+31),"")</f>
      </c>
      <c r="HV749">
        <f>IF($IZ749&gt;=32,INDEX($GO:$GO,$IY749+32),"")</f>
      </c>
      <c r="HW749">
        <f>IF($IZ749&gt;=33,INDEX($GO:$GO,$IY749+33),"")</f>
      </c>
      <c r="HX749">
        <f>IF($IZ749&gt;=34,INDEX($GO:$GO,$IY749+34),"")</f>
      </c>
      <c r="HY749">
        <f>IF($IZ749&gt;=35,INDEX($GO:$GO,$IY749+35),"")</f>
      </c>
      <c r="HZ749">
        <f>IF($IZ749&gt;=36,INDEX($GO:$GO,$IY749+36),"")</f>
      </c>
      <c r="IA749">
        <f>IF($IZ749&gt;=37,INDEX($GO:$GO,$IY749+37),"")</f>
      </c>
      <c r="IB749">
        <f>IF($IZ749&gt;=38,INDEX($GO:$GO,$IY749+38),"")</f>
      </c>
      <c r="IC749">
        <f>IF($IZ749&gt;=39,INDEX($GO:$GO,$IY749+39),"")</f>
      </c>
      <c r="ID749">
        <f>IF($IZ749&gt;=40,INDEX($GO:$GO,$IY749+40),"")</f>
      </c>
      <c r="IE749">
        <f>IF($IZ749&gt;=41,INDEX($GO:$GO,$IY749+41),"")</f>
      </c>
      <c r="IF749">
        <f>IF($IZ749&gt;=42,INDEX($GO:$GO,$IY749+42),"")</f>
      </c>
      <c r="IG749">
        <f>IF($IZ749&gt;=43,INDEX($GO:$GO,$IY749+43),"")</f>
      </c>
      <c r="IH749">
        <f>IF($IZ749&gt;=44,INDEX($GO:$GO,$IY749+44),"")</f>
      </c>
      <c r="II749">
        <f>IF($IZ749&gt;=45,INDEX($GO:$GO,$IY749+45),"")</f>
      </c>
      <c r="IJ749">
        <f>IF($IZ749&gt;=46,INDEX($GO:$GO,$IY749+46),"")</f>
      </c>
      <c r="IK749">
        <f>IF($IZ749&gt;=47,INDEX($GO:$GO,$IY749+47),"")</f>
      </c>
      <c r="IL749">
        <f>IF($IZ749&gt;=48,INDEX($GO:$GO,$IY749+48),"")</f>
      </c>
      <c r="IM749">
        <f>IF($IZ749&gt;=49,INDEX($GO:$GO,$IY749+49),"")</f>
      </c>
      <c r="IN749">
        <f>IF($IZ749&gt;=50,INDEX($GO:$GO,$IY749+50),"")</f>
      </c>
      <c r="IO749">
        <f>IF($IZ749&gt;=51,INDEX($GO:$GO,$IY749+51),"")</f>
      </c>
      <c r="IP749">
        <f>IF($IZ749&gt;=52,INDEX($GO:$GO,$IY749+52),"")</f>
      </c>
      <c r="IQ749">
        <f>IF($IZ749&gt;=53,INDEX($GO:$GO,$IY749+53),"")</f>
      </c>
      <c r="IR749">
        <f>IF($IZ749&gt;=54,INDEX($GO:$GO,$IY749+54),"")</f>
      </c>
      <c r="IS749">
        <f>IF($IZ749&gt;=55,INDEX($GO:$GO,$IY749+55),"")</f>
      </c>
      <c r="IT749">
        <f>IF($IZ749&gt;=56,INDEX($GO:$GO,$IY749+56),"")</f>
      </c>
      <c r="IU749">
        <f>IF($IZ749&gt;=57,INDEX($GO:$GO,$IY749+57),"")</f>
      </c>
      <c r="IV749">
        <f>IF($IZ749&gt;=58,INDEX($GO:$GO,$IY749+58),"")</f>
      </c>
      <c r="IW749">
        <f>IF($IZ749&gt;=59,INDEX($GO:$GO,$IY749+59),"")</f>
      </c>
      <c r="IX749">
        <f>IF($IZ749&gt;=60,INDEX($GO:$GO,$IY749+60),"")</f>
      </c>
      <c r="IY749">
        <f>IFERROR(MATCH($GN749,$GO$2:$GO$827,0)+1,0)</f>
      </c>
      <c r="IZ749">
        <f>IFERROR(INDEX($GP$2:$GP$827,MATCH($GN749,$GO$2:$GO$827,0)),0)</f>
      </c>
      <c r="JA749" t="s">
        <v>23</v>
      </c>
      <c r="JB749" t="s">
        <v>23</v>
      </c>
    </row>
    <row r="750" spans="1:262" x14ac:dyDescent="0.25">
      <c r="F750" s="1"/>
      <c r="G750" s="1"/>
      <c r="H750" s="1"/>
      <c r="I750" s="1"/>
      <c r="J750" s="1">
        <f>IFERROR(IF(FIND(" - ",$F750)&gt;0,MID($F750,FIND(" - ",$F750)+3,LEN($F750)),""),"")</f>
      </c>
      <c r="L750" s="1"/>
      <c r="N750" t="s">
        <v>23</v>
      </c>
      <c r="P750">
        <f>IF(OR($N750="",$O750=""),"",IFERROR($N750/$O750,0))</f>
      </c>
      <c r="Q750">
        <f>IF($N750="","",
IF($G750="","",
IF(ISNUMBER(SEARCH("exempt",LOWER($G750))),0,
$N750*(VALUE(SUBSTITUTE($G750,"%",""))/100))))</f>
      </c>
      <c r="W750">
        <f>IF($N750="","",
SUM($N750,$Q750,$U750,$R750,$T750)-
IF($V750="",0,VALUE($V750)))</f>
      </c>
      <c r="AE750" t="s">
        <v>1974</v>
      </c>
      <c r="AM750">
        <f>IFERROR(LEFT($F750,FIND(" - ",$F750)-1),$F750)</f>
      </c>
      <c r="AP750">
        <f>IF($CE750&gt;=1,INDEX($AN:$AN,$CD750+1),"")</f>
      </c>
      <c r="AQ750">
        <f>IF($CE750&gt;=2,INDEX($AN:$AN,$CD750+2),"")</f>
      </c>
      <c r="AR750">
        <f>IF($CE750&gt;=3,INDEX($AN:$AN,$CD750+3),"")</f>
      </c>
      <c r="AS750">
        <f>IF($CE750&gt;=4,INDEX($AN:$AN,$CD750+4),"")</f>
      </c>
      <c r="AT750">
        <f>IF($CE750&gt;=5,INDEX($AN:$AN,$CD750+5),"")</f>
      </c>
      <c r="AU750">
        <f>IF($CE750&gt;=6,INDEX($AN:$AN,$CD750+6),"")</f>
      </c>
      <c r="AV750">
        <f>IF($CE750&gt;=7,INDEX($AN:$AN,$CD750+7),"")</f>
      </c>
      <c r="AW750">
        <f>IF($CE750&gt;=8,INDEX($AN:$AN,$CD750+8),"")</f>
      </c>
      <c r="AX750">
        <f>IF($CE750&gt;=9,INDEX($AN:$AN,$CD750+9),"")</f>
      </c>
      <c r="AY750">
        <f>IF($CE750&gt;=10,INDEX($AN:$AN,$CD750+10),"")</f>
      </c>
      <c r="AZ750">
        <f>IF($CE750&gt;=11,INDEX($AN:$AN,$CD750+11),"")</f>
      </c>
      <c r="BA750">
        <f>IF($CE750&gt;=12,INDEX($AN:$AN,$CD750+12),"")</f>
      </c>
      <c r="BB750">
        <f>IF($CE750&gt;=13,INDEX($AN:$AN,$CD750+13),"")</f>
      </c>
      <c r="BC750">
        <f>IF($CE750&gt;=14,INDEX($AN:$AN,$CD750+14),"")</f>
      </c>
      <c r="BD750">
        <f>IF($CE750&gt;=15,INDEX($AN:$AN,$CD750+15),"")</f>
      </c>
      <c r="BE750">
        <f>IF($CE750&gt;=16,INDEX($AN:$AN,$CD750+16),"")</f>
      </c>
      <c r="BF750">
        <f>IF($CE750&gt;=17,INDEX($AN:$AN,$CD750+17),"")</f>
      </c>
      <c r="BG750">
        <f>IF($CE750&gt;=18,INDEX($AN:$AN,$CD750+18),"")</f>
      </c>
      <c r="BH750">
        <f>IF($CE750&gt;=19,INDEX($AN:$AN,$CD750+19),"")</f>
      </c>
      <c r="BI750">
        <f>IF($CE750&gt;=20,INDEX($AN:$AN,$CD750+20),"")</f>
      </c>
      <c r="BJ750">
        <f>IF($CE750&gt;=21,INDEX($AN:$AN,$CD750+21),"")</f>
      </c>
      <c r="BK750">
        <f>IF($CE750&gt;=22,INDEX($AN:$AN,$CD750+22),"")</f>
      </c>
      <c r="BL750">
        <f>IF($CE750&gt;=23,INDEX($AN:$AN,$CD750+23),"")</f>
      </c>
      <c r="BM750">
        <f>IF($CE750&gt;=24,INDEX($AN:$AN,$CD750+24),"")</f>
      </c>
      <c r="BN750">
        <f>IF($CE750&gt;=25,INDEX($AN:$AN,$CD750+25),"")</f>
      </c>
      <c r="BO750">
        <f>IF($CE750&gt;=26,INDEX($AN:$AN,$CD750+26),"")</f>
      </c>
      <c r="BP750">
        <f>IF($CE750&gt;=27,INDEX($AN:$AN,$CD750+27),"")</f>
      </c>
      <c r="BQ750">
        <f>IF($CE750&gt;=28,INDEX($AN:$AN,$CD750+28),"")</f>
      </c>
      <c r="BR750">
        <f>IF($CE750&gt;=29,INDEX($AN:$AN,$CD750+29),"")</f>
      </c>
      <c r="BS750">
        <f>IF($CE750&gt;=30,INDEX($AN:$AN,$CD750+30),"")</f>
      </c>
      <c r="BT750">
        <f>IF($CE750&gt;=31,INDEX($AN:$AN,$CD750+31),"")</f>
      </c>
      <c r="BU750">
        <f>IF($CE750&gt;=32,INDEX($AN:$AN,$CD750+32),"")</f>
      </c>
      <c r="BV750">
        <f>IF($CE750&gt;=33,INDEX($AN:$AN,$CD750+33),"")</f>
      </c>
      <c r="BW750">
        <f>IF($CE750&gt;=34,INDEX($AN:$AN,$CD750+34),"")</f>
      </c>
      <c r="BX750">
        <f>IF($CE750&gt;=35,INDEX($AN:$AN,$CD750+35),"")</f>
      </c>
      <c r="BY750">
        <f>IF($CE750&gt;=36,INDEX($AN:$AN,$CD750+36),"")</f>
      </c>
      <c r="BZ750">
        <f>IF($CE750&gt;=37,INDEX($AN:$AN,$CD750+37),"")</f>
      </c>
      <c r="CA750">
        <f>IF($CE750&gt;=38,INDEX($AN:$AN,$CD750+38),"")</f>
      </c>
      <c r="CB750">
        <f>IF($CE750&gt;=39,INDEX($AN:$AN,$CD750+39),"")</f>
      </c>
      <c r="CC750">
        <f>IF($CE750&gt;=40,INDEX($AN:$AN,$CD750+40),"")</f>
      </c>
      <c r="CD750">
        <f>IFERROR(MATCH($AM750,$AN$2:$AN$133,0)+1,0)</f>
      </c>
      <c r="CE750">
        <f>IFERROR(INDEX($AO$2:$AO$133,MATCH($AM750,$AN$2:$AN$133,0)),0)</f>
      </c>
      <c r="CF750">
        <f>IFERROR(LEFT($K750,FIND(" - ",$K750)-1),$K750)</f>
      </c>
      <c r="CG750" t="s">
        <v>108</v>
      </c>
      <c r="CI750">
        <f>IF($DD750&gt;=1,INDEX($CG:$CG,$DC750+1),"")</f>
      </c>
      <c r="CJ750">
        <f>IF($DD750&gt;=2,INDEX($CG:$CG,$DC750+2),"")</f>
      </c>
      <c r="CK750">
        <f>IF($DD750&gt;=3,INDEX($CG:$CG,$DC750+3),"")</f>
      </c>
      <c r="CL750">
        <f>IF($DD750&gt;=4,INDEX($CG:$CG,$DC750+4),"")</f>
      </c>
      <c r="CM750">
        <f>IF($DD750&gt;=5,INDEX($CG:$CG,$DC750+5),"")</f>
      </c>
      <c r="CN750">
        <f>IF($DD750&gt;=6,INDEX($CG:$CG,$DC750+6),"")</f>
      </c>
      <c r="CO750">
        <f>IF($DD750&gt;=7,INDEX($CG:$CG,$DC750+7),"")</f>
      </c>
      <c r="CP750">
        <f>IF($DD750&gt;=8,INDEX($CG:$CG,$DC750+8),"")</f>
      </c>
      <c r="CQ750">
        <f>IF($DD750&gt;=9,INDEX($CG:$CG,$DC750+9),"")</f>
      </c>
      <c r="CR750">
        <f>IF($DD750&gt;=10,INDEX($CG:$CG,$DC750+10),"")</f>
      </c>
      <c r="CS750">
        <f>IF($DD750&gt;=11,INDEX($CG:$CG,$DC750+11),"")</f>
      </c>
      <c r="CT750">
        <f>IF($DD750&gt;=12,INDEX($CG:$CG,$DC750+12),"")</f>
      </c>
      <c r="CU750">
        <f>IF($DD750&gt;=13,INDEX($CG:$CG,$DC750+13),"")</f>
      </c>
      <c r="CV750">
        <f>IF($DD750&gt;=14,INDEX($CG:$CG,$DC750+14),"")</f>
      </c>
      <c r="CW750">
        <f>IF($DD750&gt;=15,INDEX($CG:$CG,$DC750+15),"")</f>
      </c>
      <c r="CX750">
        <f>IF($DD750&gt;=16,INDEX($CG:$CG,$DC750+16),"")</f>
      </c>
      <c r="CY750">
        <f>IF($DD750&gt;=17,INDEX($CG:$CG,$DC750+17),"")</f>
      </c>
      <c r="CZ750">
        <f>IF($DD750&gt;=18,INDEX($CG:$CG,$DC750+18),"")</f>
      </c>
      <c r="DA750">
        <f>IF($DD750&gt;=19,INDEX($CG:$CG,$DC750+19),"")</f>
      </c>
      <c r="DB750">
        <f>IF($DD750&gt;=20,INDEX($CG:$CG,$DC750+20),"")</f>
      </c>
      <c r="DC750">
        <f>IFERROR(MATCH($CF750,$CG$2:$CG$1558,0)+1,0)</f>
      </c>
      <c r="DD750">
        <f>IFERROR(INDEX($CH$2:$CH$1558,MATCH($CF750,$CG$2:$CG$1558,0)),0)</f>
      </c>
      <c r="DE750">
        <f>IFERROR(INDEX($AL:$AL,MATCH($G750,$AK:$AK,0))&amp;"","")</f>
      </c>
      <c r="DI750">
        <f>IF($GL750&gt;=1,INDEX($DF:$DF,$GK750+1),"")</f>
      </c>
      <c r="DJ750">
        <f>IF($GL750&gt;=2,INDEX($DF:$DF,$GK750+2),"")</f>
      </c>
      <c r="DK750">
        <f>IF($GL750&gt;=3,INDEX($DF:$DF,$GK750+3),"")</f>
      </c>
      <c r="DL750">
        <f>IF($GL750&gt;=4,INDEX($DF:$DF,$GK750+4),"")</f>
      </c>
      <c r="DM750">
        <f>IF($GL750&gt;=5,INDEX($DF:$DF,$GK750+5),"")</f>
      </c>
      <c r="DN750">
        <f>IF($GL750&gt;=6,INDEX($DF:$DF,$GK750+6),"")</f>
      </c>
      <c r="DO750">
        <f>IF($GL750&gt;=7,INDEX($DF:$DF,$GK750+7),"")</f>
      </c>
      <c r="DP750">
        <f>IF($GL750&gt;=8,INDEX($DF:$DF,$GK750+8),"")</f>
      </c>
      <c r="DQ750">
        <f>IF($GL750&gt;=9,INDEX($DF:$DF,$GK750+9),"")</f>
      </c>
      <c r="DR750">
        <f>IF($GL750&gt;=10,INDEX($DF:$DF,$GK750+10),"")</f>
      </c>
      <c r="DS750">
        <f>IF($GL750&gt;=11,INDEX($DF:$DF,$GK750+11),"")</f>
      </c>
      <c r="DT750">
        <f>IF($GL750&gt;=12,INDEX($DF:$DF,$GK750+12),"")</f>
      </c>
      <c r="DU750">
        <f>IF($GL750&gt;=13,INDEX($DF:$DF,$GK750+13),"")</f>
      </c>
      <c r="DV750">
        <f>IF($GL750&gt;=14,INDEX($DF:$DF,$GK750+14),"")</f>
      </c>
      <c r="DW750">
        <f>IF($GL750&gt;=15,INDEX($DF:$DF,$GK750+15),"")</f>
      </c>
      <c r="DX750">
        <f>IF($GL750&gt;=16,INDEX($DF:$DF,$GK750+16),"")</f>
      </c>
      <c r="DY750">
        <f>IF($GL750&gt;=17,INDEX($DF:$DF,$GK750+17),"")</f>
      </c>
      <c r="DZ750">
        <f>IF($GL750&gt;=18,INDEX($DF:$DF,$GK750+18),"")</f>
      </c>
      <c r="EA750">
        <f>IF($GL750&gt;=19,INDEX($DF:$DF,$GK750+19),"")</f>
      </c>
      <c r="EB750">
        <f>IF($GL750&gt;=20,INDEX($DF:$DF,$GK750+20),"")</f>
      </c>
      <c r="EC750">
        <f>IF($GL750&gt;=21,INDEX($DF:$DF,$GK750+21),"")</f>
      </c>
      <c r="ED750">
        <f>IF($GL750&gt;=22,INDEX($DF:$DF,$GK750+22),"")</f>
      </c>
      <c r="EE750">
        <f>IF($GL750&gt;=23,INDEX($DF:$DF,$GK750+23),"")</f>
      </c>
      <c r="EF750">
        <f>IF($GL750&gt;=24,INDEX($DF:$DF,$GK750+24),"")</f>
      </c>
      <c r="EG750">
        <f>IF($GL750&gt;=25,INDEX($DF:$DF,$GK750+25),"")</f>
      </c>
      <c r="EH750">
        <f>IF($GL750&gt;=26,INDEX($DF:$DF,$GK750+26),"")</f>
      </c>
      <c r="EI750">
        <f>IF($GL750&gt;=27,INDEX($DF:$DF,$GK750+27),"")</f>
      </c>
      <c r="EJ750">
        <f>IF($GL750&gt;=28,INDEX($DF:$DF,$GK750+28),"")</f>
      </c>
      <c r="EK750">
        <f>IF($GL750&gt;=29,INDEX($DF:$DF,$GK750+29),"")</f>
      </c>
      <c r="EL750">
        <f>IF($GL750&gt;=30,INDEX($DF:$DF,$GK750+30),"")</f>
      </c>
      <c r="EM750">
        <f>IF($GL750&gt;=31,INDEX($DF:$DF,$GK750+31),"")</f>
      </c>
      <c r="EN750">
        <f>IF($GL750&gt;=32,INDEX($DF:$DF,$GK750+32),"")</f>
      </c>
      <c r="EO750">
        <f>IF($GL750&gt;=33,INDEX($DF:$DF,$GK750+33),"")</f>
      </c>
      <c r="EP750">
        <f>IF($GL750&gt;=34,INDEX($DF:$DF,$GK750+34),"")</f>
      </c>
      <c r="EQ750">
        <f>IF($GL750&gt;=35,INDEX($DF:$DF,$GK750+35),"")</f>
      </c>
      <c r="ER750">
        <f>IF($GL750&gt;=36,INDEX($DF:$DF,$GK750+36),"")</f>
      </c>
      <c r="ES750">
        <f>IF($GL750&gt;=37,INDEX($DF:$DF,$GK750+37),"")</f>
      </c>
      <c r="ET750">
        <f>IF($GL750&gt;=38,INDEX($DF:$DF,$GK750+38),"")</f>
      </c>
      <c r="EU750">
        <f>IF($GL750&gt;=39,INDEX($DF:$DF,$GK750+39),"")</f>
      </c>
      <c r="EV750">
        <f>IF($GL750&gt;=40,INDEX($DF:$DF,$GK750+40),"")</f>
      </c>
      <c r="EW750">
        <f>IF($GL750&gt;=1,INDEX($DG:$DG,$GK750+1),"")</f>
      </c>
      <c r="EX750">
        <f>IF($GL750&gt;=2,INDEX($DG:$DG,$GK750+2),"")</f>
      </c>
      <c r="EY750">
        <f>IF($GL750&gt;=3,INDEX($DG:$DG,$GK750+3),"")</f>
      </c>
      <c r="EZ750">
        <f>IF($GL750&gt;=4,INDEX($DG:$DG,$GK750+4),"")</f>
      </c>
      <c r="FA750">
        <f>IF($GL750&gt;=5,INDEX($DG:$DG,$GK750+5),"")</f>
      </c>
      <c r="FB750">
        <f>IF($GL750&gt;=6,INDEX($DG:$DG,$GK750+6),"")</f>
      </c>
      <c r="FC750">
        <f>IF($GL750&gt;=7,INDEX($DG:$DG,$GK750+7),"")</f>
      </c>
      <c r="FD750">
        <f>IF($GL750&gt;=8,INDEX($DG:$DG,$GK750+8),"")</f>
      </c>
      <c r="FE750">
        <f>IF($GL750&gt;=9,INDEX($DG:$DG,$GK750+9),"")</f>
      </c>
      <c r="FF750">
        <f>IF($GL750&gt;=10,INDEX($DG:$DG,$GK750+10),"")</f>
      </c>
      <c r="FG750">
        <f>IF($GL750&gt;=11,INDEX($DG:$DG,$GK750+11),"")</f>
      </c>
      <c r="FH750">
        <f>IF($GL750&gt;=12,INDEX($DG:$DG,$GK750+12),"")</f>
      </c>
      <c r="FI750">
        <f>IF($GL750&gt;=13,INDEX($DG:$DG,$GK750+13),"")</f>
      </c>
      <c r="FJ750">
        <f>IF($GL750&gt;=14,INDEX($DG:$DG,$GK750+14),"")</f>
      </c>
      <c r="FK750">
        <f>IF($GL750&gt;=15,INDEX($DG:$DG,$GK750+15),"")</f>
      </c>
      <c r="FL750">
        <f>IF($GL750&gt;=16,INDEX($DG:$DG,$GK750+16),"")</f>
      </c>
      <c r="FM750">
        <f>IF($GL750&gt;=17,INDEX($DG:$DG,$GK750+17),"")</f>
      </c>
      <c r="FN750">
        <f>IF($GL750&gt;=18,INDEX($DG:$DG,$GK750+18),"")</f>
      </c>
      <c r="FO750">
        <f>IF($GL750&gt;=19,INDEX($DG:$DG,$GK750+19),"")</f>
      </c>
      <c r="FP750">
        <f>IF($GL750&gt;=20,INDEX($DG:$DG,$GK750+20),"")</f>
      </c>
      <c r="FQ750">
        <f>IF($GL750&gt;=21,INDEX($DG:$DG,$GK750+21),"")</f>
      </c>
      <c r="FR750">
        <f>IF($GL750&gt;=22,INDEX($DG:$DG,$GK750+22),"")</f>
      </c>
      <c r="FS750">
        <f>IF($GL750&gt;=23,INDEX($DG:$DG,$GK750+23),"")</f>
      </c>
      <c r="FT750">
        <f>IF($GL750&gt;=24,INDEX($DG:$DG,$GK750+24),"")</f>
      </c>
      <c r="FU750">
        <f>IF($GL750&gt;=25,INDEX($DG:$DG,$GK750+25),"")</f>
      </c>
      <c r="FV750">
        <f>IF($GL750&gt;=26,INDEX($DG:$DG,$GK750+26),"")</f>
      </c>
      <c r="FW750">
        <f>IF($GL750&gt;=27,INDEX($DG:$DG,$GK750+27),"")</f>
      </c>
      <c r="FX750">
        <f>IF($GL750&gt;=28,INDEX($DG:$DG,$GK750+28),"")</f>
      </c>
      <c r="FY750">
        <f>IF($GL750&gt;=29,INDEX($DG:$DG,$GK750+29),"")</f>
      </c>
      <c r="FZ750">
        <f>IF($GL750&gt;=30,INDEX($DG:$DG,$GK750+30),"")</f>
      </c>
      <c r="GA750">
        <f>IF($GL750&gt;=31,INDEX($DG:$DG,$GK750+31),"")</f>
      </c>
      <c r="GB750">
        <f>IF($GL750&gt;=32,INDEX($DG:$DG,$GK750+32),"")</f>
      </c>
      <c r="GC750">
        <f>IF($GL750&gt;=33,INDEX($DG:$DG,$GK750+33),"")</f>
      </c>
      <c r="GD750">
        <f>IF($GL750&gt;=34,INDEX($DG:$DG,$GK750+34),"")</f>
      </c>
      <c r="GE750">
        <f>IF($GL750&gt;=35,INDEX($DG:$DG,$GK750+35),"")</f>
      </c>
      <c r="GF750">
        <f>IF($GL750&gt;=36,INDEX($DG:$DG,$GK750+36),"")</f>
      </c>
      <c r="GG750">
        <f>IF($GL750&gt;=37,INDEX($DG:$DG,$GK750+37),"")</f>
      </c>
      <c r="GH750">
        <f>IF($GL750&gt;=38,INDEX($DG:$DG,$GK750+38),"")</f>
      </c>
      <c r="GI750">
        <f>IF($GL750&gt;=39,INDEX($DG:$DG,$GK750+39),"")</f>
      </c>
      <c r="GJ750">
        <f>IF($GL750&gt;=40,INDEX($DG:$DG,$GK750+40),"")</f>
      </c>
      <c r="GK750">
        <f>IFERROR(MATCH($DE750,$DF$2:$DF$166,0)+1,0)</f>
      </c>
      <c r="GL750">
        <f>IFERROR(INDEX($DH$2:$DH$166,MATCH($DE750,$DF$2:$DF$166,0)),0)</f>
      </c>
      <c r="GM750">
        <f>IFERROR(MATCH($H750,$DI$750:$EV$750,0),0)</f>
      </c>
      <c r="GN750">
        <f>IF($GM750&gt;0,INDEX($EW$750:$GJ$750,$GM750),"")</f>
      </c>
      <c r="GO750" t="s">
        <v>1530</v>
      </c>
      <c r="GQ750">
        <f>IF($IZ750&gt;=1,INDEX($GO:$GO,$IY750+1),"")</f>
      </c>
      <c r="GR750">
        <f>IF($IZ750&gt;=2,INDEX($GO:$GO,$IY750+2),"")</f>
      </c>
      <c r="GS750">
        <f>IF($IZ750&gt;=3,INDEX($GO:$GO,$IY750+3),"")</f>
      </c>
      <c r="GT750">
        <f>IF($IZ750&gt;=4,INDEX($GO:$GO,$IY750+4),"")</f>
      </c>
      <c r="GU750">
        <f>IF($IZ750&gt;=5,INDEX($GO:$GO,$IY750+5),"")</f>
      </c>
      <c r="GV750">
        <f>IF($IZ750&gt;=6,INDEX($GO:$GO,$IY750+6),"")</f>
      </c>
      <c r="GW750">
        <f>IF($IZ750&gt;=7,INDEX($GO:$GO,$IY750+7),"")</f>
      </c>
      <c r="GX750">
        <f>IF($IZ750&gt;=8,INDEX($GO:$GO,$IY750+8),"")</f>
      </c>
      <c r="GY750">
        <f>IF($IZ750&gt;=9,INDEX($GO:$GO,$IY750+9),"")</f>
      </c>
      <c r="GZ750">
        <f>IF($IZ750&gt;=10,INDEX($GO:$GO,$IY750+10),"")</f>
      </c>
      <c r="HA750">
        <f>IF($IZ750&gt;=11,INDEX($GO:$GO,$IY750+11),"")</f>
      </c>
      <c r="HB750">
        <f>IF($IZ750&gt;=12,INDEX($GO:$GO,$IY750+12),"")</f>
      </c>
      <c r="HC750">
        <f>IF($IZ750&gt;=13,INDEX($GO:$GO,$IY750+13),"")</f>
      </c>
      <c r="HD750">
        <f>IF($IZ750&gt;=14,INDEX($GO:$GO,$IY750+14),"")</f>
      </c>
      <c r="HE750">
        <f>IF($IZ750&gt;=15,INDEX($GO:$GO,$IY750+15),"")</f>
      </c>
      <c r="HF750">
        <f>IF($IZ750&gt;=16,INDEX($GO:$GO,$IY750+16),"")</f>
      </c>
      <c r="HG750">
        <f>IF($IZ750&gt;=17,INDEX($GO:$GO,$IY750+17),"")</f>
      </c>
      <c r="HH750">
        <f>IF($IZ750&gt;=18,INDEX($GO:$GO,$IY750+18),"")</f>
      </c>
      <c r="HI750">
        <f>IF($IZ750&gt;=19,INDEX($GO:$GO,$IY750+19),"")</f>
      </c>
      <c r="HJ750">
        <f>IF($IZ750&gt;=20,INDEX($GO:$GO,$IY750+20),"")</f>
      </c>
      <c r="HK750">
        <f>IF($IZ750&gt;=21,INDEX($GO:$GO,$IY750+21),"")</f>
      </c>
      <c r="HL750">
        <f>IF($IZ750&gt;=22,INDEX($GO:$GO,$IY750+22),"")</f>
      </c>
      <c r="HM750">
        <f>IF($IZ750&gt;=23,INDEX($GO:$GO,$IY750+23),"")</f>
      </c>
      <c r="HN750">
        <f>IF($IZ750&gt;=24,INDEX($GO:$GO,$IY750+24),"")</f>
      </c>
      <c r="HO750">
        <f>IF($IZ750&gt;=25,INDEX($GO:$GO,$IY750+25),"")</f>
      </c>
      <c r="HP750">
        <f>IF($IZ750&gt;=26,INDEX($GO:$GO,$IY750+26),"")</f>
      </c>
      <c r="HQ750">
        <f>IF($IZ750&gt;=27,INDEX($GO:$GO,$IY750+27),"")</f>
      </c>
      <c r="HR750">
        <f>IF($IZ750&gt;=28,INDEX($GO:$GO,$IY750+28),"")</f>
      </c>
      <c r="HS750">
        <f>IF($IZ750&gt;=29,INDEX($GO:$GO,$IY750+29),"")</f>
      </c>
      <c r="HT750">
        <f>IF($IZ750&gt;=30,INDEX($GO:$GO,$IY750+30),"")</f>
      </c>
      <c r="HU750">
        <f>IF($IZ750&gt;=31,INDEX($GO:$GO,$IY750+31),"")</f>
      </c>
      <c r="HV750">
        <f>IF($IZ750&gt;=32,INDEX($GO:$GO,$IY750+32),"")</f>
      </c>
      <c r="HW750">
        <f>IF($IZ750&gt;=33,INDEX($GO:$GO,$IY750+33),"")</f>
      </c>
      <c r="HX750">
        <f>IF($IZ750&gt;=34,INDEX($GO:$GO,$IY750+34),"")</f>
      </c>
      <c r="HY750">
        <f>IF($IZ750&gt;=35,INDEX($GO:$GO,$IY750+35),"")</f>
      </c>
      <c r="HZ750">
        <f>IF($IZ750&gt;=36,INDEX($GO:$GO,$IY750+36),"")</f>
      </c>
      <c r="IA750">
        <f>IF($IZ750&gt;=37,INDEX($GO:$GO,$IY750+37),"")</f>
      </c>
      <c r="IB750">
        <f>IF($IZ750&gt;=38,INDEX($GO:$GO,$IY750+38),"")</f>
      </c>
      <c r="IC750">
        <f>IF($IZ750&gt;=39,INDEX($GO:$GO,$IY750+39),"")</f>
      </c>
      <c r="ID750">
        <f>IF($IZ750&gt;=40,INDEX($GO:$GO,$IY750+40),"")</f>
      </c>
      <c r="IE750">
        <f>IF($IZ750&gt;=41,INDEX($GO:$GO,$IY750+41),"")</f>
      </c>
      <c r="IF750">
        <f>IF($IZ750&gt;=42,INDEX($GO:$GO,$IY750+42),"")</f>
      </c>
      <c r="IG750">
        <f>IF($IZ750&gt;=43,INDEX($GO:$GO,$IY750+43),"")</f>
      </c>
      <c r="IH750">
        <f>IF($IZ750&gt;=44,INDEX($GO:$GO,$IY750+44),"")</f>
      </c>
      <c r="II750">
        <f>IF($IZ750&gt;=45,INDEX($GO:$GO,$IY750+45),"")</f>
      </c>
      <c r="IJ750">
        <f>IF($IZ750&gt;=46,INDEX($GO:$GO,$IY750+46),"")</f>
      </c>
      <c r="IK750">
        <f>IF($IZ750&gt;=47,INDEX($GO:$GO,$IY750+47),"")</f>
      </c>
      <c r="IL750">
        <f>IF($IZ750&gt;=48,INDEX($GO:$GO,$IY750+48),"")</f>
      </c>
      <c r="IM750">
        <f>IF($IZ750&gt;=49,INDEX($GO:$GO,$IY750+49),"")</f>
      </c>
      <c r="IN750">
        <f>IF($IZ750&gt;=50,INDEX($GO:$GO,$IY750+50),"")</f>
      </c>
      <c r="IO750">
        <f>IF($IZ750&gt;=51,INDEX($GO:$GO,$IY750+51),"")</f>
      </c>
      <c r="IP750">
        <f>IF($IZ750&gt;=52,INDEX($GO:$GO,$IY750+52),"")</f>
      </c>
      <c r="IQ750">
        <f>IF($IZ750&gt;=53,INDEX($GO:$GO,$IY750+53),"")</f>
      </c>
      <c r="IR750">
        <f>IF($IZ750&gt;=54,INDEX($GO:$GO,$IY750+54),"")</f>
      </c>
      <c r="IS750">
        <f>IF($IZ750&gt;=55,INDEX($GO:$GO,$IY750+55),"")</f>
      </c>
      <c r="IT750">
        <f>IF($IZ750&gt;=56,INDEX($GO:$GO,$IY750+56),"")</f>
      </c>
      <c r="IU750">
        <f>IF($IZ750&gt;=57,INDEX($GO:$GO,$IY750+57),"")</f>
      </c>
      <c r="IV750">
        <f>IF($IZ750&gt;=58,INDEX($GO:$GO,$IY750+58),"")</f>
      </c>
      <c r="IW750">
        <f>IF($IZ750&gt;=59,INDEX($GO:$GO,$IY750+59),"")</f>
      </c>
      <c r="IX750">
        <f>IF($IZ750&gt;=60,INDEX($GO:$GO,$IY750+60),"")</f>
      </c>
      <c r="IY750">
        <f>IFERROR(MATCH($GN750,$GO$2:$GO$827,0)+1,0)</f>
      </c>
      <c r="IZ750">
        <f>IFERROR(INDEX($GP$2:$GP$827,MATCH($GN750,$GO$2:$GO$827,0)),0)</f>
      </c>
      <c r="JA750" t="s">
        <v>23</v>
      </c>
      <c r="JB750" t="s">
        <v>23</v>
      </c>
    </row>
    <row r="751" spans="1:262" x14ac:dyDescent="0.25">
      <c r="F751" s="1"/>
      <c r="G751" s="1"/>
      <c r="H751" s="1"/>
      <c r="I751" s="1"/>
      <c r="J751" s="1">
        <f>IFERROR(IF(FIND(" - ",$F751)&gt;0,MID($F751,FIND(" - ",$F751)+3,LEN($F751)),""),"")</f>
      </c>
      <c r="L751" s="1"/>
      <c r="N751" t="s">
        <v>23</v>
      </c>
      <c r="P751">
        <f>IF(OR($N751="",$O751=""),"",IFERROR($N751/$O751,0))</f>
      </c>
      <c r="Q751">
        <f>IF($N751="","",
IF($G751="","",
IF(ISNUMBER(SEARCH("exempt",LOWER($G751))),0,
$N751*(VALUE(SUBSTITUTE($G751,"%",""))/100))))</f>
      </c>
      <c r="W751">
        <f>IF($N751="","",
SUM($N751,$Q751,$U751,$R751,$T751)-
IF($V751="",0,VALUE($V751)))</f>
      </c>
      <c r="AE751" t="s">
        <v>1975</v>
      </c>
      <c r="AM751">
        <f>IFERROR(LEFT($F751,FIND(" - ",$F751)-1),$F751)</f>
      </c>
      <c r="AP751">
        <f>IF($CE751&gt;=1,INDEX($AN:$AN,$CD751+1),"")</f>
      </c>
      <c r="AQ751">
        <f>IF($CE751&gt;=2,INDEX($AN:$AN,$CD751+2),"")</f>
      </c>
      <c r="AR751">
        <f>IF($CE751&gt;=3,INDEX($AN:$AN,$CD751+3),"")</f>
      </c>
      <c r="AS751">
        <f>IF($CE751&gt;=4,INDEX($AN:$AN,$CD751+4),"")</f>
      </c>
      <c r="AT751">
        <f>IF($CE751&gt;=5,INDEX($AN:$AN,$CD751+5),"")</f>
      </c>
      <c r="AU751">
        <f>IF($CE751&gt;=6,INDEX($AN:$AN,$CD751+6),"")</f>
      </c>
      <c r="AV751">
        <f>IF($CE751&gt;=7,INDEX($AN:$AN,$CD751+7),"")</f>
      </c>
      <c r="AW751">
        <f>IF($CE751&gt;=8,INDEX($AN:$AN,$CD751+8),"")</f>
      </c>
      <c r="AX751">
        <f>IF($CE751&gt;=9,INDEX($AN:$AN,$CD751+9),"")</f>
      </c>
      <c r="AY751">
        <f>IF($CE751&gt;=10,INDEX($AN:$AN,$CD751+10),"")</f>
      </c>
      <c r="AZ751">
        <f>IF($CE751&gt;=11,INDEX($AN:$AN,$CD751+11),"")</f>
      </c>
      <c r="BA751">
        <f>IF($CE751&gt;=12,INDEX($AN:$AN,$CD751+12),"")</f>
      </c>
      <c r="BB751">
        <f>IF($CE751&gt;=13,INDEX($AN:$AN,$CD751+13),"")</f>
      </c>
      <c r="BC751">
        <f>IF($CE751&gt;=14,INDEX($AN:$AN,$CD751+14),"")</f>
      </c>
      <c r="BD751">
        <f>IF($CE751&gt;=15,INDEX($AN:$AN,$CD751+15),"")</f>
      </c>
      <c r="BE751">
        <f>IF($CE751&gt;=16,INDEX($AN:$AN,$CD751+16),"")</f>
      </c>
      <c r="BF751">
        <f>IF($CE751&gt;=17,INDEX($AN:$AN,$CD751+17),"")</f>
      </c>
      <c r="BG751">
        <f>IF($CE751&gt;=18,INDEX($AN:$AN,$CD751+18),"")</f>
      </c>
      <c r="BH751">
        <f>IF($CE751&gt;=19,INDEX($AN:$AN,$CD751+19),"")</f>
      </c>
      <c r="BI751">
        <f>IF($CE751&gt;=20,INDEX($AN:$AN,$CD751+20),"")</f>
      </c>
      <c r="BJ751">
        <f>IF($CE751&gt;=21,INDEX($AN:$AN,$CD751+21),"")</f>
      </c>
      <c r="BK751">
        <f>IF($CE751&gt;=22,INDEX($AN:$AN,$CD751+22),"")</f>
      </c>
      <c r="BL751">
        <f>IF($CE751&gt;=23,INDEX($AN:$AN,$CD751+23),"")</f>
      </c>
      <c r="BM751">
        <f>IF($CE751&gt;=24,INDEX($AN:$AN,$CD751+24),"")</f>
      </c>
      <c r="BN751">
        <f>IF($CE751&gt;=25,INDEX($AN:$AN,$CD751+25),"")</f>
      </c>
      <c r="BO751">
        <f>IF($CE751&gt;=26,INDEX($AN:$AN,$CD751+26),"")</f>
      </c>
      <c r="BP751">
        <f>IF($CE751&gt;=27,INDEX($AN:$AN,$CD751+27),"")</f>
      </c>
      <c r="BQ751">
        <f>IF($CE751&gt;=28,INDEX($AN:$AN,$CD751+28),"")</f>
      </c>
      <c r="BR751">
        <f>IF($CE751&gt;=29,INDEX($AN:$AN,$CD751+29),"")</f>
      </c>
      <c r="BS751">
        <f>IF($CE751&gt;=30,INDEX($AN:$AN,$CD751+30),"")</f>
      </c>
      <c r="BT751">
        <f>IF($CE751&gt;=31,INDEX($AN:$AN,$CD751+31),"")</f>
      </c>
      <c r="BU751">
        <f>IF($CE751&gt;=32,INDEX($AN:$AN,$CD751+32),"")</f>
      </c>
      <c r="BV751">
        <f>IF($CE751&gt;=33,INDEX($AN:$AN,$CD751+33),"")</f>
      </c>
      <c r="BW751">
        <f>IF($CE751&gt;=34,INDEX($AN:$AN,$CD751+34),"")</f>
      </c>
      <c r="BX751">
        <f>IF($CE751&gt;=35,INDEX($AN:$AN,$CD751+35),"")</f>
      </c>
      <c r="BY751">
        <f>IF($CE751&gt;=36,INDEX($AN:$AN,$CD751+36),"")</f>
      </c>
      <c r="BZ751">
        <f>IF($CE751&gt;=37,INDEX($AN:$AN,$CD751+37),"")</f>
      </c>
      <c r="CA751">
        <f>IF($CE751&gt;=38,INDEX($AN:$AN,$CD751+38),"")</f>
      </c>
      <c r="CB751">
        <f>IF($CE751&gt;=39,INDEX($AN:$AN,$CD751+39),"")</f>
      </c>
      <c r="CC751">
        <f>IF($CE751&gt;=40,INDEX($AN:$AN,$CD751+40),"")</f>
      </c>
      <c r="CD751">
        <f>IFERROR(MATCH($AM751,$AN$2:$AN$133,0)+1,0)</f>
      </c>
      <c r="CE751">
        <f>IFERROR(INDEX($AO$2:$AO$133,MATCH($AM751,$AN$2:$AN$133,0)),0)</f>
      </c>
      <c r="CF751">
        <f>IFERROR(LEFT($K751,FIND(" - ",$K751)-1),$K751)</f>
      </c>
      <c r="CG751" t="s">
        <v>1976</v>
      </c>
      <c r="CH751">
        <v>1</v>
      </c>
      <c r="CI751">
        <f>IF($DD751&gt;=1,INDEX($CG:$CG,$DC751+1),"")</f>
      </c>
      <c r="CJ751">
        <f>IF($DD751&gt;=2,INDEX($CG:$CG,$DC751+2),"")</f>
      </c>
      <c r="CK751">
        <f>IF($DD751&gt;=3,INDEX($CG:$CG,$DC751+3),"")</f>
      </c>
      <c r="CL751">
        <f>IF($DD751&gt;=4,INDEX($CG:$CG,$DC751+4),"")</f>
      </c>
      <c r="CM751">
        <f>IF($DD751&gt;=5,INDEX($CG:$CG,$DC751+5),"")</f>
      </c>
      <c r="CN751">
        <f>IF($DD751&gt;=6,INDEX($CG:$CG,$DC751+6),"")</f>
      </c>
      <c r="CO751">
        <f>IF($DD751&gt;=7,INDEX($CG:$CG,$DC751+7),"")</f>
      </c>
      <c r="CP751">
        <f>IF($DD751&gt;=8,INDEX($CG:$CG,$DC751+8),"")</f>
      </c>
      <c r="CQ751">
        <f>IF($DD751&gt;=9,INDEX($CG:$CG,$DC751+9),"")</f>
      </c>
      <c r="CR751">
        <f>IF($DD751&gt;=10,INDEX($CG:$CG,$DC751+10),"")</f>
      </c>
      <c r="CS751">
        <f>IF($DD751&gt;=11,INDEX($CG:$CG,$DC751+11),"")</f>
      </c>
      <c r="CT751">
        <f>IF($DD751&gt;=12,INDEX($CG:$CG,$DC751+12),"")</f>
      </c>
      <c r="CU751">
        <f>IF($DD751&gt;=13,INDEX($CG:$CG,$DC751+13),"")</f>
      </c>
      <c r="CV751">
        <f>IF($DD751&gt;=14,INDEX($CG:$CG,$DC751+14),"")</f>
      </c>
      <c r="CW751">
        <f>IF($DD751&gt;=15,INDEX($CG:$CG,$DC751+15),"")</f>
      </c>
      <c r="CX751">
        <f>IF($DD751&gt;=16,INDEX($CG:$CG,$DC751+16),"")</f>
      </c>
      <c r="CY751">
        <f>IF($DD751&gt;=17,INDEX($CG:$CG,$DC751+17),"")</f>
      </c>
      <c r="CZ751">
        <f>IF($DD751&gt;=18,INDEX($CG:$CG,$DC751+18),"")</f>
      </c>
      <c r="DA751">
        <f>IF($DD751&gt;=19,INDEX($CG:$CG,$DC751+19),"")</f>
      </c>
      <c r="DB751">
        <f>IF($DD751&gt;=20,INDEX($CG:$CG,$DC751+20),"")</f>
      </c>
      <c r="DC751">
        <f>IFERROR(MATCH($CF751,$CG$2:$CG$1558,0)+1,0)</f>
      </c>
      <c r="DD751">
        <f>IFERROR(INDEX($CH$2:$CH$1558,MATCH($CF751,$CG$2:$CG$1558,0)),0)</f>
      </c>
      <c r="DE751">
        <f>IFERROR(INDEX($AL:$AL,MATCH($G751,$AK:$AK,0))&amp;"","")</f>
      </c>
      <c r="DI751">
        <f>IF($GL751&gt;=1,INDEX($DF:$DF,$GK751+1),"")</f>
      </c>
      <c r="DJ751">
        <f>IF($GL751&gt;=2,INDEX($DF:$DF,$GK751+2),"")</f>
      </c>
      <c r="DK751">
        <f>IF($GL751&gt;=3,INDEX($DF:$DF,$GK751+3),"")</f>
      </c>
      <c r="DL751">
        <f>IF($GL751&gt;=4,INDEX($DF:$DF,$GK751+4),"")</f>
      </c>
      <c r="DM751">
        <f>IF($GL751&gt;=5,INDEX($DF:$DF,$GK751+5),"")</f>
      </c>
      <c r="DN751">
        <f>IF($GL751&gt;=6,INDEX($DF:$DF,$GK751+6),"")</f>
      </c>
      <c r="DO751">
        <f>IF($GL751&gt;=7,INDEX($DF:$DF,$GK751+7),"")</f>
      </c>
      <c r="DP751">
        <f>IF($GL751&gt;=8,INDEX($DF:$DF,$GK751+8),"")</f>
      </c>
      <c r="DQ751">
        <f>IF($GL751&gt;=9,INDEX($DF:$DF,$GK751+9),"")</f>
      </c>
      <c r="DR751">
        <f>IF($GL751&gt;=10,INDEX($DF:$DF,$GK751+10),"")</f>
      </c>
      <c r="DS751">
        <f>IF($GL751&gt;=11,INDEX($DF:$DF,$GK751+11),"")</f>
      </c>
      <c r="DT751">
        <f>IF($GL751&gt;=12,INDEX($DF:$DF,$GK751+12),"")</f>
      </c>
      <c r="DU751">
        <f>IF($GL751&gt;=13,INDEX($DF:$DF,$GK751+13),"")</f>
      </c>
      <c r="DV751">
        <f>IF($GL751&gt;=14,INDEX($DF:$DF,$GK751+14),"")</f>
      </c>
      <c r="DW751">
        <f>IF($GL751&gt;=15,INDEX($DF:$DF,$GK751+15),"")</f>
      </c>
      <c r="DX751">
        <f>IF($GL751&gt;=16,INDEX($DF:$DF,$GK751+16),"")</f>
      </c>
      <c r="DY751">
        <f>IF($GL751&gt;=17,INDEX($DF:$DF,$GK751+17),"")</f>
      </c>
      <c r="DZ751">
        <f>IF($GL751&gt;=18,INDEX($DF:$DF,$GK751+18),"")</f>
      </c>
      <c r="EA751">
        <f>IF($GL751&gt;=19,INDEX($DF:$DF,$GK751+19),"")</f>
      </c>
      <c r="EB751">
        <f>IF($GL751&gt;=20,INDEX($DF:$DF,$GK751+20),"")</f>
      </c>
      <c r="EC751">
        <f>IF($GL751&gt;=21,INDEX($DF:$DF,$GK751+21),"")</f>
      </c>
      <c r="ED751">
        <f>IF($GL751&gt;=22,INDEX($DF:$DF,$GK751+22),"")</f>
      </c>
      <c r="EE751">
        <f>IF($GL751&gt;=23,INDEX($DF:$DF,$GK751+23),"")</f>
      </c>
      <c r="EF751">
        <f>IF($GL751&gt;=24,INDEX($DF:$DF,$GK751+24),"")</f>
      </c>
      <c r="EG751">
        <f>IF($GL751&gt;=25,INDEX($DF:$DF,$GK751+25),"")</f>
      </c>
      <c r="EH751">
        <f>IF($GL751&gt;=26,INDEX($DF:$DF,$GK751+26),"")</f>
      </c>
      <c r="EI751">
        <f>IF($GL751&gt;=27,INDEX($DF:$DF,$GK751+27),"")</f>
      </c>
      <c r="EJ751">
        <f>IF($GL751&gt;=28,INDEX($DF:$DF,$GK751+28),"")</f>
      </c>
      <c r="EK751">
        <f>IF($GL751&gt;=29,INDEX($DF:$DF,$GK751+29),"")</f>
      </c>
      <c r="EL751">
        <f>IF($GL751&gt;=30,INDEX($DF:$DF,$GK751+30),"")</f>
      </c>
      <c r="EM751">
        <f>IF($GL751&gt;=31,INDEX($DF:$DF,$GK751+31),"")</f>
      </c>
      <c r="EN751">
        <f>IF($GL751&gt;=32,INDEX($DF:$DF,$GK751+32),"")</f>
      </c>
      <c r="EO751">
        <f>IF($GL751&gt;=33,INDEX($DF:$DF,$GK751+33),"")</f>
      </c>
      <c r="EP751">
        <f>IF($GL751&gt;=34,INDEX($DF:$DF,$GK751+34),"")</f>
      </c>
      <c r="EQ751">
        <f>IF($GL751&gt;=35,INDEX($DF:$DF,$GK751+35),"")</f>
      </c>
      <c r="ER751">
        <f>IF($GL751&gt;=36,INDEX($DF:$DF,$GK751+36),"")</f>
      </c>
      <c r="ES751">
        <f>IF($GL751&gt;=37,INDEX($DF:$DF,$GK751+37),"")</f>
      </c>
      <c r="ET751">
        <f>IF($GL751&gt;=38,INDEX($DF:$DF,$GK751+38),"")</f>
      </c>
      <c r="EU751">
        <f>IF($GL751&gt;=39,INDEX($DF:$DF,$GK751+39),"")</f>
      </c>
      <c r="EV751">
        <f>IF($GL751&gt;=40,INDEX($DF:$DF,$GK751+40),"")</f>
      </c>
      <c r="EW751">
        <f>IF($GL751&gt;=1,INDEX($DG:$DG,$GK751+1),"")</f>
      </c>
      <c r="EX751">
        <f>IF($GL751&gt;=2,INDEX($DG:$DG,$GK751+2),"")</f>
      </c>
      <c r="EY751">
        <f>IF($GL751&gt;=3,INDEX($DG:$DG,$GK751+3),"")</f>
      </c>
      <c r="EZ751">
        <f>IF($GL751&gt;=4,INDEX($DG:$DG,$GK751+4),"")</f>
      </c>
      <c r="FA751">
        <f>IF($GL751&gt;=5,INDEX($DG:$DG,$GK751+5),"")</f>
      </c>
      <c r="FB751">
        <f>IF($GL751&gt;=6,INDEX($DG:$DG,$GK751+6),"")</f>
      </c>
      <c r="FC751">
        <f>IF($GL751&gt;=7,INDEX($DG:$DG,$GK751+7),"")</f>
      </c>
      <c r="FD751">
        <f>IF($GL751&gt;=8,INDEX($DG:$DG,$GK751+8),"")</f>
      </c>
      <c r="FE751">
        <f>IF($GL751&gt;=9,INDEX($DG:$DG,$GK751+9),"")</f>
      </c>
      <c r="FF751">
        <f>IF($GL751&gt;=10,INDEX($DG:$DG,$GK751+10),"")</f>
      </c>
      <c r="FG751">
        <f>IF($GL751&gt;=11,INDEX($DG:$DG,$GK751+11),"")</f>
      </c>
      <c r="FH751">
        <f>IF($GL751&gt;=12,INDEX($DG:$DG,$GK751+12),"")</f>
      </c>
      <c r="FI751">
        <f>IF($GL751&gt;=13,INDEX($DG:$DG,$GK751+13),"")</f>
      </c>
      <c r="FJ751">
        <f>IF($GL751&gt;=14,INDEX($DG:$DG,$GK751+14),"")</f>
      </c>
      <c r="FK751">
        <f>IF($GL751&gt;=15,INDEX($DG:$DG,$GK751+15),"")</f>
      </c>
      <c r="FL751">
        <f>IF($GL751&gt;=16,INDEX($DG:$DG,$GK751+16),"")</f>
      </c>
      <c r="FM751">
        <f>IF($GL751&gt;=17,INDEX($DG:$DG,$GK751+17),"")</f>
      </c>
      <c r="FN751">
        <f>IF($GL751&gt;=18,INDEX($DG:$DG,$GK751+18),"")</f>
      </c>
      <c r="FO751">
        <f>IF($GL751&gt;=19,INDEX($DG:$DG,$GK751+19),"")</f>
      </c>
      <c r="FP751">
        <f>IF($GL751&gt;=20,INDEX($DG:$DG,$GK751+20),"")</f>
      </c>
      <c r="FQ751">
        <f>IF($GL751&gt;=21,INDEX($DG:$DG,$GK751+21),"")</f>
      </c>
      <c r="FR751">
        <f>IF($GL751&gt;=22,INDEX($DG:$DG,$GK751+22),"")</f>
      </c>
      <c r="FS751">
        <f>IF($GL751&gt;=23,INDEX($DG:$DG,$GK751+23),"")</f>
      </c>
      <c r="FT751">
        <f>IF($GL751&gt;=24,INDEX($DG:$DG,$GK751+24),"")</f>
      </c>
      <c r="FU751">
        <f>IF($GL751&gt;=25,INDEX($DG:$DG,$GK751+25),"")</f>
      </c>
      <c r="FV751">
        <f>IF($GL751&gt;=26,INDEX($DG:$DG,$GK751+26),"")</f>
      </c>
      <c r="FW751">
        <f>IF($GL751&gt;=27,INDEX($DG:$DG,$GK751+27),"")</f>
      </c>
      <c r="FX751">
        <f>IF($GL751&gt;=28,INDEX($DG:$DG,$GK751+28),"")</f>
      </c>
      <c r="FY751">
        <f>IF($GL751&gt;=29,INDEX($DG:$DG,$GK751+29),"")</f>
      </c>
      <c r="FZ751">
        <f>IF($GL751&gt;=30,INDEX($DG:$DG,$GK751+30),"")</f>
      </c>
      <c r="GA751">
        <f>IF($GL751&gt;=31,INDEX($DG:$DG,$GK751+31),"")</f>
      </c>
      <c r="GB751">
        <f>IF($GL751&gt;=32,INDEX($DG:$DG,$GK751+32),"")</f>
      </c>
      <c r="GC751">
        <f>IF($GL751&gt;=33,INDEX($DG:$DG,$GK751+33),"")</f>
      </c>
      <c r="GD751">
        <f>IF($GL751&gt;=34,INDEX($DG:$DG,$GK751+34),"")</f>
      </c>
      <c r="GE751">
        <f>IF($GL751&gt;=35,INDEX($DG:$DG,$GK751+35),"")</f>
      </c>
      <c r="GF751">
        <f>IF($GL751&gt;=36,INDEX($DG:$DG,$GK751+36),"")</f>
      </c>
      <c r="GG751">
        <f>IF($GL751&gt;=37,INDEX($DG:$DG,$GK751+37),"")</f>
      </c>
      <c r="GH751">
        <f>IF($GL751&gt;=38,INDEX($DG:$DG,$GK751+38),"")</f>
      </c>
      <c r="GI751">
        <f>IF($GL751&gt;=39,INDEX($DG:$DG,$GK751+39),"")</f>
      </c>
      <c r="GJ751">
        <f>IF($GL751&gt;=40,INDEX($DG:$DG,$GK751+40),"")</f>
      </c>
      <c r="GK751">
        <f>IFERROR(MATCH($DE751,$DF$2:$DF$166,0)+1,0)</f>
      </c>
      <c r="GL751">
        <f>IFERROR(INDEX($DH$2:$DH$166,MATCH($DE751,$DF$2:$DF$166,0)),0)</f>
      </c>
      <c r="GM751">
        <f>IFERROR(MATCH($H751,$DI$751:$EV$751,0),0)</f>
      </c>
      <c r="GN751">
        <f>IF($GM751&gt;0,INDEX($EW$751:$GJ$751,$GM751),"")</f>
      </c>
      <c r="GO751" t="s">
        <v>1532</v>
      </c>
      <c r="GQ751">
        <f>IF($IZ751&gt;=1,INDEX($GO:$GO,$IY751+1),"")</f>
      </c>
      <c r="GR751">
        <f>IF($IZ751&gt;=2,INDEX($GO:$GO,$IY751+2),"")</f>
      </c>
      <c r="GS751">
        <f>IF($IZ751&gt;=3,INDEX($GO:$GO,$IY751+3),"")</f>
      </c>
      <c r="GT751">
        <f>IF($IZ751&gt;=4,INDEX($GO:$GO,$IY751+4),"")</f>
      </c>
      <c r="GU751">
        <f>IF($IZ751&gt;=5,INDEX($GO:$GO,$IY751+5),"")</f>
      </c>
      <c r="GV751">
        <f>IF($IZ751&gt;=6,INDEX($GO:$GO,$IY751+6),"")</f>
      </c>
      <c r="GW751">
        <f>IF($IZ751&gt;=7,INDEX($GO:$GO,$IY751+7),"")</f>
      </c>
      <c r="GX751">
        <f>IF($IZ751&gt;=8,INDEX($GO:$GO,$IY751+8),"")</f>
      </c>
      <c r="GY751">
        <f>IF($IZ751&gt;=9,INDEX($GO:$GO,$IY751+9),"")</f>
      </c>
      <c r="GZ751">
        <f>IF($IZ751&gt;=10,INDEX($GO:$GO,$IY751+10),"")</f>
      </c>
      <c r="HA751">
        <f>IF($IZ751&gt;=11,INDEX($GO:$GO,$IY751+11),"")</f>
      </c>
      <c r="HB751">
        <f>IF($IZ751&gt;=12,INDEX($GO:$GO,$IY751+12),"")</f>
      </c>
      <c r="HC751">
        <f>IF($IZ751&gt;=13,INDEX($GO:$GO,$IY751+13),"")</f>
      </c>
      <c r="HD751">
        <f>IF($IZ751&gt;=14,INDEX($GO:$GO,$IY751+14),"")</f>
      </c>
      <c r="HE751">
        <f>IF($IZ751&gt;=15,INDEX($GO:$GO,$IY751+15),"")</f>
      </c>
      <c r="HF751">
        <f>IF($IZ751&gt;=16,INDEX($GO:$GO,$IY751+16),"")</f>
      </c>
      <c r="HG751">
        <f>IF($IZ751&gt;=17,INDEX($GO:$GO,$IY751+17),"")</f>
      </c>
      <c r="HH751">
        <f>IF($IZ751&gt;=18,INDEX($GO:$GO,$IY751+18),"")</f>
      </c>
      <c r="HI751">
        <f>IF($IZ751&gt;=19,INDEX($GO:$GO,$IY751+19),"")</f>
      </c>
      <c r="HJ751">
        <f>IF($IZ751&gt;=20,INDEX($GO:$GO,$IY751+20),"")</f>
      </c>
      <c r="HK751">
        <f>IF($IZ751&gt;=21,INDEX($GO:$GO,$IY751+21),"")</f>
      </c>
      <c r="HL751">
        <f>IF($IZ751&gt;=22,INDEX($GO:$GO,$IY751+22),"")</f>
      </c>
      <c r="HM751">
        <f>IF($IZ751&gt;=23,INDEX($GO:$GO,$IY751+23),"")</f>
      </c>
      <c r="HN751">
        <f>IF($IZ751&gt;=24,INDEX($GO:$GO,$IY751+24),"")</f>
      </c>
      <c r="HO751">
        <f>IF($IZ751&gt;=25,INDEX($GO:$GO,$IY751+25),"")</f>
      </c>
      <c r="HP751">
        <f>IF($IZ751&gt;=26,INDEX($GO:$GO,$IY751+26),"")</f>
      </c>
      <c r="HQ751">
        <f>IF($IZ751&gt;=27,INDEX($GO:$GO,$IY751+27),"")</f>
      </c>
      <c r="HR751">
        <f>IF($IZ751&gt;=28,INDEX($GO:$GO,$IY751+28),"")</f>
      </c>
      <c r="HS751">
        <f>IF($IZ751&gt;=29,INDEX($GO:$GO,$IY751+29),"")</f>
      </c>
      <c r="HT751">
        <f>IF($IZ751&gt;=30,INDEX($GO:$GO,$IY751+30),"")</f>
      </c>
      <c r="HU751">
        <f>IF($IZ751&gt;=31,INDEX($GO:$GO,$IY751+31),"")</f>
      </c>
      <c r="HV751">
        <f>IF($IZ751&gt;=32,INDEX($GO:$GO,$IY751+32),"")</f>
      </c>
      <c r="HW751">
        <f>IF($IZ751&gt;=33,INDEX($GO:$GO,$IY751+33),"")</f>
      </c>
      <c r="HX751">
        <f>IF($IZ751&gt;=34,INDEX($GO:$GO,$IY751+34),"")</f>
      </c>
      <c r="HY751">
        <f>IF($IZ751&gt;=35,INDEX($GO:$GO,$IY751+35),"")</f>
      </c>
      <c r="HZ751">
        <f>IF($IZ751&gt;=36,INDEX($GO:$GO,$IY751+36),"")</f>
      </c>
      <c r="IA751">
        <f>IF($IZ751&gt;=37,INDEX($GO:$GO,$IY751+37),"")</f>
      </c>
      <c r="IB751">
        <f>IF($IZ751&gt;=38,INDEX($GO:$GO,$IY751+38),"")</f>
      </c>
      <c r="IC751">
        <f>IF($IZ751&gt;=39,INDEX($GO:$GO,$IY751+39),"")</f>
      </c>
      <c r="ID751">
        <f>IF($IZ751&gt;=40,INDEX($GO:$GO,$IY751+40),"")</f>
      </c>
      <c r="IE751">
        <f>IF($IZ751&gt;=41,INDEX($GO:$GO,$IY751+41),"")</f>
      </c>
      <c r="IF751">
        <f>IF($IZ751&gt;=42,INDEX($GO:$GO,$IY751+42),"")</f>
      </c>
      <c r="IG751">
        <f>IF($IZ751&gt;=43,INDEX($GO:$GO,$IY751+43),"")</f>
      </c>
      <c r="IH751">
        <f>IF($IZ751&gt;=44,INDEX($GO:$GO,$IY751+44),"")</f>
      </c>
      <c r="II751">
        <f>IF($IZ751&gt;=45,INDEX($GO:$GO,$IY751+45),"")</f>
      </c>
      <c r="IJ751">
        <f>IF($IZ751&gt;=46,INDEX($GO:$GO,$IY751+46),"")</f>
      </c>
      <c r="IK751">
        <f>IF($IZ751&gt;=47,INDEX($GO:$GO,$IY751+47),"")</f>
      </c>
      <c r="IL751">
        <f>IF($IZ751&gt;=48,INDEX($GO:$GO,$IY751+48),"")</f>
      </c>
      <c r="IM751">
        <f>IF($IZ751&gt;=49,INDEX($GO:$GO,$IY751+49),"")</f>
      </c>
      <c r="IN751">
        <f>IF($IZ751&gt;=50,INDEX($GO:$GO,$IY751+50),"")</f>
      </c>
      <c r="IO751">
        <f>IF($IZ751&gt;=51,INDEX($GO:$GO,$IY751+51),"")</f>
      </c>
      <c r="IP751">
        <f>IF($IZ751&gt;=52,INDEX($GO:$GO,$IY751+52),"")</f>
      </c>
      <c r="IQ751">
        <f>IF($IZ751&gt;=53,INDEX($GO:$GO,$IY751+53),"")</f>
      </c>
      <c r="IR751">
        <f>IF($IZ751&gt;=54,INDEX($GO:$GO,$IY751+54),"")</f>
      </c>
      <c r="IS751">
        <f>IF($IZ751&gt;=55,INDEX($GO:$GO,$IY751+55),"")</f>
      </c>
      <c r="IT751">
        <f>IF($IZ751&gt;=56,INDEX($GO:$GO,$IY751+56),"")</f>
      </c>
      <c r="IU751">
        <f>IF($IZ751&gt;=57,INDEX($GO:$GO,$IY751+57),"")</f>
      </c>
      <c r="IV751">
        <f>IF($IZ751&gt;=58,INDEX($GO:$GO,$IY751+58),"")</f>
      </c>
      <c r="IW751">
        <f>IF($IZ751&gt;=59,INDEX($GO:$GO,$IY751+59),"")</f>
      </c>
      <c r="IX751">
        <f>IF($IZ751&gt;=60,INDEX($GO:$GO,$IY751+60),"")</f>
      </c>
      <c r="IY751">
        <f>IFERROR(MATCH($GN751,$GO$2:$GO$827,0)+1,0)</f>
      </c>
      <c r="IZ751">
        <f>IFERROR(INDEX($GP$2:$GP$827,MATCH($GN751,$GO$2:$GO$827,0)),0)</f>
      </c>
      <c r="JA751" t="s">
        <v>23</v>
      </c>
      <c r="JB751" t="s">
        <v>23</v>
      </c>
    </row>
    <row r="752" spans="1:262" x14ac:dyDescent="0.25">
      <c r="F752" s="1"/>
      <c r="G752" s="1"/>
      <c r="H752" s="1"/>
      <c r="I752" s="1"/>
      <c r="J752" s="1">
        <f>IFERROR(IF(FIND(" - ",$F752)&gt;0,MID($F752,FIND(" - ",$F752)+3,LEN($F752)),""),"")</f>
      </c>
      <c r="L752" s="1"/>
      <c r="N752" t="s">
        <v>23</v>
      </c>
      <c r="P752">
        <f>IF(OR($N752="",$O752=""),"",IFERROR($N752/$O752,0))</f>
      </c>
      <c r="Q752">
        <f>IF($N752="","",
IF($G752="","",
IF(ISNUMBER(SEARCH("exempt",LOWER($G752))),0,
$N752*(VALUE(SUBSTITUTE($G752,"%",""))/100))))</f>
      </c>
      <c r="W752">
        <f>IF($N752="","",
SUM($N752,$Q752,$U752,$R752,$T752)-
IF($V752="",0,VALUE($V752)))</f>
      </c>
      <c r="AE752" t="s">
        <v>1977</v>
      </c>
      <c r="AM752">
        <f>IFERROR(LEFT($F752,FIND(" - ",$F752)-1),$F752)</f>
      </c>
      <c r="AP752">
        <f>IF($CE752&gt;=1,INDEX($AN:$AN,$CD752+1),"")</f>
      </c>
      <c r="AQ752">
        <f>IF($CE752&gt;=2,INDEX($AN:$AN,$CD752+2),"")</f>
      </c>
      <c r="AR752">
        <f>IF($CE752&gt;=3,INDEX($AN:$AN,$CD752+3),"")</f>
      </c>
      <c r="AS752">
        <f>IF($CE752&gt;=4,INDEX($AN:$AN,$CD752+4),"")</f>
      </c>
      <c r="AT752">
        <f>IF($CE752&gt;=5,INDEX($AN:$AN,$CD752+5),"")</f>
      </c>
      <c r="AU752">
        <f>IF($CE752&gt;=6,INDEX($AN:$AN,$CD752+6),"")</f>
      </c>
      <c r="AV752">
        <f>IF($CE752&gt;=7,INDEX($AN:$AN,$CD752+7),"")</f>
      </c>
      <c r="AW752">
        <f>IF($CE752&gt;=8,INDEX($AN:$AN,$CD752+8),"")</f>
      </c>
      <c r="AX752">
        <f>IF($CE752&gt;=9,INDEX($AN:$AN,$CD752+9),"")</f>
      </c>
      <c r="AY752">
        <f>IF($CE752&gt;=10,INDEX($AN:$AN,$CD752+10),"")</f>
      </c>
      <c r="AZ752">
        <f>IF($CE752&gt;=11,INDEX($AN:$AN,$CD752+11),"")</f>
      </c>
      <c r="BA752">
        <f>IF($CE752&gt;=12,INDEX($AN:$AN,$CD752+12),"")</f>
      </c>
      <c r="BB752">
        <f>IF($CE752&gt;=13,INDEX($AN:$AN,$CD752+13),"")</f>
      </c>
      <c r="BC752">
        <f>IF($CE752&gt;=14,INDEX($AN:$AN,$CD752+14),"")</f>
      </c>
      <c r="BD752">
        <f>IF($CE752&gt;=15,INDEX($AN:$AN,$CD752+15),"")</f>
      </c>
      <c r="BE752">
        <f>IF($CE752&gt;=16,INDEX($AN:$AN,$CD752+16),"")</f>
      </c>
      <c r="BF752">
        <f>IF($CE752&gt;=17,INDEX($AN:$AN,$CD752+17),"")</f>
      </c>
      <c r="BG752">
        <f>IF($CE752&gt;=18,INDEX($AN:$AN,$CD752+18),"")</f>
      </c>
      <c r="BH752">
        <f>IF($CE752&gt;=19,INDEX($AN:$AN,$CD752+19),"")</f>
      </c>
      <c r="BI752">
        <f>IF($CE752&gt;=20,INDEX($AN:$AN,$CD752+20),"")</f>
      </c>
      <c r="BJ752">
        <f>IF($CE752&gt;=21,INDEX($AN:$AN,$CD752+21),"")</f>
      </c>
      <c r="BK752">
        <f>IF($CE752&gt;=22,INDEX($AN:$AN,$CD752+22),"")</f>
      </c>
      <c r="BL752">
        <f>IF($CE752&gt;=23,INDEX($AN:$AN,$CD752+23),"")</f>
      </c>
      <c r="BM752">
        <f>IF($CE752&gt;=24,INDEX($AN:$AN,$CD752+24),"")</f>
      </c>
      <c r="BN752">
        <f>IF($CE752&gt;=25,INDEX($AN:$AN,$CD752+25),"")</f>
      </c>
      <c r="BO752">
        <f>IF($CE752&gt;=26,INDEX($AN:$AN,$CD752+26),"")</f>
      </c>
      <c r="BP752">
        <f>IF($CE752&gt;=27,INDEX($AN:$AN,$CD752+27),"")</f>
      </c>
      <c r="BQ752">
        <f>IF($CE752&gt;=28,INDEX($AN:$AN,$CD752+28),"")</f>
      </c>
      <c r="BR752">
        <f>IF($CE752&gt;=29,INDEX($AN:$AN,$CD752+29),"")</f>
      </c>
      <c r="BS752">
        <f>IF($CE752&gt;=30,INDEX($AN:$AN,$CD752+30),"")</f>
      </c>
      <c r="BT752">
        <f>IF($CE752&gt;=31,INDEX($AN:$AN,$CD752+31),"")</f>
      </c>
      <c r="BU752">
        <f>IF($CE752&gt;=32,INDEX($AN:$AN,$CD752+32),"")</f>
      </c>
      <c r="BV752">
        <f>IF($CE752&gt;=33,INDEX($AN:$AN,$CD752+33),"")</f>
      </c>
      <c r="BW752">
        <f>IF($CE752&gt;=34,INDEX($AN:$AN,$CD752+34),"")</f>
      </c>
      <c r="BX752">
        <f>IF($CE752&gt;=35,INDEX($AN:$AN,$CD752+35),"")</f>
      </c>
      <c r="BY752">
        <f>IF($CE752&gt;=36,INDEX($AN:$AN,$CD752+36),"")</f>
      </c>
      <c r="BZ752">
        <f>IF($CE752&gt;=37,INDEX($AN:$AN,$CD752+37),"")</f>
      </c>
      <c r="CA752">
        <f>IF($CE752&gt;=38,INDEX($AN:$AN,$CD752+38),"")</f>
      </c>
      <c r="CB752">
        <f>IF($CE752&gt;=39,INDEX($AN:$AN,$CD752+39),"")</f>
      </c>
      <c r="CC752">
        <f>IF($CE752&gt;=40,INDEX($AN:$AN,$CD752+40),"")</f>
      </c>
      <c r="CD752">
        <f>IFERROR(MATCH($AM752,$AN$2:$AN$133,0)+1,0)</f>
      </c>
      <c r="CE752">
        <f>IFERROR(INDEX($AO$2:$AO$133,MATCH($AM752,$AN$2:$AN$133,0)),0)</f>
      </c>
      <c r="CF752">
        <f>IFERROR(LEFT($K752,FIND(" - ",$K752)-1),$K752)</f>
      </c>
      <c r="CG752" t="s">
        <v>108</v>
      </c>
      <c r="CI752">
        <f>IF($DD752&gt;=1,INDEX($CG:$CG,$DC752+1),"")</f>
      </c>
      <c r="CJ752">
        <f>IF($DD752&gt;=2,INDEX($CG:$CG,$DC752+2),"")</f>
      </c>
      <c r="CK752">
        <f>IF($DD752&gt;=3,INDEX($CG:$CG,$DC752+3),"")</f>
      </c>
      <c r="CL752">
        <f>IF($DD752&gt;=4,INDEX($CG:$CG,$DC752+4),"")</f>
      </c>
      <c r="CM752">
        <f>IF($DD752&gt;=5,INDEX($CG:$CG,$DC752+5),"")</f>
      </c>
      <c r="CN752">
        <f>IF($DD752&gt;=6,INDEX($CG:$CG,$DC752+6),"")</f>
      </c>
      <c r="CO752">
        <f>IF($DD752&gt;=7,INDEX($CG:$CG,$DC752+7),"")</f>
      </c>
      <c r="CP752">
        <f>IF($DD752&gt;=8,INDEX($CG:$CG,$DC752+8),"")</f>
      </c>
      <c r="CQ752">
        <f>IF($DD752&gt;=9,INDEX($CG:$CG,$DC752+9),"")</f>
      </c>
      <c r="CR752">
        <f>IF($DD752&gt;=10,INDEX($CG:$CG,$DC752+10),"")</f>
      </c>
      <c r="CS752">
        <f>IF($DD752&gt;=11,INDEX($CG:$CG,$DC752+11),"")</f>
      </c>
      <c r="CT752">
        <f>IF($DD752&gt;=12,INDEX($CG:$CG,$DC752+12),"")</f>
      </c>
      <c r="CU752">
        <f>IF($DD752&gt;=13,INDEX($CG:$CG,$DC752+13),"")</f>
      </c>
      <c r="CV752">
        <f>IF($DD752&gt;=14,INDEX($CG:$CG,$DC752+14),"")</f>
      </c>
      <c r="CW752">
        <f>IF($DD752&gt;=15,INDEX($CG:$CG,$DC752+15),"")</f>
      </c>
      <c r="CX752">
        <f>IF($DD752&gt;=16,INDEX($CG:$CG,$DC752+16),"")</f>
      </c>
      <c r="CY752">
        <f>IF($DD752&gt;=17,INDEX($CG:$CG,$DC752+17),"")</f>
      </c>
      <c r="CZ752">
        <f>IF($DD752&gt;=18,INDEX($CG:$CG,$DC752+18),"")</f>
      </c>
      <c r="DA752">
        <f>IF($DD752&gt;=19,INDEX($CG:$CG,$DC752+19),"")</f>
      </c>
      <c r="DB752">
        <f>IF($DD752&gt;=20,INDEX($CG:$CG,$DC752+20),"")</f>
      </c>
      <c r="DC752">
        <f>IFERROR(MATCH($CF752,$CG$2:$CG$1558,0)+1,0)</f>
      </c>
      <c r="DD752">
        <f>IFERROR(INDEX($CH$2:$CH$1558,MATCH($CF752,$CG$2:$CG$1558,0)),0)</f>
      </c>
      <c r="DE752">
        <f>IFERROR(INDEX($AL:$AL,MATCH($G752,$AK:$AK,0))&amp;"","")</f>
      </c>
      <c r="DI752">
        <f>IF($GL752&gt;=1,INDEX($DF:$DF,$GK752+1),"")</f>
      </c>
      <c r="DJ752">
        <f>IF($GL752&gt;=2,INDEX($DF:$DF,$GK752+2),"")</f>
      </c>
      <c r="DK752">
        <f>IF($GL752&gt;=3,INDEX($DF:$DF,$GK752+3),"")</f>
      </c>
      <c r="DL752">
        <f>IF($GL752&gt;=4,INDEX($DF:$DF,$GK752+4),"")</f>
      </c>
      <c r="DM752">
        <f>IF($GL752&gt;=5,INDEX($DF:$DF,$GK752+5),"")</f>
      </c>
      <c r="DN752">
        <f>IF($GL752&gt;=6,INDEX($DF:$DF,$GK752+6),"")</f>
      </c>
      <c r="DO752">
        <f>IF($GL752&gt;=7,INDEX($DF:$DF,$GK752+7),"")</f>
      </c>
      <c r="DP752">
        <f>IF($GL752&gt;=8,INDEX($DF:$DF,$GK752+8),"")</f>
      </c>
      <c r="DQ752">
        <f>IF($GL752&gt;=9,INDEX($DF:$DF,$GK752+9),"")</f>
      </c>
      <c r="DR752">
        <f>IF($GL752&gt;=10,INDEX($DF:$DF,$GK752+10),"")</f>
      </c>
      <c r="DS752">
        <f>IF($GL752&gt;=11,INDEX($DF:$DF,$GK752+11),"")</f>
      </c>
      <c r="DT752">
        <f>IF($GL752&gt;=12,INDEX($DF:$DF,$GK752+12),"")</f>
      </c>
      <c r="DU752">
        <f>IF($GL752&gt;=13,INDEX($DF:$DF,$GK752+13),"")</f>
      </c>
      <c r="DV752">
        <f>IF($GL752&gt;=14,INDEX($DF:$DF,$GK752+14),"")</f>
      </c>
      <c r="DW752">
        <f>IF($GL752&gt;=15,INDEX($DF:$DF,$GK752+15),"")</f>
      </c>
      <c r="DX752">
        <f>IF($GL752&gt;=16,INDEX($DF:$DF,$GK752+16),"")</f>
      </c>
      <c r="DY752">
        <f>IF($GL752&gt;=17,INDEX($DF:$DF,$GK752+17),"")</f>
      </c>
      <c r="DZ752">
        <f>IF($GL752&gt;=18,INDEX($DF:$DF,$GK752+18),"")</f>
      </c>
      <c r="EA752">
        <f>IF($GL752&gt;=19,INDEX($DF:$DF,$GK752+19),"")</f>
      </c>
      <c r="EB752">
        <f>IF($GL752&gt;=20,INDEX($DF:$DF,$GK752+20),"")</f>
      </c>
      <c r="EC752">
        <f>IF($GL752&gt;=21,INDEX($DF:$DF,$GK752+21),"")</f>
      </c>
      <c r="ED752">
        <f>IF($GL752&gt;=22,INDEX($DF:$DF,$GK752+22),"")</f>
      </c>
      <c r="EE752">
        <f>IF($GL752&gt;=23,INDEX($DF:$DF,$GK752+23),"")</f>
      </c>
      <c r="EF752">
        <f>IF($GL752&gt;=24,INDEX($DF:$DF,$GK752+24),"")</f>
      </c>
      <c r="EG752">
        <f>IF($GL752&gt;=25,INDEX($DF:$DF,$GK752+25),"")</f>
      </c>
      <c r="EH752">
        <f>IF($GL752&gt;=26,INDEX($DF:$DF,$GK752+26),"")</f>
      </c>
      <c r="EI752">
        <f>IF($GL752&gt;=27,INDEX($DF:$DF,$GK752+27),"")</f>
      </c>
      <c r="EJ752">
        <f>IF($GL752&gt;=28,INDEX($DF:$DF,$GK752+28),"")</f>
      </c>
      <c r="EK752">
        <f>IF($GL752&gt;=29,INDEX($DF:$DF,$GK752+29),"")</f>
      </c>
      <c r="EL752">
        <f>IF($GL752&gt;=30,INDEX($DF:$DF,$GK752+30),"")</f>
      </c>
      <c r="EM752">
        <f>IF($GL752&gt;=31,INDEX($DF:$DF,$GK752+31),"")</f>
      </c>
      <c r="EN752">
        <f>IF($GL752&gt;=32,INDEX($DF:$DF,$GK752+32),"")</f>
      </c>
      <c r="EO752">
        <f>IF($GL752&gt;=33,INDEX($DF:$DF,$GK752+33),"")</f>
      </c>
      <c r="EP752">
        <f>IF($GL752&gt;=34,INDEX($DF:$DF,$GK752+34),"")</f>
      </c>
      <c r="EQ752">
        <f>IF($GL752&gt;=35,INDEX($DF:$DF,$GK752+35),"")</f>
      </c>
      <c r="ER752">
        <f>IF($GL752&gt;=36,INDEX($DF:$DF,$GK752+36),"")</f>
      </c>
      <c r="ES752">
        <f>IF($GL752&gt;=37,INDEX($DF:$DF,$GK752+37),"")</f>
      </c>
      <c r="ET752">
        <f>IF($GL752&gt;=38,INDEX($DF:$DF,$GK752+38),"")</f>
      </c>
      <c r="EU752">
        <f>IF($GL752&gt;=39,INDEX($DF:$DF,$GK752+39),"")</f>
      </c>
      <c r="EV752">
        <f>IF($GL752&gt;=40,INDEX($DF:$DF,$GK752+40),"")</f>
      </c>
      <c r="EW752">
        <f>IF($GL752&gt;=1,INDEX($DG:$DG,$GK752+1),"")</f>
      </c>
      <c r="EX752">
        <f>IF($GL752&gt;=2,INDEX($DG:$DG,$GK752+2),"")</f>
      </c>
      <c r="EY752">
        <f>IF($GL752&gt;=3,INDEX($DG:$DG,$GK752+3),"")</f>
      </c>
      <c r="EZ752">
        <f>IF($GL752&gt;=4,INDEX($DG:$DG,$GK752+4),"")</f>
      </c>
      <c r="FA752">
        <f>IF($GL752&gt;=5,INDEX($DG:$DG,$GK752+5),"")</f>
      </c>
      <c r="FB752">
        <f>IF($GL752&gt;=6,INDEX($DG:$DG,$GK752+6),"")</f>
      </c>
      <c r="FC752">
        <f>IF($GL752&gt;=7,INDEX($DG:$DG,$GK752+7),"")</f>
      </c>
      <c r="FD752">
        <f>IF($GL752&gt;=8,INDEX($DG:$DG,$GK752+8),"")</f>
      </c>
      <c r="FE752">
        <f>IF($GL752&gt;=9,INDEX($DG:$DG,$GK752+9),"")</f>
      </c>
      <c r="FF752">
        <f>IF($GL752&gt;=10,INDEX($DG:$DG,$GK752+10),"")</f>
      </c>
      <c r="FG752">
        <f>IF($GL752&gt;=11,INDEX($DG:$DG,$GK752+11),"")</f>
      </c>
      <c r="FH752">
        <f>IF($GL752&gt;=12,INDEX($DG:$DG,$GK752+12),"")</f>
      </c>
      <c r="FI752">
        <f>IF($GL752&gt;=13,INDEX($DG:$DG,$GK752+13),"")</f>
      </c>
      <c r="FJ752">
        <f>IF($GL752&gt;=14,INDEX($DG:$DG,$GK752+14),"")</f>
      </c>
      <c r="FK752">
        <f>IF($GL752&gt;=15,INDEX($DG:$DG,$GK752+15),"")</f>
      </c>
      <c r="FL752">
        <f>IF($GL752&gt;=16,INDEX($DG:$DG,$GK752+16),"")</f>
      </c>
      <c r="FM752">
        <f>IF($GL752&gt;=17,INDEX($DG:$DG,$GK752+17),"")</f>
      </c>
      <c r="FN752">
        <f>IF($GL752&gt;=18,INDEX($DG:$DG,$GK752+18),"")</f>
      </c>
      <c r="FO752">
        <f>IF($GL752&gt;=19,INDEX($DG:$DG,$GK752+19),"")</f>
      </c>
      <c r="FP752">
        <f>IF($GL752&gt;=20,INDEX($DG:$DG,$GK752+20),"")</f>
      </c>
      <c r="FQ752">
        <f>IF($GL752&gt;=21,INDEX($DG:$DG,$GK752+21),"")</f>
      </c>
      <c r="FR752">
        <f>IF($GL752&gt;=22,INDEX($DG:$DG,$GK752+22),"")</f>
      </c>
      <c r="FS752">
        <f>IF($GL752&gt;=23,INDEX($DG:$DG,$GK752+23),"")</f>
      </c>
      <c r="FT752">
        <f>IF($GL752&gt;=24,INDEX($DG:$DG,$GK752+24),"")</f>
      </c>
      <c r="FU752">
        <f>IF($GL752&gt;=25,INDEX($DG:$DG,$GK752+25),"")</f>
      </c>
      <c r="FV752">
        <f>IF($GL752&gt;=26,INDEX($DG:$DG,$GK752+26),"")</f>
      </c>
      <c r="FW752">
        <f>IF($GL752&gt;=27,INDEX($DG:$DG,$GK752+27),"")</f>
      </c>
      <c r="FX752">
        <f>IF($GL752&gt;=28,INDEX($DG:$DG,$GK752+28),"")</f>
      </c>
      <c r="FY752">
        <f>IF($GL752&gt;=29,INDEX($DG:$DG,$GK752+29),"")</f>
      </c>
      <c r="FZ752">
        <f>IF($GL752&gt;=30,INDEX($DG:$DG,$GK752+30),"")</f>
      </c>
      <c r="GA752">
        <f>IF($GL752&gt;=31,INDEX($DG:$DG,$GK752+31),"")</f>
      </c>
      <c r="GB752">
        <f>IF($GL752&gt;=32,INDEX($DG:$DG,$GK752+32),"")</f>
      </c>
      <c r="GC752">
        <f>IF($GL752&gt;=33,INDEX($DG:$DG,$GK752+33),"")</f>
      </c>
      <c r="GD752">
        <f>IF($GL752&gt;=34,INDEX($DG:$DG,$GK752+34),"")</f>
      </c>
      <c r="GE752">
        <f>IF($GL752&gt;=35,INDEX($DG:$DG,$GK752+35),"")</f>
      </c>
      <c r="GF752">
        <f>IF($GL752&gt;=36,INDEX($DG:$DG,$GK752+36),"")</f>
      </c>
      <c r="GG752">
        <f>IF($GL752&gt;=37,INDEX($DG:$DG,$GK752+37),"")</f>
      </c>
      <c r="GH752">
        <f>IF($GL752&gt;=38,INDEX($DG:$DG,$GK752+38),"")</f>
      </c>
      <c r="GI752">
        <f>IF($GL752&gt;=39,INDEX($DG:$DG,$GK752+39),"")</f>
      </c>
      <c r="GJ752">
        <f>IF($GL752&gt;=40,INDEX($DG:$DG,$GK752+40),"")</f>
      </c>
      <c r="GK752">
        <f>IFERROR(MATCH($DE752,$DF$2:$DF$166,0)+1,0)</f>
      </c>
      <c r="GL752">
        <f>IFERROR(INDEX($DH$2:$DH$166,MATCH($DE752,$DF$2:$DF$166,0)),0)</f>
      </c>
      <c r="GM752">
        <f>IFERROR(MATCH($H752,$DI$752:$EV$752,0),0)</f>
      </c>
      <c r="GN752">
        <f>IF($GM752&gt;0,INDEX($EW$752:$GJ$752,$GM752),"")</f>
      </c>
      <c r="GO752" t="s">
        <v>1534</v>
      </c>
      <c r="GQ752">
        <f>IF($IZ752&gt;=1,INDEX($GO:$GO,$IY752+1),"")</f>
      </c>
      <c r="GR752">
        <f>IF($IZ752&gt;=2,INDEX($GO:$GO,$IY752+2),"")</f>
      </c>
      <c r="GS752">
        <f>IF($IZ752&gt;=3,INDEX($GO:$GO,$IY752+3),"")</f>
      </c>
      <c r="GT752">
        <f>IF($IZ752&gt;=4,INDEX($GO:$GO,$IY752+4),"")</f>
      </c>
      <c r="GU752">
        <f>IF($IZ752&gt;=5,INDEX($GO:$GO,$IY752+5),"")</f>
      </c>
      <c r="GV752">
        <f>IF($IZ752&gt;=6,INDEX($GO:$GO,$IY752+6),"")</f>
      </c>
      <c r="GW752">
        <f>IF($IZ752&gt;=7,INDEX($GO:$GO,$IY752+7),"")</f>
      </c>
      <c r="GX752">
        <f>IF($IZ752&gt;=8,INDEX($GO:$GO,$IY752+8),"")</f>
      </c>
      <c r="GY752">
        <f>IF($IZ752&gt;=9,INDEX($GO:$GO,$IY752+9),"")</f>
      </c>
      <c r="GZ752">
        <f>IF($IZ752&gt;=10,INDEX($GO:$GO,$IY752+10),"")</f>
      </c>
      <c r="HA752">
        <f>IF($IZ752&gt;=11,INDEX($GO:$GO,$IY752+11),"")</f>
      </c>
      <c r="HB752">
        <f>IF($IZ752&gt;=12,INDEX($GO:$GO,$IY752+12),"")</f>
      </c>
      <c r="HC752">
        <f>IF($IZ752&gt;=13,INDEX($GO:$GO,$IY752+13),"")</f>
      </c>
      <c r="HD752">
        <f>IF($IZ752&gt;=14,INDEX($GO:$GO,$IY752+14),"")</f>
      </c>
      <c r="HE752">
        <f>IF($IZ752&gt;=15,INDEX($GO:$GO,$IY752+15),"")</f>
      </c>
      <c r="HF752">
        <f>IF($IZ752&gt;=16,INDEX($GO:$GO,$IY752+16),"")</f>
      </c>
      <c r="HG752">
        <f>IF($IZ752&gt;=17,INDEX($GO:$GO,$IY752+17),"")</f>
      </c>
      <c r="HH752">
        <f>IF($IZ752&gt;=18,INDEX($GO:$GO,$IY752+18),"")</f>
      </c>
      <c r="HI752">
        <f>IF($IZ752&gt;=19,INDEX($GO:$GO,$IY752+19),"")</f>
      </c>
      <c r="HJ752">
        <f>IF($IZ752&gt;=20,INDEX($GO:$GO,$IY752+20),"")</f>
      </c>
      <c r="HK752">
        <f>IF($IZ752&gt;=21,INDEX($GO:$GO,$IY752+21),"")</f>
      </c>
      <c r="HL752">
        <f>IF($IZ752&gt;=22,INDEX($GO:$GO,$IY752+22),"")</f>
      </c>
      <c r="HM752">
        <f>IF($IZ752&gt;=23,INDEX($GO:$GO,$IY752+23),"")</f>
      </c>
      <c r="HN752">
        <f>IF($IZ752&gt;=24,INDEX($GO:$GO,$IY752+24),"")</f>
      </c>
      <c r="HO752">
        <f>IF($IZ752&gt;=25,INDEX($GO:$GO,$IY752+25),"")</f>
      </c>
      <c r="HP752">
        <f>IF($IZ752&gt;=26,INDEX($GO:$GO,$IY752+26),"")</f>
      </c>
      <c r="HQ752">
        <f>IF($IZ752&gt;=27,INDEX($GO:$GO,$IY752+27),"")</f>
      </c>
      <c r="HR752">
        <f>IF($IZ752&gt;=28,INDEX($GO:$GO,$IY752+28),"")</f>
      </c>
      <c r="HS752">
        <f>IF($IZ752&gt;=29,INDEX($GO:$GO,$IY752+29),"")</f>
      </c>
      <c r="HT752">
        <f>IF($IZ752&gt;=30,INDEX($GO:$GO,$IY752+30),"")</f>
      </c>
      <c r="HU752">
        <f>IF($IZ752&gt;=31,INDEX($GO:$GO,$IY752+31),"")</f>
      </c>
      <c r="HV752">
        <f>IF($IZ752&gt;=32,INDEX($GO:$GO,$IY752+32),"")</f>
      </c>
      <c r="HW752">
        <f>IF($IZ752&gt;=33,INDEX($GO:$GO,$IY752+33),"")</f>
      </c>
      <c r="HX752">
        <f>IF($IZ752&gt;=34,INDEX($GO:$GO,$IY752+34),"")</f>
      </c>
      <c r="HY752">
        <f>IF($IZ752&gt;=35,INDEX($GO:$GO,$IY752+35),"")</f>
      </c>
      <c r="HZ752">
        <f>IF($IZ752&gt;=36,INDEX($GO:$GO,$IY752+36),"")</f>
      </c>
      <c r="IA752">
        <f>IF($IZ752&gt;=37,INDEX($GO:$GO,$IY752+37),"")</f>
      </c>
      <c r="IB752">
        <f>IF($IZ752&gt;=38,INDEX($GO:$GO,$IY752+38),"")</f>
      </c>
      <c r="IC752">
        <f>IF($IZ752&gt;=39,INDEX($GO:$GO,$IY752+39),"")</f>
      </c>
      <c r="ID752">
        <f>IF($IZ752&gt;=40,INDEX($GO:$GO,$IY752+40),"")</f>
      </c>
      <c r="IE752">
        <f>IF($IZ752&gt;=41,INDEX($GO:$GO,$IY752+41),"")</f>
      </c>
      <c r="IF752">
        <f>IF($IZ752&gt;=42,INDEX($GO:$GO,$IY752+42),"")</f>
      </c>
      <c r="IG752">
        <f>IF($IZ752&gt;=43,INDEX($GO:$GO,$IY752+43),"")</f>
      </c>
      <c r="IH752">
        <f>IF($IZ752&gt;=44,INDEX($GO:$GO,$IY752+44),"")</f>
      </c>
      <c r="II752">
        <f>IF($IZ752&gt;=45,INDEX($GO:$GO,$IY752+45),"")</f>
      </c>
      <c r="IJ752">
        <f>IF($IZ752&gt;=46,INDEX($GO:$GO,$IY752+46),"")</f>
      </c>
      <c r="IK752">
        <f>IF($IZ752&gt;=47,INDEX($GO:$GO,$IY752+47),"")</f>
      </c>
      <c r="IL752">
        <f>IF($IZ752&gt;=48,INDEX($GO:$GO,$IY752+48),"")</f>
      </c>
      <c r="IM752">
        <f>IF($IZ752&gt;=49,INDEX($GO:$GO,$IY752+49),"")</f>
      </c>
      <c r="IN752">
        <f>IF($IZ752&gt;=50,INDEX($GO:$GO,$IY752+50),"")</f>
      </c>
      <c r="IO752">
        <f>IF($IZ752&gt;=51,INDEX($GO:$GO,$IY752+51),"")</f>
      </c>
      <c r="IP752">
        <f>IF($IZ752&gt;=52,INDEX($GO:$GO,$IY752+52),"")</f>
      </c>
      <c r="IQ752">
        <f>IF($IZ752&gt;=53,INDEX($GO:$GO,$IY752+53),"")</f>
      </c>
      <c r="IR752">
        <f>IF($IZ752&gt;=54,INDEX($GO:$GO,$IY752+54),"")</f>
      </c>
      <c r="IS752">
        <f>IF($IZ752&gt;=55,INDEX($GO:$GO,$IY752+55),"")</f>
      </c>
      <c r="IT752">
        <f>IF($IZ752&gt;=56,INDEX($GO:$GO,$IY752+56),"")</f>
      </c>
      <c r="IU752">
        <f>IF($IZ752&gt;=57,INDEX($GO:$GO,$IY752+57),"")</f>
      </c>
      <c r="IV752">
        <f>IF($IZ752&gt;=58,INDEX($GO:$GO,$IY752+58),"")</f>
      </c>
      <c r="IW752">
        <f>IF($IZ752&gt;=59,INDEX($GO:$GO,$IY752+59),"")</f>
      </c>
      <c r="IX752">
        <f>IF($IZ752&gt;=60,INDEX($GO:$GO,$IY752+60),"")</f>
      </c>
      <c r="IY752">
        <f>IFERROR(MATCH($GN752,$GO$2:$GO$827,0)+1,0)</f>
      </c>
      <c r="IZ752">
        <f>IFERROR(INDEX($GP$2:$GP$827,MATCH($GN752,$GO$2:$GO$827,0)),0)</f>
      </c>
      <c r="JA752" t="s">
        <v>23</v>
      </c>
      <c r="JB752" t="s">
        <v>23</v>
      </c>
    </row>
    <row r="753" spans="1:262" x14ac:dyDescent="0.25">
      <c r="F753" s="1"/>
      <c r="G753" s="1"/>
      <c r="H753" s="1"/>
      <c r="I753" s="1"/>
      <c r="J753" s="1">
        <f>IFERROR(IF(FIND(" - ",$F753)&gt;0,MID($F753,FIND(" - ",$F753)+3,LEN($F753)),""),"")</f>
      </c>
      <c r="L753" s="1"/>
      <c r="N753" t="s">
        <v>23</v>
      </c>
      <c r="P753">
        <f>IF(OR($N753="",$O753=""),"",IFERROR($N753/$O753,0))</f>
      </c>
      <c r="Q753">
        <f>IF($N753="","",
IF($G753="","",
IF(ISNUMBER(SEARCH("exempt",LOWER($G753))),0,
$N753*(VALUE(SUBSTITUTE($G753,"%",""))/100))))</f>
      </c>
      <c r="W753">
        <f>IF($N753="","",
SUM($N753,$Q753,$U753,$R753,$T753)-
IF($V753="",0,VALUE($V753)))</f>
      </c>
      <c r="AE753" t="s">
        <v>1978</v>
      </c>
      <c r="AM753">
        <f>IFERROR(LEFT($F753,FIND(" - ",$F753)-1),$F753)</f>
      </c>
      <c r="AP753">
        <f>IF($CE753&gt;=1,INDEX($AN:$AN,$CD753+1),"")</f>
      </c>
      <c r="AQ753">
        <f>IF($CE753&gt;=2,INDEX($AN:$AN,$CD753+2),"")</f>
      </c>
      <c r="AR753">
        <f>IF($CE753&gt;=3,INDEX($AN:$AN,$CD753+3),"")</f>
      </c>
      <c r="AS753">
        <f>IF($CE753&gt;=4,INDEX($AN:$AN,$CD753+4),"")</f>
      </c>
      <c r="AT753">
        <f>IF($CE753&gt;=5,INDEX($AN:$AN,$CD753+5),"")</f>
      </c>
      <c r="AU753">
        <f>IF($CE753&gt;=6,INDEX($AN:$AN,$CD753+6),"")</f>
      </c>
      <c r="AV753">
        <f>IF($CE753&gt;=7,INDEX($AN:$AN,$CD753+7),"")</f>
      </c>
      <c r="AW753">
        <f>IF($CE753&gt;=8,INDEX($AN:$AN,$CD753+8),"")</f>
      </c>
      <c r="AX753">
        <f>IF($CE753&gt;=9,INDEX($AN:$AN,$CD753+9),"")</f>
      </c>
      <c r="AY753">
        <f>IF($CE753&gt;=10,INDEX($AN:$AN,$CD753+10),"")</f>
      </c>
      <c r="AZ753">
        <f>IF($CE753&gt;=11,INDEX($AN:$AN,$CD753+11),"")</f>
      </c>
      <c r="BA753">
        <f>IF($CE753&gt;=12,INDEX($AN:$AN,$CD753+12),"")</f>
      </c>
      <c r="BB753">
        <f>IF($CE753&gt;=13,INDEX($AN:$AN,$CD753+13),"")</f>
      </c>
      <c r="BC753">
        <f>IF($CE753&gt;=14,INDEX($AN:$AN,$CD753+14),"")</f>
      </c>
      <c r="BD753">
        <f>IF($CE753&gt;=15,INDEX($AN:$AN,$CD753+15),"")</f>
      </c>
      <c r="BE753">
        <f>IF($CE753&gt;=16,INDEX($AN:$AN,$CD753+16),"")</f>
      </c>
      <c r="BF753">
        <f>IF($CE753&gt;=17,INDEX($AN:$AN,$CD753+17),"")</f>
      </c>
      <c r="BG753">
        <f>IF($CE753&gt;=18,INDEX($AN:$AN,$CD753+18),"")</f>
      </c>
      <c r="BH753">
        <f>IF($CE753&gt;=19,INDEX($AN:$AN,$CD753+19),"")</f>
      </c>
      <c r="BI753">
        <f>IF($CE753&gt;=20,INDEX($AN:$AN,$CD753+20),"")</f>
      </c>
      <c r="BJ753">
        <f>IF($CE753&gt;=21,INDEX($AN:$AN,$CD753+21),"")</f>
      </c>
      <c r="BK753">
        <f>IF($CE753&gt;=22,INDEX($AN:$AN,$CD753+22),"")</f>
      </c>
      <c r="BL753">
        <f>IF($CE753&gt;=23,INDEX($AN:$AN,$CD753+23),"")</f>
      </c>
      <c r="BM753">
        <f>IF($CE753&gt;=24,INDEX($AN:$AN,$CD753+24),"")</f>
      </c>
      <c r="BN753">
        <f>IF($CE753&gt;=25,INDEX($AN:$AN,$CD753+25),"")</f>
      </c>
      <c r="BO753">
        <f>IF($CE753&gt;=26,INDEX($AN:$AN,$CD753+26),"")</f>
      </c>
      <c r="BP753">
        <f>IF($CE753&gt;=27,INDEX($AN:$AN,$CD753+27),"")</f>
      </c>
      <c r="BQ753">
        <f>IF($CE753&gt;=28,INDEX($AN:$AN,$CD753+28),"")</f>
      </c>
      <c r="BR753">
        <f>IF($CE753&gt;=29,INDEX($AN:$AN,$CD753+29),"")</f>
      </c>
      <c r="BS753">
        <f>IF($CE753&gt;=30,INDEX($AN:$AN,$CD753+30),"")</f>
      </c>
      <c r="BT753">
        <f>IF($CE753&gt;=31,INDEX($AN:$AN,$CD753+31),"")</f>
      </c>
      <c r="BU753">
        <f>IF($CE753&gt;=32,INDEX($AN:$AN,$CD753+32),"")</f>
      </c>
      <c r="BV753">
        <f>IF($CE753&gt;=33,INDEX($AN:$AN,$CD753+33),"")</f>
      </c>
      <c r="BW753">
        <f>IF($CE753&gt;=34,INDEX($AN:$AN,$CD753+34),"")</f>
      </c>
      <c r="BX753">
        <f>IF($CE753&gt;=35,INDEX($AN:$AN,$CD753+35),"")</f>
      </c>
      <c r="BY753">
        <f>IF($CE753&gt;=36,INDEX($AN:$AN,$CD753+36),"")</f>
      </c>
      <c r="BZ753">
        <f>IF($CE753&gt;=37,INDEX($AN:$AN,$CD753+37),"")</f>
      </c>
      <c r="CA753">
        <f>IF($CE753&gt;=38,INDEX($AN:$AN,$CD753+38),"")</f>
      </c>
      <c r="CB753">
        <f>IF($CE753&gt;=39,INDEX($AN:$AN,$CD753+39),"")</f>
      </c>
      <c r="CC753">
        <f>IF($CE753&gt;=40,INDEX($AN:$AN,$CD753+40),"")</f>
      </c>
      <c r="CD753">
        <f>IFERROR(MATCH($AM753,$AN$2:$AN$133,0)+1,0)</f>
      </c>
      <c r="CE753">
        <f>IFERROR(INDEX($AO$2:$AO$133,MATCH($AM753,$AN$2:$AN$133,0)),0)</f>
      </c>
      <c r="CF753">
        <f>IFERROR(LEFT($K753,FIND(" - ",$K753)-1),$K753)</f>
      </c>
      <c r="CG753" t="s">
        <v>1979</v>
      </c>
      <c r="CH753">
        <v>1</v>
      </c>
      <c r="CI753">
        <f>IF($DD753&gt;=1,INDEX($CG:$CG,$DC753+1),"")</f>
      </c>
      <c r="CJ753">
        <f>IF($DD753&gt;=2,INDEX($CG:$CG,$DC753+2),"")</f>
      </c>
      <c r="CK753">
        <f>IF($DD753&gt;=3,INDEX($CG:$CG,$DC753+3),"")</f>
      </c>
      <c r="CL753">
        <f>IF($DD753&gt;=4,INDEX($CG:$CG,$DC753+4),"")</f>
      </c>
      <c r="CM753">
        <f>IF($DD753&gt;=5,INDEX($CG:$CG,$DC753+5),"")</f>
      </c>
      <c r="CN753">
        <f>IF($DD753&gt;=6,INDEX($CG:$CG,$DC753+6),"")</f>
      </c>
      <c r="CO753">
        <f>IF($DD753&gt;=7,INDEX($CG:$CG,$DC753+7),"")</f>
      </c>
      <c r="CP753">
        <f>IF($DD753&gt;=8,INDEX($CG:$CG,$DC753+8),"")</f>
      </c>
      <c r="CQ753">
        <f>IF($DD753&gt;=9,INDEX($CG:$CG,$DC753+9),"")</f>
      </c>
      <c r="CR753">
        <f>IF($DD753&gt;=10,INDEX($CG:$CG,$DC753+10),"")</f>
      </c>
      <c r="CS753">
        <f>IF($DD753&gt;=11,INDEX($CG:$CG,$DC753+11),"")</f>
      </c>
      <c r="CT753">
        <f>IF($DD753&gt;=12,INDEX($CG:$CG,$DC753+12),"")</f>
      </c>
      <c r="CU753">
        <f>IF($DD753&gt;=13,INDEX($CG:$CG,$DC753+13),"")</f>
      </c>
      <c r="CV753">
        <f>IF($DD753&gt;=14,INDEX($CG:$CG,$DC753+14),"")</f>
      </c>
      <c r="CW753">
        <f>IF($DD753&gt;=15,INDEX($CG:$CG,$DC753+15),"")</f>
      </c>
      <c r="CX753">
        <f>IF($DD753&gt;=16,INDEX($CG:$CG,$DC753+16),"")</f>
      </c>
      <c r="CY753">
        <f>IF($DD753&gt;=17,INDEX($CG:$CG,$DC753+17),"")</f>
      </c>
      <c r="CZ753">
        <f>IF($DD753&gt;=18,INDEX($CG:$CG,$DC753+18),"")</f>
      </c>
      <c r="DA753">
        <f>IF($DD753&gt;=19,INDEX($CG:$CG,$DC753+19),"")</f>
      </c>
      <c r="DB753">
        <f>IF($DD753&gt;=20,INDEX($CG:$CG,$DC753+20),"")</f>
      </c>
      <c r="DC753">
        <f>IFERROR(MATCH($CF753,$CG$2:$CG$1558,0)+1,0)</f>
      </c>
      <c r="DD753">
        <f>IFERROR(INDEX($CH$2:$CH$1558,MATCH($CF753,$CG$2:$CG$1558,0)),0)</f>
      </c>
      <c r="DE753">
        <f>IFERROR(INDEX($AL:$AL,MATCH($G753,$AK:$AK,0))&amp;"","")</f>
      </c>
      <c r="DI753">
        <f>IF($GL753&gt;=1,INDEX($DF:$DF,$GK753+1),"")</f>
      </c>
      <c r="DJ753">
        <f>IF($GL753&gt;=2,INDEX($DF:$DF,$GK753+2),"")</f>
      </c>
      <c r="DK753">
        <f>IF($GL753&gt;=3,INDEX($DF:$DF,$GK753+3),"")</f>
      </c>
      <c r="DL753">
        <f>IF($GL753&gt;=4,INDEX($DF:$DF,$GK753+4),"")</f>
      </c>
      <c r="DM753">
        <f>IF($GL753&gt;=5,INDEX($DF:$DF,$GK753+5),"")</f>
      </c>
      <c r="DN753">
        <f>IF($GL753&gt;=6,INDEX($DF:$DF,$GK753+6),"")</f>
      </c>
      <c r="DO753">
        <f>IF($GL753&gt;=7,INDEX($DF:$DF,$GK753+7),"")</f>
      </c>
      <c r="DP753">
        <f>IF($GL753&gt;=8,INDEX($DF:$DF,$GK753+8),"")</f>
      </c>
      <c r="DQ753">
        <f>IF($GL753&gt;=9,INDEX($DF:$DF,$GK753+9),"")</f>
      </c>
      <c r="DR753">
        <f>IF($GL753&gt;=10,INDEX($DF:$DF,$GK753+10),"")</f>
      </c>
      <c r="DS753">
        <f>IF($GL753&gt;=11,INDEX($DF:$DF,$GK753+11),"")</f>
      </c>
      <c r="DT753">
        <f>IF($GL753&gt;=12,INDEX($DF:$DF,$GK753+12),"")</f>
      </c>
      <c r="DU753">
        <f>IF($GL753&gt;=13,INDEX($DF:$DF,$GK753+13),"")</f>
      </c>
      <c r="DV753">
        <f>IF($GL753&gt;=14,INDEX($DF:$DF,$GK753+14),"")</f>
      </c>
      <c r="DW753">
        <f>IF($GL753&gt;=15,INDEX($DF:$DF,$GK753+15),"")</f>
      </c>
      <c r="DX753">
        <f>IF($GL753&gt;=16,INDEX($DF:$DF,$GK753+16),"")</f>
      </c>
      <c r="DY753">
        <f>IF($GL753&gt;=17,INDEX($DF:$DF,$GK753+17),"")</f>
      </c>
      <c r="DZ753">
        <f>IF($GL753&gt;=18,INDEX($DF:$DF,$GK753+18),"")</f>
      </c>
      <c r="EA753">
        <f>IF($GL753&gt;=19,INDEX($DF:$DF,$GK753+19),"")</f>
      </c>
      <c r="EB753">
        <f>IF($GL753&gt;=20,INDEX($DF:$DF,$GK753+20),"")</f>
      </c>
      <c r="EC753">
        <f>IF($GL753&gt;=21,INDEX($DF:$DF,$GK753+21),"")</f>
      </c>
      <c r="ED753">
        <f>IF($GL753&gt;=22,INDEX($DF:$DF,$GK753+22),"")</f>
      </c>
      <c r="EE753">
        <f>IF($GL753&gt;=23,INDEX($DF:$DF,$GK753+23),"")</f>
      </c>
      <c r="EF753">
        <f>IF($GL753&gt;=24,INDEX($DF:$DF,$GK753+24),"")</f>
      </c>
      <c r="EG753">
        <f>IF($GL753&gt;=25,INDEX($DF:$DF,$GK753+25),"")</f>
      </c>
      <c r="EH753">
        <f>IF($GL753&gt;=26,INDEX($DF:$DF,$GK753+26),"")</f>
      </c>
      <c r="EI753">
        <f>IF($GL753&gt;=27,INDEX($DF:$DF,$GK753+27),"")</f>
      </c>
      <c r="EJ753">
        <f>IF($GL753&gt;=28,INDEX($DF:$DF,$GK753+28),"")</f>
      </c>
      <c r="EK753">
        <f>IF($GL753&gt;=29,INDEX($DF:$DF,$GK753+29),"")</f>
      </c>
      <c r="EL753">
        <f>IF($GL753&gt;=30,INDEX($DF:$DF,$GK753+30),"")</f>
      </c>
      <c r="EM753">
        <f>IF($GL753&gt;=31,INDEX($DF:$DF,$GK753+31),"")</f>
      </c>
      <c r="EN753">
        <f>IF($GL753&gt;=32,INDEX($DF:$DF,$GK753+32),"")</f>
      </c>
      <c r="EO753">
        <f>IF($GL753&gt;=33,INDEX($DF:$DF,$GK753+33),"")</f>
      </c>
      <c r="EP753">
        <f>IF($GL753&gt;=34,INDEX($DF:$DF,$GK753+34),"")</f>
      </c>
      <c r="EQ753">
        <f>IF($GL753&gt;=35,INDEX($DF:$DF,$GK753+35),"")</f>
      </c>
      <c r="ER753">
        <f>IF($GL753&gt;=36,INDEX($DF:$DF,$GK753+36),"")</f>
      </c>
      <c r="ES753">
        <f>IF($GL753&gt;=37,INDEX($DF:$DF,$GK753+37),"")</f>
      </c>
      <c r="ET753">
        <f>IF($GL753&gt;=38,INDEX($DF:$DF,$GK753+38),"")</f>
      </c>
      <c r="EU753">
        <f>IF($GL753&gt;=39,INDEX($DF:$DF,$GK753+39),"")</f>
      </c>
      <c r="EV753">
        <f>IF($GL753&gt;=40,INDEX($DF:$DF,$GK753+40),"")</f>
      </c>
      <c r="EW753">
        <f>IF($GL753&gt;=1,INDEX($DG:$DG,$GK753+1),"")</f>
      </c>
      <c r="EX753">
        <f>IF($GL753&gt;=2,INDEX($DG:$DG,$GK753+2),"")</f>
      </c>
      <c r="EY753">
        <f>IF($GL753&gt;=3,INDEX($DG:$DG,$GK753+3),"")</f>
      </c>
      <c r="EZ753">
        <f>IF($GL753&gt;=4,INDEX($DG:$DG,$GK753+4),"")</f>
      </c>
      <c r="FA753">
        <f>IF($GL753&gt;=5,INDEX($DG:$DG,$GK753+5),"")</f>
      </c>
      <c r="FB753">
        <f>IF($GL753&gt;=6,INDEX($DG:$DG,$GK753+6),"")</f>
      </c>
      <c r="FC753">
        <f>IF($GL753&gt;=7,INDEX($DG:$DG,$GK753+7),"")</f>
      </c>
      <c r="FD753">
        <f>IF($GL753&gt;=8,INDEX($DG:$DG,$GK753+8),"")</f>
      </c>
      <c r="FE753">
        <f>IF($GL753&gt;=9,INDEX($DG:$DG,$GK753+9),"")</f>
      </c>
      <c r="FF753">
        <f>IF($GL753&gt;=10,INDEX($DG:$DG,$GK753+10),"")</f>
      </c>
      <c r="FG753">
        <f>IF($GL753&gt;=11,INDEX($DG:$DG,$GK753+11),"")</f>
      </c>
      <c r="FH753">
        <f>IF($GL753&gt;=12,INDEX($DG:$DG,$GK753+12),"")</f>
      </c>
      <c r="FI753">
        <f>IF($GL753&gt;=13,INDEX($DG:$DG,$GK753+13),"")</f>
      </c>
      <c r="FJ753">
        <f>IF($GL753&gt;=14,INDEX($DG:$DG,$GK753+14),"")</f>
      </c>
      <c r="FK753">
        <f>IF($GL753&gt;=15,INDEX($DG:$DG,$GK753+15),"")</f>
      </c>
      <c r="FL753">
        <f>IF($GL753&gt;=16,INDEX($DG:$DG,$GK753+16),"")</f>
      </c>
      <c r="FM753">
        <f>IF($GL753&gt;=17,INDEX($DG:$DG,$GK753+17),"")</f>
      </c>
      <c r="FN753">
        <f>IF($GL753&gt;=18,INDEX($DG:$DG,$GK753+18),"")</f>
      </c>
      <c r="FO753">
        <f>IF($GL753&gt;=19,INDEX($DG:$DG,$GK753+19),"")</f>
      </c>
      <c r="FP753">
        <f>IF($GL753&gt;=20,INDEX($DG:$DG,$GK753+20),"")</f>
      </c>
      <c r="FQ753">
        <f>IF($GL753&gt;=21,INDEX($DG:$DG,$GK753+21),"")</f>
      </c>
      <c r="FR753">
        <f>IF($GL753&gt;=22,INDEX($DG:$DG,$GK753+22),"")</f>
      </c>
      <c r="FS753">
        <f>IF($GL753&gt;=23,INDEX($DG:$DG,$GK753+23),"")</f>
      </c>
      <c r="FT753">
        <f>IF($GL753&gt;=24,INDEX($DG:$DG,$GK753+24),"")</f>
      </c>
      <c r="FU753">
        <f>IF($GL753&gt;=25,INDEX($DG:$DG,$GK753+25),"")</f>
      </c>
      <c r="FV753">
        <f>IF($GL753&gt;=26,INDEX($DG:$DG,$GK753+26),"")</f>
      </c>
      <c r="FW753">
        <f>IF($GL753&gt;=27,INDEX($DG:$DG,$GK753+27),"")</f>
      </c>
      <c r="FX753">
        <f>IF($GL753&gt;=28,INDEX($DG:$DG,$GK753+28),"")</f>
      </c>
      <c r="FY753">
        <f>IF($GL753&gt;=29,INDEX($DG:$DG,$GK753+29),"")</f>
      </c>
      <c r="FZ753">
        <f>IF($GL753&gt;=30,INDEX($DG:$DG,$GK753+30),"")</f>
      </c>
      <c r="GA753">
        <f>IF($GL753&gt;=31,INDEX($DG:$DG,$GK753+31),"")</f>
      </c>
      <c r="GB753">
        <f>IF($GL753&gt;=32,INDEX($DG:$DG,$GK753+32),"")</f>
      </c>
      <c r="GC753">
        <f>IF($GL753&gt;=33,INDEX($DG:$DG,$GK753+33),"")</f>
      </c>
      <c r="GD753">
        <f>IF($GL753&gt;=34,INDEX($DG:$DG,$GK753+34),"")</f>
      </c>
      <c r="GE753">
        <f>IF($GL753&gt;=35,INDEX($DG:$DG,$GK753+35),"")</f>
      </c>
      <c r="GF753">
        <f>IF($GL753&gt;=36,INDEX($DG:$DG,$GK753+36),"")</f>
      </c>
      <c r="GG753">
        <f>IF($GL753&gt;=37,INDEX($DG:$DG,$GK753+37),"")</f>
      </c>
      <c r="GH753">
        <f>IF($GL753&gt;=38,INDEX($DG:$DG,$GK753+38),"")</f>
      </c>
      <c r="GI753">
        <f>IF($GL753&gt;=39,INDEX($DG:$DG,$GK753+39),"")</f>
      </c>
      <c r="GJ753">
        <f>IF($GL753&gt;=40,INDEX($DG:$DG,$GK753+40),"")</f>
      </c>
      <c r="GK753">
        <f>IFERROR(MATCH($DE753,$DF$2:$DF$166,0)+1,0)</f>
      </c>
      <c r="GL753">
        <f>IFERROR(INDEX($DH$2:$DH$166,MATCH($DE753,$DF$2:$DF$166,0)),0)</f>
      </c>
      <c r="GM753">
        <f>IFERROR(MATCH($H753,$DI$753:$EV$753,0),0)</f>
      </c>
      <c r="GN753">
        <f>IF($GM753&gt;0,INDEX($EW$753:$GJ$753,$GM753),"")</f>
      </c>
      <c r="GO753" t="s">
        <v>1536</v>
      </c>
      <c r="GQ753">
        <f>IF($IZ753&gt;=1,INDEX($GO:$GO,$IY753+1),"")</f>
      </c>
      <c r="GR753">
        <f>IF($IZ753&gt;=2,INDEX($GO:$GO,$IY753+2),"")</f>
      </c>
      <c r="GS753">
        <f>IF($IZ753&gt;=3,INDEX($GO:$GO,$IY753+3),"")</f>
      </c>
      <c r="GT753">
        <f>IF($IZ753&gt;=4,INDEX($GO:$GO,$IY753+4),"")</f>
      </c>
      <c r="GU753">
        <f>IF($IZ753&gt;=5,INDEX($GO:$GO,$IY753+5),"")</f>
      </c>
      <c r="GV753">
        <f>IF($IZ753&gt;=6,INDEX($GO:$GO,$IY753+6),"")</f>
      </c>
      <c r="GW753">
        <f>IF($IZ753&gt;=7,INDEX($GO:$GO,$IY753+7),"")</f>
      </c>
      <c r="GX753">
        <f>IF($IZ753&gt;=8,INDEX($GO:$GO,$IY753+8),"")</f>
      </c>
      <c r="GY753">
        <f>IF($IZ753&gt;=9,INDEX($GO:$GO,$IY753+9),"")</f>
      </c>
      <c r="GZ753">
        <f>IF($IZ753&gt;=10,INDEX($GO:$GO,$IY753+10),"")</f>
      </c>
      <c r="HA753">
        <f>IF($IZ753&gt;=11,INDEX($GO:$GO,$IY753+11),"")</f>
      </c>
      <c r="HB753">
        <f>IF($IZ753&gt;=12,INDEX($GO:$GO,$IY753+12),"")</f>
      </c>
      <c r="HC753">
        <f>IF($IZ753&gt;=13,INDEX($GO:$GO,$IY753+13),"")</f>
      </c>
      <c r="HD753">
        <f>IF($IZ753&gt;=14,INDEX($GO:$GO,$IY753+14),"")</f>
      </c>
      <c r="HE753">
        <f>IF($IZ753&gt;=15,INDEX($GO:$GO,$IY753+15),"")</f>
      </c>
      <c r="HF753">
        <f>IF($IZ753&gt;=16,INDEX($GO:$GO,$IY753+16),"")</f>
      </c>
      <c r="HG753">
        <f>IF($IZ753&gt;=17,INDEX($GO:$GO,$IY753+17),"")</f>
      </c>
      <c r="HH753">
        <f>IF($IZ753&gt;=18,INDEX($GO:$GO,$IY753+18),"")</f>
      </c>
      <c r="HI753">
        <f>IF($IZ753&gt;=19,INDEX($GO:$GO,$IY753+19),"")</f>
      </c>
      <c r="HJ753">
        <f>IF($IZ753&gt;=20,INDEX($GO:$GO,$IY753+20),"")</f>
      </c>
      <c r="HK753">
        <f>IF($IZ753&gt;=21,INDEX($GO:$GO,$IY753+21),"")</f>
      </c>
      <c r="HL753">
        <f>IF($IZ753&gt;=22,INDEX($GO:$GO,$IY753+22),"")</f>
      </c>
      <c r="HM753">
        <f>IF($IZ753&gt;=23,INDEX($GO:$GO,$IY753+23),"")</f>
      </c>
      <c r="HN753">
        <f>IF($IZ753&gt;=24,INDEX($GO:$GO,$IY753+24),"")</f>
      </c>
      <c r="HO753">
        <f>IF($IZ753&gt;=25,INDEX($GO:$GO,$IY753+25),"")</f>
      </c>
      <c r="HP753">
        <f>IF($IZ753&gt;=26,INDEX($GO:$GO,$IY753+26),"")</f>
      </c>
      <c r="HQ753">
        <f>IF($IZ753&gt;=27,INDEX($GO:$GO,$IY753+27),"")</f>
      </c>
      <c r="HR753">
        <f>IF($IZ753&gt;=28,INDEX($GO:$GO,$IY753+28),"")</f>
      </c>
      <c r="HS753">
        <f>IF($IZ753&gt;=29,INDEX($GO:$GO,$IY753+29),"")</f>
      </c>
      <c r="HT753">
        <f>IF($IZ753&gt;=30,INDEX($GO:$GO,$IY753+30),"")</f>
      </c>
      <c r="HU753">
        <f>IF($IZ753&gt;=31,INDEX($GO:$GO,$IY753+31),"")</f>
      </c>
      <c r="HV753">
        <f>IF($IZ753&gt;=32,INDEX($GO:$GO,$IY753+32),"")</f>
      </c>
      <c r="HW753">
        <f>IF($IZ753&gt;=33,INDEX($GO:$GO,$IY753+33),"")</f>
      </c>
      <c r="HX753">
        <f>IF($IZ753&gt;=34,INDEX($GO:$GO,$IY753+34),"")</f>
      </c>
      <c r="HY753">
        <f>IF($IZ753&gt;=35,INDEX($GO:$GO,$IY753+35),"")</f>
      </c>
      <c r="HZ753">
        <f>IF($IZ753&gt;=36,INDEX($GO:$GO,$IY753+36),"")</f>
      </c>
      <c r="IA753">
        <f>IF($IZ753&gt;=37,INDEX($GO:$GO,$IY753+37),"")</f>
      </c>
      <c r="IB753">
        <f>IF($IZ753&gt;=38,INDEX($GO:$GO,$IY753+38),"")</f>
      </c>
      <c r="IC753">
        <f>IF($IZ753&gt;=39,INDEX($GO:$GO,$IY753+39),"")</f>
      </c>
      <c r="ID753">
        <f>IF($IZ753&gt;=40,INDEX($GO:$GO,$IY753+40),"")</f>
      </c>
      <c r="IE753">
        <f>IF($IZ753&gt;=41,INDEX($GO:$GO,$IY753+41),"")</f>
      </c>
      <c r="IF753">
        <f>IF($IZ753&gt;=42,INDEX($GO:$GO,$IY753+42),"")</f>
      </c>
      <c r="IG753">
        <f>IF($IZ753&gt;=43,INDEX($GO:$GO,$IY753+43),"")</f>
      </c>
      <c r="IH753">
        <f>IF($IZ753&gt;=44,INDEX($GO:$GO,$IY753+44),"")</f>
      </c>
      <c r="II753">
        <f>IF($IZ753&gt;=45,INDEX($GO:$GO,$IY753+45),"")</f>
      </c>
      <c r="IJ753">
        <f>IF($IZ753&gt;=46,INDEX($GO:$GO,$IY753+46),"")</f>
      </c>
      <c r="IK753">
        <f>IF($IZ753&gt;=47,INDEX($GO:$GO,$IY753+47),"")</f>
      </c>
      <c r="IL753">
        <f>IF($IZ753&gt;=48,INDEX($GO:$GO,$IY753+48),"")</f>
      </c>
      <c r="IM753">
        <f>IF($IZ753&gt;=49,INDEX($GO:$GO,$IY753+49),"")</f>
      </c>
      <c r="IN753">
        <f>IF($IZ753&gt;=50,INDEX($GO:$GO,$IY753+50),"")</f>
      </c>
      <c r="IO753">
        <f>IF($IZ753&gt;=51,INDEX($GO:$GO,$IY753+51),"")</f>
      </c>
      <c r="IP753">
        <f>IF($IZ753&gt;=52,INDEX($GO:$GO,$IY753+52),"")</f>
      </c>
      <c r="IQ753">
        <f>IF($IZ753&gt;=53,INDEX($GO:$GO,$IY753+53),"")</f>
      </c>
      <c r="IR753">
        <f>IF($IZ753&gt;=54,INDEX($GO:$GO,$IY753+54),"")</f>
      </c>
      <c r="IS753">
        <f>IF($IZ753&gt;=55,INDEX($GO:$GO,$IY753+55),"")</f>
      </c>
      <c r="IT753">
        <f>IF($IZ753&gt;=56,INDEX($GO:$GO,$IY753+56),"")</f>
      </c>
      <c r="IU753">
        <f>IF($IZ753&gt;=57,INDEX($GO:$GO,$IY753+57),"")</f>
      </c>
      <c r="IV753">
        <f>IF($IZ753&gt;=58,INDEX($GO:$GO,$IY753+58),"")</f>
      </c>
      <c r="IW753">
        <f>IF($IZ753&gt;=59,INDEX($GO:$GO,$IY753+59),"")</f>
      </c>
      <c r="IX753">
        <f>IF($IZ753&gt;=60,INDEX($GO:$GO,$IY753+60),"")</f>
      </c>
      <c r="IY753">
        <f>IFERROR(MATCH($GN753,$GO$2:$GO$827,0)+1,0)</f>
      </c>
      <c r="IZ753">
        <f>IFERROR(INDEX($GP$2:$GP$827,MATCH($GN753,$GO$2:$GO$827,0)),0)</f>
      </c>
      <c r="JA753" t="s">
        <v>23</v>
      </c>
      <c r="JB753" t="s">
        <v>23</v>
      </c>
    </row>
    <row r="754" spans="1:262" x14ac:dyDescent="0.25">
      <c r="F754" s="1"/>
      <c r="G754" s="1"/>
      <c r="H754" s="1"/>
      <c r="I754" s="1"/>
      <c r="J754" s="1">
        <f>IFERROR(IF(FIND(" - ",$F754)&gt;0,MID($F754,FIND(" - ",$F754)+3,LEN($F754)),""),"")</f>
      </c>
      <c r="L754" s="1"/>
      <c r="N754" t="s">
        <v>23</v>
      </c>
      <c r="P754">
        <f>IF(OR($N754="",$O754=""),"",IFERROR($N754/$O754,0))</f>
      </c>
      <c r="Q754">
        <f>IF($N754="","",
IF($G754="","",
IF(ISNUMBER(SEARCH("exempt",LOWER($G754))),0,
$N754*(VALUE(SUBSTITUTE($G754,"%",""))/100))))</f>
      </c>
      <c r="W754">
        <f>IF($N754="","",
SUM($N754,$Q754,$U754,$R754,$T754)-
IF($V754="",0,VALUE($V754)))</f>
      </c>
      <c r="AE754" t="s">
        <v>1980</v>
      </c>
      <c r="AM754">
        <f>IFERROR(LEFT($F754,FIND(" - ",$F754)-1),$F754)</f>
      </c>
      <c r="AP754">
        <f>IF($CE754&gt;=1,INDEX($AN:$AN,$CD754+1),"")</f>
      </c>
      <c r="AQ754">
        <f>IF($CE754&gt;=2,INDEX($AN:$AN,$CD754+2),"")</f>
      </c>
      <c r="AR754">
        <f>IF($CE754&gt;=3,INDEX($AN:$AN,$CD754+3),"")</f>
      </c>
      <c r="AS754">
        <f>IF($CE754&gt;=4,INDEX($AN:$AN,$CD754+4),"")</f>
      </c>
      <c r="AT754">
        <f>IF($CE754&gt;=5,INDEX($AN:$AN,$CD754+5),"")</f>
      </c>
      <c r="AU754">
        <f>IF($CE754&gt;=6,INDEX($AN:$AN,$CD754+6),"")</f>
      </c>
      <c r="AV754">
        <f>IF($CE754&gt;=7,INDEX($AN:$AN,$CD754+7),"")</f>
      </c>
      <c r="AW754">
        <f>IF($CE754&gt;=8,INDEX($AN:$AN,$CD754+8),"")</f>
      </c>
      <c r="AX754">
        <f>IF($CE754&gt;=9,INDEX($AN:$AN,$CD754+9),"")</f>
      </c>
      <c r="AY754">
        <f>IF($CE754&gt;=10,INDEX($AN:$AN,$CD754+10),"")</f>
      </c>
      <c r="AZ754">
        <f>IF($CE754&gt;=11,INDEX($AN:$AN,$CD754+11),"")</f>
      </c>
      <c r="BA754">
        <f>IF($CE754&gt;=12,INDEX($AN:$AN,$CD754+12),"")</f>
      </c>
      <c r="BB754">
        <f>IF($CE754&gt;=13,INDEX($AN:$AN,$CD754+13),"")</f>
      </c>
      <c r="BC754">
        <f>IF($CE754&gt;=14,INDEX($AN:$AN,$CD754+14),"")</f>
      </c>
      <c r="BD754">
        <f>IF($CE754&gt;=15,INDEX($AN:$AN,$CD754+15),"")</f>
      </c>
      <c r="BE754">
        <f>IF($CE754&gt;=16,INDEX($AN:$AN,$CD754+16),"")</f>
      </c>
      <c r="BF754">
        <f>IF($CE754&gt;=17,INDEX($AN:$AN,$CD754+17),"")</f>
      </c>
      <c r="BG754">
        <f>IF($CE754&gt;=18,INDEX($AN:$AN,$CD754+18),"")</f>
      </c>
      <c r="BH754">
        <f>IF($CE754&gt;=19,INDEX($AN:$AN,$CD754+19),"")</f>
      </c>
      <c r="BI754">
        <f>IF($CE754&gt;=20,INDEX($AN:$AN,$CD754+20),"")</f>
      </c>
      <c r="BJ754">
        <f>IF($CE754&gt;=21,INDEX($AN:$AN,$CD754+21),"")</f>
      </c>
      <c r="BK754">
        <f>IF($CE754&gt;=22,INDEX($AN:$AN,$CD754+22),"")</f>
      </c>
      <c r="BL754">
        <f>IF($CE754&gt;=23,INDEX($AN:$AN,$CD754+23),"")</f>
      </c>
      <c r="BM754">
        <f>IF($CE754&gt;=24,INDEX($AN:$AN,$CD754+24),"")</f>
      </c>
      <c r="BN754">
        <f>IF($CE754&gt;=25,INDEX($AN:$AN,$CD754+25),"")</f>
      </c>
      <c r="BO754">
        <f>IF($CE754&gt;=26,INDEX($AN:$AN,$CD754+26),"")</f>
      </c>
      <c r="BP754">
        <f>IF($CE754&gt;=27,INDEX($AN:$AN,$CD754+27),"")</f>
      </c>
      <c r="BQ754">
        <f>IF($CE754&gt;=28,INDEX($AN:$AN,$CD754+28),"")</f>
      </c>
      <c r="BR754">
        <f>IF($CE754&gt;=29,INDEX($AN:$AN,$CD754+29),"")</f>
      </c>
      <c r="BS754">
        <f>IF($CE754&gt;=30,INDEX($AN:$AN,$CD754+30),"")</f>
      </c>
      <c r="BT754">
        <f>IF($CE754&gt;=31,INDEX($AN:$AN,$CD754+31),"")</f>
      </c>
      <c r="BU754">
        <f>IF($CE754&gt;=32,INDEX($AN:$AN,$CD754+32),"")</f>
      </c>
      <c r="BV754">
        <f>IF($CE754&gt;=33,INDEX($AN:$AN,$CD754+33),"")</f>
      </c>
      <c r="BW754">
        <f>IF($CE754&gt;=34,INDEX($AN:$AN,$CD754+34),"")</f>
      </c>
      <c r="BX754">
        <f>IF($CE754&gt;=35,INDEX($AN:$AN,$CD754+35),"")</f>
      </c>
      <c r="BY754">
        <f>IF($CE754&gt;=36,INDEX($AN:$AN,$CD754+36),"")</f>
      </c>
      <c r="BZ754">
        <f>IF($CE754&gt;=37,INDEX($AN:$AN,$CD754+37),"")</f>
      </c>
      <c r="CA754">
        <f>IF($CE754&gt;=38,INDEX($AN:$AN,$CD754+38),"")</f>
      </c>
      <c r="CB754">
        <f>IF($CE754&gt;=39,INDEX($AN:$AN,$CD754+39),"")</f>
      </c>
      <c r="CC754">
        <f>IF($CE754&gt;=40,INDEX($AN:$AN,$CD754+40),"")</f>
      </c>
      <c r="CD754">
        <f>IFERROR(MATCH($AM754,$AN$2:$AN$133,0)+1,0)</f>
      </c>
      <c r="CE754">
        <f>IFERROR(INDEX($AO$2:$AO$133,MATCH($AM754,$AN$2:$AN$133,0)),0)</f>
      </c>
      <c r="CF754">
        <f>IFERROR(LEFT($K754,FIND(" - ",$K754)-1),$K754)</f>
      </c>
      <c r="CG754" t="s">
        <v>108</v>
      </c>
      <c r="CI754">
        <f>IF($DD754&gt;=1,INDEX($CG:$CG,$DC754+1),"")</f>
      </c>
      <c r="CJ754">
        <f>IF($DD754&gt;=2,INDEX($CG:$CG,$DC754+2),"")</f>
      </c>
      <c r="CK754">
        <f>IF($DD754&gt;=3,INDEX($CG:$CG,$DC754+3),"")</f>
      </c>
      <c r="CL754">
        <f>IF($DD754&gt;=4,INDEX($CG:$CG,$DC754+4),"")</f>
      </c>
      <c r="CM754">
        <f>IF($DD754&gt;=5,INDEX($CG:$CG,$DC754+5),"")</f>
      </c>
      <c r="CN754">
        <f>IF($DD754&gt;=6,INDEX($CG:$CG,$DC754+6),"")</f>
      </c>
      <c r="CO754">
        <f>IF($DD754&gt;=7,INDEX($CG:$CG,$DC754+7),"")</f>
      </c>
      <c r="CP754">
        <f>IF($DD754&gt;=8,INDEX($CG:$CG,$DC754+8),"")</f>
      </c>
      <c r="CQ754">
        <f>IF($DD754&gt;=9,INDEX($CG:$CG,$DC754+9),"")</f>
      </c>
      <c r="CR754">
        <f>IF($DD754&gt;=10,INDEX($CG:$CG,$DC754+10),"")</f>
      </c>
      <c r="CS754">
        <f>IF($DD754&gt;=11,INDEX($CG:$CG,$DC754+11),"")</f>
      </c>
      <c r="CT754">
        <f>IF($DD754&gt;=12,INDEX($CG:$CG,$DC754+12),"")</f>
      </c>
      <c r="CU754">
        <f>IF($DD754&gt;=13,INDEX($CG:$CG,$DC754+13),"")</f>
      </c>
      <c r="CV754">
        <f>IF($DD754&gt;=14,INDEX($CG:$CG,$DC754+14),"")</f>
      </c>
      <c r="CW754">
        <f>IF($DD754&gt;=15,INDEX($CG:$CG,$DC754+15),"")</f>
      </c>
      <c r="CX754">
        <f>IF($DD754&gt;=16,INDEX($CG:$CG,$DC754+16),"")</f>
      </c>
      <c r="CY754">
        <f>IF($DD754&gt;=17,INDEX($CG:$CG,$DC754+17),"")</f>
      </c>
      <c r="CZ754">
        <f>IF($DD754&gt;=18,INDEX($CG:$CG,$DC754+18),"")</f>
      </c>
      <c r="DA754">
        <f>IF($DD754&gt;=19,INDEX($CG:$CG,$DC754+19),"")</f>
      </c>
      <c r="DB754">
        <f>IF($DD754&gt;=20,INDEX($CG:$CG,$DC754+20),"")</f>
      </c>
      <c r="DC754">
        <f>IFERROR(MATCH($CF754,$CG$2:$CG$1558,0)+1,0)</f>
      </c>
      <c r="DD754">
        <f>IFERROR(INDEX($CH$2:$CH$1558,MATCH($CF754,$CG$2:$CG$1558,0)),0)</f>
      </c>
      <c r="DE754">
        <f>IFERROR(INDEX($AL:$AL,MATCH($G754,$AK:$AK,0))&amp;"","")</f>
      </c>
      <c r="DI754">
        <f>IF($GL754&gt;=1,INDEX($DF:$DF,$GK754+1),"")</f>
      </c>
      <c r="DJ754">
        <f>IF($GL754&gt;=2,INDEX($DF:$DF,$GK754+2),"")</f>
      </c>
      <c r="DK754">
        <f>IF($GL754&gt;=3,INDEX($DF:$DF,$GK754+3),"")</f>
      </c>
      <c r="DL754">
        <f>IF($GL754&gt;=4,INDEX($DF:$DF,$GK754+4),"")</f>
      </c>
      <c r="DM754">
        <f>IF($GL754&gt;=5,INDEX($DF:$DF,$GK754+5),"")</f>
      </c>
      <c r="DN754">
        <f>IF($GL754&gt;=6,INDEX($DF:$DF,$GK754+6),"")</f>
      </c>
      <c r="DO754">
        <f>IF($GL754&gt;=7,INDEX($DF:$DF,$GK754+7),"")</f>
      </c>
      <c r="DP754">
        <f>IF($GL754&gt;=8,INDEX($DF:$DF,$GK754+8),"")</f>
      </c>
      <c r="DQ754">
        <f>IF($GL754&gt;=9,INDEX($DF:$DF,$GK754+9),"")</f>
      </c>
      <c r="DR754">
        <f>IF($GL754&gt;=10,INDEX($DF:$DF,$GK754+10),"")</f>
      </c>
      <c r="DS754">
        <f>IF($GL754&gt;=11,INDEX($DF:$DF,$GK754+11),"")</f>
      </c>
      <c r="DT754">
        <f>IF($GL754&gt;=12,INDEX($DF:$DF,$GK754+12),"")</f>
      </c>
      <c r="DU754">
        <f>IF($GL754&gt;=13,INDEX($DF:$DF,$GK754+13),"")</f>
      </c>
      <c r="DV754">
        <f>IF($GL754&gt;=14,INDEX($DF:$DF,$GK754+14),"")</f>
      </c>
      <c r="DW754">
        <f>IF($GL754&gt;=15,INDEX($DF:$DF,$GK754+15),"")</f>
      </c>
      <c r="DX754">
        <f>IF($GL754&gt;=16,INDEX($DF:$DF,$GK754+16),"")</f>
      </c>
      <c r="DY754">
        <f>IF($GL754&gt;=17,INDEX($DF:$DF,$GK754+17),"")</f>
      </c>
      <c r="DZ754">
        <f>IF($GL754&gt;=18,INDEX($DF:$DF,$GK754+18),"")</f>
      </c>
      <c r="EA754">
        <f>IF($GL754&gt;=19,INDEX($DF:$DF,$GK754+19),"")</f>
      </c>
      <c r="EB754">
        <f>IF($GL754&gt;=20,INDEX($DF:$DF,$GK754+20),"")</f>
      </c>
      <c r="EC754">
        <f>IF($GL754&gt;=21,INDEX($DF:$DF,$GK754+21),"")</f>
      </c>
      <c r="ED754">
        <f>IF($GL754&gt;=22,INDEX($DF:$DF,$GK754+22),"")</f>
      </c>
      <c r="EE754">
        <f>IF($GL754&gt;=23,INDEX($DF:$DF,$GK754+23),"")</f>
      </c>
      <c r="EF754">
        <f>IF($GL754&gt;=24,INDEX($DF:$DF,$GK754+24),"")</f>
      </c>
      <c r="EG754">
        <f>IF($GL754&gt;=25,INDEX($DF:$DF,$GK754+25),"")</f>
      </c>
      <c r="EH754">
        <f>IF($GL754&gt;=26,INDEX($DF:$DF,$GK754+26),"")</f>
      </c>
      <c r="EI754">
        <f>IF($GL754&gt;=27,INDEX($DF:$DF,$GK754+27),"")</f>
      </c>
      <c r="EJ754">
        <f>IF($GL754&gt;=28,INDEX($DF:$DF,$GK754+28),"")</f>
      </c>
      <c r="EK754">
        <f>IF($GL754&gt;=29,INDEX($DF:$DF,$GK754+29),"")</f>
      </c>
      <c r="EL754">
        <f>IF($GL754&gt;=30,INDEX($DF:$DF,$GK754+30),"")</f>
      </c>
      <c r="EM754">
        <f>IF($GL754&gt;=31,INDEX($DF:$DF,$GK754+31),"")</f>
      </c>
      <c r="EN754">
        <f>IF($GL754&gt;=32,INDEX($DF:$DF,$GK754+32),"")</f>
      </c>
      <c r="EO754">
        <f>IF($GL754&gt;=33,INDEX($DF:$DF,$GK754+33),"")</f>
      </c>
      <c r="EP754">
        <f>IF($GL754&gt;=34,INDEX($DF:$DF,$GK754+34),"")</f>
      </c>
      <c r="EQ754">
        <f>IF($GL754&gt;=35,INDEX($DF:$DF,$GK754+35),"")</f>
      </c>
      <c r="ER754">
        <f>IF($GL754&gt;=36,INDEX($DF:$DF,$GK754+36),"")</f>
      </c>
      <c r="ES754">
        <f>IF($GL754&gt;=37,INDEX($DF:$DF,$GK754+37),"")</f>
      </c>
      <c r="ET754">
        <f>IF($GL754&gt;=38,INDEX($DF:$DF,$GK754+38),"")</f>
      </c>
      <c r="EU754">
        <f>IF($GL754&gt;=39,INDEX($DF:$DF,$GK754+39),"")</f>
      </c>
      <c r="EV754">
        <f>IF($GL754&gt;=40,INDEX($DF:$DF,$GK754+40),"")</f>
      </c>
      <c r="EW754">
        <f>IF($GL754&gt;=1,INDEX($DG:$DG,$GK754+1),"")</f>
      </c>
      <c r="EX754">
        <f>IF($GL754&gt;=2,INDEX($DG:$DG,$GK754+2),"")</f>
      </c>
      <c r="EY754">
        <f>IF($GL754&gt;=3,INDEX($DG:$DG,$GK754+3),"")</f>
      </c>
      <c r="EZ754">
        <f>IF($GL754&gt;=4,INDEX($DG:$DG,$GK754+4),"")</f>
      </c>
      <c r="FA754">
        <f>IF($GL754&gt;=5,INDEX($DG:$DG,$GK754+5),"")</f>
      </c>
      <c r="FB754">
        <f>IF($GL754&gt;=6,INDEX($DG:$DG,$GK754+6),"")</f>
      </c>
      <c r="FC754">
        <f>IF($GL754&gt;=7,INDEX($DG:$DG,$GK754+7),"")</f>
      </c>
      <c r="FD754">
        <f>IF($GL754&gt;=8,INDEX($DG:$DG,$GK754+8),"")</f>
      </c>
      <c r="FE754">
        <f>IF($GL754&gt;=9,INDEX($DG:$DG,$GK754+9),"")</f>
      </c>
      <c r="FF754">
        <f>IF($GL754&gt;=10,INDEX($DG:$DG,$GK754+10),"")</f>
      </c>
      <c r="FG754">
        <f>IF($GL754&gt;=11,INDEX($DG:$DG,$GK754+11),"")</f>
      </c>
      <c r="FH754">
        <f>IF($GL754&gt;=12,INDEX($DG:$DG,$GK754+12),"")</f>
      </c>
      <c r="FI754">
        <f>IF($GL754&gt;=13,INDEX($DG:$DG,$GK754+13),"")</f>
      </c>
      <c r="FJ754">
        <f>IF($GL754&gt;=14,INDEX($DG:$DG,$GK754+14),"")</f>
      </c>
      <c r="FK754">
        <f>IF($GL754&gt;=15,INDEX($DG:$DG,$GK754+15),"")</f>
      </c>
      <c r="FL754">
        <f>IF($GL754&gt;=16,INDEX($DG:$DG,$GK754+16),"")</f>
      </c>
      <c r="FM754">
        <f>IF($GL754&gt;=17,INDEX($DG:$DG,$GK754+17),"")</f>
      </c>
      <c r="FN754">
        <f>IF($GL754&gt;=18,INDEX($DG:$DG,$GK754+18),"")</f>
      </c>
      <c r="FO754">
        <f>IF($GL754&gt;=19,INDEX($DG:$DG,$GK754+19),"")</f>
      </c>
      <c r="FP754">
        <f>IF($GL754&gt;=20,INDEX($DG:$DG,$GK754+20),"")</f>
      </c>
      <c r="FQ754">
        <f>IF($GL754&gt;=21,INDEX($DG:$DG,$GK754+21),"")</f>
      </c>
      <c r="FR754">
        <f>IF($GL754&gt;=22,INDEX($DG:$DG,$GK754+22),"")</f>
      </c>
      <c r="FS754">
        <f>IF($GL754&gt;=23,INDEX($DG:$DG,$GK754+23),"")</f>
      </c>
      <c r="FT754">
        <f>IF($GL754&gt;=24,INDEX($DG:$DG,$GK754+24),"")</f>
      </c>
      <c r="FU754">
        <f>IF($GL754&gt;=25,INDEX($DG:$DG,$GK754+25),"")</f>
      </c>
      <c r="FV754">
        <f>IF($GL754&gt;=26,INDEX($DG:$DG,$GK754+26),"")</f>
      </c>
      <c r="FW754">
        <f>IF($GL754&gt;=27,INDEX($DG:$DG,$GK754+27),"")</f>
      </c>
      <c r="FX754">
        <f>IF($GL754&gt;=28,INDEX($DG:$DG,$GK754+28),"")</f>
      </c>
      <c r="FY754">
        <f>IF($GL754&gt;=29,INDEX($DG:$DG,$GK754+29),"")</f>
      </c>
      <c r="FZ754">
        <f>IF($GL754&gt;=30,INDEX($DG:$DG,$GK754+30),"")</f>
      </c>
      <c r="GA754">
        <f>IF($GL754&gt;=31,INDEX($DG:$DG,$GK754+31),"")</f>
      </c>
      <c r="GB754">
        <f>IF($GL754&gt;=32,INDEX($DG:$DG,$GK754+32),"")</f>
      </c>
      <c r="GC754">
        <f>IF($GL754&gt;=33,INDEX($DG:$DG,$GK754+33),"")</f>
      </c>
      <c r="GD754">
        <f>IF($GL754&gt;=34,INDEX($DG:$DG,$GK754+34),"")</f>
      </c>
      <c r="GE754">
        <f>IF($GL754&gt;=35,INDEX($DG:$DG,$GK754+35),"")</f>
      </c>
      <c r="GF754">
        <f>IF($GL754&gt;=36,INDEX($DG:$DG,$GK754+36),"")</f>
      </c>
      <c r="GG754">
        <f>IF($GL754&gt;=37,INDEX($DG:$DG,$GK754+37),"")</f>
      </c>
      <c r="GH754">
        <f>IF($GL754&gt;=38,INDEX($DG:$DG,$GK754+38),"")</f>
      </c>
      <c r="GI754">
        <f>IF($GL754&gt;=39,INDEX($DG:$DG,$GK754+39),"")</f>
      </c>
      <c r="GJ754">
        <f>IF($GL754&gt;=40,INDEX($DG:$DG,$GK754+40),"")</f>
      </c>
      <c r="GK754">
        <f>IFERROR(MATCH($DE754,$DF$2:$DF$166,0)+1,0)</f>
      </c>
      <c r="GL754">
        <f>IFERROR(INDEX($DH$2:$DH$166,MATCH($DE754,$DF$2:$DF$166,0)),0)</f>
      </c>
      <c r="GM754">
        <f>IFERROR(MATCH($H754,$DI$754:$EV$754,0),0)</f>
      </c>
      <c r="GN754">
        <f>IF($GM754&gt;0,INDEX($EW$754:$GJ$754,$GM754),"")</f>
      </c>
      <c r="GO754" t="s">
        <v>1538</v>
      </c>
      <c r="GQ754">
        <f>IF($IZ754&gt;=1,INDEX($GO:$GO,$IY754+1),"")</f>
      </c>
      <c r="GR754">
        <f>IF($IZ754&gt;=2,INDEX($GO:$GO,$IY754+2),"")</f>
      </c>
      <c r="GS754">
        <f>IF($IZ754&gt;=3,INDEX($GO:$GO,$IY754+3),"")</f>
      </c>
      <c r="GT754">
        <f>IF($IZ754&gt;=4,INDEX($GO:$GO,$IY754+4),"")</f>
      </c>
      <c r="GU754">
        <f>IF($IZ754&gt;=5,INDEX($GO:$GO,$IY754+5),"")</f>
      </c>
      <c r="GV754">
        <f>IF($IZ754&gt;=6,INDEX($GO:$GO,$IY754+6),"")</f>
      </c>
      <c r="GW754">
        <f>IF($IZ754&gt;=7,INDEX($GO:$GO,$IY754+7),"")</f>
      </c>
      <c r="GX754">
        <f>IF($IZ754&gt;=8,INDEX($GO:$GO,$IY754+8),"")</f>
      </c>
      <c r="GY754">
        <f>IF($IZ754&gt;=9,INDEX($GO:$GO,$IY754+9),"")</f>
      </c>
      <c r="GZ754">
        <f>IF($IZ754&gt;=10,INDEX($GO:$GO,$IY754+10),"")</f>
      </c>
      <c r="HA754">
        <f>IF($IZ754&gt;=11,INDEX($GO:$GO,$IY754+11),"")</f>
      </c>
      <c r="HB754">
        <f>IF($IZ754&gt;=12,INDEX($GO:$GO,$IY754+12),"")</f>
      </c>
      <c r="HC754">
        <f>IF($IZ754&gt;=13,INDEX($GO:$GO,$IY754+13),"")</f>
      </c>
      <c r="HD754">
        <f>IF($IZ754&gt;=14,INDEX($GO:$GO,$IY754+14),"")</f>
      </c>
      <c r="HE754">
        <f>IF($IZ754&gt;=15,INDEX($GO:$GO,$IY754+15),"")</f>
      </c>
      <c r="HF754">
        <f>IF($IZ754&gt;=16,INDEX($GO:$GO,$IY754+16),"")</f>
      </c>
      <c r="HG754">
        <f>IF($IZ754&gt;=17,INDEX($GO:$GO,$IY754+17),"")</f>
      </c>
      <c r="HH754">
        <f>IF($IZ754&gt;=18,INDEX($GO:$GO,$IY754+18),"")</f>
      </c>
      <c r="HI754">
        <f>IF($IZ754&gt;=19,INDEX($GO:$GO,$IY754+19),"")</f>
      </c>
      <c r="HJ754">
        <f>IF($IZ754&gt;=20,INDEX($GO:$GO,$IY754+20),"")</f>
      </c>
      <c r="HK754">
        <f>IF($IZ754&gt;=21,INDEX($GO:$GO,$IY754+21),"")</f>
      </c>
      <c r="HL754">
        <f>IF($IZ754&gt;=22,INDEX($GO:$GO,$IY754+22),"")</f>
      </c>
      <c r="HM754">
        <f>IF($IZ754&gt;=23,INDEX($GO:$GO,$IY754+23),"")</f>
      </c>
      <c r="HN754">
        <f>IF($IZ754&gt;=24,INDEX($GO:$GO,$IY754+24),"")</f>
      </c>
      <c r="HO754">
        <f>IF($IZ754&gt;=25,INDEX($GO:$GO,$IY754+25),"")</f>
      </c>
      <c r="HP754">
        <f>IF($IZ754&gt;=26,INDEX($GO:$GO,$IY754+26),"")</f>
      </c>
      <c r="HQ754">
        <f>IF($IZ754&gt;=27,INDEX($GO:$GO,$IY754+27),"")</f>
      </c>
      <c r="HR754">
        <f>IF($IZ754&gt;=28,INDEX($GO:$GO,$IY754+28),"")</f>
      </c>
      <c r="HS754">
        <f>IF($IZ754&gt;=29,INDEX($GO:$GO,$IY754+29),"")</f>
      </c>
      <c r="HT754">
        <f>IF($IZ754&gt;=30,INDEX($GO:$GO,$IY754+30),"")</f>
      </c>
      <c r="HU754">
        <f>IF($IZ754&gt;=31,INDEX($GO:$GO,$IY754+31),"")</f>
      </c>
      <c r="HV754">
        <f>IF($IZ754&gt;=32,INDEX($GO:$GO,$IY754+32),"")</f>
      </c>
      <c r="HW754">
        <f>IF($IZ754&gt;=33,INDEX($GO:$GO,$IY754+33),"")</f>
      </c>
      <c r="HX754">
        <f>IF($IZ754&gt;=34,INDEX($GO:$GO,$IY754+34),"")</f>
      </c>
      <c r="HY754">
        <f>IF($IZ754&gt;=35,INDEX($GO:$GO,$IY754+35),"")</f>
      </c>
      <c r="HZ754">
        <f>IF($IZ754&gt;=36,INDEX($GO:$GO,$IY754+36),"")</f>
      </c>
      <c r="IA754">
        <f>IF($IZ754&gt;=37,INDEX($GO:$GO,$IY754+37),"")</f>
      </c>
      <c r="IB754">
        <f>IF($IZ754&gt;=38,INDEX($GO:$GO,$IY754+38),"")</f>
      </c>
      <c r="IC754">
        <f>IF($IZ754&gt;=39,INDEX($GO:$GO,$IY754+39),"")</f>
      </c>
      <c r="ID754">
        <f>IF($IZ754&gt;=40,INDEX($GO:$GO,$IY754+40),"")</f>
      </c>
      <c r="IE754">
        <f>IF($IZ754&gt;=41,INDEX($GO:$GO,$IY754+41),"")</f>
      </c>
      <c r="IF754">
        <f>IF($IZ754&gt;=42,INDEX($GO:$GO,$IY754+42),"")</f>
      </c>
      <c r="IG754">
        <f>IF($IZ754&gt;=43,INDEX($GO:$GO,$IY754+43),"")</f>
      </c>
      <c r="IH754">
        <f>IF($IZ754&gt;=44,INDEX($GO:$GO,$IY754+44),"")</f>
      </c>
      <c r="II754">
        <f>IF($IZ754&gt;=45,INDEX($GO:$GO,$IY754+45),"")</f>
      </c>
      <c r="IJ754">
        <f>IF($IZ754&gt;=46,INDEX($GO:$GO,$IY754+46),"")</f>
      </c>
      <c r="IK754">
        <f>IF($IZ754&gt;=47,INDEX($GO:$GO,$IY754+47),"")</f>
      </c>
      <c r="IL754">
        <f>IF($IZ754&gt;=48,INDEX($GO:$GO,$IY754+48),"")</f>
      </c>
      <c r="IM754">
        <f>IF($IZ754&gt;=49,INDEX($GO:$GO,$IY754+49),"")</f>
      </c>
      <c r="IN754">
        <f>IF($IZ754&gt;=50,INDEX($GO:$GO,$IY754+50),"")</f>
      </c>
      <c r="IO754">
        <f>IF($IZ754&gt;=51,INDEX($GO:$GO,$IY754+51),"")</f>
      </c>
      <c r="IP754">
        <f>IF($IZ754&gt;=52,INDEX($GO:$GO,$IY754+52),"")</f>
      </c>
      <c r="IQ754">
        <f>IF($IZ754&gt;=53,INDEX($GO:$GO,$IY754+53),"")</f>
      </c>
      <c r="IR754">
        <f>IF($IZ754&gt;=54,INDEX($GO:$GO,$IY754+54),"")</f>
      </c>
      <c r="IS754">
        <f>IF($IZ754&gt;=55,INDEX($GO:$GO,$IY754+55),"")</f>
      </c>
      <c r="IT754">
        <f>IF($IZ754&gt;=56,INDEX($GO:$GO,$IY754+56),"")</f>
      </c>
      <c r="IU754">
        <f>IF($IZ754&gt;=57,INDEX($GO:$GO,$IY754+57),"")</f>
      </c>
      <c r="IV754">
        <f>IF($IZ754&gt;=58,INDEX($GO:$GO,$IY754+58),"")</f>
      </c>
      <c r="IW754">
        <f>IF($IZ754&gt;=59,INDEX($GO:$GO,$IY754+59),"")</f>
      </c>
      <c r="IX754">
        <f>IF($IZ754&gt;=60,INDEX($GO:$GO,$IY754+60),"")</f>
      </c>
      <c r="IY754">
        <f>IFERROR(MATCH($GN754,$GO$2:$GO$827,0)+1,0)</f>
      </c>
      <c r="IZ754">
        <f>IFERROR(INDEX($GP$2:$GP$827,MATCH($GN754,$GO$2:$GO$827,0)),0)</f>
      </c>
      <c r="JA754" t="s">
        <v>23</v>
      </c>
      <c r="JB754" t="s">
        <v>23</v>
      </c>
    </row>
    <row r="755" spans="1:262" x14ac:dyDescent="0.25">
      <c r="F755" s="1"/>
      <c r="G755" s="1"/>
      <c r="H755" s="1"/>
      <c r="I755" s="1"/>
      <c r="J755" s="1">
        <f>IFERROR(IF(FIND(" - ",$F755)&gt;0,MID($F755,FIND(" - ",$F755)+3,LEN($F755)),""),"")</f>
      </c>
      <c r="L755" s="1"/>
      <c r="N755" t="s">
        <v>23</v>
      </c>
      <c r="P755">
        <f>IF(OR($N755="",$O755=""),"",IFERROR($N755/$O755,0))</f>
      </c>
      <c r="Q755">
        <f>IF($N755="","",
IF($G755="","",
IF(ISNUMBER(SEARCH("exempt",LOWER($G755))),0,
$N755*(VALUE(SUBSTITUTE($G755,"%",""))/100))))</f>
      </c>
      <c r="W755">
        <f>IF($N755="","",
SUM($N755,$Q755,$U755,$R755,$T755)-
IF($V755="",0,VALUE($V755)))</f>
      </c>
      <c r="AE755" t="s">
        <v>1981</v>
      </c>
      <c r="AM755">
        <f>IFERROR(LEFT($F755,FIND(" - ",$F755)-1),$F755)</f>
      </c>
      <c r="AP755">
        <f>IF($CE755&gt;=1,INDEX($AN:$AN,$CD755+1),"")</f>
      </c>
      <c r="AQ755">
        <f>IF($CE755&gt;=2,INDEX($AN:$AN,$CD755+2),"")</f>
      </c>
      <c r="AR755">
        <f>IF($CE755&gt;=3,INDEX($AN:$AN,$CD755+3),"")</f>
      </c>
      <c r="AS755">
        <f>IF($CE755&gt;=4,INDEX($AN:$AN,$CD755+4),"")</f>
      </c>
      <c r="AT755">
        <f>IF($CE755&gt;=5,INDEX($AN:$AN,$CD755+5),"")</f>
      </c>
      <c r="AU755">
        <f>IF($CE755&gt;=6,INDEX($AN:$AN,$CD755+6),"")</f>
      </c>
      <c r="AV755">
        <f>IF($CE755&gt;=7,INDEX($AN:$AN,$CD755+7),"")</f>
      </c>
      <c r="AW755">
        <f>IF($CE755&gt;=8,INDEX($AN:$AN,$CD755+8),"")</f>
      </c>
      <c r="AX755">
        <f>IF($CE755&gt;=9,INDEX($AN:$AN,$CD755+9),"")</f>
      </c>
      <c r="AY755">
        <f>IF($CE755&gt;=10,INDEX($AN:$AN,$CD755+10),"")</f>
      </c>
      <c r="AZ755">
        <f>IF($CE755&gt;=11,INDEX($AN:$AN,$CD755+11),"")</f>
      </c>
      <c r="BA755">
        <f>IF($CE755&gt;=12,INDEX($AN:$AN,$CD755+12),"")</f>
      </c>
      <c r="BB755">
        <f>IF($CE755&gt;=13,INDEX($AN:$AN,$CD755+13),"")</f>
      </c>
      <c r="BC755">
        <f>IF($CE755&gt;=14,INDEX($AN:$AN,$CD755+14),"")</f>
      </c>
      <c r="BD755">
        <f>IF($CE755&gt;=15,INDEX($AN:$AN,$CD755+15),"")</f>
      </c>
      <c r="BE755">
        <f>IF($CE755&gt;=16,INDEX($AN:$AN,$CD755+16),"")</f>
      </c>
      <c r="BF755">
        <f>IF($CE755&gt;=17,INDEX($AN:$AN,$CD755+17),"")</f>
      </c>
      <c r="BG755">
        <f>IF($CE755&gt;=18,INDEX($AN:$AN,$CD755+18),"")</f>
      </c>
      <c r="BH755">
        <f>IF($CE755&gt;=19,INDEX($AN:$AN,$CD755+19),"")</f>
      </c>
      <c r="BI755">
        <f>IF($CE755&gt;=20,INDEX($AN:$AN,$CD755+20),"")</f>
      </c>
      <c r="BJ755">
        <f>IF($CE755&gt;=21,INDEX($AN:$AN,$CD755+21),"")</f>
      </c>
      <c r="BK755">
        <f>IF($CE755&gt;=22,INDEX($AN:$AN,$CD755+22),"")</f>
      </c>
      <c r="BL755">
        <f>IF($CE755&gt;=23,INDEX($AN:$AN,$CD755+23),"")</f>
      </c>
      <c r="BM755">
        <f>IF($CE755&gt;=24,INDEX($AN:$AN,$CD755+24),"")</f>
      </c>
      <c r="BN755">
        <f>IF($CE755&gt;=25,INDEX($AN:$AN,$CD755+25),"")</f>
      </c>
      <c r="BO755">
        <f>IF($CE755&gt;=26,INDEX($AN:$AN,$CD755+26),"")</f>
      </c>
      <c r="BP755">
        <f>IF($CE755&gt;=27,INDEX($AN:$AN,$CD755+27),"")</f>
      </c>
      <c r="BQ755">
        <f>IF($CE755&gt;=28,INDEX($AN:$AN,$CD755+28),"")</f>
      </c>
      <c r="BR755">
        <f>IF($CE755&gt;=29,INDEX($AN:$AN,$CD755+29),"")</f>
      </c>
      <c r="BS755">
        <f>IF($CE755&gt;=30,INDEX($AN:$AN,$CD755+30),"")</f>
      </c>
      <c r="BT755">
        <f>IF($CE755&gt;=31,INDEX($AN:$AN,$CD755+31),"")</f>
      </c>
      <c r="BU755">
        <f>IF($CE755&gt;=32,INDEX($AN:$AN,$CD755+32),"")</f>
      </c>
      <c r="BV755">
        <f>IF($CE755&gt;=33,INDEX($AN:$AN,$CD755+33),"")</f>
      </c>
      <c r="BW755">
        <f>IF($CE755&gt;=34,INDEX($AN:$AN,$CD755+34),"")</f>
      </c>
      <c r="BX755">
        <f>IF($CE755&gt;=35,INDEX($AN:$AN,$CD755+35),"")</f>
      </c>
      <c r="BY755">
        <f>IF($CE755&gt;=36,INDEX($AN:$AN,$CD755+36),"")</f>
      </c>
      <c r="BZ755">
        <f>IF($CE755&gt;=37,INDEX($AN:$AN,$CD755+37),"")</f>
      </c>
      <c r="CA755">
        <f>IF($CE755&gt;=38,INDEX($AN:$AN,$CD755+38),"")</f>
      </c>
      <c r="CB755">
        <f>IF($CE755&gt;=39,INDEX($AN:$AN,$CD755+39),"")</f>
      </c>
      <c r="CC755">
        <f>IF($CE755&gt;=40,INDEX($AN:$AN,$CD755+40),"")</f>
      </c>
      <c r="CD755">
        <f>IFERROR(MATCH($AM755,$AN$2:$AN$133,0)+1,0)</f>
      </c>
      <c r="CE755">
        <f>IFERROR(INDEX($AO$2:$AO$133,MATCH($AM755,$AN$2:$AN$133,0)),0)</f>
      </c>
      <c r="CF755">
        <f>IFERROR(LEFT($K755,FIND(" - ",$K755)-1),$K755)</f>
      </c>
      <c r="CG755" t="s">
        <v>1982</v>
      </c>
      <c r="CH755">
        <v>1</v>
      </c>
      <c r="CI755">
        <f>IF($DD755&gt;=1,INDEX($CG:$CG,$DC755+1),"")</f>
      </c>
      <c r="CJ755">
        <f>IF($DD755&gt;=2,INDEX($CG:$CG,$DC755+2),"")</f>
      </c>
      <c r="CK755">
        <f>IF($DD755&gt;=3,INDEX($CG:$CG,$DC755+3),"")</f>
      </c>
      <c r="CL755">
        <f>IF($DD755&gt;=4,INDEX($CG:$CG,$DC755+4),"")</f>
      </c>
      <c r="CM755">
        <f>IF($DD755&gt;=5,INDEX($CG:$CG,$DC755+5),"")</f>
      </c>
      <c r="CN755">
        <f>IF($DD755&gt;=6,INDEX($CG:$CG,$DC755+6),"")</f>
      </c>
      <c r="CO755">
        <f>IF($DD755&gt;=7,INDEX($CG:$CG,$DC755+7),"")</f>
      </c>
      <c r="CP755">
        <f>IF($DD755&gt;=8,INDEX($CG:$CG,$DC755+8),"")</f>
      </c>
      <c r="CQ755">
        <f>IF($DD755&gt;=9,INDEX($CG:$CG,$DC755+9),"")</f>
      </c>
      <c r="CR755">
        <f>IF($DD755&gt;=10,INDEX($CG:$CG,$DC755+10),"")</f>
      </c>
      <c r="CS755">
        <f>IF($DD755&gt;=11,INDEX($CG:$CG,$DC755+11),"")</f>
      </c>
      <c r="CT755">
        <f>IF($DD755&gt;=12,INDEX($CG:$CG,$DC755+12),"")</f>
      </c>
      <c r="CU755">
        <f>IF($DD755&gt;=13,INDEX($CG:$CG,$DC755+13),"")</f>
      </c>
      <c r="CV755">
        <f>IF($DD755&gt;=14,INDEX($CG:$CG,$DC755+14),"")</f>
      </c>
      <c r="CW755">
        <f>IF($DD755&gt;=15,INDEX($CG:$CG,$DC755+15),"")</f>
      </c>
      <c r="CX755">
        <f>IF($DD755&gt;=16,INDEX($CG:$CG,$DC755+16),"")</f>
      </c>
      <c r="CY755">
        <f>IF($DD755&gt;=17,INDEX($CG:$CG,$DC755+17),"")</f>
      </c>
      <c r="CZ755">
        <f>IF($DD755&gt;=18,INDEX($CG:$CG,$DC755+18),"")</f>
      </c>
      <c r="DA755">
        <f>IF($DD755&gt;=19,INDEX($CG:$CG,$DC755+19),"")</f>
      </c>
      <c r="DB755">
        <f>IF($DD755&gt;=20,INDEX($CG:$CG,$DC755+20),"")</f>
      </c>
      <c r="DC755">
        <f>IFERROR(MATCH($CF755,$CG$2:$CG$1558,0)+1,0)</f>
      </c>
      <c r="DD755">
        <f>IFERROR(INDEX($CH$2:$CH$1558,MATCH($CF755,$CG$2:$CG$1558,0)),0)</f>
      </c>
      <c r="DE755">
        <f>IFERROR(INDEX($AL:$AL,MATCH($G755,$AK:$AK,0))&amp;"","")</f>
      </c>
      <c r="DI755">
        <f>IF($GL755&gt;=1,INDEX($DF:$DF,$GK755+1),"")</f>
      </c>
      <c r="DJ755">
        <f>IF($GL755&gt;=2,INDEX($DF:$DF,$GK755+2),"")</f>
      </c>
      <c r="DK755">
        <f>IF($GL755&gt;=3,INDEX($DF:$DF,$GK755+3),"")</f>
      </c>
      <c r="DL755">
        <f>IF($GL755&gt;=4,INDEX($DF:$DF,$GK755+4),"")</f>
      </c>
      <c r="DM755">
        <f>IF($GL755&gt;=5,INDEX($DF:$DF,$GK755+5),"")</f>
      </c>
      <c r="DN755">
        <f>IF($GL755&gt;=6,INDEX($DF:$DF,$GK755+6),"")</f>
      </c>
      <c r="DO755">
        <f>IF($GL755&gt;=7,INDEX($DF:$DF,$GK755+7),"")</f>
      </c>
      <c r="DP755">
        <f>IF($GL755&gt;=8,INDEX($DF:$DF,$GK755+8),"")</f>
      </c>
      <c r="DQ755">
        <f>IF($GL755&gt;=9,INDEX($DF:$DF,$GK755+9),"")</f>
      </c>
      <c r="DR755">
        <f>IF($GL755&gt;=10,INDEX($DF:$DF,$GK755+10),"")</f>
      </c>
      <c r="DS755">
        <f>IF($GL755&gt;=11,INDEX($DF:$DF,$GK755+11),"")</f>
      </c>
      <c r="DT755">
        <f>IF($GL755&gt;=12,INDEX($DF:$DF,$GK755+12),"")</f>
      </c>
      <c r="DU755">
        <f>IF($GL755&gt;=13,INDEX($DF:$DF,$GK755+13),"")</f>
      </c>
      <c r="DV755">
        <f>IF($GL755&gt;=14,INDEX($DF:$DF,$GK755+14),"")</f>
      </c>
      <c r="DW755">
        <f>IF($GL755&gt;=15,INDEX($DF:$DF,$GK755+15),"")</f>
      </c>
      <c r="DX755">
        <f>IF($GL755&gt;=16,INDEX($DF:$DF,$GK755+16),"")</f>
      </c>
      <c r="DY755">
        <f>IF($GL755&gt;=17,INDEX($DF:$DF,$GK755+17),"")</f>
      </c>
      <c r="DZ755">
        <f>IF($GL755&gt;=18,INDEX($DF:$DF,$GK755+18),"")</f>
      </c>
      <c r="EA755">
        <f>IF($GL755&gt;=19,INDEX($DF:$DF,$GK755+19),"")</f>
      </c>
      <c r="EB755">
        <f>IF($GL755&gt;=20,INDEX($DF:$DF,$GK755+20),"")</f>
      </c>
      <c r="EC755">
        <f>IF($GL755&gt;=21,INDEX($DF:$DF,$GK755+21),"")</f>
      </c>
      <c r="ED755">
        <f>IF($GL755&gt;=22,INDEX($DF:$DF,$GK755+22),"")</f>
      </c>
      <c r="EE755">
        <f>IF($GL755&gt;=23,INDEX($DF:$DF,$GK755+23),"")</f>
      </c>
      <c r="EF755">
        <f>IF($GL755&gt;=24,INDEX($DF:$DF,$GK755+24),"")</f>
      </c>
      <c r="EG755">
        <f>IF($GL755&gt;=25,INDEX($DF:$DF,$GK755+25),"")</f>
      </c>
      <c r="EH755">
        <f>IF($GL755&gt;=26,INDEX($DF:$DF,$GK755+26),"")</f>
      </c>
      <c r="EI755">
        <f>IF($GL755&gt;=27,INDEX($DF:$DF,$GK755+27),"")</f>
      </c>
      <c r="EJ755">
        <f>IF($GL755&gt;=28,INDEX($DF:$DF,$GK755+28),"")</f>
      </c>
      <c r="EK755">
        <f>IF($GL755&gt;=29,INDEX($DF:$DF,$GK755+29),"")</f>
      </c>
      <c r="EL755">
        <f>IF($GL755&gt;=30,INDEX($DF:$DF,$GK755+30),"")</f>
      </c>
      <c r="EM755">
        <f>IF($GL755&gt;=31,INDEX($DF:$DF,$GK755+31),"")</f>
      </c>
      <c r="EN755">
        <f>IF($GL755&gt;=32,INDEX($DF:$DF,$GK755+32),"")</f>
      </c>
      <c r="EO755">
        <f>IF($GL755&gt;=33,INDEX($DF:$DF,$GK755+33),"")</f>
      </c>
      <c r="EP755">
        <f>IF($GL755&gt;=34,INDEX($DF:$DF,$GK755+34),"")</f>
      </c>
      <c r="EQ755">
        <f>IF($GL755&gt;=35,INDEX($DF:$DF,$GK755+35),"")</f>
      </c>
      <c r="ER755">
        <f>IF($GL755&gt;=36,INDEX($DF:$DF,$GK755+36),"")</f>
      </c>
      <c r="ES755">
        <f>IF($GL755&gt;=37,INDEX($DF:$DF,$GK755+37),"")</f>
      </c>
      <c r="ET755">
        <f>IF($GL755&gt;=38,INDEX($DF:$DF,$GK755+38),"")</f>
      </c>
      <c r="EU755">
        <f>IF($GL755&gt;=39,INDEX($DF:$DF,$GK755+39),"")</f>
      </c>
      <c r="EV755">
        <f>IF($GL755&gt;=40,INDEX($DF:$DF,$GK755+40),"")</f>
      </c>
      <c r="EW755">
        <f>IF($GL755&gt;=1,INDEX($DG:$DG,$GK755+1),"")</f>
      </c>
      <c r="EX755">
        <f>IF($GL755&gt;=2,INDEX($DG:$DG,$GK755+2),"")</f>
      </c>
      <c r="EY755">
        <f>IF($GL755&gt;=3,INDEX($DG:$DG,$GK755+3),"")</f>
      </c>
      <c r="EZ755">
        <f>IF($GL755&gt;=4,INDEX($DG:$DG,$GK755+4),"")</f>
      </c>
      <c r="FA755">
        <f>IF($GL755&gt;=5,INDEX($DG:$DG,$GK755+5),"")</f>
      </c>
      <c r="FB755">
        <f>IF($GL755&gt;=6,INDEX($DG:$DG,$GK755+6),"")</f>
      </c>
      <c r="FC755">
        <f>IF($GL755&gt;=7,INDEX($DG:$DG,$GK755+7),"")</f>
      </c>
      <c r="FD755">
        <f>IF($GL755&gt;=8,INDEX($DG:$DG,$GK755+8),"")</f>
      </c>
      <c r="FE755">
        <f>IF($GL755&gt;=9,INDEX($DG:$DG,$GK755+9),"")</f>
      </c>
      <c r="FF755">
        <f>IF($GL755&gt;=10,INDEX($DG:$DG,$GK755+10),"")</f>
      </c>
      <c r="FG755">
        <f>IF($GL755&gt;=11,INDEX($DG:$DG,$GK755+11),"")</f>
      </c>
      <c r="FH755">
        <f>IF($GL755&gt;=12,INDEX($DG:$DG,$GK755+12),"")</f>
      </c>
      <c r="FI755">
        <f>IF($GL755&gt;=13,INDEX($DG:$DG,$GK755+13),"")</f>
      </c>
      <c r="FJ755">
        <f>IF($GL755&gt;=14,INDEX($DG:$DG,$GK755+14),"")</f>
      </c>
      <c r="FK755">
        <f>IF($GL755&gt;=15,INDEX($DG:$DG,$GK755+15),"")</f>
      </c>
      <c r="FL755">
        <f>IF($GL755&gt;=16,INDEX($DG:$DG,$GK755+16),"")</f>
      </c>
      <c r="FM755">
        <f>IF($GL755&gt;=17,INDEX($DG:$DG,$GK755+17),"")</f>
      </c>
      <c r="FN755">
        <f>IF($GL755&gt;=18,INDEX($DG:$DG,$GK755+18),"")</f>
      </c>
      <c r="FO755">
        <f>IF($GL755&gt;=19,INDEX($DG:$DG,$GK755+19),"")</f>
      </c>
      <c r="FP755">
        <f>IF($GL755&gt;=20,INDEX($DG:$DG,$GK755+20),"")</f>
      </c>
      <c r="FQ755">
        <f>IF($GL755&gt;=21,INDEX($DG:$DG,$GK755+21),"")</f>
      </c>
      <c r="FR755">
        <f>IF($GL755&gt;=22,INDEX($DG:$DG,$GK755+22),"")</f>
      </c>
      <c r="FS755">
        <f>IF($GL755&gt;=23,INDEX($DG:$DG,$GK755+23),"")</f>
      </c>
      <c r="FT755">
        <f>IF($GL755&gt;=24,INDEX($DG:$DG,$GK755+24),"")</f>
      </c>
      <c r="FU755">
        <f>IF($GL755&gt;=25,INDEX($DG:$DG,$GK755+25),"")</f>
      </c>
      <c r="FV755">
        <f>IF($GL755&gt;=26,INDEX($DG:$DG,$GK755+26),"")</f>
      </c>
      <c r="FW755">
        <f>IF($GL755&gt;=27,INDEX($DG:$DG,$GK755+27),"")</f>
      </c>
      <c r="FX755">
        <f>IF($GL755&gt;=28,INDEX($DG:$DG,$GK755+28),"")</f>
      </c>
      <c r="FY755">
        <f>IF($GL755&gt;=29,INDEX($DG:$DG,$GK755+29),"")</f>
      </c>
      <c r="FZ755">
        <f>IF($GL755&gt;=30,INDEX($DG:$DG,$GK755+30),"")</f>
      </c>
      <c r="GA755">
        <f>IF($GL755&gt;=31,INDEX($DG:$DG,$GK755+31),"")</f>
      </c>
      <c r="GB755">
        <f>IF($GL755&gt;=32,INDEX($DG:$DG,$GK755+32),"")</f>
      </c>
      <c r="GC755">
        <f>IF($GL755&gt;=33,INDEX($DG:$DG,$GK755+33),"")</f>
      </c>
      <c r="GD755">
        <f>IF($GL755&gt;=34,INDEX($DG:$DG,$GK755+34),"")</f>
      </c>
      <c r="GE755">
        <f>IF($GL755&gt;=35,INDEX($DG:$DG,$GK755+35),"")</f>
      </c>
      <c r="GF755">
        <f>IF($GL755&gt;=36,INDEX($DG:$DG,$GK755+36),"")</f>
      </c>
      <c r="GG755">
        <f>IF($GL755&gt;=37,INDEX($DG:$DG,$GK755+37),"")</f>
      </c>
      <c r="GH755">
        <f>IF($GL755&gt;=38,INDEX($DG:$DG,$GK755+38),"")</f>
      </c>
      <c r="GI755">
        <f>IF($GL755&gt;=39,INDEX($DG:$DG,$GK755+39),"")</f>
      </c>
      <c r="GJ755">
        <f>IF($GL755&gt;=40,INDEX($DG:$DG,$GK755+40),"")</f>
      </c>
      <c r="GK755">
        <f>IFERROR(MATCH($DE755,$DF$2:$DF$166,0)+1,0)</f>
      </c>
      <c r="GL755">
        <f>IFERROR(INDEX($DH$2:$DH$166,MATCH($DE755,$DF$2:$DF$166,0)),0)</f>
      </c>
      <c r="GM755">
        <f>IFERROR(MATCH($H755,$DI$755:$EV$755,0),0)</f>
      </c>
      <c r="GN755">
        <f>IF($GM755&gt;0,INDEX($EW$755:$GJ$755,$GM755),"")</f>
      </c>
      <c r="GO755" t="s">
        <v>1540</v>
      </c>
      <c r="GQ755">
        <f>IF($IZ755&gt;=1,INDEX($GO:$GO,$IY755+1),"")</f>
      </c>
      <c r="GR755">
        <f>IF($IZ755&gt;=2,INDEX($GO:$GO,$IY755+2),"")</f>
      </c>
      <c r="GS755">
        <f>IF($IZ755&gt;=3,INDEX($GO:$GO,$IY755+3),"")</f>
      </c>
      <c r="GT755">
        <f>IF($IZ755&gt;=4,INDEX($GO:$GO,$IY755+4),"")</f>
      </c>
      <c r="GU755">
        <f>IF($IZ755&gt;=5,INDEX($GO:$GO,$IY755+5),"")</f>
      </c>
      <c r="GV755">
        <f>IF($IZ755&gt;=6,INDEX($GO:$GO,$IY755+6),"")</f>
      </c>
      <c r="GW755">
        <f>IF($IZ755&gt;=7,INDEX($GO:$GO,$IY755+7),"")</f>
      </c>
      <c r="GX755">
        <f>IF($IZ755&gt;=8,INDEX($GO:$GO,$IY755+8),"")</f>
      </c>
      <c r="GY755">
        <f>IF($IZ755&gt;=9,INDEX($GO:$GO,$IY755+9),"")</f>
      </c>
      <c r="GZ755">
        <f>IF($IZ755&gt;=10,INDEX($GO:$GO,$IY755+10),"")</f>
      </c>
      <c r="HA755">
        <f>IF($IZ755&gt;=11,INDEX($GO:$GO,$IY755+11),"")</f>
      </c>
      <c r="HB755">
        <f>IF($IZ755&gt;=12,INDEX($GO:$GO,$IY755+12),"")</f>
      </c>
      <c r="HC755">
        <f>IF($IZ755&gt;=13,INDEX($GO:$GO,$IY755+13),"")</f>
      </c>
      <c r="HD755">
        <f>IF($IZ755&gt;=14,INDEX($GO:$GO,$IY755+14),"")</f>
      </c>
      <c r="HE755">
        <f>IF($IZ755&gt;=15,INDEX($GO:$GO,$IY755+15),"")</f>
      </c>
      <c r="HF755">
        <f>IF($IZ755&gt;=16,INDEX($GO:$GO,$IY755+16),"")</f>
      </c>
      <c r="HG755">
        <f>IF($IZ755&gt;=17,INDEX($GO:$GO,$IY755+17),"")</f>
      </c>
      <c r="HH755">
        <f>IF($IZ755&gt;=18,INDEX($GO:$GO,$IY755+18),"")</f>
      </c>
      <c r="HI755">
        <f>IF($IZ755&gt;=19,INDEX($GO:$GO,$IY755+19),"")</f>
      </c>
      <c r="HJ755">
        <f>IF($IZ755&gt;=20,INDEX($GO:$GO,$IY755+20),"")</f>
      </c>
      <c r="HK755">
        <f>IF($IZ755&gt;=21,INDEX($GO:$GO,$IY755+21),"")</f>
      </c>
      <c r="HL755">
        <f>IF($IZ755&gt;=22,INDEX($GO:$GO,$IY755+22),"")</f>
      </c>
      <c r="HM755">
        <f>IF($IZ755&gt;=23,INDEX($GO:$GO,$IY755+23),"")</f>
      </c>
      <c r="HN755">
        <f>IF($IZ755&gt;=24,INDEX($GO:$GO,$IY755+24),"")</f>
      </c>
      <c r="HO755">
        <f>IF($IZ755&gt;=25,INDEX($GO:$GO,$IY755+25),"")</f>
      </c>
      <c r="HP755">
        <f>IF($IZ755&gt;=26,INDEX($GO:$GO,$IY755+26),"")</f>
      </c>
      <c r="HQ755">
        <f>IF($IZ755&gt;=27,INDEX($GO:$GO,$IY755+27),"")</f>
      </c>
      <c r="HR755">
        <f>IF($IZ755&gt;=28,INDEX($GO:$GO,$IY755+28),"")</f>
      </c>
      <c r="HS755">
        <f>IF($IZ755&gt;=29,INDEX($GO:$GO,$IY755+29),"")</f>
      </c>
      <c r="HT755">
        <f>IF($IZ755&gt;=30,INDEX($GO:$GO,$IY755+30),"")</f>
      </c>
      <c r="HU755">
        <f>IF($IZ755&gt;=31,INDEX($GO:$GO,$IY755+31),"")</f>
      </c>
      <c r="HV755">
        <f>IF($IZ755&gt;=32,INDEX($GO:$GO,$IY755+32),"")</f>
      </c>
      <c r="HW755">
        <f>IF($IZ755&gt;=33,INDEX($GO:$GO,$IY755+33),"")</f>
      </c>
      <c r="HX755">
        <f>IF($IZ755&gt;=34,INDEX($GO:$GO,$IY755+34),"")</f>
      </c>
      <c r="HY755">
        <f>IF($IZ755&gt;=35,INDEX($GO:$GO,$IY755+35),"")</f>
      </c>
      <c r="HZ755">
        <f>IF($IZ755&gt;=36,INDEX($GO:$GO,$IY755+36),"")</f>
      </c>
      <c r="IA755">
        <f>IF($IZ755&gt;=37,INDEX($GO:$GO,$IY755+37),"")</f>
      </c>
      <c r="IB755">
        <f>IF($IZ755&gt;=38,INDEX($GO:$GO,$IY755+38),"")</f>
      </c>
      <c r="IC755">
        <f>IF($IZ755&gt;=39,INDEX($GO:$GO,$IY755+39),"")</f>
      </c>
      <c r="ID755">
        <f>IF($IZ755&gt;=40,INDEX($GO:$GO,$IY755+40),"")</f>
      </c>
      <c r="IE755">
        <f>IF($IZ755&gt;=41,INDEX($GO:$GO,$IY755+41),"")</f>
      </c>
      <c r="IF755">
        <f>IF($IZ755&gt;=42,INDEX($GO:$GO,$IY755+42),"")</f>
      </c>
      <c r="IG755">
        <f>IF($IZ755&gt;=43,INDEX($GO:$GO,$IY755+43),"")</f>
      </c>
      <c r="IH755">
        <f>IF($IZ755&gt;=44,INDEX($GO:$GO,$IY755+44),"")</f>
      </c>
      <c r="II755">
        <f>IF($IZ755&gt;=45,INDEX($GO:$GO,$IY755+45),"")</f>
      </c>
      <c r="IJ755">
        <f>IF($IZ755&gt;=46,INDEX($GO:$GO,$IY755+46),"")</f>
      </c>
      <c r="IK755">
        <f>IF($IZ755&gt;=47,INDEX($GO:$GO,$IY755+47),"")</f>
      </c>
      <c r="IL755">
        <f>IF($IZ755&gt;=48,INDEX($GO:$GO,$IY755+48),"")</f>
      </c>
      <c r="IM755">
        <f>IF($IZ755&gt;=49,INDEX($GO:$GO,$IY755+49),"")</f>
      </c>
      <c r="IN755">
        <f>IF($IZ755&gt;=50,INDEX($GO:$GO,$IY755+50),"")</f>
      </c>
      <c r="IO755">
        <f>IF($IZ755&gt;=51,INDEX($GO:$GO,$IY755+51),"")</f>
      </c>
      <c r="IP755">
        <f>IF($IZ755&gt;=52,INDEX($GO:$GO,$IY755+52),"")</f>
      </c>
      <c r="IQ755">
        <f>IF($IZ755&gt;=53,INDEX($GO:$GO,$IY755+53),"")</f>
      </c>
      <c r="IR755">
        <f>IF($IZ755&gt;=54,INDEX($GO:$GO,$IY755+54),"")</f>
      </c>
      <c r="IS755">
        <f>IF($IZ755&gt;=55,INDEX($GO:$GO,$IY755+55),"")</f>
      </c>
      <c r="IT755">
        <f>IF($IZ755&gt;=56,INDEX($GO:$GO,$IY755+56),"")</f>
      </c>
      <c r="IU755">
        <f>IF($IZ755&gt;=57,INDEX($GO:$GO,$IY755+57),"")</f>
      </c>
      <c r="IV755">
        <f>IF($IZ755&gt;=58,INDEX($GO:$GO,$IY755+58),"")</f>
      </c>
      <c r="IW755">
        <f>IF($IZ755&gt;=59,INDEX($GO:$GO,$IY755+59),"")</f>
      </c>
      <c r="IX755">
        <f>IF($IZ755&gt;=60,INDEX($GO:$GO,$IY755+60),"")</f>
      </c>
      <c r="IY755">
        <f>IFERROR(MATCH($GN755,$GO$2:$GO$827,0)+1,0)</f>
      </c>
      <c r="IZ755">
        <f>IFERROR(INDEX($GP$2:$GP$827,MATCH($GN755,$GO$2:$GO$827,0)),0)</f>
      </c>
      <c r="JA755" t="s">
        <v>23</v>
      </c>
      <c r="JB755" t="s">
        <v>23</v>
      </c>
    </row>
    <row r="756" spans="1:262" x14ac:dyDescent="0.25">
      <c r="F756" s="1"/>
      <c r="G756" s="1"/>
      <c r="H756" s="1"/>
      <c r="I756" s="1"/>
      <c r="J756" s="1">
        <f>IFERROR(IF(FIND(" - ",$F756)&gt;0,MID($F756,FIND(" - ",$F756)+3,LEN($F756)),""),"")</f>
      </c>
      <c r="L756" s="1"/>
      <c r="N756" t="s">
        <v>23</v>
      </c>
      <c r="P756">
        <f>IF(OR($N756="",$O756=""),"",IFERROR($N756/$O756,0))</f>
      </c>
      <c r="Q756">
        <f>IF($N756="","",
IF($G756="","",
IF(ISNUMBER(SEARCH("exempt",LOWER($G756))),0,
$N756*(VALUE(SUBSTITUTE($G756,"%",""))/100))))</f>
      </c>
      <c r="W756">
        <f>IF($N756="","",
SUM($N756,$Q756,$U756,$R756,$T756)-
IF($V756="",0,VALUE($V756)))</f>
      </c>
      <c r="AE756" t="s">
        <v>1983</v>
      </c>
      <c r="AM756">
        <f>IFERROR(LEFT($F756,FIND(" - ",$F756)-1),$F756)</f>
      </c>
      <c r="AP756">
        <f>IF($CE756&gt;=1,INDEX($AN:$AN,$CD756+1),"")</f>
      </c>
      <c r="AQ756">
        <f>IF($CE756&gt;=2,INDEX($AN:$AN,$CD756+2),"")</f>
      </c>
      <c r="AR756">
        <f>IF($CE756&gt;=3,INDEX($AN:$AN,$CD756+3),"")</f>
      </c>
      <c r="AS756">
        <f>IF($CE756&gt;=4,INDEX($AN:$AN,$CD756+4),"")</f>
      </c>
      <c r="AT756">
        <f>IF($CE756&gt;=5,INDEX($AN:$AN,$CD756+5),"")</f>
      </c>
      <c r="AU756">
        <f>IF($CE756&gt;=6,INDEX($AN:$AN,$CD756+6),"")</f>
      </c>
      <c r="AV756">
        <f>IF($CE756&gt;=7,INDEX($AN:$AN,$CD756+7),"")</f>
      </c>
      <c r="AW756">
        <f>IF($CE756&gt;=8,INDEX($AN:$AN,$CD756+8),"")</f>
      </c>
      <c r="AX756">
        <f>IF($CE756&gt;=9,INDEX($AN:$AN,$CD756+9),"")</f>
      </c>
      <c r="AY756">
        <f>IF($CE756&gt;=10,INDEX($AN:$AN,$CD756+10),"")</f>
      </c>
      <c r="AZ756">
        <f>IF($CE756&gt;=11,INDEX($AN:$AN,$CD756+11),"")</f>
      </c>
      <c r="BA756">
        <f>IF($CE756&gt;=12,INDEX($AN:$AN,$CD756+12),"")</f>
      </c>
      <c r="BB756">
        <f>IF($CE756&gt;=13,INDEX($AN:$AN,$CD756+13),"")</f>
      </c>
      <c r="BC756">
        <f>IF($CE756&gt;=14,INDEX($AN:$AN,$CD756+14),"")</f>
      </c>
      <c r="BD756">
        <f>IF($CE756&gt;=15,INDEX($AN:$AN,$CD756+15),"")</f>
      </c>
      <c r="BE756">
        <f>IF($CE756&gt;=16,INDEX($AN:$AN,$CD756+16),"")</f>
      </c>
      <c r="BF756">
        <f>IF($CE756&gt;=17,INDEX($AN:$AN,$CD756+17),"")</f>
      </c>
      <c r="BG756">
        <f>IF($CE756&gt;=18,INDEX($AN:$AN,$CD756+18),"")</f>
      </c>
      <c r="BH756">
        <f>IF($CE756&gt;=19,INDEX($AN:$AN,$CD756+19),"")</f>
      </c>
      <c r="BI756">
        <f>IF($CE756&gt;=20,INDEX($AN:$AN,$CD756+20),"")</f>
      </c>
      <c r="BJ756">
        <f>IF($CE756&gt;=21,INDEX($AN:$AN,$CD756+21),"")</f>
      </c>
      <c r="BK756">
        <f>IF($CE756&gt;=22,INDEX($AN:$AN,$CD756+22),"")</f>
      </c>
      <c r="BL756">
        <f>IF($CE756&gt;=23,INDEX($AN:$AN,$CD756+23),"")</f>
      </c>
      <c r="BM756">
        <f>IF($CE756&gt;=24,INDEX($AN:$AN,$CD756+24),"")</f>
      </c>
      <c r="BN756">
        <f>IF($CE756&gt;=25,INDEX($AN:$AN,$CD756+25),"")</f>
      </c>
      <c r="BO756">
        <f>IF($CE756&gt;=26,INDEX($AN:$AN,$CD756+26),"")</f>
      </c>
      <c r="BP756">
        <f>IF($CE756&gt;=27,INDEX($AN:$AN,$CD756+27),"")</f>
      </c>
      <c r="BQ756">
        <f>IF($CE756&gt;=28,INDEX($AN:$AN,$CD756+28),"")</f>
      </c>
      <c r="BR756">
        <f>IF($CE756&gt;=29,INDEX($AN:$AN,$CD756+29),"")</f>
      </c>
      <c r="BS756">
        <f>IF($CE756&gt;=30,INDEX($AN:$AN,$CD756+30),"")</f>
      </c>
      <c r="BT756">
        <f>IF($CE756&gt;=31,INDEX($AN:$AN,$CD756+31),"")</f>
      </c>
      <c r="BU756">
        <f>IF($CE756&gt;=32,INDEX($AN:$AN,$CD756+32),"")</f>
      </c>
      <c r="BV756">
        <f>IF($CE756&gt;=33,INDEX($AN:$AN,$CD756+33),"")</f>
      </c>
      <c r="BW756">
        <f>IF($CE756&gt;=34,INDEX($AN:$AN,$CD756+34),"")</f>
      </c>
      <c r="BX756">
        <f>IF($CE756&gt;=35,INDEX($AN:$AN,$CD756+35),"")</f>
      </c>
      <c r="BY756">
        <f>IF($CE756&gt;=36,INDEX($AN:$AN,$CD756+36),"")</f>
      </c>
      <c r="BZ756">
        <f>IF($CE756&gt;=37,INDEX($AN:$AN,$CD756+37),"")</f>
      </c>
      <c r="CA756">
        <f>IF($CE756&gt;=38,INDEX($AN:$AN,$CD756+38),"")</f>
      </c>
      <c r="CB756">
        <f>IF($CE756&gt;=39,INDEX($AN:$AN,$CD756+39),"")</f>
      </c>
      <c r="CC756">
        <f>IF($CE756&gt;=40,INDEX($AN:$AN,$CD756+40),"")</f>
      </c>
      <c r="CD756">
        <f>IFERROR(MATCH($AM756,$AN$2:$AN$133,0)+1,0)</f>
      </c>
      <c r="CE756">
        <f>IFERROR(INDEX($AO$2:$AO$133,MATCH($AM756,$AN$2:$AN$133,0)),0)</f>
      </c>
      <c r="CF756">
        <f>IFERROR(LEFT($K756,FIND(" - ",$K756)-1),$K756)</f>
      </c>
      <c r="CG756" t="s">
        <v>108</v>
      </c>
      <c r="CI756">
        <f>IF($DD756&gt;=1,INDEX($CG:$CG,$DC756+1),"")</f>
      </c>
      <c r="CJ756">
        <f>IF($DD756&gt;=2,INDEX($CG:$CG,$DC756+2),"")</f>
      </c>
      <c r="CK756">
        <f>IF($DD756&gt;=3,INDEX($CG:$CG,$DC756+3),"")</f>
      </c>
      <c r="CL756">
        <f>IF($DD756&gt;=4,INDEX($CG:$CG,$DC756+4),"")</f>
      </c>
      <c r="CM756">
        <f>IF($DD756&gt;=5,INDEX($CG:$CG,$DC756+5),"")</f>
      </c>
      <c r="CN756">
        <f>IF($DD756&gt;=6,INDEX($CG:$CG,$DC756+6),"")</f>
      </c>
      <c r="CO756">
        <f>IF($DD756&gt;=7,INDEX($CG:$CG,$DC756+7),"")</f>
      </c>
      <c r="CP756">
        <f>IF($DD756&gt;=8,INDEX($CG:$CG,$DC756+8),"")</f>
      </c>
      <c r="CQ756">
        <f>IF($DD756&gt;=9,INDEX($CG:$CG,$DC756+9),"")</f>
      </c>
      <c r="CR756">
        <f>IF($DD756&gt;=10,INDEX($CG:$CG,$DC756+10),"")</f>
      </c>
      <c r="CS756">
        <f>IF($DD756&gt;=11,INDEX($CG:$CG,$DC756+11),"")</f>
      </c>
      <c r="CT756">
        <f>IF($DD756&gt;=12,INDEX($CG:$CG,$DC756+12),"")</f>
      </c>
      <c r="CU756">
        <f>IF($DD756&gt;=13,INDEX($CG:$CG,$DC756+13),"")</f>
      </c>
      <c r="CV756">
        <f>IF($DD756&gt;=14,INDEX($CG:$CG,$DC756+14),"")</f>
      </c>
      <c r="CW756">
        <f>IF($DD756&gt;=15,INDEX($CG:$CG,$DC756+15),"")</f>
      </c>
      <c r="CX756">
        <f>IF($DD756&gt;=16,INDEX($CG:$CG,$DC756+16),"")</f>
      </c>
      <c r="CY756">
        <f>IF($DD756&gt;=17,INDEX($CG:$CG,$DC756+17),"")</f>
      </c>
      <c r="CZ756">
        <f>IF($DD756&gt;=18,INDEX($CG:$CG,$DC756+18),"")</f>
      </c>
      <c r="DA756">
        <f>IF($DD756&gt;=19,INDEX($CG:$CG,$DC756+19),"")</f>
      </c>
      <c r="DB756">
        <f>IF($DD756&gt;=20,INDEX($CG:$CG,$DC756+20),"")</f>
      </c>
      <c r="DC756">
        <f>IFERROR(MATCH($CF756,$CG$2:$CG$1558,0)+1,0)</f>
      </c>
      <c r="DD756">
        <f>IFERROR(INDEX($CH$2:$CH$1558,MATCH($CF756,$CG$2:$CG$1558,0)),0)</f>
      </c>
      <c r="DE756">
        <f>IFERROR(INDEX($AL:$AL,MATCH($G756,$AK:$AK,0))&amp;"","")</f>
      </c>
      <c r="DI756">
        <f>IF($GL756&gt;=1,INDEX($DF:$DF,$GK756+1),"")</f>
      </c>
      <c r="DJ756">
        <f>IF($GL756&gt;=2,INDEX($DF:$DF,$GK756+2),"")</f>
      </c>
      <c r="DK756">
        <f>IF($GL756&gt;=3,INDEX($DF:$DF,$GK756+3),"")</f>
      </c>
      <c r="DL756">
        <f>IF($GL756&gt;=4,INDEX($DF:$DF,$GK756+4),"")</f>
      </c>
      <c r="DM756">
        <f>IF($GL756&gt;=5,INDEX($DF:$DF,$GK756+5),"")</f>
      </c>
      <c r="DN756">
        <f>IF($GL756&gt;=6,INDEX($DF:$DF,$GK756+6),"")</f>
      </c>
      <c r="DO756">
        <f>IF($GL756&gt;=7,INDEX($DF:$DF,$GK756+7),"")</f>
      </c>
      <c r="DP756">
        <f>IF($GL756&gt;=8,INDEX($DF:$DF,$GK756+8),"")</f>
      </c>
      <c r="DQ756">
        <f>IF($GL756&gt;=9,INDEX($DF:$DF,$GK756+9),"")</f>
      </c>
      <c r="DR756">
        <f>IF($GL756&gt;=10,INDEX($DF:$DF,$GK756+10),"")</f>
      </c>
      <c r="DS756">
        <f>IF($GL756&gt;=11,INDEX($DF:$DF,$GK756+11),"")</f>
      </c>
      <c r="DT756">
        <f>IF($GL756&gt;=12,INDEX($DF:$DF,$GK756+12),"")</f>
      </c>
      <c r="DU756">
        <f>IF($GL756&gt;=13,INDEX($DF:$DF,$GK756+13),"")</f>
      </c>
      <c r="DV756">
        <f>IF($GL756&gt;=14,INDEX($DF:$DF,$GK756+14),"")</f>
      </c>
      <c r="DW756">
        <f>IF($GL756&gt;=15,INDEX($DF:$DF,$GK756+15),"")</f>
      </c>
      <c r="DX756">
        <f>IF($GL756&gt;=16,INDEX($DF:$DF,$GK756+16),"")</f>
      </c>
      <c r="DY756">
        <f>IF($GL756&gt;=17,INDEX($DF:$DF,$GK756+17),"")</f>
      </c>
      <c r="DZ756">
        <f>IF($GL756&gt;=18,INDEX($DF:$DF,$GK756+18),"")</f>
      </c>
      <c r="EA756">
        <f>IF($GL756&gt;=19,INDEX($DF:$DF,$GK756+19),"")</f>
      </c>
      <c r="EB756">
        <f>IF($GL756&gt;=20,INDEX($DF:$DF,$GK756+20),"")</f>
      </c>
      <c r="EC756">
        <f>IF($GL756&gt;=21,INDEX($DF:$DF,$GK756+21),"")</f>
      </c>
      <c r="ED756">
        <f>IF($GL756&gt;=22,INDEX($DF:$DF,$GK756+22),"")</f>
      </c>
      <c r="EE756">
        <f>IF($GL756&gt;=23,INDEX($DF:$DF,$GK756+23),"")</f>
      </c>
      <c r="EF756">
        <f>IF($GL756&gt;=24,INDEX($DF:$DF,$GK756+24),"")</f>
      </c>
      <c r="EG756">
        <f>IF($GL756&gt;=25,INDEX($DF:$DF,$GK756+25),"")</f>
      </c>
      <c r="EH756">
        <f>IF($GL756&gt;=26,INDEX($DF:$DF,$GK756+26),"")</f>
      </c>
      <c r="EI756">
        <f>IF($GL756&gt;=27,INDEX($DF:$DF,$GK756+27),"")</f>
      </c>
      <c r="EJ756">
        <f>IF($GL756&gt;=28,INDEX($DF:$DF,$GK756+28),"")</f>
      </c>
      <c r="EK756">
        <f>IF($GL756&gt;=29,INDEX($DF:$DF,$GK756+29),"")</f>
      </c>
      <c r="EL756">
        <f>IF($GL756&gt;=30,INDEX($DF:$DF,$GK756+30),"")</f>
      </c>
      <c r="EM756">
        <f>IF($GL756&gt;=31,INDEX($DF:$DF,$GK756+31),"")</f>
      </c>
      <c r="EN756">
        <f>IF($GL756&gt;=32,INDEX($DF:$DF,$GK756+32),"")</f>
      </c>
      <c r="EO756">
        <f>IF($GL756&gt;=33,INDEX($DF:$DF,$GK756+33),"")</f>
      </c>
      <c r="EP756">
        <f>IF($GL756&gt;=34,INDEX($DF:$DF,$GK756+34),"")</f>
      </c>
      <c r="EQ756">
        <f>IF($GL756&gt;=35,INDEX($DF:$DF,$GK756+35),"")</f>
      </c>
      <c r="ER756">
        <f>IF($GL756&gt;=36,INDEX($DF:$DF,$GK756+36),"")</f>
      </c>
      <c r="ES756">
        <f>IF($GL756&gt;=37,INDEX($DF:$DF,$GK756+37),"")</f>
      </c>
      <c r="ET756">
        <f>IF($GL756&gt;=38,INDEX($DF:$DF,$GK756+38),"")</f>
      </c>
      <c r="EU756">
        <f>IF($GL756&gt;=39,INDEX($DF:$DF,$GK756+39),"")</f>
      </c>
      <c r="EV756">
        <f>IF($GL756&gt;=40,INDEX($DF:$DF,$GK756+40),"")</f>
      </c>
      <c r="EW756">
        <f>IF($GL756&gt;=1,INDEX($DG:$DG,$GK756+1),"")</f>
      </c>
      <c r="EX756">
        <f>IF($GL756&gt;=2,INDEX($DG:$DG,$GK756+2),"")</f>
      </c>
      <c r="EY756">
        <f>IF($GL756&gt;=3,INDEX($DG:$DG,$GK756+3),"")</f>
      </c>
      <c r="EZ756">
        <f>IF($GL756&gt;=4,INDEX($DG:$DG,$GK756+4),"")</f>
      </c>
      <c r="FA756">
        <f>IF($GL756&gt;=5,INDEX($DG:$DG,$GK756+5),"")</f>
      </c>
      <c r="FB756">
        <f>IF($GL756&gt;=6,INDEX($DG:$DG,$GK756+6),"")</f>
      </c>
      <c r="FC756">
        <f>IF($GL756&gt;=7,INDEX($DG:$DG,$GK756+7),"")</f>
      </c>
      <c r="FD756">
        <f>IF($GL756&gt;=8,INDEX($DG:$DG,$GK756+8),"")</f>
      </c>
      <c r="FE756">
        <f>IF($GL756&gt;=9,INDEX($DG:$DG,$GK756+9),"")</f>
      </c>
      <c r="FF756">
        <f>IF($GL756&gt;=10,INDEX($DG:$DG,$GK756+10),"")</f>
      </c>
      <c r="FG756">
        <f>IF($GL756&gt;=11,INDEX($DG:$DG,$GK756+11),"")</f>
      </c>
      <c r="FH756">
        <f>IF($GL756&gt;=12,INDEX($DG:$DG,$GK756+12),"")</f>
      </c>
      <c r="FI756">
        <f>IF($GL756&gt;=13,INDEX($DG:$DG,$GK756+13),"")</f>
      </c>
      <c r="FJ756">
        <f>IF($GL756&gt;=14,INDEX($DG:$DG,$GK756+14),"")</f>
      </c>
      <c r="FK756">
        <f>IF($GL756&gt;=15,INDEX($DG:$DG,$GK756+15),"")</f>
      </c>
      <c r="FL756">
        <f>IF($GL756&gt;=16,INDEX($DG:$DG,$GK756+16),"")</f>
      </c>
      <c r="FM756">
        <f>IF($GL756&gt;=17,INDEX($DG:$DG,$GK756+17),"")</f>
      </c>
      <c r="FN756">
        <f>IF($GL756&gt;=18,INDEX($DG:$DG,$GK756+18),"")</f>
      </c>
      <c r="FO756">
        <f>IF($GL756&gt;=19,INDEX($DG:$DG,$GK756+19),"")</f>
      </c>
      <c r="FP756">
        <f>IF($GL756&gt;=20,INDEX($DG:$DG,$GK756+20),"")</f>
      </c>
      <c r="FQ756">
        <f>IF($GL756&gt;=21,INDEX($DG:$DG,$GK756+21),"")</f>
      </c>
      <c r="FR756">
        <f>IF($GL756&gt;=22,INDEX($DG:$DG,$GK756+22),"")</f>
      </c>
      <c r="FS756">
        <f>IF($GL756&gt;=23,INDEX($DG:$DG,$GK756+23),"")</f>
      </c>
      <c r="FT756">
        <f>IF($GL756&gt;=24,INDEX($DG:$DG,$GK756+24),"")</f>
      </c>
      <c r="FU756">
        <f>IF($GL756&gt;=25,INDEX($DG:$DG,$GK756+25),"")</f>
      </c>
      <c r="FV756">
        <f>IF($GL756&gt;=26,INDEX($DG:$DG,$GK756+26),"")</f>
      </c>
      <c r="FW756">
        <f>IF($GL756&gt;=27,INDEX($DG:$DG,$GK756+27),"")</f>
      </c>
      <c r="FX756">
        <f>IF($GL756&gt;=28,INDEX($DG:$DG,$GK756+28),"")</f>
      </c>
      <c r="FY756">
        <f>IF($GL756&gt;=29,INDEX($DG:$DG,$GK756+29),"")</f>
      </c>
      <c r="FZ756">
        <f>IF($GL756&gt;=30,INDEX($DG:$DG,$GK756+30),"")</f>
      </c>
      <c r="GA756">
        <f>IF($GL756&gt;=31,INDEX($DG:$DG,$GK756+31),"")</f>
      </c>
      <c r="GB756">
        <f>IF($GL756&gt;=32,INDEX($DG:$DG,$GK756+32),"")</f>
      </c>
      <c r="GC756">
        <f>IF($GL756&gt;=33,INDEX($DG:$DG,$GK756+33),"")</f>
      </c>
      <c r="GD756">
        <f>IF($GL756&gt;=34,INDEX($DG:$DG,$GK756+34),"")</f>
      </c>
      <c r="GE756">
        <f>IF($GL756&gt;=35,INDEX($DG:$DG,$GK756+35),"")</f>
      </c>
      <c r="GF756">
        <f>IF($GL756&gt;=36,INDEX($DG:$DG,$GK756+36),"")</f>
      </c>
      <c r="GG756">
        <f>IF($GL756&gt;=37,INDEX($DG:$DG,$GK756+37),"")</f>
      </c>
      <c r="GH756">
        <f>IF($GL756&gt;=38,INDEX($DG:$DG,$GK756+38),"")</f>
      </c>
      <c r="GI756">
        <f>IF($GL756&gt;=39,INDEX($DG:$DG,$GK756+39),"")</f>
      </c>
      <c r="GJ756">
        <f>IF($GL756&gt;=40,INDEX($DG:$DG,$GK756+40),"")</f>
      </c>
      <c r="GK756">
        <f>IFERROR(MATCH($DE756,$DF$2:$DF$166,0)+1,0)</f>
      </c>
      <c r="GL756">
        <f>IFERROR(INDEX($DH$2:$DH$166,MATCH($DE756,$DF$2:$DF$166,0)),0)</f>
      </c>
      <c r="GM756">
        <f>IFERROR(MATCH($H756,$DI$756:$EV$756,0),0)</f>
      </c>
      <c r="GN756">
        <f>IF($GM756&gt;0,INDEX($EW$756:$GJ$756,$GM756),"")</f>
      </c>
      <c r="GO756" t="s">
        <v>1542</v>
      </c>
      <c r="GQ756">
        <f>IF($IZ756&gt;=1,INDEX($GO:$GO,$IY756+1),"")</f>
      </c>
      <c r="GR756">
        <f>IF($IZ756&gt;=2,INDEX($GO:$GO,$IY756+2),"")</f>
      </c>
      <c r="GS756">
        <f>IF($IZ756&gt;=3,INDEX($GO:$GO,$IY756+3),"")</f>
      </c>
      <c r="GT756">
        <f>IF($IZ756&gt;=4,INDEX($GO:$GO,$IY756+4),"")</f>
      </c>
      <c r="GU756">
        <f>IF($IZ756&gt;=5,INDEX($GO:$GO,$IY756+5),"")</f>
      </c>
      <c r="GV756">
        <f>IF($IZ756&gt;=6,INDEX($GO:$GO,$IY756+6),"")</f>
      </c>
      <c r="GW756">
        <f>IF($IZ756&gt;=7,INDEX($GO:$GO,$IY756+7),"")</f>
      </c>
      <c r="GX756">
        <f>IF($IZ756&gt;=8,INDEX($GO:$GO,$IY756+8),"")</f>
      </c>
      <c r="GY756">
        <f>IF($IZ756&gt;=9,INDEX($GO:$GO,$IY756+9),"")</f>
      </c>
      <c r="GZ756">
        <f>IF($IZ756&gt;=10,INDEX($GO:$GO,$IY756+10),"")</f>
      </c>
      <c r="HA756">
        <f>IF($IZ756&gt;=11,INDEX($GO:$GO,$IY756+11),"")</f>
      </c>
      <c r="HB756">
        <f>IF($IZ756&gt;=12,INDEX($GO:$GO,$IY756+12),"")</f>
      </c>
      <c r="HC756">
        <f>IF($IZ756&gt;=13,INDEX($GO:$GO,$IY756+13),"")</f>
      </c>
      <c r="HD756">
        <f>IF($IZ756&gt;=14,INDEX($GO:$GO,$IY756+14),"")</f>
      </c>
      <c r="HE756">
        <f>IF($IZ756&gt;=15,INDEX($GO:$GO,$IY756+15),"")</f>
      </c>
      <c r="HF756">
        <f>IF($IZ756&gt;=16,INDEX($GO:$GO,$IY756+16),"")</f>
      </c>
      <c r="HG756">
        <f>IF($IZ756&gt;=17,INDEX($GO:$GO,$IY756+17),"")</f>
      </c>
      <c r="HH756">
        <f>IF($IZ756&gt;=18,INDEX($GO:$GO,$IY756+18),"")</f>
      </c>
      <c r="HI756">
        <f>IF($IZ756&gt;=19,INDEX($GO:$GO,$IY756+19),"")</f>
      </c>
      <c r="HJ756">
        <f>IF($IZ756&gt;=20,INDEX($GO:$GO,$IY756+20),"")</f>
      </c>
      <c r="HK756">
        <f>IF($IZ756&gt;=21,INDEX($GO:$GO,$IY756+21),"")</f>
      </c>
      <c r="HL756">
        <f>IF($IZ756&gt;=22,INDEX($GO:$GO,$IY756+22),"")</f>
      </c>
      <c r="HM756">
        <f>IF($IZ756&gt;=23,INDEX($GO:$GO,$IY756+23),"")</f>
      </c>
      <c r="HN756">
        <f>IF($IZ756&gt;=24,INDEX($GO:$GO,$IY756+24),"")</f>
      </c>
      <c r="HO756">
        <f>IF($IZ756&gt;=25,INDEX($GO:$GO,$IY756+25),"")</f>
      </c>
      <c r="HP756">
        <f>IF($IZ756&gt;=26,INDEX($GO:$GO,$IY756+26),"")</f>
      </c>
      <c r="HQ756">
        <f>IF($IZ756&gt;=27,INDEX($GO:$GO,$IY756+27),"")</f>
      </c>
      <c r="HR756">
        <f>IF($IZ756&gt;=28,INDEX($GO:$GO,$IY756+28),"")</f>
      </c>
      <c r="HS756">
        <f>IF($IZ756&gt;=29,INDEX($GO:$GO,$IY756+29),"")</f>
      </c>
      <c r="HT756">
        <f>IF($IZ756&gt;=30,INDEX($GO:$GO,$IY756+30),"")</f>
      </c>
      <c r="HU756">
        <f>IF($IZ756&gt;=31,INDEX($GO:$GO,$IY756+31),"")</f>
      </c>
      <c r="HV756">
        <f>IF($IZ756&gt;=32,INDEX($GO:$GO,$IY756+32),"")</f>
      </c>
      <c r="HW756">
        <f>IF($IZ756&gt;=33,INDEX($GO:$GO,$IY756+33),"")</f>
      </c>
      <c r="HX756">
        <f>IF($IZ756&gt;=34,INDEX($GO:$GO,$IY756+34),"")</f>
      </c>
      <c r="HY756">
        <f>IF($IZ756&gt;=35,INDEX($GO:$GO,$IY756+35),"")</f>
      </c>
      <c r="HZ756">
        <f>IF($IZ756&gt;=36,INDEX($GO:$GO,$IY756+36),"")</f>
      </c>
      <c r="IA756">
        <f>IF($IZ756&gt;=37,INDEX($GO:$GO,$IY756+37),"")</f>
      </c>
      <c r="IB756">
        <f>IF($IZ756&gt;=38,INDEX($GO:$GO,$IY756+38),"")</f>
      </c>
      <c r="IC756">
        <f>IF($IZ756&gt;=39,INDEX($GO:$GO,$IY756+39),"")</f>
      </c>
      <c r="ID756">
        <f>IF($IZ756&gt;=40,INDEX($GO:$GO,$IY756+40),"")</f>
      </c>
      <c r="IE756">
        <f>IF($IZ756&gt;=41,INDEX($GO:$GO,$IY756+41),"")</f>
      </c>
      <c r="IF756">
        <f>IF($IZ756&gt;=42,INDEX($GO:$GO,$IY756+42),"")</f>
      </c>
      <c r="IG756">
        <f>IF($IZ756&gt;=43,INDEX($GO:$GO,$IY756+43),"")</f>
      </c>
      <c r="IH756">
        <f>IF($IZ756&gt;=44,INDEX($GO:$GO,$IY756+44),"")</f>
      </c>
      <c r="II756">
        <f>IF($IZ756&gt;=45,INDEX($GO:$GO,$IY756+45),"")</f>
      </c>
      <c r="IJ756">
        <f>IF($IZ756&gt;=46,INDEX($GO:$GO,$IY756+46),"")</f>
      </c>
      <c r="IK756">
        <f>IF($IZ756&gt;=47,INDEX($GO:$GO,$IY756+47),"")</f>
      </c>
      <c r="IL756">
        <f>IF($IZ756&gt;=48,INDEX($GO:$GO,$IY756+48),"")</f>
      </c>
      <c r="IM756">
        <f>IF($IZ756&gt;=49,INDEX($GO:$GO,$IY756+49),"")</f>
      </c>
      <c r="IN756">
        <f>IF($IZ756&gt;=50,INDEX($GO:$GO,$IY756+50),"")</f>
      </c>
      <c r="IO756">
        <f>IF($IZ756&gt;=51,INDEX($GO:$GO,$IY756+51),"")</f>
      </c>
      <c r="IP756">
        <f>IF($IZ756&gt;=52,INDEX($GO:$GO,$IY756+52),"")</f>
      </c>
      <c r="IQ756">
        <f>IF($IZ756&gt;=53,INDEX($GO:$GO,$IY756+53),"")</f>
      </c>
      <c r="IR756">
        <f>IF($IZ756&gt;=54,INDEX($GO:$GO,$IY756+54),"")</f>
      </c>
      <c r="IS756">
        <f>IF($IZ756&gt;=55,INDEX($GO:$GO,$IY756+55),"")</f>
      </c>
      <c r="IT756">
        <f>IF($IZ756&gt;=56,INDEX($GO:$GO,$IY756+56),"")</f>
      </c>
      <c r="IU756">
        <f>IF($IZ756&gt;=57,INDEX($GO:$GO,$IY756+57),"")</f>
      </c>
      <c r="IV756">
        <f>IF($IZ756&gt;=58,INDEX($GO:$GO,$IY756+58),"")</f>
      </c>
      <c r="IW756">
        <f>IF($IZ756&gt;=59,INDEX($GO:$GO,$IY756+59),"")</f>
      </c>
      <c r="IX756">
        <f>IF($IZ756&gt;=60,INDEX($GO:$GO,$IY756+60),"")</f>
      </c>
      <c r="IY756">
        <f>IFERROR(MATCH($GN756,$GO$2:$GO$827,0)+1,0)</f>
      </c>
      <c r="IZ756">
        <f>IFERROR(INDEX($GP$2:$GP$827,MATCH($GN756,$GO$2:$GO$827,0)),0)</f>
      </c>
      <c r="JA756" t="s">
        <v>23</v>
      </c>
      <c r="JB756" t="s">
        <v>23</v>
      </c>
    </row>
    <row r="757" spans="1:262" x14ac:dyDescent="0.25">
      <c r="F757" s="1"/>
      <c r="G757" s="1"/>
      <c r="H757" s="1"/>
      <c r="I757" s="1"/>
      <c r="J757" s="1">
        <f>IFERROR(IF(FIND(" - ",$F757)&gt;0,MID($F757,FIND(" - ",$F757)+3,LEN($F757)),""),"")</f>
      </c>
      <c r="L757" s="1"/>
      <c r="N757" t="s">
        <v>23</v>
      </c>
      <c r="P757">
        <f>IF(OR($N757="",$O757=""),"",IFERROR($N757/$O757,0))</f>
      </c>
      <c r="Q757">
        <f>IF($N757="","",
IF($G757="","",
IF(ISNUMBER(SEARCH("exempt",LOWER($G757))),0,
$N757*(VALUE(SUBSTITUTE($G757,"%",""))/100))))</f>
      </c>
      <c r="W757">
        <f>IF($N757="","",
SUM($N757,$Q757,$U757,$R757,$T757)-
IF($V757="",0,VALUE($V757)))</f>
      </c>
      <c r="AE757" t="s">
        <v>1984</v>
      </c>
      <c r="AM757">
        <f>IFERROR(LEFT($F757,FIND(" - ",$F757)-1),$F757)</f>
      </c>
      <c r="AP757">
        <f>IF($CE757&gt;=1,INDEX($AN:$AN,$CD757+1),"")</f>
      </c>
      <c r="AQ757">
        <f>IF($CE757&gt;=2,INDEX($AN:$AN,$CD757+2),"")</f>
      </c>
      <c r="AR757">
        <f>IF($CE757&gt;=3,INDEX($AN:$AN,$CD757+3),"")</f>
      </c>
      <c r="AS757">
        <f>IF($CE757&gt;=4,INDEX($AN:$AN,$CD757+4),"")</f>
      </c>
      <c r="AT757">
        <f>IF($CE757&gt;=5,INDEX($AN:$AN,$CD757+5),"")</f>
      </c>
      <c r="AU757">
        <f>IF($CE757&gt;=6,INDEX($AN:$AN,$CD757+6),"")</f>
      </c>
      <c r="AV757">
        <f>IF($CE757&gt;=7,INDEX($AN:$AN,$CD757+7),"")</f>
      </c>
      <c r="AW757">
        <f>IF($CE757&gt;=8,INDEX($AN:$AN,$CD757+8),"")</f>
      </c>
      <c r="AX757">
        <f>IF($CE757&gt;=9,INDEX($AN:$AN,$CD757+9),"")</f>
      </c>
      <c r="AY757">
        <f>IF($CE757&gt;=10,INDEX($AN:$AN,$CD757+10),"")</f>
      </c>
      <c r="AZ757">
        <f>IF($CE757&gt;=11,INDEX($AN:$AN,$CD757+11),"")</f>
      </c>
      <c r="BA757">
        <f>IF($CE757&gt;=12,INDEX($AN:$AN,$CD757+12),"")</f>
      </c>
      <c r="BB757">
        <f>IF($CE757&gt;=13,INDEX($AN:$AN,$CD757+13),"")</f>
      </c>
      <c r="BC757">
        <f>IF($CE757&gt;=14,INDEX($AN:$AN,$CD757+14),"")</f>
      </c>
      <c r="BD757">
        <f>IF($CE757&gt;=15,INDEX($AN:$AN,$CD757+15),"")</f>
      </c>
      <c r="BE757">
        <f>IF($CE757&gt;=16,INDEX($AN:$AN,$CD757+16),"")</f>
      </c>
      <c r="BF757">
        <f>IF($CE757&gt;=17,INDEX($AN:$AN,$CD757+17),"")</f>
      </c>
      <c r="BG757">
        <f>IF($CE757&gt;=18,INDEX($AN:$AN,$CD757+18),"")</f>
      </c>
      <c r="BH757">
        <f>IF($CE757&gt;=19,INDEX($AN:$AN,$CD757+19),"")</f>
      </c>
      <c r="BI757">
        <f>IF($CE757&gt;=20,INDEX($AN:$AN,$CD757+20),"")</f>
      </c>
      <c r="BJ757">
        <f>IF($CE757&gt;=21,INDEX($AN:$AN,$CD757+21),"")</f>
      </c>
      <c r="BK757">
        <f>IF($CE757&gt;=22,INDEX($AN:$AN,$CD757+22),"")</f>
      </c>
      <c r="BL757">
        <f>IF($CE757&gt;=23,INDEX($AN:$AN,$CD757+23),"")</f>
      </c>
      <c r="BM757">
        <f>IF($CE757&gt;=24,INDEX($AN:$AN,$CD757+24),"")</f>
      </c>
      <c r="BN757">
        <f>IF($CE757&gt;=25,INDEX($AN:$AN,$CD757+25),"")</f>
      </c>
      <c r="BO757">
        <f>IF($CE757&gt;=26,INDEX($AN:$AN,$CD757+26),"")</f>
      </c>
      <c r="BP757">
        <f>IF($CE757&gt;=27,INDEX($AN:$AN,$CD757+27),"")</f>
      </c>
      <c r="BQ757">
        <f>IF($CE757&gt;=28,INDEX($AN:$AN,$CD757+28),"")</f>
      </c>
      <c r="BR757">
        <f>IF($CE757&gt;=29,INDEX($AN:$AN,$CD757+29),"")</f>
      </c>
      <c r="BS757">
        <f>IF($CE757&gt;=30,INDEX($AN:$AN,$CD757+30),"")</f>
      </c>
      <c r="BT757">
        <f>IF($CE757&gt;=31,INDEX($AN:$AN,$CD757+31),"")</f>
      </c>
      <c r="BU757">
        <f>IF($CE757&gt;=32,INDEX($AN:$AN,$CD757+32),"")</f>
      </c>
      <c r="BV757">
        <f>IF($CE757&gt;=33,INDEX($AN:$AN,$CD757+33),"")</f>
      </c>
      <c r="BW757">
        <f>IF($CE757&gt;=34,INDEX($AN:$AN,$CD757+34),"")</f>
      </c>
      <c r="BX757">
        <f>IF($CE757&gt;=35,INDEX($AN:$AN,$CD757+35),"")</f>
      </c>
      <c r="BY757">
        <f>IF($CE757&gt;=36,INDEX($AN:$AN,$CD757+36),"")</f>
      </c>
      <c r="BZ757">
        <f>IF($CE757&gt;=37,INDEX($AN:$AN,$CD757+37),"")</f>
      </c>
      <c r="CA757">
        <f>IF($CE757&gt;=38,INDEX($AN:$AN,$CD757+38),"")</f>
      </c>
      <c r="CB757">
        <f>IF($CE757&gt;=39,INDEX($AN:$AN,$CD757+39),"")</f>
      </c>
      <c r="CC757">
        <f>IF($CE757&gt;=40,INDEX($AN:$AN,$CD757+40),"")</f>
      </c>
      <c r="CD757">
        <f>IFERROR(MATCH($AM757,$AN$2:$AN$133,0)+1,0)</f>
      </c>
      <c r="CE757">
        <f>IFERROR(INDEX($AO$2:$AO$133,MATCH($AM757,$AN$2:$AN$133,0)),0)</f>
      </c>
      <c r="CF757">
        <f>IFERROR(LEFT($K757,FIND(" - ",$K757)-1),$K757)</f>
      </c>
      <c r="CG757" t="s">
        <v>1985</v>
      </c>
      <c r="CH757">
        <v>1</v>
      </c>
      <c r="CI757">
        <f>IF($DD757&gt;=1,INDEX($CG:$CG,$DC757+1),"")</f>
      </c>
      <c r="CJ757">
        <f>IF($DD757&gt;=2,INDEX($CG:$CG,$DC757+2),"")</f>
      </c>
      <c r="CK757">
        <f>IF($DD757&gt;=3,INDEX($CG:$CG,$DC757+3),"")</f>
      </c>
      <c r="CL757">
        <f>IF($DD757&gt;=4,INDEX($CG:$CG,$DC757+4),"")</f>
      </c>
      <c r="CM757">
        <f>IF($DD757&gt;=5,INDEX($CG:$CG,$DC757+5),"")</f>
      </c>
      <c r="CN757">
        <f>IF($DD757&gt;=6,INDEX($CG:$CG,$DC757+6),"")</f>
      </c>
      <c r="CO757">
        <f>IF($DD757&gt;=7,INDEX($CG:$CG,$DC757+7),"")</f>
      </c>
      <c r="CP757">
        <f>IF($DD757&gt;=8,INDEX($CG:$CG,$DC757+8),"")</f>
      </c>
      <c r="CQ757">
        <f>IF($DD757&gt;=9,INDEX($CG:$CG,$DC757+9),"")</f>
      </c>
      <c r="CR757">
        <f>IF($DD757&gt;=10,INDEX($CG:$CG,$DC757+10),"")</f>
      </c>
      <c r="CS757">
        <f>IF($DD757&gt;=11,INDEX($CG:$CG,$DC757+11),"")</f>
      </c>
      <c r="CT757">
        <f>IF($DD757&gt;=12,INDEX($CG:$CG,$DC757+12),"")</f>
      </c>
      <c r="CU757">
        <f>IF($DD757&gt;=13,INDEX($CG:$CG,$DC757+13),"")</f>
      </c>
      <c r="CV757">
        <f>IF($DD757&gt;=14,INDEX($CG:$CG,$DC757+14),"")</f>
      </c>
      <c r="CW757">
        <f>IF($DD757&gt;=15,INDEX($CG:$CG,$DC757+15),"")</f>
      </c>
      <c r="CX757">
        <f>IF($DD757&gt;=16,INDEX($CG:$CG,$DC757+16),"")</f>
      </c>
      <c r="CY757">
        <f>IF($DD757&gt;=17,INDEX($CG:$CG,$DC757+17),"")</f>
      </c>
      <c r="CZ757">
        <f>IF($DD757&gt;=18,INDEX($CG:$CG,$DC757+18),"")</f>
      </c>
      <c r="DA757">
        <f>IF($DD757&gt;=19,INDEX($CG:$CG,$DC757+19),"")</f>
      </c>
      <c r="DB757">
        <f>IF($DD757&gt;=20,INDEX($CG:$CG,$DC757+20),"")</f>
      </c>
      <c r="DC757">
        <f>IFERROR(MATCH($CF757,$CG$2:$CG$1558,0)+1,0)</f>
      </c>
      <c r="DD757">
        <f>IFERROR(INDEX($CH$2:$CH$1558,MATCH($CF757,$CG$2:$CG$1558,0)),0)</f>
      </c>
      <c r="DE757">
        <f>IFERROR(INDEX($AL:$AL,MATCH($G757,$AK:$AK,0))&amp;"","")</f>
      </c>
      <c r="DI757">
        <f>IF($GL757&gt;=1,INDEX($DF:$DF,$GK757+1),"")</f>
      </c>
      <c r="DJ757">
        <f>IF($GL757&gt;=2,INDEX($DF:$DF,$GK757+2),"")</f>
      </c>
      <c r="DK757">
        <f>IF($GL757&gt;=3,INDEX($DF:$DF,$GK757+3),"")</f>
      </c>
      <c r="DL757">
        <f>IF($GL757&gt;=4,INDEX($DF:$DF,$GK757+4),"")</f>
      </c>
      <c r="DM757">
        <f>IF($GL757&gt;=5,INDEX($DF:$DF,$GK757+5),"")</f>
      </c>
      <c r="DN757">
        <f>IF($GL757&gt;=6,INDEX($DF:$DF,$GK757+6),"")</f>
      </c>
      <c r="DO757">
        <f>IF($GL757&gt;=7,INDEX($DF:$DF,$GK757+7),"")</f>
      </c>
      <c r="DP757">
        <f>IF($GL757&gt;=8,INDEX($DF:$DF,$GK757+8),"")</f>
      </c>
      <c r="DQ757">
        <f>IF($GL757&gt;=9,INDEX($DF:$DF,$GK757+9),"")</f>
      </c>
      <c r="DR757">
        <f>IF($GL757&gt;=10,INDEX($DF:$DF,$GK757+10),"")</f>
      </c>
      <c r="DS757">
        <f>IF($GL757&gt;=11,INDEX($DF:$DF,$GK757+11),"")</f>
      </c>
      <c r="DT757">
        <f>IF($GL757&gt;=12,INDEX($DF:$DF,$GK757+12),"")</f>
      </c>
      <c r="DU757">
        <f>IF($GL757&gt;=13,INDEX($DF:$DF,$GK757+13),"")</f>
      </c>
      <c r="DV757">
        <f>IF($GL757&gt;=14,INDEX($DF:$DF,$GK757+14),"")</f>
      </c>
      <c r="DW757">
        <f>IF($GL757&gt;=15,INDEX($DF:$DF,$GK757+15),"")</f>
      </c>
      <c r="DX757">
        <f>IF($GL757&gt;=16,INDEX($DF:$DF,$GK757+16),"")</f>
      </c>
      <c r="DY757">
        <f>IF($GL757&gt;=17,INDEX($DF:$DF,$GK757+17),"")</f>
      </c>
      <c r="DZ757">
        <f>IF($GL757&gt;=18,INDEX($DF:$DF,$GK757+18),"")</f>
      </c>
      <c r="EA757">
        <f>IF($GL757&gt;=19,INDEX($DF:$DF,$GK757+19),"")</f>
      </c>
      <c r="EB757">
        <f>IF($GL757&gt;=20,INDEX($DF:$DF,$GK757+20),"")</f>
      </c>
      <c r="EC757">
        <f>IF($GL757&gt;=21,INDEX($DF:$DF,$GK757+21),"")</f>
      </c>
      <c r="ED757">
        <f>IF($GL757&gt;=22,INDEX($DF:$DF,$GK757+22),"")</f>
      </c>
      <c r="EE757">
        <f>IF($GL757&gt;=23,INDEX($DF:$DF,$GK757+23),"")</f>
      </c>
      <c r="EF757">
        <f>IF($GL757&gt;=24,INDEX($DF:$DF,$GK757+24),"")</f>
      </c>
      <c r="EG757">
        <f>IF($GL757&gt;=25,INDEX($DF:$DF,$GK757+25),"")</f>
      </c>
      <c r="EH757">
        <f>IF($GL757&gt;=26,INDEX($DF:$DF,$GK757+26),"")</f>
      </c>
      <c r="EI757">
        <f>IF($GL757&gt;=27,INDEX($DF:$DF,$GK757+27),"")</f>
      </c>
      <c r="EJ757">
        <f>IF($GL757&gt;=28,INDEX($DF:$DF,$GK757+28),"")</f>
      </c>
      <c r="EK757">
        <f>IF($GL757&gt;=29,INDEX($DF:$DF,$GK757+29),"")</f>
      </c>
      <c r="EL757">
        <f>IF($GL757&gt;=30,INDEX($DF:$DF,$GK757+30),"")</f>
      </c>
      <c r="EM757">
        <f>IF($GL757&gt;=31,INDEX($DF:$DF,$GK757+31),"")</f>
      </c>
      <c r="EN757">
        <f>IF($GL757&gt;=32,INDEX($DF:$DF,$GK757+32),"")</f>
      </c>
      <c r="EO757">
        <f>IF($GL757&gt;=33,INDEX($DF:$DF,$GK757+33),"")</f>
      </c>
      <c r="EP757">
        <f>IF($GL757&gt;=34,INDEX($DF:$DF,$GK757+34),"")</f>
      </c>
      <c r="EQ757">
        <f>IF($GL757&gt;=35,INDEX($DF:$DF,$GK757+35),"")</f>
      </c>
      <c r="ER757">
        <f>IF($GL757&gt;=36,INDEX($DF:$DF,$GK757+36),"")</f>
      </c>
      <c r="ES757">
        <f>IF($GL757&gt;=37,INDEX($DF:$DF,$GK757+37),"")</f>
      </c>
      <c r="ET757">
        <f>IF($GL757&gt;=38,INDEX($DF:$DF,$GK757+38),"")</f>
      </c>
      <c r="EU757">
        <f>IF($GL757&gt;=39,INDEX($DF:$DF,$GK757+39),"")</f>
      </c>
      <c r="EV757">
        <f>IF($GL757&gt;=40,INDEX($DF:$DF,$GK757+40),"")</f>
      </c>
      <c r="EW757">
        <f>IF($GL757&gt;=1,INDEX($DG:$DG,$GK757+1),"")</f>
      </c>
      <c r="EX757">
        <f>IF($GL757&gt;=2,INDEX($DG:$DG,$GK757+2),"")</f>
      </c>
      <c r="EY757">
        <f>IF($GL757&gt;=3,INDEX($DG:$DG,$GK757+3),"")</f>
      </c>
      <c r="EZ757">
        <f>IF($GL757&gt;=4,INDEX($DG:$DG,$GK757+4),"")</f>
      </c>
      <c r="FA757">
        <f>IF($GL757&gt;=5,INDEX($DG:$DG,$GK757+5),"")</f>
      </c>
      <c r="FB757">
        <f>IF($GL757&gt;=6,INDEX($DG:$DG,$GK757+6),"")</f>
      </c>
      <c r="FC757">
        <f>IF($GL757&gt;=7,INDEX($DG:$DG,$GK757+7),"")</f>
      </c>
      <c r="FD757">
        <f>IF($GL757&gt;=8,INDEX($DG:$DG,$GK757+8),"")</f>
      </c>
      <c r="FE757">
        <f>IF($GL757&gt;=9,INDEX($DG:$DG,$GK757+9),"")</f>
      </c>
      <c r="FF757">
        <f>IF($GL757&gt;=10,INDEX($DG:$DG,$GK757+10),"")</f>
      </c>
      <c r="FG757">
        <f>IF($GL757&gt;=11,INDEX($DG:$DG,$GK757+11),"")</f>
      </c>
      <c r="FH757">
        <f>IF($GL757&gt;=12,INDEX($DG:$DG,$GK757+12),"")</f>
      </c>
      <c r="FI757">
        <f>IF($GL757&gt;=13,INDEX($DG:$DG,$GK757+13),"")</f>
      </c>
      <c r="FJ757">
        <f>IF($GL757&gt;=14,INDEX($DG:$DG,$GK757+14),"")</f>
      </c>
      <c r="FK757">
        <f>IF($GL757&gt;=15,INDEX($DG:$DG,$GK757+15),"")</f>
      </c>
      <c r="FL757">
        <f>IF($GL757&gt;=16,INDEX($DG:$DG,$GK757+16),"")</f>
      </c>
      <c r="FM757">
        <f>IF($GL757&gt;=17,INDEX($DG:$DG,$GK757+17),"")</f>
      </c>
      <c r="FN757">
        <f>IF($GL757&gt;=18,INDEX($DG:$DG,$GK757+18),"")</f>
      </c>
      <c r="FO757">
        <f>IF($GL757&gt;=19,INDEX($DG:$DG,$GK757+19),"")</f>
      </c>
      <c r="FP757">
        <f>IF($GL757&gt;=20,INDEX($DG:$DG,$GK757+20),"")</f>
      </c>
      <c r="FQ757">
        <f>IF($GL757&gt;=21,INDEX($DG:$DG,$GK757+21),"")</f>
      </c>
      <c r="FR757">
        <f>IF($GL757&gt;=22,INDEX($DG:$DG,$GK757+22),"")</f>
      </c>
      <c r="FS757">
        <f>IF($GL757&gt;=23,INDEX($DG:$DG,$GK757+23),"")</f>
      </c>
      <c r="FT757">
        <f>IF($GL757&gt;=24,INDEX($DG:$DG,$GK757+24),"")</f>
      </c>
      <c r="FU757">
        <f>IF($GL757&gt;=25,INDEX($DG:$DG,$GK757+25),"")</f>
      </c>
      <c r="FV757">
        <f>IF($GL757&gt;=26,INDEX($DG:$DG,$GK757+26),"")</f>
      </c>
      <c r="FW757">
        <f>IF($GL757&gt;=27,INDEX($DG:$DG,$GK757+27),"")</f>
      </c>
      <c r="FX757">
        <f>IF($GL757&gt;=28,INDEX($DG:$DG,$GK757+28),"")</f>
      </c>
      <c r="FY757">
        <f>IF($GL757&gt;=29,INDEX($DG:$DG,$GK757+29),"")</f>
      </c>
      <c r="FZ757">
        <f>IF($GL757&gt;=30,INDEX($DG:$DG,$GK757+30),"")</f>
      </c>
      <c r="GA757">
        <f>IF($GL757&gt;=31,INDEX($DG:$DG,$GK757+31),"")</f>
      </c>
      <c r="GB757">
        <f>IF($GL757&gt;=32,INDEX($DG:$DG,$GK757+32),"")</f>
      </c>
      <c r="GC757">
        <f>IF($GL757&gt;=33,INDEX($DG:$DG,$GK757+33),"")</f>
      </c>
      <c r="GD757">
        <f>IF($GL757&gt;=34,INDEX($DG:$DG,$GK757+34),"")</f>
      </c>
      <c r="GE757">
        <f>IF($GL757&gt;=35,INDEX($DG:$DG,$GK757+35),"")</f>
      </c>
      <c r="GF757">
        <f>IF($GL757&gt;=36,INDEX($DG:$DG,$GK757+36),"")</f>
      </c>
      <c r="GG757">
        <f>IF($GL757&gt;=37,INDEX($DG:$DG,$GK757+37),"")</f>
      </c>
      <c r="GH757">
        <f>IF($GL757&gt;=38,INDEX($DG:$DG,$GK757+38),"")</f>
      </c>
      <c r="GI757">
        <f>IF($GL757&gt;=39,INDEX($DG:$DG,$GK757+39),"")</f>
      </c>
      <c r="GJ757">
        <f>IF($GL757&gt;=40,INDEX($DG:$DG,$GK757+40),"")</f>
      </c>
      <c r="GK757">
        <f>IFERROR(MATCH($DE757,$DF$2:$DF$166,0)+1,0)</f>
      </c>
      <c r="GL757">
        <f>IFERROR(INDEX($DH$2:$DH$166,MATCH($DE757,$DF$2:$DF$166,0)),0)</f>
      </c>
      <c r="GM757">
        <f>IFERROR(MATCH($H757,$DI$757:$EV$757,0),0)</f>
      </c>
      <c r="GN757">
        <f>IF($GM757&gt;0,INDEX($EW$757:$GJ$757,$GM757),"")</f>
      </c>
      <c r="GO757" t="s">
        <v>1545</v>
      </c>
      <c r="GQ757">
        <f>IF($IZ757&gt;=1,INDEX($GO:$GO,$IY757+1),"")</f>
      </c>
      <c r="GR757">
        <f>IF($IZ757&gt;=2,INDEX($GO:$GO,$IY757+2),"")</f>
      </c>
      <c r="GS757">
        <f>IF($IZ757&gt;=3,INDEX($GO:$GO,$IY757+3),"")</f>
      </c>
      <c r="GT757">
        <f>IF($IZ757&gt;=4,INDEX($GO:$GO,$IY757+4),"")</f>
      </c>
      <c r="GU757">
        <f>IF($IZ757&gt;=5,INDEX($GO:$GO,$IY757+5),"")</f>
      </c>
      <c r="GV757">
        <f>IF($IZ757&gt;=6,INDEX($GO:$GO,$IY757+6),"")</f>
      </c>
      <c r="GW757">
        <f>IF($IZ757&gt;=7,INDEX($GO:$GO,$IY757+7),"")</f>
      </c>
      <c r="GX757">
        <f>IF($IZ757&gt;=8,INDEX($GO:$GO,$IY757+8),"")</f>
      </c>
      <c r="GY757">
        <f>IF($IZ757&gt;=9,INDEX($GO:$GO,$IY757+9),"")</f>
      </c>
      <c r="GZ757">
        <f>IF($IZ757&gt;=10,INDEX($GO:$GO,$IY757+10),"")</f>
      </c>
      <c r="HA757">
        <f>IF($IZ757&gt;=11,INDEX($GO:$GO,$IY757+11),"")</f>
      </c>
      <c r="HB757">
        <f>IF($IZ757&gt;=12,INDEX($GO:$GO,$IY757+12),"")</f>
      </c>
      <c r="HC757">
        <f>IF($IZ757&gt;=13,INDEX($GO:$GO,$IY757+13),"")</f>
      </c>
      <c r="HD757">
        <f>IF($IZ757&gt;=14,INDEX($GO:$GO,$IY757+14),"")</f>
      </c>
      <c r="HE757">
        <f>IF($IZ757&gt;=15,INDEX($GO:$GO,$IY757+15),"")</f>
      </c>
      <c r="HF757">
        <f>IF($IZ757&gt;=16,INDEX($GO:$GO,$IY757+16),"")</f>
      </c>
      <c r="HG757">
        <f>IF($IZ757&gt;=17,INDEX($GO:$GO,$IY757+17),"")</f>
      </c>
      <c r="HH757">
        <f>IF($IZ757&gt;=18,INDEX($GO:$GO,$IY757+18),"")</f>
      </c>
      <c r="HI757">
        <f>IF($IZ757&gt;=19,INDEX($GO:$GO,$IY757+19),"")</f>
      </c>
      <c r="HJ757">
        <f>IF($IZ757&gt;=20,INDEX($GO:$GO,$IY757+20),"")</f>
      </c>
      <c r="HK757">
        <f>IF($IZ757&gt;=21,INDEX($GO:$GO,$IY757+21),"")</f>
      </c>
      <c r="HL757">
        <f>IF($IZ757&gt;=22,INDEX($GO:$GO,$IY757+22),"")</f>
      </c>
      <c r="HM757">
        <f>IF($IZ757&gt;=23,INDEX($GO:$GO,$IY757+23),"")</f>
      </c>
      <c r="HN757">
        <f>IF($IZ757&gt;=24,INDEX($GO:$GO,$IY757+24),"")</f>
      </c>
      <c r="HO757">
        <f>IF($IZ757&gt;=25,INDEX($GO:$GO,$IY757+25),"")</f>
      </c>
      <c r="HP757">
        <f>IF($IZ757&gt;=26,INDEX($GO:$GO,$IY757+26),"")</f>
      </c>
      <c r="HQ757">
        <f>IF($IZ757&gt;=27,INDEX($GO:$GO,$IY757+27),"")</f>
      </c>
      <c r="HR757">
        <f>IF($IZ757&gt;=28,INDEX($GO:$GO,$IY757+28),"")</f>
      </c>
      <c r="HS757">
        <f>IF($IZ757&gt;=29,INDEX($GO:$GO,$IY757+29),"")</f>
      </c>
      <c r="HT757">
        <f>IF($IZ757&gt;=30,INDEX($GO:$GO,$IY757+30),"")</f>
      </c>
      <c r="HU757">
        <f>IF($IZ757&gt;=31,INDEX($GO:$GO,$IY757+31),"")</f>
      </c>
      <c r="HV757">
        <f>IF($IZ757&gt;=32,INDEX($GO:$GO,$IY757+32),"")</f>
      </c>
      <c r="HW757">
        <f>IF($IZ757&gt;=33,INDEX($GO:$GO,$IY757+33),"")</f>
      </c>
      <c r="HX757">
        <f>IF($IZ757&gt;=34,INDEX($GO:$GO,$IY757+34),"")</f>
      </c>
      <c r="HY757">
        <f>IF($IZ757&gt;=35,INDEX($GO:$GO,$IY757+35),"")</f>
      </c>
      <c r="HZ757">
        <f>IF($IZ757&gt;=36,INDEX($GO:$GO,$IY757+36),"")</f>
      </c>
      <c r="IA757">
        <f>IF($IZ757&gt;=37,INDEX($GO:$GO,$IY757+37),"")</f>
      </c>
      <c r="IB757">
        <f>IF($IZ757&gt;=38,INDEX($GO:$GO,$IY757+38),"")</f>
      </c>
      <c r="IC757">
        <f>IF($IZ757&gt;=39,INDEX($GO:$GO,$IY757+39),"")</f>
      </c>
      <c r="ID757">
        <f>IF($IZ757&gt;=40,INDEX($GO:$GO,$IY757+40),"")</f>
      </c>
      <c r="IE757">
        <f>IF($IZ757&gt;=41,INDEX($GO:$GO,$IY757+41),"")</f>
      </c>
      <c r="IF757">
        <f>IF($IZ757&gt;=42,INDEX($GO:$GO,$IY757+42),"")</f>
      </c>
      <c r="IG757">
        <f>IF($IZ757&gt;=43,INDEX($GO:$GO,$IY757+43),"")</f>
      </c>
      <c r="IH757">
        <f>IF($IZ757&gt;=44,INDEX($GO:$GO,$IY757+44),"")</f>
      </c>
      <c r="II757">
        <f>IF($IZ757&gt;=45,INDEX($GO:$GO,$IY757+45),"")</f>
      </c>
      <c r="IJ757">
        <f>IF($IZ757&gt;=46,INDEX($GO:$GO,$IY757+46),"")</f>
      </c>
      <c r="IK757">
        <f>IF($IZ757&gt;=47,INDEX($GO:$GO,$IY757+47),"")</f>
      </c>
      <c r="IL757">
        <f>IF($IZ757&gt;=48,INDEX($GO:$GO,$IY757+48),"")</f>
      </c>
      <c r="IM757">
        <f>IF($IZ757&gt;=49,INDEX($GO:$GO,$IY757+49),"")</f>
      </c>
      <c r="IN757">
        <f>IF($IZ757&gt;=50,INDEX($GO:$GO,$IY757+50),"")</f>
      </c>
      <c r="IO757">
        <f>IF($IZ757&gt;=51,INDEX($GO:$GO,$IY757+51),"")</f>
      </c>
      <c r="IP757">
        <f>IF($IZ757&gt;=52,INDEX($GO:$GO,$IY757+52),"")</f>
      </c>
      <c r="IQ757">
        <f>IF($IZ757&gt;=53,INDEX($GO:$GO,$IY757+53),"")</f>
      </c>
      <c r="IR757">
        <f>IF($IZ757&gt;=54,INDEX($GO:$GO,$IY757+54),"")</f>
      </c>
      <c r="IS757">
        <f>IF($IZ757&gt;=55,INDEX($GO:$GO,$IY757+55),"")</f>
      </c>
      <c r="IT757">
        <f>IF($IZ757&gt;=56,INDEX($GO:$GO,$IY757+56),"")</f>
      </c>
      <c r="IU757">
        <f>IF($IZ757&gt;=57,INDEX($GO:$GO,$IY757+57),"")</f>
      </c>
      <c r="IV757">
        <f>IF($IZ757&gt;=58,INDEX($GO:$GO,$IY757+58),"")</f>
      </c>
      <c r="IW757">
        <f>IF($IZ757&gt;=59,INDEX($GO:$GO,$IY757+59),"")</f>
      </c>
      <c r="IX757">
        <f>IF($IZ757&gt;=60,INDEX($GO:$GO,$IY757+60),"")</f>
      </c>
      <c r="IY757">
        <f>IFERROR(MATCH($GN757,$GO$2:$GO$827,0)+1,0)</f>
      </c>
      <c r="IZ757">
        <f>IFERROR(INDEX($GP$2:$GP$827,MATCH($GN757,$GO$2:$GO$827,0)),0)</f>
      </c>
      <c r="JA757" t="s">
        <v>23</v>
      </c>
      <c r="JB757" t="s">
        <v>23</v>
      </c>
    </row>
    <row r="758" spans="1:262" x14ac:dyDescent="0.25">
      <c r="F758" s="1"/>
      <c r="G758" s="1"/>
      <c r="H758" s="1"/>
      <c r="I758" s="1"/>
      <c r="J758" s="1">
        <f>IFERROR(IF(FIND(" - ",$F758)&gt;0,MID($F758,FIND(" - ",$F758)+3,LEN($F758)),""),"")</f>
      </c>
      <c r="L758" s="1"/>
      <c r="N758" t="s">
        <v>23</v>
      </c>
      <c r="P758">
        <f>IF(OR($N758="",$O758=""),"",IFERROR($N758/$O758,0))</f>
      </c>
      <c r="Q758">
        <f>IF($N758="","",
IF($G758="","",
IF(ISNUMBER(SEARCH("exempt",LOWER($G758))),0,
$N758*(VALUE(SUBSTITUTE($G758,"%",""))/100))))</f>
      </c>
      <c r="W758">
        <f>IF($N758="","",
SUM($N758,$Q758,$U758,$R758,$T758)-
IF($V758="",0,VALUE($V758)))</f>
      </c>
      <c r="AE758" t="s">
        <v>1986</v>
      </c>
      <c r="AM758">
        <f>IFERROR(LEFT($F758,FIND(" - ",$F758)-1),$F758)</f>
      </c>
      <c r="AP758">
        <f>IF($CE758&gt;=1,INDEX($AN:$AN,$CD758+1),"")</f>
      </c>
      <c r="AQ758">
        <f>IF($CE758&gt;=2,INDEX($AN:$AN,$CD758+2),"")</f>
      </c>
      <c r="AR758">
        <f>IF($CE758&gt;=3,INDEX($AN:$AN,$CD758+3),"")</f>
      </c>
      <c r="AS758">
        <f>IF($CE758&gt;=4,INDEX($AN:$AN,$CD758+4),"")</f>
      </c>
      <c r="AT758">
        <f>IF($CE758&gt;=5,INDEX($AN:$AN,$CD758+5),"")</f>
      </c>
      <c r="AU758">
        <f>IF($CE758&gt;=6,INDEX($AN:$AN,$CD758+6),"")</f>
      </c>
      <c r="AV758">
        <f>IF($CE758&gt;=7,INDEX($AN:$AN,$CD758+7),"")</f>
      </c>
      <c r="AW758">
        <f>IF($CE758&gt;=8,INDEX($AN:$AN,$CD758+8),"")</f>
      </c>
      <c r="AX758">
        <f>IF($CE758&gt;=9,INDEX($AN:$AN,$CD758+9),"")</f>
      </c>
      <c r="AY758">
        <f>IF($CE758&gt;=10,INDEX($AN:$AN,$CD758+10),"")</f>
      </c>
      <c r="AZ758">
        <f>IF($CE758&gt;=11,INDEX($AN:$AN,$CD758+11),"")</f>
      </c>
      <c r="BA758">
        <f>IF($CE758&gt;=12,INDEX($AN:$AN,$CD758+12),"")</f>
      </c>
      <c r="BB758">
        <f>IF($CE758&gt;=13,INDEX($AN:$AN,$CD758+13),"")</f>
      </c>
      <c r="BC758">
        <f>IF($CE758&gt;=14,INDEX($AN:$AN,$CD758+14),"")</f>
      </c>
      <c r="BD758">
        <f>IF($CE758&gt;=15,INDEX($AN:$AN,$CD758+15),"")</f>
      </c>
      <c r="BE758">
        <f>IF($CE758&gt;=16,INDEX($AN:$AN,$CD758+16),"")</f>
      </c>
      <c r="BF758">
        <f>IF($CE758&gt;=17,INDEX($AN:$AN,$CD758+17),"")</f>
      </c>
      <c r="BG758">
        <f>IF($CE758&gt;=18,INDEX($AN:$AN,$CD758+18),"")</f>
      </c>
      <c r="BH758">
        <f>IF($CE758&gt;=19,INDEX($AN:$AN,$CD758+19),"")</f>
      </c>
      <c r="BI758">
        <f>IF($CE758&gt;=20,INDEX($AN:$AN,$CD758+20),"")</f>
      </c>
      <c r="BJ758">
        <f>IF($CE758&gt;=21,INDEX($AN:$AN,$CD758+21),"")</f>
      </c>
      <c r="BK758">
        <f>IF($CE758&gt;=22,INDEX($AN:$AN,$CD758+22),"")</f>
      </c>
      <c r="BL758">
        <f>IF($CE758&gt;=23,INDEX($AN:$AN,$CD758+23),"")</f>
      </c>
      <c r="BM758">
        <f>IF($CE758&gt;=24,INDEX($AN:$AN,$CD758+24),"")</f>
      </c>
      <c r="BN758">
        <f>IF($CE758&gt;=25,INDEX($AN:$AN,$CD758+25),"")</f>
      </c>
      <c r="BO758">
        <f>IF($CE758&gt;=26,INDEX($AN:$AN,$CD758+26),"")</f>
      </c>
      <c r="BP758">
        <f>IF($CE758&gt;=27,INDEX($AN:$AN,$CD758+27),"")</f>
      </c>
      <c r="BQ758">
        <f>IF($CE758&gt;=28,INDEX($AN:$AN,$CD758+28),"")</f>
      </c>
      <c r="BR758">
        <f>IF($CE758&gt;=29,INDEX($AN:$AN,$CD758+29),"")</f>
      </c>
      <c r="BS758">
        <f>IF($CE758&gt;=30,INDEX($AN:$AN,$CD758+30),"")</f>
      </c>
      <c r="BT758">
        <f>IF($CE758&gt;=31,INDEX($AN:$AN,$CD758+31),"")</f>
      </c>
      <c r="BU758">
        <f>IF($CE758&gt;=32,INDEX($AN:$AN,$CD758+32),"")</f>
      </c>
      <c r="BV758">
        <f>IF($CE758&gt;=33,INDEX($AN:$AN,$CD758+33),"")</f>
      </c>
      <c r="BW758">
        <f>IF($CE758&gt;=34,INDEX($AN:$AN,$CD758+34),"")</f>
      </c>
      <c r="BX758">
        <f>IF($CE758&gt;=35,INDEX($AN:$AN,$CD758+35),"")</f>
      </c>
      <c r="BY758">
        <f>IF($CE758&gt;=36,INDEX($AN:$AN,$CD758+36),"")</f>
      </c>
      <c r="BZ758">
        <f>IF($CE758&gt;=37,INDEX($AN:$AN,$CD758+37),"")</f>
      </c>
      <c r="CA758">
        <f>IF($CE758&gt;=38,INDEX($AN:$AN,$CD758+38),"")</f>
      </c>
      <c r="CB758">
        <f>IF($CE758&gt;=39,INDEX($AN:$AN,$CD758+39),"")</f>
      </c>
      <c r="CC758">
        <f>IF($CE758&gt;=40,INDEX($AN:$AN,$CD758+40),"")</f>
      </c>
      <c r="CD758">
        <f>IFERROR(MATCH($AM758,$AN$2:$AN$133,0)+1,0)</f>
      </c>
      <c r="CE758">
        <f>IFERROR(INDEX($AO$2:$AO$133,MATCH($AM758,$AN$2:$AN$133,0)),0)</f>
      </c>
      <c r="CF758">
        <f>IFERROR(LEFT($K758,FIND(" - ",$K758)-1),$K758)</f>
      </c>
      <c r="CG758" t="s">
        <v>108</v>
      </c>
      <c r="CI758">
        <f>IF($DD758&gt;=1,INDEX($CG:$CG,$DC758+1),"")</f>
      </c>
      <c r="CJ758">
        <f>IF($DD758&gt;=2,INDEX($CG:$CG,$DC758+2),"")</f>
      </c>
      <c r="CK758">
        <f>IF($DD758&gt;=3,INDEX($CG:$CG,$DC758+3),"")</f>
      </c>
      <c r="CL758">
        <f>IF($DD758&gt;=4,INDEX($CG:$CG,$DC758+4),"")</f>
      </c>
      <c r="CM758">
        <f>IF($DD758&gt;=5,INDEX($CG:$CG,$DC758+5),"")</f>
      </c>
      <c r="CN758">
        <f>IF($DD758&gt;=6,INDEX($CG:$CG,$DC758+6),"")</f>
      </c>
      <c r="CO758">
        <f>IF($DD758&gt;=7,INDEX($CG:$CG,$DC758+7),"")</f>
      </c>
      <c r="CP758">
        <f>IF($DD758&gt;=8,INDEX($CG:$CG,$DC758+8),"")</f>
      </c>
      <c r="CQ758">
        <f>IF($DD758&gt;=9,INDEX($CG:$CG,$DC758+9),"")</f>
      </c>
      <c r="CR758">
        <f>IF($DD758&gt;=10,INDEX($CG:$CG,$DC758+10),"")</f>
      </c>
      <c r="CS758">
        <f>IF($DD758&gt;=11,INDEX($CG:$CG,$DC758+11),"")</f>
      </c>
      <c r="CT758">
        <f>IF($DD758&gt;=12,INDEX($CG:$CG,$DC758+12),"")</f>
      </c>
      <c r="CU758">
        <f>IF($DD758&gt;=13,INDEX($CG:$CG,$DC758+13),"")</f>
      </c>
      <c r="CV758">
        <f>IF($DD758&gt;=14,INDEX($CG:$CG,$DC758+14),"")</f>
      </c>
      <c r="CW758">
        <f>IF($DD758&gt;=15,INDEX($CG:$CG,$DC758+15),"")</f>
      </c>
      <c r="CX758">
        <f>IF($DD758&gt;=16,INDEX($CG:$CG,$DC758+16),"")</f>
      </c>
      <c r="CY758">
        <f>IF($DD758&gt;=17,INDEX($CG:$CG,$DC758+17),"")</f>
      </c>
      <c r="CZ758">
        <f>IF($DD758&gt;=18,INDEX($CG:$CG,$DC758+18),"")</f>
      </c>
      <c r="DA758">
        <f>IF($DD758&gt;=19,INDEX($CG:$CG,$DC758+19),"")</f>
      </c>
      <c r="DB758">
        <f>IF($DD758&gt;=20,INDEX($CG:$CG,$DC758+20),"")</f>
      </c>
      <c r="DC758">
        <f>IFERROR(MATCH($CF758,$CG$2:$CG$1558,0)+1,0)</f>
      </c>
      <c r="DD758">
        <f>IFERROR(INDEX($CH$2:$CH$1558,MATCH($CF758,$CG$2:$CG$1558,0)),0)</f>
      </c>
      <c r="DE758">
        <f>IFERROR(INDEX($AL:$AL,MATCH($G758,$AK:$AK,0))&amp;"","")</f>
      </c>
      <c r="DI758">
        <f>IF($GL758&gt;=1,INDEX($DF:$DF,$GK758+1),"")</f>
      </c>
      <c r="DJ758">
        <f>IF($GL758&gt;=2,INDEX($DF:$DF,$GK758+2),"")</f>
      </c>
      <c r="DK758">
        <f>IF($GL758&gt;=3,INDEX($DF:$DF,$GK758+3),"")</f>
      </c>
      <c r="DL758">
        <f>IF($GL758&gt;=4,INDEX($DF:$DF,$GK758+4),"")</f>
      </c>
      <c r="DM758">
        <f>IF($GL758&gt;=5,INDEX($DF:$DF,$GK758+5),"")</f>
      </c>
      <c r="DN758">
        <f>IF($GL758&gt;=6,INDEX($DF:$DF,$GK758+6),"")</f>
      </c>
      <c r="DO758">
        <f>IF($GL758&gt;=7,INDEX($DF:$DF,$GK758+7),"")</f>
      </c>
      <c r="DP758">
        <f>IF($GL758&gt;=8,INDEX($DF:$DF,$GK758+8),"")</f>
      </c>
      <c r="DQ758">
        <f>IF($GL758&gt;=9,INDEX($DF:$DF,$GK758+9),"")</f>
      </c>
      <c r="DR758">
        <f>IF($GL758&gt;=10,INDEX($DF:$DF,$GK758+10),"")</f>
      </c>
      <c r="DS758">
        <f>IF($GL758&gt;=11,INDEX($DF:$DF,$GK758+11),"")</f>
      </c>
      <c r="DT758">
        <f>IF($GL758&gt;=12,INDEX($DF:$DF,$GK758+12),"")</f>
      </c>
      <c r="DU758">
        <f>IF($GL758&gt;=13,INDEX($DF:$DF,$GK758+13),"")</f>
      </c>
      <c r="DV758">
        <f>IF($GL758&gt;=14,INDEX($DF:$DF,$GK758+14),"")</f>
      </c>
      <c r="DW758">
        <f>IF($GL758&gt;=15,INDEX($DF:$DF,$GK758+15),"")</f>
      </c>
      <c r="DX758">
        <f>IF($GL758&gt;=16,INDEX($DF:$DF,$GK758+16),"")</f>
      </c>
      <c r="DY758">
        <f>IF($GL758&gt;=17,INDEX($DF:$DF,$GK758+17),"")</f>
      </c>
      <c r="DZ758">
        <f>IF($GL758&gt;=18,INDEX($DF:$DF,$GK758+18),"")</f>
      </c>
      <c r="EA758">
        <f>IF($GL758&gt;=19,INDEX($DF:$DF,$GK758+19),"")</f>
      </c>
      <c r="EB758">
        <f>IF($GL758&gt;=20,INDEX($DF:$DF,$GK758+20),"")</f>
      </c>
      <c r="EC758">
        <f>IF($GL758&gt;=21,INDEX($DF:$DF,$GK758+21),"")</f>
      </c>
      <c r="ED758">
        <f>IF($GL758&gt;=22,INDEX($DF:$DF,$GK758+22),"")</f>
      </c>
      <c r="EE758">
        <f>IF($GL758&gt;=23,INDEX($DF:$DF,$GK758+23),"")</f>
      </c>
      <c r="EF758">
        <f>IF($GL758&gt;=24,INDEX($DF:$DF,$GK758+24),"")</f>
      </c>
      <c r="EG758">
        <f>IF($GL758&gt;=25,INDEX($DF:$DF,$GK758+25),"")</f>
      </c>
      <c r="EH758">
        <f>IF($GL758&gt;=26,INDEX($DF:$DF,$GK758+26),"")</f>
      </c>
      <c r="EI758">
        <f>IF($GL758&gt;=27,INDEX($DF:$DF,$GK758+27),"")</f>
      </c>
      <c r="EJ758">
        <f>IF($GL758&gt;=28,INDEX($DF:$DF,$GK758+28),"")</f>
      </c>
      <c r="EK758">
        <f>IF($GL758&gt;=29,INDEX($DF:$DF,$GK758+29),"")</f>
      </c>
      <c r="EL758">
        <f>IF($GL758&gt;=30,INDEX($DF:$DF,$GK758+30),"")</f>
      </c>
      <c r="EM758">
        <f>IF($GL758&gt;=31,INDEX($DF:$DF,$GK758+31),"")</f>
      </c>
      <c r="EN758">
        <f>IF($GL758&gt;=32,INDEX($DF:$DF,$GK758+32),"")</f>
      </c>
      <c r="EO758">
        <f>IF($GL758&gt;=33,INDEX($DF:$DF,$GK758+33),"")</f>
      </c>
      <c r="EP758">
        <f>IF($GL758&gt;=34,INDEX($DF:$DF,$GK758+34),"")</f>
      </c>
      <c r="EQ758">
        <f>IF($GL758&gt;=35,INDEX($DF:$DF,$GK758+35),"")</f>
      </c>
      <c r="ER758">
        <f>IF($GL758&gt;=36,INDEX($DF:$DF,$GK758+36),"")</f>
      </c>
      <c r="ES758">
        <f>IF($GL758&gt;=37,INDEX($DF:$DF,$GK758+37),"")</f>
      </c>
      <c r="ET758">
        <f>IF($GL758&gt;=38,INDEX($DF:$DF,$GK758+38),"")</f>
      </c>
      <c r="EU758">
        <f>IF($GL758&gt;=39,INDEX($DF:$DF,$GK758+39),"")</f>
      </c>
      <c r="EV758">
        <f>IF($GL758&gt;=40,INDEX($DF:$DF,$GK758+40),"")</f>
      </c>
      <c r="EW758">
        <f>IF($GL758&gt;=1,INDEX($DG:$DG,$GK758+1),"")</f>
      </c>
      <c r="EX758">
        <f>IF($GL758&gt;=2,INDEX($DG:$DG,$GK758+2),"")</f>
      </c>
      <c r="EY758">
        <f>IF($GL758&gt;=3,INDEX($DG:$DG,$GK758+3),"")</f>
      </c>
      <c r="EZ758">
        <f>IF($GL758&gt;=4,INDEX($DG:$DG,$GK758+4),"")</f>
      </c>
      <c r="FA758">
        <f>IF($GL758&gt;=5,INDEX($DG:$DG,$GK758+5),"")</f>
      </c>
      <c r="FB758">
        <f>IF($GL758&gt;=6,INDEX($DG:$DG,$GK758+6),"")</f>
      </c>
      <c r="FC758">
        <f>IF($GL758&gt;=7,INDEX($DG:$DG,$GK758+7),"")</f>
      </c>
      <c r="FD758">
        <f>IF($GL758&gt;=8,INDEX($DG:$DG,$GK758+8),"")</f>
      </c>
      <c r="FE758">
        <f>IF($GL758&gt;=9,INDEX($DG:$DG,$GK758+9),"")</f>
      </c>
      <c r="FF758">
        <f>IF($GL758&gt;=10,INDEX($DG:$DG,$GK758+10),"")</f>
      </c>
      <c r="FG758">
        <f>IF($GL758&gt;=11,INDEX($DG:$DG,$GK758+11),"")</f>
      </c>
      <c r="FH758">
        <f>IF($GL758&gt;=12,INDEX($DG:$DG,$GK758+12),"")</f>
      </c>
      <c r="FI758">
        <f>IF($GL758&gt;=13,INDEX($DG:$DG,$GK758+13),"")</f>
      </c>
      <c r="FJ758">
        <f>IF($GL758&gt;=14,INDEX($DG:$DG,$GK758+14),"")</f>
      </c>
      <c r="FK758">
        <f>IF($GL758&gt;=15,INDEX($DG:$DG,$GK758+15),"")</f>
      </c>
      <c r="FL758">
        <f>IF($GL758&gt;=16,INDEX($DG:$DG,$GK758+16),"")</f>
      </c>
      <c r="FM758">
        <f>IF($GL758&gt;=17,INDEX($DG:$DG,$GK758+17),"")</f>
      </c>
      <c r="FN758">
        <f>IF($GL758&gt;=18,INDEX($DG:$DG,$GK758+18),"")</f>
      </c>
      <c r="FO758">
        <f>IF($GL758&gt;=19,INDEX($DG:$DG,$GK758+19),"")</f>
      </c>
      <c r="FP758">
        <f>IF($GL758&gt;=20,INDEX($DG:$DG,$GK758+20),"")</f>
      </c>
      <c r="FQ758">
        <f>IF($GL758&gt;=21,INDEX($DG:$DG,$GK758+21),"")</f>
      </c>
      <c r="FR758">
        <f>IF($GL758&gt;=22,INDEX($DG:$DG,$GK758+22),"")</f>
      </c>
      <c r="FS758">
        <f>IF($GL758&gt;=23,INDEX($DG:$DG,$GK758+23),"")</f>
      </c>
      <c r="FT758">
        <f>IF($GL758&gt;=24,INDEX($DG:$DG,$GK758+24),"")</f>
      </c>
      <c r="FU758">
        <f>IF($GL758&gt;=25,INDEX($DG:$DG,$GK758+25),"")</f>
      </c>
      <c r="FV758">
        <f>IF($GL758&gt;=26,INDEX($DG:$DG,$GK758+26),"")</f>
      </c>
      <c r="FW758">
        <f>IF($GL758&gt;=27,INDEX($DG:$DG,$GK758+27),"")</f>
      </c>
      <c r="FX758">
        <f>IF($GL758&gt;=28,INDEX($DG:$DG,$GK758+28),"")</f>
      </c>
      <c r="FY758">
        <f>IF($GL758&gt;=29,INDEX($DG:$DG,$GK758+29),"")</f>
      </c>
      <c r="FZ758">
        <f>IF($GL758&gt;=30,INDEX($DG:$DG,$GK758+30),"")</f>
      </c>
      <c r="GA758">
        <f>IF($GL758&gt;=31,INDEX($DG:$DG,$GK758+31),"")</f>
      </c>
      <c r="GB758">
        <f>IF($GL758&gt;=32,INDEX($DG:$DG,$GK758+32),"")</f>
      </c>
      <c r="GC758">
        <f>IF($GL758&gt;=33,INDEX($DG:$DG,$GK758+33),"")</f>
      </c>
      <c r="GD758">
        <f>IF($GL758&gt;=34,INDEX($DG:$DG,$GK758+34),"")</f>
      </c>
      <c r="GE758">
        <f>IF($GL758&gt;=35,INDEX($DG:$DG,$GK758+35),"")</f>
      </c>
      <c r="GF758">
        <f>IF($GL758&gt;=36,INDEX($DG:$DG,$GK758+36),"")</f>
      </c>
      <c r="GG758">
        <f>IF($GL758&gt;=37,INDEX($DG:$DG,$GK758+37),"")</f>
      </c>
      <c r="GH758">
        <f>IF($GL758&gt;=38,INDEX($DG:$DG,$GK758+38),"")</f>
      </c>
      <c r="GI758">
        <f>IF($GL758&gt;=39,INDEX($DG:$DG,$GK758+39),"")</f>
      </c>
      <c r="GJ758">
        <f>IF($GL758&gt;=40,INDEX($DG:$DG,$GK758+40),"")</f>
      </c>
      <c r="GK758">
        <f>IFERROR(MATCH($DE758,$DF$2:$DF$166,0)+1,0)</f>
      </c>
      <c r="GL758">
        <f>IFERROR(INDEX($DH$2:$DH$166,MATCH($DE758,$DF$2:$DF$166,0)),0)</f>
      </c>
      <c r="GM758">
        <f>IFERROR(MATCH($H758,$DI$758:$EV$758,0),0)</f>
      </c>
      <c r="GN758">
        <f>IF($GM758&gt;0,INDEX($EW$758:$GJ$758,$GM758),"")</f>
      </c>
      <c r="GO758" t="s">
        <v>1547</v>
      </c>
      <c r="GQ758">
        <f>IF($IZ758&gt;=1,INDEX($GO:$GO,$IY758+1),"")</f>
      </c>
      <c r="GR758">
        <f>IF($IZ758&gt;=2,INDEX($GO:$GO,$IY758+2),"")</f>
      </c>
      <c r="GS758">
        <f>IF($IZ758&gt;=3,INDEX($GO:$GO,$IY758+3),"")</f>
      </c>
      <c r="GT758">
        <f>IF($IZ758&gt;=4,INDEX($GO:$GO,$IY758+4),"")</f>
      </c>
      <c r="GU758">
        <f>IF($IZ758&gt;=5,INDEX($GO:$GO,$IY758+5),"")</f>
      </c>
      <c r="GV758">
        <f>IF($IZ758&gt;=6,INDEX($GO:$GO,$IY758+6),"")</f>
      </c>
      <c r="GW758">
        <f>IF($IZ758&gt;=7,INDEX($GO:$GO,$IY758+7),"")</f>
      </c>
      <c r="GX758">
        <f>IF($IZ758&gt;=8,INDEX($GO:$GO,$IY758+8),"")</f>
      </c>
      <c r="GY758">
        <f>IF($IZ758&gt;=9,INDEX($GO:$GO,$IY758+9),"")</f>
      </c>
      <c r="GZ758">
        <f>IF($IZ758&gt;=10,INDEX($GO:$GO,$IY758+10),"")</f>
      </c>
      <c r="HA758">
        <f>IF($IZ758&gt;=11,INDEX($GO:$GO,$IY758+11),"")</f>
      </c>
      <c r="HB758">
        <f>IF($IZ758&gt;=12,INDEX($GO:$GO,$IY758+12),"")</f>
      </c>
      <c r="HC758">
        <f>IF($IZ758&gt;=13,INDEX($GO:$GO,$IY758+13),"")</f>
      </c>
      <c r="HD758">
        <f>IF($IZ758&gt;=14,INDEX($GO:$GO,$IY758+14),"")</f>
      </c>
      <c r="HE758">
        <f>IF($IZ758&gt;=15,INDEX($GO:$GO,$IY758+15),"")</f>
      </c>
      <c r="HF758">
        <f>IF($IZ758&gt;=16,INDEX($GO:$GO,$IY758+16),"")</f>
      </c>
      <c r="HG758">
        <f>IF($IZ758&gt;=17,INDEX($GO:$GO,$IY758+17),"")</f>
      </c>
      <c r="HH758">
        <f>IF($IZ758&gt;=18,INDEX($GO:$GO,$IY758+18),"")</f>
      </c>
      <c r="HI758">
        <f>IF($IZ758&gt;=19,INDEX($GO:$GO,$IY758+19),"")</f>
      </c>
      <c r="HJ758">
        <f>IF($IZ758&gt;=20,INDEX($GO:$GO,$IY758+20),"")</f>
      </c>
      <c r="HK758">
        <f>IF($IZ758&gt;=21,INDEX($GO:$GO,$IY758+21),"")</f>
      </c>
      <c r="HL758">
        <f>IF($IZ758&gt;=22,INDEX($GO:$GO,$IY758+22),"")</f>
      </c>
      <c r="HM758">
        <f>IF($IZ758&gt;=23,INDEX($GO:$GO,$IY758+23),"")</f>
      </c>
      <c r="HN758">
        <f>IF($IZ758&gt;=24,INDEX($GO:$GO,$IY758+24),"")</f>
      </c>
      <c r="HO758">
        <f>IF($IZ758&gt;=25,INDEX($GO:$GO,$IY758+25),"")</f>
      </c>
      <c r="HP758">
        <f>IF($IZ758&gt;=26,INDEX($GO:$GO,$IY758+26),"")</f>
      </c>
      <c r="HQ758">
        <f>IF($IZ758&gt;=27,INDEX($GO:$GO,$IY758+27),"")</f>
      </c>
      <c r="HR758">
        <f>IF($IZ758&gt;=28,INDEX($GO:$GO,$IY758+28),"")</f>
      </c>
      <c r="HS758">
        <f>IF($IZ758&gt;=29,INDEX($GO:$GO,$IY758+29),"")</f>
      </c>
      <c r="HT758">
        <f>IF($IZ758&gt;=30,INDEX($GO:$GO,$IY758+30),"")</f>
      </c>
      <c r="HU758">
        <f>IF($IZ758&gt;=31,INDEX($GO:$GO,$IY758+31),"")</f>
      </c>
      <c r="HV758">
        <f>IF($IZ758&gt;=32,INDEX($GO:$GO,$IY758+32),"")</f>
      </c>
      <c r="HW758">
        <f>IF($IZ758&gt;=33,INDEX($GO:$GO,$IY758+33),"")</f>
      </c>
      <c r="HX758">
        <f>IF($IZ758&gt;=34,INDEX($GO:$GO,$IY758+34),"")</f>
      </c>
      <c r="HY758">
        <f>IF($IZ758&gt;=35,INDEX($GO:$GO,$IY758+35),"")</f>
      </c>
      <c r="HZ758">
        <f>IF($IZ758&gt;=36,INDEX($GO:$GO,$IY758+36),"")</f>
      </c>
      <c r="IA758">
        <f>IF($IZ758&gt;=37,INDEX($GO:$GO,$IY758+37),"")</f>
      </c>
      <c r="IB758">
        <f>IF($IZ758&gt;=38,INDEX($GO:$GO,$IY758+38),"")</f>
      </c>
      <c r="IC758">
        <f>IF($IZ758&gt;=39,INDEX($GO:$GO,$IY758+39),"")</f>
      </c>
      <c r="ID758">
        <f>IF($IZ758&gt;=40,INDEX($GO:$GO,$IY758+40),"")</f>
      </c>
      <c r="IE758">
        <f>IF($IZ758&gt;=41,INDEX($GO:$GO,$IY758+41),"")</f>
      </c>
      <c r="IF758">
        <f>IF($IZ758&gt;=42,INDEX($GO:$GO,$IY758+42),"")</f>
      </c>
      <c r="IG758">
        <f>IF($IZ758&gt;=43,INDEX($GO:$GO,$IY758+43),"")</f>
      </c>
      <c r="IH758">
        <f>IF($IZ758&gt;=44,INDEX($GO:$GO,$IY758+44),"")</f>
      </c>
      <c r="II758">
        <f>IF($IZ758&gt;=45,INDEX($GO:$GO,$IY758+45),"")</f>
      </c>
      <c r="IJ758">
        <f>IF($IZ758&gt;=46,INDEX($GO:$GO,$IY758+46),"")</f>
      </c>
      <c r="IK758">
        <f>IF($IZ758&gt;=47,INDEX($GO:$GO,$IY758+47),"")</f>
      </c>
      <c r="IL758">
        <f>IF($IZ758&gt;=48,INDEX($GO:$GO,$IY758+48),"")</f>
      </c>
      <c r="IM758">
        <f>IF($IZ758&gt;=49,INDEX($GO:$GO,$IY758+49),"")</f>
      </c>
      <c r="IN758">
        <f>IF($IZ758&gt;=50,INDEX($GO:$GO,$IY758+50),"")</f>
      </c>
      <c r="IO758">
        <f>IF($IZ758&gt;=51,INDEX($GO:$GO,$IY758+51),"")</f>
      </c>
      <c r="IP758">
        <f>IF($IZ758&gt;=52,INDEX($GO:$GO,$IY758+52),"")</f>
      </c>
      <c r="IQ758">
        <f>IF($IZ758&gt;=53,INDEX($GO:$GO,$IY758+53),"")</f>
      </c>
      <c r="IR758">
        <f>IF($IZ758&gt;=54,INDEX($GO:$GO,$IY758+54),"")</f>
      </c>
      <c r="IS758">
        <f>IF($IZ758&gt;=55,INDEX($GO:$GO,$IY758+55),"")</f>
      </c>
      <c r="IT758">
        <f>IF($IZ758&gt;=56,INDEX($GO:$GO,$IY758+56),"")</f>
      </c>
      <c r="IU758">
        <f>IF($IZ758&gt;=57,INDEX($GO:$GO,$IY758+57),"")</f>
      </c>
      <c r="IV758">
        <f>IF($IZ758&gt;=58,INDEX($GO:$GO,$IY758+58),"")</f>
      </c>
      <c r="IW758">
        <f>IF($IZ758&gt;=59,INDEX($GO:$GO,$IY758+59),"")</f>
      </c>
      <c r="IX758">
        <f>IF($IZ758&gt;=60,INDEX($GO:$GO,$IY758+60),"")</f>
      </c>
      <c r="IY758">
        <f>IFERROR(MATCH($GN758,$GO$2:$GO$827,0)+1,0)</f>
      </c>
      <c r="IZ758">
        <f>IFERROR(INDEX($GP$2:$GP$827,MATCH($GN758,$GO$2:$GO$827,0)),0)</f>
      </c>
      <c r="JA758" t="s">
        <v>23</v>
      </c>
      <c r="JB758" t="s">
        <v>23</v>
      </c>
    </row>
    <row r="759" spans="1:262" x14ac:dyDescent="0.25">
      <c r="F759" s="1"/>
      <c r="G759" s="1"/>
      <c r="H759" s="1"/>
      <c r="I759" s="1"/>
      <c r="J759" s="1">
        <f>IFERROR(IF(FIND(" - ",$F759)&gt;0,MID($F759,FIND(" - ",$F759)+3,LEN($F759)),""),"")</f>
      </c>
      <c r="L759" s="1"/>
      <c r="N759" t="s">
        <v>23</v>
      </c>
      <c r="P759">
        <f>IF(OR($N759="",$O759=""),"",IFERROR($N759/$O759,0))</f>
      </c>
      <c r="Q759">
        <f>IF($N759="","",
IF($G759="","",
IF(ISNUMBER(SEARCH("exempt",LOWER($G759))),0,
$N759*(VALUE(SUBSTITUTE($G759,"%",""))/100))))</f>
      </c>
      <c r="W759">
        <f>IF($N759="","",
SUM($N759,$Q759,$U759,$R759,$T759)-
IF($V759="",0,VALUE($V759)))</f>
      </c>
      <c r="AE759" t="s">
        <v>1987</v>
      </c>
      <c r="AM759">
        <f>IFERROR(LEFT($F759,FIND(" - ",$F759)-1),$F759)</f>
      </c>
      <c r="AP759">
        <f>IF($CE759&gt;=1,INDEX($AN:$AN,$CD759+1),"")</f>
      </c>
      <c r="AQ759">
        <f>IF($CE759&gt;=2,INDEX($AN:$AN,$CD759+2),"")</f>
      </c>
      <c r="AR759">
        <f>IF($CE759&gt;=3,INDEX($AN:$AN,$CD759+3),"")</f>
      </c>
      <c r="AS759">
        <f>IF($CE759&gt;=4,INDEX($AN:$AN,$CD759+4),"")</f>
      </c>
      <c r="AT759">
        <f>IF($CE759&gt;=5,INDEX($AN:$AN,$CD759+5),"")</f>
      </c>
      <c r="AU759">
        <f>IF($CE759&gt;=6,INDEX($AN:$AN,$CD759+6),"")</f>
      </c>
      <c r="AV759">
        <f>IF($CE759&gt;=7,INDEX($AN:$AN,$CD759+7),"")</f>
      </c>
      <c r="AW759">
        <f>IF($CE759&gt;=8,INDEX($AN:$AN,$CD759+8),"")</f>
      </c>
      <c r="AX759">
        <f>IF($CE759&gt;=9,INDEX($AN:$AN,$CD759+9),"")</f>
      </c>
      <c r="AY759">
        <f>IF($CE759&gt;=10,INDEX($AN:$AN,$CD759+10),"")</f>
      </c>
      <c r="AZ759">
        <f>IF($CE759&gt;=11,INDEX($AN:$AN,$CD759+11),"")</f>
      </c>
      <c r="BA759">
        <f>IF($CE759&gt;=12,INDEX($AN:$AN,$CD759+12),"")</f>
      </c>
      <c r="BB759">
        <f>IF($CE759&gt;=13,INDEX($AN:$AN,$CD759+13),"")</f>
      </c>
      <c r="BC759">
        <f>IF($CE759&gt;=14,INDEX($AN:$AN,$CD759+14),"")</f>
      </c>
      <c r="BD759">
        <f>IF($CE759&gt;=15,INDEX($AN:$AN,$CD759+15),"")</f>
      </c>
      <c r="BE759">
        <f>IF($CE759&gt;=16,INDEX($AN:$AN,$CD759+16),"")</f>
      </c>
      <c r="BF759">
        <f>IF($CE759&gt;=17,INDEX($AN:$AN,$CD759+17),"")</f>
      </c>
      <c r="BG759">
        <f>IF($CE759&gt;=18,INDEX($AN:$AN,$CD759+18),"")</f>
      </c>
      <c r="BH759">
        <f>IF($CE759&gt;=19,INDEX($AN:$AN,$CD759+19),"")</f>
      </c>
      <c r="BI759">
        <f>IF($CE759&gt;=20,INDEX($AN:$AN,$CD759+20),"")</f>
      </c>
      <c r="BJ759">
        <f>IF($CE759&gt;=21,INDEX($AN:$AN,$CD759+21),"")</f>
      </c>
      <c r="BK759">
        <f>IF($CE759&gt;=22,INDEX($AN:$AN,$CD759+22),"")</f>
      </c>
      <c r="BL759">
        <f>IF($CE759&gt;=23,INDEX($AN:$AN,$CD759+23),"")</f>
      </c>
      <c r="BM759">
        <f>IF($CE759&gt;=24,INDEX($AN:$AN,$CD759+24),"")</f>
      </c>
      <c r="BN759">
        <f>IF($CE759&gt;=25,INDEX($AN:$AN,$CD759+25),"")</f>
      </c>
      <c r="BO759">
        <f>IF($CE759&gt;=26,INDEX($AN:$AN,$CD759+26),"")</f>
      </c>
      <c r="BP759">
        <f>IF($CE759&gt;=27,INDEX($AN:$AN,$CD759+27),"")</f>
      </c>
      <c r="BQ759">
        <f>IF($CE759&gt;=28,INDEX($AN:$AN,$CD759+28),"")</f>
      </c>
      <c r="BR759">
        <f>IF($CE759&gt;=29,INDEX($AN:$AN,$CD759+29),"")</f>
      </c>
      <c r="BS759">
        <f>IF($CE759&gt;=30,INDEX($AN:$AN,$CD759+30),"")</f>
      </c>
      <c r="BT759">
        <f>IF($CE759&gt;=31,INDEX($AN:$AN,$CD759+31),"")</f>
      </c>
      <c r="BU759">
        <f>IF($CE759&gt;=32,INDEX($AN:$AN,$CD759+32),"")</f>
      </c>
      <c r="BV759">
        <f>IF($CE759&gt;=33,INDEX($AN:$AN,$CD759+33),"")</f>
      </c>
      <c r="BW759">
        <f>IF($CE759&gt;=34,INDEX($AN:$AN,$CD759+34),"")</f>
      </c>
      <c r="BX759">
        <f>IF($CE759&gt;=35,INDEX($AN:$AN,$CD759+35),"")</f>
      </c>
      <c r="BY759">
        <f>IF($CE759&gt;=36,INDEX($AN:$AN,$CD759+36),"")</f>
      </c>
      <c r="BZ759">
        <f>IF($CE759&gt;=37,INDEX($AN:$AN,$CD759+37),"")</f>
      </c>
      <c r="CA759">
        <f>IF($CE759&gt;=38,INDEX($AN:$AN,$CD759+38),"")</f>
      </c>
      <c r="CB759">
        <f>IF($CE759&gt;=39,INDEX($AN:$AN,$CD759+39),"")</f>
      </c>
      <c r="CC759">
        <f>IF($CE759&gt;=40,INDEX($AN:$AN,$CD759+40),"")</f>
      </c>
      <c r="CD759">
        <f>IFERROR(MATCH($AM759,$AN$2:$AN$133,0)+1,0)</f>
      </c>
      <c r="CE759">
        <f>IFERROR(INDEX($AO$2:$AO$133,MATCH($AM759,$AN$2:$AN$133,0)),0)</f>
      </c>
      <c r="CF759">
        <f>IFERROR(LEFT($K759,FIND(" - ",$K759)-1),$K759)</f>
      </c>
      <c r="CG759" t="s">
        <v>1988</v>
      </c>
      <c r="CH759">
        <v>1</v>
      </c>
      <c r="CI759">
        <f>IF($DD759&gt;=1,INDEX($CG:$CG,$DC759+1),"")</f>
      </c>
      <c r="CJ759">
        <f>IF($DD759&gt;=2,INDEX($CG:$CG,$DC759+2),"")</f>
      </c>
      <c r="CK759">
        <f>IF($DD759&gt;=3,INDEX($CG:$CG,$DC759+3),"")</f>
      </c>
      <c r="CL759">
        <f>IF($DD759&gt;=4,INDEX($CG:$CG,$DC759+4),"")</f>
      </c>
      <c r="CM759">
        <f>IF($DD759&gt;=5,INDEX($CG:$CG,$DC759+5),"")</f>
      </c>
      <c r="CN759">
        <f>IF($DD759&gt;=6,INDEX($CG:$CG,$DC759+6),"")</f>
      </c>
      <c r="CO759">
        <f>IF($DD759&gt;=7,INDEX($CG:$CG,$DC759+7),"")</f>
      </c>
      <c r="CP759">
        <f>IF($DD759&gt;=8,INDEX($CG:$CG,$DC759+8),"")</f>
      </c>
      <c r="CQ759">
        <f>IF($DD759&gt;=9,INDEX($CG:$CG,$DC759+9),"")</f>
      </c>
      <c r="CR759">
        <f>IF($DD759&gt;=10,INDEX($CG:$CG,$DC759+10),"")</f>
      </c>
      <c r="CS759">
        <f>IF($DD759&gt;=11,INDEX($CG:$CG,$DC759+11),"")</f>
      </c>
      <c r="CT759">
        <f>IF($DD759&gt;=12,INDEX($CG:$CG,$DC759+12),"")</f>
      </c>
      <c r="CU759">
        <f>IF($DD759&gt;=13,INDEX($CG:$CG,$DC759+13),"")</f>
      </c>
      <c r="CV759">
        <f>IF($DD759&gt;=14,INDEX($CG:$CG,$DC759+14),"")</f>
      </c>
      <c r="CW759">
        <f>IF($DD759&gt;=15,INDEX($CG:$CG,$DC759+15),"")</f>
      </c>
      <c r="CX759">
        <f>IF($DD759&gt;=16,INDEX($CG:$CG,$DC759+16),"")</f>
      </c>
      <c r="CY759">
        <f>IF($DD759&gt;=17,INDEX($CG:$CG,$DC759+17),"")</f>
      </c>
      <c r="CZ759">
        <f>IF($DD759&gt;=18,INDEX($CG:$CG,$DC759+18),"")</f>
      </c>
      <c r="DA759">
        <f>IF($DD759&gt;=19,INDEX($CG:$CG,$DC759+19),"")</f>
      </c>
      <c r="DB759">
        <f>IF($DD759&gt;=20,INDEX($CG:$CG,$DC759+20),"")</f>
      </c>
      <c r="DC759">
        <f>IFERROR(MATCH($CF759,$CG$2:$CG$1558,0)+1,0)</f>
      </c>
      <c r="DD759">
        <f>IFERROR(INDEX($CH$2:$CH$1558,MATCH($CF759,$CG$2:$CG$1558,0)),0)</f>
      </c>
      <c r="DE759">
        <f>IFERROR(INDEX($AL:$AL,MATCH($G759,$AK:$AK,0))&amp;"","")</f>
      </c>
      <c r="DI759">
        <f>IF($GL759&gt;=1,INDEX($DF:$DF,$GK759+1),"")</f>
      </c>
      <c r="DJ759">
        <f>IF($GL759&gt;=2,INDEX($DF:$DF,$GK759+2),"")</f>
      </c>
      <c r="DK759">
        <f>IF($GL759&gt;=3,INDEX($DF:$DF,$GK759+3),"")</f>
      </c>
      <c r="DL759">
        <f>IF($GL759&gt;=4,INDEX($DF:$DF,$GK759+4),"")</f>
      </c>
      <c r="DM759">
        <f>IF($GL759&gt;=5,INDEX($DF:$DF,$GK759+5),"")</f>
      </c>
      <c r="DN759">
        <f>IF($GL759&gt;=6,INDEX($DF:$DF,$GK759+6),"")</f>
      </c>
      <c r="DO759">
        <f>IF($GL759&gt;=7,INDEX($DF:$DF,$GK759+7),"")</f>
      </c>
      <c r="DP759">
        <f>IF($GL759&gt;=8,INDEX($DF:$DF,$GK759+8),"")</f>
      </c>
      <c r="DQ759">
        <f>IF($GL759&gt;=9,INDEX($DF:$DF,$GK759+9),"")</f>
      </c>
      <c r="DR759">
        <f>IF($GL759&gt;=10,INDEX($DF:$DF,$GK759+10),"")</f>
      </c>
      <c r="DS759">
        <f>IF($GL759&gt;=11,INDEX($DF:$DF,$GK759+11),"")</f>
      </c>
      <c r="DT759">
        <f>IF($GL759&gt;=12,INDEX($DF:$DF,$GK759+12),"")</f>
      </c>
      <c r="DU759">
        <f>IF($GL759&gt;=13,INDEX($DF:$DF,$GK759+13),"")</f>
      </c>
      <c r="DV759">
        <f>IF($GL759&gt;=14,INDEX($DF:$DF,$GK759+14),"")</f>
      </c>
      <c r="DW759">
        <f>IF($GL759&gt;=15,INDEX($DF:$DF,$GK759+15),"")</f>
      </c>
      <c r="DX759">
        <f>IF($GL759&gt;=16,INDEX($DF:$DF,$GK759+16),"")</f>
      </c>
      <c r="DY759">
        <f>IF($GL759&gt;=17,INDEX($DF:$DF,$GK759+17),"")</f>
      </c>
      <c r="DZ759">
        <f>IF($GL759&gt;=18,INDEX($DF:$DF,$GK759+18),"")</f>
      </c>
      <c r="EA759">
        <f>IF($GL759&gt;=19,INDEX($DF:$DF,$GK759+19),"")</f>
      </c>
      <c r="EB759">
        <f>IF($GL759&gt;=20,INDEX($DF:$DF,$GK759+20),"")</f>
      </c>
      <c r="EC759">
        <f>IF($GL759&gt;=21,INDEX($DF:$DF,$GK759+21),"")</f>
      </c>
      <c r="ED759">
        <f>IF($GL759&gt;=22,INDEX($DF:$DF,$GK759+22),"")</f>
      </c>
      <c r="EE759">
        <f>IF($GL759&gt;=23,INDEX($DF:$DF,$GK759+23),"")</f>
      </c>
      <c r="EF759">
        <f>IF($GL759&gt;=24,INDEX($DF:$DF,$GK759+24),"")</f>
      </c>
      <c r="EG759">
        <f>IF($GL759&gt;=25,INDEX($DF:$DF,$GK759+25),"")</f>
      </c>
      <c r="EH759">
        <f>IF($GL759&gt;=26,INDEX($DF:$DF,$GK759+26),"")</f>
      </c>
      <c r="EI759">
        <f>IF($GL759&gt;=27,INDEX($DF:$DF,$GK759+27),"")</f>
      </c>
      <c r="EJ759">
        <f>IF($GL759&gt;=28,INDEX($DF:$DF,$GK759+28),"")</f>
      </c>
      <c r="EK759">
        <f>IF($GL759&gt;=29,INDEX($DF:$DF,$GK759+29),"")</f>
      </c>
      <c r="EL759">
        <f>IF($GL759&gt;=30,INDEX($DF:$DF,$GK759+30),"")</f>
      </c>
      <c r="EM759">
        <f>IF($GL759&gt;=31,INDEX($DF:$DF,$GK759+31),"")</f>
      </c>
      <c r="EN759">
        <f>IF($GL759&gt;=32,INDEX($DF:$DF,$GK759+32),"")</f>
      </c>
      <c r="EO759">
        <f>IF($GL759&gt;=33,INDEX($DF:$DF,$GK759+33),"")</f>
      </c>
      <c r="EP759">
        <f>IF($GL759&gt;=34,INDEX($DF:$DF,$GK759+34),"")</f>
      </c>
      <c r="EQ759">
        <f>IF($GL759&gt;=35,INDEX($DF:$DF,$GK759+35),"")</f>
      </c>
      <c r="ER759">
        <f>IF($GL759&gt;=36,INDEX($DF:$DF,$GK759+36),"")</f>
      </c>
      <c r="ES759">
        <f>IF($GL759&gt;=37,INDEX($DF:$DF,$GK759+37),"")</f>
      </c>
      <c r="ET759">
        <f>IF($GL759&gt;=38,INDEX($DF:$DF,$GK759+38),"")</f>
      </c>
      <c r="EU759">
        <f>IF($GL759&gt;=39,INDEX($DF:$DF,$GK759+39),"")</f>
      </c>
      <c r="EV759">
        <f>IF($GL759&gt;=40,INDEX($DF:$DF,$GK759+40),"")</f>
      </c>
      <c r="EW759">
        <f>IF($GL759&gt;=1,INDEX($DG:$DG,$GK759+1),"")</f>
      </c>
      <c r="EX759">
        <f>IF($GL759&gt;=2,INDEX($DG:$DG,$GK759+2),"")</f>
      </c>
      <c r="EY759">
        <f>IF($GL759&gt;=3,INDEX($DG:$DG,$GK759+3),"")</f>
      </c>
      <c r="EZ759">
        <f>IF($GL759&gt;=4,INDEX($DG:$DG,$GK759+4),"")</f>
      </c>
      <c r="FA759">
        <f>IF($GL759&gt;=5,INDEX($DG:$DG,$GK759+5),"")</f>
      </c>
      <c r="FB759">
        <f>IF($GL759&gt;=6,INDEX($DG:$DG,$GK759+6),"")</f>
      </c>
      <c r="FC759">
        <f>IF($GL759&gt;=7,INDEX($DG:$DG,$GK759+7),"")</f>
      </c>
      <c r="FD759">
        <f>IF($GL759&gt;=8,INDEX($DG:$DG,$GK759+8),"")</f>
      </c>
      <c r="FE759">
        <f>IF($GL759&gt;=9,INDEX($DG:$DG,$GK759+9),"")</f>
      </c>
      <c r="FF759">
        <f>IF($GL759&gt;=10,INDEX($DG:$DG,$GK759+10),"")</f>
      </c>
      <c r="FG759">
        <f>IF($GL759&gt;=11,INDEX($DG:$DG,$GK759+11),"")</f>
      </c>
      <c r="FH759">
        <f>IF($GL759&gt;=12,INDEX($DG:$DG,$GK759+12),"")</f>
      </c>
      <c r="FI759">
        <f>IF($GL759&gt;=13,INDEX($DG:$DG,$GK759+13),"")</f>
      </c>
      <c r="FJ759">
        <f>IF($GL759&gt;=14,INDEX($DG:$DG,$GK759+14),"")</f>
      </c>
      <c r="FK759">
        <f>IF($GL759&gt;=15,INDEX($DG:$DG,$GK759+15),"")</f>
      </c>
      <c r="FL759">
        <f>IF($GL759&gt;=16,INDEX($DG:$DG,$GK759+16),"")</f>
      </c>
      <c r="FM759">
        <f>IF($GL759&gt;=17,INDEX($DG:$DG,$GK759+17),"")</f>
      </c>
      <c r="FN759">
        <f>IF($GL759&gt;=18,INDEX($DG:$DG,$GK759+18),"")</f>
      </c>
      <c r="FO759">
        <f>IF($GL759&gt;=19,INDEX($DG:$DG,$GK759+19),"")</f>
      </c>
      <c r="FP759">
        <f>IF($GL759&gt;=20,INDEX($DG:$DG,$GK759+20),"")</f>
      </c>
      <c r="FQ759">
        <f>IF($GL759&gt;=21,INDEX($DG:$DG,$GK759+21),"")</f>
      </c>
      <c r="FR759">
        <f>IF($GL759&gt;=22,INDEX($DG:$DG,$GK759+22),"")</f>
      </c>
      <c r="FS759">
        <f>IF($GL759&gt;=23,INDEX($DG:$DG,$GK759+23),"")</f>
      </c>
      <c r="FT759">
        <f>IF($GL759&gt;=24,INDEX($DG:$DG,$GK759+24),"")</f>
      </c>
      <c r="FU759">
        <f>IF($GL759&gt;=25,INDEX($DG:$DG,$GK759+25),"")</f>
      </c>
      <c r="FV759">
        <f>IF($GL759&gt;=26,INDEX($DG:$DG,$GK759+26),"")</f>
      </c>
      <c r="FW759">
        <f>IF($GL759&gt;=27,INDEX($DG:$DG,$GK759+27),"")</f>
      </c>
      <c r="FX759">
        <f>IF($GL759&gt;=28,INDEX($DG:$DG,$GK759+28),"")</f>
      </c>
      <c r="FY759">
        <f>IF($GL759&gt;=29,INDEX($DG:$DG,$GK759+29),"")</f>
      </c>
      <c r="FZ759">
        <f>IF($GL759&gt;=30,INDEX($DG:$DG,$GK759+30),"")</f>
      </c>
      <c r="GA759">
        <f>IF($GL759&gt;=31,INDEX($DG:$DG,$GK759+31),"")</f>
      </c>
      <c r="GB759">
        <f>IF($GL759&gt;=32,INDEX($DG:$DG,$GK759+32),"")</f>
      </c>
      <c r="GC759">
        <f>IF($GL759&gt;=33,INDEX($DG:$DG,$GK759+33),"")</f>
      </c>
      <c r="GD759">
        <f>IF($GL759&gt;=34,INDEX($DG:$DG,$GK759+34),"")</f>
      </c>
      <c r="GE759">
        <f>IF($GL759&gt;=35,INDEX($DG:$DG,$GK759+35),"")</f>
      </c>
      <c r="GF759">
        <f>IF($GL759&gt;=36,INDEX($DG:$DG,$GK759+36),"")</f>
      </c>
      <c r="GG759">
        <f>IF($GL759&gt;=37,INDEX($DG:$DG,$GK759+37),"")</f>
      </c>
      <c r="GH759">
        <f>IF($GL759&gt;=38,INDEX($DG:$DG,$GK759+38),"")</f>
      </c>
      <c r="GI759">
        <f>IF($GL759&gt;=39,INDEX($DG:$DG,$GK759+39),"")</f>
      </c>
      <c r="GJ759">
        <f>IF($GL759&gt;=40,INDEX($DG:$DG,$GK759+40),"")</f>
      </c>
      <c r="GK759">
        <f>IFERROR(MATCH($DE759,$DF$2:$DF$166,0)+1,0)</f>
      </c>
      <c r="GL759">
        <f>IFERROR(INDEX($DH$2:$DH$166,MATCH($DE759,$DF$2:$DF$166,0)),0)</f>
      </c>
      <c r="GM759">
        <f>IFERROR(MATCH($H759,$DI$759:$EV$759,0),0)</f>
      </c>
      <c r="GN759">
        <f>IF($GM759&gt;0,INDEX($EW$759:$GJ$759,$GM759),"")</f>
      </c>
      <c r="GO759" t="s">
        <v>1550</v>
      </c>
      <c r="GQ759">
        <f>IF($IZ759&gt;=1,INDEX($GO:$GO,$IY759+1),"")</f>
      </c>
      <c r="GR759">
        <f>IF($IZ759&gt;=2,INDEX($GO:$GO,$IY759+2),"")</f>
      </c>
      <c r="GS759">
        <f>IF($IZ759&gt;=3,INDEX($GO:$GO,$IY759+3),"")</f>
      </c>
      <c r="GT759">
        <f>IF($IZ759&gt;=4,INDEX($GO:$GO,$IY759+4),"")</f>
      </c>
      <c r="GU759">
        <f>IF($IZ759&gt;=5,INDEX($GO:$GO,$IY759+5),"")</f>
      </c>
      <c r="GV759">
        <f>IF($IZ759&gt;=6,INDEX($GO:$GO,$IY759+6),"")</f>
      </c>
      <c r="GW759">
        <f>IF($IZ759&gt;=7,INDEX($GO:$GO,$IY759+7),"")</f>
      </c>
      <c r="GX759">
        <f>IF($IZ759&gt;=8,INDEX($GO:$GO,$IY759+8),"")</f>
      </c>
      <c r="GY759">
        <f>IF($IZ759&gt;=9,INDEX($GO:$GO,$IY759+9),"")</f>
      </c>
      <c r="GZ759">
        <f>IF($IZ759&gt;=10,INDEX($GO:$GO,$IY759+10),"")</f>
      </c>
      <c r="HA759">
        <f>IF($IZ759&gt;=11,INDEX($GO:$GO,$IY759+11),"")</f>
      </c>
      <c r="HB759">
        <f>IF($IZ759&gt;=12,INDEX($GO:$GO,$IY759+12),"")</f>
      </c>
      <c r="HC759">
        <f>IF($IZ759&gt;=13,INDEX($GO:$GO,$IY759+13),"")</f>
      </c>
      <c r="HD759">
        <f>IF($IZ759&gt;=14,INDEX($GO:$GO,$IY759+14),"")</f>
      </c>
      <c r="HE759">
        <f>IF($IZ759&gt;=15,INDEX($GO:$GO,$IY759+15),"")</f>
      </c>
      <c r="HF759">
        <f>IF($IZ759&gt;=16,INDEX($GO:$GO,$IY759+16),"")</f>
      </c>
      <c r="HG759">
        <f>IF($IZ759&gt;=17,INDEX($GO:$GO,$IY759+17),"")</f>
      </c>
      <c r="HH759">
        <f>IF($IZ759&gt;=18,INDEX($GO:$GO,$IY759+18),"")</f>
      </c>
      <c r="HI759">
        <f>IF($IZ759&gt;=19,INDEX($GO:$GO,$IY759+19),"")</f>
      </c>
      <c r="HJ759">
        <f>IF($IZ759&gt;=20,INDEX($GO:$GO,$IY759+20),"")</f>
      </c>
      <c r="HK759">
        <f>IF($IZ759&gt;=21,INDEX($GO:$GO,$IY759+21),"")</f>
      </c>
      <c r="HL759">
        <f>IF($IZ759&gt;=22,INDEX($GO:$GO,$IY759+22),"")</f>
      </c>
      <c r="HM759">
        <f>IF($IZ759&gt;=23,INDEX($GO:$GO,$IY759+23),"")</f>
      </c>
      <c r="HN759">
        <f>IF($IZ759&gt;=24,INDEX($GO:$GO,$IY759+24),"")</f>
      </c>
      <c r="HO759">
        <f>IF($IZ759&gt;=25,INDEX($GO:$GO,$IY759+25),"")</f>
      </c>
      <c r="HP759">
        <f>IF($IZ759&gt;=26,INDEX($GO:$GO,$IY759+26),"")</f>
      </c>
      <c r="HQ759">
        <f>IF($IZ759&gt;=27,INDEX($GO:$GO,$IY759+27),"")</f>
      </c>
      <c r="HR759">
        <f>IF($IZ759&gt;=28,INDEX($GO:$GO,$IY759+28),"")</f>
      </c>
      <c r="HS759">
        <f>IF($IZ759&gt;=29,INDEX($GO:$GO,$IY759+29),"")</f>
      </c>
      <c r="HT759">
        <f>IF($IZ759&gt;=30,INDEX($GO:$GO,$IY759+30),"")</f>
      </c>
      <c r="HU759">
        <f>IF($IZ759&gt;=31,INDEX($GO:$GO,$IY759+31),"")</f>
      </c>
      <c r="HV759">
        <f>IF($IZ759&gt;=32,INDEX($GO:$GO,$IY759+32),"")</f>
      </c>
      <c r="HW759">
        <f>IF($IZ759&gt;=33,INDEX($GO:$GO,$IY759+33),"")</f>
      </c>
      <c r="HX759">
        <f>IF($IZ759&gt;=34,INDEX($GO:$GO,$IY759+34),"")</f>
      </c>
      <c r="HY759">
        <f>IF($IZ759&gt;=35,INDEX($GO:$GO,$IY759+35),"")</f>
      </c>
      <c r="HZ759">
        <f>IF($IZ759&gt;=36,INDEX($GO:$GO,$IY759+36),"")</f>
      </c>
      <c r="IA759">
        <f>IF($IZ759&gt;=37,INDEX($GO:$GO,$IY759+37),"")</f>
      </c>
      <c r="IB759">
        <f>IF($IZ759&gt;=38,INDEX($GO:$GO,$IY759+38),"")</f>
      </c>
      <c r="IC759">
        <f>IF($IZ759&gt;=39,INDEX($GO:$GO,$IY759+39),"")</f>
      </c>
      <c r="ID759">
        <f>IF($IZ759&gt;=40,INDEX($GO:$GO,$IY759+40),"")</f>
      </c>
      <c r="IE759">
        <f>IF($IZ759&gt;=41,INDEX($GO:$GO,$IY759+41),"")</f>
      </c>
      <c r="IF759">
        <f>IF($IZ759&gt;=42,INDEX($GO:$GO,$IY759+42),"")</f>
      </c>
      <c r="IG759">
        <f>IF($IZ759&gt;=43,INDEX($GO:$GO,$IY759+43),"")</f>
      </c>
      <c r="IH759">
        <f>IF($IZ759&gt;=44,INDEX($GO:$GO,$IY759+44),"")</f>
      </c>
      <c r="II759">
        <f>IF($IZ759&gt;=45,INDEX($GO:$GO,$IY759+45),"")</f>
      </c>
      <c r="IJ759">
        <f>IF($IZ759&gt;=46,INDEX($GO:$GO,$IY759+46),"")</f>
      </c>
      <c r="IK759">
        <f>IF($IZ759&gt;=47,INDEX($GO:$GO,$IY759+47),"")</f>
      </c>
      <c r="IL759">
        <f>IF($IZ759&gt;=48,INDEX($GO:$GO,$IY759+48),"")</f>
      </c>
      <c r="IM759">
        <f>IF($IZ759&gt;=49,INDEX($GO:$GO,$IY759+49),"")</f>
      </c>
      <c r="IN759">
        <f>IF($IZ759&gt;=50,INDEX($GO:$GO,$IY759+50),"")</f>
      </c>
      <c r="IO759">
        <f>IF($IZ759&gt;=51,INDEX($GO:$GO,$IY759+51),"")</f>
      </c>
      <c r="IP759">
        <f>IF($IZ759&gt;=52,INDEX($GO:$GO,$IY759+52),"")</f>
      </c>
      <c r="IQ759">
        <f>IF($IZ759&gt;=53,INDEX($GO:$GO,$IY759+53),"")</f>
      </c>
      <c r="IR759">
        <f>IF($IZ759&gt;=54,INDEX($GO:$GO,$IY759+54),"")</f>
      </c>
      <c r="IS759">
        <f>IF($IZ759&gt;=55,INDEX($GO:$GO,$IY759+55),"")</f>
      </c>
      <c r="IT759">
        <f>IF($IZ759&gt;=56,INDEX($GO:$GO,$IY759+56),"")</f>
      </c>
      <c r="IU759">
        <f>IF($IZ759&gt;=57,INDEX($GO:$GO,$IY759+57),"")</f>
      </c>
      <c r="IV759">
        <f>IF($IZ759&gt;=58,INDEX($GO:$GO,$IY759+58),"")</f>
      </c>
      <c r="IW759">
        <f>IF($IZ759&gt;=59,INDEX($GO:$GO,$IY759+59),"")</f>
      </c>
      <c r="IX759">
        <f>IF($IZ759&gt;=60,INDEX($GO:$GO,$IY759+60),"")</f>
      </c>
      <c r="IY759">
        <f>IFERROR(MATCH($GN759,$GO$2:$GO$827,0)+1,0)</f>
      </c>
      <c r="IZ759">
        <f>IFERROR(INDEX($GP$2:$GP$827,MATCH($GN759,$GO$2:$GO$827,0)),0)</f>
      </c>
      <c r="JA759" t="s">
        <v>23</v>
      </c>
      <c r="JB759" t="s">
        <v>23</v>
      </c>
    </row>
    <row r="760" spans="1:262" x14ac:dyDescent="0.25">
      <c r="F760" s="1"/>
      <c r="G760" s="1"/>
      <c r="H760" s="1"/>
      <c r="I760" s="1"/>
      <c r="J760" s="1">
        <f>IFERROR(IF(FIND(" - ",$F760)&gt;0,MID($F760,FIND(" - ",$F760)+3,LEN($F760)),""),"")</f>
      </c>
      <c r="L760" s="1"/>
      <c r="N760" t="s">
        <v>23</v>
      </c>
      <c r="P760">
        <f>IF(OR($N760="",$O760=""),"",IFERROR($N760/$O760,0))</f>
      </c>
      <c r="Q760">
        <f>IF($N760="","",
IF($G760="","",
IF(ISNUMBER(SEARCH("exempt",LOWER($G760))),0,
$N760*(VALUE(SUBSTITUTE($G760,"%",""))/100))))</f>
      </c>
      <c r="W760">
        <f>IF($N760="","",
SUM($N760,$Q760,$U760,$R760,$T760)-
IF($V760="",0,VALUE($V760)))</f>
      </c>
      <c r="AE760" t="s">
        <v>1989</v>
      </c>
      <c r="AM760">
        <f>IFERROR(LEFT($F760,FIND(" - ",$F760)-1),$F760)</f>
      </c>
      <c r="AP760">
        <f>IF($CE760&gt;=1,INDEX($AN:$AN,$CD760+1),"")</f>
      </c>
      <c r="AQ760">
        <f>IF($CE760&gt;=2,INDEX($AN:$AN,$CD760+2),"")</f>
      </c>
      <c r="AR760">
        <f>IF($CE760&gt;=3,INDEX($AN:$AN,$CD760+3),"")</f>
      </c>
      <c r="AS760">
        <f>IF($CE760&gt;=4,INDEX($AN:$AN,$CD760+4),"")</f>
      </c>
      <c r="AT760">
        <f>IF($CE760&gt;=5,INDEX($AN:$AN,$CD760+5),"")</f>
      </c>
      <c r="AU760">
        <f>IF($CE760&gt;=6,INDEX($AN:$AN,$CD760+6),"")</f>
      </c>
      <c r="AV760">
        <f>IF($CE760&gt;=7,INDEX($AN:$AN,$CD760+7),"")</f>
      </c>
      <c r="AW760">
        <f>IF($CE760&gt;=8,INDEX($AN:$AN,$CD760+8),"")</f>
      </c>
      <c r="AX760">
        <f>IF($CE760&gt;=9,INDEX($AN:$AN,$CD760+9),"")</f>
      </c>
      <c r="AY760">
        <f>IF($CE760&gt;=10,INDEX($AN:$AN,$CD760+10),"")</f>
      </c>
      <c r="AZ760">
        <f>IF($CE760&gt;=11,INDEX($AN:$AN,$CD760+11),"")</f>
      </c>
      <c r="BA760">
        <f>IF($CE760&gt;=12,INDEX($AN:$AN,$CD760+12),"")</f>
      </c>
      <c r="BB760">
        <f>IF($CE760&gt;=13,INDEX($AN:$AN,$CD760+13),"")</f>
      </c>
      <c r="BC760">
        <f>IF($CE760&gt;=14,INDEX($AN:$AN,$CD760+14),"")</f>
      </c>
      <c r="BD760">
        <f>IF($CE760&gt;=15,INDEX($AN:$AN,$CD760+15),"")</f>
      </c>
      <c r="BE760">
        <f>IF($CE760&gt;=16,INDEX($AN:$AN,$CD760+16),"")</f>
      </c>
      <c r="BF760">
        <f>IF($CE760&gt;=17,INDEX($AN:$AN,$CD760+17),"")</f>
      </c>
      <c r="BG760">
        <f>IF($CE760&gt;=18,INDEX($AN:$AN,$CD760+18),"")</f>
      </c>
      <c r="BH760">
        <f>IF($CE760&gt;=19,INDEX($AN:$AN,$CD760+19),"")</f>
      </c>
      <c r="BI760">
        <f>IF($CE760&gt;=20,INDEX($AN:$AN,$CD760+20),"")</f>
      </c>
      <c r="BJ760">
        <f>IF($CE760&gt;=21,INDEX($AN:$AN,$CD760+21),"")</f>
      </c>
      <c r="BK760">
        <f>IF($CE760&gt;=22,INDEX($AN:$AN,$CD760+22),"")</f>
      </c>
      <c r="BL760">
        <f>IF($CE760&gt;=23,INDEX($AN:$AN,$CD760+23),"")</f>
      </c>
      <c r="BM760">
        <f>IF($CE760&gt;=24,INDEX($AN:$AN,$CD760+24),"")</f>
      </c>
      <c r="BN760">
        <f>IF($CE760&gt;=25,INDEX($AN:$AN,$CD760+25),"")</f>
      </c>
      <c r="BO760">
        <f>IF($CE760&gt;=26,INDEX($AN:$AN,$CD760+26),"")</f>
      </c>
      <c r="BP760">
        <f>IF($CE760&gt;=27,INDEX($AN:$AN,$CD760+27),"")</f>
      </c>
      <c r="BQ760">
        <f>IF($CE760&gt;=28,INDEX($AN:$AN,$CD760+28),"")</f>
      </c>
      <c r="BR760">
        <f>IF($CE760&gt;=29,INDEX($AN:$AN,$CD760+29),"")</f>
      </c>
      <c r="BS760">
        <f>IF($CE760&gt;=30,INDEX($AN:$AN,$CD760+30),"")</f>
      </c>
      <c r="BT760">
        <f>IF($CE760&gt;=31,INDEX($AN:$AN,$CD760+31),"")</f>
      </c>
      <c r="BU760">
        <f>IF($CE760&gt;=32,INDEX($AN:$AN,$CD760+32),"")</f>
      </c>
      <c r="BV760">
        <f>IF($CE760&gt;=33,INDEX($AN:$AN,$CD760+33),"")</f>
      </c>
      <c r="BW760">
        <f>IF($CE760&gt;=34,INDEX($AN:$AN,$CD760+34),"")</f>
      </c>
      <c r="BX760">
        <f>IF($CE760&gt;=35,INDEX($AN:$AN,$CD760+35),"")</f>
      </c>
      <c r="BY760">
        <f>IF($CE760&gt;=36,INDEX($AN:$AN,$CD760+36),"")</f>
      </c>
      <c r="BZ760">
        <f>IF($CE760&gt;=37,INDEX($AN:$AN,$CD760+37),"")</f>
      </c>
      <c r="CA760">
        <f>IF($CE760&gt;=38,INDEX($AN:$AN,$CD760+38),"")</f>
      </c>
      <c r="CB760">
        <f>IF($CE760&gt;=39,INDEX($AN:$AN,$CD760+39),"")</f>
      </c>
      <c r="CC760">
        <f>IF($CE760&gt;=40,INDEX($AN:$AN,$CD760+40),"")</f>
      </c>
      <c r="CD760">
        <f>IFERROR(MATCH($AM760,$AN$2:$AN$133,0)+1,0)</f>
      </c>
      <c r="CE760">
        <f>IFERROR(INDEX($AO$2:$AO$133,MATCH($AM760,$AN$2:$AN$133,0)),0)</f>
      </c>
      <c r="CF760">
        <f>IFERROR(LEFT($K760,FIND(" - ",$K760)-1),$K760)</f>
      </c>
      <c r="CG760" t="s">
        <v>206</v>
      </c>
      <c r="CI760">
        <f>IF($DD760&gt;=1,INDEX($CG:$CG,$DC760+1),"")</f>
      </c>
      <c r="CJ760">
        <f>IF($DD760&gt;=2,INDEX($CG:$CG,$DC760+2),"")</f>
      </c>
      <c r="CK760">
        <f>IF($DD760&gt;=3,INDEX($CG:$CG,$DC760+3),"")</f>
      </c>
      <c r="CL760">
        <f>IF($DD760&gt;=4,INDEX($CG:$CG,$DC760+4),"")</f>
      </c>
      <c r="CM760">
        <f>IF($DD760&gt;=5,INDEX($CG:$CG,$DC760+5),"")</f>
      </c>
      <c r="CN760">
        <f>IF($DD760&gt;=6,INDEX($CG:$CG,$DC760+6),"")</f>
      </c>
      <c r="CO760">
        <f>IF($DD760&gt;=7,INDEX($CG:$CG,$DC760+7),"")</f>
      </c>
      <c r="CP760">
        <f>IF($DD760&gt;=8,INDEX($CG:$CG,$DC760+8),"")</f>
      </c>
      <c r="CQ760">
        <f>IF($DD760&gt;=9,INDEX($CG:$CG,$DC760+9),"")</f>
      </c>
      <c r="CR760">
        <f>IF($DD760&gt;=10,INDEX($CG:$CG,$DC760+10),"")</f>
      </c>
      <c r="CS760">
        <f>IF($DD760&gt;=11,INDEX($CG:$CG,$DC760+11),"")</f>
      </c>
      <c r="CT760">
        <f>IF($DD760&gt;=12,INDEX($CG:$CG,$DC760+12),"")</f>
      </c>
      <c r="CU760">
        <f>IF($DD760&gt;=13,INDEX($CG:$CG,$DC760+13),"")</f>
      </c>
      <c r="CV760">
        <f>IF($DD760&gt;=14,INDEX($CG:$CG,$DC760+14),"")</f>
      </c>
      <c r="CW760">
        <f>IF($DD760&gt;=15,INDEX($CG:$CG,$DC760+15),"")</f>
      </c>
      <c r="CX760">
        <f>IF($DD760&gt;=16,INDEX($CG:$CG,$DC760+16),"")</f>
      </c>
      <c r="CY760">
        <f>IF($DD760&gt;=17,INDEX($CG:$CG,$DC760+17),"")</f>
      </c>
      <c r="CZ760">
        <f>IF($DD760&gt;=18,INDEX($CG:$CG,$DC760+18),"")</f>
      </c>
      <c r="DA760">
        <f>IF($DD760&gt;=19,INDEX($CG:$CG,$DC760+19),"")</f>
      </c>
      <c r="DB760">
        <f>IF($DD760&gt;=20,INDEX($CG:$CG,$DC760+20),"")</f>
      </c>
      <c r="DC760">
        <f>IFERROR(MATCH($CF760,$CG$2:$CG$1558,0)+1,0)</f>
      </c>
      <c r="DD760">
        <f>IFERROR(INDEX($CH$2:$CH$1558,MATCH($CF760,$CG$2:$CG$1558,0)),0)</f>
      </c>
      <c r="DE760">
        <f>IFERROR(INDEX($AL:$AL,MATCH($G760,$AK:$AK,0))&amp;"","")</f>
      </c>
      <c r="DI760">
        <f>IF($GL760&gt;=1,INDEX($DF:$DF,$GK760+1),"")</f>
      </c>
      <c r="DJ760">
        <f>IF($GL760&gt;=2,INDEX($DF:$DF,$GK760+2),"")</f>
      </c>
      <c r="DK760">
        <f>IF($GL760&gt;=3,INDEX($DF:$DF,$GK760+3),"")</f>
      </c>
      <c r="DL760">
        <f>IF($GL760&gt;=4,INDEX($DF:$DF,$GK760+4),"")</f>
      </c>
      <c r="DM760">
        <f>IF($GL760&gt;=5,INDEX($DF:$DF,$GK760+5),"")</f>
      </c>
      <c r="DN760">
        <f>IF($GL760&gt;=6,INDEX($DF:$DF,$GK760+6),"")</f>
      </c>
      <c r="DO760">
        <f>IF($GL760&gt;=7,INDEX($DF:$DF,$GK760+7),"")</f>
      </c>
      <c r="DP760">
        <f>IF($GL760&gt;=8,INDEX($DF:$DF,$GK760+8),"")</f>
      </c>
      <c r="DQ760">
        <f>IF($GL760&gt;=9,INDEX($DF:$DF,$GK760+9),"")</f>
      </c>
      <c r="DR760">
        <f>IF($GL760&gt;=10,INDEX($DF:$DF,$GK760+10),"")</f>
      </c>
      <c r="DS760">
        <f>IF($GL760&gt;=11,INDEX($DF:$DF,$GK760+11),"")</f>
      </c>
      <c r="DT760">
        <f>IF($GL760&gt;=12,INDEX($DF:$DF,$GK760+12),"")</f>
      </c>
      <c r="DU760">
        <f>IF($GL760&gt;=13,INDEX($DF:$DF,$GK760+13),"")</f>
      </c>
      <c r="DV760">
        <f>IF($GL760&gt;=14,INDEX($DF:$DF,$GK760+14),"")</f>
      </c>
      <c r="DW760">
        <f>IF($GL760&gt;=15,INDEX($DF:$DF,$GK760+15),"")</f>
      </c>
      <c r="DX760">
        <f>IF($GL760&gt;=16,INDEX($DF:$DF,$GK760+16),"")</f>
      </c>
      <c r="DY760">
        <f>IF($GL760&gt;=17,INDEX($DF:$DF,$GK760+17),"")</f>
      </c>
      <c r="DZ760">
        <f>IF($GL760&gt;=18,INDEX($DF:$DF,$GK760+18),"")</f>
      </c>
      <c r="EA760">
        <f>IF($GL760&gt;=19,INDEX($DF:$DF,$GK760+19),"")</f>
      </c>
      <c r="EB760">
        <f>IF($GL760&gt;=20,INDEX($DF:$DF,$GK760+20),"")</f>
      </c>
      <c r="EC760">
        <f>IF($GL760&gt;=21,INDEX($DF:$DF,$GK760+21),"")</f>
      </c>
      <c r="ED760">
        <f>IF($GL760&gt;=22,INDEX($DF:$DF,$GK760+22),"")</f>
      </c>
      <c r="EE760">
        <f>IF($GL760&gt;=23,INDEX($DF:$DF,$GK760+23),"")</f>
      </c>
      <c r="EF760">
        <f>IF($GL760&gt;=24,INDEX($DF:$DF,$GK760+24),"")</f>
      </c>
      <c r="EG760">
        <f>IF($GL760&gt;=25,INDEX($DF:$DF,$GK760+25),"")</f>
      </c>
      <c r="EH760">
        <f>IF($GL760&gt;=26,INDEX($DF:$DF,$GK760+26),"")</f>
      </c>
      <c r="EI760">
        <f>IF($GL760&gt;=27,INDEX($DF:$DF,$GK760+27),"")</f>
      </c>
      <c r="EJ760">
        <f>IF($GL760&gt;=28,INDEX($DF:$DF,$GK760+28),"")</f>
      </c>
      <c r="EK760">
        <f>IF($GL760&gt;=29,INDEX($DF:$DF,$GK760+29),"")</f>
      </c>
      <c r="EL760">
        <f>IF($GL760&gt;=30,INDEX($DF:$DF,$GK760+30),"")</f>
      </c>
      <c r="EM760">
        <f>IF($GL760&gt;=31,INDEX($DF:$DF,$GK760+31),"")</f>
      </c>
      <c r="EN760">
        <f>IF($GL760&gt;=32,INDEX($DF:$DF,$GK760+32),"")</f>
      </c>
      <c r="EO760">
        <f>IF($GL760&gt;=33,INDEX($DF:$DF,$GK760+33),"")</f>
      </c>
      <c r="EP760">
        <f>IF($GL760&gt;=34,INDEX($DF:$DF,$GK760+34),"")</f>
      </c>
      <c r="EQ760">
        <f>IF($GL760&gt;=35,INDEX($DF:$DF,$GK760+35),"")</f>
      </c>
      <c r="ER760">
        <f>IF($GL760&gt;=36,INDEX($DF:$DF,$GK760+36),"")</f>
      </c>
      <c r="ES760">
        <f>IF($GL760&gt;=37,INDEX($DF:$DF,$GK760+37),"")</f>
      </c>
      <c r="ET760">
        <f>IF($GL760&gt;=38,INDEX($DF:$DF,$GK760+38),"")</f>
      </c>
      <c r="EU760">
        <f>IF($GL760&gt;=39,INDEX($DF:$DF,$GK760+39),"")</f>
      </c>
      <c r="EV760">
        <f>IF($GL760&gt;=40,INDEX($DF:$DF,$GK760+40),"")</f>
      </c>
      <c r="EW760">
        <f>IF($GL760&gt;=1,INDEX($DG:$DG,$GK760+1),"")</f>
      </c>
      <c r="EX760">
        <f>IF($GL760&gt;=2,INDEX($DG:$DG,$GK760+2),"")</f>
      </c>
      <c r="EY760">
        <f>IF($GL760&gt;=3,INDEX($DG:$DG,$GK760+3),"")</f>
      </c>
      <c r="EZ760">
        <f>IF($GL760&gt;=4,INDEX($DG:$DG,$GK760+4),"")</f>
      </c>
      <c r="FA760">
        <f>IF($GL760&gt;=5,INDEX($DG:$DG,$GK760+5),"")</f>
      </c>
      <c r="FB760">
        <f>IF($GL760&gt;=6,INDEX($DG:$DG,$GK760+6),"")</f>
      </c>
      <c r="FC760">
        <f>IF($GL760&gt;=7,INDEX($DG:$DG,$GK760+7),"")</f>
      </c>
      <c r="FD760">
        <f>IF($GL760&gt;=8,INDEX($DG:$DG,$GK760+8),"")</f>
      </c>
      <c r="FE760">
        <f>IF($GL760&gt;=9,INDEX($DG:$DG,$GK760+9),"")</f>
      </c>
      <c r="FF760">
        <f>IF($GL760&gt;=10,INDEX($DG:$DG,$GK760+10),"")</f>
      </c>
      <c r="FG760">
        <f>IF($GL760&gt;=11,INDEX($DG:$DG,$GK760+11),"")</f>
      </c>
      <c r="FH760">
        <f>IF($GL760&gt;=12,INDEX($DG:$DG,$GK760+12),"")</f>
      </c>
      <c r="FI760">
        <f>IF($GL760&gt;=13,INDEX($DG:$DG,$GK760+13),"")</f>
      </c>
      <c r="FJ760">
        <f>IF($GL760&gt;=14,INDEX($DG:$DG,$GK760+14),"")</f>
      </c>
      <c r="FK760">
        <f>IF($GL760&gt;=15,INDEX($DG:$DG,$GK760+15),"")</f>
      </c>
      <c r="FL760">
        <f>IF($GL760&gt;=16,INDEX($DG:$DG,$GK760+16),"")</f>
      </c>
      <c r="FM760">
        <f>IF($GL760&gt;=17,INDEX($DG:$DG,$GK760+17),"")</f>
      </c>
      <c r="FN760">
        <f>IF($GL760&gt;=18,INDEX($DG:$DG,$GK760+18),"")</f>
      </c>
      <c r="FO760">
        <f>IF($GL760&gt;=19,INDEX($DG:$DG,$GK760+19),"")</f>
      </c>
      <c r="FP760">
        <f>IF($GL760&gt;=20,INDEX($DG:$DG,$GK760+20),"")</f>
      </c>
      <c r="FQ760">
        <f>IF($GL760&gt;=21,INDEX($DG:$DG,$GK760+21),"")</f>
      </c>
      <c r="FR760">
        <f>IF($GL760&gt;=22,INDEX($DG:$DG,$GK760+22),"")</f>
      </c>
      <c r="FS760">
        <f>IF($GL760&gt;=23,INDEX($DG:$DG,$GK760+23),"")</f>
      </c>
      <c r="FT760">
        <f>IF($GL760&gt;=24,INDEX($DG:$DG,$GK760+24),"")</f>
      </c>
      <c r="FU760">
        <f>IF($GL760&gt;=25,INDEX($DG:$DG,$GK760+25),"")</f>
      </c>
      <c r="FV760">
        <f>IF($GL760&gt;=26,INDEX($DG:$DG,$GK760+26),"")</f>
      </c>
      <c r="FW760">
        <f>IF($GL760&gt;=27,INDEX($DG:$DG,$GK760+27),"")</f>
      </c>
      <c r="FX760">
        <f>IF($GL760&gt;=28,INDEX($DG:$DG,$GK760+28),"")</f>
      </c>
      <c r="FY760">
        <f>IF($GL760&gt;=29,INDEX($DG:$DG,$GK760+29),"")</f>
      </c>
      <c r="FZ760">
        <f>IF($GL760&gt;=30,INDEX($DG:$DG,$GK760+30),"")</f>
      </c>
      <c r="GA760">
        <f>IF($GL760&gt;=31,INDEX($DG:$DG,$GK760+31),"")</f>
      </c>
      <c r="GB760">
        <f>IF($GL760&gt;=32,INDEX($DG:$DG,$GK760+32),"")</f>
      </c>
      <c r="GC760">
        <f>IF($GL760&gt;=33,INDEX($DG:$DG,$GK760+33),"")</f>
      </c>
      <c r="GD760">
        <f>IF($GL760&gt;=34,INDEX($DG:$DG,$GK760+34),"")</f>
      </c>
      <c r="GE760">
        <f>IF($GL760&gt;=35,INDEX($DG:$DG,$GK760+35),"")</f>
      </c>
      <c r="GF760">
        <f>IF($GL760&gt;=36,INDEX($DG:$DG,$GK760+36),"")</f>
      </c>
      <c r="GG760">
        <f>IF($GL760&gt;=37,INDEX($DG:$DG,$GK760+37),"")</f>
      </c>
      <c r="GH760">
        <f>IF($GL760&gt;=38,INDEX($DG:$DG,$GK760+38),"")</f>
      </c>
      <c r="GI760">
        <f>IF($GL760&gt;=39,INDEX($DG:$DG,$GK760+39),"")</f>
      </c>
      <c r="GJ760">
        <f>IF($GL760&gt;=40,INDEX($DG:$DG,$GK760+40),"")</f>
      </c>
      <c r="GK760">
        <f>IFERROR(MATCH($DE760,$DF$2:$DF$166,0)+1,0)</f>
      </c>
      <c r="GL760">
        <f>IFERROR(INDEX($DH$2:$DH$166,MATCH($DE760,$DF$2:$DF$166,0)),0)</f>
      </c>
      <c r="GM760">
        <f>IFERROR(MATCH($H760,$DI$760:$EV$760,0),0)</f>
      </c>
      <c r="GN760">
        <f>IF($GM760&gt;0,INDEX($EW$760:$GJ$760,$GM760),"")</f>
      </c>
      <c r="GO760" t="s">
        <v>1552</v>
      </c>
      <c r="GQ760">
        <f>IF($IZ760&gt;=1,INDEX($GO:$GO,$IY760+1),"")</f>
      </c>
      <c r="GR760">
        <f>IF($IZ760&gt;=2,INDEX($GO:$GO,$IY760+2),"")</f>
      </c>
      <c r="GS760">
        <f>IF($IZ760&gt;=3,INDEX($GO:$GO,$IY760+3),"")</f>
      </c>
      <c r="GT760">
        <f>IF($IZ760&gt;=4,INDEX($GO:$GO,$IY760+4),"")</f>
      </c>
      <c r="GU760">
        <f>IF($IZ760&gt;=5,INDEX($GO:$GO,$IY760+5),"")</f>
      </c>
      <c r="GV760">
        <f>IF($IZ760&gt;=6,INDEX($GO:$GO,$IY760+6),"")</f>
      </c>
      <c r="GW760">
        <f>IF($IZ760&gt;=7,INDEX($GO:$GO,$IY760+7),"")</f>
      </c>
      <c r="GX760">
        <f>IF($IZ760&gt;=8,INDEX($GO:$GO,$IY760+8),"")</f>
      </c>
      <c r="GY760">
        <f>IF($IZ760&gt;=9,INDEX($GO:$GO,$IY760+9),"")</f>
      </c>
      <c r="GZ760">
        <f>IF($IZ760&gt;=10,INDEX($GO:$GO,$IY760+10),"")</f>
      </c>
      <c r="HA760">
        <f>IF($IZ760&gt;=11,INDEX($GO:$GO,$IY760+11),"")</f>
      </c>
      <c r="HB760">
        <f>IF($IZ760&gt;=12,INDEX($GO:$GO,$IY760+12),"")</f>
      </c>
      <c r="HC760">
        <f>IF($IZ760&gt;=13,INDEX($GO:$GO,$IY760+13),"")</f>
      </c>
      <c r="HD760">
        <f>IF($IZ760&gt;=14,INDEX($GO:$GO,$IY760+14),"")</f>
      </c>
      <c r="HE760">
        <f>IF($IZ760&gt;=15,INDEX($GO:$GO,$IY760+15),"")</f>
      </c>
      <c r="HF760">
        <f>IF($IZ760&gt;=16,INDEX($GO:$GO,$IY760+16),"")</f>
      </c>
      <c r="HG760">
        <f>IF($IZ760&gt;=17,INDEX($GO:$GO,$IY760+17),"")</f>
      </c>
      <c r="HH760">
        <f>IF($IZ760&gt;=18,INDEX($GO:$GO,$IY760+18),"")</f>
      </c>
      <c r="HI760">
        <f>IF($IZ760&gt;=19,INDEX($GO:$GO,$IY760+19),"")</f>
      </c>
      <c r="HJ760">
        <f>IF($IZ760&gt;=20,INDEX($GO:$GO,$IY760+20),"")</f>
      </c>
      <c r="HK760">
        <f>IF($IZ760&gt;=21,INDEX($GO:$GO,$IY760+21),"")</f>
      </c>
      <c r="HL760">
        <f>IF($IZ760&gt;=22,INDEX($GO:$GO,$IY760+22),"")</f>
      </c>
      <c r="HM760">
        <f>IF($IZ760&gt;=23,INDEX($GO:$GO,$IY760+23),"")</f>
      </c>
      <c r="HN760">
        <f>IF($IZ760&gt;=24,INDEX($GO:$GO,$IY760+24),"")</f>
      </c>
      <c r="HO760">
        <f>IF($IZ760&gt;=25,INDEX($GO:$GO,$IY760+25),"")</f>
      </c>
      <c r="HP760">
        <f>IF($IZ760&gt;=26,INDEX($GO:$GO,$IY760+26),"")</f>
      </c>
      <c r="HQ760">
        <f>IF($IZ760&gt;=27,INDEX($GO:$GO,$IY760+27),"")</f>
      </c>
      <c r="HR760">
        <f>IF($IZ760&gt;=28,INDEX($GO:$GO,$IY760+28),"")</f>
      </c>
      <c r="HS760">
        <f>IF($IZ760&gt;=29,INDEX($GO:$GO,$IY760+29),"")</f>
      </c>
      <c r="HT760">
        <f>IF($IZ760&gt;=30,INDEX($GO:$GO,$IY760+30),"")</f>
      </c>
      <c r="HU760">
        <f>IF($IZ760&gt;=31,INDEX($GO:$GO,$IY760+31),"")</f>
      </c>
      <c r="HV760">
        <f>IF($IZ760&gt;=32,INDEX($GO:$GO,$IY760+32),"")</f>
      </c>
      <c r="HW760">
        <f>IF($IZ760&gt;=33,INDEX($GO:$GO,$IY760+33),"")</f>
      </c>
      <c r="HX760">
        <f>IF($IZ760&gt;=34,INDEX($GO:$GO,$IY760+34),"")</f>
      </c>
      <c r="HY760">
        <f>IF($IZ760&gt;=35,INDEX($GO:$GO,$IY760+35),"")</f>
      </c>
      <c r="HZ760">
        <f>IF($IZ760&gt;=36,INDEX($GO:$GO,$IY760+36),"")</f>
      </c>
      <c r="IA760">
        <f>IF($IZ760&gt;=37,INDEX($GO:$GO,$IY760+37),"")</f>
      </c>
      <c r="IB760">
        <f>IF($IZ760&gt;=38,INDEX($GO:$GO,$IY760+38),"")</f>
      </c>
      <c r="IC760">
        <f>IF($IZ760&gt;=39,INDEX($GO:$GO,$IY760+39),"")</f>
      </c>
      <c r="ID760">
        <f>IF($IZ760&gt;=40,INDEX($GO:$GO,$IY760+40),"")</f>
      </c>
      <c r="IE760">
        <f>IF($IZ760&gt;=41,INDEX($GO:$GO,$IY760+41),"")</f>
      </c>
      <c r="IF760">
        <f>IF($IZ760&gt;=42,INDEX($GO:$GO,$IY760+42),"")</f>
      </c>
      <c r="IG760">
        <f>IF($IZ760&gt;=43,INDEX($GO:$GO,$IY760+43),"")</f>
      </c>
      <c r="IH760">
        <f>IF($IZ760&gt;=44,INDEX($GO:$GO,$IY760+44),"")</f>
      </c>
      <c r="II760">
        <f>IF($IZ760&gt;=45,INDEX($GO:$GO,$IY760+45),"")</f>
      </c>
      <c r="IJ760">
        <f>IF($IZ760&gt;=46,INDEX($GO:$GO,$IY760+46),"")</f>
      </c>
      <c r="IK760">
        <f>IF($IZ760&gt;=47,INDEX($GO:$GO,$IY760+47),"")</f>
      </c>
      <c r="IL760">
        <f>IF($IZ760&gt;=48,INDEX($GO:$GO,$IY760+48),"")</f>
      </c>
      <c r="IM760">
        <f>IF($IZ760&gt;=49,INDEX($GO:$GO,$IY760+49),"")</f>
      </c>
      <c r="IN760">
        <f>IF($IZ760&gt;=50,INDEX($GO:$GO,$IY760+50),"")</f>
      </c>
      <c r="IO760">
        <f>IF($IZ760&gt;=51,INDEX($GO:$GO,$IY760+51),"")</f>
      </c>
      <c r="IP760">
        <f>IF($IZ760&gt;=52,INDEX($GO:$GO,$IY760+52),"")</f>
      </c>
      <c r="IQ760">
        <f>IF($IZ760&gt;=53,INDEX($GO:$GO,$IY760+53),"")</f>
      </c>
      <c r="IR760">
        <f>IF($IZ760&gt;=54,INDEX($GO:$GO,$IY760+54),"")</f>
      </c>
      <c r="IS760">
        <f>IF($IZ760&gt;=55,INDEX($GO:$GO,$IY760+55),"")</f>
      </c>
      <c r="IT760">
        <f>IF($IZ760&gt;=56,INDEX($GO:$GO,$IY760+56),"")</f>
      </c>
      <c r="IU760">
        <f>IF($IZ760&gt;=57,INDEX($GO:$GO,$IY760+57),"")</f>
      </c>
      <c r="IV760">
        <f>IF($IZ760&gt;=58,INDEX($GO:$GO,$IY760+58),"")</f>
      </c>
      <c r="IW760">
        <f>IF($IZ760&gt;=59,INDEX($GO:$GO,$IY760+59),"")</f>
      </c>
      <c r="IX760">
        <f>IF($IZ760&gt;=60,INDEX($GO:$GO,$IY760+60),"")</f>
      </c>
      <c r="IY760">
        <f>IFERROR(MATCH($GN760,$GO$2:$GO$827,0)+1,0)</f>
      </c>
      <c r="IZ760">
        <f>IFERROR(INDEX($GP$2:$GP$827,MATCH($GN760,$GO$2:$GO$827,0)),0)</f>
      </c>
      <c r="JA760" t="s">
        <v>23</v>
      </c>
      <c r="JB760" t="s">
        <v>23</v>
      </c>
    </row>
    <row r="761" spans="1:262" x14ac:dyDescent="0.25">
      <c r="F761" s="1"/>
      <c r="G761" s="1"/>
      <c r="H761" s="1"/>
      <c r="I761" s="1"/>
      <c r="J761" s="1">
        <f>IFERROR(IF(FIND(" - ",$F761)&gt;0,MID($F761,FIND(" - ",$F761)+3,LEN($F761)),""),"")</f>
      </c>
      <c r="L761" s="1"/>
      <c r="N761" t="s">
        <v>23</v>
      </c>
      <c r="P761">
        <f>IF(OR($N761="",$O761=""),"",IFERROR($N761/$O761,0))</f>
      </c>
      <c r="Q761">
        <f>IF($N761="","",
IF($G761="","",
IF(ISNUMBER(SEARCH("exempt",LOWER($G761))),0,
$N761*(VALUE(SUBSTITUTE($G761,"%",""))/100))))</f>
      </c>
      <c r="W761">
        <f>IF($N761="","",
SUM($N761,$Q761,$U761,$R761,$T761)-
IF($V761="",0,VALUE($V761)))</f>
      </c>
      <c r="AE761" t="s">
        <v>1990</v>
      </c>
      <c r="AM761">
        <f>IFERROR(LEFT($F761,FIND(" - ",$F761)-1),$F761)</f>
      </c>
      <c r="AP761">
        <f>IF($CE761&gt;=1,INDEX($AN:$AN,$CD761+1),"")</f>
      </c>
      <c r="AQ761">
        <f>IF($CE761&gt;=2,INDEX($AN:$AN,$CD761+2),"")</f>
      </c>
      <c r="AR761">
        <f>IF($CE761&gt;=3,INDEX($AN:$AN,$CD761+3),"")</f>
      </c>
      <c r="AS761">
        <f>IF($CE761&gt;=4,INDEX($AN:$AN,$CD761+4),"")</f>
      </c>
      <c r="AT761">
        <f>IF($CE761&gt;=5,INDEX($AN:$AN,$CD761+5),"")</f>
      </c>
      <c r="AU761">
        <f>IF($CE761&gt;=6,INDEX($AN:$AN,$CD761+6),"")</f>
      </c>
      <c r="AV761">
        <f>IF($CE761&gt;=7,INDEX($AN:$AN,$CD761+7),"")</f>
      </c>
      <c r="AW761">
        <f>IF($CE761&gt;=8,INDEX($AN:$AN,$CD761+8),"")</f>
      </c>
      <c r="AX761">
        <f>IF($CE761&gt;=9,INDEX($AN:$AN,$CD761+9),"")</f>
      </c>
      <c r="AY761">
        <f>IF($CE761&gt;=10,INDEX($AN:$AN,$CD761+10),"")</f>
      </c>
      <c r="AZ761">
        <f>IF($CE761&gt;=11,INDEX($AN:$AN,$CD761+11),"")</f>
      </c>
      <c r="BA761">
        <f>IF($CE761&gt;=12,INDEX($AN:$AN,$CD761+12),"")</f>
      </c>
      <c r="BB761">
        <f>IF($CE761&gt;=13,INDEX($AN:$AN,$CD761+13),"")</f>
      </c>
      <c r="BC761">
        <f>IF($CE761&gt;=14,INDEX($AN:$AN,$CD761+14),"")</f>
      </c>
      <c r="BD761">
        <f>IF($CE761&gt;=15,INDEX($AN:$AN,$CD761+15),"")</f>
      </c>
      <c r="BE761">
        <f>IF($CE761&gt;=16,INDEX($AN:$AN,$CD761+16),"")</f>
      </c>
      <c r="BF761">
        <f>IF($CE761&gt;=17,INDEX($AN:$AN,$CD761+17),"")</f>
      </c>
      <c r="BG761">
        <f>IF($CE761&gt;=18,INDEX($AN:$AN,$CD761+18),"")</f>
      </c>
      <c r="BH761">
        <f>IF($CE761&gt;=19,INDEX($AN:$AN,$CD761+19),"")</f>
      </c>
      <c r="BI761">
        <f>IF($CE761&gt;=20,INDEX($AN:$AN,$CD761+20),"")</f>
      </c>
      <c r="BJ761">
        <f>IF($CE761&gt;=21,INDEX($AN:$AN,$CD761+21),"")</f>
      </c>
      <c r="BK761">
        <f>IF($CE761&gt;=22,INDEX($AN:$AN,$CD761+22),"")</f>
      </c>
      <c r="BL761">
        <f>IF($CE761&gt;=23,INDEX($AN:$AN,$CD761+23),"")</f>
      </c>
      <c r="BM761">
        <f>IF($CE761&gt;=24,INDEX($AN:$AN,$CD761+24),"")</f>
      </c>
      <c r="BN761">
        <f>IF($CE761&gt;=25,INDEX($AN:$AN,$CD761+25),"")</f>
      </c>
      <c r="BO761">
        <f>IF($CE761&gt;=26,INDEX($AN:$AN,$CD761+26),"")</f>
      </c>
      <c r="BP761">
        <f>IF($CE761&gt;=27,INDEX($AN:$AN,$CD761+27),"")</f>
      </c>
      <c r="BQ761">
        <f>IF($CE761&gt;=28,INDEX($AN:$AN,$CD761+28),"")</f>
      </c>
      <c r="BR761">
        <f>IF($CE761&gt;=29,INDEX($AN:$AN,$CD761+29),"")</f>
      </c>
      <c r="BS761">
        <f>IF($CE761&gt;=30,INDEX($AN:$AN,$CD761+30),"")</f>
      </c>
      <c r="BT761">
        <f>IF($CE761&gt;=31,INDEX($AN:$AN,$CD761+31),"")</f>
      </c>
      <c r="BU761">
        <f>IF($CE761&gt;=32,INDEX($AN:$AN,$CD761+32),"")</f>
      </c>
      <c r="BV761">
        <f>IF($CE761&gt;=33,INDEX($AN:$AN,$CD761+33),"")</f>
      </c>
      <c r="BW761">
        <f>IF($CE761&gt;=34,INDEX($AN:$AN,$CD761+34),"")</f>
      </c>
      <c r="BX761">
        <f>IF($CE761&gt;=35,INDEX($AN:$AN,$CD761+35),"")</f>
      </c>
      <c r="BY761">
        <f>IF($CE761&gt;=36,INDEX($AN:$AN,$CD761+36),"")</f>
      </c>
      <c r="BZ761">
        <f>IF($CE761&gt;=37,INDEX($AN:$AN,$CD761+37),"")</f>
      </c>
      <c r="CA761">
        <f>IF($CE761&gt;=38,INDEX($AN:$AN,$CD761+38),"")</f>
      </c>
      <c r="CB761">
        <f>IF($CE761&gt;=39,INDEX($AN:$AN,$CD761+39),"")</f>
      </c>
      <c r="CC761">
        <f>IF($CE761&gt;=40,INDEX($AN:$AN,$CD761+40),"")</f>
      </c>
      <c r="CD761">
        <f>IFERROR(MATCH($AM761,$AN$2:$AN$133,0)+1,0)</f>
      </c>
      <c r="CE761">
        <f>IFERROR(INDEX($AO$2:$AO$133,MATCH($AM761,$AN$2:$AN$133,0)),0)</f>
      </c>
      <c r="CF761">
        <f>IFERROR(LEFT($K761,FIND(" - ",$K761)-1),$K761)</f>
      </c>
      <c r="CG761" t="s">
        <v>1991</v>
      </c>
      <c r="CH761">
        <v>1</v>
      </c>
      <c r="CI761">
        <f>IF($DD761&gt;=1,INDEX($CG:$CG,$DC761+1),"")</f>
      </c>
      <c r="CJ761">
        <f>IF($DD761&gt;=2,INDEX($CG:$CG,$DC761+2),"")</f>
      </c>
      <c r="CK761">
        <f>IF($DD761&gt;=3,INDEX($CG:$CG,$DC761+3),"")</f>
      </c>
      <c r="CL761">
        <f>IF($DD761&gt;=4,INDEX($CG:$CG,$DC761+4),"")</f>
      </c>
      <c r="CM761">
        <f>IF($DD761&gt;=5,INDEX($CG:$CG,$DC761+5),"")</f>
      </c>
      <c r="CN761">
        <f>IF($DD761&gt;=6,INDEX($CG:$CG,$DC761+6),"")</f>
      </c>
      <c r="CO761">
        <f>IF($DD761&gt;=7,INDEX($CG:$CG,$DC761+7),"")</f>
      </c>
      <c r="CP761">
        <f>IF($DD761&gt;=8,INDEX($CG:$CG,$DC761+8),"")</f>
      </c>
      <c r="CQ761">
        <f>IF($DD761&gt;=9,INDEX($CG:$CG,$DC761+9),"")</f>
      </c>
      <c r="CR761">
        <f>IF($DD761&gt;=10,INDEX($CG:$CG,$DC761+10),"")</f>
      </c>
      <c r="CS761">
        <f>IF($DD761&gt;=11,INDEX($CG:$CG,$DC761+11),"")</f>
      </c>
      <c r="CT761">
        <f>IF($DD761&gt;=12,INDEX($CG:$CG,$DC761+12),"")</f>
      </c>
      <c r="CU761">
        <f>IF($DD761&gt;=13,INDEX($CG:$CG,$DC761+13),"")</f>
      </c>
      <c r="CV761">
        <f>IF($DD761&gt;=14,INDEX($CG:$CG,$DC761+14),"")</f>
      </c>
      <c r="CW761">
        <f>IF($DD761&gt;=15,INDEX($CG:$CG,$DC761+15),"")</f>
      </c>
      <c r="CX761">
        <f>IF($DD761&gt;=16,INDEX($CG:$CG,$DC761+16),"")</f>
      </c>
      <c r="CY761">
        <f>IF($DD761&gt;=17,INDEX($CG:$CG,$DC761+17),"")</f>
      </c>
      <c r="CZ761">
        <f>IF($DD761&gt;=18,INDEX($CG:$CG,$DC761+18),"")</f>
      </c>
      <c r="DA761">
        <f>IF($DD761&gt;=19,INDEX($CG:$CG,$DC761+19),"")</f>
      </c>
      <c r="DB761">
        <f>IF($DD761&gt;=20,INDEX($CG:$CG,$DC761+20),"")</f>
      </c>
      <c r="DC761">
        <f>IFERROR(MATCH($CF761,$CG$2:$CG$1558,0)+1,0)</f>
      </c>
      <c r="DD761">
        <f>IFERROR(INDEX($CH$2:$CH$1558,MATCH($CF761,$CG$2:$CG$1558,0)),0)</f>
      </c>
      <c r="DE761">
        <f>IFERROR(INDEX($AL:$AL,MATCH($G761,$AK:$AK,0))&amp;"","")</f>
      </c>
      <c r="DI761">
        <f>IF($GL761&gt;=1,INDEX($DF:$DF,$GK761+1),"")</f>
      </c>
      <c r="DJ761">
        <f>IF($GL761&gt;=2,INDEX($DF:$DF,$GK761+2),"")</f>
      </c>
      <c r="DK761">
        <f>IF($GL761&gt;=3,INDEX($DF:$DF,$GK761+3),"")</f>
      </c>
      <c r="DL761">
        <f>IF($GL761&gt;=4,INDEX($DF:$DF,$GK761+4),"")</f>
      </c>
      <c r="DM761">
        <f>IF($GL761&gt;=5,INDEX($DF:$DF,$GK761+5),"")</f>
      </c>
      <c r="DN761">
        <f>IF($GL761&gt;=6,INDEX($DF:$DF,$GK761+6),"")</f>
      </c>
      <c r="DO761">
        <f>IF($GL761&gt;=7,INDEX($DF:$DF,$GK761+7),"")</f>
      </c>
      <c r="DP761">
        <f>IF($GL761&gt;=8,INDEX($DF:$DF,$GK761+8),"")</f>
      </c>
      <c r="DQ761">
        <f>IF($GL761&gt;=9,INDEX($DF:$DF,$GK761+9),"")</f>
      </c>
      <c r="DR761">
        <f>IF($GL761&gt;=10,INDEX($DF:$DF,$GK761+10),"")</f>
      </c>
      <c r="DS761">
        <f>IF($GL761&gt;=11,INDEX($DF:$DF,$GK761+11),"")</f>
      </c>
      <c r="DT761">
        <f>IF($GL761&gt;=12,INDEX($DF:$DF,$GK761+12),"")</f>
      </c>
      <c r="DU761">
        <f>IF($GL761&gt;=13,INDEX($DF:$DF,$GK761+13),"")</f>
      </c>
      <c r="DV761">
        <f>IF($GL761&gt;=14,INDEX($DF:$DF,$GK761+14),"")</f>
      </c>
      <c r="DW761">
        <f>IF($GL761&gt;=15,INDEX($DF:$DF,$GK761+15),"")</f>
      </c>
      <c r="DX761">
        <f>IF($GL761&gt;=16,INDEX($DF:$DF,$GK761+16),"")</f>
      </c>
      <c r="DY761">
        <f>IF($GL761&gt;=17,INDEX($DF:$DF,$GK761+17),"")</f>
      </c>
      <c r="DZ761">
        <f>IF($GL761&gt;=18,INDEX($DF:$DF,$GK761+18),"")</f>
      </c>
      <c r="EA761">
        <f>IF($GL761&gt;=19,INDEX($DF:$DF,$GK761+19),"")</f>
      </c>
      <c r="EB761">
        <f>IF($GL761&gt;=20,INDEX($DF:$DF,$GK761+20),"")</f>
      </c>
      <c r="EC761">
        <f>IF($GL761&gt;=21,INDEX($DF:$DF,$GK761+21),"")</f>
      </c>
      <c r="ED761">
        <f>IF($GL761&gt;=22,INDEX($DF:$DF,$GK761+22),"")</f>
      </c>
      <c r="EE761">
        <f>IF($GL761&gt;=23,INDEX($DF:$DF,$GK761+23),"")</f>
      </c>
      <c r="EF761">
        <f>IF($GL761&gt;=24,INDEX($DF:$DF,$GK761+24),"")</f>
      </c>
      <c r="EG761">
        <f>IF($GL761&gt;=25,INDEX($DF:$DF,$GK761+25),"")</f>
      </c>
      <c r="EH761">
        <f>IF($GL761&gt;=26,INDEX($DF:$DF,$GK761+26),"")</f>
      </c>
      <c r="EI761">
        <f>IF($GL761&gt;=27,INDEX($DF:$DF,$GK761+27),"")</f>
      </c>
      <c r="EJ761">
        <f>IF($GL761&gt;=28,INDEX($DF:$DF,$GK761+28),"")</f>
      </c>
      <c r="EK761">
        <f>IF($GL761&gt;=29,INDEX($DF:$DF,$GK761+29),"")</f>
      </c>
      <c r="EL761">
        <f>IF($GL761&gt;=30,INDEX($DF:$DF,$GK761+30),"")</f>
      </c>
      <c r="EM761">
        <f>IF($GL761&gt;=31,INDEX($DF:$DF,$GK761+31),"")</f>
      </c>
      <c r="EN761">
        <f>IF($GL761&gt;=32,INDEX($DF:$DF,$GK761+32),"")</f>
      </c>
      <c r="EO761">
        <f>IF($GL761&gt;=33,INDEX($DF:$DF,$GK761+33),"")</f>
      </c>
      <c r="EP761">
        <f>IF($GL761&gt;=34,INDEX($DF:$DF,$GK761+34),"")</f>
      </c>
      <c r="EQ761">
        <f>IF($GL761&gt;=35,INDEX($DF:$DF,$GK761+35),"")</f>
      </c>
      <c r="ER761">
        <f>IF($GL761&gt;=36,INDEX($DF:$DF,$GK761+36),"")</f>
      </c>
      <c r="ES761">
        <f>IF($GL761&gt;=37,INDEX($DF:$DF,$GK761+37),"")</f>
      </c>
      <c r="ET761">
        <f>IF($GL761&gt;=38,INDEX($DF:$DF,$GK761+38),"")</f>
      </c>
      <c r="EU761">
        <f>IF($GL761&gt;=39,INDEX($DF:$DF,$GK761+39),"")</f>
      </c>
      <c r="EV761">
        <f>IF($GL761&gt;=40,INDEX($DF:$DF,$GK761+40),"")</f>
      </c>
      <c r="EW761">
        <f>IF($GL761&gt;=1,INDEX($DG:$DG,$GK761+1),"")</f>
      </c>
      <c r="EX761">
        <f>IF($GL761&gt;=2,INDEX($DG:$DG,$GK761+2),"")</f>
      </c>
      <c r="EY761">
        <f>IF($GL761&gt;=3,INDEX($DG:$DG,$GK761+3),"")</f>
      </c>
      <c r="EZ761">
        <f>IF($GL761&gt;=4,INDEX($DG:$DG,$GK761+4),"")</f>
      </c>
      <c r="FA761">
        <f>IF($GL761&gt;=5,INDEX($DG:$DG,$GK761+5),"")</f>
      </c>
      <c r="FB761">
        <f>IF($GL761&gt;=6,INDEX($DG:$DG,$GK761+6),"")</f>
      </c>
      <c r="FC761">
        <f>IF($GL761&gt;=7,INDEX($DG:$DG,$GK761+7),"")</f>
      </c>
      <c r="FD761">
        <f>IF($GL761&gt;=8,INDEX($DG:$DG,$GK761+8),"")</f>
      </c>
      <c r="FE761">
        <f>IF($GL761&gt;=9,INDEX($DG:$DG,$GK761+9),"")</f>
      </c>
      <c r="FF761">
        <f>IF($GL761&gt;=10,INDEX($DG:$DG,$GK761+10),"")</f>
      </c>
      <c r="FG761">
        <f>IF($GL761&gt;=11,INDEX($DG:$DG,$GK761+11),"")</f>
      </c>
      <c r="FH761">
        <f>IF($GL761&gt;=12,INDEX($DG:$DG,$GK761+12),"")</f>
      </c>
      <c r="FI761">
        <f>IF($GL761&gt;=13,INDEX($DG:$DG,$GK761+13),"")</f>
      </c>
      <c r="FJ761">
        <f>IF($GL761&gt;=14,INDEX($DG:$DG,$GK761+14),"")</f>
      </c>
      <c r="FK761">
        <f>IF($GL761&gt;=15,INDEX($DG:$DG,$GK761+15),"")</f>
      </c>
      <c r="FL761">
        <f>IF($GL761&gt;=16,INDEX($DG:$DG,$GK761+16),"")</f>
      </c>
      <c r="FM761">
        <f>IF($GL761&gt;=17,INDEX($DG:$DG,$GK761+17),"")</f>
      </c>
      <c r="FN761">
        <f>IF($GL761&gt;=18,INDEX($DG:$DG,$GK761+18),"")</f>
      </c>
      <c r="FO761">
        <f>IF($GL761&gt;=19,INDEX($DG:$DG,$GK761+19),"")</f>
      </c>
      <c r="FP761">
        <f>IF($GL761&gt;=20,INDEX($DG:$DG,$GK761+20),"")</f>
      </c>
      <c r="FQ761">
        <f>IF($GL761&gt;=21,INDEX($DG:$DG,$GK761+21),"")</f>
      </c>
      <c r="FR761">
        <f>IF($GL761&gt;=22,INDEX($DG:$DG,$GK761+22),"")</f>
      </c>
      <c r="FS761">
        <f>IF($GL761&gt;=23,INDEX($DG:$DG,$GK761+23),"")</f>
      </c>
      <c r="FT761">
        <f>IF($GL761&gt;=24,INDEX($DG:$DG,$GK761+24),"")</f>
      </c>
      <c r="FU761">
        <f>IF($GL761&gt;=25,INDEX($DG:$DG,$GK761+25),"")</f>
      </c>
      <c r="FV761">
        <f>IF($GL761&gt;=26,INDEX($DG:$DG,$GK761+26),"")</f>
      </c>
      <c r="FW761">
        <f>IF($GL761&gt;=27,INDEX($DG:$DG,$GK761+27),"")</f>
      </c>
      <c r="FX761">
        <f>IF($GL761&gt;=28,INDEX($DG:$DG,$GK761+28),"")</f>
      </c>
      <c r="FY761">
        <f>IF($GL761&gt;=29,INDEX($DG:$DG,$GK761+29),"")</f>
      </c>
      <c r="FZ761">
        <f>IF($GL761&gt;=30,INDEX($DG:$DG,$GK761+30),"")</f>
      </c>
      <c r="GA761">
        <f>IF($GL761&gt;=31,INDEX($DG:$DG,$GK761+31),"")</f>
      </c>
      <c r="GB761">
        <f>IF($GL761&gt;=32,INDEX($DG:$DG,$GK761+32),"")</f>
      </c>
      <c r="GC761">
        <f>IF($GL761&gt;=33,INDEX($DG:$DG,$GK761+33),"")</f>
      </c>
      <c r="GD761">
        <f>IF($GL761&gt;=34,INDEX($DG:$DG,$GK761+34),"")</f>
      </c>
      <c r="GE761">
        <f>IF($GL761&gt;=35,INDEX($DG:$DG,$GK761+35),"")</f>
      </c>
      <c r="GF761">
        <f>IF($GL761&gt;=36,INDEX($DG:$DG,$GK761+36),"")</f>
      </c>
      <c r="GG761">
        <f>IF($GL761&gt;=37,INDEX($DG:$DG,$GK761+37),"")</f>
      </c>
      <c r="GH761">
        <f>IF($GL761&gt;=38,INDEX($DG:$DG,$GK761+38),"")</f>
      </c>
      <c r="GI761">
        <f>IF($GL761&gt;=39,INDEX($DG:$DG,$GK761+39),"")</f>
      </c>
      <c r="GJ761">
        <f>IF($GL761&gt;=40,INDEX($DG:$DG,$GK761+40),"")</f>
      </c>
      <c r="GK761">
        <f>IFERROR(MATCH($DE761,$DF$2:$DF$166,0)+1,0)</f>
      </c>
      <c r="GL761">
        <f>IFERROR(INDEX($DH$2:$DH$166,MATCH($DE761,$DF$2:$DF$166,0)),0)</f>
      </c>
      <c r="GM761">
        <f>IFERROR(MATCH($H761,$DI$761:$EV$761,0),0)</f>
      </c>
      <c r="GN761">
        <f>IF($GM761&gt;0,INDEX($EW$761:$GJ$761,$GM761),"")</f>
      </c>
      <c r="GO761" t="s">
        <v>1555</v>
      </c>
      <c r="GQ761">
        <f>IF($IZ761&gt;=1,INDEX($GO:$GO,$IY761+1),"")</f>
      </c>
      <c r="GR761">
        <f>IF($IZ761&gt;=2,INDEX($GO:$GO,$IY761+2),"")</f>
      </c>
      <c r="GS761">
        <f>IF($IZ761&gt;=3,INDEX($GO:$GO,$IY761+3),"")</f>
      </c>
      <c r="GT761">
        <f>IF($IZ761&gt;=4,INDEX($GO:$GO,$IY761+4),"")</f>
      </c>
      <c r="GU761">
        <f>IF($IZ761&gt;=5,INDEX($GO:$GO,$IY761+5),"")</f>
      </c>
      <c r="GV761">
        <f>IF($IZ761&gt;=6,INDEX($GO:$GO,$IY761+6),"")</f>
      </c>
      <c r="GW761">
        <f>IF($IZ761&gt;=7,INDEX($GO:$GO,$IY761+7),"")</f>
      </c>
      <c r="GX761">
        <f>IF($IZ761&gt;=8,INDEX($GO:$GO,$IY761+8),"")</f>
      </c>
      <c r="GY761">
        <f>IF($IZ761&gt;=9,INDEX($GO:$GO,$IY761+9),"")</f>
      </c>
      <c r="GZ761">
        <f>IF($IZ761&gt;=10,INDEX($GO:$GO,$IY761+10),"")</f>
      </c>
      <c r="HA761">
        <f>IF($IZ761&gt;=11,INDEX($GO:$GO,$IY761+11),"")</f>
      </c>
      <c r="HB761">
        <f>IF($IZ761&gt;=12,INDEX($GO:$GO,$IY761+12),"")</f>
      </c>
      <c r="HC761">
        <f>IF($IZ761&gt;=13,INDEX($GO:$GO,$IY761+13),"")</f>
      </c>
      <c r="HD761">
        <f>IF($IZ761&gt;=14,INDEX($GO:$GO,$IY761+14),"")</f>
      </c>
      <c r="HE761">
        <f>IF($IZ761&gt;=15,INDEX($GO:$GO,$IY761+15),"")</f>
      </c>
      <c r="HF761">
        <f>IF($IZ761&gt;=16,INDEX($GO:$GO,$IY761+16),"")</f>
      </c>
      <c r="HG761">
        <f>IF($IZ761&gt;=17,INDEX($GO:$GO,$IY761+17),"")</f>
      </c>
      <c r="HH761">
        <f>IF($IZ761&gt;=18,INDEX($GO:$GO,$IY761+18),"")</f>
      </c>
      <c r="HI761">
        <f>IF($IZ761&gt;=19,INDEX($GO:$GO,$IY761+19),"")</f>
      </c>
      <c r="HJ761">
        <f>IF($IZ761&gt;=20,INDEX($GO:$GO,$IY761+20),"")</f>
      </c>
      <c r="HK761">
        <f>IF($IZ761&gt;=21,INDEX($GO:$GO,$IY761+21),"")</f>
      </c>
      <c r="HL761">
        <f>IF($IZ761&gt;=22,INDEX($GO:$GO,$IY761+22),"")</f>
      </c>
      <c r="HM761">
        <f>IF($IZ761&gt;=23,INDEX($GO:$GO,$IY761+23),"")</f>
      </c>
      <c r="HN761">
        <f>IF($IZ761&gt;=24,INDEX($GO:$GO,$IY761+24),"")</f>
      </c>
      <c r="HO761">
        <f>IF($IZ761&gt;=25,INDEX($GO:$GO,$IY761+25),"")</f>
      </c>
      <c r="HP761">
        <f>IF($IZ761&gt;=26,INDEX($GO:$GO,$IY761+26),"")</f>
      </c>
      <c r="HQ761">
        <f>IF($IZ761&gt;=27,INDEX($GO:$GO,$IY761+27),"")</f>
      </c>
      <c r="HR761">
        <f>IF($IZ761&gt;=28,INDEX($GO:$GO,$IY761+28),"")</f>
      </c>
      <c r="HS761">
        <f>IF($IZ761&gt;=29,INDEX($GO:$GO,$IY761+29),"")</f>
      </c>
      <c r="HT761">
        <f>IF($IZ761&gt;=30,INDEX($GO:$GO,$IY761+30),"")</f>
      </c>
      <c r="HU761">
        <f>IF($IZ761&gt;=31,INDEX($GO:$GO,$IY761+31),"")</f>
      </c>
      <c r="HV761">
        <f>IF($IZ761&gt;=32,INDEX($GO:$GO,$IY761+32),"")</f>
      </c>
      <c r="HW761">
        <f>IF($IZ761&gt;=33,INDEX($GO:$GO,$IY761+33),"")</f>
      </c>
      <c r="HX761">
        <f>IF($IZ761&gt;=34,INDEX($GO:$GO,$IY761+34),"")</f>
      </c>
      <c r="HY761">
        <f>IF($IZ761&gt;=35,INDEX($GO:$GO,$IY761+35),"")</f>
      </c>
      <c r="HZ761">
        <f>IF($IZ761&gt;=36,INDEX($GO:$GO,$IY761+36),"")</f>
      </c>
      <c r="IA761">
        <f>IF($IZ761&gt;=37,INDEX($GO:$GO,$IY761+37),"")</f>
      </c>
      <c r="IB761">
        <f>IF($IZ761&gt;=38,INDEX($GO:$GO,$IY761+38),"")</f>
      </c>
      <c r="IC761">
        <f>IF($IZ761&gt;=39,INDEX($GO:$GO,$IY761+39),"")</f>
      </c>
      <c r="ID761">
        <f>IF($IZ761&gt;=40,INDEX($GO:$GO,$IY761+40),"")</f>
      </c>
      <c r="IE761">
        <f>IF($IZ761&gt;=41,INDEX($GO:$GO,$IY761+41),"")</f>
      </c>
      <c r="IF761">
        <f>IF($IZ761&gt;=42,INDEX($GO:$GO,$IY761+42),"")</f>
      </c>
      <c r="IG761">
        <f>IF($IZ761&gt;=43,INDEX($GO:$GO,$IY761+43),"")</f>
      </c>
      <c r="IH761">
        <f>IF($IZ761&gt;=44,INDEX($GO:$GO,$IY761+44),"")</f>
      </c>
      <c r="II761">
        <f>IF($IZ761&gt;=45,INDEX($GO:$GO,$IY761+45),"")</f>
      </c>
      <c r="IJ761">
        <f>IF($IZ761&gt;=46,INDEX($GO:$GO,$IY761+46),"")</f>
      </c>
      <c r="IK761">
        <f>IF($IZ761&gt;=47,INDEX($GO:$GO,$IY761+47),"")</f>
      </c>
      <c r="IL761">
        <f>IF($IZ761&gt;=48,INDEX($GO:$GO,$IY761+48),"")</f>
      </c>
      <c r="IM761">
        <f>IF($IZ761&gt;=49,INDEX($GO:$GO,$IY761+49),"")</f>
      </c>
      <c r="IN761">
        <f>IF($IZ761&gt;=50,INDEX($GO:$GO,$IY761+50),"")</f>
      </c>
      <c r="IO761">
        <f>IF($IZ761&gt;=51,INDEX($GO:$GO,$IY761+51),"")</f>
      </c>
      <c r="IP761">
        <f>IF($IZ761&gt;=52,INDEX($GO:$GO,$IY761+52),"")</f>
      </c>
      <c r="IQ761">
        <f>IF($IZ761&gt;=53,INDEX($GO:$GO,$IY761+53),"")</f>
      </c>
      <c r="IR761">
        <f>IF($IZ761&gt;=54,INDEX($GO:$GO,$IY761+54),"")</f>
      </c>
      <c r="IS761">
        <f>IF($IZ761&gt;=55,INDEX($GO:$GO,$IY761+55),"")</f>
      </c>
      <c r="IT761">
        <f>IF($IZ761&gt;=56,INDEX($GO:$GO,$IY761+56),"")</f>
      </c>
      <c r="IU761">
        <f>IF($IZ761&gt;=57,INDEX($GO:$GO,$IY761+57),"")</f>
      </c>
      <c r="IV761">
        <f>IF($IZ761&gt;=58,INDEX($GO:$GO,$IY761+58),"")</f>
      </c>
      <c r="IW761">
        <f>IF($IZ761&gt;=59,INDEX($GO:$GO,$IY761+59),"")</f>
      </c>
      <c r="IX761">
        <f>IF($IZ761&gt;=60,INDEX($GO:$GO,$IY761+60),"")</f>
      </c>
      <c r="IY761">
        <f>IFERROR(MATCH($GN761,$GO$2:$GO$827,0)+1,0)</f>
      </c>
      <c r="IZ761">
        <f>IFERROR(INDEX($GP$2:$GP$827,MATCH($GN761,$GO$2:$GO$827,0)),0)</f>
      </c>
      <c r="JA761" t="s">
        <v>23</v>
      </c>
      <c r="JB761" t="s">
        <v>23</v>
      </c>
    </row>
    <row r="762" spans="1:262" x14ac:dyDescent="0.25">
      <c r="F762" s="1"/>
      <c r="G762" s="1"/>
      <c r="H762" s="1"/>
      <c r="I762" s="1"/>
      <c r="J762" s="1">
        <f>IFERROR(IF(FIND(" - ",$F762)&gt;0,MID($F762,FIND(" - ",$F762)+3,LEN($F762)),""),"")</f>
      </c>
      <c r="L762" s="1"/>
      <c r="N762" t="s">
        <v>23</v>
      </c>
      <c r="P762">
        <f>IF(OR($N762="",$O762=""),"",IFERROR($N762/$O762,0))</f>
      </c>
      <c r="Q762">
        <f>IF($N762="","",
IF($G762="","",
IF(ISNUMBER(SEARCH("exempt",LOWER($G762))),0,
$N762*(VALUE(SUBSTITUTE($G762,"%",""))/100))))</f>
      </c>
      <c r="W762">
        <f>IF($N762="","",
SUM($N762,$Q762,$U762,$R762,$T762)-
IF($V762="",0,VALUE($V762)))</f>
      </c>
      <c r="AE762" t="s">
        <v>1992</v>
      </c>
      <c r="AM762">
        <f>IFERROR(LEFT($F762,FIND(" - ",$F762)-1),$F762)</f>
      </c>
      <c r="AP762">
        <f>IF($CE762&gt;=1,INDEX($AN:$AN,$CD762+1),"")</f>
      </c>
      <c r="AQ762">
        <f>IF($CE762&gt;=2,INDEX($AN:$AN,$CD762+2),"")</f>
      </c>
      <c r="AR762">
        <f>IF($CE762&gt;=3,INDEX($AN:$AN,$CD762+3),"")</f>
      </c>
      <c r="AS762">
        <f>IF($CE762&gt;=4,INDEX($AN:$AN,$CD762+4),"")</f>
      </c>
      <c r="AT762">
        <f>IF($CE762&gt;=5,INDEX($AN:$AN,$CD762+5),"")</f>
      </c>
      <c r="AU762">
        <f>IF($CE762&gt;=6,INDEX($AN:$AN,$CD762+6),"")</f>
      </c>
      <c r="AV762">
        <f>IF($CE762&gt;=7,INDEX($AN:$AN,$CD762+7),"")</f>
      </c>
      <c r="AW762">
        <f>IF($CE762&gt;=8,INDEX($AN:$AN,$CD762+8),"")</f>
      </c>
      <c r="AX762">
        <f>IF($CE762&gt;=9,INDEX($AN:$AN,$CD762+9),"")</f>
      </c>
      <c r="AY762">
        <f>IF($CE762&gt;=10,INDEX($AN:$AN,$CD762+10),"")</f>
      </c>
      <c r="AZ762">
        <f>IF($CE762&gt;=11,INDEX($AN:$AN,$CD762+11),"")</f>
      </c>
      <c r="BA762">
        <f>IF($CE762&gt;=12,INDEX($AN:$AN,$CD762+12),"")</f>
      </c>
      <c r="BB762">
        <f>IF($CE762&gt;=13,INDEX($AN:$AN,$CD762+13),"")</f>
      </c>
      <c r="BC762">
        <f>IF($CE762&gt;=14,INDEX($AN:$AN,$CD762+14),"")</f>
      </c>
      <c r="BD762">
        <f>IF($CE762&gt;=15,INDEX($AN:$AN,$CD762+15),"")</f>
      </c>
      <c r="BE762">
        <f>IF($CE762&gt;=16,INDEX($AN:$AN,$CD762+16),"")</f>
      </c>
      <c r="BF762">
        <f>IF($CE762&gt;=17,INDEX($AN:$AN,$CD762+17),"")</f>
      </c>
      <c r="BG762">
        <f>IF($CE762&gt;=18,INDEX($AN:$AN,$CD762+18),"")</f>
      </c>
      <c r="BH762">
        <f>IF($CE762&gt;=19,INDEX($AN:$AN,$CD762+19),"")</f>
      </c>
      <c r="BI762">
        <f>IF($CE762&gt;=20,INDEX($AN:$AN,$CD762+20),"")</f>
      </c>
      <c r="BJ762">
        <f>IF($CE762&gt;=21,INDEX($AN:$AN,$CD762+21),"")</f>
      </c>
      <c r="BK762">
        <f>IF($CE762&gt;=22,INDEX($AN:$AN,$CD762+22),"")</f>
      </c>
      <c r="BL762">
        <f>IF($CE762&gt;=23,INDEX($AN:$AN,$CD762+23),"")</f>
      </c>
      <c r="BM762">
        <f>IF($CE762&gt;=24,INDEX($AN:$AN,$CD762+24),"")</f>
      </c>
      <c r="BN762">
        <f>IF($CE762&gt;=25,INDEX($AN:$AN,$CD762+25),"")</f>
      </c>
      <c r="BO762">
        <f>IF($CE762&gt;=26,INDEX($AN:$AN,$CD762+26),"")</f>
      </c>
      <c r="BP762">
        <f>IF($CE762&gt;=27,INDEX($AN:$AN,$CD762+27),"")</f>
      </c>
      <c r="BQ762">
        <f>IF($CE762&gt;=28,INDEX($AN:$AN,$CD762+28),"")</f>
      </c>
      <c r="BR762">
        <f>IF($CE762&gt;=29,INDEX($AN:$AN,$CD762+29),"")</f>
      </c>
      <c r="BS762">
        <f>IF($CE762&gt;=30,INDEX($AN:$AN,$CD762+30),"")</f>
      </c>
      <c r="BT762">
        <f>IF($CE762&gt;=31,INDEX($AN:$AN,$CD762+31),"")</f>
      </c>
      <c r="BU762">
        <f>IF($CE762&gt;=32,INDEX($AN:$AN,$CD762+32),"")</f>
      </c>
      <c r="BV762">
        <f>IF($CE762&gt;=33,INDEX($AN:$AN,$CD762+33),"")</f>
      </c>
      <c r="BW762">
        <f>IF($CE762&gt;=34,INDEX($AN:$AN,$CD762+34),"")</f>
      </c>
      <c r="BX762">
        <f>IF($CE762&gt;=35,INDEX($AN:$AN,$CD762+35),"")</f>
      </c>
      <c r="BY762">
        <f>IF($CE762&gt;=36,INDEX($AN:$AN,$CD762+36),"")</f>
      </c>
      <c r="BZ762">
        <f>IF($CE762&gt;=37,INDEX($AN:$AN,$CD762+37),"")</f>
      </c>
      <c r="CA762">
        <f>IF($CE762&gt;=38,INDEX($AN:$AN,$CD762+38),"")</f>
      </c>
      <c r="CB762">
        <f>IF($CE762&gt;=39,INDEX($AN:$AN,$CD762+39),"")</f>
      </c>
      <c r="CC762">
        <f>IF($CE762&gt;=40,INDEX($AN:$AN,$CD762+40),"")</f>
      </c>
      <c r="CD762">
        <f>IFERROR(MATCH($AM762,$AN$2:$AN$133,0)+1,0)</f>
      </c>
      <c r="CE762">
        <f>IFERROR(INDEX($AO$2:$AO$133,MATCH($AM762,$AN$2:$AN$133,0)),0)</f>
      </c>
      <c r="CF762">
        <f>IFERROR(LEFT($K762,FIND(" - ",$K762)-1),$K762)</f>
      </c>
      <c r="CG762" t="s">
        <v>206</v>
      </c>
      <c r="CI762">
        <f>IF($DD762&gt;=1,INDEX($CG:$CG,$DC762+1),"")</f>
      </c>
      <c r="CJ762">
        <f>IF($DD762&gt;=2,INDEX($CG:$CG,$DC762+2),"")</f>
      </c>
      <c r="CK762">
        <f>IF($DD762&gt;=3,INDEX($CG:$CG,$DC762+3),"")</f>
      </c>
      <c r="CL762">
        <f>IF($DD762&gt;=4,INDEX($CG:$CG,$DC762+4),"")</f>
      </c>
      <c r="CM762">
        <f>IF($DD762&gt;=5,INDEX($CG:$CG,$DC762+5),"")</f>
      </c>
      <c r="CN762">
        <f>IF($DD762&gt;=6,INDEX($CG:$CG,$DC762+6),"")</f>
      </c>
      <c r="CO762">
        <f>IF($DD762&gt;=7,INDEX($CG:$CG,$DC762+7),"")</f>
      </c>
      <c r="CP762">
        <f>IF($DD762&gt;=8,INDEX($CG:$CG,$DC762+8),"")</f>
      </c>
      <c r="CQ762">
        <f>IF($DD762&gt;=9,INDEX($CG:$CG,$DC762+9),"")</f>
      </c>
      <c r="CR762">
        <f>IF($DD762&gt;=10,INDEX($CG:$CG,$DC762+10),"")</f>
      </c>
      <c r="CS762">
        <f>IF($DD762&gt;=11,INDEX($CG:$CG,$DC762+11),"")</f>
      </c>
      <c r="CT762">
        <f>IF($DD762&gt;=12,INDEX($CG:$CG,$DC762+12),"")</f>
      </c>
      <c r="CU762">
        <f>IF($DD762&gt;=13,INDEX($CG:$CG,$DC762+13),"")</f>
      </c>
      <c r="CV762">
        <f>IF($DD762&gt;=14,INDEX($CG:$CG,$DC762+14),"")</f>
      </c>
      <c r="CW762">
        <f>IF($DD762&gt;=15,INDEX($CG:$CG,$DC762+15),"")</f>
      </c>
      <c r="CX762">
        <f>IF($DD762&gt;=16,INDEX($CG:$CG,$DC762+16),"")</f>
      </c>
      <c r="CY762">
        <f>IF($DD762&gt;=17,INDEX($CG:$CG,$DC762+17),"")</f>
      </c>
      <c r="CZ762">
        <f>IF($DD762&gt;=18,INDEX($CG:$CG,$DC762+18),"")</f>
      </c>
      <c r="DA762">
        <f>IF($DD762&gt;=19,INDEX($CG:$CG,$DC762+19),"")</f>
      </c>
      <c r="DB762">
        <f>IF($DD762&gt;=20,INDEX($CG:$CG,$DC762+20),"")</f>
      </c>
      <c r="DC762">
        <f>IFERROR(MATCH($CF762,$CG$2:$CG$1558,0)+1,0)</f>
      </c>
      <c r="DD762">
        <f>IFERROR(INDEX($CH$2:$CH$1558,MATCH($CF762,$CG$2:$CG$1558,0)),0)</f>
      </c>
      <c r="DE762">
        <f>IFERROR(INDEX($AL:$AL,MATCH($G762,$AK:$AK,0))&amp;"","")</f>
      </c>
      <c r="DI762">
        <f>IF($GL762&gt;=1,INDEX($DF:$DF,$GK762+1),"")</f>
      </c>
      <c r="DJ762">
        <f>IF($GL762&gt;=2,INDEX($DF:$DF,$GK762+2),"")</f>
      </c>
      <c r="DK762">
        <f>IF($GL762&gt;=3,INDEX($DF:$DF,$GK762+3),"")</f>
      </c>
      <c r="DL762">
        <f>IF($GL762&gt;=4,INDEX($DF:$DF,$GK762+4),"")</f>
      </c>
      <c r="DM762">
        <f>IF($GL762&gt;=5,INDEX($DF:$DF,$GK762+5),"")</f>
      </c>
      <c r="DN762">
        <f>IF($GL762&gt;=6,INDEX($DF:$DF,$GK762+6),"")</f>
      </c>
      <c r="DO762">
        <f>IF($GL762&gt;=7,INDEX($DF:$DF,$GK762+7),"")</f>
      </c>
      <c r="DP762">
        <f>IF($GL762&gt;=8,INDEX($DF:$DF,$GK762+8),"")</f>
      </c>
      <c r="DQ762">
        <f>IF($GL762&gt;=9,INDEX($DF:$DF,$GK762+9),"")</f>
      </c>
      <c r="DR762">
        <f>IF($GL762&gt;=10,INDEX($DF:$DF,$GK762+10),"")</f>
      </c>
      <c r="DS762">
        <f>IF($GL762&gt;=11,INDEX($DF:$DF,$GK762+11),"")</f>
      </c>
      <c r="DT762">
        <f>IF($GL762&gt;=12,INDEX($DF:$DF,$GK762+12),"")</f>
      </c>
      <c r="DU762">
        <f>IF($GL762&gt;=13,INDEX($DF:$DF,$GK762+13),"")</f>
      </c>
      <c r="DV762">
        <f>IF($GL762&gt;=14,INDEX($DF:$DF,$GK762+14),"")</f>
      </c>
      <c r="DW762">
        <f>IF($GL762&gt;=15,INDEX($DF:$DF,$GK762+15),"")</f>
      </c>
      <c r="DX762">
        <f>IF($GL762&gt;=16,INDEX($DF:$DF,$GK762+16),"")</f>
      </c>
      <c r="DY762">
        <f>IF($GL762&gt;=17,INDEX($DF:$DF,$GK762+17),"")</f>
      </c>
      <c r="DZ762">
        <f>IF($GL762&gt;=18,INDEX($DF:$DF,$GK762+18),"")</f>
      </c>
      <c r="EA762">
        <f>IF($GL762&gt;=19,INDEX($DF:$DF,$GK762+19),"")</f>
      </c>
      <c r="EB762">
        <f>IF($GL762&gt;=20,INDEX($DF:$DF,$GK762+20),"")</f>
      </c>
      <c r="EC762">
        <f>IF($GL762&gt;=21,INDEX($DF:$DF,$GK762+21),"")</f>
      </c>
      <c r="ED762">
        <f>IF($GL762&gt;=22,INDEX($DF:$DF,$GK762+22),"")</f>
      </c>
      <c r="EE762">
        <f>IF($GL762&gt;=23,INDEX($DF:$DF,$GK762+23),"")</f>
      </c>
      <c r="EF762">
        <f>IF($GL762&gt;=24,INDEX($DF:$DF,$GK762+24),"")</f>
      </c>
      <c r="EG762">
        <f>IF($GL762&gt;=25,INDEX($DF:$DF,$GK762+25),"")</f>
      </c>
      <c r="EH762">
        <f>IF($GL762&gt;=26,INDEX($DF:$DF,$GK762+26),"")</f>
      </c>
      <c r="EI762">
        <f>IF($GL762&gt;=27,INDEX($DF:$DF,$GK762+27),"")</f>
      </c>
      <c r="EJ762">
        <f>IF($GL762&gt;=28,INDEX($DF:$DF,$GK762+28),"")</f>
      </c>
      <c r="EK762">
        <f>IF($GL762&gt;=29,INDEX($DF:$DF,$GK762+29),"")</f>
      </c>
      <c r="EL762">
        <f>IF($GL762&gt;=30,INDEX($DF:$DF,$GK762+30),"")</f>
      </c>
      <c r="EM762">
        <f>IF($GL762&gt;=31,INDEX($DF:$DF,$GK762+31),"")</f>
      </c>
      <c r="EN762">
        <f>IF($GL762&gt;=32,INDEX($DF:$DF,$GK762+32),"")</f>
      </c>
      <c r="EO762">
        <f>IF($GL762&gt;=33,INDEX($DF:$DF,$GK762+33),"")</f>
      </c>
      <c r="EP762">
        <f>IF($GL762&gt;=34,INDEX($DF:$DF,$GK762+34),"")</f>
      </c>
      <c r="EQ762">
        <f>IF($GL762&gt;=35,INDEX($DF:$DF,$GK762+35),"")</f>
      </c>
      <c r="ER762">
        <f>IF($GL762&gt;=36,INDEX($DF:$DF,$GK762+36),"")</f>
      </c>
      <c r="ES762">
        <f>IF($GL762&gt;=37,INDEX($DF:$DF,$GK762+37),"")</f>
      </c>
      <c r="ET762">
        <f>IF($GL762&gt;=38,INDEX($DF:$DF,$GK762+38),"")</f>
      </c>
      <c r="EU762">
        <f>IF($GL762&gt;=39,INDEX($DF:$DF,$GK762+39),"")</f>
      </c>
      <c r="EV762">
        <f>IF($GL762&gt;=40,INDEX($DF:$DF,$GK762+40),"")</f>
      </c>
      <c r="EW762">
        <f>IF($GL762&gt;=1,INDEX($DG:$DG,$GK762+1),"")</f>
      </c>
      <c r="EX762">
        <f>IF($GL762&gt;=2,INDEX($DG:$DG,$GK762+2),"")</f>
      </c>
      <c r="EY762">
        <f>IF($GL762&gt;=3,INDEX($DG:$DG,$GK762+3),"")</f>
      </c>
      <c r="EZ762">
        <f>IF($GL762&gt;=4,INDEX($DG:$DG,$GK762+4),"")</f>
      </c>
      <c r="FA762">
        <f>IF($GL762&gt;=5,INDEX($DG:$DG,$GK762+5),"")</f>
      </c>
      <c r="FB762">
        <f>IF($GL762&gt;=6,INDEX($DG:$DG,$GK762+6),"")</f>
      </c>
      <c r="FC762">
        <f>IF($GL762&gt;=7,INDEX($DG:$DG,$GK762+7),"")</f>
      </c>
      <c r="FD762">
        <f>IF($GL762&gt;=8,INDEX($DG:$DG,$GK762+8),"")</f>
      </c>
      <c r="FE762">
        <f>IF($GL762&gt;=9,INDEX($DG:$DG,$GK762+9),"")</f>
      </c>
      <c r="FF762">
        <f>IF($GL762&gt;=10,INDEX($DG:$DG,$GK762+10),"")</f>
      </c>
      <c r="FG762">
        <f>IF($GL762&gt;=11,INDEX($DG:$DG,$GK762+11),"")</f>
      </c>
      <c r="FH762">
        <f>IF($GL762&gt;=12,INDEX($DG:$DG,$GK762+12),"")</f>
      </c>
      <c r="FI762">
        <f>IF($GL762&gt;=13,INDEX($DG:$DG,$GK762+13),"")</f>
      </c>
      <c r="FJ762">
        <f>IF($GL762&gt;=14,INDEX($DG:$DG,$GK762+14),"")</f>
      </c>
      <c r="FK762">
        <f>IF($GL762&gt;=15,INDEX($DG:$DG,$GK762+15),"")</f>
      </c>
      <c r="FL762">
        <f>IF($GL762&gt;=16,INDEX($DG:$DG,$GK762+16),"")</f>
      </c>
      <c r="FM762">
        <f>IF($GL762&gt;=17,INDEX($DG:$DG,$GK762+17),"")</f>
      </c>
      <c r="FN762">
        <f>IF($GL762&gt;=18,INDEX($DG:$DG,$GK762+18),"")</f>
      </c>
      <c r="FO762">
        <f>IF($GL762&gt;=19,INDEX($DG:$DG,$GK762+19),"")</f>
      </c>
      <c r="FP762">
        <f>IF($GL762&gt;=20,INDEX($DG:$DG,$GK762+20),"")</f>
      </c>
      <c r="FQ762">
        <f>IF($GL762&gt;=21,INDEX($DG:$DG,$GK762+21),"")</f>
      </c>
      <c r="FR762">
        <f>IF($GL762&gt;=22,INDEX($DG:$DG,$GK762+22),"")</f>
      </c>
      <c r="FS762">
        <f>IF($GL762&gt;=23,INDEX($DG:$DG,$GK762+23),"")</f>
      </c>
      <c r="FT762">
        <f>IF($GL762&gt;=24,INDEX($DG:$DG,$GK762+24),"")</f>
      </c>
      <c r="FU762">
        <f>IF($GL762&gt;=25,INDEX($DG:$DG,$GK762+25),"")</f>
      </c>
      <c r="FV762">
        <f>IF($GL762&gt;=26,INDEX($DG:$DG,$GK762+26),"")</f>
      </c>
      <c r="FW762">
        <f>IF($GL762&gt;=27,INDEX($DG:$DG,$GK762+27),"")</f>
      </c>
      <c r="FX762">
        <f>IF($GL762&gt;=28,INDEX($DG:$DG,$GK762+28),"")</f>
      </c>
      <c r="FY762">
        <f>IF($GL762&gt;=29,INDEX($DG:$DG,$GK762+29),"")</f>
      </c>
      <c r="FZ762">
        <f>IF($GL762&gt;=30,INDEX($DG:$DG,$GK762+30),"")</f>
      </c>
      <c r="GA762">
        <f>IF($GL762&gt;=31,INDEX($DG:$DG,$GK762+31),"")</f>
      </c>
      <c r="GB762">
        <f>IF($GL762&gt;=32,INDEX($DG:$DG,$GK762+32),"")</f>
      </c>
      <c r="GC762">
        <f>IF($GL762&gt;=33,INDEX($DG:$DG,$GK762+33),"")</f>
      </c>
      <c r="GD762">
        <f>IF($GL762&gt;=34,INDEX($DG:$DG,$GK762+34),"")</f>
      </c>
      <c r="GE762">
        <f>IF($GL762&gt;=35,INDEX($DG:$DG,$GK762+35),"")</f>
      </c>
      <c r="GF762">
        <f>IF($GL762&gt;=36,INDEX($DG:$DG,$GK762+36),"")</f>
      </c>
      <c r="GG762">
        <f>IF($GL762&gt;=37,INDEX($DG:$DG,$GK762+37),"")</f>
      </c>
      <c r="GH762">
        <f>IF($GL762&gt;=38,INDEX($DG:$DG,$GK762+38),"")</f>
      </c>
      <c r="GI762">
        <f>IF($GL762&gt;=39,INDEX($DG:$DG,$GK762+39),"")</f>
      </c>
      <c r="GJ762">
        <f>IF($GL762&gt;=40,INDEX($DG:$DG,$GK762+40),"")</f>
      </c>
      <c r="GK762">
        <f>IFERROR(MATCH($DE762,$DF$2:$DF$166,0)+1,0)</f>
      </c>
      <c r="GL762">
        <f>IFERROR(INDEX($DH$2:$DH$166,MATCH($DE762,$DF$2:$DF$166,0)),0)</f>
      </c>
      <c r="GM762">
        <f>IFERROR(MATCH($H762,$DI$762:$EV$762,0),0)</f>
      </c>
      <c r="GN762">
        <f>IF($GM762&gt;0,INDEX($EW$762:$GJ$762,$GM762),"")</f>
      </c>
      <c r="GO762" t="s">
        <v>1557</v>
      </c>
      <c r="GQ762">
        <f>IF($IZ762&gt;=1,INDEX($GO:$GO,$IY762+1),"")</f>
      </c>
      <c r="GR762">
        <f>IF($IZ762&gt;=2,INDEX($GO:$GO,$IY762+2),"")</f>
      </c>
      <c r="GS762">
        <f>IF($IZ762&gt;=3,INDEX($GO:$GO,$IY762+3),"")</f>
      </c>
      <c r="GT762">
        <f>IF($IZ762&gt;=4,INDEX($GO:$GO,$IY762+4),"")</f>
      </c>
      <c r="GU762">
        <f>IF($IZ762&gt;=5,INDEX($GO:$GO,$IY762+5),"")</f>
      </c>
      <c r="GV762">
        <f>IF($IZ762&gt;=6,INDEX($GO:$GO,$IY762+6),"")</f>
      </c>
      <c r="GW762">
        <f>IF($IZ762&gt;=7,INDEX($GO:$GO,$IY762+7),"")</f>
      </c>
      <c r="GX762">
        <f>IF($IZ762&gt;=8,INDEX($GO:$GO,$IY762+8),"")</f>
      </c>
      <c r="GY762">
        <f>IF($IZ762&gt;=9,INDEX($GO:$GO,$IY762+9),"")</f>
      </c>
      <c r="GZ762">
        <f>IF($IZ762&gt;=10,INDEX($GO:$GO,$IY762+10),"")</f>
      </c>
      <c r="HA762">
        <f>IF($IZ762&gt;=11,INDEX($GO:$GO,$IY762+11),"")</f>
      </c>
      <c r="HB762">
        <f>IF($IZ762&gt;=12,INDEX($GO:$GO,$IY762+12),"")</f>
      </c>
      <c r="HC762">
        <f>IF($IZ762&gt;=13,INDEX($GO:$GO,$IY762+13),"")</f>
      </c>
      <c r="HD762">
        <f>IF($IZ762&gt;=14,INDEX($GO:$GO,$IY762+14),"")</f>
      </c>
      <c r="HE762">
        <f>IF($IZ762&gt;=15,INDEX($GO:$GO,$IY762+15),"")</f>
      </c>
      <c r="HF762">
        <f>IF($IZ762&gt;=16,INDEX($GO:$GO,$IY762+16),"")</f>
      </c>
      <c r="HG762">
        <f>IF($IZ762&gt;=17,INDEX($GO:$GO,$IY762+17),"")</f>
      </c>
      <c r="HH762">
        <f>IF($IZ762&gt;=18,INDEX($GO:$GO,$IY762+18),"")</f>
      </c>
      <c r="HI762">
        <f>IF($IZ762&gt;=19,INDEX($GO:$GO,$IY762+19),"")</f>
      </c>
      <c r="HJ762">
        <f>IF($IZ762&gt;=20,INDEX($GO:$GO,$IY762+20),"")</f>
      </c>
      <c r="HK762">
        <f>IF($IZ762&gt;=21,INDEX($GO:$GO,$IY762+21),"")</f>
      </c>
      <c r="HL762">
        <f>IF($IZ762&gt;=22,INDEX($GO:$GO,$IY762+22),"")</f>
      </c>
      <c r="HM762">
        <f>IF($IZ762&gt;=23,INDEX($GO:$GO,$IY762+23),"")</f>
      </c>
      <c r="HN762">
        <f>IF($IZ762&gt;=24,INDEX($GO:$GO,$IY762+24),"")</f>
      </c>
      <c r="HO762">
        <f>IF($IZ762&gt;=25,INDEX($GO:$GO,$IY762+25),"")</f>
      </c>
      <c r="HP762">
        <f>IF($IZ762&gt;=26,INDEX($GO:$GO,$IY762+26),"")</f>
      </c>
      <c r="HQ762">
        <f>IF($IZ762&gt;=27,INDEX($GO:$GO,$IY762+27),"")</f>
      </c>
      <c r="HR762">
        <f>IF($IZ762&gt;=28,INDEX($GO:$GO,$IY762+28),"")</f>
      </c>
      <c r="HS762">
        <f>IF($IZ762&gt;=29,INDEX($GO:$GO,$IY762+29),"")</f>
      </c>
      <c r="HT762">
        <f>IF($IZ762&gt;=30,INDEX($GO:$GO,$IY762+30),"")</f>
      </c>
      <c r="HU762">
        <f>IF($IZ762&gt;=31,INDEX($GO:$GO,$IY762+31),"")</f>
      </c>
      <c r="HV762">
        <f>IF($IZ762&gt;=32,INDEX($GO:$GO,$IY762+32),"")</f>
      </c>
      <c r="HW762">
        <f>IF($IZ762&gt;=33,INDEX($GO:$GO,$IY762+33),"")</f>
      </c>
      <c r="HX762">
        <f>IF($IZ762&gt;=34,INDEX($GO:$GO,$IY762+34),"")</f>
      </c>
      <c r="HY762">
        <f>IF($IZ762&gt;=35,INDEX($GO:$GO,$IY762+35),"")</f>
      </c>
      <c r="HZ762">
        <f>IF($IZ762&gt;=36,INDEX($GO:$GO,$IY762+36),"")</f>
      </c>
      <c r="IA762">
        <f>IF($IZ762&gt;=37,INDEX($GO:$GO,$IY762+37),"")</f>
      </c>
      <c r="IB762">
        <f>IF($IZ762&gt;=38,INDEX($GO:$GO,$IY762+38),"")</f>
      </c>
      <c r="IC762">
        <f>IF($IZ762&gt;=39,INDEX($GO:$GO,$IY762+39),"")</f>
      </c>
      <c r="ID762">
        <f>IF($IZ762&gt;=40,INDEX($GO:$GO,$IY762+40),"")</f>
      </c>
      <c r="IE762">
        <f>IF($IZ762&gt;=41,INDEX($GO:$GO,$IY762+41),"")</f>
      </c>
      <c r="IF762">
        <f>IF($IZ762&gt;=42,INDEX($GO:$GO,$IY762+42),"")</f>
      </c>
      <c r="IG762">
        <f>IF($IZ762&gt;=43,INDEX($GO:$GO,$IY762+43),"")</f>
      </c>
      <c r="IH762">
        <f>IF($IZ762&gt;=44,INDEX($GO:$GO,$IY762+44),"")</f>
      </c>
      <c r="II762">
        <f>IF($IZ762&gt;=45,INDEX($GO:$GO,$IY762+45),"")</f>
      </c>
      <c r="IJ762">
        <f>IF($IZ762&gt;=46,INDEX($GO:$GO,$IY762+46),"")</f>
      </c>
      <c r="IK762">
        <f>IF($IZ762&gt;=47,INDEX($GO:$GO,$IY762+47),"")</f>
      </c>
      <c r="IL762">
        <f>IF($IZ762&gt;=48,INDEX($GO:$GO,$IY762+48),"")</f>
      </c>
      <c r="IM762">
        <f>IF($IZ762&gt;=49,INDEX($GO:$GO,$IY762+49),"")</f>
      </c>
      <c r="IN762">
        <f>IF($IZ762&gt;=50,INDEX($GO:$GO,$IY762+50),"")</f>
      </c>
      <c r="IO762">
        <f>IF($IZ762&gt;=51,INDEX($GO:$GO,$IY762+51),"")</f>
      </c>
      <c r="IP762">
        <f>IF($IZ762&gt;=52,INDEX($GO:$GO,$IY762+52),"")</f>
      </c>
      <c r="IQ762">
        <f>IF($IZ762&gt;=53,INDEX($GO:$GO,$IY762+53),"")</f>
      </c>
      <c r="IR762">
        <f>IF($IZ762&gt;=54,INDEX($GO:$GO,$IY762+54),"")</f>
      </c>
      <c r="IS762">
        <f>IF($IZ762&gt;=55,INDEX($GO:$GO,$IY762+55),"")</f>
      </c>
      <c r="IT762">
        <f>IF($IZ762&gt;=56,INDEX($GO:$GO,$IY762+56),"")</f>
      </c>
      <c r="IU762">
        <f>IF($IZ762&gt;=57,INDEX($GO:$GO,$IY762+57),"")</f>
      </c>
      <c r="IV762">
        <f>IF($IZ762&gt;=58,INDEX($GO:$GO,$IY762+58),"")</f>
      </c>
      <c r="IW762">
        <f>IF($IZ762&gt;=59,INDEX($GO:$GO,$IY762+59),"")</f>
      </c>
      <c r="IX762">
        <f>IF($IZ762&gt;=60,INDEX($GO:$GO,$IY762+60),"")</f>
      </c>
      <c r="IY762">
        <f>IFERROR(MATCH($GN762,$GO$2:$GO$827,0)+1,0)</f>
      </c>
      <c r="IZ762">
        <f>IFERROR(INDEX($GP$2:$GP$827,MATCH($GN762,$GO$2:$GO$827,0)),0)</f>
      </c>
      <c r="JA762" t="s">
        <v>23</v>
      </c>
      <c r="JB762" t="s">
        <v>23</v>
      </c>
    </row>
    <row r="763" spans="1:262" x14ac:dyDescent="0.25">
      <c r="F763" s="1"/>
      <c r="G763" s="1"/>
      <c r="H763" s="1"/>
      <c r="I763" s="1"/>
      <c r="J763" s="1">
        <f>IFERROR(IF(FIND(" - ",$F763)&gt;0,MID($F763,FIND(" - ",$F763)+3,LEN($F763)),""),"")</f>
      </c>
      <c r="L763" s="1"/>
      <c r="N763" t="s">
        <v>23</v>
      </c>
      <c r="P763">
        <f>IF(OR($N763="",$O763=""),"",IFERROR($N763/$O763,0))</f>
      </c>
      <c r="Q763">
        <f>IF($N763="","",
IF($G763="","",
IF(ISNUMBER(SEARCH("exempt",LOWER($G763))),0,
$N763*(VALUE(SUBSTITUTE($G763,"%",""))/100))))</f>
      </c>
      <c r="W763">
        <f>IF($N763="","",
SUM($N763,$Q763,$U763,$R763,$T763)-
IF($V763="",0,VALUE($V763)))</f>
      </c>
      <c r="AE763" t="s">
        <v>1993</v>
      </c>
      <c r="AM763">
        <f>IFERROR(LEFT($F763,FIND(" - ",$F763)-1),$F763)</f>
      </c>
      <c r="AP763">
        <f>IF($CE763&gt;=1,INDEX($AN:$AN,$CD763+1),"")</f>
      </c>
      <c r="AQ763">
        <f>IF($CE763&gt;=2,INDEX($AN:$AN,$CD763+2),"")</f>
      </c>
      <c r="AR763">
        <f>IF($CE763&gt;=3,INDEX($AN:$AN,$CD763+3),"")</f>
      </c>
      <c r="AS763">
        <f>IF($CE763&gt;=4,INDEX($AN:$AN,$CD763+4),"")</f>
      </c>
      <c r="AT763">
        <f>IF($CE763&gt;=5,INDEX($AN:$AN,$CD763+5),"")</f>
      </c>
      <c r="AU763">
        <f>IF($CE763&gt;=6,INDEX($AN:$AN,$CD763+6),"")</f>
      </c>
      <c r="AV763">
        <f>IF($CE763&gt;=7,INDEX($AN:$AN,$CD763+7),"")</f>
      </c>
      <c r="AW763">
        <f>IF($CE763&gt;=8,INDEX($AN:$AN,$CD763+8),"")</f>
      </c>
      <c r="AX763">
        <f>IF($CE763&gt;=9,INDEX($AN:$AN,$CD763+9),"")</f>
      </c>
      <c r="AY763">
        <f>IF($CE763&gt;=10,INDEX($AN:$AN,$CD763+10),"")</f>
      </c>
      <c r="AZ763">
        <f>IF($CE763&gt;=11,INDEX($AN:$AN,$CD763+11),"")</f>
      </c>
      <c r="BA763">
        <f>IF($CE763&gt;=12,INDEX($AN:$AN,$CD763+12),"")</f>
      </c>
      <c r="BB763">
        <f>IF($CE763&gt;=13,INDEX($AN:$AN,$CD763+13),"")</f>
      </c>
      <c r="BC763">
        <f>IF($CE763&gt;=14,INDEX($AN:$AN,$CD763+14),"")</f>
      </c>
      <c r="BD763">
        <f>IF($CE763&gt;=15,INDEX($AN:$AN,$CD763+15),"")</f>
      </c>
      <c r="BE763">
        <f>IF($CE763&gt;=16,INDEX($AN:$AN,$CD763+16),"")</f>
      </c>
      <c r="BF763">
        <f>IF($CE763&gt;=17,INDEX($AN:$AN,$CD763+17),"")</f>
      </c>
      <c r="BG763">
        <f>IF($CE763&gt;=18,INDEX($AN:$AN,$CD763+18),"")</f>
      </c>
      <c r="BH763">
        <f>IF($CE763&gt;=19,INDEX($AN:$AN,$CD763+19),"")</f>
      </c>
      <c r="BI763">
        <f>IF($CE763&gt;=20,INDEX($AN:$AN,$CD763+20),"")</f>
      </c>
      <c r="BJ763">
        <f>IF($CE763&gt;=21,INDEX($AN:$AN,$CD763+21),"")</f>
      </c>
      <c r="BK763">
        <f>IF($CE763&gt;=22,INDEX($AN:$AN,$CD763+22),"")</f>
      </c>
      <c r="BL763">
        <f>IF($CE763&gt;=23,INDEX($AN:$AN,$CD763+23),"")</f>
      </c>
      <c r="BM763">
        <f>IF($CE763&gt;=24,INDEX($AN:$AN,$CD763+24),"")</f>
      </c>
      <c r="BN763">
        <f>IF($CE763&gt;=25,INDEX($AN:$AN,$CD763+25),"")</f>
      </c>
      <c r="BO763">
        <f>IF($CE763&gt;=26,INDEX($AN:$AN,$CD763+26),"")</f>
      </c>
      <c r="BP763">
        <f>IF($CE763&gt;=27,INDEX($AN:$AN,$CD763+27),"")</f>
      </c>
      <c r="BQ763">
        <f>IF($CE763&gt;=28,INDEX($AN:$AN,$CD763+28),"")</f>
      </c>
      <c r="BR763">
        <f>IF($CE763&gt;=29,INDEX($AN:$AN,$CD763+29),"")</f>
      </c>
      <c r="BS763">
        <f>IF($CE763&gt;=30,INDEX($AN:$AN,$CD763+30),"")</f>
      </c>
      <c r="BT763">
        <f>IF($CE763&gt;=31,INDEX($AN:$AN,$CD763+31),"")</f>
      </c>
      <c r="BU763">
        <f>IF($CE763&gt;=32,INDEX($AN:$AN,$CD763+32),"")</f>
      </c>
      <c r="BV763">
        <f>IF($CE763&gt;=33,INDEX($AN:$AN,$CD763+33),"")</f>
      </c>
      <c r="BW763">
        <f>IF($CE763&gt;=34,INDEX($AN:$AN,$CD763+34),"")</f>
      </c>
      <c r="BX763">
        <f>IF($CE763&gt;=35,INDEX($AN:$AN,$CD763+35),"")</f>
      </c>
      <c r="BY763">
        <f>IF($CE763&gt;=36,INDEX($AN:$AN,$CD763+36),"")</f>
      </c>
      <c r="BZ763">
        <f>IF($CE763&gt;=37,INDEX($AN:$AN,$CD763+37),"")</f>
      </c>
      <c r="CA763">
        <f>IF($CE763&gt;=38,INDEX($AN:$AN,$CD763+38),"")</f>
      </c>
      <c r="CB763">
        <f>IF($CE763&gt;=39,INDEX($AN:$AN,$CD763+39),"")</f>
      </c>
      <c r="CC763">
        <f>IF($CE763&gt;=40,INDEX($AN:$AN,$CD763+40),"")</f>
      </c>
      <c r="CD763">
        <f>IFERROR(MATCH($AM763,$AN$2:$AN$133,0)+1,0)</f>
      </c>
      <c r="CE763">
        <f>IFERROR(INDEX($AO$2:$AO$133,MATCH($AM763,$AN$2:$AN$133,0)),0)</f>
      </c>
      <c r="CF763">
        <f>IFERROR(LEFT($K763,FIND(" - ",$K763)-1),$K763)</f>
      </c>
      <c r="CG763" t="s">
        <v>1994</v>
      </c>
      <c r="CH763">
        <v>2</v>
      </c>
      <c r="CI763">
        <f>IF($DD763&gt;=1,INDEX($CG:$CG,$DC763+1),"")</f>
      </c>
      <c r="CJ763">
        <f>IF($DD763&gt;=2,INDEX($CG:$CG,$DC763+2),"")</f>
      </c>
      <c r="CK763">
        <f>IF($DD763&gt;=3,INDEX($CG:$CG,$DC763+3),"")</f>
      </c>
      <c r="CL763">
        <f>IF($DD763&gt;=4,INDEX($CG:$CG,$DC763+4),"")</f>
      </c>
      <c r="CM763">
        <f>IF($DD763&gt;=5,INDEX($CG:$CG,$DC763+5),"")</f>
      </c>
      <c r="CN763">
        <f>IF($DD763&gt;=6,INDEX($CG:$CG,$DC763+6),"")</f>
      </c>
      <c r="CO763">
        <f>IF($DD763&gt;=7,INDEX($CG:$CG,$DC763+7),"")</f>
      </c>
      <c r="CP763">
        <f>IF($DD763&gt;=8,INDEX($CG:$CG,$DC763+8),"")</f>
      </c>
      <c r="CQ763">
        <f>IF($DD763&gt;=9,INDEX($CG:$CG,$DC763+9),"")</f>
      </c>
      <c r="CR763">
        <f>IF($DD763&gt;=10,INDEX($CG:$CG,$DC763+10),"")</f>
      </c>
      <c r="CS763">
        <f>IF($DD763&gt;=11,INDEX($CG:$CG,$DC763+11),"")</f>
      </c>
      <c r="CT763">
        <f>IF($DD763&gt;=12,INDEX($CG:$CG,$DC763+12),"")</f>
      </c>
      <c r="CU763">
        <f>IF($DD763&gt;=13,INDEX($CG:$CG,$DC763+13),"")</f>
      </c>
      <c r="CV763">
        <f>IF($DD763&gt;=14,INDEX($CG:$CG,$DC763+14),"")</f>
      </c>
      <c r="CW763">
        <f>IF($DD763&gt;=15,INDEX($CG:$CG,$DC763+15),"")</f>
      </c>
      <c r="CX763">
        <f>IF($DD763&gt;=16,INDEX($CG:$CG,$DC763+16),"")</f>
      </c>
      <c r="CY763">
        <f>IF($DD763&gt;=17,INDEX($CG:$CG,$DC763+17),"")</f>
      </c>
      <c r="CZ763">
        <f>IF($DD763&gt;=18,INDEX($CG:$CG,$DC763+18),"")</f>
      </c>
      <c r="DA763">
        <f>IF($DD763&gt;=19,INDEX($CG:$CG,$DC763+19),"")</f>
      </c>
      <c r="DB763">
        <f>IF($DD763&gt;=20,INDEX($CG:$CG,$DC763+20),"")</f>
      </c>
      <c r="DC763">
        <f>IFERROR(MATCH($CF763,$CG$2:$CG$1558,0)+1,0)</f>
      </c>
      <c r="DD763">
        <f>IFERROR(INDEX($CH$2:$CH$1558,MATCH($CF763,$CG$2:$CG$1558,0)),0)</f>
      </c>
      <c r="DE763">
        <f>IFERROR(INDEX($AL:$AL,MATCH($G763,$AK:$AK,0))&amp;"","")</f>
      </c>
      <c r="DI763">
        <f>IF($GL763&gt;=1,INDEX($DF:$DF,$GK763+1),"")</f>
      </c>
      <c r="DJ763">
        <f>IF($GL763&gt;=2,INDEX($DF:$DF,$GK763+2),"")</f>
      </c>
      <c r="DK763">
        <f>IF($GL763&gt;=3,INDEX($DF:$DF,$GK763+3),"")</f>
      </c>
      <c r="DL763">
        <f>IF($GL763&gt;=4,INDEX($DF:$DF,$GK763+4),"")</f>
      </c>
      <c r="DM763">
        <f>IF($GL763&gt;=5,INDEX($DF:$DF,$GK763+5),"")</f>
      </c>
      <c r="DN763">
        <f>IF($GL763&gt;=6,INDEX($DF:$DF,$GK763+6),"")</f>
      </c>
      <c r="DO763">
        <f>IF($GL763&gt;=7,INDEX($DF:$DF,$GK763+7),"")</f>
      </c>
      <c r="DP763">
        <f>IF($GL763&gt;=8,INDEX($DF:$DF,$GK763+8),"")</f>
      </c>
      <c r="DQ763">
        <f>IF($GL763&gt;=9,INDEX($DF:$DF,$GK763+9),"")</f>
      </c>
      <c r="DR763">
        <f>IF($GL763&gt;=10,INDEX($DF:$DF,$GK763+10),"")</f>
      </c>
      <c r="DS763">
        <f>IF($GL763&gt;=11,INDEX($DF:$DF,$GK763+11),"")</f>
      </c>
      <c r="DT763">
        <f>IF($GL763&gt;=12,INDEX($DF:$DF,$GK763+12),"")</f>
      </c>
      <c r="DU763">
        <f>IF($GL763&gt;=13,INDEX($DF:$DF,$GK763+13),"")</f>
      </c>
      <c r="DV763">
        <f>IF($GL763&gt;=14,INDEX($DF:$DF,$GK763+14),"")</f>
      </c>
      <c r="DW763">
        <f>IF($GL763&gt;=15,INDEX($DF:$DF,$GK763+15),"")</f>
      </c>
      <c r="DX763">
        <f>IF($GL763&gt;=16,INDEX($DF:$DF,$GK763+16),"")</f>
      </c>
      <c r="DY763">
        <f>IF($GL763&gt;=17,INDEX($DF:$DF,$GK763+17),"")</f>
      </c>
      <c r="DZ763">
        <f>IF($GL763&gt;=18,INDEX($DF:$DF,$GK763+18),"")</f>
      </c>
      <c r="EA763">
        <f>IF($GL763&gt;=19,INDEX($DF:$DF,$GK763+19),"")</f>
      </c>
      <c r="EB763">
        <f>IF($GL763&gt;=20,INDEX($DF:$DF,$GK763+20),"")</f>
      </c>
      <c r="EC763">
        <f>IF($GL763&gt;=21,INDEX($DF:$DF,$GK763+21),"")</f>
      </c>
      <c r="ED763">
        <f>IF($GL763&gt;=22,INDEX($DF:$DF,$GK763+22),"")</f>
      </c>
      <c r="EE763">
        <f>IF($GL763&gt;=23,INDEX($DF:$DF,$GK763+23),"")</f>
      </c>
      <c r="EF763">
        <f>IF($GL763&gt;=24,INDEX($DF:$DF,$GK763+24),"")</f>
      </c>
      <c r="EG763">
        <f>IF($GL763&gt;=25,INDEX($DF:$DF,$GK763+25),"")</f>
      </c>
      <c r="EH763">
        <f>IF($GL763&gt;=26,INDEX($DF:$DF,$GK763+26),"")</f>
      </c>
      <c r="EI763">
        <f>IF($GL763&gt;=27,INDEX($DF:$DF,$GK763+27),"")</f>
      </c>
      <c r="EJ763">
        <f>IF($GL763&gt;=28,INDEX($DF:$DF,$GK763+28),"")</f>
      </c>
      <c r="EK763">
        <f>IF($GL763&gt;=29,INDEX($DF:$DF,$GK763+29),"")</f>
      </c>
      <c r="EL763">
        <f>IF($GL763&gt;=30,INDEX($DF:$DF,$GK763+30),"")</f>
      </c>
      <c r="EM763">
        <f>IF($GL763&gt;=31,INDEX($DF:$DF,$GK763+31),"")</f>
      </c>
      <c r="EN763">
        <f>IF($GL763&gt;=32,INDEX($DF:$DF,$GK763+32),"")</f>
      </c>
      <c r="EO763">
        <f>IF($GL763&gt;=33,INDEX($DF:$DF,$GK763+33),"")</f>
      </c>
      <c r="EP763">
        <f>IF($GL763&gt;=34,INDEX($DF:$DF,$GK763+34),"")</f>
      </c>
      <c r="EQ763">
        <f>IF($GL763&gt;=35,INDEX($DF:$DF,$GK763+35),"")</f>
      </c>
      <c r="ER763">
        <f>IF($GL763&gt;=36,INDEX($DF:$DF,$GK763+36),"")</f>
      </c>
      <c r="ES763">
        <f>IF($GL763&gt;=37,INDEX($DF:$DF,$GK763+37),"")</f>
      </c>
      <c r="ET763">
        <f>IF($GL763&gt;=38,INDEX($DF:$DF,$GK763+38),"")</f>
      </c>
      <c r="EU763">
        <f>IF($GL763&gt;=39,INDEX($DF:$DF,$GK763+39),"")</f>
      </c>
      <c r="EV763">
        <f>IF($GL763&gt;=40,INDEX($DF:$DF,$GK763+40),"")</f>
      </c>
      <c r="EW763">
        <f>IF($GL763&gt;=1,INDEX($DG:$DG,$GK763+1),"")</f>
      </c>
      <c r="EX763">
        <f>IF($GL763&gt;=2,INDEX($DG:$DG,$GK763+2),"")</f>
      </c>
      <c r="EY763">
        <f>IF($GL763&gt;=3,INDEX($DG:$DG,$GK763+3),"")</f>
      </c>
      <c r="EZ763">
        <f>IF($GL763&gt;=4,INDEX($DG:$DG,$GK763+4),"")</f>
      </c>
      <c r="FA763">
        <f>IF($GL763&gt;=5,INDEX($DG:$DG,$GK763+5),"")</f>
      </c>
      <c r="FB763">
        <f>IF($GL763&gt;=6,INDEX($DG:$DG,$GK763+6),"")</f>
      </c>
      <c r="FC763">
        <f>IF($GL763&gt;=7,INDEX($DG:$DG,$GK763+7),"")</f>
      </c>
      <c r="FD763">
        <f>IF($GL763&gt;=8,INDEX($DG:$DG,$GK763+8),"")</f>
      </c>
      <c r="FE763">
        <f>IF($GL763&gt;=9,INDEX($DG:$DG,$GK763+9),"")</f>
      </c>
      <c r="FF763">
        <f>IF($GL763&gt;=10,INDEX($DG:$DG,$GK763+10),"")</f>
      </c>
      <c r="FG763">
        <f>IF($GL763&gt;=11,INDEX($DG:$DG,$GK763+11),"")</f>
      </c>
      <c r="FH763">
        <f>IF($GL763&gt;=12,INDEX($DG:$DG,$GK763+12),"")</f>
      </c>
      <c r="FI763">
        <f>IF($GL763&gt;=13,INDEX($DG:$DG,$GK763+13),"")</f>
      </c>
      <c r="FJ763">
        <f>IF($GL763&gt;=14,INDEX($DG:$DG,$GK763+14),"")</f>
      </c>
      <c r="FK763">
        <f>IF($GL763&gt;=15,INDEX($DG:$DG,$GK763+15),"")</f>
      </c>
      <c r="FL763">
        <f>IF($GL763&gt;=16,INDEX($DG:$DG,$GK763+16),"")</f>
      </c>
      <c r="FM763">
        <f>IF($GL763&gt;=17,INDEX($DG:$DG,$GK763+17),"")</f>
      </c>
      <c r="FN763">
        <f>IF($GL763&gt;=18,INDEX($DG:$DG,$GK763+18),"")</f>
      </c>
      <c r="FO763">
        <f>IF($GL763&gt;=19,INDEX($DG:$DG,$GK763+19),"")</f>
      </c>
      <c r="FP763">
        <f>IF($GL763&gt;=20,INDEX($DG:$DG,$GK763+20),"")</f>
      </c>
      <c r="FQ763">
        <f>IF($GL763&gt;=21,INDEX($DG:$DG,$GK763+21),"")</f>
      </c>
      <c r="FR763">
        <f>IF($GL763&gt;=22,INDEX($DG:$DG,$GK763+22),"")</f>
      </c>
      <c r="FS763">
        <f>IF($GL763&gt;=23,INDEX($DG:$DG,$GK763+23),"")</f>
      </c>
      <c r="FT763">
        <f>IF($GL763&gt;=24,INDEX($DG:$DG,$GK763+24),"")</f>
      </c>
      <c r="FU763">
        <f>IF($GL763&gt;=25,INDEX($DG:$DG,$GK763+25),"")</f>
      </c>
      <c r="FV763">
        <f>IF($GL763&gt;=26,INDEX($DG:$DG,$GK763+26),"")</f>
      </c>
      <c r="FW763">
        <f>IF($GL763&gt;=27,INDEX($DG:$DG,$GK763+27),"")</f>
      </c>
      <c r="FX763">
        <f>IF($GL763&gt;=28,INDEX($DG:$DG,$GK763+28),"")</f>
      </c>
      <c r="FY763">
        <f>IF($GL763&gt;=29,INDEX($DG:$DG,$GK763+29),"")</f>
      </c>
      <c r="FZ763">
        <f>IF($GL763&gt;=30,INDEX($DG:$DG,$GK763+30),"")</f>
      </c>
      <c r="GA763">
        <f>IF($GL763&gt;=31,INDEX($DG:$DG,$GK763+31),"")</f>
      </c>
      <c r="GB763">
        <f>IF($GL763&gt;=32,INDEX($DG:$DG,$GK763+32),"")</f>
      </c>
      <c r="GC763">
        <f>IF($GL763&gt;=33,INDEX($DG:$DG,$GK763+33),"")</f>
      </c>
      <c r="GD763">
        <f>IF($GL763&gt;=34,INDEX($DG:$DG,$GK763+34),"")</f>
      </c>
      <c r="GE763">
        <f>IF($GL763&gt;=35,INDEX($DG:$DG,$GK763+35),"")</f>
      </c>
      <c r="GF763">
        <f>IF($GL763&gt;=36,INDEX($DG:$DG,$GK763+36),"")</f>
      </c>
      <c r="GG763">
        <f>IF($GL763&gt;=37,INDEX($DG:$DG,$GK763+37),"")</f>
      </c>
      <c r="GH763">
        <f>IF($GL763&gt;=38,INDEX($DG:$DG,$GK763+38),"")</f>
      </c>
      <c r="GI763">
        <f>IF($GL763&gt;=39,INDEX($DG:$DG,$GK763+39),"")</f>
      </c>
      <c r="GJ763">
        <f>IF($GL763&gt;=40,INDEX($DG:$DG,$GK763+40),"")</f>
      </c>
      <c r="GK763">
        <f>IFERROR(MATCH($DE763,$DF$2:$DF$166,0)+1,0)</f>
      </c>
      <c r="GL763">
        <f>IFERROR(INDEX($DH$2:$DH$166,MATCH($DE763,$DF$2:$DF$166,0)),0)</f>
      </c>
      <c r="GM763">
        <f>IFERROR(MATCH($H763,$DI$763:$EV$763,0),0)</f>
      </c>
      <c r="GN763">
        <f>IF($GM763&gt;0,INDEX($EW$763:$GJ$763,$GM763),"")</f>
      </c>
      <c r="GO763" t="s">
        <v>1560</v>
      </c>
      <c r="GQ763">
        <f>IF($IZ763&gt;=1,INDEX($GO:$GO,$IY763+1),"")</f>
      </c>
      <c r="GR763">
        <f>IF($IZ763&gt;=2,INDEX($GO:$GO,$IY763+2),"")</f>
      </c>
      <c r="GS763">
        <f>IF($IZ763&gt;=3,INDEX($GO:$GO,$IY763+3),"")</f>
      </c>
      <c r="GT763">
        <f>IF($IZ763&gt;=4,INDEX($GO:$GO,$IY763+4),"")</f>
      </c>
      <c r="GU763">
        <f>IF($IZ763&gt;=5,INDEX($GO:$GO,$IY763+5),"")</f>
      </c>
      <c r="GV763">
        <f>IF($IZ763&gt;=6,INDEX($GO:$GO,$IY763+6),"")</f>
      </c>
      <c r="GW763">
        <f>IF($IZ763&gt;=7,INDEX($GO:$GO,$IY763+7),"")</f>
      </c>
      <c r="GX763">
        <f>IF($IZ763&gt;=8,INDEX($GO:$GO,$IY763+8),"")</f>
      </c>
      <c r="GY763">
        <f>IF($IZ763&gt;=9,INDEX($GO:$GO,$IY763+9),"")</f>
      </c>
      <c r="GZ763">
        <f>IF($IZ763&gt;=10,INDEX($GO:$GO,$IY763+10),"")</f>
      </c>
      <c r="HA763">
        <f>IF($IZ763&gt;=11,INDEX($GO:$GO,$IY763+11),"")</f>
      </c>
      <c r="HB763">
        <f>IF($IZ763&gt;=12,INDEX($GO:$GO,$IY763+12),"")</f>
      </c>
      <c r="HC763">
        <f>IF($IZ763&gt;=13,INDEX($GO:$GO,$IY763+13),"")</f>
      </c>
      <c r="HD763">
        <f>IF($IZ763&gt;=14,INDEX($GO:$GO,$IY763+14),"")</f>
      </c>
      <c r="HE763">
        <f>IF($IZ763&gt;=15,INDEX($GO:$GO,$IY763+15),"")</f>
      </c>
      <c r="HF763">
        <f>IF($IZ763&gt;=16,INDEX($GO:$GO,$IY763+16),"")</f>
      </c>
      <c r="HG763">
        <f>IF($IZ763&gt;=17,INDEX($GO:$GO,$IY763+17),"")</f>
      </c>
      <c r="HH763">
        <f>IF($IZ763&gt;=18,INDEX($GO:$GO,$IY763+18),"")</f>
      </c>
      <c r="HI763">
        <f>IF($IZ763&gt;=19,INDEX($GO:$GO,$IY763+19),"")</f>
      </c>
      <c r="HJ763">
        <f>IF($IZ763&gt;=20,INDEX($GO:$GO,$IY763+20),"")</f>
      </c>
      <c r="HK763">
        <f>IF($IZ763&gt;=21,INDEX($GO:$GO,$IY763+21),"")</f>
      </c>
      <c r="HL763">
        <f>IF($IZ763&gt;=22,INDEX($GO:$GO,$IY763+22),"")</f>
      </c>
      <c r="HM763">
        <f>IF($IZ763&gt;=23,INDEX($GO:$GO,$IY763+23),"")</f>
      </c>
      <c r="HN763">
        <f>IF($IZ763&gt;=24,INDEX($GO:$GO,$IY763+24),"")</f>
      </c>
      <c r="HO763">
        <f>IF($IZ763&gt;=25,INDEX($GO:$GO,$IY763+25),"")</f>
      </c>
      <c r="HP763">
        <f>IF($IZ763&gt;=26,INDEX($GO:$GO,$IY763+26),"")</f>
      </c>
      <c r="HQ763">
        <f>IF($IZ763&gt;=27,INDEX($GO:$GO,$IY763+27),"")</f>
      </c>
      <c r="HR763">
        <f>IF($IZ763&gt;=28,INDEX($GO:$GO,$IY763+28),"")</f>
      </c>
      <c r="HS763">
        <f>IF($IZ763&gt;=29,INDEX($GO:$GO,$IY763+29),"")</f>
      </c>
      <c r="HT763">
        <f>IF($IZ763&gt;=30,INDEX($GO:$GO,$IY763+30),"")</f>
      </c>
      <c r="HU763">
        <f>IF($IZ763&gt;=31,INDEX($GO:$GO,$IY763+31),"")</f>
      </c>
      <c r="HV763">
        <f>IF($IZ763&gt;=32,INDEX($GO:$GO,$IY763+32),"")</f>
      </c>
      <c r="HW763">
        <f>IF($IZ763&gt;=33,INDEX($GO:$GO,$IY763+33),"")</f>
      </c>
      <c r="HX763">
        <f>IF($IZ763&gt;=34,INDEX($GO:$GO,$IY763+34),"")</f>
      </c>
      <c r="HY763">
        <f>IF($IZ763&gt;=35,INDEX($GO:$GO,$IY763+35),"")</f>
      </c>
      <c r="HZ763">
        <f>IF($IZ763&gt;=36,INDEX($GO:$GO,$IY763+36),"")</f>
      </c>
      <c r="IA763">
        <f>IF($IZ763&gt;=37,INDEX($GO:$GO,$IY763+37),"")</f>
      </c>
      <c r="IB763">
        <f>IF($IZ763&gt;=38,INDEX($GO:$GO,$IY763+38),"")</f>
      </c>
      <c r="IC763">
        <f>IF($IZ763&gt;=39,INDEX($GO:$GO,$IY763+39),"")</f>
      </c>
      <c r="ID763">
        <f>IF($IZ763&gt;=40,INDEX($GO:$GO,$IY763+40),"")</f>
      </c>
      <c r="IE763">
        <f>IF($IZ763&gt;=41,INDEX($GO:$GO,$IY763+41),"")</f>
      </c>
      <c r="IF763">
        <f>IF($IZ763&gt;=42,INDEX($GO:$GO,$IY763+42),"")</f>
      </c>
      <c r="IG763">
        <f>IF($IZ763&gt;=43,INDEX($GO:$GO,$IY763+43),"")</f>
      </c>
      <c r="IH763">
        <f>IF($IZ763&gt;=44,INDEX($GO:$GO,$IY763+44),"")</f>
      </c>
      <c r="II763">
        <f>IF($IZ763&gt;=45,INDEX($GO:$GO,$IY763+45),"")</f>
      </c>
      <c r="IJ763">
        <f>IF($IZ763&gt;=46,INDEX($GO:$GO,$IY763+46),"")</f>
      </c>
      <c r="IK763">
        <f>IF($IZ763&gt;=47,INDEX($GO:$GO,$IY763+47),"")</f>
      </c>
      <c r="IL763">
        <f>IF($IZ763&gt;=48,INDEX($GO:$GO,$IY763+48),"")</f>
      </c>
      <c r="IM763">
        <f>IF($IZ763&gt;=49,INDEX($GO:$GO,$IY763+49),"")</f>
      </c>
      <c r="IN763">
        <f>IF($IZ763&gt;=50,INDEX($GO:$GO,$IY763+50),"")</f>
      </c>
      <c r="IO763">
        <f>IF($IZ763&gt;=51,INDEX($GO:$GO,$IY763+51),"")</f>
      </c>
      <c r="IP763">
        <f>IF($IZ763&gt;=52,INDEX($GO:$GO,$IY763+52),"")</f>
      </c>
      <c r="IQ763">
        <f>IF($IZ763&gt;=53,INDEX($GO:$GO,$IY763+53),"")</f>
      </c>
      <c r="IR763">
        <f>IF($IZ763&gt;=54,INDEX($GO:$GO,$IY763+54),"")</f>
      </c>
      <c r="IS763">
        <f>IF($IZ763&gt;=55,INDEX($GO:$GO,$IY763+55),"")</f>
      </c>
      <c r="IT763">
        <f>IF($IZ763&gt;=56,INDEX($GO:$GO,$IY763+56),"")</f>
      </c>
      <c r="IU763">
        <f>IF($IZ763&gt;=57,INDEX($GO:$GO,$IY763+57),"")</f>
      </c>
      <c r="IV763">
        <f>IF($IZ763&gt;=58,INDEX($GO:$GO,$IY763+58),"")</f>
      </c>
      <c r="IW763">
        <f>IF($IZ763&gt;=59,INDEX($GO:$GO,$IY763+59),"")</f>
      </c>
      <c r="IX763">
        <f>IF($IZ763&gt;=60,INDEX($GO:$GO,$IY763+60),"")</f>
      </c>
      <c r="IY763">
        <f>IFERROR(MATCH($GN763,$GO$2:$GO$827,0)+1,0)</f>
      </c>
      <c r="IZ763">
        <f>IFERROR(INDEX($GP$2:$GP$827,MATCH($GN763,$GO$2:$GO$827,0)),0)</f>
      </c>
      <c r="JA763" t="s">
        <v>23</v>
      </c>
      <c r="JB763" t="s">
        <v>23</v>
      </c>
    </row>
    <row r="764" spans="1:262" x14ac:dyDescent="0.25">
      <c r="F764" s="1"/>
      <c r="G764" s="1"/>
      <c r="H764" s="1"/>
      <c r="I764" s="1"/>
      <c r="J764" s="1">
        <f>IFERROR(IF(FIND(" - ",$F764)&gt;0,MID($F764,FIND(" - ",$F764)+3,LEN($F764)),""),"")</f>
      </c>
      <c r="L764" s="1"/>
      <c r="N764" t="s">
        <v>23</v>
      </c>
      <c r="P764">
        <f>IF(OR($N764="",$O764=""),"",IFERROR($N764/$O764,0))</f>
      </c>
      <c r="Q764">
        <f>IF($N764="","",
IF($G764="","",
IF(ISNUMBER(SEARCH("exempt",LOWER($G764))),0,
$N764*(VALUE(SUBSTITUTE($G764,"%",""))/100))))</f>
      </c>
      <c r="W764">
        <f>IF($N764="","",
SUM($N764,$Q764,$U764,$R764,$T764)-
IF($V764="",0,VALUE($V764)))</f>
      </c>
      <c r="AE764" t="s">
        <v>1995</v>
      </c>
      <c r="AM764">
        <f>IFERROR(LEFT($F764,FIND(" - ",$F764)-1),$F764)</f>
      </c>
      <c r="AP764">
        <f>IF($CE764&gt;=1,INDEX($AN:$AN,$CD764+1),"")</f>
      </c>
      <c r="AQ764">
        <f>IF($CE764&gt;=2,INDEX($AN:$AN,$CD764+2),"")</f>
      </c>
      <c r="AR764">
        <f>IF($CE764&gt;=3,INDEX($AN:$AN,$CD764+3),"")</f>
      </c>
      <c r="AS764">
        <f>IF($CE764&gt;=4,INDEX($AN:$AN,$CD764+4),"")</f>
      </c>
      <c r="AT764">
        <f>IF($CE764&gt;=5,INDEX($AN:$AN,$CD764+5),"")</f>
      </c>
      <c r="AU764">
        <f>IF($CE764&gt;=6,INDEX($AN:$AN,$CD764+6),"")</f>
      </c>
      <c r="AV764">
        <f>IF($CE764&gt;=7,INDEX($AN:$AN,$CD764+7),"")</f>
      </c>
      <c r="AW764">
        <f>IF($CE764&gt;=8,INDEX($AN:$AN,$CD764+8),"")</f>
      </c>
      <c r="AX764">
        <f>IF($CE764&gt;=9,INDEX($AN:$AN,$CD764+9),"")</f>
      </c>
      <c r="AY764">
        <f>IF($CE764&gt;=10,INDEX($AN:$AN,$CD764+10),"")</f>
      </c>
      <c r="AZ764">
        <f>IF($CE764&gt;=11,INDEX($AN:$AN,$CD764+11),"")</f>
      </c>
      <c r="BA764">
        <f>IF($CE764&gt;=12,INDEX($AN:$AN,$CD764+12),"")</f>
      </c>
      <c r="BB764">
        <f>IF($CE764&gt;=13,INDEX($AN:$AN,$CD764+13),"")</f>
      </c>
      <c r="BC764">
        <f>IF($CE764&gt;=14,INDEX($AN:$AN,$CD764+14),"")</f>
      </c>
      <c r="BD764">
        <f>IF($CE764&gt;=15,INDEX($AN:$AN,$CD764+15),"")</f>
      </c>
      <c r="BE764">
        <f>IF($CE764&gt;=16,INDEX($AN:$AN,$CD764+16),"")</f>
      </c>
      <c r="BF764">
        <f>IF($CE764&gt;=17,INDEX($AN:$AN,$CD764+17),"")</f>
      </c>
      <c r="BG764">
        <f>IF($CE764&gt;=18,INDEX($AN:$AN,$CD764+18),"")</f>
      </c>
      <c r="BH764">
        <f>IF($CE764&gt;=19,INDEX($AN:$AN,$CD764+19),"")</f>
      </c>
      <c r="BI764">
        <f>IF($CE764&gt;=20,INDEX($AN:$AN,$CD764+20),"")</f>
      </c>
      <c r="BJ764">
        <f>IF($CE764&gt;=21,INDEX($AN:$AN,$CD764+21),"")</f>
      </c>
      <c r="BK764">
        <f>IF($CE764&gt;=22,INDEX($AN:$AN,$CD764+22),"")</f>
      </c>
      <c r="BL764">
        <f>IF($CE764&gt;=23,INDEX($AN:$AN,$CD764+23),"")</f>
      </c>
      <c r="BM764">
        <f>IF($CE764&gt;=24,INDEX($AN:$AN,$CD764+24),"")</f>
      </c>
      <c r="BN764">
        <f>IF($CE764&gt;=25,INDEX($AN:$AN,$CD764+25),"")</f>
      </c>
      <c r="BO764">
        <f>IF($CE764&gt;=26,INDEX($AN:$AN,$CD764+26),"")</f>
      </c>
      <c r="BP764">
        <f>IF($CE764&gt;=27,INDEX($AN:$AN,$CD764+27),"")</f>
      </c>
      <c r="BQ764">
        <f>IF($CE764&gt;=28,INDEX($AN:$AN,$CD764+28),"")</f>
      </c>
      <c r="BR764">
        <f>IF($CE764&gt;=29,INDEX($AN:$AN,$CD764+29),"")</f>
      </c>
      <c r="BS764">
        <f>IF($CE764&gt;=30,INDEX($AN:$AN,$CD764+30),"")</f>
      </c>
      <c r="BT764">
        <f>IF($CE764&gt;=31,INDEX($AN:$AN,$CD764+31),"")</f>
      </c>
      <c r="BU764">
        <f>IF($CE764&gt;=32,INDEX($AN:$AN,$CD764+32),"")</f>
      </c>
      <c r="BV764">
        <f>IF($CE764&gt;=33,INDEX($AN:$AN,$CD764+33),"")</f>
      </c>
      <c r="BW764">
        <f>IF($CE764&gt;=34,INDEX($AN:$AN,$CD764+34),"")</f>
      </c>
      <c r="BX764">
        <f>IF($CE764&gt;=35,INDEX($AN:$AN,$CD764+35),"")</f>
      </c>
      <c r="BY764">
        <f>IF($CE764&gt;=36,INDEX($AN:$AN,$CD764+36),"")</f>
      </c>
      <c r="BZ764">
        <f>IF($CE764&gt;=37,INDEX($AN:$AN,$CD764+37),"")</f>
      </c>
      <c r="CA764">
        <f>IF($CE764&gt;=38,INDEX($AN:$AN,$CD764+38),"")</f>
      </c>
      <c r="CB764">
        <f>IF($CE764&gt;=39,INDEX($AN:$AN,$CD764+39),"")</f>
      </c>
      <c r="CC764">
        <f>IF($CE764&gt;=40,INDEX($AN:$AN,$CD764+40),"")</f>
      </c>
      <c r="CD764">
        <f>IFERROR(MATCH($AM764,$AN$2:$AN$133,0)+1,0)</f>
      </c>
      <c r="CE764">
        <f>IFERROR(INDEX($AO$2:$AO$133,MATCH($AM764,$AN$2:$AN$133,0)),0)</f>
      </c>
      <c r="CF764">
        <f>IFERROR(LEFT($K764,FIND(" - ",$K764)-1),$K764)</f>
      </c>
      <c r="CG764" t="s">
        <v>108</v>
      </c>
      <c r="CI764">
        <f>IF($DD764&gt;=1,INDEX($CG:$CG,$DC764+1),"")</f>
      </c>
      <c r="CJ764">
        <f>IF($DD764&gt;=2,INDEX($CG:$CG,$DC764+2),"")</f>
      </c>
      <c r="CK764">
        <f>IF($DD764&gt;=3,INDEX($CG:$CG,$DC764+3),"")</f>
      </c>
      <c r="CL764">
        <f>IF($DD764&gt;=4,INDEX($CG:$CG,$DC764+4),"")</f>
      </c>
      <c r="CM764">
        <f>IF($DD764&gt;=5,INDEX($CG:$CG,$DC764+5),"")</f>
      </c>
      <c r="CN764">
        <f>IF($DD764&gt;=6,INDEX($CG:$CG,$DC764+6),"")</f>
      </c>
      <c r="CO764">
        <f>IF($DD764&gt;=7,INDEX($CG:$CG,$DC764+7),"")</f>
      </c>
      <c r="CP764">
        <f>IF($DD764&gt;=8,INDEX($CG:$CG,$DC764+8),"")</f>
      </c>
      <c r="CQ764">
        <f>IF($DD764&gt;=9,INDEX($CG:$CG,$DC764+9),"")</f>
      </c>
      <c r="CR764">
        <f>IF($DD764&gt;=10,INDEX($CG:$CG,$DC764+10),"")</f>
      </c>
      <c r="CS764">
        <f>IF($DD764&gt;=11,INDEX($CG:$CG,$DC764+11),"")</f>
      </c>
      <c r="CT764">
        <f>IF($DD764&gt;=12,INDEX($CG:$CG,$DC764+12),"")</f>
      </c>
      <c r="CU764">
        <f>IF($DD764&gt;=13,INDEX($CG:$CG,$DC764+13),"")</f>
      </c>
      <c r="CV764">
        <f>IF($DD764&gt;=14,INDEX($CG:$CG,$DC764+14),"")</f>
      </c>
      <c r="CW764">
        <f>IF($DD764&gt;=15,INDEX($CG:$CG,$DC764+15),"")</f>
      </c>
      <c r="CX764">
        <f>IF($DD764&gt;=16,INDEX($CG:$CG,$DC764+16),"")</f>
      </c>
      <c r="CY764">
        <f>IF($DD764&gt;=17,INDEX($CG:$CG,$DC764+17),"")</f>
      </c>
      <c r="CZ764">
        <f>IF($DD764&gt;=18,INDEX($CG:$CG,$DC764+18),"")</f>
      </c>
      <c r="DA764">
        <f>IF($DD764&gt;=19,INDEX($CG:$CG,$DC764+19),"")</f>
      </c>
      <c r="DB764">
        <f>IF($DD764&gt;=20,INDEX($CG:$CG,$DC764+20),"")</f>
      </c>
      <c r="DC764">
        <f>IFERROR(MATCH($CF764,$CG$2:$CG$1558,0)+1,0)</f>
      </c>
      <c r="DD764">
        <f>IFERROR(INDEX($CH$2:$CH$1558,MATCH($CF764,$CG$2:$CG$1558,0)),0)</f>
      </c>
      <c r="DE764">
        <f>IFERROR(INDEX($AL:$AL,MATCH($G764,$AK:$AK,0))&amp;"","")</f>
      </c>
      <c r="DI764">
        <f>IF($GL764&gt;=1,INDEX($DF:$DF,$GK764+1),"")</f>
      </c>
      <c r="DJ764">
        <f>IF($GL764&gt;=2,INDEX($DF:$DF,$GK764+2),"")</f>
      </c>
      <c r="DK764">
        <f>IF($GL764&gt;=3,INDEX($DF:$DF,$GK764+3),"")</f>
      </c>
      <c r="DL764">
        <f>IF($GL764&gt;=4,INDEX($DF:$DF,$GK764+4),"")</f>
      </c>
      <c r="DM764">
        <f>IF($GL764&gt;=5,INDEX($DF:$DF,$GK764+5),"")</f>
      </c>
      <c r="DN764">
        <f>IF($GL764&gt;=6,INDEX($DF:$DF,$GK764+6),"")</f>
      </c>
      <c r="DO764">
        <f>IF($GL764&gt;=7,INDEX($DF:$DF,$GK764+7),"")</f>
      </c>
      <c r="DP764">
        <f>IF($GL764&gt;=8,INDEX($DF:$DF,$GK764+8),"")</f>
      </c>
      <c r="DQ764">
        <f>IF($GL764&gt;=9,INDEX($DF:$DF,$GK764+9),"")</f>
      </c>
      <c r="DR764">
        <f>IF($GL764&gt;=10,INDEX($DF:$DF,$GK764+10),"")</f>
      </c>
      <c r="DS764">
        <f>IF($GL764&gt;=11,INDEX($DF:$DF,$GK764+11),"")</f>
      </c>
      <c r="DT764">
        <f>IF($GL764&gt;=12,INDEX($DF:$DF,$GK764+12),"")</f>
      </c>
      <c r="DU764">
        <f>IF($GL764&gt;=13,INDEX($DF:$DF,$GK764+13),"")</f>
      </c>
      <c r="DV764">
        <f>IF($GL764&gt;=14,INDEX($DF:$DF,$GK764+14),"")</f>
      </c>
      <c r="DW764">
        <f>IF($GL764&gt;=15,INDEX($DF:$DF,$GK764+15),"")</f>
      </c>
      <c r="DX764">
        <f>IF($GL764&gt;=16,INDEX($DF:$DF,$GK764+16),"")</f>
      </c>
      <c r="DY764">
        <f>IF($GL764&gt;=17,INDEX($DF:$DF,$GK764+17),"")</f>
      </c>
      <c r="DZ764">
        <f>IF($GL764&gt;=18,INDEX($DF:$DF,$GK764+18),"")</f>
      </c>
      <c r="EA764">
        <f>IF($GL764&gt;=19,INDEX($DF:$DF,$GK764+19),"")</f>
      </c>
      <c r="EB764">
        <f>IF($GL764&gt;=20,INDEX($DF:$DF,$GK764+20),"")</f>
      </c>
      <c r="EC764">
        <f>IF($GL764&gt;=21,INDEX($DF:$DF,$GK764+21),"")</f>
      </c>
      <c r="ED764">
        <f>IF($GL764&gt;=22,INDEX($DF:$DF,$GK764+22),"")</f>
      </c>
      <c r="EE764">
        <f>IF($GL764&gt;=23,INDEX($DF:$DF,$GK764+23),"")</f>
      </c>
      <c r="EF764">
        <f>IF($GL764&gt;=24,INDEX($DF:$DF,$GK764+24),"")</f>
      </c>
      <c r="EG764">
        <f>IF($GL764&gt;=25,INDEX($DF:$DF,$GK764+25),"")</f>
      </c>
      <c r="EH764">
        <f>IF($GL764&gt;=26,INDEX($DF:$DF,$GK764+26),"")</f>
      </c>
      <c r="EI764">
        <f>IF($GL764&gt;=27,INDEX($DF:$DF,$GK764+27),"")</f>
      </c>
      <c r="EJ764">
        <f>IF($GL764&gt;=28,INDEX($DF:$DF,$GK764+28),"")</f>
      </c>
      <c r="EK764">
        <f>IF($GL764&gt;=29,INDEX($DF:$DF,$GK764+29),"")</f>
      </c>
      <c r="EL764">
        <f>IF($GL764&gt;=30,INDEX($DF:$DF,$GK764+30),"")</f>
      </c>
      <c r="EM764">
        <f>IF($GL764&gt;=31,INDEX($DF:$DF,$GK764+31),"")</f>
      </c>
      <c r="EN764">
        <f>IF($GL764&gt;=32,INDEX($DF:$DF,$GK764+32),"")</f>
      </c>
      <c r="EO764">
        <f>IF($GL764&gt;=33,INDEX($DF:$DF,$GK764+33),"")</f>
      </c>
      <c r="EP764">
        <f>IF($GL764&gt;=34,INDEX($DF:$DF,$GK764+34),"")</f>
      </c>
      <c r="EQ764">
        <f>IF($GL764&gt;=35,INDEX($DF:$DF,$GK764+35),"")</f>
      </c>
      <c r="ER764">
        <f>IF($GL764&gt;=36,INDEX($DF:$DF,$GK764+36),"")</f>
      </c>
      <c r="ES764">
        <f>IF($GL764&gt;=37,INDEX($DF:$DF,$GK764+37),"")</f>
      </c>
      <c r="ET764">
        <f>IF($GL764&gt;=38,INDEX($DF:$DF,$GK764+38),"")</f>
      </c>
      <c r="EU764">
        <f>IF($GL764&gt;=39,INDEX($DF:$DF,$GK764+39),"")</f>
      </c>
      <c r="EV764">
        <f>IF($GL764&gt;=40,INDEX($DF:$DF,$GK764+40),"")</f>
      </c>
      <c r="EW764">
        <f>IF($GL764&gt;=1,INDEX($DG:$DG,$GK764+1),"")</f>
      </c>
      <c r="EX764">
        <f>IF($GL764&gt;=2,INDEX($DG:$DG,$GK764+2),"")</f>
      </c>
      <c r="EY764">
        <f>IF($GL764&gt;=3,INDEX($DG:$DG,$GK764+3),"")</f>
      </c>
      <c r="EZ764">
        <f>IF($GL764&gt;=4,INDEX($DG:$DG,$GK764+4),"")</f>
      </c>
      <c r="FA764">
        <f>IF($GL764&gt;=5,INDEX($DG:$DG,$GK764+5),"")</f>
      </c>
      <c r="FB764">
        <f>IF($GL764&gt;=6,INDEX($DG:$DG,$GK764+6),"")</f>
      </c>
      <c r="FC764">
        <f>IF($GL764&gt;=7,INDEX($DG:$DG,$GK764+7),"")</f>
      </c>
      <c r="FD764">
        <f>IF($GL764&gt;=8,INDEX($DG:$DG,$GK764+8),"")</f>
      </c>
      <c r="FE764">
        <f>IF($GL764&gt;=9,INDEX($DG:$DG,$GK764+9),"")</f>
      </c>
      <c r="FF764">
        <f>IF($GL764&gt;=10,INDEX($DG:$DG,$GK764+10),"")</f>
      </c>
      <c r="FG764">
        <f>IF($GL764&gt;=11,INDEX($DG:$DG,$GK764+11),"")</f>
      </c>
      <c r="FH764">
        <f>IF($GL764&gt;=12,INDEX($DG:$DG,$GK764+12),"")</f>
      </c>
      <c r="FI764">
        <f>IF($GL764&gt;=13,INDEX($DG:$DG,$GK764+13),"")</f>
      </c>
      <c r="FJ764">
        <f>IF($GL764&gt;=14,INDEX($DG:$DG,$GK764+14),"")</f>
      </c>
      <c r="FK764">
        <f>IF($GL764&gt;=15,INDEX($DG:$DG,$GK764+15),"")</f>
      </c>
      <c r="FL764">
        <f>IF($GL764&gt;=16,INDEX($DG:$DG,$GK764+16),"")</f>
      </c>
      <c r="FM764">
        <f>IF($GL764&gt;=17,INDEX($DG:$DG,$GK764+17),"")</f>
      </c>
      <c r="FN764">
        <f>IF($GL764&gt;=18,INDEX($DG:$DG,$GK764+18),"")</f>
      </c>
      <c r="FO764">
        <f>IF($GL764&gt;=19,INDEX($DG:$DG,$GK764+19),"")</f>
      </c>
      <c r="FP764">
        <f>IF($GL764&gt;=20,INDEX($DG:$DG,$GK764+20),"")</f>
      </c>
      <c r="FQ764">
        <f>IF($GL764&gt;=21,INDEX($DG:$DG,$GK764+21),"")</f>
      </c>
      <c r="FR764">
        <f>IF($GL764&gt;=22,INDEX($DG:$DG,$GK764+22),"")</f>
      </c>
      <c r="FS764">
        <f>IF($GL764&gt;=23,INDEX($DG:$DG,$GK764+23),"")</f>
      </c>
      <c r="FT764">
        <f>IF($GL764&gt;=24,INDEX($DG:$DG,$GK764+24),"")</f>
      </c>
      <c r="FU764">
        <f>IF($GL764&gt;=25,INDEX($DG:$DG,$GK764+25),"")</f>
      </c>
      <c r="FV764">
        <f>IF($GL764&gt;=26,INDEX($DG:$DG,$GK764+26),"")</f>
      </c>
      <c r="FW764">
        <f>IF($GL764&gt;=27,INDEX($DG:$DG,$GK764+27),"")</f>
      </c>
      <c r="FX764">
        <f>IF($GL764&gt;=28,INDEX($DG:$DG,$GK764+28),"")</f>
      </c>
      <c r="FY764">
        <f>IF($GL764&gt;=29,INDEX($DG:$DG,$GK764+29),"")</f>
      </c>
      <c r="FZ764">
        <f>IF($GL764&gt;=30,INDEX($DG:$DG,$GK764+30),"")</f>
      </c>
      <c r="GA764">
        <f>IF($GL764&gt;=31,INDEX($DG:$DG,$GK764+31),"")</f>
      </c>
      <c r="GB764">
        <f>IF($GL764&gt;=32,INDEX($DG:$DG,$GK764+32),"")</f>
      </c>
      <c r="GC764">
        <f>IF($GL764&gt;=33,INDEX($DG:$DG,$GK764+33),"")</f>
      </c>
      <c r="GD764">
        <f>IF($GL764&gt;=34,INDEX($DG:$DG,$GK764+34),"")</f>
      </c>
      <c r="GE764">
        <f>IF($GL764&gt;=35,INDEX($DG:$DG,$GK764+35),"")</f>
      </c>
      <c r="GF764">
        <f>IF($GL764&gt;=36,INDEX($DG:$DG,$GK764+36),"")</f>
      </c>
      <c r="GG764">
        <f>IF($GL764&gt;=37,INDEX($DG:$DG,$GK764+37),"")</f>
      </c>
      <c r="GH764">
        <f>IF($GL764&gt;=38,INDEX($DG:$DG,$GK764+38),"")</f>
      </c>
      <c r="GI764">
        <f>IF($GL764&gt;=39,INDEX($DG:$DG,$GK764+39),"")</f>
      </c>
      <c r="GJ764">
        <f>IF($GL764&gt;=40,INDEX($DG:$DG,$GK764+40),"")</f>
      </c>
      <c r="GK764">
        <f>IFERROR(MATCH($DE764,$DF$2:$DF$166,0)+1,0)</f>
      </c>
      <c r="GL764">
        <f>IFERROR(INDEX($DH$2:$DH$166,MATCH($DE764,$DF$2:$DF$166,0)),0)</f>
      </c>
      <c r="GM764">
        <f>IFERROR(MATCH($H764,$DI$764:$EV$764,0),0)</f>
      </c>
      <c r="GN764">
        <f>IF($GM764&gt;0,INDEX($EW$764:$GJ$764,$GM764),"")</f>
      </c>
      <c r="GO764" t="s">
        <v>625</v>
      </c>
      <c r="GQ764">
        <f>IF($IZ764&gt;=1,INDEX($GO:$GO,$IY764+1),"")</f>
      </c>
      <c r="GR764">
        <f>IF($IZ764&gt;=2,INDEX($GO:$GO,$IY764+2),"")</f>
      </c>
      <c r="GS764">
        <f>IF($IZ764&gt;=3,INDEX($GO:$GO,$IY764+3),"")</f>
      </c>
      <c r="GT764">
        <f>IF($IZ764&gt;=4,INDEX($GO:$GO,$IY764+4),"")</f>
      </c>
      <c r="GU764">
        <f>IF($IZ764&gt;=5,INDEX($GO:$GO,$IY764+5),"")</f>
      </c>
      <c r="GV764">
        <f>IF($IZ764&gt;=6,INDEX($GO:$GO,$IY764+6),"")</f>
      </c>
      <c r="GW764">
        <f>IF($IZ764&gt;=7,INDEX($GO:$GO,$IY764+7),"")</f>
      </c>
      <c r="GX764">
        <f>IF($IZ764&gt;=8,INDEX($GO:$GO,$IY764+8),"")</f>
      </c>
      <c r="GY764">
        <f>IF($IZ764&gt;=9,INDEX($GO:$GO,$IY764+9),"")</f>
      </c>
      <c r="GZ764">
        <f>IF($IZ764&gt;=10,INDEX($GO:$GO,$IY764+10),"")</f>
      </c>
      <c r="HA764">
        <f>IF($IZ764&gt;=11,INDEX($GO:$GO,$IY764+11),"")</f>
      </c>
      <c r="HB764">
        <f>IF($IZ764&gt;=12,INDEX($GO:$GO,$IY764+12),"")</f>
      </c>
      <c r="HC764">
        <f>IF($IZ764&gt;=13,INDEX($GO:$GO,$IY764+13),"")</f>
      </c>
      <c r="HD764">
        <f>IF($IZ764&gt;=14,INDEX($GO:$GO,$IY764+14),"")</f>
      </c>
      <c r="HE764">
        <f>IF($IZ764&gt;=15,INDEX($GO:$GO,$IY764+15),"")</f>
      </c>
      <c r="HF764">
        <f>IF($IZ764&gt;=16,INDEX($GO:$GO,$IY764+16),"")</f>
      </c>
      <c r="HG764">
        <f>IF($IZ764&gt;=17,INDEX($GO:$GO,$IY764+17),"")</f>
      </c>
      <c r="HH764">
        <f>IF($IZ764&gt;=18,INDEX($GO:$GO,$IY764+18),"")</f>
      </c>
      <c r="HI764">
        <f>IF($IZ764&gt;=19,INDEX($GO:$GO,$IY764+19),"")</f>
      </c>
      <c r="HJ764">
        <f>IF($IZ764&gt;=20,INDEX($GO:$GO,$IY764+20),"")</f>
      </c>
      <c r="HK764">
        <f>IF($IZ764&gt;=21,INDEX($GO:$GO,$IY764+21),"")</f>
      </c>
      <c r="HL764">
        <f>IF($IZ764&gt;=22,INDEX($GO:$GO,$IY764+22),"")</f>
      </c>
      <c r="HM764">
        <f>IF($IZ764&gt;=23,INDEX($GO:$GO,$IY764+23),"")</f>
      </c>
      <c r="HN764">
        <f>IF($IZ764&gt;=24,INDEX($GO:$GO,$IY764+24),"")</f>
      </c>
      <c r="HO764">
        <f>IF($IZ764&gt;=25,INDEX($GO:$GO,$IY764+25),"")</f>
      </c>
      <c r="HP764">
        <f>IF($IZ764&gt;=26,INDEX($GO:$GO,$IY764+26),"")</f>
      </c>
      <c r="HQ764">
        <f>IF($IZ764&gt;=27,INDEX($GO:$GO,$IY764+27),"")</f>
      </c>
      <c r="HR764">
        <f>IF($IZ764&gt;=28,INDEX($GO:$GO,$IY764+28),"")</f>
      </c>
      <c r="HS764">
        <f>IF($IZ764&gt;=29,INDEX($GO:$GO,$IY764+29),"")</f>
      </c>
      <c r="HT764">
        <f>IF($IZ764&gt;=30,INDEX($GO:$GO,$IY764+30),"")</f>
      </c>
      <c r="HU764">
        <f>IF($IZ764&gt;=31,INDEX($GO:$GO,$IY764+31),"")</f>
      </c>
      <c r="HV764">
        <f>IF($IZ764&gt;=32,INDEX($GO:$GO,$IY764+32),"")</f>
      </c>
      <c r="HW764">
        <f>IF($IZ764&gt;=33,INDEX($GO:$GO,$IY764+33),"")</f>
      </c>
      <c r="HX764">
        <f>IF($IZ764&gt;=34,INDEX($GO:$GO,$IY764+34),"")</f>
      </c>
      <c r="HY764">
        <f>IF($IZ764&gt;=35,INDEX($GO:$GO,$IY764+35),"")</f>
      </c>
      <c r="HZ764">
        <f>IF($IZ764&gt;=36,INDEX($GO:$GO,$IY764+36),"")</f>
      </c>
      <c r="IA764">
        <f>IF($IZ764&gt;=37,INDEX($GO:$GO,$IY764+37),"")</f>
      </c>
      <c r="IB764">
        <f>IF($IZ764&gt;=38,INDEX($GO:$GO,$IY764+38),"")</f>
      </c>
      <c r="IC764">
        <f>IF($IZ764&gt;=39,INDEX($GO:$GO,$IY764+39),"")</f>
      </c>
      <c r="ID764">
        <f>IF($IZ764&gt;=40,INDEX($GO:$GO,$IY764+40),"")</f>
      </c>
      <c r="IE764">
        <f>IF($IZ764&gt;=41,INDEX($GO:$GO,$IY764+41),"")</f>
      </c>
      <c r="IF764">
        <f>IF($IZ764&gt;=42,INDEX($GO:$GO,$IY764+42),"")</f>
      </c>
      <c r="IG764">
        <f>IF($IZ764&gt;=43,INDEX($GO:$GO,$IY764+43),"")</f>
      </c>
      <c r="IH764">
        <f>IF($IZ764&gt;=44,INDEX($GO:$GO,$IY764+44),"")</f>
      </c>
      <c r="II764">
        <f>IF($IZ764&gt;=45,INDEX($GO:$GO,$IY764+45),"")</f>
      </c>
      <c r="IJ764">
        <f>IF($IZ764&gt;=46,INDEX($GO:$GO,$IY764+46),"")</f>
      </c>
      <c r="IK764">
        <f>IF($IZ764&gt;=47,INDEX($GO:$GO,$IY764+47),"")</f>
      </c>
      <c r="IL764">
        <f>IF($IZ764&gt;=48,INDEX($GO:$GO,$IY764+48),"")</f>
      </c>
      <c r="IM764">
        <f>IF($IZ764&gt;=49,INDEX($GO:$GO,$IY764+49),"")</f>
      </c>
      <c r="IN764">
        <f>IF($IZ764&gt;=50,INDEX($GO:$GO,$IY764+50),"")</f>
      </c>
      <c r="IO764">
        <f>IF($IZ764&gt;=51,INDEX($GO:$GO,$IY764+51),"")</f>
      </c>
      <c r="IP764">
        <f>IF($IZ764&gt;=52,INDEX($GO:$GO,$IY764+52),"")</f>
      </c>
      <c r="IQ764">
        <f>IF($IZ764&gt;=53,INDEX($GO:$GO,$IY764+53),"")</f>
      </c>
      <c r="IR764">
        <f>IF($IZ764&gt;=54,INDEX($GO:$GO,$IY764+54),"")</f>
      </c>
      <c r="IS764">
        <f>IF($IZ764&gt;=55,INDEX($GO:$GO,$IY764+55),"")</f>
      </c>
      <c r="IT764">
        <f>IF($IZ764&gt;=56,INDEX($GO:$GO,$IY764+56),"")</f>
      </c>
      <c r="IU764">
        <f>IF($IZ764&gt;=57,INDEX($GO:$GO,$IY764+57),"")</f>
      </c>
      <c r="IV764">
        <f>IF($IZ764&gt;=58,INDEX($GO:$GO,$IY764+58),"")</f>
      </c>
      <c r="IW764">
        <f>IF($IZ764&gt;=59,INDEX($GO:$GO,$IY764+59),"")</f>
      </c>
      <c r="IX764">
        <f>IF($IZ764&gt;=60,INDEX($GO:$GO,$IY764+60),"")</f>
      </c>
      <c r="IY764">
        <f>IFERROR(MATCH($GN764,$GO$2:$GO$827,0)+1,0)</f>
      </c>
      <c r="IZ764">
        <f>IFERROR(INDEX($GP$2:$GP$827,MATCH($GN764,$GO$2:$GO$827,0)),0)</f>
      </c>
      <c r="JA764" t="s">
        <v>23</v>
      </c>
      <c r="JB764" t="s">
        <v>23</v>
      </c>
    </row>
    <row r="765" spans="1:262" x14ac:dyDescent="0.25">
      <c r="F765" s="1"/>
      <c r="G765" s="1"/>
      <c r="H765" s="1"/>
      <c r="I765" s="1"/>
      <c r="J765" s="1">
        <f>IFERROR(IF(FIND(" - ",$F765)&gt;0,MID($F765,FIND(" - ",$F765)+3,LEN($F765)),""),"")</f>
      </c>
      <c r="L765" s="1"/>
      <c r="N765" t="s">
        <v>23</v>
      </c>
      <c r="P765">
        <f>IF(OR($N765="",$O765=""),"",IFERROR($N765/$O765,0))</f>
      </c>
      <c r="Q765">
        <f>IF($N765="","",
IF($G765="","",
IF(ISNUMBER(SEARCH("exempt",LOWER($G765))),0,
$N765*(VALUE(SUBSTITUTE($G765,"%",""))/100))))</f>
      </c>
      <c r="W765">
        <f>IF($N765="","",
SUM($N765,$Q765,$U765,$R765,$T765)-
IF($V765="",0,VALUE($V765)))</f>
      </c>
      <c r="AE765" t="s">
        <v>1996</v>
      </c>
      <c r="AM765">
        <f>IFERROR(LEFT($F765,FIND(" - ",$F765)-1),$F765)</f>
      </c>
      <c r="AP765">
        <f>IF($CE765&gt;=1,INDEX($AN:$AN,$CD765+1),"")</f>
      </c>
      <c r="AQ765">
        <f>IF($CE765&gt;=2,INDEX($AN:$AN,$CD765+2),"")</f>
      </c>
      <c r="AR765">
        <f>IF($CE765&gt;=3,INDEX($AN:$AN,$CD765+3),"")</f>
      </c>
      <c r="AS765">
        <f>IF($CE765&gt;=4,INDEX($AN:$AN,$CD765+4),"")</f>
      </c>
      <c r="AT765">
        <f>IF($CE765&gt;=5,INDEX($AN:$AN,$CD765+5),"")</f>
      </c>
      <c r="AU765">
        <f>IF($CE765&gt;=6,INDEX($AN:$AN,$CD765+6),"")</f>
      </c>
      <c r="AV765">
        <f>IF($CE765&gt;=7,INDEX($AN:$AN,$CD765+7),"")</f>
      </c>
      <c r="AW765">
        <f>IF($CE765&gt;=8,INDEX($AN:$AN,$CD765+8),"")</f>
      </c>
      <c r="AX765">
        <f>IF($CE765&gt;=9,INDEX($AN:$AN,$CD765+9),"")</f>
      </c>
      <c r="AY765">
        <f>IF($CE765&gt;=10,INDEX($AN:$AN,$CD765+10),"")</f>
      </c>
      <c r="AZ765">
        <f>IF($CE765&gt;=11,INDEX($AN:$AN,$CD765+11),"")</f>
      </c>
      <c r="BA765">
        <f>IF($CE765&gt;=12,INDEX($AN:$AN,$CD765+12),"")</f>
      </c>
      <c r="BB765">
        <f>IF($CE765&gt;=13,INDEX($AN:$AN,$CD765+13),"")</f>
      </c>
      <c r="BC765">
        <f>IF($CE765&gt;=14,INDEX($AN:$AN,$CD765+14),"")</f>
      </c>
      <c r="BD765">
        <f>IF($CE765&gt;=15,INDEX($AN:$AN,$CD765+15),"")</f>
      </c>
      <c r="BE765">
        <f>IF($CE765&gt;=16,INDEX($AN:$AN,$CD765+16),"")</f>
      </c>
      <c r="BF765">
        <f>IF($CE765&gt;=17,INDEX($AN:$AN,$CD765+17),"")</f>
      </c>
      <c r="BG765">
        <f>IF($CE765&gt;=18,INDEX($AN:$AN,$CD765+18),"")</f>
      </c>
      <c r="BH765">
        <f>IF($CE765&gt;=19,INDEX($AN:$AN,$CD765+19),"")</f>
      </c>
      <c r="BI765">
        <f>IF($CE765&gt;=20,INDEX($AN:$AN,$CD765+20),"")</f>
      </c>
      <c r="BJ765">
        <f>IF($CE765&gt;=21,INDEX($AN:$AN,$CD765+21),"")</f>
      </c>
      <c r="BK765">
        <f>IF($CE765&gt;=22,INDEX($AN:$AN,$CD765+22),"")</f>
      </c>
      <c r="BL765">
        <f>IF($CE765&gt;=23,INDEX($AN:$AN,$CD765+23),"")</f>
      </c>
      <c r="BM765">
        <f>IF($CE765&gt;=24,INDEX($AN:$AN,$CD765+24),"")</f>
      </c>
      <c r="BN765">
        <f>IF($CE765&gt;=25,INDEX($AN:$AN,$CD765+25),"")</f>
      </c>
      <c r="BO765">
        <f>IF($CE765&gt;=26,INDEX($AN:$AN,$CD765+26),"")</f>
      </c>
      <c r="BP765">
        <f>IF($CE765&gt;=27,INDEX($AN:$AN,$CD765+27),"")</f>
      </c>
      <c r="BQ765">
        <f>IF($CE765&gt;=28,INDEX($AN:$AN,$CD765+28),"")</f>
      </c>
      <c r="BR765">
        <f>IF($CE765&gt;=29,INDEX($AN:$AN,$CD765+29),"")</f>
      </c>
      <c r="BS765">
        <f>IF($CE765&gt;=30,INDEX($AN:$AN,$CD765+30),"")</f>
      </c>
      <c r="BT765">
        <f>IF($CE765&gt;=31,INDEX($AN:$AN,$CD765+31),"")</f>
      </c>
      <c r="BU765">
        <f>IF($CE765&gt;=32,INDEX($AN:$AN,$CD765+32),"")</f>
      </c>
      <c r="BV765">
        <f>IF($CE765&gt;=33,INDEX($AN:$AN,$CD765+33),"")</f>
      </c>
      <c r="BW765">
        <f>IF($CE765&gt;=34,INDEX($AN:$AN,$CD765+34),"")</f>
      </c>
      <c r="BX765">
        <f>IF($CE765&gt;=35,INDEX($AN:$AN,$CD765+35),"")</f>
      </c>
      <c r="BY765">
        <f>IF($CE765&gt;=36,INDEX($AN:$AN,$CD765+36),"")</f>
      </c>
      <c r="BZ765">
        <f>IF($CE765&gt;=37,INDEX($AN:$AN,$CD765+37),"")</f>
      </c>
      <c r="CA765">
        <f>IF($CE765&gt;=38,INDEX($AN:$AN,$CD765+38),"")</f>
      </c>
      <c r="CB765">
        <f>IF($CE765&gt;=39,INDEX($AN:$AN,$CD765+39),"")</f>
      </c>
      <c r="CC765">
        <f>IF($CE765&gt;=40,INDEX($AN:$AN,$CD765+40),"")</f>
      </c>
      <c r="CD765">
        <f>IFERROR(MATCH($AM765,$AN$2:$AN$133,0)+1,0)</f>
      </c>
      <c r="CE765">
        <f>IFERROR(INDEX($AO$2:$AO$133,MATCH($AM765,$AN$2:$AN$133,0)),0)</f>
      </c>
      <c r="CF765">
        <f>IFERROR(LEFT($K765,FIND(" - ",$K765)-1),$K765)</f>
      </c>
      <c r="CG765" t="s">
        <v>206</v>
      </c>
      <c r="CI765">
        <f>IF($DD765&gt;=1,INDEX($CG:$CG,$DC765+1),"")</f>
      </c>
      <c r="CJ765">
        <f>IF($DD765&gt;=2,INDEX($CG:$CG,$DC765+2),"")</f>
      </c>
      <c r="CK765">
        <f>IF($DD765&gt;=3,INDEX($CG:$CG,$DC765+3),"")</f>
      </c>
      <c r="CL765">
        <f>IF($DD765&gt;=4,INDEX($CG:$CG,$DC765+4),"")</f>
      </c>
      <c r="CM765">
        <f>IF($DD765&gt;=5,INDEX($CG:$CG,$DC765+5),"")</f>
      </c>
      <c r="CN765">
        <f>IF($DD765&gt;=6,INDEX($CG:$CG,$DC765+6),"")</f>
      </c>
      <c r="CO765">
        <f>IF($DD765&gt;=7,INDEX($CG:$CG,$DC765+7),"")</f>
      </c>
      <c r="CP765">
        <f>IF($DD765&gt;=8,INDEX($CG:$CG,$DC765+8),"")</f>
      </c>
      <c r="CQ765">
        <f>IF($DD765&gt;=9,INDEX($CG:$CG,$DC765+9),"")</f>
      </c>
      <c r="CR765">
        <f>IF($DD765&gt;=10,INDEX($CG:$CG,$DC765+10),"")</f>
      </c>
      <c r="CS765">
        <f>IF($DD765&gt;=11,INDEX($CG:$CG,$DC765+11),"")</f>
      </c>
      <c r="CT765">
        <f>IF($DD765&gt;=12,INDEX($CG:$CG,$DC765+12),"")</f>
      </c>
      <c r="CU765">
        <f>IF($DD765&gt;=13,INDEX($CG:$CG,$DC765+13),"")</f>
      </c>
      <c r="CV765">
        <f>IF($DD765&gt;=14,INDEX($CG:$CG,$DC765+14),"")</f>
      </c>
      <c r="CW765">
        <f>IF($DD765&gt;=15,INDEX($CG:$CG,$DC765+15),"")</f>
      </c>
      <c r="CX765">
        <f>IF($DD765&gt;=16,INDEX($CG:$CG,$DC765+16),"")</f>
      </c>
      <c r="CY765">
        <f>IF($DD765&gt;=17,INDEX($CG:$CG,$DC765+17),"")</f>
      </c>
      <c r="CZ765">
        <f>IF($DD765&gt;=18,INDEX($CG:$CG,$DC765+18),"")</f>
      </c>
      <c r="DA765">
        <f>IF($DD765&gt;=19,INDEX($CG:$CG,$DC765+19),"")</f>
      </c>
      <c r="DB765">
        <f>IF($DD765&gt;=20,INDEX($CG:$CG,$DC765+20),"")</f>
      </c>
      <c r="DC765">
        <f>IFERROR(MATCH($CF765,$CG$2:$CG$1558,0)+1,0)</f>
      </c>
      <c r="DD765">
        <f>IFERROR(INDEX($CH$2:$CH$1558,MATCH($CF765,$CG$2:$CG$1558,0)),0)</f>
      </c>
      <c r="DE765">
        <f>IFERROR(INDEX($AL:$AL,MATCH($G765,$AK:$AK,0))&amp;"","")</f>
      </c>
      <c r="DI765">
        <f>IF($GL765&gt;=1,INDEX($DF:$DF,$GK765+1),"")</f>
      </c>
      <c r="DJ765">
        <f>IF($GL765&gt;=2,INDEX($DF:$DF,$GK765+2),"")</f>
      </c>
      <c r="DK765">
        <f>IF($GL765&gt;=3,INDEX($DF:$DF,$GK765+3),"")</f>
      </c>
      <c r="DL765">
        <f>IF($GL765&gt;=4,INDEX($DF:$DF,$GK765+4),"")</f>
      </c>
      <c r="DM765">
        <f>IF($GL765&gt;=5,INDEX($DF:$DF,$GK765+5),"")</f>
      </c>
      <c r="DN765">
        <f>IF($GL765&gt;=6,INDEX($DF:$DF,$GK765+6),"")</f>
      </c>
      <c r="DO765">
        <f>IF($GL765&gt;=7,INDEX($DF:$DF,$GK765+7),"")</f>
      </c>
      <c r="DP765">
        <f>IF($GL765&gt;=8,INDEX($DF:$DF,$GK765+8),"")</f>
      </c>
      <c r="DQ765">
        <f>IF($GL765&gt;=9,INDEX($DF:$DF,$GK765+9),"")</f>
      </c>
      <c r="DR765">
        <f>IF($GL765&gt;=10,INDEX($DF:$DF,$GK765+10),"")</f>
      </c>
      <c r="DS765">
        <f>IF($GL765&gt;=11,INDEX($DF:$DF,$GK765+11),"")</f>
      </c>
      <c r="DT765">
        <f>IF($GL765&gt;=12,INDEX($DF:$DF,$GK765+12),"")</f>
      </c>
      <c r="DU765">
        <f>IF($GL765&gt;=13,INDEX($DF:$DF,$GK765+13),"")</f>
      </c>
      <c r="DV765">
        <f>IF($GL765&gt;=14,INDEX($DF:$DF,$GK765+14),"")</f>
      </c>
      <c r="DW765">
        <f>IF($GL765&gt;=15,INDEX($DF:$DF,$GK765+15),"")</f>
      </c>
      <c r="DX765">
        <f>IF($GL765&gt;=16,INDEX($DF:$DF,$GK765+16),"")</f>
      </c>
      <c r="DY765">
        <f>IF($GL765&gt;=17,INDEX($DF:$DF,$GK765+17),"")</f>
      </c>
      <c r="DZ765">
        <f>IF($GL765&gt;=18,INDEX($DF:$DF,$GK765+18),"")</f>
      </c>
      <c r="EA765">
        <f>IF($GL765&gt;=19,INDEX($DF:$DF,$GK765+19),"")</f>
      </c>
      <c r="EB765">
        <f>IF($GL765&gt;=20,INDEX($DF:$DF,$GK765+20),"")</f>
      </c>
      <c r="EC765">
        <f>IF($GL765&gt;=21,INDEX($DF:$DF,$GK765+21),"")</f>
      </c>
      <c r="ED765">
        <f>IF($GL765&gt;=22,INDEX($DF:$DF,$GK765+22),"")</f>
      </c>
      <c r="EE765">
        <f>IF($GL765&gt;=23,INDEX($DF:$DF,$GK765+23),"")</f>
      </c>
      <c r="EF765">
        <f>IF($GL765&gt;=24,INDEX($DF:$DF,$GK765+24),"")</f>
      </c>
      <c r="EG765">
        <f>IF($GL765&gt;=25,INDEX($DF:$DF,$GK765+25),"")</f>
      </c>
      <c r="EH765">
        <f>IF($GL765&gt;=26,INDEX($DF:$DF,$GK765+26),"")</f>
      </c>
      <c r="EI765">
        <f>IF($GL765&gt;=27,INDEX($DF:$DF,$GK765+27),"")</f>
      </c>
      <c r="EJ765">
        <f>IF($GL765&gt;=28,INDEX($DF:$DF,$GK765+28),"")</f>
      </c>
      <c r="EK765">
        <f>IF($GL765&gt;=29,INDEX($DF:$DF,$GK765+29),"")</f>
      </c>
      <c r="EL765">
        <f>IF($GL765&gt;=30,INDEX($DF:$DF,$GK765+30),"")</f>
      </c>
      <c r="EM765">
        <f>IF($GL765&gt;=31,INDEX($DF:$DF,$GK765+31),"")</f>
      </c>
      <c r="EN765">
        <f>IF($GL765&gt;=32,INDEX($DF:$DF,$GK765+32),"")</f>
      </c>
      <c r="EO765">
        <f>IF($GL765&gt;=33,INDEX($DF:$DF,$GK765+33),"")</f>
      </c>
      <c r="EP765">
        <f>IF($GL765&gt;=34,INDEX($DF:$DF,$GK765+34),"")</f>
      </c>
      <c r="EQ765">
        <f>IF($GL765&gt;=35,INDEX($DF:$DF,$GK765+35),"")</f>
      </c>
      <c r="ER765">
        <f>IF($GL765&gt;=36,INDEX($DF:$DF,$GK765+36),"")</f>
      </c>
      <c r="ES765">
        <f>IF($GL765&gt;=37,INDEX($DF:$DF,$GK765+37),"")</f>
      </c>
      <c r="ET765">
        <f>IF($GL765&gt;=38,INDEX($DF:$DF,$GK765+38),"")</f>
      </c>
      <c r="EU765">
        <f>IF($GL765&gt;=39,INDEX($DF:$DF,$GK765+39),"")</f>
      </c>
      <c r="EV765">
        <f>IF($GL765&gt;=40,INDEX($DF:$DF,$GK765+40),"")</f>
      </c>
      <c r="EW765">
        <f>IF($GL765&gt;=1,INDEX($DG:$DG,$GK765+1),"")</f>
      </c>
      <c r="EX765">
        <f>IF($GL765&gt;=2,INDEX($DG:$DG,$GK765+2),"")</f>
      </c>
      <c r="EY765">
        <f>IF($GL765&gt;=3,INDEX($DG:$DG,$GK765+3),"")</f>
      </c>
      <c r="EZ765">
        <f>IF($GL765&gt;=4,INDEX($DG:$DG,$GK765+4),"")</f>
      </c>
      <c r="FA765">
        <f>IF($GL765&gt;=5,INDEX($DG:$DG,$GK765+5),"")</f>
      </c>
      <c r="FB765">
        <f>IF($GL765&gt;=6,INDEX($DG:$DG,$GK765+6),"")</f>
      </c>
      <c r="FC765">
        <f>IF($GL765&gt;=7,INDEX($DG:$DG,$GK765+7),"")</f>
      </c>
      <c r="FD765">
        <f>IF($GL765&gt;=8,INDEX($DG:$DG,$GK765+8),"")</f>
      </c>
      <c r="FE765">
        <f>IF($GL765&gt;=9,INDEX($DG:$DG,$GK765+9),"")</f>
      </c>
      <c r="FF765">
        <f>IF($GL765&gt;=10,INDEX($DG:$DG,$GK765+10),"")</f>
      </c>
      <c r="FG765">
        <f>IF($GL765&gt;=11,INDEX($DG:$DG,$GK765+11),"")</f>
      </c>
      <c r="FH765">
        <f>IF($GL765&gt;=12,INDEX($DG:$DG,$GK765+12),"")</f>
      </c>
      <c r="FI765">
        <f>IF($GL765&gt;=13,INDEX($DG:$DG,$GK765+13),"")</f>
      </c>
      <c r="FJ765">
        <f>IF($GL765&gt;=14,INDEX($DG:$DG,$GK765+14),"")</f>
      </c>
      <c r="FK765">
        <f>IF($GL765&gt;=15,INDEX($DG:$DG,$GK765+15),"")</f>
      </c>
      <c r="FL765">
        <f>IF($GL765&gt;=16,INDEX($DG:$DG,$GK765+16),"")</f>
      </c>
      <c r="FM765">
        <f>IF($GL765&gt;=17,INDEX($DG:$DG,$GK765+17),"")</f>
      </c>
      <c r="FN765">
        <f>IF($GL765&gt;=18,INDEX($DG:$DG,$GK765+18),"")</f>
      </c>
      <c r="FO765">
        <f>IF($GL765&gt;=19,INDEX($DG:$DG,$GK765+19),"")</f>
      </c>
      <c r="FP765">
        <f>IF($GL765&gt;=20,INDEX($DG:$DG,$GK765+20),"")</f>
      </c>
      <c r="FQ765">
        <f>IF($GL765&gt;=21,INDEX($DG:$DG,$GK765+21),"")</f>
      </c>
      <c r="FR765">
        <f>IF($GL765&gt;=22,INDEX($DG:$DG,$GK765+22),"")</f>
      </c>
      <c r="FS765">
        <f>IF($GL765&gt;=23,INDEX($DG:$DG,$GK765+23),"")</f>
      </c>
      <c r="FT765">
        <f>IF($GL765&gt;=24,INDEX($DG:$DG,$GK765+24),"")</f>
      </c>
      <c r="FU765">
        <f>IF($GL765&gt;=25,INDEX($DG:$DG,$GK765+25),"")</f>
      </c>
      <c r="FV765">
        <f>IF($GL765&gt;=26,INDEX($DG:$DG,$GK765+26),"")</f>
      </c>
      <c r="FW765">
        <f>IF($GL765&gt;=27,INDEX($DG:$DG,$GK765+27),"")</f>
      </c>
      <c r="FX765">
        <f>IF($GL765&gt;=28,INDEX($DG:$DG,$GK765+28),"")</f>
      </c>
      <c r="FY765">
        <f>IF($GL765&gt;=29,INDEX($DG:$DG,$GK765+29),"")</f>
      </c>
      <c r="FZ765">
        <f>IF($GL765&gt;=30,INDEX($DG:$DG,$GK765+30),"")</f>
      </c>
      <c r="GA765">
        <f>IF($GL765&gt;=31,INDEX($DG:$DG,$GK765+31),"")</f>
      </c>
      <c r="GB765">
        <f>IF($GL765&gt;=32,INDEX($DG:$DG,$GK765+32),"")</f>
      </c>
      <c r="GC765">
        <f>IF($GL765&gt;=33,INDEX($DG:$DG,$GK765+33),"")</f>
      </c>
      <c r="GD765">
        <f>IF($GL765&gt;=34,INDEX($DG:$DG,$GK765+34),"")</f>
      </c>
      <c r="GE765">
        <f>IF($GL765&gt;=35,INDEX($DG:$DG,$GK765+35),"")</f>
      </c>
      <c r="GF765">
        <f>IF($GL765&gt;=36,INDEX($DG:$DG,$GK765+36),"")</f>
      </c>
      <c r="GG765">
        <f>IF($GL765&gt;=37,INDEX($DG:$DG,$GK765+37),"")</f>
      </c>
      <c r="GH765">
        <f>IF($GL765&gt;=38,INDEX($DG:$DG,$GK765+38),"")</f>
      </c>
      <c r="GI765">
        <f>IF($GL765&gt;=39,INDEX($DG:$DG,$GK765+39),"")</f>
      </c>
      <c r="GJ765">
        <f>IF($GL765&gt;=40,INDEX($DG:$DG,$GK765+40),"")</f>
      </c>
      <c r="GK765">
        <f>IFERROR(MATCH($DE765,$DF$2:$DF$166,0)+1,0)</f>
      </c>
      <c r="GL765">
        <f>IFERROR(INDEX($DH$2:$DH$166,MATCH($DE765,$DF$2:$DF$166,0)),0)</f>
      </c>
      <c r="GM765">
        <f>IFERROR(MATCH($H765,$DI$765:$EV$765,0),0)</f>
      </c>
      <c r="GN765">
        <f>IF($GM765&gt;0,INDEX($EW$765:$GJ$765,$GM765),"")</f>
      </c>
      <c r="GO765" t="s">
        <v>265</v>
      </c>
      <c r="GP765">
        <v>1</v>
      </c>
      <c r="GQ765">
        <f>IF($IZ765&gt;=1,INDEX($GO:$GO,$IY765+1),"")</f>
      </c>
      <c r="GR765">
        <f>IF($IZ765&gt;=2,INDEX($GO:$GO,$IY765+2),"")</f>
      </c>
      <c r="GS765">
        <f>IF($IZ765&gt;=3,INDEX($GO:$GO,$IY765+3),"")</f>
      </c>
      <c r="GT765">
        <f>IF($IZ765&gt;=4,INDEX($GO:$GO,$IY765+4),"")</f>
      </c>
      <c r="GU765">
        <f>IF($IZ765&gt;=5,INDEX($GO:$GO,$IY765+5),"")</f>
      </c>
      <c r="GV765">
        <f>IF($IZ765&gt;=6,INDEX($GO:$GO,$IY765+6),"")</f>
      </c>
      <c r="GW765">
        <f>IF($IZ765&gt;=7,INDEX($GO:$GO,$IY765+7),"")</f>
      </c>
      <c r="GX765">
        <f>IF($IZ765&gt;=8,INDEX($GO:$GO,$IY765+8),"")</f>
      </c>
      <c r="GY765">
        <f>IF($IZ765&gt;=9,INDEX($GO:$GO,$IY765+9),"")</f>
      </c>
      <c r="GZ765">
        <f>IF($IZ765&gt;=10,INDEX($GO:$GO,$IY765+10),"")</f>
      </c>
      <c r="HA765">
        <f>IF($IZ765&gt;=11,INDEX($GO:$GO,$IY765+11),"")</f>
      </c>
      <c r="HB765">
        <f>IF($IZ765&gt;=12,INDEX($GO:$GO,$IY765+12),"")</f>
      </c>
      <c r="HC765">
        <f>IF($IZ765&gt;=13,INDEX($GO:$GO,$IY765+13),"")</f>
      </c>
      <c r="HD765">
        <f>IF($IZ765&gt;=14,INDEX($GO:$GO,$IY765+14),"")</f>
      </c>
      <c r="HE765">
        <f>IF($IZ765&gt;=15,INDEX($GO:$GO,$IY765+15),"")</f>
      </c>
      <c r="HF765">
        <f>IF($IZ765&gt;=16,INDEX($GO:$GO,$IY765+16),"")</f>
      </c>
      <c r="HG765">
        <f>IF($IZ765&gt;=17,INDEX($GO:$GO,$IY765+17),"")</f>
      </c>
      <c r="HH765">
        <f>IF($IZ765&gt;=18,INDEX($GO:$GO,$IY765+18),"")</f>
      </c>
      <c r="HI765">
        <f>IF($IZ765&gt;=19,INDEX($GO:$GO,$IY765+19),"")</f>
      </c>
      <c r="HJ765">
        <f>IF($IZ765&gt;=20,INDEX($GO:$GO,$IY765+20),"")</f>
      </c>
      <c r="HK765">
        <f>IF($IZ765&gt;=21,INDEX($GO:$GO,$IY765+21),"")</f>
      </c>
      <c r="HL765">
        <f>IF($IZ765&gt;=22,INDEX($GO:$GO,$IY765+22),"")</f>
      </c>
      <c r="HM765">
        <f>IF($IZ765&gt;=23,INDEX($GO:$GO,$IY765+23),"")</f>
      </c>
      <c r="HN765">
        <f>IF($IZ765&gt;=24,INDEX($GO:$GO,$IY765+24),"")</f>
      </c>
      <c r="HO765">
        <f>IF($IZ765&gt;=25,INDEX($GO:$GO,$IY765+25),"")</f>
      </c>
      <c r="HP765">
        <f>IF($IZ765&gt;=26,INDEX($GO:$GO,$IY765+26),"")</f>
      </c>
      <c r="HQ765">
        <f>IF($IZ765&gt;=27,INDEX($GO:$GO,$IY765+27),"")</f>
      </c>
      <c r="HR765">
        <f>IF($IZ765&gt;=28,INDEX($GO:$GO,$IY765+28),"")</f>
      </c>
      <c r="HS765">
        <f>IF($IZ765&gt;=29,INDEX($GO:$GO,$IY765+29),"")</f>
      </c>
      <c r="HT765">
        <f>IF($IZ765&gt;=30,INDEX($GO:$GO,$IY765+30),"")</f>
      </c>
      <c r="HU765">
        <f>IF($IZ765&gt;=31,INDEX($GO:$GO,$IY765+31),"")</f>
      </c>
      <c r="HV765">
        <f>IF($IZ765&gt;=32,INDEX($GO:$GO,$IY765+32),"")</f>
      </c>
      <c r="HW765">
        <f>IF($IZ765&gt;=33,INDEX($GO:$GO,$IY765+33),"")</f>
      </c>
      <c r="HX765">
        <f>IF($IZ765&gt;=34,INDEX($GO:$GO,$IY765+34),"")</f>
      </c>
      <c r="HY765">
        <f>IF($IZ765&gt;=35,INDEX($GO:$GO,$IY765+35),"")</f>
      </c>
      <c r="HZ765">
        <f>IF($IZ765&gt;=36,INDEX($GO:$GO,$IY765+36),"")</f>
      </c>
      <c r="IA765">
        <f>IF($IZ765&gt;=37,INDEX($GO:$GO,$IY765+37),"")</f>
      </c>
      <c r="IB765">
        <f>IF($IZ765&gt;=38,INDEX($GO:$GO,$IY765+38),"")</f>
      </c>
      <c r="IC765">
        <f>IF($IZ765&gt;=39,INDEX($GO:$GO,$IY765+39),"")</f>
      </c>
      <c r="ID765">
        <f>IF($IZ765&gt;=40,INDEX($GO:$GO,$IY765+40),"")</f>
      </c>
      <c r="IE765">
        <f>IF($IZ765&gt;=41,INDEX($GO:$GO,$IY765+41),"")</f>
      </c>
      <c r="IF765">
        <f>IF($IZ765&gt;=42,INDEX($GO:$GO,$IY765+42),"")</f>
      </c>
      <c r="IG765">
        <f>IF($IZ765&gt;=43,INDEX($GO:$GO,$IY765+43),"")</f>
      </c>
      <c r="IH765">
        <f>IF($IZ765&gt;=44,INDEX($GO:$GO,$IY765+44),"")</f>
      </c>
      <c r="II765">
        <f>IF($IZ765&gt;=45,INDEX($GO:$GO,$IY765+45),"")</f>
      </c>
      <c r="IJ765">
        <f>IF($IZ765&gt;=46,INDEX($GO:$GO,$IY765+46),"")</f>
      </c>
      <c r="IK765">
        <f>IF($IZ765&gt;=47,INDEX($GO:$GO,$IY765+47),"")</f>
      </c>
      <c r="IL765">
        <f>IF($IZ765&gt;=48,INDEX($GO:$GO,$IY765+48),"")</f>
      </c>
      <c r="IM765">
        <f>IF($IZ765&gt;=49,INDEX($GO:$GO,$IY765+49),"")</f>
      </c>
      <c r="IN765">
        <f>IF($IZ765&gt;=50,INDEX($GO:$GO,$IY765+50),"")</f>
      </c>
      <c r="IO765">
        <f>IF($IZ765&gt;=51,INDEX($GO:$GO,$IY765+51),"")</f>
      </c>
      <c r="IP765">
        <f>IF($IZ765&gt;=52,INDEX($GO:$GO,$IY765+52),"")</f>
      </c>
      <c r="IQ765">
        <f>IF($IZ765&gt;=53,INDEX($GO:$GO,$IY765+53),"")</f>
      </c>
      <c r="IR765">
        <f>IF($IZ765&gt;=54,INDEX($GO:$GO,$IY765+54),"")</f>
      </c>
      <c r="IS765">
        <f>IF($IZ765&gt;=55,INDEX($GO:$GO,$IY765+55),"")</f>
      </c>
      <c r="IT765">
        <f>IF($IZ765&gt;=56,INDEX($GO:$GO,$IY765+56),"")</f>
      </c>
      <c r="IU765">
        <f>IF($IZ765&gt;=57,INDEX($GO:$GO,$IY765+57),"")</f>
      </c>
      <c r="IV765">
        <f>IF($IZ765&gt;=58,INDEX($GO:$GO,$IY765+58),"")</f>
      </c>
      <c r="IW765">
        <f>IF($IZ765&gt;=59,INDEX($GO:$GO,$IY765+59),"")</f>
      </c>
      <c r="IX765">
        <f>IF($IZ765&gt;=60,INDEX($GO:$GO,$IY765+60),"")</f>
      </c>
      <c r="IY765">
        <f>IFERROR(MATCH($GN765,$GO$2:$GO$827,0)+1,0)</f>
      </c>
      <c r="IZ765">
        <f>IFERROR(INDEX($GP$2:$GP$827,MATCH($GN765,$GO$2:$GO$827,0)),0)</f>
      </c>
      <c r="JA765" t="s">
        <v>23</v>
      </c>
      <c r="JB765" t="s">
        <v>23</v>
      </c>
    </row>
    <row r="766" spans="1:262" x14ac:dyDescent="0.25">
      <c r="F766" s="1"/>
      <c r="G766" s="1"/>
      <c r="H766" s="1"/>
      <c r="I766" s="1"/>
      <c r="J766" s="1">
        <f>IFERROR(IF(FIND(" - ",$F766)&gt;0,MID($F766,FIND(" - ",$F766)+3,LEN($F766)),""),"")</f>
      </c>
      <c r="L766" s="1"/>
      <c r="N766" t="s">
        <v>23</v>
      </c>
      <c r="P766">
        <f>IF(OR($N766="",$O766=""),"",IFERROR($N766/$O766,0))</f>
      </c>
      <c r="Q766">
        <f>IF($N766="","",
IF($G766="","",
IF(ISNUMBER(SEARCH("exempt",LOWER($G766))),0,
$N766*(VALUE(SUBSTITUTE($G766,"%",""))/100))))</f>
      </c>
      <c r="W766">
        <f>IF($N766="","",
SUM($N766,$Q766,$U766,$R766,$T766)-
IF($V766="",0,VALUE($V766)))</f>
      </c>
      <c r="AE766" t="s">
        <v>1997</v>
      </c>
      <c r="AM766">
        <f>IFERROR(LEFT($F766,FIND(" - ",$F766)-1),$F766)</f>
      </c>
      <c r="AP766">
        <f>IF($CE766&gt;=1,INDEX($AN:$AN,$CD766+1),"")</f>
      </c>
      <c r="AQ766">
        <f>IF($CE766&gt;=2,INDEX($AN:$AN,$CD766+2),"")</f>
      </c>
      <c r="AR766">
        <f>IF($CE766&gt;=3,INDEX($AN:$AN,$CD766+3),"")</f>
      </c>
      <c r="AS766">
        <f>IF($CE766&gt;=4,INDEX($AN:$AN,$CD766+4),"")</f>
      </c>
      <c r="AT766">
        <f>IF($CE766&gt;=5,INDEX($AN:$AN,$CD766+5),"")</f>
      </c>
      <c r="AU766">
        <f>IF($CE766&gt;=6,INDEX($AN:$AN,$CD766+6),"")</f>
      </c>
      <c r="AV766">
        <f>IF($CE766&gt;=7,INDEX($AN:$AN,$CD766+7),"")</f>
      </c>
      <c r="AW766">
        <f>IF($CE766&gt;=8,INDEX($AN:$AN,$CD766+8),"")</f>
      </c>
      <c r="AX766">
        <f>IF($CE766&gt;=9,INDEX($AN:$AN,$CD766+9),"")</f>
      </c>
      <c r="AY766">
        <f>IF($CE766&gt;=10,INDEX($AN:$AN,$CD766+10),"")</f>
      </c>
      <c r="AZ766">
        <f>IF($CE766&gt;=11,INDEX($AN:$AN,$CD766+11),"")</f>
      </c>
      <c r="BA766">
        <f>IF($CE766&gt;=12,INDEX($AN:$AN,$CD766+12),"")</f>
      </c>
      <c r="BB766">
        <f>IF($CE766&gt;=13,INDEX($AN:$AN,$CD766+13),"")</f>
      </c>
      <c r="BC766">
        <f>IF($CE766&gt;=14,INDEX($AN:$AN,$CD766+14),"")</f>
      </c>
      <c r="BD766">
        <f>IF($CE766&gt;=15,INDEX($AN:$AN,$CD766+15),"")</f>
      </c>
      <c r="BE766">
        <f>IF($CE766&gt;=16,INDEX($AN:$AN,$CD766+16),"")</f>
      </c>
      <c r="BF766">
        <f>IF($CE766&gt;=17,INDEX($AN:$AN,$CD766+17),"")</f>
      </c>
      <c r="BG766">
        <f>IF($CE766&gt;=18,INDEX($AN:$AN,$CD766+18),"")</f>
      </c>
      <c r="BH766">
        <f>IF($CE766&gt;=19,INDEX($AN:$AN,$CD766+19),"")</f>
      </c>
      <c r="BI766">
        <f>IF($CE766&gt;=20,INDEX($AN:$AN,$CD766+20),"")</f>
      </c>
      <c r="BJ766">
        <f>IF($CE766&gt;=21,INDEX($AN:$AN,$CD766+21),"")</f>
      </c>
      <c r="BK766">
        <f>IF($CE766&gt;=22,INDEX($AN:$AN,$CD766+22),"")</f>
      </c>
      <c r="BL766">
        <f>IF($CE766&gt;=23,INDEX($AN:$AN,$CD766+23),"")</f>
      </c>
      <c r="BM766">
        <f>IF($CE766&gt;=24,INDEX($AN:$AN,$CD766+24),"")</f>
      </c>
      <c r="BN766">
        <f>IF($CE766&gt;=25,INDEX($AN:$AN,$CD766+25),"")</f>
      </c>
      <c r="BO766">
        <f>IF($CE766&gt;=26,INDEX($AN:$AN,$CD766+26),"")</f>
      </c>
      <c r="BP766">
        <f>IF($CE766&gt;=27,INDEX($AN:$AN,$CD766+27),"")</f>
      </c>
      <c r="BQ766">
        <f>IF($CE766&gt;=28,INDEX($AN:$AN,$CD766+28),"")</f>
      </c>
      <c r="BR766">
        <f>IF($CE766&gt;=29,INDEX($AN:$AN,$CD766+29),"")</f>
      </c>
      <c r="BS766">
        <f>IF($CE766&gt;=30,INDEX($AN:$AN,$CD766+30),"")</f>
      </c>
      <c r="BT766">
        <f>IF($CE766&gt;=31,INDEX($AN:$AN,$CD766+31),"")</f>
      </c>
      <c r="BU766">
        <f>IF($CE766&gt;=32,INDEX($AN:$AN,$CD766+32),"")</f>
      </c>
      <c r="BV766">
        <f>IF($CE766&gt;=33,INDEX($AN:$AN,$CD766+33),"")</f>
      </c>
      <c r="BW766">
        <f>IF($CE766&gt;=34,INDEX($AN:$AN,$CD766+34),"")</f>
      </c>
      <c r="BX766">
        <f>IF($CE766&gt;=35,INDEX($AN:$AN,$CD766+35),"")</f>
      </c>
      <c r="BY766">
        <f>IF($CE766&gt;=36,INDEX($AN:$AN,$CD766+36),"")</f>
      </c>
      <c r="BZ766">
        <f>IF($CE766&gt;=37,INDEX($AN:$AN,$CD766+37),"")</f>
      </c>
      <c r="CA766">
        <f>IF($CE766&gt;=38,INDEX($AN:$AN,$CD766+38),"")</f>
      </c>
      <c r="CB766">
        <f>IF($CE766&gt;=39,INDEX($AN:$AN,$CD766+39),"")</f>
      </c>
      <c r="CC766">
        <f>IF($CE766&gt;=40,INDEX($AN:$AN,$CD766+40),"")</f>
      </c>
      <c r="CD766">
        <f>IFERROR(MATCH($AM766,$AN$2:$AN$133,0)+1,0)</f>
      </c>
      <c r="CE766">
        <f>IFERROR(INDEX($AO$2:$AO$133,MATCH($AM766,$AN$2:$AN$133,0)),0)</f>
      </c>
      <c r="CF766">
        <f>IFERROR(LEFT($K766,FIND(" - ",$K766)-1),$K766)</f>
      </c>
      <c r="CG766" t="s">
        <v>1998</v>
      </c>
      <c r="CH766">
        <v>2</v>
      </c>
      <c r="CI766">
        <f>IF($DD766&gt;=1,INDEX($CG:$CG,$DC766+1),"")</f>
      </c>
      <c r="CJ766">
        <f>IF($DD766&gt;=2,INDEX($CG:$CG,$DC766+2),"")</f>
      </c>
      <c r="CK766">
        <f>IF($DD766&gt;=3,INDEX($CG:$CG,$DC766+3),"")</f>
      </c>
      <c r="CL766">
        <f>IF($DD766&gt;=4,INDEX($CG:$CG,$DC766+4),"")</f>
      </c>
      <c r="CM766">
        <f>IF($DD766&gt;=5,INDEX($CG:$CG,$DC766+5),"")</f>
      </c>
      <c r="CN766">
        <f>IF($DD766&gt;=6,INDEX($CG:$CG,$DC766+6),"")</f>
      </c>
      <c r="CO766">
        <f>IF($DD766&gt;=7,INDEX($CG:$CG,$DC766+7),"")</f>
      </c>
      <c r="CP766">
        <f>IF($DD766&gt;=8,INDEX($CG:$CG,$DC766+8),"")</f>
      </c>
      <c r="CQ766">
        <f>IF($DD766&gt;=9,INDEX($CG:$CG,$DC766+9),"")</f>
      </c>
      <c r="CR766">
        <f>IF($DD766&gt;=10,INDEX($CG:$CG,$DC766+10),"")</f>
      </c>
      <c r="CS766">
        <f>IF($DD766&gt;=11,INDEX($CG:$CG,$DC766+11),"")</f>
      </c>
      <c r="CT766">
        <f>IF($DD766&gt;=12,INDEX($CG:$CG,$DC766+12),"")</f>
      </c>
      <c r="CU766">
        <f>IF($DD766&gt;=13,INDEX($CG:$CG,$DC766+13),"")</f>
      </c>
      <c r="CV766">
        <f>IF($DD766&gt;=14,INDEX($CG:$CG,$DC766+14),"")</f>
      </c>
      <c r="CW766">
        <f>IF($DD766&gt;=15,INDEX($CG:$CG,$DC766+15),"")</f>
      </c>
      <c r="CX766">
        <f>IF($DD766&gt;=16,INDEX($CG:$CG,$DC766+16),"")</f>
      </c>
      <c r="CY766">
        <f>IF($DD766&gt;=17,INDEX($CG:$CG,$DC766+17),"")</f>
      </c>
      <c r="CZ766">
        <f>IF($DD766&gt;=18,INDEX($CG:$CG,$DC766+18),"")</f>
      </c>
      <c r="DA766">
        <f>IF($DD766&gt;=19,INDEX($CG:$CG,$DC766+19),"")</f>
      </c>
      <c r="DB766">
        <f>IF($DD766&gt;=20,INDEX($CG:$CG,$DC766+20),"")</f>
      </c>
      <c r="DC766">
        <f>IFERROR(MATCH($CF766,$CG$2:$CG$1558,0)+1,0)</f>
      </c>
      <c r="DD766">
        <f>IFERROR(INDEX($CH$2:$CH$1558,MATCH($CF766,$CG$2:$CG$1558,0)),0)</f>
      </c>
      <c r="DE766">
        <f>IFERROR(INDEX($AL:$AL,MATCH($G766,$AK:$AK,0))&amp;"","")</f>
      </c>
      <c r="DI766">
        <f>IF($GL766&gt;=1,INDEX($DF:$DF,$GK766+1),"")</f>
      </c>
      <c r="DJ766">
        <f>IF($GL766&gt;=2,INDEX($DF:$DF,$GK766+2),"")</f>
      </c>
      <c r="DK766">
        <f>IF($GL766&gt;=3,INDEX($DF:$DF,$GK766+3),"")</f>
      </c>
      <c r="DL766">
        <f>IF($GL766&gt;=4,INDEX($DF:$DF,$GK766+4),"")</f>
      </c>
      <c r="DM766">
        <f>IF($GL766&gt;=5,INDEX($DF:$DF,$GK766+5),"")</f>
      </c>
      <c r="DN766">
        <f>IF($GL766&gt;=6,INDEX($DF:$DF,$GK766+6),"")</f>
      </c>
      <c r="DO766">
        <f>IF($GL766&gt;=7,INDEX($DF:$DF,$GK766+7),"")</f>
      </c>
      <c r="DP766">
        <f>IF($GL766&gt;=8,INDEX($DF:$DF,$GK766+8),"")</f>
      </c>
      <c r="DQ766">
        <f>IF($GL766&gt;=9,INDEX($DF:$DF,$GK766+9),"")</f>
      </c>
      <c r="DR766">
        <f>IF($GL766&gt;=10,INDEX($DF:$DF,$GK766+10),"")</f>
      </c>
      <c r="DS766">
        <f>IF($GL766&gt;=11,INDEX($DF:$DF,$GK766+11),"")</f>
      </c>
      <c r="DT766">
        <f>IF($GL766&gt;=12,INDEX($DF:$DF,$GK766+12),"")</f>
      </c>
      <c r="DU766">
        <f>IF($GL766&gt;=13,INDEX($DF:$DF,$GK766+13),"")</f>
      </c>
      <c r="DV766">
        <f>IF($GL766&gt;=14,INDEX($DF:$DF,$GK766+14),"")</f>
      </c>
      <c r="DW766">
        <f>IF($GL766&gt;=15,INDEX($DF:$DF,$GK766+15),"")</f>
      </c>
      <c r="DX766">
        <f>IF($GL766&gt;=16,INDEX($DF:$DF,$GK766+16),"")</f>
      </c>
      <c r="DY766">
        <f>IF($GL766&gt;=17,INDEX($DF:$DF,$GK766+17),"")</f>
      </c>
      <c r="DZ766">
        <f>IF($GL766&gt;=18,INDEX($DF:$DF,$GK766+18),"")</f>
      </c>
      <c r="EA766">
        <f>IF($GL766&gt;=19,INDEX($DF:$DF,$GK766+19),"")</f>
      </c>
      <c r="EB766">
        <f>IF($GL766&gt;=20,INDEX($DF:$DF,$GK766+20),"")</f>
      </c>
      <c r="EC766">
        <f>IF($GL766&gt;=21,INDEX($DF:$DF,$GK766+21),"")</f>
      </c>
      <c r="ED766">
        <f>IF($GL766&gt;=22,INDEX($DF:$DF,$GK766+22),"")</f>
      </c>
      <c r="EE766">
        <f>IF($GL766&gt;=23,INDEX($DF:$DF,$GK766+23),"")</f>
      </c>
      <c r="EF766">
        <f>IF($GL766&gt;=24,INDEX($DF:$DF,$GK766+24),"")</f>
      </c>
      <c r="EG766">
        <f>IF($GL766&gt;=25,INDEX($DF:$DF,$GK766+25),"")</f>
      </c>
      <c r="EH766">
        <f>IF($GL766&gt;=26,INDEX($DF:$DF,$GK766+26),"")</f>
      </c>
      <c r="EI766">
        <f>IF($GL766&gt;=27,INDEX($DF:$DF,$GK766+27),"")</f>
      </c>
      <c r="EJ766">
        <f>IF($GL766&gt;=28,INDEX($DF:$DF,$GK766+28),"")</f>
      </c>
      <c r="EK766">
        <f>IF($GL766&gt;=29,INDEX($DF:$DF,$GK766+29),"")</f>
      </c>
      <c r="EL766">
        <f>IF($GL766&gt;=30,INDEX($DF:$DF,$GK766+30),"")</f>
      </c>
      <c r="EM766">
        <f>IF($GL766&gt;=31,INDEX($DF:$DF,$GK766+31),"")</f>
      </c>
      <c r="EN766">
        <f>IF($GL766&gt;=32,INDEX($DF:$DF,$GK766+32),"")</f>
      </c>
      <c r="EO766">
        <f>IF($GL766&gt;=33,INDEX($DF:$DF,$GK766+33),"")</f>
      </c>
      <c r="EP766">
        <f>IF($GL766&gt;=34,INDEX($DF:$DF,$GK766+34),"")</f>
      </c>
      <c r="EQ766">
        <f>IF($GL766&gt;=35,INDEX($DF:$DF,$GK766+35),"")</f>
      </c>
      <c r="ER766">
        <f>IF($GL766&gt;=36,INDEX($DF:$DF,$GK766+36),"")</f>
      </c>
      <c r="ES766">
        <f>IF($GL766&gt;=37,INDEX($DF:$DF,$GK766+37),"")</f>
      </c>
      <c r="ET766">
        <f>IF($GL766&gt;=38,INDEX($DF:$DF,$GK766+38),"")</f>
      </c>
      <c r="EU766">
        <f>IF($GL766&gt;=39,INDEX($DF:$DF,$GK766+39),"")</f>
      </c>
      <c r="EV766">
        <f>IF($GL766&gt;=40,INDEX($DF:$DF,$GK766+40),"")</f>
      </c>
      <c r="EW766">
        <f>IF($GL766&gt;=1,INDEX($DG:$DG,$GK766+1),"")</f>
      </c>
      <c r="EX766">
        <f>IF($GL766&gt;=2,INDEX($DG:$DG,$GK766+2),"")</f>
      </c>
      <c r="EY766">
        <f>IF($GL766&gt;=3,INDEX($DG:$DG,$GK766+3),"")</f>
      </c>
      <c r="EZ766">
        <f>IF($GL766&gt;=4,INDEX($DG:$DG,$GK766+4),"")</f>
      </c>
      <c r="FA766">
        <f>IF($GL766&gt;=5,INDEX($DG:$DG,$GK766+5),"")</f>
      </c>
      <c r="FB766">
        <f>IF($GL766&gt;=6,INDEX($DG:$DG,$GK766+6),"")</f>
      </c>
      <c r="FC766">
        <f>IF($GL766&gt;=7,INDEX($DG:$DG,$GK766+7),"")</f>
      </c>
      <c r="FD766">
        <f>IF($GL766&gt;=8,INDEX($DG:$DG,$GK766+8),"")</f>
      </c>
      <c r="FE766">
        <f>IF($GL766&gt;=9,INDEX($DG:$DG,$GK766+9),"")</f>
      </c>
      <c r="FF766">
        <f>IF($GL766&gt;=10,INDEX($DG:$DG,$GK766+10),"")</f>
      </c>
      <c r="FG766">
        <f>IF($GL766&gt;=11,INDEX($DG:$DG,$GK766+11),"")</f>
      </c>
      <c r="FH766">
        <f>IF($GL766&gt;=12,INDEX($DG:$DG,$GK766+12),"")</f>
      </c>
      <c r="FI766">
        <f>IF($GL766&gt;=13,INDEX($DG:$DG,$GK766+13),"")</f>
      </c>
      <c r="FJ766">
        <f>IF($GL766&gt;=14,INDEX($DG:$DG,$GK766+14),"")</f>
      </c>
      <c r="FK766">
        <f>IF($GL766&gt;=15,INDEX($DG:$DG,$GK766+15),"")</f>
      </c>
      <c r="FL766">
        <f>IF($GL766&gt;=16,INDEX($DG:$DG,$GK766+16),"")</f>
      </c>
      <c r="FM766">
        <f>IF($GL766&gt;=17,INDEX($DG:$DG,$GK766+17),"")</f>
      </c>
      <c r="FN766">
        <f>IF($GL766&gt;=18,INDEX($DG:$DG,$GK766+18),"")</f>
      </c>
      <c r="FO766">
        <f>IF($GL766&gt;=19,INDEX($DG:$DG,$GK766+19),"")</f>
      </c>
      <c r="FP766">
        <f>IF($GL766&gt;=20,INDEX($DG:$DG,$GK766+20),"")</f>
      </c>
      <c r="FQ766">
        <f>IF($GL766&gt;=21,INDEX($DG:$DG,$GK766+21),"")</f>
      </c>
      <c r="FR766">
        <f>IF($GL766&gt;=22,INDEX($DG:$DG,$GK766+22),"")</f>
      </c>
      <c r="FS766">
        <f>IF($GL766&gt;=23,INDEX($DG:$DG,$GK766+23),"")</f>
      </c>
      <c r="FT766">
        <f>IF($GL766&gt;=24,INDEX($DG:$DG,$GK766+24),"")</f>
      </c>
      <c r="FU766">
        <f>IF($GL766&gt;=25,INDEX($DG:$DG,$GK766+25),"")</f>
      </c>
      <c r="FV766">
        <f>IF($GL766&gt;=26,INDEX($DG:$DG,$GK766+26),"")</f>
      </c>
      <c r="FW766">
        <f>IF($GL766&gt;=27,INDEX($DG:$DG,$GK766+27),"")</f>
      </c>
      <c r="FX766">
        <f>IF($GL766&gt;=28,INDEX($DG:$DG,$GK766+28),"")</f>
      </c>
      <c r="FY766">
        <f>IF($GL766&gt;=29,INDEX($DG:$DG,$GK766+29),"")</f>
      </c>
      <c r="FZ766">
        <f>IF($GL766&gt;=30,INDEX($DG:$DG,$GK766+30),"")</f>
      </c>
      <c r="GA766">
        <f>IF($GL766&gt;=31,INDEX($DG:$DG,$GK766+31),"")</f>
      </c>
      <c r="GB766">
        <f>IF($GL766&gt;=32,INDEX($DG:$DG,$GK766+32),"")</f>
      </c>
      <c r="GC766">
        <f>IF($GL766&gt;=33,INDEX($DG:$DG,$GK766+33),"")</f>
      </c>
      <c r="GD766">
        <f>IF($GL766&gt;=34,INDEX($DG:$DG,$GK766+34),"")</f>
      </c>
      <c r="GE766">
        <f>IF($GL766&gt;=35,INDEX($DG:$DG,$GK766+35),"")</f>
      </c>
      <c r="GF766">
        <f>IF($GL766&gt;=36,INDEX($DG:$DG,$GK766+36),"")</f>
      </c>
      <c r="GG766">
        <f>IF($GL766&gt;=37,INDEX($DG:$DG,$GK766+37),"")</f>
      </c>
      <c r="GH766">
        <f>IF($GL766&gt;=38,INDEX($DG:$DG,$GK766+38),"")</f>
      </c>
      <c r="GI766">
        <f>IF($GL766&gt;=39,INDEX($DG:$DG,$GK766+39),"")</f>
      </c>
      <c r="GJ766">
        <f>IF($GL766&gt;=40,INDEX($DG:$DG,$GK766+40),"")</f>
      </c>
      <c r="GK766">
        <f>IFERROR(MATCH($DE766,$DF$2:$DF$166,0)+1,0)</f>
      </c>
      <c r="GL766">
        <f>IFERROR(INDEX($DH$2:$DH$166,MATCH($DE766,$DF$2:$DF$166,0)),0)</f>
      </c>
      <c r="GM766">
        <f>IFERROR(MATCH($H766,$DI$766:$EV$766,0),0)</f>
      </c>
      <c r="GN766">
        <f>IF($GM766&gt;0,INDEX($EW$766:$GJ$766,$GM766),"")</f>
      </c>
      <c r="GO766" t="s">
        <v>620</v>
      </c>
      <c r="GQ766">
        <f>IF($IZ766&gt;=1,INDEX($GO:$GO,$IY766+1),"")</f>
      </c>
      <c r="GR766">
        <f>IF($IZ766&gt;=2,INDEX($GO:$GO,$IY766+2),"")</f>
      </c>
      <c r="GS766">
        <f>IF($IZ766&gt;=3,INDEX($GO:$GO,$IY766+3),"")</f>
      </c>
      <c r="GT766">
        <f>IF($IZ766&gt;=4,INDEX($GO:$GO,$IY766+4),"")</f>
      </c>
      <c r="GU766">
        <f>IF($IZ766&gt;=5,INDEX($GO:$GO,$IY766+5),"")</f>
      </c>
      <c r="GV766">
        <f>IF($IZ766&gt;=6,INDEX($GO:$GO,$IY766+6),"")</f>
      </c>
      <c r="GW766">
        <f>IF($IZ766&gt;=7,INDEX($GO:$GO,$IY766+7),"")</f>
      </c>
      <c r="GX766">
        <f>IF($IZ766&gt;=8,INDEX($GO:$GO,$IY766+8),"")</f>
      </c>
      <c r="GY766">
        <f>IF($IZ766&gt;=9,INDEX($GO:$GO,$IY766+9),"")</f>
      </c>
      <c r="GZ766">
        <f>IF($IZ766&gt;=10,INDEX($GO:$GO,$IY766+10),"")</f>
      </c>
      <c r="HA766">
        <f>IF($IZ766&gt;=11,INDEX($GO:$GO,$IY766+11),"")</f>
      </c>
      <c r="HB766">
        <f>IF($IZ766&gt;=12,INDEX($GO:$GO,$IY766+12),"")</f>
      </c>
      <c r="HC766">
        <f>IF($IZ766&gt;=13,INDEX($GO:$GO,$IY766+13),"")</f>
      </c>
      <c r="HD766">
        <f>IF($IZ766&gt;=14,INDEX($GO:$GO,$IY766+14),"")</f>
      </c>
      <c r="HE766">
        <f>IF($IZ766&gt;=15,INDEX($GO:$GO,$IY766+15),"")</f>
      </c>
      <c r="HF766">
        <f>IF($IZ766&gt;=16,INDEX($GO:$GO,$IY766+16),"")</f>
      </c>
      <c r="HG766">
        <f>IF($IZ766&gt;=17,INDEX($GO:$GO,$IY766+17),"")</f>
      </c>
      <c r="HH766">
        <f>IF($IZ766&gt;=18,INDEX($GO:$GO,$IY766+18),"")</f>
      </c>
      <c r="HI766">
        <f>IF($IZ766&gt;=19,INDEX($GO:$GO,$IY766+19),"")</f>
      </c>
      <c r="HJ766">
        <f>IF($IZ766&gt;=20,INDEX($GO:$GO,$IY766+20),"")</f>
      </c>
      <c r="HK766">
        <f>IF($IZ766&gt;=21,INDEX($GO:$GO,$IY766+21),"")</f>
      </c>
      <c r="HL766">
        <f>IF($IZ766&gt;=22,INDEX($GO:$GO,$IY766+22),"")</f>
      </c>
      <c r="HM766">
        <f>IF($IZ766&gt;=23,INDEX($GO:$GO,$IY766+23),"")</f>
      </c>
      <c r="HN766">
        <f>IF($IZ766&gt;=24,INDEX($GO:$GO,$IY766+24),"")</f>
      </c>
      <c r="HO766">
        <f>IF($IZ766&gt;=25,INDEX($GO:$GO,$IY766+25),"")</f>
      </c>
      <c r="HP766">
        <f>IF($IZ766&gt;=26,INDEX($GO:$GO,$IY766+26),"")</f>
      </c>
      <c r="HQ766">
        <f>IF($IZ766&gt;=27,INDEX($GO:$GO,$IY766+27),"")</f>
      </c>
      <c r="HR766">
        <f>IF($IZ766&gt;=28,INDEX($GO:$GO,$IY766+28),"")</f>
      </c>
      <c r="HS766">
        <f>IF($IZ766&gt;=29,INDEX($GO:$GO,$IY766+29),"")</f>
      </c>
      <c r="HT766">
        <f>IF($IZ766&gt;=30,INDEX($GO:$GO,$IY766+30),"")</f>
      </c>
      <c r="HU766">
        <f>IF($IZ766&gt;=31,INDEX($GO:$GO,$IY766+31),"")</f>
      </c>
      <c r="HV766">
        <f>IF($IZ766&gt;=32,INDEX($GO:$GO,$IY766+32),"")</f>
      </c>
      <c r="HW766">
        <f>IF($IZ766&gt;=33,INDEX($GO:$GO,$IY766+33),"")</f>
      </c>
      <c r="HX766">
        <f>IF($IZ766&gt;=34,INDEX($GO:$GO,$IY766+34),"")</f>
      </c>
      <c r="HY766">
        <f>IF($IZ766&gt;=35,INDEX($GO:$GO,$IY766+35),"")</f>
      </c>
      <c r="HZ766">
        <f>IF($IZ766&gt;=36,INDEX($GO:$GO,$IY766+36),"")</f>
      </c>
      <c r="IA766">
        <f>IF($IZ766&gt;=37,INDEX($GO:$GO,$IY766+37),"")</f>
      </c>
      <c r="IB766">
        <f>IF($IZ766&gt;=38,INDEX($GO:$GO,$IY766+38),"")</f>
      </c>
      <c r="IC766">
        <f>IF($IZ766&gt;=39,INDEX($GO:$GO,$IY766+39),"")</f>
      </c>
      <c r="ID766">
        <f>IF($IZ766&gt;=40,INDEX($GO:$GO,$IY766+40),"")</f>
      </c>
      <c r="IE766">
        <f>IF($IZ766&gt;=41,INDEX($GO:$GO,$IY766+41),"")</f>
      </c>
      <c r="IF766">
        <f>IF($IZ766&gt;=42,INDEX($GO:$GO,$IY766+42),"")</f>
      </c>
      <c r="IG766">
        <f>IF($IZ766&gt;=43,INDEX($GO:$GO,$IY766+43),"")</f>
      </c>
      <c r="IH766">
        <f>IF($IZ766&gt;=44,INDEX($GO:$GO,$IY766+44),"")</f>
      </c>
      <c r="II766">
        <f>IF($IZ766&gt;=45,INDEX($GO:$GO,$IY766+45),"")</f>
      </c>
      <c r="IJ766">
        <f>IF($IZ766&gt;=46,INDEX($GO:$GO,$IY766+46),"")</f>
      </c>
      <c r="IK766">
        <f>IF($IZ766&gt;=47,INDEX($GO:$GO,$IY766+47),"")</f>
      </c>
      <c r="IL766">
        <f>IF($IZ766&gt;=48,INDEX($GO:$GO,$IY766+48),"")</f>
      </c>
      <c r="IM766">
        <f>IF($IZ766&gt;=49,INDEX($GO:$GO,$IY766+49),"")</f>
      </c>
      <c r="IN766">
        <f>IF($IZ766&gt;=50,INDEX($GO:$GO,$IY766+50),"")</f>
      </c>
      <c r="IO766">
        <f>IF($IZ766&gt;=51,INDEX($GO:$GO,$IY766+51),"")</f>
      </c>
      <c r="IP766">
        <f>IF($IZ766&gt;=52,INDEX($GO:$GO,$IY766+52),"")</f>
      </c>
      <c r="IQ766">
        <f>IF($IZ766&gt;=53,INDEX($GO:$GO,$IY766+53),"")</f>
      </c>
      <c r="IR766">
        <f>IF($IZ766&gt;=54,INDEX($GO:$GO,$IY766+54),"")</f>
      </c>
      <c r="IS766">
        <f>IF($IZ766&gt;=55,INDEX($GO:$GO,$IY766+55),"")</f>
      </c>
      <c r="IT766">
        <f>IF($IZ766&gt;=56,INDEX($GO:$GO,$IY766+56),"")</f>
      </c>
      <c r="IU766">
        <f>IF($IZ766&gt;=57,INDEX($GO:$GO,$IY766+57),"")</f>
      </c>
      <c r="IV766">
        <f>IF($IZ766&gt;=58,INDEX($GO:$GO,$IY766+58),"")</f>
      </c>
      <c r="IW766">
        <f>IF($IZ766&gt;=59,INDEX($GO:$GO,$IY766+59),"")</f>
      </c>
      <c r="IX766">
        <f>IF($IZ766&gt;=60,INDEX($GO:$GO,$IY766+60),"")</f>
      </c>
      <c r="IY766">
        <f>IFERROR(MATCH($GN766,$GO$2:$GO$827,0)+1,0)</f>
      </c>
      <c r="IZ766">
        <f>IFERROR(INDEX($GP$2:$GP$827,MATCH($GN766,$GO$2:$GO$827,0)),0)</f>
      </c>
      <c r="JA766" t="s">
        <v>23</v>
      </c>
      <c r="JB766" t="s">
        <v>23</v>
      </c>
    </row>
    <row r="767" spans="1:262" x14ac:dyDescent="0.25">
      <c r="F767" s="1"/>
      <c r="G767" s="1"/>
      <c r="H767" s="1"/>
      <c r="I767" s="1"/>
      <c r="J767" s="1">
        <f>IFERROR(IF(FIND(" - ",$F767)&gt;0,MID($F767,FIND(" - ",$F767)+3,LEN($F767)),""),"")</f>
      </c>
      <c r="L767" s="1"/>
      <c r="N767" t="s">
        <v>23</v>
      </c>
      <c r="P767">
        <f>IF(OR($N767="",$O767=""),"",IFERROR($N767/$O767,0))</f>
      </c>
      <c r="Q767">
        <f>IF($N767="","",
IF($G767="","",
IF(ISNUMBER(SEARCH("exempt",LOWER($G767))),0,
$N767*(VALUE(SUBSTITUTE($G767,"%",""))/100))))</f>
      </c>
      <c r="W767">
        <f>IF($N767="","",
SUM($N767,$Q767,$U767,$R767,$T767)-
IF($V767="",0,VALUE($V767)))</f>
      </c>
      <c r="AE767" t="s">
        <v>1999</v>
      </c>
      <c r="AM767">
        <f>IFERROR(LEFT($F767,FIND(" - ",$F767)-1),$F767)</f>
      </c>
      <c r="AP767">
        <f>IF($CE767&gt;=1,INDEX($AN:$AN,$CD767+1),"")</f>
      </c>
      <c r="AQ767">
        <f>IF($CE767&gt;=2,INDEX($AN:$AN,$CD767+2),"")</f>
      </c>
      <c r="AR767">
        <f>IF($CE767&gt;=3,INDEX($AN:$AN,$CD767+3),"")</f>
      </c>
      <c r="AS767">
        <f>IF($CE767&gt;=4,INDEX($AN:$AN,$CD767+4),"")</f>
      </c>
      <c r="AT767">
        <f>IF($CE767&gt;=5,INDEX($AN:$AN,$CD767+5),"")</f>
      </c>
      <c r="AU767">
        <f>IF($CE767&gt;=6,INDEX($AN:$AN,$CD767+6),"")</f>
      </c>
      <c r="AV767">
        <f>IF($CE767&gt;=7,INDEX($AN:$AN,$CD767+7),"")</f>
      </c>
      <c r="AW767">
        <f>IF($CE767&gt;=8,INDEX($AN:$AN,$CD767+8),"")</f>
      </c>
      <c r="AX767">
        <f>IF($CE767&gt;=9,INDEX($AN:$AN,$CD767+9),"")</f>
      </c>
      <c r="AY767">
        <f>IF($CE767&gt;=10,INDEX($AN:$AN,$CD767+10),"")</f>
      </c>
      <c r="AZ767">
        <f>IF($CE767&gt;=11,INDEX($AN:$AN,$CD767+11),"")</f>
      </c>
      <c r="BA767">
        <f>IF($CE767&gt;=12,INDEX($AN:$AN,$CD767+12),"")</f>
      </c>
      <c r="BB767">
        <f>IF($CE767&gt;=13,INDEX($AN:$AN,$CD767+13),"")</f>
      </c>
      <c r="BC767">
        <f>IF($CE767&gt;=14,INDEX($AN:$AN,$CD767+14),"")</f>
      </c>
      <c r="BD767">
        <f>IF($CE767&gt;=15,INDEX($AN:$AN,$CD767+15),"")</f>
      </c>
      <c r="BE767">
        <f>IF($CE767&gt;=16,INDEX($AN:$AN,$CD767+16),"")</f>
      </c>
      <c r="BF767">
        <f>IF($CE767&gt;=17,INDEX($AN:$AN,$CD767+17),"")</f>
      </c>
      <c r="BG767">
        <f>IF($CE767&gt;=18,INDEX($AN:$AN,$CD767+18),"")</f>
      </c>
      <c r="BH767">
        <f>IF($CE767&gt;=19,INDEX($AN:$AN,$CD767+19),"")</f>
      </c>
      <c r="BI767">
        <f>IF($CE767&gt;=20,INDEX($AN:$AN,$CD767+20),"")</f>
      </c>
      <c r="BJ767">
        <f>IF($CE767&gt;=21,INDEX($AN:$AN,$CD767+21),"")</f>
      </c>
      <c r="BK767">
        <f>IF($CE767&gt;=22,INDEX($AN:$AN,$CD767+22),"")</f>
      </c>
      <c r="BL767">
        <f>IF($CE767&gt;=23,INDEX($AN:$AN,$CD767+23),"")</f>
      </c>
      <c r="BM767">
        <f>IF($CE767&gt;=24,INDEX($AN:$AN,$CD767+24),"")</f>
      </c>
      <c r="BN767">
        <f>IF($CE767&gt;=25,INDEX($AN:$AN,$CD767+25),"")</f>
      </c>
      <c r="BO767">
        <f>IF($CE767&gt;=26,INDEX($AN:$AN,$CD767+26),"")</f>
      </c>
      <c r="BP767">
        <f>IF($CE767&gt;=27,INDEX($AN:$AN,$CD767+27),"")</f>
      </c>
      <c r="BQ767">
        <f>IF($CE767&gt;=28,INDEX($AN:$AN,$CD767+28),"")</f>
      </c>
      <c r="BR767">
        <f>IF($CE767&gt;=29,INDEX($AN:$AN,$CD767+29),"")</f>
      </c>
      <c r="BS767">
        <f>IF($CE767&gt;=30,INDEX($AN:$AN,$CD767+30),"")</f>
      </c>
      <c r="BT767">
        <f>IF($CE767&gt;=31,INDEX($AN:$AN,$CD767+31),"")</f>
      </c>
      <c r="BU767">
        <f>IF($CE767&gt;=32,INDEX($AN:$AN,$CD767+32),"")</f>
      </c>
      <c r="BV767">
        <f>IF($CE767&gt;=33,INDEX($AN:$AN,$CD767+33),"")</f>
      </c>
      <c r="BW767">
        <f>IF($CE767&gt;=34,INDEX($AN:$AN,$CD767+34),"")</f>
      </c>
      <c r="BX767">
        <f>IF($CE767&gt;=35,INDEX($AN:$AN,$CD767+35),"")</f>
      </c>
      <c r="BY767">
        <f>IF($CE767&gt;=36,INDEX($AN:$AN,$CD767+36),"")</f>
      </c>
      <c r="BZ767">
        <f>IF($CE767&gt;=37,INDEX($AN:$AN,$CD767+37),"")</f>
      </c>
      <c r="CA767">
        <f>IF($CE767&gt;=38,INDEX($AN:$AN,$CD767+38),"")</f>
      </c>
      <c r="CB767">
        <f>IF($CE767&gt;=39,INDEX($AN:$AN,$CD767+39),"")</f>
      </c>
      <c r="CC767">
        <f>IF($CE767&gt;=40,INDEX($AN:$AN,$CD767+40),"")</f>
      </c>
      <c r="CD767">
        <f>IFERROR(MATCH($AM767,$AN$2:$AN$133,0)+1,0)</f>
      </c>
      <c r="CE767">
        <f>IFERROR(INDEX($AO$2:$AO$133,MATCH($AM767,$AN$2:$AN$133,0)),0)</f>
      </c>
      <c r="CF767">
        <f>IFERROR(LEFT($K767,FIND(" - ",$K767)-1),$K767)</f>
      </c>
      <c r="CG767" t="s">
        <v>108</v>
      </c>
      <c r="CI767">
        <f>IF($DD767&gt;=1,INDEX($CG:$CG,$DC767+1),"")</f>
      </c>
      <c r="CJ767">
        <f>IF($DD767&gt;=2,INDEX($CG:$CG,$DC767+2),"")</f>
      </c>
      <c r="CK767">
        <f>IF($DD767&gt;=3,INDEX($CG:$CG,$DC767+3),"")</f>
      </c>
      <c r="CL767">
        <f>IF($DD767&gt;=4,INDEX($CG:$CG,$DC767+4),"")</f>
      </c>
      <c r="CM767">
        <f>IF($DD767&gt;=5,INDEX($CG:$CG,$DC767+5),"")</f>
      </c>
      <c r="CN767">
        <f>IF($DD767&gt;=6,INDEX($CG:$CG,$DC767+6),"")</f>
      </c>
      <c r="CO767">
        <f>IF($DD767&gt;=7,INDEX($CG:$CG,$DC767+7),"")</f>
      </c>
      <c r="CP767">
        <f>IF($DD767&gt;=8,INDEX($CG:$CG,$DC767+8),"")</f>
      </c>
      <c r="CQ767">
        <f>IF($DD767&gt;=9,INDEX($CG:$CG,$DC767+9),"")</f>
      </c>
      <c r="CR767">
        <f>IF($DD767&gt;=10,INDEX($CG:$CG,$DC767+10),"")</f>
      </c>
      <c r="CS767">
        <f>IF($DD767&gt;=11,INDEX($CG:$CG,$DC767+11),"")</f>
      </c>
      <c r="CT767">
        <f>IF($DD767&gt;=12,INDEX($CG:$CG,$DC767+12),"")</f>
      </c>
      <c r="CU767">
        <f>IF($DD767&gt;=13,INDEX($CG:$CG,$DC767+13),"")</f>
      </c>
      <c r="CV767">
        <f>IF($DD767&gt;=14,INDEX($CG:$CG,$DC767+14),"")</f>
      </c>
      <c r="CW767">
        <f>IF($DD767&gt;=15,INDEX($CG:$CG,$DC767+15),"")</f>
      </c>
      <c r="CX767">
        <f>IF($DD767&gt;=16,INDEX($CG:$CG,$DC767+16),"")</f>
      </c>
      <c r="CY767">
        <f>IF($DD767&gt;=17,INDEX($CG:$CG,$DC767+17),"")</f>
      </c>
      <c r="CZ767">
        <f>IF($DD767&gt;=18,INDEX($CG:$CG,$DC767+18),"")</f>
      </c>
      <c r="DA767">
        <f>IF($DD767&gt;=19,INDEX($CG:$CG,$DC767+19),"")</f>
      </c>
      <c r="DB767">
        <f>IF($DD767&gt;=20,INDEX($CG:$CG,$DC767+20),"")</f>
      </c>
      <c r="DC767">
        <f>IFERROR(MATCH($CF767,$CG$2:$CG$1558,0)+1,0)</f>
      </c>
      <c r="DD767">
        <f>IFERROR(INDEX($CH$2:$CH$1558,MATCH($CF767,$CG$2:$CG$1558,0)),0)</f>
      </c>
      <c r="DE767">
        <f>IFERROR(INDEX($AL:$AL,MATCH($G767,$AK:$AK,0))&amp;"","")</f>
      </c>
      <c r="DI767">
        <f>IF($GL767&gt;=1,INDEX($DF:$DF,$GK767+1),"")</f>
      </c>
      <c r="DJ767">
        <f>IF($GL767&gt;=2,INDEX($DF:$DF,$GK767+2),"")</f>
      </c>
      <c r="DK767">
        <f>IF($GL767&gt;=3,INDEX($DF:$DF,$GK767+3),"")</f>
      </c>
      <c r="DL767">
        <f>IF($GL767&gt;=4,INDEX($DF:$DF,$GK767+4),"")</f>
      </c>
      <c r="DM767">
        <f>IF($GL767&gt;=5,INDEX($DF:$DF,$GK767+5),"")</f>
      </c>
      <c r="DN767">
        <f>IF($GL767&gt;=6,INDEX($DF:$DF,$GK767+6),"")</f>
      </c>
      <c r="DO767">
        <f>IF($GL767&gt;=7,INDEX($DF:$DF,$GK767+7),"")</f>
      </c>
      <c r="DP767">
        <f>IF($GL767&gt;=8,INDEX($DF:$DF,$GK767+8),"")</f>
      </c>
      <c r="DQ767">
        <f>IF($GL767&gt;=9,INDEX($DF:$DF,$GK767+9),"")</f>
      </c>
      <c r="DR767">
        <f>IF($GL767&gt;=10,INDEX($DF:$DF,$GK767+10),"")</f>
      </c>
      <c r="DS767">
        <f>IF($GL767&gt;=11,INDEX($DF:$DF,$GK767+11),"")</f>
      </c>
      <c r="DT767">
        <f>IF($GL767&gt;=12,INDEX($DF:$DF,$GK767+12),"")</f>
      </c>
      <c r="DU767">
        <f>IF($GL767&gt;=13,INDEX($DF:$DF,$GK767+13),"")</f>
      </c>
      <c r="DV767">
        <f>IF($GL767&gt;=14,INDEX($DF:$DF,$GK767+14),"")</f>
      </c>
      <c r="DW767">
        <f>IF($GL767&gt;=15,INDEX($DF:$DF,$GK767+15),"")</f>
      </c>
      <c r="DX767">
        <f>IF($GL767&gt;=16,INDEX($DF:$DF,$GK767+16),"")</f>
      </c>
      <c r="DY767">
        <f>IF($GL767&gt;=17,INDEX($DF:$DF,$GK767+17),"")</f>
      </c>
      <c r="DZ767">
        <f>IF($GL767&gt;=18,INDEX($DF:$DF,$GK767+18),"")</f>
      </c>
      <c r="EA767">
        <f>IF($GL767&gt;=19,INDEX($DF:$DF,$GK767+19),"")</f>
      </c>
      <c r="EB767">
        <f>IF($GL767&gt;=20,INDEX($DF:$DF,$GK767+20),"")</f>
      </c>
      <c r="EC767">
        <f>IF($GL767&gt;=21,INDEX($DF:$DF,$GK767+21),"")</f>
      </c>
      <c r="ED767">
        <f>IF($GL767&gt;=22,INDEX($DF:$DF,$GK767+22),"")</f>
      </c>
      <c r="EE767">
        <f>IF($GL767&gt;=23,INDEX($DF:$DF,$GK767+23),"")</f>
      </c>
      <c r="EF767">
        <f>IF($GL767&gt;=24,INDEX($DF:$DF,$GK767+24),"")</f>
      </c>
      <c r="EG767">
        <f>IF($GL767&gt;=25,INDEX($DF:$DF,$GK767+25),"")</f>
      </c>
      <c r="EH767">
        <f>IF($GL767&gt;=26,INDEX($DF:$DF,$GK767+26),"")</f>
      </c>
      <c r="EI767">
        <f>IF($GL767&gt;=27,INDEX($DF:$DF,$GK767+27),"")</f>
      </c>
      <c r="EJ767">
        <f>IF($GL767&gt;=28,INDEX($DF:$DF,$GK767+28),"")</f>
      </c>
      <c r="EK767">
        <f>IF($GL767&gt;=29,INDEX($DF:$DF,$GK767+29),"")</f>
      </c>
      <c r="EL767">
        <f>IF($GL767&gt;=30,INDEX($DF:$DF,$GK767+30),"")</f>
      </c>
      <c r="EM767">
        <f>IF($GL767&gt;=31,INDEX($DF:$DF,$GK767+31),"")</f>
      </c>
      <c r="EN767">
        <f>IF($GL767&gt;=32,INDEX($DF:$DF,$GK767+32),"")</f>
      </c>
      <c r="EO767">
        <f>IF($GL767&gt;=33,INDEX($DF:$DF,$GK767+33),"")</f>
      </c>
      <c r="EP767">
        <f>IF($GL767&gt;=34,INDEX($DF:$DF,$GK767+34),"")</f>
      </c>
      <c r="EQ767">
        <f>IF($GL767&gt;=35,INDEX($DF:$DF,$GK767+35),"")</f>
      </c>
      <c r="ER767">
        <f>IF($GL767&gt;=36,INDEX($DF:$DF,$GK767+36),"")</f>
      </c>
      <c r="ES767">
        <f>IF($GL767&gt;=37,INDEX($DF:$DF,$GK767+37),"")</f>
      </c>
      <c r="ET767">
        <f>IF($GL767&gt;=38,INDEX($DF:$DF,$GK767+38),"")</f>
      </c>
      <c r="EU767">
        <f>IF($GL767&gt;=39,INDEX($DF:$DF,$GK767+39),"")</f>
      </c>
      <c r="EV767">
        <f>IF($GL767&gt;=40,INDEX($DF:$DF,$GK767+40),"")</f>
      </c>
      <c r="EW767">
        <f>IF($GL767&gt;=1,INDEX($DG:$DG,$GK767+1),"")</f>
      </c>
      <c r="EX767">
        <f>IF($GL767&gt;=2,INDEX($DG:$DG,$GK767+2),"")</f>
      </c>
      <c r="EY767">
        <f>IF($GL767&gt;=3,INDEX($DG:$DG,$GK767+3),"")</f>
      </c>
      <c r="EZ767">
        <f>IF($GL767&gt;=4,INDEX($DG:$DG,$GK767+4),"")</f>
      </c>
      <c r="FA767">
        <f>IF($GL767&gt;=5,INDEX($DG:$DG,$GK767+5),"")</f>
      </c>
      <c r="FB767">
        <f>IF($GL767&gt;=6,INDEX($DG:$DG,$GK767+6),"")</f>
      </c>
      <c r="FC767">
        <f>IF($GL767&gt;=7,INDEX($DG:$DG,$GK767+7),"")</f>
      </c>
      <c r="FD767">
        <f>IF($GL767&gt;=8,INDEX($DG:$DG,$GK767+8),"")</f>
      </c>
      <c r="FE767">
        <f>IF($GL767&gt;=9,INDEX($DG:$DG,$GK767+9),"")</f>
      </c>
      <c r="FF767">
        <f>IF($GL767&gt;=10,INDEX($DG:$DG,$GK767+10),"")</f>
      </c>
      <c r="FG767">
        <f>IF($GL767&gt;=11,INDEX($DG:$DG,$GK767+11),"")</f>
      </c>
      <c r="FH767">
        <f>IF($GL767&gt;=12,INDEX($DG:$DG,$GK767+12),"")</f>
      </c>
      <c r="FI767">
        <f>IF($GL767&gt;=13,INDEX($DG:$DG,$GK767+13),"")</f>
      </c>
      <c r="FJ767">
        <f>IF($GL767&gt;=14,INDEX($DG:$DG,$GK767+14),"")</f>
      </c>
      <c r="FK767">
        <f>IF($GL767&gt;=15,INDEX($DG:$DG,$GK767+15),"")</f>
      </c>
      <c r="FL767">
        <f>IF($GL767&gt;=16,INDEX($DG:$DG,$GK767+16),"")</f>
      </c>
      <c r="FM767">
        <f>IF($GL767&gt;=17,INDEX($DG:$DG,$GK767+17),"")</f>
      </c>
      <c r="FN767">
        <f>IF($GL767&gt;=18,INDEX($DG:$DG,$GK767+18),"")</f>
      </c>
      <c r="FO767">
        <f>IF($GL767&gt;=19,INDEX($DG:$DG,$GK767+19),"")</f>
      </c>
      <c r="FP767">
        <f>IF($GL767&gt;=20,INDEX($DG:$DG,$GK767+20),"")</f>
      </c>
      <c r="FQ767">
        <f>IF($GL767&gt;=21,INDEX($DG:$DG,$GK767+21),"")</f>
      </c>
      <c r="FR767">
        <f>IF($GL767&gt;=22,INDEX($DG:$DG,$GK767+22),"")</f>
      </c>
      <c r="FS767">
        <f>IF($GL767&gt;=23,INDEX($DG:$DG,$GK767+23),"")</f>
      </c>
      <c r="FT767">
        <f>IF($GL767&gt;=24,INDEX($DG:$DG,$GK767+24),"")</f>
      </c>
      <c r="FU767">
        <f>IF($GL767&gt;=25,INDEX($DG:$DG,$GK767+25),"")</f>
      </c>
      <c r="FV767">
        <f>IF($GL767&gt;=26,INDEX($DG:$DG,$GK767+26),"")</f>
      </c>
      <c r="FW767">
        <f>IF($GL767&gt;=27,INDEX($DG:$DG,$GK767+27),"")</f>
      </c>
      <c r="FX767">
        <f>IF($GL767&gt;=28,INDEX($DG:$DG,$GK767+28),"")</f>
      </c>
      <c r="FY767">
        <f>IF($GL767&gt;=29,INDEX($DG:$DG,$GK767+29),"")</f>
      </c>
      <c r="FZ767">
        <f>IF($GL767&gt;=30,INDEX($DG:$DG,$GK767+30),"")</f>
      </c>
      <c r="GA767">
        <f>IF($GL767&gt;=31,INDEX($DG:$DG,$GK767+31),"")</f>
      </c>
      <c r="GB767">
        <f>IF($GL767&gt;=32,INDEX($DG:$DG,$GK767+32),"")</f>
      </c>
      <c r="GC767">
        <f>IF($GL767&gt;=33,INDEX($DG:$DG,$GK767+33),"")</f>
      </c>
      <c r="GD767">
        <f>IF($GL767&gt;=34,INDEX($DG:$DG,$GK767+34),"")</f>
      </c>
      <c r="GE767">
        <f>IF($GL767&gt;=35,INDEX($DG:$DG,$GK767+35),"")</f>
      </c>
      <c r="GF767">
        <f>IF($GL767&gt;=36,INDEX($DG:$DG,$GK767+36),"")</f>
      </c>
      <c r="GG767">
        <f>IF($GL767&gt;=37,INDEX($DG:$DG,$GK767+37),"")</f>
      </c>
      <c r="GH767">
        <f>IF($GL767&gt;=38,INDEX($DG:$DG,$GK767+38),"")</f>
      </c>
      <c r="GI767">
        <f>IF($GL767&gt;=39,INDEX($DG:$DG,$GK767+39),"")</f>
      </c>
      <c r="GJ767">
        <f>IF($GL767&gt;=40,INDEX($DG:$DG,$GK767+40),"")</f>
      </c>
      <c r="GK767">
        <f>IFERROR(MATCH($DE767,$DF$2:$DF$166,0)+1,0)</f>
      </c>
      <c r="GL767">
        <f>IFERROR(INDEX($DH$2:$DH$166,MATCH($DE767,$DF$2:$DF$166,0)),0)</f>
      </c>
      <c r="GM767">
        <f>IFERROR(MATCH($H767,$DI$767:$EV$767,0),0)</f>
      </c>
      <c r="GN767">
        <f>IF($GM767&gt;0,INDEX($EW$767:$GJ$767,$GM767),"")</f>
      </c>
      <c r="GO767" t="s">
        <v>564</v>
      </c>
      <c r="GP767">
        <v>1</v>
      </c>
      <c r="GQ767">
        <f>IF($IZ767&gt;=1,INDEX($GO:$GO,$IY767+1),"")</f>
      </c>
      <c r="GR767">
        <f>IF($IZ767&gt;=2,INDEX($GO:$GO,$IY767+2),"")</f>
      </c>
      <c r="GS767">
        <f>IF($IZ767&gt;=3,INDEX($GO:$GO,$IY767+3),"")</f>
      </c>
      <c r="GT767">
        <f>IF($IZ767&gt;=4,INDEX($GO:$GO,$IY767+4),"")</f>
      </c>
      <c r="GU767">
        <f>IF($IZ767&gt;=5,INDEX($GO:$GO,$IY767+5),"")</f>
      </c>
      <c r="GV767">
        <f>IF($IZ767&gt;=6,INDEX($GO:$GO,$IY767+6),"")</f>
      </c>
      <c r="GW767">
        <f>IF($IZ767&gt;=7,INDEX($GO:$GO,$IY767+7),"")</f>
      </c>
      <c r="GX767">
        <f>IF($IZ767&gt;=8,INDEX($GO:$GO,$IY767+8),"")</f>
      </c>
      <c r="GY767">
        <f>IF($IZ767&gt;=9,INDEX($GO:$GO,$IY767+9),"")</f>
      </c>
      <c r="GZ767">
        <f>IF($IZ767&gt;=10,INDEX($GO:$GO,$IY767+10),"")</f>
      </c>
      <c r="HA767">
        <f>IF($IZ767&gt;=11,INDEX($GO:$GO,$IY767+11),"")</f>
      </c>
      <c r="HB767">
        <f>IF($IZ767&gt;=12,INDEX($GO:$GO,$IY767+12),"")</f>
      </c>
      <c r="HC767">
        <f>IF($IZ767&gt;=13,INDEX($GO:$GO,$IY767+13),"")</f>
      </c>
      <c r="HD767">
        <f>IF($IZ767&gt;=14,INDEX($GO:$GO,$IY767+14),"")</f>
      </c>
      <c r="HE767">
        <f>IF($IZ767&gt;=15,INDEX($GO:$GO,$IY767+15),"")</f>
      </c>
      <c r="HF767">
        <f>IF($IZ767&gt;=16,INDEX($GO:$GO,$IY767+16),"")</f>
      </c>
      <c r="HG767">
        <f>IF($IZ767&gt;=17,INDEX($GO:$GO,$IY767+17),"")</f>
      </c>
      <c r="HH767">
        <f>IF($IZ767&gt;=18,INDEX($GO:$GO,$IY767+18),"")</f>
      </c>
      <c r="HI767">
        <f>IF($IZ767&gt;=19,INDEX($GO:$GO,$IY767+19),"")</f>
      </c>
      <c r="HJ767">
        <f>IF($IZ767&gt;=20,INDEX($GO:$GO,$IY767+20),"")</f>
      </c>
      <c r="HK767">
        <f>IF($IZ767&gt;=21,INDEX($GO:$GO,$IY767+21),"")</f>
      </c>
      <c r="HL767">
        <f>IF($IZ767&gt;=22,INDEX($GO:$GO,$IY767+22),"")</f>
      </c>
      <c r="HM767">
        <f>IF($IZ767&gt;=23,INDEX($GO:$GO,$IY767+23),"")</f>
      </c>
      <c r="HN767">
        <f>IF($IZ767&gt;=24,INDEX($GO:$GO,$IY767+24),"")</f>
      </c>
      <c r="HO767">
        <f>IF($IZ767&gt;=25,INDEX($GO:$GO,$IY767+25),"")</f>
      </c>
      <c r="HP767">
        <f>IF($IZ767&gt;=26,INDEX($GO:$GO,$IY767+26),"")</f>
      </c>
      <c r="HQ767">
        <f>IF($IZ767&gt;=27,INDEX($GO:$GO,$IY767+27),"")</f>
      </c>
      <c r="HR767">
        <f>IF($IZ767&gt;=28,INDEX($GO:$GO,$IY767+28),"")</f>
      </c>
      <c r="HS767">
        <f>IF($IZ767&gt;=29,INDEX($GO:$GO,$IY767+29),"")</f>
      </c>
      <c r="HT767">
        <f>IF($IZ767&gt;=30,INDEX($GO:$GO,$IY767+30),"")</f>
      </c>
      <c r="HU767">
        <f>IF($IZ767&gt;=31,INDEX($GO:$GO,$IY767+31),"")</f>
      </c>
      <c r="HV767">
        <f>IF($IZ767&gt;=32,INDEX($GO:$GO,$IY767+32),"")</f>
      </c>
      <c r="HW767">
        <f>IF($IZ767&gt;=33,INDEX($GO:$GO,$IY767+33),"")</f>
      </c>
      <c r="HX767">
        <f>IF($IZ767&gt;=34,INDEX($GO:$GO,$IY767+34),"")</f>
      </c>
      <c r="HY767">
        <f>IF($IZ767&gt;=35,INDEX($GO:$GO,$IY767+35),"")</f>
      </c>
      <c r="HZ767">
        <f>IF($IZ767&gt;=36,INDEX($GO:$GO,$IY767+36),"")</f>
      </c>
      <c r="IA767">
        <f>IF($IZ767&gt;=37,INDEX($GO:$GO,$IY767+37),"")</f>
      </c>
      <c r="IB767">
        <f>IF($IZ767&gt;=38,INDEX($GO:$GO,$IY767+38),"")</f>
      </c>
      <c r="IC767">
        <f>IF($IZ767&gt;=39,INDEX($GO:$GO,$IY767+39),"")</f>
      </c>
      <c r="ID767">
        <f>IF($IZ767&gt;=40,INDEX($GO:$GO,$IY767+40),"")</f>
      </c>
      <c r="IE767">
        <f>IF($IZ767&gt;=41,INDEX($GO:$GO,$IY767+41),"")</f>
      </c>
      <c r="IF767">
        <f>IF($IZ767&gt;=42,INDEX($GO:$GO,$IY767+42),"")</f>
      </c>
      <c r="IG767">
        <f>IF($IZ767&gt;=43,INDEX($GO:$GO,$IY767+43),"")</f>
      </c>
      <c r="IH767">
        <f>IF($IZ767&gt;=44,INDEX($GO:$GO,$IY767+44),"")</f>
      </c>
      <c r="II767">
        <f>IF($IZ767&gt;=45,INDEX($GO:$GO,$IY767+45),"")</f>
      </c>
      <c r="IJ767">
        <f>IF($IZ767&gt;=46,INDEX($GO:$GO,$IY767+46),"")</f>
      </c>
      <c r="IK767">
        <f>IF($IZ767&gt;=47,INDEX($GO:$GO,$IY767+47),"")</f>
      </c>
      <c r="IL767">
        <f>IF($IZ767&gt;=48,INDEX($GO:$GO,$IY767+48),"")</f>
      </c>
      <c r="IM767">
        <f>IF($IZ767&gt;=49,INDEX($GO:$GO,$IY767+49),"")</f>
      </c>
      <c r="IN767">
        <f>IF($IZ767&gt;=50,INDEX($GO:$GO,$IY767+50),"")</f>
      </c>
      <c r="IO767">
        <f>IF($IZ767&gt;=51,INDEX($GO:$GO,$IY767+51),"")</f>
      </c>
      <c r="IP767">
        <f>IF($IZ767&gt;=52,INDEX($GO:$GO,$IY767+52),"")</f>
      </c>
      <c r="IQ767">
        <f>IF($IZ767&gt;=53,INDEX($GO:$GO,$IY767+53),"")</f>
      </c>
      <c r="IR767">
        <f>IF($IZ767&gt;=54,INDEX($GO:$GO,$IY767+54),"")</f>
      </c>
      <c r="IS767">
        <f>IF($IZ767&gt;=55,INDEX($GO:$GO,$IY767+55),"")</f>
      </c>
      <c r="IT767">
        <f>IF($IZ767&gt;=56,INDEX($GO:$GO,$IY767+56),"")</f>
      </c>
      <c r="IU767">
        <f>IF($IZ767&gt;=57,INDEX($GO:$GO,$IY767+57),"")</f>
      </c>
      <c r="IV767">
        <f>IF($IZ767&gt;=58,INDEX($GO:$GO,$IY767+58),"")</f>
      </c>
      <c r="IW767">
        <f>IF($IZ767&gt;=59,INDEX($GO:$GO,$IY767+59),"")</f>
      </c>
      <c r="IX767">
        <f>IF($IZ767&gt;=60,INDEX($GO:$GO,$IY767+60),"")</f>
      </c>
      <c r="IY767">
        <f>IFERROR(MATCH($GN767,$GO$2:$GO$827,0)+1,0)</f>
      </c>
      <c r="IZ767">
        <f>IFERROR(INDEX($GP$2:$GP$827,MATCH($GN767,$GO$2:$GO$827,0)),0)</f>
      </c>
      <c r="JA767" t="s">
        <v>23</v>
      </c>
      <c r="JB767" t="s">
        <v>23</v>
      </c>
    </row>
    <row r="768" spans="1:262" x14ac:dyDescent="0.25">
      <c r="F768" s="1"/>
      <c r="G768" s="1"/>
      <c r="H768" s="1"/>
      <c r="I768" s="1"/>
      <c r="J768" s="1">
        <f>IFERROR(IF(FIND(" - ",$F768)&gt;0,MID($F768,FIND(" - ",$F768)+3,LEN($F768)),""),"")</f>
      </c>
      <c r="L768" s="1"/>
      <c r="N768" t="s">
        <v>23</v>
      </c>
      <c r="P768">
        <f>IF(OR($N768="",$O768=""),"",IFERROR($N768/$O768,0))</f>
      </c>
      <c r="Q768">
        <f>IF($N768="","",
IF($G768="","",
IF(ISNUMBER(SEARCH("exempt",LOWER($G768))),0,
$N768*(VALUE(SUBSTITUTE($G768,"%",""))/100))))</f>
      </c>
      <c r="W768">
        <f>IF($N768="","",
SUM($N768,$Q768,$U768,$R768,$T768)-
IF($V768="",0,VALUE($V768)))</f>
      </c>
      <c r="AE768" t="s">
        <v>2000</v>
      </c>
      <c r="AM768">
        <f>IFERROR(LEFT($F768,FIND(" - ",$F768)-1),$F768)</f>
      </c>
      <c r="AP768">
        <f>IF($CE768&gt;=1,INDEX($AN:$AN,$CD768+1),"")</f>
      </c>
      <c r="AQ768">
        <f>IF($CE768&gt;=2,INDEX($AN:$AN,$CD768+2),"")</f>
      </c>
      <c r="AR768">
        <f>IF($CE768&gt;=3,INDEX($AN:$AN,$CD768+3),"")</f>
      </c>
      <c r="AS768">
        <f>IF($CE768&gt;=4,INDEX($AN:$AN,$CD768+4),"")</f>
      </c>
      <c r="AT768">
        <f>IF($CE768&gt;=5,INDEX($AN:$AN,$CD768+5),"")</f>
      </c>
      <c r="AU768">
        <f>IF($CE768&gt;=6,INDEX($AN:$AN,$CD768+6),"")</f>
      </c>
      <c r="AV768">
        <f>IF($CE768&gt;=7,INDEX($AN:$AN,$CD768+7),"")</f>
      </c>
      <c r="AW768">
        <f>IF($CE768&gt;=8,INDEX($AN:$AN,$CD768+8),"")</f>
      </c>
      <c r="AX768">
        <f>IF($CE768&gt;=9,INDEX($AN:$AN,$CD768+9),"")</f>
      </c>
      <c r="AY768">
        <f>IF($CE768&gt;=10,INDEX($AN:$AN,$CD768+10),"")</f>
      </c>
      <c r="AZ768">
        <f>IF($CE768&gt;=11,INDEX($AN:$AN,$CD768+11),"")</f>
      </c>
      <c r="BA768">
        <f>IF($CE768&gt;=12,INDEX($AN:$AN,$CD768+12),"")</f>
      </c>
      <c r="BB768">
        <f>IF($CE768&gt;=13,INDEX($AN:$AN,$CD768+13),"")</f>
      </c>
      <c r="BC768">
        <f>IF($CE768&gt;=14,INDEX($AN:$AN,$CD768+14),"")</f>
      </c>
      <c r="BD768">
        <f>IF($CE768&gt;=15,INDEX($AN:$AN,$CD768+15),"")</f>
      </c>
      <c r="BE768">
        <f>IF($CE768&gt;=16,INDEX($AN:$AN,$CD768+16),"")</f>
      </c>
      <c r="BF768">
        <f>IF($CE768&gt;=17,INDEX($AN:$AN,$CD768+17),"")</f>
      </c>
      <c r="BG768">
        <f>IF($CE768&gt;=18,INDEX($AN:$AN,$CD768+18),"")</f>
      </c>
      <c r="BH768">
        <f>IF($CE768&gt;=19,INDEX($AN:$AN,$CD768+19),"")</f>
      </c>
      <c r="BI768">
        <f>IF($CE768&gt;=20,INDEX($AN:$AN,$CD768+20),"")</f>
      </c>
      <c r="BJ768">
        <f>IF($CE768&gt;=21,INDEX($AN:$AN,$CD768+21),"")</f>
      </c>
      <c r="BK768">
        <f>IF($CE768&gt;=22,INDEX($AN:$AN,$CD768+22),"")</f>
      </c>
      <c r="BL768">
        <f>IF($CE768&gt;=23,INDEX($AN:$AN,$CD768+23),"")</f>
      </c>
      <c r="BM768">
        <f>IF($CE768&gt;=24,INDEX($AN:$AN,$CD768+24),"")</f>
      </c>
      <c r="BN768">
        <f>IF($CE768&gt;=25,INDEX($AN:$AN,$CD768+25),"")</f>
      </c>
      <c r="BO768">
        <f>IF($CE768&gt;=26,INDEX($AN:$AN,$CD768+26),"")</f>
      </c>
      <c r="BP768">
        <f>IF($CE768&gt;=27,INDEX($AN:$AN,$CD768+27),"")</f>
      </c>
      <c r="BQ768">
        <f>IF($CE768&gt;=28,INDEX($AN:$AN,$CD768+28),"")</f>
      </c>
      <c r="BR768">
        <f>IF($CE768&gt;=29,INDEX($AN:$AN,$CD768+29),"")</f>
      </c>
      <c r="BS768">
        <f>IF($CE768&gt;=30,INDEX($AN:$AN,$CD768+30),"")</f>
      </c>
      <c r="BT768">
        <f>IF($CE768&gt;=31,INDEX($AN:$AN,$CD768+31),"")</f>
      </c>
      <c r="BU768">
        <f>IF($CE768&gt;=32,INDEX($AN:$AN,$CD768+32),"")</f>
      </c>
      <c r="BV768">
        <f>IF($CE768&gt;=33,INDEX($AN:$AN,$CD768+33),"")</f>
      </c>
      <c r="BW768">
        <f>IF($CE768&gt;=34,INDEX($AN:$AN,$CD768+34),"")</f>
      </c>
      <c r="BX768">
        <f>IF($CE768&gt;=35,INDEX($AN:$AN,$CD768+35),"")</f>
      </c>
      <c r="BY768">
        <f>IF($CE768&gt;=36,INDEX($AN:$AN,$CD768+36),"")</f>
      </c>
      <c r="BZ768">
        <f>IF($CE768&gt;=37,INDEX($AN:$AN,$CD768+37),"")</f>
      </c>
      <c r="CA768">
        <f>IF($CE768&gt;=38,INDEX($AN:$AN,$CD768+38),"")</f>
      </c>
      <c r="CB768">
        <f>IF($CE768&gt;=39,INDEX($AN:$AN,$CD768+39),"")</f>
      </c>
      <c r="CC768">
        <f>IF($CE768&gt;=40,INDEX($AN:$AN,$CD768+40),"")</f>
      </c>
      <c r="CD768">
        <f>IFERROR(MATCH($AM768,$AN$2:$AN$133,0)+1,0)</f>
      </c>
      <c r="CE768">
        <f>IFERROR(INDEX($AO$2:$AO$133,MATCH($AM768,$AN$2:$AN$133,0)),0)</f>
      </c>
      <c r="CF768">
        <f>IFERROR(LEFT($K768,FIND(" - ",$K768)-1),$K768)</f>
      </c>
      <c r="CG768" t="s">
        <v>215</v>
      </c>
      <c r="CI768">
        <f>IF($DD768&gt;=1,INDEX($CG:$CG,$DC768+1),"")</f>
      </c>
      <c r="CJ768">
        <f>IF($DD768&gt;=2,INDEX($CG:$CG,$DC768+2),"")</f>
      </c>
      <c r="CK768">
        <f>IF($DD768&gt;=3,INDEX($CG:$CG,$DC768+3),"")</f>
      </c>
      <c r="CL768">
        <f>IF($DD768&gt;=4,INDEX($CG:$CG,$DC768+4),"")</f>
      </c>
      <c r="CM768">
        <f>IF($DD768&gt;=5,INDEX($CG:$CG,$DC768+5),"")</f>
      </c>
      <c r="CN768">
        <f>IF($DD768&gt;=6,INDEX($CG:$CG,$DC768+6),"")</f>
      </c>
      <c r="CO768">
        <f>IF($DD768&gt;=7,INDEX($CG:$CG,$DC768+7),"")</f>
      </c>
      <c r="CP768">
        <f>IF($DD768&gt;=8,INDEX($CG:$CG,$DC768+8),"")</f>
      </c>
      <c r="CQ768">
        <f>IF($DD768&gt;=9,INDEX($CG:$CG,$DC768+9),"")</f>
      </c>
      <c r="CR768">
        <f>IF($DD768&gt;=10,INDEX($CG:$CG,$DC768+10),"")</f>
      </c>
      <c r="CS768">
        <f>IF($DD768&gt;=11,INDEX($CG:$CG,$DC768+11),"")</f>
      </c>
      <c r="CT768">
        <f>IF($DD768&gt;=12,INDEX($CG:$CG,$DC768+12),"")</f>
      </c>
      <c r="CU768">
        <f>IF($DD768&gt;=13,INDEX($CG:$CG,$DC768+13),"")</f>
      </c>
      <c r="CV768">
        <f>IF($DD768&gt;=14,INDEX($CG:$CG,$DC768+14),"")</f>
      </c>
      <c r="CW768">
        <f>IF($DD768&gt;=15,INDEX($CG:$CG,$DC768+15),"")</f>
      </c>
      <c r="CX768">
        <f>IF($DD768&gt;=16,INDEX($CG:$CG,$DC768+16),"")</f>
      </c>
      <c r="CY768">
        <f>IF($DD768&gt;=17,INDEX($CG:$CG,$DC768+17),"")</f>
      </c>
      <c r="CZ768">
        <f>IF($DD768&gt;=18,INDEX($CG:$CG,$DC768+18),"")</f>
      </c>
      <c r="DA768">
        <f>IF($DD768&gt;=19,INDEX($CG:$CG,$DC768+19),"")</f>
      </c>
      <c r="DB768">
        <f>IF($DD768&gt;=20,INDEX($CG:$CG,$DC768+20),"")</f>
      </c>
      <c r="DC768">
        <f>IFERROR(MATCH($CF768,$CG$2:$CG$1558,0)+1,0)</f>
      </c>
      <c r="DD768">
        <f>IFERROR(INDEX($CH$2:$CH$1558,MATCH($CF768,$CG$2:$CG$1558,0)),0)</f>
      </c>
      <c r="DE768">
        <f>IFERROR(INDEX($AL:$AL,MATCH($G768,$AK:$AK,0))&amp;"","")</f>
      </c>
      <c r="DI768">
        <f>IF($GL768&gt;=1,INDEX($DF:$DF,$GK768+1),"")</f>
      </c>
      <c r="DJ768">
        <f>IF($GL768&gt;=2,INDEX($DF:$DF,$GK768+2),"")</f>
      </c>
      <c r="DK768">
        <f>IF($GL768&gt;=3,INDEX($DF:$DF,$GK768+3),"")</f>
      </c>
      <c r="DL768">
        <f>IF($GL768&gt;=4,INDEX($DF:$DF,$GK768+4),"")</f>
      </c>
      <c r="DM768">
        <f>IF($GL768&gt;=5,INDEX($DF:$DF,$GK768+5),"")</f>
      </c>
      <c r="DN768">
        <f>IF($GL768&gt;=6,INDEX($DF:$DF,$GK768+6),"")</f>
      </c>
      <c r="DO768">
        <f>IF($GL768&gt;=7,INDEX($DF:$DF,$GK768+7),"")</f>
      </c>
      <c r="DP768">
        <f>IF($GL768&gt;=8,INDEX($DF:$DF,$GK768+8),"")</f>
      </c>
      <c r="DQ768">
        <f>IF($GL768&gt;=9,INDEX($DF:$DF,$GK768+9),"")</f>
      </c>
      <c r="DR768">
        <f>IF($GL768&gt;=10,INDEX($DF:$DF,$GK768+10),"")</f>
      </c>
      <c r="DS768">
        <f>IF($GL768&gt;=11,INDEX($DF:$DF,$GK768+11),"")</f>
      </c>
      <c r="DT768">
        <f>IF($GL768&gt;=12,INDEX($DF:$DF,$GK768+12),"")</f>
      </c>
      <c r="DU768">
        <f>IF($GL768&gt;=13,INDEX($DF:$DF,$GK768+13),"")</f>
      </c>
      <c r="DV768">
        <f>IF($GL768&gt;=14,INDEX($DF:$DF,$GK768+14),"")</f>
      </c>
      <c r="DW768">
        <f>IF($GL768&gt;=15,INDEX($DF:$DF,$GK768+15),"")</f>
      </c>
      <c r="DX768">
        <f>IF($GL768&gt;=16,INDEX($DF:$DF,$GK768+16),"")</f>
      </c>
      <c r="DY768">
        <f>IF($GL768&gt;=17,INDEX($DF:$DF,$GK768+17),"")</f>
      </c>
      <c r="DZ768">
        <f>IF($GL768&gt;=18,INDEX($DF:$DF,$GK768+18),"")</f>
      </c>
      <c r="EA768">
        <f>IF($GL768&gt;=19,INDEX($DF:$DF,$GK768+19),"")</f>
      </c>
      <c r="EB768">
        <f>IF($GL768&gt;=20,INDEX($DF:$DF,$GK768+20),"")</f>
      </c>
      <c r="EC768">
        <f>IF($GL768&gt;=21,INDEX($DF:$DF,$GK768+21),"")</f>
      </c>
      <c r="ED768">
        <f>IF($GL768&gt;=22,INDEX($DF:$DF,$GK768+22),"")</f>
      </c>
      <c r="EE768">
        <f>IF($GL768&gt;=23,INDEX($DF:$DF,$GK768+23),"")</f>
      </c>
      <c r="EF768">
        <f>IF($GL768&gt;=24,INDEX($DF:$DF,$GK768+24),"")</f>
      </c>
      <c r="EG768">
        <f>IF($GL768&gt;=25,INDEX($DF:$DF,$GK768+25),"")</f>
      </c>
      <c r="EH768">
        <f>IF($GL768&gt;=26,INDEX($DF:$DF,$GK768+26),"")</f>
      </c>
      <c r="EI768">
        <f>IF($GL768&gt;=27,INDEX($DF:$DF,$GK768+27),"")</f>
      </c>
      <c r="EJ768">
        <f>IF($GL768&gt;=28,INDEX($DF:$DF,$GK768+28),"")</f>
      </c>
      <c r="EK768">
        <f>IF($GL768&gt;=29,INDEX($DF:$DF,$GK768+29),"")</f>
      </c>
      <c r="EL768">
        <f>IF($GL768&gt;=30,INDEX($DF:$DF,$GK768+30),"")</f>
      </c>
      <c r="EM768">
        <f>IF($GL768&gt;=31,INDEX($DF:$DF,$GK768+31),"")</f>
      </c>
      <c r="EN768">
        <f>IF($GL768&gt;=32,INDEX($DF:$DF,$GK768+32),"")</f>
      </c>
      <c r="EO768">
        <f>IF($GL768&gt;=33,INDEX($DF:$DF,$GK768+33),"")</f>
      </c>
      <c r="EP768">
        <f>IF($GL768&gt;=34,INDEX($DF:$DF,$GK768+34),"")</f>
      </c>
      <c r="EQ768">
        <f>IF($GL768&gt;=35,INDEX($DF:$DF,$GK768+35),"")</f>
      </c>
      <c r="ER768">
        <f>IF($GL768&gt;=36,INDEX($DF:$DF,$GK768+36),"")</f>
      </c>
      <c r="ES768">
        <f>IF($GL768&gt;=37,INDEX($DF:$DF,$GK768+37),"")</f>
      </c>
      <c r="ET768">
        <f>IF($GL768&gt;=38,INDEX($DF:$DF,$GK768+38),"")</f>
      </c>
      <c r="EU768">
        <f>IF($GL768&gt;=39,INDEX($DF:$DF,$GK768+39),"")</f>
      </c>
      <c r="EV768">
        <f>IF($GL768&gt;=40,INDEX($DF:$DF,$GK768+40),"")</f>
      </c>
      <c r="EW768">
        <f>IF($GL768&gt;=1,INDEX($DG:$DG,$GK768+1),"")</f>
      </c>
      <c r="EX768">
        <f>IF($GL768&gt;=2,INDEX($DG:$DG,$GK768+2),"")</f>
      </c>
      <c r="EY768">
        <f>IF($GL768&gt;=3,INDEX($DG:$DG,$GK768+3),"")</f>
      </c>
      <c r="EZ768">
        <f>IF($GL768&gt;=4,INDEX($DG:$DG,$GK768+4),"")</f>
      </c>
      <c r="FA768">
        <f>IF($GL768&gt;=5,INDEX($DG:$DG,$GK768+5),"")</f>
      </c>
      <c r="FB768">
        <f>IF($GL768&gt;=6,INDEX($DG:$DG,$GK768+6),"")</f>
      </c>
      <c r="FC768">
        <f>IF($GL768&gt;=7,INDEX($DG:$DG,$GK768+7),"")</f>
      </c>
      <c r="FD768">
        <f>IF($GL768&gt;=8,INDEX($DG:$DG,$GK768+8),"")</f>
      </c>
      <c r="FE768">
        <f>IF($GL768&gt;=9,INDEX($DG:$DG,$GK768+9),"")</f>
      </c>
      <c r="FF768">
        <f>IF($GL768&gt;=10,INDEX($DG:$DG,$GK768+10),"")</f>
      </c>
      <c r="FG768">
        <f>IF($GL768&gt;=11,INDEX($DG:$DG,$GK768+11),"")</f>
      </c>
      <c r="FH768">
        <f>IF($GL768&gt;=12,INDEX($DG:$DG,$GK768+12),"")</f>
      </c>
      <c r="FI768">
        <f>IF($GL768&gt;=13,INDEX($DG:$DG,$GK768+13),"")</f>
      </c>
      <c r="FJ768">
        <f>IF($GL768&gt;=14,INDEX($DG:$DG,$GK768+14),"")</f>
      </c>
      <c r="FK768">
        <f>IF($GL768&gt;=15,INDEX($DG:$DG,$GK768+15),"")</f>
      </c>
      <c r="FL768">
        <f>IF($GL768&gt;=16,INDEX($DG:$DG,$GK768+16),"")</f>
      </c>
      <c r="FM768">
        <f>IF($GL768&gt;=17,INDEX($DG:$DG,$GK768+17),"")</f>
      </c>
      <c r="FN768">
        <f>IF($GL768&gt;=18,INDEX($DG:$DG,$GK768+18),"")</f>
      </c>
      <c r="FO768">
        <f>IF($GL768&gt;=19,INDEX($DG:$DG,$GK768+19),"")</f>
      </c>
      <c r="FP768">
        <f>IF($GL768&gt;=20,INDEX($DG:$DG,$GK768+20),"")</f>
      </c>
      <c r="FQ768">
        <f>IF($GL768&gt;=21,INDEX($DG:$DG,$GK768+21),"")</f>
      </c>
      <c r="FR768">
        <f>IF($GL768&gt;=22,INDEX($DG:$DG,$GK768+22),"")</f>
      </c>
      <c r="FS768">
        <f>IF($GL768&gt;=23,INDEX($DG:$DG,$GK768+23),"")</f>
      </c>
      <c r="FT768">
        <f>IF($GL768&gt;=24,INDEX($DG:$DG,$GK768+24),"")</f>
      </c>
      <c r="FU768">
        <f>IF($GL768&gt;=25,INDEX($DG:$DG,$GK768+25),"")</f>
      </c>
      <c r="FV768">
        <f>IF($GL768&gt;=26,INDEX($DG:$DG,$GK768+26),"")</f>
      </c>
      <c r="FW768">
        <f>IF($GL768&gt;=27,INDEX($DG:$DG,$GK768+27),"")</f>
      </c>
      <c r="FX768">
        <f>IF($GL768&gt;=28,INDEX($DG:$DG,$GK768+28),"")</f>
      </c>
      <c r="FY768">
        <f>IF($GL768&gt;=29,INDEX($DG:$DG,$GK768+29),"")</f>
      </c>
      <c r="FZ768">
        <f>IF($GL768&gt;=30,INDEX($DG:$DG,$GK768+30),"")</f>
      </c>
      <c r="GA768">
        <f>IF($GL768&gt;=31,INDEX($DG:$DG,$GK768+31),"")</f>
      </c>
      <c r="GB768">
        <f>IF($GL768&gt;=32,INDEX($DG:$DG,$GK768+32),"")</f>
      </c>
      <c r="GC768">
        <f>IF($GL768&gt;=33,INDEX($DG:$DG,$GK768+33),"")</f>
      </c>
      <c r="GD768">
        <f>IF($GL768&gt;=34,INDEX($DG:$DG,$GK768+34),"")</f>
      </c>
      <c r="GE768">
        <f>IF($GL768&gt;=35,INDEX($DG:$DG,$GK768+35),"")</f>
      </c>
      <c r="GF768">
        <f>IF($GL768&gt;=36,INDEX($DG:$DG,$GK768+36),"")</f>
      </c>
      <c r="GG768">
        <f>IF($GL768&gt;=37,INDEX($DG:$DG,$GK768+37),"")</f>
      </c>
      <c r="GH768">
        <f>IF($GL768&gt;=38,INDEX($DG:$DG,$GK768+38),"")</f>
      </c>
      <c r="GI768">
        <f>IF($GL768&gt;=39,INDEX($DG:$DG,$GK768+39),"")</f>
      </c>
      <c r="GJ768">
        <f>IF($GL768&gt;=40,INDEX($DG:$DG,$GK768+40),"")</f>
      </c>
      <c r="GK768">
        <f>IFERROR(MATCH($DE768,$DF$2:$DF$166,0)+1,0)</f>
      </c>
      <c r="GL768">
        <f>IFERROR(INDEX($DH$2:$DH$166,MATCH($DE768,$DF$2:$DF$166,0)),0)</f>
      </c>
      <c r="GM768">
        <f>IFERROR(MATCH($H768,$DI$768:$EV$768,0),0)</f>
      </c>
      <c r="GN768">
        <f>IF($GM768&gt;0,INDEX($EW$768:$GJ$768,$GM768),"")</f>
      </c>
      <c r="GO768" t="s">
        <v>1345</v>
      </c>
      <c r="GQ768">
        <f>IF($IZ768&gt;=1,INDEX($GO:$GO,$IY768+1),"")</f>
      </c>
      <c r="GR768">
        <f>IF($IZ768&gt;=2,INDEX($GO:$GO,$IY768+2),"")</f>
      </c>
      <c r="GS768">
        <f>IF($IZ768&gt;=3,INDEX($GO:$GO,$IY768+3),"")</f>
      </c>
      <c r="GT768">
        <f>IF($IZ768&gt;=4,INDEX($GO:$GO,$IY768+4),"")</f>
      </c>
      <c r="GU768">
        <f>IF($IZ768&gt;=5,INDEX($GO:$GO,$IY768+5),"")</f>
      </c>
      <c r="GV768">
        <f>IF($IZ768&gt;=6,INDEX($GO:$GO,$IY768+6),"")</f>
      </c>
      <c r="GW768">
        <f>IF($IZ768&gt;=7,INDEX($GO:$GO,$IY768+7),"")</f>
      </c>
      <c r="GX768">
        <f>IF($IZ768&gt;=8,INDEX($GO:$GO,$IY768+8),"")</f>
      </c>
      <c r="GY768">
        <f>IF($IZ768&gt;=9,INDEX($GO:$GO,$IY768+9),"")</f>
      </c>
      <c r="GZ768">
        <f>IF($IZ768&gt;=10,INDEX($GO:$GO,$IY768+10),"")</f>
      </c>
      <c r="HA768">
        <f>IF($IZ768&gt;=11,INDEX($GO:$GO,$IY768+11),"")</f>
      </c>
      <c r="HB768">
        <f>IF($IZ768&gt;=12,INDEX($GO:$GO,$IY768+12),"")</f>
      </c>
      <c r="HC768">
        <f>IF($IZ768&gt;=13,INDEX($GO:$GO,$IY768+13),"")</f>
      </c>
      <c r="HD768">
        <f>IF($IZ768&gt;=14,INDEX($GO:$GO,$IY768+14),"")</f>
      </c>
      <c r="HE768">
        <f>IF($IZ768&gt;=15,INDEX($GO:$GO,$IY768+15),"")</f>
      </c>
      <c r="HF768">
        <f>IF($IZ768&gt;=16,INDEX($GO:$GO,$IY768+16),"")</f>
      </c>
      <c r="HG768">
        <f>IF($IZ768&gt;=17,INDEX($GO:$GO,$IY768+17),"")</f>
      </c>
      <c r="HH768">
        <f>IF($IZ768&gt;=18,INDEX($GO:$GO,$IY768+18),"")</f>
      </c>
      <c r="HI768">
        <f>IF($IZ768&gt;=19,INDEX($GO:$GO,$IY768+19),"")</f>
      </c>
      <c r="HJ768">
        <f>IF($IZ768&gt;=20,INDEX($GO:$GO,$IY768+20),"")</f>
      </c>
      <c r="HK768">
        <f>IF($IZ768&gt;=21,INDEX($GO:$GO,$IY768+21),"")</f>
      </c>
      <c r="HL768">
        <f>IF($IZ768&gt;=22,INDEX($GO:$GO,$IY768+22),"")</f>
      </c>
      <c r="HM768">
        <f>IF($IZ768&gt;=23,INDEX($GO:$GO,$IY768+23),"")</f>
      </c>
      <c r="HN768">
        <f>IF($IZ768&gt;=24,INDEX($GO:$GO,$IY768+24),"")</f>
      </c>
      <c r="HO768">
        <f>IF($IZ768&gt;=25,INDEX($GO:$GO,$IY768+25),"")</f>
      </c>
      <c r="HP768">
        <f>IF($IZ768&gt;=26,INDEX($GO:$GO,$IY768+26),"")</f>
      </c>
      <c r="HQ768">
        <f>IF($IZ768&gt;=27,INDEX($GO:$GO,$IY768+27),"")</f>
      </c>
      <c r="HR768">
        <f>IF($IZ768&gt;=28,INDEX($GO:$GO,$IY768+28),"")</f>
      </c>
      <c r="HS768">
        <f>IF($IZ768&gt;=29,INDEX($GO:$GO,$IY768+29),"")</f>
      </c>
      <c r="HT768">
        <f>IF($IZ768&gt;=30,INDEX($GO:$GO,$IY768+30),"")</f>
      </c>
      <c r="HU768">
        <f>IF($IZ768&gt;=31,INDEX($GO:$GO,$IY768+31),"")</f>
      </c>
      <c r="HV768">
        <f>IF($IZ768&gt;=32,INDEX($GO:$GO,$IY768+32),"")</f>
      </c>
      <c r="HW768">
        <f>IF($IZ768&gt;=33,INDEX($GO:$GO,$IY768+33),"")</f>
      </c>
      <c r="HX768">
        <f>IF($IZ768&gt;=34,INDEX($GO:$GO,$IY768+34),"")</f>
      </c>
      <c r="HY768">
        <f>IF($IZ768&gt;=35,INDEX($GO:$GO,$IY768+35),"")</f>
      </c>
      <c r="HZ768">
        <f>IF($IZ768&gt;=36,INDEX($GO:$GO,$IY768+36),"")</f>
      </c>
      <c r="IA768">
        <f>IF($IZ768&gt;=37,INDEX($GO:$GO,$IY768+37),"")</f>
      </c>
      <c r="IB768">
        <f>IF($IZ768&gt;=38,INDEX($GO:$GO,$IY768+38),"")</f>
      </c>
      <c r="IC768">
        <f>IF($IZ768&gt;=39,INDEX($GO:$GO,$IY768+39),"")</f>
      </c>
      <c r="ID768">
        <f>IF($IZ768&gt;=40,INDEX($GO:$GO,$IY768+40),"")</f>
      </c>
      <c r="IE768">
        <f>IF($IZ768&gt;=41,INDEX($GO:$GO,$IY768+41),"")</f>
      </c>
      <c r="IF768">
        <f>IF($IZ768&gt;=42,INDEX($GO:$GO,$IY768+42),"")</f>
      </c>
      <c r="IG768">
        <f>IF($IZ768&gt;=43,INDEX($GO:$GO,$IY768+43),"")</f>
      </c>
      <c r="IH768">
        <f>IF($IZ768&gt;=44,INDEX($GO:$GO,$IY768+44),"")</f>
      </c>
      <c r="II768">
        <f>IF($IZ768&gt;=45,INDEX($GO:$GO,$IY768+45),"")</f>
      </c>
      <c r="IJ768">
        <f>IF($IZ768&gt;=46,INDEX($GO:$GO,$IY768+46),"")</f>
      </c>
      <c r="IK768">
        <f>IF($IZ768&gt;=47,INDEX($GO:$GO,$IY768+47),"")</f>
      </c>
      <c r="IL768">
        <f>IF($IZ768&gt;=48,INDEX($GO:$GO,$IY768+48),"")</f>
      </c>
      <c r="IM768">
        <f>IF($IZ768&gt;=49,INDEX($GO:$GO,$IY768+49),"")</f>
      </c>
      <c r="IN768">
        <f>IF($IZ768&gt;=50,INDEX($GO:$GO,$IY768+50),"")</f>
      </c>
      <c r="IO768">
        <f>IF($IZ768&gt;=51,INDEX($GO:$GO,$IY768+51),"")</f>
      </c>
      <c r="IP768">
        <f>IF($IZ768&gt;=52,INDEX($GO:$GO,$IY768+52),"")</f>
      </c>
      <c r="IQ768">
        <f>IF($IZ768&gt;=53,INDEX($GO:$GO,$IY768+53),"")</f>
      </c>
      <c r="IR768">
        <f>IF($IZ768&gt;=54,INDEX($GO:$GO,$IY768+54),"")</f>
      </c>
      <c r="IS768">
        <f>IF($IZ768&gt;=55,INDEX($GO:$GO,$IY768+55),"")</f>
      </c>
      <c r="IT768">
        <f>IF($IZ768&gt;=56,INDEX($GO:$GO,$IY768+56),"")</f>
      </c>
      <c r="IU768">
        <f>IF($IZ768&gt;=57,INDEX($GO:$GO,$IY768+57),"")</f>
      </c>
      <c r="IV768">
        <f>IF($IZ768&gt;=58,INDEX($GO:$GO,$IY768+58),"")</f>
      </c>
      <c r="IW768">
        <f>IF($IZ768&gt;=59,INDEX($GO:$GO,$IY768+59),"")</f>
      </c>
      <c r="IX768">
        <f>IF($IZ768&gt;=60,INDEX($GO:$GO,$IY768+60),"")</f>
      </c>
      <c r="IY768">
        <f>IFERROR(MATCH($GN768,$GO$2:$GO$827,0)+1,0)</f>
      </c>
      <c r="IZ768">
        <f>IFERROR(INDEX($GP$2:$GP$827,MATCH($GN768,$GO$2:$GO$827,0)),0)</f>
      </c>
      <c r="JA768" t="s">
        <v>23</v>
      </c>
      <c r="JB768" t="s">
        <v>23</v>
      </c>
    </row>
    <row r="769" spans="1:262" x14ac:dyDescent="0.25">
      <c r="F769" s="1"/>
      <c r="G769" s="1"/>
      <c r="H769" s="1"/>
      <c r="I769" s="1"/>
      <c r="J769" s="1">
        <f>IFERROR(IF(FIND(" - ",$F769)&gt;0,MID($F769,FIND(" - ",$F769)+3,LEN($F769)),""),"")</f>
      </c>
      <c r="L769" s="1"/>
      <c r="N769" t="s">
        <v>23</v>
      </c>
      <c r="P769">
        <f>IF(OR($N769="",$O769=""),"",IFERROR($N769/$O769,0))</f>
      </c>
      <c r="Q769">
        <f>IF($N769="","",
IF($G769="","",
IF(ISNUMBER(SEARCH("exempt",LOWER($G769))),0,
$N769*(VALUE(SUBSTITUTE($G769,"%",""))/100))))</f>
      </c>
      <c r="W769">
        <f>IF($N769="","",
SUM($N769,$Q769,$U769,$R769,$T769)-
IF($V769="",0,VALUE($V769)))</f>
      </c>
      <c r="AE769" t="s">
        <v>2001</v>
      </c>
      <c r="AM769">
        <f>IFERROR(LEFT($F769,FIND(" - ",$F769)-1),$F769)</f>
      </c>
      <c r="AP769">
        <f>IF($CE769&gt;=1,INDEX($AN:$AN,$CD769+1),"")</f>
      </c>
      <c r="AQ769">
        <f>IF($CE769&gt;=2,INDEX($AN:$AN,$CD769+2),"")</f>
      </c>
      <c r="AR769">
        <f>IF($CE769&gt;=3,INDEX($AN:$AN,$CD769+3),"")</f>
      </c>
      <c r="AS769">
        <f>IF($CE769&gt;=4,INDEX($AN:$AN,$CD769+4),"")</f>
      </c>
      <c r="AT769">
        <f>IF($CE769&gt;=5,INDEX($AN:$AN,$CD769+5),"")</f>
      </c>
      <c r="AU769">
        <f>IF($CE769&gt;=6,INDEX($AN:$AN,$CD769+6),"")</f>
      </c>
      <c r="AV769">
        <f>IF($CE769&gt;=7,INDEX($AN:$AN,$CD769+7),"")</f>
      </c>
      <c r="AW769">
        <f>IF($CE769&gt;=8,INDEX($AN:$AN,$CD769+8),"")</f>
      </c>
      <c r="AX769">
        <f>IF($CE769&gt;=9,INDEX($AN:$AN,$CD769+9),"")</f>
      </c>
      <c r="AY769">
        <f>IF($CE769&gt;=10,INDEX($AN:$AN,$CD769+10),"")</f>
      </c>
      <c r="AZ769">
        <f>IF($CE769&gt;=11,INDEX($AN:$AN,$CD769+11),"")</f>
      </c>
      <c r="BA769">
        <f>IF($CE769&gt;=12,INDEX($AN:$AN,$CD769+12),"")</f>
      </c>
      <c r="BB769">
        <f>IF($CE769&gt;=13,INDEX($AN:$AN,$CD769+13),"")</f>
      </c>
      <c r="BC769">
        <f>IF($CE769&gt;=14,INDEX($AN:$AN,$CD769+14),"")</f>
      </c>
      <c r="BD769">
        <f>IF($CE769&gt;=15,INDEX($AN:$AN,$CD769+15),"")</f>
      </c>
      <c r="BE769">
        <f>IF($CE769&gt;=16,INDEX($AN:$AN,$CD769+16),"")</f>
      </c>
      <c r="BF769">
        <f>IF($CE769&gt;=17,INDEX($AN:$AN,$CD769+17),"")</f>
      </c>
      <c r="BG769">
        <f>IF($CE769&gt;=18,INDEX($AN:$AN,$CD769+18),"")</f>
      </c>
      <c r="BH769">
        <f>IF($CE769&gt;=19,INDEX($AN:$AN,$CD769+19),"")</f>
      </c>
      <c r="BI769">
        <f>IF($CE769&gt;=20,INDEX($AN:$AN,$CD769+20),"")</f>
      </c>
      <c r="BJ769">
        <f>IF($CE769&gt;=21,INDEX($AN:$AN,$CD769+21),"")</f>
      </c>
      <c r="BK769">
        <f>IF($CE769&gt;=22,INDEX($AN:$AN,$CD769+22),"")</f>
      </c>
      <c r="BL769">
        <f>IF($CE769&gt;=23,INDEX($AN:$AN,$CD769+23),"")</f>
      </c>
      <c r="BM769">
        <f>IF($CE769&gt;=24,INDEX($AN:$AN,$CD769+24),"")</f>
      </c>
      <c r="BN769">
        <f>IF($CE769&gt;=25,INDEX($AN:$AN,$CD769+25),"")</f>
      </c>
      <c r="BO769">
        <f>IF($CE769&gt;=26,INDEX($AN:$AN,$CD769+26),"")</f>
      </c>
      <c r="BP769">
        <f>IF($CE769&gt;=27,INDEX($AN:$AN,$CD769+27),"")</f>
      </c>
      <c r="BQ769">
        <f>IF($CE769&gt;=28,INDEX($AN:$AN,$CD769+28),"")</f>
      </c>
      <c r="BR769">
        <f>IF($CE769&gt;=29,INDEX($AN:$AN,$CD769+29),"")</f>
      </c>
      <c r="BS769">
        <f>IF($CE769&gt;=30,INDEX($AN:$AN,$CD769+30),"")</f>
      </c>
      <c r="BT769">
        <f>IF($CE769&gt;=31,INDEX($AN:$AN,$CD769+31),"")</f>
      </c>
      <c r="BU769">
        <f>IF($CE769&gt;=32,INDEX($AN:$AN,$CD769+32),"")</f>
      </c>
      <c r="BV769">
        <f>IF($CE769&gt;=33,INDEX($AN:$AN,$CD769+33),"")</f>
      </c>
      <c r="BW769">
        <f>IF($CE769&gt;=34,INDEX($AN:$AN,$CD769+34),"")</f>
      </c>
      <c r="BX769">
        <f>IF($CE769&gt;=35,INDEX($AN:$AN,$CD769+35),"")</f>
      </c>
      <c r="BY769">
        <f>IF($CE769&gt;=36,INDEX($AN:$AN,$CD769+36),"")</f>
      </c>
      <c r="BZ769">
        <f>IF($CE769&gt;=37,INDEX($AN:$AN,$CD769+37),"")</f>
      </c>
      <c r="CA769">
        <f>IF($CE769&gt;=38,INDEX($AN:$AN,$CD769+38),"")</f>
      </c>
      <c r="CB769">
        <f>IF($CE769&gt;=39,INDEX($AN:$AN,$CD769+39),"")</f>
      </c>
      <c r="CC769">
        <f>IF($CE769&gt;=40,INDEX($AN:$AN,$CD769+40),"")</f>
      </c>
      <c r="CD769">
        <f>IFERROR(MATCH($AM769,$AN$2:$AN$133,0)+1,0)</f>
      </c>
      <c r="CE769">
        <f>IFERROR(INDEX($AO$2:$AO$133,MATCH($AM769,$AN$2:$AN$133,0)),0)</f>
      </c>
      <c r="CF769">
        <f>IFERROR(LEFT($K769,FIND(" - ",$K769)-1),$K769)</f>
      </c>
      <c r="CG769" t="s">
        <v>2002</v>
      </c>
      <c r="CH769">
        <v>1</v>
      </c>
      <c r="CI769">
        <f>IF($DD769&gt;=1,INDEX($CG:$CG,$DC769+1),"")</f>
      </c>
      <c r="CJ769">
        <f>IF($DD769&gt;=2,INDEX($CG:$CG,$DC769+2),"")</f>
      </c>
      <c r="CK769">
        <f>IF($DD769&gt;=3,INDEX($CG:$CG,$DC769+3),"")</f>
      </c>
      <c r="CL769">
        <f>IF($DD769&gt;=4,INDEX($CG:$CG,$DC769+4),"")</f>
      </c>
      <c r="CM769">
        <f>IF($DD769&gt;=5,INDEX($CG:$CG,$DC769+5),"")</f>
      </c>
      <c r="CN769">
        <f>IF($DD769&gt;=6,INDEX($CG:$CG,$DC769+6),"")</f>
      </c>
      <c r="CO769">
        <f>IF($DD769&gt;=7,INDEX($CG:$CG,$DC769+7),"")</f>
      </c>
      <c r="CP769">
        <f>IF($DD769&gt;=8,INDEX($CG:$CG,$DC769+8),"")</f>
      </c>
      <c r="CQ769">
        <f>IF($DD769&gt;=9,INDEX($CG:$CG,$DC769+9),"")</f>
      </c>
      <c r="CR769">
        <f>IF($DD769&gt;=10,INDEX($CG:$CG,$DC769+10),"")</f>
      </c>
      <c r="CS769">
        <f>IF($DD769&gt;=11,INDEX($CG:$CG,$DC769+11),"")</f>
      </c>
      <c r="CT769">
        <f>IF($DD769&gt;=12,INDEX($CG:$CG,$DC769+12),"")</f>
      </c>
      <c r="CU769">
        <f>IF($DD769&gt;=13,INDEX($CG:$CG,$DC769+13),"")</f>
      </c>
      <c r="CV769">
        <f>IF($DD769&gt;=14,INDEX($CG:$CG,$DC769+14),"")</f>
      </c>
      <c r="CW769">
        <f>IF($DD769&gt;=15,INDEX($CG:$CG,$DC769+15),"")</f>
      </c>
      <c r="CX769">
        <f>IF($DD769&gt;=16,INDEX($CG:$CG,$DC769+16),"")</f>
      </c>
      <c r="CY769">
        <f>IF($DD769&gt;=17,INDEX($CG:$CG,$DC769+17),"")</f>
      </c>
      <c r="CZ769">
        <f>IF($DD769&gt;=18,INDEX($CG:$CG,$DC769+18),"")</f>
      </c>
      <c r="DA769">
        <f>IF($DD769&gt;=19,INDEX($CG:$CG,$DC769+19),"")</f>
      </c>
      <c r="DB769">
        <f>IF($DD769&gt;=20,INDEX($CG:$CG,$DC769+20),"")</f>
      </c>
      <c r="DC769">
        <f>IFERROR(MATCH($CF769,$CG$2:$CG$1558,0)+1,0)</f>
      </c>
      <c r="DD769">
        <f>IFERROR(INDEX($CH$2:$CH$1558,MATCH($CF769,$CG$2:$CG$1558,0)),0)</f>
      </c>
      <c r="DE769">
        <f>IFERROR(INDEX($AL:$AL,MATCH($G769,$AK:$AK,0))&amp;"","")</f>
      </c>
      <c r="DI769">
        <f>IF($GL769&gt;=1,INDEX($DF:$DF,$GK769+1),"")</f>
      </c>
      <c r="DJ769">
        <f>IF($GL769&gt;=2,INDEX($DF:$DF,$GK769+2),"")</f>
      </c>
      <c r="DK769">
        <f>IF($GL769&gt;=3,INDEX($DF:$DF,$GK769+3),"")</f>
      </c>
      <c r="DL769">
        <f>IF($GL769&gt;=4,INDEX($DF:$DF,$GK769+4),"")</f>
      </c>
      <c r="DM769">
        <f>IF($GL769&gt;=5,INDEX($DF:$DF,$GK769+5),"")</f>
      </c>
      <c r="DN769">
        <f>IF($GL769&gt;=6,INDEX($DF:$DF,$GK769+6),"")</f>
      </c>
      <c r="DO769">
        <f>IF($GL769&gt;=7,INDEX($DF:$DF,$GK769+7),"")</f>
      </c>
      <c r="DP769">
        <f>IF($GL769&gt;=8,INDEX($DF:$DF,$GK769+8),"")</f>
      </c>
      <c r="DQ769">
        <f>IF($GL769&gt;=9,INDEX($DF:$DF,$GK769+9),"")</f>
      </c>
      <c r="DR769">
        <f>IF($GL769&gt;=10,INDEX($DF:$DF,$GK769+10),"")</f>
      </c>
      <c r="DS769">
        <f>IF($GL769&gt;=11,INDEX($DF:$DF,$GK769+11),"")</f>
      </c>
      <c r="DT769">
        <f>IF($GL769&gt;=12,INDEX($DF:$DF,$GK769+12),"")</f>
      </c>
      <c r="DU769">
        <f>IF($GL769&gt;=13,INDEX($DF:$DF,$GK769+13),"")</f>
      </c>
      <c r="DV769">
        <f>IF($GL769&gt;=14,INDEX($DF:$DF,$GK769+14),"")</f>
      </c>
      <c r="DW769">
        <f>IF($GL769&gt;=15,INDEX($DF:$DF,$GK769+15),"")</f>
      </c>
      <c r="DX769">
        <f>IF($GL769&gt;=16,INDEX($DF:$DF,$GK769+16),"")</f>
      </c>
      <c r="DY769">
        <f>IF($GL769&gt;=17,INDEX($DF:$DF,$GK769+17),"")</f>
      </c>
      <c r="DZ769">
        <f>IF($GL769&gt;=18,INDEX($DF:$DF,$GK769+18),"")</f>
      </c>
      <c r="EA769">
        <f>IF($GL769&gt;=19,INDEX($DF:$DF,$GK769+19),"")</f>
      </c>
      <c r="EB769">
        <f>IF($GL769&gt;=20,INDEX($DF:$DF,$GK769+20),"")</f>
      </c>
      <c r="EC769">
        <f>IF($GL769&gt;=21,INDEX($DF:$DF,$GK769+21),"")</f>
      </c>
      <c r="ED769">
        <f>IF($GL769&gt;=22,INDEX($DF:$DF,$GK769+22),"")</f>
      </c>
      <c r="EE769">
        <f>IF($GL769&gt;=23,INDEX($DF:$DF,$GK769+23),"")</f>
      </c>
      <c r="EF769">
        <f>IF($GL769&gt;=24,INDEX($DF:$DF,$GK769+24),"")</f>
      </c>
      <c r="EG769">
        <f>IF($GL769&gt;=25,INDEX($DF:$DF,$GK769+25),"")</f>
      </c>
      <c r="EH769">
        <f>IF($GL769&gt;=26,INDEX($DF:$DF,$GK769+26),"")</f>
      </c>
      <c r="EI769">
        <f>IF($GL769&gt;=27,INDEX($DF:$DF,$GK769+27),"")</f>
      </c>
      <c r="EJ769">
        <f>IF($GL769&gt;=28,INDEX($DF:$DF,$GK769+28),"")</f>
      </c>
      <c r="EK769">
        <f>IF($GL769&gt;=29,INDEX($DF:$DF,$GK769+29),"")</f>
      </c>
      <c r="EL769">
        <f>IF($GL769&gt;=30,INDEX($DF:$DF,$GK769+30),"")</f>
      </c>
      <c r="EM769">
        <f>IF($GL769&gt;=31,INDEX($DF:$DF,$GK769+31),"")</f>
      </c>
      <c r="EN769">
        <f>IF($GL769&gt;=32,INDEX($DF:$DF,$GK769+32),"")</f>
      </c>
      <c r="EO769">
        <f>IF($GL769&gt;=33,INDEX($DF:$DF,$GK769+33),"")</f>
      </c>
      <c r="EP769">
        <f>IF($GL769&gt;=34,INDEX($DF:$DF,$GK769+34),"")</f>
      </c>
      <c r="EQ769">
        <f>IF($GL769&gt;=35,INDEX($DF:$DF,$GK769+35),"")</f>
      </c>
      <c r="ER769">
        <f>IF($GL769&gt;=36,INDEX($DF:$DF,$GK769+36),"")</f>
      </c>
      <c r="ES769">
        <f>IF($GL769&gt;=37,INDEX($DF:$DF,$GK769+37),"")</f>
      </c>
      <c r="ET769">
        <f>IF($GL769&gt;=38,INDEX($DF:$DF,$GK769+38),"")</f>
      </c>
      <c r="EU769">
        <f>IF($GL769&gt;=39,INDEX($DF:$DF,$GK769+39),"")</f>
      </c>
      <c r="EV769">
        <f>IF($GL769&gt;=40,INDEX($DF:$DF,$GK769+40),"")</f>
      </c>
      <c r="EW769">
        <f>IF($GL769&gt;=1,INDEX($DG:$DG,$GK769+1),"")</f>
      </c>
      <c r="EX769">
        <f>IF($GL769&gt;=2,INDEX($DG:$DG,$GK769+2),"")</f>
      </c>
      <c r="EY769">
        <f>IF($GL769&gt;=3,INDEX($DG:$DG,$GK769+3),"")</f>
      </c>
      <c r="EZ769">
        <f>IF($GL769&gt;=4,INDEX($DG:$DG,$GK769+4),"")</f>
      </c>
      <c r="FA769">
        <f>IF($GL769&gt;=5,INDEX($DG:$DG,$GK769+5),"")</f>
      </c>
      <c r="FB769">
        <f>IF($GL769&gt;=6,INDEX($DG:$DG,$GK769+6),"")</f>
      </c>
      <c r="FC769">
        <f>IF($GL769&gt;=7,INDEX($DG:$DG,$GK769+7),"")</f>
      </c>
      <c r="FD769">
        <f>IF($GL769&gt;=8,INDEX($DG:$DG,$GK769+8),"")</f>
      </c>
      <c r="FE769">
        <f>IF($GL769&gt;=9,INDEX($DG:$DG,$GK769+9),"")</f>
      </c>
      <c r="FF769">
        <f>IF($GL769&gt;=10,INDEX($DG:$DG,$GK769+10),"")</f>
      </c>
      <c r="FG769">
        <f>IF($GL769&gt;=11,INDEX($DG:$DG,$GK769+11),"")</f>
      </c>
      <c r="FH769">
        <f>IF($GL769&gt;=12,INDEX($DG:$DG,$GK769+12),"")</f>
      </c>
      <c r="FI769">
        <f>IF($GL769&gt;=13,INDEX($DG:$DG,$GK769+13),"")</f>
      </c>
      <c r="FJ769">
        <f>IF($GL769&gt;=14,INDEX($DG:$DG,$GK769+14),"")</f>
      </c>
      <c r="FK769">
        <f>IF($GL769&gt;=15,INDEX($DG:$DG,$GK769+15),"")</f>
      </c>
      <c r="FL769">
        <f>IF($GL769&gt;=16,INDEX($DG:$DG,$GK769+16),"")</f>
      </c>
      <c r="FM769">
        <f>IF($GL769&gt;=17,INDEX($DG:$DG,$GK769+17),"")</f>
      </c>
      <c r="FN769">
        <f>IF($GL769&gt;=18,INDEX($DG:$DG,$GK769+18),"")</f>
      </c>
      <c r="FO769">
        <f>IF($GL769&gt;=19,INDEX($DG:$DG,$GK769+19),"")</f>
      </c>
      <c r="FP769">
        <f>IF($GL769&gt;=20,INDEX($DG:$DG,$GK769+20),"")</f>
      </c>
      <c r="FQ769">
        <f>IF($GL769&gt;=21,INDEX($DG:$DG,$GK769+21),"")</f>
      </c>
      <c r="FR769">
        <f>IF($GL769&gt;=22,INDEX($DG:$DG,$GK769+22),"")</f>
      </c>
      <c r="FS769">
        <f>IF($GL769&gt;=23,INDEX($DG:$DG,$GK769+23),"")</f>
      </c>
      <c r="FT769">
        <f>IF($GL769&gt;=24,INDEX($DG:$DG,$GK769+24),"")</f>
      </c>
      <c r="FU769">
        <f>IF($GL769&gt;=25,INDEX($DG:$DG,$GK769+25),"")</f>
      </c>
      <c r="FV769">
        <f>IF($GL769&gt;=26,INDEX($DG:$DG,$GK769+26),"")</f>
      </c>
      <c r="FW769">
        <f>IF($GL769&gt;=27,INDEX($DG:$DG,$GK769+27),"")</f>
      </c>
      <c r="FX769">
        <f>IF($GL769&gt;=28,INDEX($DG:$DG,$GK769+28),"")</f>
      </c>
      <c r="FY769">
        <f>IF($GL769&gt;=29,INDEX($DG:$DG,$GK769+29),"")</f>
      </c>
      <c r="FZ769">
        <f>IF($GL769&gt;=30,INDEX($DG:$DG,$GK769+30),"")</f>
      </c>
      <c r="GA769">
        <f>IF($GL769&gt;=31,INDEX($DG:$DG,$GK769+31),"")</f>
      </c>
      <c r="GB769">
        <f>IF($GL769&gt;=32,INDEX($DG:$DG,$GK769+32),"")</f>
      </c>
      <c r="GC769">
        <f>IF($GL769&gt;=33,INDEX($DG:$DG,$GK769+33),"")</f>
      </c>
      <c r="GD769">
        <f>IF($GL769&gt;=34,INDEX($DG:$DG,$GK769+34),"")</f>
      </c>
      <c r="GE769">
        <f>IF($GL769&gt;=35,INDEX($DG:$DG,$GK769+35),"")</f>
      </c>
      <c r="GF769">
        <f>IF($GL769&gt;=36,INDEX($DG:$DG,$GK769+36),"")</f>
      </c>
      <c r="GG769">
        <f>IF($GL769&gt;=37,INDEX($DG:$DG,$GK769+37),"")</f>
      </c>
      <c r="GH769">
        <f>IF($GL769&gt;=38,INDEX($DG:$DG,$GK769+38),"")</f>
      </c>
      <c r="GI769">
        <f>IF($GL769&gt;=39,INDEX($DG:$DG,$GK769+39),"")</f>
      </c>
      <c r="GJ769">
        <f>IF($GL769&gt;=40,INDEX($DG:$DG,$GK769+40),"")</f>
      </c>
      <c r="GK769">
        <f>IFERROR(MATCH($DE769,$DF$2:$DF$166,0)+1,0)</f>
      </c>
      <c r="GL769">
        <f>IFERROR(INDEX($DH$2:$DH$166,MATCH($DE769,$DF$2:$DF$166,0)),0)</f>
      </c>
      <c r="GM769">
        <f>IFERROR(MATCH($H769,$DI$769:$EV$769,0),0)</f>
      </c>
      <c r="GN769">
        <f>IF($GM769&gt;0,INDEX($EW$769:$GJ$769,$GM769),"")</f>
      </c>
      <c r="GO769" t="s">
        <v>573</v>
      </c>
      <c r="GP769">
        <v>1</v>
      </c>
      <c r="GQ769">
        <f>IF($IZ769&gt;=1,INDEX($GO:$GO,$IY769+1),"")</f>
      </c>
      <c r="GR769">
        <f>IF($IZ769&gt;=2,INDEX($GO:$GO,$IY769+2),"")</f>
      </c>
      <c r="GS769">
        <f>IF($IZ769&gt;=3,INDEX($GO:$GO,$IY769+3),"")</f>
      </c>
      <c r="GT769">
        <f>IF($IZ769&gt;=4,INDEX($GO:$GO,$IY769+4),"")</f>
      </c>
      <c r="GU769">
        <f>IF($IZ769&gt;=5,INDEX($GO:$GO,$IY769+5),"")</f>
      </c>
      <c r="GV769">
        <f>IF($IZ769&gt;=6,INDEX($GO:$GO,$IY769+6),"")</f>
      </c>
      <c r="GW769">
        <f>IF($IZ769&gt;=7,INDEX($GO:$GO,$IY769+7),"")</f>
      </c>
      <c r="GX769">
        <f>IF($IZ769&gt;=8,INDEX($GO:$GO,$IY769+8),"")</f>
      </c>
      <c r="GY769">
        <f>IF($IZ769&gt;=9,INDEX($GO:$GO,$IY769+9),"")</f>
      </c>
      <c r="GZ769">
        <f>IF($IZ769&gt;=10,INDEX($GO:$GO,$IY769+10),"")</f>
      </c>
      <c r="HA769">
        <f>IF($IZ769&gt;=11,INDEX($GO:$GO,$IY769+11),"")</f>
      </c>
      <c r="HB769">
        <f>IF($IZ769&gt;=12,INDEX($GO:$GO,$IY769+12),"")</f>
      </c>
      <c r="HC769">
        <f>IF($IZ769&gt;=13,INDEX($GO:$GO,$IY769+13),"")</f>
      </c>
      <c r="HD769">
        <f>IF($IZ769&gt;=14,INDEX($GO:$GO,$IY769+14),"")</f>
      </c>
      <c r="HE769">
        <f>IF($IZ769&gt;=15,INDEX($GO:$GO,$IY769+15),"")</f>
      </c>
      <c r="HF769">
        <f>IF($IZ769&gt;=16,INDEX($GO:$GO,$IY769+16),"")</f>
      </c>
      <c r="HG769">
        <f>IF($IZ769&gt;=17,INDEX($GO:$GO,$IY769+17),"")</f>
      </c>
      <c r="HH769">
        <f>IF($IZ769&gt;=18,INDEX($GO:$GO,$IY769+18),"")</f>
      </c>
      <c r="HI769">
        <f>IF($IZ769&gt;=19,INDEX($GO:$GO,$IY769+19),"")</f>
      </c>
      <c r="HJ769">
        <f>IF($IZ769&gt;=20,INDEX($GO:$GO,$IY769+20),"")</f>
      </c>
      <c r="HK769">
        <f>IF($IZ769&gt;=21,INDEX($GO:$GO,$IY769+21),"")</f>
      </c>
      <c r="HL769">
        <f>IF($IZ769&gt;=22,INDEX($GO:$GO,$IY769+22),"")</f>
      </c>
      <c r="HM769">
        <f>IF($IZ769&gt;=23,INDEX($GO:$GO,$IY769+23),"")</f>
      </c>
      <c r="HN769">
        <f>IF($IZ769&gt;=24,INDEX($GO:$GO,$IY769+24),"")</f>
      </c>
      <c r="HO769">
        <f>IF($IZ769&gt;=25,INDEX($GO:$GO,$IY769+25),"")</f>
      </c>
      <c r="HP769">
        <f>IF($IZ769&gt;=26,INDEX($GO:$GO,$IY769+26),"")</f>
      </c>
      <c r="HQ769">
        <f>IF($IZ769&gt;=27,INDEX($GO:$GO,$IY769+27),"")</f>
      </c>
      <c r="HR769">
        <f>IF($IZ769&gt;=28,INDEX($GO:$GO,$IY769+28),"")</f>
      </c>
      <c r="HS769">
        <f>IF($IZ769&gt;=29,INDEX($GO:$GO,$IY769+29),"")</f>
      </c>
      <c r="HT769">
        <f>IF($IZ769&gt;=30,INDEX($GO:$GO,$IY769+30),"")</f>
      </c>
      <c r="HU769">
        <f>IF($IZ769&gt;=31,INDEX($GO:$GO,$IY769+31),"")</f>
      </c>
      <c r="HV769">
        <f>IF($IZ769&gt;=32,INDEX($GO:$GO,$IY769+32),"")</f>
      </c>
      <c r="HW769">
        <f>IF($IZ769&gt;=33,INDEX($GO:$GO,$IY769+33),"")</f>
      </c>
      <c r="HX769">
        <f>IF($IZ769&gt;=34,INDEX($GO:$GO,$IY769+34),"")</f>
      </c>
      <c r="HY769">
        <f>IF($IZ769&gt;=35,INDEX($GO:$GO,$IY769+35),"")</f>
      </c>
      <c r="HZ769">
        <f>IF($IZ769&gt;=36,INDEX($GO:$GO,$IY769+36),"")</f>
      </c>
      <c r="IA769">
        <f>IF($IZ769&gt;=37,INDEX($GO:$GO,$IY769+37),"")</f>
      </c>
      <c r="IB769">
        <f>IF($IZ769&gt;=38,INDEX($GO:$GO,$IY769+38),"")</f>
      </c>
      <c r="IC769">
        <f>IF($IZ769&gt;=39,INDEX($GO:$GO,$IY769+39),"")</f>
      </c>
      <c r="ID769">
        <f>IF($IZ769&gt;=40,INDEX($GO:$GO,$IY769+40),"")</f>
      </c>
      <c r="IE769">
        <f>IF($IZ769&gt;=41,INDEX($GO:$GO,$IY769+41),"")</f>
      </c>
      <c r="IF769">
        <f>IF($IZ769&gt;=42,INDEX($GO:$GO,$IY769+42),"")</f>
      </c>
      <c r="IG769">
        <f>IF($IZ769&gt;=43,INDEX($GO:$GO,$IY769+43),"")</f>
      </c>
      <c r="IH769">
        <f>IF($IZ769&gt;=44,INDEX($GO:$GO,$IY769+44),"")</f>
      </c>
      <c r="II769">
        <f>IF($IZ769&gt;=45,INDEX($GO:$GO,$IY769+45),"")</f>
      </c>
      <c r="IJ769">
        <f>IF($IZ769&gt;=46,INDEX($GO:$GO,$IY769+46),"")</f>
      </c>
      <c r="IK769">
        <f>IF($IZ769&gt;=47,INDEX($GO:$GO,$IY769+47),"")</f>
      </c>
      <c r="IL769">
        <f>IF($IZ769&gt;=48,INDEX($GO:$GO,$IY769+48),"")</f>
      </c>
      <c r="IM769">
        <f>IF($IZ769&gt;=49,INDEX($GO:$GO,$IY769+49),"")</f>
      </c>
      <c r="IN769">
        <f>IF($IZ769&gt;=50,INDEX($GO:$GO,$IY769+50),"")</f>
      </c>
      <c r="IO769">
        <f>IF($IZ769&gt;=51,INDEX($GO:$GO,$IY769+51),"")</f>
      </c>
      <c r="IP769">
        <f>IF($IZ769&gt;=52,INDEX($GO:$GO,$IY769+52),"")</f>
      </c>
      <c r="IQ769">
        <f>IF($IZ769&gt;=53,INDEX($GO:$GO,$IY769+53),"")</f>
      </c>
      <c r="IR769">
        <f>IF($IZ769&gt;=54,INDEX($GO:$GO,$IY769+54),"")</f>
      </c>
      <c r="IS769">
        <f>IF($IZ769&gt;=55,INDEX($GO:$GO,$IY769+55),"")</f>
      </c>
      <c r="IT769">
        <f>IF($IZ769&gt;=56,INDEX($GO:$GO,$IY769+56),"")</f>
      </c>
      <c r="IU769">
        <f>IF($IZ769&gt;=57,INDEX($GO:$GO,$IY769+57),"")</f>
      </c>
      <c r="IV769">
        <f>IF($IZ769&gt;=58,INDEX($GO:$GO,$IY769+58),"")</f>
      </c>
      <c r="IW769">
        <f>IF($IZ769&gt;=59,INDEX($GO:$GO,$IY769+59),"")</f>
      </c>
      <c r="IX769">
        <f>IF($IZ769&gt;=60,INDEX($GO:$GO,$IY769+60),"")</f>
      </c>
      <c r="IY769">
        <f>IFERROR(MATCH($GN769,$GO$2:$GO$827,0)+1,0)</f>
      </c>
      <c r="IZ769">
        <f>IFERROR(INDEX($GP$2:$GP$827,MATCH($GN769,$GO$2:$GO$827,0)),0)</f>
      </c>
      <c r="JA769" t="s">
        <v>23</v>
      </c>
      <c r="JB769" t="s">
        <v>23</v>
      </c>
    </row>
    <row r="770" spans="1:262" x14ac:dyDescent="0.25">
      <c r="F770" s="1"/>
      <c r="G770" s="1"/>
      <c r="H770" s="1"/>
      <c r="I770" s="1"/>
      <c r="J770" s="1">
        <f>IFERROR(IF(FIND(" - ",$F770)&gt;0,MID($F770,FIND(" - ",$F770)+3,LEN($F770)),""),"")</f>
      </c>
      <c r="L770" s="1"/>
      <c r="N770" t="s">
        <v>23</v>
      </c>
      <c r="P770">
        <f>IF(OR($N770="",$O770=""),"",IFERROR($N770/$O770,0))</f>
      </c>
      <c r="Q770">
        <f>IF($N770="","",
IF($G770="","",
IF(ISNUMBER(SEARCH("exempt",LOWER($G770))),0,
$N770*(VALUE(SUBSTITUTE($G770,"%",""))/100))))</f>
      </c>
      <c r="W770">
        <f>IF($N770="","",
SUM($N770,$Q770,$U770,$R770,$T770)-
IF($V770="",0,VALUE($V770)))</f>
      </c>
      <c r="AE770" t="s">
        <v>2003</v>
      </c>
      <c r="AM770">
        <f>IFERROR(LEFT($F770,FIND(" - ",$F770)-1),$F770)</f>
      </c>
      <c r="AP770">
        <f>IF($CE770&gt;=1,INDEX($AN:$AN,$CD770+1),"")</f>
      </c>
      <c r="AQ770">
        <f>IF($CE770&gt;=2,INDEX($AN:$AN,$CD770+2),"")</f>
      </c>
      <c r="AR770">
        <f>IF($CE770&gt;=3,INDEX($AN:$AN,$CD770+3),"")</f>
      </c>
      <c r="AS770">
        <f>IF($CE770&gt;=4,INDEX($AN:$AN,$CD770+4),"")</f>
      </c>
      <c r="AT770">
        <f>IF($CE770&gt;=5,INDEX($AN:$AN,$CD770+5),"")</f>
      </c>
      <c r="AU770">
        <f>IF($CE770&gt;=6,INDEX($AN:$AN,$CD770+6),"")</f>
      </c>
      <c r="AV770">
        <f>IF($CE770&gt;=7,INDEX($AN:$AN,$CD770+7),"")</f>
      </c>
      <c r="AW770">
        <f>IF($CE770&gt;=8,INDEX($AN:$AN,$CD770+8),"")</f>
      </c>
      <c r="AX770">
        <f>IF($CE770&gt;=9,INDEX($AN:$AN,$CD770+9),"")</f>
      </c>
      <c r="AY770">
        <f>IF($CE770&gt;=10,INDEX($AN:$AN,$CD770+10),"")</f>
      </c>
      <c r="AZ770">
        <f>IF($CE770&gt;=11,INDEX($AN:$AN,$CD770+11),"")</f>
      </c>
      <c r="BA770">
        <f>IF($CE770&gt;=12,INDEX($AN:$AN,$CD770+12),"")</f>
      </c>
      <c r="BB770">
        <f>IF($CE770&gt;=13,INDEX($AN:$AN,$CD770+13),"")</f>
      </c>
      <c r="BC770">
        <f>IF($CE770&gt;=14,INDEX($AN:$AN,$CD770+14),"")</f>
      </c>
      <c r="BD770">
        <f>IF($CE770&gt;=15,INDEX($AN:$AN,$CD770+15),"")</f>
      </c>
      <c r="BE770">
        <f>IF($CE770&gt;=16,INDEX($AN:$AN,$CD770+16),"")</f>
      </c>
      <c r="BF770">
        <f>IF($CE770&gt;=17,INDEX($AN:$AN,$CD770+17),"")</f>
      </c>
      <c r="BG770">
        <f>IF($CE770&gt;=18,INDEX($AN:$AN,$CD770+18),"")</f>
      </c>
      <c r="BH770">
        <f>IF($CE770&gt;=19,INDEX($AN:$AN,$CD770+19),"")</f>
      </c>
      <c r="BI770">
        <f>IF($CE770&gt;=20,INDEX($AN:$AN,$CD770+20),"")</f>
      </c>
      <c r="BJ770">
        <f>IF($CE770&gt;=21,INDEX($AN:$AN,$CD770+21),"")</f>
      </c>
      <c r="BK770">
        <f>IF($CE770&gt;=22,INDEX($AN:$AN,$CD770+22),"")</f>
      </c>
      <c r="BL770">
        <f>IF($CE770&gt;=23,INDEX($AN:$AN,$CD770+23),"")</f>
      </c>
      <c r="BM770">
        <f>IF($CE770&gt;=24,INDEX($AN:$AN,$CD770+24),"")</f>
      </c>
      <c r="BN770">
        <f>IF($CE770&gt;=25,INDEX($AN:$AN,$CD770+25),"")</f>
      </c>
      <c r="BO770">
        <f>IF($CE770&gt;=26,INDEX($AN:$AN,$CD770+26),"")</f>
      </c>
      <c r="BP770">
        <f>IF($CE770&gt;=27,INDEX($AN:$AN,$CD770+27),"")</f>
      </c>
      <c r="BQ770">
        <f>IF($CE770&gt;=28,INDEX($AN:$AN,$CD770+28),"")</f>
      </c>
      <c r="BR770">
        <f>IF($CE770&gt;=29,INDEX($AN:$AN,$CD770+29),"")</f>
      </c>
      <c r="BS770">
        <f>IF($CE770&gt;=30,INDEX($AN:$AN,$CD770+30),"")</f>
      </c>
      <c r="BT770">
        <f>IF($CE770&gt;=31,INDEX($AN:$AN,$CD770+31),"")</f>
      </c>
      <c r="BU770">
        <f>IF($CE770&gt;=32,INDEX($AN:$AN,$CD770+32),"")</f>
      </c>
      <c r="BV770">
        <f>IF($CE770&gt;=33,INDEX($AN:$AN,$CD770+33),"")</f>
      </c>
      <c r="BW770">
        <f>IF($CE770&gt;=34,INDEX($AN:$AN,$CD770+34),"")</f>
      </c>
      <c r="BX770">
        <f>IF($CE770&gt;=35,INDEX($AN:$AN,$CD770+35),"")</f>
      </c>
      <c r="BY770">
        <f>IF($CE770&gt;=36,INDEX($AN:$AN,$CD770+36),"")</f>
      </c>
      <c r="BZ770">
        <f>IF($CE770&gt;=37,INDEX($AN:$AN,$CD770+37),"")</f>
      </c>
      <c r="CA770">
        <f>IF($CE770&gt;=38,INDEX($AN:$AN,$CD770+38),"")</f>
      </c>
      <c r="CB770">
        <f>IF($CE770&gt;=39,INDEX($AN:$AN,$CD770+39),"")</f>
      </c>
      <c r="CC770">
        <f>IF($CE770&gt;=40,INDEX($AN:$AN,$CD770+40),"")</f>
      </c>
      <c r="CD770">
        <f>IFERROR(MATCH($AM770,$AN$2:$AN$133,0)+1,0)</f>
      </c>
      <c r="CE770">
        <f>IFERROR(INDEX($AO$2:$AO$133,MATCH($AM770,$AN$2:$AN$133,0)),0)</f>
      </c>
      <c r="CF770">
        <f>IFERROR(LEFT($K770,FIND(" - ",$K770)-1),$K770)</f>
      </c>
      <c r="CG770" t="s">
        <v>108</v>
      </c>
      <c r="CI770">
        <f>IF($DD770&gt;=1,INDEX($CG:$CG,$DC770+1),"")</f>
      </c>
      <c r="CJ770">
        <f>IF($DD770&gt;=2,INDEX($CG:$CG,$DC770+2),"")</f>
      </c>
      <c r="CK770">
        <f>IF($DD770&gt;=3,INDEX($CG:$CG,$DC770+3),"")</f>
      </c>
      <c r="CL770">
        <f>IF($DD770&gt;=4,INDEX($CG:$CG,$DC770+4),"")</f>
      </c>
      <c r="CM770">
        <f>IF($DD770&gt;=5,INDEX($CG:$CG,$DC770+5),"")</f>
      </c>
      <c r="CN770">
        <f>IF($DD770&gt;=6,INDEX($CG:$CG,$DC770+6),"")</f>
      </c>
      <c r="CO770">
        <f>IF($DD770&gt;=7,INDEX($CG:$CG,$DC770+7),"")</f>
      </c>
      <c r="CP770">
        <f>IF($DD770&gt;=8,INDEX($CG:$CG,$DC770+8),"")</f>
      </c>
      <c r="CQ770">
        <f>IF($DD770&gt;=9,INDEX($CG:$CG,$DC770+9),"")</f>
      </c>
      <c r="CR770">
        <f>IF($DD770&gt;=10,INDEX($CG:$CG,$DC770+10),"")</f>
      </c>
      <c r="CS770">
        <f>IF($DD770&gt;=11,INDEX($CG:$CG,$DC770+11),"")</f>
      </c>
      <c r="CT770">
        <f>IF($DD770&gt;=12,INDEX($CG:$CG,$DC770+12),"")</f>
      </c>
      <c r="CU770">
        <f>IF($DD770&gt;=13,INDEX($CG:$CG,$DC770+13),"")</f>
      </c>
      <c r="CV770">
        <f>IF($DD770&gt;=14,INDEX($CG:$CG,$DC770+14),"")</f>
      </c>
      <c r="CW770">
        <f>IF($DD770&gt;=15,INDEX($CG:$CG,$DC770+15),"")</f>
      </c>
      <c r="CX770">
        <f>IF($DD770&gt;=16,INDEX($CG:$CG,$DC770+16),"")</f>
      </c>
      <c r="CY770">
        <f>IF($DD770&gt;=17,INDEX($CG:$CG,$DC770+17),"")</f>
      </c>
      <c r="CZ770">
        <f>IF($DD770&gt;=18,INDEX($CG:$CG,$DC770+18),"")</f>
      </c>
      <c r="DA770">
        <f>IF($DD770&gt;=19,INDEX($CG:$CG,$DC770+19),"")</f>
      </c>
      <c r="DB770">
        <f>IF($DD770&gt;=20,INDEX($CG:$CG,$DC770+20),"")</f>
      </c>
      <c r="DC770">
        <f>IFERROR(MATCH($CF770,$CG$2:$CG$1558,0)+1,0)</f>
      </c>
      <c r="DD770">
        <f>IFERROR(INDEX($CH$2:$CH$1558,MATCH($CF770,$CG$2:$CG$1558,0)),0)</f>
      </c>
      <c r="DE770">
        <f>IFERROR(INDEX($AL:$AL,MATCH($G770,$AK:$AK,0))&amp;"","")</f>
      </c>
      <c r="DI770">
        <f>IF($GL770&gt;=1,INDEX($DF:$DF,$GK770+1),"")</f>
      </c>
      <c r="DJ770">
        <f>IF($GL770&gt;=2,INDEX($DF:$DF,$GK770+2),"")</f>
      </c>
      <c r="DK770">
        <f>IF($GL770&gt;=3,INDEX($DF:$DF,$GK770+3),"")</f>
      </c>
      <c r="DL770">
        <f>IF($GL770&gt;=4,INDEX($DF:$DF,$GK770+4),"")</f>
      </c>
      <c r="DM770">
        <f>IF($GL770&gt;=5,INDEX($DF:$DF,$GK770+5),"")</f>
      </c>
      <c r="DN770">
        <f>IF($GL770&gt;=6,INDEX($DF:$DF,$GK770+6),"")</f>
      </c>
      <c r="DO770">
        <f>IF($GL770&gt;=7,INDEX($DF:$DF,$GK770+7),"")</f>
      </c>
      <c r="DP770">
        <f>IF($GL770&gt;=8,INDEX($DF:$DF,$GK770+8),"")</f>
      </c>
      <c r="DQ770">
        <f>IF($GL770&gt;=9,INDEX($DF:$DF,$GK770+9),"")</f>
      </c>
      <c r="DR770">
        <f>IF($GL770&gt;=10,INDEX($DF:$DF,$GK770+10),"")</f>
      </c>
      <c r="DS770">
        <f>IF($GL770&gt;=11,INDEX($DF:$DF,$GK770+11),"")</f>
      </c>
      <c r="DT770">
        <f>IF($GL770&gt;=12,INDEX($DF:$DF,$GK770+12),"")</f>
      </c>
      <c r="DU770">
        <f>IF($GL770&gt;=13,INDEX($DF:$DF,$GK770+13),"")</f>
      </c>
      <c r="DV770">
        <f>IF($GL770&gt;=14,INDEX($DF:$DF,$GK770+14),"")</f>
      </c>
      <c r="DW770">
        <f>IF($GL770&gt;=15,INDEX($DF:$DF,$GK770+15),"")</f>
      </c>
      <c r="DX770">
        <f>IF($GL770&gt;=16,INDEX($DF:$DF,$GK770+16),"")</f>
      </c>
      <c r="DY770">
        <f>IF($GL770&gt;=17,INDEX($DF:$DF,$GK770+17),"")</f>
      </c>
      <c r="DZ770">
        <f>IF($GL770&gt;=18,INDEX($DF:$DF,$GK770+18),"")</f>
      </c>
      <c r="EA770">
        <f>IF($GL770&gt;=19,INDEX($DF:$DF,$GK770+19),"")</f>
      </c>
      <c r="EB770">
        <f>IF($GL770&gt;=20,INDEX($DF:$DF,$GK770+20),"")</f>
      </c>
      <c r="EC770">
        <f>IF($GL770&gt;=21,INDEX($DF:$DF,$GK770+21),"")</f>
      </c>
      <c r="ED770">
        <f>IF($GL770&gt;=22,INDEX($DF:$DF,$GK770+22),"")</f>
      </c>
      <c r="EE770">
        <f>IF($GL770&gt;=23,INDEX($DF:$DF,$GK770+23),"")</f>
      </c>
      <c r="EF770">
        <f>IF($GL770&gt;=24,INDEX($DF:$DF,$GK770+24),"")</f>
      </c>
      <c r="EG770">
        <f>IF($GL770&gt;=25,INDEX($DF:$DF,$GK770+25),"")</f>
      </c>
      <c r="EH770">
        <f>IF($GL770&gt;=26,INDEX($DF:$DF,$GK770+26),"")</f>
      </c>
      <c r="EI770">
        <f>IF($GL770&gt;=27,INDEX($DF:$DF,$GK770+27),"")</f>
      </c>
      <c r="EJ770">
        <f>IF($GL770&gt;=28,INDEX($DF:$DF,$GK770+28),"")</f>
      </c>
      <c r="EK770">
        <f>IF($GL770&gt;=29,INDEX($DF:$DF,$GK770+29),"")</f>
      </c>
      <c r="EL770">
        <f>IF($GL770&gt;=30,INDEX($DF:$DF,$GK770+30),"")</f>
      </c>
      <c r="EM770">
        <f>IF($GL770&gt;=31,INDEX($DF:$DF,$GK770+31),"")</f>
      </c>
      <c r="EN770">
        <f>IF($GL770&gt;=32,INDEX($DF:$DF,$GK770+32),"")</f>
      </c>
      <c r="EO770">
        <f>IF($GL770&gt;=33,INDEX($DF:$DF,$GK770+33),"")</f>
      </c>
      <c r="EP770">
        <f>IF($GL770&gt;=34,INDEX($DF:$DF,$GK770+34),"")</f>
      </c>
      <c r="EQ770">
        <f>IF($GL770&gt;=35,INDEX($DF:$DF,$GK770+35),"")</f>
      </c>
      <c r="ER770">
        <f>IF($GL770&gt;=36,INDEX($DF:$DF,$GK770+36),"")</f>
      </c>
      <c r="ES770">
        <f>IF($GL770&gt;=37,INDEX($DF:$DF,$GK770+37),"")</f>
      </c>
      <c r="ET770">
        <f>IF($GL770&gt;=38,INDEX($DF:$DF,$GK770+38),"")</f>
      </c>
      <c r="EU770">
        <f>IF($GL770&gt;=39,INDEX($DF:$DF,$GK770+39),"")</f>
      </c>
      <c r="EV770">
        <f>IF($GL770&gt;=40,INDEX($DF:$DF,$GK770+40),"")</f>
      </c>
      <c r="EW770">
        <f>IF($GL770&gt;=1,INDEX($DG:$DG,$GK770+1),"")</f>
      </c>
      <c r="EX770">
        <f>IF($GL770&gt;=2,INDEX($DG:$DG,$GK770+2),"")</f>
      </c>
      <c r="EY770">
        <f>IF($GL770&gt;=3,INDEX($DG:$DG,$GK770+3),"")</f>
      </c>
      <c r="EZ770">
        <f>IF($GL770&gt;=4,INDEX($DG:$DG,$GK770+4),"")</f>
      </c>
      <c r="FA770">
        <f>IF($GL770&gt;=5,INDEX($DG:$DG,$GK770+5),"")</f>
      </c>
      <c r="FB770">
        <f>IF($GL770&gt;=6,INDEX($DG:$DG,$GK770+6),"")</f>
      </c>
      <c r="FC770">
        <f>IF($GL770&gt;=7,INDEX($DG:$DG,$GK770+7),"")</f>
      </c>
      <c r="FD770">
        <f>IF($GL770&gt;=8,INDEX($DG:$DG,$GK770+8),"")</f>
      </c>
      <c r="FE770">
        <f>IF($GL770&gt;=9,INDEX($DG:$DG,$GK770+9),"")</f>
      </c>
      <c r="FF770">
        <f>IF($GL770&gt;=10,INDEX($DG:$DG,$GK770+10),"")</f>
      </c>
      <c r="FG770">
        <f>IF($GL770&gt;=11,INDEX($DG:$DG,$GK770+11),"")</f>
      </c>
      <c r="FH770">
        <f>IF($GL770&gt;=12,INDEX($DG:$DG,$GK770+12),"")</f>
      </c>
      <c r="FI770">
        <f>IF($GL770&gt;=13,INDEX($DG:$DG,$GK770+13),"")</f>
      </c>
      <c r="FJ770">
        <f>IF($GL770&gt;=14,INDEX($DG:$DG,$GK770+14),"")</f>
      </c>
      <c r="FK770">
        <f>IF($GL770&gt;=15,INDEX($DG:$DG,$GK770+15),"")</f>
      </c>
      <c r="FL770">
        <f>IF($GL770&gt;=16,INDEX($DG:$DG,$GK770+16),"")</f>
      </c>
      <c r="FM770">
        <f>IF($GL770&gt;=17,INDEX($DG:$DG,$GK770+17),"")</f>
      </c>
      <c r="FN770">
        <f>IF($GL770&gt;=18,INDEX($DG:$DG,$GK770+18),"")</f>
      </c>
      <c r="FO770">
        <f>IF($GL770&gt;=19,INDEX($DG:$DG,$GK770+19),"")</f>
      </c>
      <c r="FP770">
        <f>IF($GL770&gt;=20,INDEX($DG:$DG,$GK770+20),"")</f>
      </c>
      <c r="FQ770">
        <f>IF($GL770&gt;=21,INDEX($DG:$DG,$GK770+21),"")</f>
      </c>
      <c r="FR770">
        <f>IF($GL770&gt;=22,INDEX($DG:$DG,$GK770+22),"")</f>
      </c>
      <c r="FS770">
        <f>IF($GL770&gt;=23,INDEX($DG:$DG,$GK770+23),"")</f>
      </c>
      <c r="FT770">
        <f>IF($GL770&gt;=24,INDEX($DG:$DG,$GK770+24),"")</f>
      </c>
      <c r="FU770">
        <f>IF($GL770&gt;=25,INDEX($DG:$DG,$GK770+25),"")</f>
      </c>
      <c r="FV770">
        <f>IF($GL770&gt;=26,INDEX($DG:$DG,$GK770+26),"")</f>
      </c>
      <c r="FW770">
        <f>IF($GL770&gt;=27,INDEX($DG:$DG,$GK770+27),"")</f>
      </c>
      <c r="FX770">
        <f>IF($GL770&gt;=28,INDEX($DG:$DG,$GK770+28),"")</f>
      </c>
      <c r="FY770">
        <f>IF($GL770&gt;=29,INDEX($DG:$DG,$GK770+29),"")</f>
      </c>
      <c r="FZ770">
        <f>IF($GL770&gt;=30,INDEX($DG:$DG,$GK770+30),"")</f>
      </c>
      <c r="GA770">
        <f>IF($GL770&gt;=31,INDEX($DG:$DG,$GK770+31),"")</f>
      </c>
      <c r="GB770">
        <f>IF($GL770&gt;=32,INDEX($DG:$DG,$GK770+32),"")</f>
      </c>
      <c r="GC770">
        <f>IF($GL770&gt;=33,INDEX($DG:$DG,$GK770+33),"")</f>
      </c>
      <c r="GD770">
        <f>IF($GL770&gt;=34,INDEX($DG:$DG,$GK770+34),"")</f>
      </c>
      <c r="GE770">
        <f>IF($GL770&gt;=35,INDEX($DG:$DG,$GK770+35),"")</f>
      </c>
      <c r="GF770">
        <f>IF($GL770&gt;=36,INDEX($DG:$DG,$GK770+36),"")</f>
      </c>
      <c r="GG770">
        <f>IF($GL770&gt;=37,INDEX($DG:$DG,$GK770+37),"")</f>
      </c>
      <c r="GH770">
        <f>IF($GL770&gt;=38,INDEX($DG:$DG,$GK770+38),"")</f>
      </c>
      <c r="GI770">
        <f>IF($GL770&gt;=39,INDEX($DG:$DG,$GK770+39),"")</f>
      </c>
      <c r="GJ770">
        <f>IF($GL770&gt;=40,INDEX($DG:$DG,$GK770+40),"")</f>
      </c>
      <c r="GK770">
        <f>IFERROR(MATCH($DE770,$DF$2:$DF$166,0)+1,0)</f>
      </c>
      <c r="GL770">
        <f>IFERROR(INDEX($DH$2:$DH$166,MATCH($DE770,$DF$2:$DF$166,0)),0)</f>
      </c>
      <c r="GM770">
        <f>IFERROR(MATCH($H770,$DI$770:$EV$770,0),0)</f>
      </c>
      <c r="GN770">
        <f>IF($GM770&gt;0,INDEX($EW$770:$GJ$770,$GM770),"")</f>
      </c>
      <c r="GO770" t="s">
        <v>639</v>
      </c>
      <c r="GQ770">
        <f>IF($IZ770&gt;=1,INDEX($GO:$GO,$IY770+1),"")</f>
      </c>
      <c r="GR770">
        <f>IF($IZ770&gt;=2,INDEX($GO:$GO,$IY770+2),"")</f>
      </c>
      <c r="GS770">
        <f>IF($IZ770&gt;=3,INDEX($GO:$GO,$IY770+3),"")</f>
      </c>
      <c r="GT770">
        <f>IF($IZ770&gt;=4,INDEX($GO:$GO,$IY770+4),"")</f>
      </c>
      <c r="GU770">
        <f>IF($IZ770&gt;=5,INDEX($GO:$GO,$IY770+5),"")</f>
      </c>
      <c r="GV770">
        <f>IF($IZ770&gt;=6,INDEX($GO:$GO,$IY770+6),"")</f>
      </c>
      <c r="GW770">
        <f>IF($IZ770&gt;=7,INDEX($GO:$GO,$IY770+7),"")</f>
      </c>
      <c r="GX770">
        <f>IF($IZ770&gt;=8,INDEX($GO:$GO,$IY770+8),"")</f>
      </c>
      <c r="GY770">
        <f>IF($IZ770&gt;=9,INDEX($GO:$GO,$IY770+9),"")</f>
      </c>
      <c r="GZ770">
        <f>IF($IZ770&gt;=10,INDEX($GO:$GO,$IY770+10),"")</f>
      </c>
      <c r="HA770">
        <f>IF($IZ770&gt;=11,INDEX($GO:$GO,$IY770+11),"")</f>
      </c>
      <c r="HB770">
        <f>IF($IZ770&gt;=12,INDEX($GO:$GO,$IY770+12),"")</f>
      </c>
      <c r="HC770">
        <f>IF($IZ770&gt;=13,INDEX($GO:$GO,$IY770+13),"")</f>
      </c>
      <c r="HD770">
        <f>IF($IZ770&gt;=14,INDEX($GO:$GO,$IY770+14),"")</f>
      </c>
      <c r="HE770">
        <f>IF($IZ770&gt;=15,INDEX($GO:$GO,$IY770+15),"")</f>
      </c>
      <c r="HF770">
        <f>IF($IZ770&gt;=16,INDEX($GO:$GO,$IY770+16),"")</f>
      </c>
      <c r="HG770">
        <f>IF($IZ770&gt;=17,INDEX($GO:$GO,$IY770+17),"")</f>
      </c>
      <c r="HH770">
        <f>IF($IZ770&gt;=18,INDEX($GO:$GO,$IY770+18),"")</f>
      </c>
      <c r="HI770">
        <f>IF($IZ770&gt;=19,INDEX($GO:$GO,$IY770+19),"")</f>
      </c>
      <c r="HJ770">
        <f>IF($IZ770&gt;=20,INDEX($GO:$GO,$IY770+20),"")</f>
      </c>
      <c r="HK770">
        <f>IF($IZ770&gt;=21,INDEX($GO:$GO,$IY770+21),"")</f>
      </c>
      <c r="HL770">
        <f>IF($IZ770&gt;=22,INDEX($GO:$GO,$IY770+22),"")</f>
      </c>
      <c r="HM770">
        <f>IF($IZ770&gt;=23,INDEX($GO:$GO,$IY770+23),"")</f>
      </c>
      <c r="HN770">
        <f>IF($IZ770&gt;=24,INDEX($GO:$GO,$IY770+24),"")</f>
      </c>
      <c r="HO770">
        <f>IF($IZ770&gt;=25,INDEX($GO:$GO,$IY770+25),"")</f>
      </c>
      <c r="HP770">
        <f>IF($IZ770&gt;=26,INDEX($GO:$GO,$IY770+26),"")</f>
      </c>
      <c r="HQ770">
        <f>IF($IZ770&gt;=27,INDEX($GO:$GO,$IY770+27),"")</f>
      </c>
      <c r="HR770">
        <f>IF($IZ770&gt;=28,INDEX($GO:$GO,$IY770+28),"")</f>
      </c>
      <c r="HS770">
        <f>IF($IZ770&gt;=29,INDEX($GO:$GO,$IY770+29),"")</f>
      </c>
      <c r="HT770">
        <f>IF($IZ770&gt;=30,INDEX($GO:$GO,$IY770+30),"")</f>
      </c>
      <c r="HU770">
        <f>IF($IZ770&gt;=31,INDEX($GO:$GO,$IY770+31),"")</f>
      </c>
      <c r="HV770">
        <f>IF($IZ770&gt;=32,INDEX($GO:$GO,$IY770+32),"")</f>
      </c>
      <c r="HW770">
        <f>IF($IZ770&gt;=33,INDEX($GO:$GO,$IY770+33),"")</f>
      </c>
      <c r="HX770">
        <f>IF($IZ770&gt;=34,INDEX($GO:$GO,$IY770+34),"")</f>
      </c>
      <c r="HY770">
        <f>IF($IZ770&gt;=35,INDEX($GO:$GO,$IY770+35),"")</f>
      </c>
      <c r="HZ770">
        <f>IF($IZ770&gt;=36,INDEX($GO:$GO,$IY770+36),"")</f>
      </c>
      <c r="IA770">
        <f>IF($IZ770&gt;=37,INDEX($GO:$GO,$IY770+37),"")</f>
      </c>
      <c r="IB770">
        <f>IF($IZ770&gt;=38,INDEX($GO:$GO,$IY770+38),"")</f>
      </c>
      <c r="IC770">
        <f>IF($IZ770&gt;=39,INDEX($GO:$GO,$IY770+39),"")</f>
      </c>
      <c r="ID770">
        <f>IF($IZ770&gt;=40,INDEX($GO:$GO,$IY770+40),"")</f>
      </c>
      <c r="IE770">
        <f>IF($IZ770&gt;=41,INDEX($GO:$GO,$IY770+41),"")</f>
      </c>
      <c r="IF770">
        <f>IF($IZ770&gt;=42,INDEX($GO:$GO,$IY770+42),"")</f>
      </c>
      <c r="IG770">
        <f>IF($IZ770&gt;=43,INDEX($GO:$GO,$IY770+43),"")</f>
      </c>
      <c r="IH770">
        <f>IF($IZ770&gt;=44,INDEX($GO:$GO,$IY770+44),"")</f>
      </c>
      <c r="II770">
        <f>IF($IZ770&gt;=45,INDEX($GO:$GO,$IY770+45),"")</f>
      </c>
      <c r="IJ770">
        <f>IF($IZ770&gt;=46,INDEX($GO:$GO,$IY770+46),"")</f>
      </c>
      <c r="IK770">
        <f>IF($IZ770&gt;=47,INDEX($GO:$GO,$IY770+47),"")</f>
      </c>
      <c r="IL770">
        <f>IF($IZ770&gt;=48,INDEX($GO:$GO,$IY770+48),"")</f>
      </c>
      <c r="IM770">
        <f>IF($IZ770&gt;=49,INDEX($GO:$GO,$IY770+49),"")</f>
      </c>
      <c r="IN770">
        <f>IF($IZ770&gt;=50,INDEX($GO:$GO,$IY770+50),"")</f>
      </c>
      <c r="IO770">
        <f>IF($IZ770&gt;=51,INDEX($GO:$GO,$IY770+51),"")</f>
      </c>
      <c r="IP770">
        <f>IF($IZ770&gt;=52,INDEX($GO:$GO,$IY770+52),"")</f>
      </c>
      <c r="IQ770">
        <f>IF($IZ770&gt;=53,INDEX($GO:$GO,$IY770+53),"")</f>
      </c>
      <c r="IR770">
        <f>IF($IZ770&gt;=54,INDEX($GO:$GO,$IY770+54),"")</f>
      </c>
      <c r="IS770">
        <f>IF($IZ770&gt;=55,INDEX($GO:$GO,$IY770+55),"")</f>
      </c>
      <c r="IT770">
        <f>IF($IZ770&gt;=56,INDEX($GO:$GO,$IY770+56),"")</f>
      </c>
      <c r="IU770">
        <f>IF($IZ770&gt;=57,INDEX($GO:$GO,$IY770+57),"")</f>
      </c>
      <c r="IV770">
        <f>IF($IZ770&gt;=58,INDEX($GO:$GO,$IY770+58),"")</f>
      </c>
      <c r="IW770">
        <f>IF($IZ770&gt;=59,INDEX($GO:$GO,$IY770+59),"")</f>
      </c>
      <c r="IX770">
        <f>IF($IZ770&gt;=60,INDEX($GO:$GO,$IY770+60),"")</f>
      </c>
      <c r="IY770">
        <f>IFERROR(MATCH($GN770,$GO$2:$GO$827,0)+1,0)</f>
      </c>
      <c r="IZ770">
        <f>IFERROR(INDEX($GP$2:$GP$827,MATCH($GN770,$GO$2:$GO$827,0)),0)</f>
      </c>
      <c r="JA770" t="s">
        <v>23</v>
      </c>
      <c r="JB770" t="s">
        <v>23</v>
      </c>
    </row>
    <row r="771" spans="1:262" x14ac:dyDescent="0.25">
      <c r="F771" s="1"/>
      <c r="G771" s="1"/>
      <c r="H771" s="1"/>
      <c r="I771" s="1"/>
      <c r="J771" s="1">
        <f>IFERROR(IF(FIND(" - ",$F771)&gt;0,MID($F771,FIND(" - ",$F771)+3,LEN($F771)),""),"")</f>
      </c>
      <c r="L771" s="1"/>
      <c r="N771" t="s">
        <v>23</v>
      </c>
      <c r="P771">
        <f>IF(OR($N771="",$O771=""),"",IFERROR($N771/$O771,0))</f>
      </c>
      <c r="Q771">
        <f>IF($N771="","",
IF($G771="","",
IF(ISNUMBER(SEARCH("exempt",LOWER($G771))),0,
$N771*(VALUE(SUBSTITUTE($G771,"%",""))/100))))</f>
      </c>
      <c r="W771">
        <f>IF($N771="","",
SUM($N771,$Q771,$U771,$R771,$T771)-
IF($V771="",0,VALUE($V771)))</f>
      </c>
      <c r="AE771" t="s">
        <v>2004</v>
      </c>
      <c r="AM771">
        <f>IFERROR(LEFT($F771,FIND(" - ",$F771)-1),$F771)</f>
      </c>
      <c r="AP771">
        <f>IF($CE771&gt;=1,INDEX($AN:$AN,$CD771+1),"")</f>
      </c>
      <c r="AQ771">
        <f>IF($CE771&gt;=2,INDEX($AN:$AN,$CD771+2),"")</f>
      </c>
      <c r="AR771">
        <f>IF($CE771&gt;=3,INDEX($AN:$AN,$CD771+3),"")</f>
      </c>
      <c r="AS771">
        <f>IF($CE771&gt;=4,INDEX($AN:$AN,$CD771+4),"")</f>
      </c>
      <c r="AT771">
        <f>IF($CE771&gt;=5,INDEX($AN:$AN,$CD771+5),"")</f>
      </c>
      <c r="AU771">
        <f>IF($CE771&gt;=6,INDEX($AN:$AN,$CD771+6),"")</f>
      </c>
      <c r="AV771">
        <f>IF($CE771&gt;=7,INDEX($AN:$AN,$CD771+7),"")</f>
      </c>
      <c r="AW771">
        <f>IF($CE771&gt;=8,INDEX($AN:$AN,$CD771+8),"")</f>
      </c>
      <c r="AX771">
        <f>IF($CE771&gt;=9,INDEX($AN:$AN,$CD771+9),"")</f>
      </c>
      <c r="AY771">
        <f>IF($CE771&gt;=10,INDEX($AN:$AN,$CD771+10),"")</f>
      </c>
      <c r="AZ771">
        <f>IF($CE771&gt;=11,INDEX($AN:$AN,$CD771+11),"")</f>
      </c>
      <c r="BA771">
        <f>IF($CE771&gt;=12,INDEX($AN:$AN,$CD771+12),"")</f>
      </c>
      <c r="BB771">
        <f>IF($CE771&gt;=13,INDEX($AN:$AN,$CD771+13),"")</f>
      </c>
      <c r="BC771">
        <f>IF($CE771&gt;=14,INDEX($AN:$AN,$CD771+14),"")</f>
      </c>
      <c r="BD771">
        <f>IF($CE771&gt;=15,INDEX($AN:$AN,$CD771+15),"")</f>
      </c>
      <c r="BE771">
        <f>IF($CE771&gt;=16,INDEX($AN:$AN,$CD771+16),"")</f>
      </c>
      <c r="BF771">
        <f>IF($CE771&gt;=17,INDEX($AN:$AN,$CD771+17),"")</f>
      </c>
      <c r="BG771">
        <f>IF($CE771&gt;=18,INDEX($AN:$AN,$CD771+18),"")</f>
      </c>
      <c r="BH771">
        <f>IF($CE771&gt;=19,INDEX($AN:$AN,$CD771+19),"")</f>
      </c>
      <c r="BI771">
        <f>IF($CE771&gt;=20,INDEX($AN:$AN,$CD771+20),"")</f>
      </c>
      <c r="BJ771">
        <f>IF($CE771&gt;=21,INDEX($AN:$AN,$CD771+21),"")</f>
      </c>
      <c r="BK771">
        <f>IF($CE771&gt;=22,INDEX($AN:$AN,$CD771+22),"")</f>
      </c>
      <c r="BL771">
        <f>IF($CE771&gt;=23,INDEX($AN:$AN,$CD771+23),"")</f>
      </c>
      <c r="BM771">
        <f>IF($CE771&gt;=24,INDEX($AN:$AN,$CD771+24),"")</f>
      </c>
      <c r="BN771">
        <f>IF($CE771&gt;=25,INDEX($AN:$AN,$CD771+25),"")</f>
      </c>
      <c r="BO771">
        <f>IF($CE771&gt;=26,INDEX($AN:$AN,$CD771+26),"")</f>
      </c>
      <c r="BP771">
        <f>IF($CE771&gt;=27,INDEX($AN:$AN,$CD771+27),"")</f>
      </c>
      <c r="BQ771">
        <f>IF($CE771&gt;=28,INDEX($AN:$AN,$CD771+28),"")</f>
      </c>
      <c r="BR771">
        <f>IF($CE771&gt;=29,INDEX($AN:$AN,$CD771+29),"")</f>
      </c>
      <c r="BS771">
        <f>IF($CE771&gt;=30,INDEX($AN:$AN,$CD771+30),"")</f>
      </c>
      <c r="BT771">
        <f>IF($CE771&gt;=31,INDEX($AN:$AN,$CD771+31),"")</f>
      </c>
      <c r="BU771">
        <f>IF($CE771&gt;=32,INDEX($AN:$AN,$CD771+32),"")</f>
      </c>
      <c r="BV771">
        <f>IF($CE771&gt;=33,INDEX($AN:$AN,$CD771+33),"")</f>
      </c>
      <c r="BW771">
        <f>IF($CE771&gt;=34,INDEX($AN:$AN,$CD771+34),"")</f>
      </c>
      <c r="BX771">
        <f>IF($CE771&gt;=35,INDEX($AN:$AN,$CD771+35),"")</f>
      </c>
      <c r="BY771">
        <f>IF($CE771&gt;=36,INDEX($AN:$AN,$CD771+36),"")</f>
      </c>
      <c r="BZ771">
        <f>IF($CE771&gt;=37,INDEX($AN:$AN,$CD771+37),"")</f>
      </c>
      <c r="CA771">
        <f>IF($CE771&gt;=38,INDEX($AN:$AN,$CD771+38),"")</f>
      </c>
      <c r="CB771">
        <f>IF($CE771&gt;=39,INDEX($AN:$AN,$CD771+39),"")</f>
      </c>
      <c r="CC771">
        <f>IF($CE771&gt;=40,INDEX($AN:$AN,$CD771+40),"")</f>
      </c>
      <c r="CD771">
        <f>IFERROR(MATCH($AM771,$AN$2:$AN$133,0)+1,0)</f>
      </c>
      <c r="CE771">
        <f>IFERROR(INDEX($AO$2:$AO$133,MATCH($AM771,$AN$2:$AN$133,0)),0)</f>
      </c>
      <c r="CF771">
        <f>IFERROR(LEFT($K771,FIND(" - ",$K771)-1),$K771)</f>
      </c>
      <c r="CG771" t="s">
        <v>2005</v>
      </c>
      <c r="CH771">
        <v>1</v>
      </c>
      <c r="CI771">
        <f>IF($DD771&gt;=1,INDEX($CG:$CG,$DC771+1),"")</f>
      </c>
      <c r="CJ771">
        <f>IF($DD771&gt;=2,INDEX($CG:$CG,$DC771+2),"")</f>
      </c>
      <c r="CK771">
        <f>IF($DD771&gt;=3,INDEX($CG:$CG,$DC771+3),"")</f>
      </c>
      <c r="CL771">
        <f>IF($DD771&gt;=4,INDEX($CG:$CG,$DC771+4),"")</f>
      </c>
      <c r="CM771">
        <f>IF($DD771&gt;=5,INDEX($CG:$CG,$DC771+5),"")</f>
      </c>
      <c r="CN771">
        <f>IF($DD771&gt;=6,INDEX($CG:$CG,$DC771+6),"")</f>
      </c>
      <c r="CO771">
        <f>IF($DD771&gt;=7,INDEX($CG:$CG,$DC771+7),"")</f>
      </c>
      <c r="CP771">
        <f>IF($DD771&gt;=8,INDEX($CG:$CG,$DC771+8),"")</f>
      </c>
      <c r="CQ771">
        <f>IF($DD771&gt;=9,INDEX($CG:$CG,$DC771+9),"")</f>
      </c>
      <c r="CR771">
        <f>IF($DD771&gt;=10,INDEX($CG:$CG,$DC771+10),"")</f>
      </c>
      <c r="CS771">
        <f>IF($DD771&gt;=11,INDEX($CG:$CG,$DC771+11),"")</f>
      </c>
      <c r="CT771">
        <f>IF($DD771&gt;=12,INDEX($CG:$CG,$DC771+12),"")</f>
      </c>
      <c r="CU771">
        <f>IF($DD771&gt;=13,INDEX($CG:$CG,$DC771+13),"")</f>
      </c>
      <c r="CV771">
        <f>IF($DD771&gt;=14,INDEX($CG:$CG,$DC771+14),"")</f>
      </c>
      <c r="CW771">
        <f>IF($DD771&gt;=15,INDEX($CG:$CG,$DC771+15),"")</f>
      </c>
      <c r="CX771">
        <f>IF($DD771&gt;=16,INDEX($CG:$CG,$DC771+16),"")</f>
      </c>
      <c r="CY771">
        <f>IF($DD771&gt;=17,INDEX($CG:$CG,$DC771+17),"")</f>
      </c>
      <c r="CZ771">
        <f>IF($DD771&gt;=18,INDEX($CG:$CG,$DC771+18),"")</f>
      </c>
      <c r="DA771">
        <f>IF($DD771&gt;=19,INDEX($CG:$CG,$DC771+19),"")</f>
      </c>
      <c r="DB771">
        <f>IF($DD771&gt;=20,INDEX($CG:$CG,$DC771+20),"")</f>
      </c>
      <c r="DC771">
        <f>IFERROR(MATCH($CF771,$CG$2:$CG$1558,0)+1,0)</f>
      </c>
      <c r="DD771">
        <f>IFERROR(INDEX($CH$2:$CH$1558,MATCH($CF771,$CG$2:$CG$1558,0)),0)</f>
      </c>
      <c r="DE771">
        <f>IFERROR(INDEX($AL:$AL,MATCH($G771,$AK:$AK,0))&amp;"","")</f>
      </c>
      <c r="DI771">
        <f>IF($GL771&gt;=1,INDEX($DF:$DF,$GK771+1),"")</f>
      </c>
      <c r="DJ771">
        <f>IF($GL771&gt;=2,INDEX($DF:$DF,$GK771+2),"")</f>
      </c>
      <c r="DK771">
        <f>IF($GL771&gt;=3,INDEX($DF:$DF,$GK771+3),"")</f>
      </c>
      <c r="DL771">
        <f>IF($GL771&gt;=4,INDEX($DF:$DF,$GK771+4),"")</f>
      </c>
      <c r="DM771">
        <f>IF($GL771&gt;=5,INDEX($DF:$DF,$GK771+5),"")</f>
      </c>
      <c r="DN771">
        <f>IF($GL771&gt;=6,INDEX($DF:$DF,$GK771+6),"")</f>
      </c>
      <c r="DO771">
        <f>IF($GL771&gt;=7,INDEX($DF:$DF,$GK771+7),"")</f>
      </c>
      <c r="DP771">
        <f>IF($GL771&gt;=8,INDEX($DF:$DF,$GK771+8),"")</f>
      </c>
      <c r="DQ771">
        <f>IF($GL771&gt;=9,INDEX($DF:$DF,$GK771+9),"")</f>
      </c>
      <c r="DR771">
        <f>IF($GL771&gt;=10,INDEX($DF:$DF,$GK771+10),"")</f>
      </c>
      <c r="DS771">
        <f>IF($GL771&gt;=11,INDEX($DF:$DF,$GK771+11),"")</f>
      </c>
      <c r="DT771">
        <f>IF($GL771&gt;=12,INDEX($DF:$DF,$GK771+12),"")</f>
      </c>
      <c r="DU771">
        <f>IF($GL771&gt;=13,INDEX($DF:$DF,$GK771+13),"")</f>
      </c>
      <c r="DV771">
        <f>IF($GL771&gt;=14,INDEX($DF:$DF,$GK771+14),"")</f>
      </c>
      <c r="DW771">
        <f>IF($GL771&gt;=15,INDEX($DF:$DF,$GK771+15),"")</f>
      </c>
      <c r="DX771">
        <f>IF($GL771&gt;=16,INDEX($DF:$DF,$GK771+16),"")</f>
      </c>
      <c r="DY771">
        <f>IF($GL771&gt;=17,INDEX($DF:$DF,$GK771+17),"")</f>
      </c>
      <c r="DZ771">
        <f>IF($GL771&gt;=18,INDEX($DF:$DF,$GK771+18),"")</f>
      </c>
      <c r="EA771">
        <f>IF($GL771&gt;=19,INDEX($DF:$DF,$GK771+19),"")</f>
      </c>
      <c r="EB771">
        <f>IF($GL771&gt;=20,INDEX($DF:$DF,$GK771+20),"")</f>
      </c>
      <c r="EC771">
        <f>IF($GL771&gt;=21,INDEX($DF:$DF,$GK771+21),"")</f>
      </c>
      <c r="ED771">
        <f>IF($GL771&gt;=22,INDEX($DF:$DF,$GK771+22),"")</f>
      </c>
      <c r="EE771">
        <f>IF($GL771&gt;=23,INDEX($DF:$DF,$GK771+23),"")</f>
      </c>
      <c r="EF771">
        <f>IF($GL771&gt;=24,INDEX($DF:$DF,$GK771+24),"")</f>
      </c>
      <c r="EG771">
        <f>IF($GL771&gt;=25,INDEX($DF:$DF,$GK771+25),"")</f>
      </c>
      <c r="EH771">
        <f>IF($GL771&gt;=26,INDEX($DF:$DF,$GK771+26),"")</f>
      </c>
      <c r="EI771">
        <f>IF($GL771&gt;=27,INDEX($DF:$DF,$GK771+27),"")</f>
      </c>
      <c r="EJ771">
        <f>IF($GL771&gt;=28,INDEX($DF:$DF,$GK771+28),"")</f>
      </c>
      <c r="EK771">
        <f>IF($GL771&gt;=29,INDEX($DF:$DF,$GK771+29),"")</f>
      </c>
      <c r="EL771">
        <f>IF($GL771&gt;=30,INDEX($DF:$DF,$GK771+30),"")</f>
      </c>
      <c r="EM771">
        <f>IF($GL771&gt;=31,INDEX($DF:$DF,$GK771+31),"")</f>
      </c>
      <c r="EN771">
        <f>IF($GL771&gt;=32,INDEX($DF:$DF,$GK771+32),"")</f>
      </c>
      <c r="EO771">
        <f>IF($GL771&gt;=33,INDEX($DF:$DF,$GK771+33),"")</f>
      </c>
      <c r="EP771">
        <f>IF($GL771&gt;=34,INDEX($DF:$DF,$GK771+34),"")</f>
      </c>
      <c r="EQ771">
        <f>IF($GL771&gt;=35,INDEX($DF:$DF,$GK771+35),"")</f>
      </c>
      <c r="ER771">
        <f>IF($GL771&gt;=36,INDEX($DF:$DF,$GK771+36),"")</f>
      </c>
      <c r="ES771">
        <f>IF($GL771&gt;=37,INDEX($DF:$DF,$GK771+37),"")</f>
      </c>
      <c r="ET771">
        <f>IF($GL771&gt;=38,INDEX($DF:$DF,$GK771+38),"")</f>
      </c>
      <c r="EU771">
        <f>IF($GL771&gt;=39,INDEX($DF:$DF,$GK771+39),"")</f>
      </c>
      <c r="EV771">
        <f>IF($GL771&gt;=40,INDEX($DF:$DF,$GK771+40),"")</f>
      </c>
      <c r="EW771">
        <f>IF($GL771&gt;=1,INDEX($DG:$DG,$GK771+1),"")</f>
      </c>
      <c r="EX771">
        <f>IF($GL771&gt;=2,INDEX($DG:$DG,$GK771+2),"")</f>
      </c>
      <c r="EY771">
        <f>IF($GL771&gt;=3,INDEX($DG:$DG,$GK771+3),"")</f>
      </c>
      <c r="EZ771">
        <f>IF($GL771&gt;=4,INDEX($DG:$DG,$GK771+4),"")</f>
      </c>
      <c r="FA771">
        <f>IF($GL771&gt;=5,INDEX($DG:$DG,$GK771+5),"")</f>
      </c>
      <c r="FB771">
        <f>IF($GL771&gt;=6,INDEX($DG:$DG,$GK771+6),"")</f>
      </c>
      <c r="FC771">
        <f>IF($GL771&gt;=7,INDEX($DG:$DG,$GK771+7),"")</f>
      </c>
      <c r="FD771">
        <f>IF($GL771&gt;=8,INDEX($DG:$DG,$GK771+8),"")</f>
      </c>
      <c r="FE771">
        <f>IF($GL771&gt;=9,INDEX($DG:$DG,$GK771+9),"")</f>
      </c>
      <c r="FF771">
        <f>IF($GL771&gt;=10,INDEX($DG:$DG,$GK771+10),"")</f>
      </c>
      <c r="FG771">
        <f>IF($GL771&gt;=11,INDEX($DG:$DG,$GK771+11),"")</f>
      </c>
      <c r="FH771">
        <f>IF($GL771&gt;=12,INDEX($DG:$DG,$GK771+12),"")</f>
      </c>
      <c r="FI771">
        <f>IF($GL771&gt;=13,INDEX($DG:$DG,$GK771+13),"")</f>
      </c>
      <c r="FJ771">
        <f>IF($GL771&gt;=14,INDEX($DG:$DG,$GK771+14),"")</f>
      </c>
      <c r="FK771">
        <f>IF($GL771&gt;=15,INDEX($DG:$DG,$GK771+15),"")</f>
      </c>
      <c r="FL771">
        <f>IF($GL771&gt;=16,INDEX($DG:$DG,$GK771+16),"")</f>
      </c>
      <c r="FM771">
        <f>IF($GL771&gt;=17,INDEX($DG:$DG,$GK771+17),"")</f>
      </c>
      <c r="FN771">
        <f>IF($GL771&gt;=18,INDEX($DG:$DG,$GK771+18),"")</f>
      </c>
      <c r="FO771">
        <f>IF($GL771&gt;=19,INDEX($DG:$DG,$GK771+19),"")</f>
      </c>
      <c r="FP771">
        <f>IF($GL771&gt;=20,INDEX($DG:$DG,$GK771+20),"")</f>
      </c>
      <c r="FQ771">
        <f>IF($GL771&gt;=21,INDEX($DG:$DG,$GK771+21),"")</f>
      </c>
      <c r="FR771">
        <f>IF($GL771&gt;=22,INDEX($DG:$DG,$GK771+22),"")</f>
      </c>
      <c r="FS771">
        <f>IF($GL771&gt;=23,INDEX($DG:$DG,$GK771+23),"")</f>
      </c>
      <c r="FT771">
        <f>IF($GL771&gt;=24,INDEX($DG:$DG,$GK771+24),"")</f>
      </c>
      <c r="FU771">
        <f>IF($GL771&gt;=25,INDEX($DG:$DG,$GK771+25),"")</f>
      </c>
      <c r="FV771">
        <f>IF($GL771&gt;=26,INDEX($DG:$DG,$GK771+26),"")</f>
      </c>
      <c r="FW771">
        <f>IF($GL771&gt;=27,INDEX($DG:$DG,$GK771+27),"")</f>
      </c>
      <c r="FX771">
        <f>IF($GL771&gt;=28,INDEX($DG:$DG,$GK771+28),"")</f>
      </c>
      <c r="FY771">
        <f>IF($GL771&gt;=29,INDEX($DG:$DG,$GK771+29),"")</f>
      </c>
      <c r="FZ771">
        <f>IF($GL771&gt;=30,INDEX($DG:$DG,$GK771+30),"")</f>
      </c>
      <c r="GA771">
        <f>IF($GL771&gt;=31,INDEX($DG:$DG,$GK771+31),"")</f>
      </c>
      <c r="GB771">
        <f>IF($GL771&gt;=32,INDEX($DG:$DG,$GK771+32),"")</f>
      </c>
      <c r="GC771">
        <f>IF($GL771&gt;=33,INDEX($DG:$DG,$GK771+33),"")</f>
      </c>
      <c r="GD771">
        <f>IF($GL771&gt;=34,INDEX($DG:$DG,$GK771+34),"")</f>
      </c>
      <c r="GE771">
        <f>IF($GL771&gt;=35,INDEX($DG:$DG,$GK771+35),"")</f>
      </c>
      <c r="GF771">
        <f>IF($GL771&gt;=36,INDEX($DG:$DG,$GK771+36),"")</f>
      </c>
      <c r="GG771">
        <f>IF($GL771&gt;=37,INDEX($DG:$DG,$GK771+37),"")</f>
      </c>
      <c r="GH771">
        <f>IF($GL771&gt;=38,INDEX($DG:$DG,$GK771+38),"")</f>
      </c>
      <c r="GI771">
        <f>IF($GL771&gt;=39,INDEX($DG:$DG,$GK771+39),"")</f>
      </c>
      <c r="GJ771">
        <f>IF($GL771&gt;=40,INDEX($DG:$DG,$GK771+40),"")</f>
      </c>
      <c r="GK771">
        <f>IFERROR(MATCH($DE771,$DF$2:$DF$166,0)+1,0)</f>
      </c>
      <c r="GL771">
        <f>IFERROR(INDEX($DH$2:$DH$166,MATCH($DE771,$DF$2:$DF$166,0)),0)</f>
      </c>
      <c r="GM771">
        <f>IFERROR(MATCH($H771,$DI$771:$EV$771,0),0)</f>
      </c>
      <c r="GN771">
        <f>IF($GM771&gt;0,INDEX($EW$771:$GJ$771,$GM771),"")</f>
      </c>
      <c r="GO771" t="s">
        <v>202</v>
      </c>
      <c r="GP771">
        <v>1</v>
      </c>
      <c r="GQ771">
        <f>IF($IZ771&gt;=1,INDEX($GO:$GO,$IY771+1),"")</f>
      </c>
      <c r="GR771">
        <f>IF($IZ771&gt;=2,INDEX($GO:$GO,$IY771+2),"")</f>
      </c>
      <c r="GS771">
        <f>IF($IZ771&gt;=3,INDEX($GO:$GO,$IY771+3),"")</f>
      </c>
      <c r="GT771">
        <f>IF($IZ771&gt;=4,INDEX($GO:$GO,$IY771+4),"")</f>
      </c>
      <c r="GU771">
        <f>IF($IZ771&gt;=5,INDEX($GO:$GO,$IY771+5),"")</f>
      </c>
      <c r="GV771">
        <f>IF($IZ771&gt;=6,INDEX($GO:$GO,$IY771+6),"")</f>
      </c>
      <c r="GW771">
        <f>IF($IZ771&gt;=7,INDEX($GO:$GO,$IY771+7),"")</f>
      </c>
      <c r="GX771">
        <f>IF($IZ771&gt;=8,INDEX($GO:$GO,$IY771+8),"")</f>
      </c>
      <c r="GY771">
        <f>IF($IZ771&gt;=9,INDEX($GO:$GO,$IY771+9),"")</f>
      </c>
      <c r="GZ771">
        <f>IF($IZ771&gt;=10,INDEX($GO:$GO,$IY771+10),"")</f>
      </c>
      <c r="HA771">
        <f>IF($IZ771&gt;=11,INDEX($GO:$GO,$IY771+11),"")</f>
      </c>
      <c r="HB771">
        <f>IF($IZ771&gt;=12,INDEX($GO:$GO,$IY771+12),"")</f>
      </c>
      <c r="HC771">
        <f>IF($IZ771&gt;=13,INDEX($GO:$GO,$IY771+13),"")</f>
      </c>
      <c r="HD771">
        <f>IF($IZ771&gt;=14,INDEX($GO:$GO,$IY771+14),"")</f>
      </c>
      <c r="HE771">
        <f>IF($IZ771&gt;=15,INDEX($GO:$GO,$IY771+15),"")</f>
      </c>
      <c r="HF771">
        <f>IF($IZ771&gt;=16,INDEX($GO:$GO,$IY771+16),"")</f>
      </c>
      <c r="HG771">
        <f>IF($IZ771&gt;=17,INDEX($GO:$GO,$IY771+17),"")</f>
      </c>
      <c r="HH771">
        <f>IF($IZ771&gt;=18,INDEX($GO:$GO,$IY771+18),"")</f>
      </c>
      <c r="HI771">
        <f>IF($IZ771&gt;=19,INDEX($GO:$GO,$IY771+19),"")</f>
      </c>
      <c r="HJ771">
        <f>IF($IZ771&gt;=20,INDEX($GO:$GO,$IY771+20),"")</f>
      </c>
      <c r="HK771">
        <f>IF($IZ771&gt;=21,INDEX($GO:$GO,$IY771+21),"")</f>
      </c>
      <c r="HL771">
        <f>IF($IZ771&gt;=22,INDEX($GO:$GO,$IY771+22),"")</f>
      </c>
      <c r="HM771">
        <f>IF($IZ771&gt;=23,INDEX($GO:$GO,$IY771+23),"")</f>
      </c>
      <c r="HN771">
        <f>IF($IZ771&gt;=24,INDEX($GO:$GO,$IY771+24),"")</f>
      </c>
      <c r="HO771">
        <f>IF($IZ771&gt;=25,INDEX($GO:$GO,$IY771+25),"")</f>
      </c>
      <c r="HP771">
        <f>IF($IZ771&gt;=26,INDEX($GO:$GO,$IY771+26),"")</f>
      </c>
      <c r="HQ771">
        <f>IF($IZ771&gt;=27,INDEX($GO:$GO,$IY771+27),"")</f>
      </c>
      <c r="HR771">
        <f>IF($IZ771&gt;=28,INDEX($GO:$GO,$IY771+28),"")</f>
      </c>
      <c r="HS771">
        <f>IF($IZ771&gt;=29,INDEX($GO:$GO,$IY771+29),"")</f>
      </c>
      <c r="HT771">
        <f>IF($IZ771&gt;=30,INDEX($GO:$GO,$IY771+30),"")</f>
      </c>
      <c r="HU771">
        <f>IF($IZ771&gt;=31,INDEX($GO:$GO,$IY771+31),"")</f>
      </c>
      <c r="HV771">
        <f>IF($IZ771&gt;=32,INDEX($GO:$GO,$IY771+32),"")</f>
      </c>
      <c r="HW771">
        <f>IF($IZ771&gt;=33,INDEX($GO:$GO,$IY771+33),"")</f>
      </c>
      <c r="HX771">
        <f>IF($IZ771&gt;=34,INDEX($GO:$GO,$IY771+34),"")</f>
      </c>
      <c r="HY771">
        <f>IF($IZ771&gt;=35,INDEX($GO:$GO,$IY771+35),"")</f>
      </c>
      <c r="HZ771">
        <f>IF($IZ771&gt;=36,INDEX($GO:$GO,$IY771+36),"")</f>
      </c>
      <c r="IA771">
        <f>IF($IZ771&gt;=37,INDEX($GO:$GO,$IY771+37),"")</f>
      </c>
      <c r="IB771">
        <f>IF($IZ771&gt;=38,INDEX($GO:$GO,$IY771+38),"")</f>
      </c>
      <c r="IC771">
        <f>IF($IZ771&gt;=39,INDEX($GO:$GO,$IY771+39),"")</f>
      </c>
      <c r="ID771">
        <f>IF($IZ771&gt;=40,INDEX($GO:$GO,$IY771+40),"")</f>
      </c>
      <c r="IE771">
        <f>IF($IZ771&gt;=41,INDEX($GO:$GO,$IY771+41),"")</f>
      </c>
      <c r="IF771">
        <f>IF($IZ771&gt;=42,INDEX($GO:$GO,$IY771+42),"")</f>
      </c>
      <c r="IG771">
        <f>IF($IZ771&gt;=43,INDEX($GO:$GO,$IY771+43),"")</f>
      </c>
      <c r="IH771">
        <f>IF($IZ771&gt;=44,INDEX($GO:$GO,$IY771+44),"")</f>
      </c>
      <c r="II771">
        <f>IF($IZ771&gt;=45,INDEX($GO:$GO,$IY771+45),"")</f>
      </c>
      <c r="IJ771">
        <f>IF($IZ771&gt;=46,INDEX($GO:$GO,$IY771+46),"")</f>
      </c>
      <c r="IK771">
        <f>IF($IZ771&gt;=47,INDEX($GO:$GO,$IY771+47),"")</f>
      </c>
      <c r="IL771">
        <f>IF($IZ771&gt;=48,INDEX($GO:$GO,$IY771+48),"")</f>
      </c>
      <c r="IM771">
        <f>IF($IZ771&gt;=49,INDEX($GO:$GO,$IY771+49),"")</f>
      </c>
      <c r="IN771">
        <f>IF($IZ771&gt;=50,INDEX($GO:$GO,$IY771+50),"")</f>
      </c>
      <c r="IO771">
        <f>IF($IZ771&gt;=51,INDEX($GO:$GO,$IY771+51),"")</f>
      </c>
      <c r="IP771">
        <f>IF($IZ771&gt;=52,INDEX($GO:$GO,$IY771+52),"")</f>
      </c>
      <c r="IQ771">
        <f>IF($IZ771&gt;=53,INDEX($GO:$GO,$IY771+53),"")</f>
      </c>
      <c r="IR771">
        <f>IF($IZ771&gt;=54,INDEX($GO:$GO,$IY771+54),"")</f>
      </c>
      <c r="IS771">
        <f>IF($IZ771&gt;=55,INDEX($GO:$GO,$IY771+55),"")</f>
      </c>
      <c r="IT771">
        <f>IF($IZ771&gt;=56,INDEX($GO:$GO,$IY771+56),"")</f>
      </c>
      <c r="IU771">
        <f>IF($IZ771&gt;=57,INDEX($GO:$GO,$IY771+57),"")</f>
      </c>
      <c r="IV771">
        <f>IF($IZ771&gt;=58,INDEX($GO:$GO,$IY771+58),"")</f>
      </c>
      <c r="IW771">
        <f>IF($IZ771&gt;=59,INDEX($GO:$GO,$IY771+59),"")</f>
      </c>
      <c r="IX771">
        <f>IF($IZ771&gt;=60,INDEX($GO:$GO,$IY771+60),"")</f>
      </c>
      <c r="IY771">
        <f>IFERROR(MATCH($GN771,$GO$2:$GO$827,0)+1,0)</f>
      </c>
      <c r="IZ771">
        <f>IFERROR(INDEX($GP$2:$GP$827,MATCH($GN771,$GO$2:$GO$827,0)),0)</f>
      </c>
      <c r="JA771" t="s">
        <v>23</v>
      </c>
      <c r="JB771" t="s">
        <v>23</v>
      </c>
    </row>
    <row r="772" spans="1:262" x14ac:dyDescent="0.25">
      <c r="F772" s="1"/>
      <c r="G772" s="1"/>
      <c r="H772" s="1"/>
      <c r="I772" s="1"/>
      <c r="J772" s="1">
        <f>IFERROR(IF(FIND(" - ",$F772)&gt;0,MID($F772,FIND(" - ",$F772)+3,LEN($F772)),""),"")</f>
      </c>
      <c r="L772" s="1"/>
      <c r="N772" t="s">
        <v>23</v>
      </c>
      <c r="P772">
        <f>IF(OR($N772="",$O772=""),"",IFERROR($N772/$O772,0))</f>
      </c>
      <c r="Q772">
        <f>IF($N772="","",
IF($G772="","",
IF(ISNUMBER(SEARCH("exempt",LOWER($G772))),0,
$N772*(VALUE(SUBSTITUTE($G772,"%",""))/100))))</f>
      </c>
      <c r="W772">
        <f>IF($N772="","",
SUM($N772,$Q772,$U772,$R772,$T772)-
IF($V772="",0,VALUE($V772)))</f>
      </c>
      <c r="AE772" t="s">
        <v>2006</v>
      </c>
      <c r="AM772">
        <f>IFERROR(LEFT($F772,FIND(" - ",$F772)-1),$F772)</f>
      </c>
      <c r="AP772">
        <f>IF($CE772&gt;=1,INDEX($AN:$AN,$CD772+1),"")</f>
      </c>
      <c r="AQ772">
        <f>IF($CE772&gt;=2,INDEX($AN:$AN,$CD772+2),"")</f>
      </c>
      <c r="AR772">
        <f>IF($CE772&gt;=3,INDEX($AN:$AN,$CD772+3),"")</f>
      </c>
      <c r="AS772">
        <f>IF($CE772&gt;=4,INDEX($AN:$AN,$CD772+4),"")</f>
      </c>
      <c r="AT772">
        <f>IF($CE772&gt;=5,INDEX($AN:$AN,$CD772+5),"")</f>
      </c>
      <c r="AU772">
        <f>IF($CE772&gt;=6,INDEX($AN:$AN,$CD772+6),"")</f>
      </c>
      <c r="AV772">
        <f>IF($CE772&gt;=7,INDEX($AN:$AN,$CD772+7),"")</f>
      </c>
      <c r="AW772">
        <f>IF($CE772&gt;=8,INDEX($AN:$AN,$CD772+8),"")</f>
      </c>
      <c r="AX772">
        <f>IF($CE772&gt;=9,INDEX($AN:$AN,$CD772+9),"")</f>
      </c>
      <c r="AY772">
        <f>IF($CE772&gt;=10,INDEX($AN:$AN,$CD772+10),"")</f>
      </c>
      <c r="AZ772">
        <f>IF($CE772&gt;=11,INDEX($AN:$AN,$CD772+11),"")</f>
      </c>
      <c r="BA772">
        <f>IF($CE772&gt;=12,INDEX($AN:$AN,$CD772+12),"")</f>
      </c>
      <c r="BB772">
        <f>IF($CE772&gt;=13,INDEX($AN:$AN,$CD772+13),"")</f>
      </c>
      <c r="BC772">
        <f>IF($CE772&gt;=14,INDEX($AN:$AN,$CD772+14),"")</f>
      </c>
      <c r="BD772">
        <f>IF($CE772&gt;=15,INDEX($AN:$AN,$CD772+15),"")</f>
      </c>
      <c r="BE772">
        <f>IF($CE772&gt;=16,INDEX($AN:$AN,$CD772+16),"")</f>
      </c>
      <c r="BF772">
        <f>IF($CE772&gt;=17,INDEX($AN:$AN,$CD772+17),"")</f>
      </c>
      <c r="BG772">
        <f>IF($CE772&gt;=18,INDEX($AN:$AN,$CD772+18),"")</f>
      </c>
      <c r="BH772">
        <f>IF($CE772&gt;=19,INDEX($AN:$AN,$CD772+19),"")</f>
      </c>
      <c r="BI772">
        <f>IF($CE772&gt;=20,INDEX($AN:$AN,$CD772+20),"")</f>
      </c>
      <c r="BJ772">
        <f>IF($CE772&gt;=21,INDEX($AN:$AN,$CD772+21),"")</f>
      </c>
      <c r="BK772">
        <f>IF($CE772&gt;=22,INDEX($AN:$AN,$CD772+22),"")</f>
      </c>
      <c r="BL772">
        <f>IF($CE772&gt;=23,INDEX($AN:$AN,$CD772+23),"")</f>
      </c>
      <c r="BM772">
        <f>IF($CE772&gt;=24,INDEX($AN:$AN,$CD772+24),"")</f>
      </c>
      <c r="BN772">
        <f>IF($CE772&gt;=25,INDEX($AN:$AN,$CD772+25),"")</f>
      </c>
      <c r="BO772">
        <f>IF($CE772&gt;=26,INDEX($AN:$AN,$CD772+26),"")</f>
      </c>
      <c r="BP772">
        <f>IF($CE772&gt;=27,INDEX($AN:$AN,$CD772+27),"")</f>
      </c>
      <c r="BQ772">
        <f>IF($CE772&gt;=28,INDEX($AN:$AN,$CD772+28),"")</f>
      </c>
      <c r="BR772">
        <f>IF($CE772&gt;=29,INDEX($AN:$AN,$CD772+29),"")</f>
      </c>
      <c r="BS772">
        <f>IF($CE772&gt;=30,INDEX($AN:$AN,$CD772+30),"")</f>
      </c>
      <c r="BT772">
        <f>IF($CE772&gt;=31,INDEX($AN:$AN,$CD772+31),"")</f>
      </c>
      <c r="BU772">
        <f>IF($CE772&gt;=32,INDEX($AN:$AN,$CD772+32),"")</f>
      </c>
      <c r="BV772">
        <f>IF($CE772&gt;=33,INDEX($AN:$AN,$CD772+33),"")</f>
      </c>
      <c r="BW772">
        <f>IF($CE772&gt;=34,INDEX($AN:$AN,$CD772+34),"")</f>
      </c>
      <c r="BX772">
        <f>IF($CE772&gt;=35,INDEX($AN:$AN,$CD772+35),"")</f>
      </c>
      <c r="BY772">
        <f>IF($CE772&gt;=36,INDEX($AN:$AN,$CD772+36),"")</f>
      </c>
      <c r="BZ772">
        <f>IF($CE772&gt;=37,INDEX($AN:$AN,$CD772+37),"")</f>
      </c>
      <c r="CA772">
        <f>IF($CE772&gt;=38,INDEX($AN:$AN,$CD772+38),"")</f>
      </c>
      <c r="CB772">
        <f>IF($CE772&gt;=39,INDEX($AN:$AN,$CD772+39),"")</f>
      </c>
      <c r="CC772">
        <f>IF($CE772&gt;=40,INDEX($AN:$AN,$CD772+40),"")</f>
      </c>
      <c r="CD772">
        <f>IFERROR(MATCH($AM772,$AN$2:$AN$133,0)+1,0)</f>
      </c>
      <c r="CE772">
        <f>IFERROR(INDEX($AO$2:$AO$133,MATCH($AM772,$AN$2:$AN$133,0)),0)</f>
      </c>
      <c r="CF772">
        <f>IFERROR(LEFT($K772,FIND(" - ",$K772)-1),$K772)</f>
      </c>
      <c r="CG772" t="s">
        <v>206</v>
      </c>
      <c r="CI772">
        <f>IF($DD772&gt;=1,INDEX($CG:$CG,$DC772+1),"")</f>
      </c>
      <c r="CJ772">
        <f>IF($DD772&gt;=2,INDEX($CG:$CG,$DC772+2),"")</f>
      </c>
      <c r="CK772">
        <f>IF($DD772&gt;=3,INDEX($CG:$CG,$DC772+3),"")</f>
      </c>
      <c r="CL772">
        <f>IF($DD772&gt;=4,INDEX($CG:$CG,$DC772+4),"")</f>
      </c>
      <c r="CM772">
        <f>IF($DD772&gt;=5,INDEX($CG:$CG,$DC772+5),"")</f>
      </c>
      <c r="CN772">
        <f>IF($DD772&gt;=6,INDEX($CG:$CG,$DC772+6),"")</f>
      </c>
      <c r="CO772">
        <f>IF($DD772&gt;=7,INDEX($CG:$CG,$DC772+7),"")</f>
      </c>
      <c r="CP772">
        <f>IF($DD772&gt;=8,INDEX($CG:$CG,$DC772+8),"")</f>
      </c>
      <c r="CQ772">
        <f>IF($DD772&gt;=9,INDEX($CG:$CG,$DC772+9),"")</f>
      </c>
      <c r="CR772">
        <f>IF($DD772&gt;=10,INDEX($CG:$CG,$DC772+10),"")</f>
      </c>
      <c r="CS772">
        <f>IF($DD772&gt;=11,INDEX($CG:$CG,$DC772+11),"")</f>
      </c>
      <c r="CT772">
        <f>IF($DD772&gt;=12,INDEX($CG:$CG,$DC772+12),"")</f>
      </c>
      <c r="CU772">
        <f>IF($DD772&gt;=13,INDEX($CG:$CG,$DC772+13),"")</f>
      </c>
      <c r="CV772">
        <f>IF($DD772&gt;=14,INDEX($CG:$CG,$DC772+14),"")</f>
      </c>
      <c r="CW772">
        <f>IF($DD772&gt;=15,INDEX($CG:$CG,$DC772+15),"")</f>
      </c>
      <c r="CX772">
        <f>IF($DD772&gt;=16,INDEX($CG:$CG,$DC772+16),"")</f>
      </c>
      <c r="CY772">
        <f>IF($DD772&gt;=17,INDEX($CG:$CG,$DC772+17),"")</f>
      </c>
      <c r="CZ772">
        <f>IF($DD772&gt;=18,INDEX($CG:$CG,$DC772+18),"")</f>
      </c>
      <c r="DA772">
        <f>IF($DD772&gt;=19,INDEX($CG:$CG,$DC772+19),"")</f>
      </c>
      <c r="DB772">
        <f>IF($DD772&gt;=20,INDEX($CG:$CG,$DC772+20),"")</f>
      </c>
      <c r="DC772">
        <f>IFERROR(MATCH($CF772,$CG$2:$CG$1558,0)+1,0)</f>
      </c>
      <c r="DD772">
        <f>IFERROR(INDEX($CH$2:$CH$1558,MATCH($CF772,$CG$2:$CG$1558,0)),0)</f>
      </c>
      <c r="DE772">
        <f>IFERROR(INDEX($AL:$AL,MATCH($G772,$AK:$AK,0))&amp;"","")</f>
      </c>
      <c r="DI772">
        <f>IF($GL772&gt;=1,INDEX($DF:$DF,$GK772+1),"")</f>
      </c>
      <c r="DJ772">
        <f>IF($GL772&gt;=2,INDEX($DF:$DF,$GK772+2),"")</f>
      </c>
      <c r="DK772">
        <f>IF($GL772&gt;=3,INDEX($DF:$DF,$GK772+3),"")</f>
      </c>
      <c r="DL772">
        <f>IF($GL772&gt;=4,INDEX($DF:$DF,$GK772+4),"")</f>
      </c>
      <c r="DM772">
        <f>IF($GL772&gt;=5,INDEX($DF:$DF,$GK772+5),"")</f>
      </c>
      <c r="DN772">
        <f>IF($GL772&gt;=6,INDEX($DF:$DF,$GK772+6),"")</f>
      </c>
      <c r="DO772">
        <f>IF($GL772&gt;=7,INDEX($DF:$DF,$GK772+7),"")</f>
      </c>
      <c r="DP772">
        <f>IF($GL772&gt;=8,INDEX($DF:$DF,$GK772+8),"")</f>
      </c>
      <c r="DQ772">
        <f>IF($GL772&gt;=9,INDEX($DF:$DF,$GK772+9),"")</f>
      </c>
      <c r="DR772">
        <f>IF($GL772&gt;=10,INDEX($DF:$DF,$GK772+10),"")</f>
      </c>
      <c r="DS772">
        <f>IF($GL772&gt;=11,INDEX($DF:$DF,$GK772+11),"")</f>
      </c>
      <c r="DT772">
        <f>IF($GL772&gt;=12,INDEX($DF:$DF,$GK772+12),"")</f>
      </c>
      <c r="DU772">
        <f>IF($GL772&gt;=13,INDEX($DF:$DF,$GK772+13),"")</f>
      </c>
      <c r="DV772">
        <f>IF($GL772&gt;=14,INDEX($DF:$DF,$GK772+14),"")</f>
      </c>
      <c r="DW772">
        <f>IF($GL772&gt;=15,INDEX($DF:$DF,$GK772+15),"")</f>
      </c>
      <c r="DX772">
        <f>IF($GL772&gt;=16,INDEX($DF:$DF,$GK772+16),"")</f>
      </c>
      <c r="DY772">
        <f>IF($GL772&gt;=17,INDEX($DF:$DF,$GK772+17),"")</f>
      </c>
      <c r="DZ772">
        <f>IF($GL772&gt;=18,INDEX($DF:$DF,$GK772+18),"")</f>
      </c>
      <c r="EA772">
        <f>IF($GL772&gt;=19,INDEX($DF:$DF,$GK772+19),"")</f>
      </c>
      <c r="EB772">
        <f>IF($GL772&gt;=20,INDEX($DF:$DF,$GK772+20),"")</f>
      </c>
      <c r="EC772">
        <f>IF($GL772&gt;=21,INDEX($DF:$DF,$GK772+21),"")</f>
      </c>
      <c r="ED772">
        <f>IF($GL772&gt;=22,INDEX($DF:$DF,$GK772+22),"")</f>
      </c>
      <c r="EE772">
        <f>IF($GL772&gt;=23,INDEX($DF:$DF,$GK772+23),"")</f>
      </c>
      <c r="EF772">
        <f>IF($GL772&gt;=24,INDEX($DF:$DF,$GK772+24),"")</f>
      </c>
      <c r="EG772">
        <f>IF($GL772&gt;=25,INDEX($DF:$DF,$GK772+25),"")</f>
      </c>
      <c r="EH772">
        <f>IF($GL772&gt;=26,INDEX($DF:$DF,$GK772+26),"")</f>
      </c>
      <c r="EI772">
        <f>IF($GL772&gt;=27,INDEX($DF:$DF,$GK772+27),"")</f>
      </c>
      <c r="EJ772">
        <f>IF($GL772&gt;=28,INDEX($DF:$DF,$GK772+28),"")</f>
      </c>
      <c r="EK772">
        <f>IF($GL772&gt;=29,INDEX($DF:$DF,$GK772+29),"")</f>
      </c>
      <c r="EL772">
        <f>IF($GL772&gt;=30,INDEX($DF:$DF,$GK772+30),"")</f>
      </c>
      <c r="EM772">
        <f>IF($GL772&gt;=31,INDEX($DF:$DF,$GK772+31),"")</f>
      </c>
      <c r="EN772">
        <f>IF($GL772&gt;=32,INDEX($DF:$DF,$GK772+32),"")</f>
      </c>
      <c r="EO772">
        <f>IF($GL772&gt;=33,INDEX($DF:$DF,$GK772+33),"")</f>
      </c>
      <c r="EP772">
        <f>IF($GL772&gt;=34,INDEX($DF:$DF,$GK772+34),"")</f>
      </c>
      <c r="EQ772">
        <f>IF($GL772&gt;=35,INDEX($DF:$DF,$GK772+35),"")</f>
      </c>
      <c r="ER772">
        <f>IF($GL772&gt;=36,INDEX($DF:$DF,$GK772+36),"")</f>
      </c>
      <c r="ES772">
        <f>IF($GL772&gt;=37,INDEX($DF:$DF,$GK772+37),"")</f>
      </c>
      <c r="ET772">
        <f>IF($GL772&gt;=38,INDEX($DF:$DF,$GK772+38),"")</f>
      </c>
      <c r="EU772">
        <f>IF($GL772&gt;=39,INDEX($DF:$DF,$GK772+39),"")</f>
      </c>
      <c r="EV772">
        <f>IF($GL772&gt;=40,INDEX($DF:$DF,$GK772+40),"")</f>
      </c>
      <c r="EW772">
        <f>IF($GL772&gt;=1,INDEX($DG:$DG,$GK772+1),"")</f>
      </c>
      <c r="EX772">
        <f>IF($GL772&gt;=2,INDEX($DG:$DG,$GK772+2),"")</f>
      </c>
      <c r="EY772">
        <f>IF($GL772&gt;=3,INDEX($DG:$DG,$GK772+3),"")</f>
      </c>
      <c r="EZ772">
        <f>IF($GL772&gt;=4,INDEX($DG:$DG,$GK772+4),"")</f>
      </c>
      <c r="FA772">
        <f>IF($GL772&gt;=5,INDEX($DG:$DG,$GK772+5),"")</f>
      </c>
      <c r="FB772">
        <f>IF($GL772&gt;=6,INDEX($DG:$DG,$GK772+6),"")</f>
      </c>
      <c r="FC772">
        <f>IF($GL772&gt;=7,INDEX($DG:$DG,$GK772+7),"")</f>
      </c>
      <c r="FD772">
        <f>IF($GL772&gt;=8,INDEX($DG:$DG,$GK772+8),"")</f>
      </c>
      <c r="FE772">
        <f>IF($GL772&gt;=9,INDEX($DG:$DG,$GK772+9),"")</f>
      </c>
      <c r="FF772">
        <f>IF($GL772&gt;=10,INDEX($DG:$DG,$GK772+10),"")</f>
      </c>
      <c r="FG772">
        <f>IF($GL772&gt;=11,INDEX($DG:$DG,$GK772+11),"")</f>
      </c>
      <c r="FH772">
        <f>IF($GL772&gt;=12,INDEX($DG:$DG,$GK772+12),"")</f>
      </c>
      <c r="FI772">
        <f>IF($GL772&gt;=13,INDEX($DG:$DG,$GK772+13),"")</f>
      </c>
      <c r="FJ772">
        <f>IF($GL772&gt;=14,INDEX($DG:$DG,$GK772+14),"")</f>
      </c>
      <c r="FK772">
        <f>IF($GL772&gt;=15,INDEX($DG:$DG,$GK772+15),"")</f>
      </c>
      <c r="FL772">
        <f>IF($GL772&gt;=16,INDEX($DG:$DG,$GK772+16),"")</f>
      </c>
      <c r="FM772">
        <f>IF($GL772&gt;=17,INDEX($DG:$DG,$GK772+17),"")</f>
      </c>
      <c r="FN772">
        <f>IF($GL772&gt;=18,INDEX($DG:$DG,$GK772+18),"")</f>
      </c>
      <c r="FO772">
        <f>IF($GL772&gt;=19,INDEX($DG:$DG,$GK772+19),"")</f>
      </c>
      <c r="FP772">
        <f>IF($GL772&gt;=20,INDEX($DG:$DG,$GK772+20),"")</f>
      </c>
      <c r="FQ772">
        <f>IF($GL772&gt;=21,INDEX($DG:$DG,$GK772+21),"")</f>
      </c>
      <c r="FR772">
        <f>IF($GL772&gt;=22,INDEX($DG:$DG,$GK772+22),"")</f>
      </c>
      <c r="FS772">
        <f>IF($GL772&gt;=23,INDEX($DG:$DG,$GK772+23),"")</f>
      </c>
      <c r="FT772">
        <f>IF($GL772&gt;=24,INDEX($DG:$DG,$GK772+24),"")</f>
      </c>
      <c r="FU772">
        <f>IF($GL772&gt;=25,INDEX($DG:$DG,$GK772+25),"")</f>
      </c>
      <c r="FV772">
        <f>IF($GL772&gt;=26,INDEX($DG:$DG,$GK772+26),"")</f>
      </c>
      <c r="FW772">
        <f>IF($GL772&gt;=27,INDEX($DG:$DG,$GK772+27),"")</f>
      </c>
      <c r="FX772">
        <f>IF($GL772&gt;=28,INDEX($DG:$DG,$GK772+28),"")</f>
      </c>
      <c r="FY772">
        <f>IF($GL772&gt;=29,INDEX($DG:$DG,$GK772+29),"")</f>
      </c>
      <c r="FZ772">
        <f>IF($GL772&gt;=30,INDEX($DG:$DG,$GK772+30),"")</f>
      </c>
      <c r="GA772">
        <f>IF($GL772&gt;=31,INDEX($DG:$DG,$GK772+31),"")</f>
      </c>
      <c r="GB772">
        <f>IF($GL772&gt;=32,INDEX($DG:$DG,$GK772+32),"")</f>
      </c>
      <c r="GC772">
        <f>IF($GL772&gt;=33,INDEX($DG:$DG,$GK772+33),"")</f>
      </c>
      <c r="GD772">
        <f>IF($GL772&gt;=34,INDEX($DG:$DG,$GK772+34),"")</f>
      </c>
      <c r="GE772">
        <f>IF($GL772&gt;=35,INDEX($DG:$DG,$GK772+35),"")</f>
      </c>
      <c r="GF772">
        <f>IF($GL772&gt;=36,INDEX($DG:$DG,$GK772+36),"")</f>
      </c>
      <c r="GG772">
        <f>IF($GL772&gt;=37,INDEX($DG:$DG,$GK772+37),"")</f>
      </c>
      <c r="GH772">
        <f>IF($GL772&gt;=38,INDEX($DG:$DG,$GK772+38),"")</f>
      </c>
      <c r="GI772">
        <f>IF($GL772&gt;=39,INDEX($DG:$DG,$GK772+39),"")</f>
      </c>
      <c r="GJ772">
        <f>IF($GL772&gt;=40,INDEX($DG:$DG,$GK772+40),"")</f>
      </c>
      <c r="GK772">
        <f>IFERROR(MATCH($DE772,$DF$2:$DF$166,0)+1,0)</f>
      </c>
      <c r="GL772">
        <f>IFERROR(INDEX($DH$2:$DH$166,MATCH($DE772,$DF$2:$DF$166,0)),0)</f>
      </c>
      <c r="GM772">
        <f>IFERROR(MATCH($H772,$DI$772:$EV$772,0),0)</f>
      </c>
      <c r="GN772">
        <f>IF($GM772&gt;0,INDEX($EW$772:$GJ$772,$GM772),"")</f>
      </c>
      <c r="GO772" t="s">
        <v>55</v>
      </c>
      <c r="GQ772">
        <f>IF($IZ772&gt;=1,INDEX($GO:$GO,$IY772+1),"")</f>
      </c>
      <c r="GR772">
        <f>IF($IZ772&gt;=2,INDEX($GO:$GO,$IY772+2),"")</f>
      </c>
      <c r="GS772">
        <f>IF($IZ772&gt;=3,INDEX($GO:$GO,$IY772+3),"")</f>
      </c>
      <c r="GT772">
        <f>IF($IZ772&gt;=4,INDEX($GO:$GO,$IY772+4),"")</f>
      </c>
      <c r="GU772">
        <f>IF($IZ772&gt;=5,INDEX($GO:$GO,$IY772+5),"")</f>
      </c>
      <c r="GV772">
        <f>IF($IZ772&gt;=6,INDEX($GO:$GO,$IY772+6),"")</f>
      </c>
      <c r="GW772">
        <f>IF($IZ772&gt;=7,INDEX($GO:$GO,$IY772+7),"")</f>
      </c>
      <c r="GX772">
        <f>IF($IZ772&gt;=8,INDEX($GO:$GO,$IY772+8),"")</f>
      </c>
      <c r="GY772">
        <f>IF($IZ772&gt;=9,INDEX($GO:$GO,$IY772+9),"")</f>
      </c>
      <c r="GZ772">
        <f>IF($IZ772&gt;=10,INDEX($GO:$GO,$IY772+10),"")</f>
      </c>
      <c r="HA772">
        <f>IF($IZ772&gt;=11,INDEX($GO:$GO,$IY772+11),"")</f>
      </c>
      <c r="HB772">
        <f>IF($IZ772&gt;=12,INDEX($GO:$GO,$IY772+12),"")</f>
      </c>
      <c r="HC772">
        <f>IF($IZ772&gt;=13,INDEX($GO:$GO,$IY772+13),"")</f>
      </c>
      <c r="HD772">
        <f>IF($IZ772&gt;=14,INDEX($GO:$GO,$IY772+14),"")</f>
      </c>
      <c r="HE772">
        <f>IF($IZ772&gt;=15,INDEX($GO:$GO,$IY772+15),"")</f>
      </c>
      <c r="HF772">
        <f>IF($IZ772&gt;=16,INDEX($GO:$GO,$IY772+16),"")</f>
      </c>
      <c r="HG772">
        <f>IF($IZ772&gt;=17,INDEX($GO:$GO,$IY772+17),"")</f>
      </c>
      <c r="HH772">
        <f>IF($IZ772&gt;=18,INDEX($GO:$GO,$IY772+18),"")</f>
      </c>
      <c r="HI772">
        <f>IF($IZ772&gt;=19,INDEX($GO:$GO,$IY772+19),"")</f>
      </c>
      <c r="HJ772">
        <f>IF($IZ772&gt;=20,INDEX($GO:$GO,$IY772+20),"")</f>
      </c>
      <c r="HK772">
        <f>IF($IZ772&gt;=21,INDEX($GO:$GO,$IY772+21),"")</f>
      </c>
      <c r="HL772">
        <f>IF($IZ772&gt;=22,INDEX($GO:$GO,$IY772+22),"")</f>
      </c>
      <c r="HM772">
        <f>IF($IZ772&gt;=23,INDEX($GO:$GO,$IY772+23),"")</f>
      </c>
      <c r="HN772">
        <f>IF($IZ772&gt;=24,INDEX($GO:$GO,$IY772+24),"")</f>
      </c>
      <c r="HO772">
        <f>IF($IZ772&gt;=25,INDEX($GO:$GO,$IY772+25),"")</f>
      </c>
      <c r="HP772">
        <f>IF($IZ772&gt;=26,INDEX($GO:$GO,$IY772+26),"")</f>
      </c>
      <c r="HQ772">
        <f>IF($IZ772&gt;=27,INDEX($GO:$GO,$IY772+27),"")</f>
      </c>
      <c r="HR772">
        <f>IF($IZ772&gt;=28,INDEX($GO:$GO,$IY772+28),"")</f>
      </c>
      <c r="HS772">
        <f>IF($IZ772&gt;=29,INDEX($GO:$GO,$IY772+29),"")</f>
      </c>
      <c r="HT772">
        <f>IF($IZ772&gt;=30,INDEX($GO:$GO,$IY772+30),"")</f>
      </c>
      <c r="HU772">
        <f>IF($IZ772&gt;=31,INDEX($GO:$GO,$IY772+31),"")</f>
      </c>
      <c r="HV772">
        <f>IF($IZ772&gt;=32,INDEX($GO:$GO,$IY772+32),"")</f>
      </c>
      <c r="HW772">
        <f>IF($IZ772&gt;=33,INDEX($GO:$GO,$IY772+33),"")</f>
      </c>
      <c r="HX772">
        <f>IF($IZ772&gt;=34,INDEX($GO:$GO,$IY772+34),"")</f>
      </c>
      <c r="HY772">
        <f>IF($IZ772&gt;=35,INDEX($GO:$GO,$IY772+35),"")</f>
      </c>
      <c r="HZ772">
        <f>IF($IZ772&gt;=36,INDEX($GO:$GO,$IY772+36),"")</f>
      </c>
      <c r="IA772">
        <f>IF($IZ772&gt;=37,INDEX($GO:$GO,$IY772+37),"")</f>
      </c>
      <c r="IB772">
        <f>IF($IZ772&gt;=38,INDEX($GO:$GO,$IY772+38),"")</f>
      </c>
      <c r="IC772">
        <f>IF($IZ772&gt;=39,INDEX($GO:$GO,$IY772+39),"")</f>
      </c>
      <c r="ID772">
        <f>IF($IZ772&gt;=40,INDEX($GO:$GO,$IY772+40),"")</f>
      </c>
      <c r="IE772">
        <f>IF($IZ772&gt;=41,INDEX($GO:$GO,$IY772+41),"")</f>
      </c>
      <c r="IF772">
        <f>IF($IZ772&gt;=42,INDEX($GO:$GO,$IY772+42),"")</f>
      </c>
      <c r="IG772">
        <f>IF($IZ772&gt;=43,INDEX($GO:$GO,$IY772+43),"")</f>
      </c>
      <c r="IH772">
        <f>IF($IZ772&gt;=44,INDEX($GO:$GO,$IY772+44),"")</f>
      </c>
      <c r="II772">
        <f>IF($IZ772&gt;=45,INDEX($GO:$GO,$IY772+45),"")</f>
      </c>
      <c r="IJ772">
        <f>IF($IZ772&gt;=46,INDEX($GO:$GO,$IY772+46),"")</f>
      </c>
      <c r="IK772">
        <f>IF($IZ772&gt;=47,INDEX($GO:$GO,$IY772+47),"")</f>
      </c>
      <c r="IL772">
        <f>IF($IZ772&gt;=48,INDEX($GO:$GO,$IY772+48),"")</f>
      </c>
      <c r="IM772">
        <f>IF($IZ772&gt;=49,INDEX($GO:$GO,$IY772+49),"")</f>
      </c>
      <c r="IN772">
        <f>IF($IZ772&gt;=50,INDEX($GO:$GO,$IY772+50),"")</f>
      </c>
      <c r="IO772">
        <f>IF($IZ772&gt;=51,INDEX($GO:$GO,$IY772+51),"")</f>
      </c>
      <c r="IP772">
        <f>IF($IZ772&gt;=52,INDEX($GO:$GO,$IY772+52),"")</f>
      </c>
      <c r="IQ772">
        <f>IF($IZ772&gt;=53,INDEX($GO:$GO,$IY772+53),"")</f>
      </c>
      <c r="IR772">
        <f>IF($IZ772&gt;=54,INDEX($GO:$GO,$IY772+54),"")</f>
      </c>
      <c r="IS772">
        <f>IF($IZ772&gt;=55,INDEX($GO:$GO,$IY772+55),"")</f>
      </c>
      <c r="IT772">
        <f>IF($IZ772&gt;=56,INDEX($GO:$GO,$IY772+56),"")</f>
      </c>
      <c r="IU772">
        <f>IF($IZ772&gt;=57,INDEX($GO:$GO,$IY772+57),"")</f>
      </c>
      <c r="IV772">
        <f>IF($IZ772&gt;=58,INDEX($GO:$GO,$IY772+58),"")</f>
      </c>
      <c r="IW772">
        <f>IF($IZ772&gt;=59,INDEX($GO:$GO,$IY772+59),"")</f>
      </c>
      <c r="IX772">
        <f>IF($IZ772&gt;=60,INDEX($GO:$GO,$IY772+60),"")</f>
      </c>
      <c r="IY772">
        <f>IFERROR(MATCH($GN772,$GO$2:$GO$827,0)+1,0)</f>
      </c>
      <c r="IZ772">
        <f>IFERROR(INDEX($GP$2:$GP$827,MATCH($GN772,$GO$2:$GO$827,0)),0)</f>
      </c>
      <c r="JA772" t="s">
        <v>23</v>
      </c>
      <c r="JB772" t="s">
        <v>23</v>
      </c>
    </row>
    <row r="773" spans="1:262" x14ac:dyDescent="0.25">
      <c r="F773" s="1"/>
      <c r="G773" s="1"/>
      <c r="H773" s="1"/>
      <c r="I773" s="1"/>
      <c r="J773" s="1">
        <f>IFERROR(IF(FIND(" - ",$F773)&gt;0,MID($F773,FIND(" - ",$F773)+3,LEN($F773)),""),"")</f>
      </c>
      <c r="L773" s="1"/>
      <c r="N773" t="s">
        <v>23</v>
      </c>
      <c r="P773">
        <f>IF(OR($N773="",$O773=""),"",IFERROR($N773/$O773,0))</f>
      </c>
      <c r="Q773">
        <f>IF($N773="","",
IF($G773="","",
IF(ISNUMBER(SEARCH("exempt",LOWER($G773))),0,
$N773*(VALUE(SUBSTITUTE($G773,"%",""))/100))))</f>
      </c>
      <c r="W773">
        <f>IF($N773="","",
SUM($N773,$Q773,$U773,$R773,$T773)-
IF($V773="",0,VALUE($V773)))</f>
      </c>
      <c r="AE773" t="s">
        <v>2007</v>
      </c>
      <c r="AM773">
        <f>IFERROR(LEFT($F773,FIND(" - ",$F773)-1),$F773)</f>
      </c>
      <c r="AP773">
        <f>IF($CE773&gt;=1,INDEX($AN:$AN,$CD773+1),"")</f>
      </c>
      <c r="AQ773">
        <f>IF($CE773&gt;=2,INDEX($AN:$AN,$CD773+2),"")</f>
      </c>
      <c r="AR773">
        <f>IF($CE773&gt;=3,INDEX($AN:$AN,$CD773+3),"")</f>
      </c>
      <c r="AS773">
        <f>IF($CE773&gt;=4,INDEX($AN:$AN,$CD773+4),"")</f>
      </c>
      <c r="AT773">
        <f>IF($CE773&gt;=5,INDEX($AN:$AN,$CD773+5),"")</f>
      </c>
      <c r="AU773">
        <f>IF($CE773&gt;=6,INDEX($AN:$AN,$CD773+6),"")</f>
      </c>
      <c r="AV773">
        <f>IF($CE773&gt;=7,INDEX($AN:$AN,$CD773+7),"")</f>
      </c>
      <c r="AW773">
        <f>IF($CE773&gt;=8,INDEX($AN:$AN,$CD773+8),"")</f>
      </c>
      <c r="AX773">
        <f>IF($CE773&gt;=9,INDEX($AN:$AN,$CD773+9),"")</f>
      </c>
      <c r="AY773">
        <f>IF($CE773&gt;=10,INDEX($AN:$AN,$CD773+10),"")</f>
      </c>
      <c r="AZ773">
        <f>IF($CE773&gt;=11,INDEX($AN:$AN,$CD773+11),"")</f>
      </c>
      <c r="BA773">
        <f>IF($CE773&gt;=12,INDEX($AN:$AN,$CD773+12),"")</f>
      </c>
      <c r="BB773">
        <f>IF($CE773&gt;=13,INDEX($AN:$AN,$CD773+13),"")</f>
      </c>
      <c r="BC773">
        <f>IF($CE773&gt;=14,INDEX($AN:$AN,$CD773+14),"")</f>
      </c>
      <c r="BD773">
        <f>IF($CE773&gt;=15,INDEX($AN:$AN,$CD773+15),"")</f>
      </c>
      <c r="BE773">
        <f>IF($CE773&gt;=16,INDEX($AN:$AN,$CD773+16),"")</f>
      </c>
      <c r="BF773">
        <f>IF($CE773&gt;=17,INDEX($AN:$AN,$CD773+17),"")</f>
      </c>
      <c r="BG773">
        <f>IF($CE773&gt;=18,INDEX($AN:$AN,$CD773+18),"")</f>
      </c>
      <c r="BH773">
        <f>IF($CE773&gt;=19,INDEX($AN:$AN,$CD773+19),"")</f>
      </c>
      <c r="BI773">
        <f>IF($CE773&gt;=20,INDEX($AN:$AN,$CD773+20),"")</f>
      </c>
      <c r="BJ773">
        <f>IF($CE773&gt;=21,INDEX($AN:$AN,$CD773+21),"")</f>
      </c>
      <c r="BK773">
        <f>IF($CE773&gt;=22,INDEX($AN:$AN,$CD773+22),"")</f>
      </c>
      <c r="BL773">
        <f>IF($CE773&gt;=23,INDEX($AN:$AN,$CD773+23),"")</f>
      </c>
      <c r="BM773">
        <f>IF($CE773&gt;=24,INDEX($AN:$AN,$CD773+24),"")</f>
      </c>
      <c r="BN773">
        <f>IF($CE773&gt;=25,INDEX($AN:$AN,$CD773+25),"")</f>
      </c>
      <c r="BO773">
        <f>IF($CE773&gt;=26,INDEX($AN:$AN,$CD773+26),"")</f>
      </c>
      <c r="BP773">
        <f>IF($CE773&gt;=27,INDEX($AN:$AN,$CD773+27),"")</f>
      </c>
      <c r="BQ773">
        <f>IF($CE773&gt;=28,INDEX($AN:$AN,$CD773+28),"")</f>
      </c>
      <c r="BR773">
        <f>IF($CE773&gt;=29,INDEX($AN:$AN,$CD773+29),"")</f>
      </c>
      <c r="BS773">
        <f>IF($CE773&gt;=30,INDEX($AN:$AN,$CD773+30),"")</f>
      </c>
      <c r="BT773">
        <f>IF($CE773&gt;=31,INDEX($AN:$AN,$CD773+31),"")</f>
      </c>
      <c r="BU773">
        <f>IF($CE773&gt;=32,INDEX($AN:$AN,$CD773+32),"")</f>
      </c>
      <c r="BV773">
        <f>IF($CE773&gt;=33,INDEX($AN:$AN,$CD773+33),"")</f>
      </c>
      <c r="BW773">
        <f>IF($CE773&gt;=34,INDEX($AN:$AN,$CD773+34),"")</f>
      </c>
      <c r="BX773">
        <f>IF($CE773&gt;=35,INDEX($AN:$AN,$CD773+35),"")</f>
      </c>
      <c r="BY773">
        <f>IF($CE773&gt;=36,INDEX($AN:$AN,$CD773+36),"")</f>
      </c>
      <c r="BZ773">
        <f>IF($CE773&gt;=37,INDEX($AN:$AN,$CD773+37),"")</f>
      </c>
      <c r="CA773">
        <f>IF($CE773&gt;=38,INDEX($AN:$AN,$CD773+38),"")</f>
      </c>
      <c r="CB773">
        <f>IF($CE773&gt;=39,INDEX($AN:$AN,$CD773+39),"")</f>
      </c>
      <c r="CC773">
        <f>IF($CE773&gt;=40,INDEX($AN:$AN,$CD773+40),"")</f>
      </c>
      <c r="CD773">
        <f>IFERROR(MATCH($AM773,$AN$2:$AN$133,0)+1,0)</f>
      </c>
      <c r="CE773">
        <f>IFERROR(INDEX($AO$2:$AO$133,MATCH($AM773,$AN$2:$AN$133,0)),0)</f>
      </c>
      <c r="CF773">
        <f>IFERROR(LEFT($K773,FIND(" - ",$K773)-1),$K773)</f>
      </c>
      <c r="CG773" t="s">
        <v>2008</v>
      </c>
      <c r="CH773">
        <v>1</v>
      </c>
      <c r="CI773">
        <f>IF($DD773&gt;=1,INDEX($CG:$CG,$DC773+1),"")</f>
      </c>
      <c r="CJ773">
        <f>IF($DD773&gt;=2,INDEX($CG:$CG,$DC773+2),"")</f>
      </c>
      <c r="CK773">
        <f>IF($DD773&gt;=3,INDEX($CG:$CG,$DC773+3),"")</f>
      </c>
      <c r="CL773">
        <f>IF($DD773&gt;=4,INDEX($CG:$CG,$DC773+4),"")</f>
      </c>
      <c r="CM773">
        <f>IF($DD773&gt;=5,INDEX($CG:$CG,$DC773+5),"")</f>
      </c>
      <c r="CN773">
        <f>IF($DD773&gt;=6,INDEX($CG:$CG,$DC773+6),"")</f>
      </c>
      <c r="CO773">
        <f>IF($DD773&gt;=7,INDEX($CG:$CG,$DC773+7),"")</f>
      </c>
      <c r="CP773">
        <f>IF($DD773&gt;=8,INDEX($CG:$CG,$DC773+8),"")</f>
      </c>
      <c r="CQ773">
        <f>IF($DD773&gt;=9,INDEX($CG:$CG,$DC773+9),"")</f>
      </c>
      <c r="CR773">
        <f>IF($DD773&gt;=10,INDEX($CG:$CG,$DC773+10),"")</f>
      </c>
      <c r="CS773">
        <f>IF($DD773&gt;=11,INDEX($CG:$CG,$DC773+11),"")</f>
      </c>
      <c r="CT773">
        <f>IF($DD773&gt;=12,INDEX($CG:$CG,$DC773+12),"")</f>
      </c>
      <c r="CU773">
        <f>IF($DD773&gt;=13,INDEX($CG:$CG,$DC773+13),"")</f>
      </c>
      <c r="CV773">
        <f>IF($DD773&gt;=14,INDEX($CG:$CG,$DC773+14),"")</f>
      </c>
      <c r="CW773">
        <f>IF($DD773&gt;=15,INDEX($CG:$CG,$DC773+15),"")</f>
      </c>
      <c r="CX773">
        <f>IF($DD773&gt;=16,INDEX($CG:$CG,$DC773+16),"")</f>
      </c>
      <c r="CY773">
        <f>IF($DD773&gt;=17,INDEX($CG:$CG,$DC773+17),"")</f>
      </c>
      <c r="CZ773">
        <f>IF($DD773&gt;=18,INDEX($CG:$CG,$DC773+18),"")</f>
      </c>
      <c r="DA773">
        <f>IF($DD773&gt;=19,INDEX($CG:$CG,$DC773+19),"")</f>
      </c>
      <c r="DB773">
        <f>IF($DD773&gt;=20,INDEX($CG:$CG,$DC773+20),"")</f>
      </c>
      <c r="DC773">
        <f>IFERROR(MATCH($CF773,$CG$2:$CG$1558,0)+1,0)</f>
      </c>
      <c r="DD773">
        <f>IFERROR(INDEX($CH$2:$CH$1558,MATCH($CF773,$CG$2:$CG$1558,0)),0)</f>
      </c>
      <c r="DE773">
        <f>IFERROR(INDEX($AL:$AL,MATCH($G773,$AK:$AK,0))&amp;"","")</f>
      </c>
      <c r="DI773">
        <f>IF($GL773&gt;=1,INDEX($DF:$DF,$GK773+1),"")</f>
      </c>
      <c r="DJ773">
        <f>IF($GL773&gt;=2,INDEX($DF:$DF,$GK773+2),"")</f>
      </c>
      <c r="DK773">
        <f>IF($GL773&gt;=3,INDEX($DF:$DF,$GK773+3),"")</f>
      </c>
      <c r="DL773">
        <f>IF($GL773&gt;=4,INDEX($DF:$DF,$GK773+4),"")</f>
      </c>
      <c r="DM773">
        <f>IF($GL773&gt;=5,INDEX($DF:$DF,$GK773+5),"")</f>
      </c>
      <c r="DN773">
        <f>IF($GL773&gt;=6,INDEX($DF:$DF,$GK773+6),"")</f>
      </c>
      <c r="DO773">
        <f>IF($GL773&gt;=7,INDEX($DF:$DF,$GK773+7),"")</f>
      </c>
      <c r="DP773">
        <f>IF($GL773&gt;=8,INDEX($DF:$DF,$GK773+8),"")</f>
      </c>
      <c r="DQ773">
        <f>IF($GL773&gt;=9,INDEX($DF:$DF,$GK773+9),"")</f>
      </c>
      <c r="DR773">
        <f>IF($GL773&gt;=10,INDEX($DF:$DF,$GK773+10),"")</f>
      </c>
      <c r="DS773">
        <f>IF($GL773&gt;=11,INDEX($DF:$DF,$GK773+11),"")</f>
      </c>
      <c r="DT773">
        <f>IF($GL773&gt;=12,INDEX($DF:$DF,$GK773+12),"")</f>
      </c>
      <c r="DU773">
        <f>IF($GL773&gt;=13,INDEX($DF:$DF,$GK773+13),"")</f>
      </c>
      <c r="DV773">
        <f>IF($GL773&gt;=14,INDEX($DF:$DF,$GK773+14),"")</f>
      </c>
      <c r="DW773">
        <f>IF($GL773&gt;=15,INDEX($DF:$DF,$GK773+15),"")</f>
      </c>
      <c r="DX773">
        <f>IF($GL773&gt;=16,INDEX($DF:$DF,$GK773+16),"")</f>
      </c>
      <c r="DY773">
        <f>IF($GL773&gt;=17,INDEX($DF:$DF,$GK773+17),"")</f>
      </c>
      <c r="DZ773">
        <f>IF($GL773&gt;=18,INDEX($DF:$DF,$GK773+18),"")</f>
      </c>
      <c r="EA773">
        <f>IF($GL773&gt;=19,INDEX($DF:$DF,$GK773+19),"")</f>
      </c>
      <c r="EB773">
        <f>IF($GL773&gt;=20,INDEX($DF:$DF,$GK773+20),"")</f>
      </c>
      <c r="EC773">
        <f>IF($GL773&gt;=21,INDEX($DF:$DF,$GK773+21),"")</f>
      </c>
      <c r="ED773">
        <f>IF($GL773&gt;=22,INDEX($DF:$DF,$GK773+22),"")</f>
      </c>
      <c r="EE773">
        <f>IF($GL773&gt;=23,INDEX($DF:$DF,$GK773+23),"")</f>
      </c>
      <c r="EF773">
        <f>IF($GL773&gt;=24,INDEX($DF:$DF,$GK773+24),"")</f>
      </c>
      <c r="EG773">
        <f>IF($GL773&gt;=25,INDEX($DF:$DF,$GK773+25),"")</f>
      </c>
      <c r="EH773">
        <f>IF($GL773&gt;=26,INDEX($DF:$DF,$GK773+26),"")</f>
      </c>
      <c r="EI773">
        <f>IF($GL773&gt;=27,INDEX($DF:$DF,$GK773+27),"")</f>
      </c>
      <c r="EJ773">
        <f>IF($GL773&gt;=28,INDEX($DF:$DF,$GK773+28),"")</f>
      </c>
      <c r="EK773">
        <f>IF($GL773&gt;=29,INDEX($DF:$DF,$GK773+29),"")</f>
      </c>
      <c r="EL773">
        <f>IF($GL773&gt;=30,INDEX($DF:$DF,$GK773+30),"")</f>
      </c>
      <c r="EM773">
        <f>IF($GL773&gt;=31,INDEX($DF:$DF,$GK773+31),"")</f>
      </c>
      <c r="EN773">
        <f>IF($GL773&gt;=32,INDEX($DF:$DF,$GK773+32),"")</f>
      </c>
      <c r="EO773">
        <f>IF($GL773&gt;=33,INDEX($DF:$DF,$GK773+33),"")</f>
      </c>
      <c r="EP773">
        <f>IF($GL773&gt;=34,INDEX($DF:$DF,$GK773+34),"")</f>
      </c>
      <c r="EQ773">
        <f>IF($GL773&gt;=35,INDEX($DF:$DF,$GK773+35),"")</f>
      </c>
      <c r="ER773">
        <f>IF($GL773&gt;=36,INDEX($DF:$DF,$GK773+36),"")</f>
      </c>
      <c r="ES773">
        <f>IF($GL773&gt;=37,INDEX($DF:$DF,$GK773+37),"")</f>
      </c>
      <c r="ET773">
        <f>IF($GL773&gt;=38,INDEX($DF:$DF,$GK773+38),"")</f>
      </c>
      <c r="EU773">
        <f>IF($GL773&gt;=39,INDEX($DF:$DF,$GK773+39),"")</f>
      </c>
      <c r="EV773">
        <f>IF($GL773&gt;=40,INDEX($DF:$DF,$GK773+40),"")</f>
      </c>
      <c r="EW773">
        <f>IF($GL773&gt;=1,INDEX($DG:$DG,$GK773+1),"")</f>
      </c>
      <c r="EX773">
        <f>IF($GL773&gt;=2,INDEX($DG:$DG,$GK773+2),"")</f>
      </c>
      <c r="EY773">
        <f>IF($GL773&gt;=3,INDEX($DG:$DG,$GK773+3),"")</f>
      </c>
      <c r="EZ773">
        <f>IF($GL773&gt;=4,INDEX($DG:$DG,$GK773+4),"")</f>
      </c>
      <c r="FA773">
        <f>IF($GL773&gt;=5,INDEX($DG:$DG,$GK773+5),"")</f>
      </c>
      <c r="FB773">
        <f>IF($GL773&gt;=6,INDEX($DG:$DG,$GK773+6),"")</f>
      </c>
      <c r="FC773">
        <f>IF($GL773&gt;=7,INDEX($DG:$DG,$GK773+7),"")</f>
      </c>
      <c r="FD773">
        <f>IF($GL773&gt;=8,INDEX($DG:$DG,$GK773+8),"")</f>
      </c>
      <c r="FE773">
        <f>IF($GL773&gt;=9,INDEX($DG:$DG,$GK773+9),"")</f>
      </c>
      <c r="FF773">
        <f>IF($GL773&gt;=10,INDEX($DG:$DG,$GK773+10),"")</f>
      </c>
      <c r="FG773">
        <f>IF($GL773&gt;=11,INDEX($DG:$DG,$GK773+11),"")</f>
      </c>
      <c r="FH773">
        <f>IF($GL773&gt;=12,INDEX($DG:$DG,$GK773+12),"")</f>
      </c>
      <c r="FI773">
        <f>IF($GL773&gt;=13,INDEX($DG:$DG,$GK773+13),"")</f>
      </c>
      <c r="FJ773">
        <f>IF($GL773&gt;=14,INDEX($DG:$DG,$GK773+14),"")</f>
      </c>
      <c r="FK773">
        <f>IF($GL773&gt;=15,INDEX($DG:$DG,$GK773+15),"")</f>
      </c>
      <c r="FL773">
        <f>IF($GL773&gt;=16,INDEX($DG:$DG,$GK773+16),"")</f>
      </c>
      <c r="FM773">
        <f>IF($GL773&gt;=17,INDEX($DG:$DG,$GK773+17),"")</f>
      </c>
      <c r="FN773">
        <f>IF($GL773&gt;=18,INDEX($DG:$DG,$GK773+18),"")</f>
      </c>
      <c r="FO773">
        <f>IF($GL773&gt;=19,INDEX($DG:$DG,$GK773+19),"")</f>
      </c>
      <c r="FP773">
        <f>IF($GL773&gt;=20,INDEX($DG:$DG,$GK773+20),"")</f>
      </c>
      <c r="FQ773">
        <f>IF($GL773&gt;=21,INDEX($DG:$DG,$GK773+21),"")</f>
      </c>
      <c r="FR773">
        <f>IF($GL773&gt;=22,INDEX($DG:$DG,$GK773+22),"")</f>
      </c>
      <c r="FS773">
        <f>IF($GL773&gt;=23,INDEX($DG:$DG,$GK773+23),"")</f>
      </c>
      <c r="FT773">
        <f>IF($GL773&gt;=24,INDEX($DG:$DG,$GK773+24),"")</f>
      </c>
      <c r="FU773">
        <f>IF($GL773&gt;=25,INDEX($DG:$DG,$GK773+25),"")</f>
      </c>
      <c r="FV773">
        <f>IF($GL773&gt;=26,INDEX($DG:$DG,$GK773+26),"")</f>
      </c>
      <c r="FW773">
        <f>IF($GL773&gt;=27,INDEX($DG:$DG,$GK773+27),"")</f>
      </c>
      <c r="FX773">
        <f>IF($GL773&gt;=28,INDEX($DG:$DG,$GK773+28),"")</f>
      </c>
      <c r="FY773">
        <f>IF($GL773&gt;=29,INDEX($DG:$DG,$GK773+29),"")</f>
      </c>
      <c r="FZ773">
        <f>IF($GL773&gt;=30,INDEX($DG:$DG,$GK773+30),"")</f>
      </c>
      <c r="GA773">
        <f>IF($GL773&gt;=31,INDEX($DG:$DG,$GK773+31),"")</f>
      </c>
      <c r="GB773">
        <f>IF($GL773&gt;=32,INDEX($DG:$DG,$GK773+32),"")</f>
      </c>
      <c r="GC773">
        <f>IF($GL773&gt;=33,INDEX($DG:$DG,$GK773+33),"")</f>
      </c>
      <c r="GD773">
        <f>IF($GL773&gt;=34,INDEX($DG:$DG,$GK773+34),"")</f>
      </c>
      <c r="GE773">
        <f>IF($GL773&gt;=35,INDEX($DG:$DG,$GK773+35),"")</f>
      </c>
      <c r="GF773">
        <f>IF($GL773&gt;=36,INDEX($DG:$DG,$GK773+36),"")</f>
      </c>
      <c r="GG773">
        <f>IF($GL773&gt;=37,INDEX($DG:$DG,$GK773+37),"")</f>
      </c>
      <c r="GH773">
        <f>IF($GL773&gt;=38,INDEX($DG:$DG,$GK773+38),"")</f>
      </c>
      <c r="GI773">
        <f>IF($GL773&gt;=39,INDEX($DG:$DG,$GK773+39),"")</f>
      </c>
      <c r="GJ773">
        <f>IF($GL773&gt;=40,INDEX($DG:$DG,$GK773+40),"")</f>
      </c>
      <c r="GK773">
        <f>IFERROR(MATCH($DE773,$DF$2:$DF$166,0)+1,0)</f>
      </c>
      <c r="GL773">
        <f>IFERROR(INDEX($DH$2:$DH$166,MATCH($DE773,$DF$2:$DF$166,0)),0)</f>
      </c>
      <c r="GM773">
        <f>IFERROR(MATCH($H773,$DI$773:$EV$773,0),0)</f>
      </c>
      <c r="GN773">
        <f>IF($GM773&gt;0,INDEX($EW$773:$GJ$773,$GM773),"")</f>
      </c>
      <c r="GO773" t="s">
        <v>430</v>
      </c>
      <c r="GP773">
        <v>1</v>
      </c>
      <c r="GQ773">
        <f>IF($IZ773&gt;=1,INDEX($GO:$GO,$IY773+1),"")</f>
      </c>
      <c r="GR773">
        <f>IF($IZ773&gt;=2,INDEX($GO:$GO,$IY773+2),"")</f>
      </c>
      <c r="GS773">
        <f>IF($IZ773&gt;=3,INDEX($GO:$GO,$IY773+3),"")</f>
      </c>
      <c r="GT773">
        <f>IF($IZ773&gt;=4,INDEX($GO:$GO,$IY773+4),"")</f>
      </c>
      <c r="GU773">
        <f>IF($IZ773&gt;=5,INDEX($GO:$GO,$IY773+5),"")</f>
      </c>
      <c r="GV773">
        <f>IF($IZ773&gt;=6,INDEX($GO:$GO,$IY773+6),"")</f>
      </c>
      <c r="GW773">
        <f>IF($IZ773&gt;=7,INDEX($GO:$GO,$IY773+7),"")</f>
      </c>
      <c r="GX773">
        <f>IF($IZ773&gt;=8,INDEX($GO:$GO,$IY773+8),"")</f>
      </c>
      <c r="GY773">
        <f>IF($IZ773&gt;=9,INDEX($GO:$GO,$IY773+9),"")</f>
      </c>
      <c r="GZ773">
        <f>IF($IZ773&gt;=10,INDEX($GO:$GO,$IY773+10),"")</f>
      </c>
      <c r="HA773">
        <f>IF($IZ773&gt;=11,INDEX($GO:$GO,$IY773+11),"")</f>
      </c>
      <c r="HB773">
        <f>IF($IZ773&gt;=12,INDEX($GO:$GO,$IY773+12),"")</f>
      </c>
      <c r="HC773">
        <f>IF($IZ773&gt;=13,INDEX($GO:$GO,$IY773+13),"")</f>
      </c>
      <c r="HD773">
        <f>IF($IZ773&gt;=14,INDEX($GO:$GO,$IY773+14),"")</f>
      </c>
      <c r="HE773">
        <f>IF($IZ773&gt;=15,INDEX($GO:$GO,$IY773+15),"")</f>
      </c>
      <c r="HF773">
        <f>IF($IZ773&gt;=16,INDEX($GO:$GO,$IY773+16),"")</f>
      </c>
      <c r="HG773">
        <f>IF($IZ773&gt;=17,INDEX($GO:$GO,$IY773+17),"")</f>
      </c>
      <c r="HH773">
        <f>IF($IZ773&gt;=18,INDEX($GO:$GO,$IY773+18),"")</f>
      </c>
      <c r="HI773">
        <f>IF($IZ773&gt;=19,INDEX($GO:$GO,$IY773+19),"")</f>
      </c>
      <c r="HJ773">
        <f>IF($IZ773&gt;=20,INDEX($GO:$GO,$IY773+20),"")</f>
      </c>
      <c r="HK773">
        <f>IF($IZ773&gt;=21,INDEX($GO:$GO,$IY773+21),"")</f>
      </c>
      <c r="HL773">
        <f>IF($IZ773&gt;=22,INDEX($GO:$GO,$IY773+22),"")</f>
      </c>
      <c r="HM773">
        <f>IF($IZ773&gt;=23,INDEX($GO:$GO,$IY773+23),"")</f>
      </c>
      <c r="HN773">
        <f>IF($IZ773&gt;=24,INDEX($GO:$GO,$IY773+24),"")</f>
      </c>
      <c r="HO773">
        <f>IF($IZ773&gt;=25,INDEX($GO:$GO,$IY773+25),"")</f>
      </c>
      <c r="HP773">
        <f>IF($IZ773&gt;=26,INDEX($GO:$GO,$IY773+26),"")</f>
      </c>
      <c r="HQ773">
        <f>IF($IZ773&gt;=27,INDEX($GO:$GO,$IY773+27),"")</f>
      </c>
      <c r="HR773">
        <f>IF($IZ773&gt;=28,INDEX($GO:$GO,$IY773+28),"")</f>
      </c>
      <c r="HS773">
        <f>IF($IZ773&gt;=29,INDEX($GO:$GO,$IY773+29),"")</f>
      </c>
      <c r="HT773">
        <f>IF($IZ773&gt;=30,INDEX($GO:$GO,$IY773+30),"")</f>
      </c>
      <c r="HU773">
        <f>IF($IZ773&gt;=31,INDEX($GO:$GO,$IY773+31),"")</f>
      </c>
      <c r="HV773">
        <f>IF($IZ773&gt;=32,INDEX($GO:$GO,$IY773+32),"")</f>
      </c>
      <c r="HW773">
        <f>IF($IZ773&gt;=33,INDEX($GO:$GO,$IY773+33),"")</f>
      </c>
      <c r="HX773">
        <f>IF($IZ773&gt;=34,INDEX($GO:$GO,$IY773+34),"")</f>
      </c>
      <c r="HY773">
        <f>IF($IZ773&gt;=35,INDEX($GO:$GO,$IY773+35),"")</f>
      </c>
      <c r="HZ773">
        <f>IF($IZ773&gt;=36,INDEX($GO:$GO,$IY773+36),"")</f>
      </c>
      <c r="IA773">
        <f>IF($IZ773&gt;=37,INDEX($GO:$GO,$IY773+37),"")</f>
      </c>
      <c r="IB773">
        <f>IF($IZ773&gt;=38,INDEX($GO:$GO,$IY773+38),"")</f>
      </c>
      <c r="IC773">
        <f>IF($IZ773&gt;=39,INDEX($GO:$GO,$IY773+39),"")</f>
      </c>
      <c r="ID773">
        <f>IF($IZ773&gt;=40,INDEX($GO:$GO,$IY773+40),"")</f>
      </c>
      <c r="IE773">
        <f>IF($IZ773&gt;=41,INDEX($GO:$GO,$IY773+41),"")</f>
      </c>
      <c r="IF773">
        <f>IF($IZ773&gt;=42,INDEX($GO:$GO,$IY773+42),"")</f>
      </c>
      <c r="IG773">
        <f>IF($IZ773&gt;=43,INDEX($GO:$GO,$IY773+43),"")</f>
      </c>
      <c r="IH773">
        <f>IF($IZ773&gt;=44,INDEX($GO:$GO,$IY773+44),"")</f>
      </c>
      <c r="II773">
        <f>IF($IZ773&gt;=45,INDEX($GO:$GO,$IY773+45),"")</f>
      </c>
      <c r="IJ773">
        <f>IF($IZ773&gt;=46,INDEX($GO:$GO,$IY773+46),"")</f>
      </c>
      <c r="IK773">
        <f>IF($IZ773&gt;=47,INDEX($GO:$GO,$IY773+47),"")</f>
      </c>
      <c r="IL773">
        <f>IF($IZ773&gt;=48,INDEX($GO:$GO,$IY773+48),"")</f>
      </c>
      <c r="IM773">
        <f>IF($IZ773&gt;=49,INDEX($GO:$GO,$IY773+49),"")</f>
      </c>
      <c r="IN773">
        <f>IF($IZ773&gt;=50,INDEX($GO:$GO,$IY773+50),"")</f>
      </c>
      <c r="IO773">
        <f>IF($IZ773&gt;=51,INDEX($GO:$GO,$IY773+51),"")</f>
      </c>
      <c r="IP773">
        <f>IF($IZ773&gt;=52,INDEX($GO:$GO,$IY773+52),"")</f>
      </c>
      <c r="IQ773">
        <f>IF($IZ773&gt;=53,INDEX($GO:$GO,$IY773+53),"")</f>
      </c>
      <c r="IR773">
        <f>IF($IZ773&gt;=54,INDEX($GO:$GO,$IY773+54),"")</f>
      </c>
      <c r="IS773">
        <f>IF($IZ773&gt;=55,INDEX($GO:$GO,$IY773+55),"")</f>
      </c>
      <c r="IT773">
        <f>IF($IZ773&gt;=56,INDEX($GO:$GO,$IY773+56),"")</f>
      </c>
      <c r="IU773">
        <f>IF($IZ773&gt;=57,INDEX($GO:$GO,$IY773+57),"")</f>
      </c>
      <c r="IV773">
        <f>IF($IZ773&gt;=58,INDEX($GO:$GO,$IY773+58),"")</f>
      </c>
      <c r="IW773">
        <f>IF($IZ773&gt;=59,INDEX($GO:$GO,$IY773+59),"")</f>
      </c>
      <c r="IX773">
        <f>IF($IZ773&gt;=60,INDEX($GO:$GO,$IY773+60),"")</f>
      </c>
      <c r="IY773">
        <f>IFERROR(MATCH($GN773,$GO$2:$GO$827,0)+1,0)</f>
      </c>
      <c r="IZ773">
        <f>IFERROR(INDEX($GP$2:$GP$827,MATCH($GN773,$GO$2:$GO$827,0)),0)</f>
      </c>
      <c r="JA773" t="s">
        <v>23</v>
      </c>
      <c r="JB773" t="s">
        <v>23</v>
      </c>
    </row>
    <row r="774" spans="1:262" x14ac:dyDescent="0.25">
      <c r="F774" s="1"/>
      <c r="G774" s="1"/>
      <c r="H774" s="1"/>
      <c r="I774" s="1"/>
      <c r="J774" s="1">
        <f>IFERROR(IF(FIND(" - ",$F774)&gt;0,MID($F774,FIND(" - ",$F774)+3,LEN($F774)),""),"")</f>
      </c>
      <c r="L774" s="1"/>
      <c r="N774" t="s">
        <v>23</v>
      </c>
      <c r="P774">
        <f>IF(OR($N774="",$O774=""),"",IFERROR($N774/$O774,0))</f>
      </c>
      <c r="Q774">
        <f>IF($N774="","",
IF($G774="","",
IF(ISNUMBER(SEARCH("exempt",LOWER($G774))),0,
$N774*(VALUE(SUBSTITUTE($G774,"%",""))/100))))</f>
      </c>
      <c r="W774">
        <f>IF($N774="","",
SUM($N774,$Q774,$U774,$R774,$T774)-
IF($V774="",0,VALUE($V774)))</f>
      </c>
      <c r="AE774" t="s">
        <v>2009</v>
      </c>
      <c r="AM774">
        <f>IFERROR(LEFT($F774,FIND(" - ",$F774)-1),$F774)</f>
      </c>
      <c r="AP774">
        <f>IF($CE774&gt;=1,INDEX($AN:$AN,$CD774+1),"")</f>
      </c>
      <c r="AQ774">
        <f>IF($CE774&gt;=2,INDEX($AN:$AN,$CD774+2),"")</f>
      </c>
      <c r="AR774">
        <f>IF($CE774&gt;=3,INDEX($AN:$AN,$CD774+3),"")</f>
      </c>
      <c r="AS774">
        <f>IF($CE774&gt;=4,INDEX($AN:$AN,$CD774+4),"")</f>
      </c>
      <c r="AT774">
        <f>IF($CE774&gt;=5,INDEX($AN:$AN,$CD774+5),"")</f>
      </c>
      <c r="AU774">
        <f>IF($CE774&gt;=6,INDEX($AN:$AN,$CD774+6),"")</f>
      </c>
      <c r="AV774">
        <f>IF($CE774&gt;=7,INDEX($AN:$AN,$CD774+7),"")</f>
      </c>
      <c r="AW774">
        <f>IF($CE774&gt;=8,INDEX($AN:$AN,$CD774+8),"")</f>
      </c>
      <c r="AX774">
        <f>IF($CE774&gt;=9,INDEX($AN:$AN,$CD774+9),"")</f>
      </c>
      <c r="AY774">
        <f>IF($CE774&gt;=10,INDEX($AN:$AN,$CD774+10),"")</f>
      </c>
      <c r="AZ774">
        <f>IF($CE774&gt;=11,INDEX($AN:$AN,$CD774+11),"")</f>
      </c>
      <c r="BA774">
        <f>IF($CE774&gt;=12,INDEX($AN:$AN,$CD774+12),"")</f>
      </c>
      <c r="BB774">
        <f>IF($CE774&gt;=13,INDEX($AN:$AN,$CD774+13),"")</f>
      </c>
      <c r="BC774">
        <f>IF($CE774&gt;=14,INDEX($AN:$AN,$CD774+14),"")</f>
      </c>
      <c r="BD774">
        <f>IF($CE774&gt;=15,INDEX($AN:$AN,$CD774+15),"")</f>
      </c>
      <c r="BE774">
        <f>IF($CE774&gt;=16,INDEX($AN:$AN,$CD774+16),"")</f>
      </c>
      <c r="BF774">
        <f>IF($CE774&gt;=17,INDEX($AN:$AN,$CD774+17),"")</f>
      </c>
      <c r="BG774">
        <f>IF($CE774&gt;=18,INDEX($AN:$AN,$CD774+18),"")</f>
      </c>
      <c r="BH774">
        <f>IF($CE774&gt;=19,INDEX($AN:$AN,$CD774+19),"")</f>
      </c>
      <c r="BI774">
        <f>IF($CE774&gt;=20,INDEX($AN:$AN,$CD774+20),"")</f>
      </c>
      <c r="BJ774">
        <f>IF($CE774&gt;=21,INDEX($AN:$AN,$CD774+21),"")</f>
      </c>
      <c r="BK774">
        <f>IF($CE774&gt;=22,INDEX($AN:$AN,$CD774+22),"")</f>
      </c>
      <c r="BL774">
        <f>IF($CE774&gt;=23,INDEX($AN:$AN,$CD774+23),"")</f>
      </c>
      <c r="BM774">
        <f>IF($CE774&gt;=24,INDEX($AN:$AN,$CD774+24),"")</f>
      </c>
      <c r="BN774">
        <f>IF($CE774&gt;=25,INDEX($AN:$AN,$CD774+25),"")</f>
      </c>
      <c r="BO774">
        <f>IF($CE774&gt;=26,INDEX($AN:$AN,$CD774+26),"")</f>
      </c>
      <c r="BP774">
        <f>IF($CE774&gt;=27,INDEX($AN:$AN,$CD774+27),"")</f>
      </c>
      <c r="BQ774">
        <f>IF($CE774&gt;=28,INDEX($AN:$AN,$CD774+28),"")</f>
      </c>
      <c r="BR774">
        <f>IF($CE774&gt;=29,INDEX($AN:$AN,$CD774+29),"")</f>
      </c>
      <c r="BS774">
        <f>IF($CE774&gt;=30,INDEX($AN:$AN,$CD774+30),"")</f>
      </c>
      <c r="BT774">
        <f>IF($CE774&gt;=31,INDEX($AN:$AN,$CD774+31),"")</f>
      </c>
      <c r="BU774">
        <f>IF($CE774&gt;=32,INDEX($AN:$AN,$CD774+32),"")</f>
      </c>
      <c r="BV774">
        <f>IF($CE774&gt;=33,INDEX($AN:$AN,$CD774+33),"")</f>
      </c>
      <c r="BW774">
        <f>IF($CE774&gt;=34,INDEX($AN:$AN,$CD774+34),"")</f>
      </c>
      <c r="BX774">
        <f>IF($CE774&gt;=35,INDEX($AN:$AN,$CD774+35),"")</f>
      </c>
      <c r="BY774">
        <f>IF($CE774&gt;=36,INDEX($AN:$AN,$CD774+36),"")</f>
      </c>
      <c r="BZ774">
        <f>IF($CE774&gt;=37,INDEX($AN:$AN,$CD774+37),"")</f>
      </c>
      <c r="CA774">
        <f>IF($CE774&gt;=38,INDEX($AN:$AN,$CD774+38),"")</f>
      </c>
      <c r="CB774">
        <f>IF($CE774&gt;=39,INDEX($AN:$AN,$CD774+39),"")</f>
      </c>
      <c r="CC774">
        <f>IF($CE774&gt;=40,INDEX($AN:$AN,$CD774+40),"")</f>
      </c>
      <c r="CD774">
        <f>IFERROR(MATCH($AM774,$AN$2:$AN$133,0)+1,0)</f>
      </c>
      <c r="CE774">
        <f>IFERROR(INDEX($AO$2:$AO$133,MATCH($AM774,$AN$2:$AN$133,0)),0)</f>
      </c>
      <c r="CF774">
        <f>IFERROR(LEFT($K774,FIND(" - ",$K774)-1),$K774)</f>
      </c>
      <c r="CG774" t="s">
        <v>206</v>
      </c>
      <c r="CI774">
        <f>IF($DD774&gt;=1,INDEX($CG:$CG,$DC774+1),"")</f>
      </c>
      <c r="CJ774">
        <f>IF($DD774&gt;=2,INDEX($CG:$CG,$DC774+2),"")</f>
      </c>
      <c r="CK774">
        <f>IF($DD774&gt;=3,INDEX($CG:$CG,$DC774+3),"")</f>
      </c>
      <c r="CL774">
        <f>IF($DD774&gt;=4,INDEX($CG:$CG,$DC774+4),"")</f>
      </c>
      <c r="CM774">
        <f>IF($DD774&gt;=5,INDEX($CG:$CG,$DC774+5),"")</f>
      </c>
      <c r="CN774">
        <f>IF($DD774&gt;=6,INDEX($CG:$CG,$DC774+6),"")</f>
      </c>
      <c r="CO774">
        <f>IF($DD774&gt;=7,INDEX($CG:$CG,$DC774+7),"")</f>
      </c>
      <c r="CP774">
        <f>IF($DD774&gt;=8,INDEX($CG:$CG,$DC774+8),"")</f>
      </c>
      <c r="CQ774">
        <f>IF($DD774&gt;=9,INDEX($CG:$CG,$DC774+9),"")</f>
      </c>
      <c r="CR774">
        <f>IF($DD774&gt;=10,INDEX($CG:$CG,$DC774+10),"")</f>
      </c>
      <c r="CS774">
        <f>IF($DD774&gt;=11,INDEX($CG:$CG,$DC774+11),"")</f>
      </c>
      <c r="CT774">
        <f>IF($DD774&gt;=12,INDEX($CG:$CG,$DC774+12),"")</f>
      </c>
      <c r="CU774">
        <f>IF($DD774&gt;=13,INDEX($CG:$CG,$DC774+13),"")</f>
      </c>
      <c r="CV774">
        <f>IF($DD774&gt;=14,INDEX($CG:$CG,$DC774+14),"")</f>
      </c>
      <c r="CW774">
        <f>IF($DD774&gt;=15,INDEX($CG:$CG,$DC774+15),"")</f>
      </c>
      <c r="CX774">
        <f>IF($DD774&gt;=16,INDEX($CG:$CG,$DC774+16),"")</f>
      </c>
      <c r="CY774">
        <f>IF($DD774&gt;=17,INDEX($CG:$CG,$DC774+17),"")</f>
      </c>
      <c r="CZ774">
        <f>IF($DD774&gt;=18,INDEX($CG:$CG,$DC774+18),"")</f>
      </c>
      <c r="DA774">
        <f>IF($DD774&gt;=19,INDEX($CG:$CG,$DC774+19),"")</f>
      </c>
      <c r="DB774">
        <f>IF($DD774&gt;=20,INDEX($CG:$CG,$DC774+20),"")</f>
      </c>
      <c r="DC774">
        <f>IFERROR(MATCH($CF774,$CG$2:$CG$1558,0)+1,0)</f>
      </c>
      <c r="DD774">
        <f>IFERROR(INDEX($CH$2:$CH$1558,MATCH($CF774,$CG$2:$CG$1558,0)),0)</f>
      </c>
      <c r="DE774">
        <f>IFERROR(INDEX($AL:$AL,MATCH($G774,$AK:$AK,0))&amp;"","")</f>
      </c>
      <c r="DI774">
        <f>IF($GL774&gt;=1,INDEX($DF:$DF,$GK774+1),"")</f>
      </c>
      <c r="DJ774">
        <f>IF($GL774&gt;=2,INDEX($DF:$DF,$GK774+2),"")</f>
      </c>
      <c r="DK774">
        <f>IF($GL774&gt;=3,INDEX($DF:$DF,$GK774+3),"")</f>
      </c>
      <c r="DL774">
        <f>IF($GL774&gt;=4,INDEX($DF:$DF,$GK774+4),"")</f>
      </c>
      <c r="DM774">
        <f>IF($GL774&gt;=5,INDEX($DF:$DF,$GK774+5),"")</f>
      </c>
      <c r="DN774">
        <f>IF($GL774&gt;=6,INDEX($DF:$DF,$GK774+6),"")</f>
      </c>
      <c r="DO774">
        <f>IF($GL774&gt;=7,INDEX($DF:$DF,$GK774+7),"")</f>
      </c>
      <c r="DP774">
        <f>IF($GL774&gt;=8,INDEX($DF:$DF,$GK774+8),"")</f>
      </c>
      <c r="DQ774">
        <f>IF($GL774&gt;=9,INDEX($DF:$DF,$GK774+9),"")</f>
      </c>
      <c r="DR774">
        <f>IF($GL774&gt;=10,INDEX($DF:$DF,$GK774+10),"")</f>
      </c>
      <c r="DS774">
        <f>IF($GL774&gt;=11,INDEX($DF:$DF,$GK774+11),"")</f>
      </c>
      <c r="DT774">
        <f>IF($GL774&gt;=12,INDEX($DF:$DF,$GK774+12),"")</f>
      </c>
      <c r="DU774">
        <f>IF($GL774&gt;=13,INDEX($DF:$DF,$GK774+13),"")</f>
      </c>
      <c r="DV774">
        <f>IF($GL774&gt;=14,INDEX($DF:$DF,$GK774+14),"")</f>
      </c>
      <c r="DW774">
        <f>IF($GL774&gt;=15,INDEX($DF:$DF,$GK774+15),"")</f>
      </c>
      <c r="DX774">
        <f>IF($GL774&gt;=16,INDEX($DF:$DF,$GK774+16),"")</f>
      </c>
      <c r="DY774">
        <f>IF($GL774&gt;=17,INDEX($DF:$DF,$GK774+17),"")</f>
      </c>
      <c r="DZ774">
        <f>IF($GL774&gt;=18,INDEX($DF:$DF,$GK774+18),"")</f>
      </c>
      <c r="EA774">
        <f>IF($GL774&gt;=19,INDEX($DF:$DF,$GK774+19),"")</f>
      </c>
      <c r="EB774">
        <f>IF($GL774&gt;=20,INDEX($DF:$DF,$GK774+20),"")</f>
      </c>
      <c r="EC774">
        <f>IF($GL774&gt;=21,INDEX($DF:$DF,$GK774+21),"")</f>
      </c>
      <c r="ED774">
        <f>IF($GL774&gt;=22,INDEX($DF:$DF,$GK774+22),"")</f>
      </c>
      <c r="EE774">
        <f>IF($GL774&gt;=23,INDEX($DF:$DF,$GK774+23),"")</f>
      </c>
      <c r="EF774">
        <f>IF($GL774&gt;=24,INDEX($DF:$DF,$GK774+24),"")</f>
      </c>
      <c r="EG774">
        <f>IF($GL774&gt;=25,INDEX($DF:$DF,$GK774+25),"")</f>
      </c>
      <c r="EH774">
        <f>IF($GL774&gt;=26,INDEX($DF:$DF,$GK774+26),"")</f>
      </c>
      <c r="EI774">
        <f>IF($GL774&gt;=27,INDEX($DF:$DF,$GK774+27),"")</f>
      </c>
      <c r="EJ774">
        <f>IF($GL774&gt;=28,INDEX($DF:$DF,$GK774+28),"")</f>
      </c>
      <c r="EK774">
        <f>IF($GL774&gt;=29,INDEX($DF:$DF,$GK774+29),"")</f>
      </c>
      <c r="EL774">
        <f>IF($GL774&gt;=30,INDEX($DF:$DF,$GK774+30),"")</f>
      </c>
      <c r="EM774">
        <f>IF($GL774&gt;=31,INDEX($DF:$DF,$GK774+31),"")</f>
      </c>
      <c r="EN774">
        <f>IF($GL774&gt;=32,INDEX($DF:$DF,$GK774+32),"")</f>
      </c>
      <c r="EO774">
        <f>IF($GL774&gt;=33,INDEX($DF:$DF,$GK774+33),"")</f>
      </c>
      <c r="EP774">
        <f>IF($GL774&gt;=34,INDEX($DF:$DF,$GK774+34),"")</f>
      </c>
      <c r="EQ774">
        <f>IF($GL774&gt;=35,INDEX($DF:$DF,$GK774+35),"")</f>
      </c>
      <c r="ER774">
        <f>IF($GL774&gt;=36,INDEX($DF:$DF,$GK774+36),"")</f>
      </c>
      <c r="ES774">
        <f>IF($GL774&gt;=37,INDEX($DF:$DF,$GK774+37),"")</f>
      </c>
      <c r="ET774">
        <f>IF($GL774&gt;=38,INDEX($DF:$DF,$GK774+38),"")</f>
      </c>
      <c r="EU774">
        <f>IF($GL774&gt;=39,INDEX($DF:$DF,$GK774+39),"")</f>
      </c>
      <c r="EV774">
        <f>IF($GL774&gt;=40,INDEX($DF:$DF,$GK774+40),"")</f>
      </c>
      <c r="EW774">
        <f>IF($GL774&gt;=1,INDEX($DG:$DG,$GK774+1),"")</f>
      </c>
      <c r="EX774">
        <f>IF($GL774&gt;=2,INDEX($DG:$DG,$GK774+2),"")</f>
      </c>
      <c r="EY774">
        <f>IF($GL774&gt;=3,INDEX($DG:$DG,$GK774+3),"")</f>
      </c>
      <c r="EZ774">
        <f>IF($GL774&gt;=4,INDEX($DG:$DG,$GK774+4),"")</f>
      </c>
      <c r="FA774">
        <f>IF($GL774&gt;=5,INDEX($DG:$DG,$GK774+5),"")</f>
      </c>
      <c r="FB774">
        <f>IF($GL774&gt;=6,INDEX($DG:$DG,$GK774+6),"")</f>
      </c>
      <c r="FC774">
        <f>IF($GL774&gt;=7,INDEX($DG:$DG,$GK774+7),"")</f>
      </c>
      <c r="FD774">
        <f>IF($GL774&gt;=8,INDEX($DG:$DG,$GK774+8),"")</f>
      </c>
      <c r="FE774">
        <f>IF($GL774&gt;=9,INDEX($DG:$DG,$GK774+9),"")</f>
      </c>
      <c r="FF774">
        <f>IF($GL774&gt;=10,INDEX($DG:$DG,$GK774+10),"")</f>
      </c>
      <c r="FG774">
        <f>IF($GL774&gt;=11,INDEX($DG:$DG,$GK774+11),"")</f>
      </c>
      <c r="FH774">
        <f>IF($GL774&gt;=12,INDEX($DG:$DG,$GK774+12),"")</f>
      </c>
      <c r="FI774">
        <f>IF($GL774&gt;=13,INDEX($DG:$DG,$GK774+13),"")</f>
      </c>
      <c r="FJ774">
        <f>IF($GL774&gt;=14,INDEX($DG:$DG,$GK774+14),"")</f>
      </c>
      <c r="FK774">
        <f>IF($GL774&gt;=15,INDEX($DG:$DG,$GK774+15),"")</f>
      </c>
      <c r="FL774">
        <f>IF($GL774&gt;=16,INDEX($DG:$DG,$GK774+16),"")</f>
      </c>
      <c r="FM774">
        <f>IF($GL774&gt;=17,INDEX($DG:$DG,$GK774+17),"")</f>
      </c>
      <c r="FN774">
        <f>IF($GL774&gt;=18,INDEX($DG:$DG,$GK774+18),"")</f>
      </c>
      <c r="FO774">
        <f>IF($GL774&gt;=19,INDEX($DG:$DG,$GK774+19),"")</f>
      </c>
      <c r="FP774">
        <f>IF($GL774&gt;=20,INDEX($DG:$DG,$GK774+20),"")</f>
      </c>
      <c r="FQ774">
        <f>IF($GL774&gt;=21,INDEX($DG:$DG,$GK774+21),"")</f>
      </c>
      <c r="FR774">
        <f>IF($GL774&gt;=22,INDEX($DG:$DG,$GK774+22),"")</f>
      </c>
      <c r="FS774">
        <f>IF($GL774&gt;=23,INDEX($DG:$DG,$GK774+23),"")</f>
      </c>
      <c r="FT774">
        <f>IF($GL774&gt;=24,INDEX($DG:$DG,$GK774+24),"")</f>
      </c>
      <c r="FU774">
        <f>IF($GL774&gt;=25,INDEX($DG:$DG,$GK774+25),"")</f>
      </c>
      <c r="FV774">
        <f>IF($GL774&gt;=26,INDEX($DG:$DG,$GK774+26),"")</f>
      </c>
      <c r="FW774">
        <f>IF($GL774&gt;=27,INDEX($DG:$DG,$GK774+27),"")</f>
      </c>
      <c r="FX774">
        <f>IF($GL774&gt;=28,INDEX($DG:$DG,$GK774+28),"")</f>
      </c>
      <c r="FY774">
        <f>IF($GL774&gt;=29,INDEX($DG:$DG,$GK774+29),"")</f>
      </c>
      <c r="FZ774">
        <f>IF($GL774&gt;=30,INDEX($DG:$DG,$GK774+30),"")</f>
      </c>
      <c r="GA774">
        <f>IF($GL774&gt;=31,INDEX($DG:$DG,$GK774+31),"")</f>
      </c>
      <c r="GB774">
        <f>IF($GL774&gt;=32,INDEX($DG:$DG,$GK774+32),"")</f>
      </c>
      <c r="GC774">
        <f>IF($GL774&gt;=33,INDEX($DG:$DG,$GK774+33),"")</f>
      </c>
      <c r="GD774">
        <f>IF($GL774&gt;=34,INDEX($DG:$DG,$GK774+34),"")</f>
      </c>
      <c r="GE774">
        <f>IF($GL774&gt;=35,INDEX($DG:$DG,$GK774+35),"")</f>
      </c>
      <c r="GF774">
        <f>IF($GL774&gt;=36,INDEX($DG:$DG,$GK774+36),"")</f>
      </c>
      <c r="GG774">
        <f>IF($GL774&gt;=37,INDEX($DG:$DG,$GK774+37),"")</f>
      </c>
      <c r="GH774">
        <f>IF($GL774&gt;=38,INDEX($DG:$DG,$GK774+38),"")</f>
      </c>
      <c r="GI774">
        <f>IF($GL774&gt;=39,INDEX($DG:$DG,$GK774+39),"")</f>
      </c>
      <c r="GJ774">
        <f>IF($GL774&gt;=40,INDEX($DG:$DG,$GK774+40),"")</f>
      </c>
      <c r="GK774">
        <f>IFERROR(MATCH($DE774,$DF$2:$DF$166,0)+1,0)</f>
      </c>
      <c r="GL774">
        <f>IFERROR(INDEX($DH$2:$DH$166,MATCH($DE774,$DF$2:$DF$166,0)),0)</f>
      </c>
      <c r="GM774">
        <f>IFERROR(MATCH($H774,$DI$774:$EV$774,0),0)</f>
      </c>
      <c r="GN774">
        <f>IF($GM774&gt;0,INDEX($EW$774:$GJ$774,$GM774),"")</f>
      </c>
      <c r="GO774" t="s">
        <v>55</v>
      </c>
      <c r="GQ774">
        <f>IF($IZ774&gt;=1,INDEX($GO:$GO,$IY774+1),"")</f>
      </c>
      <c r="GR774">
        <f>IF($IZ774&gt;=2,INDEX($GO:$GO,$IY774+2),"")</f>
      </c>
      <c r="GS774">
        <f>IF($IZ774&gt;=3,INDEX($GO:$GO,$IY774+3),"")</f>
      </c>
      <c r="GT774">
        <f>IF($IZ774&gt;=4,INDEX($GO:$GO,$IY774+4),"")</f>
      </c>
      <c r="GU774">
        <f>IF($IZ774&gt;=5,INDEX($GO:$GO,$IY774+5),"")</f>
      </c>
      <c r="GV774">
        <f>IF($IZ774&gt;=6,INDEX($GO:$GO,$IY774+6),"")</f>
      </c>
      <c r="GW774">
        <f>IF($IZ774&gt;=7,INDEX($GO:$GO,$IY774+7),"")</f>
      </c>
      <c r="GX774">
        <f>IF($IZ774&gt;=8,INDEX($GO:$GO,$IY774+8),"")</f>
      </c>
      <c r="GY774">
        <f>IF($IZ774&gt;=9,INDEX($GO:$GO,$IY774+9),"")</f>
      </c>
      <c r="GZ774">
        <f>IF($IZ774&gt;=10,INDEX($GO:$GO,$IY774+10),"")</f>
      </c>
      <c r="HA774">
        <f>IF($IZ774&gt;=11,INDEX($GO:$GO,$IY774+11),"")</f>
      </c>
      <c r="HB774">
        <f>IF($IZ774&gt;=12,INDEX($GO:$GO,$IY774+12),"")</f>
      </c>
      <c r="HC774">
        <f>IF($IZ774&gt;=13,INDEX($GO:$GO,$IY774+13),"")</f>
      </c>
      <c r="HD774">
        <f>IF($IZ774&gt;=14,INDEX($GO:$GO,$IY774+14),"")</f>
      </c>
      <c r="HE774">
        <f>IF($IZ774&gt;=15,INDEX($GO:$GO,$IY774+15),"")</f>
      </c>
      <c r="HF774">
        <f>IF($IZ774&gt;=16,INDEX($GO:$GO,$IY774+16),"")</f>
      </c>
      <c r="HG774">
        <f>IF($IZ774&gt;=17,INDEX($GO:$GO,$IY774+17),"")</f>
      </c>
      <c r="HH774">
        <f>IF($IZ774&gt;=18,INDEX($GO:$GO,$IY774+18),"")</f>
      </c>
      <c r="HI774">
        <f>IF($IZ774&gt;=19,INDEX($GO:$GO,$IY774+19),"")</f>
      </c>
      <c r="HJ774">
        <f>IF($IZ774&gt;=20,INDEX($GO:$GO,$IY774+20),"")</f>
      </c>
      <c r="HK774">
        <f>IF($IZ774&gt;=21,INDEX($GO:$GO,$IY774+21),"")</f>
      </c>
      <c r="HL774">
        <f>IF($IZ774&gt;=22,INDEX($GO:$GO,$IY774+22),"")</f>
      </c>
      <c r="HM774">
        <f>IF($IZ774&gt;=23,INDEX($GO:$GO,$IY774+23),"")</f>
      </c>
      <c r="HN774">
        <f>IF($IZ774&gt;=24,INDEX($GO:$GO,$IY774+24),"")</f>
      </c>
      <c r="HO774">
        <f>IF($IZ774&gt;=25,INDEX($GO:$GO,$IY774+25),"")</f>
      </c>
      <c r="HP774">
        <f>IF($IZ774&gt;=26,INDEX($GO:$GO,$IY774+26),"")</f>
      </c>
      <c r="HQ774">
        <f>IF($IZ774&gt;=27,INDEX($GO:$GO,$IY774+27),"")</f>
      </c>
      <c r="HR774">
        <f>IF($IZ774&gt;=28,INDEX($GO:$GO,$IY774+28),"")</f>
      </c>
      <c r="HS774">
        <f>IF($IZ774&gt;=29,INDEX($GO:$GO,$IY774+29),"")</f>
      </c>
      <c r="HT774">
        <f>IF($IZ774&gt;=30,INDEX($GO:$GO,$IY774+30),"")</f>
      </c>
      <c r="HU774">
        <f>IF($IZ774&gt;=31,INDEX($GO:$GO,$IY774+31),"")</f>
      </c>
      <c r="HV774">
        <f>IF($IZ774&gt;=32,INDEX($GO:$GO,$IY774+32),"")</f>
      </c>
      <c r="HW774">
        <f>IF($IZ774&gt;=33,INDEX($GO:$GO,$IY774+33),"")</f>
      </c>
      <c r="HX774">
        <f>IF($IZ774&gt;=34,INDEX($GO:$GO,$IY774+34),"")</f>
      </c>
      <c r="HY774">
        <f>IF($IZ774&gt;=35,INDEX($GO:$GO,$IY774+35),"")</f>
      </c>
      <c r="HZ774">
        <f>IF($IZ774&gt;=36,INDEX($GO:$GO,$IY774+36),"")</f>
      </c>
      <c r="IA774">
        <f>IF($IZ774&gt;=37,INDEX($GO:$GO,$IY774+37),"")</f>
      </c>
      <c r="IB774">
        <f>IF($IZ774&gt;=38,INDEX($GO:$GO,$IY774+38),"")</f>
      </c>
      <c r="IC774">
        <f>IF($IZ774&gt;=39,INDEX($GO:$GO,$IY774+39),"")</f>
      </c>
      <c r="ID774">
        <f>IF($IZ774&gt;=40,INDEX($GO:$GO,$IY774+40),"")</f>
      </c>
      <c r="IE774">
        <f>IF($IZ774&gt;=41,INDEX($GO:$GO,$IY774+41),"")</f>
      </c>
      <c r="IF774">
        <f>IF($IZ774&gt;=42,INDEX($GO:$GO,$IY774+42),"")</f>
      </c>
      <c r="IG774">
        <f>IF($IZ774&gt;=43,INDEX($GO:$GO,$IY774+43),"")</f>
      </c>
      <c r="IH774">
        <f>IF($IZ774&gt;=44,INDEX($GO:$GO,$IY774+44),"")</f>
      </c>
      <c r="II774">
        <f>IF($IZ774&gt;=45,INDEX($GO:$GO,$IY774+45),"")</f>
      </c>
      <c r="IJ774">
        <f>IF($IZ774&gt;=46,INDEX($GO:$GO,$IY774+46),"")</f>
      </c>
      <c r="IK774">
        <f>IF($IZ774&gt;=47,INDEX($GO:$GO,$IY774+47),"")</f>
      </c>
      <c r="IL774">
        <f>IF($IZ774&gt;=48,INDEX($GO:$GO,$IY774+48),"")</f>
      </c>
      <c r="IM774">
        <f>IF($IZ774&gt;=49,INDEX($GO:$GO,$IY774+49),"")</f>
      </c>
      <c r="IN774">
        <f>IF($IZ774&gt;=50,INDEX($GO:$GO,$IY774+50),"")</f>
      </c>
      <c r="IO774">
        <f>IF($IZ774&gt;=51,INDEX($GO:$GO,$IY774+51),"")</f>
      </c>
      <c r="IP774">
        <f>IF($IZ774&gt;=52,INDEX($GO:$GO,$IY774+52),"")</f>
      </c>
      <c r="IQ774">
        <f>IF($IZ774&gt;=53,INDEX($GO:$GO,$IY774+53),"")</f>
      </c>
      <c r="IR774">
        <f>IF($IZ774&gt;=54,INDEX($GO:$GO,$IY774+54),"")</f>
      </c>
      <c r="IS774">
        <f>IF($IZ774&gt;=55,INDEX($GO:$GO,$IY774+55),"")</f>
      </c>
      <c r="IT774">
        <f>IF($IZ774&gt;=56,INDEX($GO:$GO,$IY774+56),"")</f>
      </c>
      <c r="IU774">
        <f>IF($IZ774&gt;=57,INDEX($GO:$GO,$IY774+57),"")</f>
      </c>
      <c r="IV774">
        <f>IF($IZ774&gt;=58,INDEX($GO:$GO,$IY774+58),"")</f>
      </c>
      <c r="IW774">
        <f>IF($IZ774&gt;=59,INDEX($GO:$GO,$IY774+59),"")</f>
      </c>
      <c r="IX774">
        <f>IF($IZ774&gt;=60,INDEX($GO:$GO,$IY774+60),"")</f>
      </c>
      <c r="IY774">
        <f>IFERROR(MATCH($GN774,$GO$2:$GO$827,0)+1,0)</f>
      </c>
      <c r="IZ774">
        <f>IFERROR(INDEX($GP$2:$GP$827,MATCH($GN774,$GO$2:$GO$827,0)),0)</f>
      </c>
      <c r="JA774" t="s">
        <v>23</v>
      </c>
      <c r="JB774" t="s">
        <v>23</v>
      </c>
    </row>
    <row r="775" spans="1:262" x14ac:dyDescent="0.25">
      <c r="F775" s="1"/>
      <c r="G775" s="1"/>
      <c r="H775" s="1"/>
      <c r="I775" s="1"/>
      <c r="J775" s="1">
        <f>IFERROR(IF(FIND(" - ",$F775)&gt;0,MID($F775,FIND(" - ",$F775)+3,LEN($F775)),""),"")</f>
      </c>
      <c r="L775" s="1"/>
      <c r="N775" t="s">
        <v>23</v>
      </c>
      <c r="P775">
        <f>IF(OR($N775="",$O775=""),"",IFERROR($N775/$O775,0))</f>
      </c>
      <c r="Q775">
        <f>IF($N775="","",
IF($G775="","",
IF(ISNUMBER(SEARCH("exempt",LOWER($G775))),0,
$N775*(VALUE(SUBSTITUTE($G775,"%",""))/100))))</f>
      </c>
      <c r="W775">
        <f>IF($N775="","",
SUM($N775,$Q775,$U775,$R775,$T775)-
IF($V775="",0,VALUE($V775)))</f>
      </c>
      <c r="AE775" t="s">
        <v>2010</v>
      </c>
      <c r="AM775">
        <f>IFERROR(LEFT($F775,FIND(" - ",$F775)-1),$F775)</f>
      </c>
      <c r="AP775">
        <f>IF($CE775&gt;=1,INDEX($AN:$AN,$CD775+1),"")</f>
      </c>
      <c r="AQ775">
        <f>IF($CE775&gt;=2,INDEX($AN:$AN,$CD775+2),"")</f>
      </c>
      <c r="AR775">
        <f>IF($CE775&gt;=3,INDEX($AN:$AN,$CD775+3),"")</f>
      </c>
      <c r="AS775">
        <f>IF($CE775&gt;=4,INDEX($AN:$AN,$CD775+4),"")</f>
      </c>
      <c r="AT775">
        <f>IF($CE775&gt;=5,INDEX($AN:$AN,$CD775+5),"")</f>
      </c>
      <c r="AU775">
        <f>IF($CE775&gt;=6,INDEX($AN:$AN,$CD775+6),"")</f>
      </c>
      <c r="AV775">
        <f>IF($CE775&gt;=7,INDEX($AN:$AN,$CD775+7),"")</f>
      </c>
      <c r="AW775">
        <f>IF($CE775&gt;=8,INDEX($AN:$AN,$CD775+8),"")</f>
      </c>
      <c r="AX775">
        <f>IF($CE775&gt;=9,INDEX($AN:$AN,$CD775+9),"")</f>
      </c>
      <c r="AY775">
        <f>IF($CE775&gt;=10,INDEX($AN:$AN,$CD775+10),"")</f>
      </c>
      <c r="AZ775">
        <f>IF($CE775&gt;=11,INDEX($AN:$AN,$CD775+11),"")</f>
      </c>
      <c r="BA775">
        <f>IF($CE775&gt;=12,INDEX($AN:$AN,$CD775+12),"")</f>
      </c>
      <c r="BB775">
        <f>IF($CE775&gt;=13,INDEX($AN:$AN,$CD775+13),"")</f>
      </c>
      <c r="BC775">
        <f>IF($CE775&gt;=14,INDEX($AN:$AN,$CD775+14),"")</f>
      </c>
      <c r="BD775">
        <f>IF($CE775&gt;=15,INDEX($AN:$AN,$CD775+15),"")</f>
      </c>
      <c r="BE775">
        <f>IF($CE775&gt;=16,INDEX($AN:$AN,$CD775+16),"")</f>
      </c>
      <c r="BF775">
        <f>IF($CE775&gt;=17,INDEX($AN:$AN,$CD775+17),"")</f>
      </c>
      <c r="BG775">
        <f>IF($CE775&gt;=18,INDEX($AN:$AN,$CD775+18),"")</f>
      </c>
      <c r="BH775">
        <f>IF($CE775&gt;=19,INDEX($AN:$AN,$CD775+19),"")</f>
      </c>
      <c r="BI775">
        <f>IF($CE775&gt;=20,INDEX($AN:$AN,$CD775+20),"")</f>
      </c>
      <c r="BJ775">
        <f>IF($CE775&gt;=21,INDEX($AN:$AN,$CD775+21),"")</f>
      </c>
      <c r="BK775">
        <f>IF($CE775&gt;=22,INDEX($AN:$AN,$CD775+22),"")</f>
      </c>
      <c r="BL775">
        <f>IF($CE775&gt;=23,INDEX($AN:$AN,$CD775+23),"")</f>
      </c>
      <c r="BM775">
        <f>IF($CE775&gt;=24,INDEX($AN:$AN,$CD775+24),"")</f>
      </c>
      <c r="BN775">
        <f>IF($CE775&gt;=25,INDEX($AN:$AN,$CD775+25),"")</f>
      </c>
      <c r="BO775">
        <f>IF($CE775&gt;=26,INDEX($AN:$AN,$CD775+26),"")</f>
      </c>
      <c r="BP775">
        <f>IF($CE775&gt;=27,INDEX($AN:$AN,$CD775+27),"")</f>
      </c>
      <c r="BQ775">
        <f>IF($CE775&gt;=28,INDEX($AN:$AN,$CD775+28),"")</f>
      </c>
      <c r="BR775">
        <f>IF($CE775&gt;=29,INDEX($AN:$AN,$CD775+29),"")</f>
      </c>
      <c r="BS775">
        <f>IF($CE775&gt;=30,INDEX($AN:$AN,$CD775+30),"")</f>
      </c>
      <c r="BT775">
        <f>IF($CE775&gt;=31,INDEX($AN:$AN,$CD775+31),"")</f>
      </c>
      <c r="BU775">
        <f>IF($CE775&gt;=32,INDEX($AN:$AN,$CD775+32),"")</f>
      </c>
      <c r="BV775">
        <f>IF($CE775&gt;=33,INDEX($AN:$AN,$CD775+33),"")</f>
      </c>
      <c r="BW775">
        <f>IF($CE775&gt;=34,INDEX($AN:$AN,$CD775+34),"")</f>
      </c>
      <c r="BX775">
        <f>IF($CE775&gt;=35,INDEX($AN:$AN,$CD775+35),"")</f>
      </c>
      <c r="BY775">
        <f>IF($CE775&gt;=36,INDEX($AN:$AN,$CD775+36),"")</f>
      </c>
      <c r="BZ775">
        <f>IF($CE775&gt;=37,INDEX($AN:$AN,$CD775+37),"")</f>
      </c>
      <c r="CA775">
        <f>IF($CE775&gt;=38,INDEX($AN:$AN,$CD775+38),"")</f>
      </c>
      <c r="CB775">
        <f>IF($CE775&gt;=39,INDEX($AN:$AN,$CD775+39),"")</f>
      </c>
      <c r="CC775">
        <f>IF($CE775&gt;=40,INDEX($AN:$AN,$CD775+40),"")</f>
      </c>
      <c r="CD775">
        <f>IFERROR(MATCH($AM775,$AN$2:$AN$133,0)+1,0)</f>
      </c>
      <c r="CE775">
        <f>IFERROR(INDEX($AO$2:$AO$133,MATCH($AM775,$AN$2:$AN$133,0)),0)</f>
      </c>
      <c r="CF775">
        <f>IFERROR(LEFT($K775,FIND(" - ",$K775)-1),$K775)</f>
      </c>
      <c r="CG775" t="s">
        <v>2011</v>
      </c>
      <c r="CH775">
        <v>1</v>
      </c>
      <c r="CI775">
        <f>IF($DD775&gt;=1,INDEX($CG:$CG,$DC775+1),"")</f>
      </c>
      <c r="CJ775">
        <f>IF($DD775&gt;=2,INDEX($CG:$CG,$DC775+2),"")</f>
      </c>
      <c r="CK775">
        <f>IF($DD775&gt;=3,INDEX($CG:$CG,$DC775+3),"")</f>
      </c>
      <c r="CL775">
        <f>IF($DD775&gt;=4,INDEX($CG:$CG,$DC775+4),"")</f>
      </c>
      <c r="CM775">
        <f>IF($DD775&gt;=5,INDEX($CG:$CG,$DC775+5),"")</f>
      </c>
      <c r="CN775">
        <f>IF($DD775&gt;=6,INDEX($CG:$CG,$DC775+6),"")</f>
      </c>
      <c r="CO775">
        <f>IF($DD775&gt;=7,INDEX($CG:$CG,$DC775+7),"")</f>
      </c>
      <c r="CP775">
        <f>IF($DD775&gt;=8,INDEX($CG:$CG,$DC775+8),"")</f>
      </c>
      <c r="CQ775">
        <f>IF($DD775&gt;=9,INDEX($CG:$CG,$DC775+9),"")</f>
      </c>
      <c r="CR775">
        <f>IF($DD775&gt;=10,INDEX($CG:$CG,$DC775+10),"")</f>
      </c>
      <c r="CS775">
        <f>IF($DD775&gt;=11,INDEX($CG:$CG,$DC775+11),"")</f>
      </c>
      <c r="CT775">
        <f>IF($DD775&gt;=12,INDEX($CG:$CG,$DC775+12),"")</f>
      </c>
      <c r="CU775">
        <f>IF($DD775&gt;=13,INDEX($CG:$CG,$DC775+13),"")</f>
      </c>
      <c r="CV775">
        <f>IF($DD775&gt;=14,INDEX($CG:$CG,$DC775+14),"")</f>
      </c>
      <c r="CW775">
        <f>IF($DD775&gt;=15,INDEX($CG:$CG,$DC775+15),"")</f>
      </c>
      <c r="CX775">
        <f>IF($DD775&gt;=16,INDEX($CG:$CG,$DC775+16),"")</f>
      </c>
      <c r="CY775">
        <f>IF($DD775&gt;=17,INDEX($CG:$CG,$DC775+17),"")</f>
      </c>
      <c r="CZ775">
        <f>IF($DD775&gt;=18,INDEX($CG:$CG,$DC775+18),"")</f>
      </c>
      <c r="DA775">
        <f>IF($DD775&gt;=19,INDEX($CG:$CG,$DC775+19),"")</f>
      </c>
      <c r="DB775">
        <f>IF($DD775&gt;=20,INDEX($CG:$CG,$DC775+20),"")</f>
      </c>
      <c r="DC775">
        <f>IFERROR(MATCH($CF775,$CG$2:$CG$1558,0)+1,0)</f>
      </c>
      <c r="DD775">
        <f>IFERROR(INDEX($CH$2:$CH$1558,MATCH($CF775,$CG$2:$CG$1558,0)),0)</f>
      </c>
      <c r="DE775">
        <f>IFERROR(INDEX($AL:$AL,MATCH($G775,$AK:$AK,0))&amp;"","")</f>
      </c>
      <c r="DI775">
        <f>IF($GL775&gt;=1,INDEX($DF:$DF,$GK775+1),"")</f>
      </c>
      <c r="DJ775">
        <f>IF($GL775&gt;=2,INDEX($DF:$DF,$GK775+2),"")</f>
      </c>
      <c r="DK775">
        <f>IF($GL775&gt;=3,INDEX($DF:$DF,$GK775+3),"")</f>
      </c>
      <c r="DL775">
        <f>IF($GL775&gt;=4,INDEX($DF:$DF,$GK775+4),"")</f>
      </c>
      <c r="DM775">
        <f>IF($GL775&gt;=5,INDEX($DF:$DF,$GK775+5),"")</f>
      </c>
      <c r="DN775">
        <f>IF($GL775&gt;=6,INDEX($DF:$DF,$GK775+6),"")</f>
      </c>
      <c r="DO775">
        <f>IF($GL775&gt;=7,INDEX($DF:$DF,$GK775+7),"")</f>
      </c>
      <c r="DP775">
        <f>IF($GL775&gt;=8,INDEX($DF:$DF,$GK775+8),"")</f>
      </c>
      <c r="DQ775">
        <f>IF($GL775&gt;=9,INDEX($DF:$DF,$GK775+9),"")</f>
      </c>
      <c r="DR775">
        <f>IF($GL775&gt;=10,INDEX($DF:$DF,$GK775+10),"")</f>
      </c>
      <c r="DS775">
        <f>IF($GL775&gt;=11,INDEX($DF:$DF,$GK775+11),"")</f>
      </c>
      <c r="DT775">
        <f>IF($GL775&gt;=12,INDEX($DF:$DF,$GK775+12),"")</f>
      </c>
      <c r="DU775">
        <f>IF($GL775&gt;=13,INDEX($DF:$DF,$GK775+13),"")</f>
      </c>
      <c r="DV775">
        <f>IF($GL775&gt;=14,INDEX($DF:$DF,$GK775+14),"")</f>
      </c>
      <c r="DW775">
        <f>IF($GL775&gt;=15,INDEX($DF:$DF,$GK775+15),"")</f>
      </c>
      <c r="DX775">
        <f>IF($GL775&gt;=16,INDEX($DF:$DF,$GK775+16),"")</f>
      </c>
      <c r="DY775">
        <f>IF($GL775&gt;=17,INDEX($DF:$DF,$GK775+17),"")</f>
      </c>
      <c r="DZ775">
        <f>IF($GL775&gt;=18,INDEX($DF:$DF,$GK775+18),"")</f>
      </c>
      <c r="EA775">
        <f>IF($GL775&gt;=19,INDEX($DF:$DF,$GK775+19),"")</f>
      </c>
      <c r="EB775">
        <f>IF($GL775&gt;=20,INDEX($DF:$DF,$GK775+20),"")</f>
      </c>
      <c r="EC775">
        <f>IF($GL775&gt;=21,INDEX($DF:$DF,$GK775+21),"")</f>
      </c>
      <c r="ED775">
        <f>IF($GL775&gt;=22,INDEX($DF:$DF,$GK775+22),"")</f>
      </c>
      <c r="EE775">
        <f>IF($GL775&gt;=23,INDEX($DF:$DF,$GK775+23),"")</f>
      </c>
      <c r="EF775">
        <f>IF($GL775&gt;=24,INDEX($DF:$DF,$GK775+24),"")</f>
      </c>
      <c r="EG775">
        <f>IF($GL775&gt;=25,INDEX($DF:$DF,$GK775+25),"")</f>
      </c>
      <c r="EH775">
        <f>IF($GL775&gt;=26,INDEX($DF:$DF,$GK775+26),"")</f>
      </c>
      <c r="EI775">
        <f>IF($GL775&gt;=27,INDEX($DF:$DF,$GK775+27),"")</f>
      </c>
      <c r="EJ775">
        <f>IF($GL775&gt;=28,INDEX($DF:$DF,$GK775+28),"")</f>
      </c>
      <c r="EK775">
        <f>IF($GL775&gt;=29,INDEX($DF:$DF,$GK775+29),"")</f>
      </c>
      <c r="EL775">
        <f>IF($GL775&gt;=30,INDEX($DF:$DF,$GK775+30),"")</f>
      </c>
      <c r="EM775">
        <f>IF($GL775&gt;=31,INDEX($DF:$DF,$GK775+31),"")</f>
      </c>
      <c r="EN775">
        <f>IF($GL775&gt;=32,INDEX($DF:$DF,$GK775+32),"")</f>
      </c>
      <c r="EO775">
        <f>IF($GL775&gt;=33,INDEX($DF:$DF,$GK775+33),"")</f>
      </c>
      <c r="EP775">
        <f>IF($GL775&gt;=34,INDEX($DF:$DF,$GK775+34),"")</f>
      </c>
      <c r="EQ775">
        <f>IF($GL775&gt;=35,INDEX($DF:$DF,$GK775+35),"")</f>
      </c>
      <c r="ER775">
        <f>IF($GL775&gt;=36,INDEX($DF:$DF,$GK775+36),"")</f>
      </c>
      <c r="ES775">
        <f>IF($GL775&gt;=37,INDEX($DF:$DF,$GK775+37),"")</f>
      </c>
      <c r="ET775">
        <f>IF($GL775&gt;=38,INDEX($DF:$DF,$GK775+38),"")</f>
      </c>
      <c r="EU775">
        <f>IF($GL775&gt;=39,INDEX($DF:$DF,$GK775+39),"")</f>
      </c>
      <c r="EV775">
        <f>IF($GL775&gt;=40,INDEX($DF:$DF,$GK775+40),"")</f>
      </c>
      <c r="EW775">
        <f>IF($GL775&gt;=1,INDEX($DG:$DG,$GK775+1),"")</f>
      </c>
      <c r="EX775">
        <f>IF($GL775&gt;=2,INDEX($DG:$DG,$GK775+2),"")</f>
      </c>
      <c r="EY775">
        <f>IF($GL775&gt;=3,INDEX($DG:$DG,$GK775+3),"")</f>
      </c>
      <c r="EZ775">
        <f>IF($GL775&gt;=4,INDEX($DG:$DG,$GK775+4),"")</f>
      </c>
      <c r="FA775">
        <f>IF($GL775&gt;=5,INDEX($DG:$DG,$GK775+5),"")</f>
      </c>
      <c r="FB775">
        <f>IF($GL775&gt;=6,INDEX($DG:$DG,$GK775+6),"")</f>
      </c>
      <c r="FC775">
        <f>IF($GL775&gt;=7,INDEX($DG:$DG,$GK775+7),"")</f>
      </c>
      <c r="FD775">
        <f>IF($GL775&gt;=8,INDEX($DG:$DG,$GK775+8),"")</f>
      </c>
      <c r="FE775">
        <f>IF($GL775&gt;=9,INDEX($DG:$DG,$GK775+9),"")</f>
      </c>
      <c r="FF775">
        <f>IF($GL775&gt;=10,INDEX($DG:$DG,$GK775+10),"")</f>
      </c>
      <c r="FG775">
        <f>IF($GL775&gt;=11,INDEX($DG:$DG,$GK775+11),"")</f>
      </c>
      <c r="FH775">
        <f>IF($GL775&gt;=12,INDEX($DG:$DG,$GK775+12),"")</f>
      </c>
      <c r="FI775">
        <f>IF($GL775&gt;=13,INDEX($DG:$DG,$GK775+13),"")</f>
      </c>
      <c r="FJ775">
        <f>IF($GL775&gt;=14,INDEX($DG:$DG,$GK775+14),"")</f>
      </c>
      <c r="FK775">
        <f>IF($GL775&gt;=15,INDEX($DG:$DG,$GK775+15),"")</f>
      </c>
      <c r="FL775">
        <f>IF($GL775&gt;=16,INDEX($DG:$DG,$GK775+16),"")</f>
      </c>
      <c r="FM775">
        <f>IF($GL775&gt;=17,INDEX($DG:$DG,$GK775+17),"")</f>
      </c>
      <c r="FN775">
        <f>IF($GL775&gt;=18,INDEX($DG:$DG,$GK775+18),"")</f>
      </c>
      <c r="FO775">
        <f>IF($GL775&gt;=19,INDEX($DG:$DG,$GK775+19),"")</f>
      </c>
      <c r="FP775">
        <f>IF($GL775&gt;=20,INDEX($DG:$DG,$GK775+20),"")</f>
      </c>
      <c r="FQ775">
        <f>IF($GL775&gt;=21,INDEX($DG:$DG,$GK775+21),"")</f>
      </c>
      <c r="FR775">
        <f>IF($GL775&gt;=22,INDEX($DG:$DG,$GK775+22),"")</f>
      </c>
      <c r="FS775">
        <f>IF($GL775&gt;=23,INDEX($DG:$DG,$GK775+23),"")</f>
      </c>
      <c r="FT775">
        <f>IF($GL775&gt;=24,INDEX($DG:$DG,$GK775+24),"")</f>
      </c>
      <c r="FU775">
        <f>IF($GL775&gt;=25,INDEX($DG:$DG,$GK775+25),"")</f>
      </c>
      <c r="FV775">
        <f>IF($GL775&gt;=26,INDEX($DG:$DG,$GK775+26),"")</f>
      </c>
      <c r="FW775">
        <f>IF($GL775&gt;=27,INDEX($DG:$DG,$GK775+27),"")</f>
      </c>
      <c r="FX775">
        <f>IF($GL775&gt;=28,INDEX($DG:$DG,$GK775+28),"")</f>
      </c>
      <c r="FY775">
        <f>IF($GL775&gt;=29,INDEX($DG:$DG,$GK775+29),"")</f>
      </c>
      <c r="FZ775">
        <f>IF($GL775&gt;=30,INDEX($DG:$DG,$GK775+30),"")</f>
      </c>
      <c r="GA775">
        <f>IF($GL775&gt;=31,INDEX($DG:$DG,$GK775+31),"")</f>
      </c>
      <c r="GB775">
        <f>IF($GL775&gt;=32,INDEX($DG:$DG,$GK775+32),"")</f>
      </c>
      <c r="GC775">
        <f>IF($GL775&gt;=33,INDEX($DG:$DG,$GK775+33),"")</f>
      </c>
      <c r="GD775">
        <f>IF($GL775&gt;=34,INDEX($DG:$DG,$GK775+34),"")</f>
      </c>
      <c r="GE775">
        <f>IF($GL775&gt;=35,INDEX($DG:$DG,$GK775+35),"")</f>
      </c>
      <c r="GF775">
        <f>IF($GL775&gt;=36,INDEX($DG:$DG,$GK775+36),"")</f>
      </c>
      <c r="GG775">
        <f>IF($GL775&gt;=37,INDEX($DG:$DG,$GK775+37),"")</f>
      </c>
      <c r="GH775">
        <f>IF($GL775&gt;=38,INDEX($DG:$DG,$GK775+38),"")</f>
      </c>
      <c r="GI775">
        <f>IF($GL775&gt;=39,INDEX($DG:$DG,$GK775+39),"")</f>
      </c>
      <c r="GJ775">
        <f>IF($GL775&gt;=40,INDEX($DG:$DG,$GK775+40),"")</f>
      </c>
      <c r="GK775">
        <f>IFERROR(MATCH($DE775,$DF$2:$DF$166,0)+1,0)</f>
      </c>
      <c r="GL775">
        <f>IFERROR(INDEX($DH$2:$DH$166,MATCH($DE775,$DF$2:$DF$166,0)),0)</f>
      </c>
      <c r="GM775">
        <f>IFERROR(MATCH($H775,$DI$775:$EV$775,0),0)</f>
      </c>
      <c r="GN775">
        <f>IF($GM775&gt;0,INDEX($EW$775:$GJ$775,$GM775),"")</f>
      </c>
      <c r="GO775" t="s">
        <v>764</v>
      </c>
      <c r="GP775">
        <v>1</v>
      </c>
      <c r="GQ775">
        <f>IF($IZ775&gt;=1,INDEX($GO:$GO,$IY775+1),"")</f>
      </c>
      <c r="GR775">
        <f>IF($IZ775&gt;=2,INDEX($GO:$GO,$IY775+2),"")</f>
      </c>
      <c r="GS775">
        <f>IF($IZ775&gt;=3,INDEX($GO:$GO,$IY775+3),"")</f>
      </c>
      <c r="GT775">
        <f>IF($IZ775&gt;=4,INDEX($GO:$GO,$IY775+4),"")</f>
      </c>
      <c r="GU775">
        <f>IF($IZ775&gt;=5,INDEX($GO:$GO,$IY775+5),"")</f>
      </c>
      <c r="GV775">
        <f>IF($IZ775&gt;=6,INDEX($GO:$GO,$IY775+6),"")</f>
      </c>
      <c r="GW775">
        <f>IF($IZ775&gt;=7,INDEX($GO:$GO,$IY775+7),"")</f>
      </c>
      <c r="GX775">
        <f>IF($IZ775&gt;=8,INDEX($GO:$GO,$IY775+8),"")</f>
      </c>
      <c r="GY775">
        <f>IF($IZ775&gt;=9,INDEX($GO:$GO,$IY775+9),"")</f>
      </c>
      <c r="GZ775">
        <f>IF($IZ775&gt;=10,INDEX($GO:$GO,$IY775+10),"")</f>
      </c>
      <c r="HA775">
        <f>IF($IZ775&gt;=11,INDEX($GO:$GO,$IY775+11),"")</f>
      </c>
      <c r="HB775">
        <f>IF($IZ775&gt;=12,INDEX($GO:$GO,$IY775+12),"")</f>
      </c>
      <c r="HC775">
        <f>IF($IZ775&gt;=13,INDEX($GO:$GO,$IY775+13),"")</f>
      </c>
      <c r="HD775">
        <f>IF($IZ775&gt;=14,INDEX($GO:$GO,$IY775+14),"")</f>
      </c>
      <c r="HE775">
        <f>IF($IZ775&gt;=15,INDEX($GO:$GO,$IY775+15),"")</f>
      </c>
      <c r="HF775">
        <f>IF($IZ775&gt;=16,INDEX($GO:$GO,$IY775+16),"")</f>
      </c>
      <c r="HG775">
        <f>IF($IZ775&gt;=17,INDEX($GO:$GO,$IY775+17),"")</f>
      </c>
      <c r="HH775">
        <f>IF($IZ775&gt;=18,INDEX($GO:$GO,$IY775+18),"")</f>
      </c>
      <c r="HI775">
        <f>IF($IZ775&gt;=19,INDEX($GO:$GO,$IY775+19),"")</f>
      </c>
      <c r="HJ775">
        <f>IF($IZ775&gt;=20,INDEX($GO:$GO,$IY775+20),"")</f>
      </c>
      <c r="HK775">
        <f>IF($IZ775&gt;=21,INDEX($GO:$GO,$IY775+21),"")</f>
      </c>
      <c r="HL775">
        <f>IF($IZ775&gt;=22,INDEX($GO:$GO,$IY775+22),"")</f>
      </c>
      <c r="HM775">
        <f>IF($IZ775&gt;=23,INDEX($GO:$GO,$IY775+23),"")</f>
      </c>
      <c r="HN775">
        <f>IF($IZ775&gt;=24,INDEX($GO:$GO,$IY775+24),"")</f>
      </c>
      <c r="HO775">
        <f>IF($IZ775&gt;=25,INDEX($GO:$GO,$IY775+25),"")</f>
      </c>
      <c r="HP775">
        <f>IF($IZ775&gt;=26,INDEX($GO:$GO,$IY775+26),"")</f>
      </c>
      <c r="HQ775">
        <f>IF($IZ775&gt;=27,INDEX($GO:$GO,$IY775+27),"")</f>
      </c>
      <c r="HR775">
        <f>IF($IZ775&gt;=28,INDEX($GO:$GO,$IY775+28),"")</f>
      </c>
      <c r="HS775">
        <f>IF($IZ775&gt;=29,INDEX($GO:$GO,$IY775+29),"")</f>
      </c>
      <c r="HT775">
        <f>IF($IZ775&gt;=30,INDEX($GO:$GO,$IY775+30),"")</f>
      </c>
      <c r="HU775">
        <f>IF($IZ775&gt;=31,INDEX($GO:$GO,$IY775+31),"")</f>
      </c>
      <c r="HV775">
        <f>IF($IZ775&gt;=32,INDEX($GO:$GO,$IY775+32),"")</f>
      </c>
      <c r="HW775">
        <f>IF($IZ775&gt;=33,INDEX($GO:$GO,$IY775+33),"")</f>
      </c>
      <c r="HX775">
        <f>IF($IZ775&gt;=34,INDEX($GO:$GO,$IY775+34),"")</f>
      </c>
      <c r="HY775">
        <f>IF($IZ775&gt;=35,INDEX($GO:$GO,$IY775+35),"")</f>
      </c>
      <c r="HZ775">
        <f>IF($IZ775&gt;=36,INDEX($GO:$GO,$IY775+36),"")</f>
      </c>
      <c r="IA775">
        <f>IF($IZ775&gt;=37,INDEX($GO:$GO,$IY775+37),"")</f>
      </c>
      <c r="IB775">
        <f>IF($IZ775&gt;=38,INDEX($GO:$GO,$IY775+38),"")</f>
      </c>
      <c r="IC775">
        <f>IF($IZ775&gt;=39,INDEX($GO:$GO,$IY775+39),"")</f>
      </c>
      <c r="ID775">
        <f>IF($IZ775&gt;=40,INDEX($GO:$GO,$IY775+40),"")</f>
      </c>
      <c r="IE775">
        <f>IF($IZ775&gt;=41,INDEX($GO:$GO,$IY775+41),"")</f>
      </c>
      <c r="IF775">
        <f>IF($IZ775&gt;=42,INDEX($GO:$GO,$IY775+42),"")</f>
      </c>
      <c r="IG775">
        <f>IF($IZ775&gt;=43,INDEX($GO:$GO,$IY775+43),"")</f>
      </c>
      <c r="IH775">
        <f>IF($IZ775&gt;=44,INDEX($GO:$GO,$IY775+44),"")</f>
      </c>
      <c r="II775">
        <f>IF($IZ775&gt;=45,INDEX($GO:$GO,$IY775+45),"")</f>
      </c>
      <c r="IJ775">
        <f>IF($IZ775&gt;=46,INDEX($GO:$GO,$IY775+46),"")</f>
      </c>
      <c r="IK775">
        <f>IF($IZ775&gt;=47,INDEX($GO:$GO,$IY775+47),"")</f>
      </c>
      <c r="IL775">
        <f>IF($IZ775&gt;=48,INDEX($GO:$GO,$IY775+48),"")</f>
      </c>
      <c r="IM775">
        <f>IF($IZ775&gt;=49,INDEX($GO:$GO,$IY775+49),"")</f>
      </c>
      <c r="IN775">
        <f>IF($IZ775&gt;=50,INDEX($GO:$GO,$IY775+50),"")</f>
      </c>
      <c r="IO775">
        <f>IF($IZ775&gt;=51,INDEX($GO:$GO,$IY775+51),"")</f>
      </c>
      <c r="IP775">
        <f>IF($IZ775&gt;=52,INDEX($GO:$GO,$IY775+52),"")</f>
      </c>
      <c r="IQ775">
        <f>IF($IZ775&gt;=53,INDEX($GO:$GO,$IY775+53),"")</f>
      </c>
      <c r="IR775">
        <f>IF($IZ775&gt;=54,INDEX($GO:$GO,$IY775+54),"")</f>
      </c>
      <c r="IS775">
        <f>IF($IZ775&gt;=55,INDEX($GO:$GO,$IY775+55),"")</f>
      </c>
      <c r="IT775">
        <f>IF($IZ775&gt;=56,INDEX($GO:$GO,$IY775+56),"")</f>
      </c>
      <c r="IU775">
        <f>IF($IZ775&gt;=57,INDEX($GO:$GO,$IY775+57),"")</f>
      </c>
      <c r="IV775">
        <f>IF($IZ775&gt;=58,INDEX($GO:$GO,$IY775+58),"")</f>
      </c>
      <c r="IW775">
        <f>IF($IZ775&gt;=59,INDEX($GO:$GO,$IY775+59),"")</f>
      </c>
      <c r="IX775">
        <f>IF($IZ775&gt;=60,INDEX($GO:$GO,$IY775+60),"")</f>
      </c>
      <c r="IY775">
        <f>IFERROR(MATCH($GN775,$GO$2:$GO$827,0)+1,0)</f>
      </c>
      <c r="IZ775">
        <f>IFERROR(INDEX($GP$2:$GP$827,MATCH($GN775,$GO$2:$GO$827,0)),0)</f>
      </c>
      <c r="JA775" t="s">
        <v>23</v>
      </c>
      <c r="JB775" t="s">
        <v>23</v>
      </c>
    </row>
    <row r="776" spans="1:262" x14ac:dyDescent="0.25">
      <c r="F776" s="1"/>
      <c r="G776" s="1"/>
      <c r="H776" s="1"/>
      <c r="I776" s="1"/>
      <c r="J776" s="1">
        <f>IFERROR(IF(FIND(" - ",$F776)&gt;0,MID($F776,FIND(" - ",$F776)+3,LEN($F776)),""),"")</f>
      </c>
      <c r="L776" s="1"/>
      <c r="N776" t="s">
        <v>23</v>
      </c>
      <c r="P776">
        <f>IF(OR($N776="",$O776=""),"",IFERROR($N776/$O776,0))</f>
      </c>
      <c r="Q776">
        <f>IF($N776="","",
IF($G776="","",
IF(ISNUMBER(SEARCH("exempt",LOWER($G776))),0,
$N776*(VALUE(SUBSTITUTE($G776,"%",""))/100))))</f>
      </c>
      <c r="W776">
        <f>IF($N776="","",
SUM($N776,$Q776,$U776,$R776,$T776)-
IF($V776="",0,VALUE($V776)))</f>
      </c>
      <c r="AE776" t="s">
        <v>2012</v>
      </c>
      <c r="AM776">
        <f>IFERROR(LEFT($F776,FIND(" - ",$F776)-1),$F776)</f>
      </c>
      <c r="AP776">
        <f>IF($CE776&gt;=1,INDEX($AN:$AN,$CD776+1),"")</f>
      </c>
      <c r="AQ776">
        <f>IF($CE776&gt;=2,INDEX($AN:$AN,$CD776+2),"")</f>
      </c>
      <c r="AR776">
        <f>IF($CE776&gt;=3,INDEX($AN:$AN,$CD776+3),"")</f>
      </c>
      <c r="AS776">
        <f>IF($CE776&gt;=4,INDEX($AN:$AN,$CD776+4),"")</f>
      </c>
      <c r="AT776">
        <f>IF($CE776&gt;=5,INDEX($AN:$AN,$CD776+5),"")</f>
      </c>
      <c r="AU776">
        <f>IF($CE776&gt;=6,INDEX($AN:$AN,$CD776+6),"")</f>
      </c>
      <c r="AV776">
        <f>IF($CE776&gt;=7,INDEX($AN:$AN,$CD776+7),"")</f>
      </c>
      <c r="AW776">
        <f>IF($CE776&gt;=8,INDEX($AN:$AN,$CD776+8),"")</f>
      </c>
      <c r="AX776">
        <f>IF($CE776&gt;=9,INDEX($AN:$AN,$CD776+9),"")</f>
      </c>
      <c r="AY776">
        <f>IF($CE776&gt;=10,INDEX($AN:$AN,$CD776+10),"")</f>
      </c>
      <c r="AZ776">
        <f>IF($CE776&gt;=11,INDEX($AN:$AN,$CD776+11),"")</f>
      </c>
      <c r="BA776">
        <f>IF($CE776&gt;=12,INDEX($AN:$AN,$CD776+12),"")</f>
      </c>
      <c r="BB776">
        <f>IF($CE776&gt;=13,INDEX($AN:$AN,$CD776+13),"")</f>
      </c>
      <c r="BC776">
        <f>IF($CE776&gt;=14,INDEX($AN:$AN,$CD776+14),"")</f>
      </c>
      <c r="BD776">
        <f>IF($CE776&gt;=15,INDEX($AN:$AN,$CD776+15),"")</f>
      </c>
      <c r="BE776">
        <f>IF($CE776&gt;=16,INDEX($AN:$AN,$CD776+16),"")</f>
      </c>
      <c r="BF776">
        <f>IF($CE776&gt;=17,INDEX($AN:$AN,$CD776+17),"")</f>
      </c>
      <c r="BG776">
        <f>IF($CE776&gt;=18,INDEX($AN:$AN,$CD776+18),"")</f>
      </c>
      <c r="BH776">
        <f>IF($CE776&gt;=19,INDEX($AN:$AN,$CD776+19),"")</f>
      </c>
      <c r="BI776">
        <f>IF($CE776&gt;=20,INDEX($AN:$AN,$CD776+20),"")</f>
      </c>
      <c r="BJ776">
        <f>IF($CE776&gt;=21,INDEX($AN:$AN,$CD776+21),"")</f>
      </c>
      <c r="BK776">
        <f>IF($CE776&gt;=22,INDEX($AN:$AN,$CD776+22),"")</f>
      </c>
      <c r="BL776">
        <f>IF($CE776&gt;=23,INDEX($AN:$AN,$CD776+23),"")</f>
      </c>
      <c r="BM776">
        <f>IF($CE776&gt;=24,INDEX($AN:$AN,$CD776+24),"")</f>
      </c>
      <c r="BN776">
        <f>IF($CE776&gt;=25,INDEX($AN:$AN,$CD776+25),"")</f>
      </c>
      <c r="BO776">
        <f>IF($CE776&gt;=26,INDEX($AN:$AN,$CD776+26),"")</f>
      </c>
      <c r="BP776">
        <f>IF($CE776&gt;=27,INDEX($AN:$AN,$CD776+27),"")</f>
      </c>
      <c r="BQ776">
        <f>IF($CE776&gt;=28,INDEX($AN:$AN,$CD776+28),"")</f>
      </c>
      <c r="BR776">
        <f>IF($CE776&gt;=29,INDEX($AN:$AN,$CD776+29),"")</f>
      </c>
      <c r="BS776">
        <f>IF($CE776&gt;=30,INDEX($AN:$AN,$CD776+30),"")</f>
      </c>
      <c r="BT776">
        <f>IF($CE776&gt;=31,INDEX($AN:$AN,$CD776+31),"")</f>
      </c>
      <c r="BU776">
        <f>IF($CE776&gt;=32,INDEX($AN:$AN,$CD776+32),"")</f>
      </c>
      <c r="BV776">
        <f>IF($CE776&gt;=33,INDEX($AN:$AN,$CD776+33),"")</f>
      </c>
      <c r="BW776">
        <f>IF($CE776&gt;=34,INDEX($AN:$AN,$CD776+34),"")</f>
      </c>
      <c r="BX776">
        <f>IF($CE776&gt;=35,INDEX($AN:$AN,$CD776+35),"")</f>
      </c>
      <c r="BY776">
        <f>IF($CE776&gt;=36,INDEX($AN:$AN,$CD776+36),"")</f>
      </c>
      <c r="BZ776">
        <f>IF($CE776&gt;=37,INDEX($AN:$AN,$CD776+37),"")</f>
      </c>
      <c r="CA776">
        <f>IF($CE776&gt;=38,INDEX($AN:$AN,$CD776+38),"")</f>
      </c>
      <c r="CB776">
        <f>IF($CE776&gt;=39,INDEX($AN:$AN,$CD776+39),"")</f>
      </c>
      <c r="CC776">
        <f>IF($CE776&gt;=40,INDEX($AN:$AN,$CD776+40),"")</f>
      </c>
      <c r="CD776">
        <f>IFERROR(MATCH($AM776,$AN$2:$AN$133,0)+1,0)</f>
      </c>
      <c r="CE776">
        <f>IFERROR(INDEX($AO$2:$AO$133,MATCH($AM776,$AN$2:$AN$133,0)),0)</f>
      </c>
      <c r="CF776">
        <f>IFERROR(LEFT($K776,FIND(" - ",$K776)-1),$K776)</f>
      </c>
      <c r="CG776" t="s">
        <v>244</v>
      </c>
      <c r="CI776">
        <f>IF($DD776&gt;=1,INDEX($CG:$CG,$DC776+1),"")</f>
      </c>
      <c r="CJ776">
        <f>IF($DD776&gt;=2,INDEX($CG:$CG,$DC776+2),"")</f>
      </c>
      <c r="CK776">
        <f>IF($DD776&gt;=3,INDEX($CG:$CG,$DC776+3),"")</f>
      </c>
      <c r="CL776">
        <f>IF($DD776&gt;=4,INDEX($CG:$CG,$DC776+4),"")</f>
      </c>
      <c r="CM776">
        <f>IF($DD776&gt;=5,INDEX($CG:$CG,$DC776+5),"")</f>
      </c>
      <c r="CN776">
        <f>IF($DD776&gt;=6,INDEX($CG:$CG,$DC776+6),"")</f>
      </c>
      <c r="CO776">
        <f>IF($DD776&gt;=7,INDEX($CG:$CG,$DC776+7),"")</f>
      </c>
      <c r="CP776">
        <f>IF($DD776&gt;=8,INDEX($CG:$CG,$DC776+8),"")</f>
      </c>
      <c r="CQ776">
        <f>IF($DD776&gt;=9,INDEX($CG:$CG,$DC776+9),"")</f>
      </c>
      <c r="CR776">
        <f>IF($DD776&gt;=10,INDEX($CG:$CG,$DC776+10),"")</f>
      </c>
      <c r="CS776">
        <f>IF($DD776&gt;=11,INDEX($CG:$CG,$DC776+11),"")</f>
      </c>
      <c r="CT776">
        <f>IF($DD776&gt;=12,INDEX($CG:$CG,$DC776+12),"")</f>
      </c>
      <c r="CU776">
        <f>IF($DD776&gt;=13,INDEX($CG:$CG,$DC776+13),"")</f>
      </c>
      <c r="CV776">
        <f>IF($DD776&gt;=14,INDEX($CG:$CG,$DC776+14),"")</f>
      </c>
      <c r="CW776">
        <f>IF($DD776&gt;=15,INDEX($CG:$CG,$DC776+15),"")</f>
      </c>
      <c r="CX776">
        <f>IF($DD776&gt;=16,INDEX($CG:$CG,$DC776+16),"")</f>
      </c>
      <c r="CY776">
        <f>IF($DD776&gt;=17,INDEX($CG:$CG,$DC776+17),"")</f>
      </c>
      <c r="CZ776">
        <f>IF($DD776&gt;=18,INDEX($CG:$CG,$DC776+18),"")</f>
      </c>
      <c r="DA776">
        <f>IF($DD776&gt;=19,INDEX($CG:$CG,$DC776+19),"")</f>
      </c>
      <c r="DB776">
        <f>IF($DD776&gt;=20,INDEX($CG:$CG,$DC776+20),"")</f>
      </c>
      <c r="DC776">
        <f>IFERROR(MATCH($CF776,$CG$2:$CG$1558,0)+1,0)</f>
      </c>
      <c r="DD776">
        <f>IFERROR(INDEX($CH$2:$CH$1558,MATCH($CF776,$CG$2:$CG$1558,0)),0)</f>
      </c>
      <c r="DE776">
        <f>IFERROR(INDEX($AL:$AL,MATCH($G776,$AK:$AK,0))&amp;"","")</f>
      </c>
      <c r="DI776">
        <f>IF($GL776&gt;=1,INDEX($DF:$DF,$GK776+1),"")</f>
      </c>
      <c r="DJ776">
        <f>IF($GL776&gt;=2,INDEX($DF:$DF,$GK776+2),"")</f>
      </c>
      <c r="DK776">
        <f>IF($GL776&gt;=3,INDEX($DF:$DF,$GK776+3),"")</f>
      </c>
      <c r="DL776">
        <f>IF($GL776&gt;=4,INDEX($DF:$DF,$GK776+4),"")</f>
      </c>
      <c r="DM776">
        <f>IF($GL776&gt;=5,INDEX($DF:$DF,$GK776+5),"")</f>
      </c>
      <c r="DN776">
        <f>IF($GL776&gt;=6,INDEX($DF:$DF,$GK776+6),"")</f>
      </c>
      <c r="DO776">
        <f>IF($GL776&gt;=7,INDEX($DF:$DF,$GK776+7),"")</f>
      </c>
      <c r="DP776">
        <f>IF($GL776&gt;=8,INDEX($DF:$DF,$GK776+8),"")</f>
      </c>
      <c r="DQ776">
        <f>IF($GL776&gt;=9,INDEX($DF:$DF,$GK776+9),"")</f>
      </c>
      <c r="DR776">
        <f>IF($GL776&gt;=10,INDEX($DF:$DF,$GK776+10),"")</f>
      </c>
      <c r="DS776">
        <f>IF($GL776&gt;=11,INDEX($DF:$DF,$GK776+11),"")</f>
      </c>
      <c r="DT776">
        <f>IF($GL776&gt;=12,INDEX($DF:$DF,$GK776+12),"")</f>
      </c>
      <c r="DU776">
        <f>IF($GL776&gt;=13,INDEX($DF:$DF,$GK776+13),"")</f>
      </c>
      <c r="DV776">
        <f>IF($GL776&gt;=14,INDEX($DF:$DF,$GK776+14),"")</f>
      </c>
      <c r="DW776">
        <f>IF($GL776&gt;=15,INDEX($DF:$DF,$GK776+15),"")</f>
      </c>
      <c r="DX776">
        <f>IF($GL776&gt;=16,INDEX($DF:$DF,$GK776+16),"")</f>
      </c>
      <c r="DY776">
        <f>IF($GL776&gt;=17,INDEX($DF:$DF,$GK776+17),"")</f>
      </c>
      <c r="DZ776">
        <f>IF($GL776&gt;=18,INDEX($DF:$DF,$GK776+18),"")</f>
      </c>
      <c r="EA776">
        <f>IF($GL776&gt;=19,INDEX($DF:$DF,$GK776+19),"")</f>
      </c>
      <c r="EB776">
        <f>IF($GL776&gt;=20,INDEX($DF:$DF,$GK776+20),"")</f>
      </c>
      <c r="EC776">
        <f>IF($GL776&gt;=21,INDEX($DF:$DF,$GK776+21),"")</f>
      </c>
      <c r="ED776">
        <f>IF($GL776&gt;=22,INDEX($DF:$DF,$GK776+22),"")</f>
      </c>
      <c r="EE776">
        <f>IF($GL776&gt;=23,INDEX($DF:$DF,$GK776+23),"")</f>
      </c>
      <c r="EF776">
        <f>IF($GL776&gt;=24,INDEX($DF:$DF,$GK776+24),"")</f>
      </c>
      <c r="EG776">
        <f>IF($GL776&gt;=25,INDEX($DF:$DF,$GK776+25),"")</f>
      </c>
      <c r="EH776">
        <f>IF($GL776&gt;=26,INDEX($DF:$DF,$GK776+26),"")</f>
      </c>
      <c r="EI776">
        <f>IF($GL776&gt;=27,INDEX($DF:$DF,$GK776+27),"")</f>
      </c>
      <c r="EJ776">
        <f>IF($GL776&gt;=28,INDEX($DF:$DF,$GK776+28),"")</f>
      </c>
      <c r="EK776">
        <f>IF($GL776&gt;=29,INDEX($DF:$DF,$GK776+29),"")</f>
      </c>
      <c r="EL776">
        <f>IF($GL776&gt;=30,INDEX($DF:$DF,$GK776+30),"")</f>
      </c>
      <c r="EM776">
        <f>IF($GL776&gt;=31,INDEX($DF:$DF,$GK776+31),"")</f>
      </c>
      <c r="EN776">
        <f>IF($GL776&gt;=32,INDEX($DF:$DF,$GK776+32),"")</f>
      </c>
      <c r="EO776">
        <f>IF($GL776&gt;=33,INDEX($DF:$DF,$GK776+33),"")</f>
      </c>
      <c r="EP776">
        <f>IF($GL776&gt;=34,INDEX($DF:$DF,$GK776+34),"")</f>
      </c>
      <c r="EQ776">
        <f>IF($GL776&gt;=35,INDEX($DF:$DF,$GK776+35),"")</f>
      </c>
      <c r="ER776">
        <f>IF($GL776&gt;=36,INDEX($DF:$DF,$GK776+36),"")</f>
      </c>
      <c r="ES776">
        <f>IF($GL776&gt;=37,INDEX($DF:$DF,$GK776+37),"")</f>
      </c>
      <c r="ET776">
        <f>IF($GL776&gt;=38,INDEX($DF:$DF,$GK776+38),"")</f>
      </c>
      <c r="EU776">
        <f>IF($GL776&gt;=39,INDEX($DF:$DF,$GK776+39),"")</f>
      </c>
      <c r="EV776">
        <f>IF($GL776&gt;=40,INDEX($DF:$DF,$GK776+40),"")</f>
      </c>
      <c r="EW776">
        <f>IF($GL776&gt;=1,INDEX($DG:$DG,$GK776+1),"")</f>
      </c>
      <c r="EX776">
        <f>IF($GL776&gt;=2,INDEX($DG:$DG,$GK776+2),"")</f>
      </c>
      <c r="EY776">
        <f>IF($GL776&gt;=3,INDEX($DG:$DG,$GK776+3),"")</f>
      </c>
      <c r="EZ776">
        <f>IF($GL776&gt;=4,INDEX($DG:$DG,$GK776+4),"")</f>
      </c>
      <c r="FA776">
        <f>IF($GL776&gt;=5,INDEX($DG:$DG,$GK776+5),"")</f>
      </c>
      <c r="FB776">
        <f>IF($GL776&gt;=6,INDEX($DG:$DG,$GK776+6),"")</f>
      </c>
      <c r="FC776">
        <f>IF($GL776&gt;=7,INDEX($DG:$DG,$GK776+7),"")</f>
      </c>
      <c r="FD776">
        <f>IF($GL776&gt;=8,INDEX($DG:$DG,$GK776+8),"")</f>
      </c>
      <c r="FE776">
        <f>IF($GL776&gt;=9,INDEX($DG:$DG,$GK776+9),"")</f>
      </c>
      <c r="FF776">
        <f>IF($GL776&gt;=10,INDEX($DG:$DG,$GK776+10),"")</f>
      </c>
      <c r="FG776">
        <f>IF($GL776&gt;=11,INDEX($DG:$DG,$GK776+11),"")</f>
      </c>
      <c r="FH776">
        <f>IF($GL776&gt;=12,INDEX($DG:$DG,$GK776+12),"")</f>
      </c>
      <c r="FI776">
        <f>IF($GL776&gt;=13,INDEX($DG:$DG,$GK776+13),"")</f>
      </c>
      <c r="FJ776">
        <f>IF($GL776&gt;=14,INDEX($DG:$DG,$GK776+14),"")</f>
      </c>
      <c r="FK776">
        <f>IF($GL776&gt;=15,INDEX($DG:$DG,$GK776+15),"")</f>
      </c>
      <c r="FL776">
        <f>IF($GL776&gt;=16,INDEX($DG:$DG,$GK776+16),"")</f>
      </c>
      <c r="FM776">
        <f>IF($GL776&gt;=17,INDEX($DG:$DG,$GK776+17),"")</f>
      </c>
      <c r="FN776">
        <f>IF($GL776&gt;=18,INDEX($DG:$DG,$GK776+18),"")</f>
      </c>
      <c r="FO776">
        <f>IF($GL776&gt;=19,INDEX($DG:$DG,$GK776+19),"")</f>
      </c>
      <c r="FP776">
        <f>IF($GL776&gt;=20,INDEX($DG:$DG,$GK776+20),"")</f>
      </c>
      <c r="FQ776">
        <f>IF($GL776&gt;=21,INDEX($DG:$DG,$GK776+21),"")</f>
      </c>
      <c r="FR776">
        <f>IF($GL776&gt;=22,INDEX($DG:$DG,$GK776+22),"")</f>
      </c>
      <c r="FS776">
        <f>IF($GL776&gt;=23,INDEX($DG:$DG,$GK776+23),"")</f>
      </c>
      <c r="FT776">
        <f>IF($GL776&gt;=24,INDEX($DG:$DG,$GK776+24),"")</f>
      </c>
      <c r="FU776">
        <f>IF($GL776&gt;=25,INDEX($DG:$DG,$GK776+25),"")</f>
      </c>
      <c r="FV776">
        <f>IF($GL776&gt;=26,INDEX($DG:$DG,$GK776+26),"")</f>
      </c>
      <c r="FW776">
        <f>IF($GL776&gt;=27,INDEX($DG:$DG,$GK776+27),"")</f>
      </c>
      <c r="FX776">
        <f>IF($GL776&gt;=28,INDEX($DG:$DG,$GK776+28),"")</f>
      </c>
      <c r="FY776">
        <f>IF($GL776&gt;=29,INDEX($DG:$DG,$GK776+29),"")</f>
      </c>
      <c r="FZ776">
        <f>IF($GL776&gt;=30,INDEX($DG:$DG,$GK776+30),"")</f>
      </c>
      <c r="GA776">
        <f>IF($GL776&gt;=31,INDEX($DG:$DG,$GK776+31),"")</f>
      </c>
      <c r="GB776">
        <f>IF($GL776&gt;=32,INDEX($DG:$DG,$GK776+32),"")</f>
      </c>
      <c r="GC776">
        <f>IF($GL776&gt;=33,INDEX($DG:$DG,$GK776+33),"")</f>
      </c>
      <c r="GD776">
        <f>IF($GL776&gt;=34,INDEX($DG:$DG,$GK776+34),"")</f>
      </c>
      <c r="GE776">
        <f>IF($GL776&gt;=35,INDEX($DG:$DG,$GK776+35),"")</f>
      </c>
      <c r="GF776">
        <f>IF($GL776&gt;=36,INDEX($DG:$DG,$GK776+36),"")</f>
      </c>
      <c r="GG776">
        <f>IF($GL776&gt;=37,INDEX($DG:$DG,$GK776+37),"")</f>
      </c>
      <c r="GH776">
        <f>IF($GL776&gt;=38,INDEX($DG:$DG,$GK776+38),"")</f>
      </c>
      <c r="GI776">
        <f>IF($GL776&gt;=39,INDEX($DG:$DG,$GK776+39),"")</f>
      </c>
      <c r="GJ776">
        <f>IF($GL776&gt;=40,INDEX($DG:$DG,$GK776+40),"")</f>
      </c>
      <c r="GK776">
        <f>IFERROR(MATCH($DE776,$DF$2:$DF$166,0)+1,0)</f>
      </c>
      <c r="GL776">
        <f>IFERROR(INDEX($DH$2:$DH$166,MATCH($DE776,$DF$2:$DF$166,0)),0)</f>
      </c>
      <c r="GM776">
        <f>IFERROR(MATCH($H776,$DI$776:$EV$776,0),0)</f>
      </c>
      <c r="GN776">
        <f>IF($GM776&gt;0,INDEX($EW$776:$GJ$776,$GM776),"")</f>
      </c>
      <c r="GO776" t="s">
        <v>105</v>
      </c>
      <c r="GQ776">
        <f>IF($IZ776&gt;=1,INDEX($GO:$GO,$IY776+1),"")</f>
      </c>
      <c r="GR776">
        <f>IF($IZ776&gt;=2,INDEX($GO:$GO,$IY776+2),"")</f>
      </c>
      <c r="GS776">
        <f>IF($IZ776&gt;=3,INDEX($GO:$GO,$IY776+3),"")</f>
      </c>
      <c r="GT776">
        <f>IF($IZ776&gt;=4,INDEX($GO:$GO,$IY776+4),"")</f>
      </c>
      <c r="GU776">
        <f>IF($IZ776&gt;=5,INDEX($GO:$GO,$IY776+5),"")</f>
      </c>
      <c r="GV776">
        <f>IF($IZ776&gt;=6,INDEX($GO:$GO,$IY776+6),"")</f>
      </c>
      <c r="GW776">
        <f>IF($IZ776&gt;=7,INDEX($GO:$GO,$IY776+7),"")</f>
      </c>
      <c r="GX776">
        <f>IF($IZ776&gt;=8,INDEX($GO:$GO,$IY776+8),"")</f>
      </c>
      <c r="GY776">
        <f>IF($IZ776&gt;=9,INDEX($GO:$GO,$IY776+9),"")</f>
      </c>
      <c r="GZ776">
        <f>IF($IZ776&gt;=10,INDEX($GO:$GO,$IY776+10),"")</f>
      </c>
      <c r="HA776">
        <f>IF($IZ776&gt;=11,INDEX($GO:$GO,$IY776+11),"")</f>
      </c>
      <c r="HB776">
        <f>IF($IZ776&gt;=12,INDEX($GO:$GO,$IY776+12),"")</f>
      </c>
      <c r="HC776">
        <f>IF($IZ776&gt;=13,INDEX($GO:$GO,$IY776+13),"")</f>
      </c>
      <c r="HD776">
        <f>IF($IZ776&gt;=14,INDEX($GO:$GO,$IY776+14),"")</f>
      </c>
      <c r="HE776">
        <f>IF($IZ776&gt;=15,INDEX($GO:$GO,$IY776+15),"")</f>
      </c>
      <c r="HF776">
        <f>IF($IZ776&gt;=16,INDEX($GO:$GO,$IY776+16),"")</f>
      </c>
      <c r="HG776">
        <f>IF($IZ776&gt;=17,INDEX($GO:$GO,$IY776+17),"")</f>
      </c>
      <c r="HH776">
        <f>IF($IZ776&gt;=18,INDEX($GO:$GO,$IY776+18),"")</f>
      </c>
      <c r="HI776">
        <f>IF($IZ776&gt;=19,INDEX($GO:$GO,$IY776+19),"")</f>
      </c>
      <c r="HJ776">
        <f>IF($IZ776&gt;=20,INDEX($GO:$GO,$IY776+20),"")</f>
      </c>
      <c r="HK776">
        <f>IF($IZ776&gt;=21,INDEX($GO:$GO,$IY776+21),"")</f>
      </c>
      <c r="HL776">
        <f>IF($IZ776&gt;=22,INDEX($GO:$GO,$IY776+22),"")</f>
      </c>
      <c r="HM776">
        <f>IF($IZ776&gt;=23,INDEX($GO:$GO,$IY776+23),"")</f>
      </c>
      <c r="HN776">
        <f>IF($IZ776&gt;=24,INDEX($GO:$GO,$IY776+24),"")</f>
      </c>
      <c r="HO776">
        <f>IF($IZ776&gt;=25,INDEX($GO:$GO,$IY776+25),"")</f>
      </c>
      <c r="HP776">
        <f>IF($IZ776&gt;=26,INDEX($GO:$GO,$IY776+26),"")</f>
      </c>
      <c r="HQ776">
        <f>IF($IZ776&gt;=27,INDEX($GO:$GO,$IY776+27),"")</f>
      </c>
      <c r="HR776">
        <f>IF($IZ776&gt;=28,INDEX($GO:$GO,$IY776+28),"")</f>
      </c>
      <c r="HS776">
        <f>IF($IZ776&gt;=29,INDEX($GO:$GO,$IY776+29),"")</f>
      </c>
      <c r="HT776">
        <f>IF($IZ776&gt;=30,INDEX($GO:$GO,$IY776+30),"")</f>
      </c>
      <c r="HU776">
        <f>IF($IZ776&gt;=31,INDEX($GO:$GO,$IY776+31),"")</f>
      </c>
      <c r="HV776">
        <f>IF($IZ776&gt;=32,INDEX($GO:$GO,$IY776+32),"")</f>
      </c>
      <c r="HW776">
        <f>IF($IZ776&gt;=33,INDEX($GO:$GO,$IY776+33),"")</f>
      </c>
      <c r="HX776">
        <f>IF($IZ776&gt;=34,INDEX($GO:$GO,$IY776+34),"")</f>
      </c>
      <c r="HY776">
        <f>IF($IZ776&gt;=35,INDEX($GO:$GO,$IY776+35),"")</f>
      </c>
      <c r="HZ776">
        <f>IF($IZ776&gt;=36,INDEX($GO:$GO,$IY776+36),"")</f>
      </c>
      <c r="IA776">
        <f>IF($IZ776&gt;=37,INDEX($GO:$GO,$IY776+37),"")</f>
      </c>
      <c r="IB776">
        <f>IF($IZ776&gt;=38,INDEX($GO:$GO,$IY776+38),"")</f>
      </c>
      <c r="IC776">
        <f>IF($IZ776&gt;=39,INDEX($GO:$GO,$IY776+39),"")</f>
      </c>
      <c r="ID776">
        <f>IF($IZ776&gt;=40,INDEX($GO:$GO,$IY776+40),"")</f>
      </c>
      <c r="IE776">
        <f>IF($IZ776&gt;=41,INDEX($GO:$GO,$IY776+41),"")</f>
      </c>
      <c r="IF776">
        <f>IF($IZ776&gt;=42,INDEX($GO:$GO,$IY776+42),"")</f>
      </c>
      <c r="IG776">
        <f>IF($IZ776&gt;=43,INDEX($GO:$GO,$IY776+43),"")</f>
      </c>
      <c r="IH776">
        <f>IF($IZ776&gt;=44,INDEX($GO:$GO,$IY776+44),"")</f>
      </c>
      <c r="II776">
        <f>IF($IZ776&gt;=45,INDEX($GO:$GO,$IY776+45),"")</f>
      </c>
      <c r="IJ776">
        <f>IF($IZ776&gt;=46,INDEX($GO:$GO,$IY776+46),"")</f>
      </c>
      <c r="IK776">
        <f>IF($IZ776&gt;=47,INDEX($GO:$GO,$IY776+47),"")</f>
      </c>
      <c r="IL776">
        <f>IF($IZ776&gt;=48,INDEX($GO:$GO,$IY776+48),"")</f>
      </c>
      <c r="IM776">
        <f>IF($IZ776&gt;=49,INDEX($GO:$GO,$IY776+49),"")</f>
      </c>
      <c r="IN776">
        <f>IF($IZ776&gt;=50,INDEX($GO:$GO,$IY776+50),"")</f>
      </c>
      <c r="IO776">
        <f>IF($IZ776&gt;=51,INDEX($GO:$GO,$IY776+51),"")</f>
      </c>
      <c r="IP776">
        <f>IF($IZ776&gt;=52,INDEX($GO:$GO,$IY776+52),"")</f>
      </c>
      <c r="IQ776">
        <f>IF($IZ776&gt;=53,INDEX($GO:$GO,$IY776+53),"")</f>
      </c>
      <c r="IR776">
        <f>IF($IZ776&gt;=54,INDEX($GO:$GO,$IY776+54),"")</f>
      </c>
      <c r="IS776">
        <f>IF($IZ776&gt;=55,INDEX($GO:$GO,$IY776+55),"")</f>
      </c>
      <c r="IT776">
        <f>IF($IZ776&gt;=56,INDEX($GO:$GO,$IY776+56),"")</f>
      </c>
      <c r="IU776">
        <f>IF($IZ776&gt;=57,INDEX($GO:$GO,$IY776+57),"")</f>
      </c>
      <c r="IV776">
        <f>IF($IZ776&gt;=58,INDEX($GO:$GO,$IY776+58),"")</f>
      </c>
      <c r="IW776">
        <f>IF($IZ776&gt;=59,INDEX($GO:$GO,$IY776+59),"")</f>
      </c>
      <c r="IX776">
        <f>IF($IZ776&gt;=60,INDEX($GO:$GO,$IY776+60),"")</f>
      </c>
      <c r="IY776">
        <f>IFERROR(MATCH($GN776,$GO$2:$GO$827,0)+1,0)</f>
      </c>
      <c r="IZ776">
        <f>IFERROR(INDEX($GP$2:$GP$827,MATCH($GN776,$GO$2:$GO$827,0)),0)</f>
      </c>
      <c r="JA776" t="s">
        <v>23</v>
      </c>
      <c r="JB776" t="s">
        <v>23</v>
      </c>
    </row>
    <row r="777" spans="1:262" x14ac:dyDescent="0.25">
      <c r="F777" s="1"/>
      <c r="G777" s="1"/>
      <c r="H777" s="1"/>
      <c r="I777" s="1"/>
      <c r="J777" s="1">
        <f>IFERROR(IF(FIND(" - ",$F777)&gt;0,MID($F777,FIND(" - ",$F777)+3,LEN($F777)),""),"")</f>
      </c>
      <c r="L777" s="1"/>
      <c r="N777" t="s">
        <v>23</v>
      </c>
      <c r="P777">
        <f>IF(OR($N777="",$O777=""),"",IFERROR($N777/$O777,0))</f>
      </c>
      <c r="Q777">
        <f>IF($N777="","",
IF($G777="","",
IF(ISNUMBER(SEARCH("exempt",LOWER($G777))),0,
$N777*(VALUE(SUBSTITUTE($G777,"%",""))/100))))</f>
      </c>
      <c r="W777">
        <f>IF($N777="","",
SUM($N777,$Q777,$U777,$R777,$T777)-
IF($V777="",0,VALUE($V777)))</f>
      </c>
      <c r="AE777" t="s">
        <v>2013</v>
      </c>
      <c r="AM777">
        <f>IFERROR(LEFT($F777,FIND(" - ",$F777)-1),$F777)</f>
      </c>
      <c r="AP777">
        <f>IF($CE777&gt;=1,INDEX($AN:$AN,$CD777+1),"")</f>
      </c>
      <c r="AQ777">
        <f>IF($CE777&gt;=2,INDEX($AN:$AN,$CD777+2),"")</f>
      </c>
      <c r="AR777">
        <f>IF($CE777&gt;=3,INDEX($AN:$AN,$CD777+3),"")</f>
      </c>
      <c r="AS777">
        <f>IF($CE777&gt;=4,INDEX($AN:$AN,$CD777+4),"")</f>
      </c>
      <c r="AT777">
        <f>IF($CE777&gt;=5,INDEX($AN:$AN,$CD777+5),"")</f>
      </c>
      <c r="AU777">
        <f>IF($CE777&gt;=6,INDEX($AN:$AN,$CD777+6),"")</f>
      </c>
      <c r="AV777">
        <f>IF($CE777&gt;=7,INDEX($AN:$AN,$CD777+7),"")</f>
      </c>
      <c r="AW777">
        <f>IF($CE777&gt;=8,INDEX($AN:$AN,$CD777+8),"")</f>
      </c>
      <c r="AX777">
        <f>IF($CE777&gt;=9,INDEX($AN:$AN,$CD777+9),"")</f>
      </c>
      <c r="AY777">
        <f>IF($CE777&gt;=10,INDEX($AN:$AN,$CD777+10),"")</f>
      </c>
      <c r="AZ777">
        <f>IF($CE777&gt;=11,INDEX($AN:$AN,$CD777+11),"")</f>
      </c>
      <c r="BA777">
        <f>IF($CE777&gt;=12,INDEX($AN:$AN,$CD777+12),"")</f>
      </c>
      <c r="BB777">
        <f>IF($CE777&gt;=13,INDEX($AN:$AN,$CD777+13),"")</f>
      </c>
      <c r="BC777">
        <f>IF($CE777&gt;=14,INDEX($AN:$AN,$CD777+14),"")</f>
      </c>
      <c r="BD777">
        <f>IF($CE777&gt;=15,INDEX($AN:$AN,$CD777+15),"")</f>
      </c>
      <c r="BE777">
        <f>IF($CE777&gt;=16,INDEX($AN:$AN,$CD777+16),"")</f>
      </c>
      <c r="BF777">
        <f>IF($CE777&gt;=17,INDEX($AN:$AN,$CD777+17),"")</f>
      </c>
      <c r="BG777">
        <f>IF($CE777&gt;=18,INDEX($AN:$AN,$CD777+18),"")</f>
      </c>
      <c r="BH777">
        <f>IF($CE777&gt;=19,INDEX($AN:$AN,$CD777+19),"")</f>
      </c>
      <c r="BI777">
        <f>IF($CE777&gt;=20,INDEX($AN:$AN,$CD777+20),"")</f>
      </c>
      <c r="BJ777">
        <f>IF($CE777&gt;=21,INDEX($AN:$AN,$CD777+21),"")</f>
      </c>
      <c r="BK777">
        <f>IF($CE777&gt;=22,INDEX($AN:$AN,$CD777+22),"")</f>
      </c>
      <c r="BL777">
        <f>IF($CE777&gt;=23,INDEX($AN:$AN,$CD777+23),"")</f>
      </c>
      <c r="BM777">
        <f>IF($CE777&gt;=24,INDEX($AN:$AN,$CD777+24),"")</f>
      </c>
      <c r="BN777">
        <f>IF($CE777&gt;=25,INDEX($AN:$AN,$CD777+25),"")</f>
      </c>
      <c r="BO777">
        <f>IF($CE777&gt;=26,INDEX($AN:$AN,$CD777+26),"")</f>
      </c>
      <c r="BP777">
        <f>IF($CE777&gt;=27,INDEX($AN:$AN,$CD777+27),"")</f>
      </c>
      <c r="BQ777">
        <f>IF($CE777&gt;=28,INDEX($AN:$AN,$CD777+28),"")</f>
      </c>
      <c r="BR777">
        <f>IF($CE777&gt;=29,INDEX($AN:$AN,$CD777+29),"")</f>
      </c>
      <c r="BS777">
        <f>IF($CE777&gt;=30,INDEX($AN:$AN,$CD777+30),"")</f>
      </c>
      <c r="BT777">
        <f>IF($CE777&gt;=31,INDEX($AN:$AN,$CD777+31),"")</f>
      </c>
      <c r="BU777">
        <f>IF($CE777&gt;=32,INDEX($AN:$AN,$CD777+32),"")</f>
      </c>
      <c r="BV777">
        <f>IF($CE777&gt;=33,INDEX($AN:$AN,$CD777+33),"")</f>
      </c>
      <c r="BW777">
        <f>IF($CE777&gt;=34,INDEX($AN:$AN,$CD777+34),"")</f>
      </c>
      <c r="BX777">
        <f>IF($CE777&gt;=35,INDEX($AN:$AN,$CD777+35),"")</f>
      </c>
      <c r="BY777">
        <f>IF($CE777&gt;=36,INDEX($AN:$AN,$CD777+36),"")</f>
      </c>
      <c r="BZ777">
        <f>IF($CE777&gt;=37,INDEX($AN:$AN,$CD777+37),"")</f>
      </c>
      <c r="CA777">
        <f>IF($CE777&gt;=38,INDEX($AN:$AN,$CD777+38),"")</f>
      </c>
      <c r="CB777">
        <f>IF($CE777&gt;=39,INDEX($AN:$AN,$CD777+39),"")</f>
      </c>
      <c r="CC777">
        <f>IF($CE777&gt;=40,INDEX($AN:$AN,$CD777+40),"")</f>
      </c>
      <c r="CD777">
        <f>IFERROR(MATCH($AM777,$AN$2:$AN$133,0)+1,0)</f>
      </c>
      <c r="CE777">
        <f>IFERROR(INDEX($AO$2:$AO$133,MATCH($AM777,$AN$2:$AN$133,0)),0)</f>
      </c>
      <c r="CF777">
        <f>IFERROR(LEFT($K777,FIND(" - ",$K777)-1),$K777)</f>
      </c>
      <c r="CG777" t="s">
        <v>2014</v>
      </c>
      <c r="CH777">
        <v>1</v>
      </c>
      <c r="CI777">
        <f>IF($DD777&gt;=1,INDEX($CG:$CG,$DC777+1),"")</f>
      </c>
      <c r="CJ777">
        <f>IF($DD777&gt;=2,INDEX($CG:$CG,$DC777+2),"")</f>
      </c>
      <c r="CK777">
        <f>IF($DD777&gt;=3,INDEX($CG:$CG,$DC777+3),"")</f>
      </c>
      <c r="CL777">
        <f>IF($DD777&gt;=4,INDEX($CG:$CG,$DC777+4),"")</f>
      </c>
      <c r="CM777">
        <f>IF($DD777&gt;=5,INDEX($CG:$CG,$DC777+5),"")</f>
      </c>
      <c r="CN777">
        <f>IF($DD777&gt;=6,INDEX($CG:$CG,$DC777+6),"")</f>
      </c>
      <c r="CO777">
        <f>IF($DD777&gt;=7,INDEX($CG:$CG,$DC777+7),"")</f>
      </c>
      <c r="CP777">
        <f>IF($DD777&gt;=8,INDEX($CG:$CG,$DC777+8),"")</f>
      </c>
      <c r="CQ777">
        <f>IF($DD777&gt;=9,INDEX($CG:$CG,$DC777+9),"")</f>
      </c>
      <c r="CR777">
        <f>IF($DD777&gt;=10,INDEX($CG:$CG,$DC777+10),"")</f>
      </c>
      <c r="CS777">
        <f>IF($DD777&gt;=11,INDEX($CG:$CG,$DC777+11),"")</f>
      </c>
      <c r="CT777">
        <f>IF($DD777&gt;=12,INDEX($CG:$CG,$DC777+12),"")</f>
      </c>
      <c r="CU777">
        <f>IF($DD777&gt;=13,INDEX($CG:$CG,$DC777+13),"")</f>
      </c>
      <c r="CV777">
        <f>IF($DD777&gt;=14,INDEX($CG:$CG,$DC777+14),"")</f>
      </c>
      <c r="CW777">
        <f>IF($DD777&gt;=15,INDEX($CG:$CG,$DC777+15),"")</f>
      </c>
      <c r="CX777">
        <f>IF($DD777&gt;=16,INDEX($CG:$CG,$DC777+16),"")</f>
      </c>
      <c r="CY777">
        <f>IF($DD777&gt;=17,INDEX($CG:$CG,$DC777+17),"")</f>
      </c>
      <c r="CZ777">
        <f>IF($DD777&gt;=18,INDEX($CG:$CG,$DC777+18),"")</f>
      </c>
      <c r="DA777">
        <f>IF($DD777&gt;=19,INDEX($CG:$CG,$DC777+19),"")</f>
      </c>
      <c r="DB777">
        <f>IF($DD777&gt;=20,INDEX($CG:$CG,$DC777+20),"")</f>
      </c>
      <c r="DC777">
        <f>IFERROR(MATCH($CF777,$CG$2:$CG$1558,0)+1,0)</f>
      </c>
      <c r="DD777">
        <f>IFERROR(INDEX($CH$2:$CH$1558,MATCH($CF777,$CG$2:$CG$1558,0)),0)</f>
      </c>
      <c r="DE777">
        <f>IFERROR(INDEX($AL:$AL,MATCH($G777,$AK:$AK,0))&amp;"","")</f>
      </c>
      <c r="DI777">
        <f>IF($GL777&gt;=1,INDEX($DF:$DF,$GK777+1),"")</f>
      </c>
      <c r="DJ777">
        <f>IF($GL777&gt;=2,INDEX($DF:$DF,$GK777+2),"")</f>
      </c>
      <c r="DK777">
        <f>IF($GL777&gt;=3,INDEX($DF:$DF,$GK777+3),"")</f>
      </c>
      <c r="DL777">
        <f>IF($GL777&gt;=4,INDEX($DF:$DF,$GK777+4),"")</f>
      </c>
      <c r="DM777">
        <f>IF($GL777&gt;=5,INDEX($DF:$DF,$GK777+5),"")</f>
      </c>
      <c r="DN777">
        <f>IF($GL777&gt;=6,INDEX($DF:$DF,$GK777+6),"")</f>
      </c>
      <c r="DO777">
        <f>IF($GL777&gt;=7,INDEX($DF:$DF,$GK777+7),"")</f>
      </c>
      <c r="DP777">
        <f>IF($GL777&gt;=8,INDEX($DF:$DF,$GK777+8),"")</f>
      </c>
      <c r="DQ777">
        <f>IF($GL777&gt;=9,INDEX($DF:$DF,$GK777+9),"")</f>
      </c>
      <c r="DR777">
        <f>IF($GL777&gt;=10,INDEX($DF:$DF,$GK777+10),"")</f>
      </c>
      <c r="DS777">
        <f>IF($GL777&gt;=11,INDEX($DF:$DF,$GK777+11),"")</f>
      </c>
      <c r="DT777">
        <f>IF($GL777&gt;=12,INDEX($DF:$DF,$GK777+12),"")</f>
      </c>
      <c r="DU777">
        <f>IF($GL777&gt;=13,INDEX($DF:$DF,$GK777+13),"")</f>
      </c>
      <c r="DV777">
        <f>IF($GL777&gt;=14,INDEX($DF:$DF,$GK777+14),"")</f>
      </c>
      <c r="DW777">
        <f>IF($GL777&gt;=15,INDEX($DF:$DF,$GK777+15),"")</f>
      </c>
      <c r="DX777">
        <f>IF($GL777&gt;=16,INDEX($DF:$DF,$GK777+16),"")</f>
      </c>
      <c r="DY777">
        <f>IF($GL777&gt;=17,INDEX($DF:$DF,$GK777+17),"")</f>
      </c>
      <c r="DZ777">
        <f>IF($GL777&gt;=18,INDEX($DF:$DF,$GK777+18),"")</f>
      </c>
      <c r="EA777">
        <f>IF($GL777&gt;=19,INDEX($DF:$DF,$GK777+19),"")</f>
      </c>
      <c r="EB777">
        <f>IF($GL777&gt;=20,INDEX($DF:$DF,$GK777+20),"")</f>
      </c>
      <c r="EC777">
        <f>IF($GL777&gt;=21,INDEX($DF:$DF,$GK777+21),"")</f>
      </c>
      <c r="ED777">
        <f>IF($GL777&gt;=22,INDEX($DF:$DF,$GK777+22),"")</f>
      </c>
      <c r="EE777">
        <f>IF($GL777&gt;=23,INDEX($DF:$DF,$GK777+23),"")</f>
      </c>
      <c r="EF777">
        <f>IF($GL777&gt;=24,INDEX($DF:$DF,$GK777+24),"")</f>
      </c>
      <c r="EG777">
        <f>IF($GL777&gt;=25,INDEX($DF:$DF,$GK777+25),"")</f>
      </c>
      <c r="EH777">
        <f>IF($GL777&gt;=26,INDEX($DF:$DF,$GK777+26),"")</f>
      </c>
      <c r="EI777">
        <f>IF($GL777&gt;=27,INDEX($DF:$DF,$GK777+27),"")</f>
      </c>
      <c r="EJ777">
        <f>IF($GL777&gt;=28,INDEX($DF:$DF,$GK777+28),"")</f>
      </c>
      <c r="EK777">
        <f>IF($GL777&gt;=29,INDEX($DF:$DF,$GK777+29),"")</f>
      </c>
      <c r="EL777">
        <f>IF($GL777&gt;=30,INDEX($DF:$DF,$GK777+30),"")</f>
      </c>
      <c r="EM777">
        <f>IF($GL777&gt;=31,INDEX($DF:$DF,$GK777+31),"")</f>
      </c>
      <c r="EN777">
        <f>IF($GL777&gt;=32,INDEX($DF:$DF,$GK777+32),"")</f>
      </c>
      <c r="EO777">
        <f>IF($GL777&gt;=33,INDEX($DF:$DF,$GK777+33),"")</f>
      </c>
      <c r="EP777">
        <f>IF($GL777&gt;=34,INDEX($DF:$DF,$GK777+34),"")</f>
      </c>
      <c r="EQ777">
        <f>IF($GL777&gt;=35,INDEX($DF:$DF,$GK777+35),"")</f>
      </c>
      <c r="ER777">
        <f>IF($GL777&gt;=36,INDEX($DF:$DF,$GK777+36),"")</f>
      </c>
      <c r="ES777">
        <f>IF($GL777&gt;=37,INDEX($DF:$DF,$GK777+37),"")</f>
      </c>
      <c r="ET777">
        <f>IF($GL777&gt;=38,INDEX($DF:$DF,$GK777+38),"")</f>
      </c>
      <c r="EU777">
        <f>IF($GL777&gt;=39,INDEX($DF:$DF,$GK777+39),"")</f>
      </c>
      <c r="EV777">
        <f>IF($GL777&gt;=40,INDEX($DF:$DF,$GK777+40),"")</f>
      </c>
      <c r="EW777">
        <f>IF($GL777&gt;=1,INDEX($DG:$DG,$GK777+1),"")</f>
      </c>
      <c r="EX777">
        <f>IF($GL777&gt;=2,INDEX($DG:$DG,$GK777+2),"")</f>
      </c>
      <c r="EY777">
        <f>IF($GL777&gt;=3,INDEX($DG:$DG,$GK777+3),"")</f>
      </c>
      <c r="EZ777">
        <f>IF($GL777&gt;=4,INDEX($DG:$DG,$GK777+4),"")</f>
      </c>
      <c r="FA777">
        <f>IF($GL777&gt;=5,INDEX($DG:$DG,$GK777+5),"")</f>
      </c>
      <c r="FB777">
        <f>IF($GL777&gt;=6,INDEX($DG:$DG,$GK777+6),"")</f>
      </c>
      <c r="FC777">
        <f>IF($GL777&gt;=7,INDEX($DG:$DG,$GK777+7),"")</f>
      </c>
      <c r="FD777">
        <f>IF($GL777&gt;=8,INDEX($DG:$DG,$GK777+8),"")</f>
      </c>
      <c r="FE777">
        <f>IF($GL777&gt;=9,INDEX($DG:$DG,$GK777+9),"")</f>
      </c>
      <c r="FF777">
        <f>IF($GL777&gt;=10,INDEX($DG:$DG,$GK777+10),"")</f>
      </c>
      <c r="FG777">
        <f>IF($GL777&gt;=11,INDEX($DG:$DG,$GK777+11),"")</f>
      </c>
      <c r="FH777">
        <f>IF($GL777&gt;=12,INDEX($DG:$DG,$GK777+12),"")</f>
      </c>
      <c r="FI777">
        <f>IF($GL777&gt;=13,INDEX($DG:$DG,$GK777+13),"")</f>
      </c>
      <c r="FJ777">
        <f>IF($GL777&gt;=14,INDEX($DG:$DG,$GK777+14),"")</f>
      </c>
      <c r="FK777">
        <f>IF($GL777&gt;=15,INDEX($DG:$DG,$GK777+15),"")</f>
      </c>
      <c r="FL777">
        <f>IF($GL777&gt;=16,INDEX($DG:$DG,$GK777+16),"")</f>
      </c>
      <c r="FM777">
        <f>IF($GL777&gt;=17,INDEX($DG:$DG,$GK777+17),"")</f>
      </c>
      <c r="FN777">
        <f>IF($GL777&gt;=18,INDEX($DG:$DG,$GK777+18),"")</f>
      </c>
      <c r="FO777">
        <f>IF($GL777&gt;=19,INDEX($DG:$DG,$GK777+19),"")</f>
      </c>
      <c r="FP777">
        <f>IF($GL777&gt;=20,INDEX($DG:$DG,$GK777+20),"")</f>
      </c>
      <c r="FQ777">
        <f>IF($GL777&gt;=21,INDEX($DG:$DG,$GK777+21),"")</f>
      </c>
      <c r="FR777">
        <f>IF($GL777&gt;=22,INDEX($DG:$DG,$GK777+22),"")</f>
      </c>
      <c r="FS777">
        <f>IF($GL777&gt;=23,INDEX($DG:$DG,$GK777+23),"")</f>
      </c>
      <c r="FT777">
        <f>IF($GL777&gt;=24,INDEX($DG:$DG,$GK777+24),"")</f>
      </c>
      <c r="FU777">
        <f>IF($GL777&gt;=25,INDEX($DG:$DG,$GK777+25),"")</f>
      </c>
      <c r="FV777">
        <f>IF($GL777&gt;=26,INDEX($DG:$DG,$GK777+26),"")</f>
      </c>
      <c r="FW777">
        <f>IF($GL777&gt;=27,INDEX($DG:$DG,$GK777+27),"")</f>
      </c>
      <c r="FX777">
        <f>IF($GL777&gt;=28,INDEX($DG:$DG,$GK777+28),"")</f>
      </c>
      <c r="FY777">
        <f>IF($GL777&gt;=29,INDEX($DG:$DG,$GK777+29),"")</f>
      </c>
      <c r="FZ777">
        <f>IF($GL777&gt;=30,INDEX($DG:$DG,$GK777+30),"")</f>
      </c>
      <c r="GA777">
        <f>IF($GL777&gt;=31,INDEX($DG:$DG,$GK777+31),"")</f>
      </c>
      <c r="GB777">
        <f>IF($GL777&gt;=32,INDEX($DG:$DG,$GK777+32),"")</f>
      </c>
      <c r="GC777">
        <f>IF($GL777&gt;=33,INDEX($DG:$DG,$GK777+33),"")</f>
      </c>
      <c r="GD777">
        <f>IF($GL777&gt;=34,INDEX($DG:$DG,$GK777+34),"")</f>
      </c>
      <c r="GE777">
        <f>IF($GL777&gt;=35,INDEX($DG:$DG,$GK777+35),"")</f>
      </c>
      <c r="GF777">
        <f>IF($GL777&gt;=36,INDEX($DG:$DG,$GK777+36),"")</f>
      </c>
      <c r="GG777">
        <f>IF($GL777&gt;=37,INDEX($DG:$DG,$GK777+37),"")</f>
      </c>
      <c r="GH777">
        <f>IF($GL777&gt;=38,INDEX($DG:$DG,$GK777+38),"")</f>
      </c>
      <c r="GI777">
        <f>IF($GL777&gt;=39,INDEX($DG:$DG,$GK777+39),"")</f>
      </c>
      <c r="GJ777">
        <f>IF($GL777&gt;=40,INDEX($DG:$DG,$GK777+40),"")</f>
      </c>
      <c r="GK777">
        <f>IFERROR(MATCH($DE777,$DF$2:$DF$166,0)+1,0)</f>
      </c>
      <c r="GL777">
        <f>IFERROR(INDEX($DH$2:$DH$166,MATCH($DE777,$DF$2:$DF$166,0)),0)</f>
      </c>
      <c r="GM777">
        <f>IFERROR(MATCH($H777,$DI$777:$EV$777,0),0)</f>
      </c>
      <c r="GN777">
        <f>IF($GM777&gt;0,INDEX($EW$777:$GJ$777,$GM777),"")</f>
      </c>
      <c r="GO777" t="s">
        <v>754</v>
      </c>
      <c r="GP777">
        <v>1</v>
      </c>
      <c r="GQ777">
        <f>IF($IZ777&gt;=1,INDEX($GO:$GO,$IY777+1),"")</f>
      </c>
      <c r="GR777">
        <f>IF($IZ777&gt;=2,INDEX($GO:$GO,$IY777+2),"")</f>
      </c>
      <c r="GS777">
        <f>IF($IZ777&gt;=3,INDEX($GO:$GO,$IY777+3),"")</f>
      </c>
      <c r="GT777">
        <f>IF($IZ777&gt;=4,INDEX($GO:$GO,$IY777+4),"")</f>
      </c>
      <c r="GU777">
        <f>IF($IZ777&gt;=5,INDEX($GO:$GO,$IY777+5),"")</f>
      </c>
      <c r="GV777">
        <f>IF($IZ777&gt;=6,INDEX($GO:$GO,$IY777+6),"")</f>
      </c>
      <c r="GW777">
        <f>IF($IZ777&gt;=7,INDEX($GO:$GO,$IY777+7),"")</f>
      </c>
      <c r="GX777">
        <f>IF($IZ777&gt;=8,INDEX($GO:$GO,$IY777+8),"")</f>
      </c>
      <c r="GY777">
        <f>IF($IZ777&gt;=9,INDEX($GO:$GO,$IY777+9),"")</f>
      </c>
      <c r="GZ777">
        <f>IF($IZ777&gt;=10,INDEX($GO:$GO,$IY777+10),"")</f>
      </c>
      <c r="HA777">
        <f>IF($IZ777&gt;=11,INDEX($GO:$GO,$IY777+11),"")</f>
      </c>
      <c r="HB777">
        <f>IF($IZ777&gt;=12,INDEX($GO:$GO,$IY777+12),"")</f>
      </c>
      <c r="HC777">
        <f>IF($IZ777&gt;=13,INDEX($GO:$GO,$IY777+13),"")</f>
      </c>
      <c r="HD777">
        <f>IF($IZ777&gt;=14,INDEX($GO:$GO,$IY777+14),"")</f>
      </c>
      <c r="HE777">
        <f>IF($IZ777&gt;=15,INDEX($GO:$GO,$IY777+15),"")</f>
      </c>
      <c r="HF777">
        <f>IF($IZ777&gt;=16,INDEX($GO:$GO,$IY777+16),"")</f>
      </c>
      <c r="HG777">
        <f>IF($IZ777&gt;=17,INDEX($GO:$GO,$IY777+17),"")</f>
      </c>
      <c r="HH777">
        <f>IF($IZ777&gt;=18,INDEX($GO:$GO,$IY777+18),"")</f>
      </c>
      <c r="HI777">
        <f>IF($IZ777&gt;=19,INDEX($GO:$GO,$IY777+19),"")</f>
      </c>
      <c r="HJ777">
        <f>IF($IZ777&gt;=20,INDEX($GO:$GO,$IY777+20),"")</f>
      </c>
      <c r="HK777">
        <f>IF($IZ777&gt;=21,INDEX($GO:$GO,$IY777+21),"")</f>
      </c>
      <c r="HL777">
        <f>IF($IZ777&gt;=22,INDEX($GO:$GO,$IY777+22),"")</f>
      </c>
      <c r="HM777">
        <f>IF($IZ777&gt;=23,INDEX($GO:$GO,$IY777+23),"")</f>
      </c>
      <c r="HN777">
        <f>IF($IZ777&gt;=24,INDEX($GO:$GO,$IY777+24),"")</f>
      </c>
      <c r="HO777">
        <f>IF($IZ777&gt;=25,INDEX($GO:$GO,$IY777+25),"")</f>
      </c>
      <c r="HP777">
        <f>IF($IZ777&gt;=26,INDEX($GO:$GO,$IY777+26),"")</f>
      </c>
      <c r="HQ777">
        <f>IF($IZ777&gt;=27,INDEX($GO:$GO,$IY777+27),"")</f>
      </c>
      <c r="HR777">
        <f>IF($IZ777&gt;=28,INDEX($GO:$GO,$IY777+28),"")</f>
      </c>
      <c r="HS777">
        <f>IF($IZ777&gt;=29,INDEX($GO:$GO,$IY777+29),"")</f>
      </c>
      <c r="HT777">
        <f>IF($IZ777&gt;=30,INDEX($GO:$GO,$IY777+30),"")</f>
      </c>
      <c r="HU777">
        <f>IF($IZ777&gt;=31,INDEX($GO:$GO,$IY777+31),"")</f>
      </c>
      <c r="HV777">
        <f>IF($IZ777&gt;=32,INDEX($GO:$GO,$IY777+32),"")</f>
      </c>
      <c r="HW777">
        <f>IF($IZ777&gt;=33,INDEX($GO:$GO,$IY777+33),"")</f>
      </c>
      <c r="HX777">
        <f>IF($IZ777&gt;=34,INDEX($GO:$GO,$IY777+34),"")</f>
      </c>
      <c r="HY777">
        <f>IF($IZ777&gt;=35,INDEX($GO:$GO,$IY777+35),"")</f>
      </c>
      <c r="HZ777">
        <f>IF($IZ777&gt;=36,INDEX($GO:$GO,$IY777+36),"")</f>
      </c>
      <c r="IA777">
        <f>IF($IZ777&gt;=37,INDEX($GO:$GO,$IY777+37),"")</f>
      </c>
      <c r="IB777">
        <f>IF($IZ777&gt;=38,INDEX($GO:$GO,$IY777+38),"")</f>
      </c>
      <c r="IC777">
        <f>IF($IZ777&gt;=39,INDEX($GO:$GO,$IY777+39),"")</f>
      </c>
      <c r="ID777">
        <f>IF($IZ777&gt;=40,INDEX($GO:$GO,$IY777+40),"")</f>
      </c>
      <c r="IE777">
        <f>IF($IZ777&gt;=41,INDEX($GO:$GO,$IY777+41),"")</f>
      </c>
      <c r="IF777">
        <f>IF($IZ777&gt;=42,INDEX($GO:$GO,$IY777+42),"")</f>
      </c>
      <c r="IG777">
        <f>IF($IZ777&gt;=43,INDEX($GO:$GO,$IY777+43),"")</f>
      </c>
      <c r="IH777">
        <f>IF($IZ777&gt;=44,INDEX($GO:$GO,$IY777+44),"")</f>
      </c>
      <c r="II777">
        <f>IF($IZ777&gt;=45,INDEX($GO:$GO,$IY777+45),"")</f>
      </c>
      <c r="IJ777">
        <f>IF($IZ777&gt;=46,INDEX($GO:$GO,$IY777+46),"")</f>
      </c>
      <c r="IK777">
        <f>IF($IZ777&gt;=47,INDEX($GO:$GO,$IY777+47),"")</f>
      </c>
      <c r="IL777">
        <f>IF($IZ777&gt;=48,INDEX($GO:$GO,$IY777+48),"")</f>
      </c>
      <c r="IM777">
        <f>IF($IZ777&gt;=49,INDEX($GO:$GO,$IY777+49),"")</f>
      </c>
      <c r="IN777">
        <f>IF($IZ777&gt;=50,INDEX($GO:$GO,$IY777+50),"")</f>
      </c>
      <c r="IO777">
        <f>IF($IZ777&gt;=51,INDEX($GO:$GO,$IY777+51),"")</f>
      </c>
      <c r="IP777">
        <f>IF($IZ777&gt;=52,INDEX($GO:$GO,$IY777+52),"")</f>
      </c>
      <c r="IQ777">
        <f>IF($IZ777&gt;=53,INDEX($GO:$GO,$IY777+53),"")</f>
      </c>
      <c r="IR777">
        <f>IF($IZ777&gt;=54,INDEX($GO:$GO,$IY777+54),"")</f>
      </c>
      <c r="IS777">
        <f>IF($IZ777&gt;=55,INDEX($GO:$GO,$IY777+55),"")</f>
      </c>
      <c r="IT777">
        <f>IF($IZ777&gt;=56,INDEX($GO:$GO,$IY777+56),"")</f>
      </c>
      <c r="IU777">
        <f>IF($IZ777&gt;=57,INDEX($GO:$GO,$IY777+57),"")</f>
      </c>
      <c r="IV777">
        <f>IF($IZ777&gt;=58,INDEX($GO:$GO,$IY777+58),"")</f>
      </c>
      <c r="IW777">
        <f>IF($IZ777&gt;=59,INDEX($GO:$GO,$IY777+59),"")</f>
      </c>
      <c r="IX777">
        <f>IF($IZ777&gt;=60,INDEX($GO:$GO,$IY777+60),"")</f>
      </c>
      <c r="IY777">
        <f>IFERROR(MATCH($GN777,$GO$2:$GO$827,0)+1,0)</f>
      </c>
      <c r="IZ777">
        <f>IFERROR(INDEX($GP$2:$GP$827,MATCH($GN777,$GO$2:$GO$827,0)),0)</f>
      </c>
      <c r="JA777" t="s">
        <v>23</v>
      </c>
      <c r="JB777" t="s">
        <v>23</v>
      </c>
    </row>
    <row r="778" spans="1:262" x14ac:dyDescent="0.25">
      <c r="F778" s="1"/>
      <c r="G778" s="1"/>
      <c r="H778" s="1"/>
      <c r="I778" s="1"/>
      <c r="J778" s="1">
        <f>IFERROR(IF(FIND(" - ",$F778)&gt;0,MID($F778,FIND(" - ",$F778)+3,LEN($F778)),""),"")</f>
      </c>
      <c r="L778" s="1"/>
      <c r="N778" t="s">
        <v>23</v>
      </c>
      <c r="P778">
        <f>IF(OR($N778="",$O778=""),"",IFERROR($N778/$O778,0))</f>
      </c>
      <c r="Q778">
        <f>IF($N778="","",
IF($G778="","",
IF(ISNUMBER(SEARCH("exempt",LOWER($G778))),0,
$N778*(VALUE(SUBSTITUTE($G778,"%",""))/100))))</f>
      </c>
      <c r="W778">
        <f>IF($N778="","",
SUM($N778,$Q778,$U778,$R778,$T778)-
IF($V778="",0,VALUE($V778)))</f>
      </c>
      <c r="AE778" t="s">
        <v>2015</v>
      </c>
      <c r="AM778">
        <f>IFERROR(LEFT($F778,FIND(" - ",$F778)-1),$F778)</f>
      </c>
      <c r="AP778">
        <f>IF($CE778&gt;=1,INDEX($AN:$AN,$CD778+1),"")</f>
      </c>
      <c r="AQ778">
        <f>IF($CE778&gt;=2,INDEX($AN:$AN,$CD778+2),"")</f>
      </c>
      <c r="AR778">
        <f>IF($CE778&gt;=3,INDEX($AN:$AN,$CD778+3),"")</f>
      </c>
      <c r="AS778">
        <f>IF($CE778&gt;=4,INDEX($AN:$AN,$CD778+4),"")</f>
      </c>
      <c r="AT778">
        <f>IF($CE778&gt;=5,INDEX($AN:$AN,$CD778+5),"")</f>
      </c>
      <c r="AU778">
        <f>IF($CE778&gt;=6,INDEX($AN:$AN,$CD778+6),"")</f>
      </c>
      <c r="AV778">
        <f>IF($CE778&gt;=7,INDEX($AN:$AN,$CD778+7),"")</f>
      </c>
      <c r="AW778">
        <f>IF($CE778&gt;=8,INDEX($AN:$AN,$CD778+8),"")</f>
      </c>
      <c r="AX778">
        <f>IF($CE778&gt;=9,INDEX($AN:$AN,$CD778+9),"")</f>
      </c>
      <c r="AY778">
        <f>IF($CE778&gt;=10,INDEX($AN:$AN,$CD778+10),"")</f>
      </c>
      <c r="AZ778">
        <f>IF($CE778&gt;=11,INDEX($AN:$AN,$CD778+11),"")</f>
      </c>
      <c r="BA778">
        <f>IF($CE778&gt;=12,INDEX($AN:$AN,$CD778+12),"")</f>
      </c>
      <c r="BB778">
        <f>IF($CE778&gt;=13,INDEX($AN:$AN,$CD778+13),"")</f>
      </c>
      <c r="BC778">
        <f>IF($CE778&gt;=14,INDEX($AN:$AN,$CD778+14),"")</f>
      </c>
      <c r="BD778">
        <f>IF($CE778&gt;=15,INDEX($AN:$AN,$CD778+15),"")</f>
      </c>
      <c r="BE778">
        <f>IF($CE778&gt;=16,INDEX($AN:$AN,$CD778+16),"")</f>
      </c>
      <c r="BF778">
        <f>IF($CE778&gt;=17,INDEX($AN:$AN,$CD778+17),"")</f>
      </c>
      <c r="BG778">
        <f>IF($CE778&gt;=18,INDEX($AN:$AN,$CD778+18),"")</f>
      </c>
      <c r="BH778">
        <f>IF($CE778&gt;=19,INDEX($AN:$AN,$CD778+19),"")</f>
      </c>
      <c r="BI778">
        <f>IF($CE778&gt;=20,INDEX($AN:$AN,$CD778+20),"")</f>
      </c>
      <c r="BJ778">
        <f>IF($CE778&gt;=21,INDEX($AN:$AN,$CD778+21),"")</f>
      </c>
      <c r="BK778">
        <f>IF($CE778&gt;=22,INDEX($AN:$AN,$CD778+22),"")</f>
      </c>
      <c r="BL778">
        <f>IF($CE778&gt;=23,INDEX($AN:$AN,$CD778+23),"")</f>
      </c>
      <c r="BM778">
        <f>IF($CE778&gt;=24,INDEX($AN:$AN,$CD778+24),"")</f>
      </c>
      <c r="BN778">
        <f>IF($CE778&gt;=25,INDEX($AN:$AN,$CD778+25),"")</f>
      </c>
      <c r="BO778">
        <f>IF($CE778&gt;=26,INDEX($AN:$AN,$CD778+26),"")</f>
      </c>
      <c r="BP778">
        <f>IF($CE778&gt;=27,INDEX($AN:$AN,$CD778+27),"")</f>
      </c>
      <c r="BQ778">
        <f>IF($CE778&gt;=28,INDEX($AN:$AN,$CD778+28),"")</f>
      </c>
      <c r="BR778">
        <f>IF($CE778&gt;=29,INDEX($AN:$AN,$CD778+29),"")</f>
      </c>
      <c r="BS778">
        <f>IF($CE778&gt;=30,INDEX($AN:$AN,$CD778+30),"")</f>
      </c>
      <c r="BT778">
        <f>IF($CE778&gt;=31,INDEX($AN:$AN,$CD778+31),"")</f>
      </c>
      <c r="BU778">
        <f>IF($CE778&gt;=32,INDEX($AN:$AN,$CD778+32),"")</f>
      </c>
      <c r="BV778">
        <f>IF($CE778&gt;=33,INDEX($AN:$AN,$CD778+33),"")</f>
      </c>
      <c r="BW778">
        <f>IF($CE778&gt;=34,INDEX($AN:$AN,$CD778+34),"")</f>
      </c>
      <c r="BX778">
        <f>IF($CE778&gt;=35,INDEX($AN:$AN,$CD778+35),"")</f>
      </c>
      <c r="BY778">
        <f>IF($CE778&gt;=36,INDEX($AN:$AN,$CD778+36),"")</f>
      </c>
      <c r="BZ778">
        <f>IF($CE778&gt;=37,INDEX($AN:$AN,$CD778+37),"")</f>
      </c>
      <c r="CA778">
        <f>IF($CE778&gt;=38,INDEX($AN:$AN,$CD778+38),"")</f>
      </c>
      <c r="CB778">
        <f>IF($CE778&gt;=39,INDEX($AN:$AN,$CD778+39),"")</f>
      </c>
      <c r="CC778">
        <f>IF($CE778&gt;=40,INDEX($AN:$AN,$CD778+40),"")</f>
      </c>
      <c r="CD778">
        <f>IFERROR(MATCH($AM778,$AN$2:$AN$133,0)+1,0)</f>
      </c>
      <c r="CE778">
        <f>IFERROR(INDEX($AO$2:$AO$133,MATCH($AM778,$AN$2:$AN$133,0)),0)</f>
      </c>
      <c r="CF778">
        <f>IFERROR(LEFT($K778,FIND(" - ",$K778)-1),$K778)</f>
      </c>
      <c r="CG778" t="s">
        <v>108</v>
      </c>
      <c r="CI778">
        <f>IF($DD778&gt;=1,INDEX($CG:$CG,$DC778+1),"")</f>
      </c>
      <c r="CJ778">
        <f>IF($DD778&gt;=2,INDEX($CG:$CG,$DC778+2),"")</f>
      </c>
      <c r="CK778">
        <f>IF($DD778&gt;=3,INDEX($CG:$CG,$DC778+3),"")</f>
      </c>
      <c r="CL778">
        <f>IF($DD778&gt;=4,INDEX($CG:$CG,$DC778+4),"")</f>
      </c>
      <c r="CM778">
        <f>IF($DD778&gt;=5,INDEX($CG:$CG,$DC778+5),"")</f>
      </c>
      <c r="CN778">
        <f>IF($DD778&gt;=6,INDEX($CG:$CG,$DC778+6),"")</f>
      </c>
      <c r="CO778">
        <f>IF($DD778&gt;=7,INDEX($CG:$CG,$DC778+7),"")</f>
      </c>
      <c r="CP778">
        <f>IF($DD778&gt;=8,INDEX($CG:$CG,$DC778+8),"")</f>
      </c>
      <c r="CQ778">
        <f>IF($DD778&gt;=9,INDEX($CG:$CG,$DC778+9),"")</f>
      </c>
      <c r="CR778">
        <f>IF($DD778&gt;=10,INDEX($CG:$CG,$DC778+10),"")</f>
      </c>
      <c r="CS778">
        <f>IF($DD778&gt;=11,INDEX($CG:$CG,$DC778+11),"")</f>
      </c>
      <c r="CT778">
        <f>IF($DD778&gt;=12,INDEX($CG:$CG,$DC778+12),"")</f>
      </c>
      <c r="CU778">
        <f>IF($DD778&gt;=13,INDEX($CG:$CG,$DC778+13),"")</f>
      </c>
      <c r="CV778">
        <f>IF($DD778&gt;=14,INDEX($CG:$CG,$DC778+14),"")</f>
      </c>
      <c r="CW778">
        <f>IF($DD778&gt;=15,INDEX($CG:$CG,$DC778+15),"")</f>
      </c>
      <c r="CX778">
        <f>IF($DD778&gt;=16,INDEX($CG:$CG,$DC778+16),"")</f>
      </c>
      <c r="CY778">
        <f>IF($DD778&gt;=17,INDEX($CG:$CG,$DC778+17),"")</f>
      </c>
      <c r="CZ778">
        <f>IF($DD778&gt;=18,INDEX($CG:$CG,$DC778+18),"")</f>
      </c>
      <c r="DA778">
        <f>IF($DD778&gt;=19,INDEX($CG:$CG,$DC778+19),"")</f>
      </c>
      <c r="DB778">
        <f>IF($DD778&gt;=20,INDEX($CG:$CG,$DC778+20),"")</f>
      </c>
      <c r="DC778">
        <f>IFERROR(MATCH($CF778,$CG$2:$CG$1558,0)+1,0)</f>
      </c>
      <c r="DD778">
        <f>IFERROR(INDEX($CH$2:$CH$1558,MATCH($CF778,$CG$2:$CG$1558,0)),0)</f>
      </c>
      <c r="DE778">
        <f>IFERROR(INDEX($AL:$AL,MATCH($G778,$AK:$AK,0))&amp;"","")</f>
      </c>
      <c r="DI778">
        <f>IF($GL778&gt;=1,INDEX($DF:$DF,$GK778+1),"")</f>
      </c>
      <c r="DJ778">
        <f>IF($GL778&gt;=2,INDEX($DF:$DF,$GK778+2),"")</f>
      </c>
      <c r="DK778">
        <f>IF($GL778&gt;=3,INDEX($DF:$DF,$GK778+3),"")</f>
      </c>
      <c r="DL778">
        <f>IF($GL778&gt;=4,INDEX($DF:$DF,$GK778+4),"")</f>
      </c>
      <c r="DM778">
        <f>IF($GL778&gt;=5,INDEX($DF:$DF,$GK778+5),"")</f>
      </c>
      <c r="DN778">
        <f>IF($GL778&gt;=6,INDEX($DF:$DF,$GK778+6),"")</f>
      </c>
      <c r="DO778">
        <f>IF($GL778&gt;=7,INDEX($DF:$DF,$GK778+7),"")</f>
      </c>
      <c r="DP778">
        <f>IF($GL778&gt;=8,INDEX($DF:$DF,$GK778+8),"")</f>
      </c>
      <c r="DQ778">
        <f>IF($GL778&gt;=9,INDEX($DF:$DF,$GK778+9),"")</f>
      </c>
      <c r="DR778">
        <f>IF($GL778&gt;=10,INDEX($DF:$DF,$GK778+10),"")</f>
      </c>
      <c r="DS778">
        <f>IF($GL778&gt;=11,INDEX($DF:$DF,$GK778+11),"")</f>
      </c>
      <c r="DT778">
        <f>IF($GL778&gt;=12,INDEX($DF:$DF,$GK778+12),"")</f>
      </c>
      <c r="DU778">
        <f>IF($GL778&gt;=13,INDEX($DF:$DF,$GK778+13),"")</f>
      </c>
      <c r="DV778">
        <f>IF($GL778&gt;=14,INDEX($DF:$DF,$GK778+14),"")</f>
      </c>
      <c r="DW778">
        <f>IF($GL778&gt;=15,INDEX($DF:$DF,$GK778+15),"")</f>
      </c>
      <c r="DX778">
        <f>IF($GL778&gt;=16,INDEX($DF:$DF,$GK778+16),"")</f>
      </c>
      <c r="DY778">
        <f>IF($GL778&gt;=17,INDEX($DF:$DF,$GK778+17),"")</f>
      </c>
      <c r="DZ778">
        <f>IF($GL778&gt;=18,INDEX($DF:$DF,$GK778+18),"")</f>
      </c>
      <c r="EA778">
        <f>IF($GL778&gt;=19,INDEX($DF:$DF,$GK778+19),"")</f>
      </c>
      <c r="EB778">
        <f>IF($GL778&gt;=20,INDEX($DF:$DF,$GK778+20),"")</f>
      </c>
      <c r="EC778">
        <f>IF($GL778&gt;=21,INDEX($DF:$DF,$GK778+21),"")</f>
      </c>
      <c r="ED778">
        <f>IF($GL778&gt;=22,INDEX($DF:$DF,$GK778+22),"")</f>
      </c>
      <c r="EE778">
        <f>IF($GL778&gt;=23,INDEX($DF:$DF,$GK778+23),"")</f>
      </c>
      <c r="EF778">
        <f>IF($GL778&gt;=24,INDEX($DF:$DF,$GK778+24),"")</f>
      </c>
      <c r="EG778">
        <f>IF($GL778&gt;=25,INDEX($DF:$DF,$GK778+25),"")</f>
      </c>
      <c r="EH778">
        <f>IF($GL778&gt;=26,INDEX($DF:$DF,$GK778+26),"")</f>
      </c>
      <c r="EI778">
        <f>IF($GL778&gt;=27,INDEX($DF:$DF,$GK778+27),"")</f>
      </c>
      <c r="EJ778">
        <f>IF($GL778&gt;=28,INDEX($DF:$DF,$GK778+28),"")</f>
      </c>
      <c r="EK778">
        <f>IF($GL778&gt;=29,INDEX($DF:$DF,$GK778+29),"")</f>
      </c>
      <c r="EL778">
        <f>IF($GL778&gt;=30,INDEX($DF:$DF,$GK778+30),"")</f>
      </c>
      <c r="EM778">
        <f>IF($GL778&gt;=31,INDEX($DF:$DF,$GK778+31),"")</f>
      </c>
      <c r="EN778">
        <f>IF($GL778&gt;=32,INDEX($DF:$DF,$GK778+32),"")</f>
      </c>
      <c r="EO778">
        <f>IF($GL778&gt;=33,INDEX($DF:$DF,$GK778+33),"")</f>
      </c>
      <c r="EP778">
        <f>IF($GL778&gt;=34,INDEX($DF:$DF,$GK778+34),"")</f>
      </c>
      <c r="EQ778">
        <f>IF($GL778&gt;=35,INDEX($DF:$DF,$GK778+35),"")</f>
      </c>
      <c r="ER778">
        <f>IF($GL778&gt;=36,INDEX($DF:$DF,$GK778+36),"")</f>
      </c>
      <c r="ES778">
        <f>IF($GL778&gt;=37,INDEX($DF:$DF,$GK778+37),"")</f>
      </c>
      <c r="ET778">
        <f>IF($GL778&gt;=38,INDEX($DF:$DF,$GK778+38),"")</f>
      </c>
      <c r="EU778">
        <f>IF($GL778&gt;=39,INDEX($DF:$DF,$GK778+39),"")</f>
      </c>
      <c r="EV778">
        <f>IF($GL778&gt;=40,INDEX($DF:$DF,$GK778+40),"")</f>
      </c>
      <c r="EW778">
        <f>IF($GL778&gt;=1,INDEX($DG:$DG,$GK778+1),"")</f>
      </c>
      <c r="EX778">
        <f>IF($GL778&gt;=2,INDEX($DG:$DG,$GK778+2),"")</f>
      </c>
      <c r="EY778">
        <f>IF($GL778&gt;=3,INDEX($DG:$DG,$GK778+3),"")</f>
      </c>
      <c r="EZ778">
        <f>IF($GL778&gt;=4,INDEX($DG:$DG,$GK778+4),"")</f>
      </c>
      <c r="FA778">
        <f>IF($GL778&gt;=5,INDEX($DG:$DG,$GK778+5),"")</f>
      </c>
      <c r="FB778">
        <f>IF($GL778&gt;=6,INDEX($DG:$DG,$GK778+6),"")</f>
      </c>
      <c r="FC778">
        <f>IF($GL778&gt;=7,INDEX($DG:$DG,$GK778+7),"")</f>
      </c>
      <c r="FD778">
        <f>IF($GL778&gt;=8,INDEX($DG:$DG,$GK778+8),"")</f>
      </c>
      <c r="FE778">
        <f>IF($GL778&gt;=9,INDEX($DG:$DG,$GK778+9),"")</f>
      </c>
      <c r="FF778">
        <f>IF($GL778&gt;=10,INDEX($DG:$DG,$GK778+10),"")</f>
      </c>
      <c r="FG778">
        <f>IF($GL778&gt;=11,INDEX($DG:$DG,$GK778+11),"")</f>
      </c>
      <c r="FH778">
        <f>IF($GL778&gt;=12,INDEX($DG:$DG,$GK778+12),"")</f>
      </c>
      <c r="FI778">
        <f>IF($GL778&gt;=13,INDEX($DG:$DG,$GK778+13),"")</f>
      </c>
      <c r="FJ778">
        <f>IF($GL778&gt;=14,INDEX($DG:$DG,$GK778+14),"")</f>
      </c>
      <c r="FK778">
        <f>IF($GL778&gt;=15,INDEX($DG:$DG,$GK778+15),"")</f>
      </c>
      <c r="FL778">
        <f>IF($GL778&gt;=16,INDEX($DG:$DG,$GK778+16),"")</f>
      </c>
      <c r="FM778">
        <f>IF($GL778&gt;=17,INDEX($DG:$DG,$GK778+17),"")</f>
      </c>
      <c r="FN778">
        <f>IF($GL778&gt;=18,INDEX($DG:$DG,$GK778+18),"")</f>
      </c>
      <c r="FO778">
        <f>IF($GL778&gt;=19,INDEX($DG:$DG,$GK778+19),"")</f>
      </c>
      <c r="FP778">
        <f>IF($GL778&gt;=20,INDEX($DG:$DG,$GK778+20),"")</f>
      </c>
      <c r="FQ778">
        <f>IF($GL778&gt;=21,INDEX($DG:$DG,$GK778+21),"")</f>
      </c>
      <c r="FR778">
        <f>IF($GL778&gt;=22,INDEX($DG:$DG,$GK778+22),"")</f>
      </c>
      <c r="FS778">
        <f>IF($GL778&gt;=23,INDEX($DG:$DG,$GK778+23),"")</f>
      </c>
      <c r="FT778">
        <f>IF($GL778&gt;=24,INDEX($DG:$DG,$GK778+24),"")</f>
      </c>
      <c r="FU778">
        <f>IF($GL778&gt;=25,INDEX($DG:$DG,$GK778+25),"")</f>
      </c>
      <c r="FV778">
        <f>IF($GL778&gt;=26,INDEX($DG:$DG,$GK778+26),"")</f>
      </c>
      <c r="FW778">
        <f>IF($GL778&gt;=27,INDEX($DG:$DG,$GK778+27),"")</f>
      </c>
      <c r="FX778">
        <f>IF($GL778&gt;=28,INDEX($DG:$DG,$GK778+28),"")</f>
      </c>
      <c r="FY778">
        <f>IF($GL778&gt;=29,INDEX($DG:$DG,$GK778+29),"")</f>
      </c>
      <c r="FZ778">
        <f>IF($GL778&gt;=30,INDEX($DG:$DG,$GK778+30),"")</f>
      </c>
      <c r="GA778">
        <f>IF($GL778&gt;=31,INDEX($DG:$DG,$GK778+31),"")</f>
      </c>
      <c r="GB778">
        <f>IF($GL778&gt;=32,INDEX($DG:$DG,$GK778+32),"")</f>
      </c>
      <c r="GC778">
        <f>IF($GL778&gt;=33,INDEX($DG:$DG,$GK778+33),"")</f>
      </c>
      <c r="GD778">
        <f>IF($GL778&gt;=34,INDEX($DG:$DG,$GK778+34),"")</f>
      </c>
      <c r="GE778">
        <f>IF($GL778&gt;=35,INDEX($DG:$DG,$GK778+35),"")</f>
      </c>
      <c r="GF778">
        <f>IF($GL778&gt;=36,INDEX($DG:$DG,$GK778+36),"")</f>
      </c>
      <c r="GG778">
        <f>IF($GL778&gt;=37,INDEX($DG:$DG,$GK778+37),"")</f>
      </c>
      <c r="GH778">
        <f>IF($GL778&gt;=38,INDEX($DG:$DG,$GK778+38),"")</f>
      </c>
      <c r="GI778">
        <f>IF($GL778&gt;=39,INDEX($DG:$DG,$GK778+39),"")</f>
      </c>
      <c r="GJ778">
        <f>IF($GL778&gt;=40,INDEX($DG:$DG,$GK778+40),"")</f>
      </c>
      <c r="GK778">
        <f>IFERROR(MATCH($DE778,$DF$2:$DF$166,0)+1,0)</f>
      </c>
      <c r="GL778">
        <f>IFERROR(INDEX($DH$2:$DH$166,MATCH($DE778,$DF$2:$DF$166,0)),0)</f>
      </c>
      <c r="GM778">
        <f>IFERROR(MATCH($H778,$DI$778:$EV$778,0),0)</f>
      </c>
      <c r="GN778">
        <f>IF($GM778&gt;0,INDEX($EW$778:$GJ$778,$GM778),"")</f>
      </c>
      <c r="GO778" t="s">
        <v>97</v>
      </c>
      <c r="GQ778">
        <f>IF($IZ778&gt;=1,INDEX($GO:$GO,$IY778+1),"")</f>
      </c>
      <c r="GR778">
        <f>IF($IZ778&gt;=2,INDEX($GO:$GO,$IY778+2),"")</f>
      </c>
      <c r="GS778">
        <f>IF($IZ778&gt;=3,INDEX($GO:$GO,$IY778+3),"")</f>
      </c>
      <c r="GT778">
        <f>IF($IZ778&gt;=4,INDEX($GO:$GO,$IY778+4),"")</f>
      </c>
      <c r="GU778">
        <f>IF($IZ778&gt;=5,INDEX($GO:$GO,$IY778+5),"")</f>
      </c>
      <c r="GV778">
        <f>IF($IZ778&gt;=6,INDEX($GO:$GO,$IY778+6),"")</f>
      </c>
      <c r="GW778">
        <f>IF($IZ778&gt;=7,INDEX($GO:$GO,$IY778+7),"")</f>
      </c>
      <c r="GX778">
        <f>IF($IZ778&gt;=8,INDEX($GO:$GO,$IY778+8),"")</f>
      </c>
      <c r="GY778">
        <f>IF($IZ778&gt;=9,INDEX($GO:$GO,$IY778+9),"")</f>
      </c>
      <c r="GZ778">
        <f>IF($IZ778&gt;=10,INDEX($GO:$GO,$IY778+10),"")</f>
      </c>
      <c r="HA778">
        <f>IF($IZ778&gt;=11,INDEX($GO:$GO,$IY778+11),"")</f>
      </c>
      <c r="HB778">
        <f>IF($IZ778&gt;=12,INDEX($GO:$GO,$IY778+12),"")</f>
      </c>
      <c r="HC778">
        <f>IF($IZ778&gt;=13,INDEX($GO:$GO,$IY778+13),"")</f>
      </c>
      <c r="HD778">
        <f>IF($IZ778&gt;=14,INDEX($GO:$GO,$IY778+14),"")</f>
      </c>
      <c r="HE778">
        <f>IF($IZ778&gt;=15,INDEX($GO:$GO,$IY778+15),"")</f>
      </c>
      <c r="HF778">
        <f>IF($IZ778&gt;=16,INDEX($GO:$GO,$IY778+16),"")</f>
      </c>
      <c r="HG778">
        <f>IF($IZ778&gt;=17,INDEX($GO:$GO,$IY778+17),"")</f>
      </c>
      <c r="HH778">
        <f>IF($IZ778&gt;=18,INDEX($GO:$GO,$IY778+18),"")</f>
      </c>
      <c r="HI778">
        <f>IF($IZ778&gt;=19,INDEX($GO:$GO,$IY778+19),"")</f>
      </c>
      <c r="HJ778">
        <f>IF($IZ778&gt;=20,INDEX($GO:$GO,$IY778+20),"")</f>
      </c>
      <c r="HK778">
        <f>IF($IZ778&gt;=21,INDEX($GO:$GO,$IY778+21),"")</f>
      </c>
      <c r="HL778">
        <f>IF($IZ778&gt;=22,INDEX($GO:$GO,$IY778+22),"")</f>
      </c>
      <c r="HM778">
        <f>IF($IZ778&gt;=23,INDEX($GO:$GO,$IY778+23),"")</f>
      </c>
      <c r="HN778">
        <f>IF($IZ778&gt;=24,INDEX($GO:$GO,$IY778+24),"")</f>
      </c>
      <c r="HO778">
        <f>IF($IZ778&gt;=25,INDEX($GO:$GO,$IY778+25),"")</f>
      </c>
      <c r="HP778">
        <f>IF($IZ778&gt;=26,INDEX($GO:$GO,$IY778+26),"")</f>
      </c>
      <c r="HQ778">
        <f>IF($IZ778&gt;=27,INDEX($GO:$GO,$IY778+27),"")</f>
      </c>
      <c r="HR778">
        <f>IF($IZ778&gt;=28,INDEX($GO:$GO,$IY778+28),"")</f>
      </c>
      <c r="HS778">
        <f>IF($IZ778&gt;=29,INDEX($GO:$GO,$IY778+29),"")</f>
      </c>
      <c r="HT778">
        <f>IF($IZ778&gt;=30,INDEX($GO:$GO,$IY778+30),"")</f>
      </c>
      <c r="HU778">
        <f>IF($IZ778&gt;=31,INDEX($GO:$GO,$IY778+31),"")</f>
      </c>
      <c r="HV778">
        <f>IF($IZ778&gt;=32,INDEX($GO:$GO,$IY778+32),"")</f>
      </c>
      <c r="HW778">
        <f>IF($IZ778&gt;=33,INDEX($GO:$GO,$IY778+33),"")</f>
      </c>
      <c r="HX778">
        <f>IF($IZ778&gt;=34,INDEX($GO:$GO,$IY778+34),"")</f>
      </c>
      <c r="HY778">
        <f>IF($IZ778&gt;=35,INDEX($GO:$GO,$IY778+35),"")</f>
      </c>
      <c r="HZ778">
        <f>IF($IZ778&gt;=36,INDEX($GO:$GO,$IY778+36),"")</f>
      </c>
      <c r="IA778">
        <f>IF($IZ778&gt;=37,INDEX($GO:$GO,$IY778+37),"")</f>
      </c>
      <c r="IB778">
        <f>IF($IZ778&gt;=38,INDEX($GO:$GO,$IY778+38),"")</f>
      </c>
      <c r="IC778">
        <f>IF($IZ778&gt;=39,INDEX($GO:$GO,$IY778+39),"")</f>
      </c>
      <c r="ID778">
        <f>IF($IZ778&gt;=40,INDEX($GO:$GO,$IY778+40),"")</f>
      </c>
      <c r="IE778">
        <f>IF($IZ778&gt;=41,INDEX($GO:$GO,$IY778+41),"")</f>
      </c>
      <c r="IF778">
        <f>IF($IZ778&gt;=42,INDEX($GO:$GO,$IY778+42),"")</f>
      </c>
      <c r="IG778">
        <f>IF($IZ778&gt;=43,INDEX($GO:$GO,$IY778+43),"")</f>
      </c>
      <c r="IH778">
        <f>IF($IZ778&gt;=44,INDEX($GO:$GO,$IY778+44),"")</f>
      </c>
      <c r="II778">
        <f>IF($IZ778&gt;=45,INDEX($GO:$GO,$IY778+45),"")</f>
      </c>
      <c r="IJ778">
        <f>IF($IZ778&gt;=46,INDEX($GO:$GO,$IY778+46),"")</f>
      </c>
      <c r="IK778">
        <f>IF($IZ778&gt;=47,INDEX($GO:$GO,$IY778+47),"")</f>
      </c>
      <c r="IL778">
        <f>IF($IZ778&gt;=48,INDEX($GO:$GO,$IY778+48),"")</f>
      </c>
      <c r="IM778">
        <f>IF($IZ778&gt;=49,INDEX($GO:$GO,$IY778+49),"")</f>
      </c>
      <c r="IN778">
        <f>IF($IZ778&gt;=50,INDEX($GO:$GO,$IY778+50),"")</f>
      </c>
      <c r="IO778">
        <f>IF($IZ778&gt;=51,INDEX($GO:$GO,$IY778+51),"")</f>
      </c>
      <c r="IP778">
        <f>IF($IZ778&gt;=52,INDEX($GO:$GO,$IY778+52),"")</f>
      </c>
      <c r="IQ778">
        <f>IF($IZ778&gt;=53,INDEX($GO:$GO,$IY778+53),"")</f>
      </c>
      <c r="IR778">
        <f>IF($IZ778&gt;=54,INDEX($GO:$GO,$IY778+54),"")</f>
      </c>
      <c r="IS778">
        <f>IF($IZ778&gt;=55,INDEX($GO:$GO,$IY778+55),"")</f>
      </c>
      <c r="IT778">
        <f>IF($IZ778&gt;=56,INDEX($GO:$GO,$IY778+56),"")</f>
      </c>
      <c r="IU778">
        <f>IF($IZ778&gt;=57,INDEX($GO:$GO,$IY778+57),"")</f>
      </c>
      <c r="IV778">
        <f>IF($IZ778&gt;=58,INDEX($GO:$GO,$IY778+58),"")</f>
      </c>
      <c r="IW778">
        <f>IF($IZ778&gt;=59,INDEX($GO:$GO,$IY778+59),"")</f>
      </c>
      <c r="IX778">
        <f>IF($IZ778&gt;=60,INDEX($GO:$GO,$IY778+60),"")</f>
      </c>
      <c r="IY778">
        <f>IFERROR(MATCH($GN778,$GO$2:$GO$827,0)+1,0)</f>
      </c>
      <c r="IZ778">
        <f>IFERROR(INDEX($GP$2:$GP$827,MATCH($GN778,$GO$2:$GO$827,0)),0)</f>
      </c>
      <c r="JA778" t="s">
        <v>23</v>
      </c>
      <c r="JB778" t="s">
        <v>23</v>
      </c>
    </row>
    <row r="779" spans="1:262" x14ac:dyDescent="0.25">
      <c r="F779" s="1"/>
      <c r="G779" s="1"/>
      <c r="H779" s="1"/>
      <c r="I779" s="1"/>
      <c r="J779" s="1">
        <f>IFERROR(IF(FIND(" - ",$F779)&gt;0,MID($F779,FIND(" - ",$F779)+3,LEN($F779)),""),"")</f>
      </c>
      <c r="L779" s="1"/>
      <c r="N779" t="s">
        <v>23</v>
      </c>
      <c r="P779">
        <f>IF(OR($N779="",$O779=""),"",IFERROR($N779/$O779,0))</f>
      </c>
      <c r="Q779">
        <f>IF($N779="","",
IF($G779="","",
IF(ISNUMBER(SEARCH("exempt",LOWER($G779))),0,
$N779*(VALUE(SUBSTITUTE($G779,"%",""))/100))))</f>
      </c>
      <c r="W779">
        <f>IF($N779="","",
SUM($N779,$Q779,$U779,$R779,$T779)-
IF($V779="",0,VALUE($V779)))</f>
      </c>
      <c r="AE779" t="s">
        <v>2016</v>
      </c>
      <c r="AM779">
        <f>IFERROR(LEFT($F779,FIND(" - ",$F779)-1),$F779)</f>
      </c>
      <c r="AP779">
        <f>IF($CE779&gt;=1,INDEX($AN:$AN,$CD779+1),"")</f>
      </c>
      <c r="AQ779">
        <f>IF($CE779&gt;=2,INDEX($AN:$AN,$CD779+2),"")</f>
      </c>
      <c r="AR779">
        <f>IF($CE779&gt;=3,INDEX($AN:$AN,$CD779+3),"")</f>
      </c>
      <c r="AS779">
        <f>IF($CE779&gt;=4,INDEX($AN:$AN,$CD779+4),"")</f>
      </c>
      <c r="AT779">
        <f>IF($CE779&gt;=5,INDEX($AN:$AN,$CD779+5),"")</f>
      </c>
      <c r="AU779">
        <f>IF($CE779&gt;=6,INDEX($AN:$AN,$CD779+6),"")</f>
      </c>
      <c r="AV779">
        <f>IF($CE779&gt;=7,INDEX($AN:$AN,$CD779+7),"")</f>
      </c>
      <c r="AW779">
        <f>IF($CE779&gt;=8,INDEX($AN:$AN,$CD779+8),"")</f>
      </c>
      <c r="AX779">
        <f>IF($CE779&gt;=9,INDEX($AN:$AN,$CD779+9),"")</f>
      </c>
      <c r="AY779">
        <f>IF($CE779&gt;=10,INDEX($AN:$AN,$CD779+10),"")</f>
      </c>
      <c r="AZ779">
        <f>IF($CE779&gt;=11,INDEX($AN:$AN,$CD779+11),"")</f>
      </c>
      <c r="BA779">
        <f>IF($CE779&gt;=12,INDEX($AN:$AN,$CD779+12),"")</f>
      </c>
      <c r="BB779">
        <f>IF($CE779&gt;=13,INDEX($AN:$AN,$CD779+13),"")</f>
      </c>
      <c r="BC779">
        <f>IF($CE779&gt;=14,INDEX($AN:$AN,$CD779+14),"")</f>
      </c>
      <c r="BD779">
        <f>IF($CE779&gt;=15,INDEX($AN:$AN,$CD779+15),"")</f>
      </c>
      <c r="BE779">
        <f>IF($CE779&gt;=16,INDEX($AN:$AN,$CD779+16),"")</f>
      </c>
      <c r="BF779">
        <f>IF($CE779&gt;=17,INDEX($AN:$AN,$CD779+17),"")</f>
      </c>
      <c r="BG779">
        <f>IF($CE779&gt;=18,INDEX($AN:$AN,$CD779+18),"")</f>
      </c>
      <c r="BH779">
        <f>IF($CE779&gt;=19,INDEX($AN:$AN,$CD779+19),"")</f>
      </c>
      <c r="BI779">
        <f>IF($CE779&gt;=20,INDEX($AN:$AN,$CD779+20),"")</f>
      </c>
      <c r="BJ779">
        <f>IF($CE779&gt;=21,INDEX($AN:$AN,$CD779+21),"")</f>
      </c>
      <c r="BK779">
        <f>IF($CE779&gt;=22,INDEX($AN:$AN,$CD779+22),"")</f>
      </c>
      <c r="BL779">
        <f>IF($CE779&gt;=23,INDEX($AN:$AN,$CD779+23),"")</f>
      </c>
      <c r="BM779">
        <f>IF($CE779&gt;=24,INDEX($AN:$AN,$CD779+24),"")</f>
      </c>
      <c r="BN779">
        <f>IF($CE779&gt;=25,INDEX($AN:$AN,$CD779+25),"")</f>
      </c>
      <c r="BO779">
        <f>IF($CE779&gt;=26,INDEX($AN:$AN,$CD779+26),"")</f>
      </c>
      <c r="BP779">
        <f>IF($CE779&gt;=27,INDEX($AN:$AN,$CD779+27),"")</f>
      </c>
      <c r="BQ779">
        <f>IF($CE779&gt;=28,INDEX($AN:$AN,$CD779+28),"")</f>
      </c>
      <c r="BR779">
        <f>IF($CE779&gt;=29,INDEX($AN:$AN,$CD779+29),"")</f>
      </c>
      <c r="BS779">
        <f>IF($CE779&gt;=30,INDEX($AN:$AN,$CD779+30),"")</f>
      </c>
      <c r="BT779">
        <f>IF($CE779&gt;=31,INDEX($AN:$AN,$CD779+31),"")</f>
      </c>
      <c r="BU779">
        <f>IF($CE779&gt;=32,INDEX($AN:$AN,$CD779+32),"")</f>
      </c>
      <c r="BV779">
        <f>IF($CE779&gt;=33,INDEX($AN:$AN,$CD779+33),"")</f>
      </c>
      <c r="BW779">
        <f>IF($CE779&gt;=34,INDEX($AN:$AN,$CD779+34),"")</f>
      </c>
      <c r="BX779">
        <f>IF($CE779&gt;=35,INDEX($AN:$AN,$CD779+35),"")</f>
      </c>
      <c r="BY779">
        <f>IF($CE779&gt;=36,INDEX($AN:$AN,$CD779+36),"")</f>
      </c>
      <c r="BZ779">
        <f>IF($CE779&gt;=37,INDEX($AN:$AN,$CD779+37),"")</f>
      </c>
      <c r="CA779">
        <f>IF($CE779&gt;=38,INDEX($AN:$AN,$CD779+38),"")</f>
      </c>
      <c r="CB779">
        <f>IF($CE779&gt;=39,INDEX($AN:$AN,$CD779+39),"")</f>
      </c>
      <c r="CC779">
        <f>IF($CE779&gt;=40,INDEX($AN:$AN,$CD779+40),"")</f>
      </c>
      <c r="CD779">
        <f>IFERROR(MATCH($AM779,$AN$2:$AN$133,0)+1,0)</f>
      </c>
      <c r="CE779">
        <f>IFERROR(INDEX($AO$2:$AO$133,MATCH($AM779,$AN$2:$AN$133,0)),0)</f>
      </c>
      <c r="CF779">
        <f>IFERROR(LEFT($K779,FIND(" - ",$K779)-1),$K779)</f>
      </c>
      <c r="CG779" t="s">
        <v>2017</v>
      </c>
      <c r="CH779">
        <v>1</v>
      </c>
      <c r="CI779">
        <f>IF($DD779&gt;=1,INDEX($CG:$CG,$DC779+1),"")</f>
      </c>
      <c r="CJ779">
        <f>IF($DD779&gt;=2,INDEX($CG:$CG,$DC779+2),"")</f>
      </c>
      <c r="CK779">
        <f>IF($DD779&gt;=3,INDEX($CG:$CG,$DC779+3),"")</f>
      </c>
      <c r="CL779">
        <f>IF($DD779&gt;=4,INDEX($CG:$CG,$DC779+4),"")</f>
      </c>
      <c r="CM779">
        <f>IF($DD779&gt;=5,INDEX($CG:$CG,$DC779+5),"")</f>
      </c>
      <c r="CN779">
        <f>IF($DD779&gt;=6,INDEX($CG:$CG,$DC779+6),"")</f>
      </c>
      <c r="CO779">
        <f>IF($DD779&gt;=7,INDEX($CG:$CG,$DC779+7),"")</f>
      </c>
      <c r="CP779">
        <f>IF($DD779&gt;=8,INDEX($CG:$CG,$DC779+8),"")</f>
      </c>
      <c r="CQ779">
        <f>IF($DD779&gt;=9,INDEX($CG:$CG,$DC779+9),"")</f>
      </c>
      <c r="CR779">
        <f>IF($DD779&gt;=10,INDEX($CG:$CG,$DC779+10),"")</f>
      </c>
      <c r="CS779">
        <f>IF($DD779&gt;=11,INDEX($CG:$CG,$DC779+11),"")</f>
      </c>
      <c r="CT779">
        <f>IF($DD779&gt;=12,INDEX($CG:$CG,$DC779+12),"")</f>
      </c>
      <c r="CU779">
        <f>IF($DD779&gt;=13,INDEX($CG:$CG,$DC779+13),"")</f>
      </c>
      <c r="CV779">
        <f>IF($DD779&gt;=14,INDEX($CG:$CG,$DC779+14),"")</f>
      </c>
      <c r="CW779">
        <f>IF($DD779&gt;=15,INDEX($CG:$CG,$DC779+15),"")</f>
      </c>
      <c r="CX779">
        <f>IF($DD779&gt;=16,INDEX($CG:$CG,$DC779+16),"")</f>
      </c>
      <c r="CY779">
        <f>IF($DD779&gt;=17,INDEX($CG:$CG,$DC779+17),"")</f>
      </c>
      <c r="CZ779">
        <f>IF($DD779&gt;=18,INDEX($CG:$CG,$DC779+18),"")</f>
      </c>
      <c r="DA779">
        <f>IF($DD779&gt;=19,INDEX($CG:$CG,$DC779+19),"")</f>
      </c>
      <c r="DB779">
        <f>IF($DD779&gt;=20,INDEX($CG:$CG,$DC779+20),"")</f>
      </c>
      <c r="DC779">
        <f>IFERROR(MATCH($CF779,$CG$2:$CG$1558,0)+1,0)</f>
      </c>
      <c r="DD779">
        <f>IFERROR(INDEX($CH$2:$CH$1558,MATCH($CF779,$CG$2:$CG$1558,0)),0)</f>
      </c>
      <c r="DE779">
        <f>IFERROR(INDEX($AL:$AL,MATCH($G779,$AK:$AK,0))&amp;"","")</f>
      </c>
      <c r="DI779">
        <f>IF($GL779&gt;=1,INDEX($DF:$DF,$GK779+1),"")</f>
      </c>
      <c r="DJ779">
        <f>IF($GL779&gt;=2,INDEX($DF:$DF,$GK779+2),"")</f>
      </c>
      <c r="DK779">
        <f>IF($GL779&gt;=3,INDEX($DF:$DF,$GK779+3),"")</f>
      </c>
      <c r="DL779">
        <f>IF($GL779&gt;=4,INDEX($DF:$DF,$GK779+4),"")</f>
      </c>
      <c r="DM779">
        <f>IF($GL779&gt;=5,INDEX($DF:$DF,$GK779+5),"")</f>
      </c>
      <c r="DN779">
        <f>IF($GL779&gt;=6,INDEX($DF:$DF,$GK779+6),"")</f>
      </c>
      <c r="DO779">
        <f>IF($GL779&gt;=7,INDEX($DF:$DF,$GK779+7),"")</f>
      </c>
      <c r="DP779">
        <f>IF($GL779&gt;=8,INDEX($DF:$DF,$GK779+8),"")</f>
      </c>
      <c r="DQ779">
        <f>IF($GL779&gt;=9,INDEX($DF:$DF,$GK779+9),"")</f>
      </c>
      <c r="DR779">
        <f>IF($GL779&gt;=10,INDEX($DF:$DF,$GK779+10),"")</f>
      </c>
      <c r="DS779">
        <f>IF($GL779&gt;=11,INDEX($DF:$DF,$GK779+11),"")</f>
      </c>
      <c r="DT779">
        <f>IF($GL779&gt;=12,INDEX($DF:$DF,$GK779+12),"")</f>
      </c>
      <c r="DU779">
        <f>IF($GL779&gt;=13,INDEX($DF:$DF,$GK779+13),"")</f>
      </c>
      <c r="DV779">
        <f>IF($GL779&gt;=14,INDEX($DF:$DF,$GK779+14),"")</f>
      </c>
      <c r="DW779">
        <f>IF($GL779&gt;=15,INDEX($DF:$DF,$GK779+15),"")</f>
      </c>
      <c r="DX779">
        <f>IF($GL779&gt;=16,INDEX($DF:$DF,$GK779+16),"")</f>
      </c>
      <c r="DY779">
        <f>IF($GL779&gt;=17,INDEX($DF:$DF,$GK779+17),"")</f>
      </c>
      <c r="DZ779">
        <f>IF($GL779&gt;=18,INDEX($DF:$DF,$GK779+18),"")</f>
      </c>
      <c r="EA779">
        <f>IF($GL779&gt;=19,INDEX($DF:$DF,$GK779+19),"")</f>
      </c>
      <c r="EB779">
        <f>IF($GL779&gt;=20,INDEX($DF:$DF,$GK779+20),"")</f>
      </c>
      <c r="EC779">
        <f>IF($GL779&gt;=21,INDEX($DF:$DF,$GK779+21),"")</f>
      </c>
      <c r="ED779">
        <f>IF($GL779&gt;=22,INDEX($DF:$DF,$GK779+22),"")</f>
      </c>
      <c r="EE779">
        <f>IF($GL779&gt;=23,INDEX($DF:$DF,$GK779+23),"")</f>
      </c>
      <c r="EF779">
        <f>IF($GL779&gt;=24,INDEX($DF:$DF,$GK779+24),"")</f>
      </c>
      <c r="EG779">
        <f>IF($GL779&gt;=25,INDEX($DF:$DF,$GK779+25),"")</f>
      </c>
      <c r="EH779">
        <f>IF($GL779&gt;=26,INDEX($DF:$DF,$GK779+26),"")</f>
      </c>
      <c r="EI779">
        <f>IF($GL779&gt;=27,INDEX($DF:$DF,$GK779+27),"")</f>
      </c>
      <c r="EJ779">
        <f>IF($GL779&gt;=28,INDEX($DF:$DF,$GK779+28),"")</f>
      </c>
      <c r="EK779">
        <f>IF($GL779&gt;=29,INDEX($DF:$DF,$GK779+29),"")</f>
      </c>
      <c r="EL779">
        <f>IF($GL779&gt;=30,INDEX($DF:$DF,$GK779+30),"")</f>
      </c>
      <c r="EM779">
        <f>IF($GL779&gt;=31,INDEX($DF:$DF,$GK779+31),"")</f>
      </c>
      <c r="EN779">
        <f>IF($GL779&gt;=32,INDEX($DF:$DF,$GK779+32),"")</f>
      </c>
      <c r="EO779">
        <f>IF($GL779&gt;=33,INDEX($DF:$DF,$GK779+33),"")</f>
      </c>
      <c r="EP779">
        <f>IF($GL779&gt;=34,INDEX($DF:$DF,$GK779+34),"")</f>
      </c>
      <c r="EQ779">
        <f>IF($GL779&gt;=35,INDEX($DF:$DF,$GK779+35),"")</f>
      </c>
      <c r="ER779">
        <f>IF($GL779&gt;=36,INDEX($DF:$DF,$GK779+36),"")</f>
      </c>
      <c r="ES779">
        <f>IF($GL779&gt;=37,INDEX($DF:$DF,$GK779+37),"")</f>
      </c>
      <c r="ET779">
        <f>IF($GL779&gt;=38,INDEX($DF:$DF,$GK779+38),"")</f>
      </c>
      <c r="EU779">
        <f>IF($GL779&gt;=39,INDEX($DF:$DF,$GK779+39),"")</f>
      </c>
      <c r="EV779">
        <f>IF($GL779&gt;=40,INDEX($DF:$DF,$GK779+40),"")</f>
      </c>
      <c r="EW779">
        <f>IF($GL779&gt;=1,INDEX($DG:$DG,$GK779+1),"")</f>
      </c>
      <c r="EX779">
        <f>IF($GL779&gt;=2,INDEX($DG:$DG,$GK779+2),"")</f>
      </c>
      <c r="EY779">
        <f>IF($GL779&gt;=3,INDEX($DG:$DG,$GK779+3),"")</f>
      </c>
      <c r="EZ779">
        <f>IF($GL779&gt;=4,INDEX($DG:$DG,$GK779+4),"")</f>
      </c>
      <c r="FA779">
        <f>IF($GL779&gt;=5,INDEX($DG:$DG,$GK779+5),"")</f>
      </c>
      <c r="FB779">
        <f>IF($GL779&gt;=6,INDEX($DG:$DG,$GK779+6),"")</f>
      </c>
      <c r="FC779">
        <f>IF($GL779&gt;=7,INDEX($DG:$DG,$GK779+7),"")</f>
      </c>
      <c r="FD779">
        <f>IF($GL779&gt;=8,INDEX($DG:$DG,$GK779+8),"")</f>
      </c>
      <c r="FE779">
        <f>IF($GL779&gt;=9,INDEX($DG:$DG,$GK779+9),"")</f>
      </c>
      <c r="FF779">
        <f>IF($GL779&gt;=10,INDEX($DG:$DG,$GK779+10),"")</f>
      </c>
      <c r="FG779">
        <f>IF($GL779&gt;=11,INDEX($DG:$DG,$GK779+11),"")</f>
      </c>
      <c r="FH779">
        <f>IF($GL779&gt;=12,INDEX($DG:$DG,$GK779+12),"")</f>
      </c>
      <c r="FI779">
        <f>IF($GL779&gt;=13,INDEX($DG:$DG,$GK779+13),"")</f>
      </c>
      <c r="FJ779">
        <f>IF($GL779&gt;=14,INDEX($DG:$DG,$GK779+14),"")</f>
      </c>
      <c r="FK779">
        <f>IF($GL779&gt;=15,INDEX($DG:$DG,$GK779+15),"")</f>
      </c>
      <c r="FL779">
        <f>IF($GL779&gt;=16,INDEX($DG:$DG,$GK779+16),"")</f>
      </c>
      <c r="FM779">
        <f>IF($GL779&gt;=17,INDEX($DG:$DG,$GK779+17),"")</f>
      </c>
      <c r="FN779">
        <f>IF($GL779&gt;=18,INDEX($DG:$DG,$GK779+18),"")</f>
      </c>
      <c r="FO779">
        <f>IF($GL779&gt;=19,INDEX($DG:$DG,$GK779+19),"")</f>
      </c>
      <c r="FP779">
        <f>IF($GL779&gt;=20,INDEX($DG:$DG,$GK779+20),"")</f>
      </c>
      <c r="FQ779">
        <f>IF($GL779&gt;=21,INDEX($DG:$DG,$GK779+21),"")</f>
      </c>
      <c r="FR779">
        <f>IF($GL779&gt;=22,INDEX($DG:$DG,$GK779+22),"")</f>
      </c>
      <c r="FS779">
        <f>IF($GL779&gt;=23,INDEX($DG:$DG,$GK779+23),"")</f>
      </c>
      <c r="FT779">
        <f>IF($GL779&gt;=24,INDEX($DG:$DG,$GK779+24),"")</f>
      </c>
      <c r="FU779">
        <f>IF($GL779&gt;=25,INDEX($DG:$DG,$GK779+25),"")</f>
      </c>
      <c r="FV779">
        <f>IF($GL779&gt;=26,INDEX($DG:$DG,$GK779+26),"")</f>
      </c>
      <c r="FW779">
        <f>IF($GL779&gt;=27,INDEX($DG:$DG,$GK779+27),"")</f>
      </c>
      <c r="FX779">
        <f>IF($GL779&gt;=28,INDEX($DG:$DG,$GK779+28),"")</f>
      </c>
      <c r="FY779">
        <f>IF($GL779&gt;=29,INDEX($DG:$DG,$GK779+29),"")</f>
      </c>
      <c r="FZ779">
        <f>IF($GL779&gt;=30,INDEX($DG:$DG,$GK779+30),"")</f>
      </c>
      <c r="GA779">
        <f>IF($GL779&gt;=31,INDEX($DG:$DG,$GK779+31),"")</f>
      </c>
      <c r="GB779">
        <f>IF($GL779&gt;=32,INDEX($DG:$DG,$GK779+32),"")</f>
      </c>
      <c r="GC779">
        <f>IF($GL779&gt;=33,INDEX($DG:$DG,$GK779+33),"")</f>
      </c>
      <c r="GD779">
        <f>IF($GL779&gt;=34,INDEX($DG:$DG,$GK779+34),"")</f>
      </c>
      <c r="GE779">
        <f>IF($GL779&gt;=35,INDEX($DG:$DG,$GK779+35),"")</f>
      </c>
      <c r="GF779">
        <f>IF($GL779&gt;=36,INDEX($DG:$DG,$GK779+36),"")</f>
      </c>
      <c r="GG779">
        <f>IF($GL779&gt;=37,INDEX($DG:$DG,$GK779+37),"")</f>
      </c>
      <c r="GH779">
        <f>IF($GL779&gt;=38,INDEX($DG:$DG,$GK779+38),"")</f>
      </c>
      <c r="GI779">
        <f>IF($GL779&gt;=39,INDEX($DG:$DG,$GK779+39),"")</f>
      </c>
      <c r="GJ779">
        <f>IF($GL779&gt;=40,INDEX($DG:$DG,$GK779+40),"")</f>
      </c>
      <c r="GK779">
        <f>IFERROR(MATCH($DE779,$DF$2:$DF$166,0)+1,0)</f>
      </c>
      <c r="GL779">
        <f>IFERROR(INDEX($DH$2:$DH$166,MATCH($DE779,$DF$2:$DF$166,0)),0)</f>
      </c>
      <c r="GM779">
        <f>IFERROR(MATCH($H779,$DI$779:$EV$779,0),0)</f>
      </c>
      <c r="GN779">
        <f>IF($GM779&gt;0,INDEX($EW$779:$GJ$779,$GM779),"")</f>
      </c>
      <c r="GO779" t="s">
        <v>689</v>
      </c>
      <c r="GP779">
        <v>1</v>
      </c>
      <c r="GQ779">
        <f>IF($IZ779&gt;=1,INDEX($GO:$GO,$IY779+1),"")</f>
      </c>
      <c r="GR779">
        <f>IF($IZ779&gt;=2,INDEX($GO:$GO,$IY779+2),"")</f>
      </c>
      <c r="GS779">
        <f>IF($IZ779&gt;=3,INDEX($GO:$GO,$IY779+3),"")</f>
      </c>
      <c r="GT779">
        <f>IF($IZ779&gt;=4,INDEX($GO:$GO,$IY779+4),"")</f>
      </c>
      <c r="GU779">
        <f>IF($IZ779&gt;=5,INDEX($GO:$GO,$IY779+5),"")</f>
      </c>
      <c r="GV779">
        <f>IF($IZ779&gt;=6,INDEX($GO:$GO,$IY779+6),"")</f>
      </c>
      <c r="GW779">
        <f>IF($IZ779&gt;=7,INDEX($GO:$GO,$IY779+7),"")</f>
      </c>
      <c r="GX779">
        <f>IF($IZ779&gt;=8,INDEX($GO:$GO,$IY779+8),"")</f>
      </c>
      <c r="GY779">
        <f>IF($IZ779&gt;=9,INDEX($GO:$GO,$IY779+9),"")</f>
      </c>
      <c r="GZ779">
        <f>IF($IZ779&gt;=10,INDEX($GO:$GO,$IY779+10),"")</f>
      </c>
      <c r="HA779">
        <f>IF($IZ779&gt;=11,INDEX($GO:$GO,$IY779+11),"")</f>
      </c>
      <c r="HB779">
        <f>IF($IZ779&gt;=12,INDEX($GO:$GO,$IY779+12),"")</f>
      </c>
      <c r="HC779">
        <f>IF($IZ779&gt;=13,INDEX($GO:$GO,$IY779+13),"")</f>
      </c>
      <c r="HD779">
        <f>IF($IZ779&gt;=14,INDEX($GO:$GO,$IY779+14),"")</f>
      </c>
      <c r="HE779">
        <f>IF($IZ779&gt;=15,INDEX($GO:$GO,$IY779+15),"")</f>
      </c>
      <c r="HF779">
        <f>IF($IZ779&gt;=16,INDEX($GO:$GO,$IY779+16),"")</f>
      </c>
      <c r="HG779">
        <f>IF($IZ779&gt;=17,INDEX($GO:$GO,$IY779+17),"")</f>
      </c>
      <c r="HH779">
        <f>IF($IZ779&gt;=18,INDEX($GO:$GO,$IY779+18),"")</f>
      </c>
      <c r="HI779">
        <f>IF($IZ779&gt;=19,INDEX($GO:$GO,$IY779+19),"")</f>
      </c>
      <c r="HJ779">
        <f>IF($IZ779&gt;=20,INDEX($GO:$GO,$IY779+20),"")</f>
      </c>
      <c r="HK779">
        <f>IF($IZ779&gt;=21,INDEX($GO:$GO,$IY779+21),"")</f>
      </c>
      <c r="HL779">
        <f>IF($IZ779&gt;=22,INDEX($GO:$GO,$IY779+22),"")</f>
      </c>
      <c r="HM779">
        <f>IF($IZ779&gt;=23,INDEX($GO:$GO,$IY779+23),"")</f>
      </c>
      <c r="HN779">
        <f>IF($IZ779&gt;=24,INDEX($GO:$GO,$IY779+24),"")</f>
      </c>
      <c r="HO779">
        <f>IF($IZ779&gt;=25,INDEX($GO:$GO,$IY779+25),"")</f>
      </c>
      <c r="HP779">
        <f>IF($IZ779&gt;=26,INDEX($GO:$GO,$IY779+26),"")</f>
      </c>
      <c r="HQ779">
        <f>IF($IZ779&gt;=27,INDEX($GO:$GO,$IY779+27),"")</f>
      </c>
      <c r="HR779">
        <f>IF($IZ779&gt;=28,INDEX($GO:$GO,$IY779+28),"")</f>
      </c>
      <c r="HS779">
        <f>IF($IZ779&gt;=29,INDEX($GO:$GO,$IY779+29),"")</f>
      </c>
      <c r="HT779">
        <f>IF($IZ779&gt;=30,INDEX($GO:$GO,$IY779+30),"")</f>
      </c>
      <c r="HU779">
        <f>IF($IZ779&gt;=31,INDEX($GO:$GO,$IY779+31),"")</f>
      </c>
      <c r="HV779">
        <f>IF($IZ779&gt;=32,INDEX($GO:$GO,$IY779+32),"")</f>
      </c>
      <c r="HW779">
        <f>IF($IZ779&gt;=33,INDEX($GO:$GO,$IY779+33),"")</f>
      </c>
      <c r="HX779">
        <f>IF($IZ779&gt;=34,INDEX($GO:$GO,$IY779+34),"")</f>
      </c>
      <c r="HY779">
        <f>IF($IZ779&gt;=35,INDEX($GO:$GO,$IY779+35),"")</f>
      </c>
      <c r="HZ779">
        <f>IF($IZ779&gt;=36,INDEX($GO:$GO,$IY779+36),"")</f>
      </c>
      <c r="IA779">
        <f>IF($IZ779&gt;=37,INDEX($GO:$GO,$IY779+37),"")</f>
      </c>
      <c r="IB779">
        <f>IF($IZ779&gt;=38,INDEX($GO:$GO,$IY779+38),"")</f>
      </c>
      <c r="IC779">
        <f>IF($IZ779&gt;=39,INDEX($GO:$GO,$IY779+39),"")</f>
      </c>
      <c r="ID779">
        <f>IF($IZ779&gt;=40,INDEX($GO:$GO,$IY779+40),"")</f>
      </c>
      <c r="IE779">
        <f>IF($IZ779&gt;=41,INDEX($GO:$GO,$IY779+41),"")</f>
      </c>
      <c r="IF779">
        <f>IF($IZ779&gt;=42,INDEX($GO:$GO,$IY779+42),"")</f>
      </c>
      <c r="IG779">
        <f>IF($IZ779&gt;=43,INDEX($GO:$GO,$IY779+43),"")</f>
      </c>
      <c r="IH779">
        <f>IF($IZ779&gt;=44,INDEX($GO:$GO,$IY779+44),"")</f>
      </c>
      <c r="II779">
        <f>IF($IZ779&gt;=45,INDEX($GO:$GO,$IY779+45),"")</f>
      </c>
      <c r="IJ779">
        <f>IF($IZ779&gt;=46,INDEX($GO:$GO,$IY779+46),"")</f>
      </c>
      <c r="IK779">
        <f>IF($IZ779&gt;=47,INDEX($GO:$GO,$IY779+47),"")</f>
      </c>
      <c r="IL779">
        <f>IF($IZ779&gt;=48,INDEX($GO:$GO,$IY779+48),"")</f>
      </c>
      <c r="IM779">
        <f>IF($IZ779&gt;=49,INDEX($GO:$GO,$IY779+49),"")</f>
      </c>
      <c r="IN779">
        <f>IF($IZ779&gt;=50,INDEX($GO:$GO,$IY779+50),"")</f>
      </c>
      <c r="IO779">
        <f>IF($IZ779&gt;=51,INDEX($GO:$GO,$IY779+51),"")</f>
      </c>
      <c r="IP779">
        <f>IF($IZ779&gt;=52,INDEX($GO:$GO,$IY779+52),"")</f>
      </c>
      <c r="IQ779">
        <f>IF($IZ779&gt;=53,INDEX($GO:$GO,$IY779+53),"")</f>
      </c>
      <c r="IR779">
        <f>IF($IZ779&gt;=54,INDEX($GO:$GO,$IY779+54),"")</f>
      </c>
      <c r="IS779">
        <f>IF($IZ779&gt;=55,INDEX($GO:$GO,$IY779+55),"")</f>
      </c>
      <c r="IT779">
        <f>IF($IZ779&gt;=56,INDEX($GO:$GO,$IY779+56),"")</f>
      </c>
      <c r="IU779">
        <f>IF($IZ779&gt;=57,INDEX($GO:$GO,$IY779+57),"")</f>
      </c>
      <c r="IV779">
        <f>IF($IZ779&gt;=58,INDEX($GO:$GO,$IY779+58),"")</f>
      </c>
      <c r="IW779">
        <f>IF($IZ779&gt;=59,INDEX($GO:$GO,$IY779+59),"")</f>
      </c>
      <c r="IX779">
        <f>IF($IZ779&gt;=60,INDEX($GO:$GO,$IY779+60),"")</f>
      </c>
      <c r="IY779">
        <f>IFERROR(MATCH($GN779,$GO$2:$GO$827,0)+1,0)</f>
      </c>
      <c r="IZ779">
        <f>IFERROR(INDEX($GP$2:$GP$827,MATCH($GN779,$GO$2:$GO$827,0)),0)</f>
      </c>
      <c r="JA779" t="s">
        <v>23</v>
      </c>
      <c r="JB779" t="s">
        <v>23</v>
      </c>
    </row>
    <row r="780" spans="1:262" x14ac:dyDescent="0.25">
      <c r="F780" s="1"/>
      <c r="G780" s="1"/>
      <c r="H780" s="1"/>
      <c r="I780" s="1"/>
      <c r="J780" s="1">
        <f>IFERROR(IF(FIND(" - ",$F780)&gt;0,MID($F780,FIND(" - ",$F780)+3,LEN($F780)),""),"")</f>
      </c>
      <c r="L780" s="1"/>
      <c r="N780" t="s">
        <v>23</v>
      </c>
      <c r="P780">
        <f>IF(OR($N780="",$O780=""),"",IFERROR($N780/$O780,0))</f>
      </c>
      <c r="Q780">
        <f>IF($N780="","",
IF($G780="","",
IF(ISNUMBER(SEARCH("exempt",LOWER($G780))),0,
$N780*(VALUE(SUBSTITUTE($G780,"%",""))/100))))</f>
      </c>
      <c r="W780">
        <f>IF($N780="","",
SUM($N780,$Q780,$U780,$R780,$T780)-
IF($V780="",0,VALUE($V780)))</f>
      </c>
      <c r="AE780" t="s">
        <v>2018</v>
      </c>
      <c r="AM780">
        <f>IFERROR(LEFT($F780,FIND(" - ",$F780)-1),$F780)</f>
      </c>
      <c r="AP780">
        <f>IF($CE780&gt;=1,INDEX($AN:$AN,$CD780+1),"")</f>
      </c>
      <c r="AQ780">
        <f>IF($CE780&gt;=2,INDEX($AN:$AN,$CD780+2),"")</f>
      </c>
      <c r="AR780">
        <f>IF($CE780&gt;=3,INDEX($AN:$AN,$CD780+3),"")</f>
      </c>
      <c r="AS780">
        <f>IF($CE780&gt;=4,INDEX($AN:$AN,$CD780+4),"")</f>
      </c>
      <c r="AT780">
        <f>IF($CE780&gt;=5,INDEX($AN:$AN,$CD780+5),"")</f>
      </c>
      <c r="AU780">
        <f>IF($CE780&gt;=6,INDEX($AN:$AN,$CD780+6),"")</f>
      </c>
      <c r="AV780">
        <f>IF($CE780&gt;=7,INDEX($AN:$AN,$CD780+7),"")</f>
      </c>
      <c r="AW780">
        <f>IF($CE780&gt;=8,INDEX($AN:$AN,$CD780+8),"")</f>
      </c>
      <c r="AX780">
        <f>IF($CE780&gt;=9,INDEX($AN:$AN,$CD780+9),"")</f>
      </c>
      <c r="AY780">
        <f>IF($CE780&gt;=10,INDEX($AN:$AN,$CD780+10),"")</f>
      </c>
      <c r="AZ780">
        <f>IF($CE780&gt;=11,INDEX($AN:$AN,$CD780+11),"")</f>
      </c>
      <c r="BA780">
        <f>IF($CE780&gt;=12,INDEX($AN:$AN,$CD780+12),"")</f>
      </c>
      <c r="BB780">
        <f>IF($CE780&gt;=13,INDEX($AN:$AN,$CD780+13),"")</f>
      </c>
      <c r="BC780">
        <f>IF($CE780&gt;=14,INDEX($AN:$AN,$CD780+14),"")</f>
      </c>
      <c r="BD780">
        <f>IF($CE780&gt;=15,INDEX($AN:$AN,$CD780+15),"")</f>
      </c>
      <c r="BE780">
        <f>IF($CE780&gt;=16,INDEX($AN:$AN,$CD780+16),"")</f>
      </c>
      <c r="BF780">
        <f>IF($CE780&gt;=17,INDEX($AN:$AN,$CD780+17),"")</f>
      </c>
      <c r="BG780">
        <f>IF($CE780&gt;=18,INDEX($AN:$AN,$CD780+18),"")</f>
      </c>
      <c r="BH780">
        <f>IF($CE780&gt;=19,INDEX($AN:$AN,$CD780+19),"")</f>
      </c>
      <c r="BI780">
        <f>IF($CE780&gt;=20,INDEX($AN:$AN,$CD780+20),"")</f>
      </c>
      <c r="BJ780">
        <f>IF($CE780&gt;=21,INDEX($AN:$AN,$CD780+21),"")</f>
      </c>
      <c r="BK780">
        <f>IF($CE780&gt;=22,INDEX($AN:$AN,$CD780+22),"")</f>
      </c>
      <c r="BL780">
        <f>IF($CE780&gt;=23,INDEX($AN:$AN,$CD780+23),"")</f>
      </c>
      <c r="BM780">
        <f>IF($CE780&gt;=24,INDEX($AN:$AN,$CD780+24),"")</f>
      </c>
      <c r="BN780">
        <f>IF($CE780&gt;=25,INDEX($AN:$AN,$CD780+25),"")</f>
      </c>
      <c r="BO780">
        <f>IF($CE780&gt;=26,INDEX($AN:$AN,$CD780+26),"")</f>
      </c>
      <c r="BP780">
        <f>IF($CE780&gt;=27,INDEX($AN:$AN,$CD780+27),"")</f>
      </c>
      <c r="BQ780">
        <f>IF($CE780&gt;=28,INDEX($AN:$AN,$CD780+28),"")</f>
      </c>
      <c r="BR780">
        <f>IF($CE780&gt;=29,INDEX($AN:$AN,$CD780+29),"")</f>
      </c>
      <c r="BS780">
        <f>IF($CE780&gt;=30,INDEX($AN:$AN,$CD780+30),"")</f>
      </c>
      <c r="BT780">
        <f>IF($CE780&gt;=31,INDEX($AN:$AN,$CD780+31),"")</f>
      </c>
      <c r="BU780">
        <f>IF($CE780&gt;=32,INDEX($AN:$AN,$CD780+32),"")</f>
      </c>
      <c r="BV780">
        <f>IF($CE780&gt;=33,INDEX($AN:$AN,$CD780+33),"")</f>
      </c>
      <c r="BW780">
        <f>IF($CE780&gt;=34,INDEX($AN:$AN,$CD780+34),"")</f>
      </c>
      <c r="BX780">
        <f>IF($CE780&gt;=35,INDEX($AN:$AN,$CD780+35),"")</f>
      </c>
      <c r="BY780">
        <f>IF($CE780&gt;=36,INDEX($AN:$AN,$CD780+36),"")</f>
      </c>
      <c r="BZ780">
        <f>IF($CE780&gt;=37,INDEX($AN:$AN,$CD780+37),"")</f>
      </c>
      <c r="CA780">
        <f>IF($CE780&gt;=38,INDEX($AN:$AN,$CD780+38),"")</f>
      </c>
      <c r="CB780">
        <f>IF($CE780&gt;=39,INDEX($AN:$AN,$CD780+39),"")</f>
      </c>
      <c r="CC780">
        <f>IF($CE780&gt;=40,INDEX($AN:$AN,$CD780+40),"")</f>
      </c>
      <c r="CD780">
        <f>IFERROR(MATCH($AM780,$AN$2:$AN$133,0)+1,0)</f>
      </c>
      <c r="CE780">
        <f>IFERROR(INDEX($AO$2:$AO$133,MATCH($AM780,$AN$2:$AN$133,0)),0)</f>
      </c>
      <c r="CF780">
        <f>IFERROR(LEFT($K780,FIND(" - ",$K780)-1),$K780)</f>
      </c>
      <c r="CG780" t="s">
        <v>108</v>
      </c>
      <c r="CI780">
        <f>IF($DD780&gt;=1,INDEX($CG:$CG,$DC780+1),"")</f>
      </c>
      <c r="CJ780">
        <f>IF($DD780&gt;=2,INDEX($CG:$CG,$DC780+2),"")</f>
      </c>
      <c r="CK780">
        <f>IF($DD780&gt;=3,INDEX($CG:$CG,$DC780+3),"")</f>
      </c>
      <c r="CL780">
        <f>IF($DD780&gt;=4,INDEX($CG:$CG,$DC780+4),"")</f>
      </c>
      <c r="CM780">
        <f>IF($DD780&gt;=5,INDEX($CG:$CG,$DC780+5),"")</f>
      </c>
      <c r="CN780">
        <f>IF($DD780&gt;=6,INDEX($CG:$CG,$DC780+6),"")</f>
      </c>
      <c r="CO780">
        <f>IF($DD780&gt;=7,INDEX($CG:$CG,$DC780+7),"")</f>
      </c>
      <c r="CP780">
        <f>IF($DD780&gt;=8,INDEX($CG:$CG,$DC780+8),"")</f>
      </c>
      <c r="CQ780">
        <f>IF($DD780&gt;=9,INDEX($CG:$CG,$DC780+9),"")</f>
      </c>
      <c r="CR780">
        <f>IF($DD780&gt;=10,INDEX($CG:$CG,$DC780+10),"")</f>
      </c>
      <c r="CS780">
        <f>IF($DD780&gt;=11,INDEX($CG:$CG,$DC780+11),"")</f>
      </c>
      <c r="CT780">
        <f>IF($DD780&gt;=12,INDEX($CG:$CG,$DC780+12),"")</f>
      </c>
      <c r="CU780">
        <f>IF($DD780&gt;=13,INDEX($CG:$CG,$DC780+13),"")</f>
      </c>
      <c r="CV780">
        <f>IF($DD780&gt;=14,INDEX($CG:$CG,$DC780+14),"")</f>
      </c>
      <c r="CW780">
        <f>IF($DD780&gt;=15,INDEX($CG:$CG,$DC780+15),"")</f>
      </c>
      <c r="CX780">
        <f>IF($DD780&gt;=16,INDEX($CG:$CG,$DC780+16),"")</f>
      </c>
      <c r="CY780">
        <f>IF($DD780&gt;=17,INDEX($CG:$CG,$DC780+17),"")</f>
      </c>
      <c r="CZ780">
        <f>IF($DD780&gt;=18,INDEX($CG:$CG,$DC780+18),"")</f>
      </c>
      <c r="DA780">
        <f>IF($DD780&gt;=19,INDEX($CG:$CG,$DC780+19),"")</f>
      </c>
      <c r="DB780">
        <f>IF($DD780&gt;=20,INDEX($CG:$CG,$DC780+20),"")</f>
      </c>
      <c r="DC780">
        <f>IFERROR(MATCH($CF780,$CG$2:$CG$1558,0)+1,0)</f>
      </c>
      <c r="DD780">
        <f>IFERROR(INDEX($CH$2:$CH$1558,MATCH($CF780,$CG$2:$CG$1558,0)),0)</f>
      </c>
      <c r="DE780">
        <f>IFERROR(INDEX($AL:$AL,MATCH($G780,$AK:$AK,0))&amp;"","")</f>
      </c>
      <c r="DI780">
        <f>IF($GL780&gt;=1,INDEX($DF:$DF,$GK780+1),"")</f>
      </c>
      <c r="DJ780">
        <f>IF($GL780&gt;=2,INDEX($DF:$DF,$GK780+2),"")</f>
      </c>
      <c r="DK780">
        <f>IF($GL780&gt;=3,INDEX($DF:$DF,$GK780+3),"")</f>
      </c>
      <c r="DL780">
        <f>IF($GL780&gt;=4,INDEX($DF:$DF,$GK780+4),"")</f>
      </c>
      <c r="DM780">
        <f>IF($GL780&gt;=5,INDEX($DF:$DF,$GK780+5),"")</f>
      </c>
      <c r="DN780">
        <f>IF($GL780&gt;=6,INDEX($DF:$DF,$GK780+6),"")</f>
      </c>
      <c r="DO780">
        <f>IF($GL780&gt;=7,INDEX($DF:$DF,$GK780+7),"")</f>
      </c>
      <c r="DP780">
        <f>IF($GL780&gt;=8,INDEX($DF:$DF,$GK780+8),"")</f>
      </c>
      <c r="DQ780">
        <f>IF($GL780&gt;=9,INDEX($DF:$DF,$GK780+9),"")</f>
      </c>
      <c r="DR780">
        <f>IF($GL780&gt;=10,INDEX($DF:$DF,$GK780+10),"")</f>
      </c>
      <c r="DS780">
        <f>IF($GL780&gt;=11,INDEX($DF:$DF,$GK780+11),"")</f>
      </c>
      <c r="DT780">
        <f>IF($GL780&gt;=12,INDEX($DF:$DF,$GK780+12),"")</f>
      </c>
      <c r="DU780">
        <f>IF($GL780&gt;=13,INDEX($DF:$DF,$GK780+13),"")</f>
      </c>
      <c r="DV780">
        <f>IF($GL780&gt;=14,INDEX($DF:$DF,$GK780+14),"")</f>
      </c>
      <c r="DW780">
        <f>IF($GL780&gt;=15,INDEX($DF:$DF,$GK780+15),"")</f>
      </c>
      <c r="DX780">
        <f>IF($GL780&gt;=16,INDEX($DF:$DF,$GK780+16),"")</f>
      </c>
      <c r="DY780">
        <f>IF($GL780&gt;=17,INDEX($DF:$DF,$GK780+17),"")</f>
      </c>
      <c r="DZ780">
        <f>IF($GL780&gt;=18,INDEX($DF:$DF,$GK780+18),"")</f>
      </c>
      <c r="EA780">
        <f>IF($GL780&gt;=19,INDEX($DF:$DF,$GK780+19),"")</f>
      </c>
      <c r="EB780">
        <f>IF($GL780&gt;=20,INDEX($DF:$DF,$GK780+20),"")</f>
      </c>
      <c r="EC780">
        <f>IF($GL780&gt;=21,INDEX($DF:$DF,$GK780+21),"")</f>
      </c>
      <c r="ED780">
        <f>IF($GL780&gt;=22,INDEX($DF:$DF,$GK780+22),"")</f>
      </c>
      <c r="EE780">
        <f>IF($GL780&gt;=23,INDEX($DF:$DF,$GK780+23),"")</f>
      </c>
      <c r="EF780">
        <f>IF($GL780&gt;=24,INDEX($DF:$DF,$GK780+24),"")</f>
      </c>
      <c r="EG780">
        <f>IF($GL780&gt;=25,INDEX($DF:$DF,$GK780+25),"")</f>
      </c>
      <c r="EH780">
        <f>IF($GL780&gt;=26,INDEX($DF:$DF,$GK780+26),"")</f>
      </c>
      <c r="EI780">
        <f>IF($GL780&gt;=27,INDEX($DF:$DF,$GK780+27),"")</f>
      </c>
      <c r="EJ780">
        <f>IF($GL780&gt;=28,INDEX($DF:$DF,$GK780+28),"")</f>
      </c>
      <c r="EK780">
        <f>IF($GL780&gt;=29,INDEX($DF:$DF,$GK780+29),"")</f>
      </c>
      <c r="EL780">
        <f>IF($GL780&gt;=30,INDEX($DF:$DF,$GK780+30),"")</f>
      </c>
      <c r="EM780">
        <f>IF($GL780&gt;=31,INDEX($DF:$DF,$GK780+31),"")</f>
      </c>
      <c r="EN780">
        <f>IF($GL780&gt;=32,INDEX($DF:$DF,$GK780+32),"")</f>
      </c>
      <c r="EO780">
        <f>IF($GL780&gt;=33,INDEX($DF:$DF,$GK780+33),"")</f>
      </c>
      <c r="EP780">
        <f>IF($GL780&gt;=34,INDEX($DF:$DF,$GK780+34),"")</f>
      </c>
      <c r="EQ780">
        <f>IF($GL780&gt;=35,INDEX($DF:$DF,$GK780+35),"")</f>
      </c>
      <c r="ER780">
        <f>IF($GL780&gt;=36,INDEX($DF:$DF,$GK780+36),"")</f>
      </c>
      <c r="ES780">
        <f>IF($GL780&gt;=37,INDEX($DF:$DF,$GK780+37),"")</f>
      </c>
      <c r="ET780">
        <f>IF($GL780&gt;=38,INDEX($DF:$DF,$GK780+38),"")</f>
      </c>
      <c r="EU780">
        <f>IF($GL780&gt;=39,INDEX($DF:$DF,$GK780+39),"")</f>
      </c>
      <c r="EV780">
        <f>IF($GL780&gt;=40,INDEX($DF:$DF,$GK780+40),"")</f>
      </c>
      <c r="EW780">
        <f>IF($GL780&gt;=1,INDEX($DG:$DG,$GK780+1),"")</f>
      </c>
      <c r="EX780">
        <f>IF($GL780&gt;=2,INDEX($DG:$DG,$GK780+2),"")</f>
      </c>
      <c r="EY780">
        <f>IF($GL780&gt;=3,INDEX($DG:$DG,$GK780+3),"")</f>
      </c>
      <c r="EZ780">
        <f>IF($GL780&gt;=4,INDEX($DG:$DG,$GK780+4),"")</f>
      </c>
      <c r="FA780">
        <f>IF($GL780&gt;=5,INDEX($DG:$DG,$GK780+5),"")</f>
      </c>
      <c r="FB780">
        <f>IF($GL780&gt;=6,INDEX($DG:$DG,$GK780+6),"")</f>
      </c>
      <c r="FC780">
        <f>IF($GL780&gt;=7,INDEX($DG:$DG,$GK780+7),"")</f>
      </c>
      <c r="FD780">
        <f>IF($GL780&gt;=8,INDEX($DG:$DG,$GK780+8),"")</f>
      </c>
      <c r="FE780">
        <f>IF($GL780&gt;=9,INDEX($DG:$DG,$GK780+9),"")</f>
      </c>
      <c r="FF780">
        <f>IF($GL780&gt;=10,INDEX($DG:$DG,$GK780+10),"")</f>
      </c>
      <c r="FG780">
        <f>IF($GL780&gt;=11,INDEX($DG:$DG,$GK780+11),"")</f>
      </c>
      <c r="FH780">
        <f>IF($GL780&gt;=12,INDEX($DG:$DG,$GK780+12),"")</f>
      </c>
      <c r="FI780">
        <f>IF($GL780&gt;=13,INDEX($DG:$DG,$GK780+13),"")</f>
      </c>
      <c r="FJ780">
        <f>IF($GL780&gt;=14,INDEX($DG:$DG,$GK780+14),"")</f>
      </c>
      <c r="FK780">
        <f>IF($GL780&gt;=15,INDEX($DG:$DG,$GK780+15),"")</f>
      </c>
      <c r="FL780">
        <f>IF($GL780&gt;=16,INDEX($DG:$DG,$GK780+16),"")</f>
      </c>
      <c r="FM780">
        <f>IF($GL780&gt;=17,INDEX($DG:$DG,$GK780+17),"")</f>
      </c>
      <c r="FN780">
        <f>IF($GL780&gt;=18,INDEX($DG:$DG,$GK780+18),"")</f>
      </c>
      <c r="FO780">
        <f>IF($GL780&gt;=19,INDEX($DG:$DG,$GK780+19),"")</f>
      </c>
      <c r="FP780">
        <f>IF($GL780&gt;=20,INDEX($DG:$DG,$GK780+20),"")</f>
      </c>
      <c r="FQ780">
        <f>IF($GL780&gt;=21,INDEX($DG:$DG,$GK780+21),"")</f>
      </c>
      <c r="FR780">
        <f>IF($GL780&gt;=22,INDEX($DG:$DG,$GK780+22),"")</f>
      </c>
      <c r="FS780">
        <f>IF($GL780&gt;=23,INDEX($DG:$DG,$GK780+23),"")</f>
      </c>
      <c r="FT780">
        <f>IF($GL780&gt;=24,INDEX($DG:$DG,$GK780+24),"")</f>
      </c>
      <c r="FU780">
        <f>IF($GL780&gt;=25,INDEX($DG:$DG,$GK780+25),"")</f>
      </c>
      <c r="FV780">
        <f>IF($GL780&gt;=26,INDEX($DG:$DG,$GK780+26),"")</f>
      </c>
      <c r="FW780">
        <f>IF($GL780&gt;=27,INDEX($DG:$DG,$GK780+27),"")</f>
      </c>
      <c r="FX780">
        <f>IF($GL780&gt;=28,INDEX($DG:$DG,$GK780+28),"")</f>
      </c>
      <c r="FY780">
        <f>IF($GL780&gt;=29,INDEX($DG:$DG,$GK780+29),"")</f>
      </c>
      <c r="FZ780">
        <f>IF($GL780&gt;=30,INDEX($DG:$DG,$GK780+30),"")</f>
      </c>
      <c r="GA780">
        <f>IF($GL780&gt;=31,INDEX($DG:$DG,$GK780+31),"")</f>
      </c>
      <c r="GB780">
        <f>IF($GL780&gt;=32,INDEX($DG:$DG,$GK780+32),"")</f>
      </c>
      <c r="GC780">
        <f>IF($GL780&gt;=33,INDEX($DG:$DG,$GK780+33),"")</f>
      </c>
      <c r="GD780">
        <f>IF($GL780&gt;=34,INDEX($DG:$DG,$GK780+34),"")</f>
      </c>
      <c r="GE780">
        <f>IF($GL780&gt;=35,INDEX($DG:$DG,$GK780+35),"")</f>
      </c>
      <c r="GF780">
        <f>IF($GL780&gt;=36,INDEX($DG:$DG,$GK780+36),"")</f>
      </c>
      <c r="GG780">
        <f>IF($GL780&gt;=37,INDEX($DG:$DG,$GK780+37),"")</f>
      </c>
      <c r="GH780">
        <f>IF($GL780&gt;=38,INDEX($DG:$DG,$GK780+38),"")</f>
      </c>
      <c r="GI780">
        <f>IF($GL780&gt;=39,INDEX($DG:$DG,$GK780+39),"")</f>
      </c>
      <c r="GJ780">
        <f>IF($GL780&gt;=40,INDEX($DG:$DG,$GK780+40),"")</f>
      </c>
      <c r="GK780">
        <f>IFERROR(MATCH($DE780,$DF$2:$DF$166,0)+1,0)</f>
      </c>
      <c r="GL780">
        <f>IFERROR(INDEX($DH$2:$DH$166,MATCH($DE780,$DF$2:$DF$166,0)),0)</f>
      </c>
      <c r="GM780">
        <f>IFERROR(MATCH($H780,$DI$780:$EV$780,0),0)</f>
      </c>
      <c r="GN780">
        <f>IF($GM780&gt;0,INDEX($EW$780:$GJ$780,$GM780),"")</f>
      </c>
      <c r="GO780" t="s">
        <v>86</v>
      </c>
      <c r="GQ780">
        <f>IF($IZ780&gt;=1,INDEX($GO:$GO,$IY780+1),"")</f>
      </c>
      <c r="GR780">
        <f>IF($IZ780&gt;=2,INDEX($GO:$GO,$IY780+2),"")</f>
      </c>
      <c r="GS780">
        <f>IF($IZ780&gt;=3,INDEX($GO:$GO,$IY780+3),"")</f>
      </c>
      <c r="GT780">
        <f>IF($IZ780&gt;=4,INDEX($GO:$GO,$IY780+4),"")</f>
      </c>
      <c r="GU780">
        <f>IF($IZ780&gt;=5,INDEX($GO:$GO,$IY780+5),"")</f>
      </c>
      <c r="GV780">
        <f>IF($IZ780&gt;=6,INDEX($GO:$GO,$IY780+6),"")</f>
      </c>
      <c r="GW780">
        <f>IF($IZ780&gt;=7,INDEX($GO:$GO,$IY780+7),"")</f>
      </c>
      <c r="GX780">
        <f>IF($IZ780&gt;=8,INDEX($GO:$GO,$IY780+8),"")</f>
      </c>
      <c r="GY780">
        <f>IF($IZ780&gt;=9,INDEX($GO:$GO,$IY780+9),"")</f>
      </c>
      <c r="GZ780">
        <f>IF($IZ780&gt;=10,INDEX($GO:$GO,$IY780+10),"")</f>
      </c>
      <c r="HA780">
        <f>IF($IZ780&gt;=11,INDEX($GO:$GO,$IY780+11),"")</f>
      </c>
      <c r="HB780">
        <f>IF($IZ780&gt;=12,INDEX($GO:$GO,$IY780+12),"")</f>
      </c>
      <c r="HC780">
        <f>IF($IZ780&gt;=13,INDEX($GO:$GO,$IY780+13),"")</f>
      </c>
      <c r="HD780">
        <f>IF($IZ780&gt;=14,INDEX($GO:$GO,$IY780+14),"")</f>
      </c>
      <c r="HE780">
        <f>IF($IZ780&gt;=15,INDEX($GO:$GO,$IY780+15),"")</f>
      </c>
      <c r="HF780">
        <f>IF($IZ780&gt;=16,INDEX($GO:$GO,$IY780+16),"")</f>
      </c>
      <c r="HG780">
        <f>IF($IZ780&gt;=17,INDEX($GO:$GO,$IY780+17),"")</f>
      </c>
      <c r="HH780">
        <f>IF($IZ780&gt;=18,INDEX($GO:$GO,$IY780+18),"")</f>
      </c>
      <c r="HI780">
        <f>IF($IZ780&gt;=19,INDEX($GO:$GO,$IY780+19),"")</f>
      </c>
      <c r="HJ780">
        <f>IF($IZ780&gt;=20,INDEX($GO:$GO,$IY780+20),"")</f>
      </c>
      <c r="HK780">
        <f>IF($IZ780&gt;=21,INDEX($GO:$GO,$IY780+21),"")</f>
      </c>
      <c r="HL780">
        <f>IF($IZ780&gt;=22,INDEX($GO:$GO,$IY780+22),"")</f>
      </c>
      <c r="HM780">
        <f>IF($IZ780&gt;=23,INDEX($GO:$GO,$IY780+23),"")</f>
      </c>
      <c r="HN780">
        <f>IF($IZ780&gt;=24,INDEX($GO:$GO,$IY780+24),"")</f>
      </c>
      <c r="HO780">
        <f>IF($IZ780&gt;=25,INDEX($GO:$GO,$IY780+25),"")</f>
      </c>
      <c r="HP780">
        <f>IF($IZ780&gt;=26,INDEX($GO:$GO,$IY780+26),"")</f>
      </c>
      <c r="HQ780">
        <f>IF($IZ780&gt;=27,INDEX($GO:$GO,$IY780+27),"")</f>
      </c>
      <c r="HR780">
        <f>IF($IZ780&gt;=28,INDEX($GO:$GO,$IY780+28),"")</f>
      </c>
      <c r="HS780">
        <f>IF($IZ780&gt;=29,INDEX($GO:$GO,$IY780+29),"")</f>
      </c>
      <c r="HT780">
        <f>IF($IZ780&gt;=30,INDEX($GO:$GO,$IY780+30),"")</f>
      </c>
      <c r="HU780">
        <f>IF($IZ780&gt;=31,INDEX($GO:$GO,$IY780+31),"")</f>
      </c>
      <c r="HV780">
        <f>IF($IZ780&gt;=32,INDEX($GO:$GO,$IY780+32),"")</f>
      </c>
      <c r="HW780">
        <f>IF($IZ780&gt;=33,INDEX($GO:$GO,$IY780+33),"")</f>
      </c>
      <c r="HX780">
        <f>IF($IZ780&gt;=34,INDEX($GO:$GO,$IY780+34),"")</f>
      </c>
      <c r="HY780">
        <f>IF($IZ780&gt;=35,INDEX($GO:$GO,$IY780+35),"")</f>
      </c>
      <c r="HZ780">
        <f>IF($IZ780&gt;=36,INDEX($GO:$GO,$IY780+36),"")</f>
      </c>
      <c r="IA780">
        <f>IF($IZ780&gt;=37,INDEX($GO:$GO,$IY780+37),"")</f>
      </c>
      <c r="IB780">
        <f>IF($IZ780&gt;=38,INDEX($GO:$GO,$IY780+38),"")</f>
      </c>
      <c r="IC780">
        <f>IF($IZ780&gt;=39,INDEX($GO:$GO,$IY780+39),"")</f>
      </c>
      <c r="ID780">
        <f>IF($IZ780&gt;=40,INDEX($GO:$GO,$IY780+40),"")</f>
      </c>
      <c r="IE780">
        <f>IF($IZ780&gt;=41,INDEX($GO:$GO,$IY780+41),"")</f>
      </c>
      <c r="IF780">
        <f>IF($IZ780&gt;=42,INDEX($GO:$GO,$IY780+42),"")</f>
      </c>
      <c r="IG780">
        <f>IF($IZ780&gt;=43,INDEX($GO:$GO,$IY780+43),"")</f>
      </c>
      <c r="IH780">
        <f>IF($IZ780&gt;=44,INDEX($GO:$GO,$IY780+44),"")</f>
      </c>
      <c r="II780">
        <f>IF($IZ780&gt;=45,INDEX($GO:$GO,$IY780+45),"")</f>
      </c>
      <c r="IJ780">
        <f>IF($IZ780&gt;=46,INDEX($GO:$GO,$IY780+46),"")</f>
      </c>
      <c r="IK780">
        <f>IF($IZ780&gt;=47,INDEX($GO:$GO,$IY780+47),"")</f>
      </c>
      <c r="IL780">
        <f>IF($IZ780&gt;=48,INDEX($GO:$GO,$IY780+48),"")</f>
      </c>
      <c r="IM780">
        <f>IF($IZ780&gt;=49,INDEX($GO:$GO,$IY780+49),"")</f>
      </c>
      <c r="IN780">
        <f>IF($IZ780&gt;=50,INDEX($GO:$GO,$IY780+50),"")</f>
      </c>
      <c r="IO780">
        <f>IF($IZ780&gt;=51,INDEX($GO:$GO,$IY780+51),"")</f>
      </c>
      <c r="IP780">
        <f>IF($IZ780&gt;=52,INDEX($GO:$GO,$IY780+52),"")</f>
      </c>
      <c r="IQ780">
        <f>IF($IZ780&gt;=53,INDEX($GO:$GO,$IY780+53),"")</f>
      </c>
      <c r="IR780">
        <f>IF($IZ780&gt;=54,INDEX($GO:$GO,$IY780+54),"")</f>
      </c>
      <c r="IS780">
        <f>IF($IZ780&gt;=55,INDEX($GO:$GO,$IY780+55),"")</f>
      </c>
      <c r="IT780">
        <f>IF($IZ780&gt;=56,INDEX($GO:$GO,$IY780+56),"")</f>
      </c>
      <c r="IU780">
        <f>IF($IZ780&gt;=57,INDEX($GO:$GO,$IY780+57),"")</f>
      </c>
      <c r="IV780">
        <f>IF($IZ780&gt;=58,INDEX($GO:$GO,$IY780+58),"")</f>
      </c>
      <c r="IW780">
        <f>IF($IZ780&gt;=59,INDEX($GO:$GO,$IY780+59),"")</f>
      </c>
      <c r="IX780">
        <f>IF($IZ780&gt;=60,INDEX($GO:$GO,$IY780+60),"")</f>
      </c>
      <c r="IY780">
        <f>IFERROR(MATCH($GN780,$GO$2:$GO$827,0)+1,0)</f>
      </c>
      <c r="IZ780">
        <f>IFERROR(INDEX($GP$2:$GP$827,MATCH($GN780,$GO$2:$GO$827,0)),0)</f>
      </c>
      <c r="JA780" t="s">
        <v>23</v>
      </c>
      <c r="JB780" t="s">
        <v>23</v>
      </c>
    </row>
    <row r="781" spans="1:262" x14ac:dyDescent="0.25">
      <c r="F781" s="1"/>
      <c r="G781" s="1"/>
      <c r="H781" s="1"/>
      <c r="I781" s="1"/>
      <c r="J781" s="1">
        <f>IFERROR(IF(FIND(" - ",$F781)&gt;0,MID($F781,FIND(" - ",$F781)+3,LEN($F781)),""),"")</f>
      </c>
      <c r="L781" s="1"/>
      <c r="N781" t="s">
        <v>23</v>
      </c>
      <c r="P781">
        <f>IF(OR($N781="",$O781=""),"",IFERROR($N781/$O781,0))</f>
      </c>
      <c r="Q781">
        <f>IF($N781="","",
IF($G781="","",
IF(ISNUMBER(SEARCH("exempt",LOWER($G781))),0,
$N781*(VALUE(SUBSTITUTE($G781,"%",""))/100))))</f>
      </c>
      <c r="W781">
        <f>IF($N781="","",
SUM($N781,$Q781,$U781,$R781,$T781)-
IF($V781="",0,VALUE($V781)))</f>
      </c>
      <c r="AE781" t="s">
        <v>2019</v>
      </c>
      <c r="AM781">
        <f>IFERROR(LEFT($F781,FIND(" - ",$F781)-1),$F781)</f>
      </c>
      <c r="AP781">
        <f>IF($CE781&gt;=1,INDEX($AN:$AN,$CD781+1),"")</f>
      </c>
      <c r="AQ781">
        <f>IF($CE781&gt;=2,INDEX($AN:$AN,$CD781+2),"")</f>
      </c>
      <c r="AR781">
        <f>IF($CE781&gt;=3,INDEX($AN:$AN,$CD781+3),"")</f>
      </c>
      <c r="AS781">
        <f>IF($CE781&gt;=4,INDEX($AN:$AN,$CD781+4),"")</f>
      </c>
      <c r="AT781">
        <f>IF($CE781&gt;=5,INDEX($AN:$AN,$CD781+5),"")</f>
      </c>
      <c r="AU781">
        <f>IF($CE781&gt;=6,INDEX($AN:$AN,$CD781+6),"")</f>
      </c>
      <c r="AV781">
        <f>IF($CE781&gt;=7,INDEX($AN:$AN,$CD781+7),"")</f>
      </c>
      <c r="AW781">
        <f>IF($CE781&gt;=8,INDEX($AN:$AN,$CD781+8),"")</f>
      </c>
      <c r="AX781">
        <f>IF($CE781&gt;=9,INDEX($AN:$AN,$CD781+9),"")</f>
      </c>
      <c r="AY781">
        <f>IF($CE781&gt;=10,INDEX($AN:$AN,$CD781+10),"")</f>
      </c>
      <c r="AZ781">
        <f>IF($CE781&gt;=11,INDEX($AN:$AN,$CD781+11),"")</f>
      </c>
      <c r="BA781">
        <f>IF($CE781&gt;=12,INDEX($AN:$AN,$CD781+12),"")</f>
      </c>
      <c r="BB781">
        <f>IF($CE781&gt;=13,INDEX($AN:$AN,$CD781+13),"")</f>
      </c>
      <c r="BC781">
        <f>IF($CE781&gt;=14,INDEX($AN:$AN,$CD781+14),"")</f>
      </c>
      <c r="BD781">
        <f>IF($CE781&gt;=15,INDEX($AN:$AN,$CD781+15),"")</f>
      </c>
      <c r="BE781">
        <f>IF($CE781&gt;=16,INDEX($AN:$AN,$CD781+16),"")</f>
      </c>
      <c r="BF781">
        <f>IF($CE781&gt;=17,INDEX($AN:$AN,$CD781+17),"")</f>
      </c>
      <c r="BG781">
        <f>IF($CE781&gt;=18,INDEX($AN:$AN,$CD781+18),"")</f>
      </c>
      <c r="BH781">
        <f>IF($CE781&gt;=19,INDEX($AN:$AN,$CD781+19),"")</f>
      </c>
      <c r="BI781">
        <f>IF($CE781&gt;=20,INDEX($AN:$AN,$CD781+20),"")</f>
      </c>
      <c r="BJ781">
        <f>IF($CE781&gt;=21,INDEX($AN:$AN,$CD781+21),"")</f>
      </c>
      <c r="BK781">
        <f>IF($CE781&gt;=22,INDEX($AN:$AN,$CD781+22),"")</f>
      </c>
      <c r="BL781">
        <f>IF($CE781&gt;=23,INDEX($AN:$AN,$CD781+23),"")</f>
      </c>
      <c r="BM781">
        <f>IF($CE781&gt;=24,INDEX($AN:$AN,$CD781+24),"")</f>
      </c>
      <c r="BN781">
        <f>IF($CE781&gt;=25,INDEX($AN:$AN,$CD781+25),"")</f>
      </c>
      <c r="BO781">
        <f>IF($CE781&gt;=26,INDEX($AN:$AN,$CD781+26),"")</f>
      </c>
      <c r="BP781">
        <f>IF($CE781&gt;=27,INDEX($AN:$AN,$CD781+27),"")</f>
      </c>
      <c r="BQ781">
        <f>IF($CE781&gt;=28,INDEX($AN:$AN,$CD781+28),"")</f>
      </c>
      <c r="BR781">
        <f>IF($CE781&gt;=29,INDEX($AN:$AN,$CD781+29),"")</f>
      </c>
      <c r="BS781">
        <f>IF($CE781&gt;=30,INDEX($AN:$AN,$CD781+30),"")</f>
      </c>
      <c r="BT781">
        <f>IF($CE781&gt;=31,INDEX($AN:$AN,$CD781+31),"")</f>
      </c>
      <c r="BU781">
        <f>IF($CE781&gt;=32,INDEX($AN:$AN,$CD781+32),"")</f>
      </c>
      <c r="BV781">
        <f>IF($CE781&gt;=33,INDEX($AN:$AN,$CD781+33),"")</f>
      </c>
      <c r="BW781">
        <f>IF($CE781&gt;=34,INDEX($AN:$AN,$CD781+34),"")</f>
      </c>
      <c r="BX781">
        <f>IF($CE781&gt;=35,INDEX($AN:$AN,$CD781+35),"")</f>
      </c>
      <c r="BY781">
        <f>IF($CE781&gt;=36,INDEX($AN:$AN,$CD781+36),"")</f>
      </c>
      <c r="BZ781">
        <f>IF($CE781&gt;=37,INDEX($AN:$AN,$CD781+37),"")</f>
      </c>
      <c r="CA781">
        <f>IF($CE781&gt;=38,INDEX($AN:$AN,$CD781+38),"")</f>
      </c>
      <c r="CB781">
        <f>IF($CE781&gt;=39,INDEX($AN:$AN,$CD781+39),"")</f>
      </c>
      <c r="CC781">
        <f>IF($CE781&gt;=40,INDEX($AN:$AN,$CD781+40),"")</f>
      </c>
      <c r="CD781">
        <f>IFERROR(MATCH($AM781,$AN$2:$AN$133,0)+1,0)</f>
      </c>
      <c r="CE781">
        <f>IFERROR(INDEX($AO$2:$AO$133,MATCH($AM781,$AN$2:$AN$133,0)),0)</f>
      </c>
      <c r="CF781">
        <f>IFERROR(LEFT($K781,FIND(" - ",$K781)-1),$K781)</f>
      </c>
      <c r="CG781" t="s">
        <v>2020</v>
      </c>
      <c r="CH781">
        <v>1</v>
      </c>
      <c r="CI781">
        <f>IF($DD781&gt;=1,INDEX($CG:$CG,$DC781+1),"")</f>
      </c>
      <c r="CJ781">
        <f>IF($DD781&gt;=2,INDEX($CG:$CG,$DC781+2),"")</f>
      </c>
      <c r="CK781">
        <f>IF($DD781&gt;=3,INDEX($CG:$CG,$DC781+3),"")</f>
      </c>
      <c r="CL781">
        <f>IF($DD781&gt;=4,INDEX($CG:$CG,$DC781+4),"")</f>
      </c>
      <c r="CM781">
        <f>IF($DD781&gt;=5,INDEX($CG:$CG,$DC781+5),"")</f>
      </c>
      <c r="CN781">
        <f>IF($DD781&gt;=6,INDEX($CG:$CG,$DC781+6),"")</f>
      </c>
      <c r="CO781">
        <f>IF($DD781&gt;=7,INDEX($CG:$CG,$DC781+7),"")</f>
      </c>
      <c r="CP781">
        <f>IF($DD781&gt;=8,INDEX($CG:$CG,$DC781+8),"")</f>
      </c>
      <c r="CQ781">
        <f>IF($DD781&gt;=9,INDEX($CG:$CG,$DC781+9),"")</f>
      </c>
      <c r="CR781">
        <f>IF($DD781&gt;=10,INDEX($CG:$CG,$DC781+10),"")</f>
      </c>
      <c r="CS781">
        <f>IF($DD781&gt;=11,INDEX($CG:$CG,$DC781+11),"")</f>
      </c>
      <c r="CT781">
        <f>IF($DD781&gt;=12,INDEX($CG:$CG,$DC781+12),"")</f>
      </c>
      <c r="CU781">
        <f>IF($DD781&gt;=13,INDEX($CG:$CG,$DC781+13),"")</f>
      </c>
      <c r="CV781">
        <f>IF($DD781&gt;=14,INDEX($CG:$CG,$DC781+14),"")</f>
      </c>
      <c r="CW781">
        <f>IF($DD781&gt;=15,INDEX($CG:$CG,$DC781+15),"")</f>
      </c>
      <c r="CX781">
        <f>IF($DD781&gt;=16,INDEX($CG:$CG,$DC781+16),"")</f>
      </c>
      <c r="CY781">
        <f>IF($DD781&gt;=17,INDEX($CG:$CG,$DC781+17),"")</f>
      </c>
      <c r="CZ781">
        <f>IF($DD781&gt;=18,INDEX($CG:$CG,$DC781+18),"")</f>
      </c>
      <c r="DA781">
        <f>IF($DD781&gt;=19,INDEX($CG:$CG,$DC781+19),"")</f>
      </c>
      <c r="DB781">
        <f>IF($DD781&gt;=20,INDEX($CG:$CG,$DC781+20),"")</f>
      </c>
      <c r="DC781">
        <f>IFERROR(MATCH($CF781,$CG$2:$CG$1558,0)+1,0)</f>
      </c>
      <c r="DD781">
        <f>IFERROR(INDEX($CH$2:$CH$1558,MATCH($CF781,$CG$2:$CG$1558,0)),0)</f>
      </c>
      <c r="DE781">
        <f>IFERROR(INDEX($AL:$AL,MATCH($G781,$AK:$AK,0))&amp;"","")</f>
      </c>
      <c r="DI781">
        <f>IF($GL781&gt;=1,INDEX($DF:$DF,$GK781+1),"")</f>
      </c>
      <c r="DJ781">
        <f>IF($GL781&gt;=2,INDEX($DF:$DF,$GK781+2),"")</f>
      </c>
      <c r="DK781">
        <f>IF($GL781&gt;=3,INDEX($DF:$DF,$GK781+3),"")</f>
      </c>
      <c r="DL781">
        <f>IF($GL781&gt;=4,INDEX($DF:$DF,$GK781+4),"")</f>
      </c>
      <c r="DM781">
        <f>IF($GL781&gt;=5,INDEX($DF:$DF,$GK781+5),"")</f>
      </c>
      <c r="DN781">
        <f>IF($GL781&gt;=6,INDEX($DF:$DF,$GK781+6),"")</f>
      </c>
      <c r="DO781">
        <f>IF($GL781&gt;=7,INDEX($DF:$DF,$GK781+7),"")</f>
      </c>
      <c r="DP781">
        <f>IF($GL781&gt;=8,INDEX($DF:$DF,$GK781+8),"")</f>
      </c>
      <c r="DQ781">
        <f>IF($GL781&gt;=9,INDEX($DF:$DF,$GK781+9),"")</f>
      </c>
      <c r="DR781">
        <f>IF($GL781&gt;=10,INDEX($DF:$DF,$GK781+10),"")</f>
      </c>
      <c r="DS781">
        <f>IF($GL781&gt;=11,INDEX($DF:$DF,$GK781+11),"")</f>
      </c>
      <c r="DT781">
        <f>IF($GL781&gt;=12,INDEX($DF:$DF,$GK781+12),"")</f>
      </c>
      <c r="DU781">
        <f>IF($GL781&gt;=13,INDEX($DF:$DF,$GK781+13),"")</f>
      </c>
      <c r="DV781">
        <f>IF($GL781&gt;=14,INDEX($DF:$DF,$GK781+14),"")</f>
      </c>
      <c r="DW781">
        <f>IF($GL781&gt;=15,INDEX($DF:$DF,$GK781+15),"")</f>
      </c>
      <c r="DX781">
        <f>IF($GL781&gt;=16,INDEX($DF:$DF,$GK781+16),"")</f>
      </c>
      <c r="DY781">
        <f>IF($GL781&gt;=17,INDEX($DF:$DF,$GK781+17),"")</f>
      </c>
      <c r="DZ781">
        <f>IF($GL781&gt;=18,INDEX($DF:$DF,$GK781+18),"")</f>
      </c>
      <c r="EA781">
        <f>IF($GL781&gt;=19,INDEX($DF:$DF,$GK781+19),"")</f>
      </c>
      <c r="EB781">
        <f>IF($GL781&gt;=20,INDEX($DF:$DF,$GK781+20),"")</f>
      </c>
      <c r="EC781">
        <f>IF($GL781&gt;=21,INDEX($DF:$DF,$GK781+21),"")</f>
      </c>
      <c r="ED781">
        <f>IF($GL781&gt;=22,INDEX($DF:$DF,$GK781+22),"")</f>
      </c>
      <c r="EE781">
        <f>IF($GL781&gt;=23,INDEX($DF:$DF,$GK781+23),"")</f>
      </c>
      <c r="EF781">
        <f>IF($GL781&gt;=24,INDEX($DF:$DF,$GK781+24),"")</f>
      </c>
      <c r="EG781">
        <f>IF($GL781&gt;=25,INDEX($DF:$DF,$GK781+25),"")</f>
      </c>
      <c r="EH781">
        <f>IF($GL781&gt;=26,INDEX($DF:$DF,$GK781+26),"")</f>
      </c>
      <c r="EI781">
        <f>IF($GL781&gt;=27,INDEX($DF:$DF,$GK781+27),"")</f>
      </c>
      <c r="EJ781">
        <f>IF($GL781&gt;=28,INDEX($DF:$DF,$GK781+28),"")</f>
      </c>
      <c r="EK781">
        <f>IF($GL781&gt;=29,INDEX($DF:$DF,$GK781+29),"")</f>
      </c>
      <c r="EL781">
        <f>IF($GL781&gt;=30,INDEX($DF:$DF,$GK781+30),"")</f>
      </c>
      <c r="EM781">
        <f>IF($GL781&gt;=31,INDEX($DF:$DF,$GK781+31),"")</f>
      </c>
      <c r="EN781">
        <f>IF($GL781&gt;=32,INDEX($DF:$DF,$GK781+32),"")</f>
      </c>
      <c r="EO781">
        <f>IF($GL781&gt;=33,INDEX($DF:$DF,$GK781+33),"")</f>
      </c>
      <c r="EP781">
        <f>IF($GL781&gt;=34,INDEX($DF:$DF,$GK781+34),"")</f>
      </c>
      <c r="EQ781">
        <f>IF($GL781&gt;=35,INDEX($DF:$DF,$GK781+35),"")</f>
      </c>
      <c r="ER781">
        <f>IF($GL781&gt;=36,INDEX($DF:$DF,$GK781+36),"")</f>
      </c>
      <c r="ES781">
        <f>IF($GL781&gt;=37,INDEX($DF:$DF,$GK781+37),"")</f>
      </c>
      <c r="ET781">
        <f>IF($GL781&gt;=38,INDEX($DF:$DF,$GK781+38),"")</f>
      </c>
      <c r="EU781">
        <f>IF($GL781&gt;=39,INDEX($DF:$DF,$GK781+39),"")</f>
      </c>
      <c r="EV781">
        <f>IF($GL781&gt;=40,INDEX($DF:$DF,$GK781+40),"")</f>
      </c>
      <c r="EW781">
        <f>IF($GL781&gt;=1,INDEX($DG:$DG,$GK781+1),"")</f>
      </c>
      <c r="EX781">
        <f>IF($GL781&gt;=2,INDEX($DG:$DG,$GK781+2),"")</f>
      </c>
      <c r="EY781">
        <f>IF($GL781&gt;=3,INDEX($DG:$DG,$GK781+3),"")</f>
      </c>
      <c r="EZ781">
        <f>IF($GL781&gt;=4,INDEX($DG:$DG,$GK781+4),"")</f>
      </c>
      <c r="FA781">
        <f>IF($GL781&gt;=5,INDEX($DG:$DG,$GK781+5),"")</f>
      </c>
      <c r="FB781">
        <f>IF($GL781&gt;=6,INDEX($DG:$DG,$GK781+6),"")</f>
      </c>
      <c r="FC781">
        <f>IF($GL781&gt;=7,INDEX($DG:$DG,$GK781+7),"")</f>
      </c>
      <c r="FD781">
        <f>IF($GL781&gt;=8,INDEX($DG:$DG,$GK781+8),"")</f>
      </c>
      <c r="FE781">
        <f>IF($GL781&gt;=9,INDEX($DG:$DG,$GK781+9),"")</f>
      </c>
      <c r="FF781">
        <f>IF($GL781&gt;=10,INDEX($DG:$DG,$GK781+10),"")</f>
      </c>
      <c r="FG781">
        <f>IF($GL781&gt;=11,INDEX($DG:$DG,$GK781+11),"")</f>
      </c>
      <c r="FH781">
        <f>IF($GL781&gt;=12,INDEX($DG:$DG,$GK781+12),"")</f>
      </c>
      <c r="FI781">
        <f>IF($GL781&gt;=13,INDEX($DG:$DG,$GK781+13),"")</f>
      </c>
      <c r="FJ781">
        <f>IF($GL781&gt;=14,INDEX($DG:$DG,$GK781+14),"")</f>
      </c>
      <c r="FK781">
        <f>IF($GL781&gt;=15,INDEX($DG:$DG,$GK781+15),"")</f>
      </c>
      <c r="FL781">
        <f>IF($GL781&gt;=16,INDEX($DG:$DG,$GK781+16),"")</f>
      </c>
      <c r="FM781">
        <f>IF($GL781&gt;=17,INDEX($DG:$DG,$GK781+17),"")</f>
      </c>
      <c r="FN781">
        <f>IF($GL781&gt;=18,INDEX($DG:$DG,$GK781+18),"")</f>
      </c>
      <c r="FO781">
        <f>IF($GL781&gt;=19,INDEX($DG:$DG,$GK781+19),"")</f>
      </c>
      <c r="FP781">
        <f>IF($GL781&gt;=20,INDEX($DG:$DG,$GK781+20),"")</f>
      </c>
      <c r="FQ781">
        <f>IF($GL781&gt;=21,INDEX($DG:$DG,$GK781+21),"")</f>
      </c>
      <c r="FR781">
        <f>IF($GL781&gt;=22,INDEX($DG:$DG,$GK781+22),"")</f>
      </c>
      <c r="FS781">
        <f>IF($GL781&gt;=23,INDEX($DG:$DG,$GK781+23),"")</f>
      </c>
      <c r="FT781">
        <f>IF($GL781&gt;=24,INDEX($DG:$DG,$GK781+24),"")</f>
      </c>
      <c r="FU781">
        <f>IF($GL781&gt;=25,INDEX($DG:$DG,$GK781+25),"")</f>
      </c>
      <c r="FV781">
        <f>IF($GL781&gt;=26,INDEX($DG:$DG,$GK781+26),"")</f>
      </c>
      <c r="FW781">
        <f>IF($GL781&gt;=27,INDEX($DG:$DG,$GK781+27),"")</f>
      </c>
      <c r="FX781">
        <f>IF($GL781&gt;=28,INDEX($DG:$DG,$GK781+28),"")</f>
      </c>
      <c r="FY781">
        <f>IF($GL781&gt;=29,INDEX($DG:$DG,$GK781+29),"")</f>
      </c>
      <c r="FZ781">
        <f>IF($GL781&gt;=30,INDEX($DG:$DG,$GK781+30),"")</f>
      </c>
      <c r="GA781">
        <f>IF($GL781&gt;=31,INDEX($DG:$DG,$GK781+31),"")</f>
      </c>
      <c r="GB781">
        <f>IF($GL781&gt;=32,INDEX($DG:$DG,$GK781+32),"")</f>
      </c>
      <c r="GC781">
        <f>IF($GL781&gt;=33,INDEX($DG:$DG,$GK781+33),"")</f>
      </c>
      <c r="GD781">
        <f>IF($GL781&gt;=34,INDEX($DG:$DG,$GK781+34),"")</f>
      </c>
      <c r="GE781">
        <f>IF($GL781&gt;=35,INDEX($DG:$DG,$GK781+35),"")</f>
      </c>
      <c r="GF781">
        <f>IF($GL781&gt;=36,INDEX($DG:$DG,$GK781+36),"")</f>
      </c>
      <c r="GG781">
        <f>IF($GL781&gt;=37,INDEX($DG:$DG,$GK781+37),"")</f>
      </c>
      <c r="GH781">
        <f>IF($GL781&gt;=38,INDEX($DG:$DG,$GK781+38),"")</f>
      </c>
      <c r="GI781">
        <f>IF($GL781&gt;=39,INDEX($DG:$DG,$GK781+39),"")</f>
      </c>
      <c r="GJ781">
        <f>IF($GL781&gt;=40,INDEX($DG:$DG,$GK781+40),"")</f>
      </c>
      <c r="GK781">
        <f>IFERROR(MATCH($DE781,$DF$2:$DF$166,0)+1,0)</f>
      </c>
      <c r="GL781">
        <f>IFERROR(INDEX($DH$2:$DH$166,MATCH($DE781,$DF$2:$DF$166,0)),0)</f>
      </c>
      <c r="GM781">
        <f>IFERROR(MATCH($H781,$DI$781:$EV$781,0),0)</f>
      </c>
      <c r="GN781">
        <f>IF($GM781&gt;0,INDEX($EW$781:$GJ$781,$GM781),"")</f>
      </c>
      <c r="GO781" t="s">
        <v>698</v>
      </c>
      <c r="GP781">
        <v>1</v>
      </c>
      <c r="GQ781">
        <f>IF($IZ781&gt;=1,INDEX($GO:$GO,$IY781+1),"")</f>
      </c>
      <c r="GR781">
        <f>IF($IZ781&gt;=2,INDEX($GO:$GO,$IY781+2),"")</f>
      </c>
      <c r="GS781">
        <f>IF($IZ781&gt;=3,INDEX($GO:$GO,$IY781+3),"")</f>
      </c>
      <c r="GT781">
        <f>IF($IZ781&gt;=4,INDEX($GO:$GO,$IY781+4),"")</f>
      </c>
      <c r="GU781">
        <f>IF($IZ781&gt;=5,INDEX($GO:$GO,$IY781+5),"")</f>
      </c>
      <c r="GV781">
        <f>IF($IZ781&gt;=6,INDEX($GO:$GO,$IY781+6),"")</f>
      </c>
      <c r="GW781">
        <f>IF($IZ781&gt;=7,INDEX($GO:$GO,$IY781+7),"")</f>
      </c>
      <c r="GX781">
        <f>IF($IZ781&gt;=8,INDEX($GO:$GO,$IY781+8),"")</f>
      </c>
      <c r="GY781">
        <f>IF($IZ781&gt;=9,INDEX($GO:$GO,$IY781+9),"")</f>
      </c>
      <c r="GZ781">
        <f>IF($IZ781&gt;=10,INDEX($GO:$GO,$IY781+10),"")</f>
      </c>
      <c r="HA781">
        <f>IF($IZ781&gt;=11,INDEX($GO:$GO,$IY781+11),"")</f>
      </c>
      <c r="HB781">
        <f>IF($IZ781&gt;=12,INDEX($GO:$GO,$IY781+12),"")</f>
      </c>
      <c r="HC781">
        <f>IF($IZ781&gt;=13,INDEX($GO:$GO,$IY781+13),"")</f>
      </c>
      <c r="HD781">
        <f>IF($IZ781&gt;=14,INDEX($GO:$GO,$IY781+14),"")</f>
      </c>
      <c r="HE781">
        <f>IF($IZ781&gt;=15,INDEX($GO:$GO,$IY781+15),"")</f>
      </c>
      <c r="HF781">
        <f>IF($IZ781&gt;=16,INDEX($GO:$GO,$IY781+16),"")</f>
      </c>
      <c r="HG781">
        <f>IF($IZ781&gt;=17,INDEX($GO:$GO,$IY781+17),"")</f>
      </c>
      <c r="HH781">
        <f>IF($IZ781&gt;=18,INDEX($GO:$GO,$IY781+18),"")</f>
      </c>
      <c r="HI781">
        <f>IF($IZ781&gt;=19,INDEX($GO:$GO,$IY781+19),"")</f>
      </c>
      <c r="HJ781">
        <f>IF($IZ781&gt;=20,INDEX($GO:$GO,$IY781+20),"")</f>
      </c>
      <c r="HK781">
        <f>IF($IZ781&gt;=21,INDEX($GO:$GO,$IY781+21),"")</f>
      </c>
      <c r="HL781">
        <f>IF($IZ781&gt;=22,INDEX($GO:$GO,$IY781+22),"")</f>
      </c>
      <c r="HM781">
        <f>IF($IZ781&gt;=23,INDEX($GO:$GO,$IY781+23),"")</f>
      </c>
      <c r="HN781">
        <f>IF($IZ781&gt;=24,INDEX($GO:$GO,$IY781+24),"")</f>
      </c>
      <c r="HO781">
        <f>IF($IZ781&gt;=25,INDEX($GO:$GO,$IY781+25),"")</f>
      </c>
      <c r="HP781">
        <f>IF($IZ781&gt;=26,INDEX($GO:$GO,$IY781+26),"")</f>
      </c>
      <c r="HQ781">
        <f>IF($IZ781&gt;=27,INDEX($GO:$GO,$IY781+27),"")</f>
      </c>
      <c r="HR781">
        <f>IF($IZ781&gt;=28,INDEX($GO:$GO,$IY781+28),"")</f>
      </c>
      <c r="HS781">
        <f>IF($IZ781&gt;=29,INDEX($GO:$GO,$IY781+29),"")</f>
      </c>
      <c r="HT781">
        <f>IF($IZ781&gt;=30,INDEX($GO:$GO,$IY781+30),"")</f>
      </c>
      <c r="HU781">
        <f>IF($IZ781&gt;=31,INDEX($GO:$GO,$IY781+31),"")</f>
      </c>
      <c r="HV781">
        <f>IF($IZ781&gt;=32,INDEX($GO:$GO,$IY781+32),"")</f>
      </c>
      <c r="HW781">
        <f>IF($IZ781&gt;=33,INDEX($GO:$GO,$IY781+33),"")</f>
      </c>
      <c r="HX781">
        <f>IF($IZ781&gt;=34,INDEX($GO:$GO,$IY781+34),"")</f>
      </c>
      <c r="HY781">
        <f>IF($IZ781&gt;=35,INDEX($GO:$GO,$IY781+35),"")</f>
      </c>
      <c r="HZ781">
        <f>IF($IZ781&gt;=36,INDEX($GO:$GO,$IY781+36),"")</f>
      </c>
      <c r="IA781">
        <f>IF($IZ781&gt;=37,INDEX($GO:$GO,$IY781+37),"")</f>
      </c>
      <c r="IB781">
        <f>IF($IZ781&gt;=38,INDEX($GO:$GO,$IY781+38),"")</f>
      </c>
      <c r="IC781">
        <f>IF($IZ781&gt;=39,INDEX($GO:$GO,$IY781+39),"")</f>
      </c>
      <c r="ID781">
        <f>IF($IZ781&gt;=40,INDEX($GO:$GO,$IY781+40),"")</f>
      </c>
      <c r="IE781">
        <f>IF($IZ781&gt;=41,INDEX($GO:$GO,$IY781+41),"")</f>
      </c>
      <c r="IF781">
        <f>IF($IZ781&gt;=42,INDEX($GO:$GO,$IY781+42),"")</f>
      </c>
      <c r="IG781">
        <f>IF($IZ781&gt;=43,INDEX($GO:$GO,$IY781+43),"")</f>
      </c>
      <c r="IH781">
        <f>IF($IZ781&gt;=44,INDEX($GO:$GO,$IY781+44),"")</f>
      </c>
      <c r="II781">
        <f>IF($IZ781&gt;=45,INDEX($GO:$GO,$IY781+45),"")</f>
      </c>
      <c r="IJ781">
        <f>IF($IZ781&gt;=46,INDEX($GO:$GO,$IY781+46),"")</f>
      </c>
      <c r="IK781">
        <f>IF($IZ781&gt;=47,INDEX($GO:$GO,$IY781+47),"")</f>
      </c>
      <c r="IL781">
        <f>IF($IZ781&gt;=48,INDEX($GO:$GO,$IY781+48),"")</f>
      </c>
      <c r="IM781">
        <f>IF($IZ781&gt;=49,INDEX($GO:$GO,$IY781+49),"")</f>
      </c>
      <c r="IN781">
        <f>IF($IZ781&gt;=50,INDEX($GO:$GO,$IY781+50),"")</f>
      </c>
      <c r="IO781">
        <f>IF($IZ781&gt;=51,INDEX($GO:$GO,$IY781+51),"")</f>
      </c>
      <c r="IP781">
        <f>IF($IZ781&gt;=52,INDEX($GO:$GO,$IY781+52),"")</f>
      </c>
      <c r="IQ781">
        <f>IF($IZ781&gt;=53,INDEX($GO:$GO,$IY781+53),"")</f>
      </c>
      <c r="IR781">
        <f>IF($IZ781&gt;=54,INDEX($GO:$GO,$IY781+54),"")</f>
      </c>
      <c r="IS781">
        <f>IF($IZ781&gt;=55,INDEX($GO:$GO,$IY781+55),"")</f>
      </c>
      <c r="IT781">
        <f>IF($IZ781&gt;=56,INDEX($GO:$GO,$IY781+56),"")</f>
      </c>
      <c r="IU781">
        <f>IF($IZ781&gt;=57,INDEX($GO:$GO,$IY781+57),"")</f>
      </c>
      <c r="IV781">
        <f>IF($IZ781&gt;=58,INDEX($GO:$GO,$IY781+58),"")</f>
      </c>
      <c r="IW781">
        <f>IF($IZ781&gt;=59,INDEX($GO:$GO,$IY781+59),"")</f>
      </c>
      <c r="IX781">
        <f>IF($IZ781&gt;=60,INDEX($GO:$GO,$IY781+60),"")</f>
      </c>
      <c r="IY781">
        <f>IFERROR(MATCH($GN781,$GO$2:$GO$827,0)+1,0)</f>
      </c>
      <c r="IZ781">
        <f>IFERROR(INDEX($GP$2:$GP$827,MATCH($GN781,$GO$2:$GO$827,0)),0)</f>
      </c>
      <c r="JA781" t="s">
        <v>23</v>
      </c>
      <c r="JB781" t="s">
        <v>23</v>
      </c>
    </row>
    <row r="782" spans="1:262" x14ac:dyDescent="0.25">
      <c r="F782" s="1"/>
      <c r="G782" s="1"/>
      <c r="H782" s="1"/>
      <c r="I782" s="1"/>
      <c r="J782" s="1">
        <f>IFERROR(IF(FIND(" - ",$F782)&gt;0,MID($F782,FIND(" - ",$F782)+3,LEN($F782)),""),"")</f>
      </c>
      <c r="L782" s="1"/>
      <c r="N782" t="s">
        <v>23</v>
      </c>
      <c r="P782">
        <f>IF(OR($N782="",$O782=""),"",IFERROR($N782/$O782,0))</f>
      </c>
      <c r="Q782">
        <f>IF($N782="","",
IF($G782="","",
IF(ISNUMBER(SEARCH("exempt",LOWER($G782))),0,
$N782*(VALUE(SUBSTITUTE($G782,"%",""))/100))))</f>
      </c>
      <c r="W782">
        <f>IF($N782="","",
SUM($N782,$Q782,$U782,$R782,$T782)-
IF($V782="",0,VALUE($V782)))</f>
      </c>
      <c r="AE782" t="s">
        <v>2021</v>
      </c>
      <c r="AM782">
        <f>IFERROR(LEFT($F782,FIND(" - ",$F782)-1),$F782)</f>
      </c>
      <c r="AP782">
        <f>IF($CE782&gt;=1,INDEX($AN:$AN,$CD782+1),"")</f>
      </c>
      <c r="AQ782">
        <f>IF($CE782&gt;=2,INDEX($AN:$AN,$CD782+2),"")</f>
      </c>
      <c r="AR782">
        <f>IF($CE782&gt;=3,INDEX($AN:$AN,$CD782+3),"")</f>
      </c>
      <c r="AS782">
        <f>IF($CE782&gt;=4,INDEX($AN:$AN,$CD782+4),"")</f>
      </c>
      <c r="AT782">
        <f>IF($CE782&gt;=5,INDEX($AN:$AN,$CD782+5),"")</f>
      </c>
      <c r="AU782">
        <f>IF($CE782&gt;=6,INDEX($AN:$AN,$CD782+6),"")</f>
      </c>
      <c r="AV782">
        <f>IF($CE782&gt;=7,INDEX($AN:$AN,$CD782+7),"")</f>
      </c>
      <c r="AW782">
        <f>IF($CE782&gt;=8,INDEX($AN:$AN,$CD782+8),"")</f>
      </c>
      <c r="AX782">
        <f>IF($CE782&gt;=9,INDEX($AN:$AN,$CD782+9),"")</f>
      </c>
      <c r="AY782">
        <f>IF($CE782&gt;=10,INDEX($AN:$AN,$CD782+10),"")</f>
      </c>
      <c r="AZ782">
        <f>IF($CE782&gt;=11,INDEX($AN:$AN,$CD782+11),"")</f>
      </c>
      <c r="BA782">
        <f>IF($CE782&gt;=12,INDEX($AN:$AN,$CD782+12),"")</f>
      </c>
      <c r="BB782">
        <f>IF($CE782&gt;=13,INDEX($AN:$AN,$CD782+13),"")</f>
      </c>
      <c r="BC782">
        <f>IF($CE782&gt;=14,INDEX($AN:$AN,$CD782+14),"")</f>
      </c>
      <c r="BD782">
        <f>IF($CE782&gt;=15,INDEX($AN:$AN,$CD782+15),"")</f>
      </c>
      <c r="BE782">
        <f>IF($CE782&gt;=16,INDEX($AN:$AN,$CD782+16),"")</f>
      </c>
      <c r="BF782">
        <f>IF($CE782&gt;=17,INDEX($AN:$AN,$CD782+17),"")</f>
      </c>
      <c r="BG782">
        <f>IF($CE782&gt;=18,INDEX($AN:$AN,$CD782+18),"")</f>
      </c>
      <c r="BH782">
        <f>IF($CE782&gt;=19,INDEX($AN:$AN,$CD782+19),"")</f>
      </c>
      <c r="BI782">
        <f>IF($CE782&gt;=20,INDEX($AN:$AN,$CD782+20),"")</f>
      </c>
      <c r="BJ782">
        <f>IF($CE782&gt;=21,INDEX($AN:$AN,$CD782+21),"")</f>
      </c>
      <c r="BK782">
        <f>IF($CE782&gt;=22,INDEX($AN:$AN,$CD782+22),"")</f>
      </c>
      <c r="BL782">
        <f>IF($CE782&gt;=23,INDEX($AN:$AN,$CD782+23),"")</f>
      </c>
      <c r="BM782">
        <f>IF($CE782&gt;=24,INDEX($AN:$AN,$CD782+24),"")</f>
      </c>
      <c r="BN782">
        <f>IF($CE782&gt;=25,INDEX($AN:$AN,$CD782+25),"")</f>
      </c>
      <c r="BO782">
        <f>IF($CE782&gt;=26,INDEX($AN:$AN,$CD782+26),"")</f>
      </c>
      <c r="BP782">
        <f>IF($CE782&gt;=27,INDEX($AN:$AN,$CD782+27),"")</f>
      </c>
      <c r="BQ782">
        <f>IF($CE782&gt;=28,INDEX($AN:$AN,$CD782+28),"")</f>
      </c>
      <c r="BR782">
        <f>IF($CE782&gt;=29,INDEX($AN:$AN,$CD782+29),"")</f>
      </c>
      <c r="BS782">
        <f>IF($CE782&gt;=30,INDEX($AN:$AN,$CD782+30),"")</f>
      </c>
      <c r="BT782">
        <f>IF($CE782&gt;=31,INDEX($AN:$AN,$CD782+31),"")</f>
      </c>
      <c r="BU782">
        <f>IF($CE782&gt;=32,INDEX($AN:$AN,$CD782+32),"")</f>
      </c>
      <c r="BV782">
        <f>IF($CE782&gt;=33,INDEX($AN:$AN,$CD782+33),"")</f>
      </c>
      <c r="BW782">
        <f>IF($CE782&gt;=34,INDEX($AN:$AN,$CD782+34),"")</f>
      </c>
      <c r="BX782">
        <f>IF($CE782&gt;=35,INDEX($AN:$AN,$CD782+35),"")</f>
      </c>
      <c r="BY782">
        <f>IF($CE782&gt;=36,INDEX($AN:$AN,$CD782+36),"")</f>
      </c>
      <c r="BZ782">
        <f>IF($CE782&gt;=37,INDEX($AN:$AN,$CD782+37),"")</f>
      </c>
      <c r="CA782">
        <f>IF($CE782&gt;=38,INDEX($AN:$AN,$CD782+38),"")</f>
      </c>
      <c r="CB782">
        <f>IF($CE782&gt;=39,INDEX($AN:$AN,$CD782+39),"")</f>
      </c>
      <c r="CC782">
        <f>IF($CE782&gt;=40,INDEX($AN:$AN,$CD782+40),"")</f>
      </c>
      <c r="CD782">
        <f>IFERROR(MATCH($AM782,$AN$2:$AN$133,0)+1,0)</f>
      </c>
      <c r="CE782">
        <f>IFERROR(INDEX($AO$2:$AO$133,MATCH($AM782,$AN$2:$AN$133,0)),0)</f>
      </c>
      <c r="CF782">
        <f>IFERROR(LEFT($K782,FIND(" - ",$K782)-1),$K782)</f>
      </c>
      <c r="CG782" t="s">
        <v>108</v>
      </c>
      <c r="CI782">
        <f>IF($DD782&gt;=1,INDEX($CG:$CG,$DC782+1),"")</f>
      </c>
      <c r="CJ782">
        <f>IF($DD782&gt;=2,INDEX($CG:$CG,$DC782+2),"")</f>
      </c>
      <c r="CK782">
        <f>IF($DD782&gt;=3,INDEX($CG:$CG,$DC782+3),"")</f>
      </c>
      <c r="CL782">
        <f>IF($DD782&gt;=4,INDEX($CG:$CG,$DC782+4),"")</f>
      </c>
      <c r="CM782">
        <f>IF($DD782&gt;=5,INDEX($CG:$CG,$DC782+5),"")</f>
      </c>
      <c r="CN782">
        <f>IF($DD782&gt;=6,INDEX($CG:$CG,$DC782+6),"")</f>
      </c>
      <c r="CO782">
        <f>IF($DD782&gt;=7,INDEX($CG:$CG,$DC782+7),"")</f>
      </c>
      <c r="CP782">
        <f>IF($DD782&gt;=8,INDEX($CG:$CG,$DC782+8),"")</f>
      </c>
      <c r="CQ782">
        <f>IF($DD782&gt;=9,INDEX($CG:$CG,$DC782+9),"")</f>
      </c>
      <c r="CR782">
        <f>IF($DD782&gt;=10,INDEX($CG:$CG,$DC782+10),"")</f>
      </c>
      <c r="CS782">
        <f>IF($DD782&gt;=11,INDEX($CG:$CG,$DC782+11),"")</f>
      </c>
      <c r="CT782">
        <f>IF($DD782&gt;=12,INDEX($CG:$CG,$DC782+12),"")</f>
      </c>
      <c r="CU782">
        <f>IF($DD782&gt;=13,INDEX($CG:$CG,$DC782+13),"")</f>
      </c>
      <c r="CV782">
        <f>IF($DD782&gt;=14,INDEX($CG:$CG,$DC782+14),"")</f>
      </c>
      <c r="CW782">
        <f>IF($DD782&gt;=15,INDEX($CG:$CG,$DC782+15),"")</f>
      </c>
      <c r="CX782">
        <f>IF($DD782&gt;=16,INDEX($CG:$CG,$DC782+16),"")</f>
      </c>
      <c r="CY782">
        <f>IF($DD782&gt;=17,INDEX($CG:$CG,$DC782+17),"")</f>
      </c>
      <c r="CZ782">
        <f>IF($DD782&gt;=18,INDEX($CG:$CG,$DC782+18),"")</f>
      </c>
      <c r="DA782">
        <f>IF($DD782&gt;=19,INDEX($CG:$CG,$DC782+19),"")</f>
      </c>
      <c r="DB782">
        <f>IF($DD782&gt;=20,INDEX($CG:$CG,$DC782+20),"")</f>
      </c>
      <c r="DC782">
        <f>IFERROR(MATCH($CF782,$CG$2:$CG$1558,0)+1,0)</f>
      </c>
      <c r="DD782">
        <f>IFERROR(INDEX($CH$2:$CH$1558,MATCH($CF782,$CG$2:$CG$1558,0)),0)</f>
      </c>
      <c r="DE782">
        <f>IFERROR(INDEX($AL:$AL,MATCH($G782,$AK:$AK,0))&amp;"","")</f>
      </c>
      <c r="DI782">
        <f>IF($GL782&gt;=1,INDEX($DF:$DF,$GK782+1),"")</f>
      </c>
      <c r="DJ782">
        <f>IF($GL782&gt;=2,INDEX($DF:$DF,$GK782+2),"")</f>
      </c>
      <c r="DK782">
        <f>IF($GL782&gt;=3,INDEX($DF:$DF,$GK782+3),"")</f>
      </c>
      <c r="DL782">
        <f>IF($GL782&gt;=4,INDEX($DF:$DF,$GK782+4),"")</f>
      </c>
      <c r="DM782">
        <f>IF($GL782&gt;=5,INDEX($DF:$DF,$GK782+5),"")</f>
      </c>
      <c r="DN782">
        <f>IF($GL782&gt;=6,INDEX($DF:$DF,$GK782+6),"")</f>
      </c>
      <c r="DO782">
        <f>IF($GL782&gt;=7,INDEX($DF:$DF,$GK782+7),"")</f>
      </c>
      <c r="DP782">
        <f>IF($GL782&gt;=8,INDEX($DF:$DF,$GK782+8),"")</f>
      </c>
      <c r="DQ782">
        <f>IF($GL782&gt;=9,INDEX($DF:$DF,$GK782+9),"")</f>
      </c>
      <c r="DR782">
        <f>IF($GL782&gt;=10,INDEX($DF:$DF,$GK782+10),"")</f>
      </c>
      <c r="DS782">
        <f>IF($GL782&gt;=11,INDEX($DF:$DF,$GK782+11),"")</f>
      </c>
      <c r="DT782">
        <f>IF($GL782&gt;=12,INDEX($DF:$DF,$GK782+12),"")</f>
      </c>
      <c r="DU782">
        <f>IF($GL782&gt;=13,INDEX($DF:$DF,$GK782+13),"")</f>
      </c>
      <c r="DV782">
        <f>IF($GL782&gt;=14,INDEX($DF:$DF,$GK782+14),"")</f>
      </c>
      <c r="DW782">
        <f>IF($GL782&gt;=15,INDEX($DF:$DF,$GK782+15),"")</f>
      </c>
      <c r="DX782">
        <f>IF($GL782&gt;=16,INDEX($DF:$DF,$GK782+16),"")</f>
      </c>
      <c r="DY782">
        <f>IF($GL782&gt;=17,INDEX($DF:$DF,$GK782+17),"")</f>
      </c>
      <c r="DZ782">
        <f>IF($GL782&gt;=18,INDEX($DF:$DF,$GK782+18),"")</f>
      </c>
      <c r="EA782">
        <f>IF($GL782&gt;=19,INDEX($DF:$DF,$GK782+19),"")</f>
      </c>
      <c r="EB782">
        <f>IF($GL782&gt;=20,INDEX($DF:$DF,$GK782+20),"")</f>
      </c>
      <c r="EC782">
        <f>IF($GL782&gt;=21,INDEX($DF:$DF,$GK782+21),"")</f>
      </c>
      <c r="ED782">
        <f>IF($GL782&gt;=22,INDEX($DF:$DF,$GK782+22),"")</f>
      </c>
      <c r="EE782">
        <f>IF($GL782&gt;=23,INDEX($DF:$DF,$GK782+23),"")</f>
      </c>
      <c r="EF782">
        <f>IF($GL782&gt;=24,INDEX($DF:$DF,$GK782+24),"")</f>
      </c>
      <c r="EG782">
        <f>IF($GL782&gt;=25,INDEX($DF:$DF,$GK782+25),"")</f>
      </c>
      <c r="EH782">
        <f>IF($GL782&gt;=26,INDEX($DF:$DF,$GK782+26),"")</f>
      </c>
      <c r="EI782">
        <f>IF($GL782&gt;=27,INDEX($DF:$DF,$GK782+27),"")</f>
      </c>
      <c r="EJ782">
        <f>IF($GL782&gt;=28,INDEX($DF:$DF,$GK782+28),"")</f>
      </c>
      <c r="EK782">
        <f>IF($GL782&gt;=29,INDEX($DF:$DF,$GK782+29),"")</f>
      </c>
      <c r="EL782">
        <f>IF($GL782&gt;=30,INDEX($DF:$DF,$GK782+30),"")</f>
      </c>
      <c r="EM782">
        <f>IF($GL782&gt;=31,INDEX($DF:$DF,$GK782+31),"")</f>
      </c>
      <c r="EN782">
        <f>IF($GL782&gt;=32,INDEX($DF:$DF,$GK782+32),"")</f>
      </c>
      <c r="EO782">
        <f>IF($GL782&gt;=33,INDEX($DF:$DF,$GK782+33),"")</f>
      </c>
      <c r="EP782">
        <f>IF($GL782&gt;=34,INDEX($DF:$DF,$GK782+34),"")</f>
      </c>
      <c r="EQ782">
        <f>IF($GL782&gt;=35,INDEX($DF:$DF,$GK782+35),"")</f>
      </c>
      <c r="ER782">
        <f>IF($GL782&gt;=36,INDEX($DF:$DF,$GK782+36),"")</f>
      </c>
      <c r="ES782">
        <f>IF($GL782&gt;=37,INDEX($DF:$DF,$GK782+37),"")</f>
      </c>
      <c r="ET782">
        <f>IF($GL782&gt;=38,INDEX($DF:$DF,$GK782+38),"")</f>
      </c>
      <c r="EU782">
        <f>IF($GL782&gt;=39,INDEX($DF:$DF,$GK782+39),"")</f>
      </c>
      <c r="EV782">
        <f>IF($GL782&gt;=40,INDEX($DF:$DF,$GK782+40),"")</f>
      </c>
      <c r="EW782">
        <f>IF($GL782&gt;=1,INDEX($DG:$DG,$GK782+1),"")</f>
      </c>
      <c r="EX782">
        <f>IF($GL782&gt;=2,INDEX($DG:$DG,$GK782+2),"")</f>
      </c>
      <c r="EY782">
        <f>IF($GL782&gt;=3,INDEX($DG:$DG,$GK782+3),"")</f>
      </c>
      <c r="EZ782">
        <f>IF($GL782&gt;=4,INDEX($DG:$DG,$GK782+4),"")</f>
      </c>
      <c r="FA782">
        <f>IF($GL782&gt;=5,INDEX($DG:$DG,$GK782+5),"")</f>
      </c>
      <c r="FB782">
        <f>IF($GL782&gt;=6,INDEX($DG:$DG,$GK782+6),"")</f>
      </c>
      <c r="FC782">
        <f>IF($GL782&gt;=7,INDEX($DG:$DG,$GK782+7),"")</f>
      </c>
      <c r="FD782">
        <f>IF($GL782&gt;=8,INDEX($DG:$DG,$GK782+8),"")</f>
      </c>
      <c r="FE782">
        <f>IF($GL782&gt;=9,INDEX($DG:$DG,$GK782+9),"")</f>
      </c>
      <c r="FF782">
        <f>IF($GL782&gt;=10,INDEX($DG:$DG,$GK782+10),"")</f>
      </c>
      <c r="FG782">
        <f>IF($GL782&gt;=11,INDEX($DG:$DG,$GK782+11),"")</f>
      </c>
      <c r="FH782">
        <f>IF($GL782&gt;=12,INDEX($DG:$DG,$GK782+12),"")</f>
      </c>
      <c r="FI782">
        <f>IF($GL782&gt;=13,INDEX($DG:$DG,$GK782+13),"")</f>
      </c>
      <c r="FJ782">
        <f>IF($GL782&gt;=14,INDEX($DG:$DG,$GK782+14),"")</f>
      </c>
      <c r="FK782">
        <f>IF($GL782&gt;=15,INDEX($DG:$DG,$GK782+15),"")</f>
      </c>
      <c r="FL782">
        <f>IF($GL782&gt;=16,INDEX($DG:$DG,$GK782+16),"")</f>
      </c>
      <c r="FM782">
        <f>IF($GL782&gt;=17,INDEX($DG:$DG,$GK782+17),"")</f>
      </c>
      <c r="FN782">
        <f>IF($GL782&gt;=18,INDEX($DG:$DG,$GK782+18),"")</f>
      </c>
      <c r="FO782">
        <f>IF($GL782&gt;=19,INDEX($DG:$DG,$GK782+19),"")</f>
      </c>
      <c r="FP782">
        <f>IF($GL782&gt;=20,INDEX($DG:$DG,$GK782+20),"")</f>
      </c>
      <c r="FQ782">
        <f>IF($GL782&gt;=21,INDEX($DG:$DG,$GK782+21),"")</f>
      </c>
      <c r="FR782">
        <f>IF($GL782&gt;=22,INDEX($DG:$DG,$GK782+22),"")</f>
      </c>
      <c r="FS782">
        <f>IF($GL782&gt;=23,INDEX($DG:$DG,$GK782+23),"")</f>
      </c>
      <c r="FT782">
        <f>IF($GL782&gt;=24,INDEX($DG:$DG,$GK782+24),"")</f>
      </c>
      <c r="FU782">
        <f>IF($GL782&gt;=25,INDEX($DG:$DG,$GK782+25),"")</f>
      </c>
      <c r="FV782">
        <f>IF($GL782&gt;=26,INDEX($DG:$DG,$GK782+26),"")</f>
      </c>
      <c r="FW782">
        <f>IF($GL782&gt;=27,INDEX($DG:$DG,$GK782+27),"")</f>
      </c>
      <c r="FX782">
        <f>IF($GL782&gt;=28,INDEX($DG:$DG,$GK782+28),"")</f>
      </c>
      <c r="FY782">
        <f>IF($GL782&gt;=29,INDEX($DG:$DG,$GK782+29),"")</f>
      </c>
      <c r="FZ782">
        <f>IF($GL782&gt;=30,INDEX($DG:$DG,$GK782+30),"")</f>
      </c>
      <c r="GA782">
        <f>IF($GL782&gt;=31,INDEX($DG:$DG,$GK782+31),"")</f>
      </c>
      <c r="GB782">
        <f>IF($GL782&gt;=32,INDEX($DG:$DG,$GK782+32),"")</f>
      </c>
      <c r="GC782">
        <f>IF($GL782&gt;=33,INDEX($DG:$DG,$GK782+33),"")</f>
      </c>
      <c r="GD782">
        <f>IF($GL782&gt;=34,INDEX($DG:$DG,$GK782+34),"")</f>
      </c>
      <c r="GE782">
        <f>IF($GL782&gt;=35,INDEX($DG:$DG,$GK782+35),"")</f>
      </c>
      <c r="GF782">
        <f>IF($GL782&gt;=36,INDEX($DG:$DG,$GK782+36),"")</f>
      </c>
      <c r="GG782">
        <f>IF($GL782&gt;=37,INDEX($DG:$DG,$GK782+37),"")</f>
      </c>
      <c r="GH782">
        <f>IF($GL782&gt;=38,INDEX($DG:$DG,$GK782+38),"")</f>
      </c>
      <c r="GI782">
        <f>IF($GL782&gt;=39,INDEX($DG:$DG,$GK782+39),"")</f>
      </c>
      <c r="GJ782">
        <f>IF($GL782&gt;=40,INDEX($DG:$DG,$GK782+40),"")</f>
      </c>
      <c r="GK782">
        <f>IFERROR(MATCH($DE782,$DF$2:$DF$166,0)+1,0)</f>
      </c>
      <c r="GL782">
        <f>IFERROR(INDEX($DH$2:$DH$166,MATCH($DE782,$DF$2:$DF$166,0)),0)</f>
      </c>
      <c r="GM782">
        <f>IFERROR(MATCH($H782,$DI$782:$EV$782,0),0)</f>
      </c>
      <c r="GN782">
        <f>IF($GM782&gt;0,INDEX($EW$782:$GJ$782,$GM782),"")</f>
      </c>
      <c r="GO782" t="s">
        <v>55</v>
      </c>
      <c r="GQ782">
        <f>IF($IZ782&gt;=1,INDEX($GO:$GO,$IY782+1),"")</f>
      </c>
      <c r="GR782">
        <f>IF($IZ782&gt;=2,INDEX($GO:$GO,$IY782+2),"")</f>
      </c>
      <c r="GS782">
        <f>IF($IZ782&gt;=3,INDEX($GO:$GO,$IY782+3),"")</f>
      </c>
      <c r="GT782">
        <f>IF($IZ782&gt;=4,INDEX($GO:$GO,$IY782+4),"")</f>
      </c>
      <c r="GU782">
        <f>IF($IZ782&gt;=5,INDEX($GO:$GO,$IY782+5),"")</f>
      </c>
      <c r="GV782">
        <f>IF($IZ782&gt;=6,INDEX($GO:$GO,$IY782+6),"")</f>
      </c>
      <c r="GW782">
        <f>IF($IZ782&gt;=7,INDEX($GO:$GO,$IY782+7),"")</f>
      </c>
      <c r="GX782">
        <f>IF($IZ782&gt;=8,INDEX($GO:$GO,$IY782+8),"")</f>
      </c>
      <c r="GY782">
        <f>IF($IZ782&gt;=9,INDEX($GO:$GO,$IY782+9),"")</f>
      </c>
      <c r="GZ782">
        <f>IF($IZ782&gt;=10,INDEX($GO:$GO,$IY782+10),"")</f>
      </c>
      <c r="HA782">
        <f>IF($IZ782&gt;=11,INDEX($GO:$GO,$IY782+11),"")</f>
      </c>
      <c r="HB782">
        <f>IF($IZ782&gt;=12,INDEX($GO:$GO,$IY782+12),"")</f>
      </c>
      <c r="HC782">
        <f>IF($IZ782&gt;=13,INDEX($GO:$GO,$IY782+13),"")</f>
      </c>
      <c r="HD782">
        <f>IF($IZ782&gt;=14,INDEX($GO:$GO,$IY782+14),"")</f>
      </c>
      <c r="HE782">
        <f>IF($IZ782&gt;=15,INDEX($GO:$GO,$IY782+15),"")</f>
      </c>
      <c r="HF782">
        <f>IF($IZ782&gt;=16,INDEX($GO:$GO,$IY782+16),"")</f>
      </c>
      <c r="HG782">
        <f>IF($IZ782&gt;=17,INDEX($GO:$GO,$IY782+17),"")</f>
      </c>
      <c r="HH782">
        <f>IF($IZ782&gt;=18,INDEX($GO:$GO,$IY782+18),"")</f>
      </c>
      <c r="HI782">
        <f>IF($IZ782&gt;=19,INDEX($GO:$GO,$IY782+19),"")</f>
      </c>
      <c r="HJ782">
        <f>IF($IZ782&gt;=20,INDEX($GO:$GO,$IY782+20),"")</f>
      </c>
      <c r="HK782">
        <f>IF($IZ782&gt;=21,INDEX($GO:$GO,$IY782+21),"")</f>
      </c>
      <c r="HL782">
        <f>IF($IZ782&gt;=22,INDEX($GO:$GO,$IY782+22),"")</f>
      </c>
      <c r="HM782">
        <f>IF($IZ782&gt;=23,INDEX($GO:$GO,$IY782+23),"")</f>
      </c>
      <c r="HN782">
        <f>IF($IZ782&gt;=24,INDEX($GO:$GO,$IY782+24),"")</f>
      </c>
      <c r="HO782">
        <f>IF($IZ782&gt;=25,INDEX($GO:$GO,$IY782+25),"")</f>
      </c>
      <c r="HP782">
        <f>IF($IZ782&gt;=26,INDEX($GO:$GO,$IY782+26),"")</f>
      </c>
      <c r="HQ782">
        <f>IF($IZ782&gt;=27,INDEX($GO:$GO,$IY782+27),"")</f>
      </c>
      <c r="HR782">
        <f>IF($IZ782&gt;=28,INDEX($GO:$GO,$IY782+28),"")</f>
      </c>
      <c r="HS782">
        <f>IF($IZ782&gt;=29,INDEX($GO:$GO,$IY782+29),"")</f>
      </c>
      <c r="HT782">
        <f>IF($IZ782&gt;=30,INDEX($GO:$GO,$IY782+30),"")</f>
      </c>
      <c r="HU782">
        <f>IF($IZ782&gt;=31,INDEX($GO:$GO,$IY782+31),"")</f>
      </c>
      <c r="HV782">
        <f>IF($IZ782&gt;=32,INDEX($GO:$GO,$IY782+32),"")</f>
      </c>
      <c r="HW782">
        <f>IF($IZ782&gt;=33,INDEX($GO:$GO,$IY782+33),"")</f>
      </c>
      <c r="HX782">
        <f>IF($IZ782&gt;=34,INDEX($GO:$GO,$IY782+34),"")</f>
      </c>
      <c r="HY782">
        <f>IF($IZ782&gt;=35,INDEX($GO:$GO,$IY782+35),"")</f>
      </c>
      <c r="HZ782">
        <f>IF($IZ782&gt;=36,INDEX($GO:$GO,$IY782+36),"")</f>
      </c>
      <c r="IA782">
        <f>IF($IZ782&gt;=37,INDEX($GO:$GO,$IY782+37),"")</f>
      </c>
      <c r="IB782">
        <f>IF($IZ782&gt;=38,INDEX($GO:$GO,$IY782+38),"")</f>
      </c>
      <c r="IC782">
        <f>IF($IZ782&gt;=39,INDEX($GO:$GO,$IY782+39),"")</f>
      </c>
      <c r="ID782">
        <f>IF($IZ782&gt;=40,INDEX($GO:$GO,$IY782+40),"")</f>
      </c>
      <c r="IE782">
        <f>IF($IZ782&gt;=41,INDEX($GO:$GO,$IY782+41),"")</f>
      </c>
      <c r="IF782">
        <f>IF($IZ782&gt;=42,INDEX($GO:$GO,$IY782+42),"")</f>
      </c>
      <c r="IG782">
        <f>IF($IZ782&gt;=43,INDEX($GO:$GO,$IY782+43),"")</f>
      </c>
      <c r="IH782">
        <f>IF($IZ782&gt;=44,INDEX($GO:$GO,$IY782+44),"")</f>
      </c>
      <c r="II782">
        <f>IF($IZ782&gt;=45,INDEX($GO:$GO,$IY782+45),"")</f>
      </c>
      <c r="IJ782">
        <f>IF($IZ782&gt;=46,INDEX($GO:$GO,$IY782+46),"")</f>
      </c>
      <c r="IK782">
        <f>IF($IZ782&gt;=47,INDEX($GO:$GO,$IY782+47),"")</f>
      </c>
      <c r="IL782">
        <f>IF($IZ782&gt;=48,INDEX($GO:$GO,$IY782+48),"")</f>
      </c>
      <c r="IM782">
        <f>IF($IZ782&gt;=49,INDEX($GO:$GO,$IY782+49),"")</f>
      </c>
      <c r="IN782">
        <f>IF($IZ782&gt;=50,INDEX($GO:$GO,$IY782+50),"")</f>
      </c>
      <c r="IO782">
        <f>IF($IZ782&gt;=51,INDEX($GO:$GO,$IY782+51),"")</f>
      </c>
      <c r="IP782">
        <f>IF($IZ782&gt;=52,INDEX($GO:$GO,$IY782+52),"")</f>
      </c>
      <c r="IQ782">
        <f>IF($IZ782&gt;=53,INDEX($GO:$GO,$IY782+53),"")</f>
      </c>
      <c r="IR782">
        <f>IF($IZ782&gt;=54,INDEX($GO:$GO,$IY782+54),"")</f>
      </c>
      <c r="IS782">
        <f>IF($IZ782&gt;=55,INDEX($GO:$GO,$IY782+55),"")</f>
      </c>
      <c r="IT782">
        <f>IF($IZ782&gt;=56,INDEX($GO:$GO,$IY782+56),"")</f>
      </c>
      <c r="IU782">
        <f>IF($IZ782&gt;=57,INDEX($GO:$GO,$IY782+57),"")</f>
      </c>
      <c r="IV782">
        <f>IF($IZ782&gt;=58,INDEX($GO:$GO,$IY782+58),"")</f>
      </c>
      <c r="IW782">
        <f>IF($IZ782&gt;=59,INDEX($GO:$GO,$IY782+59),"")</f>
      </c>
      <c r="IX782">
        <f>IF($IZ782&gt;=60,INDEX($GO:$GO,$IY782+60),"")</f>
      </c>
      <c r="IY782">
        <f>IFERROR(MATCH($GN782,$GO$2:$GO$827,0)+1,0)</f>
      </c>
      <c r="IZ782">
        <f>IFERROR(INDEX($GP$2:$GP$827,MATCH($GN782,$GO$2:$GO$827,0)),0)</f>
      </c>
      <c r="JA782" t="s">
        <v>23</v>
      </c>
      <c r="JB782" t="s">
        <v>23</v>
      </c>
    </row>
    <row r="783" spans="1:262" x14ac:dyDescent="0.25">
      <c r="F783" s="1"/>
      <c r="G783" s="1"/>
      <c r="H783" s="1"/>
      <c r="I783" s="1"/>
      <c r="J783" s="1">
        <f>IFERROR(IF(FIND(" - ",$F783)&gt;0,MID($F783,FIND(" - ",$F783)+3,LEN($F783)),""),"")</f>
      </c>
      <c r="L783" s="1"/>
      <c r="N783" t="s">
        <v>23</v>
      </c>
      <c r="P783">
        <f>IF(OR($N783="",$O783=""),"",IFERROR($N783/$O783,0))</f>
      </c>
      <c r="Q783">
        <f>IF($N783="","",
IF($G783="","",
IF(ISNUMBER(SEARCH("exempt",LOWER($G783))),0,
$N783*(VALUE(SUBSTITUTE($G783,"%",""))/100))))</f>
      </c>
      <c r="W783">
        <f>IF($N783="","",
SUM($N783,$Q783,$U783,$R783,$T783)-
IF($V783="",0,VALUE($V783)))</f>
      </c>
      <c r="AE783" t="s">
        <v>2022</v>
      </c>
      <c r="AM783">
        <f>IFERROR(LEFT($F783,FIND(" - ",$F783)-1),$F783)</f>
      </c>
      <c r="AP783">
        <f>IF($CE783&gt;=1,INDEX($AN:$AN,$CD783+1),"")</f>
      </c>
      <c r="AQ783">
        <f>IF($CE783&gt;=2,INDEX($AN:$AN,$CD783+2),"")</f>
      </c>
      <c r="AR783">
        <f>IF($CE783&gt;=3,INDEX($AN:$AN,$CD783+3),"")</f>
      </c>
      <c r="AS783">
        <f>IF($CE783&gt;=4,INDEX($AN:$AN,$CD783+4),"")</f>
      </c>
      <c r="AT783">
        <f>IF($CE783&gt;=5,INDEX($AN:$AN,$CD783+5),"")</f>
      </c>
      <c r="AU783">
        <f>IF($CE783&gt;=6,INDEX($AN:$AN,$CD783+6),"")</f>
      </c>
      <c r="AV783">
        <f>IF($CE783&gt;=7,INDEX($AN:$AN,$CD783+7),"")</f>
      </c>
      <c r="AW783">
        <f>IF($CE783&gt;=8,INDEX($AN:$AN,$CD783+8),"")</f>
      </c>
      <c r="AX783">
        <f>IF($CE783&gt;=9,INDEX($AN:$AN,$CD783+9),"")</f>
      </c>
      <c r="AY783">
        <f>IF($CE783&gt;=10,INDEX($AN:$AN,$CD783+10),"")</f>
      </c>
      <c r="AZ783">
        <f>IF($CE783&gt;=11,INDEX($AN:$AN,$CD783+11),"")</f>
      </c>
      <c r="BA783">
        <f>IF($CE783&gt;=12,INDEX($AN:$AN,$CD783+12),"")</f>
      </c>
      <c r="BB783">
        <f>IF($CE783&gt;=13,INDEX($AN:$AN,$CD783+13),"")</f>
      </c>
      <c r="BC783">
        <f>IF($CE783&gt;=14,INDEX($AN:$AN,$CD783+14),"")</f>
      </c>
      <c r="BD783">
        <f>IF($CE783&gt;=15,INDEX($AN:$AN,$CD783+15),"")</f>
      </c>
      <c r="BE783">
        <f>IF($CE783&gt;=16,INDEX($AN:$AN,$CD783+16),"")</f>
      </c>
      <c r="BF783">
        <f>IF($CE783&gt;=17,INDEX($AN:$AN,$CD783+17),"")</f>
      </c>
      <c r="BG783">
        <f>IF($CE783&gt;=18,INDEX($AN:$AN,$CD783+18),"")</f>
      </c>
      <c r="BH783">
        <f>IF($CE783&gt;=19,INDEX($AN:$AN,$CD783+19),"")</f>
      </c>
      <c r="BI783">
        <f>IF($CE783&gt;=20,INDEX($AN:$AN,$CD783+20),"")</f>
      </c>
      <c r="BJ783">
        <f>IF($CE783&gt;=21,INDEX($AN:$AN,$CD783+21),"")</f>
      </c>
      <c r="BK783">
        <f>IF($CE783&gt;=22,INDEX($AN:$AN,$CD783+22),"")</f>
      </c>
      <c r="BL783">
        <f>IF($CE783&gt;=23,INDEX($AN:$AN,$CD783+23),"")</f>
      </c>
      <c r="BM783">
        <f>IF($CE783&gt;=24,INDEX($AN:$AN,$CD783+24),"")</f>
      </c>
      <c r="BN783">
        <f>IF($CE783&gt;=25,INDEX($AN:$AN,$CD783+25),"")</f>
      </c>
      <c r="BO783">
        <f>IF($CE783&gt;=26,INDEX($AN:$AN,$CD783+26),"")</f>
      </c>
      <c r="BP783">
        <f>IF($CE783&gt;=27,INDEX($AN:$AN,$CD783+27),"")</f>
      </c>
      <c r="BQ783">
        <f>IF($CE783&gt;=28,INDEX($AN:$AN,$CD783+28),"")</f>
      </c>
      <c r="BR783">
        <f>IF($CE783&gt;=29,INDEX($AN:$AN,$CD783+29),"")</f>
      </c>
      <c r="BS783">
        <f>IF($CE783&gt;=30,INDEX($AN:$AN,$CD783+30),"")</f>
      </c>
      <c r="BT783">
        <f>IF($CE783&gt;=31,INDEX($AN:$AN,$CD783+31),"")</f>
      </c>
      <c r="BU783">
        <f>IF($CE783&gt;=32,INDEX($AN:$AN,$CD783+32),"")</f>
      </c>
      <c r="BV783">
        <f>IF($CE783&gt;=33,INDEX($AN:$AN,$CD783+33),"")</f>
      </c>
      <c r="BW783">
        <f>IF($CE783&gt;=34,INDEX($AN:$AN,$CD783+34),"")</f>
      </c>
      <c r="BX783">
        <f>IF($CE783&gt;=35,INDEX($AN:$AN,$CD783+35),"")</f>
      </c>
      <c r="BY783">
        <f>IF($CE783&gt;=36,INDEX($AN:$AN,$CD783+36),"")</f>
      </c>
      <c r="BZ783">
        <f>IF($CE783&gt;=37,INDEX($AN:$AN,$CD783+37),"")</f>
      </c>
      <c r="CA783">
        <f>IF($CE783&gt;=38,INDEX($AN:$AN,$CD783+38),"")</f>
      </c>
      <c r="CB783">
        <f>IF($CE783&gt;=39,INDEX($AN:$AN,$CD783+39),"")</f>
      </c>
      <c r="CC783">
        <f>IF($CE783&gt;=40,INDEX($AN:$AN,$CD783+40),"")</f>
      </c>
      <c r="CD783">
        <f>IFERROR(MATCH($AM783,$AN$2:$AN$133,0)+1,0)</f>
      </c>
      <c r="CE783">
        <f>IFERROR(INDEX($AO$2:$AO$133,MATCH($AM783,$AN$2:$AN$133,0)),0)</f>
      </c>
      <c r="CF783">
        <f>IFERROR(LEFT($K783,FIND(" - ",$K783)-1),$K783)</f>
      </c>
      <c r="CG783" t="s">
        <v>2023</v>
      </c>
      <c r="CH783">
        <v>1</v>
      </c>
      <c r="CI783">
        <f>IF($DD783&gt;=1,INDEX($CG:$CG,$DC783+1),"")</f>
      </c>
      <c r="CJ783">
        <f>IF($DD783&gt;=2,INDEX($CG:$CG,$DC783+2),"")</f>
      </c>
      <c r="CK783">
        <f>IF($DD783&gt;=3,INDEX($CG:$CG,$DC783+3),"")</f>
      </c>
      <c r="CL783">
        <f>IF($DD783&gt;=4,INDEX($CG:$CG,$DC783+4),"")</f>
      </c>
      <c r="CM783">
        <f>IF($DD783&gt;=5,INDEX($CG:$CG,$DC783+5),"")</f>
      </c>
      <c r="CN783">
        <f>IF($DD783&gt;=6,INDEX($CG:$CG,$DC783+6),"")</f>
      </c>
      <c r="CO783">
        <f>IF($DD783&gt;=7,INDEX($CG:$CG,$DC783+7),"")</f>
      </c>
      <c r="CP783">
        <f>IF($DD783&gt;=8,INDEX($CG:$CG,$DC783+8),"")</f>
      </c>
      <c r="CQ783">
        <f>IF($DD783&gt;=9,INDEX($CG:$CG,$DC783+9),"")</f>
      </c>
      <c r="CR783">
        <f>IF($DD783&gt;=10,INDEX($CG:$CG,$DC783+10),"")</f>
      </c>
      <c r="CS783">
        <f>IF($DD783&gt;=11,INDEX($CG:$CG,$DC783+11),"")</f>
      </c>
      <c r="CT783">
        <f>IF($DD783&gt;=12,INDEX($CG:$CG,$DC783+12),"")</f>
      </c>
      <c r="CU783">
        <f>IF($DD783&gt;=13,INDEX($CG:$CG,$DC783+13),"")</f>
      </c>
      <c r="CV783">
        <f>IF($DD783&gt;=14,INDEX($CG:$CG,$DC783+14),"")</f>
      </c>
      <c r="CW783">
        <f>IF($DD783&gt;=15,INDEX($CG:$CG,$DC783+15),"")</f>
      </c>
      <c r="CX783">
        <f>IF($DD783&gt;=16,INDEX($CG:$CG,$DC783+16),"")</f>
      </c>
      <c r="CY783">
        <f>IF($DD783&gt;=17,INDEX($CG:$CG,$DC783+17),"")</f>
      </c>
      <c r="CZ783">
        <f>IF($DD783&gt;=18,INDEX($CG:$CG,$DC783+18),"")</f>
      </c>
      <c r="DA783">
        <f>IF($DD783&gt;=19,INDEX($CG:$CG,$DC783+19),"")</f>
      </c>
      <c r="DB783">
        <f>IF($DD783&gt;=20,INDEX($CG:$CG,$DC783+20),"")</f>
      </c>
      <c r="DC783">
        <f>IFERROR(MATCH($CF783,$CG$2:$CG$1558,0)+1,0)</f>
      </c>
      <c r="DD783">
        <f>IFERROR(INDEX($CH$2:$CH$1558,MATCH($CF783,$CG$2:$CG$1558,0)),0)</f>
      </c>
      <c r="DE783">
        <f>IFERROR(INDEX($AL:$AL,MATCH($G783,$AK:$AK,0))&amp;"","")</f>
      </c>
      <c r="DI783">
        <f>IF($GL783&gt;=1,INDEX($DF:$DF,$GK783+1),"")</f>
      </c>
      <c r="DJ783">
        <f>IF($GL783&gt;=2,INDEX($DF:$DF,$GK783+2),"")</f>
      </c>
      <c r="DK783">
        <f>IF($GL783&gt;=3,INDEX($DF:$DF,$GK783+3),"")</f>
      </c>
      <c r="DL783">
        <f>IF($GL783&gt;=4,INDEX($DF:$DF,$GK783+4),"")</f>
      </c>
      <c r="DM783">
        <f>IF($GL783&gt;=5,INDEX($DF:$DF,$GK783+5),"")</f>
      </c>
      <c r="DN783">
        <f>IF($GL783&gt;=6,INDEX($DF:$DF,$GK783+6),"")</f>
      </c>
      <c r="DO783">
        <f>IF($GL783&gt;=7,INDEX($DF:$DF,$GK783+7),"")</f>
      </c>
      <c r="DP783">
        <f>IF($GL783&gt;=8,INDEX($DF:$DF,$GK783+8),"")</f>
      </c>
      <c r="DQ783">
        <f>IF($GL783&gt;=9,INDEX($DF:$DF,$GK783+9),"")</f>
      </c>
      <c r="DR783">
        <f>IF($GL783&gt;=10,INDEX($DF:$DF,$GK783+10),"")</f>
      </c>
      <c r="DS783">
        <f>IF($GL783&gt;=11,INDEX($DF:$DF,$GK783+11),"")</f>
      </c>
      <c r="DT783">
        <f>IF($GL783&gt;=12,INDEX($DF:$DF,$GK783+12),"")</f>
      </c>
      <c r="DU783">
        <f>IF($GL783&gt;=13,INDEX($DF:$DF,$GK783+13),"")</f>
      </c>
      <c r="DV783">
        <f>IF($GL783&gt;=14,INDEX($DF:$DF,$GK783+14),"")</f>
      </c>
      <c r="DW783">
        <f>IF($GL783&gt;=15,INDEX($DF:$DF,$GK783+15),"")</f>
      </c>
      <c r="DX783">
        <f>IF($GL783&gt;=16,INDEX($DF:$DF,$GK783+16),"")</f>
      </c>
      <c r="DY783">
        <f>IF($GL783&gt;=17,INDEX($DF:$DF,$GK783+17),"")</f>
      </c>
      <c r="DZ783">
        <f>IF($GL783&gt;=18,INDEX($DF:$DF,$GK783+18),"")</f>
      </c>
      <c r="EA783">
        <f>IF($GL783&gt;=19,INDEX($DF:$DF,$GK783+19),"")</f>
      </c>
      <c r="EB783">
        <f>IF($GL783&gt;=20,INDEX($DF:$DF,$GK783+20),"")</f>
      </c>
      <c r="EC783">
        <f>IF($GL783&gt;=21,INDEX($DF:$DF,$GK783+21),"")</f>
      </c>
      <c r="ED783">
        <f>IF($GL783&gt;=22,INDEX($DF:$DF,$GK783+22),"")</f>
      </c>
      <c r="EE783">
        <f>IF($GL783&gt;=23,INDEX($DF:$DF,$GK783+23),"")</f>
      </c>
      <c r="EF783">
        <f>IF($GL783&gt;=24,INDEX($DF:$DF,$GK783+24),"")</f>
      </c>
      <c r="EG783">
        <f>IF($GL783&gt;=25,INDEX($DF:$DF,$GK783+25),"")</f>
      </c>
      <c r="EH783">
        <f>IF($GL783&gt;=26,INDEX($DF:$DF,$GK783+26),"")</f>
      </c>
      <c r="EI783">
        <f>IF($GL783&gt;=27,INDEX($DF:$DF,$GK783+27),"")</f>
      </c>
      <c r="EJ783">
        <f>IF($GL783&gt;=28,INDEX($DF:$DF,$GK783+28),"")</f>
      </c>
      <c r="EK783">
        <f>IF($GL783&gt;=29,INDEX($DF:$DF,$GK783+29),"")</f>
      </c>
      <c r="EL783">
        <f>IF($GL783&gt;=30,INDEX($DF:$DF,$GK783+30),"")</f>
      </c>
      <c r="EM783">
        <f>IF($GL783&gt;=31,INDEX($DF:$DF,$GK783+31),"")</f>
      </c>
      <c r="EN783">
        <f>IF($GL783&gt;=32,INDEX($DF:$DF,$GK783+32),"")</f>
      </c>
      <c r="EO783">
        <f>IF($GL783&gt;=33,INDEX($DF:$DF,$GK783+33),"")</f>
      </c>
      <c r="EP783">
        <f>IF($GL783&gt;=34,INDEX($DF:$DF,$GK783+34),"")</f>
      </c>
      <c r="EQ783">
        <f>IF($GL783&gt;=35,INDEX($DF:$DF,$GK783+35),"")</f>
      </c>
      <c r="ER783">
        <f>IF($GL783&gt;=36,INDEX($DF:$DF,$GK783+36),"")</f>
      </c>
      <c r="ES783">
        <f>IF($GL783&gt;=37,INDEX($DF:$DF,$GK783+37),"")</f>
      </c>
      <c r="ET783">
        <f>IF($GL783&gt;=38,INDEX($DF:$DF,$GK783+38),"")</f>
      </c>
      <c r="EU783">
        <f>IF($GL783&gt;=39,INDEX($DF:$DF,$GK783+39),"")</f>
      </c>
      <c r="EV783">
        <f>IF($GL783&gt;=40,INDEX($DF:$DF,$GK783+40),"")</f>
      </c>
      <c r="EW783">
        <f>IF($GL783&gt;=1,INDEX($DG:$DG,$GK783+1),"")</f>
      </c>
      <c r="EX783">
        <f>IF($GL783&gt;=2,INDEX($DG:$DG,$GK783+2),"")</f>
      </c>
      <c r="EY783">
        <f>IF($GL783&gt;=3,INDEX($DG:$DG,$GK783+3),"")</f>
      </c>
      <c r="EZ783">
        <f>IF($GL783&gt;=4,INDEX($DG:$DG,$GK783+4),"")</f>
      </c>
      <c r="FA783">
        <f>IF($GL783&gt;=5,INDEX($DG:$DG,$GK783+5),"")</f>
      </c>
      <c r="FB783">
        <f>IF($GL783&gt;=6,INDEX($DG:$DG,$GK783+6),"")</f>
      </c>
      <c r="FC783">
        <f>IF($GL783&gt;=7,INDEX($DG:$DG,$GK783+7),"")</f>
      </c>
      <c r="FD783">
        <f>IF($GL783&gt;=8,INDEX($DG:$DG,$GK783+8),"")</f>
      </c>
      <c r="FE783">
        <f>IF($GL783&gt;=9,INDEX($DG:$DG,$GK783+9),"")</f>
      </c>
      <c r="FF783">
        <f>IF($GL783&gt;=10,INDEX($DG:$DG,$GK783+10),"")</f>
      </c>
      <c r="FG783">
        <f>IF($GL783&gt;=11,INDEX($DG:$DG,$GK783+11),"")</f>
      </c>
      <c r="FH783">
        <f>IF($GL783&gt;=12,INDEX($DG:$DG,$GK783+12),"")</f>
      </c>
      <c r="FI783">
        <f>IF($GL783&gt;=13,INDEX($DG:$DG,$GK783+13),"")</f>
      </c>
      <c r="FJ783">
        <f>IF($GL783&gt;=14,INDEX($DG:$DG,$GK783+14),"")</f>
      </c>
      <c r="FK783">
        <f>IF($GL783&gt;=15,INDEX($DG:$DG,$GK783+15),"")</f>
      </c>
      <c r="FL783">
        <f>IF($GL783&gt;=16,INDEX($DG:$DG,$GK783+16),"")</f>
      </c>
      <c r="FM783">
        <f>IF($GL783&gt;=17,INDEX($DG:$DG,$GK783+17),"")</f>
      </c>
      <c r="FN783">
        <f>IF($GL783&gt;=18,INDEX($DG:$DG,$GK783+18),"")</f>
      </c>
      <c r="FO783">
        <f>IF($GL783&gt;=19,INDEX($DG:$DG,$GK783+19),"")</f>
      </c>
      <c r="FP783">
        <f>IF($GL783&gt;=20,INDEX($DG:$DG,$GK783+20),"")</f>
      </c>
      <c r="FQ783">
        <f>IF($GL783&gt;=21,INDEX($DG:$DG,$GK783+21),"")</f>
      </c>
      <c r="FR783">
        <f>IF($GL783&gt;=22,INDEX($DG:$DG,$GK783+22),"")</f>
      </c>
      <c r="FS783">
        <f>IF($GL783&gt;=23,INDEX($DG:$DG,$GK783+23),"")</f>
      </c>
      <c r="FT783">
        <f>IF($GL783&gt;=24,INDEX($DG:$DG,$GK783+24),"")</f>
      </c>
      <c r="FU783">
        <f>IF($GL783&gt;=25,INDEX($DG:$DG,$GK783+25),"")</f>
      </c>
      <c r="FV783">
        <f>IF($GL783&gt;=26,INDEX($DG:$DG,$GK783+26),"")</f>
      </c>
      <c r="FW783">
        <f>IF($GL783&gt;=27,INDEX($DG:$DG,$GK783+27),"")</f>
      </c>
      <c r="FX783">
        <f>IF($GL783&gt;=28,INDEX($DG:$DG,$GK783+28),"")</f>
      </c>
      <c r="FY783">
        <f>IF($GL783&gt;=29,INDEX($DG:$DG,$GK783+29),"")</f>
      </c>
      <c r="FZ783">
        <f>IF($GL783&gt;=30,INDEX($DG:$DG,$GK783+30),"")</f>
      </c>
      <c r="GA783">
        <f>IF($GL783&gt;=31,INDEX($DG:$DG,$GK783+31),"")</f>
      </c>
      <c r="GB783">
        <f>IF($GL783&gt;=32,INDEX($DG:$DG,$GK783+32),"")</f>
      </c>
      <c r="GC783">
        <f>IF($GL783&gt;=33,INDEX($DG:$DG,$GK783+33),"")</f>
      </c>
      <c r="GD783">
        <f>IF($GL783&gt;=34,INDEX($DG:$DG,$GK783+34),"")</f>
      </c>
      <c r="GE783">
        <f>IF($GL783&gt;=35,INDEX($DG:$DG,$GK783+35),"")</f>
      </c>
      <c r="GF783">
        <f>IF($GL783&gt;=36,INDEX($DG:$DG,$GK783+36),"")</f>
      </c>
      <c r="GG783">
        <f>IF($GL783&gt;=37,INDEX($DG:$DG,$GK783+37),"")</f>
      </c>
      <c r="GH783">
        <f>IF($GL783&gt;=38,INDEX($DG:$DG,$GK783+38),"")</f>
      </c>
      <c r="GI783">
        <f>IF($GL783&gt;=39,INDEX($DG:$DG,$GK783+39),"")</f>
      </c>
      <c r="GJ783">
        <f>IF($GL783&gt;=40,INDEX($DG:$DG,$GK783+40),"")</f>
      </c>
      <c r="GK783">
        <f>IFERROR(MATCH($DE783,$DF$2:$DF$166,0)+1,0)</f>
      </c>
      <c r="GL783">
        <f>IFERROR(INDEX($DH$2:$DH$166,MATCH($DE783,$DF$2:$DF$166,0)),0)</f>
      </c>
      <c r="GM783">
        <f>IFERROR(MATCH($H783,$DI$783:$EV$783,0),0)</f>
      </c>
      <c r="GN783">
        <f>IF($GM783&gt;0,INDEX($EW$783:$GJ$783,$GM783),"")</f>
      </c>
      <c r="GO783" t="s">
        <v>773</v>
      </c>
      <c r="GP783">
        <v>1</v>
      </c>
      <c r="GQ783">
        <f>IF($IZ783&gt;=1,INDEX($GO:$GO,$IY783+1),"")</f>
      </c>
      <c r="GR783">
        <f>IF($IZ783&gt;=2,INDEX($GO:$GO,$IY783+2),"")</f>
      </c>
      <c r="GS783">
        <f>IF($IZ783&gt;=3,INDEX($GO:$GO,$IY783+3),"")</f>
      </c>
      <c r="GT783">
        <f>IF($IZ783&gt;=4,INDEX($GO:$GO,$IY783+4),"")</f>
      </c>
      <c r="GU783">
        <f>IF($IZ783&gt;=5,INDEX($GO:$GO,$IY783+5),"")</f>
      </c>
      <c r="GV783">
        <f>IF($IZ783&gt;=6,INDEX($GO:$GO,$IY783+6),"")</f>
      </c>
      <c r="GW783">
        <f>IF($IZ783&gt;=7,INDEX($GO:$GO,$IY783+7),"")</f>
      </c>
      <c r="GX783">
        <f>IF($IZ783&gt;=8,INDEX($GO:$GO,$IY783+8),"")</f>
      </c>
      <c r="GY783">
        <f>IF($IZ783&gt;=9,INDEX($GO:$GO,$IY783+9),"")</f>
      </c>
      <c r="GZ783">
        <f>IF($IZ783&gt;=10,INDEX($GO:$GO,$IY783+10),"")</f>
      </c>
      <c r="HA783">
        <f>IF($IZ783&gt;=11,INDEX($GO:$GO,$IY783+11),"")</f>
      </c>
      <c r="HB783">
        <f>IF($IZ783&gt;=12,INDEX($GO:$GO,$IY783+12),"")</f>
      </c>
      <c r="HC783">
        <f>IF($IZ783&gt;=13,INDEX($GO:$GO,$IY783+13),"")</f>
      </c>
      <c r="HD783">
        <f>IF($IZ783&gt;=14,INDEX($GO:$GO,$IY783+14),"")</f>
      </c>
      <c r="HE783">
        <f>IF($IZ783&gt;=15,INDEX($GO:$GO,$IY783+15),"")</f>
      </c>
      <c r="HF783">
        <f>IF($IZ783&gt;=16,INDEX($GO:$GO,$IY783+16),"")</f>
      </c>
      <c r="HG783">
        <f>IF($IZ783&gt;=17,INDEX($GO:$GO,$IY783+17),"")</f>
      </c>
      <c r="HH783">
        <f>IF($IZ783&gt;=18,INDEX($GO:$GO,$IY783+18),"")</f>
      </c>
      <c r="HI783">
        <f>IF($IZ783&gt;=19,INDEX($GO:$GO,$IY783+19),"")</f>
      </c>
      <c r="HJ783">
        <f>IF($IZ783&gt;=20,INDEX($GO:$GO,$IY783+20),"")</f>
      </c>
      <c r="HK783">
        <f>IF($IZ783&gt;=21,INDEX($GO:$GO,$IY783+21),"")</f>
      </c>
      <c r="HL783">
        <f>IF($IZ783&gt;=22,INDEX($GO:$GO,$IY783+22),"")</f>
      </c>
      <c r="HM783">
        <f>IF($IZ783&gt;=23,INDEX($GO:$GO,$IY783+23),"")</f>
      </c>
      <c r="HN783">
        <f>IF($IZ783&gt;=24,INDEX($GO:$GO,$IY783+24),"")</f>
      </c>
      <c r="HO783">
        <f>IF($IZ783&gt;=25,INDEX($GO:$GO,$IY783+25),"")</f>
      </c>
      <c r="HP783">
        <f>IF($IZ783&gt;=26,INDEX($GO:$GO,$IY783+26),"")</f>
      </c>
      <c r="HQ783">
        <f>IF($IZ783&gt;=27,INDEX($GO:$GO,$IY783+27),"")</f>
      </c>
      <c r="HR783">
        <f>IF($IZ783&gt;=28,INDEX($GO:$GO,$IY783+28),"")</f>
      </c>
      <c r="HS783">
        <f>IF($IZ783&gt;=29,INDEX($GO:$GO,$IY783+29),"")</f>
      </c>
      <c r="HT783">
        <f>IF($IZ783&gt;=30,INDEX($GO:$GO,$IY783+30),"")</f>
      </c>
      <c r="HU783">
        <f>IF($IZ783&gt;=31,INDEX($GO:$GO,$IY783+31),"")</f>
      </c>
      <c r="HV783">
        <f>IF($IZ783&gt;=32,INDEX($GO:$GO,$IY783+32),"")</f>
      </c>
      <c r="HW783">
        <f>IF($IZ783&gt;=33,INDEX($GO:$GO,$IY783+33),"")</f>
      </c>
      <c r="HX783">
        <f>IF($IZ783&gt;=34,INDEX($GO:$GO,$IY783+34),"")</f>
      </c>
      <c r="HY783">
        <f>IF($IZ783&gt;=35,INDEX($GO:$GO,$IY783+35),"")</f>
      </c>
      <c r="HZ783">
        <f>IF($IZ783&gt;=36,INDEX($GO:$GO,$IY783+36),"")</f>
      </c>
      <c r="IA783">
        <f>IF($IZ783&gt;=37,INDEX($GO:$GO,$IY783+37),"")</f>
      </c>
      <c r="IB783">
        <f>IF($IZ783&gt;=38,INDEX($GO:$GO,$IY783+38),"")</f>
      </c>
      <c r="IC783">
        <f>IF($IZ783&gt;=39,INDEX($GO:$GO,$IY783+39),"")</f>
      </c>
      <c r="ID783">
        <f>IF($IZ783&gt;=40,INDEX($GO:$GO,$IY783+40),"")</f>
      </c>
      <c r="IE783">
        <f>IF($IZ783&gt;=41,INDEX($GO:$GO,$IY783+41),"")</f>
      </c>
      <c r="IF783">
        <f>IF($IZ783&gt;=42,INDEX($GO:$GO,$IY783+42),"")</f>
      </c>
      <c r="IG783">
        <f>IF($IZ783&gt;=43,INDEX($GO:$GO,$IY783+43),"")</f>
      </c>
      <c r="IH783">
        <f>IF($IZ783&gt;=44,INDEX($GO:$GO,$IY783+44),"")</f>
      </c>
      <c r="II783">
        <f>IF($IZ783&gt;=45,INDEX($GO:$GO,$IY783+45),"")</f>
      </c>
      <c r="IJ783">
        <f>IF($IZ783&gt;=46,INDEX($GO:$GO,$IY783+46),"")</f>
      </c>
      <c r="IK783">
        <f>IF($IZ783&gt;=47,INDEX($GO:$GO,$IY783+47),"")</f>
      </c>
      <c r="IL783">
        <f>IF($IZ783&gt;=48,INDEX($GO:$GO,$IY783+48),"")</f>
      </c>
      <c r="IM783">
        <f>IF($IZ783&gt;=49,INDEX($GO:$GO,$IY783+49),"")</f>
      </c>
      <c r="IN783">
        <f>IF($IZ783&gt;=50,INDEX($GO:$GO,$IY783+50),"")</f>
      </c>
      <c r="IO783">
        <f>IF($IZ783&gt;=51,INDEX($GO:$GO,$IY783+51),"")</f>
      </c>
      <c r="IP783">
        <f>IF($IZ783&gt;=52,INDEX($GO:$GO,$IY783+52),"")</f>
      </c>
      <c r="IQ783">
        <f>IF($IZ783&gt;=53,INDEX($GO:$GO,$IY783+53),"")</f>
      </c>
      <c r="IR783">
        <f>IF($IZ783&gt;=54,INDEX($GO:$GO,$IY783+54),"")</f>
      </c>
      <c r="IS783">
        <f>IF($IZ783&gt;=55,INDEX($GO:$GO,$IY783+55),"")</f>
      </c>
      <c r="IT783">
        <f>IF($IZ783&gt;=56,INDEX($GO:$GO,$IY783+56),"")</f>
      </c>
      <c r="IU783">
        <f>IF($IZ783&gt;=57,INDEX($GO:$GO,$IY783+57),"")</f>
      </c>
      <c r="IV783">
        <f>IF($IZ783&gt;=58,INDEX($GO:$GO,$IY783+58),"")</f>
      </c>
      <c r="IW783">
        <f>IF($IZ783&gt;=59,INDEX($GO:$GO,$IY783+59),"")</f>
      </c>
      <c r="IX783">
        <f>IF($IZ783&gt;=60,INDEX($GO:$GO,$IY783+60),"")</f>
      </c>
      <c r="IY783">
        <f>IFERROR(MATCH($GN783,$GO$2:$GO$827,0)+1,0)</f>
      </c>
      <c r="IZ783">
        <f>IFERROR(INDEX($GP$2:$GP$827,MATCH($GN783,$GO$2:$GO$827,0)),0)</f>
      </c>
      <c r="JA783" t="s">
        <v>23</v>
      </c>
      <c r="JB783" t="s">
        <v>23</v>
      </c>
    </row>
    <row r="784" spans="1:262" x14ac:dyDescent="0.25">
      <c r="F784" s="1"/>
      <c r="G784" s="1"/>
      <c r="H784" s="1"/>
      <c r="I784" s="1"/>
      <c r="J784" s="1">
        <f>IFERROR(IF(FIND(" - ",$F784)&gt;0,MID($F784,FIND(" - ",$F784)+3,LEN($F784)),""),"")</f>
      </c>
      <c r="L784" s="1"/>
      <c r="N784" t="s">
        <v>23</v>
      </c>
      <c r="P784">
        <f>IF(OR($N784="",$O784=""),"",IFERROR($N784/$O784,0))</f>
      </c>
      <c r="Q784">
        <f>IF($N784="","",
IF($G784="","",
IF(ISNUMBER(SEARCH("exempt",LOWER($G784))),0,
$N784*(VALUE(SUBSTITUTE($G784,"%",""))/100))))</f>
      </c>
      <c r="W784">
        <f>IF($N784="","",
SUM($N784,$Q784,$U784,$R784,$T784)-
IF($V784="",0,VALUE($V784)))</f>
      </c>
      <c r="AE784" t="s">
        <v>2024</v>
      </c>
      <c r="AM784">
        <f>IFERROR(LEFT($F784,FIND(" - ",$F784)-1),$F784)</f>
      </c>
      <c r="AP784">
        <f>IF($CE784&gt;=1,INDEX($AN:$AN,$CD784+1),"")</f>
      </c>
      <c r="AQ784">
        <f>IF($CE784&gt;=2,INDEX($AN:$AN,$CD784+2),"")</f>
      </c>
      <c r="AR784">
        <f>IF($CE784&gt;=3,INDEX($AN:$AN,$CD784+3),"")</f>
      </c>
      <c r="AS784">
        <f>IF($CE784&gt;=4,INDEX($AN:$AN,$CD784+4),"")</f>
      </c>
      <c r="AT784">
        <f>IF($CE784&gt;=5,INDEX($AN:$AN,$CD784+5),"")</f>
      </c>
      <c r="AU784">
        <f>IF($CE784&gt;=6,INDEX($AN:$AN,$CD784+6),"")</f>
      </c>
      <c r="AV784">
        <f>IF($CE784&gt;=7,INDEX($AN:$AN,$CD784+7),"")</f>
      </c>
      <c r="AW784">
        <f>IF($CE784&gt;=8,INDEX($AN:$AN,$CD784+8),"")</f>
      </c>
      <c r="AX784">
        <f>IF($CE784&gt;=9,INDEX($AN:$AN,$CD784+9),"")</f>
      </c>
      <c r="AY784">
        <f>IF($CE784&gt;=10,INDEX($AN:$AN,$CD784+10),"")</f>
      </c>
      <c r="AZ784">
        <f>IF($CE784&gt;=11,INDEX($AN:$AN,$CD784+11),"")</f>
      </c>
      <c r="BA784">
        <f>IF($CE784&gt;=12,INDEX($AN:$AN,$CD784+12),"")</f>
      </c>
      <c r="BB784">
        <f>IF($CE784&gt;=13,INDEX($AN:$AN,$CD784+13),"")</f>
      </c>
      <c r="BC784">
        <f>IF($CE784&gt;=14,INDEX($AN:$AN,$CD784+14),"")</f>
      </c>
      <c r="BD784">
        <f>IF($CE784&gt;=15,INDEX($AN:$AN,$CD784+15),"")</f>
      </c>
      <c r="BE784">
        <f>IF($CE784&gt;=16,INDEX($AN:$AN,$CD784+16),"")</f>
      </c>
      <c r="BF784">
        <f>IF($CE784&gt;=17,INDEX($AN:$AN,$CD784+17),"")</f>
      </c>
      <c r="BG784">
        <f>IF($CE784&gt;=18,INDEX($AN:$AN,$CD784+18),"")</f>
      </c>
      <c r="BH784">
        <f>IF($CE784&gt;=19,INDEX($AN:$AN,$CD784+19),"")</f>
      </c>
      <c r="BI784">
        <f>IF($CE784&gt;=20,INDEX($AN:$AN,$CD784+20),"")</f>
      </c>
      <c r="BJ784">
        <f>IF($CE784&gt;=21,INDEX($AN:$AN,$CD784+21),"")</f>
      </c>
      <c r="BK784">
        <f>IF($CE784&gt;=22,INDEX($AN:$AN,$CD784+22),"")</f>
      </c>
      <c r="BL784">
        <f>IF($CE784&gt;=23,INDEX($AN:$AN,$CD784+23),"")</f>
      </c>
      <c r="BM784">
        <f>IF($CE784&gt;=24,INDEX($AN:$AN,$CD784+24),"")</f>
      </c>
      <c r="BN784">
        <f>IF($CE784&gt;=25,INDEX($AN:$AN,$CD784+25),"")</f>
      </c>
      <c r="BO784">
        <f>IF($CE784&gt;=26,INDEX($AN:$AN,$CD784+26),"")</f>
      </c>
      <c r="BP784">
        <f>IF($CE784&gt;=27,INDEX($AN:$AN,$CD784+27),"")</f>
      </c>
      <c r="BQ784">
        <f>IF($CE784&gt;=28,INDEX($AN:$AN,$CD784+28),"")</f>
      </c>
      <c r="BR784">
        <f>IF($CE784&gt;=29,INDEX($AN:$AN,$CD784+29),"")</f>
      </c>
      <c r="BS784">
        <f>IF($CE784&gt;=30,INDEX($AN:$AN,$CD784+30),"")</f>
      </c>
      <c r="BT784">
        <f>IF($CE784&gt;=31,INDEX($AN:$AN,$CD784+31),"")</f>
      </c>
      <c r="BU784">
        <f>IF($CE784&gt;=32,INDEX($AN:$AN,$CD784+32),"")</f>
      </c>
      <c r="BV784">
        <f>IF($CE784&gt;=33,INDEX($AN:$AN,$CD784+33),"")</f>
      </c>
      <c r="BW784">
        <f>IF($CE784&gt;=34,INDEX($AN:$AN,$CD784+34),"")</f>
      </c>
      <c r="BX784">
        <f>IF($CE784&gt;=35,INDEX($AN:$AN,$CD784+35),"")</f>
      </c>
      <c r="BY784">
        <f>IF($CE784&gt;=36,INDEX($AN:$AN,$CD784+36),"")</f>
      </c>
      <c r="BZ784">
        <f>IF($CE784&gt;=37,INDEX($AN:$AN,$CD784+37),"")</f>
      </c>
      <c r="CA784">
        <f>IF($CE784&gt;=38,INDEX($AN:$AN,$CD784+38),"")</f>
      </c>
      <c r="CB784">
        <f>IF($CE784&gt;=39,INDEX($AN:$AN,$CD784+39),"")</f>
      </c>
      <c r="CC784">
        <f>IF($CE784&gt;=40,INDEX($AN:$AN,$CD784+40),"")</f>
      </c>
      <c r="CD784">
        <f>IFERROR(MATCH($AM784,$AN$2:$AN$133,0)+1,0)</f>
      </c>
      <c r="CE784">
        <f>IFERROR(INDEX($AO$2:$AO$133,MATCH($AM784,$AN$2:$AN$133,0)),0)</f>
      </c>
      <c r="CF784">
        <f>IFERROR(LEFT($K784,FIND(" - ",$K784)-1),$K784)</f>
      </c>
      <c r="CG784" t="s">
        <v>108</v>
      </c>
      <c r="CI784">
        <f>IF($DD784&gt;=1,INDEX($CG:$CG,$DC784+1),"")</f>
      </c>
      <c r="CJ784">
        <f>IF($DD784&gt;=2,INDEX($CG:$CG,$DC784+2),"")</f>
      </c>
      <c r="CK784">
        <f>IF($DD784&gt;=3,INDEX($CG:$CG,$DC784+3),"")</f>
      </c>
      <c r="CL784">
        <f>IF($DD784&gt;=4,INDEX($CG:$CG,$DC784+4),"")</f>
      </c>
      <c r="CM784">
        <f>IF($DD784&gt;=5,INDEX($CG:$CG,$DC784+5),"")</f>
      </c>
      <c r="CN784">
        <f>IF($DD784&gt;=6,INDEX($CG:$CG,$DC784+6),"")</f>
      </c>
      <c r="CO784">
        <f>IF($DD784&gt;=7,INDEX($CG:$CG,$DC784+7),"")</f>
      </c>
      <c r="CP784">
        <f>IF($DD784&gt;=8,INDEX($CG:$CG,$DC784+8),"")</f>
      </c>
      <c r="CQ784">
        <f>IF($DD784&gt;=9,INDEX($CG:$CG,$DC784+9),"")</f>
      </c>
      <c r="CR784">
        <f>IF($DD784&gt;=10,INDEX($CG:$CG,$DC784+10),"")</f>
      </c>
      <c r="CS784">
        <f>IF($DD784&gt;=11,INDEX($CG:$CG,$DC784+11),"")</f>
      </c>
      <c r="CT784">
        <f>IF($DD784&gt;=12,INDEX($CG:$CG,$DC784+12),"")</f>
      </c>
      <c r="CU784">
        <f>IF($DD784&gt;=13,INDEX($CG:$CG,$DC784+13),"")</f>
      </c>
      <c r="CV784">
        <f>IF($DD784&gt;=14,INDEX($CG:$CG,$DC784+14),"")</f>
      </c>
      <c r="CW784">
        <f>IF($DD784&gt;=15,INDEX($CG:$CG,$DC784+15),"")</f>
      </c>
      <c r="CX784">
        <f>IF($DD784&gt;=16,INDEX($CG:$CG,$DC784+16),"")</f>
      </c>
      <c r="CY784">
        <f>IF($DD784&gt;=17,INDEX($CG:$CG,$DC784+17),"")</f>
      </c>
      <c r="CZ784">
        <f>IF($DD784&gt;=18,INDEX($CG:$CG,$DC784+18),"")</f>
      </c>
      <c r="DA784">
        <f>IF($DD784&gt;=19,INDEX($CG:$CG,$DC784+19),"")</f>
      </c>
      <c r="DB784">
        <f>IF($DD784&gt;=20,INDEX($CG:$CG,$DC784+20),"")</f>
      </c>
      <c r="DC784">
        <f>IFERROR(MATCH($CF784,$CG$2:$CG$1558,0)+1,0)</f>
      </c>
      <c r="DD784">
        <f>IFERROR(INDEX($CH$2:$CH$1558,MATCH($CF784,$CG$2:$CG$1558,0)),0)</f>
      </c>
      <c r="DE784">
        <f>IFERROR(INDEX($AL:$AL,MATCH($G784,$AK:$AK,0))&amp;"","")</f>
      </c>
      <c r="DI784">
        <f>IF($GL784&gt;=1,INDEX($DF:$DF,$GK784+1),"")</f>
      </c>
      <c r="DJ784">
        <f>IF($GL784&gt;=2,INDEX($DF:$DF,$GK784+2),"")</f>
      </c>
      <c r="DK784">
        <f>IF($GL784&gt;=3,INDEX($DF:$DF,$GK784+3),"")</f>
      </c>
      <c r="DL784">
        <f>IF($GL784&gt;=4,INDEX($DF:$DF,$GK784+4),"")</f>
      </c>
      <c r="DM784">
        <f>IF($GL784&gt;=5,INDEX($DF:$DF,$GK784+5),"")</f>
      </c>
      <c r="DN784">
        <f>IF($GL784&gt;=6,INDEX($DF:$DF,$GK784+6),"")</f>
      </c>
      <c r="DO784">
        <f>IF($GL784&gt;=7,INDEX($DF:$DF,$GK784+7),"")</f>
      </c>
      <c r="DP784">
        <f>IF($GL784&gt;=8,INDEX($DF:$DF,$GK784+8),"")</f>
      </c>
      <c r="DQ784">
        <f>IF($GL784&gt;=9,INDEX($DF:$DF,$GK784+9),"")</f>
      </c>
      <c r="DR784">
        <f>IF($GL784&gt;=10,INDEX($DF:$DF,$GK784+10),"")</f>
      </c>
      <c r="DS784">
        <f>IF($GL784&gt;=11,INDEX($DF:$DF,$GK784+11),"")</f>
      </c>
      <c r="DT784">
        <f>IF($GL784&gt;=12,INDEX($DF:$DF,$GK784+12),"")</f>
      </c>
      <c r="DU784">
        <f>IF($GL784&gt;=13,INDEX($DF:$DF,$GK784+13),"")</f>
      </c>
      <c r="DV784">
        <f>IF($GL784&gt;=14,INDEX($DF:$DF,$GK784+14),"")</f>
      </c>
      <c r="DW784">
        <f>IF($GL784&gt;=15,INDEX($DF:$DF,$GK784+15),"")</f>
      </c>
      <c r="DX784">
        <f>IF($GL784&gt;=16,INDEX($DF:$DF,$GK784+16),"")</f>
      </c>
      <c r="DY784">
        <f>IF($GL784&gt;=17,INDEX($DF:$DF,$GK784+17),"")</f>
      </c>
      <c r="DZ784">
        <f>IF($GL784&gt;=18,INDEX($DF:$DF,$GK784+18),"")</f>
      </c>
      <c r="EA784">
        <f>IF($GL784&gt;=19,INDEX($DF:$DF,$GK784+19),"")</f>
      </c>
      <c r="EB784">
        <f>IF($GL784&gt;=20,INDEX($DF:$DF,$GK784+20),"")</f>
      </c>
      <c r="EC784">
        <f>IF($GL784&gt;=21,INDEX($DF:$DF,$GK784+21),"")</f>
      </c>
      <c r="ED784">
        <f>IF($GL784&gt;=22,INDEX($DF:$DF,$GK784+22),"")</f>
      </c>
      <c r="EE784">
        <f>IF($GL784&gt;=23,INDEX($DF:$DF,$GK784+23),"")</f>
      </c>
      <c r="EF784">
        <f>IF($GL784&gt;=24,INDEX($DF:$DF,$GK784+24),"")</f>
      </c>
      <c r="EG784">
        <f>IF($GL784&gt;=25,INDEX($DF:$DF,$GK784+25),"")</f>
      </c>
      <c r="EH784">
        <f>IF($GL784&gt;=26,INDEX($DF:$DF,$GK784+26),"")</f>
      </c>
      <c r="EI784">
        <f>IF($GL784&gt;=27,INDEX($DF:$DF,$GK784+27),"")</f>
      </c>
      <c r="EJ784">
        <f>IF($GL784&gt;=28,INDEX($DF:$DF,$GK784+28),"")</f>
      </c>
      <c r="EK784">
        <f>IF($GL784&gt;=29,INDEX($DF:$DF,$GK784+29),"")</f>
      </c>
      <c r="EL784">
        <f>IF($GL784&gt;=30,INDEX($DF:$DF,$GK784+30),"")</f>
      </c>
      <c r="EM784">
        <f>IF($GL784&gt;=31,INDEX($DF:$DF,$GK784+31),"")</f>
      </c>
      <c r="EN784">
        <f>IF($GL784&gt;=32,INDEX($DF:$DF,$GK784+32),"")</f>
      </c>
      <c r="EO784">
        <f>IF($GL784&gt;=33,INDEX($DF:$DF,$GK784+33),"")</f>
      </c>
      <c r="EP784">
        <f>IF($GL784&gt;=34,INDEX($DF:$DF,$GK784+34),"")</f>
      </c>
      <c r="EQ784">
        <f>IF($GL784&gt;=35,INDEX($DF:$DF,$GK784+35),"")</f>
      </c>
      <c r="ER784">
        <f>IF($GL784&gt;=36,INDEX($DF:$DF,$GK784+36),"")</f>
      </c>
      <c r="ES784">
        <f>IF($GL784&gt;=37,INDEX($DF:$DF,$GK784+37),"")</f>
      </c>
      <c r="ET784">
        <f>IF($GL784&gt;=38,INDEX($DF:$DF,$GK784+38),"")</f>
      </c>
      <c r="EU784">
        <f>IF($GL784&gt;=39,INDEX($DF:$DF,$GK784+39),"")</f>
      </c>
      <c r="EV784">
        <f>IF($GL784&gt;=40,INDEX($DF:$DF,$GK784+40),"")</f>
      </c>
      <c r="EW784">
        <f>IF($GL784&gt;=1,INDEX($DG:$DG,$GK784+1),"")</f>
      </c>
      <c r="EX784">
        <f>IF($GL784&gt;=2,INDEX($DG:$DG,$GK784+2),"")</f>
      </c>
      <c r="EY784">
        <f>IF($GL784&gt;=3,INDEX($DG:$DG,$GK784+3),"")</f>
      </c>
      <c r="EZ784">
        <f>IF($GL784&gt;=4,INDEX($DG:$DG,$GK784+4),"")</f>
      </c>
      <c r="FA784">
        <f>IF($GL784&gt;=5,INDEX($DG:$DG,$GK784+5),"")</f>
      </c>
      <c r="FB784">
        <f>IF($GL784&gt;=6,INDEX($DG:$DG,$GK784+6),"")</f>
      </c>
      <c r="FC784">
        <f>IF($GL784&gt;=7,INDEX($DG:$DG,$GK784+7),"")</f>
      </c>
      <c r="FD784">
        <f>IF($GL784&gt;=8,INDEX($DG:$DG,$GK784+8),"")</f>
      </c>
      <c r="FE784">
        <f>IF($GL784&gt;=9,INDEX($DG:$DG,$GK784+9),"")</f>
      </c>
      <c r="FF784">
        <f>IF($GL784&gt;=10,INDEX($DG:$DG,$GK784+10),"")</f>
      </c>
      <c r="FG784">
        <f>IF($GL784&gt;=11,INDEX($DG:$DG,$GK784+11),"")</f>
      </c>
      <c r="FH784">
        <f>IF($GL784&gt;=12,INDEX($DG:$DG,$GK784+12),"")</f>
      </c>
      <c r="FI784">
        <f>IF($GL784&gt;=13,INDEX($DG:$DG,$GK784+13),"")</f>
      </c>
      <c r="FJ784">
        <f>IF($GL784&gt;=14,INDEX($DG:$DG,$GK784+14),"")</f>
      </c>
      <c r="FK784">
        <f>IF($GL784&gt;=15,INDEX($DG:$DG,$GK784+15),"")</f>
      </c>
      <c r="FL784">
        <f>IF($GL784&gt;=16,INDEX($DG:$DG,$GK784+16),"")</f>
      </c>
      <c r="FM784">
        <f>IF($GL784&gt;=17,INDEX($DG:$DG,$GK784+17),"")</f>
      </c>
      <c r="FN784">
        <f>IF($GL784&gt;=18,INDEX($DG:$DG,$GK784+18),"")</f>
      </c>
      <c r="FO784">
        <f>IF($GL784&gt;=19,INDEX($DG:$DG,$GK784+19),"")</f>
      </c>
      <c r="FP784">
        <f>IF($GL784&gt;=20,INDEX($DG:$DG,$GK784+20),"")</f>
      </c>
      <c r="FQ784">
        <f>IF($GL784&gt;=21,INDEX($DG:$DG,$GK784+21),"")</f>
      </c>
      <c r="FR784">
        <f>IF($GL784&gt;=22,INDEX($DG:$DG,$GK784+22),"")</f>
      </c>
      <c r="FS784">
        <f>IF($GL784&gt;=23,INDEX($DG:$DG,$GK784+23),"")</f>
      </c>
      <c r="FT784">
        <f>IF($GL784&gt;=24,INDEX($DG:$DG,$GK784+24),"")</f>
      </c>
      <c r="FU784">
        <f>IF($GL784&gt;=25,INDEX($DG:$DG,$GK784+25),"")</f>
      </c>
      <c r="FV784">
        <f>IF($GL784&gt;=26,INDEX($DG:$DG,$GK784+26),"")</f>
      </c>
      <c r="FW784">
        <f>IF($GL784&gt;=27,INDEX($DG:$DG,$GK784+27),"")</f>
      </c>
      <c r="FX784">
        <f>IF($GL784&gt;=28,INDEX($DG:$DG,$GK784+28),"")</f>
      </c>
      <c r="FY784">
        <f>IF($GL784&gt;=29,INDEX($DG:$DG,$GK784+29),"")</f>
      </c>
      <c r="FZ784">
        <f>IF($GL784&gt;=30,INDEX($DG:$DG,$GK784+30),"")</f>
      </c>
      <c r="GA784">
        <f>IF($GL784&gt;=31,INDEX($DG:$DG,$GK784+31),"")</f>
      </c>
      <c r="GB784">
        <f>IF($GL784&gt;=32,INDEX($DG:$DG,$GK784+32),"")</f>
      </c>
      <c r="GC784">
        <f>IF($GL784&gt;=33,INDEX($DG:$DG,$GK784+33),"")</f>
      </c>
      <c r="GD784">
        <f>IF($GL784&gt;=34,INDEX($DG:$DG,$GK784+34),"")</f>
      </c>
      <c r="GE784">
        <f>IF($GL784&gt;=35,INDEX($DG:$DG,$GK784+35),"")</f>
      </c>
      <c r="GF784">
        <f>IF($GL784&gt;=36,INDEX($DG:$DG,$GK784+36),"")</f>
      </c>
      <c r="GG784">
        <f>IF($GL784&gt;=37,INDEX($DG:$DG,$GK784+37),"")</f>
      </c>
      <c r="GH784">
        <f>IF($GL784&gt;=38,INDEX($DG:$DG,$GK784+38),"")</f>
      </c>
      <c r="GI784">
        <f>IF($GL784&gt;=39,INDEX($DG:$DG,$GK784+39),"")</f>
      </c>
      <c r="GJ784">
        <f>IF($GL784&gt;=40,INDEX($DG:$DG,$GK784+40),"")</f>
      </c>
      <c r="GK784">
        <f>IFERROR(MATCH($DE784,$DF$2:$DF$166,0)+1,0)</f>
      </c>
      <c r="GL784">
        <f>IFERROR(INDEX($DH$2:$DH$166,MATCH($DE784,$DF$2:$DF$166,0)),0)</f>
      </c>
      <c r="GM784">
        <f>IFERROR(MATCH($H784,$DI$784:$EV$784,0),0)</f>
      </c>
      <c r="GN784">
        <f>IF($GM784&gt;0,INDEX($EW$784:$GJ$784,$GM784),"")</f>
      </c>
      <c r="GO784" t="s">
        <v>86</v>
      </c>
      <c r="GQ784">
        <f>IF($IZ784&gt;=1,INDEX($GO:$GO,$IY784+1),"")</f>
      </c>
      <c r="GR784">
        <f>IF($IZ784&gt;=2,INDEX($GO:$GO,$IY784+2),"")</f>
      </c>
      <c r="GS784">
        <f>IF($IZ784&gt;=3,INDEX($GO:$GO,$IY784+3),"")</f>
      </c>
      <c r="GT784">
        <f>IF($IZ784&gt;=4,INDEX($GO:$GO,$IY784+4),"")</f>
      </c>
      <c r="GU784">
        <f>IF($IZ784&gt;=5,INDEX($GO:$GO,$IY784+5),"")</f>
      </c>
      <c r="GV784">
        <f>IF($IZ784&gt;=6,INDEX($GO:$GO,$IY784+6),"")</f>
      </c>
      <c r="GW784">
        <f>IF($IZ784&gt;=7,INDEX($GO:$GO,$IY784+7),"")</f>
      </c>
      <c r="GX784">
        <f>IF($IZ784&gt;=8,INDEX($GO:$GO,$IY784+8),"")</f>
      </c>
      <c r="GY784">
        <f>IF($IZ784&gt;=9,INDEX($GO:$GO,$IY784+9),"")</f>
      </c>
      <c r="GZ784">
        <f>IF($IZ784&gt;=10,INDEX($GO:$GO,$IY784+10),"")</f>
      </c>
      <c r="HA784">
        <f>IF($IZ784&gt;=11,INDEX($GO:$GO,$IY784+11),"")</f>
      </c>
      <c r="HB784">
        <f>IF($IZ784&gt;=12,INDEX($GO:$GO,$IY784+12),"")</f>
      </c>
      <c r="HC784">
        <f>IF($IZ784&gt;=13,INDEX($GO:$GO,$IY784+13),"")</f>
      </c>
      <c r="HD784">
        <f>IF($IZ784&gt;=14,INDEX($GO:$GO,$IY784+14),"")</f>
      </c>
      <c r="HE784">
        <f>IF($IZ784&gt;=15,INDEX($GO:$GO,$IY784+15),"")</f>
      </c>
      <c r="HF784">
        <f>IF($IZ784&gt;=16,INDEX($GO:$GO,$IY784+16),"")</f>
      </c>
      <c r="HG784">
        <f>IF($IZ784&gt;=17,INDEX($GO:$GO,$IY784+17),"")</f>
      </c>
      <c r="HH784">
        <f>IF($IZ784&gt;=18,INDEX($GO:$GO,$IY784+18),"")</f>
      </c>
      <c r="HI784">
        <f>IF($IZ784&gt;=19,INDEX($GO:$GO,$IY784+19),"")</f>
      </c>
      <c r="HJ784">
        <f>IF($IZ784&gt;=20,INDEX($GO:$GO,$IY784+20),"")</f>
      </c>
      <c r="HK784">
        <f>IF($IZ784&gt;=21,INDEX($GO:$GO,$IY784+21),"")</f>
      </c>
      <c r="HL784">
        <f>IF($IZ784&gt;=22,INDEX($GO:$GO,$IY784+22),"")</f>
      </c>
      <c r="HM784">
        <f>IF($IZ784&gt;=23,INDEX($GO:$GO,$IY784+23),"")</f>
      </c>
      <c r="HN784">
        <f>IF($IZ784&gt;=24,INDEX($GO:$GO,$IY784+24),"")</f>
      </c>
      <c r="HO784">
        <f>IF($IZ784&gt;=25,INDEX($GO:$GO,$IY784+25),"")</f>
      </c>
      <c r="HP784">
        <f>IF($IZ784&gt;=26,INDEX($GO:$GO,$IY784+26),"")</f>
      </c>
      <c r="HQ784">
        <f>IF($IZ784&gt;=27,INDEX($GO:$GO,$IY784+27),"")</f>
      </c>
      <c r="HR784">
        <f>IF($IZ784&gt;=28,INDEX($GO:$GO,$IY784+28),"")</f>
      </c>
      <c r="HS784">
        <f>IF($IZ784&gt;=29,INDEX($GO:$GO,$IY784+29),"")</f>
      </c>
      <c r="HT784">
        <f>IF($IZ784&gt;=30,INDEX($GO:$GO,$IY784+30),"")</f>
      </c>
      <c r="HU784">
        <f>IF($IZ784&gt;=31,INDEX($GO:$GO,$IY784+31),"")</f>
      </c>
      <c r="HV784">
        <f>IF($IZ784&gt;=32,INDEX($GO:$GO,$IY784+32),"")</f>
      </c>
      <c r="HW784">
        <f>IF($IZ784&gt;=33,INDEX($GO:$GO,$IY784+33),"")</f>
      </c>
      <c r="HX784">
        <f>IF($IZ784&gt;=34,INDEX($GO:$GO,$IY784+34),"")</f>
      </c>
      <c r="HY784">
        <f>IF($IZ784&gt;=35,INDEX($GO:$GO,$IY784+35),"")</f>
      </c>
      <c r="HZ784">
        <f>IF($IZ784&gt;=36,INDEX($GO:$GO,$IY784+36),"")</f>
      </c>
      <c r="IA784">
        <f>IF($IZ784&gt;=37,INDEX($GO:$GO,$IY784+37),"")</f>
      </c>
      <c r="IB784">
        <f>IF($IZ784&gt;=38,INDEX($GO:$GO,$IY784+38),"")</f>
      </c>
      <c r="IC784">
        <f>IF($IZ784&gt;=39,INDEX($GO:$GO,$IY784+39),"")</f>
      </c>
      <c r="ID784">
        <f>IF($IZ784&gt;=40,INDEX($GO:$GO,$IY784+40),"")</f>
      </c>
      <c r="IE784">
        <f>IF($IZ784&gt;=41,INDEX($GO:$GO,$IY784+41),"")</f>
      </c>
      <c r="IF784">
        <f>IF($IZ784&gt;=42,INDEX($GO:$GO,$IY784+42),"")</f>
      </c>
      <c r="IG784">
        <f>IF($IZ784&gt;=43,INDEX($GO:$GO,$IY784+43),"")</f>
      </c>
      <c r="IH784">
        <f>IF($IZ784&gt;=44,INDEX($GO:$GO,$IY784+44),"")</f>
      </c>
      <c r="II784">
        <f>IF($IZ784&gt;=45,INDEX($GO:$GO,$IY784+45),"")</f>
      </c>
      <c r="IJ784">
        <f>IF($IZ784&gt;=46,INDEX($GO:$GO,$IY784+46),"")</f>
      </c>
      <c r="IK784">
        <f>IF($IZ784&gt;=47,INDEX($GO:$GO,$IY784+47),"")</f>
      </c>
      <c r="IL784">
        <f>IF($IZ784&gt;=48,INDEX($GO:$GO,$IY784+48),"")</f>
      </c>
      <c r="IM784">
        <f>IF($IZ784&gt;=49,INDEX($GO:$GO,$IY784+49),"")</f>
      </c>
      <c r="IN784">
        <f>IF($IZ784&gt;=50,INDEX($GO:$GO,$IY784+50),"")</f>
      </c>
      <c r="IO784">
        <f>IF($IZ784&gt;=51,INDEX($GO:$GO,$IY784+51),"")</f>
      </c>
      <c r="IP784">
        <f>IF($IZ784&gt;=52,INDEX($GO:$GO,$IY784+52),"")</f>
      </c>
      <c r="IQ784">
        <f>IF($IZ784&gt;=53,INDEX($GO:$GO,$IY784+53),"")</f>
      </c>
      <c r="IR784">
        <f>IF($IZ784&gt;=54,INDEX($GO:$GO,$IY784+54),"")</f>
      </c>
      <c r="IS784">
        <f>IF($IZ784&gt;=55,INDEX($GO:$GO,$IY784+55),"")</f>
      </c>
      <c r="IT784">
        <f>IF($IZ784&gt;=56,INDEX($GO:$GO,$IY784+56),"")</f>
      </c>
      <c r="IU784">
        <f>IF($IZ784&gt;=57,INDEX($GO:$GO,$IY784+57),"")</f>
      </c>
      <c r="IV784">
        <f>IF($IZ784&gt;=58,INDEX($GO:$GO,$IY784+58),"")</f>
      </c>
      <c r="IW784">
        <f>IF($IZ784&gt;=59,INDEX($GO:$GO,$IY784+59),"")</f>
      </c>
      <c r="IX784">
        <f>IF($IZ784&gt;=60,INDEX($GO:$GO,$IY784+60),"")</f>
      </c>
      <c r="IY784">
        <f>IFERROR(MATCH($GN784,$GO$2:$GO$827,0)+1,0)</f>
      </c>
      <c r="IZ784">
        <f>IFERROR(INDEX($GP$2:$GP$827,MATCH($GN784,$GO$2:$GO$827,0)),0)</f>
      </c>
      <c r="JA784" t="s">
        <v>23</v>
      </c>
      <c r="JB784" t="s">
        <v>23</v>
      </c>
    </row>
    <row r="785" spans="1:262" x14ac:dyDescent="0.25">
      <c r="F785" s="1"/>
      <c r="G785" s="1"/>
      <c r="H785" s="1"/>
      <c r="I785" s="1"/>
      <c r="J785" s="1">
        <f>IFERROR(IF(FIND(" - ",$F785)&gt;0,MID($F785,FIND(" - ",$F785)+3,LEN($F785)),""),"")</f>
      </c>
      <c r="L785" s="1"/>
      <c r="N785" t="s">
        <v>23</v>
      </c>
      <c r="P785">
        <f>IF(OR($N785="",$O785=""),"",IFERROR($N785/$O785,0))</f>
      </c>
      <c r="Q785">
        <f>IF($N785="","",
IF($G785="","",
IF(ISNUMBER(SEARCH("exempt",LOWER($G785))),0,
$N785*(VALUE(SUBSTITUTE($G785,"%",""))/100))))</f>
      </c>
      <c r="W785">
        <f>IF($N785="","",
SUM($N785,$Q785,$U785,$R785,$T785)-
IF($V785="",0,VALUE($V785)))</f>
      </c>
      <c r="AE785" t="s">
        <v>2025</v>
      </c>
      <c r="AM785">
        <f>IFERROR(LEFT($F785,FIND(" - ",$F785)-1),$F785)</f>
      </c>
      <c r="AP785">
        <f>IF($CE785&gt;=1,INDEX($AN:$AN,$CD785+1),"")</f>
      </c>
      <c r="AQ785">
        <f>IF($CE785&gt;=2,INDEX($AN:$AN,$CD785+2),"")</f>
      </c>
      <c r="AR785">
        <f>IF($CE785&gt;=3,INDEX($AN:$AN,$CD785+3),"")</f>
      </c>
      <c r="AS785">
        <f>IF($CE785&gt;=4,INDEX($AN:$AN,$CD785+4),"")</f>
      </c>
      <c r="AT785">
        <f>IF($CE785&gt;=5,INDEX($AN:$AN,$CD785+5),"")</f>
      </c>
      <c r="AU785">
        <f>IF($CE785&gt;=6,INDEX($AN:$AN,$CD785+6),"")</f>
      </c>
      <c r="AV785">
        <f>IF($CE785&gt;=7,INDEX($AN:$AN,$CD785+7),"")</f>
      </c>
      <c r="AW785">
        <f>IF($CE785&gt;=8,INDEX($AN:$AN,$CD785+8),"")</f>
      </c>
      <c r="AX785">
        <f>IF($CE785&gt;=9,INDEX($AN:$AN,$CD785+9),"")</f>
      </c>
      <c r="AY785">
        <f>IF($CE785&gt;=10,INDEX($AN:$AN,$CD785+10),"")</f>
      </c>
      <c r="AZ785">
        <f>IF($CE785&gt;=11,INDEX($AN:$AN,$CD785+11),"")</f>
      </c>
      <c r="BA785">
        <f>IF($CE785&gt;=12,INDEX($AN:$AN,$CD785+12),"")</f>
      </c>
      <c r="BB785">
        <f>IF($CE785&gt;=13,INDEX($AN:$AN,$CD785+13),"")</f>
      </c>
      <c r="BC785">
        <f>IF($CE785&gt;=14,INDEX($AN:$AN,$CD785+14),"")</f>
      </c>
      <c r="BD785">
        <f>IF($CE785&gt;=15,INDEX($AN:$AN,$CD785+15),"")</f>
      </c>
      <c r="BE785">
        <f>IF($CE785&gt;=16,INDEX($AN:$AN,$CD785+16),"")</f>
      </c>
      <c r="BF785">
        <f>IF($CE785&gt;=17,INDEX($AN:$AN,$CD785+17),"")</f>
      </c>
      <c r="BG785">
        <f>IF($CE785&gt;=18,INDEX($AN:$AN,$CD785+18),"")</f>
      </c>
      <c r="BH785">
        <f>IF($CE785&gt;=19,INDEX($AN:$AN,$CD785+19),"")</f>
      </c>
      <c r="BI785">
        <f>IF($CE785&gt;=20,INDEX($AN:$AN,$CD785+20),"")</f>
      </c>
      <c r="BJ785">
        <f>IF($CE785&gt;=21,INDEX($AN:$AN,$CD785+21),"")</f>
      </c>
      <c r="BK785">
        <f>IF($CE785&gt;=22,INDEX($AN:$AN,$CD785+22),"")</f>
      </c>
      <c r="BL785">
        <f>IF($CE785&gt;=23,INDEX($AN:$AN,$CD785+23),"")</f>
      </c>
      <c r="BM785">
        <f>IF($CE785&gt;=24,INDEX($AN:$AN,$CD785+24),"")</f>
      </c>
      <c r="BN785">
        <f>IF($CE785&gt;=25,INDEX($AN:$AN,$CD785+25),"")</f>
      </c>
      <c r="BO785">
        <f>IF($CE785&gt;=26,INDEX($AN:$AN,$CD785+26),"")</f>
      </c>
      <c r="BP785">
        <f>IF($CE785&gt;=27,INDEX($AN:$AN,$CD785+27),"")</f>
      </c>
      <c r="BQ785">
        <f>IF($CE785&gt;=28,INDEX($AN:$AN,$CD785+28),"")</f>
      </c>
      <c r="BR785">
        <f>IF($CE785&gt;=29,INDEX($AN:$AN,$CD785+29),"")</f>
      </c>
      <c r="BS785">
        <f>IF($CE785&gt;=30,INDEX($AN:$AN,$CD785+30),"")</f>
      </c>
      <c r="BT785">
        <f>IF($CE785&gt;=31,INDEX($AN:$AN,$CD785+31),"")</f>
      </c>
      <c r="BU785">
        <f>IF($CE785&gt;=32,INDEX($AN:$AN,$CD785+32),"")</f>
      </c>
      <c r="BV785">
        <f>IF($CE785&gt;=33,INDEX($AN:$AN,$CD785+33),"")</f>
      </c>
      <c r="BW785">
        <f>IF($CE785&gt;=34,INDEX($AN:$AN,$CD785+34),"")</f>
      </c>
      <c r="BX785">
        <f>IF($CE785&gt;=35,INDEX($AN:$AN,$CD785+35),"")</f>
      </c>
      <c r="BY785">
        <f>IF($CE785&gt;=36,INDEX($AN:$AN,$CD785+36),"")</f>
      </c>
      <c r="BZ785">
        <f>IF($CE785&gt;=37,INDEX($AN:$AN,$CD785+37),"")</f>
      </c>
      <c r="CA785">
        <f>IF($CE785&gt;=38,INDEX($AN:$AN,$CD785+38),"")</f>
      </c>
      <c r="CB785">
        <f>IF($CE785&gt;=39,INDEX($AN:$AN,$CD785+39),"")</f>
      </c>
      <c r="CC785">
        <f>IF($CE785&gt;=40,INDEX($AN:$AN,$CD785+40),"")</f>
      </c>
      <c r="CD785">
        <f>IFERROR(MATCH($AM785,$AN$2:$AN$133,0)+1,0)</f>
      </c>
      <c r="CE785">
        <f>IFERROR(INDEX($AO$2:$AO$133,MATCH($AM785,$AN$2:$AN$133,0)),0)</f>
      </c>
      <c r="CF785">
        <f>IFERROR(LEFT($K785,FIND(" - ",$K785)-1),$K785)</f>
      </c>
      <c r="CG785" t="s">
        <v>2026</v>
      </c>
      <c r="CH785">
        <v>1</v>
      </c>
      <c r="CI785">
        <f>IF($DD785&gt;=1,INDEX($CG:$CG,$DC785+1),"")</f>
      </c>
      <c r="CJ785">
        <f>IF($DD785&gt;=2,INDEX($CG:$CG,$DC785+2),"")</f>
      </c>
      <c r="CK785">
        <f>IF($DD785&gt;=3,INDEX($CG:$CG,$DC785+3),"")</f>
      </c>
      <c r="CL785">
        <f>IF($DD785&gt;=4,INDEX($CG:$CG,$DC785+4),"")</f>
      </c>
      <c r="CM785">
        <f>IF($DD785&gt;=5,INDEX($CG:$CG,$DC785+5),"")</f>
      </c>
      <c r="CN785">
        <f>IF($DD785&gt;=6,INDEX($CG:$CG,$DC785+6),"")</f>
      </c>
      <c r="CO785">
        <f>IF($DD785&gt;=7,INDEX($CG:$CG,$DC785+7),"")</f>
      </c>
      <c r="CP785">
        <f>IF($DD785&gt;=8,INDEX($CG:$CG,$DC785+8),"")</f>
      </c>
      <c r="CQ785">
        <f>IF($DD785&gt;=9,INDEX($CG:$CG,$DC785+9),"")</f>
      </c>
      <c r="CR785">
        <f>IF($DD785&gt;=10,INDEX($CG:$CG,$DC785+10),"")</f>
      </c>
      <c r="CS785">
        <f>IF($DD785&gt;=11,INDEX($CG:$CG,$DC785+11),"")</f>
      </c>
      <c r="CT785">
        <f>IF($DD785&gt;=12,INDEX($CG:$CG,$DC785+12),"")</f>
      </c>
      <c r="CU785">
        <f>IF($DD785&gt;=13,INDEX($CG:$CG,$DC785+13),"")</f>
      </c>
      <c r="CV785">
        <f>IF($DD785&gt;=14,INDEX($CG:$CG,$DC785+14),"")</f>
      </c>
      <c r="CW785">
        <f>IF($DD785&gt;=15,INDEX($CG:$CG,$DC785+15),"")</f>
      </c>
      <c r="CX785">
        <f>IF($DD785&gt;=16,INDEX($CG:$CG,$DC785+16),"")</f>
      </c>
      <c r="CY785">
        <f>IF($DD785&gt;=17,INDEX($CG:$CG,$DC785+17),"")</f>
      </c>
      <c r="CZ785">
        <f>IF($DD785&gt;=18,INDEX($CG:$CG,$DC785+18),"")</f>
      </c>
      <c r="DA785">
        <f>IF($DD785&gt;=19,INDEX($CG:$CG,$DC785+19),"")</f>
      </c>
      <c r="DB785">
        <f>IF($DD785&gt;=20,INDEX($CG:$CG,$DC785+20),"")</f>
      </c>
      <c r="DC785">
        <f>IFERROR(MATCH($CF785,$CG$2:$CG$1558,0)+1,0)</f>
      </c>
      <c r="DD785">
        <f>IFERROR(INDEX($CH$2:$CH$1558,MATCH($CF785,$CG$2:$CG$1558,0)),0)</f>
      </c>
      <c r="DE785">
        <f>IFERROR(INDEX($AL:$AL,MATCH($G785,$AK:$AK,0))&amp;"","")</f>
      </c>
      <c r="DI785">
        <f>IF($GL785&gt;=1,INDEX($DF:$DF,$GK785+1),"")</f>
      </c>
      <c r="DJ785">
        <f>IF($GL785&gt;=2,INDEX($DF:$DF,$GK785+2),"")</f>
      </c>
      <c r="DK785">
        <f>IF($GL785&gt;=3,INDEX($DF:$DF,$GK785+3),"")</f>
      </c>
      <c r="DL785">
        <f>IF($GL785&gt;=4,INDEX($DF:$DF,$GK785+4),"")</f>
      </c>
      <c r="DM785">
        <f>IF($GL785&gt;=5,INDEX($DF:$DF,$GK785+5),"")</f>
      </c>
      <c r="DN785">
        <f>IF($GL785&gt;=6,INDEX($DF:$DF,$GK785+6),"")</f>
      </c>
      <c r="DO785">
        <f>IF($GL785&gt;=7,INDEX($DF:$DF,$GK785+7),"")</f>
      </c>
      <c r="DP785">
        <f>IF($GL785&gt;=8,INDEX($DF:$DF,$GK785+8),"")</f>
      </c>
      <c r="DQ785">
        <f>IF($GL785&gt;=9,INDEX($DF:$DF,$GK785+9),"")</f>
      </c>
      <c r="DR785">
        <f>IF($GL785&gt;=10,INDEX($DF:$DF,$GK785+10),"")</f>
      </c>
      <c r="DS785">
        <f>IF($GL785&gt;=11,INDEX($DF:$DF,$GK785+11),"")</f>
      </c>
      <c r="DT785">
        <f>IF($GL785&gt;=12,INDEX($DF:$DF,$GK785+12),"")</f>
      </c>
      <c r="DU785">
        <f>IF($GL785&gt;=13,INDEX($DF:$DF,$GK785+13),"")</f>
      </c>
      <c r="DV785">
        <f>IF($GL785&gt;=14,INDEX($DF:$DF,$GK785+14),"")</f>
      </c>
      <c r="DW785">
        <f>IF($GL785&gt;=15,INDEX($DF:$DF,$GK785+15),"")</f>
      </c>
      <c r="DX785">
        <f>IF($GL785&gt;=16,INDEX($DF:$DF,$GK785+16),"")</f>
      </c>
      <c r="DY785">
        <f>IF($GL785&gt;=17,INDEX($DF:$DF,$GK785+17),"")</f>
      </c>
      <c r="DZ785">
        <f>IF($GL785&gt;=18,INDEX($DF:$DF,$GK785+18),"")</f>
      </c>
      <c r="EA785">
        <f>IF($GL785&gt;=19,INDEX($DF:$DF,$GK785+19),"")</f>
      </c>
      <c r="EB785">
        <f>IF($GL785&gt;=20,INDEX($DF:$DF,$GK785+20),"")</f>
      </c>
      <c r="EC785">
        <f>IF($GL785&gt;=21,INDEX($DF:$DF,$GK785+21),"")</f>
      </c>
      <c r="ED785">
        <f>IF($GL785&gt;=22,INDEX($DF:$DF,$GK785+22),"")</f>
      </c>
      <c r="EE785">
        <f>IF($GL785&gt;=23,INDEX($DF:$DF,$GK785+23),"")</f>
      </c>
      <c r="EF785">
        <f>IF($GL785&gt;=24,INDEX($DF:$DF,$GK785+24),"")</f>
      </c>
      <c r="EG785">
        <f>IF($GL785&gt;=25,INDEX($DF:$DF,$GK785+25),"")</f>
      </c>
      <c r="EH785">
        <f>IF($GL785&gt;=26,INDEX($DF:$DF,$GK785+26),"")</f>
      </c>
      <c r="EI785">
        <f>IF($GL785&gt;=27,INDEX($DF:$DF,$GK785+27),"")</f>
      </c>
      <c r="EJ785">
        <f>IF($GL785&gt;=28,INDEX($DF:$DF,$GK785+28),"")</f>
      </c>
      <c r="EK785">
        <f>IF($GL785&gt;=29,INDEX($DF:$DF,$GK785+29),"")</f>
      </c>
      <c r="EL785">
        <f>IF($GL785&gt;=30,INDEX($DF:$DF,$GK785+30),"")</f>
      </c>
      <c r="EM785">
        <f>IF($GL785&gt;=31,INDEX($DF:$DF,$GK785+31),"")</f>
      </c>
      <c r="EN785">
        <f>IF($GL785&gt;=32,INDEX($DF:$DF,$GK785+32),"")</f>
      </c>
      <c r="EO785">
        <f>IF($GL785&gt;=33,INDEX($DF:$DF,$GK785+33),"")</f>
      </c>
      <c r="EP785">
        <f>IF($GL785&gt;=34,INDEX($DF:$DF,$GK785+34),"")</f>
      </c>
      <c r="EQ785">
        <f>IF($GL785&gt;=35,INDEX($DF:$DF,$GK785+35),"")</f>
      </c>
      <c r="ER785">
        <f>IF($GL785&gt;=36,INDEX($DF:$DF,$GK785+36),"")</f>
      </c>
      <c r="ES785">
        <f>IF($GL785&gt;=37,INDEX($DF:$DF,$GK785+37),"")</f>
      </c>
      <c r="ET785">
        <f>IF($GL785&gt;=38,INDEX($DF:$DF,$GK785+38),"")</f>
      </c>
      <c r="EU785">
        <f>IF($GL785&gt;=39,INDEX($DF:$DF,$GK785+39),"")</f>
      </c>
      <c r="EV785">
        <f>IF($GL785&gt;=40,INDEX($DF:$DF,$GK785+40),"")</f>
      </c>
      <c r="EW785">
        <f>IF($GL785&gt;=1,INDEX($DG:$DG,$GK785+1),"")</f>
      </c>
      <c r="EX785">
        <f>IF($GL785&gt;=2,INDEX($DG:$DG,$GK785+2),"")</f>
      </c>
      <c r="EY785">
        <f>IF($GL785&gt;=3,INDEX($DG:$DG,$GK785+3),"")</f>
      </c>
      <c r="EZ785">
        <f>IF($GL785&gt;=4,INDEX($DG:$DG,$GK785+4),"")</f>
      </c>
      <c r="FA785">
        <f>IF($GL785&gt;=5,INDEX($DG:$DG,$GK785+5),"")</f>
      </c>
      <c r="FB785">
        <f>IF($GL785&gt;=6,INDEX($DG:$DG,$GK785+6),"")</f>
      </c>
      <c r="FC785">
        <f>IF($GL785&gt;=7,INDEX($DG:$DG,$GK785+7),"")</f>
      </c>
      <c r="FD785">
        <f>IF($GL785&gt;=8,INDEX($DG:$DG,$GK785+8),"")</f>
      </c>
      <c r="FE785">
        <f>IF($GL785&gt;=9,INDEX($DG:$DG,$GK785+9),"")</f>
      </c>
      <c r="FF785">
        <f>IF($GL785&gt;=10,INDEX($DG:$DG,$GK785+10),"")</f>
      </c>
      <c r="FG785">
        <f>IF($GL785&gt;=11,INDEX($DG:$DG,$GK785+11),"")</f>
      </c>
      <c r="FH785">
        <f>IF($GL785&gt;=12,INDEX($DG:$DG,$GK785+12),"")</f>
      </c>
      <c r="FI785">
        <f>IF($GL785&gt;=13,INDEX($DG:$DG,$GK785+13),"")</f>
      </c>
      <c r="FJ785">
        <f>IF($GL785&gt;=14,INDEX($DG:$DG,$GK785+14),"")</f>
      </c>
      <c r="FK785">
        <f>IF($GL785&gt;=15,INDEX($DG:$DG,$GK785+15),"")</f>
      </c>
      <c r="FL785">
        <f>IF($GL785&gt;=16,INDEX($DG:$DG,$GK785+16),"")</f>
      </c>
      <c r="FM785">
        <f>IF($GL785&gt;=17,INDEX($DG:$DG,$GK785+17),"")</f>
      </c>
      <c r="FN785">
        <f>IF($GL785&gt;=18,INDEX($DG:$DG,$GK785+18),"")</f>
      </c>
      <c r="FO785">
        <f>IF($GL785&gt;=19,INDEX($DG:$DG,$GK785+19),"")</f>
      </c>
      <c r="FP785">
        <f>IF($GL785&gt;=20,INDEX($DG:$DG,$GK785+20),"")</f>
      </c>
      <c r="FQ785">
        <f>IF($GL785&gt;=21,INDEX($DG:$DG,$GK785+21),"")</f>
      </c>
      <c r="FR785">
        <f>IF($GL785&gt;=22,INDEX($DG:$DG,$GK785+22),"")</f>
      </c>
      <c r="FS785">
        <f>IF($GL785&gt;=23,INDEX($DG:$DG,$GK785+23),"")</f>
      </c>
      <c r="FT785">
        <f>IF($GL785&gt;=24,INDEX($DG:$DG,$GK785+24),"")</f>
      </c>
      <c r="FU785">
        <f>IF($GL785&gt;=25,INDEX($DG:$DG,$GK785+25),"")</f>
      </c>
      <c r="FV785">
        <f>IF($GL785&gt;=26,INDEX($DG:$DG,$GK785+26),"")</f>
      </c>
      <c r="FW785">
        <f>IF($GL785&gt;=27,INDEX($DG:$DG,$GK785+27),"")</f>
      </c>
      <c r="FX785">
        <f>IF($GL785&gt;=28,INDEX($DG:$DG,$GK785+28),"")</f>
      </c>
      <c r="FY785">
        <f>IF($GL785&gt;=29,INDEX($DG:$DG,$GK785+29),"")</f>
      </c>
      <c r="FZ785">
        <f>IF($GL785&gt;=30,INDEX($DG:$DG,$GK785+30),"")</f>
      </c>
      <c r="GA785">
        <f>IF($GL785&gt;=31,INDEX($DG:$DG,$GK785+31),"")</f>
      </c>
      <c r="GB785">
        <f>IF($GL785&gt;=32,INDEX($DG:$DG,$GK785+32),"")</f>
      </c>
      <c r="GC785">
        <f>IF($GL785&gt;=33,INDEX($DG:$DG,$GK785+33),"")</f>
      </c>
      <c r="GD785">
        <f>IF($GL785&gt;=34,INDEX($DG:$DG,$GK785+34),"")</f>
      </c>
      <c r="GE785">
        <f>IF($GL785&gt;=35,INDEX($DG:$DG,$GK785+35),"")</f>
      </c>
      <c r="GF785">
        <f>IF($GL785&gt;=36,INDEX($DG:$DG,$GK785+36),"")</f>
      </c>
      <c r="GG785">
        <f>IF($GL785&gt;=37,INDEX($DG:$DG,$GK785+37),"")</f>
      </c>
      <c r="GH785">
        <f>IF($GL785&gt;=38,INDEX($DG:$DG,$GK785+38),"")</f>
      </c>
      <c r="GI785">
        <f>IF($GL785&gt;=39,INDEX($DG:$DG,$GK785+39),"")</f>
      </c>
      <c r="GJ785">
        <f>IF($GL785&gt;=40,INDEX($DG:$DG,$GK785+40),"")</f>
      </c>
      <c r="GK785">
        <f>IFERROR(MATCH($DE785,$DF$2:$DF$166,0)+1,0)</f>
      </c>
      <c r="GL785">
        <f>IFERROR(INDEX($DH$2:$DH$166,MATCH($DE785,$DF$2:$DF$166,0)),0)</f>
      </c>
      <c r="GM785">
        <f>IFERROR(MATCH($H785,$DI$785:$EV$785,0),0)</f>
      </c>
      <c r="GN785">
        <f>IF($GM785&gt;0,INDEX($EW$785:$GJ$785,$GM785),"")</f>
      </c>
      <c r="GO785" t="s">
        <v>800</v>
      </c>
      <c r="GP785">
        <v>1</v>
      </c>
      <c r="GQ785">
        <f>IF($IZ785&gt;=1,INDEX($GO:$GO,$IY785+1),"")</f>
      </c>
      <c r="GR785">
        <f>IF($IZ785&gt;=2,INDEX($GO:$GO,$IY785+2),"")</f>
      </c>
      <c r="GS785">
        <f>IF($IZ785&gt;=3,INDEX($GO:$GO,$IY785+3),"")</f>
      </c>
      <c r="GT785">
        <f>IF($IZ785&gt;=4,INDEX($GO:$GO,$IY785+4),"")</f>
      </c>
      <c r="GU785">
        <f>IF($IZ785&gt;=5,INDEX($GO:$GO,$IY785+5),"")</f>
      </c>
      <c r="GV785">
        <f>IF($IZ785&gt;=6,INDEX($GO:$GO,$IY785+6),"")</f>
      </c>
      <c r="GW785">
        <f>IF($IZ785&gt;=7,INDEX($GO:$GO,$IY785+7),"")</f>
      </c>
      <c r="GX785">
        <f>IF($IZ785&gt;=8,INDEX($GO:$GO,$IY785+8),"")</f>
      </c>
      <c r="GY785">
        <f>IF($IZ785&gt;=9,INDEX($GO:$GO,$IY785+9),"")</f>
      </c>
      <c r="GZ785">
        <f>IF($IZ785&gt;=10,INDEX($GO:$GO,$IY785+10),"")</f>
      </c>
      <c r="HA785">
        <f>IF($IZ785&gt;=11,INDEX($GO:$GO,$IY785+11),"")</f>
      </c>
      <c r="HB785">
        <f>IF($IZ785&gt;=12,INDEX($GO:$GO,$IY785+12),"")</f>
      </c>
      <c r="HC785">
        <f>IF($IZ785&gt;=13,INDEX($GO:$GO,$IY785+13),"")</f>
      </c>
      <c r="HD785">
        <f>IF($IZ785&gt;=14,INDEX($GO:$GO,$IY785+14),"")</f>
      </c>
      <c r="HE785">
        <f>IF($IZ785&gt;=15,INDEX($GO:$GO,$IY785+15),"")</f>
      </c>
      <c r="HF785">
        <f>IF($IZ785&gt;=16,INDEX($GO:$GO,$IY785+16),"")</f>
      </c>
      <c r="HG785">
        <f>IF($IZ785&gt;=17,INDEX($GO:$GO,$IY785+17),"")</f>
      </c>
      <c r="HH785">
        <f>IF($IZ785&gt;=18,INDEX($GO:$GO,$IY785+18),"")</f>
      </c>
      <c r="HI785">
        <f>IF($IZ785&gt;=19,INDEX($GO:$GO,$IY785+19),"")</f>
      </c>
      <c r="HJ785">
        <f>IF($IZ785&gt;=20,INDEX($GO:$GO,$IY785+20),"")</f>
      </c>
      <c r="HK785">
        <f>IF($IZ785&gt;=21,INDEX($GO:$GO,$IY785+21),"")</f>
      </c>
      <c r="HL785">
        <f>IF($IZ785&gt;=22,INDEX($GO:$GO,$IY785+22),"")</f>
      </c>
      <c r="HM785">
        <f>IF($IZ785&gt;=23,INDEX($GO:$GO,$IY785+23),"")</f>
      </c>
      <c r="HN785">
        <f>IF($IZ785&gt;=24,INDEX($GO:$GO,$IY785+24),"")</f>
      </c>
      <c r="HO785">
        <f>IF($IZ785&gt;=25,INDEX($GO:$GO,$IY785+25),"")</f>
      </c>
      <c r="HP785">
        <f>IF($IZ785&gt;=26,INDEX($GO:$GO,$IY785+26),"")</f>
      </c>
      <c r="HQ785">
        <f>IF($IZ785&gt;=27,INDEX($GO:$GO,$IY785+27),"")</f>
      </c>
      <c r="HR785">
        <f>IF($IZ785&gt;=28,INDEX($GO:$GO,$IY785+28),"")</f>
      </c>
      <c r="HS785">
        <f>IF($IZ785&gt;=29,INDEX($GO:$GO,$IY785+29),"")</f>
      </c>
      <c r="HT785">
        <f>IF($IZ785&gt;=30,INDEX($GO:$GO,$IY785+30),"")</f>
      </c>
      <c r="HU785">
        <f>IF($IZ785&gt;=31,INDEX($GO:$GO,$IY785+31),"")</f>
      </c>
      <c r="HV785">
        <f>IF($IZ785&gt;=32,INDEX($GO:$GO,$IY785+32),"")</f>
      </c>
      <c r="HW785">
        <f>IF($IZ785&gt;=33,INDEX($GO:$GO,$IY785+33),"")</f>
      </c>
      <c r="HX785">
        <f>IF($IZ785&gt;=34,INDEX($GO:$GO,$IY785+34),"")</f>
      </c>
      <c r="HY785">
        <f>IF($IZ785&gt;=35,INDEX($GO:$GO,$IY785+35),"")</f>
      </c>
      <c r="HZ785">
        <f>IF($IZ785&gt;=36,INDEX($GO:$GO,$IY785+36),"")</f>
      </c>
      <c r="IA785">
        <f>IF($IZ785&gt;=37,INDEX($GO:$GO,$IY785+37),"")</f>
      </c>
      <c r="IB785">
        <f>IF($IZ785&gt;=38,INDEX($GO:$GO,$IY785+38),"")</f>
      </c>
      <c r="IC785">
        <f>IF($IZ785&gt;=39,INDEX($GO:$GO,$IY785+39),"")</f>
      </c>
      <c r="ID785">
        <f>IF($IZ785&gt;=40,INDEX($GO:$GO,$IY785+40),"")</f>
      </c>
      <c r="IE785">
        <f>IF($IZ785&gt;=41,INDEX($GO:$GO,$IY785+41),"")</f>
      </c>
      <c r="IF785">
        <f>IF($IZ785&gt;=42,INDEX($GO:$GO,$IY785+42),"")</f>
      </c>
      <c r="IG785">
        <f>IF($IZ785&gt;=43,INDEX($GO:$GO,$IY785+43),"")</f>
      </c>
      <c r="IH785">
        <f>IF($IZ785&gt;=44,INDEX($GO:$GO,$IY785+44),"")</f>
      </c>
      <c r="II785">
        <f>IF($IZ785&gt;=45,INDEX($GO:$GO,$IY785+45),"")</f>
      </c>
      <c r="IJ785">
        <f>IF($IZ785&gt;=46,INDEX($GO:$GO,$IY785+46),"")</f>
      </c>
      <c r="IK785">
        <f>IF($IZ785&gt;=47,INDEX($GO:$GO,$IY785+47),"")</f>
      </c>
      <c r="IL785">
        <f>IF($IZ785&gt;=48,INDEX($GO:$GO,$IY785+48),"")</f>
      </c>
      <c r="IM785">
        <f>IF($IZ785&gt;=49,INDEX($GO:$GO,$IY785+49),"")</f>
      </c>
      <c r="IN785">
        <f>IF($IZ785&gt;=50,INDEX($GO:$GO,$IY785+50),"")</f>
      </c>
      <c r="IO785">
        <f>IF($IZ785&gt;=51,INDEX($GO:$GO,$IY785+51),"")</f>
      </c>
      <c r="IP785">
        <f>IF($IZ785&gt;=52,INDEX($GO:$GO,$IY785+52),"")</f>
      </c>
      <c r="IQ785">
        <f>IF($IZ785&gt;=53,INDEX($GO:$GO,$IY785+53),"")</f>
      </c>
      <c r="IR785">
        <f>IF($IZ785&gt;=54,INDEX($GO:$GO,$IY785+54),"")</f>
      </c>
      <c r="IS785">
        <f>IF($IZ785&gt;=55,INDEX($GO:$GO,$IY785+55),"")</f>
      </c>
      <c r="IT785">
        <f>IF($IZ785&gt;=56,INDEX($GO:$GO,$IY785+56),"")</f>
      </c>
      <c r="IU785">
        <f>IF($IZ785&gt;=57,INDEX($GO:$GO,$IY785+57),"")</f>
      </c>
      <c r="IV785">
        <f>IF($IZ785&gt;=58,INDEX($GO:$GO,$IY785+58),"")</f>
      </c>
      <c r="IW785">
        <f>IF($IZ785&gt;=59,INDEX($GO:$GO,$IY785+59),"")</f>
      </c>
      <c r="IX785">
        <f>IF($IZ785&gt;=60,INDEX($GO:$GO,$IY785+60),"")</f>
      </c>
      <c r="IY785">
        <f>IFERROR(MATCH($GN785,$GO$2:$GO$827,0)+1,0)</f>
      </c>
      <c r="IZ785">
        <f>IFERROR(INDEX($GP$2:$GP$827,MATCH($GN785,$GO$2:$GO$827,0)),0)</f>
      </c>
      <c r="JA785" t="s">
        <v>23</v>
      </c>
      <c r="JB785" t="s">
        <v>23</v>
      </c>
    </row>
    <row r="786" spans="1:262" x14ac:dyDescent="0.25">
      <c r="F786" s="1"/>
      <c r="G786" s="1"/>
      <c r="H786" s="1"/>
      <c r="I786" s="1"/>
      <c r="J786" s="1">
        <f>IFERROR(IF(FIND(" - ",$F786)&gt;0,MID($F786,FIND(" - ",$F786)+3,LEN($F786)),""),"")</f>
      </c>
      <c r="L786" s="1"/>
      <c r="N786" t="s">
        <v>23</v>
      </c>
      <c r="P786">
        <f>IF(OR($N786="",$O786=""),"",IFERROR($N786/$O786,0))</f>
      </c>
      <c r="Q786">
        <f>IF($N786="","",
IF($G786="","",
IF(ISNUMBER(SEARCH("exempt",LOWER($G786))),0,
$N786*(VALUE(SUBSTITUTE($G786,"%",""))/100))))</f>
      </c>
      <c r="W786">
        <f>IF($N786="","",
SUM($N786,$Q786,$U786,$R786,$T786)-
IF($V786="",0,VALUE($V786)))</f>
      </c>
      <c r="AE786" t="s">
        <v>2027</v>
      </c>
      <c r="AM786">
        <f>IFERROR(LEFT($F786,FIND(" - ",$F786)-1),$F786)</f>
      </c>
      <c r="AP786">
        <f>IF($CE786&gt;=1,INDEX($AN:$AN,$CD786+1),"")</f>
      </c>
      <c r="AQ786">
        <f>IF($CE786&gt;=2,INDEX($AN:$AN,$CD786+2),"")</f>
      </c>
      <c r="AR786">
        <f>IF($CE786&gt;=3,INDEX($AN:$AN,$CD786+3),"")</f>
      </c>
      <c r="AS786">
        <f>IF($CE786&gt;=4,INDEX($AN:$AN,$CD786+4),"")</f>
      </c>
      <c r="AT786">
        <f>IF($CE786&gt;=5,INDEX($AN:$AN,$CD786+5),"")</f>
      </c>
      <c r="AU786">
        <f>IF($CE786&gt;=6,INDEX($AN:$AN,$CD786+6),"")</f>
      </c>
      <c r="AV786">
        <f>IF($CE786&gt;=7,INDEX($AN:$AN,$CD786+7),"")</f>
      </c>
      <c r="AW786">
        <f>IF($CE786&gt;=8,INDEX($AN:$AN,$CD786+8),"")</f>
      </c>
      <c r="AX786">
        <f>IF($CE786&gt;=9,INDEX($AN:$AN,$CD786+9),"")</f>
      </c>
      <c r="AY786">
        <f>IF($CE786&gt;=10,INDEX($AN:$AN,$CD786+10),"")</f>
      </c>
      <c r="AZ786">
        <f>IF($CE786&gt;=11,INDEX($AN:$AN,$CD786+11),"")</f>
      </c>
      <c r="BA786">
        <f>IF($CE786&gt;=12,INDEX($AN:$AN,$CD786+12),"")</f>
      </c>
      <c r="BB786">
        <f>IF($CE786&gt;=13,INDEX($AN:$AN,$CD786+13),"")</f>
      </c>
      <c r="BC786">
        <f>IF($CE786&gt;=14,INDEX($AN:$AN,$CD786+14),"")</f>
      </c>
      <c r="BD786">
        <f>IF($CE786&gt;=15,INDEX($AN:$AN,$CD786+15),"")</f>
      </c>
      <c r="BE786">
        <f>IF($CE786&gt;=16,INDEX($AN:$AN,$CD786+16),"")</f>
      </c>
      <c r="BF786">
        <f>IF($CE786&gt;=17,INDEX($AN:$AN,$CD786+17),"")</f>
      </c>
      <c r="BG786">
        <f>IF($CE786&gt;=18,INDEX($AN:$AN,$CD786+18),"")</f>
      </c>
      <c r="BH786">
        <f>IF($CE786&gt;=19,INDEX($AN:$AN,$CD786+19),"")</f>
      </c>
      <c r="BI786">
        <f>IF($CE786&gt;=20,INDEX($AN:$AN,$CD786+20),"")</f>
      </c>
      <c r="BJ786">
        <f>IF($CE786&gt;=21,INDEX($AN:$AN,$CD786+21),"")</f>
      </c>
      <c r="BK786">
        <f>IF($CE786&gt;=22,INDEX($AN:$AN,$CD786+22),"")</f>
      </c>
      <c r="BL786">
        <f>IF($CE786&gt;=23,INDEX($AN:$AN,$CD786+23),"")</f>
      </c>
      <c r="BM786">
        <f>IF($CE786&gt;=24,INDEX($AN:$AN,$CD786+24),"")</f>
      </c>
      <c r="BN786">
        <f>IF($CE786&gt;=25,INDEX($AN:$AN,$CD786+25),"")</f>
      </c>
      <c r="BO786">
        <f>IF($CE786&gt;=26,INDEX($AN:$AN,$CD786+26),"")</f>
      </c>
      <c r="BP786">
        <f>IF($CE786&gt;=27,INDEX($AN:$AN,$CD786+27),"")</f>
      </c>
      <c r="BQ786">
        <f>IF($CE786&gt;=28,INDEX($AN:$AN,$CD786+28),"")</f>
      </c>
      <c r="BR786">
        <f>IF($CE786&gt;=29,INDEX($AN:$AN,$CD786+29),"")</f>
      </c>
      <c r="BS786">
        <f>IF($CE786&gt;=30,INDEX($AN:$AN,$CD786+30),"")</f>
      </c>
      <c r="BT786">
        <f>IF($CE786&gt;=31,INDEX($AN:$AN,$CD786+31),"")</f>
      </c>
      <c r="BU786">
        <f>IF($CE786&gt;=32,INDEX($AN:$AN,$CD786+32),"")</f>
      </c>
      <c r="BV786">
        <f>IF($CE786&gt;=33,INDEX($AN:$AN,$CD786+33),"")</f>
      </c>
      <c r="BW786">
        <f>IF($CE786&gt;=34,INDEX($AN:$AN,$CD786+34),"")</f>
      </c>
      <c r="BX786">
        <f>IF($CE786&gt;=35,INDEX($AN:$AN,$CD786+35),"")</f>
      </c>
      <c r="BY786">
        <f>IF($CE786&gt;=36,INDEX($AN:$AN,$CD786+36),"")</f>
      </c>
      <c r="BZ786">
        <f>IF($CE786&gt;=37,INDEX($AN:$AN,$CD786+37),"")</f>
      </c>
      <c r="CA786">
        <f>IF($CE786&gt;=38,INDEX($AN:$AN,$CD786+38),"")</f>
      </c>
      <c r="CB786">
        <f>IF($CE786&gt;=39,INDEX($AN:$AN,$CD786+39),"")</f>
      </c>
      <c r="CC786">
        <f>IF($CE786&gt;=40,INDEX($AN:$AN,$CD786+40),"")</f>
      </c>
      <c r="CD786">
        <f>IFERROR(MATCH($AM786,$AN$2:$AN$133,0)+1,0)</f>
      </c>
      <c r="CE786">
        <f>IFERROR(INDEX($AO$2:$AO$133,MATCH($AM786,$AN$2:$AN$133,0)),0)</f>
      </c>
      <c r="CF786">
        <f>IFERROR(LEFT($K786,FIND(" - ",$K786)-1),$K786)</f>
      </c>
      <c r="CG786" t="s">
        <v>206</v>
      </c>
      <c r="CI786">
        <f>IF($DD786&gt;=1,INDEX($CG:$CG,$DC786+1),"")</f>
      </c>
      <c r="CJ786">
        <f>IF($DD786&gt;=2,INDEX($CG:$CG,$DC786+2),"")</f>
      </c>
      <c r="CK786">
        <f>IF($DD786&gt;=3,INDEX($CG:$CG,$DC786+3),"")</f>
      </c>
      <c r="CL786">
        <f>IF($DD786&gt;=4,INDEX($CG:$CG,$DC786+4),"")</f>
      </c>
      <c r="CM786">
        <f>IF($DD786&gt;=5,INDEX($CG:$CG,$DC786+5),"")</f>
      </c>
      <c r="CN786">
        <f>IF($DD786&gt;=6,INDEX($CG:$CG,$DC786+6),"")</f>
      </c>
      <c r="CO786">
        <f>IF($DD786&gt;=7,INDEX($CG:$CG,$DC786+7),"")</f>
      </c>
      <c r="CP786">
        <f>IF($DD786&gt;=8,INDEX($CG:$CG,$DC786+8),"")</f>
      </c>
      <c r="CQ786">
        <f>IF($DD786&gt;=9,INDEX($CG:$CG,$DC786+9),"")</f>
      </c>
      <c r="CR786">
        <f>IF($DD786&gt;=10,INDEX($CG:$CG,$DC786+10),"")</f>
      </c>
      <c r="CS786">
        <f>IF($DD786&gt;=11,INDEX($CG:$CG,$DC786+11),"")</f>
      </c>
      <c r="CT786">
        <f>IF($DD786&gt;=12,INDEX($CG:$CG,$DC786+12),"")</f>
      </c>
      <c r="CU786">
        <f>IF($DD786&gt;=13,INDEX($CG:$CG,$DC786+13),"")</f>
      </c>
      <c r="CV786">
        <f>IF($DD786&gt;=14,INDEX($CG:$CG,$DC786+14),"")</f>
      </c>
      <c r="CW786">
        <f>IF($DD786&gt;=15,INDEX($CG:$CG,$DC786+15),"")</f>
      </c>
      <c r="CX786">
        <f>IF($DD786&gt;=16,INDEX($CG:$CG,$DC786+16),"")</f>
      </c>
      <c r="CY786">
        <f>IF($DD786&gt;=17,INDEX($CG:$CG,$DC786+17),"")</f>
      </c>
      <c r="CZ786">
        <f>IF($DD786&gt;=18,INDEX($CG:$CG,$DC786+18),"")</f>
      </c>
      <c r="DA786">
        <f>IF($DD786&gt;=19,INDEX($CG:$CG,$DC786+19),"")</f>
      </c>
      <c r="DB786">
        <f>IF($DD786&gt;=20,INDEX($CG:$CG,$DC786+20),"")</f>
      </c>
      <c r="DC786">
        <f>IFERROR(MATCH($CF786,$CG$2:$CG$1558,0)+1,0)</f>
      </c>
      <c r="DD786">
        <f>IFERROR(INDEX($CH$2:$CH$1558,MATCH($CF786,$CG$2:$CG$1558,0)),0)</f>
      </c>
      <c r="DE786">
        <f>IFERROR(INDEX($AL:$AL,MATCH($G786,$AK:$AK,0))&amp;"","")</f>
      </c>
      <c r="DI786">
        <f>IF($GL786&gt;=1,INDEX($DF:$DF,$GK786+1),"")</f>
      </c>
      <c r="DJ786">
        <f>IF($GL786&gt;=2,INDEX($DF:$DF,$GK786+2),"")</f>
      </c>
      <c r="DK786">
        <f>IF($GL786&gt;=3,INDEX($DF:$DF,$GK786+3),"")</f>
      </c>
      <c r="DL786">
        <f>IF($GL786&gt;=4,INDEX($DF:$DF,$GK786+4),"")</f>
      </c>
      <c r="DM786">
        <f>IF($GL786&gt;=5,INDEX($DF:$DF,$GK786+5),"")</f>
      </c>
      <c r="DN786">
        <f>IF($GL786&gt;=6,INDEX($DF:$DF,$GK786+6),"")</f>
      </c>
      <c r="DO786">
        <f>IF($GL786&gt;=7,INDEX($DF:$DF,$GK786+7),"")</f>
      </c>
      <c r="DP786">
        <f>IF($GL786&gt;=8,INDEX($DF:$DF,$GK786+8),"")</f>
      </c>
      <c r="DQ786">
        <f>IF($GL786&gt;=9,INDEX($DF:$DF,$GK786+9),"")</f>
      </c>
      <c r="DR786">
        <f>IF($GL786&gt;=10,INDEX($DF:$DF,$GK786+10),"")</f>
      </c>
      <c r="DS786">
        <f>IF($GL786&gt;=11,INDEX($DF:$DF,$GK786+11),"")</f>
      </c>
      <c r="DT786">
        <f>IF($GL786&gt;=12,INDEX($DF:$DF,$GK786+12),"")</f>
      </c>
      <c r="DU786">
        <f>IF($GL786&gt;=13,INDEX($DF:$DF,$GK786+13),"")</f>
      </c>
      <c r="DV786">
        <f>IF($GL786&gt;=14,INDEX($DF:$DF,$GK786+14),"")</f>
      </c>
      <c r="DW786">
        <f>IF($GL786&gt;=15,INDEX($DF:$DF,$GK786+15),"")</f>
      </c>
      <c r="DX786">
        <f>IF($GL786&gt;=16,INDEX($DF:$DF,$GK786+16),"")</f>
      </c>
      <c r="DY786">
        <f>IF($GL786&gt;=17,INDEX($DF:$DF,$GK786+17),"")</f>
      </c>
      <c r="DZ786">
        <f>IF($GL786&gt;=18,INDEX($DF:$DF,$GK786+18),"")</f>
      </c>
      <c r="EA786">
        <f>IF($GL786&gt;=19,INDEX($DF:$DF,$GK786+19),"")</f>
      </c>
      <c r="EB786">
        <f>IF($GL786&gt;=20,INDEX($DF:$DF,$GK786+20),"")</f>
      </c>
      <c r="EC786">
        <f>IF($GL786&gt;=21,INDEX($DF:$DF,$GK786+21),"")</f>
      </c>
      <c r="ED786">
        <f>IF($GL786&gt;=22,INDEX($DF:$DF,$GK786+22),"")</f>
      </c>
      <c r="EE786">
        <f>IF($GL786&gt;=23,INDEX($DF:$DF,$GK786+23),"")</f>
      </c>
      <c r="EF786">
        <f>IF($GL786&gt;=24,INDEX($DF:$DF,$GK786+24),"")</f>
      </c>
      <c r="EG786">
        <f>IF($GL786&gt;=25,INDEX($DF:$DF,$GK786+25),"")</f>
      </c>
      <c r="EH786">
        <f>IF($GL786&gt;=26,INDEX($DF:$DF,$GK786+26),"")</f>
      </c>
      <c r="EI786">
        <f>IF($GL786&gt;=27,INDEX($DF:$DF,$GK786+27),"")</f>
      </c>
      <c r="EJ786">
        <f>IF($GL786&gt;=28,INDEX($DF:$DF,$GK786+28),"")</f>
      </c>
      <c r="EK786">
        <f>IF($GL786&gt;=29,INDEX($DF:$DF,$GK786+29),"")</f>
      </c>
      <c r="EL786">
        <f>IF($GL786&gt;=30,INDEX($DF:$DF,$GK786+30),"")</f>
      </c>
      <c r="EM786">
        <f>IF($GL786&gt;=31,INDEX($DF:$DF,$GK786+31),"")</f>
      </c>
      <c r="EN786">
        <f>IF($GL786&gt;=32,INDEX($DF:$DF,$GK786+32),"")</f>
      </c>
      <c r="EO786">
        <f>IF($GL786&gt;=33,INDEX($DF:$DF,$GK786+33),"")</f>
      </c>
      <c r="EP786">
        <f>IF($GL786&gt;=34,INDEX($DF:$DF,$GK786+34),"")</f>
      </c>
      <c r="EQ786">
        <f>IF($GL786&gt;=35,INDEX($DF:$DF,$GK786+35),"")</f>
      </c>
      <c r="ER786">
        <f>IF($GL786&gt;=36,INDEX($DF:$DF,$GK786+36),"")</f>
      </c>
      <c r="ES786">
        <f>IF($GL786&gt;=37,INDEX($DF:$DF,$GK786+37),"")</f>
      </c>
      <c r="ET786">
        <f>IF($GL786&gt;=38,INDEX($DF:$DF,$GK786+38),"")</f>
      </c>
      <c r="EU786">
        <f>IF($GL786&gt;=39,INDEX($DF:$DF,$GK786+39),"")</f>
      </c>
      <c r="EV786">
        <f>IF($GL786&gt;=40,INDEX($DF:$DF,$GK786+40),"")</f>
      </c>
      <c r="EW786">
        <f>IF($GL786&gt;=1,INDEX($DG:$DG,$GK786+1),"")</f>
      </c>
      <c r="EX786">
        <f>IF($GL786&gt;=2,INDEX($DG:$DG,$GK786+2),"")</f>
      </c>
      <c r="EY786">
        <f>IF($GL786&gt;=3,INDEX($DG:$DG,$GK786+3),"")</f>
      </c>
      <c r="EZ786">
        <f>IF($GL786&gt;=4,INDEX($DG:$DG,$GK786+4),"")</f>
      </c>
      <c r="FA786">
        <f>IF($GL786&gt;=5,INDEX($DG:$DG,$GK786+5),"")</f>
      </c>
      <c r="FB786">
        <f>IF($GL786&gt;=6,INDEX($DG:$DG,$GK786+6),"")</f>
      </c>
      <c r="FC786">
        <f>IF($GL786&gt;=7,INDEX($DG:$DG,$GK786+7),"")</f>
      </c>
      <c r="FD786">
        <f>IF($GL786&gt;=8,INDEX($DG:$DG,$GK786+8),"")</f>
      </c>
      <c r="FE786">
        <f>IF($GL786&gt;=9,INDEX($DG:$DG,$GK786+9),"")</f>
      </c>
      <c r="FF786">
        <f>IF($GL786&gt;=10,INDEX($DG:$DG,$GK786+10),"")</f>
      </c>
      <c r="FG786">
        <f>IF($GL786&gt;=11,INDEX($DG:$DG,$GK786+11),"")</f>
      </c>
      <c r="FH786">
        <f>IF($GL786&gt;=12,INDEX($DG:$DG,$GK786+12),"")</f>
      </c>
      <c r="FI786">
        <f>IF($GL786&gt;=13,INDEX($DG:$DG,$GK786+13),"")</f>
      </c>
      <c r="FJ786">
        <f>IF($GL786&gt;=14,INDEX($DG:$DG,$GK786+14),"")</f>
      </c>
      <c r="FK786">
        <f>IF($GL786&gt;=15,INDEX($DG:$DG,$GK786+15),"")</f>
      </c>
      <c r="FL786">
        <f>IF($GL786&gt;=16,INDEX($DG:$DG,$GK786+16),"")</f>
      </c>
      <c r="FM786">
        <f>IF($GL786&gt;=17,INDEX($DG:$DG,$GK786+17),"")</f>
      </c>
      <c r="FN786">
        <f>IF($GL786&gt;=18,INDEX($DG:$DG,$GK786+18),"")</f>
      </c>
      <c r="FO786">
        <f>IF($GL786&gt;=19,INDEX($DG:$DG,$GK786+19),"")</f>
      </c>
      <c r="FP786">
        <f>IF($GL786&gt;=20,INDEX($DG:$DG,$GK786+20),"")</f>
      </c>
      <c r="FQ786">
        <f>IF($GL786&gt;=21,INDEX($DG:$DG,$GK786+21),"")</f>
      </c>
      <c r="FR786">
        <f>IF($GL786&gt;=22,INDEX($DG:$DG,$GK786+22),"")</f>
      </c>
      <c r="FS786">
        <f>IF($GL786&gt;=23,INDEX($DG:$DG,$GK786+23),"")</f>
      </c>
      <c r="FT786">
        <f>IF($GL786&gt;=24,INDEX($DG:$DG,$GK786+24),"")</f>
      </c>
      <c r="FU786">
        <f>IF($GL786&gt;=25,INDEX($DG:$DG,$GK786+25),"")</f>
      </c>
      <c r="FV786">
        <f>IF($GL786&gt;=26,INDEX($DG:$DG,$GK786+26),"")</f>
      </c>
      <c r="FW786">
        <f>IF($GL786&gt;=27,INDEX($DG:$DG,$GK786+27),"")</f>
      </c>
      <c r="FX786">
        <f>IF($GL786&gt;=28,INDEX($DG:$DG,$GK786+28),"")</f>
      </c>
      <c r="FY786">
        <f>IF($GL786&gt;=29,INDEX($DG:$DG,$GK786+29),"")</f>
      </c>
      <c r="FZ786">
        <f>IF($GL786&gt;=30,INDEX($DG:$DG,$GK786+30),"")</f>
      </c>
      <c r="GA786">
        <f>IF($GL786&gt;=31,INDEX($DG:$DG,$GK786+31),"")</f>
      </c>
      <c r="GB786">
        <f>IF($GL786&gt;=32,INDEX($DG:$DG,$GK786+32),"")</f>
      </c>
      <c r="GC786">
        <f>IF($GL786&gt;=33,INDEX($DG:$DG,$GK786+33),"")</f>
      </c>
      <c r="GD786">
        <f>IF($GL786&gt;=34,INDEX($DG:$DG,$GK786+34),"")</f>
      </c>
      <c r="GE786">
        <f>IF($GL786&gt;=35,INDEX($DG:$DG,$GK786+35),"")</f>
      </c>
      <c r="GF786">
        <f>IF($GL786&gt;=36,INDEX($DG:$DG,$GK786+36),"")</f>
      </c>
      <c r="GG786">
        <f>IF($GL786&gt;=37,INDEX($DG:$DG,$GK786+37),"")</f>
      </c>
      <c r="GH786">
        <f>IF($GL786&gt;=38,INDEX($DG:$DG,$GK786+38),"")</f>
      </c>
      <c r="GI786">
        <f>IF($GL786&gt;=39,INDEX($DG:$DG,$GK786+39),"")</f>
      </c>
      <c r="GJ786">
        <f>IF($GL786&gt;=40,INDEX($DG:$DG,$GK786+40),"")</f>
      </c>
      <c r="GK786">
        <f>IFERROR(MATCH($DE786,$DF$2:$DF$166,0)+1,0)</f>
      </c>
      <c r="GL786">
        <f>IFERROR(INDEX($DH$2:$DH$166,MATCH($DE786,$DF$2:$DF$166,0)),0)</f>
      </c>
      <c r="GM786">
        <f>IFERROR(MATCH($H786,$DI$786:$EV$786,0),0)</f>
      </c>
      <c r="GN786">
        <f>IF($GM786&gt;0,INDEX($EW$786:$GJ$786,$GM786),"")</f>
      </c>
      <c r="GO786" t="s">
        <v>97</v>
      </c>
      <c r="GQ786">
        <f>IF($IZ786&gt;=1,INDEX($GO:$GO,$IY786+1),"")</f>
      </c>
      <c r="GR786">
        <f>IF($IZ786&gt;=2,INDEX($GO:$GO,$IY786+2),"")</f>
      </c>
      <c r="GS786">
        <f>IF($IZ786&gt;=3,INDEX($GO:$GO,$IY786+3),"")</f>
      </c>
      <c r="GT786">
        <f>IF($IZ786&gt;=4,INDEX($GO:$GO,$IY786+4),"")</f>
      </c>
      <c r="GU786">
        <f>IF($IZ786&gt;=5,INDEX($GO:$GO,$IY786+5),"")</f>
      </c>
      <c r="GV786">
        <f>IF($IZ786&gt;=6,INDEX($GO:$GO,$IY786+6),"")</f>
      </c>
      <c r="GW786">
        <f>IF($IZ786&gt;=7,INDEX($GO:$GO,$IY786+7),"")</f>
      </c>
      <c r="GX786">
        <f>IF($IZ786&gt;=8,INDEX($GO:$GO,$IY786+8),"")</f>
      </c>
      <c r="GY786">
        <f>IF($IZ786&gt;=9,INDEX($GO:$GO,$IY786+9),"")</f>
      </c>
      <c r="GZ786">
        <f>IF($IZ786&gt;=10,INDEX($GO:$GO,$IY786+10),"")</f>
      </c>
      <c r="HA786">
        <f>IF($IZ786&gt;=11,INDEX($GO:$GO,$IY786+11),"")</f>
      </c>
      <c r="HB786">
        <f>IF($IZ786&gt;=12,INDEX($GO:$GO,$IY786+12),"")</f>
      </c>
      <c r="HC786">
        <f>IF($IZ786&gt;=13,INDEX($GO:$GO,$IY786+13),"")</f>
      </c>
      <c r="HD786">
        <f>IF($IZ786&gt;=14,INDEX($GO:$GO,$IY786+14),"")</f>
      </c>
      <c r="HE786">
        <f>IF($IZ786&gt;=15,INDEX($GO:$GO,$IY786+15),"")</f>
      </c>
      <c r="HF786">
        <f>IF($IZ786&gt;=16,INDEX($GO:$GO,$IY786+16),"")</f>
      </c>
      <c r="HG786">
        <f>IF($IZ786&gt;=17,INDEX($GO:$GO,$IY786+17),"")</f>
      </c>
      <c r="HH786">
        <f>IF($IZ786&gt;=18,INDEX($GO:$GO,$IY786+18),"")</f>
      </c>
      <c r="HI786">
        <f>IF($IZ786&gt;=19,INDEX($GO:$GO,$IY786+19),"")</f>
      </c>
      <c r="HJ786">
        <f>IF($IZ786&gt;=20,INDEX($GO:$GO,$IY786+20),"")</f>
      </c>
      <c r="HK786">
        <f>IF($IZ786&gt;=21,INDEX($GO:$GO,$IY786+21),"")</f>
      </c>
      <c r="HL786">
        <f>IF($IZ786&gt;=22,INDEX($GO:$GO,$IY786+22),"")</f>
      </c>
      <c r="HM786">
        <f>IF($IZ786&gt;=23,INDEX($GO:$GO,$IY786+23),"")</f>
      </c>
      <c r="HN786">
        <f>IF($IZ786&gt;=24,INDEX($GO:$GO,$IY786+24),"")</f>
      </c>
      <c r="HO786">
        <f>IF($IZ786&gt;=25,INDEX($GO:$GO,$IY786+25),"")</f>
      </c>
      <c r="HP786">
        <f>IF($IZ786&gt;=26,INDEX($GO:$GO,$IY786+26),"")</f>
      </c>
      <c r="HQ786">
        <f>IF($IZ786&gt;=27,INDEX($GO:$GO,$IY786+27),"")</f>
      </c>
      <c r="HR786">
        <f>IF($IZ786&gt;=28,INDEX($GO:$GO,$IY786+28),"")</f>
      </c>
      <c r="HS786">
        <f>IF($IZ786&gt;=29,INDEX($GO:$GO,$IY786+29),"")</f>
      </c>
      <c r="HT786">
        <f>IF($IZ786&gt;=30,INDEX($GO:$GO,$IY786+30),"")</f>
      </c>
      <c r="HU786">
        <f>IF($IZ786&gt;=31,INDEX($GO:$GO,$IY786+31),"")</f>
      </c>
      <c r="HV786">
        <f>IF($IZ786&gt;=32,INDEX($GO:$GO,$IY786+32),"")</f>
      </c>
      <c r="HW786">
        <f>IF($IZ786&gt;=33,INDEX($GO:$GO,$IY786+33),"")</f>
      </c>
      <c r="HX786">
        <f>IF($IZ786&gt;=34,INDEX($GO:$GO,$IY786+34),"")</f>
      </c>
      <c r="HY786">
        <f>IF($IZ786&gt;=35,INDEX($GO:$GO,$IY786+35),"")</f>
      </c>
      <c r="HZ786">
        <f>IF($IZ786&gt;=36,INDEX($GO:$GO,$IY786+36),"")</f>
      </c>
      <c r="IA786">
        <f>IF($IZ786&gt;=37,INDEX($GO:$GO,$IY786+37),"")</f>
      </c>
      <c r="IB786">
        <f>IF($IZ786&gt;=38,INDEX($GO:$GO,$IY786+38),"")</f>
      </c>
      <c r="IC786">
        <f>IF($IZ786&gt;=39,INDEX($GO:$GO,$IY786+39),"")</f>
      </c>
      <c r="ID786">
        <f>IF($IZ786&gt;=40,INDEX($GO:$GO,$IY786+40),"")</f>
      </c>
      <c r="IE786">
        <f>IF($IZ786&gt;=41,INDEX($GO:$GO,$IY786+41),"")</f>
      </c>
      <c r="IF786">
        <f>IF($IZ786&gt;=42,INDEX($GO:$GO,$IY786+42),"")</f>
      </c>
      <c r="IG786">
        <f>IF($IZ786&gt;=43,INDEX($GO:$GO,$IY786+43),"")</f>
      </c>
      <c r="IH786">
        <f>IF($IZ786&gt;=44,INDEX($GO:$GO,$IY786+44),"")</f>
      </c>
      <c r="II786">
        <f>IF($IZ786&gt;=45,INDEX($GO:$GO,$IY786+45),"")</f>
      </c>
      <c r="IJ786">
        <f>IF($IZ786&gt;=46,INDEX($GO:$GO,$IY786+46),"")</f>
      </c>
      <c r="IK786">
        <f>IF($IZ786&gt;=47,INDEX($GO:$GO,$IY786+47),"")</f>
      </c>
      <c r="IL786">
        <f>IF($IZ786&gt;=48,INDEX($GO:$GO,$IY786+48),"")</f>
      </c>
      <c r="IM786">
        <f>IF($IZ786&gt;=49,INDEX($GO:$GO,$IY786+49),"")</f>
      </c>
      <c r="IN786">
        <f>IF($IZ786&gt;=50,INDEX($GO:$GO,$IY786+50),"")</f>
      </c>
      <c r="IO786">
        <f>IF($IZ786&gt;=51,INDEX($GO:$GO,$IY786+51),"")</f>
      </c>
      <c r="IP786">
        <f>IF($IZ786&gt;=52,INDEX($GO:$GO,$IY786+52),"")</f>
      </c>
      <c r="IQ786">
        <f>IF($IZ786&gt;=53,INDEX($GO:$GO,$IY786+53),"")</f>
      </c>
      <c r="IR786">
        <f>IF($IZ786&gt;=54,INDEX($GO:$GO,$IY786+54),"")</f>
      </c>
      <c r="IS786">
        <f>IF($IZ786&gt;=55,INDEX($GO:$GO,$IY786+55),"")</f>
      </c>
      <c r="IT786">
        <f>IF($IZ786&gt;=56,INDEX($GO:$GO,$IY786+56),"")</f>
      </c>
      <c r="IU786">
        <f>IF($IZ786&gt;=57,INDEX($GO:$GO,$IY786+57),"")</f>
      </c>
      <c r="IV786">
        <f>IF($IZ786&gt;=58,INDEX($GO:$GO,$IY786+58),"")</f>
      </c>
      <c r="IW786">
        <f>IF($IZ786&gt;=59,INDEX($GO:$GO,$IY786+59),"")</f>
      </c>
      <c r="IX786">
        <f>IF($IZ786&gt;=60,INDEX($GO:$GO,$IY786+60),"")</f>
      </c>
      <c r="IY786">
        <f>IFERROR(MATCH($GN786,$GO$2:$GO$827,0)+1,0)</f>
      </c>
      <c r="IZ786">
        <f>IFERROR(INDEX($GP$2:$GP$827,MATCH($GN786,$GO$2:$GO$827,0)),0)</f>
      </c>
      <c r="JA786" t="s">
        <v>23</v>
      </c>
      <c r="JB786" t="s">
        <v>23</v>
      </c>
    </row>
    <row r="787" spans="1:262" x14ac:dyDescent="0.25">
      <c r="F787" s="1"/>
      <c r="G787" s="1"/>
      <c r="H787" s="1"/>
      <c r="I787" s="1"/>
      <c r="J787" s="1">
        <f>IFERROR(IF(FIND(" - ",$F787)&gt;0,MID($F787,FIND(" - ",$F787)+3,LEN($F787)),""),"")</f>
      </c>
      <c r="L787" s="1"/>
      <c r="N787" t="s">
        <v>23</v>
      </c>
      <c r="P787">
        <f>IF(OR($N787="",$O787=""),"",IFERROR($N787/$O787,0))</f>
      </c>
      <c r="Q787">
        <f>IF($N787="","",
IF($G787="","",
IF(ISNUMBER(SEARCH("exempt",LOWER($G787))),0,
$N787*(VALUE(SUBSTITUTE($G787,"%",""))/100))))</f>
      </c>
      <c r="W787">
        <f>IF($N787="","",
SUM($N787,$Q787,$U787,$R787,$T787)-
IF($V787="",0,VALUE($V787)))</f>
      </c>
      <c r="AE787" t="s">
        <v>2028</v>
      </c>
      <c r="AM787">
        <f>IFERROR(LEFT($F787,FIND(" - ",$F787)-1),$F787)</f>
      </c>
      <c r="AP787">
        <f>IF($CE787&gt;=1,INDEX($AN:$AN,$CD787+1),"")</f>
      </c>
      <c r="AQ787">
        <f>IF($CE787&gt;=2,INDEX($AN:$AN,$CD787+2),"")</f>
      </c>
      <c r="AR787">
        <f>IF($CE787&gt;=3,INDEX($AN:$AN,$CD787+3),"")</f>
      </c>
      <c r="AS787">
        <f>IF($CE787&gt;=4,INDEX($AN:$AN,$CD787+4),"")</f>
      </c>
      <c r="AT787">
        <f>IF($CE787&gt;=5,INDEX($AN:$AN,$CD787+5),"")</f>
      </c>
      <c r="AU787">
        <f>IF($CE787&gt;=6,INDEX($AN:$AN,$CD787+6),"")</f>
      </c>
      <c r="AV787">
        <f>IF($CE787&gt;=7,INDEX($AN:$AN,$CD787+7),"")</f>
      </c>
      <c r="AW787">
        <f>IF($CE787&gt;=8,INDEX($AN:$AN,$CD787+8),"")</f>
      </c>
      <c r="AX787">
        <f>IF($CE787&gt;=9,INDEX($AN:$AN,$CD787+9),"")</f>
      </c>
      <c r="AY787">
        <f>IF($CE787&gt;=10,INDEX($AN:$AN,$CD787+10),"")</f>
      </c>
      <c r="AZ787">
        <f>IF($CE787&gt;=11,INDEX($AN:$AN,$CD787+11),"")</f>
      </c>
      <c r="BA787">
        <f>IF($CE787&gt;=12,INDEX($AN:$AN,$CD787+12),"")</f>
      </c>
      <c r="BB787">
        <f>IF($CE787&gt;=13,INDEX($AN:$AN,$CD787+13),"")</f>
      </c>
      <c r="BC787">
        <f>IF($CE787&gt;=14,INDEX($AN:$AN,$CD787+14),"")</f>
      </c>
      <c r="BD787">
        <f>IF($CE787&gt;=15,INDEX($AN:$AN,$CD787+15),"")</f>
      </c>
      <c r="BE787">
        <f>IF($CE787&gt;=16,INDEX($AN:$AN,$CD787+16),"")</f>
      </c>
      <c r="BF787">
        <f>IF($CE787&gt;=17,INDEX($AN:$AN,$CD787+17),"")</f>
      </c>
      <c r="BG787">
        <f>IF($CE787&gt;=18,INDEX($AN:$AN,$CD787+18),"")</f>
      </c>
      <c r="BH787">
        <f>IF($CE787&gt;=19,INDEX($AN:$AN,$CD787+19),"")</f>
      </c>
      <c r="BI787">
        <f>IF($CE787&gt;=20,INDEX($AN:$AN,$CD787+20),"")</f>
      </c>
      <c r="BJ787">
        <f>IF($CE787&gt;=21,INDEX($AN:$AN,$CD787+21),"")</f>
      </c>
      <c r="BK787">
        <f>IF($CE787&gt;=22,INDEX($AN:$AN,$CD787+22),"")</f>
      </c>
      <c r="BL787">
        <f>IF($CE787&gt;=23,INDEX($AN:$AN,$CD787+23),"")</f>
      </c>
      <c r="BM787">
        <f>IF($CE787&gt;=24,INDEX($AN:$AN,$CD787+24),"")</f>
      </c>
      <c r="BN787">
        <f>IF($CE787&gt;=25,INDEX($AN:$AN,$CD787+25),"")</f>
      </c>
      <c r="BO787">
        <f>IF($CE787&gt;=26,INDEX($AN:$AN,$CD787+26),"")</f>
      </c>
      <c r="BP787">
        <f>IF($CE787&gt;=27,INDEX($AN:$AN,$CD787+27),"")</f>
      </c>
      <c r="BQ787">
        <f>IF($CE787&gt;=28,INDEX($AN:$AN,$CD787+28),"")</f>
      </c>
      <c r="BR787">
        <f>IF($CE787&gt;=29,INDEX($AN:$AN,$CD787+29),"")</f>
      </c>
      <c r="BS787">
        <f>IF($CE787&gt;=30,INDEX($AN:$AN,$CD787+30),"")</f>
      </c>
      <c r="BT787">
        <f>IF($CE787&gt;=31,INDEX($AN:$AN,$CD787+31),"")</f>
      </c>
      <c r="BU787">
        <f>IF($CE787&gt;=32,INDEX($AN:$AN,$CD787+32),"")</f>
      </c>
      <c r="BV787">
        <f>IF($CE787&gt;=33,INDEX($AN:$AN,$CD787+33),"")</f>
      </c>
      <c r="BW787">
        <f>IF($CE787&gt;=34,INDEX($AN:$AN,$CD787+34),"")</f>
      </c>
      <c r="BX787">
        <f>IF($CE787&gt;=35,INDEX($AN:$AN,$CD787+35),"")</f>
      </c>
      <c r="BY787">
        <f>IF($CE787&gt;=36,INDEX($AN:$AN,$CD787+36),"")</f>
      </c>
      <c r="BZ787">
        <f>IF($CE787&gt;=37,INDEX($AN:$AN,$CD787+37),"")</f>
      </c>
      <c r="CA787">
        <f>IF($CE787&gt;=38,INDEX($AN:$AN,$CD787+38),"")</f>
      </c>
      <c r="CB787">
        <f>IF($CE787&gt;=39,INDEX($AN:$AN,$CD787+39),"")</f>
      </c>
      <c r="CC787">
        <f>IF($CE787&gt;=40,INDEX($AN:$AN,$CD787+40),"")</f>
      </c>
      <c r="CD787">
        <f>IFERROR(MATCH($AM787,$AN$2:$AN$133,0)+1,0)</f>
      </c>
      <c r="CE787">
        <f>IFERROR(INDEX($AO$2:$AO$133,MATCH($AM787,$AN$2:$AN$133,0)),0)</f>
      </c>
      <c r="CF787">
        <f>IFERROR(LEFT($K787,FIND(" - ",$K787)-1),$K787)</f>
      </c>
      <c r="CG787" t="s">
        <v>2029</v>
      </c>
      <c r="CH787">
        <v>1</v>
      </c>
      <c r="CI787">
        <f>IF($DD787&gt;=1,INDEX($CG:$CG,$DC787+1),"")</f>
      </c>
      <c r="CJ787">
        <f>IF($DD787&gt;=2,INDEX($CG:$CG,$DC787+2),"")</f>
      </c>
      <c r="CK787">
        <f>IF($DD787&gt;=3,INDEX($CG:$CG,$DC787+3),"")</f>
      </c>
      <c r="CL787">
        <f>IF($DD787&gt;=4,INDEX($CG:$CG,$DC787+4),"")</f>
      </c>
      <c r="CM787">
        <f>IF($DD787&gt;=5,INDEX($CG:$CG,$DC787+5),"")</f>
      </c>
      <c r="CN787">
        <f>IF($DD787&gt;=6,INDEX($CG:$CG,$DC787+6),"")</f>
      </c>
      <c r="CO787">
        <f>IF($DD787&gt;=7,INDEX($CG:$CG,$DC787+7),"")</f>
      </c>
      <c r="CP787">
        <f>IF($DD787&gt;=8,INDEX($CG:$CG,$DC787+8),"")</f>
      </c>
      <c r="CQ787">
        <f>IF($DD787&gt;=9,INDEX($CG:$CG,$DC787+9),"")</f>
      </c>
      <c r="CR787">
        <f>IF($DD787&gt;=10,INDEX($CG:$CG,$DC787+10),"")</f>
      </c>
      <c r="CS787">
        <f>IF($DD787&gt;=11,INDEX($CG:$CG,$DC787+11),"")</f>
      </c>
      <c r="CT787">
        <f>IF($DD787&gt;=12,INDEX($CG:$CG,$DC787+12),"")</f>
      </c>
      <c r="CU787">
        <f>IF($DD787&gt;=13,INDEX($CG:$CG,$DC787+13),"")</f>
      </c>
      <c r="CV787">
        <f>IF($DD787&gt;=14,INDEX($CG:$CG,$DC787+14),"")</f>
      </c>
      <c r="CW787">
        <f>IF($DD787&gt;=15,INDEX($CG:$CG,$DC787+15),"")</f>
      </c>
      <c r="CX787">
        <f>IF($DD787&gt;=16,INDEX($CG:$CG,$DC787+16),"")</f>
      </c>
      <c r="CY787">
        <f>IF($DD787&gt;=17,INDEX($CG:$CG,$DC787+17),"")</f>
      </c>
      <c r="CZ787">
        <f>IF($DD787&gt;=18,INDEX($CG:$CG,$DC787+18),"")</f>
      </c>
      <c r="DA787">
        <f>IF($DD787&gt;=19,INDEX($CG:$CG,$DC787+19),"")</f>
      </c>
      <c r="DB787">
        <f>IF($DD787&gt;=20,INDEX($CG:$CG,$DC787+20),"")</f>
      </c>
      <c r="DC787">
        <f>IFERROR(MATCH($CF787,$CG$2:$CG$1558,0)+1,0)</f>
      </c>
      <c r="DD787">
        <f>IFERROR(INDEX($CH$2:$CH$1558,MATCH($CF787,$CG$2:$CG$1558,0)),0)</f>
      </c>
      <c r="DE787">
        <f>IFERROR(INDEX($AL:$AL,MATCH($G787,$AK:$AK,0))&amp;"","")</f>
      </c>
      <c r="DI787">
        <f>IF($GL787&gt;=1,INDEX($DF:$DF,$GK787+1),"")</f>
      </c>
      <c r="DJ787">
        <f>IF($GL787&gt;=2,INDEX($DF:$DF,$GK787+2),"")</f>
      </c>
      <c r="DK787">
        <f>IF($GL787&gt;=3,INDEX($DF:$DF,$GK787+3),"")</f>
      </c>
      <c r="DL787">
        <f>IF($GL787&gt;=4,INDEX($DF:$DF,$GK787+4),"")</f>
      </c>
      <c r="DM787">
        <f>IF($GL787&gt;=5,INDEX($DF:$DF,$GK787+5),"")</f>
      </c>
      <c r="DN787">
        <f>IF($GL787&gt;=6,INDEX($DF:$DF,$GK787+6),"")</f>
      </c>
      <c r="DO787">
        <f>IF($GL787&gt;=7,INDEX($DF:$DF,$GK787+7),"")</f>
      </c>
      <c r="DP787">
        <f>IF($GL787&gt;=8,INDEX($DF:$DF,$GK787+8),"")</f>
      </c>
      <c r="DQ787">
        <f>IF($GL787&gt;=9,INDEX($DF:$DF,$GK787+9),"")</f>
      </c>
      <c r="DR787">
        <f>IF($GL787&gt;=10,INDEX($DF:$DF,$GK787+10),"")</f>
      </c>
      <c r="DS787">
        <f>IF($GL787&gt;=11,INDEX($DF:$DF,$GK787+11),"")</f>
      </c>
      <c r="DT787">
        <f>IF($GL787&gt;=12,INDEX($DF:$DF,$GK787+12),"")</f>
      </c>
      <c r="DU787">
        <f>IF($GL787&gt;=13,INDEX($DF:$DF,$GK787+13),"")</f>
      </c>
      <c r="DV787">
        <f>IF($GL787&gt;=14,INDEX($DF:$DF,$GK787+14),"")</f>
      </c>
      <c r="DW787">
        <f>IF($GL787&gt;=15,INDEX($DF:$DF,$GK787+15),"")</f>
      </c>
      <c r="DX787">
        <f>IF($GL787&gt;=16,INDEX($DF:$DF,$GK787+16),"")</f>
      </c>
      <c r="DY787">
        <f>IF($GL787&gt;=17,INDEX($DF:$DF,$GK787+17),"")</f>
      </c>
      <c r="DZ787">
        <f>IF($GL787&gt;=18,INDEX($DF:$DF,$GK787+18),"")</f>
      </c>
      <c r="EA787">
        <f>IF($GL787&gt;=19,INDEX($DF:$DF,$GK787+19),"")</f>
      </c>
      <c r="EB787">
        <f>IF($GL787&gt;=20,INDEX($DF:$DF,$GK787+20),"")</f>
      </c>
      <c r="EC787">
        <f>IF($GL787&gt;=21,INDEX($DF:$DF,$GK787+21),"")</f>
      </c>
      <c r="ED787">
        <f>IF($GL787&gt;=22,INDEX($DF:$DF,$GK787+22),"")</f>
      </c>
      <c r="EE787">
        <f>IF($GL787&gt;=23,INDEX($DF:$DF,$GK787+23),"")</f>
      </c>
      <c r="EF787">
        <f>IF($GL787&gt;=24,INDEX($DF:$DF,$GK787+24),"")</f>
      </c>
      <c r="EG787">
        <f>IF($GL787&gt;=25,INDEX($DF:$DF,$GK787+25),"")</f>
      </c>
      <c r="EH787">
        <f>IF($GL787&gt;=26,INDEX($DF:$DF,$GK787+26),"")</f>
      </c>
      <c r="EI787">
        <f>IF($GL787&gt;=27,INDEX($DF:$DF,$GK787+27),"")</f>
      </c>
      <c r="EJ787">
        <f>IF($GL787&gt;=28,INDEX($DF:$DF,$GK787+28),"")</f>
      </c>
      <c r="EK787">
        <f>IF($GL787&gt;=29,INDEX($DF:$DF,$GK787+29),"")</f>
      </c>
      <c r="EL787">
        <f>IF($GL787&gt;=30,INDEX($DF:$DF,$GK787+30),"")</f>
      </c>
      <c r="EM787">
        <f>IF($GL787&gt;=31,INDEX($DF:$DF,$GK787+31),"")</f>
      </c>
      <c r="EN787">
        <f>IF($GL787&gt;=32,INDEX($DF:$DF,$GK787+32),"")</f>
      </c>
      <c r="EO787">
        <f>IF($GL787&gt;=33,INDEX($DF:$DF,$GK787+33),"")</f>
      </c>
      <c r="EP787">
        <f>IF($GL787&gt;=34,INDEX($DF:$DF,$GK787+34),"")</f>
      </c>
      <c r="EQ787">
        <f>IF($GL787&gt;=35,INDEX($DF:$DF,$GK787+35),"")</f>
      </c>
      <c r="ER787">
        <f>IF($GL787&gt;=36,INDEX($DF:$DF,$GK787+36),"")</f>
      </c>
      <c r="ES787">
        <f>IF($GL787&gt;=37,INDEX($DF:$DF,$GK787+37),"")</f>
      </c>
      <c r="ET787">
        <f>IF($GL787&gt;=38,INDEX($DF:$DF,$GK787+38),"")</f>
      </c>
      <c r="EU787">
        <f>IF($GL787&gt;=39,INDEX($DF:$DF,$GK787+39),"")</f>
      </c>
      <c r="EV787">
        <f>IF($GL787&gt;=40,INDEX($DF:$DF,$GK787+40),"")</f>
      </c>
      <c r="EW787">
        <f>IF($GL787&gt;=1,INDEX($DG:$DG,$GK787+1),"")</f>
      </c>
      <c r="EX787">
        <f>IF($GL787&gt;=2,INDEX($DG:$DG,$GK787+2),"")</f>
      </c>
      <c r="EY787">
        <f>IF($GL787&gt;=3,INDEX($DG:$DG,$GK787+3),"")</f>
      </c>
      <c r="EZ787">
        <f>IF($GL787&gt;=4,INDEX($DG:$DG,$GK787+4),"")</f>
      </c>
      <c r="FA787">
        <f>IF($GL787&gt;=5,INDEX($DG:$DG,$GK787+5),"")</f>
      </c>
      <c r="FB787">
        <f>IF($GL787&gt;=6,INDEX($DG:$DG,$GK787+6),"")</f>
      </c>
      <c r="FC787">
        <f>IF($GL787&gt;=7,INDEX($DG:$DG,$GK787+7),"")</f>
      </c>
      <c r="FD787">
        <f>IF($GL787&gt;=8,INDEX($DG:$DG,$GK787+8),"")</f>
      </c>
      <c r="FE787">
        <f>IF($GL787&gt;=9,INDEX($DG:$DG,$GK787+9),"")</f>
      </c>
      <c r="FF787">
        <f>IF($GL787&gt;=10,INDEX($DG:$DG,$GK787+10),"")</f>
      </c>
      <c r="FG787">
        <f>IF($GL787&gt;=11,INDEX($DG:$DG,$GK787+11),"")</f>
      </c>
      <c r="FH787">
        <f>IF($GL787&gt;=12,INDEX($DG:$DG,$GK787+12),"")</f>
      </c>
      <c r="FI787">
        <f>IF($GL787&gt;=13,INDEX($DG:$DG,$GK787+13),"")</f>
      </c>
      <c r="FJ787">
        <f>IF($GL787&gt;=14,INDEX($DG:$DG,$GK787+14),"")</f>
      </c>
      <c r="FK787">
        <f>IF($GL787&gt;=15,INDEX($DG:$DG,$GK787+15),"")</f>
      </c>
      <c r="FL787">
        <f>IF($GL787&gt;=16,INDEX($DG:$DG,$GK787+16),"")</f>
      </c>
      <c r="FM787">
        <f>IF($GL787&gt;=17,INDEX($DG:$DG,$GK787+17),"")</f>
      </c>
      <c r="FN787">
        <f>IF($GL787&gt;=18,INDEX($DG:$DG,$GK787+18),"")</f>
      </c>
      <c r="FO787">
        <f>IF($GL787&gt;=19,INDEX($DG:$DG,$GK787+19),"")</f>
      </c>
      <c r="FP787">
        <f>IF($GL787&gt;=20,INDEX($DG:$DG,$GK787+20),"")</f>
      </c>
      <c r="FQ787">
        <f>IF($GL787&gt;=21,INDEX($DG:$DG,$GK787+21),"")</f>
      </c>
      <c r="FR787">
        <f>IF($GL787&gt;=22,INDEX($DG:$DG,$GK787+22),"")</f>
      </c>
      <c r="FS787">
        <f>IF($GL787&gt;=23,INDEX($DG:$DG,$GK787+23),"")</f>
      </c>
      <c r="FT787">
        <f>IF($GL787&gt;=24,INDEX($DG:$DG,$GK787+24),"")</f>
      </c>
      <c r="FU787">
        <f>IF($GL787&gt;=25,INDEX($DG:$DG,$GK787+25),"")</f>
      </c>
      <c r="FV787">
        <f>IF($GL787&gt;=26,INDEX($DG:$DG,$GK787+26),"")</f>
      </c>
      <c r="FW787">
        <f>IF($GL787&gt;=27,INDEX($DG:$DG,$GK787+27),"")</f>
      </c>
      <c r="FX787">
        <f>IF($GL787&gt;=28,INDEX($DG:$DG,$GK787+28),"")</f>
      </c>
      <c r="FY787">
        <f>IF($GL787&gt;=29,INDEX($DG:$DG,$GK787+29),"")</f>
      </c>
      <c r="FZ787">
        <f>IF($GL787&gt;=30,INDEX($DG:$DG,$GK787+30),"")</f>
      </c>
      <c r="GA787">
        <f>IF($GL787&gt;=31,INDEX($DG:$DG,$GK787+31),"")</f>
      </c>
      <c r="GB787">
        <f>IF($GL787&gt;=32,INDEX($DG:$DG,$GK787+32),"")</f>
      </c>
      <c r="GC787">
        <f>IF($GL787&gt;=33,INDEX($DG:$DG,$GK787+33),"")</f>
      </c>
      <c r="GD787">
        <f>IF($GL787&gt;=34,INDEX($DG:$DG,$GK787+34),"")</f>
      </c>
      <c r="GE787">
        <f>IF($GL787&gt;=35,INDEX($DG:$DG,$GK787+35),"")</f>
      </c>
      <c r="GF787">
        <f>IF($GL787&gt;=36,INDEX($DG:$DG,$GK787+36),"")</f>
      </c>
      <c r="GG787">
        <f>IF($GL787&gt;=37,INDEX($DG:$DG,$GK787+37),"")</f>
      </c>
      <c r="GH787">
        <f>IF($GL787&gt;=38,INDEX($DG:$DG,$GK787+38),"")</f>
      </c>
      <c r="GI787">
        <f>IF($GL787&gt;=39,INDEX($DG:$DG,$GK787+39),"")</f>
      </c>
      <c r="GJ787">
        <f>IF($GL787&gt;=40,INDEX($DG:$DG,$GK787+40),"")</f>
      </c>
      <c r="GK787">
        <f>IFERROR(MATCH($DE787,$DF$2:$DF$166,0)+1,0)</f>
      </c>
      <c r="GL787">
        <f>IFERROR(INDEX($DH$2:$DH$166,MATCH($DE787,$DF$2:$DF$166,0)),0)</f>
      </c>
      <c r="GM787">
        <f>IFERROR(MATCH($H787,$DI$787:$EV$787,0),0)</f>
      </c>
      <c r="GN787">
        <f>IF($GM787&gt;0,INDEX($EW$787:$GJ$787,$GM787),"")</f>
      </c>
      <c r="GO787" t="s">
        <v>449</v>
      </c>
      <c r="GP787">
        <v>1</v>
      </c>
      <c r="GQ787">
        <f>IF($IZ787&gt;=1,INDEX($GO:$GO,$IY787+1),"")</f>
      </c>
      <c r="GR787">
        <f>IF($IZ787&gt;=2,INDEX($GO:$GO,$IY787+2),"")</f>
      </c>
      <c r="GS787">
        <f>IF($IZ787&gt;=3,INDEX($GO:$GO,$IY787+3),"")</f>
      </c>
      <c r="GT787">
        <f>IF($IZ787&gt;=4,INDEX($GO:$GO,$IY787+4),"")</f>
      </c>
      <c r="GU787">
        <f>IF($IZ787&gt;=5,INDEX($GO:$GO,$IY787+5),"")</f>
      </c>
      <c r="GV787">
        <f>IF($IZ787&gt;=6,INDEX($GO:$GO,$IY787+6),"")</f>
      </c>
      <c r="GW787">
        <f>IF($IZ787&gt;=7,INDEX($GO:$GO,$IY787+7),"")</f>
      </c>
      <c r="GX787">
        <f>IF($IZ787&gt;=8,INDEX($GO:$GO,$IY787+8),"")</f>
      </c>
      <c r="GY787">
        <f>IF($IZ787&gt;=9,INDEX($GO:$GO,$IY787+9),"")</f>
      </c>
      <c r="GZ787">
        <f>IF($IZ787&gt;=10,INDEX($GO:$GO,$IY787+10),"")</f>
      </c>
      <c r="HA787">
        <f>IF($IZ787&gt;=11,INDEX($GO:$GO,$IY787+11),"")</f>
      </c>
      <c r="HB787">
        <f>IF($IZ787&gt;=12,INDEX($GO:$GO,$IY787+12),"")</f>
      </c>
      <c r="HC787">
        <f>IF($IZ787&gt;=13,INDEX($GO:$GO,$IY787+13),"")</f>
      </c>
      <c r="HD787">
        <f>IF($IZ787&gt;=14,INDEX($GO:$GO,$IY787+14),"")</f>
      </c>
      <c r="HE787">
        <f>IF($IZ787&gt;=15,INDEX($GO:$GO,$IY787+15),"")</f>
      </c>
      <c r="HF787">
        <f>IF($IZ787&gt;=16,INDEX($GO:$GO,$IY787+16),"")</f>
      </c>
      <c r="HG787">
        <f>IF($IZ787&gt;=17,INDEX($GO:$GO,$IY787+17),"")</f>
      </c>
      <c r="HH787">
        <f>IF($IZ787&gt;=18,INDEX($GO:$GO,$IY787+18),"")</f>
      </c>
      <c r="HI787">
        <f>IF($IZ787&gt;=19,INDEX($GO:$GO,$IY787+19),"")</f>
      </c>
      <c r="HJ787">
        <f>IF($IZ787&gt;=20,INDEX($GO:$GO,$IY787+20),"")</f>
      </c>
      <c r="HK787">
        <f>IF($IZ787&gt;=21,INDEX($GO:$GO,$IY787+21),"")</f>
      </c>
      <c r="HL787">
        <f>IF($IZ787&gt;=22,INDEX($GO:$GO,$IY787+22),"")</f>
      </c>
      <c r="HM787">
        <f>IF($IZ787&gt;=23,INDEX($GO:$GO,$IY787+23),"")</f>
      </c>
      <c r="HN787">
        <f>IF($IZ787&gt;=24,INDEX($GO:$GO,$IY787+24),"")</f>
      </c>
      <c r="HO787">
        <f>IF($IZ787&gt;=25,INDEX($GO:$GO,$IY787+25),"")</f>
      </c>
      <c r="HP787">
        <f>IF($IZ787&gt;=26,INDEX($GO:$GO,$IY787+26),"")</f>
      </c>
      <c r="HQ787">
        <f>IF($IZ787&gt;=27,INDEX($GO:$GO,$IY787+27),"")</f>
      </c>
      <c r="HR787">
        <f>IF($IZ787&gt;=28,INDEX($GO:$GO,$IY787+28),"")</f>
      </c>
      <c r="HS787">
        <f>IF($IZ787&gt;=29,INDEX($GO:$GO,$IY787+29),"")</f>
      </c>
      <c r="HT787">
        <f>IF($IZ787&gt;=30,INDEX($GO:$GO,$IY787+30),"")</f>
      </c>
      <c r="HU787">
        <f>IF($IZ787&gt;=31,INDEX($GO:$GO,$IY787+31),"")</f>
      </c>
      <c r="HV787">
        <f>IF($IZ787&gt;=32,INDEX($GO:$GO,$IY787+32),"")</f>
      </c>
      <c r="HW787">
        <f>IF($IZ787&gt;=33,INDEX($GO:$GO,$IY787+33),"")</f>
      </c>
      <c r="HX787">
        <f>IF($IZ787&gt;=34,INDEX($GO:$GO,$IY787+34),"")</f>
      </c>
      <c r="HY787">
        <f>IF($IZ787&gt;=35,INDEX($GO:$GO,$IY787+35),"")</f>
      </c>
      <c r="HZ787">
        <f>IF($IZ787&gt;=36,INDEX($GO:$GO,$IY787+36),"")</f>
      </c>
      <c r="IA787">
        <f>IF($IZ787&gt;=37,INDEX($GO:$GO,$IY787+37),"")</f>
      </c>
      <c r="IB787">
        <f>IF($IZ787&gt;=38,INDEX($GO:$GO,$IY787+38),"")</f>
      </c>
      <c r="IC787">
        <f>IF($IZ787&gt;=39,INDEX($GO:$GO,$IY787+39),"")</f>
      </c>
      <c r="ID787">
        <f>IF($IZ787&gt;=40,INDEX($GO:$GO,$IY787+40),"")</f>
      </c>
      <c r="IE787">
        <f>IF($IZ787&gt;=41,INDEX($GO:$GO,$IY787+41),"")</f>
      </c>
      <c r="IF787">
        <f>IF($IZ787&gt;=42,INDEX($GO:$GO,$IY787+42),"")</f>
      </c>
      <c r="IG787">
        <f>IF($IZ787&gt;=43,INDEX($GO:$GO,$IY787+43),"")</f>
      </c>
      <c r="IH787">
        <f>IF($IZ787&gt;=44,INDEX($GO:$GO,$IY787+44),"")</f>
      </c>
      <c r="II787">
        <f>IF($IZ787&gt;=45,INDEX($GO:$GO,$IY787+45),"")</f>
      </c>
      <c r="IJ787">
        <f>IF($IZ787&gt;=46,INDEX($GO:$GO,$IY787+46),"")</f>
      </c>
      <c r="IK787">
        <f>IF($IZ787&gt;=47,INDEX($GO:$GO,$IY787+47),"")</f>
      </c>
      <c r="IL787">
        <f>IF($IZ787&gt;=48,INDEX($GO:$GO,$IY787+48),"")</f>
      </c>
      <c r="IM787">
        <f>IF($IZ787&gt;=49,INDEX($GO:$GO,$IY787+49),"")</f>
      </c>
      <c r="IN787">
        <f>IF($IZ787&gt;=50,INDEX($GO:$GO,$IY787+50),"")</f>
      </c>
      <c r="IO787">
        <f>IF($IZ787&gt;=51,INDEX($GO:$GO,$IY787+51),"")</f>
      </c>
      <c r="IP787">
        <f>IF($IZ787&gt;=52,INDEX($GO:$GO,$IY787+52),"")</f>
      </c>
      <c r="IQ787">
        <f>IF($IZ787&gt;=53,INDEX($GO:$GO,$IY787+53),"")</f>
      </c>
      <c r="IR787">
        <f>IF($IZ787&gt;=54,INDEX($GO:$GO,$IY787+54),"")</f>
      </c>
      <c r="IS787">
        <f>IF($IZ787&gt;=55,INDEX($GO:$GO,$IY787+55),"")</f>
      </c>
      <c r="IT787">
        <f>IF($IZ787&gt;=56,INDEX($GO:$GO,$IY787+56),"")</f>
      </c>
      <c r="IU787">
        <f>IF($IZ787&gt;=57,INDEX($GO:$GO,$IY787+57),"")</f>
      </c>
      <c r="IV787">
        <f>IF($IZ787&gt;=58,INDEX($GO:$GO,$IY787+58),"")</f>
      </c>
      <c r="IW787">
        <f>IF($IZ787&gt;=59,INDEX($GO:$GO,$IY787+59),"")</f>
      </c>
      <c r="IX787">
        <f>IF($IZ787&gt;=60,INDEX($GO:$GO,$IY787+60),"")</f>
      </c>
      <c r="IY787">
        <f>IFERROR(MATCH($GN787,$GO$2:$GO$827,0)+1,0)</f>
      </c>
      <c r="IZ787">
        <f>IFERROR(INDEX($GP$2:$GP$827,MATCH($GN787,$GO$2:$GO$827,0)),0)</f>
      </c>
      <c r="JA787" t="s">
        <v>23</v>
      </c>
      <c r="JB787" t="s">
        <v>23</v>
      </c>
    </row>
    <row r="788" spans="1:262" x14ac:dyDescent="0.25">
      <c r="F788" s="1"/>
      <c r="G788" s="1"/>
      <c r="H788" s="1"/>
      <c r="I788" s="1"/>
      <c r="J788" s="1">
        <f>IFERROR(IF(FIND(" - ",$F788)&gt;0,MID($F788,FIND(" - ",$F788)+3,LEN($F788)),""),"")</f>
      </c>
      <c r="L788" s="1"/>
      <c r="N788" t="s">
        <v>23</v>
      </c>
      <c r="P788">
        <f>IF(OR($N788="",$O788=""),"",IFERROR($N788/$O788,0))</f>
      </c>
      <c r="Q788">
        <f>IF($N788="","",
IF($G788="","",
IF(ISNUMBER(SEARCH("exempt",LOWER($G788))),0,
$N788*(VALUE(SUBSTITUTE($G788,"%",""))/100))))</f>
      </c>
      <c r="W788">
        <f>IF($N788="","",
SUM($N788,$Q788,$U788,$R788,$T788)-
IF($V788="",0,VALUE($V788)))</f>
      </c>
      <c r="AE788" t="s">
        <v>2030</v>
      </c>
      <c r="AM788">
        <f>IFERROR(LEFT($F788,FIND(" - ",$F788)-1),$F788)</f>
      </c>
      <c r="AP788">
        <f>IF($CE788&gt;=1,INDEX($AN:$AN,$CD788+1),"")</f>
      </c>
      <c r="AQ788">
        <f>IF($CE788&gt;=2,INDEX($AN:$AN,$CD788+2),"")</f>
      </c>
      <c r="AR788">
        <f>IF($CE788&gt;=3,INDEX($AN:$AN,$CD788+3),"")</f>
      </c>
      <c r="AS788">
        <f>IF($CE788&gt;=4,INDEX($AN:$AN,$CD788+4),"")</f>
      </c>
      <c r="AT788">
        <f>IF($CE788&gt;=5,INDEX($AN:$AN,$CD788+5),"")</f>
      </c>
      <c r="AU788">
        <f>IF($CE788&gt;=6,INDEX($AN:$AN,$CD788+6),"")</f>
      </c>
      <c r="AV788">
        <f>IF($CE788&gt;=7,INDEX($AN:$AN,$CD788+7),"")</f>
      </c>
      <c r="AW788">
        <f>IF($CE788&gt;=8,INDEX($AN:$AN,$CD788+8),"")</f>
      </c>
      <c r="AX788">
        <f>IF($CE788&gt;=9,INDEX($AN:$AN,$CD788+9),"")</f>
      </c>
      <c r="AY788">
        <f>IF($CE788&gt;=10,INDEX($AN:$AN,$CD788+10),"")</f>
      </c>
      <c r="AZ788">
        <f>IF($CE788&gt;=11,INDEX($AN:$AN,$CD788+11),"")</f>
      </c>
      <c r="BA788">
        <f>IF($CE788&gt;=12,INDEX($AN:$AN,$CD788+12),"")</f>
      </c>
      <c r="BB788">
        <f>IF($CE788&gt;=13,INDEX($AN:$AN,$CD788+13),"")</f>
      </c>
      <c r="BC788">
        <f>IF($CE788&gt;=14,INDEX($AN:$AN,$CD788+14),"")</f>
      </c>
      <c r="BD788">
        <f>IF($CE788&gt;=15,INDEX($AN:$AN,$CD788+15),"")</f>
      </c>
      <c r="BE788">
        <f>IF($CE788&gt;=16,INDEX($AN:$AN,$CD788+16),"")</f>
      </c>
      <c r="BF788">
        <f>IF($CE788&gt;=17,INDEX($AN:$AN,$CD788+17),"")</f>
      </c>
      <c r="BG788">
        <f>IF($CE788&gt;=18,INDEX($AN:$AN,$CD788+18),"")</f>
      </c>
      <c r="BH788">
        <f>IF($CE788&gt;=19,INDEX($AN:$AN,$CD788+19),"")</f>
      </c>
      <c r="BI788">
        <f>IF($CE788&gt;=20,INDEX($AN:$AN,$CD788+20),"")</f>
      </c>
      <c r="BJ788">
        <f>IF($CE788&gt;=21,INDEX($AN:$AN,$CD788+21),"")</f>
      </c>
      <c r="BK788">
        <f>IF($CE788&gt;=22,INDEX($AN:$AN,$CD788+22),"")</f>
      </c>
      <c r="BL788">
        <f>IF($CE788&gt;=23,INDEX($AN:$AN,$CD788+23),"")</f>
      </c>
      <c r="BM788">
        <f>IF($CE788&gt;=24,INDEX($AN:$AN,$CD788+24),"")</f>
      </c>
      <c r="BN788">
        <f>IF($CE788&gt;=25,INDEX($AN:$AN,$CD788+25),"")</f>
      </c>
      <c r="BO788">
        <f>IF($CE788&gt;=26,INDEX($AN:$AN,$CD788+26),"")</f>
      </c>
      <c r="BP788">
        <f>IF($CE788&gt;=27,INDEX($AN:$AN,$CD788+27),"")</f>
      </c>
      <c r="BQ788">
        <f>IF($CE788&gt;=28,INDEX($AN:$AN,$CD788+28),"")</f>
      </c>
      <c r="BR788">
        <f>IF($CE788&gt;=29,INDEX($AN:$AN,$CD788+29),"")</f>
      </c>
      <c r="BS788">
        <f>IF($CE788&gt;=30,INDEX($AN:$AN,$CD788+30),"")</f>
      </c>
      <c r="BT788">
        <f>IF($CE788&gt;=31,INDEX($AN:$AN,$CD788+31),"")</f>
      </c>
      <c r="BU788">
        <f>IF($CE788&gt;=32,INDEX($AN:$AN,$CD788+32),"")</f>
      </c>
      <c r="BV788">
        <f>IF($CE788&gt;=33,INDEX($AN:$AN,$CD788+33),"")</f>
      </c>
      <c r="BW788">
        <f>IF($CE788&gt;=34,INDEX($AN:$AN,$CD788+34),"")</f>
      </c>
      <c r="BX788">
        <f>IF($CE788&gt;=35,INDEX($AN:$AN,$CD788+35),"")</f>
      </c>
      <c r="BY788">
        <f>IF($CE788&gt;=36,INDEX($AN:$AN,$CD788+36),"")</f>
      </c>
      <c r="BZ788">
        <f>IF($CE788&gt;=37,INDEX($AN:$AN,$CD788+37),"")</f>
      </c>
      <c r="CA788">
        <f>IF($CE788&gt;=38,INDEX($AN:$AN,$CD788+38),"")</f>
      </c>
      <c r="CB788">
        <f>IF($CE788&gt;=39,INDEX($AN:$AN,$CD788+39),"")</f>
      </c>
      <c r="CC788">
        <f>IF($CE788&gt;=40,INDEX($AN:$AN,$CD788+40),"")</f>
      </c>
      <c r="CD788">
        <f>IFERROR(MATCH($AM788,$AN$2:$AN$133,0)+1,0)</f>
      </c>
      <c r="CE788">
        <f>IFERROR(INDEX($AO$2:$AO$133,MATCH($AM788,$AN$2:$AN$133,0)),0)</f>
      </c>
      <c r="CF788">
        <f>IFERROR(LEFT($K788,FIND(" - ",$K788)-1),$K788)</f>
      </c>
      <c r="CG788" t="s">
        <v>206</v>
      </c>
      <c r="CI788">
        <f>IF($DD788&gt;=1,INDEX($CG:$CG,$DC788+1),"")</f>
      </c>
      <c r="CJ788">
        <f>IF($DD788&gt;=2,INDEX($CG:$CG,$DC788+2),"")</f>
      </c>
      <c r="CK788">
        <f>IF($DD788&gt;=3,INDEX($CG:$CG,$DC788+3),"")</f>
      </c>
      <c r="CL788">
        <f>IF($DD788&gt;=4,INDEX($CG:$CG,$DC788+4),"")</f>
      </c>
      <c r="CM788">
        <f>IF($DD788&gt;=5,INDEX($CG:$CG,$DC788+5),"")</f>
      </c>
      <c r="CN788">
        <f>IF($DD788&gt;=6,INDEX($CG:$CG,$DC788+6),"")</f>
      </c>
      <c r="CO788">
        <f>IF($DD788&gt;=7,INDEX($CG:$CG,$DC788+7),"")</f>
      </c>
      <c r="CP788">
        <f>IF($DD788&gt;=8,INDEX($CG:$CG,$DC788+8),"")</f>
      </c>
      <c r="CQ788">
        <f>IF($DD788&gt;=9,INDEX($CG:$CG,$DC788+9),"")</f>
      </c>
      <c r="CR788">
        <f>IF($DD788&gt;=10,INDEX($CG:$CG,$DC788+10),"")</f>
      </c>
      <c r="CS788">
        <f>IF($DD788&gt;=11,INDEX($CG:$CG,$DC788+11),"")</f>
      </c>
      <c r="CT788">
        <f>IF($DD788&gt;=12,INDEX($CG:$CG,$DC788+12),"")</f>
      </c>
      <c r="CU788">
        <f>IF($DD788&gt;=13,INDEX($CG:$CG,$DC788+13),"")</f>
      </c>
      <c r="CV788">
        <f>IF($DD788&gt;=14,INDEX($CG:$CG,$DC788+14),"")</f>
      </c>
      <c r="CW788">
        <f>IF($DD788&gt;=15,INDEX($CG:$CG,$DC788+15),"")</f>
      </c>
      <c r="CX788">
        <f>IF($DD788&gt;=16,INDEX($CG:$CG,$DC788+16),"")</f>
      </c>
      <c r="CY788">
        <f>IF($DD788&gt;=17,INDEX($CG:$CG,$DC788+17),"")</f>
      </c>
      <c r="CZ788">
        <f>IF($DD788&gt;=18,INDEX($CG:$CG,$DC788+18),"")</f>
      </c>
      <c r="DA788">
        <f>IF($DD788&gt;=19,INDEX($CG:$CG,$DC788+19),"")</f>
      </c>
      <c r="DB788">
        <f>IF($DD788&gt;=20,INDEX($CG:$CG,$DC788+20),"")</f>
      </c>
      <c r="DC788">
        <f>IFERROR(MATCH($CF788,$CG$2:$CG$1558,0)+1,0)</f>
      </c>
      <c r="DD788">
        <f>IFERROR(INDEX($CH$2:$CH$1558,MATCH($CF788,$CG$2:$CG$1558,0)),0)</f>
      </c>
      <c r="DE788">
        <f>IFERROR(INDEX($AL:$AL,MATCH($G788,$AK:$AK,0))&amp;"","")</f>
      </c>
      <c r="DI788">
        <f>IF($GL788&gt;=1,INDEX($DF:$DF,$GK788+1),"")</f>
      </c>
      <c r="DJ788">
        <f>IF($GL788&gt;=2,INDEX($DF:$DF,$GK788+2),"")</f>
      </c>
      <c r="DK788">
        <f>IF($GL788&gt;=3,INDEX($DF:$DF,$GK788+3),"")</f>
      </c>
      <c r="DL788">
        <f>IF($GL788&gt;=4,INDEX($DF:$DF,$GK788+4),"")</f>
      </c>
      <c r="DM788">
        <f>IF($GL788&gt;=5,INDEX($DF:$DF,$GK788+5),"")</f>
      </c>
      <c r="DN788">
        <f>IF($GL788&gt;=6,INDEX($DF:$DF,$GK788+6),"")</f>
      </c>
      <c r="DO788">
        <f>IF($GL788&gt;=7,INDEX($DF:$DF,$GK788+7),"")</f>
      </c>
      <c r="DP788">
        <f>IF($GL788&gt;=8,INDEX($DF:$DF,$GK788+8),"")</f>
      </c>
      <c r="DQ788">
        <f>IF($GL788&gt;=9,INDEX($DF:$DF,$GK788+9),"")</f>
      </c>
      <c r="DR788">
        <f>IF($GL788&gt;=10,INDEX($DF:$DF,$GK788+10),"")</f>
      </c>
      <c r="DS788">
        <f>IF($GL788&gt;=11,INDEX($DF:$DF,$GK788+11),"")</f>
      </c>
      <c r="DT788">
        <f>IF($GL788&gt;=12,INDEX($DF:$DF,$GK788+12),"")</f>
      </c>
      <c r="DU788">
        <f>IF($GL788&gt;=13,INDEX($DF:$DF,$GK788+13),"")</f>
      </c>
      <c r="DV788">
        <f>IF($GL788&gt;=14,INDEX($DF:$DF,$GK788+14),"")</f>
      </c>
      <c r="DW788">
        <f>IF($GL788&gt;=15,INDEX($DF:$DF,$GK788+15),"")</f>
      </c>
      <c r="DX788">
        <f>IF($GL788&gt;=16,INDEX($DF:$DF,$GK788+16),"")</f>
      </c>
      <c r="DY788">
        <f>IF($GL788&gt;=17,INDEX($DF:$DF,$GK788+17),"")</f>
      </c>
      <c r="DZ788">
        <f>IF($GL788&gt;=18,INDEX($DF:$DF,$GK788+18),"")</f>
      </c>
      <c r="EA788">
        <f>IF($GL788&gt;=19,INDEX($DF:$DF,$GK788+19),"")</f>
      </c>
      <c r="EB788">
        <f>IF($GL788&gt;=20,INDEX($DF:$DF,$GK788+20),"")</f>
      </c>
      <c r="EC788">
        <f>IF($GL788&gt;=21,INDEX($DF:$DF,$GK788+21),"")</f>
      </c>
      <c r="ED788">
        <f>IF($GL788&gt;=22,INDEX($DF:$DF,$GK788+22),"")</f>
      </c>
      <c r="EE788">
        <f>IF($GL788&gt;=23,INDEX($DF:$DF,$GK788+23),"")</f>
      </c>
      <c r="EF788">
        <f>IF($GL788&gt;=24,INDEX($DF:$DF,$GK788+24),"")</f>
      </c>
      <c r="EG788">
        <f>IF($GL788&gt;=25,INDEX($DF:$DF,$GK788+25),"")</f>
      </c>
      <c r="EH788">
        <f>IF($GL788&gt;=26,INDEX($DF:$DF,$GK788+26),"")</f>
      </c>
      <c r="EI788">
        <f>IF($GL788&gt;=27,INDEX($DF:$DF,$GK788+27),"")</f>
      </c>
      <c r="EJ788">
        <f>IF($GL788&gt;=28,INDEX($DF:$DF,$GK788+28),"")</f>
      </c>
      <c r="EK788">
        <f>IF($GL788&gt;=29,INDEX($DF:$DF,$GK788+29),"")</f>
      </c>
      <c r="EL788">
        <f>IF($GL788&gt;=30,INDEX($DF:$DF,$GK788+30),"")</f>
      </c>
      <c r="EM788">
        <f>IF($GL788&gt;=31,INDEX($DF:$DF,$GK788+31),"")</f>
      </c>
      <c r="EN788">
        <f>IF($GL788&gt;=32,INDEX($DF:$DF,$GK788+32),"")</f>
      </c>
      <c r="EO788">
        <f>IF($GL788&gt;=33,INDEX($DF:$DF,$GK788+33),"")</f>
      </c>
      <c r="EP788">
        <f>IF($GL788&gt;=34,INDEX($DF:$DF,$GK788+34),"")</f>
      </c>
      <c r="EQ788">
        <f>IF($GL788&gt;=35,INDEX($DF:$DF,$GK788+35),"")</f>
      </c>
      <c r="ER788">
        <f>IF($GL788&gt;=36,INDEX($DF:$DF,$GK788+36),"")</f>
      </c>
      <c r="ES788">
        <f>IF($GL788&gt;=37,INDEX($DF:$DF,$GK788+37),"")</f>
      </c>
      <c r="ET788">
        <f>IF($GL788&gt;=38,INDEX($DF:$DF,$GK788+38),"")</f>
      </c>
      <c r="EU788">
        <f>IF($GL788&gt;=39,INDEX($DF:$DF,$GK788+39),"")</f>
      </c>
      <c r="EV788">
        <f>IF($GL788&gt;=40,INDEX($DF:$DF,$GK788+40),"")</f>
      </c>
      <c r="EW788">
        <f>IF($GL788&gt;=1,INDEX($DG:$DG,$GK788+1),"")</f>
      </c>
      <c r="EX788">
        <f>IF($GL788&gt;=2,INDEX($DG:$DG,$GK788+2),"")</f>
      </c>
      <c r="EY788">
        <f>IF($GL788&gt;=3,INDEX($DG:$DG,$GK788+3),"")</f>
      </c>
      <c r="EZ788">
        <f>IF($GL788&gt;=4,INDEX($DG:$DG,$GK788+4),"")</f>
      </c>
      <c r="FA788">
        <f>IF($GL788&gt;=5,INDEX($DG:$DG,$GK788+5),"")</f>
      </c>
      <c r="FB788">
        <f>IF($GL788&gt;=6,INDEX($DG:$DG,$GK788+6),"")</f>
      </c>
      <c r="FC788">
        <f>IF($GL788&gt;=7,INDEX($DG:$DG,$GK788+7),"")</f>
      </c>
      <c r="FD788">
        <f>IF($GL788&gt;=8,INDEX($DG:$DG,$GK788+8),"")</f>
      </c>
      <c r="FE788">
        <f>IF($GL788&gt;=9,INDEX($DG:$DG,$GK788+9),"")</f>
      </c>
      <c r="FF788">
        <f>IF($GL788&gt;=10,INDEX($DG:$DG,$GK788+10),"")</f>
      </c>
      <c r="FG788">
        <f>IF($GL788&gt;=11,INDEX($DG:$DG,$GK788+11),"")</f>
      </c>
      <c r="FH788">
        <f>IF($GL788&gt;=12,INDEX($DG:$DG,$GK788+12),"")</f>
      </c>
      <c r="FI788">
        <f>IF($GL788&gt;=13,INDEX($DG:$DG,$GK788+13),"")</f>
      </c>
      <c r="FJ788">
        <f>IF($GL788&gt;=14,INDEX($DG:$DG,$GK788+14),"")</f>
      </c>
      <c r="FK788">
        <f>IF($GL788&gt;=15,INDEX($DG:$DG,$GK788+15),"")</f>
      </c>
      <c r="FL788">
        <f>IF($GL788&gt;=16,INDEX($DG:$DG,$GK788+16),"")</f>
      </c>
      <c r="FM788">
        <f>IF($GL788&gt;=17,INDEX($DG:$DG,$GK788+17),"")</f>
      </c>
      <c r="FN788">
        <f>IF($GL788&gt;=18,INDEX($DG:$DG,$GK788+18),"")</f>
      </c>
      <c r="FO788">
        <f>IF($GL788&gt;=19,INDEX($DG:$DG,$GK788+19),"")</f>
      </c>
      <c r="FP788">
        <f>IF($GL788&gt;=20,INDEX($DG:$DG,$GK788+20),"")</f>
      </c>
      <c r="FQ788">
        <f>IF($GL788&gt;=21,INDEX($DG:$DG,$GK788+21),"")</f>
      </c>
      <c r="FR788">
        <f>IF($GL788&gt;=22,INDEX($DG:$DG,$GK788+22),"")</f>
      </c>
      <c r="FS788">
        <f>IF($GL788&gt;=23,INDEX($DG:$DG,$GK788+23),"")</f>
      </c>
      <c r="FT788">
        <f>IF($GL788&gt;=24,INDEX($DG:$DG,$GK788+24),"")</f>
      </c>
      <c r="FU788">
        <f>IF($GL788&gt;=25,INDEX($DG:$DG,$GK788+25),"")</f>
      </c>
      <c r="FV788">
        <f>IF($GL788&gt;=26,INDEX($DG:$DG,$GK788+26),"")</f>
      </c>
      <c r="FW788">
        <f>IF($GL788&gt;=27,INDEX($DG:$DG,$GK788+27),"")</f>
      </c>
      <c r="FX788">
        <f>IF($GL788&gt;=28,INDEX($DG:$DG,$GK788+28),"")</f>
      </c>
      <c r="FY788">
        <f>IF($GL788&gt;=29,INDEX($DG:$DG,$GK788+29),"")</f>
      </c>
      <c r="FZ788">
        <f>IF($GL788&gt;=30,INDEX($DG:$DG,$GK788+30),"")</f>
      </c>
      <c r="GA788">
        <f>IF($GL788&gt;=31,INDEX($DG:$DG,$GK788+31),"")</f>
      </c>
      <c r="GB788">
        <f>IF($GL788&gt;=32,INDEX($DG:$DG,$GK788+32),"")</f>
      </c>
      <c r="GC788">
        <f>IF($GL788&gt;=33,INDEX($DG:$DG,$GK788+33),"")</f>
      </c>
      <c r="GD788">
        <f>IF($GL788&gt;=34,INDEX($DG:$DG,$GK788+34),"")</f>
      </c>
      <c r="GE788">
        <f>IF($GL788&gt;=35,INDEX($DG:$DG,$GK788+35),"")</f>
      </c>
      <c r="GF788">
        <f>IF($GL788&gt;=36,INDEX($DG:$DG,$GK788+36),"")</f>
      </c>
      <c r="GG788">
        <f>IF($GL788&gt;=37,INDEX($DG:$DG,$GK788+37),"")</f>
      </c>
      <c r="GH788">
        <f>IF($GL788&gt;=38,INDEX($DG:$DG,$GK788+38),"")</f>
      </c>
      <c r="GI788">
        <f>IF($GL788&gt;=39,INDEX($DG:$DG,$GK788+39),"")</f>
      </c>
      <c r="GJ788">
        <f>IF($GL788&gt;=40,INDEX($DG:$DG,$GK788+40),"")</f>
      </c>
      <c r="GK788">
        <f>IFERROR(MATCH($DE788,$DF$2:$DF$166,0)+1,0)</f>
      </c>
      <c r="GL788">
        <f>IFERROR(INDEX($DH$2:$DH$166,MATCH($DE788,$DF$2:$DF$166,0)),0)</f>
      </c>
      <c r="GM788">
        <f>IFERROR(MATCH($H788,$DI$788:$EV$788,0),0)</f>
      </c>
      <c r="GN788">
        <f>IF($GM788&gt;0,INDEX($EW$788:$GJ$788,$GM788),"")</f>
      </c>
      <c r="GO788" t="s">
        <v>55</v>
      </c>
      <c r="GQ788">
        <f>IF($IZ788&gt;=1,INDEX($GO:$GO,$IY788+1),"")</f>
      </c>
      <c r="GR788">
        <f>IF($IZ788&gt;=2,INDEX($GO:$GO,$IY788+2),"")</f>
      </c>
      <c r="GS788">
        <f>IF($IZ788&gt;=3,INDEX($GO:$GO,$IY788+3),"")</f>
      </c>
      <c r="GT788">
        <f>IF($IZ788&gt;=4,INDEX($GO:$GO,$IY788+4),"")</f>
      </c>
      <c r="GU788">
        <f>IF($IZ788&gt;=5,INDEX($GO:$GO,$IY788+5),"")</f>
      </c>
      <c r="GV788">
        <f>IF($IZ788&gt;=6,INDEX($GO:$GO,$IY788+6),"")</f>
      </c>
      <c r="GW788">
        <f>IF($IZ788&gt;=7,INDEX($GO:$GO,$IY788+7),"")</f>
      </c>
      <c r="GX788">
        <f>IF($IZ788&gt;=8,INDEX($GO:$GO,$IY788+8),"")</f>
      </c>
      <c r="GY788">
        <f>IF($IZ788&gt;=9,INDEX($GO:$GO,$IY788+9),"")</f>
      </c>
      <c r="GZ788">
        <f>IF($IZ788&gt;=10,INDEX($GO:$GO,$IY788+10),"")</f>
      </c>
      <c r="HA788">
        <f>IF($IZ788&gt;=11,INDEX($GO:$GO,$IY788+11),"")</f>
      </c>
      <c r="HB788">
        <f>IF($IZ788&gt;=12,INDEX($GO:$GO,$IY788+12),"")</f>
      </c>
      <c r="HC788">
        <f>IF($IZ788&gt;=13,INDEX($GO:$GO,$IY788+13),"")</f>
      </c>
      <c r="HD788">
        <f>IF($IZ788&gt;=14,INDEX($GO:$GO,$IY788+14),"")</f>
      </c>
      <c r="HE788">
        <f>IF($IZ788&gt;=15,INDEX($GO:$GO,$IY788+15),"")</f>
      </c>
      <c r="HF788">
        <f>IF($IZ788&gt;=16,INDEX($GO:$GO,$IY788+16),"")</f>
      </c>
      <c r="HG788">
        <f>IF($IZ788&gt;=17,INDEX($GO:$GO,$IY788+17),"")</f>
      </c>
      <c r="HH788">
        <f>IF($IZ788&gt;=18,INDEX($GO:$GO,$IY788+18),"")</f>
      </c>
      <c r="HI788">
        <f>IF($IZ788&gt;=19,INDEX($GO:$GO,$IY788+19),"")</f>
      </c>
      <c r="HJ788">
        <f>IF($IZ788&gt;=20,INDEX($GO:$GO,$IY788+20),"")</f>
      </c>
      <c r="HK788">
        <f>IF($IZ788&gt;=21,INDEX($GO:$GO,$IY788+21),"")</f>
      </c>
      <c r="HL788">
        <f>IF($IZ788&gt;=22,INDEX($GO:$GO,$IY788+22),"")</f>
      </c>
      <c r="HM788">
        <f>IF($IZ788&gt;=23,INDEX($GO:$GO,$IY788+23),"")</f>
      </c>
      <c r="HN788">
        <f>IF($IZ788&gt;=24,INDEX($GO:$GO,$IY788+24),"")</f>
      </c>
      <c r="HO788">
        <f>IF($IZ788&gt;=25,INDEX($GO:$GO,$IY788+25),"")</f>
      </c>
      <c r="HP788">
        <f>IF($IZ788&gt;=26,INDEX($GO:$GO,$IY788+26),"")</f>
      </c>
      <c r="HQ788">
        <f>IF($IZ788&gt;=27,INDEX($GO:$GO,$IY788+27),"")</f>
      </c>
      <c r="HR788">
        <f>IF($IZ788&gt;=28,INDEX($GO:$GO,$IY788+28),"")</f>
      </c>
      <c r="HS788">
        <f>IF($IZ788&gt;=29,INDEX($GO:$GO,$IY788+29),"")</f>
      </c>
      <c r="HT788">
        <f>IF($IZ788&gt;=30,INDEX($GO:$GO,$IY788+30),"")</f>
      </c>
      <c r="HU788">
        <f>IF($IZ788&gt;=31,INDEX($GO:$GO,$IY788+31),"")</f>
      </c>
      <c r="HV788">
        <f>IF($IZ788&gt;=32,INDEX($GO:$GO,$IY788+32),"")</f>
      </c>
      <c r="HW788">
        <f>IF($IZ788&gt;=33,INDEX($GO:$GO,$IY788+33),"")</f>
      </c>
      <c r="HX788">
        <f>IF($IZ788&gt;=34,INDEX($GO:$GO,$IY788+34),"")</f>
      </c>
      <c r="HY788">
        <f>IF($IZ788&gt;=35,INDEX($GO:$GO,$IY788+35),"")</f>
      </c>
      <c r="HZ788">
        <f>IF($IZ788&gt;=36,INDEX($GO:$GO,$IY788+36),"")</f>
      </c>
      <c r="IA788">
        <f>IF($IZ788&gt;=37,INDEX($GO:$GO,$IY788+37),"")</f>
      </c>
      <c r="IB788">
        <f>IF($IZ788&gt;=38,INDEX($GO:$GO,$IY788+38),"")</f>
      </c>
      <c r="IC788">
        <f>IF($IZ788&gt;=39,INDEX($GO:$GO,$IY788+39),"")</f>
      </c>
      <c r="ID788">
        <f>IF($IZ788&gt;=40,INDEX($GO:$GO,$IY788+40),"")</f>
      </c>
      <c r="IE788">
        <f>IF($IZ788&gt;=41,INDEX($GO:$GO,$IY788+41),"")</f>
      </c>
      <c r="IF788">
        <f>IF($IZ788&gt;=42,INDEX($GO:$GO,$IY788+42),"")</f>
      </c>
      <c r="IG788">
        <f>IF($IZ788&gt;=43,INDEX($GO:$GO,$IY788+43),"")</f>
      </c>
      <c r="IH788">
        <f>IF($IZ788&gt;=44,INDEX($GO:$GO,$IY788+44),"")</f>
      </c>
      <c r="II788">
        <f>IF($IZ788&gt;=45,INDEX($GO:$GO,$IY788+45),"")</f>
      </c>
      <c r="IJ788">
        <f>IF($IZ788&gt;=46,INDEX($GO:$GO,$IY788+46),"")</f>
      </c>
      <c r="IK788">
        <f>IF($IZ788&gt;=47,INDEX($GO:$GO,$IY788+47),"")</f>
      </c>
      <c r="IL788">
        <f>IF($IZ788&gt;=48,INDEX($GO:$GO,$IY788+48),"")</f>
      </c>
      <c r="IM788">
        <f>IF($IZ788&gt;=49,INDEX($GO:$GO,$IY788+49),"")</f>
      </c>
      <c r="IN788">
        <f>IF($IZ788&gt;=50,INDEX($GO:$GO,$IY788+50),"")</f>
      </c>
      <c r="IO788">
        <f>IF($IZ788&gt;=51,INDEX($GO:$GO,$IY788+51),"")</f>
      </c>
      <c r="IP788">
        <f>IF($IZ788&gt;=52,INDEX($GO:$GO,$IY788+52),"")</f>
      </c>
      <c r="IQ788">
        <f>IF($IZ788&gt;=53,INDEX($GO:$GO,$IY788+53),"")</f>
      </c>
      <c r="IR788">
        <f>IF($IZ788&gt;=54,INDEX($GO:$GO,$IY788+54),"")</f>
      </c>
      <c r="IS788">
        <f>IF($IZ788&gt;=55,INDEX($GO:$GO,$IY788+55),"")</f>
      </c>
      <c r="IT788">
        <f>IF($IZ788&gt;=56,INDEX($GO:$GO,$IY788+56),"")</f>
      </c>
      <c r="IU788">
        <f>IF($IZ788&gt;=57,INDEX($GO:$GO,$IY788+57),"")</f>
      </c>
      <c r="IV788">
        <f>IF($IZ788&gt;=58,INDEX($GO:$GO,$IY788+58),"")</f>
      </c>
      <c r="IW788">
        <f>IF($IZ788&gt;=59,INDEX($GO:$GO,$IY788+59),"")</f>
      </c>
      <c r="IX788">
        <f>IF($IZ788&gt;=60,INDEX($GO:$GO,$IY788+60),"")</f>
      </c>
      <c r="IY788">
        <f>IFERROR(MATCH($GN788,$GO$2:$GO$827,0)+1,0)</f>
      </c>
      <c r="IZ788">
        <f>IFERROR(INDEX($GP$2:$GP$827,MATCH($GN788,$GO$2:$GO$827,0)),0)</f>
      </c>
      <c r="JA788" t="s">
        <v>23</v>
      </c>
      <c r="JB788" t="s">
        <v>23</v>
      </c>
    </row>
    <row r="789" spans="1:262" x14ac:dyDescent="0.25">
      <c r="F789" s="1"/>
      <c r="G789" s="1"/>
      <c r="H789" s="1"/>
      <c r="I789" s="1"/>
      <c r="J789" s="1">
        <f>IFERROR(IF(FIND(" - ",$F789)&gt;0,MID($F789,FIND(" - ",$F789)+3,LEN($F789)),""),"")</f>
      </c>
      <c r="L789" s="1"/>
      <c r="N789" t="s">
        <v>23</v>
      </c>
      <c r="P789">
        <f>IF(OR($N789="",$O789=""),"",IFERROR($N789/$O789,0))</f>
      </c>
      <c r="Q789">
        <f>IF($N789="","",
IF($G789="","",
IF(ISNUMBER(SEARCH("exempt",LOWER($G789))),0,
$N789*(VALUE(SUBSTITUTE($G789,"%",""))/100))))</f>
      </c>
      <c r="W789">
        <f>IF($N789="","",
SUM($N789,$Q789,$U789,$R789,$T789)-
IF($V789="",0,VALUE($V789)))</f>
      </c>
      <c r="AE789" t="s">
        <v>2031</v>
      </c>
      <c r="AM789">
        <f>IFERROR(LEFT($F789,FIND(" - ",$F789)-1),$F789)</f>
      </c>
      <c r="AP789">
        <f>IF($CE789&gt;=1,INDEX($AN:$AN,$CD789+1),"")</f>
      </c>
      <c r="AQ789">
        <f>IF($CE789&gt;=2,INDEX($AN:$AN,$CD789+2),"")</f>
      </c>
      <c r="AR789">
        <f>IF($CE789&gt;=3,INDEX($AN:$AN,$CD789+3),"")</f>
      </c>
      <c r="AS789">
        <f>IF($CE789&gt;=4,INDEX($AN:$AN,$CD789+4),"")</f>
      </c>
      <c r="AT789">
        <f>IF($CE789&gt;=5,INDEX($AN:$AN,$CD789+5),"")</f>
      </c>
      <c r="AU789">
        <f>IF($CE789&gt;=6,INDEX($AN:$AN,$CD789+6),"")</f>
      </c>
      <c r="AV789">
        <f>IF($CE789&gt;=7,INDEX($AN:$AN,$CD789+7),"")</f>
      </c>
      <c r="AW789">
        <f>IF($CE789&gt;=8,INDEX($AN:$AN,$CD789+8),"")</f>
      </c>
      <c r="AX789">
        <f>IF($CE789&gt;=9,INDEX($AN:$AN,$CD789+9),"")</f>
      </c>
      <c r="AY789">
        <f>IF($CE789&gt;=10,INDEX($AN:$AN,$CD789+10),"")</f>
      </c>
      <c r="AZ789">
        <f>IF($CE789&gt;=11,INDEX($AN:$AN,$CD789+11),"")</f>
      </c>
      <c r="BA789">
        <f>IF($CE789&gt;=12,INDEX($AN:$AN,$CD789+12),"")</f>
      </c>
      <c r="BB789">
        <f>IF($CE789&gt;=13,INDEX($AN:$AN,$CD789+13),"")</f>
      </c>
      <c r="BC789">
        <f>IF($CE789&gt;=14,INDEX($AN:$AN,$CD789+14),"")</f>
      </c>
      <c r="BD789">
        <f>IF($CE789&gt;=15,INDEX($AN:$AN,$CD789+15),"")</f>
      </c>
      <c r="BE789">
        <f>IF($CE789&gt;=16,INDEX($AN:$AN,$CD789+16),"")</f>
      </c>
      <c r="BF789">
        <f>IF($CE789&gt;=17,INDEX($AN:$AN,$CD789+17),"")</f>
      </c>
      <c r="BG789">
        <f>IF($CE789&gt;=18,INDEX($AN:$AN,$CD789+18),"")</f>
      </c>
      <c r="BH789">
        <f>IF($CE789&gt;=19,INDEX($AN:$AN,$CD789+19),"")</f>
      </c>
      <c r="BI789">
        <f>IF($CE789&gt;=20,INDEX($AN:$AN,$CD789+20),"")</f>
      </c>
      <c r="BJ789">
        <f>IF($CE789&gt;=21,INDEX($AN:$AN,$CD789+21),"")</f>
      </c>
      <c r="BK789">
        <f>IF($CE789&gt;=22,INDEX($AN:$AN,$CD789+22),"")</f>
      </c>
      <c r="BL789">
        <f>IF($CE789&gt;=23,INDEX($AN:$AN,$CD789+23),"")</f>
      </c>
      <c r="BM789">
        <f>IF($CE789&gt;=24,INDEX($AN:$AN,$CD789+24),"")</f>
      </c>
      <c r="BN789">
        <f>IF($CE789&gt;=25,INDEX($AN:$AN,$CD789+25),"")</f>
      </c>
      <c r="BO789">
        <f>IF($CE789&gt;=26,INDEX($AN:$AN,$CD789+26),"")</f>
      </c>
      <c r="BP789">
        <f>IF($CE789&gt;=27,INDEX($AN:$AN,$CD789+27),"")</f>
      </c>
      <c r="BQ789">
        <f>IF($CE789&gt;=28,INDEX($AN:$AN,$CD789+28),"")</f>
      </c>
      <c r="BR789">
        <f>IF($CE789&gt;=29,INDEX($AN:$AN,$CD789+29),"")</f>
      </c>
      <c r="BS789">
        <f>IF($CE789&gt;=30,INDEX($AN:$AN,$CD789+30),"")</f>
      </c>
      <c r="BT789">
        <f>IF($CE789&gt;=31,INDEX($AN:$AN,$CD789+31),"")</f>
      </c>
      <c r="BU789">
        <f>IF($CE789&gt;=32,INDEX($AN:$AN,$CD789+32),"")</f>
      </c>
      <c r="BV789">
        <f>IF($CE789&gt;=33,INDEX($AN:$AN,$CD789+33),"")</f>
      </c>
      <c r="BW789">
        <f>IF($CE789&gt;=34,INDEX($AN:$AN,$CD789+34),"")</f>
      </c>
      <c r="BX789">
        <f>IF($CE789&gt;=35,INDEX($AN:$AN,$CD789+35),"")</f>
      </c>
      <c r="BY789">
        <f>IF($CE789&gt;=36,INDEX($AN:$AN,$CD789+36),"")</f>
      </c>
      <c r="BZ789">
        <f>IF($CE789&gt;=37,INDEX($AN:$AN,$CD789+37),"")</f>
      </c>
      <c r="CA789">
        <f>IF($CE789&gt;=38,INDEX($AN:$AN,$CD789+38),"")</f>
      </c>
      <c r="CB789">
        <f>IF($CE789&gt;=39,INDEX($AN:$AN,$CD789+39),"")</f>
      </c>
      <c r="CC789">
        <f>IF($CE789&gt;=40,INDEX($AN:$AN,$CD789+40),"")</f>
      </c>
      <c r="CD789">
        <f>IFERROR(MATCH($AM789,$AN$2:$AN$133,0)+1,0)</f>
      </c>
      <c r="CE789">
        <f>IFERROR(INDEX($AO$2:$AO$133,MATCH($AM789,$AN$2:$AN$133,0)),0)</f>
      </c>
      <c r="CF789">
        <f>IFERROR(LEFT($K789,FIND(" - ",$K789)-1),$K789)</f>
      </c>
      <c r="CG789" t="s">
        <v>2032</v>
      </c>
      <c r="CH789">
        <v>1</v>
      </c>
      <c r="CI789">
        <f>IF($DD789&gt;=1,INDEX($CG:$CG,$DC789+1),"")</f>
      </c>
      <c r="CJ789">
        <f>IF($DD789&gt;=2,INDEX($CG:$CG,$DC789+2),"")</f>
      </c>
      <c r="CK789">
        <f>IF($DD789&gt;=3,INDEX($CG:$CG,$DC789+3),"")</f>
      </c>
      <c r="CL789">
        <f>IF($DD789&gt;=4,INDEX($CG:$CG,$DC789+4),"")</f>
      </c>
      <c r="CM789">
        <f>IF($DD789&gt;=5,INDEX($CG:$CG,$DC789+5),"")</f>
      </c>
      <c r="CN789">
        <f>IF($DD789&gt;=6,INDEX($CG:$CG,$DC789+6),"")</f>
      </c>
      <c r="CO789">
        <f>IF($DD789&gt;=7,INDEX($CG:$CG,$DC789+7),"")</f>
      </c>
      <c r="CP789">
        <f>IF($DD789&gt;=8,INDEX($CG:$CG,$DC789+8),"")</f>
      </c>
      <c r="CQ789">
        <f>IF($DD789&gt;=9,INDEX($CG:$CG,$DC789+9),"")</f>
      </c>
      <c r="CR789">
        <f>IF($DD789&gt;=10,INDEX($CG:$CG,$DC789+10),"")</f>
      </c>
      <c r="CS789">
        <f>IF($DD789&gt;=11,INDEX($CG:$CG,$DC789+11),"")</f>
      </c>
      <c r="CT789">
        <f>IF($DD789&gt;=12,INDEX($CG:$CG,$DC789+12),"")</f>
      </c>
      <c r="CU789">
        <f>IF($DD789&gt;=13,INDEX($CG:$CG,$DC789+13),"")</f>
      </c>
      <c r="CV789">
        <f>IF($DD789&gt;=14,INDEX($CG:$CG,$DC789+14),"")</f>
      </c>
      <c r="CW789">
        <f>IF($DD789&gt;=15,INDEX($CG:$CG,$DC789+15),"")</f>
      </c>
      <c r="CX789">
        <f>IF($DD789&gt;=16,INDEX($CG:$CG,$DC789+16),"")</f>
      </c>
      <c r="CY789">
        <f>IF($DD789&gt;=17,INDEX($CG:$CG,$DC789+17),"")</f>
      </c>
      <c r="CZ789">
        <f>IF($DD789&gt;=18,INDEX($CG:$CG,$DC789+18),"")</f>
      </c>
      <c r="DA789">
        <f>IF($DD789&gt;=19,INDEX($CG:$CG,$DC789+19),"")</f>
      </c>
      <c r="DB789">
        <f>IF($DD789&gt;=20,INDEX($CG:$CG,$DC789+20),"")</f>
      </c>
      <c r="DC789">
        <f>IFERROR(MATCH($CF789,$CG$2:$CG$1558,0)+1,0)</f>
      </c>
      <c r="DD789">
        <f>IFERROR(INDEX($CH$2:$CH$1558,MATCH($CF789,$CG$2:$CG$1558,0)),0)</f>
      </c>
      <c r="DE789">
        <f>IFERROR(INDEX($AL:$AL,MATCH($G789,$AK:$AK,0))&amp;"","")</f>
      </c>
      <c r="DI789">
        <f>IF($GL789&gt;=1,INDEX($DF:$DF,$GK789+1),"")</f>
      </c>
      <c r="DJ789">
        <f>IF($GL789&gt;=2,INDEX($DF:$DF,$GK789+2),"")</f>
      </c>
      <c r="DK789">
        <f>IF($GL789&gt;=3,INDEX($DF:$DF,$GK789+3),"")</f>
      </c>
      <c r="DL789">
        <f>IF($GL789&gt;=4,INDEX($DF:$DF,$GK789+4),"")</f>
      </c>
      <c r="DM789">
        <f>IF($GL789&gt;=5,INDEX($DF:$DF,$GK789+5),"")</f>
      </c>
      <c r="DN789">
        <f>IF($GL789&gt;=6,INDEX($DF:$DF,$GK789+6),"")</f>
      </c>
      <c r="DO789">
        <f>IF($GL789&gt;=7,INDEX($DF:$DF,$GK789+7),"")</f>
      </c>
      <c r="DP789">
        <f>IF($GL789&gt;=8,INDEX($DF:$DF,$GK789+8),"")</f>
      </c>
      <c r="DQ789">
        <f>IF($GL789&gt;=9,INDEX($DF:$DF,$GK789+9),"")</f>
      </c>
      <c r="DR789">
        <f>IF($GL789&gt;=10,INDEX($DF:$DF,$GK789+10),"")</f>
      </c>
      <c r="DS789">
        <f>IF($GL789&gt;=11,INDEX($DF:$DF,$GK789+11),"")</f>
      </c>
      <c r="DT789">
        <f>IF($GL789&gt;=12,INDEX($DF:$DF,$GK789+12),"")</f>
      </c>
      <c r="DU789">
        <f>IF($GL789&gt;=13,INDEX($DF:$DF,$GK789+13),"")</f>
      </c>
      <c r="DV789">
        <f>IF($GL789&gt;=14,INDEX($DF:$DF,$GK789+14),"")</f>
      </c>
      <c r="DW789">
        <f>IF($GL789&gt;=15,INDEX($DF:$DF,$GK789+15),"")</f>
      </c>
      <c r="DX789">
        <f>IF($GL789&gt;=16,INDEX($DF:$DF,$GK789+16),"")</f>
      </c>
      <c r="DY789">
        <f>IF($GL789&gt;=17,INDEX($DF:$DF,$GK789+17),"")</f>
      </c>
      <c r="DZ789">
        <f>IF($GL789&gt;=18,INDEX($DF:$DF,$GK789+18),"")</f>
      </c>
      <c r="EA789">
        <f>IF($GL789&gt;=19,INDEX($DF:$DF,$GK789+19),"")</f>
      </c>
      <c r="EB789">
        <f>IF($GL789&gt;=20,INDEX($DF:$DF,$GK789+20),"")</f>
      </c>
      <c r="EC789">
        <f>IF($GL789&gt;=21,INDEX($DF:$DF,$GK789+21),"")</f>
      </c>
      <c r="ED789">
        <f>IF($GL789&gt;=22,INDEX($DF:$DF,$GK789+22),"")</f>
      </c>
      <c r="EE789">
        <f>IF($GL789&gt;=23,INDEX($DF:$DF,$GK789+23),"")</f>
      </c>
      <c r="EF789">
        <f>IF($GL789&gt;=24,INDEX($DF:$DF,$GK789+24),"")</f>
      </c>
      <c r="EG789">
        <f>IF($GL789&gt;=25,INDEX($DF:$DF,$GK789+25),"")</f>
      </c>
      <c r="EH789">
        <f>IF($GL789&gt;=26,INDEX($DF:$DF,$GK789+26),"")</f>
      </c>
      <c r="EI789">
        <f>IF($GL789&gt;=27,INDEX($DF:$DF,$GK789+27),"")</f>
      </c>
      <c r="EJ789">
        <f>IF($GL789&gt;=28,INDEX($DF:$DF,$GK789+28),"")</f>
      </c>
      <c r="EK789">
        <f>IF($GL789&gt;=29,INDEX($DF:$DF,$GK789+29),"")</f>
      </c>
      <c r="EL789">
        <f>IF($GL789&gt;=30,INDEX($DF:$DF,$GK789+30),"")</f>
      </c>
      <c r="EM789">
        <f>IF($GL789&gt;=31,INDEX($DF:$DF,$GK789+31),"")</f>
      </c>
      <c r="EN789">
        <f>IF($GL789&gt;=32,INDEX($DF:$DF,$GK789+32),"")</f>
      </c>
      <c r="EO789">
        <f>IF($GL789&gt;=33,INDEX($DF:$DF,$GK789+33),"")</f>
      </c>
      <c r="EP789">
        <f>IF($GL789&gt;=34,INDEX($DF:$DF,$GK789+34),"")</f>
      </c>
      <c r="EQ789">
        <f>IF($GL789&gt;=35,INDEX($DF:$DF,$GK789+35),"")</f>
      </c>
      <c r="ER789">
        <f>IF($GL789&gt;=36,INDEX($DF:$DF,$GK789+36),"")</f>
      </c>
      <c r="ES789">
        <f>IF($GL789&gt;=37,INDEX($DF:$DF,$GK789+37),"")</f>
      </c>
      <c r="ET789">
        <f>IF($GL789&gt;=38,INDEX($DF:$DF,$GK789+38),"")</f>
      </c>
      <c r="EU789">
        <f>IF($GL789&gt;=39,INDEX($DF:$DF,$GK789+39),"")</f>
      </c>
      <c r="EV789">
        <f>IF($GL789&gt;=40,INDEX($DF:$DF,$GK789+40),"")</f>
      </c>
      <c r="EW789">
        <f>IF($GL789&gt;=1,INDEX($DG:$DG,$GK789+1),"")</f>
      </c>
      <c r="EX789">
        <f>IF($GL789&gt;=2,INDEX($DG:$DG,$GK789+2),"")</f>
      </c>
      <c r="EY789">
        <f>IF($GL789&gt;=3,INDEX($DG:$DG,$GK789+3),"")</f>
      </c>
      <c r="EZ789">
        <f>IF($GL789&gt;=4,INDEX($DG:$DG,$GK789+4),"")</f>
      </c>
      <c r="FA789">
        <f>IF($GL789&gt;=5,INDEX($DG:$DG,$GK789+5),"")</f>
      </c>
      <c r="FB789">
        <f>IF($GL789&gt;=6,INDEX($DG:$DG,$GK789+6),"")</f>
      </c>
      <c r="FC789">
        <f>IF($GL789&gt;=7,INDEX($DG:$DG,$GK789+7),"")</f>
      </c>
      <c r="FD789">
        <f>IF($GL789&gt;=8,INDEX($DG:$DG,$GK789+8),"")</f>
      </c>
      <c r="FE789">
        <f>IF($GL789&gt;=9,INDEX($DG:$DG,$GK789+9),"")</f>
      </c>
      <c r="FF789">
        <f>IF($GL789&gt;=10,INDEX($DG:$DG,$GK789+10),"")</f>
      </c>
      <c r="FG789">
        <f>IF($GL789&gt;=11,INDEX($DG:$DG,$GK789+11),"")</f>
      </c>
      <c r="FH789">
        <f>IF($GL789&gt;=12,INDEX($DG:$DG,$GK789+12),"")</f>
      </c>
      <c r="FI789">
        <f>IF($GL789&gt;=13,INDEX($DG:$DG,$GK789+13),"")</f>
      </c>
      <c r="FJ789">
        <f>IF($GL789&gt;=14,INDEX($DG:$DG,$GK789+14),"")</f>
      </c>
      <c r="FK789">
        <f>IF($GL789&gt;=15,INDEX($DG:$DG,$GK789+15),"")</f>
      </c>
      <c r="FL789">
        <f>IF($GL789&gt;=16,INDEX($DG:$DG,$GK789+16),"")</f>
      </c>
      <c r="FM789">
        <f>IF($GL789&gt;=17,INDEX($DG:$DG,$GK789+17),"")</f>
      </c>
      <c r="FN789">
        <f>IF($GL789&gt;=18,INDEX($DG:$DG,$GK789+18),"")</f>
      </c>
      <c r="FO789">
        <f>IF($GL789&gt;=19,INDEX($DG:$DG,$GK789+19),"")</f>
      </c>
      <c r="FP789">
        <f>IF($GL789&gt;=20,INDEX($DG:$DG,$GK789+20),"")</f>
      </c>
      <c r="FQ789">
        <f>IF($GL789&gt;=21,INDEX($DG:$DG,$GK789+21),"")</f>
      </c>
      <c r="FR789">
        <f>IF($GL789&gt;=22,INDEX($DG:$DG,$GK789+22),"")</f>
      </c>
      <c r="FS789">
        <f>IF($GL789&gt;=23,INDEX($DG:$DG,$GK789+23),"")</f>
      </c>
      <c r="FT789">
        <f>IF($GL789&gt;=24,INDEX($DG:$DG,$GK789+24),"")</f>
      </c>
      <c r="FU789">
        <f>IF($GL789&gt;=25,INDEX($DG:$DG,$GK789+25),"")</f>
      </c>
      <c r="FV789">
        <f>IF($GL789&gt;=26,INDEX($DG:$DG,$GK789+26),"")</f>
      </c>
      <c r="FW789">
        <f>IF($GL789&gt;=27,INDEX($DG:$DG,$GK789+27),"")</f>
      </c>
      <c r="FX789">
        <f>IF($GL789&gt;=28,INDEX($DG:$DG,$GK789+28),"")</f>
      </c>
      <c r="FY789">
        <f>IF($GL789&gt;=29,INDEX($DG:$DG,$GK789+29),"")</f>
      </c>
      <c r="FZ789">
        <f>IF($GL789&gt;=30,INDEX($DG:$DG,$GK789+30),"")</f>
      </c>
      <c r="GA789">
        <f>IF($GL789&gt;=31,INDEX($DG:$DG,$GK789+31),"")</f>
      </c>
      <c r="GB789">
        <f>IF($GL789&gt;=32,INDEX($DG:$DG,$GK789+32),"")</f>
      </c>
      <c r="GC789">
        <f>IF($GL789&gt;=33,INDEX($DG:$DG,$GK789+33),"")</f>
      </c>
      <c r="GD789">
        <f>IF($GL789&gt;=34,INDEX($DG:$DG,$GK789+34),"")</f>
      </c>
      <c r="GE789">
        <f>IF($GL789&gt;=35,INDEX($DG:$DG,$GK789+35),"")</f>
      </c>
      <c r="GF789">
        <f>IF($GL789&gt;=36,INDEX($DG:$DG,$GK789+36),"")</f>
      </c>
      <c r="GG789">
        <f>IF($GL789&gt;=37,INDEX($DG:$DG,$GK789+37),"")</f>
      </c>
      <c r="GH789">
        <f>IF($GL789&gt;=38,INDEX($DG:$DG,$GK789+38),"")</f>
      </c>
      <c r="GI789">
        <f>IF($GL789&gt;=39,INDEX($DG:$DG,$GK789+39),"")</f>
      </c>
      <c r="GJ789">
        <f>IF($GL789&gt;=40,INDEX($DG:$DG,$GK789+40),"")</f>
      </c>
      <c r="GK789">
        <f>IFERROR(MATCH($DE789,$DF$2:$DF$166,0)+1,0)</f>
      </c>
      <c r="GL789">
        <f>IFERROR(INDEX($DH$2:$DH$166,MATCH($DE789,$DF$2:$DF$166,0)),0)</f>
      </c>
      <c r="GM789">
        <f>IFERROR(MATCH($H789,$DI$789:$EV$789,0),0)</f>
      </c>
      <c r="GN789">
        <f>IF($GM789&gt;0,INDEX($EW$789:$GJ$789,$GM789),"")</f>
      </c>
      <c r="GO789" t="s">
        <v>786</v>
      </c>
      <c r="GP789">
        <v>1</v>
      </c>
      <c r="GQ789">
        <f>IF($IZ789&gt;=1,INDEX($GO:$GO,$IY789+1),"")</f>
      </c>
      <c r="GR789">
        <f>IF($IZ789&gt;=2,INDEX($GO:$GO,$IY789+2),"")</f>
      </c>
      <c r="GS789">
        <f>IF($IZ789&gt;=3,INDEX($GO:$GO,$IY789+3),"")</f>
      </c>
      <c r="GT789">
        <f>IF($IZ789&gt;=4,INDEX($GO:$GO,$IY789+4),"")</f>
      </c>
      <c r="GU789">
        <f>IF($IZ789&gt;=5,INDEX($GO:$GO,$IY789+5),"")</f>
      </c>
      <c r="GV789">
        <f>IF($IZ789&gt;=6,INDEX($GO:$GO,$IY789+6),"")</f>
      </c>
      <c r="GW789">
        <f>IF($IZ789&gt;=7,INDEX($GO:$GO,$IY789+7),"")</f>
      </c>
      <c r="GX789">
        <f>IF($IZ789&gt;=8,INDEX($GO:$GO,$IY789+8),"")</f>
      </c>
      <c r="GY789">
        <f>IF($IZ789&gt;=9,INDEX($GO:$GO,$IY789+9),"")</f>
      </c>
      <c r="GZ789">
        <f>IF($IZ789&gt;=10,INDEX($GO:$GO,$IY789+10),"")</f>
      </c>
      <c r="HA789">
        <f>IF($IZ789&gt;=11,INDEX($GO:$GO,$IY789+11),"")</f>
      </c>
      <c r="HB789">
        <f>IF($IZ789&gt;=12,INDEX($GO:$GO,$IY789+12),"")</f>
      </c>
      <c r="HC789">
        <f>IF($IZ789&gt;=13,INDEX($GO:$GO,$IY789+13),"")</f>
      </c>
      <c r="HD789">
        <f>IF($IZ789&gt;=14,INDEX($GO:$GO,$IY789+14),"")</f>
      </c>
      <c r="HE789">
        <f>IF($IZ789&gt;=15,INDEX($GO:$GO,$IY789+15),"")</f>
      </c>
      <c r="HF789">
        <f>IF($IZ789&gt;=16,INDEX($GO:$GO,$IY789+16),"")</f>
      </c>
      <c r="HG789">
        <f>IF($IZ789&gt;=17,INDEX($GO:$GO,$IY789+17),"")</f>
      </c>
      <c r="HH789">
        <f>IF($IZ789&gt;=18,INDEX($GO:$GO,$IY789+18),"")</f>
      </c>
      <c r="HI789">
        <f>IF($IZ789&gt;=19,INDEX($GO:$GO,$IY789+19),"")</f>
      </c>
      <c r="HJ789">
        <f>IF($IZ789&gt;=20,INDEX($GO:$GO,$IY789+20),"")</f>
      </c>
      <c r="HK789">
        <f>IF($IZ789&gt;=21,INDEX($GO:$GO,$IY789+21),"")</f>
      </c>
      <c r="HL789">
        <f>IF($IZ789&gt;=22,INDEX($GO:$GO,$IY789+22),"")</f>
      </c>
      <c r="HM789">
        <f>IF($IZ789&gt;=23,INDEX($GO:$GO,$IY789+23),"")</f>
      </c>
      <c r="HN789">
        <f>IF($IZ789&gt;=24,INDEX($GO:$GO,$IY789+24),"")</f>
      </c>
      <c r="HO789">
        <f>IF($IZ789&gt;=25,INDEX($GO:$GO,$IY789+25),"")</f>
      </c>
      <c r="HP789">
        <f>IF($IZ789&gt;=26,INDEX($GO:$GO,$IY789+26),"")</f>
      </c>
      <c r="HQ789">
        <f>IF($IZ789&gt;=27,INDEX($GO:$GO,$IY789+27),"")</f>
      </c>
      <c r="HR789">
        <f>IF($IZ789&gt;=28,INDEX($GO:$GO,$IY789+28),"")</f>
      </c>
      <c r="HS789">
        <f>IF($IZ789&gt;=29,INDEX($GO:$GO,$IY789+29),"")</f>
      </c>
      <c r="HT789">
        <f>IF($IZ789&gt;=30,INDEX($GO:$GO,$IY789+30),"")</f>
      </c>
      <c r="HU789">
        <f>IF($IZ789&gt;=31,INDEX($GO:$GO,$IY789+31),"")</f>
      </c>
      <c r="HV789">
        <f>IF($IZ789&gt;=32,INDEX($GO:$GO,$IY789+32),"")</f>
      </c>
      <c r="HW789">
        <f>IF($IZ789&gt;=33,INDEX($GO:$GO,$IY789+33),"")</f>
      </c>
      <c r="HX789">
        <f>IF($IZ789&gt;=34,INDEX($GO:$GO,$IY789+34),"")</f>
      </c>
      <c r="HY789">
        <f>IF($IZ789&gt;=35,INDEX($GO:$GO,$IY789+35),"")</f>
      </c>
      <c r="HZ789">
        <f>IF($IZ789&gt;=36,INDEX($GO:$GO,$IY789+36),"")</f>
      </c>
      <c r="IA789">
        <f>IF($IZ789&gt;=37,INDEX($GO:$GO,$IY789+37),"")</f>
      </c>
      <c r="IB789">
        <f>IF($IZ789&gt;=38,INDEX($GO:$GO,$IY789+38),"")</f>
      </c>
      <c r="IC789">
        <f>IF($IZ789&gt;=39,INDEX($GO:$GO,$IY789+39),"")</f>
      </c>
      <c r="ID789">
        <f>IF($IZ789&gt;=40,INDEX($GO:$GO,$IY789+40),"")</f>
      </c>
      <c r="IE789">
        <f>IF($IZ789&gt;=41,INDEX($GO:$GO,$IY789+41),"")</f>
      </c>
      <c r="IF789">
        <f>IF($IZ789&gt;=42,INDEX($GO:$GO,$IY789+42),"")</f>
      </c>
      <c r="IG789">
        <f>IF($IZ789&gt;=43,INDEX($GO:$GO,$IY789+43),"")</f>
      </c>
      <c r="IH789">
        <f>IF($IZ789&gt;=44,INDEX($GO:$GO,$IY789+44),"")</f>
      </c>
      <c r="II789">
        <f>IF($IZ789&gt;=45,INDEX($GO:$GO,$IY789+45),"")</f>
      </c>
      <c r="IJ789">
        <f>IF($IZ789&gt;=46,INDEX($GO:$GO,$IY789+46),"")</f>
      </c>
      <c r="IK789">
        <f>IF($IZ789&gt;=47,INDEX($GO:$GO,$IY789+47),"")</f>
      </c>
      <c r="IL789">
        <f>IF($IZ789&gt;=48,INDEX($GO:$GO,$IY789+48),"")</f>
      </c>
      <c r="IM789">
        <f>IF($IZ789&gt;=49,INDEX($GO:$GO,$IY789+49),"")</f>
      </c>
      <c r="IN789">
        <f>IF($IZ789&gt;=50,INDEX($GO:$GO,$IY789+50),"")</f>
      </c>
      <c r="IO789">
        <f>IF($IZ789&gt;=51,INDEX($GO:$GO,$IY789+51),"")</f>
      </c>
      <c r="IP789">
        <f>IF($IZ789&gt;=52,INDEX($GO:$GO,$IY789+52),"")</f>
      </c>
      <c r="IQ789">
        <f>IF($IZ789&gt;=53,INDEX($GO:$GO,$IY789+53),"")</f>
      </c>
      <c r="IR789">
        <f>IF($IZ789&gt;=54,INDEX($GO:$GO,$IY789+54),"")</f>
      </c>
      <c r="IS789">
        <f>IF($IZ789&gt;=55,INDEX($GO:$GO,$IY789+55),"")</f>
      </c>
      <c r="IT789">
        <f>IF($IZ789&gt;=56,INDEX($GO:$GO,$IY789+56),"")</f>
      </c>
      <c r="IU789">
        <f>IF($IZ789&gt;=57,INDEX($GO:$GO,$IY789+57),"")</f>
      </c>
      <c r="IV789">
        <f>IF($IZ789&gt;=58,INDEX($GO:$GO,$IY789+58),"")</f>
      </c>
      <c r="IW789">
        <f>IF($IZ789&gt;=59,INDEX($GO:$GO,$IY789+59),"")</f>
      </c>
      <c r="IX789">
        <f>IF($IZ789&gt;=60,INDEX($GO:$GO,$IY789+60),"")</f>
      </c>
      <c r="IY789">
        <f>IFERROR(MATCH($GN789,$GO$2:$GO$827,0)+1,0)</f>
      </c>
      <c r="IZ789">
        <f>IFERROR(INDEX($GP$2:$GP$827,MATCH($GN789,$GO$2:$GO$827,0)),0)</f>
      </c>
      <c r="JA789" t="s">
        <v>23</v>
      </c>
      <c r="JB789" t="s">
        <v>23</v>
      </c>
    </row>
    <row r="790" spans="1:262" x14ac:dyDescent="0.25">
      <c r="F790" s="1"/>
      <c r="G790" s="1"/>
      <c r="H790" s="1"/>
      <c r="I790" s="1"/>
      <c r="J790" s="1">
        <f>IFERROR(IF(FIND(" - ",$F790)&gt;0,MID($F790,FIND(" - ",$F790)+3,LEN($F790)),""),"")</f>
      </c>
      <c r="L790" s="1"/>
      <c r="N790" t="s">
        <v>23</v>
      </c>
      <c r="P790">
        <f>IF(OR($N790="",$O790=""),"",IFERROR($N790/$O790,0))</f>
      </c>
      <c r="Q790">
        <f>IF($N790="","",
IF($G790="","",
IF(ISNUMBER(SEARCH("exempt",LOWER($G790))),0,
$N790*(VALUE(SUBSTITUTE($G790,"%",""))/100))))</f>
      </c>
      <c r="W790">
        <f>IF($N790="","",
SUM($N790,$Q790,$U790,$R790,$T790)-
IF($V790="",0,VALUE($V790)))</f>
      </c>
      <c r="AE790" t="s">
        <v>2033</v>
      </c>
      <c r="AM790">
        <f>IFERROR(LEFT($F790,FIND(" - ",$F790)-1),$F790)</f>
      </c>
      <c r="AP790">
        <f>IF($CE790&gt;=1,INDEX($AN:$AN,$CD790+1),"")</f>
      </c>
      <c r="AQ790">
        <f>IF($CE790&gt;=2,INDEX($AN:$AN,$CD790+2),"")</f>
      </c>
      <c r="AR790">
        <f>IF($CE790&gt;=3,INDEX($AN:$AN,$CD790+3),"")</f>
      </c>
      <c r="AS790">
        <f>IF($CE790&gt;=4,INDEX($AN:$AN,$CD790+4),"")</f>
      </c>
      <c r="AT790">
        <f>IF($CE790&gt;=5,INDEX($AN:$AN,$CD790+5),"")</f>
      </c>
      <c r="AU790">
        <f>IF($CE790&gt;=6,INDEX($AN:$AN,$CD790+6),"")</f>
      </c>
      <c r="AV790">
        <f>IF($CE790&gt;=7,INDEX($AN:$AN,$CD790+7),"")</f>
      </c>
      <c r="AW790">
        <f>IF($CE790&gt;=8,INDEX($AN:$AN,$CD790+8),"")</f>
      </c>
      <c r="AX790">
        <f>IF($CE790&gt;=9,INDEX($AN:$AN,$CD790+9),"")</f>
      </c>
      <c r="AY790">
        <f>IF($CE790&gt;=10,INDEX($AN:$AN,$CD790+10),"")</f>
      </c>
      <c r="AZ790">
        <f>IF($CE790&gt;=11,INDEX($AN:$AN,$CD790+11),"")</f>
      </c>
      <c r="BA790">
        <f>IF($CE790&gt;=12,INDEX($AN:$AN,$CD790+12),"")</f>
      </c>
      <c r="BB790">
        <f>IF($CE790&gt;=13,INDEX($AN:$AN,$CD790+13),"")</f>
      </c>
      <c r="BC790">
        <f>IF($CE790&gt;=14,INDEX($AN:$AN,$CD790+14),"")</f>
      </c>
      <c r="BD790">
        <f>IF($CE790&gt;=15,INDEX($AN:$AN,$CD790+15),"")</f>
      </c>
      <c r="BE790">
        <f>IF($CE790&gt;=16,INDEX($AN:$AN,$CD790+16),"")</f>
      </c>
      <c r="BF790">
        <f>IF($CE790&gt;=17,INDEX($AN:$AN,$CD790+17),"")</f>
      </c>
      <c r="BG790">
        <f>IF($CE790&gt;=18,INDEX($AN:$AN,$CD790+18),"")</f>
      </c>
      <c r="BH790">
        <f>IF($CE790&gt;=19,INDEX($AN:$AN,$CD790+19),"")</f>
      </c>
      <c r="BI790">
        <f>IF($CE790&gt;=20,INDEX($AN:$AN,$CD790+20),"")</f>
      </c>
      <c r="BJ790">
        <f>IF($CE790&gt;=21,INDEX($AN:$AN,$CD790+21),"")</f>
      </c>
      <c r="BK790">
        <f>IF($CE790&gt;=22,INDEX($AN:$AN,$CD790+22),"")</f>
      </c>
      <c r="BL790">
        <f>IF($CE790&gt;=23,INDEX($AN:$AN,$CD790+23),"")</f>
      </c>
      <c r="BM790">
        <f>IF($CE790&gt;=24,INDEX($AN:$AN,$CD790+24),"")</f>
      </c>
      <c r="BN790">
        <f>IF($CE790&gt;=25,INDEX($AN:$AN,$CD790+25),"")</f>
      </c>
      <c r="BO790">
        <f>IF($CE790&gt;=26,INDEX($AN:$AN,$CD790+26),"")</f>
      </c>
      <c r="BP790">
        <f>IF($CE790&gt;=27,INDEX($AN:$AN,$CD790+27),"")</f>
      </c>
      <c r="BQ790">
        <f>IF($CE790&gt;=28,INDEX($AN:$AN,$CD790+28),"")</f>
      </c>
      <c r="BR790">
        <f>IF($CE790&gt;=29,INDEX($AN:$AN,$CD790+29),"")</f>
      </c>
      <c r="BS790">
        <f>IF($CE790&gt;=30,INDEX($AN:$AN,$CD790+30),"")</f>
      </c>
      <c r="BT790">
        <f>IF($CE790&gt;=31,INDEX($AN:$AN,$CD790+31),"")</f>
      </c>
      <c r="BU790">
        <f>IF($CE790&gt;=32,INDEX($AN:$AN,$CD790+32),"")</f>
      </c>
      <c r="BV790">
        <f>IF($CE790&gt;=33,INDEX($AN:$AN,$CD790+33),"")</f>
      </c>
      <c r="BW790">
        <f>IF($CE790&gt;=34,INDEX($AN:$AN,$CD790+34),"")</f>
      </c>
      <c r="BX790">
        <f>IF($CE790&gt;=35,INDEX($AN:$AN,$CD790+35),"")</f>
      </c>
      <c r="BY790">
        <f>IF($CE790&gt;=36,INDEX($AN:$AN,$CD790+36),"")</f>
      </c>
      <c r="BZ790">
        <f>IF($CE790&gt;=37,INDEX($AN:$AN,$CD790+37),"")</f>
      </c>
      <c r="CA790">
        <f>IF($CE790&gt;=38,INDEX($AN:$AN,$CD790+38),"")</f>
      </c>
      <c r="CB790">
        <f>IF($CE790&gt;=39,INDEX($AN:$AN,$CD790+39),"")</f>
      </c>
      <c r="CC790">
        <f>IF($CE790&gt;=40,INDEX($AN:$AN,$CD790+40),"")</f>
      </c>
      <c r="CD790">
        <f>IFERROR(MATCH($AM790,$AN$2:$AN$133,0)+1,0)</f>
      </c>
      <c r="CE790">
        <f>IFERROR(INDEX($AO$2:$AO$133,MATCH($AM790,$AN$2:$AN$133,0)),0)</f>
      </c>
      <c r="CF790">
        <f>IFERROR(LEFT($K790,FIND(" - ",$K790)-1),$K790)</f>
      </c>
      <c r="CG790" t="s">
        <v>206</v>
      </c>
      <c r="CI790">
        <f>IF($DD790&gt;=1,INDEX($CG:$CG,$DC790+1),"")</f>
      </c>
      <c r="CJ790">
        <f>IF($DD790&gt;=2,INDEX($CG:$CG,$DC790+2),"")</f>
      </c>
      <c r="CK790">
        <f>IF($DD790&gt;=3,INDEX($CG:$CG,$DC790+3),"")</f>
      </c>
      <c r="CL790">
        <f>IF($DD790&gt;=4,INDEX($CG:$CG,$DC790+4),"")</f>
      </c>
      <c r="CM790">
        <f>IF($DD790&gt;=5,INDEX($CG:$CG,$DC790+5),"")</f>
      </c>
      <c r="CN790">
        <f>IF($DD790&gt;=6,INDEX($CG:$CG,$DC790+6),"")</f>
      </c>
      <c r="CO790">
        <f>IF($DD790&gt;=7,INDEX($CG:$CG,$DC790+7),"")</f>
      </c>
      <c r="CP790">
        <f>IF($DD790&gt;=8,INDEX($CG:$CG,$DC790+8),"")</f>
      </c>
      <c r="CQ790">
        <f>IF($DD790&gt;=9,INDEX($CG:$CG,$DC790+9),"")</f>
      </c>
      <c r="CR790">
        <f>IF($DD790&gt;=10,INDEX($CG:$CG,$DC790+10),"")</f>
      </c>
      <c r="CS790">
        <f>IF($DD790&gt;=11,INDEX($CG:$CG,$DC790+11),"")</f>
      </c>
      <c r="CT790">
        <f>IF($DD790&gt;=12,INDEX($CG:$CG,$DC790+12),"")</f>
      </c>
      <c r="CU790">
        <f>IF($DD790&gt;=13,INDEX($CG:$CG,$DC790+13),"")</f>
      </c>
      <c r="CV790">
        <f>IF($DD790&gt;=14,INDEX($CG:$CG,$DC790+14),"")</f>
      </c>
      <c r="CW790">
        <f>IF($DD790&gt;=15,INDEX($CG:$CG,$DC790+15),"")</f>
      </c>
      <c r="CX790">
        <f>IF($DD790&gt;=16,INDEX($CG:$CG,$DC790+16),"")</f>
      </c>
      <c r="CY790">
        <f>IF($DD790&gt;=17,INDEX($CG:$CG,$DC790+17),"")</f>
      </c>
      <c r="CZ790">
        <f>IF($DD790&gt;=18,INDEX($CG:$CG,$DC790+18),"")</f>
      </c>
      <c r="DA790">
        <f>IF($DD790&gt;=19,INDEX($CG:$CG,$DC790+19),"")</f>
      </c>
      <c r="DB790">
        <f>IF($DD790&gt;=20,INDEX($CG:$CG,$DC790+20),"")</f>
      </c>
      <c r="DC790">
        <f>IFERROR(MATCH($CF790,$CG$2:$CG$1558,0)+1,0)</f>
      </c>
      <c r="DD790">
        <f>IFERROR(INDEX($CH$2:$CH$1558,MATCH($CF790,$CG$2:$CG$1558,0)),0)</f>
      </c>
      <c r="DE790">
        <f>IFERROR(INDEX($AL:$AL,MATCH($G790,$AK:$AK,0))&amp;"","")</f>
      </c>
      <c r="DI790">
        <f>IF($GL790&gt;=1,INDEX($DF:$DF,$GK790+1),"")</f>
      </c>
      <c r="DJ790">
        <f>IF($GL790&gt;=2,INDEX($DF:$DF,$GK790+2),"")</f>
      </c>
      <c r="DK790">
        <f>IF($GL790&gt;=3,INDEX($DF:$DF,$GK790+3),"")</f>
      </c>
      <c r="DL790">
        <f>IF($GL790&gt;=4,INDEX($DF:$DF,$GK790+4),"")</f>
      </c>
      <c r="DM790">
        <f>IF($GL790&gt;=5,INDEX($DF:$DF,$GK790+5),"")</f>
      </c>
      <c r="DN790">
        <f>IF($GL790&gt;=6,INDEX($DF:$DF,$GK790+6),"")</f>
      </c>
      <c r="DO790">
        <f>IF($GL790&gt;=7,INDEX($DF:$DF,$GK790+7),"")</f>
      </c>
      <c r="DP790">
        <f>IF($GL790&gt;=8,INDEX($DF:$DF,$GK790+8),"")</f>
      </c>
      <c r="DQ790">
        <f>IF($GL790&gt;=9,INDEX($DF:$DF,$GK790+9),"")</f>
      </c>
      <c r="DR790">
        <f>IF($GL790&gt;=10,INDEX($DF:$DF,$GK790+10),"")</f>
      </c>
      <c r="DS790">
        <f>IF($GL790&gt;=11,INDEX($DF:$DF,$GK790+11),"")</f>
      </c>
      <c r="DT790">
        <f>IF($GL790&gt;=12,INDEX($DF:$DF,$GK790+12),"")</f>
      </c>
      <c r="DU790">
        <f>IF($GL790&gt;=13,INDEX($DF:$DF,$GK790+13),"")</f>
      </c>
      <c r="DV790">
        <f>IF($GL790&gt;=14,INDEX($DF:$DF,$GK790+14),"")</f>
      </c>
      <c r="DW790">
        <f>IF($GL790&gt;=15,INDEX($DF:$DF,$GK790+15),"")</f>
      </c>
      <c r="DX790">
        <f>IF($GL790&gt;=16,INDEX($DF:$DF,$GK790+16),"")</f>
      </c>
      <c r="DY790">
        <f>IF($GL790&gt;=17,INDEX($DF:$DF,$GK790+17),"")</f>
      </c>
      <c r="DZ790">
        <f>IF($GL790&gt;=18,INDEX($DF:$DF,$GK790+18),"")</f>
      </c>
      <c r="EA790">
        <f>IF($GL790&gt;=19,INDEX($DF:$DF,$GK790+19),"")</f>
      </c>
      <c r="EB790">
        <f>IF($GL790&gt;=20,INDEX($DF:$DF,$GK790+20),"")</f>
      </c>
      <c r="EC790">
        <f>IF($GL790&gt;=21,INDEX($DF:$DF,$GK790+21),"")</f>
      </c>
      <c r="ED790">
        <f>IF($GL790&gt;=22,INDEX($DF:$DF,$GK790+22),"")</f>
      </c>
      <c r="EE790">
        <f>IF($GL790&gt;=23,INDEX($DF:$DF,$GK790+23),"")</f>
      </c>
      <c r="EF790">
        <f>IF($GL790&gt;=24,INDEX($DF:$DF,$GK790+24),"")</f>
      </c>
      <c r="EG790">
        <f>IF($GL790&gt;=25,INDEX($DF:$DF,$GK790+25),"")</f>
      </c>
      <c r="EH790">
        <f>IF($GL790&gt;=26,INDEX($DF:$DF,$GK790+26),"")</f>
      </c>
      <c r="EI790">
        <f>IF($GL790&gt;=27,INDEX($DF:$DF,$GK790+27),"")</f>
      </c>
      <c r="EJ790">
        <f>IF($GL790&gt;=28,INDEX($DF:$DF,$GK790+28),"")</f>
      </c>
      <c r="EK790">
        <f>IF($GL790&gt;=29,INDEX($DF:$DF,$GK790+29),"")</f>
      </c>
      <c r="EL790">
        <f>IF($GL790&gt;=30,INDEX($DF:$DF,$GK790+30),"")</f>
      </c>
      <c r="EM790">
        <f>IF($GL790&gt;=31,INDEX($DF:$DF,$GK790+31),"")</f>
      </c>
      <c r="EN790">
        <f>IF($GL790&gt;=32,INDEX($DF:$DF,$GK790+32),"")</f>
      </c>
      <c r="EO790">
        <f>IF($GL790&gt;=33,INDEX($DF:$DF,$GK790+33),"")</f>
      </c>
      <c r="EP790">
        <f>IF($GL790&gt;=34,INDEX($DF:$DF,$GK790+34),"")</f>
      </c>
      <c r="EQ790">
        <f>IF($GL790&gt;=35,INDEX($DF:$DF,$GK790+35),"")</f>
      </c>
      <c r="ER790">
        <f>IF($GL790&gt;=36,INDEX($DF:$DF,$GK790+36),"")</f>
      </c>
      <c r="ES790">
        <f>IF($GL790&gt;=37,INDEX($DF:$DF,$GK790+37),"")</f>
      </c>
      <c r="ET790">
        <f>IF($GL790&gt;=38,INDEX($DF:$DF,$GK790+38),"")</f>
      </c>
      <c r="EU790">
        <f>IF($GL790&gt;=39,INDEX($DF:$DF,$GK790+39),"")</f>
      </c>
      <c r="EV790">
        <f>IF($GL790&gt;=40,INDEX($DF:$DF,$GK790+40),"")</f>
      </c>
      <c r="EW790">
        <f>IF($GL790&gt;=1,INDEX($DG:$DG,$GK790+1),"")</f>
      </c>
      <c r="EX790">
        <f>IF($GL790&gt;=2,INDEX($DG:$DG,$GK790+2),"")</f>
      </c>
      <c r="EY790">
        <f>IF($GL790&gt;=3,INDEX($DG:$DG,$GK790+3),"")</f>
      </c>
      <c r="EZ790">
        <f>IF($GL790&gt;=4,INDEX($DG:$DG,$GK790+4),"")</f>
      </c>
      <c r="FA790">
        <f>IF($GL790&gt;=5,INDEX($DG:$DG,$GK790+5),"")</f>
      </c>
      <c r="FB790">
        <f>IF($GL790&gt;=6,INDEX($DG:$DG,$GK790+6),"")</f>
      </c>
      <c r="FC790">
        <f>IF($GL790&gt;=7,INDEX($DG:$DG,$GK790+7),"")</f>
      </c>
      <c r="FD790">
        <f>IF($GL790&gt;=8,INDEX($DG:$DG,$GK790+8),"")</f>
      </c>
      <c r="FE790">
        <f>IF($GL790&gt;=9,INDEX($DG:$DG,$GK790+9),"")</f>
      </c>
      <c r="FF790">
        <f>IF($GL790&gt;=10,INDEX($DG:$DG,$GK790+10),"")</f>
      </c>
      <c r="FG790">
        <f>IF($GL790&gt;=11,INDEX($DG:$DG,$GK790+11),"")</f>
      </c>
      <c r="FH790">
        <f>IF($GL790&gt;=12,INDEX($DG:$DG,$GK790+12),"")</f>
      </c>
      <c r="FI790">
        <f>IF($GL790&gt;=13,INDEX($DG:$DG,$GK790+13),"")</f>
      </c>
      <c r="FJ790">
        <f>IF($GL790&gt;=14,INDEX($DG:$DG,$GK790+14),"")</f>
      </c>
      <c r="FK790">
        <f>IF($GL790&gt;=15,INDEX($DG:$DG,$GK790+15),"")</f>
      </c>
      <c r="FL790">
        <f>IF($GL790&gt;=16,INDEX($DG:$DG,$GK790+16),"")</f>
      </c>
      <c r="FM790">
        <f>IF($GL790&gt;=17,INDEX($DG:$DG,$GK790+17),"")</f>
      </c>
      <c r="FN790">
        <f>IF($GL790&gt;=18,INDEX($DG:$DG,$GK790+18),"")</f>
      </c>
      <c r="FO790">
        <f>IF($GL790&gt;=19,INDEX($DG:$DG,$GK790+19),"")</f>
      </c>
      <c r="FP790">
        <f>IF($GL790&gt;=20,INDEX($DG:$DG,$GK790+20),"")</f>
      </c>
      <c r="FQ790">
        <f>IF($GL790&gt;=21,INDEX($DG:$DG,$GK790+21),"")</f>
      </c>
      <c r="FR790">
        <f>IF($GL790&gt;=22,INDEX($DG:$DG,$GK790+22),"")</f>
      </c>
      <c r="FS790">
        <f>IF($GL790&gt;=23,INDEX($DG:$DG,$GK790+23),"")</f>
      </c>
      <c r="FT790">
        <f>IF($GL790&gt;=24,INDEX($DG:$DG,$GK790+24),"")</f>
      </c>
      <c r="FU790">
        <f>IF($GL790&gt;=25,INDEX($DG:$DG,$GK790+25),"")</f>
      </c>
      <c r="FV790">
        <f>IF($GL790&gt;=26,INDEX($DG:$DG,$GK790+26),"")</f>
      </c>
      <c r="FW790">
        <f>IF($GL790&gt;=27,INDEX($DG:$DG,$GK790+27),"")</f>
      </c>
      <c r="FX790">
        <f>IF($GL790&gt;=28,INDEX($DG:$DG,$GK790+28),"")</f>
      </c>
      <c r="FY790">
        <f>IF($GL790&gt;=29,INDEX($DG:$DG,$GK790+29),"")</f>
      </c>
      <c r="FZ790">
        <f>IF($GL790&gt;=30,INDEX($DG:$DG,$GK790+30),"")</f>
      </c>
      <c r="GA790">
        <f>IF($GL790&gt;=31,INDEX($DG:$DG,$GK790+31),"")</f>
      </c>
      <c r="GB790">
        <f>IF($GL790&gt;=32,INDEX($DG:$DG,$GK790+32),"")</f>
      </c>
      <c r="GC790">
        <f>IF($GL790&gt;=33,INDEX($DG:$DG,$GK790+33),"")</f>
      </c>
      <c r="GD790">
        <f>IF($GL790&gt;=34,INDEX($DG:$DG,$GK790+34),"")</f>
      </c>
      <c r="GE790">
        <f>IF($GL790&gt;=35,INDEX($DG:$DG,$GK790+35),"")</f>
      </c>
      <c r="GF790">
        <f>IF($GL790&gt;=36,INDEX($DG:$DG,$GK790+36),"")</f>
      </c>
      <c r="GG790">
        <f>IF($GL790&gt;=37,INDEX($DG:$DG,$GK790+37),"")</f>
      </c>
      <c r="GH790">
        <f>IF($GL790&gt;=38,INDEX($DG:$DG,$GK790+38),"")</f>
      </c>
      <c r="GI790">
        <f>IF($GL790&gt;=39,INDEX($DG:$DG,$GK790+39),"")</f>
      </c>
      <c r="GJ790">
        <f>IF($GL790&gt;=40,INDEX($DG:$DG,$GK790+40),"")</f>
      </c>
      <c r="GK790">
        <f>IFERROR(MATCH($DE790,$DF$2:$DF$166,0)+1,0)</f>
      </c>
      <c r="GL790">
        <f>IFERROR(INDEX($DH$2:$DH$166,MATCH($DE790,$DF$2:$DF$166,0)),0)</f>
      </c>
      <c r="GM790">
        <f>IFERROR(MATCH($H790,$DI$790:$EV$790,0),0)</f>
      </c>
      <c r="GN790">
        <f>IF($GM790&gt;0,INDEX($EW$790:$GJ$790,$GM790),"")</f>
      </c>
      <c r="GO790" t="s">
        <v>86</v>
      </c>
      <c r="GQ790">
        <f>IF($IZ790&gt;=1,INDEX($GO:$GO,$IY790+1),"")</f>
      </c>
      <c r="GR790">
        <f>IF($IZ790&gt;=2,INDEX($GO:$GO,$IY790+2),"")</f>
      </c>
      <c r="GS790">
        <f>IF($IZ790&gt;=3,INDEX($GO:$GO,$IY790+3),"")</f>
      </c>
      <c r="GT790">
        <f>IF($IZ790&gt;=4,INDEX($GO:$GO,$IY790+4),"")</f>
      </c>
      <c r="GU790">
        <f>IF($IZ790&gt;=5,INDEX($GO:$GO,$IY790+5),"")</f>
      </c>
      <c r="GV790">
        <f>IF($IZ790&gt;=6,INDEX($GO:$GO,$IY790+6),"")</f>
      </c>
      <c r="GW790">
        <f>IF($IZ790&gt;=7,INDEX($GO:$GO,$IY790+7),"")</f>
      </c>
      <c r="GX790">
        <f>IF($IZ790&gt;=8,INDEX($GO:$GO,$IY790+8),"")</f>
      </c>
      <c r="GY790">
        <f>IF($IZ790&gt;=9,INDEX($GO:$GO,$IY790+9),"")</f>
      </c>
      <c r="GZ790">
        <f>IF($IZ790&gt;=10,INDEX($GO:$GO,$IY790+10),"")</f>
      </c>
      <c r="HA790">
        <f>IF($IZ790&gt;=11,INDEX($GO:$GO,$IY790+11),"")</f>
      </c>
      <c r="HB790">
        <f>IF($IZ790&gt;=12,INDEX($GO:$GO,$IY790+12),"")</f>
      </c>
      <c r="HC790">
        <f>IF($IZ790&gt;=13,INDEX($GO:$GO,$IY790+13),"")</f>
      </c>
      <c r="HD790">
        <f>IF($IZ790&gt;=14,INDEX($GO:$GO,$IY790+14),"")</f>
      </c>
      <c r="HE790">
        <f>IF($IZ790&gt;=15,INDEX($GO:$GO,$IY790+15),"")</f>
      </c>
      <c r="HF790">
        <f>IF($IZ790&gt;=16,INDEX($GO:$GO,$IY790+16),"")</f>
      </c>
      <c r="HG790">
        <f>IF($IZ790&gt;=17,INDEX($GO:$GO,$IY790+17),"")</f>
      </c>
      <c r="HH790">
        <f>IF($IZ790&gt;=18,INDEX($GO:$GO,$IY790+18),"")</f>
      </c>
      <c r="HI790">
        <f>IF($IZ790&gt;=19,INDEX($GO:$GO,$IY790+19),"")</f>
      </c>
      <c r="HJ790">
        <f>IF($IZ790&gt;=20,INDEX($GO:$GO,$IY790+20),"")</f>
      </c>
      <c r="HK790">
        <f>IF($IZ790&gt;=21,INDEX($GO:$GO,$IY790+21),"")</f>
      </c>
      <c r="HL790">
        <f>IF($IZ790&gt;=22,INDEX($GO:$GO,$IY790+22),"")</f>
      </c>
      <c r="HM790">
        <f>IF($IZ790&gt;=23,INDEX($GO:$GO,$IY790+23),"")</f>
      </c>
      <c r="HN790">
        <f>IF($IZ790&gt;=24,INDEX($GO:$GO,$IY790+24),"")</f>
      </c>
      <c r="HO790">
        <f>IF($IZ790&gt;=25,INDEX($GO:$GO,$IY790+25),"")</f>
      </c>
      <c r="HP790">
        <f>IF($IZ790&gt;=26,INDEX($GO:$GO,$IY790+26),"")</f>
      </c>
      <c r="HQ790">
        <f>IF($IZ790&gt;=27,INDEX($GO:$GO,$IY790+27),"")</f>
      </c>
      <c r="HR790">
        <f>IF($IZ790&gt;=28,INDEX($GO:$GO,$IY790+28),"")</f>
      </c>
      <c r="HS790">
        <f>IF($IZ790&gt;=29,INDEX($GO:$GO,$IY790+29),"")</f>
      </c>
      <c r="HT790">
        <f>IF($IZ790&gt;=30,INDEX($GO:$GO,$IY790+30),"")</f>
      </c>
      <c r="HU790">
        <f>IF($IZ790&gt;=31,INDEX($GO:$GO,$IY790+31),"")</f>
      </c>
      <c r="HV790">
        <f>IF($IZ790&gt;=32,INDEX($GO:$GO,$IY790+32),"")</f>
      </c>
      <c r="HW790">
        <f>IF($IZ790&gt;=33,INDEX($GO:$GO,$IY790+33),"")</f>
      </c>
      <c r="HX790">
        <f>IF($IZ790&gt;=34,INDEX($GO:$GO,$IY790+34),"")</f>
      </c>
      <c r="HY790">
        <f>IF($IZ790&gt;=35,INDEX($GO:$GO,$IY790+35),"")</f>
      </c>
      <c r="HZ790">
        <f>IF($IZ790&gt;=36,INDEX($GO:$GO,$IY790+36),"")</f>
      </c>
      <c r="IA790">
        <f>IF($IZ790&gt;=37,INDEX($GO:$GO,$IY790+37),"")</f>
      </c>
      <c r="IB790">
        <f>IF($IZ790&gt;=38,INDEX($GO:$GO,$IY790+38),"")</f>
      </c>
      <c r="IC790">
        <f>IF($IZ790&gt;=39,INDEX($GO:$GO,$IY790+39),"")</f>
      </c>
      <c r="ID790">
        <f>IF($IZ790&gt;=40,INDEX($GO:$GO,$IY790+40),"")</f>
      </c>
      <c r="IE790">
        <f>IF($IZ790&gt;=41,INDEX($GO:$GO,$IY790+41),"")</f>
      </c>
      <c r="IF790">
        <f>IF($IZ790&gt;=42,INDEX($GO:$GO,$IY790+42),"")</f>
      </c>
      <c r="IG790">
        <f>IF($IZ790&gt;=43,INDEX($GO:$GO,$IY790+43),"")</f>
      </c>
      <c r="IH790">
        <f>IF($IZ790&gt;=44,INDEX($GO:$GO,$IY790+44),"")</f>
      </c>
      <c r="II790">
        <f>IF($IZ790&gt;=45,INDEX($GO:$GO,$IY790+45),"")</f>
      </c>
      <c r="IJ790">
        <f>IF($IZ790&gt;=46,INDEX($GO:$GO,$IY790+46),"")</f>
      </c>
      <c r="IK790">
        <f>IF($IZ790&gt;=47,INDEX($GO:$GO,$IY790+47),"")</f>
      </c>
      <c r="IL790">
        <f>IF($IZ790&gt;=48,INDEX($GO:$GO,$IY790+48),"")</f>
      </c>
      <c r="IM790">
        <f>IF($IZ790&gt;=49,INDEX($GO:$GO,$IY790+49),"")</f>
      </c>
      <c r="IN790">
        <f>IF($IZ790&gt;=50,INDEX($GO:$GO,$IY790+50),"")</f>
      </c>
      <c r="IO790">
        <f>IF($IZ790&gt;=51,INDEX($GO:$GO,$IY790+51),"")</f>
      </c>
      <c r="IP790">
        <f>IF($IZ790&gt;=52,INDEX($GO:$GO,$IY790+52),"")</f>
      </c>
      <c r="IQ790">
        <f>IF($IZ790&gt;=53,INDEX($GO:$GO,$IY790+53),"")</f>
      </c>
      <c r="IR790">
        <f>IF($IZ790&gt;=54,INDEX($GO:$GO,$IY790+54),"")</f>
      </c>
      <c r="IS790">
        <f>IF($IZ790&gt;=55,INDEX($GO:$GO,$IY790+55),"")</f>
      </c>
      <c r="IT790">
        <f>IF($IZ790&gt;=56,INDEX($GO:$GO,$IY790+56),"")</f>
      </c>
      <c r="IU790">
        <f>IF($IZ790&gt;=57,INDEX($GO:$GO,$IY790+57),"")</f>
      </c>
      <c r="IV790">
        <f>IF($IZ790&gt;=58,INDEX($GO:$GO,$IY790+58),"")</f>
      </c>
      <c r="IW790">
        <f>IF($IZ790&gt;=59,INDEX($GO:$GO,$IY790+59),"")</f>
      </c>
      <c r="IX790">
        <f>IF($IZ790&gt;=60,INDEX($GO:$GO,$IY790+60),"")</f>
      </c>
      <c r="IY790">
        <f>IFERROR(MATCH($GN790,$GO$2:$GO$827,0)+1,0)</f>
      </c>
      <c r="IZ790">
        <f>IFERROR(INDEX($GP$2:$GP$827,MATCH($GN790,$GO$2:$GO$827,0)),0)</f>
      </c>
      <c r="JA790" t="s">
        <v>23</v>
      </c>
      <c r="JB790" t="s">
        <v>23</v>
      </c>
    </row>
    <row r="791" spans="1:262" x14ac:dyDescent="0.25">
      <c r="F791" s="1"/>
      <c r="G791" s="1"/>
      <c r="H791" s="1"/>
      <c r="I791" s="1"/>
      <c r="J791" s="1">
        <f>IFERROR(IF(FIND(" - ",$F791)&gt;0,MID($F791,FIND(" - ",$F791)+3,LEN($F791)),""),"")</f>
      </c>
      <c r="L791" s="1"/>
      <c r="N791" t="s">
        <v>23</v>
      </c>
      <c r="P791">
        <f>IF(OR($N791="",$O791=""),"",IFERROR($N791/$O791,0))</f>
      </c>
      <c r="Q791">
        <f>IF($N791="","",
IF($G791="","",
IF(ISNUMBER(SEARCH("exempt",LOWER($G791))),0,
$N791*(VALUE(SUBSTITUTE($G791,"%",""))/100))))</f>
      </c>
      <c r="W791">
        <f>IF($N791="","",
SUM($N791,$Q791,$U791,$R791,$T791)-
IF($V791="",0,VALUE($V791)))</f>
      </c>
      <c r="AE791" t="s">
        <v>2034</v>
      </c>
      <c r="AM791">
        <f>IFERROR(LEFT($F791,FIND(" - ",$F791)-1),$F791)</f>
      </c>
      <c r="AP791">
        <f>IF($CE791&gt;=1,INDEX($AN:$AN,$CD791+1),"")</f>
      </c>
      <c r="AQ791">
        <f>IF($CE791&gt;=2,INDEX($AN:$AN,$CD791+2),"")</f>
      </c>
      <c r="AR791">
        <f>IF($CE791&gt;=3,INDEX($AN:$AN,$CD791+3),"")</f>
      </c>
      <c r="AS791">
        <f>IF($CE791&gt;=4,INDEX($AN:$AN,$CD791+4),"")</f>
      </c>
      <c r="AT791">
        <f>IF($CE791&gt;=5,INDEX($AN:$AN,$CD791+5),"")</f>
      </c>
      <c r="AU791">
        <f>IF($CE791&gt;=6,INDEX($AN:$AN,$CD791+6),"")</f>
      </c>
      <c r="AV791">
        <f>IF($CE791&gt;=7,INDEX($AN:$AN,$CD791+7),"")</f>
      </c>
      <c r="AW791">
        <f>IF($CE791&gt;=8,INDEX($AN:$AN,$CD791+8),"")</f>
      </c>
      <c r="AX791">
        <f>IF($CE791&gt;=9,INDEX($AN:$AN,$CD791+9),"")</f>
      </c>
      <c r="AY791">
        <f>IF($CE791&gt;=10,INDEX($AN:$AN,$CD791+10),"")</f>
      </c>
      <c r="AZ791">
        <f>IF($CE791&gt;=11,INDEX($AN:$AN,$CD791+11),"")</f>
      </c>
      <c r="BA791">
        <f>IF($CE791&gt;=12,INDEX($AN:$AN,$CD791+12),"")</f>
      </c>
      <c r="BB791">
        <f>IF($CE791&gt;=13,INDEX($AN:$AN,$CD791+13),"")</f>
      </c>
      <c r="BC791">
        <f>IF($CE791&gt;=14,INDEX($AN:$AN,$CD791+14),"")</f>
      </c>
      <c r="BD791">
        <f>IF($CE791&gt;=15,INDEX($AN:$AN,$CD791+15),"")</f>
      </c>
      <c r="BE791">
        <f>IF($CE791&gt;=16,INDEX($AN:$AN,$CD791+16),"")</f>
      </c>
      <c r="BF791">
        <f>IF($CE791&gt;=17,INDEX($AN:$AN,$CD791+17),"")</f>
      </c>
      <c r="BG791">
        <f>IF($CE791&gt;=18,INDEX($AN:$AN,$CD791+18),"")</f>
      </c>
      <c r="BH791">
        <f>IF($CE791&gt;=19,INDEX($AN:$AN,$CD791+19),"")</f>
      </c>
      <c r="BI791">
        <f>IF($CE791&gt;=20,INDEX($AN:$AN,$CD791+20),"")</f>
      </c>
      <c r="BJ791">
        <f>IF($CE791&gt;=21,INDEX($AN:$AN,$CD791+21),"")</f>
      </c>
      <c r="BK791">
        <f>IF($CE791&gt;=22,INDEX($AN:$AN,$CD791+22),"")</f>
      </c>
      <c r="BL791">
        <f>IF($CE791&gt;=23,INDEX($AN:$AN,$CD791+23),"")</f>
      </c>
      <c r="BM791">
        <f>IF($CE791&gt;=24,INDEX($AN:$AN,$CD791+24),"")</f>
      </c>
      <c r="BN791">
        <f>IF($CE791&gt;=25,INDEX($AN:$AN,$CD791+25),"")</f>
      </c>
      <c r="BO791">
        <f>IF($CE791&gt;=26,INDEX($AN:$AN,$CD791+26),"")</f>
      </c>
      <c r="BP791">
        <f>IF($CE791&gt;=27,INDEX($AN:$AN,$CD791+27),"")</f>
      </c>
      <c r="BQ791">
        <f>IF($CE791&gt;=28,INDEX($AN:$AN,$CD791+28),"")</f>
      </c>
      <c r="BR791">
        <f>IF($CE791&gt;=29,INDEX($AN:$AN,$CD791+29),"")</f>
      </c>
      <c r="BS791">
        <f>IF($CE791&gt;=30,INDEX($AN:$AN,$CD791+30),"")</f>
      </c>
      <c r="BT791">
        <f>IF($CE791&gt;=31,INDEX($AN:$AN,$CD791+31),"")</f>
      </c>
      <c r="BU791">
        <f>IF($CE791&gt;=32,INDEX($AN:$AN,$CD791+32),"")</f>
      </c>
      <c r="BV791">
        <f>IF($CE791&gt;=33,INDEX($AN:$AN,$CD791+33),"")</f>
      </c>
      <c r="BW791">
        <f>IF($CE791&gt;=34,INDEX($AN:$AN,$CD791+34),"")</f>
      </c>
      <c r="BX791">
        <f>IF($CE791&gt;=35,INDEX($AN:$AN,$CD791+35),"")</f>
      </c>
      <c r="BY791">
        <f>IF($CE791&gt;=36,INDEX($AN:$AN,$CD791+36),"")</f>
      </c>
      <c r="BZ791">
        <f>IF($CE791&gt;=37,INDEX($AN:$AN,$CD791+37),"")</f>
      </c>
      <c r="CA791">
        <f>IF($CE791&gt;=38,INDEX($AN:$AN,$CD791+38),"")</f>
      </c>
      <c r="CB791">
        <f>IF($CE791&gt;=39,INDEX($AN:$AN,$CD791+39),"")</f>
      </c>
      <c r="CC791">
        <f>IF($CE791&gt;=40,INDEX($AN:$AN,$CD791+40),"")</f>
      </c>
      <c r="CD791">
        <f>IFERROR(MATCH($AM791,$AN$2:$AN$133,0)+1,0)</f>
      </c>
      <c r="CE791">
        <f>IFERROR(INDEX($AO$2:$AO$133,MATCH($AM791,$AN$2:$AN$133,0)),0)</f>
      </c>
      <c r="CF791">
        <f>IFERROR(LEFT($K791,FIND(" - ",$K791)-1),$K791)</f>
      </c>
      <c r="CG791" t="s">
        <v>2035</v>
      </c>
      <c r="CH791">
        <v>1</v>
      </c>
      <c r="CI791">
        <f>IF($DD791&gt;=1,INDEX($CG:$CG,$DC791+1),"")</f>
      </c>
      <c r="CJ791">
        <f>IF($DD791&gt;=2,INDEX($CG:$CG,$DC791+2),"")</f>
      </c>
      <c r="CK791">
        <f>IF($DD791&gt;=3,INDEX($CG:$CG,$DC791+3),"")</f>
      </c>
      <c r="CL791">
        <f>IF($DD791&gt;=4,INDEX($CG:$CG,$DC791+4),"")</f>
      </c>
      <c r="CM791">
        <f>IF($DD791&gt;=5,INDEX($CG:$CG,$DC791+5),"")</f>
      </c>
      <c r="CN791">
        <f>IF($DD791&gt;=6,INDEX($CG:$CG,$DC791+6),"")</f>
      </c>
      <c r="CO791">
        <f>IF($DD791&gt;=7,INDEX($CG:$CG,$DC791+7),"")</f>
      </c>
      <c r="CP791">
        <f>IF($DD791&gt;=8,INDEX($CG:$CG,$DC791+8),"")</f>
      </c>
      <c r="CQ791">
        <f>IF($DD791&gt;=9,INDEX($CG:$CG,$DC791+9),"")</f>
      </c>
      <c r="CR791">
        <f>IF($DD791&gt;=10,INDEX($CG:$CG,$DC791+10),"")</f>
      </c>
      <c r="CS791">
        <f>IF($DD791&gt;=11,INDEX($CG:$CG,$DC791+11),"")</f>
      </c>
      <c r="CT791">
        <f>IF($DD791&gt;=12,INDEX($CG:$CG,$DC791+12),"")</f>
      </c>
      <c r="CU791">
        <f>IF($DD791&gt;=13,INDEX($CG:$CG,$DC791+13),"")</f>
      </c>
      <c r="CV791">
        <f>IF($DD791&gt;=14,INDEX($CG:$CG,$DC791+14),"")</f>
      </c>
      <c r="CW791">
        <f>IF($DD791&gt;=15,INDEX($CG:$CG,$DC791+15),"")</f>
      </c>
      <c r="CX791">
        <f>IF($DD791&gt;=16,INDEX($CG:$CG,$DC791+16),"")</f>
      </c>
      <c r="CY791">
        <f>IF($DD791&gt;=17,INDEX($CG:$CG,$DC791+17),"")</f>
      </c>
      <c r="CZ791">
        <f>IF($DD791&gt;=18,INDEX($CG:$CG,$DC791+18),"")</f>
      </c>
      <c r="DA791">
        <f>IF($DD791&gt;=19,INDEX($CG:$CG,$DC791+19),"")</f>
      </c>
      <c r="DB791">
        <f>IF($DD791&gt;=20,INDEX($CG:$CG,$DC791+20),"")</f>
      </c>
      <c r="DC791">
        <f>IFERROR(MATCH($CF791,$CG$2:$CG$1558,0)+1,0)</f>
      </c>
      <c r="DD791">
        <f>IFERROR(INDEX($CH$2:$CH$1558,MATCH($CF791,$CG$2:$CG$1558,0)),0)</f>
      </c>
      <c r="DE791">
        <f>IFERROR(INDEX($AL:$AL,MATCH($G791,$AK:$AK,0))&amp;"","")</f>
      </c>
      <c r="DI791">
        <f>IF($GL791&gt;=1,INDEX($DF:$DF,$GK791+1),"")</f>
      </c>
      <c r="DJ791">
        <f>IF($GL791&gt;=2,INDEX($DF:$DF,$GK791+2),"")</f>
      </c>
      <c r="DK791">
        <f>IF($GL791&gt;=3,INDEX($DF:$DF,$GK791+3),"")</f>
      </c>
      <c r="DL791">
        <f>IF($GL791&gt;=4,INDEX($DF:$DF,$GK791+4),"")</f>
      </c>
      <c r="DM791">
        <f>IF($GL791&gt;=5,INDEX($DF:$DF,$GK791+5),"")</f>
      </c>
      <c r="DN791">
        <f>IF($GL791&gt;=6,INDEX($DF:$DF,$GK791+6),"")</f>
      </c>
      <c r="DO791">
        <f>IF($GL791&gt;=7,INDEX($DF:$DF,$GK791+7),"")</f>
      </c>
      <c r="DP791">
        <f>IF($GL791&gt;=8,INDEX($DF:$DF,$GK791+8),"")</f>
      </c>
      <c r="DQ791">
        <f>IF($GL791&gt;=9,INDEX($DF:$DF,$GK791+9),"")</f>
      </c>
      <c r="DR791">
        <f>IF($GL791&gt;=10,INDEX($DF:$DF,$GK791+10),"")</f>
      </c>
      <c r="DS791">
        <f>IF($GL791&gt;=11,INDEX($DF:$DF,$GK791+11),"")</f>
      </c>
      <c r="DT791">
        <f>IF($GL791&gt;=12,INDEX($DF:$DF,$GK791+12),"")</f>
      </c>
      <c r="DU791">
        <f>IF($GL791&gt;=13,INDEX($DF:$DF,$GK791+13),"")</f>
      </c>
      <c r="DV791">
        <f>IF($GL791&gt;=14,INDEX($DF:$DF,$GK791+14),"")</f>
      </c>
      <c r="DW791">
        <f>IF($GL791&gt;=15,INDEX($DF:$DF,$GK791+15),"")</f>
      </c>
      <c r="DX791">
        <f>IF($GL791&gt;=16,INDEX($DF:$DF,$GK791+16),"")</f>
      </c>
      <c r="DY791">
        <f>IF($GL791&gt;=17,INDEX($DF:$DF,$GK791+17),"")</f>
      </c>
      <c r="DZ791">
        <f>IF($GL791&gt;=18,INDEX($DF:$DF,$GK791+18),"")</f>
      </c>
      <c r="EA791">
        <f>IF($GL791&gt;=19,INDEX($DF:$DF,$GK791+19),"")</f>
      </c>
      <c r="EB791">
        <f>IF($GL791&gt;=20,INDEX($DF:$DF,$GK791+20),"")</f>
      </c>
      <c r="EC791">
        <f>IF($GL791&gt;=21,INDEX($DF:$DF,$GK791+21),"")</f>
      </c>
      <c r="ED791">
        <f>IF($GL791&gt;=22,INDEX($DF:$DF,$GK791+22),"")</f>
      </c>
      <c r="EE791">
        <f>IF($GL791&gt;=23,INDEX($DF:$DF,$GK791+23),"")</f>
      </c>
      <c r="EF791">
        <f>IF($GL791&gt;=24,INDEX($DF:$DF,$GK791+24),"")</f>
      </c>
      <c r="EG791">
        <f>IF($GL791&gt;=25,INDEX($DF:$DF,$GK791+25),"")</f>
      </c>
      <c r="EH791">
        <f>IF($GL791&gt;=26,INDEX($DF:$DF,$GK791+26),"")</f>
      </c>
      <c r="EI791">
        <f>IF($GL791&gt;=27,INDEX($DF:$DF,$GK791+27),"")</f>
      </c>
      <c r="EJ791">
        <f>IF($GL791&gt;=28,INDEX($DF:$DF,$GK791+28),"")</f>
      </c>
      <c r="EK791">
        <f>IF($GL791&gt;=29,INDEX($DF:$DF,$GK791+29),"")</f>
      </c>
      <c r="EL791">
        <f>IF($GL791&gt;=30,INDEX($DF:$DF,$GK791+30),"")</f>
      </c>
      <c r="EM791">
        <f>IF($GL791&gt;=31,INDEX($DF:$DF,$GK791+31),"")</f>
      </c>
      <c r="EN791">
        <f>IF($GL791&gt;=32,INDEX($DF:$DF,$GK791+32),"")</f>
      </c>
      <c r="EO791">
        <f>IF($GL791&gt;=33,INDEX($DF:$DF,$GK791+33),"")</f>
      </c>
      <c r="EP791">
        <f>IF($GL791&gt;=34,INDEX($DF:$DF,$GK791+34),"")</f>
      </c>
      <c r="EQ791">
        <f>IF($GL791&gt;=35,INDEX($DF:$DF,$GK791+35),"")</f>
      </c>
      <c r="ER791">
        <f>IF($GL791&gt;=36,INDEX($DF:$DF,$GK791+36),"")</f>
      </c>
      <c r="ES791">
        <f>IF($GL791&gt;=37,INDEX($DF:$DF,$GK791+37),"")</f>
      </c>
      <c r="ET791">
        <f>IF($GL791&gt;=38,INDEX($DF:$DF,$GK791+38),"")</f>
      </c>
      <c r="EU791">
        <f>IF($GL791&gt;=39,INDEX($DF:$DF,$GK791+39),"")</f>
      </c>
      <c r="EV791">
        <f>IF($GL791&gt;=40,INDEX($DF:$DF,$GK791+40),"")</f>
      </c>
      <c r="EW791">
        <f>IF($GL791&gt;=1,INDEX($DG:$DG,$GK791+1),"")</f>
      </c>
      <c r="EX791">
        <f>IF($GL791&gt;=2,INDEX($DG:$DG,$GK791+2),"")</f>
      </c>
      <c r="EY791">
        <f>IF($GL791&gt;=3,INDEX($DG:$DG,$GK791+3),"")</f>
      </c>
      <c r="EZ791">
        <f>IF($GL791&gt;=4,INDEX($DG:$DG,$GK791+4),"")</f>
      </c>
      <c r="FA791">
        <f>IF($GL791&gt;=5,INDEX($DG:$DG,$GK791+5),"")</f>
      </c>
      <c r="FB791">
        <f>IF($GL791&gt;=6,INDEX($DG:$DG,$GK791+6),"")</f>
      </c>
      <c r="FC791">
        <f>IF($GL791&gt;=7,INDEX($DG:$DG,$GK791+7),"")</f>
      </c>
      <c r="FD791">
        <f>IF($GL791&gt;=8,INDEX($DG:$DG,$GK791+8),"")</f>
      </c>
      <c r="FE791">
        <f>IF($GL791&gt;=9,INDEX($DG:$DG,$GK791+9),"")</f>
      </c>
      <c r="FF791">
        <f>IF($GL791&gt;=10,INDEX($DG:$DG,$GK791+10),"")</f>
      </c>
      <c r="FG791">
        <f>IF($GL791&gt;=11,INDEX($DG:$DG,$GK791+11),"")</f>
      </c>
      <c r="FH791">
        <f>IF($GL791&gt;=12,INDEX($DG:$DG,$GK791+12),"")</f>
      </c>
      <c r="FI791">
        <f>IF($GL791&gt;=13,INDEX($DG:$DG,$GK791+13),"")</f>
      </c>
      <c r="FJ791">
        <f>IF($GL791&gt;=14,INDEX($DG:$DG,$GK791+14),"")</f>
      </c>
      <c r="FK791">
        <f>IF($GL791&gt;=15,INDEX($DG:$DG,$GK791+15),"")</f>
      </c>
      <c r="FL791">
        <f>IF($GL791&gt;=16,INDEX($DG:$DG,$GK791+16),"")</f>
      </c>
      <c r="FM791">
        <f>IF($GL791&gt;=17,INDEX($DG:$DG,$GK791+17),"")</f>
      </c>
      <c r="FN791">
        <f>IF($GL791&gt;=18,INDEX($DG:$DG,$GK791+18),"")</f>
      </c>
      <c r="FO791">
        <f>IF($GL791&gt;=19,INDEX($DG:$DG,$GK791+19),"")</f>
      </c>
      <c r="FP791">
        <f>IF($GL791&gt;=20,INDEX($DG:$DG,$GK791+20),"")</f>
      </c>
      <c r="FQ791">
        <f>IF($GL791&gt;=21,INDEX($DG:$DG,$GK791+21),"")</f>
      </c>
      <c r="FR791">
        <f>IF($GL791&gt;=22,INDEX($DG:$DG,$GK791+22),"")</f>
      </c>
      <c r="FS791">
        <f>IF($GL791&gt;=23,INDEX($DG:$DG,$GK791+23),"")</f>
      </c>
      <c r="FT791">
        <f>IF($GL791&gt;=24,INDEX($DG:$DG,$GK791+24),"")</f>
      </c>
      <c r="FU791">
        <f>IF($GL791&gt;=25,INDEX($DG:$DG,$GK791+25),"")</f>
      </c>
      <c r="FV791">
        <f>IF($GL791&gt;=26,INDEX($DG:$DG,$GK791+26),"")</f>
      </c>
      <c r="FW791">
        <f>IF($GL791&gt;=27,INDEX($DG:$DG,$GK791+27),"")</f>
      </c>
      <c r="FX791">
        <f>IF($GL791&gt;=28,INDEX($DG:$DG,$GK791+28),"")</f>
      </c>
      <c r="FY791">
        <f>IF($GL791&gt;=29,INDEX($DG:$DG,$GK791+29),"")</f>
      </c>
      <c r="FZ791">
        <f>IF($GL791&gt;=30,INDEX($DG:$DG,$GK791+30),"")</f>
      </c>
      <c r="GA791">
        <f>IF($GL791&gt;=31,INDEX($DG:$DG,$GK791+31),"")</f>
      </c>
      <c r="GB791">
        <f>IF($GL791&gt;=32,INDEX($DG:$DG,$GK791+32),"")</f>
      </c>
      <c r="GC791">
        <f>IF($GL791&gt;=33,INDEX($DG:$DG,$GK791+33),"")</f>
      </c>
      <c r="GD791">
        <f>IF($GL791&gt;=34,INDEX($DG:$DG,$GK791+34),"")</f>
      </c>
      <c r="GE791">
        <f>IF($GL791&gt;=35,INDEX($DG:$DG,$GK791+35),"")</f>
      </c>
      <c r="GF791">
        <f>IF($GL791&gt;=36,INDEX($DG:$DG,$GK791+36),"")</f>
      </c>
      <c r="GG791">
        <f>IF($GL791&gt;=37,INDEX($DG:$DG,$GK791+37),"")</f>
      </c>
      <c r="GH791">
        <f>IF($GL791&gt;=38,INDEX($DG:$DG,$GK791+38),"")</f>
      </c>
      <c r="GI791">
        <f>IF($GL791&gt;=39,INDEX($DG:$DG,$GK791+39),"")</f>
      </c>
      <c r="GJ791">
        <f>IF($GL791&gt;=40,INDEX($DG:$DG,$GK791+40),"")</f>
      </c>
      <c r="GK791">
        <f>IFERROR(MATCH($DE791,$DF$2:$DF$166,0)+1,0)</f>
      </c>
      <c r="GL791">
        <f>IFERROR(INDEX($DH$2:$DH$166,MATCH($DE791,$DF$2:$DF$166,0)),0)</f>
      </c>
      <c r="GM791">
        <f>IFERROR(MATCH($H791,$DI$791:$EV$791,0),0)</f>
      </c>
      <c r="GN791">
        <f>IF($GM791&gt;0,INDEX($EW$791:$GJ$791,$GM791),"")</f>
      </c>
      <c r="GO791" t="s">
        <v>398</v>
      </c>
      <c r="GP791">
        <v>1</v>
      </c>
      <c r="GQ791">
        <f>IF($IZ791&gt;=1,INDEX($GO:$GO,$IY791+1),"")</f>
      </c>
      <c r="GR791">
        <f>IF($IZ791&gt;=2,INDEX($GO:$GO,$IY791+2),"")</f>
      </c>
      <c r="GS791">
        <f>IF($IZ791&gt;=3,INDEX($GO:$GO,$IY791+3),"")</f>
      </c>
      <c r="GT791">
        <f>IF($IZ791&gt;=4,INDEX($GO:$GO,$IY791+4),"")</f>
      </c>
      <c r="GU791">
        <f>IF($IZ791&gt;=5,INDEX($GO:$GO,$IY791+5),"")</f>
      </c>
      <c r="GV791">
        <f>IF($IZ791&gt;=6,INDEX($GO:$GO,$IY791+6),"")</f>
      </c>
      <c r="GW791">
        <f>IF($IZ791&gt;=7,INDEX($GO:$GO,$IY791+7),"")</f>
      </c>
      <c r="GX791">
        <f>IF($IZ791&gt;=8,INDEX($GO:$GO,$IY791+8),"")</f>
      </c>
      <c r="GY791">
        <f>IF($IZ791&gt;=9,INDEX($GO:$GO,$IY791+9),"")</f>
      </c>
      <c r="GZ791">
        <f>IF($IZ791&gt;=10,INDEX($GO:$GO,$IY791+10),"")</f>
      </c>
      <c r="HA791">
        <f>IF($IZ791&gt;=11,INDEX($GO:$GO,$IY791+11),"")</f>
      </c>
      <c r="HB791">
        <f>IF($IZ791&gt;=12,INDEX($GO:$GO,$IY791+12),"")</f>
      </c>
      <c r="HC791">
        <f>IF($IZ791&gt;=13,INDEX($GO:$GO,$IY791+13),"")</f>
      </c>
      <c r="HD791">
        <f>IF($IZ791&gt;=14,INDEX($GO:$GO,$IY791+14),"")</f>
      </c>
      <c r="HE791">
        <f>IF($IZ791&gt;=15,INDEX($GO:$GO,$IY791+15),"")</f>
      </c>
      <c r="HF791">
        <f>IF($IZ791&gt;=16,INDEX($GO:$GO,$IY791+16),"")</f>
      </c>
      <c r="HG791">
        <f>IF($IZ791&gt;=17,INDEX($GO:$GO,$IY791+17),"")</f>
      </c>
      <c r="HH791">
        <f>IF($IZ791&gt;=18,INDEX($GO:$GO,$IY791+18),"")</f>
      </c>
      <c r="HI791">
        <f>IF($IZ791&gt;=19,INDEX($GO:$GO,$IY791+19),"")</f>
      </c>
      <c r="HJ791">
        <f>IF($IZ791&gt;=20,INDEX($GO:$GO,$IY791+20),"")</f>
      </c>
      <c r="HK791">
        <f>IF($IZ791&gt;=21,INDEX($GO:$GO,$IY791+21),"")</f>
      </c>
      <c r="HL791">
        <f>IF($IZ791&gt;=22,INDEX($GO:$GO,$IY791+22),"")</f>
      </c>
      <c r="HM791">
        <f>IF($IZ791&gt;=23,INDEX($GO:$GO,$IY791+23),"")</f>
      </c>
      <c r="HN791">
        <f>IF($IZ791&gt;=24,INDEX($GO:$GO,$IY791+24),"")</f>
      </c>
      <c r="HO791">
        <f>IF($IZ791&gt;=25,INDEX($GO:$GO,$IY791+25),"")</f>
      </c>
      <c r="HP791">
        <f>IF($IZ791&gt;=26,INDEX($GO:$GO,$IY791+26),"")</f>
      </c>
      <c r="HQ791">
        <f>IF($IZ791&gt;=27,INDEX($GO:$GO,$IY791+27),"")</f>
      </c>
      <c r="HR791">
        <f>IF($IZ791&gt;=28,INDEX($GO:$GO,$IY791+28),"")</f>
      </c>
      <c r="HS791">
        <f>IF($IZ791&gt;=29,INDEX($GO:$GO,$IY791+29),"")</f>
      </c>
      <c r="HT791">
        <f>IF($IZ791&gt;=30,INDEX($GO:$GO,$IY791+30),"")</f>
      </c>
      <c r="HU791">
        <f>IF($IZ791&gt;=31,INDEX($GO:$GO,$IY791+31),"")</f>
      </c>
      <c r="HV791">
        <f>IF($IZ791&gt;=32,INDEX($GO:$GO,$IY791+32),"")</f>
      </c>
      <c r="HW791">
        <f>IF($IZ791&gt;=33,INDEX($GO:$GO,$IY791+33),"")</f>
      </c>
      <c r="HX791">
        <f>IF($IZ791&gt;=34,INDEX($GO:$GO,$IY791+34),"")</f>
      </c>
      <c r="HY791">
        <f>IF($IZ791&gt;=35,INDEX($GO:$GO,$IY791+35),"")</f>
      </c>
      <c r="HZ791">
        <f>IF($IZ791&gt;=36,INDEX($GO:$GO,$IY791+36),"")</f>
      </c>
      <c r="IA791">
        <f>IF($IZ791&gt;=37,INDEX($GO:$GO,$IY791+37),"")</f>
      </c>
      <c r="IB791">
        <f>IF($IZ791&gt;=38,INDEX($GO:$GO,$IY791+38),"")</f>
      </c>
      <c r="IC791">
        <f>IF($IZ791&gt;=39,INDEX($GO:$GO,$IY791+39),"")</f>
      </c>
      <c r="ID791">
        <f>IF($IZ791&gt;=40,INDEX($GO:$GO,$IY791+40),"")</f>
      </c>
      <c r="IE791">
        <f>IF($IZ791&gt;=41,INDEX($GO:$GO,$IY791+41),"")</f>
      </c>
      <c r="IF791">
        <f>IF($IZ791&gt;=42,INDEX($GO:$GO,$IY791+42),"")</f>
      </c>
      <c r="IG791">
        <f>IF($IZ791&gt;=43,INDEX($GO:$GO,$IY791+43),"")</f>
      </c>
      <c r="IH791">
        <f>IF($IZ791&gt;=44,INDEX($GO:$GO,$IY791+44),"")</f>
      </c>
      <c r="II791">
        <f>IF($IZ791&gt;=45,INDEX($GO:$GO,$IY791+45),"")</f>
      </c>
      <c r="IJ791">
        <f>IF($IZ791&gt;=46,INDEX($GO:$GO,$IY791+46),"")</f>
      </c>
      <c r="IK791">
        <f>IF($IZ791&gt;=47,INDEX($GO:$GO,$IY791+47),"")</f>
      </c>
      <c r="IL791">
        <f>IF($IZ791&gt;=48,INDEX($GO:$GO,$IY791+48),"")</f>
      </c>
      <c r="IM791">
        <f>IF($IZ791&gt;=49,INDEX($GO:$GO,$IY791+49),"")</f>
      </c>
      <c r="IN791">
        <f>IF($IZ791&gt;=50,INDEX($GO:$GO,$IY791+50),"")</f>
      </c>
      <c r="IO791">
        <f>IF($IZ791&gt;=51,INDEX($GO:$GO,$IY791+51),"")</f>
      </c>
      <c r="IP791">
        <f>IF($IZ791&gt;=52,INDEX($GO:$GO,$IY791+52),"")</f>
      </c>
      <c r="IQ791">
        <f>IF($IZ791&gt;=53,INDEX($GO:$GO,$IY791+53),"")</f>
      </c>
      <c r="IR791">
        <f>IF($IZ791&gt;=54,INDEX($GO:$GO,$IY791+54),"")</f>
      </c>
      <c r="IS791">
        <f>IF($IZ791&gt;=55,INDEX($GO:$GO,$IY791+55),"")</f>
      </c>
      <c r="IT791">
        <f>IF($IZ791&gt;=56,INDEX($GO:$GO,$IY791+56),"")</f>
      </c>
      <c r="IU791">
        <f>IF($IZ791&gt;=57,INDEX($GO:$GO,$IY791+57),"")</f>
      </c>
      <c r="IV791">
        <f>IF($IZ791&gt;=58,INDEX($GO:$GO,$IY791+58),"")</f>
      </c>
      <c r="IW791">
        <f>IF($IZ791&gt;=59,INDEX($GO:$GO,$IY791+59),"")</f>
      </c>
      <c r="IX791">
        <f>IF($IZ791&gt;=60,INDEX($GO:$GO,$IY791+60),"")</f>
      </c>
      <c r="IY791">
        <f>IFERROR(MATCH($GN791,$GO$2:$GO$827,0)+1,0)</f>
      </c>
      <c r="IZ791">
        <f>IFERROR(INDEX($GP$2:$GP$827,MATCH($GN791,$GO$2:$GO$827,0)),0)</f>
      </c>
      <c r="JA791" t="s">
        <v>23</v>
      </c>
      <c r="JB791" t="s">
        <v>23</v>
      </c>
    </row>
    <row r="792" spans="1:262" x14ac:dyDescent="0.25">
      <c r="F792" s="1"/>
      <c r="G792" s="1"/>
      <c r="H792" s="1"/>
      <c r="I792" s="1"/>
      <c r="J792" s="1">
        <f>IFERROR(IF(FIND(" - ",$F792)&gt;0,MID($F792,FIND(" - ",$F792)+3,LEN($F792)),""),"")</f>
      </c>
      <c r="L792" s="1"/>
      <c r="N792" t="s">
        <v>23</v>
      </c>
      <c r="P792">
        <f>IF(OR($N792="",$O792=""),"",IFERROR($N792/$O792,0))</f>
      </c>
      <c r="Q792">
        <f>IF($N792="","",
IF($G792="","",
IF(ISNUMBER(SEARCH("exempt",LOWER($G792))),0,
$N792*(VALUE(SUBSTITUTE($G792,"%",""))/100))))</f>
      </c>
      <c r="W792">
        <f>IF($N792="","",
SUM($N792,$Q792,$U792,$R792,$T792)-
IF($V792="",0,VALUE($V792)))</f>
      </c>
      <c r="AE792" t="s">
        <v>2036</v>
      </c>
      <c r="AM792">
        <f>IFERROR(LEFT($F792,FIND(" - ",$F792)-1),$F792)</f>
      </c>
      <c r="AP792">
        <f>IF($CE792&gt;=1,INDEX($AN:$AN,$CD792+1),"")</f>
      </c>
      <c r="AQ792">
        <f>IF($CE792&gt;=2,INDEX($AN:$AN,$CD792+2),"")</f>
      </c>
      <c r="AR792">
        <f>IF($CE792&gt;=3,INDEX($AN:$AN,$CD792+3),"")</f>
      </c>
      <c r="AS792">
        <f>IF($CE792&gt;=4,INDEX($AN:$AN,$CD792+4),"")</f>
      </c>
      <c r="AT792">
        <f>IF($CE792&gt;=5,INDEX($AN:$AN,$CD792+5),"")</f>
      </c>
      <c r="AU792">
        <f>IF($CE792&gt;=6,INDEX($AN:$AN,$CD792+6),"")</f>
      </c>
      <c r="AV792">
        <f>IF($CE792&gt;=7,INDEX($AN:$AN,$CD792+7),"")</f>
      </c>
      <c r="AW792">
        <f>IF($CE792&gt;=8,INDEX($AN:$AN,$CD792+8),"")</f>
      </c>
      <c r="AX792">
        <f>IF($CE792&gt;=9,INDEX($AN:$AN,$CD792+9),"")</f>
      </c>
      <c r="AY792">
        <f>IF($CE792&gt;=10,INDEX($AN:$AN,$CD792+10),"")</f>
      </c>
      <c r="AZ792">
        <f>IF($CE792&gt;=11,INDEX($AN:$AN,$CD792+11),"")</f>
      </c>
      <c r="BA792">
        <f>IF($CE792&gt;=12,INDEX($AN:$AN,$CD792+12),"")</f>
      </c>
      <c r="BB792">
        <f>IF($CE792&gt;=13,INDEX($AN:$AN,$CD792+13),"")</f>
      </c>
      <c r="BC792">
        <f>IF($CE792&gt;=14,INDEX($AN:$AN,$CD792+14),"")</f>
      </c>
      <c r="BD792">
        <f>IF($CE792&gt;=15,INDEX($AN:$AN,$CD792+15),"")</f>
      </c>
      <c r="BE792">
        <f>IF($CE792&gt;=16,INDEX($AN:$AN,$CD792+16),"")</f>
      </c>
      <c r="BF792">
        <f>IF($CE792&gt;=17,INDEX($AN:$AN,$CD792+17),"")</f>
      </c>
      <c r="BG792">
        <f>IF($CE792&gt;=18,INDEX($AN:$AN,$CD792+18),"")</f>
      </c>
      <c r="BH792">
        <f>IF($CE792&gt;=19,INDEX($AN:$AN,$CD792+19),"")</f>
      </c>
      <c r="BI792">
        <f>IF($CE792&gt;=20,INDEX($AN:$AN,$CD792+20),"")</f>
      </c>
      <c r="BJ792">
        <f>IF($CE792&gt;=21,INDEX($AN:$AN,$CD792+21),"")</f>
      </c>
      <c r="BK792">
        <f>IF($CE792&gt;=22,INDEX($AN:$AN,$CD792+22),"")</f>
      </c>
      <c r="BL792">
        <f>IF($CE792&gt;=23,INDEX($AN:$AN,$CD792+23),"")</f>
      </c>
      <c r="BM792">
        <f>IF($CE792&gt;=24,INDEX($AN:$AN,$CD792+24),"")</f>
      </c>
      <c r="BN792">
        <f>IF($CE792&gt;=25,INDEX($AN:$AN,$CD792+25),"")</f>
      </c>
      <c r="BO792">
        <f>IF($CE792&gt;=26,INDEX($AN:$AN,$CD792+26),"")</f>
      </c>
      <c r="BP792">
        <f>IF($CE792&gt;=27,INDEX($AN:$AN,$CD792+27),"")</f>
      </c>
      <c r="BQ792">
        <f>IF($CE792&gt;=28,INDEX($AN:$AN,$CD792+28),"")</f>
      </c>
      <c r="BR792">
        <f>IF($CE792&gt;=29,INDEX($AN:$AN,$CD792+29),"")</f>
      </c>
      <c r="BS792">
        <f>IF($CE792&gt;=30,INDEX($AN:$AN,$CD792+30),"")</f>
      </c>
      <c r="BT792">
        <f>IF($CE792&gt;=31,INDEX($AN:$AN,$CD792+31),"")</f>
      </c>
      <c r="BU792">
        <f>IF($CE792&gt;=32,INDEX($AN:$AN,$CD792+32),"")</f>
      </c>
      <c r="BV792">
        <f>IF($CE792&gt;=33,INDEX($AN:$AN,$CD792+33),"")</f>
      </c>
      <c r="BW792">
        <f>IF($CE792&gt;=34,INDEX($AN:$AN,$CD792+34),"")</f>
      </c>
      <c r="BX792">
        <f>IF($CE792&gt;=35,INDEX($AN:$AN,$CD792+35),"")</f>
      </c>
      <c r="BY792">
        <f>IF($CE792&gt;=36,INDEX($AN:$AN,$CD792+36),"")</f>
      </c>
      <c r="BZ792">
        <f>IF($CE792&gt;=37,INDEX($AN:$AN,$CD792+37),"")</f>
      </c>
      <c r="CA792">
        <f>IF($CE792&gt;=38,INDEX($AN:$AN,$CD792+38),"")</f>
      </c>
      <c r="CB792">
        <f>IF($CE792&gt;=39,INDEX($AN:$AN,$CD792+39),"")</f>
      </c>
      <c r="CC792">
        <f>IF($CE792&gt;=40,INDEX($AN:$AN,$CD792+40),"")</f>
      </c>
      <c r="CD792">
        <f>IFERROR(MATCH($AM792,$AN$2:$AN$133,0)+1,0)</f>
      </c>
      <c r="CE792">
        <f>IFERROR(INDEX($AO$2:$AO$133,MATCH($AM792,$AN$2:$AN$133,0)),0)</f>
      </c>
      <c r="CF792">
        <f>IFERROR(LEFT($K792,FIND(" - ",$K792)-1),$K792)</f>
      </c>
      <c r="CG792" t="s">
        <v>206</v>
      </c>
      <c r="CI792">
        <f>IF($DD792&gt;=1,INDEX($CG:$CG,$DC792+1),"")</f>
      </c>
      <c r="CJ792">
        <f>IF($DD792&gt;=2,INDEX($CG:$CG,$DC792+2),"")</f>
      </c>
      <c r="CK792">
        <f>IF($DD792&gt;=3,INDEX($CG:$CG,$DC792+3),"")</f>
      </c>
      <c r="CL792">
        <f>IF($DD792&gt;=4,INDEX($CG:$CG,$DC792+4),"")</f>
      </c>
      <c r="CM792">
        <f>IF($DD792&gt;=5,INDEX($CG:$CG,$DC792+5),"")</f>
      </c>
      <c r="CN792">
        <f>IF($DD792&gt;=6,INDEX($CG:$CG,$DC792+6),"")</f>
      </c>
      <c r="CO792">
        <f>IF($DD792&gt;=7,INDEX($CG:$CG,$DC792+7),"")</f>
      </c>
      <c r="CP792">
        <f>IF($DD792&gt;=8,INDEX($CG:$CG,$DC792+8),"")</f>
      </c>
      <c r="CQ792">
        <f>IF($DD792&gt;=9,INDEX($CG:$CG,$DC792+9),"")</f>
      </c>
      <c r="CR792">
        <f>IF($DD792&gt;=10,INDEX($CG:$CG,$DC792+10),"")</f>
      </c>
      <c r="CS792">
        <f>IF($DD792&gt;=11,INDEX($CG:$CG,$DC792+11),"")</f>
      </c>
      <c r="CT792">
        <f>IF($DD792&gt;=12,INDEX($CG:$CG,$DC792+12),"")</f>
      </c>
      <c r="CU792">
        <f>IF($DD792&gt;=13,INDEX($CG:$CG,$DC792+13),"")</f>
      </c>
      <c r="CV792">
        <f>IF($DD792&gt;=14,INDEX($CG:$CG,$DC792+14),"")</f>
      </c>
      <c r="CW792">
        <f>IF($DD792&gt;=15,INDEX($CG:$CG,$DC792+15),"")</f>
      </c>
      <c r="CX792">
        <f>IF($DD792&gt;=16,INDEX($CG:$CG,$DC792+16),"")</f>
      </c>
      <c r="CY792">
        <f>IF($DD792&gt;=17,INDEX($CG:$CG,$DC792+17),"")</f>
      </c>
      <c r="CZ792">
        <f>IF($DD792&gt;=18,INDEX($CG:$CG,$DC792+18),"")</f>
      </c>
      <c r="DA792">
        <f>IF($DD792&gt;=19,INDEX($CG:$CG,$DC792+19),"")</f>
      </c>
      <c r="DB792">
        <f>IF($DD792&gt;=20,INDEX($CG:$CG,$DC792+20),"")</f>
      </c>
      <c r="DC792">
        <f>IFERROR(MATCH($CF792,$CG$2:$CG$1558,0)+1,0)</f>
      </c>
      <c r="DD792">
        <f>IFERROR(INDEX($CH$2:$CH$1558,MATCH($CF792,$CG$2:$CG$1558,0)),0)</f>
      </c>
      <c r="DE792">
        <f>IFERROR(INDEX($AL:$AL,MATCH($G792,$AK:$AK,0))&amp;"","")</f>
      </c>
      <c r="DI792">
        <f>IF($GL792&gt;=1,INDEX($DF:$DF,$GK792+1),"")</f>
      </c>
      <c r="DJ792">
        <f>IF($GL792&gt;=2,INDEX($DF:$DF,$GK792+2),"")</f>
      </c>
      <c r="DK792">
        <f>IF($GL792&gt;=3,INDEX($DF:$DF,$GK792+3),"")</f>
      </c>
      <c r="DL792">
        <f>IF($GL792&gt;=4,INDEX($DF:$DF,$GK792+4),"")</f>
      </c>
      <c r="DM792">
        <f>IF($GL792&gt;=5,INDEX($DF:$DF,$GK792+5),"")</f>
      </c>
      <c r="DN792">
        <f>IF($GL792&gt;=6,INDEX($DF:$DF,$GK792+6),"")</f>
      </c>
      <c r="DO792">
        <f>IF($GL792&gt;=7,INDEX($DF:$DF,$GK792+7),"")</f>
      </c>
      <c r="DP792">
        <f>IF($GL792&gt;=8,INDEX($DF:$DF,$GK792+8),"")</f>
      </c>
      <c r="DQ792">
        <f>IF($GL792&gt;=9,INDEX($DF:$DF,$GK792+9),"")</f>
      </c>
      <c r="DR792">
        <f>IF($GL792&gt;=10,INDEX($DF:$DF,$GK792+10),"")</f>
      </c>
      <c r="DS792">
        <f>IF($GL792&gt;=11,INDEX($DF:$DF,$GK792+11),"")</f>
      </c>
      <c r="DT792">
        <f>IF($GL792&gt;=12,INDEX($DF:$DF,$GK792+12),"")</f>
      </c>
      <c r="DU792">
        <f>IF($GL792&gt;=13,INDEX($DF:$DF,$GK792+13),"")</f>
      </c>
      <c r="DV792">
        <f>IF($GL792&gt;=14,INDEX($DF:$DF,$GK792+14),"")</f>
      </c>
      <c r="DW792">
        <f>IF($GL792&gt;=15,INDEX($DF:$DF,$GK792+15),"")</f>
      </c>
      <c r="DX792">
        <f>IF($GL792&gt;=16,INDEX($DF:$DF,$GK792+16),"")</f>
      </c>
      <c r="DY792">
        <f>IF($GL792&gt;=17,INDEX($DF:$DF,$GK792+17),"")</f>
      </c>
      <c r="DZ792">
        <f>IF($GL792&gt;=18,INDEX($DF:$DF,$GK792+18),"")</f>
      </c>
      <c r="EA792">
        <f>IF($GL792&gt;=19,INDEX($DF:$DF,$GK792+19),"")</f>
      </c>
      <c r="EB792">
        <f>IF($GL792&gt;=20,INDEX($DF:$DF,$GK792+20),"")</f>
      </c>
      <c r="EC792">
        <f>IF($GL792&gt;=21,INDEX($DF:$DF,$GK792+21),"")</f>
      </c>
      <c r="ED792">
        <f>IF($GL792&gt;=22,INDEX($DF:$DF,$GK792+22),"")</f>
      </c>
      <c r="EE792">
        <f>IF($GL792&gt;=23,INDEX($DF:$DF,$GK792+23),"")</f>
      </c>
      <c r="EF792">
        <f>IF($GL792&gt;=24,INDEX($DF:$DF,$GK792+24),"")</f>
      </c>
      <c r="EG792">
        <f>IF($GL792&gt;=25,INDEX($DF:$DF,$GK792+25),"")</f>
      </c>
      <c r="EH792">
        <f>IF($GL792&gt;=26,INDEX($DF:$DF,$GK792+26),"")</f>
      </c>
      <c r="EI792">
        <f>IF($GL792&gt;=27,INDEX($DF:$DF,$GK792+27),"")</f>
      </c>
      <c r="EJ792">
        <f>IF($GL792&gt;=28,INDEX($DF:$DF,$GK792+28),"")</f>
      </c>
      <c r="EK792">
        <f>IF($GL792&gt;=29,INDEX($DF:$DF,$GK792+29),"")</f>
      </c>
      <c r="EL792">
        <f>IF($GL792&gt;=30,INDEX($DF:$DF,$GK792+30),"")</f>
      </c>
      <c r="EM792">
        <f>IF($GL792&gt;=31,INDEX($DF:$DF,$GK792+31),"")</f>
      </c>
      <c r="EN792">
        <f>IF($GL792&gt;=32,INDEX($DF:$DF,$GK792+32),"")</f>
      </c>
      <c r="EO792">
        <f>IF($GL792&gt;=33,INDEX($DF:$DF,$GK792+33),"")</f>
      </c>
      <c r="EP792">
        <f>IF($GL792&gt;=34,INDEX($DF:$DF,$GK792+34),"")</f>
      </c>
      <c r="EQ792">
        <f>IF($GL792&gt;=35,INDEX($DF:$DF,$GK792+35),"")</f>
      </c>
      <c r="ER792">
        <f>IF($GL792&gt;=36,INDEX($DF:$DF,$GK792+36),"")</f>
      </c>
      <c r="ES792">
        <f>IF($GL792&gt;=37,INDEX($DF:$DF,$GK792+37),"")</f>
      </c>
      <c r="ET792">
        <f>IF($GL792&gt;=38,INDEX($DF:$DF,$GK792+38),"")</f>
      </c>
      <c r="EU792">
        <f>IF($GL792&gt;=39,INDEX($DF:$DF,$GK792+39),"")</f>
      </c>
      <c r="EV792">
        <f>IF($GL792&gt;=40,INDEX($DF:$DF,$GK792+40),"")</f>
      </c>
      <c r="EW792">
        <f>IF($GL792&gt;=1,INDEX($DG:$DG,$GK792+1),"")</f>
      </c>
      <c r="EX792">
        <f>IF($GL792&gt;=2,INDEX($DG:$DG,$GK792+2),"")</f>
      </c>
      <c r="EY792">
        <f>IF($GL792&gt;=3,INDEX($DG:$DG,$GK792+3),"")</f>
      </c>
      <c r="EZ792">
        <f>IF($GL792&gt;=4,INDEX($DG:$DG,$GK792+4),"")</f>
      </c>
      <c r="FA792">
        <f>IF($GL792&gt;=5,INDEX($DG:$DG,$GK792+5),"")</f>
      </c>
      <c r="FB792">
        <f>IF($GL792&gt;=6,INDEX($DG:$DG,$GK792+6),"")</f>
      </c>
      <c r="FC792">
        <f>IF($GL792&gt;=7,INDEX($DG:$DG,$GK792+7),"")</f>
      </c>
      <c r="FD792">
        <f>IF($GL792&gt;=8,INDEX($DG:$DG,$GK792+8),"")</f>
      </c>
      <c r="FE792">
        <f>IF($GL792&gt;=9,INDEX($DG:$DG,$GK792+9),"")</f>
      </c>
      <c r="FF792">
        <f>IF($GL792&gt;=10,INDEX($DG:$DG,$GK792+10),"")</f>
      </c>
      <c r="FG792">
        <f>IF($GL792&gt;=11,INDEX($DG:$DG,$GK792+11),"")</f>
      </c>
      <c r="FH792">
        <f>IF($GL792&gt;=12,INDEX($DG:$DG,$GK792+12),"")</f>
      </c>
      <c r="FI792">
        <f>IF($GL792&gt;=13,INDEX($DG:$DG,$GK792+13),"")</f>
      </c>
      <c r="FJ792">
        <f>IF($GL792&gt;=14,INDEX($DG:$DG,$GK792+14),"")</f>
      </c>
      <c r="FK792">
        <f>IF($GL792&gt;=15,INDEX($DG:$DG,$GK792+15),"")</f>
      </c>
      <c r="FL792">
        <f>IF($GL792&gt;=16,INDEX($DG:$DG,$GK792+16),"")</f>
      </c>
      <c r="FM792">
        <f>IF($GL792&gt;=17,INDEX($DG:$DG,$GK792+17),"")</f>
      </c>
      <c r="FN792">
        <f>IF($GL792&gt;=18,INDEX($DG:$DG,$GK792+18),"")</f>
      </c>
      <c r="FO792">
        <f>IF($GL792&gt;=19,INDEX($DG:$DG,$GK792+19),"")</f>
      </c>
      <c r="FP792">
        <f>IF($GL792&gt;=20,INDEX($DG:$DG,$GK792+20),"")</f>
      </c>
      <c r="FQ792">
        <f>IF($GL792&gt;=21,INDEX($DG:$DG,$GK792+21),"")</f>
      </c>
      <c r="FR792">
        <f>IF($GL792&gt;=22,INDEX($DG:$DG,$GK792+22),"")</f>
      </c>
      <c r="FS792">
        <f>IF($GL792&gt;=23,INDEX($DG:$DG,$GK792+23),"")</f>
      </c>
      <c r="FT792">
        <f>IF($GL792&gt;=24,INDEX($DG:$DG,$GK792+24),"")</f>
      </c>
      <c r="FU792">
        <f>IF($GL792&gt;=25,INDEX($DG:$DG,$GK792+25),"")</f>
      </c>
      <c r="FV792">
        <f>IF($GL792&gt;=26,INDEX($DG:$DG,$GK792+26),"")</f>
      </c>
      <c r="FW792">
        <f>IF($GL792&gt;=27,INDEX($DG:$DG,$GK792+27),"")</f>
      </c>
      <c r="FX792">
        <f>IF($GL792&gt;=28,INDEX($DG:$DG,$GK792+28),"")</f>
      </c>
      <c r="FY792">
        <f>IF($GL792&gt;=29,INDEX($DG:$DG,$GK792+29),"")</f>
      </c>
      <c r="FZ792">
        <f>IF($GL792&gt;=30,INDEX($DG:$DG,$GK792+30),"")</f>
      </c>
      <c r="GA792">
        <f>IF($GL792&gt;=31,INDEX($DG:$DG,$GK792+31),"")</f>
      </c>
      <c r="GB792">
        <f>IF($GL792&gt;=32,INDEX($DG:$DG,$GK792+32),"")</f>
      </c>
      <c r="GC792">
        <f>IF($GL792&gt;=33,INDEX($DG:$DG,$GK792+33),"")</f>
      </c>
      <c r="GD792">
        <f>IF($GL792&gt;=34,INDEX($DG:$DG,$GK792+34),"")</f>
      </c>
      <c r="GE792">
        <f>IF($GL792&gt;=35,INDEX($DG:$DG,$GK792+35),"")</f>
      </c>
      <c r="GF792">
        <f>IF($GL792&gt;=36,INDEX($DG:$DG,$GK792+36),"")</f>
      </c>
      <c r="GG792">
        <f>IF($GL792&gt;=37,INDEX($DG:$DG,$GK792+37),"")</f>
      </c>
      <c r="GH792">
        <f>IF($GL792&gt;=38,INDEX($DG:$DG,$GK792+38),"")</f>
      </c>
      <c r="GI792">
        <f>IF($GL792&gt;=39,INDEX($DG:$DG,$GK792+39),"")</f>
      </c>
      <c r="GJ792">
        <f>IF($GL792&gt;=40,INDEX($DG:$DG,$GK792+40),"")</f>
      </c>
      <c r="GK792">
        <f>IFERROR(MATCH($DE792,$DF$2:$DF$166,0)+1,0)</f>
      </c>
      <c r="GL792">
        <f>IFERROR(INDEX($DH$2:$DH$166,MATCH($DE792,$DF$2:$DF$166,0)),0)</f>
      </c>
      <c r="GM792">
        <f>IFERROR(MATCH($H792,$DI$792:$EV$792,0),0)</f>
      </c>
      <c r="GN792">
        <f>IF($GM792&gt;0,INDEX($EW$792:$GJ$792,$GM792),"")</f>
      </c>
      <c r="GO792" t="s">
        <v>97</v>
      </c>
      <c r="GQ792">
        <f>IF($IZ792&gt;=1,INDEX($GO:$GO,$IY792+1),"")</f>
      </c>
      <c r="GR792">
        <f>IF($IZ792&gt;=2,INDEX($GO:$GO,$IY792+2),"")</f>
      </c>
      <c r="GS792">
        <f>IF($IZ792&gt;=3,INDEX($GO:$GO,$IY792+3),"")</f>
      </c>
      <c r="GT792">
        <f>IF($IZ792&gt;=4,INDEX($GO:$GO,$IY792+4),"")</f>
      </c>
      <c r="GU792">
        <f>IF($IZ792&gt;=5,INDEX($GO:$GO,$IY792+5),"")</f>
      </c>
      <c r="GV792">
        <f>IF($IZ792&gt;=6,INDEX($GO:$GO,$IY792+6),"")</f>
      </c>
      <c r="GW792">
        <f>IF($IZ792&gt;=7,INDEX($GO:$GO,$IY792+7),"")</f>
      </c>
      <c r="GX792">
        <f>IF($IZ792&gt;=8,INDEX($GO:$GO,$IY792+8),"")</f>
      </c>
      <c r="GY792">
        <f>IF($IZ792&gt;=9,INDEX($GO:$GO,$IY792+9),"")</f>
      </c>
      <c r="GZ792">
        <f>IF($IZ792&gt;=10,INDEX($GO:$GO,$IY792+10),"")</f>
      </c>
      <c r="HA792">
        <f>IF($IZ792&gt;=11,INDEX($GO:$GO,$IY792+11),"")</f>
      </c>
      <c r="HB792">
        <f>IF($IZ792&gt;=12,INDEX($GO:$GO,$IY792+12),"")</f>
      </c>
      <c r="HC792">
        <f>IF($IZ792&gt;=13,INDEX($GO:$GO,$IY792+13),"")</f>
      </c>
      <c r="HD792">
        <f>IF($IZ792&gt;=14,INDEX($GO:$GO,$IY792+14),"")</f>
      </c>
      <c r="HE792">
        <f>IF($IZ792&gt;=15,INDEX($GO:$GO,$IY792+15),"")</f>
      </c>
      <c r="HF792">
        <f>IF($IZ792&gt;=16,INDEX($GO:$GO,$IY792+16),"")</f>
      </c>
      <c r="HG792">
        <f>IF($IZ792&gt;=17,INDEX($GO:$GO,$IY792+17),"")</f>
      </c>
      <c r="HH792">
        <f>IF($IZ792&gt;=18,INDEX($GO:$GO,$IY792+18),"")</f>
      </c>
      <c r="HI792">
        <f>IF($IZ792&gt;=19,INDEX($GO:$GO,$IY792+19),"")</f>
      </c>
      <c r="HJ792">
        <f>IF($IZ792&gt;=20,INDEX($GO:$GO,$IY792+20),"")</f>
      </c>
      <c r="HK792">
        <f>IF($IZ792&gt;=21,INDEX($GO:$GO,$IY792+21),"")</f>
      </c>
      <c r="HL792">
        <f>IF($IZ792&gt;=22,INDEX($GO:$GO,$IY792+22),"")</f>
      </c>
      <c r="HM792">
        <f>IF($IZ792&gt;=23,INDEX($GO:$GO,$IY792+23),"")</f>
      </c>
      <c r="HN792">
        <f>IF($IZ792&gt;=24,INDEX($GO:$GO,$IY792+24),"")</f>
      </c>
      <c r="HO792">
        <f>IF($IZ792&gt;=25,INDEX($GO:$GO,$IY792+25),"")</f>
      </c>
      <c r="HP792">
        <f>IF($IZ792&gt;=26,INDEX($GO:$GO,$IY792+26),"")</f>
      </c>
      <c r="HQ792">
        <f>IF($IZ792&gt;=27,INDEX($GO:$GO,$IY792+27),"")</f>
      </c>
      <c r="HR792">
        <f>IF($IZ792&gt;=28,INDEX($GO:$GO,$IY792+28),"")</f>
      </c>
      <c r="HS792">
        <f>IF($IZ792&gt;=29,INDEX($GO:$GO,$IY792+29),"")</f>
      </c>
      <c r="HT792">
        <f>IF($IZ792&gt;=30,INDEX($GO:$GO,$IY792+30),"")</f>
      </c>
      <c r="HU792">
        <f>IF($IZ792&gt;=31,INDEX($GO:$GO,$IY792+31),"")</f>
      </c>
      <c r="HV792">
        <f>IF($IZ792&gt;=32,INDEX($GO:$GO,$IY792+32),"")</f>
      </c>
      <c r="HW792">
        <f>IF($IZ792&gt;=33,INDEX($GO:$GO,$IY792+33),"")</f>
      </c>
      <c r="HX792">
        <f>IF($IZ792&gt;=34,INDEX($GO:$GO,$IY792+34),"")</f>
      </c>
      <c r="HY792">
        <f>IF($IZ792&gt;=35,INDEX($GO:$GO,$IY792+35),"")</f>
      </c>
      <c r="HZ792">
        <f>IF($IZ792&gt;=36,INDEX($GO:$GO,$IY792+36),"")</f>
      </c>
      <c r="IA792">
        <f>IF($IZ792&gt;=37,INDEX($GO:$GO,$IY792+37),"")</f>
      </c>
      <c r="IB792">
        <f>IF($IZ792&gt;=38,INDEX($GO:$GO,$IY792+38),"")</f>
      </c>
      <c r="IC792">
        <f>IF($IZ792&gt;=39,INDEX($GO:$GO,$IY792+39),"")</f>
      </c>
      <c r="ID792">
        <f>IF($IZ792&gt;=40,INDEX($GO:$GO,$IY792+40),"")</f>
      </c>
      <c r="IE792">
        <f>IF($IZ792&gt;=41,INDEX($GO:$GO,$IY792+41),"")</f>
      </c>
      <c r="IF792">
        <f>IF($IZ792&gt;=42,INDEX($GO:$GO,$IY792+42),"")</f>
      </c>
      <c r="IG792">
        <f>IF($IZ792&gt;=43,INDEX($GO:$GO,$IY792+43),"")</f>
      </c>
      <c r="IH792">
        <f>IF($IZ792&gt;=44,INDEX($GO:$GO,$IY792+44),"")</f>
      </c>
      <c r="II792">
        <f>IF($IZ792&gt;=45,INDEX($GO:$GO,$IY792+45),"")</f>
      </c>
      <c r="IJ792">
        <f>IF($IZ792&gt;=46,INDEX($GO:$GO,$IY792+46),"")</f>
      </c>
      <c r="IK792">
        <f>IF($IZ792&gt;=47,INDEX($GO:$GO,$IY792+47),"")</f>
      </c>
      <c r="IL792">
        <f>IF($IZ792&gt;=48,INDEX($GO:$GO,$IY792+48),"")</f>
      </c>
      <c r="IM792">
        <f>IF($IZ792&gt;=49,INDEX($GO:$GO,$IY792+49),"")</f>
      </c>
      <c r="IN792">
        <f>IF($IZ792&gt;=50,INDEX($GO:$GO,$IY792+50),"")</f>
      </c>
      <c r="IO792">
        <f>IF($IZ792&gt;=51,INDEX($GO:$GO,$IY792+51),"")</f>
      </c>
      <c r="IP792">
        <f>IF($IZ792&gt;=52,INDEX($GO:$GO,$IY792+52),"")</f>
      </c>
      <c r="IQ792">
        <f>IF($IZ792&gt;=53,INDEX($GO:$GO,$IY792+53),"")</f>
      </c>
      <c r="IR792">
        <f>IF($IZ792&gt;=54,INDEX($GO:$GO,$IY792+54),"")</f>
      </c>
      <c r="IS792">
        <f>IF($IZ792&gt;=55,INDEX($GO:$GO,$IY792+55),"")</f>
      </c>
      <c r="IT792">
        <f>IF($IZ792&gt;=56,INDEX($GO:$GO,$IY792+56),"")</f>
      </c>
      <c r="IU792">
        <f>IF($IZ792&gt;=57,INDEX($GO:$GO,$IY792+57),"")</f>
      </c>
      <c r="IV792">
        <f>IF($IZ792&gt;=58,INDEX($GO:$GO,$IY792+58),"")</f>
      </c>
      <c r="IW792">
        <f>IF($IZ792&gt;=59,INDEX($GO:$GO,$IY792+59),"")</f>
      </c>
      <c r="IX792">
        <f>IF($IZ792&gt;=60,INDEX($GO:$GO,$IY792+60),"")</f>
      </c>
      <c r="IY792">
        <f>IFERROR(MATCH($GN792,$GO$2:$GO$827,0)+1,0)</f>
      </c>
      <c r="IZ792">
        <f>IFERROR(INDEX($GP$2:$GP$827,MATCH($GN792,$GO$2:$GO$827,0)),0)</f>
      </c>
      <c r="JA792" t="s">
        <v>23</v>
      </c>
      <c r="JB792" t="s">
        <v>23</v>
      </c>
    </row>
    <row r="793" spans="1:262" x14ac:dyDescent="0.25">
      <c r="F793" s="1"/>
      <c r="G793" s="1"/>
      <c r="H793" s="1"/>
      <c r="I793" s="1"/>
      <c r="J793" s="1">
        <f>IFERROR(IF(FIND(" - ",$F793)&gt;0,MID($F793,FIND(" - ",$F793)+3,LEN($F793)),""),"")</f>
      </c>
      <c r="L793" s="1"/>
      <c r="N793" t="s">
        <v>23</v>
      </c>
      <c r="P793">
        <f>IF(OR($N793="",$O793=""),"",IFERROR($N793/$O793,0))</f>
      </c>
      <c r="Q793">
        <f>IF($N793="","",
IF($G793="","",
IF(ISNUMBER(SEARCH("exempt",LOWER($G793))),0,
$N793*(VALUE(SUBSTITUTE($G793,"%",""))/100))))</f>
      </c>
      <c r="W793">
        <f>IF($N793="","",
SUM($N793,$Q793,$U793,$R793,$T793)-
IF($V793="",0,VALUE($V793)))</f>
      </c>
      <c r="AE793" t="s">
        <v>2037</v>
      </c>
      <c r="AM793">
        <f>IFERROR(LEFT($F793,FIND(" - ",$F793)-1),$F793)</f>
      </c>
      <c r="AP793">
        <f>IF($CE793&gt;=1,INDEX($AN:$AN,$CD793+1),"")</f>
      </c>
      <c r="AQ793">
        <f>IF($CE793&gt;=2,INDEX($AN:$AN,$CD793+2),"")</f>
      </c>
      <c r="AR793">
        <f>IF($CE793&gt;=3,INDEX($AN:$AN,$CD793+3),"")</f>
      </c>
      <c r="AS793">
        <f>IF($CE793&gt;=4,INDEX($AN:$AN,$CD793+4),"")</f>
      </c>
      <c r="AT793">
        <f>IF($CE793&gt;=5,INDEX($AN:$AN,$CD793+5),"")</f>
      </c>
      <c r="AU793">
        <f>IF($CE793&gt;=6,INDEX($AN:$AN,$CD793+6),"")</f>
      </c>
      <c r="AV793">
        <f>IF($CE793&gt;=7,INDEX($AN:$AN,$CD793+7),"")</f>
      </c>
      <c r="AW793">
        <f>IF($CE793&gt;=8,INDEX($AN:$AN,$CD793+8),"")</f>
      </c>
      <c r="AX793">
        <f>IF($CE793&gt;=9,INDEX($AN:$AN,$CD793+9),"")</f>
      </c>
      <c r="AY793">
        <f>IF($CE793&gt;=10,INDEX($AN:$AN,$CD793+10),"")</f>
      </c>
      <c r="AZ793">
        <f>IF($CE793&gt;=11,INDEX($AN:$AN,$CD793+11),"")</f>
      </c>
      <c r="BA793">
        <f>IF($CE793&gt;=12,INDEX($AN:$AN,$CD793+12),"")</f>
      </c>
      <c r="BB793">
        <f>IF($CE793&gt;=13,INDEX($AN:$AN,$CD793+13),"")</f>
      </c>
      <c r="BC793">
        <f>IF($CE793&gt;=14,INDEX($AN:$AN,$CD793+14),"")</f>
      </c>
      <c r="BD793">
        <f>IF($CE793&gt;=15,INDEX($AN:$AN,$CD793+15),"")</f>
      </c>
      <c r="BE793">
        <f>IF($CE793&gt;=16,INDEX($AN:$AN,$CD793+16),"")</f>
      </c>
      <c r="BF793">
        <f>IF($CE793&gt;=17,INDEX($AN:$AN,$CD793+17),"")</f>
      </c>
      <c r="BG793">
        <f>IF($CE793&gt;=18,INDEX($AN:$AN,$CD793+18),"")</f>
      </c>
      <c r="BH793">
        <f>IF($CE793&gt;=19,INDEX($AN:$AN,$CD793+19),"")</f>
      </c>
      <c r="BI793">
        <f>IF($CE793&gt;=20,INDEX($AN:$AN,$CD793+20),"")</f>
      </c>
      <c r="BJ793">
        <f>IF($CE793&gt;=21,INDEX($AN:$AN,$CD793+21),"")</f>
      </c>
      <c r="BK793">
        <f>IF($CE793&gt;=22,INDEX($AN:$AN,$CD793+22),"")</f>
      </c>
      <c r="BL793">
        <f>IF($CE793&gt;=23,INDEX($AN:$AN,$CD793+23),"")</f>
      </c>
      <c r="BM793">
        <f>IF($CE793&gt;=24,INDEX($AN:$AN,$CD793+24),"")</f>
      </c>
      <c r="BN793">
        <f>IF($CE793&gt;=25,INDEX($AN:$AN,$CD793+25),"")</f>
      </c>
      <c r="BO793">
        <f>IF($CE793&gt;=26,INDEX($AN:$AN,$CD793+26),"")</f>
      </c>
      <c r="BP793">
        <f>IF($CE793&gt;=27,INDEX($AN:$AN,$CD793+27),"")</f>
      </c>
      <c r="BQ793">
        <f>IF($CE793&gt;=28,INDEX($AN:$AN,$CD793+28),"")</f>
      </c>
      <c r="BR793">
        <f>IF($CE793&gt;=29,INDEX($AN:$AN,$CD793+29),"")</f>
      </c>
      <c r="BS793">
        <f>IF($CE793&gt;=30,INDEX($AN:$AN,$CD793+30),"")</f>
      </c>
      <c r="BT793">
        <f>IF($CE793&gt;=31,INDEX($AN:$AN,$CD793+31),"")</f>
      </c>
      <c r="BU793">
        <f>IF($CE793&gt;=32,INDEX($AN:$AN,$CD793+32),"")</f>
      </c>
      <c r="BV793">
        <f>IF($CE793&gt;=33,INDEX($AN:$AN,$CD793+33),"")</f>
      </c>
      <c r="BW793">
        <f>IF($CE793&gt;=34,INDEX($AN:$AN,$CD793+34),"")</f>
      </c>
      <c r="BX793">
        <f>IF($CE793&gt;=35,INDEX($AN:$AN,$CD793+35),"")</f>
      </c>
      <c r="BY793">
        <f>IF($CE793&gt;=36,INDEX($AN:$AN,$CD793+36),"")</f>
      </c>
      <c r="BZ793">
        <f>IF($CE793&gt;=37,INDEX($AN:$AN,$CD793+37),"")</f>
      </c>
      <c r="CA793">
        <f>IF($CE793&gt;=38,INDEX($AN:$AN,$CD793+38),"")</f>
      </c>
      <c r="CB793">
        <f>IF($CE793&gt;=39,INDEX($AN:$AN,$CD793+39),"")</f>
      </c>
      <c r="CC793">
        <f>IF($CE793&gt;=40,INDEX($AN:$AN,$CD793+40),"")</f>
      </c>
      <c r="CD793">
        <f>IFERROR(MATCH($AM793,$AN$2:$AN$133,0)+1,0)</f>
      </c>
      <c r="CE793">
        <f>IFERROR(INDEX($AO$2:$AO$133,MATCH($AM793,$AN$2:$AN$133,0)),0)</f>
      </c>
      <c r="CF793">
        <f>IFERROR(LEFT($K793,FIND(" - ",$K793)-1),$K793)</f>
      </c>
      <c r="CG793" t="s">
        <v>2038</v>
      </c>
      <c r="CH793">
        <v>1</v>
      </c>
      <c r="CI793">
        <f>IF($DD793&gt;=1,INDEX($CG:$CG,$DC793+1),"")</f>
      </c>
      <c r="CJ793">
        <f>IF($DD793&gt;=2,INDEX($CG:$CG,$DC793+2),"")</f>
      </c>
      <c r="CK793">
        <f>IF($DD793&gt;=3,INDEX($CG:$CG,$DC793+3),"")</f>
      </c>
      <c r="CL793">
        <f>IF($DD793&gt;=4,INDEX($CG:$CG,$DC793+4),"")</f>
      </c>
      <c r="CM793">
        <f>IF($DD793&gt;=5,INDEX($CG:$CG,$DC793+5),"")</f>
      </c>
      <c r="CN793">
        <f>IF($DD793&gt;=6,INDEX($CG:$CG,$DC793+6),"")</f>
      </c>
      <c r="CO793">
        <f>IF($DD793&gt;=7,INDEX($CG:$CG,$DC793+7),"")</f>
      </c>
      <c r="CP793">
        <f>IF($DD793&gt;=8,INDEX($CG:$CG,$DC793+8),"")</f>
      </c>
      <c r="CQ793">
        <f>IF($DD793&gt;=9,INDEX($CG:$CG,$DC793+9),"")</f>
      </c>
      <c r="CR793">
        <f>IF($DD793&gt;=10,INDEX($CG:$CG,$DC793+10),"")</f>
      </c>
      <c r="CS793">
        <f>IF($DD793&gt;=11,INDEX($CG:$CG,$DC793+11),"")</f>
      </c>
      <c r="CT793">
        <f>IF($DD793&gt;=12,INDEX($CG:$CG,$DC793+12),"")</f>
      </c>
      <c r="CU793">
        <f>IF($DD793&gt;=13,INDEX($CG:$CG,$DC793+13),"")</f>
      </c>
      <c r="CV793">
        <f>IF($DD793&gt;=14,INDEX($CG:$CG,$DC793+14),"")</f>
      </c>
      <c r="CW793">
        <f>IF($DD793&gt;=15,INDEX($CG:$CG,$DC793+15),"")</f>
      </c>
      <c r="CX793">
        <f>IF($DD793&gt;=16,INDEX($CG:$CG,$DC793+16),"")</f>
      </c>
      <c r="CY793">
        <f>IF($DD793&gt;=17,INDEX($CG:$CG,$DC793+17),"")</f>
      </c>
      <c r="CZ793">
        <f>IF($DD793&gt;=18,INDEX($CG:$CG,$DC793+18),"")</f>
      </c>
      <c r="DA793">
        <f>IF($DD793&gt;=19,INDEX($CG:$CG,$DC793+19),"")</f>
      </c>
      <c r="DB793">
        <f>IF($DD793&gt;=20,INDEX($CG:$CG,$DC793+20),"")</f>
      </c>
      <c r="DC793">
        <f>IFERROR(MATCH($CF793,$CG$2:$CG$1558,0)+1,0)</f>
      </c>
      <c r="DD793">
        <f>IFERROR(INDEX($CH$2:$CH$1558,MATCH($CF793,$CG$2:$CG$1558,0)),0)</f>
      </c>
      <c r="DE793">
        <f>IFERROR(INDEX($AL:$AL,MATCH($G793,$AK:$AK,0))&amp;"","")</f>
      </c>
      <c r="DI793">
        <f>IF($GL793&gt;=1,INDEX($DF:$DF,$GK793+1),"")</f>
      </c>
      <c r="DJ793">
        <f>IF($GL793&gt;=2,INDEX($DF:$DF,$GK793+2),"")</f>
      </c>
      <c r="DK793">
        <f>IF($GL793&gt;=3,INDEX($DF:$DF,$GK793+3),"")</f>
      </c>
      <c r="DL793">
        <f>IF($GL793&gt;=4,INDEX($DF:$DF,$GK793+4),"")</f>
      </c>
      <c r="DM793">
        <f>IF($GL793&gt;=5,INDEX($DF:$DF,$GK793+5),"")</f>
      </c>
      <c r="DN793">
        <f>IF($GL793&gt;=6,INDEX($DF:$DF,$GK793+6),"")</f>
      </c>
      <c r="DO793">
        <f>IF($GL793&gt;=7,INDEX($DF:$DF,$GK793+7),"")</f>
      </c>
      <c r="DP793">
        <f>IF($GL793&gt;=8,INDEX($DF:$DF,$GK793+8),"")</f>
      </c>
      <c r="DQ793">
        <f>IF($GL793&gt;=9,INDEX($DF:$DF,$GK793+9),"")</f>
      </c>
      <c r="DR793">
        <f>IF($GL793&gt;=10,INDEX($DF:$DF,$GK793+10),"")</f>
      </c>
      <c r="DS793">
        <f>IF($GL793&gt;=11,INDEX($DF:$DF,$GK793+11),"")</f>
      </c>
      <c r="DT793">
        <f>IF($GL793&gt;=12,INDEX($DF:$DF,$GK793+12),"")</f>
      </c>
      <c r="DU793">
        <f>IF($GL793&gt;=13,INDEX($DF:$DF,$GK793+13),"")</f>
      </c>
      <c r="DV793">
        <f>IF($GL793&gt;=14,INDEX($DF:$DF,$GK793+14),"")</f>
      </c>
      <c r="DW793">
        <f>IF($GL793&gt;=15,INDEX($DF:$DF,$GK793+15),"")</f>
      </c>
      <c r="DX793">
        <f>IF($GL793&gt;=16,INDEX($DF:$DF,$GK793+16),"")</f>
      </c>
      <c r="DY793">
        <f>IF($GL793&gt;=17,INDEX($DF:$DF,$GK793+17),"")</f>
      </c>
      <c r="DZ793">
        <f>IF($GL793&gt;=18,INDEX($DF:$DF,$GK793+18),"")</f>
      </c>
      <c r="EA793">
        <f>IF($GL793&gt;=19,INDEX($DF:$DF,$GK793+19),"")</f>
      </c>
      <c r="EB793">
        <f>IF($GL793&gt;=20,INDEX($DF:$DF,$GK793+20),"")</f>
      </c>
      <c r="EC793">
        <f>IF($GL793&gt;=21,INDEX($DF:$DF,$GK793+21),"")</f>
      </c>
      <c r="ED793">
        <f>IF($GL793&gt;=22,INDEX($DF:$DF,$GK793+22),"")</f>
      </c>
      <c r="EE793">
        <f>IF($GL793&gt;=23,INDEX($DF:$DF,$GK793+23),"")</f>
      </c>
      <c r="EF793">
        <f>IF($GL793&gt;=24,INDEX($DF:$DF,$GK793+24),"")</f>
      </c>
      <c r="EG793">
        <f>IF($GL793&gt;=25,INDEX($DF:$DF,$GK793+25),"")</f>
      </c>
      <c r="EH793">
        <f>IF($GL793&gt;=26,INDEX($DF:$DF,$GK793+26),"")</f>
      </c>
      <c r="EI793">
        <f>IF($GL793&gt;=27,INDEX($DF:$DF,$GK793+27),"")</f>
      </c>
      <c r="EJ793">
        <f>IF($GL793&gt;=28,INDEX($DF:$DF,$GK793+28),"")</f>
      </c>
      <c r="EK793">
        <f>IF($GL793&gt;=29,INDEX($DF:$DF,$GK793+29),"")</f>
      </c>
      <c r="EL793">
        <f>IF($GL793&gt;=30,INDEX($DF:$DF,$GK793+30),"")</f>
      </c>
      <c r="EM793">
        <f>IF($GL793&gt;=31,INDEX($DF:$DF,$GK793+31),"")</f>
      </c>
      <c r="EN793">
        <f>IF($GL793&gt;=32,INDEX($DF:$DF,$GK793+32),"")</f>
      </c>
      <c r="EO793">
        <f>IF($GL793&gt;=33,INDEX($DF:$DF,$GK793+33),"")</f>
      </c>
      <c r="EP793">
        <f>IF($GL793&gt;=34,INDEX($DF:$DF,$GK793+34),"")</f>
      </c>
      <c r="EQ793">
        <f>IF($GL793&gt;=35,INDEX($DF:$DF,$GK793+35),"")</f>
      </c>
      <c r="ER793">
        <f>IF($GL793&gt;=36,INDEX($DF:$DF,$GK793+36),"")</f>
      </c>
      <c r="ES793">
        <f>IF($GL793&gt;=37,INDEX($DF:$DF,$GK793+37),"")</f>
      </c>
      <c r="ET793">
        <f>IF($GL793&gt;=38,INDEX($DF:$DF,$GK793+38),"")</f>
      </c>
      <c r="EU793">
        <f>IF($GL793&gt;=39,INDEX($DF:$DF,$GK793+39),"")</f>
      </c>
      <c r="EV793">
        <f>IF($GL793&gt;=40,INDEX($DF:$DF,$GK793+40),"")</f>
      </c>
      <c r="EW793">
        <f>IF($GL793&gt;=1,INDEX($DG:$DG,$GK793+1),"")</f>
      </c>
      <c r="EX793">
        <f>IF($GL793&gt;=2,INDEX($DG:$DG,$GK793+2),"")</f>
      </c>
      <c r="EY793">
        <f>IF($GL793&gt;=3,INDEX($DG:$DG,$GK793+3),"")</f>
      </c>
      <c r="EZ793">
        <f>IF($GL793&gt;=4,INDEX($DG:$DG,$GK793+4),"")</f>
      </c>
      <c r="FA793">
        <f>IF($GL793&gt;=5,INDEX($DG:$DG,$GK793+5),"")</f>
      </c>
      <c r="FB793">
        <f>IF($GL793&gt;=6,INDEX($DG:$DG,$GK793+6),"")</f>
      </c>
      <c r="FC793">
        <f>IF($GL793&gt;=7,INDEX($DG:$DG,$GK793+7),"")</f>
      </c>
      <c r="FD793">
        <f>IF($GL793&gt;=8,INDEX($DG:$DG,$GK793+8),"")</f>
      </c>
      <c r="FE793">
        <f>IF($GL793&gt;=9,INDEX($DG:$DG,$GK793+9),"")</f>
      </c>
      <c r="FF793">
        <f>IF($GL793&gt;=10,INDEX($DG:$DG,$GK793+10),"")</f>
      </c>
      <c r="FG793">
        <f>IF($GL793&gt;=11,INDEX($DG:$DG,$GK793+11),"")</f>
      </c>
      <c r="FH793">
        <f>IF($GL793&gt;=12,INDEX($DG:$DG,$GK793+12),"")</f>
      </c>
      <c r="FI793">
        <f>IF($GL793&gt;=13,INDEX($DG:$DG,$GK793+13),"")</f>
      </c>
      <c r="FJ793">
        <f>IF($GL793&gt;=14,INDEX($DG:$DG,$GK793+14),"")</f>
      </c>
      <c r="FK793">
        <f>IF($GL793&gt;=15,INDEX($DG:$DG,$GK793+15),"")</f>
      </c>
      <c r="FL793">
        <f>IF($GL793&gt;=16,INDEX($DG:$DG,$GK793+16),"")</f>
      </c>
      <c r="FM793">
        <f>IF($GL793&gt;=17,INDEX($DG:$DG,$GK793+17),"")</f>
      </c>
      <c r="FN793">
        <f>IF($GL793&gt;=18,INDEX($DG:$DG,$GK793+18),"")</f>
      </c>
      <c r="FO793">
        <f>IF($GL793&gt;=19,INDEX($DG:$DG,$GK793+19),"")</f>
      </c>
      <c r="FP793">
        <f>IF($GL793&gt;=20,INDEX($DG:$DG,$GK793+20),"")</f>
      </c>
      <c r="FQ793">
        <f>IF($GL793&gt;=21,INDEX($DG:$DG,$GK793+21),"")</f>
      </c>
      <c r="FR793">
        <f>IF($GL793&gt;=22,INDEX($DG:$DG,$GK793+22),"")</f>
      </c>
      <c r="FS793">
        <f>IF($GL793&gt;=23,INDEX($DG:$DG,$GK793+23),"")</f>
      </c>
      <c r="FT793">
        <f>IF($GL793&gt;=24,INDEX($DG:$DG,$GK793+24),"")</f>
      </c>
      <c r="FU793">
        <f>IF($GL793&gt;=25,INDEX($DG:$DG,$GK793+25),"")</f>
      </c>
      <c r="FV793">
        <f>IF($GL793&gt;=26,INDEX($DG:$DG,$GK793+26),"")</f>
      </c>
      <c r="FW793">
        <f>IF($GL793&gt;=27,INDEX($DG:$DG,$GK793+27),"")</f>
      </c>
      <c r="FX793">
        <f>IF($GL793&gt;=28,INDEX($DG:$DG,$GK793+28),"")</f>
      </c>
      <c r="FY793">
        <f>IF($GL793&gt;=29,INDEX($DG:$DG,$GK793+29),"")</f>
      </c>
      <c r="FZ793">
        <f>IF($GL793&gt;=30,INDEX($DG:$DG,$GK793+30),"")</f>
      </c>
      <c r="GA793">
        <f>IF($GL793&gt;=31,INDEX($DG:$DG,$GK793+31),"")</f>
      </c>
      <c r="GB793">
        <f>IF($GL793&gt;=32,INDEX($DG:$DG,$GK793+32),"")</f>
      </c>
      <c r="GC793">
        <f>IF($GL793&gt;=33,INDEX($DG:$DG,$GK793+33),"")</f>
      </c>
      <c r="GD793">
        <f>IF($GL793&gt;=34,INDEX($DG:$DG,$GK793+34),"")</f>
      </c>
      <c r="GE793">
        <f>IF($GL793&gt;=35,INDEX($DG:$DG,$GK793+35),"")</f>
      </c>
      <c r="GF793">
        <f>IF($GL793&gt;=36,INDEX($DG:$DG,$GK793+36),"")</f>
      </c>
      <c r="GG793">
        <f>IF($GL793&gt;=37,INDEX($DG:$DG,$GK793+37),"")</f>
      </c>
      <c r="GH793">
        <f>IF($GL793&gt;=38,INDEX($DG:$DG,$GK793+38),"")</f>
      </c>
      <c r="GI793">
        <f>IF($GL793&gt;=39,INDEX($DG:$DG,$GK793+39),"")</f>
      </c>
      <c r="GJ793">
        <f>IF($GL793&gt;=40,INDEX($DG:$DG,$GK793+40),"")</f>
      </c>
      <c r="GK793">
        <f>IFERROR(MATCH($DE793,$DF$2:$DF$166,0)+1,0)</f>
      </c>
      <c r="GL793">
        <f>IFERROR(INDEX($DH$2:$DH$166,MATCH($DE793,$DF$2:$DF$166,0)),0)</f>
      </c>
      <c r="GM793">
        <f>IFERROR(MATCH($H793,$DI$793:$EV$793,0),0)</f>
      </c>
      <c r="GN793">
        <f>IF($GM793&gt;0,INDEX($EW$793:$GJ$793,$GM793),"")</f>
      </c>
      <c r="GO793" t="s">
        <v>804</v>
      </c>
      <c r="GP793">
        <v>1</v>
      </c>
      <c r="GQ793">
        <f>IF($IZ793&gt;=1,INDEX($GO:$GO,$IY793+1),"")</f>
      </c>
      <c r="GR793">
        <f>IF($IZ793&gt;=2,INDEX($GO:$GO,$IY793+2),"")</f>
      </c>
      <c r="GS793">
        <f>IF($IZ793&gt;=3,INDEX($GO:$GO,$IY793+3),"")</f>
      </c>
      <c r="GT793">
        <f>IF($IZ793&gt;=4,INDEX($GO:$GO,$IY793+4),"")</f>
      </c>
      <c r="GU793">
        <f>IF($IZ793&gt;=5,INDEX($GO:$GO,$IY793+5),"")</f>
      </c>
      <c r="GV793">
        <f>IF($IZ793&gt;=6,INDEX($GO:$GO,$IY793+6),"")</f>
      </c>
      <c r="GW793">
        <f>IF($IZ793&gt;=7,INDEX($GO:$GO,$IY793+7),"")</f>
      </c>
      <c r="GX793">
        <f>IF($IZ793&gt;=8,INDEX($GO:$GO,$IY793+8),"")</f>
      </c>
      <c r="GY793">
        <f>IF($IZ793&gt;=9,INDEX($GO:$GO,$IY793+9),"")</f>
      </c>
      <c r="GZ793">
        <f>IF($IZ793&gt;=10,INDEX($GO:$GO,$IY793+10),"")</f>
      </c>
      <c r="HA793">
        <f>IF($IZ793&gt;=11,INDEX($GO:$GO,$IY793+11),"")</f>
      </c>
      <c r="HB793">
        <f>IF($IZ793&gt;=12,INDEX($GO:$GO,$IY793+12),"")</f>
      </c>
      <c r="HC793">
        <f>IF($IZ793&gt;=13,INDEX($GO:$GO,$IY793+13),"")</f>
      </c>
      <c r="HD793">
        <f>IF($IZ793&gt;=14,INDEX($GO:$GO,$IY793+14),"")</f>
      </c>
      <c r="HE793">
        <f>IF($IZ793&gt;=15,INDEX($GO:$GO,$IY793+15),"")</f>
      </c>
      <c r="HF793">
        <f>IF($IZ793&gt;=16,INDEX($GO:$GO,$IY793+16),"")</f>
      </c>
      <c r="HG793">
        <f>IF($IZ793&gt;=17,INDEX($GO:$GO,$IY793+17),"")</f>
      </c>
      <c r="HH793">
        <f>IF($IZ793&gt;=18,INDEX($GO:$GO,$IY793+18),"")</f>
      </c>
      <c r="HI793">
        <f>IF($IZ793&gt;=19,INDEX($GO:$GO,$IY793+19),"")</f>
      </c>
      <c r="HJ793">
        <f>IF($IZ793&gt;=20,INDEX($GO:$GO,$IY793+20),"")</f>
      </c>
      <c r="HK793">
        <f>IF($IZ793&gt;=21,INDEX($GO:$GO,$IY793+21),"")</f>
      </c>
      <c r="HL793">
        <f>IF($IZ793&gt;=22,INDEX($GO:$GO,$IY793+22),"")</f>
      </c>
      <c r="HM793">
        <f>IF($IZ793&gt;=23,INDEX($GO:$GO,$IY793+23),"")</f>
      </c>
      <c r="HN793">
        <f>IF($IZ793&gt;=24,INDEX($GO:$GO,$IY793+24),"")</f>
      </c>
      <c r="HO793">
        <f>IF($IZ793&gt;=25,INDEX($GO:$GO,$IY793+25),"")</f>
      </c>
      <c r="HP793">
        <f>IF($IZ793&gt;=26,INDEX($GO:$GO,$IY793+26),"")</f>
      </c>
      <c r="HQ793">
        <f>IF($IZ793&gt;=27,INDEX($GO:$GO,$IY793+27),"")</f>
      </c>
      <c r="HR793">
        <f>IF($IZ793&gt;=28,INDEX($GO:$GO,$IY793+28),"")</f>
      </c>
      <c r="HS793">
        <f>IF($IZ793&gt;=29,INDEX($GO:$GO,$IY793+29),"")</f>
      </c>
      <c r="HT793">
        <f>IF($IZ793&gt;=30,INDEX($GO:$GO,$IY793+30),"")</f>
      </c>
      <c r="HU793">
        <f>IF($IZ793&gt;=31,INDEX($GO:$GO,$IY793+31),"")</f>
      </c>
      <c r="HV793">
        <f>IF($IZ793&gt;=32,INDEX($GO:$GO,$IY793+32),"")</f>
      </c>
      <c r="HW793">
        <f>IF($IZ793&gt;=33,INDEX($GO:$GO,$IY793+33),"")</f>
      </c>
      <c r="HX793">
        <f>IF($IZ793&gt;=34,INDEX($GO:$GO,$IY793+34),"")</f>
      </c>
      <c r="HY793">
        <f>IF($IZ793&gt;=35,INDEX($GO:$GO,$IY793+35),"")</f>
      </c>
      <c r="HZ793">
        <f>IF($IZ793&gt;=36,INDEX($GO:$GO,$IY793+36),"")</f>
      </c>
      <c r="IA793">
        <f>IF($IZ793&gt;=37,INDEX($GO:$GO,$IY793+37),"")</f>
      </c>
      <c r="IB793">
        <f>IF($IZ793&gt;=38,INDEX($GO:$GO,$IY793+38),"")</f>
      </c>
      <c r="IC793">
        <f>IF($IZ793&gt;=39,INDEX($GO:$GO,$IY793+39),"")</f>
      </c>
      <c r="ID793">
        <f>IF($IZ793&gt;=40,INDEX($GO:$GO,$IY793+40),"")</f>
      </c>
      <c r="IE793">
        <f>IF($IZ793&gt;=41,INDEX($GO:$GO,$IY793+41),"")</f>
      </c>
      <c r="IF793">
        <f>IF($IZ793&gt;=42,INDEX($GO:$GO,$IY793+42),"")</f>
      </c>
      <c r="IG793">
        <f>IF($IZ793&gt;=43,INDEX($GO:$GO,$IY793+43),"")</f>
      </c>
      <c r="IH793">
        <f>IF($IZ793&gt;=44,INDEX($GO:$GO,$IY793+44),"")</f>
      </c>
      <c r="II793">
        <f>IF($IZ793&gt;=45,INDEX($GO:$GO,$IY793+45),"")</f>
      </c>
      <c r="IJ793">
        <f>IF($IZ793&gt;=46,INDEX($GO:$GO,$IY793+46),"")</f>
      </c>
      <c r="IK793">
        <f>IF($IZ793&gt;=47,INDEX($GO:$GO,$IY793+47),"")</f>
      </c>
      <c r="IL793">
        <f>IF($IZ793&gt;=48,INDEX($GO:$GO,$IY793+48),"")</f>
      </c>
      <c r="IM793">
        <f>IF($IZ793&gt;=49,INDEX($GO:$GO,$IY793+49),"")</f>
      </c>
      <c r="IN793">
        <f>IF($IZ793&gt;=50,INDEX($GO:$GO,$IY793+50),"")</f>
      </c>
      <c r="IO793">
        <f>IF($IZ793&gt;=51,INDEX($GO:$GO,$IY793+51),"")</f>
      </c>
      <c r="IP793">
        <f>IF($IZ793&gt;=52,INDEX($GO:$GO,$IY793+52),"")</f>
      </c>
      <c r="IQ793">
        <f>IF($IZ793&gt;=53,INDEX($GO:$GO,$IY793+53),"")</f>
      </c>
      <c r="IR793">
        <f>IF($IZ793&gt;=54,INDEX($GO:$GO,$IY793+54),"")</f>
      </c>
      <c r="IS793">
        <f>IF($IZ793&gt;=55,INDEX($GO:$GO,$IY793+55),"")</f>
      </c>
      <c r="IT793">
        <f>IF($IZ793&gt;=56,INDEX($GO:$GO,$IY793+56),"")</f>
      </c>
      <c r="IU793">
        <f>IF($IZ793&gt;=57,INDEX($GO:$GO,$IY793+57),"")</f>
      </c>
      <c r="IV793">
        <f>IF($IZ793&gt;=58,INDEX($GO:$GO,$IY793+58),"")</f>
      </c>
      <c r="IW793">
        <f>IF($IZ793&gt;=59,INDEX($GO:$GO,$IY793+59),"")</f>
      </c>
      <c r="IX793">
        <f>IF($IZ793&gt;=60,INDEX($GO:$GO,$IY793+60),"")</f>
      </c>
      <c r="IY793">
        <f>IFERROR(MATCH($GN793,$GO$2:$GO$827,0)+1,0)</f>
      </c>
      <c r="IZ793">
        <f>IFERROR(INDEX($GP$2:$GP$827,MATCH($GN793,$GO$2:$GO$827,0)),0)</f>
      </c>
      <c r="JA793" t="s">
        <v>23</v>
      </c>
      <c r="JB793" t="s">
        <v>23</v>
      </c>
    </row>
    <row r="794" spans="1:262" x14ac:dyDescent="0.25">
      <c r="F794" s="1"/>
      <c r="G794" s="1"/>
      <c r="H794" s="1"/>
      <c r="I794" s="1"/>
      <c r="J794" s="1">
        <f>IFERROR(IF(FIND(" - ",$F794)&gt;0,MID($F794,FIND(" - ",$F794)+3,LEN($F794)),""),"")</f>
      </c>
      <c r="L794" s="1"/>
      <c r="N794" t="s">
        <v>23</v>
      </c>
      <c r="P794">
        <f>IF(OR($N794="",$O794=""),"",IFERROR($N794/$O794,0))</f>
      </c>
      <c r="Q794">
        <f>IF($N794="","",
IF($G794="","",
IF(ISNUMBER(SEARCH("exempt",LOWER($G794))),0,
$N794*(VALUE(SUBSTITUTE($G794,"%",""))/100))))</f>
      </c>
      <c r="W794">
        <f>IF($N794="","",
SUM($N794,$Q794,$U794,$R794,$T794)-
IF($V794="",0,VALUE($V794)))</f>
      </c>
      <c r="AE794" t="s">
        <v>2039</v>
      </c>
      <c r="AM794">
        <f>IFERROR(LEFT($F794,FIND(" - ",$F794)-1),$F794)</f>
      </c>
      <c r="AP794">
        <f>IF($CE794&gt;=1,INDEX($AN:$AN,$CD794+1),"")</f>
      </c>
      <c r="AQ794">
        <f>IF($CE794&gt;=2,INDEX($AN:$AN,$CD794+2),"")</f>
      </c>
      <c r="AR794">
        <f>IF($CE794&gt;=3,INDEX($AN:$AN,$CD794+3),"")</f>
      </c>
      <c r="AS794">
        <f>IF($CE794&gt;=4,INDEX($AN:$AN,$CD794+4),"")</f>
      </c>
      <c r="AT794">
        <f>IF($CE794&gt;=5,INDEX($AN:$AN,$CD794+5),"")</f>
      </c>
      <c r="AU794">
        <f>IF($CE794&gt;=6,INDEX($AN:$AN,$CD794+6),"")</f>
      </c>
      <c r="AV794">
        <f>IF($CE794&gt;=7,INDEX($AN:$AN,$CD794+7),"")</f>
      </c>
      <c r="AW794">
        <f>IF($CE794&gt;=8,INDEX($AN:$AN,$CD794+8),"")</f>
      </c>
      <c r="AX794">
        <f>IF($CE794&gt;=9,INDEX($AN:$AN,$CD794+9),"")</f>
      </c>
      <c r="AY794">
        <f>IF($CE794&gt;=10,INDEX($AN:$AN,$CD794+10),"")</f>
      </c>
      <c r="AZ794">
        <f>IF($CE794&gt;=11,INDEX($AN:$AN,$CD794+11),"")</f>
      </c>
      <c r="BA794">
        <f>IF($CE794&gt;=12,INDEX($AN:$AN,$CD794+12),"")</f>
      </c>
      <c r="BB794">
        <f>IF($CE794&gt;=13,INDEX($AN:$AN,$CD794+13),"")</f>
      </c>
      <c r="BC794">
        <f>IF($CE794&gt;=14,INDEX($AN:$AN,$CD794+14),"")</f>
      </c>
      <c r="BD794">
        <f>IF($CE794&gt;=15,INDEX($AN:$AN,$CD794+15),"")</f>
      </c>
      <c r="BE794">
        <f>IF($CE794&gt;=16,INDEX($AN:$AN,$CD794+16),"")</f>
      </c>
      <c r="BF794">
        <f>IF($CE794&gt;=17,INDEX($AN:$AN,$CD794+17),"")</f>
      </c>
      <c r="BG794">
        <f>IF($CE794&gt;=18,INDEX($AN:$AN,$CD794+18),"")</f>
      </c>
      <c r="BH794">
        <f>IF($CE794&gt;=19,INDEX($AN:$AN,$CD794+19),"")</f>
      </c>
      <c r="BI794">
        <f>IF($CE794&gt;=20,INDEX($AN:$AN,$CD794+20),"")</f>
      </c>
      <c r="BJ794">
        <f>IF($CE794&gt;=21,INDEX($AN:$AN,$CD794+21),"")</f>
      </c>
      <c r="BK794">
        <f>IF($CE794&gt;=22,INDEX($AN:$AN,$CD794+22),"")</f>
      </c>
      <c r="BL794">
        <f>IF($CE794&gt;=23,INDEX($AN:$AN,$CD794+23),"")</f>
      </c>
      <c r="BM794">
        <f>IF($CE794&gt;=24,INDEX($AN:$AN,$CD794+24),"")</f>
      </c>
      <c r="BN794">
        <f>IF($CE794&gt;=25,INDEX($AN:$AN,$CD794+25),"")</f>
      </c>
      <c r="BO794">
        <f>IF($CE794&gt;=26,INDEX($AN:$AN,$CD794+26),"")</f>
      </c>
      <c r="BP794">
        <f>IF($CE794&gt;=27,INDEX($AN:$AN,$CD794+27),"")</f>
      </c>
      <c r="BQ794">
        <f>IF($CE794&gt;=28,INDEX($AN:$AN,$CD794+28),"")</f>
      </c>
      <c r="BR794">
        <f>IF($CE794&gt;=29,INDEX($AN:$AN,$CD794+29),"")</f>
      </c>
      <c r="BS794">
        <f>IF($CE794&gt;=30,INDEX($AN:$AN,$CD794+30),"")</f>
      </c>
      <c r="BT794">
        <f>IF($CE794&gt;=31,INDEX($AN:$AN,$CD794+31),"")</f>
      </c>
      <c r="BU794">
        <f>IF($CE794&gt;=32,INDEX($AN:$AN,$CD794+32),"")</f>
      </c>
      <c r="BV794">
        <f>IF($CE794&gt;=33,INDEX($AN:$AN,$CD794+33),"")</f>
      </c>
      <c r="BW794">
        <f>IF($CE794&gt;=34,INDEX($AN:$AN,$CD794+34),"")</f>
      </c>
      <c r="BX794">
        <f>IF($CE794&gt;=35,INDEX($AN:$AN,$CD794+35),"")</f>
      </c>
      <c r="BY794">
        <f>IF($CE794&gt;=36,INDEX($AN:$AN,$CD794+36),"")</f>
      </c>
      <c r="BZ794">
        <f>IF($CE794&gt;=37,INDEX($AN:$AN,$CD794+37),"")</f>
      </c>
      <c r="CA794">
        <f>IF($CE794&gt;=38,INDEX($AN:$AN,$CD794+38),"")</f>
      </c>
      <c r="CB794">
        <f>IF($CE794&gt;=39,INDEX($AN:$AN,$CD794+39),"")</f>
      </c>
      <c r="CC794">
        <f>IF($CE794&gt;=40,INDEX($AN:$AN,$CD794+40),"")</f>
      </c>
      <c r="CD794">
        <f>IFERROR(MATCH($AM794,$AN$2:$AN$133,0)+1,0)</f>
      </c>
      <c r="CE794">
        <f>IFERROR(INDEX($AO$2:$AO$133,MATCH($AM794,$AN$2:$AN$133,0)),0)</f>
      </c>
      <c r="CF794">
        <f>IFERROR(LEFT($K794,FIND(" - ",$K794)-1),$K794)</f>
      </c>
      <c r="CG794" t="s">
        <v>108</v>
      </c>
      <c r="CI794">
        <f>IF($DD794&gt;=1,INDEX($CG:$CG,$DC794+1),"")</f>
      </c>
      <c r="CJ794">
        <f>IF($DD794&gt;=2,INDEX($CG:$CG,$DC794+2),"")</f>
      </c>
      <c r="CK794">
        <f>IF($DD794&gt;=3,INDEX($CG:$CG,$DC794+3),"")</f>
      </c>
      <c r="CL794">
        <f>IF($DD794&gt;=4,INDEX($CG:$CG,$DC794+4),"")</f>
      </c>
      <c r="CM794">
        <f>IF($DD794&gt;=5,INDEX($CG:$CG,$DC794+5),"")</f>
      </c>
      <c r="CN794">
        <f>IF($DD794&gt;=6,INDEX($CG:$CG,$DC794+6),"")</f>
      </c>
      <c r="CO794">
        <f>IF($DD794&gt;=7,INDEX($CG:$CG,$DC794+7),"")</f>
      </c>
      <c r="CP794">
        <f>IF($DD794&gt;=8,INDEX($CG:$CG,$DC794+8),"")</f>
      </c>
      <c r="CQ794">
        <f>IF($DD794&gt;=9,INDEX($CG:$CG,$DC794+9),"")</f>
      </c>
      <c r="CR794">
        <f>IF($DD794&gt;=10,INDEX($CG:$CG,$DC794+10),"")</f>
      </c>
      <c r="CS794">
        <f>IF($DD794&gt;=11,INDEX($CG:$CG,$DC794+11),"")</f>
      </c>
      <c r="CT794">
        <f>IF($DD794&gt;=12,INDEX($CG:$CG,$DC794+12),"")</f>
      </c>
      <c r="CU794">
        <f>IF($DD794&gt;=13,INDEX($CG:$CG,$DC794+13),"")</f>
      </c>
      <c r="CV794">
        <f>IF($DD794&gt;=14,INDEX($CG:$CG,$DC794+14),"")</f>
      </c>
      <c r="CW794">
        <f>IF($DD794&gt;=15,INDEX($CG:$CG,$DC794+15),"")</f>
      </c>
      <c r="CX794">
        <f>IF($DD794&gt;=16,INDEX($CG:$CG,$DC794+16),"")</f>
      </c>
      <c r="CY794">
        <f>IF($DD794&gt;=17,INDEX($CG:$CG,$DC794+17),"")</f>
      </c>
      <c r="CZ794">
        <f>IF($DD794&gt;=18,INDEX($CG:$CG,$DC794+18),"")</f>
      </c>
      <c r="DA794">
        <f>IF($DD794&gt;=19,INDEX($CG:$CG,$DC794+19),"")</f>
      </c>
      <c r="DB794">
        <f>IF($DD794&gt;=20,INDEX($CG:$CG,$DC794+20),"")</f>
      </c>
      <c r="DC794">
        <f>IFERROR(MATCH($CF794,$CG$2:$CG$1558,0)+1,0)</f>
      </c>
      <c r="DD794">
        <f>IFERROR(INDEX($CH$2:$CH$1558,MATCH($CF794,$CG$2:$CG$1558,0)),0)</f>
      </c>
      <c r="DE794">
        <f>IFERROR(INDEX($AL:$AL,MATCH($G794,$AK:$AK,0))&amp;"","")</f>
      </c>
      <c r="DI794">
        <f>IF($GL794&gt;=1,INDEX($DF:$DF,$GK794+1),"")</f>
      </c>
      <c r="DJ794">
        <f>IF($GL794&gt;=2,INDEX($DF:$DF,$GK794+2),"")</f>
      </c>
      <c r="DK794">
        <f>IF($GL794&gt;=3,INDEX($DF:$DF,$GK794+3),"")</f>
      </c>
      <c r="DL794">
        <f>IF($GL794&gt;=4,INDEX($DF:$DF,$GK794+4),"")</f>
      </c>
      <c r="DM794">
        <f>IF($GL794&gt;=5,INDEX($DF:$DF,$GK794+5),"")</f>
      </c>
      <c r="DN794">
        <f>IF($GL794&gt;=6,INDEX($DF:$DF,$GK794+6),"")</f>
      </c>
      <c r="DO794">
        <f>IF($GL794&gt;=7,INDEX($DF:$DF,$GK794+7),"")</f>
      </c>
      <c r="DP794">
        <f>IF($GL794&gt;=8,INDEX($DF:$DF,$GK794+8),"")</f>
      </c>
      <c r="DQ794">
        <f>IF($GL794&gt;=9,INDEX($DF:$DF,$GK794+9),"")</f>
      </c>
      <c r="DR794">
        <f>IF($GL794&gt;=10,INDEX($DF:$DF,$GK794+10),"")</f>
      </c>
      <c r="DS794">
        <f>IF($GL794&gt;=11,INDEX($DF:$DF,$GK794+11),"")</f>
      </c>
      <c r="DT794">
        <f>IF($GL794&gt;=12,INDEX($DF:$DF,$GK794+12),"")</f>
      </c>
      <c r="DU794">
        <f>IF($GL794&gt;=13,INDEX($DF:$DF,$GK794+13),"")</f>
      </c>
      <c r="DV794">
        <f>IF($GL794&gt;=14,INDEX($DF:$DF,$GK794+14),"")</f>
      </c>
      <c r="DW794">
        <f>IF($GL794&gt;=15,INDEX($DF:$DF,$GK794+15),"")</f>
      </c>
      <c r="DX794">
        <f>IF($GL794&gt;=16,INDEX($DF:$DF,$GK794+16),"")</f>
      </c>
      <c r="DY794">
        <f>IF($GL794&gt;=17,INDEX($DF:$DF,$GK794+17),"")</f>
      </c>
      <c r="DZ794">
        <f>IF($GL794&gt;=18,INDEX($DF:$DF,$GK794+18),"")</f>
      </c>
      <c r="EA794">
        <f>IF($GL794&gt;=19,INDEX($DF:$DF,$GK794+19),"")</f>
      </c>
      <c r="EB794">
        <f>IF($GL794&gt;=20,INDEX($DF:$DF,$GK794+20),"")</f>
      </c>
      <c r="EC794">
        <f>IF($GL794&gt;=21,INDEX($DF:$DF,$GK794+21),"")</f>
      </c>
      <c r="ED794">
        <f>IF($GL794&gt;=22,INDEX($DF:$DF,$GK794+22),"")</f>
      </c>
      <c r="EE794">
        <f>IF($GL794&gt;=23,INDEX($DF:$DF,$GK794+23),"")</f>
      </c>
      <c r="EF794">
        <f>IF($GL794&gt;=24,INDEX($DF:$DF,$GK794+24),"")</f>
      </c>
      <c r="EG794">
        <f>IF($GL794&gt;=25,INDEX($DF:$DF,$GK794+25),"")</f>
      </c>
      <c r="EH794">
        <f>IF($GL794&gt;=26,INDEX($DF:$DF,$GK794+26),"")</f>
      </c>
      <c r="EI794">
        <f>IF($GL794&gt;=27,INDEX($DF:$DF,$GK794+27),"")</f>
      </c>
      <c r="EJ794">
        <f>IF($GL794&gt;=28,INDEX($DF:$DF,$GK794+28),"")</f>
      </c>
      <c r="EK794">
        <f>IF($GL794&gt;=29,INDEX($DF:$DF,$GK794+29),"")</f>
      </c>
      <c r="EL794">
        <f>IF($GL794&gt;=30,INDEX($DF:$DF,$GK794+30),"")</f>
      </c>
      <c r="EM794">
        <f>IF($GL794&gt;=31,INDEX($DF:$DF,$GK794+31),"")</f>
      </c>
      <c r="EN794">
        <f>IF($GL794&gt;=32,INDEX($DF:$DF,$GK794+32),"")</f>
      </c>
      <c r="EO794">
        <f>IF($GL794&gt;=33,INDEX($DF:$DF,$GK794+33),"")</f>
      </c>
      <c r="EP794">
        <f>IF($GL794&gt;=34,INDEX($DF:$DF,$GK794+34),"")</f>
      </c>
      <c r="EQ794">
        <f>IF($GL794&gt;=35,INDEX($DF:$DF,$GK794+35),"")</f>
      </c>
      <c r="ER794">
        <f>IF($GL794&gt;=36,INDEX($DF:$DF,$GK794+36),"")</f>
      </c>
      <c r="ES794">
        <f>IF($GL794&gt;=37,INDEX($DF:$DF,$GK794+37),"")</f>
      </c>
      <c r="ET794">
        <f>IF($GL794&gt;=38,INDEX($DF:$DF,$GK794+38),"")</f>
      </c>
      <c r="EU794">
        <f>IF($GL794&gt;=39,INDEX($DF:$DF,$GK794+39),"")</f>
      </c>
      <c r="EV794">
        <f>IF($GL794&gt;=40,INDEX($DF:$DF,$GK794+40),"")</f>
      </c>
      <c r="EW794">
        <f>IF($GL794&gt;=1,INDEX($DG:$DG,$GK794+1),"")</f>
      </c>
      <c r="EX794">
        <f>IF($GL794&gt;=2,INDEX($DG:$DG,$GK794+2),"")</f>
      </c>
      <c r="EY794">
        <f>IF($GL794&gt;=3,INDEX($DG:$DG,$GK794+3),"")</f>
      </c>
      <c r="EZ794">
        <f>IF($GL794&gt;=4,INDEX($DG:$DG,$GK794+4),"")</f>
      </c>
      <c r="FA794">
        <f>IF($GL794&gt;=5,INDEX($DG:$DG,$GK794+5),"")</f>
      </c>
      <c r="FB794">
        <f>IF($GL794&gt;=6,INDEX($DG:$DG,$GK794+6),"")</f>
      </c>
      <c r="FC794">
        <f>IF($GL794&gt;=7,INDEX($DG:$DG,$GK794+7),"")</f>
      </c>
      <c r="FD794">
        <f>IF($GL794&gt;=8,INDEX($DG:$DG,$GK794+8),"")</f>
      </c>
      <c r="FE794">
        <f>IF($GL794&gt;=9,INDEX($DG:$DG,$GK794+9),"")</f>
      </c>
      <c r="FF794">
        <f>IF($GL794&gt;=10,INDEX($DG:$DG,$GK794+10),"")</f>
      </c>
      <c r="FG794">
        <f>IF($GL794&gt;=11,INDEX($DG:$DG,$GK794+11),"")</f>
      </c>
      <c r="FH794">
        <f>IF($GL794&gt;=12,INDEX($DG:$DG,$GK794+12),"")</f>
      </c>
      <c r="FI794">
        <f>IF($GL794&gt;=13,INDEX($DG:$DG,$GK794+13),"")</f>
      </c>
      <c r="FJ794">
        <f>IF($GL794&gt;=14,INDEX($DG:$DG,$GK794+14),"")</f>
      </c>
      <c r="FK794">
        <f>IF($GL794&gt;=15,INDEX($DG:$DG,$GK794+15),"")</f>
      </c>
      <c r="FL794">
        <f>IF($GL794&gt;=16,INDEX($DG:$DG,$GK794+16),"")</f>
      </c>
      <c r="FM794">
        <f>IF($GL794&gt;=17,INDEX($DG:$DG,$GK794+17),"")</f>
      </c>
      <c r="FN794">
        <f>IF($GL794&gt;=18,INDEX($DG:$DG,$GK794+18),"")</f>
      </c>
      <c r="FO794">
        <f>IF($GL794&gt;=19,INDEX($DG:$DG,$GK794+19),"")</f>
      </c>
      <c r="FP794">
        <f>IF($GL794&gt;=20,INDEX($DG:$DG,$GK794+20),"")</f>
      </c>
      <c r="FQ794">
        <f>IF($GL794&gt;=21,INDEX($DG:$DG,$GK794+21),"")</f>
      </c>
      <c r="FR794">
        <f>IF($GL794&gt;=22,INDEX($DG:$DG,$GK794+22),"")</f>
      </c>
      <c r="FS794">
        <f>IF($GL794&gt;=23,INDEX($DG:$DG,$GK794+23),"")</f>
      </c>
      <c r="FT794">
        <f>IF($GL794&gt;=24,INDEX($DG:$DG,$GK794+24),"")</f>
      </c>
      <c r="FU794">
        <f>IF($GL794&gt;=25,INDEX($DG:$DG,$GK794+25),"")</f>
      </c>
      <c r="FV794">
        <f>IF($GL794&gt;=26,INDEX($DG:$DG,$GK794+26),"")</f>
      </c>
      <c r="FW794">
        <f>IF($GL794&gt;=27,INDEX($DG:$DG,$GK794+27),"")</f>
      </c>
      <c r="FX794">
        <f>IF($GL794&gt;=28,INDEX($DG:$DG,$GK794+28),"")</f>
      </c>
      <c r="FY794">
        <f>IF($GL794&gt;=29,INDEX($DG:$DG,$GK794+29),"")</f>
      </c>
      <c r="FZ794">
        <f>IF($GL794&gt;=30,INDEX($DG:$DG,$GK794+30),"")</f>
      </c>
      <c r="GA794">
        <f>IF($GL794&gt;=31,INDEX($DG:$DG,$GK794+31),"")</f>
      </c>
      <c r="GB794">
        <f>IF($GL794&gt;=32,INDEX($DG:$DG,$GK794+32),"")</f>
      </c>
      <c r="GC794">
        <f>IF($GL794&gt;=33,INDEX($DG:$DG,$GK794+33),"")</f>
      </c>
      <c r="GD794">
        <f>IF($GL794&gt;=34,INDEX($DG:$DG,$GK794+34),"")</f>
      </c>
      <c r="GE794">
        <f>IF($GL794&gt;=35,INDEX($DG:$DG,$GK794+35),"")</f>
      </c>
      <c r="GF794">
        <f>IF($GL794&gt;=36,INDEX($DG:$DG,$GK794+36),"")</f>
      </c>
      <c r="GG794">
        <f>IF($GL794&gt;=37,INDEX($DG:$DG,$GK794+37),"")</f>
      </c>
      <c r="GH794">
        <f>IF($GL794&gt;=38,INDEX($DG:$DG,$GK794+38),"")</f>
      </c>
      <c r="GI794">
        <f>IF($GL794&gt;=39,INDEX($DG:$DG,$GK794+39),"")</f>
      </c>
      <c r="GJ794">
        <f>IF($GL794&gt;=40,INDEX($DG:$DG,$GK794+40),"")</f>
      </c>
      <c r="GK794">
        <f>IFERROR(MATCH($DE794,$DF$2:$DF$166,0)+1,0)</f>
      </c>
      <c r="GL794">
        <f>IFERROR(INDEX($DH$2:$DH$166,MATCH($DE794,$DF$2:$DF$166,0)),0)</f>
      </c>
      <c r="GM794">
        <f>IFERROR(MATCH($H794,$DI$794:$EV$794,0),0)</f>
      </c>
      <c r="GN794">
        <f>IF($GM794&gt;0,INDEX($EW$794:$GJ$794,$GM794),"")</f>
      </c>
      <c r="GO794" t="s">
        <v>105</v>
      </c>
      <c r="GQ794">
        <f>IF($IZ794&gt;=1,INDEX($GO:$GO,$IY794+1),"")</f>
      </c>
      <c r="GR794">
        <f>IF($IZ794&gt;=2,INDEX($GO:$GO,$IY794+2),"")</f>
      </c>
      <c r="GS794">
        <f>IF($IZ794&gt;=3,INDEX($GO:$GO,$IY794+3),"")</f>
      </c>
      <c r="GT794">
        <f>IF($IZ794&gt;=4,INDEX($GO:$GO,$IY794+4),"")</f>
      </c>
      <c r="GU794">
        <f>IF($IZ794&gt;=5,INDEX($GO:$GO,$IY794+5),"")</f>
      </c>
      <c r="GV794">
        <f>IF($IZ794&gt;=6,INDEX($GO:$GO,$IY794+6),"")</f>
      </c>
      <c r="GW794">
        <f>IF($IZ794&gt;=7,INDEX($GO:$GO,$IY794+7),"")</f>
      </c>
      <c r="GX794">
        <f>IF($IZ794&gt;=8,INDEX($GO:$GO,$IY794+8),"")</f>
      </c>
      <c r="GY794">
        <f>IF($IZ794&gt;=9,INDEX($GO:$GO,$IY794+9),"")</f>
      </c>
      <c r="GZ794">
        <f>IF($IZ794&gt;=10,INDEX($GO:$GO,$IY794+10),"")</f>
      </c>
      <c r="HA794">
        <f>IF($IZ794&gt;=11,INDEX($GO:$GO,$IY794+11),"")</f>
      </c>
      <c r="HB794">
        <f>IF($IZ794&gt;=12,INDEX($GO:$GO,$IY794+12),"")</f>
      </c>
      <c r="HC794">
        <f>IF($IZ794&gt;=13,INDEX($GO:$GO,$IY794+13),"")</f>
      </c>
      <c r="HD794">
        <f>IF($IZ794&gt;=14,INDEX($GO:$GO,$IY794+14),"")</f>
      </c>
      <c r="HE794">
        <f>IF($IZ794&gt;=15,INDEX($GO:$GO,$IY794+15),"")</f>
      </c>
      <c r="HF794">
        <f>IF($IZ794&gt;=16,INDEX($GO:$GO,$IY794+16),"")</f>
      </c>
      <c r="HG794">
        <f>IF($IZ794&gt;=17,INDEX($GO:$GO,$IY794+17),"")</f>
      </c>
      <c r="HH794">
        <f>IF($IZ794&gt;=18,INDEX($GO:$GO,$IY794+18),"")</f>
      </c>
      <c r="HI794">
        <f>IF($IZ794&gt;=19,INDEX($GO:$GO,$IY794+19),"")</f>
      </c>
      <c r="HJ794">
        <f>IF($IZ794&gt;=20,INDEX($GO:$GO,$IY794+20),"")</f>
      </c>
      <c r="HK794">
        <f>IF($IZ794&gt;=21,INDEX($GO:$GO,$IY794+21),"")</f>
      </c>
      <c r="HL794">
        <f>IF($IZ794&gt;=22,INDEX($GO:$GO,$IY794+22),"")</f>
      </c>
      <c r="HM794">
        <f>IF($IZ794&gt;=23,INDEX($GO:$GO,$IY794+23),"")</f>
      </c>
      <c r="HN794">
        <f>IF($IZ794&gt;=24,INDEX($GO:$GO,$IY794+24),"")</f>
      </c>
      <c r="HO794">
        <f>IF($IZ794&gt;=25,INDEX($GO:$GO,$IY794+25),"")</f>
      </c>
      <c r="HP794">
        <f>IF($IZ794&gt;=26,INDEX($GO:$GO,$IY794+26),"")</f>
      </c>
      <c r="HQ794">
        <f>IF($IZ794&gt;=27,INDEX($GO:$GO,$IY794+27),"")</f>
      </c>
      <c r="HR794">
        <f>IF($IZ794&gt;=28,INDEX($GO:$GO,$IY794+28),"")</f>
      </c>
      <c r="HS794">
        <f>IF($IZ794&gt;=29,INDEX($GO:$GO,$IY794+29),"")</f>
      </c>
      <c r="HT794">
        <f>IF($IZ794&gt;=30,INDEX($GO:$GO,$IY794+30),"")</f>
      </c>
      <c r="HU794">
        <f>IF($IZ794&gt;=31,INDEX($GO:$GO,$IY794+31),"")</f>
      </c>
      <c r="HV794">
        <f>IF($IZ794&gt;=32,INDEX($GO:$GO,$IY794+32),"")</f>
      </c>
      <c r="HW794">
        <f>IF($IZ794&gt;=33,INDEX($GO:$GO,$IY794+33),"")</f>
      </c>
      <c r="HX794">
        <f>IF($IZ794&gt;=34,INDEX($GO:$GO,$IY794+34),"")</f>
      </c>
      <c r="HY794">
        <f>IF($IZ794&gt;=35,INDEX($GO:$GO,$IY794+35),"")</f>
      </c>
      <c r="HZ794">
        <f>IF($IZ794&gt;=36,INDEX($GO:$GO,$IY794+36),"")</f>
      </c>
      <c r="IA794">
        <f>IF($IZ794&gt;=37,INDEX($GO:$GO,$IY794+37),"")</f>
      </c>
      <c r="IB794">
        <f>IF($IZ794&gt;=38,INDEX($GO:$GO,$IY794+38),"")</f>
      </c>
      <c r="IC794">
        <f>IF($IZ794&gt;=39,INDEX($GO:$GO,$IY794+39),"")</f>
      </c>
      <c r="ID794">
        <f>IF($IZ794&gt;=40,INDEX($GO:$GO,$IY794+40),"")</f>
      </c>
      <c r="IE794">
        <f>IF($IZ794&gt;=41,INDEX($GO:$GO,$IY794+41),"")</f>
      </c>
      <c r="IF794">
        <f>IF($IZ794&gt;=42,INDEX($GO:$GO,$IY794+42),"")</f>
      </c>
      <c r="IG794">
        <f>IF($IZ794&gt;=43,INDEX($GO:$GO,$IY794+43),"")</f>
      </c>
      <c r="IH794">
        <f>IF($IZ794&gt;=44,INDEX($GO:$GO,$IY794+44),"")</f>
      </c>
      <c r="II794">
        <f>IF($IZ794&gt;=45,INDEX($GO:$GO,$IY794+45),"")</f>
      </c>
      <c r="IJ794">
        <f>IF($IZ794&gt;=46,INDEX($GO:$GO,$IY794+46),"")</f>
      </c>
      <c r="IK794">
        <f>IF($IZ794&gt;=47,INDEX($GO:$GO,$IY794+47),"")</f>
      </c>
      <c r="IL794">
        <f>IF($IZ794&gt;=48,INDEX($GO:$GO,$IY794+48),"")</f>
      </c>
      <c r="IM794">
        <f>IF($IZ794&gt;=49,INDEX($GO:$GO,$IY794+49),"")</f>
      </c>
      <c r="IN794">
        <f>IF($IZ794&gt;=50,INDEX($GO:$GO,$IY794+50),"")</f>
      </c>
      <c r="IO794">
        <f>IF($IZ794&gt;=51,INDEX($GO:$GO,$IY794+51),"")</f>
      </c>
      <c r="IP794">
        <f>IF($IZ794&gt;=52,INDEX($GO:$GO,$IY794+52),"")</f>
      </c>
      <c r="IQ794">
        <f>IF($IZ794&gt;=53,INDEX($GO:$GO,$IY794+53),"")</f>
      </c>
      <c r="IR794">
        <f>IF($IZ794&gt;=54,INDEX($GO:$GO,$IY794+54),"")</f>
      </c>
      <c r="IS794">
        <f>IF($IZ794&gt;=55,INDEX($GO:$GO,$IY794+55),"")</f>
      </c>
      <c r="IT794">
        <f>IF($IZ794&gt;=56,INDEX($GO:$GO,$IY794+56),"")</f>
      </c>
      <c r="IU794">
        <f>IF($IZ794&gt;=57,INDEX($GO:$GO,$IY794+57),"")</f>
      </c>
      <c r="IV794">
        <f>IF($IZ794&gt;=58,INDEX($GO:$GO,$IY794+58),"")</f>
      </c>
      <c r="IW794">
        <f>IF($IZ794&gt;=59,INDEX($GO:$GO,$IY794+59),"")</f>
      </c>
      <c r="IX794">
        <f>IF($IZ794&gt;=60,INDEX($GO:$GO,$IY794+60),"")</f>
      </c>
      <c r="IY794">
        <f>IFERROR(MATCH($GN794,$GO$2:$GO$827,0)+1,0)</f>
      </c>
      <c r="IZ794">
        <f>IFERROR(INDEX($GP$2:$GP$827,MATCH($GN794,$GO$2:$GO$827,0)),0)</f>
      </c>
      <c r="JA794" t="s">
        <v>23</v>
      </c>
      <c r="JB794" t="s">
        <v>23</v>
      </c>
    </row>
    <row r="795" spans="1:262" x14ac:dyDescent="0.25">
      <c r="F795" s="1"/>
      <c r="G795" s="1"/>
      <c r="H795" s="1"/>
      <c r="I795" s="1"/>
      <c r="J795" s="1">
        <f>IFERROR(IF(FIND(" - ",$F795)&gt;0,MID($F795,FIND(" - ",$F795)+3,LEN($F795)),""),"")</f>
      </c>
      <c r="L795" s="1"/>
      <c r="N795" t="s">
        <v>23</v>
      </c>
      <c r="P795">
        <f>IF(OR($N795="",$O795=""),"",IFERROR($N795/$O795,0))</f>
      </c>
      <c r="Q795">
        <f>IF($N795="","",
IF($G795="","",
IF(ISNUMBER(SEARCH("exempt",LOWER($G795))),0,
$N795*(VALUE(SUBSTITUTE($G795,"%",""))/100))))</f>
      </c>
      <c r="W795">
        <f>IF($N795="","",
SUM($N795,$Q795,$U795,$R795,$T795)-
IF($V795="",0,VALUE($V795)))</f>
      </c>
      <c r="AE795" t="s">
        <v>2040</v>
      </c>
      <c r="AM795">
        <f>IFERROR(LEFT($F795,FIND(" - ",$F795)-1),$F795)</f>
      </c>
      <c r="AP795">
        <f>IF($CE795&gt;=1,INDEX($AN:$AN,$CD795+1),"")</f>
      </c>
      <c r="AQ795">
        <f>IF($CE795&gt;=2,INDEX($AN:$AN,$CD795+2),"")</f>
      </c>
      <c r="AR795">
        <f>IF($CE795&gt;=3,INDEX($AN:$AN,$CD795+3),"")</f>
      </c>
      <c r="AS795">
        <f>IF($CE795&gt;=4,INDEX($AN:$AN,$CD795+4),"")</f>
      </c>
      <c r="AT795">
        <f>IF($CE795&gt;=5,INDEX($AN:$AN,$CD795+5),"")</f>
      </c>
      <c r="AU795">
        <f>IF($CE795&gt;=6,INDEX($AN:$AN,$CD795+6),"")</f>
      </c>
      <c r="AV795">
        <f>IF($CE795&gt;=7,INDEX($AN:$AN,$CD795+7),"")</f>
      </c>
      <c r="AW795">
        <f>IF($CE795&gt;=8,INDEX($AN:$AN,$CD795+8),"")</f>
      </c>
      <c r="AX795">
        <f>IF($CE795&gt;=9,INDEX($AN:$AN,$CD795+9),"")</f>
      </c>
      <c r="AY795">
        <f>IF($CE795&gt;=10,INDEX($AN:$AN,$CD795+10),"")</f>
      </c>
      <c r="AZ795">
        <f>IF($CE795&gt;=11,INDEX($AN:$AN,$CD795+11),"")</f>
      </c>
      <c r="BA795">
        <f>IF($CE795&gt;=12,INDEX($AN:$AN,$CD795+12),"")</f>
      </c>
      <c r="BB795">
        <f>IF($CE795&gt;=13,INDEX($AN:$AN,$CD795+13),"")</f>
      </c>
      <c r="BC795">
        <f>IF($CE795&gt;=14,INDEX($AN:$AN,$CD795+14),"")</f>
      </c>
      <c r="BD795">
        <f>IF($CE795&gt;=15,INDEX($AN:$AN,$CD795+15),"")</f>
      </c>
      <c r="BE795">
        <f>IF($CE795&gt;=16,INDEX($AN:$AN,$CD795+16),"")</f>
      </c>
      <c r="BF795">
        <f>IF($CE795&gt;=17,INDEX($AN:$AN,$CD795+17),"")</f>
      </c>
      <c r="BG795">
        <f>IF($CE795&gt;=18,INDEX($AN:$AN,$CD795+18),"")</f>
      </c>
      <c r="BH795">
        <f>IF($CE795&gt;=19,INDEX($AN:$AN,$CD795+19),"")</f>
      </c>
      <c r="BI795">
        <f>IF($CE795&gt;=20,INDEX($AN:$AN,$CD795+20),"")</f>
      </c>
      <c r="BJ795">
        <f>IF($CE795&gt;=21,INDEX($AN:$AN,$CD795+21),"")</f>
      </c>
      <c r="BK795">
        <f>IF($CE795&gt;=22,INDEX($AN:$AN,$CD795+22),"")</f>
      </c>
      <c r="BL795">
        <f>IF($CE795&gt;=23,INDEX($AN:$AN,$CD795+23),"")</f>
      </c>
      <c r="BM795">
        <f>IF($CE795&gt;=24,INDEX($AN:$AN,$CD795+24),"")</f>
      </c>
      <c r="BN795">
        <f>IF($CE795&gt;=25,INDEX($AN:$AN,$CD795+25),"")</f>
      </c>
      <c r="BO795">
        <f>IF($CE795&gt;=26,INDEX($AN:$AN,$CD795+26),"")</f>
      </c>
      <c r="BP795">
        <f>IF($CE795&gt;=27,INDEX($AN:$AN,$CD795+27),"")</f>
      </c>
      <c r="BQ795">
        <f>IF($CE795&gt;=28,INDEX($AN:$AN,$CD795+28),"")</f>
      </c>
      <c r="BR795">
        <f>IF($CE795&gt;=29,INDEX($AN:$AN,$CD795+29),"")</f>
      </c>
      <c r="BS795">
        <f>IF($CE795&gt;=30,INDEX($AN:$AN,$CD795+30),"")</f>
      </c>
      <c r="BT795">
        <f>IF($CE795&gt;=31,INDEX($AN:$AN,$CD795+31),"")</f>
      </c>
      <c r="BU795">
        <f>IF($CE795&gt;=32,INDEX($AN:$AN,$CD795+32),"")</f>
      </c>
      <c r="BV795">
        <f>IF($CE795&gt;=33,INDEX($AN:$AN,$CD795+33),"")</f>
      </c>
      <c r="BW795">
        <f>IF($CE795&gt;=34,INDEX($AN:$AN,$CD795+34),"")</f>
      </c>
      <c r="BX795">
        <f>IF($CE795&gt;=35,INDEX($AN:$AN,$CD795+35),"")</f>
      </c>
      <c r="BY795">
        <f>IF($CE795&gt;=36,INDEX($AN:$AN,$CD795+36),"")</f>
      </c>
      <c r="BZ795">
        <f>IF($CE795&gt;=37,INDEX($AN:$AN,$CD795+37),"")</f>
      </c>
      <c r="CA795">
        <f>IF($CE795&gt;=38,INDEX($AN:$AN,$CD795+38),"")</f>
      </c>
      <c r="CB795">
        <f>IF($CE795&gt;=39,INDEX($AN:$AN,$CD795+39),"")</f>
      </c>
      <c r="CC795">
        <f>IF($CE795&gt;=40,INDEX($AN:$AN,$CD795+40),"")</f>
      </c>
      <c r="CD795">
        <f>IFERROR(MATCH($AM795,$AN$2:$AN$133,0)+1,0)</f>
      </c>
      <c r="CE795">
        <f>IFERROR(INDEX($AO$2:$AO$133,MATCH($AM795,$AN$2:$AN$133,0)),0)</f>
      </c>
      <c r="CF795">
        <f>IFERROR(LEFT($K795,FIND(" - ",$K795)-1),$K795)</f>
      </c>
      <c r="CG795" t="s">
        <v>2041</v>
      </c>
      <c r="CH795">
        <v>1</v>
      </c>
      <c r="CI795">
        <f>IF($DD795&gt;=1,INDEX($CG:$CG,$DC795+1),"")</f>
      </c>
      <c r="CJ795">
        <f>IF($DD795&gt;=2,INDEX($CG:$CG,$DC795+2),"")</f>
      </c>
      <c r="CK795">
        <f>IF($DD795&gt;=3,INDEX($CG:$CG,$DC795+3),"")</f>
      </c>
      <c r="CL795">
        <f>IF($DD795&gt;=4,INDEX($CG:$CG,$DC795+4),"")</f>
      </c>
      <c r="CM795">
        <f>IF($DD795&gt;=5,INDEX($CG:$CG,$DC795+5),"")</f>
      </c>
      <c r="CN795">
        <f>IF($DD795&gt;=6,INDEX($CG:$CG,$DC795+6),"")</f>
      </c>
      <c r="CO795">
        <f>IF($DD795&gt;=7,INDEX($CG:$CG,$DC795+7),"")</f>
      </c>
      <c r="CP795">
        <f>IF($DD795&gt;=8,INDEX($CG:$CG,$DC795+8),"")</f>
      </c>
      <c r="CQ795">
        <f>IF($DD795&gt;=9,INDEX($CG:$CG,$DC795+9),"")</f>
      </c>
      <c r="CR795">
        <f>IF($DD795&gt;=10,INDEX($CG:$CG,$DC795+10),"")</f>
      </c>
      <c r="CS795">
        <f>IF($DD795&gt;=11,INDEX($CG:$CG,$DC795+11),"")</f>
      </c>
      <c r="CT795">
        <f>IF($DD795&gt;=12,INDEX($CG:$CG,$DC795+12),"")</f>
      </c>
      <c r="CU795">
        <f>IF($DD795&gt;=13,INDEX($CG:$CG,$DC795+13),"")</f>
      </c>
      <c r="CV795">
        <f>IF($DD795&gt;=14,INDEX($CG:$CG,$DC795+14),"")</f>
      </c>
      <c r="CW795">
        <f>IF($DD795&gt;=15,INDEX($CG:$CG,$DC795+15),"")</f>
      </c>
      <c r="CX795">
        <f>IF($DD795&gt;=16,INDEX($CG:$CG,$DC795+16),"")</f>
      </c>
      <c r="CY795">
        <f>IF($DD795&gt;=17,INDEX($CG:$CG,$DC795+17),"")</f>
      </c>
      <c r="CZ795">
        <f>IF($DD795&gt;=18,INDEX($CG:$CG,$DC795+18),"")</f>
      </c>
      <c r="DA795">
        <f>IF($DD795&gt;=19,INDEX($CG:$CG,$DC795+19),"")</f>
      </c>
      <c r="DB795">
        <f>IF($DD795&gt;=20,INDEX($CG:$CG,$DC795+20),"")</f>
      </c>
      <c r="DC795">
        <f>IFERROR(MATCH($CF795,$CG$2:$CG$1558,0)+1,0)</f>
      </c>
      <c r="DD795">
        <f>IFERROR(INDEX($CH$2:$CH$1558,MATCH($CF795,$CG$2:$CG$1558,0)),0)</f>
      </c>
      <c r="DE795">
        <f>IFERROR(INDEX($AL:$AL,MATCH($G795,$AK:$AK,0))&amp;"","")</f>
      </c>
      <c r="DI795">
        <f>IF($GL795&gt;=1,INDEX($DF:$DF,$GK795+1),"")</f>
      </c>
      <c r="DJ795">
        <f>IF($GL795&gt;=2,INDEX($DF:$DF,$GK795+2),"")</f>
      </c>
      <c r="DK795">
        <f>IF($GL795&gt;=3,INDEX($DF:$DF,$GK795+3),"")</f>
      </c>
      <c r="DL795">
        <f>IF($GL795&gt;=4,INDEX($DF:$DF,$GK795+4),"")</f>
      </c>
      <c r="DM795">
        <f>IF($GL795&gt;=5,INDEX($DF:$DF,$GK795+5),"")</f>
      </c>
      <c r="DN795">
        <f>IF($GL795&gt;=6,INDEX($DF:$DF,$GK795+6),"")</f>
      </c>
      <c r="DO795">
        <f>IF($GL795&gt;=7,INDEX($DF:$DF,$GK795+7),"")</f>
      </c>
      <c r="DP795">
        <f>IF($GL795&gt;=8,INDEX($DF:$DF,$GK795+8),"")</f>
      </c>
      <c r="DQ795">
        <f>IF($GL795&gt;=9,INDEX($DF:$DF,$GK795+9),"")</f>
      </c>
      <c r="DR795">
        <f>IF($GL795&gt;=10,INDEX($DF:$DF,$GK795+10),"")</f>
      </c>
      <c r="DS795">
        <f>IF($GL795&gt;=11,INDEX($DF:$DF,$GK795+11),"")</f>
      </c>
      <c r="DT795">
        <f>IF($GL795&gt;=12,INDEX($DF:$DF,$GK795+12),"")</f>
      </c>
      <c r="DU795">
        <f>IF($GL795&gt;=13,INDEX($DF:$DF,$GK795+13),"")</f>
      </c>
      <c r="DV795">
        <f>IF($GL795&gt;=14,INDEX($DF:$DF,$GK795+14),"")</f>
      </c>
      <c r="DW795">
        <f>IF($GL795&gt;=15,INDEX($DF:$DF,$GK795+15),"")</f>
      </c>
      <c r="DX795">
        <f>IF($GL795&gt;=16,INDEX($DF:$DF,$GK795+16),"")</f>
      </c>
      <c r="DY795">
        <f>IF($GL795&gt;=17,INDEX($DF:$DF,$GK795+17),"")</f>
      </c>
      <c r="DZ795">
        <f>IF($GL795&gt;=18,INDEX($DF:$DF,$GK795+18),"")</f>
      </c>
      <c r="EA795">
        <f>IF($GL795&gt;=19,INDEX($DF:$DF,$GK795+19),"")</f>
      </c>
      <c r="EB795">
        <f>IF($GL795&gt;=20,INDEX($DF:$DF,$GK795+20),"")</f>
      </c>
      <c r="EC795">
        <f>IF($GL795&gt;=21,INDEX($DF:$DF,$GK795+21),"")</f>
      </c>
      <c r="ED795">
        <f>IF($GL795&gt;=22,INDEX($DF:$DF,$GK795+22),"")</f>
      </c>
      <c r="EE795">
        <f>IF($GL795&gt;=23,INDEX($DF:$DF,$GK795+23),"")</f>
      </c>
      <c r="EF795">
        <f>IF($GL795&gt;=24,INDEX($DF:$DF,$GK795+24),"")</f>
      </c>
      <c r="EG795">
        <f>IF($GL795&gt;=25,INDEX($DF:$DF,$GK795+25),"")</f>
      </c>
      <c r="EH795">
        <f>IF($GL795&gt;=26,INDEX($DF:$DF,$GK795+26),"")</f>
      </c>
      <c r="EI795">
        <f>IF($GL795&gt;=27,INDEX($DF:$DF,$GK795+27),"")</f>
      </c>
      <c r="EJ795">
        <f>IF($GL795&gt;=28,INDEX($DF:$DF,$GK795+28),"")</f>
      </c>
      <c r="EK795">
        <f>IF($GL795&gt;=29,INDEX($DF:$DF,$GK795+29),"")</f>
      </c>
      <c r="EL795">
        <f>IF($GL795&gt;=30,INDEX($DF:$DF,$GK795+30),"")</f>
      </c>
      <c r="EM795">
        <f>IF($GL795&gt;=31,INDEX($DF:$DF,$GK795+31),"")</f>
      </c>
      <c r="EN795">
        <f>IF($GL795&gt;=32,INDEX($DF:$DF,$GK795+32),"")</f>
      </c>
      <c r="EO795">
        <f>IF($GL795&gt;=33,INDEX($DF:$DF,$GK795+33),"")</f>
      </c>
      <c r="EP795">
        <f>IF($GL795&gt;=34,INDEX($DF:$DF,$GK795+34),"")</f>
      </c>
      <c r="EQ795">
        <f>IF($GL795&gt;=35,INDEX($DF:$DF,$GK795+35),"")</f>
      </c>
      <c r="ER795">
        <f>IF($GL795&gt;=36,INDEX($DF:$DF,$GK795+36),"")</f>
      </c>
      <c r="ES795">
        <f>IF($GL795&gt;=37,INDEX($DF:$DF,$GK795+37),"")</f>
      </c>
      <c r="ET795">
        <f>IF($GL795&gt;=38,INDEX($DF:$DF,$GK795+38),"")</f>
      </c>
      <c r="EU795">
        <f>IF($GL795&gt;=39,INDEX($DF:$DF,$GK795+39),"")</f>
      </c>
      <c r="EV795">
        <f>IF($GL795&gt;=40,INDEX($DF:$DF,$GK795+40),"")</f>
      </c>
      <c r="EW795">
        <f>IF($GL795&gt;=1,INDEX($DG:$DG,$GK795+1),"")</f>
      </c>
      <c r="EX795">
        <f>IF($GL795&gt;=2,INDEX($DG:$DG,$GK795+2),"")</f>
      </c>
      <c r="EY795">
        <f>IF($GL795&gt;=3,INDEX($DG:$DG,$GK795+3),"")</f>
      </c>
      <c r="EZ795">
        <f>IF($GL795&gt;=4,INDEX($DG:$DG,$GK795+4),"")</f>
      </c>
      <c r="FA795">
        <f>IF($GL795&gt;=5,INDEX($DG:$DG,$GK795+5),"")</f>
      </c>
      <c r="FB795">
        <f>IF($GL795&gt;=6,INDEX($DG:$DG,$GK795+6),"")</f>
      </c>
      <c r="FC795">
        <f>IF($GL795&gt;=7,INDEX($DG:$DG,$GK795+7),"")</f>
      </c>
      <c r="FD795">
        <f>IF($GL795&gt;=8,INDEX($DG:$DG,$GK795+8),"")</f>
      </c>
      <c r="FE795">
        <f>IF($GL795&gt;=9,INDEX($DG:$DG,$GK795+9),"")</f>
      </c>
      <c r="FF795">
        <f>IF($GL795&gt;=10,INDEX($DG:$DG,$GK795+10),"")</f>
      </c>
      <c r="FG795">
        <f>IF($GL795&gt;=11,INDEX($DG:$DG,$GK795+11),"")</f>
      </c>
      <c r="FH795">
        <f>IF($GL795&gt;=12,INDEX($DG:$DG,$GK795+12),"")</f>
      </c>
      <c r="FI795">
        <f>IF($GL795&gt;=13,INDEX($DG:$DG,$GK795+13),"")</f>
      </c>
      <c r="FJ795">
        <f>IF($GL795&gt;=14,INDEX($DG:$DG,$GK795+14),"")</f>
      </c>
      <c r="FK795">
        <f>IF($GL795&gt;=15,INDEX($DG:$DG,$GK795+15),"")</f>
      </c>
      <c r="FL795">
        <f>IF($GL795&gt;=16,INDEX($DG:$DG,$GK795+16),"")</f>
      </c>
      <c r="FM795">
        <f>IF($GL795&gt;=17,INDEX($DG:$DG,$GK795+17),"")</f>
      </c>
      <c r="FN795">
        <f>IF($GL795&gt;=18,INDEX($DG:$DG,$GK795+18),"")</f>
      </c>
      <c r="FO795">
        <f>IF($GL795&gt;=19,INDEX($DG:$DG,$GK795+19),"")</f>
      </c>
      <c r="FP795">
        <f>IF($GL795&gt;=20,INDEX($DG:$DG,$GK795+20),"")</f>
      </c>
      <c r="FQ795">
        <f>IF($GL795&gt;=21,INDEX($DG:$DG,$GK795+21),"")</f>
      </c>
      <c r="FR795">
        <f>IF($GL795&gt;=22,INDEX($DG:$DG,$GK795+22),"")</f>
      </c>
      <c r="FS795">
        <f>IF($GL795&gt;=23,INDEX($DG:$DG,$GK795+23),"")</f>
      </c>
      <c r="FT795">
        <f>IF($GL795&gt;=24,INDEX($DG:$DG,$GK795+24),"")</f>
      </c>
      <c r="FU795">
        <f>IF($GL795&gt;=25,INDEX($DG:$DG,$GK795+25),"")</f>
      </c>
      <c r="FV795">
        <f>IF($GL795&gt;=26,INDEX($DG:$DG,$GK795+26),"")</f>
      </c>
      <c r="FW795">
        <f>IF($GL795&gt;=27,INDEX($DG:$DG,$GK795+27),"")</f>
      </c>
      <c r="FX795">
        <f>IF($GL795&gt;=28,INDEX($DG:$DG,$GK795+28),"")</f>
      </c>
      <c r="FY795">
        <f>IF($GL795&gt;=29,INDEX($DG:$DG,$GK795+29),"")</f>
      </c>
      <c r="FZ795">
        <f>IF($GL795&gt;=30,INDEX($DG:$DG,$GK795+30),"")</f>
      </c>
      <c r="GA795">
        <f>IF($GL795&gt;=31,INDEX($DG:$DG,$GK795+31),"")</f>
      </c>
      <c r="GB795">
        <f>IF($GL795&gt;=32,INDEX($DG:$DG,$GK795+32),"")</f>
      </c>
      <c r="GC795">
        <f>IF($GL795&gt;=33,INDEX($DG:$DG,$GK795+33),"")</f>
      </c>
      <c r="GD795">
        <f>IF($GL795&gt;=34,INDEX($DG:$DG,$GK795+34),"")</f>
      </c>
      <c r="GE795">
        <f>IF($GL795&gt;=35,INDEX($DG:$DG,$GK795+35),"")</f>
      </c>
      <c r="GF795">
        <f>IF($GL795&gt;=36,INDEX($DG:$DG,$GK795+36),"")</f>
      </c>
      <c r="GG795">
        <f>IF($GL795&gt;=37,INDEX($DG:$DG,$GK795+37),"")</f>
      </c>
      <c r="GH795">
        <f>IF($GL795&gt;=38,INDEX($DG:$DG,$GK795+38),"")</f>
      </c>
      <c r="GI795">
        <f>IF($GL795&gt;=39,INDEX($DG:$DG,$GK795+39),"")</f>
      </c>
      <c r="GJ795">
        <f>IF($GL795&gt;=40,INDEX($DG:$DG,$GK795+40),"")</f>
      </c>
      <c r="GK795">
        <f>IFERROR(MATCH($DE795,$DF$2:$DF$166,0)+1,0)</f>
      </c>
      <c r="GL795">
        <f>IFERROR(INDEX($DH$2:$DH$166,MATCH($DE795,$DF$2:$DF$166,0)),0)</f>
      </c>
      <c r="GM795">
        <f>IFERROR(MATCH($H795,$DI$795:$EV$795,0),0)</f>
      </c>
      <c r="GN795">
        <f>IF($GM795&gt;0,INDEX($EW$795:$GJ$795,$GM795),"")</f>
      </c>
      <c r="GO795" t="s">
        <v>56</v>
      </c>
      <c r="GP795">
        <v>1</v>
      </c>
      <c r="GQ795">
        <f>IF($IZ795&gt;=1,INDEX($GO:$GO,$IY795+1),"")</f>
      </c>
      <c r="GR795">
        <f>IF($IZ795&gt;=2,INDEX($GO:$GO,$IY795+2),"")</f>
      </c>
      <c r="GS795">
        <f>IF($IZ795&gt;=3,INDEX($GO:$GO,$IY795+3),"")</f>
      </c>
      <c r="GT795">
        <f>IF($IZ795&gt;=4,INDEX($GO:$GO,$IY795+4),"")</f>
      </c>
      <c r="GU795">
        <f>IF($IZ795&gt;=5,INDEX($GO:$GO,$IY795+5),"")</f>
      </c>
      <c r="GV795">
        <f>IF($IZ795&gt;=6,INDEX($GO:$GO,$IY795+6),"")</f>
      </c>
      <c r="GW795">
        <f>IF($IZ795&gt;=7,INDEX($GO:$GO,$IY795+7),"")</f>
      </c>
      <c r="GX795">
        <f>IF($IZ795&gt;=8,INDEX($GO:$GO,$IY795+8),"")</f>
      </c>
      <c r="GY795">
        <f>IF($IZ795&gt;=9,INDEX($GO:$GO,$IY795+9),"")</f>
      </c>
      <c r="GZ795">
        <f>IF($IZ795&gt;=10,INDEX($GO:$GO,$IY795+10),"")</f>
      </c>
      <c r="HA795">
        <f>IF($IZ795&gt;=11,INDEX($GO:$GO,$IY795+11),"")</f>
      </c>
      <c r="HB795">
        <f>IF($IZ795&gt;=12,INDEX($GO:$GO,$IY795+12),"")</f>
      </c>
      <c r="HC795">
        <f>IF($IZ795&gt;=13,INDEX($GO:$GO,$IY795+13),"")</f>
      </c>
      <c r="HD795">
        <f>IF($IZ795&gt;=14,INDEX($GO:$GO,$IY795+14),"")</f>
      </c>
      <c r="HE795">
        <f>IF($IZ795&gt;=15,INDEX($GO:$GO,$IY795+15),"")</f>
      </c>
      <c r="HF795">
        <f>IF($IZ795&gt;=16,INDEX($GO:$GO,$IY795+16),"")</f>
      </c>
      <c r="HG795">
        <f>IF($IZ795&gt;=17,INDEX($GO:$GO,$IY795+17),"")</f>
      </c>
      <c r="HH795">
        <f>IF($IZ795&gt;=18,INDEX($GO:$GO,$IY795+18),"")</f>
      </c>
      <c r="HI795">
        <f>IF($IZ795&gt;=19,INDEX($GO:$GO,$IY795+19),"")</f>
      </c>
      <c r="HJ795">
        <f>IF($IZ795&gt;=20,INDEX($GO:$GO,$IY795+20),"")</f>
      </c>
      <c r="HK795">
        <f>IF($IZ795&gt;=21,INDEX($GO:$GO,$IY795+21),"")</f>
      </c>
      <c r="HL795">
        <f>IF($IZ795&gt;=22,INDEX($GO:$GO,$IY795+22),"")</f>
      </c>
      <c r="HM795">
        <f>IF($IZ795&gt;=23,INDEX($GO:$GO,$IY795+23),"")</f>
      </c>
      <c r="HN795">
        <f>IF($IZ795&gt;=24,INDEX($GO:$GO,$IY795+24),"")</f>
      </c>
      <c r="HO795">
        <f>IF($IZ795&gt;=25,INDEX($GO:$GO,$IY795+25),"")</f>
      </c>
      <c r="HP795">
        <f>IF($IZ795&gt;=26,INDEX($GO:$GO,$IY795+26),"")</f>
      </c>
      <c r="HQ795">
        <f>IF($IZ795&gt;=27,INDEX($GO:$GO,$IY795+27),"")</f>
      </c>
      <c r="HR795">
        <f>IF($IZ795&gt;=28,INDEX($GO:$GO,$IY795+28),"")</f>
      </c>
      <c r="HS795">
        <f>IF($IZ795&gt;=29,INDEX($GO:$GO,$IY795+29),"")</f>
      </c>
      <c r="HT795">
        <f>IF($IZ795&gt;=30,INDEX($GO:$GO,$IY795+30),"")</f>
      </c>
      <c r="HU795">
        <f>IF($IZ795&gt;=31,INDEX($GO:$GO,$IY795+31),"")</f>
      </c>
      <c r="HV795">
        <f>IF($IZ795&gt;=32,INDEX($GO:$GO,$IY795+32),"")</f>
      </c>
      <c r="HW795">
        <f>IF($IZ795&gt;=33,INDEX($GO:$GO,$IY795+33),"")</f>
      </c>
      <c r="HX795">
        <f>IF($IZ795&gt;=34,INDEX($GO:$GO,$IY795+34),"")</f>
      </c>
      <c r="HY795">
        <f>IF($IZ795&gt;=35,INDEX($GO:$GO,$IY795+35),"")</f>
      </c>
      <c r="HZ795">
        <f>IF($IZ795&gt;=36,INDEX($GO:$GO,$IY795+36),"")</f>
      </c>
      <c r="IA795">
        <f>IF($IZ795&gt;=37,INDEX($GO:$GO,$IY795+37),"")</f>
      </c>
      <c r="IB795">
        <f>IF($IZ795&gt;=38,INDEX($GO:$GO,$IY795+38),"")</f>
      </c>
      <c r="IC795">
        <f>IF($IZ795&gt;=39,INDEX($GO:$GO,$IY795+39),"")</f>
      </c>
      <c r="ID795">
        <f>IF($IZ795&gt;=40,INDEX($GO:$GO,$IY795+40),"")</f>
      </c>
      <c r="IE795">
        <f>IF($IZ795&gt;=41,INDEX($GO:$GO,$IY795+41),"")</f>
      </c>
      <c r="IF795">
        <f>IF($IZ795&gt;=42,INDEX($GO:$GO,$IY795+42),"")</f>
      </c>
      <c r="IG795">
        <f>IF($IZ795&gt;=43,INDEX($GO:$GO,$IY795+43),"")</f>
      </c>
      <c r="IH795">
        <f>IF($IZ795&gt;=44,INDEX($GO:$GO,$IY795+44),"")</f>
      </c>
      <c r="II795">
        <f>IF($IZ795&gt;=45,INDEX($GO:$GO,$IY795+45),"")</f>
      </c>
      <c r="IJ795">
        <f>IF($IZ795&gt;=46,INDEX($GO:$GO,$IY795+46),"")</f>
      </c>
      <c r="IK795">
        <f>IF($IZ795&gt;=47,INDEX($GO:$GO,$IY795+47),"")</f>
      </c>
      <c r="IL795">
        <f>IF($IZ795&gt;=48,INDEX($GO:$GO,$IY795+48),"")</f>
      </c>
      <c r="IM795">
        <f>IF($IZ795&gt;=49,INDEX($GO:$GO,$IY795+49),"")</f>
      </c>
      <c r="IN795">
        <f>IF($IZ795&gt;=50,INDEX($GO:$GO,$IY795+50),"")</f>
      </c>
      <c r="IO795">
        <f>IF($IZ795&gt;=51,INDEX($GO:$GO,$IY795+51),"")</f>
      </c>
      <c r="IP795">
        <f>IF($IZ795&gt;=52,INDEX($GO:$GO,$IY795+52),"")</f>
      </c>
      <c r="IQ795">
        <f>IF($IZ795&gt;=53,INDEX($GO:$GO,$IY795+53),"")</f>
      </c>
      <c r="IR795">
        <f>IF($IZ795&gt;=54,INDEX($GO:$GO,$IY795+54),"")</f>
      </c>
      <c r="IS795">
        <f>IF($IZ795&gt;=55,INDEX($GO:$GO,$IY795+55),"")</f>
      </c>
      <c r="IT795">
        <f>IF($IZ795&gt;=56,INDEX($GO:$GO,$IY795+56),"")</f>
      </c>
      <c r="IU795">
        <f>IF($IZ795&gt;=57,INDEX($GO:$GO,$IY795+57),"")</f>
      </c>
      <c r="IV795">
        <f>IF($IZ795&gt;=58,INDEX($GO:$GO,$IY795+58),"")</f>
      </c>
      <c r="IW795">
        <f>IF($IZ795&gt;=59,INDEX($GO:$GO,$IY795+59),"")</f>
      </c>
      <c r="IX795">
        <f>IF($IZ795&gt;=60,INDEX($GO:$GO,$IY795+60),"")</f>
      </c>
      <c r="IY795">
        <f>IFERROR(MATCH($GN795,$GO$2:$GO$827,0)+1,0)</f>
      </c>
      <c r="IZ795">
        <f>IFERROR(INDEX($GP$2:$GP$827,MATCH($GN795,$GO$2:$GO$827,0)),0)</f>
      </c>
      <c r="JA795" t="s">
        <v>23</v>
      </c>
      <c r="JB795" t="s">
        <v>23</v>
      </c>
    </row>
    <row r="796" spans="1:262" x14ac:dyDescent="0.25">
      <c r="F796" s="1"/>
      <c r="G796" s="1"/>
      <c r="H796" s="1"/>
      <c r="I796" s="1"/>
      <c r="J796" s="1">
        <f>IFERROR(IF(FIND(" - ",$F796)&gt;0,MID($F796,FIND(" - ",$F796)+3,LEN($F796)),""),"")</f>
      </c>
      <c r="L796" s="1"/>
      <c r="N796" t="s">
        <v>23</v>
      </c>
      <c r="P796">
        <f>IF(OR($N796="",$O796=""),"",IFERROR($N796/$O796,0))</f>
      </c>
      <c r="Q796">
        <f>IF($N796="","",
IF($G796="","",
IF(ISNUMBER(SEARCH("exempt",LOWER($G796))),0,
$N796*(VALUE(SUBSTITUTE($G796,"%",""))/100))))</f>
      </c>
      <c r="W796">
        <f>IF($N796="","",
SUM($N796,$Q796,$U796,$R796,$T796)-
IF($V796="",0,VALUE($V796)))</f>
      </c>
      <c r="AE796" t="s">
        <v>2042</v>
      </c>
      <c r="AM796">
        <f>IFERROR(LEFT($F796,FIND(" - ",$F796)-1),$F796)</f>
      </c>
      <c r="AP796">
        <f>IF($CE796&gt;=1,INDEX($AN:$AN,$CD796+1),"")</f>
      </c>
      <c r="AQ796">
        <f>IF($CE796&gt;=2,INDEX($AN:$AN,$CD796+2),"")</f>
      </c>
      <c r="AR796">
        <f>IF($CE796&gt;=3,INDEX($AN:$AN,$CD796+3),"")</f>
      </c>
      <c r="AS796">
        <f>IF($CE796&gt;=4,INDEX($AN:$AN,$CD796+4),"")</f>
      </c>
      <c r="AT796">
        <f>IF($CE796&gt;=5,INDEX($AN:$AN,$CD796+5),"")</f>
      </c>
      <c r="AU796">
        <f>IF($CE796&gt;=6,INDEX($AN:$AN,$CD796+6),"")</f>
      </c>
      <c r="AV796">
        <f>IF($CE796&gt;=7,INDEX($AN:$AN,$CD796+7),"")</f>
      </c>
      <c r="AW796">
        <f>IF($CE796&gt;=8,INDEX($AN:$AN,$CD796+8),"")</f>
      </c>
      <c r="AX796">
        <f>IF($CE796&gt;=9,INDEX($AN:$AN,$CD796+9),"")</f>
      </c>
      <c r="AY796">
        <f>IF($CE796&gt;=10,INDEX($AN:$AN,$CD796+10),"")</f>
      </c>
      <c r="AZ796">
        <f>IF($CE796&gt;=11,INDEX($AN:$AN,$CD796+11),"")</f>
      </c>
      <c r="BA796">
        <f>IF($CE796&gt;=12,INDEX($AN:$AN,$CD796+12),"")</f>
      </c>
      <c r="BB796">
        <f>IF($CE796&gt;=13,INDEX($AN:$AN,$CD796+13),"")</f>
      </c>
      <c r="BC796">
        <f>IF($CE796&gt;=14,INDEX($AN:$AN,$CD796+14),"")</f>
      </c>
      <c r="BD796">
        <f>IF($CE796&gt;=15,INDEX($AN:$AN,$CD796+15),"")</f>
      </c>
      <c r="BE796">
        <f>IF($CE796&gt;=16,INDEX($AN:$AN,$CD796+16),"")</f>
      </c>
      <c r="BF796">
        <f>IF($CE796&gt;=17,INDEX($AN:$AN,$CD796+17),"")</f>
      </c>
      <c r="BG796">
        <f>IF($CE796&gt;=18,INDEX($AN:$AN,$CD796+18),"")</f>
      </c>
      <c r="BH796">
        <f>IF($CE796&gt;=19,INDEX($AN:$AN,$CD796+19),"")</f>
      </c>
      <c r="BI796">
        <f>IF($CE796&gt;=20,INDEX($AN:$AN,$CD796+20),"")</f>
      </c>
      <c r="BJ796">
        <f>IF($CE796&gt;=21,INDEX($AN:$AN,$CD796+21),"")</f>
      </c>
      <c r="BK796">
        <f>IF($CE796&gt;=22,INDEX($AN:$AN,$CD796+22),"")</f>
      </c>
      <c r="BL796">
        <f>IF($CE796&gt;=23,INDEX($AN:$AN,$CD796+23),"")</f>
      </c>
      <c r="BM796">
        <f>IF($CE796&gt;=24,INDEX($AN:$AN,$CD796+24),"")</f>
      </c>
      <c r="BN796">
        <f>IF($CE796&gt;=25,INDEX($AN:$AN,$CD796+25),"")</f>
      </c>
      <c r="BO796">
        <f>IF($CE796&gt;=26,INDEX($AN:$AN,$CD796+26),"")</f>
      </c>
      <c r="BP796">
        <f>IF($CE796&gt;=27,INDEX($AN:$AN,$CD796+27),"")</f>
      </c>
      <c r="BQ796">
        <f>IF($CE796&gt;=28,INDEX($AN:$AN,$CD796+28),"")</f>
      </c>
      <c r="BR796">
        <f>IF($CE796&gt;=29,INDEX($AN:$AN,$CD796+29),"")</f>
      </c>
      <c r="BS796">
        <f>IF($CE796&gt;=30,INDEX($AN:$AN,$CD796+30),"")</f>
      </c>
      <c r="BT796">
        <f>IF($CE796&gt;=31,INDEX($AN:$AN,$CD796+31),"")</f>
      </c>
      <c r="BU796">
        <f>IF($CE796&gt;=32,INDEX($AN:$AN,$CD796+32),"")</f>
      </c>
      <c r="BV796">
        <f>IF($CE796&gt;=33,INDEX($AN:$AN,$CD796+33),"")</f>
      </c>
      <c r="BW796">
        <f>IF($CE796&gt;=34,INDEX($AN:$AN,$CD796+34),"")</f>
      </c>
      <c r="BX796">
        <f>IF($CE796&gt;=35,INDEX($AN:$AN,$CD796+35),"")</f>
      </c>
      <c r="BY796">
        <f>IF($CE796&gt;=36,INDEX($AN:$AN,$CD796+36),"")</f>
      </c>
      <c r="BZ796">
        <f>IF($CE796&gt;=37,INDEX($AN:$AN,$CD796+37),"")</f>
      </c>
      <c r="CA796">
        <f>IF($CE796&gt;=38,INDEX($AN:$AN,$CD796+38),"")</f>
      </c>
      <c r="CB796">
        <f>IF($CE796&gt;=39,INDEX($AN:$AN,$CD796+39),"")</f>
      </c>
      <c r="CC796">
        <f>IF($CE796&gt;=40,INDEX($AN:$AN,$CD796+40),"")</f>
      </c>
      <c r="CD796">
        <f>IFERROR(MATCH($AM796,$AN$2:$AN$133,0)+1,0)</f>
      </c>
      <c r="CE796">
        <f>IFERROR(INDEX($AO$2:$AO$133,MATCH($AM796,$AN$2:$AN$133,0)),0)</f>
      </c>
      <c r="CF796">
        <f>IFERROR(LEFT($K796,FIND(" - ",$K796)-1),$K796)</f>
      </c>
      <c r="CG796" t="s">
        <v>108</v>
      </c>
      <c r="CI796">
        <f>IF($DD796&gt;=1,INDEX($CG:$CG,$DC796+1),"")</f>
      </c>
      <c r="CJ796">
        <f>IF($DD796&gt;=2,INDEX($CG:$CG,$DC796+2),"")</f>
      </c>
      <c r="CK796">
        <f>IF($DD796&gt;=3,INDEX($CG:$CG,$DC796+3),"")</f>
      </c>
      <c r="CL796">
        <f>IF($DD796&gt;=4,INDEX($CG:$CG,$DC796+4),"")</f>
      </c>
      <c r="CM796">
        <f>IF($DD796&gt;=5,INDEX($CG:$CG,$DC796+5),"")</f>
      </c>
      <c r="CN796">
        <f>IF($DD796&gt;=6,INDEX($CG:$CG,$DC796+6),"")</f>
      </c>
      <c r="CO796">
        <f>IF($DD796&gt;=7,INDEX($CG:$CG,$DC796+7),"")</f>
      </c>
      <c r="CP796">
        <f>IF($DD796&gt;=8,INDEX($CG:$CG,$DC796+8),"")</f>
      </c>
      <c r="CQ796">
        <f>IF($DD796&gt;=9,INDEX($CG:$CG,$DC796+9),"")</f>
      </c>
      <c r="CR796">
        <f>IF($DD796&gt;=10,INDEX($CG:$CG,$DC796+10),"")</f>
      </c>
      <c r="CS796">
        <f>IF($DD796&gt;=11,INDEX($CG:$CG,$DC796+11),"")</f>
      </c>
      <c r="CT796">
        <f>IF($DD796&gt;=12,INDEX($CG:$CG,$DC796+12),"")</f>
      </c>
      <c r="CU796">
        <f>IF($DD796&gt;=13,INDEX($CG:$CG,$DC796+13),"")</f>
      </c>
      <c r="CV796">
        <f>IF($DD796&gt;=14,INDEX($CG:$CG,$DC796+14),"")</f>
      </c>
      <c r="CW796">
        <f>IF($DD796&gt;=15,INDEX($CG:$CG,$DC796+15),"")</f>
      </c>
      <c r="CX796">
        <f>IF($DD796&gt;=16,INDEX($CG:$CG,$DC796+16),"")</f>
      </c>
      <c r="CY796">
        <f>IF($DD796&gt;=17,INDEX($CG:$CG,$DC796+17),"")</f>
      </c>
      <c r="CZ796">
        <f>IF($DD796&gt;=18,INDEX($CG:$CG,$DC796+18),"")</f>
      </c>
      <c r="DA796">
        <f>IF($DD796&gt;=19,INDEX($CG:$CG,$DC796+19),"")</f>
      </c>
      <c r="DB796">
        <f>IF($DD796&gt;=20,INDEX($CG:$CG,$DC796+20),"")</f>
      </c>
      <c r="DC796">
        <f>IFERROR(MATCH($CF796,$CG$2:$CG$1558,0)+1,0)</f>
      </c>
      <c r="DD796">
        <f>IFERROR(INDEX($CH$2:$CH$1558,MATCH($CF796,$CG$2:$CG$1558,0)),0)</f>
      </c>
      <c r="DE796">
        <f>IFERROR(INDEX($AL:$AL,MATCH($G796,$AK:$AK,0))&amp;"","")</f>
      </c>
      <c r="DI796">
        <f>IF($GL796&gt;=1,INDEX($DF:$DF,$GK796+1),"")</f>
      </c>
      <c r="DJ796">
        <f>IF($GL796&gt;=2,INDEX($DF:$DF,$GK796+2),"")</f>
      </c>
      <c r="DK796">
        <f>IF($GL796&gt;=3,INDEX($DF:$DF,$GK796+3),"")</f>
      </c>
      <c r="DL796">
        <f>IF($GL796&gt;=4,INDEX($DF:$DF,$GK796+4),"")</f>
      </c>
      <c r="DM796">
        <f>IF($GL796&gt;=5,INDEX($DF:$DF,$GK796+5),"")</f>
      </c>
      <c r="DN796">
        <f>IF($GL796&gt;=6,INDEX($DF:$DF,$GK796+6),"")</f>
      </c>
      <c r="DO796">
        <f>IF($GL796&gt;=7,INDEX($DF:$DF,$GK796+7),"")</f>
      </c>
      <c r="DP796">
        <f>IF($GL796&gt;=8,INDEX($DF:$DF,$GK796+8),"")</f>
      </c>
      <c r="DQ796">
        <f>IF($GL796&gt;=9,INDEX($DF:$DF,$GK796+9),"")</f>
      </c>
      <c r="DR796">
        <f>IF($GL796&gt;=10,INDEX($DF:$DF,$GK796+10),"")</f>
      </c>
      <c r="DS796">
        <f>IF($GL796&gt;=11,INDEX($DF:$DF,$GK796+11),"")</f>
      </c>
      <c r="DT796">
        <f>IF($GL796&gt;=12,INDEX($DF:$DF,$GK796+12),"")</f>
      </c>
      <c r="DU796">
        <f>IF($GL796&gt;=13,INDEX($DF:$DF,$GK796+13),"")</f>
      </c>
      <c r="DV796">
        <f>IF($GL796&gt;=14,INDEX($DF:$DF,$GK796+14),"")</f>
      </c>
      <c r="DW796">
        <f>IF($GL796&gt;=15,INDEX($DF:$DF,$GK796+15),"")</f>
      </c>
      <c r="DX796">
        <f>IF($GL796&gt;=16,INDEX($DF:$DF,$GK796+16),"")</f>
      </c>
      <c r="DY796">
        <f>IF($GL796&gt;=17,INDEX($DF:$DF,$GK796+17),"")</f>
      </c>
      <c r="DZ796">
        <f>IF($GL796&gt;=18,INDEX($DF:$DF,$GK796+18),"")</f>
      </c>
      <c r="EA796">
        <f>IF($GL796&gt;=19,INDEX($DF:$DF,$GK796+19),"")</f>
      </c>
      <c r="EB796">
        <f>IF($GL796&gt;=20,INDEX($DF:$DF,$GK796+20),"")</f>
      </c>
      <c r="EC796">
        <f>IF($GL796&gt;=21,INDEX($DF:$DF,$GK796+21),"")</f>
      </c>
      <c r="ED796">
        <f>IF($GL796&gt;=22,INDEX($DF:$DF,$GK796+22),"")</f>
      </c>
      <c r="EE796">
        <f>IF($GL796&gt;=23,INDEX($DF:$DF,$GK796+23),"")</f>
      </c>
      <c r="EF796">
        <f>IF($GL796&gt;=24,INDEX($DF:$DF,$GK796+24),"")</f>
      </c>
      <c r="EG796">
        <f>IF($GL796&gt;=25,INDEX($DF:$DF,$GK796+25),"")</f>
      </c>
      <c r="EH796">
        <f>IF($GL796&gt;=26,INDEX($DF:$DF,$GK796+26),"")</f>
      </c>
      <c r="EI796">
        <f>IF($GL796&gt;=27,INDEX($DF:$DF,$GK796+27),"")</f>
      </c>
      <c r="EJ796">
        <f>IF($GL796&gt;=28,INDEX($DF:$DF,$GK796+28),"")</f>
      </c>
      <c r="EK796">
        <f>IF($GL796&gt;=29,INDEX($DF:$DF,$GK796+29),"")</f>
      </c>
      <c r="EL796">
        <f>IF($GL796&gt;=30,INDEX($DF:$DF,$GK796+30),"")</f>
      </c>
      <c r="EM796">
        <f>IF($GL796&gt;=31,INDEX($DF:$DF,$GK796+31),"")</f>
      </c>
      <c r="EN796">
        <f>IF($GL796&gt;=32,INDEX($DF:$DF,$GK796+32),"")</f>
      </c>
      <c r="EO796">
        <f>IF($GL796&gt;=33,INDEX($DF:$DF,$GK796+33),"")</f>
      </c>
      <c r="EP796">
        <f>IF($GL796&gt;=34,INDEX($DF:$DF,$GK796+34),"")</f>
      </c>
      <c r="EQ796">
        <f>IF($GL796&gt;=35,INDEX($DF:$DF,$GK796+35),"")</f>
      </c>
      <c r="ER796">
        <f>IF($GL796&gt;=36,INDEX($DF:$DF,$GK796+36),"")</f>
      </c>
      <c r="ES796">
        <f>IF($GL796&gt;=37,INDEX($DF:$DF,$GK796+37),"")</f>
      </c>
      <c r="ET796">
        <f>IF($GL796&gt;=38,INDEX($DF:$DF,$GK796+38),"")</f>
      </c>
      <c r="EU796">
        <f>IF($GL796&gt;=39,INDEX($DF:$DF,$GK796+39),"")</f>
      </c>
      <c r="EV796">
        <f>IF($GL796&gt;=40,INDEX($DF:$DF,$GK796+40),"")</f>
      </c>
      <c r="EW796">
        <f>IF($GL796&gt;=1,INDEX($DG:$DG,$GK796+1),"")</f>
      </c>
      <c r="EX796">
        <f>IF($GL796&gt;=2,INDEX($DG:$DG,$GK796+2),"")</f>
      </c>
      <c r="EY796">
        <f>IF($GL796&gt;=3,INDEX($DG:$DG,$GK796+3),"")</f>
      </c>
      <c r="EZ796">
        <f>IF($GL796&gt;=4,INDEX($DG:$DG,$GK796+4),"")</f>
      </c>
      <c r="FA796">
        <f>IF($GL796&gt;=5,INDEX($DG:$DG,$GK796+5),"")</f>
      </c>
      <c r="FB796">
        <f>IF($GL796&gt;=6,INDEX($DG:$DG,$GK796+6),"")</f>
      </c>
      <c r="FC796">
        <f>IF($GL796&gt;=7,INDEX($DG:$DG,$GK796+7),"")</f>
      </c>
      <c r="FD796">
        <f>IF($GL796&gt;=8,INDEX($DG:$DG,$GK796+8),"")</f>
      </c>
      <c r="FE796">
        <f>IF($GL796&gt;=9,INDEX($DG:$DG,$GK796+9),"")</f>
      </c>
      <c r="FF796">
        <f>IF($GL796&gt;=10,INDEX($DG:$DG,$GK796+10),"")</f>
      </c>
      <c r="FG796">
        <f>IF($GL796&gt;=11,INDEX($DG:$DG,$GK796+11),"")</f>
      </c>
      <c r="FH796">
        <f>IF($GL796&gt;=12,INDEX($DG:$DG,$GK796+12),"")</f>
      </c>
      <c r="FI796">
        <f>IF($GL796&gt;=13,INDEX($DG:$DG,$GK796+13),"")</f>
      </c>
      <c r="FJ796">
        <f>IF($GL796&gt;=14,INDEX($DG:$DG,$GK796+14),"")</f>
      </c>
      <c r="FK796">
        <f>IF($GL796&gt;=15,INDEX($DG:$DG,$GK796+15),"")</f>
      </c>
      <c r="FL796">
        <f>IF($GL796&gt;=16,INDEX($DG:$DG,$GK796+16),"")</f>
      </c>
      <c r="FM796">
        <f>IF($GL796&gt;=17,INDEX($DG:$DG,$GK796+17),"")</f>
      </c>
      <c r="FN796">
        <f>IF($GL796&gt;=18,INDEX($DG:$DG,$GK796+18),"")</f>
      </c>
      <c r="FO796">
        <f>IF($GL796&gt;=19,INDEX($DG:$DG,$GK796+19),"")</f>
      </c>
      <c r="FP796">
        <f>IF($GL796&gt;=20,INDEX($DG:$DG,$GK796+20),"")</f>
      </c>
      <c r="FQ796">
        <f>IF($GL796&gt;=21,INDEX($DG:$DG,$GK796+21),"")</f>
      </c>
      <c r="FR796">
        <f>IF($GL796&gt;=22,INDEX($DG:$DG,$GK796+22),"")</f>
      </c>
      <c r="FS796">
        <f>IF($GL796&gt;=23,INDEX($DG:$DG,$GK796+23),"")</f>
      </c>
      <c r="FT796">
        <f>IF($GL796&gt;=24,INDEX($DG:$DG,$GK796+24),"")</f>
      </c>
      <c r="FU796">
        <f>IF($GL796&gt;=25,INDEX($DG:$DG,$GK796+25),"")</f>
      </c>
      <c r="FV796">
        <f>IF($GL796&gt;=26,INDEX($DG:$DG,$GK796+26),"")</f>
      </c>
      <c r="FW796">
        <f>IF($GL796&gt;=27,INDEX($DG:$DG,$GK796+27),"")</f>
      </c>
      <c r="FX796">
        <f>IF($GL796&gt;=28,INDEX($DG:$DG,$GK796+28),"")</f>
      </c>
      <c r="FY796">
        <f>IF($GL796&gt;=29,INDEX($DG:$DG,$GK796+29),"")</f>
      </c>
      <c r="FZ796">
        <f>IF($GL796&gt;=30,INDEX($DG:$DG,$GK796+30),"")</f>
      </c>
      <c r="GA796">
        <f>IF($GL796&gt;=31,INDEX($DG:$DG,$GK796+31),"")</f>
      </c>
      <c r="GB796">
        <f>IF($GL796&gt;=32,INDEX($DG:$DG,$GK796+32),"")</f>
      </c>
      <c r="GC796">
        <f>IF($GL796&gt;=33,INDEX($DG:$DG,$GK796+33),"")</f>
      </c>
      <c r="GD796">
        <f>IF($GL796&gt;=34,INDEX($DG:$DG,$GK796+34),"")</f>
      </c>
      <c r="GE796">
        <f>IF($GL796&gt;=35,INDEX($DG:$DG,$GK796+35),"")</f>
      </c>
      <c r="GF796">
        <f>IF($GL796&gt;=36,INDEX($DG:$DG,$GK796+36),"")</f>
      </c>
      <c r="GG796">
        <f>IF($GL796&gt;=37,INDEX($DG:$DG,$GK796+37),"")</f>
      </c>
      <c r="GH796">
        <f>IF($GL796&gt;=38,INDEX($DG:$DG,$GK796+38),"")</f>
      </c>
      <c r="GI796">
        <f>IF($GL796&gt;=39,INDEX($DG:$DG,$GK796+39),"")</f>
      </c>
      <c r="GJ796">
        <f>IF($GL796&gt;=40,INDEX($DG:$DG,$GK796+40),"")</f>
      </c>
      <c r="GK796">
        <f>IFERROR(MATCH($DE796,$DF$2:$DF$166,0)+1,0)</f>
      </c>
      <c r="GL796">
        <f>IFERROR(INDEX($DH$2:$DH$166,MATCH($DE796,$DF$2:$DF$166,0)),0)</f>
      </c>
      <c r="GM796">
        <f>IFERROR(MATCH($H796,$DI$796:$EV$796,0),0)</f>
      </c>
      <c r="GN796">
        <f>IF($GM796&gt;0,INDEX($EW$796:$GJ$796,$GM796),"")</f>
      </c>
      <c r="GO796" t="s">
        <v>55</v>
      </c>
      <c r="GQ796">
        <f>IF($IZ796&gt;=1,INDEX($GO:$GO,$IY796+1),"")</f>
      </c>
      <c r="GR796">
        <f>IF($IZ796&gt;=2,INDEX($GO:$GO,$IY796+2),"")</f>
      </c>
      <c r="GS796">
        <f>IF($IZ796&gt;=3,INDEX($GO:$GO,$IY796+3),"")</f>
      </c>
      <c r="GT796">
        <f>IF($IZ796&gt;=4,INDEX($GO:$GO,$IY796+4),"")</f>
      </c>
      <c r="GU796">
        <f>IF($IZ796&gt;=5,INDEX($GO:$GO,$IY796+5),"")</f>
      </c>
      <c r="GV796">
        <f>IF($IZ796&gt;=6,INDEX($GO:$GO,$IY796+6),"")</f>
      </c>
      <c r="GW796">
        <f>IF($IZ796&gt;=7,INDEX($GO:$GO,$IY796+7),"")</f>
      </c>
      <c r="GX796">
        <f>IF($IZ796&gt;=8,INDEX($GO:$GO,$IY796+8),"")</f>
      </c>
      <c r="GY796">
        <f>IF($IZ796&gt;=9,INDEX($GO:$GO,$IY796+9),"")</f>
      </c>
      <c r="GZ796">
        <f>IF($IZ796&gt;=10,INDEX($GO:$GO,$IY796+10),"")</f>
      </c>
      <c r="HA796">
        <f>IF($IZ796&gt;=11,INDEX($GO:$GO,$IY796+11),"")</f>
      </c>
      <c r="HB796">
        <f>IF($IZ796&gt;=12,INDEX($GO:$GO,$IY796+12),"")</f>
      </c>
      <c r="HC796">
        <f>IF($IZ796&gt;=13,INDEX($GO:$GO,$IY796+13),"")</f>
      </c>
      <c r="HD796">
        <f>IF($IZ796&gt;=14,INDEX($GO:$GO,$IY796+14),"")</f>
      </c>
      <c r="HE796">
        <f>IF($IZ796&gt;=15,INDEX($GO:$GO,$IY796+15),"")</f>
      </c>
      <c r="HF796">
        <f>IF($IZ796&gt;=16,INDEX($GO:$GO,$IY796+16),"")</f>
      </c>
      <c r="HG796">
        <f>IF($IZ796&gt;=17,INDEX($GO:$GO,$IY796+17),"")</f>
      </c>
      <c r="HH796">
        <f>IF($IZ796&gt;=18,INDEX($GO:$GO,$IY796+18),"")</f>
      </c>
      <c r="HI796">
        <f>IF($IZ796&gt;=19,INDEX($GO:$GO,$IY796+19),"")</f>
      </c>
      <c r="HJ796">
        <f>IF($IZ796&gt;=20,INDEX($GO:$GO,$IY796+20),"")</f>
      </c>
      <c r="HK796">
        <f>IF($IZ796&gt;=21,INDEX($GO:$GO,$IY796+21),"")</f>
      </c>
      <c r="HL796">
        <f>IF($IZ796&gt;=22,INDEX($GO:$GO,$IY796+22),"")</f>
      </c>
      <c r="HM796">
        <f>IF($IZ796&gt;=23,INDEX($GO:$GO,$IY796+23),"")</f>
      </c>
      <c r="HN796">
        <f>IF($IZ796&gt;=24,INDEX($GO:$GO,$IY796+24),"")</f>
      </c>
      <c r="HO796">
        <f>IF($IZ796&gt;=25,INDEX($GO:$GO,$IY796+25),"")</f>
      </c>
      <c r="HP796">
        <f>IF($IZ796&gt;=26,INDEX($GO:$GO,$IY796+26),"")</f>
      </c>
      <c r="HQ796">
        <f>IF($IZ796&gt;=27,INDEX($GO:$GO,$IY796+27),"")</f>
      </c>
      <c r="HR796">
        <f>IF($IZ796&gt;=28,INDEX($GO:$GO,$IY796+28),"")</f>
      </c>
      <c r="HS796">
        <f>IF($IZ796&gt;=29,INDEX($GO:$GO,$IY796+29),"")</f>
      </c>
      <c r="HT796">
        <f>IF($IZ796&gt;=30,INDEX($GO:$GO,$IY796+30),"")</f>
      </c>
      <c r="HU796">
        <f>IF($IZ796&gt;=31,INDEX($GO:$GO,$IY796+31),"")</f>
      </c>
      <c r="HV796">
        <f>IF($IZ796&gt;=32,INDEX($GO:$GO,$IY796+32),"")</f>
      </c>
      <c r="HW796">
        <f>IF($IZ796&gt;=33,INDEX($GO:$GO,$IY796+33),"")</f>
      </c>
      <c r="HX796">
        <f>IF($IZ796&gt;=34,INDEX($GO:$GO,$IY796+34),"")</f>
      </c>
      <c r="HY796">
        <f>IF($IZ796&gt;=35,INDEX($GO:$GO,$IY796+35),"")</f>
      </c>
      <c r="HZ796">
        <f>IF($IZ796&gt;=36,INDEX($GO:$GO,$IY796+36),"")</f>
      </c>
      <c r="IA796">
        <f>IF($IZ796&gt;=37,INDEX($GO:$GO,$IY796+37),"")</f>
      </c>
      <c r="IB796">
        <f>IF($IZ796&gt;=38,INDEX($GO:$GO,$IY796+38),"")</f>
      </c>
      <c r="IC796">
        <f>IF($IZ796&gt;=39,INDEX($GO:$GO,$IY796+39),"")</f>
      </c>
      <c r="ID796">
        <f>IF($IZ796&gt;=40,INDEX($GO:$GO,$IY796+40),"")</f>
      </c>
      <c r="IE796">
        <f>IF($IZ796&gt;=41,INDEX($GO:$GO,$IY796+41),"")</f>
      </c>
      <c r="IF796">
        <f>IF($IZ796&gt;=42,INDEX($GO:$GO,$IY796+42),"")</f>
      </c>
      <c r="IG796">
        <f>IF($IZ796&gt;=43,INDEX($GO:$GO,$IY796+43),"")</f>
      </c>
      <c r="IH796">
        <f>IF($IZ796&gt;=44,INDEX($GO:$GO,$IY796+44),"")</f>
      </c>
      <c r="II796">
        <f>IF($IZ796&gt;=45,INDEX($GO:$GO,$IY796+45),"")</f>
      </c>
      <c r="IJ796">
        <f>IF($IZ796&gt;=46,INDEX($GO:$GO,$IY796+46),"")</f>
      </c>
      <c r="IK796">
        <f>IF($IZ796&gt;=47,INDEX($GO:$GO,$IY796+47),"")</f>
      </c>
      <c r="IL796">
        <f>IF($IZ796&gt;=48,INDEX($GO:$GO,$IY796+48),"")</f>
      </c>
      <c r="IM796">
        <f>IF($IZ796&gt;=49,INDEX($GO:$GO,$IY796+49),"")</f>
      </c>
      <c r="IN796">
        <f>IF($IZ796&gt;=50,INDEX($GO:$GO,$IY796+50),"")</f>
      </c>
      <c r="IO796">
        <f>IF($IZ796&gt;=51,INDEX($GO:$GO,$IY796+51),"")</f>
      </c>
      <c r="IP796">
        <f>IF($IZ796&gt;=52,INDEX($GO:$GO,$IY796+52),"")</f>
      </c>
      <c r="IQ796">
        <f>IF($IZ796&gt;=53,INDEX($GO:$GO,$IY796+53),"")</f>
      </c>
      <c r="IR796">
        <f>IF($IZ796&gt;=54,INDEX($GO:$GO,$IY796+54),"")</f>
      </c>
      <c r="IS796">
        <f>IF($IZ796&gt;=55,INDEX($GO:$GO,$IY796+55),"")</f>
      </c>
      <c r="IT796">
        <f>IF($IZ796&gt;=56,INDEX($GO:$GO,$IY796+56),"")</f>
      </c>
      <c r="IU796">
        <f>IF($IZ796&gt;=57,INDEX($GO:$GO,$IY796+57),"")</f>
      </c>
      <c r="IV796">
        <f>IF($IZ796&gt;=58,INDEX($GO:$GO,$IY796+58),"")</f>
      </c>
      <c r="IW796">
        <f>IF($IZ796&gt;=59,INDEX($GO:$GO,$IY796+59),"")</f>
      </c>
      <c r="IX796">
        <f>IF($IZ796&gt;=60,INDEX($GO:$GO,$IY796+60),"")</f>
      </c>
      <c r="IY796">
        <f>IFERROR(MATCH($GN796,$GO$2:$GO$827,0)+1,0)</f>
      </c>
      <c r="IZ796">
        <f>IFERROR(INDEX($GP$2:$GP$827,MATCH($GN796,$GO$2:$GO$827,0)),0)</f>
      </c>
      <c r="JA796" t="s">
        <v>23</v>
      </c>
      <c r="JB796" t="s">
        <v>23</v>
      </c>
    </row>
    <row r="797" spans="1:262" x14ac:dyDescent="0.25">
      <c r="F797" s="1"/>
      <c r="G797" s="1"/>
      <c r="H797" s="1"/>
      <c r="I797" s="1"/>
      <c r="J797" s="1">
        <f>IFERROR(IF(FIND(" - ",$F797)&gt;0,MID($F797,FIND(" - ",$F797)+3,LEN($F797)),""),"")</f>
      </c>
      <c r="L797" s="1"/>
      <c r="N797" t="s">
        <v>23</v>
      </c>
      <c r="P797">
        <f>IF(OR($N797="",$O797=""),"",IFERROR($N797/$O797,0))</f>
      </c>
      <c r="Q797">
        <f>IF($N797="","",
IF($G797="","",
IF(ISNUMBER(SEARCH("exempt",LOWER($G797))),0,
$N797*(VALUE(SUBSTITUTE($G797,"%",""))/100))))</f>
      </c>
      <c r="W797">
        <f>IF($N797="","",
SUM($N797,$Q797,$U797,$R797,$T797)-
IF($V797="",0,VALUE($V797)))</f>
      </c>
      <c r="AE797" t="s">
        <v>2043</v>
      </c>
      <c r="AM797">
        <f>IFERROR(LEFT($F797,FIND(" - ",$F797)-1),$F797)</f>
      </c>
      <c r="AP797">
        <f>IF($CE797&gt;=1,INDEX($AN:$AN,$CD797+1),"")</f>
      </c>
      <c r="AQ797">
        <f>IF($CE797&gt;=2,INDEX($AN:$AN,$CD797+2),"")</f>
      </c>
      <c r="AR797">
        <f>IF($CE797&gt;=3,INDEX($AN:$AN,$CD797+3),"")</f>
      </c>
      <c r="AS797">
        <f>IF($CE797&gt;=4,INDEX($AN:$AN,$CD797+4),"")</f>
      </c>
      <c r="AT797">
        <f>IF($CE797&gt;=5,INDEX($AN:$AN,$CD797+5),"")</f>
      </c>
      <c r="AU797">
        <f>IF($CE797&gt;=6,INDEX($AN:$AN,$CD797+6),"")</f>
      </c>
      <c r="AV797">
        <f>IF($CE797&gt;=7,INDEX($AN:$AN,$CD797+7),"")</f>
      </c>
      <c r="AW797">
        <f>IF($CE797&gt;=8,INDEX($AN:$AN,$CD797+8),"")</f>
      </c>
      <c r="AX797">
        <f>IF($CE797&gt;=9,INDEX($AN:$AN,$CD797+9),"")</f>
      </c>
      <c r="AY797">
        <f>IF($CE797&gt;=10,INDEX($AN:$AN,$CD797+10),"")</f>
      </c>
      <c r="AZ797">
        <f>IF($CE797&gt;=11,INDEX($AN:$AN,$CD797+11),"")</f>
      </c>
      <c r="BA797">
        <f>IF($CE797&gt;=12,INDEX($AN:$AN,$CD797+12),"")</f>
      </c>
      <c r="BB797">
        <f>IF($CE797&gt;=13,INDEX($AN:$AN,$CD797+13),"")</f>
      </c>
      <c r="BC797">
        <f>IF($CE797&gt;=14,INDEX($AN:$AN,$CD797+14),"")</f>
      </c>
      <c r="BD797">
        <f>IF($CE797&gt;=15,INDEX($AN:$AN,$CD797+15),"")</f>
      </c>
      <c r="BE797">
        <f>IF($CE797&gt;=16,INDEX($AN:$AN,$CD797+16),"")</f>
      </c>
      <c r="BF797">
        <f>IF($CE797&gt;=17,INDEX($AN:$AN,$CD797+17),"")</f>
      </c>
      <c r="BG797">
        <f>IF($CE797&gt;=18,INDEX($AN:$AN,$CD797+18),"")</f>
      </c>
      <c r="BH797">
        <f>IF($CE797&gt;=19,INDEX($AN:$AN,$CD797+19),"")</f>
      </c>
      <c r="BI797">
        <f>IF($CE797&gt;=20,INDEX($AN:$AN,$CD797+20),"")</f>
      </c>
      <c r="BJ797">
        <f>IF($CE797&gt;=21,INDEX($AN:$AN,$CD797+21),"")</f>
      </c>
      <c r="BK797">
        <f>IF($CE797&gt;=22,INDEX($AN:$AN,$CD797+22),"")</f>
      </c>
      <c r="BL797">
        <f>IF($CE797&gt;=23,INDEX($AN:$AN,$CD797+23),"")</f>
      </c>
      <c r="BM797">
        <f>IF($CE797&gt;=24,INDEX($AN:$AN,$CD797+24),"")</f>
      </c>
      <c r="BN797">
        <f>IF($CE797&gt;=25,INDEX($AN:$AN,$CD797+25),"")</f>
      </c>
      <c r="BO797">
        <f>IF($CE797&gt;=26,INDEX($AN:$AN,$CD797+26),"")</f>
      </c>
      <c r="BP797">
        <f>IF($CE797&gt;=27,INDEX($AN:$AN,$CD797+27),"")</f>
      </c>
      <c r="BQ797">
        <f>IF($CE797&gt;=28,INDEX($AN:$AN,$CD797+28),"")</f>
      </c>
      <c r="BR797">
        <f>IF($CE797&gt;=29,INDEX($AN:$AN,$CD797+29),"")</f>
      </c>
      <c r="BS797">
        <f>IF($CE797&gt;=30,INDEX($AN:$AN,$CD797+30),"")</f>
      </c>
      <c r="BT797">
        <f>IF($CE797&gt;=31,INDEX($AN:$AN,$CD797+31),"")</f>
      </c>
      <c r="BU797">
        <f>IF($CE797&gt;=32,INDEX($AN:$AN,$CD797+32),"")</f>
      </c>
      <c r="BV797">
        <f>IF($CE797&gt;=33,INDEX($AN:$AN,$CD797+33),"")</f>
      </c>
      <c r="BW797">
        <f>IF($CE797&gt;=34,INDEX($AN:$AN,$CD797+34),"")</f>
      </c>
      <c r="BX797">
        <f>IF($CE797&gt;=35,INDEX($AN:$AN,$CD797+35),"")</f>
      </c>
      <c r="BY797">
        <f>IF($CE797&gt;=36,INDEX($AN:$AN,$CD797+36),"")</f>
      </c>
      <c r="BZ797">
        <f>IF($CE797&gt;=37,INDEX($AN:$AN,$CD797+37),"")</f>
      </c>
      <c r="CA797">
        <f>IF($CE797&gt;=38,INDEX($AN:$AN,$CD797+38),"")</f>
      </c>
      <c r="CB797">
        <f>IF($CE797&gt;=39,INDEX($AN:$AN,$CD797+39),"")</f>
      </c>
      <c r="CC797">
        <f>IF($CE797&gt;=40,INDEX($AN:$AN,$CD797+40),"")</f>
      </c>
      <c r="CD797">
        <f>IFERROR(MATCH($AM797,$AN$2:$AN$133,0)+1,0)</f>
      </c>
      <c r="CE797">
        <f>IFERROR(INDEX($AO$2:$AO$133,MATCH($AM797,$AN$2:$AN$133,0)),0)</f>
      </c>
      <c r="CF797">
        <f>IFERROR(LEFT($K797,FIND(" - ",$K797)-1),$K797)</f>
      </c>
      <c r="CG797" t="s">
        <v>2044</v>
      </c>
      <c r="CH797">
        <v>1</v>
      </c>
      <c r="CI797">
        <f>IF($DD797&gt;=1,INDEX($CG:$CG,$DC797+1),"")</f>
      </c>
      <c r="CJ797">
        <f>IF($DD797&gt;=2,INDEX($CG:$CG,$DC797+2),"")</f>
      </c>
      <c r="CK797">
        <f>IF($DD797&gt;=3,INDEX($CG:$CG,$DC797+3),"")</f>
      </c>
      <c r="CL797">
        <f>IF($DD797&gt;=4,INDEX($CG:$CG,$DC797+4),"")</f>
      </c>
      <c r="CM797">
        <f>IF($DD797&gt;=5,INDEX($CG:$CG,$DC797+5),"")</f>
      </c>
      <c r="CN797">
        <f>IF($DD797&gt;=6,INDEX($CG:$CG,$DC797+6),"")</f>
      </c>
      <c r="CO797">
        <f>IF($DD797&gt;=7,INDEX($CG:$CG,$DC797+7),"")</f>
      </c>
      <c r="CP797">
        <f>IF($DD797&gt;=8,INDEX($CG:$CG,$DC797+8),"")</f>
      </c>
      <c r="CQ797">
        <f>IF($DD797&gt;=9,INDEX($CG:$CG,$DC797+9),"")</f>
      </c>
      <c r="CR797">
        <f>IF($DD797&gt;=10,INDEX($CG:$CG,$DC797+10),"")</f>
      </c>
      <c r="CS797">
        <f>IF($DD797&gt;=11,INDEX($CG:$CG,$DC797+11),"")</f>
      </c>
      <c r="CT797">
        <f>IF($DD797&gt;=12,INDEX($CG:$CG,$DC797+12),"")</f>
      </c>
      <c r="CU797">
        <f>IF($DD797&gt;=13,INDEX($CG:$CG,$DC797+13),"")</f>
      </c>
      <c r="CV797">
        <f>IF($DD797&gt;=14,INDEX($CG:$CG,$DC797+14),"")</f>
      </c>
      <c r="CW797">
        <f>IF($DD797&gt;=15,INDEX($CG:$CG,$DC797+15),"")</f>
      </c>
      <c r="CX797">
        <f>IF($DD797&gt;=16,INDEX($CG:$CG,$DC797+16),"")</f>
      </c>
      <c r="CY797">
        <f>IF($DD797&gt;=17,INDEX($CG:$CG,$DC797+17),"")</f>
      </c>
      <c r="CZ797">
        <f>IF($DD797&gt;=18,INDEX($CG:$CG,$DC797+18),"")</f>
      </c>
      <c r="DA797">
        <f>IF($DD797&gt;=19,INDEX($CG:$CG,$DC797+19),"")</f>
      </c>
      <c r="DB797">
        <f>IF($DD797&gt;=20,INDEX($CG:$CG,$DC797+20),"")</f>
      </c>
      <c r="DC797">
        <f>IFERROR(MATCH($CF797,$CG$2:$CG$1558,0)+1,0)</f>
      </c>
      <c r="DD797">
        <f>IFERROR(INDEX($CH$2:$CH$1558,MATCH($CF797,$CG$2:$CG$1558,0)),0)</f>
      </c>
      <c r="DE797">
        <f>IFERROR(INDEX($AL:$AL,MATCH($G797,$AK:$AK,0))&amp;"","")</f>
      </c>
      <c r="DI797">
        <f>IF($GL797&gt;=1,INDEX($DF:$DF,$GK797+1),"")</f>
      </c>
      <c r="DJ797">
        <f>IF($GL797&gt;=2,INDEX($DF:$DF,$GK797+2),"")</f>
      </c>
      <c r="DK797">
        <f>IF($GL797&gt;=3,INDEX($DF:$DF,$GK797+3),"")</f>
      </c>
      <c r="DL797">
        <f>IF($GL797&gt;=4,INDEX($DF:$DF,$GK797+4),"")</f>
      </c>
      <c r="DM797">
        <f>IF($GL797&gt;=5,INDEX($DF:$DF,$GK797+5),"")</f>
      </c>
      <c r="DN797">
        <f>IF($GL797&gt;=6,INDEX($DF:$DF,$GK797+6),"")</f>
      </c>
      <c r="DO797">
        <f>IF($GL797&gt;=7,INDEX($DF:$DF,$GK797+7),"")</f>
      </c>
      <c r="DP797">
        <f>IF($GL797&gt;=8,INDEX($DF:$DF,$GK797+8),"")</f>
      </c>
      <c r="DQ797">
        <f>IF($GL797&gt;=9,INDEX($DF:$DF,$GK797+9),"")</f>
      </c>
      <c r="DR797">
        <f>IF($GL797&gt;=10,INDEX($DF:$DF,$GK797+10),"")</f>
      </c>
      <c r="DS797">
        <f>IF($GL797&gt;=11,INDEX($DF:$DF,$GK797+11),"")</f>
      </c>
      <c r="DT797">
        <f>IF($GL797&gt;=12,INDEX($DF:$DF,$GK797+12),"")</f>
      </c>
      <c r="DU797">
        <f>IF($GL797&gt;=13,INDEX($DF:$DF,$GK797+13),"")</f>
      </c>
      <c r="DV797">
        <f>IF($GL797&gt;=14,INDEX($DF:$DF,$GK797+14),"")</f>
      </c>
      <c r="DW797">
        <f>IF($GL797&gt;=15,INDEX($DF:$DF,$GK797+15),"")</f>
      </c>
      <c r="DX797">
        <f>IF($GL797&gt;=16,INDEX($DF:$DF,$GK797+16),"")</f>
      </c>
      <c r="DY797">
        <f>IF($GL797&gt;=17,INDEX($DF:$DF,$GK797+17),"")</f>
      </c>
      <c r="DZ797">
        <f>IF($GL797&gt;=18,INDEX($DF:$DF,$GK797+18),"")</f>
      </c>
      <c r="EA797">
        <f>IF($GL797&gt;=19,INDEX($DF:$DF,$GK797+19),"")</f>
      </c>
      <c r="EB797">
        <f>IF($GL797&gt;=20,INDEX($DF:$DF,$GK797+20),"")</f>
      </c>
      <c r="EC797">
        <f>IF($GL797&gt;=21,INDEX($DF:$DF,$GK797+21),"")</f>
      </c>
      <c r="ED797">
        <f>IF($GL797&gt;=22,INDEX($DF:$DF,$GK797+22),"")</f>
      </c>
      <c r="EE797">
        <f>IF($GL797&gt;=23,INDEX($DF:$DF,$GK797+23),"")</f>
      </c>
      <c r="EF797">
        <f>IF($GL797&gt;=24,INDEX($DF:$DF,$GK797+24),"")</f>
      </c>
      <c r="EG797">
        <f>IF($GL797&gt;=25,INDEX($DF:$DF,$GK797+25),"")</f>
      </c>
      <c r="EH797">
        <f>IF($GL797&gt;=26,INDEX($DF:$DF,$GK797+26),"")</f>
      </c>
      <c r="EI797">
        <f>IF($GL797&gt;=27,INDEX($DF:$DF,$GK797+27),"")</f>
      </c>
      <c r="EJ797">
        <f>IF($GL797&gt;=28,INDEX($DF:$DF,$GK797+28),"")</f>
      </c>
      <c r="EK797">
        <f>IF($GL797&gt;=29,INDEX($DF:$DF,$GK797+29),"")</f>
      </c>
      <c r="EL797">
        <f>IF($GL797&gt;=30,INDEX($DF:$DF,$GK797+30),"")</f>
      </c>
      <c r="EM797">
        <f>IF($GL797&gt;=31,INDEX($DF:$DF,$GK797+31),"")</f>
      </c>
      <c r="EN797">
        <f>IF($GL797&gt;=32,INDEX($DF:$DF,$GK797+32),"")</f>
      </c>
      <c r="EO797">
        <f>IF($GL797&gt;=33,INDEX($DF:$DF,$GK797+33),"")</f>
      </c>
      <c r="EP797">
        <f>IF($GL797&gt;=34,INDEX($DF:$DF,$GK797+34),"")</f>
      </c>
      <c r="EQ797">
        <f>IF($GL797&gt;=35,INDEX($DF:$DF,$GK797+35),"")</f>
      </c>
      <c r="ER797">
        <f>IF($GL797&gt;=36,INDEX($DF:$DF,$GK797+36),"")</f>
      </c>
      <c r="ES797">
        <f>IF($GL797&gt;=37,INDEX($DF:$DF,$GK797+37),"")</f>
      </c>
      <c r="ET797">
        <f>IF($GL797&gt;=38,INDEX($DF:$DF,$GK797+38),"")</f>
      </c>
      <c r="EU797">
        <f>IF($GL797&gt;=39,INDEX($DF:$DF,$GK797+39),"")</f>
      </c>
      <c r="EV797">
        <f>IF($GL797&gt;=40,INDEX($DF:$DF,$GK797+40),"")</f>
      </c>
      <c r="EW797">
        <f>IF($GL797&gt;=1,INDEX($DG:$DG,$GK797+1),"")</f>
      </c>
      <c r="EX797">
        <f>IF($GL797&gt;=2,INDEX($DG:$DG,$GK797+2),"")</f>
      </c>
      <c r="EY797">
        <f>IF($GL797&gt;=3,INDEX($DG:$DG,$GK797+3),"")</f>
      </c>
      <c r="EZ797">
        <f>IF($GL797&gt;=4,INDEX($DG:$DG,$GK797+4),"")</f>
      </c>
      <c r="FA797">
        <f>IF($GL797&gt;=5,INDEX($DG:$DG,$GK797+5),"")</f>
      </c>
      <c r="FB797">
        <f>IF($GL797&gt;=6,INDEX($DG:$DG,$GK797+6),"")</f>
      </c>
      <c r="FC797">
        <f>IF($GL797&gt;=7,INDEX($DG:$DG,$GK797+7),"")</f>
      </c>
      <c r="FD797">
        <f>IF($GL797&gt;=8,INDEX($DG:$DG,$GK797+8),"")</f>
      </c>
      <c r="FE797">
        <f>IF($GL797&gt;=9,INDEX($DG:$DG,$GK797+9),"")</f>
      </c>
      <c r="FF797">
        <f>IF($GL797&gt;=10,INDEX($DG:$DG,$GK797+10),"")</f>
      </c>
      <c r="FG797">
        <f>IF($GL797&gt;=11,INDEX($DG:$DG,$GK797+11),"")</f>
      </c>
      <c r="FH797">
        <f>IF($GL797&gt;=12,INDEX($DG:$DG,$GK797+12),"")</f>
      </c>
      <c r="FI797">
        <f>IF($GL797&gt;=13,INDEX($DG:$DG,$GK797+13),"")</f>
      </c>
      <c r="FJ797">
        <f>IF($GL797&gt;=14,INDEX($DG:$DG,$GK797+14),"")</f>
      </c>
      <c r="FK797">
        <f>IF($GL797&gt;=15,INDEX($DG:$DG,$GK797+15),"")</f>
      </c>
      <c r="FL797">
        <f>IF($GL797&gt;=16,INDEX($DG:$DG,$GK797+16),"")</f>
      </c>
      <c r="FM797">
        <f>IF($GL797&gt;=17,INDEX($DG:$DG,$GK797+17),"")</f>
      </c>
      <c r="FN797">
        <f>IF($GL797&gt;=18,INDEX($DG:$DG,$GK797+18),"")</f>
      </c>
      <c r="FO797">
        <f>IF($GL797&gt;=19,INDEX($DG:$DG,$GK797+19),"")</f>
      </c>
      <c r="FP797">
        <f>IF($GL797&gt;=20,INDEX($DG:$DG,$GK797+20),"")</f>
      </c>
      <c r="FQ797">
        <f>IF($GL797&gt;=21,INDEX($DG:$DG,$GK797+21),"")</f>
      </c>
      <c r="FR797">
        <f>IF($GL797&gt;=22,INDEX($DG:$DG,$GK797+22),"")</f>
      </c>
      <c r="FS797">
        <f>IF($GL797&gt;=23,INDEX($DG:$DG,$GK797+23),"")</f>
      </c>
      <c r="FT797">
        <f>IF($GL797&gt;=24,INDEX($DG:$DG,$GK797+24),"")</f>
      </c>
      <c r="FU797">
        <f>IF($GL797&gt;=25,INDEX($DG:$DG,$GK797+25),"")</f>
      </c>
      <c r="FV797">
        <f>IF($GL797&gt;=26,INDEX($DG:$DG,$GK797+26),"")</f>
      </c>
      <c r="FW797">
        <f>IF($GL797&gt;=27,INDEX($DG:$DG,$GK797+27),"")</f>
      </c>
      <c r="FX797">
        <f>IF($GL797&gt;=28,INDEX($DG:$DG,$GK797+28),"")</f>
      </c>
      <c r="FY797">
        <f>IF($GL797&gt;=29,INDEX($DG:$DG,$GK797+29),"")</f>
      </c>
      <c r="FZ797">
        <f>IF($GL797&gt;=30,INDEX($DG:$DG,$GK797+30),"")</f>
      </c>
      <c r="GA797">
        <f>IF($GL797&gt;=31,INDEX($DG:$DG,$GK797+31),"")</f>
      </c>
      <c r="GB797">
        <f>IF($GL797&gt;=32,INDEX($DG:$DG,$GK797+32),"")</f>
      </c>
      <c r="GC797">
        <f>IF($GL797&gt;=33,INDEX($DG:$DG,$GK797+33),"")</f>
      </c>
      <c r="GD797">
        <f>IF($GL797&gt;=34,INDEX($DG:$DG,$GK797+34),"")</f>
      </c>
      <c r="GE797">
        <f>IF($GL797&gt;=35,INDEX($DG:$DG,$GK797+35),"")</f>
      </c>
      <c r="GF797">
        <f>IF($GL797&gt;=36,INDEX($DG:$DG,$GK797+36),"")</f>
      </c>
      <c r="GG797">
        <f>IF($GL797&gt;=37,INDEX($DG:$DG,$GK797+37),"")</f>
      </c>
      <c r="GH797">
        <f>IF($GL797&gt;=38,INDEX($DG:$DG,$GK797+38),"")</f>
      </c>
      <c r="GI797">
        <f>IF($GL797&gt;=39,INDEX($DG:$DG,$GK797+39),"")</f>
      </c>
      <c r="GJ797">
        <f>IF($GL797&gt;=40,INDEX($DG:$DG,$GK797+40),"")</f>
      </c>
      <c r="GK797">
        <f>IFERROR(MATCH($DE797,$DF$2:$DF$166,0)+1,0)</f>
      </c>
      <c r="GL797">
        <f>IFERROR(INDEX($DH$2:$DH$166,MATCH($DE797,$DF$2:$DF$166,0)),0)</f>
      </c>
      <c r="GM797">
        <f>IFERROR(MATCH($H797,$DI$797:$EV$797,0),0)</f>
      </c>
      <c r="GN797">
        <f>IF($GM797&gt;0,INDEX($EW$797:$GJ$797,$GM797),"")</f>
      </c>
      <c r="GO797" t="s">
        <v>838</v>
      </c>
      <c r="GP797">
        <v>1</v>
      </c>
      <c r="GQ797">
        <f>IF($IZ797&gt;=1,INDEX($GO:$GO,$IY797+1),"")</f>
      </c>
      <c r="GR797">
        <f>IF($IZ797&gt;=2,INDEX($GO:$GO,$IY797+2),"")</f>
      </c>
      <c r="GS797">
        <f>IF($IZ797&gt;=3,INDEX($GO:$GO,$IY797+3),"")</f>
      </c>
      <c r="GT797">
        <f>IF($IZ797&gt;=4,INDEX($GO:$GO,$IY797+4),"")</f>
      </c>
      <c r="GU797">
        <f>IF($IZ797&gt;=5,INDEX($GO:$GO,$IY797+5),"")</f>
      </c>
      <c r="GV797">
        <f>IF($IZ797&gt;=6,INDEX($GO:$GO,$IY797+6),"")</f>
      </c>
      <c r="GW797">
        <f>IF($IZ797&gt;=7,INDEX($GO:$GO,$IY797+7),"")</f>
      </c>
      <c r="GX797">
        <f>IF($IZ797&gt;=8,INDEX($GO:$GO,$IY797+8),"")</f>
      </c>
      <c r="GY797">
        <f>IF($IZ797&gt;=9,INDEX($GO:$GO,$IY797+9),"")</f>
      </c>
      <c r="GZ797">
        <f>IF($IZ797&gt;=10,INDEX($GO:$GO,$IY797+10),"")</f>
      </c>
      <c r="HA797">
        <f>IF($IZ797&gt;=11,INDEX($GO:$GO,$IY797+11),"")</f>
      </c>
      <c r="HB797">
        <f>IF($IZ797&gt;=12,INDEX($GO:$GO,$IY797+12),"")</f>
      </c>
      <c r="HC797">
        <f>IF($IZ797&gt;=13,INDEX($GO:$GO,$IY797+13),"")</f>
      </c>
      <c r="HD797">
        <f>IF($IZ797&gt;=14,INDEX($GO:$GO,$IY797+14),"")</f>
      </c>
      <c r="HE797">
        <f>IF($IZ797&gt;=15,INDEX($GO:$GO,$IY797+15),"")</f>
      </c>
      <c r="HF797">
        <f>IF($IZ797&gt;=16,INDEX($GO:$GO,$IY797+16),"")</f>
      </c>
      <c r="HG797">
        <f>IF($IZ797&gt;=17,INDEX($GO:$GO,$IY797+17),"")</f>
      </c>
      <c r="HH797">
        <f>IF($IZ797&gt;=18,INDEX($GO:$GO,$IY797+18),"")</f>
      </c>
      <c r="HI797">
        <f>IF($IZ797&gt;=19,INDEX($GO:$GO,$IY797+19),"")</f>
      </c>
      <c r="HJ797">
        <f>IF($IZ797&gt;=20,INDEX($GO:$GO,$IY797+20),"")</f>
      </c>
      <c r="HK797">
        <f>IF($IZ797&gt;=21,INDEX($GO:$GO,$IY797+21),"")</f>
      </c>
      <c r="HL797">
        <f>IF($IZ797&gt;=22,INDEX($GO:$GO,$IY797+22),"")</f>
      </c>
      <c r="HM797">
        <f>IF($IZ797&gt;=23,INDEX($GO:$GO,$IY797+23),"")</f>
      </c>
      <c r="HN797">
        <f>IF($IZ797&gt;=24,INDEX($GO:$GO,$IY797+24),"")</f>
      </c>
      <c r="HO797">
        <f>IF($IZ797&gt;=25,INDEX($GO:$GO,$IY797+25),"")</f>
      </c>
      <c r="HP797">
        <f>IF($IZ797&gt;=26,INDEX($GO:$GO,$IY797+26),"")</f>
      </c>
      <c r="HQ797">
        <f>IF($IZ797&gt;=27,INDEX($GO:$GO,$IY797+27),"")</f>
      </c>
      <c r="HR797">
        <f>IF($IZ797&gt;=28,INDEX($GO:$GO,$IY797+28),"")</f>
      </c>
      <c r="HS797">
        <f>IF($IZ797&gt;=29,INDEX($GO:$GO,$IY797+29),"")</f>
      </c>
      <c r="HT797">
        <f>IF($IZ797&gt;=30,INDEX($GO:$GO,$IY797+30),"")</f>
      </c>
      <c r="HU797">
        <f>IF($IZ797&gt;=31,INDEX($GO:$GO,$IY797+31),"")</f>
      </c>
      <c r="HV797">
        <f>IF($IZ797&gt;=32,INDEX($GO:$GO,$IY797+32),"")</f>
      </c>
      <c r="HW797">
        <f>IF($IZ797&gt;=33,INDEX($GO:$GO,$IY797+33),"")</f>
      </c>
      <c r="HX797">
        <f>IF($IZ797&gt;=34,INDEX($GO:$GO,$IY797+34),"")</f>
      </c>
      <c r="HY797">
        <f>IF($IZ797&gt;=35,INDEX($GO:$GO,$IY797+35),"")</f>
      </c>
      <c r="HZ797">
        <f>IF($IZ797&gt;=36,INDEX($GO:$GO,$IY797+36),"")</f>
      </c>
      <c r="IA797">
        <f>IF($IZ797&gt;=37,INDEX($GO:$GO,$IY797+37),"")</f>
      </c>
      <c r="IB797">
        <f>IF($IZ797&gt;=38,INDEX($GO:$GO,$IY797+38),"")</f>
      </c>
      <c r="IC797">
        <f>IF($IZ797&gt;=39,INDEX($GO:$GO,$IY797+39),"")</f>
      </c>
      <c r="ID797">
        <f>IF($IZ797&gt;=40,INDEX($GO:$GO,$IY797+40),"")</f>
      </c>
      <c r="IE797">
        <f>IF($IZ797&gt;=41,INDEX($GO:$GO,$IY797+41),"")</f>
      </c>
      <c r="IF797">
        <f>IF($IZ797&gt;=42,INDEX($GO:$GO,$IY797+42),"")</f>
      </c>
      <c r="IG797">
        <f>IF($IZ797&gt;=43,INDEX($GO:$GO,$IY797+43),"")</f>
      </c>
      <c r="IH797">
        <f>IF($IZ797&gt;=44,INDEX($GO:$GO,$IY797+44),"")</f>
      </c>
      <c r="II797">
        <f>IF($IZ797&gt;=45,INDEX($GO:$GO,$IY797+45),"")</f>
      </c>
      <c r="IJ797">
        <f>IF($IZ797&gt;=46,INDEX($GO:$GO,$IY797+46),"")</f>
      </c>
      <c r="IK797">
        <f>IF($IZ797&gt;=47,INDEX($GO:$GO,$IY797+47),"")</f>
      </c>
      <c r="IL797">
        <f>IF($IZ797&gt;=48,INDEX($GO:$GO,$IY797+48),"")</f>
      </c>
      <c r="IM797">
        <f>IF($IZ797&gt;=49,INDEX($GO:$GO,$IY797+49),"")</f>
      </c>
      <c r="IN797">
        <f>IF($IZ797&gt;=50,INDEX($GO:$GO,$IY797+50),"")</f>
      </c>
      <c r="IO797">
        <f>IF($IZ797&gt;=51,INDEX($GO:$GO,$IY797+51),"")</f>
      </c>
      <c r="IP797">
        <f>IF($IZ797&gt;=52,INDEX($GO:$GO,$IY797+52),"")</f>
      </c>
      <c r="IQ797">
        <f>IF($IZ797&gt;=53,INDEX($GO:$GO,$IY797+53),"")</f>
      </c>
      <c r="IR797">
        <f>IF($IZ797&gt;=54,INDEX($GO:$GO,$IY797+54),"")</f>
      </c>
      <c r="IS797">
        <f>IF($IZ797&gt;=55,INDEX($GO:$GO,$IY797+55),"")</f>
      </c>
      <c r="IT797">
        <f>IF($IZ797&gt;=56,INDEX($GO:$GO,$IY797+56),"")</f>
      </c>
      <c r="IU797">
        <f>IF($IZ797&gt;=57,INDEX($GO:$GO,$IY797+57),"")</f>
      </c>
      <c r="IV797">
        <f>IF($IZ797&gt;=58,INDEX($GO:$GO,$IY797+58),"")</f>
      </c>
      <c r="IW797">
        <f>IF($IZ797&gt;=59,INDEX($GO:$GO,$IY797+59),"")</f>
      </c>
      <c r="IX797">
        <f>IF($IZ797&gt;=60,INDEX($GO:$GO,$IY797+60),"")</f>
      </c>
      <c r="IY797">
        <f>IFERROR(MATCH($GN797,$GO$2:$GO$827,0)+1,0)</f>
      </c>
      <c r="IZ797">
        <f>IFERROR(INDEX($GP$2:$GP$827,MATCH($GN797,$GO$2:$GO$827,0)),0)</f>
      </c>
      <c r="JA797" t="s">
        <v>23</v>
      </c>
      <c r="JB797" t="s">
        <v>23</v>
      </c>
    </row>
    <row r="798" spans="1:262" x14ac:dyDescent="0.25">
      <c r="F798" s="1"/>
      <c r="G798" s="1"/>
      <c r="H798" s="1"/>
      <c r="I798" s="1"/>
      <c r="J798" s="1">
        <f>IFERROR(IF(FIND(" - ",$F798)&gt;0,MID($F798,FIND(" - ",$F798)+3,LEN($F798)),""),"")</f>
      </c>
      <c r="L798" s="1"/>
      <c r="N798" t="s">
        <v>23</v>
      </c>
      <c r="P798">
        <f>IF(OR($N798="",$O798=""),"",IFERROR($N798/$O798,0))</f>
      </c>
      <c r="Q798">
        <f>IF($N798="","",
IF($G798="","",
IF(ISNUMBER(SEARCH("exempt",LOWER($G798))),0,
$N798*(VALUE(SUBSTITUTE($G798,"%",""))/100))))</f>
      </c>
      <c r="W798">
        <f>IF($N798="","",
SUM($N798,$Q798,$U798,$R798,$T798)-
IF($V798="",0,VALUE($V798)))</f>
      </c>
      <c r="AE798" t="s">
        <v>2045</v>
      </c>
      <c r="AM798">
        <f>IFERROR(LEFT($F798,FIND(" - ",$F798)-1),$F798)</f>
      </c>
      <c r="AP798">
        <f>IF($CE798&gt;=1,INDEX($AN:$AN,$CD798+1),"")</f>
      </c>
      <c r="AQ798">
        <f>IF($CE798&gt;=2,INDEX($AN:$AN,$CD798+2),"")</f>
      </c>
      <c r="AR798">
        <f>IF($CE798&gt;=3,INDEX($AN:$AN,$CD798+3),"")</f>
      </c>
      <c r="AS798">
        <f>IF($CE798&gt;=4,INDEX($AN:$AN,$CD798+4),"")</f>
      </c>
      <c r="AT798">
        <f>IF($CE798&gt;=5,INDEX($AN:$AN,$CD798+5),"")</f>
      </c>
      <c r="AU798">
        <f>IF($CE798&gt;=6,INDEX($AN:$AN,$CD798+6),"")</f>
      </c>
      <c r="AV798">
        <f>IF($CE798&gt;=7,INDEX($AN:$AN,$CD798+7),"")</f>
      </c>
      <c r="AW798">
        <f>IF($CE798&gt;=8,INDEX($AN:$AN,$CD798+8),"")</f>
      </c>
      <c r="AX798">
        <f>IF($CE798&gt;=9,INDEX($AN:$AN,$CD798+9),"")</f>
      </c>
      <c r="AY798">
        <f>IF($CE798&gt;=10,INDEX($AN:$AN,$CD798+10),"")</f>
      </c>
      <c r="AZ798">
        <f>IF($CE798&gt;=11,INDEX($AN:$AN,$CD798+11),"")</f>
      </c>
      <c r="BA798">
        <f>IF($CE798&gt;=12,INDEX($AN:$AN,$CD798+12),"")</f>
      </c>
      <c r="BB798">
        <f>IF($CE798&gt;=13,INDEX($AN:$AN,$CD798+13),"")</f>
      </c>
      <c r="BC798">
        <f>IF($CE798&gt;=14,INDEX($AN:$AN,$CD798+14),"")</f>
      </c>
      <c r="BD798">
        <f>IF($CE798&gt;=15,INDEX($AN:$AN,$CD798+15),"")</f>
      </c>
      <c r="BE798">
        <f>IF($CE798&gt;=16,INDEX($AN:$AN,$CD798+16),"")</f>
      </c>
      <c r="BF798">
        <f>IF($CE798&gt;=17,INDEX($AN:$AN,$CD798+17),"")</f>
      </c>
      <c r="BG798">
        <f>IF($CE798&gt;=18,INDEX($AN:$AN,$CD798+18),"")</f>
      </c>
      <c r="BH798">
        <f>IF($CE798&gt;=19,INDEX($AN:$AN,$CD798+19),"")</f>
      </c>
      <c r="BI798">
        <f>IF($CE798&gt;=20,INDEX($AN:$AN,$CD798+20),"")</f>
      </c>
      <c r="BJ798">
        <f>IF($CE798&gt;=21,INDEX($AN:$AN,$CD798+21),"")</f>
      </c>
      <c r="BK798">
        <f>IF($CE798&gt;=22,INDEX($AN:$AN,$CD798+22),"")</f>
      </c>
      <c r="BL798">
        <f>IF($CE798&gt;=23,INDEX($AN:$AN,$CD798+23),"")</f>
      </c>
      <c r="BM798">
        <f>IF($CE798&gt;=24,INDEX($AN:$AN,$CD798+24),"")</f>
      </c>
      <c r="BN798">
        <f>IF($CE798&gt;=25,INDEX($AN:$AN,$CD798+25),"")</f>
      </c>
      <c r="BO798">
        <f>IF($CE798&gt;=26,INDEX($AN:$AN,$CD798+26),"")</f>
      </c>
      <c r="BP798">
        <f>IF($CE798&gt;=27,INDEX($AN:$AN,$CD798+27),"")</f>
      </c>
      <c r="BQ798">
        <f>IF($CE798&gt;=28,INDEX($AN:$AN,$CD798+28),"")</f>
      </c>
      <c r="BR798">
        <f>IF($CE798&gt;=29,INDEX($AN:$AN,$CD798+29),"")</f>
      </c>
      <c r="BS798">
        <f>IF($CE798&gt;=30,INDEX($AN:$AN,$CD798+30),"")</f>
      </c>
      <c r="BT798">
        <f>IF($CE798&gt;=31,INDEX($AN:$AN,$CD798+31),"")</f>
      </c>
      <c r="BU798">
        <f>IF($CE798&gt;=32,INDEX($AN:$AN,$CD798+32),"")</f>
      </c>
      <c r="BV798">
        <f>IF($CE798&gt;=33,INDEX($AN:$AN,$CD798+33),"")</f>
      </c>
      <c r="BW798">
        <f>IF($CE798&gt;=34,INDEX($AN:$AN,$CD798+34),"")</f>
      </c>
      <c r="BX798">
        <f>IF($CE798&gt;=35,INDEX($AN:$AN,$CD798+35),"")</f>
      </c>
      <c r="BY798">
        <f>IF($CE798&gt;=36,INDEX($AN:$AN,$CD798+36),"")</f>
      </c>
      <c r="BZ798">
        <f>IF($CE798&gt;=37,INDEX($AN:$AN,$CD798+37),"")</f>
      </c>
      <c r="CA798">
        <f>IF($CE798&gt;=38,INDEX($AN:$AN,$CD798+38),"")</f>
      </c>
      <c r="CB798">
        <f>IF($CE798&gt;=39,INDEX($AN:$AN,$CD798+39),"")</f>
      </c>
      <c r="CC798">
        <f>IF($CE798&gt;=40,INDEX($AN:$AN,$CD798+40),"")</f>
      </c>
      <c r="CD798">
        <f>IFERROR(MATCH($AM798,$AN$2:$AN$133,0)+1,0)</f>
      </c>
      <c r="CE798">
        <f>IFERROR(INDEX($AO$2:$AO$133,MATCH($AM798,$AN$2:$AN$133,0)),0)</f>
      </c>
      <c r="CF798">
        <f>IFERROR(LEFT($K798,FIND(" - ",$K798)-1),$K798)</f>
      </c>
      <c r="CG798" t="s">
        <v>108</v>
      </c>
      <c r="CI798">
        <f>IF($DD798&gt;=1,INDEX($CG:$CG,$DC798+1),"")</f>
      </c>
      <c r="CJ798">
        <f>IF($DD798&gt;=2,INDEX($CG:$CG,$DC798+2),"")</f>
      </c>
      <c r="CK798">
        <f>IF($DD798&gt;=3,INDEX($CG:$CG,$DC798+3),"")</f>
      </c>
      <c r="CL798">
        <f>IF($DD798&gt;=4,INDEX($CG:$CG,$DC798+4),"")</f>
      </c>
      <c r="CM798">
        <f>IF($DD798&gt;=5,INDEX($CG:$CG,$DC798+5),"")</f>
      </c>
      <c r="CN798">
        <f>IF($DD798&gt;=6,INDEX($CG:$CG,$DC798+6),"")</f>
      </c>
      <c r="CO798">
        <f>IF($DD798&gt;=7,INDEX($CG:$CG,$DC798+7),"")</f>
      </c>
      <c r="CP798">
        <f>IF($DD798&gt;=8,INDEX($CG:$CG,$DC798+8),"")</f>
      </c>
      <c r="CQ798">
        <f>IF($DD798&gt;=9,INDEX($CG:$CG,$DC798+9),"")</f>
      </c>
      <c r="CR798">
        <f>IF($DD798&gt;=10,INDEX($CG:$CG,$DC798+10),"")</f>
      </c>
      <c r="CS798">
        <f>IF($DD798&gt;=11,INDEX($CG:$CG,$DC798+11),"")</f>
      </c>
      <c r="CT798">
        <f>IF($DD798&gt;=12,INDEX($CG:$CG,$DC798+12),"")</f>
      </c>
      <c r="CU798">
        <f>IF($DD798&gt;=13,INDEX($CG:$CG,$DC798+13),"")</f>
      </c>
      <c r="CV798">
        <f>IF($DD798&gt;=14,INDEX($CG:$CG,$DC798+14),"")</f>
      </c>
      <c r="CW798">
        <f>IF($DD798&gt;=15,INDEX($CG:$CG,$DC798+15),"")</f>
      </c>
      <c r="CX798">
        <f>IF($DD798&gt;=16,INDEX($CG:$CG,$DC798+16),"")</f>
      </c>
      <c r="CY798">
        <f>IF($DD798&gt;=17,INDEX($CG:$CG,$DC798+17),"")</f>
      </c>
      <c r="CZ798">
        <f>IF($DD798&gt;=18,INDEX($CG:$CG,$DC798+18),"")</f>
      </c>
      <c r="DA798">
        <f>IF($DD798&gt;=19,INDEX($CG:$CG,$DC798+19),"")</f>
      </c>
      <c r="DB798">
        <f>IF($DD798&gt;=20,INDEX($CG:$CG,$DC798+20),"")</f>
      </c>
      <c r="DC798">
        <f>IFERROR(MATCH($CF798,$CG$2:$CG$1558,0)+1,0)</f>
      </c>
      <c r="DD798">
        <f>IFERROR(INDEX($CH$2:$CH$1558,MATCH($CF798,$CG$2:$CG$1558,0)),0)</f>
      </c>
      <c r="DE798">
        <f>IFERROR(INDEX($AL:$AL,MATCH($G798,$AK:$AK,0))&amp;"","")</f>
      </c>
      <c r="DI798">
        <f>IF($GL798&gt;=1,INDEX($DF:$DF,$GK798+1),"")</f>
      </c>
      <c r="DJ798">
        <f>IF($GL798&gt;=2,INDEX($DF:$DF,$GK798+2),"")</f>
      </c>
      <c r="DK798">
        <f>IF($GL798&gt;=3,INDEX($DF:$DF,$GK798+3),"")</f>
      </c>
      <c r="DL798">
        <f>IF($GL798&gt;=4,INDEX($DF:$DF,$GK798+4),"")</f>
      </c>
      <c r="DM798">
        <f>IF($GL798&gt;=5,INDEX($DF:$DF,$GK798+5),"")</f>
      </c>
      <c r="DN798">
        <f>IF($GL798&gt;=6,INDEX($DF:$DF,$GK798+6),"")</f>
      </c>
      <c r="DO798">
        <f>IF($GL798&gt;=7,INDEX($DF:$DF,$GK798+7),"")</f>
      </c>
      <c r="DP798">
        <f>IF($GL798&gt;=8,INDEX($DF:$DF,$GK798+8),"")</f>
      </c>
      <c r="DQ798">
        <f>IF($GL798&gt;=9,INDEX($DF:$DF,$GK798+9),"")</f>
      </c>
      <c r="DR798">
        <f>IF($GL798&gt;=10,INDEX($DF:$DF,$GK798+10),"")</f>
      </c>
      <c r="DS798">
        <f>IF($GL798&gt;=11,INDEX($DF:$DF,$GK798+11),"")</f>
      </c>
      <c r="DT798">
        <f>IF($GL798&gt;=12,INDEX($DF:$DF,$GK798+12),"")</f>
      </c>
      <c r="DU798">
        <f>IF($GL798&gt;=13,INDEX($DF:$DF,$GK798+13),"")</f>
      </c>
      <c r="DV798">
        <f>IF($GL798&gt;=14,INDEX($DF:$DF,$GK798+14),"")</f>
      </c>
      <c r="DW798">
        <f>IF($GL798&gt;=15,INDEX($DF:$DF,$GK798+15),"")</f>
      </c>
      <c r="DX798">
        <f>IF($GL798&gt;=16,INDEX($DF:$DF,$GK798+16),"")</f>
      </c>
      <c r="DY798">
        <f>IF($GL798&gt;=17,INDEX($DF:$DF,$GK798+17),"")</f>
      </c>
      <c r="DZ798">
        <f>IF($GL798&gt;=18,INDEX($DF:$DF,$GK798+18),"")</f>
      </c>
      <c r="EA798">
        <f>IF($GL798&gt;=19,INDEX($DF:$DF,$GK798+19),"")</f>
      </c>
      <c r="EB798">
        <f>IF($GL798&gt;=20,INDEX($DF:$DF,$GK798+20),"")</f>
      </c>
      <c r="EC798">
        <f>IF($GL798&gt;=21,INDEX($DF:$DF,$GK798+21),"")</f>
      </c>
      <c r="ED798">
        <f>IF($GL798&gt;=22,INDEX($DF:$DF,$GK798+22),"")</f>
      </c>
      <c r="EE798">
        <f>IF($GL798&gt;=23,INDEX($DF:$DF,$GK798+23),"")</f>
      </c>
      <c r="EF798">
        <f>IF($GL798&gt;=24,INDEX($DF:$DF,$GK798+24),"")</f>
      </c>
      <c r="EG798">
        <f>IF($GL798&gt;=25,INDEX($DF:$DF,$GK798+25),"")</f>
      </c>
      <c r="EH798">
        <f>IF($GL798&gt;=26,INDEX($DF:$DF,$GK798+26),"")</f>
      </c>
      <c r="EI798">
        <f>IF($GL798&gt;=27,INDEX($DF:$DF,$GK798+27),"")</f>
      </c>
      <c r="EJ798">
        <f>IF($GL798&gt;=28,INDEX($DF:$DF,$GK798+28),"")</f>
      </c>
      <c r="EK798">
        <f>IF($GL798&gt;=29,INDEX($DF:$DF,$GK798+29),"")</f>
      </c>
      <c r="EL798">
        <f>IF($GL798&gt;=30,INDEX($DF:$DF,$GK798+30),"")</f>
      </c>
      <c r="EM798">
        <f>IF($GL798&gt;=31,INDEX($DF:$DF,$GK798+31),"")</f>
      </c>
      <c r="EN798">
        <f>IF($GL798&gt;=32,INDEX($DF:$DF,$GK798+32),"")</f>
      </c>
      <c r="EO798">
        <f>IF($GL798&gt;=33,INDEX($DF:$DF,$GK798+33),"")</f>
      </c>
      <c r="EP798">
        <f>IF($GL798&gt;=34,INDEX($DF:$DF,$GK798+34),"")</f>
      </c>
      <c r="EQ798">
        <f>IF($GL798&gt;=35,INDEX($DF:$DF,$GK798+35),"")</f>
      </c>
      <c r="ER798">
        <f>IF($GL798&gt;=36,INDEX($DF:$DF,$GK798+36),"")</f>
      </c>
      <c r="ES798">
        <f>IF($GL798&gt;=37,INDEX($DF:$DF,$GK798+37),"")</f>
      </c>
      <c r="ET798">
        <f>IF($GL798&gt;=38,INDEX($DF:$DF,$GK798+38),"")</f>
      </c>
      <c r="EU798">
        <f>IF($GL798&gt;=39,INDEX($DF:$DF,$GK798+39),"")</f>
      </c>
      <c r="EV798">
        <f>IF($GL798&gt;=40,INDEX($DF:$DF,$GK798+40),"")</f>
      </c>
      <c r="EW798">
        <f>IF($GL798&gt;=1,INDEX($DG:$DG,$GK798+1),"")</f>
      </c>
      <c r="EX798">
        <f>IF($GL798&gt;=2,INDEX($DG:$DG,$GK798+2),"")</f>
      </c>
      <c r="EY798">
        <f>IF($GL798&gt;=3,INDEX($DG:$DG,$GK798+3),"")</f>
      </c>
      <c r="EZ798">
        <f>IF($GL798&gt;=4,INDEX($DG:$DG,$GK798+4),"")</f>
      </c>
      <c r="FA798">
        <f>IF($GL798&gt;=5,INDEX($DG:$DG,$GK798+5),"")</f>
      </c>
      <c r="FB798">
        <f>IF($GL798&gt;=6,INDEX($DG:$DG,$GK798+6),"")</f>
      </c>
      <c r="FC798">
        <f>IF($GL798&gt;=7,INDEX($DG:$DG,$GK798+7),"")</f>
      </c>
      <c r="FD798">
        <f>IF($GL798&gt;=8,INDEX($DG:$DG,$GK798+8),"")</f>
      </c>
      <c r="FE798">
        <f>IF($GL798&gt;=9,INDEX($DG:$DG,$GK798+9),"")</f>
      </c>
      <c r="FF798">
        <f>IF($GL798&gt;=10,INDEX($DG:$DG,$GK798+10),"")</f>
      </c>
      <c r="FG798">
        <f>IF($GL798&gt;=11,INDEX($DG:$DG,$GK798+11),"")</f>
      </c>
      <c r="FH798">
        <f>IF($GL798&gt;=12,INDEX($DG:$DG,$GK798+12),"")</f>
      </c>
      <c r="FI798">
        <f>IF($GL798&gt;=13,INDEX($DG:$DG,$GK798+13),"")</f>
      </c>
      <c r="FJ798">
        <f>IF($GL798&gt;=14,INDEX($DG:$DG,$GK798+14),"")</f>
      </c>
      <c r="FK798">
        <f>IF($GL798&gt;=15,INDEX($DG:$DG,$GK798+15),"")</f>
      </c>
      <c r="FL798">
        <f>IF($GL798&gt;=16,INDEX($DG:$DG,$GK798+16),"")</f>
      </c>
      <c r="FM798">
        <f>IF($GL798&gt;=17,INDEX($DG:$DG,$GK798+17),"")</f>
      </c>
      <c r="FN798">
        <f>IF($GL798&gt;=18,INDEX($DG:$DG,$GK798+18),"")</f>
      </c>
      <c r="FO798">
        <f>IF($GL798&gt;=19,INDEX($DG:$DG,$GK798+19),"")</f>
      </c>
      <c r="FP798">
        <f>IF($GL798&gt;=20,INDEX($DG:$DG,$GK798+20),"")</f>
      </c>
      <c r="FQ798">
        <f>IF($GL798&gt;=21,INDEX($DG:$DG,$GK798+21),"")</f>
      </c>
      <c r="FR798">
        <f>IF($GL798&gt;=22,INDEX($DG:$DG,$GK798+22),"")</f>
      </c>
      <c r="FS798">
        <f>IF($GL798&gt;=23,INDEX($DG:$DG,$GK798+23),"")</f>
      </c>
      <c r="FT798">
        <f>IF($GL798&gt;=24,INDEX($DG:$DG,$GK798+24),"")</f>
      </c>
      <c r="FU798">
        <f>IF($GL798&gt;=25,INDEX($DG:$DG,$GK798+25),"")</f>
      </c>
      <c r="FV798">
        <f>IF($GL798&gt;=26,INDEX($DG:$DG,$GK798+26),"")</f>
      </c>
      <c r="FW798">
        <f>IF($GL798&gt;=27,INDEX($DG:$DG,$GK798+27),"")</f>
      </c>
      <c r="FX798">
        <f>IF($GL798&gt;=28,INDEX($DG:$DG,$GK798+28),"")</f>
      </c>
      <c r="FY798">
        <f>IF($GL798&gt;=29,INDEX($DG:$DG,$GK798+29),"")</f>
      </c>
      <c r="FZ798">
        <f>IF($GL798&gt;=30,INDEX($DG:$DG,$GK798+30),"")</f>
      </c>
      <c r="GA798">
        <f>IF($GL798&gt;=31,INDEX($DG:$DG,$GK798+31),"")</f>
      </c>
      <c r="GB798">
        <f>IF($GL798&gt;=32,INDEX($DG:$DG,$GK798+32),"")</f>
      </c>
      <c r="GC798">
        <f>IF($GL798&gt;=33,INDEX($DG:$DG,$GK798+33),"")</f>
      </c>
      <c r="GD798">
        <f>IF($GL798&gt;=34,INDEX($DG:$DG,$GK798+34),"")</f>
      </c>
      <c r="GE798">
        <f>IF($GL798&gt;=35,INDEX($DG:$DG,$GK798+35),"")</f>
      </c>
      <c r="GF798">
        <f>IF($GL798&gt;=36,INDEX($DG:$DG,$GK798+36),"")</f>
      </c>
      <c r="GG798">
        <f>IF($GL798&gt;=37,INDEX($DG:$DG,$GK798+37),"")</f>
      </c>
      <c r="GH798">
        <f>IF($GL798&gt;=38,INDEX($DG:$DG,$GK798+38),"")</f>
      </c>
      <c r="GI798">
        <f>IF($GL798&gt;=39,INDEX($DG:$DG,$GK798+39),"")</f>
      </c>
      <c r="GJ798">
        <f>IF($GL798&gt;=40,INDEX($DG:$DG,$GK798+40),"")</f>
      </c>
      <c r="GK798">
        <f>IFERROR(MATCH($DE798,$DF$2:$DF$166,0)+1,0)</f>
      </c>
      <c r="GL798">
        <f>IFERROR(INDEX($DH$2:$DH$166,MATCH($DE798,$DF$2:$DF$166,0)),0)</f>
      </c>
      <c r="GM798">
        <f>IFERROR(MATCH($H798,$DI$798:$EV$798,0),0)</f>
      </c>
      <c r="GN798">
        <f>IF($GM798&gt;0,INDEX($EW$798:$GJ$798,$GM798),"")</f>
      </c>
      <c r="GO798" t="s">
        <v>86</v>
      </c>
      <c r="GQ798">
        <f>IF($IZ798&gt;=1,INDEX($GO:$GO,$IY798+1),"")</f>
      </c>
      <c r="GR798">
        <f>IF($IZ798&gt;=2,INDEX($GO:$GO,$IY798+2),"")</f>
      </c>
      <c r="GS798">
        <f>IF($IZ798&gt;=3,INDEX($GO:$GO,$IY798+3),"")</f>
      </c>
      <c r="GT798">
        <f>IF($IZ798&gt;=4,INDEX($GO:$GO,$IY798+4),"")</f>
      </c>
      <c r="GU798">
        <f>IF($IZ798&gt;=5,INDEX($GO:$GO,$IY798+5),"")</f>
      </c>
      <c r="GV798">
        <f>IF($IZ798&gt;=6,INDEX($GO:$GO,$IY798+6),"")</f>
      </c>
      <c r="GW798">
        <f>IF($IZ798&gt;=7,INDEX($GO:$GO,$IY798+7),"")</f>
      </c>
      <c r="GX798">
        <f>IF($IZ798&gt;=8,INDEX($GO:$GO,$IY798+8),"")</f>
      </c>
      <c r="GY798">
        <f>IF($IZ798&gt;=9,INDEX($GO:$GO,$IY798+9),"")</f>
      </c>
      <c r="GZ798">
        <f>IF($IZ798&gt;=10,INDEX($GO:$GO,$IY798+10),"")</f>
      </c>
      <c r="HA798">
        <f>IF($IZ798&gt;=11,INDEX($GO:$GO,$IY798+11),"")</f>
      </c>
      <c r="HB798">
        <f>IF($IZ798&gt;=12,INDEX($GO:$GO,$IY798+12),"")</f>
      </c>
      <c r="HC798">
        <f>IF($IZ798&gt;=13,INDEX($GO:$GO,$IY798+13),"")</f>
      </c>
      <c r="HD798">
        <f>IF($IZ798&gt;=14,INDEX($GO:$GO,$IY798+14),"")</f>
      </c>
      <c r="HE798">
        <f>IF($IZ798&gt;=15,INDEX($GO:$GO,$IY798+15),"")</f>
      </c>
      <c r="HF798">
        <f>IF($IZ798&gt;=16,INDEX($GO:$GO,$IY798+16),"")</f>
      </c>
      <c r="HG798">
        <f>IF($IZ798&gt;=17,INDEX($GO:$GO,$IY798+17),"")</f>
      </c>
      <c r="HH798">
        <f>IF($IZ798&gt;=18,INDEX($GO:$GO,$IY798+18),"")</f>
      </c>
      <c r="HI798">
        <f>IF($IZ798&gt;=19,INDEX($GO:$GO,$IY798+19),"")</f>
      </c>
      <c r="HJ798">
        <f>IF($IZ798&gt;=20,INDEX($GO:$GO,$IY798+20),"")</f>
      </c>
      <c r="HK798">
        <f>IF($IZ798&gt;=21,INDEX($GO:$GO,$IY798+21),"")</f>
      </c>
      <c r="HL798">
        <f>IF($IZ798&gt;=22,INDEX($GO:$GO,$IY798+22),"")</f>
      </c>
      <c r="HM798">
        <f>IF($IZ798&gt;=23,INDEX($GO:$GO,$IY798+23),"")</f>
      </c>
      <c r="HN798">
        <f>IF($IZ798&gt;=24,INDEX($GO:$GO,$IY798+24),"")</f>
      </c>
      <c r="HO798">
        <f>IF($IZ798&gt;=25,INDEX($GO:$GO,$IY798+25),"")</f>
      </c>
      <c r="HP798">
        <f>IF($IZ798&gt;=26,INDEX($GO:$GO,$IY798+26),"")</f>
      </c>
      <c r="HQ798">
        <f>IF($IZ798&gt;=27,INDEX($GO:$GO,$IY798+27),"")</f>
      </c>
      <c r="HR798">
        <f>IF($IZ798&gt;=28,INDEX($GO:$GO,$IY798+28),"")</f>
      </c>
      <c r="HS798">
        <f>IF($IZ798&gt;=29,INDEX($GO:$GO,$IY798+29),"")</f>
      </c>
      <c r="HT798">
        <f>IF($IZ798&gt;=30,INDEX($GO:$GO,$IY798+30),"")</f>
      </c>
      <c r="HU798">
        <f>IF($IZ798&gt;=31,INDEX($GO:$GO,$IY798+31),"")</f>
      </c>
      <c r="HV798">
        <f>IF($IZ798&gt;=32,INDEX($GO:$GO,$IY798+32),"")</f>
      </c>
      <c r="HW798">
        <f>IF($IZ798&gt;=33,INDEX($GO:$GO,$IY798+33),"")</f>
      </c>
      <c r="HX798">
        <f>IF($IZ798&gt;=34,INDEX($GO:$GO,$IY798+34),"")</f>
      </c>
      <c r="HY798">
        <f>IF($IZ798&gt;=35,INDEX($GO:$GO,$IY798+35),"")</f>
      </c>
      <c r="HZ798">
        <f>IF($IZ798&gt;=36,INDEX($GO:$GO,$IY798+36),"")</f>
      </c>
      <c r="IA798">
        <f>IF($IZ798&gt;=37,INDEX($GO:$GO,$IY798+37),"")</f>
      </c>
      <c r="IB798">
        <f>IF($IZ798&gt;=38,INDEX($GO:$GO,$IY798+38),"")</f>
      </c>
      <c r="IC798">
        <f>IF($IZ798&gt;=39,INDEX($GO:$GO,$IY798+39),"")</f>
      </c>
      <c r="ID798">
        <f>IF($IZ798&gt;=40,INDEX($GO:$GO,$IY798+40),"")</f>
      </c>
      <c r="IE798">
        <f>IF($IZ798&gt;=41,INDEX($GO:$GO,$IY798+41),"")</f>
      </c>
      <c r="IF798">
        <f>IF($IZ798&gt;=42,INDEX($GO:$GO,$IY798+42),"")</f>
      </c>
      <c r="IG798">
        <f>IF($IZ798&gt;=43,INDEX($GO:$GO,$IY798+43),"")</f>
      </c>
      <c r="IH798">
        <f>IF($IZ798&gt;=44,INDEX($GO:$GO,$IY798+44),"")</f>
      </c>
      <c r="II798">
        <f>IF($IZ798&gt;=45,INDEX($GO:$GO,$IY798+45),"")</f>
      </c>
      <c r="IJ798">
        <f>IF($IZ798&gt;=46,INDEX($GO:$GO,$IY798+46),"")</f>
      </c>
      <c r="IK798">
        <f>IF($IZ798&gt;=47,INDEX($GO:$GO,$IY798+47),"")</f>
      </c>
      <c r="IL798">
        <f>IF($IZ798&gt;=48,INDEX($GO:$GO,$IY798+48),"")</f>
      </c>
      <c r="IM798">
        <f>IF($IZ798&gt;=49,INDEX($GO:$GO,$IY798+49),"")</f>
      </c>
      <c r="IN798">
        <f>IF($IZ798&gt;=50,INDEX($GO:$GO,$IY798+50),"")</f>
      </c>
      <c r="IO798">
        <f>IF($IZ798&gt;=51,INDEX($GO:$GO,$IY798+51),"")</f>
      </c>
      <c r="IP798">
        <f>IF($IZ798&gt;=52,INDEX($GO:$GO,$IY798+52),"")</f>
      </c>
      <c r="IQ798">
        <f>IF($IZ798&gt;=53,INDEX($GO:$GO,$IY798+53),"")</f>
      </c>
      <c r="IR798">
        <f>IF($IZ798&gt;=54,INDEX($GO:$GO,$IY798+54),"")</f>
      </c>
      <c r="IS798">
        <f>IF($IZ798&gt;=55,INDEX($GO:$GO,$IY798+55),"")</f>
      </c>
      <c r="IT798">
        <f>IF($IZ798&gt;=56,INDEX($GO:$GO,$IY798+56),"")</f>
      </c>
      <c r="IU798">
        <f>IF($IZ798&gt;=57,INDEX($GO:$GO,$IY798+57),"")</f>
      </c>
      <c r="IV798">
        <f>IF($IZ798&gt;=58,INDEX($GO:$GO,$IY798+58),"")</f>
      </c>
      <c r="IW798">
        <f>IF($IZ798&gt;=59,INDEX($GO:$GO,$IY798+59),"")</f>
      </c>
      <c r="IX798">
        <f>IF($IZ798&gt;=60,INDEX($GO:$GO,$IY798+60),"")</f>
      </c>
      <c r="IY798">
        <f>IFERROR(MATCH($GN798,$GO$2:$GO$827,0)+1,0)</f>
      </c>
      <c r="IZ798">
        <f>IFERROR(INDEX($GP$2:$GP$827,MATCH($GN798,$GO$2:$GO$827,0)),0)</f>
      </c>
      <c r="JA798" t="s">
        <v>23</v>
      </c>
      <c r="JB798" t="s">
        <v>23</v>
      </c>
    </row>
    <row r="799" spans="1:262" x14ac:dyDescent="0.25">
      <c r="F799" s="1"/>
      <c r="G799" s="1"/>
      <c r="H799" s="1"/>
      <c r="I799" s="1"/>
      <c r="J799" s="1">
        <f>IFERROR(IF(FIND(" - ",$F799)&gt;0,MID($F799,FIND(" - ",$F799)+3,LEN($F799)),""),"")</f>
      </c>
      <c r="L799" s="1"/>
      <c r="N799" t="s">
        <v>23</v>
      </c>
      <c r="P799">
        <f>IF(OR($N799="",$O799=""),"",IFERROR($N799/$O799,0))</f>
      </c>
      <c r="Q799">
        <f>IF($N799="","",
IF($G799="","",
IF(ISNUMBER(SEARCH("exempt",LOWER($G799))),0,
$N799*(VALUE(SUBSTITUTE($G799,"%",""))/100))))</f>
      </c>
      <c r="W799">
        <f>IF($N799="","",
SUM($N799,$Q799,$U799,$R799,$T799)-
IF($V799="",0,VALUE($V799)))</f>
      </c>
      <c r="AE799" t="s">
        <v>2046</v>
      </c>
      <c r="AM799">
        <f>IFERROR(LEFT($F799,FIND(" - ",$F799)-1),$F799)</f>
      </c>
      <c r="AP799">
        <f>IF($CE799&gt;=1,INDEX($AN:$AN,$CD799+1),"")</f>
      </c>
      <c r="AQ799">
        <f>IF($CE799&gt;=2,INDEX($AN:$AN,$CD799+2),"")</f>
      </c>
      <c r="AR799">
        <f>IF($CE799&gt;=3,INDEX($AN:$AN,$CD799+3),"")</f>
      </c>
      <c r="AS799">
        <f>IF($CE799&gt;=4,INDEX($AN:$AN,$CD799+4),"")</f>
      </c>
      <c r="AT799">
        <f>IF($CE799&gt;=5,INDEX($AN:$AN,$CD799+5),"")</f>
      </c>
      <c r="AU799">
        <f>IF($CE799&gt;=6,INDEX($AN:$AN,$CD799+6),"")</f>
      </c>
      <c r="AV799">
        <f>IF($CE799&gt;=7,INDEX($AN:$AN,$CD799+7),"")</f>
      </c>
      <c r="AW799">
        <f>IF($CE799&gt;=8,INDEX($AN:$AN,$CD799+8),"")</f>
      </c>
      <c r="AX799">
        <f>IF($CE799&gt;=9,INDEX($AN:$AN,$CD799+9),"")</f>
      </c>
      <c r="AY799">
        <f>IF($CE799&gt;=10,INDEX($AN:$AN,$CD799+10),"")</f>
      </c>
      <c r="AZ799">
        <f>IF($CE799&gt;=11,INDEX($AN:$AN,$CD799+11),"")</f>
      </c>
      <c r="BA799">
        <f>IF($CE799&gt;=12,INDEX($AN:$AN,$CD799+12),"")</f>
      </c>
      <c r="BB799">
        <f>IF($CE799&gt;=13,INDEX($AN:$AN,$CD799+13),"")</f>
      </c>
      <c r="BC799">
        <f>IF($CE799&gt;=14,INDEX($AN:$AN,$CD799+14),"")</f>
      </c>
      <c r="BD799">
        <f>IF($CE799&gt;=15,INDEX($AN:$AN,$CD799+15),"")</f>
      </c>
      <c r="BE799">
        <f>IF($CE799&gt;=16,INDEX($AN:$AN,$CD799+16),"")</f>
      </c>
      <c r="BF799">
        <f>IF($CE799&gt;=17,INDEX($AN:$AN,$CD799+17),"")</f>
      </c>
      <c r="BG799">
        <f>IF($CE799&gt;=18,INDEX($AN:$AN,$CD799+18),"")</f>
      </c>
      <c r="BH799">
        <f>IF($CE799&gt;=19,INDEX($AN:$AN,$CD799+19),"")</f>
      </c>
      <c r="BI799">
        <f>IF($CE799&gt;=20,INDEX($AN:$AN,$CD799+20),"")</f>
      </c>
      <c r="BJ799">
        <f>IF($CE799&gt;=21,INDEX($AN:$AN,$CD799+21),"")</f>
      </c>
      <c r="BK799">
        <f>IF($CE799&gt;=22,INDEX($AN:$AN,$CD799+22),"")</f>
      </c>
      <c r="BL799">
        <f>IF($CE799&gt;=23,INDEX($AN:$AN,$CD799+23),"")</f>
      </c>
      <c r="BM799">
        <f>IF($CE799&gt;=24,INDEX($AN:$AN,$CD799+24),"")</f>
      </c>
      <c r="BN799">
        <f>IF($CE799&gt;=25,INDEX($AN:$AN,$CD799+25),"")</f>
      </c>
      <c r="BO799">
        <f>IF($CE799&gt;=26,INDEX($AN:$AN,$CD799+26),"")</f>
      </c>
      <c r="BP799">
        <f>IF($CE799&gt;=27,INDEX($AN:$AN,$CD799+27),"")</f>
      </c>
      <c r="BQ799">
        <f>IF($CE799&gt;=28,INDEX($AN:$AN,$CD799+28),"")</f>
      </c>
      <c r="BR799">
        <f>IF($CE799&gt;=29,INDEX($AN:$AN,$CD799+29),"")</f>
      </c>
      <c r="BS799">
        <f>IF($CE799&gt;=30,INDEX($AN:$AN,$CD799+30),"")</f>
      </c>
      <c r="BT799">
        <f>IF($CE799&gt;=31,INDEX($AN:$AN,$CD799+31),"")</f>
      </c>
      <c r="BU799">
        <f>IF($CE799&gt;=32,INDEX($AN:$AN,$CD799+32),"")</f>
      </c>
      <c r="BV799">
        <f>IF($CE799&gt;=33,INDEX($AN:$AN,$CD799+33),"")</f>
      </c>
      <c r="BW799">
        <f>IF($CE799&gt;=34,INDEX($AN:$AN,$CD799+34),"")</f>
      </c>
      <c r="BX799">
        <f>IF($CE799&gt;=35,INDEX($AN:$AN,$CD799+35),"")</f>
      </c>
      <c r="BY799">
        <f>IF($CE799&gt;=36,INDEX($AN:$AN,$CD799+36),"")</f>
      </c>
      <c r="BZ799">
        <f>IF($CE799&gt;=37,INDEX($AN:$AN,$CD799+37),"")</f>
      </c>
      <c r="CA799">
        <f>IF($CE799&gt;=38,INDEX($AN:$AN,$CD799+38),"")</f>
      </c>
      <c r="CB799">
        <f>IF($CE799&gt;=39,INDEX($AN:$AN,$CD799+39),"")</f>
      </c>
      <c r="CC799">
        <f>IF($CE799&gt;=40,INDEX($AN:$AN,$CD799+40),"")</f>
      </c>
      <c r="CD799">
        <f>IFERROR(MATCH($AM799,$AN$2:$AN$133,0)+1,0)</f>
      </c>
      <c r="CE799">
        <f>IFERROR(INDEX($AO$2:$AO$133,MATCH($AM799,$AN$2:$AN$133,0)),0)</f>
      </c>
      <c r="CF799">
        <f>IFERROR(LEFT($K799,FIND(" - ",$K799)-1),$K799)</f>
      </c>
      <c r="CG799" t="s">
        <v>2047</v>
      </c>
      <c r="CH799">
        <v>2</v>
      </c>
      <c r="CI799">
        <f>IF($DD799&gt;=1,INDEX($CG:$CG,$DC799+1),"")</f>
      </c>
      <c r="CJ799">
        <f>IF($DD799&gt;=2,INDEX($CG:$CG,$DC799+2),"")</f>
      </c>
      <c r="CK799">
        <f>IF($DD799&gt;=3,INDEX($CG:$CG,$DC799+3),"")</f>
      </c>
      <c r="CL799">
        <f>IF($DD799&gt;=4,INDEX($CG:$CG,$DC799+4),"")</f>
      </c>
      <c r="CM799">
        <f>IF($DD799&gt;=5,INDEX($CG:$CG,$DC799+5),"")</f>
      </c>
      <c r="CN799">
        <f>IF($DD799&gt;=6,INDEX($CG:$CG,$DC799+6),"")</f>
      </c>
      <c r="CO799">
        <f>IF($DD799&gt;=7,INDEX($CG:$CG,$DC799+7),"")</f>
      </c>
      <c r="CP799">
        <f>IF($DD799&gt;=8,INDEX($CG:$CG,$DC799+8),"")</f>
      </c>
      <c r="CQ799">
        <f>IF($DD799&gt;=9,INDEX($CG:$CG,$DC799+9),"")</f>
      </c>
      <c r="CR799">
        <f>IF($DD799&gt;=10,INDEX($CG:$CG,$DC799+10),"")</f>
      </c>
      <c r="CS799">
        <f>IF($DD799&gt;=11,INDEX($CG:$CG,$DC799+11),"")</f>
      </c>
      <c r="CT799">
        <f>IF($DD799&gt;=12,INDEX($CG:$CG,$DC799+12),"")</f>
      </c>
      <c r="CU799">
        <f>IF($DD799&gt;=13,INDEX($CG:$CG,$DC799+13),"")</f>
      </c>
      <c r="CV799">
        <f>IF($DD799&gt;=14,INDEX($CG:$CG,$DC799+14),"")</f>
      </c>
      <c r="CW799">
        <f>IF($DD799&gt;=15,INDEX($CG:$CG,$DC799+15),"")</f>
      </c>
      <c r="CX799">
        <f>IF($DD799&gt;=16,INDEX($CG:$CG,$DC799+16),"")</f>
      </c>
      <c r="CY799">
        <f>IF($DD799&gt;=17,INDEX($CG:$CG,$DC799+17),"")</f>
      </c>
      <c r="CZ799">
        <f>IF($DD799&gt;=18,INDEX($CG:$CG,$DC799+18),"")</f>
      </c>
      <c r="DA799">
        <f>IF($DD799&gt;=19,INDEX($CG:$CG,$DC799+19),"")</f>
      </c>
      <c r="DB799">
        <f>IF($DD799&gt;=20,INDEX($CG:$CG,$DC799+20),"")</f>
      </c>
      <c r="DC799">
        <f>IFERROR(MATCH($CF799,$CG$2:$CG$1558,0)+1,0)</f>
      </c>
      <c r="DD799">
        <f>IFERROR(INDEX($CH$2:$CH$1558,MATCH($CF799,$CG$2:$CG$1558,0)),0)</f>
      </c>
      <c r="DE799">
        <f>IFERROR(INDEX($AL:$AL,MATCH($G799,$AK:$AK,0))&amp;"","")</f>
      </c>
      <c r="DI799">
        <f>IF($GL799&gt;=1,INDEX($DF:$DF,$GK799+1),"")</f>
      </c>
      <c r="DJ799">
        <f>IF($GL799&gt;=2,INDEX($DF:$DF,$GK799+2),"")</f>
      </c>
      <c r="DK799">
        <f>IF($GL799&gt;=3,INDEX($DF:$DF,$GK799+3),"")</f>
      </c>
      <c r="DL799">
        <f>IF($GL799&gt;=4,INDEX($DF:$DF,$GK799+4),"")</f>
      </c>
      <c r="DM799">
        <f>IF($GL799&gt;=5,INDEX($DF:$DF,$GK799+5),"")</f>
      </c>
      <c r="DN799">
        <f>IF($GL799&gt;=6,INDEX($DF:$DF,$GK799+6),"")</f>
      </c>
      <c r="DO799">
        <f>IF($GL799&gt;=7,INDEX($DF:$DF,$GK799+7),"")</f>
      </c>
      <c r="DP799">
        <f>IF($GL799&gt;=8,INDEX($DF:$DF,$GK799+8),"")</f>
      </c>
      <c r="DQ799">
        <f>IF($GL799&gt;=9,INDEX($DF:$DF,$GK799+9),"")</f>
      </c>
      <c r="DR799">
        <f>IF($GL799&gt;=10,INDEX($DF:$DF,$GK799+10),"")</f>
      </c>
      <c r="DS799">
        <f>IF($GL799&gt;=11,INDEX($DF:$DF,$GK799+11),"")</f>
      </c>
      <c r="DT799">
        <f>IF($GL799&gt;=12,INDEX($DF:$DF,$GK799+12),"")</f>
      </c>
      <c r="DU799">
        <f>IF($GL799&gt;=13,INDEX($DF:$DF,$GK799+13),"")</f>
      </c>
      <c r="DV799">
        <f>IF($GL799&gt;=14,INDEX($DF:$DF,$GK799+14),"")</f>
      </c>
      <c r="DW799">
        <f>IF($GL799&gt;=15,INDEX($DF:$DF,$GK799+15),"")</f>
      </c>
      <c r="DX799">
        <f>IF($GL799&gt;=16,INDEX($DF:$DF,$GK799+16),"")</f>
      </c>
      <c r="DY799">
        <f>IF($GL799&gt;=17,INDEX($DF:$DF,$GK799+17),"")</f>
      </c>
      <c r="DZ799">
        <f>IF($GL799&gt;=18,INDEX($DF:$DF,$GK799+18),"")</f>
      </c>
      <c r="EA799">
        <f>IF($GL799&gt;=19,INDEX($DF:$DF,$GK799+19),"")</f>
      </c>
      <c r="EB799">
        <f>IF($GL799&gt;=20,INDEX($DF:$DF,$GK799+20),"")</f>
      </c>
      <c r="EC799">
        <f>IF($GL799&gt;=21,INDEX($DF:$DF,$GK799+21),"")</f>
      </c>
      <c r="ED799">
        <f>IF($GL799&gt;=22,INDEX($DF:$DF,$GK799+22),"")</f>
      </c>
      <c r="EE799">
        <f>IF($GL799&gt;=23,INDEX($DF:$DF,$GK799+23),"")</f>
      </c>
      <c r="EF799">
        <f>IF($GL799&gt;=24,INDEX($DF:$DF,$GK799+24),"")</f>
      </c>
      <c r="EG799">
        <f>IF($GL799&gt;=25,INDEX($DF:$DF,$GK799+25),"")</f>
      </c>
      <c r="EH799">
        <f>IF($GL799&gt;=26,INDEX($DF:$DF,$GK799+26),"")</f>
      </c>
      <c r="EI799">
        <f>IF($GL799&gt;=27,INDEX($DF:$DF,$GK799+27),"")</f>
      </c>
      <c r="EJ799">
        <f>IF($GL799&gt;=28,INDEX($DF:$DF,$GK799+28),"")</f>
      </c>
      <c r="EK799">
        <f>IF($GL799&gt;=29,INDEX($DF:$DF,$GK799+29),"")</f>
      </c>
      <c r="EL799">
        <f>IF($GL799&gt;=30,INDEX($DF:$DF,$GK799+30),"")</f>
      </c>
      <c r="EM799">
        <f>IF($GL799&gt;=31,INDEX($DF:$DF,$GK799+31),"")</f>
      </c>
      <c r="EN799">
        <f>IF($GL799&gt;=32,INDEX($DF:$DF,$GK799+32),"")</f>
      </c>
      <c r="EO799">
        <f>IF($GL799&gt;=33,INDEX($DF:$DF,$GK799+33),"")</f>
      </c>
      <c r="EP799">
        <f>IF($GL799&gt;=34,INDEX($DF:$DF,$GK799+34),"")</f>
      </c>
      <c r="EQ799">
        <f>IF($GL799&gt;=35,INDEX($DF:$DF,$GK799+35),"")</f>
      </c>
      <c r="ER799">
        <f>IF($GL799&gt;=36,INDEX($DF:$DF,$GK799+36),"")</f>
      </c>
      <c r="ES799">
        <f>IF($GL799&gt;=37,INDEX($DF:$DF,$GK799+37),"")</f>
      </c>
      <c r="ET799">
        <f>IF($GL799&gt;=38,INDEX($DF:$DF,$GK799+38),"")</f>
      </c>
      <c r="EU799">
        <f>IF($GL799&gt;=39,INDEX($DF:$DF,$GK799+39),"")</f>
      </c>
      <c r="EV799">
        <f>IF($GL799&gt;=40,INDEX($DF:$DF,$GK799+40),"")</f>
      </c>
      <c r="EW799">
        <f>IF($GL799&gt;=1,INDEX($DG:$DG,$GK799+1),"")</f>
      </c>
      <c r="EX799">
        <f>IF($GL799&gt;=2,INDEX($DG:$DG,$GK799+2),"")</f>
      </c>
      <c r="EY799">
        <f>IF($GL799&gt;=3,INDEX($DG:$DG,$GK799+3),"")</f>
      </c>
      <c r="EZ799">
        <f>IF($GL799&gt;=4,INDEX($DG:$DG,$GK799+4),"")</f>
      </c>
      <c r="FA799">
        <f>IF($GL799&gt;=5,INDEX($DG:$DG,$GK799+5),"")</f>
      </c>
      <c r="FB799">
        <f>IF($GL799&gt;=6,INDEX($DG:$DG,$GK799+6),"")</f>
      </c>
      <c r="FC799">
        <f>IF($GL799&gt;=7,INDEX($DG:$DG,$GK799+7),"")</f>
      </c>
      <c r="FD799">
        <f>IF($GL799&gt;=8,INDEX($DG:$DG,$GK799+8),"")</f>
      </c>
      <c r="FE799">
        <f>IF($GL799&gt;=9,INDEX($DG:$DG,$GK799+9),"")</f>
      </c>
      <c r="FF799">
        <f>IF($GL799&gt;=10,INDEX($DG:$DG,$GK799+10),"")</f>
      </c>
      <c r="FG799">
        <f>IF($GL799&gt;=11,INDEX($DG:$DG,$GK799+11),"")</f>
      </c>
      <c r="FH799">
        <f>IF($GL799&gt;=12,INDEX($DG:$DG,$GK799+12),"")</f>
      </c>
      <c r="FI799">
        <f>IF($GL799&gt;=13,INDEX($DG:$DG,$GK799+13),"")</f>
      </c>
      <c r="FJ799">
        <f>IF($GL799&gt;=14,INDEX($DG:$DG,$GK799+14),"")</f>
      </c>
      <c r="FK799">
        <f>IF($GL799&gt;=15,INDEX($DG:$DG,$GK799+15),"")</f>
      </c>
      <c r="FL799">
        <f>IF($GL799&gt;=16,INDEX($DG:$DG,$GK799+16),"")</f>
      </c>
      <c r="FM799">
        <f>IF($GL799&gt;=17,INDEX($DG:$DG,$GK799+17),"")</f>
      </c>
      <c r="FN799">
        <f>IF($GL799&gt;=18,INDEX($DG:$DG,$GK799+18),"")</f>
      </c>
      <c r="FO799">
        <f>IF($GL799&gt;=19,INDEX($DG:$DG,$GK799+19),"")</f>
      </c>
      <c r="FP799">
        <f>IF($GL799&gt;=20,INDEX($DG:$DG,$GK799+20),"")</f>
      </c>
      <c r="FQ799">
        <f>IF($GL799&gt;=21,INDEX($DG:$DG,$GK799+21),"")</f>
      </c>
      <c r="FR799">
        <f>IF($GL799&gt;=22,INDEX($DG:$DG,$GK799+22),"")</f>
      </c>
      <c r="FS799">
        <f>IF($GL799&gt;=23,INDEX($DG:$DG,$GK799+23),"")</f>
      </c>
      <c r="FT799">
        <f>IF($GL799&gt;=24,INDEX($DG:$DG,$GK799+24),"")</f>
      </c>
      <c r="FU799">
        <f>IF($GL799&gt;=25,INDEX($DG:$DG,$GK799+25),"")</f>
      </c>
      <c r="FV799">
        <f>IF($GL799&gt;=26,INDEX($DG:$DG,$GK799+26),"")</f>
      </c>
      <c r="FW799">
        <f>IF($GL799&gt;=27,INDEX($DG:$DG,$GK799+27),"")</f>
      </c>
      <c r="FX799">
        <f>IF($GL799&gt;=28,INDEX($DG:$DG,$GK799+28),"")</f>
      </c>
      <c r="FY799">
        <f>IF($GL799&gt;=29,INDEX($DG:$DG,$GK799+29),"")</f>
      </c>
      <c r="FZ799">
        <f>IF($GL799&gt;=30,INDEX($DG:$DG,$GK799+30),"")</f>
      </c>
      <c r="GA799">
        <f>IF($GL799&gt;=31,INDEX($DG:$DG,$GK799+31),"")</f>
      </c>
      <c r="GB799">
        <f>IF($GL799&gt;=32,INDEX($DG:$DG,$GK799+32),"")</f>
      </c>
      <c r="GC799">
        <f>IF($GL799&gt;=33,INDEX($DG:$DG,$GK799+33),"")</f>
      </c>
      <c r="GD799">
        <f>IF($GL799&gt;=34,INDEX($DG:$DG,$GK799+34),"")</f>
      </c>
      <c r="GE799">
        <f>IF($GL799&gt;=35,INDEX($DG:$DG,$GK799+35),"")</f>
      </c>
      <c r="GF799">
        <f>IF($GL799&gt;=36,INDEX($DG:$DG,$GK799+36),"")</f>
      </c>
      <c r="GG799">
        <f>IF($GL799&gt;=37,INDEX($DG:$DG,$GK799+37),"")</f>
      </c>
      <c r="GH799">
        <f>IF($GL799&gt;=38,INDEX($DG:$DG,$GK799+38),"")</f>
      </c>
      <c r="GI799">
        <f>IF($GL799&gt;=39,INDEX($DG:$DG,$GK799+39),"")</f>
      </c>
      <c r="GJ799">
        <f>IF($GL799&gt;=40,INDEX($DG:$DG,$GK799+40),"")</f>
      </c>
      <c r="GK799">
        <f>IFERROR(MATCH($DE799,$DF$2:$DF$166,0)+1,0)</f>
      </c>
      <c r="GL799">
        <f>IFERROR(INDEX($DH$2:$DH$166,MATCH($DE799,$DF$2:$DF$166,0)),0)</f>
      </c>
      <c r="GM799">
        <f>IFERROR(MATCH($H799,$DI$799:$EV$799,0),0)</f>
      </c>
      <c r="GN799">
        <f>IF($GM799&gt;0,INDEX($EW$799:$GJ$799,$GM799),"")</f>
      </c>
      <c r="GO799" t="s">
        <v>122</v>
      </c>
      <c r="GP799">
        <v>1</v>
      </c>
      <c r="GQ799">
        <f>IF($IZ799&gt;=1,INDEX($GO:$GO,$IY799+1),"")</f>
      </c>
      <c r="GR799">
        <f>IF($IZ799&gt;=2,INDEX($GO:$GO,$IY799+2),"")</f>
      </c>
      <c r="GS799">
        <f>IF($IZ799&gt;=3,INDEX($GO:$GO,$IY799+3),"")</f>
      </c>
      <c r="GT799">
        <f>IF($IZ799&gt;=4,INDEX($GO:$GO,$IY799+4),"")</f>
      </c>
      <c r="GU799">
        <f>IF($IZ799&gt;=5,INDEX($GO:$GO,$IY799+5),"")</f>
      </c>
      <c r="GV799">
        <f>IF($IZ799&gt;=6,INDEX($GO:$GO,$IY799+6),"")</f>
      </c>
      <c r="GW799">
        <f>IF($IZ799&gt;=7,INDEX($GO:$GO,$IY799+7),"")</f>
      </c>
      <c r="GX799">
        <f>IF($IZ799&gt;=8,INDEX($GO:$GO,$IY799+8),"")</f>
      </c>
      <c r="GY799">
        <f>IF($IZ799&gt;=9,INDEX($GO:$GO,$IY799+9),"")</f>
      </c>
      <c r="GZ799">
        <f>IF($IZ799&gt;=10,INDEX($GO:$GO,$IY799+10),"")</f>
      </c>
      <c r="HA799">
        <f>IF($IZ799&gt;=11,INDEX($GO:$GO,$IY799+11),"")</f>
      </c>
      <c r="HB799">
        <f>IF($IZ799&gt;=12,INDEX($GO:$GO,$IY799+12),"")</f>
      </c>
      <c r="HC799">
        <f>IF($IZ799&gt;=13,INDEX($GO:$GO,$IY799+13),"")</f>
      </c>
      <c r="HD799">
        <f>IF($IZ799&gt;=14,INDEX($GO:$GO,$IY799+14),"")</f>
      </c>
      <c r="HE799">
        <f>IF($IZ799&gt;=15,INDEX($GO:$GO,$IY799+15),"")</f>
      </c>
      <c r="HF799">
        <f>IF($IZ799&gt;=16,INDEX($GO:$GO,$IY799+16),"")</f>
      </c>
      <c r="HG799">
        <f>IF($IZ799&gt;=17,INDEX($GO:$GO,$IY799+17),"")</f>
      </c>
      <c r="HH799">
        <f>IF($IZ799&gt;=18,INDEX($GO:$GO,$IY799+18),"")</f>
      </c>
      <c r="HI799">
        <f>IF($IZ799&gt;=19,INDEX($GO:$GO,$IY799+19),"")</f>
      </c>
      <c r="HJ799">
        <f>IF($IZ799&gt;=20,INDEX($GO:$GO,$IY799+20),"")</f>
      </c>
      <c r="HK799">
        <f>IF($IZ799&gt;=21,INDEX($GO:$GO,$IY799+21),"")</f>
      </c>
      <c r="HL799">
        <f>IF($IZ799&gt;=22,INDEX($GO:$GO,$IY799+22),"")</f>
      </c>
      <c r="HM799">
        <f>IF($IZ799&gt;=23,INDEX($GO:$GO,$IY799+23),"")</f>
      </c>
      <c r="HN799">
        <f>IF($IZ799&gt;=24,INDEX($GO:$GO,$IY799+24),"")</f>
      </c>
      <c r="HO799">
        <f>IF($IZ799&gt;=25,INDEX($GO:$GO,$IY799+25),"")</f>
      </c>
      <c r="HP799">
        <f>IF($IZ799&gt;=26,INDEX($GO:$GO,$IY799+26),"")</f>
      </c>
      <c r="HQ799">
        <f>IF($IZ799&gt;=27,INDEX($GO:$GO,$IY799+27),"")</f>
      </c>
      <c r="HR799">
        <f>IF($IZ799&gt;=28,INDEX($GO:$GO,$IY799+28),"")</f>
      </c>
      <c r="HS799">
        <f>IF($IZ799&gt;=29,INDEX($GO:$GO,$IY799+29),"")</f>
      </c>
      <c r="HT799">
        <f>IF($IZ799&gt;=30,INDEX($GO:$GO,$IY799+30),"")</f>
      </c>
      <c r="HU799">
        <f>IF($IZ799&gt;=31,INDEX($GO:$GO,$IY799+31),"")</f>
      </c>
      <c r="HV799">
        <f>IF($IZ799&gt;=32,INDEX($GO:$GO,$IY799+32),"")</f>
      </c>
      <c r="HW799">
        <f>IF($IZ799&gt;=33,INDEX($GO:$GO,$IY799+33),"")</f>
      </c>
      <c r="HX799">
        <f>IF($IZ799&gt;=34,INDEX($GO:$GO,$IY799+34),"")</f>
      </c>
      <c r="HY799">
        <f>IF($IZ799&gt;=35,INDEX($GO:$GO,$IY799+35),"")</f>
      </c>
      <c r="HZ799">
        <f>IF($IZ799&gt;=36,INDEX($GO:$GO,$IY799+36),"")</f>
      </c>
      <c r="IA799">
        <f>IF($IZ799&gt;=37,INDEX($GO:$GO,$IY799+37),"")</f>
      </c>
      <c r="IB799">
        <f>IF($IZ799&gt;=38,INDEX($GO:$GO,$IY799+38),"")</f>
      </c>
      <c r="IC799">
        <f>IF($IZ799&gt;=39,INDEX($GO:$GO,$IY799+39),"")</f>
      </c>
      <c r="ID799">
        <f>IF($IZ799&gt;=40,INDEX($GO:$GO,$IY799+40),"")</f>
      </c>
      <c r="IE799">
        <f>IF($IZ799&gt;=41,INDEX($GO:$GO,$IY799+41),"")</f>
      </c>
      <c r="IF799">
        <f>IF($IZ799&gt;=42,INDEX($GO:$GO,$IY799+42),"")</f>
      </c>
      <c r="IG799">
        <f>IF($IZ799&gt;=43,INDEX($GO:$GO,$IY799+43),"")</f>
      </c>
      <c r="IH799">
        <f>IF($IZ799&gt;=44,INDEX($GO:$GO,$IY799+44),"")</f>
      </c>
      <c r="II799">
        <f>IF($IZ799&gt;=45,INDEX($GO:$GO,$IY799+45),"")</f>
      </c>
      <c r="IJ799">
        <f>IF($IZ799&gt;=46,INDEX($GO:$GO,$IY799+46),"")</f>
      </c>
      <c r="IK799">
        <f>IF($IZ799&gt;=47,INDEX($GO:$GO,$IY799+47),"")</f>
      </c>
      <c r="IL799">
        <f>IF($IZ799&gt;=48,INDEX($GO:$GO,$IY799+48),"")</f>
      </c>
      <c r="IM799">
        <f>IF($IZ799&gt;=49,INDEX($GO:$GO,$IY799+49),"")</f>
      </c>
      <c r="IN799">
        <f>IF($IZ799&gt;=50,INDEX($GO:$GO,$IY799+50),"")</f>
      </c>
      <c r="IO799">
        <f>IF($IZ799&gt;=51,INDEX($GO:$GO,$IY799+51),"")</f>
      </c>
      <c r="IP799">
        <f>IF($IZ799&gt;=52,INDEX($GO:$GO,$IY799+52),"")</f>
      </c>
      <c r="IQ799">
        <f>IF($IZ799&gt;=53,INDEX($GO:$GO,$IY799+53),"")</f>
      </c>
      <c r="IR799">
        <f>IF($IZ799&gt;=54,INDEX($GO:$GO,$IY799+54),"")</f>
      </c>
      <c r="IS799">
        <f>IF($IZ799&gt;=55,INDEX($GO:$GO,$IY799+55),"")</f>
      </c>
      <c r="IT799">
        <f>IF($IZ799&gt;=56,INDEX($GO:$GO,$IY799+56),"")</f>
      </c>
      <c r="IU799">
        <f>IF($IZ799&gt;=57,INDEX($GO:$GO,$IY799+57),"")</f>
      </c>
      <c r="IV799">
        <f>IF($IZ799&gt;=58,INDEX($GO:$GO,$IY799+58),"")</f>
      </c>
      <c r="IW799">
        <f>IF($IZ799&gt;=59,INDEX($GO:$GO,$IY799+59),"")</f>
      </c>
      <c r="IX799">
        <f>IF($IZ799&gt;=60,INDEX($GO:$GO,$IY799+60),"")</f>
      </c>
      <c r="IY799">
        <f>IFERROR(MATCH($GN799,$GO$2:$GO$827,0)+1,0)</f>
      </c>
      <c r="IZ799">
        <f>IFERROR(INDEX($GP$2:$GP$827,MATCH($GN799,$GO$2:$GO$827,0)),0)</f>
      </c>
      <c r="JA799" t="s">
        <v>23</v>
      </c>
      <c r="JB799" t="s">
        <v>23</v>
      </c>
    </row>
    <row r="800" spans="1:262" x14ac:dyDescent="0.25">
      <c r="F800" s="1"/>
      <c r="G800" s="1"/>
      <c r="H800" s="1"/>
      <c r="I800" s="1"/>
      <c r="J800" s="1">
        <f>IFERROR(IF(FIND(" - ",$F800)&gt;0,MID($F800,FIND(" - ",$F800)+3,LEN($F800)),""),"")</f>
      </c>
      <c r="L800" s="1"/>
      <c r="N800" t="s">
        <v>23</v>
      </c>
      <c r="P800">
        <f>IF(OR($N800="",$O800=""),"",IFERROR($N800/$O800,0))</f>
      </c>
      <c r="Q800">
        <f>IF($N800="","",
IF($G800="","",
IF(ISNUMBER(SEARCH("exempt",LOWER($G800))),0,
$N800*(VALUE(SUBSTITUTE($G800,"%",""))/100))))</f>
      </c>
      <c r="W800">
        <f>IF($N800="","",
SUM($N800,$Q800,$U800,$R800,$T800)-
IF($V800="",0,VALUE($V800)))</f>
      </c>
      <c r="AE800" t="s">
        <v>2048</v>
      </c>
      <c r="AM800">
        <f>IFERROR(LEFT($F800,FIND(" - ",$F800)-1),$F800)</f>
      </c>
      <c r="AP800">
        <f>IF($CE800&gt;=1,INDEX($AN:$AN,$CD800+1),"")</f>
      </c>
      <c r="AQ800">
        <f>IF($CE800&gt;=2,INDEX($AN:$AN,$CD800+2),"")</f>
      </c>
      <c r="AR800">
        <f>IF($CE800&gt;=3,INDEX($AN:$AN,$CD800+3),"")</f>
      </c>
      <c r="AS800">
        <f>IF($CE800&gt;=4,INDEX($AN:$AN,$CD800+4),"")</f>
      </c>
      <c r="AT800">
        <f>IF($CE800&gt;=5,INDEX($AN:$AN,$CD800+5),"")</f>
      </c>
      <c r="AU800">
        <f>IF($CE800&gt;=6,INDEX($AN:$AN,$CD800+6),"")</f>
      </c>
      <c r="AV800">
        <f>IF($CE800&gt;=7,INDEX($AN:$AN,$CD800+7),"")</f>
      </c>
      <c r="AW800">
        <f>IF($CE800&gt;=8,INDEX($AN:$AN,$CD800+8),"")</f>
      </c>
      <c r="AX800">
        <f>IF($CE800&gt;=9,INDEX($AN:$AN,$CD800+9),"")</f>
      </c>
      <c r="AY800">
        <f>IF($CE800&gt;=10,INDEX($AN:$AN,$CD800+10),"")</f>
      </c>
      <c r="AZ800">
        <f>IF($CE800&gt;=11,INDEX($AN:$AN,$CD800+11),"")</f>
      </c>
      <c r="BA800">
        <f>IF($CE800&gt;=12,INDEX($AN:$AN,$CD800+12),"")</f>
      </c>
      <c r="BB800">
        <f>IF($CE800&gt;=13,INDEX($AN:$AN,$CD800+13),"")</f>
      </c>
      <c r="BC800">
        <f>IF($CE800&gt;=14,INDEX($AN:$AN,$CD800+14),"")</f>
      </c>
      <c r="BD800">
        <f>IF($CE800&gt;=15,INDEX($AN:$AN,$CD800+15),"")</f>
      </c>
      <c r="BE800">
        <f>IF($CE800&gt;=16,INDEX($AN:$AN,$CD800+16),"")</f>
      </c>
      <c r="BF800">
        <f>IF($CE800&gt;=17,INDEX($AN:$AN,$CD800+17),"")</f>
      </c>
      <c r="BG800">
        <f>IF($CE800&gt;=18,INDEX($AN:$AN,$CD800+18),"")</f>
      </c>
      <c r="BH800">
        <f>IF($CE800&gt;=19,INDEX($AN:$AN,$CD800+19),"")</f>
      </c>
      <c r="BI800">
        <f>IF($CE800&gt;=20,INDEX($AN:$AN,$CD800+20),"")</f>
      </c>
      <c r="BJ800">
        <f>IF($CE800&gt;=21,INDEX($AN:$AN,$CD800+21),"")</f>
      </c>
      <c r="BK800">
        <f>IF($CE800&gt;=22,INDEX($AN:$AN,$CD800+22),"")</f>
      </c>
      <c r="BL800">
        <f>IF($CE800&gt;=23,INDEX($AN:$AN,$CD800+23),"")</f>
      </c>
      <c r="BM800">
        <f>IF($CE800&gt;=24,INDEX($AN:$AN,$CD800+24),"")</f>
      </c>
      <c r="BN800">
        <f>IF($CE800&gt;=25,INDEX($AN:$AN,$CD800+25),"")</f>
      </c>
      <c r="BO800">
        <f>IF($CE800&gt;=26,INDEX($AN:$AN,$CD800+26),"")</f>
      </c>
      <c r="BP800">
        <f>IF($CE800&gt;=27,INDEX($AN:$AN,$CD800+27),"")</f>
      </c>
      <c r="BQ800">
        <f>IF($CE800&gt;=28,INDEX($AN:$AN,$CD800+28),"")</f>
      </c>
      <c r="BR800">
        <f>IF($CE800&gt;=29,INDEX($AN:$AN,$CD800+29),"")</f>
      </c>
      <c r="BS800">
        <f>IF($CE800&gt;=30,INDEX($AN:$AN,$CD800+30),"")</f>
      </c>
      <c r="BT800">
        <f>IF($CE800&gt;=31,INDEX($AN:$AN,$CD800+31),"")</f>
      </c>
      <c r="BU800">
        <f>IF($CE800&gt;=32,INDEX($AN:$AN,$CD800+32),"")</f>
      </c>
      <c r="BV800">
        <f>IF($CE800&gt;=33,INDEX($AN:$AN,$CD800+33),"")</f>
      </c>
      <c r="BW800">
        <f>IF($CE800&gt;=34,INDEX($AN:$AN,$CD800+34),"")</f>
      </c>
      <c r="BX800">
        <f>IF($CE800&gt;=35,INDEX($AN:$AN,$CD800+35),"")</f>
      </c>
      <c r="BY800">
        <f>IF($CE800&gt;=36,INDEX($AN:$AN,$CD800+36),"")</f>
      </c>
      <c r="BZ800">
        <f>IF($CE800&gt;=37,INDEX($AN:$AN,$CD800+37),"")</f>
      </c>
      <c r="CA800">
        <f>IF($CE800&gt;=38,INDEX($AN:$AN,$CD800+38),"")</f>
      </c>
      <c r="CB800">
        <f>IF($CE800&gt;=39,INDEX($AN:$AN,$CD800+39),"")</f>
      </c>
      <c r="CC800">
        <f>IF($CE800&gt;=40,INDEX($AN:$AN,$CD800+40),"")</f>
      </c>
      <c r="CD800">
        <f>IFERROR(MATCH($AM800,$AN$2:$AN$133,0)+1,0)</f>
      </c>
      <c r="CE800">
        <f>IFERROR(INDEX($AO$2:$AO$133,MATCH($AM800,$AN$2:$AN$133,0)),0)</f>
      </c>
      <c r="CF800">
        <f>IFERROR(LEFT($K800,FIND(" - ",$K800)-1),$K800)</f>
      </c>
      <c r="CG800" t="s">
        <v>108</v>
      </c>
      <c r="CI800">
        <f>IF($DD800&gt;=1,INDEX($CG:$CG,$DC800+1),"")</f>
      </c>
      <c r="CJ800">
        <f>IF($DD800&gt;=2,INDEX($CG:$CG,$DC800+2),"")</f>
      </c>
      <c r="CK800">
        <f>IF($DD800&gt;=3,INDEX($CG:$CG,$DC800+3),"")</f>
      </c>
      <c r="CL800">
        <f>IF($DD800&gt;=4,INDEX($CG:$CG,$DC800+4),"")</f>
      </c>
      <c r="CM800">
        <f>IF($DD800&gt;=5,INDEX($CG:$CG,$DC800+5),"")</f>
      </c>
      <c r="CN800">
        <f>IF($DD800&gt;=6,INDEX($CG:$CG,$DC800+6),"")</f>
      </c>
      <c r="CO800">
        <f>IF($DD800&gt;=7,INDEX($CG:$CG,$DC800+7),"")</f>
      </c>
      <c r="CP800">
        <f>IF($DD800&gt;=8,INDEX($CG:$CG,$DC800+8),"")</f>
      </c>
      <c r="CQ800">
        <f>IF($DD800&gt;=9,INDEX($CG:$CG,$DC800+9),"")</f>
      </c>
      <c r="CR800">
        <f>IF($DD800&gt;=10,INDEX($CG:$CG,$DC800+10),"")</f>
      </c>
      <c r="CS800">
        <f>IF($DD800&gt;=11,INDEX($CG:$CG,$DC800+11),"")</f>
      </c>
      <c r="CT800">
        <f>IF($DD800&gt;=12,INDEX($CG:$CG,$DC800+12),"")</f>
      </c>
      <c r="CU800">
        <f>IF($DD800&gt;=13,INDEX($CG:$CG,$DC800+13),"")</f>
      </c>
      <c r="CV800">
        <f>IF($DD800&gt;=14,INDEX($CG:$CG,$DC800+14),"")</f>
      </c>
      <c r="CW800">
        <f>IF($DD800&gt;=15,INDEX($CG:$CG,$DC800+15),"")</f>
      </c>
      <c r="CX800">
        <f>IF($DD800&gt;=16,INDEX($CG:$CG,$DC800+16),"")</f>
      </c>
      <c r="CY800">
        <f>IF($DD800&gt;=17,INDEX($CG:$CG,$DC800+17),"")</f>
      </c>
      <c r="CZ800">
        <f>IF($DD800&gt;=18,INDEX($CG:$CG,$DC800+18),"")</f>
      </c>
      <c r="DA800">
        <f>IF($DD800&gt;=19,INDEX($CG:$CG,$DC800+19),"")</f>
      </c>
      <c r="DB800">
        <f>IF($DD800&gt;=20,INDEX($CG:$CG,$DC800+20),"")</f>
      </c>
      <c r="DC800">
        <f>IFERROR(MATCH($CF800,$CG$2:$CG$1558,0)+1,0)</f>
      </c>
      <c r="DD800">
        <f>IFERROR(INDEX($CH$2:$CH$1558,MATCH($CF800,$CG$2:$CG$1558,0)),0)</f>
      </c>
      <c r="DE800">
        <f>IFERROR(INDEX($AL:$AL,MATCH($G800,$AK:$AK,0))&amp;"","")</f>
      </c>
      <c r="DI800">
        <f>IF($GL800&gt;=1,INDEX($DF:$DF,$GK800+1),"")</f>
      </c>
      <c r="DJ800">
        <f>IF($GL800&gt;=2,INDEX($DF:$DF,$GK800+2),"")</f>
      </c>
      <c r="DK800">
        <f>IF($GL800&gt;=3,INDEX($DF:$DF,$GK800+3),"")</f>
      </c>
      <c r="DL800">
        <f>IF($GL800&gt;=4,INDEX($DF:$DF,$GK800+4),"")</f>
      </c>
      <c r="DM800">
        <f>IF($GL800&gt;=5,INDEX($DF:$DF,$GK800+5),"")</f>
      </c>
      <c r="DN800">
        <f>IF($GL800&gt;=6,INDEX($DF:$DF,$GK800+6),"")</f>
      </c>
      <c r="DO800">
        <f>IF($GL800&gt;=7,INDEX($DF:$DF,$GK800+7),"")</f>
      </c>
      <c r="DP800">
        <f>IF($GL800&gt;=8,INDEX($DF:$DF,$GK800+8),"")</f>
      </c>
      <c r="DQ800">
        <f>IF($GL800&gt;=9,INDEX($DF:$DF,$GK800+9),"")</f>
      </c>
      <c r="DR800">
        <f>IF($GL800&gt;=10,INDEX($DF:$DF,$GK800+10),"")</f>
      </c>
      <c r="DS800">
        <f>IF($GL800&gt;=11,INDEX($DF:$DF,$GK800+11),"")</f>
      </c>
      <c r="DT800">
        <f>IF($GL800&gt;=12,INDEX($DF:$DF,$GK800+12),"")</f>
      </c>
      <c r="DU800">
        <f>IF($GL800&gt;=13,INDEX($DF:$DF,$GK800+13),"")</f>
      </c>
      <c r="DV800">
        <f>IF($GL800&gt;=14,INDEX($DF:$DF,$GK800+14),"")</f>
      </c>
      <c r="DW800">
        <f>IF($GL800&gt;=15,INDEX($DF:$DF,$GK800+15),"")</f>
      </c>
      <c r="DX800">
        <f>IF($GL800&gt;=16,INDEX($DF:$DF,$GK800+16),"")</f>
      </c>
      <c r="DY800">
        <f>IF($GL800&gt;=17,INDEX($DF:$DF,$GK800+17),"")</f>
      </c>
      <c r="DZ800">
        <f>IF($GL800&gt;=18,INDEX($DF:$DF,$GK800+18),"")</f>
      </c>
      <c r="EA800">
        <f>IF($GL800&gt;=19,INDEX($DF:$DF,$GK800+19),"")</f>
      </c>
      <c r="EB800">
        <f>IF($GL800&gt;=20,INDEX($DF:$DF,$GK800+20),"")</f>
      </c>
      <c r="EC800">
        <f>IF($GL800&gt;=21,INDEX($DF:$DF,$GK800+21),"")</f>
      </c>
      <c r="ED800">
        <f>IF($GL800&gt;=22,INDEX($DF:$DF,$GK800+22),"")</f>
      </c>
      <c r="EE800">
        <f>IF($GL800&gt;=23,INDEX($DF:$DF,$GK800+23),"")</f>
      </c>
      <c r="EF800">
        <f>IF($GL800&gt;=24,INDEX($DF:$DF,$GK800+24),"")</f>
      </c>
      <c r="EG800">
        <f>IF($GL800&gt;=25,INDEX($DF:$DF,$GK800+25),"")</f>
      </c>
      <c r="EH800">
        <f>IF($GL800&gt;=26,INDEX($DF:$DF,$GK800+26),"")</f>
      </c>
      <c r="EI800">
        <f>IF($GL800&gt;=27,INDEX($DF:$DF,$GK800+27),"")</f>
      </c>
      <c r="EJ800">
        <f>IF($GL800&gt;=28,INDEX($DF:$DF,$GK800+28),"")</f>
      </c>
      <c r="EK800">
        <f>IF($GL800&gt;=29,INDEX($DF:$DF,$GK800+29),"")</f>
      </c>
      <c r="EL800">
        <f>IF($GL800&gt;=30,INDEX($DF:$DF,$GK800+30),"")</f>
      </c>
      <c r="EM800">
        <f>IF($GL800&gt;=31,INDEX($DF:$DF,$GK800+31),"")</f>
      </c>
      <c r="EN800">
        <f>IF($GL800&gt;=32,INDEX($DF:$DF,$GK800+32),"")</f>
      </c>
      <c r="EO800">
        <f>IF($GL800&gt;=33,INDEX($DF:$DF,$GK800+33),"")</f>
      </c>
      <c r="EP800">
        <f>IF($GL800&gt;=34,INDEX($DF:$DF,$GK800+34),"")</f>
      </c>
      <c r="EQ800">
        <f>IF($GL800&gt;=35,INDEX($DF:$DF,$GK800+35),"")</f>
      </c>
      <c r="ER800">
        <f>IF($GL800&gt;=36,INDEX($DF:$DF,$GK800+36),"")</f>
      </c>
      <c r="ES800">
        <f>IF($GL800&gt;=37,INDEX($DF:$DF,$GK800+37),"")</f>
      </c>
      <c r="ET800">
        <f>IF($GL800&gt;=38,INDEX($DF:$DF,$GK800+38),"")</f>
      </c>
      <c r="EU800">
        <f>IF($GL800&gt;=39,INDEX($DF:$DF,$GK800+39),"")</f>
      </c>
      <c r="EV800">
        <f>IF($GL800&gt;=40,INDEX($DF:$DF,$GK800+40),"")</f>
      </c>
      <c r="EW800">
        <f>IF($GL800&gt;=1,INDEX($DG:$DG,$GK800+1),"")</f>
      </c>
      <c r="EX800">
        <f>IF($GL800&gt;=2,INDEX($DG:$DG,$GK800+2),"")</f>
      </c>
      <c r="EY800">
        <f>IF($GL800&gt;=3,INDEX($DG:$DG,$GK800+3),"")</f>
      </c>
      <c r="EZ800">
        <f>IF($GL800&gt;=4,INDEX($DG:$DG,$GK800+4),"")</f>
      </c>
      <c r="FA800">
        <f>IF($GL800&gt;=5,INDEX($DG:$DG,$GK800+5),"")</f>
      </c>
      <c r="FB800">
        <f>IF($GL800&gt;=6,INDEX($DG:$DG,$GK800+6),"")</f>
      </c>
      <c r="FC800">
        <f>IF($GL800&gt;=7,INDEX($DG:$DG,$GK800+7),"")</f>
      </c>
      <c r="FD800">
        <f>IF($GL800&gt;=8,INDEX($DG:$DG,$GK800+8),"")</f>
      </c>
      <c r="FE800">
        <f>IF($GL800&gt;=9,INDEX($DG:$DG,$GK800+9),"")</f>
      </c>
      <c r="FF800">
        <f>IF($GL800&gt;=10,INDEX($DG:$DG,$GK800+10),"")</f>
      </c>
      <c r="FG800">
        <f>IF($GL800&gt;=11,INDEX($DG:$DG,$GK800+11),"")</f>
      </c>
      <c r="FH800">
        <f>IF($GL800&gt;=12,INDEX($DG:$DG,$GK800+12),"")</f>
      </c>
      <c r="FI800">
        <f>IF($GL800&gt;=13,INDEX($DG:$DG,$GK800+13),"")</f>
      </c>
      <c r="FJ800">
        <f>IF($GL800&gt;=14,INDEX($DG:$DG,$GK800+14),"")</f>
      </c>
      <c r="FK800">
        <f>IF($GL800&gt;=15,INDEX($DG:$DG,$GK800+15),"")</f>
      </c>
      <c r="FL800">
        <f>IF($GL800&gt;=16,INDEX($DG:$DG,$GK800+16),"")</f>
      </c>
      <c r="FM800">
        <f>IF($GL800&gt;=17,INDEX($DG:$DG,$GK800+17),"")</f>
      </c>
      <c r="FN800">
        <f>IF($GL800&gt;=18,INDEX($DG:$DG,$GK800+18),"")</f>
      </c>
      <c r="FO800">
        <f>IF($GL800&gt;=19,INDEX($DG:$DG,$GK800+19),"")</f>
      </c>
      <c r="FP800">
        <f>IF($GL800&gt;=20,INDEX($DG:$DG,$GK800+20),"")</f>
      </c>
      <c r="FQ800">
        <f>IF($GL800&gt;=21,INDEX($DG:$DG,$GK800+21),"")</f>
      </c>
      <c r="FR800">
        <f>IF($GL800&gt;=22,INDEX($DG:$DG,$GK800+22),"")</f>
      </c>
      <c r="FS800">
        <f>IF($GL800&gt;=23,INDEX($DG:$DG,$GK800+23),"")</f>
      </c>
      <c r="FT800">
        <f>IF($GL800&gt;=24,INDEX($DG:$DG,$GK800+24),"")</f>
      </c>
      <c r="FU800">
        <f>IF($GL800&gt;=25,INDEX($DG:$DG,$GK800+25),"")</f>
      </c>
      <c r="FV800">
        <f>IF($GL800&gt;=26,INDEX($DG:$DG,$GK800+26),"")</f>
      </c>
      <c r="FW800">
        <f>IF($GL800&gt;=27,INDEX($DG:$DG,$GK800+27),"")</f>
      </c>
      <c r="FX800">
        <f>IF($GL800&gt;=28,INDEX($DG:$DG,$GK800+28),"")</f>
      </c>
      <c r="FY800">
        <f>IF($GL800&gt;=29,INDEX($DG:$DG,$GK800+29),"")</f>
      </c>
      <c r="FZ800">
        <f>IF($GL800&gt;=30,INDEX($DG:$DG,$GK800+30),"")</f>
      </c>
      <c r="GA800">
        <f>IF($GL800&gt;=31,INDEX($DG:$DG,$GK800+31),"")</f>
      </c>
      <c r="GB800">
        <f>IF($GL800&gt;=32,INDEX($DG:$DG,$GK800+32),"")</f>
      </c>
      <c r="GC800">
        <f>IF($GL800&gt;=33,INDEX($DG:$DG,$GK800+33),"")</f>
      </c>
      <c r="GD800">
        <f>IF($GL800&gt;=34,INDEX($DG:$DG,$GK800+34),"")</f>
      </c>
      <c r="GE800">
        <f>IF($GL800&gt;=35,INDEX($DG:$DG,$GK800+35),"")</f>
      </c>
      <c r="GF800">
        <f>IF($GL800&gt;=36,INDEX($DG:$DG,$GK800+36),"")</f>
      </c>
      <c r="GG800">
        <f>IF($GL800&gt;=37,INDEX($DG:$DG,$GK800+37),"")</f>
      </c>
      <c r="GH800">
        <f>IF($GL800&gt;=38,INDEX($DG:$DG,$GK800+38),"")</f>
      </c>
      <c r="GI800">
        <f>IF($GL800&gt;=39,INDEX($DG:$DG,$GK800+39),"")</f>
      </c>
      <c r="GJ800">
        <f>IF($GL800&gt;=40,INDEX($DG:$DG,$GK800+40),"")</f>
      </c>
      <c r="GK800">
        <f>IFERROR(MATCH($DE800,$DF$2:$DF$166,0)+1,0)</f>
      </c>
      <c r="GL800">
        <f>IFERROR(INDEX($DH$2:$DH$166,MATCH($DE800,$DF$2:$DF$166,0)),0)</f>
      </c>
      <c r="GM800">
        <f>IFERROR(MATCH($H800,$DI$800:$EV$800,0),0)</f>
      </c>
      <c r="GN800">
        <f>IF($GM800&gt;0,INDEX($EW$800:$GJ$800,$GM800),"")</f>
      </c>
      <c r="GO800" t="s">
        <v>97</v>
      </c>
      <c r="GQ800">
        <f>IF($IZ800&gt;=1,INDEX($GO:$GO,$IY800+1),"")</f>
      </c>
      <c r="GR800">
        <f>IF($IZ800&gt;=2,INDEX($GO:$GO,$IY800+2),"")</f>
      </c>
      <c r="GS800">
        <f>IF($IZ800&gt;=3,INDEX($GO:$GO,$IY800+3),"")</f>
      </c>
      <c r="GT800">
        <f>IF($IZ800&gt;=4,INDEX($GO:$GO,$IY800+4),"")</f>
      </c>
      <c r="GU800">
        <f>IF($IZ800&gt;=5,INDEX($GO:$GO,$IY800+5),"")</f>
      </c>
      <c r="GV800">
        <f>IF($IZ800&gt;=6,INDEX($GO:$GO,$IY800+6),"")</f>
      </c>
      <c r="GW800">
        <f>IF($IZ800&gt;=7,INDEX($GO:$GO,$IY800+7),"")</f>
      </c>
      <c r="GX800">
        <f>IF($IZ800&gt;=8,INDEX($GO:$GO,$IY800+8),"")</f>
      </c>
      <c r="GY800">
        <f>IF($IZ800&gt;=9,INDEX($GO:$GO,$IY800+9),"")</f>
      </c>
      <c r="GZ800">
        <f>IF($IZ800&gt;=10,INDEX($GO:$GO,$IY800+10),"")</f>
      </c>
      <c r="HA800">
        <f>IF($IZ800&gt;=11,INDEX($GO:$GO,$IY800+11),"")</f>
      </c>
      <c r="HB800">
        <f>IF($IZ800&gt;=12,INDEX($GO:$GO,$IY800+12),"")</f>
      </c>
      <c r="HC800">
        <f>IF($IZ800&gt;=13,INDEX($GO:$GO,$IY800+13),"")</f>
      </c>
      <c r="HD800">
        <f>IF($IZ800&gt;=14,INDEX($GO:$GO,$IY800+14),"")</f>
      </c>
      <c r="HE800">
        <f>IF($IZ800&gt;=15,INDEX($GO:$GO,$IY800+15),"")</f>
      </c>
      <c r="HF800">
        <f>IF($IZ800&gt;=16,INDEX($GO:$GO,$IY800+16),"")</f>
      </c>
      <c r="HG800">
        <f>IF($IZ800&gt;=17,INDEX($GO:$GO,$IY800+17),"")</f>
      </c>
      <c r="HH800">
        <f>IF($IZ800&gt;=18,INDEX($GO:$GO,$IY800+18),"")</f>
      </c>
      <c r="HI800">
        <f>IF($IZ800&gt;=19,INDEX($GO:$GO,$IY800+19),"")</f>
      </c>
      <c r="HJ800">
        <f>IF($IZ800&gt;=20,INDEX($GO:$GO,$IY800+20),"")</f>
      </c>
      <c r="HK800">
        <f>IF($IZ800&gt;=21,INDEX($GO:$GO,$IY800+21),"")</f>
      </c>
      <c r="HL800">
        <f>IF($IZ800&gt;=22,INDEX($GO:$GO,$IY800+22),"")</f>
      </c>
      <c r="HM800">
        <f>IF($IZ800&gt;=23,INDEX($GO:$GO,$IY800+23),"")</f>
      </c>
      <c r="HN800">
        <f>IF($IZ800&gt;=24,INDEX($GO:$GO,$IY800+24),"")</f>
      </c>
      <c r="HO800">
        <f>IF($IZ800&gt;=25,INDEX($GO:$GO,$IY800+25),"")</f>
      </c>
      <c r="HP800">
        <f>IF($IZ800&gt;=26,INDEX($GO:$GO,$IY800+26),"")</f>
      </c>
      <c r="HQ800">
        <f>IF($IZ800&gt;=27,INDEX($GO:$GO,$IY800+27),"")</f>
      </c>
      <c r="HR800">
        <f>IF($IZ800&gt;=28,INDEX($GO:$GO,$IY800+28),"")</f>
      </c>
      <c r="HS800">
        <f>IF($IZ800&gt;=29,INDEX($GO:$GO,$IY800+29),"")</f>
      </c>
      <c r="HT800">
        <f>IF($IZ800&gt;=30,INDEX($GO:$GO,$IY800+30),"")</f>
      </c>
      <c r="HU800">
        <f>IF($IZ800&gt;=31,INDEX($GO:$GO,$IY800+31),"")</f>
      </c>
      <c r="HV800">
        <f>IF($IZ800&gt;=32,INDEX($GO:$GO,$IY800+32),"")</f>
      </c>
      <c r="HW800">
        <f>IF($IZ800&gt;=33,INDEX($GO:$GO,$IY800+33),"")</f>
      </c>
      <c r="HX800">
        <f>IF($IZ800&gt;=34,INDEX($GO:$GO,$IY800+34),"")</f>
      </c>
      <c r="HY800">
        <f>IF($IZ800&gt;=35,INDEX($GO:$GO,$IY800+35),"")</f>
      </c>
      <c r="HZ800">
        <f>IF($IZ800&gt;=36,INDEX($GO:$GO,$IY800+36),"")</f>
      </c>
      <c r="IA800">
        <f>IF($IZ800&gt;=37,INDEX($GO:$GO,$IY800+37),"")</f>
      </c>
      <c r="IB800">
        <f>IF($IZ800&gt;=38,INDEX($GO:$GO,$IY800+38),"")</f>
      </c>
      <c r="IC800">
        <f>IF($IZ800&gt;=39,INDEX($GO:$GO,$IY800+39),"")</f>
      </c>
      <c r="ID800">
        <f>IF($IZ800&gt;=40,INDEX($GO:$GO,$IY800+40),"")</f>
      </c>
      <c r="IE800">
        <f>IF($IZ800&gt;=41,INDEX($GO:$GO,$IY800+41),"")</f>
      </c>
      <c r="IF800">
        <f>IF($IZ800&gt;=42,INDEX($GO:$GO,$IY800+42),"")</f>
      </c>
      <c r="IG800">
        <f>IF($IZ800&gt;=43,INDEX($GO:$GO,$IY800+43),"")</f>
      </c>
      <c r="IH800">
        <f>IF($IZ800&gt;=44,INDEX($GO:$GO,$IY800+44),"")</f>
      </c>
      <c r="II800">
        <f>IF($IZ800&gt;=45,INDEX($GO:$GO,$IY800+45),"")</f>
      </c>
      <c r="IJ800">
        <f>IF($IZ800&gt;=46,INDEX($GO:$GO,$IY800+46),"")</f>
      </c>
      <c r="IK800">
        <f>IF($IZ800&gt;=47,INDEX($GO:$GO,$IY800+47),"")</f>
      </c>
      <c r="IL800">
        <f>IF($IZ800&gt;=48,INDEX($GO:$GO,$IY800+48),"")</f>
      </c>
      <c r="IM800">
        <f>IF($IZ800&gt;=49,INDEX($GO:$GO,$IY800+49),"")</f>
      </c>
      <c r="IN800">
        <f>IF($IZ800&gt;=50,INDEX($GO:$GO,$IY800+50),"")</f>
      </c>
      <c r="IO800">
        <f>IF($IZ800&gt;=51,INDEX($GO:$GO,$IY800+51),"")</f>
      </c>
      <c r="IP800">
        <f>IF($IZ800&gt;=52,INDEX($GO:$GO,$IY800+52),"")</f>
      </c>
      <c r="IQ800">
        <f>IF($IZ800&gt;=53,INDEX($GO:$GO,$IY800+53),"")</f>
      </c>
      <c r="IR800">
        <f>IF($IZ800&gt;=54,INDEX($GO:$GO,$IY800+54),"")</f>
      </c>
      <c r="IS800">
        <f>IF($IZ800&gt;=55,INDEX($GO:$GO,$IY800+55),"")</f>
      </c>
      <c r="IT800">
        <f>IF($IZ800&gt;=56,INDEX($GO:$GO,$IY800+56),"")</f>
      </c>
      <c r="IU800">
        <f>IF($IZ800&gt;=57,INDEX($GO:$GO,$IY800+57),"")</f>
      </c>
      <c r="IV800">
        <f>IF($IZ800&gt;=58,INDEX($GO:$GO,$IY800+58),"")</f>
      </c>
      <c r="IW800">
        <f>IF($IZ800&gt;=59,INDEX($GO:$GO,$IY800+59),"")</f>
      </c>
      <c r="IX800">
        <f>IF($IZ800&gt;=60,INDEX($GO:$GO,$IY800+60),"")</f>
      </c>
      <c r="IY800">
        <f>IFERROR(MATCH($GN800,$GO$2:$GO$827,0)+1,0)</f>
      </c>
      <c r="IZ800">
        <f>IFERROR(INDEX($GP$2:$GP$827,MATCH($GN800,$GO$2:$GO$827,0)),0)</f>
      </c>
      <c r="JA800" t="s">
        <v>23</v>
      </c>
      <c r="JB800" t="s">
        <v>23</v>
      </c>
    </row>
    <row r="801" spans="1:262" x14ac:dyDescent="0.25">
      <c r="F801" s="1"/>
      <c r="G801" s="1"/>
      <c r="H801" s="1"/>
      <c r="I801" s="1"/>
      <c r="J801" s="1">
        <f>IFERROR(IF(FIND(" - ",$F801)&gt;0,MID($F801,FIND(" - ",$F801)+3,LEN($F801)),""),"")</f>
      </c>
      <c r="L801" s="1"/>
      <c r="N801" t="s">
        <v>23</v>
      </c>
      <c r="P801">
        <f>IF(OR($N801="",$O801=""),"",IFERROR($N801/$O801,0))</f>
      </c>
      <c r="Q801">
        <f>IF($N801="","",
IF($G801="","",
IF(ISNUMBER(SEARCH("exempt",LOWER($G801))),0,
$N801*(VALUE(SUBSTITUTE($G801,"%",""))/100))))</f>
      </c>
      <c r="W801">
        <f>IF($N801="","",
SUM($N801,$Q801,$U801,$R801,$T801)-
IF($V801="",0,VALUE($V801)))</f>
      </c>
      <c r="AE801" t="s">
        <v>2049</v>
      </c>
      <c r="AM801">
        <f>IFERROR(LEFT($F801,FIND(" - ",$F801)-1),$F801)</f>
      </c>
      <c r="AP801">
        <f>IF($CE801&gt;=1,INDEX($AN:$AN,$CD801+1),"")</f>
      </c>
      <c r="AQ801">
        <f>IF($CE801&gt;=2,INDEX($AN:$AN,$CD801+2),"")</f>
      </c>
      <c r="AR801">
        <f>IF($CE801&gt;=3,INDEX($AN:$AN,$CD801+3),"")</f>
      </c>
      <c r="AS801">
        <f>IF($CE801&gt;=4,INDEX($AN:$AN,$CD801+4),"")</f>
      </c>
      <c r="AT801">
        <f>IF($CE801&gt;=5,INDEX($AN:$AN,$CD801+5),"")</f>
      </c>
      <c r="AU801">
        <f>IF($CE801&gt;=6,INDEX($AN:$AN,$CD801+6),"")</f>
      </c>
      <c r="AV801">
        <f>IF($CE801&gt;=7,INDEX($AN:$AN,$CD801+7),"")</f>
      </c>
      <c r="AW801">
        <f>IF($CE801&gt;=8,INDEX($AN:$AN,$CD801+8),"")</f>
      </c>
      <c r="AX801">
        <f>IF($CE801&gt;=9,INDEX($AN:$AN,$CD801+9),"")</f>
      </c>
      <c r="AY801">
        <f>IF($CE801&gt;=10,INDEX($AN:$AN,$CD801+10),"")</f>
      </c>
      <c r="AZ801">
        <f>IF($CE801&gt;=11,INDEX($AN:$AN,$CD801+11),"")</f>
      </c>
      <c r="BA801">
        <f>IF($CE801&gt;=12,INDEX($AN:$AN,$CD801+12),"")</f>
      </c>
      <c r="BB801">
        <f>IF($CE801&gt;=13,INDEX($AN:$AN,$CD801+13),"")</f>
      </c>
      <c r="BC801">
        <f>IF($CE801&gt;=14,INDEX($AN:$AN,$CD801+14),"")</f>
      </c>
      <c r="BD801">
        <f>IF($CE801&gt;=15,INDEX($AN:$AN,$CD801+15),"")</f>
      </c>
      <c r="BE801">
        <f>IF($CE801&gt;=16,INDEX($AN:$AN,$CD801+16),"")</f>
      </c>
      <c r="BF801">
        <f>IF($CE801&gt;=17,INDEX($AN:$AN,$CD801+17),"")</f>
      </c>
      <c r="BG801">
        <f>IF($CE801&gt;=18,INDEX($AN:$AN,$CD801+18),"")</f>
      </c>
      <c r="BH801">
        <f>IF($CE801&gt;=19,INDEX($AN:$AN,$CD801+19),"")</f>
      </c>
      <c r="BI801">
        <f>IF($CE801&gt;=20,INDEX($AN:$AN,$CD801+20),"")</f>
      </c>
      <c r="BJ801">
        <f>IF($CE801&gt;=21,INDEX($AN:$AN,$CD801+21),"")</f>
      </c>
      <c r="BK801">
        <f>IF($CE801&gt;=22,INDEX($AN:$AN,$CD801+22),"")</f>
      </c>
      <c r="BL801">
        <f>IF($CE801&gt;=23,INDEX($AN:$AN,$CD801+23),"")</f>
      </c>
      <c r="BM801">
        <f>IF($CE801&gt;=24,INDEX($AN:$AN,$CD801+24),"")</f>
      </c>
      <c r="BN801">
        <f>IF($CE801&gt;=25,INDEX($AN:$AN,$CD801+25),"")</f>
      </c>
      <c r="BO801">
        <f>IF($CE801&gt;=26,INDEX($AN:$AN,$CD801+26),"")</f>
      </c>
      <c r="BP801">
        <f>IF($CE801&gt;=27,INDEX($AN:$AN,$CD801+27),"")</f>
      </c>
      <c r="BQ801">
        <f>IF($CE801&gt;=28,INDEX($AN:$AN,$CD801+28),"")</f>
      </c>
      <c r="BR801">
        <f>IF($CE801&gt;=29,INDEX($AN:$AN,$CD801+29),"")</f>
      </c>
      <c r="BS801">
        <f>IF($CE801&gt;=30,INDEX($AN:$AN,$CD801+30),"")</f>
      </c>
      <c r="BT801">
        <f>IF($CE801&gt;=31,INDEX($AN:$AN,$CD801+31),"")</f>
      </c>
      <c r="BU801">
        <f>IF($CE801&gt;=32,INDEX($AN:$AN,$CD801+32),"")</f>
      </c>
      <c r="BV801">
        <f>IF($CE801&gt;=33,INDEX($AN:$AN,$CD801+33),"")</f>
      </c>
      <c r="BW801">
        <f>IF($CE801&gt;=34,INDEX($AN:$AN,$CD801+34),"")</f>
      </c>
      <c r="BX801">
        <f>IF($CE801&gt;=35,INDEX($AN:$AN,$CD801+35),"")</f>
      </c>
      <c r="BY801">
        <f>IF($CE801&gt;=36,INDEX($AN:$AN,$CD801+36),"")</f>
      </c>
      <c r="BZ801">
        <f>IF($CE801&gt;=37,INDEX($AN:$AN,$CD801+37),"")</f>
      </c>
      <c r="CA801">
        <f>IF($CE801&gt;=38,INDEX($AN:$AN,$CD801+38),"")</f>
      </c>
      <c r="CB801">
        <f>IF($CE801&gt;=39,INDEX($AN:$AN,$CD801+39),"")</f>
      </c>
      <c r="CC801">
        <f>IF($CE801&gt;=40,INDEX($AN:$AN,$CD801+40),"")</f>
      </c>
      <c r="CD801">
        <f>IFERROR(MATCH($AM801,$AN$2:$AN$133,0)+1,0)</f>
      </c>
      <c r="CE801">
        <f>IFERROR(INDEX($AO$2:$AO$133,MATCH($AM801,$AN$2:$AN$133,0)),0)</f>
      </c>
      <c r="CF801">
        <f>IFERROR(LEFT($K801,FIND(" - ",$K801)-1),$K801)</f>
      </c>
      <c r="CG801" t="s">
        <v>128</v>
      </c>
      <c r="CI801">
        <f>IF($DD801&gt;=1,INDEX($CG:$CG,$DC801+1),"")</f>
      </c>
      <c r="CJ801">
        <f>IF($DD801&gt;=2,INDEX($CG:$CG,$DC801+2),"")</f>
      </c>
      <c r="CK801">
        <f>IF($DD801&gt;=3,INDEX($CG:$CG,$DC801+3),"")</f>
      </c>
      <c r="CL801">
        <f>IF($DD801&gt;=4,INDEX($CG:$CG,$DC801+4),"")</f>
      </c>
      <c r="CM801">
        <f>IF($DD801&gt;=5,INDEX($CG:$CG,$DC801+5),"")</f>
      </c>
      <c r="CN801">
        <f>IF($DD801&gt;=6,INDEX($CG:$CG,$DC801+6),"")</f>
      </c>
      <c r="CO801">
        <f>IF($DD801&gt;=7,INDEX($CG:$CG,$DC801+7),"")</f>
      </c>
      <c r="CP801">
        <f>IF($DD801&gt;=8,INDEX($CG:$CG,$DC801+8),"")</f>
      </c>
      <c r="CQ801">
        <f>IF($DD801&gt;=9,INDEX($CG:$CG,$DC801+9),"")</f>
      </c>
      <c r="CR801">
        <f>IF($DD801&gt;=10,INDEX($CG:$CG,$DC801+10),"")</f>
      </c>
      <c r="CS801">
        <f>IF($DD801&gt;=11,INDEX($CG:$CG,$DC801+11),"")</f>
      </c>
      <c r="CT801">
        <f>IF($DD801&gt;=12,INDEX($CG:$CG,$DC801+12),"")</f>
      </c>
      <c r="CU801">
        <f>IF($DD801&gt;=13,INDEX($CG:$CG,$DC801+13),"")</f>
      </c>
      <c r="CV801">
        <f>IF($DD801&gt;=14,INDEX($CG:$CG,$DC801+14),"")</f>
      </c>
      <c r="CW801">
        <f>IF($DD801&gt;=15,INDEX($CG:$CG,$DC801+15),"")</f>
      </c>
      <c r="CX801">
        <f>IF($DD801&gt;=16,INDEX($CG:$CG,$DC801+16),"")</f>
      </c>
      <c r="CY801">
        <f>IF($DD801&gt;=17,INDEX($CG:$CG,$DC801+17),"")</f>
      </c>
      <c r="CZ801">
        <f>IF($DD801&gt;=18,INDEX($CG:$CG,$DC801+18),"")</f>
      </c>
      <c r="DA801">
        <f>IF($DD801&gt;=19,INDEX($CG:$CG,$DC801+19),"")</f>
      </c>
      <c r="DB801">
        <f>IF($DD801&gt;=20,INDEX($CG:$CG,$DC801+20),"")</f>
      </c>
      <c r="DC801">
        <f>IFERROR(MATCH($CF801,$CG$2:$CG$1558,0)+1,0)</f>
      </c>
      <c r="DD801">
        <f>IFERROR(INDEX($CH$2:$CH$1558,MATCH($CF801,$CG$2:$CG$1558,0)),0)</f>
      </c>
      <c r="DE801">
        <f>IFERROR(INDEX($AL:$AL,MATCH($G801,$AK:$AK,0))&amp;"","")</f>
      </c>
      <c r="DI801">
        <f>IF($GL801&gt;=1,INDEX($DF:$DF,$GK801+1),"")</f>
      </c>
      <c r="DJ801">
        <f>IF($GL801&gt;=2,INDEX($DF:$DF,$GK801+2),"")</f>
      </c>
      <c r="DK801">
        <f>IF($GL801&gt;=3,INDEX($DF:$DF,$GK801+3),"")</f>
      </c>
      <c r="DL801">
        <f>IF($GL801&gt;=4,INDEX($DF:$DF,$GK801+4),"")</f>
      </c>
      <c r="DM801">
        <f>IF($GL801&gt;=5,INDEX($DF:$DF,$GK801+5),"")</f>
      </c>
      <c r="DN801">
        <f>IF($GL801&gt;=6,INDEX($DF:$DF,$GK801+6),"")</f>
      </c>
      <c r="DO801">
        <f>IF($GL801&gt;=7,INDEX($DF:$DF,$GK801+7),"")</f>
      </c>
      <c r="DP801">
        <f>IF($GL801&gt;=8,INDEX($DF:$DF,$GK801+8),"")</f>
      </c>
      <c r="DQ801">
        <f>IF($GL801&gt;=9,INDEX($DF:$DF,$GK801+9),"")</f>
      </c>
      <c r="DR801">
        <f>IF($GL801&gt;=10,INDEX($DF:$DF,$GK801+10),"")</f>
      </c>
      <c r="DS801">
        <f>IF($GL801&gt;=11,INDEX($DF:$DF,$GK801+11),"")</f>
      </c>
      <c r="DT801">
        <f>IF($GL801&gt;=12,INDEX($DF:$DF,$GK801+12),"")</f>
      </c>
      <c r="DU801">
        <f>IF($GL801&gt;=13,INDEX($DF:$DF,$GK801+13),"")</f>
      </c>
      <c r="DV801">
        <f>IF($GL801&gt;=14,INDEX($DF:$DF,$GK801+14),"")</f>
      </c>
      <c r="DW801">
        <f>IF($GL801&gt;=15,INDEX($DF:$DF,$GK801+15),"")</f>
      </c>
      <c r="DX801">
        <f>IF($GL801&gt;=16,INDEX($DF:$DF,$GK801+16),"")</f>
      </c>
      <c r="DY801">
        <f>IF($GL801&gt;=17,INDEX($DF:$DF,$GK801+17),"")</f>
      </c>
      <c r="DZ801">
        <f>IF($GL801&gt;=18,INDEX($DF:$DF,$GK801+18),"")</f>
      </c>
      <c r="EA801">
        <f>IF($GL801&gt;=19,INDEX($DF:$DF,$GK801+19),"")</f>
      </c>
      <c r="EB801">
        <f>IF($GL801&gt;=20,INDEX($DF:$DF,$GK801+20),"")</f>
      </c>
      <c r="EC801">
        <f>IF($GL801&gt;=21,INDEX($DF:$DF,$GK801+21),"")</f>
      </c>
      <c r="ED801">
        <f>IF($GL801&gt;=22,INDEX($DF:$DF,$GK801+22),"")</f>
      </c>
      <c r="EE801">
        <f>IF($GL801&gt;=23,INDEX($DF:$DF,$GK801+23),"")</f>
      </c>
      <c r="EF801">
        <f>IF($GL801&gt;=24,INDEX($DF:$DF,$GK801+24),"")</f>
      </c>
      <c r="EG801">
        <f>IF($GL801&gt;=25,INDEX($DF:$DF,$GK801+25),"")</f>
      </c>
      <c r="EH801">
        <f>IF($GL801&gt;=26,INDEX($DF:$DF,$GK801+26),"")</f>
      </c>
      <c r="EI801">
        <f>IF($GL801&gt;=27,INDEX($DF:$DF,$GK801+27),"")</f>
      </c>
      <c r="EJ801">
        <f>IF($GL801&gt;=28,INDEX($DF:$DF,$GK801+28),"")</f>
      </c>
      <c r="EK801">
        <f>IF($GL801&gt;=29,INDEX($DF:$DF,$GK801+29),"")</f>
      </c>
      <c r="EL801">
        <f>IF($GL801&gt;=30,INDEX($DF:$DF,$GK801+30),"")</f>
      </c>
      <c r="EM801">
        <f>IF($GL801&gt;=31,INDEX($DF:$DF,$GK801+31),"")</f>
      </c>
      <c r="EN801">
        <f>IF($GL801&gt;=32,INDEX($DF:$DF,$GK801+32),"")</f>
      </c>
      <c r="EO801">
        <f>IF($GL801&gt;=33,INDEX($DF:$DF,$GK801+33),"")</f>
      </c>
      <c r="EP801">
        <f>IF($GL801&gt;=34,INDEX($DF:$DF,$GK801+34),"")</f>
      </c>
      <c r="EQ801">
        <f>IF($GL801&gt;=35,INDEX($DF:$DF,$GK801+35),"")</f>
      </c>
      <c r="ER801">
        <f>IF($GL801&gt;=36,INDEX($DF:$DF,$GK801+36),"")</f>
      </c>
      <c r="ES801">
        <f>IF($GL801&gt;=37,INDEX($DF:$DF,$GK801+37),"")</f>
      </c>
      <c r="ET801">
        <f>IF($GL801&gt;=38,INDEX($DF:$DF,$GK801+38),"")</f>
      </c>
      <c r="EU801">
        <f>IF($GL801&gt;=39,INDEX($DF:$DF,$GK801+39),"")</f>
      </c>
      <c r="EV801">
        <f>IF($GL801&gt;=40,INDEX($DF:$DF,$GK801+40),"")</f>
      </c>
      <c r="EW801">
        <f>IF($GL801&gt;=1,INDEX($DG:$DG,$GK801+1),"")</f>
      </c>
      <c r="EX801">
        <f>IF($GL801&gt;=2,INDEX($DG:$DG,$GK801+2),"")</f>
      </c>
      <c r="EY801">
        <f>IF($GL801&gt;=3,INDEX($DG:$DG,$GK801+3),"")</f>
      </c>
      <c r="EZ801">
        <f>IF($GL801&gt;=4,INDEX($DG:$DG,$GK801+4),"")</f>
      </c>
      <c r="FA801">
        <f>IF($GL801&gt;=5,INDEX($DG:$DG,$GK801+5),"")</f>
      </c>
      <c r="FB801">
        <f>IF($GL801&gt;=6,INDEX($DG:$DG,$GK801+6),"")</f>
      </c>
      <c r="FC801">
        <f>IF($GL801&gt;=7,INDEX($DG:$DG,$GK801+7),"")</f>
      </c>
      <c r="FD801">
        <f>IF($GL801&gt;=8,INDEX($DG:$DG,$GK801+8),"")</f>
      </c>
      <c r="FE801">
        <f>IF($GL801&gt;=9,INDEX($DG:$DG,$GK801+9),"")</f>
      </c>
      <c r="FF801">
        <f>IF($GL801&gt;=10,INDEX($DG:$DG,$GK801+10),"")</f>
      </c>
      <c r="FG801">
        <f>IF($GL801&gt;=11,INDEX($DG:$DG,$GK801+11),"")</f>
      </c>
      <c r="FH801">
        <f>IF($GL801&gt;=12,INDEX($DG:$DG,$GK801+12),"")</f>
      </c>
      <c r="FI801">
        <f>IF($GL801&gt;=13,INDEX($DG:$DG,$GK801+13),"")</f>
      </c>
      <c r="FJ801">
        <f>IF($GL801&gt;=14,INDEX($DG:$DG,$GK801+14),"")</f>
      </c>
      <c r="FK801">
        <f>IF($GL801&gt;=15,INDEX($DG:$DG,$GK801+15),"")</f>
      </c>
      <c r="FL801">
        <f>IF($GL801&gt;=16,INDEX($DG:$DG,$GK801+16),"")</f>
      </c>
      <c r="FM801">
        <f>IF($GL801&gt;=17,INDEX($DG:$DG,$GK801+17),"")</f>
      </c>
      <c r="FN801">
        <f>IF($GL801&gt;=18,INDEX($DG:$DG,$GK801+18),"")</f>
      </c>
      <c r="FO801">
        <f>IF($GL801&gt;=19,INDEX($DG:$DG,$GK801+19),"")</f>
      </c>
      <c r="FP801">
        <f>IF($GL801&gt;=20,INDEX($DG:$DG,$GK801+20),"")</f>
      </c>
      <c r="FQ801">
        <f>IF($GL801&gt;=21,INDEX($DG:$DG,$GK801+21),"")</f>
      </c>
      <c r="FR801">
        <f>IF($GL801&gt;=22,INDEX($DG:$DG,$GK801+22),"")</f>
      </c>
      <c r="FS801">
        <f>IF($GL801&gt;=23,INDEX($DG:$DG,$GK801+23),"")</f>
      </c>
      <c r="FT801">
        <f>IF($GL801&gt;=24,INDEX($DG:$DG,$GK801+24),"")</f>
      </c>
      <c r="FU801">
        <f>IF($GL801&gt;=25,INDEX($DG:$DG,$GK801+25),"")</f>
      </c>
      <c r="FV801">
        <f>IF($GL801&gt;=26,INDEX($DG:$DG,$GK801+26),"")</f>
      </c>
      <c r="FW801">
        <f>IF($GL801&gt;=27,INDEX($DG:$DG,$GK801+27),"")</f>
      </c>
      <c r="FX801">
        <f>IF($GL801&gt;=28,INDEX($DG:$DG,$GK801+28),"")</f>
      </c>
      <c r="FY801">
        <f>IF($GL801&gt;=29,INDEX($DG:$DG,$GK801+29),"")</f>
      </c>
      <c r="FZ801">
        <f>IF($GL801&gt;=30,INDEX($DG:$DG,$GK801+30),"")</f>
      </c>
      <c r="GA801">
        <f>IF($GL801&gt;=31,INDEX($DG:$DG,$GK801+31),"")</f>
      </c>
      <c r="GB801">
        <f>IF($GL801&gt;=32,INDEX($DG:$DG,$GK801+32),"")</f>
      </c>
      <c r="GC801">
        <f>IF($GL801&gt;=33,INDEX($DG:$DG,$GK801+33),"")</f>
      </c>
      <c r="GD801">
        <f>IF($GL801&gt;=34,INDEX($DG:$DG,$GK801+34),"")</f>
      </c>
      <c r="GE801">
        <f>IF($GL801&gt;=35,INDEX($DG:$DG,$GK801+35),"")</f>
      </c>
      <c r="GF801">
        <f>IF($GL801&gt;=36,INDEX($DG:$DG,$GK801+36),"")</f>
      </c>
      <c r="GG801">
        <f>IF($GL801&gt;=37,INDEX($DG:$DG,$GK801+37),"")</f>
      </c>
      <c r="GH801">
        <f>IF($GL801&gt;=38,INDEX($DG:$DG,$GK801+38),"")</f>
      </c>
      <c r="GI801">
        <f>IF($GL801&gt;=39,INDEX($DG:$DG,$GK801+39),"")</f>
      </c>
      <c r="GJ801">
        <f>IF($GL801&gt;=40,INDEX($DG:$DG,$GK801+40),"")</f>
      </c>
      <c r="GK801">
        <f>IFERROR(MATCH($DE801,$DF$2:$DF$166,0)+1,0)</f>
      </c>
      <c r="GL801">
        <f>IFERROR(INDEX($DH$2:$DH$166,MATCH($DE801,$DF$2:$DF$166,0)),0)</f>
      </c>
      <c r="GM801">
        <f>IFERROR(MATCH($H801,$DI$801:$EV$801,0),0)</f>
      </c>
      <c r="GN801">
        <f>IF($GM801&gt;0,INDEX($EW$801:$GJ$801,$GM801),"")</f>
      </c>
      <c r="GO801" t="s">
        <v>812</v>
      </c>
      <c r="GP801">
        <v>1</v>
      </c>
      <c r="GQ801">
        <f>IF($IZ801&gt;=1,INDEX($GO:$GO,$IY801+1),"")</f>
      </c>
      <c r="GR801">
        <f>IF($IZ801&gt;=2,INDEX($GO:$GO,$IY801+2),"")</f>
      </c>
      <c r="GS801">
        <f>IF($IZ801&gt;=3,INDEX($GO:$GO,$IY801+3),"")</f>
      </c>
      <c r="GT801">
        <f>IF($IZ801&gt;=4,INDEX($GO:$GO,$IY801+4),"")</f>
      </c>
      <c r="GU801">
        <f>IF($IZ801&gt;=5,INDEX($GO:$GO,$IY801+5),"")</f>
      </c>
      <c r="GV801">
        <f>IF($IZ801&gt;=6,INDEX($GO:$GO,$IY801+6),"")</f>
      </c>
      <c r="GW801">
        <f>IF($IZ801&gt;=7,INDEX($GO:$GO,$IY801+7),"")</f>
      </c>
      <c r="GX801">
        <f>IF($IZ801&gt;=8,INDEX($GO:$GO,$IY801+8),"")</f>
      </c>
      <c r="GY801">
        <f>IF($IZ801&gt;=9,INDEX($GO:$GO,$IY801+9),"")</f>
      </c>
      <c r="GZ801">
        <f>IF($IZ801&gt;=10,INDEX($GO:$GO,$IY801+10),"")</f>
      </c>
      <c r="HA801">
        <f>IF($IZ801&gt;=11,INDEX($GO:$GO,$IY801+11),"")</f>
      </c>
      <c r="HB801">
        <f>IF($IZ801&gt;=12,INDEX($GO:$GO,$IY801+12),"")</f>
      </c>
      <c r="HC801">
        <f>IF($IZ801&gt;=13,INDEX($GO:$GO,$IY801+13),"")</f>
      </c>
      <c r="HD801">
        <f>IF($IZ801&gt;=14,INDEX($GO:$GO,$IY801+14),"")</f>
      </c>
      <c r="HE801">
        <f>IF($IZ801&gt;=15,INDEX($GO:$GO,$IY801+15),"")</f>
      </c>
      <c r="HF801">
        <f>IF($IZ801&gt;=16,INDEX($GO:$GO,$IY801+16),"")</f>
      </c>
      <c r="HG801">
        <f>IF($IZ801&gt;=17,INDEX($GO:$GO,$IY801+17),"")</f>
      </c>
      <c r="HH801">
        <f>IF($IZ801&gt;=18,INDEX($GO:$GO,$IY801+18),"")</f>
      </c>
      <c r="HI801">
        <f>IF($IZ801&gt;=19,INDEX($GO:$GO,$IY801+19),"")</f>
      </c>
      <c r="HJ801">
        <f>IF($IZ801&gt;=20,INDEX($GO:$GO,$IY801+20),"")</f>
      </c>
      <c r="HK801">
        <f>IF($IZ801&gt;=21,INDEX($GO:$GO,$IY801+21),"")</f>
      </c>
      <c r="HL801">
        <f>IF($IZ801&gt;=22,INDEX($GO:$GO,$IY801+22),"")</f>
      </c>
      <c r="HM801">
        <f>IF($IZ801&gt;=23,INDEX($GO:$GO,$IY801+23),"")</f>
      </c>
      <c r="HN801">
        <f>IF($IZ801&gt;=24,INDEX($GO:$GO,$IY801+24),"")</f>
      </c>
      <c r="HO801">
        <f>IF($IZ801&gt;=25,INDEX($GO:$GO,$IY801+25),"")</f>
      </c>
      <c r="HP801">
        <f>IF($IZ801&gt;=26,INDEX($GO:$GO,$IY801+26),"")</f>
      </c>
      <c r="HQ801">
        <f>IF($IZ801&gt;=27,INDEX($GO:$GO,$IY801+27),"")</f>
      </c>
      <c r="HR801">
        <f>IF($IZ801&gt;=28,INDEX($GO:$GO,$IY801+28),"")</f>
      </c>
      <c r="HS801">
        <f>IF($IZ801&gt;=29,INDEX($GO:$GO,$IY801+29),"")</f>
      </c>
      <c r="HT801">
        <f>IF($IZ801&gt;=30,INDEX($GO:$GO,$IY801+30),"")</f>
      </c>
      <c r="HU801">
        <f>IF($IZ801&gt;=31,INDEX($GO:$GO,$IY801+31),"")</f>
      </c>
      <c r="HV801">
        <f>IF($IZ801&gt;=32,INDEX($GO:$GO,$IY801+32),"")</f>
      </c>
      <c r="HW801">
        <f>IF($IZ801&gt;=33,INDEX($GO:$GO,$IY801+33),"")</f>
      </c>
      <c r="HX801">
        <f>IF($IZ801&gt;=34,INDEX($GO:$GO,$IY801+34),"")</f>
      </c>
      <c r="HY801">
        <f>IF($IZ801&gt;=35,INDEX($GO:$GO,$IY801+35),"")</f>
      </c>
      <c r="HZ801">
        <f>IF($IZ801&gt;=36,INDEX($GO:$GO,$IY801+36),"")</f>
      </c>
      <c r="IA801">
        <f>IF($IZ801&gt;=37,INDEX($GO:$GO,$IY801+37),"")</f>
      </c>
      <c r="IB801">
        <f>IF($IZ801&gt;=38,INDEX($GO:$GO,$IY801+38),"")</f>
      </c>
      <c r="IC801">
        <f>IF($IZ801&gt;=39,INDEX($GO:$GO,$IY801+39),"")</f>
      </c>
      <c r="ID801">
        <f>IF($IZ801&gt;=40,INDEX($GO:$GO,$IY801+40),"")</f>
      </c>
      <c r="IE801">
        <f>IF($IZ801&gt;=41,INDEX($GO:$GO,$IY801+41),"")</f>
      </c>
      <c r="IF801">
        <f>IF($IZ801&gt;=42,INDEX($GO:$GO,$IY801+42),"")</f>
      </c>
      <c r="IG801">
        <f>IF($IZ801&gt;=43,INDEX($GO:$GO,$IY801+43),"")</f>
      </c>
      <c r="IH801">
        <f>IF($IZ801&gt;=44,INDEX($GO:$GO,$IY801+44),"")</f>
      </c>
      <c r="II801">
        <f>IF($IZ801&gt;=45,INDEX($GO:$GO,$IY801+45),"")</f>
      </c>
      <c r="IJ801">
        <f>IF($IZ801&gt;=46,INDEX($GO:$GO,$IY801+46),"")</f>
      </c>
      <c r="IK801">
        <f>IF($IZ801&gt;=47,INDEX($GO:$GO,$IY801+47),"")</f>
      </c>
      <c r="IL801">
        <f>IF($IZ801&gt;=48,INDEX($GO:$GO,$IY801+48),"")</f>
      </c>
      <c r="IM801">
        <f>IF($IZ801&gt;=49,INDEX($GO:$GO,$IY801+49),"")</f>
      </c>
      <c r="IN801">
        <f>IF($IZ801&gt;=50,INDEX($GO:$GO,$IY801+50),"")</f>
      </c>
      <c r="IO801">
        <f>IF($IZ801&gt;=51,INDEX($GO:$GO,$IY801+51),"")</f>
      </c>
      <c r="IP801">
        <f>IF($IZ801&gt;=52,INDEX($GO:$GO,$IY801+52),"")</f>
      </c>
      <c r="IQ801">
        <f>IF($IZ801&gt;=53,INDEX($GO:$GO,$IY801+53),"")</f>
      </c>
      <c r="IR801">
        <f>IF($IZ801&gt;=54,INDEX($GO:$GO,$IY801+54),"")</f>
      </c>
      <c r="IS801">
        <f>IF($IZ801&gt;=55,INDEX($GO:$GO,$IY801+55),"")</f>
      </c>
      <c r="IT801">
        <f>IF($IZ801&gt;=56,INDEX($GO:$GO,$IY801+56),"")</f>
      </c>
      <c r="IU801">
        <f>IF($IZ801&gt;=57,INDEX($GO:$GO,$IY801+57),"")</f>
      </c>
      <c r="IV801">
        <f>IF($IZ801&gt;=58,INDEX($GO:$GO,$IY801+58),"")</f>
      </c>
      <c r="IW801">
        <f>IF($IZ801&gt;=59,INDEX($GO:$GO,$IY801+59),"")</f>
      </c>
      <c r="IX801">
        <f>IF($IZ801&gt;=60,INDEX($GO:$GO,$IY801+60),"")</f>
      </c>
      <c r="IY801">
        <f>IFERROR(MATCH($GN801,$GO$2:$GO$827,0)+1,0)</f>
      </c>
      <c r="IZ801">
        <f>IFERROR(INDEX($GP$2:$GP$827,MATCH($GN801,$GO$2:$GO$827,0)),0)</f>
      </c>
      <c r="JA801" t="s">
        <v>23</v>
      </c>
      <c r="JB801" t="s">
        <v>23</v>
      </c>
    </row>
    <row r="802" spans="1:262" x14ac:dyDescent="0.25">
      <c r="F802" s="1"/>
      <c r="G802" s="1"/>
      <c r="H802" s="1"/>
      <c r="I802" s="1"/>
      <c r="J802" s="1">
        <f>IFERROR(IF(FIND(" - ",$F802)&gt;0,MID($F802,FIND(" - ",$F802)+3,LEN($F802)),""),"")</f>
      </c>
      <c r="L802" s="1"/>
      <c r="N802" t="s">
        <v>23</v>
      </c>
      <c r="P802">
        <f>IF(OR($N802="",$O802=""),"",IFERROR($N802/$O802,0))</f>
      </c>
      <c r="Q802">
        <f>IF($N802="","",
IF($G802="","",
IF(ISNUMBER(SEARCH("exempt",LOWER($G802))),0,
$N802*(VALUE(SUBSTITUTE($G802,"%",""))/100))))</f>
      </c>
      <c r="W802">
        <f>IF($N802="","",
SUM($N802,$Q802,$U802,$R802,$T802)-
IF($V802="",0,VALUE($V802)))</f>
      </c>
      <c r="AE802" t="s">
        <v>2050</v>
      </c>
      <c r="AM802">
        <f>IFERROR(LEFT($F802,FIND(" - ",$F802)-1),$F802)</f>
      </c>
      <c r="AP802">
        <f>IF($CE802&gt;=1,INDEX($AN:$AN,$CD802+1),"")</f>
      </c>
      <c r="AQ802">
        <f>IF($CE802&gt;=2,INDEX($AN:$AN,$CD802+2),"")</f>
      </c>
      <c r="AR802">
        <f>IF($CE802&gt;=3,INDEX($AN:$AN,$CD802+3),"")</f>
      </c>
      <c r="AS802">
        <f>IF($CE802&gt;=4,INDEX($AN:$AN,$CD802+4),"")</f>
      </c>
      <c r="AT802">
        <f>IF($CE802&gt;=5,INDEX($AN:$AN,$CD802+5),"")</f>
      </c>
      <c r="AU802">
        <f>IF($CE802&gt;=6,INDEX($AN:$AN,$CD802+6),"")</f>
      </c>
      <c r="AV802">
        <f>IF($CE802&gt;=7,INDEX($AN:$AN,$CD802+7),"")</f>
      </c>
      <c r="AW802">
        <f>IF($CE802&gt;=8,INDEX($AN:$AN,$CD802+8),"")</f>
      </c>
      <c r="AX802">
        <f>IF($CE802&gt;=9,INDEX($AN:$AN,$CD802+9),"")</f>
      </c>
      <c r="AY802">
        <f>IF($CE802&gt;=10,INDEX($AN:$AN,$CD802+10),"")</f>
      </c>
      <c r="AZ802">
        <f>IF($CE802&gt;=11,INDEX($AN:$AN,$CD802+11),"")</f>
      </c>
      <c r="BA802">
        <f>IF($CE802&gt;=12,INDEX($AN:$AN,$CD802+12),"")</f>
      </c>
      <c r="BB802">
        <f>IF($CE802&gt;=13,INDEX($AN:$AN,$CD802+13),"")</f>
      </c>
      <c r="BC802">
        <f>IF($CE802&gt;=14,INDEX($AN:$AN,$CD802+14),"")</f>
      </c>
      <c r="BD802">
        <f>IF($CE802&gt;=15,INDEX($AN:$AN,$CD802+15),"")</f>
      </c>
      <c r="BE802">
        <f>IF($CE802&gt;=16,INDEX($AN:$AN,$CD802+16),"")</f>
      </c>
      <c r="BF802">
        <f>IF($CE802&gt;=17,INDEX($AN:$AN,$CD802+17),"")</f>
      </c>
      <c r="BG802">
        <f>IF($CE802&gt;=18,INDEX($AN:$AN,$CD802+18),"")</f>
      </c>
      <c r="BH802">
        <f>IF($CE802&gt;=19,INDEX($AN:$AN,$CD802+19),"")</f>
      </c>
      <c r="BI802">
        <f>IF($CE802&gt;=20,INDEX($AN:$AN,$CD802+20),"")</f>
      </c>
      <c r="BJ802">
        <f>IF($CE802&gt;=21,INDEX($AN:$AN,$CD802+21),"")</f>
      </c>
      <c r="BK802">
        <f>IF($CE802&gt;=22,INDEX($AN:$AN,$CD802+22),"")</f>
      </c>
      <c r="BL802">
        <f>IF($CE802&gt;=23,INDEX($AN:$AN,$CD802+23),"")</f>
      </c>
      <c r="BM802">
        <f>IF($CE802&gt;=24,INDEX($AN:$AN,$CD802+24),"")</f>
      </c>
      <c r="BN802">
        <f>IF($CE802&gt;=25,INDEX($AN:$AN,$CD802+25),"")</f>
      </c>
      <c r="BO802">
        <f>IF($CE802&gt;=26,INDEX($AN:$AN,$CD802+26),"")</f>
      </c>
      <c r="BP802">
        <f>IF($CE802&gt;=27,INDEX($AN:$AN,$CD802+27),"")</f>
      </c>
      <c r="BQ802">
        <f>IF($CE802&gt;=28,INDEX($AN:$AN,$CD802+28),"")</f>
      </c>
      <c r="BR802">
        <f>IF($CE802&gt;=29,INDEX($AN:$AN,$CD802+29),"")</f>
      </c>
      <c r="BS802">
        <f>IF($CE802&gt;=30,INDEX($AN:$AN,$CD802+30),"")</f>
      </c>
      <c r="BT802">
        <f>IF($CE802&gt;=31,INDEX($AN:$AN,$CD802+31),"")</f>
      </c>
      <c r="BU802">
        <f>IF($CE802&gt;=32,INDEX($AN:$AN,$CD802+32),"")</f>
      </c>
      <c r="BV802">
        <f>IF($CE802&gt;=33,INDEX($AN:$AN,$CD802+33),"")</f>
      </c>
      <c r="BW802">
        <f>IF($CE802&gt;=34,INDEX($AN:$AN,$CD802+34),"")</f>
      </c>
      <c r="BX802">
        <f>IF($CE802&gt;=35,INDEX($AN:$AN,$CD802+35),"")</f>
      </c>
      <c r="BY802">
        <f>IF($CE802&gt;=36,INDEX($AN:$AN,$CD802+36),"")</f>
      </c>
      <c r="BZ802">
        <f>IF($CE802&gt;=37,INDEX($AN:$AN,$CD802+37),"")</f>
      </c>
      <c r="CA802">
        <f>IF($CE802&gt;=38,INDEX($AN:$AN,$CD802+38),"")</f>
      </c>
      <c r="CB802">
        <f>IF($CE802&gt;=39,INDEX($AN:$AN,$CD802+39),"")</f>
      </c>
      <c r="CC802">
        <f>IF($CE802&gt;=40,INDEX($AN:$AN,$CD802+40),"")</f>
      </c>
      <c r="CD802">
        <f>IFERROR(MATCH($AM802,$AN$2:$AN$133,0)+1,0)</f>
      </c>
      <c r="CE802">
        <f>IFERROR(INDEX($AO$2:$AO$133,MATCH($AM802,$AN$2:$AN$133,0)),0)</f>
      </c>
      <c r="CF802">
        <f>IFERROR(LEFT($K802,FIND(" - ",$K802)-1),$K802)</f>
      </c>
      <c r="CG802" t="s">
        <v>2051</v>
      </c>
      <c r="CH802">
        <v>1</v>
      </c>
      <c r="CI802">
        <f>IF($DD802&gt;=1,INDEX($CG:$CG,$DC802+1),"")</f>
      </c>
      <c r="CJ802">
        <f>IF($DD802&gt;=2,INDEX($CG:$CG,$DC802+2),"")</f>
      </c>
      <c r="CK802">
        <f>IF($DD802&gt;=3,INDEX($CG:$CG,$DC802+3),"")</f>
      </c>
      <c r="CL802">
        <f>IF($DD802&gt;=4,INDEX($CG:$CG,$DC802+4),"")</f>
      </c>
      <c r="CM802">
        <f>IF($DD802&gt;=5,INDEX($CG:$CG,$DC802+5),"")</f>
      </c>
      <c r="CN802">
        <f>IF($DD802&gt;=6,INDEX($CG:$CG,$DC802+6),"")</f>
      </c>
      <c r="CO802">
        <f>IF($DD802&gt;=7,INDEX($CG:$CG,$DC802+7),"")</f>
      </c>
      <c r="CP802">
        <f>IF($DD802&gt;=8,INDEX($CG:$CG,$DC802+8),"")</f>
      </c>
      <c r="CQ802">
        <f>IF($DD802&gt;=9,INDEX($CG:$CG,$DC802+9),"")</f>
      </c>
      <c r="CR802">
        <f>IF($DD802&gt;=10,INDEX($CG:$CG,$DC802+10),"")</f>
      </c>
      <c r="CS802">
        <f>IF($DD802&gt;=11,INDEX($CG:$CG,$DC802+11),"")</f>
      </c>
      <c r="CT802">
        <f>IF($DD802&gt;=12,INDEX($CG:$CG,$DC802+12),"")</f>
      </c>
      <c r="CU802">
        <f>IF($DD802&gt;=13,INDEX($CG:$CG,$DC802+13),"")</f>
      </c>
      <c r="CV802">
        <f>IF($DD802&gt;=14,INDEX($CG:$CG,$DC802+14),"")</f>
      </c>
      <c r="CW802">
        <f>IF($DD802&gt;=15,INDEX($CG:$CG,$DC802+15),"")</f>
      </c>
      <c r="CX802">
        <f>IF($DD802&gt;=16,INDEX($CG:$CG,$DC802+16),"")</f>
      </c>
      <c r="CY802">
        <f>IF($DD802&gt;=17,INDEX($CG:$CG,$DC802+17),"")</f>
      </c>
      <c r="CZ802">
        <f>IF($DD802&gt;=18,INDEX($CG:$CG,$DC802+18),"")</f>
      </c>
      <c r="DA802">
        <f>IF($DD802&gt;=19,INDEX($CG:$CG,$DC802+19),"")</f>
      </c>
      <c r="DB802">
        <f>IF($DD802&gt;=20,INDEX($CG:$CG,$DC802+20),"")</f>
      </c>
      <c r="DC802">
        <f>IFERROR(MATCH($CF802,$CG$2:$CG$1558,0)+1,0)</f>
      </c>
      <c r="DD802">
        <f>IFERROR(INDEX($CH$2:$CH$1558,MATCH($CF802,$CG$2:$CG$1558,0)),0)</f>
      </c>
      <c r="DE802">
        <f>IFERROR(INDEX($AL:$AL,MATCH($G802,$AK:$AK,0))&amp;"","")</f>
      </c>
      <c r="DI802">
        <f>IF($GL802&gt;=1,INDEX($DF:$DF,$GK802+1),"")</f>
      </c>
      <c r="DJ802">
        <f>IF($GL802&gt;=2,INDEX($DF:$DF,$GK802+2),"")</f>
      </c>
      <c r="DK802">
        <f>IF($GL802&gt;=3,INDEX($DF:$DF,$GK802+3),"")</f>
      </c>
      <c r="DL802">
        <f>IF($GL802&gt;=4,INDEX($DF:$DF,$GK802+4),"")</f>
      </c>
      <c r="DM802">
        <f>IF($GL802&gt;=5,INDEX($DF:$DF,$GK802+5),"")</f>
      </c>
      <c r="DN802">
        <f>IF($GL802&gt;=6,INDEX($DF:$DF,$GK802+6),"")</f>
      </c>
      <c r="DO802">
        <f>IF($GL802&gt;=7,INDEX($DF:$DF,$GK802+7),"")</f>
      </c>
      <c r="DP802">
        <f>IF($GL802&gt;=8,INDEX($DF:$DF,$GK802+8),"")</f>
      </c>
      <c r="DQ802">
        <f>IF($GL802&gt;=9,INDEX($DF:$DF,$GK802+9),"")</f>
      </c>
      <c r="DR802">
        <f>IF($GL802&gt;=10,INDEX($DF:$DF,$GK802+10),"")</f>
      </c>
      <c r="DS802">
        <f>IF($GL802&gt;=11,INDEX($DF:$DF,$GK802+11),"")</f>
      </c>
      <c r="DT802">
        <f>IF($GL802&gt;=12,INDEX($DF:$DF,$GK802+12),"")</f>
      </c>
      <c r="DU802">
        <f>IF($GL802&gt;=13,INDEX($DF:$DF,$GK802+13),"")</f>
      </c>
      <c r="DV802">
        <f>IF($GL802&gt;=14,INDEX($DF:$DF,$GK802+14),"")</f>
      </c>
      <c r="DW802">
        <f>IF($GL802&gt;=15,INDEX($DF:$DF,$GK802+15),"")</f>
      </c>
      <c r="DX802">
        <f>IF($GL802&gt;=16,INDEX($DF:$DF,$GK802+16),"")</f>
      </c>
      <c r="DY802">
        <f>IF($GL802&gt;=17,INDEX($DF:$DF,$GK802+17),"")</f>
      </c>
      <c r="DZ802">
        <f>IF($GL802&gt;=18,INDEX($DF:$DF,$GK802+18),"")</f>
      </c>
      <c r="EA802">
        <f>IF($GL802&gt;=19,INDEX($DF:$DF,$GK802+19),"")</f>
      </c>
      <c r="EB802">
        <f>IF($GL802&gt;=20,INDEX($DF:$DF,$GK802+20),"")</f>
      </c>
      <c r="EC802">
        <f>IF($GL802&gt;=21,INDEX($DF:$DF,$GK802+21),"")</f>
      </c>
      <c r="ED802">
        <f>IF($GL802&gt;=22,INDEX($DF:$DF,$GK802+22),"")</f>
      </c>
      <c r="EE802">
        <f>IF($GL802&gt;=23,INDEX($DF:$DF,$GK802+23),"")</f>
      </c>
      <c r="EF802">
        <f>IF($GL802&gt;=24,INDEX($DF:$DF,$GK802+24),"")</f>
      </c>
      <c r="EG802">
        <f>IF($GL802&gt;=25,INDEX($DF:$DF,$GK802+25),"")</f>
      </c>
      <c r="EH802">
        <f>IF($GL802&gt;=26,INDEX($DF:$DF,$GK802+26),"")</f>
      </c>
      <c r="EI802">
        <f>IF($GL802&gt;=27,INDEX($DF:$DF,$GK802+27),"")</f>
      </c>
      <c r="EJ802">
        <f>IF($GL802&gt;=28,INDEX($DF:$DF,$GK802+28),"")</f>
      </c>
      <c r="EK802">
        <f>IF($GL802&gt;=29,INDEX($DF:$DF,$GK802+29),"")</f>
      </c>
      <c r="EL802">
        <f>IF($GL802&gt;=30,INDEX($DF:$DF,$GK802+30),"")</f>
      </c>
      <c r="EM802">
        <f>IF($GL802&gt;=31,INDEX($DF:$DF,$GK802+31),"")</f>
      </c>
      <c r="EN802">
        <f>IF($GL802&gt;=32,INDEX($DF:$DF,$GK802+32),"")</f>
      </c>
      <c r="EO802">
        <f>IF($GL802&gt;=33,INDEX($DF:$DF,$GK802+33),"")</f>
      </c>
      <c r="EP802">
        <f>IF($GL802&gt;=34,INDEX($DF:$DF,$GK802+34),"")</f>
      </c>
      <c r="EQ802">
        <f>IF($GL802&gt;=35,INDEX($DF:$DF,$GK802+35),"")</f>
      </c>
      <c r="ER802">
        <f>IF($GL802&gt;=36,INDEX($DF:$DF,$GK802+36),"")</f>
      </c>
      <c r="ES802">
        <f>IF($GL802&gt;=37,INDEX($DF:$DF,$GK802+37),"")</f>
      </c>
      <c r="ET802">
        <f>IF($GL802&gt;=38,INDEX($DF:$DF,$GK802+38),"")</f>
      </c>
      <c r="EU802">
        <f>IF($GL802&gt;=39,INDEX($DF:$DF,$GK802+39),"")</f>
      </c>
      <c r="EV802">
        <f>IF($GL802&gt;=40,INDEX($DF:$DF,$GK802+40),"")</f>
      </c>
      <c r="EW802">
        <f>IF($GL802&gt;=1,INDEX($DG:$DG,$GK802+1),"")</f>
      </c>
      <c r="EX802">
        <f>IF($GL802&gt;=2,INDEX($DG:$DG,$GK802+2),"")</f>
      </c>
      <c r="EY802">
        <f>IF($GL802&gt;=3,INDEX($DG:$DG,$GK802+3),"")</f>
      </c>
      <c r="EZ802">
        <f>IF($GL802&gt;=4,INDEX($DG:$DG,$GK802+4),"")</f>
      </c>
      <c r="FA802">
        <f>IF($GL802&gt;=5,INDEX($DG:$DG,$GK802+5),"")</f>
      </c>
      <c r="FB802">
        <f>IF($GL802&gt;=6,INDEX($DG:$DG,$GK802+6),"")</f>
      </c>
      <c r="FC802">
        <f>IF($GL802&gt;=7,INDEX($DG:$DG,$GK802+7),"")</f>
      </c>
      <c r="FD802">
        <f>IF($GL802&gt;=8,INDEX($DG:$DG,$GK802+8),"")</f>
      </c>
      <c r="FE802">
        <f>IF($GL802&gt;=9,INDEX($DG:$DG,$GK802+9),"")</f>
      </c>
      <c r="FF802">
        <f>IF($GL802&gt;=10,INDEX($DG:$DG,$GK802+10),"")</f>
      </c>
      <c r="FG802">
        <f>IF($GL802&gt;=11,INDEX($DG:$DG,$GK802+11),"")</f>
      </c>
      <c r="FH802">
        <f>IF($GL802&gt;=12,INDEX($DG:$DG,$GK802+12),"")</f>
      </c>
      <c r="FI802">
        <f>IF($GL802&gt;=13,INDEX($DG:$DG,$GK802+13),"")</f>
      </c>
      <c r="FJ802">
        <f>IF($GL802&gt;=14,INDEX($DG:$DG,$GK802+14),"")</f>
      </c>
      <c r="FK802">
        <f>IF($GL802&gt;=15,INDEX($DG:$DG,$GK802+15),"")</f>
      </c>
      <c r="FL802">
        <f>IF($GL802&gt;=16,INDEX($DG:$DG,$GK802+16),"")</f>
      </c>
      <c r="FM802">
        <f>IF($GL802&gt;=17,INDEX($DG:$DG,$GK802+17),"")</f>
      </c>
      <c r="FN802">
        <f>IF($GL802&gt;=18,INDEX($DG:$DG,$GK802+18),"")</f>
      </c>
      <c r="FO802">
        <f>IF($GL802&gt;=19,INDEX($DG:$DG,$GK802+19),"")</f>
      </c>
      <c r="FP802">
        <f>IF($GL802&gt;=20,INDEX($DG:$DG,$GK802+20),"")</f>
      </c>
      <c r="FQ802">
        <f>IF($GL802&gt;=21,INDEX($DG:$DG,$GK802+21),"")</f>
      </c>
      <c r="FR802">
        <f>IF($GL802&gt;=22,INDEX($DG:$DG,$GK802+22),"")</f>
      </c>
      <c r="FS802">
        <f>IF($GL802&gt;=23,INDEX($DG:$DG,$GK802+23),"")</f>
      </c>
      <c r="FT802">
        <f>IF($GL802&gt;=24,INDEX($DG:$DG,$GK802+24),"")</f>
      </c>
      <c r="FU802">
        <f>IF($GL802&gt;=25,INDEX($DG:$DG,$GK802+25),"")</f>
      </c>
      <c r="FV802">
        <f>IF($GL802&gt;=26,INDEX($DG:$DG,$GK802+26),"")</f>
      </c>
      <c r="FW802">
        <f>IF($GL802&gt;=27,INDEX($DG:$DG,$GK802+27),"")</f>
      </c>
      <c r="FX802">
        <f>IF($GL802&gt;=28,INDEX($DG:$DG,$GK802+28),"")</f>
      </c>
      <c r="FY802">
        <f>IF($GL802&gt;=29,INDEX($DG:$DG,$GK802+29),"")</f>
      </c>
      <c r="FZ802">
        <f>IF($GL802&gt;=30,INDEX($DG:$DG,$GK802+30),"")</f>
      </c>
      <c r="GA802">
        <f>IF($GL802&gt;=31,INDEX($DG:$DG,$GK802+31),"")</f>
      </c>
      <c r="GB802">
        <f>IF($GL802&gt;=32,INDEX($DG:$DG,$GK802+32),"")</f>
      </c>
      <c r="GC802">
        <f>IF($GL802&gt;=33,INDEX($DG:$DG,$GK802+33),"")</f>
      </c>
      <c r="GD802">
        <f>IF($GL802&gt;=34,INDEX($DG:$DG,$GK802+34),"")</f>
      </c>
      <c r="GE802">
        <f>IF($GL802&gt;=35,INDEX($DG:$DG,$GK802+35),"")</f>
      </c>
      <c r="GF802">
        <f>IF($GL802&gt;=36,INDEX($DG:$DG,$GK802+36),"")</f>
      </c>
      <c r="GG802">
        <f>IF($GL802&gt;=37,INDEX($DG:$DG,$GK802+37),"")</f>
      </c>
      <c r="GH802">
        <f>IF($GL802&gt;=38,INDEX($DG:$DG,$GK802+38),"")</f>
      </c>
      <c r="GI802">
        <f>IF($GL802&gt;=39,INDEX($DG:$DG,$GK802+39),"")</f>
      </c>
      <c r="GJ802">
        <f>IF($GL802&gt;=40,INDEX($DG:$DG,$GK802+40),"")</f>
      </c>
      <c r="GK802">
        <f>IFERROR(MATCH($DE802,$DF$2:$DF$166,0)+1,0)</f>
      </c>
      <c r="GL802">
        <f>IFERROR(INDEX($DH$2:$DH$166,MATCH($DE802,$DF$2:$DF$166,0)),0)</f>
      </c>
      <c r="GM802">
        <f>IFERROR(MATCH($H802,$DI$802:$EV$802,0),0)</f>
      </c>
      <c r="GN802">
        <f>IF($GM802&gt;0,INDEX($EW$802:$GJ$802,$GM802),"")</f>
      </c>
      <c r="GO802" t="s">
        <v>105</v>
      </c>
      <c r="GQ802">
        <f>IF($IZ802&gt;=1,INDEX($GO:$GO,$IY802+1),"")</f>
      </c>
      <c r="GR802">
        <f>IF($IZ802&gt;=2,INDEX($GO:$GO,$IY802+2),"")</f>
      </c>
      <c r="GS802">
        <f>IF($IZ802&gt;=3,INDEX($GO:$GO,$IY802+3),"")</f>
      </c>
      <c r="GT802">
        <f>IF($IZ802&gt;=4,INDEX($GO:$GO,$IY802+4),"")</f>
      </c>
      <c r="GU802">
        <f>IF($IZ802&gt;=5,INDEX($GO:$GO,$IY802+5),"")</f>
      </c>
      <c r="GV802">
        <f>IF($IZ802&gt;=6,INDEX($GO:$GO,$IY802+6),"")</f>
      </c>
      <c r="GW802">
        <f>IF($IZ802&gt;=7,INDEX($GO:$GO,$IY802+7),"")</f>
      </c>
      <c r="GX802">
        <f>IF($IZ802&gt;=8,INDEX($GO:$GO,$IY802+8),"")</f>
      </c>
      <c r="GY802">
        <f>IF($IZ802&gt;=9,INDEX($GO:$GO,$IY802+9),"")</f>
      </c>
      <c r="GZ802">
        <f>IF($IZ802&gt;=10,INDEX($GO:$GO,$IY802+10),"")</f>
      </c>
      <c r="HA802">
        <f>IF($IZ802&gt;=11,INDEX($GO:$GO,$IY802+11),"")</f>
      </c>
      <c r="HB802">
        <f>IF($IZ802&gt;=12,INDEX($GO:$GO,$IY802+12),"")</f>
      </c>
      <c r="HC802">
        <f>IF($IZ802&gt;=13,INDEX($GO:$GO,$IY802+13),"")</f>
      </c>
      <c r="HD802">
        <f>IF($IZ802&gt;=14,INDEX($GO:$GO,$IY802+14),"")</f>
      </c>
      <c r="HE802">
        <f>IF($IZ802&gt;=15,INDEX($GO:$GO,$IY802+15),"")</f>
      </c>
      <c r="HF802">
        <f>IF($IZ802&gt;=16,INDEX($GO:$GO,$IY802+16),"")</f>
      </c>
      <c r="HG802">
        <f>IF($IZ802&gt;=17,INDEX($GO:$GO,$IY802+17),"")</f>
      </c>
      <c r="HH802">
        <f>IF($IZ802&gt;=18,INDEX($GO:$GO,$IY802+18),"")</f>
      </c>
      <c r="HI802">
        <f>IF($IZ802&gt;=19,INDEX($GO:$GO,$IY802+19),"")</f>
      </c>
      <c r="HJ802">
        <f>IF($IZ802&gt;=20,INDEX($GO:$GO,$IY802+20),"")</f>
      </c>
      <c r="HK802">
        <f>IF($IZ802&gt;=21,INDEX($GO:$GO,$IY802+21),"")</f>
      </c>
      <c r="HL802">
        <f>IF($IZ802&gt;=22,INDEX($GO:$GO,$IY802+22),"")</f>
      </c>
      <c r="HM802">
        <f>IF($IZ802&gt;=23,INDEX($GO:$GO,$IY802+23),"")</f>
      </c>
      <c r="HN802">
        <f>IF($IZ802&gt;=24,INDEX($GO:$GO,$IY802+24),"")</f>
      </c>
      <c r="HO802">
        <f>IF($IZ802&gt;=25,INDEX($GO:$GO,$IY802+25),"")</f>
      </c>
      <c r="HP802">
        <f>IF($IZ802&gt;=26,INDEX($GO:$GO,$IY802+26),"")</f>
      </c>
      <c r="HQ802">
        <f>IF($IZ802&gt;=27,INDEX($GO:$GO,$IY802+27),"")</f>
      </c>
      <c r="HR802">
        <f>IF($IZ802&gt;=28,INDEX($GO:$GO,$IY802+28),"")</f>
      </c>
      <c r="HS802">
        <f>IF($IZ802&gt;=29,INDEX($GO:$GO,$IY802+29),"")</f>
      </c>
      <c r="HT802">
        <f>IF($IZ802&gt;=30,INDEX($GO:$GO,$IY802+30),"")</f>
      </c>
      <c r="HU802">
        <f>IF($IZ802&gt;=31,INDEX($GO:$GO,$IY802+31),"")</f>
      </c>
      <c r="HV802">
        <f>IF($IZ802&gt;=32,INDEX($GO:$GO,$IY802+32),"")</f>
      </c>
      <c r="HW802">
        <f>IF($IZ802&gt;=33,INDEX($GO:$GO,$IY802+33),"")</f>
      </c>
      <c r="HX802">
        <f>IF($IZ802&gt;=34,INDEX($GO:$GO,$IY802+34),"")</f>
      </c>
      <c r="HY802">
        <f>IF($IZ802&gt;=35,INDEX($GO:$GO,$IY802+35),"")</f>
      </c>
      <c r="HZ802">
        <f>IF($IZ802&gt;=36,INDEX($GO:$GO,$IY802+36),"")</f>
      </c>
      <c r="IA802">
        <f>IF($IZ802&gt;=37,INDEX($GO:$GO,$IY802+37),"")</f>
      </c>
      <c r="IB802">
        <f>IF($IZ802&gt;=38,INDEX($GO:$GO,$IY802+38),"")</f>
      </c>
      <c r="IC802">
        <f>IF($IZ802&gt;=39,INDEX($GO:$GO,$IY802+39),"")</f>
      </c>
      <c r="ID802">
        <f>IF($IZ802&gt;=40,INDEX($GO:$GO,$IY802+40),"")</f>
      </c>
      <c r="IE802">
        <f>IF($IZ802&gt;=41,INDEX($GO:$GO,$IY802+41),"")</f>
      </c>
      <c r="IF802">
        <f>IF($IZ802&gt;=42,INDEX($GO:$GO,$IY802+42),"")</f>
      </c>
      <c r="IG802">
        <f>IF($IZ802&gt;=43,INDEX($GO:$GO,$IY802+43),"")</f>
      </c>
      <c r="IH802">
        <f>IF($IZ802&gt;=44,INDEX($GO:$GO,$IY802+44),"")</f>
      </c>
      <c r="II802">
        <f>IF($IZ802&gt;=45,INDEX($GO:$GO,$IY802+45),"")</f>
      </c>
      <c r="IJ802">
        <f>IF($IZ802&gt;=46,INDEX($GO:$GO,$IY802+46),"")</f>
      </c>
      <c r="IK802">
        <f>IF($IZ802&gt;=47,INDEX($GO:$GO,$IY802+47),"")</f>
      </c>
      <c r="IL802">
        <f>IF($IZ802&gt;=48,INDEX($GO:$GO,$IY802+48),"")</f>
      </c>
      <c r="IM802">
        <f>IF($IZ802&gt;=49,INDEX($GO:$GO,$IY802+49),"")</f>
      </c>
      <c r="IN802">
        <f>IF($IZ802&gt;=50,INDEX($GO:$GO,$IY802+50),"")</f>
      </c>
      <c r="IO802">
        <f>IF($IZ802&gt;=51,INDEX($GO:$GO,$IY802+51),"")</f>
      </c>
      <c r="IP802">
        <f>IF($IZ802&gt;=52,INDEX($GO:$GO,$IY802+52),"")</f>
      </c>
      <c r="IQ802">
        <f>IF($IZ802&gt;=53,INDEX($GO:$GO,$IY802+53),"")</f>
      </c>
      <c r="IR802">
        <f>IF($IZ802&gt;=54,INDEX($GO:$GO,$IY802+54),"")</f>
      </c>
      <c r="IS802">
        <f>IF($IZ802&gt;=55,INDEX($GO:$GO,$IY802+55),"")</f>
      </c>
      <c r="IT802">
        <f>IF($IZ802&gt;=56,INDEX($GO:$GO,$IY802+56),"")</f>
      </c>
      <c r="IU802">
        <f>IF($IZ802&gt;=57,INDEX($GO:$GO,$IY802+57),"")</f>
      </c>
      <c r="IV802">
        <f>IF($IZ802&gt;=58,INDEX($GO:$GO,$IY802+58),"")</f>
      </c>
      <c r="IW802">
        <f>IF($IZ802&gt;=59,INDEX($GO:$GO,$IY802+59),"")</f>
      </c>
      <c r="IX802">
        <f>IF($IZ802&gt;=60,INDEX($GO:$GO,$IY802+60),"")</f>
      </c>
      <c r="IY802">
        <f>IFERROR(MATCH($GN802,$GO$2:$GO$827,0)+1,0)</f>
      </c>
      <c r="IZ802">
        <f>IFERROR(INDEX($GP$2:$GP$827,MATCH($GN802,$GO$2:$GO$827,0)),0)</f>
      </c>
      <c r="JA802" t="s">
        <v>23</v>
      </c>
      <c r="JB802" t="s">
        <v>23</v>
      </c>
    </row>
    <row r="803" spans="1:262" x14ac:dyDescent="0.25">
      <c r="F803" s="1"/>
      <c r="G803" s="1"/>
      <c r="H803" s="1"/>
      <c r="I803" s="1"/>
      <c r="J803" s="1">
        <f>IFERROR(IF(FIND(" - ",$F803)&gt;0,MID($F803,FIND(" - ",$F803)+3,LEN($F803)),""),"")</f>
      </c>
      <c r="L803" s="1"/>
      <c r="N803" t="s">
        <v>23</v>
      </c>
      <c r="P803">
        <f>IF(OR($N803="",$O803=""),"",IFERROR($N803/$O803,0))</f>
      </c>
      <c r="Q803">
        <f>IF($N803="","",
IF($G803="","",
IF(ISNUMBER(SEARCH("exempt",LOWER($G803))),0,
$N803*(VALUE(SUBSTITUTE($G803,"%",""))/100))))</f>
      </c>
      <c r="W803">
        <f>IF($N803="","",
SUM($N803,$Q803,$U803,$R803,$T803)-
IF($V803="",0,VALUE($V803)))</f>
      </c>
      <c r="AE803" t="s">
        <v>2052</v>
      </c>
      <c r="AM803">
        <f>IFERROR(LEFT($F803,FIND(" - ",$F803)-1),$F803)</f>
      </c>
      <c r="AP803">
        <f>IF($CE803&gt;=1,INDEX($AN:$AN,$CD803+1),"")</f>
      </c>
      <c r="AQ803">
        <f>IF($CE803&gt;=2,INDEX($AN:$AN,$CD803+2),"")</f>
      </c>
      <c r="AR803">
        <f>IF($CE803&gt;=3,INDEX($AN:$AN,$CD803+3),"")</f>
      </c>
      <c r="AS803">
        <f>IF($CE803&gt;=4,INDEX($AN:$AN,$CD803+4),"")</f>
      </c>
      <c r="AT803">
        <f>IF($CE803&gt;=5,INDEX($AN:$AN,$CD803+5),"")</f>
      </c>
      <c r="AU803">
        <f>IF($CE803&gt;=6,INDEX($AN:$AN,$CD803+6),"")</f>
      </c>
      <c r="AV803">
        <f>IF($CE803&gt;=7,INDEX($AN:$AN,$CD803+7),"")</f>
      </c>
      <c r="AW803">
        <f>IF($CE803&gt;=8,INDEX($AN:$AN,$CD803+8),"")</f>
      </c>
      <c r="AX803">
        <f>IF($CE803&gt;=9,INDEX($AN:$AN,$CD803+9),"")</f>
      </c>
      <c r="AY803">
        <f>IF($CE803&gt;=10,INDEX($AN:$AN,$CD803+10),"")</f>
      </c>
      <c r="AZ803">
        <f>IF($CE803&gt;=11,INDEX($AN:$AN,$CD803+11),"")</f>
      </c>
      <c r="BA803">
        <f>IF($CE803&gt;=12,INDEX($AN:$AN,$CD803+12),"")</f>
      </c>
      <c r="BB803">
        <f>IF($CE803&gt;=13,INDEX($AN:$AN,$CD803+13),"")</f>
      </c>
      <c r="BC803">
        <f>IF($CE803&gt;=14,INDEX($AN:$AN,$CD803+14),"")</f>
      </c>
      <c r="BD803">
        <f>IF($CE803&gt;=15,INDEX($AN:$AN,$CD803+15),"")</f>
      </c>
      <c r="BE803">
        <f>IF($CE803&gt;=16,INDEX($AN:$AN,$CD803+16),"")</f>
      </c>
      <c r="BF803">
        <f>IF($CE803&gt;=17,INDEX($AN:$AN,$CD803+17),"")</f>
      </c>
      <c r="BG803">
        <f>IF($CE803&gt;=18,INDEX($AN:$AN,$CD803+18),"")</f>
      </c>
      <c r="BH803">
        <f>IF($CE803&gt;=19,INDEX($AN:$AN,$CD803+19),"")</f>
      </c>
      <c r="BI803">
        <f>IF($CE803&gt;=20,INDEX($AN:$AN,$CD803+20),"")</f>
      </c>
      <c r="BJ803">
        <f>IF($CE803&gt;=21,INDEX($AN:$AN,$CD803+21),"")</f>
      </c>
      <c r="BK803">
        <f>IF($CE803&gt;=22,INDEX($AN:$AN,$CD803+22),"")</f>
      </c>
      <c r="BL803">
        <f>IF($CE803&gt;=23,INDEX($AN:$AN,$CD803+23),"")</f>
      </c>
      <c r="BM803">
        <f>IF($CE803&gt;=24,INDEX($AN:$AN,$CD803+24),"")</f>
      </c>
      <c r="BN803">
        <f>IF($CE803&gt;=25,INDEX($AN:$AN,$CD803+25),"")</f>
      </c>
      <c r="BO803">
        <f>IF($CE803&gt;=26,INDEX($AN:$AN,$CD803+26),"")</f>
      </c>
      <c r="BP803">
        <f>IF($CE803&gt;=27,INDEX($AN:$AN,$CD803+27),"")</f>
      </c>
      <c r="BQ803">
        <f>IF($CE803&gt;=28,INDEX($AN:$AN,$CD803+28),"")</f>
      </c>
      <c r="BR803">
        <f>IF($CE803&gt;=29,INDEX($AN:$AN,$CD803+29),"")</f>
      </c>
      <c r="BS803">
        <f>IF($CE803&gt;=30,INDEX($AN:$AN,$CD803+30),"")</f>
      </c>
      <c r="BT803">
        <f>IF($CE803&gt;=31,INDEX($AN:$AN,$CD803+31),"")</f>
      </c>
      <c r="BU803">
        <f>IF($CE803&gt;=32,INDEX($AN:$AN,$CD803+32),"")</f>
      </c>
      <c r="BV803">
        <f>IF($CE803&gt;=33,INDEX($AN:$AN,$CD803+33),"")</f>
      </c>
      <c r="BW803">
        <f>IF($CE803&gt;=34,INDEX($AN:$AN,$CD803+34),"")</f>
      </c>
      <c r="BX803">
        <f>IF($CE803&gt;=35,INDEX($AN:$AN,$CD803+35),"")</f>
      </c>
      <c r="BY803">
        <f>IF($CE803&gt;=36,INDEX($AN:$AN,$CD803+36),"")</f>
      </c>
      <c r="BZ803">
        <f>IF($CE803&gt;=37,INDEX($AN:$AN,$CD803+37),"")</f>
      </c>
      <c r="CA803">
        <f>IF($CE803&gt;=38,INDEX($AN:$AN,$CD803+38),"")</f>
      </c>
      <c r="CB803">
        <f>IF($CE803&gt;=39,INDEX($AN:$AN,$CD803+39),"")</f>
      </c>
      <c r="CC803">
        <f>IF($CE803&gt;=40,INDEX($AN:$AN,$CD803+40),"")</f>
      </c>
      <c r="CD803">
        <f>IFERROR(MATCH($AM803,$AN$2:$AN$133,0)+1,0)</f>
      </c>
      <c r="CE803">
        <f>IFERROR(INDEX($AO$2:$AO$133,MATCH($AM803,$AN$2:$AN$133,0)),0)</f>
      </c>
      <c r="CF803">
        <f>IFERROR(LEFT($K803,FIND(" - ",$K803)-1),$K803)</f>
      </c>
      <c r="CG803" t="s">
        <v>108</v>
      </c>
      <c r="CI803">
        <f>IF($DD803&gt;=1,INDEX($CG:$CG,$DC803+1),"")</f>
      </c>
      <c r="CJ803">
        <f>IF($DD803&gt;=2,INDEX($CG:$CG,$DC803+2),"")</f>
      </c>
      <c r="CK803">
        <f>IF($DD803&gt;=3,INDEX($CG:$CG,$DC803+3),"")</f>
      </c>
      <c r="CL803">
        <f>IF($DD803&gt;=4,INDEX($CG:$CG,$DC803+4),"")</f>
      </c>
      <c r="CM803">
        <f>IF($DD803&gt;=5,INDEX($CG:$CG,$DC803+5),"")</f>
      </c>
      <c r="CN803">
        <f>IF($DD803&gt;=6,INDEX($CG:$CG,$DC803+6),"")</f>
      </c>
      <c r="CO803">
        <f>IF($DD803&gt;=7,INDEX($CG:$CG,$DC803+7),"")</f>
      </c>
      <c r="CP803">
        <f>IF($DD803&gt;=8,INDEX($CG:$CG,$DC803+8),"")</f>
      </c>
      <c r="CQ803">
        <f>IF($DD803&gt;=9,INDEX($CG:$CG,$DC803+9),"")</f>
      </c>
      <c r="CR803">
        <f>IF($DD803&gt;=10,INDEX($CG:$CG,$DC803+10),"")</f>
      </c>
      <c r="CS803">
        <f>IF($DD803&gt;=11,INDEX($CG:$CG,$DC803+11),"")</f>
      </c>
      <c r="CT803">
        <f>IF($DD803&gt;=12,INDEX($CG:$CG,$DC803+12),"")</f>
      </c>
      <c r="CU803">
        <f>IF($DD803&gt;=13,INDEX($CG:$CG,$DC803+13),"")</f>
      </c>
      <c r="CV803">
        <f>IF($DD803&gt;=14,INDEX($CG:$CG,$DC803+14),"")</f>
      </c>
      <c r="CW803">
        <f>IF($DD803&gt;=15,INDEX($CG:$CG,$DC803+15),"")</f>
      </c>
      <c r="CX803">
        <f>IF($DD803&gt;=16,INDEX($CG:$CG,$DC803+16),"")</f>
      </c>
      <c r="CY803">
        <f>IF($DD803&gt;=17,INDEX($CG:$CG,$DC803+17),"")</f>
      </c>
      <c r="CZ803">
        <f>IF($DD803&gt;=18,INDEX($CG:$CG,$DC803+18),"")</f>
      </c>
      <c r="DA803">
        <f>IF($DD803&gt;=19,INDEX($CG:$CG,$DC803+19),"")</f>
      </c>
      <c r="DB803">
        <f>IF($DD803&gt;=20,INDEX($CG:$CG,$DC803+20),"")</f>
      </c>
      <c r="DC803">
        <f>IFERROR(MATCH($CF803,$CG$2:$CG$1558,0)+1,0)</f>
      </c>
      <c r="DD803">
        <f>IFERROR(INDEX($CH$2:$CH$1558,MATCH($CF803,$CG$2:$CG$1558,0)),0)</f>
      </c>
      <c r="DE803">
        <f>IFERROR(INDEX($AL:$AL,MATCH($G803,$AK:$AK,0))&amp;"","")</f>
      </c>
      <c r="DI803">
        <f>IF($GL803&gt;=1,INDEX($DF:$DF,$GK803+1),"")</f>
      </c>
      <c r="DJ803">
        <f>IF($GL803&gt;=2,INDEX($DF:$DF,$GK803+2),"")</f>
      </c>
      <c r="DK803">
        <f>IF($GL803&gt;=3,INDEX($DF:$DF,$GK803+3),"")</f>
      </c>
      <c r="DL803">
        <f>IF($GL803&gt;=4,INDEX($DF:$DF,$GK803+4),"")</f>
      </c>
      <c r="DM803">
        <f>IF($GL803&gt;=5,INDEX($DF:$DF,$GK803+5),"")</f>
      </c>
      <c r="DN803">
        <f>IF($GL803&gt;=6,INDEX($DF:$DF,$GK803+6),"")</f>
      </c>
      <c r="DO803">
        <f>IF($GL803&gt;=7,INDEX($DF:$DF,$GK803+7),"")</f>
      </c>
      <c r="DP803">
        <f>IF($GL803&gt;=8,INDEX($DF:$DF,$GK803+8),"")</f>
      </c>
      <c r="DQ803">
        <f>IF($GL803&gt;=9,INDEX($DF:$DF,$GK803+9),"")</f>
      </c>
      <c r="DR803">
        <f>IF($GL803&gt;=10,INDEX($DF:$DF,$GK803+10),"")</f>
      </c>
      <c r="DS803">
        <f>IF($GL803&gt;=11,INDEX($DF:$DF,$GK803+11),"")</f>
      </c>
      <c r="DT803">
        <f>IF($GL803&gt;=12,INDEX($DF:$DF,$GK803+12),"")</f>
      </c>
      <c r="DU803">
        <f>IF($GL803&gt;=13,INDEX($DF:$DF,$GK803+13),"")</f>
      </c>
      <c r="DV803">
        <f>IF($GL803&gt;=14,INDEX($DF:$DF,$GK803+14),"")</f>
      </c>
      <c r="DW803">
        <f>IF($GL803&gt;=15,INDEX($DF:$DF,$GK803+15),"")</f>
      </c>
      <c r="DX803">
        <f>IF($GL803&gt;=16,INDEX($DF:$DF,$GK803+16),"")</f>
      </c>
      <c r="DY803">
        <f>IF($GL803&gt;=17,INDEX($DF:$DF,$GK803+17),"")</f>
      </c>
      <c r="DZ803">
        <f>IF($GL803&gt;=18,INDEX($DF:$DF,$GK803+18),"")</f>
      </c>
      <c r="EA803">
        <f>IF($GL803&gt;=19,INDEX($DF:$DF,$GK803+19),"")</f>
      </c>
      <c r="EB803">
        <f>IF($GL803&gt;=20,INDEX($DF:$DF,$GK803+20),"")</f>
      </c>
      <c r="EC803">
        <f>IF($GL803&gt;=21,INDEX($DF:$DF,$GK803+21),"")</f>
      </c>
      <c r="ED803">
        <f>IF($GL803&gt;=22,INDEX($DF:$DF,$GK803+22),"")</f>
      </c>
      <c r="EE803">
        <f>IF($GL803&gt;=23,INDEX($DF:$DF,$GK803+23),"")</f>
      </c>
      <c r="EF803">
        <f>IF($GL803&gt;=24,INDEX($DF:$DF,$GK803+24),"")</f>
      </c>
      <c r="EG803">
        <f>IF($GL803&gt;=25,INDEX($DF:$DF,$GK803+25),"")</f>
      </c>
      <c r="EH803">
        <f>IF($GL803&gt;=26,INDEX($DF:$DF,$GK803+26),"")</f>
      </c>
      <c r="EI803">
        <f>IF($GL803&gt;=27,INDEX($DF:$DF,$GK803+27),"")</f>
      </c>
      <c r="EJ803">
        <f>IF($GL803&gt;=28,INDEX($DF:$DF,$GK803+28),"")</f>
      </c>
      <c r="EK803">
        <f>IF($GL803&gt;=29,INDEX($DF:$DF,$GK803+29),"")</f>
      </c>
      <c r="EL803">
        <f>IF($GL803&gt;=30,INDEX($DF:$DF,$GK803+30),"")</f>
      </c>
      <c r="EM803">
        <f>IF($GL803&gt;=31,INDEX($DF:$DF,$GK803+31),"")</f>
      </c>
      <c r="EN803">
        <f>IF($GL803&gt;=32,INDEX($DF:$DF,$GK803+32),"")</f>
      </c>
      <c r="EO803">
        <f>IF($GL803&gt;=33,INDEX($DF:$DF,$GK803+33),"")</f>
      </c>
      <c r="EP803">
        <f>IF($GL803&gt;=34,INDEX($DF:$DF,$GK803+34),"")</f>
      </c>
      <c r="EQ803">
        <f>IF($GL803&gt;=35,INDEX($DF:$DF,$GK803+35),"")</f>
      </c>
      <c r="ER803">
        <f>IF($GL803&gt;=36,INDEX($DF:$DF,$GK803+36),"")</f>
      </c>
      <c r="ES803">
        <f>IF($GL803&gt;=37,INDEX($DF:$DF,$GK803+37),"")</f>
      </c>
      <c r="ET803">
        <f>IF($GL803&gt;=38,INDEX($DF:$DF,$GK803+38),"")</f>
      </c>
      <c r="EU803">
        <f>IF($GL803&gt;=39,INDEX($DF:$DF,$GK803+39),"")</f>
      </c>
      <c r="EV803">
        <f>IF($GL803&gt;=40,INDEX($DF:$DF,$GK803+40),"")</f>
      </c>
      <c r="EW803">
        <f>IF($GL803&gt;=1,INDEX($DG:$DG,$GK803+1),"")</f>
      </c>
      <c r="EX803">
        <f>IF($GL803&gt;=2,INDEX($DG:$DG,$GK803+2),"")</f>
      </c>
      <c r="EY803">
        <f>IF($GL803&gt;=3,INDEX($DG:$DG,$GK803+3),"")</f>
      </c>
      <c r="EZ803">
        <f>IF($GL803&gt;=4,INDEX($DG:$DG,$GK803+4),"")</f>
      </c>
      <c r="FA803">
        <f>IF($GL803&gt;=5,INDEX($DG:$DG,$GK803+5),"")</f>
      </c>
      <c r="FB803">
        <f>IF($GL803&gt;=6,INDEX($DG:$DG,$GK803+6),"")</f>
      </c>
      <c r="FC803">
        <f>IF($GL803&gt;=7,INDEX($DG:$DG,$GK803+7),"")</f>
      </c>
      <c r="FD803">
        <f>IF($GL803&gt;=8,INDEX($DG:$DG,$GK803+8),"")</f>
      </c>
      <c r="FE803">
        <f>IF($GL803&gt;=9,INDEX($DG:$DG,$GK803+9),"")</f>
      </c>
      <c r="FF803">
        <f>IF($GL803&gt;=10,INDEX($DG:$DG,$GK803+10),"")</f>
      </c>
      <c r="FG803">
        <f>IF($GL803&gt;=11,INDEX($DG:$DG,$GK803+11),"")</f>
      </c>
      <c r="FH803">
        <f>IF($GL803&gt;=12,INDEX($DG:$DG,$GK803+12),"")</f>
      </c>
      <c r="FI803">
        <f>IF($GL803&gt;=13,INDEX($DG:$DG,$GK803+13),"")</f>
      </c>
      <c r="FJ803">
        <f>IF($GL803&gt;=14,INDEX($DG:$DG,$GK803+14),"")</f>
      </c>
      <c r="FK803">
        <f>IF($GL803&gt;=15,INDEX($DG:$DG,$GK803+15),"")</f>
      </c>
      <c r="FL803">
        <f>IF($GL803&gt;=16,INDEX($DG:$DG,$GK803+16),"")</f>
      </c>
      <c r="FM803">
        <f>IF($GL803&gt;=17,INDEX($DG:$DG,$GK803+17),"")</f>
      </c>
      <c r="FN803">
        <f>IF($GL803&gt;=18,INDEX($DG:$DG,$GK803+18),"")</f>
      </c>
      <c r="FO803">
        <f>IF($GL803&gt;=19,INDEX($DG:$DG,$GK803+19),"")</f>
      </c>
      <c r="FP803">
        <f>IF($GL803&gt;=20,INDEX($DG:$DG,$GK803+20),"")</f>
      </c>
      <c r="FQ803">
        <f>IF($GL803&gt;=21,INDEX($DG:$DG,$GK803+21),"")</f>
      </c>
      <c r="FR803">
        <f>IF($GL803&gt;=22,INDEX($DG:$DG,$GK803+22),"")</f>
      </c>
      <c r="FS803">
        <f>IF($GL803&gt;=23,INDEX($DG:$DG,$GK803+23),"")</f>
      </c>
      <c r="FT803">
        <f>IF($GL803&gt;=24,INDEX($DG:$DG,$GK803+24),"")</f>
      </c>
      <c r="FU803">
        <f>IF($GL803&gt;=25,INDEX($DG:$DG,$GK803+25),"")</f>
      </c>
      <c r="FV803">
        <f>IF($GL803&gt;=26,INDEX($DG:$DG,$GK803+26),"")</f>
      </c>
      <c r="FW803">
        <f>IF($GL803&gt;=27,INDEX($DG:$DG,$GK803+27),"")</f>
      </c>
      <c r="FX803">
        <f>IF($GL803&gt;=28,INDEX($DG:$DG,$GK803+28),"")</f>
      </c>
      <c r="FY803">
        <f>IF($GL803&gt;=29,INDEX($DG:$DG,$GK803+29),"")</f>
      </c>
      <c r="FZ803">
        <f>IF($GL803&gt;=30,INDEX($DG:$DG,$GK803+30),"")</f>
      </c>
      <c r="GA803">
        <f>IF($GL803&gt;=31,INDEX($DG:$DG,$GK803+31),"")</f>
      </c>
      <c r="GB803">
        <f>IF($GL803&gt;=32,INDEX($DG:$DG,$GK803+32),"")</f>
      </c>
      <c r="GC803">
        <f>IF($GL803&gt;=33,INDEX($DG:$DG,$GK803+33),"")</f>
      </c>
      <c r="GD803">
        <f>IF($GL803&gt;=34,INDEX($DG:$DG,$GK803+34),"")</f>
      </c>
      <c r="GE803">
        <f>IF($GL803&gt;=35,INDEX($DG:$DG,$GK803+35),"")</f>
      </c>
      <c r="GF803">
        <f>IF($GL803&gt;=36,INDEX($DG:$DG,$GK803+36),"")</f>
      </c>
      <c r="GG803">
        <f>IF($GL803&gt;=37,INDEX($DG:$DG,$GK803+37),"")</f>
      </c>
      <c r="GH803">
        <f>IF($GL803&gt;=38,INDEX($DG:$DG,$GK803+38),"")</f>
      </c>
      <c r="GI803">
        <f>IF($GL803&gt;=39,INDEX($DG:$DG,$GK803+39),"")</f>
      </c>
      <c r="GJ803">
        <f>IF($GL803&gt;=40,INDEX($DG:$DG,$GK803+40),"")</f>
      </c>
      <c r="GK803">
        <f>IFERROR(MATCH($DE803,$DF$2:$DF$166,0)+1,0)</f>
      </c>
      <c r="GL803">
        <f>IFERROR(INDEX($DH$2:$DH$166,MATCH($DE803,$DF$2:$DF$166,0)),0)</f>
      </c>
      <c r="GM803">
        <f>IFERROR(MATCH($H803,$DI$803:$EV$803,0),0)</f>
      </c>
      <c r="GN803">
        <f>IF($GM803&gt;0,INDEX($EW$803:$GJ$803,$GM803),"")</f>
      </c>
      <c r="GO803" t="s">
        <v>843</v>
      </c>
      <c r="GP803">
        <v>1</v>
      </c>
      <c r="GQ803">
        <f>IF($IZ803&gt;=1,INDEX($GO:$GO,$IY803+1),"")</f>
      </c>
      <c r="GR803">
        <f>IF($IZ803&gt;=2,INDEX($GO:$GO,$IY803+2),"")</f>
      </c>
      <c r="GS803">
        <f>IF($IZ803&gt;=3,INDEX($GO:$GO,$IY803+3),"")</f>
      </c>
      <c r="GT803">
        <f>IF($IZ803&gt;=4,INDEX($GO:$GO,$IY803+4),"")</f>
      </c>
      <c r="GU803">
        <f>IF($IZ803&gt;=5,INDEX($GO:$GO,$IY803+5),"")</f>
      </c>
      <c r="GV803">
        <f>IF($IZ803&gt;=6,INDEX($GO:$GO,$IY803+6),"")</f>
      </c>
      <c r="GW803">
        <f>IF($IZ803&gt;=7,INDEX($GO:$GO,$IY803+7),"")</f>
      </c>
      <c r="GX803">
        <f>IF($IZ803&gt;=8,INDEX($GO:$GO,$IY803+8),"")</f>
      </c>
      <c r="GY803">
        <f>IF($IZ803&gt;=9,INDEX($GO:$GO,$IY803+9),"")</f>
      </c>
      <c r="GZ803">
        <f>IF($IZ803&gt;=10,INDEX($GO:$GO,$IY803+10),"")</f>
      </c>
      <c r="HA803">
        <f>IF($IZ803&gt;=11,INDEX($GO:$GO,$IY803+11),"")</f>
      </c>
      <c r="HB803">
        <f>IF($IZ803&gt;=12,INDEX($GO:$GO,$IY803+12),"")</f>
      </c>
      <c r="HC803">
        <f>IF($IZ803&gt;=13,INDEX($GO:$GO,$IY803+13),"")</f>
      </c>
      <c r="HD803">
        <f>IF($IZ803&gt;=14,INDEX($GO:$GO,$IY803+14),"")</f>
      </c>
      <c r="HE803">
        <f>IF($IZ803&gt;=15,INDEX($GO:$GO,$IY803+15),"")</f>
      </c>
      <c r="HF803">
        <f>IF($IZ803&gt;=16,INDEX($GO:$GO,$IY803+16),"")</f>
      </c>
      <c r="HG803">
        <f>IF($IZ803&gt;=17,INDEX($GO:$GO,$IY803+17),"")</f>
      </c>
      <c r="HH803">
        <f>IF($IZ803&gt;=18,INDEX($GO:$GO,$IY803+18),"")</f>
      </c>
      <c r="HI803">
        <f>IF($IZ803&gt;=19,INDEX($GO:$GO,$IY803+19),"")</f>
      </c>
      <c r="HJ803">
        <f>IF($IZ803&gt;=20,INDEX($GO:$GO,$IY803+20),"")</f>
      </c>
      <c r="HK803">
        <f>IF($IZ803&gt;=21,INDEX($GO:$GO,$IY803+21),"")</f>
      </c>
      <c r="HL803">
        <f>IF($IZ803&gt;=22,INDEX($GO:$GO,$IY803+22),"")</f>
      </c>
      <c r="HM803">
        <f>IF($IZ803&gt;=23,INDEX($GO:$GO,$IY803+23),"")</f>
      </c>
      <c r="HN803">
        <f>IF($IZ803&gt;=24,INDEX($GO:$GO,$IY803+24),"")</f>
      </c>
      <c r="HO803">
        <f>IF($IZ803&gt;=25,INDEX($GO:$GO,$IY803+25),"")</f>
      </c>
      <c r="HP803">
        <f>IF($IZ803&gt;=26,INDEX($GO:$GO,$IY803+26),"")</f>
      </c>
      <c r="HQ803">
        <f>IF($IZ803&gt;=27,INDEX($GO:$GO,$IY803+27),"")</f>
      </c>
      <c r="HR803">
        <f>IF($IZ803&gt;=28,INDEX($GO:$GO,$IY803+28),"")</f>
      </c>
      <c r="HS803">
        <f>IF($IZ803&gt;=29,INDEX($GO:$GO,$IY803+29),"")</f>
      </c>
      <c r="HT803">
        <f>IF($IZ803&gt;=30,INDEX($GO:$GO,$IY803+30),"")</f>
      </c>
      <c r="HU803">
        <f>IF($IZ803&gt;=31,INDEX($GO:$GO,$IY803+31),"")</f>
      </c>
      <c r="HV803">
        <f>IF($IZ803&gt;=32,INDEX($GO:$GO,$IY803+32),"")</f>
      </c>
      <c r="HW803">
        <f>IF($IZ803&gt;=33,INDEX($GO:$GO,$IY803+33),"")</f>
      </c>
      <c r="HX803">
        <f>IF($IZ803&gt;=34,INDEX($GO:$GO,$IY803+34),"")</f>
      </c>
      <c r="HY803">
        <f>IF($IZ803&gt;=35,INDEX($GO:$GO,$IY803+35),"")</f>
      </c>
      <c r="HZ803">
        <f>IF($IZ803&gt;=36,INDEX($GO:$GO,$IY803+36),"")</f>
      </c>
      <c r="IA803">
        <f>IF($IZ803&gt;=37,INDEX($GO:$GO,$IY803+37),"")</f>
      </c>
      <c r="IB803">
        <f>IF($IZ803&gt;=38,INDEX($GO:$GO,$IY803+38),"")</f>
      </c>
      <c r="IC803">
        <f>IF($IZ803&gt;=39,INDEX($GO:$GO,$IY803+39),"")</f>
      </c>
      <c r="ID803">
        <f>IF($IZ803&gt;=40,INDEX($GO:$GO,$IY803+40),"")</f>
      </c>
      <c r="IE803">
        <f>IF($IZ803&gt;=41,INDEX($GO:$GO,$IY803+41),"")</f>
      </c>
      <c r="IF803">
        <f>IF($IZ803&gt;=42,INDEX($GO:$GO,$IY803+42),"")</f>
      </c>
      <c r="IG803">
        <f>IF($IZ803&gt;=43,INDEX($GO:$GO,$IY803+43),"")</f>
      </c>
      <c r="IH803">
        <f>IF($IZ803&gt;=44,INDEX($GO:$GO,$IY803+44),"")</f>
      </c>
      <c r="II803">
        <f>IF($IZ803&gt;=45,INDEX($GO:$GO,$IY803+45),"")</f>
      </c>
      <c r="IJ803">
        <f>IF($IZ803&gt;=46,INDEX($GO:$GO,$IY803+46),"")</f>
      </c>
      <c r="IK803">
        <f>IF($IZ803&gt;=47,INDEX($GO:$GO,$IY803+47),"")</f>
      </c>
      <c r="IL803">
        <f>IF($IZ803&gt;=48,INDEX($GO:$GO,$IY803+48),"")</f>
      </c>
      <c r="IM803">
        <f>IF($IZ803&gt;=49,INDEX($GO:$GO,$IY803+49),"")</f>
      </c>
      <c r="IN803">
        <f>IF($IZ803&gt;=50,INDEX($GO:$GO,$IY803+50),"")</f>
      </c>
      <c r="IO803">
        <f>IF($IZ803&gt;=51,INDEX($GO:$GO,$IY803+51),"")</f>
      </c>
      <c r="IP803">
        <f>IF($IZ803&gt;=52,INDEX($GO:$GO,$IY803+52),"")</f>
      </c>
      <c r="IQ803">
        <f>IF($IZ803&gt;=53,INDEX($GO:$GO,$IY803+53),"")</f>
      </c>
      <c r="IR803">
        <f>IF($IZ803&gt;=54,INDEX($GO:$GO,$IY803+54),"")</f>
      </c>
      <c r="IS803">
        <f>IF($IZ803&gt;=55,INDEX($GO:$GO,$IY803+55),"")</f>
      </c>
      <c r="IT803">
        <f>IF($IZ803&gt;=56,INDEX($GO:$GO,$IY803+56),"")</f>
      </c>
      <c r="IU803">
        <f>IF($IZ803&gt;=57,INDEX($GO:$GO,$IY803+57),"")</f>
      </c>
      <c r="IV803">
        <f>IF($IZ803&gt;=58,INDEX($GO:$GO,$IY803+58),"")</f>
      </c>
      <c r="IW803">
        <f>IF($IZ803&gt;=59,INDEX($GO:$GO,$IY803+59),"")</f>
      </c>
      <c r="IX803">
        <f>IF($IZ803&gt;=60,INDEX($GO:$GO,$IY803+60),"")</f>
      </c>
      <c r="IY803">
        <f>IFERROR(MATCH($GN803,$GO$2:$GO$827,0)+1,0)</f>
      </c>
      <c r="IZ803">
        <f>IFERROR(INDEX($GP$2:$GP$827,MATCH($GN803,$GO$2:$GO$827,0)),0)</f>
      </c>
      <c r="JA803" t="s">
        <v>23</v>
      </c>
      <c r="JB803" t="s">
        <v>23</v>
      </c>
    </row>
    <row r="804" spans="1:262" x14ac:dyDescent="0.25">
      <c r="F804" s="1"/>
      <c r="G804" s="1"/>
      <c r="H804" s="1"/>
      <c r="I804" s="1"/>
      <c r="J804" s="1">
        <f>IFERROR(IF(FIND(" - ",$F804)&gt;0,MID($F804,FIND(" - ",$F804)+3,LEN($F804)),""),"")</f>
      </c>
      <c r="L804" s="1"/>
      <c r="N804" t="s">
        <v>23</v>
      </c>
      <c r="P804">
        <f>IF(OR($N804="",$O804=""),"",IFERROR($N804/$O804,0))</f>
      </c>
      <c r="Q804">
        <f>IF($N804="","",
IF($G804="","",
IF(ISNUMBER(SEARCH("exempt",LOWER($G804))),0,
$N804*(VALUE(SUBSTITUTE($G804,"%",""))/100))))</f>
      </c>
      <c r="W804">
        <f>IF($N804="","",
SUM($N804,$Q804,$U804,$R804,$T804)-
IF($V804="",0,VALUE($V804)))</f>
      </c>
      <c r="AE804" t="s">
        <v>2053</v>
      </c>
      <c r="AM804">
        <f>IFERROR(LEFT($F804,FIND(" - ",$F804)-1),$F804)</f>
      </c>
      <c r="AP804">
        <f>IF($CE804&gt;=1,INDEX($AN:$AN,$CD804+1),"")</f>
      </c>
      <c r="AQ804">
        <f>IF($CE804&gt;=2,INDEX($AN:$AN,$CD804+2),"")</f>
      </c>
      <c r="AR804">
        <f>IF($CE804&gt;=3,INDEX($AN:$AN,$CD804+3),"")</f>
      </c>
      <c r="AS804">
        <f>IF($CE804&gt;=4,INDEX($AN:$AN,$CD804+4),"")</f>
      </c>
      <c r="AT804">
        <f>IF($CE804&gt;=5,INDEX($AN:$AN,$CD804+5),"")</f>
      </c>
      <c r="AU804">
        <f>IF($CE804&gt;=6,INDEX($AN:$AN,$CD804+6),"")</f>
      </c>
      <c r="AV804">
        <f>IF($CE804&gt;=7,INDEX($AN:$AN,$CD804+7),"")</f>
      </c>
      <c r="AW804">
        <f>IF($CE804&gt;=8,INDEX($AN:$AN,$CD804+8),"")</f>
      </c>
      <c r="AX804">
        <f>IF($CE804&gt;=9,INDEX($AN:$AN,$CD804+9),"")</f>
      </c>
      <c r="AY804">
        <f>IF($CE804&gt;=10,INDEX($AN:$AN,$CD804+10),"")</f>
      </c>
      <c r="AZ804">
        <f>IF($CE804&gt;=11,INDEX($AN:$AN,$CD804+11),"")</f>
      </c>
      <c r="BA804">
        <f>IF($CE804&gt;=12,INDEX($AN:$AN,$CD804+12),"")</f>
      </c>
      <c r="BB804">
        <f>IF($CE804&gt;=13,INDEX($AN:$AN,$CD804+13),"")</f>
      </c>
      <c r="BC804">
        <f>IF($CE804&gt;=14,INDEX($AN:$AN,$CD804+14),"")</f>
      </c>
      <c r="BD804">
        <f>IF($CE804&gt;=15,INDEX($AN:$AN,$CD804+15),"")</f>
      </c>
      <c r="BE804">
        <f>IF($CE804&gt;=16,INDEX($AN:$AN,$CD804+16),"")</f>
      </c>
      <c r="BF804">
        <f>IF($CE804&gt;=17,INDEX($AN:$AN,$CD804+17),"")</f>
      </c>
      <c r="BG804">
        <f>IF($CE804&gt;=18,INDEX($AN:$AN,$CD804+18),"")</f>
      </c>
      <c r="BH804">
        <f>IF($CE804&gt;=19,INDEX($AN:$AN,$CD804+19),"")</f>
      </c>
      <c r="BI804">
        <f>IF($CE804&gt;=20,INDEX($AN:$AN,$CD804+20),"")</f>
      </c>
      <c r="BJ804">
        <f>IF($CE804&gt;=21,INDEX($AN:$AN,$CD804+21),"")</f>
      </c>
      <c r="BK804">
        <f>IF($CE804&gt;=22,INDEX($AN:$AN,$CD804+22),"")</f>
      </c>
      <c r="BL804">
        <f>IF($CE804&gt;=23,INDEX($AN:$AN,$CD804+23),"")</f>
      </c>
      <c r="BM804">
        <f>IF($CE804&gt;=24,INDEX($AN:$AN,$CD804+24),"")</f>
      </c>
      <c r="BN804">
        <f>IF($CE804&gt;=25,INDEX($AN:$AN,$CD804+25),"")</f>
      </c>
      <c r="BO804">
        <f>IF($CE804&gt;=26,INDEX($AN:$AN,$CD804+26),"")</f>
      </c>
      <c r="BP804">
        <f>IF($CE804&gt;=27,INDEX($AN:$AN,$CD804+27),"")</f>
      </c>
      <c r="BQ804">
        <f>IF($CE804&gt;=28,INDEX($AN:$AN,$CD804+28),"")</f>
      </c>
      <c r="BR804">
        <f>IF($CE804&gt;=29,INDEX($AN:$AN,$CD804+29),"")</f>
      </c>
      <c r="BS804">
        <f>IF($CE804&gt;=30,INDEX($AN:$AN,$CD804+30),"")</f>
      </c>
      <c r="BT804">
        <f>IF($CE804&gt;=31,INDEX($AN:$AN,$CD804+31),"")</f>
      </c>
      <c r="BU804">
        <f>IF($CE804&gt;=32,INDEX($AN:$AN,$CD804+32),"")</f>
      </c>
      <c r="BV804">
        <f>IF($CE804&gt;=33,INDEX($AN:$AN,$CD804+33),"")</f>
      </c>
      <c r="BW804">
        <f>IF($CE804&gt;=34,INDEX($AN:$AN,$CD804+34),"")</f>
      </c>
      <c r="BX804">
        <f>IF($CE804&gt;=35,INDEX($AN:$AN,$CD804+35),"")</f>
      </c>
      <c r="BY804">
        <f>IF($CE804&gt;=36,INDEX($AN:$AN,$CD804+36),"")</f>
      </c>
      <c r="BZ804">
        <f>IF($CE804&gt;=37,INDEX($AN:$AN,$CD804+37),"")</f>
      </c>
      <c r="CA804">
        <f>IF($CE804&gt;=38,INDEX($AN:$AN,$CD804+38),"")</f>
      </c>
      <c r="CB804">
        <f>IF($CE804&gt;=39,INDEX($AN:$AN,$CD804+39),"")</f>
      </c>
      <c r="CC804">
        <f>IF($CE804&gt;=40,INDEX($AN:$AN,$CD804+40),"")</f>
      </c>
      <c r="CD804">
        <f>IFERROR(MATCH($AM804,$AN$2:$AN$133,0)+1,0)</f>
      </c>
      <c r="CE804">
        <f>IFERROR(INDEX($AO$2:$AO$133,MATCH($AM804,$AN$2:$AN$133,0)),0)</f>
      </c>
      <c r="CF804">
        <f>IFERROR(LEFT($K804,FIND(" - ",$K804)-1),$K804)</f>
      </c>
      <c r="CG804" t="s">
        <v>2054</v>
      </c>
      <c r="CH804">
        <v>1</v>
      </c>
      <c r="CI804">
        <f>IF($DD804&gt;=1,INDEX($CG:$CG,$DC804+1),"")</f>
      </c>
      <c r="CJ804">
        <f>IF($DD804&gt;=2,INDEX($CG:$CG,$DC804+2),"")</f>
      </c>
      <c r="CK804">
        <f>IF($DD804&gt;=3,INDEX($CG:$CG,$DC804+3),"")</f>
      </c>
      <c r="CL804">
        <f>IF($DD804&gt;=4,INDEX($CG:$CG,$DC804+4),"")</f>
      </c>
      <c r="CM804">
        <f>IF($DD804&gt;=5,INDEX($CG:$CG,$DC804+5),"")</f>
      </c>
      <c r="CN804">
        <f>IF($DD804&gt;=6,INDEX($CG:$CG,$DC804+6),"")</f>
      </c>
      <c r="CO804">
        <f>IF($DD804&gt;=7,INDEX($CG:$CG,$DC804+7),"")</f>
      </c>
      <c r="CP804">
        <f>IF($DD804&gt;=8,INDEX($CG:$CG,$DC804+8),"")</f>
      </c>
      <c r="CQ804">
        <f>IF($DD804&gt;=9,INDEX($CG:$CG,$DC804+9),"")</f>
      </c>
      <c r="CR804">
        <f>IF($DD804&gt;=10,INDEX($CG:$CG,$DC804+10),"")</f>
      </c>
      <c r="CS804">
        <f>IF($DD804&gt;=11,INDEX($CG:$CG,$DC804+11),"")</f>
      </c>
      <c r="CT804">
        <f>IF($DD804&gt;=12,INDEX($CG:$CG,$DC804+12),"")</f>
      </c>
      <c r="CU804">
        <f>IF($DD804&gt;=13,INDEX($CG:$CG,$DC804+13),"")</f>
      </c>
      <c r="CV804">
        <f>IF($DD804&gt;=14,INDEX($CG:$CG,$DC804+14),"")</f>
      </c>
      <c r="CW804">
        <f>IF($DD804&gt;=15,INDEX($CG:$CG,$DC804+15),"")</f>
      </c>
      <c r="CX804">
        <f>IF($DD804&gt;=16,INDEX($CG:$CG,$DC804+16),"")</f>
      </c>
      <c r="CY804">
        <f>IF($DD804&gt;=17,INDEX($CG:$CG,$DC804+17),"")</f>
      </c>
      <c r="CZ804">
        <f>IF($DD804&gt;=18,INDEX($CG:$CG,$DC804+18),"")</f>
      </c>
      <c r="DA804">
        <f>IF($DD804&gt;=19,INDEX($CG:$CG,$DC804+19),"")</f>
      </c>
      <c r="DB804">
        <f>IF($DD804&gt;=20,INDEX($CG:$CG,$DC804+20),"")</f>
      </c>
      <c r="DC804">
        <f>IFERROR(MATCH($CF804,$CG$2:$CG$1558,0)+1,0)</f>
      </c>
      <c r="DD804">
        <f>IFERROR(INDEX($CH$2:$CH$1558,MATCH($CF804,$CG$2:$CG$1558,0)),0)</f>
      </c>
      <c r="DE804">
        <f>IFERROR(INDEX($AL:$AL,MATCH($G804,$AK:$AK,0))&amp;"","")</f>
      </c>
      <c r="DI804">
        <f>IF($GL804&gt;=1,INDEX($DF:$DF,$GK804+1),"")</f>
      </c>
      <c r="DJ804">
        <f>IF($GL804&gt;=2,INDEX($DF:$DF,$GK804+2),"")</f>
      </c>
      <c r="DK804">
        <f>IF($GL804&gt;=3,INDEX($DF:$DF,$GK804+3),"")</f>
      </c>
      <c r="DL804">
        <f>IF($GL804&gt;=4,INDEX($DF:$DF,$GK804+4),"")</f>
      </c>
      <c r="DM804">
        <f>IF($GL804&gt;=5,INDEX($DF:$DF,$GK804+5),"")</f>
      </c>
      <c r="DN804">
        <f>IF($GL804&gt;=6,INDEX($DF:$DF,$GK804+6),"")</f>
      </c>
      <c r="DO804">
        <f>IF($GL804&gt;=7,INDEX($DF:$DF,$GK804+7),"")</f>
      </c>
      <c r="DP804">
        <f>IF($GL804&gt;=8,INDEX($DF:$DF,$GK804+8),"")</f>
      </c>
      <c r="DQ804">
        <f>IF($GL804&gt;=9,INDEX($DF:$DF,$GK804+9),"")</f>
      </c>
      <c r="DR804">
        <f>IF($GL804&gt;=10,INDEX($DF:$DF,$GK804+10),"")</f>
      </c>
      <c r="DS804">
        <f>IF($GL804&gt;=11,INDEX($DF:$DF,$GK804+11),"")</f>
      </c>
      <c r="DT804">
        <f>IF($GL804&gt;=12,INDEX($DF:$DF,$GK804+12),"")</f>
      </c>
      <c r="DU804">
        <f>IF($GL804&gt;=13,INDEX($DF:$DF,$GK804+13),"")</f>
      </c>
      <c r="DV804">
        <f>IF($GL804&gt;=14,INDEX($DF:$DF,$GK804+14),"")</f>
      </c>
      <c r="DW804">
        <f>IF($GL804&gt;=15,INDEX($DF:$DF,$GK804+15),"")</f>
      </c>
      <c r="DX804">
        <f>IF($GL804&gt;=16,INDEX($DF:$DF,$GK804+16),"")</f>
      </c>
      <c r="DY804">
        <f>IF($GL804&gt;=17,INDEX($DF:$DF,$GK804+17),"")</f>
      </c>
      <c r="DZ804">
        <f>IF($GL804&gt;=18,INDEX($DF:$DF,$GK804+18),"")</f>
      </c>
      <c r="EA804">
        <f>IF($GL804&gt;=19,INDEX($DF:$DF,$GK804+19),"")</f>
      </c>
      <c r="EB804">
        <f>IF($GL804&gt;=20,INDEX($DF:$DF,$GK804+20),"")</f>
      </c>
      <c r="EC804">
        <f>IF($GL804&gt;=21,INDEX($DF:$DF,$GK804+21),"")</f>
      </c>
      <c r="ED804">
        <f>IF($GL804&gt;=22,INDEX($DF:$DF,$GK804+22),"")</f>
      </c>
      <c r="EE804">
        <f>IF($GL804&gt;=23,INDEX($DF:$DF,$GK804+23),"")</f>
      </c>
      <c r="EF804">
        <f>IF($GL804&gt;=24,INDEX($DF:$DF,$GK804+24),"")</f>
      </c>
      <c r="EG804">
        <f>IF($GL804&gt;=25,INDEX($DF:$DF,$GK804+25),"")</f>
      </c>
      <c r="EH804">
        <f>IF($GL804&gt;=26,INDEX($DF:$DF,$GK804+26),"")</f>
      </c>
      <c r="EI804">
        <f>IF($GL804&gt;=27,INDEX($DF:$DF,$GK804+27),"")</f>
      </c>
      <c r="EJ804">
        <f>IF($GL804&gt;=28,INDEX($DF:$DF,$GK804+28),"")</f>
      </c>
      <c r="EK804">
        <f>IF($GL804&gt;=29,INDEX($DF:$DF,$GK804+29),"")</f>
      </c>
      <c r="EL804">
        <f>IF($GL804&gt;=30,INDEX($DF:$DF,$GK804+30),"")</f>
      </c>
      <c r="EM804">
        <f>IF($GL804&gt;=31,INDEX($DF:$DF,$GK804+31),"")</f>
      </c>
      <c r="EN804">
        <f>IF($GL804&gt;=32,INDEX($DF:$DF,$GK804+32),"")</f>
      </c>
      <c r="EO804">
        <f>IF($GL804&gt;=33,INDEX($DF:$DF,$GK804+33),"")</f>
      </c>
      <c r="EP804">
        <f>IF($GL804&gt;=34,INDEX($DF:$DF,$GK804+34),"")</f>
      </c>
      <c r="EQ804">
        <f>IF($GL804&gt;=35,INDEX($DF:$DF,$GK804+35),"")</f>
      </c>
      <c r="ER804">
        <f>IF($GL804&gt;=36,INDEX($DF:$DF,$GK804+36),"")</f>
      </c>
      <c r="ES804">
        <f>IF($GL804&gt;=37,INDEX($DF:$DF,$GK804+37),"")</f>
      </c>
      <c r="ET804">
        <f>IF($GL804&gt;=38,INDEX($DF:$DF,$GK804+38),"")</f>
      </c>
      <c r="EU804">
        <f>IF($GL804&gt;=39,INDEX($DF:$DF,$GK804+39),"")</f>
      </c>
      <c r="EV804">
        <f>IF($GL804&gt;=40,INDEX($DF:$DF,$GK804+40),"")</f>
      </c>
      <c r="EW804">
        <f>IF($GL804&gt;=1,INDEX($DG:$DG,$GK804+1),"")</f>
      </c>
      <c r="EX804">
        <f>IF($GL804&gt;=2,INDEX($DG:$DG,$GK804+2),"")</f>
      </c>
      <c r="EY804">
        <f>IF($GL804&gt;=3,INDEX($DG:$DG,$GK804+3),"")</f>
      </c>
      <c r="EZ804">
        <f>IF($GL804&gt;=4,INDEX($DG:$DG,$GK804+4),"")</f>
      </c>
      <c r="FA804">
        <f>IF($GL804&gt;=5,INDEX($DG:$DG,$GK804+5),"")</f>
      </c>
      <c r="FB804">
        <f>IF($GL804&gt;=6,INDEX($DG:$DG,$GK804+6),"")</f>
      </c>
      <c r="FC804">
        <f>IF($GL804&gt;=7,INDEX($DG:$DG,$GK804+7),"")</f>
      </c>
      <c r="FD804">
        <f>IF($GL804&gt;=8,INDEX($DG:$DG,$GK804+8),"")</f>
      </c>
      <c r="FE804">
        <f>IF($GL804&gt;=9,INDEX($DG:$DG,$GK804+9),"")</f>
      </c>
      <c r="FF804">
        <f>IF($GL804&gt;=10,INDEX($DG:$DG,$GK804+10),"")</f>
      </c>
      <c r="FG804">
        <f>IF($GL804&gt;=11,INDEX($DG:$DG,$GK804+11),"")</f>
      </c>
      <c r="FH804">
        <f>IF($GL804&gt;=12,INDEX($DG:$DG,$GK804+12),"")</f>
      </c>
      <c r="FI804">
        <f>IF($GL804&gt;=13,INDEX($DG:$DG,$GK804+13),"")</f>
      </c>
      <c r="FJ804">
        <f>IF($GL804&gt;=14,INDEX($DG:$DG,$GK804+14),"")</f>
      </c>
      <c r="FK804">
        <f>IF($GL804&gt;=15,INDEX($DG:$DG,$GK804+15),"")</f>
      </c>
      <c r="FL804">
        <f>IF($GL804&gt;=16,INDEX($DG:$DG,$GK804+16),"")</f>
      </c>
      <c r="FM804">
        <f>IF($GL804&gt;=17,INDEX($DG:$DG,$GK804+17),"")</f>
      </c>
      <c r="FN804">
        <f>IF($GL804&gt;=18,INDEX($DG:$DG,$GK804+18),"")</f>
      </c>
      <c r="FO804">
        <f>IF($GL804&gt;=19,INDEX($DG:$DG,$GK804+19),"")</f>
      </c>
      <c r="FP804">
        <f>IF($GL804&gt;=20,INDEX($DG:$DG,$GK804+20),"")</f>
      </c>
      <c r="FQ804">
        <f>IF($GL804&gt;=21,INDEX($DG:$DG,$GK804+21),"")</f>
      </c>
      <c r="FR804">
        <f>IF($GL804&gt;=22,INDEX($DG:$DG,$GK804+22),"")</f>
      </c>
      <c r="FS804">
        <f>IF($GL804&gt;=23,INDEX($DG:$DG,$GK804+23),"")</f>
      </c>
      <c r="FT804">
        <f>IF($GL804&gt;=24,INDEX($DG:$DG,$GK804+24),"")</f>
      </c>
      <c r="FU804">
        <f>IF($GL804&gt;=25,INDEX($DG:$DG,$GK804+25),"")</f>
      </c>
      <c r="FV804">
        <f>IF($GL804&gt;=26,INDEX($DG:$DG,$GK804+26),"")</f>
      </c>
      <c r="FW804">
        <f>IF($GL804&gt;=27,INDEX($DG:$DG,$GK804+27),"")</f>
      </c>
      <c r="FX804">
        <f>IF($GL804&gt;=28,INDEX($DG:$DG,$GK804+28),"")</f>
      </c>
      <c r="FY804">
        <f>IF($GL804&gt;=29,INDEX($DG:$DG,$GK804+29),"")</f>
      </c>
      <c r="FZ804">
        <f>IF($GL804&gt;=30,INDEX($DG:$DG,$GK804+30),"")</f>
      </c>
      <c r="GA804">
        <f>IF($GL804&gt;=31,INDEX($DG:$DG,$GK804+31),"")</f>
      </c>
      <c r="GB804">
        <f>IF($GL804&gt;=32,INDEX($DG:$DG,$GK804+32),"")</f>
      </c>
      <c r="GC804">
        <f>IF($GL804&gt;=33,INDEX($DG:$DG,$GK804+33),"")</f>
      </c>
      <c r="GD804">
        <f>IF($GL804&gt;=34,INDEX($DG:$DG,$GK804+34),"")</f>
      </c>
      <c r="GE804">
        <f>IF($GL804&gt;=35,INDEX($DG:$DG,$GK804+35),"")</f>
      </c>
      <c r="GF804">
        <f>IF($GL804&gt;=36,INDEX($DG:$DG,$GK804+36),"")</f>
      </c>
      <c r="GG804">
        <f>IF($GL804&gt;=37,INDEX($DG:$DG,$GK804+37),"")</f>
      </c>
      <c r="GH804">
        <f>IF($GL804&gt;=38,INDEX($DG:$DG,$GK804+38),"")</f>
      </c>
      <c r="GI804">
        <f>IF($GL804&gt;=39,INDEX($DG:$DG,$GK804+39),"")</f>
      </c>
      <c r="GJ804">
        <f>IF($GL804&gt;=40,INDEX($DG:$DG,$GK804+40),"")</f>
      </c>
      <c r="GK804">
        <f>IFERROR(MATCH($DE804,$DF$2:$DF$166,0)+1,0)</f>
      </c>
      <c r="GL804">
        <f>IFERROR(INDEX($DH$2:$DH$166,MATCH($DE804,$DF$2:$DF$166,0)),0)</f>
      </c>
      <c r="GM804">
        <f>IFERROR(MATCH($H804,$DI$804:$EV$804,0),0)</f>
      </c>
      <c r="GN804">
        <f>IF($GM804&gt;0,INDEX($EW$804:$GJ$804,$GM804),"")</f>
      </c>
      <c r="GO804" t="s">
        <v>55</v>
      </c>
      <c r="GQ804">
        <f>IF($IZ804&gt;=1,INDEX($GO:$GO,$IY804+1),"")</f>
      </c>
      <c r="GR804">
        <f>IF($IZ804&gt;=2,INDEX($GO:$GO,$IY804+2),"")</f>
      </c>
      <c r="GS804">
        <f>IF($IZ804&gt;=3,INDEX($GO:$GO,$IY804+3),"")</f>
      </c>
      <c r="GT804">
        <f>IF($IZ804&gt;=4,INDEX($GO:$GO,$IY804+4),"")</f>
      </c>
      <c r="GU804">
        <f>IF($IZ804&gt;=5,INDEX($GO:$GO,$IY804+5),"")</f>
      </c>
      <c r="GV804">
        <f>IF($IZ804&gt;=6,INDEX($GO:$GO,$IY804+6),"")</f>
      </c>
      <c r="GW804">
        <f>IF($IZ804&gt;=7,INDEX($GO:$GO,$IY804+7),"")</f>
      </c>
      <c r="GX804">
        <f>IF($IZ804&gt;=8,INDEX($GO:$GO,$IY804+8),"")</f>
      </c>
      <c r="GY804">
        <f>IF($IZ804&gt;=9,INDEX($GO:$GO,$IY804+9),"")</f>
      </c>
      <c r="GZ804">
        <f>IF($IZ804&gt;=10,INDEX($GO:$GO,$IY804+10),"")</f>
      </c>
      <c r="HA804">
        <f>IF($IZ804&gt;=11,INDEX($GO:$GO,$IY804+11),"")</f>
      </c>
      <c r="HB804">
        <f>IF($IZ804&gt;=12,INDEX($GO:$GO,$IY804+12),"")</f>
      </c>
      <c r="HC804">
        <f>IF($IZ804&gt;=13,INDEX($GO:$GO,$IY804+13),"")</f>
      </c>
      <c r="HD804">
        <f>IF($IZ804&gt;=14,INDEX($GO:$GO,$IY804+14),"")</f>
      </c>
      <c r="HE804">
        <f>IF($IZ804&gt;=15,INDEX($GO:$GO,$IY804+15),"")</f>
      </c>
      <c r="HF804">
        <f>IF($IZ804&gt;=16,INDEX($GO:$GO,$IY804+16),"")</f>
      </c>
      <c r="HG804">
        <f>IF($IZ804&gt;=17,INDEX($GO:$GO,$IY804+17),"")</f>
      </c>
      <c r="HH804">
        <f>IF($IZ804&gt;=18,INDEX($GO:$GO,$IY804+18),"")</f>
      </c>
      <c r="HI804">
        <f>IF($IZ804&gt;=19,INDEX($GO:$GO,$IY804+19),"")</f>
      </c>
      <c r="HJ804">
        <f>IF($IZ804&gt;=20,INDEX($GO:$GO,$IY804+20),"")</f>
      </c>
      <c r="HK804">
        <f>IF($IZ804&gt;=21,INDEX($GO:$GO,$IY804+21),"")</f>
      </c>
      <c r="HL804">
        <f>IF($IZ804&gt;=22,INDEX($GO:$GO,$IY804+22),"")</f>
      </c>
      <c r="HM804">
        <f>IF($IZ804&gt;=23,INDEX($GO:$GO,$IY804+23),"")</f>
      </c>
      <c r="HN804">
        <f>IF($IZ804&gt;=24,INDEX($GO:$GO,$IY804+24),"")</f>
      </c>
      <c r="HO804">
        <f>IF($IZ804&gt;=25,INDEX($GO:$GO,$IY804+25),"")</f>
      </c>
      <c r="HP804">
        <f>IF($IZ804&gt;=26,INDEX($GO:$GO,$IY804+26),"")</f>
      </c>
      <c r="HQ804">
        <f>IF($IZ804&gt;=27,INDEX($GO:$GO,$IY804+27),"")</f>
      </c>
      <c r="HR804">
        <f>IF($IZ804&gt;=28,INDEX($GO:$GO,$IY804+28),"")</f>
      </c>
      <c r="HS804">
        <f>IF($IZ804&gt;=29,INDEX($GO:$GO,$IY804+29),"")</f>
      </c>
      <c r="HT804">
        <f>IF($IZ804&gt;=30,INDEX($GO:$GO,$IY804+30),"")</f>
      </c>
      <c r="HU804">
        <f>IF($IZ804&gt;=31,INDEX($GO:$GO,$IY804+31),"")</f>
      </c>
      <c r="HV804">
        <f>IF($IZ804&gt;=32,INDEX($GO:$GO,$IY804+32),"")</f>
      </c>
      <c r="HW804">
        <f>IF($IZ804&gt;=33,INDEX($GO:$GO,$IY804+33),"")</f>
      </c>
      <c r="HX804">
        <f>IF($IZ804&gt;=34,INDEX($GO:$GO,$IY804+34),"")</f>
      </c>
      <c r="HY804">
        <f>IF($IZ804&gt;=35,INDEX($GO:$GO,$IY804+35),"")</f>
      </c>
      <c r="HZ804">
        <f>IF($IZ804&gt;=36,INDEX($GO:$GO,$IY804+36),"")</f>
      </c>
      <c r="IA804">
        <f>IF($IZ804&gt;=37,INDEX($GO:$GO,$IY804+37),"")</f>
      </c>
      <c r="IB804">
        <f>IF($IZ804&gt;=38,INDEX($GO:$GO,$IY804+38),"")</f>
      </c>
      <c r="IC804">
        <f>IF($IZ804&gt;=39,INDEX($GO:$GO,$IY804+39),"")</f>
      </c>
      <c r="ID804">
        <f>IF($IZ804&gt;=40,INDEX($GO:$GO,$IY804+40),"")</f>
      </c>
      <c r="IE804">
        <f>IF($IZ804&gt;=41,INDEX($GO:$GO,$IY804+41),"")</f>
      </c>
      <c r="IF804">
        <f>IF($IZ804&gt;=42,INDEX($GO:$GO,$IY804+42),"")</f>
      </c>
      <c r="IG804">
        <f>IF($IZ804&gt;=43,INDEX($GO:$GO,$IY804+43),"")</f>
      </c>
      <c r="IH804">
        <f>IF($IZ804&gt;=44,INDEX($GO:$GO,$IY804+44),"")</f>
      </c>
      <c r="II804">
        <f>IF($IZ804&gt;=45,INDEX($GO:$GO,$IY804+45),"")</f>
      </c>
      <c r="IJ804">
        <f>IF($IZ804&gt;=46,INDEX($GO:$GO,$IY804+46),"")</f>
      </c>
      <c r="IK804">
        <f>IF($IZ804&gt;=47,INDEX($GO:$GO,$IY804+47),"")</f>
      </c>
      <c r="IL804">
        <f>IF($IZ804&gt;=48,INDEX($GO:$GO,$IY804+48),"")</f>
      </c>
      <c r="IM804">
        <f>IF($IZ804&gt;=49,INDEX($GO:$GO,$IY804+49),"")</f>
      </c>
      <c r="IN804">
        <f>IF($IZ804&gt;=50,INDEX($GO:$GO,$IY804+50),"")</f>
      </c>
      <c r="IO804">
        <f>IF($IZ804&gt;=51,INDEX($GO:$GO,$IY804+51),"")</f>
      </c>
      <c r="IP804">
        <f>IF($IZ804&gt;=52,INDEX($GO:$GO,$IY804+52),"")</f>
      </c>
      <c r="IQ804">
        <f>IF($IZ804&gt;=53,INDEX($GO:$GO,$IY804+53),"")</f>
      </c>
      <c r="IR804">
        <f>IF($IZ804&gt;=54,INDEX($GO:$GO,$IY804+54),"")</f>
      </c>
      <c r="IS804">
        <f>IF($IZ804&gt;=55,INDEX($GO:$GO,$IY804+55),"")</f>
      </c>
      <c r="IT804">
        <f>IF($IZ804&gt;=56,INDEX($GO:$GO,$IY804+56),"")</f>
      </c>
      <c r="IU804">
        <f>IF($IZ804&gt;=57,INDEX($GO:$GO,$IY804+57),"")</f>
      </c>
      <c r="IV804">
        <f>IF($IZ804&gt;=58,INDEX($GO:$GO,$IY804+58),"")</f>
      </c>
      <c r="IW804">
        <f>IF($IZ804&gt;=59,INDEX($GO:$GO,$IY804+59),"")</f>
      </c>
      <c r="IX804">
        <f>IF($IZ804&gt;=60,INDEX($GO:$GO,$IY804+60),"")</f>
      </c>
      <c r="IY804">
        <f>IFERROR(MATCH($GN804,$GO$2:$GO$827,0)+1,0)</f>
      </c>
      <c r="IZ804">
        <f>IFERROR(INDEX($GP$2:$GP$827,MATCH($GN804,$GO$2:$GO$827,0)),0)</f>
      </c>
      <c r="JA804" t="s">
        <v>23</v>
      </c>
      <c r="JB804" t="s">
        <v>23</v>
      </c>
    </row>
    <row r="805" spans="1:262" x14ac:dyDescent="0.25">
      <c r="F805" s="1"/>
      <c r="G805" s="1"/>
      <c r="H805" s="1"/>
      <c r="I805" s="1"/>
      <c r="J805" s="1">
        <f>IFERROR(IF(FIND(" - ",$F805)&gt;0,MID($F805,FIND(" - ",$F805)+3,LEN($F805)),""),"")</f>
      </c>
      <c r="L805" s="1"/>
      <c r="N805" t="s">
        <v>23</v>
      </c>
      <c r="P805">
        <f>IF(OR($N805="",$O805=""),"",IFERROR($N805/$O805,0))</f>
      </c>
      <c r="Q805">
        <f>IF($N805="","",
IF($G805="","",
IF(ISNUMBER(SEARCH("exempt",LOWER($G805))),0,
$N805*(VALUE(SUBSTITUTE($G805,"%",""))/100))))</f>
      </c>
      <c r="W805">
        <f>IF($N805="","",
SUM($N805,$Q805,$U805,$R805,$T805)-
IF($V805="",0,VALUE($V805)))</f>
      </c>
      <c r="AE805" t="s">
        <v>2055</v>
      </c>
      <c r="AM805">
        <f>IFERROR(LEFT($F805,FIND(" - ",$F805)-1),$F805)</f>
      </c>
      <c r="AP805">
        <f>IF($CE805&gt;=1,INDEX($AN:$AN,$CD805+1),"")</f>
      </c>
      <c r="AQ805">
        <f>IF($CE805&gt;=2,INDEX($AN:$AN,$CD805+2),"")</f>
      </c>
      <c r="AR805">
        <f>IF($CE805&gt;=3,INDEX($AN:$AN,$CD805+3),"")</f>
      </c>
      <c r="AS805">
        <f>IF($CE805&gt;=4,INDEX($AN:$AN,$CD805+4),"")</f>
      </c>
      <c r="AT805">
        <f>IF($CE805&gt;=5,INDEX($AN:$AN,$CD805+5),"")</f>
      </c>
      <c r="AU805">
        <f>IF($CE805&gt;=6,INDEX($AN:$AN,$CD805+6),"")</f>
      </c>
      <c r="AV805">
        <f>IF($CE805&gt;=7,INDEX($AN:$AN,$CD805+7),"")</f>
      </c>
      <c r="AW805">
        <f>IF($CE805&gt;=8,INDEX($AN:$AN,$CD805+8),"")</f>
      </c>
      <c r="AX805">
        <f>IF($CE805&gt;=9,INDEX($AN:$AN,$CD805+9),"")</f>
      </c>
      <c r="AY805">
        <f>IF($CE805&gt;=10,INDEX($AN:$AN,$CD805+10),"")</f>
      </c>
      <c r="AZ805">
        <f>IF($CE805&gt;=11,INDEX($AN:$AN,$CD805+11),"")</f>
      </c>
      <c r="BA805">
        <f>IF($CE805&gt;=12,INDEX($AN:$AN,$CD805+12),"")</f>
      </c>
      <c r="BB805">
        <f>IF($CE805&gt;=13,INDEX($AN:$AN,$CD805+13),"")</f>
      </c>
      <c r="BC805">
        <f>IF($CE805&gt;=14,INDEX($AN:$AN,$CD805+14),"")</f>
      </c>
      <c r="BD805">
        <f>IF($CE805&gt;=15,INDEX($AN:$AN,$CD805+15),"")</f>
      </c>
      <c r="BE805">
        <f>IF($CE805&gt;=16,INDEX($AN:$AN,$CD805+16),"")</f>
      </c>
      <c r="BF805">
        <f>IF($CE805&gt;=17,INDEX($AN:$AN,$CD805+17),"")</f>
      </c>
      <c r="BG805">
        <f>IF($CE805&gt;=18,INDEX($AN:$AN,$CD805+18),"")</f>
      </c>
      <c r="BH805">
        <f>IF($CE805&gt;=19,INDEX($AN:$AN,$CD805+19),"")</f>
      </c>
      <c r="BI805">
        <f>IF($CE805&gt;=20,INDEX($AN:$AN,$CD805+20),"")</f>
      </c>
      <c r="BJ805">
        <f>IF($CE805&gt;=21,INDEX($AN:$AN,$CD805+21),"")</f>
      </c>
      <c r="BK805">
        <f>IF($CE805&gt;=22,INDEX($AN:$AN,$CD805+22),"")</f>
      </c>
      <c r="BL805">
        <f>IF($CE805&gt;=23,INDEX($AN:$AN,$CD805+23),"")</f>
      </c>
      <c r="BM805">
        <f>IF($CE805&gt;=24,INDEX($AN:$AN,$CD805+24),"")</f>
      </c>
      <c r="BN805">
        <f>IF($CE805&gt;=25,INDEX($AN:$AN,$CD805+25),"")</f>
      </c>
      <c r="BO805">
        <f>IF($CE805&gt;=26,INDEX($AN:$AN,$CD805+26),"")</f>
      </c>
      <c r="BP805">
        <f>IF($CE805&gt;=27,INDEX($AN:$AN,$CD805+27),"")</f>
      </c>
      <c r="BQ805">
        <f>IF($CE805&gt;=28,INDEX($AN:$AN,$CD805+28),"")</f>
      </c>
      <c r="BR805">
        <f>IF($CE805&gt;=29,INDEX($AN:$AN,$CD805+29),"")</f>
      </c>
      <c r="BS805">
        <f>IF($CE805&gt;=30,INDEX($AN:$AN,$CD805+30),"")</f>
      </c>
      <c r="BT805">
        <f>IF($CE805&gt;=31,INDEX($AN:$AN,$CD805+31),"")</f>
      </c>
      <c r="BU805">
        <f>IF($CE805&gt;=32,INDEX($AN:$AN,$CD805+32),"")</f>
      </c>
      <c r="BV805">
        <f>IF($CE805&gt;=33,INDEX($AN:$AN,$CD805+33),"")</f>
      </c>
      <c r="BW805">
        <f>IF($CE805&gt;=34,INDEX($AN:$AN,$CD805+34),"")</f>
      </c>
      <c r="BX805">
        <f>IF($CE805&gt;=35,INDEX($AN:$AN,$CD805+35),"")</f>
      </c>
      <c r="BY805">
        <f>IF($CE805&gt;=36,INDEX($AN:$AN,$CD805+36),"")</f>
      </c>
      <c r="BZ805">
        <f>IF($CE805&gt;=37,INDEX($AN:$AN,$CD805+37),"")</f>
      </c>
      <c r="CA805">
        <f>IF($CE805&gt;=38,INDEX($AN:$AN,$CD805+38),"")</f>
      </c>
      <c r="CB805">
        <f>IF($CE805&gt;=39,INDEX($AN:$AN,$CD805+39),"")</f>
      </c>
      <c r="CC805">
        <f>IF($CE805&gt;=40,INDEX($AN:$AN,$CD805+40),"")</f>
      </c>
      <c r="CD805">
        <f>IFERROR(MATCH($AM805,$AN$2:$AN$133,0)+1,0)</f>
      </c>
      <c r="CE805">
        <f>IFERROR(INDEX($AO$2:$AO$133,MATCH($AM805,$AN$2:$AN$133,0)),0)</f>
      </c>
      <c r="CF805">
        <f>IFERROR(LEFT($K805,FIND(" - ",$K805)-1),$K805)</f>
      </c>
      <c r="CG805" t="s">
        <v>108</v>
      </c>
      <c r="CI805">
        <f>IF($DD805&gt;=1,INDEX($CG:$CG,$DC805+1),"")</f>
      </c>
      <c r="CJ805">
        <f>IF($DD805&gt;=2,INDEX($CG:$CG,$DC805+2),"")</f>
      </c>
      <c r="CK805">
        <f>IF($DD805&gt;=3,INDEX($CG:$CG,$DC805+3),"")</f>
      </c>
      <c r="CL805">
        <f>IF($DD805&gt;=4,INDEX($CG:$CG,$DC805+4),"")</f>
      </c>
      <c r="CM805">
        <f>IF($DD805&gt;=5,INDEX($CG:$CG,$DC805+5),"")</f>
      </c>
      <c r="CN805">
        <f>IF($DD805&gt;=6,INDEX($CG:$CG,$DC805+6),"")</f>
      </c>
      <c r="CO805">
        <f>IF($DD805&gt;=7,INDEX($CG:$CG,$DC805+7),"")</f>
      </c>
      <c r="CP805">
        <f>IF($DD805&gt;=8,INDEX($CG:$CG,$DC805+8),"")</f>
      </c>
      <c r="CQ805">
        <f>IF($DD805&gt;=9,INDEX($CG:$CG,$DC805+9),"")</f>
      </c>
      <c r="CR805">
        <f>IF($DD805&gt;=10,INDEX($CG:$CG,$DC805+10),"")</f>
      </c>
      <c r="CS805">
        <f>IF($DD805&gt;=11,INDEX($CG:$CG,$DC805+11),"")</f>
      </c>
      <c r="CT805">
        <f>IF($DD805&gt;=12,INDEX($CG:$CG,$DC805+12),"")</f>
      </c>
      <c r="CU805">
        <f>IF($DD805&gt;=13,INDEX($CG:$CG,$DC805+13),"")</f>
      </c>
      <c r="CV805">
        <f>IF($DD805&gt;=14,INDEX($CG:$CG,$DC805+14),"")</f>
      </c>
      <c r="CW805">
        <f>IF($DD805&gt;=15,INDEX($CG:$CG,$DC805+15),"")</f>
      </c>
      <c r="CX805">
        <f>IF($DD805&gt;=16,INDEX($CG:$CG,$DC805+16),"")</f>
      </c>
      <c r="CY805">
        <f>IF($DD805&gt;=17,INDEX($CG:$CG,$DC805+17),"")</f>
      </c>
      <c r="CZ805">
        <f>IF($DD805&gt;=18,INDEX($CG:$CG,$DC805+18),"")</f>
      </c>
      <c r="DA805">
        <f>IF($DD805&gt;=19,INDEX($CG:$CG,$DC805+19),"")</f>
      </c>
      <c r="DB805">
        <f>IF($DD805&gt;=20,INDEX($CG:$CG,$DC805+20),"")</f>
      </c>
      <c r="DC805">
        <f>IFERROR(MATCH($CF805,$CG$2:$CG$1558,0)+1,0)</f>
      </c>
      <c r="DD805">
        <f>IFERROR(INDEX($CH$2:$CH$1558,MATCH($CF805,$CG$2:$CG$1558,0)),0)</f>
      </c>
      <c r="DE805">
        <f>IFERROR(INDEX($AL:$AL,MATCH($G805,$AK:$AK,0))&amp;"","")</f>
      </c>
      <c r="DI805">
        <f>IF($GL805&gt;=1,INDEX($DF:$DF,$GK805+1),"")</f>
      </c>
      <c r="DJ805">
        <f>IF($GL805&gt;=2,INDEX($DF:$DF,$GK805+2),"")</f>
      </c>
      <c r="DK805">
        <f>IF($GL805&gt;=3,INDEX($DF:$DF,$GK805+3),"")</f>
      </c>
      <c r="DL805">
        <f>IF($GL805&gt;=4,INDEX($DF:$DF,$GK805+4),"")</f>
      </c>
      <c r="DM805">
        <f>IF($GL805&gt;=5,INDEX($DF:$DF,$GK805+5),"")</f>
      </c>
      <c r="DN805">
        <f>IF($GL805&gt;=6,INDEX($DF:$DF,$GK805+6),"")</f>
      </c>
      <c r="DO805">
        <f>IF($GL805&gt;=7,INDEX($DF:$DF,$GK805+7),"")</f>
      </c>
      <c r="DP805">
        <f>IF($GL805&gt;=8,INDEX($DF:$DF,$GK805+8),"")</f>
      </c>
      <c r="DQ805">
        <f>IF($GL805&gt;=9,INDEX($DF:$DF,$GK805+9),"")</f>
      </c>
      <c r="DR805">
        <f>IF($GL805&gt;=10,INDEX($DF:$DF,$GK805+10),"")</f>
      </c>
      <c r="DS805">
        <f>IF($GL805&gt;=11,INDEX($DF:$DF,$GK805+11),"")</f>
      </c>
      <c r="DT805">
        <f>IF($GL805&gt;=12,INDEX($DF:$DF,$GK805+12),"")</f>
      </c>
      <c r="DU805">
        <f>IF($GL805&gt;=13,INDEX($DF:$DF,$GK805+13),"")</f>
      </c>
      <c r="DV805">
        <f>IF($GL805&gt;=14,INDEX($DF:$DF,$GK805+14),"")</f>
      </c>
      <c r="DW805">
        <f>IF($GL805&gt;=15,INDEX($DF:$DF,$GK805+15),"")</f>
      </c>
      <c r="DX805">
        <f>IF($GL805&gt;=16,INDEX($DF:$DF,$GK805+16),"")</f>
      </c>
      <c r="DY805">
        <f>IF($GL805&gt;=17,INDEX($DF:$DF,$GK805+17),"")</f>
      </c>
      <c r="DZ805">
        <f>IF($GL805&gt;=18,INDEX($DF:$DF,$GK805+18),"")</f>
      </c>
      <c r="EA805">
        <f>IF($GL805&gt;=19,INDEX($DF:$DF,$GK805+19),"")</f>
      </c>
      <c r="EB805">
        <f>IF($GL805&gt;=20,INDEX($DF:$DF,$GK805+20),"")</f>
      </c>
      <c r="EC805">
        <f>IF($GL805&gt;=21,INDEX($DF:$DF,$GK805+21),"")</f>
      </c>
      <c r="ED805">
        <f>IF($GL805&gt;=22,INDEX($DF:$DF,$GK805+22),"")</f>
      </c>
      <c r="EE805">
        <f>IF($GL805&gt;=23,INDEX($DF:$DF,$GK805+23),"")</f>
      </c>
      <c r="EF805">
        <f>IF($GL805&gt;=24,INDEX($DF:$DF,$GK805+24),"")</f>
      </c>
      <c r="EG805">
        <f>IF($GL805&gt;=25,INDEX($DF:$DF,$GK805+25),"")</f>
      </c>
      <c r="EH805">
        <f>IF($GL805&gt;=26,INDEX($DF:$DF,$GK805+26),"")</f>
      </c>
      <c r="EI805">
        <f>IF($GL805&gt;=27,INDEX($DF:$DF,$GK805+27),"")</f>
      </c>
      <c r="EJ805">
        <f>IF($GL805&gt;=28,INDEX($DF:$DF,$GK805+28),"")</f>
      </c>
      <c r="EK805">
        <f>IF($GL805&gt;=29,INDEX($DF:$DF,$GK805+29),"")</f>
      </c>
      <c r="EL805">
        <f>IF($GL805&gt;=30,INDEX($DF:$DF,$GK805+30),"")</f>
      </c>
      <c r="EM805">
        <f>IF($GL805&gt;=31,INDEX($DF:$DF,$GK805+31),"")</f>
      </c>
      <c r="EN805">
        <f>IF($GL805&gt;=32,INDEX($DF:$DF,$GK805+32),"")</f>
      </c>
      <c r="EO805">
        <f>IF($GL805&gt;=33,INDEX($DF:$DF,$GK805+33),"")</f>
      </c>
      <c r="EP805">
        <f>IF($GL805&gt;=34,INDEX($DF:$DF,$GK805+34),"")</f>
      </c>
      <c r="EQ805">
        <f>IF($GL805&gt;=35,INDEX($DF:$DF,$GK805+35),"")</f>
      </c>
      <c r="ER805">
        <f>IF($GL805&gt;=36,INDEX($DF:$DF,$GK805+36),"")</f>
      </c>
      <c r="ES805">
        <f>IF($GL805&gt;=37,INDEX($DF:$DF,$GK805+37),"")</f>
      </c>
      <c r="ET805">
        <f>IF($GL805&gt;=38,INDEX($DF:$DF,$GK805+38),"")</f>
      </c>
      <c r="EU805">
        <f>IF($GL805&gt;=39,INDEX($DF:$DF,$GK805+39),"")</f>
      </c>
      <c r="EV805">
        <f>IF($GL805&gt;=40,INDEX($DF:$DF,$GK805+40),"")</f>
      </c>
      <c r="EW805">
        <f>IF($GL805&gt;=1,INDEX($DG:$DG,$GK805+1),"")</f>
      </c>
      <c r="EX805">
        <f>IF($GL805&gt;=2,INDEX($DG:$DG,$GK805+2),"")</f>
      </c>
      <c r="EY805">
        <f>IF($GL805&gt;=3,INDEX($DG:$DG,$GK805+3),"")</f>
      </c>
      <c r="EZ805">
        <f>IF($GL805&gt;=4,INDEX($DG:$DG,$GK805+4),"")</f>
      </c>
      <c r="FA805">
        <f>IF($GL805&gt;=5,INDEX($DG:$DG,$GK805+5),"")</f>
      </c>
      <c r="FB805">
        <f>IF($GL805&gt;=6,INDEX($DG:$DG,$GK805+6),"")</f>
      </c>
      <c r="FC805">
        <f>IF($GL805&gt;=7,INDEX($DG:$DG,$GK805+7),"")</f>
      </c>
      <c r="FD805">
        <f>IF($GL805&gt;=8,INDEX($DG:$DG,$GK805+8),"")</f>
      </c>
      <c r="FE805">
        <f>IF($GL805&gt;=9,INDEX($DG:$DG,$GK805+9),"")</f>
      </c>
      <c r="FF805">
        <f>IF($GL805&gt;=10,INDEX($DG:$DG,$GK805+10),"")</f>
      </c>
      <c r="FG805">
        <f>IF($GL805&gt;=11,INDEX($DG:$DG,$GK805+11),"")</f>
      </c>
      <c r="FH805">
        <f>IF($GL805&gt;=12,INDEX($DG:$DG,$GK805+12),"")</f>
      </c>
      <c r="FI805">
        <f>IF($GL805&gt;=13,INDEX($DG:$DG,$GK805+13),"")</f>
      </c>
      <c r="FJ805">
        <f>IF($GL805&gt;=14,INDEX($DG:$DG,$GK805+14),"")</f>
      </c>
      <c r="FK805">
        <f>IF($GL805&gt;=15,INDEX($DG:$DG,$GK805+15),"")</f>
      </c>
      <c r="FL805">
        <f>IF($GL805&gt;=16,INDEX($DG:$DG,$GK805+16),"")</f>
      </c>
      <c r="FM805">
        <f>IF($GL805&gt;=17,INDEX($DG:$DG,$GK805+17),"")</f>
      </c>
      <c r="FN805">
        <f>IF($GL805&gt;=18,INDEX($DG:$DG,$GK805+18),"")</f>
      </c>
      <c r="FO805">
        <f>IF($GL805&gt;=19,INDEX($DG:$DG,$GK805+19),"")</f>
      </c>
      <c r="FP805">
        <f>IF($GL805&gt;=20,INDEX($DG:$DG,$GK805+20),"")</f>
      </c>
      <c r="FQ805">
        <f>IF($GL805&gt;=21,INDEX($DG:$DG,$GK805+21),"")</f>
      </c>
      <c r="FR805">
        <f>IF($GL805&gt;=22,INDEX($DG:$DG,$GK805+22),"")</f>
      </c>
      <c r="FS805">
        <f>IF($GL805&gt;=23,INDEX($DG:$DG,$GK805+23),"")</f>
      </c>
      <c r="FT805">
        <f>IF($GL805&gt;=24,INDEX($DG:$DG,$GK805+24),"")</f>
      </c>
      <c r="FU805">
        <f>IF($GL805&gt;=25,INDEX($DG:$DG,$GK805+25),"")</f>
      </c>
      <c r="FV805">
        <f>IF($GL805&gt;=26,INDEX($DG:$DG,$GK805+26),"")</f>
      </c>
      <c r="FW805">
        <f>IF($GL805&gt;=27,INDEX($DG:$DG,$GK805+27),"")</f>
      </c>
      <c r="FX805">
        <f>IF($GL805&gt;=28,INDEX($DG:$DG,$GK805+28),"")</f>
      </c>
      <c r="FY805">
        <f>IF($GL805&gt;=29,INDEX($DG:$DG,$GK805+29),"")</f>
      </c>
      <c r="FZ805">
        <f>IF($GL805&gt;=30,INDEX($DG:$DG,$GK805+30),"")</f>
      </c>
      <c r="GA805">
        <f>IF($GL805&gt;=31,INDEX($DG:$DG,$GK805+31),"")</f>
      </c>
      <c r="GB805">
        <f>IF($GL805&gt;=32,INDEX($DG:$DG,$GK805+32),"")</f>
      </c>
      <c r="GC805">
        <f>IF($GL805&gt;=33,INDEX($DG:$DG,$GK805+33),"")</f>
      </c>
      <c r="GD805">
        <f>IF($GL805&gt;=34,INDEX($DG:$DG,$GK805+34),"")</f>
      </c>
      <c r="GE805">
        <f>IF($GL805&gt;=35,INDEX($DG:$DG,$GK805+35),"")</f>
      </c>
      <c r="GF805">
        <f>IF($GL805&gt;=36,INDEX($DG:$DG,$GK805+36),"")</f>
      </c>
      <c r="GG805">
        <f>IF($GL805&gt;=37,INDEX($DG:$DG,$GK805+37),"")</f>
      </c>
      <c r="GH805">
        <f>IF($GL805&gt;=38,INDEX($DG:$DG,$GK805+38),"")</f>
      </c>
      <c r="GI805">
        <f>IF($GL805&gt;=39,INDEX($DG:$DG,$GK805+39),"")</f>
      </c>
      <c r="GJ805">
        <f>IF($GL805&gt;=40,INDEX($DG:$DG,$GK805+40),"")</f>
      </c>
      <c r="GK805">
        <f>IFERROR(MATCH($DE805,$DF$2:$DF$166,0)+1,0)</f>
      </c>
      <c r="GL805">
        <f>IFERROR(INDEX($DH$2:$DH$166,MATCH($DE805,$DF$2:$DF$166,0)),0)</f>
      </c>
      <c r="GM805">
        <f>IFERROR(MATCH($H805,$DI$805:$EV$805,0),0)</f>
      </c>
      <c r="GN805">
        <f>IF($GM805&gt;0,INDEX($EW$805:$GJ$805,$GM805),"")</f>
      </c>
      <c r="GO805" t="s">
        <v>848</v>
      </c>
      <c r="GP805">
        <v>1</v>
      </c>
      <c r="GQ805">
        <f>IF($IZ805&gt;=1,INDEX($GO:$GO,$IY805+1),"")</f>
      </c>
      <c r="GR805">
        <f>IF($IZ805&gt;=2,INDEX($GO:$GO,$IY805+2),"")</f>
      </c>
      <c r="GS805">
        <f>IF($IZ805&gt;=3,INDEX($GO:$GO,$IY805+3),"")</f>
      </c>
      <c r="GT805">
        <f>IF($IZ805&gt;=4,INDEX($GO:$GO,$IY805+4),"")</f>
      </c>
      <c r="GU805">
        <f>IF($IZ805&gt;=5,INDEX($GO:$GO,$IY805+5),"")</f>
      </c>
      <c r="GV805">
        <f>IF($IZ805&gt;=6,INDEX($GO:$GO,$IY805+6),"")</f>
      </c>
      <c r="GW805">
        <f>IF($IZ805&gt;=7,INDEX($GO:$GO,$IY805+7),"")</f>
      </c>
      <c r="GX805">
        <f>IF($IZ805&gt;=8,INDEX($GO:$GO,$IY805+8),"")</f>
      </c>
      <c r="GY805">
        <f>IF($IZ805&gt;=9,INDEX($GO:$GO,$IY805+9),"")</f>
      </c>
      <c r="GZ805">
        <f>IF($IZ805&gt;=10,INDEX($GO:$GO,$IY805+10),"")</f>
      </c>
      <c r="HA805">
        <f>IF($IZ805&gt;=11,INDEX($GO:$GO,$IY805+11),"")</f>
      </c>
      <c r="HB805">
        <f>IF($IZ805&gt;=12,INDEX($GO:$GO,$IY805+12),"")</f>
      </c>
      <c r="HC805">
        <f>IF($IZ805&gt;=13,INDEX($GO:$GO,$IY805+13),"")</f>
      </c>
      <c r="HD805">
        <f>IF($IZ805&gt;=14,INDEX($GO:$GO,$IY805+14),"")</f>
      </c>
      <c r="HE805">
        <f>IF($IZ805&gt;=15,INDEX($GO:$GO,$IY805+15),"")</f>
      </c>
      <c r="HF805">
        <f>IF($IZ805&gt;=16,INDEX($GO:$GO,$IY805+16),"")</f>
      </c>
      <c r="HG805">
        <f>IF($IZ805&gt;=17,INDEX($GO:$GO,$IY805+17),"")</f>
      </c>
      <c r="HH805">
        <f>IF($IZ805&gt;=18,INDEX($GO:$GO,$IY805+18),"")</f>
      </c>
      <c r="HI805">
        <f>IF($IZ805&gt;=19,INDEX($GO:$GO,$IY805+19),"")</f>
      </c>
      <c r="HJ805">
        <f>IF($IZ805&gt;=20,INDEX($GO:$GO,$IY805+20),"")</f>
      </c>
      <c r="HK805">
        <f>IF($IZ805&gt;=21,INDEX($GO:$GO,$IY805+21),"")</f>
      </c>
      <c r="HL805">
        <f>IF($IZ805&gt;=22,INDEX($GO:$GO,$IY805+22),"")</f>
      </c>
      <c r="HM805">
        <f>IF($IZ805&gt;=23,INDEX($GO:$GO,$IY805+23),"")</f>
      </c>
      <c r="HN805">
        <f>IF($IZ805&gt;=24,INDEX($GO:$GO,$IY805+24),"")</f>
      </c>
      <c r="HO805">
        <f>IF($IZ805&gt;=25,INDEX($GO:$GO,$IY805+25),"")</f>
      </c>
      <c r="HP805">
        <f>IF($IZ805&gt;=26,INDEX($GO:$GO,$IY805+26),"")</f>
      </c>
      <c r="HQ805">
        <f>IF($IZ805&gt;=27,INDEX($GO:$GO,$IY805+27),"")</f>
      </c>
      <c r="HR805">
        <f>IF($IZ805&gt;=28,INDEX($GO:$GO,$IY805+28),"")</f>
      </c>
      <c r="HS805">
        <f>IF($IZ805&gt;=29,INDEX($GO:$GO,$IY805+29),"")</f>
      </c>
      <c r="HT805">
        <f>IF($IZ805&gt;=30,INDEX($GO:$GO,$IY805+30),"")</f>
      </c>
      <c r="HU805">
        <f>IF($IZ805&gt;=31,INDEX($GO:$GO,$IY805+31),"")</f>
      </c>
      <c r="HV805">
        <f>IF($IZ805&gt;=32,INDEX($GO:$GO,$IY805+32),"")</f>
      </c>
      <c r="HW805">
        <f>IF($IZ805&gt;=33,INDEX($GO:$GO,$IY805+33),"")</f>
      </c>
      <c r="HX805">
        <f>IF($IZ805&gt;=34,INDEX($GO:$GO,$IY805+34),"")</f>
      </c>
      <c r="HY805">
        <f>IF($IZ805&gt;=35,INDEX($GO:$GO,$IY805+35),"")</f>
      </c>
      <c r="HZ805">
        <f>IF($IZ805&gt;=36,INDEX($GO:$GO,$IY805+36),"")</f>
      </c>
      <c r="IA805">
        <f>IF($IZ805&gt;=37,INDEX($GO:$GO,$IY805+37),"")</f>
      </c>
      <c r="IB805">
        <f>IF($IZ805&gt;=38,INDEX($GO:$GO,$IY805+38),"")</f>
      </c>
      <c r="IC805">
        <f>IF($IZ805&gt;=39,INDEX($GO:$GO,$IY805+39),"")</f>
      </c>
      <c r="ID805">
        <f>IF($IZ805&gt;=40,INDEX($GO:$GO,$IY805+40),"")</f>
      </c>
      <c r="IE805">
        <f>IF($IZ805&gt;=41,INDEX($GO:$GO,$IY805+41),"")</f>
      </c>
      <c r="IF805">
        <f>IF($IZ805&gt;=42,INDEX($GO:$GO,$IY805+42),"")</f>
      </c>
      <c r="IG805">
        <f>IF($IZ805&gt;=43,INDEX($GO:$GO,$IY805+43),"")</f>
      </c>
      <c r="IH805">
        <f>IF($IZ805&gt;=44,INDEX($GO:$GO,$IY805+44),"")</f>
      </c>
      <c r="II805">
        <f>IF($IZ805&gt;=45,INDEX($GO:$GO,$IY805+45),"")</f>
      </c>
      <c r="IJ805">
        <f>IF($IZ805&gt;=46,INDEX($GO:$GO,$IY805+46),"")</f>
      </c>
      <c r="IK805">
        <f>IF($IZ805&gt;=47,INDEX($GO:$GO,$IY805+47),"")</f>
      </c>
      <c r="IL805">
        <f>IF($IZ805&gt;=48,INDEX($GO:$GO,$IY805+48),"")</f>
      </c>
      <c r="IM805">
        <f>IF($IZ805&gt;=49,INDEX($GO:$GO,$IY805+49),"")</f>
      </c>
      <c r="IN805">
        <f>IF($IZ805&gt;=50,INDEX($GO:$GO,$IY805+50),"")</f>
      </c>
      <c r="IO805">
        <f>IF($IZ805&gt;=51,INDEX($GO:$GO,$IY805+51),"")</f>
      </c>
      <c r="IP805">
        <f>IF($IZ805&gt;=52,INDEX($GO:$GO,$IY805+52),"")</f>
      </c>
      <c r="IQ805">
        <f>IF($IZ805&gt;=53,INDEX($GO:$GO,$IY805+53),"")</f>
      </c>
      <c r="IR805">
        <f>IF($IZ805&gt;=54,INDEX($GO:$GO,$IY805+54),"")</f>
      </c>
      <c r="IS805">
        <f>IF($IZ805&gt;=55,INDEX($GO:$GO,$IY805+55),"")</f>
      </c>
      <c r="IT805">
        <f>IF($IZ805&gt;=56,INDEX($GO:$GO,$IY805+56),"")</f>
      </c>
      <c r="IU805">
        <f>IF($IZ805&gt;=57,INDEX($GO:$GO,$IY805+57),"")</f>
      </c>
      <c r="IV805">
        <f>IF($IZ805&gt;=58,INDEX($GO:$GO,$IY805+58),"")</f>
      </c>
      <c r="IW805">
        <f>IF($IZ805&gt;=59,INDEX($GO:$GO,$IY805+59),"")</f>
      </c>
      <c r="IX805">
        <f>IF($IZ805&gt;=60,INDEX($GO:$GO,$IY805+60),"")</f>
      </c>
      <c r="IY805">
        <f>IFERROR(MATCH($GN805,$GO$2:$GO$827,0)+1,0)</f>
      </c>
      <c r="IZ805">
        <f>IFERROR(INDEX($GP$2:$GP$827,MATCH($GN805,$GO$2:$GO$827,0)),0)</f>
      </c>
      <c r="JA805" t="s">
        <v>23</v>
      </c>
      <c r="JB805" t="s">
        <v>23</v>
      </c>
    </row>
    <row r="806" spans="1:262" x14ac:dyDescent="0.25">
      <c r="F806" s="1"/>
      <c r="G806" s="1"/>
      <c r="H806" s="1"/>
      <c r="I806" s="1"/>
      <c r="J806" s="1">
        <f>IFERROR(IF(FIND(" - ",$F806)&gt;0,MID($F806,FIND(" - ",$F806)+3,LEN($F806)),""),"")</f>
      </c>
      <c r="L806" s="1"/>
      <c r="N806" t="s">
        <v>23</v>
      </c>
      <c r="P806">
        <f>IF(OR($N806="",$O806=""),"",IFERROR($N806/$O806,0))</f>
      </c>
      <c r="Q806">
        <f>IF($N806="","",
IF($G806="","",
IF(ISNUMBER(SEARCH("exempt",LOWER($G806))),0,
$N806*(VALUE(SUBSTITUTE($G806,"%",""))/100))))</f>
      </c>
      <c r="W806">
        <f>IF($N806="","",
SUM($N806,$Q806,$U806,$R806,$T806)-
IF($V806="",0,VALUE($V806)))</f>
      </c>
      <c r="AE806" t="s">
        <v>2056</v>
      </c>
      <c r="AM806">
        <f>IFERROR(LEFT($F806,FIND(" - ",$F806)-1),$F806)</f>
      </c>
      <c r="AP806">
        <f>IF($CE806&gt;=1,INDEX($AN:$AN,$CD806+1),"")</f>
      </c>
      <c r="AQ806">
        <f>IF($CE806&gt;=2,INDEX($AN:$AN,$CD806+2),"")</f>
      </c>
      <c r="AR806">
        <f>IF($CE806&gt;=3,INDEX($AN:$AN,$CD806+3),"")</f>
      </c>
      <c r="AS806">
        <f>IF($CE806&gt;=4,INDEX($AN:$AN,$CD806+4),"")</f>
      </c>
      <c r="AT806">
        <f>IF($CE806&gt;=5,INDEX($AN:$AN,$CD806+5),"")</f>
      </c>
      <c r="AU806">
        <f>IF($CE806&gt;=6,INDEX($AN:$AN,$CD806+6),"")</f>
      </c>
      <c r="AV806">
        <f>IF($CE806&gt;=7,INDEX($AN:$AN,$CD806+7),"")</f>
      </c>
      <c r="AW806">
        <f>IF($CE806&gt;=8,INDEX($AN:$AN,$CD806+8),"")</f>
      </c>
      <c r="AX806">
        <f>IF($CE806&gt;=9,INDEX($AN:$AN,$CD806+9),"")</f>
      </c>
      <c r="AY806">
        <f>IF($CE806&gt;=10,INDEX($AN:$AN,$CD806+10),"")</f>
      </c>
      <c r="AZ806">
        <f>IF($CE806&gt;=11,INDEX($AN:$AN,$CD806+11),"")</f>
      </c>
      <c r="BA806">
        <f>IF($CE806&gt;=12,INDEX($AN:$AN,$CD806+12),"")</f>
      </c>
      <c r="BB806">
        <f>IF($CE806&gt;=13,INDEX($AN:$AN,$CD806+13),"")</f>
      </c>
      <c r="BC806">
        <f>IF($CE806&gt;=14,INDEX($AN:$AN,$CD806+14),"")</f>
      </c>
      <c r="BD806">
        <f>IF($CE806&gt;=15,INDEX($AN:$AN,$CD806+15),"")</f>
      </c>
      <c r="BE806">
        <f>IF($CE806&gt;=16,INDEX($AN:$AN,$CD806+16),"")</f>
      </c>
      <c r="BF806">
        <f>IF($CE806&gt;=17,INDEX($AN:$AN,$CD806+17),"")</f>
      </c>
      <c r="BG806">
        <f>IF($CE806&gt;=18,INDEX($AN:$AN,$CD806+18),"")</f>
      </c>
      <c r="BH806">
        <f>IF($CE806&gt;=19,INDEX($AN:$AN,$CD806+19),"")</f>
      </c>
      <c r="BI806">
        <f>IF($CE806&gt;=20,INDEX($AN:$AN,$CD806+20),"")</f>
      </c>
      <c r="BJ806">
        <f>IF($CE806&gt;=21,INDEX($AN:$AN,$CD806+21),"")</f>
      </c>
      <c r="BK806">
        <f>IF($CE806&gt;=22,INDEX($AN:$AN,$CD806+22),"")</f>
      </c>
      <c r="BL806">
        <f>IF($CE806&gt;=23,INDEX($AN:$AN,$CD806+23),"")</f>
      </c>
      <c r="BM806">
        <f>IF($CE806&gt;=24,INDEX($AN:$AN,$CD806+24),"")</f>
      </c>
      <c r="BN806">
        <f>IF($CE806&gt;=25,INDEX($AN:$AN,$CD806+25),"")</f>
      </c>
      <c r="BO806">
        <f>IF($CE806&gt;=26,INDEX($AN:$AN,$CD806+26),"")</f>
      </c>
      <c r="BP806">
        <f>IF($CE806&gt;=27,INDEX($AN:$AN,$CD806+27),"")</f>
      </c>
      <c r="BQ806">
        <f>IF($CE806&gt;=28,INDEX($AN:$AN,$CD806+28),"")</f>
      </c>
      <c r="BR806">
        <f>IF($CE806&gt;=29,INDEX($AN:$AN,$CD806+29),"")</f>
      </c>
      <c r="BS806">
        <f>IF($CE806&gt;=30,INDEX($AN:$AN,$CD806+30),"")</f>
      </c>
      <c r="BT806">
        <f>IF($CE806&gt;=31,INDEX($AN:$AN,$CD806+31),"")</f>
      </c>
      <c r="BU806">
        <f>IF($CE806&gt;=32,INDEX($AN:$AN,$CD806+32),"")</f>
      </c>
      <c r="BV806">
        <f>IF($CE806&gt;=33,INDEX($AN:$AN,$CD806+33),"")</f>
      </c>
      <c r="BW806">
        <f>IF($CE806&gt;=34,INDEX($AN:$AN,$CD806+34),"")</f>
      </c>
      <c r="BX806">
        <f>IF($CE806&gt;=35,INDEX($AN:$AN,$CD806+35),"")</f>
      </c>
      <c r="BY806">
        <f>IF($CE806&gt;=36,INDEX($AN:$AN,$CD806+36),"")</f>
      </c>
      <c r="BZ806">
        <f>IF($CE806&gt;=37,INDEX($AN:$AN,$CD806+37),"")</f>
      </c>
      <c r="CA806">
        <f>IF($CE806&gt;=38,INDEX($AN:$AN,$CD806+38),"")</f>
      </c>
      <c r="CB806">
        <f>IF($CE806&gt;=39,INDEX($AN:$AN,$CD806+39),"")</f>
      </c>
      <c r="CC806">
        <f>IF($CE806&gt;=40,INDEX($AN:$AN,$CD806+40),"")</f>
      </c>
      <c r="CD806">
        <f>IFERROR(MATCH($AM806,$AN$2:$AN$133,0)+1,0)</f>
      </c>
      <c r="CE806">
        <f>IFERROR(INDEX($AO$2:$AO$133,MATCH($AM806,$AN$2:$AN$133,0)),0)</f>
      </c>
      <c r="CF806">
        <f>IFERROR(LEFT($K806,FIND(" - ",$K806)-1),$K806)</f>
      </c>
      <c r="CG806" t="s">
        <v>2057</v>
      </c>
      <c r="CH806">
        <v>1</v>
      </c>
      <c r="CI806">
        <f>IF($DD806&gt;=1,INDEX($CG:$CG,$DC806+1),"")</f>
      </c>
      <c r="CJ806">
        <f>IF($DD806&gt;=2,INDEX($CG:$CG,$DC806+2),"")</f>
      </c>
      <c r="CK806">
        <f>IF($DD806&gt;=3,INDEX($CG:$CG,$DC806+3),"")</f>
      </c>
      <c r="CL806">
        <f>IF($DD806&gt;=4,INDEX($CG:$CG,$DC806+4),"")</f>
      </c>
      <c r="CM806">
        <f>IF($DD806&gt;=5,INDEX($CG:$CG,$DC806+5),"")</f>
      </c>
      <c r="CN806">
        <f>IF($DD806&gt;=6,INDEX($CG:$CG,$DC806+6),"")</f>
      </c>
      <c r="CO806">
        <f>IF($DD806&gt;=7,INDEX($CG:$CG,$DC806+7),"")</f>
      </c>
      <c r="CP806">
        <f>IF($DD806&gt;=8,INDEX($CG:$CG,$DC806+8),"")</f>
      </c>
      <c r="CQ806">
        <f>IF($DD806&gt;=9,INDEX($CG:$CG,$DC806+9),"")</f>
      </c>
      <c r="CR806">
        <f>IF($DD806&gt;=10,INDEX($CG:$CG,$DC806+10),"")</f>
      </c>
      <c r="CS806">
        <f>IF($DD806&gt;=11,INDEX($CG:$CG,$DC806+11),"")</f>
      </c>
      <c r="CT806">
        <f>IF($DD806&gt;=12,INDEX($CG:$CG,$DC806+12),"")</f>
      </c>
      <c r="CU806">
        <f>IF($DD806&gt;=13,INDEX($CG:$CG,$DC806+13),"")</f>
      </c>
      <c r="CV806">
        <f>IF($DD806&gt;=14,INDEX($CG:$CG,$DC806+14),"")</f>
      </c>
      <c r="CW806">
        <f>IF($DD806&gt;=15,INDEX($CG:$CG,$DC806+15),"")</f>
      </c>
      <c r="CX806">
        <f>IF($DD806&gt;=16,INDEX($CG:$CG,$DC806+16),"")</f>
      </c>
      <c r="CY806">
        <f>IF($DD806&gt;=17,INDEX($CG:$CG,$DC806+17),"")</f>
      </c>
      <c r="CZ806">
        <f>IF($DD806&gt;=18,INDEX($CG:$CG,$DC806+18),"")</f>
      </c>
      <c r="DA806">
        <f>IF($DD806&gt;=19,INDEX($CG:$CG,$DC806+19),"")</f>
      </c>
      <c r="DB806">
        <f>IF($DD806&gt;=20,INDEX($CG:$CG,$DC806+20),"")</f>
      </c>
      <c r="DC806">
        <f>IFERROR(MATCH($CF806,$CG$2:$CG$1558,0)+1,0)</f>
      </c>
      <c r="DD806">
        <f>IFERROR(INDEX($CH$2:$CH$1558,MATCH($CF806,$CG$2:$CG$1558,0)),0)</f>
      </c>
      <c r="DE806">
        <f>IFERROR(INDEX($AL:$AL,MATCH($G806,$AK:$AK,0))&amp;"","")</f>
      </c>
      <c r="DI806">
        <f>IF($GL806&gt;=1,INDEX($DF:$DF,$GK806+1),"")</f>
      </c>
      <c r="DJ806">
        <f>IF($GL806&gt;=2,INDEX($DF:$DF,$GK806+2),"")</f>
      </c>
      <c r="DK806">
        <f>IF($GL806&gt;=3,INDEX($DF:$DF,$GK806+3),"")</f>
      </c>
      <c r="DL806">
        <f>IF($GL806&gt;=4,INDEX($DF:$DF,$GK806+4),"")</f>
      </c>
      <c r="DM806">
        <f>IF($GL806&gt;=5,INDEX($DF:$DF,$GK806+5),"")</f>
      </c>
      <c r="DN806">
        <f>IF($GL806&gt;=6,INDEX($DF:$DF,$GK806+6),"")</f>
      </c>
      <c r="DO806">
        <f>IF($GL806&gt;=7,INDEX($DF:$DF,$GK806+7),"")</f>
      </c>
      <c r="DP806">
        <f>IF($GL806&gt;=8,INDEX($DF:$DF,$GK806+8),"")</f>
      </c>
      <c r="DQ806">
        <f>IF($GL806&gt;=9,INDEX($DF:$DF,$GK806+9),"")</f>
      </c>
      <c r="DR806">
        <f>IF($GL806&gt;=10,INDEX($DF:$DF,$GK806+10),"")</f>
      </c>
      <c r="DS806">
        <f>IF($GL806&gt;=11,INDEX($DF:$DF,$GK806+11),"")</f>
      </c>
      <c r="DT806">
        <f>IF($GL806&gt;=12,INDEX($DF:$DF,$GK806+12),"")</f>
      </c>
      <c r="DU806">
        <f>IF($GL806&gt;=13,INDEX($DF:$DF,$GK806+13),"")</f>
      </c>
      <c r="DV806">
        <f>IF($GL806&gt;=14,INDEX($DF:$DF,$GK806+14),"")</f>
      </c>
      <c r="DW806">
        <f>IF($GL806&gt;=15,INDEX($DF:$DF,$GK806+15),"")</f>
      </c>
      <c r="DX806">
        <f>IF($GL806&gt;=16,INDEX($DF:$DF,$GK806+16),"")</f>
      </c>
      <c r="DY806">
        <f>IF($GL806&gt;=17,INDEX($DF:$DF,$GK806+17),"")</f>
      </c>
      <c r="DZ806">
        <f>IF($GL806&gt;=18,INDEX($DF:$DF,$GK806+18),"")</f>
      </c>
      <c r="EA806">
        <f>IF($GL806&gt;=19,INDEX($DF:$DF,$GK806+19),"")</f>
      </c>
      <c r="EB806">
        <f>IF($GL806&gt;=20,INDEX($DF:$DF,$GK806+20),"")</f>
      </c>
      <c r="EC806">
        <f>IF($GL806&gt;=21,INDEX($DF:$DF,$GK806+21),"")</f>
      </c>
      <c r="ED806">
        <f>IF($GL806&gt;=22,INDEX($DF:$DF,$GK806+22),"")</f>
      </c>
      <c r="EE806">
        <f>IF($GL806&gt;=23,INDEX($DF:$DF,$GK806+23),"")</f>
      </c>
      <c r="EF806">
        <f>IF($GL806&gt;=24,INDEX($DF:$DF,$GK806+24),"")</f>
      </c>
      <c r="EG806">
        <f>IF($GL806&gt;=25,INDEX($DF:$DF,$GK806+25),"")</f>
      </c>
      <c r="EH806">
        <f>IF($GL806&gt;=26,INDEX($DF:$DF,$GK806+26),"")</f>
      </c>
      <c r="EI806">
        <f>IF($GL806&gt;=27,INDEX($DF:$DF,$GK806+27),"")</f>
      </c>
      <c r="EJ806">
        <f>IF($GL806&gt;=28,INDEX($DF:$DF,$GK806+28),"")</f>
      </c>
      <c r="EK806">
        <f>IF($GL806&gt;=29,INDEX($DF:$DF,$GK806+29),"")</f>
      </c>
      <c r="EL806">
        <f>IF($GL806&gt;=30,INDEX($DF:$DF,$GK806+30),"")</f>
      </c>
      <c r="EM806">
        <f>IF($GL806&gt;=31,INDEX($DF:$DF,$GK806+31),"")</f>
      </c>
      <c r="EN806">
        <f>IF($GL806&gt;=32,INDEX($DF:$DF,$GK806+32),"")</f>
      </c>
      <c r="EO806">
        <f>IF($GL806&gt;=33,INDEX($DF:$DF,$GK806+33),"")</f>
      </c>
      <c r="EP806">
        <f>IF($GL806&gt;=34,INDEX($DF:$DF,$GK806+34),"")</f>
      </c>
      <c r="EQ806">
        <f>IF($GL806&gt;=35,INDEX($DF:$DF,$GK806+35),"")</f>
      </c>
      <c r="ER806">
        <f>IF($GL806&gt;=36,INDEX($DF:$DF,$GK806+36),"")</f>
      </c>
      <c r="ES806">
        <f>IF($GL806&gt;=37,INDEX($DF:$DF,$GK806+37),"")</f>
      </c>
      <c r="ET806">
        <f>IF($GL806&gt;=38,INDEX($DF:$DF,$GK806+38),"")</f>
      </c>
      <c r="EU806">
        <f>IF($GL806&gt;=39,INDEX($DF:$DF,$GK806+39),"")</f>
      </c>
      <c r="EV806">
        <f>IF($GL806&gt;=40,INDEX($DF:$DF,$GK806+40),"")</f>
      </c>
      <c r="EW806">
        <f>IF($GL806&gt;=1,INDEX($DG:$DG,$GK806+1),"")</f>
      </c>
      <c r="EX806">
        <f>IF($GL806&gt;=2,INDEX($DG:$DG,$GK806+2),"")</f>
      </c>
      <c r="EY806">
        <f>IF($GL806&gt;=3,INDEX($DG:$DG,$GK806+3),"")</f>
      </c>
      <c r="EZ806">
        <f>IF($GL806&gt;=4,INDEX($DG:$DG,$GK806+4),"")</f>
      </c>
      <c r="FA806">
        <f>IF($GL806&gt;=5,INDEX($DG:$DG,$GK806+5),"")</f>
      </c>
      <c r="FB806">
        <f>IF($GL806&gt;=6,INDEX($DG:$DG,$GK806+6),"")</f>
      </c>
      <c r="FC806">
        <f>IF($GL806&gt;=7,INDEX($DG:$DG,$GK806+7),"")</f>
      </c>
      <c r="FD806">
        <f>IF($GL806&gt;=8,INDEX($DG:$DG,$GK806+8),"")</f>
      </c>
      <c r="FE806">
        <f>IF($GL806&gt;=9,INDEX($DG:$DG,$GK806+9),"")</f>
      </c>
      <c r="FF806">
        <f>IF($GL806&gt;=10,INDEX($DG:$DG,$GK806+10),"")</f>
      </c>
      <c r="FG806">
        <f>IF($GL806&gt;=11,INDEX($DG:$DG,$GK806+11),"")</f>
      </c>
      <c r="FH806">
        <f>IF($GL806&gt;=12,INDEX($DG:$DG,$GK806+12),"")</f>
      </c>
      <c r="FI806">
        <f>IF($GL806&gt;=13,INDEX($DG:$DG,$GK806+13),"")</f>
      </c>
      <c r="FJ806">
        <f>IF($GL806&gt;=14,INDEX($DG:$DG,$GK806+14),"")</f>
      </c>
      <c r="FK806">
        <f>IF($GL806&gt;=15,INDEX($DG:$DG,$GK806+15),"")</f>
      </c>
      <c r="FL806">
        <f>IF($GL806&gt;=16,INDEX($DG:$DG,$GK806+16),"")</f>
      </c>
      <c r="FM806">
        <f>IF($GL806&gt;=17,INDEX($DG:$DG,$GK806+17),"")</f>
      </c>
      <c r="FN806">
        <f>IF($GL806&gt;=18,INDEX($DG:$DG,$GK806+18),"")</f>
      </c>
      <c r="FO806">
        <f>IF($GL806&gt;=19,INDEX($DG:$DG,$GK806+19),"")</f>
      </c>
      <c r="FP806">
        <f>IF($GL806&gt;=20,INDEX($DG:$DG,$GK806+20),"")</f>
      </c>
      <c r="FQ806">
        <f>IF($GL806&gt;=21,INDEX($DG:$DG,$GK806+21),"")</f>
      </c>
      <c r="FR806">
        <f>IF($GL806&gt;=22,INDEX($DG:$DG,$GK806+22),"")</f>
      </c>
      <c r="FS806">
        <f>IF($GL806&gt;=23,INDEX($DG:$DG,$GK806+23),"")</f>
      </c>
      <c r="FT806">
        <f>IF($GL806&gt;=24,INDEX($DG:$DG,$GK806+24),"")</f>
      </c>
      <c r="FU806">
        <f>IF($GL806&gt;=25,INDEX($DG:$DG,$GK806+25),"")</f>
      </c>
      <c r="FV806">
        <f>IF($GL806&gt;=26,INDEX($DG:$DG,$GK806+26),"")</f>
      </c>
      <c r="FW806">
        <f>IF($GL806&gt;=27,INDEX($DG:$DG,$GK806+27),"")</f>
      </c>
      <c r="FX806">
        <f>IF($GL806&gt;=28,INDEX($DG:$DG,$GK806+28),"")</f>
      </c>
      <c r="FY806">
        <f>IF($GL806&gt;=29,INDEX($DG:$DG,$GK806+29),"")</f>
      </c>
      <c r="FZ806">
        <f>IF($GL806&gt;=30,INDEX($DG:$DG,$GK806+30),"")</f>
      </c>
      <c r="GA806">
        <f>IF($GL806&gt;=31,INDEX($DG:$DG,$GK806+31),"")</f>
      </c>
      <c r="GB806">
        <f>IF($GL806&gt;=32,INDEX($DG:$DG,$GK806+32),"")</f>
      </c>
      <c r="GC806">
        <f>IF($GL806&gt;=33,INDEX($DG:$DG,$GK806+33),"")</f>
      </c>
      <c r="GD806">
        <f>IF($GL806&gt;=34,INDEX($DG:$DG,$GK806+34),"")</f>
      </c>
      <c r="GE806">
        <f>IF($GL806&gt;=35,INDEX($DG:$DG,$GK806+35),"")</f>
      </c>
      <c r="GF806">
        <f>IF($GL806&gt;=36,INDEX($DG:$DG,$GK806+36),"")</f>
      </c>
      <c r="GG806">
        <f>IF($GL806&gt;=37,INDEX($DG:$DG,$GK806+37),"")</f>
      </c>
      <c r="GH806">
        <f>IF($GL806&gt;=38,INDEX($DG:$DG,$GK806+38),"")</f>
      </c>
      <c r="GI806">
        <f>IF($GL806&gt;=39,INDEX($DG:$DG,$GK806+39),"")</f>
      </c>
      <c r="GJ806">
        <f>IF($GL806&gt;=40,INDEX($DG:$DG,$GK806+40),"")</f>
      </c>
      <c r="GK806">
        <f>IFERROR(MATCH($DE806,$DF$2:$DF$166,0)+1,0)</f>
      </c>
      <c r="GL806">
        <f>IFERROR(INDEX($DH$2:$DH$166,MATCH($DE806,$DF$2:$DF$166,0)),0)</f>
      </c>
      <c r="GM806">
        <f>IFERROR(MATCH($H806,$DI$806:$EV$806,0),0)</f>
      </c>
      <c r="GN806">
        <f>IF($GM806&gt;0,INDEX($EW$806:$GJ$806,$GM806),"")</f>
      </c>
      <c r="GO806" t="s">
        <v>86</v>
      </c>
      <c r="GQ806">
        <f>IF($IZ806&gt;=1,INDEX($GO:$GO,$IY806+1),"")</f>
      </c>
      <c r="GR806">
        <f>IF($IZ806&gt;=2,INDEX($GO:$GO,$IY806+2),"")</f>
      </c>
      <c r="GS806">
        <f>IF($IZ806&gt;=3,INDEX($GO:$GO,$IY806+3),"")</f>
      </c>
      <c r="GT806">
        <f>IF($IZ806&gt;=4,INDEX($GO:$GO,$IY806+4),"")</f>
      </c>
      <c r="GU806">
        <f>IF($IZ806&gt;=5,INDEX($GO:$GO,$IY806+5),"")</f>
      </c>
      <c r="GV806">
        <f>IF($IZ806&gt;=6,INDEX($GO:$GO,$IY806+6),"")</f>
      </c>
      <c r="GW806">
        <f>IF($IZ806&gt;=7,INDEX($GO:$GO,$IY806+7),"")</f>
      </c>
      <c r="GX806">
        <f>IF($IZ806&gt;=8,INDEX($GO:$GO,$IY806+8),"")</f>
      </c>
      <c r="GY806">
        <f>IF($IZ806&gt;=9,INDEX($GO:$GO,$IY806+9),"")</f>
      </c>
      <c r="GZ806">
        <f>IF($IZ806&gt;=10,INDEX($GO:$GO,$IY806+10),"")</f>
      </c>
      <c r="HA806">
        <f>IF($IZ806&gt;=11,INDEX($GO:$GO,$IY806+11),"")</f>
      </c>
      <c r="HB806">
        <f>IF($IZ806&gt;=12,INDEX($GO:$GO,$IY806+12),"")</f>
      </c>
      <c r="HC806">
        <f>IF($IZ806&gt;=13,INDEX($GO:$GO,$IY806+13),"")</f>
      </c>
      <c r="HD806">
        <f>IF($IZ806&gt;=14,INDEX($GO:$GO,$IY806+14),"")</f>
      </c>
      <c r="HE806">
        <f>IF($IZ806&gt;=15,INDEX($GO:$GO,$IY806+15),"")</f>
      </c>
      <c r="HF806">
        <f>IF($IZ806&gt;=16,INDEX($GO:$GO,$IY806+16),"")</f>
      </c>
      <c r="HG806">
        <f>IF($IZ806&gt;=17,INDEX($GO:$GO,$IY806+17),"")</f>
      </c>
      <c r="HH806">
        <f>IF($IZ806&gt;=18,INDEX($GO:$GO,$IY806+18),"")</f>
      </c>
      <c r="HI806">
        <f>IF($IZ806&gt;=19,INDEX($GO:$GO,$IY806+19),"")</f>
      </c>
      <c r="HJ806">
        <f>IF($IZ806&gt;=20,INDEX($GO:$GO,$IY806+20),"")</f>
      </c>
      <c r="HK806">
        <f>IF($IZ806&gt;=21,INDEX($GO:$GO,$IY806+21),"")</f>
      </c>
      <c r="HL806">
        <f>IF($IZ806&gt;=22,INDEX($GO:$GO,$IY806+22),"")</f>
      </c>
      <c r="HM806">
        <f>IF($IZ806&gt;=23,INDEX($GO:$GO,$IY806+23),"")</f>
      </c>
      <c r="HN806">
        <f>IF($IZ806&gt;=24,INDEX($GO:$GO,$IY806+24),"")</f>
      </c>
      <c r="HO806">
        <f>IF($IZ806&gt;=25,INDEX($GO:$GO,$IY806+25),"")</f>
      </c>
      <c r="HP806">
        <f>IF($IZ806&gt;=26,INDEX($GO:$GO,$IY806+26),"")</f>
      </c>
      <c r="HQ806">
        <f>IF($IZ806&gt;=27,INDEX($GO:$GO,$IY806+27),"")</f>
      </c>
      <c r="HR806">
        <f>IF($IZ806&gt;=28,INDEX($GO:$GO,$IY806+28),"")</f>
      </c>
      <c r="HS806">
        <f>IF($IZ806&gt;=29,INDEX($GO:$GO,$IY806+29),"")</f>
      </c>
      <c r="HT806">
        <f>IF($IZ806&gt;=30,INDEX($GO:$GO,$IY806+30),"")</f>
      </c>
      <c r="HU806">
        <f>IF($IZ806&gt;=31,INDEX($GO:$GO,$IY806+31),"")</f>
      </c>
      <c r="HV806">
        <f>IF($IZ806&gt;=32,INDEX($GO:$GO,$IY806+32),"")</f>
      </c>
      <c r="HW806">
        <f>IF($IZ806&gt;=33,INDEX($GO:$GO,$IY806+33),"")</f>
      </c>
      <c r="HX806">
        <f>IF($IZ806&gt;=34,INDEX($GO:$GO,$IY806+34),"")</f>
      </c>
      <c r="HY806">
        <f>IF($IZ806&gt;=35,INDEX($GO:$GO,$IY806+35),"")</f>
      </c>
      <c r="HZ806">
        <f>IF($IZ806&gt;=36,INDEX($GO:$GO,$IY806+36),"")</f>
      </c>
      <c r="IA806">
        <f>IF($IZ806&gt;=37,INDEX($GO:$GO,$IY806+37),"")</f>
      </c>
      <c r="IB806">
        <f>IF($IZ806&gt;=38,INDEX($GO:$GO,$IY806+38),"")</f>
      </c>
      <c r="IC806">
        <f>IF($IZ806&gt;=39,INDEX($GO:$GO,$IY806+39),"")</f>
      </c>
      <c r="ID806">
        <f>IF($IZ806&gt;=40,INDEX($GO:$GO,$IY806+40),"")</f>
      </c>
      <c r="IE806">
        <f>IF($IZ806&gt;=41,INDEX($GO:$GO,$IY806+41),"")</f>
      </c>
      <c r="IF806">
        <f>IF($IZ806&gt;=42,INDEX($GO:$GO,$IY806+42),"")</f>
      </c>
      <c r="IG806">
        <f>IF($IZ806&gt;=43,INDEX($GO:$GO,$IY806+43),"")</f>
      </c>
      <c r="IH806">
        <f>IF($IZ806&gt;=44,INDEX($GO:$GO,$IY806+44),"")</f>
      </c>
      <c r="II806">
        <f>IF($IZ806&gt;=45,INDEX($GO:$GO,$IY806+45),"")</f>
      </c>
      <c r="IJ806">
        <f>IF($IZ806&gt;=46,INDEX($GO:$GO,$IY806+46),"")</f>
      </c>
      <c r="IK806">
        <f>IF($IZ806&gt;=47,INDEX($GO:$GO,$IY806+47),"")</f>
      </c>
      <c r="IL806">
        <f>IF($IZ806&gt;=48,INDEX($GO:$GO,$IY806+48),"")</f>
      </c>
      <c r="IM806">
        <f>IF($IZ806&gt;=49,INDEX($GO:$GO,$IY806+49),"")</f>
      </c>
      <c r="IN806">
        <f>IF($IZ806&gt;=50,INDEX($GO:$GO,$IY806+50),"")</f>
      </c>
      <c r="IO806">
        <f>IF($IZ806&gt;=51,INDEX($GO:$GO,$IY806+51),"")</f>
      </c>
      <c r="IP806">
        <f>IF($IZ806&gt;=52,INDEX($GO:$GO,$IY806+52),"")</f>
      </c>
      <c r="IQ806">
        <f>IF($IZ806&gt;=53,INDEX($GO:$GO,$IY806+53),"")</f>
      </c>
      <c r="IR806">
        <f>IF($IZ806&gt;=54,INDEX($GO:$GO,$IY806+54),"")</f>
      </c>
      <c r="IS806">
        <f>IF($IZ806&gt;=55,INDEX($GO:$GO,$IY806+55),"")</f>
      </c>
      <c r="IT806">
        <f>IF($IZ806&gt;=56,INDEX($GO:$GO,$IY806+56),"")</f>
      </c>
      <c r="IU806">
        <f>IF($IZ806&gt;=57,INDEX($GO:$GO,$IY806+57),"")</f>
      </c>
      <c r="IV806">
        <f>IF($IZ806&gt;=58,INDEX($GO:$GO,$IY806+58),"")</f>
      </c>
      <c r="IW806">
        <f>IF($IZ806&gt;=59,INDEX($GO:$GO,$IY806+59),"")</f>
      </c>
      <c r="IX806">
        <f>IF($IZ806&gt;=60,INDEX($GO:$GO,$IY806+60),"")</f>
      </c>
      <c r="IY806">
        <f>IFERROR(MATCH($GN806,$GO$2:$GO$827,0)+1,0)</f>
      </c>
      <c r="IZ806">
        <f>IFERROR(INDEX($GP$2:$GP$827,MATCH($GN806,$GO$2:$GO$827,0)),0)</f>
      </c>
      <c r="JA806" t="s">
        <v>23</v>
      </c>
      <c r="JB806" t="s">
        <v>23</v>
      </c>
    </row>
    <row r="807" spans="1:262" x14ac:dyDescent="0.25">
      <c r="F807" s="1"/>
      <c r="G807" s="1"/>
      <c r="H807" s="1"/>
      <c r="I807" s="1"/>
      <c r="J807" s="1">
        <f>IFERROR(IF(FIND(" - ",$F807)&gt;0,MID($F807,FIND(" - ",$F807)+3,LEN($F807)),""),"")</f>
      </c>
      <c r="L807" s="1"/>
      <c r="N807" t="s">
        <v>23</v>
      </c>
      <c r="P807">
        <f>IF(OR($N807="",$O807=""),"",IFERROR($N807/$O807,0))</f>
      </c>
      <c r="Q807">
        <f>IF($N807="","",
IF($G807="","",
IF(ISNUMBER(SEARCH("exempt",LOWER($G807))),0,
$N807*(VALUE(SUBSTITUTE($G807,"%",""))/100))))</f>
      </c>
      <c r="W807">
        <f>IF($N807="","",
SUM($N807,$Q807,$U807,$R807,$T807)-
IF($V807="",0,VALUE($V807)))</f>
      </c>
      <c r="AE807" t="s">
        <v>2058</v>
      </c>
      <c r="AM807">
        <f>IFERROR(LEFT($F807,FIND(" - ",$F807)-1),$F807)</f>
      </c>
      <c r="AP807">
        <f>IF($CE807&gt;=1,INDEX($AN:$AN,$CD807+1),"")</f>
      </c>
      <c r="AQ807">
        <f>IF($CE807&gt;=2,INDEX($AN:$AN,$CD807+2),"")</f>
      </c>
      <c r="AR807">
        <f>IF($CE807&gt;=3,INDEX($AN:$AN,$CD807+3),"")</f>
      </c>
      <c r="AS807">
        <f>IF($CE807&gt;=4,INDEX($AN:$AN,$CD807+4),"")</f>
      </c>
      <c r="AT807">
        <f>IF($CE807&gt;=5,INDEX($AN:$AN,$CD807+5),"")</f>
      </c>
      <c r="AU807">
        <f>IF($CE807&gt;=6,INDEX($AN:$AN,$CD807+6),"")</f>
      </c>
      <c r="AV807">
        <f>IF($CE807&gt;=7,INDEX($AN:$AN,$CD807+7),"")</f>
      </c>
      <c r="AW807">
        <f>IF($CE807&gt;=8,INDEX($AN:$AN,$CD807+8),"")</f>
      </c>
      <c r="AX807">
        <f>IF($CE807&gt;=9,INDEX($AN:$AN,$CD807+9),"")</f>
      </c>
      <c r="AY807">
        <f>IF($CE807&gt;=10,INDEX($AN:$AN,$CD807+10),"")</f>
      </c>
      <c r="AZ807">
        <f>IF($CE807&gt;=11,INDEX($AN:$AN,$CD807+11),"")</f>
      </c>
      <c r="BA807">
        <f>IF($CE807&gt;=12,INDEX($AN:$AN,$CD807+12),"")</f>
      </c>
      <c r="BB807">
        <f>IF($CE807&gt;=13,INDEX($AN:$AN,$CD807+13),"")</f>
      </c>
      <c r="BC807">
        <f>IF($CE807&gt;=14,INDEX($AN:$AN,$CD807+14),"")</f>
      </c>
      <c r="BD807">
        <f>IF($CE807&gt;=15,INDEX($AN:$AN,$CD807+15),"")</f>
      </c>
      <c r="BE807">
        <f>IF($CE807&gt;=16,INDEX($AN:$AN,$CD807+16),"")</f>
      </c>
      <c r="BF807">
        <f>IF($CE807&gt;=17,INDEX($AN:$AN,$CD807+17),"")</f>
      </c>
      <c r="BG807">
        <f>IF($CE807&gt;=18,INDEX($AN:$AN,$CD807+18),"")</f>
      </c>
      <c r="BH807">
        <f>IF($CE807&gt;=19,INDEX($AN:$AN,$CD807+19),"")</f>
      </c>
      <c r="BI807">
        <f>IF($CE807&gt;=20,INDEX($AN:$AN,$CD807+20),"")</f>
      </c>
      <c r="BJ807">
        <f>IF($CE807&gt;=21,INDEX($AN:$AN,$CD807+21),"")</f>
      </c>
      <c r="BK807">
        <f>IF($CE807&gt;=22,INDEX($AN:$AN,$CD807+22),"")</f>
      </c>
      <c r="BL807">
        <f>IF($CE807&gt;=23,INDEX($AN:$AN,$CD807+23),"")</f>
      </c>
      <c r="BM807">
        <f>IF($CE807&gt;=24,INDEX($AN:$AN,$CD807+24),"")</f>
      </c>
      <c r="BN807">
        <f>IF($CE807&gt;=25,INDEX($AN:$AN,$CD807+25),"")</f>
      </c>
      <c r="BO807">
        <f>IF($CE807&gt;=26,INDEX($AN:$AN,$CD807+26),"")</f>
      </c>
      <c r="BP807">
        <f>IF($CE807&gt;=27,INDEX($AN:$AN,$CD807+27),"")</f>
      </c>
      <c r="BQ807">
        <f>IF($CE807&gt;=28,INDEX($AN:$AN,$CD807+28),"")</f>
      </c>
      <c r="BR807">
        <f>IF($CE807&gt;=29,INDEX($AN:$AN,$CD807+29),"")</f>
      </c>
      <c r="BS807">
        <f>IF($CE807&gt;=30,INDEX($AN:$AN,$CD807+30),"")</f>
      </c>
      <c r="BT807">
        <f>IF($CE807&gt;=31,INDEX($AN:$AN,$CD807+31),"")</f>
      </c>
      <c r="BU807">
        <f>IF($CE807&gt;=32,INDEX($AN:$AN,$CD807+32),"")</f>
      </c>
      <c r="BV807">
        <f>IF($CE807&gt;=33,INDEX($AN:$AN,$CD807+33),"")</f>
      </c>
      <c r="BW807">
        <f>IF($CE807&gt;=34,INDEX($AN:$AN,$CD807+34),"")</f>
      </c>
      <c r="BX807">
        <f>IF($CE807&gt;=35,INDEX($AN:$AN,$CD807+35),"")</f>
      </c>
      <c r="BY807">
        <f>IF($CE807&gt;=36,INDEX($AN:$AN,$CD807+36),"")</f>
      </c>
      <c r="BZ807">
        <f>IF($CE807&gt;=37,INDEX($AN:$AN,$CD807+37),"")</f>
      </c>
      <c r="CA807">
        <f>IF($CE807&gt;=38,INDEX($AN:$AN,$CD807+38),"")</f>
      </c>
      <c r="CB807">
        <f>IF($CE807&gt;=39,INDEX($AN:$AN,$CD807+39),"")</f>
      </c>
      <c r="CC807">
        <f>IF($CE807&gt;=40,INDEX($AN:$AN,$CD807+40),"")</f>
      </c>
      <c r="CD807">
        <f>IFERROR(MATCH($AM807,$AN$2:$AN$133,0)+1,0)</f>
      </c>
      <c r="CE807">
        <f>IFERROR(INDEX($AO$2:$AO$133,MATCH($AM807,$AN$2:$AN$133,0)),0)</f>
      </c>
      <c r="CF807">
        <f>IFERROR(LEFT($K807,FIND(" - ",$K807)-1),$K807)</f>
      </c>
      <c r="CG807" t="s">
        <v>206</v>
      </c>
      <c r="CI807">
        <f>IF($DD807&gt;=1,INDEX($CG:$CG,$DC807+1),"")</f>
      </c>
      <c r="CJ807">
        <f>IF($DD807&gt;=2,INDEX($CG:$CG,$DC807+2),"")</f>
      </c>
      <c r="CK807">
        <f>IF($DD807&gt;=3,INDEX($CG:$CG,$DC807+3),"")</f>
      </c>
      <c r="CL807">
        <f>IF($DD807&gt;=4,INDEX($CG:$CG,$DC807+4),"")</f>
      </c>
      <c r="CM807">
        <f>IF($DD807&gt;=5,INDEX($CG:$CG,$DC807+5),"")</f>
      </c>
      <c r="CN807">
        <f>IF($DD807&gt;=6,INDEX($CG:$CG,$DC807+6),"")</f>
      </c>
      <c r="CO807">
        <f>IF($DD807&gt;=7,INDEX($CG:$CG,$DC807+7),"")</f>
      </c>
      <c r="CP807">
        <f>IF($DD807&gt;=8,INDEX($CG:$CG,$DC807+8),"")</f>
      </c>
      <c r="CQ807">
        <f>IF($DD807&gt;=9,INDEX($CG:$CG,$DC807+9),"")</f>
      </c>
      <c r="CR807">
        <f>IF($DD807&gt;=10,INDEX($CG:$CG,$DC807+10),"")</f>
      </c>
      <c r="CS807">
        <f>IF($DD807&gt;=11,INDEX($CG:$CG,$DC807+11),"")</f>
      </c>
      <c r="CT807">
        <f>IF($DD807&gt;=12,INDEX($CG:$CG,$DC807+12),"")</f>
      </c>
      <c r="CU807">
        <f>IF($DD807&gt;=13,INDEX($CG:$CG,$DC807+13),"")</f>
      </c>
      <c r="CV807">
        <f>IF($DD807&gt;=14,INDEX($CG:$CG,$DC807+14),"")</f>
      </c>
      <c r="CW807">
        <f>IF($DD807&gt;=15,INDEX($CG:$CG,$DC807+15),"")</f>
      </c>
      <c r="CX807">
        <f>IF($DD807&gt;=16,INDEX($CG:$CG,$DC807+16),"")</f>
      </c>
      <c r="CY807">
        <f>IF($DD807&gt;=17,INDEX($CG:$CG,$DC807+17),"")</f>
      </c>
      <c r="CZ807">
        <f>IF($DD807&gt;=18,INDEX($CG:$CG,$DC807+18),"")</f>
      </c>
      <c r="DA807">
        <f>IF($DD807&gt;=19,INDEX($CG:$CG,$DC807+19),"")</f>
      </c>
      <c r="DB807">
        <f>IF($DD807&gt;=20,INDEX($CG:$CG,$DC807+20),"")</f>
      </c>
      <c r="DC807">
        <f>IFERROR(MATCH($CF807,$CG$2:$CG$1558,0)+1,0)</f>
      </c>
      <c r="DD807">
        <f>IFERROR(INDEX($CH$2:$CH$1558,MATCH($CF807,$CG$2:$CG$1558,0)),0)</f>
      </c>
      <c r="DE807">
        <f>IFERROR(INDEX($AL:$AL,MATCH($G807,$AK:$AK,0))&amp;"","")</f>
      </c>
      <c r="DI807">
        <f>IF($GL807&gt;=1,INDEX($DF:$DF,$GK807+1),"")</f>
      </c>
      <c r="DJ807">
        <f>IF($GL807&gt;=2,INDEX($DF:$DF,$GK807+2),"")</f>
      </c>
      <c r="DK807">
        <f>IF($GL807&gt;=3,INDEX($DF:$DF,$GK807+3),"")</f>
      </c>
      <c r="DL807">
        <f>IF($GL807&gt;=4,INDEX($DF:$DF,$GK807+4),"")</f>
      </c>
      <c r="DM807">
        <f>IF($GL807&gt;=5,INDEX($DF:$DF,$GK807+5),"")</f>
      </c>
      <c r="DN807">
        <f>IF($GL807&gt;=6,INDEX($DF:$DF,$GK807+6),"")</f>
      </c>
      <c r="DO807">
        <f>IF($GL807&gt;=7,INDEX($DF:$DF,$GK807+7),"")</f>
      </c>
      <c r="DP807">
        <f>IF($GL807&gt;=8,INDEX($DF:$DF,$GK807+8),"")</f>
      </c>
      <c r="DQ807">
        <f>IF($GL807&gt;=9,INDEX($DF:$DF,$GK807+9),"")</f>
      </c>
      <c r="DR807">
        <f>IF($GL807&gt;=10,INDEX($DF:$DF,$GK807+10),"")</f>
      </c>
      <c r="DS807">
        <f>IF($GL807&gt;=11,INDEX($DF:$DF,$GK807+11),"")</f>
      </c>
      <c r="DT807">
        <f>IF($GL807&gt;=12,INDEX($DF:$DF,$GK807+12),"")</f>
      </c>
      <c r="DU807">
        <f>IF($GL807&gt;=13,INDEX($DF:$DF,$GK807+13),"")</f>
      </c>
      <c r="DV807">
        <f>IF($GL807&gt;=14,INDEX($DF:$DF,$GK807+14),"")</f>
      </c>
      <c r="DW807">
        <f>IF($GL807&gt;=15,INDEX($DF:$DF,$GK807+15),"")</f>
      </c>
      <c r="DX807">
        <f>IF($GL807&gt;=16,INDEX($DF:$DF,$GK807+16),"")</f>
      </c>
      <c r="DY807">
        <f>IF($GL807&gt;=17,INDEX($DF:$DF,$GK807+17),"")</f>
      </c>
      <c r="DZ807">
        <f>IF($GL807&gt;=18,INDEX($DF:$DF,$GK807+18),"")</f>
      </c>
      <c r="EA807">
        <f>IF($GL807&gt;=19,INDEX($DF:$DF,$GK807+19),"")</f>
      </c>
      <c r="EB807">
        <f>IF($GL807&gt;=20,INDEX($DF:$DF,$GK807+20),"")</f>
      </c>
      <c r="EC807">
        <f>IF($GL807&gt;=21,INDEX($DF:$DF,$GK807+21),"")</f>
      </c>
      <c r="ED807">
        <f>IF($GL807&gt;=22,INDEX($DF:$DF,$GK807+22),"")</f>
      </c>
      <c r="EE807">
        <f>IF($GL807&gt;=23,INDEX($DF:$DF,$GK807+23),"")</f>
      </c>
      <c r="EF807">
        <f>IF($GL807&gt;=24,INDEX($DF:$DF,$GK807+24),"")</f>
      </c>
      <c r="EG807">
        <f>IF($GL807&gt;=25,INDEX($DF:$DF,$GK807+25),"")</f>
      </c>
      <c r="EH807">
        <f>IF($GL807&gt;=26,INDEX($DF:$DF,$GK807+26),"")</f>
      </c>
      <c r="EI807">
        <f>IF($GL807&gt;=27,INDEX($DF:$DF,$GK807+27),"")</f>
      </c>
      <c r="EJ807">
        <f>IF($GL807&gt;=28,INDEX($DF:$DF,$GK807+28),"")</f>
      </c>
      <c r="EK807">
        <f>IF($GL807&gt;=29,INDEX($DF:$DF,$GK807+29),"")</f>
      </c>
      <c r="EL807">
        <f>IF($GL807&gt;=30,INDEX($DF:$DF,$GK807+30),"")</f>
      </c>
      <c r="EM807">
        <f>IF($GL807&gt;=31,INDEX($DF:$DF,$GK807+31),"")</f>
      </c>
      <c r="EN807">
        <f>IF($GL807&gt;=32,INDEX($DF:$DF,$GK807+32),"")</f>
      </c>
      <c r="EO807">
        <f>IF($GL807&gt;=33,INDEX($DF:$DF,$GK807+33),"")</f>
      </c>
      <c r="EP807">
        <f>IF($GL807&gt;=34,INDEX($DF:$DF,$GK807+34),"")</f>
      </c>
      <c r="EQ807">
        <f>IF($GL807&gt;=35,INDEX($DF:$DF,$GK807+35),"")</f>
      </c>
      <c r="ER807">
        <f>IF($GL807&gt;=36,INDEX($DF:$DF,$GK807+36),"")</f>
      </c>
      <c r="ES807">
        <f>IF($GL807&gt;=37,INDEX($DF:$DF,$GK807+37),"")</f>
      </c>
      <c r="ET807">
        <f>IF($GL807&gt;=38,INDEX($DF:$DF,$GK807+38),"")</f>
      </c>
      <c r="EU807">
        <f>IF($GL807&gt;=39,INDEX($DF:$DF,$GK807+39),"")</f>
      </c>
      <c r="EV807">
        <f>IF($GL807&gt;=40,INDEX($DF:$DF,$GK807+40),"")</f>
      </c>
      <c r="EW807">
        <f>IF($GL807&gt;=1,INDEX($DG:$DG,$GK807+1),"")</f>
      </c>
      <c r="EX807">
        <f>IF($GL807&gt;=2,INDEX($DG:$DG,$GK807+2),"")</f>
      </c>
      <c r="EY807">
        <f>IF($GL807&gt;=3,INDEX($DG:$DG,$GK807+3),"")</f>
      </c>
      <c r="EZ807">
        <f>IF($GL807&gt;=4,INDEX($DG:$DG,$GK807+4),"")</f>
      </c>
      <c r="FA807">
        <f>IF($GL807&gt;=5,INDEX($DG:$DG,$GK807+5),"")</f>
      </c>
      <c r="FB807">
        <f>IF($GL807&gt;=6,INDEX($DG:$DG,$GK807+6),"")</f>
      </c>
      <c r="FC807">
        <f>IF($GL807&gt;=7,INDEX($DG:$DG,$GK807+7),"")</f>
      </c>
      <c r="FD807">
        <f>IF($GL807&gt;=8,INDEX($DG:$DG,$GK807+8),"")</f>
      </c>
      <c r="FE807">
        <f>IF($GL807&gt;=9,INDEX($DG:$DG,$GK807+9),"")</f>
      </c>
      <c r="FF807">
        <f>IF($GL807&gt;=10,INDEX($DG:$DG,$GK807+10),"")</f>
      </c>
      <c r="FG807">
        <f>IF($GL807&gt;=11,INDEX($DG:$DG,$GK807+11),"")</f>
      </c>
      <c r="FH807">
        <f>IF($GL807&gt;=12,INDEX($DG:$DG,$GK807+12),"")</f>
      </c>
      <c r="FI807">
        <f>IF($GL807&gt;=13,INDEX($DG:$DG,$GK807+13),"")</f>
      </c>
      <c r="FJ807">
        <f>IF($GL807&gt;=14,INDEX($DG:$DG,$GK807+14),"")</f>
      </c>
      <c r="FK807">
        <f>IF($GL807&gt;=15,INDEX($DG:$DG,$GK807+15),"")</f>
      </c>
      <c r="FL807">
        <f>IF($GL807&gt;=16,INDEX($DG:$DG,$GK807+16),"")</f>
      </c>
      <c r="FM807">
        <f>IF($GL807&gt;=17,INDEX($DG:$DG,$GK807+17),"")</f>
      </c>
      <c r="FN807">
        <f>IF($GL807&gt;=18,INDEX($DG:$DG,$GK807+18),"")</f>
      </c>
      <c r="FO807">
        <f>IF($GL807&gt;=19,INDEX($DG:$DG,$GK807+19),"")</f>
      </c>
      <c r="FP807">
        <f>IF($GL807&gt;=20,INDEX($DG:$DG,$GK807+20),"")</f>
      </c>
      <c r="FQ807">
        <f>IF($GL807&gt;=21,INDEX($DG:$DG,$GK807+21),"")</f>
      </c>
      <c r="FR807">
        <f>IF($GL807&gt;=22,INDEX($DG:$DG,$GK807+22),"")</f>
      </c>
      <c r="FS807">
        <f>IF($GL807&gt;=23,INDEX($DG:$DG,$GK807+23),"")</f>
      </c>
      <c r="FT807">
        <f>IF($GL807&gt;=24,INDEX($DG:$DG,$GK807+24),"")</f>
      </c>
      <c r="FU807">
        <f>IF($GL807&gt;=25,INDEX($DG:$DG,$GK807+25),"")</f>
      </c>
      <c r="FV807">
        <f>IF($GL807&gt;=26,INDEX($DG:$DG,$GK807+26),"")</f>
      </c>
      <c r="FW807">
        <f>IF($GL807&gt;=27,INDEX($DG:$DG,$GK807+27),"")</f>
      </c>
      <c r="FX807">
        <f>IF($GL807&gt;=28,INDEX($DG:$DG,$GK807+28),"")</f>
      </c>
      <c r="FY807">
        <f>IF($GL807&gt;=29,INDEX($DG:$DG,$GK807+29),"")</f>
      </c>
      <c r="FZ807">
        <f>IF($GL807&gt;=30,INDEX($DG:$DG,$GK807+30),"")</f>
      </c>
      <c r="GA807">
        <f>IF($GL807&gt;=31,INDEX($DG:$DG,$GK807+31),"")</f>
      </c>
      <c r="GB807">
        <f>IF($GL807&gt;=32,INDEX($DG:$DG,$GK807+32),"")</f>
      </c>
      <c r="GC807">
        <f>IF($GL807&gt;=33,INDEX($DG:$DG,$GK807+33),"")</f>
      </c>
      <c r="GD807">
        <f>IF($GL807&gt;=34,INDEX($DG:$DG,$GK807+34),"")</f>
      </c>
      <c r="GE807">
        <f>IF($GL807&gt;=35,INDEX($DG:$DG,$GK807+35),"")</f>
      </c>
      <c r="GF807">
        <f>IF($GL807&gt;=36,INDEX($DG:$DG,$GK807+36),"")</f>
      </c>
      <c r="GG807">
        <f>IF($GL807&gt;=37,INDEX($DG:$DG,$GK807+37),"")</f>
      </c>
      <c r="GH807">
        <f>IF($GL807&gt;=38,INDEX($DG:$DG,$GK807+38),"")</f>
      </c>
      <c r="GI807">
        <f>IF($GL807&gt;=39,INDEX($DG:$DG,$GK807+39),"")</f>
      </c>
      <c r="GJ807">
        <f>IF($GL807&gt;=40,INDEX($DG:$DG,$GK807+40),"")</f>
      </c>
      <c r="GK807">
        <f>IFERROR(MATCH($DE807,$DF$2:$DF$166,0)+1,0)</f>
      </c>
      <c r="GL807">
        <f>IFERROR(INDEX($DH$2:$DH$166,MATCH($DE807,$DF$2:$DF$166,0)),0)</f>
      </c>
      <c r="GM807">
        <f>IFERROR(MATCH($H807,$DI$807:$EV$807,0),0)</f>
      </c>
      <c r="GN807">
        <f>IF($GM807&gt;0,INDEX($EW$807:$GJ$807,$GM807),"")</f>
      </c>
      <c r="GO807" t="s">
        <v>68</v>
      </c>
      <c r="GP807">
        <v>1</v>
      </c>
      <c r="GQ807">
        <f>IF($IZ807&gt;=1,INDEX($GO:$GO,$IY807+1),"")</f>
      </c>
      <c r="GR807">
        <f>IF($IZ807&gt;=2,INDEX($GO:$GO,$IY807+2),"")</f>
      </c>
      <c r="GS807">
        <f>IF($IZ807&gt;=3,INDEX($GO:$GO,$IY807+3),"")</f>
      </c>
      <c r="GT807">
        <f>IF($IZ807&gt;=4,INDEX($GO:$GO,$IY807+4),"")</f>
      </c>
      <c r="GU807">
        <f>IF($IZ807&gt;=5,INDEX($GO:$GO,$IY807+5),"")</f>
      </c>
      <c r="GV807">
        <f>IF($IZ807&gt;=6,INDEX($GO:$GO,$IY807+6),"")</f>
      </c>
      <c r="GW807">
        <f>IF($IZ807&gt;=7,INDEX($GO:$GO,$IY807+7),"")</f>
      </c>
      <c r="GX807">
        <f>IF($IZ807&gt;=8,INDEX($GO:$GO,$IY807+8),"")</f>
      </c>
      <c r="GY807">
        <f>IF($IZ807&gt;=9,INDEX($GO:$GO,$IY807+9),"")</f>
      </c>
      <c r="GZ807">
        <f>IF($IZ807&gt;=10,INDEX($GO:$GO,$IY807+10),"")</f>
      </c>
      <c r="HA807">
        <f>IF($IZ807&gt;=11,INDEX($GO:$GO,$IY807+11),"")</f>
      </c>
      <c r="HB807">
        <f>IF($IZ807&gt;=12,INDEX($GO:$GO,$IY807+12),"")</f>
      </c>
      <c r="HC807">
        <f>IF($IZ807&gt;=13,INDEX($GO:$GO,$IY807+13),"")</f>
      </c>
      <c r="HD807">
        <f>IF($IZ807&gt;=14,INDEX($GO:$GO,$IY807+14),"")</f>
      </c>
      <c r="HE807">
        <f>IF($IZ807&gt;=15,INDEX($GO:$GO,$IY807+15),"")</f>
      </c>
      <c r="HF807">
        <f>IF($IZ807&gt;=16,INDEX($GO:$GO,$IY807+16),"")</f>
      </c>
      <c r="HG807">
        <f>IF($IZ807&gt;=17,INDEX($GO:$GO,$IY807+17),"")</f>
      </c>
      <c r="HH807">
        <f>IF($IZ807&gt;=18,INDEX($GO:$GO,$IY807+18),"")</f>
      </c>
      <c r="HI807">
        <f>IF($IZ807&gt;=19,INDEX($GO:$GO,$IY807+19),"")</f>
      </c>
      <c r="HJ807">
        <f>IF($IZ807&gt;=20,INDEX($GO:$GO,$IY807+20),"")</f>
      </c>
      <c r="HK807">
        <f>IF($IZ807&gt;=21,INDEX($GO:$GO,$IY807+21),"")</f>
      </c>
      <c r="HL807">
        <f>IF($IZ807&gt;=22,INDEX($GO:$GO,$IY807+22),"")</f>
      </c>
      <c r="HM807">
        <f>IF($IZ807&gt;=23,INDEX($GO:$GO,$IY807+23),"")</f>
      </c>
      <c r="HN807">
        <f>IF($IZ807&gt;=24,INDEX($GO:$GO,$IY807+24),"")</f>
      </c>
      <c r="HO807">
        <f>IF($IZ807&gt;=25,INDEX($GO:$GO,$IY807+25),"")</f>
      </c>
      <c r="HP807">
        <f>IF($IZ807&gt;=26,INDEX($GO:$GO,$IY807+26),"")</f>
      </c>
      <c r="HQ807">
        <f>IF($IZ807&gt;=27,INDEX($GO:$GO,$IY807+27),"")</f>
      </c>
      <c r="HR807">
        <f>IF($IZ807&gt;=28,INDEX($GO:$GO,$IY807+28),"")</f>
      </c>
      <c r="HS807">
        <f>IF($IZ807&gt;=29,INDEX($GO:$GO,$IY807+29),"")</f>
      </c>
      <c r="HT807">
        <f>IF($IZ807&gt;=30,INDEX($GO:$GO,$IY807+30),"")</f>
      </c>
      <c r="HU807">
        <f>IF($IZ807&gt;=31,INDEX($GO:$GO,$IY807+31),"")</f>
      </c>
      <c r="HV807">
        <f>IF($IZ807&gt;=32,INDEX($GO:$GO,$IY807+32),"")</f>
      </c>
      <c r="HW807">
        <f>IF($IZ807&gt;=33,INDEX($GO:$GO,$IY807+33),"")</f>
      </c>
      <c r="HX807">
        <f>IF($IZ807&gt;=34,INDEX($GO:$GO,$IY807+34),"")</f>
      </c>
      <c r="HY807">
        <f>IF($IZ807&gt;=35,INDEX($GO:$GO,$IY807+35),"")</f>
      </c>
      <c r="HZ807">
        <f>IF($IZ807&gt;=36,INDEX($GO:$GO,$IY807+36),"")</f>
      </c>
      <c r="IA807">
        <f>IF($IZ807&gt;=37,INDEX($GO:$GO,$IY807+37),"")</f>
      </c>
      <c r="IB807">
        <f>IF($IZ807&gt;=38,INDEX($GO:$GO,$IY807+38),"")</f>
      </c>
      <c r="IC807">
        <f>IF($IZ807&gt;=39,INDEX($GO:$GO,$IY807+39),"")</f>
      </c>
      <c r="ID807">
        <f>IF($IZ807&gt;=40,INDEX($GO:$GO,$IY807+40),"")</f>
      </c>
      <c r="IE807">
        <f>IF($IZ807&gt;=41,INDEX($GO:$GO,$IY807+41),"")</f>
      </c>
      <c r="IF807">
        <f>IF($IZ807&gt;=42,INDEX($GO:$GO,$IY807+42),"")</f>
      </c>
      <c r="IG807">
        <f>IF($IZ807&gt;=43,INDEX($GO:$GO,$IY807+43),"")</f>
      </c>
      <c r="IH807">
        <f>IF($IZ807&gt;=44,INDEX($GO:$GO,$IY807+44),"")</f>
      </c>
      <c r="II807">
        <f>IF($IZ807&gt;=45,INDEX($GO:$GO,$IY807+45),"")</f>
      </c>
      <c r="IJ807">
        <f>IF($IZ807&gt;=46,INDEX($GO:$GO,$IY807+46),"")</f>
      </c>
      <c r="IK807">
        <f>IF($IZ807&gt;=47,INDEX($GO:$GO,$IY807+47),"")</f>
      </c>
      <c r="IL807">
        <f>IF($IZ807&gt;=48,INDEX($GO:$GO,$IY807+48),"")</f>
      </c>
      <c r="IM807">
        <f>IF($IZ807&gt;=49,INDEX($GO:$GO,$IY807+49),"")</f>
      </c>
      <c r="IN807">
        <f>IF($IZ807&gt;=50,INDEX($GO:$GO,$IY807+50),"")</f>
      </c>
      <c r="IO807">
        <f>IF($IZ807&gt;=51,INDEX($GO:$GO,$IY807+51),"")</f>
      </c>
      <c r="IP807">
        <f>IF($IZ807&gt;=52,INDEX($GO:$GO,$IY807+52),"")</f>
      </c>
      <c r="IQ807">
        <f>IF($IZ807&gt;=53,INDEX($GO:$GO,$IY807+53),"")</f>
      </c>
      <c r="IR807">
        <f>IF($IZ807&gt;=54,INDEX($GO:$GO,$IY807+54),"")</f>
      </c>
      <c r="IS807">
        <f>IF($IZ807&gt;=55,INDEX($GO:$GO,$IY807+55),"")</f>
      </c>
      <c r="IT807">
        <f>IF($IZ807&gt;=56,INDEX($GO:$GO,$IY807+56),"")</f>
      </c>
      <c r="IU807">
        <f>IF($IZ807&gt;=57,INDEX($GO:$GO,$IY807+57),"")</f>
      </c>
      <c r="IV807">
        <f>IF($IZ807&gt;=58,INDEX($GO:$GO,$IY807+58),"")</f>
      </c>
      <c r="IW807">
        <f>IF($IZ807&gt;=59,INDEX($GO:$GO,$IY807+59),"")</f>
      </c>
      <c r="IX807">
        <f>IF($IZ807&gt;=60,INDEX($GO:$GO,$IY807+60),"")</f>
      </c>
      <c r="IY807">
        <f>IFERROR(MATCH($GN807,$GO$2:$GO$827,0)+1,0)</f>
      </c>
      <c r="IZ807">
        <f>IFERROR(INDEX($GP$2:$GP$827,MATCH($GN807,$GO$2:$GO$827,0)),0)</f>
      </c>
      <c r="JA807" t="s">
        <v>23</v>
      </c>
      <c r="JB807" t="s">
        <v>23</v>
      </c>
    </row>
    <row r="808" spans="1:262" x14ac:dyDescent="0.25">
      <c r="F808" s="1"/>
      <c r="G808" s="1"/>
      <c r="H808" s="1"/>
      <c r="I808" s="1"/>
      <c r="J808" s="1">
        <f>IFERROR(IF(FIND(" - ",$F808)&gt;0,MID($F808,FIND(" - ",$F808)+3,LEN($F808)),""),"")</f>
      </c>
      <c r="L808" s="1"/>
      <c r="N808" t="s">
        <v>23</v>
      </c>
      <c r="P808">
        <f>IF(OR($N808="",$O808=""),"",IFERROR($N808/$O808,0))</f>
      </c>
      <c r="Q808">
        <f>IF($N808="","",
IF($G808="","",
IF(ISNUMBER(SEARCH("exempt",LOWER($G808))),0,
$N808*(VALUE(SUBSTITUTE($G808,"%",""))/100))))</f>
      </c>
      <c r="W808">
        <f>IF($N808="","",
SUM($N808,$Q808,$U808,$R808,$T808)-
IF($V808="",0,VALUE($V808)))</f>
      </c>
      <c r="AE808" t="s">
        <v>2059</v>
      </c>
      <c r="AM808">
        <f>IFERROR(LEFT($F808,FIND(" - ",$F808)-1),$F808)</f>
      </c>
      <c r="AP808">
        <f>IF($CE808&gt;=1,INDEX($AN:$AN,$CD808+1),"")</f>
      </c>
      <c r="AQ808">
        <f>IF($CE808&gt;=2,INDEX($AN:$AN,$CD808+2),"")</f>
      </c>
      <c r="AR808">
        <f>IF($CE808&gt;=3,INDEX($AN:$AN,$CD808+3),"")</f>
      </c>
      <c r="AS808">
        <f>IF($CE808&gt;=4,INDEX($AN:$AN,$CD808+4),"")</f>
      </c>
      <c r="AT808">
        <f>IF($CE808&gt;=5,INDEX($AN:$AN,$CD808+5),"")</f>
      </c>
      <c r="AU808">
        <f>IF($CE808&gt;=6,INDEX($AN:$AN,$CD808+6),"")</f>
      </c>
      <c r="AV808">
        <f>IF($CE808&gt;=7,INDEX($AN:$AN,$CD808+7),"")</f>
      </c>
      <c r="AW808">
        <f>IF($CE808&gt;=8,INDEX($AN:$AN,$CD808+8),"")</f>
      </c>
      <c r="AX808">
        <f>IF($CE808&gt;=9,INDEX($AN:$AN,$CD808+9),"")</f>
      </c>
      <c r="AY808">
        <f>IF($CE808&gt;=10,INDEX($AN:$AN,$CD808+10),"")</f>
      </c>
      <c r="AZ808">
        <f>IF($CE808&gt;=11,INDEX($AN:$AN,$CD808+11),"")</f>
      </c>
      <c r="BA808">
        <f>IF($CE808&gt;=12,INDEX($AN:$AN,$CD808+12),"")</f>
      </c>
      <c r="BB808">
        <f>IF($CE808&gt;=13,INDEX($AN:$AN,$CD808+13),"")</f>
      </c>
      <c r="BC808">
        <f>IF($CE808&gt;=14,INDEX($AN:$AN,$CD808+14),"")</f>
      </c>
      <c r="BD808">
        <f>IF($CE808&gt;=15,INDEX($AN:$AN,$CD808+15),"")</f>
      </c>
      <c r="BE808">
        <f>IF($CE808&gt;=16,INDEX($AN:$AN,$CD808+16),"")</f>
      </c>
      <c r="BF808">
        <f>IF($CE808&gt;=17,INDEX($AN:$AN,$CD808+17),"")</f>
      </c>
      <c r="BG808">
        <f>IF($CE808&gt;=18,INDEX($AN:$AN,$CD808+18),"")</f>
      </c>
      <c r="BH808">
        <f>IF($CE808&gt;=19,INDEX($AN:$AN,$CD808+19),"")</f>
      </c>
      <c r="BI808">
        <f>IF($CE808&gt;=20,INDEX($AN:$AN,$CD808+20),"")</f>
      </c>
      <c r="BJ808">
        <f>IF($CE808&gt;=21,INDEX($AN:$AN,$CD808+21),"")</f>
      </c>
      <c r="BK808">
        <f>IF($CE808&gt;=22,INDEX($AN:$AN,$CD808+22),"")</f>
      </c>
      <c r="BL808">
        <f>IF($CE808&gt;=23,INDEX($AN:$AN,$CD808+23),"")</f>
      </c>
      <c r="BM808">
        <f>IF($CE808&gt;=24,INDEX($AN:$AN,$CD808+24),"")</f>
      </c>
      <c r="BN808">
        <f>IF($CE808&gt;=25,INDEX($AN:$AN,$CD808+25),"")</f>
      </c>
      <c r="BO808">
        <f>IF($CE808&gt;=26,INDEX($AN:$AN,$CD808+26),"")</f>
      </c>
      <c r="BP808">
        <f>IF($CE808&gt;=27,INDEX($AN:$AN,$CD808+27),"")</f>
      </c>
      <c r="BQ808">
        <f>IF($CE808&gt;=28,INDEX($AN:$AN,$CD808+28),"")</f>
      </c>
      <c r="BR808">
        <f>IF($CE808&gt;=29,INDEX($AN:$AN,$CD808+29),"")</f>
      </c>
      <c r="BS808">
        <f>IF($CE808&gt;=30,INDEX($AN:$AN,$CD808+30),"")</f>
      </c>
      <c r="BT808">
        <f>IF($CE808&gt;=31,INDEX($AN:$AN,$CD808+31),"")</f>
      </c>
      <c r="BU808">
        <f>IF($CE808&gt;=32,INDEX($AN:$AN,$CD808+32),"")</f>
      </c>
      <c r="BV808">
        <f>IF($CE808&gt;=33,INDEX($AN:$AN,$CD808+33),"")</f>
      </c>
      <c r="BW808">
        <f>IF($CE808&gt;=34,INDEX($AN:$AN,$CD808+34),"")</f>
      </c>
      <c r="BX808">
        <f>IF($CE808&gt;=35,INDEX($AN:$AN,$CD808+35),"")</f>
      </c>
      <c r="BY808">
        <f>IF($CE808&gt;=36,INDEX($AN:$AN,$CD808+36),"")</f>
      </c>
      <c r="BZ808">
        <f>IF($CE808&gt;=37,INDEX($AN:$AN,$CD808+37),"")</f>
      </c>
      <c r="CA808">
        <f>IF($CE808&gt;=38,INDEX($AN:$AN,$CD808+38),"")</f>
      </c>
      <c r="CB808">
        <f>IF($CE808&gt;=39,INDEX($AN:$AN,$CD808+39),"")</f>
      </c>
      <c r="CC808">
        <f>IF($CE808&gt;=40,INDEX($AN:$AN,$CD808+40),"")</f>
      </c>
      <c r="CD808">
        <f>IFERROR(MATCH($AM808,$AN$2:$AN$133,0)+1,0)</f>
      </c>
      <c r="CE808">
        <f>IFERROR(INDEX($AO$2:$AO$133,MATCH($AM808,$AN$2:$AN$133,0)),0)</f>
      </c>
      <c r="CF808">
        <f>IFERROR(LEFT($K808,FIND(" - ",$K808)-1),$K808)</f>
      </c>
      <c r="CG808" t="s">
        <v>2060</v>
      </c>
      <c r="CH808">
        <v>1</v>
      </c>
      <c r="CI808">
        <f>IF($DD808&gt;=1,INDEX($CG:$CG,$DC808+1),"")</f>
      </c>
      <c r="CJ808">
        <f>IF($DD808&gt;=2,INDEX($CG:$CG,$DC808+2),"")</f>
      </c>
      <c r="CK808">
        <f>IF($DD808&gt;=3,INDEX($CG:$CG,$DC808+3),"")</f>
      </c>
      <c r="CL808">
        <f>IF($DD808&gt;=4,INDEX($CG:$CG,$DC808+4),"")</f>
      </c>
      <c r="CM808">
        <f>IF($DD808&gt;=5,INDEX($CG:$CG,$DC808+5),"")</f>
      </c>
      <c r="CN808">
        <f>IF($DD808&gt;=6,INDEX($CG:$CG,$DC808+6),"")</f>
      </c>
      <c r="CO808">
        <f>IF($DD808&gt;=7,INDEX($CG:$CG,$DC808+7),"")</f>
      </c>
      <c r="CP808">
        <f>IF($DD808&gt;=8,INDEX($CG:$CG,$DC808+8),"")</f>
      </c>
      <c r="CQ808">
        <f>IF($DD808&gt;=9,INDEX($CG:$CG,$DC808+9),"")</f>
      </c>
      <c r="CR808">
        <f>IF($DD808&gt;=10,INDEX($CG:$CG,$DC808+10),"")</f>
      </c>
      <c r="CS808">
        <f>IF($DD808&gt;=11,INDEX($CG:$CG,$DC808+11),"")</f>
      </c>
      <c r="CT808">
        <f>IF($DD808&gt;=12,INDEX($CG:$CG,$DC808+12),"")</f>
      </c>
      <c r="CU808">
        <f>IF($DD808&gt;=13,INDEX($CG:$CG,$DC808+13),"")</f>
      </c>
      <c r="CV808">
        <f>IF($DD808&gt;=14,INDEX($CG:$CG,$DC808+14),"")</f>
      </c>
      <c r="CW808">
        <f>IF($DD808&gt;=15,INDEX($CG:$CG,$DC808+15),"")</f>
      </c>
      <c r="CX808">
        <f>IF($DD808&gt;=16,INDEX($CG:$CG,$DC808+16),"")</f>
      </c>
      <c r="CY808">
        <f>IF($DD808&gt;=17,INDEX($CG:$CG,$DC808+17),"")</f>
      </c>
      <c r="CZ808">
        <f>IF($DD808&gt;=18,INDEX($CG:$CG,$DC808+18),"")</f>
      </c>
      <c r="DA808">
        <f>IF($DD808&gt;=19,INDEX($CG:$CG,$DC808+19),"")</f>
      </c>
      <c r="DB808">
        <f>IF($DD808&gt;=20,INDEX($CG:$CG,$DC808+20),"")</f>
      </c>
      <c r="DC808">
        <f>IFERROR(MATCH($CF808,$CG$2:$CG$1558,0)+1,0)</f>
      </c>
      <c r="DD808">
        <f>IFERROR(INDEX($CH$2:$CH$1558,MATCH($CF808,$CG$2:$CG$1558,0)),0)</f>
      </c>
      <c r="DE808">
        <f>IFERROR(INDEX($AL:$AL,MATCH($G808,$AK:$AK,0))&amp;"","")</f>
      </c>
      <c r="DI808">
        <f>IF($GL808&gt;=1,INDEX($DF:$DF,$GK808+1),"")</f>
      </c>
      <c r="DJ808">
        <f>IF($GL808&gt;=2,INDEX($DF:$DF,$GK808+2),"")</f>
      </c>
      <c r="DK808">
        <f>IF($GL808&gt;=3,INDEX($DF:$DF,$GK808+3),"")</f>
      </c>
      <c r="DL808">
        <f>IF($GL808&gt;=4,INDEX($DF:$DF,$GK808+4),"")</f>
      </c>
      <c r="DM808">
        <f>IF($GL808&gt;=5,INDEX($DF:$DF,$GK808+5),"")</f>
      </c>
      <c r="DN808">
        <f>IF($GL808&gt;=6,INDEX($DF:$DF,$GK808+6),"")</f>
      </c>
      <c r="DO808">
        <f>IF($GL808&gt;=7,INDEX($DF:$DF,$GK808+7),"")</f>
      </c>
      <c r="DP808">
        <f>IF($GL808&gt;=8,INDEX($DF:$DF,$GK808+8),"")</f>
      </c>
      <c r="DQ808">
        <f>IF($GL808&gt;=9,INDEX($DF:$DF,$GK808+9),"")</f>
      </c>
      <c r="DR808">
        <f>IF($GL808&gt;=10,INDEX($DF:$DF,$GK808+10),"")</f>
      </c>
      <c r="DS808">
        <f>IF($GL808&gt;=11,INDEX($DF:$DF,$GK808+11),"")</f>
      </c>
      <c r="DT808">
        <f>IF($GL808&gt;=12,INDEX($DF:$DF,$GK808+12),"")</f>
      </c>
      <c r="DU808">
        <f>IF($GL808&gt;=13,INDEX($DF:$DF,$GK808+13),"")</f>
      </c>
      <c r="DV808">
        <f>IF($GL808&gt;=14,INDEX($DF:$DF,$GK808+14),"")</f>
      </c>
      <c r="DW808">
        <f>IF($GL808&gt;=15,INDEX($DF:$DF,$GK808+15),"")</f>
      </c>
      <c r="DX808">
        <f>IF($GL808&gt;=16,INDEX($DF:$DF,$GK808+16),"")</f>
      </c>
      <c r="DY808">
        <f>IF($GL808&gt;=17,INDEX($DF:$DF,$GK808+17),"")</f>
      </c>
      <c r="DZ808">
        <f>IF($GL808&gt;=18,INDEX($DF:$DF,$GK808+18),"")</f>
      </c>
      <c r="EA808">
        <f>IF($GL808&gt;=19,INDEX($DF:$DF,$GK808+19),"")</f>
      </c>
      <c r="EB808">
        <f>IF($GL808&gt;=20,INDEX($DF:$DF,$GK808+20),"")</f>
      </c>
      <c r="EC808">
        <f>IF($GL808&gt;=21,INDEX($DF:$DF,$GK808+21),"")</f>
      </c>
      <c r="ED808">
        <f>IF($GL808&gt;=22,INDEX($DF:$DF,$GK808+22),"")</f>
      </c>
      <c r="EE808">
        <f>IF($GL808&gt;=23,INDEX($DF:$DF,$GK808+23),"")</f>
      </c>
      <c r="EF808">
        <f>IF($GL808&gt;=24,INDEX($DF:$DF,$GK808+24),"")</f>
      </c>
      <c r="EG808">
        <f>IF($GL808&gt;=25,INDEX($DF:$DF,$GK808+25),"")</f>
      </c>
      <c r="EH808">
        <f>IF($GL808&gt;=26,INDEX($DF:$DF,$GK808+26),"")</f>
      </c>
      <c r="EI808">
        <f>IF($GL808&gt;=27,INDEX($DF:$DF,$GK808+27),"")</f>
      </c>
      <c r="EJ808">
        <f>IF($GL808&gt;=28,INDEX($DF:$DF,$GK808+28),"")</f>
      </c>
      <c r="EK808">
        <f>IF($GL808&gt;=29,INDEX($DF:$DF,$GK808+29),"")</f>
      </c>
      <c r="EL808">
        <f>IF($GL808&gt;=30,INDEX($DF:$DF,$GK808+30),"")</f>
      </c>
      <c r="EM808">
        <f>IF($GL808&gt;=31,INDEX($DF:$DF,$GK808+31),"")</f>
      </c>
      <c r="EN808">
        <f>IF($GL808&gt;=32,INDEX($DF:$DF,$GK808+32),"")</f>
      </c>
      <c r="EO808">
        <f>IF($GL808&gt;=33,INDEX($DF:$DF,$GK808+33),"")</f>
      </c>
      <c r="EP808">
        <f>IF($GL808&gt;=34,INDEX($DF:$DF,$GK808+34),"")</f>
      </c>
      <c r="EQ808">
        <f>IF($GL808&gt;=35,INDEX($DF:$DF,$GK808+35),"")</f>
      </c>
      <c r="ER808">
        <f>IF($GL808&gt;=36,INDEX($DF:$DF,$GK808+36),"")</f>
      </c>
      <c r="ES808">
        <f>IF($GL808&gt;=37,INDEX($DF:$DF,$GK808+37),"")</f>
      </c>
      <c r="ET808">
        <f>IF($GL808&gt;=38,INDEX($DF:$DF,$GK808+38),"")</f>
      </c>
      <c r="EU808">
        <f>IF($GL808&gt;=39,INDEX($DF:$DF,$GK808+39),"")</f>
      </c>
      <c r="EV808">
        <f>IF($GL808&gt;=40,INDEX($DF:$DF,$GK808+40),"")</f>
      </c>
      <c r="EW808">
        <f>IF($GL808&gt;=1,INDEX($DG:$DG,$GK808+1),"")</f>
      </c>
      <c r="EX808">
        <f>IF($GL808&gt;=2,INDEX($DG:$DG,$GK808+2),"")</f>
      </c>
      <c r="EY808">
        <f>IF($GL808&gt;=3,INDEX($DG:$DG,$GK808+3),"")</f>
      </c>
      <c r="EZ808">
        <f>IF($GL808&gt;=4,INDEX($DG:$DG,$GK808+4),"")</f>
      </c>
      <c r="FA808">
        <f>IF($GL808&gt;=5,INDEX($DG:$DG,$GK808+5),"")</f>
      </c>
      <c r="FB808">
        <f>IF($GL808&gt;=6,INDEX($DG:$DG,$GK808+6),"")</f>
      </c>
      <c r="FC808">
        <f>IF($GL808&gt;=7,INDEX($DG:$DG,$GK808+7),"")</f>
      </c>
      <c r="FD808">
        <f>IF($GL808&gt;=8,INDEX($DG:$DG,$GK808+8),"")</f>
      </c>
      <c r="FE808">
        <f>IF($GL808&gt;=9,INDEX($DG:$DG,$GK808+9),"")</f>
      </c>
      <c r="FF808">
        <f>IF($GL808&gt;=10,INDEX($DG:$DG,$GK808+10),"")</f>
      </c>
      <c r="FG808">
        <f>IF($GL808&gt;=11,INDEX($DG:$DG,$GK808+11),"")</f>
      </c>
      <c r="FH808">
        <f>IF($GL808&gt;=12,INDEX($DG:$DG,$GK808+12),"")</f>
      </c>
      <c r="FI808">
        <f>IF($GL808&gt;=13,INDEX($DG:$DG,$GK808+13),"")</f>
      </c>
      <c r="FJ808">
        <f>IF($GL808&gt;=14,INDEX($DG:$DG,$GK808+14),"")</f>
      </c>
      <c r="FK808">
        <f>IF($GL808&gt;=15,INDEX($DG:$DG,$GK808+15),"")</f>
      </c>
      <c r="FL808">
        <f>IF($GL808&gt;=16,INDEX($DG:$DG,$GK808+16),"")</f>
      </c>
      <c r="FM808">
        <f>IF($GL808&gt;=17,INDEX($DG:$DG,$GK808+17),"")</f>
      </c>
      <c r="FN808">
        <f>IF($GL808&gt;=18,INDEX($DG:$DG,$GK808+18),"")</f>
      </c>
      <c r="FO808">
        <f>IF($GL808&gt;=19,INDEX($DG:$DG,$GK808+19),"")</f>
      </c>
      <c r="FP808">
        <f>IF($GL808&gt;=20,INDEX($DG:$DG,$GK808+20),"")</f>
      </c>
      <c r="FQ808">
        <f>IF($GL808&gt;=21,INDEX($DG:$DG,$GK808+21),"")</f>
      </c>
      <c r="FR808">
        <f>IF($GL808&gt;=22,INDEX($DG:$DG,$GK808+22),"")</f>
      </c>
      <c r="FS808">
        <f>IF($GL808&gt;=23,INDEX($DG:$DG,$GK808+23),"")</f>
      </c>
      <c r="FT808">
        <f>IF($GL808&gt;=24,INDEX($DG:$DG,$GK808+24),"")</f>
      </c>
      <c r="FU808">
        <f>IF($GL808&gt;=25,INDEX($DG:$DG,$GK808+25),"")</f>
      </c>
      <c r="FV808">
        <f>IF($GL808&gt;=26,INDEX($DG:$DG,$GK808+26),"")</f>
      </c>
      <c r="FW808">
        <f>IF($GL808&gt;=27,INDEX($DG:$DG,$GK808+27),"")</f>
      </c>
      <c r="FX808">
        <f>IF($GL808&gt;=28,INDEX($DG:$DG,$GK808+28),"")</f>
      </c>
      <c r="FY808">
        <f>IF($GL808&gt;=29,INDEX($DG:$DG,$GK808+29),"")</f>
      </c>
      <c r="FZ808">
        <f>IF($GL808&gt;=30,INDEX($DG:$DG,$GK808+30),"")</f>
      </c>
      <c r="GA808">
        <f>IF($GL808&gt;=31,INDEX($DG:$DG,$GK808+31),"")</f>
      </c>
      <c r="GB808">
        <f>IF($GL808&gt;=32,INDEX($DG:$DG,$GK808+32),"")</f>
      </c>
      <c r="GC808">
        <f>IF($GL808&gt;=33,INDEX($DG:$DG,$GK808+33),"")</f>
      </c>
      <c r="GD808">
        <f>IF($GL808&gt;=34,INDEX($DG:$DG,$GK808+34),"")</f>
      </c>
      <c r="GE808">
        <f>IF($GL808&gt;=35,INDEX($DG:$DG,$GK808+35),"")</f>
      </c>
      <c r="GF808">
        <f>IF($GL808&gt;=36,INDEX($DG:$DG,$GK808+36),"")</f>
      </c>
      <c r="GG808">
        <f>IF($GL808&gt;=37,INDEX($DG:$DG,$GK808+37),"")</f>
      </c>
      <c r="GH808">
        <f>IF($GL808&gt;=38,INDEX($DG:$DG,$GK808+38),"")</f>
      </c>
      <c r="GI808">
        <f>IF($GL808&gt;=39,INDEX($DG:$DG,$GK808+39),"")</f>
      </c>
      <c r="GJ808">
        <f>IF($GL808&gt;=40,INDEX($DG:$DG,$GK808+40),"")</f>
      </c>
      <c r="GK808">
        <f>IFERROR(MATCH($DE808,$DF$2:$DF$166,0)+1,0)</f>
      </c>
      <c r="GL808">
        <f>IFERROR(INDEX($DH$2:$DH$166,MATCH($DE808,$DF$2:$DF$166,0)),0)</f>
      </c>
      <c r="GM808">
        <f>IFERROR(MATCH($H808,$DI$808:$EV$808,0),0)</f>
      </c>
      <c r="GN808">
        <f>IF($GM808&gt;0,INDEX($EW$808:$GJ$808,$GM808),"")</f>
      </c>
      <c r="GO808" t="s">
        <v>97</v>
      </c>
      <c r="GQ808">
        <f>IF($IZ808&gt;=1,INDEX($GO:$GO,$IY808+1),"")</f>
      </c>
      <c r="GR808">
        <f>IF($IZ808&gt;=2,INDEX($GO:$GO,$IY808+2),"")</f>
      </c>
      <c r="GS808">
        <f>IF($IZ808&gt;=3,INDEX($GO:$GO,$IY808+3),"")</f>
      </c>
      <c r="GT808">
        <f>IF($IZ808&gt;=4,INDEX($GO:$GO,$IY808+4),"")</f>
      </c>
      <c r="GU808">
        <f>IF($IZ808&gt;=5,INDEX($GO:$GO,$IY808+5),"")</f>
      </c>
      <c r="GV808">
        <f>IF($IZ808&gt;=6,INDEX($GO:$GO,$IY808+6),"")</f>
      </c>
      <c r="GW808">
        <f>IF($IZ808&gt;=7,INDEX($GO:$GO,$IY808+7),"")</f>
      </c>
      <c r="GX808">
        <f>IF($IZ808&gt;=8,INDEX($GO:$GO,$IY808+8),"")</f>
      </c>
      <c r="GY808">
        <f>IF($IZ808&gt;=9,INDEX($GO:$GO,$IY808+9),"")</f>
      </c>
      <c r="GZ808">
        <f>IF($IZ808&gt;=10,INDEX($GO:$GO,$IY808+10),"")</f>
      </c>
      <c r="HA808">
        <f>IF($IZ808&gt;=11,INDEX($GO:$GO,$IY808+11),"")</f>
      </c>
      <c r="HB808">
        <f>IF($IZ808&gt;=12,INDEX($GO:$GO,$IY808+12),"")</f>
      </c>
      <c r="HC808">
        <f>IF($IZ808&gt;=13,INDEX($GO:$GO,$IY808+13),"")</f>
      </c>
      <c r="HD808">
        <f>IF($IZ808&gt;=14,INDEX($GO:$GO,$IY808+14),"")</f>
      </c>
      <c r="HE808">
        <f>IF($IZ808&gt;=15,INDEX($GO:$GO,$IY808+15),"")</f>
      </c>
      <c r="HF808">
        <f>IF($IZ808&gt;=16,INDEX($GO:$GO,$IY808+16),"")</f>
      </c>
      <c r="HG808">
        <f>IF($IZ808&gt;=17,INDEX($GO:$GO,$IY808+17),"")</f>
      </c>
      <c r="HH808">
        <f>IF($IZ808&gt;=18,INDEX($GO:$GO,$IY808+18),"")</f>
      </c>
      <c r="HI808">
        <f>IF($IZ808&gt;=19,INDEX($GO:$GO,$IY808+19),"")</f>
      </c>
      <c r="HJ808">
        <f>IF($IZ808&gt;=20,INDEX($GO:$GO,$IY808+20),"")</f>
      </c>
      <c r="HK808">
        <f>IF($IZ808&gt;=21,INDEX($GO:$GO,$IY808+21),"")</f>
      </c>
      <c r="HL808">
        <f>IF($IZ808&gt;=22,INDEX($GO:$GO,$IY808+22),"")</f>
      </c>
      <c r="HM808">
        <f>IF($IZ808&gt;=23,INDEX($GO:$GO,$IY808+23),"")</f>
      </c>
      <c r="HN808">
        <f>IF($IZ808&gt;=24,INDEX($GO:$GO,$IY808+24),"")</f>
      </c>
      <c r="HO808">
        <f>IF($IZ808&gt;=25,INDEX($GO:$GO,$IY808+25),"")</f>
      </c>
      <c r="HP808">
        <f>IF($IZ808&gt;=26,INDEX($GO:$GO,$IY808+26),"")</f>
      </c>
      <c r="HQ808">
        <f>IF($IZ808&gt;=27,INDEX($GO:$GO,$IY808+27),"")</f>
      </c>
      <c r="HR808">
        <f>IF($IZ808&gt;=28,INDEX($GO:$GO,$IY808+28),"")</f>
      </c>
      <c r="HS808">
        <f>IF($IZ808&gt;=29,INDEX($GO:$GO,$IY808+29),"")</f>
      </c>
      <c r="HT808">
        <f>IF($IZ808&gt;=30,INDEX($GO:$GO,$IY808+30),"")</f>
      </c>
      <c r="HU808">
        <f>IF($IZ808&gt;=31,INDEX($GO:$GO,$IY808+31),"")</f>
      </c>
      <c r="HV808">
        <f>IF($IZ808&gt;=32,INDEX($GO:$GO,$IY808+32),"")</f>
      </c>
      <c r="HW808">
        <f>IF($IZ808&gt;=33,INDEX($GO:$GO,$IY808+33),"")</f>
      </c>
      <c r="HX808">
        <f>IF($IZ808&gt;=34,INDEX($GO:$GO,$IY808+34),"")</f>
      </c>
      <c r="HY808">
        <f>IF($IZ808&gt;=35,INDEX($GO:$GO,$IY808+35),"")</f>
      </c>
      <c r="HZ808">
        <f>IF($IZ808&gt;=36,INDEX($GO:$GO,$IY808+36),"")</f>
      </c>
      <c r="IA808">
        <f>IF($IZ808&gt;=37,INDEX($GO:$GO,$IY808+37),"")</f>
      </c>
      <c r="IB808">
        <f>IF($IZ808&gt;=38,INDEX($GO:$GO,$IY808+38),"")</f>
      </c>
      <c r="IC808">
        <f>IF($IZ808&gt;=39,INDEX($GO:$GO,$IY808+39),"")</f>
      </c>
      <c r="ID808">
        <f>IF($IZ808&gt;=40,INDEX($GO:$GO,$IY808+40),"")</f>
      </c>
      <c r="IE808">
        <f>IF($IZ808&gt;=41,INDEX($GO:$GO,$IY808+41),"")</f>
      </c>
      <c r="IF808">
        <f>IF($IZ808&gt;=42,INDEX($GO:$GO,$IY808+42),"")</f>
      </c>
      <c r="IG808">
        <f>IF($IZ808&gt;=43,INDEX($GO:$GO,$IY808+43),"")</f>
      </c>
      <c r="IH808">
        <f>IF($IZ808&gt;=44,INDEX($GO:$GO,$IY808+44),"")</f>
      </c>
      <c r="II808">
        <f>IF($IZ808&gt;=45,INDEX($GO:$GO,$IY808+45),"")</f>
      </c>
      <c r="IJ808">
        <f>IF($IZ808&gt;=46,INDEX($GO:$GO,$IY808+46),"")</f>
      </c>
      <c r="IK808">
        <f>IF($IZ808&gt;=47,INDEX($GO:$GO,$IY808+47),"")</f>
      </c>
      <c r="IL808">
        <f>IF($IZ808&gt;=48,INDEX($GO:$GO,$IY808+48),"")</f>
      </c>
      <c r="IM808">
        <f>IF($IZ808&gt;=49,INDEX($GO:$GO,$IY808+49),"")</f>
      </c>
      <c r="IN808">
        <f>IF($IZ808&gt;=50,INDEX($GO:$GO,$IY808+50),"")</f>
      </c>
      <c r="IO808">
        <f>IF($IZ808&gt;=51,INDEX($GO:$GO,$IY808+51),"")</f>
      </c>
      <c r="IP808">
        <f>IF($IZ808&gt;=52,INDEX($GO:$GO,$IY808+52),"")</f>
      </c>
      <c r="IQ808">
        <f>IF($IZ808&gt;=53,INDEX($GO:$GO,$IY808+53),"")</f>
      </c>
      <c r="IR808">
        <f>IF($IZ808&gt;=54,INDEX($GO:$GO,$IY808+54),"")</f>
      </c>
      <c r="IS808">
        <f>IF($IZ808&gt;=55,INDEX($GO:$GO,$IY808+55),"")</f>
      </c>
      <c r="IT808">
        <f>IF($IZ808&gt;=56,INDEX($GO:$GO,$IY808+56),"")</f>
      </c>
      <c r="IU808">
        <f>IF($IZ808&gt;=57,INDEX($GO:$GO,$IY808+57),"")</f>
      </c>
      <c r="IV808">
        <f>IF($IZ808&gt;=58,INDEX($GO:$GO,$IY808+58),"")</f>
      </c>
      <c r="IW808">
        <f>IF($IZ808&gt;=59,INDEX($GO:$GO,$IY808+59),"")</f>
      </c>
      <c r="IX808">
        <f>IF($IZ808&gt;=60,INDEX($GO:$GO,$IY808+60),"")</f>
      </c>
      <c r="IY808">
        <f>IFERROR(MATCH($GN808,$GO$2:$GO$827,0)+1,0)</f>
      </c>
      <c r="IZ808">
        <f>IFERROR(INDEX($GP$2:$GP$827,MATCH($GN808,$GO$2:$GO$827,0)),0)</f>
      </c>
      <c r="JA808" t="s">
        <v>23</v>
      </c>
      <c r="JB808" t="s">
        <v>23</v>
      </c>
    </row>
    <row r="809" spans="1:262" x14ac:dyDescent="0.25">
      <c r="F809" s="1"/>
      <c r="G809" s="1"/>
      <c r="H809" s="1"/>
      <c r="I809" s="1"/>
      <c r="J809" s="1">
        <f>IFERROR(IF(FIND(" - ",$F809)&gt;0,MID($F809,FIND(" - ",$F809)+3,LEN($F809)),""),"")</f>
      </c>
      <c r="L809" s="1"/>
      <c r="N809" t="s">
        <v>23</v>
      </c>
      <c r="P809">
        <f>IF(OR($N809="",$O809=""),"",IFERROR($N809/$O809,0))</f>
      </c>
      <c r="Q809">
        <f>IF($N809="","",
IF($G809="","",
IF(ISNUMBER(SEARCH("exempt",LOWER($G809))),0,
$N809*(VALUE(SUBSTITUTE($G809,"%",""))/100))))</f>
      </c>
      <c r="W809">
        <f>IF($N809="","",
SUM($N809,$Q809,$U809,$R809,$T809)-
IF($V809="",0,VALUE($V809)))</f>
      </c>
      <c r="AE809" t="s">
        <v>2061</v>
      </c>
      <c r="AM809">
        <f>IFERROR(LEFT($F809,FIND(" - ",$F809)-1),$F809)</f>
      </c>
      <c r="AP809">
        <f>IF($CE809&gt;=1,INDEX($AN:$AN,$CD809+1),"")</f>
      </c>
      <c r="AQ809">
        <f>IF($CE809&gt;=2,INDEX($AN:$AN,$CD809+2),"")</f>
      </c>
      <c r="AR809">
        <f>IF($CE809&gt;=3,INDEX($AN:$AN,$CD809+3),"")</f>
      </c>
      <c r="AS809">
        <f>IF($CE809&gt;=4,INDEX($AN:$AN,$CD809+4),"")</f>
      </c>
      <c r="AT809">
        <f>IF($CE809&gt;=5,INDEX($AN:$AN,$CD809+5),"")</f>
      </c>
      <c r="AU809">
        <f>IF($CE809&gt;=6,INDEX($AN:$AN,$CD809+6),"")</f>
      </c>
      <c r="AV809">
        <f>IF($CE809&gt;=7,INDEX($AN:$AN,$CD809+7),"")</f>
      </c>
      <c r="AW809">
        <f>IF($CE809&gt;=8,INDEX($AN:$AN,$CD809+8),"")</f>
      </c>
      <c r="AX809">
        <f>IF($CE809&gt;=9,INDEX($AN:$AN,$CD809+9),"")</f>
      </c>
      <c r="AY809">
        <f>IF($CE809&gt;=10,INDEX($AN:$AN,$CD809+10),"")</f>
      </c>
      <c r="AZ809">
        <f>IF($CE809&gt;=11,INDEX($AN:$AN,$CD809+11),"")</f>
      </c>
      <c r="BA809">
        <f>IF($CE809&gt;=12,INDEX($AN:$AN,$CD809+12),"")</f>
      </c>
      <c r="BB809">
        <f>IF($CE809&gt;=13,INDEX($AN:$AN,$CD809+13),"")</f>
      </c>
      <c r="BC809">
        <f>IF($CE809&gt;=14,INDEX($AN:$AN,$CD809+14),"")</f>
      </c>
      <c r="BD809">
        <f>IF($CE809&gt;=15,INDEX($AN:$AN,$CD809+15),"")</f>
      </c>
      <c r="BE809">
        <f>IF($CE809&gt;=16,INDEX($AN:$AN,$CD809+16),"")</f>
      </c>
      <c r="BF809">
        <f>IF($CE809&gt;=17,INDEX($AN:$AN,$CD809+17),"")</f>
      </c>
      <c r="BG809">
        <f>IF($CE809&gt;=18,INDEX($AN:$AN,$CD809+18),"")</f>
      </c>
      <c r="BH809">
        <f>IF($CE809&gt;=19,INDEX($AN:$AN,$CD809+19),"")</f>
      </c>
      <c r="BI809">
        <f>IF($CE809&gt;=20,INDEX($AN:$AN,$CD809+20),"")</f>
      </c>
      <c r="BJ809">
        <f>IF($CE809&gt;=21,INDEX($AN:$AN,$CD809+21),"")</f>
      </c>
      <c r="BK809">
        <f>IF($CE809&gt;=22,INDEX($AN:$AN,$CD809+22),"")</f>
      </c>
      <c r="BL809">
        <f>IF($CE809&gt;=23,INDEX($AN:$AN,$CD809+23),"")</f>
      </c>
      <c r="BM809">
        <f>IF($CE809&gt;=24,INDEX($AN:$AN,$CD809+24),"")</f>
      </c>
      <c r="BN809">
        <f>IF($CE809&gt;=25,INDEX($AN:$AN,$CD809+25),"")</f>
      </c>
      <c r="BO809">
        <f>IF($CE809&gt;=26,INDEX($AN:$AN,$CD809+26),"")</f>
      </c>
      <c r="BP809">
        <f>IF($CE809&gt;=27,INDEX($AN:$AN,$CD809+27),"")</f>
      </c>
      <c r="BQ809">
        <f>IF($CE809&gt;=28,INDEX($AN:$AN,$CD809+28),"")</f>
      </c>
      <c r="BR809">
        <f>IF($CE809&gt;=29,INDEX($AN:$AN,$CD809+29),"")</f>
      </c>
      <c r="BS809">
        <f>IF($CE809&gt;=30,INDEX($AN:$AN,$CD809+30),"")</f>
      </c>
      <c r="BT809">
        <f>IF($CE809&gt;=31,INDEX($AN:$AN,$CD809+31),"")</f>
      </c>
      <c r="BU809">
        <f>IF($CE809&gt;=32,INDEX($AN:$AN,$CD809+32),"")</f>
      </c>
      <c r="BV809">
        <f>IF($CE809&gt;=33,INDEX($AN:$AN,$CD809+33),"")</f>
      </c>
      <c r="BW809">
        <f>IF($CE809&gt;=34,INDEX($AN:$AN,$CD809+34),"")</f>
      </c>
      <c r="BX809">
        <f>IF($CE809&gt;=35,INDEX($AN:$AN,$CD809+35),"")</f>
      </c>
      <c r="BY809">
        <f>IF($CE809&gt;=36,INDEX($AN:$AN,$CD809+36),"")</f>
      </c>
      <c r="BZ809">
        <f>IF($CE809&gt;=37,INDEX($AN:$AN,$CD809+37),"")</f>
      </c>
      <c r="CA809">
        <f>IF($CE809&gt;=38,INDEX($AN:$AN,$CD809+38),"")</f>
      </c>
      <c r="CB809">
        <f>IF($CE809&gt;=39,INDEX($AN:$AN,$CD809+39),"")</f>
      </c>
      <c r="CC809">
        <f>IF($CE809&gt;=40,INDEX($AN:$AN,$CD809+40),"")</f>
      </c>
      <c r="CD809">
        <f>IFERROR(MATCH($AM809,$AN$2:$AN$133,0)+1,0)</f>
      </c>
      <c r="CE809">
        <f>IFERROR(INDEX($AO$2:$AO$133,MATCH($AM809,$AN$2:$AN$133,0)),0)</f>
      </c>
      <c r="CF809">
        <f>IFERROR(LEFT($K809,FIND(" - ",$K809)-1),$K809)</f>
      </c>
      <c r="CG809" t="s">
        <v>108</v>
      </c>
      <c r="CI809">
        <f>IF($DD809&gt;=1,INDEX($CG:$CG,$DC809+1),"")</f>
      </c>
      <c r="CJ809">
        <f>IF($DD809&gt;=2,INDEX($CG:$CG,$DC809+2),"")</f>
      </c>
      <c r="CK809">
        <f>IF($DD809&gt;=3,INDEX($CG:$CG,$DC809+3),"")</f>
      </c>
      <c r="CL809">
        <f>IF($DD809&gt;=4,INDEX($CG:$CG,$DC809+4),"")</f>
      </c>
      <c r="CM809">
        <f>IF($DD809&gt;=5,INDEX($CG:$CG,$DC809+5),"")</f>
      </c>
      <c r="CN809">
        <f>IF($DD809&gt;=6,INDEX($CG:$CG,$DC809+6),"")</f>
      </c>
      <c r="CO809">
        <f>IF($DD809&gt;=7,INDEX($CG:$CG,$DC809+7),"")</f>
      </c>
      <c r="CP809">
        <f>IF($DD809&gt;=8,INDEX($CG:$CG,$DC809+8),"")</f>
      </c>
      <c r="CQ809">
        <f>IF($DD809&gt;=9,INDEX($CG:$CG,$DC809+9),"")</f>
      </c>
      <c r="CR809">
        <f>IF($DD809&gt;=10,INDEX($CG:$CG,$DC809+10),"")</f>
      </c>
      <c r="CS809">
        <f>IF($DD809&gt;=11,INDEX($CG:$CG,$DC809+11),"")</f>
      </c>
      <c r="CT809">
        <f>IF($DD809&gt;=12,INDEX($CG:$CG,$DC809+12),"")</f>
      </c>
      <c r="CU809">
        <f>IF($DD809&gt;=13,INDEX($CG:$CG,$DC809+13),"")</f>
      </c>
      <c r="CV809">
        <f>IF($DD809&gt;=14,INDEX($CG:$CG,$DC809+14),"")</f>
      </c>
      <c r="CW809">
        <f>IF($DD809&gt;=15,INDEX($CG:$CG,$DC809+15),"")</f>
      </c>
      <c r="CX809">
        <f>IF($DD809&gt;=16,INDEX($CG:$CG,$DC809+16),"")</f>
      </c>
      <c r="CY809">
        <f>IF($DD809&gt;=17,INDEX($CG:$CG,$DC809+17),"")</f>
      </c>
      <c r="CZ809">
        <f>IF($DD809&gt;=18,INDEX($CG:$CG,$DC809+18),"")</f>
      </c>
      <c r="DA809">
        <f>IF($DD809&gt;=19,INDEX($CG:$CG,$DC809+19),"")</f>
      </c>
      <c r="DB809">
        <f>IF($DD809&gt;=20,INDEX($CG:$CG,$DC809+20),"")</f>
      </c>
      <c r="DC809">
        <f>IFERROR(MATCH($CF809,$CG$2:$CG$1558,0)+1,0)</f>
      </c>
      <c r="DD809">
        <f>IFERROR(INDEX($CH$2:$CH$1558,MATCH($CF809,$CG$2:$CG$1558,0)),0)</f>
      </c>
      <c r="DE809">
        <f>IFERROR(INDEX($AL:$AL,MATCH($G809,$AK:$AK,0))&amp;"","")</f>
      </c>
      <c r="DI809">
        <f>IF($GL809&gt;=1,INDEX($DF:$DF,$GK809+1),"")</f>
      </c>
      <c r="DJ809">
        <f>IF($GL809&gt;=2,INDEX($DF:$DF,$GK809+2),"")</f>
      </c>
      <c r="DK809">
        <f>IF($GL809&gt;=3,INDEX($DF:$DF,$GK809+3),"")</f>
      </c>
      <c r="DL809">
        <f>IF($GL809&gt;=4,INDEX($DF:$DF,$GK809+4),"")</f>
      </c>
      <c r="DM809">
        <f>IF($GL809&gt;=5,INDEX($DF:$DF,$GK809+5),"")</f>
      </c>
      <c r="DN809">
        <f>IF($GL809&gt;=6,INDEX($DF:$DF,$GK809+6),"")</f>
      </c>
      <c r="DO809">
        <f>IF($GL809&gt;=7,INDEX($DF:$DF,$GK809+7),"")</f>
      </c>
      <c r="DP809">
        <f>IF($GL809&gt;=8,INDEX($DF:$DF,$GK809+8),"")</f>
      </c>
      <c r="DQ809">
        <f>IF($GL809&gt;=9,INDEX($DF:$DF,$GK809+9),"")</f>
      </c>
      <c r="DR809">
        <f>IF($GL809&gt;=10,INDEX($DF:$DF,$GK809+10),"")</f>
      </c>
      <c r="DS809">
        <f>IF($GL809&gt;=11,INDEX($DF:$DF,$GK809+11),"")</f>
      </c>
      <c r="DT809">
        <f>IF($GL809&gt;=12,INDEX($DF:$DF,$GK809+12),"")</f>
      </c>
      <c r="DU809">
        <f>IF($GL809&gt;=13,INDEX($DF:$DF,$GK809+13),"")</f>
      </c>
      <c r="DV809">
        <f>IF($GL809&gt;=14,INDEX($DF:$DF,$GK809+14),"")</f>
      </c>
      <c r="DW809">
        <f>IF($GL809&gt;=15,INDEX($DF:$DF,$GK809+15),"")</f>
      </c>
      <c r="DX809">
        <f>IF($GL809&gt;=16,INDEX($DF:$DF,$GK809+16),"")</f>
      </c>
      <c r="DY809">
        <f>IF($GL809&gt;=17,INDEX($DF:$DF,$GK809+17),"")</f>
      </c>
      <c r="DZ809">
        <f>IF($GL809&gt;=18,INDEX($DF:$DF,$GK809+18),"")</f>
      </c>
      <c r="EA809">
        <f>IF($GL809&gt;=19,INDEX($DF:$DF,$GK809+19),"")</f>
      </c>
      <c r="EB809">
        <f>IF($GL809&gt;=20,INDEX($DF:$DF,$GK809+20),"")</f>
      </c>
      <c r="EC809">
        <f>IF($GL809&gt;=21,INDEX($DF:$DF,$GK809+21),"")</f>
      </c>
      <c r="ED809">
        <f>IF($GL809&gt;=22,INDEX($DF:$DF,$GK809+22),"")</f>
      </c>
      <c r="EE809">
        <f>IF($GL809&gt;=23,INDEX($DF:$DF,$GK809+23),"")</f>
      </c>
      <c r="EF809">
        <f>IF($GL809&gt;=24,INDEX($DF:$DF,$GK809+24),"")</f>
      </c>
      <c r="EG809">
        <f>IF($GL809&gt;=25,INDEX($DF:$DF,$GK809+25),"")</f>
      </c>
      <c r="EH809">
        <f>IF($GL809&gt;=26,INDEX($DF:$DF,$GK809+26),"")</f>
      </c>
      <c r="EI809">
        <f>IF($GL809&gt;=27,INDEX($DF:$DF,$GK809+27),"")</f>
      </c>
      <c r="EJ809">
        <f>IF($GL809&gt;=28,INDEX($DF:$DF,$GK809+28),"")</f>
      </c>
      <c r="EK809">
        <f>IF($GL809&gt;=29,INDEX($DF:$DF,$GK809+29),"")</f>
      </c>
      <c r="EL809">
        <f>IF($GL809&gt;=30,INDEX($DF:$DF,$GK809+30),"")</f>
      </c>
      <c r="EM809">
        <f>IF($GL809&gt;=31,INDEX($DF:$DF,$GK809+31),"")</f>
      </c>
      <c r="EN809">
        <f>IF($GL809&gt;=32,INDEX($DF:$DF,$GK809+32),"")</f>
      </c>
      <c r="EO809">
        <f>IF($GL809&gt;=33,INDEX($DF:$DF,$GK809+33),"")</f>
      </c>
      <c r="EP809">
        <f>IF($GL809&gt;=34,INDEX($DF:$DF,$GK809+34),"")</f>
      </c>
      <c r="EQ809">
        <f>IF($GL809&gt;=35,INDEX($DF:$DF,$GK809+35),"")</f>
      </c>
      <c r="ER809">
        <f>IF($GL809&gt;=36,INDEX($DF:$DF,$GK809+36),"")</f>
      </c>
      <c r="ES809">
        <f>IF($GL809&gt;=37,INDEX($DF:$DF,$GK809+37),"")</f>
      </c>
      <c r="ET809">
        <f>IF($GL809&gt;=38,INDEX($DF:$DF,$GK809+38),"")</f>
      </c>
      <c r="EU809">
        <f>IF($GL809&gt;=39,INDEX($DF:$DF,$GK809+39),"")</f>
      </c>
      <c r="EV809">
        <f>IF($GL809&gt;=40,INDEX($DF:$DF,$GK809+40),"")</f>
      </c>
      <c r="EW809">
        <f>IF($GL809&gt;=1,INDEX($DG:$DG,$GK809+1),"")</f>
      </c>
      <c r="EX809">
        <f>IF($GL809&gt;=2,INDEX($DG:$DG,$GK809+2),"")</f>
      </c>
      <c r="EY809">
        <f>IF($GL809&gt;=3,INDEX($DG:$DG,$GK809+3),"")</f>
      </c>
      <c r="EZ809">
        <f>IF($GL809&gt;=4,INDEX($DG:$DG,$GK809+4),"")</f>
      </c>
      <c r="FA809">
        <f>IF($GL809&gt;=5,INDEX($DG:$DG,$GK809+5),"")</f>
      </c>
      <c r="FB809">
        <f>IF($GL809&gt;=6,INDEX($DG:$DG,$GK809+6),"")</f>
      </c>
      <c r="FC809">
        <f>IF($GL809&gt;=7,INDEX($DG:$DG,$GK809+7),"")</f>
      </c>
      <c r="FD809">
        <f>IF($GL809&gt;=8,INDEX($DG:$DG,$GK809+8),"")</f>
      </c>
      <c r="FE809">
        <f>IF($GL809&gt;=9,INDEX($DG:$DG,$GK809+9),"")</f>
      </c>
      <c r="FF809">
        <f>IF($GL809&gt;=10,INDEX($DG:$DG,$GK809+10),"")</f>
      </c>
      <c r="FG809">
        <f>IF($GL809&gt;=11,INDEX($DG:$DG,$GK809+11),"")</f>
      </c>
      <c r="FH809">
        <f>IF($GL809&gt;=12,INDEX($DG:$DG,$GK809+12),"")</f>
      </c>
      <c r="FI809">
        <f>IF($GL809&gt;=13,INDEX($DG:$DG,$GK809+13),"")</f>
      </c>
      <c r="FJ809">
        <f>IF($GL809&gt;=14,INDEX($DG:$DG,$GK809+14),"")</f>
      </c>
      <c r="FK809">
        <f>IF($GL809&gt;=15,INDEX($DG:$DG,$GK809+15),"")</f>
      </c>
      <c r="FL809">
        <f>IF($GL809&gt;=16,INDEX($DG:$DG,$GK809+16),"")</f>
      </c>
      <c r="FM809">
        <f>IF($GL809&gt;=17,INDEX($DG:$DG,$GK809+17),"")</f>
      </c>
      <c r="FN809">
        <f>IF($GL809&gt;=18,INDEX($DG:$DG,$GK809+18),"")</f>
      </c>
      <c r="FO809">
        <f>IF($GL809&gt;=19,INDEX($DG:$DG,$GK809+19),"")</f>
      </c>
      <c r="FP809">
        <f>IF($GL809&gt;=20,INDEX($DG:$DG,$GK809+20),"")</f>
      </c>
      <c r="FQ809">
        <f>IF($GL809&gt;=21,INDEX($DG:$DG,$GK809+21),"")</f>
      </c>
      <c r="FR809">
        <f>IF($GL809&gt;=22,INDEX($DG:$DG,$GK809+22),"")</f>
      </c>
      <c r="FS809">
        <f>IF($GL809&gt;=23,INDEX($DG:$DG,$GK809+23),"")</f>
      </c>
      <c r="FT809">
        <f>IF($GL809&gt;=24,INDEX($DG:$DG,$GK809+24),"")</f>
      </c>
      <c r="FU809">
        <f>IF($GL809&gt;=25,INDEX($DG:$DG,$GK809+25),"")</f>
      </c>
      <c r="FV809">
        <f>IF($GL809&gt;=26,INDEX($DG:$DG,$GK809+26),"")</f>
      </c>
      <c r="FW809">
        <f>IF($GL809&gt;=27,INDEX($DG:$DG,$GK809+27),"")</f>
      </c>
      <c r="FX809">
        <f>IF($GL809&gt;=28,INDEX($DG:$DG,$GK809+28),"")</f>
      </c>
      <c r="FY809">
        <f>IF($GL809&gt;=29,INDEX($DG:$DG,$GK809+29),"")</f>
      </c>
      <c r="FZ809">
        <f>IF($GL809&gt;=30,INDEX($DG:$DG,$GK809+30),"")</f>
      </c>
      <c r="GA809">
        <f>IF($GL809&gt;=31,INDEX($DG:$DG,$GK809+31),"")</f>
      </c>
      <c r="GB809">
        <f>IF($GL809&gt;=32,INDEX($DG:$DG,$GK809+32),"")</f>
      </c>
      <c r="GC809">
        <f>IF($GL809&gt;=33,INDEX($DG:$DG,$GK809+33),"")</f>
      </c>
      <c r="GD809">
        <f>IF($GL809&gt;=34,INDEX($DG:$DG,$GK809+34),"")</f>
      </c>
      <c r="GE809">
        <f>IF($GL809&gt;=35,INDEX($DG:$DG,$GK809+35),"")</f>
      </c>
      <c r="GF809">
        <f>IF($GL809&gt;=36,INDEX($DG:$DG,$GK809+36),"")</f>
      </c>
      <c r="GG809">
        <f>IF($GL809&gt;=37,INDEX($DG:$DG,$GK809+37),"")</f>
      </c>
      <c r="GH809">
        <f>IF($GL809&gt;=38,INDEX($DG:$DG,$GK809+38),"")</f>
      </c>
      <c r="GI809">
        <f>IF($GL809&gt;=39,INDEX($DG:$DG,$GK809+39),"")</f>
      </c>
      <c r="GJ809">
        <f>IF($GL809&gt;=40,INDEX($DG:$DG,$GK809+40),"")</f>
      </c>
      <c r="GK809">
        <f>IFERROR(MATCH($DE809,$DF$2:$DF$166,0)+1,0)</f>
      </c>
      <c r="GL809">
        <f>IFERROR(INDEX($DH$2:$DH$166,MATCH($DE809,$DF$2:$DF$166,0)),0)</f>
      </c>
      <c r="GM809">
        <f>IFERROR(MATCH($H809,$DI$809:$EV$809,0),0)</f>
      </c>
      <c r="GN809">
        <f>IF($GM809&gt;0,INDEX($EW$809:$GJ$809,$GM809),"")</f>
      </c>
      <c r="GO809" t="s">
        <v>817</v>
      </c>
      <c r="GP809">
        <v>1</v>
      </c>
      <c r="GQ809">
        <f>IF($IZ809&gt;=1,INDEX($GO:$GO,$IY809+1),"")</f>
      </c>
      <c r="GR809">
        <f>IF($IZ809&gt;=2,INDEX($GO:$GO,$IY809+2),"")</f>
      </c>
      <c r="GS809">
        <f>IF($IZ809&gt;=3,INDEX($GO:$GO,$IY809+3),"")</f>
      </c>
      <c r="GT809">
        <f>IF($IZ809&gt;=4,INDEX($GO:$GO,$IY809+4),"")</f>
      </c>
      <c r="GU809">
        <f>IF($IZ809&gt;=5,INDEX($GO:$GO,$IY809+5),"")</f>
      </c>
      <c r="GV809">
        <f>IF($IZ809&gt;=6,INDEX($GO:$GO,$IY809+6),"")</f>
      </c>
      <c r="GW809">
        <f>IF($IZ809&gt;=7,INDEX($GO:$GO,$IY809+7),"")</f>
      </c>
      <c r="GX809">
        <f>IF($IZ809&gt;=8,INDEX($GO:$GO,$IY809+8),"")</f>
      </c>
      <c r="GY809">
        <f>IF($IZ809&gt;=9,INDEX($GO:$GO,$IY809+9),"")</f>
      </c>
      <c r="GZ809">
        <f>IF($IZ809&gt;=10,INDEX($GO:$GO,$IY809+10),"")</f>
      </c>
      <c r="HA809">
        <f>IF($IZ809&gt;=11,INDEX($GO:$GO,$IY809+11),"")</f>
      </c>
      <c r="HB809">
        <f>IF($IZ809&gt;=12,INDEX($GO:$GO,$IY809+12),"")</f>
      </c>
      <c r="HC809">
        <f>IF($IZ809&gt;=13,INDEX($GO:$GO,$IY809+13),"")</f>
      </c>
      <c r="HD809">
        <f>IF($IZ809&gt;=14,INDEX($GO:$GO,$IY809+14),"")</f>
      </c>
      <c r="HE809">
        <f>IF($IZ809&gt;=15,INDEX($GO:$GO,$IY809+15),"")</f>
      </c>
      <c r="HF809">
        <f>IF($IZ809&gt;=16,INDEX($GO:$GO,$IY809+16),"")</f>
      </c>
      <c r="HG809">
        <f>IF($IZ809&gt;=17,INDEX($GO:$GO,$IY809+17),"")</f>
      </c>
      <c r="HH809">
        <f>IF($IZ809&gt;=18,INDEX($GO:$GO,$IY809+18),"")</f>
      </c>
      <c r="HI809">
        <f>IF($IZ809&gt;=19,INDEX($GO:$GO,$IY809+19),"")</f>
      </c>
      <c r="HJ809">
        <f>IF($IZ809&gt;=20,INDEX($GO:$GO,$IY809+20),"")</f>
      </c>
      <c r="HK809">
        <f>IF($IZ809&gt;=21,INDEX($GO:$GO,$IY809+21),"")</f>
      </c>
      <c r="HL809">
        <f>IF($IZ809&gt;=22,INDEX($GO:$GO,$IY809+22),"")</f>
      </c>
      <c r="HM809">
        <f>IF($IZ809&gt;=23,INDEX($GO:$GO,$IY809+23),"")</f>
      </c>
      <c r="HN809">
        <f>IF($IZ809&gt;=24,INDEX($GO:$GO,$IY809+24),"")</f>
      </c>
      <c r="HO809">
        <f>IF($IZ809&gt;=25,INDEX($GO:$GO,$IY809+25),"")</f>
      </c>
      <c r="HP809">
        <f>IF($IZ809&gt;=26,INDEX($GO:$GO,$IY809+26),"")</f>
      </c>
      <c r="HQ809">
        <f>IF($IZ809&gt;=27,INDEX($GO:$GO,$IY809+27),"")</f>
      </c>
      <c r="HR809">
        <f>IF($IZ809&gt;=28,INDEX($GO:$GO,$IY809+28),"")</f>
      </c>
      <c r="HS809">
        <f>IF($IZ809&gt;=29,INDEX($GO:$GO,$IY809+29),"")</f>
      </c>
      <c r="HT809">
        <f>IF($IZ809&gt;=30,INDEX($GO:$GO,$IY809+30),"")</f>
      </c>
      <c r="HU809">
        <f>IF($IZ809&gt;=31,INDEX($GO:$GO,$IY809+31),"")</f>
      </c>
      <c r="HV809">
        <f>IF($IZ809&gt;=32,INDEX($GO:$GO,$IY809+32),"")</f>
      </c>
      <c r="HW809">
        <f>IF($IZ809&gt;=33,INDEX($GO:$GO,$IY809+33),"")</f>
      </c>
      <c r="HX809">
        <f>IF($IZ809&gt;=34,INDEX($GO:$GO,$IY809+34),"")</f>
      </c>
      <c r="HY809">
        <f>IF($IZ809&gt;=35,INDEX($GO:$GO,$IY809+35),"")</f>
      </c>
      <c r="HZ809">
        <f>IF($IZ809&gt;=36,INDEX($GO:$GO,$IY809+36),"")</f>
      </c>
      <c r="IA809">
        <f>IF($IZ809&gt;=37,INDEX($GO:$GO,$IY809+37),"")</f>
      </c>
      <c r="IB809">
        <f>IF($IZ809&gt;=38,INDEX($GO:$GO,$IY809+38),"")</f>
      </c>
      <c r="IC809">
        <f>IF($IZ809&gt;=39,INDEX($GO:$GO,$IY809+39),"")</f>
      </c>
      <c r="ID809">
        <f>IF($IZ809&gt;=40,INDEX($GO:$GO,$IY809+40),"")</f>
      </c>
      <c r="IE809">
        <f>IF($IZ809&gt;=41,INDEX($GO:$GO,$IY809+41),"")</f>
      </c>
      <c r="IF809">
        <f>IF($IZ809&gt;=42,INDEX($GO:$GO,$IY809+42),"")</f>
      </c>
      <c r="IG809">
        <f>IF($IZ809&gt;=43,INDEX($GO:$GO,$IY809+43),"")</f>
      </c>
      <c r="IH809">
        <f>IF($IZ809&gt;=44,INDEX($GO:$GO,$IY809+44),"")</f>
      </c>
      <c r="II809">
        <f>IF($IZ809&gt;=45,INDEX($GO:$GO,$IY809+45),"")</f>
      </c>
      <c r="IJ809">
        <f>IF($IZ809&gt;=46,INDEX($GO:$GO,$IY809+46),"")</f>
      </c>
      <c r="IK809">
        <f>IF($IZ809&gt;=47,INDEX($GO:$GO,$IY809+47),"")</f>
      </c>
      <c r="IL809">
        <f>IF($IZ809&gt;=48,INDEX($GO:$GO,$IY809+48),"")</f>
      </c>
      <c r="IM809">
        <f>IF($IZ809&gt;=49,INDEX($GO:$GO,$IY809+49),"")</f>
      </c>
      <c r="IN809">
        <f>IF($IZ809&gt;=50,INDEX($GO:$GO,$IY809+50),"")</f>
      </c>
      <c r="IO809">
        <f>IF($IZ809&gt;=51,INDEX($GO:$GO,$IY809+51),"")</f>
      </c>
      <c r="IP809">
        <f>IF($IZ809&gt;=52,INDEX($GO:$GO,$IY809+52),"")</f>
      </c>
      <c r="IQ809">
        <f>IF($IZ809&gt;=53,INDEX($GO:$GO,$IY809+53),"")</f>
      </c>
      <c r="IR809">
        <f>IF($IZ809&gt;=54,INDEX($GO:$GO,$IY809+54),"")</f>
      </c>
      <c r="IS809">
        <f>IF($IZ809&gt;=55,INDEX($GO:$GO,$IY809+55),"")</f>
      </c>
      <c r="IT809">
        <f>IF($IZ809&gt;=56,INDEX($GO:$GO,$IY809+56),"")</f>
      </c>
      <c r="IU809">
        <f>IF($IZ809&gt;=57,INDEX($GO:$GO,$IY809+57),"")</f>
      </c>
      <c r="IV809">
        <f>IF($IZ809&gt;=58,INDEX($GO:$GO,$IY809+58),"")</f>
      </c>
      <c r="IW809">
        <f>IF($IZ809&gt;=59,INDEX($GO:$GO,$IY809+59),"")</f>
      </c>
      <c r="IX809">
        <f>IF($IZ809&gt;=60,INDEX($GO:$GO,$IY809+60),"")</f>
      </c>
      <c r="IY809">
        <f>IFERROR(MATCH($GN809,$GO$2:$GO$827,0)+1,0)</f>
      </c>
      <c r="IZ809">
        <f>IFERROR(INDEX($GP$2:$GP$827,MATCH($GN809,$GO$2:$GO$827,0)),0)</f>
      </c>
      <c r="JA809" t="s">
        <v>23</v>
      </c>
      <c r="JB809" t="s">
        <v>23</v>
      </c>
    </row>
    <row r="810" spans="1:262" x14ac:dyDescent="0.25">
      <c r="F810" s="1"/>
      <c r="G810" s="1"/>
      <c r="H810" s="1"/>
      <c r="I810" s="1"/>
      <c r="J810" s="1">
        <f>IFERROR(IF(FIND(" - ",$F810)&gt;0,MID($F810,FIND(" - ",$F810)+3,LEN($F810)),""),"")</f>
      </c>
      <c r="L810" s="1"/>
      <c r="N810" t="s">
        <v>23</v>
      </c>
      <c r="P810">
        <f>IF(OR($N810="",$O810=""),"",IFERROR($N810/$O810,0))</f>
      </c>
      <c r="Q810">
        <f>IF($N810="","",
IF($G810="","",
IF(ISNUMBER(SEARCH("exempt",LOWER($G810))),0,
$N810*(VALUE(SUBSTITUTE($G810,"%",""))/100))))</f>
      </c>
      <c r="W810">
        <f>IF($N810="","",
SUM($N810,$Q810,$U810,$R810,$T810)-
IF($V810="",0,VALUE($V810)))</f>
      </c>
      <c r="AE810" t="s">
        <v>2062</v>
      </c>
      <c r="AM810">
        <f>IFERROR(LEFT($F810,FIND(" - ",$F810)-1),$F810)</f>
      </c>
      <c r="AP810">
        <f>IF($CE810&gt;=1,INDEX($AN:$AN,$CD810+1),"")</f>
      </c>
      <c r="AQ810">
        <f>IF($CE810&gt;=2,INDEX($AN:$AN,$CD810+2),"")</f>
      </c>
      <c r="AR810">
        <f>IF($CE810&gt;=3,INDEX($AN:$AN,$CD810+3),"")</f>
      </c>
      <c r="AS810">
        <f>IF($CE810&gt;=4,INDEX($AN:$AN,$CD810+4),"")</f>
      </c>
      <c r="AT810">
        <f>IF($CE810&gt;=5,INDEX($AN:$AN,$CD810+5),"")</f>
      </c>
      <c r="AU810">
        <f>IF($CE810&gt;=6,INDEX($AN:$AN,$CD810+6),"")</f>
      </c>
      <c r="AV810">
        <f>IF($CE810&gt;=7,INDEX($AN:$AN,$CD810+7),"")</f>
      </c>
      <c r="AW810">
        <f>IF($CE810&gt;=8,INDEX($AN:$AN,$CD810+8),"")</f>
      </c>
      <c r="AX810">
        <f>IF($CE810&gt;=9,INDEX($AN:$AN,$CD810+9),"")</f>
      </c>
      <c r="AY810">
        <f>IF($CE810&gt;=10,INDEX($AN:$AN,$CD810+10),"")</f>
      </c>
      <c r="AZ810">
        <f>IF($CE810&gt;=11,INDEX($AN:$AN,$CD810+11),"")</f>
      </c>
      <c r="BA810">
        <f>IF($CE810&gt;=12,INDEX($AN:$AN,$CD810+12),"")</f>
      </c>
      <c r="BB810">
        <f>IF($CE810&gt;=13,INDEX($AN:$AN,$CD810+13),"")</f>
      </c>
      <c r="BC810">
        <f>IF($CE810&gt;=14,INDEX($AN:$AN,$CD810+14),"")</f>
      </c>
      <c r="BD810">
        <f>IF($CE810&gt;=15,INDEX($AN:$AN,$CD810+15),"")</f>
      </c>
      <c r="BE810">
        <f>IF($CE810&gt;=16,INDEX($AN:$AN,$CD810+16),"")</f>
      </c>
      <c r="BF810">
        <f>IF($CE810&gt;=17,INDEX($AN:$AN,$CD810+17),"")</f>
      </c>
      <c r="BG810">
        <f>IF($CE810&gt;=18,INDEX($AN:$AN,$CD810+18),"")</f>
      </c>
      <c r="BH810">
        <f>IF($CE810&gt;=19,INDEX($AN:$AN,$CD810+19),"")</f>
      </c>
      <c r="BI810">
        <f>IF($CE810&gt;=20,INDEX($AN:$AN,$CD810+20),"")</f>
      </c>
      <c r="BJ810">
        <f>IF($CE810&gt;=21,INDEX($AN:$AN,$CD810+21),"")</f>
      </c>
      <c r="BK810">
        <f>IF($CE810&gt;=22,INDEX($AN:$AN,$CD810+22),"")</f>
      </c>
      <c r="BL810">
        <f>IF($CE810&gt;=23,INDEX($AN:$AN,$CD810+23),"")</f>
      </c>
      <c r="BM810">
        <f>IF($CE810&gt;=24,INDEX($AN:$AN,$CD810+24),"")</f>
      </c>
      <c r="BN810">
        <f>IF($CE810&gt;=25,INDEX($AN:$AN,$CD810+25),"")</f>
      </c>
      <c r="BO810">
        <f>IF($CE810&gt;=26,INDEX($AN:$AN,$CD810+26),"")</f>
      </c>
      <c r="BP810">
        <f>IF($CE810&gt;=27,INDEX($AN:$AN,$CD810+27),"")</f>
      </c>
      <c r="BQ810">
        <f>IF($CE810&gt;=28,INDEX($AN:$AN,$CD810+28),"")</f>
      </c>
      <c r="BR810">
        <f>IF($CE810&gt;=29,INDEX($AN:$AN,$CD810+29),"")</f>
      </c>
      <c r="BS810">
        <f>IF($CE810&gt;=30,INDEX($AN:$AN,$CD810+30),"")</f>
      </c>
      <c r="BT810">
        <f>IF($CE810&gt;=31,INDEX($AN:$AN,$CD810+31),"")</f>
      </c>
      <c r="BU810">
        <f>IF($CE810&gt;=32,INDEX($AN:$AN,$CD810+32),"")</f>
      </c>
      <c r="BV810">
        <f>IF($CE810&gt;=33,INDEX($AN:$AN,$CD810+33),"")</f>
      </c>
      <c r="BW810">
        <f>IF($CE810&gt;=34,INDEX($AN:$AN,$CD810+34),"")</f>
      </c>
      <c r="BX810">
        <f>IF($CE810&gt;=35,INDEX($AN:$AN,$CD810+35),"")</f>
      </c>
      <c r="BY810">
        <f>IF($CE810&gt;=36,INDEX($AN:$AN,$CD810+36),"")</f>
      </c>
      <c r="BZ810">
        <f>IF($CE810&gt;=37,INDEX($AN:$AN,$CD810+37),"")</f>
      </c>
      <c r="CA810">
        <f>IF($CE810&gt;=38,INDEX($AN:$AN,$CD810+38),"")</f>
      </c>
      <c r="CB810">
        <f>IF($CE810&gt;=39,INDEX($AN:$AN,$CD810+39),"")</f>
      </c>
      <c r="CC810">
        <f>IF($CE810&gt;=40,INDEX($AN:$AN,$CD810+40),"")</f>
      </c>
      <c r="CD810">
        <f>IFERROR(MATCH($AM810,$AN$2:$AN$133,0)+1,0)</f>
      </c>
      <c r="CE810">
        <f>IFERROR(INDEX($AO$2:$AO$133,MATCH($AM810,$AN$2:$AN$133,0)),0)</f>
      </c>
      <c r="CF810">
        <f>IFERROR(LEFT($K810,FIND(" - ",$K810)-1),$K810)</f>
      </c>
      <c r="CG810" t="s">
        <v>2063</v>
      </c>
      <c r="CH810">
        <v>1</v>
      </c>
      <c r="CI810">
        <f>IF($DD810&gt;=1,INDEX($CG:$CG,$DC810+1),"")</f>
      </c>
      <c r="CJ810">
        <f>IF($DD810&gt;=2,INDEX($CG:$CG,$DC810+2),"")</f>
      </c>
      <c r="CK810">
        <f>IF($DD810&gt;=3,INDEX($CG:$CG,$DC810+3),"")</f>
      </c>
      <c r="CL810">
        <f>IF($DD810&gt;=4,INDEX($CG:$CG,$DC810+4),"")</f>
      </c>
      <c r="CM810">
        <f>IF($DD810&gt;=5,INDEX($CG:$CG,$DC810+5),"")</f>
      </c>
      <c r="CN810">
        <f>IF($DD810&gt;=6,INDEX($CG:$CG,$DC810+6),"")</f>
      </c>
      <c r="CO810">
        <f>IF($DD810&gt;=7,INDEX($CG:$CG,$DC810+7),"")</f>
      </c>
      <c r="CP810">
        <f>IF($DD810&gt;=8,INDEX($CG:$CG,$DC810+8),"")</f>
      </c>
      <c r="CQ810">
        <f>IF($DD810&gt;=9,INDEX($CG:$CG,$DC810+9),"")</f>
      </c>
      <c r="CR810">
        <f>IF($DD810&gt;=10,INDEX($CG:$CG,$DC810+10),"")</f>
      </c>
      <c r="CS810">
        <f>IF($DD810&gt;=11,INDEX($CG:$CG,$DC810+11),"")</f>
      </c>
      <c r="CT810">
        <f>IF($DD810&gt;=12,INDEX($CG:$CG,$DC810+12),"")</f>
      </c>
      <c r="CU810">
        <f>IF($DD810&gt;=13,INDEX($CG:$CG,$DC810+13),"")</f>
      </c>
      <c r="CV810">
        <f>IF($DD810&gt;=14,INDEX($CG:$CG,$DC810+14),"")</f>
      </c>
      <c r="CW810">
        <f>IF($DD810&gt;=15,INDEX($CG:$CG,$DC810+15),"")</f>
      </c>
      <c r="CX810">
        <f>IF($DD810&gt;=16,INDEX($CG:$CG,$DC810+16),"")</f>
      </c>
      <c r="CY810">
        <f>IF($DD810&gt;=17,INDEX($CG:$CG,$DC810+17),"")</f>
      </c>
      <c r="CZ810">
        <f>IF($DD810&gt;=18,INDEX($CG:$CG,$DC810+18),"")</f>
      </c>
      <c r="DA810">
        <f>IF($DD810&gt;=19,INDEX($CG:$CG,$DC810+19),"")</f>
      </c>
      <c r="DB810">
        <f>IF($DD810&gt;=20,INDEX($CG:$CG,$DC810+20),"")</f>
      </c>
      <c r="DC810">
        <f>IFERROR(MATCH($CF810,$CG$2:$CG$1558,0)+1,0)</f>
      </c>
      <c r="DD810">
        <f>IFERROR(INDEX($CH$2:$CH$1558,MATCH($CF810,$CG$2:$CG$1558,0)),0)</f>
      </c>
      <c r="DE810">
        <f>IFERROR(INDEX($AL:$AL,MATCH($G810,$AK:$AK,0))&amp;"","")</f>
      </c>
      <c r="DI810">
        <f>IF($GL810&gt;=1,INDEX($DF:$DF,$GK810+1),"")</f>
      </c>
      <c r="DJ810">
        <f>IF($GL810&gt;=2,INDEX($DF:$DF,$GK810+2),"")</f>
      </c>
      <c r="DK810">
        <f>IF($GL810&gt;=3,INDEX($DF:$DF,$GK810+3),"")</f>
      </c>
      <c r="DL810">
        <f>IF($GL810&gt;=4,INDEX($DF:$DF,$GK810+4),"")</f>
      </c>
      <c r="DM810">
        <f>IF($GL810&gt;=5,INDEX($DF:$DF,$GK810+5),"")</f>
      </c>
      <c r="DN810">
        <f>IF($GL810&gt;=6,INDEX($DF:$DF,$GK810+6),"")</f>
      </c>
      <c r="DO810">
        <f>IF($GL810&gt;=7,INDEX($DF:$DF,$GK810+7),"")</f>
      </c>
      <c r="DP810">
        <f>IF($GL810&gt;=8,INDEX($DF:$DF,$GK810+8),"")</f>
      </c>
      <c r="DQ810">
        <f>IF($GL810&gt;=9,INDEX($DF:$DF,$GK810+9),"")</f>
      </c>
      <c r="DR810">
        <f>IF($GL810&gt;=10,INDEX($DF:$DF,$GK810+10),"")</f>
      </c>
      <c r="DS810">
        <f>IF($GL810&gt;=11,INDEX($DF:$DF,$GK810+11),"")</f>
      </c>
      <c r="DT810">
        <f>IF($GL810&gt;=12,INDEX($DF:$DF,$GK810+12),"")</f>
      </c>
      <c r="DU810">
        <f>IF($GL810&gt;=13,INDEX($DF:$DF,$GK810+13),"")</f>
      </c>
      <c r="DV810">
        <f>IF($GL810&gt;=14,INDEX($DF:$DF,$GK810+14),"")</f>
      </c>
      <c r="DW810">
        <f>IF($GL810&gt;=15,INDEX($DF:$DF,$GK810+15),"")</f>
      </c>
      <c r="DX810">
        <f>IF($GL810&gt;=16,INDEX($DF:$DF,$GK810+16),"")</f>
      </c>
      <c r="DY810">
        <f>IF($GL810&gt;=17,INDEX($DF:$DF,$GK810+17),"")</f>
      </c>
      <c r="DZ810">
        <f>IF($GL810&gt;=18,INDEX($DF:$DF,$GK810+18),"")</f>
      </c>
      <c r="EA810">
        <f>IF($GL810&gt;=19,INDEX($DF:$DF,$GK810+19),"")</f>
      </c>
      <c r="EB810">
        <f>IF($GL810&gt;=20,INDEX($DF:$DF,$GK810+20),"")</f>
      </c>
      <c r="EC810">
        <f>IF($GL810&gt;=21,INDEX($DF:$DF,$GK810+21),"")</f>
      </c>
      <c r="ED810">
        <f>IF($GL810&gt;=22,INDEX($DF:$DF,$GK810+22),"")</f>
      </c>
      <c r="EE810">
        <f>IF($GL810&gt;=23,INDEX($DF:$DF,$GK810+23),"")</f>
      </c>
      <c r="EF810">
        <f>IF($GL810&gt;=24,INDEX($DF:$DF,$GK810+24),"")</f>
      </c>
      <c r="EG810">
        <f>IF($GL810&gt;=25,INDEX($DF:$DF,$GK810+25),"")</f>
      </c>
      <c r="EH810">
        <f>IF($GL810&gt;=26,INDEX($DF:$DF,$GK810+26),"")</f>
      </c>
      <c r="EI810">
        <f>IF($GL810&gt;=27,INDEX($DF:$DF,$GK810+27),"")</f>
      </c>
      <c r="EJ810">
        <f>IF($GL810&gt;=28,INDEX($DF:$DF,$GK810+28),"")</f>
      </c>
      <c r="EK810">
        <f>IF($GL810&gt;=29,INDEX($DF:$DF,$GK810+29),"")</f>
      </c>
      <c r="EL810">
        <f>IF($GL810&gt;=30,INDEX($DF:$DF,$GK810+30),"")</f>
      </c>
      <c r="EM810">
        <f>IF($GL810&gt;=31,INDEX($DF:$DF,$GK810+31),"")</f>
      </c>
      <c r="EN810">
        <f>IF($GL810&gt;=32,INDEX($DF:$DF,$GK810+32),"")</f>
      </c>
      <c r="EO810">
        <f>IF($GL810&gt;=33,INDEX($DF:$DF,$GK810+33),"")</f>
      </c>
      <c r="EP810">
        <f>IF($GL810&gt;=34,INDEX($DF:$DF,$GK810+34),"")</f>
      </c>
      <c r="EQ810">
        <f>IF($GL810&gt;=35,INDEX($DF:$DF,$GK810+35),"")</f>
      </c>
      <c r="ER810">
        <f>IF($GL810&gt;=36,INDEX($DF:$DF,$GK810+36),"")</f>
      </c>
      <c r="ES810">
        <f>IF($GL810&gt;=37,INDEX($DF:$DF,$GK810+37),"")</f>
      </c>
      <c r="ET810">
        <f>IF($GL810&gt;=38,INDEX($DF:$DF,$GK810+38),"")</f>
      </c>
      <c r="EU810">
        <f>IF($GL810&gt;=39,INDEX($DF:$DF,$GK810+39),"")</f>
      </c>
      <c r="EV810">
        <f>IF($GL810&gt;=40,INDEX($DF:$DF,$GK810+40),"")</f>
      </c>
      <c r="EW810">
        <f>IF($GL810&gt;=1,INDEX($DG:$DG,$GK810+1),"")</f>
      </c>
      <c r="EX810">
        <f>IF($GL810&gt;=2,INDEX($DG:$DG,$GK810+2),"")</f>
      </c>
      <c r="EY810">
        <f>IF($GL810&gt;=3,INDEX($DG:$DG,$GK810+3),"")</f>
      </c>
      <c r="EZ810">
        <f>IF($GL810&gt;=4,INDEX($DG:$DG,$GK810+4),"")</f>
      </c>
      <c r="FA810">
        <f>IF($GL810&gt;=5,INDEX($DG:$DG,$GK810+5),"")</f>
      </c>
      <c r="FB810">
        <f>IF($GL810&gt;=6,INDEX($DG:$DG,$GK810+6),"")</f>
      </c>
      <c r="FC810">
        <f>IF($GL810&gt;=7,INDEX($DG:$DG,$GK810+7),"")</f>
      </c>
      <c r="FD810">
        <f>IF($GL810&gt;=8,INDEX($DG:$DG,$GK810+8),"")</f>
      </c>
      <c r="FE810">
        <f>IF($GL810&gt;=9,INDEX($DG:$DG,$GK810+9),"")</f>
      </c>
      <c r="FF810">
        <f>IF($GL810&gt;=10,INDEX($DG:$DG,$GK810+10),"")</f>
      </c>
      <c r="FG810">
        <f>IF($GL810&gt;=11,INDEX($DG:$DG,$GK810+11),"")</f>
      </c>
      <c r="FH810">
        <f>IF($GL810&gt;=12,INDEX($DG:$DG,$GK810+12),"")</f>
      </c>
      <c r="FI810">
        <f>IF($GL810&gt;=13,INDEX($DG:$DG,$GK810+13),"")</f>
      </c>
      <c r="FJ810">
        <f>IF($GL810&gt;=14,INDEX($DG:$DG,$GK810+14),"")</f>
      </c>
      <c r="FK810">
        <f>IF($GL810&gt;=15,INDEX($DG:$DG,$GK810+15),"")</f>
      </c>
      <c r="FL810">
        <f>IF($GL810&gt;=16,INDEX($DG:$DG,$GK810+16),"")</f>
      </c>
      <c r="FM810">
        <f>IF($GL810&gt;=17,INDEX($DG:$DG,$GK810+17),"")</f>
      </c>
      <c r="FN810">
        <f>IF($GL810&gt;=18,INDEX($DG:$DG,$GK810+18),"")</f>
      </c>
      <c r="FO810">
        <f>IF($GL810&gt;=19,INDEX($DG:$DG,$GK810+19),"")</f>
      </c>
      <c r="FP810">
        <f>IF($GL810&gt;=20,INDEX($DG:$DG,$GK810+20),"")</f>
      </c>
      <c r="FQ810">
        <f>IF($GL810&gt;=21,INDEX($DG:$DG,$GK810+21),"")</f>
      </c>
      <c r="FR810">
        <f>IF($GL810&gt;=22,INDEX($DG:$DG,$GK810+22),"")</f>
      </c>
      <c r="FS810">
        <f>IF($GL810&gt;=23,INDEX($DG:$DG,$GK810+23),"")</f>
      </c>
      <c r="FT810">
        <f>IF($GL810&gt;=24,INDEX($DG:$DG,$GK810+24),"")</f>
      </c>
      <c r="FU810">
        <f>IF($GL810&gt;=25,INDEX($DG:$DG,$GK810+25),"")</f>
      </c>
      <c r="FV810">
        <f>IF($GL810&gt;=26,INDEX($DG:$DG,$GK810+26),"")</f>
      </c>
      <c r="FW810">
        <f>IF($GL810&gt;=27,INDEX($DG:$DG,$GK810+27),"")</f>
      </c>
      <c r="FX810">
        <f>IF($GL810&gt;=28,INDEX($DG:$DG,$GK810+28),"")</f>
      </c>
      <c r="FY810">
        <f>IF($GL810&gt;=29,INDEX($DG:$DG,$GK810+29),"")</f>
      </c>
      <c r="FZ810">
        <f>IF($GL810&gt;=30,INDEX($DG:$DG,$GK810+30),"")</f>
      </c>
      <c r="GA810">
        <f>IF($GL810&gt;=31,INDEX($DG:$DG,$GK810+31),"")</f>
      </c>
      <c r="GB810">
        <f>IF($GL810&gt;=32,INDEX($DG:$DG,$GK810+32),"")</f>
      </c>
      <c r="GC810">
        <f>IF($GL810&gt;=33,INDEX($DG:$DG,$GK810+33),"")</f>
      </c>
      <c r="GD810">
        <f>IF($GL810&gt;=34,INDEX($DG:$DG,$GK810+34),"")</f>
      </c>
      <c r="GE810">
        <f>IF($GL810&gt;=35,INDEX($DG:$DG,$GK810+35),"")</f>
      </c>
      <c r="GF810">
        <f>IF($GL810&gt;=36,INDEX($DG:$DG,$GK810+36),"")</f>
      </c>
      <c r="GG810">
        <f>IF($GL810&gt;=37,INDEX($DG:$DG,$GK810+37),"")</f>
      </c>
      <c r="GH810">
        <f>IF($GL810&gt;=38,INDEX($DG:$DG,$GK810+38),"")</f>
      </c>
      <c r="GI810">
        <f>IF($GL810&gt;=39,INDEX($DG:$DG,$GK810+39),"")</f>
      </c>
      <c r="GJ810">
        <f>IF($GL810&gt;=40,INDEX($DG:$DG,$GK810+40),"")</f>
      </c>
      <c r="GK810">
        <f>IFERROR(MATCH($DE810,$DF$2:$DF$166,0)+1,0)</f>
      </c>
      <c r="GL810">
        <f>IFERROR(INDEX($DH$2:$DH$166,MATCH($DE810,$DF$2:$DF$166,0)),0)</f>
      </c>
      <c r="GM810">
        <f>IFERROR(MATCH($H810,$DI$810:$EV$810,0),0)</f>
      </c>
      <c r="GN810">
        <f>IF($GM810&gt;0,INDEX($EW$810:$GJ$810,$GM810),"")</f>
      </c>
      <c r="GO810" t="s">
        <v>105</v>
      </c>
      <c r="GQ810">
        <f>IF($IZ810&gt;=1,INDEX($GO:$GO,$IY810+1),"")</f>
      </c>
      <c r="GR810">
        <f>IF($IZ810&gt;=2,INDEX($GO:$GO,$IY810+2),"")</f>
      </c>
      <c r="GS810">
        <f>IF($IZ810&gt;=3,INDEX($GO:$GO,$IY810+3),"")</f>
      </c>
      <c r="GT810">
        <f>IF($IZ810&gt;=4,INDEX($GO:$GO,$IY810+4),"")</f>
      </c>
      <c r="GU810">
        <f>IF($IZ810&gt;=5,INDEX($GO:$GO,$IY810+5),"")</f>
      </c>
      <c r="GV810">
        <f>IF($IZ810&gt;=6,INDEX($GO:$GO,$IY810+6),"")</f>
      </c>
      <c r="GW810">
        <f>IF($IZ810&gt;=7,INDEX($GO:$GO,$IY810+7),"")</f>
      </c>
      <c r="GX810">
        <f>IF($IZ810&gt;=8,INDEX($GO:$GO,$IY810+8),"")</f>
      </c>
      <c r="GY810">
        <f>IF($IZ810&gt;=9,INDEX($GO:$GO,$IY810+9),"")</f>
      </c>
      <c r="GZ810">
        <f>IF($IZ810&gt;=10,INDEX($GO:$GO,$IY810+10),"")</f>
      </c>
      <c r="HA810">
        <f>IF($IZ810&gt;=11,INDEX($GO:$GO,$IY810+11),"")</f>
      </c>
      <c r="HB810">
        <f>IF($IZ810&gt;=12,INDEX($GO:$GO,$IY810+12),"")</f>
      </c>
      <c r="HC810">
        <f>IF($IZ810&gt;=13,INDEX($GO:$GO,$IY810+13),"")</f>
      </c>
      <c r="HD810">
        <f>IF($IZ810&gt;=14,INDEX($GO:$GO,$IY810+14),"")</f>
      </c>
      <c r="HE810">
        <f>IF($IZ810&gt;=15,INDEX($GO:$GO,$IY810+15),"")</f>
      </c>
      <c r="HF810">
        <f>IF($IZ810&gt;=16,INDEX($GO:$GO,$IY810+16),"")</f>
      </c>
      <c r="HG810">
        <f>IF($IZ810&gt;=17,INDEX($GO:$GO,$IY810+17),"")</f>
      </c>
      <c r="HH810">
        <f>IF($IZ810&gt;=18,INDEX($GO:$GO,$IY810+18),"")</f>
      </c>
      <c r="HI810">
        <f>IF($IZ810&gt;=19,INDEX($GO:$GO,$IY810+19),"")</f>
      </c>
      <c r="HJ810">
        <f>IF($IZ810&gt;=20,INDEX($GO:$GO,$IY810+20),"")</f>
      </c>
      <c r="HK810">
        <f>IF($IZ810&gt;=21,INDEX($GO:$GO,$IY810+21),"")</f>
      </c>
      <c r="HL810">
        <f>IF($IZ810&gt;=22,INDEX($GO:$GO,$IY810+22),"")</f>
      </c>
      <c r="HM810">
        <f>IF($IZ810&gt;=23,INDEX($GO:$GO,$IY810+23),"")</f>
      </c>
      <c r="HN810">
        <f>IF($IZ810&gt;=24,INDEX($GO:$GO,$IY810+24),"")</f>
      </c>
      <c r="HO810">
        <f>IF($IZ810&gt;=25,INDEX($GO:$GO,$IY810+25),"")</f>
      </c>
      <c r="HP810">
        <f>IF($IZ810&gt;=26,INDEX($GO:$GO,$IY810+26),"")</f>
      </c>
      <c r="HQ810">
        <f>IF($IZ810&gt;=27,INDEX($GO:$GO,$IY810+27),"")</f>
      </c>
      <c r="HR810">
        <f>IF($IZ810&gt;=28,INDEX($GO:$GO,$IY810+28),"")</f>
      </c>
      <c r="HS810">
        <f>IF($IZ810&gt;=29,INDEX($GO:$GO,$IY810+29),"")</f>
      </c>
      <c r="HT810">
        <f>IF($IZ810&gt;=30,INDEX($GO:$GO,$IY810+30),"")</f>
      </c>
      <c r="HU810">
        <f>IF($IZ810&gt;=31,INDEX($GO:$GO,$IY810+31),"")</f>
      </c>
      <c r="HV810">
        <f>IF($IZ810&gt;=32,INDEX($GO:$GO,$IY810+32),"")</f>
      </c>
      <c r="HW810">
        <f>IF($IZ810&gt;=33,INDEX($GO:$GO,$IY810+33),"")</f>
      </c>
      <c r="HX810">
        <f>IF($IZ810&gt;=34,INDEX($GO:$GO,$IY810+34),"")</f>
      </c>
      <c r="HY810">
        <f>IF($IZ810&gt;=35,INDEX($GO:$GO,$IY810+35),"")</f>
      </c>
      <c r="HZ810">
        <f>IF($IZ810&gt;=36,INDEX($GO:$GO,$IY810+36),"")</f>
      </c>
      <c r="IA810">
        <f>IF($IZ810&gt;=37,INDEX($GO:$GO,$IY810+37),"")</f>
      </c>
      <c r="IB810">
        <f>IF($IZ810&gt;=38,INDEX($GO:$GO,$IY810+38),"")</f>
      </c>
      <c r="IC810">
        <f>IF($IZ810&gt;=39,INDEX($GO:$GO,$IY810+39),"")</f>
      </c>
      <c r="ID810">
        <f>IF($IZ810&gt;=40,INDEX($GO:$GO,$IY810+40),"")</f>
      </c>
      <c r="IE810">
        <f>IF($IZ810&gt;=41,INDEX($GO:$GO,$IY810+41),"")</f>
      </c>
      <c r="IF810">
        <f>IF($IZ810&gt;=42,INDEX($GO:$GO,$IY810+42),"")</f>
      </c>
      <c r="IG810">
        <f>IF($IZ810&gt;=43,INDEX($GO:$GO,$IY810+43),"")</f>
      </c>
      <c r="IH810">
        <f>IF($IZ810&gt;=44,INDEX($GO:$GO,$IY810+44),"")</f>
      </c>
      <c r="II810">
        <f>IF($IZ810&gt;=45,INDEX($GO:$GO,$IY810+45),"")</f>
      </c>
      <c r="IJ810">
        <f>IF($IZ810&gt;=46,INDEX($GO:$GO,$IY810+46),"")</f>
      </c>
      <c r="IK810">
        <f>IF($IZ810&gt;=47,INDEX($GO:$GO,$IY810+47),"")</f>
      </c>
      <c r="IL810">
        <f>IF($IZ810&gt;=48,INDEX($GO:$GO,$IY810+48),"")</f>
      </c>
      <c r="IM810">
        <f>IF($IZ810&gt;=49,INDEX($GO:$GO,$IY810+49),"")</f>
      </c>
      <c r="IN810">
        <f>IF($IZ810&gt;=50,INDEX($GO:$GO,$IY810+50),"")</f>
      </c>
      <c r="IO810">
        <f>IF($IZ810&gt;=51,INDEX($GO:$GO,$IY810+51),"")</f>
      </c>
      <c r="IP810">
        <f>IF($IZ810&gt;=52,INDEX($GO:$GO,$IY810+52),"")</f>
      </c>
      <c r="IQ810">
        <f>IF($IZ810&gt;=53,INDEX($GO:$GO,$IY810+53),"")</f>
      </c>
      <c r="IR810">
        <f>IF($IZ810&gt;=54,INDEX($GO:$GO,$IY810+54),"")</f>
      </c>
      <c r="IS810">
        <f>IF($IZ810&gt;=55,INDEX($GO:$GO,$IY810+55),"")</f>
      </c>
      <c r="IT810">
        <f>IF($IZ810&gt;=56,INDEX($GO:$GO,$IY810+56),"")</f>
      </c>
      <c r="IU810">
        <f>IF($IZ810&gt;=57,INDEX($GO:$GO,$IY810+57),"")</f>
      </c>
      <c r="IV810">
        <f>IF($IZ810&gt;=58,INDEX($GO:$GO,$IY810+58),"")</f>
      </c>
      <c r="IW810">
        <f>IF($IZ810&gt;=59,INDEX($GO:$GO,$IY810+59),"")</f>
      </c>
      <c r="IX810">
        <f>IF($IZ810&gt;=60,INDEX($GO:$GO,$IY810+60),"")</f>
      </c>
      <c r="IY810">
        <f>IFERROR(MATCH($GN810,$GO$2:$GO$827,0)+1,0)</f>
      </c>
      <c r="IZ810">
        <f>IFERROR(INDEX($GP$2:$GP$827,MATCH($GN810,$GO$2:$GO$827,0)),0)</f>
      </c>
      <c r="JA810" t="s">
        <v>23</v>
      </c>
      <c r="JB810" t="s">
        <v>23</v>
      </c>
    </row>
    <row r="811" spans="1:262" x14ac:dyDescent="0.25">
      <c r="F811" s="1"/>
      <c r="G811" s="1"/>
      <c r="H811" s="1"/>
      <c r="I811" s="1"/>
      <c r="J811" s="1">
        <f>IFERROR(IF(FIND(" - ",$F811)&gt;0,MID($F811,FIND(" - ",$F811)+3,LEN($F811)),""),"")</f>
      </c>
      <c r="L811" s="1"/>
      <c r="N811" t="s">
        <v>23</v>
      </c>
      <c r="P811">
        <f>IF(OR($N811="",$O811=""),"",IFERROR($N811/$O811,0))</f>
      </c>
      <c r="Q811">
        <f>IF($N811="","",
IF($G811="","",
IF(ISNUMBER(SEARCH("exempt",LOWER($G811))),0,
$N811*(VALUE(SUBSTITUTE($G811,"%",""))/100))))</f>
      </c>
      <c r="W811">
        <f>IF($N811="","",
SUM($N811,$Q811,$U811,$R811,$T811)-
IF($V811="",0,VALUE($V811)))</f>
      </c>
      <c r="AE811" t="s">
        <v>2064</v>
      </c>
      <c r="AM811">
        <f>IFERROR(LEFT($F811,FIND(" - ",$F811)-1),$F811)</f>
      </c>
      <c r="AP811">
        <f>IF($CE811&gt;=1,INDEX($AN:$AN,$CD811+1),"")</f>
      </c>
      <c r="AQ811">
        <f>IF($CE811&gt;=2,INDEX($AN:$AN,$CD811+2),"")</f>
      </c>
      <c r="AR811">
        <f>IF($CE811&gt;=3,INDEX($AN:$AN,$CD811+3),"")</f>
      </c>
      <c r="AS811">
        <f>IF($CE811&gt;=4,INDEX($AN:$AN,$CD811+4),"")</f>
      </c>
      <c r="AT811">
        <f>IF($CE811&gt;=5,INDEX($AN:$AN,$CD811+5),"")</f>
      </c>
      <c r="AU811">
        <f>IF($CE811&gt;=6,INDEX($AN:$AN,$CD811+6),"")</f>
      </c>
      <c r="AV811">
        <f>IF($CE811&gt;=7,INDEX($AN:$AN,$CD811+7),"")</f>
      </c>
      <c r="AW811">
        <f>IF($CE811&gt;=8,INDEX($AN:$AN,$CD811+8),"")</f>
      </c>
      <c r="AX811">
        <f>IF($CE811&gt;=9,INDEX($AN:$AN,$CD811+9),"")</f>
      </c>
      <c r="AY811">
        <f>IF($CE811&gt;=10,INDEX($AN:$AN,$CD811+10),"")</f>
      </c>
      <c r="AZ811">
        <f>IF($CE811&gt;=11,INDEX($AN:$AN,$CD811+11),"")</f>
      </c>
      <c r="BA811">
        <f>IF($CE811&gt;=12,INDEX($AN:$AN,$CD811+12),"")</f>
      </c>
      <c r="BB811">
        <f>IF($CE811&gt;=13,INDEX($AN:$AN,$CD811+13),"")</f>
      </c>
      <c r="BC811">
        <f>IF($CE811&gt;=14,INDEX($AN:$AN,$CD811+14),"")</f>
      </c>
      <c r="BD811">
        <f>IF($CE811&gt;=15,INDEX($AN:$AN,$CD811+15),"")</f>
      </c>
      <c r="BE811">
        <f>IF($CE811&gt;=16,INDEX($AN:$AN,$CD811+16),"")</f>
      </c>
      <c r="BF811">
        <f>IF($CE811&gt;=17,INDEX($AN:$AN,$CD811+17),"")</f>
      </c>
      <c r="BG811">
        <f>IF($CE811&gt;=18,INDEX($AN:$AN,$CD811+18),"")</f>
      </c>
      <c r="BH811">
        <f>IF($CE811&gt;=19,INDEX($AN:$AN,$CD811+19),"")</f>
      </c>
      <c r="BI811">
        <f>IF($CE811&gt;=20,INDEX($AN:$AN,$CD811+20),"")</f>
      </c>
      <c r="BJ811">
        <f>IF($CE811&gt;=21,INDEX($AN:$AN,$CD811+21),"")</f>
      </c>
      <c r="BK811">
        <f>IF($CE811&gt;=22,INDEX($AN:$AN,$CD811+22),"")</f>
      </c>
      <c r="BL811">
        <f>IF($CE811&gt;=23,INDEX($AN:$AN,$CD811+23),"")</f>
      </c>
      <c r="BM811">
        <f>IF($CE811&gt;=24,INDEX($AN:$AN,$CD811+24),"")</f>
      </c>
      <c r="BN811">
        <f>IF($CE811&gt;=25,INDEX($AN:$AN,$CD811+25),"")</f>
      </c>
      <c r="BO811">
        <f>IF($CE811&gt;=26,INDEX($AN:$AN,$CD811+26),"")</f>
      </c>
      <c r="BP811">
        <f>IF($CE811&gt;=27,INDEX($AN:$AN,$CD811+27),"")</f>
      </c>
      <c r="BQ811">
        <f>IF($CE811&gt;=28,INDEX($AN:$AN,$CD811+28),"")</f>
      </c>
      <c r="BR811">
        <f>IF($CE811&gt;=29,INDEX($AN:$AN,$CD811+29),"")</f>
      </c>
      <c r="BS811">
        <f>IF($CE811&gt;=30,INDEX($AN:$AN,$CD811+30),"")</f>
      </c>
      <c r="BT811">
        <f>IF($CE811&gt;=31,INDEX($AN:$AN,$CD811+31),"")</f>
      </c>
      <c r="BU811">
        <f>IF($CE811&gt;=32,INDEX($AN:$AN,$CD811+32),"")</f>
      </c>
      <c r="BV811">
        <f>IF($CE811&gt;=33,INDEX($AN:$AN,$CD811+33),"")</f>
      </c>
      <c r="BW811">
        <f>IF($CE811&gt;=34,INDEX($AN:$AN,$CD811+34),"")</f>
      </c>
      <c r="BX811">
        <f>IF($CE811&gt;=35,INDEX($AN:$AN,$CD811+35),"")</f>
      </c>
      <c r="BY811">
        <f>IF($CE811&gt;=36,INDEX($AN:$AN,$CD811+36),"")</f>
      </c>
      <c r="BZ811">
        <f>IF($CE811&gt;=37,INDEX($AN:$AN,$CD811+37),"")</f>
      </c>
      <c r="CA811">
        <f>IF($CE811&gt;=38,INDEX($AN:$AN,$CD811+38),"")</f>
      </c>
      <c r="CB811">
        <f>IF($CE811&gt;=39,INDEX($AN:$AN,$CD811+39),"")</f>
      </c>
      <c r="CC811">
        <f>IF($CE811&gt;=40,INDEX($AN:$AN,$CD811+40),"")</f>
      </c>
      <c r="CD811">
        <f>IFERROR(MATCH($AM811,$AN$2:$AN$133,0)+1,0)</f>
      </c>
      <c r="CE811">
        <f>IFERROR(INDEX($AO$2:$AO$133,MATCH($AM811,$AN$2:$AN$133,0)),0)</f>
      </c>
      <c r="CF811">
        <f>IFERROR(LEFT($K811,FIND(" - ",$K811)-1),$K811)</f>
      </c>
      <c r="CG811" t="s">
        <v>108</v>
      </c>
      <c r="CI811">
        <f>IF($DD811&gt;=1,INDEX($CG:$CG,$DC811+1),"")</f>
      </c>
      <c r="CJ811">
        <f>IF($DD811&gt;=2,INDEX($CG:$CG,$DC811+2),"")</f>
      </c>
      <c r="CK811">
        <f>IF($DD811&gt;=3,INDEX($CG:$CG,$DC811+3),"")</f>
      </c>
      <c r="CL811">
        <f>IF($DD811&gt;=4,INDEX($CG:$CG,$DC811+4),"")</f>
      </c>
      <c r="CM811">
        <f>IF($DD811&gt;=5,INDEX($CG:$CG,$DC811+5),"")</f>
      </c>
      <c r="CN811">
        <f>IF($DD811&gt;=6,INDEX($CG:$CG,$DC811+6),"")</f>
      </c>
      <c r="CO811">
        <f>IF($DD811&gt;=7,INDEX($CG:$CG,$DC811+7),"")</f>
      </c>
      <c r="CP811">
        <f>IF($DD811&gt;=8,INDEX($CG:$CG,$DC811+8),"")</f>
      </c>
      <c r="CQ811">
        <f>IF($DD811&gt;=9,INDEX($CG:$CG,$DC811+9),"")</f>
      </c>
      <c r="CR811">
        <f>IF($DD811&gt;=10,INDEX($CG:$CG,$DC811+10),"")</f>
      </c>
      <c r="CS811">
        <f>IF($DD811&gt;=11,INDEX($CG:$CG,$DC811+11),"")</f>
      </c>
      <c r="CT811">
        <f>IF($DD811&gt;=12,INDEX($CG:$CG,$DC811+12),"")</f>
      </c>
      <c r="CU811">
        <f>IF($DD811&gt;=13,INDEX($CG:$CG,$DC811+13),"")</f>
      </c>
      <c r="CV811">
        <f>IF($DD811&gt;=14,INDEX($CG:$CG,$DC811+14),"")</f>
      </c>
      <c r="CW811">
        <f>IF($DD811&gt;=15,INDEX($CG:$CG,$DC811+15),"")</f>
      </c>
      <c r="CX811">
        <f>IF($DD811&gt;=16,INDEX($CG:$CG,$DC811+16),"")</f>
      </c>
      <c r="CY811">
        <f>IF($DD811&gt;=17,INDEX($CG:$CG,$DC811+17),"")</f>
      </c>
      <c r="CZ811">
        <f>IF($DD811&gt;=18,INDEX($CG:$CG,$DC811+18),"")</f>
      </c>
      <c r="DA811">
        <f>IF($DD811&gt;=19,INDEX($CG:$CG,$DC811+19),"")</f>
      </c>
      <c r="DB811">
        <f>IF($DD811&gt;=20,INDEX($CG:$CG,$DC811+20),"")</f>
      </c>
      <c r="DC811">
        <f>IFERROR(MATCH($CF811,$CG$2:$CG$1558,0)+1,0)</f>
      </c>
      <c r="DD811">
        <f>IFERROR(INDEX($CH$2:$CH$1558,MATCH($CF811,$CG$2:$CG$1558,0)),0)</f>
      </c>
      <c r="DE811">
        <f>IFERROR(INDEX($AL:$AL,MATCH($G811,$AK:$AK,0))&amp;"","")</f>
      </c>
      <c r="DI811">
        <f>IF($GL811&gt;=1,INDEX($DF:$DF,$GK811+1),"")</f>
      </c>
      <c r="DJ811">
        <f>IF($GL811&gt;=2,INDEX($DF:$DF,$GK811+2),"")</f>
      </c>
      <c r="DK811">
        <f>IF($GL811&gt;=3,INDEX($DF:$DF,$GK811+3),"")</f>
      </c>
      <c r="DL811">
        <f>IF($GL811&gt;=4,INDEX($DF:$DF,$GK811+4),"")</f>
      </c>
      <c r="DM811">
        <f>IF($GL811&gt;=5,INDEX($DF:$DF,$GK811+5),"")</f>
      </c>
      <c r="DN811">
        <f>IF($GL811&gt;=6,INDEX($DF:$DF,$GK811+6),"")</f>
      </c>
      <c r="DO811">
        <f>IF($GL811&gt;=7,INDEX($DF:$DF,$GK811+7),"")</f>
      </c>
      <c r="DP811">
        <f>IF($GL811&gt;=8,INDEX($DF:$DF,$GK811+8),"")</f>
      </c>
      <c r="DQ811">
        <f>IF($GL811&gt;=9,INDEX($DF:$DF,$GK811+9),"")</f>
      </c>
      <c r="DR811">
        <f>IF($GL811&gt;=10,INDEX($DF:$DF,$GK811+10),"")</f>
      </c>
      <c r="DS811">
        <f>IF($GL811&gt;=11,INDEX($DF:$DF,$GK811+11),"")</f>
      </c>
      <c r="DT811">
        <f>IF($GL811&gt;=12,INDEX($DF:$DF,$GK811+12),"")</f>
      </c>
      <c r="DU811">
        <f>IF($GL811&gt;=13,INDEX($DF:$DF,$GK811+13),"")</f>
      </c>
      <c r="DV811">
        <f>IF($GL811&gt;=14,INDEX($DF:$DF,$GK811+14),"")</f>
      </c>
      <c r="DW811">
        <f>IF($GL811&gt;=15,INDEX($DF:$DF,$GK811+15),"")</f>
      </c>
      <c r="DX811">
        <f>IF($GL811&gt;=16,INDEX($DF:$DF,$GK811+16),"")</f>
      </c>
      <c r="DY811">
        <f>IF($GL811&gt;=17,INDEX($DF:$DF,$GK811+17),"")</f>
      </c>
      <c r="DZ811">
        <f>IF($GL811&gt;=18,INDEX($DF:$DF,$GK811+18),"")</f>
      </c>
      <c r="EA811">
        <f>IF($GL811&gt;=19,INDEX($DF:$DF,$GK811+19),"")</f>
      </c>
      <c r="EB811">
        <f>IF($GL811&gt;=20,INDEX($DF:$DF,$GK811+20),"")</f>
      </c>
      <c r="EC811">
        <f>IF($GL811&gt;=21,INDEX($DF:$DF,$GK811+21),"")</f>
      </c>
      <c r="ED811">
        <f>IF($GL811&gt;=22,INDEX($DF:$DF,$GK811+22),"")</f>
      </c>
      <c r="EE811">
        <f>IF($GL811&gt;=23,INDEX($DF:$DF,$GK811+23),"")</f>
      </c>
      <c r="EF811">
        <f>IF($GL811&gt;=24,INDEX($DF:$DF,$GK811+24),"")</f>
      </c>
      <c r="EG811">
        <f>IF($GL811&gt;=25,INDEX($DF:$DF,$GK811+25),"")</f>
      </c>
      <c r="EH811">
        <f>IF($GL811&gt;=26,INDEX($DF:$DF,$GK811+26),"")</f>
      </c>
      <c r="EI811">
        <f>IF($GL811&gt;=27,INDEX($DF:$DF,$GK811+27),"")</f>
      </c>
      <c r="EJ811">
        <f>IF($GL811&gt;=28,INDEX($DF:$DF,$GK811+28),"")</f>
      </c>
      <c r="EK811">
        <f>IF($GL811&gt;=29,INDEX($DF:$DF,$GK811+29),"")</f>
      </c>
      <c r="EL811">
        <f>IF($GL811&gt;=30,INDEX($DF:$DF,$GK811+30),"")</f>
      </c>
      <c r="EM811">
        <f>IF($GL811&gt;=31,INDEX($DF:$DF,$GK811+31),"")</f>
      </c>
      <c r="EN811">
        <f>IF($GL811&gt;=32,INDEX($DF:$DF,$GK811+32),"")</f>
      </c>
      <c r="EO811">
        <f>IF($GL811&gt;=33,INDEX($DF:$DF,$GK811+33),"")</f>
      </c>
      <c r="EP811">
        <f>IF($GL811&gt;=34,INDEX($DF:$DF,$GK811+34),"")</f>
      </c>
      <c r="EQ811">
        <f>IF($GL811&gt;=35,INDEX($DF:$DF,$GK811+35),"")</f>
      </c>
      <c r="ER811">
        <f>IF($GL811&gt;=36,INDEX($DF:$DF,$GK811+36),"")</f>
      </c>
      <c r="ES811">
        <f>IF($GL811&gt;=37,INDEX($DF:$DF,$GK811+37),"")</f>
      </c>
      <c r="ET811">
        <f>IF($GL811&gt;=38,INDEX($DF:$DF,$GK811+38),"")</f>
      </c>
      <c r="EU811">
        <f>IF($GL811&gt;=39,INDEX($DF:$DF,$GK811+39),"")</f>
      </c>
      <c r="EV811">
        <f>IF($GL811&gt;=40,INDEX($DF:$DF,$GK811+40),"")</f>
      </c>
      <c r="EW811">
        <f>IF($GL811&gt;=1,INDEX($DG:$DG,$GK811+1),"")</f>
      </c>
      <c r="EX811">
        <f>IF($GL811&gt;=2,INDEX($DG:$DG,$GK811+2),"")</f>
      </c>
      <c r="EY811">
        <f>IF($GL811&gt;=3,INDEX($DG:$DG,$GK811+3),"")</f>
      </c>
      <c r="EZ811">
        <f>IF($GL811&gt;=4,INDEX($DG:$DG,$GK811+4),"")</f>
      </c>
      <c r="FA811">
        <f>IF($GL811&gt;=5,INDEX($DG:$DG,$GK811+5),"")</f>
      </c>
      <c r="FB811">
        <f>IF($GL811&gt;=6,INDEX($DG:$DG,$GK811+6),"")</f>
      </c>
      <c r="FC811">
        <f>IF($GL811&gt;=7,INDEX($DG:$DG,$GK811+7),"")</f>
      </c>
      <c r="FD811">
        <f>IF($GL811&gt;=8,INDEX($DG:$DG,$GK811+8),"")</f>
      </c>
      <c r="FE811">
        <f>IF($GL811&gt;=9,INDEX($DG:$DG,$GK811+9),"")</f>
      </c>
      <c r="FF811">
        <f>IF($GL811&gt;=10,INDEX($DG:$DG,$GK811+10),"")</f>
      </c>
      <c r="FG811">
        <f>IF($GL811&gt;=11,INDEX($DG:$DG,$GK811+11),"")</f>
      </c>
      <c r="FH811">
        <f>IF($GL811&gt;=12,INDEX($DG:$DG,$GK811+12),"")</f>
      </c>
      <c r="FI811">
        <f>IF($GL811&gt;=13,INDEX($DG:$DG,$GK811+13),"")</f>
      </c>
      <c r="FJ811">
        <f>IF($GL811&gt;=14,INDEX($DG:$DG,$GK811+14),"")</f>
      </c>
      <c r="FK811">
        <f>IF($GL811&gt;=15,INDEX($DG:$DG,$GK811+15),"")</f>
      </c>
      <c r="FL811">
        <f>IF($GL811&gt;=16,INDEX($DG:$DG,$GK811+16),"")</f>
      </c>
      <c r="FM811">
        <f>IF($GL811&gt;=17,INDEX($DG:$DG,$GK811+17),"")</f>
      </c>
      <c r="FN811">
        <f>IF($GL811&gt;=18,INDEX($DG:$DG,$GK811+18),"")</f>
      </c>
      <c r="FO811">
        <f>IF($GL811&gt;=19,INDEX($DG:$DG,$GK811+19),"")</f>
      </c>
      <c r="FP811">
        <f>IF($GL811&gt;=20,INDEX($DG:$DG,$GK811+20),"")</f>
      </c>
      <c r="FQ811">
        <f>IF($GL811&gt;=21,INDEX($DG:$DG,$GK811+21),"")</f>
      </c>
      <c r="FR811">
        <f>IF($GL811&gt;=22,INDEX($DG:$DG,$GK811+22),"")</f>
      </c>
      <c r="FS811">
        <f>IF($GL811&gt;=23,INDEX($DG:$DG,$GK811+23),"")</f>
      </c>
      <c r="FT811">
        <f>IF($GL811&gt;=24,INDEX($DG:$DG,$GK811+24),"")</f>
      </c>
      <c r="FU811">
        <f>IF($GL811&gt;=25,INDEX($DG:$DG,$GK811+25),"")</f>
      </c>
      <c r="FV811">
        <f>IF($GL811&gt;=26,INDEX($DG:$DG,$GK811+26),"")</f>
      </c>
      <c r="FW811">
        <f>IF($GL811&gt;=27,INDEX($DG:$DG,$GK811+27),"")</f>
      </c>
      <c r="FX811">
        <f>IF($GL811&gt;=28,INDEX($DG:$DG,$GK811+28),"")</f>
      </c>
      <c r="FY811">
        <f>IF($GL811&gt;=29,INDEX($DG:$DG,$GK811+29),"")</f>
      </c>
      <c r="FZ811">
        <f>IF($GL811&gt;=30,INDEX($DG:$DG,$GK811+30),"")</f>
      </c>
      <c r="GA811">
        <f>IF($GL811&gt;=31,INDEX($DG:$DG,$GK811+31),"")</f>
      </c>
      <c r="GB811">
        <f>IF($GL811&gt;=32,INDEX($DG:$DG,$GK811+32),"")</f>
      </c>
      <c r="GC811">
        <f>IF($GL811&gt;=33,INDEX($DG:$DG,$GK811+33),"")</f>
      </c>
      <c r="GD811">
        <f>IF($GL811&gt;=34,INDEX($DG:$DG,$GK811+34),"")</f>
      </c>
      <c r="GE811">
        <f>IF($GL811&gt;=35,INDEX($DG:$DG,$GK811+35),"")</f>
      </c>
      <c r="GF811">
        <f>IF($GL811&gt;=36,INDEX($DG:$DG,$GK811+36),"")</f>
      </c>
      <c r="GG811">
        <f>IF($GL811&gt;=37,INDEX($DG:$DG,$GK811+37),"")</f>
      </c>
      <c r="GH811">
        <f>IF($GL811&gt;=38,INDEX($DG:$DG,$GK811+38),"")</f>
      </c>
      <c r="GI811">
        <f>IF($GL811&gt;=39,INDEX($DG:$DG,$GK811+39),"")</f>
      </c>
      <c r="GJ811">
        <f>IF($GL811&gt;=40,INDEX($DG:$DG,$GK811+40),"")</f>
      </c>
      <c r="GK811">
        <f>IFERROR(MATCH($DE811,$DF$2:$DF$166,0)+1,0)</f>
      </c>
      <c r="GL811">
        <f>IFERROR(INDEX($DH$2:$DH$166,MATCH($DE811,$DF$2:$DF$166,0)),0)</f>
      </c>
      <c r="GM811">
        <f>IFERROR(MATCH($H811,$DI$811:$EV$811,0),0)</f>
      </c>
      <c r="GN811">
        <f>IF($GM811&gt;0,INDEX($EW$811:$GJ$811,$GM811),"")</f>
      </c>
      <c r="GO811" t="s">
        <v>603</v>
      </c>
      <c r="GP811">
        <v>1</v>
      </c>
      <c r="GQ811">
        <f>IF($IZ811&gt;=1,INDEX($GO:$GO,$IY811+1),"")</f>
      </c>
      <c r="GR811">
        <f>IF($IZ811&gt;=2,INDEX($GO:$GO,$IY811+2),"")</f>
      </c>
      <c r="GS811">
        <f>IF($IZ811&gt;=3,INDEX($GO:$GO,$IY811+3),"")</f>
      </c>
      <c r="GT811">
        <f>IF($IZ811&gt;=4,INDEX($GO:$GO,$IY811+4),"")</f>
      </c>
      <c r="GU811">
        <f>IF($IZ811&gt;=5,INDEX($GO:$GO,$IY811+5),"")</f>
      </c>
      <c r="GV811">
        <f>IF($IZ811&gt;=6,INDEX($GO:$GO,$IY811+6),"")</f>
      </c>
      <c r="GW811">
        <f>IF($IZ811&gt;=7,INDEX($GO:$GO,$IY811+7),"")</f>
      </c>
      <c r="GX811">
        <f>IF($IZ811&gt;=8,INDEX($GO:$GO,$IY811+8),"")</f>
      </c>
      <c r="GY811">
        <f>IF($IZ811&gt;=9,INDEX($GO:$GO,$IY811+9),"")</f>
      </c>
      <c r="GZ811">
        <f>IF($IZ811&gt;=10,INDEX($GO:$GO,$IY811+10),"")</f>
      </c>
      <c r="HA811">
        <f>IF($IZ811&gt;=11,INDEX($GO:$GO,$IY811+11),"")</f>
      </c>
      <c r="HB811">
        <f>IF($IZ811&gt;=12,INDEX($GO:$GO,$IY811+12),"")</f>
      </c>
      <c r="HC811">
        <f>IF($IZ811&gt;=13,INDEX($GO:$GO,$IY811+13),"")</f>
      </c>
      <c r="HD811">
        <f>IF($IZ811&gt;=14,INDEX($GO:$GO,$IY811+14),"")</f>
      </c>
      <c r="HE811">
        <f>IF($IZ811&gt;=15,INDEX($GO:$GO,$IY811+15),"")</f>
      </c>
      <c r="HF811">
        <f>IF($IZ811&gt;=16,INDEX($GO:$GO,$IY811+16),"")</f>
      </c>
      <c r="HG811">
        <f>IF($IZ811&gt;=17,INDEX($GO:$GO,$IY811+17),"")</f>
      </c>
      <c r="HH811">
        <f>IF($IZ811&gt;=18,INDEX($GO:$GO,$IY811+18),"")</f>
      </c>
      <c r="HI811">
        <f>IF($IZ811&gt;=19,INDEX($GO:$GO,$IY811+19),"")</f>
      </c>
      <c r="HJ811">
        <f>IF($IZ811&gt;=20,INDEX($GO:$GO,$IY811+20),"")</f>
      </c>
      <c r="HK811">
        <f>IF($IZ811&gt;=21,INDEX($GO:$GO,$IY811+21),"")</f>
      </c>
      <c r="HL811">
        <f>IF($IZ811&gt;=22,INDEX($GO:$GO,$IY811+22),"")</f>
      </c>
      <c r="HM811">
        <f>IF($IZ811&gt;=23,INDEX($GO:$GO,$IY811+23),"")</f>
      </c>
      <c r="HN811">
        <f>IF($IZ811&gt;=24,INDEX($GO:$GO,$IY811+24),"")</f>
      </c>
      <c r="HO811">
        <f>IF($IZ811&gt;=25,INDEX($GO:$GO,$IY811+25),"")</f>
      </c>
      <c r="HP811">
        <f>IF($IZ811&gt;=26,INDEX($GO:$GO,$IY811+26),"")</f>
      </c>
      <c r="HQ811">
        <f>IF($IZ811&gt;=27,INDEX($GO:$GO,$IY811+27),"")</f>
      </c>
      <c r="HR811">
        <f>IF($IZ811&gt;=28,INDEX($GO:$GO,$IY811+28),"")</f>
      </c>
      <c r="HS811">
        <f>IF($IZ811&gt;=29,INDEX($GO:$GO,$IY811+29),"")</f>
      </c>
      <c r="HT811">
        <f>IF($IZ811&gt;=30,INDEX($GO:$GO,$IY811+30),"")</f>
      </c>
      <c r="HU811">
        <f>IF($IZ811&gt;=31,INDEX($GO:$GO,$IY811+31),"")</f>
      </c>
      <c r="HV811">
        <f>IF($IZ811&gt;=32,INDEX($GO:$GO,$IY811+32),"")</f>
      </c>
      <c r="HW811">
        <f>IF($IZ811&gt;=33,INDEX($GO:$GO,$IY811+33),"")</f>
      </c>
      <c r="HX811">
        <f>IF($IZ811&gt;=34,INDEX($GO:$GO,$IY811+34),"")</f>
      </c>
      <c r="HY811">
        <f>IF($IZ811&gt;=35,INDEX($GO:$GO,$IY811+35),"")</f>
      </c>
      <c r="HZ811">
        <f>IF($IZ811&gt;=36,INDEX($GO:$GO,$IY811+36),"")</f>
      </c>
      <c r="IA811">
        <f>IF($IZ811&gt;=37,INDEX($GO:$GO,$IY811+37),"")</f>
      </c>
      <c r="IB811">
        <f>IF($IZ811&gt;=38,INDEX($GO:$GO,$IY811+38),"")</f>
      </c>
      <c r="IC811">
        <f>IF($IZ811&gt;=39,INDEX($GO:$GO,$IY811+39),"")</f>
      </c>
      <c r="ID811">
        <f>IF($IZ811&gt;=40,INDEX($GO:$GO,$IY811+40),"")</f>
      </c>
      <c r="IE811">
        <f>IF($IZ811&gt;=41,INDEX($GO:$GO,$IY811+41),"")</f>
      </c>
      <c r="IF811">
        <f>IF($IZ811&gt;=42,INDEX($GO:$GO,$IY811+42),"")</f>
      </c>
      <c r="IG811">
        <f>IF($IZ811&gt;=43,INDEX($GO:$GO,$IY811+43),"")</f>
      </c>
      <c r="IH811">
        <f>IF($IZ811&gt;=44,INDEX($GO:$GO,$IY811+44),"")</f>
      </c>
      <c r="II811">
        <f>IF($IZ811&gt;=45,INDEX($GO:$GO,$IY811+45),"")</f>
      </c>
      <c r="IJ811">
        <f>IF($IZ811&gt;=46,INDEX($GO:$GO,$IY811+46),"")</f>
      </c>
      <c r="IK811">
        <f>IF($IZ811&gt;=47,INDEX($GO:$GO,$IY811+47),"")</f>
      </c>
      <c r="IL811">
        <f>IF($IZ811&gt;=48,INDEX($GO:$GO,$IY811+48),"")</f>
      </c>
      <c r="IM811">
        <f>IF($IZ811&gt;=49,INDEX($GO:$GO,$IY811+49),"")</f>
      </c>
      <c r="IN811">
        <f>IF($IZ811&gt;=50,INDEX($GO:$GO,$IY811+50),"")</f>
      </c>
      <c r="IO811">
        <f>IF($IZ811&gt;=51,INDEX($GO:$GO,$IY811+51),"")</f>
      </c>
      <c r="IP811">
        <f>IF($IZ811&gt;=52,INDEX($GO:$GO,$IY811+52),"")</f>
      </c>
      <c r="IQ811">
        <f>IF($IZ811&gt;=53,INDEX($GO:$GO,$IY811+53),"")</f>
      </c>
      <c r="IR811">
        <f>IF($IZ811&gt;=54,INDEX($GO:$GO,$IY811+54),"")</f>
      </c>
      <c r="IS811">
        <f>IF($IZ811&gt;=55,INDEX($GO:$GO,$IY811+55),"")</f>
      </c>
      <c r="IT811">
        <f>IF($IZ811&gt;=56,INDEX($GO:$GO,$IY811+56),"")</f>
      </c>
      <c r="IU811">
        <f>IF($IZ811&gt;=57,INDEX($GO:$GO,$IY811+57),"")</f>
      </c>
      <c r="IV811">
        <f>IF($IZ811&gt;=58,INDEX($GO:$GO,$IY811+58),"")</f>
      </c>
      <c r="IW811">
        <f>IF($IZ811&gt;=59,INDEX($GO:$GO,$IY811+59),"")</f>
      </c>
      <c r="IX811">
        <f>IF($IZ811&gt;=60,INDEX($GO:$GO,$IY811+60),"")</f>
      </c>
      <c r="IY811">
        <f>IFERROR(MATCH($GN811,$GO$2:$GO$827,0)+1,0)</f>
      </c>
      <c r="IZ811">
        <f>IFERROR(INDEX($GP$2:$GP$827,MATCH($GN811,$GO$2:$GO$827,0)),0)</f>
      </c>
      <c r="JA811" t="s">
        <v>23</v>
      </c>
      <c r="JB811" t="s">
        <v>23</v>
      </c>
    </row>
    <row r="812" spans="1:262" x14ac:dyDescent="0.25">
      <c r="F812" s="1"/>
      <c r="G812" s="1"/>
      <c r="H812" s="1"/>
      <c r="I812" s="1"/>
      <c r="J812" s="1">
        <f>IFERROR(IF(FIND(" - ",$F812)&gt;0,MID($F812,FIND(" - ",$F812)+3,LEN($F812)),""),"")</f>
      </c>
      <c r="L812" s="1"/>
      <c r="N812" t="s">
        <v>23</v>
      </c>
      <c r="P812">
        <f>IF(OR($N812="",$O812=""),"",IFERROR($N812/$O812,0))</f>
      </c>
      <c r="Q812">
        <f>IF($N812="","",
IF($G812="","",
IF(ISNUMBER(SEARCH("exempt",LOWER($G812))),0,
$N812*(VALUE(SUBSTITUTE($G812,"%",""))/100))))</f>
      </c>
      <c r="W812">
        <f>IF($N812="","",
SUM($N812,$Q812,$U812,$R812,$T812)-
IF($V812="",0,VALUE($V812)))</f>
      </c>
      <c r="AE812" t="s">
        <v>2065</v>
      </c>
      <c r="AM812">
        <f>IFERROR(LEFT($F812,FIND(" - ",$F812)-1),$F812)</f>
      </c>
      <c r="AP812">
        <f>IF($CE812&gt;=1,INDEX($AN:$AN,$CD812+1),"")</f>
      </c>
      <c r="AQ812">
        <f>IF($CE812&gt;=2,INDEX($AN:$AN,$CD812+2),"")</f>
      </c>
      <c r="AR812">
        <f>IF($CE812&gt;=3,INDEX($AN:$AN,$CD812+3),"")</f>
      </c>
      <c r="AS812">
        <f>IF($CE812&gt;=4,INDEX($AN:$AN,$CD812+4),"")</f>
      </c>
      <c r="AT812">
        <f>IF($CE812&gt;=5,INDEX($AN:$AN,$CD812+5),"")</f>
      </c>
      <c r="AU812">
        <f>IF($CE812&gt;=6,INDEX($AN:$AN,$CD812+6),"")</f>
      </c>
      <c r="AV812">
        <f>IF($CE812&gt;=7,INDEX($AN:$AN,$CD812+7),"")</f>
      </c>
      <c r="AW812">
        <f>IF($CE812&gt;=8,INDEX($AN:$AN,$CD812+8),"")</f>
      </c>
      <c r="AX812">
        <f>IF($CE812&gt;=9,INDEX($AN:$AN,$CD812+9),"")</f>
      </c>
      <c r="AY812">
        <f>IF($CE812&gt;=10,INDEX($AN:$AN,$CD812+10),"")</f>
      </c>
      <c r="AZ812">
        <f>IF($CE812&gt;=11,INDEX($AN:$AN,$CD812+11),"")</f>
      </c>
      <c r="BA812">
        <f>IF($CE812&gt;=12,INDEX($AN:$AN,$CD812+12),"")</f>
      </c>
      <c r="BB812">
        <f>IF($CE812&gt;=13,INDEX($AN:$AN,$CD812+13),"")</f>
      </c>
      <c r="BC812">
        <f>IF($CE812&gt;=14,INDEX($AN:$AN,$CD812+14),"")</f>
      </c>
      <c r="BD812">
        <f>IF($CE812&gt;=15,INDEX($AN:$AN,$CD812+15),"")</f>
      </c>
      <c r="BE812">
        <f>IF($CE812&gt;=16,INDEX($AN:$AN,$CD812+16),"")</f>
      </c>
      <c r="BF812">
        <f>IF($CE812&gt;=17,INDEX($AN:$AN,$CD812+17),"")</f>
      </c>
      <c r="BG812">
        <f>IF($CE812&gt;=18,INDEX($AN:$AN,$CD812+18),"")</f>
      </c>
      <c r="BH812">
        <f>IF($CE812&gt;=19,INDEX($AN:$AN,$CD812+19),"")</f>
      </c>
      <c r="BI812">
        <f>IF($CE812&gt;=20,INDEX($AN:$AN,$CD812+20),"")</f>
      </c>
      <c r="BJ812">
        <f>IF($CE812&gt;=21,INDEX($AN:$AN,$CD812+21),"")</f>
      </c>
      <c r="BK812">
        <f>IF($CE812&gt;=22,INDEX($AN:$AN,$CD812+22),"")</f>
      </c>
      <c r="BL812">
        <f>IF($CE812&gt;=23,INDEX($AN:$AN,$CD812+23),"")</f>
      </c>
      <c r="BM812">
        <f>IF($CE812&gt;=24,INDEX($AN:$AN,$CD812+24),"")</f>
      </c>
      <c r="BN812">
        <f>IF($CE812&gt;=25,INDEX($AN:$AN,$CD812+25),"")</f>
      </c>
      <c r="BO812">
        <f>IF($CE812&gt;=26,INDEX($AN:$AN,$CD812+26),"")</f>
      </c>
      <c r="BP812">
        <f>IF($CE812&gt;=27,INDEX($AN:$AN,$CD812+27),"")</f>
      </c>
      <c r="BQ812">
        <f>IF($CE812&gt;=28,INDEX($AN:$AN,$CD812+28),"")</f>
      </c>
      <c r="BR812">
        <f>IF($CE812&gt;=29,INDEX($AN:$AN,$CD812+29),"")</f>
      </c>
      <c r="BS812">
        <f>IF($CE812&gt;=30,INDEX($AN:$AN,$CD812+30),"")</f>
      </c>
      <c r="BT812">
        <f>IF($CE812&gt;=31,INDEX($AN:$AN,$CD812+31),"")</f>
      </c>
      <c r="BU812">
        <f>IF($CE812&gt;=32,INDEX($AN:$AN,$CD812+32),"")</f>
      </c>
      <c r="BV812">
        <f>IF($CE812&gt;=33,INDEX($AN:$AN,$CD812+33),"")</f>
      </c>
      <c r="BW812">
        <f>IF($CE812&gt;=34,INDEX($AN:$AN,$CD812+34),"")</f>
      </c>
      <c r="BX812">
        <f>IF($CE812&gt;=35,INDEX($AN:$AN,$CD812+35),"")</f>
      </c>
      <c r="BY812">
        <f>IF($CE812&gt;=36,INDEX($AN:$AN,$CD812+36),"")</f>
      </c>
      <c r="BZ812">
        <f>IF($CE812&gt;=37,INDEX($AN:$AN,$CD812+37),"")</f>
      </c>
      <c r="CA812">
        <f>IF($CE812&gt;=38,INDEX($AN:$AN,$CD812+38),"")</f>
      </c>
      <c r="CB812">
        <f>IF($CE812&gt;=39,INDEX($AN:$AN,$CD812+39),"")</f>
      </c>
      <c r="CC812">
        <f>IF($CE812&gt;=40,INDEX($AN:$AN,$CD812+40),"")</f>
      </c>
      <c r="CD812">
        <f>IFERROR(MATCH($AM812,$AN$2:$AN$133,0)+1,0)</f>
      </c>
      <c r="CE812">
        <f>IFERROR(INDEX($AO$2:$AO$133,MATCH($AM812,$AN$2:$AN$133,0)),0)</f>
      </c>
      <c r="CF812">
        <f>IFERROR(LEFT($K812,FIND(" - ",$K812)-1),$K812)</f>
      </c>
      <c r="CG812" t="s">
        <v>2066</v>
      </c>
      <c r="CH812">
        <v>1</v>
      </c>
      <c r="CI812">
        <f>IF($DD812&gt;=1,INDEX($CG:$CG,$DC812+1),"")</f>
      </c>
      <c r="CJ812">
        <f>IF($DD812&gt;=2,INDEX($CG:$CG,$DC812+2),"")</f>
      </c>
      <c r="CK812">
        <f>IF($DD812&gt;=3,INDEX($CG:$CG,$DC812+3),"")</f>
      </c>
      <c r="CL812">
        <f>IF($DD812&gt;=4,INDEX($CG:$CG,$DC812+4),"")</f>
      </c>
      <c r="CM812">
        <f>IF($DD812&gt;=5,INDEX($CG:$CG,$DC812+5),"")</f>
      </c>
      <c r="CN812">
        <f>IF($DD812&gt;=6,INDEX($CG:$CG,$DC812+6),"")</f>
      </c>
      <c r="CO812">
        <f>IF($DD812&gt;=7,INDEX($CG:$CG,$DC812+7),"")</f>
      </c>
      <c r="CP812">
        <f>IF($DD812&gt;=8,INDEX($CG:$CG,$DC812+8),"")</f>
      </c>
      <c r="CQ812">
        <f>IF($DD812&gt;=9,INDEX($CG:$CG,$DC812+9),"")</f>
      </c>
      <c r="CR812">
        <f>IF($DD812&gt;=10,INDEX($CG:$CG,$DC812+10),"")</f>
      </c>
      <c r="CS812">
        <f>IF($DD812&gt;=11,INDEX($CG:$CG,$DC812+11),"")</f>
      </c>
      <c r="CT812">
        <f>IF($DD812&gt;=12,INDEX($CG:$CG,$DC812+12),"")</f>
      </c>
      <c r="CU812">
        <f>IF($DD812&gt;=13,INDEX($CG:$CG,$DC812+13),"")</f>
      </c>
      <c r="CV812">
        <f>IF($DD812&gt;=14,INDEX($CG:$CG,$DC812+14),"")</f>
      </c>
      <c r="CW812">
        <f>IF($DD812&gt;=15,INDEX($CG:$CG,$DC812+15),"")</f>
      </c>
      <c r="CX812">
        <f>IF($DD812&gt;=16,INDEX($CG:$CG,$DC812+16),"")</f>
      </c>
      <c r="CY812">
        <f>IF($DD812&gt;=17,INDEX($CG:$CG,$DC812+17),"")</f>
      </c>
      <c r="CZ812">
        <f>IF($DD812&gt;=18,INDEX($CG:$CG,$DC812+18),"")</f>
      </c>
      <c r="DA812">
        <f>IF($DD812&gt;=19,INDEX($CG:$CG,$DC812+19),"")</f>
      </c>
      <c r="DB812">
        <f>IF($DD812&gt;=20,INDEX($CG:$CG,$DC812+20),"")</f>
      </c>
      <c r="DC812">
        <f>IFERROR(MATCH($CF812,$CG$2:$CG$1558,0)+1,0)</f>
      </c>
      <c r="DD812">
        <f>IFERROR(INDEX($CH$2:$CH$1558,MATCH($CF812,$CG$2:$CG$1558,0)),0)</f>
      </c>
      <c r="DE812">
        <f>IFERROR(INDEX($AL:$AL,MATCH($G812,$AK:$AK,0))&amp;"","")</f>
      </c>
      <c r="DI812">
        <f>IF($GL812&gt;=1,INDEX($DF:$DF,$GK812+1),"")</f>
      </c>
      <c r="DJ812">
        <f>IF($GL812&gt;=2,INDEX($DF:$DF,$GK812+2),"")</f>
      </c>
      <c r="DK812">
        <f>IF($GL812&gt;=3,INDEX($DF:$DF,$GK812+3),"")</f>
      </c>
      <c r="DL812">
        <f>IF($GL812&gt;=4,INDEX($DF:$DF,$GK812+4),"")</f>
      </c>
      <c r="DM812">
        <f>IF($GL812&gt;=5,INDEX($DF:$DF,$GK812+5),"")</f>
      </c>
      <c r="DN812">
        <f>IF($GL812&gt;=6,INDEX($DF:$DF,$GK812+6),"")</f>
      </c>
      <c r="DO812">
        <f>IF($GL812&gt;=7,INDEX($DF:$DF,$GK812+7),"")</f>
      </c>
      <c r="DP812">
        <f>IF($GL812&gt;=8,INDEX($DF:$DF,$GK812+8),"")</f>
      </c>
      <c r="DQ812">
        <f>IF($GL812&gt;=9,INDEX($DF:$DF,$GK812+9),"")</f>
      </c>
      <c r="DR812">
        <f>IF($GL812&gt;=10,INDEX($DF:$DF,$GK812+10),"")</f>
      </c>
      <c r="DS812">
        <f>IF($GL812&gt;=11,INDEX($DF:$DF,$GK812+11),"")</f>
      </c>
      <c r="DT812">
        <f>IF($GL812&gt;=12,INDEX($DF:$DF,$GK812+12),"")</f>
      </c>
      <c r="DU812">
        <f>IF($GL812&gt;=13,INDEX($DF:$DF,$GK812+13),"")</f>
      </c>
      <c r="DV812">
        <f>IF($GL812&gt;=14,INDEX($DF:$DF,$GK812+14),"")</f>
      </c>
      <c r="DW812">
        <f>IF($GL812&gt;=15,INDEX($DF:$DF,$GK812+15),"")</f>
      </c>
      <c r="DX812">
        <f>IF($GL812&gt;=16,INDEX($DF:$DF,$GK812+16),"")</f>
      </c>
      <c r="DY812">
        <f>IF($GL812&gt;=17,INDEX($DF:$DF,$GK812+17),"")</f>
      </c>
      <c r="DZ812">
        <f>IF($GL812&gt;=18,INDEX($DF:$DF,$GK812+18),"")</f>
      </c>
      <c r="EA812">
        <f>IF($GL812&gt;=19,INDEX($DF:$DF,$GK812+19),"")</f>
      </c>
      <c r="EB812">
        <f>IF($GL812&gt;=20,INDEX($DF:$DF,$GK812+20),"")</f>
      </c>
      <c r="EC812">
        <f>IF($GL812&gt;=21,INDEX($DF:$DF,$GK812+21),"")</f>
      </c>
      <c r="ED812">
        <f>IF($GL812&gt;=22,INDEX($DF:$DF,$GK812+22),"")</f>
      </c>
      <c r="EE812">
        <f>IF($GL812&gt;=23,INDEX($DF:$DF,$GK812+23),"")</f>
      </c>
      <c r="EF812">
        <f>IF($GL812&gt;=24,INDEX($DF:$DF,$GK812+24),"")</f>
      </c>
      <c r="EG812">
        <f>IF($GL812&gt;=25,INDEX($DF:$DF,$GK812+25),"")</f>
      </c>
      <c r="EH812">
        <f>IF($GL812&gt;=26,INDEX($DF:$DF,$GK812+26),"")</f>
      </c>
      <c r="EI812">
        <f>IF($GL812&gt;=27,INDEX($DF:$DF,$GK812+27),"")</f>
      </c>
      <c r="EJ812">
        <f>IF($GL812&gt;=28,INDEX($DF:$DF,$GK812+28),"")</f>
      </c>
      <c r="EK812">
        <f>IF($GL812&gt;=29,INDEX($DF:$DF,$GK812+29),"")</f>
      </c>
      <c r="EL812">
        <f>IF($GL812&gt;=30,INDEX($DF:$DF,$GK812+30),"")</f>
      </c>
      <c r="EM812">
        <f>IF($GL812&gt;=31,INDEX($DF:$DF,$GK812+31),"")</f>
      </c>
      <c r="EN812">
        <f>IF($GL812&gt;=32,INDEX($DF:$DF,$GK812+32),"")</f>
      </c>
      <c r="EO812">
        <f>IF($GL812&gt;=33,INDEX($DF:$DF,$GK812+33),"")</f>
      </c>
      <c r="EP812">
        <f>IF($GL812&gt;=34,INDEX($DF:$DF,$GK812+34),"")</f>
      </c>
      <c r="EQ812">
        <f>IF($GL812&gt;=35,INDEX($DF:$DF,$GK812+35),"")</f>
      </c>
      <c r="ER812">
        <f>IF($GL812&gt;=36,INDEX($DF:$DF,$GK812+36),"")</f>
      </c>
      <c r="ES812">
        <f>IF($GL812&gt;=37,INDEX($DF:$DF,$GK812+37),"")</f>
      </c>
      <c r="ET812">
        <f>IF($GL812&gt;=38,INDEX($DF:$DF,$GK812+38),"")</f>
      </c>
      <c r="EU812">
        <f>IF($GL812&gt;=39,INDEX($DF:$DF,$GK812+39),"")</f>
      </c>
      <c r="EV812">
        <f>IF($GL812&gt;=40,INDEX($DF:$DF,$GK812+40),"")</f>
      </c>
      <c r="EW812">
        <f>IF($GL812&gt;=1,INDEX($DG:$DG,$GK812+1),"")</f>
      </c>
      <c r="EX812">
        <f>IF($GL812&gt;=2,INDEX($DG:$DG,$GK812+2),"")</f>
      </c>
      <c r="EY812">
        <f>IF($GL812&gt;=3,INDEX($DG:$DG,$GK812+3),"")</f>
      </c>
      <c r="EZ812">
        <f>IF($GL812&gt;=4,INDEX($DG:$DG,$GK812+4),"")</f>
      </c>
      <c r="FA812">
        <f>IF($GL812&gt;=5,INDEX($DG:$DG,$GK812+5),"")</f>
      </c>
      <c r="FB812">
        <f>IF($GL812&gt;=6,INDEX($DG:$DG,$GK812+6),"")</f>
      </c>
      <c r="FC812">
        <f>IF($GL812&gt;=7,INDEX($DG:$DG,$GK812+7),"")</f>
      </c>
      <c r="FD812">
        <f>IF($GL812&gt;=8,INDEX($DG:$DG,$GK812+8),"")</f>
      </c>
      <c r="FE812">
        <f>IF($GL812&gt;=9,INDEX($DG:$DG,$GK812+9),"")</f>
      </c>
      <c r="FF812">
        <f>IF($GL812&gt;=10,INDEX($DG:$DG,$GK812+10),"")</f>
      </c>
      <c r="FG812">
        <f>IF($GL812&gt;=11,INDEX($DG:$DG,$GK812+11),"")</f>
      </c>
      <c r="FH812">
        <f>IF($GL812&gt;=12,INDEX($DG:$DG,$GK812+12),"")</f>
      </c>
      <c r="FI812">
        <f>IF($GL812&gt;=13,INDEX($DG:$DG,$GK812+13),"")</f>
      </c>
      <c r="FJ812">
        <f>IF($GL812&gt;=14,INDEX($DG:$DG,$GK812+14),"")</f>
      </c>
      <c r="FK812">
        <f>IF($GL812&gt;=15,INDEX($DG:$DG,$GK812+15),"")</f>
      </c>
      <c r="FL812">
        <f>IF($GL812&gt;=16,INDEX($DG:$DG,$GK812+16),"")</f>
      </c>
      <c r="FM812">
        <f>IF($GL812&gt;=17,INDEX($DG:$DG,$GK812+17),"")</f>
      </c>
      <c r="FN812">
        <f>IF($GL812&gt;=18,INDEX($DG:$DG,$GK812+18),"")</f>
      </c>
      <c r="FO812">
        <f>IF($GL812&gt;=19,INDEX($DG:$DG,$GK812+19),"")</f>
      </c>
      <c r="FP812">
        <f>IF($GL812&gt;=20,INDEX($DG:$DG,$GK812+20),"")</f>
      </c>
      <c r="FQ812">
        <f>IF($GL812&gt;=21,INDEX($DG:$DG,$GK812+21),"")</f>
      </c>
      <c r="FR812">
        <f>IF($GL812&gt;=22,INDEX($DG:$DG,$GK812+22),"")</f>
      </c>
      <c r="FS812">
        <f>IF($GL812&gt;=23,INDEX($DG:$DG,$GK812+23),"")</f>
      </c>
      <c r="FT812">
        <f>IF($GL812&gt;=24,INDEX($DG:$DG,$GK812+24),"")</f>
      </c>
      <c r="FU812">
        <f>IF($GL812&gt;=25,INDEX($DG:$DG,$GK812+25),"")</f>
      </c>
      <c r="FV812">
        <f>IF($GL812&gt;=26,INDEX($DG:$DG,$GK812+26),"")</f>
      </c>
      <c r="FW812">
        <f>IF($GL812&gt;=27,INDEX($DG:$DG,$GK812+27),"")</f>
      </c>
      <c r="FX812">
        <f>IF($GL812&gt;=28,INDEX($DG:$DG,$GK812+28),"")</f>
      </c>
      <c r="FY812">
        <f>IF($GL812&gt;=29,INDEX($DG:$DG,$GK812+29),"")</f>
      </c>
      <c r="FZ812">
        <f>IF($GL812&gt;=30,INDEX($DG:$DG,$GK812+30),"")</f>
      </c>
      <c r="GA812">
        <f>IF($GL812&gt;=31,INDEX($DG:$DG,$GK812+31),"")</f>
      </c>
      <c r="GB812">
        <f>IF($GL812&gt;=32,INDEX($DG:$DG,$GK812+32),"")</f>
      </c>
      <c r="GC812">
        <f>IF($GL812&gt;=33,INDEX($DG:$DG,$GK812+33),"")</f>
      </c>
      <c r="GD812">
        <f>IF($GL812&gt;=34,INDEX($DG:$DG,$GK812+34),"")</f>
      </c>
      <c r="GE812">
        <f>IF($GL812&gt;=35,INDEX($DG:$DG,$GK812+35),"")</f>
      </c>
      <c r="GF812">
        <f>IF($GL812&gt;=36,INDEX($DG:$DG,$GK812+36),"")</f>
      </c>
      <c r="GG812">
        <f>IF($GL812&gt;=37,INDEX($DG:$DG,$GK812+37),"")</f>
      </c>
      <c r="GH812">
        <f>IF($GL812&gt;=38,INDEX($DG:$DG,$GK812+38),"")</f>
      </c>
      <c r="GI812">
        <f>IF($GL812&gt;=39,INDEX($DG:$DG,$GK812+39),"")</f>
      </c>
      <c r="GJ812">
        <f>IF($GL812&gt;=40,INDEX($DG:$DG,$GK812+40),"")</f>
      </c>
      <c r="GK812">
        <f>IFERROR(MATCH($DE812,$DF$2:$DF$166,0)+1,0)</f>
      </c>
      <c r="GL812">
        <f>IFERROR(INDEX($DH$2:$DH$166,MATCH($DE812,$DF$2:$DF$166,0)),0)</f>
      </c>
      <c r="GM812">
        <f>IFERROR(MATCH($H812,$DI$812:$EV$812,0),0)</f>
      </c>
      <c r="GN812">
        <f>IF($GM812&gt;0,INDEX($EW$812:$GJ$812,$GM812),"")</f>
      </c>
      <c r="GO812" t="s">
        <v>1622</v>
      </c>
      <c r="GQ812">
        <f>IF($IZ812&gt;=1,INDEX($GO:$GO,$IY812+1),"")</f>
      </c>
      <c r="GR812">
        <f>IF($IZ812&gt;=2,INDEX($GO:$GO,$IY812+2),"")</f>
      </c>
      <c r="GS812">
        <f>IF($IZ812&gt;=3,INDEX($GO:$GO,$IY812+3),"")</f>
      </c>
      <c r="GT812">
        <f>IF($IZ812&gt;=4,INDEX($GO:$GO,$IY812+4),"")</f>
      </c>
      <c r="GU812">
        <f>IF($IZ812&gt;=5,INDEX($GO:$GO,$IY812+5),"")</f>
      </c>
      <c r="GV812">
        <f>IF($IZ812&gt;=6,INDEX($GO:$GO,$IY812+6),"")</f>
      </c>
      <c r="GW812">
        <f>IF($IZ812&gt;=7,INDEX($GO:$GO,$IY812+7),"")</f>
      </c>
      <c r="GX812">
        <f>IF($IZ812&gt;=8,INDEX($GO:$GO,$IY812+8),"")</f>
      </c>
      <c r="GY812">
        <f>IF($IZ812&gt;=9,INDEX($GO:$GO,$IY812+9),"")</f>
      </c>
      <c r="GZ812">
        <f>IF($IZ812&gt;=10,INDEX($GO:$GO,$IY812+10),"")</f>
      </c>
      <c r="HA812">
        <f>IF($IZ812&gt;=11,INDEX($GO:$GO,$IY812+11),"")</f>
      </c>
      <c r="HB812">
        <f>IF($IZ812&gt;=12,INDEX($GO:$GO,$IY812+12),"")</f>
      </c>
      <c r="HC812">
        <f>IF($IZ812&gt;=13,INDEX($GO:$GO,$IY812+13),"")</f>
      </c>
      <c r="HD812">
        <f>IF($IZ812&gt;=14,INDEX($GO:$GO,$IY812+14),"")</f>
      </c>
      <c r="HE812">
        <f>IF($IZ812&gt;=15,INDEX($GO:$GO,$IY812+15),"")</f>
      </c>
      <c r="HF812">
        <f>IF($IZ812&gt;=16,INDEX($GO:$GO,$IY812+16),"")</f>
      </c>
      <c r="HG812">
        <f>IF($IZ812&gt;=17,INDEX($GO:$GO,$IY812+17),"")</f>
      </c>
      <c r="HH812">
        <f>IF($IZ812&gt;=18,INDEX($GO:$GO,$IY812+18),"")</f>
      </c>
      <c r="HI812">
        <f>IF($IZ812&gt;=19,INDEX($GO:$GO,$IY812+19),"")</f>
      </c>
      <c r="HJ812">
        <f>IF($IZ812&gt;=20,INDEX($GO:$GO,$IY812+20),"")</f>
      </c>
      <c r="HK812">
        <f>IF($IZ812&gt;=21,INDEX($GO:$GO,$IY812+21),"")</f>
      </c>
      <c r="HL812">
        <f>IF($IZ812&gt;=22,INDEX($GO:$GO,$IY812+22),"")</f>
      </c>
      <c r="HM812">
        <f>IF($IZ812&gt;=23,INDEX($GO:$GO,$IY812+23),"")</f>
      </c>
      <c r="HN812">
        <f>IF($IZ812&gt;=24,INDEX($GO:$GO,$IY812+24),"")</f>
      </c>
      <c r="HO812">
        <f>IF($IZ812&gt;=25,INDEX($GO:$GO,$IY812+25),"")</f>
      </c>
      <c r="HP812">
        <f>IF($IZ812&gt;=26,INDEX($GO:$GO,$IY812+26),"")</f>
      </c>
      <c r="HQ812">
        <f>IF($IZ812&gt;=27,INDEX($GO:$GO,$IY812+27),"")</f>
      </c>
      <c r="HR812">
        <f>IF($IZ812&gt;=28,INDEX($GO:$GO,$IY812+28),"")</f>
      </c>
      <c r="HS812">
        <f>IF($IZ812&gt;=29,INDEX($GO:$GO,$IY812+29),"")</f>
      </c>
      <c r="HT812">
        <f>IF($IZ812&gt;=30,INDEX($GO:$GO,$IY812+30),"")</f>
      </c>
      <c r="HU812">
        <f>IF($IZ812&gt;=31,INDEX($GO:$GO,$IY812+31),"")</f>
      </c>
      <c r="HV812">
        <f>IF($IZ812&gt;=32,INDEX($GO:$GO,$IY812+32),"")</f>
      </c>
      <c r="HW812">
        <f>IF($IZ812&gt;=33,INDEX($GO:$GO,$IY812+33),"")</f>
      </c>
      <c r="HX812">
        <f>IF($IZ812&gt;=34,INDEX($GO:$GO,$IY812+34),"")</f>
      </c>
      <c r="HY812">
        <f>IF($IZ812&gt;=35,INDEX($GO:$GO,$IY812+35),"")</f>
      </c>
      <c r="HZ812">
        <f>IF($IZ812&gt;=36,INDEX($GO:$GO,$IY812+36),"")</f>
      </c>
      <c r="IA812">
        <f>IF($IZ812&gt;=37,INDEX($GO:$GO,$IY812+37),"")</f>
      </c>
      <c r="IB812">
        <f>IF($IZ812&gt;=38,INDEX($GO:$GO,$IY812+38),"")</f>
      </c>
      <c r="IC812">
        <f>IF($IZ812&gt;=39,INDEX($GO:$GO,$IY812+39),"")</f>
      </c>
      <c r="ID812">
        <f>IF($IZ812&gt;=40,INDEX($GO:$GO,$IY812+40),"")</f>
      </c>
      <c r="IE812">
        <f>IF($IZ812&gt;=41,INDEX($GO:$GO,$IY812+41),"")</f>
      </c>
      <c r="IF812">
        <f>IF($IZ812&gt;=42,INDEX($GO:$GO,$IY812+42),"")</f>
      </c>
      <c r="IG812">
        <f>IF($IZ812&gt;=43,INDEX($GO:$GO,$IY812+43),"")</f>
      </c>
      <c r="IH812">
        <f>IF($IZ812&gt;=44,INDEX($GO:$GO,$IY812+44),"")</f>
      </c>
      <c r="II812">
        <f>IF($IZ812&gt;=45,INDEX($GO:$GO,$IY812+45),"")</f>
      </c>
      <c r="IJ812">
        <f>IF($IZ812&gt;=46,INDEX($GO:$GO,$IY812+46),"")</f>
      </c>
      <c r="IK812">
        <f>IF($IZ812&gt;=47,INDEX($GO:$GO,$IY812+47),"")</f>
      </c>
      <c r="IL812">
        <f>IF($IZ812&gt;=48,INDEX($GO:$GO,$IY812+48),"")</f>
      </c>
      <c r="IM812">
        <f>IF($IZ812&gt;=49,INDEX($GO:$GO,$IY812+49),"")</f>
      </c>
      <c r="IN812">
        <f>IF($IZ812&gt;=50,INDEX($GO:$GO,$IY812+50),"")</f>
      </c>
      <c r="IO812">
        <f>IF($IZ812&gt;=51,INDEX($GO:$GO,$IY812+51),"")</f>
      </c>
      <c r="IP812">
        <f>IF($IZ812&gt;=52,INDEX($GO:$GO,$IY812+52),"")</f>
      </c>
      <c r="IQ812">
        <f>IF($IZ812&gt;=53,INDEX($GO:$GO,$IY812+53),"")</f>
      </c>
      <c r="IR812">
        <f>IF($IZ812&gt;=54,INDEX($GO:$GO,$IY812+54),"")</f>
      </c>
      <c r="IS812">
        <f>IF($IZ812&gt;=55,INDEX($GO:$GO,$IY812+55),"")</f>
      </c>
      <c r="IT812">
        <f>IF($IZ812&gt;=56,INDEX($GO:$GO,$IY812+56),"")</f>
      </c>
      <c r="IU812">
        <f>IF($IZ812&gt;=57,INDEX($GO:$GO,$IY812+57),"")</f>
      </c>
      <c r="IV812">
        <f>IF($IZ812&gt;=58,INDEX($GO:$GO,$IY812+58),"")</f>
      </c>
      <c r="IW812">
        <f>IF($IZ812&gt;=59,INDEX($GO:$GO,$IY812+59),"")</f>
      </c>
      <c r="IX812">
        <f>IF($IZ812&gt;=60,INDEX($GO:$GO,$IY812+60),"")</f>
      </c>
      <c r="IY812">
        <f>IFERROR(MATCH($GN812,$GO$2:$GO$827,0)+1,0)</f>
      </c>
      <c r="IZ812">
        <f>IFERROR(INDEX($GP$2:$GP$827,MATCH($GN812,$GO$2:$GO$827,0)),0)</f>
      </c>
      <c r="JA812" t="s">
        <v>23</v>
      </c>
      <c r="JB812" t="s">
        <v>23</v>
      </c>
    </row>
    <row r="813" spans="1:262" x14ac:dyDescent="0.25">
      <c r="F813" s="1"/>
      <c r="G813" s="1"/>
      <c r="H813" s="1"/>
      <c r="I813" s="1"/>
      <c r="J813" s="1">
        <f>IFERROR(IF(FIND(" - ",$F813)&gt;0,MID($F813,FIND(" - ",$F813)+3,LEN($F813)),""),"")</f>
      </c>
      <c r="L813" s="1"/>
      <c r="N813" t="s">
        <v>23</v>
      </c>
      <c r="P813">
        <f>IF(OR($N813="",$O813=""),"",IFERROR($N813/$O813,0))</f>
      </c>
      <c r="Q813">
        <f>IF($N813="","",
IF($G813="","",
IF(ISNUMBER(SEARCH("exempt",LOWER($G813))),0,
$N813*(VALUE(SUBSTITUTE($G813,"%",""))/100))))</f>
      </c>
      <c r="W813">
        <f>IF($N813="","",
SUM($N813,$Q813,$U813,$R813,$T813)-
IF($V813="",0,VALUE($V813)))</f>
      </c>
      <c r="AE813" t="s">
        <v>2067</v>
      </c>
      <c r="AM813">
        <f>IFERROR(LEFT($F813,FIND(" - ",$F813)-1),$F813)</f>
      </c>
      <c r="AP813">
        <f>IF($CE813&gt;=1,INDEX($AN:$AN,$CD813+1),"")</f>
      </c>
      <c r="AQ813">
        <f>IF($CE813&gt;=2,INDEX($AN:$AN,$CD813+2),"")</f>
      </c>
      <c r="AR813">
        <f>IF($CE813&gt;=3,INDEX($AN:$AN,$CD813+3),"")</f>
      </c>
      <c r="AS813">
        <f>IF($CE813&gt;=4,INDEX($AN:$AN,$CD813+4),"")</f>
      </c>
      <c r="AT813">
        <f>IF($CE813&gt;=5,INDEX($AN:$AN,$CD813+5),"")</f>
      </c>
      <c r="AU813">
        <f>IF($CE813&gt;=6,INDEX($AN:$AN,$CD813+6),"")</f>
      </c>
      <c r="AV813">
        <f>IF($CE813&gt;=7,INDEX($AN:$AN,$CD813+7),"")</f>
      </c>
      <c r="AW813">
        <f>IF($CE813&gt;=8,INDEX($AN:$AN,$CD813+8),"")</f>
      </c>
      <c r="AX813">
        <f>IF($CE813&gt;=9,INDEX($AN:$AN,$CD813+9),"")</f>
      </c>
      <c r="AY813">
        <f>IF($CE813&gt;=10,INDEX($AN:$AN,$CD813+10),"")</f>
      </c>
      <c r="AZ813">
        <f>IF($CE813&gt;=11,INDEX($AN:$AN,$CD813+11),"")</f>
      </c>
      <c r="BA813">
        <f>IF($CE813&gt;=12,INDEX($AN:$AN,$CD813+12),"")</f>
      </c>
      <c r="BB813">
        <f>IF($CE813&gt;=13,INDEX($AN:$AN,$CD813+13),"")</f>
      </c>
      <c r="BC813">
        <f>IF($CE813&gt;=14,INDEX($AN:$AN,$CD813+14),"")</f>
      </c>
      <c r="BD813">
        <f>IF($CE813&gt;=15,INDEX($AN:$AN,$CD813+15),"")</f>
      </c>
      <c r="BE813">
        <f>IF($CE813&gt;=16,INDEX($AN:$AN,$CD813+16),"")</f>
      </c>
      <c r="BF813">
        <f>IF($CE813&gt;=17,INDEX($AN:$AN,$CD813+17),"")</f>
      </c>
      <c r="BG813">
        <f>IF($CE813&gt;=18,INDEX($AN:$AN,$CD813+18),"")</f>
      </c>
      <c r="BH813">
        <f>IF($CE813&gt;=19,INDEX($AN:$AN,$CD813+19),"")</f>
      </c>
      <c r="BI813">
        <f>IF($CE813&gt;=20,INDEX($AN:$AN,$CD813+20),"")</f>
      </c>
      <c r="BJ813">
        <f>IF($CE813&gt;=21,INDEX($AN:$AN,$CD813+21),"")</f>
      </c>
      <c r="BK813">
        <f>IF($CE813&gt;=22,INDEX($AN:$AN,$CD813+22),"")</f>
      </c>
      <c r="BL813">
        <f>IF($CE813&gt;=23,INDEX($AN:$AN,$CD813+23),"")</f>
      </c>
      <c r="BM813">
        <f>IF($CE813&gt;=24,INDEX($AN:$AN,$CD813+24),"")</f>
      </c>
      <c r="BN813">
        <f>IF($CE813&gt;=25,INDEX($AN:$AN,$CD813+25),"")</f>
      </c>
      <c r="BO813">
        <f>IF($CE813&gt;=26,INDEX($AN:$AN,$CD813+26),"")</f>
      </c>
      <c r="BP813">
        <f>IF($CE813&gt;=27,INDEX($AN:$AN,$CD813+27),"")</f>
      </c>
      <c r="BQ813">
        <f>IF($CE813&gt;=28,INDEX($AN:$AN,$CD813+28),"")</f>
      </c>
      <c r="BR813">
        <f>IF($CE813&gt;=29,INDEX($AN:$AN,$CD813+29),"")</f>
      </c>
      <c r="BS813">
        <f>IF($CE813&gt;=30,INDEX($AN:$AN,$CD813+30),"")</f>
      </c>
      <c r="BT813">
        <f>IF($CE813&gt;=31,INDEX($AN:$AN,$CD813+31),"")</f>
      </c>
      <c r="BU813">
        <f>IF($CE813&gt;=32,INDEX($AN:$AN,$CD813+32),"")</f>
      </c>
      <c r="BV813">
        <f>IF($CE813&gt;=33,INDEX($AN:$AN,$CD813+33),"")</f>
      </c>
      <c r="BW813">
        <f>IF($CE813&gt;=34,INDEX($AN:$AN,$CD813+34),"")</f>
      </c>
      <c r="BX813">
        <f>IF($CE813&gt;=35,INDEX($AN:$AN,$CD813+35),"")</f>
      </c>
      <c r="BY813">
        <f>IF($CE813&gt;=36,INDEX($AN:$AN,$CD813+36),"")</f>
      </c>
      <c r="BZ813">
        <f>IF($CE813&gt;=37,INDEX($AN:$AN,$CD813+37),"")</f>
      </c>
      <c r="CA813">
        <f>IF($CE813&gt;=38,INDEX($AN:$AN,$CD813+38),"")</f>
      </c>
      <c r="CB813">
        <f>IF($CE813&gt;=39,INDEX($AN:$AN,$CD813+39),"")</f>
      </c>
      <c r="CC813">
        <f>IF($CE813&gt;=40,INDEX($AN:$AN,$CD813+40),"")</f>
      </c>
      <c r="CD813">
        <f>IFERROR(MATCH($AM813,$AN$2:$AN$133,0)+1,0)</f>
      </c>
      <c r="CE813">
        <f>IFERROR(INDEX($AO$2:$AO$133,MATCH($AM813,$AN$2:$AN$133,0)),0)</f>
      </c>
      <c r="CF813">
        <f>IFERROR(LEFT($K813,FIND(" - ",$K813)-1),$K813)</f>
      </c>
      <c r="CG813" t="s">
        <v>108</v>
      </c>
      <c r="CI813">
        <f>IF($DD813&gt;=1,INDEX($CG:$CG,$DC813+1),"")</f>
      </c>
      <c r="CJ813">
        <f>IF($DD813&gt;=2,INDEX($CG:$CG,$DC813+2),"")</f>
      </c>
      <c r="CK813">
        <f>IF($DD813&gt;=3,INDEX($CG:$CG,$DC813+3),"")</f>
      </c>
      <c r="CL813">
        <f>IF($DD813&gt;=4,INDEX($CG:$CG,$DC813+4),"")</f>
      </c>
      <c r="CM813">
        <f>IF($DD813&gt;=5,INDEX($CG:$CG,$DC813+5),"")</f>
      </c>
      <c r="CN813">
        <f>IF($DD813&gt;=6,INDEX($CG:$CG,$DC813+6),"")</f>
      </c>
      <c r="CO813">
        <f>IF($DD813&gt;=7,INDEX($CG:$CG,$DC813+7),"")</f>
      </c>
      <c r="CP813">
        <f>IF($DD813&gt;=8,INDEX($CG:$CG,$DC813+8),"")</f>
      </c>
      <c r="CQ813">
        <f>IF($DD813&gt;=9,INDEX($CG:$CG,$DC813+9),"")</f>
      </c>
      <c r="CR813">
        <f>IF($DD813&gt;=10,INDEX($CG:$CG,$DC813+10),"")</f>
      </c>
      <c r="CS813">
        <f>IF($DD813&gt;=11,INDEX($CG:$CG,$DC813+11),"")</f>
      </c>
      <c r="CT813">
        <f>IF($DD813&gt;=12,INDEX($CG:$CG,$DC813+12),"")</f>
      </c>
      <c r="CU813">
        <f>IF($DD813&gt;=13,INDEX($CG:$CG,$DC813+13),"")</f>
      </c>
      <c r="CV813">
        <f>IF($DD813&gt;=14,INDEX($CG:$CG,$DC813+14),"")</f>
      </c>
      <c r="CW813">
        <f>IF($DD813&gt;=15,INDEX($CG:$CG,$DC813+15),"")</f>
      </c>
      <c r="CX813">
        <f>IF($DD813&gt;=16,INDEX($CG:$CG,$DC813+16),"")</f>
      </c>
      <c r="CY813">
        <f>IF($DD813&gt;=17,INDEX($CG:$CG,$DC813+17),"")</f>
      </c>
      <c r="CZ813">
        <f>IF($DD813&gt;=18,INDEX($CG:$CG,$DC813+18),"")</f>
      </c>
      <c r="DA813">
        <f>IF($DD813&gt;=19,INDEX($CG:$CG,$DC813+19),"")</f>
      </c>
      <c r="DB813">
        <f>IF($DD813&gt;=20,INDEX($CG:$CG,$DC813+20),"")</f>
      </c>
      <c r="DC813">
        <f>IFERROR(MATCH($CF813,$CG$2:$CG$1558,0)+1,0)</f>
      </c>
      <c r="DD813">
        <f>IFERROR(INDEX($CH$2:$CH$1558,MATCH($CF813,$CG$2:$CG$1558,0)),0)</f>
      </c>
      <c r="DE813">
        <f>IFERROR(INDEX($AL:$AL,MATCH($G813,$AK:$AK,0))&amp;"","")</f>
      </c>
      <c r="DI813">
        <f>IF($GL813&gt;=1,INDEX($DF:$DF,$GK813+1),"")</f>
      </c>
      <c r="DJ813">
        <f>IF($GL813&gt;=2,INDEX($DF:$DF,$GK813+2),"")</f>
      </c>
      <c r="DK813">
        <f>IF($GL813&gt;=3,INDEX($DF:$DF,$GK813+3),"")</f>
      </c>
      <c r="DL813">
        <f>IF($GL813&gt;=4,INDEX($DF:$DF,$GK813+4),"")</f>
      </c>
      <c r="DM813">
        <f>IF($GL813&gt;=5,INDEX($DF:$DF,$GK813+5),"")</f>
      </c>
      <c r="DN813">
        <f>IF($GL813&gt;=6,INDEX($DF:$DF,$GK813+6),"")</f>
      </c>
      <c r="DO813">
        <f>IF($GL813&gt;=7,INDEX($DF:$DF,$GK813+7),"")</f>
      </c>
      <c r="DP813">
        <f>IF($GL813&gt;=8,INDEX($DF:$DF,$GK813+8),"")</f>
      </c>
      <c r="DQ813">
        <f>IF($GL813&gt;=9,INDEX($DF:$DF,$GK813+9),"")</f>
      </c>
      <c r="DR813">
        <f>IF($GL813&gt;=10,INDEX($DF:$DF,$GK813+10),"")</f>
      </c>
      <c r="DS813">
        <f>IF($GL813&gt;=11,INDEX($DF:$DF,$GK813+11),"")</f>
      </c>
      <c r="DT813">
        <f>IF($GL813&gt;=12,INDEX($DF:$DF,$GK813+12),"")</f>
      </c>
      <c r="DU813">
        <f>IF($GL813&gt;=13,INDEX($DF:$DF,$GK813+13),"")</f>
      </c>
      <c r="DV813">
        <f>IF($GL813&gt;=14,INDEX($DF:$DF,$GK813+14),"")</f>
      </c>
      <c r="DW813">
        <f>IF($GL813&gt;=15,INDEX($DF:$DF,$GK813+15),"")</f>
      </c>
      <c r="DX813">
        <f>IF($GL813&gt;=16,INDEX($DF:$DF,$GK813+16),"")</f>
      </c>
      <c r="DY813">
        <f>IF($GL813&gt;=17,INDEX($DF:$DF,$GK813+17),"")</f>
      </c>
      <c r="DZ813">
        <f>IF($GL813&gt;=18,INDEX($DF:$DF,$GK813+18),"")</f>
      </c>
      <c r="EA813">
        <f>IF($GL813&gt;=19,INDEX($DF:$DF,$GK813+19),"")</f>
      </c>
      <c r="EB813">
        <f>IF($GL813&gt;=20,INDEX($DF:$DF,$GK813+20),"")</f>
      </c>
      <c r="EC813">
        <f>IF($GL813&gt;=21,INDEX($DF:$DF,$GK813+21),"")</f>
      </c>
      <c r="ED813">
        <f>IF($GL813&gt;=22,INDEX($DF:$DF,$GK813+22),"")</f>
      </c>
      <c r="EE813">
        <f>IF($GL813&gt;=23,INDEX($DF:$DF,$GK813+23),"")</f>
      </c>
      <c r="EF813">
        <f>IF($GL813&gt;=24,INDEX($DF:$DF,$GK813+24),"")</f>
      </c>
      <c r="EG813">
        <f>IF($GL813&gt;=25,INDEX($DF:$DF,$GK813+25),"")</f>
      </c>
      <c r="EH813">
        <f>IF($GL813&gt;=26,INDEX($DF:$DF,$GK813+26),"")</f>
      </c>
      <c r="EI813">
        <f>IF($GL813&gt;=27,INDEX($DF:$DF,$GK813+27),"")</f>
      </c>
      <c r="EJ813">
        <f>IF($GL813&gt;=28,INDEX($DF:$DF,$GK813+28),"")</f>
      </c>
      <c r="EK813">
        <f>IF($GL813&gt;=29,INDEX($DF:$DF,$GK813+29),"")</f>
      </c>
      <c r="EL813">
        <f>IF($GL813&gt;=30,INDEX($DF:$DF,$GK813+30),"")</f>
      </c>
      <c r="EM813">
        <f>IF($GL813&gt;=31,INDEX($DF:$DF,$GK813+31),"")</f>
      </c>
      <c r="EN813">
        <f>IF($GL813&gt;=32,INDEX($DF:$DF,$GK813+32),"")</f>
      </c>
      <c r="EO813">
        <f>IF($GL813&gt;=33,INDEX($DF:$DF,$GK813+33),"")</f>
      </c>
      <c r="EP813">
        <f>IF($GL813&gt;=34,INDEX($DF:$DF,$GK813+34),"")</f>
      </c>
      <c r="EQ813">
        <f>IF($GL813&gt;=35,INDEX($DF:$DF,$GK813+35),"")</f>
      </c>
      <c r="ER813">
        <f>IF($GL813&gt;=36,INDEX($DF:$DF,$GK813+36),"")</f>
      </c>
      <c r="ES813">
        <f>IF($GL813&gt;=37,INDEX($DF:$DF,$GK813+37),"")</f>
      </c>
      <c r="ET813">
        <f>IF($GL813&gt;=38,INDEX($DF:$DF,$GK813+38),"")</f>
      </c>
      <c r="EU813">
        <f>IF($GL813&gt;=39,INDEX($DF:$DF,$GK813+39),"")</f>
      </c>
      <c r="EV813">
        <f>IF($GL813&gt;=40,INDEX($DF:$DF,$GK813+40),"")</f>
      </c>
      <c r="EW813">
        <f>IF($GL813&gt;=1,INDEX($DG:$DG,$GK813+1),"")</f>
      </c>
      <c r="EX813">
        <f>IF($GL813&gt;=2,INDEX($DG:$DG,$GK813+2),"")</f>
      </c>
      <c r="EY813">
        <f>IF($GL813&gt;=3,INDEX($DG:$DG,$GK813+3),"")</f>
      </c>
      <c r="EZ813">
        <f>IF($GL813&gt;=4,INDEX($DG:$DG,$GK813+4),"")</f>
      </c>
      <c r="FA813">
        <f>IF($GL813&gt;=5,INDEX($DG:$DG,$GK813+5),"")</f>
      </c>
      <c r="FB813">
        <f>IF($GL813&gt;=6,INDEX($DG:$DG,$GK813+6),"")</f>
      </c>
      <c r="FC813">
        <f>IF($GL813&gt;=7,INDEX($DG:$DG,$GK813+7),"")</f>
      </c>
      <c r="FD813">
        <f>IF($GL813&gt;=8,INDEX($DG:$DG,$GK813+8),"")</f>
      </c>
      <c r="FE813">
        <f>IF($GL813&gt;=9,INDEX($DG:$DG,$GK813+9),"")</f>
      </c>
      <c r="FF813">
        <f>IF($GL813&gt;=10,INDEX($DG:$DG,$GK813+10),"")</f>
      </c>
      <c r="FG813">
        <f>IF($GL813&gt;=11,INDEX($DG:$DG,$GK813+11),"")</f>
      </c>
      <c r="FH813">
        <f>IF($GL813&gt;=12,INDEX($DG:$DG,$GK813+12),"")</f>
      </c>
      <c r="FI813">
        <f>IF($GL813&gt;=13,INDEX($DG:$DG,$GK813+13),"")</f>
      </c>
      <c r="FJ813">
        <f>IF($GL813&gt;=14,INDEX($DG:$DG,$GK813+14),"")</f>
      </c>
      <c r="FK813">
        <f>IF($GL813&gt;=15,INDEX($DG:$DG,$GK813+15),"")</f>
      </c>
      <c r="FL813">
        <f>IF($GL813&gt;=16,INDEX($DG:$DG,$GK813+16),"")</f>
      </c>
      <c r="FM813">
        <f>IF($GL813&gt;=17,INDEX($DG:$DG,$GK813+17),"")</f>
      </c>
      <c r="FN813">
        <f>IF($GL813&gt;=18,INDEX($DG:$DG,$GK813+18),"")</f>
      </c>
      <c r="FO813">
        <f>IF($GL813&gt;=19,INDEX($DG:$DG,$GK813+19),"")</f>
      </c>
      <c r="FP813">
        <f>IF($GL813&gt;=20,INDEX($DG:$DG,$GK813+20),"")</f>
      </c>
      <c r="FQ813">
        <f>IF($GL813&gt;=21,INDEX($DG:$DG,$GK813+21),"")</f>
      </c>
      <c r="FR813">
        <f>IF($GL813&gt;=22,INDEX($DG:$DG,$GK813+22),"")</f>
      </c>
      <c r="FS813">
        <f>IF($GL813&gt;=23,INDEX($DG:$DG,$GK813+23),"")</f>
      </c>
      <c r="FT813">
        <f>IF($GL813&gt;=24,INDEX($DG:$DG,$GK813+24),"")</f>
      </c>
      <c r="FU813">
        <f>IF($GL813&gt;=25,INDEX($DG:$DG,$GK813+25),"")</f>
      </c>
      <c r="FV813">
        <f>IF($GL813&gt;=26,INDEX($DG:$DG,$GK813+26),"")</f>
      </c>
      <c r="FW813">
        <f>IF($GL813&gt;=27,INDEX($DG:$DG,$GK813+27),"")</f>
      </c>
      <c r="FX813">
        <f>IF($GL813&gt;=28,INDEX($DG:$DG,$GK813+28),"")</f>
      </c>
      <c r="FY813">
        <f>IF($GL813&gt;=29,INDEX($DG:$DG,$GK813+29),"")</f>
      </c>
      <c r="FZ813">
        <f>IF($GL813&gt;=30,INDEX($DG:$DG,$GK813+30),"")</f>
      </c>
      <c r="GA813">
        <f>IF($GL813&gt;=31,INDEX($DG:$DG,$GK813+31),"")</f>
      </c>
      <c r="GB813">
        <f>IF($GL813&gt;=32,INDEX($DG:$DG,$GK813+32),"")</f>
      </c>
      <c r="GC813">
        <f>IF($GL813&gt;=33,INDEX($DG:$DG,$GK813+33),"")</f>
      </c>
      <c r="GD813">
        <f>IF($GL813&gt;=34,INDEX($DG:$DG,$GK813+34),"")</f>
      </c>
      <c r="GE813">
        <f>IF($GL813&gt;=35,INDEX($DG:$DG,$GK813+35),"")</f>
      </c>
      <c r="GF813">
        <f>IF($GL813&gt;=36,INDEX($DG:$DG,$GK813+36),"")</f>
      </c>
      <c r="GG813">
        <f>IF($GL813&gt;=37,INDEX($DG:$DG,$GK813+37),"")</f>
      </c>
      <c r="GH813">
        <f>IF($GL813&gt;=38,INDEX($DG:$DG,$GK813+38),"")</f>
      </c>
      <c r="GI813">
        <f>IF($GL813&gt;=39,INDEX($DG:$DG,$GK813+39),"")</f>
      </c>
      <c r="GJ813">
        <f>IF($GL813&gt;=40,INDEX($DG:$DG,$GK813+40),"")</f>
      </c>
      <c r="GK813">
        <f>IFERROR(MATCH($DE813,$DF$2:$DF$166,0)+1,0)</f>
      </c>
      <c r="GL813">
        <f>IFERROR(INDEX($DH$2:$DH$166,MATCH($DE813,$DF$2:$DF$166,0)),0)</f>
      </c>
      <c r="GM813">
        <f>IFERROR(MATCH($H813,$DI$813:$EV$813,0),0)</f>
      </c>
      <c r="GN813">
        <f>IF($GM813&gt;0,INDEX($EW$813:$GJ$813,$GM813),"")</f>
      </c>
      <c r="GO813" t="s">
        <v>853</v>
      </c>
      <c r="GP813">
        <v>1</v>
      </c>
      <c r="GQ813">
        <f>IF($IZ813&gt;=1,INDEX($GO:$GO,$IY813+1),"")</f>
      </c>
      <c r="GR813">
        <f>IF($IZ813&gt;=2,INDEX($GO:$GO,$IY813+2),"")</f>
      </c>
      <c r="GS813">
        <f>IF($IZ813&gt;=3,INDEX($GO:$GO,$IY813+3),"")</f>
      </c>
      <c r="GT813">
        <f>IF($IZ813&gt;=4,INDEX($GO:$GO,$IY813+4),"")</f>
      </c>
      <c r="GU813">
        <f>IF($IZ813&gt;=5,INDEX($GO:$GO,$IY813+5),"")</f>
      </c>
      <c r="GV813">
        <f>IF($IZ813&gt;=6,INDEX($GO:$GO,$IY813+6),"")</f>
      </c>
      <c r="GW813">
        <f>IF($IZ813&gt;=7,INDEX($GO:$GO,$IY813+7),"")</f>
      </c>
      <c r="GX813">
        <f>IF($IZ813&gt;=8,INDEX($GO:$GO,$IY813+8),"")</f>
      </c>
      <c r="GY813">
        <f>IF($IZ813&gt;=9,INDEX($GO:$GO,$IY813+9),"")</f>
      </c>
      <c r="GZ813">
        <f>IF($IZ813&gt;=10,INDEX($GO:$GO,$IY813+10),"")</f>
      </c>
      <c r="HA813">
        <f>IF($IZ813&gt;=11,INDEX($GO:$GO,$IY813+11),"")</f>
      </c>
      <c r="HB813">
        <f>IF($IZ813&gt;=12,INDEX($GO:$GO,$IY813+12),"")</f>
      </c>
      <c r="HC813">
        <f>IF($IZ813&gt;=13,INDEX($GO:$GO,$IY813+13),"")</f>
      </c>
      <c r="HD813">
        <f>IF($IZ813&gt;=14,INDEX($GO:$GO,$IY813+14),"")</f>
      </c>
      <c r="HE813">
        <f>IF($IZ813&gt;=15,INDEX($GO:$GO,$IY813+15),"")</f>
      </c>
      <c r="HF813">
        <f>IF($IZ813&gt;=16,INDEX($GO:$GO,$IY813+16),"")</f>
      </c>
      <c r="HG813">
        <f>IF($IZ813&gt;=17,INDEX($GO:$GO,$IY813+17),"")</f>
      </c>
      <c r="HH813">
        <f>IF($IZ813&gt;=18,INDEX($GO:$GO,$IY813+18),"")</f>
      </c>
      <c r="HI813">
        <f>IF($IZ813&gt;=19,INDEX($GO:$GO,$IY813+19),"")</f>
      </c>
      <c r="HJ813">
        <f>IF($IZ813&gt;=20,INDEX($GO:$GO,$IY813+20),"")</f>
      </c>
      <c r="HK813">
        <f>IF($IZ813&gt;=21,INDEX($GO:$GO,$IY813+21),"")</f>
      </c>
      <c r="HL813">
        <f>IF($IZ813&gt;=22,INDEX($GO:$GO,$IY813+22),"")</f>
      </c>
      <c r="HM813">
        <f>IF($IZ813&gt;=23,INDEX($GO:$GO,$IY813+23),"")</f>
      </c>
      <c r="HN813">
        <f>IF($IZ813&gt;=24,INDEX($GO:$GO,$IY813+24),"")</f>
      </c>
      <c r="HO813">
        <f>IF($IZ813&gt;=25,INDEX($GO:$GO,$IY813+25),"")</f>
      </c>
      <c r="HP813">
        <f>IF($IZ813&gt;=26,INDEX($GO:$GO,$IY813+26),"")</f>
      </c>
      <c r="HQ813">
        <f>IF($IZ813&gt;=27,INDEX($GO:$GO,$IY813+27),"")</f>
      </c>
      <c r="HR813">
        <f>IF($IZ813&gt;=28,INDEX($GO:$GO,$IY813+28),"")</f>
      </c>
      <c r="HS813">
        <f>IF($IZ813&gt;=29,INDEX($GO:$GO,$IY813+29),"")</f>
      </c>
      <c r="HT813">
        <f>IF($IZ813&gt;=30,INDEX($GO:$GO,$IY813+30),"")</f>
      </c>
      <c r="HU813">
        <f>IF($IZ813&gt;=31,INDEX($GO:$GO,$IY813+31),"")</f>
      </c>
      <c r="HV813">
        <f>IF($IZ813&gt;=32,INDEX($GO:$GO,$IY813+32),"")</f>
      </c>
      <c r="HW813">
        <f>IF($IZ813&gt;=33,INDEX($GO:$GO,$IY813+33),"")</f>
      </c>
      <c r="HX813">
        <f>IF($IZ813&gt;=34,INDEX($GO:$GO,$IY813+34),"")</f>
      </c>
      <c r="HY813">
        <f>IF($IZ813&gt;=35,INDEX($GO:$GO,$IY813+35),"")</f>
      </c>
      <c r="HZ813">
        <f>IF($IZ813&gt;=36,INDEX($GO:$GO,$IY813+36),"")</f>
      </c>
      <c r="IA813">
        <f>IF($IZ813&gt;=37,INDEX($GO:$GO,$IY813+37),"")</f>
      </c>
      <c r="IB813">
        <f>IF($IZ813&gt;=38,INDEX($GO:$GO,$IY813+38),"")</f>
      </c>
      <c r="IC813">
        <f>IF($IZ813&gt;=39,INDEX($GO:$GO,$IY813+39),"")</f>
      </c>
      <c r="ID813">
        <f>IF($IZ813&gt;=40,INDEX($GO:$GO,$IY813+40),"")</f>
      </c>
      <c r="IE813">
        <f>IF($IZ813&gt;=41,INDEX($GO:$GO,$IY813+41),"")</f>
      </c>
      <c r="IF813">
        <f>IF($IZ813&gt;=42,INDEX($GO:$GO,$IY813+42),"")</f>
      </c>
      <c r="IG813">
        <f>IF($IZ813&gt;=43,INDEX($GO:$GO,$IY813+43),"")</f>
      </c>
      <c r="IH813">
        <f>IF($IZ813&gt;=44,INDEX($GO:$GO,$IY813+44),"")</f>
      </c>
      <c r="II813">
        <f>IF($IZ813&gt;=45,INDEX($GO:$GO,$IY813+45),"")</f>
      </c>
      <c r="IJ813">
        <f>IF($IZ813&gt;=46,INDEX($GO:$GO,$IY813+46),"")</f>
      </c>
      <c r="IK813">
        <f>IF($IZ813&gt;=47,INDEX($GO:$GO,$IY813+47),"")</f>
      </c>
      <c r="IL813">
        <f>IF($IZ813&gt;=48,INDEX($GO:$GO,$IY813+48),"")</f>
      </c>
      <c r="IM813">
        <f>IF($IZ813&gt;=49,INDEX($GO:$GO,$IY813+49),"")</f>
      </c>
      <c r="IN813">
        <f>IF($IZ813&gt;=50,INDEX($GO:$GO,$IY813+50),"")</f>
      </c>
      <c r="IO813">
        <f>IF($IZ813&gt;=51,INDEX($GO:$GO,$IY813+51),"")</f>
      </c>
      <c r="IP813">
        <f>IF($IZ813&gt;=52,INDEX($GO:$GO,$IY813+52),"")</f>
      </c>
      <c r="IQ813">
        <f>IF($IZ813&gt;=53,INDEX($GO:$GO,$IY813+53),"")</f>
      </c>
      <c r="IR813">
        <f>IF($IZ813&gt;=54,INDEX($GO:$GO,$IY813+54),"")</f>
      </c>
      <c r="IS813">
        <f>IF($IZ813&gt;=55,INDEX($GO:$GO,$IY813+55),"")</f>
      </c>
      <c r="IT813">
        <f>IF($IZ813&gt;=56,INDEX($GO:$GO,$IY813+56),"")</f>
      </c>
      <c r="IU813">
        <f>IF($IZ813&gt;=57,INDEX($GO:$GO,$IY813+57),"")</f>
      </c>
      <c r="IV813">
        <f>IF($IZ813&gt;=58,INDEX($GO:$GO,$IY813+58),"")</f>
      </c>
      <c r="IW813">
        <f>IF($IZ813&gt;=59,INDEX($GO:$GO,$IY813+59),"")</f>
      </c>
      <c r="IX813">
        <f>IF($IZ813&gt;=60,INDEX($GO:$GO,$IY813+60),"")</f>
      </c>
      <c r="IY813">
        <f>IFERROR(MATCH($GN813,$GO$2:$GO$827,0)+1,0)</f>
      </c>
      <c r="IZ813">
        <f>IFERROR(INDEX($GP$2:$GP$827,MATCH($GN813,$GO$2:$GO$827,0)),0)</f>
      </c>
      <c r="JA813" t="s">
        <v>23</v>
      </c>
      <c r="JB813" t="s">
        <v>23</v>
      </c>
    </row>
    <row r="814" spans="1:262" x14ac:dyDescent="0.25">
      <c r="F814" s="1"/>
      <c r="G814" s="1"/>
      <c r="H814" s="1"/>
      <c r="I814" s="1"/>
      <c r="J814" s="1">
        <f>IFERROR(IF(FIND(" - ",$F814)&gt;0,MID($F814,FIND(" - ",$F814)+3,LEN($F814)),""),"")</f>
      </c>
      <c r="L814" s="1"/>
      <c r="N814" t="s">
        <v>23</v>
      </c>
      <c r="P814">
        <f>IF(OR($N814="",$O814=""),"",IFERROR($N814/$O814,0))</f>
      </c>
      <c r="Q814">
        <f>IF($N814="","",
IF($G814="","",
IF(ISNUMBER(SEARCH("exempt",LOWER($G814))),0,
$N814*(VALUE(SUBSTITUTE($G814,"%",""))/100))))</f>
      </c>
      <c r="W814">
        <f>IF($N814="","",
SUM($N814,$Q814,$U814,$R814,$T814)-
IF($V814="",0,VALUE($V814)))</f>
      </c>
      <c r="AE814" t="s">
        <v>2068</v>
      </c>
      <c r="AM814">
        <f>IFERROR(LEFT($F814,FIND(" - ",$F814)-1),$F814)</f>
      </c>
      <c r="AP814">
        <f>IF($CE814&gt;=1,INDEX($AN:$AN,$CD814+1),"")</f>
      </c>
      <c r="AQ814">
        <f>IF($CE814&gt;=2,INDEX($AN:$AN,$CD814+2),"")</f>
      </c>
      <c r="AR814">
        <f>IF($CE814&gt;=3,INDEX($AN:$AN,$CD814+3),"")</f>
      </c>
      <c r="AS814">
        <f>IF($CE814&gt;=4,INDEX($AN:$AN,$CD814+4),"")</f>
      </c>
      <c r="AT814">
        <f>IF($CE814&gt;=5,INDEX($AN:$AN,$CD814+5),"")</f>
      </c>
      <c r="AU814">
        <f>IF($CE814&gt;=6,INDEX($AN:$AN,$CD814+6),"")</f>
      </c>
      <c r="AV814">
        <f>IF($CE814&gt;=7,INDEX($AN:$AN,$CD814+7),"")</f>
      </c>
      <c r="AW814">
        <f>IF($CE814&gt;=8,INDEX($AN:$AN,$CD814+8),"")</f>
      </c>
      <c r="AX814">
        <f>IF($CE814&gt;=9,INDEX($AN:$AN,$CD814+9),"")</f>
      </c>
      <c r="AY814">
        <f>IF($CE814&gt;=10,INDEX($AN:$AN,$CD814+10),"")</f>
      </c>
      <c r="AZ814">
        <f>IF($CE814&gt;=11,INDEX($AN:$AN,$CD814+11),"")</f>
      </c>
      <c r="BA814">
        <f>IF($CE814&gt;=12,INDEX($AN:$AN,$CD814+12),"")</f>
      </c>
      <c r="BB814">
        <f>IF($CE814&gt;=13,INDEX($AN:$AN,$CD814+13),"")</f>
      </c>
      <c r="BC814">
        <f>IF($CE814&gt;=14,INDEX($AN:$AN,$CD814+14),"")</f>
      </c>
      <c r="BD814">
        <f>IF($CE814&gt;=15,INDEX($AN:$AN,$CD814+15),"")</f>
      </c>
      <c r="BE814">
        <f>IF($CE814&gt;=16,INDEX($AN:$AN,$CD814+16),"")</f>
      </c>
      <c r="BF814">
        <f>IF($CE814&gt;=17,INDEX($AN:$AN,$CD814+17),"")</f>
      </c>
      <c r="BG814">
        <f>IF($CE814&gt;=18,INDEX($AN:$AN,$CD814+18),"")</f>
      </c>
      <c r="BH814">
        <f>IF($CE814&gt;=19,INDEX($AN:$AN,$CD814+19),"")</f>
      </c>
      <c r="BI814">
        <f>IF($CE814&gt;=20,INDEX($AN:$AN,$CD814+20),"")</f>
      </c>
      <c r="BJ814">
        <f>IF($CE814&gt;=21,INDEX($AN:$AN,$CD814+21),"")</f>
      </c>
      <c r="BK814">
        <f>IF($CE814&gt;=22,INDEX($AN:$AN,$CD814+22),"")</f>
      </c>
      <c r="BL814">
        <f>IF($CE814&gt;=23,INDEX($AN:$AN,$CD814+23),"")</f>
      </c>
      <c r="BM814">
        <f>IF($CE814&gt;=24,INDEX($AN:$AN,$CD814+24),"")</f>
      </c>
      <c r="BN814">
        <f>IF($CE814&gt;=25,INDEX($AN:$AN,$CD814+25),"")</f>
      </c>
      <c r="BO814">
        <f>IF($CE814&gt;=26,INDEX($AN:$AN,$CD814+26),"")</f>
      </c>
      <c r="BP814">
        <f>IF($CE814&gt;=27,INDEX($AN:$AN,$CD814+27),"")</f>
      </c>
      <c r="BQ814">
        <f>IF($CE814&gt;=28,INDEX($AN:$AN,$CD814+28),"")</f>
      </c>
      <c r="BR814">
        <f>IF($CE814&gt;=29,INDEX($AN:$AN,$CD814+29),"")</f>
      </c>
      <c r="BS814">
        <f>IF($CE814&gt;=30,INDEX($AN:$AN,$CD814+30),"")</f>
      </c>
      <c r="BT814">
        <f>IF($CE814&gt;=31,INDEX($AN:$AN,$CD814+31),"")</f>
      </c>
      <c r="BU814">
        <f>IF($CE814&gt;=32,INDEX($AN:$AN,$CD814+32),"")</f>
      </c>
      <c r="BV814">
        <f>IF($CE814&gt;=33,INDEX($AN:$AN,$CD814+33),"")</f>
      </c>
      <c r="BW814">
        <f>IF($CE814&gt;=34,INDEX($AN:$AN,$CD814+34),"")</f>
      </c>
      <c r="BX814">
        <f>IF($CE814&gt;=35,INDEX($AN:$AN,$CD814+35),"")</f>
      </c>
      <c r="BY814">
        <f>IF($CE814&gt;=36,INDEX($AN:$AN,$CD814+36),"")</f>
      </c>
      <c r="BZ814">
        <f>IF($CE814&gt;=37,INDEX($AN:$AN,$CD814+37),"")</f>
      </c>
      <c r="CA814">
        <f>IF($CE814&gt;=38,INDEX($AN:$AN,$CD814+38),"")</f>
      </c>
      <c r="CB814">
        <f>IF($CE814&gt;=39,INDEX($AN:$AN,$CD814+39),"")</f>
      </c>
      <c r="CC814">
        <f>IF($CE814&gt;=40,INDEX($AN:$AN,$CD814+40),"")</f>
      </c>
      <c r="CD814">
        <f>IFERROR(MATCH($AM814,$AN$2:$AN$133,0)+1,0)</f>
      </c>
      <c r="CE814">
        <f>IFERROR(INDEX($AO$2:$AO$133,MATCH($AM814,$AN$2:$AN$133,0)),0)</f>
      </c>
      <c r="CF814">
        <f>IFERROR(LEFT($K814,FIND(" - ",$K814)-1),$K814)</f>
      </c>
      <c r="CG814" t="s">
        <v>2069</v>
      </c>
      <c r="CH814">
        <v>1</v>
      </c>
      <c r="CI814">
        <f>IF($DD814&gt;=1,INDEX($CG:$CG,$DC814+1),"")</f>
      </c>
      <c r="CJ814">
        <f>IF($DD814&gt;=2,INDEX($CG:$CG,$DC814+2),"")</f>
      </c>
      <c r="CK814">
        <f>IF($DD814&gt;=3,INDEX($CG:$CG,$DC814+3),"")</f>
      </c>
      <c r="CL814">
        <f>IF($DD814&gt;=4,INDEX($CG:$CG,$DC814+4),"")</f>
      </c>
      <c r="CM814">
        <f>IF($DD814&gt;=5,INDEX($CG:$CG,$DC814+5),"")</f>
      </c>
      <c r="CN814">
        <f>IF($DD814&gt;=6,INDEX($CG:$CG,$DC814+6),"")</f>
      </c>
      <c r="CO814">
        <f>IF($DD814&gt;=7,INDEX($CG:$CG,$DC814+7),"")</f>
      </c>
      <c r="CP814">
        <f>IF($DD814&gt;=8,INDEX($CG:$CG,$DC814+8),"")</f>
      </c>
      <c r="CQ814">
        <f>IF($DD814&gt;=9,INDEX($CG:$CG,$DC814+9),"")</f>
      </c>
      <c r="CR814">
        <f>IF($DD814&gt;=10,INDEX($CG:$CG,$DC814+10),"")</f>
      </c>
      <c r="CS814">
        <f>IF($DD814&gt;=11,INDEX($CG:$CG,$DC814+11),"")</f>
      </c>
      <c r="CT814">
        <f>IF($DD814&gt;=12,INDEX($CG:$CG,$DC814+12),"")</f>
      </c>
      <c r="CU814">
        <f>IF($DD814&gt;=13,INDEX($CG:$CG,$DC814+13),"")</f>
      </c>
      <c r="CV814">
        <f>IF($DD814&gt;=14,INDEX($CG:$CG,$DC814+14),"")</f>
      </c>
      <c r="CW814">
        <f>IF($DD814&gt;=15,INDEX($CG:$CG,$DC814+15),"")</f>
      </c>
      <c r="CX814">
        <f>IF($DD814&gt;=16,INDEX($CG:$CG,$DC814+16),"")</f>
      </c>
      <c r="CY814">
        <f>IF($DD814&gt;=17,INDEX($CG:$CG,$DC814+17),"")</f>
      </c>
      <c r="CZ814">
        <f>IF($DD814&gt;=18,INDEX($CG:$CG,$DC814+18),"")</f>
      </c>
      <c r="DA814">
        <f>IF($DD814&gt;=19,INDEX($CG:$CG,$DC814+19),"")</f>
      </c>
      <c r="DB814">
        <f>IF($DD814&gt;=20,INDEX($CG:$CG,$DC814+20),"")</f>
      </c>
      <c r="DC814">
        <f>IFERROR(MATCH($CF814,$CG$2:$CG$1558,0)+1,0)</f>
      </c>
      <c r="DD814">
        <f>IFERROR(INDEX($CH$2:$CH$1558,MATCH($CF814,$CG$2:$CG$1558,0)),0)</f>
      </c>
      <c r="DE814">
        <f>IFERROR(INDEX($AL:$AL,MATCH($G814,$AK:$AK,0))&amp;"","")</f>
      </c>
      <c r="DI814">
        <f>IF($GL814&gt;=1,INDEX($DF:$DF,$GK814+1),"")</f>
      </c>
      <c r="DJ814">
        <f>IF($GL814&gt;=2,INDEX($DF:$DF,$GK814+2),"")</f>
      </c>
      <c r="DK814">
        <f>IF($GL814&gt;=3,INDEX($DF:$DF,$GK814+3),"")</f>
      </c>
      <c r="DL814">
        <f>IF($GL814&gt;=4,INDEX($DF:$DF,$GK814+4),"")</f>
      </c>
      <c r="DM814">
        <f>IF($GL814&gt;=5,INDEX($DF:$DF,$GK814+5),"")</f>
      </c>
      <c r="DN814">
        <f>IF($GL814&gt;=6,INDEX($DF:$DF,$GK814+6),"")</f>
      </c>
      <c r="DO814">
        <f>IF($GL814&gt;=7,INDEX($DF:$DF,$GK814+7),"")</f>
      </c>
      <c r="DP814">
        <f>IF($GL814&gt;=8,INDEX($DF:$DF,$GK814+8),"")</f>
      </c>
      <c r="DQ814">
        <f>IF($GL814&gt;=9,INDEX($DF:$DF,$GK814+9),"")</f>
      </c>
      <c r="DR814">
        <f>IF($GL814&gt;=10,INDEX($DF:$DF,$GK814+10),"")</f>
      </c>
      <c r="DS814">
        <f>IF($GL814&gt;=11,INDEX($DF:$DF,$GK814+11),"")</f>
      </c>
      <c r="DT814">
        <f>IF($GL814&gt;=12,INDEX($DF:$DF,$GK814+12),"")</f>
      </c>
      <c r="DU814">
        <f>IF($GL814&gt;=13,INDEX($DF:$DF,$GK814+13),"")</f>
      </c>
      <c r="DV814">
        <f>IF($GL814&gt;=14,INDEX($DF:$DF,$GK814+14),"")</f>
      </c>
      <c r="DW814">
        <f>IF($GL814&gt;=15,INDEX($DF:$DF,$GK814+15),"")</f>
      </c>
      <c r="DX814">
        <f>IF($GL814&gt;=16,INDEX($DF:$DF,$GK814+16),"")</f>
      </c>
      <c r="DY814">
        <f>IF($GL814&gt;=17,INDEX($DF:$DF,$GK814+17),"")</f>
      </c>
      <c r="DZ814">
        <f>IF($GL814&gt;=18,INDEX($DF:$DF,$GK814+18),"")</f>
      </c>
      <c r="EA814">
        <f>IF($GL814&gt;=19,INDEX($DF:$DF,$GK814+19),"")</f>
      </c>
      <c r="EB814">
        <f>IF($GL814&gt;=20,INDEX($DF:$DF,$GK814+20),"")</f>
      </c>
      <c r="EC814">
        <f>IF($GL814&gt;=21,INDEX($DF:$DF,$GK814+21),"")</f>
      </c>
      <c r="ED814">
        <f>IF($GL814&gt;=22,INDEX($DF:$DF,$GK814+22),"")</f>
      </c>
      <c r="EE814">
        <f>IF($GL814&gt;=23,INDEX($DF:$DF,$GK814+23),"")</f>
      </c>
      <c r="EF814">
        <f>IF($GL814&gt;=24,INDEX($DF:$DF,$GK814+24),"")</f>
      </c>
      <c r="EG814">
        <f>IF($GL814&gt;=25,INDEX($DF:$DF,$GK814+25),"")</f>
      </c>
      <c r="EH814">
        <f>IF($GL814&gt;=26,INDEX($DF:$DF,$GK814+26),"")</f>
      </c>
      <c r="EI814">
        <f>IF($GL814&gt;=27,INDEX($DF:$DF,$GK814+27),"")</f>
      </c>
      <c r="EJ814">
        <f>IF($GL814&gt;=28,INDEX($DF:$DF,$GK814+28),"")</f>
      </c>
      <c r="EK814">
        <f>IF($GL814&gt;=29,INDEX($DF:$DF,$GK814+29),"")</f>
      </c>
      <c r="EL814">
        <f>IF($GL814&gt;=30,INDEX($DF:$DF,$GK814+30),"")</f>
      </c>
      <c r="EM814">
        <f>IF($GL814&gt;=31,INDEX($DF:$DF,$GK814+31),"")</f>
      </c>
      <c r="EN814">
        <f>IF($GL814&gt;=32,INDEX($DF:$DF,$GK814+32),"")</f>
      </c>
      <c r="EO814">
        <f>IF($GL814&gt;=33,INDEX($DF:$DF,$GK814+33),"")</f>
      </c>
      <c r="EP814">
        <f>IF($GL814&gt;=34,INDEX($DF:$DF,$GK814+34),"")</f>
      </c>
      <c r="EQ814">
        <f>IF($GL814&gt;=35,INDEX($DF:$DF,$GK814+35),"")</f>
      </c>
      <c r="ER814">
        <f>IF($GL814&gt;=36,INDEX($DF:$DF,$GK814+36),"")</f>
      </c>
      <c r="ES814">
        <f>IF($GL814&gt;=37,INDEX($DF:$DF,$GK814+37),"")</f>
      </c>
      <c r="ET814">
        <f>IF($GL814&gt;=38,INDEX($DF:$DF,$GK814+38),"")</f>
      </c>
      <c r="EU814">
        <f>IF($GL814&gt;=39,INDEX($DF:$DF,$GK814+39),"")</f>
      </c>
      <c r="EV814">
        <f>IF($GL814&gt;=40,INDEX($DF:$DF,$GK814+40),"")</f>
      </c>
      <c r="EW814">
        <f>IF($GL814&gt;=1,INDEX($DG:$DG,$GK814+1),"")</f>
      </c>
      <c r="EX814">
        <f>IF($GL814&gt;=2,INDEX($DG:$DG,$GK814+2),"")</f>
      </c>
      <c r="EY814">
        <f>IF($GL814&gt;=3,INDEX($DG:$DG,$GK814+3),"")</f>
      </c>
      <c r="EZ814">
        <f>IF($GL814&gt;=4,INDEX($DG:$DG,$GK814+4),"")</f>
      </c>
      <c r="FA814">
        <f>IF($GL814&gt;=5,INDEX($DG:$DG,$GK814+5),"")</f>
      </c>
      <c r="FB814">
        <f>IF($GL814&gt;=6,INDEX($DG:$DG,$GK814+6),"")</f>
      </c>
      <c r="FC814">
        <f>IF($GL814&gt;=7,INDEX($DG:$DG,$GK814+7),"")</f>
      </c>
      <c r="FD814">
        <f>IF($GL814&gt;=8,INDEX($DG:$DG,$GK814+8),"")</f>
      </c>
      <c r="FE814">
        <f>IF($GL814&gt;=9,INDEX($DG:$DG,$GK814+9),"")</f>
      </c>
      <c r="FF814">
        <f>IF($GL814&gt;=10,INDEX($DG:$DG,$GK814+10),"")</f>
      </c>
      <c r="FG814">
        <f>IF($GL814&gt;=11,INDEX($DG:$DG,$GK814+11),"")</f>
      </c>
      <c r="FH814">
        <f>IF($GL814&gt;=12,INDEX($DG:$DG,$GK814+12),"")</f>
      </c>
      <c r="FI814">
        <f>IF($GL814&gt;=13,INDEX($DG:$DG,$GK814+13),"")</f>
      </c>
      <c r="FJ814">
        <f>IF($GL814&gt;=14,INDEX($DG:$DG,$GK814+14),"")</f>
      </c>
      <c r="FK814">
        <f>IF($GL814&gt;=15,INDEX($DG:$DG,$GK814+15),"")</f>
      </c>
      <c r="FL814">
        <f>IF($GL814&gt;=16,INDEX($DG:$DG,$GK814+16),"")</f>
      </c>
      <c r="FM814">
        <f>IF($GL814&gt;=17,INDEX($DG:$DG,$GK814+17),"")</f>
      </c>
      <c r="FN814">
        <f>IF($GL814&gt;=18,INDEX($DG:$DG,$GK814+18),"")</f>
      </c>
      <c r="FO814">
        <f>IF($GL814&gt;=19,INDEX($DG:$DG,$GK814+19),"")</f>
      </c>
      <c r="FP814">
        <f>IF($GL814&gt;=20,INDEX($DG:$DG,$GK814+20),"")</f>
      </c>
      <c r="FQ814">
        <f>IF($GL814&gt;=21,INDEX($DG:$DG,$GK814+21),"")</f>
      </c>
      <c r="FR814">
        <f>IF($GL814&gt;=22,INDEX($DG:$DG,$GK814+22),"")</f>
      </c>
      <c r="FS814">
        <f>IF($GL814&gt;=23,INDEX($DG:$DG,$GK814+23),"")</f>
      </c>
      <c r="FT814">
        <f>IF($GL814&gt;=24,INDEX($DG:$DG,$GK814+24),"")</f>
      </c>
      <c r="FU814">
        <f>IF($GL814&gt;=25,INDEX($DG:$DG,$GK814+25),"")</f>
      </c>
      <c r="FV814">
        <f>IF($GL814&gt;=26,INDEX($DG:$DG,$GK814+26),"")</f>
      </c>
      <c r="FW814">
        <f>IF($GL814&gt;=27,INDEX($DG:$DG,$GK814+27),"")</f>
      </c>
      <c r="FX814">
        <f>IF($GL814&gt;=28,INDEX($DG:$DG,$GK814+28),"")</f>
      </c>
      <c r="FY814">
        <f>IF($GL814&gt;=29,INDEX($DG:$DG,$GK814+29),"")</f>
      </c>
      <c r="FZ814">
        <f>IF($GL814&gt;=30,INDEX($DG:$DG,$GK814+30),"")</f>
      </c>
      <c r="GA814">
        <f>IF($GL814&gt;=31,INDEX($DG:$DG,$GK814+31),"")</f>
      </c>
      <c r="GB814">
        <f>IF($GL814&gt;=32,INDEX($DG:$DG,$GK814+32),"")</f>
      </c>
      <c r="GC814">
        <f>IF($GL814&gt;=33,INDEX($DG:$DG,$GK814+33),"")</f>
      </c>
      <c r="GD814">
        <f>IF($GL814&gt;=34,INDEX($DG:$DG,$GK814+34),"")</f>
      </c>
      <c r="GE814">
        <f>IF($GL814&gt;=35,INDEX($DG:$DG,$GK814+35),"")</f>
      </c>
      <c r="GF814">
        <f>IF($GL814&gt;=36,INDEX($DG:$DG,$GK814+36),"")</f>
      </c>
      <c r="GG814">
        <f>IF($GL814&gt;=37,INDEX($DG:$DG,$GK814+37),"")</f>
      </c>
      <c r="GH814">
        <f>IF($GL814&gt;=38,INDEX($DG:$DG,$GK814+38),"")</f>
      </c>
      <c r="GI814">
        <f>IF($GL814&gt;=39,INDEX($DG:$DG,$GK814+39),"")</f>
      </c>
      <c r="GJ814">
        <f>IF($GL814&gt;=40,INDEX($DG:$DG,$GK814+40),"")</f>
      </c>
      <c r="GK814">
        <f>IFERROR(MATCH($DE814,$DF$2:$DF$166,0)+1,0)</f>
      </c>
      <c r="GL814">
        <f>IFERROR(INDEX($DH$2:$DH$166,MATCH($DE814,$DF$2:$DF$166,0)),0)</f>
      </c>
      <c r="GM814">
        <f>IFERROR(MATCH($H814,$DI$814:$EV$814,0),0)</f>
      </c>
      <c r="GN814">
        <f>IF($GM814&gt;0,INDEX($EW$814:$GJ$814,$GM814),"")</f>
      </c>
      <c r="GO814" t="s">
        <v>97</v>
      </c>
      <c r="GQ814">
        <f>IF($IZ814&gt;=1,INDEX($GO:$GO,$IY814+1),"")</f>
      </c>
      <c r="GR814">
        <f>IF($IZ814&gt;=2,INDEX($GO:$GO,$IY814+2),"")</f>
      </c>
      <c r="GS814">
        <f>IF($IZ814&gt;=3,INDEX($GO:$GO,$IY814+3),"")</f>
      </c>
      <c r="GT814">
        <f>IF($IZ814&gt;=4,INDEX($GO:$GO,$IY814+4),"")</f>
      </c>
      <c r="GU814">
        <f>IF($IZ814&gt;=5,INDEX($GO:$GO,$IY814+5),"")</f>
      </c>
      <c r="GV814">
        <f>IF($IZ814&gt;=6,INDEX($GO:$GO,$IY814+6),"")</f>
      </c>
      <c r="GW814">
        <f>IF($IZ814&gt;=7,INDEX($GO:$GO,$IY814+7),"")</f>
      </c>
      <c r="GX814">
        <f>IF($IZ814&gt;=8,INDEX($GO:$GO,$IY814+8),"")</f>
      </c>
      <c r="GY814">
        <f>IF($IZ814&gt;=9,INDEX($GO:$GO,$IY814+9),"")</f>
      </c>
      <c r="GZ814">
        <f>IF($IZ814&gt;=10,INDEX($GO:$GO,$IY814+10),"")</f>
      </c>
      <c r="HA814">
        <f>IF($IZ814&gt;=11,INDEX($GO:$GO,$IY814+11),"")</f>
      </c>
      <c r="HB814">
        <f>IF($IZ814&gt;=12,INDEX($GO:$GO,$IY814+12),"")</f>
      </c>
      <c r="HC814">
        <f>IF($IZ814&gt;=13,INDEX($GO:$GO,$IY814+13),"")</f>
      </c>
      <c r="HD814">
        <f>IF($IZ814&gt;=14,INDEX($GO:$GO,$IY814+14),"")</f>
      </c>
      <c r="HE814">
        <f>IF($IZ814&gt;=15,INDEX($GO:$GO,$IY814+15),"")</f>
      </c>
      <c r="HF814">
        <f>IF($IZ814&gt;=16,INDEX($GO:$GO,$IY814+16),"")</f>
      </c>
      <c r="HG814">
        <f>IF($IZ814&gt;=17,INDEX($GO:$GO,$IY814+17),"")</f>
      </c>
      <c r="HH814">
        <f>IF($IZ814&gt;=18,INDEX($GO:$GO,$IY814+18),"")</f>
      </c>
      <c r="HI814">
        <f>IF($IZ814&gt;=19,INDEX($GO:$GO,$IY814+19),"")</f>
      </c>
      <c r="HJ814">
        <f>IF($IZ814&gt;=20,INDEX($GO:$GO,$IY814+20),"")</f>
      </c>
      <c r="HK814">
        <f>IF($IZ814&gt;=21,INDEX($GO:$GO,$IY814+21),"")</f>
      </c>
      <c r="HL814">
        <f>IF($IZ814&gt;=22,INDEX($GO:$GO,$IY814+22),"")</f>
      </c>
      <c r="HM814">
        <f>IF($IZ814&gt;=23,INDEX($GO:$GO,$IY814+23),"")</f>
      </c>
      <c r="HN814">
        <f>IF($IZ814&gt;=24,INDEX($GO:$GO,$IY814+24),"")</f>
      </c>
      <c r="HO814">
        <f>IF($IZ814&gt;=25,INDEX($GO:$GO,$IY814+25),"")</f>
      </c>
      <c r="HP814">
        <f>IF($IZ814&gt;=26,INDEX($GO:$GO,$IY814+26),"")</f>
      </c>
      <c r="HQ814">
        <f>IF($IZ814&gt;=27,INDEX($GO:$GO,$IY814+27),"")</f>
      </c>
      <c r="HR814">
        <f>IF($IZ814&gt;=28,INDEX($GO:$GO,$IY814+28),"")</f>
      </c>
      <c r="HS814">
        <f>IF($IZ814&gt;=29,INDEX($GO:$GO,$IY814+29),"")</f>
      </c>
      <c r="HT814">
        <f>IF($IZ814&gt;=30,INDEX($GO:$GO,$IY814+30),"")</f>
      </c>
      <c r="HU814">
        <f>IF($IZ814&gt;=31,INDEX($GO:$GO,$IY814+31),"")</f>
      </c>
      <c r="HV814">
        <f>IF($IZ814&gt;=32,INDEX($GO:$GO,$IY814+32),"")</f>
      </c>
      <c r="HW814">
        <f>IF($IZ814&gt;=33,INDEX($GO:$GO,$IY814+33),"")</f>
      </c>
      <c r="HX814">
        <f>IF($IZ814&gt;=34,INDEX($GO:$GO,$IY814+34),"")</f>
      </c>
      <c r="HY814">
        <f>IF($IZ814&gt;=35,INDEX($GO:$GO,$IY814+35),"")</f>
      </c>
      <c r="HZ814">
        <f>IF($IZ814&gt;=36,INDEX($GO:$GO,$IY814+36),"")</f>
      </c>
      <c r="IA814">
        <f>IF($IZ814&gt;=37,INDEX($GO:$GO,$IY814+37),"")</f>
      </c>
      <c r="IB814">
        <f>IF($IZ814&gt;=38,INDEX($GO:$GO,$IY814+38),"")</f>
      </c>
      <c r="IC814">
        <f>IF($IZ814&gt;=39,INDEX($GO:$GO,$IY814+39),"")</f>
      </c>
      <c r="ID814">
        <f>IF($IZ814&gt;=40,INDEX($GO:$GO,$IY814+40),"")</f>
      </c>
      <c r="IE814">
        <f>IF($IZ814&gt;=41,INDEX($GO:$GO,$IY814+41),"")</f>
      </c>
      <c r="IF814">
        <f>IF($IZ814&gt;=42,INDEX($GO:$GO,$IY814+42),"")</f>
      </c>
      <c r="IG814">
        <f>IF($IZ814&gt;=43,INDEX($GO:$GO,$IY814+43),"")</f>
      </c>
      <c r="IH814">
        <f>IF($IZ814&gt;=44,INDEX($GO:$GO,$IY814+44),"")</f>
      </c>
      <c r="II814">
        <f>IF($IZ814&gt;=45,INDEX($GO:$GO,$IY814+45),"")</f>
      </c>
      <c r="IJ814">
        <f>IF($IZ814&gt;=46,INDEX($GO:$GO,$IY814+46),"")</f>
      </c>
      <c r="IK814">
        <f>IF($IZ814&gt;=47,INDEX($GO:$GO,$IY814+47),"")</f>
      </c>
      <c r="IL814">
        <f>IF($IZ814&gt;=48,INDEX($GO:$GO,$IY814+48),"")</f>
      </c>
      <c r="IM814">
        <f>IF($IZ814&gt;=49,INDEX($GO:$GO,$IY814+49),"")</f>
      </c>
      <c r="IN814">
        <f>IF($IZ814&gt;=50,INDEX($GO:$GO,$IY814+50),"")</f>
      </c>
      <c r="IO814">
        <f>IF($IZ814&gt;=51,INDEX($GO:$GO,$IY814+51),"")</f>
      </c>
      <c r="IP814">
        <f>IF($IZ814&gt;=52,INDEX($GO:$GO,$IY814+52),"")</f>
      </c>
      <c r="IQ814">
        <f>IF($IZ814&gt;=53,INDEX($GO:$GO,$IY814+53),"")</f>
      </c>
      <c r="IR814">
        <f>IF($IZ814&gt;=54,INDEX($GO:$GO,$IY814+54),"")</f>
      </c>
      <c r="IS814">
        <f>IF($IZ814&gt;=55,INDEX($GO:$GO,$IY814+55),"")</f>
      </c>
      <c r="IT814">
        <f>IF($IZ814&gt;=56,INDEX($GO:$GO,$IY814+56),"")</f>
      </c>
      <c r="IU814">
        <f>IF($IZ814&gt;=57,INDEX($GO:$GO,$IY814+57),"")</f>
      </c>
      <c r="IV814">
        <f>IF($IZ814&gt;=58,INDEX($GO:$GO,$IY814+58),"")</f>
      </c>
      <c r="IW814">
        <f>IF($IZ814&gt;=59,INDEX($GO:$GO,$IY814+59),"")</f>
      </c>
      <c r="IX814">
        <f>IF($IZ814&gt;=60,INDEX($GO:$GO,$IY814+60),"")</f>
      </c>
      <c r="IY814">
        <f>IFERROR(MATCH($GN814,$GO$2:$GO$827,0)+1,0)</f>
      </c>
      <c r="IZ814">
        <f>IFERROR(INDEX($GP$2:$GP$827,MATCH($GN814,$GO$2:$GO$827,0)),0)</f>
      </c>
      <c r="JA814" t="s">
        <v>23</v>
      </c>
      <c r="JB814" t="s">
        <v>23</v>
      </c>
    </row>
    <row r="815" spans="1:262" x14ac:dyDescent="0.25">
      <c r="F815" s="1"/>
      <c r="G815" s="1"/>
      <c r="H815" s="1"/>
      <c r="I815" s="1"/>
      <c r="J815" s="1">
        <f>IFERROR(IF(FIND(" - ",$F815)&gt;0,MID($F815,FIND(" - ",$F815)+3,LEN($F815)),""),"")</f>
      </c>
      <c r="L815" s="1"/>
      <c r="N815" t="s">
        <v>23</v>
      </c>
      <c r="P815">
        <f>IF(OR($N815="",$O815=""),"",IFERROR($N815/$O815,0))</f>
      </c>
      <c r="Q815">
        <f>IF($N815="","",
IF($G815="","",
IF(ISNUMBER(SEARCH("exempt",LOWER($G815))),0,
$N815*(VALUE(SUBSTITUTE($G815,"%",""))/100))))</f>
      </c>
      <c r="W815">
        <f>IF($N815="","",
SUM($N815,$Q815,$U815,$R815,$T815)-
IF($V815="",0,VALUE($V815)))</f>
      </c>
      <c r="AE815" t="s">
        <v>2070</v>
      </c>
      <c r="AM815">
        <f>IFERROR(LEFT($F815,FIND(" - ",$F815)-1),$F815)</f>
      </c>
      <c r="AP815">
        <f>IF($CE815&gt;=1,INDEX($AN:$AN,$CD815+1),"")</f>
      </c>
      <c r="AQ815">
        <f>IF($CE815&gt;=2,INDEX($AN:$AN,$CD815+2),"")</f>
      </c>
      <c r="AR815">
        <f>IF($CE815&gt;=3,INDEX($AN:$AN,$CD815+3),"")</f>
      </c>
      <c r="AS815">
        <f>IF($CE815&gt;=4,INDEX($AN:$AN,$CD815+4),"")</f>
      </c>
      <c r="AT815">
        <f>IF($CE815&gt;=5,INDEX($AN:$AN,$CD815+5),"")</f>
      </c>
      <c r="AU815">
        <f>IF($CE815&gt;=6,INDEX($AN:$AN,$CD815+6),"")</f>
      </c>
      <c r="AV815">
        <f>IF($CE815&gt;=7,INDEX($AN:$AN,$CD815+7),"")</f>
      </c>
      <c r="AW815">
        <f>IF($CE815&gt;=8,INDEX($AN:$AN,$CD815+8),"")</f>
      </c>
      <c r="AX815">
        <f>IF($CE815&gt;=9,INDEX($AN:$AN,$CD815+9),"")</f>
      </c>
      <c r="AY815">
        <f>IF($CE815&gt;=10,INDEX($AN:$AN,$CD815+10),"")</f>
      </c>
      <c r="AZ815">
        <f>IF($CE815&gt;=11,INDEX($AN:$AN,$CD815+11),"")</f>
      </c>
      <c r="BA815">
        <f>IF($CE815&gt;=12,INDEX($AN:$AN,$CD815+12),"")</f>
      </c>
      <c r="BB815">
        <f>IF($CE815&gt;=13,INDEX($AN:$AN,$CD815+13),"")</f>
      </c>
      <c r="BC815">
        <f>IF($CE815&gt;=14,INDEX($AN:$AN,$CD815+14),"")</f>
      </c>
      <c r="BD815">
        <f>IF($CE815&gt;=15,INDEX($AN:$AN,$CD815+15),"")</f>
      </c>
      <c r="BE815">
        <f>IF($CE815&gt;=16,INDEX($AN:$AN,$CD815+16),"")</f>
      </c>
      <c r="BF815">
        <f>IF($CE815&gt;=17,INDEX($AN:$AN,$CD815+17),"")</f>
      </c>
      <c r="BG815">
        <f>IF($CE815&gt;=18,INDEX($AN:$AN,$CD815+18),"")</f>
      </c>
      <c r="BH815">
        <f>IF($CE815&gt;=19,INDEX($AN:$AN,$CD815+19),"")</f>
      </c>
      <c r="BI815">
        <f>IF($CE815&gt;=20,INDEX($AN:$AN,$CD815+20),"")</f>
      </c>
      <c r="BJ815">
        <f>IF($CE815&gt;=21,INDEX($AN:$AN,$CD815+21),"")</f>
      </c>
      <c r="BK815">
        <f>IF($CE815&gt;=22,INDEX($AN:$AN,$CD815+22),"")</f>
      </c>
      <c r="BL815">
        <f>IF($CE815&gt;=23,INDEX($AN:$AN,$CD815+23),"")</f>
      </c>
      <c r="BM815">
        <f>IF($CE815&gt;=24,INDEX($AN:$AN,$CD815+24),"")</f>
      </c>
      <c r="BN815">
        <f>IF($CE815&gt;=25,INDEX($AN:$AN,$CD815+25),"")</f>
      </c>
      <c r="BO815">
        <f>IF($CE815&gt;=26,INDEX($AN:$AN,$CD815+26),"")</f>
      </c>
      <c r="BP815">
        <f>IF($CE815&gt;=27,INDEX($AN:$AN,$CD815+27),"")</f>
      </c>
      <c r="BQ815">
        <f>IF($CE815&gt;=28,INDEX($AN:$AN,$CD815+28),"")</f>
      </c>
      <c r="BR815">
        <f>IF($CE815&gt;=29,INDEX($AN:$AN,$CD815+29),"")</f>
      </c>
      <c r="BS815">
        <f>IF($CE815&gt;=30,INDEX($AN:$AN,$CD815+30),"")</f>
      </c>
      <c r="BT815">
        <f>IF($CE815&gt;=31,INDEX($AN:$AN,$CD815+31),"")</f>
      </c>
      <c r="BU815">
        <f>IF($CE815&gt;=32,INDEX($AN:$AN,$CD815+32),"")</f>
      </c>
      <c r="BV815">
        <f>IF($CE815&gt;=33,INDEX($AN:$AN,$CD815+33),"")</f>
      </c>
      <c r="BW815">
        <f>IF($CE815&gt;=34,INDEX($AN:$AN,$CD815+34),"")</f>
      </c>
      <c r="BX815">
        <f>IF($CE815&gt;=35,INDEX($AN:$AN,$CD815+35),"")</f>
      </c>
      <c r="BY815">
        <f>IF($CE815&gt;=36,INDEX($AN:$AN,$CD815+36),"")</f>
      </c>
      <c r="BZ815">
        <f>IF($CE815&gt;=37,INDEX($AN:$AN,$CD815+37),"")</f>
      </c>
      <c r="CA815">
        <f>IF($CE815&gt;=38,INDEX($AN:$AN,$CD815+38),"")</f>
      </c>
      <c r="CB815">
        <f>IF($CE815&gt;=39,INDEX($AN:$AN,$CD815+39),"")</f>
      </c>
      <c r="CC815">
        <f>IF($CE815&gt;=40,INDEX($AN:$AN,$CD815+40),"")</f>
      </c>
      <c r="CD815">
        <f>IFERROR(MATCH($AM815,$AN$2:$AN$133,0)+1,0)</f>
      </c>
      <c r="CE815">
        <f>IFERROR(INDEX($AO$2:$AO$133,MATCH($AM815,$AN$2:$AN$133,0)),0)</f>
      </c>
      <c r="CF815">
        <f>IFERROR(LEFT($K815,FIND(" - ",$K815)-1),$K815)</f>
      </c>
      <c r="CG815" t="s">
        <v>108</v>
      </c>
      <c r="CI815">
        <f>IF($DD815&gt;=1,INDEX($CG:$CG,$DC815+1),"")</f>
      </c>
      <c r="CJ815">
        <f>IF($DD815&gt;=2,INDEX($CG:$CG,$DC815+2),"")</f>
      </c>
      <c r="CK815">
        <f>IF($DD815&gt;=3,INDEX($CG:$CG,$DC815+3),"")</f>
      </c>
      <c r="CL815">
        <f>IF($DD815&gt;=4,INDEX($CG:$CG,$DC815+4),"")</f>
      </c>
      <c r="CM815">
        <f>IF($DD815&gt;=5,INDEX($CG:$CG,$DC815+5),"")</f>
      </c>
      <c r="CN815">
        <f>IF($DD815&gt;=6,INDEX($CG:$CG,$DC815+6),"")</f>
      </c>
      <c r="CO815">
        <f>IF($DD815&gt;=7,INDEX($CG:$CG,$DC815+7),"")</f>
      </c>
      <c r="CP815">
        <f>IF($DD815&gt;=8,INDEX($CG:$CG,$DC815+8),"")</f>
      </c>
      <c r="CQ815">
        <f>IF($DD815&gt;=9,INDEX($CG:$CG,$DC815+9),"")</f>
      </c>
      <c r="CR815">
        <f>IF($DD815&gt;=10,INDEX($CG:$CG,$DC815+10),"")</f>
      </c>
      <c r="CS815">
        <f>IF($DD815&gt;=11,INDEX($CG:$CG,$DC815+11),"")</f>
      </c>
      <c r="CT815">
        <f>IF($DD815&gt;=12,INDEX($CG:$CG,$DC815+12),"")</f>
      </c>
      <c r="CU815">
        <f>IF($DD815&gt;=13,INDEX($CG:$CG,$DC815+13),"")</f>
      </c>
      <c r="CV815">
        <f>IF($DD815&gt;=14,INDEX($CG:$CG,$DC815+14),"")</f>
      </c>
      <c r="CW815">
        <f>IF($DD815&gt;=15,INDEX($CG:$CG,$DC815+15),"")</f>
      </c>
      <c r="CX815">
        <f>IF($DD815&gt;=16,INDEX($CG:$CG,$DC815+16),"")</f>
      </c>
      <c r="CY815">
        <f>IF($DD815&gt;=17,INDEX($CG:$CG,$DC815+17),"")</f>
      </c>
      <c r="CZ815">
        <f>IF($DD815&gt;=18,INDEX($CG:$CG,$DC815+18),"")</f>
      </c>
      <c r="DA815">
        <f>IF($DD815&gt;=19,INDEX($CG:$CG,$DC815+19),"")</f>
      </c>
      <c r="DB815">
        <f>IF($DD815&gt;=20,INDEX($CG:$CG,$DC815+20),"")</f>
      </c>
      <c r="DC815">
        <f>IFERROR(MATCH($CF815,$CG$2:$CG$1558,0)+1,0)</f>
      </c>
      <c r="DD815">
        <f>IFERROR(INDEX($CH$2:$CH$1558,MATCH($CF815,$CG$2:$CG$1558,0)),0)</f>
      </c>
      <c r="DE815">
        <f>IFERROR(INDEX($AL:$AL,MATCH($G815,$AK:$AK,0))&amp;"","")</f>
      </c>
      <c r="DI815">
        <f>IF($GL815&gt;=1,INDEX($DF:$DF,$GK815+1),"")</f>
      </c>
      <c r="DJ815">
        <f>IF($GL815&gt;=2,INDEX($DF:$DF,$GK815+2),"")</f>
      </c>
      <c r="DK815">
        <f>IF($GL815&gt;=3,INDEX($DF:$DF,$GK815+3),"")</f>
      </c>
      <c r="DL815">
        <f>IF($GL815&gt;=4,INDEX($DF:$DF,$GK815+4),"")</f>
      </c>
      <c r="DM815">
        <f>IF($GL815&gt;=5,INDEX($DF:$DF,$GK815+5),"")</f>
      </c>
      <c r="DN815">
        <f>IF($GL815&gt;=6,INDEX($DF:$DF,$GK815+6),"")</f>
      </c>
      <c r="DO815">
        <f>IF($GL815&gt;=7,INDEX($DF:$DF,$GK815+7),"")</f>
      </c>
      <c r="DP815">
        <f>IF($GL815&gt;=8,INDEX($DF:$DF,$GK815+8),"")</f>
      </c>
      <c r="DQ815">
        <f>IF($GL815&gt;=9,INDEX($DF:$DF,$GK815+9),"")</f>
      </c>
      <c r="DR815">
        <f>IF($GL815&gt;=10,INDEX($DF:$DF,$GK815+10),"")</f>
      </c>
      <c r="DS815">
        <f>IF($GL815&gt;=11,INDEX($DF:$DF,$GK815+11),"")</f>
      </c>
      <c r="DT815">
        <f>IF($GL815&gt;=12,INDEX($DF:$DF,$GK815+12),"")</f>
      </c>
      <c r="DU815">
        <f>IF($GL815&gt;=13,INDEX($DF:$DF,$GK815+13),"")</f>
      </c>
      <c r="DV815">
        <f>IF($GL815&gt;=14,INDEX($DF:$DF,$GK815+14),"")</f>
      </c>
      <c r="DW815">
        <f>IF($GL815&gt;=15,INDEX($DF:$DF,$GK815+15),"")</f>
      </c>
      <c r="DX815">
        <f>IF($GL815&gt;=16,INDEX($DF:$DF,$GK815+16),"")</f>
      </c>
      <c r="DY815">
        <f>IF($GL815&gt;=17,INDEX($DF:$DF,$GK815+17),"")</f>
      </c>
      <c r="DZ815">
        <f>IF($GL815&gt;=18,INDEX($DF:$DF,$GK815+18),"")</f>
      </c>
      <c r="EA815">
        <f>IF($GL815&gt;=19,INDEX($DF:$DF,$GK815+19),"")</f>
      </c>
      <c r="EB815">
        <f>IF($GL815&gt;=20,INDEX($DF:$DF,$GK815+20),"")</f>
      </c>
      <c r="EC815">
        <f>IF($GL815&gt;=21,INDEX($DF:$DF,$GK815+21),"")</f>
      </c>
      <c r="ED815">
        <f>IF($GL815&gt;=22,INDEX($DF:$DF,$GK815+22),"")</f>
      </c>
      <c r="EE815">
        <f>IF($GL815&gt;=23,INDEX($DF:$DF,$GK815+23),"")</f>
      </c>
      <c r="EF815">
        <f>IF($GL815&gt;=24,INDEX($DF:$DF,$GK815+24),"")</f>
      </c>
      <c r="EG815">
        <f>IF($GL815&gt;=25,INDEX($DF:$DF,$GK815+25),"")</f>
      </c>
      <c r="EH815">
        <f>IF($GL815&gt;=26,INDEX($DF:$DF,$GK815+26),"")</f>
      </c>
      <c r="EI815">
        <f>IF($GL815&gt;=27,INDEX($DF:$DF,$GK815+27),"")</f>
      </c>
      <c r="EJ815">
        <f>IF($GL815&gt;=28,INDEX($DF:$DF,$GK815+28),"")</f>
      </c>
      <c r="EK815">
        <f>IF($GL815&gt;=29,INDEX($DF:$DF,$GK815+29),"")</f>
      </c>
      <c r="EL815">
        <f>IF($GL815&gt;=30,INDEX($DF:$DF,$GK815+30),"")</f>
      </c>
      <c r="EM815">
        <f>IF($GL815&gt;=31,INDEX($DF:$DF,$GK815+31),"")</f>
      </c>
      <c r="EN815">
        <f>IF($GL815&gt;=32,INDEX($DF:$DF,$GK815+32),"")</f>
      </c>
      <c r="EO815">
        <f>IF($GL815&gt;=33,INDEX($DF:$DF,$GK815+33),"")</f>
      </c>
      <c r="EP815">
        <f>IF($GL815&gt;=34,INDEX($DF:$DF,$GK815+34),"")</f>
      </c>
      <c r="EQ815">
        <f>IF($GL815&gt;=35,INDEX($DF:$DF,$GK815+35),"")</f>
      </c>
      <c r="ER815">
        <f>IF($GL815&gt;=36,INDEX($DF:$DF,$GK815+36),"")</f>
      </c>
      <c r="ES815">
        <f>IF($GL815&gt;=37,INDEX($DF:$DF,$GK815+37),"")</f>
      </c>
      <c r="ET815">
        <f>IF($GL815&gt;=38,INDEX($DF:$DF,$GK815+38),"")</f>
      </c>
      <c r="EU815">
        <f>IF($GL815&gt;=39,INDEX($DF:$DF,$GK815+39),"")</f>
      </c>
      <c r="EV815">
        <f>IF($GL815&gt;=40,INDEX($DF:$DF,$GK815+40),"")</f>
      </c>
      <c r="EW815">
        <f>IF($GL815&gt;=1,INDEX($DG:$DG,$GK815+1),"")</f>
      </c>
      <c r="EX815">
        <f>IF($GL815&gt;=2,INDEX($DG:$DG,$GK815+2),"")</f>
      </c>
      <c r="EY815">
        <f>IF($GL815&gt;=3,INDEX($DG:$DG,$GK815+3),"")</f>
      </c>
      <c r="EZ815">
        <f>IF($GL815&gt;=4,INDEX($DG:$DG,$GK815+4),"")</f>
      </c>
      <c r="FA815">
        <f>IF($GL815&gt;=5,INDEX($DG:$DG,$GK815+5),"")</f>
      </c>
      <c r="FB815">
        <f>IF($GL815&gt;=6,INDEX($DG:$DG,$GK815+6),"")</f>
      </c>
      <c r="FC815">
        <f>IF($GL815&gt;=7,INDEX($DG:$DG,$GK815+7),"")</f>
      </c>
      <c r="FD815">
        <f>IF($GL815&gt;=8,INDEX($DG:$DG,$GK815+8),"")</f>
      </c>
      <c r="FE815">
        <f>IF($GL815&gt;=9,INDEX($DG:$DG,$GK815+9),"")</f>
      </c>
      <c r="FF815">
        <f>IF($GL815&gt;=10,INDEX($DG:$DG,$GK815+10),"")</f>
      </c>
      <c r="FG815">
        <f>IF($GL815&gt;=11,INDEX($DG:$DG,$GK815+11),"")</f>
      </c>
      <c r="FH815">
        <f>IF($GL815&gt;=12,INDEX($DG:$DG,$GK815+12),"")</f>
      </c>
      <c r="FI815">
        <f>IF($GL815&gt;=13,INDEX($DG:$DG,$GK815+13),"")</f>
      </c>
      <c r="FJ815">
        <f>IF($GL815&gt;=14,INDEX($DG:$DG,$GK815+14),"")</f>
      </c>
      <c r="FK815">
        <f>IF($GL815&gt;=15,INDEX($DG:$DG,$GK815+15),"")</f>
      </c>
      <c r="FL815">
        <f>IF($GL815&gt;=16,INDEX($DG:$DG,$GK815+16),"")</f>
      </c>
      <c r="FM815">
        <f>IF($GL815&gt;=17,INDEX($DG:$DG,$GK815+17),"")</f>
      </c>
      <c r="FN815">
        <f>IF($GL815&gt;=18,INDEX($DG:$DG,$GK815+18),"")</f>
      </c>
      <c r="FO815">
        <f>IF($GL815&gt;=19,INDEX($DG:$DG,$GK815+19),"")</f>
      </c>
      <c r="FP815">
        <f>IF($GL815&gt;=20,INDEX($DG:$DG,$GK815+20),"")</f>
      </c>
      <c r="FQ815">
        <f>IF($GL815&gt;=21,INDEX($DG:$DG,$GK815+21),"")</f>
      </c>
      <c r="FR815">
        <f>IF($GL815&gt;=22,INDEX($DG:$DG,$GK815+22),"")</f>
      </c>
      <c r="FS815">
        <f>IF($GL815&gt;=23,INDEX($DG:$DG,$GK815+23),"")</f>
      </c>
      <c r="FT815">
        <f>IF($GL815&gt;=24,INDEX($DG:$DG,$GK815+24),"")</f>
      </c>
      <c r="FU815">
        <f>IF($GL815&gt;=25,INDEX($DG:$DG,$GK815+25),"")</f>
      </c>
      <c r="FV815">
        <f>IF($GL815&gt;=26,INDEX($DG:$DG,$GK815+26),"")</f>
      </c>
      <c r="FW815">
        <f>IF($GL815&gt;=27,INDEX($DG:$DG,$GK815+27),"")</f>
      </c>
      <c r="FX815">
        <f>IF($GL815&gt;=28,INDEX($DG:$DG,$GK815+28),"")</f>
      </c>
      <c r="FY815">
        <f>IF($GL815&gt;=29,INDEX($DG:$DG,$GK815+29),"")</f>
      </c>
      <c r="FZ815">
        <f>IF($GL815&gt;=30,INDEX($DG:$DG,$GK815+30),"")</f>
      </c>
      <c r="GA815">
        <f>IF($GL815&gt;=31,INDEX($DG:$DG,$GK815+31),"")</f>
      </c>
      <c r="GB815">
        <f>IF($GL815&gt;=32,INDEX($DG:$DG,$GK815+32),"")</f>
      </c>
      <c r="GC815">
        <f>IF($GL815&gt;=33,INDEX($DG:$DG,$GK815+33),"")</f>
      </c>
      <c r="GD815">
        <f>IF($GL815&gt;=34,INDEX($DG:$DG,$GK815+34),"")</f>
      </c>
      <c r="GE815">
        <f>IF($GL815&gt;=35,INDEX($DG:$DG,$GK815+35),"")</f>
      </c>
      <c r="GF815">
        <f>IF($GL815&gt;=36,INDEX($DG:$DG,$GK815+36),"")</f>
      </c>
      <c r="GG815">
        <f>IF($GL815&gt;=37,INDEX($DG:$DG,$GK815+37),"")</f>
      </c>
      <c r="GH815">
        <f>IF($GL815&gt;=38,INDEX($DG:$DG,$GK815+38),"")</f>
      </c>
      <c r="GI815">
        <f>IF($GL815&gt;=39,INDEX($DG:$DG,$GK815+39),"")</f>
      </c>
      <c r="GJ815">
        <f>IF($GL815&gt;=40,INDEX($DG:$DG,$GK815+40),"")</f>
      </c>
      <c r="GK815">
        <f>IFERROR(MATCH($DE815,$DF$2:$DF$166,0)+1,0)</f>
      </c>
      <c r="GL815">
        <f>IFERROR(INDEX($DH$2:$DH$166,MATCH($DE815,$DF$2:$DF$166,0)),0)</f>
      </c>
      <c r="GM815">
        <f>IFERROR(MATCH($H815,$DI$815:$EV$815,0),0)</f>
      </c>
      <c r="GN815">
        <f>IF($GM815&gt;0,INDEX($EW$815:$GJ$815,$GM815),"")</f>
      </c>
      <c r="GO815" t="s">
        <v>858</v>
      </c>
      <c r="GP815">
        <v>1</v>
      </c>
      <c r="GQ815">
        <f>IF($IZ815&gt;=1,INDEX($GO:$GO,$IY815+1),"")</f>
      </c>
      <c r="GR815">
        <f>IF($IZ815&gt;=2,INDEX($GO:$GO,$IY815+2),"")</f>
      </c>
      <c r="GS815">
        <f>IF($IZ815&gt;=3,INDEX($GO:$GO,$IY815+3),"")</f>
      </c>
      <c r="GT815">
        <f>IF($IZ815&gt;=4,INDEX($GO:$GO,$IY815+4),"")</f>
      </c>
      <c r="GU815">
        <f>IF($IZ815&gt;=5,INDEX($GO:$GO,$IY815+5),"")</f>
      </c>
      <c r="GV815">
        <f>IF($IZ815&gt;=6,INDEX($GO:$GO,$IY815+6),"")</f>
      </c>
      <c r="GW815">
        <f>IF($IZ815&gt;=7,INDEX($GO:$GO,$IY815+7),"")</f>
      </c>
      <c r="GX815">
        <f>IF($IZ815&gt;=8,INDEX($GO:$GO,$IY815+8),"")</f>
      </c>
      <c r="GY815">
        <f>IF($IZ815&gt;=9,INDEX($GO:$GO,$IY815+9),"")</f>
      </c>
      <c r="GZ815">
        <f>IF($IZ815&gt;=10,INDEX($GO:$GO,$IY815+10),"")</f>
      </c>
      <c r="HA815">
        <f>IF($IZ815&gt;=11,INDEX($GO:$GO,$IY815+11),"")</f>
      </c>
      <c r="HB815">
        <f>IF($IZ815&gt;=12,INDEX($GO:$GO,$IY815+12),"")</f>
      </c>
      <c r="HC815">
        <f>IF($IZ815&gt;=13,INDEX($GO:$GO,$IY815+13),"")</f>
      </c>
      <c r="HD815">
        <f>IF($IZ815&gt;=14,INDEX($GO:$GO,$IY815+14),"")</f>
      </c>
      <c r="HE815">
        <f>IF($IZ815&gt;=15,INDEX($GO:$GO,$IY815+15),"")</f>
      </c>
      <c r="HF815">
        <f>IF($IZ815&gt;=16,INDEX($GO:$GO,$IY815+16),"")</f>
      </c>
      <c r="HG815">
        <f>IF($IZ815&gt;=17,INDEX($GO:$GO,$IY815+17),"")</f>
      </c>
      <c r="HH815">
        <f>IF($IZ815&gt;=18,INDEX($GO:$GO,$IY815+18),"")</f>
      </c>
      <c r="HI815">
        <f>IF($IZ815&gt;=19,INDEX($GO:$GO,$IY815+19),"")</f>
      </c>
      <c r="HJ815">
        <f>IF($IZ815&gt;=20,INDEX($GO:$GO,$IY815+20),"")</f>
      </c>
      <c r="HK815">
        <f>IF($IZ815&gt;=21,INDEX($GO:$GO,$IY815+21),"")</f>
      </c>
      <c r="HL815">
        <f>IF($IZ815&gt;=22,INDEX($GO:$GO,$IY815+22),"")</f>
      </c>
      <c r="HM815">
        <f>IF($IZ815&gt;=23,INDEX($GO:$GO,$IY815+23),"")</f>
      </c>
      <c r="HN815">
        <f>IF($IZ815&gt;=24,INDEX($GO:$GO,$IY815+24),"")</f>
      </c>
      <c r="HO815">
        <f>IF($IZ815&gt;=25,INDEX($GO:$GO,$IY815+25),"")</f>
      </c>
      <c r="HP815">
        <f>IF($IZ815&gt;=26,INDEX($GO:$GO,$IY815+26),"")</f>
      </c>
      <c r="HQ815">
        <f>IF($IZ815&gt;=27,INDEX($GO:$GO,$IY815+27),"")</f>
      </c>
      <c r="HR815">
        <f>IF($IZ815&gt;=28,INDEX($GO:$GO,$IY815+28),"")</f>
      </c>
      <c r="HS815">
        <f>IF($IZ815&gt;=29,INDEX($GO:$GO,$IY815+29),"")</f>
      </c>
      <c r="HT815">
        <f>IF($IZ815&gt;=30,INDEX($GO:$GO,$IY815+30),"")</f>
      </c>
      <c r="HU815">
        <f>IF($IZ815&gt;=31,INDEX($GO:$GO,$IY815+31),"")</f>
      </c>
      <c r="HV815">
        <f>IF($IZ815&gt;=32,INDEX($GO:$GO,$IY815+32),"")</f>
      </c>
      <c r="HW815">
        <f>IF($IZ815&gt;=33,INDEX($GO:$GO,$IY815+33),"")</f>
      </c>
      <c r="HX815">
        <f>IF($IZ815&gt;=34,INDEX($GO:$GO,$IY815+34),"")</f>
      </c>
      <c r="HY815">
        <f>IF($IZ815&gt;=35,INDEX($GO:$GO,$IY815+35),"")</f>
      </c>
      <c r="HZ815">
        <f>IF($IZ815&gt;=36,INDEX($GO:$GO,$IY815+36),"")</f>
      </c>
      <c r="IA815">
        <f>IF($IZ815&gt;=37,INDEX($GO:$GO,$IY815+37),"")</f>
      </c>
      <c r="IB815">
        <f>IF($IZ815&gt;=38,INDEX($GO:$GO,$IY815+38),"")</f>
      </c>
      <c r="IC815">
        <f>IF($IZ815&gt;=39,INDEX($GO:$GO,$IY815+39),"")</f>
      </c>
      <c r="ID815">
        <f>IF($IZ815&gt;=40,INDEX($GO:$GO,$IY815+40),"")</f>
      </c>
      <c r="IE815">
        <f>IF($IZ815&gt;=41,INDEX($GO:$GO,$IY815+41),"")</f>
      </c>
      <c r="IF815">
        <f>IF($IZ815&gt;=42,INDEX($GO:$GO,$IY815+42),"")</f>
      </c>
      <c r="IG815">
        <f>IF($IZ815&gt;=43,INDEX($GO:$GO,$IY815+43),"")</f>
      </c>
      <c r="IH815">
        <f>IF($IZ815&gt;=44,INDEX($GO:$GO,$IY815+44),"")</f>
      </c>
      <c r="II815">
        <f>IF($IZ815&gt;=45,INDEX($GO:$GO,$IY815+45),"")</f>
      </c>
      <c r="IJ815">
        <f>IF($IZ815&gt;=46,INDEX($GO:$GO,$IY815+46),"")</f>
      </c>
      <c r="IK815">
        <f>IF($IZ815&gt;=47,INDEX($GO:$GO,$IY815+47),"")</f>
      </c>
      <c r="IL815">
        <f>IF($IZ815&gt;=48,INDEX($GO:$GO,$IY815+48),"")</f>
      </c>
      <c r="IM815">
        <f>IF($IZ815&gt;=49,INDEX($GO:$GO,$IY815+49),"")</f>
      </c>
      <c r="IN815">
        <f>IF($IZ815&gt;=50,INDEX($GO:$GO,$IY815+50),"")</f>
      </c>
      <c r="IO815">
        <f>IF($IZ815&gt;=51,INDEX($GO:$GO,$IY815+51),"")</f>
      </c>
      <c r="IP815">
        <f>IF($IZ815&gt;=52,INDEX($GO:$GO,$IY815+52),"")</f>
      </c>
      <c r="IQ815">
        <f>IF($IZ815&gt;=53,INDEX($GO:$GO,$IY815+53),"")</f>
      </c>
      <c r="IR815">
        <f>IF($IZ815&gt;=54,INDEX($GO:$GO,$IY815+54),"")</f>
      </c>
      <c r="IS815">
        <f>IF($IZ815&gt;=55,INDEX($GO:$GO,$IY815+55),"")</f>
      </c>
      <c r="IT815">
        <f>IF($IZ815&gt;=56,INDEX($GO:$GO,$IY815+56),"")</f>
      </c>
      <c r="IU815">
        <f>IF($IZ815&gt;=57,INDEX($GO:$GO,$IY815+57),"")</f>
      </c>
      <c r="IV815">
        <f>IF($IZ815&gt;=58,INDEX($GO:$GO,$IY815+58),"")</f>
      </c>
      <c r="IW815">
        <f>IF($IZ815&gt;=59,INDEX($GO:$GO,$IY815+59),"")</f>
      </c>
      <c r="IX815">
        <f>IF($IZ815&gt;=60,INDEX($GO:$GO,$IY815+60),"")</f>
      </c>
      <c r="IY815">
        <f>IFERROR(MATCH($GN815,$GO$2:$GO$827,0)+1,0)</f>
      </c>
      <c r="IZ815">
        <f>IFERROR(INDEX($GP$2:$GP$827,MATCH($GN815,$GO$2:$GO$827,0)),0)</f>
      </c>
      <c r="JA815" t="s">
        <v>23</v>
      </c>
      <c r="JB815" t="s">
        <v>23</v>
      </c>
    </row>
    <row r="816" spans="1:262" x14ac:dyDescent="0.25">
      <c r="F816" s="1"/>
      <c r="G816" s="1"/>
      <c r="H816" s="1"/>
      <c r="I816" s="1"/>
      <c r="J816" s="1">
        <f>IFERROR(IF(FIND(" - ",$F816)&gt;0,MID($F816,FIND(" - ",$F816)+3,LEN($F816)),""),"")</f>
      </c>
      <c r="L816" s="1"/>
      <c r="N816" t="s">
        <v>23</v>
      </c>
      <c r="P816">
        <f>IF(OR($N816="",$O816=""),"",IFERROR($N816/$O816,0))</f>
      </c>
      <c r="Q816">
        <f>IF($N816="","",
IF($G816="","",
IF(ISNUMBER(SEARCH("exempt",LOWER($G816))),0,
$N816*(VALUE(SUBSTITUTE($G816,"%",""))/100))))</f>
      </c>
      <c r="W816">
        <f>IF($N816="","",
SUM($N816,$Q816,$U816,$R816,$T816)-
IF($V816="",0,VALUE($V816)))</f>
      </c>
      <c r="AE816" t="s">
        <v>2071</v>
      </c>
      <c r="AM816">
        <f>IFERROR(LEFT($F816,FIND(" - ",$F816)-1),$F816)</f>
      </c>
      <c r="AP816">
        <f>IF($CE816&gt;=1,INDEX($AN:$AN,$CD816+1),"")</f>
      </c>
      <c r="AQ816">
        <f>IF($CE816&gt;=2,INDEX($AN:$AN,$CD816+2),"")</f>
      </c>
      <c r="AR816">
        <f>IF($CE816&gt;=3,INDEX($AN:$AN,$CD816+3),"")</f>
      </c>
      <c r="AS816">
        <f>IF($CE816&gt;=4,INDEX($AN:$AN,$CD816+4),"")</f>
      </c>
      <c r="AT816">
        <f>IF($CE816&gt;=5,INDEX($AN:$AN,$CD816+5),"")</f>
      </c>
      <c r="AU816">
        <f>IF($CE816&gt;=6,INDEX($AN:$AN,$CD816+6),"")</f>
      </c>
      <c r="AV816">
        <f>IF($CE816&gt;=7,INDEX($AN:$AN,$CD816+7),"")</f>
      </c>
      <c r="AW816">
        <f>IF($CE816&gt;=8,INDEX($AN:$AN,$CD816+8),"")</f>
      </c>
      <c r="AX816">
        <f>IF($CE816&gt;=9,INDEX($AN:$AN,$CD816+9),"")</f>
      </c>
      <c r="AY816">
        <f>IF($CE816&gt;=10,INDEX($AN:$AN,$CD816+10),"")</f>
      </c>
      <c r="AZ816">
        <f>IF($CE816&gt;=11,INDEX($AN:$AN,$CD816+11),"")</f>
      </c>
      <c r="BA816">
        <f>IF($CE816&gt;=12,INDEX($AN:$AN,$CD816+12),"")</f>
      </c>
      <c r="BB816">
        <f>IF($CE816&gt;=13,INDEX($AN:$AN,$CD816+13),"")</f>
      </c>
      <c r="BC816">
        <f>IF($CE816&gt;=14,INDEX($AN:$AN,$CD816+14),"")</f>
      </c>
      <c r="BD816">
        <f>IF($CE816&gt;=15,INDEX($AN:$AN,$CD816+15),"")</f>
      </c>
      <c r="BE816">
        <f>IF($CE816&gt;=16,INDEX($AN:$AN,$CD816+16),"")</f>
      </c>
      <c r="BF816">
        <f>IF($CE816&gt;=17,INDEX($AN:$AN,$CD816+17),"")</f>
      </c>
      <c r="BG816">
        <f>IF($CE816&gt;=18,INDEX($AN:$AN,$CD816+18),"")</f>
      </c>
      <c r="BH816">
        <f>IF($CE816&gt;=19,INDEX($AN:$AN,$CD816+19),"")</f>
      </c>
      <c r="BI816">
        <f>IF($CE816&gt;=20,INDEX($AN:$AN,$CD816+20),"")</f>
      </c>
      <c r="BJ816">
        <f>IF($CE816&gt;=21,INDEX($AN:$AN,$CD816+21),"")</f>
      </c>
      <c r="BK816">
        <f>IF($CE816&gt;=22,INDEX($AN:$AN,$CD816+22),"")</f>
      </c>
      <c r="BL816">
        <f>IF($CE816&gt;=23,INDEX($AN:$AN,$CD816+23),"")</f>
      </c>
      <c r="BM816">
        <f>IF($CE816&gt;=24,INDEX($AN:$AN,$CD816+24),"")</f>
      </c>
      <c r="BN816">
        <f>IF($CE816&gt;=25,INDEX($AN:$AN,$CD816+25),"")</f>
      </c>
      <c r="BO816">
        <f>IF($CE816&gt;=26,INDEX($AN:$AN,$CD816+26),"")</f>
      </c>
      <c r="BP816">
        <f>IF($CE816&gt;=27,INDEX($AN:$AN,$CD816+27),"")</f>
      </c>
      <c r="BQ816">
        <f>IF($CE816&gt;=28,INDEX($AN:$AN,$CD816+28),"")</f>
      </c>
      <c r="BR816">
        <f>IF($CE816&gt;=29,INDEX($AN:$AN,$CD816+29),"")</f>
      </c>
      <c r="BS816">
        <f>IF($CE816&gt;=30,INDEX($AN:$AN,$CD816+30),"")</f>
      </c>
      <c r="BT816">
        <f>IF($CE816&gt;=31,INDEX($AN:$AN,$CD816+31),"")</f>
      </c>
      <c r="BU816">
        <f>IF($CE816&gt;=32,INDEX($AN:$AN,$CD816+32),"")</f>
      </c>
      <c r="BV816">
        <f>IF($CE816&gt;=33,INDEX($AN:$AN,$CD816+33),"")</f>
      </c>
      <c r="BW816">
        <f>IF($CE816&gt;=34,INDEX($AN:$AN,$CD816+34),"")</f>
      </c>
      <c r="BX816">
        <f>IF($CE816&gt;=35,INDEX($AN:$AN,$CD816+35),"")</f>
      </c>
      <c r="BY816">
        <f>IF($CE816&gt;=36,INDEX($AN:$AN,$CD816+36),"")</f>
      </c>
      <c r="BZ816">
        <f>IF($CE816&gt;=37,INDEX($AN:$AN,$CD816+37),"")</f>
      </c>
      <c r="CA816">
        <f>IF($CE816&gt;=38,INDEX($AN:$AN,$CD816+38),"")</f>
      </c>
      <c r="CB816">
        <f>IF($CE816&gt;=39,INDEX($AN:$AN,$CD816+39),"")</f>
      </c>
      <c r="CC816">
        <f>IF($CE816&gt;=40,INDEX($AN:$AN,$CD816+40),"")</f>
      </c>
      <c r="CD816">
        <f>IFERROR(MATCH($AM816,$AN$2:$AN$133,0)+1,0)</f>
      </c>
      <c r="CE816">
        <f>IFERROR(INDEX($AO$2:$AO$133,MATCH($AM816,$AN$2:$AN$133,0)),0)</f>
      </c>
      <c r="CF816">
        <f>IFERROR(LEFT($K816,FIND(" - ",$K816)-1),$K816)</f>
      </c>
      <c r="CG816" t="s">
        <v>2072</v>
      </c>
      <c r="CH816">
        <v>1</v>
      </c>
      <c r="CI816">
        <f>IF($DD816&gt;=1,INDEX($CG:$CG,$DC816+1),"")</f>
      </c>
      <c r="CJ816">
        <f>IF($DD816&gt;=2,INDEX($CG:$CG,$DC816+2),"")</f>
      </c>
      <c r="CK816">
        <f>IF($DD816&gt;=3,INDEX($CG:$CG,$DC816+3),"")</f>
      </c>
      <c r="CL816">
        <f>IF($DD816&gt;=4,INDEX($CG:$CG,$DC816+4),"")</f>
      </c>
      <c r="CM816">
        <f>IF($DD816&gt;=5,INDEX($CG:$CG,$DC816+5),"")</f>
      </c>
      <c r="CN816">
        <f>IF($DD816&gt;=6,INDEX($CG:$CG,$DC816+6),"")</f>
      </c>
      <c r="CO816">
        <f>IF($DD816&gt;=7,INDEX($CG:$CG,$DC816+7),"")</f>
      </c>
      <c r="CP816">
        <f>IF($DD816&gt;=8,INDEX($CG:$CG,$DC816+8),"")</f>
      </c>
      <c r="CQ816">
        <f>IF($DD816&gt;=9,INDEX($CG:$CG,$DC816+9),"")</f>
      </c>
      <c r="CR816">
        <f>IF($DD816&gt;=10,INDEX($CG:$CG,$DC816+10),"")</f>
      </c>
      <c r="CS816">
        <f>IF($DD816&gt;=11,INDEX($CG:$CG,$DC816+11),"")</f>
      </c>
      <c r="CT816">
        <f>IF($DD816&gt;=12,INDEX($CG:$CG,$DC816+12),"")</f>
      </c>
      <c r="CU816">
        <f>IF($DD816&gt;=13,INDEX($CG:$CG,$DC816+13),"")</f>
      </c>
      <c r="CV816">
        <f>IF($DD816&gt;=14,INDEX($CG:$CG,$DC816+14),"")</f>
      </c>
      <c r="CW816">
        <f>IF($DD816&gt;=15,INDEX($CG:$CG,$DC816+15),"")</f>
      </c>
      <c r="CX816">
        <f>IF($DD816&gt;=16,INDEX($CG:$CG,$DC816+16),"")</f>
      </c>
      <c r="CY816">
        <f>IF($DD816&gt;=17,INDEX($CG:$CG,$DC816+17),"")</f>
      </c>
      <c r="CZ816">
        <f>IF($DD816&gt;=18,INDEX($CG:$CG,$DC816+18),"")</f>
      </c>
      <c r="DA816">
        <f>IF($DD816&gt;=19,INDEX($CG:$CG,$DC816+19),"")</f>
      </c>
      <c r="DB816">
        <f>IF($DD816&gt;=20,INDEX($CG:$CG,$DC816+20),"")</f>
      </c>
      <c r="DC816">
        <f>IFERROR(MATCH($CF816,$CG$2:$CG$1558,0)+1,0)</f>
      </c>
      <c r="DD816">
        <f>IFERROR(INDEX($CH$2:$CH$1558,MATCH($CF816,$CG$2:$CG$1558,0)),0)</f>
      </c>
      <c r="DE816">
        <f>IFERROR(INDEX($AL:$AL,MATCH($G816,$AK:$AK,0))&amp;"","")</f>
      </c>
      <c r="DI816">
        <f>IF($GL816&gt;=1,INDEX($DF:$DF,$GK816+1),"")</f>
      </c>
      <c r="DJ816">
        <f>IF($GL816&gt;=2,INDEX($DF:$DF,$GK816+2),"")</f>
      </c>
      <c r="DK816">
        <f>IF($GL816&gt;=3,INDEX($DF:$DF,$GK816+3),"")</f>
      </c>
      <c r="DL816">
        <f>IF($GL816&gt;=4,INDEX($DF:$DF,$GK816+4),"")</f>
      </c>
      <c r="DM816">
        <f>IF($GL816&gt;=5,INDEX($DF:$DF,$GK816+5),"")</f>
      </c>
      <c r="DN816">
        <f>IF($GL816&gt;=6,INDEX($DF:$DF,$GK816+6),"")</f>
      </c>
      <c r="DO816">
        <f>IF($GL816&gt;=7,INDEX($DF:$DF,$GK816+7),"")</f>
      </c>
      <c r="DP816">
        <f>IF($GL816&gt;=8,INDEX($DF:$DF,$GK816+8),"")</f>
      </c>
      <c r="DQ816">
        <f>IF($GL816&gt;=9,INDEX($DF:$DF,$GK816+9),"")</f>
      </c>
      <c r="DR816">
        <f>IF($GL816&gt;=10,INDEX($DF:$DF,$GK816+10),"")</f>
      </c>
      <c r="DS816">
        <f>IF($GL816&gt;=11,INDEX($DF:$DF,$GK816+11),"")</f>
      </c>
      <c r="DT816">
        <f>IF($GL816&gt;=12,INDEX($DF:$DF,$GK816+12),"")</f>
      </c>
      <c r="DU816">
        <f>IF($GL816&gt;=13,INDEX($DF:$DF,$GK816+13),"")</f>
      </c>
      <c r="DV816">
        <f>IF($GL816&gt;=14,INDEX($DF:$DF,$GK816+14),"")</f>
      </c>
      <c r="DW816">
        <f>IF($GL816&gt;=15,INDEX($DF:$DF,$GK816+15),"")</f>
      </c>
      <c r="DX816">
        <f>IF($GL816&gt;=16,INDEX($DF:$DF,$GK816+16),"")</f>
      </c>
      <c r="DY816">
        <f>IF($GL816&gt;=17,INDEX($DF:$DF,$GK816+17),"")</f>
      </c>
      <c r="DZ816">
        <f>IF($GL816&gt;=18,INDEX($DF:$DF,$GK816+18),"")</f>
      </c>
      <c r="EA816">
        <f>IF($GL816&gt;=19,INDEX($DF:$DF,$GK816+19),"")</f>
      </c>
      <c r="EB816">
        <f>IF($GL816&gt;=20,INDEX($DF:$DF,$GK816+20),"")</f>
      </c>
      <c r="EC816">
        <f>IF($GL816&gt;=21,INDEX($DF:$DF,$GK816+21),"")</f>
      </c>
      <c r="ED816">
        <f>IF($GL816&gt;=22,INDEX($DF:$DF,$GK816+22),"")</f>
      </c>
      <c r="EE816">
        <f>IF($GL816&gt;=23,INDEX($DF:$DF,$GK816+23),"")</f>
      </c>
      <c r="EF816">
        <f>IF($GL816&gt;=24,INDEX($DF:$DF,$GK816+24),"")</f>
      </c>
      <c r="EG816">
        <f>IF($GL816&gt;=25,INDEX($DF:$DF,$GK816+25),"")</f>
      </c>
      <c r="EH816">
        <f>IF($GL816&gt;=26,INDEX($DF:$DF,$GK816+26),"")</f>
      </c>
      <c r="EI816">
        <f>IF($GL816&gt;=27,INDEX($DF:$DF,$GK816+27),"")</f>
      </c>
      <c r="EJ816">
        <f>IF($GL816&gt;=28,INDEX($DF:$DF,$GK816+28),"")</f>
      </c>
      <c r="EK816">
        <f>IF($GL816&gt;=29,INDEX($DF:$DF,$GK816+29),"")</f>
      </c>
      <c r="EL816">
        <f>IF($GL816&gt;=30,INDEX($DF:$DF,$GK816+30),"")</f>
      </c>
      <c r="EM816">
        <f>IF($GL816&gt;=31,INDEX($DF:$DF,$GK816+31),"")</f>
      </c>
      <c r="EN816">
        <f>IF($GL816&gt;=32,INDEX($DF:$DF,$GK816+32),"")</f>
      </c>
      <c r="EO816">
        <f>IF($GL816&gt;=33,INDEX($DF:$DF,$GK816+33),"")</f>
      </c>
      <c r="EP816">
        <f>IF($GL816&gt;=34,INDEX($DF:$DF,$GK816+34),"")</f>
      </c>
      <c r="EQ816">
        <f>IF($GL816&gt;=35,INDEX($DF:$DF,$GK816+35),"")</f>
      </c>
      <c r="ER816">
        <f>IF($GL816&gt;=36,INDEX($DF:$DF,$GK816+36),"")</f>
      </c>
      <c r="ES816">
        <f>IF($GL816&gt;=37,INDEX($DF:$DF,$GK816+37),"")</f>
      </c>
      <c r="ET816">
        <f>IF($GL816&gt;=38,INDEX($DF:$DF,$GK816+38),"")</f>
      </c>
      <c r="EU816">
        <f>IF($GL816&gt;=39,INDEX($DF:$DF,$GK816+39),"")</f>
      </c>
      <c r="EV816">
        <f>IF($GL816&gt;=40,INDEX($DF:$DF,$GK816+40),"")</f>
      </c>
      <c r="EW816">
        <f>IF($GL816&gt;=1,INDEX($DG:$DG,$GK816+1),"")</f>
      </c>
      <c r="EX816">
        <f>IF($GL816&gt;=2,INDEX($DG:$DG,$GK816+2),"")</f>
      </c>
      <c r="EY816">
        <f>IF($GL816&gt;=3,INDEX($DG:$DG,$GK816+3),"")</f>
      </c>
      <c r="EZ816">
        <f>IF($GL816&gt;=4,INDEX($DG:$DG,$GK816+4),"")</f>
      </c>
      <c r="FA816">
        <f>IF($GL816&gt;=5,INDEX($DG:$DG,$GK816+5),"")</f>
      </c>
      <c r="FB816">
        <f>IF($GL816&gt;=6,INDEX($DG:$DG,$GK816+6),"")</f>
      </c>
      <c r="FC816">
        <f>IF($GL816&gt;=7,INDEX($DG:$DG,$GK816+7),"")</f>
      </c>
      <c r="FD816">
        <f>IF($GL816&gt;=8,INDEX($DG:$DG,$GK816+8),"")</f>
      </c>
      <c r="FE816">
        <f>IF($GL816&gt;=9,INDEX($DG:$DG,$GK816+9),"")</f>
      </c>
      <c r="FF816">
        <f>IF($GL816&gt;=10,INDEX($DG:$DG,$GK816+10),"")</f>
      </c>
      <c r="FG816">
        <f>IF($GL816&gt;=11,INDEX($DG:$DG,$GK816+11),"")</f>
      </c>
      <c r="FH816">
        <f>IF($GL816&gt;=12,INDEX($DG:$DG,$GK816+12),"")</f>
      </c>
      <c r="FI816">
        <f>IF($GL816&gt;=13,INDEX($DG:$DG,$GK816+13),"")</f>
      </c>
      <c r="FJ816">
        <f>IF($GL816&gt;=14,INDEX($DG:$DG,$GK816+14),"")</f>
      </c>
      <c r="FK816">
        <f>IF($GL816&gt;=15,INDEX($DG:$DG,$GK816+15),"")</f>
      </c>
      <c r="FL816">
        <f>IF($GL816&gt;=16,INDEX($DG:$DG,$GK816+16),"")</f>
      </c>
      <c r="FM816">
        <f>IF($GL816&gt;=17,INDEX($DG:$DG,$GK816+17),"")</f>
      </c>
      <c r="FN816">
        <f>IF($GL816&gt;=18,INDEX($DG:$DG,$GK816+18),"")</f>
      </c>
      <c r="FO816">
        <f>IF($GL816&gt;=19,INDEX($DG:$DG,$GK816+19),"")</f>
      </c>
      <c r="FP816">
        <f>IF($GL816&gt;=20,INDEX($DG:$DG,$GK816+20),"")</f>
      </c>
      <c r="FQ816">
        <f>IF($GL816&gt;=21,INDEX($DG:$DG,$GK816+21),"")</f>
      </c>
      <c r="FR816">
        <f>IF($GL816&gt;=22,INDEX($DG:$DG,$GK816+22),"")</f>
      </c>
      <c r="FS816">
        <f>IF($GL816&gt;=23,INDEX($DG:$DG,$GK816+23),"")</f>
      </c>
      <c r="FT816">
        <f>IF($GL816&gt;=24,INDEX($DG:$DG,$GK816+24),"")</f>
      </c>
      <c r="FU816">
        <f>IF($GL816&gt;=25,INDEX($DG:$DG,$GK816+25),"")</f>
      </c>
      <c r="FV816">
        <f>IF($GL816&gt;=26,INDEX($DG:$DG,$GK816+26),"")</f>
      </c>
      <c r="FW816">
        <f>IF($GL816&gt;=27,INDEX($DG:$DG,$GK816+27),"")</f>
      </c>
      <c r="FX816">
        <f>IF($GL816&gt;=28,INDEX($DG:$DG,$GK816+28),"")</f>
      </c>
      <c r="FY816">
        <f>IF($GL816&gt;=29,INDEX($DG:$DG,$GK816+29),"")</f>
      </c>
      <c r="FZ816">
        <f>IF($GL816&gt;=30,INDEX($DG:$DG,$GK816+30),"")</f>
      </c>
      <c r="GA816">
        <f>IF($GL816&gt;=31,INDEX($DG:$DG,$GK816+31),"")</f>
      </c>
      <c r="GB816">
        <f>IF($GL816&gt;=32,INDEX($DG:$DG,$GK816+32),"")</f>
      </c>
      <c r="GC816">
        <f>IF($GL816&gt;=33,INDEX($DG:$DG,$GK816+33),"")</f>
      </c>
      <c r="GD816">
        <f>IF($GL816&gt;=34,INDEX($DG:$DG,$GK816+34),"")</f>
      </c>
      <c r="GE816">
        <f>IF($GL816&gt;=35,INDEX($DG:$DG,$GK816+35),"")</f>
      </c>
      <c r="GF816">
        <f>IF($GL816&gt;=36,INDEX($DG:$DG,$GK816+36),"")</f>
      </c>
      <c r="GG816">
        <f>IF($GL816&gt;=37,INDEX($DG:$DG,$GK816+37),"")</f>
      </c>
      <c r="GH816">
        <f>IF($GL816&gt;=38,INDEX($DG:$DG,$GK816+38),"")</f>
      </c>
      <c r="GI816">
        <f>IF($GL816&gt;=39,INDEX($DG:$DG,$GK816+39),"")</f>
      </c>
      <c r="GJ816">
        <f>IF($GL816&gt;=40,INDEX($DG:$DG,$GK816+40),"")</f>
      </c>
      <c r="GK816">
        <f>IFERROR(MATCH($DE816,$DF$2:$DF$166,0)+1,0)</f>
      </c>
      <c r="GL816">
        <f>IFERROR(INDEX($DH$2:$DH$166,MATCH($DE816,$DF$2:$DF$166,0)),0)</f>
      </c>
      <c r="GM816">
        <f>IFERROR(MATCH($H816,$DI$816:$EV$816,0),0)</f>
      </c>
      <c r="GN816">
        <f>IF($GM816&gt;0,INDEX($EW$816:$GJ$816,$GM816),"")</f>
      </c>
      <c r="GO816" t="s">
        <v>1317</v>
      </c>
      <c r="GQ816">
        <f>IF($IZ816&gt;=1,INDEX($GO:$GO,$IY816+1),"")</f>
      </c>
      <c r="GR816">
        <f>IF($IZ816&gt;=2,INDEX($GO:$GO,$IY816+2),"")</f>
      </c>
      <c r="GS816">
        <f>IF($IZ816&gt;=3,INDEX($GO:$GO,$IY816+3),"")</f>
      </c>
      <c r="GT816">
        <f>IF($IZ816&gt;=4,INDEX($GO:$GO,$IY816+4),"")</f>
      </c>
      <c r="GU816">
        <f>IF($IZ816&gt;=5,INDEX($GO:$GO,$IY816+5),"")</f>
      </c>
      <c r="GV816">
        <f>IF($IZ816&gt;=6,INDEX($GO:$GO,$IY816+6),"")</f>
      </c>
      <c r="GW816">
        <f>IF($IZ816&gt;=7,INDEX($GO:$GO,$IY816+7),"")</f>
      </c>
      <c r="GX816">
        <f>IF($IZ816&gt;=8,INDEX($GO:$GO,$IY816+8),"")</f>
      </c>
      <c r="GY816">
        <f>IF($IZ816&gt;=9,INDEX($GO:$GO,$IY816+9),"")</f>
      </c>
      <c r="GZ816">
        <f>IF($IZ816&gt;=10,INDEX($GO:$GO,$IY816+10),"")</f>
      </c>
      <c r="HA816">
        <f>IF($IZ816&gt;=11,INDEX($GO:$GO,$IY816+11),"")</f>
      </c>
      <c r="HB816">
        <f>IF($IZ816&gt;=12,INDEX($GO:$GO,$IY816+12),"")</f>
      </c>
      <c r="HC816">
        <f>IF($IZ816&gt;=13,INDEX($GO:$GO,$IY816+13),"")</f>
      </c>
      <c r="HD816">
        <f>IF($IZ816&gt;=14,INDEX($GO:$GO,$IY816+14),"")</f>
      </c>
      <c r="HE816">
        <f>IF($IZ816&gt;=15,INDEX($GO:$GO,$IY816+15),"")</f>
      </c>
      <c r="HF816">
        <f>IF($IZ816&gt;=16,INDEX($GO:$GO,$IY816+16),"")</f>
      </c>
      <c r="HG816">
        <f>IF($IZ816&gt;=17,INDEX($GO:$GO,$IY816+17),"")</f>
      </c>
      <c r="HH816">
        <f>IF($IZ816&gt;=18,INDEX($GO:$GO,$IY816+18),"")</f>
      </c>
      <c r="HI816">
        <f>IF($IZ816&gt;=19,INDEX($GO:$GO,$IY816+19),"")</f>
      </c>
      <c r="HJ816">
        <f>IF($IZ816&gt;=20,INDEX($GO:$GO,$IY816+20),"")</f>
      </c>
      <c r="HK816">
        <f>IF($IZ816&gt;=21,INDEX($GO:$GO,$IY816+21),"")</f>
      </c>
      <c r="HL816">
        <f>IF($IZ816&gt;=22,INDEX($GO:$GO,$IY816+22),"")</f>
      </c>
      <c r="HM816">
        <f>IF($IZ816&gt;=23,INDEX($GO:$GO,$IY816+23),"")</f>
      </c>
      <c r="HN816">
        <f>IF($IZ816&gt;=24,INDEX($GO:$GO,$IY816+24),"")</f>
      </c>
      <c r="HO816">
        <f>IF($IZ816&gt;=25,INDEX($GO:$GO,$IY816+25),"")</f>
      </c>
      <c r="HP816">
        <f>IF($IZ816&gt;=26,INDEX($GO:$GO,$IY816+26),"")</f>
      </c>
      <c r="HQ816">
        <f>IF($IZ816&gt;=27,INDEX($GO:$GO,$IY816+27),"")</f>
      </c>
      <c r="HR816">
        <f>IF($IZ816&gt;=28,INDEX($GO:$GO,$IY816+28),"")</f>
      </c>
      <c r="HS816">
        <f>IF($IZ816&gt;=29,INDEX($GO:$GO,$IY816+29),"")</f>
      </c>
      <c r="HT816">
        <f>IF($IZ816&gt;=30,INDEX($GO:$GO,$IY816+30),"")</f>
      </c>
      <c r="HU816">
        <f>IF($IZ816&gt;=31,INDEX($GO:$GO,$IY816+31),"")</f>
      </c>
      <c r="HV816">
        <f>IF($IZ816&gt;=32,INDEX($GO:$GO,$IY816+32),"")</f>
      </c>
      <c r="HW816">
        <f>IF($IZ816&gt;=33,INDEX($GO:$GO,$IY816+33),"")</f>
      </c>
      <c r="HX816">
        <f>IF($IZ816&gt;=34,INDEX($GO:$GO,$IY816+34),"")</f>
      </c>
      <c r="HY816">
        <f>IF($IZ816&gt;=35,INDEX($GO:$GO,$IY816+35),"")</f>
      </c>
      <c r="HZ816">
        <f>IF($IZ816&gt;=36,INDEX($GO:$GO,$IY816+36),"")</f>
      </c>
      <c r="IA816">
        <f>IF($IZ816&gt;=37,INDEX($GO:$GO,$IY816+37),"")</f>
      </c>
      <c r="IB816">
        <f>IF($IZ816&gt;=38,INDEX($GO:$GO,$IY816+38),"")</f>
      </c>
      <c r="IC816">
        <f>IF($IZ816&gt;=39,INDEX($GO:$GO,$IY816+39),"")</f>
      </c>
      <c r="ID816">
        <f>IF($IZ816&gt;=40,INDEX($GO:$GO,$IY816+40),"")</f>
      </c>
      <c r="IE816">
        <f>IF($IZ816&gt;=41,INDEX($GO:$GO,$IY816+41),"")</f>
      </c>
      <c r="IF816">
        <f>IF($IZ816&gt;=42,INDEX($GO:$GO,$IY816+42),"")</f>
      </c>
      <c r="IG816">
        <f>IF($IZ816&gt;=43,INDEX($GO:$GO,$IY816+43),"")</f>
      </c>
      <c r="IH816">
        <f>IF($IZ816&gt;=44,INDEX($GO:$GO,$IY816+44),"")</f>
      </c>
      <c r="II816">
        <f>IF($IZ816&gt;=45,INDEX($GO:$GO,$IY816+45),"")</f>
      </c>
      <c r="IJ816">
        <f>IF($IZ816&gt;=46,INDEX($GO:$GO,$IY816+46),"")</f>
      </c>
      <c r="IK816">
        <f>IF($IZ816&gt;=47,INDEX($GO:$GO,$IY816+47),"")</f>
      </c>
      <c r="IL816">
        <f>IF($IZ816&gt;=48,INDEX($GO:$GO,$IY816+48),"")</f>
      </c>
      <c r="IM816">
        <f>IF($IZ816&gt;=49,INDEX($GO:$GO,$IY816+49),"")</f>
      </c>
      <c r="IN816">
        <f>IF($IZ816&gt;=50,INDEX($GO:$GO,$IY816+50),"")</f>
      </c>
      <c r="IO816">
        <f>IF($IZ816&gt;=51,INDEX($GO:$GO,$IY816+51),"")</f>
      </c>
      <c r="IP816">
        <f>IF($IZ816&gt;=52,INDEX($GO:$GO,$IY816+52),"")</f>
      </c>
      <c r="IQ816">
        <f>IF($IZ816&gt;=53,INDEX($GO:$GO,$IY816+53),"")</f>
      </c>
      <c r="IR816">
        <f>IF($IZ816&gt;=54,INDEX($GO:$GO,$IY816+54),"")</f>
      </c>
      <c r="IS816">
        <f>IF($IZ816&gt;=55,INDEX($GO:$GO,$IY816+55),"")</f>
      </c>
      <c r="IT816">
        <f>IF($IZ816&gt;=56,INDEX($GO:$GO,$IY816+56),"")</f>
      </c>
      <c r="IU816">
        <f>IF($IZ816&gt;=57,INDEX($GO:$GO,$IY816+57),"")</f>
      </c>
      <c r="IV816">
        <f>IF($IZ816&gt;=58,INDEX($GO:$GO,$IY816+58),"")</f>
      </c>
      <c r="IW816">
        <f>IF($IZ816&gt;=59,INDEX($GO:$GO,$IY816+59),"")</f>
      </c>
      <c r="IX816">
        <f>IF($IZ816&gt;=60,INDEX($GO:$GO,$IY816+60),"")</f>
      </c>
      <c r="IY816">
        <f>IFERROR(MATCH($GN816,$GO$2:$GO$827,0)+1,0)</f>
      </c>
      <c r="IZ816">
        <f>IFERROR(INDEX($GP$2:$GP$827,MATCH($GN816,$GO$2:$GO$827,0)),0)</f>
      </c>
      <c r="JA816" t="s">
        <v>23</v>
      </c>
      <c r="JB816" t="s">
        <v>23</v>
      </c>
    </row>
    <row r="817" spans="1:262" x14ac:dyDescent="0.25">
      <c r="F817" s="1"/>
      <c r="G817" s="1"/>
      <c r="H817" s="1"/>
      <c r="I817" s="1"/>
      <c r="J817" s="1">
        <f>IFERROR(IF(FIND(" - ",$F817)&gt;0,MID($F817,FIND(" - ",$F817)+3,LEN($F817)),""),"")</f>
      </c>
      <c r="L817" s="1"/>
      <c r="N817" t="s">
        <v>23</v>
      </c>
      <c r="P817">
        <f>IF(OR($N817="",$O817=""),"",IFERROR($N817/$O817,0))</f>
      </c>
      <c r="Q817">
        <f>IF($N817="","",
IF($G817="","",
IF(ISNUMBER(SEARCH("exempt",LOWER($G817))),0,
$N817*(VALUE(SUBSTITUTE($G817,"%",""))/100))))</f>
      </c>
      <c r="W817">
        <f>IF($N817="","",
SUM($N817,$Q817,$U817,$R817,$T817)-
IF($V817="",0,VALUE($V817)))</f>
      </c>
      <c r="AE817" t="s">
        <v>2073</v>
      </c>
      <c r="AM817">
        <f>IFERROR(LEFT($F817,FIND(" - ",$F817)-1),$F817)</f>
      </c>
      <c r="AP817">
        <f>IF($CE817&gt;=1,INDEX($AN:$AN,$CD817+1),"")</f>
      </c>
      <c r="AQ817">
        <f>IF($CE817&gt;=2,INDEX($AN:$AN,$CD817+2),"")</f>
      </c>
      <c r="AR817">
        <f>IF($CE817&gt;=3,INDEX($AN:$AN,$CD817+3),"")</f>
      </c>
      <c r="AS817">
        <f>IF($CE817&gt;=4,INDEX($AN:$AN,$CD817+4),"")</f>
      </c>
      <c r="AT817">
        <f>IF($CE817&gt;=5,INDEX($AN:$AN,$CD817+5),"")</f>
      </c>
      <c r="AU817">
        <f>IF($CE817&gt;=6,INDEX($AN:$AN,$CD817+6),"")</f>
      </c>
      <c r="AV817">
        <f>IF($CE817&gt;=7,INDEX($AN:$AN,$CD817+7),"")</f>
      </c>
      <c r="AW817">
        <f>IF($CE817&gt;=8,INDEX($AN:$AN,$CD817+8),"")</f>
      </c>
      <c r="AX817">
        <f>IF($CE817&gt;=9,INDEX($AN:$AN,$CD817+9),"")</f>
      </c>
      <c r="AY817">
        <f>IF($CE817&gt;=10,INDEX($AN:$AN,$CD817+10),"")</f>
      </c>
      <c r="AZ817">
        <f>IF($CE817&gt;=11,INDEX($AN:$AN,$CD817+11),"")</f>
      </c>
      <c r="BA817">
        <f>IF($CE817&gt;=12,INDEX($AN:$AN,$CD817+12),"")</f>
      </c>
      <c r="BB817">
        <f>IF($CE817&gt;=13,INDEX($AN:$AN,$CD817+13),"")</f>
      </c>
      <c r="BC817">
        <f>IF($CE817&gt;=14,INDEX($AN:$AN,$CD817+14),"")</f>
      </c>
      <c r="BD817">
        <f>IF($CE817&gt;=15,INDEX($AN:$AN,$CD817+15),"")</f>
      </c>
      <c r="BE817">
        <f>IF($CE817&gt;=16,INDEX($AN:$AN,$CD817+16),"")</f>
      </c>
      <c r="BF817">
        <f>IF($CE817&gt;=17,INDEX($AN:$AN,$CD817+17),"")</f>
      </c>
      <c r="BG817">
        <f>IF($CE817&gt;=18,INDEX($AN:$AN,$CD817+18),"")</f>
      </c>
      <c r="BH817">
        <f>IF($CE817&gt;=19,INDEX($AN:$AN,$CD817+19),"")</f>
      </c>
      <c r="BI817">
        <f>IF($CE817&gt;=20,INDEX($AN:$AN,$CD817+20),"")</f>
      </c>
      <c r="BJ817">
        <f>IF($CE817&gt;=21,INDEX($AN:$AN,$CD817+21),"")</f>
      </c>
      <c r="BK817">
        <f>IF($CE817&gt;=22,INDEX($AN:$AN,$CD817+22),"")</f>
      </c>
      <c r="BL817">
        <f>IF($CE817&gt;=23,INDEX($AN:$AN,$CD817+23),"")</f>
      </c>
      <c r="BM817">
        <f>IF($CE817&gt;=24,INDEX($AN:$AN,$CD817+24),"")</f>
      </c>
      <c r="BN817">
        <f>IF($CE817&gt;=25,INDEX($AN:$AN,$CD817+25),"")</f>
      </c>
      <c r="BO817">
        <f>IF($CE817&gt;=26,INDEX($AN:$AN,$CD817+26),"")</f>
      </c>
      <c r="BP817">
        <f>IF($CE817&gt;=27,INDEX($AN:$AN,$CD817+27),"")</f>
      </c>
      <c r="BQ817">
        <f>IF($CE817&gt;=28,INDEX($AN:$AN,$CD817+28),"")</f>
      </c>
      <c r="BR817">
        <f>IF($CE817&gt;=29,INDEX($AN:$AN,$CD817+29),"")</f>
      </c>
      <c r="BS817">
        <f>IF($CE817&gt;=30,INDEX($AN:$AN,$CD817+30),"")</f>
      </c>
      <c r="BT817">
        <f>IF($CE817&gt;=31,INDEX($AN:$AN,$CD817+31),"")</f>
      </c>
      <c r="BU817">
        <f>IF($CE817&gt;=32,INDEX($AN:$AN,$CD817+32),"")</f>
      </c>
      <c r="BV817">
        <f>IF($CE817&gt;=33,INDEX($AN:$AN,$CD817+33),"")</f>
      </c>
      <c r="BW817">
        <f>IF($CE817&gt;=34,INDEX($AN:$AN,$CD817+34),"")</f>
      </c>
      <c r="BX817">
        <f>IF($CE817&gt;=35,INDEX($AN:$AN,$CD817+35),"")</f>
      </c>
      <c r="BY817">
        <f>IF($CE817&gt;=36,INDEX($AN:$AN,$CD817+36),"")</f>
      </c>
      <c r="BZ817">
        <f>IF($CE817&gt;=37,INDEX($AN:$AN,$CD817+37),"")</f>
      </c>
      <c r="CA817">
        <f>IF($CE817&gt;=38,INDEX($AN:$AN,$CD817+38),"")</f>
      </c>
      <c r="CB817">
        <f>IF($CE817&gt;=39,INDEX($AN:$AN,$CD817+39),"")</f>
      </c>
      <c r="CC817">
        <f>IF($CE817&gt;=40,INDEX($AN:$AN,$CD817+40),"")</f>
      </c>
      <c r="CD817">
        <f>IFERROR(MATCH($AM817,$AN$2:$AN$133,0)+1,0)</f>
      </c>
      <c r="CE817">
        <f>IFERROR(INDEX($AO$2:$AO$133,MATCH($AM817,$AN$2:$AN$133,0)),0)</f>
      </c>
      <c r="CF817">
        <f>IFERROR(LEFT($K817,FIND(" - ",$K817)-1),$K817)</f>
      </c>
      <c r="CG817" t="s">
        <v>206</v>
      </c>
      <c r="CI817">
        <f>IF($DD817&gt;=1,INDEX($CG:$CG,$DC817+1),"")</f>
      </c>
      <c r="CJ817">
        <f>IF($DD817&gt;=2,INDEX($CG:$CG,$DC817+2),"")</f>
      </c>
      <c r="CK817">
        <f>IF($DD817&gt;=3,INDEX($CG:$CG,$DC817+3),"")</f>
      </c>
      <c r="CL817">
        <f>IF($DD817&gt;=4,INDEX($CG:$CG,$DC817+4),"")</f>
      </c>
      <c r="CM817">
        <f>IF($DD817&gt;=5,INDEX($CG:$CG,$DC817+5),"")</f>
      </c>
      <c r="CN817">
        <f>IF($DD817&gt;=6,INDEX($CG:$CG,$DC817+6),"")</f>
      </c>
      <c r="CO817">
        <f>IF($DD817&gt;=7,INDEX($CG:$CG,$DC817+7),"")</f>
      </c>
      <c r="CP817">
        <f>IF($DD817&gt;=8,INDEX($CG:$CG,$DC817+8),"")</f>
      </c>
      <c r="CQ817">
        <f>IF($DD817&gt;=9,INDEX($CG:$CG,$DC817+9),"")</f>
      </c>
      <c r="CR817">
        <f>IF($DD817&gt;=10,INDEX($CG:$CG,$DC817+10),"")</f>
      </c>
      <c r="CS817">
        <f>IF($DD817&gt;=11,INDEX($CG:$CG,$DC817+11),"")</f>
      </c>
      <c r="CT817">
        <f>IF($DD817&gt;=12,INDEX($CG:$CG,$DC817+12),"")</f>
      </c>
      <c r="CU817">
        <f>IF($DD817&gt;=13,INDEX($CG:$CG,$DC817+13),"")</f>
      </c>
      <c r="CV817">
        <f>IF($DD817&gt;=14,INDEX($CG:$CG,$DC817+14),"")</f>
      </c>
      <c r="CW817">
        <f>IF($DD817&gt;=15,INDEX($CG:$CG,$DC817+15),"")</f>
      </c>
      <c r="CX817">
        <f>IF($DD817&gt;=16,INDEX($CG:$CG,$DC817+16),"")</f>
      </c>
      <c r="CY817">
        <f>IF($DD817&gt;=17,INDEX($CG:$CG,$DC817+17),"")</f>
      </c>
      <c r="CZ817">
        <f>IF($DD817&gt;=18,INDEX($CG:$CG,$DC817+18),"")</f>
      </c>
      <c r="DA817">
        <f>IF($DD817&gt;=19,INDEX($CG:$CG,$DC817+19),"")</f>
      </c>
      <c r="DB817">
        <f>IF($DD817&gt;=20,INDEX($CG:$CG,$DC817+20),"")</f>
      </c>
      <c r="DC817">
        <f>IFERROR(MATCH($CF817,$CG$2:$CG$1558,0)+1,0)</f>
      </c>
      <c r="DD817">
        <f>IFERROR(INDEX($CH$2:$CH$1558,MATCH($CF817,$CG$2:$CG$1558,0)),0)</f>
      </c>
      <c r="DE817">
        <f>IFERROR(INDEX($AL:$AL,MATCH($G817,$AK:$AK,0))&amp;"","")</f>
      </c>
      <c r="DI817">
        <f>IF($GL817&gt;=1,INDEX($DF:$DF,$GK817+1),"")</f>
      </c>
      <c r="DJ817">
        <f>IF($GL817&gt;=2,INDEX($DF:$DF,$GK817+2),"")</f>
      </c>
      <c r="DK817">
        <f>IF($GL817&gt;=3,INDEX($DF:$DF,$GK817+3),"")</f>
      </c>
      <c r="DL817">
        <f>IF($GL817&gt;=4,INDEX($DF:$DF,$GK817+4),"")</f>
      </c>
      <c r="DM817">
        <f>IF($GL817&gt;=5,INDEX($DF:$DF,$GK817+5),"")</f>
      </c>
      <c r="DN817">
        <f>IF($GL817&gt;=6,INDEX($DF:$DF,$GK817+6),"")</f>
      </c>
      <c r="DO817">
        <f>IF($GL817&gt;=7,INDEX($DF:$DF,$GK817+7),"")</f>
      </c>
      <c r="DP817">
        <f>IF($GL817&gt;=8,INDEX($DF:$DF,$GK817+8),"")</f>
      </c>
      <c r="DQ817">
        <f>IF($GL817&gt;=9,INDEX($DF:$DF,$GK817+9),"")</f>
      </c>
      <c r="DR817">
        <f>IF($GL817&gt;=10,INDEX($DF:$DF,$GK817+10),"")</f>
      </c>
      <c r="DS817">
        <f>IF($GL817&gt;=11,INDEX($DF:$DF,$GK817+11),"")</f>
      </c>
      <c r="DT817">
        <f>IF($GL817&gt;=12,INDEX($DF:$DF,$GK817+12),"")</f>
      </c>
      <c r="DU817">
        <f>IF($GL817&gt;=13,INDEX($DF:$DF,$GK817+13),"")</f>
      </c>
      <c r="DV817">
        <f>IF($GL817&gt;=14,INDEX($DF:$DF,$GK817+14),"")</f>
      </c>
      <c r="DW817">
        <f>IF($GL817&gt;=15,INDEX($DF:$DF,$GK817+15),"")</f>
      </c>
      <c r="DX817">
        <f>IF($GL817&gt;=16,INDEX($DF:$DF,$GK817+16),"")</f>
      </c>
      <c r="DY817">
        <f>IF($GL817&gt;=17,INDEX($DF:$DF,$GK817+17),"")</f>
      </c>
      <c r="DZ817">
        <f>IF($GL817&gt;=18,INDEX($DF:$DF,$GK817+18),"")</f>
      </c>
      <c r="EA817">
        <f>IF($GL817&gt;=19,INDEX($DF:$DF,$GK817+19),"")</f>
      </c>
      <c r="EB817">
        <f>IF($GL817&gt;=20,INDEX($DF:$DF,$GK817+20),"")</f>
      </c>
      <c r="EC817">
        <f>IF($GL817&gt;=21,INDEX($DF:$DF,$GK817+21),"")</f>
      </c>
      <c r="ED817">
        <f>IF($GL817&gt;=22,INDEX($DF:$DF,$GK817+22),"")</f>
      </c>
      <c r="EE817">
        <f>IF($GL817&gt;=23,INDEX($DF:$DF,$GK817+23),"")</f>
      </c>
      <c r="EF817">
        <f>IF($GL817&gt;=24,INDEX($DF:$DF,$GK817+24),"")</f>
      </c>
      <c r="EG817">
        <f>IF($GL817&gt;=25,INDEX($DF:$DF,$GK817+25),"")</f>
      </c>
      <c r="EH817">
        <f>IF($GL817&gt;=26,INDEX($DF:$DF,$GK817+26),"")</f>
      </c>
      <c r="EI817">
        <f>IF($GL817&gt;=27,INDEX($DF:$DF,$GK817+27),"")</f>
      </c>
      <c r="EJ817">
        <f>IF($GL817&gt;=28,INDEX($DF:$DF,$GK817+28),"")</f>
      </c>
      <c r="EK817">
        <f>IF($GL817&gt;=29,INDEX($DF:$DF,$GK817+29),"")</f>
      </c>
      <c r="EL817">
        <f>IF($GL817&gt;=30,INDEX($DF:$DF,$GK817+30),"")</f>
      </c>
      <c r="EM817">
        <f>IF($GL817&gt;=31,INDEX($DF:$DF,$GK817+31),"")</f>
      </c>
      <c r="EN817">
        <f>IF($GL817&gt;=32,INDEX($DF:$DF,$GK817+32),"")</f>
      </c>
      <c r="EO817">
        <f>IF($GL817&gt;=33,INDEX($DF:$DF,$GK817+33),"")</f>
      </c>
      <c r="EP817">
        <f>IF($GL817&gt;=34,INDEX($DF:$DF,$GK817+34),"")</f>
      </c>
      <c r="EQ817">
        <f>IF($GL817&gt;=35,INDEX($DF:$DF,$GK817+35),"")</f>
      </c>
      <c r="ER817">
        <f>IF($GL817&gt;=36,INDEX($DF:$DF,$GK817+36),"")</f>
      </c>
      <c r="ES817">
        <f>IF($GL817&gt;=37,INDEX($DF:$DF,$GK817+37),"")</f>
      </c>
      <c r="ET817">
        <f>IF($GL817&gt;=38,INDEX($DF:$DF,$GK817+38),"")</f>
      </c>
      <c r="EU817">
        <f>IF($GL817&gt;=39,INDEX($DF:$DF,$GK817+39),"")</f>
      </c>
      <c r="EV817">
        <f>IF($GL817&gt;=40,INDEX($DF:$DF,$GK817+40),"")</f>
      </c>
      <c r="EW817">
        <f>IF($GL817&gt;=1,INDEX($DG:$DG,$GK817+1),"")</f>
      </c>
      <c r="EX817">
        <f>IF($GL817&gt;=2,INDEX($DG:$DG,$GK817+2),"")</f>
      </c>
      <c r="EY817">
        <f>IF($GL817&gt;=3,INDEX($DG:$DG,$GK817+3),"")</f>
      </c>
      <c r="EZ817">
        <f>IF($GL817&gt;=4,INDEX($DG:$DG,$GK817+4),"")</f>
      </c>
      <c r="FA817">
        <f>IF($GL817&gt;=5,INDEX($DG:$DG,$GK817+5),"")</f>
      </c>
      <c r="FB817">
        <f>IF($GL817&gt;=6,INDEX($DG:$DG,$GK817+6),"")</f>
      </c>
      <c r="FC817">
        <f>IF($GL817&gt;=7,INDEX($DG:$DG,$GK817+7),"")</f>
      </c>
      <c r="FD817">
        <f>IF($GL817&gt;=8,INDEX($DG:$DG,$GK817+8),"")</f>
      </c>
      <c r="FE817">
        <f>IF($GL817&gt;=9,INDEX($DG:$DG,$GK817+9),"")</f>
      </c>
      <c r="FF817">
        <f>IF($GL817&gt;=10,INDEX($DG:$DG,$GK817+10),"")</f>
      </c>
      <c r="FG817">
        <f>IF($GL817&gt;=11,INDEX($DG:$DG,$GK817+11),"")</f>
      </c>
      <c r="FH817">
        <f>IF($GL817&gt;=12,INDEX($DG:$DG,$GK817+12),"")</f>
      </c>
      <c r="FI817">
        <f>IF($GL817&gt;=13,INDEX($DG:$DG,$GK817+13),"")</f>
      </c>
      <c r="FJ817">
        <f>IF($GL817&gt;=14,INDEX($DG:$DG,$GK817+14),"")</f>
      </c>
      <c r="FK817">
        <f>IF($GL817&gt;=15,INDEX($DG:$DG,$GK817+15),"")</f>
      </c>
      <c r="FL817">
        <f>IF($GL817&gt;=16,INDEX($DG:$DG,$GK817+16),"")</f>
      </c>
      <c r="FM817">
        <f>IF($GL817&gt;=17,INDEX($DG:$DG,$GK817+17),"")</f>
      </c>
      <c r="FN817">
        <f>IF($GL817&gt;=18,INDEX($DG:$DG,$GK817+18),"")</f>
      </c>
      <c r="FO817">
        <f>IF($GL817&gt;=19,INDEX($DG:$DG,$GK817+19),"")</f>
      </c>
      <c r="FP817">
        <f>IF($GL817&gt;=20,INDEX($DG:$DG,$GK817+20),"")</f>
      </c>
      <c r="FQ817">
        <f>IF($GL817&gt;=21,INDEX($DG:$DG,$GK817+21),"")</f>
      </c>
      <c r="FR817">
        <f>IF($GL817&gt;=22,INDEX($DG:$DG,$GK817+22),"")</f>
      </c>
      <c r="FS817">
        <f>IF($GL817&gt;=23,INDEX($DG:$DG,$GK817+23),"")</f>
      </c>
      <c r="FT817">
        <f>IF($GL817&gt;=24,INDEX($DG:$DG,$GK817+24),"")</f>
      </c>
      <c r="FU817">
        <f>IF($GL817&gt;=25,INDEX($DG:$DG,$GK817+25),"")</f>
      </c>
      <c r="FV817">
        <f>IF($GL817&gt;=26,INDEX($DG:$DG,$GK817+26),"")</f>
      </c>
      <c r="FW817">
        <f>IF($GL817&gt;=27,INDEX($DG:$DG,$GK817+27),"")</f>
      </c>
      <c r="FX817">
        <f>IF($GL817&gt;=28,INDEX($DG:$DG,$GK817+28),"")</f>
      </c>
      <c r="FY817">
        <f>IF($GL817&gt;=29,INDEX($DG:$DG,$GK817+29),"")</f>
      </c>
      <c r="FZ817">
        <f>IF($GL817&gt;=30,INDEX($DG:$DG,$GK817+30),"")</f>
      </c>
      <c r="GA817">
        <f>IF($GL817&gt;=31,INDEX($DG:$DG,$GK817+31),"")</f>
      </c>
      <c r="GB817">
        <f>IF($GL817&gt;=32,INDEX($DG:$DG,$GK817+32),"")</f>
      </c>
      <c r="GC817">
        <f>IF($GL817&gt;=33,INDEX($DG:$DG,$GK817+33),"")</f>
      </c>
      <c r="GD817">
        <f>IF($GL817&gt;=34,INDEX($DG:$DG,$GK817+34),"")</f>
      </c>
      <c r="GE817">
        <f>IF($GL817&gt;=35,INDEX($DG:$DG,$GK817+35),"")</f>
      </c>
      <c r="GF817">
        <f>IF($GL817&gt;=36,INDEX($DG:$DG,$GK817+36),"")</f>
      </c>
      <c r="GG817">
        <f>IF($GL817&gt;=37,INDEX($DG:$DG,$GK817+37),"")</f>
      </c>
      <c r="GH817">
        <f>IF($GL817&gt;=38,INDEX($DG:$DG,$GK817+38),"")</f>
      </c>
      <c r="GI817">
        <f>IF($GL817&gt;=39,INDEX($DG:$DG,$GK817+39),"")</f>
      </c>
      <c r="GJ817">
        <f>IF($GL817&gt;=40,INDEX($DG:$DG,$GK817+40),"")</f>
      </c>
      <c r="GK817">
        <f>IFERROR(MATCH($DE817,$DF$2:$DF$166,0)+1,0)</f>
      </c>
      <c r="GL817">
        <f>IFERROR(INDEX($DH$2:$DH$166,MATCH($DE817,$DF$2:$DF$166,0)),0)</f>
      </c>
      <c r="GM817">
        <f>IFERROR(MATCH($H817,$DI$817:$EV$817,0),0)</f>
      </c>
      <c r="GN817">
        <f>IF($GM817&gt;0,INDEX($EW$817:$GJ$817,$GM817),"")</f>
      </c>
      <c r="GO817" t="s">
        <v>258</v>
      </c>
      <c r="GP817">
        <v>1</v>
      </c>
      <c r="GQ817">
        <f>IF($IZ817&gt;=1,INDEX($GO:$GO,$IY817+1),"")</f>
      </c>
      <c r="GR817">
        <f>IF($IZ817&gt;=2,INDEX($GO:$GO,$IY817+2),"")</f>
      </c>
      <c r="GS817">
        <f>IF($IZ817&gt;=3,INDEX($GO:$GO,$IY817+3),"")</f>
      </c>
      <c r="GT817">
        <f>IF($IZ817&gt;=4,INDEX($GO:$GO,$IY817+4),"")</f>
      </c>
      <c r="GU817">
        <f>IF($IZ817&gt;=5,INDEX($GO:$GO,$IY817+5),"")</f>
      </c>
      <c r="GV817">
        <f>IF($IZ817&gt;=6,INDEX($GO:$GO,$IY817+6),"")</f>
      </c>
      <c r="GW817">
        <f>IF($IZ817&gt;=7,INDEX($GO:$GO,$IY817+7),"")</f>
      </c>
      <c r="GX817">
        <f>IF($IZ817&gt;=8,INDEX($GO:$GO,$IY817+8),"")</f>
      </c>
      <c r="GY817">
        <f>IF($IZ817&gt;=9,INDEX($GO:$GO,$IY817+9),"")</f>
      </c>
      <c r="GZ817">
        <f>IF($IZ817&gt;=10,INDEX($GO:$GO,$IY817+10),"")</f>
      </c>
      <c r="HA817">
        <f>IF($IZ817&gt;=11,INDEX($GO:$GO,$IY817+11),"")</f>
      </c>
      <c r="HB817">
        <f>IF($IZ817&gt;=12,INDEX($GO:$GO,$IY817+12),"")</f>
      </c>
      <c r="HC817">
        <f>IF($IZ817&gt;=13,INDEX($GO:$GO,$IY817+13),"")</f>
      </c>
      <c r="HD817">
        <f>IF($IZ817&gt;=14,INDEX($GO:$GO,$IY817+14),"")</f>
      </c>
      <c r="HE817">
        <f>IF($IZ817&gt;=15,INDEX($GO:$GO,$IY817+15),"")</f>
      </c>
      <c r="HF817">
        <f>IF($IZ817&gt;=16,INDEX($GO:$GO,$IY817+16),"")</f>
      </c>
      <c r="HG817">
        <f>IF($IZ817&gt;=17,INDEX($GO:$GO,$IY817+17),"")</f>
      </c>
      <c r="HH817">
        <f>IF($IZ817&gt;=18,INDEX($GO:$GO,$IY817+18),"")</f>
      </c>
      <c r="HI817">
        <f>IF($IZ817&gt;=19,INDEX($GO:$GO,$IY817+19),"")</f>
      </c>
      <c r="HJ817">
        <f>IF($IZ817&gt;=20,INDEX($GO:$GO,$IY817+20),"")</f>
      </c>
      <c r="HK817">
        <f>IF($IZ817&gt;=21,INDEX($GO:$GO,$IY817+21),"")</f>
      </c>
      <c r="HL817">
        <f>IF($IZ817&gt;=22,INDEX($GO:$GO,$IY817+22),"")</f>
      </c>
      <c r="HM817">
        <f>IF($IZ817&gt;=23,INDEX($GO:$GO,$IY817+23),"")</f>
      </c>
      <c r="HN817">
        <f>IF($IZ817&gt;=24,INDEX($GO:$GO,$IY817+24),"")</f>
      </c>
      <c r="HO817">
        <f>IF($IZ817&gt;=25,INDEX($GO:$GO,$IY817+25),"")</f>
      </c>
      <c r="HP817">
        <f>IF($IZ817&gt;=26,INDEX($GO:$GO,$IY817+26),"")</f>
      </c>
      <c r="HQ817">
        <f>IF($IZ817&gt;=27,INDEX($GO:$GO,$IY817+27),"")</f>
      </c>
      <c r="HR817">
        <f>IF($IZ817&gt;=28,INDEX($GO:$GO,$IY817+28),"")</f>
      </c>
      <c r="HS817">
        <f>IF($IZ817&gt;=29,INDEX($GO:$GO,$IY817+29),"")</f>
      </c>
      <c r="HT817">
        <f>IF($IZ817&gt;=30,INDEX($GO:$GO,$IY817+30),"")</f>
      </c>
      <c r="HU817">
        <f>IF($IZ817&gt;=31,INDEX($GO:$GO,$IY817+31),"")</f>
      </c>
      <c r="HV817">
        <f>IF($IZ817&gt;=32,INDEX($GO:$GO,$IY817+32),"")</f>
      </c>
      <c r="HW817">
        <f>IF($IZ817&gt;=33,INDEX($GO:$GO,$IY817+33),"")</f>
      </c>
      <c r="HX817">
        <f>IF($IZ817&gt;=34,INDEX($GO:$GO,$IY817+34),"")</f>
      </c>
      <c r="HY817">
        <f>IF($IZ817&gt;=35,INDEX($GO:$GO,$IY817+35),"")</f>
      </c>
      <c r="HZ817">
        <f>IF($IZ817&gt;=36,INDEX($GO:$GO,$IY817+36),"")</f>
      </c>
      <c r="IA817">
        <f>IF($IZ817&gt;=37,INDEX($GO:$GO,$IY817+37),"")</f>
      </c>
      <c r="IB817">
        <f>IF($IZ817&gt;=38,INDEX($GO:$GO,$IY817+38),"")</f>
      </c>
      <c r="IC817">
        <f>IF($IZ817&gt;=39,INDEX($GO:$GO,$IY817+39),"")</f>
      </c>
      <c r="ID817">
        <f>IF($IZ817&gt;=40,INDEX($GO:$GO,$IY817+40),"")</f>
      </c>
      <c r="IE817">
        <f>IF($IZ817&gt;=41,INDEX($GO:$GO,$IY817+41),"")</f>
      </c>
      <c r="IF817">
        <f>IF($IZ817&gt;=42,INDEX($GO:$GO,$IY817+42),"")</f>
      </c>
      <c r="IG817">
        <f>IF($IZ817&gt;=43,INDEX($GO:$GO,$IY817+43),"")</f>
      </c>
      <c r="IH817">
        <f>IF($IZ817&gt;=44,INDEX($GO:$GO,$IY817+44),"")</f>
      </c>
      <c r="II817">
        <f>IF($IZ817&gt;=45,INDEX($GO:$GO,$IY817+45),"")</f>
      </c>
      <c r="IJ817">
        <f>IF($IZ817&gt;=46,INDEX($GO:$GO,$IY817+46),"")</f>
      </c>
      <c r="IK817">
        <f>IF($IZ817&gt;=47,INDEX($GO:$GO,$IY817+47),"")</f>
      </c>
      <c r="IL817">
        <f>IF($IZ817&gt;=48,INDEX($GO:$GO,$IY817+48),"")</f>
      </c>
      <c r="IM817">
        <f>IF($IZ817&gt;=49,INDEX($GO:$GO,$IY817+49),"")</f>
      </c>
      <c r="IN817">
        <f>IF($IZ817&gt;=50,INDEX($GO:$GO,$IY817+50),"")</f>
      </c>
      <c r="IO817">
        <f>IF($IZ817&gt;=51,INDEX($GO:$GO,$IY817+51),"")</f>
      </c>
      <c r="IP817">
        <f>IF($IZ817&gt;=52,INDEX($GO:$GO,$IY817+52),"")</f>
      </c>
      <c r="IQ817">
        <f>IF($IZ817&gt;=53,INDEX($GO:$GO,$IY817+53),"")</f>
      </c>
      <c r="IR817">
        <f>IF($IZ817&gt;=54,INDEX($GO:$GO,$IY817+54),"")</f>
      </c>
      <c r="IS817">
        <f>IF($IZ817&gt;=55,INDEX($GO:$GO,$IY817+55),"")</f>
      </c>
      <c r="IT817">
        <f>IF($IZ817&gt;=56,INDEX($GO:$GO,$IY817+56),"")</f>
      </c>
      <c r="IU817">
        <f>IF($IZ817&gt;=57,INDEX($GO:$GO,$IY817+57),"")</f>
      </c>
      <c r="IV817">
        <f>IF($IZ817&gt;=58,INDEX($GO:$GO,$IY817+58),"")</f>
      </c>
      <c r="IW817">
        <f>IF($IZ817&gt;=59,INDEX($GO:$GO,$IY817+59),"")</f>
      </c>
      <c r="IX817">
        <f>IF($IZ817&gt;=60,INDEX($GO:$GO,$IY817+60),"")</f>
      </c>
      <c r="IY817">
        <f>IFERROR(MATCH($GN817,$GO$2:$GO$827,0)+1,0)</f>
      </c>
      <c r="IZ817">
        <f>IFERROR(INDEX($GP$2:$GP$827,MATCH($GN817,$GO$2:$GO$827,0)),0)</f>
      </c>
      <c r="JA817" t="s">
        <v>23</v>
      </c>
      <c r="JB817" t="s">
        <v>23</v>
      </c>
    </row>
    <row r="818" spans="1:262" x14ac:dyDescent="0.25">
      <c r="F818" s="1"/>
      <c r="G818" s="1"/>
      <c r="H818" s="1"/>
      <c r="I818" s="1"/>
      <c r="J818" s="1">
        <f>IFERROR(IF(FIND(" - ",$F818)&gt;0,MID($F818,FIND(" - ",$F818)+3,LEN($F818)),""),"")</f>
      </c>
      <c r="L818" s="1"/>
      <c r="N818" t="s">
        <v>23</v>
      </c>
      <c r="P818">
        <f>IF(OR($N818="",$O818=""),"",IFERROR($N818/$O818,0))</f>
      </c>
      <c r="Q818">
        <f>IF($N818="","",
IF($G818="","",
IF(ISNUMBER(SEARCH("exempt",LOWER($G818))),0,
$N818*(VALUE(SUBSTITUTE($G818,"%",""))/100))))</f>
      </c>
      <c r="W818">
        <f>IF($N818="","",
SUM($N818,$Q818,$U818,$R818,$T818)-
IF($V818="",0,VALUE($V818)))</f>
      </c>
      <c r="AE818" t="s">
        <v>2074</v>
      </c>
      <c r="AM818">
        <f>IFERROR(LEFT($F818,FIND(" - ",$F818)-1),$F818)</f>
      </c>
      <c r="AP818">
        <f>IF($CE818&gt;=1,INDEX($AN:$AN,$CD818+1),"")</f>
      </c>
      <c r="AQ818">
        <f>IF($CE818&gt;=2,INDEX($AN:$AN,$CD818+2),"")</f>
      </c>
      <c r="AR818">
        <f>IF($CE818&gt;=3,INDEX($AN:$AN,$CD818+3),"")</f>
      </c>
      <c r="AS818">
        <f>IF($CE818&gt;=4,INDEX($AN:$AN,$CD818+4),"")</f>
      </c>
      <c r="AT818">
        <f>IF($CE818&gt;=5,INDEX($AN:$AN,$CD818+5),"")</f>
      </c>
      <c r="AU818">
        <f>IF($CE818&gt;=6,INDEX($AN:$AN,$CD818+6),"")</f>
      </c>
      <c r="AV818">
        <f>IF($CE818&gt;=7,INDEX($AN:$AN,$CD818+7),"")</f>
      </c>
      <c r="AW818">
        <f>IF($CE818&gt;=8,INDEX($AN:$AN,$CD818+8),"")</f>
      </c>
      <c r="AX818">
        <f>IF($CE818&gt;=9,INDEX($AN:$AN,$CD818+9),"")</f>
      </c>
      <c r="AY818">
        <f>IF($CE818&gt;=10,INDEX($AN:$AN,$CD818+10),"")</f>
      </c>
      <c r="AZ818">
        <f>IF($CE818&gt;=11,INDEX($AN:$AN,$CD818+11),"")</f>
      </c>
      <c r="BA818">
        <f>IF($CE818&gt;=12,INDEX($AN:$AN,$CD818+12),"")</f>
      </c>
      <c r="BB818">
        <f>IF($CE818&gt;=13,INDEX($AN:$AN,$CD818+13),"")</f>
      </c>
      <c r="BC818">
        <f>IF($CE818&gt;=14,INDEX($AN:$AN,$CD818+14),"")</f>
      </c>
      <c r="BD818">
        <f>IF($CE818&gt;=15,INDEX($AN:$AN,$CD818+15),"")</f>
      </c>
      <c r="BE818">
        <f>IF($CE818&gt;=16,INDEX($AN:$AN,$CD818+16),"")</f>
      </c>
      <c r="BF818">
        <f>IF($CE818&gt;=17,INDEX($AN:$AN,$CD818+17),"")</f>
      </c>
      <c r="BG818">
        <f>IF($CE818&gt;=18,INDEX($AN:$AN,$CD818+18),"")</f>
      </c>
      <c r="BH818">
        <f>IF($CE818&gt;=19,INDEX($AN:$AN,$CD818+19),"")</f>
      </c>
      <c r="BI818">
        <f>IF($CE818&gt;=20,INDEX($AN:$AN,$CD818+20),"")</f>
      </c>
      <c r="BJ818">
        <f>IF($CE818&gt;=21,INDEX($AN:$AN,$CD818+21),"")</f>
      </c>
      <c r="BK818">
        <f>IF($CE818&gt;=22,INDEX($AN:$AN,$CD818+22),"")</f>
      </c>
      <c r="BL818">
        <f>IF($CE818&gt;=23,INDEX($AN:$AN,$CD818+23),"")</f>
      </c>
      <c r="BM818">
        <f>IF($CE818&gt;=24,INDEX($AN:$AN,$CD818+24),"")</f>
      </c>
      <c r="BN818">
        <f>IF($CE818&gt;=25,INDEX($AN:$AN,$CD818+25),"")</f>
      </c>
      <c r="BO818">
        <f>IF($CE818&gt;=26,INDEX($AN:$AN,$CD818+26),"")</f>
      </c>
      <c r="BP818">
        <f>IF($CE818&gt;=27,INDEX($AN:$AN,$CD818+27),"")</f>
      </c>
      <c r="BQ818">
        <f>IF($CE818&gt;=28,INDEX($AN:$AN,$CD818+28),"")</f>
      </c>
      <c r="BR818">
        <f>IF($CE818&gt;=29,INDEX($AN:$AN,$CD818+29),"")</f>
      </c>
      <c r="BS818">
        <f>IF($CE818&gt;=30,INDEX($AN:$AN,$CD818+30),"")</f>
      </c>
      <c r="BT818">
        <f>IF($CE818&gt;=31,INDEX($AN:$AN,$CD818+31),"")</f>
      </c>
      <c r="BU818">
        <f>IF($CE818&gt;=32,INDEX($AN:$AN,$CD818+32),"")</f>
      </c>
      <c r="BV818">
        <f>IF($CE818&gt;=33,INDEX($AN:$AN,$CD818+33),"")</f>
      </c>
      <c r="BW818">
        <f>IF($CE818&gt;=34,INDEX($AN:$AN,$CD818+34),"")</f>
      </c>
      <c r="BX818">
        <f>IF($CE818&gt;=35,INDEX($AN:$AN,$CD818+35),"")</f>
      </c>
      <c r="BY818">
        <f>IF($CE818&gt;=36,INDEX($AN:$AN,$CD818+36),"")</f>
      </c>
      <c r="BZ818">
        <f>IF($CE818&gt;=37,INDEX($AN:$AN,$CD818+37),"")</f>
      </c>
      <c r="CA818">
        <f>IF($CE818&gt;=38,INDEX($AN:$AN,$CD818+38),"")</f>
      </c>
      <c r="CB818">
        <f>IF($CE818&gt;=39,INDEX($AN:$AN,$CD818+39),"")</f>
      </c>
      <c r="CC818">
        <f>IF($CE818&gt;=40,INDEX($AN:$AN,$CD818+40),"")</f>
      </c>
      <c r="CD818">
        <f>IFERROR(MATCH($AM818,$AN$2:$AN$133,0)+1,0)</f>
      </c>
      <c r="CE818">
        <f>IFERROR(INDEX($AO$2:$AO$133,MATCH($AM818,$AN$2:$AN$133,0)),0)</f>
      </c>
      <c r="CF818">
        <f>IFERROR(LEFT($K818,FIND(" - ",$K818)-1),$K818)</f>
      </c>
      <c r="CG818" t="s">
        <v>2075</v>
      </c>
      <c r="CH818">
        <v>1</v>
      </c>
      <c r="CI818">
        <f>IF($DD818&gt;=1,INDEX($CG:$CG,$DC818+1),"")</f>
      </c>
      <c r="CJ818">
        <f>IF($DD818&gt;=2,INDEX($CG:$CG,$DC818+2),"")</f>
      </c>
      <c r="CK818">
        <f>IF($DD818&gt;=3,INDEX($CG:$CG,$DC818+3),"")</f>
      </c>
      <c r="CL818">
        <f>IF($DD818&gt;=4,INDEX($CG:$CG,$DC818+4),"")</f>
      </c>
      <c r="CM818">
        <f>IF($DD818&gt;=5,INDEX($CG:$CG,$DC818+5),"")</f>
      </c>
      <c r="CN818">
        <f>IF($DD818&gt;=6,INDEX($CG:$CG,$DC818+6),"")</f>
      </c>
      <c r="CO818">
        <f>IF($DD818&gt;=7,INDEX($CG:$CG,$DC818+7),"")</f>
      </c>
      <c r="CP818">
        <f>IF($DD818&gt;=8,INDEX($CG:$CG,$DC818+8),"")</f>
      </c>
      <c r="CQ818">
        <f>IF($DD818&gt;=9,INDEX($CG:$CG,$DC818+9),"")</f>
      </c>
      <c r="CR818">
        <f>IF($DD818&gt;=10,INDEX($CG:$CG,$DC818+10),"")</f>
      </c>
      <c r="CS818">
        <f>IF($DD818&gt;=11,INDEX($CG:$CG,$DC818+11),"")</f>
      </c>
      <c r="CT818">
        <f>IF($DD818&gt;=12,INDEX($CG:$CG,$DC818+12),"")</f>
      </c>
      <c r="CU818">
        <f>IF($DD818&gt;=13,INDEX($CG:$CG,$DC818+13),"")</f>
      </c>
      <c r="CV818">
        <f>IF($DD818&gt;=14,INDEX($CG:$CG,$DC818+14),"")</f>
      </c>
      <c r="CW818">
        <f>IF($DD818&gt;=15,INDEX($CG:$CG,$DC818+15),"")</f>
      </c>
      <c r="CX818">
        <f>IF($DD818&gt;=16,INDEX($CG:$CG,$DC818+16),"")</f>
      </c>
      <c r="CY818">
        <f>IF($DD818&gt;=17,INDEX($CG:$CG,$DC818+17),"")</f>
      </c>
      <c r="CZ818">
        <f>IF($DD818&gt;=18,INDEX($CG:$CG,$DC818+18),"")</f>
      </c>
      <c r="DA818">
        <f>IF($DD818&gt;=19,INDEX($CG:$CG,$DC818+19),"")</f>
      </c>
      <c r="DB818">
        <f>IF($DD818&gt;=20,INDEX($CG:$CG,$DC818+20),"")</f>
      </c>
      <c r="DC818">
        <f>IFERROR(MATCH($CF818,$CG$2:$CG$1558,0)+1,0)</f>
      </c>
      <c r="DD818">
        <f>IFERROR(INDEX($CH$2:$CH$1558,MATCH($CF818,$CG$2:$CG$1558,0)),0)</f>
      </c>
      <c r="DE818">
        <f>IFERROR(INDEX($AL:$AL,MATCH($G818,$AK:$AK,0))&amp;"","")</f>
      </c>
      <c r="DI818">
        <f>IF($GL818&gt;=1,INDEX($DF:$DF,$GK818+1),"")</f>
      </c>
      <c r="DJ818">
        <f>IF($GL818&gt;=2,INDEX($DF:$DF,$GK818+2),"")</f>
      </c>
      <c r="DK818">
        <f>IF($GL818&gt;=3,INDEX($DF:$DF,$GK818+3),"")</f>
      </c>
      <c r="DL818">
        <f>IF($GL818&gt;=4,INDEX($DF:$DF,$GK818+4),"")</f>
      </c>
      <c r="DM818">
        <f>IF($GL818&gt;=5,INDEX($DF:$DF,$GK818+5),"")</f>
      </c>
      <c r="DN818">
        <f>IF($GL818&gt;=6,INDEX($DF:$DF,$GK818+6),"")</f>
      </c>
      <c r="DO818">
        <f>IF($GL818&gt;=7,INDEX($DF:$DF,$GK818+7),"")</f>
      </c>
      <c r="DP818">
        <f>IF($GL818&gt;=8,INDEX($DF:$DF,$GK818+8),"")</f>
      </c>
      <c r="DQ818">
        <f>IF($GL818&gt;=9,INDEX($DF:$DF,$GK818+9),"")</f>
      </c>
      <c r="DR818">
        <f>IF($GL818&gt;=10,INDEX($DF:$DF,$GK818+10),"")</f>
      </c>
      <c r="DS818">
        <f>IF($GL818&gt;=11,INDEX($DF:$DF,$GK818+11),"")</f>
      </c>
      <c r="DT818">
        <f>IF($GL818&gt;=12,INDEX($DF:$DF,$GK818+12),"")</f>
      </c>
      <c r="DU818">
        <f>IF($GL818&gt;=13,INDEX($DF:$DF,$GK818+13),"")</f>
      </c>
      <c r="DV818">
        <f>IF($GL818&gt;=14,INDEX($DF:$DF,$GK818+14),"")</f>
      </c>
      <c r="DW818">
        <f>IF($GL818&gt;=15,INDEX($DF:$DF,$GK818+15),"")</f>
      </c>
      <c r="DX818">
        <f>IF($GL818&gt;=16,INDEX($DF:$DF,$GK818+16),"")</f>
      </c>
      <c r="DY818">
        <f>IF($GL818&gt;=17,INDEX($DF:$DF,$GK818+17),"")</f>
      </c>
      <c r="DZ818">
        <f>IF($GL818&gt;=18,INDEX($DF:$DF,$GK818+18),"")</f>
      </c>
      <c r="EA818">
        <f>IF($GL818&gt;=19,INDEX($DF:$DF,$GK818+19),"")</f>
      </c>
      <c r="EB818">
        <f>IF($GL818&gt;=20,INDEX($DF:$DF,$GK818+20),"")</f>
      </c>
      <c r="EC818">
        <f>IF($GL818&gt;=21,INDEX($DF:$DF,$GK818+21),"")</f>
      </c>
      <c r="ED818">
        <f>IF($GL818&gt;=22,INDEX($DF:$DF,$GK818+22),"")</f>
      </c>
      <c r="EE818">
        <f>IF($GL818&gt;=23,INDEX($DF:$DF,$GK818+23),"")</f>
      </c>
      <c r="EF818">
        <f>IF($GL818&gt;=24,INDEX($DF:$DF,$GK818+24),"")</f>
      </c>
      <c r="EG818">
        <f>IF($GL818&gt;=25,INDEX($DF:$DF,$GK818+25),"")</f>
      </c>
      <c r="EH818">
        <f>IF($GL818&gt;=26,INDEX($DF:$DF,$GK818+26),"")</f>
      </c>
      <c r="EI818">
        <f>IF($GL818&gt;=27,INDEX($DF:$DF,$GK818+27),"")</f>
      </c>
      <c r="EJ818">
        <f>IF($GL818&gt;=28,INDEX($DF:$DF,$GK818+28),"")</f>
      </c>
      <c r="EK818">
        <f>IF($GL818&gt;=29,INDEX($DF:$DF,$GK818+29),"")</f>
      </c>
      <c r="EL818">
        <f>IF($GL818&gt;=30,INDEX($DF:$DF,$GK818+30),"")</f>
      </c>
      <c r="EM818">
        <f>IF($GL818&gt;=31,INDEX($DF:$DF,$GK818+31),"")</f>
      </c>
      <c r="EN818">
        <f>IF($GL818&gt;=32,INDEX($DF:$DF,$GK818+32),"")</f>
      </c>
      <c r="EO818">
        <f>IF($GL818&gt;=33,INDEX($DF:$DF,$GK818+33),"")</f>
      </c>
      <c r="EP818">
        <f>IF($GL818&gt;=34,INDEX($DF:$DF,$GK818+34),"")</f>
      </c>
      <c r="EQ818">
        <f>IF($GL818&gt;=35,INDEX($DF:$DF,$GK818+35),"")</f>
      </c>
      <c r="ER818">
        <f>IF($GL818&gt;=36,INDEX($DF:$DF,$GK818+36),"")</f>
      </c>
      <c r="ES818">
        <f>IF($GL818&gt;=37,INDEX($DF:$DF,$GK818+37),"")</f>
      </c>
      <c r="ET818">
        <f>IF($GL818&gt;=38,INDEX($DF:$DF,$GK818+38),"")</f>
      </c>
      <c r="EU818">
        <f>IF($GL818&gt;=39,INDEX($DF:$DF,$GK818+39),"")</f>
      </c>
      <c r="EV818">
        <f>IF($GL818&gt;=40,INDEX($DF:$DF,$GK818+40),"")</f>
      </c>
      <c r="EW818">
        <f>IF($GL818&gt;=1,INDEX($DG:$DG,$GK818+1),"")</f>
      </c>
      <c r="EX818">
        <f>IF($GL818&gt;=2,INDEX($DG:$DG,$GK818+2),"")</f>
      </c>
      <c r="EY818">
        <f>IF($GL818&gt;=3,INDEX($DG:$DG,$GK818+3),"")</f>
      </c>
      <c r="EZ818">
        <f>IF($GL818&gt;=4,INDEX($DG:$DG,$GK818+4),"")</f>
      </c>
      <c r="FA818">
        <f>IF($GL818&gt;=5,INDEX($DG:$DG,$GK818+5),"")</f>
      </c>
      <c r="FB818">
        <f>IF($GL818&gt;=6,INDEX($DG:$DG,$GK818+6),"")</f>
      </c>
      <c r="FC818">
        <f>IF($GL818&gt;=7,INDEX($DG:$DG,$GK818+7),"")</f>
      </c>
      <c r="FD818">
        <f>IF($GL818&gt;=8,INDEX($DG:$DG,$GK818+8),"")</f>
      </c>
      <c r="FE818">
        <f>IF($GL818&gt;=9,INDEX($DG:$DG,$GK818+9),"")</f>
      </c>
      <c r="FF818">
        <f>IF($GL818&gt;=10,INDEX($DG:$DG,$GK818+10),"")</f>
      </c>
      <c r="FG818">
        <f>IF($GL818&gt;=11,INDEX($DG:$DG,$GK818+11),"")</f>
      </c>
      <c r="FH818">
        <f>IF($GL818&gt;=12,INDEX($DG:$DG,$GK818+12),"")</f>
      </c>
      <c r="FI818">
        <f>IF($GL818&gt;=13,INDEX($DG:$DG,$GK818+13),"")</f>
      </c>
      <c r="FJ818">
        <f>IF($GL818&gt;=14,INDEX($DG:$DG,$GK818+14),"")</f>
      </c>
      <c r="FK818">
        <f>IF($GL818&gt;=15,INDEX($DG:$DG,$GK818+15),"")</f>
      </c>
      <c r="FL818">
        <f>IF($GL818&gt;=16,INDEX($DG:$DG,$GK818+16),"")</f>
      </c>
      <c r="FM818">
        <f>IF($GL818&gt;=17,INDEX($DG:$DG,$GK818+17),"")</f>
      </c>
      <c r="FN818">
        <f>IF($GL818&gt;=18,INDEX($DG:$DG,$GK818+18),"")</f>
      </c>
      <c r="FO818">
        <f>IF($GL818&gt;=19,INDEX($DG:$DG,$GK818+19),"")</f>
      </c>
      <c r="FP818">
        <f>IF($GL818&gt;=20,INDEX($DG:$DG,$GK818+20),"")</f>
      </c>
      <c r="FQ818">
        <f>IF($GL818&gt;=21,INDEX($DG:$DG,$GK818+21),"")</f>
      </c>
      <c r="FR818">
        <f>IF($GL818&gt;=22,INDEX($DG:$DG,$GK818+22),"")</f>
      </c>
      <c r="FS818">
        <f>IF($GL818&gt;=23,INDEX($DG:$DG,$GK818+23),"")</f>
      </c>
      <c r="FT818">
        <f>IF($GL818&gt;=24,INDEX($DG:$DG,$GK818+24),"")</f>
      </c>
      <c r="FU818">
        <f>IF($GL818&gt;=25,INDEX($DG:$DG,$GK818+25),"")</f>
      </c>
      <c r="FV818">
        <f>IF($GL818&gt;=26,INDEX($DG:$DG,$GK818+26),"")</f>
      </c>
      <c r="FW818">
        <f>IF($GL818&gt;=27,INDEX($DG:$DG,$GK818+27),"")</f>
      </c>
      <c r="FX818">
        <f>IF($GL818&gt;=28,INDEX($DG:$DG,$GK818+28),"")</f>
      </c>
      <c r="FY818">
        <f>IF($GL818&gt;=29,INDEX($DG:$DG,$GK818+29),"")</f>
      </c>
      <c r="FZ818">
        <f>IF($GL818&gt;=30,INDEX($DG:$DG,$GK818+30),"")</f>
      </c>
      <c r="GA818">
        <f>IF($GL818&gt;=31,INDEX($DG:$DG,$GK818+31),"")</f>
      </c>
      <c r="GB818">
        <f>IF($GL818&gt;=32,INDEX($DG:$DG,$GK818+32),"")</f>
      </c>
      <c r="GC818">
        <f>IF($GL818&gt;=33,INDEX($DG:$DG,$GK818+33),"")</f>
      </c>
      <c r="GD818">
        <f>IF($GL818&gt;=34,INDEX($DG:$DG,$GK818+34),"")</f>
      </c>
      <c r="GE818">
        <f>IF($GL818&gt;=35,INDEX($DG:$DG,$GK818+35),"")</f>
      </c>
      <c r="GF818">
        <f>IF($GL818&gt;=36,INDEX($DG:$DG,$GK818+36),"")</f>
      </c>
      <c r="GG818">
        <f>IF($GL818&gt;=37,INDEX($DG:$DG,$GK818+37),"")</f>
      </c>
      <c r="GH818">
        <f>IF($GL818&gt;=38,INDEX($DG:$DG,$GK818+38),"")</f>
      </c>
      <c r="GI818">
        <f>IF($GL818&gt;=39,INDEX($DG:$DG,$GK818+39),"")</f>
      </c>
      <c r="GJ818">
        <f>IF($GL818&gt;=40,INDEX($DG:$DG,$GK818+40),"")</f>
      </c>
      <c r="GK818">
        <f>IFERROR(MATCH($DE818,$DF$2:$DF$166,0)+1,0)</f>
      </c>
      <c r="GL818">
        <f>IFERROR(INDEX($DH$2:$DH$166,MATCH($DE818,$DF$2:$DF$166,0)),0)</f>
      </c>
      <c r="GM818">
        <f>IFERROR(MATCH($H818,$DI$818:$EV$818,0),0)</f>
      </c>
      <c r="GN818">
        <f>IF($GM818&gt;0,INDEX($EW$818:$GJ$818,$GM818),"")</f>
      </c>
      <c r="GO818" t="s">
        <v>664</v>
      </c>
      <c r="GQ818">
        <f>IF($IZ818&gt;=1,INDEX($GO:$GO,$IY818+1),"")</f>
      </c>
      <c r="GR818">
        <f>IF($IZ818&gt;=2,INDEX($GO:$GO,$IY818+2),"")</f>
      </c>
      <c r="GS818">
        <f>IF($IZ818&gt;=3,INDEX($GO:$GO,$IY818+3),"")</f>
      </c>
      <c r="GT818">
        <f>IF($IZ818&gt;=4,INDEX($GO:$GO,$IY818+4),"")</f>
      </c>
      <c r="GU818">
        <f>IF($IZ818&gt;=5,INDEX($GO:$GO,$IY818+5),"")</f>
      </c>
      <c r="GV818">
        <f>IF($IZ818&gt;=6,INDEX($GO:$GO,$IY818+6),"")</f>
      </c>
      <c r="GW818">
        <f>IF($IZ818&gt;=7,INDEX($GO:$GO,$IY818+7),"")</f>
      </c>
      <c r="GX818">
        <f>IF($IZ818&gt;=8,INDEX($GO:$GO,$IY818+8),"")</f>
      </c>
      <c r="GY818">
        <f>IF($IZ818&gt;=9,INDEX($GO:$GO,$IY818+9),"")</f>
      </c>
      <c r="GZ818">
        <f>IF($IZ818&gt;=10,INDEX($GO:$GO,$IY818+10),"")</f>
      </c>
      <c r="HA818">
        <f>IF($IZ818&gt;=11,INDEX($GO:$GO,$IY818+11),"")</f>
      </c>
      <c r="HB818">
        <f>IF($IZ818&gt;=12,INDEX($GO:$GO,$IY818+12),"")</f>
      </c>
      <c r="HC818">
        <f>IF($IZ818&gt;=13,INDEX($GO:$GO,$IY818+13),"")</f>
      </c>
      <c r="HD818">
        <f>IF($IZ818&gt;=14,INDEX($GO:$GO,$IY818+14),"")</f>
      </c>
      <c r="HE818">
        <f>IF($IZ818&gt;=15,INDEX($GO:$GO,$IY818+15),"")</f>
      </c>
      <c r="HF818">
        <f>IF($IZ818&gt;=16,INDEX($GO:$GO,$IY818+16),"")</f>
      </c>
      <c r="HG818">
        <f>IF($IZ818&gt;=17,INDEX($GO:$GO,$IY818+17),"")</f>
      </c>
      <c r="HH818">
        <f>IF($IZ818&gt;=18,INDEX($GO:$GO,$IY818+18),"")</f>
      </c>
      <c r="HI818">
        <f>IF($IZ818&gt;=19,INDEX($GO:$GO,$IY818+19),"")</f>
      </c>
      <c r="HJ818">
        <f>IF($IZ818&gt;=20,INDEX($GO:$GO,$IY818+20),"")</f>
      </c>
      <c r="HK818">
        <f>IF($IZ818&gt;=21,INDEX($GO:$GO,$IY818+21),"")</f>
      </c>
      <c r="HL818">
        <f>IF($IZ818&gt;=22,INDEX($GO:$GO,$IY818+22),"")</f>
      </c>
      <c r="HM818">
        <f>IF($IZ818&gt;=23,INDEX($GO:$GO,$IY818+23),"")</f>
      </c>
      <c r="HN818">
        <f>IF($IZ818&gt;=24,INDEX($GO:$GO,$IY818+24),"")</f>
      </c>
      <c r="HO818">
        <f>IF($IZ818&gt;=25,INDEX($GO:$GO,$IY818+25),"")</f>
      </c>
      <c r="HP818">
        <f>IF($IZ818&gt;=26,INDEX($GO:$GO,$IY818+26),"")</f>
      </c>
      <c r="HQ818">
        <f>IF($IZ818&gt;=27,INDEX($GO:$GO,$IY818+27),"")</f>
      </c>
      <c r="HR818">
        <f>IF($IZ818&gt;=28,INDEX($GO:$GO,$IY818+28),"")</f>
      </c>
      <c r="HS818">
        <f>IF($IZ818&gt;=29,INDEX($GO:$GO,$IY818+29),"")</f>
      </c>
      <c r="HT818">
        <f>IF($IZ818&gt;=30,INDEX($GO:$GO,$IY818+30),"")</f>
      </c>
      <c r="HU818">
        <f>IF($IZ818&gt;=31,INDEX($GO:$GO,$IY818+31),"")</f>
      </c>
      <c r="HV818">
        <f>IF($IZ818&gt;=32,INDEX($GO:$GO,$IY818+32),"")</f>
      </c>
      <c r="HW818">
        <f>IF($IZ818&gt;=33,INDEX($GO:$GO,$IY818+33),"")</f>
      </c>
      <c r="HX818">
        <f>IF($IZ818&gt;=34,INDEX($GO:$GO,$IY818+34),"")</f>
      </c>
      <c r="HY818">
        <f>IF($IZ818&gt;=35,INDEX($GO:$GO,$IY818+35),"")</f>
      </c>
      <c r="HZ818">
        <f>IF($IZ818&gt;=36,INDEX($GO:$GO,$IY818+36),"")</f>
      </c>
      <c r="IA818">
        <f>IF($IZ818&gt;=37,INDEX($GO:$GO,$IY818+37),"")</f>
      </c>
      <c r="IB818">
        <f>IF($IZ818&gt;=38,INDEX($GO:$GO,$IY818+38),"")</f>
      </c>
      <c r="IC818">
        <f>IF($IZ818&gt;=39,INDEX($GO:$GO,$IY818+39),"")</f>
      </c>
      <c r="ID818">
        <f>IF($IZ818&gt;=40,INDEX($GO:$GO,$IY818+40),"")</f>
      </c>
      <c r="IE818">
        <f>IF($IZ818&gt;=41,INDEX($GO:$GO,$IY818+41),"")</f>
      </c>
      <c r="IF818">
        <f>IF($IZ818&gt;=42,INDEX($GO:$GO,$IY818+42),"")</f>
      </c>
      <c r="IG818">
        <f>IF($IZ818&gt;=43,INDEX($GO:$GO,$IY818+43),"")</f>
      </c>
      <c r="IH818">
        <f>IF($IZ818&gt;=44,INDEX($GO:$GO,$IY818+44),"")</f>
      </c>
      <c r="II818">
        <f>IF($IZ818&gt;=45,INDEX($GO:$GO,$IY818+45),"")</f>
      </c>
      <c r="IJ818">
        <f>IF($IZ818&gt;=46,INDEX($GO:$GO,$IY818+46),"")</f>
      </c>
      <c r="IK818">
        <f>IF($IZ818&gt;=47,INDEX($GO:$GO,$IY818+47),"")</f>
      </c>
      <c r="IL818">
        <f>IF($IZ818&gt;=48,INDEX($GO:$GO,$IY818+48),"")</f>
      </c>
      <c r="IM818">
        <f>IF($IZ818&gt;=49,INDEX($GO:$GO,$IY818+49),"")</f>
      </c>
      <c r="IN818">
        <f>IF($IZ818&gt;=50,INDEX($GO:$GO,$IY818+50),"")</f>
      </c>
      <c r="IO818">
        <f>IF($IZ818&gt;=51,INDEX($GO:$GO,$IY818+51),"")</f>
      </c>
      <c r="IP818">
        <f>IF($IZ818&gt;=52,INDEX($GO:$GO,$IY818+52),"")</f>
      </c>
      <c r="IQ818">
        <f>IF($IZ818&gt;=53,INDEX($GO:$GO,$IY818+53),"")</f>
      </c>
      <c r="IR818">
        <f>IF($IZ818&gt;=54,INDEX($GO:$GO,$IY818+54),"")</f>
      </c>
      <c r="IS818">
        <f>IF($IZ818&gt;=55,INDEX($GO:$GO,$IY818+55),"")</f>
      </c>
      <c r="IT818">
        <f>IF($IZ818&gt;=56,INDEX($GO:$GO,$IY818+56),"")</f>
      </c>
      <c r="IU818">
        <f>IF($IZ818&gt;=57,INDEX($GO:$GO,$IY818+57),"")</f>
      </c>
      <c r="IV818">
        <f>IF($IZ818&gt;=58,INDEX($GO:$GO,$IY818+58),"")</f>
      </c>
      <c r="IW818">
        <f>IF($IZ818&gt;=59,INDEX($GO:$GO,$IY818+59),"")</f>
      </c>
      <c r="IX818">
        <f>IF($IZ818&gt;=60,INDEX($GO:$GO,$IY818+60),"")</f>
      </c>
      <c r="IY818">
        <f>IFERROR(MATCH($GN818,$GO$2:$GO$827,0)+1,0)</f>
      </c>
      <c r="IZ818">
        <f>IFERROR(INDEX($GP$2:$GP$827,MATCH($GN818,$GO$2:$GO$827,0)),0)</f>
      </c>
      <c r="JA818" t="s">
        <v>23</v>
      </c>
      <c r="JB818" t="s">
        <v>23</v>
      </c>
    </row>
    <row r="819" spans="1:262" x14ac:dyDescent="0.25">
      <c r="F819" s="1"/>
      <c r="G819" s="1"/>
      <c r="H819" s="1"/>
      <c r="I819" s="1"/>
      <c r="J819" s="1">
        <f>IFERROR(IF(FIND(" - ",$F819)&gt;0,MID($F819,FIND(" - ",$F819)+3,LEN($F819)),""),"")</f>
      </c>
      <c r="L819" s="1"/>
      <c r="N819" t="s">
        <v>23</v>
      </c>
      <c r="P819">
        <f>IF(OR($N819="",$O819=""),"",IFERROR($N819/$O819,0))</f>
      </c>
      <c r="Q819">
        <f>IF($N819="","",
IF($G819="","",
IF(ISNUMBER(SEARCH("exempt",LOWER($G819))),0,
$N819*(VALUE(SUBSTITUTE($G819,"%",""))/100))))</f>
      </c>
      <c r="W819">
        <f>IF($N819="","",
SUM($N819,$Q819,$U819,$R819,$T819)-
IF($V819="",0,VALUE($V819)))</f>
      </c>
      <c r="AE819" t="s">
        <v>2076</v>
      </c>
      <c r="AM819">
        <f>IFERROR(LEFT($F819,FIND(" - ",$F819)-1),$F819)</f>
      </c>
      <c r="AP819">
        <f>IF($CE819&gt;=1,INDEX($AN:$AN,$CD819+1),"")</f>
      </c>
      <c r="AQ819">
        <f>IF($CE819&gt;=2,INDEX($AN:$AN,$CD819+2),"")</f>
      </c>
      <c r="AR819">
        <f>IF($CE819&gt;=3,INDEX($AN:$AN,$CD819+3),"")</f>
      </c>
      <c r="AS819">
        <f>IF($CE819&gt;=4,INDEX($AN:$AN,$CD819+4),"")</f>
      </c>
      <c r="AT819">
        <f>IF($CE819&gt;=5,INDEX($AN:$AN,$CD819+5),"")</f>
      </c>
      <c r="AU819">
        <f>IF($CE819&gt;=6,INDEX($AN:$AN,$CD819+6),"")</f>
      </c>
      <c r="AV819">
        <f>IF($CE819&gt;=7,INDEX($AN:$AN,$CD819+7),"")</f>
      </c>
      <c r="AW819">
        <f>IF($CE819&gt;=8,INDEX($AN:$AN,$CD819+8),"")</f>
      </c>
      <c r="AX819">
        <f>IF($CE819&gt;=9,INDEX($AN:$AN,$CD819+9),"")</f>
      </c>
      <c r="AY819">
        <f>IF($CE819&gt;=10,INDEX($AN:$AN,$CD819+10),"")</f>
      </c>
      <c r="AZ819">
        <f>IF($CE819&gt;=11,INDEX($AN:$AN,$CD819+11),"")</f>
      </c>
      <c r="BA819">
        <f>IF($CE819&gt;=12,INDEX($AN:$AN,$CD819+12),"")</f>
      </c>
      <c r="BB819">
        <f>IF($CE819&gt;=13,INDEX($AN:$AN,$CD819+13),"")</f>
      </c>
      <c r="BC819">
        <f>IF($CE819&gt;=14,INDEX($AN:$AN,$CD819+14),"")</f>
      </c>
      <c r="BD819">
        <f>IF($CE819&gt;=15,INDEX($AN:$AN,$CD819+15),"")</f>
      </c>
      <c r="BE819">
        <f>IF($CE819&gt;=16,INDEX($AN:$AN,$CD819+16),"")</f>
      </c>
      <c r="BF819">
        <f>IF($CE819&gt;=17,INDEX($AN:$AN,$CD819+17),"")</f>
      </c>
      <c r="BG819">
        <f>IF($CE819&gt;=18,INDEX($AN:$AN,$CD819+18),"")</f>
      </c>
      <c r="BH819">
        <f>IF($CE819&gt;=19,INDEX($AN:$AN,$CD819+19),"")</f>
      </c>
      <c r="BI819">
        <f>IF($CE819&gt;=20,INDEX($AN:$AN,$CD819+20),"")</f>
      </c>
      <c r="BJ819">
        <f>IF($CE819&gt;=21,INDEX($AN:$AN,$CD819+21),"")</f>
      </c>
      <c r="BK819">
        <f>IF($CE819&gt;=22,INDEX($AN:$AN,$CD819+22),"")</f>
      </c>
      <c r="BL819">
        <f>IF($CE819&gt;=23,INDEX($AN:$AN,$CD819+23),"")</f>
      </c>
      <c r="BM819">
        <f>IF($CE819&gt;=24,INDEX($AN:$AN,$CD819+24),"")</f>
      </c>
      <c r="BN819">
        <f>IF($CE819&gt;=25,INDEX($AN:$AN,$CD819+25),"")</f>
      </c>
      <c r="BO819">
        <f>IF($CE819&gt;=26,INDEX($AN:$AN,$CD819+26),"")</f>
      </c>
      <c r="BP819">
        <f>IF($CE819&gt;=27,INDEX($AN:$AN,$CD819+27),"")</f>
      </c>
      <c r="BQ819">
        <f>IF($CE819&gt;=28,INDEX($AN:$AN,$CD819+28),"")</f>
      </c>
      <c r="BR819">
        <f>IF($CE819&gt;=29,INDEX($AN:$AN,$CD819+29),"")</f>
      </c>
      <c r="BS819">
        <f>IF($CE819&gt;=30,INDEX($AN:$AN,$CD819+30),"")</f>
      </c>
      <c r="BT819">
        <f>IF($CE819&gt;=31,INDEX($AN:$AN,$CD819+31),"")</f>
      </c>
      <c r="BU819">
        <f>IF($CE819&gt;=32,INDEX($AN:$AN,$CD819+32),"")</f>
      </c>
      <c r="BV819">
        <f>IF($CE819&gt;=33,INDEX($AN:$AN,$CD819+33),"")</f>
      </c>
      <c r="BW819">
        <f>IF($CE819&gt;=34,INDEX($AN:$AN,$CD819+34),"")</f>
      </c>
      <c r="BX819">
        <f>IF($CE819&gt;=35,INDEX($AN:$AN,$CD819+35),"")</f>
      </c>
      <c r="BY819">
        <f>IF($CE819&gt;=36,INDEX($AN:$AN,$CD819+36),"")</f>
      </c>
      <c r="BZ819">
        <f>IF($CE819&gt;=37,INDEX($AN:$AN,$CD819+37),"")</f>
      </c>
      <c r="CA819">
        <f>IF($CE819&gt;=38,INDEX($AN:$AN,$CD819+38),"")</f>
      </c>
      <c r="CB819">
        <f>IF($CE819&gt;=39,INDEX($AN:$AN,$CD819+39),"")</f>
      </c>
      <c r="CC819">
        <f>IF($CE819&gt;=40,INDEX($AN:$AN,$CD819+40),"")</f>
      </c>
      <c r="CD819">
        <f>IFERROR(MATCH($AM819,$AN$2:$AN$133,0)+1,0)</f>
      </c>
      <c r="CE819">
        <f>IFERROR(INDEX($AO$2:$AO$133,MATCH($AM819,$AN$2:$AN$133,0)),0)</f>
      </c>
      <c r="CF819">
        <f>IFERROR(LEFT($K819,FIND(" - ",$K819)-1),$K819)</f>
      </c>
      <c r="CG819" t="s">
        <v>206</v>
      </c>
      <c r="CI819">
        <f>IF($DD819&gt;=1,INDEX($CG:$CG,$DC819+1),"")</f>
      </c>
      <c r="CJ819">
        <f>IF($DD819&gt;=2,INDEX($CG:$CG,$DC819+2),"")</f>
      </c>
      <c r="CK819">
        <f>IF($DD819&gt;=3,INDEX($CG:$CG,$DC819+3),"")</f>
      </c>
      <c r="CL819">
        <f>IF($DD819&gt;=4,INDEX($CG:$CG,$DC819+4),"")</f>
      </c>
      <c r="CM819">
        <f>IF($DD819&gt;=5,INDEX($CG:$CG,$DC819+5),"")</f>
      </c>
      <c r="CN819">
        <f>IF($DD819&gt;=6,INDEX($CG:$CG,$DC819+6),"")</f>
      </c>
      <c r="CO819">
        <f>IF($DD819&gt;=7,INDEX($CG:$CG,$DC819+7),"")</f>
      </c>
      <c r="CP819">
        <f>IF($DD819&gt;=8,INDEX($CG:$CG,$DC819+8),"")</f>
      </c>
      <c r="CQ819">
        <f>IF($DD819&gt;=9,INDEX($CG:$CG,$DC819+9),"")</f>
      </c>
      <c r="CR819">
        <f>IF($DD819&gt;=10,INDEX($CG:$CG,$DC819+10),"")</f>
      </c>
      <c r="CS819">
        <f>IF($DD819&gt;=11,INDEX($CG:$CG,$DC819+11),"")</f>
      </c>
      <c r="CT819">
        <f>IF($DD819&gt;=12,INDEX($CG:$CG,$DC819+12),"")</f>
      </c>
      <c r="CU819">
        <f>IF($DD819&gt;=13,INDEX($CG:$CG,$DC819+13),"")</f>
      </c>
      <c r="CV819">
        <f>IF($DD819&gt;=14,INDEX($CG:$CG,$DC819+14),"")</f>
      </c>
      <c r="CW819">
        <f>IF($DD819&gt;=15,INDEX($CG:$CG,$DC819+15),"")</f>
      </c>
      <c r="CX819">
        <f>IF($DD819&gt;=16,INDEX($CG:$CG,$DC819+16),"")</f>
      </c>
      <c r="CY819">
        <f>IF($DD819&gt;=17,INDEX($CG:$CG,$DC819+17),"")</f>
      </c>
      <c r="CZ819">
        <f>IF($DD819&gt;=18,INDEX($CG:$CG,$DC819+18),"")</f>
      </c>
      <c r="DA819">
        <f>IF($DD819&gt;=19,INDEX($CG:$CG,$DC819+19),"")</f>
      </c>
      <c r="DB819">
        <f>IF($DD819&gt;=20,INDEX($CG:$CG,$DC819+20),"")</f>
      </c>
      <c r="DC819">
        <f>IFERROR(MATCH($CF819,$CG$2:$CG$1558,0)+1,0)</f>
      </c>
      <c r="DD819">
        <f>IFERROR(INDEX($CH$2:$CH$1558,MATCH($CF819,$CG$2:$CG$1558,0)),0)</f>
      </c>
      <c r="DE819">
        <f>IFERROR(INDEX($AL:$AL,MATCH($G819,$AK:$AK,0))&amp;"","")</f>
      </c>
      <c r="DI819">
        <f>IF($GL819&gt;=1,INDEX($DF:$DF,$GK819+1),"")</f>
      </c>
      <c r="DJ819">
        <f>IF($GL819&gt;=2,INDEX($DF:$DF,$GK819+2),"")</f>
      </c>
      <c r="DK819">
        <f>IF($GL819&gt;=3,INDEX($DF:$DF,$GK819+3),"")</f>
      </c>
      <c r="DL819">
        <f>IF($GL819&gt;=4,INDEX($DF:$DF,$GK819+4),"")</f>
      </c>
      <c r="DM819">
        <f>IF($GL819&gt;=5,INDEX($DF:$DF,$GK819+5),"")</f>
      </c>
      <c r="DN819">
        <f>IF($GL819&gt;=6,INDEX($DF:$DF,$GK819+6),"")</f>
      </c>
      <c r="DO819">
        <f>IF($GL819&gt;=7,INDEX($DF:$DF,$GK819+7),"")</f>
      </c>
      <c r="DP819">
        <f>IF($GL819&gt;=8,INDEX($DF:$DF,$GK819+8),"")</f>
      </c>
      <c r="DQ819">
        <f>IF($GL819&gt;=9,INDEX($DF:$DF,$GK819+9),"")</f>
      </c>
      <c r="DR819">
        <f>IF($GL819&gt;=10,INDEX($DF:$DF,$GK819+10),"")</f>
      </c>
      <c r="DS819">
        <f>IF($GL819&gt;=11,INDEX($DF:$DF,$GK819+11),"")</f>
      </c>
      <c r="DT819">
        <f>IF($GL819&gt;=12,INDEX($DF:$DF,$GK819+12),"")</f>
      </c>
      <c r="DU819">
        <f>IF($GL819&gt;=13,INDEX($DF:$DF,$GK819+13),"")</f>
      </c>
      <c r="DV819">
        <f>IF($GL819&gt;=14,INDEX($DF:$DF,$GK819+14),"")</f>
      </c>
      <c r="DW819">
        <f>IF($GL819&gt;=15,INDEX($DF:$DF,$GK819+15),"")</f>
      </c>
      <c r="DX819">
        <f>IF($GL819&gt;=16,INDEX($DF:$DF,$GK819+16),"")</f>
      </c>
      <c r="DY819">
        <f>IF($GL819&gt;=17,INDEX($DF:$DF,$GK819+17),"")</f>
      </c>
      <c r="DZ819">
        <f>IF($GL819&gt;=18,INDEX($DF:$DF,$GK819+18),"")</f>
      </c>
      <c r="EA819">
        <f>IF($GL819&gt;=19,INDEX($DF:$DF,$GK819+19),"")</f>
      </c>
      <c r="EB819">
        <f>IF($GL819&gt;=20,INDEX($DF:$DF,$GK819+20),"")</f>
      </c>
      <c r="EC819">
        <f>IF($GL819&gt;=21,INDEX($DF:$DF,$GK819+21),"")</f>
      </c>
      <c r="ED819">
        <f>IF($GL819&gt;=22,INDEX($DF:$DF,$GK819+22),"")</f>
      </c>
      <c r="EE819">
        <f>IF($GL819&gt;=23,INDEX($DF:$DF,$GK819+23),"")</f>
      </c>
      <c r="EF819">
        <f>IF($GL819&gt;=24,INDEX($DF:$DF,$GK819+24),"")</f>
      </c>
      <c r="EG819">
        <f>IF($GL819&gt;=25,INDEX($DF:$DF,$GK819+25),"")</f>
      </c>
      <c r="EH819">
        <f>IF($GL819&gt;=26,INDEX($DF:$DF,$GK819+26),"")</f>
      </c>
      <c r="EI819">
        <f>IF($GL819&gt;=27,INDEX($DF:$DF,$GK819+27),"")</f>
      </c>
      <c r="EJ819">
        <f>IF($GL819&gt;=28,INDEX($DF:$DF,$GK819+28),"")</f>
      </c>
      <c r="EK819">
        <f>IF($GL819&gt;=29,INDEX($DF:$DF,$GK819+29),"")</f>
      </c>
      <c r="EL819">
        <f>IF($GL819&gt;=30,INDEX($DF:$DF,$GK819+30),"")</f>
      </c>
      <c r="EM819">
        <f>IF($GL819&gt;=31,INDEX($DF:$DF,$GK819+31),"")</f>
      </c>
      <c r="EN819">
        <f>IF($GL819&gt;=32,INDEX($DF:$DF,$GK819+32),"")</f>
      </c>
      <c r="EO819">
        <f>IF($GL819&gt;=33,INDEX($DF:$DF,$GK819+33),"")</f>
      </c>
      <c r="EP819">
        <f>IF($GL819&gt;=34,INDEX($DF:$DF,$GK819+34),"")</f>
      </c>
      <c r="EQ819">
        <f>IF($GL819&gt;=35,INDEX($DF:$DF,$GK819+35),"")</f>
      </c>
      <c r="ER819">
        <f>IF($GL819&gt;=36,INDEX($DF:$DF,$GK819+36),"")</f>
      </c>
      <c r="ES819">
        <f>IF($GL819&gt;=37,INDEX($DF:$DF,$GK819+37),"")</f>
      </c>
      <c r="ET819">
        <f>IF($GL819&gt;=38,INDEX($DF:$DF,$GK819+38),"")</f>
      </c>
      <c r="EU819">
        <f>IF($GL819&gt;=39,INDEX($DF:$DF,$GK819+39),"")</f>
      </c>
      <c r="EV819">
        <f>IF($GL819&gt;=40,INDEX($DF:$DF,$GK819+40),"")</f>
      </c>
      <c r="EW819">
        <f>IF($GL819&gt;=1,INDEX($DG:$DG,$GK819+1),"")</f>
      </c>
      <c r="EX819">
        <f>IF($GL819&gt;=2,INDEX($DG:$DG,$GK819+2),"")</f>
      </c>
      <c r="EY819">
        <f>IF($GL819&gt;=3,INDEX($DG:$DG,$GK819+3),"")</f>
      </c>
      <c r="EZ819">
        <f>IF($GL819&gt;=4,INDEX($DG:$DG,$GK819+4),"")</f>
      </c>
      <c r="FA819">
        <f>IF($GL819&gt;=5,INDEX($DG:$DG,$GK819+5),"")</f>
      </c>
      <c r="FB819">
        <f>IF($GL819&gt;=6,INDEX($DG:$DG,$GK819+6),"")</f>
      </c>
      <c r="FC819">
        <f>IF($GL819&gt;=7,INDEX($DG:$DG,$GK819+7),"")</f>
      </c>
      <c r="FD819">
        <f>IF($GL819&gt;=8,INDEX($DG:$DG,$GK819+8),"")</f>
      </c>
      <c r="FE819">
        <f>IF($GL819&gt;=9,INDEX($DG:$DG,$GK819+9),"")</f>
      </c>
      <c r="FF819">
        <f>IF($GL819&gt;=10,INDEX($DG:$DG,$GK819+10),"")</f>
      </c>
      <c r="FG819">
        <f>IF($GL819&gt;=11,INDEX($DG:$DG,$GK819+11),"")</f>
      </c>
      <c r="FH819">
        <f>IF($GL819&gt;=12,INDEX($DG:$DG,$GK819+12),"")</f>
      </c>
      <c r="FI819">
        <f>IF($GL819&gt;=13,INDEX($DG:$DG,$GK819+13),"")</f>
      </c>
      <c r="FJ819">
        <f>IF($GL819&gt;=14,INDEX($DG:$DG,$GK819+14),"")</f>
      </c>
      <c r="FK819">
        <f>IF($GL819&gt;=15,INDEX($DG:$DG,$GK819+15),"")</f>
      </c>
      <c r="FL819">
        <f>IF($GL819&gt;=16,INDEX($DG:$DG,$GK819+16),"")</f>
      </c>
      <c r="FM819">
        <f>IF($GL819&gt;=17,INDEX($DG:$DG,$GK819+17),"")</f>
      </c>
      <c r="FN819">
        <f>IF($GL819&gt;=18,INDEX($DG:$DG,$GK819+18),"")</f>
      </c>
      <c r="FO819">
        <f>IF($GL819&gt;=19,INDEX($DG:$DG,$GK819+19),"")</f>
      </c>
      <c r="FP819">
        <f>IF($GL819&gt;=20,INDEX($DG:$DG,$GK819+20),"")</f>
      </c>
      <c r="FQ819">
        <f>IF($GL819&gt;=21,INDEX($DG:$DG,$GK819+21),"")</f>
      </c>
      <c r="FR819">
        <f>IF($GL819&gt;=22,INDEX($DG:$DG,$GK819+22),"")</f>
      </c>
      <c r="FS819">
        <f>IF($GL819&gt;=23,INDEX($DG:$DG,$GK819+23),"")</f>
      </c>
      <c r="FT819">
        <f>IF($GL819&gt;=24,INDEX($DG:$DG,$GK819+24),"")</f>
      </c>
      <c r="FU819">
        <f>IF($GL819&gt;=25,INDEX($DG:$DG,$GK819+25),"")</f>
      </c>
      <c r="FV819">
        <f>IF($GL819&gt;=26,INDEX($DG:$DG,$GK819+26),"")</f>
      </c>
      <c r="FW819">
        <f>IF($GL819&gt;=27,INDEX($DG:$DG,$GK819+27),"")</f>
      </c>
      <c r="FX819">
        <f>IF($GL819&gt;=28,INDEX($DG:$DG,$GK819+28),"")</f>
      </c>
      <c r="FY819">
        <f>IF($GL819&gt;=29,INDEX($DG:$DG,$GK819+29),"")</f>
      </c>
      <c r="FZ819">
        <f>IF($GL819&gt;=30,INDEX($DG:$DG,$GK819+30),"")</f>
      </c>
      <c r="GA819">
        <f>IF($GL819&gt;=31,INDEX($DG:$DG,$GK819+31),"")</f>
      </c>
      <c r="GB819">
        <f>IF($GL819&gt;=32,INDEX($DG:$DG,$GK819+32),"")</f>
      </c>
      <c r="GC819">
        <f>IF($GL819&gt;=33,INDEX($DG:$DG,$GK819+33),"")</f>
      </c>
      <c r="GD819">
        <f>IF($GL819&gt;=34,INDEX($DG:$DG,$GK819+34),"")</f>
      </c>
      <c r="GE819">
        <f>IF($GL819&gt;=35,INDEX($DG:$DG,$GK819+35),"")</f>
      </c>
      <c r="GF819">
        <f>IF($GL819&gt;=36,INDEX($DG:$DG,$GK819+36),"")</f>
      </c>
      <c r="GG819">
        <f>IF($GL819&gt;=37,INDEX($DG:$DG,$GK819+37),"")</f>
      </c>
      <c r="GH819">
        <f>IF($GL819&gt;=38,INDEX($DG:$DG,$GK819+38),"")</f>
      </c>
      <c r="GI819">
        <f>IF($GL819&gt;=39,INDEX($DG:$DG,$GK819+39),"")</f>
      </c>
      <c r="GJ819">
        <f>IF($GL819&gt;=40,INDEX($DG:$DG,$GK819+40),"")</f>
      </c>
      <c r="GK819">
        <f>IFERROR(MATCH($DE819,$DF$2:$DF$166,0)+1,0)</f>
      </c>
      <c r="GL819">
        <f>IFERROR(INDEX($DH$2:$DH$166,MATCH($DE819,$DF$2:$DF$166,0)),0)</f>
      </c>
      <c r="GM819">
        <f>IFERROR(MATCH($H819,$DI$819:$EV$819,0),0)</f>
      </c>
      <c r="GN819">
        <f>IF($GM819&gt;0,INDEX($EW$819:$GJ$819,$GM819),"")</f>
      </c>
      <c r="GO819" t="s">
        <v>867</v>
      </c>
      <c r="GP819">
        <v>1</v>
      </c>
      <c r="GQ819">
        <f>IF($IZ819&gt;=1,INDEX($GO:$GO,$IY819+1),"")</f>
      </c>
      <c r="GR819">
        <f>IF($IZ819&gt;=2,INDEX($GO:$GO,$IY819+2),"")</f>
      </c>
      <c r="GS819">
        <f>IF($IZ819&gt;=3,INDEX($GO:$GO,$IY819+3),"")</f>
      </c>
      <c r="GT819">
        <f>IF($IZ819&gt;=4,INDEX($GO:$GO,$IY819+4),"")</f>
      </c>
      <c r="GU819">
        <f>IF($IZ819&gt;=5,INDEX($GO:$GO,$IY819+5),"")</f>
      </c>
      <c r="GV819">
        <f>IF($IZ819&gt;=6,INDEX($GO:$GO,$IY819+6),"")</f>
      </c>
      <c r="GW819">
        <f>IF($IZ819&gt;=7,INDEX($GO:$GO,$IY819+7),"")</f>
      </c>
      <c r="GX819">
        <f>IF($IZ819&gt;=8,INDEX($GO:$GO,$IY819+8),"")</f>
      </c>
      <c r="GY819">
        <f>IF($IZ819&gt;=9,INDEX($GO:$GO,$IY819+9),"")</f>
      </c>
      <c r="GZ819">
        <f>IF($IZ819&gt;=10,INDEX($GO:$GO,$IY819+10),"")</f>
      </c>
      <c r="HA819">
        <f>IF($IZ819&gt;=11,INDEX($GO:$GO,$IY819+11),"")</f>
      </c>
      <c r="HB819">
        <f>IF($IZ819&gt;=12,INDEX($GO:$GO,$IY819+12),"")</f>
      </c>
      <c r="HC819">
        <f>IF($IZ819&gt;=13,INDEX($GO:$GO,$IY819+13),"")</f>
      </c>
      <c r="HD819">
        <f>IF($IZ819&gt;=14,INDEX($GO:$GO,$IY819+14),"")</f>
      </c>
      <c r="HE819">
        <f>IF($IZ819&gt;=15,INDEX($GO:$GO,$IY819+15),"")</f>
      </c>
      <c r="HF819">
        <f>IF($IZ819&gt;=16,INDEX($GO:$GO,$IY819+16),"")</f>
      </c>
      <c r="HG819">
        <f>IF($IZ819&gt;=17,INDEX($GO:$GO,$IY819+17),"")</f>
      </c>
      <c r="HH819">
        <f>IF($IZ819&gt;=18,INDEX($GO:$GO,$IY819+18),"")</f>
      </c>
      <c r="HI819">
        <f>IF($IZ819&gt;=19,INDEX($GO:$GO,$IY819+19),"")</f>
      </c>
      <c r="HJ819">
        <f>IF($IZ819&gt;=20,INDEX($GO:$GO,$IY819+20),"")</f>
      </c>
      <c r="HK819">
        <f>IF($IZ819&gt;=21,INDEX($GO:$GO,$IY819+21),"")</f>
      </c>
      <c r="HL819">
        <f>IF($IZ819&gt;=22,INDEX($GO:$GO,$IY819+22),"")</f>
      </c>
      <c r="HM819">
        <f>IF($IZ819&gt;=23,INDEX($GO:$GO,$IY819+23),"")</f>
      </c>
      <c r="HN819">
        <f>IF($IZ819&gt;=24,INDEX($GO:$GO,$IY819+24),"")</f>
      </c>
      <c r="HO819">
        <f>IF($IZ819&gt;=25,INDEX($GO:$GO,$IY819+25),"")</f>
      </c>
      <c r="HP819">
        <f>IF($IZ819&gt;=26,INDEX($GO:$GO,$IY819+26),"")</f>
      </c>
      <c r="HQ819">
        <f>IF($IZ819&gt;=27,INDEX($GO:$GO,$IY819+27),"")</f>
      </c>
      <c r="HR819">
        <f>IF($IZ819&gt;=28,INDEX($GO:$GO,$IY819+28),"")</f>
      </c>
      <c r="HS819">
        <f>IF($IZ819&gt;=29,INDEX($GO:$GO,$IY819+29),"")</f>
      </c>
      <c r="HT819">
        <f>IF($IZ819&gt;=30,INDEX($GO:$GO,$IY819+30),"")</f>
      </c>
      <c r="HU819">
        <f>IF($IZ819&gt;=31,INDEX($GO:$GO,$IY819+31),"")</f>
      </c>
      <c r="HV819">
        <f>IF($IZ819&gt;=32,INDEX($GO:$GO,$IY819+32),"")</f>
      </c>
      <c r="HW819">
        <f>IF($IZ819&gt;=33,INDEX($GO:$GO,$IY819+33),"")</f>
      </c>
      <c r="HX819">
        <f>IF($IZ819&gt;=34,INDEX($GO:$GO,$IY819+34),"")</f>
      </c>
      <c r="HY819">
        <f>IF($IZ819&gt;=35,INDEX($GO:$GO,$IY819+35),"")</f>
      </c>
      <c r="HZ819">
        <f>IF($IZ819&gt;=36,INDEX($GO:$GO,$IY819+36),"")</f>
      </c>
      <c r="IA819">
        <f>IF($IZ819&gt;=37,INDEX($GO:$GO,$IY819+37),"")</f>
      </c>
      <c r="IB819">
        <f>IF($IZ819&gt;=38,INDEX($GO:$GO,$IY819+38),"")</f>
      </c>
      <c r="IC819">
        <f>IF($IZ819&gt;=39,INDEX($GO:$GO,$IY819+39),"")</f>
      </c>
      <c r="ID819">
        <f>IF($IZ819&gt;=40,INDEX($GO:$GO,$IY819+40),"")</f>
      </c>
      <c r="IE819">
        <f>IF($IZ819&gt;=41,INDEX($GO:$GO,$IY819+41),"")</f>
      </c>
      <c r="IF819">
        <f>IF($IZ819&gt;=42,INDEX($GO:$GO,$IY819+42),"")</f>
      </c>
      <c r="IG819">
        <f>IF($IZ819&gt;=43,INDEX($GO:$GO,$IY819+43),"")</f>
      </c>
      <c r="IH819">
        <f>IF($IZ819&gt;=44,INDEX($GO:$GO,$IY819+44),"")</f>
      </c>
      <c r="II819">
        <f>IF($IZ819&gt;=45,INDEX($GO:$GO,$IY819+45),"")</f>
      </c>
      <c r="IJ819">
        <f>IF($IZ819&gt;=46,INDEX($GO:$GO,$IY819+46),"")</f>
      </c>
      <c r="IK819">
        <f>IF($IZ819&gt;=47,INDEX($GO:$GO,$IY819+47),"")</f>
      </c>
      <c r="IL819">
        <f>IF($IZ819&gt;=48,INDEX($GO:$GO,$IY819+48),"")</f>
      </c>
      <c r="IM819">
        <f>IF($IZ819&gt;=49,INDEX($GO:$GO,$IY819+49),"")</f>
      </c>
      <c r="IN819">
        <f>IF($IZ819&gt;=50,INDEX($GO:$GO,$IY819+50),"")</f>
      </c>
      <c r="IO819">
        <f>IF($IZ819&gt;=51,INDEX($GO:$GO,$IY819+51),"")</f>
      </c>
      <c r="IP819">
        <f>IF($IZ819&gt;=52,INDEX($GO:$GO,$IY819+52),"")</f>
      </c>
      <c r="IQ819">
        <f>IF($IZ819&gt;=53,INDEX($GO:$GO,$IY819+53),"")</f>
      </c>
      <c r="IR819">
        <f>IF($IZ819&gt;=54,INDEX($GO:$GO,$IY819+54),"")</f>
      </c>
      <c r="IS819">
        <f>IF($IZ819&gt;=55,INDEX($GO:$GO,$IY819+55),"")</f>
      </c>
      <c r="IT819">
        <f>IF($IZ819&gt;=56,INDEX($GO:$GO,$IY819+56),"")</f>
      </c>
      <c r="IU819">
        <f>IF($IZ819&gt;=57,INDEX($GO:$GO,$IY819+57),"")</f>
      </c>
      <c r="IV819">
        <f>IF($IZ819&gt;=58,INDEX($GO:$GO,$IY819+58),"")</f>
      </c>
      <c r="IW819">
        <f>IF($IZ819&gt;=59,INDEX($GO:$GO,$IY819+59),"")</f>
      </c>
      <c r="IX819">
        <f>IF($IZ819&gt;=60,INDEX($GO:$GO,$IY819+60),"")</f>
      </c>
      <c r="IY819">
        <f>IFERROR(MATCH($GN819,$GO$2:$GO$827,0)+1,0)</f>
      </c>
      <c r="IZ819">
        <f>IFERROR(INDEX($GP$2:$GP$827,MATCH($GN819,$GO$2:$GO$827,0)),0)</f>
      </c>
      <c r="JA819" t="s">
        <v>23</v>
      </c>
      <c r="JB819" t="s">
        <v>23</v>
      </c>
    </row>
    <row r="820" spans="1:262" x14ac:dyDescent="0.25">
      <c r="F820" s="1"/>
      <c r="G820" s="1"/>
      <c r="H820" s="1"/>
      <c r="I820" s="1"/>
      <c r="J820" s="1">
        <f>IFERROR(IF(FIND(" - ",$F820)&gt;0,MID($F820,FIND(" - ",$F820)+3,LEN($F820)),""),"")</f>
      </c>
      <c r="L820" s="1"/>
      <c r="N820" t="s">
        <v>23</v>
      </c>
      <c r="P820">
        <f>IF(OR($N820="",$O820=""),"",IFERROR($N820/$O820,0))</f>
      </c>
      <c r="Q820">
        <f>IF($N820="","",
IF($G820="","",
IF(ISNUMBER(SEARCH("exempt",LOWER($G820))),0,
$N820*(VALUE(SUBSTITUTE($G820,"%",""))/100))))</f>
      </c>
      <c r="W820">
        <f>IF($N820="","",
SUM($N820,$Q820,$U820,$R820,$T820)-
IF($V820="",0,VALUE($V820)))</f>
      </c>
      <c r="AE820" t="s">
        <v>2077</v>
      </c>
      <c r="AM820">
        <f>IFERROR(LEFT($F820,FIND(" - ",$F820)-1),$F820)</f>
      </c>
      <c r="AP820">
        <f>IF($CE820&gt;=1,INDEX($AN:$AN,$CD820+1),"")</f>
      </c>
      <c r="AQ820">
        <f>IF($CE820&gt;=2,INDEX($AN:$AN,$CD820+2),"")</f>
      </c>
      <c r="AR820">
        <f>IF($CE820&gt;=3,INDEX($AN:$AN,$CD820+3),"")</f>
      </c>
      <c r="AS820">
        <f>IF($CE820&gt;=4,INDEX($AN:$AN,$CD820+4),"")</f>
      </c>
      <c r="AT820">
        <f>IF($CE820&gt;=5,INDEX($AN:$AN,$CD820+5),"")</f>
      </c>
      <c r="AU820">
        <f>IF($CE820&gt;=6,INDEX($AN:$AN,$CD820+6),"")</f>
      </c>
      <c r="AV820">
        <f>IF($CE820&gt;=7,INDEX($AN:$AN,$CD820+7),"")</f>
      </c>
      <c r="AW820">
        <f>IF($CE820&gt;=8,INDEX($AN:$AN,$CD820+8),"")</f>
      </c>
      <c r="AX820">
        <f>IF($CE820&gt;=9,INDEX($AN:$AN,$CD820+9),"")</f>
      </c>
      <c r="AY820">
        <f>IF($CE820&gt;=10,INDEX($AN:$AN,$CD820+10),"")</f>
      </c>
      <c r="AZ820">
        <f>IF($CE820&gt;=11,INDEX($AN:$AN,$CD820+11),"")</f>
      </c>
      <c r="BA820">
        <f>IF($CE820&gt;=12,INDEX($AN:$AN,$CD820+12),"")</f>
      </c>
      <c r="BB820">
        <f>IF($CE820&gt;=13,INDEX($AN:$AN,$CD820+13),"")</f>
      </c>
      <c r="BC820">
        <f>IF($CE820&gt;=14,INDEX($AN:$AN,$CD820+14),"")</f>
      </c>
      <c r="BD820">
        <f>IF($CE820&gt;=15,INDEX($AN:$AN,$CD820+15),"")</f>
      </c>
      <c r="BE820">
        <f>IF($CE820&gt;=16,INDEX($AN:$AN,$CD820+16),"")</f>
      </c>
      <c r="BF820">
        <f>IF($CE820&gt;=17,INDEX($AN:$AN,$CD820+17),"")</f>
      </c>
      <c r="BG820">
        <f>IF($CE820&gt;=18,INDEX($AN:$AN,$CD820+18),"")</f>
      </c>
      <c r="BH820">
        <f>IF($CE820&gt;=19,INDEX($AN:$AN,$CD820+19),"")</f>
      </c>
      <c r="BI820">
        <f>IF($CE820&gt;=20,INDEX($AN:$AN,$CD820+20),"")</f>
      </c>
      <c r="BJ820">
        <f>IF($CE820&gt;=21,INDEX($AN:$AN,$CD820+21),"")</f>
      </c>
      <c r="BK820">
        <f>IF($CE820&gt;=22,INDEX($AN:$AN,$CD820+22),"")</f>
      </c>
      <c r="BL820">
        <f>IF($CE820&gt;=23,INDEX($AN:$AN,$CD820+23),"")</f>
      </c>
      <c r="BM820">
        <f>IF($CE820&gt;=24,INDEX($AN:$AN,$CD820+24),"")</f>
      </c>
      <c r="BN820">
        <f>IF($CE820&gt;=25,INDEX($AN:$AN,$CD820+25),"")</f>
      </c>
      <c r="BO820">
        <f>IF($CE820&gt;=26,INDEX($AN:$AN,$CD820+26),"")</f>
      </c>
      <c r="BP820">
        <f>IF($CE820&gt;=27,INDEX($AN:$AN,$CD820+27),"")</f>
      </c>
      <c r="BQ820">
        <f>IF($CE820&gt;=28,INDEX($AN:$AN,$CD820+28),"")</f>
      </c>
      <c r="BR820">
        <f>IF($CE820&gt;=29,INDEX($AN:$AN,$CD820+29),"")</f>
      </c>
      <c r="BS820">
        <f>IF($CE820&gt;=30,INDEX($AN:$AN,$CD820+30),"")</f>
      </c>
      <c r="BT820">
        <f>IF($CE820&gt;=31,INDEX($AN:$AN,$CD820+31),"")</f>
      </c>
      <c r="BU820">
        <f>IF($CE820&gt;=32,INDEX($AN:$AN,$CD820+32),"")</f>
      </c>
      <c r="BV820">
        <f>IF($CE820&gt;=33,INDEX($AN:$AN,$CD820+33),"")</f>
      </c>
      <c r="BW820">
        <f>IF($CE820&gt;=34,INDEX($AN:$AN,$CD820+34),"")</f>
      </c>
      <c r="BX820">
        <f>IF($CE820&gt;=35,INDEX($AN:$AN,$CD820+35),"")</f>
      </c>
      <c r="BY820">
        <f>IF($CE820&gt;=36,INDEX($AN:$AN,$CD820+36),"")</f>
      </c>
      <c r="BZ820">
        <f>IF($CE820&gt;=37,INDEX($AN:$AN,$CD820+37),"")</f>
      </c>
      <c r="CA820">
        <f>IF($CE820&gt;=38,INDEX($AN:$AN,$CD820+38),"")</f>
      </c>
      <c r="CB820">
        <f>IF($CE820&gt;=39,INDEX($AN:$AN,$CD820+39),"")</f>
      </c>
      <c r="CC820">
        <f>IF($CE820&gt;=40,INDEX($AN:$AN,$CD820+40),"")</f>
      </c>
      <c r="CD820">
        <f>IFERROR(MATCH($AM820,$AN$2:$AN$133,0)+1,0)</f>
      </c>
      <c r="CE820">
        <f>IFERROR(INDEX($AO$2:$AO$133,MATCH($AM820,$AN$2:$AN$133,0)),0)</f>
      </c>
      <c r="CF820">
        <f>IFERROR(LEFT($K820,FIND(" - ",$K820)-1),$K820)</f>
      </c>
      <c r="CG820" t="s">
        <v>2078</v>
      </c>
      <c r="CH820">
        <v>1</v>
      </c>
      <c r="CI820">
        <f>IF($DD820&gt;=1,INDEX($CG:$CG,$DC820+1),"")</f>
      </c>
      <c r="CJ820">
        <f>IF($DD820&gt;=2,INDEX($CG:$CG,$DC820+2),"")</f>
      </c>
      <c r="CK820">
        <f>IF($DD820&gt;=3,INDEX($CG:$CG,$DC820+3),"")</f>
      </c>
      <c r="CL820">
        <f>IF($DD820&gt;=4,INDEX($CG:$CG,$DC820+4),"")</f>
      </c>
      <c r="CM820">
        <f>IF($DD820&gt;=5,INDEX($CG:$CG,$DC820+5),"")</f>
      </c>
      <c r="CN820">
        <f>IF($DD820&gt;=6,INDEX($CG:$CG,$DC820+6),"")</f>
      </c>
      <c r="CO820">
        <f>IF($DD820&gt;=7,INDEX($CG:$CG,$DC820+7),"")</f>
      </c>
      <c r="CP820">
        <f>IF($DD820&gt;=8,INDEX($CG:$CG,$DC820+8),"")</f>
      </c>
      <c r="CQ820">
        <f>IF($DD820&gt;=9,INDEX($CG:$CG,$DC820+9),"")</f>
      </c>
      <c r="CR820">
        <f>IF($DD820&gt;=10,INDEX($CG:$CG,$DC820+10),"")</f>
      </c>
      <c r="CS820">
        <f>IF($DD820&gt;=11,INDEX($CG:$CG,$DC820+11),"")</f>
      </c>
      <c r="CT820">
        <f>IF($DD820&gt;=12,INDEX($CG:$CG,$DC820+12),"")</f>
      </c>
      <c r="CU820">
        <f>IF($DD820&gt;=13,INDEX($CG:$CG,$DC820+13),"")</f>
      </c>
      <c r="CV820">
        <f>IF($DD820&gt;=14,INDEX($CG:$CG,$DC820+14),"")</f>
      </c>
      <c r="CW820">
        <f>IF($DD820&gt;=15,INDEX($CG:$CG,$DC820+15),"")</f>
      </c>
      <c r="CX820">
        <f>IF($DD820&gt;=16,INDEX($CG:$CG,$DC820+16),"")</f>
      </c>
      <c r="CY820">
        <f>IF($DD820&gt;=17,INDEX($CG:$CG,$DC820+17),"")</f>
      </c>
      <c r="CZ820">
        <f>IF($DD820&gt;=18,INDEX($CG:$CG,$DC820+18),"")</f>
      </c>
      <c r="DA820">
        <f>IF($DD820&gt;=19,INDEX($CG:$CG,$DC820+19),"")</f>
      </c>
      <c r="DB820">
        <f>IF($DD820&gt;=20,INDEX($CG:$CG,$DC820+20),"")</f>
      </c>
      <c r="DC820">
        <f>IFERROR(MATCH($CF820,$CG$2:$CG$1558,0)+1,0)</f>
      </c>
      <c r="DD820">
        <f>IFERROR(INDEX($CH$2:$CH$1558,MATCH($CF820,$CG$2:$CG$1558,0)),0)</f>
      </c>
      <c r="DE820">
        <f>IFERROR(INDEX($AL:$AL,MATCH($G820,$AK:$AK,0))&amp;"","")</f>
      </c>
      <c r="DI820">
        <f>IF($GL820&gt;=1,INDEX($DF:$DF,$GK820+1),"")</f>
      </c>
      <c r="DJ820">
        <f>IF($GL820&gt;=2,INDEX($DF:$DF,$GK820+2),"")</f>
      </c>
      <c r="DK820">
        <f>IF($GL820&gt;=3,INDEX($DF:$DF,$GK820+3),"")</f>
      </c>
      <c r="DL820">
        <f>IF($GL820&gt;=4,INDEX($DF:$DF,$GK820+4),"")</f>
      </c>
      <c r="DM820">
        <f>IF($GL820&gt;=5,INDEX($DF:$DF,$GK820+5),"")</f>
      </c>
      <c r="DN820">
        <f>IF($GL820&gt;=6,INDEX($DF:$DF,$GK820+6),"")</f>
      </c>
      <c r="DO820">
        <f>IF($GL820&gt;=7,INDEX($DF:$DF,$GK820+7),"")</f>
      </c>
      <c r="DP820">
        <f>IF($GL820&gt;=8,INDEX($DF:$DF,$GK820+8),"")</f>
      </c>
      <c r="DQ820">
        <f>IF($GL820&gt;=9,INDEX($DF:$DF,$GK820+9),"")</f>
      </c>
      <c r="DR820">
        <f>IF($GL820&gt;=10,INDEX($DF:$DF,$GK820+10),"")</f>
      </c>
      <c r="DS820">
        <f>IF($GL820&gt;=11,INDEX($DF:$DF,$GK820+11),"")</f>
      </c>
      <c r="DT820">
        <f>IF($GL820&gt;=12,INDEX($DF:$DF,$GK820+12),"")</f>
      </c>
      <c r="DU820">
        <f>IF($GL820&gt;=13,INDEX($DF:$DF,$GK820+13),"")</f>
      </c>
      <c r="DV820">
        <f>IF($GL820&gt;=14,INDEX($DF:$DF,$GK820+14),"")</f>
      </c>
      <c r="DW820">
        <f>IF($GL820&gt;=15,INDEX($DF:$DF,$GK820+15),"")</f>
      </c>
      <c r="DX820">
        <f>IF($GL820&gt;=16,INDEX($DF:$DF,$GK820+16),"")</f>
      </c>
      <c r="DY820">
        <f>IF($GL820&gt;=17,INDEX($DF:$DF,$GK820+17),"")</f>
      </c>
      <c r="DZ820">
        <f>IF($GL820&gt;=18,INDEX($DF:$DF,$GK820+18),"")</f>
      </c>
      <c r="EA820">
        <f>IF($GL820&gt;=19,INDEX($DF:$DF,$GK820+19),"")</f>
      </c>
      <c r="EB820">
        <f>IF($GL820&gt;=20,INDEX($DF:$DF,$GK820+20),"")</f>
      </c>
      <c r="EC820">
        <f>IF($GL820&gt;=21,INDEX($DF:$DF,$GK820+21),"")</f>
      </c>
      <c r="ED820">
        <f>IF($GL820&gt;=22,INDEX($DF:$DF,$GK820+22),"")</f>
      </c>
      <c r="EE820">
        <f>IF($GL820&gt;=23,INDEX($DF:$DF,$GK820+23),"")</f>
      </c>
      <c r="EF820">
        <f>IF($GL820&gt;=24,INDEX($DF:$DF,$GK820+24),"")</f>
      </c>
      <c r="EG820">
        <f>IF($GL820&gt;=25,INDEX($DF:$DF,$GK820+25),"")</f>
      </c>
      <c r="EH820">
        <f>IF($GL820&gt;=26,INDEX($DF:$DF,$GK820+26),"")</f>
      </c>
      <c r="EI820">
        <f>IF($GL820&gt;=27,INDEX($DF:$DF,$GK820+27),"")</f>
      </c>
      <c r="EJ820">
        <f>IF($GL820&gt;=28,INDEX($DF:$DF,$GK820+28),"")</f>
      </c>
      <c r="EK820">
        <f>IF($GL820&gt;=29,INDEX($DF:$DF,$GK820+29),"")</f>
      </c>
      <c r="EL820">
        <f>IF($GL820&gt;=30,INDEX($DF:$DF,$GK820+30),"")</f>
      </c>
      <c r="EM820">
        <f>IF($GL820&gt;=31,INDEX($DF:$DF,$GK820+31),"")</f>
      </c>
      <c r="EN820">
        <f>IF($GL820&gt;=32,INDEX($DF:$DF,$GK820+32),"")</f>
      </c>
      <c r="EO820">
        <f>IF($GL820&gt;=33,INDEX($DF:$DF,$GK820+33),"")</f>
      </c>
      <c r="EP820">
        <f>IF($GL820&gt;=34,INDEX($DF:$DF,$GK820+34),"")</f>
      </c>
      <c r="EQ820">
        <f>IF($GL820&gt;=35,INDEX($DF:$DF,$GK820+35),"")</f>
      </c>
      <c r="ER820">
        <f>IF($GL820&gt;=36,INDEX($DF:$DF,$GK820+36),"")</f>
      </c>
      <c r="ES820">
        <f>IF($GL820&gt;=37,INDEX($DF:$DF,$GK820+37),"")</f>
      </c>
      <c r="ET820">
        <f>IF($GL820&gt;=38,INDEX($DF:$DF,$GK820+38),"")</f>
      </c>
      <c r="EU820">
        <f>IF($GL820&gt;=39,INDEX($DF:$DF,$GK820+39),"")</f>
      </c>
      <c r="EV820">
        <f>IF($GL820&gt;=40,INDEX($DF:$DF,$GK820+40),"")</f>
      </c>
      <c r="EW820">
        <f>IF($GL820&gt;=1,INDEX($DG:$DG,$GK820+1),"")</f>
      </c>
      <c r="EX820">
        <f>IF($GL820&gt;=2,INDEX($DG:$DG,$GK820+2),"")</f>
      </c>
      <c r="EY820">
        <f>IF($GL820&gt;=3,INDEX($DG:$DG,$GK820+3),"")</f>
      </c>
      <c r="EZ820">
        <f>IF($GL820&gt;=4,INDEX($DG:$DG,$GK820+4),"")</f>
      </c>
      <c r="FA820">
        <f>IF($GL820&gt;=5,INDEX($DG:$DG,$GK820+5),"")</f>
      </c>
      <c r="FB820">
        <f>IF($GL820&gt;=6,INDEX($DG:$DG,$GK820+6),"")</f>
      </c>
      <c r="FC820">
        <f>IF($GL820&gt;=7,INDEX($DG:$DG,$GK820+7),"")</f>
      </c>
      <c r="FD820">
        <f>IF($GL820&gt;=8,INDEX($DG:$DG,$GK820+8),"")</f>
      </c>
      <c r="FE820">
        <f>IF($GL820&gt;=9,INDEX($DG:$DG,$GK820+9),"")</f>
      </c>
      <c r="FF820">
        <f>IF($GL820&gt;=10,INDEX($DG:$DG,$GK820+10),"")</f>
      </c>
      <c r="FG820">
        <f>IF($GL820&gt;=11,INDEX($DG:$DG,$GK820+11),"")</f>
      </c>
      <c r="FH820">
        <f>IF($GL820&gt;=12,INDEX($DG:$DG,$GK820+12),"")</f>
      </c>
      <c r="FI820">
        <f>IF($GL820&gt;=13,INDEX($DG:$DG,$GK820+13),"")</f>
      </c>
      <c r="FJ820">
        <f>IF($GL820&gt;=14,INDEX($DG:$DG,$GK820+14),"")</f>
      </c>
      <c r="FK820">
        <f>IF($GL820&gt;=15,INDEX($DG:$DG,$GK820+15),"")</f>
      </c>
      <c r="FL820">
        <f>IF($GL820&gt;=16,INDEX($DG:$DG,$GK820+16),"")</f>
      </c>
      <c r="FM820">
        <f>IF($GL820&gt;=17,INDEX($DG:$DG,$GK820+17),"")</f>
      </c>
      <c r="FN820">
        <f>IF($GL820&gt;=18,INDEX($DG:$DG,$GK820+18),"")</f>
      </c>
      <c r="FO820">
        <f>IF($GL820&gt;=19,INDEX($DG:$DG,$GK820+19),"")</f>
      </c>
      <c r="FP820">
        <f>IF($GL820&gt;=20,INDEX($DG:$DG,$GK820+20),"")</f>
      </c>
      <c r="FQ820">
        <f>IF($GL820&gt;=21,INDEX($DG:$DG,$GK820+21),"")</f>
      </c>
      <c r="FR820">
        <f>IF($GL820&gt;=22,INDEX($DG:$DG,$GK820+22),"")</f>
      </c>
      <c r="FS820">
        <f>IF($GL820&gt;=23,INDEX($DG:$DG,$GK820+23),"")</f>
      </c>
      <c r="FT820">
        <f>IF($GL820&gt;=24,INDEX($DG:$DG,$GK820+24),"")</f>
      </c>
      <c r="FU820">
        <f>IF($GL820&gt;=25,INDEX($DG:$DG,$GK820+25),"")</f>
      </c>
      <c r="FV820">
        <f>IF($GL820&gt;=26,INDEX($DG:$DG,$GK820+26),"")</f>
      </c>
      <c r="FW820">
        <f>IF($GL820&gt;=27,INDEX($DG:$DG,$GK820+27),"")</f>
      </c>
      <c r="FX820">
        <f>IF($GL820&gt;=28,INDEX($DG:$DG,$GK820+28),"")</f>
      </c>
      <c r="FY820">
        <f>IF($GL820&gt;=29,INDEX($DG:$DG,$GK820+29),"")</f>
      </c>
      <c r="FZ820">
        <f>IF($GL820&gt;=30,INDEX($DG:$DG,$GK820+30),"")</f>
      </c>
      <c r="GA820">
        <f>IF($GL820&gt;=31,INDEX($DG:$DG,$GK820+31),"")</f>
      </c>
      <c r="GB820">
        <f>IF($GL820&gt;=32,INDEX($DG:$DG,$GK820+32),"")</f>
      </c>
      <c r="GC820">
        <f>IF($GL820&gt;=33,INDEX($DG:$DG,$GK820+33),"")</f>
      </c>
      <c r="GD820">
        <f>IF($GL820&gt;=34,INDEX($DG:$DG,$GK820+34),"")</f>
      </c>
      <c r="GE820">
        <f>IF($GL820&gt;=35,INDEX($DG:$DG,$GK820+35),"")</f>
      </c>
      <c r="GF820">
        <f>IF($GL820&gt;=36,INDEX($DG:$DG,$GK820+36),"")</f>
      </c>
      <c r="GG820">
        <f>IF($GL820&gt;=37,INDEX($DG:$DG,$GK820+37),"")</f>
      </c>
      <c r="GH820">
        <f>IF($GL820&gt;=38,INDEX($DG:$DG,$GK820+38),"")</f>
      </c>
      <c r="GI820">
        <f>IF($GL820&gt;=39,INDEX($DG:$DG,$GK820+39),"")</f>
      </c>
      <c r="GJ820">
        <f>IF($GL820&gt;=40,INDEX($DG:$DG,$GK820+40),"")</f>
      </c>
      <c r="GK820">
        <f>IFERROR(MATCH($DE820,$DF$2:$DF$166,0)+1,0)</f>
      </c>
      <c r="GL820">
        <f>IFERROR(INDEX($DH$2:$DH$166,MATCH($DE820,$DF$2:$DF$166,0)),0)</f>
      </c>
      <c r="GM820">
        <f>IFERROR(MATCH($H820,$DI$820:$EV$820,0),0)</f>
      </c>
      <c r="GN820">
        <f>IF($GM820&gt;0,INDEX($EW$820:$GJ$820,$GM820),"")</f>
      </c>
      <c r="GO820" t="s">
        <v>1317</v>
      </c>
      <c r="GQ820">
        <f>IF($IZ820&gt;=1,INDEX($GO:$GO,$IY820+1),"")</f>
      </c>
      <c r="GR820">
        <f>IF($IZ820&gt;=2,INDEX($GO:$GO,$IY820+2),"")</f>
      </c>
      <c r="GS820">
        <f>IF($IZ820&gt;=3,INDEX($GO:$GO,$IY820+3),"")</f>
      </c>
      <c r="GT820">
        <f>IF($IZ820&gt;=4,INDEX($GO:$GO,$IY820+4),"")</f>
      </c>
      <c r="GU820">
        <f>IF($IZ820&gt;=5,INDEX($GO:$GO,$IY820+5),"")</f>
      </c>
      <c r="GV820">
        <f>IF($IZ820&gt;=6,INDEX($GO:$GO,$IY820+6),"")</f>
      </c>
      <c r="GW820">
        <f>IF($IZ820&gt;=7,INDEX($GO:$GO,$IY820+7),"")</f>
      </c>
      <c r="GX820">
        <f>IF($IZ820&gt;=8,INDEX($GO:$GO,$IY820+8),"")</f>
      </c>
      <c r="GY820">
        <f>IF($IZ820&gt;=9,INDEX($GO:$GO,$IY820+9),"")</f>
      </c>
      <c r="GZ820">
        <f>IF($IZ820&gt;=10,INDEX($GO:$GO,$IY820+10),"")</f>
      </c>
      <c r="HA820">
        <f>IF($IZ820&gt;=11,INDEX($GO:$GO,$IY820+11),"")</f>
      </c>
      <c r="HB820">
        <f>IF($IZ820&gt;=12,INDEX($GO:$GO,$IY820+12),"")</f>
      </c>
      <c r="HC820">
        <f>IF($IZ820&gt;=13,INDEX($GO:$GO,$IY820+13),"")</f>
      </c>
      <c r="HD820">
        <f>IF($IZ820&gt;=14,INDEX($GO:$GO,$IY820+14),"")</f>
      </c>
      <c r="HE820">
        <f>IF($IZ820&gt;=15,INDEX($GO:$GO,$IY820+15),"")</f>
      </c>
      <c r="HF820">
        <f>IF($IZ820&gt;=16,INDEX($GO:$GO,$IY820+16),"")</f>
      </c>
      <c r="HG820">
        <f>IF($IZ820&gt;=17,INDEX($GO:$GO,$IY820+17),"")</f>
      </c>
      <c r="HH820">
        <f>IF($IZ820&gt;=18,INDEX($GO:$GO,$IY820+18),"")</f>
      </c>
      <c r="HI820">
        <f>IF($IZ820&gt;=19,INDEX($GO:$GO,$IY820+19),"")</f>
      </c>
      <c r="HJ820">
        <f>IF($IZ820&gt;=20,INDEX($GO:$GO,$IY820+20),"")</f>
      </c>
      <c r="HK820">
        <f>IF($IZ820&gt;=21,INDEX($GO:$GO,$IY820+21),"")</f>
      </c>
      <c r="HL820">
        <f>IF($IZ820&gt;=22,INDEX($GO:$GO,$IY820+22),"")</f>
      </c>
      <c r="HM820">
        <f>IF($IZ820&gt;=23,INDEX($GO:$GO,$IY820+23),"")</f>
      </c>
      <c r="HN820">
        <f>IF($IZ820&gt;=24,INDEX($GO:$GO,$IY820+24),"")</f>
      </c>
      <c r="HO820">
        <f>IF($IZ820&gt;=25,INDEX($GO:$GO,$IY820+25),"")</f>
      </c>
      <c r="HP820">
        <f>IF($IZ820&gt;=26,INDEX($GO:$GO,$IY820+26),"")</f>
      </c>
      <c r="HQ820">
        <f>IF($IZ820&gt;=27,INDEX($GO:$GO,$IY820+27),"")</f>
      </c>
      <c r="HR820">
        <f>IF($IZ820&gt;=28,INDEX($GO:$GO,$IY820+28),"")</f>
      </c>
      <c r="HS820">
        <f>IF($IZ820&gt;=29,INDEX($GO:$GO,$IY820+29),"")</f>
      </c>
      <c r="HT820">
        <f>IF($IZ820&gt;=30,INDEX($GO:$GO,$IY820+30),"")</f>
      </c>
      <c r="HU820">
        <f>IF($IZ820&gt;=31,INDEX($GO:$GO,$IY820+31),"")</f>
      </c>
      <c r="HV820">
        <f>IF($IZ820&gt;=32,INDEX($GO:$GO,$IY820+32),"")</f>
      </c>
      <c r="HW820">
        <f>IF($IZ820&gt;=33,INDEX($GO:$GO,$IY820+33),"")</f>
      </c>
      <c r="HX820">
        <f>IF($IZ820&gt;=34,INDEX($GO:$GO,$IY820+34),"")</f>
      </c>
      <c r="HY820">
        <f>IF($IZ820&gt;=35,INDEX($GO:$GO,$IY820+35),"")</f>
      </c>
      <c r="HZ820">
        <f>IF($IZ820&gt;=36,INDEX($GO:$GO,$IY820+36),"")</f>
      </c>
      <c r="IA820">
        <f>IF($IZ820&gt;=37,INDEX($GO:$GO,$IY820+37),"")</f>
      </c>
      <c r="IB820">
        <f>IF($IZ820&gt;=38,INDEX($GO:$GO,$IY820+38),"")</f>
      </c>
      <c r="IC820">
        <f>IF($IZ820&gt;=39,INDEX($GO:$GO,$IY820+39),"")</f>
      </c>
      <c r="ID820">
        <f>IF($IZ820&gt;=40,INDEX($GO:$GO,$IY820+40),"")</f>
      </c>
      <c r="IE820">
        <f>IF($IZ820&gt;=41,INDEX($GO:$GO,$IY820+41),"")</f>
      </c>
      <c r="IF820">
        <f>IF($IZ820&gt;=42,INDEX($GO:$GO,$IY820+42),"")</f>
      </c>
      <c r="IG820">
        <f>IF($IZ820&gt;=43,INDEX($GO:$GO,$IY820+43),"")</f>
      </c>
      <c r="IH820">
        <f>IF($IZ820&gt;=44,INDEX($GO:$GO,$IY820+44),"")</f>
      </c>
      <c r="II820">
        <f>IF($IZ820&gt;=45,INDEX($GO:$GO,$IY820+45),"")</f>
      </c>
      <c r="IJ820">
        <f>IF($IZ820&gt;=46,INDEX($GO:$GO,$IY820+46),"")</f>
      </c>
      <c r="IK820">
        <f>IF($IZ820&gt;=47,INDEX($GO:$GO,$IY820+47),"")</f>
      </c>
      <c r="IL820">
        <f>IF($IZ820&gt;=48,INDEX($GO:$GO,$IY820+48),"")</f>
      </c>
      <c r="IM820">
        <f>IF($IZ820&gt;=49,INDEX($GO:$GO,$IY820+49),"")</f>
      </c>
      <c r="IN820">
        <f>IF($IZ820&gt;=50,INDEX($GO:$GO,$IY820+50),"")</f>
      </c>
      <c r="IO820">
        <f>IF($IZ820&gt;=51,INDEX($GO:$GO,$IY820+51),"")</f>
      </c>
      <c r="IP820">
        <f>IF($IZ820&gt;=52,INDEX($GO:$GO,$IY820+52),"")</f>
      </c>
      <c r="IQ820">
        <f>IF($IZ820&gt;=53,INDEX($GO:$GO,$IY820+53),"")</f>
      </c>
      <c r="IR820">
        <f>IF($IZ820&gt;=54,INDEX($GO:$GO,$IY820+54),"")</f>
      </c>
      <c r="IS820">
        <f>IF($IZ820&gt;=55,INDEX($GO:$GO,$IY820+55),"")</f>
      </c>
      <c r="IT820">
        <f>IF($IZ820&gt;=56,INDEX($GO:$GO,$IY820+56),"")</f>
      </c>
      <c r="IU820">
        <f>IF($IZ820&gt;=57,INDEX($GO:$GO,$IY820+57),"")</f>
      </c>
      <c r="IV820">
        <f>IF($IZ820&gt;=58,INDEX($GO:$GO,$IY820+58),"")</f>
      </c>
      <c r="IW820">
        <f>IF($IZ820&gt;=59,INDEX($GO:$GO,$IY820+59),"")</f>
      </c>
      <c r="IX820">
        <f>IF($IZ820&gt;=60,INDEX($GO:$GO,$IY820+60),"")</f>
      </c>
      <c r="IY820">
        <f>IFERROR(MATCH($GN820,$GO$2:$GO$827,0)+1,0)</f>
      </c>
      <c r="IZ820">
        <f>IFERROR(INDEX($GP$2:$GP$827,MATCH($GN820,$GO$2:$GO$827,0)),0)</f>
      </c>
      <c r="JA820" t="s">
        <v>23</v>
      </c>
      <c r="JB820" t="s">
        <v>23</v>
      </c>
    </row>
    <row r="821" spans="1:262" x14ac:dyDescent="0.25">
      <c r="F821" s="1"/>
      <c r="G821" s="1"/>
      <c r="H821" s="1"/>
      <c r="I821" s="1"/>
      <c r="J821" s="1">
        <f>IFERROR(IF(FIND(" - ",$F821)&gt;0,MID($F821,FIND(" - ",$F821)+3,LEN($F821)),""),"")</f>
      </c>
      <c r="L821" s="1"/>
      <c r="N821" t="s">
        <v>23</v>
      </c>
      <c r="P821">
        <f>IF(OR($N821="",$O821=""),"",IFERROR($N821/$O821,0))</f>
      </c>
      <c r="Q821">
        <f>IF($N821="","",
IF($G821="","",
IF(ISNUMBER(SEARCH("exempt",LOWER($G821))),0,
$N821*(VALUE(SUBSTITUTE($G821,"%",""))/100))))</f>
      </c>
      <c r="W821">
        <f>IF($N821="","",
SUM($N821,$Q821,$U821,$R821,$T821)-
IF($V821="",0,VALUE($V821)))</f>
      </c>
      <c r="AE821" t="s">
        <v>2079</v>
      </c>
      <c r="AM821">
        <f>IFERROR(LEFT($F821,FIND(" - ",$F821)-1),$F821)</f>
      </c>
      <c r="AP821">
        <f>IF($CE821&gt;=1,INDEX($AN:$AN,$CD821+1),"")</f>
      </c>
      <c r="AQ821">
        <f>IF($CE821&gt;=2,INDEX($AN:$AN,$CD821+2),"")</f>
      </c>
      <c r="AR821">
        <f>IF($CE821&gt;=3,INDEX($AN:$AN,$CD821+3),"")</f>
      </c>
      <c r="AS821">
        <f>IF($CE821&gt;=4,INDEX($AN:$AN,$CD821+4),"")</f>
      </c>
      <c r="AT821">
        <f>IF($CE821&gt;=5,INDEX($AN:$AN,$CD821+5),"")</f>
      </c>
      <c r="AU821">
        <f>IF($CE821&gt;=6,INDEX($AN:$AN,$CD821+6),"")</f>
      </c>
      <c r="AV821">
        <f>IF($CE821&gt;=7,INDEX($AN:$AN,$CD821+7),"")</f>
      </c>
      <c r="AW821">
        <f>IF($CE821&gt;=8,INDEX($AN:$AN,$CD821+8),"")</f>
      </c>
      <c r="AX821">
        <f>IF($CE821&gt;=9,INDEX($AN:$AN,$CD821+9),"")</f>
      </c>
      <c r="AY821">
        <f>IF($CE821&gt;=10,INDEX($AN:$AN,$CD821+10),"")</f>
      </c>
      <c r="AZ821">
        <f>IF($CE821&gt;=11,INDEX($AN:$AN,$CD821+11),"")</f>
      </c>
      <c r="BA821">
        <f>IF($CE821&gt;=12,INDEX($AN:$AN,$CD821+12),"")</f>
      </c>
      <c r="BB821">
        <f>IF($CE821&gt;=13,INDEX($AN:$AN,$CD821+13),"")</f>
      </c>
      <c r="BC821">
        <f>IF($CE821&gt;=14,INDEX($AN:$AN,$CD821+14),"")</f>
      </c>
      <c r="BD821">
        <f>IF($CE821&gt;=15,INDEX($AN:$AN,$CD821+15),"")</f>
      </c>
      <c r="BE821">
        <f>IF($CE821&gt;=16,INDEX($AN:$AN,$CD821+16),"")</f>
      </c>
      <c r="BF821">
        <f>IF($CE821&gt;=17,INDEX($AN:$AN,$CD821+17),"")</f>
      </c>
      <c r="BG821">
        <f>IF($CE821&gt;=18,INDEX($AN:$AN,$CD821+18),"")</f>
      </c>
      <c r="BH821">
        <f>IF($CE821&gt;=19,INDEX($AN:$AN,$CD821+19),"")</f>
      </c>
      <c r="BI821">
        <f>IF($CE821&gt;=20,INDEX($AN:$AN,$CD821+20),"")</f>
      </c>
      <c r="BJ821">
        <f>IF($CE821&gt;=21,INDEX($AN:$AN,$CD821+21),"")</f>
      </c>
      <c r="BK821">
        <f>IF($CE821&gt;=22,INDEX($AN:$AN,$CD821+22),"")</f>
      </c>
      <c r="BL821">
        <f>IF($CE821&gt;=23,INDEX($AN:$AN,$CD821+23),"")</f>
      </c>
      <c r="BM821">
        <f>IF($CE821&gt;=24,INDEX($AN:$AN,$CD821+24),"")</f>
      </c>
      <c r="BN821">
        <f>IF($CE821&gt;=25,INDEX($AN:$AN,$CD821+25),"")</f>
      </c>
      <c r="BO821">
        <f>IF($CE821&gt;=26,INDEX($AN:$AN,$CD821+26),"")</f>
      </c>
      <c r="BP821">
        <f>IF($CE821&gt;=27,INDEX($AN:$AN,$CD821+27),"")</f>
      </c>
      <c r="BQ821">
        <f>IF($CE821&gt;=28,INDEX($AN:$AN,$CD821+28),"")</f>
      </c>
      <c r="BR821">
        <f>IF($CE821&gt;=29,INDEX($AN:$AN,$CD821+29),"")</f>
      </c>
      <c r="BS821">
        <f>IF($CE821&gt;=30,INDEX($AN:$AN,$CD821+30),"")</f>
      </c>
      <c r="BT821">
        <f>IF($CE821&gt;=31,INDEX($AN:$AN,$CD821+31),"")</f>
      </c>
      <c r="BU821">
        <f>IF($CE821&gt;=32,INDEX($AN:$AN,$CD821+32),"")</f>
      </c>
      <c r="BV821">
        <f>IF($CE821&gt;=33,INDEX($AN:$AN,$CD821+33),"")</f>
      </c>
      <c r="BW821">
        <f>IF($CE821&gt;=34,INDEX($AN:$AN,$CD821+34),"")</f>
      </c>
      <c r="BX821">
        <f>IF($CE821&gt;=35,INDEX($AN:$AN,$CD821+35),"")</f>
      </c>
      <c r="BY821">
        <f>IF($CE821&gt;=36,INDEX($AN:$AN,$CD821+36),"")</f>
      </c>
      <c r="BZ821">
        <f>IF($CE821&gt;=37,INDEX($AN:$AN,$CD821+37),"")</f>
      </c>
      <c r="CA821">
        <f>IF($CE821&gt;=38,INDEX($AN:$AN,$CD821+38),"")</f>
      </c>
      <c r="CB821">
        <f>IF($CE821&gt;=39,INDEX($AN:$AN,$CD821+39),"")</f>
      </c>
      <c r="CC821">
        <f>IF($CE821&gt;=40,INDEX($AN:$AN,$CD821+40),"")</f>
      </c>
      <c r="CD821">
        <f>IFERROR(MATCH($AM821,$AN$2:$AN$133,0)+1,0)</f>
      </c>
      <c r="CE821">
        <f>IFERROR(INDEX($AO$2:$AO$133,MATCH($AM821,$AN$2:$AN$133,0)),0)</f>
      </c>
      <c r="CF821">
        <f>IFERROR(LEFT($K821,FIND(" - ",$K821)-1),$K821)</f>
      </c>
      <c r="CG821" t="s">
        <v>108</v>
      </c>
      <c r="CI821">
        <f>IF($DD821&gt;=1,INDEX($CG:$CG,$DC821+1),"")</f>
      </c>
      <c r="CJ821">
        <f>IF($DD821&gt;=2,INDEX($CG:$CG,$DC821+2),"")</f>
      </c>
      <c r="CK821">
        <f>IF($DD821&gt;=3,INDEX($CG:$CG,$DC821+3),"")</f>
      </c>
      <c r="CL821">
        <f>IF($DD821&gt;=4,INDEX($CG:$CG,$DC821+4),"")</f>
      </c>
      <c r="CM821">
        <f>IF($DD821&gt;=5,INDEX($CG:$CG,$DC821+5),"")</f>
      </c>
      <c r="CN821">
        <f>IF($DD821&gt;=6,INDEX($CG:$CG,$DC821+6),"")</f>
      </c>
      <c r="CO821">
        <f>IF($DD821&gt;=7,INDEX($CG:$CG,$DC821+7),"")</f>
      </c>
      <c r="CP821">
        <f>IF($DD821&gt;=8,INDEX($CG:$CG,$DC821+8),"")</f>
      </c>
      <c r="CQ821">
        <f>IF($DD821&gt;=9,INDEX($CG:$CG,$DC821+9),"")</f>
      </c>
      <c r="CR821">
        <f>IF($DD821&gt;=10,INDEX($CG:$CG,$DC821+10),"")</f>
      </c>
      <c r="CS821">
        <f>IF($DD821&gt;=11,INDEX($CG:$CG,$DC821+11),"")</f>
      </c>
      <c r="CT821">
        <f>IF($DD821&gt;=12,INDEX($CG:$CG,$DC821+12),"")</f>
      </c>
      <c r="CU821">
        <f>IF($DD821&gt;=13,INDEX($CG:$CG,$DC821+13),"")</f>
      </c>
      <c r="CV821">
        <f>IF($DD821&gt;=14,INDEX($CG:$CG,$DC821+14),"")</f>
      </c>
      <c r="CW821">
        <f>IF($DD821&gt;=15,INDEX($CG:$CG,$DC821+15),"")</f>
      </c>
      <c r="CX821">
        <f>IF($DD821&gt;=16,INDEX($CG:$CG,$DC821+16),"")</f>
      </c>
      <c r="CY821">
        <f>IF($DD821&gt;=17,INDEX($CG:$CG,$DC821+17),"")</f>
      </c>
      <c r="CZ821">
        <f>IF($DD821&gt;=18,INDEX($CG:$CG,$DC821+18),"")</f>
      </c>
      <c r="DA821">
        <f>IF($DD821&gt;=19,INDEX($CG:$CG,$DC821+19),"")</f>
      </c>
      <c r="DB821">
        <f>IF($DD821&gt;=20,INDEX($CG:$CG,$DC821+20),"")</f>
      </c>
      <c r="DC821">
        <f>IFERROR(MATCH($CF821,$CG$2:$CG$1558,0)+1,0)</f>
      </c>
      <c r="DD821">
        <f>IFERROR(INDEX($CH$2:$CH$1558,MATCH($CF821,$CG$2:$CG$1558,0)),0)</f>
      </c>
      <c r="DE821">
        <f>IFERROR(INDEX($AL:$AL,MATCH($G821,$AK:$AK,0))&amp;"","")</f>
      </c>
      <c r="DI821">
        <f>IF($GL821&gt;=1,INDEX($DF:$DF,$GK821+1),"")</f>
      </c>
      <c r="DJ821">
        <f>IF($GL821&gt;=2,INDEX($DF:$DF,$GK821+2),"")</f>
      </c>
      <c r="DK821">
        <f>IF($GL821&gt;=3,INDEX($DF:$DF,$GK821+3),"")</f>
      </c>
      <c r="DL821">
        <f>IF($GL821&gt;=4,INDEX($DF:$DF,$GK821+4),"")</f>
      </c>
      <c r="DM821">
        <f>IF($GL821&gt;=5,INDEX($DF:$DF,$GK821+5),"")</f>
      </c>
      <c r="DN821">
        <f>IF($GL821&gt;=6,INDEX($DF:$DF,$GK821+6),"")</f>
      </c>
      <c r="DO821">
        <f>IF($GL821&gt;=7,INDEX($DF:$DF,$GK821+7),"")</f>
      </c>
      <c r="DP821">
        <f>IF($GL821&gt;=8,INDEX($DF:$DF,$GK821+8),"")</f>
      </c>
      <c r="DQ821">
        <f>IF($GL821&gt;=9,INDEX($DF:$DF,$GK821+9),"")</f>
      </c>
      <c r="DR821">
        <f>IF($GL821&gt;=10,INDEX($DF:$DF,$GK821+10),"")</f>
      </c>
      <c r="DS821">
        <f>IF($GL821&gt;=11,INDEX($DF:$DF,$GK821+11),"")</f>
      </c>
      <c r="DT821">
        <f>IF($GL821&gt;=12,INDEX($DF:$DF,$GK821+12),"")</f>
      </c>
      <c r="DU821">
        <f>IF($GL821&gt;=13,INDEX($DF:$DF,$GK821+13),"")</f>
      </c>
      <c r="DV821">
        <f>IF($GL821&gt;=14,INDEX($DF:$DF,$GK821+14),"")</f>
      </c>
      <c r="DW821">
        <f>IF($GL821&gt;=15,INDEX($DF:$DF,$GK821+15),"")</f>
      </c>
      <c r="DX821">
        <f>IF($GL821&gt;=16,INDEX($DF:$DF,$GK821+16),"")</f>
      </c>
      <c r="DY821">
        <f>IF($GL821&gt;=17,INDEX($DF:$DF,$GK821+17),"")</f>
      </c>
      <c r="DZ821">
        <f>IF($GL821&gt;=18,INDEX($DF:$DF,$GK821+18),"")</f>
      </c>
      <c r="EA821">
        <f>IF($GL821&gt;=19,INDEX($DF:$DF,$GK821+19),"")</f>
      </c>
      <c r="EB821">
        <f>IF($GL821&gt;=20,INDEX($DF:$DF,$GK821+20),"")</f>
      </c>
      <c r="EC821">
        <f>IF($GL821&gt;=21,INDEX($DF:$DF,$GK821+21),"")</f>
      </c>
      <c r="ED821">
        <f>IF($GL821&gt;=22,INDEX($DF:$DF,$GK821+22),"")</f>
      </c>
      <c r="EE821">
        <f>IF($GL821&gt;=23,INDEX($DF:$DF,$GK821+23),"")</f>
      </c>
      <c r="EF821">
        <f>IF($GL821&gt;=24,INDEX($DF:$DF,$GK821+24),"")</f>
      </c>
      <c r="EG821">
        <f>IF($GL821&gt;=25,INDEX($DF:$DF,$GK821+25),"")</f>
      </c>
      <c r="EH821">
        <f>IF($GL821&gt;=26,INDEX($DF:$DF,$GK821+26),"")</f>
      </c>
      <c r="EI821">
        <f>IF($GL821&gt;=27,INDEX($DF:$DF,$GK821+27),"")</f>
      </c>
      <c r="EJ821">
        <f>IF($GL821&gt;=28,INDEX($DF:$DF,$GK821+28),"")</f>
      </c>
      <c r="EK821">
        <f>IF($GL821&gt;=29,INDEX($DF:$DF,$GK821+29),"")</f>
      </c>
      <c r="EL821">
        <f>IF($GL821&gt;=30,INDEX($DF:$DF,$GK821+30),"")</f>
      </c>
      <c r="EM821">
        <f>IF($GL821&gt;=31,INDEX($DF:$DF,$GK821+31),"")</f>
      </c>
      <c r="EN821">
        <f>IF($GL821&gt;=32,INDEX($DF:$DF,$GK821+32),"")</f>
      </c>
      <c r="EO821">
        <f>IF($GL821&gt;=33,INDEX($DF:$DF,$GK821+33),"")</f>
      </c>
      <c r="EP821">
        <f>IF($GL821&gt;=34,INDEX($DF:$DF,$GK821+34),"")</f>
      </c>
      <c r="EQ821">
        <f>IF($GL821&gt;=35,INDEX($DF:$DF,$GK821+35),"")</f>
      </c>
      <c r="ER821">
        <f>IF($GL821&gt;=36,INDEX($DF:$DF,$GK821+36),"")</f>
      </c>
      <c r="ES821">
        <f>IF($GL821&gt;=37,INDEX($DF:$DF,$GK821+37),"")</f>
      </c>
      <c r="ET821">
        <f>IF($GL821&gt;=38,INDEX($DF:$DF,$GK821+38),"")</f>
      </c>
      <c r="EU821">
        <f>IF($GL821&gt;=39,INDEX($DF:$DF,$GK821+39),"")</f>
      </c>
      <c r="EV821">
        <f>IF($GL821&gt;=40,INDEX($DF:$DF,$GK821+40),"")</f>
      </c>
      <c r="EW821">
        <f>IF($GL821&gt;=1,INDEX($DG:$DG,$GK821+1),"")</f>
      </c>
      <c r="EX821">
        <f>IF($GL821&gt;=2,INDEX($DG:$DG,$GK821+2),"")</f>
      </c>
      <c r="EY821">
        <f>IF($GL821&gt;=3,INDEX($DG:$DG,$GK821+3),"")</f>
      </c>
      <c r="EZ821">
        <f>IF($GL821&gt;=4,INDEX($DG:$DG,$GK821+4),"")</f>
      </c>
      <c r="FA821">
        <f>IF($GL821&gt;=5,INDEX($DG:$DG,$GK821+5),"")</f>
      </c>
      <c r="FB821">
        <f>IF($GL821&gt;=6,INDEX($DG:$DG,$GK821+6),"")</f>
      </c>
      <c r="FC821">
        <f>IF($GL821&gt;=7,INDEX($DG:$DG,$GK821+7),"")</f>
      </c>
      <c r="FD821">
        <f>IF($GL821&gt;=8,INDEX($DG:$DG,$GK821+8),"")</f>
      </c>
      <c r="FE821">
        <f>IF($GL821&gt;=9,INDEX($DG:$DG,$GK821+9),"")</f>
      </c>
      <c r="FF821">
        <f>IF($GL821&gt;=10,INDEX($DG:$DG,$GK821+10),"")</f>
      </c>
      <c r="FG821">
        <f>IF($GL821&gt;=11,INDEX($DG:$DG,$GK821+11),"")</f>
      </c>
      <c r="FH821">
        <f>IF($GL821&gt;=12,INDEX($DG:$DG,$GK821+12),"")</f>
      </c>
      <c r="FI821">
        <f>IF($GL821&gt;=13,INDEX($DG:$DG,$GK821+13),"")</f>
      </c>
      <c r="FJ821">
        <f>IF($GL821&gt;=14,INDEX($DG:$DG,$GK821+14),"")</f>
      </c>
      <c r="FK821">
        <f>IF($GL821&gt;=15,INDEX($DG:$DG,$GK821+15),"")</f>
      </c>
      <c r="FL821">
        <f>IF($GL821&gt;=16,INDEX($DG:$DG,$GK821+16),"")</f>
      </c>
      <c r="FM821">
        <f>IF($GL821&gt;=17,INDEX($DG:$DG,$GK821+17),"")</f>
      </c>
      <c r="FN821">
        <f>IF($GL821&gt;=18,INDEX($DG:$DG,$GK821+18),"")</f>
      </c>
      <c r="FO821">
        <f>IF($GL821&gt;=19,INDEX($DG:$DG,$GK821+19),"")</f>
      </c>
      <c r="FP821">
        <f>IF($GL821&gt;=20,INDEX($DG:$DG,$GK821+20),"")</f>
      </c>
      <c r="FQ821">
        <f>IF($GL821&gt;=21,INDEX($DG:$DG,$GK821+21),"")</f>
      </c>
      <c r="FR821">
        <f>IF($GL821&gt;=22,INDEX($DG:$DG,$GK821+22),"")</f>
      </c>
      <c r="FS821">
        <f>IF($GL821&gt;=23,INDEX($DG:$DG,$GK821+23),"")</f>
      </c>
      <c r="FT821">
        <f>IF($GL821&gt;=24,INDEX($DG:$DG,$GK821+24),"")</f>
      </c>
      <c r="FU821">
        <f>IF($GL821&gt;=25,INDEX($DG:$DG,$GK821+25),"")</f>
      </c>
      <c r="FV821">
        <f>IF($GL821&gt;=26,INDEX($DG:$DG,$GK821+26),"")</f>
      </c>
      <c r="FW821">
        <f>IF($GL821&gt;=27,INDEX($DG:$DG,$GK821+27),"")</f>
      </c>
      <c r="FX821">
        <f>IF($GL821&gt;=28,INDEX($DG:$DG,$GK821+28),"")</f>
      </c>
      <c r="FY821">
        <f>IF($GL821&gt;=29,INDEX($DG:$DG,$GK821+29),"")</f>
      </c>
      <c r="FZ821">
        <f>IF($GL821&gt;=30,INDEX($DG:$DG,$GK821+30),"")</f>
      </c>
      <c r="GA821">
        <f>IF($GL821&gt;=31,INDEX($DG:$DG,$GK821+31),"")</f>
      </c>
      <c r="GB821">
        <f>IF($GL821&gt;=32,INDEX($DG:$DG,$GK821+32),"")</f>
      </c>
      <c r="GC821">
        <f>IF($GL821&gt;=33,INDEX($DG:$DG,$GK821+33),"")</f>
      </c>
      <c r="GD821">
        <f>IF($GL821&gt;=34,INDEX($DG:$DG,$GK821+34),"")</f>
      </c>
      <c r="GE821">
        <f>IF($GL821&gt;=35,INDEX($DG:$DG,$GK821+35),"")</f>
      </c>
      <c r="GF821">
        <f>IF($GL821&gt;=36,INDEX($DG:$DG,$GK821+36),"")</f>
      </c>
      <c r="GG821">
        <f>IF($GL821&gt;=37,INDEX($DG:$DG,$GK821+37),"")</f>
      </c>
      <c r="GH821">
        <f>IF($GL821&gt;=38,INDEX($DG:$DG,$GK821+38),"")</f>
      </c>
      <c r="GI821">
        <f>IF($GL821&gt;=39,INDEX($DG:$DG,$GK821+39),"")</f>
      </c>
      <c r="GJ821">
        <f>IF($GL821&gt;=40,INDEX($DG:$DG,$GK821+40),"")</f>
      </c>
      <c r="GK821">
        <f>IFERROR(MATCH($DE821,$DF$2:$DF$166,0)+1,0)</f>
      </c>
      <c r="GL821">
        <f>IFERROR(INDEX($DH$2:$DH$166,MATCH($DE821,$DF$2:$DF$166,0)),0)</f>
      </c>
      <c r="GM821">
        <f>IFERROR(MATCH($H821,$DI$821:$EV$821,0),0)</f>
      </c>
      <c r="GN821">
        <f>IF($GM821&gt;0,INDEX($EW$821:$GJ$821,$GM821),"")</f>
      </c>
      <c r="GO821" t="s">
        <v>872</v>
      </c>
      <c r="GP821">
        <v>1</v>
      </c>
      <c r="GQ821">
        <f>IF($IZ821&gt;=1,INDEX($GO:$GO,$IY821+1),"")</f>
      </c>
      <c r="GR821">
        <f>IF($IZ821&gt;=2,INDEX($GO:$GO,$IY821+2),"")</f>
      </c>
      <c r="GS821">
        <f>IF($IZ821&gt;=3,INDEX($GO:$GO,$IY821+3),"")</f>
      </c>
      <c r="GT821">
        <f>IF($IZ821&gt;=4,INDEX($GO:$GO,$IY821+4),"")</f>
      </c>
      <c r="GU821">
        <f>IF($IZ821&gt;=5,INDEX($GO:$GO,$IY821+5),"")</f>
      </c>
      <c r="GV821">
        <f>IF($IZ821&gt;=6,INDEX($GO:$GO,$IY821+6),"")</f>
      </c>
      <c r="GW821">
        <f>IF($IZ821&gt;=7,INDEX($GO:$GO,$IY821+7),"")</f>
      </c>
      <c r="GX821">
        <f>IF($IZ821&gt;=8,INDEX($GO:$GO,$IY821+8),"")</f>
      </c>
      <c r="GY821">
        <f>IF($IZ821&gt;=9,INDEX($GO:$GO,$IY821+9),"")</f>
      </c>
      <c r="GZ821">
        <f>IF($IZ821&gt;=10,INDEX($GO:$GO,$IY821+10),"")</f>
      </c>
      <c r="HA821">
        <f>IF($IZ821&gt;=11,INDEX($GO:$GO,$IY821+11),"")</f>
      </c>
      <c r="HB821">
        <f>IF($IZ821&gt;=12,INDEX($GO:$GO,$IY821+12),"")</f>
      </c>
      <c r="HC821">
        <f>IF($IZ821&gt;=13,INDEX($GO:$GO,$IY821+13),"")</f>
      </c>
      <c r="HD821">
        <f>IF($IZ821&gt;=14,INDEX($GO:$GO,$IY821+14),"")</f>
      </c>
      <c r="HE821">
        <f>IF($IZ821&gt;=15,INDEX($GO:$GO,$IY821+15),"")</f>
      </c>
      <c r="HF821">
        <f>IF($IZ821&gt;=16,INDEX($GO:$GO,$IY821+16),"")</f>
      </c>
      <c r="HG821">
        <f>IF($IZ821&gt;=17,INDEX($GO:$GO,$IY821+17),"")</f>
      </c>
      <c r="HH821">
        <f>IF($IZ821&gt;=18,INDEX($GO:$GO,$IY821+18),"")</f>
      </c>
      <c r="HI821">
        <f>IF($IZ821&gt;=19,INDEX($GO:$GO,$IY821+19),"")</f>
      </c>
      <c r="HJ821">
        <f>IF($IZ821&gt;=20,INDEX($GO:$GO,$IY821+20),"")</f>
      </c>
      <c r="HK821">
        <f>IF($IZ821&gt;=21,INDEX($GO:$GO,$IY821+21),"")</f>
      </c>
      <c r="HL821">
        <f>IF($IZ821&gt;=22,INDEX($GO:$GO,$IY821+22),"")</f>
      </c>
      <c r="HM821">
        <f>IF($IZ821&gt;=23,INDEX($GO:$GO,$IY821+23),"")</f>
      </c>
      <c r="HN821">
        <f>IF($IZ821&gt;=24,INDEX($GO:$GO,$IY821+24),"")</f>
      </c>
      <c r="HO821">
        <f>IF($IZ821&gt;=25,INDEX($GO:$GO,$IY821+25),"")</f>
      </c>
      <c r="HP821">
        <f>IF($IZ821&gt;=26,INDEX($GO:$GO,$IY821+26),"")</f>
      </c>
      <c r="HQ821">
        <f>IF($IZ821&gt;=27,INDEX($GO:$GO,$IY821+27),"")</f>
      </c>
      <c r="HR821">
        <f>IF($IZ821&gt;=28,INDEX($GO:$GO,$IY821+28),"")</f>
      </c>
      <c r="HS821">
        <f>IF($IZ821&gt;=29,INDEX($GO:$GO,$IY821+29),"")</f>
      </c>
      <c r="HT821">
        <f>IF($IZ821&gt;=30,INDEX($GO:$GO,$IY821+30),"")</f>
      </c>
      <c r="HU821">
        <f>IF($IZ821&gt;=31,INDEX($GO:$GO,$IY821+31),"")</f>
      </c>
      <c r="HV821">
        <f>IF($IZ821&gt;=32,INDEX($GO:$GO,$IY821+32),"")</f>
      </c>
      <c r="HW821">
        <f>IF($IZ821&gt;=33,INDEX($GO:$GO,$IY821+33),"")</f>
      </c>
      <c r="HX821">
        <f>IF($IZ821&gt;=34,INDEX($GO:$GO,$IY821+34),"")</f>
      </c>
      <c r="HY821">
        <f>IF($IZ821&gt;=35,INDEX($GO:$GO,$IY821+35),"")</f>
      </c>
      <c r="HZ821">
        <f>IF($IZ821&gt;=36,INDEX($GO:$GO,$IY821+36),"")</f>
      </c>
      <c r="IA821">
        <f>IF($IZ821&gt;=37,INDEX($GO:$GO,$IY821+37),"")</f>
      </c>
      <c r="IB821">
        <f>IF($IZ821&gt;=38,INDEX($GO:$GO,$IY821+38),"")</f>
      </c>
      <c r="IC821">
        <f>IF($IZ821&gt;=39,INDEX($GO:$GO,$IY821+39),"")</f>
      </c>
      <c r="ID821">
        <f>IF($IZ821&gt;=40,INDEX($GO:$GO,$IY821+40),"")</f>
      </c>
      <c r="IE821">
        <f>IF($IZ821&gt;=41,INDEX($GO:$GO,$IY821+41),"")</f>
      </c>
      <c r="IF821">
        <f>IF($IZ821&gt;=42,INDEX($GO:$GO,$IY821+42),"")</f>
      </c>
      <c r="IG821">
        <f>IF($IZ821&gt;=43,INDEX($GO:$GO,$IY821+43),"")</f>
      </c>
      <c r="IH821">
        <f>IF($IZ821&gt;=44,INDEX($GO:$GO,$IY821+44),"")</f>
      </c>
      <c r="II821">
        <f>IF($IZ821&gt;=45,INDEX($GO:$GO,$IY821+45),"")</f>
      </c>
      <c r="IJ821">
        <f>IF($IZ821&gt;=46,INDEX($GO:$GO,$IY821+46),"")</f>
      </c>
      <c r="IK821">
        <f>IF($IZ821&gt;=47,INDEX($GO:$GO,$IY821+47),"")</f>
      </c>
      <c r="IL821">
        <f>IF($IZ821&gt;=48,INDEX($GO:$GO,$IY821+48),"")</f>
      </c>
      <c r="IM821">
        <f>IF($IZ821&gt;=49,INDEX($GO:$GO,$IY821+49),"")</f>
      </c>
      <c r="IN821">
        <f>IF($IZ821&gt;=50,INDEX($GO:$GO,$IY821+50),"")</f>
      </c>
      <c r="IO821">
        <f>IF($IZ821&gt;=51,INDEX($GO:$GO,$IY821+51),"")</f>
      </c>
      <c r="IP821">
        <f>IF($IZ821&gt;=52,INDEX($GO:$GO,$IY821+52),"")</f>
      </c>
      <c r="IQ821">
        <f>IF($IZ821&gt;=53,INDEX($GO:$GO,$IY821+53),"")</f>
      </c>
      <c r="IR821">
        <f>IF($IZ821&gt;=54,INDEX($GO:$GO,$IY821+54),"")</f>
      </c>
      <c r="IS821">
        <f>IF($IZ821&gt;=55,INDEX($GO:$GO,$IY821+55),"")</f>
      </c>
      <c r="IT821">
        <f>IF($IZ821&gt;=56,INDEX($GO:$GO,$IY821+56),"")</f>
      </c>
      <c r="IU821">
        <f>IF($IZ821&gt;=57,INDEX($GO:$GO,$IY821+57),"")</f>
      </c>
      <c r="IV821">
        <f>IF($IZ821&gt;=58,INDEX($GO:$GO,$IY821+58),"")</f>
      </c>
      <c r="IW821">
        <f>IF($IZ821&gt;=59,INDEX($GO:$GO,$IY821+59),"")</f>
      </c>
      <c r="IX821">
        <f>IF($IZ821&gt;=60,INDEX($GO:$GO,$IY821+60),"")</f>
      </c>
      <c r="IY821">
        <f>IFERROR(MATCH($GN821,$GO$2:$GO$827,0)+1,0)</f>
      </c>
      <c r="IZ821">
        <f>IFERROR(INDEX($GP$2:$GP$827,MATCH($GN821,$GO$2:$GO$827,0)),0)</f>
      </c>
      <c r="JA821" t="s">
        <v>23</v>
      </c>
      <c r="JB821" t="s">
        <v>23</v>
      </c>
    </row>
    <row r="822" spans="1:262" x14ac:dyDescent="0.25">
      <c r="F822" s="1"/>
      <c r="G822" s="1"/>
      <c r="H822" s="1"/>
      <c r="I822" s="1"/>
      <c r="J822" s="1">
        <f>IFERROR(IF(FIND(" - ",$F822)&gt;0,MID($F822,FIND(" - ",$F822)+3,LEN($F822)),""),"")</f>
      </c>
      <c r="L822" s="1"/>
      <c r="N822" t="s">
        <v>23</v>
      </c>
      <c r="P822">
        <f>IF(OR($N822="",$O822=""),"",IFERROR($N822/$O822,0))</f>
      </c>
      <c r="Q822">
        <f>IF($N822="","",
IF($G822="","",
IF(ISNUMBER(SEARCH("exempt",LOWER($G822))),0,
$N822*(VALUE(SUBSTITUTE($G822,"%",""))/100))))</f>
      </c>
      <c r="W822">
        <f>IF($N822="","",
SUM($N822,$Q822,$U822,$R822,$T822)-
IF($V822="",0,VALUE($V822)))</f>
      </c>
      <c r="AE822" t="s">
        <v>2080</v>
      </c>
      <c r="AM822">
        <f>IFERROR(LEFT($F822,FIND(" - ",$F822)-1),$F822)</f>
      </c>
      <c r="AP822">
        <f>IF($CE822&gt;=1,INDEX($AN:$AN,$CD822+1),"")</f>
      </c>
      <c r="AQ822">
        <f>IF($CE822&gt;=2,INDEX($AN:$AN,$CD822+2),"")</f>
      </c>
      <c r="AR822">
        <f>IF($CE822&gt;=3,INDEX($AN:$AN,$CD822+3),"")</f>
      </c>
      <c r="AS822">
        <f>IF($CE822&gt;=4,INDEX($AN:$AN,$CD822+4),"")</f>
      </c>
      <c r="AT822">
        <f>IF($CE822&gt;=5,INDEX($AN:$AN,$CD822+5),"")</f>
      </c>
      <c r="AU822">
        <f>IF($CE822&gt;=6,INDEX($AN:$AN,$CD822+6),"")</f>
      </c>
      <c r="AV822">
        <f>IF($CE822&gt;=7,INDEX($AN:$AN,$CD822+7),"")</f>
      </c>
      <c r="AW822">
        <f>IF($CE822&gt;=8,INDEX($AN:$AN,$CD822+8),"")</f>
      </c>
      <c r="AX822">
        <f>IF($CE822&gt;=9,INDEX($AN:$AN,$CD822+9),"")</f>
      </c>
      <c r="AY822">
        <f>IF($CE822&gt;=10,INDEX($AN:$AN,$CD822+10),"")</f>
      </c>
      <c r="AZ822">
        <f>IF($CE822&gt;=11,INDEX($AN:$AN,$CD822+11),"")</f>
      </c>
      <c r="BA822">
        <f>IF($CE822&gt;=12,INDEX($AN:$AN,$CD822+12),"")</f>
      </c>
      <c r="BB822">
        <f>IF($CE822&gt;=13,INDEX($AN:$AN,$CD822+13),"")</f>
      </c>
      <c r="BC822">
        <f>IF($CE822&gt;=14,INDEX($AN:$AN,$CD822+14),"")</f>
      </c>
      <c r="BD822">
        <f>IF($CE822&gt;=15,INDEX($AN:$AN,$CD822+15),"")</f>
      </c>
      <c r="BE822">
        <f>IF($CE822&gt;=16,INDEX($AN:$AN,$CD822+16),"")</f>
      </c>
      <c r="BF822">
        <f>IF($CE822&gt;=17,INDEX($AN:$AN,$CD822+17),"")</f>
      </c>
      <c r="BG822">
        <f>IF($CE822&gt;=18,INDEX($AN:$AN,$CD822+18),"")</f>
      </c>
      <c r="BH822">
        <f>IF($CE822&gt;=19,INDEX($AN:$AN,$CD822+19),"")</f>
      </c>
      <c r="BI822">
        <f>IF($CE822&gt;=20,INDEX($AN:$AN,$CD822+20),"")</f>
      </c>
      <c r="BJ822">
        <f>IF($CE822&gt;=21,INDEX($AN:$AN,$CD822+21),"")</f>
      </c>
      <c r="BK822">
        <f>IF($CE822&gt;=22,INDEX($AN:$AN,$CD822+22),"")</f>
      </c>
      <c r="BL822">
        <f>IF($CE822&gt;=23,INDEX($AN:$AN,$CD822+23),"")</f>
      </c>
      <c r="BM822">
        <f>IF($CE822&gt;=24,INDEX($AN:$AN,$CD822+24),"")</f>
      </c>
      <c r="BN822">
        <f>IF($CE822&gt;=25,INDEX($AN:$AN,$CD822+25),"")</f>
      </c>
      <c r="BO822">
        <f>IF($CE822&gt;=26,INDEX($AN:$AN,$CD822+26),"")</f>
      </c>
      <c r="BP822">
        <f>IF($CE822&gt;=27,INDEX($AN:$AN,$CD822+27),"")</f>
      </c>
      <c r="BQ822">
        <f>IF($CE822&gt;=28,INDEX($AN:$AN,$CD822+28),"")</f>
      </c>
      <c r="BR822">
        <f>IF($CE822&gt;=29,INDEX($AN:$AN,$CD822+29),"")</f>
      </c>
      <c r="BS822">
        <f>IF($CE822&gt;=30,INDEX($AN:$AN,$CD822+30),"")</f>
      </c>
      <c r="BT822">
        <f>IF($CE822&gt;=31,INDEX($AN:$AN,$CD822+31),"")</f>
      </c>
      <c r="BU822">
        <f>IF($CE822&gt;=32,INDEX($AN:$AN,$CD822+32),"")</f>
      </c>
      <c r="BV822">
        <f>IF($CE822&gt;=33,INDEX($AN:$AN,$CD822+33),"")</f>
      </c>
      <c r="BW822">
        <f>IF($CE822&gt;=34,INDEX($AN:$AN,$CD822+34),"")</f>
      </c>
      <c r="BX822">
        <f>IF($CE822&gt;=35,INDEX($AN:$AN,$CD822+35),"")</f>
      </c>
      <c r="BY822">
        <f>IF($CE822&gt;=36,INDEX($AN:$AN,$CD822+36),"")</f>
      </c>
      <c r="BZ822">
        <f>IF($CE822&gt;=37,INDEX($AN:$AN,$CD822+37),"")</f>
      </c>
      <c r="CA822">
        <f>IF($CE822&gt;=38,INDEX($AN:$AN,$CD822+38),"")</f>
      </c>
      <c r="CB822">
        <f>IF($CE822&gt;=39,INDEX($AN:$AN,$CD822+39),"")</f>
      </c>
      <c r="CC822">
        <f>IF($CE822&gt;=40,INDEX($AN:$AN,$CD822+40),"")</f>
      </c>
      <c r="CD822">
        <f>IFERROR(MATCH($AM822,$AN$2:$AN$133,0)+1,0)</f>
      </c>
      <c r="CE822">
        <f>IFERROR(INDEX($AO$2:$AO$133,MATCH($AM822,$AN$2:$AN$133,0)),0)</f>
      </c>
      <c r="CF822">
        <f>IFERROR(LEFT($K822,FIND(" - ",$K822)-1),$K822)</f>
      </c>
      <c r="CG822" t="s">
        <v>2081</v>
      </c>
      <c r="CH822">
        <v>2</v>
      </c>
      <c r="CI822">
        <f>IF($DD822&gt;=1,INDEX($CG:$CG,$DC822+1),"")</f>
      </c>
      <c r="CJ822">
        <f>IF($DD822&gt;=2,INDEX($CG:$CG,$DC822+2),"")</f>
      </c>
      <c r="CK822">
        <f>IF($DD822&gt;=3,INDEX($CG:$CG,$DC822+3),"")</f>
      </c>
      <c r="CL822">
        <f>IF($DD822&gt;=4,INDEX($CG:$CG,$DC822+4),"")</f>
      </c>
      <c r="CM822">
        <f>IF($DD822&gt;=5,INDEX($CG:$CG,$DC822+5),"")</f>
      </c>
      <c r="CN822">
        <f>IF($DD822&gt;=6,INDEX($CG:$CG,$DC822+6),"")</f>
      </c>
      <c r="CO822">
        <f>IF($DD822&gt;=7,INDEX($CG:$CG,$DC822+7),"")</f>
      </c>
      <c r="CP822">
        <f>IF($DD822&gt;=8,INDEX($CG:$CG,$DC822+8),"")</f>
      </c>
      <c r="CQ822">
        <f>IF($DD822&gt;=9,INDEX($CG:$CG,$DC822+9),"")</f>
      </c>
      <c r="CR822">
        <f>IF($DD822&gt;=10,INDEX($CG:$CG,$DC822+10),"")</f>
      </c>
      <c r="CS822">
        <f>IF($DD822&gt;=11,INDEX($CG:$CG,$DC822+11),"")</f>
      </c>
      <c r="CT822">
        <f>IF($DD822&gt;=12,INDEX($CG:$CG,$DC822+12),"")</f>
      </c>
      <c r="CU822">
        <f>IF($DD822&gt;=13,INDEX($CG:$CG,$DC822+13),"")</f>
      </c>
      <c r="CV822">
        <f>IF($DD822&gt;=14,INDEX($CG:$CG,$DC822+14),"")</f>
      </c>
      <c r="CW822">
        <f>IF($DD822&gt;=15,INDEX($CG:$CG,$DC822+15),"")</f>
      </c>
      <c r="CX822">
        <f>IF($DD822&gt;=16,INDEX($CG:$CG,$DC822+16),"")</f>
      </c>
      <c r="CY822">
        <f>IF($DD822&gt;=17,INDEX($CG:$CG,$DC822+17),"")</f>
      </c>
      <c r="CZ822">
        <f>IF($DD822&gt;=18,INDEX($CG:$CG,$DC822+18),"")</f>
      </c>
      <c r="DA822">
        <f>IF($DD822&gt;=19,INDEX($CG:$CG,$DC822+19),"")</f>
      </c>
      <c r="DB822">
        <f>IF($DD822&gt;=20,INDEX($CG:$CG,$DC822+20),"")</f>
      </c>
      <c r="DC822">
        <f>IFERROR(MATCH($CF822,$CG$2:$CG$1558,0)+1,0)</f>
      </c>
      <c r="DD822">
        <f>IFERROR(INDEX($CH$2:$CH$1558,MATCH($CF822,$CG$2:$CG$1558,0)),0)</f>
      </c>
      <c r="DE822">
        <f>IFERROR(INDEX($AL:$AL,MATCH($G822,$AK:$AK,0))&amp;"","")</f>
      </c>
      <c r="DI822">
        <f>IF($GL822&gt;=1,INDEX($DF:$DF,$GK822+1),"")</f>
      </c>
      <c r="DJ822">
        <f>IF($GL822&gt;=2,INDEX($DF:$DF,$GK822+2),"")</f>
      </c>
      <c r="DK822">
        <f>IF($GL822&gt;=3,INDEX($DF:$DF,$GK822+3),"")</f>
      </c>
      <c r="DL822">
        <f>IF($GL822&gt;=4,INDEX($DF:$DF,$GK822+4),"")</f>
      </c>
      <c r="DM822">
        <f>IF($GL822&gt;=5,INDEX($DF:$DF,$GK822+5),"")</f>
      </c>
      <c r="DN822">
        <f>IF($GL822&gt;=6,INDEX($DF:$DF,$GK822+6),"")</f>
      </c>
      <c r="DO822">
        <f>IF($GL822&gt;=7,INDEX($DF:$DF,$GK822+7),"")</f>
      </c>
      <c r="DP822">
        <f>IF($GL822&gt;=8,INDEX($DF:$DF,$GK822+8),"")</f>
      </c>
      <c r="DQ822">
        <f>IF($GL822&gt;=9,INDEX($DF:$DF,$GK822+9),"")</f>
      </c>
      <c r="DR822">
        <f>IF($GL822&gt;=10,INDEX($DF:$DF,$GK822+10),"")</f>
      </c>
      <c r="DS822">
        <f>IF($GL822&gt;=11,INDEX($DF:$DF,$GK822+11),"")</f>
      </c>
      <c r="DT822">
        <f>IF($GL822&gt;=12,INDEX($DF:$DF,$GK822+12),"")</f>
      </c>
      <c r="DU822">
        <f>IF($GL822&gt;=13,INDEX($DF:$DF,$GK822+13),"")</f>
      </c>
      <c r="DV822">
        <f>IF($GL822&gt;=14,INDEX($DF:$DF,$GK822+14),"")</f>
      </c>
      <c r="DW822">
        <f>IF($GL822&gt;=15,INDEX($DF:$DF,$GK822+15),"")</f>
      </c>
      <c r="DX822">
        <f>IF($GL822&gt;=16,INDEX($DF:$DF,$GK822+16),"")</f>
      </c>
      <c r="DY822">
        <f>IF($GL822&gt;=17,INDEX($DF:$DF,$GK822+17),"")</f>
      </c>
      <c r="DZ822">
        <f>IF($GL822&gt;=18,INDEX($DF:$DF,$GK822+18),"")</f>
      </c>
      <c r="EA822">
        <f>IF($GL822&gt;=19,INDEX($DF:$DF,$GK822+19),"")</f>
      </c>
      <c r="EB822">
        <f>IF($GL822&gt;=20,INDEX($DF:$DF,$GK822+20),"")</f>
      </c>
      <c r="EC822">
        <f>IF($GL822&gt;=21,INDEX($DF:$DF,$GK822+21),"")</f>
      </c>
      <c r="ED822">
        <f>IF($GL822&gt;=22,INDEX($DF:$DF,$GK822+22),"")</f>
      </c>
      <c r="EE822">
        <f>IF($GL822&gt;=23,INDEX($DF:$DF,$GK822+23),"")</f>
      </c>
      <c r="EF822">
        <f>IF($GL822&gt;=24,INDEX($DF:$DF,$GK822+24),"")</f>
      </c>
      <c r="EG822">
        <f>IF($GL822&gt;=25,INDEX($DF:$DF,$GK822+25),"")</f>
      </c>
      <c r="EH822">
        <f>IF($GL822&gt;=26,INDEX($DF:$DF,$GK822+26),"")</f>
      </c>
      <c r="EI822">
        <f>IF($GL822&gt;=27,INDEX($DF:$DF,$GK822+27),"")</f>
      </c>
      <c r="EJ822">
        <f>IF($GL822&gt;=28,INDEX($DF:$DF,$GK822+28),"")</f>
      </c>
      <c r="EK822">
        <f>IF($GL822&gt;=29,INDEX($DF:$DF,$GK822+29),"")</f>
      </c>
      <c r="EL822">
        <f>IF($GL822&gt;=30,INDEX($DF:$DF,$GK822+30),"")</f>
      </c>
      <c r="EM822">
        <f>IF($GL822&gt;=31,INDEX($DF:$DF,$GK822+31),"")</f>
      </c>
      <c r="EN822">
        <f>IF($GL822&gt;=32,INDEX($DF:$DF,$GK822+32),"")</f>
      </c>
      <c r="EO822">
        <f>IF($GL822&gt;=33,INDEX($DF:$DF,$GK822+33),"")</f>
      </c>
      <c r="EP822">
        <f>IF($GL822&gt;=34,INDEX($DF:$DF,$GK822+34),"")</f>
      </c>
      <c r="EQ822">
        <f>IF($GL822&gt;=35,INDEX($DF:$DF,$GK822+35),"")</f>
      </c>
      <c r="ER822">
        <f>IF($GL822&gt;=36,INDEX($DF:$DF,$GK822+36),"")</f>
      </c>
      <c r="ES822">
        <f>IF($GL822&gt;=37,INDEX($DF:$DF,$GK822+37),"")</f>
      </c>
      <c r="ET822">
        <f>IF($GL822&gt;=38,INDEX($DF:$DF,$GK822+38),"")</f>
      </c>
      <c r="EU822">
        <f>IF($GL822&gt;=39,INDEX($DF:$DF,$GK822+39),"")</f>
      </c>
      <c r="EV822">
        <f>IF($GL822&gt;=40,INDEX($DF:$DF,$GK822+40),"")</f>
      </c>
      <c r="EW822">
        <f>IF($GL822&gt;=1,INDEX($DG:$DG,$GK822+1),"")</f>
      </c>
      <c r="EX822">
        <f>IF($GL822&gt;=2,INDEX($DG:$DG,$GK822+2),"")</f>
      </c>
      <c r="EY822">
        <f>IF($GL822&gt;=3,INDEX($DG:$DG,$GK822+3),"")</f>
      </c>
      <c r="EZ822">
        <f>IF($GL822&gt;=4,INDEX($DG:$DG,$GK822+4),"")</f>
      </c>
      <c r="FA822">
        <f>IF($GL822&gt;=5,INDEX($DG:$DG,$GK822+5),"")</f>
      </c>
      <c r="FB822">
        <f>IF($GL822&gt;=6,INDEX($DG:$DG,$GK822+6),"")</f>
      </c>
      <c r="FC822">
        <f>IF($GL822&gt;=7,INDEX($DG:$DG,$GK822+7),"")</f>
      </c>
      <c r="FD822">
        <f>IF($GL822&gt;=8,INDEX($DG:$DG,$GK822+8),"")</f>
      </c>
      <c r="FE822">
        <f>IF($GL822&gt;=9,INDEX($DG:$DG,$GK822+9),"")</f>
      </c>
      <c r="FF822">
        <f>IF($GL822&gt;=10,INDEX($DG:$DG,$GK822+10),"")</f>
      </c>
      <c r="FG822">
        <f>IF($GL822&gt;=11,INDEX($DG:$DG,$GK822+11),"")</f>
      </c>
      <c r="FH822">
        <f>IF($GL822&gt;=12,INDEX($DG:$DG,$GK822+12),"")</f>
      </c>
      <c r="FI822">
        <f>IF($GL822&gt;=13,INDEX($DG:$DG,$GK822+13),"")</f>
      </c>
      <c r="FJ822">
        <f>IF($GL822&gt;=14,INDEX($DG:$DG,$GK822+14),"")</f>
      </c>
      <c r="FK822">
        <f>IF($GL822&gt;=15,INDEX($DG:$DG,$GK822+15),"")</f>
      </c>
      <c r="FL822">
        <f>IF($GL822&gt;=16,INDEX($DG:$DG,$GK822+16),"")</f>
      </c>
      <c r="FM822">
        <f>IF($GL822&gt;=17,INDEX($DG:$DG,$GK822+17),"")</f>
      </c>
      <c r="FN822">
        <f>IF($GL822&gt;=18,INDEX($DG:$DG,$GK822+18),"")</f>
      </c>
      <c r="FO822">
        <f>IF($GL822&gt;=19,INDEX($DG:$DG,$GK822+19),"")</f>
      </c>
      <c r="FP822">
        <f>IF($GL822&gt;=20,INDEX($DG:$DG,$GK822+20),"")</f>
      </c>
      <c r="FQ822">
        <f>IF($GL822&gt;=21,INDEX($DG:$DG,$GK822+21),"")</f>
      </c>
      <c r="FR822">
        <f>IF($GL822&gt;=22,INDEX($DG:$DG,$GK822+22),"")</f>
      </c>
      <c r="FS822">
        <f>IF($GL822&gt;=23,INDEX($DG:$DG,$GK822+23),"")</f>
      </c>
      <c r="FT822">
        <f>IF($GL822&gt;=24,INDEX($DG:$DG,$GK822+24),"")</f>
      </c>
      <c r="FU822">
        <f>IF($GL822&gt;=25,INDEX($DG:$DG,$GK822+25),"")</f>
      </c>
      <c r="FV822">
        <f>IF($GL822&gt;=26,INDEX($DG:$DG,$GK822+26),"")</f>
      </c>
      <c r="FW822">
        <f>IF($GL822&gt;=27,INDEX($DG:$DG,$GK822+27),"")</f>
      </c>
      <c r="FX822">
        <f>IF($GL822&gt;=28,INDEX($DG:$DG,$GK822+28),"")</f>
      </c>
      <c r="FY822">
        <f>IF($GL822&gt;=29,INDEX($DG:$DG,$GK822+29),"")</f>
      </c>
      <c r="FZ822">
        <f>IF($GL822&gt;=30,INDEX($DG:$DG,$GK822+30),"")</f>
      </c>
      <c r="GA822">
        <f>IF($GL822&gt;=31,INDEX($DG:$DG,$GK822+31),"")</f>
      </c>
      <c r="GB822">
        <f>IF($GL822&gt;=32,INDEX($DG:$DG,$GK822+32),"")</f>
      </c>
      <c r="GC822">
        <f>IF($GL822&gt;=33,INDEX($DG:$DG,$GK822+33),"")</f>
      </c>
      <c r="GD822">
        <f>IF($GL822&gt;=34,INDEX($DG:$DG,$GK822+34),"")</f>
      </c>
      <c r="GE822">
        <f>IF($GL822&gt;=35,INDEX($DG:$DG,$GK822+35),"")</f>
      </c>
      <c r="GF822">
        <f>IF($GL822&gt;=36,INDEX($DG:$DG,$GK822+36),"")</f>
      </c>
      <c r="GG822">
        <f>IF($GL822&gt;=37,INDEX($DG:$DG,$GK822+37),"")</f>
      </c>
      <c r="GH822">
        <f>IF($GL822&gt;=38,INDEX($DG:$DG,$GK822+38),"")</f>
      </c>
      <c r="GI822">
        <f>IF($GL822&gt;=39,INDEX($DG:$DG,$GK822+39),"")</f>
      </c>
      <c r="GJ822">
        <f>IF($GL822&gt;=40,INDEX($DG:$DG,$GK822+40),"")</f>
      </c>
      <c r="GK822">
        <f>IFERROR(MATCH($DE822,$DF$2:$DF$166,0)+1,0)</f>
      </c>
      <c r="GL822">
        <f>IFERROR(INDEX($DH$2:$DH$166,MATCH($DE822,$DF$2:$DF$166,0)),0)</f>
      </c>
      <c r="GM822">
        <f>IFERROR(MATCH($H822,$DI$822:$EV$822,0),0)</f>
      </c>
      <c r="GN822">
        <f>IF($GM822&gt;0,INDEX($EW$822:$GJ$822,$GM822),"")</f>
      </c>
      <c r="GO822" t="s">
        <v>1323</v>
      </c>
      <c r="GQ822">
        <f>IF($IZ822&gt;=1,INDEX($GO:$GO,$IY822+1),"")</f>
      </c>
      <c r="GR822">
        <f>IF($IZ822&gt;=2,INDEX($GO:$GO,$IY822+2),"")</f>
      </c>
      <c r="GS822">
        <f>IF($IZ822&gt;=3,INDEX($GO:$GO,$IY822+3),"")</f>
      </c>
      <c r="GT822">
        <f>IF($IZ822&gt;=4,INDEX($GO:$GO,$IY822+4),"")</f>
      </c>
      <c r="GU822">
        <f>IF($IZ822&gt;=5,INDEX($GO:$GO,$IY822+5),"")</f>
      </c>
      <c r="GV822">
        <f>IF($IZ822&gt;=6,INDEX($GO:$GO,$IY822+6),"")</f>
      </c>
      <c r="GW822">
        <f>IF($IZ822&gt;=7,INDEX($GO:$GO,$IY822+7),"")</f>
      </c>
      <c r="GX822">
        <f>IF($IZ822&gt;=8,INDEX($GO:$GO,$IY822+8),"")</f>
      </c>
      <c r="GY822">
        <f>IF($IZ822&gt;=9,INDEX($GO:$GO,$IY822+9),"")</f>
      </c>
      <c r="GZ822">
        <f>IF($IZ822&gt;=10,INDEX($GO:$GO,$IY822+10),"")</f>
      </c>
      <c r="HA822">
        <f>IF($IZ822&gt;=11,INDEX($GO:$GO,$IY822+11),"")</f>
      </c>
      <c r="HB822">
        <f>IF($IZ822&gt;=12,INDEX($GO:$GO,$IY822+12),"")</f>
      </c>
      <c r="HC822">
        <f>IF($IZ822&gt;=13,INDEX($GO:$GO,$IY822+13),"")</f>
      </c>
      <c r="HD822">
        <f>IF($IZ822&gt;=14,INDEX($GO:$GO,$IY822+14),"")</f>
      </c>
      <c r="HE822">
        <f>IF($IZ822&gt;=15,INDEX($GO:$GO,$IY822+15),"")</f>
      </c>
      <c r="HF822">
        <f>IF($IZ822&gt;=16,INDEX($GO:$GO,$IY822+16),"")</f>
      </c>
      <c r="HG822">
        <f>IF($IZ822&gt;=17,INDEX($GO:$GO,$IY822+17),"")</f>
      </c>
      <c r="HH822">
        <f>IF($IZ822&gt;=18,INDEX($GO:$GO,$IY822+18),"")</f>
      </c>
      <c r="HI822">
        <f>IF($IZ822&gt;=19,INDEX($GO:$GO,$IY822+19),"")</f>
      </c>
      <c r="HJ822">
        <f>IF($IZ822&gt;=20,INDEX($GO:$GO,$IY822+20),"")</f>
      </c>
      <c r="HK822">
        <f>IF($IZ822&gt;=21,INDEX($GO:$GO,$IY822+21),"")</f>
      </c>
      <c r="HL822">
        <f>IF($IZ822&gt;=22,INDEX($GO:$GO,$IY822+22),"")</f>
      </c>
      <c r="HM822">
        <f>IF($IZ822&gt;=23,INDEX($GO:$GO,$IY822+23),"")</f>
      </c>
      <c r="HN822">
        <f>IF($IZ822&gt;=24,INDEX($GO:$GO,$IY822+24),"")</f>
      </c>
      <c r="HO822">
        <f>IF($IZ822&gt;=25,INDEX($GO:$GO,$IY822+25),"")</f>
      </c>
      <c r="HP822">
        <f>IF($IZ822&gt;=26,INDEX($GO:$GO,$IY822+26),"")</f>
      </c>
      <c r="HQ822">
        <f>IF($IZ822&gt;=27,INDEX($GO:$GO,$IY822+27),"")</f>
      </c>
      <c r="HR822">
        <f>IF($IZ822&gt;=28,INDEX($GO:$GO,$IY822+28),"")</f>
      </c>
      <c r="HS822">
        <f>IF($IZ822&gt;=29,INDEX($GO:$GO,$IY822+29),"")</f>
      </c>
      <c r="HT822">
        <f>IF($IZ822&gt;=30,INDEX($GO:$GO,$IY822+30),"")</f>
      </c>
      <c r="HU822">
        <f>IF($IZ822&gt;=31,INDEX($GO:$GO,$IY822+31),"")</f>
      </c>
      <c r="HV822">
        <f>IF($IZ822&gt;=32,INDEX($GO:$GO,$IY822+32),"")</f>
      </c>
      <c r="HW822">
        <f>IF($IZ822&gt;=33,INDEX($GO:$GO,$IY822+33),"")</f>
      </c>
      <c r="HX822">
        <f>IF($IZ822&gt;=34,INDEX($GO:$GO,$IY822+34),"")</f>
      </c>
      <c r="HY822">
        <f>IF($IZ822&gt;=35,INDEX($GO:$GO,$IY822+35),"")</f>
      </c>
      <c r="HZ822">
        <f>IF($IZ822&gt;=36,INDEX($GO:$GO,$IY822+36),"")</f>
      </c>
      <c r="IA822">
        <f>IF($IZ822&gt;=37,INDEX($GO:$GO,$IY822+37),"")</f>
      </c>
      <c r="IB822">
        <f>IF($IZ822&gt;=38,INDEX($GO:$GO,$IY822+38),"")</f>
      </c>
      <c r="IC822">
        <f>IF($IZ822&gt;=39,INDEX($GO:$GO,$IY822+39),"")</f>
      </c>
      <c r="ID822">
        <f>IF($IZ822&gt;=40,INDEX($GO:$GO,$IY822+40),"")</f>
      </c>
      <c r="IE822">
        <f>IF($IZ822&gt;=41,INDEX($GO:$GO,$IY822+41),"")</f>
      </c>
      <c r="IF822">
        <f>IF($IZ822&gt;=42,INDEX($GO:$GO,$IY822+42),"")</f>
      </c>
      <c r="IG822">
        <f>IF($IZ822&gt;=43,INDEX($GO:$GO,$IY822+43),"")</f>
      </c>
      <c r="IH822">
        <f>IF($IZ822&gt;=44,INDEX($GO:$GO,$IY822+44),"")</f>
      </c>
      <c r="II822">
        <f>IF($IZ822&gt;=45,INDEX($GO:$GO,$IY822+45),"")</f>
      </c>
      <c r="IJ822">
        <f>IF($IZ822&gt;=46,INDEX($GO:$GO,$IY822+46),"")</f>
      </c>
      <c r="IK822">
        <f>IF($IZ822&gt;=47,INDEX($GO:$GO,$IY822+47),"")</f>
      </c>
      <c r="IL822">
        <f>IF($IZ822&gt;=48,INDEX($GO:$GO,$IY822+48),"")</f>
      </c>
      <c r="IM822">
        <f>IF($IZ822&gt;=49,INDEX($GO:$GO,$IY822+49),"")</f>
      </c>
      <c r="IN822">
        <f>IF($IZ822&gt;=50,INDEX($GO:$GO,$IY822+50),"")</f>
      </c>
      <c r="IO822">
        <f>IF($IZ822&gt;=51,INDEX($GO:$GO,$IY822+51),"")</f>
      </c>
      <c r="IP822">
        <f>IF($IZ822&gt;=52,INDEX($GO:$GO,$IY822+52),"")</f>
      </c>
      <c r="IQ822">
        <f>IF($IZ822&gt;=53,INDEX($GO:$GO,$IY822+53),"")</f>
      </c>
      <c r="IR822">
        <f>IF($IZ822&gt;=54,INDEX($GO:$GO,$IY822+54),"")</f>
      </c>
      <c r="IS822">
        <f>IF($IZ822&gt;=55,INDEX($GO:$GO,$IY822+55),"")</f>
      </c>
      <c r="IT822">
        <f>IF($IZ822&gt;=56,INDEX($GO:$GO,$IY822+56),"")</f>
      </c>
      <c r="IU822">
        <f>IF($IZ822&gt;=57,INDEX($GO:$GO,$IY822+57),"")</f>
      </c>
      <c r="IV822">
        <f>IF($IZ822&gt;=58,INDEX($GO:$GO,$IY822+58),"")</f>
      </c>
      <c r="IW822">
        <f>IF($IZ822&gt;=59,INDEX($GO:$GO,$IY822+59),"")</f>
      </c>
      <c r="IX822">
        <f>IF($IZ822&gt;=60,INDEX($GO:$GO,$IY822+60),"")</f>
      </c>
      <c r="IY822">
        <f>IFERROR(MATCH($GN822,$GO$2:$GO$827,0)+1,0)</f>
      </c>
      <c r="IZ822">
        <f>IFERROR(INDEX($GP$2:$GP$827,MATCH($GN822,$GO$2:$GO$827,0)),0)</f>
      </c>
      <c r="JA822" t="s">
        <v>23</v>
      </c>
      <c r="JB822" t="s">
        <v>23</v>
      </c>
    </row>
    <row r="823" spans="1:262" x14ac:dyDescent="0.25">
      <c r="F823" s="1"/>
      <c r="G823" s="1"/>
      <c r="H823" s="1"/>
      <c r="I823" s="1"/>
      <c r="J823" s="1">
        <f>IFERROR(IF(FIND(" - ",$F823)&gt;0,MID($F823,FIND(" - ",$F823)+3,LEN($F823)),""),"")</f>
      </c>
      <c r="L823" s="1"/>
      <c r="N823" t="s">
        <v>23</v>
      </c>
      <c r="P823">
        <f>IF(OR($N823="",$O823=""),"",IFERROR($N823/$O823,0))</f>
      </c>
      <c r="Q823">
        <f>IF($N823="","",
IF($G823="","",
IF(ISNUMBER(SEARCH("exempt",LOWER($G823))),0,
$N823*(VALUE(SUBSTITUTE($G823,"%",""))/100))))</f>
      </c>
      <c r="W823">
        <f>IF($N823="","",
SUM($N823,$Q823,$U823,$R823,$T823)-
IF($V823="",0,VALUE($V823)))</f>
      </c>
      <c r="AE823" t="s">
        <v>2082</v>
      </c>
      <c r="AM823">
        <f>IFERROR(LEFT($F823,FIND(" - ",$F823)-1),$F823)</f>
      </c>
      <c r="AP823">
        <f>IF($CE823&gt;=1,INDEX($AN:$AN,$CD823+1),"")</f>
      </c>
      <c r="AQ823">
        <f>IF($CE823&gt;=2,INDEX($AN:$AN,$CD823+2),"")</f>
      </c>
      <c r="AR823">
        <f>IF($CE823&gt;=3,INDEX($AN:$AN,$CD823+3),"")</f>
      </c>
      <c r="AS823">
        <f>IF($CE823&gt;=4,INDEX($AN:$AN,$CD823+4),"")</f>
      </c>
      <c r="AT823">
        <f>IF($CE823&gt;=5,INDEX($AN:$AN,$CD823+5),"")</f>
      </c>
      <c r="AU823">
        <f>IF($CE823&gt;=6,INDEX($AN:$AN,$CD823+6),"")</f>
      </c>
      <c r="AV823">
        <f>IF($CE823&gt;=7,INDEX($AN:$AN,$CD823+7),"")</f>
      </c>
      <c r="AW823">
        <f>IF($CE823&gt;=8,INDEX($AN:$AN,$CD823+8),"")</f>
      </c>
      <c r="AX823">
        <f>IF($CE823&gt;=9,INDEX($AN:$AN,$CD823+9),"")</f>
      </c>
      <c r="AY823">
        <f>IF($CE823&gt;=10,INDEX($AN:$AN,$CD823+10),"")</f>
      </c>
      <c r="AZ823">
        <f>IF($CE823&gt;=11,INDEX($AN:$AN,$CD823+11),"")</f>
      </c>
      <c r="BA823">
        <f>IF($CE823&gt;=12,INDEX($AN:$AN,$CD823+12),"")</f>
      </c>
      <c r="BB823">
        <f>IF($CE823&gt;=13,INDEX($AN:$AN,$CD823+13),"")</f>
      </c>
      <c r="BC823">
        <f>IF($CE823&gt;=14,INDEX($AN:$AN,$CD823+14),"")</f>
      </c>
      <c r="BD823">
        <f>IF($CE823&gt;=15,INDEX($AN:$AN,$CD823+15),"")</f>
      </c>
      <c r="BE823">
        <f>IF($CE823&gt;=16,INDEX($AN:$AN,$CD823+16),"")</f>
      </c>
      <c r="BF823">
        <f>IF($CE823&gt;=17,INDEX($AN:$AN,$CD823+17),"")</f>
      </c>
      <c r="BG823">
        <f>IF($CE823&gt;=18,INDEX($AN:$AN,$CD823+18),"")</f>
      </c>
      <c r="BH823">
        <f>IF($CE823&gt;=19,INDEX($AN:$AN,$CD823+19),"")</f>
      </c>
      <c r="BI823">
        <f>IF($CE823&gt;=20,INDEX($AN:$AN,$CD823+20),"")</f>
      </c>
      <c r="BJ823">
        <f>IF($CE823&gt;=21,INDEX($AN:$AN,$CD823+21),"")</f>
      </c>
      <c r="BK823">
        <f>IF($CE823&gt;=22,INDEX($AN:$AN,$CD823+22),"")</f>
      </c>
      <c r="BL823">
        <f>IF($CE823&gt;=23,INDEX($AN:$AN,$CD823+23),"")</f>
      </c>
      <c r="BM823">
        <f>IF($CE823&gt;=24,INDEX($AN:$AN,$CD823+24),"")</f>
      </c>
      <c r="BN823">
        <f>IF($CE823&gt;=25,INDEX($AN:$AN,$CD823+25),"")</f>
      </c>
      <c r="BO823">
        <f>IF($CE823&gt;=26,INDEX($AN:$AN,$CD823+26),"")</f>
      </c>
      <c r="BP823">
        <f>IF($CE823&gt;=27,INDEX($AN:$AN,$CD823+27),"")</f>
      </c>
      <c r="BQ823">
        <f>IF($CE823&gt;=28,INDEX($AN:$AN,$CD823+28),"")</f>
      </c>
      <c r="BR823">
        <f>IF($CE823&gt;=29,INDEX($AN:$AN,$CD823+29),"")</f>
      </c>
      <c r="BS823">
        <f>IF($CE823&gt;=30,INDEX($AN:$AN,$CD823+30),"")</f>
      </c>
      <c r="BT823">
        <f>IF($CE823&gt;=31,INDEX($AN:$AN,$CD823+31),"")</f>
      </c>
      <c r="BU823">
        <f>IF($CE823&gt;=32,INDEX($AN:$AN,$CD823+32),"")</f>
      </c>
      <c r="BV823">
        <f>IF($CE823&gt;=33,INDEX($AN:$AN,$CD823+33),"")</f>
      </c>
      <c r="BW823">
        <f>IF($CE823&gt;=34,INDEX($AN:$AN,$CD823+34),"")</f>
      </c>
      <c r="BX823">
        <f>IF($CE823&gt;=35,INDEX($AN:$AN,$CD823+35),"")</f>
      </c>
      <c r="BY823">
        <f>IF($CE823&gt;=36,INDEX($AN:$AN,$CD823+36),"")</f>
      </c>
      <c r="BZ823">
        <f>IF($CE823&gt;=37,INDEX($AN:$AN,$CD823+37),"")</f>
      </c>
      <c r="CA823">
        <f>IF($CE823&gt;=38,INDEX($AN:$AN,$CD823+38),"")</f>
      </c>
      <c r="CB823">
        <f>IF($CE823&gt;=39,INDEX($AN:$AN,$CD823+39),"")</f>
      </c>
      <c r="CC823">
        <f>IF($CE823&gt;=40,INDEX($AN:$AN,$CD823+40),"")</f>
      </c>
      <c r="CD823">
        <f>IFERROR(MATCH($AM823,$AN$2:$AN$133,0)+1,0)</f>
      </c>
      <c r="CE823">
        <f>IFERROR(INDEX($AO$2:$AO$133,MATCH($AM823,$AN$2:$AN$133,0)),0)</f>
      </c>
      <c r="CF823">
        <f>IFERROR(LEFT($K823,FIND(" - ",$K823)-1),$K823)</f>
      </c>
      <c r="CG823" t="s">
        <v>108</v>
      </c>
      <c r="CI823">
        <f>IF($DD823&gt;=1,INDEX($CG:$CG,$DC823+1),"")</f>
      </c>
      <c r="CJ823">
        <f>IF($DD823&gt;=2,INDEX($CG:$CG,$DC823+2),"")</f>
      </c>
      <c r="CK823">
        <f>IF($DD823&gt;=3,INDEX($CG:$CG,$DC823+3),"")</f>
      </c>
      <c r="CL823">
        <f>IF($DD823&gt;=4,INDEX($CG:$CG,$DC823+4),"")</f>
      </c>
      <c r="CM823">
        <f>IF($DD823&gt;=5,INDEX($CG:$CG,$DC823+5),"")</f>
      </c>
      <c r="CN823">
        <f>IF($DD823&gt;=6,INDEX($CG:$CG,$DC823+6),"")</f>
      </c>
      <c r="CO823">
        <f>IF($DD823&gt;=7,INDEX($CG:$CG,$DC823+7),"")</f>
      </c>
      <c r="CP823">
        <f>IF($DD823&gt;=8,INDEX($CG:$CG,$DC823+8),"")</f>
      </c>
      <c r="CQ823">
        <f>IF($DD823&gt;=9,INDEX($CG:$CG,$DC823+9),"")</f>
      </c>
      <c r="CR823">
        <f>IF($DD823&gt;=10,INDEX($CG:$CG,$DC823+10),"")</f>
      </c>
      <c r="CS823">
        <f>IF($DD823&gt;=11,INDEX($CG:$CG,$DC823+11),"")</f>
      </c>
      <c r="CT823">
        <f>IF($DD823&gt;=12,INDEX($CG:$CG,$DC823+12),"")</f>
      </c>
      <c r="CU823">
        <f>IF($DD823&gt;=13,INDEX($CG:$CG,$DC823+13),"")</f>
      </c>
      <c r="CV823">
        <f>IF($DD823&gt;=14,INDEX($CG:$CG,$DC823+14),"")</f>
      </c>
      <c r="CW823">
        <f>IF($DD823&gt;=15,INDEX($CG:$CG,$DC823+15),"")</f>
      </c>
      <c r="CX823">
        <f>IF($DD823&gt;=16,INDEX($CG:$CG,$DC823+16),"")</f>
      </c>
      <c r="CY823">
        <f>IF($DD823&gt;=17,INDEX($CG:$CG,$DC823+17),"")</f>
      </c>
      <c r="CZ823">
        <f>IF($DD823&gt;=18,INDEX($CG:$CG,$DC823+18),"")</f>
      </c>
      <c r="DA823">
        <f>IF($DD823&gt;=19,INDEX($CG:$CG,$DC823+19),"")</f>
      </c>
      <c r="DB823">
        <f>IF($DD823&gt;=20,INDEX($CG:$CG,$DC823+20),"")</f>
      </c>
      <c r="DC823">
        <f>IFERROR(MATCH($CF823,$CG$2:$CG$1558,0)+1,0)</f>
      </c>
      <c r="DD823">
        <f>IFERROR(INDEX($CH$2:$CH$1558,MATCH($CF823,$CG$2:$CG$1558,0)),0)</f>
      </c>
      <c r="DE823">
        <f>IFERROR(INDEX($AL:$AL,MATCH($G823,$AK:$AK,0))&amp;"","")</f>
      </c>
      <c r="DI823">
        <f>IF($GL823&gt;=1,INDEX($DF:$DF,$GK823+1),"")</f>
      </c>
      <c r="DJ823">
        <f>IF($GL823&gt;=2,INDEX($DF:$DF,$GK823+2),"")</f>
      </c>
      <c r="DK823">
        <f>IF($GL823&gt;=3,INDEX($DF:$DF,$GK823+3),"")</f>
      </c>
      <c r="DL823">
        <f>IF($GL823&gt;=4,INDEX($DF:$DF,$GK823+4),"")</f>
      </c>
      <c r="DM823">
        <f>IF($GL823&gt;=5,INDEX($DF:$DF,$GK823+5),"")</f>
      </c>
      <c r="DN823">
        <f>IF($GL823&gt;=6,INDEX($DF:$DF,$GK823+6),"")</f>
      </c>
      <c r="DO823">
        <f>IF($GL823&gt;=7,INDEX($DF:$DF,$GK823+7),"")</f>
      </c>
      <c r="DP823">
        <f>IF($GL823&gt;=8,INDEX($DF:$DF,$GK823+8),"")</f>
      </c>
      <c r="DQ823">
        <f>IF($GL823&gt;=9,INDEX($DF:$DF,$GK823+9),"")</f>
      </c>
      <c r="DR823">
        <f>IF($GL823&gt;=10,INDEX($DF:$DF,$GK823+10),"")</f>
      </c>
      <c r="DS823">
        <f>IF($GL823&gt;=11,INDEX($DF:$DF,$GK823+11),"")</f>
      </c>
      <c r="DT823">
        <f>IF($GL823&gt;=12,INDEX($DF:$DF,$GK823+12),"")</f>
      </c>
      <c r="DU823">
        <f>IF($GL823&gt;=13,INDEX($DF:$DF,$GK823+13),"")</f>
      </c>
      <c r="DV823">
        <f>IF($GL823&gt;=14,INDEX($DF:$DF,$GK823+14),"")</f>
      </c>
      <c r="DW823">
        <f>IF($GL823&gt;=15,INDEX($DF:$DF,$GK823+15),"")</f>
      </c>
      <c r="DX823">
        <f>IF($GL823&gt;=16,INDEX($DF:$DF,$GK823+16),"")</f>
      </c>
      <c r="DY823">
        <f>IF($GL823&gt;=17,INDEX($DF:$DF,$GK823+17),"")</f>
      </c>
      <c r="DZ823">
        <f>IF($GL823&gt;=18,INDEX($DF:$DF,$GK823+18),"")</f>
      </c>
      <c r="EA823">
        <f>IF($GL823&gt;=19,INDEX($DF:$DF,$GK823+19),"")</f>
      </c>
      <c r="EB823">
        <f>IF($GL823&gt;=20,INDEX($DF:$DF,$GK823+20),"")</f>
      </c>
      <c r="EC823">
        <f>IF($GL823&gt;=21,INDEX($DF:$DF,$GK823+21),"")</f>
      </c>
      <c r="ED823">
        <f>IF($GL823&gt;=22,INDEX($DF:$DF,$GK823+22),"")</f>
      </c>
      <c r="EE823">
        <f>IF($GL823&gt;=23,INDEX($DF:$DF,$GK823+23),"")</f>
      </c>
      <c r="EF823">
        <f>IF($GL823&gt;=24,INDEX($DF:$DF,$GK823+24),"")</f>
      </c>
      <c r="EG823">
        <f>IF($GL823&gt;=25,INDEX($DF:$DF,$GK823+25),"")</f>
      </c>
      <c r="EH823">
        <f>IF($GL823&gt;=26,INDEX($DF:$DF,$GK823+26),"")</f>
      </c>
      <c r="EI823">
        <f>IF($GL823&gt;=27,INDEX($DF:$DF,$GK823+27),"")</f>
      </c>
      <c r="EJ823">
        <f>IF($GL823&gt;=28,INDEX($DF:$DF,$GK823+28),"")</f>
      </c>
      <c r="EK823">
        <f>IF($GL823&gt;=29,INDEX($DF:$DF,$GK823+29),"")</f>
      </c>
      <c r="EL823">
        <f>IF($GL823&gt;=30,INDEX($DF:$DF,$GK823+30),"")</f>
      </c>
      <c r="EM823">
        <f>IF($GL823&gt;=31,INDEX($DF:$DF,$GK823+31),"")</f>
      </c>
      <c r="EN823">
        <f>IF($GL823&gt;=32,INDEX($DF:$DF,$GK823+32),"")</f>
      </c>
      <c r="EO823">
        <f>IF($GL823&gt;=33,INDEX($DF:$DF,$GK823+33),"")</f>
      </c>
      <c r="EP823">
        <f>IF($GL823&gt;=34,INDEX($DF:$DF,$GK823+34),"")</f>
      </c>
      <c r="EQ823">
        <f>IF($GL823&gt;=35,INDEX($DF:$DF,$GK823+35),"")</f>
      </c>
      <c r="ER823">
        <f>IF($GL823&gt;=36,INDEX($DF:$DF,$GK823+36),"")</f>
      </c>
      <c r="ES823">
        <f>IF($GL823&gt;=37,INDEX($DF:$DF,$GK823+37),"")</f>
      </c>
      <c r="ET823">
        <f>IF($GL823&gt;=38,INDEX($DF:$DF,$GK823+38),"")</f>
      </c>
      <c r="EU823">
        <f>IF($GL823&gt;=39,INDEX($DF:$DF,$GK823+39),"")</f>
      </c>
      <c r="EV823">
        <f>IF($GL823&gt;=40,INDEX($DF:$DF,$GK823+40),"")</f>
      </c>
      <c r="EW823">
        <f>IF($GL823&gt;=1,INDEX($DG:$DG,$GK823+1),"")</f>
      </c>
      <c r="EX823">
        <f>IF($GL823&gt;=2,INDEX($DG:$DG,$GK823+2),"")</f>
      </c>
      <c r="EY823">
        <f>IF($GL823&gt;=3,INDEX($DG:$DG,$GK823+3),"")</f>
      </c>
      <c r="EZ823">
        <f>IF($GL823&gt;=4,INDEX($DG:$DG,$GK823+4),"")</f>
      </c>
      <c r="FA823">
        <f>IF($GL823&gt;=5,INDEX($DG:$DG,$GK823+5),"")</f>
      </c>
      <c r="FB823">
        <f>IF($GL823&gt;=6,INDEX($DG:$DG,$GK823+6),"")</f>
      </c>
      <c r="FC823">
        <f>IF($GL823&gt;=7,INDEX($DG:$DG,$GK823+7),"")</f>
      </c>
      <c r="FD823">
        <f>IF($GL823&gt;=8,INDEX($DG:$DG,$GK823+8),"")</f>
      </c>
      <c r="FE823">
        <f>IF($GL823&gt;=9,INDEX($DG:$DG,$GK823+9),"")</f>
      </c>
      <c r="FF823">
        <f>IF($GL823&gt;=10,INDEX($DG:$DG,$GK823+10),"")</f>
      </c>
      <c r="FG823">
        <f>IF($GL823&gt;=11,INDEX($DG:$DG,$GK823+11),"")</f>
      </c>
      <c r="FH823">
        <f>IF($GL823&gt;=12,INDEX($DG:$DG,$GK823+12),"")</f>
      </c>
      <c r="FI823">
        <f>IF($GL823&gt;=13,INDEX($DG:$DG,$GK823+13),"")</f>
      </c>
      <c r="FJ823">
        <f>IF($GL823&gt;=14,INDEX($DG:$DG,$GK823+14),"")</f>
      </c>
      <c r="FK823">
        <f>IF($GL823&gt;=15,INDEX($DG:$DG,$GK823+15),"")</f>
      </c>
      <c r="FL823">
        <f>IF($GL823&gt;=16,INDEX($DG:$DG,$GK823+16),"")</f>
      </c>
      <c r="FM823">
        <f>IF($GL823&gt;=17,INDEX($DG:$DG,$GK823+17),"")</f>
      </c>
      <c r="FN823">
        <f>IF($GL823&gt;=18,INDEX($DG:$DG,$GK823+18),"")</f>
      </c>
      <c r="FO823">
        <f>IF($GL823&gt;=19,INDEX($DG:$DG,$GK823+19),"")</f>
      </c>
      <c r="FP823">
        <f>IF($GL823&gt;=20,INDEX($DG:$DG,$GK823+20),"")</f>
      </c>
      <c r="FQ823">
        <f>IF($GL823&gt;=21,INDEX($DG:$DG,$GK823+21),"")</f>
      </c>
      <c r="FR823">
        <f>IF($GL823&gt;=22,INDEX($DG:$DG,$GK823+22),"")</f>
      </c>
      <c r="FS823">
        <f>IF($GL823&gt;=23,INDEX($DG:$DG,$GK823+23),"")</f>
      </c>
      <c r="FT823">
        <f>IF($GL823&gt;=24,INDEX($DG:$DG,$GK823+24),"")</f>
      </c>
      <c r="FU823">
        <f>IF($GL823&gt;=25,INDEX($DG:$DG,$GK823+25),"")</f>
      </c>
      <c r="FV823">
        <f>IF($GL823&gt;=26,INDEX($DG:$DG,$GK823+26),"")</f>
      </c>
      <c r="FW823">
        <f>IF($GL823&gt;=27,INDEX($DG:$DG,$GK823+27),"")</f>
      </c>
      <c r="FX823">
        <f>IF($GL823&gt;=28,INDEX($DG:$DG,$GK823+28),"")</f>
      </c>
      <c r="FY823">
        <f>IF($GL823&gt;=29,INDEX($DG:$DG,$GK823+29),"")</f>
      </c>
      <c r="FZ823">
        <f>IF($GL823&gt;=30,INDEX($DG:$DG,$GK823+30),"")</f>
      </c>
      <c r="GA823">
        <f>IF($GL823&gt;=31,INDEX($DG:$DG,$GK823+31),"")</f>
      </c>
      <c r="GB823">
        <f>IF($GL823&gt;=32,INDEX($DG:$DG,$GK823+32),"")</f>
      </c>
      <c r="GC823">
        <f>IF($GL823&gt;=33,INDEX($DG:$DG,$GK823+33),"")</f>
      </c>
      <c r="GD823">
        <f>IF($GL823&gt;=34,INDEX($DG:$DG,$GK823+34),"")</f>
      </c>
      <c r="GE823">
        <f>IF($GL823&gt;=35,INDEX($DG:$DG,$GK823+35),"")</f>
      </c>
      <c r="GF823">
        <f>IF($GL823&gt;=36,INDEX($DG:$DG,$GK823+36),"")</f>
      </c>
      <c r="GG823">
        <f>IF($GL823&gt;=37,INDEX($DG:$DG,$GK823+37),"")</f>
      </c>
      <c r="GH823">
        <f>IF($GL823&gt;=38,INDEX($DG:$DG,$GK823+38),"")</f>
      </c>
      <c r="GI823">
        <f>IF($GL823&gt;=39,INDEX($DG:$DG,$GK823+39),"")</f>
      </c>
      <c r="GJ823">
        <f>IF($GL823&gt;=40,INDEX($DG:$DG,$GK823+40),"")</f>
      </c>
      <c r="GK823">
        <f>IFERROR(MATCH($DE823,$DF$2:$DF$166,0)+1,0)</f>
      </c>
      <c r="GL823">
        <f>IFERROR(INDEX($DH$2:$DH$166,MATCH($DE823,$DF$2:$DF$166,0)),0)</f>
      </c>
      <c r="GM823">
        <f>IFERROR(MATCH($H823,$DI$823:$EV$823,0),0)</f>
      </c>
      <c r="GN823">
        <f>IF($GM823&gt;0,INDEX($EW$823:$GJ$823,$GM823),"")</f>
      </c>
      <c r="GO823" t="s">
        <v>877</v>
      </c>
      <c r="GP823">
        <v>2</v>
      </c>
      <c r="GQ823">
        <f>IF($IZ823&gt;=1,INDEX($GO:$GO,$IY823+1),"")</f>
      </c>
      <c r="GR823">
        <f>IF($IZ823&gt;=2,INDEX($GO:$GO,$IY823+2),"")</f>
      </c>
      <c r="GS823">
        <f>IF($IZ823&gt;=3,INDEX($GO:$GO,$IY823+3),"")</f>
      </c>
      <c r="GT823">
        <f>IF($IZ823&gt;=4,INDEX($GO:$GO,$IY823+4),"")</f>
      </c>
      <c r="GU823">
        <f>IF($IZ823&gt;=5,INDEX($GO:$GO,$IY823+5),"")</f>
      </c>
      <c r="GV823">
        <f>IF($IZ823&gt;=6,INDEX($GO:$GO,$IY823+6),"")</f>
      </c>
      <c r="GW823">
        <f>IF($IZ823&gt;=7,INDEX($GO:$GO,$IY823+7),"")</f>
      </c>
      <c r="GX823">
        <f>IF($IZ823&gt;=8,INDEX($GO:$GO,$IY823+8),"")</f>
      </c>
      <c r="GY823">
        <f>IF($IZ823&gt;=9,INDEX($GO:$GO,$IY823+9),"")</f>
      </c>
      <c r="GZ823">
        <f>IF($IZ823&gt;=10,INDEX($GO:$GO,$IY823+10),"")</f>
      </c>
      <c r="HA823">
        <f>IF($IZ823&gt;=11,INDEX($GO:$GO,$IY823+11),"")</f>
      </c>
      <c r="HB823">
        <f>IF($IZ823&gt;=12,INDEX($GO:$GO,$IY823+12),"")</f>
      </c>
      <c r="HC823">
        <f>IF($IZ823&gt;=13,INDEX($GO:$GO,$IY823+13),"")</f>
      </c>
      <c r="HD823">
        <f>IF($IZ823&gt;=14,INDEX($GO:$GO,$IY823+14),"")</f>
      </c>
      <c r="HE823">
        <f>IF($IZ823&gt;=15,INDEX($GO:$GO,$IY823+15),"")</f>
      </c>
      <c r="HF823">
        <f>IF($IZ823&gt;=16,INDEX($GO:$GO,$IY823+16),"")</f>
      </c>
      <c r="HG823">
        <f>IF($IZ823&gt;=17,INDEX($GO:$GO,$IY823+17),"")</f>
      </c>
      <c r="HH823">
        <f>IF($IZ823&gt;=18,INDEX($GO:$GO,$IY823+18),"")</f>
      </c>
      <c r="HI823">
        <f>IF($IZ823&gt;=19,INDEX($GO:$GO,$IY823+19),"")</f>
      </c>
      <c r="HJ823">
        <f>IF($IZ823&gt;=20,INDEX($GO:$GO,$IY823+20),"")</f>
      </c>
      <c r="HK823">
        <f>IF($IZ823&gt;=21,INDEX($GO:$GO,$IY823+21),"")</f>
      </c>
      <c r="HL823">
        <f>IF($IZ823&gt;=22,INDEX($GO:$GO,$IY823+22),"")</f>
      </c>
      <c r="HM823">
        <f>IF($IZ823&gt;=23,INDEX($GO:$GO,$IY823+23),"")</f>
      </c>
      <c r="HN823">
        <f>IF($IZ823&gt;=24,INDEX($GO:$GO,$IY823+24),"")</f>
      </c>
      <c r="HO823">
        <f>IF($IZ823&gt;=25,INDEX($GO:$GO,$IY823+25),"")</f>
      </c>
      <c r="HP823">
        <f>IF($IZ823&gt;=26,INDEX($GO:$GO,$IY823+26),"")</f>
      </c>
      <c r="HQ823">
        <f>IF($IZ823&gt;=27,INDEX($GO:$GO,$IY823+27),"")</f>
      </c>
      <c r="HR823">
        <f>IF($IZ823&gt;=28,INDEX($GO:$GO,$IY823+28),"")</f>
      </c>
      <c r="HS823">
        <f>IF($IZ823&gt;=29,INDEX($GO:$GO,$IY823+29),"")</f>
      </c>
      <c r="HT823">
        <f>IF($IZ823&gt;=30,INDEX($GO:$GO,$IY823+30),"")</f>
      </c>
      <c r="HU823">
        <f>IF($IZ823&gt;=31,INDEX($GO:$GO,$IY823+31),"")</f>
      </c>
      <c r="HV823">
        <f>IF($IZ823&gt;=32,INDEX($GO:$GO,$IY823+32),"")</f>
      </c>
      <c r="HW823">
        <f>IF($IZ823&gt;=33,INDEX($GO:$GO,$IY823+33),"")</f>
      </c>
      <c r="HX823">
        <f>IF($IZ823&gt;=34,INDEX($GO:$GO,$IY823+34),"")</f>
      </c>
      <c r="HY823">
        <f>IF($IZ823&gt;=35,INDEX($GO:$GO,$IY823+35),"")</f>
      </c>
      <c r="HZ823">
        <f>IF($IZ823&gt;=36,INDEX($GO:$GO,$IY823+36),"")</f>
      </c>
      <c r="IA823">
        <f>IF($IZ823&gt;=37,INDEX($GO:$GO,$IY823+37),"")</f>
      </c>
      <c r="IB823">
        <f>IF($IZ823&gt;=38,INDEX($GO:$GO,$IY823+38),"")</f>
      </c>
      <c r="IC823">
        <f>IF($IZ823&gt;=39,INDEX($GO:$GO,$IY823+39),"")</f>
      </c>
      <c r="ID823">
        <f>IF($IZ823&gt;=40,INDEX($GO:$GO,$IY823+40),"")</f>
      </c>
      <c r="IE823">
        <f>IF($IZ823&gt;=41,INDEX($GO:$GO,$IY823+41),"")</f>
      </c>
      <c r="IF823">
        <f>IF($IZ823&gt;=42,INDEX($GO:$GO,$IY823+42),"")</f>
      </c>
      <c r="IG823">
        <f>IF($IZ823&gt;=43,INDEX($GO:$GO,$IY823+43),"")</f>
      </c>
      <c r="IH823">
        <f>IF($IZ823&gt;=44,INDEX($GO:$GO,$IY823+44),"")</f>
      </c>
      <c r="II823">
        <f>IF($IZ823&gt;=45,INDEX($GO:$GO,$IY823+45),"")</f>
      </c>
      <c r="IJ823">
        <f>IF($IZ823&gt;=46,INDEX($GO:$GO,$IY823+46),"")</f>
      </c>
      <c r="IK823">
        <f>IF($IZ823&gt;=47,INDEX($GO:$GO,$IY823+47),"")</f>
      </c>
      <c r="IL823">
        <f>IF($IZ823&gt;=48,INDEX($GO:$GO,$IY823+48),"")</f>
      </c>
      <c r="IM823">
        <f>IF($IZ823&gt;=49,INDEX($GO:$GO,$IY823+49),"")</f>
      </c>
      <c r="IN823">
        <f>IF($IZ823&gt;=50,INDEX($GO:$GO,$IY823+50),"")</f>
      </c>
      <c r="IO823">
        <f>IF($IZ823&gt;=51,INDEX($GO:$GO,$IY823+51),"")</f>
      </c>
      <c r="IP823">
        <f>IF($IZ823&gt;=52,INDEX($GO:$GO,$IY823+52),"")</f>
      </c>
      <c r="IQ823">
        <f>IF($IZ823&gt;=53,INDEX($GO:$GO,$IY823+53),"")</f>
      </c>
      <c r="IR823">
        <f>IF($IZ823&gt;=54,INDEX($GO:$GO,$IY823+54),"")</f>
      </c>
      <c r="IS823">
        <f>IF($IZ823&gt;=55,INDEX($GO:$GO,$IY823+55),"")</f>
      </c>
      <c r="IT823">
        <f>IF($IZ823&gt;=56,INDEX($GO:$GO,$IY823+56),"")</f>
      </c>
      <c r="IU823">
        <f>IF($IZ823&gt;=57,INDEX($GO:$GO,$IY823+57),"")</f>
      </c>
      <c r="IV823">
        <f>IF($IZ823&gt;=58,INDEX($GO:$GO,$IY823+58),"")</f>
      </c>
      <c r="IW823">
        <f>IF($IZ823&gt;=59,INDEX($GO:$GO,$IY823+59),"")</f>
      </c>
      <c r="IX823">
        <f>IF($IZ823&gt;=60,INDEX($GO:$GO,$IY823+60),"")</f>
      </c>
      <c r="IY823">
        <f>IFERROR(MATCH($GN823,$GO$2:$GO$827,0)+1,0)</f>
      </c>
      <c r="IZ823">
        <f>IFERROR(INDEX($GP$2:$GP$827,MATCH($GN823,$GO$2:$GO$827,0)),0)</f>
      </c>
      <c r="JA823" t="s">
        <v>23</v>
      </c>
      <c r="JB823" t="s">
        <v>23</v>
      </c>
    </row>
    <row r="824" spans="1:262" x14ac:dyDescent="0.25">
      <c r="F824" s="1"/>
      <c r="G824" s="1"/>
      <c r="H824" s="1"/>
      <c r="I824" s="1"/>
      <c r="J824" s="1">
        <f>IFERROR(IF(FIND(" - ",$F824)&gt;0,MID($F824,FIND(" - ",$F824)+3,LEN($F824)),""),"")</f>
      </c>
      <c r="L824" s="1"/>
      <c r="N824" t="s">
        <v>23</v>
      </c>
      <c r="P824">
        <f>IF(OR($N824="",$O824=""),"",IFERROR($N824/$O824,0))</f>
      </c>
      <c r="Q824">
        <f>IF($N824="","",
IF($G824="","",
IF(ISNUMBER(SEARCH("exempt",LOWER($G824))),0,
$N824*(VALUE(SUBSTITUTE($G824,"%",""))/100))))</f>
      </c>
      <c r="W824">
        <f>IF($N824="","",
SUM($N824,$Q824,$U824,$R824,$T824)-
IF($V824="",0,VALUE($V824)))</f>
      </c>
      <c r="AE824" t="s">
        <v>2083</v>
      </c>
      <c r="AM824">
        <f>IFERROR(LEFT($F824,FIND(" - ",$F824)-1),$F824)</f>
      </c>
      <c r="AP824">
        <f>IF($CE824&gt;=1,INDEX($AN:$AN,$CD824+1),"")</f>
      </c>
      <c r="AQ824">
        <f>IF($CE824&gt;=2,INDEX($AN:$AN,$CD824+2),"")</f>
      </c>
      <c r="AR824">
        <f>IF($CE824&gt;=3,INDEX($AN:$AN,$CD824+3),"")</f>
      </c>
      <c r="AS824">
        <f>IF($CE824&gt;=4,INDEX($AN:$AN,$CD824+4),"")</f>
      </c>
      <c r="AT824">
        <f>IF($CE824&gt;=5,INDEX($AN:$AN,$CD824+5),"")</f>
      </c>
      <c r="AU824">
        <f>IF($CE824&gt;=6,INDEX($AN:$AN,$CD824+6),"")</f>
      </c>
      <c r="AV824">
        <f>IF($CE824&gt;=7,INDEX($AN:$AN,$CD824+7),"")</f>
      </c>
      <c r="AW824">
        <f>IF($CE824&gt;=8,INDEX($AN:$AN,$CD824+8),"")</f>
      </c>
      <c r="AX824">
        <f>IF($CE824&gt;=9,INDEX($AN:$AN,$CD824+9),"")</f>
      </c>
      <c r="AY824">
        <f>IF($CE824&gt;=10,INDEX($AN:$AN,$CD824+10),"")</f>
      </c>
      <c r="AZ824">
        <f>IF($CE824&gt;=11,INDEX($AN:$AN,$CD824+11),"")</f>
      </c>
      <c r="BA824">
        <f>IF($CE824&gt;=12,INDEX($AN:$AN,$CD824+12),"")</f>
      </c>
      <c r="BB824">
        <f>IF($CE824&gt;=13,INDEX($AN:$AN,$CD824+13),"")</f>
      </c>
      <c r="BC824">
        <f>IF($CE824&gt;=14,INDEX($AN:$AN,$CD824+14),"")</f>
      </c>
      <c r="BD824">
        <f>IF($CE824&gt;=15,INDEX($AN:$AN,$CD824+15),"")</f>
      </c>
      <c r="BE824">
        <f>IF($CE824&gt;=16,INDEX($AN:$AN,$CD824+16),"")</f>
      </c>
      <c r="BF824">
        <f>IF($CE824&gt;=17,INDEX($AN:$AN,$CD824+17),"")</f>
      </c>
      <c r="BG824">
        <f>IF($CE824&gt;=18,INDEX($AN:$AN,$CD824+18),"")</f>
      </c>
      <c r="BH824">
        <f>IF($CE824&gt;=19,INDEX($AN:$AN,$CD824+19),"")</f>
      </c>
      <c r="BI824">
        <f>IF($CE824&gt;=20,INDEX($AN:$AN,$CD824+20),"")</f>
      </c>
      <c r="BJ824">
        <f>IF($CE824&gt;=21,INDEX($AN:$AN,$CD824+21),"")</f>
      </c>
      <c r="BK824">
        <f>IF($CE824&gt;=22,INDEX($AN:$AN,$CD824+22),"")</f>
      </c>
      <c r="BL824">
        <f>IF($CE824&gt;=23,INDEX($AN:$AN,$CD824+23),"")</f>
      </c>
      <c r="BM824">
        <f>IF($CE824&gt;=24,INDEX($AN:$AN,$CD824+24),"")</f>
      </c>
      <c r="BN824">
        <f>IF($CE824&gt;=25,INDEX($AN:$AN,$CD824+25),"")</f>
      </c>
      <c r="BO824">
        <f>IF($CE824&gt;=26,INDEX($AN:$AN,$CD824+26),"")</f>
      </c>
      <c r="BP824">
        <f>IF($CE824&gt;=27,INDEX($AN:$AN,$CD824+27),"")</f>
      </c>
      <c r="BQ824">
        <f>IF($CE824&gt;=28,INDEX($AN:$AN,$CD824+28),"")</f>
      </c>
      <c r="BR824">
        <f>IF($CE824&gt;=29,INDEX($AN:$AN,$CD824+29),"")</f>
      </c>
      <c r="BS824">
        <f>IF($CE824&gt;=30,INDEX($AN:$AN,$CD824+30),"")</f>
      </c>
      <c r="BT824">
        <f>IF($CE824&gt;=31,INDEX($AN:$AN,$CD824+31),"")</f>
      </c>
      <c r="BU824">
        <f>IF($CE824&gt;=32,INDEX($AN:$AN,$CD824+32),"")</f>
      </c>
      <c r="BV824">
        <f>IF($CE824&gt;=33,INDEX($AN:$AN,$CD824+33),"")</f>
      </c>
      <c r="BW824">
        <f>IF($CE824&gt;=34,INDEX($AN:$AN,$CD824+34),"")</f>
      </c>
      <c r="BX824">
        <f>IF($CE824&gt;=35,INDEX($AN:$AN,$CD824+35),"")</f>
      </c>
      <c r="BY824">
        <f>IF($CE824&gt;=36,INDEX($AN:$AN,$CD824+36),"")</f>
      </c>
      <c r="BZ824">
        <f>IF($CE824&gt;=37,INDEX($AN:$AN,$CD824+37),"")</f>
      </c>
      <c r="CA824">
        <f>IF($CE824&gt;=38,INDEX($AN:$AN,$CD824+38),"")</f>
      </c>
      <c r="CB824">
        <f>IF($CE824&gt;=39,INDEX($AN:$AN,$CD824+39),"")</f>
      </c>
      <c r="CC824">
        <f>IF($CE824&gt;=40,INDEX($AN:$AN,$CD824+40),"")</f>
      </c>
      <c r="CD824">
        <f>IFERROR(MATCH($AM824,$AN$2:$AN$133,0)+1,0)</f>
      </c>
      <c r="CE824">
        <f>IFERROR(INDEX($AO$2:$AO$133,MATCH($AM824,$AN$2:$AN$133,0)),0)</f>
      </c>
      <c r="CF824">
        <f>IFERROR(LEFT($K824,FIND(" - ",$K824)-1),$K824)</f>
      </c>
      <c r="CG824" t="s">
        <v>215</v>
      </c>
      <c r="CI824">
        <f>IF($DD824&gt;=1,INDEX($CG:$CG,$DC824+1),"")</f>
      </c>
      <c r="CJ824">
        <f>IF($DD824&gt;=2,INDEX($CG:$CG,$DC824+2),"")</f>
      </c>
      <c r="CK824">
        <f>IF($DD824&gt;=3,INDEX($CG:$CG,$DC824+3),"")</f>
      </c>
      <c r="CL824">
        <f>IF($DD824&gt;=4,INDEX($CG:$CG,$DC824+4),"")</f>
      </c>
      <c r="CM824">
        <f>IF($DD824&gt;=5,INDEX($CG:$CG,$DC824+5),"")</f>
      </c>
      <c r="CN824">
        <f>IF($DD824&gt;=6,INDEX($CG:$CG,$DC824+6),"")</f>
      </c>
      <c r="CO824">
        <f>IF($DD824&gt;=7,INDEX($CG:$CG,$DC824+7),"")</f>
      </c>
      <c r="CP824">
        <f>IF($DD824&gt;=8,INDEX($CG:$CG,$DC824+8),"")</f>
      </c>
      <c r="CQ824">
        <f>IF($DD824&gt;=9,INDEX($CG:$CG,$DC824+9),"")</f>
      </c>
      <c r="CR824">
        <f>IF($DD824&gt;=10,INDEX($CG:$CG,$DC824+10),"")</f>
      </c>
      <c r="CS824">
        <f>IF($DD824&gt;=11,INDEX($CG:$CG,$DC824+11),"")</f>
      </c>
      <c r="CT824">
        <f>IF($DD824&gt;=12,INDEX($CG:$CG,$DC824+12),"")</f>
      </c>
      <c r="CU824">
        <f>IF($DD824&gt;=13,INDEX($CG:$CG,$DC824+13),"")</f>
      </c>
      <c r="CV824">
        <f>IF($DD824&gt;=14,INDEX($CG:$CG,$DC824+14),"")</f>
      </c>
      <c r="CW824">
        <f>IF($DD824&gt;=15,INDEX($CG:$CG,$DC824+15),"")</f>
      </c>
      <c r="CX824">
        <f>IF($DD824&gt;=16,INDEX($CG:$CG,$DC824+16),"")</f>
      </c>
      <c r="CY824">
        <f>IF($DD824&gt;=17,INDEX($CG:$CG,$DC824+17),"")</f>
      </c>
      <c r="CZ824">
        <f>IF($DD824&gt;=18,INDEX($CG:$CG,$DC824+18),"")</f>
      </c>
      <c r="DA824">
        <f>IF($DD824&gt;=19,INDEX($CG:$CG,$DC824+19),"")</f>
      </c>
      <c r="DB824">
        <f>IF($DD824&gt;=20,INDEX($CG:$CG,$DC824+20),"")</f>
      </c>
      <c r="DC824">
        <f>IFERROR(MATCH($CF824,$CG$2:$CG$1558,0)+1,0)</f>
      </c>
      <c r="DD824">
        <f>IFERROR(INDEX($CH$2:$CH$1558,MATCH($CF824,$CG$2:$CG$1558,0)),0)</f>
      </c>
      <c r="DE824">
        <f>IFERROR(INDEX($AL:$AL,MATCH($G824,$AK:$AK,0))&amp;"","")</f>
      </c>
      <c r="DI824">
        <f>IF($GL824&gt;=1,INDEX($DF:$DF,$GK824+1),"")</f>
      </c>
      <c r="DJ824">
        <f>IF($GL824&gt;=2,INDEX($DF:$DF,$GK824+2),"")</f>
      </c>
      <c r="DK824">
        <f>IF($GL824&gt;=3,INDEX($DF:$DF,$GK824+3),"")</f>
      </c>
      <c r="DL824">
        <f>IF($GL824&gt;=4,INDEX($DF:$DF,$GK824+4),"")</f>
      </c>
      <c r="DM824">
        <f>IF($GL824&gt;=5,INDEX($DF:$DF,$GK824+5),"")</f>
      </c>
      <c r="DN824">
        <f>IF($GL824&gt;=6,INDEX($DF:$DF,$GK824+6),"")</f>
      </c>
      <c r="DO824">
        <f>IF($GL824&gt;=7,INDEX($DF:$DF,$GK824+7),"")</f>
      </c>
      <c r="DP824">
        <f>IF($GL824&gt;=8,INDEX($DF:$DF,$GK824+8),"")</f>
      </c>
      <c r="DQ824">
        <f>IF($GL824&gt;=9,INDEX($DF:$DF,$GK824+9),"")</f>
      </c>
      <c r="DR824">
        <f>IF($GL824&gt;=10,INDEX($DF:$DF,$GK824+10),"")</f>
      </c>
      <c r="DS824">
        <f>IF($GL824&gt;=11,INDEX($DF:$DF,$GK824+11),"")</f>
      </c>
      <c r="DT824">
        <f>IF($GL824&gt;=12,INDEX($DF:$DF,$GK824+12),"")</f>
      </c>
      <c r="DU824">
        <f>IF($GL824&gt;=13,INDEX($DF:$DF,$GK824+13),"")</f>
      </c>
      <c r="DV824">
        <f>IF($GL824&gt;=14,INDEX($DF:$DF,$GK824+14),"")</f>
      </c>
      <c r="DW824">
        <f>IF($GL824&gt;=15,INDEX($DF:$DF,$GK824+15),"")</f>
      </c>
      <c r="DX824">
        <f>IF($GL824&gt;=16,INDEX($DF:$DF,$GK824+16),"")</f>
      </c>
      <c r="DY824">
        <f>IF($GL824&gt;=17,INDEX($DF:$DF,$GK824+17),"")</f>
      </c>
      <c r="DZ824">
        <f>IF($GL824&gt;=18,INDEX($DF:$DF,$GK824+18),"")</f>
      </c>
      <c r="EA824">
        <f>IF($GL824&gt;=19,INDEX($DF:$DF,$GK824+19),"")</f>
      </c>
      <c r="EB824">
        <f>IF($GL824&gt;=20,INDEX($DF:$DF,$GK824+20),"")</f>
      </c>
      <c r="EC824">
        <f>IF($GL824&gt;=21,INDEX($DF:$DF,$GK824+21),"")</f>
      </c>
      <c r="ED824">
        <f>IF($GL824&gt;=22,INDEX($DF:$DF,$GK824+22),"")</f>
      </c>
      <c r="EE824">
        <f>IF($GL824&gt;=23,INDEX($DF:$DF,$GK824+23),"")</f>
      </c>
      <c r="EF824">
        <f>IF($GL824&gt;=24,INDEX($DF:$DF,$GK824+24),"")</f>
      </c>
      <c r="EG824">
        <f>IF($GL824&gt;=25,INDEX($DF:$DF,$GK824+25),"")</f>
      </c>
      <c r="EH824">
        <f>IF($GL824&gt;=26,INDEX($DF:$DF,$GK824+26),"")</f>
      </c>
      <c r="EI824">
        <f>IF($GL824&gt;=27,INDEX($DF:$DF,$GK824+27),"")</f>
      </c>
      <c r="EJ824">
        <f>IF($GL824&gt;=28,INDEX($DF:$DF,$GK824+28),"")</f>
      </c>
      <c r="EK824">
        <f>IF($GL824&gt;=29,INDEX($DF:$DF,$GK824+29),"")</f>
      </c>
      <c r="EL824">
        <f>IF($GL824&gt;=30,INDEX($DF:$DF,$GK824+30),"")</f>
      </c>
      <c r="EM824">
        <f>IF($GL824&gt;=31,INDEX($DF:$DF,$GK824+31),"")</f>
      </c>
      <c r="EN824">
        <f>IF($GL824&gt;=32,INDEX($DF:$DF,$GK824+32),"")</f>
      </c>
      <c r="EO824">
        <f>IF($GL824&gt;=33,INDEX($DF:$DF,$GK824+33),"")</f>
      </c>
      <c r="EP824">
        <f>IF($GL824&gt;=34,INDEX($DF:$DF,$GK824+34),"")</f>
      </c>
      <c r="EQ824">
        <f>IF($GL824&gt;=35,INDEX($DF:$DF,$GK824+35),"")</f>
      </c>
      <c r="ER824">
        <f>IF($GL824&gt;=36,INDEX($DF:$DF,$GK824+36),"")</f>
      </c>
      <c r="ES824">
        <f>IF($GL824&gt;=37,INDEX($DF:$DF,$GK824+37),"")</f>
      </c>
      <c r="ET824">
        <f>IF($GL824&gt;=38,INDEX($DF:$DF,$GK824+38),"")</f>
      </c>
      <c r="EU824">
        <f>IF($GL824&gt;=39,INDEX($DF:$DF,$GK824+39),"")</f>
      </c>
      <c r="EV824">
        <f>IF($GL824&gt;=40,INDEX($DF:$DF,$GK824+40),"")</f>
      </c>
      <c r="EW824">
        <f>IF($GL824&gt;=1,INDEX($DG:$DG,$GK824+1),"")</f>
      </c>
      <c r="EX824">
        <f>IF($GL824&gt;=2,INDEX($DG:$DG,$GK824+2),"")</f>
      </c>
      <c r="EY824">
        <f>IF($GL824&gt;=3,INDEX($DG:$DG,$GK824+3),"")</f>
      </c>
      <c r="EZ824">
        <f>IF($GL824&gt;=4,INDEX($DG:$DG,$GK824+4),"")</f>
      </c>
      <c r="FA824">
        <f>IF($GL824&gt;=5,INDEX($DG:$DG,$GK824+5),"")</f>
      </c>
      <c r="FB824">
        <f>IF($GL824&gt;=6,INDEX($DG:$DG,$GK824+6),"")</f>
      </c>
      <c r="FC824">
        <f>IF($GL824&gt;=7,INDEX($DG:$DG,$GK824+7),"")</f>
      </c>
      <c r="FD824">
        <f>IF($GL824&gt;=8,INDEX($DG:$DG,$GK824+8),"")</f>
      </c>
      <c r="FE824">
        <f>IF($GL824&gt;=9,INDEX($DG:$DG,$GK824+9),"")</f>
      </c>
      <c r="FF824">
        <f>IF($GL824&gt;=10,INDEX($DG:$DG,$GK824+10),"")</f>
      </c>
      <c r="FG824">
        <f>IF($GL824&gt;=11,INDEX($DG:$DG,$GK824+11),"")</f>
      </c>
      <c r="FH824">
        <f>IF($GL824&gt;=12,INDEX($DG:$DG,$GK824+12),"")</f>
      </c>
      <c r="FI824">
        <f>IF($GL824&gt;=13,INDEX($DG:$DG,$GK824+13),"")</f>
      </c>
      <c r="FJ824">
        <f>IF($GL824&gt;=14,INDEX($DG:$DG,$GK824+14),"")</f>
      </c>
      <c r="FK824">
        <f>IF($GL824&gt;=15,INDEX($DG:$DG,$GK824+15),"")</f>
      </c>
      <c r="FL824">
        <f>IF($GL824&gt;=16,INDEX($DG:$DG,$GK824+16),"")</f>
      </c>
      <c r="FM824">
        <f>IF($GL824&gt;=17,INDEX($DG:$DG,$GK824+17),"")</f>
      </c>
      <c r="FN824">
        <f>IF($GL824&gt;=18,INDEX($DG:$DG,$GK824+18),"")</f>
      </c>
      <c r="FO824">
        <f>IF($GL824&gt;=19,INDEX($DG:$DG,$GK824+19),"")</f>
      </c>
      <c r="FP824">
        <f>IF($GL824&gt;=20,INDEX($DG:$DG,$GK824+20),"")</f>
      </c>
      <c r="FQ824">
        <f>IF($GL824&gt;=21,INDEX($DG:$DG,$GK824+21),"")</f>
      </c>
      <c r="FR824">
        <f>IF($GL824&gt;=22,INDEX($DG:$DG,$GK824+22),"")</f>
      </c>
      <c r="FS824">
        <f>IF($GL824&gt;=23,INDEX($DG:$DG,$GK824+23),"")</f>
      </c>
      <c r="FT824">
        <f>IF($GL824&gt;=24,INDEX($DG:$DG,$GK824+24),"")</f>
      </c>
      <c r="FU824">
        <f>IF($GL824&gt;=25,INDEX($DG:$DG,$GK824+25),"")</f>
      </c>
      <c r="FV824">
        <f>IF($GL824&gt;=26,INDEX($DG:$DG,$GK824+26),"")</f>
      </c>
      <c r="FW824">
        <f>IF($GL824&gt;=27,INDEX($DG:$DG,$GK824+27),"")</f>
      </c>
      <c r="FX824">
        <f>IF($GL824&gt;=28,INDEX($DG:$DG,$GK824+28),"")</f>
      </c>
      <c r="FY824">
        <f>IF($GL824&gt;=29,INDEX($DG:$DG,$GK824+29),"")</f>
      </c>
      <c r="FZ824">
        <f>IF($GL824&gt;=30,INDEX($DG:$DG,$GK824+30),"")</f>
      </c>
      <c r="GA824">
        <f>IF($GL824&gt;=31,INDEX($DG:$DG,$GK824+31),"")</f>
      </c>
      <c r="GB824">
        <f>IF($GL824&gt;=32,INDEX($DG:$DG,$GK824+32),"")</f>
      </c>
      <c r="GC824">
        <f>IF($GL824&gt;=33,INDEX($DG:$DG,$GK824+33),"")</f>
      </c>
      <c r="GD824">
        <f>IF($GL824&gt;=34,INDEX($DG:$DG,$GK824+34),"")</f>
      </c>
      <c r="GE824">
        <f>IF($GL824&gt;=35,INDEX($DG:$DG,$GK824+35),"")</f>
      </c>
      <c r="GF824">
        <f>IF($GL824&gt;=36,INDEX($DG:$DG,$GK824+36),"")</f>
      </c>
      <c r="GG824">
        <f>IF($GL824&gt;=37,INDEX($DG:$DG,$GK824+37),"")</f>
      </c>
      <c r="GH824">
        <f>IF($GL824&gt;=38,INDEX($DG:$DG,$GK824+38),"")</f>
      </c>
      <c r="GI824">
        <f>IF($GL824&gt;=39,INDEX($DG:$DG,$GK824+39),"")</f>
      </c>
      <c r="GJ824">
        <f>IF($GL824&gt;=40,INDEX($DG:$DG,$GK824+40),"")</f>
      </c>
      <c r="GK824">
        <f>IFERROR(MATCH($DE824,$DF$2:$DF$166,0)+1,0)</f>
      </c>
      <c r="GL824">
        <f>IFERROR(INDEX($DH$2:$DH$166,MATCH($DE824,$DF$2:$DF$166,0)),0)</f>
      </c>
      <c r="GM824">
        <f>IFERROR(MATCH($H824,$DI$824:$EV$824,0),0)</f>
      </c>
      <c r="GN824">
        <f>IF($GM824&gt;0,INDEX($EW$824:$GJ$824,$GM824),"")</f>
      </c>
      <c r="GO824" t="s">
        <v>67</v>
      </c>
      <c r="GQ824">
        <f>IF($IZ824&gt;=1,INDEX($GO:$GO,$IY824+1),"")</f>
      </c>
      <c r="GR824">
        <f>IF($IZ824&gt;=2,INDEX($GO:$GO,$IY824+2),"")</f>
      </c>
      <c r="GS824">
        <f>IF($IZ824&gt;=3,INDEX($GO:$GO,$IY824+3),"")</f>
      </c>
      <c r="GT824">
        <f>IF($IZ824&gt;=4,INDEX($GO:$GO,$IY824+4),"")</f>
      </c>
      <c r="GU824">
        <f>IF($IZ824&gt;=5,INDEX($GO:$GO,$IY824+5),"")</f>
      </c>
      <c r="GV824">
        <f>IF($IZ824&gt;=6,INDEX($GO:$GO,$IY824+6),"")</f>
      </c>
      <c r="GW824">
        <f>IF($IZ824&gt;=7,INDEX($GO:$GO,$IY824+7),"")</f>
      </c>
      <c r="GX824">
        <f>IF($IZ824&gt;=8,INDEX($GO:$GO,$IY824+8),"")</f>
      </c>
      <c r="GY824">
        <f>IF($IZ824&gt;=9,INDEX($GO:$GO,$IY824+9),"")</f>
      </c>
      <c r="GZ824">
        <f>IF($IZ824&gt;=10,INDEX($GO:$GO,$IY824+10),"")</f>
      </c>
      <c r="HA824">
        <f>IF($IZ824&gt;=11,INDEX($GO:$GO,$IY824+11),"")</f>
      </c>
      <c r="HB824">
        <f>IF($IZ824&gt;=12,INDEX($GO:$GO,$IY824+12),"")</f>
      </c>
      <c r="HC824">
        <f>IF($IZ824&gt;=13,INDEX($GO:$GO,$IY824+13),"")</f>
      </c>
      <c r="HD824">
        <f>IF($IZ824&gt;=14,INDEX($GO:$GO,$IY824+14),"")</f>
      </c>
      <c r="HE824">
        <f>IF($IZ824&gt;=15,INDEX($GO:$GO,$IY824+15),"")</f>
      </c>
      <c r="HF824">
        <f>IF($IZ824&gt;=16,INDEX($GO:$GO,$IY824+16),"")</f>
      </c>
      <c r="HG824">
        <f>IF($IZ824&gt;=17,INDEX($GO:$GO,$IY824+17),"")</f>
      </c>
      <c r="HH824">
        <f>IF($IZ824&gt;=18,INDEX($GO:$GO,$IY824+18),"")</f>
      </c>
      <c r="HI824">
        <f>IF($IZ824&gt;=19,INDEX($GO:$GO,$IY824+19),"")</f>
      </c>
      <c r="HJ824">
        <f>IF($IZ824&gt;=20,INDEX($GO:$GO,$IY824+20),"")</f>
      </c>
      <c r="HK824">
        <f>IF($IZ824&gt;=21,INDEX($GO:$GO,$IY824+21),"")</f>
      </c>
      <c r="HL824">
        <f>IF($IZ824&gt;=22,INDEX($GO:$GO,$IY824+22),"")</f>
      </c>
      <c r="HM824">
        <f>IF($IZ824&gt;=23,INDEX($GO:$GO,$IY824+23),"")</f>
      </c>
      <c r="HN824">
        <f>IF($IZ824&gt;=24,INDEX($GO:$GO,$IY824+24),"")</f>
      </c>
      <c r="HO824">
        <f>IF($IZ824&gt;=25,INDEX($GO:$GO,$IY824+25),"")</f>
      </c>
      <c r="HP824">
        <f>IF($IZ824&gt;=26,INDEX($GO:$GO,$IY824+26),"")</f>
      </c>
      <c r="HQ824">
        <f>IF($IZ824&gt;=27,INDEX($GO:$GO,$IY824+27),"")</f>
      </c>
      <c r="HR824">
        <f>IF($IZ824&gt;=28,INDEX($GO:$GO,$IY824+28),"")</f>
      </c>
      <c r="HS824">
        <f>IF($IZ824&gt;=29,INDEX($GO:$GO,$IY824+29),"")</f>
      </c>
      <c r="HT824">
        <f>IF($IZ824&gt;=30,INDEX($GO:$GO,$IY824+30),"")</f>
      </c>
      <c r="HU824">
        <f>IF($IZ824&gt;=31,INDEX($GO:$GO,$IY824+31),"")</f>
      </c>
      <c r="HV824">
        <f>IF($IZ824&gt;=32,INDEX($GO:$GO,$IY824+32),"")</f>
      </c>
      <c r="HW824">
        <f>IF($IZ824&gt;=33,INDEX($GO:$GO,$IY824+33),"")</f>
      </c>
      <c r="HX824">
        <f>IF($IZ824&gt;=34,INDEX($GO:$GO,$IY824+34),"")</f>
      </c>
      <c r="HY824">
        <f>IF($IZ824&gt;=35,INDEX($GO:$GO,$IY824+35),"")</f>
      </c>
      <c r="HZ824">
        <f>IF($IZ824&gt;=36,INDEX($GO:$GO,$IY824+36),"")</f>
      </c>
      <c r="IA824">
        <f>IF($IZ824&gt;=37,INDEX($GO:$GO,$IY824+37),"")</f>
      </c>
      <c r="IB824">
        <f>IF($IZ824&gt;=38,INDEX($GO:$GO,$IY824+38),"")</f>
      </c>
      <c r="IC824">
        <f>IF($IZ824&gt;=39,INDEX($GO:$GO,$IY824+39),"")</f>
      </c>
      <c r="ID824">
        <f>IF($IZ824&gt;=40,INDEX($GO:$GO,$IY824+40),"")</f>
      </c>
      <c r="IE824">
        <f>IF($IZ824&gt;=41,INDEX($GO:$GO,$IY824+41),"")</f>
      </c>
      <c r="IF824">
        <f>IF($IZ824&gt;=42,INDEX($GO:$GO,$IY824+42),"")</f>
      </c>
      <c r="IG824">
        <f>IF($IZ824&gt;=43,INDEX($GO:$GO,$IY824+43),"")</f>
      </c>
      <c r="IH824">
        <f>IF($IZ824&gt;=44,INDEX($GO:$GO,$IY824+44),"")</f>
      </c>
      <c r="II824">
        <f>IF($IZ824&gt;=45,INDEX($GO:$GO,$IY824+45),"")</f>
      </c>
      <c r="IJ824">
        <f>IF($IZ824&gt;=46,INDEX($GO:$GO,$IY824+46),"")</f>
      </c>
      <c r="IK824">
        <f>IF($IZ824&gt;=47,INDEX($GO:$GO,$IY824+47),"")</f>
      </c>
      <c r="IL824">
        <f>IF($IZ824&gt;=48,INDEX($GO:$GO,$IY824+48),"")</f>
      </c>
      <c r="IM824">
        <f>IF($IZ824&gt;=49,INDEX($GO:$GO,$IY824+49),"")</f>
      </c>
      <c r="IN824">
        <f>IF($IZ824&gt;=50,INDEX($GO:$GO,$IY824+50),"")</f>
      </c>
      <c r="IO824">
        <f>IF($IZ824&gt;=51,INDEX($GO:$GO,$IY824+51),"")</f>
      </c>
      <c r="IP824">
        <f>IF($IZ824&gt;=52,INDEX($GO:$GO,$IY824+52),"")</f>
      </c>
      <c r="IQ824">
        <f>IF($IZ824&gt;=53,INDEX($GO:$GO,$IY824+53),"")</f>
      </c>
      <c r="IR824">
        <f>IF($IZ824&gt;=54,INDEX($GO:$GO,$IY824+54),"")</f>
      </c>
      <c r="IS824">
        <f>IF($IZ824&gt;=55,INDEX($GO:$GO,$IY824+55),"")</f>
      </c>
      <c r="IT824">
        <f>IF($IZ824&gt;=56,INDEX($GO:$GO,$IY824+56),"")</f>
      </c>
      <c r="IU824">
        <f>IF($IZ824&gt;=57,INDEX($GO:$GO,$IY824+57),"")</f>
      </c>
      <c r="IV824">
        <f>IF($IZ824&gt;=58,INDEX($GO:$GO,$IY824+58),"")</f>
      </c>
      <c r="IW824">
        <f>IF($IZ824&gt;=59,INDEX($GO:$GO,$IY824+59),"")</f>
      </c>
      <c r="IX824">
        <f>IF($IZ824&gt;=60,INDEX($GO:$GO,$IY824+60),"")</f>
      </c>
      <c r="IY824">
        <f>IFERROR(MATCH($GN824,$GO$2:$GO$827,0)+1,0)</f>
      </c>
      <c r="IZ824">
        <f>IFERROR(INDEX($GP$2:$GP$827,MATCH($GN824,$GO$2:$GO$827,0)),0)</f>
      </c>
      <c r="JA824" t="s">
        <v>23</v>
      </c>
      <c r="JB824" t="s">
        <v>23</v>
      </c>
    </row>
    <row r="825" spans="1:262" x14ac:dyDescent="0.25">
      <c r="F825" s="1"/>
      <c r="G825" s="1"/>
      <c r="H825" s="1"/>
      <c r="I825" s="1"/>
      <c r="J825" s="1">
        <f>IFERROR(IF(FIND(" - ",$F825)&gt;0,MID($F825,FIND(" - ",$F825)+3,LEN($F825)),""),"")</f>
      </c>
      <c r="L825" s="1"/>
      <c r="N825" t="s">
        <v>23</v>
      </c>
      <c r="P825">
        <f>IF(OR($N825="",$O825=""),"",IFERROR($N825/$O825,0))</f>
      </c>
      <c r="Q825">
        <f>IF($N825="","",
IF($G825="","",
IF(ISNUMBER(SEARCH("exempt",LOWER($G825))),0,
$N825*(VALUE(SUBSTITUTE($G825,"%",""))/100))))</f>
      </c>
      <c r="W825">
        <f>IF($N825="","",
SUM($N825,$Q825,$U825,$R825,$T825)-
IF($V825="",0,VALUE($V825)))</f>
      </c>
      <c r="AE825" t="s">
        <v>2084</v>
      </c>
      <c r="AM825">
        <f>IFERROR(LEFT($F825,FIND(" - ",$F825)-1),$F825)</f>
      </c>
      <c r="AP825">
        <f>IF($CE825&gt;=1,INDEX($AN:$AN,$CD825+1),"")</f>
      </c>
      <c r="AQ825">
        <f>IF($CE825&gt;=2,INDEX($AN:$AN,$CD825+2),"")</f>
      </c>
      <c r="AR825">
        <f>IF($CE825&gt;=3,INDEX($AN:$AN,$CD825+3),"")</f>
      </c>
      <c r="AS825">
        <f>IF($CE825&gt;=4,INDEX($AN:$AN,$CD825+4),"")</f>
      </c>
      <c r="AT825">
        <f>IF($CE825&gt;=5,INDEX($AN:$AN,$CD825+5),"")</f>
      </c>
      <c r="AU825">
        <f>IF($CE825&gt;=6,INDEX($AN:$AN,$CD825+6),"")</f>
      </c>
      <c r="AV825">
        <f>IF($CE825&gt;=7,INDEX($AN:$AN,$CD825+7),"")</f>
      </c>
      <c r="AW825">
        <f>IF($CE825&gt;=8,INDEX($AN:$AN,$CD825+8),"")</f>
      </c>
      <c r="AX825">
        <f>IF($CE825&gt;=9,INDEX($AN:$AN,$CD825+9),"")</f>
      </c>
      <c r="AY825">
        <f>IF($CE825&gt;=10,INDEX($AN:$AN,$CD825+10),"")</f>
      </c>
      <c r="AZ825">
        <f>IF($CE825&gt;=11,INDEX($AN:$AN,$CD825+11),"")</f>
      </c>
      <c r="BA825">
        <f>IF($CE825&gt;=12,INDEX($AN:$AN,$CD825+12),"")</f>
      </c>
      <c r="BB825">
        <f>IF($CE825&gt;=13,INDEX($AN:$AN,$CD825+13),"")</f>
      </c>
      <c r="BC825">
        <f>IF($CE825&gt;=14,INDEX($AN:$AN,$CD825+14),"")</f>
      </c>
      <c r="BD825">
        <f>IF($CE825&gt;=15,INDEX($AN:$AN,$CD825+15),"")</f>
      </c>
      <c r="BE825">
        <f>IF($CE825&gt;=16,INDEX($AN:$AN,$CD825+16),"")</f>
      </c>
      <c r="BF825">
        <f>IF($CE825&gt;=17,INDEX($AN:$AN,$CD825+17),"")</f>
      </c>
      <c r="BG825">
        <f>IF($CE825&gt;=18,INDEX($AN:$AN,$CD825+18),"")</f>
      </c>
      <c r="BH825">
        <f>IF($CE825&gt;=19,INDEX($AN:$AN,$CD825+19),"")</f>
      </c>
      <c r="BI825">
        <f>IF($CE825&gt;=20,INDEX($AN:$AN,$CD825+20),"")</f>
      </c>
      <c r="BJ825">
        <f>IF($CE825&gt;=21,INDEX($AN:$AN,$CD825+21),"")</f>
      </c>
      <c r="BK825">
        <f>IF($CE825&gt;=22,INDEX($AN:$AN,$CD825+22),"")</f>
      </c>
      <c r="BL825">
        <f>IF($CE825&gt;=23,INDEX($AN:$AN,$CD825+23),"")</f>
      </c>
      <c r="BM825">
        <f>IF($CE825&gt;=24,INDEX($AN:$AN,$CD825+24),"")</f>
      </c>
      <c r="BN825">
        <f>IF($CE825&gt;=25,INDEX($AN:$AN,$CD825+25),"")</f>
      </c>
      <c r="BO825">
        <f>IF($CE825&gt;=26,INDEX($AN:$AN,$CD825+26),"")</f>
      </c>
      <c r="BP825">
        <f>IF($CE825&gt;=27,INDEX($AN:$AN,$CD825+27),"")</f>
      </c>
      <c r="BQ825">
        <f>IF($CE825&gt;=28,INDEX($AN:$AN,$CD825+28),"")</f>
      </c>
      <c r="BR825">
        <f>IF($CE825&gt;=29,INDEX($AN:$AN,$CD825+29),"")</f>
      </c>
      <c r="BS825">
        <f>IF($CE825&gt;=30,INDEX($AN:$AN,$CD825+30),"")</f>
      </c>
      <c r="BT825">
        <f>IF($CE825&gt;=31,INDEX($AN:$AN,$CD825+31),"")</f>
      </c>
      <c r="BU825">
        <f>IF($CE825&gt;=32,INDEX($AN:$AN,$CD825+32),"")</f>
      </c>
      <c r="BV825">
        <f>IF($CE825&gt;=33,INDEX($AN:$AN,$CD825+33),"")</f>
      </c>
      <c r="BW825">
        <f>IF($CE825&gt;=34,INDEX($AN:$AN,$CD825+34),"")</f>
      </c>
      <c r="BX825">
        <f>IF($CE825&gt;=35,INDEX($AN:$AN,$CD825+35),"")</f>
      </c>
      <c r="BY825">
        <f>IF($CE825&gt;=36,INDEX($AN:$AN,$CD825+36),"")</f>
      </c>
      <c r="BZ825">
        <f>IF($CE825&gt;=37,INDEX($AN:$AN,$CD825+37),"")</f>
      </c>
      <c r="CA825">
        <f>IF($CE825&gt;=38,INDEX($AN:$AN,$CD825+38),"")</f>
      </c>
      <c r="CB825">
        <f>IF($CE825&gt;=39,INDEX($AN:$AN,$CD825+39),"")</f>
      </c>
      <c r="CC825">
        <f>IF($CE825&gt;=40,INDEX($AN:$AN,$CD825+40),"")</f>
      </c>
      <c r="CD825">
        <f>IFERROR(MATCH($AM825,$AN$2:$AN$133,0)+1,0)</f>
      </c>
      <c r="CE825">
        <f>IFERROR(INDEX($AO$2:$AO$133,MATCH($AM825,$AN$2:$AN$133,0)),0)</f>
      </c>
      <c r="CF825">
        <f>IFERROR(LEFT($K825,FIND(" - ",$K825)-1),$K825)</f>
      </c>
      <c r="CG825" t="s">
        <v>2085</v>
      </c>
      <c r="CH825">
        <v>1</v>
      </c>
      <c r="CI825">
        <f>IF($DD825&gt;=1,INDEX($CG:$CG,$DC825+1),"")</f>
      </c>
      <c r="CJ825">
        <f>IF($DD825&gt;=2,INDEX($CG:$CG,$DC825+2),"")</f>
      </c>
      <c r="CK825">
        <f>IF($DD825&gt;=3,INDEX($CG:$CG,$DC825+3),"")</f>
      </c>
      <c r="CL825">
        <f>IF($DD825&gt;=4,INDEX($CG:$CG,$DC825+4),"")</f>
      </c>
      <c r="CM825">
        <f>IF($DD825&gt;=5,INDEX($CG:$CG,$DC825+5),"")</f>
      </c>
      <c r="CN825">
        <f>IF($DD825&gt;=6,INDEX($CG:$CG,$DC825+6),"")</f>
      </c>
      <c r="CO825">
        <f>IF($DD825&gt;=7,INDEX($CG:$CG,$DC825+7),"")</f>
      </c>
      <c r="CP825">
        <f>IF($DD825&gt;=8,INDEX($CG:$CG,$DC825+8),"")</f>
      </c>
      <c r="CQ825">
        <f>IF($DD825&gt;=9,INDEX($CG:$CG,$DC825+9),"")</f>
      </c>
      <c r="CR825">
        <f>IF($DD825&gt;=10,INDEX($CG:$CG,$DC825+10),"")</f>
      </c>
      <c r="CS825">
        <f>IF($DD825&gt;=11,INDEX($CG:$CG,$DC825+11),"")</f>
      </c>
      <c r="CT825">
        <f>IF($DD825&gt;=12,INDEX($CG:$CG,$DC825+12),"")</f>
      </c>
      <c r="CU825">
        <f>IF($DD825&gt;=13,INDEX($CG:$CG,$DC825+13),"")</f>
      </c>
      <c r="CV825">
        <f>IF($DD825&gt;=14,INDEX($CG:$CG,$DC825+14),"")</f>
      </c>
      <c r="CW825">
        <f>IF($DD825&gt;=15,INDEX($CG:$CG,$DC825+15),"")</f>
      </c>
      <c r="CX825">
        <f>IF($DD825&gt;=16,INDEX($CG:$CG,$DC825+16),"")</f>
      </c>
      <c r="CY825">
        <f>IF($DD825&gt;=17,INDEX($CG:$CG,$DC825+17),"")</f>
      </c>
      <c r="CZ825">
        <f>IF($DD825&gt;=18,INDEX($CG:$CG,$DC825+18),"")</f>
      </c>
      <c r="DA825">
        <f>IF($DD825&gt;=19,INDEX($CG:$CG,$DC825+19),"")</f>
      </c>
      <c r="DB825">
        <f>IF($DD825&gt;=20,INDEX($CG:$CG,$DC825+20),"")</f>
      </c>
      <c r="DC825">
        <f>IFERROR(MATCH($CF825,$CG$2:$CG$1558,0)+1,0)</f>
      </c>
      <c r="DD825">
        <f>IFERROR(INDEX($CH$2:$CH$1558,MATCH($CF825,$CG$2:$CG$1558,0)),0)</f>
      </c>
      <c r="DE825">
        <f>IFERROR(INDEX($AL:$AL,MATCH($G825,$AK:$AK,0))&amp;"","")</f>
      </c>
      <c r="DI825">
        <f>IF($GL825&gt;=1,INDEX($DF:$DF,$GK825+1),"")</f>
      </c>
      <c r="DJ825">
        <f>IF($GL825&gt;=2,INDEX($DF:$DF,$GK825+2),"")</f>
      </c>
      <c r="DK825">
        <f>IF($GL825&gt;=3,INDEX($DF:$DF,$GK825+3),"")</f>
      </c>
      <c r="DL825">
        <f>IF($GL825&gt;=4,INDEX($DF:$DF,$GK825+4),"")</f>
      </c>
      <c r="DM825">
        <f>IF($GL825&gt;=5,INDEX($DF:$DF,$GK825+5),"")</f>
      </c>
      <c r="DN825">
        <f>IF($GL825&gt;=6,INDEX($DF:$DF,$GK825+6),"")</f>
      </c>
      <c r="DO825">
        <f>IF($GL825&gt;=7,INDEX($DF:$DF,$GK825+7),"")</f>
      </c>
      <c r="DP825">
        <f>IF($GL825&gt;=8,INDEX($DF:$DF,$GK825+8),"")</f>
      </c>
      <c r="DQ825">
        <f>IF($GL825&gt;=9,INDEX($DF:$DF,$GK825+9),"")</f>
      </c>
      <c r="DR825">
        <f>IF($GL825&gt;=10,INDEX($DF:$DF,$GK825+10),"")</f>
      </c>
      <c r="DS825">
        <f>IF($GL825&gt;=11,INDEX($DF:$DF,$GK825+11),"")</f>
      </c>
      <c r="DT825">
        <f>IF($GL825&gt;=12,INDEX($DF:$DF,$GK825+12),"")</f>
      </c>
      <c r="DU825">
        <f>IF($GL825&gt;=13,INDEX($DF:$DF,$GK825+13),"")</f>
      </c>
      <c r="DV825">
        <f>IF($GL825&gt;=14,INDEX($DF:$DF,$GK825+14),"")</f>
      </c>
      <c r="DW825">
        <f>IF($GL825&gt;=15,INDEX($DF:$DF,$GK825+15),"")</f>
      </c>
      <c r="DX825">
        <f>IF($GL825&gt;=16,INDEX($DF:$DF,$GK825+16),"")</f>
      </c>
      <c r="DY825">
        <f>IF($GL825&gt;=17,INDEX($DF:$DF,$GK825+17),"")</f>
      </c>
      <c r="DZ825">
        <f>IF($GL825&gt;=18,INDEX($DF:$DF,$GK825+18),"")</f>
      </c>
      <c r="EA825">
        <f>IF($GL825&gt;=19,INDEX($DF:$DF,$GK825+19),"")</f>
      </c>
      <c r="EB825">
        <f>IF($GL825&gt;=20,INDEX($DF:$DF,$GK825+20),"")</f>
      </c>
      <c r="EC825">
        <f>IF($GL825&gt;=21,INDEX($DF:$DF,$GK825+21),"")</f>
      </c>
      <c r="ED825">
        <f>IF($GL825&gt;=22,INDEX($DF:$DF,$GK825+22),"")</f>
      </c>
      <c r="EE825">
        <f>IF($GL825&gt;=23,INDEX($DF:$DF,$GK825+23),"")</f>
      </c>
      <c r="EF825">
        <f>IF($GL825&gt;=24,INDEX($DF:$DF,$GK825+24),"")</f>
      </c>
      <c r="EG825">
        <f>IF($GL825&gt;=25,INDEX($DF:$DF,$GK825+25),"")</f>
      </c>
      <c r="EH825">
        <f>IF($GL825&gt;=26,INDEX($DF:$DF,$GK825+26),"")</f>
      </c>
      <c r="EI825">
        <f>IF($GL825&gt;=27,INDEX($DF:$DF,$GK825+27),"")</f>
      </c>
      <c r="EJ825">
        <f>IF($GL825&gt;=28,INDEX($DF:$DF,$GK825+28),"")</f>
      </c>
      <c r="EK825">
        <f>IF($GL825&gt;=29,INDEX($DF:$DF,$GK825+29),"")</f>
      </c>
      <c r="EL825">
        <f>IF($GL825&gt;=30,INDEX($DF:$DF,$GK825+30),"")</f>
      </c>
      <c r="EM825">
        <f>IF($GL825&gt;=31,INDEX($DF:$DF,$GK825+31),"")</f>
      </c>
      <c r="EN825">
        <f>IF($GL825&gt;=32,INDEX($DF:$DF,$GK825+32),"")</f>
      </c>
      <c r="EO825">
        <f>IF($GL825&gt;=33,INDEX($DF:$DF,$GK825+33),"")</f>
      </c>
      <c r="EP825">
        <f>IF($GL825&gt;=34,INDEX($DF:$DF,$GK825+34),"")</f>
      </c>
      <c r="EQ825">
        <f>IF($GL825&gt;=35,INDEX($DF:$DF,$GK825+35),"")</f>
      </c>
      <c r="ER825">
        <f>IF($GL825&gt;=36,INDEX($DF:$DF,$GK825+36),"")</f>
      </c>
      <c r="ES825">
        <f>IF($GL825&gt;=37,INDEX($DF:$DF,$GK825+37),"")</f>
      </c>
      <c r="ET825">
        <f>IF($GL825&gt;=38,INDEX($DF:$DF,$GK825+38),"")</f>
      </c>
      <c r="EU825">
        <f>IF($GL825&gt;=39,INDEX($DF:$DF,$GK825+39),"")</f>
      </c>
      <c r="EV825">
        <f>IF($GL825&gt;=40,INDEX($DF:$DF,$GK825+40),"")</f>
      </c>
      <c r="EW825">
        <f>IF($GL825&gt;=1,INDEX($DG:$DG,$GK825+1),"")</f>
      </c>
      <c r="EX825">
        <f>IF($GL825&gt;=2,INDEX($DG:$DG,$GK825+2),"")</f>
      </c>
      <c r="EY825">
        <f>IF($GL825&gt;=3,INDEX($DG:$DG,$GK825+3),"")</f>
      </c>
      <c r="EZ825">
        <f>IF($GL825&gt;=4,INDEX($DG:$DG,$GK825+4),"")</f>
      </c>
      <c r="FA825">
        <f>IF($GL825&gt;=5,INDEX($DG:$DG,$GK825+5),"")</f>
      </c>
      <c r="FB825">
        <f>IF($GL825&gt;=6,INDEX($DG:$DG,$GK825+6),"")</f>
      </c>
      <c r="FC825">
        <f>IF($GL825&gt;=7,INDEX($DG:$DG,$GK825+7),"")</f>
      </c>
      <c r="FD825">
        <f>IF($GL825&gt;=8,INDEX($DG:$DG,$GK825+8),"")</f>
      </c>
      <c r="FE825">
        <f>IF($GL825&gt;=9,INDEX($DG:$DG,$GK825+9),"")</f>
      </c>
      <c r="FF825">
        <f>IF($GL825&gt;=10,INDEX($DG:$DG,$GK825+10),"")</f>
      </c>
      <c r="FG825">
        <f>IF($GL825&gt;=11,INDEX($DG:$DG,$GK825+11),"")</f>
      </c>
      <c r="FH825">
        <f>IF($GL825&gt;=12,INDEX($DG:$DG,$GK825+12),"")</f>
      </c>
      <c r="FI825">
        <f>IF($GL825&gt;=13,INDEX($DG:$DG,$GK825+13),"")</f>
      </c>
      <c r="FJ825">
        <f>IF($GL825&gt;=14,INDEX($DG:$DG,$GK825+14),"")</f>
      </c>
      <c r="FK825">
        <f>IF($GL825&gt;=15,INDEX($DG:$DG,$GK825+15),"")</f>
      </c>
      <c r="FL825">
        <f>IF($GL825&gt;=16,INDEX($DG:$DG,$GK825+16),"")</f>
      </c>
      <c r="FM825">
        <f>IF($GL825&gt;=17,INDEX($DG:$DG,$GK825+17),"")</f>
      </c>
      <c r="FN825">
        <f>IF($GL825&gt;=18,INDEX($DG:$DG,$GK825+18),"")</f>
      </c>
      <c r="FO825">
        <f>IF($GL825&gt;=19,INDEX($DG:$DG,$GK825+19),"")</f>
      </c>
      <c r="FP825">
        <f>IF($GL825&gt;=20,INDEX($DG:$DG,$GK825+20),"")</f>
      </c>
      <c r="FQ825">
        <f>IF($GL825&gt;=21,INDEX($DG:$DG,$GK825+21),"")</f>
      </c>
      <c r="FR825">
        <f>IF($GL825&gt;=22,INDEX($DG:$DG,$GK825+22),"")</f>
      </c>
      <c r="FS825">
        <f>IF($GL825&gt;=23,INDEX($DG:$DG,$GK825+23),"")</f>
      </c>
      <c r="FT825">
        <f>IF($GL825&gt;=24,INDEX($DG:$DG,$GK825+24),"")</f>
      </c>
      <c r="FU825">
        <f>IF($GL825&gt;=25,INDEX($DG:$DG,$GK825+25),"")</f>
      </c>
      <c r="FV825">
        <f>IF($GL825&gt;=26,INDEX($DG:$DG,$GK825+26),"")</f>
      </c>
      <c r="FW825">
        <f>IF($GL825&gt;=27,INDEX($DG:$DG,$GK825+27),"")</f>
      </c>
      <c r="FX825">
        <f>IF($GL825&gt;=28,INDEX($DG:$DG,$GK825+28),"")</f>
      </c>
      <c r="FY825">
        <f>IF($GL825&gt;=29,INDEX($DG:$DG,$GK825+29),"")</f>
      </c>
      <c r="FZ825">
        <f>IF($GL825&gt;=30,INDEX($DG:$DG,$GK825+30),"")</f>
      </c>
      <c r="GA825">
        <f>IF($GL825&gt;=31,INDEX($DG:$DG,$GK825+31),"")</f>
      </c>
      <c r="GB825">
        <f>IF($GL825&gt;=32,INDEX($DG:$DG,$GK825+32),"")</f>
      </c>
      <c r="GC825">
        <f>IF($GL825&gt;=33,INDEX($DG:$DG,$GK825+33),"")</f>
      </c>
      <c r="GD825">
        <f>IF($GL825&gt;=34,INDEX($DG:$DG,$GK825+34),"")</f>
      </c>
      <c r="GE825">
        <f>IF($GL825&gt;=35,INDEX($DG:$DG,$GK825+35),"")</f>
      </c>
      <c r="GF825">
        <f>IF($GL825&gt;=36,INDEX($DG:$DG,$GK825+36),"")</f>
      </c>
      <c r="GG825">
        <f>IF($GL825&gt;=37,INDEX($DG:$DG,$GK825+37),"")</f>
      </c>
      <c r="GH825">
        <f>IF($GL825&gt;=38,INDEX($DG:$DG,$GK825+38),"")</f>
      </c>
      <c r="GI825">
        <f>IF($GL825&gt;=39,INDEX($DG:$DG,$GK825+39),"")</f>
      </c>
      <c r="GJ825">
        <f>IF($GL825&gt;=40,INDEX($DG:$DG,$GK825+40),"")</f>
      </c>
      <c r="GK825">
        <f>IFERROR(MATCH($DE825,$DF$2:$DF$166,0)+1,0)</f>
      </c>
      <c r="GL825">
        <f>IFERROR(INDEX($DH$2:$DH$166,MATCH($DE825,$DF$2:$DF$166,0)),0)</f>
      </c>
      <c r="GM825">
        <f>IFERROR(MATCH($H825,$DI$825:$EV$825,0),0)</f>
      </c>
      <c r="GN825">
        <f>IF($GM825&gt;0,INDEX($EW$825:$GJ$825,$GM825),"")</f>
      </c>
      <c r="GO825" t="s">
        <v>74</v>
      </c>
      <c r="GQ825">
        <f>IF($IZ825&gt;=1,INDEX($GO:$GO,$IY825+1),"")</f>
      </c>
      <c r="GR825">
        <f>IF($IZ825&gt;=2,INDEX($GO:$GO,$IY825+2),"")</f>
      </c>
      <c r="GS825">
        <f>IF($IZ825&gt;=3,INDEX($GO:$GO,$IY825+3),"")</f>
      </c>
      <c r="GT825">
        <f>IF($IZ825&gt;=4,INDEX($GO:$GO,$IY825+4),"")</f>
      </c>
      <c r="GU825">
        <f>IF($IZ825&gt;=5,INDEX($GO:$GO,$IY825+5),"")</f>
      </c>
      <c r="GV825">
        <f>IF($IZ825&gt;=6,INDEX($GO:$GO,$IY825+6),"")</f>
      </c>
      <c r="GW825">
        <f>IF($IZ825&gt;=7,INDEX($GO:$GO,$IY825+7),"")</f>
      </c>
      <c r="GX825">
        <f>IF($IZ825&gt;=8,INDEX($GO:$GO,$IY825+8),"")</f>
      </c>
      <c r="GY825">
        <f>IF($IZ825&gt;=9,INDEX($GO:$GO,$IY825+9),"")</f>
      </c>
      <c r="GZ825">
        <f>IF($IZ825&gt;=10,INDEX($GO:$GO,$IY825+10),"")</f>
      </c>
      <c r="HA825">
        <f>IF($IZ825&gt;=11,INDEX($GO:$GO,$IY825+11),"")</f>
      </c>
      <c r="HB825">
        <f>IF($IZ825&gt;=12,INDEX($GO:$GO,$IY825+12),"")</f>
      </c>
      <c r="HC825">
        <f>IF($IZ825&gt;=13,INDEX($GO:$GO,$IY825+13),"")</f>
      </c>
      <c r="HD825">
        <f>IF($IZ825&gt;=14,INDEX($GO:$GO,$IY825+14),"")</f>
      </c>
      <c r="HE825">
        <f>IF($IZ825&gt;=15,INDEX($GO:$GO,$IY825+15),"")</f>
      </c>
      <c r="HF825">
        <f>IF($IZ825&gt;=16,INDEX($GO:$GO,$IY825+16),"")</f>
      </c>
      <c r="HG825">
        <f>IF($IZ825&gt;=17,INDEX($GO:$GO,$IY825+17),"")</f>
      </c>
      <c r="HH825">
        <f>IF($IZ825&gt;=18,INDEX($GO:$GO,$IY825+18),"")</f>
      </c>
      <c r="HI825">
        <f>IF($IZ825&gt;=19,INDEX($GO:$GO,$IY825+19),"")</f>
      </c>
      <c r="HJ825">
        <f>IF($IZ825&gt;=20,INDEX($GO:$GO,$IY825+20),"")</f>
      </c>
      <c r="HK825">
        <f>IF($IZ825&gt;=21,INDEX($GO:$GO,$IY825+21),"")</f>
      </c>
      <c r="HL825">
        <f>IF($IZ825&gt;=22,INDEX($GO:$GO,$IY825+22),"")</f>
      </c>
      <c r="HM825">
        <f>IF($IZ825&gt;=23,INDEX($GO:$GO,$IY825+23),"")</f>
      </c>
      <c r="HN825">
        <f>IF($IZ825&gt;=24,INDEX($GO:$GO,$IY825+24),"")</f>
      </c>
      <c r="HO825">
        <f>IF($IZ825&gt;=25,INDEX($GO:$GO,$IY825+25),"")</f>
      </c>
      <c r="HP825">
        <f>IF($IZ825&gt;=26,INDEX($GO:$GO,$IY825+26),"")</f>
      </c>
      <c r="HQ825">
        <f>IF($IZ825&gt;=27,INDEX($GO:$GO,$IY825+27),"")</f>
      </c>
      <c r="HR825">
        <f>IF($IZ825&gt;=28,INDEX($GO:$GO,$IY825+28),"")</f>
      </c>
      <c r="HS825">
        <f>IF($IZ825&gt;=29,INDEX($GO:$GO,$IY825+29),"")</f>
      </c>
      <c r="HT825">
        <f>IF($IZ825&gt;=30,INDEX($GO:$GO,$IY825+30),"")</f>
      </c>
      <c r="HU825">
        <f>IF($IZ825&gt;=31,INDEX($GO:$GO,$IY825+31),"")</f>
      </c>
      <c r="HV825">
        <f>IF($IZ825&gt;=32,INDEX($GO:$GO,$IY825+32),"")</f>
      </c>
      <c r="HW825">
        <f>IF($IZ825&gt;=33,INDEX($GO:$GO,$IY825+33),"")</f>
      </c>
      <c r="HX825">
        <f>IF($IZ825&gt;=34,INDEX($GO:$GO,$IY825+34),"")</f>
      </c>
      <c r="HY825">
        <f>IF($IZ825&gt;=35,INDEX($GO:$GO,$IY825+35),"")</f>
      </c>
      <c r="HZ825">
        <f>IF($IZ825&gt;=36,INDEX($GO:$GO,$IY825+36),"")</f>
      </c>
      <c r="IA825">
        <f>IF($IZ825&gt;=37,INDEX($GO:$GO,$IY825+37),"")</f>
      </c>
      <c r="IB825">
        <f>IF($IZ825&gt;=38,INDEX($GO:$GO,$IY825+38),"")</f>
      </c>
      <c r="IC825">
        <f>IF($IZ825&gt;=39,INDEX($GO:$GO,$IY825+39),"")</f>
      </c>
      <c r="ID825">
        <f>IF($IZ825&gt;=40,INDEX($GO:$GO,$IY825+40),"")</f>
      </c>
      <c r="IE825">
        <f>IF($IZ825&gt;=41,INDEX($GO:$GO,$IY825+41),"")</f>
      </c>
      <c r="IF825">
        <f>IF($IZ825&gt;=42,INDEX($GO:$GO,$IY825+42),"")</f>
      </c>
      <c r="IG825">
        <f>IF($IZ825&gt;=43,INDEX($GO:$GO,$IY825+43),"")</f>
      </c>
      <c r="IH825">
        <f>IF($IZ825&gt;=44,INDEX($GO:$GO,$IY825+44),"")</f>
      </c>
      <c r="II825">
        <f>IF($IZ825&gt;=45,INDEX($GO:$GO,$IY825+45),"")</f>
      </c>
      <c r="IJ825">
        <f>IF($IZ825&gt;=46,INDEX($GO:$GO,$IY825+46),"")</f>
      </c>
      <c r="IK825">
        <f>IF($IZ825&gt;=47,INDEX($GO:$GO,$IY825+47),"")</f>
      </c>
      <c r="IL825">
        <f>IF($IZ825&gt;=48,INDEX($GO:$GO,$IY825+48),"")</f>
      </c>
      <c r="IM825">
        <f>IF($IZ825&gt;=49,INDEX($GO:$GO,$IY825+49),"")</f>
      </c>
      <c r="IN825">
        <f>IF($IZ825&gt;=50,INDEX($GO:$GO,$IY825+50),"")</f>
      </c>
      <c r="IO825">
        <f>IF($IZ825&gt;=51,INDEX($GO:$GO,$IY825+51),"")</f>
      </c>
      <c r="IP825">
        <f>IF($IZ825&gt;=52,INDEX($GO:$GO,$IY825+52),"")</f>
      </c>
      <c r="IQ825">
        <f>IF($IZ825&gt;=53,INDEX($GO:$GO,$IY825+53),"")</f>
      </c>
      <c r="IR825">
        <f>IF($IZ825&gt;=54,INDEX($GO:$GO,$IY825+54),"")</f>
      </c>
      <c r="IS825">
        <f>IF($IZ825&gt;=55,INDEX($GO:$GO,$IY825+55),"")</f>
      </c>
      <c r="IT825">
        <f>IF($IZ825&gt;=56,INDEX($GO:$GO,$IY825+56),"")</f>
      </c>
      <c r="IU825">
        <f>IF($IZ825&gt;=57,INDEX($GO:$GO,$IY825+57),"")</f>
      </c>
      <c r="IV825">
        <f>IF($IZ825&gt;=58,INDEX($GO:$GO,$IY825+58),"")</f>
      </c>
      <c r="IW825">
        <f>IF($IZ825&gt;=59,INDEX($GO:$GO,$IY825+59),"")</f>
      </c>
      <c r="IX825">
        <f>IF($IZ825&gt;=60,INDEX($GO:$GO,$IY825+60),"")</f>
      </c>
      <c r="IY825">
        <f>IFERROR(MATCH($GN825,$GO$2:$GO$827,0)+1,0)</f>
      </c>
      <c r="IZ825">
        <f>IFERROR(INDEX($GP$2:$GP$827,MATCH($GN825,$GO$2:$GO$827,0)),0)</f>
      </c>
      <c r="JA825" t="s">
        <v>23</v>
      </c>
      <c r="JB825" t="s">
        <v>23</v>
      </c>
    </row>
    <row r="826" spans="1:262" x14ac:dyDescent="0.25">
      <c r="F826" s="1"/>
      <c r="G826" s="1"/>
      <c r="H826" s="1"/>
      <c r="I826" s="1"/>
      <c r="J826" s="1">
        <f>IFERROR(IF(FIND(" - ",$F826)&gt;0,MID($F826,FIND(" - ",$F826)+3,LEN($F826)),""),"")</f>
      </c>
      <c r="L826" s="1"/>
      <c r="N826" t="s">
        <v>23</v>
      </c>
      <c r="P826">
        <f>IF(OR($N826="",$O826=""),"",IFERROR($N826/$O826,0))</f>
      </c>
      <c r="Q826">
        <f>IF($N826="","",
IF($G826="","",
IF(ISNUMBER(SEARCH("exempt",LOWER($G826))),0,
$N826*(VALUE(SUBSTITUTE($G826,"%",""))/100))))</f>
      </c>
      <c r="W826">
        <f>IF($N826="","",
SUM($N826,$Q826,$U826,$R826,$T826)-
IF($V826="",0,VALUE($V826)))</f>
      </c>
      <c r="AE826" t="s">
        <v>2086</v>
      </c>
      <c r="AM826">
        <f>IFERROR(LEFT($F826,FIND(" - ",$F826)-1),$F826)</f>
      </c>
      <c r="AP826">
        <f>IF($CE826&gt;=1,INDEX($AN:$AN,$CD826+1),"")</f>
      </c>
      <c r="AQ826">
        <f>IF($CE826&gt;=2,INDEX($AN:$AN,$CD826+2),"")</f>
      </c>
      <c r="AR826">
        <f>IF($CE826&gt;=3,INDEX($AN:$AN,$CD826+3),"")</f>
      </c>
      <c r="AS826">
        <f>IF($CE826&gt;=4,INDEX($AN:$AN,$CD826+4),"")</f>
      </c>
      <c r="AT826">
        <f>IF($CE826&gt;=5,INDEX($AN:$AN,$CD826+5),"")</f>
      </c>
      <c r="AU826">
        <f>IF($CE826&gt;=6,INDEX($AN:$AN,$CD826+6),"")</f>
      </c>
      <c r="AV826">
        <f>IF($CE826&gt;=7,INDEX($AN:$AN,$CD826+7),"")</f>
      </c>
      <c r="AW826">
        <f>IF($CE826&gt;=8,INDEX($AN:$AN,$CD826+8),"")</f>
      </c>
      <c r="AX826">
        <f>IF($CE826&gt;=9,INDEX($AN:$AN,$CD826+9),"")</f>
      </c>
      <c r="AY826">
        <f>IF($CE826&gt;=10,INDEX($AN:$AN,$CD826+10),"")</f>
      </c>
      <c r="AZ826">
        <f>IF($CE826&gt;=11,INDEX($AN:$AN,$CD826+11),"")</f>
      </c>
      <c r="BA826">
        <f>IF($CE826&gt;=12,INDEX($AN:$AN,$CD826+12),"")</f>
      </c>
      <c r="BB826">
        <f>IF($CE826&gt;=13,INDEX($AN:$AN,$CD826+13),"")</f>
      </c>
      <c r="BC826">
        <f>IF($CE826&gt;=14,INDEX($AN:$AN,$CD826+14),"")</f>
      </c>
      <c r="BD826">
        <f>IF($CE826&gt;=15,INDEX($AN:$AN,$CD826+15),"")</f>
      </c>
      <c r="BE826">
        <f>IF($CE826&gt;=16,INDEX($AN:$AN,$CD826+16),"")</f>
      </c>
      <c r="BF826">
        <f>IF($CE826&gt;=17,INDEX($AN:$AN,$CD826+17),"")</f>
      </c>
      <c r="BG826">
        <f>IF($CE826&gt;=18,INDEX($AN:$AN,$CD826+18),"")</f>
      </c>
      <c r="BH826">
        <f>IF($CE826&gt;=19,INDEX($AN:$AN,$CD826+19),"")</f>
      </c>
      <c r="BI826">
        <f>IF($CE826&gt;=20,INDEX($AN:$AN,$CD826+20),"")</f>
      </c>
      <c r="BJ826">
        <f>IF($CE826&gt;=21,INDEX($AN:$AN,$CD826+21),"")</f>
      </c>
      <c r="BK826">
        <f>IF($CE826&gt;=22,INDEX($AN:$AN,$CD826+22),"")</f>
      </c>
      <c r="BL826">
        <f>IF($CE826&gt;=23,INDEX($AN:$AN,$CD826+23),"")</f>
      </c>
      <c r="BM826">
        <f>IF($CE826&gt;=24,INDEX($AN:$AN,$CD826+24),"")</f>
      </c>
      <c r="BN826">
        <f>IF($CE826&gt;=25,INDEX($AN:$AN,$CD826+25),"")</f>
      </c>
      <c r="BO826">
        <f>IF($CE826&gt;=26,INDEX($AN:$AN,$CD826+26),"")</f>
      </c>
      <c r="BP826">
        <f>IF($CE826&gt;=27,INDEX($AN:$AN,$CD826+27),"")</f>
      </c>
      <c r="BQ826">
        <f>IF($CE826&gt;=28,INDEX($AN:$AN,$CD826+28),"")</f>
      </c>
      <c r="BR826">
        <f>IF($CE826&gt;=29,INDEX($AN:$AN,$CD826+29),"")</f>
      </c>
      <c r="BS826">
        <f>IF($CE826&gt;=30,INDEX($AN:$AN,$CD826+30),"")</f>
      </c>
      <c r="BT826">
        <f>IF($CE826&gt;=31,INDEX($AN:$AN,$CD826+31),"")</f>
      </c>
      <c r="BU826">
        <f>IF($CE826&gt;=32,INDEX($AN:$AN,$CD826+32),"")</f>
      </c>
      <c r="BV826">
        <f>IF($CE826&gt;=33,INDEX($AN:$AN,$CD826+33),"")</f>
      </c>
      <c r="BW826">
        <f>IF($CE826&gt;=34,INDEX($AN:$AN,$CD826+34),"")</f>
      </c>
      <c r="BX826">
        <f>IF($CE826&gt;=35,INDEX($AN:$AN,$CD826+35),"")</f>
      </c>
      <c r="BY826">
        <f>IF($CE826&gt;=36,INDEX($AN:$AN,$CD826+36),"")</f>
      </c>
      <c r="BZ826">
        <f>IF($CE826&gt;=37,INDEX($AN:$AN,$CD826+37),"")</f>
      </c>
      <c r="CA826">
        <f>IF($CE826&gt;=38,INDEX($AN:$AN,$CD826+38),"")</f>
      </c>
      <c r="CB826">
        <f>IF($CE826&gt;=39,INDEX($AN:$AN,$CD826+39),"")</f>
      </c>
      <c r="CC826">
        <f>IF($CE826&gt;=40,INDEX($AN:$AN,$CD826+40),"")</f>
      </c>
      <c r="CD826">
        <f>IFERROR(MATCH($AM826,$AN$2:$AN$133,0)+1,0)</f>
      </c>
      <c r="CE826">
        <f>IFERROR(INDEX($AO$2:$AO$133,MATCH($AM826,$AN$2:$AN$133,0)),0)</f>
      </c>
      <c r="CF826">
        <f>IFERROR(LEFT($K826,FIND(" - ",$K826)-1),$K826)</f>
      </c>
      <c r="CG826" t="s">
        <v>108</v>
      </c>
      <c r="CI826">
        <f>IF($DD826&gt;=1,INDEX($CG:$CG,$DC826+1),"")</f>
      </c>
      <c r="CJ826">
        <f>IF($DD826&gt;=2,INDEX($CG:$CG,$DC826+2),"")</f>
      </c>
      <c r="CK826">
        <f>IF($DD826&gt;=3,INDEX($CG:$CG,$DC826+3),"")</f>
      </c>
      <c r="CL826">
        <f>IF($DD826&gt;=4,INDEX($CG:$CG,$DC826+4),"")</f>
      </c>
      <c r="CM826">
        <f>IF($DD826&gt;=5,INDEX($CG:$CG,$DC826+5),"")</f>
      </c>
      <c r="CN826">
        <f>IF($DD826&gt;=6,INDEX($CG:$CG,$DC826+6),"")</f>
      </c>
      <c r="CO826">
        <f>IF($DD826&gt;=7,INDEX($CG:$CG,$DC826+7),"")</f>
      </c>
      <c r="CP826">
        <f>IF($DD826&gt;=8,INDEX($CG:$CG,$DC826+8),"")</f>
      </c>
      <c r="CQ826">
        <f>IF($DD826&gt;=9,INDEX($CG:$CG,$DC826+9),"")</f>
      </c>
      <c r="CR826">
        <f>IF($DD826&gt;=10,INDEX($CG:$CG,$DC826+10),"")</f>
      </c>
      <c r="CS826">
        <f>IF($DD826&gt;=11,INDEX($CG:$CG,$DC826+11),"")</f>
      </c>
      <c r="CT826">
        <f>IF($DD826&gt;=12,INDEX($CG:$CG,$DC826+12),"")</f>
      </c>
      <c r="CU826">
        <f>IF($DD826&gt;=13,INDEX($CG:$CG,$DC826+13),"")</f>
      </c>
      <c r="CV826">
        <f>IF($DD826&gt;=14,INDEX($CG:$CG,$DC826+14),"")</f>
      </c>
      <c r="CW826">
        <f>IF($DD826&gt;=15,INDEX($CG:$CG,$DC826+15),"")</f>
      </c>
      <c r="CX826">
        <f>IF($DD826&gt;=16,INDEX($CG:$CG,$DC826+16),"")</f>
      </c>
      <c r="CY826">
        <f>IF($DD826&gt;=17,INDEX($CG:$CG,$DC826+17),"")</f>
      </c>
      <c r="CZ826">
        <f>IF($DD826&gt;=18,INDEX($CG:$CG,$DC826+18),"")</f>
      </c>
      <c r="DA826">
        <f>IF($DD826&gt;=19,INDEX($CG:$CG,$DC826+19),"")</f>
      </c>
      <c r="DB826">
        <f>IF($DD826&gt;=20,INDEX($CG:$CG,$DC826+20),"")</f>
      </c>
      <c r="DC826">
        <f>IFERROR(MATCH($CF826,$CG$2:$CG$1558,0)+1,0)</f>
      </c>
      <c r="DD826">
        <f>IFERROR(INDEX($CH$2:$CH$1558,MATCH($CF826,$CG$2:$CG$1558,0)),0)</f>
      </c>
      <c r="DE826">
        <f>IFERROR(INDEX($AL:$AL,MATCH($G826,$AK:$AK,0))&amp;"","")</f>
      </c>
      <c r="DI826">
        <f>IF($GL826&gt;=1,INDEX($DF:$DF,$GK826+1),"")</f>
      </c>
      <c r="DJ826">
        <f>IF($GL826&gt;=2,INDEX($DF:$DF,$GK826+2),"")</f>
      </c>
      <c r="DK826">
        <f>IF($GL826&gt;=3,INDEX($DF:$DF,$GK826+3),"")</f>
      </c>
      <c r="DL826">
        <f>IF($GL826&gt;=4,INDEX($DF:$DF,$GK826+4),"")</f>
      </c>
      <c r="DM826">
        <f>IF($GL826&gt;=5,INDEX($DF:$DF,$GK826+5),"")</f>
      </c>
      <c r="DN826">
        <f>IF($GL826&gt;=6,INDEX($DF:$DF,$GK826+6),"")</f>
      </c>
      <c r="DO826">
        <f>IF($GL826&gt;=7,INDEX($DF:$DF,$GK826+7),"")</f>
      </c>
      <c r="DP826">
        <f>IF($GL826&gt;=8,INDEX($DF:$DF,$GK826+8),"")</f>
      </c>
      <c r="DQ826">
        <f>IF($GL826&gt;=9,INDEX($DF:$DF,$GK826+9),"")</f>
      </c>
      <c r="DR826">
        <f>IF($GL826&gt;=10,INDEX($DF:$DF,$GK826+10),"")</f>
      </c>
      <c r="DS826">
        <f>IF($GL826&gt;=11,INDEX($DF:$DF,$GK826+11),"")</f>
      </c>
      <c r="DT826">
        <f>IF($GL826&gt;=12,INDEX($DF:$DF,$GK826+12),"")</f>
      </c>
      <c r="DU826">
        <f>IF($GL826&gt;=13,INDEX($DF:$DF,$GK826+13),"")</f>
      </c>
      <c r="DV826">
        <f>IF($GL826&gt;=14,INDEX($DF:$DF,$GK826+14),"")</f>
      </c>
      <c r="DW826">
        <f>IF($GL826&gt;=15,INDEX($DF:$DF,$GK826+15),"")</f>
      </c>
      <c r="DX826">
        <f>IF($GL826&gt;=16,INDEX($DF:$DF,$GK826+16),"")</f>
      </c>
      <c r="DY826">
        <f>IF($GL826&gt;=17,INDEX($DF:$DF,$GK826+17),"")</f>
      </c>
      <c r="DZ826">
        <f>IF($GL826&gt;=18,INDEX($DF:$DF,$GK826+18),"")</f>
      </c>
      <c r="EA826">
        <f>IF($GL826&gt;=19,INDEX($DF:$DF,$GK826+19),"")</f>
      </c>
      <c r="EB826">
        <f>IF($GL826&gt;=20,INDEX($DF:$DF,$GK826+20),"")</f>
      </c>
      <c r="EC826">
        <f>IF($GL826&gt;=21,INDEX($DF:$DF,$GK826+21),"")</f>
      </c>
      <c r="ED826">
        <f>IF($GL826&gt;=22,INDEX($DF:$DF,$GK826+22),"")</f>
      </c>
      <c r="EE826">
        <f>IF($GL826&gt;=23,INDEX($DF:$DF,$GK826+23),"")</f>
      </c>
      <c r="EF826">
        <f>IF($GL826&gt;=24,INDEX($DF:$DF,$GK826+24),"")</f>
      </c>
      <c r="EG826">
        <f>IF($GL826&gt;=25,INDEX($DF:$DF,$GK826+25),"")</f>
      </c>
      <c r="EH826">
        <f>IF($GL826&gt;=26,INDEX($DF:$DF,$GK826+26),"")</f>
      </c>
      <c r="EI826">
        <f>IF($GL826&gt;=27,INDEX($DF:$DF,$GK826+27),"")</f>
      </c>
      <c r="EJ826">
        <f>IF($GL826&gt;=28,INDEX($DF:$DF,$GK826+28),"")</f>
      </c>
      <c r="EK826">
        <f>IF($GL826&gt;=29,INDEX($DF:$DF,$GK826+29),"")</f>
      </c>
      <c r="EL826">
        <f>IF($GL826&gt;=30,INDEX($DF:$DF,$GK826+30),"")</f>
      </c>
      <c r="EM826">
        <f>IF($GL826&gt;=31,INDEX($DF:$DF,$GK826+31),"")</f>
      </c>
      <c r="EN826">
        <f>IF($GL826&gt;=32,INDEX($DF:$DF,$GK826+32),"")</f>
      </c>
      <c r="EO826">
        <f>IF($GL826&gt;=33,INDEX($DF:$DF,$GK826+33),"")</f>
      </c>
      <c r="EP826">
        <f>IF($GL826&gt;=34,INDEX($DF:$DF,$GK826+34),"")</f>
      </c>
      <c r="EQ826">
        <f>IF($GL826&gt;=35,INDEX($DF:$DF,$GK826+35),"")</f>
      </c>
      <c r="ER826">
        <f>IF($GL826&gt;=36,INDEX($DF:$DF,$GK826+36),"")</f>
      </c>
      <c r="ES826">
        <f>IF($GL826&gt;=37,INDEX($DF:$DF,$GK826+37),"")</f>
      </c>
      <c r="ET826">
        <f>IF($GL826&gt;=38,INDEX($DF:$DF,$GK826+38),"")</f>
      </c>
      <c r="EU826">
        <f>IF($GL826&gt;=39,INDEX($DF:$DF,$GK826+39),"")</f>
      </c>
      <c r="EV826">
        <f>IF($GL826&gt;=40,INDEX($DF:$DF,$GK826+40),"")</f>
      </c>
      <c r="EW826">
        <f>IF($GL826&gt;=1,INDEX($DG:$DG,$GK826+1),"")</f>
      </c>
      <c r="EX826">
        <f>IF($GL826&gt;=2,INDEX($DG:$DG,$GK826+2),"")</f>
      </c>
      <c r="EY826">
        <f>IF($GL826&gt;=3,INDEX($DG:$DG,$GK826+3),"")</f>
      </c>
      <c r="EZ826">
        <f>IF($GL826&gt;=4,INDEX($DG:$DG,$GK826+4),"")</f>
      </c>
      <c r="FA826">
        <f>IF($GL826&gt;=5,INDEX($DG:$DG,$GK826+5),"")</f>
      </c>
      <c r="FB826">
        <f>IF($GL826&gt;=6,INDEX($DG:$DG,$GK826+6),"")</f>
      </c>
      <c r="FC826">
        <f>IF($GL826&gt;=7,INDEX($DG:$DG,$GK826+7),"")</f>
      </c>
      <c r="FD826">
        <f>IF($GL826&gt;=8,INDEX($DG:$DG,$GK826+8),"")</f>
      </c>
      <c r="FE826">
        <f>IF($GL826&gt;=9,INDEX($DG:$DG,$GK826+9),"")</f>
      </c>
      <c r="FF826">
        <f>IF($GL826&gt;=10,INDEX($DG:$DG,$GK826+10),"")</f>
      </c>
      <c r="FG826">
        <f>IF($GL826&gt;=11,INDEX($DG:$DG,$GK826+11),"")</f>
      </c>
      <c r="FH826">
        <f>IF($GL826&gt;=12,INDEX($DG:$DG,$GK826+12),"")</f>
      </c>
      <c r="FI826">
        <f>IF($GL826&gt;=13,INDEX($DG:$DG,$GK826+13),"")</f>
      </c>
      <c r="FJ826">
        <f>IF($GL826&gt;=14,INDEX($DG:$DG,$GK826+14),"")</f>
      </c>
      <c r="FK826">
        <f>IF($GL826&gt;=15,INDEX($DG:$DG,$GK826+15),"")</f>
      </c>
      <c r="FL826">
        <f>IF($GL826&gt;=16,INDEX($DG:$DG,$GK826+16),"")</f>
      </c>
      <c r="FM826">
        <f>IF($GL826&gt;=17,INDEX($DG:$DG,$GK826+17),"")</f>
      </c>
      <c r="FN826">
        <f>IF($GL826&gt;=18,INDEX($DG:$DG,$GK826+18),"")</f>
      </c>
      <c r="FO826">
        <f>IF($GL826&gt;=19,INDEX($DG:$DG,$GK826+19),"")</f>
      </c>
      <c r="FP826">
        <f>IF($GL826&gt;=20,INDEX($DG:$DG,$GK826+20),"")</f>
      </c>
      <c r="FQ826">
        <f>IF($GL826&gt;=21,INDEX($DG:$DG,$GK826+21),"")</f>
      </c>
      <c r="FR826">
        <f>IF($GL826&gt;=22,INDEX($DG:$DG,$GK826+22),"")</f>
      </c>
      <c r="FS826">
        <f>IF($GL826&gt;=23,INDEX($DG:$DG,$GK826+23),"")</f>
      </c>
      <c r="FT826">
        <f>IF($GL826&gt;=24,INDEX($DG:$DG,$GK826+24),"")</f>
      </c>
      <c r="FU826">
        <f>IF($GL826&gt;=25,INDEX($DG:$DG,$GK826+25),"")</f>
      </c>
      <c r="FV826">
        <f>IF($GL826&gt;=26,INDEX($DG:$DG,$GK826+26),"")</f>
      </c>
      <c r="FW826">
        <f>IF($GL826&gt;=27,INDEX($DG:$DG,$GK826+27),"")</f>
      </c>
      <c r="FX826">
        <f>IF($GL826&gt;=28,INDEX($DG:$DG,$GK826+28),"")</f>
      </c>
      <c r="FY826">
        <f>IF($GL826&gt;=29,INDEX($DG:$DG,$GK826+29),"")</f>
      </c>
      <c r="FZ826">
        <f>IF($GL826&gt;=30,INDEX($DG:$DG,$GK826+30),"")</f>
      </c>
      <c r="GA826">
        <f>IF($GL826&gt;=31,INDEX($DG:$DG,$GK826+31),"")</f>
      </c>
      <c r="GB826">
        <f>IF($GL826&gt;=32,INDEX($DG:$DG,$GK826+32),"")</f>
      </c>
      <c r="GC826">
        <f>IF($GL826&gt;=33,INDEX($DG:$DG,$GK826+33),"")</f>
      </c>
      <c r="GD826">
        <f>IF($GL826&gt;=34,INDEX($DG:$DG,$GK826+34),"")</f>
      </c>
      <c r="GE826">
        <f>IF($GL826&gt;=35,INDEX($DG:$DG,$GK826+35),"")</f>
      </c>
      <c r="GF826">
        <f>IF($GL826&gt;=36,INDEX($DG:$DG,$GK826+36),"")</f>
      </c>
      <c r="GG826">
        <f>IF($GL826&gt;=37,INDEX($DG:$DG,$GK826+37),"")</f>
      </c>
      <c r="GH826">
        <f>IF($GL826&gt;=38,INDEX($DG:$DG,$GK826+38),"")</f>
      </c>
      <c r="GI826">
        <f>IF($GL826&gt;=39,INDEX($DG:$DG,$GK826+39),"")</f>
      </c>
      <c r="GJ826">
        <f>IF($GL826&gt;=40,INDEX($DG:$DG,$GK826+40),"")</f>
      </c>
      <c r="GK826">
        <f>IFERROR(MATCH($DE826,$DF$2:$DF$166,0)+1,0)</f>
      </c>
      <c r="GL826">
        <f>IFERROR(INDEX($DH$2:$DH$166,MATCH($DE826,$DF$2:$DF$166,0)),0)</f>
      </c>
      <c r="GM826">
        <f>IFERROR(MATCH($H826,$DI$826:$EV$826,0),0)</f>
      </c>
      <c r="GN826">
        <f>IF($GM826&gt;0,INDEX($EW$826:$GJ$826,$GM826),"")</f>
      </c>
      <c r="GO826" t="s">
        <v>882</v>
      </c>
      <c r="GP826">
        <v>1</v>
      </c>
      <c r="GQ826">
        <f>IF($IZ826&gt;=1,INDEX($GO:$GO,$IY826+1),"")</f>
      </c>
      <c r="GR826">
        <f>IF($IZ826&gt;=2,INDEX($GO:$GO,$IY826+2),"")</f>
      </c>
      <c r="GS826">
        <f>IF($IZ826&gt;=3,INDEX($GO:$GO,$IY826+3),"")</f>
      </c>
      <c r="GT826">
        <f>IF($IZ826&gt;=4,INDEX($GO:$GO,$IY826+4),"")</f>
      </c>
      <c r="GU826">
        <f>IF($IZ826&gt;=5,INDEX($GO:$GO,$IY826+5),"")</f>
      </c>
      <c r="GV826">
        <f>IF($IZ826&gt;=6,INDEX($GO:$GO,$IY826+6),"")</f>
      </c>
      <c r="GW826">
        <f>IF($IZ826&gt;=7,INDEX($GO:$GO,$IY826+7),"")</f>
      </c>
      <c r="GX826">
        <f>IF($IZ826&gt;=8,INDEX($GO:$GO,$IY826+8),"")</f>
      </c>
      <c r="GY826">
        <f>IF($IZ826&gt;=9,INDEX($GO:$GO,$IY826+9),"")</f>
      </c>
      <c r="GZ826">
        <f>IF($IZ826&gt;=10,INDEX($GO:$GO,$IY826+10),"")</f>
      </c>
      <c r="HA826">
        <f>IF($IZ826&gt;=11,INDEX($GO:$GO,$IY826+11),"")</f>
      </c>
      <c r="HB826">
        <f>IF($IZ826&gt;=12,INDEX($GO:$GO,$IY826+12),"")</f>
      </c>
      <c r="HC826">
        <f>IF($IZ826&gt;=13,INDEX($GO:$GO,$IY826+13),"")</f>
      </c>
      <c r="HD826">
        <f>IF($IZ826&gt;=14,INDEX($GO:$GO,$IY826+14),"")</f>
      </c>
      <c r="HE826">
        <f>IF($IZ826&gt;=15,INDEX($GO:$GO,$IY826+15),"")</f>
      </c>
      <c r="HF826">
        <f>IF($IZ826&gt;=16,INDEX($GO:$GO,$IY826+16),"")</f>
      </c>
      <c r="HG826">
        <f>IF($IZ826&gt;=17,INDEX($GO:$GO,$IY826+17),"")</f>
      </c>
      <c r="HH826">
        <f>IF($IZ826&gt;=18,INDEX($GO:$GO,$IY826+18),"")</f>
      </c>
      <c r="HI826">
        <f>IF($IZ826&gt;=19,INDEX($GO:$GO,$IY826+19),"")</f>
      </c>
      <c r="HJ826">
        <f>IF($IZ826&gt;=20,INDEX($GO:$GO,$IY826+20),"")</f>
      </c>
      <c r="HK826">
        <f>IF($IZ826&gt;=21,INDEX($GO:$GO,$IY826+21),"")</f>
      </c>
      <c r="HL826">
        <f>IF($IZ826&gt;=22,INDEX($GO:$GO,$IY826+22),"")</f>
      </c>
      <c r="HM826">
        <f>IF($IZ826&gt;=23,INDEX($GO:$GO,$IY826+23),"")</f>
      </c>
      <c r="HN826">
        <f>IF($IZ826&gt;=24,INDEX($GO:$GO,$IY826+24),"")</f>
      </c>
      <c r="HO826">
        <f>IF($IZ826&gt;=25,INDEX($GO:$GO,$IY826+25),"")</f>
      </c>
      <c r="HP826">
        <f>IF($IZ826&gt;=26,INDEX($GO:$GO,$IY826+26),"")</f>
      </c>
      <c r="HQ826">
        <f>IF($IZ826&gt;=27,INDEX($GO:$GO,$IY826+27),"")</f>
      </c>
      <c r="HR826">
        <f>IF($IZ826&gt;=28,INDEX($GO:$GO,$IY826+28),"")</f>
      </c>
      <c r="HS826">
        <f>IF($IZ826&gt;=29,INDEX($GO:$GO,$IY826+29),"")</f>
      </c>
      <c r="HT826">
        <f>IF($IZ826&gt;=30,INDEX($GO:$GO,$IY826+30),"")</f>
      </c>
      <c r="HU826">
        <f>IF($IZ826&gt;=31,INDEX($GO:$GO,$IY826+31),"")</f>
      </c>
      <c r="HV826">
        <f>IF($IZ826&gt;=32,INDEX($GO:$GO,$IY826+32),"")</f>
      </c>
      <c r="HW826">
        <f>IF($IZ826&gt;=33,INDEX($GO:$GO,$IY826+33),"")</f>
      </c>
      <c r="HX826">
        <f>IF($IZ826&gt;=34,INDEX($GO:$GO,$IY826+34),"")</f>
      </c>
      <c r="HY826">
        <f>IF($IZ826&gt;=35,INDEX($GO:$GO,$IY826+35),"")</f>
      </c>
      <c r="HZ826">
        <f>IF($IZ826&gt;=36,INDEX($GO:$GO,$IY826+36),"")</f>
      </c>
      <c r="IA826">
        <f>IF($IZ826&gt;=37,INDEX($GO:$GO,$IY826+37),"")</f>
      </c>
      <c r="IB826">
        <f>IF($IZ826&gt;=38,INDEX($GO:$GO,$IY826+38),"")</f>
      </c>
      <c r="IC826">
        <f>IF($IZ826&gt;=39,INDEX($GO:$GO,$IY826+39),"")</f>
      </c>
      <c r="ID826">
        <f>IF($IZ826&gt;=40,INDEX($GO:$GO,$IY826+40),"")</f>
      </c>
      <c r="IE826">
        <f>IF($IZ826&gt;=41,INDEX($GO:$GO,$IY826+41),"")</f>
      </c>
      <c r="IF826">
        <f>IF($IZ826&gt;=42,INDEX($GO:$GO,$IY826+42),"")</f>
      </c>
      <c r="IG826">
        <f>IF($IZ826&gt;=43,INDEX($GO:$GO,$IY826+43),"")</f>
      </c>
      <c r="IH826">
        <f>IF($IZ826&gt;=44,INDEX($GO:$GO,$IY826+44),"")</f>
      </c>
      <c r="II826">
        <f>IF($IZ826&gt;=45,INDEX($GO:$GO,$IY826+45),"")</f>
      </c>
      <c r="IJ826">
        <f>IF($IZ826&gt;=46,INDEX($GO:$GO,$IY826+46),"")</f>
      </c>
      <c r="IK826">
        <f>IF($IZ826&gt;=47,INDEX($GO:$GO,$IY826+47),"")</f>
      </c>
      <c r="IL826">
        <f>IF($IZ826&gt;=48,INDEX($GO:$GO,$IY826+48),"")</f>
      </c>
      <c r="IM826">
        <f>IF($IZ826&gt;=49,INDEX($GO:$GO,$IY826+49),"")</f>
      </c>
      <c r="IN826">
        <f>IF($IZ826&gt;=50,INDEX($GO:$GO,$IY826+50),"")</f>
      </c>
      <c r="IO826">
        <f>IF($IZ826&gt;=51,INDEX($GO:$GO,$IY826+51),"")</f>
      </c>
      <c r="IP826">
        <f>IF($IZ826&gt;=52,INDEX($GO:$GO,$IY826+52),"")</f>
      </c>
      <c r="IQ826">
        <f>IF($IZ826&gt;=53,INDEX($GO:$GO,$IY826+53),"")</f>
      </c>
      <c r="IR826">
        <f>IF($IZ826&gt;=54,INDEX($GO:$GO,$IY826+54),"")</f>
      </c>
      <c r="IS826">
        <f>IF($IZ826&gt;=55,INDEX($GO:$GO,$IY826+55),"")</f>
      </c>
      <c r="IT826">
        <f>IF($IZ826&gt;=56,INDEX($GO:$GO,$IY826+56),"")</f>
      </c>
      <c r="IU826">
        <f>IF($IZ826&gt;=57,INDEX($GO:$GO,$IY826+57),"")</f>
      </c>
      <c r="IV826">
        <f>IF($IZ826&gt;=58,INDEX($GO:$GO,$IY826+58),"")</f>
      </c>
      <c r="IW826">
        <f>IF($IZ826&gt;=59,INDEX($GO:$GO,$IY826+59),"")</f>
      </c>
      <c r="IX826">
        <f>IF($IZ826&gt;=60,INDEX($GO:$GO,$IY826+60),"")</f>
      </c>
      <c r="IY826">
        <f>IFERROR(MATCH($GN826,$GO$2:$GO$827,0)+1,0)</f>
      </c>
      <c r="IZ826">
        <f>IFERROR(INDEX($GP$2:$GP$827,MATCH($GN826,$GO$2:$GO$827,0)),0)</f>
      </c>
      <c r="JA826" t="s">
        <v>23</v>
      </c>
      <c r="JB826" t="s">
        <v>23</v>
      </c>
    </row>
    <row r="827" spans="1:262" x14ac:dyDescent="0.25">
      <c r="F827" s="1"/>
      <c r="G827" s="1"/>
      <c r="H827" s="1"/>
      <c r="I827" s="1"/>
      <c r="J827" s="1">
        <f>IFERROR(IF(FIND(" - ",$F827)&gt;0,MID($F827,FIND(" - ",$F827)+3,LEN($F827)),""),"")</f>
      </c>
      <c r="L827" s="1"/>
      <c r="N827" t="s">
        <v>23</v>
      </c>
      <c r="P827">
        <f>IF(OR($N827="",$O827=""),"",IFERROR($N827/$O827,0))</f>
      </c>
      <c r="Q827">
        <f>IF($N827="","",
IF($G827="","",
IF(ISNUMBER(SEARCH("exempt",LOWER($G827))),0,
$N827*(VALUE(SUBSTITUTE($G827,"%",""))/100))))</f>
      </c>
      <c r="W827">
        <f>IF($N827="","",
SUM($N827,$Q827,$U827,$R827,$T827)-
IF($V827="",0,VALUE($V827)))</f>
      </c>
      <c r="AE827" t="s">
        <v>2087</v>
      </c>
      <c r="AM827">
        <f>IFERROR(LEFT($F827,FIND(" - ",$F827)-1),$F827)</f>
      </c>
      <c r="AP827">
        <f>IF($CE827&gt;=1,INDEX($AN:$AN,$CD827+1),"")</f>
      </c>
      <c r="AQ827">
        <f>IF($CE827&gt;=2,INDEX($AN:$AN,$CD827+2),"")</f>
      </c>
      <c r="AR827">
        <f>IF($CE827&gt;=3,INDEX($AN:$AN,$CD827+3),"")</f>
      </c>
      <c r="AS827">
        <f>IF($CE827&gt;=4,INDEX($AN:$AN,$CD827+4),"")</f>
      </c>
      <c r="AT827">
        <f>IF($CE827&gt;=5,INDEX($AN:$AN,$CD827+5),"")</f>
      </c>
      <c r="AU827">
        <f>IF($CE827&gt;=6,INDEX($AN:$AN,$CD827+6),"")</f>
      </c>
      <c r="AV827">
        <f>IF($CE827&gt;=7,INDEX($AN:$AN,$CD827+7),"")</f>
      </c>
      <c r="AW827">
        <f>IF($CE827&gt;=8,INDEX($AN:$AN,$CD827+8),"")</f>
      </c>
      <c r="AX827">
        <f>IF($CE827&gt;=9,INDEX($AN:$AN,$CD827+9),"")</f>
      </c>
      <c r="AY827">
        <f>IF($CE827&gt;=10,INDEX($AN:$AN,$CD827+10),"")</f>
      </c>
      <c r="AZ827">
        <f>IF($CE827&gt;=11,INDEX($AN:$AN,$CD827+11),"")</f>
      </c>
      <c r="BA827">
        <f>IF($CE827&gt;=12,INDEX($AN:$AN,$CD827+12),"")</f>
      </c>
      <c r="BB827">
        <f>IF($CE827&gt;=13,INDEX($AN:$AN,$CD827+13),"")</f>
      </c>
      <c r="BC827">
        <f>IF($CE827&gt;=14,INDEX($AN:$AN,$CD827+14),"")</f>
      </c>
      <c r="BD827">
        <f>IF($CE827&gt;=15,INDEX($AN:$AN,$CD827+15),"")</f>
      </c>
      <c r="BE827">
        <f>IF($CE827&gt;=16,INDEX($AN:$AN,$CD827+16),"")</f>
      </c>
      <c r="BF827">
        <f>IF($CE827&gt;=17,INDEX($AN:$AN,$CD827+17),"")</f>
      </c>
      <c r="BG827">
        <f>IF($CE827&gt;=18,INDEX($AN:$AN,$CD827+18),"")</f>
      </c>
      <c r="BH827">
        <f>IF($CE827&gt;=19,INDEX($AN:$AN,$CD827+19),"")</f>
      </c>
      <c r="BI827">
        <f>IF($CE827&gt;=20,INDEX($AN:$AN,$CD827+20),"")</f>
      </c>
      <c r="BJ827">
        <f>IF($CE827&gt;=21,INDEX($AN:$AN,$CD827+21),"")</f>
      </c>
      <c r="BK827">
        <f>IF($CE827&gt;=22,INDEX($AN:$AN,$CD827+22),"")</f>
      </c>
      <c r="BL827">
        <f>IF($CE827&gt;=23,INDEX($AN:$AN,$CD827+23),"")</f>
      </c>
      <c r="BM827">
        <f>IF($CE827&gt;=24,INDEX($AN:$AN,$CD827+24),"")</f>
      </c>
      <c r="BN827">
        <f>IF($CE827&gt;=25,INDEX($AN:$AN,$CD827+25),"")</f>
      </c>
      <c r="BO827">
        <f>IF($CE827&gt;=26,INDEX($AN:$AN,$CD827+26),"")</f>
      </c>
      <c r="BP827">
        <f>IF($CE827&gt;=27,INDEX($AN:$AN,$CD827+27),"")</f>
      </c>
      <c r="BQ827">
        <f>IF($CE827&gt;=28,INDEX($AN:$AN,$CD827+28),"")</f>
      </c>
      <c r="BR827">
        <f>IF($CE827&gt;=29,INDEX($AN:$AN,$CD827+29),"")</f>
      </c>
      <c r="BS827">
        <f>IF($CE827&gt;=30,INDEX($AN:$AN,$CD827+30),"")</f>
      </c>
      <c r="BT827">
        <f>IF($CE827&gt;=31,INDEX($AN:$AN,$CD827+31),"")</f>
      </c>
      <c r="BU827">
        <f>IF($CE827&gt;=32,INDEX($AN:$AN,$CD827+32),"")</f>
      </c>
      <c r="BV827">
        <f>IF($CE827&gt;=33,INDEX($AN:$AN,$CD827+33),"")</f>
      </c>
      <c r="BW827">
        <f>IF($CE827&gt;=34,INDEX($AN:$AN,$CD827+34),"")</f>
      </c>
      <c r="BX827">
        <f>IF($CE827&gt;=35,INDEX($AN:$AN,$CD827+35),"")</f>
      </c>
      <c r="BY827">
        <f>IF($CE827&gt;=36,INDEX($AN:$AN,$CD827+36),"")</f>
      </c>
      <c r="BZ827">
        <f>IF($CE827&gt;=37,INDEX($AN:$AN,$CD827+37),"")</f>
      </c>
      <c r="CA827">
        <f>IF($CE827&gt;=38,INDEX($AN:$AN,$CD827+38),"")</f>
      </c>
      <c r="CB827">
        <f>IF($CE827&gt;=39,INDEX($AN:$AN,$CD827+39),"")</f>
      </c>
      <c r="CC827">
        <f>IF($CE827&gt;=40,INDEX($AN:$AN,$CD827+40),"")</f>
      </c>
      <c r="CD827">
        <f>IFERROR(MATCH($AM827,$AN$2:$AN$133,0)+1,0)</f>
      </c>
      <c r="CE827">
        <f>IFERROR(INDEX($AO$2:$AO$133,MATCH($AM827,$AN$2:$AN$133,0)),0)</f>
      </c>
      <c r="CF827">
        <f>IFERROR(LEFT($K827,FIND(" - ",$K827)-1),$K827)</f>
      </c>
      <c r="CG827" t="s">
        <v>2088</v>
      </c>
      <c r="CH827">
        <v>1</v>
      </c>
      <c r="CI827">
        <f>IF($DD827&gt;=1,INDEX($CG:$CG,$DC827+1),"")</f>
      </c>
      <c r="CJ827">
        <f>IF($DD827&gt;=2,INDEX($CG:$CG,$DC827+2),"")</f>
      </c>
      <c r="CK827">
        <f>IF($DD827&gt;=3,INDEX($CG:$CG,$DC827+3),"")</f>
      </c>
      <c r="CL827">
        <f>IF($DD827&gt;=4,INDEX($CG:$CG,$DC827+4),"")</f>
      </c>
      <c r="CM827">
        <f>IF($DD827&gt;=5,INDEX($CG:$CG,$DC827+5),"")</f>
      </c>
      <c r="CN827">
        <f>IF($DD827&gt;=6,INDEX($CG:$CG,$DC827+6),"")</f>
      </c>
      <c r="CO827">
        <f>IF($DD827&gt;=7,INDEX($CG:$CG,$DC827+7),"")</f>
      </c>
      <c r="CP827">
        <f>IF($DD827&gt;=8,INDEX($CG:$CG,$DC827+8),"")</f>
      </c>
      <c r="CQ827">
        <f>IF($DD827&gt;=9,INDEX($CG:$CG,$DC827+9),"")</f>
      </c>
      <c r="CR827">
        <f>IF($DD827&gt;=10,INDEX($CG:$CG,$DC827+10),"")</f>
      </c>
      <c r="CS827">
        <f>IF($DD827&gt;=11,INDEX($CG:$CG,$DC827+11),"")</f>
      </c>
      <c r="CT827">
        <f>IF($DD827&gt;=12,INDEX($CG:$CG,$DC827+12),"")</f>
      </c>
      <c r="CU827">
        <f>IF($DD827&gt;=13,INDEX($CG:$CG,$DC827+13),"")</f>
      </c>
      <c r="CV827">
        <f>IF($DD827&gt;=14,INDEX($CG:$CG,$DC827+14),"")</f>
      </c>
      <c r="CW827">
        <f>IF($DD827&gt;=15,INDEX($CG:$CG,$DC827+15),"")</f>
      </c>
      <c r="CX827">
        <f>IF($DD827&gt;=16,INDEX($CG:$CG,$DC827+16),"")</f>
      </c>
      <c r="CY827">
        <f>IF($DD827&gt;=17,INDEX($CG:$CG,$DC827+17),"")</f>
      </c>
      <c r="CZ827">
        <f>IF($DD827&gt;=18,INDEX($CG:$CG,$DC827+18),"")</f>
      </c>
      <c r="DA827">
        <f>IF($DD827&gt;=19,INDEX($CG:$CG,$DC827+19),"")</f>
      </c>
      <c r="DB827">
        <f>IF($DD827&gt;=20,INDEX($CG:$CG,$DC827+20),"")</f>
      </c>
      <c r="DC827">
        <f>IFERROR(MATCH($CF827,$CG$2:$CG$1558,0)+1,0)</f>
      </c>
      <c r="DD827">
        <f>IFERROR(INDEX($CH$2:$CH$1558,MATCH($CF827,$CG$2:$CG$1558,0)),0)</f>
      </c>
      <c r="DE827">
        <f>IFERROR(INDEX($AL:$AL,MATCH($G827,$AK:$AK,0))&amp;"","")</f>
      </c>
      <c r="DI827">
        <f>IF($GL827&gt;=1,INDEX($DF:$DF,$GK827+1),"")</f>
      </c>
      <c r="DJ827">
        <f>IF($GL827&gt;=2,INDEX($DF:$DF,$GK827+2),"")</f>
      </c>
      <c r="DK827">
        <f>IF($GL827&gt;=3,INDEX($DF:$DF,$GK827+3),"")</f>
      </c>
      <c r="DL827">
        <f>IF($GL827&gt;=4,INDEX($DF:$DF,$GK827+4),"")</f>
      </c>
      <c r="DM827">
        <f>IF($GL827&gt;=5,INDEX($DF:$DF,$GK827+5),"")</f>
      </c>
      <c r="DN827">
        <f>IF($GL827&gt;=6,INDEX($DF:$DF,$GK827+6),"")</f>
      </c>
      <c r="DO827">
        <f>IF($GL827&gt;=7,INDEX($DF:$DF,$GK827+7),"")</f>
      </c>
      <c r="DP827">
        <f>IF($GL827&gt;=8,INDEX($DF:$DF,$GK827+8),"")</f>
      </c>
      <c r="DQ827">
        <f>IF($GL827&gt;=9,INDEX($DF:$DF,$GK827+9),"")</f>
      </c>
      <c r="DR827">
        <f>IF($GL827&gt;=10,INDEX($DF:$DF,$GK827+10),"")</f>
      </c>
      <c r="DS827">
        <f>IF($GL827&gt;=11,INDEX($DF:$DF,$GK827+11),"")</f>
      </c>
      <c r="DT827">
        <f>IF($GL827&gt;=12,INDEX($DF:$DF,$GK827+12),"")</f>
      </c>
      <c r="DU827">
        <f>IF($GL827&gt;=13,INDEX($DF:$DF,$GK827+13),"")</f>
      </c>
      <c r="DV827">
        <f>IF($GL827&gt;=14,INDEX($DF:$DF,$GK827+14),"")</f>
      </c>
      <c r="DW827">
        <f>IF($GL827&gt;=15,INDEX($DF:$DF,$GK827+15),"")</f>
      </c>
      <c r="DX827">
        <f>IF($GL827&gt;=16,INDEX($DF:$DF,$GK827+16),"")</f>
      </c>
      <c r="DY827">
        <f>IF($GL827&gt;=17,INDEX($DF:$DF,$GK827+17),"")</f>
      </c>
      <c r="DZ827">
        <f>IF($GL827&gt;=18,INDEX($DF:$DF,$GK827+18),"")</f>
      </c>
      <c r="EA827">
        <f>IF($GL827&gt;=19,INDEX($DF:$DF,$GK827+19),"")</f>
      </c>
      <c r="EB827">
        <f>IF($GL827&gt;=20,INDEX($DF:$DF,$GK827+20),"")</f>
      </c>
      <c r="EC827">
        <f>IF($GL827&gt;=21,INDEX($DF:$DF,$GK827+21),"")</f>
      </c>
      <c r="ED827">
        <f>IF($GL827&gt;=22,INDEX($DF:$DF,$GK827+22),"")</f>
      </c>
      <c r="EE827">
        <f>IF($GL827&gt;=23,INDEX($DF:$DF,$GK827+23),"")</f>
      </c>
      <c r="EF827">
        <f>IF($GL827&gt;=24,INDEX($DF:$DF,$GK827+24),"")</f>
      </c>
      <c r="EG827">
        <f>IF($GL827&gt;=25,INDEX($DF:$DF,$GK827+25),"")</f>
      </c>
      <c r="EH827">
        <f>IF($GL827&gt;=26,INDEX($DF:$DF,$GK827+26),"")</f>
      </c>
      <c r="EI827">
        <f>IF($GL827&gt;=27,INDEX($DF:$DF,$GK827+27),"")</f>
      </c>
      <c r="EJ827">
        <f>IF($GL827&gt;=28,INDEX($DF:$DF,$GK827+28),"")</f>
      </c>
      <c r="EK827">
        <f>IF($GL827&gt;=29,INDEX($DF:$DF,$GK827+29),"")</f>
      </c>
      <c r="EL827">
        <f>IF($GL827&gt;=30,INDEX($DF:$DF,$GK827+30),"")</f>
      </c>
      <c r="EM827">
        <f>IF($GL827&gt;=31,INDEX($DF:$DF,$GK827+31),"")</f>
      </c>
      <c r="EN827">
        <f>IF($GL827&gt;=32,INDEX($DF:$DF,$GK827+32),"")</f>
      </c>
      <c r="EO827">
        <f>IF($GL827&gt;=33,INDEX($DF:$DF,$GK827+33),"")</f>
      </c>
      <c r="EP827">
        <f>IF($GL827&gt;=34,INDEX($DF:$DF,$GK827+34),"")</f>
      </c>
      <c r="EQ827">
        <f>IF($GL827&gt;=35,INDEX($DF:$DF,$GK827+35),"")</f>
      </c>
      <c r="ER827">
        <f>IF($GL827&gt;=36,INDEX($DF:$DF,$GK827+36),"")</f>
      </c>
      <c r="ES827">
        <f>IF($GL827&gt;=37,INDEX($DF:$DF,$GK827+37),"")</f>
      </c>
      <c r="ET827">
        <f>IF($GL827&gt;=38,INDEX($DF:$DF,$GK827+38),"")</f>
      </c>
      <c r="EU827">
        <f>IF($GL827&gt;=39,INDEX($DF:$DF,$GK827+39),"")</f>
      </c>
      <c r="EV827">
        <f>IF($GL827&gt;=40,INDEX($DF:$DF,$GK827+40),"")</f>
      </c>
      <c r="EW827">
        <f>IF($GL827&gt;=1,INDEX($DG:$DG,$GK827+1),"")</f>
      </c>
      <c r="EX827">
        <f>IF($GL827&gt;=2,INDEX($DG:$DG,$GK827+2),"")</f>
      </c>
      <c r="EY827">
        <f>IF($GL827&gt;=3,INDEX($DG:$DG,$GK827+3),"")</f>
      </c>
      <c r="EZ827">
        <f>IF($GL827&gt;=4,INDEX($DG:$DG,$GK827+4),"")</f>
      </c>
      <c r="FA827">
        <f>IF($GL827&gt;=5,INDEX($DG:$DG,$GK827+5),"")</f>
      </c>
      <c r="FB827">
        <f>IF($GL827&gt;=6,INDEX($DG:$DG,$GK827+6),"")</f>
      </c>
      <c r="FC827">
        <f>IF($GL827&gt;=7,INDEX($DG:$DG,$GK827+7),"")</f>
      </c>
      <c r="FD827">
        <f>IF($GL827&gt;=8,INDEX($DG:$DG,$GK827+8),"")</f>
      </c>
      <c r="FE827">
        <f>IF($GL827&gt;=9,INDEX($DG:$DG,$GK827+9),"")</f>
      </c>
      <c r="FF827">
        <f>IF($GL827&gt;=10,INDEX($DG:$DG,$GK827+10),"")</f>
      </c>
      <c r="FG827">
        <f>IF($GL827&gt;=11,INDEX($DG:$DG,$GK827+11),"")</f>
      </c>
      <c r="FH827">
        <f>IF($GL827&gt;=12,INDEX($DG:$DG,$GK827+12),"")</f>
      </c>
      <c r="FI827">
        <f>IF($GL827&gt;=13,INDEX($DG:$DG,$GK827+13),"")</f>
      </c>
      <c r="FJ827">
        <f>IF($GL827&gt;=14,INDEX($DG:$DG,$GK827+14),"")</f>
      </c>
      <c r="FK827">
        <f>IF($GL827&gt;=15,INDEX($DG:$DG,$GK827+15),"")</f>
      </c>
      <c r="FL827">
        <f>IF($GL827&gt;=16,INDEX($DG:$DG,$GK827+16),"")</f>
      </c>
      <c r="FM827">
        <f>IF($GL827&gt;=17,INDEX($DG:$DG,$GK827+17),"")</f>
      </c>
      <c r="FN827">
        <f>IF($GL827&gt;=18,INDEX($DG:$DG,$GK827+18),"")</f>
      </c>
      <c r="FO827">
        <f>IF($GL827&gt;=19,INDEX($DG:$DG,$GK827+19),"")</f>
      </c>
      <c r="FP827">
        <f>IF($GL827&gt;=20,INDEX($DG:$DG,$GK827+20),"")</f>
      </c>
      <c r="FQ827">
        <f>IF($GL827&gt;=21,INDEX($DG:$DG,$GK827+21),"")</f>
      </c>
      <c r="FR827">
        <f>IF($GL827&gt;=22,INDEX($DG:$DG,$GK827+22),"")</f>
      </c>
      <c r="FS827">
        <f>IF($GL827&gt;=23,INDEX($DG:$DG,$GK827+23),"")</f>
      </c>
      <c r="FT827">
        <f>IF($GL827&gt;=24,INDEX($DG:$DG,$GK827+24),"")</f>
      </c>
      <c r="FU827">
        <f>IF($GL827&gt;=25,INDEX($DG:$DG,$GK827+25),"")</f>
      </c>
      <c r="FV827">
        <f>IF($GL827&gt;=26,INDEX($DG:$DG,$GK827+26),"")</f>
      </c>
      <c r="FW827">
        <f>IF($GL827&gt;=27,INDEX($DG:$DG,$GK827+27),"")</f>
      </c>
      <c r="FX827">
        <f>IF($GL827&gt;=28,INDEX($DG:$DG,$GK827+28),"")</f>
      </c>
      <c r="FY827">
        <f>IF($GL827&gt;=29,INDEX($DG:$DG,$GK827+29),"")</f>
      </c>
      <c r="FZ827">
        <f>IF($GL827&gt;=30,INDEX($DG:$DG,$GK827+30),"")</f>
      </c>
      <c r="GA827">
        <f>IF($GL827&gt;=31,INDEX($DG:$DG,$GK827+31),"")</f>
      </c>
      <c r="GB827">
        <f>IF($GL827&gt;=32,INDEX($DG:$DG,$GK827+32),"")</f>
      </c>
      <c r="GC827">
        <f>IF($GL827&gt;=33,INDEX($DG:$DG,$GK827+33),"")</f>
      </c>
      <c r="GD827">
        <f>IF($GL827&gt;=34,INDEX($DG:$DG,$GK827+34),"")</f>
      </c>
      <c r="GE827">
        <f>IF($GL827&gt;=35,INDEX($DG:$DG,$GK827+35),"")</f>
      </c>
      <c r="GF827">
        <f>IF($GL827&gt;=36,INDEX($DG:$DG,$GK827+36),"")</f>
      </c>
      <c r="GG827">
        <f>IF($GL827&gt;=37,INDEX($DG:$DG,$GK827+37),"")</f>
      </c>
      <c r="GH827">
        <f>IF($GL827&gt;=38,INDEX($DG:$DG,$GK827+38),"")</f>
      </c>
      <c r="GI827">
        <f>IF($GL827&gt;=39,INDEX($DG:$DG,$GK827+39),"")</f>
      </c>
      <c r="GJ827">
        <f>IF($GL827&gt;=40,INDEX($DG:$DG,$GK827+40),"")</f>
      </c>
      <c r="GK827">
        <f>IFERROR(MATCH($DE827,$DF$2:$DF$166,0)+1,0)</f>
      </c>
      <c r="GL827">
        <f>IFERROR(INDEX($DH$2:$DH$166,MATCH($DE827,$DF$2:$DF$166,0)),0)</f>
      </c>
      <c r="GM827">
        <f>IFERROR(MATCH($H827,$DI$827:$EV$827,0),0)</f>
      </c>
      <c r="GN827">
        <f>IF($GM827&gt;0,INDEX($EW$827:$GJ$827,$GM827),"")</f>
      </c>
      <c r="GO827" t="s">
        <v>1606</v>
      </c>
      <c r="GQ827">
        <f>IF($IZ827&gt;=1,INDEX($GO:$GO,$IY827+1),"")</f>
      </c>
      <c r="GR827">
        <f>IF($IZ827&gt;=2,INDEX($GO:$GO,$IY827+2),"")</f>
      </c>
      <c r="GS827">
        <f>IF($IZ827&gt;=3,INDEX($GO:$GO,$IY827+3),"")</f>
      </c>
      <c r="GT827">
        <f>IF($IZ827&gt;=4,INDEX($GO:$GO,$IY827+4),"")</f>
      </c>
      <c r="GU827">
        <f>IF($IZ827&gt;=5,INDEX($GO:$GO,$IY827+5),"")</f>
      </c>
      <c r="GV827">
        <f>IF($IZ827&gt;=6,INDEX($GO:$GO,$IY827+6),"")</f>
      </c>
      <c r="GW827">
        <f>IF($IZ827&gt;=7,INDEX($GO:$GO,$IY827+7),"")</f>
      </c>
      <c r="GX827">
        <f>IF($IZ827&gt;=8,INDEX($GO:$GO,$IY827+8),"")</f>
      </c>
      <c r="GY827">
        <f>IF($IZ827&gt;=9,INDEX($GO:$GO,$IY827+9),"")</f>
      </c>
      <c r="GZ827">
        <f>IF($IZ827&gt;=10,INDEX($GO:$GO,$IY827+10),"")</f>
      </c>
      <c r="HA827">
        <f>IF($IZ827&gt;=11,INDEX($GO:$GO,$IY827+11),"")</f>
      </c>
      <c r="HB827">
        <f>IF($IZ827&gt;=12,INDEX($GO:$GO,$IY827+12),"")</f>
      </c>
      <c r="HC827">
        <f>IF($IZ827&gt;=13,INDEX($GO:$GO,$IY827+13),"")</f>
      </c>
      <c r="HD827">
        <f>IF($IZ827&gt;=14,INDEX($GO:$GO,$IY827+14),"")</f>
      </c>
      <c r="HE827">
        <f>IF($IZ827&gt;=15,INDEX($GO:$GO,$IY827+15),"")</f>
      </c>
      <c r="HF827">
        <f>IF($IZ827&gt;=16,INDEX($GO:$GO,$IY827+16),"")</f>
      </c>
      <c r="HG827">
        <f>IF($IZ827&gt;=17,INDEX($GO:$GO,$IY827+17),"")</f>
      </c>
      <c r="HH827">
        <f>IF($IZ827&gt;=18,INDEX($GO:$GO,$IY827+18),"")</f>
      </c>
      <c r="HI827">
        <f>IF($IZ827&gt;=19,INDEX($GO:$GO,$IY827+19),"")</f>
      </c>
      <c r="HJ827">
        <f>IF($IZ827&gt;=20,INDEX($GO:$GO,$IY827+20),"")</f>
      </c>
      <c r="HK827">
        <f>IF($IZ827&gt;=21,INDEX($GO:$GO,$IY827+21),"")</f>
      </c>
      <c r="HL827">
        <f>IF($IZ827&gt;=22,INDEX($GO:$GO,$IY827+22),"")</f>
      </c>
      <c r="HM827">
        <f>IF($IZ827&gt;=23,INDEX($GO:$GO,$IY827+23),"")</f>
      </c>
      <c r="HN827">
        <f>IF($IZ827&gt;=24,INDEX($GO:$GO,$IY827+24),"")</f>
      </c>
      <c r="HO827">
        <f>IF($IZ827&gt;=25,INDEX($GO:$GO,$IY827+25),"")</f>
      </c>
      <c r="HP827">
        <f>IF($IZ827&gt;=26,INDEX($GO:$GO,$IY827+26),"")</f>
      </c>
      <c r="HQ827">
        <f>IF($IZ827&gt;=27,INDEX($GO:$GO,$IY827+27),"")</f>
      </c>
      <c r="HR827">
        <f>IF($IZ827&gt;=28,INDEX($GO:$GO,$IY827+28),"")</f>
      </c>
      <c r="HS827">
        <f>IF($IZ827&gt;=29,INDEX($GO:$GO,$IY827+29),"")</f>
      </c>
      <c r="HT827">
        <f>IF($IZ827&gt;=30,INDEX($GO:$GO,$IY827+30),"")</f>
      </c>
      <c r="HU827">
        <f>IF($IZ827&gt;=31,INDEX($GO:$GO,$IY827+31),"")</f>
      </c>
      <c r="HV827">
        <f>IF($IZ827&gt;=32,INDEX($GO:$GO,$IY827+32),"")</f>
      </c>
      <c r="HW827">
        <f>IF($IZ827&gt;=33,INDEX($GO:$GO,$IY827+33),"")</f>
      </c>
      <c r="HX827">
        <f>IF($IZ827&gt;=34,INDEX($GO:$GO,$IY827+34),"")</f>
      </c>
      <c r="HY827">
        <f>IF($IZ827&gt;=35,INDEX($GO:$GO,$IY827+35),"")</f>
      </c>
      <c r="HZ827">
        <f>IF($IZ827&gt;=36,INDEX($GO:$GO,$IY827+36),"")</f>
      </c>
      <c r="IA827">
        <f>IF($IZ827&gt;=37,INDEX($GO:$GO,$IY827+37),"")</f>
      </c>
      <c r="IB827">
        <f>IF($IZ827&gt;=38,INDEX($GO:$GO,$IY827+38),"")</f>
      </c>
      <c r="IC827">
        <f>IF($IZ827&gt;=39,INDEX($GO:$GO,$IY827+39),"")</f>
      </c>
      <c r="ID827">
        <f>IF($IZ827&gt;=40,INDEX($GO:$GO,$IY827+40),"")</f>
      </c>
      <c r="IE827">
        <f>IF($IZ827&gt;=41,INDEX($GO:$GO,$IY827+41),"")</f>
      </c>
      <c r="IF827">
        <f>IF($IZ827&gt;=42,INDEX($GO:$GO,$IY827+42),"")</f>
      </c>
      <c r="IG827">
        <f>IF($IZ827&gt;=43,INDEX($GO:$GO,$IY827+43),"")</f>
      </c>
      <c r="IH827">
        <f>IF($IZ827&gt;=44,INDEX($GO:$GO,$IY827+44),"")</f>
      </c>
      <c r="II827">
        <f>IF($IZ827&gt;=45,INDEX($GO:$GO,$IY827+45),"")</f>
      </c>
      <c r="IJ827">
        <f>IF($IZ827&gt;=46,INDEX($GO:$GO,$IY827+46),"")</f>
      </c>
      <c r="IK827">
        <f>IF($IZ827&gt;=47,INDEX($GO:$GO,$IY827+47),"")</f>
      </c>
      <c r="IL827">
        <f>IF($IZ827&gt;=48,INDEX($GO:$GO,$IY827+48),"")</f>
      </c>
      <c r="IM827">
        <f>IF($IZ827&gt;=49,INDEX($GO:$GO,$IY827+49),"")</f>
      </c>
      <c r="IN827">
        <f>IF($IZ827&gt;=50,INDEX($GO:$GO,$IY827+50),"")</f>
      </c>
      <c r="IO827">
        <f>IF($IZ827&gt;=51,INDEX($GO:$GO,$IY827+51),"")</f>
      </c>
      <c r="IP827">
        <f>IF($IZ827&gt;=52,INDEX($GO:$GO,$IY827+52),"")</f>
      </c>
      <c r="IQ827">
        <f>IF($IZ827&gt;=53,INDEX($GO:$GO,$IY827+53),"")</f>
      </c>
      <c r="IR827">
        <f>IF($IZ827&gt;=54,INDEX($GO:$GO,$IY827+54),"")</f>
      </c>
      <c r="IS827">
        <f>IF($IZ827&gt;=55,INDEX($GO:$GO,$IY827+55),"")</f>
      </c>
      <c r="IT827">
        <f>IF($IZ827&gt;=56,INDEX($GO:$GO,$IY827+56),"")</f>
      </c>
      <c r="IU827">
        <f>IF($IZ827&gt;=57,INDEX($GO:$GO,$IY827+57),"")</f>
      </c>
      <c r="IV827">
        <f>IF($IZ827&gt;=58,INDEX($GO:$GO,$IY827+58),"")</f>
      </c>
      <c r="IW827">
        <f>IF($IZ827&gt;=59,INDEX($GO:$GO,$IY827+59),"")</f>
      </c>
      <c r="IX827">
        <f>IF($IZ827&gt;=60,INDEX($GO:$GO,$IY827+60),"")</f>
      </c>
      <c r="IY827">
        <f>IFERROR(MATCH($GN827,$GO$2:$GO$827,0)+1,0)</f>
      </c>
      <c r="IZ827">
        <f>IFERROR(INDEX($GP$2:$GP$827,MATCH($GN827,$GO$2:$GO$827,0)),0)</f>
      </c>
      <c r="JA827" t="s">
        <v>23</v>
      </c>
      <c r="JB827" t="s">
        <v>23</v>
      </c>
    </row>
    <row r="828" spans="1:262" x14ac:dyDescent="0.25">
      <c r="F828" s="1"/>
      <c r="G828" s="1"/>
      <c r="H828" s="1"/>
      <c r="I828" s="1"/>
      <c r="J828" s="1">
        <f>IFERROR(IF(FIND(" - ",$F828)&gt;0,MID($F828,FIND(" - ",$F828)+3,LEN($F828)),""),"")</f>
      </c>
      <c r="L828" s="1"/>
      <c r="N828" t="s">
        <v>23</v>
      </c>
      <c r="P828">
        <f>IF(OR($N828="",$O828=""),"",IFERROR($N828/$O828,0))</f>
      </c>
      <c r="Q828">
        <f>IF($N828="","",
IF($G828="","",
IF(ISNUMBER(SEARCH("exempt",LOWER($G828))),0,
$N828*(VALUE(SUBSTITUTE($G828,"%",""))/100))))</f>
      </c>
      <c r="W828">
        <f>IF($N828="","",
SUM($N828,$Q828,$U828,$R828,$T828)-
IF($V828="",0,VALUE($V828)))</f>
      </c>
      <c r="AE828" t="s">
        <v>2089</v>
      </c>
      <c r="AM828">
        <f>IFERROR(LEFT($F828,FIND(" - ",$F828)-1),$F828)</f>
      </c>
      <c r="AP828">
        <f>IF($CE828&gt;=1,INDEX($AN:$AN,$CD828+1),"")</f>
      </c>
      <c r="AQ828">
        <f>IF($CE828&gt;=2,INDEX($AN:$AN,$CD828+2),"")</f>
      </c>
      <c r="AR828">
        <f>IF($CE828&gt;=3,INDEX($AN:$AN,$CD828+3),"")</f>
      </c>
      <c r="AS828">
        <f>IF($CE828&gt;=4,INDEX($AN:$AN,$CD828+4),"")</f>
      </c>
      <c r="AT828">
        <f>IF($CE828&gt;=5,INDEX($AN:$AN,$CD828+5),"")</f>
      </c>
      <c r="AU828">
        <f>IF($CE828&gt;=6,INDEX($AN:$AN,$CD828+6),"")</f>
      </c>
      <c r="AV828">
        <f>IF($CE828&gt;=7,INDEX($AN:$AN,$CD828+7),"")</f>
      </c>
      <c r="AW828">
        <f>IF($CE828&gt;=8,INDEX($AN:$AN,$CD828+8),"")</f>
      </c>
      <c r="AX828">
        <f>IF($CE828&gt;=9,INDEX($AN:$AN,$CD828+9),"")</f>
      </c>
      <c r="AY828">
        <f>IF($CE828&gt;=10,INDEX($AN:$AN,$CD828+10),"")</f>
      </c>
      <c r="AZ828">
        <f>IF($CE828&gt;=11,INDEX($AN:$AN,$CD828+11),"")</f>
      </c>
      <c r="BA828">
        <f>IF($CE828&gt;=12,INDEX($AN:$AN,$CD828+12),"")</f>
      </c>
      <c r="BB828">
        <f>IF($CE828&gt;=13,INDEX($AN:$AN,$CD828+13),"")</f>
      </c>
      <c r="BC828">
        <f>IF($CE828&gt;=14,INDEX($AN:$AN,$CD828+14),"")</f>
      </c>
      <c r="BD828">
        <f>IF($CE828&gt;=15,INDEX($AN:$AN,$CD828+15),"")</f>
      </c>
      <c r="BE828">
        <f>IF($CE828&gt;=16,INDEX($AN:$AN,$CD828+16),"")</f>
      </c>
      <c r="BF828">
        <f>IF($CE828&gt;=17,INDEX($AN:$AN,$CD828+17),"")</f>
      </c>
      <c r="BG828">
        <f>IF($CE828&gt;=18,INDEX($AN:$AN,$CD828+18),"")</f>
      </c>
      <c r="BH828">
        <f>IF($CE828&gt;=19,INDEX($AN:$AN,$CD828+19),"")</f>
      </c>
      <c r="BI828">
        <f>IF($CE828&gt;=20,INDEX($AN:$AN,$CD828+20),"")</f>
      </c>
      <c r="BJ828">
        <f>IF($CE828&gt;=21,INDEX($AN:$AN,$CD828+21),"")</f>
      </c>
      <c r="BK828">
        <f>IF($CE828&gt;=22,INDEX($AN:$AN,$CD828+22),"")</f>
      </c>
      <c r="BL828">
        <f>IF($CE828&gt;=23,INDEX($AN:$AN,$CD828+23),"")</f>
      </c>
      <c r="BM828">
        <f>IF($CE828&gt;=24,INDEX($AN:$AN,$CD828+24),"")</f>
      </c>
      <c r="BN828">
        <f>IF($CE828&gt;=25,INDEX($AN:$AN,$CD828+25),"")</f>
      </c>
      <c r="BO828">
        <f>IF($CE828&gt;=26,INDEX($AN:$AN,$CD828+26),"")</f>
      </c>
      <c r="BP828">
        <f>IF($CE828&gt;=27,INDEX($AN:$AN,$CD828+27),"")</f>
      </c>
      <c r="BQ828">
        <f>IF($CE828&gt;=28,INDEX($AN:$AN,$CD828+28),"")</f>
      </c>
      <c r="BR828">
        <f>IF($CE828&gt;=29,INDEX($AN:$AN,$CD828+29),"")</f>
      </c>
      <c r="BS828">
        <f>IF($CE828&gt;=30,INDEX($AN:$AN,$CD828+30),"")</f>
      </c>
      <c r="BT828">
        <f>IF($CE828&gt;=31,INDEX($AN:$AN,$CD828+31),"")</f>
      </c>
      <c r="BU828">
        <f>IF($CE828&gt;=32,INDEX($AN:$AN,$CD828+32),"")</f>
      </c>
      <c r="BV828">
        <f>IF($CE828&gt;=33,INDEX($AN:$AN,$CD828+33),"")</f>
      </c>
      <c r="BW828">
        <f>IF($CE828&gt;=34,INDEX($AN:$AN,$CD828+34),"")</f>
      </c>
      <c r="BX828">
        <f>IF($CE828&gt;=35,INDEX($AN:$AN,$CD828+35),"")</f>
      </c>
      <c r="BY828">
        <f>IF($CE828&gt;=36,INDEX($AN:$AN,$CD828+36),"")</f>
      </c>
      <c r="BZ828">
        <f>IF($CE828&gt;=37,INDEX($AN:$AN,$CD828+37),"")</f>
      </c>
      <c r="CA828">
        <f>IF($CE828&gt;=38,INDEX($AN:$AN,$CD828+38),"")</f>
      </c>
      <c r="CB828">
        <f>IF($CE828&gt;=39,INDEX($AN:$AN,$CD828+39),"")</f>
      </c>
      <c r="CC828">
        <f>IF($CE828&gt;=40,INDEX($AN:$AN,$CD828+40),"")</f>
      </c>
      <c r="CD828">
        <f>IFERROR(MATCH($AM828,$AN$2:$AN$133,0)+1,0)</f>
      </c>
      <c r="CE828">
        <f>IFERROR(INDEX($AO$2:$AO$133,MATCH($AM828,$AN$2:$AN$133,0)),0)</f>
      </c>
      <c r="CF828">
        <f>IFERROR(LEFT($K828,FIND(" - ",$K828)-1),$K828)</f>
      </c>
      <c r="CG828" t="s">
        <v>108</v>
      </c>
      <c r="CI828">
        <f>IF($DD828&gt;=1,INDEX($CG:$CG,$DC828+1),"")</f>
      </c>
      <c r="CJ828">
        <f>IF($DD828&gt;=2,INDEX($CG:$CG,$DC828+2),"")</f>
      </c>
      <c r="CK828">
        <f>IF($DD828&gt;=3,INDEX($CG:$CG,$DC828+3),"")</f>
      </c>
      <c r="CL828">
        <f>IF($DD828&gt;=4,INDEX($CG:$CG,$DC828+4),"")</f>
      </c>
      <c r="CM828">
        <f>IF($DD828&gt;=5,INDEX($CG:$CG,$DC828+5),"")</f>
      </c>
      <c r="CN828">
        <f>IF($DD828&gt;=6,INDEX($CG:$CG,$DC828+6),"")</f>
      </c>
      <c r="CO828">
        <f>IF($DD828&gt;=7,INDEX($CG:$CG,$DC828+7),"")</f>
      </c>
      <c r="CP828">
        <f>IF($DD828&gt;=8,INDEX($CG:$CG,$DC828+8),"")</f>
      </c>
      <c r="CQ828">
        <f>IF($DD828&gt;=9,INDEX($CG:$CG,$DC828+9),"")</f>
      </c>
      <c r="CR828">
        <f>IF($DD828&gt;=10,INDEX($CG:$CG,$DC828+10),"")</f>
      </c>
      <c r="CS828">
        <f>IF($DD828&gt;=11,INDEX($CG:$CG,$DC828+11),"")</f>
      </c>
      <c r="CT828">
        <f>IF($DD828&gt;=12,INDEX($CG:$CG,$DC828+12),"")</f>
      </c>
      <c r="CU828">
        <f>IF($DD828&gt;=13,INDEX($CG:$CG,$DC828+13),"")</f>
      </c>
      <c r="CV828">
        <f>IF($DD828&gt;=14,INDEX($CG:$CG,$DC828+14),"")</f>
      </c>
      <c r="CW828">
        <f>IF($DD828&gt;=15,INDEX($CG:$CG,$DC828+15),"")</f>
      </c>
      <c r="CX828">
        <f>IF($DD828&gt;=16,INDEX($CG:$CG,$DC828+16),"")</f>
      </c>
      <c r="CY828">
        <f>IF($DD828&gt;=17,INDEX($CG:$CG,$DC828+17),"")</f>
      </c>
      <c r="CZ828">
        <f>IF($DD828&gt;=18,INDEX($CG:$CG,$DC828+18),"")</f>
      </c>
      <c r="DA828">
        <f>IF($DD828&gt;=19,INDEX($CG:$CG,$DC828+19),"")</f>
      </c>
      <c r="DB828">
        <f>IF($DD828&gt;=20,INDEX($CG:$CG,$DC828+20),"")</f>
      </c>
      <c r="DC828">
        <f>IFERROR(MATCH($CF828,$CG$2:$CG$1558,0)+1,0)</f>
      </c>
      <c r="DD828">
        <f>IFERROR(INDEX($CH$2:$CH$1558,MATCH($CF828,$CG$2:$CG$1558,0)),0)</f>
      </c>
      <c r="DE828">
        <f>IFERROR(INDEX($AL:$AL,MATCH($G828,$AK:$AK,0))&amp;"","")</f>
      </c>
      <c r="DI828">
        <f>IF($GL828&gt;=1,INDEX($DF:$DF,$GK828+1),"")</f>
      </c>
      <c r="DJ828">
        <f>IF($GL828&gt;=2,INDEX($DF:$DF,$GK828+2),"")</f>
      </c>
      <c r="DK828">
        <f>IF($GL828&gt;=3,INDEX($DF:$DF,$GK828+3),"")</f>
      </c>
      <c r="DL828">
        <f>IF($GL828&gt;=4,INDEX($DF:$DF,$GK828+4),"")</f>
      </c>
      <c r="DM828">
        <f>IF($GL828&gt;=5,INDEX($DF:$DF,$GK828+5),"")</f>
      </c>
      <c r="DN828">
        <f>IF($GL828&gt;=6,INDEX($DF:$DF,$GK828+6),"")</f>
      </c>
      <c r="DO828">
        <f>IF($GL828&gt;=7,INDEX($DF:$DF,$GK828+7),"")</f>
      </c>
      <c r="DP828">
        <f>IF($GL828&gt;=8,INDEX($DF:$DF,$GK828+8),"")</f>
      </c>
      <c r="DQ828">
        <f>IF($GL828&gt;=9,INDEX($DF:$DF,$GK828+9),"")</f>
      </c>
      <c r="DR828">
        <f>IF($GL828&gt;=10,INDEX($DF:$DF,$GK828+10),"")</f>
      </c>
      <c r="DS828">
        <f>IF($GL828&gt;=11,INDEX($DF:$DF,$GK828+11),"")</f>
      </c>
      <c r="DT828">
        <f>IF($GL828&gt;=12,INDEX($DF:$DF,$GK828+12),"")</f>
      </c>
      <c r="DU828">
        <f>IF($GL828&gt;=13,INDEX($DF:$DF,$GK828+13),"")</f>
      </c>
      <c r="DV828">
        <f>IF($GL828&gt;=14,INDEX($DF:$DF,$GK828+14),"")</f>
      </c>
      <c r="DW828">
        <f>IF($GL828&gt;=15,INDEX($DF:$DF,$GK828+15),"")</f>
      </c>
      <c r="DX828">
        <f>IF($GL828&gt;=16,INDEX($DF:$DF,$GK828+16),"")</f>
      </c>
      <c r="DY828">
        <f>IF($GL828&gt;=17,INDEX($DF:$DF,$GK828+17),"")</f>
      </c>
      <c r="DZ828">
        <f>IF($GL828&gt;=18,INDEX($DF:$DF,$GK828+18),"")</f>
      </c>
      <c r="EA828">
        <f>IF($GL828&gt;=19,INDEX($DF:$DF,$GK828+19),"")</f>
      </c>
      <c r="EB828">
        <f>IF($GL828&gt;=20,INDEX($DF:$DF,$GK828+20),"")</f>
      </c>
      <c r="EC828">
        <f>IF($GL828&gt;=21,INDEX($DF:$DF,$GK828+21),"")</f>
      </c>
      <c r="ED828">
        <f>IF($GL828&gt;=22,INDEX($DF:$DF,$GK828+22),"")</f>
      </c>
      <c r="EE828">
        <f>IF($GL828&gt;=23,INDEX($DF:$DF,$GK828+23),"")</f>
      </c>
      <c r="EF828">
        <f>IF($GL828&gt;=24,INDEX($DF:$DF,$GK828+24),"")</f>
      </c>
      <c r="EG828">
        <f>IF($GL828&gt;=25,INDEX($DF:$DF,$GK828+25),"")</f>
      </c>
      <c r="EH828">
        <f>IF($GL828&gt;=26,INDEX($DF:$DF,$GK828+26),"")</f>
      </c>
      <c r="EI828">
        <f>IF($GL828&gt;=27,INDEX($DF:$DF,$GK828+27),"")</f>
      </c>
      <c r="EJ828">
        <f>IF($GL828&gt;=28,INDEX($DF:$DF,$GK828+28),"")</f>
      </c>
      <c r="EK828">
        <f>IF($GL828&gt;=29,INDEX($DF:$DF,$GK828+29),"")</f>
      </c>
      <c r="EL828">
        <f>IF($GL828&gt;=30,INDEX($DF:$DF,$GK828+30),"")</f>
      </c>
      <c r="EM828">
        <f>IF($GL828&gt;=31,INDEX($DF:$DF,$GK828+31),"")</f>
      </c>
      <c r="EN828">
        <f>IF($GL828&gt;=32,INDEX($DF:$DF,$GK828+32),"")</f>
      </c>
      <c r="EO828">
        <f>IF($GL828&gt;=33,INDEX($DF:$DF,$GK828+33),"")</f>
      </c>
      <c r="EP828">
        <f>IF($GL828&gt;=34,INDEX($DF:$DF,$GK828+34),"")</f>
      </c>
      <c r="EQ828">
        <f>IF($GL828&gt;=35,INDEX($DF:$DF,$GK828+35),"")</f>
      </c>
      <c r="ER828">
        <f>IF($GL828&gt;=36,INDEX($DF:$DF,$GK828+36),"")</f>
      </c>
      <c r="ES828">
        <f>IF($GL828&gt;=37,INDEX($DF:$DF,$GK828+37),"")</f>
      </c>
      <c r="ET828">
        <f>IF($GL828&gt;=38,INDEX($DF:$DF,$GK828+38),"")</f>
      </c>
      <c r="EU828">
        <f>IF($GL828&gt;=39,INDEX($DF:$DF,$GK828+39),"")</f>
      </c>
      <c r="EV828">
        <f>IF($GL828&gt;=40,INDEX($DF:$DF,$GK828+40),"")</f>
      </c>
      <c r="EW828">
        <f>IF($GL828&gt;=1,INDEX($DG:$DG,$GK828+1),"")</f>
      </c>
      <c r="EX828">
        <f>IF($GL828&gt;=2,INDEX($DG:$DG,$GK828+2),"")</f>
      </c>
      <c r="EY828">
        <f>IF($GL828&gt;=3,INDEX($DG:$DG,$GK828+3),"")</f>
      </c>
      <c r="EZ828">
        <f>IF($GL828&gt;=4,INDEX($DG:$DG,$GK828+4),"")</f>
      </c>
      <c r="FA828">
        <f>IF($GL828&gt;=5,INDEX($DG:$DG,$GK828+5),"")</f>
      </c>
      <c r="FB828">
        <f>IF($GL828&gt;=6,INDEX($DG:$DG,$GK828+6),"")</f>
      </c>
      <c r="FC828">
        <f>IF($GL828&gt;=7,INDEX($DG:$DG,$GK828+7),"")</f>
      </c>
      <c r="FD828">
        <f>IF($GL828&gt;=8,INDEX($DG:$DG,$GK828+8),"")</f>
      </c>
      <c r="FE828">
        <f>IF($GL828&gt;=9,INDEX($DG:$DG,$GK828+9),"")</f>
      </c>
      <c r="FF828">
        <f>IF($GL828&gt;=10,INDEX($DG:$DG,$GK828+10),"")</f>
      </c>
      <c r="FG828">
        <f>IF($GL828&gt;=11,INDEX($DG:$DG,$GK828+11),"")</f>
      </c>
      <c r="FH828">
        <f>IF($GL828&gt;=12,INDEX($DG:$DG,$GK828+12),"")</f>
      </c>
      <c r="FI828">
        <f>IF($GL828&gt;=13,INDEX($DG:$DG,$GK828+13),"")</f>
      </c>
      <c r="FJ828">
        <f>IF($GL828&gt;=14,INDEX($DG:$DG,$GK828+14),"")</f>
      </c>
      <c r="FK828">
        <f>IF($GL828&gt;=15,INDEX($DG:$DG,$GK828+15),"")</f>
      </c>
      <c r="FL828">
        <f>IF($GL828&gt;=16,INDEX($DG:$DG,$GK828+16),"")</f>
      </c>
      <c r="FM828">
        <f>IF($GL828&gt;=17,INDEX($DG:$DG,$GK828+17),"")</f>
      </c>
      <c r="FN828">
        <f>IF($GL828&gt;=18,INDEX($DG:$DG,$GK828+18),"")</f>
      </c>
      <c r="FO828">
        <f>IF($GL828&gt;=19,INDEX($DG:$DG,$GK828+19),"")</f>
      </c>
      <c r="FP828">
        <f>IF($GL828&gt;=20,INDEX($DG:$DG,$GK828+20),"")</f>
      </c>
      <c r="FQ828">
        <f>IF($GL828&gt;=21,INDEX($DG:$DG,$GK828+21),"")</f>
      </c>
      <c r="FR828">
        <f>IF($GL828&gt;=22,INDEX($DG:$DG,$GK828+22),"")</f>
      </c>
      <c r="FS828">
        <f>IF($GL828&gt;=23,INDEX($DG:$DG,$GK828+23),"")</f>
      </c>
      <c r="FT828">
        <f>IF($GL828&gt;=24,INDEX($DG:$DG,$GK828+24),"")</f>
      </c>
      <c r="FU828">
        <f>IF($GL828&gt;=25,INDEX($DG:$DG,$GK828+25),"")</f>
      </c>
      <c r="FV828">
        <f>IF($GL828&gt;=26,INDEX($DG:$DG,$GK828+26),"")</f>
      </c>
      <c r="FW828">
        <f>IF($GL828&gt;=27,INDEX($DG:$DG,$GK828+27),"")</f>
      </c>
      <c r="FX828">
        <f>IF($GL828&gt;=28,INDEX($DG:$DG,$GK828+28),"")</f>
      </c>
      <c r="FY828">
        <f>IF($GL828&gt;=29,INDEX($DG:$DG,$GK828+29),"")</f>
      </c>
      <c r="FZ828">
        <f>IF($GL828&gt;=30,INDEX($DG:$DG,$GK828+30),"")</f>
      </c>
      <c r="GA828">
        <f>IF($GL828&gt;=31,INDEX($DG:$DG,$GK828+31),"")</f>
      </c>
      <c r="GB828">
        <f>IF($GL828&gt;=32,INDEX($DG:$DG,$GK828+32),"")</f>
      </c>
      <c r="GC828">
        <f>IF($GL828&gt;=33,INDEX($DG:$DG,$GK828+33),"")</f>
      </c>
      <c r="GD828">
        <f>IF($GL828&gt;=34,INDEX($DG:$DG,$GK828+34),"")</f>
      </c>
      <c r="GE828">
        <f>IF($GL828&gt;=35,INDEX($DG:$DG,$GK828+35),"")</f>
      </c>
      <c r="GF828">
        <f>IF($GL828&gt;=36,INDEX($DG:$DG,$GK828+36),"")</f>
      </c>
      <c r="GG828">
        <f>IF($GL828&gt;=37,INDEX($DG:$DG,$GK828+37),"")</f>
      </c>
      <c r="GH828">
        <f>IF($GL828&gt;=38,INDEX($DG:$DG,$GK828+38),"")</f>
      </c>
      <c r="GI828">
        <f>IF($GL828&gt;=39,INDEX($DG:$DG,$GK828+39),"")</f>
      </c>
      <c r="GJ828">
        <f>IF($GL828&gt;=40,INDEX($DG:$DG,$GK828+40),"")</f>
      </c>
      <c r="GK828">
        <f>IFERROR(MATCH($DE828,$DF$2:$DF$166,0)+1,0)</f>
      </c>
      <c r="GL828">
        <f>IFERROR(INDEX($DH$2:$DH$166,MATCH($DE828,$DF$2:$DF$166,0)),0)</f>
      </c>
      <c r="GM828">
        <f>IFERROR(MATCH($H828,$DI$828:$EV$828,0),0)</f>
      </c>
      <c r="GN828">
        <f>IF($GM828&gt;0,INDEX($EW$828:$GJ$828,$GM828),"")</f>
      </c>
      <c r="GQ828">
        <f>IF($IZ828&gt;=1,INDEX($GO:$GO,$IY828+1),"")</f>
      </c>
      <c r="GR828">
        <f>IF($IZ828&gt;=2,INDEX($GO:$GO,$IY828+2),"")</f>
      </c>
      <c r="GS828">
        <f>IF($IZ828&gt;=3,INDEX($GO:$GO,$IY828+3),"")</f>
      </c>
      <c r="GT828">
        <f>IF($IZ828&gt;=4,INDEX($GO:$GO,$IY828+4),"")</f>
      </c>
      <c r="GU828">
        <f>IF($IZ828&gt;=5,INDEX($GO:$GO,$IY828+5),"")</f>
      </c>
      <c r="GV828">
        <f>IF($IZ828&gt;=6,INDEX($GO:$GO,$IY828+6),"")</f>
      </c>
      <c r="GW828">
        <f>IF($IZ828&gt;=7,INDEX($GO:$GO,$IY828+7),"")</f>
      </c>
      <c r="GX828">
        <f>IF($IZ828&gt;=8,INDEX($GO:$GO,$IY828+8),"")</f>
      </c>
      <c r="GY828">
        <f>IF($IZ828&gt;=9,INDEX($GO:$GO,$IY828+9),"")</f>
      </c>
      <c r="GZ828">
        <f>IF($IZ828&gt;=10,INDEX($GO:$GO,$IY828+10),"")</f>
      </c>
      <c r="HA828">
        <f>IF($IZ828&gt;=11,INDEX($GO:$GO,$IY828+11),"")</f>
      </c>
      <c r="HB828">
        <f>IF($IZ828&gt;=12,INDEX($GO:$GO,$IY828+12),"")</f>
      </c>
      <c r="HC828">
        <f>IF($IZ828&gt;=13,INDEX($GO:$GO,$IY828+13),"")</f>
      </c>
      <c r="HD828">
        <f>IF($IZ828&gt;=14,INDEX($GO:$GO,$IY828+14),"")</f>
      </c>
      <c r="HE828">
        <f>IF($IZ828&gt;=15,INDEX($GO:$GO,$IY828+15),"")</f>
      </c>
      <c r="HF828">
        <f>IF($IZ828&gt;=16,INDEX($GO:$GO,$IY828+16),"")</f>
      </c>
      <c r="HG828">
        <f>IF($IZ828&gt;=17,INDEX($GO:$GO,$IY828+17),"")</f>
      </c>
      <c r="HH828">
        <f>IF($IZ828&gt;=18,INDEX($GO:$GO,$IY828+18),"")</f>
      </c>
      <c r="HI828">
        <f>IF($IZ828&gt;=19,INDEX($GO:$GO,$IY828+19),"")</f>
      </c>
      <c r="HJ828">
        <f>IF($IZ828&gt;=20,INDEX($GO:$GO,$IY828+20),"")</f>
      </c>
      <c r="HK828">
        <f>IF($IZ828&gt;=21,INDEX($GO:$GO,$IY828+21),"")</f>
      </c>
      <c r="HL828">
        <f>IF($IZ828&gt;=22,INDEX($GO:$GO,$IY828+22),"")</f>
      </c>
      <c r="HM828">
        <f>IF($IZ828&gt;=23,INDEX($GO:$GO,$IY828+23),"")</f>
      </c>
      <c r="HN828">
        <f>IF($IZ828&gt;=24,INDEX($GO:$GO,$IY828+24),"")</f>
      </c>
      <c r="HO828">
        <f>IF($IZ828&gt;=25,INDEX($GO:$GO,$IY828+25),"")</f>
      </c>
      <c r="HP828">
        <f>IF($IZ828&gt;=26,INDEX($GO:$GO,$IY828+26),"")</f>
      </c>
      <c r="HQ828">
        <f>IF($IZ828&gt;=27,INDEX($GO:$GO,$IY828+27),"")</f>
      </c>
      <c r="HR828">
        <f>IF($IZ828&gt;=28,INDEX($GO:$GO,$IY828+28),"")</f>
      </c>
      <c r="HS828">
        <f>IF($IZ828&gt;=29,INDEX($GO:$GO,$IY828+29),"")</f>
      </c>
      <c r="HT828">
        <f>IF($IZ828&gt;=30,INDEX($GO:$GO,$IY828+30),"")</f>
      </c>
      <c r="HU828">
        <f>IF($IZ828&gt;=31,INDEX($GO:$GO,$IY828+31),"")</f>
      </c>
      <c r="HV828">
        <f>IF($IZ828&gt;=32,INDEX($GO:$GO,$IY828+32),"")</f>
      </c>
      <c r="HW828">
        <f>IF($IZ828&gt;=33,INDEX($GO:$GO,$IY828+33),"")</f>
      </c>
      <c r="HX828">
        <f>IF($IZ828&gt;=34,INDEX($GO:$GO,$IY828+34),"")</f>
      </c>
      <c r="HY828">
        <f>IF($IZ828&gt;=35,INDEX($GO:$GO,$IY828+35),"")</f>
      </c>
      <c r="HZ828">
        <f>IF($IZ828&gt;=36,INDEX($GO:$GO,$IY828+36),"")</f>
      </c>
      <c r="IA828">
        <f>IF($IZ828&gt;=37,INDEX($GO:$GO,$IY828+37),"")</f>
      </c>
      <c r="IB828">
        <f>IF($IZ828&gt;=38,INDEX($GO:$GO,$IY828+38),"")</f>
      </c>
      <c r="IC828">
        <f>IF($IZ828&gt;=39,INDEX($GO:$GO,$IY828+39),"")</f>
      </c>
      <c r="ID828">
        <f>IF($IZ828&gt;=40,INDEX($GO:$GO,$IY828+40),"")</f>
      </c>
      <c r="IE828">
        <f>IF($IZ828&gt;=41,INDEX($GO:$GO,$IY828+41),"")</f>
      </c>
      <c r="IF828">
        <f>IF($IZ828&gt;=42,INDEX($GO:$GO,$IY828+42),"")</f>
      </c>
      <c r="IG828">
        <f>IF($IZ828&gt;=43,INDEX($GO:$GO,$IY828+43),"")</f>
      </c>
      <c r="IH828">
        <f>IF($IZ828&gt;=44,INDEX($GO:$GO,$IY828+44),"")</f>
      </c>
      <c r="II828">
        <f>IF($IZ828&gt;=45,INDEX($GO:$GO,$IY828+45),"")</f>
      </c>
      <c r="IJ828">
        <f>IF($IZ828&gt;=46,INDEX($GO:$GO,$IY828+46),"")</f>
      </c>
      <c r="IK828">
        <f>IF($IZ828&gt;=47,INDEX($GO:$GO,$IY828+47),"")</f>
      </c>
      <c r="IL828">
        <f>IF($IZ828&gt;=48,INDEX($GO:$GO,$IY828+48),"")</f>
      </c>
      <c r="IM828">
        <f>IF($IZ828&gt;=49,INDEX($GO:$GO,$IY828+49),"")</f>
      </c>
      <c r="IN828">
        <f>IF($IZ828&gt;=50,INDEX($GO:$GO,$IY828+50),"")</f>
      </c>
      <c r="IO828">
        <f>IF($IZ828&gt;=51,INDEX($GO:$GO,$IY828+51),"")</f>
      </c>
      <c r="IP828">
        <f>IF($IZ828&gt;=52,INDEX($GO:$GO,$IY828+52),"")</f>
      </c>
      <c r="IQ828">
        <f>IF($IZ828&gt;=53,INDEX($GO:$GO,$IY828+53),"")</f>
      </c>
      <c r="IR828">
        <f>IF($IZ828&gt;=54,INDEX($GO:$GO,$IY828+54),"")</f>
      </c>
      <c r="IS828">
        <f>IF($IZ828&gt;=55,INDEX($GO:$GO,$IY828+55),"")</f>
      </c>
      <c r="IT828">
        <f>IF($IZ828&gt;=56,INDEX($GO:$GO,$IY828+56),"")</f>
      </c>
      <c r="IU828">
        <f>IF($IZ828&gt;=57,INDEX($GO:$GO,$IY828+57),"")</f>
      </c>
      <c r="IV828">
        <f>IF($IZ828&gt;=58,INDEX($GO:$GO,$IY828+58),"")</f>
      </c>
      <c r="IW828">
        <f>IF($IZ828&gt;=59,INDEX($GO:$GO,$IY828+59),"")</f>
      </c>
      <c r="IX828">
        <f>IF($IZ828&gt;=60,INDEX($GO:$GO,$IY828+60),"")</f>
      </c>
      <c r="IY828">
        <f>IFERROR(MATCH($GN828,$GO$2:$GO$827,0)+1,0)</f>
      </c>
      <c r="IZ828">
        <f>IFERROR(INDEX($GP$2:$GP$827,MATCH($GN828,$GO$2:$GO$827,0)),0)</f>
      </c>
      <c r="JA828" t="s">
        <v>23</v>
      </c>
      <c r="JB828" t="s">
        <v>23</v>
      </c>
    </row>
    <row r="829" spans="1:262" x14ac:dyDescent="0.25">
      <c r="F829" s="1"/>
      <c r="G829" s="1"/>
      <c r="H829" s="1"/>
      <c r="I829" s="1"/>
      <c r="J829" s="1">
        <f>IFERROR(IF(FIND(" - ",$F829)&gt;0,MID($F829,FIND(" - ",$F829)+3,LEN($F829)),""),"")</f>
      </c>
      <c r="L829" s="1"/>
      <c r="N829" t="s">
        <v>23</v>
      </c>
      <c r="P829">
        <f>IF(OR($N829="",$O829=""),"",IFERROR($N829/$O829,0))</f>
      </c>
      <c r="Q829">
        <f>IF($N829="","",
IF($G829="","",
IF(ISNUMBER(SEARCH("exempt",LOWER($G829))),0,
$N829*(VALUE(SUBSTITUTE($G829,"%",""))/100))))</f>
      </c>
      <c r="W829">
        <f>IF($N829="","",
SUM($N829,$Q829,$U829,$R829,$T829)-
IF($V829="",0,VALUE($V829)))</f>
      </c>
      <c r="AE829" t="s">
        <v>2090</v>
      </c>
      <c r="AM829">
        <f>IFERROR(LEFT($F829,FIND(" - ",$F829)-1),$F829)</f>
      </c>
      <c r="AP829">
        <f>IF($CE829&gt;=1,INDEX($AN:$AN,$CD829+1),"")</f>
      </c>
      <c r="AQ829">
        <f>IF($CE829&gt;=2,INDEX($AN:$AN,$CD829+2),"")</f>
      </c>
      <c r="AR829">
        <f>IF($CE829&gt;=3,INDEX($AN:$AN,$CD829+3),"")</f>
      </c>
      <c r="AS829">
        <f>IF($CE829&gt;=4,INDEX($AN:$AN,$CD829+4),"")</f>
      </c>
      <c r="AT829">
        <f>IF($CE829&gt;=5,INDEX($AN:$AN,$CD829+5),"")</f>
      </c>
      <c r="AU829">
        <f>IF($CE829&gt;=6,INDEX($AN:$AN,$CD829+6),"")</f>
      </c>
      <c r="AV829">
        <f>IF($CE829&gt;=7,INDEX($AN:$AN,$CD829+7),"")</f>
      </c>
      <c r="AW829">
        <f>IF($CE829&gt;=8,INDEX($AN:$AN,$CD829+8),"")</f>
      </c>
      <c r="AX829">
        <f>IF($CE829&gt;=9,INDEX($AN:$AN,$CD829+9),"")</f>
      </c>
      <c r="AY829">
        <f>IF($CE829&gt;=10,INDEX($AN:$AN,$CD829+10),"")</f>
      </c>
      <c r="AZ829">
        <f>IF($CE829&gt;=11,INDEX($AN:$AN,$CD829+11),"")</f>
      </c>
      <c r="BA829">
        <f>IF($CE829&gt;=12,INDEX($AN:$AN,$CD829+12),"")</f>
      </c>
      <c r="BB829">
        <f>IF($CE829&gt;=13,INDEX($AN:$AN,$CD829+13),"")</f>
      </c>
      <c r="BC829">
        <f>IF($CE829&gt;=14,INDEX($AN:$AN,$CD829+14),"")</f>
      </c>
      <c r="BD829">
        <f>IF($CE829&gt;=15,INDEX($AN:$AN,$CD829+15),"")</f>
      </c>
      <c r="BE829">
        <f>IF($CE829&gt;=16,INDEX($AN:$AN,$CD829+16),"")</f>
      </c>
      <c r="BF829">
        <f>IF($CE829&gt;=17,INDEX($AN:$AN,$CD829+17),"")</f>
      </c>
      <c r="BG829">
        <f>IF($CE829&gt;=18,INDEX($AN:$AN,$CD829+18),"")</f>
      </c>
      <c r="BH829">
        <f>IF($CE829&gt;=19,INDEX($AN:$AN,$CD829+19),"")</f>
      </c>
      <c r="BI829">
        <f>IF($CE829&gt;=20,INDEX($AN:$AN,$CD829+20),"")</f>
      </c>
      <c r="BJ829">
        <f>IF($CE829&gt;=21,INDEX($AN:$AN,$CD829+21),"")</f>
      </c>
      <c r="BK829">
        <f>IF($CE829&gt;=22,INDEX($AN:$AN,$CD829+22),"")</f>
      </c>
      <c r="BL829">
        <f>IF($CE829&gt;=23,INDEX($AN:$AN,$CD829+23),"")</f>
      </c>
      <c r="BM829">
        <f>IF($CE829&gt;=24,INDEX($AN:$AN,$CD829+24),"")</f>
      </c>
      <c r="BN829">
        <f>IF($CE829&gt;=25,INDEX($AN:$AN,$CD829+25),"")</f>
      </c>
      <c r="BO829">
        <f>IF($CE829&gt;=26,INDEX($AN:$AN,$CD829+26),"")</f>
      </c>
      <c r="BP829">
        <f>IF($CE829&gt;=27,INDEX($AN:$AN,$CD829+27),"")</f>
      </c>
      <c r="BQ829">
        <f>IF($CE829&gt;=28,INDEX($AN:$AN,$CD829+28),"")</f>
      </c>
      <c r="BR829">
        <f>IF($CE829&gt;=29,INDEX($AN:$AN,$CD829+29),"")</f>
      </c>
      <c r="BS829">
        <f>IF($CE829&gt;=30,INDEX($AN:$AN,$CD829+30),"")</f>
      </c>
      <c r="BT829">
        <f>IF($CE829&gt;=31,INDEX($AN:$AN,$CD829+31),"")</f>
      </c>
      <c r="BU829">
        <f>IF($CE829&gt;=32,INDEX($AN:$AN,$CD829+32),"")</f>
      </c>
      <c r="BV829">
        <f>IF($CE829&gt;=33,INDEX($AN:$AN,$CD829+33),"")</f>
      </c>
      <c r="BW829">
        <f>IF($CE829&gt;=34,INDEX($AN:$AN,$CD829+34),"")</f>
      </c>
      <c r="BX829">
        <f>IF($CE829&gt;=35,INDEX($AN:$AN,$CD829+35),"")</f>
      </c>
      <c r="BY829">
        <f>IF($CE829&gt;=36,INDEX($AN:$AN,$CD829+36),"")</f>
      </c>
      <c r="BZ829">
        <f>IF($CE829&gt;=37,INDEX($AN:$AN,$CD829+37),"")</f>
      </c>
      <c r="CA829">
        <f>IF($CE829&gt;=38,INDEX($AN:$AN,$CD829+38),"")</f>
      </c>
      <c r="CB829">
        <f>IF($CE829&gt;=39,INDEX($AN:$AN,$CD829+39),"")</f>
      </c>
      <c r="CC829">
        <f>IF($CE829&gt;=40,INDEX($AN:$AN,$CD829+40),"")</f>
      </c>
      <c r="CD829">
        <f>IFERROR(MATCH($AM829,$AN$2:$AN$133,0)+1,0)</f>
      </c>
      <c r="CE829">
        <f>IFERROR(INDEX($AO$2:$AO$133,MATCH($AM829,$AN$2:$AN$133,0)),0)</f>
      </c>
      <c r="CF829">
        <f>IFERROR(LEFT($K829,FIND(" - ",$K829)-1),$K829)</f>
      </c>
      <c r="CG829" t="s">
        <v>2091</v>
      </c>
      <c r="CH829">
        <v>1</v>
      </c>
      <c r="CI829">
        <f>IF($DD829&gt;=1,INDEX($CG:$CG,$DC829+1),"")</f>
      </c>
      <c r="CJ829">
        <f>IF($DD829&gt;=2,INDEX($CG:$CG,$DC829+2),"")</f>
      </c>
      <c r="CK829">
        <f>IF($DD829&gt;=3,INDEX($CG:$CG,$DC829+3),"")</f>
      </c>
      <c r="CL829">
        <f>IF($DD829&gt;=4,INDEX($CG:$CG,$DC829+4),"")</f>
      </c>
      <c r="CM829">
        <f>IF($DD829&gt;=5,INDEX($CG:$CG,$DC829+5),"")</f>
      </c>
      <c r="CN829">
        <f>IF($DD829&gt;=6,INDEX($CG:$CG,$DC829+6),"")</f>
      </c>
      <c r="CO829">
        <f>IF($DD829&gt;=7,INDEX($CG:$CG,$DC829+7),"")</f>
      </c>
      <c r="CP829">
        <f>IF($DD829&gt;=8,INDEX($CG:$CG,$DC829+8),"")</f>
      </c>
      <c r="CQ829">
        <f>IF($DD829&gt;=9,INDEX($CG:$CG,$DC829+9),"")</f>
      </c>
      <c r="CR829">
        <f>IF($DD829&gt;=10,INDEX($CG:$CG,$DC829+10),"")</f>
      </c>
      <c r="CS829">
        <f>IF($DD829&gt;=11,INDEX($CG:$CG,$DC829+11),"")</f>
      </c>
      <c r="CT829">
        <f>IF($DD829&gt;=12,INDEX($CG:$CG,$DC829+12),"")</f>
      </c>
      <c r="CU829">
        <f>IF($DD829&gt;=13,INDEX($CG:$CG,$DC829+13),"")</f>
      </c>
      <c r="CV829">
        <f>IF($DD829&gt;=14,INDEX($CG:$CG,$DC829+14),"")</f>
      </c>
      <c r="CW829">
        <f>IF($DD829&gt;=15,INDEX($CG:$CG,$DC829+15),"")</f>
      </c>
      <c r="CX829">
        <f>IF($DD829&gt;=16,INDEX($CG:$CG,$DC829+16),"")</f>
      </c>
      <c r="CY829">
        <f>IF($DD829&gt;=17,INDEX($CG:$CG,$DC829+17),"")</f>
      </c>
      <c r="CZ829">
        <f>IF($DD829&gt;=18,INDEX($CG:$CG,$DC829+18),"")</f>
      </c>
      <c r="DA829">
        <f>IF($DD829&gt;=19,INDEX($CG:$CG,$DC829+19),"")</f>
      </c>
      <c r="DB829">
        <f>IF($DD829&gt;=20,INDEX($CG:$CG,$DC829+20),"")</f>
      </c>
      <c r="DC829">
        <f>IFERROR(MATCH($CF829,$CG$2:$CG$1558,0)+1,0)</f>
      </c>
      <c r="DD829">
        <f>IFERROR(INDEX($CH$2:$CH$1558,MATCH($CF829,$CG$2:$CG$1558,0)),0)</f>
      </c>
      <c r="DE829">
        <f>IFERROR(INDEX($AL:$AL,MATCH($G829,$AK:$AK,0))&amp;"","")</f>
      </c>
      <c r="DI829">
        <f>IF($GL829&gt;=1,INDEX($DF:$DF,$GK829+1),"")</f>
      </c>
      <c r="DJ829">
        <f>IF($GL829&gt;=2,INDEX($DF:$DF,$GK829+2),"")</f>
      </c>
      <c r="DK829">
        <f>IF($GL829&gt;=3,INDEX($DF:$DF,$GK829+3),"")</f>
      </c>
      <c r="DL829">
        <f>IF($GL829&gt;=4,INDEX($DF:$DF,$GK829+4),"")</f>
      </c>
      <c r="DM829">
        <f>IF($GL829&gt;=5,INDEX($DF:$DF,$GK829+5),"")</f>
      </c>
      <c r="DN829">
        <f>IF($GL829&gt;=6,INDEX($DF:$DF,$GK829+6),"")</f>
      </c>
      <c r="DO829">
        <f>IF($GL829&gt;=7,INDEX($DF:$DF,$GK829+7),"")</f>
      </c>
      <c r="DP829">
        <f>IF($GL829&gt;=8,INDEX($DF:$DF,$GK829+8),"")</f>
      </c>
      <c r="DQ829">
        <f>IF($GL829&gt;=9,INDEX($DF:$DF,$GK829+9),"")</f>
      </c>
      <c r="DR829">
        <f>IF($GL829&gt;=10,INDEX($DF:$DF,$GK829+10),"")</f>
      </c>
      <c r="DS829">
        <f>IF($GL829&gt;=11,INDEX($DF:$DF,$GK829+11),"")</f>
      </c>
      <c r="DT829">
        <f>IF($GL829&gt;=12,INDEX($DF:$DF,$GK829+12),"")</f>
      </c>
      <c r="DU829">
        <f>IF($GL829&gt;=13,INDEX($DF:$DF,$GK829+13),"")</f>
      </c>
      <c r="DV829">
        <f>IF($GL829&gt;=14,INDEX($DF:$DF,$GK829+14),"")</f>
      </c>
      <c r="DW829">
        <f>IF($GL829&gt;=15,INDEX($DF:$DF,$GK829+15),"")</f>
      </c>
      <c r="DX829">
        <f>IF($GL829&gt;=16,INDEX($DF:$DF,$GK829+16),"")</f>
      </c>
      <c r="DY829">
        <f>IF($GL829&gt;=17,INDEX($DF:$DF,$GK829+17),"")</f>
      </c>
      <c r="DZ829">
        <f>IF($GL829&gt;=18,INDEX($DF:$DF,$GK829+18),"")</f>
      </c>
      <c r="EA829">
        <f>IF($GL829&gt;=19,INDEX($DF:$DF,$GK829+19),"")</f>
      </c>
      <c r="EB829">
        <f>IF($GL829&gt;=20,INDEX($DF:$DF,$GK829+20),"")</f>
      </c>
      <c r="EC829">
        <f>IF($GL829&gt;=21,INDEX($DF:$DF,$GK829+21),"")</f>
      </c>
      <c r="ED829">
        <f>IF($GL829&gt;=22,INDEX($DF:$DF,$GK829+22),"")</f>
      </c>
      <c r="EE829">
        <f>IF($GL829&gt;=23,INDEX($DF:$DF,$GK829+23),"")</f>
      </c>
      <c r="EF829">
        <f>IF($GL829&gt;=24,INDEX($DF:$DF,$GK829+24),"")</f>
      </c>
      <c r="EG829">
        <f>IF($GL829&gt;=25,INDEX($DF:$DF,$GK829+25),"")</f>
      </c>
      <c r="EH829">
        <f>IF($GL829&gt;=26,INDEX($DF:$DF,$GK829+26),"")</f>
      </c>
      <c r="EI829">
        <f>IF($GL829&gt;=27,INDEX($DF:$DF,$GK829+27),"")</f>
      </c>
      <c r="EJ829">
        <f>IF($GL829&gt;=28,INDEX($DF:$DF,$GK829+28),"")</f>
      </c>
      <c r="EK829">
        <f>IF($GL829&gt;=29,INDEX($DF:$DF,$GK829+29),"")</f>
      </c>
      <c r="EL829">
        <f>IF($GL829&gt;=30,INDEX($DF:$DF,$GK829+30),"")</f>
      </c>
      <c r="EM829">
        <f>IF($GL829&gt;=31,INDEX($DF:$DF,$GK829+31),"")</f>
      </c>
      <c r="EN829">
        <f>IF($GL829&gt;=32,INDEX($DF:$DF,$GK829+32),"")</f>
      </c>
      <c r="EO829">
        <f>IF($GL829&gt;=33,INDEX($DF:$DF,$GK829+33),"")</f>
      </c>
      <c r="EP829">
        <f>IF($GL829&gt;=34,INDEX($DF:$DF,$GK829+34),"")</f>
      </c>
      <c r="EQ829">
        <f>IF($GL829&gt;=35,INDEX($DF:$DF,$GK829+35),"")</f>
      </c>
      <c r="ER829">
        <f>IF($GL829&gt;=36,INDEX($DF:$DF,$GK829+36),"")</f>
      </c>
      <c r="ES829">
        <f>IF($GL829&gt;=37,INDEX($DF:$DF,$GK829+37),"")</f>
      </c>
      <c r="ET829">
        <f>IF($GL829&gt;=38,INDEX($DF:$DF,$GK829+38),"")</f>
      </c>
      <c r="EU829">
        <f>IF($GL829&gt;=39,INDEX($DF:$DF,$GK829+39),"")</f>
      </c>
      <c r="EV829">
        <f>IF($GL829&gt;=40,INDEX($DF:$DF,$GK829+40),"")</f>
      </c>
      <c r="EW829">
        <f>IF($GL829&gt;=1,INDEX($DG:$DG,$GK829+1),"")</f>
      </c>
      <c r="EX829">
        <f>IF($GL829&gt;=2,INDEX($DG:$DG,$GK829+2),"")</f>
      </c>
      <c r="EY829">
        <f>IF($GL829&gt;=3,INDEX($DG:$DG,$GK829+3),"")</f>
      </c>
      <c r="EZ829">
        <f>IF($GL829&gt;=4,INDEX($DG:$DG,$GK829+4),"")</f>
      </c>
      <c r="FA829">
        <f>IF($GL829&gt;=5,INDEX($DG:$DG,$GK829+5),"")</f>
      </c>
      <c r="FB829">
        <f>IF($GL829&gt;=6,INDEX($DG:$DG,$GK829+6),"")</f>
      </c>
      <c r="FC829">
        <f>IF($GL829&gt;=7,INDEX($DG:$DG,$GK829+7),"")</f>
      </c>
      <c r="FD829">
        <f>IF($GL829&gt;=8,INDEX($DG:$DG,$GK829+8),"")</f>
      </c>
      <c r="FE829">
        <f>IF($GL829&gt;=9,INDEX($DG:$DG,$GK829+9),"")</f>
      </c>
      <c r="FF829">
        <f>IF($GL829&gt;=10,INDEX($DG:$DG,$GK829+10),"")</f>
      </c>
      <c r="FG829">
        <f>IF($GL829&gt;=11,INDEX($DG:$DG,$GK829+11),"")</f>
      </c>
      <c r="FH829">
        <f>IF($GL829&gt;=12,INDEX($DG:$DG,$GK829+12),"")</f>
      </c>
      <c r="FI829">
        <f>IF($GL829&gt;=13,INDEX($DG:$DG,$GK829+13),"")</f>
      </c>
      <c r="FJ829">
        <f>IF($GL829&gt;=14,INDEX($DG:$DG,$GK829+14),"")</f>
      </c>
      <c r="FK829">
        <f>IF($GL829&gt;=15,INDEX($DG:$DG,$GK829+15),"")</f>
      </c>
      <c r="FL829">
        <f>IF($GL829&gt;=16,INDEX($DG:$DG,$GK829+16),"")</f>
      </c>
      <c r="FM829">
        <f>IF($GL829&gt;=17,INDEX($DG:$DG,$GK829+17),"")</f>
      </c>
      <c r="FN829">
        <f>IF($GL829&gt;=18,INDEX($DG:$DG,$GK829+18),"")</f>
      </c>
      <c r="FO829">
        <f>IF($GL829&gt;=19,INDEX($DG:$DG,$GK829+19),"")</f>
      </c>
      <c r="FP829">
        <f>IF($GL829&gt;=20,INDEX($DG:$DG,$GK829+20),"")</f>
      </c>
      <c r="FQ829">
        <f>IF($GL829&gt;=21,INDEX($DG:$DG,$GK829+21),"")</f>
      </c>
      <c r="FR829">
        <f>IF($GL829&gt;=22,INDEX($DG:$DG,$GK829+22),"")</f>
      </c>
      <c r="FS829">
        <f>IF($GL829&gt;=23,INDEX($DG:$DG,$GK829+23),"")</f>
      </c>
      <c r="FT829">
        <f>IF($GL829&gt;=24,INDEX($DG:$DG,$GK829+24),"")</f>
      </c>
      <c r="FU829">
        <f>IF($GL829&gt;=25,INDEX($DG:$DG,$GK829+25),"")</f>
      </c>
      <c r="FV829">
        <f>IF($GL829&gt;=26,INDEX($DG:$DG,$GK829+26),"")</f>
      </c>
      <c r="FW829">
        <f>IF($GL829&gt;=27,INDEX($DG:$DG,$GK829+27),"")</f>
      </c>
      <c r="FX829">
        <f>IF($GL829&gt;=28,INDEX($DG:$DG,$GK829+28),"")</f>
      </c>
      <c r="FY829">
        <f>IF($GL829&gt;=29,INDEX($DG:$DG,$GK829+29),"")</f>
      </c>
      <c r="FZ829">
        <f>IF($GL829&gt;=30,INDEX($DG:$DG,$GK829+30),"")</f>
      </c>
      <c r="GA829">
        <f>IF($GL829&gt;=31,INDEX($DG:$DG,$GK829+31),"")</f>
      </c>
      <c r="GB829">
        <f>IF($GL829&gt;=32,INDEX($DG:$DG,$GK829+32),"")</f>
      </c>
      <c r="GC829">
        <f>IF($GL829&gt;=33,INDEX($DG:$DG,$GK829+33),"")</f>
      </c>
      <c r="GD829">
        <f>IF($GL829&gt;=34,INDEX($DG:$DG,$GK829+34),"")</f>
      </c>
      <c r="GE829">
        <f>IF($GL829&gt;=35,INDEX($DG:$DG,$GK829+35),"")</f>
      </c>
      <c r="GF829">
        <f>IF($GL829&gt;=36,INDEX($DG:$DG,$GK829+36),"")</f>
      </c>
      <c r="GG829">
        <f>IF($GL829&gt;=37,INDEX($DG:$DG,$GK829+37),"")</f>
      </c>
      <c r="GH829">
        <f>IF($GL829&gt;=38,INDEX($DG:$DG,$GK829+38),"")</f>
      </c>
      <c r="GI829">
        <f>IF($GL829&gt;=39,INDEX($DG:$DG,$GK829+39),"")</f>
      </c>
      <c r="GJ829">
        <f>IF($GL829&gt;=40,INDEX($DG:$DG,$GK829+40),"")</f>
      </c>
      <c r="GK829">
        <f>IFERROR(MATCH($DE829,$DF$2:$DF$166,0)+1,0)</f>
      </c>
      <c r="GL829">
        <f>IFERROR(INDEX($DH$2:$DH$166,MATCH($DE829,$DF$2:$DF$166,0)),0)</f>
      </c>
      <c r="GM829">
        <f>IFERROR(MATCH($H829,$DI$829:$EV$829,0),0)</f>
      </c>
      <c r="GN829">
        <f>IF($GM829&gt;0,INDEX($EW$829:$GJ$829,$GM829),"")</f>
      </c>
      <c r="GQ829">
        <f>IF($IZ829&gt;=1,INDEX($GO:$GO,$IY829+1),"")</f>
      </c>
      <c r="GR829">
        <f>IF($IZ829&gt;=2,INDEX($GO:$GO,$IY829+2),"")</f>
      </c>
      <c r="GS829">
        <f>IF($IZ829&gt;=3,INDEX($GO:$GO,$IY829+3),"")</f>
      </c>
      <c r="GT829">
        <f>IF($IZ829&gt;=4,INDEX($GO:$GO,$IY829+4),"")</f>
      </c>
      <c r="GU829">
        <f>IF($IZ829&gt;=5,INDEX($GO:$GO,$IY829+5),"")</f>
      </c>
      <c r="GV829">
        <f>IF($IZ829&gt;=6,INDEX($GO:$GO,$IY829+6),"")</f>
      </c>
      <c r="GW829">
        <f>IF($IZ829&gt;=7,INDEX($GO:$GO,$IY829+7),"")</f>
      </c>
      <c r="GX829">
        <f>IF($IZ829&gt;=8,INDEX($GO:$GO,$IY829+8),"")</f>
      </c>
      <c r="GY829">
        <f>IF($IZ829&gt;=9,INDEX($GO:$GO,$IY829+9),"")</f>
      </c>
      <c r="GZ829">
        <f>IF($IZ829&gt;=10,INDEX($GO:$GO,$IY829+10),"")</f>
      </c>
      <c r="HA829">
        <f>IF($IZ829&gt;=11,INDEX($GO:$GO,$IY829+11),"")</f>
      </c>
      <c r="HB829">
        <f>IF($IZ829&gt;=12,INDEX($GO:$GO,$IY829+12),"")</f>
      </c>
      <c r="HC829">
        <f>IF($IZ829&gt;=13,INDEX($GO:$GO,$IY829+13),"")</f>
      </c>
      <c r="HD829">
        <f>IF($IZ829&gt;=14,INDEX($GO:$GO,$IY829+14),"")</f>
      </c>
      <c r="HE829">
        <f>IF($IZ829&gt;=15,INDEX($GO:$GO,$IY829+15),"")</f>
      </c>
      <c r="HF829">
        <f>IF($IZ829&gt;=16,INDEX($GO:$GO,$IY829+16),"")</f>
      </c>
      <c r="HG829">
        <f>IF($IZ829&gt;=17,INDEX($GO:$GO,$IY829+17),"")</f>
      </c>
      <c r="HH829">
        <f>IF($IZ829&gt;=18,INDEX($GO:$GO,$IY829+18),"")</f>
      </c>
      <c r="HI829">
        <f>IF($IZ829&gt;=19,INDEX($GO:$GO,$IY829+19),"")</f>
      </c>
      <c r="HJ829">
        <f>IF($IZ829&gt;=20,INDEX($GO:$GO,$IY829+20),"")</f>
      </c>
      <c r="HK829">
        <f>IF($IZ829&gt;=21,INDEX($GO:$GO,$IY829+21),"")</f>
      </c>
      <c r="HL829">
        <f>IF($IZ829&gt;=22,INDEX($GO:$GO,$IY829+22),"")</f>
      </c>
      <c r="HM829">
        <f>IF($IZ829&gt;=23,INDEX($GO:$GO,$IY829+23),"")</f>
      </c>
      <c r="HN829">
        <f>IF($IZ829&gt;=24,INDEX($GO:$GO,$IY829+24),"")</f>
      </c>
      <c r="HO829">
        <f>IF($IZ829&gt;=25,INDEX($GO:$GO,$IY829+25),"")</f>
      </c>
      <c r="HP829">
        <f>IF($IZ829&gt;=26,INDEX($GO:$GO,$IY829+26),"")</f>
      </c>
      <c r="HQ829">
        <f>IF($IZ829&gt;=27,INDEX($GO:$GO,$IY829+27),"")</f>
      </c>
      <c r="HR829">
        <f>IF($IZ829&gt;=28,INDEX($GO:$GO,$IY829+28),"")</f>
      </c>
      <c r="HS829">
        <f>IF($IZ829&gt;=29,INDEX($GO:$GO,$IY829+29),"")</f>
      </c>
      <c r="HT829">
        <f>IF($IZ829&gt;=30,INDEX($GO:$GO,$IY829+30),"")</f>
      </c>
      <c r="HU829">
        <f>IF($IZ829&gt;=31,INDEX($GO:$GO,$IY829+31),"")</f>
      </c>
      <c r="HV829">
        <f>IF($IZ829&gt;=32,INDEX($GO:$GO,$IY829+32),"")</f>
      </c>
      <c r="HW829">
        <f>IF($IZ829&gt;=33,INDEX($GO:$GO,$IY829+33),"")</f>
      </c>
      <c r="HX829">
        <f>IF($IZ829&gt;=34,INDEX($GO:$GO,$IY829+34),"")</f>
      </c>
      <c r="HY829">
        <f>IF($IZ829&gt;=35,INDEX($GO:$GO,$IY829+35),"")</f>
      </c>
      <c r="HZ829">
        <f>IF($IZ829&gt;=36,INDEX($GO:$GO,$IY829+36),"")</f>
      </c>
      <c r="IA829">
        <f>IF($IZ829&gt;=37,INDEX($GO:$GO,$IY829+37),"")</f>
      </c>
      <c r="IB829">
        <f>IF($IZ829&gt;=38,INDEX($GO:$GO,$IY829+38),"")</f>
      </c>
      <c r="IC829">
        <f>IF($IZ829&gt;=39,INDEX($GO:$GO,$IY829+39),"")</f>
      </c>
      <c r="ID829">
        <f>IF($IZ829&gt;=40,INDEX($GO:$GO,$IY829+40),"")</f>
      </c>
      <c r="IE829">
        <f>IF($IZ829&gt;=41,INDEX($GO:$GO,$IY829+41),"")</f>
      </c>
      <c r="IF829">
        <f>IF($IZ829&gt;=42,INDEX($GO:$GO,$IY829+42),"")</f>
      </c>
      <c r="IG829">
        <f>IF($IZ829&gt;=43,INDEX($GO:$GO,$IY829+43),"")</f>
      </c>
      <c r="IH829">
        <f>IF($IZ829&gt;=44,INDEX($GO:$GO,$IY829+44),"")</f>
      </c>
      <c r="II829">
        <f>IF($IZ829&gt;=45,INDEX($GO:$GO,$IY829+45),"")</f>
      </c>
      <c r="IJ829">
        <f>IF($IZ829&gt;=46,INDEX($GO:$GO,$IY829+46),"")</f>
      </c>
      <c r="IK829">
        <f>IF($IZ829&gt;=47,INDEX($GO:$GO,$IY829+47),"")</f>
      </c>
      <c r="IL829">
        <f>IF($IZ829&gt;=48,INDEX($GO:$GO,$IY829+48),"")</f>
      </c>
      <c r="IM829">
        <f>IF($IZ829&gt;=49,INDEX($GO:$GO,$IY829+49),"")</f>
      </c>
      <c r="IN829">
        <f>IF($IZ829&gt;=50,INDEX($GO:$GO,$IY829+50),"")</f>
      </c>
      <c r="IO829">
        <f>IF($IZ829&gt;=51,INDEX($GO:$GO,$IY829+51),"")</f>
      </c>
      <c r="IP829">
        <f>IF($IZ829&gt;=52,INDEX($GO:$GO,$IY829+52),"")</f>
      </c>
      <c r="IQ829">
        <f>IF($IZ829&gt;=53,INDEX($GO:$GO,$IY829+53),"")</f>
      </c>
      <c r="IR829">
        <f>IF($IZ829&gt;=54,INDEX($GO:$GO,$IY829+54),"")</f>
      </c>
      <c r="IS829">
        <f>IF($IZ829&gt;=55,INDEX($GO:$GO,$IY829+55),"")</f>
      </c>
      <c r="IT829">
        <f>IF($IZ829&gt;=56,INDEX($GO:$GO,$IY829+56),"")</f>
      </c>
      <c r="IU829">
        <f>IF($IZ829&gt;=57,INDEX($GO:$GO,$IY829+57),"")</f>
      </c>
      <c r="IV829">
        <f>IF($IZ829&gt;=58,INDEX($GO:$GO,$IY829+58),"")</f>
      </c>
      <c r="IW829">
        <f>IF($IZ829&gt;=59,INDEX($GO:$GO,$IY829+59),"")</f>
      </c>
      <c r="IX829">
        <f>IF($IZ829&gt;=60,INDEX($GO:$GO,$IY829+60),"")</f>
      </c>
      <c r="IY829">
        <f>IFERROR(MATCH($GN829,$GO$2:$GO$827,0)+1,0)</f>
      </c>
      <c r="IZ829">
        <f>IFERROR(INDEX($GP$2:$GP$827,MATCH($GN829,$GO$2:$GO$827,0)),0)</f>
      </c>
      <c r="JA829" t="s">
        <v>23</v>
      </c>
      <c r="JB829" t="s">
        <v>23</v>
      </c>
    </row>
    <row r="830" spans="1:262" x14ac:dyDescent="0.25">
      <c r="F830" s="1"/>
      <c r="G830" s="1"/>
      <c r="H830" s="1"/>
      <c r="I830" s="1"/>
      <c r="J830" s="1">
        <f>IFERROR(IF(FIND(" - ",$F830)&gt;0,MID($F830,FIND(" - ",$F830)+3,LEN($F830)),""),"")</f>
      </c>
      <c r="L830" s="1"/>
      <c r="N830" t="s">
        <v>23</v>
      </c>
      <c r="P830">
        <f>IF(OR($N830="",$O830=""),"",IFERROR($N830/$O830,0))</f>
      </c>
      <c r="Q830">
        <f>IF($N830="","",
IF($G830="","",
IF(ISNUMBER(SEARCH("exempt",LOWER($G830))),0,
$N830*(VALUE(SUBSTITUTE($G830,"%",""))/100))))</f>
      </c>
      <c r="W830">
        <f>IF($N830="","",
SUM($N830,$Q830,$U830,$R830,$T830)-
IF($V830="",0,VALUE($V830)))</f>
      </c>
      <c r="AE830" t="s">
        <v>2092</v>
      </c>
      <c r="AM830">
        <f>IFERROR(LEFT($F830,FIND(" - ",$F830)-1),$F830)</f>
      </c>
      <c r="AP830">
        <f>IF($CE830&gt;=1,INDEX($AN:$AN,$CD830+1),"")</f>
      </c>
      <c r="AQ830">
        <f>IF($CE830&gt;=2,INDEX($AN:$AN,$CD830+2),"")</f>
      </c>
      <c r="AR830">
        <f>IF($CE830&gt;=3,INDEX($AN:$AN,$CD830+3),"")</f>
      </c>
      <c r="AS830">
        <f>IF($CE830&gt;=4,INDEX($AN:$AN,$CD830+4),"")</f>
      </c>
      <c r="AT830">
        <f>IF($CE830&gt;=5,INDEX($AN:$AN,$CD830+5),"")</f>
      </c>
      <c r="AU830">
        <f>IF($CE830&gt;=6,INDEX($AN:$AN,$CD830+6),"")</f>
      </c>
      <c r="AV830">
        <f>IF($CE830&gt;=7,INDEX($AN:$AN,$CD830+7),"")</f>
      </c>
      <c r="AW830">
        <f>IF($CE830&gt;=8,INDEX($AN:$AN,$CD830+8),"")</f>
      </c>
      <c r="AX830">
        <f>IF($CE830&gt;=9,INDEX($AN:$AN,$CD830+9),"")</f>
      </c>
      <c r="AY830">
        <f>IF($CE830&gt;=10,INDEX($AN:$AN,$CD830+10),"")</f>
      </c>
      <c r="AZ830">
        <f>IF($CE830&gt;=11,INDEX($AN:$AN,$CD830+11),"")</f>
      </c>
      <c r="BA830">
        <f>IF($CE830&gt;=12,INDEX($AN:$AN,$CD830+12),"")</f>
      </c>
      <c r="BB830">
        <f>IF($CE830&gt;=13,INDEX($AN:$AN,$CD830+13),"")</f>
      </c>
      <c r="BC830">
        <f>IF($CE830&gt;=14,INDEX($AN:$AN,$CD830+14),"")</f>
      </c>
      <c r="BD830">
        <f>IF($CE830&gt;=15,INDEX($AN:$AN,$CD830+15),"")</f>
      </c>
      <c r="BE830">
        <f>IF($CE830&gt;=16,INDEX($AN:$AN,$CD830+16),"")</f>
      </c>
      <c r="BF830">
        <f>IF($CE830&gt;=17,INDEX($AN:$AN,$CD830+17),"")</f>
      </c>
      <c r="BG830">
        <f>IF($CE830&gt;=18,INDEX($AN:$AN,$CD830+18),"")</f>
      </c>
      <c r="BH830">
        <f>IF($CE830&gt;=19,INDEX($AN:$AN,$CD830+19),"")</f>
      </c>
      <c r="BI830">
        <f>IF($CE830&gt;=20,INDEX($AN:$AN,$CD830+20),"")</f>
      </c>
      <c r="BJ830">
        <f>IF($CE830&gt;=21,INDEX($AN:$AN,$CD830+21),"")</f>
      </c>
      <c r="BK830">
        <f>IF($CE830&gt;=22,INDEX($AN:$AN,$CD830+22),"")</f>
      </c>
      <c r="BL830">
        <f>IF($CE830&gt;=23,INDEX($AN:$AN,$CD830+23),"")</f>
      </c>
      <c r="BM830">
        <f>IF($CE830&gt;=24,INDEX($AN:$AN,$CD830+24),"")</f>
      </c>
      <c r="BN830">
        <f>IF($CE830&gt;=25,INDEX($AN:$AN,$CD830+25),"")</f>
      </c>
      <c r="BO830">
        <f>IF($CE830&gt;=26,INDEX($AN:$AN,$CD830+26),"")</f>
      </c>
      <c r="BP830">
        <f>IF($CE830&gt;=27,INDEX($AN:$AN,$CD830+27),"")</f>
      </c>
      <c r="BQ830">
        <f>IF($CE830&gt;=28,INDEX($AN:$AN,$CD830+28),"")</f>
      </c>
      <c r="BR830">
        <f>IF($CE830&gt;=29,INDEX($AN:$AN,$CD830+29),"")</f>
      </c>
      <c r="BS830">
        <f>IF($CE830&gt;=30,INDEX($AN:$AN,$CD830+30),"")</f>
      </c>
      <c r="BT830">
        <f>IF($CE830&gt;=31,INDEX($AN:$AN,$CD830+31),"")</f>
      </c>
      <c r="BU830">
        <f>IF($CE830&gt;=32,INDEX($AN:$AN,$CD830+32),"")</f>
      </c>
      <c r="BV830">
        <f>IF($CE830&gt;=33,INDEX($AN:$AN,$CD830+33),"")</f>
      </c>
      <c r="BW830">
        <f>IF($CE830&gt;=34,INDEX($AN:$AN,$CD830+34),"")</f>
      </c>
      <c r="BX830">
        <f>IF($CE830&gt;=35,INDEX($AN:$AN,$CD830+35),"")</f>
      </c>
      <c r="BY830">
        <f>IF($CE830&gt;=36,INDEX($AN:$AN,$CD830+36),"")</f>
      </c>
      <c r="BZ830">
        <f>IF($CE830&gt;=37,INDEX($AN:$AN,$CD830+37),"")</f>
      </c>
      <c r="CA830">
        <f>IF($CE830&gt;=38,INDEX($AN:$AN,$CD830+38),"")</f>
      </c>
      <c r="CB830">
        <f>IF($CE830&gt;=39,INDEX($AN:$AN,$CD830+39),"")</f>
      </c>
      <c r="CC830">
        <f>IF($CE830&gt;=40,INDEX($AN:$AN,$CD830+40),"")</f>
      </c>
      <c r="CD830">
        <f>IFERROR(MATCH($AM830,$AN$2:$AN$133,0)+1,0)</f>
      </c>
      <c r="CE830">
        <f>IFERROR(INDEX($AO$2:$AO$133,MATCH($AM830,$AN$2:$AN$133,0)),0)</f>
      </c>
      <c r="CF830">
        <f>IFERROR(LEFT($K830,FIND(" - ",$K830)-1),$K830)</f>
      </c>
      <c r="CG830" t="s">
        <v>206</v>
      </c>
      <c r="CI830">
        <f>IF($DD830&gt;=1,INDEX($CG:$CG,$DC830+1),"")</f>
      </c>
      <c r="CJ830">
        <f>IF($DD830&gt;=2,INDEX($CG:$CG,$DC830+2),"")</f>
      </c>
      <c r="CK830">
        <f>IF($DD830&gt;=3,INDEX($CG:$CG,$DC830+3),"")</f>
      </c>
      <c r="CL830">
        <f>IF($DD830&gt;=4,INDEX($CG:$CG,$DC830+4),"")</f>
      </c>
      <c r="CM830">
        <f>IF($DD830&gt;=5,INDEX($CG:$CG,$DC830+5),"")</f>
      </c>
      <c r="CN830">
        <f>IF($DD830&gt;=6,INDEX($CG:$CG,$DC830+6),"")</f>
      </c>
      <c r="CO830">
        <f>IF($DD830&gt;=7,INDEX($CG:$CG,$DC830+7),"")</f>
      </c>
      <c r="CP830">
        <f>IF($DD830&gt;=8,INDEX($CG:$CG,$DC830+8),"")</f>
      </c>
      <c r="CQ830">
        <f>IF($DD830&gt;=9,INDEX($CG:$CG,$DC830+9),"")</f>
      </c>
      <c r="CR830">
        <f>IF($DD830&gt;=10,INDEX($CG:$CG,$DC830+10),"")</f>
      </c>
      <c r="CS830">
        <f>IF($DD830&gt;=11,INDEX($CG:$CG,$DC830+11),"")</f>
      </c>
      <c r="CT830">
        <f>IF($DD830&gt;=12,INDEX($CG:$CG,$DC830+12),"")</f>
      </c>
      <c r="CU830">
        <f>IF($DD830&gt;=13,INDEX($CG:$CG,$DC830+13),"")</f>
      </c>
      <c r="CV830">
        <f>IF($DD830&gt;=14,INDEX($CG:$CG,$DC830+14),"")</f>
      </c>
      <c r="CW830">
        <f>IF($DD830&gt;=15,INDEX($CG:$CG,$DC830+15),"")</f>
      </c>
      <c r="CX830">
        <f>IF($DD830&gt;=16,INDEX($CG:$CG,$DC830+16),"")</f>
      </c>
      <c r="CY830">
        <f>IF($DD830&gt;=17,INDEX($CG:$CG,$DC830+17),"")</f>
      </c>
      <c r="CZ830">
        <f>IF($DD830&gt;=18,INDEX($CG:$CG,$DC830+18),"")</f>
      </c>
      <c r="DA830">
        <f>IF($DD830&gt;=19,INDEX($CG:$CG,$DC830+19),"")</f>
      </c>
      <c r="DB830">
        <f>IF($DD830&gt;=20,INDEX($CG:$CG,$DC830+20),"")</f>
      </c>
      <c r="DC830">
        <f>IFERROR(MATCH($CF830,$CG$2:$CG$1558,0)+1,0)</f>
      </c>
      <c r="DD830">
        <f>IFERROR(INDEX($CH$2:$CH$1558,MATCH($CF830,$CG$2:$CG$1558,0)),0)</f>
      </c>
      <c r="DE830">
        <f>IFERROR(INDEX($AL:$AL,MATCH($G830,$AK:$AK,0))&amp;"","")</f>
      </c>
      <c r="DI830">
        <f>IF($GL830&gt;=1,INDEX($DF:$DF,$GK830+1),"")</f>
      </c>
      <c r="DJ830">
        <f>IF($GL830&gt;=2,INDEX($DF:$DF,$GK830+2),"")</f>
      </c>
      <c r="DK830">
        <f>IF($GL830&gt;=3,INDEX($DF:$DF,$GK830+3),"")</f>
      </c>
      <c r="DL830">
        <f>IF($GL830&gt;=4,INDEX($DF:$DF,$GK830+4),"")</f>
      </c>
      <c r="DM830">
        <f>IF($GL830&gt;=5,INDEX($DF:$DF,$GK830+5),"")</f>
      </c>
      <c r="DN830">
        <f>IF($GL830&gt;=6,INDEX($DF:$DF,$GK830+6),"")</f>
      </c>
      <c r="DO830">
        <f>IF($GL830&gt;=7,INDEX($DF:$DF,$GK830+7),"")</f>
      </c>
      <c r="DP830">
        <f>IF($GL830&gt;=8,INDEX($DF:$DF,$GK830+8),"")</f>
      </c>
      <c r="DQ830">
        <f>IF($GL830&gt;=9,INDEX($DF:$DF,$GK830+9),"")</f>
      </c>
      <c r="DR830">
        <f>IF($GL830&gt;=10,INDEX($DF:$DF,$GK830+10),"")</f>
      </c>
      <c r="DS830">
        <f>IF($GL830&gt;=11,INDEX($DF:$DF,$GK830+11),"")</f>
      </c>
      <c r="DT830">
        <f>IF($GL830&gt;=12,INDEX($DF:$DF,$GK830+12),"")</f>
      </c>
      <c r="DU830">
        <f>IF($GL830&gt;=13,INDEX($DF:$DF,$GK830+13),"")</f>
      </c>
      <c r="DV830">
        <f>IF($GL830&gt;=14,INDEX($DF:$DF,$GK830+14),"")</f>
      </c>
      <c r="DW830">
        <f>IF($GL830&gt;=15,INDEX($DF:$DF,$GK830+15),"")</f>
      </c>
      <c r="DX830">
        <f>IF($GL830&gt;=16,INDEX($DF:$DF,$GK830+16),"")</f>
      </c>
      <c r="DY830">
        <f>IF($GL830&gt;=17,INDEX($DF:$DF,$GK830+17),"")</f>
      </c>
      <c r="DZ830">
        <f>IF($GL830&gt;=18,INDEX($DF:$DF,$GK830+18),"")</f>
      </c>
      <c r="EA830">
        <f>IF($GL830&gt;=19,INDEX($DF:$DF,$GK830+19),"")</f>
      </c>
      <c r="EB830">
        <f>IF($GL830&gt;=20,INDEX($DF:$DF,$GK830+20),"")</f>
      </c>
      <c r="EC830">
        <f>IF($GL830&gt;=21,INDEX($DF:$DF,$GK830+21),"")</f>
      </c>
      <c r="ED830">
        <f>IF($GL830&gt;=22,INDEX($DF:$DF,$GK830+22),"")</f>
      </c>
      <c r="EE830">
        <f>IF($GL830&gt;=23,INDEX($DF:$DF,$GK830+23),"")</f>
      </c>
      <c r="EF830">
        <f>IF($GL830&gt;=24,INDEX($DF:$DF,$GK830+24),"")</f>
      </c>
      <c r="EG830">
        <f>IF($GL830&gt;=25,INDEX($DF:$DF,$GK830+25),"")</f>
      </c>
      <c r="EH830">
        <f>IF($GL830&gt;=26,INDEX($DF:$DF,$GK830+26),"")</f>
      </c>
      <c r="EI830">
        <f>IF($GL830&gt;=27,INDEX($DF:$DF,$GK830+27),"")</f>
      </c>
      <c r="EJ830">
        <f>IF($GL830&gt;=28,INDEX($DF:$DF,$GK830+28),"")</f>
      </c>
      <c r="EK830">
        <f>IF($GL830&gt;=29,INDEX($DF:$DF,$GK830+29),"")</f>
      </c>
      <c r="EL830">
        <f>IF($GL830&gt;=30,INDEX($DF:$DF,$GK830+30),"")</f>
      </c>
      <c r="EM830">
        <f>IF($GL830&gt;=31,INDEX($DF:$DF,$GK830+31),"")</f>
      </c>
      <c r="EN830">
        <f>IF($GL830&gt;=32,INDEX($DF:$DF,$GK830+32),"")</f>
      </c>
      <c r="EO830">
        <f>IF($GL830&gt;=33,INDEX($DF:$DF,$GK830+33),"")</f>
      </c>
      <c r="EP830">
        <f>IF($GL830&gt;=34,INDEX($DF:$DF,$GK830+34),"")</f>
      </c>
      <c r="EQ830">
        <f>IF($GL830&gt;=35,INDEX($DF:$DF,$GK830+35),"")</f>
      </c>
      <c r="ER830">
        <f>IF($GL830&gt;=36,INDEX($DF:$DF,$GK830+36),"")</f>
      </c>
      <c r="ES830">
        <f>IF($GL830&gt;=37,INDEX($DF:$DF,$GK830+37),"")</f>
      </c>
      <c r="ET830">
        <f>IF($GL830&gt;=38,INDEX($DF:$DF,$GK830+38),"")</f>
      </c>
      <c r="EU830">
        <f>IF($GL830&gt;=39,INDEX($DF:$DF,$GK830+39),"")</f>
      </c>
      <c r="EV830">
        <f>IF($GL830&gt;=40,INDEX($DF:$DF,$GK830+40),"")</f>
      </c>
      <c r="EW830">
        <f>IF($GL830&gt;=1,INDEX($DG:$DG,$GK830+1),"")</f>
      </c>
      <c r="EX830">
        <f>IF($GL830&gt;=2,INDEX($DG:$DG,$GK830+2),"")</f>
      </c>
      <c r="EY830">
        <f>IF($GL830&gt;=3,INDEX($DG:$DG,$GK830+3),"")</f>
      </c>
      <c r="EZ830">
        <f>IF($GL830&gt;=4,INDEX($DG:$DG,$GK830+4),"")</f>
      </c>
      <c r="FA830">
        <f>IF($GL830&gt;=5,INDEX($DG:$DG,$GK830+5),"")</f>
      </c>
      <c r="FB830">
        <f>IF($GL830&gt;=6,INDEX($DG:$DG,$GK830+6),"")</f>
      </c>
      <c r="FC830">
        <f>IF($GL830&gt;=7,INDEX($DG:$DG,$GK830+7),"")</f>
      </c>
      <c r="FD830">
        <f>IF($GL830&gt;=8,INDEX($DG:$DG,$GK830+8),"")</f>
      </c>
      <c r="FE830">
        <f>IF($GL830&gt;=9,INDEX($DG:$DG,$GK830+9),"")</f>
      </c>
      <c r="FF830">
        <f>IF($GL830&gt;=10,INDEX($DG:$DG,$GK830+10),"")</f>
      </c>
      <c r="FG830">
        <f>IF($GL830&gt;=11,INDEX($DG:$DG,$GK830+11),"")</f>
      </c>
      <c r="FH830">
        <f>IF($GL830&gt;=12,INDEX($DG:$DG,$GK830+12),"")</f>
      </c>
      <c r="FI830">
        <f>IF($GL830&gt;=13,INDEX($DG:$DG,$GK830+13),"")</f>
      </c>
      <c r="FJ830">
        <f>IF($GL830&gt;=14,INDEX($DG:$DG,$GK830+14),"")</f>
      </c>
      <c r="FK830">
        <f>IF($GL830&gt;=15,INDEX($DG:$DG,$GK830+15),"")</f>
      </c>
      <c r="FL830">
        <f>IF($GL830&gt;=16,INDEX($DG:$DG,$GK830+16),"")</f>
      </c>
      <c r="FM830">
        <f>IF($GL830&gt;=17,INDEX($DG:$DG,$GK830+17),"")</f>
      </c>
      <c r="FN830">
        <f>IF($GL830&gt;=18,INDEX($DG:$DG,$GK830+18),"")</f>
      </c>
      <c r="FO830">
        <f>IF($GL830&gt;=19,INDEX($DG:$DG,$GK830+19),"")</f>
      </c>
      <c r="FP830">
        <f>IF($GL830&gt;=20,INDEX($DG:$DG,$GK830+20),"")</f>
      </c>
      <c r="FQ830">
        <f>IF($GL830&gt;=21,INDEX($DG:$DG,$GK830+21),"")</f>
      </c>
      <c r="FR830">
        <f>IF($GL830&gt;=22,INDEX($DG:$DG,$GK830+22),"")</f>
      </c>
      <c r="FS830">
        <f>IF($GL830&gt;=23,INDEX($DG:$DG,$GK830+23),"")</f>
      </c>
      <c r="FT830">
        <f>IF($GL830&gt;=24,INDEX($DG:$DG,$GK830+24),"")</f>
      </c>
      <c r="FU830">
        <f>IF($GL830&gt;=25,INDEX($DG:$DG,$GK830+25),"")</f>
      </c>
      <c r="FV830">
        <f>IF($GL830&gt;=26,INDEX($DG:$DG,$GK830+26),"")</f>
      </c>
      <c r="FW830">
        <f>IF($GL830&gt;=27,INDEX($DG:$DG,$GK830+27),"")</f>
      </c>
      <c r="FX830">
        <f>IF($GL830&gt;=28,INDEX($DG:$DG,$GK830+28),"")</f>
      </c>
      <c r="FY830">
        <f>IF($GL830&gt;=29,INDEX($DG:$DG,$GK830+29),"")</f>
      </c>
      <c r="FZ830">
        <f>IF($GL830&gt;=30,INDEX($DG:$DG,$GK830+30),"")</f>
      </c>
      <c r="GA830">
        <f>IF($GL830&gt;=31,INDEX($DG:$DG,$GK830+31),"")</f>
      </c>
      <c r="GB830">
        <f>IF($GL830&gt;=32,INDEX($DG:$DG,$GK830+32),"")</f>
      </c>
      <c r="GC830">
        <f>IF($GL830&gt;=33,INDEX($DG:$DG,$GK830+33),"")</f>
      </c>
      <c r="GD830">
        <f>IF($GL830&gt;=34,INDEX($DG:$DG,$GK830+34),"")</f>
      </c>
      <c r="GE830">
        <f>IF($GL830&gt;=35,INDEX($DG:$DG,$GK830+35),"")</f>
      </c>
      <c r="GF830">
        <f>IF($GL830&gt;=36,INDEX($DG:$DG,$GK830+36),"")</f>
      </c>
      <c r="GG830">
        <f>IF($GL830&gt;=37,INDEX($DG:$DG,$GK830+37),"")</f>
      </c>
      <c r="GH830">
        <f>IF($GL830&gt;=38,INDEX($DG:$DG,$GK830+38),"")</f>
      </c>
      <c r="GI830">
        <f>IF($GL830&gt;=39,INDEX($DG:$DG,$GK830+39),"")</f>
      </c>
      <c r="GJ830">
        <f>IF($GL830&gt;=40,INDEX($DG:$DG,$GK830+40),"")</f>
      </c>
      <c r="GK830">
        <f>IFERROR(MATCH($DE830,$DF$2:$DF$166,0)+1,0)</f>
      </c>
      <c r="GL830">
        <f>IFERROR(INDEX($DH$2:$DH$166,MATCH($DE830,$DF$2:$DF$166,0)),0)</f>
      </c>
      <c r="GM830">
        <f>IFERROR(MATCH($H830,$DI$830:$EV$830,0),0)</f>
      </c>
      <c r="GN830">
        <f>IF($GM830&gt;0,INDEX($EW$830:$GJ$830,$GM830),"")</f>
      </c>
      <c r="GQ830">
        <f>IF($IZ830&gt;=1,INDEX($GO:$GO,$IY830+1),"")</f>
      </c>
      <c r="GR830">
        <f>IF($IZ830&gt;=2,INDEX($GO:$GO,$IY830+2),"")</f>
      </c>
      <c r="GS830">
        <f>IF($IZ830&gt;=3,INDEX($GO:$GO,$IY830+3),"")</f>
      </c>
      <c r="GT830">
        <f>IF($IZ830&gt;=4,INDEX($GO:$GO,$IY830+4),"")</f>
      </c>
      <c r="GU830">
        <f>IF($IZ830&gt;=5,INDEX($GO:$GO,$IY830+5),"")</f>
      </c>
      <c r="GV830">
        <f>IF($IZ830&gt;=6,INDEX($GO:$GO,$IY830+6),"")</f>
      </c>
      <c r="GW830">
        <f>IF($IZ830&gt;=7,INDEX($GO:$GO,$IY830+7),"")</f>
      </c>
      <c r="GX830">
        <f>IF($IZ830&gt;=8,INDEX($GO:$GO,$IY830+8),"")</f>
      </c>
      <c r="GY830">
        <f>IF($IZ830&gt;=9,INDEX($GO:$GO,$IY830+9),"")</f>
      </c>
      <c r="GZ830">
        <f>IF($IZ830&gt;=10,INDEX($GO:$GO,$IY830+10),"")</f>
      </c>
      <c r="HA830">
        <f>IF($IZ830&gt;=11,INDEX($GO:$GO,$IY830+11),"")</f>
      </c>
      <c r="HB830">
        <f>IF($IZ830&gt;=12,INDEX($GO:$GO,$IY830+12),"")</f>
      </c>
      <c r="HC830">
        <f>IF($IZ830&gt;=13,INDEX($GO:$GO,$IY830+13),"")</f>
      </c>
      <c r="HD830">
        <f>IF($IZ830&gt;=14,INDEX($GO:$GO,$IY830+14),"")</f>
      </c>
      <c r="HE830">
        <f>IF($IZ830&gt;=15,INDEX($GO:$GO,$IY830+15),"")</f>
      </c>
      <c r="HF830">
        <f>IF($IZ830&gt;=16,INDEX($GO:$GO,$IY830+16),"")</f>
      </c>
      <c r="HG830">
        <f>IF($IZ830&gt;=17,INDEX($GO:$GO,$IY830+17),"")</f>
      </c>
      <c r="HH830">
        <f>IF($IZ830&gt;=18,INDEX($GO:$GO,$IY830+18),"")</f>
      </c>
      <c r="HI830">
        <f>IF($IZ830&gt;=19,INDEX($GO:$GO,$IY830+19),"")</f>
      </c>
      <c r="HJ830">
        <f>IF($IZ830&gt;=20,INDEX($GO:$GO,$IY830+20),"")</f>
      </c>
      <c r="HK830">
        <f>IF($IZ830&gt;=21,INDEX($GO:$GO,$IY830+21),"")</f>
      </c>
      <c r="HL830">
        <f>IF($IZ830&gt;=22,INDEX($GO:$GO,$IY830+22),"")</f>
      </c>
      <c r="HM830">
        <f>IF($IZ830&gt;=23,INDEX($GO:$GO,$IY830+23),"")</f>
      </c>
      <c r="HN830">
        <f>IF($IZ830&gt;=24,INDEX($GO:$GO,$IY830+24),"")</f>
      </c>
      <c r="HO830">
        <f>IF($IZ830&gt;=25,INDEX($GO:$GO,$IY830+25),"")</f>
      </c>
      <c r="HP830">
        <f>IF($IZ830&gt;=26,INDEX($GO:$GO,$IY830+26),"")</f>
      </c>
      <c r="HQ830">
        <f>IF($IZ830&gt;=27,INDEX($GO:$GO,$IY830+27),"")</f>
      </c>
      <c r="HR830">
        <f>IF($IZ830&gt;=28,INDEX($GO:$GO,$IY830+28),"")</f>
      </c>
      <c r="HS830">
        <f>IF($IZ830&gt;=29,INDEX($GO:$GO,$IY830+29),"")</f>
      </c>
      <c r="HT830">
        <f>IF($IZ830&gt;=30,INDEX($GO:$GO,$IY830+30),"")</f>
      </c>
      <c r="HU830">
        <f>IF($IZ830&gt;=31,INDEX($GO:$GO,$IY830+31),"")</f>
      </c>
      <c r="HV830">
        <f>IF($IZ830&gt;=32,INDEX($GO:$GO,$IY830+32),"")</f>
      </c>
      <c r="HW830">
        <f>IF($IZ830&gt;=33,INDEX($GO:$GO,$IY830+33),"")</f>
      </c>
      <c r="HX830">
        <f>IF($IZ830&gt;=34,INDEX($GO:$GO,$IY830+34),"")</f>
      </c>
      <c r="HY830">
        <f>IF($IZ830&gt;=35,INDEX($GO:$GO,$IY830+35),"")</f>
      </c>
      <c r="HZ830">
        <f>IF($IZ830&gt;=36,INDEX($GO:$GO,$IY830+36),"")</f>
      </c>
      <c r="IA830">
        <f>IF($IZ830&gt;=37,INDEX($GO:$GO,$IY830+37),"")</f>
      </c>
      <c r="IB830">
        <f>IF($IZ830&gt;=38,INDEX($GO:$GO,$IY830+38),"")</f>
      </c>
      <c r="IC830">
        <f>IF($IZ830&gt;=39,INDEX($GO:$GO,$IY830+39),"")</f>
      </c>
      <c r="ID830">
        <f>IF($IZ830&gt;=40,INDEX($GO:$GO,$IY830+40),"")</f>
      </c>
      <c r="IE830">
        <f>IF($IZ830&gt;=41,INDEX($GO:$GO,$IY830+41),"")</f>
      </c>
      <c r="IF830">
        <f>IF($IZ830&gt;=42,INDEX($GO:$GO,$IY830+42),"")</f>
      </c>
      <c r="IG830">
        <f>IF($IZ830&gt;=43,INDEX($GO:$GO,$IY830+43),"")</f>
      </c>
      <c r="IH830">
        <f>IF($IZ830&gt;=44,INDEX($GO:$GO,$IY830+44),"")</f>
      </c>
      <c r="II830">
        <f>IF($IZ830&gt;=45,INDEX($GO:$GO,$IY830+45),"")</f>
      </c>
      <c r="IJ830">
        <f>IF($IZ830&gt;=46,INDEX($GO:$GO,$IY830+46),"")</f>
      </c>
      <c r="IK830">
        <f>IF($IZ830&gt;=47,INDEX($GO:$GO,$IY830+47),"")</f>
      </c>
      <c r="IL830">
        <f>IF($IZ830&gt;=48,INDEX($GO:$GO,$IY830+48),"")</f>
      </c>
      <c r="IM830">
        <f>IF($IZ830&gt;=49,INDEX($GO:$GO,$IY830+49),"")</f>
      </c>
      <c r="IN830">
        <f>IF($IZ830&gt;=50,INDEX($GO:$GO,$IY830+50),"")</f>
      </c>
      <c r="IO830">
        <f>IF($IZ830&gt;=51,INDEX($GO:$GO,$IY830+51),"")</f>
      </c>
      <c r="IP830">
        <f>IF($IZ830&gt;=52,INDEX($GO:$GO,$IY830+52),"")</f>
      </c>
      <c r="IQ830">
        <f>IF($IZ830&gt;=53,INDEX($GO:$GO,$IY830+53),"")</f>
      </c>
      <c r="IR830">
        <f>IF($IZ830&gt;=54,INDEX($GO:$GO,$IY830+54),"")</f>
      </c>
      <c r="IS830">
        <f>IF($IZ830&gt;=55,INDEX($GO:$GO,$IY830+55),"")</f>
      </c>
      <c r="IT830">
        <f>IF($IZ830&gt;=56,INDEX($GO:$GO,$IY830+56),"")</f>
      </c>
      <c r="IU830">
        <f>IF($IZ830&gt;=57,INDEX($GO:$GO,$IY830+57),"")</f>
      </c>
      <c r="IV830">
        <f>IF($IZ830&gt;=58,INDEX($GO:$GO,$IY830+58),"")</f>
      </c>
      <c r="IW830">
        <f>IF($IZ830&gt;=59,INDEX($GO:$GO,$IY830+59),"")</f>
      </c>
      <c r="IX830">
        <f>IF($IZ830&gt;=60,INDEX($GO:$GO,$IY830+60),"")</f>
      </c>
      <c r="IY830">
        <f>IFERROR(MATCH($GN830,$GO$2:$GO$827,0)+1,0)</f>
      </c>
      <c r="IZ830">
        <f>IFERROR(INDEX($GP$2:$GP$827,MATCH($GN830,$GO$2:$GO$827,0)),0)</f>
      </c>
      <c r="JA830" t="s">
        <v>23</v>
      </c>
      <c r="JB830" t="s">
        <v>23</v>
      </c>
    </row>
    <row r="831" spans="1:262" x14ac:dyDescent="0.25">
      <c r="F831" s="1"/>
      <c r="G831" s="1"/>
      <c r="H831" s="1"/>
      <c r="I831" s="1"/>
      <c r="J831" s="1">
        <f>IFERROR(IF(FIND(" - ",$F831)&gt;0,MID($F831,FIND(" - ",$F831)+3,LEN($F831)),""),"")</f>
      </c>
      <c r="L831" s="1"/>
      <c r="N831" t="s">
        <v>23</v>
      </c>
      <c r="P831">
        <f>IF(OR($N831="",$O831=""),"",IFERROR($N831/$O831,0))</f>
      </c>
      <c r="Q831">
        <f>IF($N831="","",
IF($G831="","",
IF(ISNUMBER(SEARCH("exempt",LOWER($G831))),0,
$N831*(VALUE(SUBSTITUTE($G831,"%",""))/100))))</f>
      </c>
      <c r="W831">
        <f>IF($N831="","",
SUM($N831,$Q831,$U831,$R831,$T831)-
IF($V831="",0,VALUE($V831)))</f>
      </c>
      <c r="AE831" t="s">
        <v>2093</v>
      </c>
      <c r="AM831">
        <f>IFERROR(LEFT($F831,FIND(" - ",$F831)-1),$F831)</f>
      </c>
      <c r="AP831">
        <f>IF($CE831&gt;=1,INDEX($AN:$AN,$CD831+1),"")</f>
      </c>
      <c r="AQ831">
        <f>IF($CE831&gt;=2,INDEX($AN:$AN,$CD831+2),"")</f>
      </c>
      <c r="AR831">
        <f>IF($CE831&gt;=3,INDEX($AN:$AN,$CD831+3),"")</f>
      </c>
      <c r="AS831">
        <f>IF($CE831&gt;=4,INDEX($AN:$AN,$CD831+4),"")</f>
      </c>
      <c r="AT831">
        <f>IF($CE831&gt;=5,INDEX($AN:$AN,$CD831+5),"")</f>
      </c>
      <c r="AU831">
        <f>IF($CE831&gt;=6,INDEX($AN:$AN,$CD831+6),"")</f>
      </c>
      <c r="AV831">
        <f>IF($CE831&gt;=7,INDEX($AN:$AN,$CD831+7),"")</f>
      </c>
      <c r="AW831">
        <f>IF($CE831&gt;=8,INDEX($AN:$AN,$CD831+8),"")</f>
      </c>
      <c r="AX831">
        <f>IF($CE831&gt;=9,INDEX($AN:$AN,$CD831+9),"")</f>
      </c>
      <c r="AY831">
        <f>IF($CE831&gt;=10,INDEX($AN:$AN,$CD831+10),"")</f>
      </c>
      <c r="AZ831">
        <f>IF($CE831&gt;=11,INDEX($AN:$AN,$CD831+11),"")</f>
      </c>
      <c r="BA831">
        <f>IF($CE831&gt;=12,INDEX($AN:$AN,$CD831+12),"")</f>
      </c>
      <c r="BB831">
        <f>IF($CE831&gt;=13,INDEX($AN:$AN,$CD831+13),"")</f>
      </c>
      <c r="BC831">
        <f>IF($CE831&gt;=14,INDEX($AN:$AN,$CD831+14),"")</f>
      </c>
      <c r="BD831">
        <f>IF($CE831&gt;=15,INDEX($AN:$AN,$CD831+15),"")</f>
      </c>
      <c r="BE831">
        <f>IF($CE831&gt;=16,INDEX($AN:$AN,$CD831+16),"")</f>
      </c>
      <c r="BF831">
        <f>IF($CE831&gt;=17,INDEX($AN:$AN,$CD831+17),"")</f>
      </c>
      <c r="BG831">
        <f>IF($CE831&gt;=18,INDEX($AN:$AN,$CD831+18),"")</f>
      </c>
      <c r="BH831">
        <f>IF($CE831&gt;=19,INDEX($AN:$AN,$CD831+19),"")</f>
      </c>
      <c r="BI831">
        <f>IF($CE831&gt;=20,INDEX($AN:$AN,$CD831+20),"")</f>
      </c>
      <c r="BJ831">
        <f>IF($CE831&gt;=21,INDEX($AN:$AN,$CD831+21),"")</f>
      </c>
      <c r="BK831">
        <f>IF($CE831&gt;=22,INDEX($AN:$AN,$CD831+22),"")</f>
      </c>
      <c r="BL831">
        <f>IF($CE831&gt;=23,INDEX($AN:$AN,$CD831+23),"")</f>
      </c>
      <c r="BM831">
        <f>IF($CE831&gt;=24,INDEX($AN:$AN,$CD831+24),"")</f>
      </c>
      <c r="BN831">
        <f>IF($CE831&gt;=25,INDEX($AN:$AN,$CD831+25),"")</f>
      </c>
      <c r="BO831">
        <f>IF($CE831&gt;=26,INDEX($AN:$AN,$CD831+26),"")</f>
      </c>
      <c r="BP831">
        <f>IF($CE831&gt;=27,INDEX($AN:$AN,$CD831+27),"")</f>
      </c>
      <c r="BQ831">
        <f>IF($CE831&gt;=28,INDEX($AN:$AN,$CD831+28),"")</f>
      </c>
      <c r="BR831">
        <f>IF($CE831&gt;=29,INDEX($AN:$AN,$CD831+29),"")</f>
      </c>
      <c r="BS831">
        <f>IF($CE831&gt;=30,INDEX($AN:$AN,$CD831+30),"")</f>
      </c>
      <c r="BT831">
        <f>IF($CE831&gt;=31,INDEX($AN:$AN,$CD831+31),"")</f>
      </c>
      <c r="BU831">
        <f>IF($CE831&gt;=32,INDEX($AN:$AN,$CD831+32),"")</f>
      </c>
      <c r="BV831">
        <f>IF($CE831&gt;=33,INDEX($AN:$AN,$CD831+33),"")</f>
      </c>
      <c r="BW831">
        <f>IF($CE831&gt;=34,INDEX($AN:$AN,$CD831+34),"")</f>
      </c>
      <c r="BX831">
        <f>IF($CE831&gt;=35,INDEX($AN:$AN,$CD831+35),"")</f>
      </c>
      <c r="BY831">
        <f>IF($CE831&gt;=36,INDEX($AN:$AN,$CD831+36),"")</f>
      </c>
      <c r="BZ831">
        <f>IF($CE831&gt;=37,INDEX($AN:$AN,$CD831+37),"")</f>
      </c>
      <c r="CA831">
        <f>IF($CE831&gt;=38,INDEX($AN:$AN,$CD831+38),"")</f>
      </c>
      <c r="CB831">
        <f>IF($CE831&gt;=39,INDEX($AN:$AN,$CD831+39),"")</f>
      </c>
      <c r="CC831">
        <f>IF($CE831&gt;=40,INDEX($AN:$AN,$CD831+40),"")</f>
      </c>
      <c r="CD831">
        <f>IFERROR(MATCH($AM831,$AN$2:$AN$133,0)+1,0)</f>
      </c>
      <c r="CE831">
        <f>IFERROR(INDEX($AO$2:$AO$133,MATCH($AM831,$AN$2:$AN$133,0)),0)</f>
      </c>
      <c r="CF831">
        <f>IFERROR(LEFT($K831,FIND(" - ",$K831)-1),$K831)</f>
      </c>
      <c r="CG831" t="s">
        <v>2094</v>
      </c>
      <c r="CH831">
        <v>1</v>
      </c>
      <c r="CI831">
        <f>IF($DD831&gt;=1,INDEX($CG:$CG,$DC831+1),"")</f>
      </c>
      <c r="CJ831">
        <f>IF($DD831&gt;=2,INDEX($CG:$CG,$DC831+2),"")</f>
      </c>
      <c r="CK831">
        <f>IF($DD831&gt;=3,INDEX($CG:$CG,$DC831+3),"")</f>
      </c>
      <c r="CL831">
        <f>IF($DD831&gt;=4,INDEX($CG:$CG,$DC831+4),"")</f>
      </c>
      <c r="CM831">
        <f>IF($DD831&gt;=5,INDEX($CG:$CG,$DC831+5),"")</f>
      </c>
      <c r="CN831">
        <f>IF($DD831&gt;=6,INDEX($CG:$CG,$DC831+6),"")</f>
      </c>
      <c r="CO831">
        <f>IF($DD831&gt;=7,INDEX($CG:$CG,$DC831+7),"")</f>
      </c>
      <c r="CP831">
        <f>IF($DD831&gt;=8,INDEX($CG:$CG,$DC831+8),"")</f>
      </c>
      <c r="CQ831">
        <f>IF($DD831&gt;=9,INDEX($CG:$CG,$DC831+9),"")</f>
      </c>
      <c r="CR831">
        <f>IF($DD831&gt;=10,INDEX($CG:$CG,$DC831+10),"")</f>
      </c>
      <c r="CS831">
        <f>IF($DD831&gt;=11,INDEX($CG:$CG,$DC831+11),"")</f>
      </c>
      <c r="CT831">
        <f>IF($DD831&gt;=12,INDEX($CG:$CG,$DC831+12),"")</f>
      </c>
      <c r="CU831">
        <f>IF($DD831&gt;=13,INDEX($CG:$CG,$DC831+13),"")</f>
      </c>
      <c r="CV831">
        <f>IF($DD831&gt;=14,INDEX($CG:$CG,$DC831+14),"")</f>
      </c>
      <c r="CW831">
        <f>IF($DD831&gt;=15,INDEX($CG:$CG,$DC831+15),"")</f>
      </c>
      <c r="CX831">
        <f>IF($DD831&gt;=16,INDEX($CG:$CG,$DC831+16),"")</f>
      </c>
      <c r="CY831">
        <f>IF($DD831&gt;=17,INDEX($CG:$CG,$DC831+17),"")</f>
      </c>
      <c r="CZ831">
        <f>IF($DD831&gt;=18,INDEX($CG:$CG,$DC831+18),"")</f>
      </c>
      <c r="DA831">
        <f>IF($DD831&gt;=19,INDEX($CG:$CG,$DC831+19),"")</f>
      </c>
      <c r="DB831">
        <f>IF($DD831&gt;=20,INDEX($CG:$CG,$DC831+20),"")</f>
      </c>
      <c r="DC831">
        <f>IFERROR(MATCH($CF831,$CG$2:$CG$1558,0)+1,0)</f>
      </c>
      <c r="DD831">
        <f>IFERROR(INDEX($CH$2:$CH$1558,MATCH($CF831,$CG$2:$CG$1558,0)),0)</f>
      </c>
      <c r="DE831">
        <f>IFERROR(INDEX($AL:$AL,MATCH($G831,$AK:$AK,0))&amp;"","")</f>
      </c>
      <c r="DI831">
        <f>IF($GL831&gt;=1,INDEX($DF:$DF,$GK831+1),"")</f>
      </c>
      <c r="DJ831">
        <f>IF($GL831&gt;=2,INDEX($DF:$DF,$GK831+2),"")</f>
      </c>
      <c r="DK831">
        <f>IF($GL831&gt;=3,INDEX($DF:$DF,$GK831+3),"")</f>
      </c>
      <c r="DL831">
        <f>IF($GL831&gt;=4,INDEX($DF:$DF,$GK831+4),"")</f>
      </c>
      <c r="DM831">
        <f>IF($GL831&gt;=5,INDEX($DF:$DF,$GK831+5),"")</f>
      </c>
      <c r="DN831">
        <f>IF($GL831&gt;=6,INDEX($DF:$DF,$GK831+6),"")</f>
      </c>
      <c r="DO831">
        <f>IF($GL831&gt;=7,INDEX($DF:$DF,$GK831+7),"")</f>
      </c>
      <c r="DP831">
        <f>IF($GL831&gt;=8,INDEX($DF:$DF,$GK831+8),"")</f>
      </c>
      <c r="DQ831">
        <f>IF($GL831&gt;=9,INDEX($DF:$DF,$GK831+9),"")</f>
      </c>
      <c r="DR831">
        <f>IF($GL831&gt;=10,INDEX($DF:$DF,$GK831+10),"")</f>
      </c>
      <c r="DS831">
        <f>IF($GL831&gt;=11,INDEX($DF:$DF,$GK831+11),"")</f>
      </c>
      <c r="DT831">
        <f>IF($GL831&gt;=12,INDEX($DF:$DF,$GK831+12),"")</f>
      </c>
      <c r="DU831">
        <f>IF($GL831&gt;=13,INDEX($DF:$DF,$GK831+13),"")</f>
      </c>
      <c r="DV831">
        <f>IF($GL831&gt;=14,INDEX($DF:$DF,$GK831+14),"")</f>
      </c>
      <c r="DW831">
        <f>IF($GL831&gt;=15,INDEX($DF:$DF,$GK831+15),"")</f>
      </c>
      <c r="DX831">
        <f>IF($GL831&gt;=16,INDEX($DF:$DF,$GK831+16),"")</f>
      </c>
      <c r="DY831">
        <f>IF($GL831&gt;=17,INDEX($DF:$DF,$GK831+17),"")</f>
      </c>
      <c r="DZ831">
        <f>IF($GL831&gt;=18,INDEX($DF:$DF,$GK831+18),"")</f>
      </c>
      <c r="EA831">
        <f>IF($GL831&gt;=19,INDEX($DF:$DF,$GK831+19),"")</f>
      </c>
      <c r="EB831">
        <f>IF($GL831&gt;=20,INDEX($DF:$DF,$GK831+20),"")</f>
      </c>
      <c r="EC831">
        <f>IF($GL831&gt;=21,INDEX($DF:$DF,$GK831+21),"")</f>
      </c>
      <c r="ED831">
        <f>IF($GL831&gt;=22,INDEX($DF:$DF,$GK831+22),"")</f>
      </c>
      <c r="EE831">
        <f>IF($GL831&gt;=23,INDEX($DF:$DF,$GK831+23),"")</f>
      </c>
      <c r="EF831">
        <f>IF($GL831&gt;=24,INDEX($DF:$DF,$GK831+24),"")</f>
      </c>
      <c r="EG831">
        <f>IF($GL831&gt;=25,INDEX($DF:$DF,$GK831+25),"")</f>
      </c>
      <c r="EH831">
        <f>IF($GL831&gt;=26,INDEX($DF:$DF,$GK831+26),"")</f>
      </c>
      <c r="EI831">
        <f>IF($GL831&gt;=27,INDEX($DF:$DF,$GK831+27),"")</f>
      </c>
      <c r="EJ831">
        <f>IF($GL831&gt;=28,INDEX($DF:$DF,$GK831+28),"")</f>
      </c>
      <c r="EK831">
        <f>IF($GL831&gt;=29,INDEX($DF:$DF,$GK831+29),"")</f>
      </c>
      <c r="EL831">
        <f>IF($GL831&gt;=30,INDEX($DF:$DF,$GK831+30),"")</f>
      </c>
      <c r="EM831">
        <f>IF($GL831&gt;=31,INDEX($DF:$DF,$GK831+31),"")</f>
      </c>
      <c r="EN831">
        <f>IF($GL831&gt;=32,INDEX($DF:$DF,$GK831+32),"")</f>
      </c>
      <c r="EO831">
        <f>IF($GL831&gt;=33,INDEX($DF:$DF,$GK831+33),"")</f>
      </c>
      <c r="EP831">
        <f>IF($GL831&gt;=34,INDEX($DF:$DF,$GK831+34),"")</f>
      </c>
      <c r="EQ831">
        <f>IF($GL831&gt;=35,INDEX($DF:$DF,$GK831+35),"")</f>
      </c>
      <c r="ER831">
        <f>IF($GL831&gt;=36,INDEX($DF:$DF,$GK831+36),"")</f>
      </c>
      <c r="ES831">
        <f>IF($GL831&gt;=37,INDEX($DF:$DF,$GK831+37),"")</f>
      </c>
      <c r="ET831">
        <f>IF($GL831&gt;=38,INDEX($DF:$DF,$GK831+38),"")</f>
      </c>
      <c r="EU831">
        <f>IF($GL831&gt;=39,INDEX($DF:$DF,$GK831+39),"")</f>
      </c>
      <c r="EV831">
        <f>IF($GL831&gt;=40,INDEX($DF:$DF,$GK831+40),"")</f>
      </c>
      <c r="EW831">
        <f>IF($GL831&gt;=1,INDEX($DG:$DG,$GK831+1),"")</f>
      </c>
      <c r="EX831">
        <f>IF($GL831&gt;=2,INDEX($DG:$DG,$GK831+2),"")</f>
      </c>
      <c r="EY831">
        <f>IF($GL831&gt;=3,INDEX($DG:$DG,$GK831+3),"")</f>
      </c>
      <c r="EZ831">
        <f>IF($GL831&gt;=4,INDEX($DG:$DG,$GK831+4),"")</f>
      </c>
      <c r="FA831">
        <f>IF($GL831&gt;=5,INDEX($DG:$DG,$GK831+5),"")</f>
      </c>
      <c r="FB831">
        <f>IF($GL831&gt;=6,INDEX($DG:$DG,$GK831+6),"")</f>
      </c>
      <c r="FC831">
        <f>IF($GL831&gt;=7,INDEX($DG:$DG,$GK831+7),"")</f>
      </c>
      <c r="FD831">
        <f>IF($GL831&gt;=8,INDEX($DG:$DG,$GK831+8),"")</f>
      </c>
      <c r="FE831">
        <f>IF($GL831&gt;=9,INDEX($DG:$DG,$GK831+9),"")</f>
      </c>
      <c r="FF831">
        <f>IF($GL831&gt;=10,INDEX($DG:$DG,$GK831+10),"")</f>
      </c>
      <c r="FG831">
        <f>IF($GL831&gt;=11,INDEX($DG:$DG,$GK831+11),"")</f>
      </c>
      <c r="FH831">
        <f>IF($GL831&gt;=12,INDEX($DG:$DG,$GK831+12),"")</f>
      </c>
      <c r="FI831">
        <f>IF($GL831&gt;=13,INDEX($DG:$DG,$GK831+13),"")</f>
      </c>
      <c r="FJ831">
        <f>IF($GL831&gt;=14,INDEX($DG:$DG,$GK831+14),"")</f>
      </c>
      <c r="FK831">
        <f>IF($GL831&gt;=15,INDEX($DG:$DG,$GK831+15),"")</f>
      </c>
      <c r="FL831">
        <f>IF($GL831&gt;=16,INDEX($DG:$DG,$GK831+16),"")</f>
      </c>
      <c r="FM831">
        <f>IF($GL831&gt;=17,INDEX($DG:$DG,$GK831+17),"")</f>
      </c>
      <c r="FN831">
        <f>IF($GL831&gt;=18,INDEX($DG:$DG,$GK831+18),"")</f>
      </c>
      <c r="FO831">
        <f>IF($GL831&gt;=19,INDEX($DG:$DG,$GK831+19),"")</f>
      </c>
      <c r="FP831">
        <f>IF($GL831&gt;=20,INDEX($DG:$DG,$GK831+20),"")</f>
      </c>
      <c r="FQ831">
        <f>IF($GL831&gt;=21,INDEX($DG:$DG,$GK831+21),"")</f>
      </c>
      <c r="FR831">
        <f>IF($GL831&gt;=22,INDEX($DG:$DG,$GK831+22),"")</f>
      </c>
      <c r="FS831">
        <f>IF($GL831&gt;=23,INDEX($DG:$DG,$GK831+23),"")</f>
      </c>
      <c r="FT831">
        <f>IF($GL831&gt;=24,INDEX($DG:$DG,$GK831+24),"")</f>
      </c>
      <c r="FU831">
        <f>IF($GL831&gt;=25,INDEX($DG:$DG,$GK831+25),"")</f>
      </c>
      <c r="FV831">
        <f>IF($GL831&gt;=26,INDEX($DG:$DG,$GK831+26),"")</f>
      </c>
      <c r="FW831">
        <f>IF($GL831&gt;=27,INDEX($DG:$DG,$GK831+27),"")</f>
      </c>
      <c r="FX831">
        <f>IF($GL831&gt;=28,INDEX($DG:$DG,$GK831+28),"")</f>
      </c>
      <c r="FY831">
        <f>IF($GL831&gt;=29,INDEX($DG:$DG,$GK831+29),"")</f>
      </c>
      <c r="FZ831">
        <f>IF($GL831&gt;=30,INDEX($DG:$DG,$GK831+30),"")</f>
      </c>
      <c r="GA831">
        <f>IF($GL831&gt;=31,INDEX($DG:$DG,$GK831+31),"")</f>
      </c>
      <c r="GB831">
        <f>IF($GL831&gt;=32,INDEX($DG:$DG,$GK831+32),"")</f>
      </c>
      <c r="GC831">
        <f>IF($GL831&gt;=33,INDEX($DG:$DG,$GK831+33),"")</f>
      </c>
      <c r="GD831">
        <f>IF($GL831&gt;=34,INDEX($DG:$DG,$GK831+34),"")</f>
      </c>
      <c r="GE831">
        <f>IF($GL831&gt;=35,INDEX($DG:$DG,$GK831+35),"")</f>
      </c>
      <c r="GF831">
        <f>IF($GL831&gt;=36,INDEX($DG:$DG,$GK831+36),"")</f>
      </c>
      <c r="GG831">
        <f>IF($GL831&gt;=37,INDEX($DG:$DG,$GK831+37),"")</f>
      </c>
      <c r="GH831">
        <f>IF($GL831&gt;=38,INDEX($DG:$DG,$GK831+38),"")</f>
      </c>
      <c r="GI831">
        <f>IF($GL831&gt;=39,INDEX($DG:$DG,$GK831+39),"")</f>
      </c>
      <c r="GJ831">
        <f>IF($GL831&gt;=40,INDEX($DG:$DG,$GK831+40),"")</f>
      </c>
      <c r="GK831">
        <f>IFERROR(MATCH($DE831,$DF$2:$DF$166,0)+1,0)</f>
      </c>
      <c r="GL831">
        <f>IFERROR(INDEX($DH$2:$DH$166,MATCH($DE831,$DF$2:$DF$166,0)),0)</f>
      </c>
      <c r="GM831">
        <f>IFERROR(MATCH($H831,$DI$831:$EV$831,0),0)</f>
      </c>
      <c r="GN831">
        <f>IF($GM831&gt;0,INDEX($EW$831:$GJ$831,$GM831),"")</f>
      </c>
      <c r="GQ831">
        <f>IF($IZ831&gt;=1,INDEX($GO:$GO,$IY831+1),"")</f>
      </c>
      <c r="GR831">
        <f>IF($IZ831&gt;=2,INDEX($GO:$GO,$IY831+2),"")</f>
      </c>
      <c r="GS831">
        <f>IF($IZ831&gt;=3,INDEX($GO:$GO,$IY831+3),"")</f>
      </c>
      <c r="GT831">
        <f>IF($IZ831&gt;=4,INDEX($GO:$GO,$IY831+4),"")</f>
      </c>
      <c r="GU831">
        <f>IF($IZ831&gt;=5,INDEX($GO:$GO,$IY831+5),"")</f>
      </c>
      <c r="GV831">
        <f>IF($IZ831&gt;=6,INDEX($GO:$GO,$IY831+6),"")</f>
      </c>
      <c r="GW831">
        <f>IF($IZ831&gt;=7,INDEX($GO:$GO,$IY831+7),"")</f>
      </c>
      <c r="GX831">
        <f>IF($IZ831&gt;=8,INDEX($GO:$GO,$IY831+8),"")</f>
      </c>
      <c r="GY831">
        <f>IF($IZ831&gt;=9,INDEX($GO:$GO,$IY831+9),"")</f>
      </c>
      <c r="GZ831">
        <f>IF($IZ831&gt;=10,INDEX($GO:$GO,$IY831+10),"")</f>
      </c>
      <c r="HA831">
        <f>IF($IZ831&gt;=11,INDEX($GO:$GO,$IY831+11),"")</f>
      </c>
      <c r="HB831">
        <f>IF($IZ831&gt;=12,INDEX($GO:$GO,$IY831+12),"")</f>
      </c>
      <c r="HC831">
        <f>IF($IZ831&gt;=13,INDEX($GO:$GO,$IY831+13),"")</f>
      </c>
      <c r="HD831">
        <f>IF($IZ831&gt;=14,INDEX($GO:$GO,$IY831+14),"")</f>
      </c>
      <c r="HE831">
        <f>IF($IZ831&gt;=15,INDEX($GO:$GO,$IY831+15),"")</f>
      </c>
      <c r="HF831">
        <f>IF($IZ831&gt;=16,INDEX($GO:$GO,$IY831+16),"")</f>
      </c>
      <c r="HG831">
        <f>IF($IZ831&gt;=17,INDEX($GO:$GO,$IY831+17),"")</f>
      </c>
      <c r="HH831">
        <f>IF($IZ831&gt;=18,INDEX($GO:$GO,$IY831+18),"")</f>
      </c>
      <c r="HI831">
        <f>IF($IZ831&gt;=19,INDEX($GO:$GO,$IY831+19),"")</f>
      </c>
      <c r="HJ831">
        <f>IF($IZ831&gt;=20,INDEX($GO:$GO,$IY831+20),"")</f>
      </c>
      <c r="HK831">
        <f>IF($IZ831&gt;=21,INDEX($GO:$GO,$IY831+21),"")</f>
      </c>
      <c r="HL831">
        <f>IF($IZ831&gt;=22,INDEX($GO:$GO,$IY831+22),"")</f>
      </c>
      <c r="HM831">
        <f>IF($IZ831&gt;=23,INDEX($GO:$GO,$IY831+23),"")</f>
      </c>
      <c r="HN831">
        <f>IF($IZ831&gt;=24,INDEX($GO:$GO,$IY831+24),"")</f>
      </c>
      <c r="HO831">
        <f>IF($IZ831&gt;=25,INDEX($GO:$GO,$IY831+25),"")</f>
      </c>
      <c r="HP831">
        <f>IF($IZ831&gt;=26,INDEX($GO:$GO,$IY831+26),"")</f>
      </c>
      <c r="HQ831">
        <f>IF($IZ831&gt;=27,INDEX($GO:$GO,$IY831+27),"")</f>
      </c>
      <c r="HR831">
        <f>IF($IZ831&gt;=28,INDEX($GO:$GO,$IY831+28),"")</f>
      </c>
      <c r="HS831">
        <f>IF($IZ831&gt;=29,INDEX($GO:$GO,$IY831+29),"")</f>
      </c>
      <c r="HT831">
        <f>IF($IZ831&gt;=30,INDEX($GO:$GO,$IY831+30),"")</f>
      </c>
      <c r="HU831">
        <f>IF($IZ831&gt;=31,INDEX($GO:$GO,$IY831+31),"")</f>
      </c>
      <c r="HV831">
        <f>IF($IZ831&gt;=32,INDEX($GO:$GO,$IY831+32),"")</f>
      </c>
      <c r="HW831">
        <f>IF($IZ831&gt;=33,INDEX($GO:$GO,$IY831+33),"")</f>
      </c>
      <c r="HX831">
        <f>IF($IZ831&gt;=34,INDEX($GO:$GO,$IY831+34),"")</f>
      </c>
      <c r="HY831">
        <f>IF($IZ831&gt;=35,INDEX($GO:$GO,$IY831+35),"")</f>
      </c>
      <c r="HZ831">
        <f>IF($IZ831&gt;=36,INDEX($GO:$GO,$IY831+36),"")</f>
      </c>
      <c r="IA831">
        <f>IF($IZ831&gt;=37,INDEX($GO:$GO,$IY831+37),"")</f>
      </c>
      <c r="IB831">
        <f>IF($IZ831&gt;=38,INDEX($GO:$GO,$IY831+38),"")</f>
      </c>
      <c r="IC831">
        <f>IF($IZ831&gt;=39,INDEX($GO:$GO,$IY831+39),"")</f>
      </c>
      <c r="ID831">
        <f>IF($IZ831&gt;=40,INDEX($GO:$GO,$IY831+40),"")</f>
      </c>
      <c r="IE831">
        <f>IF($IZ831&gt;=41,INDEX($GO:$GO,$IY831+41),"")</f>
      </c>
      <c r="IF831">
        <f>IF($IZ831&gt;=42,INDEX($GO:$GO,$IY831+42),"")</f>
      </c>
      <c r="IG831">
        <f>IF($IZ831&gt;=43,INDEX($GO:$GO,$IY831+43),"")</f>
      </c>
      <c r="IH831">
        <f>IF($IZ831&gt;=44,INDEX($GO:$GO,$IY831+44),"")</f>
      </c>
      <c r="II831">
        <f>IF($IZ831&gt;=45,INDEX($GO:$GO,$IY831+45),"")</f>
      </c>
      <c r="IJ831">
        <f>IF($IZ831&gt;=46,INDEX($GO:$GO,$IY831+46),"")</f>
      </c>
      <c r="IK831">
        <f>IF($IZ831&gt;=47,INDEX($GO:$GO,$IY831+47),"")</f>
      </c>
      <c r="IL831">
        <f>IF($IZ831&gt;=48,INDEX($GO:$GO,$IY831+48),"")</f>
      </c>
      <c r="IM831">
        <f>IF($IZ831&gt;=49,INDEX($GO:$GO,$IY831+49),"")</f>
      </c>
      <c r="IN831">
        <f>IF($IZ831&gt;=50,INDEX($GO:$GO,$IY831+50),"")</f>
      </c>
      <c r="IO831">
        <f>IF($IZ831&gt;=51,INDEX($GO:$GO,$IY831+51),"")</f>
      </c>
      <c r="IP831">
        <f>IF($IZ831&gt;=52,INDEX($GO:$GO,$IY831+52),"")</f>
      </c>
      <c r="IQ831">
        <f>IF($IZ831&gt;=53,INDEX($GO:$GO,$IY831+53),"")</f>
      </c>
      <c r="IR831">
        <f>IF($IZ831&gt;=54,INDEX($GO:$GO,$IY831+54),"")</f>
      </c>
      <c r="IS831">
        <f>IF($IZ831&gt;=55,INDEX($GO:$GO,$IY831+55),"")</f>
      </c>
      <c r="IT831">
        <f>IF($IZ831&gt;=56,INDEX($GO:$GO,$IY831+56),"")</f>
      </c>
      <c r="IU831">
        <f>IF($IZ831&gt;=57,INDEX($GO:$GO,$IY831+57),"")</f>
      </c>
      <c r="IV831">
        <f>IF($IZ831&gt;=58,INDEX($GO:$GO,$IY831+58),"")</f>
      </c>
      <c r="IW831">
        <f>IF($IZ831&gt;=59,INDEX($GO:$GO,$IY831+59),"")</f>
      </c>
      <c r="IX831">
        <f>IF($IZ831&gt;=60,INDEX($GO:$GO,$IY831+60),"")</f>
      </c>
      <c r="IY831">
        <f>IFERROR(MATCH($GN831,$GO$2:$GO$827,0)+1,0)</f>
      </c>
      <c r="IZ831">
        <f>IFERROR(INDEX($GP$2:$GP$827,MATCH($GN831,$GO$2:$GO$827,0)),0)</f>
      </c>
      <c r="JA831" t="s">
        <v>23</v>
      </c>
      <c r="JB831" t="s">
        <v>23</v>
      </c>
    </row>
    <row r="832" spans="1:262" x14ac:dyDescent="0.25">
      <c r="F832" s="1"/>
      <c r="G832" s="1"/>
      <c r="H832" s="1"/>
      <c r="I832" s="1"/>
      <c r="J832" s="1">
        <f>IFERROR(IF(FIND(" - ",$F832)&gt;0,MID($F832,FIND(" - ",$F832)+3,LEN($F832)),""),"")</f>
      </c>
      <c r="L832" s="1"/>
      <c r="N832" t="s">
        <v>23</v>
      </c>
      <c r="P832">
        <f>IF(OR($N832="",$O832=""),"",IFERROR($N832/$O832,0))</f>
      </c>
      <c r="Q832">
        <f>IF($N832="","",
IF($G832="","",
IF(ISNUMBER(SEARCH("exempt",LOWER($G832))),0,
$N832*(VALUE(SUBSTITUTE($G832,"%",""))/100))))</f>
      </c>
      <c r="W832">
        <f>IF($N832="","",
SUM($N832,$Q832,$U832,$R832,$T832)-
IF($V832="",0,VALUE($V832)))</f>
      </c>
      <c r="AE832" t="s">
        <v>2095</v>
      </c>
      <c r="AM832">
        <f>IFERROR(LEFT($F832,FIND(" - ",$F832)-1),$F832)</f>
      </c>
      <c r="AP832">
        <f>IF($CE832&gt;=1,INDEX($AN:$AN,$CD832+1),"")</f>
      </c>
      <c r="AQ832">
        <f>IF($CE832&gt;=2,INDEX($AN:$AN,$CD832+2),"")</f>
      </c>
      <c r="AR832">
        <f>IF($CE832&gt;=3,INDEX($AN:$AN,$CD832+3),"")</f>
      </c>
      <c r="AS832">
        <f>IF($CE832&gt;=4,INDEX($AN:$AN,$CD832+4),"")</f>
      </c>
      <c r="AT832">
        <f>IF($CE832&gt;=5,INDEX($AN:$AN,$CD832+5),"")</f>
      </c>
      <c r="AU832">
        <f>IF($CE832&gt;=6,INDEX($AN:$AN,$CD832+6),"")</f>
      </c>
      <c r="AV832">
        <f>IF($CE832&gt;=7,INDEX($AN:$AN,$CD832+7),"")</f>
      </c>
      <c r="AW832">
        <f>IF($CE832&gt;=8,INDEX($AN:$AN,$CD832+8),"")</f>
      </c>
      <c r="AX832">
        <f>IF($CE832&gt;=9,INDEX($AN:$AN,$CD832+9),"")</f>
      </c>
      <c r="AY832">
        <f>IF($CE832&gt;=10,INDEX($AN:$AN,$CD832+10),"")</f>
      </c>
      <c r="AZ832">
        <f>IF($CE832&gt;=11,INDEX($AN:$AN,$CD832+11),"")</f>
      </c>
      <c r="BA832">
        <f>IF($CE832&gt;=12,INDEX($AN:$AN,$CD832+12),"")</f>
      </c>
      <c r="BB832">
        <f>IF($CE832&gt;=13,INDEX($AN:$AN,$CD832+13),"")</f>
      </c>
      <c r="BC832">
        <f>IF($CE832&gt;=14,INDEX($AN:$AN,$CD832+14),"")</f>
      </c>
      <c r="BD832">
        <f>IF($CE832&gt;=15,INDEX($AN:$AN,$CD832+15),"")</f>
      </c>
      <c r="BE832">
        <f>IF($CE832&gt;=16,INDEX($AN:$AN,$CD832+16),"")</f>
      </c>
      <c r="BF832">
        <f>IF($CE832&gt;=17,INDEX($AN:$AN,$CD832+17),"")</f>
      </c>
      <c r="BG832">
        <f>IF($CE832&gt;=18,INDEX($AN:$AN,$CD832+18),"")</f>
      </c>
      <c r="BH832">
        <f>IF($CE832&gt;=19,INDEX($AN:$AN,$CD832+19),"")</f>
      </c>
      <c r="BI832">
        <f>IF($CE832&gt;=20,INDEX($AN:$AN,$CD832+20),"")</f>
      </c>
      <c r="BJ832">
        <f>IF($CE832&gt;=21,INDEX($AN:$AN,$CD832+21),"")</f>
      </c>
      <c r="BK832">
        <f>IF($CE832&gt;=22,INDEX($AN:$AN,$CD832+22),"")</f>
      </c>
      <c r="BL832">
        <f>IF($CE832&gt;=23,INDEX($AN:$AN,$CD832+23),"")</f>
      </c>
      <c r="BM832">
        <f>IF($CE832&gt;=24,INDEX($AN:$AN,$CD832+24),"")</f>
      </c>
      <c r="BN832">
        <f>IF($CE832&gt;=25,INDEX($AN:$AN,$CD832+25),"")</f>
      </c>
      <c r="BO832">
        <f>IF($CE832&gt;=26,INDEX($AN:$AN,$CD832+26),"")</f>
      </c>
      <c r="BP832">
        <f>IF($CE832&gt;=27,INDEX($AN:$AN,$CD832+27),"")</f>
      </c>
      <c r="BQ832">
        <f>IF($CE832&gt;=28,INDEX($AN:$AN,$CD832+28),"")</f>
      </c>
      <c r="BR832">
        <f>IF($CE832&gt;=29,INDEX($AN:$AN,$CD832+29),"")</f>
      </c>
      <c r="BS832">
        <f>IF($CE832&gt;=30,INDEX($AN:$AN,$CD832+30),"")</f>
      </c>
      <c r="BT832">
        <f>IF($CE832&gt;=31,INDEX($AN:$AN,$CD832+31),"")</f>
      </c>
      <c r="BU832">
        <f>IF($CE832&gt;=32,INDEX($AN:$AN,$CD832+32),"")</f>
      </c>
      <c r="BV832">
        <f>IF($CE832&gt;=33,INDEX($AN:$AN,$CD832+33),"")</f>
      </c>
      <c r="BW832">
        <f>IF($CE832&gt;=34,INDEX($AN:$AN,$CD832+34),"")</f>
      </c>
      <c r="BX832">
        <f>IF($CE832&gt;=35,INDEX($AN:$AN,$CD832+35),"")</f>
      </c>
      <c r="BY832">
        <f>IF($CE832&gt;=36,INDEX($AN:$AN,$CD832+36),"")</f>
      </c>
      <c r="BZ832">
        <f>IF($CE832&gt;=37,INDEX($AN:$AN,$CD832+37),"")</f>
      </c>
      <c r="CA832">
        <f>IF($CE832&gt;=38,INDEX($AN:$AN,$CD832+38),"")</f>
      </c>
      <c r="CB832">
        <f>IF($CE832&gt;=39,INDEX($AN:$AN,$CD832+39),"")</f>
      </c>
      <c r="CC832">
        <f>IF($CE832&gt;=40,INDEX($AN:$AN,$CD832+40),"")</f>
      </c>
      <c r="CD832">
        <f>IFERROR(MATCH($AM832,$AN$2:$AN$133,0)+1,0)</f>
      </c>
      <c r="CE832">
        <f>IFERROR(INDEX($AO$2:$AO$133,MATCH($AM832,$AN$2:$AN$133,0)),0)</f>
      </c>
      <c r="CF832">
        <f>IFERROR(LEFT($K832,FIND(" - ",$K832)-1),$K832)</f>
      </c>
      <c r="CG832" t="s">
        <v>108</v>
      </c>
      <c r="CI832">
        <f>IF($DD832&gt;=1,INDEX($CG:$CG,$DC832+1),"")</f>
      </c>
      <c r="CJ832">
        <f>IF($DD832&gt;=2,INDEX($CG:$CG,$DC832+2),"")</f>
      </c>
      <c r="CK832">
        <f>IF($DD832&gt;=3,INDEX($CG:$CG,$DC832+3),"")</f>
      </c>
      <c r="CL832">
        <f>IF($DD832&gt;=4,INDEX($CG:$CG,$DC832+4),"")</f>
      </c>
      <c r="CM832">
        <f>IF($DD832&gt;=5,INDEX($CG:$CG,$DC832+5),"")</f>
      </c>
      <c r="CN832">
        <f>IF($DD832&gt;=6,INDEX($CG:$CG,$DC832+6),"")</f>
      </c>
      <c r="CO832">
        <f>IF($DD832&gt;=7,INDEX($CG:$CG,$DC832+7),"")</f>
      </c>
      <c r="CP832">
        <f>IF($DD832&gt;=8,INDEX($CG:$CG,$DC832+8),"")</f>
      </c>
      <c r="CQ832">
        <f>IF($DD832&gt;=9,INDEX($CG:$CG,$DC832+9),"")</f>
      </c>
      <c r="CR832">
        <f>IF($DD832&gt;=10,INDEX($CG:$CG,$DC832+10),"")</f>
      </c>
      <c r="CS832">
        <f>IF($DD832&gt;=11,INDEX($CG:$CG,$DC832+11),"")</f>
      </c>
      <c r="CT832">
        <f>IF($DD832&gt;=12,INDEX($CG:$CG,$DC832+12),"")</f>
      </c>
      <c r="CU832">
        <f>IF($DD832&gt;=13,INDEX($CG:$CG,$DC832+13),"")</f>
      </c>
      <c r="CV832">
        <f>IF($DD832&gt;=14,INDEX($CG:$CG,$DC832+14),"")</f>
      </c>
      <c r="CW832">
        <f>IF($DD832&gt;=15,INDEX($CG:$CG,$DC832+15),"")</f>
      </c>
      <c r="CX832">
        <f>IF($DD832&gt;=16,INDEX($CG:$CG,$DC832+16),"")</f>
      </c>
      <c r="CY832">
        <f>IF($DD832&gt;=17,INDEX($CG:$CG,$DC832+17),"")</f>
      </c>
      <c r="CZ832">
        <f>IF($DD832&gt;=18,INDEX($CG:$CG,$DC832+18),"")</f>
      </c>
      <c r="DA832">
        <f>IF($DD832&gt;=19,INDEX($CG:$CG,$DC832+19),"")</f>
      </c>
      <c r="DB832">
        <f>IF($DD832&gt;=20,INDEX($CG:$CG,$DC832+20),"")</f>
      </c>
      <c r="DC832">
        <f>IFERROR(MATCH($CF832,$CG$2:$CG$1558,0)+1,0)</f>
      </c>
      <c r="DD832">
        <f>IFERROR(INDEX($CH$2:$CH$1558,MATCH($CF832,$CG$2:$CG$1558,0)),0)</f>
      </c>
      <c r="DE832">
        <f>IFERROR(INDEX($AL:$AL,MATCH($G832,$AK:$AK,0))&amp;"","")</f>
      </c>
      <c r="DI832">
        <f>IF($GL832&gt;=1,INDEX($DF:$DF,$GK832+1),"")</f>
      </c>
      <c r="DJ832">
        <f>IF($GL832&gt;=2,INDEX($DF:$DF,$GK832+2),"")</f>
      </c>
      <c r="DK832">
        <f>IF($GL832&gt;=3,INDEX($DF:$DF,$GK832+3),"")</f>
      </c>
      <c r="DL832">
        <f>IF($GL832&gt;=4,INDEX($DF:$DF,$GK832+4),"")</f>
      </c>
      <c r="DM832">
        <f>IF($GL832&gt;=5,INDEX($DF:$DF,$GK832+5),"")</f>
      </c>
      <c r="DN832">
        <f>IF($GL832&gt;=6,INDEX($DF:$DF,$GK832+6),"")</f>
      </c>
      <c r="DO832">
        <f>IF($GL832&gt;=7,INDEX($DF:$DF,$GK832+7),"")</f>
      </c>
      <c r="DP832">
        <f>IF($GL832&gt;=8,INDEX($DF:$DF,$GK832+8),"")</f>
      </c>
      <c r="DQ832">
        <f>IF($GL832&gt;=9,INDEX($DF:$DF,$GK832+9),"")</f>
      </c>
      <c r="DR832">
        <f>IF($GL832&gt;=10,INDEX($DF:$DF,$GK832+10),"")</f>
      </c>
      <c r="DS832">
        <f>IF($GL832&gt;=11,INDEX($DF:$DF,$GK832+11),"")</f>
      </c>
      <c r="DT832">
        <f>IF($GL832&gt;=12,INDEX($DF:$DF,$GK832+12),"")</f>
      </c>
      <c r="DU832">
        <f>IF($GL832&gt;=13,INDEX($DF:$DF,$GK832+13),"")</f>
      </c>
      <c r="DV832">
        <f>IF($GL832&gt;=14,INDEX($DF:$DF,$GK832+14),"")</f>
      </c>
      <c r="DW832">
        <f>IF($GL832&gt;=15,INDEX($DF:$DF,$GK832+15),"")</f>
      </c>
      <c r="DX832">
        <f>IF($GL832&gt;=16,INDEX($DF:$DF,$GK832+16),"")</f>
      </c>
      <c r="DY832">
        <f>IF($GL832&gt;=17,INDEX($DF:$DF,$GK832+17),"")</f>
      </c>
      <c r="DZ832">
        <f>IF($GL832&gt;=18,INDEX($DF:$DF,$GK832+18),"")</f>
      </c>
      <c r="EA832">
        <f>IF($GL832&gt;=19,INDEX($DF:$DF,$GK832+19),"")</f>
      </c>
      <c r="EB832">
        <f>IF($GL832&gt;=20,INDEX($DF:$DF,$GK832+20),"")</f>
      </c>
      <c r="EC832">
        <f>IF($GL832&gt;=21,INDEX($DF:$DF,$GK832+21),"")</f>
      </c>
      <c r="ED832">
        <f>IF($GL832&gt;=22,INDEX($DF:$DF,$GK832+22),"")</f>
      </c>
      <c r="EE832">
        <f>IF($GL832&gt;=23,INDEX($DF:$DF,$GK832+23),"")</f>
      </c>
      <c r="EF832">
        <f>IF($GL832&gt;=24,INDEX($DF:$DF,$GK832+24),"")</f>
      </c>
      <c r="EG832">
        <f>IF($GL832&gt;=25,INDEX($DF:$DF,$GK832+25),"")</f>
      </c>
      <c r="EH832">
        <f>IF($GL832&gt;=26,INDEX($DF:$DF,$GK832+26),"")</f>
      </c>
      <c r="EI832">
        <f>IF($GL832&gt;=27,INDEX($DF:$DF,$GK832+27),"")</f>
      </c>
      <c r="EJ832">
        <f>IF($GL832&gt;=28,INDEX($DF:$DF,$GK832+28),"")</f>
      </c>
      <c r="EK832">
        <f>IF($GL832&gt;=29,INDEX($DF:$DF,$GK832+29),"")</f>
      </c>
      <c r="EL832">
        <f>IF($GL832&gt;=30,INDEX($DF:$DF,$GK832+30),"")</f>
      </c>
      <c r="EM832">
        <f>IF($GL832&gt;=31,INDEX($DF:$DF,$GK832+31),"")</f>
      </c>
      <c r="EN832">
        <f>IF($GL832&gt;=32,INDEX($DF:$DF,$GK832+32),"")</f>
      </c>
      <c r="EO832">
        <f>IF($GL832&gt;=33,INDEX($DF:$DF,$GK832+33),"")</f>
      </c>
      <c r="EP832">
        <f>IF($GL832&gt;=34,INDEX($DF:$DF,$GK832+34),"")</f>
      </c>
      <c r="EQ832">
        <f>IF($GL832&gt;=35,INDEX($DF:$DF,$GK832+35),"")</f>
      </c>
      <c r="ER832">
        <f>IF($GL832&gt;=36,INDEX($DF:$DF,$GK832+36),"")</f>
      </c>
      <c r="ES832">
        <f>IF($GL832&gt;=37,INDEX($DF:$DF,$GK832+37),"")</f>
      </c>
      <c r="ET832">
        <f>IF($GL832&gt;=38,INDEX($DF:$DF,$GK832+38),"")</f>
      </c>
      <c r="EU832">
        <f>IF($GL832&gt;=39,INDEX($DF:$DF,$GK832+39),"")</f>
      </c>
      <c r="EV832">
        <f>IF($GL832&gt;=40,INDEX($DF:$DF,$GK832+40),"")</f>
      </c>
      <c r="EW832">
        <f>IF($GL832&gt;=1,INDEX($DG:$DG,$GK832+1),"")</f>
      </c>
      <c r="EX832">
        <f>IF($GL832&gt;=2,INDEX($DG:$DG,$GK832+2),"")</f>
      </c>
      <c r="EY832">
        <f>IF($GL832&gt;=3,INDEX($DG:$DG,$GK832+3),"")</f>
      </c>
      <c r="EZ832">
        <f>IF($GL832&gt;=4,INDEX($DG:$DG,$GK832+4),"")</f>
      </c>
      <c r="FA832">
        <f>IF($GL832&gt;=5,INDEX($DG:$DG,$GK832+5),"")</f>
      </c>
      <c r="FB832">
        <f>IF($GL832&gt;=6,INDEX($DG:$DG,$GK832+6),"")</f>
      </c>
      <c r="FC832">
        <f>IF($GL832&gt;=7,INDEX($DG:$DG,$GK832+7),"")</f>
      </c>
      <c r="FD832">
        <f>IF($GL832&gt;=8,INDEX($DG:$DG,$GK832+8),"")</f>
      </c>
      <c r="FE832">
        <f>IF($GL832&gt;=9,INDEX($DG:$DG,$GK832+9),"")</f>
      </c>
      <c r="FF832">
        <f>IF($GL832&gt;=10,INDEX($DG:$DG,$GK832+10),"")</f>
      </c>
      <c r="FG832">
        <f>IF($GL832&gt;=11,INDEX($DG:$DG,$GK832+11),"")</f>
      </c>
      <c r="FH832">
        <f>IF($GL832&gt;=12,INDEX($DG:$DG,$GK832+12),"")</f>
      </c>
      <c r="FI832">
        <f>IF($GL832&gt;=13,INDEX($DG:$DG,$GK832+13),"")</f>
      </c>
      <c r="FJ832">
        <f>IF($GL832&gt;=14,INDEX($DG:$DG,$GK832+14),"")</f>
      </c>
      <c r="FK832">
        <f>IF($GL832&gt;=15,INDEX($DG:$DG,$GK832+15),"")</f>
      </c>
      <c r="FL832">
        <f>IF($GL832&gt;=16,INDEX($DG:$DG,$GK832+16),"")</f>
      </c>
      <c r="FM832">
        <f>IF($GL832&gt;=17,INDEX($DG:$DG,$GK832+17),"")</f>
      </c>
      <c r="FN832">
        <f>IF($GL832&gt;=18,INDEX($DG:$DG,$GK832+18),"")</f>
      </c>
      <c r="FO832">
        <f>IF($GL832&gt;=19,INDEX($DG:$DG,$GK832+19),"")</f>
      </c>
      <c r="FP832">
        <f>IF($GL832&gt;=20,INDEX($DG:$DG,$GK832+20),"")</f>
      </c>
      <c r="FQ832">
        <f>IF($GL832&gt;=21,INDEX($DG:$DG,$GK832+21),"")</f>
      </c>
      <c r="FR832">
        <f>IF($GL832&gt;=22,INDEX($DG:$DG,$GK832+22),"")</f>
      </c>
      <c r="FS832">
        <f>IF($GL832&gt;=23,INDEX($DG:$DG,$GK832+23),"")</f>
      </c>
      <c r="FT832">
        <f>IF($GL832&gt;=24,INDEX($DG:$DG,$GK832+24),"")</f>
      </c>
      <c r="FU832">
        <f>IF($GL832&gt;=25,INDEX($DG:$DG,$GK832+25),"")</f>
      </c>
      <c r="FV832">
        <f>IF($GL832&gt;=26,INDEX($DG:$DG,$GK832+26),"")</f>
      </c>
      <c r="FW832">
        <f>IF($GL832&gt;=27,INDEX($DG:$DG,$GK832+27),"")</f>
      </c>
      <c r="FX832">
        <f>IF($GL832&gt;=28,INDEX($DG:$DG,$GK832+28),"")</f>
      </c>
      <c r="FY832">
        <f>IF($GL832&gt;=29,INDEX($DG:$DG,$GK832+29),"")</f>
      </c>
      <c r="FZ832">
        <f>IF($GL832&gt;=30,INDEX($DG:$DG,$GK832+30),"")</f>
      </c>
      <c r="GA832">
        <f>IF($GL832&gt;=31,INDEX($DG:$DG,$GK832+31),"")</f>
      </c>
      <c r="GB832">
        <f>IF($GL832&gt;=32,INDEX($DG:$DG,$GK832+32),"")</f>
      </c>
      <c r="GC832">
        <f>IF($GL832&gt;=33,INDEX($DG:$DG,$GK832+33),"")</f>
      </c>
      <c r="GD832">
        <f>IF($GL832&gt;=34,INDEX($DG:$DG,$GK832+34),"")</f>
      </c>
      <c r="GE832">
        <f>IF($GL832&gt;=35,INDEX($DG:$DG,$GK832+35),"")</f>
      </c>
      <c r="GF832">
        <f>IF($GL832&gt;=36,INDEX($DG:$DG,$GK832+36),"")</f>
      </c>
      <c r="GG832">
        <f>IF($GL832&gt;=37,INDEX($DG:$DG,$GK832+37),"")</f>
      </c>
      <c r="GH832">
        <f>IF($GL832&gt;=38,INDEX($DG:$DG,$GK832+38),"")</f>
      </c>
      <c r="GI832">
        <f>IF($GL832&gt;=39,INDEX($DG:$DG,$GK832+39),"")</f>
      </c>
      <c r="GJ832">
        <f>IF($GL832&gt;=40,INDEX($DG:$DG,$GK832+40),"")</f>
      </c>
      <c r="GK832">
        <f>IFERROR(MATCH($DE832,$DF$2:$DF$166,0)+1,0)</f>
      </c>
      <c r="GL832">
        <f>IFERROR(INDEX($DH$2:$DH$166,MATCH($DE832,$DF$2:$DF$166,0)),0)</f>
      </c>
      <c r="GM832">
        <f>IFERROR(MATCH($H832,$DI$832:$EV$832,0),0)</f>
      </c>
      <c r="GN832">
        <f>IF($GM832&gt;0,INDEX($EW$832:$GJ$832,$GM832),"")</f>
      </c>
      <c r="GQ832">
        <f>IF($IZ832&gt;=1,INDEX($GO:$GO,$IY832+1),"")</f>
      </c>
      <c r="GR832">
        <f>IF($IZ832&gt;=2,INDEX($GO:$GO,$IY832+2),"")</f>
      </c>
      <c r="GS832">
        <f>IF($IZ832&gt;=3,INDEX($GO:$GO,$IY832+3),"")</f>
      </c>
      <c r="GT832">
        <f>IF($IZ832&gt;=4,INDEX($GO:$GO,$IY832+4),"")</f>
      </c>
      <c r="GU832">
        <f>IF($IZ832&gt;=5,INDEX($GO:$GO,$IY832+5),"")</f>
      </c>
      <c r="GV832">
        <f>IF($IZ832&gt;=6,INDEX($GO:$GO,$IY832+6),"")</f>
      </c>
      <c r="GW832">
        <f>IF($IZ832&gt;=7,INDEX($GO:$GO,$IY832+7),"")</f>
      </c>
      <c r="GX832">
        <f>IF($IZ832&gt;=8,INDEX($GO:$GO,$IY832+8),"")</f>
      </c>
      <c r="GY832">
        <f>IF($IZ832&gt;=9,INDEX($GO:$GO,$IY832+9),"")</f>
      </c>
      <c r="GZ832">
        <f>IF($IZ832&gt;=10,INDEX($GO:$GO,$IY832+10),"")</f>
      </c>
      <c r="HA832">
        <f>IF($IZ832&gt;=11,INDEX($GO:$GO,$IY832+11),"")</f>
      </c>
      <c r="HB832">
        <f>IF($IZ832&gt;=12,INDEX($GO:$GO,$IY832+12),"")</f>
      </c>
      <c r="HC832">
        <f>IF($IZ832&gt;=13,INDEX($GO:$GO,$IY832+13),"")</f>
      </c>
      <c r="HD832">
        <f>IF($IZ832&gt;=14,INDEX($GO:$GO,$IY832+14),"")</f>
      </c>
      <c r="HE832">
        <f>IF($IZ832&gt;=15,INDEX($GO:$GO,$IY832+15),"")</f>
      </c>
      <c r="HF832">
        <f>IF($IZ832&gt;=16,INDEX($GO:$GO,$IY832+16),"")</f>
      </c>
      <c r="HG832">
        <f>IF($IZ832&gt;=17,INDEX($GO:$GO,$IY832+17),"")</f>
      </c>
      <c r="HH832">
        <f>IF($IZ832&gt;=18,INDEX($GO:$GO,$IY832+18),"")</f>
      </c>
      <c r="HI832">
        <f>IF($IZ832&gt;=19,INDEX($GO:$GO,$IY832+19),"")</f>
      </c>
      <c r="HJ832">
        <f>IF($IZ832&gt;=20,INDEX($GO:$GO,$IY832+20),"")</f>
      </c>
      <c r="HK832">
        <f>IF($IZ832&gt;=21,INDEX($GO:$GO,$IY832+21),"")</f>
      </c>
      <c r="HL832">
        <f>IF($IZ832&gt;=22,INDEX($GO:$GO,$IY832+22),"")</f>
      </c>
      <c r="HM832">
        <f>IF($IZ832&gt;=23,INDEX($GO:$GO,$IY832+23),"")</f>
      </c>
      <c r="HN832">
        <f>IF($IZ832&gt;=24,INDEX($GO:$GO,$IY832+24),"")</f>
      </c>
      <c r="HO832">
        <f>IF($IZ832&gt;=25,INDEX($GO:$GO,$IY832+25),"")</f>
      </c>
      <c r="HP832">
        <f>IF($IZ832&gt;=26,INDEX($GO:$GO,$IY832+26),"")</f>
      </c>
      <c r="HQ832">
        <f>IF($IZ832&gt;=27,INDEX($GO:$GO,$IY832+27),"")</f>
      </c>
      <c r="HR832">
        <f>IF($IZ832&gt;=28,INDEX($GO:$GO,$IY832+28),"")</f>
      </c>
      <c r="HS832">
        <f>IF($IZ832&gt;=29,INDEX($GO:$GO,$IY832+29),"")</f>
      </c>
      <c r="HT832">
        <f>IF($IZ832&gt;=30,INDEX($GO:$GO,$IY832+30),"")</f>
      </c>
      <c r="HU832">
        <f>IF($IZ832&gt;=31,INDEX($GO:$GO,$IY832+31),"")</f>
      </c>
      <c r="HV832">
        <f>IF($IZ832&gt;=32,INDEX($GO:$GO,$IY832+32),"")</f>
      </c>
      <c r="HW832">
        <f>IF($IZ832&gt;=33,INDEX($GO:$GO,$IY832+33),"")</f>
      </c>
      <c r="HX832">
        <f>IF($IZ832&gt;=34,INDEX($GO:$GO,$IY832+34),"")</f>
      </c>
      <c r="HY832">
        <f>IF($IZ832&gt;=35,INDEX($GO:$GO,$IY832+35),"")</f>
      </c>
      <c r="HZ832">
        <f>IF($IZ832&gt;=36,INDEX($GO:$GO,$IY832+36),"")</f>
      </c>
      <c r="IA832">
        <f>IF($IZ832&gt;=37,INDEX($GO:$GO,$IY832+37),"")</f>
      </c>
      <c r="IB832">
        <f>IF($IZ832&gt;=38,INDEX($GO:$GO,$IY832+38),"")</f>
      </c>
      <c r="IC832">
        <f>IF($IZ832&gt;=39,INDEX($GO:$GO,$IY832+39),"")</f>
      </c>
      <c r="ID832">
        <f>IF($IZ832&gt;=40,INDEX($GO:$GO,$IY832+40),"")</f>
      </c>
      <c r="IE832">
        <f>IF($IZ832&gt;=41,INDEX($GO:$GO,$IY832+41),"")</f>
      </c>
      <c r="IF832">
        <f>IF($IZ832&gt;=42,INDEX($GO:$GO,$IY832+42),"")</f>
      </c>
      <c r="IG832">
        <f>IF($IZ832&gt;=43,INDEX($GO:$GO,$IY832+43),"")</f>
      </c>
      <c r="IH832">
        <f>IF($IZ832&gt;=44,INDEX($GO:$GO,$IY832+44),"")</f>
      </c>
      <c r="II832">
        <f>IF($IZ832&gt;=45,INDEX($GO:$GO,$IY832+45),"")</f>
      </c>
      <c r="IJ832">
        <f>IF($IZ832&gt;=46,INDEX($GO:$GO,$IY832+46),"")</f>
      </c>
      <c r="IK832">
        <f>IF($IZ832&gt;=47,INDEX($GO:$GO,$IY832+47),"")</f>
      </c>
      <c r="IL832">
        <f>IF($IZ832&gt;=48,INDEX($GO:$GO,$IY832+48),"")</f>
      </c>
      <c r="IM832">
        <f>IF($IZ832&gt;=49,INDEX($GO:$GO,$IY832+49),"")</f>
      </c>
      <c r="IN832">
        <f>IF($IZ832&gt;=50,INDEX($GO:$GO,$IY832+50),"")</f>
      </c>
      <c r="IO832">
        <f>IF($IZ832&gt;=51,INDEX($GO:$GO,$IY832+51),"")</f>
      </c>
      <c r="IP832">
        <f>IF($IZ832&gt;=52,INDEX($GO:$GO,$IY832+52),"")</f>
      </c>
      <c r="IQ832">
        <f>IF($IZ832&gt;=53,INDEX($GO:$GO,$IY832+53),"")</f>
      </c>
      <c r="IR832">
        <f>IF($IZ832&gt;=54,INDEX($GO:$GO,$IY832+54),"")</f>
      </c>
      <c r="IS832">
        <f>IF($IZ832&gt;=55,INDEX($GO:$GO,$IY832+55),"")</f>
      </c>
      <c r="IT832">
        <f>IF($IZ832&gt;=56,INDEX($GO:$GO,$IY832+56),"")</f>
      </c>
      <c r="IU832">
        <f>IF($IZ832&gt;=57,INDEX($GO:$GO,$IY832+57),"")</f>
      </c>
      <c r="IV832">
        <f>IF($IZ832&gt;=58,INDEX($GO:$GO,$IY832+58),"")</f>
      </c>
      <c r="IW832">
        <f>IF($IZ832&gt;=59,INDEX($GO:$GO,$IY832+59),"")</f>
      </c>
      <c r="IX832">
        <f>IF($IZ832&gt;=60,INDEX($GO:$GO,$IY832+60),"")</f>
      </c>
      <c r="IY832">
        <f>IFERROR(MATCH($GN832,$GO$2:$GO$827,0)+1,0)</f>
      </c>
      <c r="IZ832">
        <f>IFERROR(INDEX($GP$2:$GP$827,MATCH($GN832,$GO$2:$GO$827,0)),0)</f>
      </c>
      <c r="JA832" t="s">
        <v>23</v>
      </c>
      <c r="JB832" t="s">
        <v>23</v>
      </c>
    </row>
    <row r="833" spans="1:262" x14ac:dyDescent="0.25">
      <c r="F833" s="1"/>
      <c r="G833" s="1"/>
      <c r="H833" s="1"/>
      <c r="I833" s="1"/>
      <c r="J833" s="1">
        <f>IFERROR(IF(FIND(" - ",$F833)&gt;0,MID($F833,FIND(" - ",$F833)+3,LEN($F833)),""),"")</f>
      </c>
      <c r="L833" s="1"/>
      <c r="N833" t="s">
        <v>23</v>
      </c>
      <c r="P833">
        <f>IF(OR($N833="",$O833=""),"",IFERROR($N833/$O833,0))</f>
      </c>
      <c r="Q833">
        <f>IF($N833="","",
IF($G833="","",
IF(ISNUMBER(SEARCH("exempt",LOWER($G833))),0,
$N833*(VALUE(SUBSTITUTE($G833,"%",""))/100))))</f>
      </c>
      <c r="W833">
        <f>IF($N833="","",
SUM($N833,$Q833,$U833,$R833,$T833)-
IF($V833="",0,VALUE($V833)))</f>
      </c>
      <c r="AE833" t="s">
        <v>2096</v>
      </c>
      <c r="AM833">
        <f>IFERROR(LEFT($F833,FIND(" - ",$F833)-1),$F833)</f>
      </c>
      <c r="AP833">
        <f>IF($CE833&gt;=1,INDEX($AN:$AN,$CD833+1),"")</f>
      </c>
      <c r="AQ833">
        <f>IF($CE833&gt;=2,INDEX($AN:$AN,$CD833+2),"")</f>
      </c>
      <c r="AR833">
        <f>IF($CE833&gt;=3,INDEX($AN:$AN,$CD833+3),"")</f>
      </c>
      <c r="AS833">
        <f>IF($CE833&gt;=4,INDEX($AN:$AN,$CD833+4),"")</f>
      </c>
      <c r="AT833">
        <f>IF($CE833&gt;=5,INDEX($AN:$AN,$CD833+5),"")</f>
      </c>
      <c r="AU833">
        <f>IF($CE833&gt;=6,INDEX($AN:$AN,$CD833+6),"")</f>
      </c>
      <c r="AV833">
        <f>IF($CE833&gt;=7,INDEX($AN:$AN,$CD833+7),"")</f>
      </c>
      <c r="AW833">
        <f>IF($CE833&gt;=8,INDEX($AN:$AN,$CD833+8),"")</f>
      </c>
      <c r="AX833">
        <f>IF($CE833&gt;=9,INDEX($AN:$AN,$CD833+9),"")</f>
      </c>
      <c r="AY833">
        <f>IF($CE833&gt;=10,INDEX($AN:$AN,$CD833+10),"")</f>
      </c>
      <c r="AZ833">
        <f>IF($CE833&gt;=11,INDEX($AN:$AN,$CD833+11),"")</f>
      </c>
      <c r="BA833">
        <f>IF($CE833&gt;=12,INDEX($AN:$AN,$CD833+12),"")</f>
      </c>
      <c r="BB833">
        <f>IF($CE833&gt;=13,INDEX($AN:$AN,$CD833+13),"")</f>
      </c>
      <c r="BC833">
        <f>IF($CE833&gt;=14,INDEX($AN:$AN,$CD833+14),"")</f>
      </c>
      <c r="BD833">
        <f>IF($CE833&gt;=15,INDEX($AN:$AN,$CD833+15),"")</f>
      </c>
      <c r="BE833">
        <f>IF($CE833&gt;=16,INDEX($AN:$AN,$CD833+16),"")</f>
      </c>
      <c r="BF833">
        <f>IF($CE833&gt;=17,INDEX($AN:$AN,$CD833+17),"")</f>
      </c>
      <c r="BG833">
        <f>IF($CE833&gt;=18,INDEX($AN:$AN,$CD833+18),"")</f>
      </c>
      <c r="BH833">
        <f>IF($CE833&gt;=19,INDEX($AN:$AN,$CD833+19),"")</f>
      </c>
      <c r="BI833">
        <f>IF($CE833&gt;=20,INDEX($AN:$AN,$CD833+20),"")</f>
      </c>
      <c r="BJ833">
        <f>IF($CE833&gt;=21,INDEX($AN:$AN,$CD833+21),"")</f>
      </c>
      <c r="BK833">
        <f>IF($CE833&gt;=22,INDEX($AN:$AN,$CD833+22),"")</f>
      </c>
      <c r="BL833">
        <f>IF($CE833&gt;=23,INDEX($AN:$AN,$CD833+23),"")</f>
      </c>
      <c r="BM833">
        <f>IF($CE833&gt;=24,INDEX($AN:$AN,$CD833+24),"")</f>
      </c>
      <c r="BN833">
        <f>IF($CE833&gt;=25,INDEX($AN:$AN,$CD833+25),"")</f>
      </c>
      <c r="BO833">
        <f>IF($CE833&gt;=26,INDEX($AN:$AN,$CD833+26),"")</f>
      </c>
      <c r="BP833">
        <f>IF($CE833&gt;=27,INDEX($AN:$AN,$CD833+27),"")</f>
      </c>
      <c r="BQ833">
        <f>IF($CE833&gt;=28,INDEX($AN:$AN,$CD833+28),"")</f>
      </c>
      <c r="BR833">
        <f>IF($CE833&gt;=29,INDEX($AN:$AN,$CD833+29),"")</f>
      </c>
      <c r="BS833">
        <f>IF($CE833&gt;=30,INDEX($AN:$AN,$CD833+30),"")</f>
      </c>
      <c r="BT833">
        <f>IF($CE833&gt;=31,INDEX($AN:$AN,$CD833+31),"")</f>
      </c>
      <c r="BU833">
        <f>IF($CE833&gt;=32,INDEX($AN:$AN,$CD833+32),"")</f>
      </c>
      <c r="BV833">
        <f>IF($CE833&gt;=33,INDEX($AN:$AN,$CD833+33),"")</f>
      </c>
      <c r="BW833">
        <f>IF($CE833&gt;=34,INDEX($AN:$AN,$CD833+34),"")</f>
      </c>
      <c r="BX833">
        <f>IF($CE833&gt;=35,INDEX($AN:$AN,$CD833+35),"")</f>
      </c>
      <c r="BY833">
        <f>IF($CE833&gt;=36,INDEX($AN:$AN,$CD833+36),"")</f>
      </c>
      <c r="BZ833">
        <f>IF($CE833&gt;=37,INDEX($AN:$AN,$CD833+37),"")</f>
      </c>
      <c r="CA833">
        <f>IF($CE833&gt;=38,INDEX($AN:$AN,$CD833+38),"")</f>
      </c>
      <c r="CB833">
        <f>IF($CE833&gt;=39,INDEX($AN:$AN,$CD833+39),"")</f>
      </c>
      <c r="CC833">
        <f>IF($CE833&gt;=40,INDEX($AN:$AN,$CD833+40),"")</f>
      </c>
      <c r="CD833">
        <f>IFERROR(MATCH($AM833,$AN$2:$AN$133,0)+1,0)</f>
      </c>
      <c r="CE833">
        <f>IFERROR(INDEX($AO$2:$AO$133,MATCH($AM833,$AN$2:$AN$133,0)),0)</f>
      </c>
      <c r="CF833">
        <f>IFERROR(LEFT($K833,FIND(" - ",$K833)-1),$K833)</f>
      </c>
      <c r="CG833" t="s">
        <v>2097</v>
      </c>
      <c r="CH833">
        <v>1</v>
      </c>
      <c r="CI833">
        <f>IF($DD833&gt;=1,INDEX($CG:$CG,$DC833+1),"")</f>
      </c>
      <c r="CJ833">
        <f>IF($DD833&gt;=2,INDEX($CG:$CG,$DC833+2),"")</f>
      </c>
      <c r="CK833">
        <f>IF($DD833&gt;=3,INDEX($CG:$CG,$DC833+3),"")</f>
      </c>
      <c r="CL833">
        <f>IF($DD833&gt;=4,INDEX($CG:$CG,$DC833+4),"")</f>
      </c>
      <c r="CM833">
        <f>IF($DD833&gt;=5,INDEX($CG:$CG,$DC833+5),"")</f>
      </c>
      <c r="CN833">
        <f>IF($DD833&gt;=6,INDEX($CG:$CG,$DC833+6),"")</f>
      </c>
      <c r="CO833">
        <f>IF($DD833&gt;=7,INDEX($CG:$CG,$DC833+7),"")</f>
      </c>
      <c r="CP833">
        <f>IF($DD833&gt;=8,INDEX($CG:$CG,$DC833+8),"")</f>
      </c>
      <c r="CQ833">
        <f>IF($DD833&gt;=9,INDEX($CG:$CG,$DC833+9),"")</f>
      </c>
      <c r="CR833">
        <f>IF($DD833&gt;=10,INDEX($CG:$CG,$DC833+10),"")</f>
      </c>
      <c r="CS833">
        <f>IF($DD833&gt;=11,INDEX($CG:$CG,$DC833+11),"")</f>
      </c>
      <c r="CT833">
        <f>IF($DD833&gt;=12,INDEX($CG:$CG,$DC833+12),"")</f>
      </c>
      <c r="CU833">
        <f>IF($DD833&gt;=13,INDEX($CG:$CG,$DC833+13),"")</f>
      </c>
      <c r="CV833">
        <f>IF($DD833&gt;=14,INDEX($CG:$CG,$DC833+14),"")</f>
      </c>
      <c r="CW833">
        <f>IF($DD833&gt;=15,INDEX($CG:$CG,$DC833+15),"")</f>
      </c>
      <c r="CX833">
        <f>IF($DD833&gt;=16,INDEX($CG:$CG,$DC833+16),"")</f>
      </c>
      <c r="CY833">
        <f>IF($DD833&gt;=17,INDEX($CG:$CG,$DC833+17),"")</f>
      </c>
      <c r="CZ833">
        <f>IF($DD833&gt;=18,INDEX($CG:$CG,$DC833+18),"")</f>
      </c>
      <c r="DA833">
        <f>IF($DD833&gt;=19,INDEX($CG:$CG,$DC833+19),"")</f>
      </c>
      <c r="DB833">
        <f>IF($DD833&gt;=20,INDEX($CG:$CG,$DC833+20),"")</f>
      </c>
      <c r="DC833">
        <f>IFERROR(MATCH($CF833,$CG$2:$CG$1558,0)+1,0)</f>
      </c>
      <c r="DD833">
        <f>IFERROR(INDEX($CH$2:$CH$1558,MATCH($CF833,$CG$2:$CG$1558,0)),0)</f>
      </c>
      <c r="DE833">
        <f>IFERROR(INDEX($AL:$AL,MATCH($G833,$AK:$AK,0))&amp;"","")</f>
      </c>
      <c r="DI833">
        <f>IF($GL833&gt;=1,INDEX($DF:$DF,$GK833+1),"")</f>
      </c>
      <c r="DJ833">
        <f>IF($GL833&gt;=2,INDEX($DF:$DF,$GK833+2),"")</f>
      </c>
      <c r="DK833">
        <f>IF($GL833&gt;=3,INDEX($DF:$DF,$GK833+3),"")</f>
      </c>
      <c r="DL833">
        <f>IF($GL833&gt;=4,INDEX($DF:$DF,$GK833+4),"")</f>
      </c>
      <c r="DM833">
        <f>IF($GL833&gt;=5,INDEX($DF:$DF,$GK833+5),"")</f>
      </c>
      <c r="DN833">
        <f>IF($GL833&gt;=6,INDEX($DF:$DF,$GK833+6),"")</f>
      </c>
      <c r="DO833">
        <f>IF($GL833&gt;=7,INDEX($DF:$DF,$GK833+7),"")</f>
      </c>
      <c r="DP833">
        <f>IF($GL833&gt;=8,INDEX($DF:$DF,$GK833+8),"")</f>
      </c>
      <c r="DQ833">
        <f>IF($GL833&gt;=9,INDEX($DF:$DF,$GK833+9),"")</f>
      </c>
      <c r="DR833">
        <f>IF($GL833&gt;=10,INDEX($DF:$DF,$GK833+10),"")</f>
      </c>
      <c r="DS833">
        <f>IF($GL833&gt;=11,INDEX($DF:$DF,$GK833+11),"")</f>
      </c>
      <c r="DT833">
        <f>IF($GL833&gt;=12,INDEX($DF:$DF,$GK833+12),"")</f>
      </c>
      <c r="DU833">
        <f>IF($GL833&gt;=13,INDEX($DF:$DF,$GK833+13),"")</f>
      </c>
      <c r="DV833">
        <f>IF($GL833&gt;=14,INDEX($DF:$DF,$GK833+14),"")</f>
      </c>
      <c r="DW833">
        <f>IF($GL833&gt;=15,INDEX($DF:$DF,$GK833+15),"")</f>
      </c>
      <c r="DX833">
        <f>IF($GL833&gt;=16,INDEX($DF:$DF,$GK833+16),"")</f>
      </c>
      <c r="DY833">
        <f>IF($GL833&gt;=17,INDEX($DF:$DF,$GK833+17),"")</f>
      </c>
      <c r="DZ833">
        <f>IF($GL833&gt;=18,INDEX($DF:$DF,$GK833+18),"")</f>
      </c>
      <c r="EA833">
        <f>IF($GL833&gt;=19,INDEX($DF:$DF,$GK833+19),"")</f>
      </c>
      <c r="EB833">
        <f>IF($GL833&gt;=20,INDEX($DF:$DF,$GK833+20),"")</f>
      </c>
      <c r="EC833">
        <f>IF($GL833&gt;=21,INDEX($DF:$DF,$GK833+21),"")</f>
      </c>
      <c r="ED833">
        <f>IF($GL833&gt;=22,INDEX($DF:$DF,$GK833+22),"")</f>
      </c>
      <c r="EE833">
        <f>IF($GL833&gt;=23,INDEX($DF:$DF,$GK833+23),"")</f>
      </c>
      <c r="EF833">
        <f>IF($GL833&gt;=24,INDEX($DF:$DF,$GK833+24),"")</f>
      </c>
      <c r="EG833">
        <f>IF($GL833&gt;=25,INDEX($DF:$DF,$GK833+25),"")</f>
      </c>
      <c r="EH833">
        <f>IF($GL833&gt;=26,INDEX($DF:$DF,$GK833+26),"")</f>
      </c>
      <c r="EI833">
        <f>IF($GL833&gt;=27,INDEX($DF:$DF,$GK833+27),"")</f>
      </c>
      <c r="EJ833">
        <f>IF($GL833&gt;=28,INDEX($DF:$DF,$GK833+28),"")</f>
      </c>
      <c r="EK833">
        <f>IF($GL833&gt;=29,INDEX($DF:$DF,$GK833+29),"")</f>
      </c>
      <c r="EL833">
        <f>IF($GL833&gt;=30,INDEX($DF:$DF,$GK833+30),"")</f>
      </c>
      <c r="EM833">
        <f>IF($GL833&gt;=31,INDEX($DF:$DF,$GK833+31),"")</f>
      </c>
      <c r="EN833">
        <f>IF($GL833&gt;=32,INDEX($DF:$DF,$GK833+32),"")</f>
      </c>
      <c r="EO833">
        <f>IF($GL833&gt;=33,INDEX($DF:$DF,$GK833+33),"")</f>
      </c>
      <c r="EP833">
        <f>IF($GL833&gt;=34,INDEX($DF:$DF,$GK833+34),"")</f>
      </c>
      <c r="EQ833">
        <f>IF($GL833&gt;=35,INDEX($DF:$DF,$GK833+35),"")</f>
      </c>
      <c r="ER833">
        <f>IF($GL833&gt;=36,INDEX($DF:$DF,$GK833+36),"")</f>
      </c>
      <c r="ES833">
        <f>IF($GL833&gt;=37,INDEX($DF:$DF,$GK833+37),"")</f>
      </c>
      <c r="ET833">
        <f>IF($GL833&gt;=38,INDEX($DF:$DF,$GK833+38),"")</f>
      </c>
      <c r="EU833">
        <f>IF($GL833&gt;=39,INDEX($DF:$DF,$GK833+39),"")</f>
      </c>
      <c r="EV833">
        <f>IF($GL833&gt;=40,INDEX($DF:$DF,$GK833+40),"")</f>
      </c>
      <c r="EW833">
        <f>IF($GL833&gt;=1,INDEX($DG:$DG,$GK833+1),"")</f>
      </c>
      <c r="EX833">
        <f>IF($GL833&gt;=2,INDEX($DG:$DG,$GK833+2),"")</f>
      </c>
      <c r="EY833">
        <f>IF($GL833&gt;=3,INDEX($DG:$DG,$GK833+3),"")</f>
      </c>
      <c r="EZ833">
        <f>IF($GL833&gt;=4,INDEX($DG:$DG,$GK833+4),"")</f>
      </c>
      <c r="FA833">
        <f>IF($GL833&gt;=5,INDEX($DG:$DG,$GK833+5),"")</f>
      </c>
      <c r="FB833">
        <f>IF($GL833&gt;=6,INDEX($DG:$DG,$GK833+6),"")</f>
      </c>
      <c r="FC833">
        <f>IF($GL833&gt;=7,INDEX($DG:$DG,$GK833+7),"")</f>
      </c>
      <c r="FD833">
        <f>IF($GL833&gt;=8,INDEX($DG:$DG,$GK833+8),"")</f>
      </c>
      <c r="FE833">
        <f>IF($GL833&gt;=9,INDEX($DG:$DG,$GK833+9),"")</f>
      </c>
      <c r="FF833">
        <f>IF($GL833&gt;=10,INDEX($DG:$DG,$GK833+10),"")</f>
      </c>
      <c r="FG833">
        <f>IF($GL833&gt;=11,INDEX($DG:$DG,$GK833+11),"")</f>
      </c>
      <c r="FH833">
        <f>IF($GL833&gt;=12,INDEX($DG:$DG,$GK833+12),"")</f>
      </c>
      <c r="FI833">
        <f>IF($GL833&gt;=13,INDEX($DG:$DG,$GK833+13),"")</f>
      </c>
      <c r="FJ833">
        <f>IF($GL833&gt;=14,INDEX($DG:$DG,$GK833+14),"")</f>
      </c>
      <c r="FK833">
        <f>IF($GL833&gt;=15,INDEX($DG:$DG,$GK833+15),"")</f>
      </c>
      <c r="FL833">
        <f>IF($GL833&gt;=16,INDEX($DG:$DG,$GK833+16),"")</f>
      </c>
      <c r="FM833">
        <f>IF($GL833&gt;=17,INDEX($DG:$DG,$GK833+17),"")</f>
      </c>
      <c r="FN833">
        <f>IF($GL833&gt;=18,INDEX($DG:$DG,$GK833+18),"")</f>
      </c>
      <c r="FO833">
        <f>IF($GL833&gt;=19,INDEX($DG:$DG,$GK833+19),"")</f>
      </c>
      <c r="FP833">
        <f>IF($GL833&gt;=20,INDEX($DG:$DG,$GK833+20),"")</f>
      </c>
      <c r="FQ833">
        <f>IF($GL833&gt;=21,INDEX($DG:$DG,$GK833+21),"")</f>
      </c>
      <c r="FR833">
        <f>IF($GL833&gt;=22,INDEX($DG:$DG,$GK833+22),"")</f>
      </c>
      <c r="FS833">
        <f>IF($GL833&gt;=23,INDEX($DG:$DG,$GK833+23),"")</f>
      </c>
      <c r="FT833">
        <f>IF($GL833&gt;=24,INDEX($DG:$DG,$GK833+24),"")</f>
      </c>
      <c r="FU833">
        <f>IF($GL833&gt;=25,INDEX($DG:$DG,$GK833+25),"")</f>
      </c>
      <c r="FV833">
        <f>IF($GL833&gt;=26,INDEX($DG:$DG,$GK833+26),"")</f>
      </c>
      <c r="FW833">
        <f>IF($GL833&gt;=27,INDEX($DG:$DG,$GK833+27),"")</f>
      </c>
      <c r="FX833">
        <f>IF($GL833&gt;=28,INDEX($DG:$DG,$GK833+28),"")</f>
      </c>
      <c r="FY833">
        <f>IF($GL833&gt;=29,INDEX($DG:$DG,$GK833+29),"")</f>
      </c>
      <c r="FZ833">
        <f>IF($GL833&gt;=30,INDEX($DG:$DG,$GK833+30),"")</f>
      </c>
      <c r="GA833">
        <f>IF($GL833&gt;=31,INDEX($DG:$DG,$GK833+31),"")</f>
      </c>
      <c r="GB833">
        <f>IF($GL833&gt;=32,INDEX($DG:$DG,$GK833+32),"")</f>
      </c>
      <c r="GC833">
        <f>IF($GL833&gt;=33,INDEX($DG:$DG,$GK833+33),"")</f>
      </c>
      <c r="GD833">
        <f>IF($GL833&gt;=34,INDEX($DG:$DG,$GK833+34),"")</f>
      </c>
      <c r="GE833">
        <f>IF($GL833&gt;=35,INDEX($DG:$DG,$GK833+35),"")</f>
      </c>
      <c r="GF833">
        <f>IF($GL833&gt;=36,INDEX($DG:$DG,$GK833+36),"")</f>
      </c>
      <c r="GG833">
        <f>IF($GL833&gt;=37,INDEX($DG:$DG,$GK833+37),"")</f>
      </c>
      <c r="GH833">
        <f>IF($GL833&gt;=38,INDEX($DG:$DG,$GK833+38),"")</f>
      </c>
      <c r="GI833">
        <f>IF($GL833&gt;=39,INDEX($DG:$DG,$GK833+39),"")</f>
      </c>
      <c r="GJ833">
        <f>IF($GL833&gt;=40,INDEX($DG:$DG,$GK833+40),"")</f>
      </c>
      <c r="GK833">
        <f>IFERROR(MATCH($DE833,$DF$2:$DF$166,0)+1,0)</f>
      </c>
      <c r="GL833">
        <f>IFERROR(INDEX($DH$2:$DH$166,MATCH($DE833,$DF$2:$DF$166,0)),0)</f>
      </c>
      <c r="GM833">
        <f>IFERROR(MATCH($H833,$DI$833:$EV$833,0),0)</f>
      </c>
      <c r="GN833">
        <f>IF($GM833&gt;0,INDEX($EW$833:$GJ$833,$GM833),"")</f>
      </c>
      <c r="GQ833">
        <f>IF($IZ833&gt;=1,INDEX($GO:$GO,$IY833+1),"")</f>
      </c>
      <c r="GR833">
        <f>IF($IZ833&gt;=2,INDEX($GO:$GO,$IY833+2),"")</f>
      </c>
      <c r="GS833">
        <f>IF($IZ833&gt;=3,INDEX($GO:$GO,$IY833+3),"")</f>
      </c>
      <c r="GT833">
        <f>IF($IZ833&gt;=4,INDEX($GO:$GO,$IY833+4),"")</f>
      </c>
      <c r="GU833">
        <f>IF($IZ833&gt;=5,INDEX($GO:$GO,$IY833+5),"")</f>
      </c>
      <c r="GV833">
        <f>IF($IZ833&gt;=6,INDEX($GO:$GO,$IY833+6),"")</f>
      </c>
      <c r="GW833">
        <f>IF($IZ833&gt;=7,INDEX($GO:$GO,$IY833+7),"")</f>
      </c>
      <c r="GX833">
        <f>IF($IZ833&gt;=8,INDEX($GO:$GO,$IY833+8),"")</f>
      </c>
      <c r="GY833">
        <f>IF($IZ833&gt;=9,INDEX($GO:$GO,$IY833+9),"")</f>
      </c>
      <c r="GZ833">
        <f>IF($IZ833&gt;=10,INDEX($GO:$GO,$IY833+10),"")</f>
      </c>
      <c r="HA833">
        <f>IF($IZ833&gt;=11,INDEX($GO:$GO,$IY833+11),"")</f>
      </c>
      <c r="HB833">
        <f>IF($IZ833&gt;=12,INDEX($GO:$GO,$IY833+12),"")</f>
      </c>
      <c r="HC833">
        <f>IF($IZ833&gt;=13,INDEX($GO:$GO,$IY833+13),"")</f>
      </c>
      <c r="HD833">
        <f>IF($IZ833&gt;=14,INDEX($GO:$GO,$IY833+14),"")</f>
      </c>
      <c r="HE833">
        <f>IF($IZ833&gt;=15,INDEX($GO:$GO,$IY833+15),"")</f>
      </c>
      <c r="HF833">
        <f>IF($IZ833&gt;=16,INDEX($GO:$GO,$IY833+16),"")</f>
      </c>
      <c r="HG833">
        <f>IF($IZ833&gt;=17,INDEX($GO:$GO,$IY833+17),"")</f>
      </c>
      <c r="HH833">
        <f>IF($IZ833&gt;=18,INDEX($GO:$GO,$IY833+18),"")</f>
      </c>
      <c r="HI833">
        <f>IF($IZ833&gt;=19,INDEX($GO:$GO,$IY833+19),"")</f>
      </c>
      <c r="HJ833">
        <f>IF($IZ833&gt;=20,INDEX($GO:$GO,$IY833+20),"")</f>
      </c>
      <c r="HK833">
        <f>IF($IZ833&gt;=21,INDEX($GO:$GO,$IY833+21),"")</f>
      </c>
      <c r="HL833">
        <f>IF($IZ833&gt;=22,INDEX($GO:$GO,$IY833+22),"")</f>
      </c>
      <c r="HM833">
        <f>IF($IZ833&gt;=23,INDEX($GO:$GO,$IY833+23),"")</f>
      </c>
      <c r="HN833">
        <f>IF($IZ833&gt;=24,INDEX($GO:$GO,$IY833+24),"")</f>
      </c>
      <c r="HO833">
        <f>IF($IZ833&gt;=25,INDEX($GO:$GO,$IY833+25),"")</f>
      </c>
      <c r="HP833">
        <f>IF($IZ833&gt;=26,INDEX($GO:$GO,$IY833+26),"")</f>
      </c>
      <c r="HQ833">
        <f>IF($IZ833&gt;=27,INDEX($GO:$GO,$IY833+27),"")</f>
      </c>
      <c r="HR833">
        <f>IF($IZ833&gt;=28,INDEX($GO:$GO,$IY833+28),"")</f>
      </c>
      <c r="HS833">
        <f>IF($IZ833&gt;=29,INDEX($GO:$GO,$IY833+29),"")</f>
      </c>
      <c r="HT833">
        <f>IF($IZ833&gt;=30,INDEX($GO:$GO,$IY833+30),"")</f>
      </c>
      <c r="HU833">
        <f>IF($IZ833&gt;=31,INDEX($GO:$GO,$IY833+31),"")</f>
      </c>
      <c r="HV833">
        <f>IF($IZ833&gt;=32,INDEX($GO:$GO,$IY833+32),"")</f>
      </c>
      <c r="HW833">
        <f>IF($IZ833&gt;=33,INDEX($GO:$GO,$IY833+33),"")</f>
      </c>
      <c r="HX833">
        <f>IF($IZ833&gt;=34,INDEX($GO:$GO,$IY833+34),"")</f>
      </c>
      <c r="HY833">
        <f>IF($IZ833&gt;=35,INDEX($GO:$GO,$IY833+35),"")</f>
      </c>
      <c r="HZ833">
        <f>IF($IZ833&gt;=36,INDEX($GO:$GO,$IY833+36),"")</f>
      </c>
      <c r="IA833">
        <f>IF($IZ833&gt;=37,INDEX($GO:$GO,$IY833+37),"")</f>
      </c>
      <c r="IB833">
        <f>IF($IZ833&gt;=38,INDEX($GO:$GO,$IY833+38),"")</f>
      </c>
      <c r="IC833">
        <f>IF($IZ833&gt;=39,INDEX($GO:$GO,$IY833+39),"")</f>
      </c>
      <c r="ID833">
        <f>IF($IZ833&gt;=40,INDEX($GO:$GO,$IY833+40),"")</f>
      </c>
      <c r="IE833">
        <f>IF($IZ833&gt;=41,INDEX($GO:$GO,$IY833+41),"")</f>
      </c>
      <c r="IF833">
        <f>IF($IZ833&gt;=42,INDEX($GO:$GO,$IY833+42),"")</f>
      </c>
      <c r="IG833">
        <f>IF($IZ833&gt;=43,INDEX($GO:$GO,$IY833+43),"")</f>
      </c>
      <c r="IH833">
        <f>IF($IZ833&gt;=44,INDEX($GO:$GO,$IY833+44),"")</f>
      </c>
      <c r="II833">
        <f>IF($IZ833&gt;=45,INDEX($GO:$GO,$IY833+45),"")</f>
      </c>
      <c r="IJ833">
        <f>IF($IZ833&gt;=46,INDEX($GO:$GO,$IY833+46),"")</f>
      </c>
      <c r="IK833">
        <f>IF($IZ833&gt;=47,INDEX($GO:$GO,$IY833+47),"")</f>
      </c>
      <c r="IL833">
        <f>IF($IZ833&gt;=48,INDEX($GO:$GO,$IY833+48),"")</f>
      </c>
      <c r="IM833">
        <f>IF($IZ833&gt;=49,INDEX($GO:$GO,$IY833+49),"")</f>
      </c>
      <c r="IN833">
        <f>IF($IZ833&gt;=50,INDEX($GO:$GO,$IY833+50),"")</f>
      </c>
      <c r="IO833">
        <f>IF($IZ833&gt;=51,INDEX($GO:$GO,$IY833+51),"")</f>
      </c>
      <c r="IP833">
        <f>IF($IZ833&gt;=52,INDEX($GO:$GO,$IY833+52),"")</f>
      </c>
      <c r="IQ833">
        <f>IF($IZ833&gt;=53,INDEX($GO:$GO,$IY833+53),"")</f>
      </c>
      <c r="IR833">
        <f>IF($IZ833&gt;=54,INDEX($GO:$GO,$IY833+54),"")</f>
      </c>
      <c r="IS833">
        <f>IF($IZ833&gt;=55,INDEX($GO:$GO,$IY833+55),"")</f>
      </c>
      <c r="IT833">
        <f>IF($IZ833&gt;=56,INDEX($GO:$GO,$IY833+56),"")</f>
      </c>
      <c r="IU833">
        <f>IF($IZ833&gt;=57,INDEX($GO:$GO,$IY833+57),"")</f>
      </c>
      <c r="IV833">
        <f>IF($IZ833&gt;=58,INDEX($GO:$GO,$IY833+58),"")</f>
      </c>
      <c r="IW833">
        <f>IF($IZ833&gt;=59,INDEX($GO:$GO,$IY833+59),"")</f>
      </c>
      <c r="IX833">
        <f>IF($IZ833&gt;=60,INDEX($GO:$GO,$IY833+60),"")</f>
      </c>
      <c r="IY833">
        <f>IFERROR(MATCH($GN833,$GO$2:$GO$827,0)+1,0)</f>
      </c>
      <c r="IZ833">
        <f>IFERROR(INDEX($GP$2:$GP$827,MATCH($GN833,$GO$2:$GO$827,0)),0)</f>
      </c>
      <c r="JA833" t="s">
        <v>23</v>
      </c>
      <c r="JB833" t="s">
        <v>23</v>
      </c>
    </row>
    <row r="834" spans="1:262" x14ac:dyDescent="0.25">
      <c r="F834" s="1"/>
      <c r="G834" s="1"/>
      <c r="H834" s="1"/>
      <c r="I834" s="1"/>
      <c r="J834" s="1">
        <f>IFERROR(IF(FIND(" - ",$F834)&gt;0,MID($F834,FIND(" - ",$F834)+3,LEN($F834)),""),"")</f>
      </c>
      <c r="L834" s="1"/>
      <c r="N834" t="s">
        <v>23</v>
      </c>
      <c r="P834">
        <f>IF(OR($N834="",$O834=""),"",IFERROR($N834/$O834,0))</f>
      </c>
      <c r="Q834">
        <f>IF($N834="","",
IF($G834="","",
IF(ISNUMBER(SEARCH("exempt",LOWER($G834))),0,
$N834*(VALUE(SUBSTITUTE($G834,"%",""))/100))))</f>
      </c>
      <c r="W834">
        <f>IF($N834="","",
SUM($N834,$Q834,$U834,$R834,$T834)-
IF($V834="",0,VALUE($V834)))</f>
      </c>
      <c r="AE834" t="s">
        <v>2098</v>
      </c>
      <c r="AM834">
        <f>IFERROR(LEFT($F834,FIND(" - ",$F834)-1),$F834)</f>
      </c>
      <c r="AP834">
        <f>IF($CE834&gt;=1,INDEX($AN:$AN,$CD834+1),"")</f>
      </c>
      <c r="AQ834">
        <f>IF($CE834&gt;=2,INDEX($AN:$AN,$CD834+2),"")</f>
      </c>
      <c r="AR834">
        <f>IF($CE834&gt;=3,INDEX($AN:$AN,$CD834+3),"")</f>
      </c>
      <c r="AS834">
        <f>IF($CE834&gt;=4,INDEX($AN:$AN,$CD834+4),"")</f>
      </c>
      <c r="AT834">
        <f>IF($CE834&gt;=5,INDEX($AN:$AN,$CD834+5),"")</f>
      </c>
      <c r="AU834">
        <f>IF($CE834&gt;=6,INDEX($AN:$AN,$CD834+6),"")</f>
      </c>
      <c r="AV834">
        <f>IF($CE834&gt;=7,INDEX($AN:$AN,$CD834+7),"")</f>
      </c>
      <c r="AW834">
        <f>IF($CE834&gt;=8,INDEX($AN:$AN,$CD834+8),"")</f>
      </c>
      <c r="AX834">
        <f>IF($CE834&gt;=9,INDEX($AN:$AN,$CD834+9),"")</f>
      </c>
      <c r="AY834">
        <f>IF($CE834&gt;=10,INDEX($AN:$AN,$CD834+10),"")</f>
      </c>
      <c r="AZ834">
        <f>IF($CE834&gt;=11,INDEX($AN:$AN,$CD834+11),"")</f>
      </c>
      <c r="BA834">
        <f>IF($CE834&gt;=12,INDEX($AN:$AN,$CD834+12),"")</f>
      </c>
      <c r="BB834">
        <f>IF($CE834&gt;=13,INDEX($AN:$AN,$CD834+13),"")</f>
      </c>
      <c r="BC834">
        <f>IF($CE834&gt;=14,INDEX($AN:$AN,$CD834+14),"")</f>
      </c>
      <c r="BD834">
        <f>IF($CE834&gt;=15,INDEX($AN:$AN,$CD834+15),"")</f>
      </c>
      <c r="BE834">
        <f>IF($CE834&gt;=16,INDEX($AN:$AN,$CD834+16),"")</f>
      </c>
      <c r="BF834">
        <f>IF($CE834&gt;=17,INDEX($AN:$AN,$CD834+17),"")</f>
      </c>
      <c r="BG834">
        <f>IF($CE834&gt;=18,INDEX($AN:$AN,$CD834+18),"")</f>
      </c>
      <c r="BH834">
        <f>IF($CE834&gt;=19,INDEX($AN:$AN,$CD834+19),"")</f>
      </c>
      <c r="BI834">
        <f>IF($CE834&gt;=20,INDEX($AN:$AN,$CD834+20),"")</f>
      </c>
      <c r="BJ834">
        <f>IF($CE834&gt;=21,INDEX($AN:$AN,$CD834+21),"")</f>
      </c>
      <c r="BK834">
        <f>IF($CE834&gt;=22,INDEX($AN:$AN,$CD834+22),"")</f>
      </c>
      <c r="BL834">
        <f>IF($CE834&gt;=23,INDEX($AN:$AN,$CD834+23),"")</f>
      </c>
      <c r="BM834">
        <f>IF($CE834&gt;=24,INDEX($AN:$AN,$CD834+24),"")</f>
      </c>
      <c r="BN834">
        <f>IF($CE834&gt;=25,INDEX($AN:$AN,$CD834+25),"")</f>
      </c>
      <c r="BO834">
        <f>IF($CE834&gt;=26,INDEX($AN:$AN,$CD834+26),"")</f>
      </c>
      <c r="BP834">
        <f>IF($CE834&gt;=27,INDEX($AN:$AN,$CD834+27),"")</f>
      </c>
      <c r="BQ834">
        <f>IF($CE834&gt;=28,INDEX($AN:$AN,$CD834+28),"")</f>
      </c>
      <c r="BR834">
        <f>IF($CE834&gt;=29,INDEX($AN:$AN,$CD834+29),"")</f>
      </c>
      <c r="BS834">
        <f>IF($CE834&gt;=30,INDEX($AN:$AN,$CD834+30),"")</f>
      </c>
      <c r="BT834">
        <f>IF($CE834&gt;=31,INDEX($AN:$AN,$CD834+31),"")</f>
      </c>
      <c r="BU834">
        <f>IF($CE834&gt;=32,INDEX($AN:$AN,$CD834+32),"")</f>
      </c>
      <c r="BV834">
        <f>IF($CE834&gt;=33,INDEX($AN:$AN,$CD834+33),"")</f>
      </c>
      <c r="BW834">
        <f>IF($CE834&gt;=34,INDEX($AN:$AN,$CD834+34),"")</f>
      </c>
      <c r="BX834">
        <f>IF($CE834&gt;=35,INDEX($AN:$AN,$CD834+35),"")</f>
      </c>
      <c r="BY834">
        <f>IF($CE834&gt;=36,INDEX($AN:$AN,$CD834+36),"")</f>
      </c>
      <c r="BZ834">
        <f>IF($CE834&gt;=37,INDEX($AN:$AN,$CD834+37),"")</f>
      </c>
      <c r="CA834">
        <f>IF($CE834&gt;=38,INDEX($AN:$AN,$CD834+38),"")</f>
      </c>
      <c r="CB834">
        <f>IF($CE834&gt;=39,INDEX($AN:$AN,$CD834+39),"")</f>
      </c>
      <c r="CC834">
        <f>IF($CE834&gt;=40,INDEX($AN:$AN,$CD834+40),"")</f>
      </c>
      <c r="CD834">
        <f>IFERROR(MATCH($AM834,$AN$2:$AN$133,0)+1,0)</f>
      </c>
      <c r="CE834">
        <f>IFERROR(INDEX($AO$2:$AO$133,MATCH($AM834,$AN$2:$AN$133,0)),0)</f>
      </c>
      <c r="CF834">
        <f>IFERROR(LEFT($K834,FIND(" - ",$K834)-1),$K834)</f>
      </c>
      <c r="CG834" t="s">
        <v>108</v>
      </c>
      <c r="CI834">
        <f>IF($DD834&gt;=1,INDEX($CG:$CG,$DC834+1),"")</f>
      </c>
      <c r="CJ834">
        <f>IF($DD834&gt;=2,INDEX($CG:$CG,$DC834+2),"")</f>
      </c>
      <c r="CK834">
        <f>IF($DD834&gt;=3,INDEX($CG:$CG,$DC834+3),"")</f>
      </c>
      <c r="CL834">
        <f>IF($DD834&gt;=4,INDEX($CG:$CG,$DC834+4),"")</f>
      </c>
      <c r="CM834">
        <f>IF($DD834&gt;=5,INDEX($CG:$CG,$DC834+5),"")</f>
      </c>
      <c r="CN834">
        <f>IF($DD834&gt;=6,INDEX($CG:$CG,$DC834+6),"")</f>
      </c>
      <c r="CO834">
        <f>IF($DD834&gt;=7,INDEX($CG:$CG,$DC834+7),"")</f>
      </c>
      <c r="CP834">
        <f>IF($DD834&gt;=8,INDEX($CG:$CG,$DC834+8),"")</f>
      </c>
      <c r="CQ834">
        <f>IF($DD834&gt;=9,INDEX($CG:$CG,$DC834+9),"")</f>
      </c>
      <c r="CR834">
        <f>IF($DD834&gt;=10,INDEX($CG:$CG,$DC834+10),"")</f>
      </c>
      <c r="CS834">
        <f>IF($DD834&gt;=11,INDEX($CG:$CG,$DC834+11),"")</f>
      </c>
      <c r="CT834">
        <f>IF($DD834&gt;=12,INDEX($CG:$CG,$DC834+12),"")</f>
      </c>
      <c r="CU834">
        <f>IF($DD834&gt;=13,INDEX($CG:$CG,$DC834+13),"")</f>
      </c>
      <c r="CV834">
        <f>IF($DD834&gt;=14,INDEX($CG:$CG,$DC834+14),"")</f>
      </c>
      <c r="CW834">
        <f>IF($DD834&gt;=15,INDEX($CG:$CG,$DC834+15),"")</f>
      </c>
      <c r="CX834">
        <f>IF($DD834&gt;=16,INDEX($CG:$CG,$DC834+16),"")</f>
      </c>
      <c r="CY834">
        <f>IF($DD834&gt;=17,INDEX($CG:$CG,$DC834+17),"")</f>
      </c>
      <c r="CZ834">
        <f>IF($DD834&gt;=18,INDEX($CG:$CG,$DC834+18),"")</f>
      </c>
      <c r="DA834">
        <f>IF($DD834&gt;=19,INDEX($CG:$CG,$DC834+19),"")</f>
      </c>
      <c r="DB834">
        <f>IF($DD834&gt;=20,INDEX($CG:$CG,$DC834+20),"")</f>
      </c>
      <c r="DC834">
        <f>IFERROR(MATCH($CF834,$CG$2:$CG$1558,0)+1,0)</f>
      </c>
      <c r="DD834">
        <f>IFERROR(INDEX($CH$2:$CH$1558,MATCH($CF834,$CG$2:$CG$1558,0)),0)</f>
      </c>
      <c r="DE834">
        <f>IFERROR(INDEX($AL:$AL,MATCH($G834,$AK:$AK,0))&amp;"","")</f>
      </c>
      <c r="DI834">
        <f>IF($GL834&gt;=1,INDEX($DF:$DF,$GK834+1),"")</f>
      </c>
      <c r="DJ834">
        <f>IF($GL834&gt;=2,INDEX($DF:$DF,$GK834+2),"")</f>
      </c>
      <c r="DK834">
        <f>IF($GL834&gt;=3,INDEX($DF:$DF,$GK834+3),"")</f>
      </c>
      <c r="DL834">
        <f>IF($GL834&gt;=4,INDEX($DF:$DF,$GK834+4),"")</f>
      </c>
      <c r="DM834">
        <f>IF($GL834&gt;=5,INDEX($DF:$DF,$GK834+5),"")</f>
      </c>
      <c r="DN834">
        <f>IF($GL834&gt;=6,INDEX($DF:$DF,$GK834+6),"")</f>
      </c>
      <c r="DO834">
        <f>IF($GL834&gt;=7,INDEX($DF:$DF,$GK834+7),"")</f>
      </c>
      <c r="DP834">
        <f>IF($GL834&gt;=8,INDEX($DF:$DF,$GK834+8),"")</f>
      </c>
      <c r="DQ834">
        <f>IF($GL834&gt;=9,INDEX($DF:$DF,$GK834+9),"")</f>
      </c>
      <c r="DR834">
        <f>IF($GL834&gt;=10,INDEX($DF:$DF,$GK834+10),"")</f>
      </c>
      <c r="DS834">
        <f>IF($GL834&gt;=11,INDEX($DF:$DF,$GK834+11),"")</f>
      </c>
      <c r="DT834">
        <f>IF($GL834&gt;=12,INDEX($DF:$DF,$GK834+12),"")</f>
      </c>
      <c r="DU834">
        <f>IF($GL834&gt;=13,INDEX($DF:$DF,$GK834+13),"")</f>
      </c>
      <c r="DV834">
        <f>IF($GL834&gt;=14,INDEX($DF:$DF,$GK834+14),"")</f>
      </c>
      <c r="DW834">
        <f>IF($GL834&gt;=15,INDEX($DF:$DF,$GK834+15),"")</f>
      </c>
      <c r="DX834">
        <f>IF($GL834&gt;=16,INDEX($DF:$DF,$GK834+16),"")</f>
      </c>
      <c r="DY834">
        <f>IF($GL834&gt;=17,INDEX($DF:$DF,$GK834+17),"")</f>
      </c>
      <c r="DZ834">
        <f>IF($GL834&gt;=18,INDEX($DF:$DF,$GK834+18),"")</f>
      </c>
      <c r="EA834">
        <f>IF($GL834&gt;=19,INDEX($DF:$DF,$GK834+19),"")</f>
      </c>
      <c r="EB834">
        <f>IF($GL834&gt;=20,INDEX($DF:$DF,$GK834+20),"")</f>
      </c>
      <c r="EC834">
        <f>IF($GL834&gt;=21,INDEX($DF:$DF,$GK834+21),"")</f>
      </c>
      <c r="ED834">
        <f>IF($GL834&gt;=22,INDEX($DF:$DF,$GK834+22),"")</f>
      </c>
      <c r="EE834">
        <f>IF($GL834&gt;=23,INDEX($DF:$DF,$GK834+23),"")</f>
      </c>
      <c r="EF834">
        <f>IF($GL834&gt;=24,INDEX($DF:$DF,$GK834+24),"")</f>
      </c>
      <c r="EG834">
        <f>IF($GL834&gt;=25,INDEX($DF:$DF,$GK834+25),"")</f>
      </c>
      <c r="EH834">
        <f>IF($GL834&gt;=26,INDEX($DF:$DF,$GK834+26),"")</f>
      </c>
      <c r="EI834">
        <f>IF($GL834&gt;=27,INDEX($DF:$DF,$GK834+27),"")</f>
      </c>
      <c r="EJ834">
        <f>IF($GL834&gt;=28,INDEX($DF:$DF,$GK834+28),"")</f>
      </c>
      <c r="EK834">
        <f>IF($GL834&gt;=29,INDEX($DF:$DF,$GK834+29),"")</f>
      </c>
      <c r="EL834">
        <f>IF($GL834&gt;=30,INDEX($DF:$DF,$GK834+30),"")</f>
      </c>
      <c r="EM834">
        <f>IF($GL834&gt;=31,INDEX($DF:$DF,$GK834+31),"")</f>
      </c>
      <c r="EN834">
        <f>IF($GL834&gt;=32,INDEX($DF:$DF,$GK834+32),"")</f>
      </c>
      <c r="EO834">
        <f>IF($GL834&gt;=33,INDEX($DF:$DF,$GK834+33),"")</f>
      </c>
      <c r="EP834">
        <f>IF($GL834&gt;=34,INDEX($DF:$DF,$GK834+34),"")</f>
      </c>
      <c r="EQ834">
        <f>IF($GL834&gt;=35,INDEX($DF:$DF,$GK834+35),"")</f>
      </c>
      <c r="ER834">
        <f>IF($GL834&gt;=36,INDEX($DF:$DF,$GK834+36),"")</f>
      </c>
      <c r="ES834">
        <f>IF($GL834&gt;=37,INDEX($DF:$DF,$GK834+37),"")</f>
      </c>
      <c r="ET834">
        <f>IF($GL834&gt;=38,INDEX($DF:$DF,$GK834+38),"")</f>
      </c>
      <c r="EU834">
        <f>IF($GL834&gt;=39,INDEX($DF:$DF,$GK834+39),"")</f>
      </c>
      <c r="EV834">
        <f>IF($GL834&gt;=40,INDEX($DF:$DF,$GK834+40),"")</f>
      </c>
      <c r="EW834">
        <f>IF($GL834&gt;=1,INDEX($DG:$DG,$GK834+1),"")</f>
      </c>
      <c r="EX834">
        <f>IF($GL834&gt;=2,INDEX($DG:$DG,$GK834+2),"")</f>
      </c>
      <c r="EY834">
        <f>IF($GL834&gt;=3,INDEX($DG:$DG,$GK834+3),"")</f>
      </c>
      <c r="EZ834">
        <f>IF($GL834&gt;=4,INDEX($DG:$DG,$GK834+4),"")</f>
      </c>
      <c r="FA834">
        <f>IF($GL834&gt;=5,INDEX($DG:$DG,$GK834+5),"")</f>
      </c>
      <c r="FB834">
        <f>IF($GL834&gt;=6,INDEX($DG:$DG,$GK834+6),"")</f>
      </c>
      <c r="FC834">
        <f>IF($GL834&gt;=7,INDEX($DG:$DG,$GK834+7),"")</f>
      </c>
      <c r="FD834">
        <f>IF($GL834&gt;=8,INDEX($DG:$DG,$GK834+8),"")</f>
      </c>
      <c r="FE834">
        <f>IF($GL834&gt;=9,INDEX($DG:$DG,$GK834+9),"")</f>
      </c>
      <c r="FF834">
        <f>IF($GL834&gt;=10,INDEX($DG:$DG,$GK834+10),"")</f>
      </c>
      <c r="FG834">
        <f>IF($GL834&gt;=11,INDEX($DG:$DG,$GK834+11),"")</f>
      </c>
      <c r="FH834">
        <f>IF($GL834&gt;=12,INDEX($DG:$DG,$GK834+12),"")</f>
      </c>
      <c r="FI834">
        <f>IF($GL834&gt;=13,INDEX($DG:$DG,$GK834+13),"")</f>
      </c>
      <c r="FJ834">
        <f>IF($GL834&gt;=14,INDEX($DG:$DG,$GK834+14),"")</f>
      </c>
      <c r="FK834">
        <f>IF($GL834&gt;=15,INDEX($DG:$DG,$GK834+15),"")</f>
      </c>
      <c r="FL834">
        <f>IF($GL834&gt;=16,INDEX($DG:$DG,$GK834+16),"")</f>
      </c>
      <c r="FM834">
        <f>IF($GL834&gt;=17,INDEX($DG:$DG,$GK834+17),"")</f>
      </c>
      <c r="FN834">
        <f>IF($GL834&gt;=18,INDEX($DG:$DG,$GK834+18),"")</f>
      </c>
      <c r="FO834">
        <f>IF($GL834&gt;=19,INDEX($DG:$DG,$GK834+19),"")</f>
      </c>
      <c r="FP834">
        <f>IF($GL834&gt;=20,INDEX($DG:$DG,$GK834+20),"")</f>
      </c>
      <c r="FQ834">
        <f>IF($GL834&gt;=21,INDEX($DG:$DG,$GK834+21),"")</f>
      </c>
      <c r="FR834">
        <f>IF($GL834&gt;=22,INDEX($DG:$DG,$GK834+22),"")</f>
      </c>
      <c r="FS834">
        <f>IF($GL834&gt;=23,INDEX($DG:$DG,$GK834+23),"")</f>
      </c>
      <c r="FT834">
        <f>IF($GL834&gt;=24,INDEX($DG:$DG,$GK834+24),"")</f>
      </c>
      <c r="FU834">
        <f>IF($GL834&gt;=25,INDEX($DG:$DG,$GK834+25),"")</f>
      </c>
      <c r="FV834">
        <f>IF($GL834&gt;=26,INDEX($DG:$DG,$GK834+26),"")</f>
      </c>
      <c r="FW834">
        <f>IF($GL834&gt;=27,INDEX($DG:$DG,$GK834+27),"")</f>
      </c>
      <c r="FX834">
        <f>IF($GL834&gt;=28,INDEX($DG:$DG,$GK834+28),"")</f>
      </c>
      <c r="FY834">
        <f>IF($GL834&gt;=29,INDEX($DG:$DG,$GK834+29),"")</f>
      </c>
      <c r="FZ834">
        <f>IF($GL834&gt;=30,INDEX($DG:$DG,$GK834+30),"")</f>
      </c>
      <c r="GA834">
        <f>IF($GL834&gt;=31,INDEX($DG:$DG,$GK834+31),"")</f>
      </c>
      <c r="GB834">
        <f>IF($GL834&gt;=32,INDEX($DG:$DG,$GK834+32),"")</f>
      </c>
      <c r="GC834">
        <f>IF($GL834&gt;=33,INDEX($DG:$DG,$GK834+33),"")</f>
      </c>
      <c r="GD834">
        <f>IF($GL834&gt;=34,INDEX($DG:$DG,$GK834+34),"")</f>
      </c>
      <c r="GE834">
        <f>IF($GL834&gt;=35,INDEX($DG:$DG,$GK834+35),"")</f>
      </c>
      <c r="GF834">
        <f>IF($GL834&gt;=36,INDEX($DG:$DG,$GK834+36),"")</f>
      </c>
      <c r="GG834">
        <f>IF($GL834&gt;=37,INDEX($DG:$DG,$GK834+37),"")</f>
      </c>
      <c r="GH834">
        <f>IF($GL834&gt;=38,INDEX($DG:$DG,$GK834+38),"")</f>
      </c>
      <c r="GI834">
        <f>IF($GL834&gt;=39,INDEX($DG:$DG,$GK834+39),"")</f>
      </c>
      <c r="GJ834">
        <f>IF($GL834&gt;=40,INDEX($DG:$DG,$GK834+40),"")</f>
      </c>
      <c r="GK834">
        <f>IFERROR(MATCH($DE834,$DF$2:$DF$166,0)+1,0)</f>
      </c>
      <c r="GL834">
        <f>IFERROR(INDEX($DH$2:$DH$166,MATCH($DE834,$DF$2:$DF$166,0)),0)</f>
      </c>
      <c r="GM834">
        <f>IFERROR(MATCH($H834,$DI$834:$EV$834,0),0)</f>
      </c>
      <c r="GN834">
        <f>IF($GM834&gt;0,INDEX($EW$834:$GJ$834,$GM834),"")</f>
      </c>
      <c r="GQ834">
        <f>IF($IZ834&gt;=1,INDEX($GO:$GO,$IY834+1),"")</f>
      </c>
      <c r="GR834">
        <f>IF($IZ834&gt;=2,INDEX($GO:$GO,$IY834+2),"")</f>
      </c>
      <c r="GS834">
        <f>IF($IZ834&gt;=3,INDEX($GO:$GO,$IY834+3),"")</f>
      </c>
      <c r="GT834">
        <f>IF($IZ834&gt;=4,INDEX($GO:$GO,$IY834+4),"")</f>
      </c>
      <c r="GU834">
        <f>IF($IZ834&gt;=5,INDEX($GO:$GO,$IY834+5),"")</f>
      </c>
      <c r="GV834">
        <f>IF($IZ834&gt;=6,INDEX($GO:$GO,$IY834+6),"")</f>
      </c>
      <c r="GW834">
        <f>IF($IZ834&gt;=7,INDEX($GO:$GO,$IY834+7),"")</f>
      </c>
      <c r="GX834">
        <f>IF($IZ834&gt;=8,INDEX($GO:$GO,$IY834+8),"")</f>
      </c>
      <c r="GY834">
        <f>IF($IZ834&gt;=9,INDEX($GO:$GO,$IY834+9),"")</f>
      </c>
      <c r="GZ834">
        <f>IF($IZ834&gt;=10,INDEX($GO:$GO,$IY834+10),"")</f>
      </c>
      <c r="HA834">
        <f>IF($IZ834&gt;=11,INDEX($GO:$GO,$IY834+11),"")</f>
      </c>
      <c r="HB834">
        <f>IF($IZ834&gt;=12,INDEX($GO:$GO,$IY834+12),"")</f>
      </c>
      <c r="HC834">
        <f>IF($IZ834&gt;=13,INDEX($GO:$GO,$IY834+13),"")</f>
      </c>
      <c r="HD834">
        <f>IF($IZ834&gt;=14,INDEX($GO:$GO,$IY834+14),"")</f>
      </c>
      <c r="HE834">
        <f>IF($IZ834&gt;=15,INDEX($GO:$GO,$IY834+15),"")</f>
      </c>
      <c r="HF834">
        <f>IF($IZ834&gt;=16,INDEX($GO:$GO,$IY834+16),"")</f>
      </c>
      <c r="HG834">
        <f>IF($IZ834&gt;=17,INDEX($GO:$GO,$IY834+17),"")</f>
      </c>
      <c r="HH834">
        <f>IF($IZ834&gt;=18,INDEX($GO:$GO,$IY834+18),"")</f>
      </c>
      <c r="HI834">
        <f>IF($IZ834&gt;=19,INDEX($GO:$GO,$IY834+19),"")</f>
      </c>
      <c r="HJ834">
        <f>IF($IZ834&gt;=20,INDEX($GO:$GO,$IY834+20),"")</f>
      </c>
      <c r="HK834">
        <f>IF($IZ834&gt;=21,INDEX($GO:$GO,$IY834+21),"")</f>
      </c>
      <c r="HL834">
        <f>IF($IZ834&gt;=22,INDEX($GO:$GO,$IY834+22),"")</f>
      </c>
      <c r="HM834">
        <f>IF($IZ834&gt;=23,INDEX($GO:$GO,$IY834+23),"")</f>
      </c>
      <c r="HN834">
        <f>IF($IZ834&gt;=24,INDEX($GO:$GO,$IY834+24),"")</f>
      </c>
      <c r="HO834">
        <f>IF($IZ834&gt;=25,INDEX($GO:$GO,$IY834+25),"")</f>
      </c>
      <c r="HP834">
        <f>IF($IZ834&gt;=26,INDEX($GO:$GO,$IY834+26),"")</f>
      </c>
      <c r="HQ834">
        <f>IF($IZ834&gt;=27,INDEX($GO:$GO,$IY834+27),"")</f>
      </c>
      <c r="HR834">
        <f>IF($IZ834&gt;=28,INDEX($GO:$GO,$IY834+28),"")</f>
      </c>
      <c r="HS834">
        <f>IF($IZ834&gt;=29,INDEX($GO:$GO,$IY834+29),"")</f>
      </c>
      <c r="HT834">
        <f>IF($IZ834&gt;=30,INDEX($GO:$GO,$IY834+30),"")</f>
      </c>
      <c r="HU834">
        <f>IF($IZ834&gt;=31,INDEX($GO:$GO,$IY834+31),"")</f>
      </c>
      <c r="HV834">
        <f>IF($IZ834&gt;=32,INDEX($GO:$GO,$IY834+32),"")</f>
      </c>
      <c r="HW834">
        <f>IF($IZ834&gt;=33,INDEX($GO:$GO,$IY834+33),"")</f>
      </c>
      <c r="HX834">
        <f>IF($IZ834&gt;=34,INDEX($GO:$GO,$IY834+34),"")</f>
      </c>
      <c r="HY834">
        <f>IF($IZ834&gt;=35,INDEX($GO:$GO,$IY834+35),"")</f>
      </c>
      <c r="HZ834">
        <f>IF($IZ834&gt;=36,INDEX($GO:$GO,$IY834+36),"")</f>
      </c>
      <c r="IA834">
        <f>IF($IZ834&gt;=37,INDEX($GO:$GO,$IY834+37),"")</f>
      </c>
      <c r="IB834">
        <f>IF($IZ834&gt;=38,INDEX($GO:$GO,$IY834+38),"")</f>
      </c>
      <c r="IC834">
        <f>IF($IZ834&gt;=39,INDEX($GO:$GO,$IY834+39),"")</f>
      </c>
      <c r="ID834">
        <f>IF($IZ834&gt;=40,INDEX($GO:$GO,$IY834+40),"")</f>
      </c>
      <c r="IE834">
        <f>IF($IZ834&gt;=41,INDEX($GO:$GO,$IY834+41),"")</f>
      </c>
      <c r="IF834">
        <f>IF($IZ834&gt;=42,INDEX($GO:$GO,$IY834+42),"")</f>
      </c>
      <c r="IG834">
        <f>IF($IZ834&gt;=43,INDEX($GO:$GO,$IY834+43),"")</f>
      </c>
      <c r="IH834">
        <f>IF($IZ834&gt;=44,INDEX($GO:$GO,$IY834+44),"")</f>
      </c>
      <c r="II834">
        <f>IF($IZ834&gt;=45,INDEX($GO:$GO,$IY834+45),"")</f>
      </c>
      <c r="IJ834">
        <f>IF($IZ834&gt;=46,INDEX($GO:$GO,$IY834+46),"")</f>
      </c>
      <c r="IK834">
        <f>IF($IZ834&gt;=47,INDEX($GO:$GO,$IY834+47),"")</f>
      </c>
      <c r="IL834">
        <f>IF($IZ834&gt;=48,INDEX($GO:$GO,$IY834+48),"")</f>
      </c>
      <c r="IM834">
        <f>IF($IZ834&gt;=49,INDEX($GO:$GO,$IY834+49),"")</f>
      </c>
      <c r="IN834">
        <f>IF($IZ834&gt;=50,INDEX($GO:$GO,$IY834+50),"")</f>
      </c>
      <c r="IO834">
        <f>IF($IZ834&gt;=51,INDEX($GO:$GO,$IY834+51),"")</f>
      </c>
      <c r="IP834">
        <f>IF($IZ834&gt;=52,INDEX($GO:$GO,$IY834+52),"")</f>
      </c>
      <c r="IQ834">
        <f>IF($IZ834&gt;=53,INDEX($GO:$GO,$IY834+53),"")</f>
      </c>
      <c r="IR834">
        <f>IF($IZ834&gt;=54,INDEX($GO:$GO,$IY834+54),"")</f>
      </c>
      <c r="IS834">
        <f>IF($IZ834&gt;=55,INDEX($GO:$GO,$IY834+55),"")</f>
      </c>
      <c r="IT834">
        <f>IF($IZ834&gt;=56,INDEX($GO:$GO,$IY834+56),"")</f>
      </c>
      <c r="IU834">
        <f>IF($IZ834&gt;=57,INDEX($GO:$GO,$IY834+57),"")</f>
      </c>
      <c r="IV834">
        <f>IF($IZ834&gt;=58,INDEX($GO:$GO,$IY834+58),"")</f>
      </c>
      <c r="IW834">
        <f>IF($IZ834&gt;=59,INDEX($GO:$GO,$IY834+59),"")</f>
      </c>
      <c r="IX834">
        <f>IF($IZ834&gt;=60,INDEX($GO:$GO,$IY834+60),"")</f>
      </c>
      <c r="IY834">
        <f>IFERROR(MATCH($GN834,$GO$2:$GO$827,0)+1,0)</f>
      </c>
      <c r="IZ834">
        <f>IFERROR(INDEX($GP$2:$GP$827,MATCH($GN834,$GO$2:$GO$827,0)),0)</f>
      </c>
      <c r="JA834" t="s">
        <v>23</v>
      </c>
      <c r="JB834" t="s">
        <v>23</v>
      </c>
    </row>
    <row r="835" spans="1:262" x14ac:dyDescent="0.25">
      <c r="F835" s="1"/>
      <c r="G835" s="1"/>
      <c r="H835" s="1"/>
      <c r="I835" s="1"/>
      <c r="J835" s="1">
        <f>IFERROR(IF(FIND(" - ",$F835)&gt;0,MID($F835,FIND(" - ",$F835)+3,LEN($F835)),""),"")</f>
      </c>
      <c r="L835" s="1"/>
      <c r="N835" t="s">
        <v>23</v>
      </c>
      <c r="P835">
        <f>IF(OR($N835="",$O835=""),"",IFERROR($N835/$O835,0))</f>
      </c>
      <c r="Q835">
        <f>IF($N835="","",
IF($G835="","",
IF(ISNUMBER(SEARCH("exempt",LOWER($G835))),0,
$N835*(VALUE(SUBSTITUTE($G835,"%",""))/100))))</f>
      </c>
      <c r="W835">
        <f>IF($N835="","",
SUM($N835,$Q835,$U835,$R835,$T835)-
IF($V835="",0,VALUE($V835)))</f>
      </c>
      <c r="AE835" t="s">
        <v>2099</v>
      </c>
      <c r="AM835">
        <f>IFERROR(LEFT($F835,FIND(" - ",$F835)-1),$F835)</f>
      </c>
      <c r="AP835">
        <f>IF($CE835&gt;=1,INDEX($AN:$AN,$CD835+1),"")</f>
      </c>
      <c r="AQ835">
        <f>IF($CE835&gt;=2,INDEX($AN:$AN,$CD835+2),"")</f>
      </c>
      <c r="AR835">
        <f>IF($CE835&gt;=3,INDEX($AN:$AN,$CD835+3),"")</f>
      </c>
      <c r="AS835">
        <f>IF($CE835&gt;=4,INDEX($AN:$AN,$CD835+4),"")</f>
      </c>
      <c r="AT835">
        <f>IF($CE835&gt;=5,INDEX($AN:$AN,$CD835+5),"")</f>
      </c>
      <c r="AU835">
        <f>IF($CE835&gt;=6,INDEX($AN:$AN,$CD835+6),"")</f>
      </c>
      <c r="AV835">
        <f>IF($CE835&gt;=7,INDEX($AN:$AN,$CD835+7),"")</f>
      </c>
      <c r="AW835">
        <f>IF($CE835&gt;=8,INDEX($AN:$AN,$CD835+8),"")</f>
      </c>
      <c r="AX835">
        <f>IF($CE835&gt;=9,INDEX($AN:$AN,$CD835+9),"")</f>
      </c>
      <c r="AY835">
        <f>IF($CE835&gt;=10,INDEX($AN:$AN,$CD835+10),"")</f>
      </c>
      <c r="AZ835">
        <f>IF($CE835&gt;=11,INDEX($AN:$AN,$CD835+11),"")</f>
      </c>
      <c r="BA835">
        <f>IF($CE835&gt;=12,INDEX($AN:$AN,$CD835+12),"")</f>
      </c>
      <c r="BB835">
        <f>IF($CE835&gt;=13,INDEX($AN:$AN,$CD835+13),"")</f>
      </c>
      <c r="BC835">
        <f>IF($CE835&gt;=14,INDEX($AN:$AN,$CD835+14),"")</f>
      </c>
      <c r="BD835">
        <f>IF($CE835&gt;=15,INDEX($AN:$AN,$CD835+15),"")</f>
      </c>
      <c r="BE835">
        <f>IF($CE835&gt;=16,INDEX($AN:$AN,$CD835+16),"")</f>
      </c>
      <c r="BF835">
        <f>IF($CE835&gt;=17,INDEX($AN:$AN,$CD835+17),"")</f>
      </c>
      <c r="BG835">
        <f>IF($CE835&gt;=18,INDEX($AN:$AN,$CD835+18),"")</f>
      </c>
      <c r="BH835">
        <f>IF($CE835&gt;=19,INDEX($AN:$AN,$CD835+19),"")</f>
      </c>
      <c r="BI835">
        <f>IF($CE835&gt;=20,INDEX($AN:$AN,$CD835+20),"")</f>
      </c>
      <c r="BJ835">
        <f>IF($CE835&gt;=21,INDEX($AN:$AN,$CD835+21),"")</f>
      </c>
      <c r="BK835">
        <f>IF($CE835&gt;=22,INDEX($AN:$AN,$CD835+22),"")</f>
      </c>
      <c r="BL835">
        <f>IF($CE835&gt;=23,INDEX($AN:$AN,$CD835+23),"")</f>
      </c>
      <c r="BM835">
        <f>IF($CE835&gt;=24,INDEX($AN:$AN,$CD835+24),"")</f>
      </c>
      <c r="BN835">
        <f>IF($CE835&gt;=25,INDEX($AN:$AN,$CD835+25),"")</f>
      </c>
      <c r="BO835">
        <f>IF($CE835&gt;=26,INDEX($AN:$AN,$CD835+26),"")</f>
      </c>
      <c r="BP835">
        <f>IF($CE835&gt;=27,INDEX($AN:$AN,$CD835+27),"")</f>
      </c>
      <c r="BQ835">
        <f>IF($CE835&gt;=28,INDEX($AN:$AN,$CD835+28),"")</f>
      </c>
      <c r="BR835">
        <f>IF($CE835&gt;=29,INDEX($AN:$AN,$CD835+29),"")</f>
      </c>
      <c r="BS835">
        <f>IF($CE835&gt;=30,INDEX($AN:$AN,$CD835+30),"")</f>
      </c>
      <c r="BT835">
        <f>IF($CE835&gt;=31,INDEX($AN:$AN,$CD835+31),"")</f>
      </c>
      <c r="BU835">
        <f>IF($CE835&gt;=32,INDEX($AN:$AN,$CD835+32),"")</f>
      </c>
      <c r="BV835">
        <f>IF($CE835&gt;=33,INDEX($AN:$AN,$CD835+33),"")</f>
      </c>
      <c r="BW835">
        <f>IF($CE835&gt;=34,INDEX($AN:$AN,$CD835+34),"")</f>
      </c>
      <c r="BX835">
        <f>IF($CE835&gt;=35,INDEX($AN:$AN,$CD835+35),"")</f>
      </c>
      <c r="BY835">
        <f>IF($CE835&gt;=36,INDEX($AN:$AN,$CD835+36),"")</f>
      </c>
      <c r="BZ835">
        <f>IF($CE835&gt;=37,INDEX($AN:$AN,$CD835+37),"")</f>
      </c>
      <c r="CA835">
        <f>IF($CE835&gt;=38,INDEX($AN:$AN,$CD835+38),"")</f>
      </c>
      <c r="CB835">
        <f>IF($CE835&gt;=39,INDEX($AN:$AN,$CD835+39),"")</f>
      </c>
      <c r="CC835">
        <f>IF($CE835&gt;=40,INDEX($AN:$AN,$CD835+40),"")</f>
      </c>
      <c r="CD835">
        <f>IFERROR(MATCH($AM835,$AN$2:$AN$133,0)+1,0)</f>
      </c>
      <c r="CE835">
        <f>IFERROR(INDEX($AO$2:$AO$133,MATCH($AM835,$AN$2:$AN$133,0)),0)</f>
      </c>
      <c r="CF835">
        <f>IFERROR(LEFT($K835,FIND(" - ",$K835)-1),$K835)</f>
      </c>
      <c r="CG835" t="s">
        <v>2100</v>
      </c>
      <c r="CH835">
        <v>1</v>
      </c>
      <c r="CI835">
        <f>IF($DD835&gt;=1,INDEX($CG:$CG,$DC835+1),"")</f>
      </c>
      <c r="CJ835">
        <f>IF($DD835&gt;=2,INDEX($CG:$CG,$DC835+2),"")</f>
      </c>
      <c r="CK835">
        <f>IF($DD835&gt;=3,INDEX($CG:$CG,$DC835+3),"")</f>
      </c>
      <c r="CL835">
        <f>IF($DD835&gt;=4,INDEX($CG:$CG,$DC835+4),"")</f>
      </c>
      <c r="CM835">
        <f>IF($DD835&gt;=5,INDEX($CG:$CG,$DC835+5),"")</f>
      </c>
      <c r="CN835">
        <f>IF($DD835&gt;=6,INDEX($CG:$CG,$DC835+6),"")</f>
      </c>
      <c r="CO835">
        <f>IF($DD835&gt;=7,INDEX($CG:$CG,$DC835+7),"")</f>
      </c>
      <c r="CP835">
        <f>IF($DD835&gt;=8,INDEX($CG:$CG,$DC835+8),"")</f>
      </c>
      <c r="CQ835">
        <f>IF($DD835&gt;=9,INDEX($CG:$CG,$DC835+9),"")</f>
      </c>
      <c r="CR835">
        <f>IF($DD835&gt;=10,INDEX($CG:$CG,$DC835+10),"")</f>
      </c>
      <c r="CS835">
        <f>IF($DD835&gt;=11,INDEX($CG:$CG,$DC835+11),"")</f>
      </c>
      <c r="CT835">
        <f>IF($DD835&gt;=12,INDEX($CG:$CG,$DC835+12),"")</f>
      </c>
      <c r="CU835">
        <f>IF($DD835&gt;=13,INDEX($CG:$CG,$DC835+13),"")</f>
      </c>
      <c r="CV835">
        <f>IF($DD835&gt;=14,INDEX($CG:$CG,$DC835+14),"")</f>
      </c>
      <c r="CW835">
        <f>IF($DD835&gt;=15,INDEX($CG:$CG,$DC835+15),"")</f>
      </c>
      <c r="CX835">
        <f>IF($DD835&gt;=16,INDEX($CG:$CG,$DC835+16),"")</f>
      </c>
      <c r="CY835">
        <f>IF($DD835&gt;=17,INDEX($CG:$CG,$DC835+17),"")</f>
      </c>
      <c r="CZ835">
        <f>IF($DD835&gt;=18,INDEX($CG:$CG,$DC835+18),"")</f>
      </c>
      <c r="DA835">
        <f>IF($DD835&gt;=19,INDEX($CG:$CG,$DC835+19),"")</f>
      </c>
      <c r="DB835">
        <f>IF($DD835&gt;=20,INDEX($CG:$CG,$DC835+20),"")</f>
      </c>
      <c r="DC835">
        <f>IFERROR(MATCH($CF835,$CG$2:$CG$1558,0)+1,0)</f>
      </c>
      <c r="DD835">
        <f>IFERROR(INDEX($CH$2:$CH$1558,MATCH($CF835,$CG$2:$CG$1558,0)),0)</f>
      </c>
      <c r="DE835">
        <f>IFERROR(INDEX($AL:$AL,MATCH($G835,$AK:$AK,0))&amp;"","")</f>
      </c>
      <c r="DI835">
        <f>IF($GL835&gt;=1,INDEX($DF:$DF,$GK835+1),"")</f>
      </c>
      <c r="DJ835">
        <f>IF($GL835&gt;=2,INDEX($DF:$DF,$GK835+2),"")</f>
      </c>
      <c r="DK835">
        <f>IF($GL835&gt;=3,INDEX($DF:$DF,$GK835+3),"")</f>
      </c>
      <c r="DL835">
        <f>IF($GL835&gt;=4,INDEX($DF:$DF,$GK835+4),"")</f>
      </c>
      <c r="DM835">
        <f>IF($GL835&gt;=5,INDEX($DF:$DF,$GK835+5),"")</f>
      </c>
      <c r="DN835">
        <f>IF($GL835&gt;=6,INDEX($DF:$DF,$GK835+6),"")</f>
      </c>
      <c r="DO835">
        <f>IF($GL835&gt;=7,INDEX($DF:$DF,$GK835+7),"")</f>
      </c>
      <c r="DP835">
        <f>IF($GL835&gt;=8,INDEX($DF:$DF,$GK835+8),"")</f>
      </c>
      <c r="DQ835">
        <f>IF($GL835&gt;=9,INDEX($DF:$DF,$GK835+9),"")</f>
      </c>
      <c r="DR835">
        <f>IF($GL835&gt;=10,INDEX($DF:$DF,$GK835+10),"")</f>
      </c>
      <c r="DS835">
        <f>IF($GL835&gt;=11,INDEX($DF:$DF,$GK835+11),"")</f>
      </c>
      <c r="DT835">
        <f>IF($GL835&gt;=12,INDEX($DF:$DF,$GK835+12),"")</f>
      </c>
      <c r="DU835">
        <f>IF($GL835&gt;=13,INDEX($DF:$DF,$GK835+13),"")</f>
      </c>
      <c r="DV835">
        <f>IF($GL835&gt;=14,INDEX($DF:$DF,$GK835+14),"")</f>
      </c>
      <c r="DW835">
        <f>IF($GL835&gt;=15,INDEX($DF:$DF,$GK835+15),"")</f>
      </c>
      <c r="DX835">
        <f>IF($GL835&gt;=16,INDEX($DF:$DF,$GK835+16),"")</f>
      </c>
      <c r="DY835">
        <f>IF($GL835&gt;=17,INDEX($DF:$DF,$GK835+17),"")</f>
      </c>
      <c r="DZ835">
        <f>IF($GL835&gt;=18,INDEX($DF:$DF,$GK835+18),"")</f>
      </c>
      <c r="EA835">
        <f>IF($GL835&gt;=19,INDEX($DF:$DF,$GK835+19),"")</f>
      </c>
      <c r="EB835">
        <f>IF($GL835&gt;=20,INDEX($DF:$DF,$GK835+20),"")</f>
      </c>
      <c r="EC835">
        <f>IF($GL835&gt;=21,INDEX($DF:$DF,$GK835+21),"")</f>
      </c>
      <c r="ED835">
        <f>IF($GL835&gt;=22,INDEX($DF:$DF,$GK835+22),"")</f>
      </c>
      <c r="EE835">
        <f>IF($GL835&gt;=23,INDEX($DF:$DF,$GK835+23),"")</f>
      </c>
      <c r="EF835">
        <f>IF($GL835&gt;=24,INDEX($DF:$DF,$GK835+24),"")</f>
      </c>
      <c r="EG835">
        <f>IF($GL835&gt;=25,INDEX($DF:$DF,$GK835+25),"")</f>
      </c>
      <c r="EH835">
        <f>IF($GL835&gt;=26,INDEX($DF:$DF,$GK835+26),"")</f>
      </c>
      <c r="EI835">
        <f>IF($GL835&gt;=27,INDEX($DF:$DF,$GK835+27),"")</f>
      </c>
      <c r="EJ835">
        <f>IF($GL835&gt;=28,INDEX($DF:$DF,$GK835+28),"")</f>
      </c>
      <c r="EK835">
        <f>IF($GL835&gt;=29,INDEX($DF:$DF,$GK835+29),"")</f>
      </c>
      <c r="EL835">
        <f>IF($GL835&gt;=30,INDEX($DF:$DF,$GK835+30),"")</f>
      </c>
      <c r="EM835">
        <f>IF($GL835&gt;=31,INDEX($DF:$DF,$GK835+31),"")</f>
      </c>
      <c r="EN835">
        <f>IF($GL835&gt;=32,INDEX($DF:$DF,$GK835+32),"")</f>
      </c>
      <c r="EO835">
        <f>IF($GL835&gt;=33,INDEX($DF:$DF,$GK835+33),"")</f>
      </c>
      <c r="EP835">
        <f>IF($GL835&gt;=34,INDEX($DF:$DF,$GK835+34),"")</f>
      </c>
      <c r="EQ835">
        <f>IF($GL835&gt;=35,INDEX($DF:$DF,$GK835+35),"")</f>
      </c>
      <c r="ER835">
        <f>IF($GL835&gt;=36,INDEX($DF:$DF,$GK835+36),"")</f>
      </c>
      <c r="ES835">
        <f>IF($GL835&gt;=37,INDEX($DF:$DF,$GK835+37),"")</f>
      </c>
      <c r="ET835">
        <f>IF($GL835&gt;=38,INDEX($DF:$DF,$GK835+38),"")</f>
      </c>
      <c r="EU835">
        <f>IF($GL835&gt;=39,INDEX($DF:$DF,$GK835+39),"")</f>
      </c>
      <c r="EV835">
        <f>IF($GL835&gt;=40,INDEX($DF:$DF,$GK835+40),"")</f>
      </c>
      <c r="EW835">
        <f>IF($GL835&gt;=1,INDEX($DG:$DG,$GK835+1),"")</f>
      </c>
      <c r="EX835">
        <f>IF($GL835&gt;=2,INDEX($DG:$DG,$GK835+2),"")</f>
      </c>
      <c r="EY835">
        <f>IF($GL835&gt;=3,INDEX($DG:$DG,$GK835+3),"")</f>
      </c>
      <c r="EZ835">
        <f>IF($GL835&gt;=4,INDEX($DG:$DG,$GK835+4),"")</f>
      </c>
      <c r="FA835">
        <f>IF($GL835&gt;=5,INDEX($DG:$DG,$GK835+5),"")</f>
      </c>
      <c r="FB835">
        <f>IF($GL835&gt;=6,INDEX($DG:$DG,$GK835+6),"")</f>
      </c>
      <c r="FC835">
        <f>IF($GL835&gt;=7,INDEX($DG:$DG,$GK835+7),"")</f>
      </c>
      <c r="FD835">
        <f>IF($GL835&gt;=8,INDEX($DG:$DG,$GK835+8),"")</f>
      </c>
      <c r="FE835">
        <f>IF($GL835&gt;=9,INDEX($DG:$DG,$GK835+9),"")</f>
      </c>
      <c r="FF835">
        <f>IF($GL835&gt;=10,INDEX($DG:$DG,$GK835+10),"")</f>
      </c>
      <c r="FG835">
        <f>IF($GL835&gt;=11,INDEX($DG:$DG,$GK835+11),"")</f>
      </c>
      <c r="FH835">
        <f>IF($GL835&gt;=12,INDEX($DG:$DG,$GK835+12),"")</f>
      </c>
      <c r="FI835">
        <f>IF($GL835&gt;=13,INDEX($DG:$DG,$GK835+13),"")</f>
      </c>
      <c r="FJ835">
        <f>IF($GL835&gt;=14,INDEX($DG:$DG,$GK835+14),"")</f>
      </c>
      <c r="FK835">
        <f>IF($GL835&gt;=15,INDEX($DG:$DG,$GK835+15),"")</f>
      </c>
      <c r="FL835">
        <f>IF($GL835&gt;=16,INDEX($DG:$DG,$GK835+16),"")</f>
      </c>
      <c r="FM835">
        <f>IF($GL835&gt;=17,INDEX($DG:$DG,$GK835+17),"")</f>
      </c>
      <c r="FN835">
        <f>IF($GL835&gt;=18,INDEX($DG:$DG,$GK835+18),"")</f>
      </c>
      <c r="FO835">
        <f>IF($GL835&gt;=19,INDEX($DG:$DG,$GK835+19),"")</f>
      </c>
      <c r="FP835">
        <f>IF($GL835&gt;=20,INDEX($DG:$DG,$GK835+20),"")</f>
      </c>
      <c r="FQ835">
        <f>IF($GL835&gt;=21,INDEX($DG:$DG,$GK835+21),"")</f>
      </c>
      <c r="FR835">
        <f>IF($GL835&gt;=22,INDEX($DG:$DG,$GK835+22),"")</f>
      </c>
      <c r="FS835">
        <f>IF($GL835&gt;=23,INDEX($DG:$DG,$GK835+23),"")</f>
      </c>
      <c r="FT835">
        <f>IF($GL835&gt;=24,INDEX($DG:$DG,$GK835+24),"")</f>
      </c>
      <c r="FU835">
        <f>IF($GL835&gt;=25,INDEX($DG:$DG,$GK835+25),"")</f>
      </c>
      <c r="FV835">
        <f>IF($GL835&gt;=26,INDEX($DG:$DG,$GK835+26),"")</f>
      </c>
      <c r="FW835">
        <f>IF($GL835&gt;=27,INDEX($DG:$DG,$GK835+27),"")</f>
      </c>
      <c r="FX835">
        <f>IF($GL835&gt;=28,INDEX($DG:$DG,$GK835+28),"")</f>
      </c>
      <c r="FY835">
        <f>IF($GL835&gt;=29,INDEX($DG:$DG,$GK835+29),"")</f>
      </c>
      <c r="FZ835">
        <f>IF($GL835&gt;=30,INDEX($DG:$DG,$GK835+30),"")</f>
      </c>
      <c r="GA835">
        <f>IF($GL835&gt;=31,INDEX($DG:$DG,$GK835+31),"")</f>
      </c>
      <c r="GB835">
        <f>IF($GL835&gt;=32,INDEX($DG:$DG,$GK835+32),"")</f>
      </c>
      <c r="GC835">
        <f>IF($GL835&gt;=33,INDEX($DG:$DG,$GK835+33),"")</f>
      </c>
      <c r="GD835">
        <f>IF($GL835&gt;=34,INDEX($DG:$DG,$GK835+34),"")</f>
      </c>
      <c r="GE835">
        <f>IF($GL835&gt;=35,INDEX($DG:$DG,$GK835+35),"")</f>
      </c>
      <c r="GF835">
        <f>IF($GL835&gt;=36,INDEX($DG:$DG,$GK835+36),"")</f>
      </c>
      <c r="GG835">
        <f>IF($GL835&gt;=37,INDEX($DG:$DG,$GK835+37),"")</f>
      </c>
      <c r="GH835">
        <f>IF($GL835&gt;=38,INDEX($DG:$DG,$GK835+38),"")</f>
      </c>
      <c r="GI835">
        <f>IF($GL835&gt;=39,INDEX($DG:$DG,$GK835+39),"")</f>
      </c>
      <c r="GJ835">
        <f>IF($GL835&gt;=40,INDEX($DG:$DG,$GK835+40),"")</f>
      </c>
      <c r="GK835">
        <f>IFERROR(MATCH($DE835,$DF$2:$DF$166,0)+1,0)</f>
      </c>
      <c r="GL835">
        <f>IFERROR(INDEX($DH$2:$DH$166,MATCH($DE835,$DF$2:$DF$166,0)),0)</f>
      </c>
      <c r="GM835">
        <f>IFERROR(MATCH($H835,$DI$835:$EV$835,0),0)</f>
      </c>
      <c r="GN835">
        <f>IF($GM835&gt;0,INDEX($EW$835:$GJ$835,$GM835),"")</f>
      </c>
      <c r="GQ835">
        <f>IF($IZ835&gt;=1,INDEX($GO:$GO,$IY835+1),"")</f>
      </c>
      <c r="GR835">
        <f>IF($IZ835&gt;=2,INDEX($GO:$GO,$IY835+2),"")</f>
      </c>
      <c r="GS835">
        <f>IF($IZ835&gt;=3,INDEX($GO:$GO,$IY835+3),"")</f>
      </c>
      <c r="GT835">
        <f>IF($IZ835&gt;=4,INDEX($GO:$GO,$IY835+4),"")</f>
      </c>
      <c r="GU835">
        <f>IF($IZ835&gt;=5,INDEX($GO:$GO,$IY835+5),"")</f>
      </c>
      <c r="GV835">
        <f>IF($IZ835&gt;=6,INDEX($GO:$GO,$IY835+6),"")</f>
      </c>
      <c r="GW835">
        <f>IF($IZ835&gt;=7,INDEX($GO:$GO,$IY835+7),"")</f>
      </c>
      <c r="GX835">
        <f>IF($IZ835&gt;=8,INDEX($GO:$GO,$IY835+8),"")</f>
      </c>
      <c r="GY835">
        <f>IF($IZ835&gt;=9,INDEX($GO:$GO,$IY835+9),"")</f>
      </c>
      <c r="GZ835">
        <f>IF($IZ835&gt;=10,INDEX($GO:$GO,$IY835+10),"")</f>
      </c>
      <c r="HA835">
        <f>IF($IZ835&gt;=11,INDEX($GO:$GO,$IY835+11),"")</f>
      </c>
      <c r="HB835">
        <f>IF($IZ835&gt;=12,INDEX($GO:$GO,$IY835+12),"")</f>
      </c>
      <c r="HC835">
        <f>IF($IZ835&gt;=13,INDEX($GO:$GO,$IY835+13),"")</f>
      </c>
      <c r="HD835">
        <f>IF($IZ835&gt;=14,INDEX($GO:$GO,$IY835+14),"")</f>
      </c>
      <c r="HE835">
        <f>IF($IZ835&gt;=15,INDEX($GO:$GO,$IY835+15),"")</f>
      </c>
      <c r="HF835">
        <f>IF($IZ835&gt;=16,INDEX($GO:$GO,$IY835+16),"")</f>
      </c>
      <c r="HG835">
        <f>IF($IZ835&gt;=17,INDEX($GO:$GO,$IY835+17),"")</f>
      </c>
      <c r="HH835">
        <f>IF($IZ835&gt;=18,INDEX($GO:$GO,$IY835+18),"")</f>
      </c>
      <c r="HI835">
        <f>IF($IZ835&gt;=19,INDEX($GO:$GO,$IY835+19),"")</f>
      </c>
      <c r="HJ835">
        <f>IF($IZ835&gt;=20,INDEX($GO:$GO,$IY835+20),"")</f>
      </c>
      <c r="HK835">
        <f>IF($IZ835&gt;=21,INDEX($GO:$GO,$IY835+21),"")</f>
      </c>
      <c r="HL835">
        <f>IF($IZ835&gt;=22,INDEX($GO:$GO,$IY835+22),"")</f>
      </c>
      <c r="HM835">
        <f>IF($IZ835&gt;=23,INDEX($GO:$GO,$IY835+23),"")</f>
      </c>
      <c r="HN835">
        <f>IF($IZ835&gt;=24,INDEX($GO:$GO,$IY835+24),"")</f>
      </c>
      <c r="HO835">
        <f>IF($IZ835&gt;=25,INDEX($GO:$GO,$IY835+25),"")</f>
      </c>
      <c r="HP835">
        <f>IF($IZ835&gt;=26,INDEX($GO:$GO,$IY835+26),"")</f>
      </c>
      <c r="HQ835">
        <f>IF($IZ835&gt;=27,INDEX($GO:$GO,$IY835+27),"")</f>
      </c>
      <c r="HR835">
        <f>IF($IZ835&gt;=28,INDEX($GO:$GO,$IY835+28),"")</f>
      </c>
      <c r="HS835">
        <f>IF($IZ835&gt;=29,INDEX($GO:$GO,$IY835+29),"")</f>
      </c>
      <c r="HT835">
        <f>IF($IZ835&gt;=30,INDEX($GO:$GO,$IY835+30),"")</f>
      </c>
      <c r="HU835">
        <f>IF($IZ835&gt;=31,INDEX($GO:$GO,$IY835+31),"")</f>
      </c>
      <c r="HV835">
        <f>IF($IZ835&gt;=32,INDEX($GO:$GO,$IY835+32),"")</f>
      </c>
      <c r="HW835">
        <f>IF($IZ835&gt;=33,INDEX($GO:$GO,$IY835+33),"")</f>
      </c>
      <c r="HX835">
        <f>IF($IZ835&gt;=34,INDEX($GO:$GO,$IY835+34),"")</f>
      </c>
      <c r="HY835">
        <f>IF($IZ835&gt;=35,INDEX($GO:$GO,$IY835+35),"")</f>
      </c>
      <c r="HZ835">
        <f>IF($IZ835&gt;=36,INDEX($GO:$GO,$IY835+36),"")</f>
      </c>
      <c r="IA835">
        <f>IF($IZ835&gt;=37,INDEX($GO:$GO,$IY835+37),"")</f>
      </c>
      <c r="IB835">
        <f>IF($IZ835&gt;=38,INDEX($GO:$GO,$IY835+38),"")</f>
      </c>
      <c r="IC835">
        <f>IF($IZ835&gt;=39,INDEX($GO:$GO,$IY835+39),"")</f>
      </c>
      <c r="ID835">
        <f>IF($IZ835&gt;=40,INDEX($GO:$GO,$IY835+40),"")</f>
      </c>
      <c r="IE835">
        <f>IF($IZ835&gt;=41,INDEX($GO:$GO,$IY835+41),"")</f>
      </c>
      <c r="IF835">
        <f>IF($IZ835&gt;=42,INDEX($GO:$GO,$IY835+42),"")</f>
      </c>
      <c r="IG835">
        <f>IF($IZ835&gt;=43,INDEX($GO:$GO,$IY835+43),"")</f>
      </c>
      <c r="IH835">
        <f>IF($IZ835&gt;=44,INDEX($GO:$GO,$IY835+44),"")</f>
      </c>
      <c r="II835">
        <f>IF($IZ835&gt;=45,INDEX($GO:$GO,$IY835+45),"")</f>
      </c>
      <c r="IJ835">
        <f>IF($IZ835&gt;=46,INDEX($GO:$GO,$IY835+46),"")</f>
      </c>
      <c r="IK835">
        <f>IF($IZ835&gt;=47,INDEX($GO:$GO,$IY835+47),"")</f>
      </c>
      <c r="IL835">
        <f>IF($IZ835&gt;=48,INDEX($GO:$GO,$IY835+48),"")</f>
      </c>
      <c r="IM835">
        <f>IF($IZ835&gt;=49,INDEX($GO:$GO,$IY835+49),"")</f>
      </c>
      <c r="IN835">
        <f>IF($IZ835&gt;=50,INDEX($GO:$GO,$IY835+50),"")</f>
      </c>
      <c r="IO835">
        <f>IF($IZ835&gt;=51,INDEX($GO:$GO,$IY835+51),"")</f>
      </c>
      <c r="IP835">
        <f>IF($IZ835&gt;=52,INDEX($GO:$GO,$IY835+52),"")</f>
      </c>
      <c r="IQ835">
        <f>IF($IZ835&gt;=53,INDEX($GO:$GO,$IY835+53),"")</f>
      </c>
      <c r="IR835">
        <f>IF($IZ835&gt;=54,INDEX($GO:$GO,$IY835+54),"")</f>
      </c>
      <c r="IS835">
        <f>IF($IZ835&gt;=55,INDEX($GO:$GO,$IY835+55),"")</f>
      </c>
      <c r="IT835">
        <f>IF($IZ835&gt;=56,INDEX($GO:$GO,$IY835+56),"")</f>
      </c>
      <c r="IU835">
        <f>IF($IZ835&gt;=57,INDEX($GO:$GO,$IY835+57),"")</f>
      </c>
      <c r="IV835">
        <f>IF($IZ835&gt;=58,INDEX($GO:$GO,$IY835+58),"")</f>
      </c>
      <c r="IW835">
        <f>IF($IZ835&gt;=59,INDEX($GO:$GO,$IY835+59),"")</f>
      </c>
      <c r="IX835">
        <f>IF($IZ835&gt;=60,INDEX($GO:$GO,$IY835+60),"")</f>
      </c>
      <c r="IY835">
        <f>IFERROR(MATCH($GN835,$GO$2:$GO$827,0)+1,0)</f>
      </c>
      <c r="IZ835">
        <f>IFERROR(INDEX($GP$2:$GP$827,MATCH($GN835,$GO$2:$GO$827,0)),0)</f>
      </c>
      <c r="JA835" t="s">
        <v>23</v>
      </c>
      <c r="JB835" t="s">
        <v>23</v>
      </c>
    </row>
    <row r="836" spans="1:262" x14ac:dyDescent="0.25">
      <c r="F836" s="1"/>
      <c r="G836" s="1"/>
      <c r="H836" s="1"/>
      <c r="I836" s="1"/>
      <c r="J836" s="1">
        <f>IFERROR(IF(FIND(" - ",$F836)&gt;0,MID($F836,FIND(" - ",$F836)+3,LEN($F836)),""),"")</f>
      </c>
      <c r="L836" s="1"/>
      <c r="N836" t="s">
        <v>23</v>
      </c>
      <c r="P836">
        <f>IF(OR($N836="",$O836=""),"",IFERROR($N836/$O836,0))</f>
      </c>
      <c r="Q836">
        <f>IF($N836="","",
IF($G836="","",
IF(ISNUMBER(SEARCH("exempt",LOWER($G836))),0,
$N836*(VALUE(SUBSTITUTE($G836,"%",""))/100))))</f>
      </c>
      <c r="W836">
        <f>IF($N836="","",
SUM($N836,$Q836,$U836,$R836,$T836)-
IF($V836="",0,VALUE($V836)))</f>
      </c>
      <c r="AE836" t="s">
        <v>2101</v>
      </c>
      <c r="AM836">
        <f>IFERROR(LEFT($F836,FIND(" - ",$F836)-1),$F836)</f>
      </c>
      <c r="AP836">
        <f>IF($CE836&gt;=1,INDEX($AN:$AN,$CD836+1),"")</f>
      </c>
      <c r="AQ836">
        <f>IF($CE836&gt;=2,INDEX($AN:$AN,$CD836+2),"")</f>
      </c>
      <c r="AR836">
        <f>IF($CE836&gt;=3,INDEX($AN:$AN,$CD836+3),"")</f>
      </c>
      <c r="AS836">
        <f>IF($CE836&gt;=4,INDEX($AN:$AN,$CD836+4),"")</f>
      </c>
      <c r="AT836">
        <f>IF($CE836&gt;=5,INDEX($AN:$AN,$CD836+5),"")</f>
      </c>
      <c r="AU836">
        <f>IF($CE836&gt;=6,INDEX($AN:$AN,$CD836+6),"")</f>
      </c>
      <c r="AV836">
        <f>IF($CE836&gt;=7,INDEX($AN:$AN,$CD836+7),"")</f>
      </c>
      <c r="AW836">
        <f>IF($CE836&gt;=8,INDEX($AN:$AN,$CD836+8),"")</f>
      </c>
      <c r="AX836">
        <f>IF($CE836&gt;=9,INDEX($AN:$AN,$CD836+9),"")</f>
      </c>
      <c r="AY836">
        <f>IF($CE836&gt;=10,INDEX($AN:$AN,$CD836+10),"")</f>
      </c>
      <c r="AZ836">
        <f>IF($CE836&gt;=11,INDEX($AN:$AN,$CD836+11),"")</f>
      </c>
      <c r="BA836">
        <f>IF($CE836&gt;=12,INDEX($AN:$AN,$CD836+12),"")</f>
      </c>
      <c r="BB836">
        <f>IF($CE836&gt;=13,INDEX($AN:$AN,$CD836+13),"")</f>
      </c>
      <c r="BC836">
        <f>IF($CE836&gt;=14,INDEX($AN:$AN,$CD836+14),"")</f>
      </c>
      <c r="BD836">
        <f>IF($CE836&gt;=15,INDEX($AN:$AN,$CD836+15),"")</f>
      </c>
      <c r="BE836">
        <f>IF($CE836&gt;=16,INDEX($AN:$AN,$CD836+16),"")</f>
      </c>
      <c r="BF836">
        <f>IF($CE836&gt;=17,INDEX($AN:$AN,$CD836+17),"")</f>
      </c>
      <c r="BG836">
        <f>IF($CE836&gt;=18,INDEX($AN:$AN,$CD836+18),"")</f>
      </c>
      <c r="BH836">
        <f>IF($CE836&gt;=19,INDEX($AN:$AN,$CD836+19),"")</f>
      </c>
      <c r="BI836">
        <f>IF($CE836&gt;=20,INDEX($AN:$AN,$CD836+20),"")</f>
      </c>
      <c r="BJ836">
        <f>IF($CE836&gt;=21,INDEX($AN:$AN,$CD836+21),"")</f>
      </c>
      <c r="BK836">
        <f>IF($CE836&gt;=22,INDEX($AN:$AN,$CD836+22),"")</f>
      </c>
      <c r="BL836">
        <f>IF($CE836&gt;=23,INDEX($AN:$AN,$CD836+23),"")</f>
      </c>
      <c r="BM836">
        <f>IF($CE836&gt;=24,INDEX($AN:$AN,$CD836+24),"")</f>
      </c>
      <c r="BN836">
        <f>IF($CE836&gt;=25,INDEX($AN:$AN,$CD836+25),"")</f>
      </c>
      <c r="BO836">
        <f>IF($CE836&gt;=26,INDEX($AN:$AN,$CD836+26),"")</f>
      </c>
      <c r="BP836">
        <f>IF($CE836&gt;=27,INDEX($AN:$AN,$CD836+27),"")</f>
      </c>
      <c r="BQ836">
        <f>IF($CE836&gt;=28,INDEX($AN:$AN,$CD836+28),"")</f>
      </c>
      <c r="BR836">
        <f>IF($CE836&gt;=29,INDEX($AN:$AN,$CD836+29),"")</f>
      </c>
      <c r="BS836">
        <f>IF($CE836&gt;=30,INDEX($AN:$AN,$CD836+30),"")</f>
      </c>
      <c r="BT836">
        <f>IF($CE836&gt;=31,INDEX($AN:$AN,$CD836+31),"")</f>
      </c>
      <c r="BU836">
        <f>IF($CE836&gt;=32,INDEX($AN:$AN,$CD836+32),"")</f>
      </c>
      <c r="BV836">
        <f>IF($CE836&gt;=33,INDEX($AN:$AN,$CD836+33),"")</f>
      </c>
      <c r="BW836">
        <f>IF($CE836&gt;=34,INDEX($AN:$AN,$CD836+34),"")</f>
      </c>
      <c r="BX836">
        <f>IF($CE836&gt;=35,INDEX($AN:$AN,$CD836+35),"")</f>
      </c>
      <c r="BY836">
        <f>IF($CE836&gt;=36,INDEX($AN:$AN,$CD836+36),"")</f>
      </c>
      <c r="BZ836">
        <f>IF($CE836&gt;=37,INDEX($AN:$AN,$CD836+37),"")</f>
      </c>
      <c r="CA836">
        <f>IF($CE836&gt;=38,INDEX($AN:$AN,$CD836+38),"")</f>
      </c>
      <c r="CB836">
        <f>IF($CE836&gt;=39,INDEX($AN:$AN,$CD836+39),"")</f>
      </c>
      <c r="CC836">
        <f>IF($CE836&gt;=40,INDEX($AN:$AN,$CD836+40),"")</f>
      </c>
      <c r="CD836">
        <f>IFERROR(MATCH($AM836,$AN$2:$AN$133,0)+1,0)</f>
      </c>
      <c r="CE836">
        <f>IFERROR(INDEX($AO$2:$AO$133,MATCH($AM836,$AN$2:$AN$133,0)),0)</f>
      </c>
      <c r="CF836">
        <f>IFERROR(LEFT($K836,FIND(" - ",$K836)-1),$K836)</f>
      </c>
      <c r="CG836" t="s">
        <v>108</v>
      </c>
      <c r="CI836">
        <f>IF($DD836&gt;=1,INDEX($CG:$CG,$DC836+1),"")</f>
      </c>
      <c r="CJ836">
        <f>IF($DD836&gt;=2,INDEX($CG:$CG,$DC836+2),"")</f>
      </c>
      <c r="CK836">
        <f>IF($DD836&gt;=3,INDEX($CG:$CG,$DC836+3),"")</f>
      </c>
      <c r="CL836">
        <f>IF($DD836&gt;=4,INDEX($CG:$CG,$DC836+4),"")</f>
      </c>
      <c r="CM836">
        <f>IF($DD836&gt;=5,INDEX($CG:$CG,$DC836+5),"")</f>
      </c>
      <c r="CN836">
        <f>IF($DD836&gt;=6,INDEX($CG:$CG,$DC836+6),"")</f>
      </c>
      <c r="CO836">
        <f>IF($DD836&gt;=7,INDEX($CG:$CG,$DC836+7),"")</f>
      </c>
      <c r="CP836">
        <f>IF($DD836&gt;=8,INDEX($CG:$CG,$DC836+8),"")</f>
      </c>
      <c r="CQ836">
        <f>IF($DD836&gt;=9,INDEX($CG:$CG,$DC836+9),"")</f>
      </c>
      <c r="CR836">
        <f>IF($DD836&gt;=10,INDEX($CG:$CG,$DC836+10),"")</f>
      </c>
      <c r="CS836">
        <f>IF($DD836&gt;=11,INDEX($CG:$CG,$DC836+11),"")</f>
      </c>
      <c r="CT836">
        <f>IF($DD836&gt;=12,INDEX($CG:$CG,$DC836+12),"")</f>
      </c>
      <c r="CU836">
        <f>IF($DD836&gt;=13,INDEX($CG:$CG,$DC836+13),"")</f>
      </c>
      <c r="CV836">
        <f>IF($DD836&gt;=14,INDEX($CG:$CG,$DC836+14),"")</f>
      </c>
      <c r="CW836">
        <f>IF($DD836&gt;=15,INDEX($CG:$CG,$DC836+15),"")</f>
      </c>
      <c r="CX836">
        <f>IF($DD836&gt;=16,INDEX($CG:$CG,$DC836+16),"")</f>
      </c>
      <c r="CY836">
        <f>IF($DD836&gt;=17,INDEX($CG:$CG,$DC836+17),"")</f>
      </c>
      <c r="CZ836">
        <f>IF($DD836&gt;=18,INDEX($CG:$CG,$DC836+18),"")</f>
      </c>
      <c r="DA836">
        <f>IF($DD836&gt;=19,INDEX($CG:$CG,$DC836+19),"")</f>
      </c>
      <c r="DB836">
        <f>IF($DD836&gt;=20,INDEX($CG:$CG,$DC836+20),"")</f>
      </c>
      <c r="DC836">
        <f>IFERROR(MATCH($CF836,$CG$2:$CG$1558,0)+1,0)</f>
      </c>
      <c r="DD836">
        <f>IFERROR(INDEX($CH$2:$CH$1558,MATCH($CF836,$CG$2:$CG$1558,0)),0)</f>
      </c>
      <c r="DE836">
        <f>IFERROR(INDEX($AL:$AL,MATCH($G836,$AK:$AK,0))&amp;"","")</f>
      </c>
      <c r="DI836">
        <f>IF($GL836&gt;=1,INDEX($DF:$DF,$GK836+1),"")</f>
      </c>
      <c r="DJ836">
        <f>IF($GL836&gt;=2,INDEX($DF:$DF,$GK836+2),"")</f>
      </c>
      <c r="DK836">
        <f>IF($GL836&gt;=3,INDEX($DF:$DF,$GK836+3),"")</f>
      </c>
      <c r="DL836">
        <f>IF($GL836&gt;=4,INDEX($DF:$DF,$GK836+4),"")</f>
      </c>
      <c r="DM836">
        <f>IF($GL836&gt;=5,INDEX($DF:$DF,$GK836+5),"")</f>
      </c>
      <c r="DN836">
        <f>IF($GL836&gt;=6,INDEX($DF:$DF,$GK836+6),"")</f>
      </c>
      <c r="DO836">
        <f>IF($GL836&gt;=7,INDEX($DF:$DF,$GK836+7),"")</f>
      </c>
      <c r="DP836">
        <f>IF($GL836&gt;=8,INDEX($DF:$DF,$GK836+8),"")</f>
      </c>
      <c r="DQ836">
        <f>IF($GL836&gt;=9,INDEX($DF:$DF,$GK836+9),"")</f>
      </c>
      <c r="DR836">
        <f>IF($GL836&gt;=10,INDEX($DF:$DF,$GK836+10),"")</f>
      </c>
      <c r="DS836">
        <f>IF($GL836&gt;=11,INDEX($DF:$DF,$GK836+11),"")</f>
      </c>
      <c r="DT836">
        <f>IF($GL836&gt;=12,INDEX($DF:$DF,$GK836+12),"")</f>
      </c>
      <c r="DU836">
        <f>IF($GL836&gt;=13,INDEX($DF:$DF,$GK836+13),"")</f>
      </c>
      <c r="DV836">
        <f>IF($GL836&gt;=14,INDEX($DF:$DF,$GK836+14),"")</f>
      </c>
      <c r="DW836">
        <f>IF($GL836&gt;=15,INDEX($DF:$DF,$GK836+15),"")</f>
      </c>
      <c r="DX836">
        <f>IF($GL836&gt;=16,INDEX($DF:$DF,$GK836+16),"")</f>
      </c>
      <c r="DY836">
        <f>IF($GL836&gt;=17,INDEX($DF:$DF,$GK836+17),"")</f>
      </c>
      <c r="DZ836">
        <f>IF($GL836&gt;=18,INDEX($DF:$DF,$GK836+18),"")</f>
      </c>
      <c r="EA836">
        <f>IF($GL836&gt;=19,INDEX($DF:$DF,$GK836+19),"")</f>
      </c>
      <c r="EB836">
        <f>IF($GL836&gt;=20,INDEX($DF:$DF,$GK836+20),"")</f>
      </c>
      <c r="EC836">
        <f>IF($GL836&gt;=21,INDEX($DF:$DF,$GK836+21),"")</f>
      </c>
      <c r="ED836">
        <f>IF($GL836&gt;=22,INDEX($DF:$DF,$GK836+22),"")</f>
      </c>
      <c r="EE836">
        <f>IF($GL836&gt;=23,INDEX($DF:$DF,$GK836+23),"")</f>
      </c>
      <c r="EF836">
        <f>IF($GL836&gt;=24,INDEX($DF:$DF,$GK836+24),"")</f>
      </c>
      <c r="EG836">
        <f>IF($GL836&gt;=25,INDEX($DF:$DF,$GK836+25),"")</f>
      </c>
      <c r="EH836">
        <f>IF($GL836&gt;=26,INDEX($DF:$DF,$GK836+26),"")</f>
      </c>
      <c r="EI836">
        <f>IF($GL836&gt;=27,INDEX($DF:$DF,$GK836+27),"")</f>
      </c>
      <c r="EJ836">
        <f>IF($GL836&gt;=28,INDEX($DF:$DF,$GK836+28),"")</f>
      </c>
      <c r="EK836">
        <f>IF($GL836&gt;=29,INDEX($DF:$DF,$GK836+29),"")</f>
      </c>
      <c r="EL836">
        <f>IF($GL836&gt;=30,INDEX($DF:$DF,$GK836+30),"")</f>
      </c>
      <c r="EM836">
        <f>IF($GL836&gt;=31,INDEX($DF:$DF,$GK836+31),"")</f>
      </c>
      <c r="EN836">
        <f>IF($GL836&gt;=32,INDEX($DF:$DF,$GK836+32),"")</f>
      </c>
      <c r="EO836">
        <f>IF($GL836&gt;=33,INDEX($DF:$DF,$GK836+33),"")</f>
      </c>
      <c r="EP836">
        <f>IF($GL836&gt;=34,INDEX($DF:$DF,$GK836+34),"")</f>
      </c>
      <c r="EQ836">
        <f>IF($GL836&gt;=35,INDEX($DF:$DF,$GK836+35),"")</f>
      </c>
      <c r="ER836">
        <f>IF($GL836&gt;=36,INDEX($DF:$DF,$GK836+36),"")</f>
      </c>
      <c r="ES836">
        <f>IF($GL836&gt;=37,INDEX($DF:$DF,$GK836+37),"")</f>
      </c>
      <c r="ET836">
        <f>IF($GL836&gt;=38,INDEX($DF:$DF,$GK836+38),"")</f>
      </c>
      <c r="EU836">
        <f>IF($GL836&gt;=39,INDEX($DF:$DF,$GK836+39),"")</f>
      </c>
      <c r="EV836">
        <f>IF($GL836&gt;=40,INDEX($DF:$DF,$GK836+40),"")</f>
      </c>
      <c r="EW836">
        <f>IF($GL836&gt;=1,INDEX($DG:$DG,$GK836+1),"")</f>
      </c>
      <c r="EX836">
        <f>IF($GL836&gt;=2,INDEX($DG:$DG,$GK836+2),"")</f>
      </c>
      <c r="EY836">
        <f>IF($GL836&gt;=3,INDEX($DG:$DG,$GK836+3),"")</f>
      </c>
      <c r="EZ836">
        <f>IF($GL836&gt;=4,INDEX($DG:$DG,$GK836+4),"")</f>
      </c>
      <c r="FA836">
        <f>IF($GL836&gt;=5,INDEX($DG:$DG,$GK836+5),"")</f>
      </c>
      <c r="FB836">
        <f>IF($GL836&gt;=6,INDEX($DG:$DG,$GK836+6),"")</f>
      </c>
      <c r="FC836">
        <f>IF($GL836&gt;=7,INDEX($DG:$DG,$GK836+7),"")</f>
      </c>
      <c r="FD836">
        <f>IF($GL836&gt;=8,INDEX($DG:$DG,$GK836+8),"")</f>
      </c>
      <c r="FE836">
        <f>IF($GL836&gt;=9,INDEX($DG:$DG,$GK836+9),"")</f>
      </c>
      <c r="FF836">
        <f>IF($GL836&gt;=10,INDEX($DG:$DG,$GK836+10),"")</f>
      </c>
      <c r="FG836">
        <f>IF($GL836&gt;=11,INDEX($DG:$DG,$GK836+11),"")</f>
      </c>
      <c r="FH836">
        <f>IF($GL836&gt;=12,INDEX($DG:$DG,$GK836+12),"")</f>
      </c>
      <c r="FI836">
        <f>IF($GL836&gt;=13,INDEX($DG:$DG,$GK836+13),"")</f>
      </c>
      <c r="FJ836">
        <f>IF($GL836&gt;=14,INDEX($DG:$DG,$GK836+14),"")</f>
      </c>
      <c r="FK836">
        <f>IF($GL836&gt;=15,INDEX($DG:$DG,$GK836+15),"")</f>
      </c>
      <c r="FL836">
        <f>IF($GL836&gt;=16,INDEX($DG:$DG,$GK836+16),"")</f>
      </c>
      <c r="FM836">
        <f>IF($GL836&gt;=17,INDEX($DG:$DG,$GK836+17),"")</f>
      </c>
      <c r="FN836">
        <f>IF($GL836&gt;=18,INDEX($DG:$DG,$GK836+18),"")</f>
      </c>
      <c r="FO836">
        <f>IF($GL836&gt;=19,INDEX($DG:$DG,$GK836+19),"")</f>
      </c>
      <c r="FP836">
        <f>IF($GL836&gt;=20,INDEX($DG:$DG,$GK836+20),"")</f>
      </c>
      <c r="FQ836">
        <f>IF($GL836&gt;=21,INDEX($DG:$DG,$GK836+21),"")</f>
      </c>
      <c r="FR836">
        <f>IF($GL836&gt;=22,INDEX($DG:$DG,$GK836+22),"")</f>
      </c>
      <c r="FS836">
        <f>IF($GL836&gt;=23,INDEX($DG:$DG,$GK836+23),"")</f>
      </c>
      <c r="FT836">
        <f>IF($GL836&gt;=24,INDEX($DG:$DG,$GK836+24),"")</f>
      </c>
      <c r="FU836">
        <f>IF($GL836&gt;=25,INDEX($DG:$DG,$GK836+25),"")</f>
      </c>
      <c r="FV836">
        <f>IF($GL836&gt;=26,INDEX($DG:$DG,$GK836+26),"")</f>
      </c>
      <c r="FW836">
        <f>IF($GL836&gt;=27,INDEX($DG:$DG,$GK836+27),"")</f>
      </c>
      <c r="FX836">
        <f>IF($GL836&gt;=28,INDEX($DG:$DG,$GK836+28),"")</f>
      </c>
      <c r="FY836">
        <f>IF($GL836&gt;=29,INDEX($DG:$DG,$GK836+29),"")</f>
      </c>
      <c r="FZ836">
        <f>IF($GL836&gt;=30,INDEX($DG:$DG,$GK836+30),"")</f>
      </c>
      <c r="GA836">
        <f>IF($GL836&gt;=31,INDEX($DG:$DG,$GK836+31),"")</f>
      </c>
      <c r="GB836">
        <f>IF($GL836&gt;=32,INDEX($DG:$DG,$GK836+32),"")</f>
      </c>
      <c r="GC836">
        <f>IF($GL836&gt;=33,INDEX($DG:$DG,$GK836+33),"")</f>
      </c>
      <c r="GD836">
        <f>IF($GL836&gt;=34,INDEX($DG:$DG,$GK836+34),"")</f>
      </c>
      <c r="GE836">
        <f>IF($GL836&gt;=35,INDEX($DG:$DG,$GK836+35),"")</f>
      </c>
      <c r="GF836">
        <f>IF($GL836&gt;=36,INDEX($DG:$DG,$GK836+36),"")</f>
      </c>
      <c r="GG836">
        <f>IF($GL836&gt;=37,INDEX($DG:$DG,$GK836+37),"")</f>
      </c>
      <c r="GH836">
        <f>IF($GL836&gt;=38,INDEX($DG:$DG,$GK836+38),"")</f>
      </c>
      <c r="GI836">
        <f>IF($GL836&gt;=39,INDEX($DG:$DG,$GK836+39),"")</f>
      </c>
      <c r="GJ836">
        <f>IF($GL836&gt;=40,INDEX($DG:$DG,$GK836+40),"")</f>
      </c>
      <c r="GK836">
        <f>IFERROR(MATCH($DE836,$DF$2:$DF$166,0)+1,0)</f>
      </c>
      <c r="GL836">
        <f>IFERROR(INDEX($DH$2:$DH$166,MATCH($DE836,$DF$2:$DF$166,0)),0)</f>
      </c>
      <c r="GM836">
        <f>IFERROR(MATCH($H836,$DI$836:$EV$836,0),0)</f>
      </c>
      <c r="GN836">
        <f>IF($GM836&gt;0,INDEX($EW$836:$GJ$836,$GM836),"")</f>
      </c>
      <c r="GQ836">
        <f>IF($IZ836&gt;=1,INDEX($GO:$GO,$IY836+1),"")</f>
      </c>
      <c r="GR836">
        <f>IF($IZ836&gt;=2,INDEX($GO:$GO,$IY836+2),"")</f>
      </c>
      <c r="GS836">
        <f>IF($IZ836&gt;=3,INDEX($GO:$GO,$IY836+3),"")</f>
      </c>
      <c r="GT836">
        <f>IF($IZ836&gt;=4,INDEX($GO:$GO,$IY836+4),"")</f>
      </c>
      <c r="GU836">
        <f>IF($IZ836&gt;=5,INDEX($GO:$GO,$IY836+5),"")</f>
      </c>
      <c r="GV836">
        <f>IF($IZ836&gt;=6,INDEX($GO:$GO,$IY836+6),"")</f>
      </c>
      <c r="GW836">
        <f>IF($IZ836&gt;=7,INDEX($GO:$GO,$IY836+7),"")</f>
      </c>
      <c r="GX836">
        <f>IF($IZ836&gt;=8,INDEX($GO:$GO,$IY836+8),"")</f>
      </c>
      <c r="GY836">
        <f>IF($IZ836&gt;=9,INDEX($GO:$GO,$IY836+9),"")</f>
      </c>
      <c r="GZ836">
        <f>IF($IZ836&gt;=10,INDEX($GO:$GO,$IY836+10),"")</f>
      </c>
      <c r="HA836">
        <f>IF($IZ836&gt;=11,INDEX($GO:$GO,$IY836+11),"")</f>
      </c>
      <c r="HB836">
        <f>IF($IZ836&gt;=12,INDEX($GO:$GO,$IY836+12),"")</f>
      </c>
      <c r="HC836">
        <f>IF($IZ836&gt;=13,INDEX($GO:$GO,$IY836+13),"")</f>
      </c>
      <c r="HD836">
        <f>IF($IZ836&gt;=14,INDEX($GO:$GO,$IY836+14),"")</f>
      </c>
      <c r="HE836">
        <f>IF($IZ836&gt;=15,INDEX($GO:$GO,$IY836+15),"")</f>
      </c>
      <c r="HF836">
        <f>IF($IZ836&gt;=16,INDEX($GO:$GO,$IY836+16),"")</f>
      </c>
      <c r="HG836">
        <f>IF($IZ836&gt;=17,INDEX($GO:$GO,$IY836+17),"")</f>
      </c>
      <c r="HH836">
        <f>IF($IZ836&gt;=18,INDEX($GO:$GO,$IY836+18),"")</f>
      </c>
      <c r="HI836">
        <f>IF($IZ836&gt;=19,INDEX($GO:$GO,$IY836+19),"")</f>
      </c>
      <c r="HJ836">
        <f>IF($IZ836&gt;=20,INDEX($GO:$GO,$IY836+20),"")</f>
      </c>
      <c r="HK836">
        <f>IF($IZ836&gt;=21,INDEX($GO:$GO,$IY836+21),"")</f>
      </c>
      <c r="HL836">
        <f>IF($IZ836&gt;=22,INDEX($GO:$GO,$IY836+22),"")</f>
      </c>
      <c r="HM836">
        <f>IF($IZ836&gt;=23,INDEX($GO:$GO,$IY836+23),"")</f>
      </c>
      <c r="HN836">
        <f>IF($IZ836&gt;=24,INDEX($GO:$GO,$IY836+24),"")</f>
      </c>
      <c r="HO836">
        <f>IF($IZ836&gt;=25,INDEX($GO:$GO,$IY836+25),"")</f>
      </c>
      <c r="HP836">
        <f>IF($IZ836&gt;=26,INDEX($GO:$GO,$IY836+26),"")</f>
      </c>
      <c r="HQ836">
        <f>IF($IZ836&gt;=27,INDEX($GO:$GO,$IY836+27),"")</f>
      </c>
      <c r="HR836">
        <f>IF($IZ836&gt;=28,INDEX($GO:$GO,$IY836+28),"")</f>
      </c>
      <c r="HS836">
        <f>IF($IZ836&gt;=29,INDEX($GO:$GO,$IY836+29),"")</f>
      </c>
      <c r="HT836">
        <f>IF($IZ836&gt;=30,INDEX($GO:$GO,$IY836+30),"")</f>
      </c>
      <c r="HU836">
        <f>IF($IZ836&gt;=31,INDEX($GO:$GO,$IY836+31),"")</f>
      </c>
      <c r="HV836">
        <f>IF($IZ836&gt;=32,INDEX($GO:$GO,$IY836+32),"")</f>
      </c>
      <c r="HW836">
        <f>IF($IZ836&gt;=33,INDEX($GO:$GO,$IY836+33),"")</f>
      </c>
      <c r="HX836">
        <f>IF($IZ836&gt;=34,INDEX($GO:$GO,$IY836+34),"")</f>
      </c>
      <c r="HY836">
        <f>IF($IZ836&gt;=35,INDEX($GO:$GO,$IY836+35),"")</f>
      </c>
      <c r="HZ836">
        <f>IF($IZ836&gt;=36,INDEX($GO:$GO,$IY836+36),"")</f>
      </c>
      <c r="IA836">
        <f>IF($IZ836&gt;=37,INDEX($GO:$GO,$IY836+37),"")</f>
      </c>
      <c r="IB836">
        <f>IF($IZ836&gt;=38,INDEX($GO:$GO,$IY836+38),"")</f>
      </c>
      <c r="IC836">
        <f>IF($IZ836&gt;=39,INDEX($GO:$GO,$IY836+39),"")</f>
      </c>
      <c r="ID836">
        <f>IF($IZ836&gt;=40,INDEX($GO:$GO,$IY836+40),"")</f>
      </c>
      <c r="IE836">
        <f>IF($IZ836&gt;=41,INDEX($GO:$GO,$IY836+41),"")</f>
      </c>
      <c r="IF836">
        <f>IF($IZ836&gt;=42,INDEX($GO:$GO,$IY836+42),"")</f>
      </c>
      <c r="IG836">
        <f>IF($IZ836&gt;=43,INDEX($GO:$GO,$IY836+43),"")</f>
      </c>
      <c r="IH836">
        <f>IF($IZ836&gt;=44,INDEX($GO:$GO,$IY836+44),"")</f>
      </c>
      <c r="II836">
        <f>IF($IZ836&gt;=45,INDEX($GO:$GO,$IY836+45),"")</f>
      </c>
      <c r="IJ836">
        <f>IF($IZ836&gt;=46,INDEX($GO:$GO,$IY836+46),"")</f>
      </c>
      <c r="IK836">
        <f>IF($IZ836&gt;=47,INDEX($GO:$GO,$IY836+47),"")</f>
      </c>
      <c r="IL836">
        <f>IF($IZ836&gt;=48,INDEX($GO:$GO,$IY836+48),"")</f>
      </c>
      <c r="IM836">
        <f>IF($IZ836&gt;=49,INDEX($GO:$GO,$IY836+49),"")</f>
      </c>
      <c r="IN836">
        <f>IF($IZ836&gt;=50,INDEX($GO:$GO,$IY836+50),"")</f>
      </c>
      <c r="IO836">
        <f>IF($IZ836&gt;=51,INDEX($GO:$GO,$IY836+51),"")</f>
      </c>
      <c r="IP836">
        <f>IF($IZ836&gt;=52,INDEX($GO:$GO,$IY836+52),"")</f>
      </c>
      <c r="IQ836">
        <f>IF($IZ836&gt;=53,INDEX($GO:$GO,$IY836+53),"")</f>
      </c>
      <c r="IR836">
        <f>IF($IZ836&gt;=54,INDEX($GO:$GO,$IY836+54),"")</f>
      </c>
      <c r="IS836">
        <f>IF($IZ836&gt;=55,INDEX($GO:$GO,$IY836+55),"")</f>
      </c>
      <c r="IT836">
        <f>IF($IZ836&gt;=56,INDEX($GO:$GO,$IY836+56),"")</f>
      </c>
      <c r="IU836">
        <f>IF($IZ836&gt;=57,INDEX($GO:$GO,$IY836+57),"")</f>
      </c>
      <c r="IV836">
        <f>IF($IZ836&gt;=58,INDEX($GO:$GO,$IY836+58),"")</f>
      </c>
      <c r="IW836">
        <f>IF($IZ836&gt;=59,INDEX($GO:$GO,$IY836+59),"")</f>
      </c>
      <c r="IX836">
        <f>IF($IZ836&gt;=60,INDEX($GO:$GO,$IY836+60),"")</f>
      </c>
      <c r="IY836">
        <f>IFERROR(MATCH($GN836,$GO$2:$GO$827,0)+1,0)</f>
      </c>
      <c r="IZ836">
        <f>IFERROR(INDEX($GP$2:$GP$827,MATCH($GN836,$GO$2:$GO$827,0)),0)</f>
      </c>
      <c r="JA836" t="s">
        <v>23</v>
      </c>
      <c r="JB836" t="s">
        <v>23</v>
      </c>
    </row>
    <row r="837" spans="1:262" x14ac:dyDescent="0.25">
      <c r="F837" s="1"/>
      <c r="G837" s="1"/>
      <c r="H837" s="1"/>
      <c r="I837" s="1"/>
      <c r="J837" s="1">
        <f>IFERROR(IF(FIND(" - ",$F837)&gt;0,MID($F837,FIND(" - ",$F837)+3,LEN($F837)),""),"")</f>
      </c>
      <c r="L837" s="1"/>
      <c r="N837" t="s">
        <v>23</v>
      </c>
      <c r="P837">
        <f>IF(OR($N837="",$O837=""),"",IFERROR($N837/$O837,0))</f>
      </c>
      <c r="Q837">
        <f>IF($N837="","",
IF($G837="","",
IF(ISNUMBER(SEARCH("exempt",LOWER($G837))),0,
$N837*(VALUE(SUBSTITUTE($G837,"%",""))/100))))</f>
      </c>
      <c r="W837">
        <f>IF($N837="","",
SUM($N837,$Q837,$U837,$R837,$T837)-
IF($V837="",0,VALUE($V837)))</f>
      </c>
      <c r="AE837" t="s">
        <v>2102</v>
      </c>
      <c r="AM837">
        <f>IFERROR(LEFT($F837,FIND(" - ",$F837)-1),$F837)</f>
      </c>
      <c r="AP837">
        <f>IF($CE837&gt;=1,INDEX($AN:$AN,$CD837+1),"")</f>
      </c>
      <c r="AQ837">
        <f>IF($CE837&gt;=2,INDEX($AN:$AN,$CD837+2),"")</f>
      </c>
      <c r="AR837">
        <f>IF($CE837&gt;=3,INDEX($AN:$AN,$CD837+3),"")</f>
      </c>
      <c r="AS837">
        <f>IF($CE837&gt;=4,INDEX($AN:$AN,$CD837+4),"")</f>
      </c>
      <c r="AT837">
        <f>IF($CE837&gt;=5,INDEX($AN:$AN,$CD837+5),"")</f>
      </c>
      <c r="AU837">
        <f>IF($CE837&gt;=6,INDEX($AN:$AN,$CD837+6),"")</f>
      </c>
      <c r="AV837">
        <f>IF($CE837&gt;=7,INDEX($AN:$AN,$CD837+7),"")</f>
      </c>
      <c r="AW837">
        <f>IF($CE837&gt;=8,INDEX($AN:$AN,$CD837+8),"")</f>
      </c>
      <c r="AX837">
        <f>IF($CE837&gt;=9,INDEX($AN:$AN,$CD837+9),"")</f>
      </c>
      <c r="AY837">
        <f>IF($CE837&gt;=10,INDEX($AN:$AN,$CD837+10),"")</f>
      </c>
      <c r="AZ837">
        <f>IF($CE837&gt;=11,INDEX($AN:$AN,$CD837+11),"")</f>
      </c>
      <c r="BA837">
        <f>IF($CE837&gt;=12,INDEX($AN:$AN,$CD837+12),"")</f>
      </c>
      <c r="BB837">
        <f>IF($CE837&gt;=13,INDEX($AN:$AN,$CD837+13),"")</f>
      </c>
      <c r="BC837">
        <f>IF($CE837&gt;=14,INDEX($AN:$AN,$CD837+14),"")</f>
      </c>
      <c r="BD837">
        <f>IF($CE837&gt;=15,INDEX($AN:$AN,$CD837+15),"")</f>
      </c>
      <c r="BE837">
        <f>IF($CE837&gt;=16,INDEX($AN:$AN,$CD837+16),"")</f>
      </c>
      <c r="BF837">
        <f>IF($CE837&gt;=17,INDEX($AN:$AN,$CD837+17),"")</f>
      </c>
      <c r="BG837">
        <f>IF($CE837&gt;=18,INDEX($AN:$AN,$CD837+18),"")</f>
      </c>
      <c r="BH837">
        <f>IF($CE837&gt;=19,INDEX($AN:$AN,$CD837+19),"")</f>
      </c>
      <c r="BI837">
        <f>IF($CE837&gt;=20,INDEX($AN:$AN,$CD837+20),"")</f>
      </c>
      <c r="BJ837">
        <f>IF($CE837&gt;=21,INDEX($AN:$AN,$CD837+21),"")</f>
      </c>
      <c r="BK837">
        <f>IF($CE837&gt;=22,INDEX($AN:$AN,$CD837+22),"")</f>
      </c>
      <c r="BL837">
        <f>IF($CE837&gt;=23,INDEX($AN:$AN,$CD837+23),"")</f>
      </c>
      <c r="BM837">
        <f>IF($CE837&gt;=24,INDEX($AN:$AN,$CD837+24),"")</f>
      </c>
      <c r="BN837">
        <f>IF($CE837&gt;=25,INDEX($AN:$AN,$CD837+25),"")</f>
      </c>
      <c r="BO837">
        <f>IF($CE837&gt;=26,INDEX($AN:$AN,$CD837+26),"")</f>
      </c>
      <c r="BP837">
        <f>IF($CE837&gt;=27,INDEX($AN:$AN,$CD837+27),"")</f>
      </c>
      <c r="BQ837">
        <f>IF($CE837&gt;=28,INDEX($AN:$AN,$CD837+28),"")</f>
      </c>
      <c r="BR837">
        <f>IF($CE837&gt;=29,INDEX($AN:$AN,$CD837+29),"")</f>
      </c>
      <c r="BS837">
        <f>IF($CE837&gt;=30,INDEX($AN:$AN,$CD837+30),"")</f>
      </c>
      <c r="BT837">
        <f>IF($CE837&gt;=31,INDEX($AN:$AN,$CD837+31),"")</f>
      </c>
      <c r="BU837">
        <f>IF($CE837&gt;=32,INDEX($AN:$AN,$CD837+32),"")</f>
      </c>
      <c r="BV837">
        <f>IF($CE837&gt;=33,INDEX($AN:$AN,$CD837+33),"")</f>
      </c>
      <c r="BW837">
        <f>IF($CE837&gt;=34,INDEX($AN:$AN,$CD837+34),"")</f>
      </c>
      <c r="BX837">
        <f>IF($CE837&gt;=35,INDEX($AN:$AN,$CD837+35),"")</f>
      </c>
      <c r="BY837">
        <f>IF($CE837&gt;=36,INDEX($AN:$AN,$CD837+36),"")</f>
      </c>
      <c r="BZ837">
        <f>IF($CE837&gt;=37,INDEX($AN:$AN,$CD837+37),"")</f>
      </c>
      <c r="CA837">
        <f>IF($CE837&gt;=38,INDEX($AN:$AN,$CD837+38),"")</f>
      </c>
      <c r="CB837">
        <f>IF($CE837&gt;=39,INDEX($AN:$AN,$CD837+39),"")</f>
      </c>
      <c r="CC837">
        <f>IF($CE837&gt;=40,INDEX($AN:$AN,$CD837+40),"")</f>
      </c>
      <c r="CD837">
        <f>IFERROR(MATCH($AM837,$AN$2:$AN$133,0)+1,0)</f>
      </c>
      <c r="CE837">
        <f>IFERROR(INDEX($AO$2:$AO$133,MATCH($AM837,$AN$2:$AN$133,0)),0)</f>
      </c>
      <c r="CF837">
        <f>IFERROR(LEFT($K837,FIND(" - ",$K837)-1),$K837)</f>
      </c>
      <c r="CG837" t="s">
        <v>2103</v>
      </c>
      <c r="CH837">
        <v>1</v>
      </c>
      <c r="CI837">
        <f>IF($DD837&gt;=1,INDEX($CG:$CG,$DC837+1),"")</f>
      </c>
      <c r="CJ837">
        <f>IF($DD837&gt;=2,INDEX($CG:$CG,$DC837+2),"")</f>
      </c>
      <c r="CK837">
        <f>IF($DD837&gt;=3,INDEX($CG:$CG,$DC837+3),"")</f>
      </c>
      <c r="CL837">
        <f>IF($DD837&gt;=4,INDEX($CG:$CG,$DC837+4),"")</f>
      </c>
      <c r="CM837">
        <f>IF($DD837&gt;=5,INDEX($CG:$CG,$DC837+5),"")</f>
      </c>
      <c r="CN837">
        <f>IF($DD837&gt;=6,INDEX($CG:$CG,$DC837+6),"")</f>
      </c>
      <c r="CO837">
        <f>IF($DD837&gt;=7,INDEX($CG:$CG,$DC837+7),"")</f>
      </c>
      <c r="CP837">
        <f>IF($DD837&gt;=8,INDEX($CG:$CG,$DC837+8),"")</f>
      </c>
      <c r="CQ837">
        <f>IF($DD837&gt;=9,INDEX($CG:$CG,$DC837+9),"")</f>
      </c>
      <c r="CR837">
        <f>IF($DD837&gt;=10,INDEX($CG:$CG,$DC837+10),"")</f>
      </c>
      <c r="CS837">
        <f>IF($DD837&gt;=11,INDEX($CG:$CG,$DC837+11),"")</f>
      </c>
      <c r="CT837">
        <f>IF($DD837&gt;=12,INDEX($CG:$CG,$DC837+12),"")</f>
      </c>
      <c r="CU837">
        <f>IF($DD837&gt;=13,INDEX($CG:$CG,$DC837+13),"")</f>
      </c>
      <c r="CV837">
        <f>IF($DD837&gt;=14,INDEX($CG:$CG,$DC837+14),"")</f>
      </c>
      <c r="CW837">
        <f>IF($DD837&gt;=15,INDEX($CG:$CG,$DC837+15),"")</f>
      </c>
      <c r="CX837">
        <f>IF($DD837&gt;=16,INDEX($CG:$CG,$DC837+16),"")</f>
      </c>
      <c r="CY837">
        <f>IF($DD837&gt;=17,INDEX($CG:$CG,$DC837+17),"")</f>
      </c>
      <c r="CZ837">
        <f>IF($DD837&gt;=18,INDEX($CG:$CG,$DC837+18),"")</f>
      </c>
      <c r="DA837">
        <f>IF($DD837&gt;=19,INDEX($CG:$CG,$DC837+19),"")</f>
      </c>
      <c r="DB837">
        <f>IF($DD837&gt;=20,INDEX($CG:$CG,$DC837+20),"")</f>
      </c>
      <c r="DC837">
        <f>IFERROR(MATCH($CF837,$CG$2:$CG$1558,0)+1,0)</f>
      </c>
      <c r="DD837">
        <f>IFERROR(INDEX($CH$2:$CH$1558,MATCH($CF837,$CG$2:$CG$1558,0)),0)</f>
      </c>
      <c r="DE837">
        <f>IFERROR(INDEX($AL:$AL,MATCH($G837,$AK:$AK,0))&amp;"","")</f>
      </c>
      <c r="DI837">
        <f>IF($GL837&gt;=1,INDEX($DF:$DF,$GK837+1),"")</f>
      </c>
      <c r="DJ837">
        <f>IF($GL837&gt;=2,INDEX($DF:$DF,$GK837+2),"")</f>
      </c>
      <c r="DK837">
        <f>IF($GL837&gt;=3,INDEX($DF:$DF,$GK837+3),"")</f>
      </c>
      <c r="DL837">
        <f>IF($GL837&gt;=4,INDEX($DF:$DF,$GK837+4),"")</f>
      </c>
      <c r="DM837">
        <f>IF($GL837&gt;=5,INDEX($DF:$DF,$GK837+5),"")</f>
      </c>
      <c r="DN837">
        <f>IF($GL837&gt;=6,INDEX($DF:$DF,$GK837+6),"")</f>
      </c>
      <c r="DO837">
        <f>IF($GL837&gt;=7,INDEX($DF:$DF,$GK837+7),"")</f>
      </c>
      <c r="DP837">
        <f>IF($GL837&gt;=8,INDEX($DF:$DF,$GK837+8),"")</f>
      </c>
      <c r="DQ837">
        <f>IF($GL837&gt;=9,INDEX($DF:$DF,$GK837+9),"")</f>
      </c>
      <c r="DR837">
        <f>IF($GL837&gt;=10,INDEX($DF:$DF,$GK837+10),"")</f>
      </c>
      <c r="DS837">
        <f>IF($GL837&gt;=11,INDEX($DF:$DF,$GK837+11),"")</f>
      </c>
      <c r="DT837">
        <f>IF($GL837&gt;=12,INDEX($DF:$DF,$GK837+12),"")</f>
      </c>
      <c r="DU837">
        <f>IF($GL837&gt;=13,INDEX($DF:$DF,$GK837+13),"")</f>
      </c>
      <c r="DV837">
        <f>IF($GL837&gt;=14,INDEX($DF:$DF,$GK837+14),"")</f>
      </c>
      <c r="DW837">
        <f>IF($GL837&gt;=15,INDEX($DF:$DF,$GK837+15),"")</f>
      </c>
      <c r="DX837">
        <f>IF($GL837&gt;=16,INDEX($DF:$DF,$GK837+16),"")</f>
      </c>
      <c r="DY837">
        <f>IF($GL837&gt;=17,INDEX($DF:$DF,$GK837+17),"")</f>
      </c>
      <c r="DZ837">
        <f>IF($GL837&gt;=18,INDEX($DF:$DF,$GK837+18),"")</f>
      </c>
      <c r="EA837">
        <f>IF($GL837&gt;=19,INDEX($DF:$DF,$GK837+19),"")</f>
      </c>
      <c r="EB837">
        <f>IF($GL837&gt;=20,INDEX($DF:$DF,$GK837+20),"")</f>
      </c>
      <c r="EC837">
        <f>IF($GL837&gt;=21,INDEX($DF:$DF,$GK837+21),"")</f>
      </c>
      <c r="ED837">
        <f>IF($GL837&gt;=22,INDEX($DF:$DF,$GK837+22),"")</f>
      </c>
      <c r="EE837">
        <f>IF($GL837&gt;=23,INDEX($DF:$DF,$GK837+23),"")</f>
      </c>
      <c r="EF837">
        <f>IF($GL837&gt;=24,INDEX($DF:$DF,$GK837+24),"")</f>
      </c>
      <c r="EG837">
        <f>IF($GL837&gt;=25,INDEX($DF:$DF,$GK837+25),"")</f>
      </c>
      <c r="EH837">
        <f>IF($GL837&gt;=26,INDEX($DF:$DF,$GK837+26),"")</f>
      </c>
      <c r="EI837">
        <f>IF($GL837&gt;=27,INDEX($DF:$DF,$GK837+27),"")</f>
      </c>
      <c r="EJ837">
        <f>IF($GL837&gt;=28,INDEX($DF:$DF,$GK837+28),"")</f>
      </c>
      <c r="EK837">
        <f>IF($GL837&gt;=29,INDEX($DF:$DF,$GK837+29),"")</f>
      </c>
      <c r="EL837">
        <f>IF($GL837&gt;=30,INDEX($DF:$DF,$GK837+30),"")</f>
      </c>
      <c r="EM837">
        <f>IF($GL837&gt;=31,INDEX($DF:$DF,$GK837+31),"")</f>
      </c>
      <c r="EN837">
        <f>IF($GL837&gt;=32,INDEX($DF:$DF,$GK837+32),"")</f>
      </c>
      <c r="EO837">
        <f>IF($GL837&gt;=33,INDEX($DF:$DF,$GK837+33),"")</f>
      </c>
      <c r="EP837">
        <f>IF($GL837&gt;=34,INDEX($DF:$DF,$GK837+34),"")</f>
      </c>
      <c r="EQ837">
        <f>IF($GL837&gt;=35,INDEX($DF:$DF,$GK837+35),"")</f>
      </c>
      <c r="ER837">
        <f>IF($GL837&gt;=36,INDEX($DF:$DF,$GK837+36),"")</f>
      </c>
      <c r="ES837">
        <f>IF($GL837&gt;=37,INDEX($DF:$DF,$GK837+37),"")</f>
      </c>
      <c r="ET837">
        <f>IF($GL837&gt;=38,INDEX($DF:$DF,$GK837+38),"")</f>
      </c>
      <c r="EU837">
        <f>IF($GL837&gt;=39,INDEX($DF:$DF,$GK837+39),"")</f>
      </c>
      <c r="EV837">
        <f>IF($GL837&gt;=40,INDEX($DF:$DF,$GK837+40),"")</f>
      </c>
      <c r="EW837">
        <f>IF($GL837&gt;=1,INDEX($DG:$DG,$GK837+1),"")</f>
      </c>
      <c r="EX837">
        <f>IF($GL837&gt;=2,INDEX($DG:$DG,$GK837+2),"")</f>
      </c>
      <c r="EY837">
        <f>IF($GL837&gt;=3,INDEX($DG:$DG,$GK837+3),"")</f>
      </c>
      <c r="EZ837">
        <f>IF($GL837&gt;=4,INDEX($DG:$DG,$GK837+4),"")</f>
      </c>
      <c r="FA837">
        <f>IF($GL837&gt;=5,INDEX($DG:$DG,$GK837+5),"")</f>
      </c>
      <c r="FB837">
        <f>IF($GL837&gt;=6,INDEX($DG:$DG,$GK837+6),"")</f>
      </c>
      <c r="FC837">
        <f>IF($GL837&gt;=7,INDEX($DG:$DG,$GK837+7),"")</f>
      </c>
      <c r="FD837">
        <f>IF($GL837&gt;=8,INDEX($DG:$DG,$GK837+8),"")</f>
      </c>
      <c r="FE837">
        <f>IF($GL837&gt;=9,INDEX($DG:$DG,$GK837+9),"")</f>
      </c>
      <c r="FF837">
        <f>IF($GL837&gt;=10,INDEX($DG:$DG,$GK837+10),"")</f>
      </c>
      <c r="FG837">
        <f>IF($GL837&gt;=11,INDEX($DG:$DG,$GK837+11),"")</f>
      </c>
      <c r="FH837">
        <f>IF($GL837&gt;=12,INDEX($DG:$DG,$GK837+12),"")</f>
      </c>
      <c r="FI837">
        <f>IF($GL837&gt;=13,INDEX($DG:$DG,$GK837+13),"")</f>
      </c>
      <c r="FJ837">
        <f>IF($GL837&gt;=14,INDEX($DG:$DG,$GK837+14),"")</f>
      </c>
      <c r="FK837">
        <f>IF($GL837&gt;=15,INDEX($DG:$DG,$GK837+15),"")</f>
      </c>
      <c r="FL837">
        <f>IF($GL837&gt;=16,INDEX($DG:$DG,$GK837+16),"")</f>
      </c>
      <c r="FM837">
        <f>IF($GL837&gt;=17,INDEX($DG:$DG,$GK837+17),"")</f>
      </c>
      <c r="FN837">
        <f>IF($GL837&gt;=18,INDEX($DG:$DG,$GK837+18),"")</f>
      </c>
      <c r="FO837">
        <f>IF($GL837&gt;=19,INDEX($DG:$DG,$GK837+19),"")</f>
      </c>
      <c r="FP837">
        <f>IF($GL837&gt;=20,INDEX($DG:$DG,$GK837+20),"")</f>
      </c>
      <c r="FQ837">
        <f>IF($GL837&gt;=21,INDEX($DG:$DG,$GK837+21),"")</f>
      </c>
      <c r="FR837">
        <f>IF($GL837&gt;=22,INDEX($DG:$DG,$GK837+22),"")</f>
      </c>
      <c r="FS837">
        <f>IF($GL837&gt;=23,INDEX($DG:$DG,$GK837+23),"")</f>
      </c>
      <c r="FT837">
        <f>IF($GL837&gt;=24,INDEX($DG:$DG,$GK837+24),"")</f>
      </c>
      <c r="FU837">
        <f>IF($GL837&gt;=25,INDEX($DG:$DG,$GK837+25),"")</f>
      </c>
      <c r="FV837">
        <f>IF($GL837&gt;=26,INDEX($DG:$DG,$GK837+26),"")</f>
      </c>
      <c r="FW837">
        <f>IF($GL837&gt;=27,INDEX($DG:$DG,$GK837+27),"")</f>
      </c>
      <c r="FX837">
        <f>IF($GL837&gt;=28,INDEX($DG:$DG,$GK837+28),"")</f>
      </c>
      <c r="FY837">
        <f>IF($GL837&gt;=29,INDEX($DG:$DG,$GK837+29),"")</f>
      </c>
      <c r="FZ837">
        <f>IF($GL837&gt;=30,INDEX($DG:$DG,$GK837+30),"")</f>
      </c>
      <c r="GA837">
        <f>IF($GL837&gt;=31,INDEX($DG:$DG,$GK837+31),"")</f>
      </c>
      <c r="GB837">
        <f>IF($GL837&gt;=32,INDEX($DG:$DG,$GK837+32),"")</f>
      </c>
      <c r="GC837">
        <f>IF($GL837&gt;=33,INDEX($DG:$DG,$GK837+33),"")</f>
      </c>
      <c r="GD837">
        <f>IF($GL837&gt;=34,INDEX($DG:$DG,$GK837+34),"")</f>
      </c>
      <c r="GE837">
        <f>IF($GL837&gt;=35,INDEX($DG:$DG,$GK837+35),"")</f>
      </c>
      <c r="GF837">
        <f>IF($GL837&gt;=36,INDEX($DG:$DG,$GK837+36),"")</f>
      </c>
      <c r="GG837">
        <f>IF($GL837&gt;=37,INDEX($DG:$DG,$GK837+37),"")</f>
      </c>
      <c r="GH837">
        <f>IF($GL837&gt;=38,INDEX($DG:$DG,$GK837+38),"")</f>
      </c>
      <c r="GI837">
        <f>IF($GL837&gt;=39,INDEX($DG:$DG,$GK837+39),"")</f>
      </c>
      <c r="GJ837">
        <f>IF($GL837&gt;=40,INDEX($DG:$DG,$GK837+40),"")</f>
      </c>
      <c r="GK837">
        <f>IFERROR(MATCH($DE837,$DF$2:$DF$166,0)+1,0)</f>
      </c>
      <c r="GL837">
        <f>IFERROR(INDEX($DH$2:$DH$166,MATCH($DE837,$DF$2:$DF$166,0)),0)</f>
      </c>
      <c r="GM837">
        <f>IFERROR(MATCH($H837,$DI$837:$EV$837,0),0)</f>
      </c>
      <c r="GN837">
        <f>IF($GM837&gt;0,INDEX($EW$837:$GJ$837,$GM837),"")</f>
      </c>
      <c r="GQ837">
        <f>IF($IZ837&gt;=1,INDEX($GO:$GO,$IY837+1),"")</f>
      </c>
      <c r="GR837">
        <f>IF($IZ837&gt;=2,INDEX($GO:$GO,$IY837+2),"")</f>
      </c>
      <c r="GS837">
        <f>IF($IZ837&gt;=3,INDEX($GO:$GO,$IY837+3),"")</f>
      </c>
      <c r="GT837">
        <f>IF($IZ837&gt;=4,INDEX($GO:$GO,$IY837+4),"")</f>
      </c>
      <c r="GU837">
        <f>IF($IZ837&gt;=5,INDEX($GO:$GO,$IY837+5),"")</f>
      </c>
      <c r="GV837">
        <f>IF($IZ837&gt;=6,INDEX($GO:$GO,$IY837+6),"")</f>
      </c>
      <c r="GW837">
        <f>IF($IZ837&gt;=7,INDEX($GO:$GO,$IY837+7),"")</f>
      </c>
      <c r="GX837">
        <f>IF($IZ837&gt;=8,INDEX($GO:$GO,$IY837+8),"")</f>
      </c>
      <c r="GY837">
        <f>IF($IZ837&gt;=9,INDEX($GO:$GO,$IY837+9),"")</f>
      </c>
      <c r="GZ837">
        <f>IF($IZ837&gt;=10,INDEX($GO:$GO,$IY837+10),"")</f>
      </c>
      <c r="HA837">
        <f>IF($IZ837&gt;=11,INDEX($GO:$GO,$IY837+11),"")</f>
      </c>
      <c r="HB837">
        <f>IF($IZ837&gt;=12,INDEX($GO:$GO,$IY837+12),"")</f>
      </c>
      <c r="HC837">
        <f>IF($IZ837&gt;=13,INDEX($GO:$GO,$IY837+13),"")</f>
      </c>
      <c r="HD837">
        <f>IF($IZ837&gt;=14,INDEX($GO:$GO,$IY837+14),"")</f>
      </c>
      <c r="HE837">
        <f>IF($IZ837&gt;=15,INDEX($GO:$GO,$IY837+15),"")</f>
      </c>
      <c r="HF837">
        <f>IF($IZ837&gt;=16,INDEX($GO:$GO,$IY837+16),"")</f>
      </c>
      <c r="HG837">
        <f>IF($IZ837&gt;=17,INDEX($GO:$GO,$IY837+17),"")</f>
      </c>
      <c r="HH837">
        <f>IF($IZ837&gt;=18,INDEX($GO:$GO,$IY837+18),"")</f>
      </c>
      <c r="HI837">
        <f>IF($IZ837&gt;=19,INDEX($GO:$GO,$IY837+19),"")</f>
      </c>
      <c r="HJ837">
        <f>IF($IZ837&gt;=20,INDEX($GO:$GO,$IY837+20),"")</f>
      </c>
      <c r="HK837">
        <f>IF($IZ837&gt;=21,INDEX($GO:$GO,$IY837+21),"")</f>
      </c>
      <c r="HL837">
        <f>IF($IZ837&gt;=22,INDEX($GO:$GO,$IY837+22),"")</f>
      </c>
      <c r="HM837">
        <f>IF($IZ837&gt;=23,INDEX($GO:$GO,$IY837+23),"")</f>
      </c>
      <c r="HN837">
        <f>IF($IZ837&gt;=24,INDEX($GO:$GO,$IY837+24),"")</f>
      </c>
      <c r="HO837">
        <f>IF($IZ837&gt;=25,INDEX($GO:$GO,$IY837+25),"")</f>
      </c>
      <c r="HP837">
        <f>IF($IZ837&gt;=26,INDEX($GO:$GO,$IY837+26),"")</f>
      </c>
      <c r="HQ837">
        <f>IF($IZ837&gt;=27,INDEX($GO:$GO,$IY837+27),"")</f>
      </c>
      <c r="HR837">
        <f>IF($IZ837&gt;=28,INDEX($GO:$GO,$IY837+28),"")</f>
      </c>
      <c r="HS837">
        <f>IF($IZ837&gt;=29,INDEX($GO:$GO,$IY837+29),"")</f>
      </c>
      <c r="HT837">
        <f>IF($IZ837&gt;=30,INDEX($GO:$GO,$IY837+30),"")</f>
      </c>
      <c r="HU837">
        <f>IF($IZ837&gt;=31,INDEX($GO:$GO,$IY837+31),"")</f>
      </c>
      <c r="HV837">
        <f>IF($IZ837&gt;=32,INDEX($GO:$GO,$IY837+32),"")</f>
      </c>
      <c r="HW837">
        <f>IF($IZ837&gt;=33,INDEX($GO:$GO,$IY837+33),"")</f>
      </c>
      <c r="HX837">
        <f>IF($IZ837&gt;=34,INDEX($GO:$GO,$IY837+34),"")</f>
      </c>
      <c r="HY837">
        <f>IF($IZ837&gt;=35,INDEX($GO:$GO,$IY837+35),"")</f>
      </c>
      <c r="HZ837">
        <f>IF($IZ837&gt;=36,INDEX($GO:$GO,$IY837+36),"")</f>
      </c>
      <c r="IA837">
        <f>IF($IZ837&gt;=37,INDEX($GO:$GO,$IY837+37),"")</f>
      </c>
      <c r="IB837">
        <f>IF($IZ837&gt;=38,INDEX($GO:$GO,$IY837+38),"")</f>
      </c>
      <c r="IC837">
        <f>IF($IZ837&gt;=39,INDEX($GO:$GO,$IY837+39),"")</f>
      </c>
      <c r="ID837">
        <f>IF($IZ837&gt;=40,INDEX($GO:$GO,$IY837+40),"")</f>
      </c>
      <c r="IE837">
        <f>IF($IZ837&gt;=41,INDEX($GO:$GO,$IY837+41),"")</f>
      </c>
      <c r="IF837">
        <f>IF($IZ837&gt;=42,INDEX($GO:$GO,$IY837+42),"")</f>
      </c>
      <c r="IG837">
        <f>IF($IZ837&gt;=43,INDEX($GO:$GO,$IY837+43),"")</f>
      </c>
      <c r="IH837">
        <f>IF($IZ837&gt;=44,INDEX($GO:$GO,$IY837+44),"")</f>
      </c>
      <c r="II837">
        <f>IF($IZ837&gt;=45,INDEX($GO:$GO,$IY837+45),"")</f>
      </c>
      <c r="IJ837">
        <f>IF($IZ837&gt;=46,INDEX($GO:$GO,$IY837+46),"")</f>
      </c>
      <c r="IK837">
        <f>IF($IZ837&gt;=47,INDEX($GO:$GO,$IY837+47),"")</f>
      </c>
      <c r="IL837">
        <f>IF($IZ837&gt;=48,INDEX($GO:$GO,$IY837+48),"")</f>
      </c>
      <c r="IM837">
        <f>IF($IZ837&gt;=49,INDEX($GO:$GO,$IY837+49),"")</f>
      </c>
      <c r="IN837">
        <f>IF($IZ837&gt;=50,INDEX($GO:$GO,$IY837+50),"")</f>
      </c>
      <c r="IO837">
        <f>IF($IZ837&gt;=51,INDEX($GO:$GO,$IY837+51),"")</f>
      </c>
      <c r="IP837">
        <f>IF($IZ837&gt;=52,INDEX($GO:$GO,$IY837+52),"")</f>
      </c>
      <c r="IQ837">
        <f>IF($IZ837&gt;=53,INDEX($GO:$GO,$IY837+53),"")</f>
      </c>
      <c r="IR837">
        <f>IF($IZ837&gt;=54,INDEX($GO:$GO,$IY837+54),"")</f>
      </c>
      <c r="IS837">
        <f>IF($IZ837&gt;=55,INDEX($GO:$GO,$IY837+55),"")</f>
      </c>
      <c r="IT837">
        <f>IF($IZ837&gt;=56,INDEX($GO:$GO,$IY837+56),"")</f>
      </c>
      <c r="IU837">
        <f>IF($IZ837&gt;=57,INDEX($GO:$GO,$IY837+57),"")</f>
      </c>
      <c r="IV837">
        <f>IF($IZ837&gt;=58,INDEX($GO:$GO,$IY837+58),"")</f>
      </c>
      <c r="IW837">
        <f>IF($IZ837&gt;=59,INDEX($GO:$GO,$IY837+59),"")</f>
      </c>
      <c r="IX837">
        <f>IF($IZ837&gt;=60,INDEX($GO:$GO,$IY837+60),"")</f>
      </c>
      <c r="IY837">
        <f>IFERROR(MATCH($GN837,$GO$2:$GO$827,0)+1,0)</f>
      </c>
      <c r="IZ837">
        <f>IFERROR(INDEX($GP$2:$GP$827,MATCH($GN837,$GO$2:$GO$827,0)),0)</f>
      </c>
      <c r="JA837" t="s">
        <v>23</v>
      </c>
      <c r="JB837" t="s">
        <v>23</v>
      </c>
    </row>
    <row r="838" spans="1:262" x14ac:dyDescent="0.25">
      <c r="F838" s="1"/>
      <c r="G838" s="1"/>
      <c r="H838" s="1"/>
      <c r="I838" s="1"/>
      <c r="J838" s="1">
        <f>IFERROR(IF(FIND(" - ",$F838)&gt;0,MID($F838,FIND(" - ",$F838)+3,LEN($F838)),""),"")</f>
      </c>
      <c r="L838" s="1"/>
      <c r="N838" t="s">
        <v>23</v>
      </c>
      <c r="P838">
        <f>IF(OR($N838="",$O838=""),"",IFERROR($N838/$O838,0))</f>
      </c>
      <c r="Q838">
        <f>IF($N838="","",
IF($G838="","",
IF(ISNUMBER(SEARCH("exempt",LOWER($G838))),0,
$N838*(VALUE(SUBSTITUTE($G838,"%",""))/100))))</f>
      </c>
      <c r="W838">
        <f>IF($N838="","",
SUM($N838,$Q838,$U838,$R838,$T838)-
IF($V838="",0,VALUE($V838)))</f>
      </c>
      <c r="AE838" t="s">
        <v>2104</v>
      </c>
      <c r="AM838">
        <f>IFERROR(LEFT($F838,FIND(" - ",$F838)-1),$F838)</f>
      </c>
      <c r="AP838">
        <f>IF($CE838&gt;=1,INDEX($AN:$AN,$CD838+1),"")</f>
      </c>
      <c r="AQ838">
        <f>IF($CE838&gt;=2,INDEX($AN:$AN,$CD838+2),"")</f>
      </c>
      <c r="AR838">
        <f>IF($CE838&gt;=3,INDEX($AN:$AN,$CD838+3),"")</f>
      </c>
      <c r="AS838">
        <f>IF($CE838&gt;=4,INDEX($AN:$AN,$CD838+4),"")</f>
      </c>
      <c r="AT838">
        <f>IF($CE838&gt;=5,INDEX($AN:$AN,$CD838+5),"")</f>
      </c>
      <c r="AU838">
        <f>IF($CE838&gt;=6,INDEX($AN:$AN,$CD838+6),"")</f>
      </c>
      <c r="AV838">
        <f>IF($CE838&gt;=7,INDEX($AN:$AN,$CD838+7),"")</f>
      </c>
      <c r="AW838">
        <f>IF($CE838&gt;=8,INDEX($AN:$AN,$CD838+8),"")</f>
      </c>
      <c r="AX838">
        <f>IF($CE838&gt;=9,INDEX($AN:$AN,$CD838+9),"")</f>
      </c>
      <c r="AY838">
        <f>IF($CE838&gt;=10,INDEX($AN:$AN,$CD838+10),"")</f>
      </c>
      <c r="AZ838">
        <f>IF($CE838&gt;=11,INDEX($AN:$AN,$CD838+11),"")</f>
      </c>
      <c r="BA838">
        <f>IF($CE838&gt;=12,INDEX($AN:$AN,$CD838+12),"")</f>
      </c>
      <c r="BB838">
        <f>IF($CE838&gt;=13,INDEX($AN:$AN,$CD838+13),"")</f>
      </c>
      <c r="BC838">
        <f>IF($CE838&gt;=14,INDEX($AN:$AN,$CD838+14),"")</f>
      </c>
      <c r="BD838">
        <f>IF($CE838&gt;=15,INDEX($AN:$AN,$CD838+15),"")</f>
      </c>
      <c r="BE838">
        <f>IF($CE838&gt;=16,INDEX($AN:$AN,$CD838+16),"")</f>
      </c>
      <c r="BF838">
        <f>IF($CE838&gt;=17,INDEX($AN:$AN,$CD838+17),"")</f>
      </c>
      <c r="BG838">
        <f>IF($CE838&gt;=18,INDEX($AN:$AN,$CD838+18),"")</f>
      </c>
      <c r="BH838">
        <f>IF($CE838&gt;=19,INDEX($AN:$AN,$CD838+19),"")</f>
      </c>
      <c r="BI838">
        <f>IF($CE838&gt;=20,INDEX($AN:$AN,$CD838+20),"")</f>
      </c>
      <c r="BJ838">
        <f>IF($CE838&gt;=21,INDEX($AN:$AN,$CD838+21),"")</f>
      </c>
      <c r="BK838">
        <f>IF($CE838&gt;=22,INDEX($AN:$AN,$CD838+22),"")</f>
      </c>
      <c r="BL838">
        <f>IF($CE838&gt;=23,INDEX($AN:$AN,$CD838+23),"")</f>
      </c>
      <c r="BM838">
        <f>IF($CE838&gt;=24,INDEX($AN:$AN,$CD838+24),"")</f>
      </c>
      <c r="BN838">
        <f>IF($CE838&gt;=25,INDEX($AN:$AN,$CD838+25),"")</f>
      </c>
      <c r="BO838">
        <f>IF($CE838&gt;=26,INDEX($AN:$AN,$CD838+26),"")</f>
      </c>
      <c r="BP838">
        <f>IF($CE838&gt;=27,INDEX($AN:$AN,$CD838+27),"")</f>
      </c>
      <c r="BQ838">
        <f>IF($CE838&gt;=28,INDEX($AN:$AN,$CD838+28),"")</f>
      </c>
      <c r="BR838">
        <f>IF($CE838&gt;=29,INDEX($AN:$AN,$CD838+29),"")</f>
      </c>
      <c r="BS838">
        <f>IF($CE838&gt;=30,INDEX($AN:$AN,$CD838+30),"")</f>
      </c>
      <c r="BT838">
        <f>IF($CE838&gt;=31,INDEX($AN:$AN,$CD838+31),"")</f>
      </c>
      <c r="BU838">
        <f>IF($CE838&gt;=32,INDEX($AN:$AN,$CD838+32),"")</f>
      </c>
      <c r="BV838">
        <f>IF($CE838&gt;=33,INDEX($AN:$AN,$CD838+33),"")</f>
      </c>
      <c r="BW838">
        <f>IF($CE838&gt;=34,INDEX($AN:$AN,$CD838+34),"")</f>
      </c>
      <c r="BX838">
        <f>IF($CE838&gt;=35,INDEX($AN:$AN,$CD838+35),"")</f>
      </c>
      <c r="BY838">
        <f>IF($CE838&gt;=36,INDEX($AN:$AN,$CD838+36),"")</f>
      </c>
      <c r="BZ838">
        <f>IF($CE838&gt;=37,INDEX($AN:$AN,$CD838+37),"")</f>
      </c>
      <c r="CA838">
        <f>IF($CE838&gt;=38,INDEX($AN:$AN,$CD838+38),"")</f>
      </c>
      <c r="CB838">
        <f>IF($CE838&gt;=39,INDEX($AN:$AN,$CD838+39),"")</f>
      </c>
      <c r="CC838">
        <f>IF($CE838&gt;=40,INDEX($AN:$AN,$CD838+40),"")</f>
      </c>
      <c r="CD838">
        <f>IFERROR(MATCH($AM838,$AN$2:$AN$133,0)+1,0)</f>
      </c>
      <c r="CE838">
        <f>IFERROR(INDEX($AO$2:$AO$133,MATCH($AM838,$AN$2:$AN$133,0)),0)</f>
      </c>
      <c r="CF838">
        <f>IFERROR(LEFT($K838,FIND(" - ",$K838)-1),$K838)</f>
      </c>
      <c r="CG838" t="s">
        <v>108</v>
      </c>
      <c r="CI838">
        <f>IF($DD838&gt;=1,INDEX($CG:$CG,$DC838+1),"")</f>
      </c>
      <c r="CJ838">
        <f>IF($DD838&gt;=2,INDEX($CG:$CG,$DC838+2),"")</f>
      </c>
      <c r="CK838">
        <f>IF($DD838&gt;=3,INDEX($CG:$CG,$DC838+3),"")</f>
      </c>
      <c r="CL838">
        <f>IF($DD838&gt;=4,INDEX($CG:$CG,$DC838+4),"")</f>
      </c>
      <c r="CM838">
        <f>IF($DD838&gt;=5,INDEX($CG:$CG,$DC838+5),"")</f>
      </c>
      <c r="CN838">
        <f>IF($DD838&gt;=6,INDEX($CG:$CG,$DC838+6),"")</f>
      </c>
      <c r="CO838">
        <f>IF($DD838&gt;=7,INDEX($CG:$CG,$DC838+7),"")</f>
      </c>
      <c r="CP838">
        <f>IF($DD838&gt;=8,INDEX($CG:$CG,$DC838+8),"")</f>
      </c>
      <c r="CQ838">
        <f>IF($DD838&gt;=9,INDEX($CG:$CG,$DC838+9),"")</f>
      </c>
      <c r="CR838">
        <f>IF($DD838&gt;=10,INDEX($CG:$CG,$DC838+10),"")</f>
      </c>
      <c r="CS838">
        <f>IF($DD838&gt;=11,INDEX($CG:$CG,$DC838+11),"")</f>
      </c>
      <c r="CT838">
        <f>IF($DD838&gt;=12,INDEX($CG:$CG,$DC838+12),"")</f>
      </c>
      <c r="CU838">
        <f>IF($DD838&gt;=13,INDEX($CG:$CG,$DC838+13),"")</f>
      </c>
      <c r="CV838">
        <f>IF($DD838&gt;=14,INDEX($CG:$CG,$DC838+14),"")</f>
      </c>
      <c r="CW838">
        <f>IF($DD838&gt;=15,INDEX($CG:$CG,$DC838+15),"")</f>
      </c>
      <c r="CX838">
        <f>IF($DD838&gt;=16,INDEX($CG:$CG,$DC838+16),"")</f>
      </c>
      <c r="CY838">
        <f>IF($DD838&gt;=17,INDEX($CG:$CG,$DC838+17),"")</f>
      </c>
      <c r="CZ838">
        <f>IF($DD838&gt;=18,INDEX($CG:$CG,$DC838+18),"")</f>
      </c>
      <c r="DA838">
        <f>IF($DD838&gt;=19,INDEX($CG:$CG,$DC838+19),"")</f>
      </c>
      <c r="DB838">
        <f>IF($DD838&gt;=20,INDEX($CG:$CG,$DC838+20),"")</f>
      </c>
      <c r="DC838">
        <f>IFERROR(MATCH($CF838,$CG$2:$CG$1558,0)+1,0)</f>
      </c>
      <c r="DD838">
        <f>IFERROR(INDEX($CH$2:$CH$1558,MATCH($CF838,$CG$2:$CG$1558,0)),0)</f>
      </c>
      <c r="DE838">
        <f>IFERROR(INDEX($AL:$AL,MATCH($G838,$AK:$AK,0))&amp;"","")</f>
      </c>
      <c r="DI838">
        <f>IF($GL838&gt;=1,INDEX($DF:$DF,$GK838+1),"")</f>
      </c>
      <c r="DJ838">
        <f>IF($GL838&gt;=2,INDEX($DF:$DF,$GK838+2),"")</f>
      </c>
      <c r="DK838">
        <f>IF($GL838&gt;=3,INDEX($DF:$DF,$GK838+3),"")</f>
      </c>
      <c r="DL838">
        <f>IF($GL838&gt;=4,INDEX($DF:$DF,$GK838+4),"")</f>
      </c>
      <c r="DM838">
        <f>IF($GL838&gt;=5,INDEX($DF:$DF,$GK838+5),"")</f>
      </c>
      <c r="DN838">
        <f>IF($GL838&gt;=6,INDEX($DF:$DF,$GK838+6),"")</f>
      </c>
      <c r="DO838">
        <f>IF($GL838&gt;=7,INDEX($DF:$DF,$GK838+7),"")</f>
      </c>
      <c r="DP838">
        <f>IF($GL838&gt;=8,INDEX($DF:$DF,$GK838+8),"")</f>
      </c>
      <c r="DQ838">
        <f>IF($GL838&gt;=9,INDEX($DF:$DF,$GK838+9),"")</f>
      </c>
      <c r="DR838">
        <f>IF($GL838&gt;=10,INDEX($DF:$DF,$GK838+10),"")</f>
      </c>
      <c r="DS838">
        <f>IF($GL838&gt;=11,INDEX($DF:$DF,$GK838+11),"")</f>
      </c>
      <c r="DT838">
        <f>IF($GL838&gt;=12,INDEX($DF:$DF,$GK838+12),"")</f>
      </c>
      <c r="DU838">
        <f>IF($GL838&gt;=13,INDEX($DF:$DF,$GK838+13),"")</f>
      </c>
      <c r="DV838">
        <f>IF($GL838&gt;=14,INDEX($DF:$DF,$GK838+14),"")</f>
      </c>
      <c r="DW838">
        <f>IF($GL838&gt;=15,INDEX($DF:$DF,$GK838+15),"")</f>
      </c>
      <c r="DX838">
        <f>IF($GL838&gt;=16,INDEX($DF:$DF,$GK838+16),"")</f>
      </c>
      <c r="DY838">
        <f>IF($GL838&gt;=17,INDEX($DF:$DF,$GK838+17),"")</f>
      </c>
      <c r="DZ838">
        <f>IF($GL838&gt;=18,INDEX($DF:$DF,$GK838+18),"")</f>
      </c>
      <c r="EA838">
        <f>IF($GL838&gt;=19,INDEX($DF:$DF,$GK838+19),"")</f>
      </c>
      <c r="EB838">
        <f>IF($GL838&gt;=20,INDEX($DF:$DF,$GK838+20),"")</f>
      </c>
      <c r="EC838">
        <f>IF($GL838&gt;=21,INDEX($DF:$DF,$GK838+21),"")</f>
      </c>
      <c r="ED838">
        <f>IF($GL838&gt;=22,INDEX($DF:$DF,$GK838+22),"")</f>
      </c>
      <c r="EE838">
        <f>IF($GL838&gt;=23,INDEX($DF:$DF,$GK838+23),"")</f>
      </c>
      <c r="EF838">
        <f>IF($GL838&gt;=24,INDEX($DF:$DF,$GK838+24),"")</f>
      </c>
      <c r="EG838">
        <f>IF($GL838&gt;=25,INDEX($DF:$DF,$GK838+25),"")</f>
      </c>
      <c r="EH838">
        <f>IF($GL838&gt;=26,INDEX($DF:$DF,$GK838+26),"")</f>
      </c>
      <c r="EI838">
        <f>IF($GL838&gt;=27,INDEX($DF:$DF,$GK838+27),"")</f>
      </c>
      <c r="EJ838">
        <f>IF($GL838&gt;=28,INDEX($DF:$DF,$GK838+28),"")</f>
      </c>
      <c r="EK838">
        <f>IF($GL838&gt;=29,INDEX($DF:$DF,$GK838+29),"")</f>
      </c>
      <c r="EL838">
        <f>IF($GL838&gt;=30,INDEX($DF:$DF,$GK838+30),"")</f>
      </c>
      <c r="EM838">
        <f>IF($GL838&gt;=31,INDEX($DF:$DF,$GK838+31),"")</f>
      </c>
      <c r="EN838">
        <f>IF($GL838&gt;=32,INDEX($DF:$DF,$GK838+32),"")</f>
      </c>
      <c r="EO838">
        <f>IF($GL838&gt;=33,INDEX($DF:$DF,$GK838+33),"")</f>
      </c>
      <c r="EP838">
        <f>IF($GL838&gt;=34,INDEX($DF:$DF,$GK838+34),"")</f>
      </c>
      <c r="EQ838">
        <f>IF($GL838&gt;=35,INDEX($DF:$DF,$GK838+35),"")</f>
      </c>
      <c r="ER838">
        <f>IF($GL838&gt;=36,INDEX($DF:$DF,$GK838+36),"")</f>
      </c>
      <c r="ES838">
        <f>IF($GL838&gt;=37,INDEX($DF:$DF,$GK838+37),"")</f>
      </c>
      <c r="ET838">
        <f>IF($GL838&gt;=38,INDEX($DF:$DF,$GK838+38),"")</f>
      </c>
      <c r="EU838">
        <f>IF($GL838&gt;=39,INDEX($DF:$DF,$GK838+39),"")</f>
      </c>
      <c r="EV838">
        <f>IF($GL838&gt;=40,INDEX($DF:$DF,$GK838+40),"")</f>
      </c>
      <c r="EW838">
        <f>IF($GL838&gt;=1,INDEX($DG:$DG,$GK838+1),"")</f>
      </c>
      <c r="EX838">
        <f>IF($GL838&gt;=2,INDEX($DG:$DG,$GK838+2),"")</f>
      </c>
      <c r="EY838">
        <f>IF($GL838&gt;=3,INDEX($DG:$DG,$GK838+3),"")</f>
      </c>
      <c r="EZ838">
        <f>IF($GL838&gt;=4,INDEX($DG:$DG,$GK838+4),"")</f>
      </c>
      <c r="FA838">
        <f>IF($GL838&gt;=5,INDEX($DG:$DG,$GK838+5),"")</f>
      </c>
      <c r="FB838">
        <f>IF($GL838&gt;=6,INDEX($DG:$DG,$GK838+6),"")</f>
      </c>
      <c r="FC838">
        <f>IF($GL838&gt;=7,INDEX($DG:$DG,$GK838+7),"")</f>
      </c>
      <c r="FD838">
        <f>IF($GL838&gt;=8,INDEX($DG:$DG,$GK838+8),"")</f>
      </c>
      <c r="FE838">
        <f>IF($GL838&gt;=9,INDEX($DG:$DG,$GK838+9),"")</f>
      </c>
      <c r="FF838">
        <f>IF($GL838&gt;=10,INDEX($DG:$DG,$GK838+10),"")</f>
      </c>
      <c r="FG838">
        <f>IF($GL838&gt;=11,INDEX($DG:$DG,$GK838+11),"")</f>
      </c>
      <c r="FH838">
        <f>IF($GL838&gt;=12,INDEX($DG:$DG,$GK838+12),"")</f>
      </c>
      <c r="FI838">
        <f>IF($GL838&gt;=13,INDEX($DG:$DG,$GK838+13),"")</f>
      </c>
      <c r="FJ838">
        <f>IF($GL838&gt;=14,INDEX($DG:$DG,$GK838+14),"")</f>
      </c>
      <c r="FK838">
        <f>IF($GL838&gt;=15,INDEX($DG:$DG,$GK838+15),"")</f>
      </c>
      <c r="FL838">
        <f>IF($GL838&gt;=16,INDEX($DG:$DG,$GK838+16),"")</f>
      </c>
      <c r="FM838">
        <f>IF($GL838&gt;=17,INDEX($DG:$DG,$GK838+17),"")</f>
      </c>
      <c r="FN838">
        <f>IF($GL838&gt;=18,INDEX($DG:$DG,$GK838+18),"")</f>
      </c>
      <c r="FO838">
        <f>IF($GL838&gt;=19,INDEX($DG:$DG,$GK838+19),"")</f>
      </c>
      <c r="FP838">
        <f>IF($GL838&gt;=20,INDEX($DG:$DG,$GK838+20),"")</f>
      </c>
      <c r="FQ838">
        <f>IF($GL838&gt;=21,INDEX($DG:$DG,$GK838+21),"")</f>
      </c>
      <c r="FR838">
        <f>IF($GL838&gt;=22,INDEX($DG:$DG,$GK838+22),"")</f>
      </c>
      <c r="FS838">
        <f>IF($GL838&gt;=23,INDEX($DG:$DG,$GK838+23),"")</f>
      </c>
      <c r="FT838">
        <f>IF($GL838&gt;=24,INDEX($DG:$DG,$GK838+24),"")</f>
      </c>
      <c r="FU838">
        <f>IF($GL838&gt;=25,INDEX($DG:$DG,$GK838+25),"")</f>
      </c>
      <c r="FV838">
        <f>IF($GL838&gt;=26,INDEX($DG:$DG,$GK838+26),"")</f>
      </c>
      <c r="FW838">
        <f>IF($GL838&gt;=27,INDEX($DG:$DG,$GK838+27),"")</f>
      </c>
      <c r="FX838">
        <f>IF($GL838&gt;=28,INDEX($DG:$DG,$GK838+28),"")</f>
      </c>
      <c r="FY838">
        <f>IF($GL838&gt;=29,INDEX($DG:$DG,$GK838+29),"")</f>
      </c>
      <c r="FZ838">
        <f>IF($GL838&gt;=30,INDEX($DG:$DG,$GK838+30),"")</f>
      </c>
      <c r="GA838">
        <f>IF($GL838&gt;=31,INDEX($DG:$DG,$GK838+31),"")</f>
      </c>
      <c r="GB838">
        <f>IF($GL838&gt;=32,INDEX($DG:$DG,$GK838+32),"")</f>
      </c>
      <c r="GC838">
        <f>IF($GL838&gt;=33,INDEX($DG:$DG,$GK838+33),"")</f>
      </c>
      <c r="GD838">
        <f>IF($GL838&gt;=34,INDEX($DG:$DG,$GK838+34),"")</f>
      </c>
      <c r="GE838">
        <f>IF($GL838&gt;=35,INDEX($DG:$DG,$GK838+35),"")</f>
      </c>
      <c r="GF838">
        <f>IF($GL838&gt;=36,INDEX($DG:$DG,$GK838+36),"")</f>
      </c>
      <c r="GG838">
        <f>IF($GL838&gt;=37,INDEX($DG:$DG,$GK838+37),"")</f>
      </c>
      <c r="GH838">
        <f>IF($GL838&gt;=38,INDEX($DG:$DG,$GK838+38),"")</f>
      </c>
      <c r="GI838">
        <f>IF($GL838&gt;=39,INDEX($DG:$DG,$GK838+39),"")</f>
      </c>
      <c r="GJ838">
        <f>IF($GL838&gt;=40,INDEX($DG:$DG,$GK838+40),"")</f>
      </c>
      <c r="GK838">
        <f>IFERROR(MATCH($DE838,$DF$2:$DF$166,0)+1,0)</f>
      </c>
      <c r="GL838">
        <f>IFERROR(INDEX($DH$2:$DH$166,MATCH($DE838,$DF$2:$DF$166,0)),0)</f>
      </c>
      <c r="GM838">
        <f>IFERROR(MATCH($H838,$DI$838:$EV$838,0),0)</f>
      </c>
      <c r="GN838">
        <f>IF($GM838&gt;0,INDEX($EW$838:$GJ$838,$GM838),"")</f>
      </c>
      <c r="GQ838">
        <f>IF($IZ838&gt;=1,INDEX($GO:$GO,$IY838+1),"")</f>
      </c>
      <c r="GR838">
        <f>IF($IZ838&gt;=2,INDEX($GO:$GO,$IY838+2),"")</f>
      </c>
      <c r="GS838">
        <f>IF($IZ838&gt;=3,INDEX($GO:$GO,$IY838+3),"")</f>
      </c>
      <c r="GT838">
        <f>IF($IZ838&gt;=4,INDEX($GO:$GO,$IY838+4),"")</f>
      </c>
      <c r="GU838">
        <f>IF($IZ838&gt;=5,INDEX($GO:$GO,$IY838+5),"")</f>
      </c>
      <c r="GV838">
        <f>IF($IZ838&gt;=6,INDEX($GO:$GO,$IY838+6),"")</f>
      </c>
      <c r="GW838">
        <f>IF($IZ838&gt;=7,INDEX($GO:$GO,$IY838+7),"")</f>
      </c>
      <c r="GX838">
        <f>IF($IZ838&gt;=8,INDEX($GO:$GO,$IY838+8),"")</f>
      </c>
      <c r="GY838">
        <f>IF($IZ838&gt;=9,INDEX($GO:$GO,$IY838+9),"")</f>
      </c>
      <c r="GZ838">
        <f>IF($IZ838&gt;=10,INDEX($GO:$GO,$IY838+10),"")</f>
      </c>
      <c r="HA838">
        <f>IF($IZ838&gt;=11,INDEX($GO:$GO,$IY838+11),"")</f>
      </c>
      <c r="HB838">
        <f>IF($IZ838&gt;=12,INDEX($GO:$GO,$IY838+12),"")</f>
      </c>
      <c r="HC838">
        <f>IF($IZ838&gt;=13,INDEX($GO:$GO,$IY838+13),"")</f>
      </c>
      <c r="HD838">
        <f>IF($IZ838&gt;=14,INDEX($GO:$GO,$IY838+14),"")</f>
      </c>
      <c r="HE838">
        <f>IF($IZ838&gt;=15,INDEX($GO:$GO,$IY838+15),"")</f>
      </c>
      <c r="HF838">
        <f>IF($IZ838&gt;=16,INDEX($GO:$GO,$IY838+16),"")</f>
      </c>
      <c r="HG838">
        <f>IF($IZ838&gt;=17,INDEX($GO:$GO,$IY838+17),"")</f>
      </c>
      <c r="HH838">
        <f>IF($IZ838&gt;=18,INDEX($GO:$GO,$IY838+18),"")</f>
      </c>
      <c r="HI838">
        <f>IF($IZ838&gt;=19,INDEX($GO:$GO,$IY838+19),"")</f>
      </c>
      <c r="HJ838">
        <f>IF($IZ838&gt;=20,INDEX($GO:$GO,$IY838+20),"")</f>
      </c>
      <c r="HK838">
        <f>IF($IZ838&gt;=21,INDEX($GO:$GO,$IY838+21),"")</f>
      </c>
      <c r="HL838">
        <f>IF($IZ838&gt;=22,INDEX($GO:$GO,$IY838+22),"")</f>
      </c>
      <c r="HM838">
        <f>IF($IZ838&gt;=23,INDEX($GO:$GO,$IY838+23),"")</f>
      </c>
      <c r="HN838">
        <f>IF($IZ838&gt;=24,INDEX($GO:$GO,$IY838+24),"")</f>
      </c>
      <c r="HO838">
        <f>IF($IZ838&gt;=25,INDEX($GO:$GO,$IY838+25),"")</f>
      </c>
      <c r="HP838">
        <f>IF($IZ838&gt;=26,INDEX($GO:$GO,$IY838+26),"")</f>
      </c>
      <c r="HQ838">
        <f>IF($IZ838&gt;=27,INDEX($GO:$GO,$IY838+27),"")</f>
      </c>
      <c r="HR838">
        <f>IF($IZ838&gt;=28,INDEX($GO:$GO,$IY838+28),"")</f>
      </c>
      <c r="HS838">
        <f>IF($IZ838&gt;=29,INDEX($GO:$GO,$IY838+29),"")</f>
      </c>
      <c r="HT838">
        <f>IF($IZ838&gt;=30,INDEX($GO:$GO,$IY838+30),"")</f>
      </c>
      <c r="HU838">
        <f>IF($IZ838&gt;=31,INDEX($GO:$GO,$IY838+31),"")</f>
      </c>
      <c r="HV838">
        <f>IF($IZ838&gt;=32,INDEX($GO:$GO,$IY838+32),"")</f>
      </c>
      <c r="HW838">
        <f>IF($IZ838&gt;=33,INDEX($GO:$GO,$IY838+33),"")</f>
      </c>
      <c r="HX838">
        <f>IF($IZ838&gt;=34,INDEX($GO:$GO,$IY838+34),"")</f>
      </c>
      <c r="HY838">
        <f>IF($IZ838&gt;=35,INDEX($GO:$GO,$IY838+35),"")</f>
      </c>
      <c r="HZ838">
        <f>IF($IZ838&gt;=36,INDEX($GO:$GO,$IY838+36),"")</f>
      </c>
      <c r="IA838">
        <f>IF($IZ838&gt;=37,INDEX($GO:$GO,$IY838+37),"")</f>
      </c>
      <c r="IB838">
        <f>IF($IZ838&gt;=38,INDEX($GO:$GO,$IY838+38),"")</f>
      </c>
      <c r="IC838">
        <f>IF($IZ838&gt;=39,INDEX($GO:$GO,$IY838+39),"")</f>
      </c>
      <c r="ID838">
        <f>IF($IZ838&gt;=40,INDEX($GO:$GO,$IY838+40),"")</f>
      </c>
      <c r="IE838">
        <f>IF($IZ838&gt;=41,INDEX($GO:$GO,$IY838+41),"")</f>
      </c>
      <c r="IF838">
        <f>IF($IZ838&gt;=42,INDEX($GO:$GO,$IY838+42),"")</f>
      </c>
      <c r="IG838">
        <f>IF($IZ838&gt;=43,INDEX($GO:$GO,$IY838+43),"")</f>
      </c>
      <c r="IH838">
        <f>IF($IZ838&gt;=44,INDEX($GO:$GO,$IY838+44),"")</f>
      </c>
      <c r="II838">
        <f>IF($IZ838&gt;=45,INDEX($GO:$GO,$IY838+45),"")</f>
      </c>
      <c r="IJ838">
        <f>IF($IZ838&gt;=46,INDEX($GO:$GO,$IY838+46),"")</f>
      </c>
      <c r="IK838">
        <f>IF($IZ838&gt;=47,INDEX($GO:$GO,$IY838+47),"")</f>
      </c>
      <c r="IL838">
        <f>IF($IZ838&gt;=48,INDEX($GO:$GO,$IY838+48),"")</f>
      </c>
      <c r="IM838">
        <f>IF($IZ838&gt;=49,INDEX($GO:$GO,$IY838+49),"")</f>
      </c>
      <c r="IN838">
        <f>IF($IZ838&gt;=50,INDEX($GO:$GO,$IY838+50),"")</f>
      </c>
      <c r="IO838">
        <f>IF($IZ838&gt;=51,INDEX($GO:$GO,$IY838+51),"")</f>
      </c>
      <c r="IP838">
        <f>IF($IZ838&gt;=52,INDEX($GO:$GO,$IY838+52),"")</f>
      </c>
      <c r="IQ838">
        <f>IF($IZ838&gt;=53,INDEX($GO:$GO,$IY838+53),"")</f>
      </c>
      <c r="IR838">
        <f>IF($IZ838&gt;=54,INDEX($GO:$GO,$IY838+54),"")</f>
      </c>
      <c r="IS838">
        <f>IF($IZ838&gt;=55,INDEX($GO:$GO,$IY838+55),"")</f>
      </c>
      <c r="IT838">
        <f>IF($IZ838&gt;=56,INDEX($GO:$GO,$IY838+56),"")</f>
      </c>
      <c r="IU838">
        <f>IF($IZ838&gt;=57,INDEX($GO:$GO,$IY838+57),"")</f>
      </c>
      <c r="IV838">
        <f>IF($IZ838&gt;=58,INDEX($GO:$GO,$IY838+58),"")</f>
      </c>
      <c r="IW838">
        <f>IF($IZ838&gt;=59,INDEX($GO:$GO,$IY838+59),"")</f>
      </c>
      <c r="IX838">
        <f>IF($IZ838&gt;=60,INDEX($GO:$GO,$IY838+60),"")</f>
      </c>
      <c r="IY838">
        <f>IFERROR(MATCH($GN838,$GO$2:$GO$827,0)+1,0)</f>
      </c>
      <c r="IZ838">
        <f>IFERROR(INDEX($GP$2:$GP$827,MATCH($GN838,$GO$2:$GO$827,0)),0)</f>
      </c>
      <c r="JA838" t="s">
        <v>23</v>
      </c>
      <c r="JB838" t="s">
        <v>23</v>
      </c>
    </row>
    <row r="839" spans="1:262" x14ac:dyDescent="0.25">
      <c r="F839" s="1"/>
      <c r="G839" s="1"/>
      <c r="H839" s="1"/>
      <c r="I839" s="1"/>
      <c r="J839" s="1">
        <f>IFERROR(IF(FIND(" - ",$F839)&gt;0,MID($F839,FIND(" - ",$F839)+3,LEN($F839)),""),"")</f>
      </c>
      <c r="L839" s="1"/>
      <c r="N839" t="s">
        <v>23</v>
      </c>
      <c r="P839">
        <f>IF(OR($N839="",$O839=""),"",IFERROR($N839/$O839,0))</f>
      </c>
      <c r="Q839">
        <f>IF($N839="","",
IF($G839="","",
IF(ISNUMBER(SEARCH("exempt",LOWER($G839))),0,
$N839*(VALUE(SUBSTITUTE($G839,"%",""))/100))))</f>
      </c>
      <c r="W839">
        <f>IF($N839="","",
SUM($N839,$Q839,$U839,$R839,$T839)-
IF($V839="",0,VALUE($V839)))</f>
      </c>
      <c r="AE839" t="s">
        <v>2105</v>
      </c>
      <c r="AM839">
        <f>IFERROR(LEFT($F839,FIND(" - ",$F839)-1),$F839)</f>
      </c>
      <c r="AP839">
        <f>IF($CE839&gt;=1,INDEX($AN:$AN,$CD839+1),"")</f>
      </c>
      <c r="AQ839">
        <f>IF($CE839&gt;=2,INDEX($AN:$AN,$CD839+2),"")</f>
      </c>
      <c r="AR839">
        <f>IF($CE839&gt;=3,INDEX($AN:$AN,$CD839+3),"")</f>
      </c>
      <c r="AS839">
        <f>IF($CE839&gt;=4,INDEX($AN:$AN,$CD839+4),"")</f>
      </c>
      <c r="AT839">
        <f>IF($CE839&gt;=5,INDEX($AN:$AN,$CD839+5),"")</f>
      </c>
      <c r="AU839">
        <f>IF($CE839&gt;=6,INDEX($AN:$AN,$CD839+6),"")</f>
      </c>
      <c r="AV839">
        <f>IF($CE839&gt;=7,INDEX($AN:$AN,$CD839+7),"")</f>
      </c>
      <c r="AW839">
        <f>IF($CE839&gt;=8,INDEX($AN:$AN,$CD839+8),"")</f>
      </c>
      <c r="AX839">
        <f>IF($CE839&gt;=9,INDEX($AN:$AN,$CD839+9),"")</f>
      </c>
      <c r="AY839">
        <f>IF($CE839&gt;=10,INDEX($AN:$AN,$CD839+10),"")</f>
      </c>
      <c r="AZ839">
        <f>IF($CE839&gt;=11,INDEX($AN:$AN,$CD839+11),"")</f>
      </c>
      <c r="BA839">
        <f>IF($CE839&gt;=12,INDEX($AN:$AN,$CD839+12),"")</f>
      </c>
      <c r="BB839">
        <f>IF($CE839&gt;=13,INDEX($AN:$AN,$CD839+13),"")</f>
      </c>
      <c r="BC839">
        <f>IF($CE839&gt;=14,INDEX($AN:$AN,$CD839+14),"")</f>
      </c>
      <c r="BD839">
        <f>IF($CE839&gt;=15,INDEX($AN:$AN,$CD839+15),"")</f>
      </c>
      <c r="BE839">
        <f>IF($CE839&gt;=16,INDEX($AN:$AN,$CD839+16),"")</f>
      </c>
      <c r="BF839">
        <f>IF($CE839&gt;=17,INDEX($AN:$AN,$CD839+17),"")</f>
      </c>
      <c r="BG839">
        <f>IF($CE839&gt;=18,INDEX($AN:$AN,$CD839+18),"")</f>
      </c>
      <c r="BH839">
        <f>IF($CE839&gt;=19,INDEX($AN:$AN,$CD839+19),"")</f>
      </c>
      <c r="BI839">
        <f>IF($CE839&gt;=20,INDEX($AN:$AN,$CD839+20),"")</f>
      </c>
      <c r="BJ839">
        <f>IF($CE839&gt;=21,INDEX($AN:$AN,$CD839+21),"")</f>
      </c>
      <c r="BK839">
        <f>IF($CE839&gt;=22,INDEX($AN:$AN,$CD839+22),"")</f>
      </c>
      <c r="BL839">
        <f>IF($CE839&gt;=23,INDEX($AN:$AN,$CD839+23),"")</f>
      </c>
      <c r="BM839">
        <f>IF($CE839&gt;=24,INDEX($AN:$AN,$CD839+24),"")</f>
      </c>
      <c r="BN839">
        <f>IF($CE839&gt;=25,INDEX($AN:$AN,$CD839+25),"")</f>
      </c>
      <c r="BO839">
        <f>IF($CE839&gt;=26,INDEX($AN:$AN,$CD839+26),"")</f>
      </c>
      <c r="BP839">
        <f>IF($CE839&gt;=27,INDEX($AN:$AN,$CD839+27),"")</f>
      </c>
      <c r="BQ839">
        <f>IF($CE839&gt;=28,INDEX($AN:$AN,$CD839+28),"")</f>
      </c>
      <c r="BR839">
        <f>IF($CE839&gt;=29,INDEX($AN:$AN,$CD839+29),"")</f>
      </c>
      <c r="BS839">
        <f>IF($CE839&gt;=30,INDEX($AN:$AN,$CD839+30),"")</f>
      </c>
      <c r="BT839">
        <f>IF($CE839&gt;=31,INDEX($AN:$AN,$CD839+31),"")</f>
      </c>
      <c r="BU839">
        <f>IF($CE839&gt;=32,INDEX($AN:$AN,$CD839+32),"")</f>
      </c>
      <c r="BV839">
        <f>IF($CE839&gt;=33,INDEX($AN:$AN,$CD839+33),"")</f>
      </c>
      <c r="BW839">
        <f>IF($CE839&gt;=34,INDEX($AN:$AN,$CD839+34),"")</f>
      </c>
      <c r="BX839">
        <f>IF($CE839&gt;=35,INDEX($AN:$AN,$CD839+35),"")</f>
      </c>
      <c r="BY839">
        <f>IF($CE839&gt;=36,INDEX($AN:$AN,$CD839+36),"")</f>
      </c>
      <c r="BZ839">
        <f>IF($CE839&gt;=37,INDEX($AN:$AN,$CD839+37),"")</f>
      </c>
      <c r="CA839">
        <f>IF($CE839&gt;=38,INDEX($AN:$AN,$CD839+38),"")</f>
      </c>
      <c r="CB839">
        <f>IF($CE839&gt;=39,INDEX($AN:$AN,$CD839+39),"")</f>
      </c>
      <c r="CC839">
        <f>IF($CE839&gt;=40,INDEX($AN:$AN,$CD839+40),"")</f>
      </c>
      <c r="CD839">
        <f>IFERROR(MATCH($AM839,$AN$2:$AN$133,0)+1,0)</f>
      </c>
      <c r="CE839">
        <f>IFERROR(INDEX($AO$2:$AO$133,MATCH($AM839,$AN$2:$AN$133,0)),0)</f>
      </c>
      <c r="CF839">
        <f>IFERROR(LEFT($K839,FIND(" - ",$K839)-1),$K839)</f>
      </c>
      <c r="CG839" t="s">
        <v>2106</v>
      </c>
      <c r="CH839">
        <v>1</v>
      </c>
      <c r="CI839">
        <f>IF($DD839&gt;=1,INDEX($CG:$CG,$DC839+1),"")</f>
      </c>
      <c r="CJ839">
        <f>IF($DD839&gt;=2,INDEX($CG:$CG,$DC839+2),"")</f>
      </c>
      <c r="CK839">
        <f>IF($DD839&gt;=3,INDEX($CG:$CG,$DC839+3),"")</f>
      </c>
      <c r="CL839">
        <f>IF($DD839&gt;=4,INDEX($CG:$CG,$DC839+4),"")</f>
      </c>
      <c r="CM839">
        <f>IF($DD839&gt;=5,INDEX($CG:$CG,$DC839+5),"")</f>
      </c>
      <c r="CN839">
        <f>IF($DD839&gt;=6,INDEX($CG:$CG,$DC839+6),"")</f>
      </c>
      <c r="CO839">
        <f>IF($DD839&gt;=7,INDEX($CG:$CG,$DC839+7),"")</f>
      </c>
      <c r="CP839">
        <f>IF($DD839&gt;=8,INDEX($CG:$CG,$DC839+8),"")</f>
      </c>
      <c r="CQ839">
        <f>IF($DD839&gt;=9,INDEX($CG:$CG,$DC839+9),"")</f>
      </c>
      <c r="CR839">
        <f>IF($DD839&gt;=10,INDEX($CG:$CG,$DC839+10),"")</f>
      </c>
      <c r="CS839">
        <f>IF($DD839&gt;=11,INDEX($CG:$CG,$DC839+11),"")</f>
      </c>
      <c r="CT839">
        <f>IF($DD839&gt;=12,INDEX($CG:$CG,$DC839+12),"")</f>
      </c>
      <c r="CU839">
        <f>IF($DD839&gt;=13,INDEX($CG:$CG,$DC839+13),"")</f>
      </c>
      <c r="CV839">
        <f>IF($DD839&gt;=14,INDEX($CG:$CG,$DC839+14),"")</f>
      </c>
      <c r="CW839">
        <f>IF($DD839&gt;=15,INDEX($CG:$CG,$DC839+15),"")</f>
      </c>
      <c r="CX839">
        <f>IF($DD839&gt;=16,INDEX($CG:$CG,$DC839+16),"")</f>
      </c>
      <c r="CY839">
        <f>IF($DD839&gt;=17,INDEX($CG:$CG,$DC839+17),"")</f>
      </c>
      <c r="CZ839">
        <f>IF($DD839&gt;=18,INDEX($CG:$CG,$DC839+18),"")</f>
      </c>
      <c r="DA839">
        <f>IF($DD839&gt;=19,INDEX($CG:$CG,$DC839+19),"")</f>
      </c>
      <c r="DB839">
        <f>IF($DD839&gt;=20,INDEX($CG:$CG,$DC839+20),"")</f>
      </c>
      <c r="DC839">
        <f>IFERROR(MATCH($CF839,$CG$2:$CG$1558,0)+1,0)</f>
      </c>
      <c r="DD839">
        <f>IFERROR(INDEX($CH$2:$CH$1558,MATCH($CF839,$CG$2:$CG$1558,0)),0)</f>
      </c>
      <c r="DE839">
        <f>IFERROR(INDEX($AL:$AL,MATCH($G839,$AK:$AK,0))&amp;"","")</f>
      </c>
      <c r="DI839">
        <f>IF($GL839&gt;=1,INDEX($DF:$DF,$GK839+1),"")</f>
      </c>
      <c r="DJ839">
        <f>IF($GL839&gt;=2,INDEX($DF:$DF,$GK839+2),"")</f>
      </c>
      <c r="DK839">
        <f>IF($GL839&gt;=3,INDEX($DF:$DF,$GK839+3),"")</f>
      </c>
      <c r="DL839">
        <f>IF($GL839&gt;=4,INDEX($DF:$DF,$GK839+4),"")</f>
      </c>
      <c r="DM839">
        <f>IF($GL839&gt;=5,INDEX($DF:$DF,$GK839+5),"")</f>
      </c>
      <c r="DN839">
        <f>IF($GL839&gt;=6,INDEX($DF:$DF,$GK839+6),"")</f>
      </c>
      <c r="DO839">
        <f>IF($GL839&gt;=7,INDEX($DF:$DF,$GK839+7),"")</f>
      </c>
      <c r="DP839">
        <f>IF($GL839&gt;=8,INDEX($DF:$DF,$GK839+8),"")</f>
      </c>
      <c r="DQ839">
        <f>IF($GL839&gt;=9,INDEX($DF:$DF,$GK839+9),"")</f>
      </c>
      <c r="DR839">
        <f>IF($GL839&gt;=10,INDEX($DF:$DF,$GK839+10),"")</f>
      </c>
      <c r="DS839">
        <f>IF($GL839&gt;=11,INDEX($DF:$DF,$GK839+11),"")</f>
      </c>
      <c r="DT839">
        <f>IF($GL839&gt;=12,INDEX($DF:$DF,$GK839+12),"")</f>
      </c>
      <c r="DU839">
        <f>IF($GL839&gt;=13,INDEX($DF:$DF,$GK839+13),"")</f>
      </c>
      <c r="DV839">
        <f>IF($GL839&gt;=14,INDEX($DF:$DF,$GK839+14),"")</f>
      </c>
      <c r="DW839">
        <f>IF($GL839&gt;=15,INDEX($DF:$DF,$GK839+15),"")</f>
      </c>
      <c r="DX839">
        <f>IF($GL839&gt;=16,INDEX($DF:$DF,$GK839+16),"")</f>
      </c>
      <c r="DY839">
        <f>IF($GL839&gt;=17,INDEX($DF:$DF,$GK839+17),"")</f>
      </c>
      <c r="DZ839">
        <f>IF($GL839&gt;=18,INDEX($DF:$DF,$GK839+18),"")</f>
      </c>
      <c r="EA839">
        <f>IF($GL839&gt;=19,INDEX($DF:$DF,$GK839+19),"")</f>
      </c>
      <c r="EB839">
        <f>IF($GL839&gt;=20,INDEX($DF:$DF,$GK839+20),"")</f>
      </c>
      <c r="EC839">
        <f>IF($GL839&gt;=21,INDEX($DF:$DF,$GK839+21),"")</f>
      </c>
      <c r="ED839">
        <f>IF($GL839&gt;=22,INDEX($DF:$DF,$GK839+22),"")</f>
      </c>
      <c r="EE839">
        <f>IF($GL839&gt;=23,INDEX($DF:$DF,$GK839+23),"")</f>
      </c>
      <c r="EF839">
        <f>IF($GL839&gt;=24,INDEX($DF:$DF,$GK839+24),"")</f>
      </c>
      <c r="EG839">
        <f>IF($GL839&gt;=25,INDEX($DF:$DF,$GK839+25),"")</f>
      </c>
      <c r="EH839">
        <f>IF($GL839&gt;=26,INDEX($DF:$DF,$GK839+26),"")</f>
      </c>
      <c r="EI839">
        <f>IF($GL839&gt;=27,INDEX($DF:$DF,$GK839+27),"")</f>
      </c>
      <c r="EJ839">
        <f>IF($GL839&gt;=28,INDEX($DF:$DF,$GK839+28),"")</f>
      </c>
      <c r="EK839">
        <f>IF($GL839&gt;=29,INDEX($DF:$DF,$GK839+29),"")</f>
      </c>
      <c r="EL839">
        <f>IF($GL839&gt;=30,INDEX($DF:$DF,$GK839+30),"")</f>
      </c>
      <c r="EM839">
        <f>IF($GL839&gt;=31,INDEX($DF:$DF,$GK839+31),"")</f>
      </c>
      <c r="EN839">
        <f>IF($GL839&gt;=32,INDEX($DF:$DF,$GK839+32),"")</f>
      </c>
      <c r="EO839">
        <f>IF($GL839&gt;=33,INDEX($DF:$DF,$GK839+33),"")</f>
      </c>
      <c r="EP839">
        <f>IF($GL839&gt;=34,INDEX($DF:$DF,$GK839+34),"")</f>
      </c>
      <c r="EQ839">
        <f>IF($GL839&gt;=35,INDEX($DF:$DF,$GK839+35),"")</f>
      </c>
      <c r="ER839">
        <f>IF($GL839&gt;=36,INDEX($DF:$DF,$GK839+36),"")</f>
      </c>
      <c r="ES839">
        <f>IF($GL839&gt;=37,INDEX($DF:$DF,$GK839+37),"")</f>
      </c>
      <c r="ET839">
        <f>IF($GL839&gt;=38,INDEX($DF:$DF,$GK839+38),"")</f>
      </c>
      <c r="EU839">
        <f>IF($GL839&gt;=39,INDEX($DF:$DF,$GK839+39),"")</f>
      </c>
      <c r="EV839">
        <f>IF($GL839&gt;=40,INDEX($DF:$DF,$GK839+40),"")</f>
      </c>
      <c r="EW839">
        <f>IF($GL839&gt;=1,INDEX($DG:$DG,$GK839+1),"")</f>
      </c>
      <c r="EX839">
        <f>IF($GL839&gt;=2,INDEX($DG:$DG,$GK839+2),"")</f>
      </c>
      <c r="EY839">
        <f>IF($GL839&gt;=3,INDEX($DG:$DG,$GK839+3),"")</f>
      </c>
      <c r="EZ839">
        <f>IF($GL839&gt;=4,INDEX($DG:$DG,$GK839+4),"")</f>
      </c>
      <c r="FA839">
        <f>IF($GL839&gt;=5,INDEX($DG:$DG,$GK839+5),"")</f>
      </c>
      <c r="FB839">
        <f>IF($GL839&gt;=6,INDEX($DG:$DG,$GK839+6),"")</f>
      </c>
      <c r="FC839">
        <f>IF($GL839&gt;=7,INDEX($DG:$DG,$GK839+7),"")</f>
      </c>
      <c r="FD839">
        <f>IF($GL839&gt;=8,INDEX($DG:$DG,$GK839+8),"")</f>
      </c>
      <c r="FE839">
        <f>IF($GL839&gt;=9,INDEX($DG:$DG,$GK839+9),"")</f>
      </c>
      <c r="FF839">
        <f>IF($GL839&gt;=10,INDEX($DG:$DG,$GK839+10),"")</f>
      </c>
      <c r="FG839">
        <f>IF($GL839&gt;=11,INDEX($DG:$DG,$GK839+11),"")</f>
      </c>
      <c r="FH839">
        <f>IF($GL839&gt;=12,INDEX($DG:$DG,$GK839+12),"")</f>
      </c>
      <c r="FI839">
        <f>IF($GL839&gt;=13,INDEX($DG:$DG,$GK839+13),"")</f>
      </c>
      <c r="FJ839">
        <f>IF($GL839&gt;=14,INDEX($DG:$DG,$GK839+14),"")</f>
      </c>
      <c r="FK839">
        <f>IF($GL839&gt;=15,INDEX($DG:$DG,$GK839+15),"")</f>
      </c>
      <c r="FL839">
        <f>IF($GL839&gt;=16,INDEX($DG:$DG,$GK839+16),"")</f>
      </c>
      <c r="FM839">
        <f>IF($GL839&gt;=17,INDEX($DG:$DG,$GK839+17),"")</f>
      </c>
      <c r="FN839">
        <f>IF($GL839&gt;=18,INDEX($DG:$DG,$GK839+18),"")</f>
      </c>
      <c r="FO839">
        <f>IF($GL839&gt;=19,INDEX($DG:$DG,$GK839+19),"")</f>
      </c>
      <c r="FP839">
        <f>IF($GL839&gt;=20,INDEX($DG:$DG,$GK839+20),"")</f>
      </c>
      <c r="FQ839">
        <f>IF($GL839&gt;=21,INDEX($DG:$DG,$GK839+21),"")</f>
      </c>
      <c r="FR839">
        <f>IF($GL839&gt;=22,INDEX($DG:$DG,$GK839+22),"")</f>
      </c>
      <c r="FS839">
        <f>IF($GL839&gt;=23,INDEX($DG:$DG,$GK839+23),"")</f>
      </c>
      <c r="FT839">
        <f>IF($GL839&gt;=24,INDEX($DG:$DG,$GK839+24),"")</f>
      </c>
      <c r="FU839">
        <f>IF($GL839&gt;=25,INDEX($DG:$DG,$GK839+25),"")</f>
      </c>
      <c r="FV839">
        <f>IF($GL839&gt;=26,INDEX($DG:$DG,$GK839+26),"")</f>
      </c>
      <c r="FW839">
        <f>IF($GL839&gt;=27,INDEX($DG:$DG,$GK839+27),"")</f>
      </c>
      <c r="FX839">
        <f>IF($GL839&gt;=28,INDEX($DG:$DG,$GK839+28),"")</f>
      </c>
      <c r="FY839">
        <f>IF($GL839&gt;=29,INDEX($DG:$DG,$GK839+29),"")</f>
      </c>
      <c r="FZ839">
        <f>IF($GL839&gt;=30,INDEX($DG:$DG,$GK839+30),"")</f>
      </c>
      <c r="GA839">
        <f>IF($GL839&gt;=31,INDEX($DG:$DG,$GK839+31),"")</f>
      </c>
      <c r="GB839">
        <f>IF($GL839&gt;=32,INDEX($DG:$DG,$GK839+32),"")</f>
      </c>
      <c r="GC839">
        <f>IF($GL839&gt;=33,INDEX($DG:$DG,$GK839+33),"")</f>
      </c>
      <c r="GD839">
        <f>IF($GL839&gt;=34,INDEX($DG:$DG,$GK839+34),"")</f>
      </c>
      <c r="GE839">
        <f>IF($GL839&gt;=35,INDEX($DG:$DG,$GK839+35),"")</f>
      </c>
      <c r="GF839">
        <f>IF($GL839&gt;=36,INDEX($DG:$DG,$GK839+36),"")</f>
      </c>
      <c r="GG839">
        <f>IF($GL839&gt;=37,INDEX($DG:$DG,$GK839+37),"")</f>
      </c>
      <c r="GH839">
        <f>IF($GL839&gt;=38,INDEX($DG:$DG,$GK839+38),"")</f>
      </c>
      <c r="GI839">
        <f>IF($GL839&gt;=39,INDEX($DG:$DG,$GK839+39),"")</f>
      </c>
      <c r="GJ839">
        <f>IF($GL839&gt;=40,INDEX($DG:$DG,$GK839+40),"")</f>
      </c>
      <c r="GK839">
        <f>IFERROR(MATCH($DE839,$DF$2:$DF$166,0)+1,0)</f>
      </c>
      <c r="GL839">
        <f>IFERROR(INDEX($DH$2:$DH$166,MATCH($DE839,$DF$2:$DF$166,0)),0)</f>
      </c>
      <c r="GM839">
        <f>IFERROR(MATCH($H839,$DI$839:$EV$839,0),0)</f>
      </c>
      <c r="GN839">
        <f>IF($GM839&gt;0,INDEX($EW$839:$GJ$839,$GM839),"")</f>
      </c>
      <c r="GQ839">
        <f>IF($IZ839&gt;=1,INDEX($GO:$GO,$IY839+1),"")</f>
      </c>
      <c r="GR839">
        <f>IF($IZ839&gt;=2,INDEX($GO:$GO,$IY839+2),"")</f>
      </c>
      <c r="GS839">
        <f>IF($IZ839&gt;=3,INDEX($GO:$GO,$IY839+3),"")</f>
      </c>
      <c r="GT839">
        <f>IF($IZ839&gt;=4,INDEX($GO:$GO,$IY839+4),"")</f>
      </c>
      <c r="GU839">
        <f>IF($IZ839&gt;=5,INDEX($GO:$GO,$IY839+5),"")</f>
      </c>
      <c r="GV839">
        <f>IF($IZ839&gt;=6,INDEX($GO:$GO,$IY839+6),"")</f>
      </c>
      <c r="GW839">
        <f>IF($IZ839&gt;=7,INDEX($GO:$GO,$IY839+7),"")</f>
      </c>
      <c r="GX839">
        <f>IF($IZ839&gt;=8,INDEX($GO:$GO,$IY839+8),"")</f>
      </c>
      <c r="GY839">
        <f>IF($IZ839&gt;=9,INDEX($GO:$GO,$IY839+9),"")</f>
      </c>
      <c r="GZ839">
        <f>IF($IZ839&gt;=10,INDEX($GO:$GO,$IY839+10),"")</f>
      </c>
      <c r="HA839">
        <f>IF($IZ839&gt;=11,INDEX($GO:$GO,$IY839+11),"")</f>
      </c>
      <c r="HB839">
        <f>IF($IZ839&gt;=12,INDEX($GO:$GO,$IY839+12),"")</f>
      </c>
      <c r="HC839">
        <f>IF($IZ839&gt;=13,INDEX($GO:$GO,$IY839+13),"")</f>
      </c>
      <c r="HD839">
        <f>IF($IZ839&gt;=14,INDEX($GO:$GO,$IY839+14),"")</f>
      </c>
      <c r="HE839">
        <f>IF($IZ839&gt;=15,INDEX($GO:$GO,$IY839+15),"")</f>
      </c>
      <c r="HF839">
        <f>IF($IZ839&gt;=16,INDEX($GO:$GO,$IY839+16),"")</f>
      </c>
      <c r="HG839">
        <f>IF($IZ839&gt;=17,INDEX($GO:$GO,$IY839+17),"")</f>
      </c>
      <c r="HH839">
        <f>IF($IZ839&gt;=18,INDEX($GO:$GO,$IY839+18),"")</f>
      </c>
      <c r="HI839">
        <f>IF($IZ839&gt;=19,INDEX($GO:$GO,$IY839+19),"")</f>
      </c>
      <c r="HJ839">
        <f>IF($IZ839&gt;=20,INDEX($GO:$GO,$IY839+20),"")</f>
      </c>
      <c r="HK839">
        <f>IF($IZ839&gt;=21,INDEX($GO:$GO,$IY839+21),"")</f>
      </c>
      <c r="HL839">
        <f>IF($IZ839&gt;=22,INDEX($GO:$GO,$IY839+22),"")</f>
      </c>
      <c r="HM839">
        <f>IF($IZ839&gt;=23,INDEX($GO:$GO,$IY839+23),"")</f>
      </c>
      <c r="HN839">
        <f>IF($IZ839&gt;=24,INDEX($GO:$GO,$IY839+24),"")</f>
      </c>
      <c r="HO839">
        <f>IF($IZ839&gt;=25,INDEX($GO:$GO,$IY839+25),"")</f>
      </c>
      <c r="HP839">
        <f>IF($IZ839&gt;=26,INDEX($GO:$GO,$IY839+26),"")</f>
      </c>
      <c r="HQ839">
        <f>IF($IZ839&gt;=27,INDEX($GO:$GO,$IY839+27),"")</f>
      </c>
      <c r="HR839">
        <f>IF($IZ839&gt;=28,INDEX($GO:$GO,$IY839+28),"")</f>
      </c>
      <c r="HS839">
        <f>IF($IZ839&gt;=29,INDEX($GO:$GO,$IY839+29),"")</f>
      </c>
      <c r="HT839">
        <f>IF($IZ839&gt;=30,INDEX($GO:$GO,$IY839+30),"")</f>
      </c>
      <c r="HU839">
        <f>IF($IZ839&gt;=31,INDEX($GO:$GO,$IY839+31),"")</f>
      </c>
      <c r="HV839">
        <f>IF($IZ839&gt;=32,INDEX($GO:$GO,$IY839+32),"")</f>
      </c>
      <c r="HW839">
        <f>IF($IZ839&gt;=33,INDEX($GO:$GO,$IY839+33),"")</f>
      </c>
      <c r="HX839">
        <f>IF($IZ839&gt;=34,INDEX($GO:$GO,$IY839+34),"")</f>
      </c>
      <c r="HY839">
        <f>IF($IZ839&gt;=35,INDEX($GO:$GO,$IY839+35),"")</f>
      </c>
      <c r="HZ839">
        <f>IF($IZ839&gt;=36,INDEX($GO:$GO,$IY839+36),"")</f>
      </c>
      <c r="IA839">
        <f>IF($IZ839&gt;=37,INDEX($GO:$GO,$IY839+37),"")</f>
      </c>
      <c r="IB839">
        <f>IF($IZ839&gt;=38,INDEX($GO:$GO,$IY839+38),"")</f>
      </c>
      <c r="IC839">
        <f>IF($IZ839&gt;=39,INDEX($GO:$GO,$IY839+39),"")</f>
      </c>
      <c r="ID839">
        <f>IF($IZ839&gt;=40,INDEX($GO:$GO,$IY839+40),"")</f>
      </c>
      <c r="IE839">
        <f>IF($IZ839&gt;=41,INDEX($GO:$GO,$IY839+41),"")</f>
      </c>
      <c r="IF839">
        <f>IF($IZ839&gt;=42,INDEX($GO:$GO,$IY839+42),"")</f>
      </c>
      <c r="IG839">
        <f>IF($IZ839&gt;=43,INDEX($GO:$GO,$IY839+43),"")</f>
      </c>
      <c r="IH839">
        <f>IF($IZ839&gt;=44,INDEX($GO:$GO,$IY839+44),"")</f>
      </c>
      <c r="II839">
        <f>IF($IZ839&gt;=45,INDEX($GO:$GO,$IY839+45),"")</f>
      </c>
      <c r="IJ839">
        <f>IF($IZ839&gt;=46,INDEX($GO:$GO,$IY839+46),"")</f>
      </c>
      <c r="IK839">
        <f>IF($IZ839&gt;=47,INDEX($GO:$GO,$IY839+47),"")</f>
      </c>
      <c r="IL839">
        <f>IF($IZ839&gt;=48,INDEX($GO:$GO,$IY839+48),"")</f>
      </c>
      <c r="IM839">
        <f>IF($IZ839&gt;=49,INDEX($GO:$GO,$IY839+49),"")</f>
      </c>
      <c r="IN839">
        <f>IF($IZ839&gt;=50,INDEX($GO:$GO,$IY839+50),"")</f>
      </c>
      <c r="IO839">
        <f>IF($IZ839&gt;=51,INDEX($GO:$GO,$IY839+51),"")</f>
      </c>
      <c r="IP839">
        <f>IF($IZ839&gt;=52,INDEX($GO:$GO,$IY839+52),"")</f>
      </c>
      <c r="IQ839">
        <f>IF($IZ839&gt;=53,INDEX($GO:$GO,$IY839+53),"")</f>
      </c>
      <c r="IR839">
        <f>IF($IZ839&gt;=54,INDEX($GO:$GO,$IY839+54),"")</f>
      </c>
      <c r="IS839">
        <f>IF($IZ839&gt;=55,INDEX($GO:$GO,$IY839+55),"")</f>
      </c>
      <c r="IT839">
        <f>IF($IZ839&gt;=56,INDEX($GO:$GO,$IY839+56),"")</f>
      </c>
      <c r="IU839">
        <f>IF($IZ839&gt;=57,INDEX($GO:$GO,$IY839+57),"")</f>
      </c>
      <c r="IV839">
        <f>IF($IZ839&gt;=58,INDEX($GO:$GO,$IY839+58),"")</f>
      </c>
      <c r="IW839">
        <f>IF($IZ839&gt;=59,INDEX($GO:$GO,$IY839+59),"")</f>
      </c>
      <c r="IX839">
        <f>IF($IZ839&gt;=60,INDEX($GO:$GO,$IY839+60),"")</f>
      </c>
      <c r="IY839">
        <f>IFERROR(MATCH($GN839,$GO$2:$GO$827,0)+1,0)</f>
      </c>
      <c r="IZ839">
        <f>IFERROR(INDEX($GP$2:$GP$827,MATCH($GN839,$GO$2:$GO$827,0)),0)</f>
      </c>
      <c r="JA839" t="s">
        <v>23</v>
      </c>
      <c r="JB839" t="s">
        <v>23</v>
      </c>
    </row>
    <row r="840" spans="1:262" x14ac:dyDescent="0.25">
      <c r="F840" s="1"/>
      <c r="G840" s="1"/>
      <c r="H840" s="1"/>
      <c r="I840" s="1"/>
      <c r="J840" s="1">
        <f>IFERROR(IF(FIND(" - ",$F840)&gt;0,MID($F840,FIND(" - ",$F840)+3,LEN($F840)),""),"")</f>
      </c>
      <c r="L840" s="1"/>
      <c r="N840" t="s">
        <v>23</v>
      </c>
      <c r="P840">
        <f>IF(OR($N840="",$O840=""),"",IFERROR($N840/$O840,0))</f>
      </c>
      <c r="Q840">
        <f>IF($N840="","",
IF($G840="","",
IF(ISNUMBER(SEARCH("exempt",LOWER($G840))),0,
$N840*(VALUE(SUBSTITUTE($G840,"%",""))/100))))</f>
      </c>
      <c r="W840">
        <f>IF($N840="","",
SUM($N840,$Q840,$U840,$R840,$T840)-
IF($V840="",0,VALUE($V840)))</f>
      </c>
      <c r="AE840" t="s">
        <v>2107</v>
      </c>
      <c r="AM840">
        <f>IFERROR(LEFT($F840,FIND(" - ",$F840)-1),$F840)</f>
      </c>
      <c r="AP840">
        <f>IF($CE840&gt;=1,INDEX($AN:$AN,$CD840+1),"")</f>
      </c>
      <c r="AQ840">
        <f>IF($CE840&gt;=2,INDEX($AN:$AN,$CD840+2),"")</f>
      </c>
      <c r="AR840">
        <f>IF($CE840&gt;=3,INDEX($AN:$AN,$CD840+3),"")</f>
      </c>
      <c r="AS840">
        <f>IF($CE840&gt;=4,INDEX($AN:$AN,$CD840+4),"")</f>
      </c>
      <c r="AT840">
        <f>IF($CE840&gt;=5,INDEX($AN:$AN,$CD840+5),"")</f>
      </c>
      <c r="AU840">
        <f>IF($CE840&gt;=6,INDEX($AN:$AN,$CD840+6),"")</f>
      </c>
      <c r="AV840">
        <f>IF($CE840&gt;=7,INDEX($AN:$AN,$CD840+7),"")</f>
      </c>
      <c r="AW840">
        <f>IF($CE840&gt;=8,INDEX($AN:$AN,$CD840+8),"")</f>
      </c>
      <c r="AX840">
        <f>IF($CE840&gt;=9,INDEX($AN:$AN,$CD840+9),"")</f>
      </c>
      <c r="AY840">
        <f>IF($CE840&gt;=10,INDEX($AN:$AN,$CD840+10),"")</f>
      </c>
      <c r="AZ840">
        <f>IF($CE840&gt;=11,INDEX($AN:$AN,$CD840+11),"")</f>
      </c>
      <c r="BA840">
        <f>IF($CE840&gt;=12,INDEX($AN:$AN,$CD840+12),"")</f>
      </c>
      <c r="BB840">
        <f>IF($CE840&gt;=13,INDEX($AN:$AN,$CD840+13),"")</f>
      </c>
      <c r="BC840">
        <f>IF($CE840&gt;=14,INDEX($AN:$AN,$CD840+14),"")</f>
      </c>
      <c r="BD840">
        <f>IF($CE840&gt;=15,INDEX($AN:$AN,$CD840+15),"")</f>
      </c>
      <c r="BE840">
        <f>IF($CE840&gt;=16,INDEX($AN:$AN,$CD840+16),"")</f>
      </c>
      <c r="BF840">
        <f>IF($CE840&gt;=17,INDEX($AN:$AN,$CD840+17),"")</f>
      </c>
      <c r="BG840">
        <f>IF($CE840&gt;=18,INDEX($AN:$AN,$CD840+18),"")</f>
      </c>
      <c r="BH840">
        <f>IF($CE840&gt;=19,INDEX($AN:$AN,$CD840+19),"")</f>
      </c>
      <c r="BI840">
        <f>IF($CE840&gt;=20,INDEX($AN:$AN,$CD840+20),"")</f>
      </c>
      <c r="BJ840">
        <f>IF($CE840&gt;=21,INDEX($AN:$AN,$CD840+21),"")</f>
      </c>
      <c r="BK840">
        <f>IF($CE840&gt;=22,INDEX($AN:$AN,$CD840+22),"")</f>
      </c>
      <c r="BL840">
        <f>IF($CE840&gt;=23,INDEX($AN:$AN,$CD840+23),"")</f>
      </c>
      <c r="BM840">
        <f>IF($CE840&gt;=24,INDEX($AN:$AN,$CD840+24),"")</f>
      </c>
      <c r="BN840">
        <f>IF($CE840&gt;=25,INDEX($AN:$AN,$CD840+25),"")</f>
      </c>
      <c r="BO840">
        <f>IF($CE840&gt;=26,INDEX($AN:$AN,$CD840+26),"")</f>
      </c>
      <c r="BP840">
        <f>IF($CE840&gt;=27,INDEX($AN:$AN,$CD840+27),"")</f>
      </c>
      <c r="BQ840">
        <f>IF($CE840&gt;=28,INDEX($AN:$AN,$CD840+28),"")</f>
      </c>
      <c r="BR840">
        <f>IF($CE840&gt;=29,INDEX($AN:$AN,$CD840+29),"")</f>
      </c>
      <c r="BS840">
        <f>IF($CE840&gt;=30,INDEX($AN:$AN,$CD840+30),"")</f>
      </c>
      <c r="BT840">
        <f>IF($CE840&gt;=31,INDEX($AN:$AN,$CD840+31),"")</f>
      </c>
      <c r="BU840">
        <f>IF($CE840&gt;=32,INDEX($AN:$AN,$CD840+32),"")</f>
      </c>
      <c r="BV840">
        <f>IF($CE840&gt;=33,INDEX($AN:$AN,$CD840+33),"")</f>
      </c>
      <c r="BW840">
        <f>IF($CE840&gt;=34,INDEX($AN:$AN,$CD840+34),"")</f>
      </c>
      <c r="BX840">
        <f>IF($CE840&gt;=35,INDEX($AN:$AN,$CD840+35),"")</f>
      </c>
      <c r="BY840">
        <f>IF($CE840&gt;=36,INDEX($AN:$AN,$CD840+36),"")</f>
      </c>
      <c r="BZ840">
        <f>IF($CE840&gt;=37,INDEX($AN:$AN,$CD840+37),"")</f>
      </c>
      <c r="CA840">
        <f>IF($CE840&gt;=38,INDEX($AN:$AN,$CD840+38),"")</f>
      </c>
      <c r="CB840">
        <f>IF($CE840&gt;=39,INDEX($AN:$AN,$CD840+39),"")</f>
      </c>
      <c r="CC840">
        <f>IF($CE840&gt;=40,INDEX($AN:$AN,$CD840+40),"")</f>
      </c>
      <c r="CD840">
        <f>IFERROR(MATCH($AM840,$AN$2:$AN$133,0)+1,0)</f>
      </c>
      <c r="CE840">
        <f>IFERROR(INDEX($AO$2:$AO$133,MATCH($AM840,$AN$2:$AN$133,0)),0)</f>
      </c>
      <c r="CF840">
        <f>IFERROR(LEFT($K840,FIND(" - ",$K840)-1),$K840)</f>
      </c>
      <c r="CG840" t="s">
        <v>108</v>
      </c>
      <c r="CI840">
        <f>IF($DD840&gt;=1,INDEX($CG:$CG,$DC840+1),"")</f>
      </c>
      <c r="CJ840">
        <f>IF($DD840&gt;=2,INDEX($CG:$CG,$DC840+2),"")</f>
      </c>
      <c r="CK840">
        <f>IF($DD840&gt;=3,INDEX($CG:$CG,$DC840+3),"")</f>
      </c>
      <c r="CL840">
        <f>IF($DD840&gt;=4,INDEX($CG:$CG,$DC840+4),"")</f>
      </c>
      <c r="CM840">
        <f>IF($DD840&gt;=5,INDEX($CG:$CG,$DC840+5),"")</f>
      </c>
      <c r="CN840">
        <f>IF($DD840&gt;=6,INDEX($CG:$CG,$DC840+6),"")</f>
      </c>
      <c r="CO840">
        <f>IF($DD840&gt;=7,INDEX($CG:$CG,$DC840+7),"")</f>
      </c>
      <c r="CP840">
        <f>IF($DD840&gt;=8,INDEX($CG:$CG,$DC840+8),"")</f>
      </c>
      <c r="CQ840">
        <f>IF($DD840&gt;=9,INDEX($CG:$CG,$DC840+9),"")</f>
      </c>
      <c r="CR840">
        <f>IF($DD840&gt;=10,INDEX($CG:$CG,$DC840+10),"")</f>
      </c>
      <c r="CS840">
        <f>IF($DD840&gt;=11,INDEX($CG:$CG,$DC840+11),"")</f>
      </c>
      <c r="CT840">
        <f>IF($DD840&gt;=12,INDEX($CG:$CG,$DC840+12),"")</f>
      </c>
      <c r="CU840">
        <f>IF($DD840&gt;=13,INDEX($CG:$CG,$DC840+13),"")</f>
      </c>
      <c r="CV840">
        <f>IF($DD840&gt;=14,INDEX($CG:$CG,$DC840+14),"")</f>
      </c>
      <c r="CW840">
        <f>IF($DD840&gt;=15,INDEX($CG:$CG,$DC840+15),"")</f>
      </c>
      <c r="CX840">
        <f>IF($DD840&gt;=16,INDEX($CG:$CG,$DC840+16),"")</f>
      </c>
      <c r="CY840">
        <f>IF($DD840&gt;=17,INDEX($CG:$CG,$DC840+17),"")</f>
      </c>
      <c r="CZ840">
        <f>IF($DD840&gt;=18,INDEX($CG:$CG,$DC840+18),"")</f>
      </c>
      <c r="DA840">
        <f>IF($DD840&gt;=19,INDEX($CG:$CG,$DC840+19),"")</f>
      </c>
      <c r="DB840">
        <f>IF($DD840&gt;=20,INDEX($CG:$CG,$DC840+20),"")</f>
      </c>
      <c r="DC840">
        <f>IFERROR(MATCH($CF840,$CG$2:$CG$1558,0)+1,0)</f>
      </c>
      <c r="DD840">
        <f>IFERROR(INDEX($CH$2:$CH$1558,MATCH($CF840,$CG$2:$CG$1558,0)),0)</f>
      </c>
      <c r="DE840">
        <f>IFERROR(INDEX($AL:$AL,MATCH($G840,$AK:$AK,0))&amp;"","")</f>
      </c>
      <c r="DI840">
        <f>IF($GL840&gt;=1,INDEX($DF:$DF,$GK840+1),"")</f>
      </c>
      <c r="DJ840">
        <f>IF($GL840&gt;=2,INDEX($DF:$DF,$GK840+2),"")</f>
      </c>
      <c r="DK840">
        <f>IF($GL840&gt;=3,INDEX($DF:$DF,$GK840+3),"")</f>
      </c>
      <c r="DL840">
        <f>IF($GL840&gt;=4,INDEX($DF:$DF,$GK840+4),"")</f>
      </c>
      <c r="DM840">
        <f>IF($GL840&gt;=5,INDEX($DF:$DF,$GK840+5),"")</f>
      </c>
      <c r="DN840">
        <f>IF($GL840&gt;=6,INDEX($DF:$DF,$GK840+6),"")</f>
      </c>
      <c r="DO840">
        <f>IF($GL840&gt;=7,INDEX($DF:$DF,$GK840+7),"")</f>
      </c>
      <c r="DP840">
        <f>IF($GL840&gt;=8,INDEX($DF:$DF,$GK840+8),"")</f>
      </c>
      <c r="DQ840">
        <f>IF($GL840&gt;=9,INDEX($DF:$DF,$GK840+9),"")</f>
      </c>
      <c r="DR840">
        <f>IF($GL840&gt;=10,INDEX($DF:$DF,$GK840+10),"")</f>
      </c>
      <c r="DS840">
        <f>IF($GL840&gt;=11,INDEX($DF:$DF,$GK840+11),"")</f>
      </c>
      <c r="DT840">
        <f>IF($GL840&gt;=12,INDEX($DF:$DF,$GK840+12),"")</f>
      </c>
      <c r="DU840">
        <f>IF($GL840&gt;=13,INDEX($DF:$DF,$GK840+13),"")</f>
      </c>
      <c r="DV840">
        <f>IF($GL840&gt;=14,INDEX($DF:$DF,$GK840+14),"")</f>
      </c>
      <c r="DW840">
        <f>IF($GL840&gt;=15,INDEX($DF:$DF,$GK840+15),"")</f>
      </c>
      <c r="DX840">
        <f>IF($GL840&gt;=16,INDEX($DF:$DF,$GK840+16),"")</f>
      </c>
      <c r="DY840">
        <f>IF($GL840&gt;=17,INDEX($DF:$DF,$GK840+17),"")</f>
      </c>
      <c r="DZ840">
        <f>IF($GL840&gt;=18,INDEX($DF:$DF,$GK840+18),"")</f>
      </c>
      <c r="EA840">
        <f>IF($GL840&gt;=19,INDEX($DF:$DF,$GK840+19),"")</f>
      </c>
      <c r="EB840">
        <f>IF($GL840&gt;=20,INDEX($DF:$DF,$GK840+20),"")</f>
      </c>
      <c r="EC840">
        <f>IF($GL840&gt;=21,INDEX($DF:$DF,$GK840+21),"")</f>
      </c>
      <c r="ED840">
        <f>IF($GL840&gt;=22,INDEX($DF:$DF,$GK840+22),"")</f>
      </c>
      <c r="EE840">
        <f>IF($GL840&gt;=23,INDEX($DF:$DF,$GK840+23),"")</f>
      </c>
      <c r="EF840">
        <f>IF($GL840&gt;=24,INDEX($DF:$DF,$GK840+24),"")</f>
      </c>
      <c r="EG840">
        <f>IF($GL840&gt;=25,INDEX($DF:$DF,$GK840+25),"")</f>
      </c>
      <c r="EH840">
        <f>IF($GL840&gt;=26,INDEX($DF:$DF,$GK840+26),"")</f>
      </c>
      <c r="EI840">
        <f>IF($GL840&gt;=27,INDEX($DF:$DF,$GK840+27),"")</f>
      </c>
      <c r="EJ840">
        <f>IF($GL840&gt;=28,INDEX($DF:$DF,$GK840+28),"")</f>
      </c>
      <c r="EK840">
        <f>IF($GL840&gt;=29,INDEX($DF:$DF,$GK840+29),"")</f>
      </c>
      <c r="EL840">
        <f>IF($GL840&gt;=30,INDEX($DF:$DF,$GK840+30),"")</f>
      </c>
      <c r="EM840">
        <f>IF($GL840&gt;=31,INDEX($DF:$DF,$GK840+31),"")</f>
      </c>
      <c r="EN840">
        <f>IF($GL840&gt;=32,INDEX($DF:$DF,$GK840+32),"")</f>
      </c>
      <c r="EO840">
        <f>IF($GL840&gt;=33,INDEX($DF:$DF,$GK840+33),"")</f>
      </c>
      <c r="EP840">
        <f>IF($GL840&gt;=34,INDEX($DF:$DF,$GK840+34),"")</f>
      </c>
      <c r="EQ840">
        <f>IF($GL840&gt;=35,INDEX($DF:$DF,$GK840+35),"")</f>
      </c>
      <c r="ER840">
        <f>IF($GL840&gt;=36,INDEX($DF:$DF,$GK840+36),"")</f>
      </c>
      <c r="ES840">
        <f>IF($GL840&gt;=37,INDEX($DF:$DF,$GK840+37),"")</f>
      </c>
      <c r="ET840">
        <f>IF($GL840&gt;=38,INDEX($DF:$DF,$GK840+38),"")</f>
      </c>
      <c r="EU840">
        <f>IF($GL840&gt;=39,INDEX($DF:$DF,$GK840+39),"")</f>
      </c>
      <c r="EV840">
        <f>IF($GL840&gt;=40,INDEX($DF:$DF,$GK840+40),"")</f>
      </c>
      <c r="EW840">
        <f>IF($GL840&gt;=1,INDEX($DG:$DG,$GK840+1),"")</f>
      </c>
      <c r="EX840">
        <f>IF($GL840&gt;=2,INDEX($DG:$DG,$GK840+2),"")</f>
      </c>
      <c r="EY840">
        <f>IF($GL840&gt;=3,INDEX($DG:$DG,$GK840+3),"")</f>
      </c>
      <c r="EZ840">
        <f>IF($GL840&gt;=4,INDEX($DG:$DG,$GK840+4),"")</f>
      </c>
      <c r="FA840">
        <f>IF($GL840&gt;=5,INDEX($DG:$DG,$GK840+5),"")</f>
      </c>
      <c r="FB840">
        <f>IF($GL840&gt;=6,INDEX($DG:$DG,$GK840+6),"")</f>
      </c>
      <c r="FC840">
        <f>IF($GL840&gt;=7,INDEX($DG:$DG,$GK840+7),"")</f>
      </c>
      <c r="FD840">
        <f>IF($GL840&gt;=8,INDEX($DG:$DG,$GK840+8),"")</f>
      </c>
      <c r="FE840">
        <f>IF($GL840&gt;=9,INDEX($DG:$DG,$GK840+9),"")</f>
      </c>
      <c r="FF840">
        <f>IF($GL840&gt;=10,INDEX($DG:$DG,$GK840+10),"")</f>
      </c>
      <c r="FG840">
        <f>IF($GL840&gt;=11,INDEX($DG:$DG,$GK840+11),"")</f>
      </c>
      <c r="FH840">
        <f>IF($GL840&gt;=12,INDEX($DG:$DG,$GK840+12),"")</f>
      </c>
      <c r="FI840">
        <f>IF($GL840&gt;=13,INDEX($DG:$DG,$GK840+13),"")</f>
      </c>
      <c r="FJ840">
        <f>IF($GL840&gt;=14,INDEX($DG:$DG,$GK840+14),"")</f>
      </c>
      <c r="FK840">
        <f>IF($GL840&gt;=15,INDEX($DG:$DG,$GK840+15),"")</f>
      </c>
      <c r="FL840">
        <f>IF($GL840&gt;=16,INDEX($DG:$DG,$GK840+16),"")</f>
      </c>
      <c r="FM840">
        <f>IF($GL840&gt;=17,INDEX($DG:$DG,$GK840+17),"")</f>
      </c>
      <c r="FN840">
        <f>IF($GL840&gt;=18,INDEX($DG:$DG,$GK840+18),"")</f>
      </c>
      <c r="FO840">
        <f>IF($GL840&gt;=19,INDEX($DG:$DG,$GK840+19),"")</f>
      </c>
      <c r="FP840">
        <f>IF($GL840&gt;=20,INDEX($DG:$DG,$GK840+20),"")</f>
      </c>
      <c r="FQ840">
        <f>IF($GL840&gt;=21,INDEX($DG:$DG,$GK840+21),"")</f>
      </c>
      <c r="FR840">
        <f>IF($GL840&gt;=22,INDEX($DG:$DG,$GK840+22),"")</f>
      </c>
      <c r="FS840">
        <f>IF($GL840&gt;=23,INDEX($DG:$DG,$GK840+23),"")</f>
      </c>
      <c r="FT840">
        <f>IF($GL840&gt;=24,INDEX($DG:$DG,$GK840+24),"")</f>
      </c>
      <c r="FU840">
        <f>IF($GL840&gt;=25,INDEX($DG:$DG,$GK840+25),"")</f>
      </c>
      <c r="FV840">
        <f>IF($GL840&gt;=26,INDEX($DG:$DG,$GK840+26),"")</f>
      </c>
      <c r="FW840">
        <f>IF($GL840&gt;=27,INDEX($DG:$DG,$GK840+27),"")</f>
      </c>
      <c r="FX840">
        <f>IF($GL840&gt;=28,INDEX($DG:$DG,$GK840+28),"")</f>
      </c>
      <c r="FY840">
        <f>IF($GL840&gt;=29,INDEX($DG:$DG,$GK840+29),"")</f>
      </c>
      <c r="FZ840">
        <f>IF($GL840&gt;=30,INDEX($DG:$DG,$GK840+30),"")</f>
      </c>
      <c r="GA840">
        <f>IF($GL840&gt;=31,INDEX($DG:$DG,$GK840+31),"")</f>
      </c>
      <c r="GB840">
        <f>IF($GL840&gt;=32,INDEX($DG:$DG,$GK840+32),"")</f>
      </c>
      <c r="GC840">
        <f>IF($GL840&gt;=33,INDEX($DG:$DG,$GK840+33),"")</f>
      </c>
      <c r="GD840">
        <f>IF($GL840&gt;=34,INDEX($DG:$DG,$GK840+34),"")</f>
      </c>
      <c r="GE840">
        <f>IF($GL840&gt;=35,INDEX($DG:$DG,$GK840+35),"")</f>
      </c>
      <c r="GF840">
        <f>IF($GL840&gt;=36,INDEX($DG:$DG,$GK840+36),"")</f>
      </c>
      <c r="GG840">
        <f>IF($GL840&gt;=37,INDEX($DG:$DG,$GK840+37),"")</f>
      </c>
      <c r="GH840">
        <f>IF($GL840&gt;=38,INDEX($DG:$DG,$GK840+38),"")</f>
      </c>
      <c r="GI840">
        <f>IF($GL840&gt;=39,INDEX($DG:$DG,$GK840+39),"")</f>
      </c>
      <c r="GJ840">
        <f>IF($GL840&gt;=40,INDEX($DG:$DG,$GK840+40),"")</f>
      </c>
      <c r="GK840">
        <f>IFERROR(MATCH($DE840,$DF$2:$DF$166,0)+1,0)</f>
      </c>
      <c r="GL840">
        <f>IFERROR(INDEX($DH$2:$DH$166,MATCH($DE840,$DF$2:$DF$166,0)),0)</f>
      </c>
      <c r="GM840">
        <f>IFERROR(MATCH($H840,$DI$840:$EV$840,0),0)</f>
      </c>
      <c r="GN840">
        <f>IF($GM840&gt;0,INDEX($EW$840:$GJ$840,$GM840),"")</f>
      </c>
      <c r="GQ840">
        <f>IF($IZ840&gt;=1,INDEX($GO:$GO,$IY840+1),"")</f>
      </c>
      <c r="GR840">
        <f>IF($IZ840&gt;=2,INDEX($GO:$GO,$IY840+2),"")</f>
      </c>
      <c r="GS840">
        <f>IF($IZ840&gt;=3,INDEX($GO:$GO,$IY840+3),"")</f>
      </c>
      <c r="GT840">
        <f>IF($IZ840&gt;=4,INDEX($GO:$GO,$IY840+4),"")</f>
      </c>
      <c r="GU840">
        <f>IF($IZ840&gt;=5,INDEX($GO:$GO,$IY840+5),"")</f>
      </c>
      <c r="GV840">
        <f>IF($IZ840&gt;=6,INDEX($GO:$GO,$IY840+6),"")</f>
      </c>
      <c r="GW840">
        <f>IF($IZ840&gt;=7,INDEX($GO:$GO,$IY840+7),"")</f>
      </c>
      <c r="GX840">
        <f>IF($IZ840&gt;=8,INDEX($GO:$GO,$IY840+8),"")</f>
      </c>
      <c r="GY840">
        <f>IF($IZ840&gt;=9,INDEX($GO:$GO,$IY840+9),"")</f>
      </c>
      <c r="GZ840">
        <f>IF($IZ840&gt;=10,INDEX($GO:$GO,$IY840+10),"")</f>
      </c>
      <c r="HA840">
        <f>IF($IZ840&gt;=11,INDEX($GO:$GO,$IY840+11),"")</f>
      </c>
      <c r="HB840">
        <f>IF($IZ840&gt;=12,INDEX($GO:$GO,$IY840+12),"")</f>
      </c>
      <c r="HC840">
        <f>IF($IZ840&gt;=13,INDEX($GO:$GO,$IY840+13),"")</f>
      </c>
      <c r="HD840">
        <f>IF($IZ840&gt;=14,INDEX($GO:$GO,$IY840+14),"")</f>
      </c>
      <c r="HE840">
        <f>IF($IZ840&gt;=15,INDEX($GO:$GO,$IY840+15),"")</f>
      </c>
      <c r="HF840">
        <f>IF($IZ840&gt;=16,INDEX($GO:$GO,$IY840+16),"")</f>
      </c>
      <c r="HG840">
        <f>IF($IZ840&gt;=17,INDEX($GO:$GO,$IY840+17),"")</f>
      </c>
      <c r="HH840">
        <f>IF($IZ840&gt;=18,INDEX($GO:$GO,$IY840+18),"")</f>
      </c>
      <c r="HI840">
        <f>IF($IZ840&gt;=19,INDEX($GO:$GO,$IY840+19),"")</f>
      </c>
      <c r="HJ840">
        <f>IF($IZ840&gt;=20,INDEX($GO:$GO,$IY840+20),"")</f>
      </c>
      <c r="HK840">
        <f>IF($IZ840&gt;=21,INDEX($GO:$GO,$IY840+21),"")</f>
      </c>
      <c r="HL840">
        <f>IF($IZ840&gt;=22,INDEX($GO:$GO,$IY840+22),"")</f>
      </c>
      <c r="HM840">
        <f>IF($IZ840&gt;=23,INDEX($GO:$GO,$IY840+23),"")</f>
      </c>
      <c r="HN840">
        <f>IF($IZ840&gt;=24,INDEX($GO:$GO,$IY840+24),"")</f>
      </c>
      <c r="HO840">
        <f>IF($IZ840&gt;=25,INDEX($GO:$GO,$IY840+25),"")</f>
      </c>
      <c r="HP840">
        <f>IF($IZ840&gt;=26,INDEX($GO:$GO,$IY840+26),"")</f>
      </c>
      <c r="HQ840">
        <f>IF($IZ840&gt;=27,INDEX($GO:$GO,$IY840+27),"")</f>
      </c>
      <c r="HR840">
        <f>IF($IZ840&gt;=28,INDEX($GO:$GO,$IY840+28),"")</f>
      </c>
      <c r="HS840">
        <f>IF($IZ840&gt;=29,INDEX($GO:$GO,$IY840+29),"")</f>
      </c>
      <c r="HT840">
        <f>IF($IZ840&gt;=30,INDEX($GO:$GO,$IY840+30),"")</f>
      </c>
      <c r="HU840">
        <f>IF($IZ840&gt;=31,INDEX($GO:$GO,$IY840+31),"")</f>
      </c>
      <c r="HV840">
        <f>IF($IZ840&gt;=32,INDEX($GO:$GO,$IY840+32),"")</f>
      </c>
      <c r="HW840">
        <f>IF($IZ840&gt;=33,INDEX($GO:$GO,$IY840+33),"")</f>
      </c>
      <c r="HX840">
        <f>IF($IZ840&gt;=34,INDEX($GO:$GO,$IY840+34),"")</f>
      </c>
      <c r="HY840">
        <f>IF($IZ840&gt;=35,INDEX($GO:$GO,$IY840+35),"")</f>
      </c>
      <c r="HZ840">
        <f>IF($IZ840&gt;=36,INDEX($GO:$GO,$IY840+36),"")</f>
      </c>
      <c r="IA840">
        <f>IF($IZ840&gt;=37,INDEX($GO:$GO,$IY840+37),"")</f>
      </c>
      <c r="IB840">
        <f>IF($IZ840&gt;=38,INDEX($GO:$GO,$IY840+38),"")</f>
      </c>
      <c r="IC840">
        <f>IF($IZ840&gt;=39,INDEX($GO:$GO,$IY840+39),"")</f>
      </c>
      <c r="ID840">
        <f>IF($IZ840&gt;=40,INDEX($GO:$GO,$IY840+40),"")</f>
      </c>
      <c r="IE840">
        <f>IF($IZ840&gt;=41,INDEX($GO:$GO,$IY840+41),"")</f>
      </c>
      <c r="IF840">
        <f>IF($IZ840&gt;=42,INDEX($GO:$GO,$IY840+42),"")</f>
      </c>
      <c r="IG840">
        <f>IF($IZ840&gt;=43,INDEX($GO:$GO,$IY840+43),"")</f>
      </c>
      <c r="IH840">
        <f>IF($IZ840&gt;=44,INDEX($GO:$GO,$IY840+44),"")</f>
      </c>
      <c r="II840">
        <f>IF($IZ840&gt;=45,INDEX($GO:$GO,$IY840+45),"")</f>
      </c>
      <c r="IJ840">
        <f>IF($IZ840&gt;=46,INDEX($GO:$GO,$IY840+46),"")</f>
      </c>
      <c r="IK840">
        <f>IF($IZ840&gt;=47,INDEX($GO:$GO,$IY840+47),"")</f>
      </c>
      <c r="IL840">
        <f>IF($IZ840&gt;=48,INDEX($GO:$GO,$IY840+48),"")</f>
      </c>
      <c r="IM840">
        <f>IF($IZ840&gt;=49,INDEX($GO:$GO,$IY840+49),"")</f>
      </c>
      <c r="IN840">
        <f>IF($IZ840&gt;=50,INDEX($GO:$GO,$IY840+50),"")</f>
      </c>
      <c r="IO840">
        <f>IF($IZ840&gt;=51,INDEX($GO:$GO,$IY840+51),"")</f>
      </c>
      <c r="IP840">
        <f>IF($IZ840&gt;=52,INDEX($GO:$GO,$IY840+52),"")</f>
      </c>
      <c r="IQ840">
        <f>IF($IZ840&gt;=53,INDEX($GO:$GO,$IY840+53),"")</f>
      </c>
      <c r="IR840">
        <f>IF($IZ840&gt;=54,INDEX($GO:$GO,$IY840+54),"")</f>
      </c>
      <c r="IS840">
        <f>IF($IZ840&gt;=55,INDEX($GO:$GO,$IY840+55),"")</f>
      </c>
      <c r="IT840">
        <f>IF($IZ840&gt;=56,INDEX($GO:$GO,$IY840+56),"")</f>
      </c>
      <c r="IU840">
        <f>IF($IZ840&gt;=57,INDEX($GO:$GO,$IY840+57),"")</f>
      </c>
      <c r="IV840">
        <f>IF($IZ840&gt;=58,INDEX($GO:$GO,$IY840+58),"")</f>
      </c>
      <c r="IW840">
        <f>IF($IZ840&gt;=59,INDEX($GO:$GO,$IY840+59),"")</f>
      </c>
      <c r="IX840">
        <f>IF($IZ840&gt;=60,INDEX($GO:$GO,$IY840+60),"")</f>
      </c>
      <c r="IY840">
        <f>IFERROR(MATCH($GN840,$GO$2:$GO$827,0)+1,0)</f>
      </c>
      <c r="IZ840">
        <f>IFERROR(INDEX($GP$2:$GP$827,MATCH($GN840,$GO$2:$GO$827,0)),0)</f>
      </c>
      <c r="JA840" t="s">
        <v>23</v>
      </c>
      <c r="JB840" t="s">
        <v>23</v>
      </c>
    </row>
    <row r="841" spans="1:262" x14ac:dyDescent="0.25">
      <c r="F841" s="1"/>
      <c r="G841" s="1"/>
      <c r="H841" s="1"/>
      <c r="I841" s="1"/>
      <c r="J841" s="1">
        <f>IFERROR(IF(FIND(" - ",$F841)&gt;0,MID($F841,FIND(" - ",$F841)+3,LEN($F841)),""),"")</f>
      </c>
      <c r="L841" s="1"/>
      <c r="N841" t="s">
        <v>23</v>
      </c>
      <c r="P841">
        <f>IF(OR($N841="",$O841=""),"",IFERROR($N841/$O841,0))</f>
      </c>
      <c r="Q841">
        <f>IF($N841="","",
IF($G841="","",
IF(ISNUMBER(SEARCH("exempt",LOWER($G841))),0,
$N841*(VALUE(SUBSTITUTE($G841,"%",""))/100))))</f>
      </c>
      <c r="W841">
        <f>IF($N841="","",
SUM($N841,$Q841,$U841,$R841,$T841)-
IF($V841="",0,VALUE($V841)))</f>
      </c>
      <c r="AE841" t="s">
        <v>2108</v>
      </c>
      <c r="AM841">
        <f>IFERROR(LEFT($F841,FIND(" - ",$F841)-1),$F841)</f>
      </c>
      <c r="AP841">
        <f>IF($CE841&gt;=1,INDEX($AN:$AN,$CD841+1),"")</f>
      </c>
      <c r="AQ841">
        <f>IF($CE841&gt;=2,INDEX($AN:$AN,$CD841+2),"")</f>
      </c>
      <c r="AR841">
        <f>IF($CE841&gt;=3,INDEX($AN:$AN,$CD841+3),"")</f>
      </c>
      <c r="AS841">
        <f>IF($CE841&gt;=4,INDEX($AN:$AN,$CD841+4),"")</f>
      </c>
      <c r="AT841">
        <f>IF($CE841&gt;=5,INDEX($AN:$AN,$CD841+5),"")</f>
      </c>
      <c r="AU841">
        <f>IF($CE841&gt;=6,INDEX($AN:$AN,$CD841+6),"")</f>
      </c>
      <c r="AV841">
        <f>IF($CE841&gt;=7,INDEX($AN:$AN,$CD841+7),"")</f>
      </c>
      <c r="AW841">
        <f>IF($CE841&gt;=8,INDEX($AN:$AN,$CD841+8),"")</f>
      </c>
      <c r="AX841">
        <f>IF($CE841&gt;=9,INDEX($AN:$AN,$CD841+9),"")</f>
      </c>
      <c r="AY841">
        <f>IF($CE841&gt;=10,INDEX($AN:$AN,$CD841+10),"")</f>
      </c>
      <c r="AZ841">
        <f>IF($CE841&gt;=11,INDEX($AN:$AN,$CD841+11),"")</f>
      </c>
      <c r="BA841">
        <f>IF($CE841&gt;=12,INDEX($AN:$AN,$CD841+12),"")</f>
      </c>
      <c r="BB841">
        <f>IF($CE841&gt;=13,INDEX($AN:$AN,$CD841+13),"")</f>
      </c>
      <c r="BC841">
        <f>IF($CE841&gt;=14,INDEX($AN:$AN,$CD841+14),"")</f>
      </c>
      <c r="BD841">
        <f>IF($CE841&gt;=15,INDEX($AN:$AN,$CD841+15),"")</f>
      </c>
      <c r="BE841">
        <f>IF($CE841&gt;=16,INDEX($AN:$AN,$CD841+16),"")</f>
      </c>
      <c r="BF841">
        <f>IF($CE841&gt;=17,INDEX($AN:$AN,$CD841+17),"")</f>
      </c>
      <c r="BG841">
        <f>IF($CE841&gt;=18,INDEX($AN:$AN,$CD841+18),"")</f>
      </c>
      <c r="BH841">
        <f>IF($CE841&gt;=19,INDEX($AN:$AN,$CD841+19),"")</f>
      </c>
      <c r="BI841">
        <f>IF($CE841&gt;=20,INDEX($AN:$AN,$CD841+20),"")</f>
      </c>
      <c r="BJ841">
        <f>IF($CE841&gt;=21,INDEX($AN:$AN,$CD841+21),"")</f>
      </c>
      <c r="BK841">
        <f>IF($CE841&gt;=22,INDEX($AN:$AN,$CD841+22),"")</f>
      </c>
      <c r="BL841">
        <f>IF($CE841&gt;=23,INDEX($AN:$AN,$CD841+23),"")</f>
      </c>
      <c r="BM841">
        <f>IF($CE841&gt;=24,INDEX($AN:$AN,$CD841+24),"")</f>
      </c>
      <c r="BN841">
        <f>IF($CE841&gt;=25,INDEX($AN:$AN,$CD841+25),"")</f>
      </c>
      <c r="BO841">
        <f>IF($CE841&gt;=26,INDEX($AN:$AN,$CD841+26),"")</f>
      </c>
      <c r="BP841">
        <f>IF($CE841&gt;=27,INDEX($AN:$AN,$CD841+27),"")</f>
      </c>
      <c r="BQ841">
        <f>IF($CE841&gt;=28,INDEX($AN:$AN,$CD841+28),"")</f>
      </c>
      <c r="BR841">
        <f>IF($CE841&gt;=29,INDEX($AN:$AN,$CD841+29),"")</f>
      </c>
      <c r="BS841">
        <f>IF($CE841&gt;=30,INDEX($AN:$AN,$CD841+30),"")</f>
      </c>
      <c r="BT841">
        <f>IF($CE841&gt;=31,INDEX($AN:$AN,$CD841+31),"")</f>
      </c>
      <c r="BU841">
        <f>IF($CE841&gt;=32,INDEX($AN:$AN,$CD841+32),"")</f>
      </c>
      <c r="BV841">
        <f>IF($CE841&gt;=33,INDEX($AN:$AN,$CD841+33),"")</f>
      </c>
      <c r="BW841">
        <f>IF($CE841&gt;=34,INDEX($AN:$AN,$CD841+34),"")</f>
      </c>
      <c r="BX841">
        <f>IF($CE841&gt;=35,INDEX($AN:$AN,$CD841+35),"")</f>
      </c>
      <c r="BY841">
        <f>IF($CE841&gt;=36,INDEX($AN:$AN,$CD841+36),"")</f>
      </c>
      <c r="BZ841">
        <f>IF($CE841&gt;=37,INDEX($AN:$AN,$CD841+37),"")</f>
      </c>
      <c r="CA841">
        <f>IF($CE841&gt;=38,INDEX($AN:$AN,$CD841+38),"")</f>
      </c>
      <c r="CB841">
        <f>IF($CE841&gt;=39,INDEX($AN:$AN,$CD841+39),"")</f>
      </c>
      <c r="CC841">
        <f>IF($CE841&gt;=40,INDEX($AN:$AN,$CD841+40),"")</f>
      </c>
      <c r="CD841">
        <f>IFERROR(MATCH($AM841,$AN$2:$AN$133,0)+1,0)</f>
      </c>
      <c r="CE841">
        <f>IFERROR(INDEX($AO$2:$AO$133,MATCH($AM841,$AN$2:$AN$133,0)),0)</f>
      </c>
      <c r="CF841">
        <f>IFERROR(LEFT($K841,FIND(" - ",$K841)-1),$K841)</f>
      </c>
      <c r="CG841" t="s">
        <v>2109</v>
      </c>
      <c r="CH841">
        <v>1</v>
      </c>
      <c r="CI841">
        <f>IF($DD841&gt;=1,INDEX($CG:$CG,$DC841+1),"")</f>
      </c>
      <c r="CJ841">
        <f>IF($DD841&gt;=2,INDEX($CG:$CG,$DC841+2),"")</f>
      </c>
      <c r="CK841">
        <f>IF($DD841&gt;=3,INDEX($CG:$CG,$DC841+3),"")</f>
      </c>
      <c r="CL841">
        <f>IF($DD841&gt;=4,INDEX($CG:$CG,$DC841+4),"")</f>
      </c>
      <c r="CM841">
        <f>IF($DD841&gt;=5,INDEX($CG:$CG,$DC841+5),"")</f>
      </c>
      <c r="CN841">
        <f>IF($DD841&gt;=6,INDEX($CG:$CG,$DC841+6),"")</f>
      </c>
      <c r="CO841">
        <f>IF($DD841&gt;=7,INDEX($CG:$CG,$DC841+7),"")</f>
      </c>
      <c r="CP841">
        <f>IF($DD841&gt;=8,INDEX($CG:$CG,$DC841+8),"")</f>
      </c>
      <c r="CQ841">
        <f>IF($DD841&gt;=9,INDEX($CG:$CG,$DC841+9),"")</f>
      </c>
      <c r="CR841">
        <f>IF($DD841&gt;=10,INDEX($CG:$CG,$DC841+10),"")</f>
      </c>
      <c r="CS841">
        <f>IF($DD841&gt;=11,INDEX($CG:$CG,$DC841+11),"")</f>
      </c>
      <c r="CT841">
        <f>IF($DD841&gt;=12,INDEX($CG:$CG,$DC841+12),"")</f>
      </c>
      <c r="CU841">
        <f>IF($DD841&gt;=13,INDEX($CG:$CG,$DC841+13),"")</f>
      </c>
      <c r="CV841">
        <f>IF($DD841&gt;=14,INDEX($CG:$CG,$DC841+14),"")</f>
      </c>
      <c r="CW841">
        <f>IF($DD841&gt;=15,INDEX($CG:$CG,$DC841+15),"")</f>
      </c>
      <c r="CX841">
        <f>IF($DD841&gt;=16,INDEX($CG:$CG,$DC841+16),"")</f>
      </c>
      <c r="CY841">
        <f>IF($DD841&gt;=17,INDEX($CG:$CG,$DC841+17),"")</f>
      </c>
      <c r="CZ841">
        <f>IF($DD841&gt;=18,INDEX($CG:$CG,$DC841+18),"")</f>
      </c>
      <c r="DA841">
        <f>IF($DD841&gt;=19,INDEX($CG:$CG,$DC841+19),"")</f>
      </c>
      <c r="DB841">
        <f>IF($DD841&gt;=20,INDEX($CG:$CG,$DC841+20),"")</f>
      </c>
      <c r="DC841">
        <f>IFERROR(MATCH($CF841,$CG$2:$CG$1558,0)+1,0)</f>
      </c>
      <c r="DD841">
        <f>IFERROR(INDEX($CH$2:$CH$1558,MATCH($CF841,$CG$2:$CG$1558,0)),0)</f>
      </c>
      <c r="DE841">
        <f>IFERROR(INDEX($AL:$AL,MATCH($G841,$AK:$AK,0))&amp;"","")</f>
      </c>
      <c r="DI841">
        <f>IF($GL841&gt;=1,INDEX($DF:$DF,$GK841+1),"")</f>
      </c>
      <c r="DJ841">
        <f>IF($GL841&gt;=2,INDEX($DF:$DF,$GK841+2),"")</f>
      </c>
      <c r="DK841">
        <f>IF($GL841&gt;=3,INDEX($DF:$DF,$GK841+3),"")</f>
      </c>
      <c r="DL841">
        <f>IF($GL841&gt;=4,INDEX($DF:$DF,$GK841+4),"")</f>
      </c>
      <c r="DM841">
        <f>IF($GL841&gt;=5,INDEX($DF:$DF,$GK841+5),"")</f>
      </c>
      <c r="DN841">
        <f>IF($GL841&gt;=6,INDEX($DF:$DF,$GK841+6),"")</f>
      </c>
      <c r="DO841">
        <f>IF($GL841&gt;=7,INDEX($DF:$DF,$GK841+7),"")</f>
      </c>
      <c r="DP841">
        <f>IF($GL841&gt;=8,INDEX($DF:$DF,$GK841+8),"")</f>
      </c>
      <c r="DQ841">
        <f>IF($GL841&gt;=9,INDEX($DF:$DF,$GK841+9),"")</f>
      </c>
      <c r="DR841">
        <f>IF($GL841&gt;=10,INDEX($DF:$DF,$GK841+10),"")</f>
      </c>
      <c r="DS841">
        <f>IF($GL841&gt;=11,INDEX($DF:$DF,$GK841+11),"")</f>
      </c>
      <c r="DT841">
        <f>IF($GL841&gt;=12,INDEX($DF:$DF,$GK841+12),"")</f>
      </c>
      <c r="DU841">
        <f>IF($GL841&gt;=13,INDEX($DF:$DF,$GK841+13),"")</f>
      </c>
      <c r="DV841">
        <f>IF($GL841&gt;=14,INDEX($DF:$DF,$GK841+14),"")</f>
      </c>
      <c r="DW841">
        <f>IF($GL841&gt;=15,INDEX($DF:$DF,$GK841+15),"")</f>
      </c>
      <c r="DX841">
        <f>IF($GL841&gt;=16,INDEX($DF:$DF,$GK841+16),"")</f>
      </c>
      <c r="DY841">
        <f>IF($GL841&gt;=17,INDEX($DF:$DF,$GK841+17),"")</f>
      </c>
      <c r="DZ841">
        <f>IF($GL841&gt;=18,INDEX($DF:$DF,$GK841+18),"")</f>
      </c>
      <c r="EA841">
        <f>IF($GL841&gt;=19,INDEX($DF:$DF,$GK841+19),"")</f>
      </c>
      <c r="EB841">
        <f>IF($GL841&gt;=20,INDEX($DF:$DF,$GK841+20),"")</f>
      </c>
      <c r="EC841">
        <f>IF($GL841&gt;=21,INDEX($DF:$DF,$GK841+21),"")</f>
      </c>
      <c r="ED841">
        <f>IF($GL841&gt;=22,INDEX($DF:$DF,$GK841+22),"")</f>
      </c>
      <c r="EE841">
        <f>IF($GL841&gt;=23,INDEX($DF:$DF,$GK841+23),"")</f>
      </c>
      <c r="EF841">
        <f>IF($GL841&gt;=24,INDEX($DF:$DF,$GK841+24),"")</f>
      </c>
      <c r="EG841">
        <f>IF($GL841&gt;=25,INDEX($DF:$DF,$GK841+25),"")</f>
      </c>
      <c r="EH841">
        <f>IF($GL841&gt;=26,INDEX($DF:$DF,$GK841+26),"")</f>
      </c>
      <c r="EI841">
        <f>IF($GL841&gt;=27,INDEX($DF:$DF,$GK841+27),"")</f>
      </c>
      <c r="EJ841">
        <f>IF($GL841&gt;=28,INDEX($DF:$DF,$GK841+28),"")</f>
      </c>
      <c r="EK841">
        <f>IF($GL841&gt;=29,INDEX($DF:$DF,$GK841+29),"")</f>
      </c>
      <c r="EL841">
        <f>IF($GL841&gt;=30,INDEX($DF:$DF,$GK841+30),"")</f>
      </c>
      <c r="EM841">
        <f>IF($GL841&gt;=31,INDEX($DF:$DF,$GK841+31),"")</f>
      </c>
      <c r="EN841">
        <f>IF($GL841&gt;=32,INDEX($DF:$DF,$GK841+32),"")</f>
      </c>
      <c r="EO841">
        <f>IF($GL841&gt;=33,INDEX($DF:$DF,$GK841+33),"")</f>
      </c>
      <c r="EP841">
        <f>IF($GL841&gt;=34,INDEX($DF:$DF,$GK841+34),"")</f>
      </c>
      <c r="EQ841">
        <f>IF($GL841&gt;=35,INDEX($DF:$DF,$GK841+35),"")</f>
      </c>
      <c r="ER841">
        <f>IF($GL841&gt;=36,INDEX($DF:$DF,$GK841+36),"")</f>
      </c>
      <c r="ES841">
        <f>IF($GL841&gt;=37,INDEX($DF:$DF,$GK841+37),"")</f>
      </c>
      <c r="ET841">
        <f>IF($GL841&gt;=38,INDEX($DF:$DF,$GK841+38),"")</f>
      </c>
      <c r="EU841">
        <f>IF($GL841&gt;=39,INDEX($DF:$DF,$GK841+39),"")</f>
      </c>
      <c r="EV841">
        <f>IF($GL841&gt;=40,INDEX($DF:$DF,$GK841+40),"")</f>
      </c>
      <c r="EW841">
        <f>IF($GL841&gt;=1,INDEX($DG:$DG,$GK841+1),"")</f>
      </c>
      <c r="EX841">
        <f>IF($GL841&gt;=2,INDEX($DG:$DG,$GK841+2),"")</f>
      </c>
      <c r="EY841">
        <f>IF($GL841&gt;=3,INDEX($DG:$DG,$GK841+3),"")</f>
      </c>
      <c r="EZ841">
        <f>IF($GL841&gt;=4,INDEX($DG:$DG,$GK841+4),"")</f>
      </c>
      <c r="FA841">
        <f>IF($GL841&gt;=5,INDEX($DG:$DG,$GK841+5),"")</f>
      </c>
      <c r="FB841">
        <f>IF($GL841&gt;=6,INDEX($DG:$DG,$GK841+6),"")</f>
      </c>
      <c r="FC841">
        <f>IF($GL841&gt;=7,INDEX($DG:$DG,$GK841+7),"")</f>
      </c>
      <c r="FD841">
        <f>IF($GL841&gt;=8,INDEX($DG:$DG,$GK841+8),"")</f>
      </c>
      <c r="FE841">
        <f>IF($GL841&gt;=9,INDEX($DG:$DG,$GK841+9),"")</f>
      </c>
      <c r="FF841">
        <f>IF($GL841&gt;=10,INDEX($DG:$DG,$GK841+10),"")</f>
      </c>
      <c r="FG841">
        <f>IF($GL841&gt;=11,INDEX($DG:$DG,$GK841+11),"")</f>
      </c>
      <c r="FH841">
        <f>IF($GL841&gt;=12,INDEX($DG:$DG,$GK841+12),"")</f>
      </c>
      <c r="FI841">
        <f>IF($GL841&gt;=13,INDEX($DG:$DG,$GK841+13),"")</f>
      </c>
      <c r="FJ841">
        <f>IF($GL841&gt;=14,INDEX($DG:$DG,$GK841+14),"")</f>
      </c>
      <c r="FK841">
        <f>IF($GL841&gt;=15,INDEX($DG:$DG,$GK841+15),"")</f>
      </c>
      <c r="FL841">
        <f>IF($GL841&gt;=16,INDEX($DG:$DG,$GK841+16),"")</f>
      </c>
      <c r="FM841">
        <f>IF($GL841&gt;=17,INDEX($DG:$DG,$GK841+17),"")</f>
      </c>
      <c r="FN841">
        <f>IF($GL841&gt;=18,INDEX($DG:$DG,$GK841+18),"")</f>
      </c>
      <c r="FO841">
        <f>IF($GL841&gt;=19,INDEX($DG:$DG,$GK841+19),"")</f>
      </c>
      <c r="FP841">
        <f>IF($GL841&gt;=20,INDEX($DG:$DG,$GK841+20),"")</f>
      </c>
      <c r="FQ841">
        <f>IF($GL841&gt;=21,INDEX($DG:$DG,$GK841+21),"")</f>
      </c>
      <c r="FR841">
        <f>IF($GL841&gt;=22,INDEX($DG:$DG,$GK841+22),"")</f>
      </c>
      <c r="FS841">
        <f>IF($GL841&gt;=23,INDEX($DG:$DG,$GK841+23),"")</f>
      </c>
      <c r="FT841">
        <f>IF($GL841&gt;=24,INDEX($DG:$DG,$GK841+24),"")</f>
      </c>
      <c r="FU841">
        <f>IF($GL841&gt;=25,INDEX($DG:$DG,$GK841+25),"")</f>
      </c>
      <c r="FV841">
        <f>IF($GL841&gt;=26,INDEX($DG:$DG,$GK841+26),"")</f>
      </c>
      <c r="FW841">
        <f>IF($GL841&gt;=27,INDEX($DG:$DG,$GK841+27),"")</f>
      </c>
      <c r="FX841">
        <f>IF($GL841&gt;=28,INDEX($DG:$DG,$GK841+28),"")</f>
      </c>
      <c r="FY841">
        <f>IF($GL841&gt;=29,INDEX($DG:$DG,$GK841+29),"")</f>
      </c>
      <c r="FZ841">
        <f>IF($GL841&gt;=30,INDEX($DG:$DG,$GK841+30),"")</f>
      </c>
      <c r="GA841">
        <f>IF($GL841&gt;=31,INDEX($DG:$DG,$GK841+31),"")</f>
      </c>
      <c r="GB841">
        <f>IF($GL841&gt;=32,INDEX($DG:$DG,$GK841+32),"")</f>
      </c>
      <c r="GC841">
        <f>IF($GL841&gt;=33,INDEX($DG:$DG,$GK841+33),"")</f>
      </c>
      <c r="GD841">
        <f>IF($GL841&gt;=34,INDEX($DG:$DG,$GK841+34),"")</f>
      </c>
      <c r="GE841">
        <f>IF($GL841&gt;=35,INDEX($DG:$DG,$GK841+35),"")</f>
      </c>
      <c r="GF841">
        <f>IF($GL841&gt;=36,INDEX($DG:$DG,$GK841+36),"")</f>
      </c>
      <c r="GG841">
        <f>IF($GL841&gt;=37,INDEX($DG:$DG,$GK841+37),"")</f>
      </c>
      <c r="GH841">
        <f>IF($GL841&gt;=38,INDEX($DG:$DG,$GK841+38),"")</f>
      </c>
      <c r="GI841">
        <f>IF($GL841&gt;=39,INDEX($DG:$DG,$GK841+39),"")</f>
      </c>
      <c r="GJ841">
        <f>IF($GL841&gt;=40,INDEX($DG:$DG,$GK841+40),"")</f>
      </c>
      <c r="GK841">
        <f>IFERROR(MATCH($DE841,$DF$2:$DF$166,0)+1,0)</f>
      </c>
      <c r="GL841">
        <f>IFERROR(INDEX($DH$2:$DH$166,MATCH($DE841,$DF$2:$DF$166,0)),0)</f>
      </c>
      <c r="GM841">
        <f>IFERROR(MATCH($H841,$DI$841:$EV$841,0),0)</f>
      </c>
      <c r="GN841">
        <f>IF($GM841&gt;0,INDEX($EW$841:$GJ$841,$GM841),"")</f>
      </c>
      <c r="GQ841">
        <f>IF($IZ841&gt;=1,INDEX($GO:$GO,$IY841+1),"")</f>
      </c>
      <c r="GR841">
        <f>IF($IZ841&gt;=2,INDEX($GO:$GO,$IY841+2),"")</f>
      </c>
      <c r="GS841">
        <f>IF($IZ841&gt;=3,INDEX($GO:$GO,$IY841+3),"")</f>
      </c>
      <c r="GT841">
        <f>IF($IZ841&gt;=4,INDEX($GO:$GO,$IY841+4),"")</f>
      </c>
      <c r="GU841">
        <f>IF($IZ841&gt;=5,INDEX($GO:$GO,$IY841+5),"")</f>
      </c>
      <c r="GV841">
        <f>IF($IZ841&gt;=6,INDEX($GO:$GO,$IY841+6),"")</f>
      </c>
      <c r="GW841">
        <f>IF($IZ841&gt;=7,INDEX($GO:$GO,$IY841+7),"")</f>
      </c>
      <c r="GX841">
        <f>IF($IZ841&gt;=8,INDEX($GO:$GO,$IY841+8),"")</f>
      </c>
      <c r="GY841">
        <f>IF($IZ841&gt;=9,INDEX($GO:$GO,$IY841+9),"")</f>
      </c>
      <c r="GZ841">
        <f>IF($IZ841&gt;=10,INDEX($GO:$GO,$IY841+10),"")</f>
      </c>
      <c r="HA841">
        <f>IF($IZ841&gt;=11,INDEX($GO:$GO,$IY841+11),"")</f>
      </c>
      <c r="HB841">
        <f>IF($IZ841&gt;=12,INDEX($GO:$GO,$IY841+12),"")</f>
      </c>
      <c r="HC841">
        <f>IF($IZ841&gt;=13,INDEX($GO:$GO,$IY841+13),"")</f>
      </c>
      <c r="HD841">
        <f>IF($IZ841&gt;=14,INDEX($GO:$GO,$IY841+14),"")</f>
      </c>
      <c r="HE841">
        <f>IF($IZ841&gt;=15,INDEX($GO:$GO,$IY841+15),"")</f>
      </c>
      <c r="HF841">
        <f>IF($IZ841&gt;=16,INDEX($GO:$GO,$IY841+16),"")</f>
      </c>
      <c r="HG841">
        <f>IF($IZ841&gt;=17,INDEX($GO:$GO,$IY841+17),"")</f>
      </c>
      <c r="HH841">
        <f>IF($IZ841&gt;=18,INDEX($GO:$GO,$IY841+18),"")</f>
      </c>
      <c r="HI841">
        <f>IF($IZ841&gt;=19,INDEX($GO:$GO,$IY841+19),"")</f>
      </c>
      <c r="HJ841">
        <f>IF($IZ841&gt;=20,INDEX($GO:$GO,$IY841+20),"")</f>
      </c>
      <c r="HK841">
        <f>IF($IZ841&gt;=21,INDEX($GO:$GO,$IY841+21),"")</f>
      </c>
      <c r="HL841">
        <f>IF($IZ841&gt;=22,INDEX($GO:$GO,$IY841+22),"")</f>
      </c>
      <c r="HM841">
        <f>IF($IZ841&gt;=23,INDEX($GO:$GO,$IY841+23),"")</f>
      </c>
      <c r="HN841">
        <f>IF($IZ841&gt;=24,INDEX($GO:$GO,$IY841+24),"")</f>
      </c>
      <c r="HO841">
        <f>IF($IZ841&gt;=25,INDEX($GO:$GO,$IY841+25),"")</f>
      </c>
      <c r="HP841">
        <f>IF($IZ841&gt;=26,INDEX($GO:$GO,$IY841+26),"")</f>
      </c>
      <c r="HQ841">
        <f>IF($IZ841&gt;=27,INDEX($GO:$GO,$IY841+27),"")</f>
      </c>
      <c r="HR841">
        <f>IF($IZ841&gt;=28,INDEX($GO:$GO,$IY841+28),"")</f>
      </c>
      <c r="HS841">
        <f>IF($IZ841&gt;=29,INDEX($GO:$GO,$IY841+29),"")</f>
      </c>
      <c r="HT841">
        <f>IF($IZ841&gt;=30,INDEX($GO:$GO,$IY841+30),"")</f>
      </c>
      <c r="HU841">
        <f>IF($IZ841&gt;=31,INDEX($GO:$GO,$IY841+31),"")</f>
      </c>
      <c r="HV841">
        <f>IF($IZ841&gt;=32,INDEX($GO:$GO,$IY841+32),"")</f>
      </c>
      <c r="HW841">
        <f>IF($IZ841&gt;=33,INDEX($GO:$GO,$IY841+33),"")</f>
      </c>
      <c r="HX841">
        <f>IF($IZ841&gt;=34,INDEX($GO:$GO,$IY841+34),"")</f>
      </c>
      <c r="HY841">
        <f>IF($IZ841&gt;=35,INDEX($GO:$GO,$IY841+35),"")</f>
      </c>
      <c r="HZ841">
        <f>IF($IZ841&gt;=36,INDEX($GO:$GO,$IY841+36),"")</f>
      </c>
      <c r="IA841">
        <f>IF($IZ841&gt;=37,INDEX($GO:$GO,$IY841+37),"")</f>
      </c>
      <c r="IB841">
        <f>IF($IZ841&gt;=38,INDEX($GO:$GO,$IY841+38),"")</f>
      </c>
      <c r="IC841">
        <f>IF($IZ841&gt;=39,INDEX($GO:$GO,$IY841+39),"")</f>
      </c>
      <c r="ID841">
        <f>IF($IZ841&gt;=40,INDEX($GO:$GO,$IY841+40),"")</f>
      </c>
      <c r="IE841">
        <f>IF($IZ841&gt;=41,INDEX($GO:$GO,$IY841+41),"")</f>
      </c>
      <c r="IF841">
        <f>IF($IZ841&gt;=42,INDEX($GO:$GO,$IY841+42),"")</f>
      </c>
      <c r="IG841">
        <f>IF($IZ841&gt;=43,INDEX($GO:$GO,$IY841+43),"")</f>
      </c>
      <c r="IH841">
        <f>IF($IZ841&gt;=44,INDEX($GO:$GO,$IY841+44),"")</f>
      </c>
      <c r="II841">
        <f>IF($IZ841&gt;=45,INDEX($GO:$GO,$IY841+45),"")</f>
      </c>
      <c r="IJ841">
        <f>IF($IZ841&gt;=46,INDEX($GO:$GO,$IY841+46),"")</f>
      </c>
      <c r="IK841">
        <f>IF($IZ841&gt;=47,INDEX($GO:$GO,$IY841+47),"")</f>
      </c>
      <c r="IL841">
        <f>IF($IZ841&gt;=48,INDEX($GO:$GO,$IY841+48),"")</f>
      </c>
      <c r="IM841">
        <f>IF($IZ841&gt;=49,INDEX($GO:$GO,$IY841+49),"")</f>
      </c>
      <c r="IN841">
        <f>IF($IZ841&gt;=50,INDEX($GO:$GO,$IY841+50),"")</f>
      </c>
      <c r="IO841">
        <f>IF($IZ841&gt;=51,INDEX($GO:$GO,$IY841+51),"")</f>
      </c>
      <c r="IP841">
        <f>IF($IZ841&gt;=52,INDEX($GO:$GO,$IY841+52),"")</f>
      </c>
      <c r="IQ841">
        <f>IF($IZ841&gt;=53,INDEX($GO:$GO,$IY841+53),"")</f>
      </c>
      <c r="IR841">
        <f>IF($IZ841&gt;=54,INDEX($GO:$GO,$IY841+54),"")</f>
      </c>
      <c r="IS841">
        <f>IF($IZ841&gt;=55,INDEX($GO:$GO,$IY841+55),"")</f>
      </c>
      <c r="IT841">
        <f>IF($IZ841&gt;=56,INDEX($GO:$GO,$IY841+56),"")</f>
      </c>
      <c r="IU841">
        <f>IF($IZ841&gt;=57,INDEX($GO:$GO,$IY841+57),"")</f>
      </c>
      <c r="IV841">
        <f>IF($IZ841&gt;=58,INDEX($GO:$GO,$IY841+58),"")</f>
      </c>
      <c r="IW841">
        <f>IF($IZ841&gt;=59,INDEX($GO:$GO,$IY841+59),"")</f>
      </c>
      <c r="IX841">
        <f>IF($IZ841&gt;=60,INDEX($GO:$GO,$IY841+60),"")</f>
      </c>
      <c r="IY841">
        <f>IFERROR(MATCH($GN841,$GO$2:$GO$827,0)+1,0)</f>
      </c>
      <c r="IZ841">
        <f>IFERROR(INDEX($GP$2:$GP$827,MATCH($GN841,$GO$2:$GO$827,0)),0)</f>
      </c>
      <c r="JA841" t="s">
        <v>23</v>
      </c>
      <c r="JB841" t="s">
        <v>23</v>
      </c>
    </row>
    <row r="842" spans="1:262" x14ac:dyDescent="0.25">
      <c r="F842" s="1"/>
      <c r="G842" s="1"/>
      <c r="H842" s="1"/>
      <c r="I842" s="1"/>
      <c r="J842" s="1">
        <f>IFERROR(IF(FIND(" - ",$F842)&gt;0,MID($F842,FIND(" - ",$F842)+3,LEN($F842)),""),"")</f>
      </c>
      <c r="L842" s="1"/>
      <c r="N842" t="s">
        <v>23</v>
      </c>
      <c r="P842">
        <f>IF(OR($N842="",$O842=""),"",IFERROR($N842/$O842,0))</f>
      </c>
      <c r="Q842">
        <f>IF($N842="","",
IF($G842="","",
IF(ISNUMBER(SEARCH("exempt",LOWER($G842))),0,
$N842*(VALUE(SUBSTITUTE($G842,"%",""))/100))))</f>
      </c>
      <c r="W842">
        <f>IF($N842="","",
SUM($N842,$Q842,$U842,$R842,$T842)-
IF($V842="",0,VALUE($V842)))</f>
      </c>
      <c r="AE842" t="s">
        <v>2110</v>
      </c>
      <c r="AM842">
        <f>IFERROR(LEFT($F842,FIND(" - ",$F842)-1),$F842)</f>
      </c>
      <c r="AP842">
        <f>IF($CE842&gt;=1,INDEX($AN:$AN,$CD842+1),"")</f>
      </c>
      <c r="AQ842">
        <f>IF($CE842&gt;=2,INDEX($AN:$AN,$CD842+2),"")</f>
      </c>
      <c r="AR842">
        <f>IF($CE842&gt;=3,INDEX($AN:$AN,$CD842+3),"")</f>
      </c>
      <c r="AS842">
        <f>IF($CE842&gt;=4,INDEX($AN:$AN,$CD842+4),"")</f>
      </c>
      <c r="AT842">
        <f>IF($CE842&gt;=5,INDEX($AN:$AN,$CD842+5),"")</f>
      </c>
      <c r="AU842">
        <f>IF($CE842&gt;=6,INDEX($AN:$AN,$CD842+6),"")</f>
      </c>
      <c r="AV842">
        <f>IF($CE842&gt;=7,INDEX($AN:$AN,$CD842+7),"")</f>
      </c>
      <c r="AW842">
        <f>IF($CE842&gt;=8,INDEX($AN:$AN,$CD842+8),"")</f>
      </c>
      <c r="AX842">
        <f>IF($CE842&gt;=9,INDEX($AN:$AN,$CD842+9),"")</f>
      </c>
      <c r="AY842">
        <f>IF($CE842&gt;=10,INDEX($AN:$AN,$CD842+10),"")</f>
      </c>
      <c r="AZ842">
        <f>IF($CE842&gt;=11,INDEX($AN:$AN,$CD842+11),"")</f>
      </c>
      <c r="BA842">
        <f>IF($CE842&gt;=12,INDEX($AN:$AN,$CD842+12),"")</f>
      </c>
      <c r="BB842">
        <f>IF($CE842&gt;=13,INDEX($AN:$AN,$CD842+13),"")</f>
      </c>
      <c r="BC842">
        <f>IF($CE842&gt;=14,INDEX($AN:$AN,$CD842+14),"")</f>
      </c>
      <c r="BD842">
        <f>IF($CE842&gt;=15,INDEX($AN:$AN,$CD842+15),"")</f>
      </c>
      <c r="BE842">
        <f>IF($CE842&gt;=16,INDEX($AN:$AN,$CD842+16),"")</f>
      </c>
      <c r="BF842">
        <f>IF($CE842&gt;=17,INDEX($AN:$AN,$CD842+17),"")</f>
      </c>
      <c r="BG842">
        <f>IF($CE842&gt;=18,INDEX($AN:$AN,$CD842+18),"")</f>
      </c>
      <c r="BH842">
        <f>IF($CE842&gt;=19,INDEX($AN:$AN,$CD842+19),"")</f>
      </c>
      <c r="BI842">
        <f>IF($CE842&gt;=20,INDEX($AN:$AN,$CD842+20),"")</f>
      </c>
      <c r="BJ842">
        <f>IF($CE842&gt;=21,INDEX($AN:$AN,$CD842+21),"")</f>
      </c>
      <c r="BK842">
        <f>IF($CE842&gt;=22,INDEX($AN:$AN,$CD842+22),"")</f>
      </c>
      <c r="BL842">
        <f>IF($CE842&gt;=23,INDEX($AN:$AN,$CD842+23),"")</f>
      </c>
      <c r="BM842">
        <f>IF($CE842&gt;=24,INDEX($AN:$AN,$CD842+24),"")</f>
      </c>
      <c r="BN842">
        <f>IF($CE842&gt;=25,INDEX($AN:$AN,$CD842+25),"")</f>
      </c>
      <c r="BO842">
        <f>IF($CE842&gt;=26,INDEX($AN:$AN,$CD842+26),"")</f>
      </c>
      <c r="BP842">
        <f>IF($CE842&gt;=27,INDEX($AN:$AN,$CD842+27),"")</f>
      </c>
      <c r="BQ842">
        <f>IF($CE842&gt;=28,INDEX($AN:$AN,$CD842+28),"")</f>
      </c>
      <c r="BR842">
        <f>IF($CE842&gt;=29,INDEX($AN:$AN,$CD842+29),"")</f>
      </c>
      <c r="BS842">
        <f>IF($CE842&gt;=30,INDEX($AN:$AN,$CD842+30),"")</f>
      </c>
      <c r="BT842">
        <f>IF($CE842&gt;=31,INDEX($AN:$AN,$CD842+31),"")</f>
      </c>
      <c r="BU842">
        <f>IF($CE842&gt;=32,INDEX($AN:$AN,$CD842+32),"")</f>
      </c>
      <c r="BV842">
        <f>IF($CE842&gt;=33,INDEX($AN:$AN,$CD842+33),"")</f>
      </c>
      <c r="BW842">
        <f>IF($CE842&gt;=34,INDEX($AN:$AN,$CD842+34),"")</f>
      </c>
      <c r="BX842">
        <f>IF($CE842&gt;=35,INDEX($AN:$AN,$CD842+35),"")</f>
      </c>
      <c r="BY842">
        <f>IF($CE842&gt;=36,INDEX($AN:$AN,$CD842+36),"")</f>
      </c>
      <c r="BZ842">
        <f>IF($CE842&gt;=37,INDEX($AN:$AN,$CD842+37),"")</f>
      </c>
      <c r="CA842">
        <f>IF($CE842&gt;=38,INDEX($AN:$AN,$CD842+38),"")</f>
      </c>
      <c r="CB842">
        <f>IF($CE842&gt;=39,INDEX($AN:$AN,$CD842+39),"")</f>
      </c>
      <c r="CC842">
        <f>IF($CE842&gt;=40,INDEX($AN:$AN,$CD842+40),"")</f>
      </c>
      <c r="CD842">
        <f>IFERROR(MATCH($AM842,$AN$2:$AN$133,0)+1,0)</f>
      </c>
      <c r="CE842">
        <f>IFERROR(INDEX($AO$2:$AO$133,MATCH($AM842,$AN$2:$AN$133,0)),0)</f>
      </c>
      <c r="CF842">
        <f>IFERROR(LEFT($K842,FIND(" - ",$K842)-1),$K842)</f>
      </c>
      <c r="CG842" t="s">
        <v>108</v>
      </c>
      <c r="CI842">
        <f>IF($DD842&gt;=1,INDEX($CG:$CG,$DC842+1),"")</f>
      </c>
      <c r="CJ842">
        <f>IF($DD842&gt;=2,INDEX($CG:$CG,$DC842+2),"")</f>
      </c>
      <c r="CK842">
        <f>IF($DD842&gt;=3,INDEX($CG:$CG,$DC842+3),"")</f>
      </c>
      <c r="CL842">
        <f>IF($DD842&gt;=4,INDEX($CG:$CG,$DC842+4),"")</f>
      </c>
      <c r="CM842">
        <f>IF($DD842&gt;=5,INDEX($CG:$CG,$DC842+5),"")</f>
      </c>
      <c r="CN842">
        <f>IF($DD842&gt;=6,INDEX($CG:$CG,$DC842+6),"")</f>
      </c>
      <c r="CO842">
        <f>IF($DD842&gt;=7,INDEX($CG:$CG,$DC842+7),"")</f>
      </c>
      <c r="CP842">
        <f>IF($DD842&gt;=8,INDEX($CG:$CG,$DC842+8),"")</f>
      </c>
      <c r="CQ842">
        <f>IF($DD842&gt;=9,INDEX($CG:$CG,$DC842+9),"")</f>
      </c>
      <c r="CR842">
        <f>IF($DD842&gt;=10,INDEX($CG:$CG,$DC842+10),"")</f>
      </c>
      <c r="CS842">
        <f>IF($DD842&gt;=11,INDEX($CG:$CG,$DC842+11),"")</f>
      </c>
      <c r="CT842">
        <f>IF($DD842&gt;=12,INDEX($CG:$CG,$DC842+12),"")</f>
      </c>
      <c r="CU842">
        <f>IF($DD842&gt;=13,INDEX($CG:$CG,$DC842+13),"")</f>
      </c>
      <c r="CV842">
        <f>IF($DD842&gt;=14,INDEX($CG:$CG,$DC842+14),"")</f>
      </c>
      <c r="CW842">
        <f>IF($DD842&gt;=15,INDEX($CG:$CG,$DC842+15),"")</f>
      </c>
      <c r="CX842">
        <f>IF($DD842&gt;=16,INDEX($CG:$CG,$DC842+16),"")</f>
      </c>
      <c r="CY842">
        <f>IF($DD842&gt;=17,INDEX($CG:$CG,$DC842+17),"")</f>
      </c>
      <c r="CZ842">
        <f>IF($DD842&gt;=18,INDEX($CG:$CG,$DC842+18),"")</f>
      </c>
      <c r="DA842">
        <f>IF($DD842&gt;=19,INDEX($CG:$CG,$DC842+19),"")</f>
      </c>
      <c r="DB842">
        <f>IF($DD842&gt;=20,INDEX($CG:$CG,$DC842+20),"")</f>
      </c>
      <c r="DC842">
        <f>IFERROR(MATCH($CF842,$CG$2:$CG$1558,0)+1,0)</f>
      </c>
      <c r="DD842">
        <f>IFERROR(INDEX($CH$2:$CH$1558,MATCH($CF842,$CG$2:$CG$1558,0)),0)</f>
      </c>
      <c r="DE842">
        <f>IFERROR(INDEX($AL:$AL,MATCH($G842,$AK:$AK,0))&amp;"","")</f>
      </c>
      <c r="DI842">
        <f>IF($GL842&gt;=1,INDEX($DF:$DF,$GK842+1),"")</f>
      </c>
      <c r="DJ842">
        <f>IF($GL842&gt;=2,INDEX($DF:$DF,$GK842+2),"")</f>
      </c>
      <c r="DK842">
        <f>IF($GL842&gt;=3,INDEX($DF:$DF,$GK842+3),"")</f>
      </c>
      <c r="DL842">
        <f>IF($GL842&gt;=4,INDEX($DF:$DF,$GK842+4),"")</f>
      </c>
      <c r="DM842">
        <f>IF($GL842&gt;=5,INDEX($DF:$DF,$GK842+5),"")</f>
      </c>
      <c r="DN842">
        <f>IF($GL842&gt;=6,INDEX($DF:$DF,$GK842+6),"")</f>
      </c>
      <c r="DO842">
        <f>IF($GL842&gt;=7,INDEX($DF:$DF,$GK842+7),"")</f>
      </c>
      <c r="DP842">
        <f>IF($GL842&gt;=8,INDEX($DF:$DF,$GK842+8),"")</f>
      </c>
      <c r="DQ842">
        <f>IF($GL842&gt;=9,INDEX($DF:$DF,$GK842+9),"")</f>
      </c>
      <c r="DR842">
        <f>IF($GL842&gt;=10,INDEX($DF:$DF,$GK842+10),"")</f>
      </c>
      <c r="DS842">
        <f>IF($GL842&gt;=11,INDEX($DF:$DF,$GK842+11),"")</f>
      </c>
      <c r="DT842">
        <f>IF($GL842&gt;=12,INDEX($DF:$DF,$GK842+12),"")</f>
      </c>
      <c r="DU842">
        <f>IF($GL842&gt;=13,INDEX($DF:$DF,$GK842+13),"")</f>
      </c>
      <c r="DV842">
        <f>IF($GL842&gt;=14,INDEX($DF:$DF,$GK842+14),"")</f>
      </c>
      <c r="DW842">
        <f>IF($GL842&gt;=15,INDEX($DF:$DF,$GK842+15),"")</f>
      </c>
      <c r="DX842">
        <f>IF($GL842&gt;=16,INDEX($DF:$DF,$GK842+16),"")</f>
      </c>
      <c r="DY842">
        <f>IF($GL842&gt;=17,INDEX($DF:$DF,$GK842+17),"")</f>
      </c>
      <c r="DZ842">
        <f>IF($GL842&gt;=18,INDEX($DF:$DF,$GK842+18),"")</f>
      </c>
      <c r="EA842">
        <f>IF($GL842&gt;=19,INDEX($DF:$DF,$GK842+19),"")</f>
      </c>
      <c r="EB842">
        <f>IF($GL842&gt;=20,INDEX($DF:$DF,$GK842+20),"")</f>
      </c>
      <c r="EC842">
        <f>IF($GL842&gt;=21,INDEX($DF:$DF,$GK842+21),"")</f>
      </c>
      <c r="ED842">
        <f>IF($GL842&gt;=22,INDEX($DF:$DF,$GK842+22),"")</f>
      </c>
      <c r="EE842">
        <f>IF($GL842&gt;=23,INDEX($DF:$DF,$GK842+23),"")</f>
      </c>
      <c r="EF842">
        <f>IF($GL842&gt;=24,INDEX($DF:$DF,$GK842+24),"")</f>
      </c>
      <c r="EG842">
        <f>IF($GL842&gt;=25,INDEX($DF:$DF,$GK842+25),"")</f>
      </c>
      <c r="EH842">
        <f>IF($GL842&gt;=26,INDEX($DF:$DF,$GK842+26),"")</f>
      </c>
      <c r="EI842">
        <f>IF($GL842&gt;=27,INDEX($DF:$DF,$GK842+27),"")</f>
      </c>
      <c r="EJ842">
        <f>IF($GL842&gt;=28,INDEX($DF:$DF,$GK842+28),"")</f>
      </c>
      <c r="EK842">
        <f>IF($GL842&gt;=29,INDEX($DF:$DF,$GK842+29),"")</f>
      </c>
      <c r="EL842">
        <f>IF($GL842&gt;=30,INDEX($DF:$DF,$GK842+30),"")</f>
      </c>
      <c r="EM842">
        <f>IF($GL842&gt;=31,INDEX($DF:$DF,$GK842+31),"")</f>
      </c>
      <c r="EN842">
        <f>IF($GL842&gt;=32,INDEX($DF:$DF,$GK842+32),"")</f>
      </c>
      <c r="EO842">
        <f>IF($GL842&gt;=33,INDEX($DF:$DF,$GK842+33),"")</f>
      </c>
      <c r="EP842">
        <f>IF($GL842&gt;=34,INDEX($DF:$DF,$GK842+34),"")</f>
      </c>
      <c r="EQ842">
        <f>IF($GL842&gt;=35,INDEX($DF:$DF,$GK842+35),"")</f>
      </c>
      <c r="ER842">
        <f>IF($GL842&gt;=36,INDEX($DF:$DF,$GK842+36),"")</f>
      </c>
      <c r="ES842">
        <f>IF($GL842&gt;=37,INDEX($DF:$DF,$GK842+37),"")</f>
      </c>
      <c r="ET842">
        <f>IF($GL842&gt;=38,INDEX($DF:$DF,$GK842+38),"")</f>
      </c>
      <c r="EU842">
        <f>IF($GL842&gt;=39,INDEX($DF:$DF,$GK842+39),"")</f>
      </c>
      <c r="EV842">
        <f>IF($GL842&gt;=40,INDEX($DF:$DF,$GK842+40),"")</f>
      </c>
      <c r="EW842">
        <f>IF($GL842&gt;=1,INDEX($DG:$DG,$GK842+1),"")</f>
      </c>
      <c r="EX842">
        <f>IF($GL842&gt;=2,INDEX($DG:$DG,$GK842+2),"")</f>
      </c>
      <c r="EY842">
        <f>IF($GL842&gt;=3,INDEX($DG:$DG,$GK842+3),"")</f>
      </c>
      <c r="EZ842">
        <f>IF($GL842&gt;=4,INDEX($DG:$DG,$GK842+4),"")</f>
      </c>
      <c r="FA842">
        <f>IF($GL842&gt;=5,INDEX($DG:$DG,$GK842+5),"")</f>
      </c>
      <c r="FB842">
        <f>IF($GL842&gt;=6,INDEX($DG:$DG,$GK842+6),"")</f>
      </c>
      <c r="FC842">
        <f>IF($GL842&gt;=7,INDEX($DG:$DG,$GK842+7),"")</f>
      </c>
      <c r="FD842">
        <f>IF($GL842&gt;=8,INDEX($DG:$DG,$GK842+8),"")</f>
      </c>
      <c r="FE842">
        <f>IF($GL842&gt;=9,INDEX($DG:$DG,$GK842+9),"")</f>
      </c>
      <c r="FF842">
        <f>IF($GL842&gt;=10,INDEX($DG:$DG,$GK842+10),"")</f>
      </c>
      <c r="FG842">
        <f>IF($GL842&gt;=11,INDEX($DG:$DG,$GK842+11),"")</f>
      </c>
      <c r="FH842">
        <f>IF($GL842&gt;=12,INDEX($DG:$DG,$GK842+12),"")</f>
      </c>
      <c r="FI842">
        <f>IF($GL842&gt;=13,INDEX($DG:$DG,$GK842+13),"")</f>
      </c>
      <c r="FJ842">
        <f>IF($GL842&gt;=14,INDEX($DG:$DG,$GK842+14),"")</f>
      </c>
      <c r="FK842">
        <f>IF($GL842&gt;=15,INDEX($DG:$DG,$GK842+15),"")</f>
      </c>
      <c r="FL842">
        <f>IF($GL842&gt;=16,INDEX($DG:$DG,$GK842+16),"")</f>
      </c>
      <c r="FM842">
        <f>IF($GL842&gt;=17,INDEX($DG:$DG,$GK842+17),"")</f>
      </c>
      <c r="FN842">
        <f>IF($GL842&gt;=18,INDEX($DG:$DG,$GK842+18),"")</f>
      </c>
      <c r="FO842">
        <f>IF($GL842&gt;=19,INDEX($DG:$DG,$GK842+19),"")</f>
      </c>
      <c r="FP842">
        <f>IF($GL842&gt;=20,INDEX($DG:$DG,$GK842+20),"")</f>
      </c>
      <c r="FQ842">
        <f>IF($GL842&gt;=21,INDEX($DG:$DG,$GK842+21),"")</f>
      </c>
      <c r="FR842">
        <f>IF($GL842&gt;=22,INDEX($DG:$DG,$GK842+22),"")</f>
      </c>
      <c r="FS842">
        <f>IF($GL842&gt;=23,INDEX($DG:$DG,$GK842+23),"")</f>
      </c>
      <c r="FT842">
        <f>IF($GL842&gt;=24,INDEX($DG:$DG,$GK842+24),"")</f>
      </c>
      <c r="FU842">
        <f>IF($GL842&gt;=25,INDEX($DG:$DG,$GK842+25),"")</f>
      </c>
      <c r="FV842">
        <f>IF($GL842&gt;=26,INDEX($DG:$DG,$GK842+26),"")</f>
      </c>
      <c r="FW842">
        <f>IF($GL842&gt;=27,INDEX($DG:$DG,$GK842+27),"")</f>
      </c>
      <c r="FX842">
        <f>IF($GL842&gt;=28,INDEX($DG:$DG,$GK842+28),"")</f>
      </c>
      <c r="FY842">
        <f>IF($GL842&gt;=29,INDEX($DG:$DG,$GK842+29),"")</f>
      </c>
      <c r="FZ842">
        <f>IF($GL842&gt;=30,INDEX($DG:$DG,$GK842+30),"")</f>
      </c>
      <c r="GA842">
        <f>IF($GL842&gt;=31,INDEX($DG:$DG,$GK842+31),"")</f>
      </c>
      <c r="GB842">
        <f>IF($GL842&gt;=32,INDEX($DG:$DG,$GK842+32),"")</f>
      </c>
      <c r="GC842">
        <f>IF($GL842&gt;=33,INDEX($DG:$DG,$GK842+33),"")</f>
      </c>
      <c r="GD842">
        <f>IF($GL842&gt;=34,INDEX($DG:$DG,$GK842+34),"")</f>
      </c>
      <c r="GE842">
        <f>IF($GL842&gt;=35,INDEX($DG:$DG,$GK842+35),"")</f>
      </c>
      <c r="GF842">
        <f>IF($GL842&gt;=36,INDEX($DG:$DG,$GK842+36),"")</f>
      </c>
      <c r="GG842">
        <f>IF($GL842&gt;=37,INDEX($DG:$DG,$GK842+37),"")</f>
      </c>
      <c r="GH842">
        <f>IF($GL842&gt;=38,INDEX($DG:$DG,$GK842+38),"")</f>
      </c>
      <c r="GI842">
        <f>IF($GL842&gt;=39,INDEX($DG:$DG,$GK842+39),"")</f>
      </c>
      <c r="GJ842">
        <f>IF($GL842&gt;=40,INDEX($DG:$DG,$GK842+40),"")</f>
      </c>
      <c r="GK842">
        <f>IFERROR(MATCH($DE842,$DF$2:$DF$166,0)+1,0)</f>
      </c>
      <c r="GL842">
        <f>IFERROR(INDEX($DH$2:$DH$166,MATCH($DE842,$DF$2:$DF$166,0)),0)</f>
      </c>
      <c r="GM842">
        <f>IFERROR(MATCH($H842,$DI$842:$EV$842,0),0)</f>
      </c>
      <c r="GN842">
        <f>IF($GM842&gt;0,INDEX($EW$842:$GJ$842,$GM842),"")</f>
      </c>
      <c r="GQ842">
        <f>IF($IZ842&gt;=1,INDEX($GO:$GO,$IY842+1),"")</f>
      </c>
      <c r="GR842">
        <f>IF($IZ842&gt;=2,INDEX($GO:$GO,$IY842+2),"")</f>
      </c>
      <c r="GS842">
        <f>IF($IZ842&gt;=3,INDEX($GO:$GO,$IY842+3),"")</f>
      </c>
      <c r="GT842">
        <f>IF($IZ842&gt;=4,INDEX($GO:$GO,$IY842+4),"")</f>
      </c>
      <c r="GU842">
        <f>IF($IZ842&gt;=5,INDEX($GO:$GO,$IY842+5),"")</f>
      </c>
      <c r="GV842">
        <f>IF($IZ842&gt;=6,INDEX($GO:$GO,$IY842+6),"")</f>
      </c>
      <c r="GW842">
        <f>IF($IZ842&gt;=7,INDEX($GO:$GO,$IY842+7),"")</f>
      </c>
      <c r="GX842">
        <f>IF($IZ842&gt;=8,INDEX($GO:$GO,$IY842+8),"")</f>
      </c>
      <c r="GY842">
        <f>IF($IZ842&gt;=9,INDEX($GO:$GO,$IY842+9),"")</f>
      </c>
      <c r="GZ842">
        <f>IF($IZ842&gt;=10,INDEX($GO:$GO,$IY842+10),"")</f>
      </c>
      <c r="HA842">
        <f>IF($IZ842&gt;=11,INDEX($GO:$GO,$IY842+11),"")</f>
      </c>
      <c r="HB842">
        <f>IF($IZ842&gt;=12,INDEX($GO:$GO,$IY842+12),"")</f>
      </c>
      <c r="HC842">
        <f>IF($IZ842&gt;=13,INDEX($GO:$GO,$IY842+13),"")</f>
      </c>
      <c r="HD842">
        <f>IF($IZ842&gt;=14,INDEX($GO:$GO,$IY842+14),"")</f>
      </c>
      <c r="HE842">
        <f>IF($IZ842&gt;=15,INDEX($GO:$GO,$IY842+15),"")</f>
      </c>
      <c r="HF842">
        <f>IF($IZ842&gt;=16,INDEX($GO:$GO,$IY842+16),"")</f>
      </c>
      <c r="HG842">
        <f>IF($IZ842&gt;=17,INDEX($GO:$GO,$IY842+17),"")</f>
      </c>
      <c r="HH842">
        <f>IF($IZ842&gt;=18,INDEX($GO:$GO,$IY842+18),"")</f>
      </c>
      <c r="HI842">
        <f>IF($IZ842&gt;=19,INDEX($GO:$GO,$IY842+19),"")</f>
      </c>
      <c r="HJ842">
        <f>IF($IZ842&gt;=20,INDEX($GO:$GO,$IY842+20),"")</f>
      </c>
      <c r="HK842">
        <f>IF($IZ842&gt;=21,INDEX($GO:$GO,$IY842+21),"")</f>
      </c>
      <c r="HL842">
        <f>IF($IZ842&gt;=22,INDEX($GO:$GO,$IY842+22),"")</f>
      </c>
      <c r="HM842">
        <f>IF($IZ842&gt;=23,INDEX($GO:$GO,$IY842+23),"")</f>
      </c>
      <c r="HN842">
        <f>IF($IZ842&gt;=24,INDEX($GO:$GO,$IY842+24),"")</f>
      </c>
      <c r="HO842">
        <f>IF($IZ842&gt;=25,INDEX($GO:$GO,$IY842+25),"")</f>
      </c>
      <c r="HP842">
        <f>IF($IZ842&gt;=26,INDEX($GO:$GO,$IY842+26),"")</f>
      </c>
      <c r="HQ842">
        <f>IF($IZ842&gt;=27,INDEX($GO:$GO,$IY842+27),"")</f>
      </c>
      <c r="HR842">
        <f>IF($IZ842&gt;=28,INDEX($GO:$GO,$IY842+28),"")</f>
      </c>
      <c r="HS842">
        <f>IF($IZ842&gt;=29,INDEX($GO:$GO,$IY842+29),"")</f>
      </c>
      <c r="HT842">
        <f>IF($IZ842&gt;=30,INDEX($GO:$GO,$IY842+30),"")</f>
      </c>
      <c r="HU842">
        <f>IF($IZ842&gt;=31,INDEX($GO:$GO,$IY842+31),"")</f>
      </c>
      <c r="HV842">
        <f>IF($IZ842&gt;=32,INDEX($GO:$GO,$IY842+32),"")</f>
      </c>
      <c r="HW842">
        <f>IF($IZ842&gt;=33,INDEX($GO:$GO,$IY842+33),"")</f>
      </c>
      <c r="HX842">
        <f>IF($IZ842&gt;=34,INDEX($GO:$GO,$IY842+34),"")</f>
      </c>
      <c r="HY842">
        <f>IF($IZ842&gt;=35,INDEX($GO:$GO,$IY842+35),"")</f>
      </c>
      <c r="HZ842">
        <f>IF($IZ842&gt;=36,INDEX($GO:$GO,$IY842+36),"")</f>
      </c>
      <c r="IA842">
        <f>IF($IZ842&gt;=37,INDEX($GO:$GO,$IY842+37),"")</f>
      </c>
      <c r="IB842">
        <f>IF($IZ842&gt;=38,INDEX($GO:$GO,$IY842+38),"")</f>
      </c>
      <c r="IC842">
        <f>IF($IZ842&gt;=39,INDEX($GO:$GO,$IY842+39),"")</f>
      </c>
      <c r="ID842">
        <f>IF($IZ842&gt;=40,INDEX($GO:$GO,$IY842+40),"")</f>
      </c>
      <c r="IE842">
        <f>IF($IZ842&gt;=41,INDEX($GO:$GO,$IY842+41),"")</f>
      </c>
      <c r="IF842">
        <f>IF($IZ842&gt;=42,INDEX($GO:$GO,$IY842+42),"")</f>
      </c>
      <c r="IG842">
        <f>IF($IZ842&gt;=43,INDEX($GO:$GO,$IY842+43),"")</f>
      </c>
      <c r="IH842">
        <f>IF($IZ842&gt;=44,INDEX($GO:$GO,$IY842+44),"")</f>
      </c>
      <c r="II842">
        <f>IF($IZ842&gt;=45,INDEX($GO:$GO,$IY842+45),"")</f>
      </c>
      <c r="IJ842">
        <f>IF($IZ842&gt;=46,INDEX($GO:$GO,$IY842+46),"")</f>
      </c>
      <c r="IK842">
        <f>IF($IZ842&gt;=47,INDEX($GO:$GO,$IY842+47),"")</f>
      </c>
      <c r="IL842">
        <f>IF($IZ842&gt;=48,INDEX($GO:$GO,$IY842+48),"")</f>
      </c>
      <c r="IM842">
        <f>IF($IZ842&gt;=49,INDEX($GO:$GO,$IY842+49),"")</f>
      </c>
      <c r="IN842">
        <f>IF($IZ842&gt;=50,INDEX($GO:$GO,$IY842+50),"")</f>
      </c>
      <c r="IO842">
        <f>IF($IZ842&gt;=51,INDEX($GO:$GO,$IY842+51),"")</f>
      </c>
      <c r="IP842">
        <f>IF($IZ842&gt;=52,INDEX($GO:$GO,$IY842+52),"")</f>
      </c>
      <c r="IQ842">
        <f>IF($IZ842&gt;=53,INDEX($GO:$GO,$IY842+53),"")</f>
      </c>
      <c r="IR842">
        <f>IF($IZ842&gt;=54,INDEX($GO:$GO,$IY842+54),"")</f>
      </c>
      <c r="IS842">
        <f>IF($IZ842&gt;=55,INDEX($GO:$GO,$IY842+55),"")</f>
      </c>
      <c r="IT842">
        <f>IF($IZ842&gt;=56,INDEX($GO:$GO,$IY842+56),"")</f>
      </c>
      <c r="IU842">
        <f>IF($IZ842&gt;=57,INDEX($GO:$GO,$IY842+57),"")</f>
      </c>
      <c r="IV842">
        <f>IF($IZ842&gt;=58,INDEX($GO:$GO,$IY842+58),"")</f>
      </c>
      <c r="IW842">
        <f>IF($IZ842&gt;=59,INDEX($GO:$GO,$IY842+59),"")</f>
      </c>
      <c r="IX842">
        <f>IF($IZ842&gt;=60,INDEX($GO:$GO,$IY842+60),"")</f>
      </c>
      <c r="IY842">
        <f>IFERROR(MATCH($GN842,$GO$2:$GO$827,0)+1,0)</f>
      </c>
      <c r="IZ842">
        <f>IFERROR(INDEX($GP$2:$GP$827,MATCH($GN842,$GO$2:$GO$827,0)),0)</f>
      </c>
      <c r="JA842" t="s">
        <v>23</v>
      </c>
      <c r="JB842" t="s">
        <v>23</v>
      </c>
    </row>
    <row r="843" spans="1:262" x14ac:dyDescent="0.25">
      <c r="F843" s="1"/>
      <c r="G843" s="1"/>
      <c r="H843" s="1"/>
      <c r="I843" s="1"/>
      <c r="J843" s="1">
        <f>IFERROR(IF(FIND(" - ",$F843)&gt;0,MID($F843,FIND(" - ",$F843)+3,LEN($F843)),""),"")</f>
      </c>
      <c r="L843" s="1"/>
      <c r="N843" t="s">
        <v>23</v>
      </c>
      <c r="P843">
        <f>IF(OR($N843="",$O843=""),"",IFERROR($N843/$O843,0))</f>
      </c>
      <c r="Q843">
        <f>IF($N843="","",
IF($G843="","",
IF(ISNUMBER(SEARCH("exempt",LOWER($G843))),0,
$N843*(VALUE(SUBSTITUTE($G843,"%",""))/100))))</f>
      </c>
      <c r="W843">
        <f>IF($N843="","",
SUM($N843,$Q843,$U843,$R843,$T843)-
IF($V843="",0,VALUE($V843)))</f>
      </c>
      <c r="AE843" t="s">
        <v>2111</v>
      </c>
      <c r="AM843">
        <f>IFERROR(LEFT($F843,FIND(" - ",$F843)-1),$F843)</f>
      </c>
      <c r="AP843">
        <f>IF($CE843&gt;=1,INDEX($AN:$AN,$CD843+1),"")</f>
      </c>
      <c r="AQ843">
        <f>IF($CE843&gt;=2,INDEX($AN:$AN,$CD843+2),"")</f>
      </c>
      <c r="AR843">
        <f>IF($CE843&gt;=3,INDEX($AN:$AN,$CD843+3),"")</f>
      </c>
      <c r="AS843">
        <f>IF($CE843&gt;=4,INDEX($AN:$AN,$CD843+4),"")</f>
      </c>
      <c r="AT843">
        <f>IF($CE843&gt;=5,INDEX($AN:$AN,$CD843+5),"")</f>
      </c>
      <c r="AU843">
        <f>IF($CE843&gt;=6,INDEX($AN:$AN,$CD843+6),"")</f>
      </c>
      <c r="AV843">
        <f>IF($CE843&gt;=7,INDEX($AN:$AN,$CD843+7),"")</f>
      </c>
      <c r="AW843">
        <f>IF($CE843&gt;=8,INDEX($AN:$AN,$CD843+8),"")</f>
      </c>
      <c r="AX843">
        <f>IF($CE843&gt;=9,INDEX($AN:$AN,$CD843+9),"")</f>
      </c>
      <c r="AY843">
        <f>IF($CE843&gt;=10,INDEX($AN:$AN,$CD843+10),"")</f>
      </c>
      <c r="AZ843">
        <f>IF($CE843&gt;=11,INDEX($AN:$AN,$CD843+11),"")</f>
      </c>
      <c r="BA843">
        <f>IF($CE843&gt;=12,INDEX($AN:$AN,$CD843+12),"")</f>
      </c>
      <c r="BB843">
        <f>IF($CE843&gt;=13,INDEX($AN:$AN,$CD843+13),"")</f>
      </c>
      <c r="BC843">
        <f>IF($CE843&gt;=14,INDEX($AN:$AN,$CD843+14),"")</f>
      </c>
      <c r="BD843">
        <f>IF($CE843&gt;=15,INDEX($AN:$AN,$CD843+15),"")</f>
      </c>
      <c r="BE843">
        <f>IF($CE843&gt;=16,INDEX($AN:$AN,$CD843+16),"")</f>
      </c>
      <c r="BF843">
        <f>IF($CE843&gt;=17,INDEX($AN:$AN,$CD843+17),"")</f>
      </c>
      <c r="BG843">
        <f>IF($CE843&gt;=18,INDEX($AN:$AN,$CD843+18),"")</f>
      </c>
      <c r="BH843">
        <f>IF($CE843&gt;=19,INDEX($AN:$AN,$CD843+19),"")</f>
      </c>
      <c r="BI843">
        <f>IF($CE843&gt;=20,INDEX($AN:$AN,$CD843+20),"")</f>
      </c>
      <c r="BJ843">
        <f>IF($CE843&gt;=21,INDEX($AN:$AN,$CD843+21),"")</f>
      </c>
      <c r="BK843">
        <f>IF($CE843&gt;=22,INDEX($AN:$AN,$CD843+22),"")</f>
      </c>
      <c r="BL843">
        <f>IF($CE843&gt;=23,INDEX($AN:$AN,$CD843+23),"")</f>
      </c>
      <c r="BM843">
        <f>IF($CE843&gt;=24,INDEX($AN:$AN,$CD843+24),"")</f>
      </c>
      <c r="BN843">
        <f>IF($CE843&gt;=25,INDEX($AN:$AN,$CD843+25),"")</f>
      </c>
      <c r="BO843">
        <f>IF($CE843&gt;=26,INDEX($AN:$AN,$CD843+26),"")</f>
      </c>
      <c r="BP843">
        <f>IF($CE843&gt;=27,INDEX($AN:$AN,$CD843+27),"")</f>
      </c>
      <c r="BQ843">
        <f>IF($CE843&gt;=28,INDEX($AN:$AN,$CD843+28),"")</f>
      </c>
      <c r="BR843">
        <f>IF($CE843&gt;=29,INDEX($AN:$AN,$CD843+29),"")</f>
      </c>
      <c r="BS843">
        <f>IF($CE843&gt;=30,INDEX($AN:$AN,$CD843+30),"")</f>
      </c>
      <c r="BT843">
        <f>IF($CE843&gt;=31,INDEX($AN:$AN,$CD843+31),"")</f>
      </c>
      <c r="BU843">
        <f>IF($CE843&gt;=32,INDEX($AN:$AN,$CD843+32),"")</f>
      </c>
      <c r="BV843">
        <f>IF($CE843&gt;=33,INDEX($AN:$AN,$CD843+33),"")</f>
      </c>
      <c r="BW843">
        <f>IF($CE843&gt;=34,INDEX($AN:$AN,$CD843+34),"")</f>
      </c>
      <c r="BX843">
        <f>IF($CE843&gt;=35,INDEX($AN:$AN,$CD843+35),"")</f>
      </c>
      <c r="BY843">
        <f>IF($CE843&gt;=36,INDEX($AN:$AN,$CD843+36),"")</f>
      </c>
      <c r="BZ843">
        <f>IF($CE843&gt;=37,INDEX($AN:$AN,$CD843+37),"")</f>
      </c>
      <c r="CA843">
        <f>IF($CE843&gt;=38,INDEX($AN:$AN,$CD843+38),"")</f>
      </c>
      <c r="CB843">
        <f>IF($CE843&gt;=39,INDEX($AN:$AN,$CD843+39),"")</f>
      </c>
      <c r="CC843">
        <f>IF($CE843&gt;=40,INDEX($AN:$AN,$CD843+40),"")</f>
      </c>
      <c r="CD843">
        <f>IFERROR(MATCH($AM843,$AN$2:$AN$133,0)+1,0)</f>
      </c>
      <c r="CE843">
        <f>IFERROR(INDEX($AO$2:$AO$133,MATCH($AM843,$AN$2:$AN$133,0)),0)</f>
      </c>
      <c r="CF843">
        <f>IFERROR(LEFT($K843,FIND(" - ",$K843)-1),$K843)</f>
      </c>
      <c r="CG843" t="s">
        <v>2112</v>
      </c>
      <c r="CH843">
        <v>1</v>
      </c>
      <c r="CI843">
        <f>IF($DD843&gt;=1,INDEX($CG:$CG,$DC843+1),"")</f>
      </c>
      <c r="CJ843">
        <f>IF($DD843&gt;=2,INDEX($CG:$CG,$DC843+2),"")</f>
      </c>
      <c r="CK843">
        <f>IF($DD843&gt;=3,INDEX($CG:$CG,$DC843+3),"")</f>
      </c>
      <c r="CL843">
        <f>IF($DD843&gt;=4,INDEX($CG:$CG,$DC843+4),"")</f>
      </c>
      <c r="CM843">
        <f>IF($DD843&gt;=5,INDEX($CG:$CG,$DC843+5),"")</f>
      </c>
      <c r="CN843">
        <f>IF($DD843&gt;=6,INDEX($CG:$CG,$DC843+6),"")</f>
      </c>
      <c r="CO843">
        <f>IF($DD843&gt;=7,INDEX($CG:$CG,$DC843+7),"")</f>
      </c>
      <c r="CP843">
        <f>IF($DD843&gt;=8,INDEX($CG:$CG,$DC843+8),"")</f>
      </c>
      <c r="CQ843">
        <f>IF($DD843&gt;=9,INDEX($CG:$CG,$DC843+9),"")</f>
      </c>
      <c r="CR843">
        <f>IF($DD843&gt;=10,INDEX($CG:$CG,$DC843+10),"")</f>
      </c>
      <c r="CS843">
        <f>IF($DD843&gt;=11,INDEX($CG:$CG,$DC843+11),"")</f>
      </c>
      <c r="CT843">
        <f>IF($DD843&gt;=12,INDEX($CG:$CG,$DC843+12),"")</f>
      </c>
      <c r="CU843">
        <f>IF($DD843&gt;=13,INDEX($CG:$CG,$DC843+13),"")</f>
      </c>
      <c r="CV843">
        <f>IF($DD843&gt;=14,INDEX($CG:$CG,$DC843+14),"")</f>
      </c>
      <c r="CW843">
        <f>IF($DD843&gt;=15,INDEX($CG:$CG,$DC843+15),"")</f>
      </c>
      <c r="CX843">
        <f>IF($DD843&gt;=16,INDEX($CG:$CG,$DC843+16),"")</f>
      </c>
      <c r="CY843">
        <f>IF($DD843&gt;=17,INDEX($CG:$CG,$DC843+17),"")</f>
      </c>
      <c r="CZ843">
        <f>IF($DD843&gt;=18,INDEX($CG:$CG,$DC843+18),"")</f>
      </c>
      <c r="DA843">
        <f>IF($DD843&gt;=19,INDEX($CG:$CG,$DC843+19),"")</f>
      </c>
      <c r="DB843">
        <f>IF($DD843&gt;=20,INDEX($CG:$CG,$DC843+20),"")</f>
      </c>
      <c r="DC843">
        <f>IFERROR(MATCH($CF843,$CG$2:$CG$1558,0)+1,0)</f>
      </c>
      <c r="DD843">
        <f>IFERROR(INDEX($CH$2:$CH$1558,MATCH($CF843,$CG$2:$CG$1558,0)),0)</f>
      </c>
      <c r="DE843">
        <f>IFERROR(INDEX($AL:$AL,MATCH($G843,$AK:$AK,0))&amp;"","")</f>
      </c>
      <c r="DI843">
        <f>IF($GL843&gt;=1,INDEX($DF:$DF,$GK843+1),"")</f>
      </c>
      <c r="DJ843">
        <f>IF($GL843&gt;=2,INDEX($DF:$DF,$GK843+2),"")</f>
      </c>
      <c r="DK843">
        <f>IF($GL843&gt;=3,INDEX($DF:$DF,$GK843+3),"")</f>
      </c>
      <c r="DL843">
        <f>IF($GL843&gt;=4,INDEX($DF:$DF,$GK843+4),"")</f>
      </c>
      <c r="DM843">
        <f>IF($GL843&gt;=5,INDEX($DF:$DF,$GK843+5),"")</f>
      </c>
      <c r="DN843">
        <f>IF($GL843&gt;=6,INDEX($DF:$DF,$GK843+6),"")</f>
      </c>
      <c r="DO843">
        <f>IF($GL843&gt;=7,INDEX($DF:$DF,$GK843+7),"")</f>
      </c>
      <c r="DP843">
        <f>IF($GL843&gt;=8,INDEX($DF:$DF,$GK843+8),"")</f>
      </c>
      <c r="DQ843">
        <f>IF($GL843&gt;=9,INDEX($DF:$DF,$GK843+9),"")</f>
      </c>
      <c r="DR843">
        <f>IF($GL843&gt;=10,INDEX($DF:$DF,$GK843+10),"")</f>
      </c>
      <c r="DS843">
        <f>IF($GL843&gt;=11,INDEX($DF:$DF,$GK843+11),"")</f>
      </c>
      <c r="DT843">
        <f>IF($GL843&gt;=12,INDEX($DF:$DF,$GK843+12),"")</f>
      </c>
      <c r="DU843">
        <f>IF($GL843&gt;=13,INDEX($DF:$DF,$GK843+13),"")</f>
      </c>
      <c r="DV843">
        <f>IF($GL843&gt;=14,INDEX($DF:$DF,$GK843+14),"")</f>
      </c>
      <c r="DW843">
        <f>IF($GL843&gt;=15,INDEX($DF:$DF,$GK843+15),"")</f>
      </c>
      <c r="DX843">
        <f>IF($GL843&gt;=16,INDEX($DF:$DF,$GK843+16),"")</f>
      </c>
      <c r="DY843">
        <f>IF($GL843&gt;=17,INDEX($DF:$DF,$GK843+17),"")</f>
      </c>
      <c r="DZ843">
        <f>IF($GL843&gt;=18,INDEX($DF:$DF,$GK843+18),"")</f>
      </c>
      <c r="EA843">
        <f>IF($GL843&gt;=19,INDEX($DF:$DF,$GK843+19),"")</f>
      </c>
      <c r="EB843">
        <f>IF($GL843&gt;=20,INDEX($DF:$DF,$GK843+20),"")</f>
      </c>
      <c r="EC843">
        <f>IF($GL843&gt;=21,INDEX($DF:$DF,$GK843+21),"")</f>
      </c>
      <c r="ED843">
        <f>IF($GL843&gt;=22,INDEX($DF:$DF,$GK843+22),"")</f>
      </c>
      <c r="EE843">
        <f>IF($GL843&gt;=23,INDEX($DF:$DF,$GK843+23),"")</f>
      </c>
      <c r="EF843">
        <f>IF($GL843&gt;=24,INDEX($DF:$DF,$GK843+24),"")</f>
      </c>
      <c r="EG843">
        <f>IF($GL843&gt;=25,INDEX($DF:$DF,$GK843+25),"")</f>
      </c>
      <c r="EH843">
        <f>IF($GL843&gt;=26,INDEX($DF:$DF,$GK843+26),"")</f>
      </c>
      <c r="EI843">
        <f>IF($GL843&gt;=27,INDEX($DF:$DF,$GK843+27),"")</f>
      </c>
      <c r="EJ843">
        <f>IF($GL843&gt;=28,INDEX($DF:$DF,$GK843+28),"")</f>
      </c>
      <c r="EK843">
        <f>IF($GL843&gt;=29,INDEX($DF:$DF,$GK843+29),"")</f>
      </c>
      <c r="EL843">
        <f>IF($GL843&gt;=30,INDEX($DF:$DF,$GK843+30),"")</f>
      </c>
      <c r="EM843">
        <f>IF($GL843&gt;=31,INDEX($DF:$DF,$GK843+31),"")</f>
      </c>
      <c r="EN843">
        <f>IF($GL843&gt;=32,INDEX($DF:$DF,$GK843+32),"")</f>
      </c>
      <c r="EO843">
        <f>IF($GL843&gt;=33,INDEX($DF:$DF,$GK843+33),"")</f>
      </c>
      <c r="EP843">
        <f>IF($GL843&gt;=34,INDEX($DF:$DF,$GK843+34),"")</f>
      </c>
      <c r="EQ843">
        <f>IF($GL843&gt;=35,INDEX($DF:$DF,$GK843+35),"")</f>
      </c>
      <c r="ER843">
        <f>IF($GL843&gt;=36,INDEX($DF:$DF,$GK843+36),"")</f>
      </c>
      <c r="ES843">
        <f>IF($GL843&gt;=37,INDEX($DF:$DF,$GK843+37),"")</f>
      </c>
      <c r="ET843">
        <f>IF($GL843&gt;=38,INDEX($DF:$DF,$GK843+38),"")</f>
      </c>
      <c r="EU843">
        <f>IF($GL843&gt;=39,INDEX($DF:$DF,$GK843+39),"")</f>
      </c>
      <c r="EV843">
        <f>IF($GL843&gt;=40,INDEX($DF:$DF,$GK843+40),"")</f>
      </c>
      <c r="EW843">
        <f>IF($GL843&gt;=1,INDEX($DG:$DG,$GK843+1),"")</f>
      </c>
      <c r="EX843">
        <f>IF($GL843&gt;=2,INDEX($DG:$DG,$GK843+2),"")</f>
      </c>
      <c r="EY843">
        <f>IF($GL843&gt;=3,INDEX($DG:$DG,$GK843+3),"")</f>
      </c>
      <c r="EZ843">
        <f>IF($GL843&gt;=4,INDEX($DG:$DG,$GK843+4),"")</f>
      </c>
      <c r="FA843">
        <f>IF($GL843&gt;=5,INDEX($DG:$DG,$GK843+5),"")</f>
      </c>
      <c r="FB843">
        <f>IF($GL843&gt;=6,INDEX($DG:$DG,$GK843+6),"")</f>
      </c>
      <c r="FC843">
        <f>IF($GL843&gt;=7,INDEX($DG:$DG,$GK843+7),"")</f>
      </c>
      <c r="FD843">
        <f>IF($GL843&gt;=8,INDEX($DG:$DG,$GK843+8),"")</f>
      </c>
      <c r="FE843">
        <f>IF($GL843&gt;=9,INDEX($DG:$DG,$GK843+9),"")</f>
      </c>
      <c r="FF843">
        <f>IF($GL843&gt;=10,INDEX($DG:$DG,$GK843+10),"")</f>
      </c>
      <c r="FG843">
        <f>IF($GL843&gt;=11,INDEX($DG:$DG,$GK843+11),"")</f>
      </c>
      <c r="FH843">
        <f>IF($GL843&gt;=12,INDEX($DG:$DG,$GK843+12),"")</f>
      </c>
      <c r="FI843">
        <f>IF($GL843&gt;=13,INDEX($DG:$DG,$GK843+13),"")</f>
      </c>
      <c r="FJ843">
        <f>IF($GL843&gt;=14,INDEX($DG:$DG,$GK843+14),"")</f>
      </c>
      <c r="FK843">
        <f>IF($GL843&gt;=15,INDEX($DG:$DG,$GK843+15),"")</f>
      </c>
      <c r="FL843">
        <f>IF($GL843&gt;=16,INDEX($DG:$DG,$GK843+16),"")</f>
      </c>
      <c r="FM843">
        <f>IF($GL843&gt;=17,INDEX($DG:$DG,$GK843+17),"")</f>
      </c>
      <c r="FN843">
        <f>IF($GL843&gt;=18,INDEX($DG:$DG,$GK843+18),"")</f>
      </c>
      <c r="FO843">
        <f>IF($GL843&gt;=19,INDEX($DG:$DG,$GK843+19),"")</f>
      </c>
      <c r="FP843">
        <f>IF($GL843&gt;=20,INDEX($DG:$DG,$GK843+20),"")</f>
      </c>
      <c r="FQ843">
        <f>IF($GL843&gt;=21,INDEX($DG:$DG,$GK843+21),"")</f>
      </c>
      <c r="FR843">
        <f>IF($GL843&gt;=22,INDEX($DG:$DG,$GK843+22),"")</f>
      </c>
      <c r="FS843">
        <f>IF($GL843&gt;=23,INDEX($DG:$DG,$GK843+23),"")</f>
      </c>
      <c r="FT843">
        <f>IF($GL843&gt;=24,INDEX($DG:$DG,$GK843+24),"")</f>
      </c>
      <c r="FU843">
        <f>IF($GL843&gt;=25,INDEX($DG:$DG,$GK843+25),"")</f>
      </c>
      <c r="FV843">
        <f>IF($GL843&gt;=26,INDEX($DG:$DG,$GK843+26),"")</f>
      </c>
      <c r="FW843">
        <f>IF($GL843&gt;=27,INDEX($DG:$DG,$GK843+27),"")</f>
      </c>
      <c r="FX843">
        <f>IF($GL843&gt;=28,INDEX($DG:$DG,$GK843+28),"")</f>
      </c>
      <c r="FY843">
        <f>IF($GL843&gt;=29,INDEX($DG:$DG,$GK843+29),"")</f>
      </c>
      <c r="FZ843">
        <f>IF($GL843&gt;=30,INDEX($DG:$DG,$GK843+30),"")</f>
      </c>
      <c r="GA843">
        <f>IF($GL843&gt;=31,INDEX($DG:$DG,$GK843+31),"")</f>
      </c>
      <c r="GB843">
        <f>IF($GL843&gt;=32,INDEX($DG:$DG,$GK843+32),"")</f>
      </c>
      <c r="GC843">
        <f>IF($GL843&gt;=33,INDEX($DG:$DG,$GK843+33),"")</f>
      </c>
      <c r="GD843">
        <f>IF($GL843&gt;=34,INDEX($DG:$DG,$GK843+34),"")</f>
      </c>
      <c r="GE843">
        <f>IF($GL843&gt;=35,INDEX($DG:$DG,$GK843+35),"")</f>
      </c>
      <c r="GF843">
        <f>IF($GL843&gt;=36,INDEX($DG:$DG,$GK843+36),"")</f>
      </c>
      <c r="GG843">
        <f>IF($GL843&gt;=37,INDEX($DG:$DG,$GK843+37),"")</f>
      </c>
      <c r="GH843">
        <f>IF($GL843&gt;=38,INDEX($DG:$DG,$GK843+38),"")</f>
      </c>
      <c r="GI843">
        <f>IF($GL843&gt;=39,INDEX($DG:$DG,$GK843+39),"")</f>
      </c>
      <c r="GJ843">
        <f>IF($GL843&gt;=40,INDEX($DG:$DG,$GK843+40),"")</f>
      </c>
      <c r="GK843">
        <f>IFERROR(MATCH($DE843,$DF$2:$DF$166,0)+1,0)</f>
      </c>
      <c r="GL843">
        <f>IFERROR(INDEX($DH$2:$DH$166,MATCH($DE843,$DF$2:$DF$166,0)),0)</f>
      </c>
      <c r="GM843">
        <f>IFERROR(MATCH($H843,$DI$843:$EV$843,0),0)</f>
      </c>
      <c r="GN843">
        <f>IF($GM843&gt;0,INDEX($EW$843:$GJ$843,$GM843),"")</f>
      </c>
      <c r="GQ843">
        <f>IF($IZ843&gt;=1,INDEX($GO:$GO,$IY843+1),"")</f>
      </c>
      <c r="GR843">
        <f>IF($IZ843&gt;=2,INDEX($GO:$GO,$IY843+2),"")</f>
      </c>
      <c r="GS843">
        <f>IF($IZ843&gt;=3,INDEX($GO:$GO,$IY843+3),"")</f>
      </c>
      <c r="GT843">
        <f>IF($IZ843&gt;=4,INDEX($GO:$GO,$IY843+4),"")</f>
      </c>
      <c r="GU843">
        <f>IF($IZ843&gt;=5,INDEX($GO:$GO,$IY843+5),"")</f>
      </c>
      <c r="GV843">
        <f>IF($IZ843&gt;=6,INDEX($GO:$GO,$IY843+6),"")</f>
      </c>
      <c r="GW843">
        <f>IF($IZ843&gt;=7,INDEX($GO:$GO,$IY843+7),"")</f>
      </c>
      <c r="GX843">
        <f>IF($IZ843&gt;=8,INDEX($GO:$GO,$IY843+8),"")</f>
      </c>
      <c r="GY843">
        <f>IF($IZ843&gt;=9,INDEX($GO:$GO,$IY843+9),"")</f>
      </c>
      <c r="GZ843">
        <f>IF($IZ843&gt;=10,INDEX($GO:$GO,$IY843+10),"")</f>
      </c>
      <c r="HA843">
        <f>IF($IZ843&gt;=11,INDEX($GO:$GO,$IY843+11),"")</f>
      </c>
      <c r="HB843">
        <f>IF($IZ843&gt;=12,INDEX($GO:$GO,$IY843+12),"")</f>
      </c>
      <c r="HC843">
        <f>IF($IZ843&gt;=13,INDEX($GO:$GO,$IY843+13),"")</f>
      </c>
      <c r="HD843">
        <f>IF($IZ843&gt;=14,INDEX($GO:$GO,$IY843+14),"")</f>
      </c>
      <c r="HE843">
        <f>IF($IZ843&gt;=15,INDEX($GO:$GO,$IY843+15),"")</f>
      </c>
      <c r="HF843">
        <f>IF($IZ843&gt;=16,INDEX($GO:$GO,$IY843+16),"")</f>
      </c>
      <c r="HG843">
        <f>IF($IZ843&gt;=17,INDEX($GO:$GO,$IY843+17),"")</f>
      </c>
      <c r="HH843">
        <f>IF($IZ843&gt;=18,INDEX($GO:$GO,$IY843+18),"")</f>
      </c>
      <c r="HI843">
        <f>IF($IZ843&gt;=19,INDEX($GO:$GO,$IY843+19),"")</f>
      </c>
      <c r="HJ843">
        <f>IF($IZ843&gt;=20,INDEX($GO:$GO,$IY843+20),"")</f>
      </c>
      <c r="HK843">
        <f>IF($IZ843&gt;=21,INDEX($GO:$GO,$IY843+21),"")</f>
      </c>
      <c r="HL843">
        <f>IF($IZ843&gt;=22,INDEX($GO:$GO,$IY843+22),"")</f>
      </c>
      <c r="HM843">
        <f>IF($IZ843&gt;=23,INDEX($GO:$GO,$IY843+23),"")</f>
      </c>
      <c r="HN843">
        <f>IF($IZ843&gt;=24,INDEX($GO:$GO,$IY843+24),"")</f>
      </c>
      <c r="HO843">
        <f>IF($IZ843&gt;=25,INDEX($GO:$GO,$IY843+25),"")</f>
      </c>
      <c r="HP843">
        <f>IF($IZ843&gt;=26,INDEX($GO:$GO,$IY843+26),"")</f>
      </c>
      <c r="HQ843">
        <f>IF($IZ843&gt;=27,INDEX($GO:$GO,$IY843+27),"")</f>
      </c>
      <c r="HR843">
        <f>IF($IZ843&gt;=28,INDEX($GO:$GO,$IY843+28),"")</f>
      </c>
      <c r="HS843">
        <f>IF($IZ843&gt;=29,INDEX($GO:$GO,$IY843+29),"")</f>
      </c>
      <c r="HT843">
        <f>IF($IZ843&gt;=30,INDEX($GO:$GO,$IY843+30),"")</f>
      </c>
      <c r="HU843">
        <f>IF($IZ843&gt;=31,INDEX($GO:$GO,$IY843+31),"")</f>
      </c>
      <c r="HV843">
        <f>IF($IZ843&gt;=32,INDEX($GO:$GO,$IY843+32),"")</f>
      </c>
      <c r="HW843">
        <f>IF($IZ843&gt;=33,INDEX($GO:$GO,$IY843+33),"")</f>
      </c>
      <c r="HX843">
        <f>IF($IZ843&gt;=34,INDEX($GO:$GO,$IY843+34),"")</f>
      </c>
      <c r="HY843">
        <f>IF($IZ843&gt;=35,INDEX($GO:$GO,$IY843+35),"")</f>
      </c>
      <c r="HZ843">
        <f>IF($IZ843&gt;=36,INDEX($GO:$GO,$IY843+36),"")</f>
      </c>
      <c r="IA843">
        <f>IF($IZ843&gt;=37,INDEX($GO:$GO,$IY843+37),"")</f>
      </c>
      <c r="IB843">
        <f>IF($IZ843&gt;=38,INDEX($GO:$GO,$IY843+38),"")</f>
      </c>
      <c r="IC843">
        <f>IF($IZ843&gt;=39,INDEX($GO:$GO,$IY843+39),"")</f>
      </c>
      <c r="ID843">
        <f>IF($IZ843&gt;=40,INDEX($GO:$GO,$IY843+40),"")</f>
      </c>
      <c r="IE843">
        <f>IF($IZ843&gt;=41,INDEX($GO:$GO,$IY843+41),"")</f>
      </c>
      <c r="IF843">
        <f>IF($IZ843&gt;=42,INDEX($GO:$GO,$IY843+42),"")</f>
      </c>
      <c r="IG843">
        <f>IF($IZ843&gt;=43,INDEX($GO:$GO,$IY843+43),"")</f>
      </c>
      <c r="IH843">
        <f>IF($IZ843&gt;=44,INDEX($GO:$GO,$IY843+44),"")</f>
      </c>
      <c r="II843">
        <f>IF($IZ843&gt;=45,INDEX($GO:$GO,$IY843+45),"")</f>
      </c>
      <c r="IJ843">
        <f>IF($IZ843&gt;=46,INDEX($GO:$GO,$IY843+46),"")</f>
      </c>
      <c r="IK843">
        <f>IF($IZ843&gt;=47,INDEX($GO:$GO,$IY843+47),"")</f>
      </c>
      <c r="IL843">
        <f>IF($IZ843&gt;=48,INDEX($GO:$GO,$IY843+48),"")</f>
      </c>
      <c r="IM843">
        <f>IF($IZ843&gt;=49,INDEX($GO:$GO,$IY843+49),"")</f>
      </c>
      <c r="IN843">
        <f>IF($IZ843&gt;=50,INDEX($GO:$GO,$IY843+50),"")</f>
      </c>
      <c r="IO843">
        <f>IF($IZ843&gt;=51,INDEX($GO:$GO,$IY843+51),"")</f>
      </c>
      <c r="IP843">
        <f>IF($IZ843&gt;=52,INDEX($GO:$GO,$IY843+52),"")</f>
      </c>
      <c r="IQ843">
        <f>IF($IZ843&gt;=53,INDEX($GO:$GO,$IY843+53),"")</f>
      </c>
      <c r="IR843">
        <f>IF($IZ843&gt;=54,INDEX($GO:$GO,$IY843+54),"")</f>
      </c>
      <c r="IS843">
        <f>IF($IZ843&gt;=55,INDEX($GO:$GO,$IY843+55),"")</f>
      </c>
      <c r="IT843">
        <f>IF($IZ843&gt;=56,INDEX($GO:$GO,$IY843+56),"")</f>
      </c>
      <c r="IU843">
        <f>IF($IZ843&gt;=57,INDEX($GO:$GO,$IY843+57),"")</f>
      </c>
      <c r="IV843">
        <f>IF($IZ843&gt;=58,INDEX($GO:$GO,$IY843+58),"")</f>
      </c>
      <c r="IW843">
        <f>IF($IZ843&gt;=59,INDEX($GO:$GO,$IY843+59),"")</f>
      </c>
      <c r="IX843">
        <f>IF($IZ843&gt;=60,INDEX($GO:$GO,$IY843+60),"")</f>
      </c>
      <c r="IY843">
        <f>IFERROR(MATCH($GN843,$GO$2:$GO$827,0)+1,0)</f>
      </c>
      <c r="IZ843">
        <f>IFERROR(INDEX($GP$2:$GP$827,MATCH($GN843,$GO$2:$GO$827,0)),0)</f>
      </c>
      <c r="JA843" t="s">
        <v>23</v>
      </c>
      <c r="JB843" t="s">
        <v>23</v>
      </c>
    </row>
    <row r="844" spans="1:262" x14ac:dyDescent="0.25">
      <c r="F844" s="1"/>
      <c r="G844" s="1"/>
      <c r="H844" s="1"/>
      <c r="I844" s="1"/>
      <c r="J844" s="1">
        <f>IFERROR(IF(FIND(" - ",$F844)&gt;0,MID($F844,FIND(" - ",$F844)+3,LEN($F844)),""),"")</f>
      </c>
      <c r="L844" s="1"/>
      <c r="N844" t="s">
        <v>23</v>
      </c>
      <c r="P844">
        <f>IF(OR($N844="",$O844=""),"",IFERROR($N844/$O844,0))</f>
      </c>
      <c r="Q844">
        <f>IF($N844="","",
IF($G844="","",
IF(ISNUMBER(SEARCH("exempt",LOWER($G844))),0,
$N844*(VALUE(SUBSTITUTE($G844,"%",""))/100))))</f>
      </c>
      <c r="W844">
        <f>IF($N844="","",
SUM($N844,$Q844,$U844,$R844,$T844)-
IF($V844="",0,VALUE($V844)))</f>
      </c>
      <c r="AE844" t="s">
        <v>2113</v>
      </c>
      <c r="AM844">
        <f>IFERROR(LEFT($F844,FIND(" - ",$F844)-1),$F844)</f>
      </c>
      <c r="AP844">
        <f>IF($CE844&gt;=1,INDEX($AN:$AN,$CD844+1),"")</f>
      </c>
      <c r="AQ844">
        <f>IF($CE844&gt;=2,INDEX($AN:$AN,$CD844+2),"")</f>
      </c>
      <c r="AR844">
        <f>IF($CE844&gt;=3,INDEX($AN:$AN,$CD844+3),"")</f>
      </c>
      <c r="AS844">
        <f>IF($CE844&gt;=4,INDEX($AN:$AN,$CD844+4),"")</f>
      </c>
      <c r="AT844">
        <f>IF($CE844&gt;=5,INDEX($AN:$AN,$CD844+5),"")</f>
      </c>
      <c r="AU844">
        <f>IF($CE844&gt;=6,INDEX($AN:$AN,$CD844+6),"")</f>
      </c>
      <c r="AV844">
        <f>IF($CE844&gt;=7,INDEX($AN:$AN,$CD844+7),"")</f>
      </c>
      <c r="AW844">
        <f>IF($CE844&gt;=8,INDEX($AN:$AN,$CD844+8),"")</f>
      </c>
      <c r="AX844">
        <f>IF($CE844&gt;=9,INDEX($AN:$AN,$CD844+9),"")</f>
      </c>
      <c r="AY844">
        <f>IF($CE844&gt;=10,INDEX($AN:$AN,$CD844+10),"")</f>
      </c>
      <c r="AZ844">
        <f>IF($CE844&gt;=11,INDEX($AN:$AN,$CD844+11),"")</f>
      </c>
      <c r="BA844">
        <f>IF($CE844&gt;=12,INDEX($AN:$AN,$CD844+12),"")</f>
      </c>
      <c r="BB844">
        <f>IF($CE844&gt;=13,INDEX($AN:$AN,$CD844+13),"")</f>
      </c>
      <c r="BC844">
        <f>IF($CE844&gt;=14,INDEX($AN:$AN,$CD844+14),"")</f>
      </c>
      <c r="BD844">
        <f>IF($CE844&gt;=15,INDEX($AN:$AN,$CD844+15),"")</f>
      </c>
      <c r="BE844">
        <f>IF($CE844&gt;=16,INDEX($AN:$AN,$CD844+16),"")</f>
      </c>
      <c r="BF844">
        <f>IF($CE844&gt;=17,INDEX($AN:$AN,$CD844+17),"")</f>
      </c>
      <c r="BG844">
        <f>IF($CE844&gt;=18,INDEX($AN:$AN,$CD844+18),"")</f>
      </c>
      <c r="BH844">
        <f>IF($CE844&gt;=19,INDEX($AN:$AN,$CD844+19),"")</f>
      </c>
      <c r="BI844">
        <f>IF($CE844&gt;=20,INDEX($AN:$AN,$CD844+20),"")</f>
      </c>
      <c r="BJ844">
        <f>IF($CE844&gt;=21,INDEX($AN:$AN,$CD844+21),"")</f>
      </c>
      <c r="BK844">
        <f>IF($CE844&gt;=22,INDEX($AN:$AN,$CD844+22),"")</f>
      </c>
      <c r="BL844">
        <f>IF($CE844&gt;=23,INDEX($AN:$AN,$CD844+23),"")</f>
      </c>
      <c r="BM844">
        <f>IF($CE844&gt;=24,INDEX($AN:$AN,$CD844+24),"")</f>
      </c>
      <c r="BN844">
        <f>IF($CE844&gt;=25,INDEX($AN:$AN,$CD844+25),"")</f>
      </c>
      <c r="BO844">
        <f>IF($CE844&gt;=26,INDEX($AN:$AN,$CD844+26),"")</f>
      </c>
      <c r="BP844">
        <f>IF($CE844&gt;=27,INDEX($AN:$AN,$CD844+27),"")</f>
      </c>
      <c r="BQ844">
        <f>IF($CE844&gt;=28,INDEX($AN:$AN,$CD844+28),"")</f>
      </c>
      <c r="BR844">
        <f>IF($CE844&gt;=29,INDEX($AN:$AN,$CD844+29),"")</f>
      </c>
      <c r="BS844">
        <f>IF($CE844&gt;=30,INDEX($AN:$AN,$CD844+30),"")</f>
      </c>
      <c r="BT844">
        <f>IF($CE844&gt;=31,INDEX($AN:$AN,$CD844+31),"")</f>
      </c>
      <c r="BU844">
        <f>IF($CE844&gt;=32,INDEX($AN:$AN,$CD844+32),"")</f>
      </c>
      <c r="BV844">
        <f>IF($CE844&gt;=33,INDEX($AN:$AN,$CD844+33),"")</f>
      </c>
      <c r="BW844">
        <f>IF($CE844&gt;=34,INDEX($AN:$AN,$CD844+34),"")</f>
      </c>
      <c r="BX844">
        <f>IF($CE844&gt;=35,INDEX($AN:$AN,$CD844+35),"")</f>
      </c>
      <c r="BY844">
        <f>IF($CE844&gt;=36,INDEX($AN:$AN,$CD844+36),"")</f>
      </c>
      <c r="BZ844">
        <f>IF($CE844&gt;=37,INDEX($AN:$AN,$CD844+37),"")</f>
      </c>
      <c r="CA844">
        <f>IF($CE844&gt;=38,INDEX($AN:$AN,$CD844+38),"")</f>
      </c>
      <c r="CB844">
        <f>IF($CE844&gt;=39,INDEX($AN:$AN,$CD844+39),"")</f>
      </c>
      <c r="CC844">
        <f>IF($CE844&gt;=40,INDEX($AN:$AN,$CD844+40),"")</f>
      </c>
      <c r="CD844">
        <f>IFERROR(MATCH($AM844,$AN$2:$AN$133,0)+1,0)</f>
      </c>
      <c r="CE844">
        <f>IFERROR(INDEX($AO$2:$AO$133,MATCH($AM844,$AN$2:$AN$133,0)),0)</f>
      </c>
      <c r="CF844">
        <f>IFERROR(LEFT($K844,FIND(" - ",$K844)-1),$K844)</f>
      </c>
      <c r="CG844" t="s">
        <v>108</v>
      </c>
      <c r="CI844">
        <f>IF($DD844&gt;=1,INDEX($CG:$CG,$DC844+1),"")</f>
      </c>
      <c r="CJ844">
        <f>IF($DD844&gt;=2,INDEX($CG:$CG,$DC844+2),"")</f>
      </c>
      <c r="CK844">
        <f>IF($DD844&gt;=3,INDEX($CG:$CG,$DC844+3),"")</f>
      </c>
      <c r="CL844">
        <f>IF($DD844&gt;=4,INDEX($CG:$CG,$DC844+4),"")</f>
      </c>
      <c r="CM844">
        <f>IF($DD844&gt;=5,INDEX($CG:$CG,$DC844+5),"")</f>
      </c>
      <c r="CN844">
        <f>IF($DD844&gt;=6,INDEX($CG:$CG,$DC844+6),"")</f>
      </c>
      <c r="CO844">
        <f>IF($DD844&gt;=7,INDEX($CG:$CG,$DC844+7),"")</f>
      </c>
      <c r="CP844">
        <f>IF($DD844&gt;=8,INDEX($CG:$CG,$DC844+8),"")</f>
      </c>
      <c r="CQ844">
        <f>IF($DD844&gt;=9,INDEX($CG:$CG,$DC844+9),"")</f>
      </c>
      <c r="CR844">
        <f>IF($DD844&gt;=10,INDEX($CG:$CG,$DC844+10),"")</f>
      </c>
      <c r="CS844">
        <f>IF($DD844&gt;=11,INDEX($CG:$CG,$DC844+11),"")</f>
      </c>
      <c r="CT844">
        <f>IF($DD844&gt;=12,INDEX($CG:$CG,$DC844+12),"")</f>
      </c>
      <c r="CU844">
        <f>IF($DD844&gt;=13,INDEX($CG:$CG,$DC844+13),"")</f>
      </c>
      <c r="CV844">
        <f>IF($DD844&gt;=14,INDEX($CG:$CG,$DC844+14),"")</f>
      </c>
      <c r="CW844">
        <f>IF($DD844&gt;=15,INDEX($CG:$CG,$DC844+15),"")</f>
      </c>
      <c r="CX844">
        <f>IF($DD844&gt;=16,INDEX($CG:$CG,$DC844+16),"")</f>
      </c>
      <c r="CY844">
        <f>IF($DD844&gt;=17,INDEX($CG:$CG,$DC844+17),"")</f>
      </c>
      <c r="CZ844">
        <f>IF($DD844&gt;=18,INDEX($CG:$CG,$DC844+18),"")</f>
      </c>
      <c r="DA844">
        <f>IF($DD844&gt;=19,INDEX($CG:$CG,$DC844+19),"")</f>
      </c>
      <c r="DB844">
        <f>IF($DD844&gt;=20,INDEX($CG:$CG,$DC844+20),"")</f>
      </c>
      <c r="DC844">
        <f>IFERROR(MATCH($CF844,$CG$2:$CG$1558,0)+1,0)</f>
      </c>
      <c r="DD844">
        <f>IFERROR(INDEX($CH$2:$CH$1558,MATCH($CF844,$CG$2:$CG$1558,0)),0)</f>
      </c>
      <c r="DE844">
        <f>IFERROR(INDEX($AL:$AL,MATCH($G844,$AK:$AK,0))&amp;"","")</f>
      </c>
      <c r="DI844">
        <f>IF($GL844&gt;=1,INDEX($DF:$DF,$GK844+1),"")</f>
      </c>
      <c r="DJ844">
        <f>IF($GL844&gt;=2,INDEX($DF:$DF,$GK844+2),"")</f>
      </c>
      <c r="DK844">
        <f>IF($GL844&gt;=3,INDEX($DF:$DF,$GK844+3),"")</f>
      </c>
      <c r="DL844">
        <f>IF($GL844&gt;=4,INDEX($DF:$DF,$GK844+4),"")</f>
      </c>
      <c r="DM844">
        <f>IF($GL844&gt;=5,INDEX($DF:$DF,$GK844+5),"")</f>
      </c>
      <c r="DN844">
        <f>IF($GL844&gt;=6,INDEX($DF:$DF,$GK844+6),"")</f>
      </c>
      <c r="DO844">
        <f>IF($GL844&gt;=7,INDEX($DF:$DF,$GK844+7),"")</f>
      </c>
      <c r="DP844">
        <f>IF($GL844&gt;=8,INDEX($DF:$DF,$GK844+8),"")</f>
      </c>
      <c r="DQ844">
        <f>IF($GL844&gt;=9,INDEX($DF:$DF,$GK844+9),"")</f>
      </c>
      <c r="DR844">
        <f>IF($GL844&gt;=10,INDEX($DF:$DF,$GK844+10),"")</f>
      </c>
      <c r="DS844">
        <f>IF($GL844&gt;=11,INDEX($DF:$DF,$GK844+11),"")</f>
      </c>
      <c r="DT844">
        <f>IF($GL844&gt;=12,INDEX($DF:$DF,$GK844+12),"")</f>
      </c>
      <c r="DU844">
        <f>IF($GL844&gt;=13,INDEX($DF:$DF,$GK844+13),"")</f>
      </c>
      <c r="DV844">
        <f>IF($GL844&gt;=14,INDEX($DF:$DF,$GK844+14),"")</f>
      </c>
      <c r="DW844">
        <f>IF($GL844&gt;=15,INDEX($DF:$DF,$GK844+15),"")</f>
      </c>
      <c r="DX844">
        <f>IF($GL844&gt;=16,INDEX($DF:$DF,$GK844+16),"")</f>
      </c>
      <c r="DY844">
        <f>IF($GL844&gt;=17,INDEX($DF:$DF,$GK844+17),"")</f>
      </c>
      <c r="DZ844">
        <f>IF($GL844&gt;=18,INDEX($DF:$DF,$GK844+18),"")</f>
      </c>
      <c r="EA844">
        <f>IF($GL844&gt;=19,INDEX($DF:$DF,$GK844+19),"")</f>
      </c>
      <c r="EB844">
        <f>IF($GL844&gt;=20,INDEX($DF:$DF,$GK844+20),"")</f>
      </c>
      <c r="EC844">
        <f>IF($GL844&gt;=21,INDEX($DF:$DF,$GK844+21),"")</f>
      </c>
      <c r="ED844">
        <f>IF($GL844&gt;=22,INDEX($DF:$DF,$GK844+22),"")</f>
      </c>
      <c r="EE844">
        <f>IF($GL844&gt;=23,INDEX($DF:$DF,$GK844+23),"")</f>
      </c>
      <c r="EF844">
        <f>IF($GL844&gt;=24,INDEX($DF:$DF,$GK844+24),"")</f>
      </c>
      <c r="EG844">
        <f>IF($GL844&gt;=25,INDEX($DF:$DF,$GK844+25),"")</f>
      </c>
      <c r="EH844">
        <f>IF($GL844&gt;=26,INDEX($DF:$DF,$GK844+26),"")</f>
      </c>
      <c r="EI844">
        <f>IF($GL844&gt;=27,INDEX($DF:$DF,$GK844+27),"")</f>
      </c>
      <c r="EJ844">
        <f>IF($GL844&gt;=28,INDEX($DF:$DF,$GK844+28),"")</f>
      </c>
      <c r="EK844">
        <f>IF($GL844&gt;=29,INDEX($DF:$DF,$GK844+29),"")</f>
      </c>
      <c r="EL844">
        <f>IF($GL844&gt;=30,INDEX($DF:$DF,$GK844+30),"")</f>
      </c>
      <c r="EM844">
        <f>IF($GL844&gt;=31,INDEX($DF:$DF,$GK844+31),"")</f>
      </c>
      <c r="EN844">
        <f>IF($GL844&gt;=32,INDEX($DF:$DF,$GK844+32),"")</f>
      </c>
      <c r="EO844">
        <f>IF($GL844&gt;=33,INDEX($DF:$DF,$GK844+33),"")</f>
      </c>
      <c r="EP844">
        <f>IF($GL844&gt;=34,INDEX($DF:$DF,$GK844+34),"")</f>
      </c>
      <c r="EQ844">
        <f>IF($GL844&gt;=35,INDEX($DF:$DF,$GK844+35),"")</f>
      </c>
      <c r="ER844">
        <f>IF($GL844&gt;=36,INDEX($DF:$DF,$GK844+36),"")</f>
      </c>
      <c r="ES844">
        <f>IF($GL844&gt;=37,INDEX($DF:$DF,$GK844+37),"")</f>
      </c>
      <c r="ET844">
        <f>IF($GL844&gt;=38,INDEX($DF:$DF,$GK844+38),"")</f>
      </c>
      <c r="EU844">
        <f>IF($GL844&gt;=39,INDEX($DF:$DF,$GK844+39),"")</f>
      </c>
      <c r="EV844">
        <f>IF($GL844&gt;=40,INDEX($DF:$DF,$GK844+40),"")</f>
      </c>
      <c r="EW844">
        <f>IF($GL844&gt;=1,INDEX($DG:$DG,$GK844+1),"")</f>
      </c>
      <c r="EX844">
        <f>IF($GL844&gt;=2,INDEX($DG:$DG,$GK844+2),"")</f>
      </c>
      <c r="EY844">
        <f>IF($GL844&gt;=3,INDEX($DG:$DG,$GK844+3),"")</f>
      </c>
      <c r="EZ844">
        <f>IF($GL844&gt;=4,INDEX($DG:$DG,$GK844+4),"")</f>
      </c>
      <c r="FA844">
        <f>IF($GL844&gt;=5,INDEX($DG:$DG,$GK844+5),"")</f>
      </c>
      <c r="FB844">
        <f>IF($GL844&gt;=6,INDEX($DG:$DG,$GK844+6),"")</f>
      </c>
      <c r="FC844">
        <f>IF($GL844&gt;=7,INDEX($DG:$DG,$GK844+7),"")</f>
      </c>
      <c r="FD844">
        <f>IF($GL844&gt;=8,INDEX($DG:$DG,$GK844+8),"")</f>
      </c>
      <c r="FE844">
        <f>IF($GL844&gt;=9,INDEX($DG:$DG,$GK844+9),"")</f>
      </c>
      <c r="FF844">
        <f>IF($GL844&gt;=10,INDEX($DG:$DG,$GK844+10),"")</f>
      </c>
      <c r="FG844">
        <f>IF($GL844&gt;=11,INDEX($DG:$DG,$GK844+11),"")</f>
      </c>
      <c r="FH844">
        <f>IF($GL844&gt;=12,INDEX($DG:$DG,$GK844+12),"")</f>
      </c>
      <c r="FI844">
        <f>IF($GL844&gt;=13,INDEX($DG:$DG,$GK844+13),"")</f>
      </c>
      <c r="FJ844">
        <f>IF($GL844&gt;=14,INDEX($DG:$DG,$GK844+14),"")</f>
      </c>
      <c r="FK844">
        <f>IF($GL844&gt;=15,INDEX($DG:$DG,$GK844+15),"")</f>
      </c>
      <c r="FL844">
        <f>IF($GL844&gt;=16,INDEX($DG:$DG,$GK844+16),"")</f>
      </c>
      <c r="FM844">
        <f>IF($GL844&gt;=17,INDEX($DG:$DG,$GK844+17),"")</f>
      </c>
      <c r="FN844">
        <f>IF($GL844&gt;=18,INDEX($DG:$DG,$GK844+18),"")</f>
      </c>
      <c r="FO844">
        <f>IF($GL844&gt;=19,INDEX($DG:$DG,$GK844+19),"")</f>
      </c>
      <c r="FP844">
        <f>IF($GL844&gt;=20,INDEX($DG:$DG,$GK844+20),"")</f>
      </c>
      <c r="FQ844">
        <f>IF($GL844&gt;=21,INDEX($DG:$DG,$GK844+21),"")</f>
      </c>
      <c r="FR844">
        <f>IF($GL844&gt;=22,INDEX($DG:$DG,$GK844+22),"")</f>
      </c>
      <c r="FS844">
        <f>IF($GL844&gt;=23,INDEX($DG:$DG,$GK844+23),"")</f>
      </c>
      <c r="FT844">
        <f>IF($GL844&gt;=24,INDEX($DG:$DG,$GK844+24),"")</f>
      </c>
      <c r="FU844">
        <f>IF($GL844&gt;=25,INDEX($DG:$DG,$GK844+25),"")</f>
      </c>
      <c r="FV844">
        <f>IF($GL844&gt;=26,INDEX($DG:$DG,$GK844+26),"")</f>
      </c>
      <c r="FW844">
        <f>IF($GL844&gt;=27,INDEX($DG:$DG,$GK844+27),"")</f>
      </c>
      <c r="FX844">
        <f>IF($GL844&gt;=28,INDEX($DG:$DG,$GK844+28),"")</f>
      </c>
      <c r="FY844">
        <f>IF($GL844&gt;=29,INDEX($DG:$DG,$GK844+29),"")</f>
      </c>
      <c r="FZ844">
        <f>IF($GL844&gt;=30,INDEX($DG:$DG,$GK844+30),"")</f>
      </c>
      <c r="GA844">
        <f>IF($GL844&gt;=31,INDEX($DG:$DG,$GK844+31),"")</f>
      </c>
      <c r="GB844">
        <f>IF($GL844&gt;=32,INDEX($DG:$DG,$GK844+32),"")</f>
      </c>
      <c r="GC844">
        <f>IF($GL844&gt;=33,INDEX($DG:$DG,$GK844+33),"")</f>
      </c>
      <c r="GD844">
        <f>IF($GL844&gt;=34,INDEX($DG:$DG,$GK844+34),"")</f>
      </c>
      <c r="GE844">
        <f>IF($GL844&gt;=35,INDEX($DG:$DG,$GK844+35),"")</f>
      </c>
      <c r="GF844">
        <f>IF($GL844&gt;=36,INDEX($DG:$DG,$GK844+36),"")</f>
      </c>
      <c r="GG844">
        <f>IF($GL844&gt;=37,INDEX($DG:$DG,$GK844+37),"")</f>
      </c>
      <c r="GH844">
        <f>IF($GL844&gt;=38,INDEX($DG:$DG,$GK844+38),"")</f>
      </c>
      <c r="GI844">
        <f>IF($GL844&gt;=39,INDEX($DG:$DG,$GK844+39),"")</f>
      </c>
      <c r="GJ844">
        <f>IF($GL844&gt;=40,INDEX($DG:$DG,$GK844+40),"")</f>
      </c>
      <c r="GK844">
        <f>IFERROR(MATCH($DE844,$DF$2:$DF$166,0)+1,0)</f>
      </c>
      <c r="GL844">
        <f>IFERROR(INDEX($DH$2:$DH$166,MATCH($DE844,$DF$2:$DF$166,0)),0)</f>
      </c>
      <c r="GM844">
        <f>IFERROR(MATCH($H844,$DI$844:$EV$844,0),0)</f>
      </c>
      <c r="GN844">
        <f>IF($GM844&gt;0,INDEX($EW$844:$GJ$844,$GM844),"")</f>
      </c>
      <c r="GQ844">
        <f>IF($IZ844&gt;=1,INDEX($GO:$GO,$IY844+1),"")</f>
      </c>
      <c r="GR844">
        <f>IF($IZ844&gt;=2,INDEX($GO:$GO,$IY844+2),"")</f>
      </c>
      <c r="GS844">
        <f>IF($IZ844&gt;=3,INDEX($GO:$GO,$IY844+3),"")</f>
      </c>
      <c r="GT844">
        <f>IF($IZ844&gt;=4,INDEX($GO:$GO,$IY844+4),"")</f>
      </c>
      <c r="GU844">
        <f>IF($IZ844&gt;=5,INDEX($GO:$GO,$IY844+5),"")</f>
      </c>
      <c r="GV844">
        <f>IF($IZ844&gt;=6,INDEX($GO:$GO,$IY844+6),"")</f>
      </c>
      <c r="GW844">
        <f>IF($IZ844&gt;=7,INDEX($GO:$GO,$IY844+7),"")</f>
      </c>
      <c r="GX844">
        <f>IF($IZ844&gt;=8,INDEX($GO:$GO,$IY844+8),"")</f>
      </c>
      <c r="GY844">
        <f>IF($IZ844&gt;=9,INDEX($GO:$GO,$IY844+9),"")</f>
      </c>
      <c r="GZ844">
        <f>IF($IZ844&gt;=10,INDEX($GO:$GO,$IY844+10),"")</f>
      </c>
      <c r="HA844">
        <f>IF($IZ844&gt;=11,INDEX($GO:$GO,$IY844+11),"")</f>
      </c>
      <c r="HB844">
        <f>IF($IZ844&gt;=12,INDEX($GO:$GO,$IY844+12),"")</f>
      </c>
      <c r="HC844">
        <f>IF($IZ844&gt;=13,INDEX($GO:$GO,$IY844+13),"")</f>
      </c>
      <c r="HD844">
        <f>IF($IZ844&gt;=14,INDEX($GO:$GO,$IY844+14),"")</f>
      </c>
      <c r="HE844">
        <f>IF($IZ844&gt;=15,INDEX($GO:$GO,$IY844+15),"")</f>
      </c>
      <c r="HF844">
        <f>IF($IZ844&gt;=16,INDEX($GO:$GO,$IY844+16),"")</f>
      </c>
      <c r="HG844">
        <f>IF($IZ844&gt;=17,INDEX($GO:$GO,$IY844+17),"")</f>
      </c>
      <c r="HH844">
        <f>IF($IZ844&gt;=18,INDEX($GO:$GO,$IY844+18),"")</f>
      </c>
      <c r="HI844">
        <f>IF($IZ844&gt;=19,INDEX($GO:$GO,$IY844+19),"")</f>
      </c>
      <c r="HJ844">
        <f>IF($IZ844&gt;=20,INDEX($GO:$GO,$IY844+20),"")</f>
      </c>
      <c r="HK844">
        <f>IF($IZ844&gt;=21,INDEX($GO:$GO,$IY844+21),"")</f>
      </c>
      <c r="HL844">
        <f>IF($IZ844&gt;=22,INDEX($GO:$GO,$IY844+22),"")</f>
      </c>
      <c r="HM844">
        <f>IF($IZ844&gt;=23,INDEX($GO:$GO,$IY844+23),"")</f>
      </c>
      <c r="HN844">
        <f>IF($IZ844&gt;=24,INDEX($GO:$GO,$IY844+24),"")</f>
      </c>
      <c r="HO844">
        <f>IF($IZ844&gt;=25,INDEX($GO:$GO,$IY844+25),"")</f>
      </c>
      <c r="HP844">
        <f>IF($IZ844&gt;=26,INDEX($GO:$GO,$IY844+26),"")</f>
      </c>
      <c r="HQ844">
        <f>IF($IZ844&gt;=27,INDEX($GO:$GO,$IY844+27),"")</f>
      </c>
      <c r="HR844">
        <f>IF($IZ844&gt;=28,INDEX($GO:$GO,$IY844+28),"")</f>
      </c>
      <c r="HS844">
        <f>IF($IZ844&gt;=29,INDEX($GO:$GO,$IY844+29),"")</f>
      </c>
      <c r="HT844">
        <f>IF($IZ844&gt;=30,INDEX($GO:$GO,$IY844+30),"")</f>
      </c>
      <c r="HU844">
        <f>IF($IZ844&gt;=31,INDEX($GO:$GO,$IY844+31),"")</f>
      </c>
      <c r="HV844">
        <f>IF($IZ844&gt;=32,INDEX($GO:$GO,$IY844+32),"")</f>
      </c>
      <c r="HW844">
        <f>IF($IZ844&gt;=33,INDEX($GO:$GO,$IY844+33),"")</f>
      </c>
      <c r="HX844">
        <f>IF($IZ844&gt;=34,INDEX($GO:$GO,$IY844+34),"")</f>
      </c>
      <c r="HY844">
        <f>IF($IZ844&gt;=35,INDEX($GO:$GO,$IY844+35),"")</f>
      </c>
      <c r="HZ844">
        <f>IF($IZ844&gt;=36,INDEX($GO:$GO,$IY844+36),"")</f>
      </c>
      <c r="IA844">
        <f>IF($IZ844&gt;=37,INDEX($GO:$GO,$IY844+37),"")</f>
      </c>
      <c r="IB844">
        <f>IF($IZ844&gt;=38,INDEX($GO:$GO,$IY844+38),"")</f>
      </c>
      <c r="IC844">
        <f>IF($IZ844&gt;=39,INDEX($GO:$GO,$IY844+39),"")</f>
      </c>
      <c r="ID844">
        <f>IF($IZ844&gt;=40,INDEX($GO:$GO,$IY844+40),"")</f>
      </c>
      <c r="IE844">
        <f>IF($IZ844&gt;=41,INDEX($GO:$GO,$IY844+41),"")</f>
      </c>
      <c r="IF844">
        <f>IF($IZ844&gt;=42,INDEX($GO:$GO,$IY844+42),"")</f>
      </c>
      <c r="IG844">
        <f>IF($IZ844&gt;=43,INDEX($GO:$GO,$IY844+43),"")</f>
      </c>
      <c r="IH844">
        <f>IF($IZ844&gt;=44,INDEX($GO:$GO,$IY844+44),"")</f>
      </c>
      <c r="II844">
        <f>IF($IZ844&gt;=45,INDEX($GO:$GO,$IY844+45),"")</f>
      </c>
      <c r="IJ844">
        <f>IF($IZ844&gt;=46,INDEX($GO:$GO,$IY844+46),"")</f>
      </c>
      <c r="IK844">
        <f>IF($IZ844&gt;=47,INDEX($GO:$GO,$IY844+47),"")</f>
      </c>
      <c r="IL844">
        <f>IF($IZ844&gt;=48,INDEX($GO:$GO,$IY844+48),"")</f>
      </c>
      <c r="IM844">
        <f>IF($IZ844&gt;=49,INDEX($GO:$GO,$IY844+49),"")</f>
      </c>
      <c r="IN844">
        <f>IF($IZ844&gt;=50,INDEX($GO:$GO,$IY844+50),"")</f>
      </c>
      <c r="IO844">
        <f>IF($IZ844&gt;=51,INDEX($GO:$GO,$IY844+51),"")</f>
      </c>
      <c r="IP844">
        <f>IF($IZ844&gt;=52,INDEX($GO:$GO,$IY844+52),"")</f>
      </c>
      <c r="IQ844">
        <f>IF($IZ844&gt;=53,INDEX($GO:$GO,$IY844+53),"")</f>
      </c>
      <c r="IR844">
        <f>IF($IZ844&gt;=54,INDEX($GO:$GO,$IY844+54),"")</f>
      </c>
      <c r="IS844">
        <f>IF($IZ844&gt;=55,INDEX($GO:$GO,$IY844+55),"")</f>
      </c>
      <c r="IT844">
        <f>IF($IZ844&gt;=56,INDEX($GO:$GO,$IY844+56),"")</f>
      </c>
      <c r="IU844">
        <f>IF($IZ844&gt;=57,INDEX($GO:$GO,$IY844+57),"")</f>
      </c>
      <c r="IV844">
        <f>IF($IZ844&gt;=58,INDEX($GO:$GO,$IY844+58),"")</f>
      </c>
      <c r="IW844">
        <f>IF($IZ844&gt;=59,INDEX($GO:$GO,$IY844+59),"")</f>
      </c>
      <c r="IX844">
        <f>IF($IZ844&gt;=60,INDEX($GO:$GO,$IY844+60),"")</f>
      </c>
      <c r="IY844">
        <f>IFERROR(MATCH($GN844,$GO$2:$GO$827,0)+1,0)</f>
      </c>
      <c r="IZ844">
        <f>IFERROR(INDEX($GP$2:$GP$827,MATCH($GN844,$GO$2:$GO$827,0)),0)</f>
      </c>
      <c r="JA844" t="s">
        <v>23</v>
      </c>
      <c r="JB844" t="s">
        <v>23</v>
      </c>
    </row>
    <row r="845" spans="1:262" x14ac:dyDescent="0.25">
      <c r="F845" s="1"/>
      <c r="G845" s="1"/>
      <c r="H845" s="1"/>
      <c r="I845" s="1"/>
      <c r="J845" s="1">
        <f>IFERROR(IF(FIND(" - ",$F845)&gt;0,MID($F845,FIND(" - ",$F845)+3,LEN($F845)),""),"")</f>
      </c>
      <c r="L845" s="1"/>
      <c r="N845" t="s">
        <v>23</v>
      </c>
      <c r="P845">
        <f>IF(OR($N845="",$O845=""),"",IFERROR($N845/$O845,0))</f>
      </c>
      <c r="Q845">
        <f>IF($N845="","",
IF($G845="","",
IF(ISNUMBER(SEARCH("exempt",LOWER($G845))),0,
$N845*(VALUE(SUBSTITUTE($G845,"%",""))/100))))</f>
      </c>
      <c r="W845">
        <f>IF($N845="","",
SUM($N845,$Q845,$U845,$R845,$T845)-
IF($V845="",0,VALUE($V845)))</f>
      </c>
      <c r="AE845" t="s">
        <v>2114</v>
      </c>
      <c r="AM845">
        <f>IFERROR(LEFT($F845,FIND(" - ",$F845)-1),$F845)</f>
      </c>
      <c r="AP845">
        <f>IF($CE845&gt;=1,INDEX($AN:$AN,$CD845+1),"")</f>
      </c>
      <c r="AQ845">
        <f>IF($CE845&gt;=2,INDEX($AN:$AN,$CD845+2),"")</f>
      </c>
      <c r="AR845">
        <f>IF($CE845&gt;=3,INDEX($AN:$AN,$CD845+3),"")</f>
      </c>
      <c r="AS845">
        <f>IF($CE845&gt;=4,INDEX($AN:$AN,$CD845+4),"")</f>
      </c>
      <c r="AT845">
        <f>IF($CE845&gt;=5,INDEX($AN:$AN,$CD845+5),"")</f>
      </c>
      <c r="AU845">
        <f>IF($CE845&gt;=6,INDEX($AN:$AN,$CD845+6),"")</f>
      </c>
      <c r="AV845">
        <f>IF($CE845&gt;=7,INDEX($AN:$AN,$CD845+7),"")</f>
      </c>
      <c r="AW845">
        <f>IF($CE845&gt;=8,INDEX($AN:$AN,$CD845+8),"")</f>
      </c>
      <c r="AX845">
        <f>IF($CE845&gt;=9,INDEX($AN:$AN,$CD845+9),"")</f>
      </c>
      <c r="AY845">
        <f>IF($CE845&gt;=10,INDEX($AN:$AN,$CD845+10),"")</f>
      </c>
      <c r="AZ845">
        <f>IF($CE845&gt;=11,INDEX($AN:$AN,$CD845+11),"")</f>
      </c>
      <c r="BA845">
        <f>IF($CE845&gt;=12,INDEX($AN:$AN,$CD845+12),"")</f>
      </c>
      <c r="BB845">
        <f>IF($CE845&gt;=13,INDEX($AN:$AN,$CD845+13),"")</f>
      </c>
      <c r="BC845">
        <f>IF($CE845&gt;=14,INDEX($AN:$AN,$CD845+14),"")</f>
      </c>
      <c r="BD845">
        <f>IF($CE845&gt;=15,INDEX($AN:$AN,$CD845+15),"")</f>
      </c>
      <c r="BE845">
        <f>IF($CE845&gt;=16,INDEX($AN:$AN,$CD845+16),"")</f>
      </c>
      <c r="BF845">
        <f>IF($CE845&gt;=17,INDEX($AN:$AN,$CD845+17),"")</f>
      </c>
      <c r="BG845">
        <f>IF($CE845&gt;=18,INDEX($AN:$AN,$CD845+18),"")</f>
      </c>
      <c r="BH845">
        <f>IF($CE845&gt;=19,INDEX($AN:$AN,$CD845+19),"")</f>
      </c>
      <c r="BI845">
        <f>IF($CE845&gt;=20,INDEX($AN:$AN,$CD845+20),"")</f>
      </c>
      <c r="BJ845">
        <f>IF($CE845&gt;=21,INDEX($AN:$AN,$CD845+21),"")</f>
      </c>
      <c r="BK845">
        <f>IF($CE845&gt;=22,INDEX($AN:$AN,$CD845+22),"")</f>
      </c>
      <c r="BL845">
        <f>IF($CE845&gt;=23,INDEX($AN:$AN,$CD845+23),"")</f>
      </c>
      <c r="BM845">
        <f>IF($CE845&gt;=24,INDEX($AN:$AN,$CD845+24),"")</f>
      </c>
      <c r="BN845">
        <f>IF($CE845&gt;=25,INDEX($AN:$AN,$CD845+25),"")</f>
      </c>
      <c r="BO845">
        <f>IF($CE845&gt;=26,INDEX($AN:$AN,$CD845+26),"")</f>
      </c>
      <c r="BP845">
        <f>IF($CE845&gt;=27,INDEX($AN:$AN,$CD845+27),"")</f>
      </c>
      <c r="BQ845">
        <f>IF($CE845&gt;=28,INDEX($AN:$AN,$CD845+28),"")</f>
      </c>
      <c r="BR845">
        <f>IF($CE845&gt;=29,INDEX($AN:$AN,$CD845+29),"")</f>
      </c>
      <c r="BS845">
        <f>IF($CE845&gt;=30,INDEX($AN:$AN,$CD845+30),"")</f>
      </c>
      <c r="BT845">
        <f>IF($CE845&gt;=31,INDEX($AN:$AN,$CD845+31),"")</f>
      </c>
      <c r="BU845">
        <f>IF($CE845&gt;=32,INDEX($AN:$AN,$CD845+32),"")</f>
      </c>
      <c r="BV845">
        <f>IF($CE845&gt;=33,INDEX($AN:$AN,$CD845+33),"")</f>
      </c>
      <c r="BW845">
        <f>IF($CE845&gt;=34,INDEX($AN:$AN,$CD845+34),"")</f>
      </c>
      <c r="BX845">
        <f>IF($CE845&gt;=35,INDEX($AN:$AN,$CD845+35),"")</f>
      </c>
      <c r="BY845">
        <f>IF($CE845&gt;=36,INDEX($AN:$AN,$CD845+36),"")</f>
      </c>
      <c r="BZ845">
        <f>IF($CE845&gt;=37,INDEX($AN:$AN,$CD845+37),"")</f>
      </c>
      <c r="CA845">
        <f>IF($CE845&gt;=38,INDEX($AN:$AN,$CD845+38),"")</f>
      </c>
      <c r="CB845">
        <f>IF($CE845&gt;=39,INDEX($AN:$AN,$CD845+39),"")</f>
      </c>
      <c r="CC845">
        <f>IF($CE845&gt;=40,INDEX($AN:$AN,$CD845+40),"")</f>
      </c>
      <c r="CD845">
        <f>IFERROR(MATCH($AM845,$AN$2:$AN$133,0)+1,0)</f>
      </c>
      <c r="CE845">
        <f>IFERROR(INDEX($AO$2:$AO$133,MATCH($AM845,$AN$2:$AN$133,0)),0)</f>
      </c>
      <c r="CF845">
        <f>IFERROR(LEFT($K845,FIND(" - ",$K845)-1),$K845)</f>
      </c>
      <c r="CG845" t="s">
        <v>2115</v>
      </c>
      <c r="CH845">
        <v>1</v>
      </c>
      <c r="CI845">
        <f>IF($DD845&gt;=1,INDEX($CG:$CG,$DC845+1),"")</f>
      </c>
      <c r="CJ845">
        <f>IF($DD845&gt;=2,INDEX($CG:$CG,$DC845+2),"")</f>
      </c>
      <c r="CK845">
        <f>IF($DD845&gt;=3,INDEX($CG:$CG,$DC845+3),"")</f>
      </c>
      <c r="CL845">
        <f>IF($DD845&gt;=4,INDEX($CG:$CG,$DC845+4),"")</f>
      </c>
      <c r="CM845">
        <f>IF($DD845&gt;=5,INDEX($CG:$CG,$DC845+5),"")</f>
      </c>
      <c r="CN845">
        <f>IF($DD845&gt;=6,INDEX($CG:$CG,$DC845+6),"")</f>
      </c>
      <c r="CO845">
        <f>IF($DD845&gt;=7,INDEX($CG:$CG,$DC845+7),"")</f>
      </c>
      <c r="CP845">
        <f>IF($DD845&gt;=8,INDEX($CG:$CG,$DC845+8),"")</f>
      </c>
      <c r="CQ845">
        <f>IF($DD845&gt;=9,INDEX($CG:$CG,$DC845+9),"")</f>
      </c>
      <c r="CR845">
        <f>IF($DD845&gt;=10,INDEX($CG:$CG,$DC845+10),"")</f>
      </c>
      <c r="CS845">
        <f>IF($DD845&gt;=11,INDEX($CG:$CG,$DC845+11),"")</f>
      </c>
      <c r="CT845">
        <f>IF($DD845&gt;=12,INDEX($CG:$CG,$DC845+12),"")</f>
      </c>
      <c r="CU845">
        <f>IF($DD845&gt;=13,INDEX($CG:$CG,$DC845+13),"")</f>
      </c>
      <c r="CV845">
        <f>IF($DD845&gt;=14,INDEX($CG:$CG,$DC845+14),"")</f>
      </c>
      <c r="CW845">
        <f>IF($DD845&gt;=15,INDEX($CG:$CG,$DC845+15),"")</f>
      </c>
      <c r="CX845">
        <f>IF($DD845&gt;=16,INDEX($CG:$CG,$DC845+16),"")</f>
      </c>
      <c r="CY845">
        <f>IF($DD845&gt;=17,INDEX($CG:$CG,$DC845+17),"")</f>
      </c>
      <c r="CZ845">
        <f>IF($DD845&gt;=18,INDEX($CG:$CG,$DC845+18),"")</f>
      </c>
      <c r="DA845">
        <f>IF($DD845&gt;=19,INDEX($CG:$CG,$DC845+19),"")</f>
      </c>
      <c r="DB845">
        <f>IF($DD845&gt;=20,INDEX($CG:$CG,$DC845+20),"")</f>
      </c>
      <c r="DC845">
        <f>IFERROR(MATCH($CF845,$CG$2:$CG$1558,0)+1,0)</f>
      </c>
      <c r="DD845">
        <f>IFERROR(INDEX($CH$2:$CH$1558,MATCH($CF845,$CG$2:$CG$1558,0)),0)</f>
      </c>
      <c r="DE845">
        <f>IFERROR(INDEX($AL:$AL,MATCH($G845,$AK:$AK,0))&amp;"","")</f>
      </c>
      <c r="DI845">
        <f>IF($GL845&gt;=1,INDEX($DF:$DF,$GK845+1),"")</f>
      </c>
      <c r="DJ845">
        <f>IF($GL845&gt;=2,INDEX($DF:$DF,$GK845+2),"")</f>
      </c>
      <c r="DK845">
        <f>IF($GL845&gt;=3,INDEX($DF:$DF,$GK845+3),"")</f>
      </c>
      <c r="DL845">
        <f>IF($GL845&gt;=4,INDEX($DF:$DF,$GK845+4),"")</f>
      </c>
      <c r="DM845">
        <f>IF($GL845&gt;=5,INDEX($DF:$DF,$GK845+5),"")</f>
      </c>
      <c r="DN845">
        <f>IF($GL845&gt;=6,INDEX($DF:$DF,$GK845+6),"")</f>
      </c>
      <c r="DO845">
        <f>IF($GL845&gt;=7,INDEX($DF:$DF,$GK845+7),"")</f>
      </c>
      <c r="DP845">
        <f>IF($GL845&gt;=8,INDEX($DF:$DF,$GK845+8),"")</f>
      </c>
      <c r="DQ845">
        <f>IF($GL845&gt;=9,INDEX($DF:$DF,$GK845+9),"")</f>
      </c>
      <c r="DR845">
        <f>IF($GL845&gt;=10,INDEX($DF:$DF,$GK845+10),"")</f>
      </c>
      <c r="DS845">
        <f>IF($GL845&gt;=11,INDEX($DF:$DF,$GK845+11),"")</f>
      </c>
      <c r="DT845">
        <f>IF($GL845&gt;=12,INDEX($DF:$DF,$GK845+12),"")</f>
      </c>
      <c r="DU845">
        <f>IF($GL845&gt;=13,INDEX($DF:$DF,$GK845+13),"")</f>
      </c>
      <c r="DV845">
        <f>IF($GL845&gt;=14,INDEX($DF:$DF,$GK845+14),"")</f>
      </c>
      <c r="DW845">
        <f>IF($GL845&gt;=15,INDEX($DF:$DF,$GK845+15),"")</f>
      </c>
      <c r="DX845">
        <f>IF($GL845&gt;=16,INDEX($DF:$DF,$GK845+16),"")</f>
      </c>
      <c r="DY845">
        <f>IF($GL845&gt;=17,INDEX($DF:$DF,$GK845+17),"")</f>
      </c>
      <c r="DZ845">
        <f>IF($GL845&gt;=18,INDEX($DF:$DF,$GK845+18),"")</f>
      </c>
      <c r="EA845">
        <f>IF($GL845&gt;=19,INDEX($DF:$DF,$GK845+19),"")</f>
      </c>
      <c r="EB845">
        <f>IF($GL845&gt;=20,INDEX($DF:$DF,$GK845+20),"")</f>
      </c>
      <c r="EC845">
        <f>IF($GL845&gt;=21,INDEX($DF:$DF,$GK845+21),"")</f>
      </c>
      <c r="ED845">
        <f>IF($GL845&gt;=22,INDEX($DF:$DF,$GK845+22),"")</f>
      </c>
      <c r="EE845">
        <f>IF($GL845&gt;=23,INDEX($DF:$DF,$GK845+23),"")</f>
      </c>
      <c r="EF845">
        <f>IF($GL845&gt;=24,INDEX($DF:$DF,$GK845+24),"")</f>
      </c>
      <c r="EG845">
        <f>IF($GL845&gt;=25,INDEX($DF:$DF,$GK845+25),"")</f>
      </c>
      <c r="EH845">
        <f>IF($GL845&gt;=26,INDEX($DF:$DF,$GK845+26),"")</f>
      </c>
      <c r="EI845">
        <f>IF($GL845&gt;=27,INDEX($DF:$DF,$GK845+27),"")</f>
      </c>
      <c r="EJ845">
        <f>IF($GL845&gt;=28,INDEX($DF:$DF,$GK845+28),"")</f>
      </c>
      <c r="EK845">
        <f>IF($GL845&gt;=29,INDEX($DF:$DF,$GK845+29),"")</f>
      </c>
      <c r="EL845">
        <f>IF($GL845&gt;=30,INDEX($DF:$DF,$GK845+30),"")</f>
      </c>
      <c r="EM845">
        <f>IF($GL845&gt;=31,INDEX($DF:$DF,$GK845+31),"")</f>
      </c>
      <c r="EN845">
        <f>IF($GL845&gt;=32,INDEX($DF:$DF,$GK845+32),"")</f>
      </c>
      <c r="EO845">
        <f>IF($GL845&gt;=33,INDEX($DF:$DF,$GK845+33),"")</f>
      </c>
      <c r="EP845">
        <f>IF($GL845&gt;=34,INDEX($DF:$DF,$GK845+34),"")</f>
      </c>
      <c r="EQ845">
        <f>IF($GL845&gt;=35,INDEX($DF:$DF,$GK845+35),"")</f>
      </c>
      <c r="ER845">
        <f>IF($GL845&gt;=36,INDEX($DF:$DF,$GK845+36),"")</f>
      </c>
      <c r="ES845">
        <f>IF($GL845&gt;=37,INDEX($DF:$DF,$GK845+37),"")</f>
      </c>
      <c r="ET845">
        <f>IF($GL845&gt;=38,INDEX($DF:$DF,$GK845+38),"")</f>
      </c>
      <c r="EU845">
        <f>IF($GL845&gt;=39,INDEX($DF:$DF,$GK845+39),"")</f>
      </c>
      <c r="EV845">
        <f>IF($GL845&gt;=40,INDEX($DF:$DF,$GK845+40),"")</f>
      </c>
      <c r="EW845">
        <f>IF($GL845&gt;=1,INDEX($DG:$DG,$GK845+1),"")</f>
      </c>
      <c r="EX845">
        <f>IF($GL845&gt;=2,INDEX($DG:$DG,$GK845+2),"")</f>
      </c>
      <c r="EY845">
        <f>IF($GL845&gt;=3,INDEX($DG:$DG,$GK845+3),"")</f>
      </c>
      <c r="EZ845">
        <f>IF($GL845&gt;=4,INDEX($DG:$DG,$GK845+4),"")</f>
      </c>
      <c r="FA845">
        <f>IF($GL845&gt;=5,INDEX($DG:$DG,$GK845+5),"")</f>
      </c>
      <c r="FB845">
        <f>IF($GL845&gt;=6,INDEX($DG:$DG,$GK845+6),"")</f>
      </c>
      <c r="FC845">
        <f>IF($GL845&gt;=7,INDEX($DG:$DG,$GK845+7),"")</f>
      </c>
      <c r="FD845">
        <f>IF($GL845&gt;=8,INDEX($DG:$DG,$GK845+8),"")</f>
      </c>
      <c r="FE845">
        <f>IF($GL845&gt;=9,INDEX($DG:$DG,$GK845+9),"")</f>
      </c>
      <c r="FF845">
        <f>IF($GL845&gt;=10,INDEX($DG:$DG,$GK845+10),"")</f>
      </c>
      <c r="FG845">
        <f>IF($GL845&gt;=11,INDEX($DG:$DG,$GK845+11),"")</f>
      </c>
      <c r="FH845">
        <f>IF($GL845&gt;=12,INDEX($DG:$DG,$GK845+12),"")</f>
      </c>
      <c r="FI845">
        <f>IF($GL845&gt;=13,INDEX($DG:$DG,$GK845+13),"")</f>
      </c>
      <c r="FJ845">
        <f>IF($GL845&gt;=14,INDEX($DG:$DG,$GK845+14),"")</f>
      </c>
      <c r="FK845">
        <f>IF($GL845&gt;=15,INDEX($DG:$DG,$GK845+15),"")</f>
      </c>
      <c r="FL845">
        <f>IF($GL845&gt;=16,INDEX($DG:$DG,$GK845+16),"")</f>
      </c>
      <c r="FM845">
        <f>IF($GL845&gt;=17,INDEX($DG:$DG,$GK845+17),"")</f>
      </c>
      <c r="FN845">
        <f>IF($GL845&gt;=18,INDEX($DG:$DG,$GK845+18),"")</f>
      </c>
      <c r="FO845">
        <f>IF($GL845&gt;=19,INDEX($DG:$DG,$GK845+19),"")</f>
      </c>
      <c r="FP845">
        <f>IF($GL845&gt;=20,INDEX($DG:$DG,$GK845+20),"")</f>
      </c>
      <c r="FQ845">
        <f>IF($GL845&gt;=21,INDEX($DG:$DG,$GK845+21),"")</f>
      </c>
      <c r="FR845">
        <f>IF($GL845&gt;=22,INDEX($DG:$DG,$GK845+22),"")</f>
      </c>
      <c r="FS845">
        <f>IF($GL845&gt;=23,INDEX($DG:$DG,$GK845+23),"")</f>
      </c>
      <c r="FT845">
        <f>IF($GL845&gt;=24,INDEX($DG:$DG,$GK845+24),"")</f>
      </c>
      <c r="FU845">
        <f>IF($GL845&gt;=25,INDEX($DG:$DG,$GK845+25),"")</f>
      </c>
      <c r="FV845">
        <f>IF($GL845&gt;=26,INDEX($DG:$DG,$GK845+26),"")</f>
      </c>
      <c r="FW845">
        <f>IF($GL845&gt;=27,INDEX($DG:$DG,$GK845+27),"")</f>
      </c>
      <c r="FX845">
        <f>IF($GL845&gt;=28,INDEX($DG:$DG,$GK845+28),"")</f>
      </c>
      <c r="FY845">
        <f>IF($GL845&gt;=29,INDEX($DG:$DG,$GK845+29),"")</f>
      </c>
      <c r="FZ845">
        <f>IF($GL845&gt;=30,INDEX($DG:$DG,$GK845+30),"")</f>
      </c>
      <c r="GA845">
        <f>IF($GL845&gt;=31,INDEX($DG:$DG,$GK845+31),"")</f>
      </c>
      <c r="GB845">
        <f>IF($GL845&gt;=32,INDEX($DG:$DG,$GK845+32),"")</f>
      </c>
      <c r="GC845">
        <f>IF($GL845&gt;=33,INDEX($DG:$DG,$GK845+33),"")</f>
      </c>
      <c r="GD845">
        <f>IF($GL845&gt;=34,INDEX($DG:$DG,$GK845+34),"")</f>
      </c>
      <c r="GE845">
        <f>IF($GL845&gt;=35,INDEX($DG:$DG,$GK845+35),"")</f>
      </c>
      <c r="GF845">
        <f>IF($GL845&gt;=36,INDEX($DG:$DG,$GK845+36),"")</f>
      </c>
      <c r="GG845">
        <f>IF($GL845&gt;=37,INDEX($DG:$DG,$GK845+37),"")</f>
      </c>
      <c r="GH845">
        <f>IF($GL845&gt;=38,INDEX($DG:$DG,$GK845+38),"")</f>
      </c>
      <c r="GI845">
        <f>IF($GL845&gt;=39,INDEX($DG:$DG,$GK845+39),"")</f>
      </c>
      <c r="GJ845">
        <f>IF($GL845&gt;=40,INDEX($DG:$DG,$GK845+40),"")</f>
      </c>
      <c r="GK845">
        <f>IFERROR(MATCH($DE845,$DF$2:$DF$166,0)+1,0)</f>
      </c>
      <c r="GL845">
        <f>IFERROR(INDEX($DH$2:$DH$166,MATCH($DE845,$DF$2:$DF$166,0)),0)</f>
      </c>
      <c r="GM845">
        <f>IFERROR(MATCH($H845,$DI$845:$EV$845,0),0)</f>
      </c>
      <c r="GN845">
        <f>IF($GM845&gt;0,INDEX($EW$845:$GJ$845,$GM845),"")</f>
      </c>
      <c r="GQ845">
        <f>IF($IZ845&gt;=1,INDEX($GO:$GO,$IY845+1),"")</f>
      </c>
      <c r="GR845">
        <f>IF($IZ845&gt;=2,INDEX($GO:$GO,$IY845+2),"")</f>
      </c>
      <c r="GS845">
        <f>IF($IZ845&gt;=3,INDEX($GO:$GO,$IY845+3),"")</f>
      </c>
      <c r="GT845">
        <f>IF($IZ845&gt;=4,INDEX($GO:$GO,$IY845+4),"")</f>
      </c>
      <c r="GU845">
        <f>IF($IZ845&gt;=5,INDEX($GO:$GO,$IY845+5),"")</f>
      </c>
      <c r="GV845">
        <f>IF($IZ845&gt;=6,INDEX($GO:$GO,$IY845+6),"")</f>
      </c>
      <c r="GW845">
        <f>IF($IZ845&gt;=7,INDEX($GO:$GO,$IY845+7),"")</f>
      </c>
      <c r="GX845">
        <f>IF($IZ845&gt;=8,INDEX($GO:$GO,$IY845+8),"")</f>
      </c>
      <c r="GY845">
        <f>IF($IZ845&gt;=9,INDEX($GO:$GO,$IY845+9),"")</f>
      </c>
      <c r="GZ845">
        <f>IF($IZ845&gt;=10,INDEX($GO:$GO,$IY845+10),"")</f>
      </c>
      <c r="HA845">
        <f>IF($IZ845&gt;=11,INDEX($GO:$GO,$IY845+11),"")</f>
      </c>
      <c r="HB845">
        <f>IF($IZ845&gt;=12,INDEX($GO:$GO,$IY845+12),"")</f>
      </c>
      <c r="HC845">
        <f>IF($IZ845&gt;=13,INDEX($GO:$GO,$IY845+13),"")</f>
      </c>
      <c r="HD845">
        <f>IF($IZ845&gt;=14,INDEX($GO:$GO,$IY845+14),"")</f>
      </c>
      <c r="HE845">
        <f>IF($IZ845&gt;=15,INDEX($GO:$GO,$IY845+15),"")</f>
      </c>
      <c r="HF845">
        <f>IF($IZ845&gt;=16,INDEX($GO:$GO,$IY845+16),"")</f>
      </c>
      <c r="HG845">
        <f>IF($IZ845&gt;=17,INDEX($GO:$GO,$IY845+17),"")</f>
      </c>
      <c r="HH845">
        <f>IF($IZ845&gt;=18,INDEX($GO:$GO,$IY845+18),"")</f>
      </c>
      <c r="HI845">
        <f>IF($IZ845&gt;=19,INDEX($GO:$GO,$IY845+19),"")</f>
      </c>
      <c r="HJ845">
        <f>IF($IZ845&gt;=20,INDEX($GO:$GO,$IY845+20),"")</f>
      </c>
      <c r="HK845">
        <f>IF($IZ845&gt;=21,INDEX($GO:$GO,$IY845+21),"")</f>
      </c>
      <c r="HL845">
        <f>IF($IZ845&gt;=22,INDEX($GO:$GO,$IY845+22),"")</f>
      </c>
      <c r="HM845">
        <f>IF($IZ845&gt;=23,INDEX($GO:$GO,$IY845+23),"")</f>
      </c>
      <c r="HN845">
        <f>IF($IZ845&gt;=24,INDEX($GO:$GO,$IY845+24),"")</f>
      </c>
      <c r="HO845">
        <f>IF($IZ845&gt;=25,INDEX($GO:$GO,$IY845+25),"")</f>
      </c>
      <c r="HP845">
        <f>IF($IZ845&gt;=26,INDEX($GO:$GO,$IY845+26),"")</f>
      </c>
      <c r="HQ845">
        <f>IF($IZ845&gt;=27,INDEX($GO:$GO,$IY845+27),"")</f>
      </c>
      <c r="HR845">
        <f>IF($IZ845&gt;=28,INDEX($GO:$GO,$IY845+28),"")</f>
      </c>
      <c r="HS845">
        <f>IF($IZ845&gt;=29,INDEX($GO:$GO,$IY845+29),"")</f>
      </c>
      <c r="HT845">
        <f>IF($IZ845&gt;=30,INDEX($GO:$GO,$IY845+30),"")</f>
      </c>
      <c r="HU845">
        <f>IF($IZ845&gt;=31,INDEX($GO:$GO,$IY845+31),"")</f>
      </c>
      <c r="HV845">
        <f>IF($IZ845&gt;=32,INDEX($GO:$GO,$IY845+32),"")</f>
      </c>
      <c r="HW845">
        <f>IF($IZ845&gt;=33,INDEX($GO:$GO,$IY845+33),"")</f>
      </c>
      <c r="HX845">
        <f>IF($IZ845&gt;=34,INDEX($GO:$GO,$IY845+34),"")</f>
      </c>
      <c r="HY845">
        <f>IF($IZ845&gt;=35,INDEX($GO:$GO,$IY845+35),"")</f>
      </c>
      <c r="HZ845">
        <f>IF($IZ845&gt;=36,INDEX($GO:$GO,$IY845+36),"")</f>
      </c>
      <c r="IA845">
        <f>IF($IZ845&gt;=37,INDEX($GO:$GO,$IY845+37),"")</f>
      </c>
      <c r="IB845">
        <f>IF($IZ845&gt;=38,INDEX($GO:$GO,$IY845+38),"")</f>
      </c>
      <c r="IC845">
        <f>IF($IZ845&gt;=39,INDEX($GO:$GO,$IY845+39),"")</f>
      </c>
      <c r="ID845">
        <f>IF($IZ845&gt;=40,INDEX($GO:$GO,$IY845+40),"")</f>
      </c>
      <c r="IE845">
        <f>IF($IZ845&gt;=41,INDEX($GO:$GO,$IY845+41),"")</f>
      </c>
      <c r="IF845">
        <f>IF($IZ845&gt;=42,INDEX($GO:$GO,$IY845+42),"")</f>
      </c>
      <c r="IG845">
        <f>IF($IZ845&gt;=43,INDEX($GO:$GO,$IY845+43),"")</f>
      </c>
      <c r="IH845">
        <f>IF($IZ845&gt;=44,INDEX($GO:$GO,$IY845+44),"")</f>
      </c>
      <c r="II845">
        <f>IF($IZ845&gt;=45,INDEX($GO:$GO,$IY845+45),"")</f>
      </c>
      <c r="IJ845">
        <f>IF($IZ845&gt;=46,INDEX($GO:$GO,$IY845+46),"")</f>
      </c>
      <c r="IK845">
        <f>IF($IZ845&gt;=47,INDEX($GO:$GO,$IY845+47),"")</f>
      </c>
      <c r="IL845">
        <f>IF($IZ845&gt;=48,INDEX($GO:$GO,$IY845+48),"")</f>
      </c>
      <c r="IM845">
        <f>IF($IZ845&gt;=49,INDEX($GO:$GO,$IY845+49),"")</f>
      </c>
      <c r="IN845">
        <f>IF($IZ845&gt;=50,INDEX($GO:$GO,$IY845+50),"")</f>
      </c>
      <c r="IO845">
        <f>IF($IZ845&gt;=51,INDEX($GO:$GO,$IY845+51),"")</f>
      </c>
      <c r="IP845">
        <f>IF($IZ845&gt;=52,INDEX($GO:$GO,$IY845+52),"")</f>
      </c>
      <c r="IQ845">
        <f>IF($IZ845&gt;=53,INDEX($GO:$GO,$IY845+53),"")</f>
      </c>
      <c r="IR845">
        <f>IF($IZ845&gt;=54,INDEX($GO:$GO,$IY845+54),"")</f>
      </c>
      <c r="IS845">
        <f>IF($IZ845&gt;=55,INDEX($GO:$GO,$IY845+55),"")</f>
      </c>
      <c r="IT845">
        <f>IF($IZ845&gt;=56,INDEX($GO:$GO,$IY845+56),"")</f>
      </c>
      <c r="IU845">
        <f>IF($IZ845&gt;=57,INDEX($GO:$GO,$IY845+57),"")</f>
      </c>
      <c r="IV845">
        <f>IF($IZ845&gt;=58,INDEX($GO:$GO,$IY845+58),"")</f>
      </c>
      <c r="IW845">
        <f>IF($IZ845&gt;=59,INDEX($GO:$GO,$IY845+59),"")</f>
      </c>
      <c r="IX845">
        <f>IF($IZ845&gt;=60,INDEX($GO:$GO,$IY845+60),"")</f>
      </c>
      <c r="IY845">
        <f>IFERROR(MATCH($GN845,$GO$2:$GO$827,0)+1,0)</f>
      </c>
      <c r="IZ845">
        <f>IFERROR(INDEX($GP$2:$GP$827,MATCH($GN845,$GO$2:$GO$827,0)),0)</f>
      </c>
      <c r="JA845" t="s">
        <v>23</v>
      </c>
      <c r="JB845" t="s">
        <v>23</v>
      </c>
    </row>
    <row r="846" spans="1:262" x14ac:dyDescent="0.25">
      <c r="F846" s="1"/>
      <c r="G846" s="1"/>
      <c r="H846" s="1"/>
      <c r="I846" s="1"/>
      <c r="J846" s="1">
        <f>IFERROR(IF(FIND(" - ",$F846)&gt;0,MID($F846,FIND(" - ",$F846)+3,LEN($F846)),""),"")</f>
      </c>
      <c r="L846" s="1"/>
      <c r="N846" t="s">
        <v>23</v>
      </c>
      <c r="P846">
        <f>IF(OR($N846="",$O846=""),"",IFERROR($N846/$O846,0))</f>
      </c>
      <c r="Q846">
        <f>IF($N846="","",
IF($G846="","",
IF(ISNUMBER(SEARCH("exempt",LOWER($G846))),0,
$N846*(VALUE(SUBSTITUTE($G846,"%",""))/100))))</f>
      </c>
      <c r="W846">
        <f>IF($N846="","",
SUM($N846,$Q846,$U846,$R846,$T846)-
IF($V846="",0,VALUE($V846)))</f>
      </c>
      <c r="AE846" t="s">
        <v>2116</v>
      </c>
      <c r="AM846">
        <f>IFERROR(LEFT($F846,FIND(" - ",$F846)-1),$F846)</f>
      </c>
      <c r="AP846">
        <f>IF($CE846&gt;=1,INDEX($AN:$AN,$CD846+1),"")</f>
      </c>
      <c r="AQ846">
        <f>IF($CE846&gt;=2,INDEX($AN:$AN,$CD846+2),"")</f>
      </c>
      <c r="AR846">
        <f>IF($CE846&gt;=3,INDEX($AN:$AN,$CD846+3),"")</f>
      </c>
      <c r="AS846">
        <f>IF($CE846&gt;=4,INDEX($AN:$AN,$CD846+4),"")</f>
      </c>
      <c r="AT846">
        <f>IF($CE846&gt;=5,INDEX($AN:$AN,$CD846+5),"")</f>
      </c>
      <c r="AU846">
        <f>IF($CE846&gt;=6,INDEX($AN:$AN,$CD846+6),"")</f>
      </c>
      <c r="AV846">
        <f>IF($CE846&gt;=7,INDEX($AN:$AN,$CD846+7),"")</f>
      </c>
      <c r="AW846">
        <f>IF($CE846&gt;=8,INDEX($AN:$AN,$CD846+8),"")</f>
      </c>
      <c r="AX846">
        <f>IF($CE846&gt;=9,INDEX($AN:$AN,$CD846+9),"")</f>
      </c>
      <c r="AY846">
        <f>IF($CE846&gt;=10,INDEX($AN:$AN,$CD846+10),"")</f>
      </c>
      <c r="AZ846">
        <f>IF($CE846&gt;=11,INDEX($AN:$AN,$CD846+11),"")</f>
      </c>
      <c r="BA846">
        <f>IF($CE846&gt;=12,INDEX($AN:$AN,$CD846+12),"")</f>
      </c>
      <c r="BB846">
        <f>IF($CE846&gt;=13,INDEX($AN:$AN,$CD846+13),"")</f>
      </c>
      <c r="BC846">
        <f>IF($CE846&gt;=14,INDEX($AN:$AN,$CD846+14),"")</f>
      </c>
      <c r="BD846">
        <f>IF($CE846&gt;=15,INDEX($AN:$AN,$CD846+15),"")</f>
      </c>
      <c r="BE846">
        <f>IF($CE846&gt;=16,INDEX($AN:$AN,$CD846+16),"")</f>
      </c>
      <c r="BF846">
        <f>IF($CE846&gt;=17,INDEX($AN:$AN,$CD846+17),"")</f>
      </c>
      <c r="BG846">
        <f>IF($CE846&gt;=18,INDEX($AN:$AN,$CD846+18),"")</f>
      </c>
      <c r="BH846">
        <f>IF($CE846&gt;=19,INDEX($AN:$AN,$CD846+19),"")</f>
      </c>
      <c r="BI846">
        <f>IF($CE846&gt;=20,INDEX($AN:$AN,$CD846+20),"")</f>
      </c>
      <c r="BJ846">
        <f>IF($CE846&gt;=21,INDEX($AN:$AN,$CD846+21),"")</f>
      </c>
      <c r="BK846">
        <f>IF($CE846&gt;=22,INDEX($AN:$AN,$CD846+22),"")</f>
      </c>
      <c r="BL846">
        <f>IF($CE846&gt;=23,INDEX($AN:$AN,$CD846+23),"")</f>
      </c>
      <c r="BM846">
        <f>IF($CE846&gt;=24,INDEX($AN:$AN,$CD846+24),"")</f>
      </c>
      <c r="BN846">
        <f>IF($CE846&gt;=25,INDEX($AN:$AN,$CD846+25),"")</f>
      </c>
      <c r="BO846">
        <f>IF($CE846&gt;=26,INDEX($AN:$AN,$CD846+26),"")</f>
      </c>
      <c r="BP846">
        <f>IF($CE846&gt;=27,INDEX($AN:$AN,$CD846+27),"")</f>
      </c>
      <c r="BQ846">
        <f>IF($CE846&gt;=28,INDEX($AN:$AN,$CD846+28),"")</f>
      </c>
      <c r="BR846">
        <f>IF($CE846&gt;=29,INDEX($AN:$AN,$CD846+29),"")</f>
      </c>
      <c r="BS846">
        <f>IF($CE846&gt;=30,INDEX($AN:$AN,$CD846+30),"")</f>
      </c>
      <c r="BT846">
        <f>IF($CE846&gt;=31,INDEX($AN:$AN,$CD846+31),"")</f>
      </c>
      <c r="BU846">
        <f>IF($CE846&gt;=32,INDEX($AN:$AN,$CD846+32),"")</f>
      </c>
      <c r="BV846">
        <f>IF($CE846&gt;=33,INDEX($AN:$AN,$CD846+33),"")</f>
      </c>
      <c r="BW846">
        <f>IF($CE846&gt;=34,INDEX($AN:$AN,$CD846+34),"")</f>
      </c>
      <c r="BX846">
        <f>IF($CE846&gt;=35,INDEX($AN:$AN,$CD846+35),"")</f>
      </c>
      <c r="BY846">
        <f>IF($CE846&gt;=36,INDEX($AN:$AN,$CD846+36),"")</f>
      </c>
      <c r="BZ846">
        <f>IF($CE846&gt;=37,INDEX($AN:$AN,$CD846+37),"")</f>
      </c>
      <c r="CA846">
        <f>IF($CE846&gt;=38,INDEX($AN:$AN,$CD846+38),"")</f>
      </c>
      <c r="CB846">
        <f>IF($CE846&gt;=39,INDEX($AN:$AN,$CD846+39),"")</f>
      </c>
      <c r="CC846">
        <f>IF($CE846&gt;=40,INDEX($AN:$AN,$CD846+40),"")</f>
      </c>
      <c r="CD846">
        <f>IFERROR(MATCH($AM846,$AN$2:$AN$133,0)+1,0)</f>
      </c>
      <c r="CE846">
        <f>IFERROR(INDEX($AO$2:$AO$133,MATCH($AM846,$AN$2:$AN$133,0)),0)</f>
      </c>
      <c r="CF846">
        <f>IFERROR(LEFT($K846,FIND(" - ",$K846)-1),$K846)</f>
      </c>
      <c r="CG846" t="s">
        <v>108</v>
      </c>
      <c r="CI846">
        <f>IF($DD846&gt;=1,INDEX($CG:$CG,$DC846+1),"")</f>
      </c>
      <c r="CJ846">
        <f>IF($DD846&gt;=2,INDEX($CG:$CG,$DC846+2),"")</f>
      </c>
      <c r="CK846">
        <f>IF($DD846&gt;=3,INDEX($CG:$CG,$DC846+3),"")</f>
      </c>
      <c r="CL846">
        <f>IF($DD846&gt;=4,INDEX($CG:$CG,$DC846+4),"")</f>
      </c>
      <c r="CM846">
        <f>IF($DD846&gt;=5,INDEX($CG:$CG,$DC846+5),"")</f>
      </c>
      <c r="CN846">
        <f>IF($DD846&gt;=6,INDEX($CG:$CG,$DC846+6),"")</f>
      </c>
      <c r="CO846">
        <f>IF($DD846&gt;=7,INDEX($CG:$CG,$DC846+7),"")</f>
      </c>
      <c r="CP846">
        <f>IF($DD846&gt;=8,INDEX($CG:$CG,$DC846+8),"")</f>
      </c>
      <c r="CQ846">
        <f>IF($DD846&gt;=9,INDEX($CG:$CG,$DC846+9),"")</f>
      </c>
      <c r="CR846">
        <f>IF($DD846&gt;=10,INDEX($CG:$CG,$DC846+10),"")</f>
      </c>
      <c r="CS846">
        <f>IF($DD846&gt;=11,INDEX($CG:$CG,$DC846+11),"")</f>
      </c>
      <c r="CT846">
        <f>IF($DD846&gt;=12,INDEX($CG:$CG,$DC846+12),"")</f>
      </c>
      <c r="CU846">
        <f>IF($DD846&gt;=13,INDEX($CG:$CG,$DC846+13),"")</f>
      </c>
      <c r="CV846">
        <f>IF($DD846&gt;=14,INDEX($CG:$CG,$DC846+14),"")</f>
      </c>
      <c r="CW846">
        <f>IF($DD846&gt;=15,INDEX($CG:$CG,$DC846+15),"")</f>
      </c>
      <c r="CX846">
        <f>IF($DD846&gt;=16,INDEX($CG:$CG,$DC846+16),"")</f>
      </c>
      <c r="CY846">
        <f>IF($DD846&gt;=17,INDEX($CG:$CG,$DC846+17),"")</f>
      </c>
      <c r="CZ846">
        <f>IF($DD846&gt;=18,INDEX($CG:$CG,$DC846+18),"")</f>
      </c>
      <c r="DA846">
        <f>IF($DD846&gt;=19,INDEX($CG:$CG,$DC846+19),"")</f>
      </c>
      <c r="DB846">
        <f>IF($DD846&gt;=20,INDEX($CG:$CG,$DC846+20),"")</f>
      </c>
      <c r="DC846">
        <f>IFERROR(MATCH($CF846,$CG$2:$CG$1558,0)+1,0)</f>
      </c>
      <c r="DD846">
        <f>IFERROR(INDEX($CH$2:$CH$1558,MATCH($CF846,$CG$2:$CG$1558,0)),0)</f>
      </c>
      <c r="DE846">
        <f>IFERROR(INDEX($AL:$AL,MATCH($G846,$AK:$AK,0))&amp;"","")</f>
      </c>
      <c r="DI846">
        <f>IF($GL846&gt;=1,INDEX($DF:$DF,$GK846+1),"")</f>
      </c>
      <c r="DJ846">
        <f>IF($GL846&gt;=2,INDEX($DF:$DF,$GK846+2),"")</f>
      </c>
      <c r="DK846">
        <f>IF($GL846&gt;=3,INDEX($DF:$DF,$GK846+3),"")</f>
      </c>
      <c r="DL846">
        <f>IF($GL846&gt;=4,INDEX($DF:$DF,$GK846+4),"")</f>
      </c>
      <c r="DM846">
        <f>IF($GL846&gt;=5,INDEX($DF:$DF,$GK846+5),"")</f>
      </c>
      <c r="DN846">
        <f>IF($GL846&gt;=6,INDEX($DF:$DF,$GK846+6),"")</f>
      </c>
      <c r="DO846">
        <f>IF($GL846&gt;=7,INDEX($DF:$DF,$GK846+7),"")</f>
      </c>
      <c r="DP846">
        <f>IF($GL846&gt;=8,INDEX($DF:$DF,$GK846+8),"")</f>
      </c>
      <c r="DQ846">
        <f>IF($GL846&gt;=9,INDEX($DF:$DF,$GK846+9),"")</f>
      </c>
      <c r="DR846">
        <f>IF($GL846&gt;=10,INDEX($DF:$DF,$GK846+10),"")</f>
      </c>
      <c r="DS846">
        <f>IF($GL846&gt;=11,INDEX($DF:$DF,$GK846+11),"")</f>
      </c>
      <c r="DT846">
        <f>IF($GL846&gt;=12,INDEX($DF:$DF,$GK846+12),"")</f>
      </c>
      <c r="DU846">
        <f>IF($GL846&gt;=13,INDEX($DF:$DF,$GK846+13),"")</f>
      </c>
      <c r="DV846">
        <f>IF($GL846&gt;=14,INDEX($DF:$DF,$GK846+14),"")</f>
      </c>
      <c r="DW846">
        <f>IF($GL846&gt;=15,INDEX($DF:$DF,$GK846+15),"")</f>
      </c>
      <c r="DX846">
        <f>IF($GL846&gt;=16,INDEX($DF:$DF,$GK846+16),"")</f>
      </c>
      <c r="DY846">
        <f>IF($GL846&gt;=17,INDEX($DF:$DF,$GK846+17),"")</f>
      </c>
      <c r="DZ846">
        <f>IF($GL846&gt;=18,INDEX($DF:$DF,$GK846+18),"")</f>
      </c>
      <c r="EA846">
        <f>IF($GL846&gt;=19,INDEX($DF:$DF,$GK846+19),"")</f>
      </c>
      <c r="EB846">
        <f>IF($GL846&gt;=20,INDEX($DF:$DF,$GK846+20),"")</f>
      </c>
      <c r="EC846">
        <f>IF($GL846&gt;=21,INDEX($DF:$DF,$GK846+21),"")</f>
      </c>
      <c r="ED846">
        <f>IF($GL846&gt;=22,INDEX($DF:$DF,$GK846+22),"")</f>
      </c>
      <c r="EE846">
        <f>IF($GL846&gt;=23,INDEX($DF:$DF,$GK846+23),"")</f>
      </c>
      <c r="EF846">
        <f>IF($GL846&gt;=24,INDEX($DF:$DF,$GK846+24),"")</f>
      </c>
      <c r="EG846">
        <f>IF($GL846&gt;=25,INDEX($DF:$DF,$GK846+25),"")</f>
      </c>
      <c r="EH846">
        <f>IF($GL846&gt;=26,INDEX($DF:$DF,$GK846+26),"")</f>
      </c>
      <c r="EI846">
        <f>IF($GL846&gt;=27,INDEX($DF:$DF,$GK846+27),"")</f>
      </c>
      <c r="EJ846">
        <f>IF($GL846&gt;=28,INDEX($DF:$DF,$GK846+28),"")</f>
      </c>
      <c r="EK846">
        <f>IF($GL846&gt;=29,INDEX($DF:$DF,$GK846+29),"")</f>
      </c>
      <c r="EL846">
        <f>IF($GL846&gt;=30,INDEX($DF:$DF,$GK846+30),"")</f>
      </c>
      <c r="EM846">
        <f>IF($GL846&gt;=31,INDEX($DF:$DF,$GK846+31),"")</f>
      </c>
      <c r="EN846">
        <f>IF($GL846&gt;=32,INDEX($DF:$DF,$GK846+32),"")</f>
      </c>
      <c r="EO846">
        <f>IF($GL846&gt;=33,INDEX($DF:$DF,$GK846+33),"")</f>
      </c>
      <c r="EP846">
        <f>IF($GL846&gt;=34,INDEX($DF:$DF,$GK846+34),"")</f>
      </c>
      <c r="EQ846">
        <f>IF($GL846&gt;=35,INDEX($DF:$DF,$GK846+35),"")</f>
      </c>
      <c r="ER846">
        <f>IF($GL846&gt;=36,INDEX($DF:$DF,$GK846+36),"")</f>
      </c>
      <c r="ES846">
        <f>IF($GL846&gt;=37,INDEX($DF:$DF,$GK846+37),"")</f>
      </c>
      <c r="ET846">
        <f>IF($GL846&gt;=38,INDEX($DF:$DF,$GK846+38),"")</f>
      </c>
      <c r="EU846">
        <f>IF($GL846&gt;=39,INDEX($DF:$DF,$GK846+39),"")</f>
      </c>
      <c r="EV846">
        <f>IF($GL846&gt;=40,INDEX($DF:$DF,$GK846+40),"")</f>
      </c>
      <c r="EW846">
        <f>IF($GL846&gt;=1,INDEX($DG:$DG,$GK846+1),"")</f>
      </c>
      <c r="EX846">
        <f>IF($GL846&gt;=2,INDEX($DG:$DG,$GK846+2),"")</f>
      </c>
      <c r="EY846">
        <f>IF($GL846&gt;=3,INDEX($DG:$DG,$GK846+3),"")</f>
      </c>
      <c r="EZ846">
        <f>IF($GL846&gt;=4,INDEX($DG:$DG,$GK846+4),"")</f>
      </c>
      <c r="FA846">
        <f>IF($GL846&gt;=5,INDEX($DG:$DG,$GK846+5),"")</f>
      </c>
      <c r="FB846">
        <f>IF($GL846&gt;=6,INDEX($DG:$DG,$GK846+6),"")</f>
      </c>
      <c r="FC846">
        <f>IF($GL846&gt;=7,INDEX($DG:$DG,$GK846+7),"")</f>
      </c>
      <c r="FD846">
        <f>IF($GL846&gt;=8,INDEX($DG:$DG,$GK846+8),"")</f>
      </c>
      <c r="FE846">
        <f>IF($GL846&gt;=9,INDEX($DG:$DG,$GK846+9),"")</f>
      </c>
      <c r="FF846">
        <f>IF($GL846&gt;=10,INDEX($DG:$DG,$GK846+10),"")</f>
      </c>
      <c r="FG846">
        <f>IF($GL846&gt;=11,INDEX($DG:$DG,$GK846+11),"")</f>
      </c>
      <c r="FH846">
        <f>IF($GL846&gt;=12,INDEX($DG:$DG,$GK846+12),"")</f>
      </c>
      <c r="FI846">
        <f>IF($GL846&gt;=13,INDEX($DG:$DG,$GK846+13),"")</f>
      </c>
      <c r="FJ846">
        <f>IF($GL846&gt;=14,INDEX($DG:$DG,$GK846+14),"")</f>
      </c>
      <c r="FK846">
        <f>IF($GL846&gt;=15,INDEX($DG:$DG,$GK846+15),"")</f>
      </c>
      <c r="FL846">
        <f>IF($GL846&gt;=16,INDEX($DG:$DG,$GK846+16),"")</f>
      </c>
      <c r="FM846">
        <f>IF($GL846&gt;=17,INDEX($DG:$DG,$GK846+17),"")</f>
      </c>
      <c r="FN846">
        <f>IF($GL846&gt;=18,INDEX($DG:$DG,$GK846+18),"")</f>
      </c>
      <c r="FO846">
        <f>IF($GL846&gt;=19,INDEX($DG:$DG,$GK846+19),"")</f>
      </c>
      <c r="FP846">
        <f>IF($GL846&gt;=20,INDEX($DG:$DG,$GK846+20),"")</f>
      </c>
      <c r="FQ846">
        <f>IF($GL846&gt;=21,INDEX($DG:$DG,$GK846+21),"")</f>
      </c>
      <c r="FR846">
        <f>IF($GL846&gt;=22,INDEX($DG:$DG,$GK846+22),"")</f>
      </c>
      <c r="FS846">
        <f>IF($GL846&gt;=23,INDEX($DG:$DG,$GK846+23),"")</f>
      </c>
      <c r="FT846">
        <f>IF($GL846&gt;=24,INDEX($DG:$DG,$GK846+24),"")</f>
      </c>
      <c r="FU846">
        <f>IF($GL846&gt;=25,INDEX($DG:$DG,$GK846+25),"")</f>
      </c>
      <c r="FV846">
        <f>IF($GL846&gt;=26,INDEX($DG:$DG,$GK846+26),"")</f>
      </c>
      <c r="FW846">
        <f>IF($GL846&gt;=27,INDEX($DG:$DG,$GK846+27),"")</f>
      </c>
      <c r="FX846">
        <f>IF($GL846&gt;=28,INDEX($DG:$DG,$GK846+28),"")</f>
      </c>
      <c r="FY846">
        <f>IF($GL846&gt;=29,INDEX($DG:$DG,$GK846+29),"")</f>
      </c>
      <c r="FZ846">
        <f>IF($GL846&gt;=30,INDEX($DG:$DG,$GK846+30),"")</f>
      </c>
      <c r="GA846">
        <f>IF($GL846&gt;=31,INDEX($DG:$DG,$GK846+31),"")</f>
      </c>
      <c r="GB846">
        <f>IF($GL846&gt;=32,INDEX($DG:$DG,$GK846+32),"")</f>
      </c>
      <c r="GC846">
        <f>IF($GL846&gt;=33,INDEX($DG:$DG,$GK846+33),"")</f>
      </c>
      <c r="GD846">
        <f>IF($GL846&gt;=34,INDEX($DG:$DG,$GK846+34),"")</f>
      </c>
      <c r="GE846">
        <f>IF($GL846&gt;=35,INDEX($DG:$DG,$GK846+35),"")</f>
      </c>
      <c r="GF846">
        <f>IF($GL846&gt;=36,INDEX($DG:$DG,$GK846+36),"")</f>
      </c>
      <c r="GG846">
        <f>IF($GL846&gt;=37,INDEX($DG:$DG,$GK846+37),"")</f>
      </c>
      <c r="GH846">
        <f>IF($GL846&gt;=38,INDEX($DG:$DG,$GK846+38),"")</f>
      </c>
      <c r="GI846">
        <f>IF($GL846&gt;=39,INDEX($DG:$DG,$GK846+39),"")</f>
      </c>
      <c r="GJ846">
        <f>IF($GL846&gt;=40,INDEX($DG:$DG,$GK846+40),"")</f>
      </c>
      <c r="GK846">
        <f>IFERROR(MATCH($DE846,$DF$2:$DF$166,0)+1,0)</f>
      </c>
      <c r="GL846">
        <f>IFERROR(INDEX($DH$2:$DH$166,MATCH($DE846,$DF$2:$DF$166,0)),0)</f>
      </c>
      <c r="GM846">
        <f>IFERROR(MATCH($H846,$DI$846:$EV$846,0),0)</f>
      </c>
      <c r="GN846">
        <f>IF($GM846&gt;0,INDEX($EW$846:$GJ$846,$GM846),"")</f>
      </c>
      <c r="GQ846">
        <f>IF($IZ846&gt;=1,INDEX($GO:$GO,$IY846+1),"")</f>
      </c>
      <c r="GR846">
        <f>IF($IZ846&gt;=2,INDEX($GO:$GO,$IY846+2),"")</f>
      </c>
      <c r="GS846">
        <f>IF($IZ846&gt;=3,INDEX($GO:$GO,$IY846+3),"")</f>
      </c>
      <c r="GT846">
        <f>IF($IZ846&gt;=4,INDEX($GO:$GO,$IY846+4),"")</f>
      </c>
      <c r="GU846">
        <f>IF($IZ846&gt;=5,INDEX($GO:$GO,$IY846+5),"")</f>
      </c>
      <c r="GV846">
        <f>IF($IZ846&gt;=6,INDEX($GO:$GO,$IY846+6),"")</f>
      </c>
      <c r="GW846">
        <f>IF($IZ846&gt;=7,INDEX($GO:$GO,$IY846+7),"")</f>
      </c>
      <c r="GX846">
        <f>IF($IZ846&gt;=8,INDEX($GO:$GO,$IY846+8),"")</f>
      </c>
      <c r="GY846">
        <f>IF($IZ846&gt;=9,INDEX($GO:$GO,$IY846+9),"")</f>
      </c>
      <c r="GZ846">
        <f>IF($IZ846&gt;=10,INDEX($GO:$GO,$IY846+10),"")</f>
      </c>
      <c r="HA846">
        <f>IF($IZ846&gt;=11,INDEX($GO:$GO,$IY846+11),"")</f>
      </c>
      <c r="HB846">
        <f>IF($IZ846&gt;=12,INDEX($GO:$GO,$IY846+12),"")</f>
      </c>
      <c r="HC846">
        <f>IF($IZ846&gt;=13,INDEX($GO:$GO,$IY846+13),"")</f>
      </c>
      <c r="HD846">
        <f>IF($IZ846&gt;=14,INDEX($GO:$GO,$IY846+14),"")</f>
      </c>
      <c r="HE846">
        <f>IF($IZ846&gt;=15,INDEX($GO:$GO,$IY846+15),"")</f>
      </c>
      <c r="HF846">
        <f>IF($IZ846&gt;=16,INDEX($GO:$GO,$IY846+16),"")</f>
      </c>
      <c r="HG846">
        <f>IF($IZ846&gt;=17,INDEX($GO:$GO,$IY846+17),"")</f>
      </c>
      <c r="HH846">
        <f>IF($IZ846&gt;=18,INDEX($GO:$GO,$IY846+18),"")</f>
      </c>
      <c r="HI846">
        <f>IF($IZ846&gt;=19,INDEX($GO:$GO,$IY846+19),"")</f>
      </c>
      <c r="HJ846">
        <f>IF($IZ846&gt;=20,INDEX($GO:$GO,$IY846+20),"")</f>
      </c>
      <c r="HK846">
        <f>IF($IZ846&gt;=21,INDEX($GO:$GO,$IY846+21),"")</f>
      </c>
      <c r="HL846">
        <f>IF($IZ846&gt;=22,INDEX($GO:$GO,$IY846+22),"")</f>
      </c>
      <c r="HM846">
        <f>IF($IZ846&gt;=23,INDEX($GO:$GO,$IY846+23),"")</f>
      </c>
      <c r="HN846">
        <f>IF($IZ846&gt;=24,INDEX($GO:$GO,$IY846+24),"")</f>
      </c>
      <c r="HO846">
        <f>IF($IZ846&gt;=25,INDEX($GO:$GO,$IY846+25),"")</f>
      </c>
      <c r="HP846">
        <f>IF($IZ846&gt;=26,INDEX($GO:$GO,$IY846+26),"")</f>
      </c>
      <c r="HQ846">
        <f>IF($IZ846&gt;=27,INDEX($GO:$GO,$IY846+27),"")</f>
      </c>
      <c r="HR846">
        <f>IF($IZ846&gt;=28,INDEX($GO:$GO,$IY846+28),"")</f>
      </c>
      <c r="HS846">
        <f>IF($IZ846&gt;=29,INDEX($GO:$GO,$IY846+29),"")</f>
      </c>
      <c r="HT846">
        <f>IF($IZ846&gt;=30,INDEX($GO:$GO,$IY846+30),"")</f>
      </c>
      <c r="HU846">
        <f>IF($IZ846&gt;=31,INDEX($GO:$GO,$IY846+31),"")</f>
      </c>
      <c r="HV846">
        <f>IF($IZ846&gt;=32,INDEX($GO:$GO,$IY846+32),"")</f>
      </c>
      <c r="HW846">
        <f>IF($IZ846&gt;=33,INDEX($GO:$GO,$IY846+33),"")</f>
      </c>
      <c r="HX846">
        <f>IF($IZ846&gt;=34,INDEX($GO:$GO,$IY846+34),"")</f>
      </c>
      <c r="HY846">
        <f>IF($IZ846&gt;=35,INDEX($GO:$GO,$IY846+35),"")</f>
      </c>
      <c r="HZ846">
        <f>IF($IZ846&gt;=36,INDEX($GO:$GO,$IY846+36),"")</f>
      </c>
      <c r="IA846">
        <f>IF($IZ846&gt;=37,INDEX($GO:$GO,$IY846+37),"")</f>
      </c>
      <c r="IB846">
        <f>IF($IZ846&gt;=38,INDEX($GO:$GO,$IY846+38),"")</f>
      </c>
      <c r="IC846">
        <f>IF($IZ846&gt;=39,INDEX($GO:$GO,$IY846+39),"")</f>
      </c>
      <c r="ID846">
        <f>IF($IZ846&gt;=40,INDEX($GO:$GO,$IY846+40),"")</f>
      </c>
      <c r="IE846">
        <f>IF($IZ846&gt;=41,INDEX($GO:$GO,$IY846+41),"")</f>
      </c>
      <c r="IF846">
        <f>IF($IZ846&gt;=42,INDEX($GO:$GO,$IY846+42),"")</f>
      </c>
      <c r="IG846">
        <f>IF($IZ846&gt;=43,INDEX($GO:$GO,$IY846+43),"")</f>
      </c>
      <c r="IH846">
        <f>IF($IZ846&gt;=44,INDEX($GO:$GO,$IY846+44),"")</f>
      </c>
      <c r="II846">
        <f>IF($IZ846&gt;=45,INDEX($GO:$GO,$IY846+45),"")</f>
      </c>
      <c r="IJ846">
        <f>IF($IZ846&gt;=46,INDEX($GO:$GO,$IY846+46),"")</f>
      </c>
      <c r="IK846">
        <f>IF($IZ846&gt;=47,INDEX($GO:$GO,$IY846+47),"")</f>
      </c>
      <c r="IL846">
        <f>IF($IZ846&gt;=48,INDEX($GO:$GO,$IY846+48),"")</f>
      </c>
      <c r="IM846">
        <f>IF($IZ846&gt;=49,INDEX($GO:$GO,$IY846+49),"")</f>
      </c>
      <c r="IN846">
        <f>IF($IZ846&gt;=50,INDEX($GO:$GO,$IY846+50),"")</f>
      </c>
      <c r="IO846">
        <f>IF($IZ846&gt;=51,INDEX($GO:$GO,$IY846+51),"")</f>
      </c>
      <c r="IP846">
        <f>IF($IZ846&gt;=52,INDEX($GO:$GO,$IY846+52),"")</f>
      </c>
      <c r="IQ846">
        <f>IF($IZ846&gt;=53,INDEX($GO:$GO,$IY846+53),"")</f>
      </c>
      <c r="IR846">
        <f>IF($IZ846&gt;=54,INDEX($GO:$GO,$IY846+54),"")</f>
      </c>
      <c r="IS846">
        <f>IF($IZ846&gt;=55,INDEX($GO:$GO,$IY846+55),"")</f>
      </c>
      <c r="IT846">
        <f>IF($IZ846&gt;=56,INDEX($GO:$GO,$IY846+56),"")</f>
      </c>
      <c r="IU846">
        <f>IF($IZ846&gt;=57,INDEX($GO:$GO,$IY846+57),"")</f>
      </c>
      <c r="IV846">
        <f>IF($IZ846&gt;=58,INDEX($GO:$GO,$IY846+58),"")</f>
      </c>
      <c r="IW846">
        <f>IF($IZ846&gt;=59,INDEX($GO:$GO,$IY846+59),"")</f>
      </c>
      <c r="IX846">
        <f>IF($IZ846&gt;=60,INDEX($GO:$GO,$IY846+60),"")</f>
      </c>
      <c r="IY846">
        <f>IFERROR(MATCH($GN846,$GO$2:$GO$827,0)+1,0)</f>
      </c>
      <c r="IZ846">
        <f>IFERROR(INDEX($GP$2:$GP$827,MATCH($GN846,$GO$2:$GO$827,0)),0)</f>
      </c>
      <c r="JA846" t="s">
        <v>23</v>
      </c>
      <c r="JB846" t="s">
        <v>23</v>
      </c>
    </row>
    <row r="847" spans="1:262" x14ac:dyDescent="0.25">
      <c r="F847" s="1"/>
      <c r="G847" s="1"/>
      <c r="H847" s="1"/>
      <c r="I847" s="1"/>
      <c r="J847" s="1">
        <f>IFERROR(IF(FIND(" - ",$F847)&gt;0,MID($F847,FIND(" - ",$F847)+3,LEN($F847)),""),"")</f>
      </c>
      <c r="L847" s="1"/>
      <c r="N847" t="s">
        <v>23</v>
      </c>
      <c r="P847">
        <f>IF(OR($N847="",$O847=""),"",IFERROR($N847/$O847,0))</f>
      </c>
      <c r="Q847">
        <f>IF($N847="","",
IF($G847="","",
IF(ISNUMBER(SEARCH("exempt",LOWER($G847))),0,
$N847*(VALUE(SUBSTITUTE($G847,"%",""))/100))))</f>
      </c>
      <c r="W847">
        <f>IF($N847="","",
SUM($N847,$Q847,$U847,$R847,$T847)-
IF($V847="",0,VALUE($V847)))</f>
      </c>
      <c r="AE847" t="s">
        <v>2117</v>
      </c>
      <c r="AM847">
        <f>IFERROR(LEFT($F847,FIND(" - ",$F847)-1),$F847)</f>
      </c>
      <c r="AP847">
        <f>IF($CE847&gt;=1,INDEX($AN:$AN,$CD847+1),"")</f>
      </c>
      <c r="AQ847">
        <f>IF($CE847&gt;=2,INDEX($AN:$AN,$CD847+2),"")</f>
      </c>
      <c r="AR847">
        <f>IF($CE847&gt;=3,INDEX($AN:$AN,$CD847+3),"")</f>
      </c>
      <c r="AS847">
        <f>IF($CE847&gt;=4,INDEX($AN:$AN,$CD847+4),"")</f>
      </c>
      <c r="AT847">
        <f>IF($CE847&gt;=5,INDEX($AN:$AN,$CD847+5),"")</f>
      </c>
      <c r="AU847">
        <f>IF($CE847&gt;=6,INDEX($AN:$AN,$CD847+6),"")</f>
      </c>
      <c r="AV847">
        <f>IF($CE847&gt;=7,INDEX($AN:$AN,$CD847+7),"")</f>
      </c>
      <c r="AW847">
        <f>IF($CE847&gt;=8,INDEX($AN:$AN,$CD847+8),"")</f>
      </c>
      <c r="AX847">
        <f>IF($CE847&gt;=9,INDEX($AN:$AN,$CD847+9),"")</f>
      </c>
      <c r="AY847">
        <f>IF($CE847&gt;=10,INDEX($AN:$AN,$CD847+10),"")</f>
      </c>
      <c r="AZ847">
        <f>IF($CE847&gt;=11,INDEX($AN:$AN,$CD847+11),"")</f>
      </c>
      <c r="BA847">
        <f>IF($CE847&gt;=12,INDEX($AN:$AN,$CD847+12),"")</f>
      </c>
      <c r="BB847">
        <f>IF($CE847&gt;=13,INDEX($AN:$AN,$CD847+13),"")</f>
      </c>
      <c r="BC847">
        <f>IF($CE847&gt;=14,INDEX($AN:$AN,$CD847+14),"")</f>
      </c>
      <c r="BD847">
        <f>IF($CE847&gt;=15,INDEX($AN:$AN,$CD847+15),"")</f>
      </c>
      <c r="BE847">
        <f>IF($CE847&gt;=16,INDEX($AN:$AN,$CD847+16),"")</f>
      </c>
      <c r="BF847">
        <f>IF($CE847&gt;=17,INDEX($AN:$AN,$CD847+17),"")</f>
      </c>
      <c r="BG847">
        <f>IF($CE847&gt;=18,INDEX($AN:$AN,$CD847+18),"")</f>
      </c>
      <c r="BH847">
        <f>IF($CE847&gt;=19,INDEX($AN:$AN,$CD847+19),"")</f>
      </c>
      <c r="BI847">
        <f>IF($CE847&gt;=20,INDEX($AN:$AN,$CD847+20),"")</f>
      </c>
      <c r="BJ847">
        <f>IF($CE847&gt;=21,INDEX($AN:$AN,$CD847+21),"")</f>
      </c>
      <c r="BK847">
        <f>IF($CE847&gt;=22,INDEX($AN:$AN,$CD847+22),"")</f>
      </c>
      <c r="BL847">
        <f>IF($CE847&gt;=23,INDEX($AN:$AN,$CD847+23),"")</f>
      </c>
      <c r="BM847">
        <f>IF($CE847&gt;=24,INDEX($AN:$AN,$CD847+24),"")</f>
      </c>
      <c r="BN847">
        <f>IF($CE847&gt;=25,INDEX($AN:$AN,$CD847+25),"")</f>
      </c>
      <c r="BO847">
        <f>IF($CE847&gt;=26,INDEX($AN:$AN,$CD847+26),"")</f>
      </c>
      <c r="BP847">
        <f>IF($CE847&gt;=27,INDEX($AN:$AN,$CD847+27),"")</f>
      </c>
      <c r="BQ847">
        <f>IF($CE847&gt;=28,INDEX($AN:$AN,$CD847+28),"")</f>
      </c>
      <c r="BR847">
        <f>IF($CE847&gt;=29,INDEX($AN:$AN,$CD847+29),"")</f>
      </c>
      <c r="BS847">
        <f>IF($CE847&gt;=30,INDEX($AN:$AN,$CD847+30),"")</f>
      </c>
      <c r="BT847">
        <f>IF($CE847&gt;=31,INDEX($AN:$AN,$CD847+31),"")</f>
      </c>
      <c r="BU847">
        <f>IF($CE847&gt;=32,INDEX($AN:$AN,$CD847+32),"")</f>
      </c>
      <c r="BV847">
        <f>IF($CE847&gt;=33,INDEX($AN:$AN,$CD847+33),"")</f>
      </c>
      <c r="BW847">
        <f>IF($CE847&gt;=34,INDEX($AN:$AN,$CD847+34),"")</f>
      </c>
      <c r="BX847">
        <f>IF($CE847&gt;=35,INDEX($AN:$AN,$CD847+35),"")</f>
      </c>
      <c r="BY847">
        <f>IF($CE847&gt;=36,INDEX($AN:$AN,$CD847+36),"")</f>
      </c>
      <c r="BZ847">
        <f>IF($CE847&gt;=37,INDEX($AN:$AN,$CD847+37),"")</f>
      </c>
      <c r="CA847">
        <f>IF($CE847&gt;=38,INDEX($AN:$AN,$CD847+38),"")</f>
      </c>
      <c r="CB847">
        <f>IF($CE847&gt;=39,INDEX($AN:$AN,$CD847+39),"")</f>
      </c>
      <c r="CC847">
        <f>IF($CE847&gt;=40,INDEX($AN:$AN,$CD847+40),"")</f>
      </c>
      <c r="CD847">
        <f>IFERROR(MATCH($AM847,$AN$2:$AN$133,0)+1,0)</f>
      </c>
      <c r="CE847">
        <f>IFERROR(INDEX($AO$2:$AO$133,MATCH($AM847,$AN$2:$AN$133,0)),0)</f>
      </c>
      <c r="CF847">
        <f>IFERROR(LEFT($K847,FIND(" - ",$K847)-1),$K847)</f>
      </c>
      <c r="CG847" t="s">
        <v>2118</v>
      </c>
      <c r="CH847">
        <v>1</v>
      </c>
      <c r="CI847">
        <f>IF($DD847&gt;=1,INDEX($CG:$CG,$DC847+1),"")</f>
      </c>
      <c r="CJ847">
        <f>IF($DD847&gt;=2,INDEX($CG:$CG,$DC847+2),"")</f>
      </c>
      <c r="CK847">
        <f>IF($DD847&gt;=3,INDEX($CG:$CG,$DC847+3),"")</f>
      </c>
      <c r="CL847">
        <f>IF($DD847&gt;=4,INDEX($CG:$CG,$DC847+4),"")</f>
      </c>
      <c r="CM847">
        <f>IF($DD847&gt;=5,INDEX($CG:$CG,$DC847+5),"")</f>
      </c>
      <c r="CN847">
        <f>IF($DD847&gt;=6,INDEX($CG:$CG,$DC847+6),"")</f>
      </c>
      <c r="CO847">
        <f>IF($DD847&gt;=7,INDEX($CG:$CG,$DC847+7),"")</f>
      </c>
      <c r="CP847">
        <f>IF($DD847&gt;=8,INDEX($CG:$CG,$DC847+8),"")</f>
      </c>
      <c r="CQ847">
        <f>IF($DD847&gt;=9,INDEX($CG:$CG,$DC847+9),"")</f>
      </c>
      <c r="CR847">
        <f>IF($DD847&gt;=10,INDEX($CG:$CG,$DC847+10),"")</f>
      </c>
      <c r="CS847">
        <f>IF($DD847&gt;=11,INDEX($CG:$CG,$DC847+11),"")</f>
      </c>
      <c r="CT847">
        <f>IF($DD847&gt;=12,INDEX($CG:$CG,$DC847+12),"")</f>
      </c>
      <c r="CU847">
        <f>IF($DD847&gt;=13,INDEX($CG:$CG,$DC847+13),"")</f>
      </c>
      <c r="CV847">
        <f>IF($DD847&gt;=14,INDEX($CG:$CG,$DC847+14),"")</f>
      </c>
      <c r="CW847">
        <f>IF($DD847&gt;=15,INDEX($CG:$CG,$DC847+15),"")</f>
      </c>
      <c r="CX847">
        <f>IF($DD847&gt;=16,INDEX($CG:$CG,$DC847+16),"")</f>
      </c>
      <c r="CY847">
        <f>IF($DD847&gt;=17,INDEX($CG:$CG,$DC847+17),"")</f>
      </c>
      <c r="CZ847">
        <f>IF($DD847&gt;=18,INDEX($CG:$CG,$DC847+18),"")</f>
      </c>
      <c r="DA847">
        <f>IF($DD847&gt;=19,INDEX($CG:$CG,$DC847+19),"")</f>
      </c>
      <c r="DB847">
        <f>IF($DD847&gt;=20,INDEX($CG:$CG,$DC847+20),"")</f>
      </c>
      <c r="DC847">
        <f>IFERROR(MATCH($CF847,$CG$2:$CG$1558,0)+1,0)</f>
      </c>
      <c r="DD847">
        <f>IFERROR(INDEX($CH$2:$CH$1558,MATCH($CF847,$CG$2:$CG$1558,0)),0)</f>
      </c>
      <c r="DE847">
        <f>IFERROR(INDEX($AL:$AL,MATCH($G847,$AK:$AK,0))&amp;"","")</f>
      </c>
      <c r="DI847">
        <f>IF($GL847&gt;=1,INDEX($DF:$DF,$GK847+1),"")</f>
      </c>
      <c r="DJ847">
        <f>IF($GL847&gt;=2,INDEX($DF:$DF,$GK847+2),"")</f>
      </c>
      <c r="DK847">
        <f>IF($GL847&gt;=3,INDEX($DF:$DF,$GK847+3),"")</f>
      </c>
      <c r="DL847">
        <f>IF($GL847&gt;=4,INDEX($DF:$DF,$GK847+4),"")</f>
      </c>
      <c r="DM847">
        <f>IF($GL847&gt;=5,INDEX($DF:$DF,$GK847+5),"")</f>
      </c>
      <c r="DN847">
        <f>IF($GL847&gt;=6,INDEX($DF:$DF,$GK847+6),"")</f>
      </c>
      <c r="DO847">
        <f>IF($GL847&gt;=7,INDEX($DF:$DF,$GK847+7),"")</f>
      </c>
      <c r="DP847">
        <f>IF($GL847&gt;=8,INDEX($DF:$DF,$GK847+8),"")</f>
      </c>
      <c r="DQ847">
        <f>IF($GL847&gt;=9,INDEX($DF:$DF,$GK847+9),"")</f>
      </c>
      <c r="DR847">
        <f>IF($GL847&gt;=10,INDEX($DF:$DF,$GK847+10),"")</f>
      </c>
      <c r="DS847">
        <f>IF($GL847&gt;=11,INDEX($DF:$DF,$GK847+11),"")</f>
      </c>
      <c r="DT847">
        <f>IF($GL847&gt;=12,INDEX($DF:$DF,$GK847+12),"")</f>
      </c>
      <c r="DU847">
        <f>IF($GL847&gt;=13,INDEX($DF:$DF,$GK847+13),"")</f>
      </c>
      <c r="DV847">
        <f>IF($GL847&gt;=14,INDEX($DF:$DF,$GK847+14),"")</f>
      </c>
      <c r="DW847">
        <f>IF($GL847&gt;=15,INDEX($DF:$DF,$GK847+15),"")</f>
      </c>
      <c r="DX847">
        <f>IF($GL847&gt;=16,INDEX($DF:$DF,$GK847+16),"")</f>
      </c>
      <c r="DY847">
        <f>IF($GL847&gt;=17,INDEX($DF:$DF,$GK847+17),"")</f>
      </c>
      <c r="DZ847">
        <f>IF($GL847&gt;=18,INDEX($DF:$DF,$GK847+18),"")</f>
      </c>
      <c r="EA847">
        <f>IF($GL847&gt;=19,INDEX($DF:$DF,$GK847+19),"")</f>
      </c>
      <c r="EB847">
        <f>IF($GL847&gt;=20,INDEX($DF:$DF,$GK847+20),"")</f>
      </c>
      <c r="EC847">
        <f>IF($GL847&gt;=21,INDEX($DF:$DF,$GK847+21),"")</f>
      </c>
      <c r="ED847">
        <f>IF($GL847&gt;=22,INDEX($DF:$DF,$GK847+22),"")</f>
      </c>
      <c r="EE847">
        <f>IF($GL847&gt;=23,INDEX($DF:$DF,$GK847+23),"")</f>
      </c>
      <c r="EF847">
        <f>IF($GL847&gt;=24,INDEX($DF:$DF,$GK847+24),"")</f>
      </c>
      <c r="EG847">
        <f>IF($GL847&gt;=25,INDEX($DF:$DF,$GK847+25),"")</f>
      </c>
      <c r="EH847">
        <f>IF($GL847&gt;=26,INDEX($DF:$DF,$GK847+26),"")</f>
      </c>
      <c r="EI847">
        <f>IF($GL847&gt;=27,INDEX($DF:$DF,$GK847+27),"")</f>
      </c>
      <c r="EJ847">
        <f>IF($GL847&gt;=28,INDEX($DF:$DF,$GK847+28),"")</f>
      </c>
      <c r="EK847">
        <f>IF($GL847&gt;=29,INDEX($DF:$DF,$GK847+29),"")</f>
      </c>
      <c r="EL847">
        <f>IF($GL847&gt;=30,INDEX($DF:$DF,$GK847+30),"")</f>
      </c>
      <c r="EM847">
        <f>IF($GL847&gt;=31,INDEX($DF:$DF,$GK847+31),"")</f>
      </c>
      <c r="EN847">
        <f>IF($GL847&gt;=32,INDEX($DF:$DF,$GK847+32),"")</f>
      </c>
      <c r="EO847">
        <f>IF($GL847&gt;=33,INDEX($DF:$DF,$GK847+33),"")</f>
      </c>
      <c r="EP847">
        <f>IF($GL847&gt;=34,INDEX($DF:$DF,$GK847+34),"")</f>
      </c>
      <c r="EQ847">
        <f>IF($GL847&gt;=35,INDEX($DF:$DF,$GK847+35),"")</f>
      </c>
      <c r="ER847">
        <f>IF($GL847&gt;=36,INDEX($DF:$DF,$GK847+36),"")</f>
      </c>
      <c r="ES847">
        <f>IF($GL847&gt;=37,INDEX($DF:$DF,$GK847+37),"")</f>
      </c>
      <c r="ET847">
        <f>IF($GL847&gt;=38,INDEX($DF:$DF,$GK847+38),"")</f>
      </c>
      <c r="EU847">
        <f>IF($GL847&gt;=39,INDEX($DF:$DF,$GK847+39),"")</f>
      </c>
      <c r="EV847">
        <f>IF($GL847&gt;=40,INDEX($DF:$DF,$GK847+40),"")</f>
      </c>
      <c r="EW847">
        <f>IF($GL847&gt;=1,INDEX($DG:$DG,$GK847+1),"")</f>
      </c>
      <c r="EX847">
        <f>IF($GL847&gt;=2,INDEX($DG:$DG,$GK847+2),"")</f>
      </c>
      <c r="EY847">
        <f>IF($GL847&gt;=3,INDEX($DG:$DG,$GK847+3),"")</f>
      </c>
      <c r="EZ847">
        <f>IF($GL847&gt;=4,INDEX($DG:$DG,$GK847+4),"")</f>
      </c>
      <c r="FA847">
        <f>IF($GL847&gt;=5,INDEX($DG:$DG,$GK847+5),"")</f>
      </c>
      <c r="FB847">
        <f>IF($GL847&gt;=6,INDEX($DG:$DG,$GK847+6),"")</f>
      </c>
      <c r="FC847">
        <f>IF($GL847&gt;=7,INDEX($DG:$DG,$GK847+7),"")</f>
      </c>
      <c r="FD847">
        <f>IF($GL847&gt;=8,INDEX($DG:$DG,$GK847+8),"")</f>
      </c>
      <c r="FE847">
        <f>IF($GL847&gt;=9,INDEX($DG:$DG,$GK847+9),"")</f>
      </c>
      <c r="FF847">
        <f>IF($GL847&gt;=10,INDEX($DG:$DG,$GK847+10),"")</f>
      </c>
      <c r="FG847">
        <f>IF($GL847&gt;=11,INDEX($DG:$DG,$GK847+11),"")</f>
      </c>
      <c r="FH847">
        <f>IF($GL847&gt;=12,INDEX($DG:$DG,$GK847+12),"")</f>
      </c>
      <c r="FI847">
        <f>IF($GL847&gt;=13,INDEX($DG:$DG,$GK847+13),"")</f>
      </c>
      <c r="FJ847">
        <f>IF($GL847&gt;=14,INDEX($DG:$DG,$GK847+14),"")</f>
      </c>
      <c r="FK847">
        <f>IF($GL847&gt;=15,INDEX($DG:$DG,$GK847+15),"")</f>
      </c>
      <c r="FL847">
        <f>IF($GL847&gt;=16,INDEX($DG:$DG,$GK847+16),"")</f>
      </c>
      <c r="FM847">
        <f>IF($GL847&gt;=17,INDEX($DG:$DG,$GK847+17),"")</f>
      </c>
      <c r="FN847">
        <f>IF($GL847&gt;=18,INDEX($DG:$DG,$GK847+18),"")</f>
      </c>
      <c r="FO847">
        <f>IF($GL847&gt;=19,INDEX($DG:$DG,$GK847+19),"")</f>
      </c>
      <c r="FP847">
        <f>IF($GL847&gt;=20,INDEX($DG:$DG,$GK847+20),"")</f>
      </c>
      <c r="FQ847">
        <f>IF($GL847&gt;=21,INDEX($DG:$DG,$GK847+21),"")</f>
      </c>
      <c r="FR847">
        <f>IF($GL847&gt;=22,INDEX($DG:$DG,$GK847+22),"")</f>
      </c>
      <c r="FS847">
        <f>IF($GL847&gt;=23,INDEX($DG:$DG,$GK847+23),"")</f>
      </c>
      <c r="FT847">
        <f>IF($GL847&gt;=24,INDEX($DG:$DG,$GK847+24),"")</f>
      </c>
      <c r="FU847">
        <f>IF($GL847&gt;=25,INDEX($DG:$DG,$GK847+25),"")</f>
      </c>
      <c r="FV847">
        <f>IF($GL847&gt;=26,INDEX($DG:$DG,$GK847+26),"")</f>
      </c>
      <c r="FW847">
        <f>IF($GL847&gt;=27,INDEX($DG:$DG,$GK847+27),"")</f>
      </c>
      <c r="FX847">
        <f>IF($GL847&gt;=28,INDEX($DG:$DG,$GK847+28),"")</f>
      </c>
      <c r="FY847">
        <f>IF($GL847&gt;=29,INDEX($DG:$DG,$GK847+29),"")</f>
      </c>
      <c r="FZ847">
        <f>IF($GL847&gt;=30,INDEX($DG:$DG,$GK847+30),"")</f>
      </c>
      <c r="GA847">
        <f>IF($GL847&gt;=31,INDEX($DG:$DG,$GK847+31),"")</f>
      </c>
      <c r="GB847">
        <f>IF($GL847&gt;=32,INDEX($DG:$DG,$GK847+32),"")</f>
      </c>
      <c r="GC847">
        <f>IF($GL847&gt;=33,INDEX($DG:$DG,$GK847+33),"")</f>
      </c>
      <c r="GD847">
        <f>IF($GL847&gt;=34,INDEX($DG:$DG,$GK847+34),"")</f>
      </c>
      <c r="GE847">
        <f>IF($GL847&gt;=35,INDEX($DG:$DG,$GK847+35),"")</f>
      </c>
      <c r="GF847">
        <f>IF($GL847&gt;=36,INDEX($DG:$DG,$GK847+36),"")</f>
      </c>
      <c r="GG847">
        <f>IF($GL847&gt;=37,INDEX($DG:$DG,$GK847+37),"")</f>
      </c>
      <c r="GH847">
        <f>IF($GL847&gt;=38,INDEX($DG:$DG,$GK847+38),"")</f>
      </c>
      <c r="GI847">
        <f>IF($GL847&gt;=39,INDEX($DG:$DG,$GK847+39),"")</f>
      </c>
      <c r="GJ847">
        <f>IF($GL847&gt;=40,INDEX($DG:$DG,$GK847+40),"")</f>
      </c>
      <c r="GK847">
        <f>IFERROR(MATCH($DE847,$DF$2:$DF$166,0)+1,0)</f>
      </c>
      <c r="GL847">
        <f>IFERROR(INDEX($DH$2:$DH$166,MATCH($DE847,$DF$2:$DF$166,0)),0)</f>
      </c>
      <c r="GM847">
        <f>IFERROR(MATCH($H847,$DI$847:$EV$847,0),0)</f>
      </c>
      <c r="GN847">
        <f>IF($GM847&gt;0,INDEX($EW$847:$GJ$847,$GM847),"")</f>
      </c>
      <c r="GQ847">
        <f>IF($IZ847&gt;=1,INDEX($GO:$GO,$IY847+1),"")</f>
      </c>
      <c r="GR847">
        <f>IF($IZ847&gt;=2,INDEX($GO:$GO,$IY847+2),"")</f>
      </c>
      <c r="GS847">
        <f>IF($IZ847&gt;=3,INDEX($GO:$GO,$IY847+3),"")</f>
      </c>
      <c r="GT847">
        <f>IF($IZ847&gt;=4,INDEX($GO:$GO,$IY847+4),"")</f>
      </c>
      <c r="GU847">
        <f>IF($IZ847&gt;=5,INDEX($GO:$GO,$IY847+5),"")</f>
      </c>
      <c r="GV847">
        <f>IF($IZ847&gt;=6,INDEX($GO:$GO,$IY847+6),"")</f>
      </c>
      <c r="GW847">
        <f>IF($IZ847&gt;=7,INDEX($GO:$GO,$IY847+7),"")</f>
      </c>
      <c r="GX847">
        <f>IF($IZ847&gt;=8,INDEX($GO:$GO,$IY847+8),"")</f>
      </c>
      <c r="GY847">
        <f>IF($IZ847&gt;=9,INDEX($GO:$GO,$IY847+9),"")</f>
      </c>
      <c r="GZ847">
        <f>IF($IZ847&gt;=10,INDEX($GO:$GO,$IY847+10),"")</f>
      </c>
      <c r="HA847">
        <f>IF($IZ847&gt;=11,INDEX($GO:$GO,$IY847+11),"")</f>
      </c>
      <c r="HB847">
        <f>IF($IZ847&gt;=12,INDEX($GO:$GO,$IY847+12),"")</f>
      </c>
      <c r="HC847">
        <f>IF($IZ847&gt;=13,INDEX($GO:$GO,$IY847+13),"")</f>
      </c>
      <c r="HD847">
        <f>IF($IZ847&gt;=14,INDEX($GO:$GO,$IY847+14),"")</f>
      </c>
      <c r="HE847">
        <f>IF($IZ847&gt;=15,INDEX($GO:$GO,$IY847+15),"")</f>
      </c>
      <c r="HF847">
        <f>IF($IZ847&gt;=16,INDEX($GO:$GO,$IY847+16),"")</f>
      </c>
      <c r="HG847">
        <f>IF($IZ847&gt;=17,INDEX($GO:$GO,$IY847+17),"")</f>
      </c>
      <c r="HH847">
        <f>IF($IZ847&gt;=18,INDEX($GO:$GO,$IY847+18),"")</f>
      </c>
      <c r="HI847">
        <f>IF($IZ847&gt;=19,INDEX($GO:$GO,$IY847+19),"")</f>
      </c>
      <c r="HJ847">
        <f>IF($IZ847&gt;=20,INDEX($GO:$GO,$IY847+20),"")</f>
      </c>
      <c r="HK847">
        <f>IF($IZ847&gt;=21,INDEX($GO:$GO,$IY847+21),"")</f>
      </c>
      <c r="HL847">
        <f>IF($IZ847&gt;=22,INDEX($GO:$GO,$IY847+22),"")</f>
      </c>
      <c r="HM847">
        <f>IF($IZ847&gt;=23,INDEX($GO:$GO,$IY847+23),"")</f>
      </c>
      <c r="HN847">
        <f>IF($IZ847&gt;=24,INDEX($GO:$GO,$IY847+24),"")</f>
      </c>
      <c r="HO847">
        <f>IF($IZ847&gt;=25,INDEX($GO:$GO,$IY847+25),"")</f>
      </c>
      <c r="HP847">
        <f>IF($IZ847&gt;=26,INDEX($GO:$GO,$IY847+26),"")</f>
      </c>
      <c r="HQ847">
        <f>IF($IZ847&gt;=27,INDEX($GO:$GO,$IY847+27),"")</f>
      </c>
      <c r="HR847">
        <f>IF($IZ847&gt;=28,INDEX($GO:$GO,$IY847+28),"")</f>
      </c>
      <c r="HS847">
        <f>IF($IZ847&gt;=29,INDEX($GO:$GO,$IY847+29),"")</f>
      </c>
      <c r="HT847">
        <f>IF($IZ847&gt;=30,INDEX($GO:$GO,$IY847+30),"")</f>
      </c>
      <c r="HU847">
        <f>IF($IZ847&gt;=31,INDEX($GO:$GO,$IY847+31),"")</f>
      </c>
      <c r="HV847">
        <f>IF($IZ847&gt;=32,INDEX($GO:$GO,$IY847+32),"")</f>
      </c>
      <c r="HW847">
        <f>IF($IZ847&gt;=33,INDEX($GO:$GO,$IY847+33),"")</f>
      </c>
      <c r="HX847">
        <f>IF($IZ847&gt;=34,INDEX($GO:$GO,$IY847+34),"")</f>
      </c>
      <c r="HY847">
        <f>IF($IZ847&gt;=35,INDEX($GO:$GO,$IY847+35),"")</f>
      </c>
      <c r="HZ847">
        <f>IF($IZ847&gt;=36,INDEX($GO:$GO,$IY847+36),"")</f>
      </c>
      <c r="IA847">
        <f>IF($IZ847&gt;=37,INDEX($GO:$GO,$IY847+37),"")</f>
      </c>
      <c r="IB847">
        <f>IF($IZ847&gt;=38,INDEX($GO:$GO,$IY847+38),"")</f>
      </c>
      <c r="IC847">
        <f>IF($IZ847&gt;=39,INDEX($GO:$GO,$IY847+39),"")</f>
      </c>
      <c r="ID847">
        <f>IF($IZ847&gt;=40,INDEX($GO:$GO,$IY847+40),"")</f>
      </c>
      <c r="IE847">
        <f>IF($IZ847&gt;=41,INDEX($GO:$GO,$IY847+41),"")</f>
      </c>
      <c r="IF847">
        <f>IF($IZ847&gt;=42,INDEX($GO:$GO,$IY847+42),"")</f>
      </c>
      <c r="IG847">
        <f>IF($IZ847&gt;=43,INDEX($GO:$GO,$IY847+43),"")</f>
      </c>
      <c r="IH847">
        <f>IF($IZ847&gt;=44,INDEX($GO:$GO,$IY847+44),"")</f>
      </c>
      <c r="II847">
        <f>IF($IZ847&gt;=45,INDEX($GO:$GO,$IY847+45),"")</f>
      </c>
      <c r="IJ847">
        <f>IF($IZ847&gt;=46,INDEX($GO:$GO,$IY847+46),"")</f>
      </c>
      <c r="IK847">
        <f>IF($IZ847&gt;=47,INDEX($GO:$GO,$IY847+47),"")</f>
      </c>
      <c r="IL847">
        <f>IF($IZ847&gt;=48,INDEX($GO:$GO,$IY847+48),"")</f>
      </c>
      <c r="IM847">
        <f>IF($IZ847&gt;=49,INDEX($GO:$GO,$IY847+49),"")</f>
      </c>
      <c r="IN847">
        <f>IF($IZ847&gt;=50,INDEX($GO:$GO,$IY847+50),"")</f>
      </c>
      <c r="IO847">
        <f>IF($IZ847&gt;=51,INDEX($GO:$GO,$IY847+51),"")</f>
      </c>
      <c r="IP847">
        <f>IF($IZ847&gt;=52,INDEX($GO:$GO,$IY847+52),"")</f>
      </c>
      <c r="IQ847">
        <f>IF($IZ847&gt;=53,INDEX($GO:$GO,$IY847+53),"")</f>
      </c>
      <c r="IR847">
        <f>IF($IZ847&gt;=54,INDEX($GO:$GO,$IY847+54),"")</f>
      </c>
      <c r="IS847">
        <f>IF($IZ847&gt;=55,INDEX($GO:$GO,$IY847+55),"")</f>
      </c>
      <c r="IT847">
        <f>IF($IZ847&gt;=56,INDEX($GO:$GO,$IY847+56),"")</f>
      </c>
      <c r="IU847">
        <f>IF($IZ847&gt;=57,INDEX($GO:$GO,$IY847+57),"")</f>
      </c>
      <c r="IV847">
        <f>IF($IZ847&gt;=58,INDEX($GO:$GO,$IY847+58),"")</f>
      </c>
      <c r="IW847">
        <f>IF($IZ847&gt;=59,INDEX($GO:$GO,$IY847+59),"")</f>
      </c>
      <c r="IX847">
        <f>IF($IZ847&gt;=60,INDEX($GO:$GO,$IY847+60),"")</f>
      </c>
      <c r="IY847">
        <f>IFERROR(MATCH($GN847,$GO$2:$GO$827,0)+1,0)</f>
      </c>
      <c r="IZ847">
        <f>IFERROR(INDEX($GP$2:$GP$827,MATCH($GN847,$GO$2:$GO$827,0)),0)</f>
      </c>
      <c r="JA847" t="s">
        <v>23</v>
      </c>
      <c r="JB847" t="s">
        <v>23</v>
      </c>
    </row>
    <row r="848" spans="1:262" x14ac:dyDescent="0.25">
      <c r="F848" s="1"/>
      <c r="G848" s="1"/>
      <c r="H848" s="1"/>
      <c r="I848" s="1"/>
      <c r="J848" s="1">
        <f>IFERROR(IF(FIND(" - ",$F848)&gt;0,MID($F848,FIND(" - ",$F848)+3,LEN($F848)),""),"")</f>
      </c>
      <c r="L848" s="1"/>
      <c r="N848" t="s">
        <v>23</v>
      </c>
      <c r="P848">
        <f>IF(OR($N848="",$O848=""),"",IFERROR($N848/$O848,0))</f>
      </c>
      <c r="Q848">
        <f>IF($N848="","",
IF($G848="","",
IF(ISNUMBER(SEARCH("exempt",LOWER($G848))),0,
$N848*(VALUE(SUBSTITUTE($G848,"%",""))/100))))</f>
      </c>
      <c r="W848">
        <f>IF($N848="","",
SUM($N848,$Q848,$U848,$R848,$T848)-
IF($V848="",0,VALUE($V848)))</f>
      </c>
      <c r="AE848" t="s">
        <v>2119</v>
      </c>
      <c r="AM848">
        <f>IFERROR(LEFT($F848,FIND(" - ",$F848)-1),$F848)</f>
      </c>
      <c r="AP848">
        <f>IF($CE848&gt;=1,INDEX($AN:$AN,$CD848+1),"")</f>
      </c>
      <c r="AQ848">
        <f>IF($CE848&gt;=2,INDEX($AN:$AN,$CD848+2),"")</f>
      </c>
      <c r="AR848">
        <f>IF($CE848&gt;=3,INDEX($AN:$AN,$CD848+3),"")</f>
      </c>
      <c r="AS848">
        <f>IF($CE848&gt;=4,INDEX($AN:$AN,$CD848+4),"")</f>
      </c>
      <c r="AT848">
        <f>IF($CE848&gt;=5,INDEX($AN:$AN,$CD848+5),"")</f>
      </c>
      <c r="AU848">
        <f>IF($CE848&gt;=6,INDEX($AN:$AN,$CD848+6),"")</f>
      </c>
      <c r="AV848">
        <f>IF($CE848&gt;=7,INDEX($AN:$AN,$CD848+7),"")</f>
      </c>
      <c r="AW848">
        <f>IF($CE848&gt;=8,INDEX($AN:$AN,$CD848+8),"")</f>
      </c>
      <c r="AX848">
        <f>IF($CE848&gt;=9,INDEX($AN:$AN,$CD848+9),"")</f>
      </c>
      <c r="AY848">
        <f>IF($CE848&gt;=10,INDEX($AN:$AN,$CD848+10),"")</f>
      </c>
      <c r="AZ848">
        <f>IF($CE848&gt;=11,INDEX($AN:$AN,$CD848+11),"")</f>
      </c>
      <c r="BA848">
        <f>IF($CE848&gt;=12,INDEX($AN:$AN,$CD848+12),"")</f>
      </c>
      <c r="BB848">
        <f>IF($CE848&gt;=13,INDEX($AN:$AN,$CD848+13),"")</f>
      </c>
      <c r="BC848">
        <f>IF($CE848&gt;=14,INDEX($AN:$AN,$CD848+14),"")</f>
      </c>
      <c r="BD848">
        <f>IF($CE848&gt;=15,INDEX($AN:$AN,$CD848+15),"")</f>
      </c>
      <c r="BE848">
        <f>IF($CE848&gt;=16,INDEX($AN:$AN,$CD848+16),"")</f>
      </c>
      <c r="BF848">
        <f>IF($CE848&gt;=17,INDEX($AN:$AN,$CD848+17),"")</f>
      </c>
      <c r="BG848">
        <f>IF($CE848&gt;=18,INDEX($AN:$AN,$CD848+18),"")</f>
      </c>
      <c r="BH848">
        <f>IF($CE848&gt;=19,INDEX($AN:$AN,$CD848+19),"")</f>
      </c>
      <c r="BI848">
        <f>IF($CE848&gt;=20,INDEX($AN:$AN,$CD848+20),"")</f>
      </c>
      <c r="BJ848">
        <f>IF($CE848&gt;=21,INDEX($AN:$AN,$CD848+21),"")</f>
      </c>
      <c r="BK848">
        <f>IF($CE848&gt;=22,INDEX($AN:$AN,$CD848+22),"")</f>
      </c>
      <c r="BL848">
        <f>IF($CE848&gt;=23,INDEX($AN:$AN,$CD848+23),"")</f>
      </c>
      <c r="BM848">
        <f>IF($CE848&gt;=24,INDEX($AN:$AN,$CD848+24),"")</f>
      </c>
      <c r="BN848">
        <f>IF($CE848&gt;=25,INDEX($AN:$AN,$CD848+25),"")</f>
      </c>
      <c r="BO848">
        <f>IF($CE848&gt;=26,INDEX($AN:$AN,$CD848+26),"")</f>
      </c>
      <c r="BP848">
        <f>IF($CE848&gt;=27,INDEX($AN:$AN,$CD848+27),"")</f>
      </c>
      <c r="BQ848">
        <f>IF($CE848&gt;=28,INDEX($AN:$AN,$CD848+28),"")</f>
      </c>
      <c r="BR848">
        <f>IF($CE848&gt;=29,INDEX($AN:$AN,$CD848+29),"")</f>
      </c>
      <c r="BS848">
        <f>IF($CE848&gt;=30,INDEX($AN:$AN,$CD848+30),"")</f>
      </c>
      <c r="BT848">
        <f>IF($CE848&gt;=31,INDEX($AN:$AN,$CD848+31),"")</f>
      </c>
      <c r="BU848">
        <f>IF($CE848&gt;=32,INDEX($AN:$AN,$CD848+32),"")</f>
      </c>
      <c r="BV848">
        <f>IF($CE848&gt;=33,INDEX($AN:$AN,$CD848+33),"")</f>
      </c>
      <c r="BW848">
        <f>IF($CE848&gt;=34,INDEX($AN:$AN,$CD848+34),"")</f>
      </c>
      <c r="BX848">
        <f>IF($CE848&gt;=35,INDEX($AN:$AN,$CD848+35),"")</f>
      </c>
      <c r="BY848">
        <f>IF($CE848&gt;=36,INDEX($AN:$AN,$CD848+36),"")</f>
      </c>
      <c r="BZ848">
        <f>IF($CE848&gt;=37,INDEX($AN:$AN,$CD848+37),"")</f>
      </c>
      <c r="CA848">
        <f>IF($CE848&gt;=38,INDEX($AN:$AN,$CD848+38),"")</f>
      </c>
      <c r="CB848">
        <f>IF($CE848&gt;=39,INDEX($AN:$AN,$CD848+39),"")</f>
      </c>
      <c r="CC848">
        <f>IF($CE848&gt;=40,INDEX($AN:$AN,$CD848+40),"")</f>
      </c>
      <c r="CD848">
        <f>IFERROR(MATCH($AM848,$AN$2:$AN$133,0)+1,0)</f>
      </c>
      <c r="CE848">
        <f>IFERROR(INDEX($AO$2:$AO$133,MATCH($AM848,$AN$2:$AN$133,0)),0)</f>
      </c>
      <c r="CF848">
        <f>IFERROR(LEFT($K848,FIND(" - ",$K848)-1),$K848)</f>
      </c>
      <c r="CG848" t="s">
        <v>108</v>
      </c>
      <c r="CI848">
        <f>IF($DD848&gt;=1,INDEX($CG:$CG,$DC848+1),"")</f>
      </c>
      <c r="CJ848">
        <f>IF($DD848&gt;=2,INDEX($CG:$CG,$DC848+2),"")</f>
      </c>
      <c r="CK848">
        <f>IF($DD848&gt;=3,INDEX($CG:$CG,$DC848+3),"")</f>
      </c>
      <c r="CL848">
        <f>IF($DD848&gt;=4,INDEX($CG:$CG,$DC848+4),"")</f>
      </c>
      <c r="CM848">
        <f>IF($DD848&gt;=5,INDEX($CG:$CG,$DC848+5),"")</f>
      </c>
      <c r="CN848">
        <f>IF($DD848&gt;=6,INDEX($CG:$CG,$DC848+6),"")</f>
      </c>
      <c r="CO848">
        <f>IF($DD848&gt;=7,INDEX($CG:$CG,$DC848+7),"")</f>
      </c>
      <c r="CP848">
        <f>IF($DD848&gt;=8,INDEX($CG:$CG,$DC848+8),"")</f>
      </c>
      <c r="CQ848">
        <f>IF($DD848&gt;=9,INDEX($CG:$CG,$DC848+9),"")</f>
      </c>
      <c r="CR848">
        <f>IF($DD848&gt;=10,INDEX($CG:$CG,$DC848+10),"")</f>
      </c>
      <c r="CS848">
        <f>IF($DD848&gt;=11,INDEX($CG:$CG,$DC848+11),"")</f>
      </c>
      <c r="CT848">
        <f>IF($DD848&gt;=12,INDEX($CG:$CG,$DC848+12),"")</f>
      </c>
      <c r="CU848">
        <f>IF($DD848&gt;=13,INDEX($CG:$CG,$DC848+13),"")</f>
      </c>
      <c r="CV848">
        <f>IF($DD848&gt;=14,INDEX($CG:$CG,$DC848+14),"")</f>
      </c>
      <c r="CW848">
        <f>IF($DD848&gt;=15,INDEX($CG:$CG,$DC848+15),"")</f>
      </c>
      <c r="CX848">
        <f>IF($DD848&gt;=16,INDEX($CG:$CG,$DC848+16),"")</f>
      </c>
      <c r="CY848">
        <f>IF($DD848&gt;=17,INDEX($CG:$CG,$DC848+17),"")</f>
      </c>
      <c r="CZ848">
        <f>IF($DD848&gt;=18,INDEX($CG:$CG,$DC848+18),"")</f>
      </c>
      <c r="DA848">
        <f>IF($DD848&gt;=19,INDEX($CG:$CG,$DC848+19),"")</f>
      </c>
      <c r="DB848">
        <f>IF($DD848&gt;=20,INDEX($CG:$CG,$DC848+20),"")</f>
      </c>
      <c r="DC848">
        <f>IFERROR(MATCH($CF848,$CG$2:$CG$1558,0)+1,0)</f>
      </c>
      <c r="DD848">
        <f>IFERROR(INDEX($CH$2:$CH$1558,MATCH($CF848,$CG$2:$CG$1558,0)),0)</f>
      </c>
      <c r="DE848">
        <f>IFERROR(INDEX($AL:$AL,MATCH($G848,$AK:$AK,0))&amp;"","")</f>
      </c>
      <c r="DI848">
        <f>IF($GL848&gt;=1,INDEX($DF:$DF,$GK848+1),"")</f>
      </c>
      <c r="DJ848">
        <f>IF($GL848&gt;=2,INDEX($DF:$DF,$GK848+2),"")</f>
      </c>
      <c r="DK848">
        <f>IF($GL848&gt;=3,INDEX($DF:$DF,$GK848+3),"")</f>
      </c>
      <c r="DL848">
        <f>IF($GL848&gt;=4,INDEX($DF:$DF,$GK848+4),"")</f>
      </c>
      <c r="DM848">
        <f>IF($GL848&gt;=5,INDEX($DF:$DF,$GK848+5),"")</f>
      </c>
      <c r="DN848">
        <f>IF($GL848&gt;=6,INDEX($DF:$DF,$GK848+6),"")</f>
      </c>
      <c r="DO848">
        <f>IF($GL848&gt;=7,INDEX($DF:$DF,$GK848+7),"")</f>
      </c>
      <c r="DP848">
        <f>IF($GL848&gt;=8,INDEX($DF:$DF,$GK848+8),"")</f>
      </c>
      <c r="DQ848">
        <f>IF($GL848&gt;=9,INDEX($DF:$DF,$GK848+9),"")</f>
      </c>
      <c r="DR848">
        <f>IF($GL848&gt;=10,INDEX($DF:$DF,$GK848+10),"")</f>
      </c>
      <c r="DS848">
        <f>IF($GL848&gt;=11,INDEX($DF:$DF,$GK848+11),"")</f>
      </c>
      <c r="DT848">
        <f>IF($GL848&gt;=12,INDEX($DF:$DF,$GK848+12),"")</f>
      </c>
      <c r="DU848">
        <f>IF($GL848&gt;=13,INDEX($DF:$DF,$GK848+13),"")</f>
      </c>
      <c r="DV848">
        <f>IF($GL848&gt;=14,INDEX($DF:$DF,$GK848+14),"")</f>
      </c>
      <c r="DW848">
        <f>IF($GL848&gt;=15,INDEX($DF:$DF,$GK848+15),"")</f>
      </c>
      <c r="DX848">
        <f>IF($GL848&gt;=16,INDEX($DF:$DF,$GK848+16),"")</f>
      </c>
      <c r="DY848">
        <f>IF($GL848&gt;=17,INDEX($DF:$DF,$GK848+17),"")</f>
      </c>
      <c r="DZ848">
        <f>IF($GL848&gt;=18,INDEX($DF:$DF,$GK848+18),"")</f>
      </c>
      <c r="EA848">
        <f>IF($GL848&gt;=19,INDEX($DF:$DF,$GK848+19),"")</f>
      </c>
      <c r="EB848">
        <f>IF($GL848&gt;=20,INDEX($DF:$DF,$GK848+20),"")</f>
      </c>
      <c r="EC848">
        <f>IF($GL848&gt;=21,INDEX($DF:$DF,$GK848+21),"")</f>
      </c>
      <c r="ED848">
        <f>IF($GL848&gt;=22,INDEX($DF:$DF,$GK848+22),"")</f>
      </c>
      <c r="EE848">
        <f>IF($GL848&gt;=23,INDEX($DF:$DF,$GK848+23),"")</f>
      </c>
      <c r="EF848">
        <f>IF($GL848&gt;=24,INDEX($DF:$DF,$GK848+24),"")</f>
      </c>
      <c r="EG848">
        <f>IF($GL848&gt;=25,INDEX($DF:$DF,$GK848+25),"")</f>
      </c>
      <c r="EH848">
        <f>IF($GL848&gt;=26,INDEX($DF:$DF,$GK848+26),"")</f>
      </c>
      <c r="EI848">
        <f>IF($GL848&gt;=27,INDEX($DF:$DF,$GK848+27),"")</f>
      </c>
      <c r="EJ848">
        <f>IF($GL848&gt;=28,INDEX($DF:$DF,$GK848+28),"")</f>
      </c>
      <c r="EK848">
        <f>IF($GL848&gt;=29,INDEX($DF:$DF,$GK848+29),"")</f>
      </c>
      <c r="EL848">
        <f>IF($GL848&gt;=30,INDEX($DF:$DF,$GK848+30),"")</f>
      </c>
      <c r="EM848">
        <f>IF($GL848&gt;=31,INDEX($DF:$DF,$GK848+31),"")</f>
      </c>
      <c r="EN848">
        <f>IF($GL848&gt;=32,INDEX($DF:$DF,$GK848+32),"")</f>
      </c>
      <c r="EO848">
        <f>IF($GL848&gt;=33,INDEX($DF:$DF,$GK848+33),"")</f>
      </c>
      <c r="EP848">
        <f>IF($GL848&gt;=34,INDEX($DF:$DF,$GK848+34),"")</f>
      </c>
      <c r="EQ848">
        <f>IF($GL848&gt;=35,INDEX($DF:$DF,$GK848+35),"")</f>
      </c>
      <c r="ER848">
        <f>IF($GL848&gt;=36,INDEX($DF:$DF,$GK848+36),"")</f>
      </c>
      <c r="ES848">
        <f>IF($GL848&gt;=37,INDEX($DF:$DF,$GK848+37),"")</f>
      </c>
      <c r="ET848">
        <f>IF($GL848&gt;=38,INDEX($DF:$DF,$GK848+38),"")</f>
      </c>
      <c r="EU848">
        <f>IF($GL848&gt;=39,INDEX($DF:$DF,$GK848+39),"")</f>
      </c>
      <c r="EV848">
        <f>IF($GL848&gt;=40,INDEX($DF:$DF,$GK848+40),"")</f>
      </c>
      <c r="EW848">
        <f>IF($GL848&gt;=1,INDEX($DG:$DG,$GK848+1),"")</f>
      </c>
      <c r="EX848">
        <f>IF($GL848&gt;=2,INDEX($DG:$DG,$GK848+2),"")</f>
      </c>
      <c r="EY848">
        <f>IF($GL848&gt;=3,INDEX($DG:$DG,$GK848+3),"")</f>
      </c>
      <c r="EZ848">
        <f>IF($GL848&gt;=4,INDEX($DG:$DG,$GK848+4),"")</f>
      </c>
      <c r="FA848">
        <f>IF($GL848&gt;=5,INDEX($DG:$DG,$GK848+5),"")</f>
      </c>
      <c r="FB848">
        <f>IF($GL848&gt;=6,INDEX($DG:$DG,$GK848+6),"")</f>
      </c>
      <c r="FC848">
        <f>IF($GL848&gt;=7,INDEX($DG:$DG,$GK848+7),"")</f>
      </c>
      <c r="FD848">
        <f>IF($GL848&gt;=8,INDEX($DG:$DG,$GK848+8),"")</f>
      </c>
      <c r="FE848">
        <f>IF($GL848&gt;=9,INDEX($DG:$DG,$GK848+9),"")</f>
      </c>
      <c r="FF848">
        <f>IF($GL848&gt;=10,INDEX($DG:$DG,$GK848+10),"")</f>
      </c>
      <c r="FG848">
        <f>IF($GL848&gt;=11,INDEX($DG:$DG,$GK848+11),"")</f>
      </c>
      <c r="FH848">
        <f>IF($GL848&gt;=12,INDEX($DG:$DG,$GK848+12),"")</f>
      </c>
      <c r="FI848">
        <f>IF($GL848&gt;=13,INDEX($DG:$DG,$GK848+13),"")</f>
      </c>
      <c r="FJ848">
        <f>IF($GL848&gt;=14,INDEX($DG:$DG,$GK848+14),"")</f>
      </c>
      <c r="FK848">
        <f>IF($GL848&gt;=15,INDEX($DG:$DG,$GK848+15),"")</f>
      </c>
      <c r="FL848">
        <f>IF($GL848&gt;=16,INDEX($DG:$DG,$GK848+16),"")</f>
      </c>
      <c r="FM848">
        <f>IF($GL848&gt;=17,INDEX($DG:$DG,$GK848+17),"")</f>
      </c>
      <c r="FN848">
        <f>IF($GL848&gt;=18,INDEX($DG:$DG,$GK848+18),"")</f>
      </c>
      <c r="FO848">
        <f>IF($GL848&gt;=19,INDEX($DG:$DG,$GK848+19),"")</f>
      </c>
      <c r="FP848">
        <f>IF($GL848&gt;=20,INDEX($DG:$DG,$GK848+20),"")</f>
      </c>
      <c r="FQ848">
        <f>IF($GL848&gt;=21,INDEX($DG:$DG,$GK848+21),"")</f>
      </c>
      <c r="FR848">
        <f>IF($GL848&gt;=22,INDEX($DG:$DG,$GK848+22),"")</f>
      </c>
      <c r="FS848">
        <f>IF($GL848&gt;=23,INDEX($DG:$DG,$GK848+23),"")</f>
      </c>
      <c r="FT848">
        <f>IF($GL848&gt;=24,INDEX($DG:$DG,$GK848+24),"")</f>
      </c>
      <c r="FU848">
        <f>IF($GL848&gt;=25,INDEX($DG:$DG,$GK848+25),"")</f>
      </c>
      <c r="FV848">
        <f>IF($GL848&gt;=26,INDEX($DG:$DG,$GK848+26),"")</f>
      </c>
      <c r="FW848">
        <f>IF($GL848&gt;=27,INDEX($DG:$DG,$GK848+27),"")</f>
      </c>
      <c r="FX848">
        <f>IF($GL848&gt;=28,INDEX($DG:$DG,$GK848+28),"")</f>
      </c>
      <c r="FY848">
        <f>IF($GL848&gt;=29,INDEX($DG:$DG,$GK848+29),"")</f>
      </c>
      <c r="FZ848">
        <f>IF($GL848&gt;=30,INDEX($DG:$DG,$GK848+30),"")</f>
      </c>
      <c r="GA848">
        <f>IF($GL848&gt;=31,INDEX($DG:$DG,$GK848+31),"")</f>
      </c>
      <c r="GB848">
        <f>IF($GL848&gt;=32,INDEX($DG:$DG,$GK848+32),"")</f>
      </c>
      <c r="GC848">
        <f>IF($GL848&gt;=33,INDEX($DG:$DG,$GK848+33),"")</f>
      </c>
      <c r="GD848">
        <f>IF($GL848&gt;=34,INDEX($DG:$DG,$GK848+34),"")</f>
      </c>
      <c r="GE848">
        <f>IF($GL848&gt;=35,INDEX($DG:$DG,$GK848+35),"")</f>
      </c>
      <c r="GF848">
        <f>IF($GL848&gt;=36,INDEX($DG:$DG,$GK848+36),"")</f>
      </c>
      <c r="GG848">
        <f>IF($GL848&gt;=37,INDEX($DG:$DG,$GK848+37),"")</f>
      </c>
      <c r="GH848">
        <f>IF($GL848&gt;=38,INDEX($DG:$DG,$GK848+38),"")</f>
      </c>
      <c r="GI848">
        <f>IF($GL848&gt;=39,INDEX($DG:$DG,$GK848+39),"")</f>
      </c>
      <c r="GJ848">
        <f>IF($GL848&gt;=40,INDEX($DG:$DG,$GK848+40),"")</f>
      </c>
      <c r="GK848">
        <f>IFERROR(MATCH($DE848,$DF$2:$DF$166,0)+1,0)</f>
      </c>
      <c r="GL848">
        <f>IFERROR(INDEX($DH$2:$DH$166,MATCH($DE848,$DF$2:$DF$166,0)),0)</f>
      </c>
      <c r="GM848">
        <f>IFERROR(MATCH($H848,$DI$848:$EV$848,0),0)</f>
      </c>
      <c r="GN848">
        <f>IF($GM848&gt;0,INDEX($EW$848:$GJ$848,$GM848),"")</f>
      </c>
      <c r="GQ848">
        <f>IF($IZ848&gt;=1,INDEX($GO:$GO,$IY848+1),"")</f>
      </c>
      <c r="GR848">
        <f>IF($IZ848&gt;=2,INDEX($GO:$GO,$IY848+2),"")</f>
      </c>
      <c r="GS848">
        <f>IF($IZ848&gt;=3,INDEX($GO:$GO,$IY848+3),"")</f>
      </c>
      <c r="GT848">
        <f>IF($IZ848&gt;=4,INDEX($GO:$GO,$IY848+4),"")</f>
      </c>
      <c r="GU848">
        <f>IF($IZ848&gt;=5,INDEX($GO:$GO,$IY848+5),"")</f>
      </c>
      <c r="GV848">
        <f>IF($IZ848&gt;=6,INDEX($GO:$GO,$IY848+6),"")</f>
      </c>
      <c r="GW848">
        <f>IF($IZ848&gt;=7,INDEX($GO:$GO,$IY848+7),"")</f>
      </c>
      <c r="GX848">
        <f>IF($IZ848&gt;=8,INDEX($GO:$GO,$IY848+8),"")</f>
      </c>
      <c r="GY848">
        <f>IF($IZ848&gt;=9,INDEX($GO:$GO,$IY848+9),"")</f>
      </c>
      <c r="GZ848">
        <f>IF($IZ848&gt;=10,INDEX($GO:$GO,$IY848+10),"")</f>
      </c>
      <c r="HA848">
        <f>IF($IZ848&gt;=11,INDEX($GO:$GO,$IY848+11),"")</f>
      </c>
      <c r="HB848">
        <f>IF($IZ848&gt;=12,INDEX($GO:$GO,$IY848+12),"")</f>
      </c>
      <c r="HC848">
        <f>IF($IZ848&gt;=13,INDEX($GO:$GO,$IY848+13),"")</f>
      </c>
      <c r="HD848">
        <f>IF($IZ848&gt;=14,INDEX($GO:$GO,$IY848+14),"")</f>
      </c>
      <c r="HE848">
        <f>IF($IZ848&gt;=15,INDEX($GO:$GO,$IY848+15),"")</f>
      </c>
      <c r="HF848">
        <f>IF($IZ848&gt;=16,INDEX($GO:$GO,$IY848+16),"")</f>
      </c>
      <c r="HG848">
        <f>IF($IZ848&gt;=17,INDEX($GO:$GO,$IY848+17),"")</f>
      </c>
      <c r="HH848">
        <f>IF($IZ848&gt;=18,INDEX($GO:$GO,$IY848+18),"")</f>
      </c>
      <c r="HI848">
        <f>IF($IZ848&gt;=19,INDEX($GO:$GO,$IY848+19),"")</f>
      </c>
      <c r="HJ848">
        <f>IF($IZ848&gt;=20,INDEX($GO:$GO,$IY848+20),"")</f>
      </c>
      <c r="HK848">
        <f>IF($IZ848&gt;=21,INDEX($GO:$GO,$IY848+21),"")</f>
      </c>
      <c r="HL848">
        <f>IF($IZ848&gt;=22,INDEX($GO:$GO,$IY848+22),"")</f>
      </c>
      <c r="HM848">
        <f>IF($IZ848&gt;=23,INDEX($GO:$GO,$IY848+23),"")</f>
      </c>
      <c r="HN848">
        <f>IF($IZ848&gt;=24,INDEX($GO:$GO,$IY848+24),"")</f>
      </c>
      <c r="HO848">
        <f>IF($IZ848&gt;=25,INDEX($GO:$GO,$IY848+25),"")</f>
      </c>
      <c r="HP848">
        <f>IF($IZ848&gt;=26,INDEX($GO:$GO,$IY848+26),"")</f>
      </c>
      <c r="HQ848">
        <f>IF($IZ848&gt;=27,INDEX($GO:$GO,$IY848+27),"")</f>
      </c>
      <c r="HR848">
        <f>IF($IZ848&gt;=28,INDEX($GO:$GO,$IY848+28),"")</f>
      </c>
      <c r="HS848">
        <f>IF($IZ848&gt;=29,INDEX($GO:$GO,$IY848+29),"")</f>
      </c>
      <c r="HT848">
        <f>IF($IZ848&gt;=30,INDEX($GO:$GO,$IY848+30),"")</f>
      </c>
      <c r="HU848">
        <f>IF($IZ848&gt;=31,INDEX($GO:$GO,$IY848+31),"")</f>
      </c>
      <c r="HV848">
        <f>IF($IZ848&gt;=32,INDEX($GO:$GO,$IY848+32),"")</f>
      </c>
      <c r="HW848">
        <f>IF($IZ848&gt;=33,INDEX($GO:$GO,$IY848+33),"")</f>
      </c>
      <c r="HX848">
        <f>IF($IZ848&gt;=34,INDEX($GO:$GO,$IY848+34),"")</f>
      </c>
      <c r="HY848">
        <f>IF($IZ848&gt;=35,INDEX($GO:$GO,$IY848+35),"")</f>
      </c>
      <c r="HZ848">
        <f>IF($IZ848&gt;=36,INDEX($GO:$GO,$IY848+36),"")</f>
      </c>
      <c r="IA848">
        <f>IF($IZ848&gt;=37,INDEX($GO:$GO,$IY848+37),"")</f>
      </c>
      <c r="IB848">
        <f>IF($IZ848&gt;=38,INDEX($GO:$GO,$IY848+38),"")</f>
      </c>
      <c r="IC848">
        <f>IF($IZ848&gt;=39,INDEX($GO:$GO,$IY848+39),"")</f>
      </c>
      <c r="ID848">
        <f>IF($IZ848&gt;=40,INDEX($GO:$GO,$IY848+40),"")</f>
      </c>
      <c r="IE848">
        <f>IF($IZ848&gt;=41,INDEX($GO:$GO,$IY848+41),"")</f>
      </c>
      <c r="IF848">
        <f>IF($IZ848&gt;=42,INDEX($GO:$GO,$IY848+42),"")</f>
      </c>
      <c r="IG848">
        <f>IF($IZ848&gt;=43,INDEX($GO:$GO,$IY848+43),"")</f>
      </c>
      <c r="IH848">
        <f>IF($IZ848&gt;=44,INDEX($GO:$GO,$IY848+44),"")</f>
      </c>
      <c r="II848">
        <f>IF($IZ848&gt;=45,INDEX($GO:$GO,$IY848+45),"")</f>
      </c>
      <c r="IJ848">
        <f>IF($IZ848&gt;=46,INDEX($GO:$GO,$IY848+46),"")</f>
      </c>
      <c r="IK848">
        <f>IF($IZ848&gt;=47,INDEX($GO:$GO,$IY848+47),"")</f>
      </c>
      <c r="IL848">
        <f>IF($IZ848&gt;=48,INDEX($GO:$GO,$IY848+48),"")</f>
      </c>
      <c r="IM848">
        <f>IF($IZ848&gt;=49,INDEX($GO:$GO,$IY848+49),"")</f>
      </c>
      <c r="IN848">
        <f>IF($IZ848&gt;=50,INDEX($GO:$GO,$IY848+50),"")</f>
      </c>
      <c r="IO848">
        <f>IF($IZ848&gt;=51,INDEX($GO:$GO,$IY848+51),"")</f>
      </c>
      <c r="IP848">
        <f>IF($IZ848&gt;=52,INDEX($GO:$GO,$IY848+52),"")</f>
      </c>
      <c r="IQ848">
        <f>IF($IZ848&gt;=53,INDEX($GO:$GO,$IY848+53),"")</f>
      </c>
      <c r="IR848">
        <f>IF($IZ848&gt;=54,INDEX($GO:$GO,$IY848+54),"")</f>
      </c>
      <c r="IS848">
        <f>IF($IZ848&gt;=55,INDEX($GO:$GO,$IY848+55),"")</f>
      </c>
      <c r="IT848">
        <f>IF($IZ848&gt;=56,INDEX($GO:$GO,$IY848+56),"")</f>
      </c>
      <c r="IU848">
        <f>IF($IZ848&gt;=57,INDEX($GO:$GO,$IY848+57),"")</f>
      </c>
      <c r="IV848">
        <f>IF($IZ848&gt;=58,INDEX($GO:$GO,$IY848+58),"")</f>
      </c>
      <c r="IW848">
        <f>IF($IZ848&gt;=59,INDEX($GO:$GO,$IY848+59),"")</f>
      </c>
      <c r="IX848">
        <f>IF($IZ848&gt;=60,INDEX($GO:$GO,$IY848+60),"")</f>
      </c>
      <c r="IY848">
        <f>IFERROR(MATCH($GN848,$GO$2:$GO$827,0)+1,0)</f>
      </c>
      <c r="IZ848">
        <f>IFERROR(INDEX($GP$2:$GP$827,MATCH($GN848,$GO$2:$GO$827,0)),0)</f>
      </c>
      <c r="JA848" t="s">
        <v>23</v>
      </c>
      <c r="JB848" t="s">
        <v>23</v>
      </c>
    </row>
    <row r="849" spans="1:262" x14ac:dyDescent="0.25">
      <c r="F849" s="1"/>
      <c r="G849" s="1"/>
      <c r="H849" s="1"/>
      <c r="I849" s="1"/>
      <c r="J849" s="1">
        <f>IFERROR(IF(FIND(" - ",$F849)&gt;0,MID($F849,FIND(" - ",$F849)+3,LEN($F849)),""),"")</f>
      </c>
      <c r="L849" s="1"/>
      <c r="N849" t="s">
        <v>23</v>
      </c>
      <c r="P849">
        <f>IF(OR($N849="",$O849=""),"",IFERROR($N849/$O849,0))</f>
      </c>
      <c r="Q849">
        <f>IF($N849="","",
IF($G849="","",
IF(ISNUMBER(SEARCH("exempt",LOWER($G849))),0,
$N849*(VALUE(SUBSTITUTE($G849,"%",""))/100))))</f>
      </c>
      <c r="W849">
        <f>IF($N849="","",
SUM($N849,$Q849,$U849,$R849,$T849)-
IF($V849="",0,VALUE($V849)))</f>
      </c>
      <c r="AE849" t="s">
        <v>2120</v>
      </c>
      <c r="AM849">
        <f>IFERROR(LEFT($F849,FIND(" - ",$F849)-1),$F849)</f>
      </c>
      <c r="AP849">
        <f>IF($CE849&gt;=1,INDEX($AN:$AN,$CD849+1),"")</f>
      </c>
      <c r="AQ849">
        <f>IF($CE849&gt;=2,INDEX($AN:$AN,$CD849+2),"")</f>
      </c>
      <c r="AR849">
        <f>IF($CE849&gt;=3,INDEX($AN:$AN,$CD849+3),"")</f>
      </c>
      <c r="AS849">
        <f>IF($CE849&gt;=4,INDEX($AN:$AN,$CD849+4),"")</f>
      </c>
      <c r="AT849">
        <f>IF($CE849&gt;=5,INDEX($AN:$AN,$CD849+5),"")</f>
      </c>
      <c r="AU849">
        <f>IF($CE849&gt;=6,INDEX($AN:$AN,$CD849+6),"")</f>
      </c>
      <c r="AV849">
        <f>IF($CE849&gt;=7,INDEX($AN:$AN,$CD849+7),"")</f>
      </c>
      <c r="AW849">
        <f>IF($CE849&gt;=8,INDEX($AN:$AN,$CD849+8),"")</f>
      </c>
      <c r="AX849">
        <f>IF($CE849&gt;=9,INDEX($AN:$AN,$CD849+9),"")</f>
      </c>
      <c r="AY849">
        <f>IF($CE849&gt;=10,INDEX($AN:$AN,$CD849+10),"")</f>
      </c>
      <c r="AZ849">
        <f>IF($CE849&gt;=11,INDEX($AN:$AN,$CD849+11),"")</f>
      </c>
      <c r="BA849">
        <f>IF($CE849&gt;=12,INDEX($AN:$AN,$CD849+12),"")</f>
      </c>
      <c r="BB849">
        <f>IF($CE849&gt;=13,INDEX($AN:$AN,$CD849+13),"")</f>
      </c>
      <c r="BC849">
        <f>IF($CE849&gt;=14,INDEX($AN:$AN,$CD849+14),"")</f>
      </c>
      <c r="BD849">
        <f>IF($CE849&gt;=15,INDEX($AN:$AN,$CD849+15),"")</f>
      </c>
      <c r="BE849">
        <f>IF($CE849&gt;=16,INDEX($AN:$AN,$CD849+16),"")</f>
      </c>
      <c r="BF849">
        <f>IF($CE849&gt;=17,INDEX($AN:$AN,$CD849+17),"")</f>
      </c>
      <c r="BG849">
        <f>IF($CE849&gt;=18,INDEX($AN:$AN,$CD849+18),"")</f>
      </c>
      <c r="BH849">
        <f>IF($CE849&gt;=19,INDEX($AN:$AN,$CD849+19),"")</f>
      </c>
      <c r="BI849">
        <f>IF($CE849&gt;=20,INDEX($AN:$AN,$CD849+20),"")</f>
      </c>
      <c r="BJ849">
        <f>IF($CE849&gt;=21,INDEX($AN:$AN,$CD849+21),"")</f>
      </c>
      <c r="BK849">
        <f>IF($CE849&gt;=22,INDEX($AN:$AN,$CD849+22),"")</f>
      </c>
      <c r="BL849">
        <f>IF($CE849&gt;=23,INDEX($AN:$AN,$CD849+23),"")</f>
      </c>
      <c r="BM849">
        <f>IF($CE849&gt;=24,INDEX($AN:$AN,$CD849+24),"")</f>
      </c>
      <c r="BN849">
        <f>IF($CE849&gt;=25,INDEX($AN:$AN,$CD849+25),"")</f>
      </c>
      <c r="BO849">
        <f>IF($CE849&gt;=26,INDEX($AN:$AN,$CD849+26),"")</f>
      </c>
      <c r="BP849">
        <f>IF($CE849&gt;=27,INDEX($AN:$AN,$CD849+27),"")</f>
      </c>
      <c r="BQ849">
        <f>IF($CE849&gt;=28,INDEX($AN:$AN,$CD849+28),"")</f>
      </c>
      <c r="BR849">
        <f>IF($CE849&gt;=29,INDEX($AN:$AN,$CD849+29),"")</f>
      </c>
      <c r="BS849">
        <f>IF($CE849&gt;=30,INDEX($AN:$AN,$CD849+30),"")</f>
      </c>
      <c r="BT849">
        <f>IF($CE849&gt;=31,INDEX($AN:$AN,$CD849+31),"")</f>
      </c>
      <c r="BU849">
        <f>IF($CE849&gt;=32,INDEX($AN:$AN,$CD849+32),"")</f>
      </c>
      <c r="BV849">
        <f>IF($CE849&gt;=33,INDEX($AN:$AN,$CD849+33),"")</f>
      </c>
      <c r="BW849">
        <f>IF($CE849&gt;=34,INDEX($AN:$AN,$CD849+34),"")</f>
      </c>
      <c r="BX849">
        <f>IF($CE849&gt;=35,INDEX($AN:$AN,$CD849+35),"")</f>
      </c>
      <c r="BY849">
        <f>IF($CE849&gt;=36,INDEX($AN:$AN,$CD849+36),"")</f>
      </c>
      <c r="BZ849">
        <f>IF($CE849&gt;=37,INDEX($AN:$AN,$CD849+37),"")</f>
      </c>
      <c r="CA849">
        <f>IF($CE849&gt;=38,INDEX($AN:$AN,$CD849+38),"")</f>
      </c>
      <c r="CB849">
        <f>IF($CE849&gt;=39,INDEX($AN:$AN,$CD849+39),"")</f>
      </c>
      <c r="CC849">
        <f>IF($CE849&gt;=40,INDEX($AN:$AN,$CD849+40),"")</f>
      </c>
      <c r="CD849">
        <f>IFERROR(MATCH($AM849,$AN$2:$AN$133,0)+1,0)</f>
      </c>
      <c r="CE849">
        <f>IFERROR(INDEX($AO$2:$AO$133,MATCH($AM849,$AN$2:$AN$133,0)),0)</f>
      </c>
      <c r="CF849">
        <f>IFERROR(LEFT($K849,FIND(" - ",$K849)-1),$K849)</f>
      </c>
      <c r="CG849" t="s">
        <v>2121</v>
      </c>
      <c r="CH849">
        <v>2</v>
      </c>
      <c r="CI849">
        <f>IF($DD849&gt;=1,INDEX($CG:$CG,$DC849+1),"")</f>
      </c>
      <c r="CJ849">
        <f>IF($DD849&gt;=2,INDEX($CG:$CG,$DC849+2),"")</f>
      </c>
      <c r="CK849">
        <f>IF($DD849&gt;=3,INDEX($CG:$CG,$DC849+3),"")</f>
      </c>
      <c r="CL849">
        <f>IF($DD849&gt;=4,INDEX($CG:$CG,$DC849+4),"")</f>
      </c>
      <c r="CM849">
        <f>IF($DD849&gt;=5,INDEX($CG:$CG,$DC849+5),"")</f>
      </c>
      <c r="CN849">
        <f>IF($DD849&gt;=6,INDEX($CG:$CG,$DC849+6),"")</f>
      </c>
      <c r="CO849">
        <f>IF($DD849&gt;=7,INDEX($CG:$CG,$DC849+7),"")</f>
      </c>
      <c r="CP849">
        <f>IF($DD849&gt;=8,INDEX($CG:$CG,$DC849+8),"")</f>
      </c>
      <c r="CQ849">
        <f>IF($DD849&gt;=9,INDEX($CG:$CG,$DC849+9),"")</f>
      </c>
      <c r="CR849">
        <f>IF($DD849&gt;=10,INDEX($CG:$CG,$DC849+10),"")</f>
      </c>
      <c r="CS849">
        <f>IF($DD849&gt;=11,INDEX($CG:$CG,$DC849+11),"")</f>
      </c>
      <c r="CT849">
        <f>IF($DD849&gt;=12,INDEX($CG:$CG,$DC849+12),"")</f>
      </c>
      <c r="CU849">
        <f>IF($DD849&gt;=13,INDEX($CG:$CG,$DC849+13),"")</f>
      </c>
      <c r="CV849">
        <f>IF($DD849&gt;=14,INDEX($CG:$CG,$DC849+14),"")</f>
      </c>
      <c r="CW849">
        <f>IF($DD849&gt;=15,INDEX($CG:$CG,$DC849+15),"")</f>
      </c>
      <c r="CX849">
        <f>IF($DD849&gt;=16,INDEX($CG:$CG,$DC849+16),"")</f>
      </c>
      <c r="CY849">
        <f>IF($DD849&gt;=17,INDEX($CG:$CG,$DC849+17),"")</f>
      </c>
      <c r="CZ849">
        <f>IF($DD849&gt;=18,INDEX($CG:$CG,$DC849+18),"")</f>
      </c>
      <c r="DA849">
        <f>IF($DD849&gt;=19,INDEX($CG:$CG,$DC849+19),"")</f>
      </c>
      <c r="DB849">
        <f>IF($DD849&gt;=20,INDEX($CG:$CG,$DC849+20),"")</f>
      </c>
      <c r="DC849">
        <f>IFERROR(MATCH($CF849,$CG$2:$CG$1558,0)+1,0)</f>
      </c>
      <c r="DD849">
        <f>IFERROR(INDEX($CH$2:$CH$1558,MATCH($CF849,$CG$2:$CG$1558,0)),0)</f>
      </c>
      <c r="DE849">
        <f>IFERROR(INDEX($AL:$AL,MATCH($G849,$AK:$AK,0))&amp;"","")</f>
      </c>
      <c r="DI849">
        <f>IF($GL849&gt;=1,INDEX($DF:$DF,$GK849+1),"")</f>
      </c>
      <c r="DJ849">
        <f>IF($GL849&gt;=2,INDEX($DF:$DF,$GK849+2),"")</f>
      </c>
      <c r="DK849">
        <f>IF($GL849&gt;=3,INDEX($DF:$DF,$GK849+3),"")</f>
      </c>
      <c r="DL849">
        <f>IF($GL849&gt;=4,INDEX($DF:$DF,$GK849+4),"")</f>
      </c>
      <c r="DM849">
        <f>IF($GL849&gt;=5,INDEX($DF:$DF,$GK849+5),"")</f>
      </c>
      <c r="DN849">
        <f>IF($GL849&gt;=6,INDEX($DF:$DF,$GK849+6),"")</f>
      </c>
      <c r="DO849">
        <f>IF($GL849&gt;=7,INDEX($DF:$DF,$GK849+7),"")</f>
      </c>
      <c r="DP849">
        <f>IF($GL849&gt;=8,INDEX($DF:$DF,$GK849+8),"")</f>
      </c>
      <c r="DQ849">
        <f>IF($GL849&gt;=9,INDEX($DF:$DF,$GK849+9),"")</f>
      </c>
      <c r="DR849">
        <f>IF($GL849&gt;=10,INDEX($DF:$DF,$GK849+10),"")</f>
      </c>
      <c r="DS849">
        <f>IF($GL849&gt;=11,INDEX($DF:$DF,$GK849+11),"")</f>
      </c>
      <c r="DT849">
        <f>IF($GL849&gt;=12,INDEX($DF:$DF,$GK849+12),"")</f>
      </c>
      <c r="DU849">
        <f>IF($GL849&gt;=13,INDEX($DF:$DF,$GK849+13),"")</f>
      </c>
      <c r="DV849">
        <f>IF($GL849&gt;=14,INDEX($DF:$DF,$GK849+14),"")</f>
      </c>
      <c r="DW849">
        <f>IF($GL849&gt;=15,INDEX($DF:$DF,$GK849+15),"")</f>
      </c>
      <c r="DX849">
        <f>IF($GL849&gt;=16,INDEX($DF:$DF,$GK849+16),"")</f>
      </c>
      <c r="DY849">
        <f>IF($GL849&gt;=17,INDEX($DF:$DF,$GK849+17),"")</f>
      </c>
      <c r="DZ849">
        <f>IF($GL849&gt;=18,INDEX($DF:$DF,$GK849+18),"")</f>
      </c>
      <c r="EA849">
        <f>IF($GL849&gt;=19,INDEX($DF:$DF,$GK849+19),"")</f>
      </c>
      <c r="EB849">
        <f>IF($GL849&gt;=20,INDEX($DF:$DF,$GK849+20),"")</f>
      </c>
      <c r="EC849">
        <f>IF($GL849&gt;=21,INDEX($DF:$DF,$GK849+21),"")</f>
      </c>
      <c r="ED849">
        <f>IF($GL849&gt;=22,INDEX($DF:$DF,$GK849+22),"")</f>
      </c>
      <c r="EE849">
        <f>IF($GL849&gt;=23,INDEX($DF:$DF,$GK849+23),"")</f>
      </c>
      <c r="EF849">
        <f>IF($GL849&gt;=24,INDEX($DF:$DF,$GK849+24),"")</f>
      </c>
      <c r="EG849">
        <f>IF($GL849&gt;=25,INDEX($DF:$DF,$GK849+25),"")</f>
      </c>
      <c r="EH849">
        <f>IF($GL849&gt;=26,INDEX($DF:$DF,$GK849+26),"")</f>
      </c>
      <c r="EI849">
        <f>IF($GL849&gt;=27,INDEX($DF:$DF,$GK849+27),"")</f>
      </c>
      <c r="EJ849">
        <f>IF($GL849&gt;=28,INDEX($DF:$DF,$GK849+28),"")</f>
      </c>
      <c r="EK849">
        <f>IF($GL849&gt;=29,INDEX($DF:$DF,$GK849+29),"")</f>
      </c>
      <c r="EL849">
        <f>IF($GL849&gt;=30,INDEX($DF:$DF,$GK849+30),"")</f>
      </c>
      <c r="EM849">
        <f>IF($GL849&gt;=31,INDEX($DF:$DF,$GK849+31),"")</f>
      </c>
      <c r="EN849">
        <f>IF($GL849&gt;=32,INDEX($DF:$DF,$GK849+32),"")</f>
      </c>
      <c r="EO849">
        <f>IF($GL849&gt;=33,INDEX($DF:$DF,$GK849+33),"")</f>
      </c>
      <c r="EP849">
        <f>IF($GL849&gt;=34,INDEX($DF:$DF,$GK849+34),"")</f>
      </c>
      <c r="EQ849">
        <f>IF($GL849&gt;=35,INDEX($DF:$DF,$GK849+35),"")</f>
      </c>
      <c r="ER849">
        <f>IF($GL849&gt;=36,INDEX($DF:$DF,$GK849+36),"")</f>
      </c>
      <c r="ES849">
        <f>IF($GL849&gt;=37,INDEX($DF:$DF,$GK849+37),"")</f>
      </c>
      <c r="ET849">
        <f>IF($GL849&gt;=38,INDEX($DF:$DF,$GK849+38),"")</f>
      </c>
      <c r="EU849">
        <f>IF($GL849&gt;=39,INDEX($DF:$DF,$GK849+39),"")</f>
      </c>
      <c r="EV849">
        <f>IF($GL849&gt;=40,INDEX($DF:$DF,$GK849+40),"")</f>
      </c>
      <c r="EW849">
        <f>IF($GL849&gt;=1,INDEX($DG:$DG,$GK849+1),"")</f>
      </c>
      <c r="EX849">
        <f>IF($GL849&gt;=2,INDEX($DG:$DG,$GK849+2),"")</f>
      </c>
      <c r="EY849">
        <f>IF($GL849&gt;=3,INDEX($DG:$DG,$GK849+3),"")</f>
      </c>
      <c r="EZ849">
        <f>IF($GL849&gt;=4,INDEX($DG:$DG,$GK849+4),"")</f>
      </c>
      <c r="FA849">
        <f>IF($GL849&gt;=5,INDEX($DG:$DG,$GK849+5),"")</f>
      </c>
      <c r="FB849">
        <f>IF($GL849&gt;=6,INDEX($DG:$DG,$GK849+6),"")</f>
      </c>
      <c r="FC849">
        <f>IF($GL849&gt;=7,INDEX($DG:$DG,$GK849+7),"")</f>
      </c>
      <c r="FD849">
        <f>IF($GL849&gt;=8,INDEX($DG:$DG,$GK849+8),"")</f>
      </c>
      <c r="FE849">
        <f>IF($GL849&gt;=9,INDEX($DG:$DG,$GK849+9),"")</f>
      </c>
      <c r="FF849">
        <f>IF($GL849&gt;=10,INDEX($DG:$DG,$GK849+10),"")</f>
      </c>
      <c r="FG849">
        <f>IF($GL849&gt;=11,INDEX($DG:$DG,$GK849+11),"")</f>
      </c>
      <c r="FH849">
        <f>IF($GL849&gt;=12,INDEX($DG:$DG,$GK849+12),"")</f>
      </c>
      <c r="FI849">
        <f>IF($GL849&gt;=13,INDEX($DG:$DG,$GK849+13),"")</f>
      </c>
      <c r="FJ849">
        <f>IF($GL849&gt;=14,INDEX($DG:$DG,$GK849+14),"")</f>
      </c>
      <c r="FK849">
        <f>IF($GL849&gt;=15,INDEX($DG:$DG,$GK849+15),"")</f>
      </c>
      <c r="FL849">
        <f>IF($GL849&gt;=16,INDEX($DG:$DG,$GK849+16),"")</f>
      </c>
      <c r="FM849">
        <f>IF($GL849&gt;=17,INDEX($DG:$DG,$GK849+17),"")</f>
      </c>
      <c r="FN849">
        <f>IF($GL849&gt;=18,INDEX($DG:$DG,$GK849+18),"")</f>
      </c>
      <c r="FO849">
        <f>IF($GL849&gt;=19,INDEX($DG:$DG,$GK849+19),"")</f>
      </c>
      <c r="FP849">
        <f>IF($GL849&gt;=20,INDEX($DG:$DG,$GK849+20),"")</f>
      </c>
      <c r="FQ849">
        <f>IF($GL849&gt;=21,INDEX($DG:$DG,$GK849+21),"")</f>
      </c>
      <c r="FR849">
        <f>IF($GL849&gt;=22,INDEX($DG:$DG,$GK849+22),"")</f>
      </c>
      <c r="FS849">
        <f>IF($GL849&gt;=23,INDEX($DG:$DG,$GK849+23),"")</f>
      </c>
      <c r="FT849">
        <f>IF($GL849&gt;=24,INDEX($DG:$DG,$GK849+24),"")</f>
      </c>
      <c r="FU849">
        <f>IF($GL849&gt;=25,INDEX($DG:$DG,$GK849+25),"")</f>
      </c>
      <c r="FV849">
        <f>IF($GL849&gt;=26,INDEX($DG:$DG,$GK849+26),"")</f>
      </c>
      <c r="FW849">
        <f>IF($GL849&gt;=27,INDEX($DG:$DG,$GK849+27),"")</f>
      </c>
      <c r="FX849">
        <f>IF($GL849&gt;=28,INDEX($DG:$DG,$GK849+28),"")</f>
      </c>
      <c r="FY849">
        <f>IF($GL849&gt;=29,INDEX($DG:$DG,$GK849+29),"")</f>
      </c>
      <c r="FZ849">
        <f>IF($GL849&gt;=30,INDEX($DG:$DG,$GK849+30),"")</f>
      </c>
      <c r="GA849">
        <f>IF($GL849&gt;=31,INDEX($DG:$DG,$GK849+31),"")</f>
      </c>
      <c r="GB849">
        <f>IF($GL849&gt;=32,INDEX($DG:$DG,$GK849+32),"")</f>
      </c>
      <c r="GC849">
        <f>IF($GL849&gt;=33,INDEX($DG:$DG,$GK849+33),"")</f>
      </c>
      <c r="GD849">
        <f>IF($GL849&gt;=34,INDEX($DG:$DG,$GK849+34),"")</f>
      </c>
      <c r="GE849">
        <f>IF($GL849&gt;=35,INDEX($DG:$DG,$GK849+35),"")</f>
      </c>
      <c r="GF849">
        <f>IF($GL849&gt;=36,INDEX($DG:$DG,$GK849+36),"")</f>
      </c>
      <c r="GG849">
        <f>IF($GL849&gt;=37,INDEX($DG:$DG,$GK849+37),"")</f>
      </c>
      <c r="GH849">
        <f>IF($GL849&gt;=38,INDEX($DG:$DG,$GK849+38),"")</f>
      </c>
      <c r="GI849">
        <f>IF($GL849&gt;=39,INDEX($DG:$DG,$GK849+39),"")</f>
      </c>
      <c r="GJ849">
        <f>IF($GL849&gt;=40,INDEX($DG:$DG,$GK849+40),"")</f>
      </c>
      <c r="GK849">
        <f>IFERROR(MATCH($DE849,$DF$2:$DF$166,0)+1,0)</f>
      </c>
      <c r="GL849">
        <f>IFERROR(INDEX($DH$2:$DH$166,MATCH($DE849,$DF$2:$DF$166,0)),0)</f>
      </c>
      <c r="GM849">
        <f>IFERROR(MATCH($H849,$DI$849:$EV$849,0),0)</f>
      </c>
      <c r="GN849">
        <f>IF($GM849&gt;0,INDEX($EW$849:$GJ$849,$GM849),"")</f>
      </c>
      <c r="GQ849">
        <f>IF($IZ849&gt;=1,INDEX($GO:$GO,$IY849+1),"")</f>
      </c>
      <c r="GR849">
        <f>IF($IZ849&gt;=2,INDEX($GO:$GO,$IY849+2),"")</f>
      </c>
      <c r="GS849">
        <f>IF($IZ849&gt;=3,INDEX($GO:$GO,$IY849+3),"")</f>
      </c>
      <c r="GT849">
        <f>IF($IZ849&gt;=4,INDEX($GO:$GO,$IY849+4),"")</f>
      </c>
      <c r="GU849">
        <f>IF($IZ849&gt;=5,INDEX($GO:$GO,$IY849+5),"")</f>
      </c>
      <c r="GV849">
        <f>IF($IZ849&gt;=6,INDEX($GO:$GO,$IY849+6),"")</f>
      </c>
      <c r="GW849">
        <f>IF($IZ849&gt;=7,INDEX($GO:$GO,$IY849+7),"")</f>
      </c>
      <c r="GX849">
        <f>IF($IZ849&gt;=8,INDEX($GO:$GO,$IY849+8),"")</f>
      </c>
      <c r="GY849">
        <f>IF($IZ849&gt;=9,INDEX($GO:$GO,$IY849+9),"")</f>
      </c>
      <c r="GZ849">
        <f>IF($IZ849&gt;=10,INDEX($GO:$GO,$IY849+10),"")</f>
      </c>
      <c r="HA849">
        <f>IF($IZ849&gt;=11,INDEX($GO:$GO,$IY849+11),"")</f>
      </c>
      <c r="HB849">
        <f>IF($IZ849&gt;=12,INDEX($GO:$GO,$IY849+12),"")</f>
      </c>
      <c r="HC849">
        <f>IF($IZ849&gt;=13,INDEX($GO:$GO,$IY849+13),"")</f>
      </c>
      <c r="HD849">
        <f>IF($IZ849&gt;=14,INDEX($GO:$GO,$IY849+14),"")</f>
      </c>
      <c r="HE849">
        <f>IF($IZ849&gt;=15,INDEX($GO:$GO,$IY849+15),"")</f>
      </c>
      <c r="HF849">
        <f>IF($IZ849&gt;=16,INDEX($GO:$GO,$IY849+16),"")</f>
      </c>
      <c r="HG849">
        <f>IF($IZ849&gt;=17,INDEX($GO:$GO,$IY849+17),"")</f>
      </c>
      <c r="HH849">
        <f>IF($IZ849&gt;=18,INDEX($GO:$GO,$IY849+18),"")</f>
      </c>
      <c r="HI849">
        <f>IF($IZ849&gt;=19,INDEX($GO:$GO,$IY849+19),"")</f>
      </c>
      <c r="HJ849">
        <f>IF($IZ849&gt;=20,INDEX($GO:$GO,$IY849+20),"")</f>
      </c>
      <c r="HK849">
        <f>IF($IZ849&gt;=21,INDEX($GO:$GO,$IY849+21),"")</f>
      </c>
      <c r="HL849">
        <f>IF($IZ849&gt;=22,INDEX($GO:$GO,$IY849+22),"")</f>
      </c>
      <c r="HM849">
        <f>IF($IZ849&gt;=23,INDEX($GO:$GO,$IY849+23),"")</f>
      </c>
      <c r="HN849">
        <f>IF($IZ849&gt;=24,INDEX($GO:$GO,$IY849+24),"")</f>
      </c>
      <c r="HO849">
        <f>IF($IZ849&gt;=25,INDEX($GO:$GO,$IY849+25),"")</f>
      </c>
      <c r="HP849">
        <f>IF($IZ849&gt;=26,INDEX($GO:$GO,$IY849+26),"")</f>
      </c>
      <c r="HQ849">
        <f>IF($IZ849&gt;=27,INDEX($GO:$GO,$IY849+27),"")</f>
      </c>
      <c r="HR849">
        <f>IF($IZ849&gt;=28,INDEX($GO:$GO,$IY849+28),"")</f>
      </c>
      <c r="HS849">
        <f>IF($IZ849&gt;=29,INDEX($GO:$GO,$IY849+29),"")</f>
      </c>
      <c r="HT849">
        <f>IF($IZ849&gt;=30,INDEX($GO:$GO,$IY849+30),"")</f>
      </c>
      <c r="HU849">
        <f>IF($IZ849&gt;=31,INDEX($GO:$GO,$IY849+31),"")</f>
      </c>
      <c r="HV849">
        <f>IF($IZ849&gt;=32,INDEX($GO:$GO,$IY849+32),"")</f>
      </c>
      <c r="HW849">
        <f>IF($IZ849&gt;=33,INDEX($GO:$GO,$IY849+33),"")</f>
      </c>
      <c r="HX849">
        <f>IF($IZ849&gt;=34,INDEX($GO:$GO,$IY849+34),"")</f>
      </c>
      <c r="HY849">
        <f>IF($IZ849&gt;=35,INDEX($GO:$GO,$IY849+35),"")</f>
      </c>
      <c r="HZ849">
        <f>IF($IZ849&gt;=36,INDEX($GO:$GO,$IY849+36),"")</f>
      </c>
      <c r="IA849">
        <f>IF($IZ849&gt;=37,INDEX($GO:$GO,$IY849+37),"")</f>
      </c>
      <c r="IB849">
        <f>IF($IZ849&gt;=38,INDEX($GO:$GO,$IY849+38),"")</f>
      </c>
      <c r="IC849">
        <f>IF($IZ849&gt;=39,INDEX($GO:$GO,$IY849+39),"")</f>
      </c>
      <c r="ID849">
        <f>IF($IZ849&gt;=40,INDEX($GO:$GO,$IY849+40),"")</f>
      </c>
      <c r="IE849">
        <f>IF($IZ849&gt;=41,INDEX($GO:$GO,$IY849+41),"")</f>
      </c>
      <c r="IF849">
        <f>IF($IZ849&gt;=42,INDEX($GO:$GO,$IY849+42),"")</f>
      </c>
      <c r="IG849">
        <f>IF($IZ849&gt;=43,INDEX($GO:$GO,$IY849+43),"")</f>
      </c>
      <c r="IH849">
        <f>IF($IZ849&gt;=44,INDEX($GO:$GO,$IY849+44),"")</f>
      </c>
      <c r="II849">
        <f>IF($IZ849&gt;=45,INDEX($GO:$GO,$IY849+45),"")</f>
      </c>
      <c r="IJ849">
        <f>IF($IZ849&gt;=46,INDEX($GO:$GO,$IY849+46),"")</f>
      </c>
      <c r="IK849">
        <f>IF($IZ849&gt;=47,INDEX($GO:$GO,$IY849+47),"")</f>
      </c>
      <c r="IL849">
        <f>IF($IZ849&gt;=48,INDEX($GO:$GO,$IY849+48),"")</f>
      </c>
      <c r="IM849">
        <f>IF($IZ849&gt;=49,INDEX($GO:$GO,$IY849+49),"")</f>
      </c>
      <c r="IN849">
        <f>IF($IZ849&gt;=50,INDEX($GO:$GO,$IY849+50),"")</f>
      </c>
      <c r="IO849">
        <f>IF($IZ849&gt;=51,INDEX($GO:$GO,$IY849+51),"")</f>
      </c>
      <c r="IP849">
        <f>IF($IZ849&gt;=52,INDEX($GO:$GO,$IY849+52),"")</f>
      </c>
      <c r="IQ849">
        <f>IF($IZ849&gt;=53,INDEX($GO:$GO,$IY849+53),"")</f>
      </c>
      <c r="IR849">
        <f>IF($IZ849&gt;=54,INDEX($GO:$GO,$IY849+54),"")</f>
      </c>
      <c r="IS849">
        <f>IF($IZ849&gt;=55,INDEX($GO:$GO,$IY849+55),"")</f>
      </c>
      <c r="IT849">
        <f>IF($IZ849&gt;=56,INDEX($GO:$GO,$IY849+56),"")</f>
      </c>
      <c r="IU849">
        <f>IF($IZ849&gt;=57,INDEX($GO:$GO,$IY849+57),"")</f>
      </c>
      <c r="IV849">
        <f>IF($IZ849&gt;=58,INDEX($GO:$GO,$IY849+58),"")</f>
      </c>
      <c r="IW849">
        <f>IF($IZ849&gt;=59,INDEX($GO:$GO,$IY849+59),"")</f>
      </c>
      <c r="IX849">
        <f>IF($IZ849&gt;=60,INDEX($GO:$GO,$IY849+60),"")</f>
      </c>
      <c r="IY849">
        <f>IFERROR(MATCH($GN849,$GO$2:$GO$827,0)+1,0)</f>
      </c>
      <c r="IZ849">
        <f>IFERROR(INDEX($GP$2:$GP$827,MATCH($GN849,$GO$2:$GO$827,0)),0)</f>
      </c>
      <c r="JA849" t="s">
        <v>23</v>
      </c>
      <c r="JB849" t="s">
        <v>23</v>
      </c>
    </row>
    <row r="850" spans="1:262" x14ac:dyDescent="0.25">
      <c r="F850" s="1"/>
      <c r="G850" s="1"/>
      <c r="H850" s="1"/>
      <c r="I850" s="1"/>
      <c r="J850" s="1">
        <f>IFERROR(IF(FIND(" - ",$F850)&gt;0,MID($F850,FIND(" - ",$F850)+3,LEN($F850)),""),"")</f>
      </c>
      <c r="L850" s="1"/>
      <c r="N850" t="s">
        <v>23</v>
      </c>
      <c r="P850">
        <f>IF(OR($N850="",$O850=""),"",IFERROR($N850/$O850,0))</f>
      </c>
      <c r="Q850">
        <f>IF($N850="","",
IF($G850="","",
IF(ISNUMBER(SEARCH("exempt",LOWER($G850))),0,
$N850*(VALUE(SUBSTITUTE($G850,"%",""))/100))))</f>
      </c>
      <c r="W850">
        <f>IF($N850="","",
SUM($N850,$Q850,$U850,$R850,$T850)-
IF($V850="",0,VALUE($V850)))</f>
      </c>
      <c r="AE850" t="s">
        <v>2122</v>
      </c>
      <c r="AM850">
        <f>IFERROR(LEFT($F850,FIND(" - ",$F850)-1),$F850)</f>
      </c>
      <c r="AP850">
        <f>IF($CE850&gt;=1,INDEX($AN:$AN,$CD850+1),"")</f>
      </c>
      <c r="AQ850">
        <f>IF($CE850&gt;=2,INDEX($AN:$AN,$CD850+2),"")</f>
      </c>
      <c r="AR850">
        <f>IF($CE850&gt;=3,INDEX($AN:$AN,$CD850+3),"")</f>
      </c>
      <c r="AS850">
        <f>IF($CE850&gt;=4,INDEX($AN:$AN,$CD850+4),"")</f>
      </c>
      <c r="AT850">
        <f>IF($CE850&gt;=5,INDEX($AN:$AN,$CD850+5),"")</f>
      </c>
      <c r="AU850">
        <f>IF($CE850&gt;=6,INDEX($AN:$AN,$CD850+6),"")</f>
      </c>
      <c r="AV850">
        <f>IF($CE850&gt;=7,INDEX($AN:$AN,$CD850+7),"")</f>
      </c>
      <c r="AW850">
        <f>IF($CE850&gt;=8,INDEX($AN:$AN,$CD850+8),"")</f>
      </c>
      <c r="AX850">
        <f>IF($CE850&gt;=9,INDEX($AN:$AN,$CD850+9),"")</f>
      </c>
      <c r="AY850">
        <f>IF($CE850&gt;=10,INDEX($AN:$AN,$CD850+10),"")</f>
      </c>
      <c r="AZ850">
        <f>IF($CE850&gt;=11,INDEX($AN:$AN,$CD850+11),"")</f>
      </c>
      <c r="BA850">
        <f>IF($CE850&gt;=12,INDEX($AN:$AN,$CD850+12),"")</f>
      </c>
      <c r="BB850">
        <f>IF($CE850&gt;=13,INDEX($AN:$AN,$CD850+13),"")</f>
      </c>
      <c r="BC850">
        <f>IF($CE850&gt;=14,INDEX($AN:$AN,$CD850+14),"")</f>
      </c>
      <c r="BD850">
        <f>IF($CE850&gt;=15,INDEX($AN:$AN,$CD850+15),"")</f>
      </c>
      <c r="BE850">
        <f>IF($CE850&gt;=16,INDEX($AN:$AN,$CD850+16),"")</f>
      </c>
      <c r="BF850">
        <f>IF($CE850&gt;=17,INDEX($AN:$AN,$CD850+17),"")</f>
      </c>
      <c r="BG850">
        <f>IF($CE850&gt;=18,INDEX($AN:$AN,$CD850+18),"")</f>
      </c>
      <c r="BH850">
        <f>IF($CE850&gt;=19,INDEX($AN:$AN,$CD850+19),"")</f>
      </c>
      <c r="BI850">
        <f>IF($CE850&gt;=20,INDEX($AN:$AN,$CD850+20),"")</f>
      </c>
      <c r="BJ850">
        <f>IF($CE850&gt;=21,INDEX($AN:$AN,$CD850+21),"")</f>
      </c>
      <c r="BK850">
        <f>IF($CE850&gt;=22,INDEX($AN:$AN,$CD850+22),"")</f>
      </c>
      <c r="BL850">
        <f>IF($CE850&gt;=23,INDEX($AN:$AN,$CD850+23),"")</f>
      </c>
      <c r="BM850">
        <f>IF($CE850&gt;=24,INDEX($AN:$AN,$CD850+24),"")</f>
      </c>
      <c r="BN850">
        <f>IF($CE850&gt;=25,INDEX($AN:$AN,$CD850+25),"")</f>
      </c>
      <c r="BO850">
        <f>IF($CE850&gt;=26,INDEX($AN:$AN,$CD850+26),"")</f>
      </c>
      <c r="BP850">
        <f>IF($CE850&gt;=27,INDEX($AN:$AN,$CD850+27),"")</f>
      </c>
      <c r="BQ850">
        <f>IF($CE850&gt;=28,INDEX($AN:$AN,$CD850+28),"")</f>
      </c>
      <c r="BR850">
        <f>IF($CE850&gt;=29,INDEX($AN:$AN,$CD850+29),"")</f>
      </c>
      <c r="BS850">
        <f>IF($CE850&gt;=30,INDEX($AN:$AN,$CD850+30),"")</f>
      </c>
      <c r="BT850">
        <f>IF($CE850&gt;=31,INDEX($AN:$AN,$CD850+31),"")</f>
      </c>
      <c r="BU850">
        <f>IF($CE850&gt;=32,INDEX($AN:$AN,$CD850+32),"")</f>
      </c>
      <c r="BV850">
        <f>IF($CE850&gt;=33,INDEX($AN:$AN,$CD850+33),"")</f>
      </c>
      <c r="BW850">
        <f>IF($CE850&gt;=34,INDEX($AN:$AN,$CD850+34),"")</f>
      </c>
      <c r="BX850">
        <f>IF($CE850&gt;=35,INDEX($AN:$AN,$CD850+35),"")</f>
      </c>
      <c r="BY850">
        <f>IF($CE850&gt;=36,INDEX($AN:$AN,$CD850+36),"")</f>
      </c>
      <c r="BZ850">
        <f>IF($CE850&gt;=37,INDEX($AN:$AN,$CD850+37),"")</f>
      </c>
      <c r="CA850">
        <f>IF($CE850&gt;=38,INDEX($AN:$AN,$CD850+38),"")</f>
      </c>
      <c r="CB850">
        <f>IF($CE850&gt;=39,INDEX($AN:$AN,$CD850+39),"")</f>
      </c>
      <c r="CC850">
        <f>IF($CE850&gt;=40,INDEX($AN:$AN,$CD850+40),"")</f>
      </c>
      <c r="CD850">
        <f>IFERROR(MATCH($AM850,$AN$2:$AN$133,0)+1,0)</f>
      </c>
      <c r="CE850">
        <f>IFERROR(INDEX($AO$2:$AO$133,MATCH($AM850,$AN$2:$AN$133,0)),0)</f>
      </c>
      <c r="CF850">
        <f>IFERROR(LEFT($K850,FIND(" - ",$K850)-1),$K850)</f>
      </c>
      <c r="CG850" t="s">
        <v>108</v>
      </c>
      <c r="CI850">
        <f>IF($DD850&gt;=1,INDEX($CG:$CG,$DC850+1),"")</f>
      </c>
      <c r="CJ850">
        <f>IF($DD850&gt;=2,INDEX($CG:$CG,$DC850+2),"")</f>
      </c>
      <c r="CK850">
        <f>IF($DD850&gt;=3,INDEX($CG:$CG,$DC850+3),"")</f>
      </c>
      <c r="CL850">
        <f>IF($DD850&gt;=4,INDEX($CG:$CG,$DC850+4),"")</f>
      </c>
      <c r="CM850">
        <f>IF($DD850&gt;=5,INDEX($CG:$CG,$DC850+5),"")</f>
      </c>
      <c r="CN850">
        <f>IF($DD850&gt;=6,INDEX($CG:$CG,$DC850+6),"")</f>
      </c>
      <c r="CO850">
        <f>IF($DD850&gt;=7,INDEX($CG:$CG,$DC850+7),"")</f>
      </c>
      <c r="CP850">
        <f>IF($DD850&gt;=8,INDEX($CG:$CG,$DC850+8),"")</f>
      </c>
      <c r="CQ850">
        <f>IF($DD850&gt;=9,INDEX($CG:$CG,$DC850+9),"")</f>
      </c>
      <c r="CR850">
        <f>IF($DD850&gt;=10,INDEX($CG:$CG,$DC850+10),"")</f>
      </c>
      <c r="CS850">
        <f>IF($DD850&gt;=11,INDEX($CG:$CG,$DC850+11),"")</f>
      </c>
      <c r="CT850">
        <f>IF($DD850&gt;=12,INDEX($CG:$CG,$DC850+12),"")</f>
      </c>
      <c r="CU850">
        <f>IF($DD850&gt;=13,INDEX($CG:$CG,$DC850+13),"")</f>
      </c>
      <c r="CV850">
        <f>IF($DD850&gt;=14,INDEX($CG:$CG,$DC850+14),"")</f>
      </c>
      <c r="CW850">
        <f>IF($DD850&gt;=15,INDEX($CG:$CG,$DC850+15),"")</f>
      </c>
      <c r="CX850">
        <f>IF($DD850&gt;=16,INDEX($CG:$CG,$DC850+16),"")</f>
      </c>
      <c r="CY850">
        <f>IF($DD850&gt;=17,INDEX($CG:$CG,$DC850+17),"")</f>
      </c>
      <c r="CZ850">
        <f>IF($DD850&gt;=18,INDEX($CG:$CG,$DC850+18),"")</f>
      </c>
      <c r="DA850">
        <f>IF($DD850&gt;=19,INDEX($CG:$CG,$DC850+19),"")</f>
      </c>
      <c r="DB850">
        <f>IF($DD850&gt;=20,INDEX($CG:$CG,$DC850+20),"")</f>
      </c>
      <c r="DC850">
        <f>IFERROR(MATCH($CF850,$CG$2:$CG$1558,0)+1,0)</f>
      </c>
      <c r="DD850">
        <f>IFERROR(INDEX($CH$2:$CH$1558,MATCH($CF850,$CG$2:$CG$1558,0)),0)</f>
      </c>
      <c r="DE850">
        <f>IFERROR(INDEX($AL:$AL,MATCH($G850,$AK:$AK,0))&amp;"","")</f>
      </c>
      <c r="DI850">
        <f>IF($GL850&gt;=1,INDEX($DF:$DF,$GK850+1),"")</f>
      </c>
      <c r="DJ850">
        <f>IF($GL850&gt;=2,INDEX($DF:$DF,$GK850+2),"")</f>
      </c>
      <c r="DK850">
        <f>IF($GL850&gt;=3,INDEX($DF:$DF,$GK850+3),"")</f>
      </c>
      <c r="DL850">
        <f>IF($GL850&gt;=4,INDEX($DF:$DF,$GK850+4),"")</f>
      </c>
      <c r="DM850">
        <f>IF($GL850&gt;=5,INDEX($DF:$DF,$GK850+5),"")</f>
      </c>
      <c r="DN850">
        <f>IF($GL850&gt;=6,INDEX($DF:$DF,$GK850+6),"")</f>
      </c>
      <c r="DO850">
        <f>IF($GL850&gt;=7,INDEX($DF:$DF,$GK850+7),"")</f>
      </c>
      <c r="DP850">
        <f>IF($GL850&gt;=8,INDEX($DF:$DF,$GK850+8),"")</f>
      </c>
      <c r="DQ850">
        <f>IF($GL850&gt;=9,INDEX($DF:$DF,$GK850+9),"")</f>
      </c>
      <c r="DR850">
        <f>IF($GL850&gt;=10,INDEX($DF:$DF,$GK850+10),"")</f>
      </c>
      <c r="DS850">
        <f>IF($GL850&gt;=11,INDEX($DF:$DF,$GK850+11),"")</f>
      </c>
      <c r="DT850">
        <f>IF($GL850&gt;=12,INDEX($DF:$DF,$GK850+12),"")</f>
      </c>
      <c r="DU850">
        <f>IF($GL850&gt;=13,INDEX($DF:$DF,$GK850+13),"")</f>
      </c>
      <c r="DV850">
        <f>IF($GL850&gt;=14,INDEX($DF:$DF,$GK850+14),"")</f>
      </c>
      <c r="DW850">
        <f>IF($GL850&gt;=15,INDEX($DF:$DF,$GK850+15),"")</f>
      </c>
      <c r="DX850">
        <f>IF($GL850&gt;=16,INDEX($DF:$DF,$GK850+16),"")</f>
      </c>
      <c r="DY850">
        <f>IF($GL850&gt;=17,INDEX($DF:$DF,$GK850+17),"")</f>
      </c>
      <c r="DZ850">
        <f>IF($GL850&gt;=18,INDEX($DF:$DF,$GK850+18),"")</f>
      </c>
      <c r="EA850">
        <f>IF($GL850&gt;=19,INDEX($DF:$DF,$GK850+19),"")</f>
      </c>
      <c r="EB850">
        <f>IF($GL850&gt;=20,INDEX($DF:$DF,$GK850+20),"")</f>
      </c>
      <c r="EC850">
        <f>IF($GL850&gt;=21,INDEX($DF:$DF,$GK850+21),"")</f>
      </c>
      <c r="ED850">
        <f>IF($GL850&gt;=22,INDEX($DF:$DF,$GK850+22),"")</f>
      </c>
      <c r="EE850">
        <f>IF($GL850&gt;=23,INDEX($DF:$DF,$GK850+23),"")</f>
      </c>
      <c r="EF850">
        <f>IF($GL850&gt;=24,INDEX($DF:$DF,$GK850+24),"")</f>
      </c>
      <c r="EG850">
        <f>IF($GL850&gt;=25,INDEX($DF:$DF,$GK850+25),"")</f>
      </c>
      <c r="EH850">
        <f>IF($GL850&gt;=26,INDEX($DF:$DF,$GK850+26),"")</f>
      </c>
      <c r="EI850">
        <f>IF($GL850&gt;=27,INDEX($DF:$DF,$GK850+27),"")</f>
      </c>
      <c r="EJ850">
        <f>IF($GL850&gt;=28,INDEX($DF:$DF,$GK850+28),"")</f>
      </c>
      <c r="EK850">
        <f>IF($GL850&gt;=29,INDEX($DF:$DF,$GK850+29),"")</f>
      </c>
      <c r="EL850">
        <f>IF($GL850&gt;=30,INDEX($DF:$DF,$GK850+30),"")</f>
      </c>
      <c r="EM850">
        <f>IF($GL850&gt;=31,INDEX($DF:$DF,$GK850+31),"")</f>
      </c>
      <c r="EN850">
        <f>IF($GL850&gt;=32,INDEX($DF:$DF,$GK850+32),"")</f>
      </c>
      <c r="EO850">
        <f>IF($GL850&gt;=33,INDEX($DF:$DF,$GK850+33),"")</f>
      </c>
      <c r="EP850">
        <f>IF($GL850&gt;=34,INDEX($DF:$DF,$GK850+34),"")</f>
      </c>
      <c r="EQ850">
        <f>IF($GL850&gt;=35,INDEX($DF:$DF,$GK850+35),"")</f>
      </c>
      <c r="ER850">
        <f>IF($GL850&gt;=36,INDEX($DF:$DF,$GK850+36),"")</f>
      </c>
      <c r="ES850">
        <f>IF($GL850&gt;=37,INDEX($DF:$DF,$GK850+37),"")</f>
      </c>
      <c r="ET850">
        <f>IF($GL850&gt;=38,INDEX($DF:$DF,$GK850+38),"")</f>
      </c>
      <c r="EU850">
        <f>IF($GL850&gt;=39,INDEX($DF:$DF,$GK850+39),"")</f>
      </c>
      <c r="EV850">
        <f>IF($GL850&gt;=40,INDEX($DF:$DF,$GK850+40),"")</f>
      </c>
      <c r="EW850">
        <f>IF($GL850&gt;=1,INDEX($DG:$DG,$GK850+1),"")</f>
      </c>
      <c r="EX850">
        <f>IF($GL850&gt;=2,INDEX($DG:$DG,$GK850+2),"")</f>
      </c>
      <c r="EY850">
        <f>IF($GL850&gt;=3,INDEX($DG:$DG,$GK850+3),"")</f>
      </c>
      <c r="EZ850">
        <f>IF($GL850&gt;=4,INDEX($DG:$DG,$GK850+4),"")</f>
      </c>
      <c r="FA850">
        <f>IF($GL850&gt;=5,INDEX($DG:$DG,$GK850+5),"")</f>
      </c>
      <c r="FB850">
        <f>IF($GL850&gt;=6,INDEX($DG:$DG,$GK850+6),"")</f>
      </c>
      <c r="FC850">
        <f>IF($GL850&gt;=7,INDEX($DG:$DG,$GK850+7),"")</f>
      </c>
      <c r="FD850">
        <f>IF($GL850&gt;=8,INDEX($DG:$DG,$GK850+8),"")</f>
      </c>
      <c r="FE850">
        <f>IF($GL850&gt;=9,INDEX($DG:$DG,$GK850+9),"")</f>
      </c>
      <c r="FF850">
        <f>IF($GL850&gt;=10,INDEX($DG:$DG,$GK850+10),"")</f>
      </c>
      <c r="FG850">
        <f>IF($GL850&gt;=11,INDEX($DG:$DG,$GK850+11),"")</f>
      </c>
      <c r="FH850">
        <f>IF($GL850&gt;=12,INDEX($DG:$DG,$GK850+12),"")</f>
      </c>
      <c r="FI850">
        <f>IF($GL850&gt;=13,INDEX($DG:$DG,$GK850+13),"")</f>
      </c>
      <c r="FJ850">
        <f>IF($GL850&gt;=14,INDEX($DG:$DG,$GK850+14),"")</f>
      </c>
      <c r="FK850">
        <f>IF($GL850&gt;=15,INDEX($DG:$DG,$GK850+15),"")</f>
      </c>
      <c r="FL850">
        <f>IF($GL850&gt;=16,INDEX($DG:$DG,$GK850+16),"")</f>
      </c>
      <c r="FM850">
        <f>IF($GL850&gt;=17,INDEX($DG:$DG,$GK850+17),"")</f>
      </c>
      <c r="FN850">
        <f>IF($GL850&gt;=18,INDEX($DG:$DG,$GK850+18),"")</f>
      </c>
      <c r="FO850">
        <f>IF($GL850&gt;=19,INDEX($DG:$DG,$GK850+19),"")</f>
      </c>
      <c r="FP850">
        <f>IF($GL850&gt;=20,INDEX($DG:$DG,$GK850+20),"")</f>
      </c>
      <c r="FQ850">
        <f>IF($GL850&gt;=21,INDEX($DG:$DG,$GK850+21),"")</f>
      </c>
      <c r="FR850">
        <f>IF($GL850&gt;=22,INDEX($DG:$DG,$GK850+22),"")</f>
      </c>
      <c r="FS850">
        <f>IF($GL850&gt;=23,INDEX($DG:$DG,$GK850+23),"")</f>
      </c>
      <c r="FT850">
        <f>IF($GL850&gt;=24,INDEX($DG:$DG,$GK850+24),"")</f>
      </c>
      <c r="FU850">
        <f>IF($GL850&gt;=25,INDEX($DG:$DG,$GK850+25),"")</f>
      </c>
      <c r="FV850">
        <f>IF($GL850&gt;=26,INDEX($DG:$DG,$GK850+26),"")</f>
      </c>
      <c r="FW850">
        <f>IF($GL850&gt;=27,INDEX($DG:$DG,$GK850+27),"")</f>
      </c>
      <c r="FX850">
        <f>IF($GL850&gt;=28,INDEX($DG:$DG,$GK850+28),"")</f>
      </c>
      <c r="FY850">
        <f>IF($GL850&gt;=29,INDEX($DG:$DG,$GK850+29),"")</f>
      </c>
      <c r="FZ850">
        <f>IF($GL850&gt;=30,INDEX($DG:$DG,$GK850+30),"")</f>
      </c>
      <c r="GA850">
        <f>IF($GL850&gt;=31,INDEX($DG:$DG,$GK850+31),"")</f>
      </c>
      <c r="GB850">
        <f>IF($GL850&gt;=32,INDEX($DG:$DG,$GK850+32),"")</f>
      </c>
      <c r="GC850">
        <f>IF($GL850&gt;=33,INDEX($DG:$DG,$GK850+33),"")</f>
      </c>
      <c r="GD850">
        <f>IF($GL850&gt;=34,INDEX($DG:$DG,$GK850+34),"")</f>
      </c>
      <c r="GE850">
        <f>IF($GL850&gt;=35,INDEX($DG:$DG,$GK850+35),"")</f>
      </c>
      <c r="GF850">
        <f>IF($GL850&gt;=36,INDEX($DG:$DG,$GK850+36),"")</f>
      </c>
      <c r="GG850">
        <f>IF($GL850&gt;=37,INDEX($DG:$DG,$GK850+37),"")</f>
      </c>
      <c r="GH850">
        <f>IF($GL850&gt;=38,INDEX($DG:$DG,$GK850+38),"")</f>
      </c>
      <c r="GI850">
        <f>IF($GL850&gt;=39,INDEX($DG:$DG,$GK850+39),"")</f>
      </c>
      <c r="GJ850">
        <f>IF($GL850&gt;=40,INDEX($DG:$DG,$GK850+40),"")</f>
      </c>
      <c r="GK850">
        <f>IFERROR(MATCH($DE850,$DF$2:$DF$166,0)+1,0)</f>
      </c>
      <c r="GL850">
        <f>IFERROR(INDEX($DH$2:$DH$166,MATCH($DE850,$DF$2:$DF$166,0)),0)</f>
      </c>
      <c r="GM850">
        <f>IFERROR(MATCH($H850,$DI$850:$EV$850,0),0)</f>
      </c>
      <c r="GN850">
        <f>IF($GM850&gt;0,INDEX($EW$850:$GJ$850,$GM850),"")</f>
      </c>
      <c r="GQ850">
        <f>IF($IZ850&gt;=1,INDEX($GO:$GO,$IY850+1),"")</f>
      </c>
      <c r="GR850">
        <f>IF($IZ850&gt;=2,INDEX($GO:$GO,$IY850+2),"")</f>
      </c>
      <c r="GS850">
        <f>IF($IZ850&gt;=3,INDEX($GO:$GO,$IY850+3),"")</f>
      </c>
      <c r="GT850">
        <f>IF($IZ850&gt;=4,INDEX($GO:$GO,$IY850+4),"")</f>
      </c>
      <c r="GU850">
        <f>IF($IZ850&gt;=5,INDEX($GO:$GO,$IY850+5),"")</f>
      </c>
      <c r="GV850">
        <f>IF($IZ850&gt;=6,INDEX($GO:$GO,$IY850+6),"")</f>
      </c>
      <c r="GW850">
        <f>IF($IZ850&gt;=7,INDEX($GO:$GO,$IY850+7),"")</f>
      </c>
      <c r="GX850">
        <f>IF($IZ850&gt;=8,INDEX($GO:$GO,$IY850+8),"")</f>
      </c>
      <c r="GY850">
        <f>IF($IZ850&gt;=9,INDEX($GO:$GO,$IY850+9),"")</f>
      </c>
      <c r="GZ850">
        <f>IF($IZ850&gt;=10,INDEX($GO:$GO,$IY850+10),"")</f>
      </c>
      <c r="HA850">
        <f>IF($IZ850&gt;=11,INDEX($GO:$GO,$IY850+11),"")</f>
      </c>
      <c r="HB850">
        <f>IF($IZ850&gt;=12,INDEX($GO:$GO,$IY850+12),"")</f>
      </c>
      <c r="HC850">
        <f>IF($IZ850&gt;=13,INDEX($GO:$GO,$IY850+13),"")</f>
      </c>
      <c r="HD850">
        <f>IF($IZ850&gt;=14,INDEX($GO:$GO,$IY850+14),"")</f>
      </c>
      <c r="HE850">
        <f>IF($IZ850&gt;=15,INDEX($GO:$GO,$IY850+15),"")</f>
      </c>
      <c r="HF850">
        <f>IF($IZ850&gt;=16,INDEX($GO:$GO,$IY850+16),"")</f>
      </c>
      <c r="HG850">
        <f>IF($IZ850&gt;=17,INDEX($GO:$GO,$IY850+17),"")</f>
      </c>
      <c r="HH850">
        <f>IF($IZ850&gt;=18,INDEX($GO:$GO,$IY850+18),"")</f>
      </c>
      <c r="HI850">
        <f>IF($IZ850&gt;=19,INDEX($GO:$GO,$IY850+19),"")</f>
      </c>
      <c r="HJ850">
        <f>IF($IZ850&gt;=20,INDEX($GO:$GO,$IY850+20),"")</f>
      </c>
      <c r="HK850">
        <f>IF($IZ850&gt;=21,INDEX($GO:$GO,$IY850+21),"")</f>
      </c>
      <c r="HL850">
        <f>IF($IZ850&gt;=22,INDEX($GO:$GO,$IY850+22),"")</f>
      </c>
      <c r="HM850">
        <f>IF($IZ850&gt;=23,INDEX($GO:$GO,$IY850+23),"")</f>
      </c>
      <c r="HN850">
        <f>IF($IZ850&gt;=24,INDEX($GO:$GO,$IY850+24),"")</f>
      </c>
      <c r="HO850">
        <f>IF($IZ850&gt;=25,INDEX($GO:$GO,$IY850+25),"")</f>
      </c>
      <c r="HP850">
        <f>IF($IZ850&gt;=26,INDEX($GO:$GO,$IY850+26),"")</f>
      </c>
      <c r="HQ850">
        <f>IF($IZ850&gt;=27,INDEX($GO:$GO,$IY850+27),"")</f>
      </c>
      <c r="HR850">
        <f>IF($IZ850&gt;=28,INDEX($GO:$GO,$IY850+28),"")</f>
      </c>
      <c r="HS850">
        <f>IF($IZ850&gt;=29,INDEX($GO:$GO,$IY850+29),"")</f>
      </c>
      <c r="HT850">
        <f>IF($IZ850&gt;=30,INDEX($GO:$GO,$IY850+30),"")</f>
      </c>
      <c r="HU850">
        <f>IF($IZ850&gt;=31,INDEX($GO:$GO,$IY850+31),"")</f>
      </c>
      <c r="HV850">
        <f>IF($IZ850&gt;=32,INDEX($GO:$GO,$IY850+32),"")</f>
      </c>
      <c r="HW850">
        <f>IF($IZ850&gt;=33,INDEX($GO:$GO,$IY850+33),"")</f>
      </c>
      <c r="HX850">
        <f>IF($IZ850&gt;=34,INDEX($GO:$GO,$IY850+34),"")</f>
      </c>
      <c r="HY850">
        <f>IF($IZ850&gt;=35,INDEX($GO:$GO,$IY850+35),"")</f>
      </c>
      <c r="HZ850">
        <f>IF($IZ850&gt;=36,INDEX($GO:$GO,$IY850+36),"")</f>
      </c>
      <c r="IA850">
        <f>IF($IZ850&gt;=37,INDEX($GO:$GO,$IY850+37),"")</f>
      </c>
      <c r="IB850">
        <f>IF($IZ850&gt;=38,INDEX($GO:$GO,$IY850+38),"")</f>
      </c>
      <c r="IC850">
        <f>IF($IZ850&gt;=39,INDEX($GO:$GO,$IY850+39),"")</f>
      </c>
      <c r="ID850">
        <f>IF($IZ850&gt;=40,INDEX($GO:$GO,$IY850+40),"")</f>
      </c>
      <c r="IE850">
        <f>IF($IZ850&gt;=41,INDEX($GO:$GO,$IY850+41),"")</f>
      </c>
      <c r="IF850">
        <f>IF($IZ850&gt;=42,INDEX($GO:$GO,$IY850+42),"")</f>
      </c>
      <c r="IG850">
        <f>IF($IZ850&gt;=43,INDEX($GO:$GO,$IY850+43),"")</f>
      </c>
      <c r="IH850">
        <f>IF($IZ850&gt;=44,INDEX($GO:$GO,$IY850+44),"")</f>
      </c>
      <c r="II850">
        <f>IF($IZ850&gt;=45,INDEX($GO:$GO,$IY850+45),"")</f>
      </c>
      <c r="IJ850">
        <f>IF($IZ850&gt;=46,INDEX($GO:$GO,$IY850+46),"")</f>
      </c>
      <c r="IK850">
        <f>IF($IZ850&gt;=47,INDEX($GO:$GO,$IY850+47),"")</f>
      </c>
      <c r="IL850">
        <f>IF($IZ850&gt;=48,INDEX($GO:$GO,$IY850+48),"")</f>
      </c>
      <c r="IM850">
        <f>IF($IZ850&gt;=49,INDEX($GO:$GO,$IY850+49),"")</f>
      </c>
      <c r="IN850">
        <f>IF($IZ850&gt;=50,INDEX($GO:$GO,$IY850+50),"")</f>
      </c>
      <c r="IO850">
        <f>IF($IZ850&gt;=51,INDEX($GO:$GO,$IY850+51),"")</f>
      </c>
      <c r="IP850">
        <f>IF($IZ850&gt;=52,INDEX($GO:$GO,$IY850+52),"")</f>
      </c>
      <c r="IQ850">
        <f>IF($IZ850&gt;=53,INDEX($GO:$GO,$IY850+53),"")</f>
      </c>
      <c r="IR850">
        <f>IF($IZ850&gt;=54,INDEX($GO:$GO,$IY850+54),"")</f>
      </c>
      <c r="IS850">
        <f>IF($IZ850&gt;=55,INDEX($GO:$GO,$IY850+55),"")</f>
      </c>
      <c r="IT850">
        <f>IF($IZ850&gt;=56,INDEX($GO:$GO,$IY850+56),"")</f>
      </c>
      <c r="IU850">
        <f>IF($IZ850&gt;=57,INDEX($GO:$GO,$IY850+57),"")</f>
      </c>
      <c r="IV850">
        <f>IF($IZ850&gt;=58,INDEX($GO:$GO,$IY850+58),"")</f>
      </c>
      <c r="IW850">
        <f>IF($IZ850&gt;=59,INDEX($GO:$GO,$IY850+59),"")</f>
      </c>
      <c r="IX850">
        <f>IF($IZ850&gt;=60,INDEX($GO:$GO,$IY850+60),"")</f>
      </c>
      <c r="IY850">
        <f>IFERROR(MATCH($GN850,$GO$2:$GO$827,0)+1,0)</f>
      </c>
      <c r="IZ850">
        <f>IFERROR(INDEX($GP$2:$GP$827,MATCH($GN850,$GO$2:$GO$827,0)),0)</f>
      </c>
      <c r="JA850" t="s">
        <v>23</v>
      </c>
      <c r="JB850" t="s">
        <v>23</v>
      </c>
    </row>
    <row r="851" spans="1:262" x14ac:dyDescent="0.25">
      <c r="F851" s="1"/>
      <c r="G851" s="1"/>
      <c r="H851" s="1"/>
      <c r="I851" s="1"/>
      <c r="J851" s="1">
        <f>IFERROR(IF(FIND(" - ",$F851)&gt;0,MID($F851,FIND(" - ",$F851)+3,LEN($F851)),""),"")</f>
      </c>
      <c r="L851" s="1"/>
      <c r="N851" t="s">
        <v>23</v>
      </c>
      <c r="P851">
        <f>IF(OR($N851="",$O851=""),"",IFERROR($N851/$O851,0))</f>
      </c>
      <c r="Q851">
        <f>IF($N851="","",
IF($G851="","",
IF(ISNUMBER(SEARCH("exempt",LOWER($G851))),0,
$N851*(VALUE(SUBSTITUTE($G851,"%",""))/100))))</f>
      </c>
      <c r="W851">
        <f>IF($N851="","",
SUM($N851,$Q851,$U851,$R851,$T851)-
IF($V851="",0,VALUE($V851)))</f>
      </c>
      <c r="AE851" t="s">
        <v>2123</v>
      </c>
      <c r="AM851">
        <f>IFERROR(LEFT($F851,FIND(" - ",$F851)-1),$F851)</f>
      </c>
      <c r="AP851">
        <f>IF($CE851&gt;=1,INDEX($AN:$AN,$CD851+1),"")</f>
      </c>
      <c r="AQ851">
        <f>IF($CE851&gt;=2,INDEX($AN:$AN,$CD851+2),"")</f>
      </c>
      <c r="AR851">
        <f>IF($CE851&gt;=3,INDEX($AN:$AN,$CD851+3),"")</f>
      </c>
      <c r="AS851">
        <f>IF($CE851&gt;=4,INDEX($AN:$AN,$CD851+4),"")</f>
      </c>
      <c r="AT851">
        <f>IF($CE851&gt;=5,INDEX($AN:$AN,$CD851+5),"")</f>
      </c>
      <c r="AU851">
        <f>IF($CE851&gt;=6,INDEX($AN:$AN,$CD851+6),"")</f>
      </c>
      <c r="AV851">
        <f>IF($CE851&gt;=7,INDEX($AN:$AN,$CD851+7),"")</f>
      </c>
      <c r="AW851">
        <f>IF($CE851&gt;=8,INDEX($AN:$AN,$CD851+8),"")</f>
      </c>
      <c r="AX851">
        <f>IF($CE851&gt;=9,INDEX($AN:$AN,$CD851+9),"")</f>
      </c>
      <c r="AY851">
        <f>IF($CE851&gt;=10,INDEX($AN:$AN,$CD851+10),"")</f>
      </c>
      <c r="AZ851">
        <f>IF($CE851&gt;=11,INDEX($AN:$AN,$CD851+11),"")</f>
      </c>
      <c r="BA851">
        <f>IF($CE851&gt;=12,INDEX($AN:$AN,$CD851+12),"")</f>
      </c>
      <c r="BB851">
        <f>IF($CE851&gt;=13,INDEX($AN:$AN,$CD851+13),"")</f>
      </c>
      <c r="BC851">
        <f>IF($CE851&gt;=14,INDEX($AN:$AN,$CD851+14),"")</f>
      </c>
      <c r="BD851">
        <f>IF($CE851&gt;=15,INDEX($AN:$AN,$CD851+15),"")</f>
      </c>
      <c r="BE851">
        <f>IF($CE851&gt;=16,INDEX($AN:$AN,$CD851+16),"")</f>
      </c>
      <c r="BF851">
        <f>IF($CE851&gt;=17,INDEX($AN:$AN,$CD851+17),"")</f>
      </c>
      <c r="BG851">
        <f>IF($CE851&gt;=18,INDEX($AN:$AN,$CD851+18),"")</f>
      </c>
      <c r="BH851">
        <f>IF($CE851&gt;=19,INDEX($AN:$AN,$CD851+19),"")</f>
      </c>
      <c r="BI851">
        <f>IF($CE851&gt;=20,INDEX($AN:$AN,$CD851+20),"")</f>
      </c>
      <c r="BJ851">
        <f>IF($CE851&gt;=21,INDEX($AN:$AN,$CD851+21),"")</f>
      </c>
      <c r="BK851">
        <f>IF($CE851&gt;=22,INDEX($AN:$AN,$CD851+22),"")</f>
      </c>
      <c r="BL851">
        <f>IF($CE851&gt;=23,INDEX($AN:$AN,$CD851+23),"")</f>
      </c>
      <c r="BM851">
        <f>IF($CE851&gt;=24,INDEX($AN:$AN,$CD851+24),"")</f>
      </c>
      <c r="BN851">
        <f>IF($CE851&gt;=25,INDEX($AN:$AN,$CD851+25),"")</f>
      </c>
      <c r="BO851">
        <f>IF($CE851&gt;=26,INDEX($AN:$AN,$CD851+26),"")</f>
      </c>
      <c r="BP851">
        <f>IF($CE851&gt;=27,INDEX($AN:$AN,$CD851+27),"")</f>
      </c>
      <c r="BQ851">
        <f>IF($CE851&gt;=28,INDEX($AN:$AN,$CD851+28),"")</f>
      </c>
      <c r="BR851">
        <f>IF($CE851&gt;=29,INDEX($AN:$AN,$CD851+29),"")</f>
      </c>
      <c r="BS851">
        <f>IF($CE851&gt;=30,INDEX($AN:$AN,$CD851+30),"")</f>
      </c>
      <c r="BT851">
        <f>IF($CE851&gt;=31,INDEX($AN:$AN,$CD851+31),"")</f>
      </c>
      <c r="BU851">
        <f>IF($CE851&gt;=32,INDEX($AN:$AN,$CD851+32),"")</f>
      </c>
      <c r="BV851">
        <f>IF($CE851&gt;=33,INDEX($AN:$AN,$CD851+33),"")</f>
      </c>
      <c r="BW851">
        <f>IF($CE851&gt;=34,INDEX($AN:$AN,$CD851+34),"")</f>
      </c>
      <c r="BX851">
        <f>IF($CE851&gt;=35,INDEX($AN:$AN,$CD851+35),"")</f>
      </c>
      <c r="BY851">
        <f>IF($CE851&gt;=36,INDEX($AN:$AN,$CD851+36),"")</f>
      </c>
      <c r="BZ851">
        <f>IF($CE851&gt;=37,INDEX($AN:$AN,$CD851+37),"")</f>
      </c>
      <c r="CA851">
        <f>IF($CE851&gt;=38,INDEX($AN:$AN,$CD851+38),"")</f>
      </c>
      <c r="CB851">
        <f>IF($CE851&gt;=39,INDEX($AN:$AN,$CD851+39),"")</f>
      </c>
      <c r="CC851">
        <f>IF($CE851&gt;=40,INDEX($AN:$AN,$CD851+40),"")</f>
      </c>
      <c r="CD851">
        <f>IFERROR(MATCH($AM851,$AN$2:$AN$133,0)+1,0)</f>
      </c>
      <c r="CE851">
        <f>IFERROR(INDEX($AO$2:$AO$133,MATCH($AM851,$AN$2:$AN$133,0)),0)</f>
      </c>
      <c r="CF851">
        <f>IFERROR(LEFT($K851,FIND(" - ",$K851)-1),$K851)</f>
      </c>
      <c r="CG851" t="s">
        <v>128</v>
      </c>
      <c r="CI851">
        <f>IF($DD851&gt;=1,INDEX($CG:$CG,$DC851+1),"")</f>
      </c>
      <c r="CJ851">
        <f>IF($DD851&gt;=2,INDEX($CG:$CG,$DC851+2),"")</f>
      </c>
      <c r="CK851">
        <f>IF($DD851&gt;=3,INDEX($CG:$CG,$DC851+3),"")</f>
      </c>
      <c r="CL851">
        <f>IF($DD851&gt;=4,INDEX($CG:$CG,$DC851+4),"")</f>
      </c>
      <c r="CM851">
        <f>IF($DD851&gt;=5,INDEX($CG:$CG,$DC851+5),"")</f>
      </c>
      <c r="CN851">
        <f>IF($DD851&gt;=6,INDEX($CG:$CG,$DC851+6),"")</f>
      </c>
      <c r="CO851">
        <f>IF($DD851&gt;=7,INDEX($CG:$CG,$DC851+7),"")</f>
      </c>
      <c r="CP851">
        <f>IF($DD851&gt;=8,INDEX($CG:$CG,$DC851+8),"")</f>
      </c>
      <c r="CQ851">
        <f>IF($DD851&gt;=9,INDEX($CG:$CG,$DC851+9),"")</f>
      </c>
      <c r="CR851">
        <f>IF($DD851&gt;=10,INDEX($CG:$CG,$DC851+10),"")</f>
      </c>
      <c r="CS851">
        <f>IF($DD851&gt;=11,INDEX($CG:$CG,$DC851+11),"")</f>
      </c>
      <c r="CT851">
        <f>IF($DD851&gt;=12,INDEX($CG:$CG,$DC851+12),"")</f>
      </c>
      <c r="CU851">
        <f>IF($DD851&gt;=13,INDEX($CG:$CG,$DC851+13),"")</f>
      </c>
      <c r="CV851">
        <f>IF($DD851&gt;=14,INDEX($CG:$CG,$DC851+14),"")</f>
      </c>
      <c r="CW851">
        <f>IF($DD851&gt;=15,INDEX($CG:$CG,$DC851+15),"")</f>
      </c>
      <c r="CX851">
        <f>IF($DD851&gt;=16,INDEX($CG:$CG,$DC851+16),"")</f>
      </c>
      <c r="CY851">
        <f>IF($DD851&gt;=17,INDEX($CG:$CG,$DC851+17),"")</f>
      </c>
      <c r="CZ851">
        <f>IF($DD851&gt;=18,INDEX($CG:$CG,$DC851+18),"")</f>
      </c>
      <c r="DA851">
        <f>IF($DD851&gt;=19,INDEX($CG:$CG,$DC851+19),"")</f>
      </c>
      <c r="DB851">
        <f>IF($DD851&gt;=20,INDEX($CG:$CG,$DC851+20),"")</f>
      </c>
      <c r="DC851">
        <f>IFERROR(MATCH($CF851,$CG$2:$CG$1558,0)+1,0)</f>
      </c>
      <c r="DD851">
        <f>IFERROR(INDEX($CH$2:$CH$1558,MATCH($CF851,$CG$2:$CG$1558,0)),0)</f>
      </c>
      <c r="DE851">
        <f>IFERROR(INDEX($AL:$AL,MATCH($G851,$AK:$AK,0))&amp;"","")</f>
      </c>
      <c r="DI851">
        <f>IF($GL851&gt;=1,INDEX($DF:$DF,$GK851+1),"")</f>
      </c>
      <c r="DJ851">
        <f>IF($GL851&gt;=2,INDEX($DF:$DF,$GK851+2),"")</f>
      </c>
      <c r="DK851">
        <f>IF($GL851&gt;=3,INDEX($DF:$DF,$GK851+3),"")</f>
      </c>
      <c r="DL851">
        <f>IF($GL851&gt;=4,INDEX($DF:$DF,$GK851+4),"")</f>
      </c>
      <c r="DM851">
        <f>IF($GL851&gt;=5,INDEX($DF:$DF,$GK851+5),"")</f>
      </c>
      <c r="DN851">
        <f>IF($GL851&gt;=6,INDEX($DF:$DF,$GK851+6),"")</f>
      </c>
      <c r="DO851">
        <f>IF($GL851&gt;=7,INDEX($DF:$DF,$GK851+7),"")</f>
      </c>
      <c r="DP851">
        <f>IF($GL851&gt;=8,INDEX($DF:$DF,$GK851+8),"")</f>
      </c>
      <c r="DQ851">
        <f>IF($GL851&gt;=9,INDEX($DF:$DF,$GK851+9),"")</f>
      </c>
      <c r="DR851">
        <f>IF($GL851&gt;=10,INDEX($DF:$DF,$GK851+10),"")</f>
      </c>
      <c r="DS851">
        <f>IF($GL851&gt;=11,INDEX($DF:$DF,$GK851+11),"")</f>
      </c>
      <c r="DT851">
        <f>IF($GL851&gt;=12,INDEX($DF:$DF,$GK851+12),"")</f>
      </c>
      <c r="DU851">
        <f>IF($GL851&gt;=13,INDEX($DF:$DF,$GK851+13),"")</f>
      </c>
      <c r="DV851">
        <f>IF($GL851&gt;=14,INDEX($DF:$DF,$GK851+14),"")</f>
      </c>
      <c r="DW851">
        <f>IF($GL851&gt;=15,INDEX($DF:$DF,$GK851+15),"")</f>
      </c>
      <c r="DX851">
        <f>IF($GL851&gt;=16,INDEX($DF:$DF,$GK851+16),"")</f>
      </c>
      <c r="DY851">
        <f>IF($GL851&gt;=17,INDEX($DF:$DF,$GK851+17),"")</f>
      </c>
      <c r="DZ851">
        <f>IF($GL851&gt;=18,INDEX($DF:$DF,$GK851+18),"")</f>
      </c>
      <c r="EA851">
        <f>IF($GL851&gt;=19,INDEX($DF:$DF,$GK851+19),"")</f>
      </c>
      <c r="EB851">
        <f>IF($GL851&gt;=20,INDEX($DF:$DF,$GK851+20),"")</f>
      </c>
      <c r="EC851">
        <f>IF($GL851&gt;=21,INDEX($DF:$DF,$GK851+21),"")</f>
      </c>
      <c r="ED851">
        <f>IF($GL851&gt;=22,INDEX($DF:$DF,$GK851+22),"")</f>
      </c>
      <c r="EE851">
        <f>IF($GL851&gt;=23,INDEX($DF:$DF,$GK851+23),"")</f>
      </c>
      <c r="EF851">
        <f>IF($GL851&gt;=24,INDEX($DF:$DF,$GK851+24),"")</f>
      </c>
      <c r="EG851">
        <f>IF($GL851&gt;=25,INDEX($DF:$DF,$GK851+25),"")</f>
      </c>
      <c r="EH851">
        <f>IF($GL851&gt;=26,INDEX($DF:$DF,$GK851+26),"")</f>
      </c>
      <c r="EI851">
        <f>IF($GL851&gt;=27,INDEX($DF:$DF,$GK851+27),"")</f>
      </c>
      <c r="EJ851">
        <f>IF($GL851&gt;=28,INDEX($DF:$DF,$GK851+28),"")</f>
      </c>
      <c r="EK851">
        <f>IF($GL851&gt;=29,INDEX($DF:$DF,$GK851+29),"")</f>
      </c>
      <c r="EL851">
        <f>IF($GL851&gt;=30,INDEX($DF:$DF,$GK851+30),"")</f>
      </c>
      <c r="EM851">
        <f>IF($GL851&gt;=31,INDEX($DF:$DF,$GK851+31),"")</f>
      </c>
      <c r="EN851">
        <f>IF($GL851&gt;=32,INDEX($DF:$DF,$GK851+32),"")</f>
      </c>
      <c r="EO851">
        <f>IF($GL851&gt;=33,INDEX($DF:$DF,$GK851+33),"")</f>
      </c>
      <c r="EP851">
        <f>IF($GL851&gt;=34,INDEX($DF:$DF,$GK851+34),"")</f>
      </c>
      <c r="EQ851">
        <f>IF($GL851&gt;=35,INDEX($DF:$DF,$GK851+35),"")</f>
      </c>
      <c r="ER851">
        <f>IF($GL851&gt;=36,INDEX($DF:$DF,$GK851+36),"")</f>
      </c>
      <c r="ES851">
        <f>IF($GL851&gt;=37,INDEX($DF:$DF,$GK851+37),"")</f>
      </c>
      <c r="ET851">
        <f>IF($GL851&gt;=38,INDEX($DF:$DF,$GK851+38),"")</f>
      </c>
      <c r="EU851">
        <f>IF($GL851&gt;=39,INDEX($DF:$DF,$GK851+39),"")</f>
      </c>
      <c r="EV851">
        <f>IF($GL851&gt;=40,INDEX($DF:$DF,$GK851+40),"")</f>
      </c>
      <c r="EW851">
        <f>IF($GL851&gt;=1,INDEX($DG:$DG,$GK851+1),"")</f>
      </c>
      <c r="EX851">
        <f>IF($GL851&gt;=2,INDEX($DG:$DG,$GK851+2),"")</f>
      </c>
      <c r="EY851">
        <f>IF($GL851&gt;=3,INDEX($DG:$DG,$GK851+3),"")</f>
      </c>
      <c r="EZ851">
        <f>IF($GL851&gt;=4,INDEX($DG:$DG,$GK851+4),"")</f>
      </c>
      <c r="FA851">
        <f>IF($GL851&gt;=5,INDEX($DG:$DG,$GK851+5),"")</f>
      </c>
      <c r="FB851">
        <f>IF($GL851&gt;=6,INDEX($DG:$DG,$GK851+6),"")</f>
      </c>
      <c r="FC851">
        <f>IF($GL851&gt;=7,INDEX($DG:$DG,$GK851+7),"")</f>
      </c>
      <c r="FD851">
        <f>IF($GL851&gt;=8,INDEX($DG:$DG,$GK851+8),"")</f>
      </c>
      <c r="FE851">
        <f>IF($GL851&gt;=9,INDEX($DG:$DG,$GK851+9),"")</f>
      </c>
      <c r="FF851">
        <f>IF($GL851&gt;=10,INDEX($DG:$DG,$GK851+10),"")</f>
      </c>
      <c r="FG851">
        <f>IF($GL851&gt;=11,INDEX($DG:$DG,$GK851+11),"")</f>
      </c>
      <c r="FH851">
        <f>IF($GL851&gt;=12,INDEX($DG:$DG,$GK851+12),"")</f>
      </c>
      <c r="FI851">
        <f>IF($GL851&gt;=13,INDEX($DG:$DG,$GK851+13),"")</f>
      </c>
      <c r="FJ851">
        <f>IF($GL851&gt;=14,INDEX($DG:$DG,$GK851+14),"")</f>
      </c>
      <c r="FK851">
        <f>IF($GL851&gt;=15,INDEX($DG:$DG,$GK851+15),"")</f>
      </c>
      <c r="FL851">
        <f>IF($GL851&gt;=16,INDEX($DG:$DG,$GK851+16),"")</f>
      </c>
      <c r="FM851">
        <f>IF($GL851&gt;=17,INDEX($DG:$DG,$GK851+17),"")</f>
      </c>
      <c r="FN851">
        <f>IF($GL851&gt;=18,INDEX($DG:$DG,$GK851+18),"")</f>
      </c>
      <c r="FO851">
        <f>IF($GL851&gt;=19,INDEX($DG:$DG,$GK851+19),"")</f>
      </c>
      <c r="FP851">
        <f>IF($GL851&gt;=20,INDEX($DG:$DG,$GK851+20),"")</f>
      </c>
      <c r="FQ851">
        <f>IF($GL851&gt;=21,INDEX($DG:$DG,$GK851+21),"")</f>
      </c>
      <c r="FR851">
        <f>IF($GL851&gt;=22,INDEX($DG:$DG,$GK851+22),"")</f>
      </c>
      <c r="FS851">
        <f>IF($GL851&gt;=23,INDEX($DG:$DG,$GK851+23),"")</f>
      </c>
      <c r="FT851">
        <f>IF($GL851&gt;=24,INDEX($DG:$DG,$GK851+24),"")</f>
      </c>
      <c r="FU851">
        <f>IF($GL851&gt;=25,INDEX($DG:$DG,$GK851+25),"")</f>
      </c>
      <c r="FV851">
        <f>IF($GL851&gt;=26,INDEX($DG:$DG,$GK851+26),"")</f>
      </c>
      <c r="FW851">
        <f>IF($GL851&gt;=27,INDEX($DG:$DG,$GK851+27),"")</f>
      </c>
      <c r="FX851">
        <f>IF($GL851&gt;=28,INDEX($DG:$DG,$GK851+28),"")</f>
      </c>
      <c r="FY851">
        <f>IF($GL851&gt;=29,INDEX($DG:$DG,$GK851+29),"")</f>
      </c>
      <c r="FZ851">
        <f>IF($GL851&gt;=30,INDEX($DG:$DG,$GK851+30),"")</f>
      </c>
      <c r="GA851">
        <f>IF($GL851&gt;=31,INDEX($DG:$DG,$GK851+31),"")</f>
      </c>
      <c r="GB851">
        <f>IF($GL851&gt;=32,INDEX($DG:$DG,$GK851+32),"")</f>
      </c>
      <c r="GC851">
        <f>IF($GL851&gt;=33,INDEX($DG:$DG,$GK851+33),"")</f>
      </c>
      <c r="GD851">
        <f>IF($GL851&gt;=34,INDEX($DG:$DG,$GK851+34),"")</f>
      </c>
      <c r="GE851">
        <f>IF($GL851&gt;=35,INDEX($DG:$DG,$GK851+35),"")</f>
      </c>
      <c r="GF851">
        <f>IF($GL851&gt;=36,INDEX($DG:$DG,$GK851+36),"")</f>
      </c>
      <c r="GG851">
        <f>IF($GL851&gt;=37,INDEX($DG:$DG,$GK851+37),"")</f>
      </c>
      <c r="GH851">
        <f>IF($GL851&gt;=38,INDEX($DG:$DG,$GK851+38),"")</f>
      </c>
      <c r="GI851">
        <f>IF($GL851&gt;=39,INDEX($DG:$DG,$GK851+39),"")</f>
      </c>
      <c r="GJ851">
        <f>IF($GL851&gt;=40,INDEX($DG:$DG,$GK851+40),"")</f>
      </c>
      <c r="GK851">
        <f>IFERROR(MATCH($DE851,$DF$2:$DF$166,0)+1,0)</f>
      </c>
      <c r="GL851">
        <f>IFERROR(INDEX($DH$2:$DH$166,MATCH($DE851,$DF$2:$DF$166,0)),0)</f>
      </c>
      <c r="GM851">
        <f>IFERROR(MATCH($H851,$DI$851:$EV$851,0),0)</f>
      </c>
      <c r="GN851">
        <f>IF($GM851&gt;0,INDEX($EW$851:$GJ$851,$GM851),"")</f>
      </c>
      <c r="GQ851">
        <f>IF($IZ851&gt;=1,INDEX($GO:$GO,$IY851+1),"")</f>
      </c>
      <c r="GR851">
        <f>IF($IZ851&gt;=2,INDEX($GO:$GO,$IY851+2),"")</f>
      </c>
      <c r="GS851">
        <f>IF($IZ851&gt;=3,INDEX($GO:$GO,$IY851+3),"")</f>
      </c>
      <c r="GT851">
        <f>IF($IZ851&gt;=4,INDEX($GO:$GO,$IY851+4),"")</f>
      </c>
      <c r="GU851">
        <f>IF($IZ851&gt;=5,INDEX($GO:$GO,$IY851+5),"")</f>
      </c>
      <c r="GV851">
        <f>IF($IZ851&gt;=6,INDEX($GO:$GO,$IY851+6),"")</f>
      </c>
      <c r="GW851">
        <f>IF($IZ851&gt;=7,INDEX($GO:$GO,$IY851+7),"")</f>
      </c>
      <c r="GX851">
        <f>IF($IZ851&gt;=8,INDEX($GO:$GO,$IY851+8),"")</f>
      </c>
      <c r="GY851">
        <f>IF($IZ851&gt;=9,INDEX($GO:$GO,$IY851+9),"")</f>
      </c>
      <c r="GZ851">
        <f>IF($IZ851&gt;=10,INDEX($GO:$GO,$IY851+10),"")</f>
      </c>
      <c r="HA851">
        <f>IF($IZ851&gt;=11,INDEX($GO:$GO,$IY851+11),"")</f>
      </c>
      <c r="HB851">
        <f>IF($IZ851&gt;=12,INDEX($GO:$GO,$IY851+12),"")</f>
      </c>
      <c r="HC851">
        <f>IF($IZ851&gt;=13,INDEX($GO:$GO,$IY851+13),"")</f>
      </c>
      <c r="HD851">
        <f>IF($IZ851&gt;=14,INDEX($GO:$GO,$IY851+14),"")</f>
      </c>
      <c r="HE851">
        <f>IF($IZ851&gt;=15,INDEX($GO:$GO,$IY851+15),"")</f>
      </c>
      <c r="HF851">
        <f>IF($IZ851&gt;=16,INDEX($GO:$GO,$IY851+16),"")</f>
      </c>
      <c r="HG851">
        <f>IF($IZ851&gt;=17,INDEX($GO:$GO,$IY851+17),"")</f>
      </c>
      <c r="HH851">
        <f>IF($IZ851&gt;=18,INDEX($GO:$GO,$IY851+18),"")</f>
      </c>
      <c r="HI851">
        <f>IF($IZ851&gt;=19,INDEX($GO:$GO,$IY851+19),"")</f>
      </c>
      <c r="HJ851">
        <f>IF($IZ851&gt;=20,INDEX($GO:$GO,$IY851+20),"")</f>
      </c>
      <c r="HK851">
        <f>IF($IZ851&gt;=21,INDEX($GO:$GO,$IY851+21),"")</f>
      </c>
      <c r="HL851">
        <f>IF($IZ851&gt;=22,INDEX($GO:$GO,$IY851+22),"")</f>
      </c>
      <c r="HM851">
        <f>IF($IZ851&gt;=23,INDEX($GO:$GO,$IY851+23),"")</f>
      </c>
      <c r="HN851">
        <f>IF($IZ851&gt;=24,INDEX($GO:$GO,$IY851+24),"")</f>
      </c>
      <c r="HO851">
        <f>IF($IZ851&gt;=25,INDEX($GO:$GO,$IY851+25),"")</f>
      </c>
      <c r="HP851">
        <f>IF($IZ851&gt;=26,INDEX($GO:$GO,$IY851+26),"")</f>
      </c>
      <c r="HQ851">
        <f>IF($IZ851&gt;=27,INDEX($GO:$GO,$IY851+27),"")</f>
      </c>
      <c r="HR851">
        <f>IF($IZ851&gt;=28,INDEX($GO:$GO,$IY851+28),"")</f>
      </c>
      <c r="HS851">
        <f>IF($IZ851&gt;=29,INDEX($GO:$GO,$IY851+29),"")</f>
      </c>
      <c r="HT851">
        <f>IF($IZ851&gt;=30,INDEX($GO:$GO,$IY851+30),"")</f>
      </c>
      <c r="HU851">
        <f>IF($IZ851&gt;=31,INDEX($GO:$GO,$IY851+31),"")</f>
      </c>
      <c r="HV851">
        <f>IF($IZ851&gt;=32,INDEX($GO:$GO,$IY851+32),"")</f>
      </c>
      <c r="HW851">
        <f>IF($IZ851&gt;=33,INDEX($GO:$GO,$IY851+33),"")</f>
      </c>
      <c r="HX851">
        <f>IF($IZ851&gt;=34,INDEX($GO:$GO,$IY851+34),"")</f>
      </c>
      <c r="HY851">
        <f>IF($IZ851&gt;=35,INDEX($GO:$GO,$IY851+35),"")</f>
      </c>
      <c r="HZ851">
        <f>IF($IZ851&gt;=36,INDEX($GO:$GO,$IY851+36),"")</f>
      </c>
      <c r="IA851">
        <f>IF($IZ851&gt;=37,INDEX($GO:$GO,$IY851+37),"")</f>
      </c>
      <c r="IB851">
        <f>IF($IZ851&gt;=38,INDEX($GO:$GO,$IY851+38),"")</f>
      </c>
      <c r="IC851">
        <f>IF($IZ851&gt;=39,INDEX($GO:$GO,$IY851+39),"")</f>
      </c>
      <c r="ID851">
        <f>IF($IZ851&gt;=40,INDEX($GO:$GO,$IY851+40),"")</f>
      </c>
      <c r="IE851">
        <f>IF($IZ851&gt;=41,INDEX($GO:$GO,$IY851+41),"")</f>
      </c>
      <c r="IF851">
        <f>IF($IZ851&gt;=42,INDEX($GO:$GO,$IY851+42),"")</f>
      </c>
      <c r="IG851">
        <f>IF($IZ851&gt;=43,INDEX($GO:$GO,$IY851+43),"")</f>
      </c>
      <c r="IH851">
        <f>IF($IZ851&gt;=44,INDEX($GO:$GO,$IY851+44),"")</f>
      </c>
      <c r="II851">
        <f>IF($IZ851&gt;=45,INDEX($GO:$GO,$IY851+45),"")</f>
      </c>
      <c r="IJ851">
        <f>IF($IZ851&gt;=46,INDEX($GO:$GO,$IY851+46),"")</f>
      </c>
      <c r="IK851">
        <f>IF($IZ851&gt;=47,INDEX($GO:$GO,$IY851+47),"")</f>
      </c>
      <c r="IL851">
        <f>IF($IZ851&gt;=48,INDEX($GO:$GO,$IY851+48),"")</f>
      </c>
      <c r="IM851">
        <f>IF($IZ851&gt;=49,INDEX($GO:$GO,$IY851+49),"")</f>
      </c>
      <c r="IN851">
        <f>IF($IZ851&gt;=50,INDEX($GO:$GO,$IY851+50),"")</f>
      </c>
      <c r="IO851">
        <f>IF($IZ851&gt;=51,INDEX($GO:$GO,$IY851+51),"")</f>
      </c>
      <c r="IP851">
        <f>IF($IZ851&gt;=52,INDEX($GO:$GO,$IY851+52),"")</f>
      </c>
      <c r="IQ851">
        <f>IF($IZ851&gt;=53,INDEX($GO:$GO,$IY851+53),"")</f>
      </c>
      <c r="IR851">
        <f>IF($IZ851&gt;=54,INDEX($GO:$GO,$IY851+54),"")</f>
      </c>
      <c r="IS851">
        <f>IF($IZ851&gt;=55,INDEX($GO:$GO,$IY851+55),"")</f>
      </c>
      <c r="IT851">
        <f>IF($IZ851&gt;=56,INDEX($GO:$GO,$IY851+56),"")</f>
      </c>
      <c r="IU851">
        <f>IF($IZ851&gt;=57,INDEX($GO:$GO,$IY851+57),"")</f>
      </c>
      <c r="IV851">
        <f>IF($IZ851&gt;=58,INDEX($GO:$GO,$IY851+58),"")</f>
      </c>
      <c r="IW851">
        <f>IF($IZ851&gt;=59,INDEX($GO:$GO,$IY851+59),"")</f>
      </c>
      <c r="IX851">
        <f>IF($IZ851&gt;=60,INDEX($GO:$GO,$IY851+60),"")</f>
      </c>
      <c r="IY851">
        <f>IFERROR(MATCH($GN851,$GO$2:$GO$827,0)+1,0)</f>
      </c>
      <c r="IZ851">
        <f>IFERROR(INDEX($GP$2:$GP$827,MATCH($GN851,$GO$2:$GO$827,0)),0)</f>
      </c>
      <c r="JA851" t="s">
        <v>23</v>
      </c>
      <c r="JB851" t="s">
        <v>23</v>
      </c>
    </row>
    <row r="852" spans="1:262" x14ac:dyDescent="0.25">
      <c r="F852" s="1"/>
      <c r="G852" s="1"/>
      <c r="H852" s="1"/>
      <c r="I852" s="1"/>
      <c r="J852" s="1">
        <f>IFERROR(IF(FIND(" - ",$F852)&gt;0,MID($F852,FIND(" - ",$F852)+3,LEN($F852)),""),"")</f>
      </c>
      <c r="L852" s="1"/>
      <c r="N852" t="s">
        <v>23</v>
      </c>
      <c r="P852">
        <f>IF(OR($N852="",$O852=""),"",IFERROR($N852/$O852,0))</f>
      </c>
      <c r="Q852">
        <f>IF($N852="","",
IF($G852="","",
IF(ISNUMBER(SEARCH("exempt",LOWER($G852))),0,
$N852*(VALUE(SUBSTITUTE($G852,"%",""))/100))))</f>
      </c>
      <c r="W852">
        <f>IF($N852="","",
SUM($N852,$Q852,$U852,$R852,$T852)-
IF($V852="",0,VALUE($V852)))</f>
      </c>
      <c r="AE852" t="s">
        <v>2124</v>
      </c>
      <c r="AM852">
        <f>IFERROR(LEFT($F852,FIND(" - ",$F852)-1),$F852)</f>
      </c>
      <c r="AP852">
        <f>IF($CE852&gt;=1,INDEX($AN:$AN,$CD852+1),"")</f>
      </c>
      <c r="AQ852">
        <f>IF($CE852&gt;=2,INDEX($AN:$AN,$CD852+2),"")</f>
      </c>
      <c r="AR852">
        <f>IF($CE852&gt;=3,INDEX($AN:$AN,$CD852+3),"")</f>
      </c>
      <c r="AS852">
        <f>IF($CE852&gt;=4,INDEX($AN:$AN,$CD852+4),"")</f>
      </c>
      <c r="AT852">
        <f>IF($CE852&gt;=5,INDEX($AN:$AN,$CD852+5),"")</f>
      </c>
      <c r="AU852">
        <f>IF($CE852&gt;=6,INDEX($AN:$AN,$CD852+6),"")</f>
      </c>
      <c r="AV852">
        <f>IF($CE852&gt;=7,INDEX($AN:$AN,$CD852+7),"")</f>
      </c>
      <c r="AW852">
        <f>IF($CE852&gt;=8,INDEX($AN:$AN,$CD852+8),"")</f>
      </c>
      <c r="AX852">
        <f>IF($CE852&gt;=9,INDEX($AN:$AN,$CD852+9),"")</f>
      </c>
      <c r="AY852">
        <f>IF($CE852&gt;=10,INDEX($AN:$AN,$CD852+10),"")</f>
      </c>
      <c r="AZ852">
        <f>IF($CE852&gt;=11,INDEX($AN:$AN,$CD852+11),"")</f>
      </c>
      <c r="BA852">
        <f>IF($CE852&gt;=12,INDEX($AN:$AN,$CD852+12),"")</f>
      </c>
      <c r="BB852">
        <f>IF($CE852&gt;=13,INDEX($AN:$AN,$CD852+13),"")</f>
      </c>
      <c r="BC852">
        <f>IF($CE852&gt;=14,INDEX($AN:$AN,$CD852+14),"")</f>
      </c>
      <c r="BD852">
        <f>IF($CE852&gt;=15,INDEX($AN:$AN,$CD852+15),"")</f>
      </c>
      <c r="BE852">
        <f>IF($CE852&gt;=16,INDEX($AN:$AN,$CD852+16),"")</f>
      </c>
      <c r="BF852">
        <f>IF($CE852&gt;=17,INDEX($AN:$AN,$CD852+17),"")</f>
      </c>
      <c r="BG852">
        <f>IF($CE852&gt;=18,INDEX($AN:$AN,$CD852+18),"")</f>
      </c>
      <c r="BH852">
        <f>IF($CE852&gt;=19,INDEX($AN:$AN,$CD852+19),"")</f>
      </c>
      <c r="BI852">
        <f>IF($CE852&gt;=20,INDEX($AN:$AN,$CD852+20),"")</f>
      </c>
      <c r="BJ852">
        <f>IF($CE852&gt;=21,INDEX($AN:$AN,$CD852+21),"")</f>
      </c>
      <c r="BK852">
        <f>IF($CE852&gt;=22,INDEX($AN:$AN,$CD852+22),"")</f>
      </c>
      <c r="BL852">
        <f>IF($CE852&gt;=23,INDEX($AN:$AN,$CD852+23),"")</f>
      </c>
      <c r="BM852">
        <f>IF($CE852&gt;=24,INDEX($AN:$AN,$CD852+24),"")</f>
      </c>
      <c r="BN852">
        <f>IF($CE852&gt;=25,INDEX($AN:$AN,$CD852+25),"")</f>
      </c>
      <c r="BO852">
        <f>IF($CE852&gt;=26,INDEX($AN:$AN,$CD852+26),"")</f>
      </c>
      <c r="BP852">
        <f>IF($CE852&gt;=27,INDEX($AN:$AN,$CD852+27),"")</f>
      </c>
      <c r="BQ852">
        <f>IF($CE852&gt;=28,INDEX($AN:$AN,$CD852+28),"")</f>
      </c>
      <c r="BR852">
        <f>IF($CE852&gt;=29,INDEX($AN:$AN,$CD852+29),"")</f>
      </c>
      <c r="BS852">
        <f>IF($CE852&gt;=30,INDEX($AN:$AN,$CD852+30),"")</f>
      </c>
      <c r="BT852">
        <f>IF($CE852&gt;=31,INDEX($AN:$AN,$CD852+31),"")</f>
      </c>
      <c r="BU852">
        <f>IF($CE852&gt;=32,INDEX($AN:$AN,$CD852+32),"")</f>
      </c>
      <c r="BV852">
        <f>IF($CE852&gt;=33,INDEX($AN:$AN,$CD852+33),"")</f>
      </c>
      <c r="BW852">
        <f>IF($CE852&gt;=34,INDEX($AN:$AN,$CD852+34),"")</f>
      </c>
      <c r="BX852">
        <f>IF($CE852&gt;=35,INDEX($AN:$AN,$CD852+35),"")</f>
      </c>
      <c r="BY852">
        <f>IF($CE852&gt;=36,INDEX($AN:$AN,$CD852+36),"")</f>
      </c>
      <c r="BZ852">
        <f>IF($CE852&gt;=37,INDEX($AN:$AN,$CD852+37),"")</f>
      </c>
      <c r="CA852">
        <f>IF($CE852&gt;=38,INDEX($AN:$AN,$CD852+38),"")</f>
      </c>
      <c r="CB852">
        <f>IF($CE852&gt;=39,INDEX($AN:$AN,$CD852+39),"")</f>
      </c>
      <c r="CC852">
        <f>IF($CE852&gt;=40,INDEX($AN:$AN,$CD852+40),"")</f>
      </c>
      <c r="CD852">
        <f>IFERROR(MATCH($AM852,$AN$2:$AN$133,0)+1,0)</f>
      </c>
      <c r="CE852">
        <f>IFERROR(INDEX($AO$2:$AO$133,MATCH($AM852,$AN$2:$AN$133,0)),0)</f>
      </c>
      <c r="CF852">
        <f>IFERROR(LEFT($K852,FIND(" - ",$K852)-1),$K852)</f>
      </c>
      <c r="CG852" t="s">
        <v>2125</v>
      </c>
      <c r="CH852">
        <v>1</v>
      </c>
      <c r="CI852">
        <f>IF($DD852&gt;=1,INDEX($CG:$CG,$DC852+1),"")</f>
      </c>
      <c r="CJ852">
        <f>IF($DD852&gt;=2,INDEX($CG:$CG,$DC852+2),"")</f>
      </c>
      <c r="CK852">
        <f>IF($DD852&gt;=3,INDEX($CG:$CG,$DC852+3),"")</f>
      </c>
      <c r="CL852">
        <f>IF($DD852&gt;=4,INDEX($CG:$CG,$DC852+4),"")</f>
      </c>
      <c r="CM852">
        <f>IF($DD852&gt;=5,INDEX($CG:$CG,$DC852+5),"")</f>
      </c>
      <c r="CN852">
        <f>IF($DD852&gt;=6,INDEX($CG:$CG,$DC852+6),"")</f>
      </c>
      <c r="CO852">
        <f>IF($DD852&gt;=7,INDEX($CG:$CG,$DC852+7),"")</f>
      </c>
      <c r="CP852">
        <f>IF($DD852&gt;=8,INDEX($CG:$CG,$DC852+8),"")</f>
      </c>
      <c r="CQ852">
        <f>IF($DD852&gt;=9,INDEX($CG:$CG,$DC852+9),"")</f>
      </c>
      <c r="CR852">
        <f>IF($DD852&gt;=10,INDEX($CG:$CG,$DC852+10),"")</f>
      </c>
      <c r="CS852">
        <f>IF($DD852&gt;=11,INDEX($CG:$CG,$DC852+11),"")</f>
      </c>
      <c r="CT852">
        <f>IF($DD852&gt;=12,INDEX($CG:$CG,$DC852+12),"")</f>
      </c>
      <c r="CU852">
        <f>IF($DD852&gt;=13,INDEX($CG:$CG,$DC852+13),"")</f>
      </c>
      <c r="CV852">
        <f>IF($DD852&gt;=14,INDEX($CG:$CG,$DC852+14),"")</f>
      </c>
      <c r="CW852">
        <f>IF($DD852&gt;=15,INDEX($CG:$CG,$DC852+15),"")</f>
      </c>
      <c r="CX852">
        <f>IF($DD852&gt;=16,INDEX($CG:$CG,$DC852+16),"")</f>
      </c>
      <c r="CY852">
        <f>IF($DD852&gt;=17,INDEX($CG:$CG,$DC852+17),"")</f>
      </c>
      <c r="CZ852">
        <f>IF($DD852&gt;=18,INDEX($CG:$CG,$DC852+18),"")</f>
      </c>
      <c r="DA852">
        <f>IF($DD852&gt;=19,INDEX($CG:$CG,$DC852+19),"")</f>
      </c>
      <c r="DB852">
        <f>IF($DD852&gt;=20,INDEX($CG:$CG,$DC852+20),"")</f>
      </c>
      <c r="DC852">
        <f>IFERROR(MATCH($CF852,$CG$2:$CG$1558,0)+1,0)</f>
      </c>
      <c r="DD852">
        <f>IFERROR(INDEX($CH$2:$CH$1558,MATCH($CF852,$CG$2:$CG$1558,0)),0)</f>
      </c>
      <c r="DE852">
        <f>IFERROR(INDEX($AL:$AL,MATCH($G852,$AK:$AK,0))&amp;"","")</f>
      </c>
      <c r="DI852">
        <f>IF($GL852&gt;=1,INDEX($DF:$DF,$GK852+1),"")</f>
      </c>
      <c r="DJ852">
        <f>IF($GL852&gt;=2,INDEX($DF:$DF,$GK852+2),"")</f>
      </c>
      <c r="DK852">
        <f>IF($GL852&gt;=3,INDEX($DF:$DF,$GK852+3),"")</f>
      </c>
      <c r="DL852">
        <f>IF($GL852&gt;=4,INDEX($DF:$DF,$GK852+4),"")</f>
      </c>
      <c r="DM852">
        <f>IF($GL852&gt;=5,INDEX($DF:$DF,$GK852+5),"")</f>
      </c>
      <c r="DN852">
        <f>IF($GL852&gt;=6,INDEX($DF:$DF,$GK852+6),"")</f>
      </c>
      <c r="DO852">
        <f>IF($GL852&gt;=7,INDEX($DF:$DF,$GK852+7),"")</f>
      </c>
      <c r="DP852">
        <f>IF($GL852&gt;=8,INDEX($DF:$DF,$GK852+8),"")</f>
      </c>
      <c r="DQ852">
        <f>IF($GL852&gt;=9,INDEX($DF:$DF,$GK852+9),"")</f>
      </c>
      <c r="DR852">
        <f>IF($GL852&gt;=10,INDEX($DF:$DF,$GK852+10),"")</f>
      </c>
      <c r="DS852">
        <f>IF($GL852&gt;=11,INDEX($DF:$DF,$GK852+11),"")</f>
      </c>
      <c r="DT852">
        <f>IF($GL852&gt;=12,INDEX($DF:$DF,$GK852+12),"")</f>
      </c>
      <c r="DU852">
        <f>IF($GL852&gt;=13,INDEX($DF:$DF,$GK852+13),"")</f>
      </c>
      <c r="DV852">
        <f>IF($GL852&gt;=14,INDEX($DF:$DF,$GK852+14),"")</f>
      </c>
      <c r="DW852">
        <f>IF($GL852&gt;=15,INDEX($DF:$DF,$GK852+15),"")</f>
      </c>
      <c r="DX852">
        <f>IF($GL852&gt;=16,INDEX($DF:$DF,$GK852+16),"")</f>
      </c>
      <c r="DY852">
        <f>IF($GL852&gt;=17,INDEX($DF:$DF,$GK852+17),"")</f>
      </c>
      <c r="DZ852">
        <f>IF($GL852&gt;=18,INDEX($DF:$DF,$GK852+18),"")</f>
      </c>
      <c r="EA852">
        <f>IF($GL852&gt;=19,INDEX($DF:$DF,$GK852+19),"")</f>
      </c>
      <c r="EB852">
        <f>IF($GL852&gt;=20,INDEX($DF:$DF,$GK852+20),"")</f>
      </c>
      <c r="EC852">
        <f>IF($GL852&gt;=21,INDEX($DF:$DF,$GK852+21),"")</f>
      </c>
      <c r="ED852">
        <f>IF($GL852&gt;=22,INDEX($DF:$DF,$GK852+22),"")</f>
      </c>
      <c r="EE852">
        <f>IF($GL852&gt;=23,INDEX($DF:$DF,$GK852+23),"")</f>
      </c>
      <c r="EF852">
        <f>IF($GL852&gt;=24,INDEX($DF:$DF,$GK852+24),"")</f>
      </c>
      <c r="EG852">
        <f>IF($GL852&gt;=25,INDEX($DF:$DF,$GK852+25),"")</f>
      </c>
      <c r="EH852">
        <f>IF($GL852&gt;=26,INDEX($DF:$DF,$GK852+26),"")</f>
      </c>
      <c r="EI852">
        <f>IF($GL852&gt;=27,INDEX($DF:$DF,$GK852+27),"")</f>
      </c>
      <c r="EJ852">
        <f>IF($GL852&gt;=28,INDEX($DF:$DF,$GK852+28),"")</f>
      </c>
      <c r="EK852">
        <f>IF($GL852&gt;=29,INDEX($DF:$DF,$GK852+29),"")</f>
      </c>
      <c r="EL852">
        <f>IF($GL852&gt;=30,INDEX($DF:$DF,$GK852+30),"")</f>
      </c>
      <c r="EM852">
        <f>IF($GL852&gt;=31,INDEX($DF:$DF,$GK852+31),"")</f>
      </c>
      <c r="EN852">
        <f>IF($GL852&gt;=32,INDEX($DF:$DF,$GK852+32),"")</f>
      </c>
      <c r="EO852">
        <f>IF($GL852&gt;=33,INDEX($DF:$DF,$GK852+33),"")</f>
      </c>
      <c r="EP852">
        <f>IF($GL852&gt;=34,INDEX($DF:$DF,$GK852+34),"")</f>
      </c>
      <c r="EQ852">
        <f>IF($GL852&gt;=35,INDEX($DF:$DF,$GK852+35),"")</f>
      </c>
      <c r="ER852">
        <f>IF($GL852&gt;=36,INDEX($DF:$DF,$GK852+36),"")</f>
      </c>
      <c r="ES852">
        <f>IF($GL852&gt;=37,INDEX($DF:$DF,$GK852+37),"")</f>
      </c>
      <c r="ET852">
        <f>IF($GL852&gt;=38,INDEX($DF:$DF,$GK852+38),"")</f>
      </c>
      <c r="EU852">
        <f>IF($GL852&gt;=39,INDEX($DF:$DF,$GK852+39),"")</f>
      </c>
      <c r="EV852">
        <f>IF($GL852&gt;=40,INDEX($DF:$DF,$GK852+40),"")</f>
      </c>
      <c r="EW852">
        <f>IF($GL852&gt;=1,INDEX($DG:$DG,$GK852+1),"")</f>
      </c>
      <c r="EX852">
        <f>IF($GL852&gt;=2,INDEX($DG:$DG,$GK852+2),"")</f>
      </c>
      <c r="EY852">
        <f>IF($GL852&gt;=3,INDEX($DG:$DG,$GK852+3),"")</f>
      </c>
      <c r="EZ852">
        <f>IF($GL852&gt;=4,INDEX($DG:$DG,$GK852+4),"")</f>
      </c>
      <c r="FA852">
        <f>IF($GL852&gt;=5,INDEX($DG:$DG,$GK852+5),"")</f>
      </c>
      <c r="FB852">
        <f>IF($GL852&gt;=6,INDEX($DG:$DG,$GK852+6),"")</f>
      </c>
      <c r="FC852">
        <f>IF($GL852&gt;=7,INDEX($DG:$DG,$GK852+7),"")</f>
      </c>
      <c r="FD852">
        <f>IF($GL852&gt;=8,INDEX($DG:$DG,$GK852+8),"")</f>
      </c>
      <c r="FE852">
        <f>IF($GL852&gt;=9,INDEX($DG:$DG,$GK852+9),"")</f>
      </c>
      <c r="FF852">
        <f>IF($GL852&gt;=10,INDEX($DG:$DG,$GK852+10),"")</f>
      </c>
      <c r="FG852">
        <f>IF($GL852&gt;=11,INDEX($DG:$DG,$GK852+11),"")</f>
      </c>
      <c r="FH852">
        <f>IF($GL852&gt;=12,INDEX($DG:$DG,$GK852+12),"")</f>
      </c>
      <c r="FI852">
        <f>IF($GL852&gt;=13,INDEX($DG:$DG,$GK852+13),"")</f>
      </c>
      <c r="FJ852">
        <f>IF($GL852&gt;=14,INDEX($DG:$DG,$GK852+14),"")</f>
      </c>
      <c r="FK852">
        <f>IF($GL852&gt;=15,INDEX($DG:$DG,$GK852+15),"")</f>
      </c>
      <c r="FL852">
        <f>IF($GL852&gt;=16,INDEX($DG:$DG,$GK852+16),"")</f>
      </c>
      <c r="FM852">
        <f>IF($GL852&gt;=17,INDEX($DG:$DG,$GK852+17),"")</f>
      </c>
      <c r="FN852">
        <f>IF($GL852&gt;=18,INDEX($DG:$DG,$GK852+18),"")</f>
      </c>
      <c r="FO852">
        <f>IF($GL852&gt;=19,INDEX($DG:$DG,$GK852+19),"")</f>
      </c>
      <c r="FP852">
        <f>IF($GL852&gt;=20,INDEX($DG:$DG,$GK852+20),"")</f>
      </c>
      <c r="FQ852">
        <f>IF($GL852&gt;=21,INDEX($DG:$DG,$GK852+21),"")</f>
      </c>
      <c r="FR852">
        <f>IF($GL852&gt;=22,INDEX($DG:$DG,$GK852+22),"")</f>
      </c>
      <c r="FS852">
        <f>IF($GL852&gt;=23,INDEX($DG:$DG,$GK852+23),"")</f>
      </c>
      <c r="FT852">
        <f>IF($GL852&gt;=24,INDEX($DG:$DG,$GK852+24),"")</f>
      </c>
      <c r="FU852">
        <f>IF($GL852&gt;=25,INDEX($DG:$DG,$GK852+25),"")</f>
      </c>
      <c r="FV852">
        <f>IF($GL852&gt;=26,INDEX($DG:$DG,$GK852+26),"")</f>
      </c>
      <c r="FW852">
        <f>IF($GL852&gt;=27,INDEX($DG:$DG,$GK852+27),"")</f>
      </c>
      <c r="FX852">
        <f>IF($GL852&gt;=28,INDEX($DG:$DG,$GK852+28),"")</f>
      </c>
      <c r="FY852">
        <f>IF($GL852&gt;=29,INDEX($DG:$DG,$GK852+29),"")</f>
      </c>
      <c r="FZ852">
        <f>IF($GL852&gt;=30,INDEX($DG:$DG,$GK852+30),"")</f>
      </c>
      <c r="GA852">
        <f>IF($GL852&gt;=31,INDEX($DG:$DG,$GK852+31),"")</f>
      </c>
      <c r="GB852">
        <f>IF($GL852&gt;=32,INDEX($DG:$DG,$GK852+32),"")</f>
      </c>
      <c r="GC852">
        <f>IF($GL852&gt;=33,INDEX($DG:$DG,$GK852+33),"")</f>
      </c>
      <c r="GD852">
        <f>IF($GL852&gt;=34,INDEX($DG:$DG,$GK852+34),"")</f>
      </c>
      <c r="GE852">
        <f>IF($GL852&gt;=35,INDEX($DG:$DG,$GK852+35),"")</f>
      </c>
      <c r="GF852">
        <f>IF($GL852&gt;=36,INDEX($DG:$DG,$GK852+36),"")</f>
      </c>
      <c r="GG852">
        <f>IF($GL852&gt;=37,INDEX($DG:$DG,$GK852+37),"")</f>
      </c>
      <c r="GH852">
        <f>IF($GL852&gt;=38,INDEX($DG:$DG,$GK852+38),"")</f>
      </c>
      <c r="GI852">
        <f>IF($GL852&gt;=39,INDEX($DG:$DG,$GK852+39),"")</f>
      </c>
      <c r="GJ852">
        <f>IF($GL852&gt;=40,INDEX($DG:$DG,$GK852+40),"")</f>
      </c>
      <c r="GK852">
        <f>IFERROR(MATCH($DE852,$DF$2:$DF$166,0)+1,0)</f>
      </c>
      <c r="GL852">
        <f>IFERROR(INDEX($DH$2:$DH$166,MATCH($DE852,$DF$2:$DF$166,0)),0)</f>
      </c>
      <c r="GM852">
        <f>IFERROR(MATCH($H852,$DI$852:$EV$852,0),0)</f>
      </c>
      <c r="GN852">
        <f>IF($GM852&gt;0,INDEX($EW$852:$GJ$852,$GM852),"")</f>
      </c>
      <c r="GQ852">
        <f>IF($IZ852&gt;=1,INDEX($GO:$GO,$IY852+1),"")</f>
      </c>
      <c r="GR852">
        <f>IF($IZ852&gt;=2,INDEX($GO:$GO,$IY852+2),"")</f>
      </c>
      <c r="GS852">
        <f>IF($IZ852&gt;=3,INDEX($GO:$GO,$IY852+3),"")</f>
      </c>
      <c r="GT852">
        <f>IF($IZ852&gt;=4,INDEX($GO:$GO,$IY852+4),"")</f>
      </c>
      <c r="GU852">
        <f>IF($IZ852&gt;=5,INDEX($GO:$GO,$IY852+5),"")</f>
      </c>
      <c r="GV852">
        <f>IF($IZ852&gt;=6,INDEX($GO:$GO,$IY852+6),"")</f>
      </c>
      <c r="GW852">
        <f>IF($IZ852&gt;=7,INDEX($GO:$GO,$IY852+7),"")</f>
      </c>
      <c r="GX852">
        <f>IF($IZ852&gt;=8,INDEX($GO:$GO,$IY852+8),"")</f>
      </c>
      <c r="GY852">
        <f>IF($IZ852&gt;=9,INDEX($GO:$GO,$IY852+9),"")</f>
      </c>
      <c r="GZ852">
        <f>IF($IZ852&gt;=10,INDEX($GO:$GO,$IY852+10),"")</f>
      </c>
      <c r="HA852">
        <f>IF($IZ852&gt;=11,INDEX($GO:$GO,$IY852+11),"")</f>
      </c>
      <c r="HB852">
        <f>IF($IZ852&gt;=12,INDEX($GO:$GO,$IY852+12),"")</f>
      </c>
      <c r="HC852">
        <f>IF($IZ852&gt;=13,INDEX($GO:$GO,$IY852+13),"")</f>
      </c>
      <c r="HD852">
        <f>IF($IZ852&gt;=14,INDEX($GO:$GO,$IY852+14),"")</f>
      </c>
      <c r="HE852">
        <f>IF($IZ852&gt;=15,INDEX($GO:$GO,$IY852+15),"")</f>
      </c>
      <c r="HF852">
        <f>IF($IZ852&gt;=16,INDEX($GO:$GO,$IY852+16),"")</f>
      </c>
      <c r="HG852">
        <f>IF($IZ852&gt;=17,INDEX($GO:$GO,$IY852+17),"")</f>
      </c>
      <c r="HH852">
        <f>IF($IZ852&gt;=18,INDEX($GO:$GO,$IY852+18),"")</f>
      </c>
      <c r="HI852">
        <f>IF($IZ852&gt;=19,INDEX($GO:$GO,$IY852+19),"")</f>
      </c>
      <c r="HJ852">
        <f>IF($IZ852&gt;=20,INDEX($GO:$GO,$IY852+20),"")</f>
      </c>
      <c r="HK852">
        <f>IF($IZ852&gt;=21,INDEX($GO:$GO,$IY852+21),"")</f>
      </c>
      <c r="HL852">
        <f>IF($IZ852&gt;=22,INDEX($GO:$GO,$IY852+22),"")</f>
      </c>
      <c r="HM852">
        <f>IF($IZ852&gt;=23,INDEX($GO:$GO,$IY852+23),"")</f>
      </c>
      <c r="HN852">
        <f>IF($IZ852&gt;=24,INDEX($GO:$GO,$IY852+24),"")</f>
      </c>
      <c r="HO852">
        <f>IF($IZ852&gt;=25,INDEX($GO:$GO,$IY852+25),"")</f>
      </c>
      <c r="HP852">
        <f>IF($IZ852&gt;=26,INDEX($GO:$GO,$IY852+26),"")</f>
      </c>
      <c r="HQ852">
        <f>IF($IZ852&gt;=27,INDEX($GO:$GO,$IY852+27),"")</f>
      </c>
      <c r="HR852">
        <f>IF($IZ852&gt;=28,INDEX($GO:$GO,$IY852+28),"")</f>
      </c>
      <c r="HS852">
        <f>IF($IZ852&gt;=29,INDEX($GO:$GO,$IY852+29),"")</f>
      </c>
      <c r="HT852">
        <f>IF($IZ852&gt;=30,INDEX($GO:$GO,$IY852+30),"")</f>
      </c>
      <c r="HU852">
        <f>IF($IZ852&gt;=31,INDEX($GO:$GO,$IY852+31),"")</f>
      </c>
      <c r="HV852">
        <f>IF($IZ852&gt;=32,INDEX($GO:$GO,$IY852+32),"")</f>
      </c>
      <c r="HW852">
        <f>IF($IZ852&gt;=33,INDEX($GO:$GO,$IY852+33),"")</f>
      </c>
      <c r="HX852">
        <f>IF($IZ852&gt;=34,INDEX($GO:$GO,$IY852+34),"")</f>
      </c>
      <c r="HY852">
        <f>IF($IZ852&gt;=35,INDEX($GO:$GO,$IY852+35),"")</f>
      </c>
      <c r="HZ852">
        <f>IF($IZ852&gt;=36,INDEX($GO:$GO,$IY852+36),"")</f>
      </c>
      <c r="IA852">
        <f>IF($IZ852&gt;=37,INDEX($GO:$GO,$IY852+37),"")</f>
      </c>
      <c r="IB852">
        <f>IF($IZ852&gt;=38,INDEX($GO:$GO,$IY852+38),"")</f>
      </c>
      <c r="IC852">
        <f>IF($IZ852&gt;=39,INDEX($GO:$GO,$IY852+39),"")</f>
      </c>
      <c r="ID852">
        <f>IF($IZ852&gt;=40,INDEX($GO:$GO,$IY852+40),"")</f>
      </c>
      <c r="IE852">
        <f>IF($IZ852&gt;=41,INDEX($GO:$GO,$IY852+41),"")</f>
      </c>
      <c r="IF852">
        <f>IF($IZ852&gt;=42,INDEX($GO:$GO,$IY852+42),"")</f>
      </c>
      <c r="IG852">
        <f>IF($IZ852&gt;=43,INDEX($GO:$GO,$IY852+43),"")</f>
      </c>
      <c r="IH852">
        <f>IF($IZ852&gt;=44,INDEX($GO:$GO,$IY852+44),"")</f>
      </c>
      <c r="II852">
        <f>IF($IZ852&gt;=45,INDEX($GO:$GO,$IY852+45),"")</f>
      </c>
      <c r="IJ852">
        <f>IF($IZ852&gt;=46,INDEX($GO:$GO,$IY852+46),"")</f>
      </c>
      <c r="IK852">
        <f>IF($IZ852&gt;=47,INDEX($GO:$GO,$IY852+47),"")</f>
      </c>
      <c r="IL852">
        <f>IF($IZ852&gt;=48,INDEX($GO:$GO,$IY852+48),"")</f>
      </c>
      <c r="IM852">
        <f>IF($IZ852&gt;=49,INDEX($GO:$GO,$IY852+49),"")</f>
      </c>
      <c r="IN852">
        <f>IF($IZ852&gt;=50,INDEX($GO:$GO,$IY852+50),"")</f>
      </c>
      <c r="IO852">
        <f>IF($IZ852&gt;=51,INDEX($GO:$GO,$IY852+51),"")</f>
      </c>
      <c r="IP852">
        <f>IF($IZ852&gt;=52,INDEX($GO:$GO,$IY852+52),"")</f>
      </c>
      <c r="IQ852">
        <f>IF($IZ852&gt;=53,INDEX($GO:$GO,$IY852+53),"")</f>
      </c>
      <c r="IR852">
        <f>IF($IZ852&gt;=54,INDEX($GO:$GO,$IY852+54),"")</f>
      </c>
      <c r="IS852">
        <f>IF($IZ852&gt;=55,INDEX($GO:$GO,$IY852+55),"")</f>
      </c>
      <c r="IT852">
        <f>IF($IZ852&gt;=56,INDEX($GO:$GO,$IY852+56),"")</f>
      </c>
      <c r="IU852">
        <f>IF($IZ852&gt;=57,INDEX($GO:$GO,$IY852+57),"")</f>
      </c>
      <c r="IV852">
        <f>IF($IZ852&gt;=58,INDEX($GO:$GO,$IY852+58),"")</f>
      </c>
      <c r="IW852">
        <f>IF($IZ852&gt;=59,INDEX($GO:$GO,$IY852+59),"")</f>
      </c>
      <c r="IX852">
        <f>IF($IZ852&gt;=60,INDEX($GO:$GO,$IY852+60),"")</f>
      </c>
      <c r="IY852">
        <f>IFERROR(MATCH($GN852,$GO$2:$GO$827,0)+1,0)</f>
      </c>
      <c r="IZ852">
        <f>IFERROR(INDEX($GP$2:$GP$827,MATCH($GN852,$GO$2:$GO$827,0)),0)</f>
      </c>
      <c r="JA852" t="s">
        <v>23</v>
      </c>
      <c r="JB852" t="s">
        <v>23</v>
      </c>
    </row>
    <row r="853" spans="1:262" x14ac:dyDescent="0.25">
      <c r="F853" s="1"/>
      <c r="G853" s="1"/>
      <c r="H853" s="1"/>
      <c r="I853" s="1"/>
      <c r="J853" s="1">
        <f>IFERROR(IF(FIND(" - ",$F853)&gt;0,MID($F853,FIND(" - ",$F853)+3,LEN($F853)),""),"")</f>
      </c>
      <c r="L853" s="1"/>
      <c r="N853" t="s">
        <v>23</v>
      </c>
      <c r="P853">
        <f>IF(OR($N853="",$O853=""),"",IFERROR($N853/$O853,0))</f>
      </c>
      <c r="Q853">
        <f>IF($N853="","",
IF($G853="","",
IF(ISNUMBER(SEARCH("exempt",LOWER($G853))),0,
$N853*(VALUE(SUBSTITUTE($G853,"%",""))/100))))</f>
      </c>
      <c r="W853">
        <f>IF($N853="","",
SUM($N853,$Q853,$U853,$R853,$T853)-
IF($V853="",0,VALUE($V853)))</f>
      </c>
      <c r="AE853" t="s">
        <v>2126</v>
      </c>
      <c r="AM853">
        <f>IFERROR(LEFT($F853,FIND(" - ",$F853)-1),$F853)</f>
      </c>
      <c r="AP853">
        <f>IF($CE853&gt;=1,INDEX($AN:$AN,$CD853+1),"")</f>
      </c>
      <c r="AQ853">
        <f>IF($CE853&gt;=2,INDEX($AN:$AN,$CD853+2),"")</f>
      </c>
      <c r="AR853">
        <f>IF($CE853&gt;=3,INDEX($AN:$AN,$CD853+3),"")</f>
      </c>
      <c r="AS853">
        <f>IF($CE853&gt;=4,INDEX($AN:$AN,$CD853+4),"")</f>
      </c>
      <c r="AT853">
        <f>IF($CE853&gt;=5,INDEX($AN:$AN,$CD853+5),"")</f>
      </c>
      <c r="AU853">
        <f>IF($CE853&gt;=6,INDEX($AN:$AN,$CD853+6),"")</f>
      </c>
      <c r="AV853">
        <f>IF($CE853&gt;=7,INDEX($AN:$AN,$CD853+7),"")</f>
      </c>
      <c r="AW853">
        <f>IF($CE853&gt;=8,INDEX($AN:$AN,$CD853+8),"")</f>
      </c>
      <c r="AX853">
        <f>IF($CE853&gt;=9,INDEX($AN:$AN,$CD853+9),"")</f>
      </c>
      <c r="AY853">
        <f>IF($CE853&gt;=10,INDEX($AN:$AN,$CD853+10),"")</f>
      </c>
      <c r="AZ853">
        <f>IF($CE853&gt;=11,INDEX($AN:$AN,$CD853+11),"")</f>
      </c>
      <c r="BA853">
        <f>IF($CE853&gt;=12,INDEX($AN:$AN,$CD853+12),"")</f>
      </c>
      <c r="BB853">
        <f>IF($CE853&gt;=13,INDEX($AN:$AN,$CD853+13),"")</f>
      </c>
      <c r="BC853">
        <f>IF($CE853&gt;=14,INDEX($AN:$AN,$CD853+14),"")</f>
      </c>
      <c r="BD853">
        <f>IF($CE853&gt;=15,INDEX($AN:$AN,$CD853+15),"")</f>
      </c>
      <c r="BE853">
        <f>IF($CE853&gt;=16,INDEX($AN:$AN,$CD853+16),"")</f>
      </c>
      <c r="BF853">
        <f>IF($CE853&gt;=17,INDEX($AN:$AN,$CD853+17),"")</f>
      </c>
      <c r="BG853">
        <f>IF($CE853&gt;=18,INDEX($AN:$AN,$CD853+18),"")</f>
      </c>
      <c r="BH853">
        <f>IF($CE853&gt;=19,INDEX($AN:$AN,$CD853+19),"")</f>
      </c>
      <c r="BI853">
        <f>IF($CE853&gt;=20,INDEX($AN:$AN,$CD853+20),"")</f>
      </c>
      <c r="BJ853">
        <f>IF($CE853&gt;=21,INDEX($AN:$AN,$CD853+21),"")</f>
      </c>
      <c r="BK853">
        <f>IF($CE853&gt;=22,INDEX($AN:$AN,$CD853+22),"")</f>
      </c>
      <c r="BL853">
        <f>IF($CE853&gt;=23,INDEX($AN:$AN,$CD853+23),"")</f>
      </c>
      <c r="BM853">
        <f>IF($CE853&gt;=24,INDEX($AN:$AN,$CD853+24),"")</f>
      </c>
      <c r="BN853">
        <f>IF($CE853&gt;=25,INDEX($AN:$AN,$CD853+25),"")</f>
      </c>
      <c r="BO853">
        <f>IF($CE853&gt;=26,INDEX($AN:$AN,$CD853+26),"")</f>
      </c>
      <c r="BP853">
        <f>IF($CE853&gt;=27,INDEX($AN:$AN,$CD853+27),"")</f>
      </c>
      <c r="BQ853">
        <f>IF($CE853&gt;=28,INDEX($AN:$AN,$CD853+28),"")</f>
      </c>
      <c r="BR853">
        <f>IF($CE853&gt;=29,INDEX($AN:$AN,$CD853+29),"")</f>
      </c>
      <c r="BS853">
        <f>IF($CE853&gt;=30,INDEX($AN:$AN,$CD853+30),"")</f>
      </c>
      <c r="BT853">
        <f>IF($CE853&gt;=31,INDEX($AN:$AN,$CD853+31),"")</f>
      </c>
      <c r="BU853">
        <f>IF($CE853&gt;=32,INDEX($AN:$AN,$CD853+32),"")</f>
      </c>
      <c r="BV853">
        <f>IF($CE853&gt;=33,INDEX($AN:$AN,$CD853+33),"")</f>
      </c>
      <c r="BW853">
        <f>IF($CE853&gt;=34,INDEX($AN:$AN,$CD853+34),"")</f>
      </c>
      <c r="BX853">
        <f>IF($CE853&gt;=35,INDEX($AN:$AN,$CD853+35),"")</f>
      </c>
      <c r="BY853">
        <f>IF($CE853&gt;=36,INDEX($AN:$AN,$CD853+36),"")</f>
      </c>
      <c r="BZ853">
        <f>IF($CE853&gt;=37,INDEX($AN:$AN,$CD853+37),"")</f>
      </c>
      <c r="CA853">
        <f>IF($CE853&gt;=38,INDEX($AN:$AN,$CD853+38),"")</f>
      </c>
      <c r="CB853">
        <f>IF($CE853&gt;=39,INDEX($AN:$AN,$CD853+39),"")</f>
      </c>
      <c r="CC853">
        <f>IF($CE853&gt;=40,INDEX($AN:$AN,$CD853+40),"")</f>
      </c>
      <c r="CD853">
        <f>IFERROR(MATCH($AM853,$AN$2:$AN$133,0)+1,0)</f>
      </c>
      <c r="CE853">
        <f>IFERROR(INDEX($AO$2:$AO$133,MATCH($AM853,$AN$2:$AN$133,0)),0)</f>
      </c>
      <c r="CF853">
        <f>IFERROR(LEFT($K853,FIND(" - ",$K853)-1),$K853)</f>
      </c>
      <c r="CG853" t="s">
        <v>206</v>
      </c>
      <c r="CI853">
        <f>IF($DD853&gt;=1,INDEX($CG:$CG,$DC853+1),"")</f>
      </c>
      <c r="CJ853">
        <f>IF($DD853&gt;=2,INDEX($CG:$CG,$DC853+2),"")</f>
      </c>
      <c r="CK853">
        <f>IF($DD853&gt;=3,INDEX($CG:$CG,$DC853+3),"")</f>
      </c>
      <c r="CL853">
        <f>IF($DD853&gt;=4,INDEX($CG:$CG,$DC853+4),"")</f>
      </c>
      <c r="CM853">
        <f>IF($DD853&gt;=5,INDEX($CG:$CG,$DC853+5),"")</f>
      </c>
      <c r="CN853">
        <f>IF($DD853&gt;=6,INDEX($CG:$CG,$DC853+6),"")</f>
      </c>
      <c r="CO853">
        <f>IF($DD853&gt;=7,INDEX($CG:$CG,$DC853+7),"")</f>
      </c>
      <c r="CP853">
        <f>IF($DD853&gt;=8,INDEX($CG:$CG,$DC853+8),"")</f>
      </c>
      <c r="CQ853">
        <f>IF($DD853&gt;=9,INDEX($CG:$CG,$DC853+9),"")</f>
      </c>
      <c r="CR853">
        <f>IF($DD853&gt;=10,INDEX($CG:$CG,$DC853+10),"")</f>
      </c>
      <c r="CS853">
        <f>IF($DD853&gt;=11,INDEX($CG:$CG,$DC853+11),"")</f>
      </c>
      <c r="CT853">
        <f>IF($DD853&gt;=12,INDEX($CG:$CG,$DC853+12),"")</f>
      </c>
      <c r="CU853">
        <f>IF($DD853&gt;=13,INDEX($CG:$CG,$DC853+13),"")</f>
      </c>
      <c r="CV853">
        <f>IF($DD853&gt;=14,INDEX($CG:$CG,$DC853+14),"")</f>
      </c>
      <c r="CW853">
        <f>IF($DD853&gt;=15,INDEX($CG:$CG,$DC853+15),"")</f>
      </c>
      <c r="CX853">
        <f>IF($DD853&gt;=16,INDEX($CG:$CG,$DC853+16),"")</f>
      </c>
      <c r="CY853">
        <f>IF($DD853&gt;=17,INDEX($CG:$CG,$DC853+17),"")</f>
      </c>
      <c r="CZ853">
        <f>IF($DD853&gt;=18,INDEX($CG:$CG,$DC853+18),"")</f>
      </c>
      <c r="DA853">
        <f>IF($DD853&gt;=19,INDEX($CG:$CG,$DC853+19),"")</f>
      </c>
      <c r="DB853">
        <f>IF($DD853&gt;=20,INDEX($CG:$CG,$DC853+20),"")</f>
      </c>
      <c r="DC853">
        <f>IFERROR(MATCH($CF853,$CG$2:$CG$1558,0)+1,0)</f>
      </c>
      <c r="DD853">
        <f>IFERROR(INDEX($CH$2:$CH$1558,MATCH($CF853,$CG$2:$CG$1558,0)),0)</f>
      </c>
      <c r="DE853">
        <f>IFERROR(INDEX($AL:$AL,MATCH($G853,$AK:$AK,0))&amp;"","")</f>
      </c>
      <c r="DI853">
        <f>IF($GL853&gt;=1,INDEX($DF:$DF,$GK853+1),"")</f>
      </c>
      <c r="DJ853">
        <f>IF($GL853&gt;=2,INDEX($DF:$DF,$GK853+2),"")</f>
      </c>
      <c r="DK853">
        <f>IF($GL853&gt;=3,INDEX($DF:$DF,$GK853+3),"")</f>
      </c>
      <c r="DL853">
        <f>IF($GL853&gt;=4,INDEX($DF:$DF,$GK853+4),"")</f>
      </c>
      <c r="DM853">
        <f>IF($GL853&gt;=5,INDEX($DF:$DF,$GK853+5),"")</f>
      </c>
      <c r="DN853">
        <f>IF($GL853&gt;=6,INDEX($DF:$DF,$GK853+6),"")</f>
      </c>
      <c r="DO853">
        <f>IF($GL853&gt;=7,INDEX($DF:$DF,$GK853+7),"")</f>
      </c>
      <c r="DP853">
        <f>IF($GL853&gt;=8,INDEX($DF:$DF,$GK853+8),"")</f>
      </c>
      <c r="DQ853">
        <f>IF($GL853&gt;=9,INDEX($DF:$DF,$GK853+9),"")</f>
      </c>
      <c r="DR853">
        <f>IF($GL853&gt;=10,INDEX($DF:$DF,$GK853+10),"")</f>
      </c>
      <c r="DS853">
        <f>IF($GL853&gt;=11,INDEX($DF:$DF,$GK853+11),"")</f>
      </c>
      <c r="DT853">
        <f>IF($GL853&gt;=12,INDEX($DF:$DF,$GK853+12),"")</f>
      </c>
      <c r="DU853">
        <f>IF($GL853&gt;=13,INDEX($DF:$DF,$GK853+13),"")</f>
      </c>
      <c r="DV853">
        <f>IF($GL853&gt;=14,INDEX($DF:$DF,$GK853+14),"")</f>
      </c>
      <c r="DW853">
        <f>IF($GL853&gt;=15,INDEX($DF:$DF,$GK853+15),"")</f>
      </c>
      <c r="DX853">
        <f>IF($GL853&gt;=16,INDEX($DF:$DF,$GK853+16),"")</f>
      </c>
      <c r="DY853">
        <f>IF($GL853&gt;=17,INDEX($DF:$DF,$GK853+17),"")</f>
      </c>
      <c r="DZ853">
        <f>IF($GL853&gt;=18,INDEX($DF:$DF,$GK853+18),"")</f>
      </c>
      <c r="EA853">
        <f>IF($GL853&gt;=19,INDEX($DF:$DF,$GK853+19),"")</f>
      </c>
      <c r="EB853">
        <f>IF($GL853&gt;=20,INDEX($DF:$DF,$GK853+20),"")</f>
      </c>
      <c r="EC853">
        <f>IF($GL853&gt;=21,INDEX($DF:$DF,$GK853+21),"")</f>
      </c>
      <c r="ED853">
        <f>IF($GL853&gt;=22,INDEX($DF:$DF,$GK853+22),"")</f>
      </c>
      <c r="EE853">
        <f>IF($GL853&gt;=23,INDEX($DF:$DF,$GK853+23),"")</f>
      </c>
      <c r="EF853">
        <f>IF($GL853&gt;=24,INDEX($DF:$DF,$GK853+24),"")</f>
      </c>
      <c r="EG853">
        <f>IF($GL853&gt;=25,INDEX($DF:$DF,$GK853+25),"")</f>
      </c>
      <c r="EH853">
        <f>IF($GL853&gt;=26,INDEX($DF:$DF,$GK853+26),"")</f>
      </c>
      <c r="EI853">
        <f>IF($GL853&gt;=27,INDEX($DF:$DF,$GK853+27),"")</f>
      </c>
      <c r="EJ853">
        <f>IF($GL853&gt;=28,INDEX($DF:$DF,$GK853+28),"")</f>
      </c>
      <c r="EK853">
        <f>IF($GL853&gt;=29,INDEX($DF:$DF,$GK853+29),"")</f>
      </c>
      <c r="EL853">
        <f>IF($GL853&gt;=30,INDEX($DF:$DF,$GK853+30),"")</f>
      </c>
      <c r="EM853">
        <f>IF($GL853&gt;=31,INDEX($DF:$DF,$GK853+31),"")</f>
      </c>
      <c r="EN853">
        <f>IF($GL853&gt;=32,INDEX($DF:$DF,$GK853+32),"")</f>
      </c>
      <c r="EO853">
        <f>IF($GL853&gt;=33,INDEX($DF:$DF,$GK853+33),"")</f>
      </c>
      <c r="EP853">
        <f>IF($GL853&gt;=34,INDEX($DF:$DF,$GK853+34),"")</f>
      </c>
      <c r="EQ853">
        <f>IF($GL853&gt;=35,INDEX($DF:$DF,$GK853+35),"")</f>
      </c>
      <c r="ER853">
        <f>IF($GL853&gt;=36,INDEX($DF:$DF,$GK853+36),"")</f>
      </c>
      <c r="ES853">
        <f>IF($GL853&gt;=37,INDEX($DF:$DF,$GK853+37),"")</f>
      </c>
      <c r="ET853">
        <f>IF($GL853&gt;=38,INDEX($DF:$DF,$GK853+38),"")</f>
      </c>
      <c r="EU853">
        <f>IF($GL853&gt;=39,INDEX($DF:$DF,$GK853+39),"")</f>
      </c>
      <c r="EV853">
        <f>IF($GL853&gt;=40,INDEX($DF:$DF,$GK853+40),"")</f>
      </c>
      <c r="EW853">
        <f>IF($GL853&gt;=1,INDEX($DG:$DG,$GK853+1),"")</f>
      </c>
      <c r="EX853">
        <f>IF($GL853&gt;=2,INDEX($DG:$DG,$GK853+2),"")</f>
      </c>
      <c r="EY853">
        <f>IF($GL853&gt;=3,INDEX($DG:$DG,$GK853+3),"")</f>
      </c>
      <c r="EZ853">
        <f>IF($GL853&gt;=4,INDEX($DG:$DG,$GK853+4),"")</f>
      </c>
      <c r="FA853">
        <f>IF($GL853&gt;=5,INDEX($DG:$DG,$GK853+5),"")</f>
      </c>
      <c r="FB853">
        <f>IF($GL853&gt;=6,INDEX($DG:$DG,$GK853+6),"")</f>
      </c>
      <c r="FC853">
        <f>IF($GL853&gt;=7,INDEX($DG:$DG,$GK853+7),"")</f>
      </c>
      <c r="FD853">
        <f>IF($GL853&gt;=8,INDEX($DG:$DG,$GK853+8),"")</f>
      </c>
      <c r="FE853">
        <f>IF($GL853&gt;=9,INDEX($DG:$DG,$GK853+9),"")</f>
      </c>
      <c r="FF853">
        <f>IF($GL853&gt;=10,INDEX($DG:$DG,$GK853+10),"")</f>
      </c>
      <c r="FG853">
        <f>IF($GL853&gt;=11,INDEX($DG:$DG,$GK853+11),"")</f>
      </c>
      <c r="FH853">
        <f>IF($GL853&gt;=12,INDEX($DG:$DG,$GK853+12),"")</f>
      </c>
      <c r="FI853">
        <f>IF($GL853&gt;=13,INDEX($DG:$DG,$GK853+13),"")</f>
      </c>
      <c r="FJ853">
        <f>IF($GL853&gt;=14,INDEX($DG:$DG,$GK853+14),"")</f>
      </c>
      <c r="FK853">
        <f>IF($GL853&gt;=15,INDEX($DG:$DG,$GK853+15),"")</f>
      </c>
      <c r="FL853">
        <f>IF($GL853&gt;=16,INDEX($DG:$DG,$GK853+16),"")</f>
      </c>
      <c r="FM853">
        <f>IF($GL853&gt;=17,INDEX($DG:$DG,$GK853+17),"")</f>
      </c>
      <c r="FN853">
        <f>IF($GL853&gt;=18,INDEX($DG:$DG,$GK853+18),"")</f>
      </c>
      <c r="FO853">
        <f>IF($GL853&gt;=19,INDEX($DG:$DG,$GK853+19),"")</f>
      </c>
      <c r="FP853">
        <f>IF($GL853&gt;=20,INDEX($DG:$DG,$GK853+20),"")</f>
      </c>
      <c r="FQ853">
        <f>IF($GL853&gt;=21,INDEX($DG:$DG,$GK853+21),"")</f>
      </c>
      <c r="FR853">
        <f>IF($GL853&gt;=22,INDEX($DG:$DG,$GK853+22),"")</f>
      </c>
      <c r="FS853">
        <f>IF($GL853&gt;=23,INDEX($DG:$DG,$GK853+23),"")</f>
      </c>
      <c r="FT853">
        <f>IF($GL853&gt;=24,INDEX($DG:$DG,$GK853+24),"")</f>
      </c>
      <c r="FU853">
        <f>IF($GL853&gt;=25,INDEX($DG:$DG,$GK853+25),"")</f>
      </c>
      <c r="FV853">
        <f>IF($GL853&gt;=26,INDEX($DG:$DG,$GK853+26),"")</f>
      </c>
      <c r="FW853">
        <f>IF($GL853&gt;=27,INDEX($DG:$DG,$GK853+27),"")</f>
      </c>
      <c r="FX853">
        <f>IF($GL853&gt;=28,INDEX($DG:$DG,$GK853+28),"")</f>
      </c>
      <c r="FY853">
        <f>IF($GL853&gt;=29,INDEX($DG:$DG,$GK853+29),"")</f>
      </c>
      <c r="FZ853">
        <f>IF($GL853&gt;=30,INDEX($DG:$DG,$GK853+30),"")</f>
      </c>
      <c r="GA853">
        <f>IF($GL853&gt;=31,INDEX($DG:$DG,$GK853+31),"")</f>
      </c>
      <c r="GB853">
        <f>IF($GL853&gt;=32,INDEX($DG:$DG,$GK853+32),"")</f>
      </c>
      <c r="GC853">
        <f>IF($GL853&gt;=33,INDEX($DG:$DG,$GK853+33),"")</f>
      </c>
      <c r="GD853">
        <f>IF($GL853&gt;=34,INDEX($DG:$DG,$GK853+34),"")</f>
      </c>
      <c r="GE853">
        <f>IF($GL853&gt;=35,INDEX($DG:$DG,$GK853+35),"")</f>
      </c>
      <c r="GF853">
        <f>IF($GL853&gt;=36,INDEX($DG:$DG,$GK853+36),"")</f>
      </c>
      <c r="GG853">
        <f>IF($GL853&gt;=37,INDEX($DG:$DG,$GK853+37),"")</f>
      </c>
      <c r="GH853">
        <f>IF($GL853&gt;=38,INDEX($DG:$DG,$GK853+38),"")</f>
      </c>
      <c r="GI853">
        <f>IF($GL853&gt;=39,INDEX($DG:$DG,$GK853+39),"")</f>
      </c>
      <c r="GJ853">
        <f>IF($GL853&gt;=40,INDEX($DG:$DG,$GK853+40),"")</f>
      </c>
      <c r="GK853">
        <f>IFERROR(MATCH($DE853,$DF$2:$DF$166,0)+1,0)</f>
      </c>
      <c r="GL853">
        <f>IFERROR(INDEX($DH$2:$DH$166,MATCH($DE853,$DF$2:$DF$166,0)),0)</f>
      </c>
      <c r="GM853">
        <f>IFERROR(MATCH($H853,$DI$853:$EV$853,0),0)</f>
      </c>
      <c r="GN853">
        <f>IF($GM853&gt;0,INDEX($EW$853:$GJ$853,$GM853),"")</f>
      </c>
      <c r="GQ853">
        <f>IF($IZ853&gt;=1,INDEX($GO:$GO,$IY853+1),"")</f>
      </c>
      <c r="GR853">
        <f>IF($IZ853&gt;=2,INDEX($GO:$GO,$IY853+2),"")</f>
      </c>
      <c r="GS853">
        <f>IF($IZ853&gt;=3,INDEX($GO:$GO,$IY853+3),"")</f>
      </c>
      <c r="GT853">
        <f>IF($IZ853&gt;=4,INDEX($GO:$GO,$IY853+4),"")</f>
      </c>
      <c r="GU853">
        <f>IF($IZ853&gt;=5,INDEX($GO:$GO,$IY853+5),"")</f>
      </c>
      <c r="GV853">
        <f>IF($IZ853&gt;=6,INDEX($GO:$GO,$IY853+6),"")</f>
      </c>
      <c r="GW853">
        <f>IF($IZ853&gt;=7,INDEX($GO:$GO,$IY853+7),"")</f>
      </c>
      <c r="GX853">
        <f>IF($IZ853&gt;=8,INDEX($GO:$GO,$IY853+8),"")</f>
      </c>
      <c r="GY853">
        <f>IF($IZ853&gt;=9,INDEX($GO:$GO,$IY853+9),"")</f>
      </c>
      <c r="GZ853">
        <f>IF($IZ853&gt;=10,INDEX($GO:$GO,$IY853+10),"")</f>
      </c>
      <c r="HA853">
        <f>IF($IZ853&gt;=11,INDEX($GO:$GO,$IY853+11),"")</f>
      </c>
      <c r="HB853">
        <f>IF($IZ853&gt;=12,INDEX($GO:$GO,$IY853+12),"")</f>
      </c>
      <c r="HC853">
        <f>IF($IZ853&gt;=13,INDEX($GO:$GO,$IY853+13),"")</f>
      </c>
      <c r="HD853">
        <f>IF($IZ853&gt;=14,INDEX($GO:$GO,$IY853+14),"")</f>
      </c>
      <c r="HE853">
        <f>IF($IZ853&gt;=15,INDEX($GO:$GO,$IY853+15),"")</f>
      </c>
      <c r="HF853">
        <f>IF($IZ853&gt;=16,INDEX($GO:$GO,$IY853+16),"")</f>
      </c>
      <c r="HG853">
        <f>IF($IZ853&gt;=17,INDEX($GO:$GO,$IY853+17),"")</f>
      </c>
      <c r="HH853">
        <f>IF($IZ853&gt;=18,INDEX($GO:$GO,$IY853+18),"")</f>
      </c>
      <c r="HI853">
        <f>IF($IZ853&gt;=19,INDEX($GO:$GO,$IY853+19),"")</f>
      </c>
      <c r="HJ853">
        <f>IF($IZ853&gt;=20,INDEX($GO:$GO,$IY853+20),"")</f>
      </c>
      <c r="HK853">
        <f>IF($IZ853&gt;=21,INDEX($GO:$GO,$IY853+21),"")</f>
      </c>
      <c r="HL853">
        <f>IF($IZ853&gt;=22,INDEX($GO:$GO,$IY853+22),"")</f>
      </c>
      <c r="HM853">
        <f>IF($IZ853&gt;=23,INDEX($GO:$GO,$IY853+23),"")</f>
      </c>
      <c r="HN853">
        <f>IF($IZ853&gt;=24,INDEX($GO:$GO,$IY853+24),"")</f>
      </c>
      <c r="HO853">
        <f>IF($IZ853&gt;=25,INDEX($GO:$GO,$IY853+25),"")</f>
      </c>
      <c r="HP853">
        <f>IF($IZ853&gt;=26,INDEX($GO:$GO,$IY853+26),"")</f>
      </c>
      <c r="HQ853">
        <f>IF($IZ853&gt;=27,INDEX($GO:$GO,$IY853+27),"")</f>
      </c>
      <c r="HR853">
        <f>IF($IZ853&gt;=28,INDEX($GO:$GO,$IY853+28),"")</f>
      </c>
      <c r="HS853">
        <f>IF($IZ853&gt;=29,INDEX($GO:$GO,$IY853+29),"")</f>
      </c>
      <c r="HT853">
        <f>IF($IZ853&gt;=30,INDEX($GO:$GO,$IY853+30),"")</f>
      </c>
      <c r="HU853">
        <f>IF($IZ853&gt;=31,INDEX($GO:$GO,$IY853+31),"")</f>
      </c>
      <c r="HV853">
        <f>IF($IZ853&gt;=32,INDEX($GO:$GO,$IY853+32),"")</f>
      </c>
      <c r="HW853">
        <f>IF($IZ853&gt;=33,INDEX($GO:$GO,$IY853+33),"")</f>
      </c>
      <c r="HX853">
        <f>IF($IZ853&gt;=34,INDEX($GO:$GO,$IY853+34),"")</f>
      </c>
      <c r="HY853">
        <f>IF($IZ853&gt;=35,INDEX($GO:$GO,$IY853+35),"")</f>
      </c>
      <c r="HZ853">
        <f>IF($IZ853&gt;=36,INDEX($GO:$GO,$IY853+36),"")</f>
      </c>
      <c r="IA853">
        <f>IF($IZ853&gt;=37,INDEX($GO:$GO,$IY853+37),"")</f>
      </c>
      <c r="IB853">
        <f>IF($IZ853&gt;=38,INDEX($GO:$GO,$IY853+38),"")</f>
      </c>
      <c r="IC853">
        <f>IF($IZ853&gt;=39,INDEX($GO:$GO,$IY853+39),"")</f>
      </c>
      <c r="ID853">
        <f>IF($IZ853&gt;=40,INDEX($GO:$GO,$IY853+40),"")</f>
      </c>
      <c r="IE853">
        <f>IF($IZ853&gt;=41,INDEX($GO:$GO,$IY853+41),"")</f>
      </c>
      <c r="IF853">
        <f>IF($IZ853&gt;=42,INDEX($GO:$GO,$IY853+42),"")</f>
      </c>
      <c r="IG853">
        <f>IF($IZ853&gt;=43,INDEX($GO:$GO,$IY853+43),"")</f>
      </c>
      <c r="IH853">
        <f>IF($IZ853&gt;=44,INDEX($GO:$GO,$IY853+44),"")</f>
      </c>
      <c r="II853">
        <f>IF($IZ853&gt;=45,INDEX($GO:$GO,$IY853+45),"")</f>
      </c>
      <c r="IJ853">
        <f>IF($IZ853&gt;=46,INDEX($GO:$GO,$IY853+46),"")</f>
      </c>
      <c r="IK853">
        <f>IF($IZ853&gt;=47,INDEX($GO:$GO,$IY853+47),"")</f>
      </c>
      <c r="IL853">
        <f>IF($IZ853&gt;=48,INDEX($GO:$GO,$IY853+48),"")</f>
      </c>
      <c r="IM853">
        <f>IF($IZ853&gt;=49,INDEX($GO:$GO,$IY853+49),"")</f>
      </c>
      <c r="IN853">
        <f>IF($IZ853&gt;=50,INDEX($GO:$GO,$IY853+50),"")</f>
      </c>
      <c r="IO853">
        <f>IF($IZ853&gt;=51,INDEX($GO:$GO,$IY853+51),"")</f>
      </c>
      <c r="IP853">
        <f>IF($IZ853&gt;=52,INDEX($GO:$GO,$IY853+52),"")</f>
      </c>
      <c r="IQ853">
        <f>IF($IZ853&gt;=53,INDEX($GO:$GO,$IY853+53),"")</f>
      </c>
      <c r="IR853">
        <f>IF($IZ853&gt;=54,INDEX($GO:$GO,$IY853+54),"")</f>
      </c>
      <c r="IS853">
        <f>IF($IZ853&gt;=55,INDEX($GO:$GO,$IY853+55),"")</f>
      </c>
      <c r="IT853">
        <f>IF($IZ853&gt;=56,INDEX($GO:$GO,$IY853+56),"")</f>
      </c>
      <c r="IU853">
        <f>IF($IZ853&gt;=57,INDEX($GO:$GO,$IY853+57),"")</f>
      </c>
      <c r="IV853">
        <f>IF($IZ853&gt;=58,INDEX($GO:$GO,$IY853+58),"")</f>
      </c>
      <c r="IW853">
        <f>IF($IZ853&gt;=59,INDEX($GO:$GO,$IY853+59),"")</f>
      </c>
      <c r="IX853">
        <f>IF($IZ853&gt;=60,INDEX($GO:$GO,$IY853+60),"")</f>
      </c>
      <c r="IY853">
        <f>IFERROR(MATCH($GN853,$GO$2:$GO$827,0)+1,0)</f>
      </c>
      <c r="IZ853">
        <f>IFERROR(INDEX($GP$2:$GP$827,MATCH($GN853,$GO$2:$GO$827,0)),0)</f>
      </c>
      <c r="JA853" t="s">
        <v>23</v>
      </c>
      <c r="JB853" t="s">
        <v>23</v>
      </c>
    </row>
    <row r="854" spans="1:262" x14ac:dyDescent="0.25">
      <c r="F854" s="1"/>
      <c r="G854" s="1"/>
      <c r="H854" s="1"/>
      <c r="I854" s="1"/>
      <c r="J854" s="1">
        <f>IFERROR(IF(FIND(" - ",$F854)&gt;0,MID($F854,FIND(" - ",$F854)+3,LEN($F854)),""),"")</f>
      </c>
      <c r="L854" s="1"/>
      <c r="N854" t="s">
        <v>23</v>
      </c>
      <c r="P854">
        <f>IF(OR($N854="",$O854=""),"",IFERROR($N854/$O854,0))</f>
      </c>
      <c r="Q854">
        <f>IF($N854="","",
IF($G854="","",
IF(ISNUMBER(SEARCH("exempt",LOWER($G854))),0,
$N854*(VALUE(SUBSTITUTE($G854,"%",""))/100))))</f>
      </c>
      <c r="W854">
        <f>IF($N854="","",
SUM($N854,$Q854,$U854,$R854,$T854)-
IF($V854="",0,VALUE($V854)))</f>
      </c>
      <c r="AE854" t="s">
        <v>2127</v>
      </c>
      <c r="AM854">
        <f>IFERROR(LEFT($F854,FIND(" - ",$F854)-1),$F854)</f>
      </c>
      <c r="AP854">
        <f>IF($CE854&gt;=1,INDEX($AN:$AN,$CD854+1),"")</f>
      </c>
      <c r="AQ854">
        <f>IF($CE854&gt;=2,INDEX($AN:$AN,$CD854+2),"")</f>
      </c>
      <c r="AR854">
        <f>IF($CE854&gt;=3,INDEX($AN:$AN,$CD854+3),"")</f>
      </c>
      <c r="AS854">
        <f>IF($CE854&gt;=4,INDEX($AN:$AN,$CD854+4),"")</f>
      </c>
      <c r="AT854">
        <f>IF($CE854&gt;=5,INDEX($AN:$AN,$CD854+5),"")</f>
      </c>
      <c r="AU854">
        <f>IF($CE854&gt;=6,INDEX($AN:$AN,$CD854+6),"")</f>
      </c>
      <c r="AV854">
        <f>IF($CE854&gt;=7,INDEX($AN:$AN,$CD854+7),"")</f>
      </c>
      <c r="AW854">
        <f>IF($CE854&gt;=8,INDEX($AN:$AN,$CD854+8),"")</f>
      </c>
      <c r="AX854">
        <f>IF($CE854&gt;=9,INDEX($AN:$AN,$CD854+9),"")</f>
      </c>
      <c r="AY854">
        <f>IF($CE854&gt;=10,INDEX($AN:$AN,$CD854+10),"")</f>
      </c>
      <c r="AZ854">
        <f>IF($CE854&gt;=11,INDEX($AN:$AN,$CD854+11),"")</f>
      </c>
      <c r="BA854">
        <f>IF($CE854&gt;=12,INDEX($AN:$AN,$CD854+12),"")</f>
      </c>
      <c r="BB854">
        <f>IF($CE854&gt;=13,INDEX($AN:$AN,$CD854+13),"")</f>
      </c>
      <c r="BC854">
        <f>IF($CE854&gt;=14,INDEX($AN:$AN,$CD854+14),"")</f>
      </c>
      <c r="BD854">
        <f>IF($CE854&gt;=15,INDEX($AN:$AN,$CD854+15),"")</f>
      </c>
      <c r="BE854">
        <f>IF($CE854&gt;=16,INDEX($AN:$AN,$CD854+16),"")</f>
      </c>
      <c r="BF854">
        <f>IF($CE854&gt;=17,INDEX($AN:$AN,$CD854+17),"")</f>
      </c>
      <c r="BG854">
        <f>IF($CE854&gt;=18,INDEX($AN:$AN,$CD854+18),"")</f>
      </c>
      <c r="BH854">
        <f>IF($CE854&gt;=19,INDEX($AN:$AN,$CD854+19),"")</f>
      </c>
      <c r="BI854">
        <f>IF($CE854&gt;=20,INDEX($AN:$AN,$CD854+20),"")</f>
      </c>
      <c r="BJ854">
        <f>IF($CE854&gt;=21,INDEX($AN:$AN,$CD854+21),"")</f>
      </c>
      <c r="BK854">
        <f>IF($CE854&gt;=22,INDEX($AN:$AN,$CD854+22),"")</f>
      </c>
      <c r="BL854">
        <f>IF($CE854&gt;=23,INDEX($AN:$AN,$CD854+23),"")</f>
      </c>
      <c r="BM854">
        <f>IF($CE854&gt;=24,INDEX($AN:$AN,$CD854+24),"")</f>
      </c>
      <c r="BN854">
        <f>IF($CE854&gt;=25,INDEX($AN:$AN,$CD854+25),"")</f>
      </c>
      <c r="BO854">
        <f>IF($CE854&gt;=26,INDEX($AN:$AN,$CD854+26),"")</f>
      </c>
      <c r="BP854">
        <f>IF($CE854&gt;=27,INDEX($AN:$AN,$CD854+27),"")</f>
      </c>
      <c r="BQ854">
        <f>IF($CE854&gt;=28,INDEX($AN:$AN,$CD854+28),"")</f>
      </c>
      <c r="BR854">
        <f>IF($CE854&gt;=29,INDEX($AN:$AN,$CD854+29),"")</f>
      </c>
      <c r="BS854">
        <f>IF($CE854&gt;=30,INDEX($AN:$AN,$CD854+30),"")</f>
      </c>
      <c r="BT854">
        <f>IF($CE854&gt;=31,INDEX($AN:$AN,$CD854+31),"")</f>
      </c>
      <c r="BU854">
        <f>IF($CE854&gt;=32,INDEX($AN:$AN,$CD854+32),"")</f>
      </c>
      <c r="BV854">
        <f>IF($CE854&gt;=33,INDEX($AN:$AN,$CD854+33),"")</f>
      </c>
      <c r="BW854">
        <f>IF($CE854&gt;=34,INDEX($AN:$AN,$CD854+34),"")</f>
      </c>
      <c r="BX854">
        <f>IF($CE854&gt;=35,INDEX($AN:$AN,$CD854+35),"")</f>
      </c>
      <c r="BY854">
        <f>IF($CE854&gt;=36,INDEX($AN:$AN,$CD854+36),"")</f>
      </c>
      <c r="BZ854">
        <f>IF($CE854&gt;=37,INDEX($AN:$AN,$CD854+37),"")</f>
      </c>
      <c r="CA854">
        <f>IF($CE854&gt;=38,INDEX($AN:$AN,$CD854+38),"")</f>
      </c>
      <c r="CB854">
        <f>IF($CE854&gt;=39,INDEX($AN:$AN,$CD854+39),"")</f>
      </c>
      <c r="CC854">
        <f>IF($CE854&gt;=40,INDEX($AN:$AN,$CD854+40),"")</f>
      </c>
      <c r="CD854">
        <f>IFERROR(MATCH($AM854,$AN$2:$AN$133,0)+1,0)</f>
      </c>
      <c r="CE854">
        <f>IFERROR(INDEX($AO$2:$AO$133,MATCH($AM854,$AN$2:$AN$133,0)),0)</f>
      </c>
      <c r="CF854">
        <f>IFERROR(LEFT($K854,FIND(" - ",$K854)-1),$K854)</f>
      </c>
      <c r="CG854" t="s">
        <v>2128</v>
      </c>
      <c r="CH854">
        <v>1</v>
      </c>
      <c r="CI854">
        <f>IF($DD854&gt;=1,INDEX($CG:$CG,$DC854+1),"")</f>
      </c>
      <c r="CJ854">
        <f>IF($DD854&gt;=2,INDEX($CG:$CG,$DC854+2),"")</f>
      </c>
      <c r="CK854">
        <f>IF($DD854&gt;=3,INDEX($CG:$CG,$DC854+3),"")</f>
      </c>
      <c r="CL854">
        <f>IF($DD854&gt;=4,INDEX($CG:$CG,$DC854+4),"")</f>
      </c>
      <c r="CM854">
        <f>IF($DD854&gt;=5,INDEX($CG:$CG,$DC854+5),"")</f>
      </c>
      <c r="CN854">
        <f>IF($DD854&gt;=6,INDEX($CG:$CG,$DC854+6),"")</f>
      </c>
      <c r="CO854">
        <f>IF($DD854&gt;=7,INDEX($CG:$CG,$DC854+7),"")</f>
      </c>
      <c r="CP854">
        <f>IF($DD854&gt;=8,INDEX($CG:$CG,$DC854+8),"")</f>
      </c>
      <c r="CQ854">
        <f>IF($DD854&gt;=9,INDEX($CG:$CG,$DC854+9),"")</f>
      </c>
      <c r="CR854">
        <f>IF($DD854&gt;=10,INDEX($CG:$CG,$DC854+10),"")</f>
      </c>
      <c r="CS854">
        <f>IF($DD854&gt;=11,INDEX($CG:$CG,$DC854+11),"")</f>
      </c>
      <c r="CT854">
        <f>IF($DD854&gt;=12,INDEX($CG:$CG,$DC854+12),"")</f>
      </c>
      <c r="CU854">
        <f>IF($DD854&gt;=13,INDEX($CG:$CG,$DC854+13),"")</f>
      </c>
      <c r="CV854">
        <f>IF($DD854&gt;=14,INDEX($CG:$CG,$DC854+14),"")</f>
      </c>
      <c r="CW854">
        <f>IF($DD854&gt;=15,INDEX($CG:$CG,$DC854+15),"")</f>
      </c>
      <c r="CX854">
        <f>IF($DD854&gt;=16,INDEX($CG:$CG,$DC854+16),"")</f>
      </c>
      <c r="CY854">
        <f>IF($DD854&gt;=17,INDEX($CG:$CG,$DC854+17),"")</f>
      </c>
      <c r="CZ854">
        <f>IF($DD854&gt;=18,INDEX($CG:$CG,$DC854+18),"")</f>
      </c>
      <c r="DA854">
        <f>IF($DD854&gt;=19,INDEX($CG:$CG,$DC854+19),"")</f>
      </c>
      <c r="DB854">
        <f>IF($DD854&gt;=20,INDEX($CG:$CG,$DC854+20),"")</f>
      </c>
      <c r="DC854">
        <f>IFERROR(MATCH($CF854,$CG$2:$CG$1558,0)+1,0)</f>
      </c>
      <c r="DD854">
        <f>IFERROR(INDEX($CH$2:$CH$1558,MATCH($CF854,$CG$2:$CG$1558,0)),0)</f>
      </c>
      <c r="DE854">
        <f>IFERROR(INDEX($AL:$AL,MATCH($G854,$AK:$AK,0))&amp;"","")</f>
      </c>
      <c r="DI854">
        <f>IF($GL854&gt;=1,INDEX($DF:$DF,$GK854+1),"")</f>
      </c>
      <c r="DJ854">
        <f>IF($GL854&gt;=2,INDEX($DF:$DF,$GK854+2),"")</f>
      </c>
      <c r="DK854">
        <f>IF($GL854&gt;=3,INDEX($DF:$DF,$GK854+3),"")</f>
      </c>
      <c r="DL854">
        <f>IF($GL854&gt;=4,INDEX($DF:$DF,$GK854+4),"")</f>
      </c>
      <c r="DM854">
        <f>IF($GL854&gt;=5,INDEX($DF:$DF,$GK854+5),"")</f>
      </c>
      <c r="DN854">
        <f>IF($GL854&gt;=6,INDEX($DF:$DF,$GK854+6),"")</f>
      </c>
      <c r="DO854">
        <f>IF($GL854&gt;=7,INDEX($DF:$DF,$GK854+7),"")</f>
      </c>
      <c r="DP854">
        <f>IF($GL854&gt;=8,INDEX($DF:$DF,$GK854+8),"")</f>
      </c>
      <c r="DQ854">
        <f>IF($GL854&gt;=9,INDEX($DF:$DF,$GK854+9),"")</f>
      </c>
      <c r="DR854">
        <f>IF($GL854&gt;=10,INDEX($DF:$DF,$GK854+10),"")</f>
      </c>
      <c r="DS854">
        <f>IF($GL854&gt;=11,INDEX($DF:$DF,$GK854+11),"")</f>
      </c>
      <c r="DT854">
        <f>IF($GL854&gt;=12,INDEX($DF:$DF,$GK854+12),"")</f>
      </c>
      <c r="DU854">
        <f>IF($GL854&gt;=13,INDEX($DF:$DF,$GK854+13),"")</f>
      </c>
      <c r="DV854">
        <f>IF($GL854&gt;=14,INDEX($DF:$DF,$GK854+14),"")</f>
      </c>
      <c r="DW854">
        <f>IF($GL854&gt;=15,INDEX($DF:$DF,$GK854+15),"")</f>
      </c>
      <c r="DX854">
        <f>IF($GL854&gt;=16,INDEX($DF:$DF,$GK854+16),"")</f>
      </c>
      <c r="DY854">
        <f>IF($GL854&gt;=17,INDEX($DF:$DF,$GK854+17),"")</f>
      </c>
      <c r="DZ854">
        <f>IF($GL854&gt;=18,INDEX($DF:$DF,$GK854+18),"")</f>
      </c>
      <c r="EA854">
        <f>IF($GL854&gt;=19,INDEX($DF:$DF,$GK854+19),"")</f>
      </c>
      <c r="EB854">
        <f>IF($GL854&gt;=20,INDEX($DF:$DF,$GK854+20),"")</f>
      </c>
      <c r="EC854">
        <f>IF($GL854&gt;=21,INDEX($DF:$DF,$GK854+21),"")</f>
      </c>
      <c r="ED854">
        <f>IF($GL854&gt;=22,INDEX($DF:$DF,$GK854+22),"")</f>
      </c>
      <c r="EE854">
        <f>IF($GL854&gt;=23,INDEX($DF:$DF,$GK854+23),"")</f>
      </c>
      <c r="EF854">
        <f>IF($GL854&gt;=24,INDEX($DF:$DF,$GK854+24),"")</f>
      </c>
      <c r="EG854">
        <f>IF($GL854&gt;=25,INDEX($DF:$DF,$GK854+25),"")</f>
      </c>
      <c r="EH854">
        <f>IF($GL854&gt;=26,INDEX($DF:$DF,$GK854+26),"")</f>
      </c>
      <c r="EI854">
        <f>IF($GL854&gt;=27,INDEX($DF:$DF,$GK854+27),"")</f>
      </c>
      <c r="EJ854">
        <f>IF($GL854&gt;=28,INDEX($DF:$DF,$GK854+28),"")</f>
      </c>
      <c r="EK854">
        <f>IF($GL854&gt;=29,INDEX($DF:$DF,$GK854+29),"")</f>
      </c>
      <c r="EL854">
        <f>IF($GL854&gt;=30,INDEX($DF:$DF,$GK854+30),"")</f>
      </c>
      <c r="EM854">
        <f>IF($GL854&gt;=31,INDEX($DF:$DF,$GK854+31),"")</f>
      </c>
      <c r="EN854">
        <f>IF($GL854&gt;=32,INDEX($DF:$DF,$GK854+32),"")</f>
      </c>
      <c r="EO854">
        <f>IF($GL854&gt;=33,INDEX($DF:$DF,$GK854+33),"")</f>
      </c>
      <c r="EP854">
        <f>IF($GL854&gt;=34,INDEX($DF:$DF,$GK854+34),"")</f>
      </c>
      <c r="EQ854">
        <f>IF($GL854&gt;=35,INDEX($DF:$DF,$GK854+35),"")</f>
      </c>
      <c r="ER854">
        <f>IF($GL854&gt;=36,INDEX($DF:$DF,$GK854+36),"")</f>
      </c>
      <c r="ES854">
        <f>IF($GL854&gt;=37,INDEX($DF:$DF,$GK854+37),"")</f>
      </c>
      <c r="ET854">
        <f>IF($GL854&gt;=38,INDEX($DF:$DF,$GK854+38),"")</f>
      </c>
      <c r="EU854">
        <f>IF($GL854&gt;=39,INDEX($DF:$DF,$GK854+39),"")</f>
      </c>
      <c r="EV854">
        <f>IF($GL854&gt;=40,INDEX($DF:$DF,$GK854+40),"")</f>
      </c>
      <c r="EW854">
        <f>IF($GL854&gt;=1,INDEX($DG:$DG,$GK854+1),"")</f>
      </c>
      <c r="EX854">
        <f>IF($GL854&gt;=2,INDEX($DG:$DG,$GK854+2),"")</f>
      </c>
      <c r="EY854">
        <f>IF($GL854&gt;=3,INDEX($DG:$DG,$GK854+3),"")</f>
      </c>
      <c r="EZ854">
        <f>IF($GL854&gt;=4,INDEX($DG:$DG,$GK854+4),"")</f>
      </c>
      <c r="FA854">
        <f>IF($GL854&gt;=5,INDEX($DG:$DG,$GK854+5),"")</f>
      </c>
      <c r="FB854">
        <f>IF($GL854&gt;=6,INDEX($DG:$DG,$GK854+6),"")</f>
      </c>
      <c r="FC854">
        <f>IF($GL854&gt;=7,INDEX($DG:$DG,$GK854+7),"")</f>
      </c>
      <c r="FD854">
        <f>IF($GL854&gt;=8,INDEX($DG:$DG,$GK854+8),"")</f>
      </c>
      <c r="FE854">
        <f>IF($GL854&gt;=9,INDEX($DG:$DG,$GK854+9),"")</f>
      </c>
      <c r="FF854">
        <f>IF($GL854&gt;=10,INDEX($DG:$DG,$GK854+10),"")</f>
      </c>
      <c r="FG854">
        <f>IF($GL854&gt;=11,INDEX($DG:$DG,$GK854+11),"")</f>
      </c>
      <c r="FH854">
        <f>IF($GL854&gt;=12,INDEX($DG:$DG,$GK854+12),"")</f>
      </c>
      <c r="FI854">
        <f>IF($GL854&gt;=13,INDEX($DG:$DG,$GK854+13),"")</f>
      </c>
      <c r="FJ854">
        <f>IF($GL854&gt;=14,INDEX($DG:$DG,$GK854+14),"")</f>
      </c>
      <c r="FK854">
        <f>IF($GL854&gt;=15,INDEX($DG:$DG,$GK854+15),"")</f>
      </c>
      <c r="FL854">
        <f>IF($GL854&gt;=16,INDEX($DG:$DG,$GK854+16),"")</f>
      </c>
      <c r="FM854">
        <f>IF($GL854&gt;=17,INDEX($DG:$DG,$GK854+17),"")</f>
      </c>
      <c r="FN854">
        <f>IF($GL854&gt;=18,INDEX($DG:$DG,$GK854+18),"")</f>
      </c>
      <c r="FO854">
        <f>IF($GL854&gt;=19,INDEX($DG:$DG,$GK854+19),"")</f>
      </c>
      <c r="FP854">
        <f>IF($GL854&gt;=20,INDEX($DG:$DG,$GK854+20),"")</f>
      </c>
      <c r="FQ854">
        <f>IF($GL854&gt;=21,INDEX($DG:$DG,$GK854+21),"")</f>
      </c>
      <c r="FR854">
        <f>IF($GL854&gt;=22,INDEX($DG:$DG,$GK854+22),"")</f>
      </c>
      <c r="FS854">
        <f>IF($GL854&gt;=23,INDEX($DG:$DG,$GK854+23),"")</f>
      </c>
      <c r="FT854">
        <f>IF($GL854&gt;=24,INDEX($DG:$DG,$GK854+24),"")</f>
      </c>
      <c r="FU854">
        <f>IF($GL854&gt;=25,INDEX($DG:$DG,$GK854+25),"")</f>
      </c>
      <c r="FV854">
        <f>IF($GL854&gt;=26,INDEX($DG:$DG,$GK854+26),"")</f>
      </c>
      <c r="FW854">
        <f>IF($GL854&gt;=27,INDEX($DG:$DG,$GK854+27),"")</f>
      </c>
      <c r="FX854">
        <f>IF($GL854&gt;=28,INDEX($DG:$DG,$GK854+28),"")</f>
      </c>
      <c r="FY854">
        <f>IF($GL854&gt;=29,INDEX($DG:$DG,$GK854+29),"")</f>
      </c>
      <c r="FZ854">
        <f>IF($GL854&gt;=30,INDEX($DG:$DG,$GK854+30),"")</f>
      </c>
      <c r="GA854">
        <f>IF($GL854&gt;=31,INDEX($DG:$DG,$GK854+31),"")</f>
      </c>
      <c r="GB854">
        <f>IF($GL854&gt;=32,INDEX($DG:$DG,$GK854+32),"")</f>
      </c>
      <c r="GC854">
        <f>IF($GL854&gt;=33,INDEX($DG:$DG,$GK854+33),"")</f>
      </c>
      <c r="GD854">
        <f>IF($GL854&gt;=34,INDEX($DG:$DG,$GK854+34),"")</f>
      </c>
      <c r="GE854">
        <f>IF($GL854&gt;=35,INDEX($DG:$DG,$GK854+35),"")</f>
      </c>
      <c r="GF854">
        <f>IF($GL854&gt;=36,INDEX($DG:$DG,$GK854+36),"")</f>
      </c>
      <c r="GG854">
        <f>IF($GL854&gt;=37,INDEX($DG:$DG,$GK854+37),"")</f>
      </c>
      <c r="GH854">
        <f>IF($GL854&gt;=38,INDEX($DG:$DG,$GK854+38),"")</f>
      </c>
      <c r="GI854">
        <f>IF($GL854&gt;=39,INDEX($DG:$DG,$GK854+39),"")</f>
      </c>
      <c r="GJ854">
        <f>IF($GL854&gt;=40,INDEX($DG:$DG,$GK854+40),"")</f>
      </c>
      <c r="GK854">
        <f>IFERROR(MATCH($DE854,$DF$2:$DF$166,0)+1,0)</f>
      </c>
      <c r="GL854">
        <f>IFERROR(INDEX($DH$2:$DH$166,MATCH($DE854,$DF$2:$DF$166,0)),0)</f>
      </c>
      <c r="GM854">
        <f>IFERROR(MATCH($H854,$DI$854:$EV$854,0),0)</f>
      </c>
      <c r="GN854">
        <f>IF($GM854&gt;0,INDEX($EW$854:$GJ$854,$GM854),"")</f>
      </c>
      <c r="GQ854">
        <f>IF($IZ854&gt;=1,INDEX($GO:$GO,$IY854+1),"")</f>
      </c>
      <c r="GR854">
        <f>IF($IZ854&gt;=2,INDEX($GO:$GO,$IY854+2),"")</f>
      </c>
      <c r="GS854">
        <f>IF($IZ854&gt;=3,INDEX($GO:$GO,$IY854+3),"")</f>
      </c>
      <c r="GT854">
        <f>IF($IZ854&gt;=4,INDEX($GO:$GO,$IY854+4),"")</f>
      </c>
      <c r="GU854">
        <f>IF($IZ854&gt;=5,INDEX($GO:$GO,$IY854+5),"")</f>
      </c>
      <c r="GV854">
        <f>IF($IZ854&gt;=6,INDEX($GO:$GO,$IY854+6),"")</f>
      </c>
      <c r="GW854">
        <f>IF($IZ854&gt;=7,INDEX($GO:$GO,$IY854+7),"")</f>
      </c>
      <c r="GX854">
        <f>IF($IZ854&gt;=8,INDEX($GO:$GO,$IY854+8),"")</f>
      </c>
      <c r="GY854">
        <f>IF($IZ854&gt;=9,INDEX($GO:$GO,$IY854+9),"")</f>
      </c>
      <c r="GZ854">
        <f>IF($IZ854&gt;=10,INDEX($GO:$GO,$IY854+10),"")</f>
      </c>
      <c r="HA854">
        <f>IF($IZ854&gt;=11,INDEX($GO:$GO,$IY854+11),"")</f>
      </c>
      <c r="HB854">
        <f>IF($IZ854&gt;=12,INDEX($GO:$GO,$IY854+12),"")</f>
      </c>
      <c r="HC854">
        <f>IF($IZ854&gt;=13,INDEX($GO:$GO,$IY854+13),"")</f>
      </c>
      <c r="HD854">
        <f>IF($IZ854&gt;=14,INDEX($GO:$GO,$IY854+14),"")</f>
      </c>
      <c r="HE854">
        <f>IF($IZ854&gt;=15,INDEX($GO:$GO,$IY854+15),"")</f>
      </c>
      <c r="HF854">
        <f>IF($IZ854&gt;=16,INDEX($GO:$GO,$IY854+16),"")</f>
      </c>
      <c r="HG854">
        <f>IF($IZ854&gt;=17,INDEX($GO:$GO,$IY854+17),"")</f>
      </c>
      <c r="HH854">
        <f>IF($IZ854&gt;=18,INDEX($GO:$GO,$IY854+18),"")</f>
      </c>
      <c r="HI854">
        <f>IF($IZ854&gt;=19,INDEX($GO:$GO,$IY854+19),"")</f>
      </c>
      <c r="HJ854">
        <f>IF($IZ854&gt;=20,INDEX($GO:$GO,$IY854+20),"")</f>
      </c>
      <c r="HK854">
        <f>IF($IZ854&gt;=21,INDEX($GO:$GO,$IY854+21),"")</f>
      </c>
      <c r="HL854">
        <f>IF($IZ854&gt;=22,INDEX($GO:$GO,$IY854+22),"")</f>
      </c>
      <c r="HM854">
        <f>IF($IZ854&gt;=23,INDEX($GO:$GO,$IY854+23),"")</f>
      </c>
      <c r="HN854">
        <f>IF($IZ854&gt;=24,INDEX($GO:$GO,$IY854+24),"")</f>
      </c>
      <c r="HO854">
        <f>IF($IZ854&gt;=25,INDEX($GO:$GO,$IY854+25),"")</f>
      </c>
      <c r="HP854">
        <f>IF($IZ854&gt;=26,INDEX($GO:$GO,$IY854+26),"")</f>
      </c>
      <c r="HQ854">
        <f>IF($IZ854&gt;=27,INDEX($GO:$GO,$IY854+27),"")</f>
      </c>
      <c r="HR854">
        <f>IF($IZ854&gt;=28,INDEX($GO:$GO,$IY854+28),"")</f>
      </c>
      <c r="HS854">
        <f>IF($IZ854&gt;=29,INDEX($GO:$GO,$IY854+29),"")</f>
      </c>
      <c r="HT854">
        <f>IF($IZ854&gt;=30,INDEX($GO:$GO,$IY854+30),"")</f>
      </c>
      <c r="HU854">
        <f>IF($IZ854&gt;=31,INDEX($GO:$GO,$IY854+31),"")</f>
      </c>
      <c r="HV854">
        <f>IF($IZ854&gt;=32,INDEX($GO:$GO,$IY854+32),"")</f>
      </c>
      <c r="HW854">
        <f>IF($IZ854&gt;=33,INDEX($GO:$GO,$IY854+33),"")</f>
      </c>
      <c r="HX854">
        <f>IF($IZ854&gt;=34,INDEX($GO:$GO,$IY854+34),"")</f>
      </c>
      <c r="HY854">
        <f>IF($IZ854&gt;=35,INDEX($GO:$GO,$IY854+35),"")</f>
      </c>
      <c r="HZ854">
        <f>IF($IZ854&gt;=36,INDEX($GO:$GO,$IY854+36),"")</f>
      </c>
      <c r="IA854">
        <f>IF($IZ854&gt;=37,INDEX($GO:$GO,$IY854+37),"")</f>
      </c>
      <c r="IB854">
        <f>IF($IZ854&gt;=38,INDEX($GO:$GO,$IY854+38),"")</f>
      </c>
      <c r="IC854">
        <f>IF($IZ854&gt;=39,INDEX($GO:$GO,$IY854+39),"")</f>
      </c>
      <c r="ID854">
        <f>IF($IZ854&gt;=40,INDEX($GO:$GO,$IY854+40),"")</f>
      </c>
      <c r="IE854">
        <f>IF($IZ854&gt;=41,INDEX($GO:$GO,$IY854+41),"")</f>
      </c>
      <c r="IF854">
        <f>IF($IZ854&gt;=42,INDEX($GO:$GO,$IY854+42),"")</f>
      </c>
      <c r="IG854">
        <f>IF($IZ854&gt;=43,INDEX($GO:$GO,$IY854+43),"")</f>
      </c>
      <c r="IH854">
        <f>IF($IZ854&gt;=44,INDEX($GO:$GO,$IY854+44),"")</f>
      </c>
      <c r="II854">
        <f>IF($IZ854&gt;=45,INDEX($GO:$GO,$IY854+45),"")</f>
      </c>
      <c r="IJ854">
        <f>IF($IZ854&gt;=46,INDEX($GO:$GO,$IY854+46),"")</f>
      </c>
      <c r="IK854">
        <f>IF($IZ854&gt;=47,INDEX($GO:$GO,$IY854+47),"")</f>
      </c>
      <c r="IL854">
        <f>IF($IZ854&gt;=48,INDEX($GO:$GO,$IY854+48),"")</f>
      </c>
      <c r="IM854">
        <f>IF($IZ854&gt;=49,INDEX($GO:$GO,$IY854+49),"")</f>
      </c>
      <c r="IN854">
        <f>IF($IZ854&gt;=50,INDEX($GO:$GO,$IY854+50),"")</f>
      </c>
      <c r="IO854">
        <f>IF($IZ854&gt;=51,INDEX($GO:$GO,$IY854+51),"")</f>
      </c>
      <c r="IP854">
        <f>IF($IZ854&gt;=52,INDEX($GO:$GO,$IY854+52),"")</f>
      </c>
      <c r="IQ854">
        <f>IF($IZ854&gt;=53,INDEX($GO:$GO,$IY854+53),"")</f>
      </c>
      <c r="IR854">
        <f>IF($IZ854&gt;=54,INDEX($GO:$GO,$IY854+54),"")</f>
      </c>
      <c r="IS854">
        <f>IF($IZ854&gt;=55,INDEX($GO:$GO,$IY854+55),"")</f>
      </c>
      <c r="IT854">
        <f>IF($IZ854&gt;=56,INDEX($GO:$GO,$IY854+56),"")</f>
      </c>
      <c r="IU854">
        <f>IF($IZ854&gt;=57,INDEX($GO:$GO,$IY854+57),"")</f>
      </c>
      <c r="IV854">
        <f>IF($IZ854&gt;=58,INDEX($GO:$GO,$IY854+58),"")</f>
      </c>
      <c r="IW854">
        <f>IF($IZ854&gt;=59,INDEX($GO:$GO,$IY854+59),"")</f>
      </c>
      <c r="IX854">
        <f>IF($IZ854&gt;=60,INDEX($GO:$GO,$IY854+60),"")</f>
      </c>
      <c r="IY854">
        <f>IFERROR(MATCH($GN854,$GO$2:$GO$827,0)+1,0)</f>
      </c>
      <c r="IZ854">
        <f>IFERROR(INDEX($GP$2:$GP$827,MATCH($GN854,$GO$2:$GO$827,0)),0)</f>
      </c>
      <c r="JA854" t="s">
        <v>23</v>
      </c>
      <c r="JB854" t="s">
        <v>23</v>
      </c>
    </row>
    <row r="855" spans="1:262" x14ac:dyDescent="0.25">
      <c r="F855" s="1"/>
      <c r="G855" s="1"/>
      <c r="H855" s="1"/>
      <c r="I855" s="1"/>
      <c r="J855" s="1">
        <f>IFERROR(IF(FIND(" - ",$F855)&gt;0,MID($F855,FIND(" - ",$F855)+3,LEN($F855)),""),"")</f>
      </c>
      <c r="L855" s="1"/>
      <c r="N855" t="s">
        <v>23</v>
      </c>
      <c r="P855">
        <f>IF(OR($N855="",$O855=""),"",IFERROR($N855/$O855,0))</f>
      </c>
      <c r="Q855">
        <f>IF($N855="","",
IF($G855="","",
IF(ISNUMBER(SEARCH("exempt",LOWER($G855))),0,
$N855*(VALUE(SUBSTITUTE($G855,"%",""))/100))))</f>
      </c>
      <c r="W855">
        <f>IF($N855="","",
SUM($N855,$Q855,$U855,$R855,$T855)-
IF($V855="",0,VALUE($V855)))</f>
      </c>
      <c r="AE855" t="s">
        <v>2129</v>
      </c>
      <c r="AM855">
        <f>IFERROR(LEFT($F855,FIND(" - ",$F855)-1),$F855)</f>
      </c>
      <c r="AP855">
        <f>IF($CE855&gt;=1,INDEX($AN:$AN,$CD855+1),"")</f>
      </c>
      <c r="AQ855">
        <f>IF($CE855&gt;=2,INDEX($AN:$AN,$CD855+2),"")</f>
      </c>
      <c r="AR855">
        <f>IF($CE855&gt;=3,INDEX($AN:$AN,$CD855+3),"")</f>
      </c>
      <c r="AS855">
        <f>IF($CE855&gt;=4,INDEX($AN:$AN,$CD855+4),"")</f>
      </c>
      <c r="AT855">
        <f>IF($CE855&gt;=5,INDEX($AN:$AN,$CD855+5),"")</f>
      </c>
      <c r="AU855">
        <f>IF($CE855&gt;=6,INDEX($AN:$AN,$CD855+6),"")</f>
      </c>
      <c r="AV855">
        <f>IF($CE855&gt;=7,INDEX($AN:$AN,$CD855+7),"")</f>
      </c>
      <c r="AW855">
        <f>IF($CE855&gt;=8,INDEX($AN:$AN,$CD855+8),"")</f>
      </c>
      <c r="AX855">
        <f>IF($CE855&gt;=9,INDEX($AN:$AN,$CD855+9),"")</f>
      </c>
      <c r="AY855">
        <f>IF($CE855&gt;=10,INDEX($AN:$AN,$CD855+10),"")</f>
      </c>
      <c r="AZ855">
        <f>IF($CE855&gt;=11,INDEX($AN:$AN,$CD855+11),"")</f>
      </c>
      <c r="BA855">
        <f>IF($CE855&gt;=12,INDEX($AN:$AN,$CD855+12),"")</f>
      </c>
      <c r="BB855">
        <f>IF($CE855&gt;=13,INDEX($AN:$AN,$CD855+13),"")</f>
      </c>
      <c r="BC855">
        <f>IF($CE855&gt;=14,INDEX($AN:$AN,$CD855+14),"")</f>
      </c>
      <c r="BD855">
        <f>IF($CE855&gt;=15,INDEX($AN:$AN,$CD855+15),"")</f>
      </c>
      <c r="BE855">
        <f>IF($CE855&gt;=16,INDEX($AN:$AN,$CD855+16),"")</f>
      </c>
      <c r="BF855">
        <f>IF($CE855&gt;=17,INDEX($AN:$AN,$CD855+17),"")</f>
      </c>
      <c r="BG855">
        <f>IF($CE855&gt;=18,INDEX($AN:$AN,$CD855+18),"")</f>
      </c>
      <c r="BH855">
        <f>IF($CE855&gt;=19,INDEX($AN:$AN,$CD855+19),"")</f>
      </c>
      <c r="BI855">
        <f>IF($CE855&gt;=20,INDEX($AN:$AN,$CD855+20),"")</f>
      </c>
      <c r="BJ855">
        <f>IF($CE855&gt;=21,INDEX($AN:$AN,$CD855+21),"")</f>
      </c>
      <c r="BK855">
        <f>IF($CE855&gt;=22,INDEX($AN:$AN,$CD855+22),"")</f>
      </c>
      <c r="BL855">
        <f>IF($CE855&gt;=23,INDEX($AN:$AN,$CD855+23),"")</f>
      </c>
      <c r="BM855">
        <f>IF($CE855&gt;=24,INDEX($AN:$AN,$CD855+24),"")</f>
      </c>
      <c r="BN855">
        <f>IF($CE855&gt;=25,INDEX($AN:$AN,$CD855+25),"")</f>
      </c>
      <c r="BO855">
        <f>IF($CE855&gt;=26,INDEX($AN:$AN,$CD855+26),"")</f>
      </c>
      <c r="BP855">
        <f>IF($CE855&gt;=27,INDEX($AN:$AN,$CD855+27),"")</f>
      </c>
      <c r="BQ855">
        <f>IF($CE855&gt;=28,INDEX($AN:$AN,$CD855+28),"")</f>
      </c>
      <c r="BR855">
        <f>IF($CE855&gt;=29,INDEX($AN:$AN,$CD855+29),"")</f>
      </c>
      <c r="BS855">
        <f>IF($CE855&gt;=30,INDEX($AN:$AN,$CD855+30),"")</f>
      </c>
      <c r="BT855">
        <f>IF($CE855&gt;=31,INDEX($AN:$AN,$CD855+31),"")</f>
      </c>
      <c r="BU855">
        <f>IF($CE855&gt;=32,INDEX($AN:$AN,$CD855+32),"")</f>
      </c>
      <c r="BV855">
        <f>IF($CE855&gt;=33,INDEX($AN:$AN,$CD855+33),"")</f>
      </c>
      <c r="BW855">
        <f>IF($CE855&gt;=34,INDEX($AN:$AN,$CD855+34),"")</f>
      </c>
      <c r="BX855">
        <f>IF($CE855&gt;=35,INDEX($AN:$AN,$CD855+35),"")</f>
      </c>
      <c r="BY855">
        <f>IF($CE855&gt;=36,INDEX($AN:$AN,$CD855+36),"")</f>
      </c>
      <c r="BZ855">
        <f>IF($CE855&gt;=37,INDEX($AN:$AN,$CD855+37),"")</f>
      </c>
      <c r="CA855">
        <f>IF($CE855&gt;=38,INDEX($AN:$AN,$CD855+38),"")</f>
      </c>
      <c r="CB855">
        <f>IF($CE855&gt;=39,INDEX($AN:$AN,$CD855+39),"")</f>
      </c>
      <c r="CC855">
        <f>IF($CE855&gt;=40,INDEX($AN:$AN,$CD855+40),"")</f>
      </c>
      <c r="CD855">
        <f>IFERROR(MATCH($AM855,$AN$2:$AN$133,0)+1,0)</f>
      </c>
      <c r="CE855">
        <f>IFERROR(INDEX($AO$2:$AO$133,MATCH($AM855,$AN$2:$AN$133,0)),0)</f>
      </c>
      <c r="CF855">
        <f>IFERROR(LEFT($K855,FIND(" - ",$K855)-1),$K855)</f>
      </c>
      <c r="CG855" t="s">
        <v>206</v>
      </c>
      <c r="CI855">
        <f>IF($DD855&gt;=1,INDEX($CG:$CG,$DC855+1),"")</f>
      </c>
      <c r="CJ855">
        <f>IF($DD855&gt;=2,INDEX($CG:$CG,$DC855+2),"")</f>
      </c>
      <c r="CK855">
        <f>IF($DD855&gt;=3,INDEX($CG:$CG,$DC855+3),"")</f>
      </c>
      <c r="CL855">
        <f>IF($DD855&gt;=4,INDEX($CG:$CG,$DC855+4),"")</f>
      </c>
      <c r="CM855">
        <f>IF($DD855&gt;=5,INDEX($CG:$CG,$DC855+5),"")</f>
      </c>
      <c r="CN855">
        <f>IF($DD855&gt;=6,INDEX($CG:$CG,$DC855+6),"")</f>
      </c>
      <c r="CO855">
        <f>IF($DD855&gt;=7,INDEX($CG:$CG,$DC855+7),"")</f>
      </c>
      <c r="CP855">
        <f>IF($DD855&gt;=8,INDEX($CG:$CG,$DC855+8),"")</f>
      </c>
      <c r="CQ855">
        <f>IF($DD855&gt;=9,INDEX($CG:$CG,$DC855+9),"")</f>
      </c>
      <c r="CR855">
        <f>IF($DD855&gt;=10,INDEX($CG:$CG,$DC855+10),"")</f>
      </c>
      <c r="CS855">
        <f>IF($DD855&gt;=11,INDEX($CG:$CG,$DC855+11),"")</f>
      </c>
      <c r="CT855">
        <f>IF($DD855&gt;=12,INDEX($CG:$CG,$DC855+12),"")</f>
      </c>
      <c r="CU855">
        <f>IF($DD855&gt;=13,INDEX($CG:$CG,$DC855+13),"")</f>
      </c>
      <c r="CV855">
        <f>IF($DD855&gt;=14,INDEX($CG:$CG,$DC855+14),"")</f>
      </c>
      <c r="CW855">
        <f>IF($DD855&gt;=15,INDEX($CG:$CG,$DC855+15),"")</f>
      </c>
      <c r="CX855">
        <f>IF($DD855&gt;=16,INDEX($CG:$CG,$DC855+16),"")</f>
      </c>
      <c r="CY855">
        <f>IF($DD855&gt;=17,INDEX($CG:$CG,$DC855+17),"")</f>
      </c>
      <c r="CZ855">
        <f>IF($DD855&gt;=18,INDEX($CG:$CG,$DC855+18),"")</f>
      </c>
      <c r="DA855">
        <f>IF($DD855&gt;=19,INDEX($CG:$CG,$DC855+19),"")</f>
      </c>
      <c r="DB855">
        <f>IF($DD855&gt;=20,INDEX($CG:$CG,$DC855+20),"")</f>
      </c>
      <c r="DC855">
        <f>IFERROR(MATCH($CF855,$CG$2:$CG$1558,0)+1,0)</f>
      </c>
      <c r="DD855">
        <f>IFERROR(INDEX($CH$2:$CH$1558,MATCH($CF855,$CG$2:$CG$1558,0)),0)</f>
      </c>
      <c r="DE855">
        <f>IFERROR(INDEX($AL:$AL,MATCH($G855,$AK:$AK,0))&amp;"","")</f>
      </c>
      <c r="DI855">
        <f>IF($GL855&gt;=1,INDEX($DF:$DF,$GK855+1),"")</f>
      </c>
      <c r="DJ855">
        <f>IF($GL855&gt;=2,INDEX($DF:$DF,$GK855+2),"")</f>
      </c>
      <c r="DK855">
        <f>IF($GL855&gt;=3,INDEX($DF:$DF,$GK855+3),"")</f>
      </c>
      <c r="DL855">
        <f>IF($GL855&gt;=4,INDEX($DF:$DF,$GK855+4),"")</f>
      </c>
      <c r="DM855">
        <f>IF($GL855&gt;=5,INDEX($DF:$DF,$GK855+5),"")</f>
      </c>
      <c r="DN855">
        <f>IF($GL855&gt;=6,INDEX($DF:$DF,$GK855+6),"")</f>
      </c>
      <c r="DO855">
        <f>IF($GL855&gt;=7,INDEX($DF:$DF,$GK855+7),"")</f>
      </c>
      <c r="DP855">
        <f>IF($GL855&gt;=8,INDEX($DF:$DF,$GK855+8),"")</f>
      </c>
      <c r="DQ855">
        <f>IF($GL855&gt;=9,INDEX($DF:$DF,$GK855+9),"")</f>
      </c>
      <c r="DR855">
        <f>IF($GL855&gt;=10,INDEX($DF:$DF,$GK855+10),"")</f>
      </c>
      <c r="DS855">
        <f>IF($GL855&gt;=11,INDEX($DF:$DF,$GK855+11),"")</f>
      </c>
      <c r="DT855">
        <f>IF($GL855&gt;=12,INDEX($DF:$DF,$GK855+12),"")</f>
      </c>
      <c r="DU855">
        <f>IF($GL855&gt;=13,INDEX($DF:$DF,$GK855+13),"")</f>
      </c>
      <c r="DV855">
        <f>IF($GL855&gt;=14,INDEX($DF:$DF,$GK855+14),"")</f>
      </c>
      <c r="DW855">
        <f>IF($GL855&gt;=15,INDEX($DF:$DF,$GK855+15),"")</f>
      </c>
      <c r="DX855">
        <f>IF($GL855&gt;=16,INDEX($DF:$DF,$GK855+16),"")</f>
      </c>
      <c r="DY855">
        <f>IF($GL855&gt;=17,INDEX($DF:$DF,$GK855+17),"")</f>
      </c>
      <c r="DZ855">
        <f>IF($GL855&gt;=18,INDEX($DF:$DF,$GK855+18),"")</f>
      </c>
      <c r="EA855">
        <f>IF($GL855&gt;=19,INDEX($DF:$DF,$GK855+19),"")</f>
      </c>
      <c r="EB855">
        <f>IF($GL855&gt;=20,INDEX($DF:$DF,$GK855+20),"")</f>
      </c>
      <c r="EC855">
        <f>IF($GL855&gt;=21,INDEX($DF:$DF,$GK855+21),"")</f>
      </c>
      <c r="ED855">
        <f>IF($GL855&gt;=22,INDEX($DF:$DF,$GK855+22),"")</f>
      </c>
      <c r="EE855">
        <f>IF($GL855&gt;=23,INDEX($DF:$DF,$GK855+23),"")</f>
      </c>
      <c r="EF855">
        <f>IF($GL855&gt;=24,INDEX($DF:$DF,$GK855+24),"")</f>
      </c>
      <c r="EG855">
        <f>IF($GL855&gt;=25,INDEX($DF:$DF,$GK855+25),"")</f>
      </c>
      <c r="EH855">
        <f>IF($GL855&gt;=26,INDEX($DF:$DF,$GK855+26),"")</f>
      </c>
      <c r="EI855">
        <f>IF($GL855&gt;=27,INDEX($DF:$DF,$GK855+27),"")</f>
      </c>
      <c r="EJ855">
        <f>IF($GL855&gt;=28,INDEX($DF:$DF,$GK855+28),"")</f>
      </c>
      <c r="EK855">
        <f>IF($GL855&gt;=29,INDEX($DF:$DF,$GK855+29),"")</f>
      </c>
      <c r="EL855">
        <f>IF($GL855&gt;=30,INDEX($DF:$DF,$GK855+30),"")</f>
      </c>
      <c r="EM855">
        <f>IF($GL855&gt;=31,INDEX($DF:$DF,$GK855+31),"")</f>
      </c>
      <c r="EN855">
        <f>IF($GL855&gt;=32,INDEX($DF:$DF,$GK855+32),"")</f>
      </c>
      <c r="EO855">
        <f>IF($GL855&gt;=33,INDEX($DF:$DF,$GK855+33),"")</f>
      </c>
      <c r="EP855">
        <f>IF($GL855&gt;=34,INDEX($DF:$DF,$GK855+34),"")</f>
      </c>
      <c r="EQ855">
        <f>IF($GL855&gt;=35,INDEX($DF:$DF,$GK855+35),"")</f>
      </c>
      <c r="ER855">
        <f>IF($GL855&gt;=36,INDEX($DF:$DF,$GK855+36),"")</f>
      </c>
      <c r="ES855">
        <f>IF($GL855&gt;=37,INDEX($DF:$DF,$GK855+37),"")</f>
      </c>
      <c r="ET855">
        <f>IF($GL855&gt;=38,INDEX($DF:$DF,$GK855+38),"")</f>
      </c>
      <c r="EU855">
        <f>IF($GL855&gt;=39,INDEX($DF:$DF,$GK855+39),"")</f>
      </c>
      <c r="EV855">
        <f>IF($GL855&gt;=40,INDEX($DF:$DF,$GK855+40),"")</f>
      </c>
      <c r="EW855">
        <f>IF($GL855&gt;=1,INDEX($DG:$DG,$GK855+1),"")</f>
      </c>
      <c r="EX855">
        <f>IF($GL855&gt;=2,INDEX($DG:$DG,$GK855+2),"")</f>
      </c>
      <c r="EY855">
        <f>IF($GL855&gt;=3,INDEX($DG:$DG,$GK855+3),"")</f>
      </c>
      <c r="EZ855">
        <f>IF($GL855&gt;=4,INDEX($DG:$DG,$GK855+4),"")</f>
      </c>
      <c r="FA855">
        <f>IF($GL855&gt;=5,INDEX($DG:$DG,$GK855+5),"")</f>
      </c>
      <c r="FB855">
        <f>IF($GL855&gt;=6,INDEX($DG:$DG,$GK855+6),"")</f>
      </c>
      <c r="FC855">
        <f>IF($GL855&gt;=7,INDEX($DG:$DG,$GK855+7),"")</f>
      </c>
      <c r="FD855">
        <f>IF($GL855&gt;=8,INDEX($DG:$DG,$GK855+8),"")</f>
      </c>
      <c r="FE855">
        <f>IF($GL855&gt;=9,INDEX($DG:$DG,$GK855+9),"")</f>
      </c>
      <c r="FF855">
        <f>IF($GL855&gt;=10,INDEX($DG:$DG,$GK855+10),"")</f>
      </c>
      <c r="FG855">
        <f>IF($GL855&gt;=11,INDEX($DG:$DG,$GK855+11),"")</f>
      </c>
      <c r="FH855">
        <f>IF($GL855&gt;=12,INDEX($DG:$DG,$GK855+12),"")</f>
      </c>
      <c r="FI855">
        <f>IF($GL855&gt;=13,INDEX($DG:$DG,$GK855+13),"")</f>
      </c>
      <c r="FJ855">
        <f>IF($GL855&gt;=14,INDEX($DG:$DG,$GK855+14),"")</f>
      </c>
      <c r="FK855">
        <f>IF($GL855&gt;=15,INDEX($DG:$DG,$GK855+15),"")</f>
      </c>
      <c r="FL855">
        <f>IF($GL855&gt;=16,INDEX($DG:$DG,$GK855+16),"")</f>
      </c>
      <c r="FM855">
        <f>IF($GL855&gt;=17,INDEX($DG:$DG,$GK855+17),"")</f>
      </c>
      <c r="FN855">
        <f>IF($GL855&gt;=18,INDEX($DG:$DG,$GK855+18),"")</f>
      </c>
      <c r="FO855">
        <f>IF($GL855&gt;=19,INDEX($DG:$DG,$GK855+19),"")</f>
      </c>
      <c r="FP855">
        <f>IF($GL855&gt;=20,INDEX($DG:$DG,$GK855+20),"")</f>
      </c>
      <c r="FQ855">
        <f>IF($GL855&gt;=21,INDEX($DG:$DG,$GK855+21),"")</f>
      </c>
      <c r="FR855">
        <f>IF($GL855&gt;=22,INDEX($DG:$DG,$GK855+22),"")</f>
      </c>
      <c r="FS855">
        <f>IF($GL855&gt;=23,INDEX($DG:$DG,$GK855+23),"")</f>
      </c>
      <c r="FT855">
        <f>IF($GL855&gt;=24,INDEX($DG:$DG,$GK855+24),"")</f>
      </c>
      <c r="FU855">
        <f>IF($GL855&gt;=25,INDEX($DG:$DG,$GK855+25),"")</f>
      </c>
      <c r="FV855">
        <f>IF($GL855&gt;=26,INDEX($DG:$DG,$GK855+26),"")</f>
      </c>
      <c r="FW855">
        <f>IF($GL855&gt;=27,INDEX($DG:$DG,$GK855+27),"")</f>
      </c>
      <c r="FX855">
        <f>IF($GL855&gt;=28,INDEX($DG:$DG,$GK855+28),"")</f>
      </c>
      <c r="FY855">
        <f>IF($GL855&gt;=29,INDEX($DG:$DG,$GK855+29),"")</f>
      </c>
      <c r="FZ855">
        <f>IF($GL855&gt;=30,INDEX($DG:$DG,$GK855+30),"")</f>
      </c>
      <c r="GA855">
        <f>IF($GL855&gt;=31,INDEX($DG:$DG,$GK855+31),"")</f>
      </c>
      <c r="GB855">
        <f>IF($GL855&gt;=32,INDEX($DG:$DG,$GK855+32),"")</f>
      </c>
      <c r="GC855">
        <f>IF($GL855&gt;=33,INDEX($DG:$DG,$GK855+33),"")</f>
      </c>
      <c r="GD855">
        <f>IF($GL855&gt;=34,INDEX($DG:$DG,$GK855+34),"")</f>
      </c>
      <c r="GE855">
        <f>IF($GL855&gt;=35,INDEX($DG:$DG,$GK855+35),"")</f>
      </c>
      <c r="GF855">
        <f>IF($GL855&gt;=36,INDEX($DG:$DG,$GK855+36),"")</f>
      </c>
      <c r="GG855">
        <f>IF($GL855&gt;=37,INDEX($DG:$DG,$GK855+37),"")</f>
      </c>
      <c r="GH855">
        <f>IF($GL855&gt;=38,INDEX($DG:$DG,$GK855+38),"")</f>
      </c>
      <c r="GI855">
        <f>IF($GL855&gt;=39,INDEX($DG:$DG,$GK855+39),"")</f>
      </c>
      <c r="GJ855">
        <f>IF($GL855&gt;=40,INDEX($DG:$DG,$GK855+40),"")</f>
      </c>
      <c r="GK855">
        <f>IFERROR(MATCH($DE855,$DF$2:$DF$166,0)+1,0)</f>
      </c>
      <c r="GL855">
        <f>IFERROR(INDEX($DH$2:$DH$166,MATCH($DE855,$DF$2:$DF$166,0)),0)</f>
      </c>
      <c r="GM855">
        <f>IFERROR(MATCH($H855,$DI$855:$EV$855,0),0)</f>
      </c>
      <c r="GN855">
        <f>IF($GM855&gt;0,INDEX($EW$855:$GJ$855,$GM855),"")</f>
      </c>
      <c r="GQ855">
        <f>IF($IZ855&gt;=1,INDEX($GO:$GO,$IY855+1),"")</f>
      </c>
      <c r="GR855">
        <f>IF($IZ855&gt;=2,INDEX($GO:$GO,$IY855+2),"")</f>
      </c>
      <c r="GS855">
        <f>IF($IZ855&gt;=3,INDEX($GO:$GO,$IY855+3),"")</f>
      </c>
      <c r="GT855">
        <f>IF($IZ855&gt;=4,INDEX($GO:$GO,$IY855+4),"")</f>
      </c>
      <c r="GU855">
        <f>IF($IZ855&gt;=5,INDEX($GO:$GO,$IY855+5),"")</f>
      </c>
      <c r="GV855">
        <f>IF($IZ855&gt;=6,INDEX($GO:$GO,$IY855+6),"")</f>
      </c>
      <c r="GW855">
        <f>IF($IZ855&gt;=7,INDEX($GO:$GO,$IY855+7),"")</f>
      </c>
      <c r="GX855">
        <f>IF($IZ855&gt;=8,INDEX($GO:$GO,$IY855+8),"")</f>
      </c>
      <c r="GY855">
        <f>IF($IZ855&gt;=9,INDEX($GO:$GO,$IY855+9),"")</f>
      </c>
      <c r="GZ855">
        <f>IF($IZ855&gt;=10,INDEX($GO:$GO,$IY855+10),"")</f>
      </c>
      <c r="HA855">
        <f>IF($IZ855&gt;=11,INDEX($GO:$GO,$IY855+11),"")</f>
      </c>
      <c r="HB855">
        <f>IF($IZ855&gt;=12,INDEX($GO:$GO,$IY855+12),"")</f>
      </c>
      <c r="HC855">
        <f>IF($IZ855&gt;=13,INDEX($GO:$GO,$IY855+13),"")</f>
      </c>
      <c r="HD855">
        <f>IF($IZ855&gt;=14,INDEX($GO:$GO,$IY855+14),"")</f>
      </c>
      <c r="HE855">
        <f>IF($IZ855&gt;=15,INDEX($GO:$GO,$IY855+15),"")</f>
      </c>
      <c r="HF855">
        <f>IF($IZ855&gt;=16,INDEX($GO:$GO,$IY855+16),"")</f>
      </c>
      <c r="HG855">
        <f>IF($IZ855&gt;=17,INDEX($GO:$GO,$IY855+17),"")</f>
      </c>
      <c r="HH855">
        <f>IF($IZ855&gt;=18,INDEX($GO:$GO,$IY855+18),"")</f>
      </c>
      <c r="HI855">
        <f>IF($IZ855&gt;=19,INDEX($GO:$GO,$IY855+19),"")</f>
      </c>
      <c r="HJ855">
        <f>IF($IZ855&gt;=20,INDEX($GO:$GO,$IY855+20),"")</f>
      </c>
      <c r="HK855">
        <f>IF($IZ855&gt;=21,INDEX($GO:$GO,$IY855+21),"")</f>
      </c>
      <c r="HL855">
        <f>IF($IZ855&gt;=22,INDEX($GO:$GO,$IY855+22),"")</f>
      </c>
      <c r="HM855">
        <f>IF($IZ855&gt;=23,INDEX($GO:$GO,$IY855+23),"")</f>
      </c>
      <c r="HN855">
        <f>IF($IZ855&gt;=24,INDEX($GO:$GO,$IY855+24),"")</f>
      </c>
      <c r="HO855">
        <f>IF($IZ855&gt;=25,INDEX($GO:$GO,$IY855+25),"")</f>
      </c>
      <c r="HP855">
        <f>IF($IZ855&gt;=26,INDEX($GO:$GO,$IY855+26),"")</f>
      </c>
      <c r="HQ855">
        <f>IF($IZ855&gt;=27,INDEX($GO:$GO,$IY855+27),"")</f>
      </c>
      <c r="HR855">
        <f>IF($IZ855&gt;=28,INDEX($GO:$GO,$IY855+28),"")</f>
      </c>
      <c r="HS855">
        <f>IF($IZ855&gt;=29,INDEX($GO:$GO,$IY855+29),"")</f>
      </c>
      <c r="HT855">
        <f>IF($IZ855&gt;=30,INDEX($GO:$GO,$IY855+30),"")</f>
      </c>
      <c r="HU855">
        <f>IF($IZ855&gt;=31,INDEX($GO:$GO,$IY855+31),"")</f>
      </c>
      <c r="HV855">
        <f>IF($IZ855&gt;=32,INDEX($GO:$GO,$IY855+32),"")</f>
      </c>
      <c r="HW855">
        <f>IF($IZ855&gt;=33,INDEX($GO:$GO,$IY855+33),"")</f>
      </c>
      <c r="HX855">
        <f>IF($IZ855&gt;=34,INDEX($GO:$GO,$IY855+34),"")</f>
      </c>
      <c r="HY855">
        <f>IF($IZ855&gt;=35,INDEX($GO:$GO,$IY855+35),"")</f>
      </c>
      <c r="HZ855">
        <f>IF($IZ855&gt;=36,INDEX($GO:$GO,$IY855+36),"")</f>
      </c>
      <c r="IA855">
        <f>IF($IZ855&gt;=37,INDEX($GO:$GO,$IY855+37),"")</f>
      </c>
      <c r="IB855">
        <f>IF($IZ855&gt;=38,INDEX($GO:$GO,$IY855+38),"")</f>
      </c>
      <c r="IC855">
        <f>IF($IZ855&gt;=39,INDEX($GO:$GO,$IY855+39),"")</f>
      </c>
      <c r="ID855">
        <f>IF($IZ855&gt;=40,INDEX($GO:$GO,$IY855+40),"")</f>
      </c>
      <c r="IE855">
        <f>IF($IZ855&gt;=41,INDEX($GO:$GO,$IY855+41),"")</f>
      </c>
      <c r="IF855">
        <f>IF($IZ855&gt;=42,INDEX($GO:$GO,$IY855+42),"")</f>
      </c>
      <c r="IG855">
        <f>IF($IZ855&gt;=43,INDEX($GO:$GO,$IY855+43),"")</f>
      </c>
      <c r="IH855">
        <f>IF($IZ855&gt;=44,INDEX($GO:$GO,$IY855+44),"")</f>
      </c>
      <c r="II855">
        <f>IF($IZ855&gt;=45,INDEX($GO:$GO,$IY855+45),"")</f>
      </c>
      <c r="IJ855">
        <f>IF($IZ855&gt;=46,INDEX($GO:$GO,$IY855+46),"")</f>
      </c>
      <c r="IK855">
        <f>IF($IZ855&gt;=47,INDEX($GO:$GO,$IY855+47),"")</f>
      </c>
      <c r="IL855">
        <f>IF($IZ855&gt;=48,INDEX($GO:$GO,$IY855+48),"")</f>
      </c>
      <c r="IM855">
        <f>IF($IZ855&gt;=49,INDEX($GO:$GO,$IY855+49),"")</f>
      </c>
      <c r="IN855">
        <f>IF($IZ855&gt;=50,INDEX($GO:$GO,$IY855+50),"")</f>
      </c>
      <c r="IO855">
        <f>IF($IZ855&gt;=51,INDEX($GO:$GO,$IY855+51),"")</f>
      </c>
      <c r="IP855">
        <f>IF($IZ855&gt;=52,INDEX($GO:$GO,$IY855+52),"")</f>
      </c>
      <c r="IQ855">
        <f>IF($IZ855&gt;=53,INDEX($GO:$GO,$IY855+53),"")</f>
      </c>
      <c r="IR855">
        <f>IF($IZ855&gt;=54,INDEX($GO:$GO,$IY855+54),"")</f>
      </c>
      <c r="IS855">
        <f>IF($IZ855&gt;=55,INDEX($GO:$GO,$IY855+55),"")</f>
      </c>
      <c r="IT855">
        <f>IF($IZ855&gt;=56,INDEX($GO:$GO,$IY855+56),"")</f>
      </c>
      <c r="IU855">
        <f>IF($IZ855&gt;=57,INDEX($GO:$GO,$IY855+57),"")</f>
      </c>
      <c r="IV855">
        <f>IF($IZ855&gt;=58,INDEX($GO:$GO,$IY855+58),"")</f>
      </c>
      <c r="IW855">
        <f>IF($IZ855&gt;=59,INDEX($GO:$GO,$IY855+59),"")</f>
      </c>
      <c r="IX855">
        <f>IF($IZ855&gt;=60,INDEX($GO:$GO,$IY855+60),"")</f>
      </c>
      <c r="IY855">
        <f>IFERROR(MATCH($GN855,$GO$2:$GO$827,0)+1,0)</f>
      </c>
      <c r="IZ855">
        <f>IFERROR(INDEX($GP$2:$GP$827,MATCH($GN855,$GO$2:$GO$827,0)),0)</f>
      </c>
      <c r="JA855" t="s">
        <v>23</v>
      </c>
      <c r="JB855" t="s">
        <v>23</v>
      </c>
    </row>
    <row r="856" spans="1:262" x14ac:dyDescent="0.25">
      <c r="F856" s="1"/>
      <c r="G856" s="1"/>
      <c r="H856" s="1"/>
      <c r="I856" s="1"/>
      <c r="J856" s="1">
        <f>IFERROR(IF(FIND(" - ",$F856)&gt;0,MID($F856,FIND(" - ",$F856)+3,LEN($F856)),""),"")</f>
      </c>
      <c r="L856" s="1"/>
      <c r="N856" t="s">
        <v>23</v>
      </c>
      <c r="P856">
        <f>IF(OR($N856="",$O856=""),"",IFERROR($N856/$O856,0))</f>
      </c>
      <c r="Q856">
        <f>IF($N856="","",
IF($G856="","",
IF(ISNUMBER(SEARCH("exempt",LOWER($G856))),0,
$N856*(VALUE(SUBSTITUTE($G856,"%",""))/100))))</f>
      </c>
      <c r="W856">
        <f>IF($N856="","",
SUM($N856,$Q856,$U856,$R856,$T856)-
IF($V856="",0,VALUE($V856)))</f>
      </c>
      <c r="AE856" t="s">
        <v>2130</v>
      </c>
      <c r="AM856">
        <f>IFERROR(LEFT($F856,FIND(" - ",$F856)-1),$F856)</f>
      </c>
      <c r="AP856">
        <f>IF($CE856&gt;=1,INDEX($AN:$AN,$CD856+1),"")</f>
      </c>
      <c r="AQ856">
        <f>IF($CE856&gt;=2,INDEX($AN:$AN,$CD856+2),"")</f>
      </c>
      <c r="AR856">
        <f>IF($CE856&gt;=3,INDEX($AN:$AN,$CD856+3),"")</f>
      </c>
      <c r="AS856">
        <f>IF($CE856&gt;=4,INDEX($AN:$AN,$CD856+4),"")</f>
      </c>
      <c r="AT856">
        <f>IF($CE856&gt;=5,INDEX($AN:$AN,$CD856+5),"")</f>
      </c>
      <c r="AU856">
        <f>IF($CE856&gt;=6,INDEX($AN:$AN,$CD856+6),"")</f>
      </c>
      <c r="AV856">
        <f>IF($CE856&gt;=7,INDEX($AN:$AN,$CD856+7),"")</f>
      </c>
      <c r="AW856">
        <f>IF($CE856&gt;=8,INDEX($AN:$AN,$CD856+8),"")</f>
      </c>
      <c r="AX856">
        <f>IF($CE856&gt;=9,INDEX($AN:$AN,$CD856+9),"")</f>
      </c>
      <c r="AY856">
        <f>IF($CE856&gt;=10,INDEX($AN:$AN,$CD856+10),"")</f>
      </c>
      <c r="AZ856">
        <f>IF($CE856&gt;=11,INDEX($AN:$AN,$CD856+11),"")</f>
      </c>
      <c r="BA856">
        <f>IF($CE856&gt;=12,INDEX($AN:$AN,$CD856+12),"")</f>
      </c>
      <c r="BB856">
        <f>IF($CE856&gt;=13,INDEX($AN:$AN,$CD856+13),"")</f>
      </c>
      <c r="BC856">
        <f>IF($CE856&gt;=14,INDEX($AN:$AN,$CD856+14),"")</f>
      </c>
      <c r="BD856">
        <f>IF($CE856&gt;=15,INDEX($AN:$AN,$CD856+15),"")</f>
      </c>
      <c r="BE856">
        <f>IF($CE856&gt;=16,INDEX($AN:$AN,$CD856+16),"")</f>
      </c>
      <c r="BF856">
        <f>IF($CE856&gt;=17,INDEX($AN:$AN,$CD856+17),"")</f>
      </c>
      <c r="BG856">
        <f>IF($CE856&gt;=18,INDEX($AN:$AN,$CD856+18),"")</f>
      </c>
      <c r="BH856">
        <f>IF($CE856&gt;=19,INDEX($AN:$AN,$CD856+19),"")</f>
      </c>
      <c r="BI856">
        <f>IF($CE856&gt;=20,INDEX($AN:$AN,$CD856+20),"")</f>
      </c>
      <c r="BJ856">
        <f>IF($CE856&gt;=21,INDEX($AN:$AN,$CD856+21),"")</f>
      </c>
      <c r="BK856">
        <f>IF($CE856&gt;=22,INDEX($AN:$AN,$CD856+22),"")</f>
      </c>
      <c r="BL856">
        <f>IF($CE856&gt;=23,INDEX($AN:$AN,$CD856+23),"")</f>
      </c>
      <c r="BM856">
        <f>IF($CE856&gt;=24,INDEX($AN:$AN,$CD856+24),"")</f>
      </c>
      <c r="BN856">
        <f>IF($CE856&gt;=25,INDEX($AN:$AN,$CD856+25),"")</f>
      </c>
      <c r="BO856">
        <f>IF($CE856&gt;=26,INDEX($AN:$AN,$CD856+26),"")</f>
      </c>
      <c r="BP856">
        <f>IF($CE856&gt;=27,INDEX($AN:$AN,$CD856+27),"")</f>
      </c>
      <c r="BQ856">
        <f>IF($CE856&gt;=28,INDEX($AN:$AN,$CD856+28),"")</f>
      </c>
      <c r="BR856">
        <f>IF($CE856&gt;=29,INDEX($AN:$AN,$CD856+29),"")</f>
      </c>
      <c r="BS856">
        <f>IF($CE856&gt;=30,INDEX($AN:$AN,$CD856+30),"")</f>
      </c>
      <c r="BT856">
        <f>IF($CE856&gt;=31,INDEX($AN:$AN,$CD856+31),"")</f>
      </c>
      <c r="BU856">
        <f>IF($CE856&gt;=32,INDEX($AN:$AN,$CD856+32),"")</f>
      </c>
      <c r="BV856">
        <f>IF($CE856&gt;=33,INDEX($AN:$AN,$CD856+33),"")</f>
      </c>
      <c r="BW856">
        <f>IF($CE856&gt;=34,INDEX($AN:$AN,$CD856+34),"")</f>
      </c>
      <c r="BX856">
        <f>IF($CE856&gt;=35,INDEX($AN:$AN,$CD856+35),"")</f>
      </c>
      <c r="BY856">
        <f>IF($CE856&gt;=36,INDEX($AN:$AN,$CD856+36),"")</f>
      </c>
      <c r="BZ856">
        <f>IF($CE856&gt;=37,INDEX($AN:$AN,$CD856+37),"")</f>
      </c>
      <c r="CA856">
        <f>IF($CE856&gt;=38,INDEX($AN:$AN,$CD856+38),"")</f>
      </c>
      <c r="CB856">
        <f>IF($CE856&gt;=39,INDEX($AN:$AN,$CD856+39),"")</f>
      </c>
      <c r="CC856">
        <f>IF($CE856&gt;=40,INDEX($AN:$AN,$CD856+40),"")</f>
      </c>
      <c r="CD856">
        <f>IFERROR(MATCH($AM856,$AN$2:$AN$133,0)+1,0)</f>
      </c>
      <c r="CE856">
        <f>IFERROR(INDEX($AO$2:$AO$133,MATCH($AM856,$AN$2:$AN$133,0)),0)</f>
      </c>
      <c r="CF856">
        <f>IFERROR(LEFT($K856,FIND(" - ",$K856)-1),$K856)</f>
      </c>
      <c r="CG856" t="s">
        <v>2131</v>
      </c>
      <c r="CH856">
        <v>1</v>
      </c>
      <c r="CI856">
        <f>IF($DD856&gt;=1,INDEX($CG:$CG,$DC856+1),"")</f>
      </c>
      <c r="CJ856">
        <f>IF($DD856&gt;=2,INDEX($CG:$CG,$DC856+2),"")</f>
      </c>
      <c r="CK856">
        <f>IF($DD856&gt;=3,INDEX($CG:$CG,$DC856+3),"")</f>
      </c>
      <c r="CL856">
        <f>IF($DD856&gt;=4,INDEX($CG:$CG,$DC856+4),"")</f>
      </c>
      <c r="CM856">
        <f>IF($DD856&gt;=5,INDEX($CG:$CG,$DC856+5),"")</f>
      </c>
      <c r="CN856">
        <f>IF($DD856&gt;=6,INDEX($CG:$CG,$DC856+6),"")</f>
      </c>
      <c r="CO856">
        <f>IF($DD856&gt;=7,INDEX($CG:$CG,$DC856+7),"")</f>
      </c>
      <c r="CP856">
        <f>IF($DD856&gt;=8,INDEX($CG:$CG,$DC856+8),"")</f>
      </c>
      <c r="CQ856">
        <f>IF($DD856&gt;=9,INDEX($CG:$CG,$DC856+9),"")</f>
      </c>
      <c r="CR856">
        <f>IF($DD856&gt;=10,INDEX($CG:$CG,$DC856+10),"")</f>
      </c>
      <c r="CS856">
        <f>IF($DD856&gt;=11,INDEX($CG:$CG,$DC856+11),"")</f>
      </c>
      <c r="CT856">
        <f>IF($DD856&gt;=12,INDEX($CG:$CG,$DC856+12),"")</f>
      </c>
      <c r="CU856">
        <f>IF($DD856&gt;=13,INDEX($CG:$CG,$DC856+13),"")</f>
      </c>
      <c r="CV856">
        <f>IF($DD856&gt;=14,INDEX($CG:$CG,$DC856+14),"")</f>
      </c>
      <c r="CW856">
        <f>IF($DD856&gt;=15,INDEX($CG:$CG,$DC856+15),"")</f>
      </c>
      <c r="CX856">
        <f>IF($DD856&gt;=16,INDEX($CG:$CG,$DC856+16),"")</f>
      </c>
      <c r="CY856">
        <f>IF($DD856&gt;=17,INDEX($CG:$CG,$DC856+17),"")</f>
      </c>
      <c r="CZ856">
        <f>IF($DD856&gt;=18,INDEX($CG:$CG,$DC856+18),"")</f>
      </c>
      <c r="DA856">
        <f>IF($DD856&gt;=19,INDEX($CG:$CG,$DC856+19),"")</f>
      </c>
      <c r="DB856">
        <f>IF($DD856&gt;=20,INDEX($CG:$CG,$DC856+20),"")</f>
      </c>
      <c r="DC856">
        <f>IFERROR(MATCH($CF856,$CG$2:$CG$1558,0)+1,0)</f>
      </c>
      <c r="DD856">
        <f>IFERROR(INDEX($CH$2:$CH$1558,MATCH($CF856,$CG$2:$CG$1558,0)),0)</f>
      </c>
      <c r="DE856">
        <f>IFERROR(INDEX($AL:$AL,MATCH($G856,$AK:$AK,0))&amp;"","")</f>
      </c>
      <c r="DI856">
        <f>IF($GL856&gt;=1,INDEX($DF:$DF,$GK856+1),"")</f>
      </c>
      <c r="DJ856">
        <f>IF($GL856&gt;=2,INDEX($DF:$DF,$GK856+2),"")</f>
      </c>
      <c r="DK856">
        <f>IF($GL856&gt;=3,INDEX($DF:$DF,$GK856+3),"")</f>
      </c>
      <c r="DL856">
        <f>IF($GL856&gt;=4,INDEX($DF:$DF,$GK856+4),"")</f>
      </c>
      <c r="DM856">
        <f>IF($GL856&gt;=5,INDEX($DF:$DF,$GK856+5),"")</f>
      </c>
      <c r="DN856">
        <f>IF($GL856&gt;=6,INDEX($DF:$DF,$GK856+6),"")</f>
      </c>
      <c r="DO856">
        <f>IF($GL856&gt;=7,INDEX($DF:$DF,$GK856+7),"")</f>
      </c>
      <c r="DP856">
        <f>IF($GL856&gt;=8,INDEX($DF:$DF,$GK856+8),"")</f>
      </c>
      <c r="DQ856">
        <f>IF($GL856&gt;=9,INDEX($DF:$DF,$GK856+9),"")</f>
      </c>
      <c r="DR856">
        <f>IF($GL856&gt;=10,INDEX($DF:$DF,$GK856+10),"")</f>
      </c>
      <c r="DS856">
        <f>IF($GL856&gt;=11,INDEX($DF:$DF,$GK856+11),"")</f>
      </c>
      <c r="DT856">
        <f>IF($GL856&gt;=12,INDEX($DF:$DF,$GK856+12),"")</f>
      </c>
      <c r="DU856">
        <f>IF($GL856&gt;=13,INDEX($DF:$DF,$GK856+13),"")</f>
      </c>
      <c r="DV856">
        <f>IF($GL856&gt;=14,INDEX($DF:$DF,$GK856+14),"")</f>
      </c>
      <c r="DW856">
        <f>IF($GL856&gt;=15,INDEX($DF:$DF,$GK856+15),"")</f>
      </c>
      <c r="DX856">
        <f>IF($GL856&gt;=16,INDEX($DF:$DF,$GK856+16),"")</f>
      </c>
      <c r="DY856">
        <f>IF($GL856&gt;=17,INDEX($DF:$DF,$GK856+17),"")</f>
      </c>
      <c r="DZ856">
        <f>IF($GL856&gt;=18,INDEX($DF:$DF,$GK856+18),"")</f>
      </c>
      <c r="EA856">
        <f>IF($GL856&gt;=19,INDEX($DF:$DF,$GK856+19),"")</f>
      </c>
      <c r="EB856">
        <f>IF($GL856&gt;=20,INDEX($DF:$DF,$GK856+20),"")</f>
      </c>
      <c r="EC856">
        <f>IF($GL856&gt;=21,INDEX($DF:$DF,$GK856+21),"")</f>
      </c>
      <c r="ED856">
        <f>IF($GL856&gt;=22,INDEX($DF:$DF,$GK856+22),"")</f>
      </c>
      <c r="EE856">
        <f>IF($GL856&gt;=23,INDEX($DF:$DF,$GK856+23),"")</f>
      </c>
      <c r="EF856">
        <f>IF($GL856&gt;=24,INDEX($DF:$DF,$GK856+24),"")</f>
      </c>
      <c r="EG856">
        <f>IF($GL856&gt;=25,INDEX($DF:$DF,$GK856+25),"")</f>
      </c>
      <c r="EH856">
        <f>IF($GL856&gt;=26,INDEX($DF:$DF,$GK856+26),"")</f>
      </c>
      <c r="EI856">
        <f>IF($GL856&gt;=27,INDEX($DF:$DF,$GK856+27),"")</f>
      </c>
      <c r="EJ856">
        <f>IF($GL856&gt;=28,INDEX($DF:$DF,$GK856+28),"")</f>
      </c>
      <c r="EK856">
        <f>IF($GL856&gt;=29,INDEX($DF:$DF,$GK856+29),"")</f>
      </c>
      <c r="EL856">
        <f>IF($GL856&gt;=30,INDEX($DF:$DF,$GK856+30),"")</f>
      </c>
      <c r="EM856">
        <f>IF($GL856&gt;=31,INDEX($DF:$DF,$GK856+31),"")</f>
      </c>
      <c r="EN856">
        <f>IF($GL856&gt;=32,INDEX($DF:$DF,$GK856+32),"")</f>
      </c>
      <c r="EO856">
        <f>IF($GL856&gt;=33,INDEX($DF:$DF,$GK856+33),"")</f>
      </c>
      <c r="EP856">
        <f>IF($GL856&gt;=34,INDEX($DF:$DF,$GK856+34),"")</f>
      </c>
      <c r="EQ856">
        <f>IF($GL856&gt;=35,INDEX($DF:$DF,$GK856+35),"")</f>
      </c>
      <c r="ER856">
        <f>IF($GL856&gt;=36,INDEX($DF:$DF,$GK856+36),"")</f>
      </c>
      <c r="ES856">
        <f>IF($GL856&gt;=37,INDEX($DF:$DF,$GK856+37),"")</f>
      </c>
      <c r="ET856">
        <f>IF($GL856&gt;=38,INDEX($DF:$DF,$GK856+38),"")</f>
      </c>
      <c r="EU856">
        <f>IF($GL856&gt;=39,INDEX($DF:$DF,$GK856+39),"")</f>
      </c>
      <c r="EV856">
        <f>IF($GL856&gt;=40,INDEX($DF:$DF,$GK856+40),"")</f>
      </c>
      <c r="EW856">
        <f>IF($GL856&gt;=1,INDEX($DG:$DG,$GK856+1),"")</f>
      </c>
      <c r="EX856">
        <f>IF($GL856&gt;=2,INDEX($DG:$DG,$GK856+2),"")</f>
      </c>
      <c r="EY856">
        <f>IF($GL856&gt;=3,INDEX($DG:$DG,$GK856+3),"")</f>
      </c>
      <c r="EZ856">
        <f>IF($GL856&gt;=4,INDEX($DG:$DG,$GK856+4),"")</f>
      </c>
      <c r="FA856">
        <f>IF($GL856&gt;=5,INDEX($DG:$DG,$GK856+5),"")</f>
      </c>
      <c r="FB856">
        <f>IF($GL856&gt;=6,INDEX($DG:$DG,$GK856+6),"")</f>
      </c>
      <c r="FC856">
        <f>IF($GL856&gt;=7,INDEX($DG:$DG,$GK856+7),"")</f>
      </c>
      <c r="FD856">
        <f>IF($GL856&gt;=8,INDEX($DG:$DG,$GK856+8),"")</f>
      </c>
      <c r="FE856">
        <f>IF($GL856&gt;=9,INDEX($DG:$DG,$GK856+9),"")</f>
      </c>
      <c r="FF856">
        <f>IF($GL856&gt;=10,INDEX($DG:$DG,$GK856+10),"")</f>
      </c>
      <c r="FG856">
        <f>IF($GL856&gt;=11,INDEX($DG:$DG,$GK856+11),"")</f>
      </c>
      <c r="FH856">
        <f>IF($GL856&gt;=12,INDEX($DG:$DG,$GK856+12),"")</f>
      </c>
      <c r="FI856">
        <f>IF($GL856&gt;=13,INDEX($DG:$DG,$GK856+13),"")</f>
      </c>
      <c r="FJ856">
        <f>IF($GL856&gt;=14,INDEX($DG:$DG,$GK856+14),"")</f>
      </c>
      <c r="FK856">
        <f>IF($GL856&gt;=15,INDEX($DG:$DG,$GK856+15),"")</f>
      </c>
      <c r="FL856">
        <f>IF($GL856&gt;=16,INDEX($DG:$DG,$GK856+16),"")</f>
      </c>
      <c r="FM856">
        <f>IF($GL856&gt;=17,INDEX($DG:$DG,$GK856+17),"")</f>
      </c>
      <c r="FN856">
        <f>IF($GL856&gt;=18,INDEX($DG:$DG,$GK856+18),"")</f>
      </c>
      <c r="FO856">
        <f>IF($GL856&gt;=19,INDEX($DG:$DG,$GK856+19),"")</f>
      </c>
      <c r="FP856">
        <f>IF($GL856&gt;=20,INDEX($DG:$DG,$GK856+20),"")</f>
      </c>
      <c r="FQ856">
        <f>IF($GL856&gt;=21,INDEX($DG:$DG,$GK856+21),"")</f>
      </c>
      <c r="FR856">
        <f>IF($GL856&gt;=22,INDEX($DG:$DG,$GK856+22),"")</f>
      </c>
      <c r="FS856">
        <f>IF($GL856&gt;=23,INDEX($DG:$DG,$GK856+23),"")</f>
      </c>
      <c r="FT856">
        <f>IF($GL856&gt;=24,INDEX($DG:$DG,$GK856+24),"")</f>
      </c>
      <c r="FU856">
        <f>IF($GL856&gt;=25,INDEX($DG:$DG,$GK856+25),"")</f>
      </c>
      <c r="FV856">
        <f>IF($GL856&gt;=26,INDEX($DG:$DG,$GK856+26),"")</f>
      </c>
      <c r="FW856">
        <f>IF($GL856&gt;=27,INDEX($DG:$DG,$GK856+27),"")</f>
      </c>
      <c r="FX856">
        <f>IF($GL856&gt;=28,INDEX($DG:$DG,$GK856+28),"")</f>
      </c>
      <c r="FY856">
        <f>IF($GL856&gt;=29,INDEX($DG:$DG,$GK856+29),"")</f>
      </c>
      <c r="FZ856">
        <f>IF($GL856&gt;=30,INDEX($DG:$DG,$GK856+30),"")</f>
      </c>
      <c r="GA856">
        <f>IF($GL856&gt;=31,INDEX($DG:$DG,$GK856+31),"")</f>
      </c>
      <c r="GB856">
        <f>IF($GL856&gt;=32,INDEX($DG:$DG,$GK856+32),"")</f>
      </c>
      <c r="GC856">
        <f>IF($GL856&gt;=33,INDEX($DG:$DG,$GK856+33),"")</f>
      </c>
      <c r="GD856">
        <f>IF($GL856&gt;=34,INDEX($DG:$DG,$GK856+34),"")</f>
      </c>
      <c r="GE856">
        <f>IF($GL856&gt;=35,INDEX($DG:$DG,$GK856+35),"")</f>
      </c>
      <c r="GF856">
        <f>IF($GL856&gt;=36,INDEX($DG:$DG,$GK856+36),"")</f>
      </c>
      <c r="GG856">
        <f>IF($GL856&gt;=37,INDEX($DG:$DG,$GK856+37),"")</f>
      </c>
      <c r="GH856">
        <f>IF($GL856&gt;=38,INDEX($DG:$DG,$GK856+38),"")</f>
      </c>
      <c r="GI856">
        <f>IF($GL856&gt;=39,INDEX($DG:$DG,$GK856+39),"")</f>
      </c>
      <c r="GJ856">
        <f>IF($GL856&gt;=40,INDEX($DG:$DG,$GK856+40),"")</f>
      </c>
      <c r="GK856">
        <f>IFERROR(MATCH($DE856,$DF$2:$DF$166,0)+1,0)</f>
      </c>
      <c r="GL856">
        <f>IFERROR(INDEX($DH$2:$DH$166,MATCH($DE856,$DF$2:$DF$166,0)),0)</f>
      </c>
      <c r="GM856">
        <f>IFERROR(MATCH($H856,$DI$856:$EV$856,0),0)</f>
      </c>
      <c r="GN856">
        <f>IF($GM856&gt;0,INDEX($EW$856:$GJ$856,$GM856),"")</f>
      </c>
      <c r="GQ856">
        <f>IF($IZ856&gt;=1,INDEX($GO:$GO,$IY856+1),"")</f>
      </c>
      <c r="GR856">
        <f>IF($IZ856&gt;=2,INDEX($GO:$GO,$IY856+2),"")</f>
      </c>
      <c r="GS856">
        <f>IF($IZ856&gt;=3,INDEX($GO:$GO,$IY856+3),"")</f>
      </c>
      <c r="GT856">
        <f>IF($IZ856&gt;=4,INDEX($GO:$GO,$IY856+4),"")</f>
      </c>
      <c r="GU856">
        <f>IF($IZ856&gt;=5,INDEX($GO:$GO,$IY856+5),"")</f>
      </c>
      <c r="GV856">
        <f>IF($IZ856&gt;=6,INDEX($GO:$GO,$IY856+6),"")</f>
      </c>
      <c r="GW856">
        <f>IF($IZ856&gt;=7,INDEX($GO:$GO,$IY856+7),"")</f>
      </c>
      <c r="GX856">
        <f>IF($IZ856&gt;=8,INDEX($GO:$GO,$IY856+8),"")</f>
      </c>
      <c r="GY856">
        <f>IF($IZ856&gt;=9,INDEX($GO:$GO,$IY856+9),"")</f>
      </c>
      <c r="GZ856">
        <f>IF($IZ856&gt;=10,INDEX($GO:$GO,$IY856+10),"")</f>
      </c>
      <c r="HA856">
        <f>IF($IZ856&gt;=11,INDEX($GO:$GO,$IY856+11),"")</f>
      </c>
      <c r="HB856">
        <f>IF($IZ856&gt;=12,INDEX($GO:$GO,$IY856+12),"")</f>
      </c>
      <c r="HC856">
        <f>IF($IZ856&gt;=13,INDEX($GO:$GO,$IY856+13),"")</f>
      </c>
      <c r="HD856">
        <f>IF($IZ856&gt;=14,INDEX($GO:$GO,$IY856+14),"")</f>
      </c>
      <c r="HE856">
        <f>IF($IZ856&gt;=15,INDEX($GO:$GO,$IY856+15),"")</f>
      </c>
      <c r="HF856">
        <f>IF($IZ856&gt;=16,INDEX($GO:$GO,$IY856+16),"")</f>
      </c>
      <c r="HG856">
        <f>IF($IZ856&gt;=17,INDEX($GO:$GO,$IY856+17),"")</f>
      </c>
      <c r="HH856">
        <f>IF($IZ856&gt;=18,INDEX($GO:$GO,$IY856+18),"")</f>
      </c>
      <c r="HI856">
        <f>IF($IZ856&gt;=19,INDEX($GO:$GO,$IY856+19),"")</f>
      </c>
      <c r="HJ856">
        <f>IF($IZ856&gt;=20,INDEX($GO:$GO,$IY856+20),"")</f>
      </c>
      <c r="HK856">
        <f>IF($IZ856&gt;=21,INDEX($GO:$GO,$IY856+21),"")</f>
      </c>
      <c r="HL856">
        <f>IF($IZ856&gt;=22,INDEX($GO:$GO,$IY856+22),"")</f>
      </c>
      <c r="HM856">
        <f>IF($IZ856&gt;=23,INDEX($GO:$GO,$IY856+23),"")</f>
      </c>
      <c r="HN856">
        <f>IF($IZ856&gt;=24,INDEX($GO:$GO,$IY856+24),"")</f>
      </c>
      <c r="HO856">
        <f>IF($IZ856&gt;=25,INDEX($GO:$GO,$IY856+25),"")</f>
      </c>
      <c r="HP856">
        <f>IF($IZ856&gt;=26,INDEX($GO:$GO,$IY856+26),"")</f>
      </c>
      <c r="HQ856">
        <f>IF($IZ856&gt;=27,INDEX($GO:$GO,$IY856+27),"")</f>
      </c>
      <c r="HR856">
        <f>IF($IZ856&gt;=28,INDEX($GO:$GO,$IY856+28),"")</f>
      </c>
      <c r="HS856">
        <f>IF($IZ856&gt;=29,INDEX($GO:$GO,$IY856+29),"")</f>
      </c>
      <c r="HT856">
        <f>IF($IZ856&gt;=30,INDEX($GO:$GO,$IY856+30),"")</f>
      </c>
      <c r="HU856">
        <f>IF($IZ856&gt;=31,INDEX($GO:$GO,$IY856+31),"")</f>
      </c>
      <c r="HV856">
        <f>IF($IZ856&gt;=32,INDEX($GO:$GO,$IY856+32),"")</f>
      </c>
      <c r="HW856">
        <f>IF($IZ856&gt;=33,INDEX($GO:$GO,$IY856+33),"")</f>
      </c>
      <c r="HX856">
        <f>IF($IZ856&gt;=34,INDEX($GO:$GO,$IY856+34),"")</f>
      </c>
      <c r="HY856">
        <f>IF($IZ856&gt;=35,INDEX($GO:$GO,$IY856+35),"")</f>
      </c>
      <c r="HZ856">
        <f>IF($IZ856&gt;=36,INDEX($GO:$GO,$IY856+36),"")</f>
      </c>
      <c r="IA856">
        <f>IF($IZ856&gt;=37,INDEX($GO:$GO,$IY856+37),"")</f>
      </c>
      <c r="IB856">
        <f>IF($IZ856&gt;=38,INDEX($GO:$GO,$IY856+38),"")</f>
      </c>
      <c r="IC856">
        <f>IF($IZ856&gt;=39,INDEX($GO:$GO,$IY856+39),"")</f>
      </c>
      <c r="ID856">
        <f>IF($IZ856&gt;=40,INDEX($GO:$GO,$IY856+40),"")</f>
      </c>
      <c r="IE856">
        <f>IF($IZ856&gt;=41,INDEX($GO:$GO,$IY856+41),"")</f>
      </c>
      <c r="IF856">
        <f>IF($IZ856&gt;=42,INDEX($GO:$GO,$IY856+42),"")</f>
      </c>
      <c r="IG856">
        <f>IF($IZ856&gt;=43,INDEX($GO:$GO,$IY856+43),"")</f>
      </c>
      <c r="IH856">
        <f>IF($IZ856&gt;=44,INDEX($GO:$GO,$IY856+44),"")</f>
      </c>
      <c r="II856">
        <f>IF($IZ856&gt;=45,INDEX($GO:$GO,$IY856+45),"")</f>
      </c>
      <c r="IJ856">
        <f>IF($IZ856&gt;=46,INDEX($GO:$GO,$IY856+46),"")</f>
      </c>
      <c r="IK856">
        <f>IF($IZ856&gt;=47,INDEX($GO:$GO,$IY856+47),"")</f>
      </c>
      <c r="IL856">
        <f>IF($IZ856&gt;=48,INDEX($GO:$GO,$IY856+48),"")</f>
      </c>
      <c r="IM856">
        <f>IF($IZ856&gt;=49,INDEX($GO:$GO,$IY856+49),"")</f>
      </c>
      <c r="IN856">
        <f>IF($IZ856&gt;=50,INDEX($GO:$GO,$IY856+50),"")</f>
      </c>
      <c r="IO856">
        <f>IF($IZ856&gt;=51,INDEX($GO:$GO,$IY856+51),"")</f>
      </c>
      <c r="IP856">
        <f>IF($IZ856&gt;=52,INDEX($GO:$GO,$IY856+52),"")</f>
      </c>
      <c r="IQ856">
        <f>IF($IZ856&gt;=53,INDEX($GO:$GO,$IY856+53),"")</f>
      </c>
      <c r="IR856">
        <f>IF($IZ856&gt;=54,INDEX($GO:$GO,$IY856+54),"")</f>
      </c>
      <c r="IS856">
        <f>IF($IZ856&gt;=55,INDEX($GO:$GO,$IY856+55),"")</f>
      </c>
      <c r="IT856">
        <f>IF($IZ856&gt;=56,INDEX($GO:$GO,$IY856+56),"")</f>
      </c>
      <c r="IU856">
        <f>IF($IZ856&gt;=57,INDEX($GO:$GO,$IY856+57),"")</f>
      </c>
      <c r="IV856">
        <f>IF($IZ856&gt;=58,INDEX($GO:$GO,$IY856+58),"")</f>
      </c>
      <c r="IW856">
        <f>IF($IZ856&gt;=59,INDEX($GO:$GO,$IY856+59),"")</f>
      </c>
      <c r="IX856">
        <f>IF($IZ856&gt;=60,INDEX($GO:$GO,$IY856+60),"")</f>
      </c>
      <c r="IY856">
        <f>IFERROR(MATCH($GN856,$GO$2:$GO$827,0)+1,0)</f>
      </c>
      <c r="IZ856">
        <f>IFERROR(INDEX($GP$2:$GP$827,MATCH($GN856,$GO$2:$GO$827,0)),0)</f>
      </c>
      <c r="JA856" t="s">
        <v>23</v>
      </c>
      <c r="JB856" t="s">
        <v>23</v>
      </c>
    </row>
    <row r="857" spans="1:262" x14ac:dyDescent="0.25">
      <c r="F857" s="1"/>
      <c r="G857" s="1"/>
      <c r="H857" s="1"/>
      <c r="I857" s="1"/>
      <c r="J857" s="1">
        <f>IFERROR(IF(FIND(" - ",$F857)&gt;0,MID($F857,FIND(" - ",$F857)+3,LEN($F857)),""),"")</f>
      </c>
      <c r="L857" s="1"/>
      <c r="N857" t="s">
        <v>23</v>
      </c>
      <c r="P857">
        <f>IF(OR($N857="",$O857=""),"",IFERROR($N857/$O857,0))</f>
      </c>
      <c r="Q857">
        <f>IF($N857="","",
IF($G857="","",
IF(ISNUMBER(SEARCH("exempt",LOWER($G857))),0,
$N857*(VALUE(SUBSTITUTE($G857,"%",""))/100))))</f>
      </c>
      <c r="W857">
        <f>IF($N857="","",
SUM($N857,$Q857,$U857,$R857,$T857)-
IF($V857="",0,VALUE($V857)))</f>
      </c>
      <c r="AE857" t="s">
        <v>2132</v>
      </c>
      <c r="AM857">
        <f>IFERROR(LEFT($F857,FIND(" - ",$F857)-1),$F857)</f>
      </c>
      <c r="AP857">
        <f>IF($CE857&gt;=1,INDEX($AN:$AN,$CD857+1),"")</f>
      </c>
      <c r="AQ857">
        <f>IF($CE857&gt;=2,INDEX($AN:$AN,$CD857+2),"")</f>
      </c>
      <c r="AR857">
        <f>IF($CE857&gt;=3,INDEX($AN:$AN,$CD857+3),"")</f>
      </c>
      <c r="AS857">
        <f>IF($CE857&gt;=4,INDEX($AN:$AN,$CD857+4),"")</f>
      </c>
      <c r="AT857">
        <f>IF($CE857&gt;=5,INDEX($AN:$AN,$CD857+5),"")</f>
      </c>
      <c r="AU857">
        <f>IF($CE857&gt;=6,INDEX($AN:$AN,$CD857+6),"")</f>
      </c>
      <c r="AV857">
        <f>IF($CE857&gt;=7,INDEX($AN:$AN,$CD857+7),"")</f>
      </c>
      <c r="AW857">
        <f>IF($CE857&gt;=8,INDEX($AN:$AN,$CD857+8),"")</f>
      </c>
      <c r="AX857">
        <f>IF($CE857&gt;=9,INDEX($AN:$AN,$CD857+9),"")</f>
      </c>
      <c r="AY857">
        <f>IF($CE857&gt;=10,INDEX($AN:$AN,$CD857+10),"")</f>
      </c>
      <c r="AZ857">
        <f>IF($CE857&gt;=11,INDEX($AN:$AN,$CD857+11),"")</f>
      </c>
      <c r="BA857">
        <f>IF($CE857&gt;=12,INDEX($AN:$AN,$CD857+12),"")</f>
      </c>
      <c r="BB857">
        <f>IF($CE857&gt;=13,INDEX($AN:$AN,$CD857+13),"")</f>
      </c>
      <c r="BC857">
        <f>IF($CE857&gt;=14,INDEX($AN:$AN,$CD857+14),"")</f>
      </c>
      <c r="BD857">
        <f>IF($CE857&gt;=15,INDEX($AN:$AN,$CD857+15),"")</f>
      </c>
      <c r="BE857">
        <f>IF($CE857&gt;=16,INDEX($AN:$AN,$CD857+16),"")</f>
      </c>
      <c r="BF857">
        <f>IF($CE857&gt;=17,INDEX($AN:$AN,$CD857+17),"")</f>
      </c>
      <c r="BG857">
        <f>IF($CE857&gt;=18,INDEX($AN:$AN,$CD857+18),"")</f>
      </c>
      <c r="BH857">
        <f>IF($CE857&gt;=19,INDEX($AN:$AN,$CD857+19),"")</f>
      </c>
      <c r="BI857">
        <f>IF($CE857&gt;=20,INDEX($AN:$AN,$CD857+20),"")</f>
      </c>
      <c r="BJ857">
        <f>IF($CE857&gt;=21,INDEX($AN:$AN,$CD857+21),"")</f>
      </c>
      <c r="BK857">
        <f>IF($CE857&gt;=22,INDEX($AN:$AN,$CD857+22),"")</f>
      </c>
      <c r="BL857">
        <f>IF($CE857&gt;=23,INDEX($AN:$AN,$CD857+23),"")</f>
      </c>
      <c r="BM857">
        <f>IF($CE857&gt;=24,INDEX($AN:$AN,$CD857+24),"")</f>
      </c>
      <c r="BN857">
        <f>IF($CE857&gt;=25,INDEX($AN:$AN,$CD857+25),"")</f>
      </c>
      <c r="BO857">
        <f>IF($CE857&gt;=26,INDEX($AN:$AN,$CD857+26),"")</f>
      </c>
      <c r="BP857">
        <f>IF($CE857&gt;=27,INDEX($AN:$AN,$CD857+27),"")</f>
      </c>
      <c r="BQ857">
        <f>IF($CE857&gt;=28,INDEX($AN:$AN,$CD857+28),"")</f>
      </c>
      <c r="BR857">
        <f>IF($CE857&gt;=29,INDEX($AN:$AN,$CD857+29),"")</f>
      </c>
      <c r="BS857">
        <f>IF($CE857&gt;=30,INDEX($AN:$AN,$CD857+30),"")</f>
      </c>
      <c r="BT857">
        <f>IF($CE857&gt;=31,INDEX($AN:$AN,$CD857+31),"")</f>
      </c>
      <c r="BU857">
        <f>IF($CE857&gt;=32,INDEX($AN:$AN,$CD857+32),"")</f>
      </c>
      <c r="BV857">
        <f>IF($CE857&gt;=33,INDEX($AN:$AN,$CD857+33),"")</f>
      </c>
      <c r="BW857">
        <f>IF($CE857&gt;=34,INDEX($AN:$AN,$CD857+34),"")</f>
      </c>
      <c r="BX857">
        <f>IF($CE857&gt;=35,INDEX($AN:$AN,$CD857+35),"")</f>
      </c>
      <c r="BY857">
        <f>IF($CE857&gt;=36,INDEX($AN:$AN,$CD857+36),"")</f>
      </c>
      <c r="BZ857">
        <f>IF($CE857&gt;=37,INDEX($AN:$AN,$CD857+37),"")</f>
      </c>
      <c r="CA857">
        <f>IF($CE857&gt;=38,INDEX($AN:$AN,$CD857+38),"")</f>
      </c>
      <c r="CB857">
        <f>IF($CE857&gt;=39,INDEX($AN:$AN,$CD857+39),"")</f>
      </c>
      <c r="CC857">
        <f>IF($CE857&gt;=40,INDEX($AN:$AN,$CD857+40),"")</f>
      </c>
      <c r="CD857">
        <f>IFERROR(MATCH($AM857,$AN$2:$AN$133,0)+1,0)</f>
      </c>
      <c r="CE857">
        <f>IFERROR(INDEX($AO$2:$AO$133,MATCH($AM857,$AN$2:$AN$133,0)),0)</f>
      </c>
      <c r="CF857">
        <f>IFERROR(LEFT($K857,FIND(" - ",$K857)-1),$K857)</f>
      </c>
      <c r="CG857" t="s">
        <v>206</v>
      </c>
      <c r="CI857">
        <f>IF($DD857&gt;=1,INDEX($CG:$CG,$DC857+1),"")</f>
      </c>
      <c r="CJ857">
        <f>IF($DD857&gt;=2,INDEX($CG:$CG,$DC857+2),"")</f>
      </c>
      <c r="CK857">
        <f>IF($DD857&gt;=3,INDEX($CG:$CG,$DC857+3),"")</f>
      </c>
      <c r="CL857">
        <f>IF($DD857&gt;=4,INDEX($CG:$CG,$DC857+4),"")</f>
      </c>
      <c r="CM857">
        <f>IF($DD857&gt;=5,INDEX($CG:$CG,$DC857+5),"")</f>
      </c>
      <c r="CN857">
        <f>IF($DD857&gt;=6,INDEX($CG:$CG,$DC857+6),"")</f>
      </c>
      <c r="CO857">
        <f>IF($DD857&gt;=7,INDEX($CG:$CG,$DC857+7),"")</f>
      </c>
      <c r="CP857">
        <f>IF($DD857&gt;=8,INDEX($CG:$CG,$DC857+8),"")</f>
      </c>
      <c r="CQ857">
        <f>IF($DD857&gt;=9,INDEX($CG:$CG,$DC857+9),"")</f>
      </c>
      <c r="CR857">
        <f>IF($DD857&gt;=10,INDEX($CG:$CG,$DC857+10),"")</f>
      </c>
      <c r="CS857">
        <f>IF($DD857&gt;=11,INDEX($CG:$CG,$DC857+11),"")</f>
      </c>
      <c r="CT857">
        <f>IF($DD857&gt;=12,INDEX($CG:$CG,$DC857+12),"")</f>
      </c>
      <c r="CU857">
        <f>IF($DD857&gt;=13,INDEX($CG:$CG,$DC857+13),"")</f>
      </c>
      <c r="CV857">
        <f>IF($DD857&gt;=14,INDEX($CG:$CG,$DC857+14),"")</f>
      </c>
      <c r="CW857">
        <f>IF($DD857&gt;=15,INDEX($CG:$CG,$DC857+15),"")</f>
      </c>
      <c r="CX857">
        <f>IF($DD857&gt;=16,INDEX($CG:$CG,$DC857+16),"")</f>
      </c>
      <c r="CY857">
        <f>IF($DD857&gt;=17,INDEX($CG:$CG,$DC857+17),"")</f>
      </c>
      <c r="CZ857">
        <f>IF($DD857&gt;=18,INDEX($CG:$CG,$DC857+18),"")</f>
      </c>
      <c r="DA857">
        <f>IF($DD857&gt;=19,INDEX($CG:$CG,$DC857+19),"")</f>
      </c>
      <c r="DB857">
        <f>IF($DD857&gt;=20,INDEX($CG:$CG,$DC857+20),"")</f>
      </c>
      <c r="DC857">
        <f>IFERROR(MATCH($CF857,$CG$2:$CG$1558,0)+1,0)</f>
      </c>
      <c r="DD857">
        <f>IFERROR(INDEX($CH$2:$CH$1558,MATCH($CF857,$CG$2:$CG$1558,0)),0)</f>
      </c>
      <c r="DE857">
        <f>IFERROR(INDEX($AL:$AL,MATCH($G857,$AK:$AK,0))&amp;"","")</f>
      </c>
      <c r="DI857">
        <f>IF($GL857&gt;=1,INDEX($DF:$DF,$GK857+1),"")</f>
      </c>
      <c r="DJ857">
        <f>IF($GL857&gt;=2,INDEX($DF:$DF,$GK857+2),"")</f>
      </c>
      <c r="DK857">
        <f>IF($GL857&gt;=3,INDEX($DF:$DF,$GK857+3),"")</f>
      </c>
      <c r="DL857">
        <f>IF($GL857&gt;=4,INDEX($DF:$DF,$GK857+4),"")</f>
      </c>
      <c r="DM857">
        <f>IF($GL857&gt;=5,INDEX($DF:$DF,$GK857+5),"")</f>
      </c>
      <c r="DN857">
        <f>IF($GL857&gt;=6,INDEX($DF:$DF,$GK857+6),"")</f>
      </c>
      <c r="DO857">
        <f>IF($GL857&gt;=7,INDEX($DF:$DF,$GK857+7),"")</f>
      </c>
      <c r="DP857">
        <f>IF($GL857&gt;=8,INDEX($DF:$DF,$GK857+8),"")</f>
      </c>
      <c r="DQ857">
        <f>IF($GL857&gt;=9,INDEX($DF:$DF,$GK857+9),"")</f>
      </c>
      <c r="DR857">
        <f>IF($GL857&gt;=10,INDEX($DF:$DF,$GK857+10),"")</f>
      </c>
      <c r="DS857">
        <f>IF($GL857&gt;=11,INDEX($DF:$DF,$GK857+11),"")</f>
      </c>
      <c r="DT857">
        <f>IF($GL857&gt;=12,INDEX($DF:$DF,$GK857+12),"")</f>
      </c>
      <c r="DU857">
        <f>IF($GL857&gt;=13,INDEX($DF:$DF,$GK857+13),"")</f>
      </c>
      <c r="DV857">
        <f>IF($GL857&gt;=14,INDEX($DF:$DF,$GK857+14),"")</f>
      </c>
      <c r="DW857">
        <f>IF($GL857&gt;=15,INDEX($DF:$DF,$GK857+15),"")</f>
      </c>
      <c r="DX857">
        <f>IF($GL857&gt;=16,INDEX($DF:$DF,$GK857+16),"")</f>
      </c>
      <c r="DY857">
        <f>IF($GL857&gt;=17,INDEX($DF:$DF,$GK857+17),"")</f>
      </c>
      <c r="DZ857">
        <f>IF($GL857&gt;=18,INDEX($DF:$DF,$GK857+18),"")</f>
      </c>
      <c r="EA857">
        <f>IF($GL857&gt;=19,INDEX($DF:$DF,$GK857+19),"")</f>
      </c>
      <c r="EB857">
        <f>IF($GL857&gt;=20,INDEX($DF:$DF,$GK857+20),"")</f>
      </c>
      <c r="EC857">
        <f>IF($GL857&gt;=21,INDEX($DF:$DF,$GK857+21),"")</f>
      </c>
      <c r="ED857">
        <f>IF($GL857&gt;=22,INDEX($DF:$DF,$GK857+22),"")</f>
      </c>
      <c r="EE857">
        <f>IF($GL857&gt;=23,INDEX($DF:$DF,$GK857+23),"")</f>
      </c>
      <c r="EF857">
        <f>IF($GL857&gt;=24,INDEX($DF:$DF,$GK857+24),"")</f>
      </c>
      <c r="EG857">
        <f>IF($GL857&gt;=25,INDEX($DF:$DF,$GK857+25),"")</f>
      </c>
      <c r="EH857">
        <f>IF($GL857&gt;=26,INDEX($DF:$DF,$GK857+26),"")</f>
      </c>
      <c r="EI857">
        <f>IF($GL857&gt;=27,INDEX($DF:$DF,$GK857+27),"")</f>
      </c>
      <c r="EJ857">
        <f>IF($GL857&gt;=28,INDEX($DF:$DF,$GK857+28),"")</f>
      </c>
      <c r="EK857">
        <f>IF($GL857&gt;=29,INDEX($DF:$DF,$GK857+29),"")</f>
      </c>
      <c r="EL857">
        <f>IF($GL857&gt;=30,INDEX($DF:$DF,$GK857+30),"")</f>
      </c>
      <c r="EM857">
        <f>IF($GL857&gt;=31,INDEX($DF:$DF,$GK857+31),"")</f>
      </c>
      <c r="EN857">
        <f>IF($GL857&gt;=32,INDEX($DF:$DF,$GK857+32),"")</f>
      </c>
      <c r="EO857">
        <f>IF($GL857&gt;=33,INDEX($DF:$DF,$GK857+33),"")</f>
      </c>
      <c r="EP857">
        <f>IF($GL857&gt;=34,INDEX($DF:$DF,$GK857+34),"")</f>
      </c>
      <c r="EQ857">
        <f>IF($GL857&gt;=35,INDEX($DF:$DF,$GK857+35),"")</f>
      </c>
      <c r="ER857">
        <f>IF($GL857&gt;=36,INDEX($DF:$DF,$GK857+36),"")</f>
      </c>
      <c r="ES857">
        <f>IF($GL857&gt;=37,INDEX($DF:$DF,$GK857+37),"")</f>
      </c>
      <c r="ET857">
        <f>IF($GL857&gt;=38,INDEX($DF:$DF,$GK857+38),"")</f>
      </c>
      <c r="EU857">
        <f>IF($GL857&gt;=39,INDEX($DF:$DF,$GK857+39),"")</f>
      </c>
      <c r="EV857">
        <f>IF($GL857&gt;=40,INDEX($DF:$DF,$GK857+40),"")</f>
      </c>
      <c r="EW857">
        <f>IF($GL857&gt;=1,INDEX($DG:$DG,$GK857+1),"")</f>
      </c>
      <c r="EX857">
        <f>IF($GL857&gt;=2,INDEX($DG:$DG,$GK857+2),"")</f>
      </c>
      <c r="EY857">
        <f>IF($GL857&gt;=3,INDEX($DG:$DG,$GK857+3),"")</f>
      </c>
      <c r="EZ857">
        <f>IF($GL857&gt;=4,INDEX($DG:$DG,$GK857+4),"")</f>
      </c>
      <c r="FA857">
        <f>IF($GL857&gt;=5,INDEX($DG:$DG,$GK857+5),"")</f>
      </c>
      <c r="FB857">
        <f>IF($GL857&gt;=6,INDEX($DG:$DG,$GK857+6),"")</f>
      </c>
      <c r="FC857">
        <f>IF($GL857&gt;=7,INDEX($DG:$DG,$GK857+7),"")</f>
      </c>
      <c r="FD857">
        <f>IF($GL857&gt;=8,INDEX($DG:$DG,$GK857+8),"")</f>
      </c>
      <c r="FE857">
        <f>IF($GL857&gt;=9,INDEX($DG:$DG,$GK857+9),"")</f>
      </c>
      <c r="FF857">
        <f>IF($GL857&gt;=10,INDEX($DG:$DG,$GK857+10),"")</f>
      </c>
      <c r="FG857">
        <f>IF($GL857&gt;=11,INDEX($DG:$DG,$GK857+11),"")</f>
      </c>
      <c r="FH857">
        <f>IF($GL857&gt;=12,INDEX($DG:$DG,$GK857+12),"")</f>
      </c>
      <c r="FI857">
        <f>IF($GL857&gt;=13,INDEX($DG:$DG,$GK857+13),"")</f>
      </c>
      <c r="FJ857">
        <f>IF($GL857&gt;=14,INDEX($DG:$DG,$GK857+14),"")</f>
      </c>
      <c r="FK857">
        <f>IF($GL857&gt;=15,INDEX($DG:$DG,$GK857+15),"")</f>
      </c>
      <c r="FL857">
        <f>IF($GL857&gt;=16,INDEX($DG:$DG,$GK857+16),"")</f>
      </c>
      <c r="FM857">
        <f>IF($GL857&gt;=17,INDEX($DG:$DG,$GK857+17),"")</f>
      </c>
      <c r="FN857">
        <f>IF($GL857&gt;=18,INDEX($DG:$DG,$GK857+18),"")</f>
      </c>
      <c r="FO857">
        <f>IF($GL857&gt;=19,INDEX($DG:$DG,$GK857+19),"")</f>
      </c>
      <c r="FP857">
        <f>IF($GL857&gt;=20,INDEX($DG:$DG,$GK857+20),"")</f>
      </c>
      <c r="FQ857">
        <f>IF($GL857&gt;=21,INDEX($DG:$DG,$GK857+21),"")</f>
      </c>
      <c r="FR857">
        <f>IF($GL857&gt;=22,INDEX($DG:$DG,$GK857+22),"")</f>
      </c>
      <c r="FS857">
        <f>IF($GL857&gt;=23,INDEX($DG:$DG,$GK857+23),"")</f>
      </c>
      <c r="FT857">
        <f>IF($GL857&gt;=24,INDEX($DG:$DG,$GK857+24),"")</f>
      </c>
      <c r="FU857">
        <f>IF($GL857&gt;=25,INDEX($DG:$DG,$GK857+25),"")</f>
      </c>
      <c r="FV857">
        <f>IF($GL857&gt;=26,INDEX($DG:$DG,$GK857+26),"")</f>
      </c>
      <c r="FW857">
        <f>IF($GL857&gt;=27,INDEX($DG:$DG,$GK857+27),"")</f>
      </c>
      <c r="FX857">
        <f>IF($GL857&gt;=28,INDEX($DG:$DG,$GK857+28),"")</f>
      </c>
      <c r="FY857">
        <f>IF($GL857&gt;=29,INDEX($DG:$DG,$GK857+29),"")</f>
      </c>
      <c r="FZ857">
        <f>IF($GL857&gt;=30,INDEX($DG:$DG,$GK857+30),"")</f>
      </c>
      <c r="GA857">
        <f>IF($GL857&gt;=31,INDEX($DG:$DG,$GK857+31),"")</f>
      </c>
      <c r="GB857">
        <f>IF($GL857&gt;=32,INDEX($DG:$DG,$GK857+32),"")</f>
      </c>
      <c r="GC857">
        <f>IF($GL857&gt;=33,INDEX($DG:$DG,$GK857+33),"")</f>
      </c>
      <c r="GD857">
        <f>IF($GL857&gt;=34,INDEX($DG:$DG,$GK857+34),"")</f>
      </c>
      <c r="GE857">
        <f>IF($GL857&gt;=35,INDEX($DG:$DG,$GK857+35),"")</f>
      </c>
      <c r="GF857">
        <f>IF($GL857&gt;=36,INDEX($DG:$DG,$GK857+36),"")</f>
      </c>
      <c r="GG857">
        <f>IF($GL857&gt;=37,INDEX($DG:$DG,$GK857+37),"")</f>
      </c>
      <c r="GH857">
        <f>IF($GL857&gt;=38,INDEX($DG:$DG,$GK857+38),"")</f>
      </c>
      <c r="GI857">
        <f>IF($GL857&gt;=39,INDEX($DG:$DG,$GK857+39),"")</f>
      </c>
      <c r="GJ857">
        <f>IF($GL857&gt;=40,INDEX($DG:$DG,$GK857+40),"")</f>
      </c>
      <c r="GK857">
        <f>IFERROR(MATCH($DE857,$DF$2:$DF$166,0)+1,0)</f>
      </c>
      <c r="GL857">
        <f>IFERROR(INDEX($DH$2:$DH$166,MATCH($DE857,$DF$2:$DF$166,0)),0)</f>
      </c>
      <c r="GM857">
        <f>IFERROR(MATCH($H857,$DI$857:$EV$857,0),0)</f>
      </c>
      <c r="GN857">
        <f>IF($GM857&gt;0,INDEX($EW$857:$GJ$857,$GM857),"")</f>
      </c>
      <c r="GQ857">
        <f>IF($IZ857&gt;=1,INDEX($GO:$GO,$IY857+1),"")</f>
      </c>
      <c r="GR857">
        <f>IF($IZ857&gt;=2,INDEX($GO:$GO,$IY857+2),"")</f>
      </c>
      <c r="GS857">
        <f>IF($IZ857&gt;=3,INDEX($GO:$GO,$IY857+3),"")</f>
      </c>
      <c r="GT857">
        <f>IF($IZ857&gt;=4,INDEX($GO:$GO,$IY857+4),"")</f>
      </c>
      <c r="GU857">
        <f>IF($IZ857&gt;=5,INDEX($GO:$GO,$IY857+5),"")</f>
      </c>
      <c r="GV857">
        <f>IF($IZ857&gt;=6,INDEX($GO:$GO,$IY857+6),"")</f>
      </c>
      <c r="GW857">
        <f>IF($IZ857&gt;=7,INDEX($GO:$GO,$IY857+7),"")</f>
      </c>
      <c r="GX857">
        <f>IF($IZ857&gt;=8,INDEX($GO:$GO,$IY857+8),"")</f>
      </c>
      <c r="GY857">
        <f>IF($IZ857&gt;=9,INDEX($GO:$GO,$IY857+9),"")</f>
      </c>
      <c r="GZ857">
        <f>IF($IZ857&gt;=10,INDEX($GO:$GO,$IY857+10),"")</f>
      </c>
      <c r="HA857">
        <f>IF($IZ857&gt;=11,INDEX($GO:$GO,$IY857+11),"")</f>
      </c>
      <c r="HB857">
        <f>IF($IZ857&gt;=12,INDEX($GO:$GO,$IY857+12),"")</f>
      </c>
      <c r="HC857">
        <f>IF($IZ857&gt;=13,INDEX($GO:$GO,$IY857+13),"")</f>
      </c>
      <c r="HD857">
        <f>IF($IZ857&gt;=14,INDEX($GO:$GO,$IY857+14),"")</f>
      </c>
      <c r="HE857">
        <f>IF($IZ857&gt;=15,INDEX($GO:$GO,$IY857+15),"")</f>
      </c>
      <c r="HF857">
        <f>IF($IZ857&gt;=16,INDEX($GO:$GO,$IY857+16),"")</f>
      </c>
      <c r="HG857">
        <f>IF($IZ857&gt;=17,INDEX($GO:$GO,$IY857+17),"")</f>
      </c>
      <c r="HH857">
        <f>IF($IZ857&gt;=18,INDEX($GO:$GO,$IY857+18),"")</f>
      </c>
      <c r="HI857">
        <f>IF($IZ857&gt;=19,INDEX($GO:$GO,$IY857+19),"")</f>
      </c>
      <c r="HJ857">
        <f>IF($IZ857&gt;=20,INDEX($GO:$GO,$IY857+20),"")</f>
      </c>
      <c r="HK857">
        <f>IF($IZ857&gt;=21,INDEX($GO:$GO,$IY857+21),"")</f>
      </c>
      <c r="HL857">
        <f>IF($IZ857&gt;=22,INDEX($GO:$GO,$IY857+22),"")</f>
      </c>
      <c r="HM857">
        <f>IF($IZ857&gt;=23,INDEX($GO:$GO,$IY857+23),"")</f>
      </c>
      <c r="HN857">
        <f>IF($IZ857&gt;=24,INDEX($GO:$GO,$IY857+24),"")</f>
      </c>
      <c r="HO857">
        <f>IF($IZ857&gt;=25,INDEX($GO:$GO,$IY857+25),"")</f>
      </c>
      <c r="HP857">
        <f>IF($IZ857&gt;=26,INDEX($GO:$GO,$IY857+26),"")</f>
      </c>
      <c r="HQ857">
        <f>IF($IZ857&gt;=27,INDEX($GO:$GO,$IY857+27),"")</f>
      </c>
      <c r="HR857">
        <f>IF($IZ857&gt;=28,INDEX($GO:$GO,$IY857+28),"")</f>
      </c>
      <c r="HS857">
        <f>IF($IZ857&gt;=29,INDEX($GO:$GO,$IY857+29),"")</f>
      </c>
      <c r="HT857">
        <f>IF($IZ857&gt;=30,INDEX($GO:$GO,$IY857+30),"")</f>
      </c>
      <c r="HU857">
        <f>IF($IZ857&gt;=31,INDEX($GO:$GO,$IY857+31),"")</f>
      </c>
      <c r="HV857">
        <f>IF($IZ857&gt;=32,INDEX($GO:$GO,$IY857+32),"")</f>
      </c>
      <c r="HW857">
        <f>IF($IZ857&gt;=33,INDEX($GO:$GO,$IY857+33),"")</f>
      </c>
      <c r="HX857">
        <f>IF($IZ857&gt;=34,INDEX($GO:$GO,$IY857+34),"")</f>
      </c>
      <c r="HY857">
        <f>IF($IZ857&gt;=35,INDEX($GO:$GO,$IY857+35),"")</f>
      </c>
      <c r="HZ857">
        <f>IF($IZ857&gt;=36,INDEX($GO:$GO,$IY857+36),"")</f>
      </c>
      <c r="IA857">
        <f>IF($IZ857&gt;=37,INDEX($GO:$GO,$IY857+37),"")</f>
      </c>
      <c r="IB857">
        <f>IF($IZ857&gt;=38,INDEX($GO:$GO,$IY857+38),"")</f>
      </c>
      <c r="IC857">
        <f>IF($IZ857&gt;=39,INDEX($GO:$GO,$IY857+39),"")</f>
      </c>
      <c r="ID857">
        <f>IF($IZ857&gt;=40,INDEX($GO:$GO,$IY857+40),"")</f>
      </c>
      <c r="IE857">
        <f>IF($IZ857&gt;=41,INDEX($GO:$GO,$IY857+41),"")</f>
      </c>
      <c r="IF857">
        <f>IF($IZ857&gt;=42,INDEX($GO:$GO,$IY857+42),"")</f>
      </c>
      <c r="IG857">
        <f>IF($IZ857&gt;=43,INDEX($GO:$GO,$IY857+43),"")</f>
      </c>
      <c r="IH857">
        <f>IF($IZ857&gt;=44,INDEX($GO:$GO,$IY857+44),"")</f>
      </c>
      <c r="II857">
        <f>IF($IZ857&gt;=45,INDEX($GO:$GO,$IY857+45),"")</f>
      </c>
      <c r="IJ857">
        <f>IF($IZ857&gt;=46,INDEX($GO:$GO,$IY857+46),"")</f>
      </c>
      <c r="IK857">
        <f>IF($IZ857&gt;=47,INDEX($GO:$GO,$IY857+47),"")</f>
      </c>
      <c r="IL857">
        <f>IF($IZ857&gt;=48,INDEX($GO:$GO,$IY857+48),"")</f>
      </c>
      <c r="IM857">
        <f>IF($IZ857&gt;=49,INDEX($GO:$GO,$IY857+49),"")</f>
      </c>
      <c r="IN857">
        <f>IF($IZ857&gt;=50,INDEX($GO:$GO,$IY857+50),"")</f>
      </c>
      <c r="IO857">
        <f>IF($IZ857&gt;=51,INDEX($GO:$GO,$IY857+51),"")</f>
      </c>
      <c r="IP857">
        <f>IF($IZ857&gt;=52,INDEX($GO:$GO,$IY857+52),"")</f>
      </c>
      <c r="IQ857">
        <f>IF($IZ857&gt;=53,INDEX($GO:$GO,$IY857+53),"")</f>
      </c>
      <c r="IR857">
        <f>IF($IZ857&gt;=54,INDEX($GO:$GO,$IY857+54),"")</f>
      </c>
      <c r="IS857">
        <f>IF($IZ857&gt;=55,INDEX($GO:$GO,$IY857+55),"")</f>
      </c>
      <c r="IT857">
        <f>IF($IZ857&gt;=56,INDEX($GO:$GO,$IY857+56),"")</f>
      </c>
      <c r="IU857">
        <f>IF($IZ857&gt;=57,INDEX($GO:$GO,$IY857+57),"")</f>
      </c>
      <c r="IV857">
        <f>IF($IZ857&gt;=58,INDEX($GO:$GO,$IY857+58),"")</f>
      </c>
      <c r="IW857">
        <f>IF($IZ857&gt;=59,INDEX($GO:$GO,$IY857+59),"")</f>
      </c>
      <c r="IX857">
        <f>IF($IZ857&gt;=60,INDEX($GO:$GO,$IY857+60),"")</f>
      </c>
      <c r="IY857">
        <f>IFERROR(MATCH($GN857,$GO$2:$GO$827,0)+1,0)</f>
      </c>
      <c r="IZ857">
        <f>IFERROR(INDEX($GP$2:$GP$827,MATCH($GN857,$GO$2:$GO$827,0)),0)</f>
      </c>
      <c r="JA857" t="s">
        <v>23</v>
      </c>
      <c r="JB857" t="s">
        <v>23</v>
      </c>
    </row>
    <row r="858" spans="1:262" x14ac:dyDescent="0.25">
      <c r="F858" s="1"/>
      <c r="G858" s="1"/>
      <c r="H858" s="1"/>
      <c r="I858" s="1"/>
      <c r="J858" s="1">
        <f>IFERROR(IF(FIND(" - ",$F858)&gt;0,MID($F858,FIND(" - ",$F858)+3,LEN($F858)),""),"")</f>
      </c>
      <c r="L858" s="1"/>
      <c r="N858" t="s">
        <v>23</v>
      </c>
      <c r="P858">
        <f>IF(OR($N858="",$O858=""),"",IFERROR($N858/$O858,0))</f>
      </c>
      <c r="Q858">
        <f>IF($N858="","",
IF($G858="","",
IF(ISNUMBER(SEARCH("exempt",LOWER($G858))),0,
$N858*(VALUE(SUBSTITUTE($G858,"%",""))/100))))</f>
      </c>
      <c r="W858">
        <f>IF($N858="","",
SUM($N858,$Q858,$U858,$R858,$T858)-
IF($V858="",0,VALUE($V858)))</f>
      </c>
      <c r="AE858" t="s">
        <v>2133</v>
      </c>
      <c r="AM858">
        <f>IFERROR(LEFT($F858,FIND(" - ",$F858)-1),$F858)</f>
      </c>
      <c r="AP858">
        <f>IF($CE858&gt;=1,INDEX($AN:$AN,$CD858+1),"")</f>
      </c>
      <c r="AQ858">
        <f>IF($CE858&gt;=2,INDEX($AN:$AN,$CD858+2),"")</f>
      </c>
      <c r="AR858">
        <f>IF($CE858&gt;=3,INDEX($AN:$AN,$CD858+3),"")</f>
      </c>
      <c r="AS858">
        <f>IF($CE858&gt;=4,INDEX($AN:$AN,$CD858+4),"")</f>
      </c>
      <c r="AT858">
        <f>IF($CE858&gt;=5,INDEX($AN:$AN,$CD858+5),"")</f>
      </c>
      <c r="AU858">
        <f>IF($CE858&gt;=6,INDEX($AN:$AN,$CD858+6),"")</f>
      </c>
      <c r="AV858">
        <f>IF($CE858&gt;=7,INDEX($AN:$AN,$CD858+7),"")</f>
      </c>
      <c r="AW858">
        <f>IF($CE858&gt;=8,INDEX($AN:$AN,$CD858+8),"")</f>
      </c>
      <c r="AX858">
        <f>IF($CE858&gt;=9,INDEX($AN:$AN,$CD858+9),"")</f>
      </c>
      <c r="AY858">
        <f>IF($CE858&gt;=10,INDEX($AN:$AN,$CD858+10),"")</f>
      </c>
      <c r="AZ858">
        <f>IF($CE858&gt;=11,INDEX($AN:$AN,$CD858+11),"")</f>
      </c>
      <c r="BA858">
        <f>IF($CE858&gt;=12,INDEX($AN:$AN,$CD858+12),"")</f>
      </c>
      <c r="BB858">
        <f>IF($CE858&gt;=13,INDEX($AN:$AN,$CD858+13),"")</f>
      </c>
      <c r="BC858">
        <f>IF($CE858&gt;=14,INDEX($AN:$AN,$CD858+14),"")</f>
      </c>
      <c r="BD858">
        <f>IF($CE858&gt;=15,INDEX($AN:$AN,$CD858+15),"")</f>
      </c>
      <c r="BE858">
        <f>IF($CE858&gt;=16,INDEX($AN:$AN,$CD858+16),"")</f>
      </c>
      <c r="BF858">
        <f>IF($CE858&gt;=17,INDEX($AN:$AN,$CD858+17),"")</f>
      </c>
      <c r="BG858">
        <f>IF($CE858&gt;=18,INDEX($AN:$AN,$CD858+18),"")</f>
      </c>
      <c r="BH858">
        <f>IF($CE858&gt;=19,INDEX($AN:$AN,$CD858+19),"")</f>
      </c>
      <c r="BI858">
        <f>IF($CE858&gt;=20,INDEX($AN:$AN,$CD858+20),"")</f>
      </c>
      <c r="BJ858">
        <f>IF($CE858&gt;=21,INDEX($AN:$AN,$CD858+21),"")</f>
      </c>
      <c r="BK858">
        <f>IF($CE858&gt;=22,INDEX($AN:$AN,$CD858+22),"")</f>
      </c>
      <c r="BL858">
        <f>IF($CE858&gt;=23,INDEX($AN:$AN,$CD858+23),"")</f>
      </c>
      <c r="BM858">
        <f>IF($CE858&gt;=24,INDEX($AN:$AN,$CD858+24),"")</f>
      </c>
      <c r="BN858">
        <f>IF($CE858&gt;=25,INDEX($AN:$AN,$CD858+25),"")</f>
      </c>
      <c r="BO858">
        <f>IF($CE858&gt;=26,INDEX($AN:$AN,$CD858+26),"")</f>
      </c>
      <c r="BP858">
        <f>IF($CE858&gt;=27,INDEX($AN:$AN,$CD858+27),"")</f>
      </c>
      <c r="BQ858">
        <f>IF($CE858&gt;=28,INDEX($AN:$AN,$CD858+28),"")</f>
      </c>
      <c r="BR858">
        <f>IF($CE858&gt;=29,INDEX($AN:$AN,$CD858+29),"")</f>
      </c>
      <c r="BS858">
        <f>IF($CE858&gt;=30,INDEX($AN:$AN,$CD858+30),"")</f>
      </c>
      <c r="BT858">
        <f>IF($CE858&gt;=31,INDEX($AN:$AN,$CD858+31),"")</f>
      </c>
      <c r="BU858">
        <f>IF($CE858&gt;=32,INDEX($AN:$AN,$CD858+32),"")</f>
      </c>
      <c r="BV858">
        <f>IF($CE858&gt;=33,INDEX($AN:$AN,$CD858+33),"")</f>
      </c>
      <c r="BW858">
        <f>IF($CE858&gt;=34,INDEX($AN:$AN,$CD858+34),"")</f>
      </c>
      <c r="BX858">
        <f>IF($CE858&gt;=35,INDEX($AN:$AN,$CD858+35),"")</f>
      </c>
      <c r="BY858">
        <f>IF($CE858&gt;=36,INDEX($AN:$AN,$CD858+36),"")</f>
      </c>
      <c r="BZ858">
        <f>IF($CE858&gt;=37,INDEX($AN:$AN,$CD858+37),"")</f>
      </c>
      <c r="CA858">
        <f>IF($CE858&gt;=38,INDEX($AN:$AN,$CD858+38),"")</f>
      </c>
      <c r="CB858">
        <f>IF($CE858&gt;=39,INDEX($AN:$AN,$CD858+39),"")</f>
      </c>
      <c r="CC858">
        <f>IF($CE858&gt;=40,INDEX($AN:$AN,$CD858+40),"")</f>
      </c>
      <c r="CD858">
        <f>IFERROR(MATCH($AM858,$AN$2:$AN$133,0)+1,0)</f>
      </c>
      <c r="CE858">
        <f>IFERROR(INDEX($AO$2:$AO$133,MATCH($AM858,$AN$2:$AN$133,0)),0)</f>
      </c>
      <c r="CF858">
        <f>IFERROR(LEFT($K858,FIND(" - ",$K858)-1),$K858)</f>
      </c>
      <c r="CG858" t="s">
        <v>2134</v>
      </c>
      <c r="CH858">
        <v>1</v>
      </c>
      <c r="CI858">
        <f>IF($DD858&gt;=1,INDEX($CG:$CG,$DC858+1),"")</f>
      </c>
      <c r="CJ858">
        <f>IF($DD858&gt;=2,INDEX($CG:$CG,$DC858+2),"")</f>
      </c>
      <c r="CK858">
        <f>IF($DD858&gt;=3,INDEX($CG:$CG,$DC858+3),"")</f>
      </c>
      <c r="CL858">
        <f>IF($DD858&gt;=4,INDEX($CG:$CG,$DC858+4),"")</f>
      </c>
      <c r="CM858">
        <f>IF($DD858&gt;=5,INDEX($CG:$CG,$DC858+5),"")</f>
      </c>
      <c r="CN858">
        <f>IF($DD858&gt;=6,INDEX($CG:$CG,$DC858+6),"")</f>
      </c>
      <c r="CO858">
        <f>IF($DD858&gt;=7,INDEX($CG:$CG,$DC858+7),"")</f>
      </c>
      <c r="CP858">
        <f>IF($DD858&gt;=8,INDEX($CG:$CG,$DC858+8),"")</f>
      </c>
      <c r="CQ858">
        <f>IF($DD858&gt;=9,INDEX($CG:$CG,$DC858+9),"")</f>
      </c>
      <c r="CR858">
        <f>IF($DD858&gt;=10,INDEX($CG:$CG,$DC858+10),"")</f>
      </c>
      <c r="CS858">
        <f>IF($DD858&gt;=11,INDEX($CG:$CG,$DC858+11),"")</f>
      </c>
      <c r="CT858">
        <f>IF($DD858&gt;=12,INDEX($CG:$CG,$DC858+12),"")</f>
      </c>
      <c r="CU858">
        <f>IF($DD858&gt;=13,INDEX($CG:$CG,$DC858+13),"")</f>
      </c>
      <c r="CV858">
        <f>IF($DD858&gt;=14,INDEX($CG:$CG,$DC858+14),"")</f>
      </c>
      <c r="CW858">
        <f>IF($DD858&gt;=15,INDEX($CG:$CG,$DC858+15),"")</f>
      </c>
      <c r="CX858">
        <f>IF($DD858&gt;=16,INDEX($CG:$CG,$DC858+16),"")</f>
      </c>
      <c r="CY858">
        <f>IF($DD858&gt;=17,INDEX($CG:$CG,$DC858+17),"")</f>
      </c>
      <c r="CZ858">
        <f>IF($DD858&gt;=18,INDEX($CG:$CG,$DC858+18),"")</f>
      </c>
      <c r="DA858">
        <f>IF($DD858&gt;=19,INDEX($CG:$CG,$DC858+19),"")</f>
      </c>
      <c r="DB858">
        <f>IF($DD858&gt;=20,INDEX($CG:$CG,$DC858+20),"")</f>
      </c>
      <c r="DC858">
        <f>IFERROR(MATCH($CF858,$CG$2:$CG$1558,0)+1,0)</f>
      </c>
      <c r="DD858">
        <f>IFERROR(INDEX($CH$2:$CH$1558,MATCH($CF858,$CG$2:$CG$1558,0)),0)</f>
      </c>
      <c r="DE858">
        <f>IFERROR(INDEX($AL:$AL,MATCH($G858,$AK:$AK,0))&amp;"","")</f>
      </c>
      <c r="DI858">
        <f>IF($GL858&gt;=1,INDEX($DF:$DF,$GK858+1),"")</f>
      </c>
      <c r="DJ858">
        <f>IF($GL858&gt;=2,INDEX($DF:$DF,$GK858+2),"")</f>
      </c>
      <c r="DK858">
        <f>IF($GL858&gt;=3,INDEX($DF:$DF,$GK858+3),"")</f>
      </c>
      <c r="DL858">
        <f>IF($GL858&gt;=4,INDEX($DF:$DF,$GK858+4),"")</f>
      </c>
      <c r="DM858">
        <f>IF($GL858&gt;=5,INDEX($DF:$DF,$GK858+5),"")</f>
      </c>
      <c r="DN858">
        <f>IF($GL858&gt;=6,INDEX($DF:$DF,$GK858+6),"")</f>
      </c>
      <c r="DO858">
        <f>IF($GL858&gt;=7,INDEX($DF:$DF,$GK858+7),"")</f>
      </c>
      <c r="DP858">
        <f>IF($GL858&gt;=8,INDEX($DF:$DF,$GK858+8),"")</f>
      </c>
      <c r="DQ858">
        <f>IF($GL858&gt;=9,INDEX($DF:$DF,$GK858+9),"")</f>
      </c>
      <c r="DR858">
        <f>IF($GL858&gt;=10,INDEX($DF:$DF,$GK858+10),"")</f>
      </c>
      <c r="DS858">
        <f>IF($GL858&gt;=11,INDEX($DF:$DF,$GK858+11),"")</f>
      </c>
      <c r="DT858">
        <f>IF($GL858&gt;=12,INDEX($DF:$DF,$GK858+12),"")</f>
      </c>
      <c r="DU858">
        <f>IF($GL858&gt;=13,INDEX($DF:$DF,$GK858+13),"")</f>
      </c>
      <c r="DV858">
        <f>IF($GL858&gt;=14,INDEX($DF:$DF,$GK858+14),"")</f>
      </c>
      <c r="DW858">
        <f>IF($GL858&gt;=15,INDEX($DF:$DF,$GK858+15),"")</f>
      </c>
      <c r="DX858">
        <f>IF($GL858&gt;=16,INDEX($DF:$DF,$GK858+16),"")</f>
      </c>
      <c r="DY858">
        <f>IF($GL858&gt;=17,INDEX($DF:$DF,$GK858+17),"")</f>
      </c>
      <c r="DZ858">
        <f>IF($GL858&gt;=18,INDEX($DF:$DF,$GK858+18),"")</f>
      </c>
      <c r="EA858">
        <f>IF($GL858&gt;=19,INDEX($DF:$DF,$GK858+19),"")</f>
      </c>
      <c r="EB858">
        <f>IF($GL858&gt;=20,INDEX($DF:$DF,$GK858+20),"")</f>
      </c>
      <c r="EC858">
        <f>IF($GL858&gt;=21,INDEX($DF:$DF,$GK858+21),"")</f>
      </c>
      <c r="ED858">
        <f>IF($GL858&gt;=22,INDEX($DF:$DF,$GK858+22),"")</f>
      </c>
      <c r="EE858">
        <f>IF($GL858&gt;=23,INDEX($DF:$DF,$GK858+23),"")</f>
      </c>
      <c r="EF858">
        <f>IF($GL858&gt;=24,INDEX($DF:$DF,$GK858+24),"")</f>
      </c>
      <c r="EG858">
        <f>IF($GL858&gt;=25,INDEX($DF:$DF,$GK858+25),"")</f>
      </c>
      <c r="EH858">
        <f>IF($GL858&gt;=26,INDEX($DF:$DF,$GK858+26),"")</f>
      </c>
      <c r="EI858">
        <f>IF($GL858&gt;=27,INDEX($DF:$DF,$GK858+27),"")</f>
      </c>
      <c r="EJ858">
        <f>IF($GL858&gt;=28,INDEX($DF:$DF,$GK858+28),"")</f>
      </c>
      <c r="EK858">
        <f>IF($GL858&gt;=29,INDEX($DF:$DF,$GK858+29),"")</f>
      </c>
      <c r="EL858">
        <f>IF($GL858&gt;=30,INDEX($DF:$DF,$GK858+30),"")</f>
      </c>
      <c r="EM858">
        <f>IF($GL858&gt;=31,INDEX($DF:$DF,$GK858+31),"")</f>
      </c>
      <c r="EN858">
        <f>IF($GL858&gt;=32,INDEX($DF:$DF,$GK858+32),"")</f>
      </c>
      <c r="EO858">
        <f>IF($GL858&gt;=33,INDEX($DF:$DF,$GK858+33),"")</f>
      </c>
      <c r="EP858">
        <f>IF($GL858&gt;=34,INDEX($DF:$DF,$GK858+34),"")</f>
      </c>
      <c r="EQ858">
        <f>IF($GL858&gt;=35,INDEX($DF:$DF,$GK858+35),"")</f>
      </c>
      <c r="ER858">
        <f>IF($GL858&gt;=36,INDEX($DF:$DF,$GK858+36),"")</f>
      </c>
      <c r="ES858">
        <f>IF($GL858&gt;=37,INDEX($DF:$DF,$GK858+37),"")</f>
      </c>
      <c r="ET858">
        <f>IF($GL858&gt;=38,INDEX($DF:$DF,$GK858+38),"")</f>
      </c>
      <c r="EU858">
        <f>IF($GL858&gt;=39,INDEX($DF:$DF,$GK858+39),"")</f>
      </c>
      <c r="EV858">
        <f>IF($GL858&gt;=40,INDEX($DF:$DF,$GK858+40),"")</f>
      </c>
      <c r="EW858">
        <f>IF($GL858&gt;=1,INDEX($DG:$DG,$GK858+1),"")</f>
      </c>
      <c r="EX858">
        <f>IF($GL858&gt;=2,INDEX($DG:$DG,$GK858+2),"")</f>
      </c>
      <c r="EY858">
        <f>IF($GL858&gt;=3,INDEX($DG:$DG,$GK858+3),"")</f>
      </c>
      <c r="EZ858">
        <f>IF($GL858&gt;=4,INDEX($DG:$DG,$GK858+4),"")</f>
      </c>
      <c r="FA858">
        <f>IF($GL858&gt;=5,INDEX($DG:$DG,$GK858+5),"")</f>
      </c>
      <c r="FB858">
        <f>IF($GL858&gt;=6,INDEX($DG:$DG,$GK858+6),"")</f>
      </c>
      <c r="FC858">
        <f>IF($GL858&gt;=7,INDEX($DG:$DG,$GK858+7),"")</f>
      </c>
      <c r="FD858">
        <f>IF($GL858&gt;=8,INDEX($DG:$DG,$GK858+8),"")</f>
      </c>
      <c r="FE858">
        <f>IF($GL858&gt;=9,INDEX($DG:$DG,$GK858+9),"")</f>
      </c>
      <c r="FF858">
        <f>IF($GL858&gt;=10,INDEX($DG:$DG,$GK858+10),"")</f>
      </c>
      <c r="FG858">
        <f>IF($GL858&gt;=11,INDEX($DG:$DG,$GK858+11),"")</f>
      </c>
      <c r="FH858">
        <f>IF($GL858&gt;=12,INDEX($DG:$DG,$GK858+12),"")</f>
      </c>
      <c r="FI858">
        <f>IF($GL858&gt;=13,INDEX($DG:$DG,$GK858+13),"")</f>
      </c>
      <c r="FJ858">
        <f>IF($GL858&gt;=14,INDEX($DG:$DG,$GK858+14),"")</f>
      </c>
      <c r="FK858">
        <f>IF($GL858&gt;=15,INDEX($DG:$DG,$GK858+15),"")</f>
      </c>
      <c r="FL858">
        <f>IF($GL858&gt;=16,INDEX($DG:$DG,$GK858+16),"")</f>
      </c>
      <c r="FM858">
        <f>IF($GL858&gt;=17,INDEX($DG:$DG,$GK858+17),"")</f>
      </c>
      <c r="FN858">
        <f>IF($GL858&gt;=18,INDEX($DG:$DG,$GK858+18),"")</f>
      </c>
      <c r="FO858">
        <f>IF($GL858&gt;=19,INDEX($DG:$DG,$GK858+19),"")</f>
      </c>
      <c r="FP858">
        <f>IF($GL858&gt;=20,INDEX($DG:$DG,$GK858+20),"")</f>
      </c>
      <c r="FQ858">
        <f>IF($GL858&gt;=21,INDEX($DG:$DG,$GK858+21),"")</f>
      </c>
      <c r="FR858">
        <f>IF($GL858&gt;=22,INDEX($DG:$DG,$GK858+22),"")</f>
      </c>
      <c r="FS858">
        <f>IF($GL858&gt;=23,INDEX($DG:$DG,$GK858+23),"")</f>
      </c>
      <c r="FT858">
        <f>IF($GL858&gt;=24,INDEX($DG:$DG,$GK858+24),"")</f>
      </c>
      <c r="FU858">
        <f>IF($GL858&gt;=25,INDEX($DG:$DG,$GK858+25),"")</f>
      </c>
      <c r="FV858">
        <f>IF($GL858&gt;=26,INDEX($DG:$DG,$GK858+26),"")</f>
      </c>
      <c r="FW858">
        <f>IF($GL858&gt;=27,INDEX($DG:$DG,$GK858+27),"")</f>
      </c>
      <c r="FX858">
        <f>IF($GL858&gt;=28,INDEX($DG:$DG,$GK858+28),"")</f>
      </c>
      <c r="FY858">
        <f>IF($GL858&gt;=29,INDEX($DG:$DG,$GK858+29),"")</f>
      </c>
      <c r="FZ858">
        <f>IF($GL858&gt;=30,INDEX($DG:$DG,$GK858+30),"")</f>
      </c>
      <c r="GA858">
        <f>IF($GL858&gt;=31,INDEX($DG:$DG,$GK858+31),"")</f>
      </c>
      <c r="GB858">
        <f>IF($GL858&gt;=32,INDEX($DG:$DG,$GK858+32),"")</f>
      </c>
      <c r="GC858">
        <f>IF($GL858&gt;=33,INDEX($DG:$DG,$GK858+33),"")</f>
      </c>
      <c r="GD858">
        <f>IF($GL858&gt;=34,INDEX($DG:$DG,$GK858+34),"")</f>
      </c>
      <c r="GE858">
        <f>IF($GL858&gt;=35,INDEX($DG:$DG,$GK858+35),"")</f>
      </c>
      <c r="GF858">
        <f>IF($GL858&gt;=36,INDEX($DG:$DG,$GK858+36),"")</f>
      </c>
      <c r="GG858">
        <f>IF($GL858&gt;=37,INDEX($DG:$DG,$GK858+37),"")</f>
      </c>
      <c r="GH858">
        <f>IF($GL858&gt;=38,INDEX($DG:$DG,$GK858+38),"")</f>
      </c>
      <c r="GI858">
        <f>IF($GL858&gt;=39,INDEX($DG:$DG,$GK858+39),"")</f>
      </c>
      <c r="GJ858">
        <f>IF($GL858&gt;=40,INDEX($DG:$DG,$GK858+40),"")</f>
      </c>
      <c r="GK858">
        <f>IFERROR(MATCH($DE858,$DF$2:$DF$166,0)+1,0)</f>
      </c>
      <c r="GL858">
        <f>IFERROR(INDEX($DH$2:$DH$166,MATCH($DE858,$DF$2:$DF$166,0)),0)</f>
      </c>
      <c r="GM858">
        <f>IFERROR(MATCH($H858,$DI$858:$EV$858,0),0)</f>
      </c>
      <c r="GN858">
        <f>IF($GM858&gt;0,INDEX($EW$858:$GJ$858,$GM858),"")</f>
      </c>
      <c r="GQ858">
        <f>IF($IZ858&gt;=1,INDEX($GO:$GO,$IY858+1),"")</f>
      </c>
      <c r="GR858">
        <f>IF($IZ858&gt;=2,INDEX($GO:$GO,$IY858+2),"")</f>
      </c>
      <c r="GS858">
        <f>IF($IZ858&gt;=3,INDEX($GO:$GO,$IY858+3),"")</f>
      </c>
      <c r="GT858">
        <f>IF($IZ858&gt;=4,INDEX($GO:$GO,$IY858+4),"")</f>
      </c>
      <c r="GU858">
        <f>IF($IZ858&gt;=5,INDEX($GO:$GO,$IY858+5),"")</f>
      </c>
      <c r="GV858">
        <f>IF($IZ858&gt;=6,INDEX($GO:$GO,$IY858+6),"")</f>
      </c>
      <c r="GW858">
        <f>IF($IZ858&gt;=7,INDEX($GO:$GO,$IY858+7),"")</f>
      </c>
      <c r="GX858">
        <f>IF($IZ858&gt;=8,INDEX($GO:$GO,$IY858+8),"")</f>
      </c>
      <c r="GY858">
        <f>IF($IZ858&gt;=9,INDEX($GO:$GO,$IY858+9),"")</f>
      </c>
      <c r="GZ858">
        <f>IF($IZ858&gt;=10,INDEX($GO:$GO,$IY858+10),"")</f>
      </c>
      <c r="HA858">
        <f>IF($IZ858&gt;=11,INDEX($GO:$GO,$IY858+11),"")</f>
      </c>
      <c r="HB858">
        <f>IF($IZ858&gt;=12,INDEX($GO:$GO,$IY858+12),"")</f>
      </c>
      <c r="HC858">
        <f>IF($IZ858&gt;=13,INDEX($GO:$GO,$IY858+13),"")</f>
      </c>
      <c r="HD858">
        <f>IF($IZ858&gt;=14,INDEX($GO:$GO,$IY858+14),"")</f>
      </c>
      <c r="HE858">
        <f>IF($IZ858&gt;=15,INDEX($GO:$GO,$IY858+15),"")</f>
      </c>
      <c r="HF858">
        <f>IF($IZ858&gt;=16,INDEX($GO:$GO,$IY858+16),"")</f>
      </c>
      <c r="HG858">
        <f>IF($IZ858&gt;=17,INDEX($GO:$GO,$IY858+17),"")</f>
      </c>
      <c r="HH858">
        <f>IF($IZ858&gt;=18,INDEX($GO:$GO,$IY858+18),"")</f>
      </c>
      <c r="HI858">
        <f>IF($IZ858&gt;=19,INDEX($GO:$GO,$IY858+19),"")</f>
      </c>
      <c r="HJ858">
        <f>IF($IZ858&gt;=20,INDEX($GO:$GO,$IY858+20),"")</f>
      </c>
      <c r="HK858">
        <f>IF($IZ858&gt;=21,INDEX($GO:$GO,$IY858+21),"")</f>
      </c>
      <c r="HL858">
        <f>IF($IZ858&gt;=22,INDEX($GO:$GO,$IY858+22),"")</f>
      </c>
      <c r="HM858">
        <f>IF($IZ858&gt;=23,INDEX($GO:$GO,$IY858+23),"")</f>
      </c>
      <c r="HN858">
        <f>IF($IZ858&gt;=24,INDEX($GO:$GO,$IY858+24),"")</f>
      </c>
      <c r="HO858">
        <f>IF($IZ858&gt;=25,INDEX($GO:$GO,$IY858+25),"")</f>
      </c>
      <c r="HP858">
        <f>IF($IZ858&gt;=26,INDEX($GO:$GO,$IY858+26),"")</f>
      </c>
      <c r="HQ858">
        <f>IF($IZ858&gt;=27,INDEX($GO:$GO,$IY858+27),"")</f>
      </c>
      <c r="HR858">
        <f>IF($IZ858&gt;=28,INDEX($GO:$GO,$IY858+28),"")</f>
      </c>
      <c r="HS858">
        <f>IF($IZ858&gt;=29,INDEX($GO:$GO,$IY858+29),"")</f>
      </c>
      <c r="HT858">
        <f>IF($IZ858&gt;=30,INDEX($GO:$GO,$IY858+30),"")</f>
      </c>
      <c r="HU858">
        <f>IF($IZ858&gt;=31,INDEX($GO:$GO,$IY858+31),"")</f>
      </c>
      <c r="HV858">
        <f>IF($IZ858&gt;=32,INDEX($GO:$GO,$IY858+32),"")</f>
      </c>
      <c r="HW858">
        <f>IF($IZ858&gt;=33,INDEX($GO:$GO,$IY858+33),"")</f>
      </c>
      <c r="HX858">
        <f>IF($IZ858&gt;=34,INDEX($GO:$GO,$IY858+34),"")</f>
      </c>
      <c r="HY858">
        <f>IF($IZ858&gt;=35,INDEX($GO:$GO,$IY858+35),"")</f>
      </c>
      <c r="HZ858">
        <f>IF($IZ858&gt;=36,INDEX($GO:$GO,$IY858+36),"")</f>
      </c>
      <c r="IA858">
        <f>IF($IZ858&gt;=37,INDEX($GO:$GO,$IY858+37),"")</f>
      </c>
      <c r="IB858">
        <f>IF($IZ858&gt;=38,INDEX($GO:$GO,$IY858+38),"")</f>
      </c>
      <c r="IC858">
        <f>IF($IZ858&gt;=39,INDEX($GO:$GO,$IY858+39),"")</f>
      </c>
      <c r="ID858">
        <f>IF($IZ858&gt;=40,INDEX($GO:$GO,$IY858+40),"")</f>
      </c>
      <c r="IE858">
        <f>IF($IZ858&gt;=41,INDEX($GO:$GO,$IY858+41),"")</f>
      </c>
      <c r="IF858">
        <f>IF($IZ858&gt;=42,INDEX($GO:$GO,$IY858+42),"")</f>
      </c>
      <c r="IG858">
        <f>IF($IZ858&gt;=43,INDEX($GO:$GO,$IY858+43),"")</f>
      </c>
      <c r="IH858">
        <f>IF($IZ858&gt;=44,INDEX($GO:$GO,$IY858+44),"")</f>
      </c>
      <c r="II858">
        <f>IF($IZ858&gt;=45,INDEX($GO:$GO,$IY858+45),"")</f>
      </c>
      <c r="IJ858">
        <f>IF($IZ858&gt;=46,INDEX($GO:$GO,$IY858+46),"")</f>
      </c>
      <c r="IK858">
        <f>IF($IZ858&gt;=47,INDEX($GO:$GO,$IY858+47),"")</f>
      </c>
      <c r="IL858">
        <f>IF($IZ858&gt;=48,INDEX($GO:$GO,$IY858+48),"")</f>
      </c>
      <c r="IM858">
        <f>IF($IZ858&gt;=49,INDEX($GO:$GO,$IY858+49),"")</f>
      </c>
      <c r="IN858">
        <f>IF($IZ858&gt;=50,INDEX($GO:$GO,$IY858+50),"")</f>
      </c>
      <c r="IO858">
        <f>IF($IZ858&gt;=51,INDEX($GO:$GO,$IY858+51),"")</f>
      </c>
      <c r="IP858">
        <f>IF($IZ858&gt;=52,INDEX($GO:$GO,$IY858+52),"")</f>
      </c>
      <c r="IQ858">
        <f>IF($IZ858&gt;=53,INDEX($GO:$GO,$IY858+53),"")</f>
      </c>
      <c r="IR858">
        <f>IF($IZ858&gt;=54,INDEX($GO:$GO,$IY858+54),"")</f>
      </c>
      <c r="IS858">
        <f>IF($IZ858&gt;=55,INDEX($GO:$GO,$IY858+55),"")</f>
      </c>
      <c r="IT858">
        <f>IF($IZ858&gt;=56,INDEX($GO:$GO,$IY858+56),"")</f>
      </c>
      <c r="IU858">
        <f>IF($IZ858&gt;=57,INDEX($GO:$GO,$IY858+57),"")</f>
      </c>
      <c r="IV858">
        <f>IF($IZ858&gt;=58,INDEX($GO:$GO,$IY858+58),"")</f>
      </c>
      <c r="IW858">
        <f>IF($IZ858&gt;=59,INDEX($GO:$GO,$IY858+59),"")</f>
      </c>
      <c r="IX858">
        <f>IF($IZ858&gt;=60,INDEX($GO:$GO,$IY858+60),"")</f>
      </c>
      <c r="IY858">
        <f>IFERROR(MATCH($GN858,$GO$2:$GO$827,0)+1,0)</f>
      </c>
      <c r="IZ858">
        <f>IFERROR(INDEX($GP$2:$GP$827,MATCH($GN858,$GO$2:$GO$827,0)),0)</f>
      </c>
      <c r="JA858" t="s">
        <v>23</v>
      </c>
      <c r="JB858" t="s">
        <v>23</v>
      </c>
    </row>
    <row r="859" spans="1:262" x14ac:dyDescent="0.25">
      <c r="F859" s="1"/>
      <c r="G859" s="1"/>
      <c r="H859" s="1"/>
      <c r="I859" s="1"/>
      <c r="J859" s="1">
        <f>IFERROR(IF(FIND(" - ",$F859)&gt;0,MID($F859,FIND(" - ",$F859)+3,LEN($F859)),""),"")</f>
      </c>
      <c r="L859" s="1"/>
      <c r="N859" t="s">
        <v>23</v>
      </c>
      <c r="P859">
        <f>IF(OR($N859="",$O859=""),"",IFERROR($N859/$O859,0))</f>
      </c>
      <c r="Q859">
        <f>IF($N859="","",
IF($G859="","",
IF(ISNUMBER(SEARCH("exempt",LOWER($G859))),0,
$N859*(VALUE(SUBSTITUTE($G859,"%",""))/100))))</f>
      </c>
      <c r="W859">
        <f>IF($N859="","",
SUM($N859,$Q859,$U859,$R859,$T859)-
IF($V859="",0,VALUE($V859)))</f>
      </c>
      <c r="AE859" t="s">
        <v>2135</v>
      </c>
      <c r="AM859">
        <f>IFERROR(LEFT($F859,FIND(" - ",$F859)-1),$F859)</f>
      </c>
      <c r="AP859">
        <f>IF($CE859&gt;=1,INDEX($AN:$AN,$CD859+1),"")</f>
      </c>
      <c r="AQ859">
        <f>IF($CE859&gt;=2,INDEX($AN:$AN,$CD859+2),"")</f>
      </c>
      <c r="AR859">
        <f>IF($CE859&gt;=3,INDEX($AN:$AN,$CD859+3),"")</f>
      </c>
      <c r="AS859">
        <f>IF($CE859&gt;=4,INDEX($AN:$AN,$CD859+4),"")</f>
      </c>
      <c r="AT859">
        <f>IF($CE859&gt;=5,INDEX($AN:$AN,$CD859+5),"")</f>
      </c>
      <c r="AU859">
        <f>IF($CE859&gt;=6,INDEX($AN:$AN,$CD859+6),"")</f>
      </c>
      <c r="AV859">
        <f>IF($CE859&gt;=7,INDEX($AN:$AN,$CD859+7),"")</f>
      </c>
      <c r="AW859">
        <f>IF($CE859&gt;=8,INDEX($AN:$AN,$CD859+8),"")</f>
      </c>
      <c r="AX859">
        <f>IF($CE859&gt;=9,INDEX($AN:$AN,$CD859+9),"")</f>
      </c>
      <c r="AY859">
        <f>IF($CE859&gt;=10,INDEX($AN:$AN,$CD859+10),"")</f>
      </c>
      <c r="AZ859">
        <f>IF($CE859&gt;=11,INDEX($AN:$AN,$CD859+11),"")</f>
      </c>
      <c r="BA859">
        <f>IF($CE859&gt;=12,INDEX($AN:$AN,$CD859+12),"")</f>
      </c>
      <c r="BB859">
        <f>IF($CE859&gt;=13,INDEX($AN:$AN,$CD859+13),"")</f>
      </c>
      <c r="BC859">
        <f>IF($CE859&gt;=14,INDEX($AN:$AN,$CD859+14),"")</f>
      </c>
      <c r="BD859">
        <f>IF($CE859&gt;=15,INDEX($AN:$AN,$CD859+15),"")</f>
      </c>
      <c r="BE859">
        <f>IF($CE859&gt;=16,INDEX($AN:$AN,$CD859+16),"")</f>
      </c>
      <c r="BF859">
        <f>IF($CE859&gt;=17,INDEX($AN:$AN,$CD859+17),"")</f>
      </c>
      <c r="BG859">
        <f>IF($CE859&gt;=18,INDEX($AN:$AN,$CD859+18),"")</f>
      </c>
      <c r="BH859">
        <f>IF($CE859&gt;=19,INDEX($AN:$AN,$CD859+19),"")</f>
      </c>
      <c r="BI859">
        <f>IF($CE859&gt;=20,INDEX($AN:$AN,$CD859+20),"")</f>
      </c>
      <c r="BJ859">
        <f>IF($CE859&gt;=21,INDEX($AN:$AN,$CD859+21),"")</f>
      </c>
      <c r="BK859">
        <f>IF($CE859&gt;=22,INDEX($AN:$AN,$CD859+22),"")</f>
      </c>
      <c r="BL859">
        <f>IF($CE859&gt;=23,INDEX($AN:$AN,$CD859+23),"")</f>
      </c>
      <c r="BM859">
        <f>IF($CE859&gt;=24,INDEX($AN:$AN,$CD859+24),"")</f>
      </c>
      <c r="BN859">
        <f>IF($CE859&gt;=25,INDEX($AN:$AN,$CD859+25),"")</f>
      </c>
      <c r="BO859">
        <f>IF($CE859&gt;=26,INDEX($AN:$AN,$CD859+26),"")</f>
      </c>
      <c r="BP859">
        <f>IF($CE859&gt;=27,INDEX($AN:$AN,$CD859+27),"")</f>
      </c>
      <c r="BQ859">
        <f>IF($CE859&gt;=28,INDEX($AN:$AN,$CD859+28),"")</f>
      </c>
      <c r="BR859">
        <f>IF($CE859&gt;=29,INDEX($AN:$AN,$CD859+29),"")</f>
      </c>
      <c r="BS859">
        <f>IF($CE859&gt;=30,INDEX($AN:$AN,$CD859+30),"")</f>
      </c>
      <c r="BT859">
        <f>IF($CE859&gt;=31,INDEX($AN:$AN,$CD859+31),"")</f>
      </c>
      <c r="BU859">
        <f>IF($CE859&gt;=32,INDEX($AN:$AN,$CD859+32),"")</f>
      </c>
      <c r="BV859">
        <f>IF($CE859&gt;=33,INDEX($AN:$AN,$CD859+33),"")</f>
      </c>
      <c r="BW859">
        <f>IF($CE859&gt;=34,INDEX($AN:$AN,$CD859+34),"")</f>
      </c>
      <c r="BX859">
        <f>IF($CE859&gt;=35,INDEX($AN:$AN,$CD859+35),"")</f>
      </c>
      <c r="BY859">
        <f>IF($CE859&gt;=36,INDEX($AN:$AN,$CD859+36),"")</f>
      </c>
      <c r="BZ859">
        <f>IF($CE859&gt;=37,INDEX($AN:$AN,$CD859+37),"")</f>
      </c>
      <c r="CA859">
        <f>IF($CE859&gt;=38,INDEX($AN:$AN,$CD859+38),"")</f>
      </c>
      <c r="CB859">
        <f>IF($CE859&gt;=39,INDEX($AN:$AN,$CD859+39),"")</f>
      </c>
      <c r="CC859">
        <f>IF($CE859&gt;=40,INDEX($AN:$AN,$CD859+40),"")</f>
      </c>
      <c r="CD859">
        <f>IFERROR(MATCH($AM859,$AN$2:$AN$133,0)+1,0)</f>
      </c>
      <c r="CE859">
        <f>IFERROR(INDEX($AO$2:$AO$133,MATCH($AM859,$AN$2:$AN$133,0)),0)</f>
      </c>
      <c r="CF859">
        <f>IFERROR(LEFT($K859,FIND(" - ",$K859)-1),$K859)</f>
      </c>
      <c r="CG859" t="s">
        <v>206</v>
      </c>
      <c r="CI859">
        <f>IF($DD859&gt;=1,INDEX($CG:$CG,$DC859+1),"")</f>
      </c>
      <c r="CJ859">
        <f>IF($DD859&gt;=2,INDEX($CG:$CG,$DC859+2),"")</f>
      </c>
      <c r="CK859">
        <f>IF($DD859&gt;=3,INDEX($CG:$CG,$DC859+3),"")</f>
      </c>
      <c r="CL859">
        <f>IF($DD859&gt;=4,INDEX($CG:$CG,$DC859+4),"")</f>
      </c>
      <c r="CM859">
        <f>IF($DD859&gt;=5,INDEX($CG:$CG,$DC859+5),"")</f>
      </c>
      <c r="CN859">
        <f>IF($DD859&gt;=6,INDEX($CG:$CG,$DC859+6),"")</f>
      </c>
      <c r="CO859">
        <f>IF($DD859&gt;=7,INDEX($CG:$CG,$DC859+7),"")</f>
      </c>
      <c r="CP859">
        <f>IF($DD859&gt;=8,INDEX($CG:$CG,$DC859+8),"")</f>
      </c>
      <c r="CQ859">
        <f>IF($DD859&gt;=9,INDEX($CG:$CG,$DC859+9),"")</f>
      </c>
      <c r="CR859">
        <f>IF($DD859&gt;=10,INDEX($CG:$CG,$DC859+10),"")</f>
      </c>
      <c r="CS859">
        <f>IF($DD859&gt;=11,INDEX($CG:$CG,$DC859+11),"")</f>
      </c>
      <c r="CT859">
        <f>IF($DD859&gt;=12,INDEX($CG:$CG,$DC859+12),"")</f>
      </c>
      <c r="CU859">
        <f>IF($DD859&gt;=13,INDEX($CG:$CG,$DC859+13),"")</f>
      </c>
      <c r="CV859">
        <f>IF($DD859&gt;=14,INDEX($CG:$CG,$DC859+14),"")</f>
      </c>
      <c r="CW859">
        <f>IF($DD859&gt;=15,INDEX($CG:$CG,$DC859+15),"")</f>
      </c>
      <c r="CX859">
        <f>IF($DD859&gt;=16,INDEX($CG:$CG,$DC859+16),"")</f>
      </c>
      <c r="CY859">
        <f>IF($DD859&gt;=17,INDEX($CG:$CG,$DC859+17),"")</f>
      </c>
      <c r="CZ859">
        <f>IF($DD859&gt;=18,INDEX($CG:$CG,$DC859+18),"")</f>
      </c>
      <c r="DA859">
        <f>IF($DD859&gt;=19,INDEX($CG:$CG,$DC859+19),"")</f>
      </c>
      <c r="DB859">
        <f>IF($DD859&gt;=20,INDEX($CG:$CG,$DC859+20),"")</f>
      </c>
      <c r="DC859">
        <f>IFERROR(MATCH($CF859,$CG$2:$CG$1558,0)+1,0)</f>
      </c>
      <c r="DD859">
        <f>IFERROR(INDEX($CH$2:$CH$1558,MATCH($CF859,$CG$2:$CG$1558,0)),0)</f>
      </c>
      <c r="DE859">
        <f>IFERROR(INDEX($AL:$AL,MATCH($G859,$AK:$AK,0))&amp;"","")</f>
      </c>
      <c r="DI859">
        <f>IF($GL859&gt;=1,INDEX($DF:$DF,$GK859+1),"")</f>
      </c>
      <c r="DJ859">
        <f>IF($GL859&gt;=2,INDEX($DF:$DF,$GK859+2),"")</f>
      </c>
      <c r="DK859">
        <f>IF($GL859&gt;=3,INDEX($DF:$DF,$GK859+3),"")</f>
      </c>
      <c r="DL859">
        <f>IF($GL859&gt;=4,INDEX($DF:$DF,$GK859+4),"")</f>
      </c>
      <c r="DM859">
        <f>IF($GL859&gt;=5,INDEX($DF:$DF,$GK859+5),"")</f>
      </c>
      <c r="DN859">
        <f>IF($GL859&gt;=6,INDEX($DF:$DF,$GK859+6),"")</f>
      </c>
      <c r="DO859">
        <f>IF($GL859&gt;=7,INDEX($DF:$DF,$GK859+7),"")</f>
      </c>
      <c r="DP859">
        <f>IF($GL859&gt;=8,INDEX($DF:$DF,$GK859+8),"")</f>
      </c>
      <c r="DQ859">
        <f>IF($GL859&gt;=9,INDEX($DF:$DF,$GK859+9),"")</f>
      </c>
      <c r="DR859">
        <f>IF($GL859&gt;=10,INDEX($DF:$DF,$GK859+10),"")</f>
      </c>
      <c r="DS859">
        <f>IF($GL859&gt;=11,INDEX($DF:$DF,$GK859+11),"")</f>
      </c>
      <c r="DT859">
        <f>IF($GL859&gt;=12,INDEX($DF:$DF,$GK859+12),"")</f>
      </c>
      <c r="DU859">
        <f>IF($GL859&gt;=13,INDEX($DF:$DF,$GK859+13),"")</f>
      </c>
      <c r="DV859">
        <f>IF($GL859&gt;=14,INDEX($DF:$DF,$GK859+14),"")</f>
      </c>
      <c r="DW859">
        <f>IF($GL859&gt;=15,INDEX($DF:$DF,$GK859+15),"")</f>
      </c>
      <c r="DX859">
        <f>IF($GL859&gt;=16,INDEX($DF:$DF,$GK859+16),"")</f>
      </c>
      <c r="DY859">
        <f>IF($GL859&gt;=17,INDEX($DF:$DF,$GK859+17),"")</f>
      </c>
      <c r="DZ859">
        <f>IF($GL859&gt;=18,INDEX($DF:$DF,$GK859+18),"")</f>
      </c>
      <c r="EA859">
        <f>IF($GL859&gt;=19,INDEX($DF:$DF,$GK859+19),"")</f>
      </c>
      <c r="EB859">
        <f>IF($GL859&gt;=20,INDEX($DF:$DF,$GK859+20),"")</f>
      </c>
      <c r="EC859">
        <f>IF($GL859&gt;=21,INDEX($DF:$DF,$GK859+21),"")</f>
      </c>
      <c r="ED859">
        <f>IF($GL859&gt;=22,INDEX($DF:$DF,$GK859+22),"")</f>
      </c>
      <c r="EE859">
        <f>IF($GL859&gt;=23,INDEX($DF:$DF,$GK859+23),"")</f>
      </c>
      <c r="EF859">
        <f>IF($GL859&gt;=24,INDEX($DF:$DF,$GK859+24),"")</f>
      </c>
      <c r="EG859">
        <f>IF($GL859&gt;=25,INDEX($DF:$DF,$GK859+25),"")</f>
      </c>
      <c r="EH859">
        <f>IF($GL859&gt;=26,INDEX($DF:$DF,$GK859+26),"")</f>
      </c>
      <c r="EI859">
        <f>IF($GL859&gt;=27,INDEX($DF:$DF,$GK859+27),"")</f>
      </c>
      <c r="EJ859">
        <f>IF($GL859&gt;=28,INDEX($DF:$DF,$GK859+28),"")</f>
      </c>
      <c r="EK859">
        <f>IF($GL859&gt;=29,INDEX($DF:$DF,$GK859+29),"")</f>
      </c>
      <c r="EL859">
        <f>IF($GL859&gt;=30,INDEX($DF:$DF,$GK859+30),"")</f>
      </c>
      <c r="EM859">
        <f>IF($GL859&gt;=31,INDEX($DF:$DF,$GK859+31),"")</f>
      </c>
      <c r="EN859">
        <f>IF($GL859&gt;=32,INDEX($DF:$DF,$GK859+32),"")</f>
      </c>
      <c r="EO859">
        <f>IF($GL859&gt;=33,INDEX($DF:$DF,$GK859+33),"")</f>
      </c>
      <c r="EP859">
        <f>IF($GL859&gt;=34,INDEX($DF:$DF,$GK859+34),"")</f>
      </c>
      <c r="EQ859">
        <f>IF($GL859&gt;=35,INDEX($DF:$DF,$GK859+35),"")</f>
      </c>
      <c r="ER859">
        <f>IF($GL859&gt;=36,INDEX($DF:$DF,$GK859+36),"")</f>
      </c>
      <c r="ES859">
        <f>IF($GL859&gt;=37,INDEX($DF:$DF,$GK859+37),"")</f>
      </c>
      <c r="ET859">
        <f>IF($GL859&gt;=38,INDEX($DF:$DF,$GK859+38),"")</f>
      </c>
      <c r="EU859">
        <f>IF($GL859&gt;=39,INDEX($DF:$DF,$GK859+39),"")</f>
      </c>
      <c r="EV859">
        <f>IF($GL859&gt;=40,INDEX($DF:$DF,$GK859+40),"")</f>
      </c>
      <c r="EW859">
        <f>IF($GL859&gt;=1,INDEX($DG:$DG,$GK859+1),"")</f>
      </c>
      <c r="EX859">
        <f>IF($GL859&gt;=2,INDEX($DG:$DG,$GK859+2),"")</f>
      </c>
      <c r="EY859">
        <f>IF($GL859&gt;=3,INDEX($DG:$DG,$GK859+3),"")</f>
      </c>
      <c r="EZ859">
        <f>IF($GL859&gt;=4,INDEX($DG:$DG,$GK859+4),"")</f>
      </c>
      <c r="FA859">
        <f>IF($GL859&gt;=5,INDEX($DG:$DG,$GK859+5),"")</f>
      </c>
      <c r="FB859">
        <f>IF($GL859&gt;=6,INDEX($DG:$DG,$GK859+6),"")</f>
      </c>
      <c r="FC859">
        <f>IF($GL859&gt;=7,INDEX($DG:$DG,$GK859+7),"")</f>
      </c>
      <c r="FD859">
        <f>IF($GL859&gt;=8,INDEX($DG:$DG,$GK859+8),"")</f>
      </c>
      <c r="FE859">
        <f>IF($GL859&gt;=9,INDEX($DG:$DG,$GK859+9),"")</f>
      </c>
      <c r="FF859">
        <f>IF($GL859&gt;=10,INDEX($DG:$DG,$GK859+10),"")</f>
      </c>
      <c r="FG859">
        <f>IF($GL859&gt;=11,INDEX($DG:$DG,$GK859+11),"")</f>
      </c>
      <c r="FH859">
        <f>IF($GL859&gt;=12,INDEX($DG:$DG,$GK859+12),"")</f>
      </c>
      <c r="FI859">
        <f>IF($GL859&gt;=13,INDEX($DG:$DG,$GK859+13),"")</f>
      </c>
      <c r="FJ859">
        <f>IF($GL859&gt;=14,INDEX($DG:$DG,$GK859+14),"")</f>
      </c>
      <c r="FK859">
        <f>IF($GL859&gt;=15,INDEX($DG:$DG,$GK859+15),"")</f>
      </c>
      <c r="FL859">
        <f>IF($GL859&gt;=16,INDEX($DG:$DG,$GK859+16),"")</f>
      </c>
      <c r="FM859">
        <f>IF($GL859&gt;=17,INDEX($DG:$DG,$GK859+17),"")</f>
      </c>
      <c r="FN859">
        <f>IF($GL859&gt;=18,INDEX($DG:$DG,$GK859+18),"")</f>
      </c>
      <c r="FO859">
        <f>IF($GL859&gt;=19,INDEX($DG:$DG,$GK859+19),"")</f>
      </c>
      <c r="FP859">
        <f>IF($GL859&gt;=20,INDEX($DG:$DG,$GK859+20),"")</f>
      </c>
      <c r="FQ859">
        <f>IF($GL859&gt;=21,INDEX($DG:$DG,$GK859+21),"")</f>
      </c>
      <c r="FR859">
        <f>IF($GL859&gt;=22,INDEX($DG:$DG,$GK859+22),"")</f>
      </c>
      <c r="FS859">
        <f>IF($GL859&gt;=23,INDEX($DG:$DG,$GK859+23),"")</f>
      </c>
      <c r="FT859">
        <f>IF($GL859&gt;=24,INDEX($DG:$DG,$GK859+24),"")</f>
      </c>
      <c r="FU859">
        <f>IF($GL859&gt;=25,INDEX($DG:$DG,$GK859+25),"")</f>
      </c>
      <c r="FV859">
        <f>IF($GL859&gt;=26,INDEX($DG:$DG,$GK859+26),"")</f>
      </c>
      <c r="FW859">
        <f>IF($GL859&gt;=27,INDEX($DG:$DG,$GK859+27),"")</f>
      </c>
      <c r="FX859">
        <f>IF($GL859&gt;=28,INDEX($DG:$DG,$GK859+28),"")</f>
      </c>
      <c r="FY859">
        <f>IF($GL859&gt;=29,INDEX($DG:$DG,$GK859+29),"")</f>
      </c>
      <c r="FZ859">
        <f>IF($GL859&gt;=30,INDEX($DG:$DG,$GK859+30),"")</f>
      </c>
      <c r="GA859">
        <f>IF($GL859&gt;=31,INDEX($DG:$DG,$GK859+31),"")</f>
      </c>
      <c r="GB859">
        <f>IF($GL859&gt;=32,INDEX($DG:$DG,$GK859+32),"")</f>
      </c>
      <c r="GC859">
        <f>IF($GL859&gt;=33,INDEX($DG:$DG,$GK859+33),"")</f>
      </c>
      <c r="GD859">
        <f>IF($GL859&gt;=34,INDEX($DG:$DG,$GK859+34),"")</f>
      </c>
      <c r="GE859">
        <f>IF($GL859&gt;=35,INDEX($DG:$DG,$GK859+35),"")</f>
      </c>
      <c r="GF859">
        <f>IF($GL859&gt;=36,INDEX($DG:$DG,$GK859+36),"")</f>
      </c>
      <c r="GG859">
        <f>IF($GL859&gt;=37,INDEX($DG:$DG,$GK859+37),"")</f>
      </c>
      <c r="GH859">
        <f>IF($GL859&gt;=38,INDEX($DG:$DG,$GK859+38),"")</f>
      </c>
      <c r="GI859">
        <f>IF($GL859&gt;=39,INDEX($DG:$DG,$GK859+39),"")</f>
      </c>
      <c r="GJ859">
        <f>IF($GL859&gt;=40,INDEX($DG:$DG,$GK859+40),"")</f>
      </c>
      <c r="GK859">
        <f>IFERROR(MATCH($DE859,$DF$2:$DF$166,0)+1,0)</f>
      </c>
      <c r="GL859">
        <f>IFERROR(INDEX($DH$2:$DH$166,MATCH($DE859,$DF$2:$DF$166,0)),0)</f>
      </c>
      <c r="GM859">
        <f>IFERROR(MATCH($H859,$DI$859:$EV$859,0),0)</f>
      </c>
      <c r="GN859">
        <f>IF($GM859&gt;0,INDEX($EW$859:$GJ$859,$GM859),"")</f>
      </c>
      <c r="GQ859">
        <f>IF($IZ859&gt;=1,INDEX($GO:$GO,$IY859+1),"")</f>
      </c>
      <c r="GR859">
        <f>IF($IZ859&gt;=2,INDEX($GO:$GO,$IY859+2),"")</f>
      </c>
      <c r="GS859">
        <f>IF($IZ859&gt;=3,INDEX($GO:$GO,$IY859+3),"")</f>
      </c>
      <c r="GT859">
        <f>IF($IZ859&gt;=4,INDEX($GO:$GO,$IY859+4),"")</f>
      </c>
      <c r="GU859">
        <f>IF($IZ859&gt;=5,INDEX($GO:$GO,$IY859+5),"")</f>
      </c>
      <c r="GV859">
        <f>IF($IZ859&gt;=6,INDEX($GO:$GO,$IY859+6),"")</f>
      </c>
      <c r="GW859">
        <f>IF($IZ859&gt;=7,INDEX($GO:$GO,$IY859+7),"")</f>
      </c>
      <c r="GX859">
        <f>IF($IZ859&gt;=8,INDEX($GO:$GO,$IY859+8),"")</f>
      </c>
      <c r="GY859">
        <f>IF($IZ859&gt;=9,INDEX($GO:$GO,$IY859+9),"")</f>
      </c>
      <c r="GZ859">
        <f>IF($IZ859&gt;=10,INDEX($GO:$GO,$IY859+10),"")</f>
      </c>
      <c r="HA859">
        <f>IF($IZ859&gt;=11,INDEX($GO:$GO,$IY859+11),"")</f>
      </c>
      <c r="HB859">
        <f>IF($IZ859&gt;=12,INDEX($GO:$GO,$IY859+12),"")</f>
      </c>
      <c r="HC859">
        <f>IF($IZ859&gt;=13,INDEX($GO:$GO,$IY859+13),"")</f>
      </c>
      <c r="HD859">
        <f>IF($IZ859&gt;=14,INDEX($GO:$GO,$IY859+14),"")</f>
      </c>
      <c r="HE859">
        <f>IF($IZ859&gt;=15,INDEX($GO:$GO,$IY859+15),"")</f>
      </c>
      <c r="HF859">
        <f>IF($IZ859&gt;=16,INDEX($GO:$GO,$IY859+16),"")</f>
      </c>
      <c r="HG859">
        <f>IF($IZ859&gt;=17,INDEX($GO:$GO,$IY859+17),"")</f>
      </c>
      <c r="HH859">
        <f>IF($IZ859&gt;=18,INDEX($GO:$GO,$IY859+18),"")</f>
      </c>
      <c r="HI859">
        <f>IF($IZ859&gt;=19,INDEX($GO:$GO,$IY859+19),"")</f>
      </c>
      <c r="HJ859">
        <f>IF($IZ859&gt;=20,INDEX($GO:$GO,$IY859+20),"")</f>
      </c>
      <c r="HK859">
        <f>IF($IZ859&gt;=21,INDEX($GO:$GO,$IY859+21),"")</f>
      </c>
      <c r="HL859">
        <f>IF($IZ859&gt;=22,INDEX($GO:$GO,$IY859+22),"")</f>
      </c>
      <c r="HM859">
        <f>IF($IZ859&gt;=23,INDEX($GO:$GO,$IY859+23),"")</f>
      </c>
      <c r="HN859">
        <f>IF($IZ859&gt;=24,INDEX($GO:$GO,$IY859+24),"")</f>
      </c>
      <c r="HO859">
        <f>IF($IZ859&gt;=25,INDEX($GO:$GO,$IY859+25),"")</f>
      </c>
      <c r="HP859">
        <f>IF($IZ859&gt;=26,INDEX($GO:$GO,$IY859+26),"")</f>
      </c>
      <c r="HQ859">
        <f>IF($IZ859&gt;=27,INDEX($GO:$GO,$IY859+27),"")</f>
      </c>
      <c r="HR859">
        <f>IF($IZ859&gt;=28,INDEX($GO:$GO,$IY859+28),"")</f>
      </c>
      <c r="HS859">
        <f>IF($IZ859&gt;=29,INDEX($GO:$GO,$IY859+29),"")</f>
      </c>
      <c r="HT859">
        <f>IF($IZ859&gt;=30,INDEX($GO:$GO,$IY859+30),"")</f>
      </c>
      <c r="HU859">
        <f>IF($IZ859&gt;=31,INDEX($GO:$GO,$IY859+31),"")</f>
      </c>
      <c r="HV859">
        <f>IF($IZ859&gt;=32,INDEX($GO:$GO,$IY859+32),"")</f>
      </c>
      <c r="HW859">
        <f>IF($IZ859&gt;=33,INDEX($GO:$GO,$IY859+33),"")</f>
      </c>
      <c r="HX859">
        <f>IF($IZ859&gt;=34,INDEX($GO:$GO,$IY859+34),"")</f>
      </c>
      <c r="HY859">
        <f>IF($IZ859&gt;=35,INDEX($GO:$GO,$IY859+35),"")</f>
      </c>
      <c r="HZ859">
        <f>IF($IZ859&gt;=36,INDEX($GO:$GO,$IY859+36),"")</f>
      </c>
      <c r="IA859">
        <f>IF($IZ859&gt;=37,INDEX($GO:$GO,$IY859+37),"")</f>
      </c>
      <c r="IB859">
        <f>IF($IZ859&gt;=38,INDEX($GO:$GO,$IY859+38),"")</f>
      </c>
      <c r="IC859">
        <f>IF($IZ859&gt;=39,INDEX($GO:$GO,$IY859+39),"")</f>
      </c>
      <c r="ID859">
        <f>IF($IZ859&gt;=40,INDEX($GO:$GO,$IY859+40),"")</f>
      </c>
      <c r="IE859">
        <f>IF($IZ859&gt;=41,INDEX($GO:$GO,$IY859+41),"")</f>
      </c>
      <c r="IF859">
        <f>IF($IZ859&gt;=42,INDEX($GO:$GO,$IY859+42),"")</f>
      </c>
      <c r="IG859">
        <f>IF($IZ859&gt;=43,INDEX($GO:$GO,$IY859+43),"")</f>
      </c>
      <c r="IH859">
        <f>IF($IZ859&gt;=44,INDEX($GO:$GO,$IY859+44),"")</f>
      </c>
      <c r="II859">
        <f>IF($IZ859&gt;=45,INDEX($GO:$GO,$IY859+45),"")</f>
      </c>
      <c r="IJ859">
        <f>IF($IZ859&gt;=46,INDEX($GO:$GO,$IY859+46),"")</f>
      </c>
      <c r="IK859">
        <f>IF($IZ859&gt;=47,INDEX($GO:$GO,$IY859+47),"")</f>
      </c>
      <c r="IL859">
        <f>IF($IZ859&gt;=48,INDEX($GO:$GO,$IY859+48),"")</f>
      </c>
      <c r="IM859">
        <f>IF($IZ859&gt;=49,INDEX($GO:$GO,$IY859+49),"")</f>
      </c>
      <c r="IN859">
        <f>IF($IZ859&gt;=50,INDEX($GO:$GO,$IY859+50),"")</f>
      </c>
      <c r="IO859">
        <f>IF($IZ859&gt;=51,INDEX($GO:$GO,$IY859+51),"")</f>
      </c>
      <c r="IP859">
        <f>IF($IZ859&gt;=52,INDEX($GO:$GO,$IY859+52),"")</f>
      </c>
      <c r="IQ859">
        <f>IF($IZ859&gt;=53,INDEX($GO:$GO,$IY859+53),"")</f>
      </c>
      <c r="IR859">
        <f>IF($IZ859&gt;=54,INDEX($GO:$GO,$IY859+54),"")</f>
      </c>
      <c r="IS859">
        <f>IF($IZ859&gt;=55,INDEX($GO:$GO,$IY859+55),"")</f>
      </c>
      <c r="IT859">
        <f>IF($IZ859&gt;=56,INDEX($GO:$GO,$IY859+56),"")</f>
      </c>
      <c r="IU859">
        <f>IF($IZ859&gt;=57,INDEX($GO:$GO,$IY859+57),"")</f>
      </c>
      <c r="IV859">
        <f>IF($IZ859&gt;=58,INDEX($GO:$GO,$IY859+58),"")</f>
      </c>
      <c r="IW859">
        <f>IF($IZ859&gt;=59,INDEX($GO:$GO,$IY859+59),"")</f>
      </c>
      <c r="IX859">
        <f>IF($IZ859&gt;=60,INDEX($GO:$GO,$IY859+60),"")</f>
      </c>
      <c r="IY859">
        <f>IFERROR(MATCH($GN859,$GO$2:$GO$827,0)+1,0)</f>
      </c>
      <c r="IZ859">
        <f>IFERROR(INDEX($GP$2:$GP$827,MATCH($GN859,$GO$2:$GO$827,0)),0)</f>
      </c>
      <c r="JA859" t="s">
        <v>23</v>
      </c>
      <c r="JB859" t="s">
        <v>23</v>
      </c>
    </row>
    <row r="860" spans="1:262" x14ac:dyDescent="0.25">
      <c r="F860" s="1"/>
      <c r="G860" s="1"/>
      <c r="H860" s="1"/>
      <c r="I860" s="1"/>
      <c r="J860" s="1">
        <f>IFERROR(IF(FIND(" - ",$F860)&gt;0,MID($F860,FIND(" - ",$F860)+3,LEN($F860)),""),"")</f>
      </c>
      <c r="L860" s="1"/>
      <c r="N860" t="s">
        <v>23</v>
      </c>
      <c r="P860">
        <f>IF(OR($N860="",$O860=""),"",IFERROR($N860/$O860,0))</f>
      </c>
      <c r="Q860">
        <f>IF($N860="","",
IF($G860="","",
IF(ISNUMBER(SEARCH("exempt",LOWER($G860))),0,
$N860*(VALUE(SUBSTITUTE($G860,"%",""))/100))))</f>
      </c>
      <c r="W860">
        <f>IF($N860="","",
SUM($N860,$Q860,$U860,$R860,$T860)-
IF($V860="",0,VALUE($V860)))</f>
      </c>
      <c r="AE860" t="s">
        <v>2136</v>
      </c>
      <c r="AM860">
        <f>IFERROR(LEFT($F860,FIND(" - ",$F860)-1),$F860)</f>
      </c>
      <c r="AP860">
        <f>IF($CE860&gt;=1,INDEX($AN:$AN,$CD860+1),"")</f>
      </c>
      <c r="AQ860">
        <f>IF($CE860&gt;=2,INDEX($AN:$AN,$CD860+2),"")</f>
      </c>
      <c r="AR860">
        <f>IF($CE860&gt;=3,INDEX($AN:$AN,$CD860+3),"")</f>
      </c>
      <c r="AS860">
        <f>IF($CE860&gt;=4,INDEX($AN:$AN,$CD860+4),"")</f>
      </c>
      <c r="AT860">
        <f>IF($CE860&gt;=5,INDEX($AN:$AN,$CD860+5),"")</f>
      </c>
      <c r="AU860">
        <f>IF($CE860&gt;=6,INDEX($AN:$AN,$CD860+6),"")</f>
      </c>
      <c r="AV860">
        <f>IF($CE860&gt;=7,INDEX($AN:$AN,$CD860+7),"")</f>
      </c>
      <c r="AW860">
        <f>IF($CE860&gt;=8,INDEX($AN:$AN,$CD860+8),"")</f>
      </c>
      <c r="AX860">
        <f>IF($CE860&gt;=9,INDEX($AN:$AN,$CD860+9),"")</f>
      </c>
      <c r="AY860">
        <f>IF($CE860&gt;=10,INDEX($AN:$AN,$CD860+10),"")</f>
      </c>
      <c r="AZ860">
        <f>IF($CE860&gt;=11,INDEX($AN:$AN,$CD860+11),"")</f>
      </c>
      <c r="BA860">
        <f>IF($CE860&gt;=12,INDEX($AN:$AN,$CD860+12),"")</f>
      </c>
      <c r="BB860">
        <f>IF($CE860&gt;=13,INDEX($AN:$AN,$CD860+13),"")</f>
      </c>
      <c r="BC860">
        <f>IF($CE860&gt;=14,INDEX($AN:$AN,$CD860+14),"")</f>
      </c>
      <c r="BD860">
        <f>IF($CE860&gt;=15,INDEX($AN:$AN,$CD860+15),"")</f>
      </c>
      <c r="BE860">
        <f>IF($CE860&gt;=16,INDEX($AN:$AN,$CD860+16),"")</f>
      </c>
      <c r="BF860">
        <f>IF($CE860&gt;=17,INDEX($AN:$AN,$CD860+17),"")</f>
      </c>
      <c r="BG860">
        <f>IF($CE860&gt;=18,INDEX($AN:$AN,$CD860+18),"")</f>
      </c>
      <c r="BH860">
        <f>IF($CE860&gt;=19,INDEX($AN:$AN,$CD860+19),"")</f>
      </c>
      <c r="BI860">
        <f>IF($CE860&gt;=20,INDEX($AN:$AN,$CD860+20),"")</f>
      </c>
      <c r="BJ860">
        <f>IF($CE860&gt;=21,INDEX($AN:$AN,$CD860+21),"")</f>
      </c>
      <c r="BK860">
        <f>IF($CE860&gt;=22,INDEX($AN:$AN,$CD860+22),"")</f>
      </c>
      <c r="BL860">
        <f>IF($CE860&gt;=23,INDEX($AN:$AN,$CD860+23),"")</f>
      </c>
      <c r="BM860">
        <f>IF($CE860&gt;=24,INDEX($AN:$AN,$CD860+24),"")</f>
      </c>
      <c r="BN860">
        <f>IF($CE860&gt;=25,INDEX($AN:$AN,$CD860+25),"")</f>
      </c>
      <c r="BO860">
        <f>IF($CE860&gt;=26,INDEX($AN:$AN,$CD860+26),"")</f>
      </c>
      <c r="BP860">
        <f>IF($CE860&gt;=27,INDEX($AN:$AN,$CD860+27),"")</f>
      </c>
      <c r="BQ860">
        <f>IF($CE860&gt;=28,INDEX($AN:$AN,$CD860+28),"")</f>
      </c>
      <c r="BR860">
        <f>IF($CE860&gt;=29,INDEX($AN:$AN,$CD860+29),"")</f>
      </c>
      <c r="BS860">
        <f>IF($CE860&gt;=30,INDEX($AN:$AN,$CD860+30),"")</f>
      </c>
      <c r="BT860">
        <f>IF($CE860&gt;=31,INDEX($AN:$AN,$CD860+31),"")</f>
      </c>
      <c r="BU860">
        <f>IF($CE860&gt;=32,INDEX($AN:$AN,$CD860+32),"")</f>
      </c>
      <c r="BV860">
        <f>IF($CE860&gt;=33,INDEX($AN:$AN,$CD860+33),"")</f>
      </c>
      <c r="BW860">
        <f>IF($CE860&gt;=34,INDEX($AN:$AN,$CD860+34),"")</f>
      </c>
      <c r="BX860">
        <f>IF($CE860&gt;=35,INDEX($AN:$AN,$CD860+35),"")</f>
      </c>
      <c r="BY860">
        <f>IF($CE860&gt;=36,INDEX($AN:$AN,$CD860+36),"")</f>
      </c>
      <c r="BZ860">
        <f>IF($CE860&gt;=37,INDEX($AN:$AN,$CD860+37),"")</f>
      </c>
      <c r="CA860">
        <f>IF($CE860&gt;=38,INDEX($AN:$AN,$CD860+38),"")</f>
      </c>
      <c r="CB860">
        <f>IF($CE860&gt;=39,INDEX($AN:$AN,$CD860+39),"")</f>
      </c>
      <c r="CC860">
        <f>IF($CE860&gt;=40,INDEX($AN:$AN,$CD860+40),"")</f>
      </c>
      <c r="CD860">
        <f>IFERROR(MATCH($AM860,$AN$2:$AN$133,0)+1,0)</f>
      </c>
      <c r="CE860">
        <f>IFERROR(INDEX($AO$2:$AO$133,MATCH($AM860,$AN$2:$AN$133,0)),0)</f>
      </c>
      <c r="CF860">
        <f>IFERROR(LEFT($K860,FIND(" - ",$K860)-1),$K860)</f>
      </c>
      <c r="CG860" t="s">
        <v>2137</v>
      </c>
      <c r="CH860">
        <v>1</v>
      </c>
      <c r="CI860">
        <f>IF($DD860&gt;=1,INDEX($CG:$CG,$DC860+1),"")</f>
      </c>
      <c r="CJ860">
        <f>IF($DD860&gt;=2,INDEX($CG:$CG,$DC860+2),"")</f>
      </c>
      <c r="CK860">
        <f>IF($DD860&gt;=3,INDEX($CG:$CG,$DC860+3),"")</f>
      </c>
      <c r="CL860">
        <f>IF($DD860&gt;=4,INDEX($CG:$CG,$DC860+4),"")</f>
      </c>
      <c r="CM860">
        <f>IF($DD860&gt;=5,INDEX($CG:$CG,$DC860+5),"")</f>
      </c>
      <c r="CN860">
        <f>IF($DD860&gt;=6,INDEX($CG:$CG,$DC860+6),"")</f>
      </c>
      <c r="CO860">
        <f>IF($DD860&gt;=7,INDEX($CG:$CG,$DC860+7),"")</f>
      </c>
      <c r="CP860">
        <f>IF($DD860&gt;=8,INDEX($CG:$CG,$DC860+8),"")</f>
      </c>
      <c r="CQ860">
        <f>IF($DD860&gt;=9,INDEX($CG:$CG,$DC860+9),"")</f>
      </c>
      <c r="CR860">
        <f>IF($DD860&gt;=10,INDEX($CG:$CG,$DC860+10),"")</f>
      </c>
      <c r="CS860">
        <f>IF($DD860&gt;=11,INDEX($CG:$CG,$DC860+11),"")</f>
      </c>
      <c r="CT860">
        <f>IF($DD860&gt;=12,INDEX($CG:$CG,$DC860+12),"")</f>
      </c>
      <c r="CU860">
        <f>IF($DD860&gt;=13,INDEX($CG:$CG,$DC860+13),"")</f>
      </c>
      <c r="CV860">
        <f>IF($DD860&gt;=14,INDEX($CG:$CG,$DC860+14),"")</f>
      </c>
      <c r="CW860">
        <f>IF($DD860&gt;=15,INDEX($CG:$CG,$DC860+15),"")</f>
      </c>
      <c r="CX860">
        <f>IF($DD860&gt;=16,INDEX($CG:$CG,$DC860+16),"")</f>
      </c>
      <c r="CY860">
        <f>IF($DD860&gt;=17,INDEX($CG:$CG,$DC860+17),"")</f>
      </c>
      <c r="CZ860">
        <f>IF($DD860&gt;=18,INDEX($CG:$CG,$DC860+18),"")</f>
      </c>
      <c r="DA860">
        <f>IF($DD860&gt;=19,INDEX($CG:$CG,$DC860+19),"")</f>
      </c>
      <c r="DB860">
        <f>IF($DD860&gt;=20,INDEX($CG:$CG,$DC860+20),"")</f>
      </c>
      <c r="DC860">
        <f>IFERROR(MATCH($CF860,$CG$2:$CG$1558,0)+1,0)</f>
      </c>
      <c r="DD860">
        <f>IFERROR(INDEX($CH$2:$CH$1558,MATCH($CF860,$CG$2:$CG$1558,0)),0)</f>
      </c>
      <c r="DE860">
        <f>IFERROR(INDEX($AL:$AL,MATCH($G860,$AK:$AK,0))&amp;"","")</f>
      </c>
      <c r="DI860">
        <f>IF($GL860&gt;=1,INDEX($DF:$DF,$GK860+1),"")</f>
      </c>
      <c r="DJ860">
        <f>IF($GL860&gt;=2,INDEX($DF:$DF,$GK860+2),"")</f>
      </c>
      <c r="DK860">
        <f>IF($GL860&gt;=3,INDEX($DF:$DF,$GK860+3),"")</f>
      </c>
      <c r="DL860">
        <f>IF($GL860&gt;=4,INDEX($DF:$DF,$GK860+4),"")</f>
      </c>
      <c r="DM860">
        <f>IF($GL860&gt;=5,INDEX($DF:$DF,$GK860+5),"")</f>
      </c>
      <c r="DN860">
        <f>IF($GL860&gt;=6,INDEX($DF:$DF,$GK860+6),"")</f>
      </c>
      <c r="DO860">
        <f>IF($GL860&gt;=7,INDEX($DF:$DF,$GK860+7),"")</f>
      </c>
      <c r="DP860">
        <f>IF($GL860&gt;=8,INDEX($DF:$DF,$GK860+8),"")</f>
      </c>
      <c r="DQ860">
        <f>IF($GL860&gt;=9,INDEX($DF:$DF,$GK860+9),"")</f>
      </c>
      <c r="DR860">
        <f>IF($GL860&gt;=10,INDEX($DF:$DF,$GK860+10),"")</f>
      </c>
      <c r="DS860">
        <f>IF($GL860&gt;=11,INDEX($DF:$DF,$GK860+11),"")</f>
      </c>
      <c r="DT860">
        <f>IF($GL860&gt;=12,INDEX($DF:$DF,$GK860+12),"")</f>
      </c>
      <c r="DU860">
        <f>IF($GL860&gt;=13,INDEX($DF:$DF,$GK860+13),"")</f>
      </c>
      <c r="DV860">
        <f>IF($GL860&gt;=14,INDEX($DF:$DF,$GK860+14),"")</f>
      </c>
      <c r="DW860">
        <f>IF($GL860&gt;=15,INDEX($DF:$DF,$GK860+15),"")</f>
      </c>
      <c r="DX860">
        <f>IF($GL860&gt;=16,INDEX($DF:$DF,$GK860+16),"")</f>
      </c>
      <c r="DY860">
        <f>IF($GL860&gt;=17,INDEX($DF:$DF,$GK860+17),"")</f>
      </c>
      <c r="DZ860">
        <f>IF($GL860&gt;=18,INDEX($DF:$DF,$GK860+18),"")</f>
      </c>
      <c r="EA860">
        <f>IF($GL860&gt;=19,INDEX($DF:$DF,$GK860+19),"")</f>
      </c>
      <c r="EB860">
        <f>IF($GL860&gt;=20,INDEX($DF:$DF,$GK860+20),"")</f>
      </c>
      <c r="EC860">
        <f>IF($GL860&gt;=21,INDEX($DF:$DF,$GK860+21),"")</f>
      </c>
      <c r="ED860">
        <f>IF($GL860&gt;=22,INDEX($DF:$DF,$GK860+22),"")</f>
      </c>
      <c r="EE860">
        <f>IF($GL860&gt;=23,INDEX($DF:$DF,$GK860+23),"")</f>
      </c>
      <c r="EF860">
        <f>IF($GL860&gt;=24,INDEX($DF:$DF,$GK860+24),"")</f>
      </c>
      <c r="EG860">
        <f>IF($GL860&gt;=25,INDEX($DF:$DF,$GK860+25),"")</f>
      </c>
      <c r="EH860">
        <f>IF($GL860&gt;=26,INDEX($DF:$DF,$GK860+26),"")</f>
      </c>
      <c r="EI860">
        <f>IF($GL860&gt;=27,INDEX($DF:$DF,$GK860+27),"")</f>
      </c>
      <c r="EJ860">
        <f>IF($GL860&gt;=28,INDEX($DF:$DF,$GK860+28),"")</f>
      </c>
      <c r="EK860">
        <f>IF($GL860&gt;=29,INDEX($DF:$DF,$GK860+29),"")</f>
      </c>
      <c r="EL860">
        <f>IF($GL860&gt;=30,INDEX($DF:$DF,$GK860+30),"")</f>
      </c>
      <c r="EM860">
        <f>IF($GL860&gt;=31,INDEX($DF:$DF,$GK860+31),"")</f>
      </c>
      <c r="EN860">
        <f>IF($GL860&gt;=32,INDEX($DF:$DF,$GK860+32),"")</f>
      </c>
      <c r="EO860">
        <f>IF($GL860&gt;=33,INDEX($DF:$DF,$GK860+33),"")</f>
      </c>
      <c r="EP860">
        <f>IF($GL860&gt;=34,INDEX($DF:$DF,$GK860+34),"")</f>
      </c>
      <c r="EQ860">
        <f>IF($GL860&gt;=35,INDEX($DF:$DF,$GK860+35),"")</f>
      </c>
      <c r="ER860">
        <f>IF($GL860&gt;=36,INDEX($DF:$DF,$GK860+36),"")</f>
      </c>
      <c r="ES860">
        <f>IF($GL860&gt;=37,INDEX($DF:$DF,$GK860+37),"")</f>
      </c>
      <c r="ET860">
        <f>IF($GL860&gt;=38,INDEX($DF:$DF,$GK860+38),"")</f>
      </c>
      <c r="EU860">
        <f>IF($GL860&gt;=39,INDEX($DF:$DF,$GK860+39),"")</f>
      </c>
      <c r="EV860">
        <f>IF($GL860&gt;=40,INDEX($DF:$DF,$GK860+40),"")</f>
      </c>
      <c r="EW860">
        <f>IF($GL860&gt;=1,INDEX($DG:$DG,$GK860+1),"")</f>
      </c>
      <c r="EX860">
        <f>IF($GL860&gt;=2,INDEX($DG:$DG,$GK860+2),"")</f>
      </c>
      <c r="EY860">
        <f>IF($GL860&gt;=3,INDEX($DG:$DG,$GK860+3),"")</f>
      </c>
      <c r="EZ860">
        <f>IF($GL860&gt;=4,INDEX($DG:$DG,$GK860+4),"")</f>
      </c>
      <c r="FA860">
        <f>IF($GL860&gt;=5,INDEX($DG:$DG,$GK860+5),"")</f>
      </c>
      <c r="FB860">
        <f>IF($GL860&gt;=6,INDEX($DG:$DG,$GK860+6),"")</f>
      </c>
      <c r="FC860">
        <f>IF($GL860&gt;=7,INDEX($DG:$DG,$GK860+7),"")</f>
      </c>
      <c r="FD860">
        <f>IF($GL860&gt;=8,INDEX($DG:$DG,$GK860+8),"")</f>
      </c>
      <c r="FE860">
        <f>IF($GL860&gt;=9,INDEX($DG:$DG,$GK860+9),"")</f>
      </c>
      <c r="FF860">
        <f>IF($GL860&gt;=10,INDEX($DG:$DG,$GK860+10),"")</f>
      </c>
      <c r="FG860">
        <f>IF($GL860&gt;=11,INDEX($DG:$DG,$GK860+11),"")</f>
      </c>
      <c r="FH860">
        <f>IF($GL860&gt;=12,INDEX($DG:$DG,$GK860+12),"")</f>
      </c>
      <c r="FI860">
        <f>IF($GL860&gt;=13,INDEX($DG:$DG,$GK860+13),"")</f>
      </c>
      <c r="FJ860">
        <f>IF($GL860&gt;=14,INDEX($DG:$DG,$GK860+14),"")</f>
      </c>
      <c r="FK860">
        <f>IF($GL860&gt;=15,INDEX($DG:$DG,$GK860+15),"")</f>
      </c>
      <c r="FL860">
        <f>IF($GL860&gt;=16,INDEX($DG:$DG,$GK860+16),"")</f>
      </c>
      <c r="FM860">
        <f>IF($GL860&gt;=17,INDEX($DG:$DG,$GK860+17),"")</f>
      </c>
      <c r="FN860">
        <f>IF($GL860&gt;=18,INDEX($DG:$DG,$GK860+18),"")</f>
      </c>
      <c r="FO860">
        <f>IF($GL860&gt;=19,INDEX($DG:$DG,$GK860+19),"")</f>
      </c>
      <c r="FP860">
        <f>IF($GL860&gt;=20,INDEX($DG:$DG,$GK860+20),"")</f>
      </c>
      <c r="FQ860">
        <f>IF($GL860&gt;=21,INDEX($DG:$DG,$GK860+21),"")</f>
      </c>
      <c r="FR860">
        <f>IF($GL860&gt;=22,INDEX($DG:$DG,$GK860+22),"")</f>
      </c>
      <c r="FS860">
        <f>IF($GL860&gt;=23,INDEX($DG:$DG,$GK860+23),"")</f>
      </c>
      <c r="FT860">
        <f>IF($GL860&gt;=24,INDEX($DG:$DG,$GK860+24),"")</f>
      </c>
      <c r="FU860">
        <f>IF($GL860&gt;=25,INDEX($DG:$DG,$GK860+25),"")</f>
      </c>
      <c r="FV860">
        <f>IF($GL860&gt;=26,INDEX($DG:$DG,$GK860+26),"")</f>
      </c>
      <c r="FW860">
        <f>IF($GL860&gt;=27,INDEX($DG:$DG,$GK860+27),"")</f>
      </c>
      <c r="FX860">
        <f>IF($GL860&gt;=28,INDEX($DG:$DG,$GK860+28),"")</f>
      </c>
      <c r="FY860">
        <f>IF($GL860&gt;=29,INDEX($DG:$DG,$GK860+29),"")</f>
      </c>
      <c r="FZ860">
        <f>IF($GL860&gt;=30,INDEX($DG:$DG,$GK860+30),"")</f>
      </c>
      <c r="GA860">
        <f>IF($GL860&gt;=31,INDEX($DG:$DG,$GK860+31),"")</f>
      </c>
      <c r="GB860">
        <f>IF($GL860&gt;=32,INDEX($DG:$DG,$GK860+32),"")</f>
      </c>
      <c r="GC860">
        <f>IF($GL860&gt;=33,INDEX($DG:$DG,$GK860+33),"")</f>
      </c>
      <c r="GD860">
        <f>IF($GL860&gt;=34,INDEX($DG:$DG,$GK860+34),"")</f>
      </c>
      <c r="GE860">
        <f>IF($GL860&gt;=35,INDEX($DG:$DG,$GK860+35),"")</f>
      </c>
      <c r="GF860">
        <f>IF($GL860&gt;=36,INDEX($DG:$DG,$GK860+36),"")</f>
      </c>
      <c r="GG860">
        <f>IF($GL860&gt;=37,INDEX($DG:$DG,$GK860+37),"")</f>
      </c>
      <c r="GH860">
        <f>IF($GL860&gt;=38,INDEX($DG:$DG,$GK860+38),"")</f>
      </c>
      <c r="GI860">
        <f>IF($GL860&gt;=39,INDEX($DG:$DG,$GK860+39),"")</f>
      </c>
      <c r="GJ860">
        <f>IF($GL860&gt;=40,INDEX($DG:$DG,$GK860+40),"")</f>
      </c>
      <c r="GK860">
        <f>IFERROR(MATCH($DE860,$DF$2:$DF$166,0)+1,0)</f>
      </c>
      <c r="GL860">
        <f>IFERROR(INDEX($DH$2:$DH$166,MATCH($DE860,$DF$2:$DF$166,0)),0)</f>
      </c>
      <c r="GM860">
        <f>IFERROR(MATCH($H860,$DI$860:$EV$860,0),0)</f>
      </c>
      <c r="GN860">
        <f>IF($GM860&gt;0,INDEX($EW$860:$GJ$860,$GM860),"")</f>
      </c>
      <c r="GQ860">
        <f>IF($IZ860&gt;=1,INDEX($GO:$GO,$IY860+1),"")</f>
      </c>
      <c r="GR860">
        <f>IF($IZ860&gt;=2,INDEX($GO:$GO,$IY860+2),"")</f>
      </c>
      <c r="GS860">
        <f>IF($IZ860&gt;=3,INDEX($GO:$GO,$IY860+3),"")</f>
      </c>
      <c r="GT860">
        <f>IF($IZ860&gt;=4,INDEX($GO:$GO,$IY860+4),"")</f>
      </c>
      <c r="GU860">
        <f>IF($IZ860&gt;=5,INDEX($GO:$GO,$IY860+5),"")</f>
      </c>
      <c r="GV860">
        <f>IF($IZ860&gt;=6,INDEX($GO:$GO,$IY860+6),"")</f>
      </c>
      <c r="GW860">
        <f>IF($IZ860&gt;=7,INDEX($GO:$GO,$IY860+7),"")</f>
      </c>
      <c r="GX860">
        <f>IF($IZ860&gt;=8,INDEX($GO:$GO,$IY860+8),"")</f>
      </c>
      <c r="GY860">
        <f>IF($IZ860&gt;=9,INDEX($GO:$GO,$IY860+9),"")</f>
      </c>
      <c r="GZ860">
        <f>IF($IZ860&gt;=10,INDEX($GO:$GO,$IY860+10),"")</f>
      </c>
      <c r="HA860">
        <f>IF($IZ860&gt;=11,INDEX($GO:$GO,$IY860+11),"")</f>
      </c>
      <c r="HB860">
        <f>IF($IZ860&gt;=12,INDEX($GO:$GO,$IY860+12),"")</f>
      </c>
      <c r="HC860">
        <f>IF($IZ860&gt;=13,INDEX($GO:$GO,$IY860+13),"")</f>
      </c>
      <c r="HD860">
        <f>IF($IZ860&gt;=14,INDEX($GO:$GO,$IY860+14),"")</f>
      </c>
      <c r="HE860">
        <f>IF($IZ860&gt;=15,INDEX($GO:$GO,$IY860+15),"")</f>
      </c>
      <c r="HF860">
        <f>IF($IZ860&gt;=16,INDEX($GO:$GO,$IY860+16),"")</f>
      </c>
      <c r="HG860">
        <f>IF($IZ860&gt;=17,INDEX($GO:$GO,$IY860+17),"")</f>
      </c>
      <c r="HH860">
        <f>IF($IZ860&gt;=18,INDEX($GO:$GO,$IY860+18),"")</f>
      </c>
      <c r="HI860">
        <f>IF($IZ860&gt;=19,INDEX($GO:$GO,$IY860+19),"")</f>
      </c>
      <c r="HJ860">
        <f>IF($IZ860&gt;=20,INDEX($GO:$GO,$IY860+20),"")</f>
      </c>
      <c r="HK860">
        <f>IF($IZ860&gt;=21,INDEX($GO:$GO,$IY860+21),"")</f>
      </c>
      <c r="HL860">
        <f>IF($IZ860&gt;=22,INDEX($GO:$GO,$IY860+22),"")</f>
      </c>
      <c r="HM860">
        <f>IF($IZ860&gt;=23,INDEX($GO:$GO,$IY860+23),"")</f>
      </c>
      <c r="HN860">
        <f>IF($IZ860&gt;=24,INDEX($GO:$GO,$IY860+24),"")</f>
      </c>
      <c r="HO860">
        <f>IF($IZ860&gt;=25,INDEX($GO:$GO,$IY860+25),"")</f>
      </c>
      <c r="HP860">
        <f>IF($IZ860&gt;=26,INDEX($GO:$GO,$IY860+26),"")</f>
      </c>
      <c r="HQ860">
        <f>IF($IZ860&gt;=27,INDEX($GO:$GO,$IY860+27),"")</f>
      </c>
      <c r="HR860">
        <f>IF($IZ860&gt;=28,INDEX($GO:$GO,$IY860+28),"")</f>
      </c>
      <c r="HS860">
        <f>IF($IZ860&gt;=29,INDEX($GO:$GO,$IY860+29),"")</f>
      </c>
      <c r="HT860">
        <f>IF($IZ860&gt;=30,INDEX($GO:$GO,$IY860+30),"")</f>
      </c>
      <c r="HU860">
        <f>IF($IZ860&gt;=31,INDEX($GO:$GO,$IY860+31),"")</f>
      </c>
      <c r="HV860">
        <f>IF($IZ860&gt;=32,INDEX($GO:$GO,$IY860+32),"")</f>
      </c>
      <c r="HW860">
        <f>IF($IZ860&gt;=33,INDEX($GO:$GO,$IY860+33),"")</f>
      </c>
      <c r="HX860">
        <f>IF($IZ860&gt;=34,INDEX($GO:$GO,$IY860+34),"")</f>
      </c>
      <c r="HY860">
        <f>IF($IZ860&gt;=35,INDEX($GO:$GO,$IY860+35),"")</f>
      </c>
      <c r="HZ860">
        <f>IF($IZ860&gt;=36,INDEX($GO:$GO,$IY860+36),"")</f>
      </c>
      <c r="IA860">
        <f>IF($IZ860&gt;=37,INDEX($GO:$GO,$IY860+37),"")</f>
      </c>
      <c r="IB860">
        <f>IF($IZ860&gt;=38,INDEX($GO:$GO,$IY860+38),"")</f>
      </c>
      <c r="IC860">
        <f>IF($IZ860&gt;=39,INDEX($GO:$GO,$IY860+39),"")</f>
      </c>
      <c r="ID860">
        <f>IF($IZ860&gt;=40,INDEX($GO:$GO,$IY860+40),"")</f>
      </c>
      <c r="IE860">
        <f>IF($IZ860&gt;=41,INDEX($GO:$GO,$IY860+41),"")</f>
      </c>
      <c r="IF860">
        <f>IF($IZ860&gt;=42,INDEX($GO:$GO,$IY860+42),"")</f>
      </c>
      <c r="IG860">
        <f>IF($IZ860&gt;=43,INDEX($GO:$GO,$IY860+43),"")</f>
      </c>
      <c r="IH860">
        <f>IF($IZ860&gt;=44,INDEX($GO:$GO,$IY860+44),"")</f>
      </c>
      <c r="II860">
        <f>IF($IZ860&gt;=45,INDEX($GO:$GO,$IY860+45),"")</f>
      </c>
      <c r="IJ860">
        <f>IF($IZ860&gt;=46,INDEX($GO:$GO,$IY860+46),"")</f>
      </c>
      <c r="IK860">
        <f>IF($IZ860&gt;=47,INDEX($GO:$GO,$IY860+47),"")</f>
      </c>
      <c r="IL860">
        <f>IF($IZ860&gt;=48,INDEX($GO:$GO,$IY860+48),"")</f>
      </c>
      <c r="IM860">
        <f>IF($IZ860&gt;=49,INDEX($GO:$GO,$IY860+49),"")</f>
      </c>
      <c r="IN860">
        <f>IF($IZ860&gt;=50,INDEX($GO:$GO,$IY860+50),"")</f>
      </c>
      <c r="IO860">
        <f>IF($IZ860&gt;=51,INDEX($GO:$GO,$IY860+51),"")</f>
      </c>
      <c r="IP860">
        <f>IF($IZ860&gt;=52,INDEX($GO:$GO,$IY860+52),"")</f>
      </c>
      <c r="IQ860">
        <f>IF($IZ860&gt;=53,INDEX($GO:$GO,$IY860+53),"")</f>
      </c>
      <c r="IR860">
        <f>IF($IZ860&gt;=54,INDEX($GO:$GO,$IY860+54),"")</f>
      </c>
      <c r="IS860">
        <f>IF($IZ860&gt;=55,INDEX($GO:$GO,$IY860+55),"")</f>
      </c>
      <c r="IT860">
        <f>IF($IZ860&gt;=56,INDEX($GO:$GO,$IY860+56),"")</f>
      </c>
      <c r="IU860">
        <f>IF($IZ860&gt;=57,INDEX($GO:$GO,$IY860+57),"")</f>
      </c>
      <c r="IV860">
        <f>IF($IZ860&gt;=58,INDEX($GO:$GO,$IY860+58),"")</f>
      </c>
      <c r="IW860">
        <f>IF($IZ860&gt;=59,INDEX($GO:$GO,$IY860+59),"")</f>
      </c>
      <c r="IX860">
        <f>IF($IZ860&gt;=60,INDEX($GO:$GO,$IY860+60),"")</f>
      </c>
      <c r="IY860">
        <f>IFERROR(MATCH($GN860,$GO$2:$GO$827,0)+1,0)</f>
      </c>
      <c r="IZ860">
        <f>IFERROR(INDEX($GP$2:$GP$827,MATCH($GN860,$GO$2:$GO$827,0)),0)</f>
      </c>
      <c r="JA860" t="s">
        <v>23</v>
      </c>
      <c r="JB860" t="s">
        <v>23</v>
      </c>
    </row>
    <row r="861" spans="1:262" x14ac:dyDescent="0.25">
      <c r="F861" s="1"/>
      <c r="G861" s="1"/>
      <c r="H861" s="1"/>
      <c r="I861" s="1"/>
      <c r="J861" s="1">
        <f>IFERROR(IF(FIND(" - ",$F861)&gt;0,MID($F861,FIND(" - ",$F861)+3,LEN($F861)),""),"")</f>
      </c>
      <c r="L861" s="1"/>
      <c r="N861" t="s">
        <v>23</v>
      </c>
      <c r="P861">
        <f>IF(OR($N861="",$O861=""),"",IFERROR($N861/$O861,0))</f>
      </c>
      <c r="Q861">
        <f>IF($N861="","",
IF($G861="","",
IF(ISNUMBER(SEARCH("exempt",LOWER($G861))),0,
$N861*(VALUE(SUBSTITUTE($G861,"%",""))/100))))</f>
      </c>
      <c r="W861">
        <f>IF($N861="","",
SUM($N861,$Q861,$U861,$R861,$T861)-
IF($V861="",0,VALUE($V861)))</f>
      </c>
      <c r="AE861" t="s">
        <v>2138</v>
      </c>
      <c r="AM861">
        <f>IFERROR(LEFT($F861,FIND(" - ",$F861)-1),$F861)</f>
      </c>
      <c r="AP861">
        <f>IF($CE861&gt;=1,INDEX($AN:$AN,$CD861+1),"")</f>
      </c>
      <c r="AQ861">
        <f>IF($CE861&gt;=2,INDEX($AN:$AN,$CD861+2),"")</f>
      </c>
      <c r="AR861">
        <f>IF($CE861&gt;=3,INDEX($AN:$AN,$CD861+3),"")</f>
      </c>
      <c r="AS861">
        <f>IF($CE861&gt;=4,INDEX($AN:$AN,$CD861+4),"")</f>
      </c>
      <c r="AT861">
        <f>IF($CE861&gt;=5,INDEX($AN:$AN,$CD861+5),"")</f>
      </c>
      <c r="AU861">
        <f>IF($CE861&gt;=6,INDEX($AN:$AN,$CD861+6),"")</f>
      </c>
      <c r="AV861">
        <f>IF($CE861&gt;=7,INDEX($AN:$AN,$CD861+7),"")</f>
      </c>
      <c r="AW861">
        <f>IF($CE861&gt;=8,INDEX($AN:$AN,$CD861+8),"")</f>
      </c>
      <c r="AX861">
        <f>IF($CE861&gt;=9,INDEX($AN:$AN,$CD861+9),"")</f>
      </c>
      <c r="AY861">
        <f>IF($CE861&gt;=10,INDEX($AN:$AN,$CD861+10),"")</f>
      </c>
      <c r="AZ861">
        <f>IF($CE861&gt;=11,INDEX($AN:$AN,$CD861+11),"")</f>
      </c>
      <c r="BA861">
        <f>IF($CE861&gt;=12,INDEX($AN:$AN,$CD861+12),"")</f>
      </c>
      <c r="BB861">
        <f>IF($CE861&gt;=13,INDEX($AN:$AN,$CD861+13),"")</f>
      </c>
      <c r="BC861">
        <f>IF($CE861&gt;=14,INDEX($AN:$AN,$CD861+14),"")</f>
      </c>
      <c r="BD861">
        <f>IF($CE861&gt;=15,INDEX($AN:$AN,$CD861+15),"")</f>
      </c>
      <c r="BE861">
        <f>IF($CE861&gt;=16,INDEX($AN:$AN,$CD861+16),"")</f>
      </c>
      <c r="BF861">
        <f>IF($CE861&gt;=17,INDEX($AN:$AN,$CD861+17),"")</f>
      </c>
      <c r="BG861">
        <f>IF($CE861&gt;=18,INDEX($AN:$AN,$CD861+18),"")</f>
      </c>
      <c r="BH861">
        <f>IF($CE861&gt;=19,INDEX($AN:$AN,$CD861+19),"")</f>
      </c>
      <c r="BI861">
        <f>IF($CE861&gt;=20,INDEX($AN:$AN,$CD861+20),"")</f>
      </c>
      <c r="BJ861">
        <f>IF($CE861&gt;=21,INDEX($AN:$AN,$CD861+21),"")</f>
      </c>
      <c r="BK861">
        <f>IF($CE861&gt;=22,INDEX($AN:$AN,$CD861+22),"")</f>
      </c>
      <c r="BL861">
        <f>IF($CE861&gt;=23,INDEX($AN:$AN,$CD861+23),"")</f>
      </c>
      <c r="BM861">
        <f>IF($CE861&gt;=24,INDEX($AN:$AN,$CD861+24),"")</f>
      </c>
      <c r="BN861">
        <f>IF($CE861&gt;=25,INDEX($AN:$AN,$CD861+25),"")</f>
      </c>
      <c r="BO861">
        <f>IF($CE861&gt;=26,INDEX($AN:$AN,$CD861+26),"")</f>
      </c>
      <c r="BP861">
        <f>IF($CE861&gt;=27,INDEX($AN:$AN,$CD861+27),"")</f>
      </c>
      <c r="BQ861">
        <f>IF($CE861&gt;=28,INDEX($AN:$AN,$CD861+28),"")</f>
      </c>
      <c r="BR861">
        <f>IF($CE861&gt;=29,INDEX($AN:$AN,$CD861+29),"")</f>
      </c>
      <c r="BS861">
        <f>IF($CE861&gt;=30,INDEX($AN:$AN,$CD861+30),"")</f>
      </c>
      <c r="BT861">
        <f>IF($CE861&gt;=31,INDEX($AN:$AN,$CD861+31),"")</f>
      </c>
      <c r="BU861">
        <f>IF($CE861&gt;=32,INDEX($AN:$AN,$CD861+32),"")</f>
      </c>
      <c r="BV861">
        <f>IF($CE861&gt;=33,INDEX($AN:$AN,$CD861+33),"")</f>
      </c>
      <c r="BW861">
        <f>IF($CE861&gt;=34,INDEX($AN:$AN,$CD861+34),"")</f>
      </c>
      <c r="BX861">
        <f>IF($CE861&gt;=35,INDEX($AN:$AN,$CD861+35),"")</f>
      </c>
      <c r="BY861">
        <f>IF($CE861&gt;=36,INDEX($AN:$AN,$CD861+36),"")</f>
      </c>
      <c r="BZ861">
        <f>IF($CE861&gt;=37,INDEX($AN:$AN,$CD861+37),"")</f>
      </c>
      <c r="CA861">
        <f>IF($CE861&gt;=38,INDEX($AN:$AN,$CD861+38),"")</f>
      </c>
      <c r="CB861">
        <f>IF($CE861&gt;=39,INDEX($AN:$AN,$CD861+39),"")</f>
      </c>
      <c r="CC861">
        <f>IF($CE861&gt;=40,INDEX($AN:$AN,$CD861+40),"")</f>
      </c>
      <c r="CD861">
        <f>IFERROR(MATCH($AM861,$AN$2:$AN$133,0)+1,0)</f>
      </c>
      <c r="CE861">
        <f>IFERROR(INDEX($AO$2:$AO$133,MATCH($AM861,$AN$2:$AN$133,0)),0)</f>
      </c>
      <c r="CF861">
        <f>IFERROR(LEFT($K861,FIND(" - ",$K861)-1),$K861)</f>
      </c>
      <c r="CG861" t="s">
        <v>206</v>
      </c>
      <c r="CI861">
        <f>IF($DD861&gt;=1,INDEX($CG:$CG,$DC861+1),"")</f>
      </c>
      <c r="CJ861">
        <f>IF($DD861&gt;=2,INDEX($CG:$CG,$DC861+2),"")</f>
      </c>
      <c r="CK861">
        <f>IF($DD861&gt;=3,INDEX($CG:$CG,$DC861+3),"")</f>
      </c>
      <c r="CL861">
        <f>IF($DD861&gt;=4,INDEX($CG:$CG,$DC861+4),"")</f>
      </c>
      <c r="CM861">
        <f>IF($DD861&gt;=5,INDEX($CG:$CG,$DC861+5),"")</f>
      </c>
      <c r="CN861">
        <f>IF($DD861&gt;=6,INDEX($CG:$CG,$DC861+6),"")</f>
      </c>
      <c r="CO861">
        <f>IF($DD861&gt;=7,INDEX($CG:$CG,$DC861+7),"")</f>
      </c>
      <c r="CP861">
        <f>IF($DD861&gt;=8,INDEX($CG:$CG,$DC861+8),"")</f>
      </c>
      <c r="CQ861">
        <f>IF($DD861&gt;=9,INDEX($CG:$CG,$DC861+9),"")</f>
      </c>
      <c r="CR861">
        <f>IF($DD861&gt;=10,INDEX($CG:$CG,$DC861+10),"")</f>
      </c>
      <c r="CS861">
        <f>IF($DD861&gt;=11,INDEX($CG:$CG,$DC861+11),"")</f>
      </c>
      <c r="CT861">
        <f>IF($DD861&gt;=12,INDEX($CG:$CG,$DC861+12),"")</f>
      </c>
      <c r="CU861">
        <f>IF($DD861&gt;=13,INDEX($CG:$CG,$DC861+13),"")</f>
      </c>
      <c r="CV861">
        <f>IF($DD861&gt;=14,INDEX($CG:$CG,$DC861+14),"")</f>
      </c>
      <c r="CW861">
        <f>IF($DD861&gt;=15,INDEX($CG:$CG,$DC861+15),"")</f>
      </c>
      <c r="CX861">
        <f>IF($DD861&gt;=16,INDEX($CG:$CG,$DC861+16),"")</f>
      </c>
      <c r="CY861">
        <f>IF($DD861&gt;=17,INDEX($CG:$CG,$DC861+17),"")</f>
      </c>
      <c r="CZ861">
        <f>IF($DD861&gt;=18,INDEX($CG:$CG,$DC861+18),"")</f>
      </c>
      <c r="DA861">
        <f>IF($DD861&gt;=19,INDEX($CG:$CG,$DC861+19),"")</f>
      </c>
      <c r="DB861">
        <f>IF($DD861&gt;=20,INDEX($CG:$CG,$DC861+20),"")</f>
      </c>
      <c r="DC861">
        <f>IFERROR(MATCH($CF861,$CG$2:$CG$1558,0)+1,0)</f>
      </c>
      <c r="DD861">
        <f>IFERROR(INDEX($CH$2:$CH$1558,MATCH($CF861,$CG$2:$CG$1558,0)),0)</f>
      </c>
      <c r="DE861">
        <f>IFERROR(INDEX($AL:$AL,MATCH($G861,$AK:$AK,0))&amp;"","")</f>
      </c>
      <c r="DI861">
        <f>IF($GL861&gt;=1,INDEX($DF:$DF,$GK861+1),"")</f>
      </c>
      <c r="DJ861">
        <f>IF($GL861&gt;=2,INDEX($DF:$DF,$GK861+2),"")</f>
      </c>
      <c r="DK861">
        <f>IF($GL861&gt;=3,INDEX($DF:$DF,$GK861+3),"")</f>
      </c>
      <c r="DL861">
        <f>IF($GL861&gt;=4,INDEX($DF:$DF,$GK861+4),"")</f>
      </c>
      <c r="DM861">
        <f>IF($GL861&gt;=5,INDEX($DF:$DF,$GK861+5),"")</f>
      </c>
      <c r="DN861">
        <f>IF($GL861&gt;=6,INDEX($DF:$DF,$GK861+6),"")</f>
      </c>
      <c r="DO861">
        <f>IF($GL861&gt;=7,INDEX($DF:$DF,$GK861+7),"")</f>
      </c>
      <c r="DP861">
        <f>IF($GL861&gt;=8,INDEX($DF:$DF,$GK861+8),"")</f>
      </c>
      <c r="DQ861">
        <f>IF($GL861&gt;=9,INDEX($DF:$DF,$GK861+9),"")</f>
      </c>
      <c r="DR861">
        <f>IF($GL861&gt;=10,INDEX($DF:$DF,$GK861+10),"")</f>
      </c>
      <c r="DS861">
        <f>IF($GL861&gt;=11,INDEX($DF:$DF,$GK861+11),"")</f>
      </c>
      <c r="DT861">
        <f>IF($GL861&gt;=12,INDEX($DF:$DF,$GK861+12),"")</f>
      </c>
      <c r="DU861">
        <f>IF($GL861&gt;=13,INDEX($DF:$DF,$GK861+13),"")</f>
      </c>
      <c r="DV861">
        <f>IF($GL861&gt;=14,INDEX($DF:$DF,$GK861+14),"")</f>
      </c>
      <c r="DW861">
        <f>IF($GL861&gt;=15,INDEX($DF:$DF,$GK861+15),"")</f>
      </c>
      <c r="DX861">
        <f>IF($GL861&gt;=16,INDEX($DF:$DF,$GK861+16),"")</f>
      </c>
      <c r="DY861">
        <f>IF($GL861&gt;=17,INDEX($DF:$DF,$GK861+17),"")</f>
      </c>
      <c r="DZ861">
        <f>IF($GL861&gt;=18,INDEX($DF:$DF,$GK861+18),"")</f>
      </c>
      <c r="EA861">
        <f>IF($GL861&gt;=19,INDEX($DF:$DF,$GK861+19),"")</f>
      </c>
      <c r="EB861">
        <f>IF($GL861&gt;=20,INDEX($DF:$DF,$GK861+20),"")</f>
      </c>
      <c r="EC861">
        <f>IF($GL861&gt;=21,INDEX($DF:$DF,$GK861+21),"")</f>
      </c>
      <c r="ED861">
        <f>IF($GL861&gt;=22,INDEX($DF:$DF,$GK861+22),"")</f>
      </c>
      <c r="EE861">
        <f>IF($GL861&gt;=23,INDEX($DF:$DF,$GK861+23),"")</f>
      </c>
      <c r="EF861">
        <f>IF($GL861&gt;=24,INDEX($DF:$DF,$GK861+24),"")</f>
      </c>
      <c r="EG861">
        <f>IF($GL861&gt;=25,INDEX($DF:$DF,$GK861+25),"")</f>
      </c>
      <c r="EH861">
        <f>IF($GL861&gt;=26,INDEX($DF:$DF,$GK861+26),"")</f>
      </c>
      <c r="EI861">
        <f>IF($GL861&gt;=27,INDEX($DF:$DF,$GK861+27),"")</f>
      </c>
      <c r="EJ861">
        <f>IF($GL861&gt;=28,INDEX($DF:$DF,$GK861+28),"")</f>
      </c>
      <c r="EK861">
        <f>IF($GL861&gt;=29,INDEX($DF:$DF,$GK861+29),"")</f>
      </c>
      <c r="EL861">
        <f>IF($GL861&gt;=30,INDEX($DF:$DF,$GK861+30),"")</f>
      </c>
      <c r="EM861">
        <f>IF($GL861&gt;=31,INDEX($DF:$DF,$GK861+31),"")</f>
      </c>
      <c r="EN861">
        <f>IF($GL861&gt;=32,INDEX($DF:$DF,$GK861+32),"")</f>
      </c>
      <c r="EO861">
        <f>IF($GL861&gt;=33,INDEX($DF:$DF,$GK861+33),"")</f>
      </c>
      <c r="EP861">
        <f>IF($GL861&gt;=34,INDEX($DF:$DF,$GK861+34),"")</f>
      </c>
      <c r="EQ861">
        <f>IF($GL861&gt;=35,INDEX($DF:$DF,$GK861+35),"")</f>
      </c>
      <c r="ER861">
        <f>IF($GL861&gt;=36,INDEX($DF:$DF,$GK861+36),"")</f>
      </c>
      <c r="ES861">
        <f>IF($GL861&gt;=37,INDEX($DF:$DF,$GK861+37),"")</f>
      </c>
      <c r="ET861">
        <f>IF($GL861&gt;=38,INDEX($DF:$DF,$GK861+38),"")</f>
      </c>
      <c r="EU861">
        <f>IF($GL861&gt;=39,INDEX($DF:$DF,$GK861+39),"")</f>
      </c>
      <c r="EV861">
        <f>IF($GL861&gt;=40,INDEX($DF:$DF,$GK861+40),"")</f>
      </c>
      <c r="EW861">
        <f>IF($GL861&gt;=1,INDEX($DG:$DG,$GK861+1),"")</f>
      </c>
      <c r="EX861">
        <f>IF($GL861&gt;=2,INDEX($DG:$DG,$GK861+2),"")</f>
      </c>
      <c r="EY861">
        <f>IF($GL861&gt;=3,INDEX($DG:$DG,$GK861+3),"")</f>
      </c>
      <c r="EZ861">
        <f>IF($GL861&gt;=4,INDEX($DG:$DG,$GK861+4),"")</f>
      </c>
      <c r="FA861">
        <f>IF($GL861&gt;=5,INDEX($DG:$DG,$GK861+5),"")</f>
      </c>
      <c r="FB861">
        <f>IF($GL861&gt;=6,INDEX($DG:$DG,$GK861+6),"")</f>
      </c>
      <c r="FC861">
        <f>IF($GL861&gt;=7,INDEX($DG:$DG,$GK861+7),"")</f>
      </c>
      <c r="FD861">
        <f>IF($GL861&gt;=8,INDEX($DG:$DG,$GK861+8),"")</f>
      </c>
      <c r="FE861">
        <f>IF($GL861&gt;=9,INDEX($DG:$DG,$GK861+9),"")</f>
      </c>
      <c r="FF861">
        <f>IF($GL861&gt;=10,INDEX($DG:$DG,$GK861+10),"")</f>
      </c>
      <c r="FG861">
        <f>IF($GL861&gt;=11,INDEX($DG:$DG,$GK861+11),"")</f>
      </c>
      <c r="FH861">
        <f>IF($GL861&gt;=12,INDEX($DG:$DG,$GK861+12),"")</f>
      </c>
      <c r="FI861">
        <f>IF($GL861&gt;=13,INDEX($DG:$DG,$GK861+13),"")</f>
      </c>
      <c r="FJ861">
        <f>IF($GL861&gt;=14,INDEX($DG:$DG,$GK861+14),"")</f>
      </c>
      <c r="FK861">
        <f>IF($GL861&gt;=15,INDEX($DG:$DG,$GK861+15),"")</f>
      </c>
      <c r="FL861">
        <f>IF($GL861&gt;=16,INDEX($DG:$DG,$GK861+16),"")</f>
      </c>
      <c r="FM861">
        <f>IF($GL861&gt;=17,INDEX($DG:$DG,$GK861+17),"")</f>
      </c>
      <c r="FN861">
        <f>IF($GL861&gt;=18,INDEX($DG:$DG,$GK861+18),"")</f>
      </c>
      <c r="FO861">
        <f>IF($GL861&gt;=19,INDEX($DG:$DG,$GK861+19),"")</f>
      </c>
      <c r="FP861">
        <f>IF($GL861&gt;=20,INDEX($DG:$DG,$GK861+20),"")</f>
      </c>
      <c r="FQ861">
        <f>IF($GL861&gt;=21,INDEX($DG:$DG,$GK861+21),"")</f>
      </c>
      <c r="FR861">
        <f>IF($GL861&gt;=22,INDEX($DG:$DG,$GK861+22),"")</f>
      </c>
      <c r="FS861">
        <f>IF($GL861&gt;=23,INDEX($DG:$DG,$GK861+23),"")</f>
      </c>
      <c r="FT861">
        <f>IF($GL861&gt;=24,INDEX($DG:$DG,$GK861+24),"")</f>
      </c>
      <c r="FU861">
        <f>IF($GL861&gt;=25,INDEX($DG:$DG,$GK861+25),"")</f>
      </c>
      <c r="FV861">
        <f>IF($GL861&gt;=26,INDEX($DG:$DG,$GK861+26),"")</f>
      </c>
      <c r="FW861">
        <f>IF($GL861&gt;=27,INDEX($DG:$DG,$GK861+27),"")</f>
      </c>
      <c r="FX861">
        <f>IF($GL861&gt;=28,INDEX($DG:$DG,$GK861+28),"")</f>
      </c>
      <c r="FY861">
        <f>IF($GL861&gt;=29,INDEX($DG:$DG,$GK861+29),"")</f>
      </c>
      <c r="FZ861">
        <f>IF($GL861&gt;=30,INDEX($DG:$DG,$GK861+30),"")</f>
      </c>
      <c r="GA861">
        <f>IF($GL861&gt;=31,INDEX($DG:$DG,$GK861+31),"")</f>
      </c>
      <c r="GB861">
        <f>IF($GL861&gt;=32,INDEX($DG:$DG,$GK861+32),"")</f>
      </c>
      <c r="GC861">
        <f>IF($GL861&gt;=33,INDEX($DG:$DG,$GK861+33),"")</f>
      </c>
      <c r="GD861">
        <f>IF($GL861&gt;=34,INDEX($DG:$DG,$GK861+34),"")</f>
      </c>
      <c r="GE861">
        <f>IF($GL861&gt;=35,INDEX($DG:$DG,$GK861+35),"")</f>
      </c>
      <c r="GF861">
        <f>IF($GL861&gt;=36,INDEX($DG:$DG,$GK861+36),"")</f>
      </c>
      <c r="GG861">
        <f>IF($GL861&gt;=37,INDEX($DG:$DG,$GK861+37),"")</f>
      </c>
      <c r="GH861">
        <f>IF($GL861&gt;=38,INDEX($DG:$DG,$GK861+38),"")</f>
      </c>
      <c r="GI861">
        <f>IF($GL861&gt;=39,INDEX($DG:$DG,$GK861+39),"")</f>
      </c>
      <c r="GJ861">
        <f>IF($GL861&gt;=40,INDEX($DG:$DG,$GK861+40),"")</f>
      </c>
      <c r="GK861">
        <f>IFERROR(MATCH($DE861,$DF$2:$DF$166,0)+1,0)</f>
      </c>
      <c r="GL861">
        <f>IFERROR(INDEX($DH$2:$DH$166,MATCH($DE861,$DF$2:$DF$166,0)),0)</f>
      </c>
      <c r="GM861">
        <f>IFERROR(MATCH($H861,$DI$861:$EV$861,0),0)</f>
      </c>
      <c r="GN861">
        <f>IF($GM861&gt;0,INDEX($EW$861:$GJ$861,$GM861),"")</f>
      </c>
      <c r="GQ861">
        <f>IF($IZ861&gt;=1,INDEX($GO:$GO,$IY861+1),"")</f>
      </c>
      <c r="GR861">
        <f>IF($IZ861&gt;=2,INDEX($GO:$GO,$IY861+2),"")</f>
      </c>
      <c r="GS861">
        <f>IF($IZ861&gt;=3,INDEX($GO:$GO,$IY861+3),"")</f>
      </c>
      <c r="GT861">
        <f>IF($IZ861&gt;=4,INDEX($GO:$GO,$IY861+4),"")</f>
      </c>
      <c r="GU861">
        <f>IF($IZ861&gt;=5,INDEX($GO:$GO,$IY861+5),"")</f>
      </c>
      <c r="GV861">
        <f>IF($IZ861&gt;=6,INDEX($GO:$GO,$IY861+6),"")</f>
      </c>
      <c r="GW861">
        <f>IF($IZ861&gt;=7,INDEX($GO:$GO,$IY861+7),"")</f>
      </c>
      <c r="GX861">
        <f>IF($IZ861&gt;=8,INDEX($GO:$GO,$IY861+8),"")</f>
      </c>
      <c r="GY861">
        <f>IF($IZ861&gt;=9,INDEX($GO:$GO,$IY861+9),"")</f>
      </c>
      <c r="GZ861">
        <f>IF($IZ861&gt;=10,INDEX($GO:$GO,$IY861+10),"")</f>
      </c>
      <c r="HA861">
        <f>IF($IZ861&gt;=11,INDEX($GO:$GO,$IY861+11),"")</f>
      </c>
      <c r="HB861">
        <f>IF($IZ861&gt;=12,INDEX($GO:$GO,$IY861+12),"")</f>
      </c>
      <c r="HC861">
        <f>IF($IZ861&gt;=13,INDEX($GO:$GO,$IY861+13),"")</f>
      </c>
      <c r="HD861">
        <f>IF($IZ861&gt;=14,INDEX($GO:$GO,$IY861+14),"")</f>
      </c>
      <c r="HE861">
        <f>IF($IZ861&gt;=15,INDEX($GO:$GO,$IY861+15),"")</f>
      </c>
      <c r="HF861">
        <f>IF($IZ861&gt;=16,INDEX($GO:$GO,$IY861+16),"")</f>
      </c>
      <c r="HG861">
        <f>IF($IZ861&gt;=17,INDEX($GO:$GO,$IY861+17),"")</f>
      </c>
      <c r="HH861">
        <f>IF($IZ861&gt;=18,INDEX($GO:$GO,$IY861+18),"")</f>
      </c>
      <c r="HI861">
        <f>IF($IZ861&gt;=19,INDEX($GO:$GO,$IY861+19),"")</f>
      </c>
      <c r="HJ861">
        <f>IF($IZ861&gt;=20,INDEX($GO:$GO,$IY861+20),"")</f>
      </c>
      <c r="HK861">
        <f>IF($IZ861&gt;=21,INDEX($GO:$GO,$IY861+21),"")</f>
      </c>
      <c r="HL861">
        <f>IF($IZ861&gt;=22,INDEX($GO:$GO,$IY861+22),"")</f>
      </c>
      <c r="HM861">
        <f>IF($IZ861&gt;=23,INDEX($GO:$GO,$IY861+23),"")</f>
      </c>
      <c r="HN861">
        <f>IF($IZ861&gt;=24,INDEX($GO:$GO,$IY861+24),"")</f>
      </c>
      <c r="HO861">
        <f>IF($IZ861&gt;=25,INDEX($GO:$GO,$IY861+25),"")</f>
      </c>
      <c r="HP861">
        <f>IF($IZ861&gt;=26,INDEX($GO:$GO,$IY861+26),"")</f>
      </c>
      <c r="HQ861">
        <f>IF($IZ861&gt;=27,INDEX($GO:$GO,$IY861+27),"")</f>
      </c>
      <c r="HR861">
        <f>IF($IZ861&gt;=28,INDEX($GO:$GO,$IY861+28),"")</f>
      </c>
      <c r="HS861">
        <f>IF($IZ861&gt;=29,INDEX($GO:$GO,$IY861+29),"")</f>
      </c>
      <c r="HT861">
        <f>IF($IZ861&gt;=30,INDEX($GO:$GO,$IY861+30),"")</f>
      </c>
      <c r="HU861">
        <f>IF($IZ861&gt;=31,INDEX($GO:$GO,$IY861+31),"")</f>
      </c>
      <c r="HV861">
        <f>IF($IZ861&gt;=32,INDEX($GO:$GO,$IY861+32),"")</f>
      </c>
      <c r="HW861">
        <f>IF($IZ861&gt;=33,INDEX($GO:$GO,$IY861+33),"")</f>
      </c>
      <c r="HX861">
        <f>IF($IZ861&gt;=34,INDEX($GO:$GO,$IY861+34),"")</f>
      </c>
      <c r="HY861">
        <f>IF($IZ861&gt;=35,INDEX($GO:$GO,$IY861+35),"")</f>
      </c>
      <c r="HZ861">
        <f>IF($IZ861&gt;=36,INDEX($GO:$GO,$IY861+36),"")</f>
      </c>
      <c r="IA861">
        <f>IF($IZ861&gt;=37,INDEX($GO:$GO,$IY861+37),"")</f>
      </c>
      <c r="IB861">
        <f>IF($IZ861&gt;=38,INDEX($GO:$GO,$IY861+38),"")</f>
      </c>
      <c r="IC861">
        <f>IF($IZ861&gt;=39,INDEX($GO:$GO,$IY861+39),"")</f>
      </c>
      <c r="ID861">
        <f>IF($IZ861&gt;=40,INDEX($GO:$GO,$IY861+40),"")</f>
      </c>
      <c r="IE861">
        <f>IF($IZ861&gt;=41,INDEX($GO:$GO,$IY861+41),"")</f>
      </c>
      <c r="IF861">
        <f>IF($IZ861&gt;=42,INDEX($GO:$GO,$IY861+42),"")</f>
      </c>
      <c r="IG861">
        <f>IF($IZ861&gt;=43,INDEX($GO:$GO,$IY861+43),"")</f>
      </c>
      <c r="IH861">
        <f>IF($IZ861&gt;=44,INDEX($GO:$GO,$IY861+44),"")</f>
      </c>
      <c r="II861">
        <f>IF($IZ861&gt;=45,INDEX($GO:$GO,$IY861+45),"")</f>
      </c>
      <c r="IJ861">
        <f>IF($IZ861&gt;=46,INDEX($GO:$GO,$IY861+46),"")</f>
      </c>
      <c r="IK861">
        <f>IF($IZ861&gt;=47,INDEX($GO:$GO,$IY861+47),"")</f>
      </c>
      <c r="IL861">
        <f>IF($IZ861&gt;=48,INDEX($GO:$GO,$IY861+48),"")</f>
      </c>
      <c r="IM861">
        <f>IF($IZ861&gt;=49,INDEX($GO:$GO,$IY861+49),"")</f>
      </c>
      <c r="IN861">
        <f>IF($IZ861&gt;=50,INDEX($GO:$GO,$IY861+50),"")</f>
      </c>
      <c r="IO861">
        <f>IF($IZ861&gt;=51,INDEX($GO:$GO,$IY861+51),"")</f>
      </c>
      <c r="IP861">
        <f>IF($IZ861&gt;=52,INDEX($GO:$GO,$IY861+52),"")</f>
      </c>
      <c r="IQ861">
        <f>IF($IZ861&gt;=53,INDEX($GO:$GO,$IY861+53),"")</f>
      </c>
      <c r="IR861">
        <f>IF($IZ861&gt;=54,INDEX($GO:$GO,$IY861+54),"")</f>
      </c>
      <c r="IS861">
        <f>IF($IZ861&gt;=55,INDEX($GO:$GO,$IY861+55),"")</f>
      </c>
      <c r="IT861">
        <f>IF($IZ861&gt;=56,INDEX($GO:$GO,$IY861+56),"")</f>
      </c>
      <c r="IU861">
        <f>IF($IZ861&gt;=57,INDEX($GO:$GO,$IY861+57),"")</f>
      </c>
      <c r="IV861">
        <f>IF($IZ861&gt;=58,INDEX($GO:$GO,$IY861+58),"")</f>
      </c>
      <c r="IW861">
        <f>IF($IZ861&gt;=59,INDEX($GO:$GO,$IY861+59),"")</f>
      </c>
      <c r="IX861">
        <f>IF($IZ861&gt;=60,INDEX($GO:$GO,$IY861+60),"")</f>
      </c>
      <c r="IY861">
        <f>IFERROR(MATCH($GN861,$GO$2:$GO$827,0)+1,0)</f>
      </c>
      <c r="IZ861">
        <f>IFERROR(INDEX($GP$2:$GP$827,MATCH($GN861,$GO$2:$GO$827,0)),0)</f>
      </c>
      <c r="JA861" t="s">
        <v>23</v>
      </c>
      <c r="JB861" t="s">
        <v>23</v>
      </c>
    </row>
    <row r="862" spans="1:262" x14ac:dyDescent="0.25">
      <c r="F862" s="1"/>
      <c r="G862" s="1"/>
      <c r="H862" s="1"/>
      <c r="I862" s="1"/>
      <c r="J862" s="1">
        <f>IFERROR(IF(FIND(" - ",$F862)&gt;0,MID($F862,FIND(" - ",$F862)+3,LEN($F862)),""),"")</f>
      </c>
      <c r="L862" s="1"/>
      <c r="N862" t="s">
        <v>23</v>
      </c>
      <c r="P862">
        <f>IF(OR($N862="",$O862=""),"",IFERROR($N862/$O862,0))</f>
      </c>
      <c r="Q862">
        <f>IF($N862="","",
IF($G862="","",
IF(ISNUMBER(SEARCH("exempt",LOWER($G862))),0,
$N862*(VALUE(SUBSTITUTE($G862,"%",""))/100))))</f>
      </c>
      <c r="W862">
        <f>IF($N862="","",
SUM($N862,$Q862,$U862,$R862,$T862)-
IF($V862="",0,VALUE($V862)))</f>
      </c>
      <c r="AE862" t="s">
        <v>2139</v>
      </c>
      <c r="AM862">
        <f>IFERROR(LEFT($F862,FIND(" - ",$F862)-1),$F862)</f>
      </c>
      <c r="AP862">
        <f>IF($CE862&gt;=1,INDEX($AN:$AN,$CD862+1),"")</f>
      </c>
      <c r="AQ862">
        <f>IF($CE862&gt;=2,INDEX($AN:$AN,$CD862+2),"")</f>
      </c>
      <c r="AR862">
        <f>IF($CE862&gt;=3,INDEX($AN:$AN,$CD862+3),"")</f>
      </c>
      <c r="AS862">
        <f>IF($CE862&gt;=4,INDEX($AN:$AN,$CD862+4),"")</f>
      </c>
      <c r="AT862">
        <f>IF($CE862&gt;=5,INDEX($AN:$AN,$CD862+5),"")</f>
      </c>
      <c r="AU862">
        <f>IF($CE862&gt;=6,INDEX($AN:$AN,$CD862+6),"")</f>
      </c>
      <c r="AV862">
        <f>IF($CE862&gt;=7,INDEX($AN:$AN,$CD862+7),"")</f>
      </c>
      <c r="AW862">
        <f>IF($CE862&gt;=8,INDEX($AN:$AN,$CD862+8),"")</f>
      </c>
      <c r="AX862">
        <f>IF($CE862&gt;=9,INDEX($AN:$AN,$CD862+9),"")</f>
      </c>
      <c r="AY862">
        <f>IF($CE862&gt;=10,INDEX($AN:$AN,$CD862+10),"")</f>
      </c>
      <c r="AZ862">
        <f>IF($CE862&gt;=11,INDEX($AN:$AN,$CD862+11),"")</f>
      </c>
      <c r="BA862">
        <f>IF($CE862&gt;=12,INDEX($AN:$AN,$CD862+12),"")</f>
      </c>
      <c r="BB862">
        <f>IF($CE862&gt;=13,INDEX($AN:$AN,$CD862+13),"")</f>
      </c>
      <c r="BC862">
        <f>IF($CE862&gt;=14,INDEX($AN:$AN,$CD862+14),"")</f>
      </c>
      <c r="BD862">
        <f>IF($CE862&gt;=15,INDEX($AN:$AN,$CD862+15),"")</f>
      </c>
      <c r="BE862">
        <f>IF($CE862&gt;=16,INDEX($AN:$AN,$CD862+16),"")</f>
      </c>
      <c r="BF862">
        <f>IF($CE862&gt;=17,INDEX($AN:$AN,$CD862+17),"")</f>
      </c>
      <c r="BG862">
        <f>IF($CE862&gt;=18,INDEX($AN:$AN,$CD862+18),"")</f>
      </c>
      <c r="BH862">
        <f>IF($CE862&gt;=19,INDEX($AN:$AN,$CD862+19),"")</f>
      </c>
      <c r="BI862">
        <f>IF($CE862&gt;=20,INDEX($AN:$AN,$CD862+20),"")</f>
      </c>
      <c r="BJ862">
        <f>IF($CE862&gt;=21,INDEX($AN:$AN,$CD862+21),"")</f>
      </c>
      <c r="BK862">
        <f>IF($CE862&gt;=22,INDEX($AN:$AN,$CD862+22),"")</f>
      </c>
      <c r="BL862">
        <f>IF($CE862&gt;=23,INDEX($AN:$AN,$CD862+23),"")</f>
      </c>
      <c r="BM862">
        <f>IF($CE862&gt;=24,INDEX($AN:$AN,$CD862+24),"")</f>
      </c>
      <c r="BN862">
        <f>IF($CE862&gt;=25,INDEX($AN:$AN,$CD862+25),"")</f>
      </c>
      <c r="BO862">
        <f>IF($CE862&gt;=26,INDEX($AN:$AN,$CD862+26),"")</f>
      </c>
      <c r="BP862">
        <f>IF($CE862&gt;=27,INDEX($AN:$AN,$CD862+27),"")</f>
      </c>
      <c r="BQ862">
        <f>IF($CE862&gt;=28,INDEX($AN:$AN,$CD862+28),"")</f>
      </c>
      <c r="BR862">
        <f>IF($CE862&gt;=29,INDEX($AN:$AN,$CD862+29),"")</f>
      </c>
      <c r="BS862">
        <f>IF($CE862&gt;=30,INDEX($AN:$AN,$CD862+30),"")</f>
      </c>
      <c r="BT862">
        <f>IF($CE862&gt;=31,INDEX($AN:$AN,$CD862+31),"")</f>
      </c>
      <c r="BU862">
        <f>IF($CE862&gt;=32,INDEX($AN:$AN,$CD862+32),"")</f>
      </c>
      <c r="BV862">
        <f>IF($CE862&gt;=33,INDEX($AN:$AN,$CD862+33),"")</f>
      </c>
      <c r="BW862">
        <f>IF($CE862&gt;=34,INDEX($AN:$AN,$CD862+34),"")</f>
      </c>
      <c r="BX862">
        <f>IF($CE862&gt;=35,INDEX($AN:$AN,$CD862+35),"")</f>
      </c>
      <c r="BY862">
        <f>IF($CE862&gt;=36,INDEX($AN:$AN,$CD862+36),"")</f>
      </c>
      <c r="BZ862">
        <f>IF($CE862&gt;=37,INDEX($AN:$AN,$CD862+37),"")</f>
      </c>
      <c r="CA862">
        <f>IF($CE862&gt;=38,INDEX($AN:$AN,$CD862+38),"")</f>
      </c>
      <c r="CB862">
        <f>IF($CE862&gt;=39,INDEX($AN:$AN,$CD862+39),"")</f>
      </c>
      <c r="CC862">
        <f>IF($CE862&gt;=40,INDEX($AN:$AN,$CD862+40),"")</f>
      </c>
      <c r="CD862">
        <f>IFERROR(MATCH($AM862,$AN$2:$AN$133,0)+1,0)</f>
      </c>
      <c r="CE862">
        <f>IFERROR(INDEX($AO$2:$AO$133,MATCH($AM862,$AN$2:$AN$133,0)),0)</f>
      </c>
      <c r="CF862">
        <f>IFERROR(LEFT($K862,FIND(" - ",$K862)-1),$K862)</f>
      </c>
      <c r="CG862" t="s">
        <v>2140</v>
      </c>
      <c r="CH862">
        <v>1</v>
      </c>
      <c r="CI862">
        <f>IF($DD862&gt;=1,INDEX($CG:$CG,$DC862+1),"")</f>
      </c>
      <c r="CJ862">
        <f>IF($DD862&gt;=2,INDEX($CG:$CG,$DC862+2),"")</f>
      </c>
      <c r="CK862">
        <f>IF($DD862&gt;=3,INDEX($CG:$CG,$DC862+3),"")</f>
      </c>
      <c r="CL862">
        <f>IF($DD862&gt;=4,INDEX($CG:$CG,$DC862+4),"")</f>
      </c>
      <c r="CM862">
        <f>IF($DD862&gt;=5,INDEX($CG:$CG,$DC862+5),"")</f>
      </c>
      <c r="CN862">
        <f>IF($DD862&gt;=6,INDEX($CG:$CG,$DC862+6),"")</f>
      </c>
      <c r="CO862">
        <f>IF($DD862&gt;=7,INDEX($CG:$CG,$DC862+7),"")</f>
      </c>
      <c r="CP862">
        <f>IF($DD862&gt;=8,INDEX($CG:$CG,$DC862+8),"")</f>
      </c>
      <c r="CQ862">
        <f>IF($DD862&gt;=9,INDEX($CG:$CG,$DC862+9),"")</f>
      </c>
      <c r="CR862">
        <f>IF($DD862&gt;=10,INDEX($CG:$CG,$DC862+10),"")</f>
      </c>
      <c r="CS862">
        <f>IF($DD862&gt;=11,INDEX($CG:$CG,$DC862+11),"")</f>
      </c>
      <c r="CT862">
        <f>IF($DD862&gt;=12,INDEX($CG:$CG,$DC862+12),"")</f>
      </c>
      <c r="CU862">
        <f>IF($DD862&gt;=13,INDEX($CG:$CG,$DC862+13),"")</f>
      </c>
      <c r="CV862">
        <f>IF($DD862&gt;=14,INDEX($CG:$CG,$DC862+14),"")</f>
      </c>
      <c r="CW862">
        <f>IF($DD862&gt;=15,INDEX($CG:$CG,$DC862+15),"")</f>
      </c>
      <c r="CX862">
        <f>IF($DD862&gt;=16,INDEX($CG:$CG,$DC862+16),"")</f>
      </c>
      <c r="CY862">
        <f>IF($DD862&gt;=17,INDEX($CG:$CG,$DC862+17),"")</f>
      </c>
      <c r="CZ862">
        <f>IF($DD862&gt;=18,INDEX($CG:$CG,$DC862+18),"")</f>
      </c>
      <c r="DA862">
        <f>IF($DD862&gt;=19,INDEX($CG:$CG,$DC862+19),"")</f>
      </c>
      <c r="DB862">
        <f>IF($DD862&gt;=20,INDEX($CG:$CG,$DC862+20),"")</f>
      </c>
      <c r="DC862">
        <f>IFERROR(MATCH($CF862,$CG$2:$CG$1558,0)+1,0)</f>
      </c>
      <c r="DD862">
        <f>IFERROR(INDEX($CH$2:$CH$1558,MATCH($CF862,$CG$2:$CG$1558,0)),0)</f>
      </c>
      <c r="DE862">
        <f>IFERROR(INDEX($AL:$AL,MATCH($G862,$AK:$AK,0))&amp;"","")</f>
      </c>
      <c r="DI862">
        <f>IF($GL862&gt;=1,INDEX($DF:$DF,$GK862+1),"")</f>
      </c>
      <c r="DJ862">
        <f>IF($GL862&gt;=2,INDEX($DF:$DF,$GK862+2),"")</f>
      </c>
      <c r="DK862">
        <f>IF($GL862&gt;=3,INDEX($DF:$DF,$GK862+3),"")</f>
      </c>
      <c r="DL862">
        <f>IF($GL862&gt;=4,INDEX($DF:$DF,$GK862+4),"")</f>
      </c>
      <c r="DM862">
        <f>IF($GL862&gt;=5,INDEX($DF:$DF,$GK862+5),"")</f>
      </c>
      <c r="DN862">
        <f>IF($GL862&gt;=6,INDEX($DF:$DF,$GK862+6),"")</f>
      </c>
      <c r="DO862">
        <f>IF($GL862&gt;=7,INDEX($DF:$DF,$GK862+7),"")</f>
      </c>
      <c r="DP862">
        <f>IF($GL862&gt;=8,INDEX($DF:$DF,$GK862+8),"")</f>
      </c>
      <c r="DQ862">
        <f>IF($GL862&gt;=9,INDEX($DF:$DF,$GK862+9),"")</f>
      </c>
      <c r="DR862">
        <f>IF($GL862&gt;=10,INDEX($DF:$DF,$GK862+10),"")</f>
      </c>
      <c r="DS862">
        <f>IF($GL862&gt;=11,INDEX($DF:$DF,$GK862+11),"")</f>
      </c>
      <c r="DT862">
        <f>IF($GL862&gt;=12,INDEX($DF:$DF,$GK862+12),"")</f>
      </c>
      <c r="DU862">
        <f>IF($GL862&gt;=13,INDEX($DF:$DF,$GK862+13),"")</f>
      </c>
      <c r="DV862">
        <f>IF($GL862&gt;=14,INDEX($DF:$DF,$GK862+14),"")</f>
      </c>
      <c r="DW862">
        <f>IF($GL862&gt;=15,INDEX($DF:$DF,$GK862+15),"")</f>
      </c>
      <c r="DX862">
        <f>IF($GL862&gt;=16,INDEX($DF:$DF,$GK862+16),"")</f>
      </c>
      <c r="DY862">
        <f>IF($GL862&gt;=17,INDEX($DF:$DF,$GK862+17),"")</f>
      </c>
      <c r="DZ862">
        <f>IF($GL862&gt;=18,INDEX($DF:$DF,$GK862+18),"")</f>
      </c>
      <c r="EA862">
        <f>IF($GL862&gt;=19,INDEX($DF:$DF,$GK862+19),"")</f>
      </c>
      <c r="EB862">
        <f>IF($GL862&gt;=20,INDEX($DF:$DF,$GK862+20),"")</f>
      </c>
      <c r="EC862">
        <f>IF($GL862&gt;=21,INDEX($DF:$DF,$GK862+21),"")</f>
      </c>
      <c r="ED862">
        <f>IF($GL862&gt;=22,INDEX($DF:$DF,$GK862+22),"")</f>
      </c>
      <c r="EE862">
        <f>IF($GL862&gt;=23,INDEX($DF:$DF,$GK862+23),"")</f>
      </c>
      <c r="EF862">
        <f>IF($GL862&gt;=24,INDEX($DF:$DF,$GK862+24),"")</f>
      </c>
      <c r="EG862">
        <f>IF($GL862&gt;=25,INDEX($DF:$DF,$GK862+25),"")</f>
      </c>
      <c r="EH862">
        <f>IF($GL862&gt;=26,INDEX($DF:$DF,$GK862+26),"")</f>
      </c>
      <c r="EI862">
        <f>IF($GL862&gt;=27,INDEX($DF:$DF,$GK862+27),"")</f>
      </c>
      <c r="EJ862">
        <f>IF($GL862&gt;=28,INDEX($DF:$DF,$GK862+28),"")</f>
      </c>
      <c r="EK862">
        <f>IF($GL862&gt;=29,INDEX($DF:$DF,$GK862+29),"")</f>
      </c>
      <c r="EL862">
        <f>IF($GL862&gt;=30,INDEX($DF:$DF,$GK862+30),"")</f>
      </c>
      <c r="EM862">
        <f>IF($GL862&gt;=31,INDEX($DF:$DF,$GK862+31),"")</f>
      </c>
      <c r="EN862">
        <f>IF($GL862&gt;=32,INDEX($DF:$DF,$GK862+32),"")</f>
      </c>
      <c r="EO862">
        <f>IF($GL862&gt;=33,INDEX($DF:$DF,$GK862+33),"")</f>
      </c>
      <c r="EP862">
        <f>IF($GL862&gt;=34,INDEX($DF:$DF,$GK862+34),"")</f>
      </c>
      <c r="EQ862">
        <f>IF($GL862&gt;=35,INDEX($DF:$DF,$GK862+35),"")</f>
      </c>
      <c r="ER862">
        <f>IF($GL862&gt;=36,INDEX($DF:$DF,$GK862+36),"")</f>
      </c>
      <c r="ES862">
        <f>IF($GL862&gt;=37,INDEX($DF:$DF,$GK862+37),"")</f>
      </c>
      <c r="ET862">
        <f>IF($GL862&gt;=38,INDEX($DF:$DF,$GK862+38),"")</f>
      </c>
      <c r="EU862">
        <f>IF($GL862&gt;=39,INDEX($DF:$DF,$GK862+39),"")</f>
      </c>
      <c r="EV862">
        <f>IF($GL862&gt;=40,INDEX($DF:$DF,$GK862+40),"")</f>
      </c>
      <c r="EW862">
        <f>IF($GL862&gt;=1,INDEX($DG:$DG,$GK862+1),"")</f>
      </c>
      <c r="EX862">
        <f>IF($GL862&gt;=2,INDEX($DG:$DG,$GK862+2),"")</f>
      </c>
      <c r="EY862">
        <f>IF($GL862&gt;=3,INDEX($DG:$DG,$GK862+3),"")</f>
      </c>
      <c r="EZ862">
        <f>IF($GL862&gt;=4,INDEX($DG:$DG,$GK862+4),"")</f>
      </c>
      <c r="FA862">
        <f>IF($GL862&gt;=5,INDEX($DG:$DG,$GK862+5),"")</f>
      </c>
      <c r="FB862">
        <f>IF($GL862&gt;=6,INDEX($DG:$DG,$GK862+6),"")</f>
      </c>
      <c r="FC862">
        <f>IF($GL862&gt;=7,INDEX($DG:$DG,$GK862+7),"")</f>
      </c>
      <c r="FD862">
        <f>IF($GL862&gt;=8,INDEX($DG:$DG,$GK862+8),"")</f>
      </c>
      <c r="FE862">
        <f>IF($GL862&gt;=9,INDEX($DG:$DG,$GK862+9),"")</f>
      </c>
      <c r="FF862">
        <f>IF($GL862&gt;=10,INDEX($DG:$DG,$GK862+10),"")</f>
      </c>
      <c r="FG862">
        <f>IF($GL862&gt;=11,INDEX($DG:$DG,$GK862+11),"")</f>
      </c>
      <c r="FH862">
        <f>IF($GL862&gt;=12,INDEX($DG:$DG,$GK862+12),"")</f>
      </c>
      <c r="FI862">
        <f>IF($GL862&gt;=13,INDEX($DG:$DG,$GK862+13),"")</f>
      </c>
      <c r="FJ862">
        <f>IF($GL862&gt;=14,INDEX($DG:$DG,$GK862+14),"")</f>
      </c>
      <c r="FK862">
        <f>IF($GL862&gt;=15,INDEX($DG:$DG,$GK862+15),"")</f>
      </c>
      <c r="FL862">
        <f>IF($GL862&gt;=16,INDEX($DG:$DG,$GK862+16),"")</f>
      </c>
      <c r="FM862">
        <f>IF($GL862&gt;=17,INDEX($DG:$DG,$GK862+17),"")</f>
      </c>
      <c r="FN862">
        <f>IF($GL862&gt;=18,INDEX($DG:$DG,$GK862+18),"")</f>
      </c>
      <c r="FO862">
        <f>IF($GL862&gt;=19,INDEX($DG:$DG,$GK862+19),"")</f>
      </c>
      <c r="FP862">
        <f>IF($GL862&gt;=20,INDEX($DG:$DG,$GK862+20),"")</f>
      </c>
      <c r="FQ862">
        <f>IF($GL862&gt;=21,INDEX($DG:$DG,$GK862+21),"")</f>
      </c>
      <c r="FR862">
        <f>IF($GL862&gt;=22,INDEX($DG:$DG,$GK862+22),"")</f>
      </c>
      <c r="FS862">
        <f>IF($GL862&gt;=23,INDEX($DG:$DG,$GK862+23),"")</f>
      </c>
      <c r="FT862">
        <f>IF($GL862&gt;=24,INDEX($DG:$DG,$GK862+24),"")</f>
      </c>
      <c r="FU862">
        <f>IF($GL862&gt;=25,INDEX($DG:$DG,$GK862+25),"")</f>
      </c>
      <c r="FV862">
        <f>IF($GL862&gt;=26,INDEX($DG:$DG,$GK862+26),"")</f>
      </c>
      <c r="FW862">
        <f>IF($GL862&gt;=27,INDEX($DG:$DG,$GK862+27),"")</f>
      </c>
      <c r="FX862">
        <f>IF($GL862&gt;=28,INDEX($DG:$DG,$GK862+28),"")</f>
      </c>
      <c r="FY862">
        <f>IF($GL862&gt;=29,INDEX($DG:$DG,$GK862+29),"")</f>
      </c>
      <c r="FZ862">
        <f>IF($GL862&gt;=30,INDEX($DG:$DG,$GK862+30),"")</f>
      </c>
      <c r="GA862">
        <f>IF($GL862&gt;=31,INDEX($DG:$DG,$GK862+31),"")</f>
      </c>
      <c r="GB862">
        <f>IF($GL862&gt;=32,INDEX($DG:$DG,$GK862+32),"")</f>
      </c>
      <c r="GC862">
        <f>IF($GL862&gt;=33,INDEX($DG:$DG,$GK862+33),"")</f>
      </c>
      <c r="GD862">
        <f>IF($GL862&gt;=34,INDEX($DG:$DG,$GK862+34),"")</f>
      </c>
      <c r="GE862">
        <f>IF($GL862&gt;=35,INDEX($DG:$DG,$GK862+35),"")</f>
      </c>
      <c r="GF862">
        <f>IF($GL862&gt;=36,INDEX($DG:$DG,$GK862+36),"")</f>
      </c>
      <c r="GG862">
        <f>IF($GL862&gt;=37,INDEX($DG:$DG,$GK862+37),"")</f>
      </c>
      <c r="GH862">
        <f>IF($GL862&gt;=38,INDEX($DG:$DG,$GK862+38),"")</f>
      </c>
      <c r="GI862">
        <f>IF($GL862&gt;=39,INDEX($DG:$DG,$GK862+39),"")</f>
      </c>
      <c r="GJ862">
        <f>IF($GL862&gt;=40,INDEX($DG:$DG,$GK862+40),"")</f>
      </c>
      <c r="GK862">
        <f>IFERROR(MATCH($DE862,$DF$2:$DF$166,0)+1,0)</f>
      </c>
      <c r="GL862">
        <f>IFERROR(INDEX($DH$2:$DH$166,MATCH($DE862,$DF$2:$DF$166,0)),0)</f>
      </c>
      <c r="GM862">
        <f>IFERROR(MATCH($H862,$DI$862:$EV$862,0),0)</f>
      </c>
      <c r="GN862">
        <f>IF($GM862&gt;0,INDEX($EW$862:$GJ$862,$GM862),"")</f>
      </c>
      <c r="GQ862">
        <f>IF($IZ862&gt;=1,INDEX($GO:$GO,$IY862+1),"")</f>
      </c>
      <c r="GR862">
        <f>IF($IZ862&gt;=2,INDEX($GO:$GO,$IY862+2),"")</f>
      </c>
      <c r="GS862">
        <f>IF($IZ862&gt;=3,INDEX($GO:$GO,$IY862+3),"")</f>
      </c>
      <c r="GT862">
        <f>IF($IZ862&gt;=4,INDEX($GO:$GO,$IY862+4),"")</f>
      </c>
      <c r="GU862">
        <f>IF($IZ862&gt;=5,INDEX($GO:$GO,$IY862+5),"")</f>
      </c>
      <c r="GV862">
        <f>IF($IZ862&gt;=6,INDEX($GO:$GO,$IY862+6),"")</f>
      </c>
      <c r="GW862">
        <f>IF($IZ862&gt;=7,INDEX($GO:$GO,$IY862+7),"")</f>
      </c>
      <c r="GX862">
        <f>IF($IZ862&gt;=8,INDEX($GO:$GO,$IY862+8),"")</f>
      </c>
      <c r="GY862">
        <f>IF($IZ862&gt;=9,INDEX($GO:$GO,$IY862+9),"")</f>
      </c>
      <c r="GZ862">
        <f>IF($IZ862&gt;=10,INDEX($GO:$GO,$IY862+10),"")</f>
      </c>
      <c r="HA862">
        <f>IF($IZ862&gt;=11,INDEX($GO:$GO,$IY862+11),"")</f>
      </c>
      <c r="HB862">
        <f>IF($IZ862&gt;=12,INDEX($GO:$GO,$IY862+12),"")</f>
      </c>
      <c r="HC862">
        <f>IF($IZ862&gt;=13,INDEX($GO:$GO,$IY862+13),"")</f>
      </c>
      <c r="HD862">
        <f>IF($IZ862&gt;=14,INDEX($GO:$GO,$IY862+14),"")</f>
      </c>
      <c r="HE862">
        <f>IF($IZ862&gt;=15,INDEX($GO:$GO,$IY862+15),"")</f>
      </c>
      <c r="HF862">
        <f>IF($IZ862&gt;=16,INDEX($GO:$GO,$IY862+16),"")</f>
      </c>
      <c r="HG862">
        <f>IF($IZ862&gt;=17,INDEX($GO:$GO,$IY862+17),"")</f>
      </c>
      <c r="HH862">
        <f>IF($IZ862&gt;=18,INDEX($GO:$GO,$IY862+18),"")</f>
      </c>
      <c r="HI862">
        <f>IF($IZ862&gt;=19,INDEX($GO:$GO,$IY862+19),"")</f>
      </c>
      <c r="HJ862">
        <f>IF($IZ862&gt;=20,INDEX($GO:$GO,$IY862+20),"")</f>
      </c>
      <c r="HK862">
        <f>IF($IZ862&gt;=21,INDEX($GO:$GO,$IY862+21),"")</f>
      </c>
      <c r="HL862">
        <f>IF($IZ862&gt;=22,INDEX($GO:$GO,$IY862+22),"")</f>
      </c>
      <c r="HM862">
        <f>IF($IZ862&gt;=23,INDEX($GO:$GO,$IY862+23),"")</f>
      </c>
      <c r="HN862">
        <f>IF($IZ862&gt;=24,INDEX($GO:$GO,$IY862+24),"")</f>
      </c>
      <c r="HO862">
        <f>IF($IZ862&gt;=25,INDEX($GO:$GO,$IY862+25),"")</f>
      </c>
      <c r="HP862">
        <f>IF($IZ862&gt;=26,INDEX($GO:$GO,$IY862+26),"")</f>
      </c>
      <c r="HQ862">
        <f>IF($IZ862&gt;=27,INDEX($GO:$GO,$IY862+27),"")</f>
      </c>
      <c r="HR862">
        <f>IF($IZ862&gt;=28,INDEX($GO:$GO,$IY862+28),"")</f>
      </c>
      <c r="HS862">
        <f>IF($IZ862&gt;=29,INDEX($GO:$GO,$IY862+29),"")</f>
      </c>
      <c r="HT862">
        <f>IF($IZ862&gt;=30,INDEX($GO:$GO,$IY862+30),"")</f>
      </c>
      <c r="HU862">
        <f>IF($IZ862&gt;=31,INDEX($GO:$GO,$IY862+31),"")</f>
      </c>
      <c r="HV862">
        <f>IF($IZ862&gt;=32,INDEX($GO:$GO,$IY862+32),"")</f>
      </c>
      <c r="HW862">
        <f>IF($IZ862&gt;=33,INDEX($GO:$GO,$IY862+33),"")</f>
      </c>
      <c r="HX862">
        <f>IF($IZ862&gt;=34,INDEX($GO:$GO,$IY862+34),"")</f>
      </c>
      <c r="HY862">
        <f>IF($IZ862&gt;=35,INDEX($GO:$GO,$IY862+35),"")</f>
      </c>
      <c r="HZ862">
        <f>IF($IZ862&gt;=36,INDEX($GO:$GO,$IY862+36),"")</f>
      </c>
      <c r="IA862">
        <f>IF($IZ862&gt;=37,INDEX($GO:$GO,$IY862+37),"")</f>
      </c>
      <c r="IB862">
        <f>IF($IZ862&gt;=38,INDEX($GO:$GO,$IY862+38),"")</f>
      </c>
      <c r="IC862">
        <f>IF($IZ862&gt;=39,INDEX($GO:$GO,$IY862+39),"")</f>
      </c>
      <c r="ID862">
        <f>IF($IZ862&gt;=40,INDEX($GO:$GO,$IY862+40),"")</f>
      </c>
      <c r="IE862">
        <f>IF($IZ862&gt;=41,INDEX($GO:$GO,$IY862+41),"")</f>
      </c>
      <c r="IF862">
        <f>IF($IZ862&gt;=42,INDEX($GO:$GO,$IY862+42),"")</f>
      </c>
      <c r="IG862">
        <f>IF($IZ862&gt;=43,INDEX($GO:$GO,$IY862+43),"")</f>
      </c>
      <c r="IH862">
        <f>IF($IZ862&gt;=44,INDEX($GO:$GO,$IY862+44),"")</f>
      </c>
      <c r="II862">
        <f>IF($IZ862&gt;=45,INDEX($GO:$GO,$IY862+45),"")</f>
      </c>
      <c r="IJ862">
        <f>IF($IZ862&gt;=46,INDEX($GO:$GO,$IY862+46),"")</f>
      </c>
      <c r="IK862">
        <f>IF($IZ862&gt;=47,INDEX($GO:$GO,$IY862+47),"")</f>
      </c>
      <c r="IL862">
        <f>IF($IZ862&gt;=48,INDEX($GO:$GO,$IY862+48),"")</f>
      </c>
      <c r="IM862">
        <f>IF($IZ862&gt;=49,INDEX($GO:$GO,$IY862+49),"")</f>
      </c>
      <c r="IN862">
        <f>IF($IZ862&gt;=50,INDEX($GO:$GO,$IY862+50),"")</f>
      </c>
      <c r="IO862">
        <f>IF($IZ862&gt;=51,INDEX($GO:$GO,$IY862+51),"")</f>
      </c>
      <c r="IP862">
        <f>IF($IZ862&gt;=52,INDEX($GO:$GO,$IY862+52),"")</f>
      </c>
      <c r="IQ862">
        <f>IF($IZ862&gt;=53,INDEX($GO:$GO,$IY862+53),"")</f>
      </c>
      <c r="IR862">
        <f>IF($IZ862&gt;=54,INDEX($GO:$GO,$IY862+54),"")</f>
      </c>
      <c r="IS862">
        <f>IF($IZ862&gt;=55,INDEX($GO:$GO,$IY862+55),"")</f>
      </c>
      <c r="IT862">
        <f>IF($IZ862&gt;=56,INDEX($GO:$GO,$IY862+56),"")</f>
      </c>
      <c r="IU862">
        <f>IF($IZ862&gt;=57,INDEX($GO:$GO,$IY862+57),"")</f>
      </c>
      <c r="IV862">
        <f>IF($IZ862&gt;=58,INDEX($GO:$GO,$IY862+58),"")</f>
      </c>
      <c r="IW862">
        <f>IF($IZ862&gt;=59,INDEX($GO:$GO,$IY862+59),"")</f>
      </c>
      <c r="IX862">
        <f>IF($IZ862&gt;=60,INDEX($GO:$GO,$IY862+60),"")</f>
      </c>
      <c r="IY862">
        <f>IFERROR(MATCH($GN862,$GO$2:$GO$827,0)+1,0)</f>
      </c>
      <c r="IZ862">
        <f>IFERROR(INDEX($GP$2:$GP$827,MATCH($GN862,$GO$2:$GO$827,0)),0)</f>
      </c>
      <c r="JA862" t="s">
        <v>23</v>
      </c>
      <c r="JB862" t="s">
        <v>23</v>
      </c>
    </row>
    <row r="863" spans="1:262" x14ac:dyDescent="0.25">
      <c r="F863" s="1"/>
      <c r="G863" s="1"/>
      <c r="H863" s="1"/>
      <c r="I863" s="1"/>
      <c r="J863" s="1">
        <f>IFERROR(IF(FIND(" - ",$F863)&gt;0,MID($F863,FIND(" - ",$F863)+3,LEN($F863)),""),"")</f>
      </c>
      <c r="L863" s="1"/>
      <c r="N863" t="s">
        <v>23</v>
      </c>
      <c r="P863">
        <f>IF(OR($N863="",$O863=""),"",IFERROR($N863/$O863,0))</f>
      </c>
      <c r="Q863">
        <f>IF($N863="","",
IF($G863="","",
IF(ISNUMBER(SEARCH("exempt",LOWER($G863))),0,
$N863*(VALUE(SUBSTITUTE($G863,"%",""))/100))))</f>
      </c>
      <c r="W863">
        <f>IF($N863="","",
SUM($N863,$Q863,$U863,$R863,$T863)-
IF($V863="",0,VALUE($V863)))</f>
      </c>
      <c r="AE863" t="s">
        <v>2141</v>
      </c>
      <c r="AM863">
        <f>IFERROR(LEFT($F863,FIND(" - ",$F863)-1),$F863)</f>
      </c>
      <c r="AP863">
        <f>IF($CE863&gt;=1,INDEX($AN:$AN,$CD863+1),"")</f>
      </c>
      <c r="AQ863">
        <f>IF($CE863&gt;=2,INDEX($AN:$AN,$CD863+2),"")</f>
      </c>
      <c r="AR863">
        <f>IF($CE863&gt;=3,INDEX($AN:$AN,$CD863+3),"")</f>
      </c>
      <c r="AS863">
        <f>IF($CE863&gt;=4,INDEX($AN:$AN,$CD863+4),"")</f>
      </c>
      <c r="AT863">
        <f>IF($CE863&gt;=5,INDEX($AN:$AN,$CD863+5),"")</f>
      </c>
      <c r="AU863">
        <f>IF($CE863&gt;=6,INDEX($AN:$AN,$CD863+6),"")</f>
      </c>
      <c r="AV863">
        <f>IF($CE863&gt;=7,INDEX($AN:$AN,$CD863+7),"")</f>
      </c>
      <c r="AW863">
        <f>IF($CE863&gt;=8,INDEX($AN:$AN,$CD863+8),"")</f>
      </c>
      <c r="AX863">
        <f>IF($CE863&gt;=9,INDEX($AN:$AN,$CD863+9),"")</f>
      </c>
      <c r="AY863">
        <f>IF($CE863&gt;=10,INDEX($AN:$AN,$CD863+10),"")</f>
      </c>
      <c r="AZ863">
        <f>IF($CE863&gt;=11,INDEX($AN:$AN,$CD863+11),"")</f>
      </c>
      <c r="BA863">
        <f>IF($CE863&gt;=12,INDEX($AN:$AN,$CD863+12),"")</f>
      </c>
      <c r="BB863">
        <f>IF($CE863&gt;=13,INDEX($AN:$AN,$CD863+13),"")</f>
      </c>
      <c r="BC863">
        <f>IF($CE863&gt;=14,INDEX($AN:$AN,$CD863+14),"")</f>
      </c>
      <c r="BD863">
        <f>IF($CE863&gt;=15,INDEX($AN:$AN,$CD863+15),"")</f>
      </c>
      <c r="BE863">
        <f>IF($CE863&gt;=16,INDEX($AN:$AN,$CD863+16),"")</f>
      </c>
      <c r="BF863">
        <f>IF($CE863&gt;=17,INDEX($AN:$AN,$CD863+17),"")</f>
      </c>
      <c r="BG863">
        <f>IF($CE863&gt;=18,INDEX($AN:$AN,$CD863+18),"")</f>
      </c>
      <c r="BH863">
        <f>IF($CE863&gt;=19,INDEX($AN:$AN,$CD863+19),"")</f>
      </c>
      <c r="BI863">
        <f>IF($CE863&gt;=20,INDEX($AN:$AN,$CD863+20),"")</f>
      </c>
      <c r="BJ863">
        <f>IF($CE863&gt;=21,INDEX($AN:$AN,$CD863+21),"")</f>
      </c>
      <c r="BK863">
        <f>IF($CE863&gt;=22,INDEX($AN:$AN,$CD863+22),"")</f>
      </c>
      <c r="BL863">
        <f>IF($CE863&gt;=23,INDEX($AN:$AN,$CD863+23),"")</f>
      </c>
      <c r="BM863">
        <f>IF($CE863&gt;=24,INDEX($AN:$AN,$CD863+24),"")</f>
      </c>
      <c r="BN863">
        <f>IF($CE863&gt;=25,INDEX($AN:$AN,$CD863+25),"")</f>
      </c>
      <c r="BO863">
        <f>IF($CE863&gt;=26,INDEX($AN:$AN,$CD863+26),"")</f>
      </c>
      <c r="BP863">
        <f>IF($CE863&gt;=27,INDEX($AN:$AN,$CD863+27),"")</f>
      </c>
      <c r="BQ863">
        <f>IF($CE863&gt;=28,INDEX($AN:$AN,$CD863+28),"")</f>
      </c>
      <c r="BR863">
        <f>IF($CE863&gt;=29,INDEX($AN:$AN,$CD863+29),"")</f>
      </c>
      <c r="BS863">
        <f>IF($CE863&gt;=30,INDEX($AN:$AN,$CD863+30),"")</f>
      </c>
      <c r="BT863">
        <f>IF($CE863&gt;=31,INDEX($AN:$AN,$CD863+31),"")</f>
      </c>
      <c r="BU863">
        <f>IF($CE863&gt;=32,INDEX($AN:$AN,$CD863+32),"")</f>
      </c>
      <c r="BV863">
        <f>IF($CE863&gt;=33,INDEX($AN:$AN,$CD863+33),"")</f>
      </c>
      <c r="BW863">
        <f>IF($CE863&gt;=34,INDEX($AN:$AN,$CD863+34),"")</f>
      </c>
      <c r="BX863">
        <f>IF($CE863&gt;=35,INDEX($AN:$AN,$CD863+35),"")</f>
      </c>
      <c r="BY863">
        <f>IF($CE863&gt;=36,INDEX($AN:$AN,$CD863+36),"")</f>
      </c>
      <c r="BZ863">
        <f>IF($CE863&gt;=37,INDEX($AN:$AN,$CD863+37),"")</f>
      </c>
      <c r="CA863">
        <f>IF($CE863&gt;=38,INDEX($AN:$AN,$CD863+38),"")</f>
      </c>
      <c r="CB863">
        <f>IF($CE863&gt;=39,INDEX($AN:$AN,$CD863+39),"")</f>
      </c>
      <c r="CC863">
        <f>IF($CE863&gt;=40,INDEX($AN:$AN,$CD863+40),"")</f>
      </c>
      <c r="CD863">
        <f>IFERROR(MATCH($AM863,$AN$2:$AN$133,0)+1,0)</f>
      </c>
      <c r="CE863">
        <f>IFERROR(INDEX($AO$2:$AO$133,MATCH($AM863,$AN$2:$AN$133,0)),0)</f>
      </c>
      <c r="CF863">
        <f>IFERROR(LEFT($K863,FIND(" - ",$K863)-1),$K863)</f>
      </c>
      <c r="CG863" t="s">
        <v>108</v>
      </c>
      <c r="CI863">
        <f>IF($DD863&gt;=1,INDEX($CG:$CG,$DC863+1),"")</f>
      </c>
      <c r="CJ863">
        <f>IF($DD863&gt;=2,INDEX($CG:$CG,$DC863+2),"")</f>
      </c>
      <c r="CK863">
        <f>IF($DD863&gt;=3,INDEX($CG:$CG,$DC863+3),"")</f>
      </c>
      <c r="CL863">
        <f>IF($DD863&gt;=4,INDEX($CG:$CG,$DC863+4),"")</f>
      </c>
      <c r="CM863">
        <f>IF($DD863&gt;=5,INDEX($CG:$CG,$DC863+5),"")</f>
      </c>
      <c r="CN863">
        <f>IF($DD863&gt;=6,INDEX($CG:$CG,$DC863+6),"")</f>
      </c>
      <c r="CO863">
        <f>IF($DD863&gt;=7,INDEX($CG:$CG,$DC863+7),"")</f>
      </c>
      <c r="CP863">
        <f>IF($DD863&gt;=8,INDEX($CG:$CG,$DC863+8),"")</f>
      </c>
      <c r="CQ863">
        <f>IF($DD863&gt;=9,INDEX($CG:$CG,$DC863+9),"")</f>
      </c>
      <c r="CR863">
        <f>IF($DD863&gt;=10,INDEX($CG:$CG,$DC863+10),"")</f>
      </c>
      <c r="CS863">
        <f>IF($DD863&gt;=11,INDEX($CG:$CG,$DC863+11),"")</f>
      </c>
      <c r="CT863">
        <f>IF($DD863&gt;=12,INDEX($CG:$CG,$DC863+12),"")</f>
      </c>
      <c r="CU863">
        <f>IF($DD863&gt;=13,INDEX($CG:$CG,$DC863+13),"")</f>
      </c>
      <c r="CV863">
        <f>IF($DD863&gt;=14,INDEX($CG:$CG,$DC863+14),"")</f>
      </c>
      <c r="CW863">
        <f>IF($DD863&gt;=15,INDEX($CG:$CG,$DC863+15),"")</f>
      </c>
      <c r="CX863">
        <f>IF($DD863&gt;=16,INDEX($CG:$CG,$DC863+16),"")</f>
      </c>
      <c r="CY863">
        <f>IF($DD863&gt;=17,INDEX($CG:$CG,$DC863+17),"")</f>
      </c>
      <c r="CZ863">
        <f>IF($DD863&gt;=18,INDEX($CG:$CG,$DC863+18),"")</f>
      </c>
      <c r="DA863">
        <f>IF($DD863&gt;=19,INDEX($CG:$CG,$DC863+19),"")</f>
      </c>
      <c r="DB863">
        <f>IF($DD863&gt;=20,INDEX($CG:$CG,$DC863+20),"")</f>
      </c>
      <c r="DC863">
        <f>IFERROR(MATCH($CF863,$CG$2:$CG$1558,0)+1,0)</f>
      </c>
      <c r="DD863">
        <f>IFERROR(INDEX($CH$2:$CH$1558,MATCH($CF863,$CG$2:$CG$1558,0)),0)</f>
      </c>
      <c r="DE863">
        <f>IFERROR(INDEX($AL:$AL,MATCH($G863,$AK:$AK,0))&amp;"","")</f>
      </c>
      <c r="DI863">
        <f>IF($GL863&gt;=1,INDEX($DF:$DF,$GK863+1),"")</f>
      </c>
      <c r="DJ863">
        <f>IF($GL863&gt;=2,INDEX($DF:$DF,$GK863+2),"")</f>
      </c>
      <c r="DK863">
        <f>IF($GL863&gt;=3,INDEX($DF:$DF,$GK863+3),"")</f>
      </c>
      <c r="DL863">
        <f>IF($GL863&gt;=4,INDEX($DF:$DF,$GK863+4),"")</f>
      </c>
      <c r="DM863">
        <f>IF($GL863&gt;=5,INDEX($DF:$DF,$GK863+5),"")</f>
      </c>
      <c r="DN863">
        <f>IF($GL863&gt;=6,INDEX($DF:$DF,$GK863+6),"")</f>
      </c>
      <c r="DO863">
        <f>IF($GL863&gt;=7,INDEX($DF:$DF,$GK863+7),"")</f>
      </c>
      <c r="DP863">
        <f>IF($GL863&gt;=8,INDEX($DF:$DF,$GK863+8),"")</f>
      </c>
      <c r="DQ863">
        <f>IF($GL863&gt;=9,INDEX($DF:$DF,$GK863+9),"")</f>
      </c>
      <c r="DR863">
        <f>IF($GL863&gt;=10,INDEX($DF:$DF,$GK863+10),"")</f>
      </c>
      <c r="DS863">
        <f>IF($GL863&gt;=11,INDEX($DF:$DF,$GK863+11),"")</f>
      </c>
      <c r="DT863">
        <f>IF($GL863&gt;=12,INDEX($DF:$DF,$GK863+12),"")</f>
      </c>
      <c r="DU863">
        <f>IF($GL863&gt;=13,INDEX($DF:$DF,$GK863+13),"")</f>
      </c>
      <c r="DV863">
        <f>IF($GL863&gt;=14,INDEX($DF:$DF,$GK863+14),"")</f>
      </c>
      <c r="DW863">
        <f>IF($GL863&gt;=15,INDEX($DF:$DF,$GK863+15),"")</f>
      </c>
      <c r="DX863">
        <f>IF($GL863&gt;=16,INDEX($DF:$DF,$GK863+16),"")</f>
      </c>
      <c r="DY863">
        <f>IF($GL863&gt;=17,INDEX($DF:$DF,$GK863+17),"")</f>
      </c>
      <c r="DZ863">
        <f>IF($GL863&gt;=18,INDEX($DF:$DF,$GK863+18),"")</f>
      </c>
      <c r="EA863">
        <f>IF($GL863&gt;=19,INDEX($DF:$DF,$GK863+19),"")</f>
      </c>
      <c r="EB863">
        <f>IF($GL863&gt;=20,INDEX($DF:$DF,$GK863+20),"")</f>
      </c>
      <c r="EC863">
        <f>IF($GL863&gt;=21,INDEX($DF:$DF,$GK863+21),"")</f>
      </c>
      <c r="ED863">
        <f>IF($GL863&gt;=22,INDEX($DF:$DF,$GK863+22),"")</f>
      </c>
      <c r="EE863">
        <f>IF($GL863&gt;=23,INDEX($DF:$DF,$GK863+23),"")</f>
      </c>
      <c r="EF863">
        <f>IF($GL863&gt;=24,INDEX($DF:$DF,$GK863+24),"")</f>
      </c>
      <c r="EG863">
        <f>IF($GL863&gt;=25,INDEX($DF:$DF,$GK863+25),"")</f>
      </c>
      <c r="EH863">
        <f>IF($GL863&gt;=26,INDEX($DF:$DF,$GK863+26),"")</f>
      </c>
      <c r="EI863">
        <f>IF($GL863&gt;=27,INDEX($DF:$DF,$GK863+27),"")</f>
      </c>
      <c r="EJ863">
        <f>IF($GL863&gt;=28,INDEX($DF:$DF,$GK863+28),"")</f>
      </c>
      <c r="EK863">
        <f>IF($GL863&gt;=29,INDEX($DF:$DF,$GK863+29),"")</f>
      </c>
      <c r="EL863">
        <f>IF($GL863&gt;=30,INDEX($DF:$DF,$GK863+30),"")</f>
      </c>
      <c r="EM863">
        <f>IF($GL863&gt;=31,INDEX($DF:$DF,$GK863+31),"")</f>
      </c>
      <c r="EN863">
        <f>IF($GL863&gt;=32,INDEX($DF:$DF,$GK863+32),"")</f>
      </c>
      <c r="EO863">
        <f>IF($GL863&gt;=33,INDEX($DF:$DF,$GK863+33),"")</f>
      </c>
      <c r="EP863">
        <f>IF($GL863&gt;=34,INDEX($DF:$DF,$GK863+34),"")</f>
      </c>
      <c r="EQ863">
        <f>IF($GL863&gt;=35,INDEX($DF:$DF,$GK863+35),"")</f>
      </c>
      <c r="ER863">
        <f>IF($GL863&gt;=36,INDEX($DF:$DF,$GK863+36),"")</f>
      </c>
      <c r="ES863">
        <f>IF($GL863&gt;=37,INDEX($DF:$DF,$GK863+37),"")</f>
      </c>
      <c r="ET863">
        <f>IF($GL863&gt;=38,INDEX($DF:$DF,$GK863+38),"")</f>
      </c>
      <c r="EU863">
        <f>IF($GL863&gt;=39,INDEX($DF:$DF,$GK863+39),"")</f>
      </c>
      <c r="EV863">
        <f>IF($GL863&gt;=40,INDEX($DF:$DF,$GK863+40),"")</f>
      </c>
      <c r="EW863">
        <f>IF($GL863&gt;=1,INDEX($DG:$DG,$GK863+1),"")</f>
      </c>
      <c r="EX863">
        <f>IF($GL863&gt;=2,INDEX($DG:$DG,$GK863+2),"")</f>
      </c>
      <c r="EY863">
        <f>IF($GL863&gt;=3,INDEX($DG:$DG,$GK863+3),"")</f>
      </c>
      <c r="EZ863">
        <f>IF($GL863&gt;=4,INDEX($DG:$DG,$GK863+4),"")</f>
      </c>
      <c r="FA863">
        <f>IF($GL863&gt;=5,INDEX($DG:$DG,$GK863+5),"")</f>
      </c>
      <c r="FB863">
        <f>IF($GL863&gt;=6,INDEX($DG:$DG,$GK863+6),"")</f>
      </c>
      <c r="FC863">
        <f>IF($GL863&gt;=7,INDEX($DG:$DG,$GK863+7),"")</f>
      </c>
      <c r="FD863">
        <f>IF($GL863&gt;=8,INDEX($DG:$DG,$GK863+8),"")</f>
      </c>
      <c r="FE863">
        <f>IF($GL863&gt;=9,INDEX($DG:$DG,$GK863+9),"")</f>
      </c>
      <c r="FF863">
        <f>IF($GL863&gt;=10,INDEX($DG:$DG,$GK863+10),"")</f>
      </c>
      <c r="FG863">
        <f>IF($GL863&gt;=11,INDEX($DG:$DG,$GK863+11),"")</f>
      </c>
      <c r="FH863">
        <f>IF($GL863&gt;=12,INDEX($DG:$DG,$GK863+12),"")</f>
      </c>
      <c r="FI863">
        <f>IF($GL863&gt;=13,INDEX($DG:$DG,$GK863+13),"")</f>
      </c>
      <c r="FJ863">
        <f>IF($GL863&gt;=14,INDEX($DG:$DG,$GK863+14),"")</f>
      </c>
      <c r="FK863">
        <f>IF($GL863&gt;=15,INDEX($DG:$DG,$GK863+15),"")</f>
      </c>
      <c r="FL863">
        <f>IF($GL863&gt;=16,INDEX($DG:$DG,$GK863+16),"")</f>
      </c>
      <c r="FM863">
        <f>IF($GL863&gt;=17,INDEX($DG:$DG,$GK863+17),"")</f>
      </c>
      <c r="FN863">
        <f>IF($GL863&gt;=18,INDEX($DG:$DG,$GK863+18),"")</f>
      </c>
      <c r="FO863">
        <f>IF($GL863&gt;=19,INDEX($DG:$DG,$GK863+19),"")</f>
      </c>
      <c r="FP863">
        <f>IF($GL863&gt;=20,INDEX($DG:$DG,$GK863+20),"")</f>
      </c>
      <c r="FQ863">
        <f>IF($GL863&gt;=21,INDEX($DG:$DG,$GK863+21),"")</f>
      </c>
      <c r="FR863">
        <f>IF($GL863&gt;=22,INDEX($DG:$DG,$GK863+22),"")</f>
      </c>
      <c r="FS863">
        <f>IF($GL863&gt;=23,INDEX($DG:$DG,$GK863+23),"")</f>
      </c>
      <c r="FT863">
        <f>IF($GL863&gt;=24,INDEX($DG:$DG,$GK863+24),"")</f>
      </c>
      <c r="FU863">
        <f>IF($GL863&gt;=25,INDEX($DG:$DG,$GK863+25),"")</f>
      </c>
      <c r="FV863">
        <f>IF($GL863&gt;=26,INDEX($DG:$DG,$GK863+26),"")</f>
      </c>
      <c r="FW863">
        <f>IF($GL863&gt;=27,INDEX($DG:$DG,$GK863+27),"")</f>
      </c>
      <c r="FX863">
        <f>IF($GL863&gt;=28,INDEX($DG:$DG,$GK863+28),"")</f>
      </c>
      <c r="FY863">
        <f>IF($GL863&gt;=29,INDEX($DG:$DG,$GK863+29),"")</f>
      </c>
      <c r="FZ863">
        <f>IF($GL863&gt;=30,INDEX($DG:$DG,$GK863+30),"")</f>
      </c>
      <c r="GA863">
        <f>IF($GL863&gt;=31,INDEX($DG:$DG,$GK863+31),"")</f>
      </c>
      <c r="GB863">
        <f>IF($GL863&gt;=32,INDEX($DG:$DG,$GK863+32),"")</f>
      </c>
      <c r="GC863">
        <f>IF($GL863&gt;=33,INDEX($DG:$DG,$GK863+33),"")</f>
      </c>
      <c r="GD863">
        <f>IF($GL863&gt;=34,INDEX($DG:$DG,$GK863+34),"")</f>
      </c>
      <c r="GE863">
        <f>IF($GL863&gt;=35,INDEX($DG:$DG,$GK863+35),"")</f>
      </c>
      <c r="GF863">
        <f>IF($GL863&gt;=36,INDEX($DG:$DG,$GK863+36),"")</f>
      </c>
      <c r="GG863">
        <f>IF($GL863&gt;=37,INDEX($DG:$DG,$GK863+37),"")</f>
      </c>
      <c r="GH863">
        <f>IF($GL863&gt;=38,INDEX($DG:$DG,$GK863+38),"")</f>
      </c>
      <c r="GI863">
        <f>IF($GL863&gt;=39,INDEX($DG:$DG,$GK863+39),"")</f>
      </c>
      <c r="GJ863">
        <f>IF($GL863&gt;=40,INDEX($DG:$DG,$GK863+40),"")</f>
      </c>
      <c r="GK863">
        <f>IFERROR(MATCH($DE863,$DF$2:$DF$166,0)+1,0)</f>
      </c>
      <c r="GL863">
        <f>IFERROR(INDEX($DH$2:$DH$166,MATCH($DE863,$DF$2:$DF$166,0)),0)</f>
      </c>
      <c r="GM863">
        <f>IFERROR(MATCH($H863,$DI$863:$EV$863,0),0)</f>
      </c>
      <c r="GN863">
        <f>IF($GM863&gt;0,INDEX($EW$863:$GJ$863,$GM863),"")</f>
      </c>
      <c r="GQ863">
        <f>IF($IZ863&gt;=1,INDEX($GO:$GO,$IY863+1),"")</f>
      </c>
      <c r="GR863">
        <f>IF($IZ863&gt;=2,INDEX($GO:$GO,$IY863+2),"")</f>
      </c>
      <c r="GS863">
        <f>IF($IZ863&gt;=3,INDEX($GO:$GO,$IY863+3),"")</f>
      </c>
      <c r="GT863">
        <f>IF($IZ863&gt;=4,INDEX($GO:$GO,$IY863+4),"")</f>
      </c>
      <c r="GU863">
        <f>IF($IZ863&gt;=5,INDEX($GO:$GO,$IY863+5),"")</f>
      </c>
      <c r="GV863">
        <f>IF($IZ863&gt;=6,INDEX($GO:$GO,$IY863+6),"")</f>
      </c>
      <c r="GW863">
        <f>IF($IZ863&gt;=7,INDEX($GO:$GO,$IY863+7),"")</f>
      </c>
      <c r="GX863">
        <f>IF($IZ863&gt;=8,INDEX($GO:$GO,$IY863+8),"")</f>
      </c>
      <c r="GY863">
        <f>IF($IZ863&gt;=9,INDEX($GO:$GO,$IY863+9),"")</f>
      </c>
      <c r="GZ863">
        <f>IF($IZ863&gt;=10,INDEX($GO:$GO,$IY863+10),"")</f>
      </c>
      <c r="HA863">
        <f>IF($IZ863&gt;=11,INDEX($GO:$GO,$IY863+11),"")</f>
      </c>
      <c r="HB863">
        <f>IF($IZ863&gt;=12,INDEX($GO:$GO,$IY863+12),"")</f>
      </c>
      <c r="HC863">
        <f>IF($IZ863&gt;=13,INDEX($GO:$GO,$IY863+13),"")</f>
      </c>
      <c r="HD863">
        <f>IF($IZ863&gt;=14,INDEX($GO:$GO,$IY863+14),"")</f>
      </c>
      <c r="HE863">
        <f>IF($IZ863&gt;=15,INDEX($GO:$GO,$IY863+15),"")</f>
      </c>
      <c r="HF863">
        <f>IF($IZ863&gt;=16,INDEX($GO:$GO,$IY863+16),"")</f>
      </c>
      <c r="HG863">
        <f>IF($IZ863&gt;=17,INDEX($GO:$GO,$IY863+17),"")</f>
      </c>
      <c r="HH863">
        <f>IF($IZ863&gt;=18,INDEX($GO:$GO,$IY863+18),"")</f>
      </c>
      <c r="HI863">
        <f>IF($IZ863&gt;=19,INDEX($GO:$GO,$IY863+19),"")</f>
      </c>
      <c r="HJ863">
        <f>IF($IZ863&gt;=20,INDEX($GO:$GO,$IY863+20),"")</f>
      </c>
      <c r="HK863">
        <f>IF($IZ863&gt;=21,INDEX($GO:$GO,$IY863+21),"")</f>
      </c>
      <c r="HL863">
        <f>IF($IZ863&gt;=22,INDEX($GO:$GO,$IY863+22),"")</f>
      </c>
      <c r="HM863">
        <f>IF($IZ863&gt;=23,INDEX($GO:$GO,$IY863+23),"")</f>
      </c>
      <c r="HN863">
        <f>IF($IZ863&gt;=24,INDEX($GO:$GO,$IY863+24),"")</f>
      </c>
      <c r="HO863">
        <f>IF($IZ863&gt;=25,INDEX($GO:$GO,$IY863+25),"")</f>
      </c>
      <c r="HP863">
        <f>IF($IZ863&gt;=26,INDEX($GO:$GO,$IY863+26),"")</f>
      </c>
      <c r="HQ863">
        <f>IF($IZ863&gt;=27,INDEX($GO:$GO,$IY863+27),"")</f>
      </c>
      <c r="HR863">
        <f>IF($IZ863&gt;=28,INDEX($GO:$GO,$IY863+28),"")</f>
      </c>
      <c r="HS863">
        <f>IF($IZ863&gt;=29,INDEX($GO:$GO,$IY863+29),"")</f>
      </c>
      <c r="HT863">
        <f>IF($IZ863&gt;=30,INDEX($GO:$GO,$IY863+30),"")</f>
      </c>
      <c r="HU863">
        <f>IF($IZ863&gt;=31,INDEX($GO:$GO,$IY863+31),"")</f>
      </c>
      <c r="HV863">
        <f>IF($IZ863&gt;=32,INDEX($GO:$GO,$IY863+32),"")</f>
      </c>
      <c r="HW863">
        <f>IF($IZ863&gt;=33,INDEX($GO:$GO,$IY863+33),"")</f>
      </c>
      <c r="HX863">
        <f>IF($IZ863&gt;=34,INDEX($GO:$GO,$IY863+34),"")</f>
      </c>
      <c r="HY863">
        <f>IF($IZ863&gt;=35,INDEX($GO:$GO,$IY863+35),"")</f>
      </c>
      <c r="HZ863">
        <f>IF($IZ863&gt;=36,INDEX($GO:$GO,$IY863+36),"")</f>
      </c>
      <c r="IA863">
        <f>IF($IZ863&gt;=37,INDEX($GO:$GO,$IY863+37),"")</f>
      </c>
      <c r="IB863">
        <f>IF($IZ863&gt;=38,INDEX($GO:$GO,$IY863+38),"")</f>
      </c>
      <c r="IC863">
        <f>IF($IZ863&gt;=39,INDEX($GO:$GO,$IY863+39),"")</f>
      </c>
      <c r="ID863">
        <f>IF($IZ863&gt;=40,INDEX($GO:$GO,$IY863+40),"")</f>
      </c>
      <c r="IE863">
        <f>IF($IZ863&gt;=41,INDEX($GO:$GO,$IY863+41),"")</f>
      </c>
      <c r="IF863">
        <f>IF($IZ863&gt;=42,INDEX($GO:$GO,$IY863+42),"")</f>
      </c>
      <c r="IG863">
        <f>IF($IZ863&gt;=43,INDEX($GO:$GO,$IY863+43),"")</f>
      </c>
      <c r="IH863">
        <f>IF($IZ863&gt;=44,INDEX($GO:$GO,$IY863+44),"")</f>
      </c>
      <c r="II863">
        <f>IF($IZ863&gt;=45,INDEX($GO:$GO,$IY863+45),"")</f>
      </c>
      <c r="IJ863">
        <f>IF($IZ863&gt;=46,INDEX($GO:$GO,$IY863+46),"")</f>
      </c>
      <c r="IK863">
        <f>IF($IZ863&gt;=47,INDEX($GO:$GO,$IY863+47),"")</f>
      </c>
      <c r="IL863">
        <f>IF($IZ863&gt;=48,INDEX($GO:$GO,$IY863+48),"")</f>
      </c>
      <c r="IM863">
        <f>IF($IZ863&gt;=49,INDEX($GO:$GO,$IY863+49),"")</f>
      </c>
      <c r="IN863">
        <f>IF($IZ863&gt;=50,INDEX($GO:$GO,$IY863+50),"")</f>
      </c>
      <c r="IO863">
        <f>IF($IZ863&gt;=51,INDEX($GO:$GO,$IY863+51),"")</f>
      </c>
      <c r="IP863">
        <f>IF($IZ863&gt;=52,INDEX($GO:$GO,$IY863+52),"")</f>
      </c>
      <c r="IQ863">
        <f>IF($IZ863&gt;=53,INDEX($GO:$GO,$IY863+53),"")</f>
      </c>
      <c r="IR863">
        <f>IF($IZ863&gt;=54,INDEX($GO:$GO,$IY863+54),"")</f>
      </c>
      <c r="IS863">
        <f>IF($IZ863&gt;=55,INDEX($GO:$GO,$IY863+55),"")</f>
      </c>
      <c r="IT863">
        <f>IF($IZ863&gt;=56,INDEX($GO:$GO,$IY863+56),"")</f>
      </c>
      <c r="IU863">
        <f>IF($IZ863&gt;=57,INDEX($GO:$GO,$IY863+57),"")</f>
      </c>
      <c r="IV863">
        <f>IF($IZ863&gt;=58,INDEX($GO:$GO,$IY863+58),"")</f>
      </c>
      <c r="IW863">
        <f>IF($IZ863&gt;=59,INDEX($GO:$GO,$IY863+59),"")</f>
      </c>
      <c r="IX863">
        <f>IF($IZ863&gt;=60,INDEX($GO:$GO,$IY863+60),"")</f>
      </c>
      <c r="IY863">
        <f>IFERROR(MATCH($GN863,$GO$2:$GO$827,0)+1,0)</f>
      </c>
      <c r="IZ863">
        <f>IFERROR(INDEX($GP$2:$GP$827,MATCH($GN863,$GO$2:$GO$827,0)),0)</f>
      </c>
      <c r="JA863" t="s">
        <v>23</v>
      </c>
      <c r="JB863" t="s">
        <v>23</v>
      </c>
    </row>
    <row r="864" spans="1:262" x14ac:dyDescent="0.25">
      <c r="F864" s="1"/>
      <c r="G864" s="1"/>
      <c r="H864" s="1"/>
      <c r="I864" s="1"/>
      <c r="J864" s="1">
        <f>IFERROR(IF(FIND(" - ",$F864)&gt;0,MID($F864,FIND(" - ",$F864)+3,LEN($F864)),""),"")</f>
      </c>
      <c r="L864" s="1"/>
      <c r="N864" t="s">
        <v>23</v>
      </c>
      <c r="P864">
        <f>IF(OR($N864="",$O864=""),"",IFERROR($N864/$O864,0))</f>
      </c>
      <c r="Q864">
        <f>IF($N864="","",
IF($G864="","",
IF(ISNUMBER(SEARCH("exempt",LOWER($G864))),0,
$N864*(VALUE(SUBSTITUTE($G864,"%",""))/100))))</f>
      </c>
      <c r="W864">
        <f>IF($N864="","",
SUM($N864,$Q864,$U864,$R864,$T864)-
IF($V864="",0,VALUE($V864)))</f>
      </c>
      <c r="AE864" t="s">
        <v>2142</v>
      </c>
      <c r="AM864">
        <f>IFERROR(LEFT($F864,FIND(" - ",$F864)-1),$F864)</f>
      </c>
      <c r="AP864">
        <f>IF($CE864&gt;=1,INDEX($AN:$AN,$CD864+1),"")</f>
      </c>
      <c r="AQ864">
        <f>IF($CE864&gt;=2,INDEX($AN:$AN,$CD864+2),"")</f>
      </c>
      <c r="AR864">
        <f>IF($CE864&gt;=3,INDEX($AN:$AN,$CD864+3),"")</f>
      </c>
      <c r="AS864">
        <f>IF($CE864&gt;=4,INDEX($AN:$AN,$CD864+4),"")</f>
      </c>
      <c r="AT864">
        <f>IF($CE864&gt;=5,INDEX($AN:$AN,$CD864+5),"")</f>
      </c>
      <c r="AU864">
        <f>IF($CE864&gt;=6,INDEX($AN:$AN,$CD864+6),"")</f>
      </c>
      <c r="AV864">
        <f>IF($CE864&gt;=7,INDEX($AN:$AN,$CD864+7),"")</f>
      </c>
      <c r="AW864">
        <f>IF($CE864&gt;=8,INDEX($AN:$AN,$CD864+8),"")</f>
      </c>
      <c r="AX864">
        <f>IF($CE864&gt;=9,INDEX($AN:$AN,$CD864+9),"")</f>
      </c>
      <c r="AY864">
        <f>IF($CE864&gt;=10,INDEX($AN:$AN,$CD864+10),"")</f>
      </c>
      <c r="AZ864">
        <f>IF($CE864&gt;=11,INDEX($AN:$AN,$CD864+11),"")</f>
      </c>
      <c r="BA864">
        <f>IF($CE864&gt;=12,INDEX($AN:$AN,$CD864+12),"")</f>
      </c>
      <c r="BB864">
        <f>IF($CE864&gt;=13,INDEX($AN:$AN,$CD864+13),"")</f>
      </c>
      <c r="BC864">
        <f>IF($CE864&gt;=14,INDEX($AN:$AN,$CD864+14),"")</f>
      </c>
      <c r="BD864">
        <f>IF($CE864&gt;=15,INDEX($AN:$AN,$CD864+15),"")</f>
      </c>
      <c r="BE864">
        <f>IF($CE864&gt;=16,INDEX($AN:$AN,$CD864+16),"")</f>
      </c>
      <c r="BF864">
        <f>IF($CE864&gt;=17,INDEX($AN:$AN,$CD864+17),"")</f>
      </c>
      <c r="BG864">
        <f>IF($CE864&gt;=18,INDEX($AN:$AN,$CD864+18),"")</f>
      </c>
      <c r="BH864">
        <f>IF($CE864&gt;=19,INDEX($AN:$AN,$CD864+19),"")</f>
      </c>
      <c r="BI864">
        <f>IF($CE864&gt;=20,INDEX($AN:$AN,$CD864+20),"")</f>
      </c>
      <c r="BJ864">
        <f>IF($CE864&gt;=21,INDEX($AN:$AN,$CD864+21),"")</f>
      </c>
      <c r="BK864">
        <f>IF($CE864&gt;=22,INDEX($AN:$AN,$CD864+22),"")</f>
      </c>
      <c r="BL864">
        <f>IF($CE864&gt;=23,INDEX($AN:$AN,$CD864+23),"")</f>
      </c>
      <c r="BM864">
        <f>IF($CE864&gt;=24,INDEX($AN:$AN,$CD864+24),"")</f>
      </c>
      <c r="BN864">
        <f>IF($CE864&gt;=25,INDEX($AN:$AN,$CD864+25),"")</f>
      </c>
      <c r="BO864">
        <f>IF($CE864&gt;=26,INDEX($AN:$AN,$CD864+26),"")</f>
      </c>
      <c r="BP864">
        <f>IF($CE864&gt;=27,INDEX($AN:$AN,$CD864+27),"")</f>
      </c>
      <c r="BQ864">
        <f>IF($CE864&gt;=28,INDEX($AN:$AN,$CD864+28),"")</f>
      </c>
      <c r="BR864">
        <f>IF($CE864&gt;=29,INDEX($AN:$AN,$CD864+29),"")</f>
      </c>
      <c r="BS864">
        <f>IF($CE864&gt;=30,INDEX($AN:$AN,$CD864+30),"")</f>
      </c>
      <c r="BT864">
        <f>IF($CE864&gt;=31,INDEX($AN:$AN,$CD864+31),"")</f>
      </c>
      <c r="BU864">
        <f>IF($CE864&gt;=32,INDEX($AN:$AN,$CD864+32),"")</f>
      </c>
      <c r="BV864">
        <f>IF($CE864&gt;=33,INDEX($AN:$AN,$CD864+33),"")</f>
      </c>
      <c r="BW864">
        <f>IF($CE864&gt;=34,INDEX($AN:$AN,$CD864+34),"")</f>
      </c>
      <c r="BX864">
        <f>IF($CE864&gt;=35,INDEX($AN:$AN,$CD864+35),"")</f>
      </c>
      <c r="BY864">
        <f>IF($CE864&gt;=36,INDEX($AN:$AN,$CD864+36),"")</f>
      </c>
      <c r="BZ864">
        <f>IF($CE864&gt;=37,INDEX($AN:$AN,$CD864+37),"")</f>
      </c>
      <c r="CA864">
        <f>IF($CE864&gt;=38,INDEX($AN:$AN,$CD864+38),"")</f>
      </c>
      <c r="CB864">
        <f>IF($CE864&gt;=39,INDEX($AN:$AN,$CD864+39),"")</f>
      </c>
      <c r="CC864">
        <f>IF($CE864&gt;=40,INDEX($AN:$AN,$CD864+40),"")</f>
      </c>
      <c r="CD864">
        <f>IFERROR(MATCH($AM864,$AN$2:$AN$133,0)+1,0)</f>
      </c>
      <c r="CE864">
        <f>IFERROR(INDEX($AO$2:$AO$133,MATCH($AM864,$AN$2:$AN$133,0)),0)</f>
      </c>
      <c r="CF864">
        <f>IFERROR(LEFT($K864,FIND(" - ",$K864)-1),$K864)</f>
      </c>
      <c r="CG864" t="s">
        <v>2143</v>
      </c>
      <c r="CH864">
        <v>1</v>
      </c>
      <c r="CI864">
        <f>IF($DD864&gt;=1,INDEX($CG:$CG,$DC864+1),"")</f>
      </c>
      <c r="CJ864">
        <f>IF($DD864&gt;=2,INDEX($CG:$CG,$DC864+2),"")</f>
      </c>
      <c r="CK864">
        <f>IF($DD864&gt;=3,INDEX($CG:$CG,$DC864+3),"")</f>
      </c>
      <c r="CL864">
        <f>IF($DD864&gt;=4,INDEX($CG:$CG,$DC864+4),"")</f>
      </c>
      <c r="CM864">
        <f>IF($DD864&gt;=5,INDEX($CG:$CG,$DC864+5),"")</f>
      </c>
      <c r="CN864">
        <f>IF($DD864&gt;=6,INDEX($CG:$CG,$DC864+6),"")</f>
      </c>
      <c r="CO864">
        <f>IF($DD864&gt;=7,INDEX($CG:$CG,$DC864+7),"")</f>
      </c>
      <c r="CP864">
        <f>IF($DD864&gt;=8,INDEX($CG:$CG,$DC864+8),"")</f>
      </c>
      <c r="CQ864">
        <f>IF($DD864&gt;=9,INDEX($CG:$CG,$DC864+9),"")</f>
      </c>
      <c r="CR864">
        <f>IF($DD864&gt;=10,INDEX($CG:$CG,$DC864+10),"")</f>
      </c>
      <c r="CS864">
        <f>IF($DD864&gt;=11,INDEX($CG:$CG,$DC864+11),"")</f>
      </c>
      <c r="CT864">
        <f>IF($DD864&gt;=12,INDEX($CG:$CG,$DC864+12),"")</f>
      </c>
      <c r="CU864">
        <f>IF($DD864&gt;=13,INDEX($CG:$CG,$DC864+13),"")</f>
      </c>
      <c r="CV864">
        <f>IF($DD864&gt;=14,INDEX($CG:$CG,$DC864+14),"")</f>
      </c>
      <c r="CW864">
        <f>IF($DD864&gt;=15,INDEX($CG:$CG,$DC864+15),"")</f>
      </c>
      <c r="CX864">
        <f>IF($DD864&gt;=16,INDEX($CG:$CG,$DC864+16),"")</f>
      </c>
      <c r="CY864">
        <f>IF($DD864&gt;=17,INDEX($CG:$CG,$DC864+17),"")</f>
      </c>
      <c r="CZ864">
        <f>IF($DD864&gt;=18,INDEX($CG:$CG,$DC864+18),"")</f>
      </c>
      <c r="DA864">
        <f>IF($DD864&gt;=19,INDEX($CG:$CG,$DC864+19),"")</f>
      </c>
      <c r="DB864">
        <f>IF($DD864&gt;=20,INDEX($CG:$CG,$DC864+20),"")</f>
      </c>
      <c r="DC864">
        <f>IFERROR(MATCH($CF864,$CG$2:$CG$1558,0)+1,0)</f>
      </c>
      <c r="DD864">
        <f>IFERROR(INDEX($CH$2:$CH$1558,MATCH($CF864,$CG$2:$CG$1558,0)),0)</f>
      </c>
      <c r="DE864">
        <f>IFERROR(INDEX($AL:$AL,MATCH($G864,$AK:$AK,0))&amp;"","")</f>
      </c>
      <c r="DI864">
        <f>IF($GL864&gt;=1,INDEX($DF:$DF,$GK864+1),"")</f>
      </c>
      <c r="DJ864">
        <f>IF($GL864&gt;=2,INDEX($DF:$DF,$GK864+2),"")</f>
      </c>
      <c r="DK864">
        <f>IF($GL864&gt;=3,INDEX($DF:$DF,$GK864+3),"")</f>
      </c>
      <c r="DL864">
        <f>IF($GL864&gt;=4,INDEX($DF:$DF,$GK864+4),"")</f>
      </c>
      <c r="DM864">
        <f>IF($GL864&gt;=5,INDEX($DF:$DF,$GK864+5),"")</f>
      </c>
      <c r="DN864">
        <f>IF($GL864&gt;=6,INDEX($DF:$DF,$GK864+6),"")</f>
      </c>
      <c r="DO864">
        <f>IF($GL864&gt;=7,INDEX($DF:$DF,$GK864+7),"")</f>
      </c>
      <c r="DP864">
        <f>IF($GL864&gt;=8,INDEX($DF:$DF,$GK864+8),"")</f>
      </c>
      <c r="DQ864">
        <f>IF($GL864&gt;=9,INDEX($DF:$DF,$GK864+9),"")</f>
      </c>
      <c r="DR864">
        <f>IF($GL864&gt;=10,INDEX($DF:$DF,$GK864+10),"")</f>
      </c>
      <c r="DS864">
        <f>IF($GL864&gt;=11,INDEX($DF:$DF,$GK864+11),"")</f>
      </c>
      <c r="DT864">
        <f>IF($GL864&gt;=12,INDEX($DF:$DF,$GK864+12),"")</f>
      </c>
      <c r="DU864">
        <f>IF($GL864&gt;=13,INDEX($DF:$DF,$GK864+13),"")</f>
      </c>
      <c r="DV864">
        <f>IF($GL864&gt;=14,INDEX($DF:$DF,$GK864+14),"")</f>
      </c>
      <c r="DW864">
        <f>IF($GL864&gt;=15,INDEX($DF:$DF,$GK864+15),"")</f>
      </c>
      <c r="DX864">
        <f>IF($GL864&gt;=16,INDEX($DF:$DF,$GK864+16),"")</f>
      </c>
      <c r="DY864">
        <f>IF($GL864&gt;=17,INDEX($DF:$DF,$GK864+17),"")</f>
      </c>
      <c r="DZ864">
        <f>IF($GL864&gt;=18,INDEX($DF:$DF,$GK864+18),"")</f>
      </c>
      <c r="EA864">
        <f>IF($GL864&gt;=19,INDEX($DF:$DF,$GK864+19),"")</f>
      </c>
      <c r="EB864">
        <f>IF($GL864&gt;=20,INDEX($DF:$DF,$GK864+20),"")</f>
      </c>
      <c r="EC864">
        <f>IF($GL864&gt;=21,INDEX($DF:$DF,$GK864+21),"")</f>
      </c>
      <c r="ED864">
        <f>IF($GL864&gt;=22,INDEX($DF:$DF,$GK864+22),"")</f>
      </c>
      <c r="EE864">
        <f>IF($GL864&gt;=23,INDEX($DF:$DF,$GK864+23),"")</f>
      </c>
      <c r="EF864">
        <f>IF($GL864&gt;=24,INDEX($DF:$DF,$GK864+24),"")</f>
      </c>
      <c r="EG864">
        <f>IF($GL864&gt;=25,INDEX($DF:$DF,$GK864+25),"")</f>
      </c>
      <c r="EH864">
        <f>IF($GL864&gt;=26,INDEX($DF:$DF,$GK864+26),"")</f>
      </c>
      <c r="EI864">
        <f>IF($GL864&gt;=27,INDEX($DF:$DF,$GK864+27),"")</f>
      </c>
      <c r="EJ864">
        <f>IF($GL864&gt;=28,INDEX($DF:$DF,$GK864+28),"")</f>
      </c>
      <c r="EK864">
        <f>IF($GL864&gt;=29,INDEX($DF:$DF,$GK864+29),"")</f>
      </c>
      <c r="EL864">
        <f>IF($GL864&gt;=30,INDEX($DF:$DF,$GK864+30),"")</f>
      </c>
      <c r="EM864">
        <f>IF($GL864&gt;=31,INDEX($DF:$DF,$GK864+31),"")</f>
      </c>
      <c r="EN864">
        <f>IF($GL864&gt;=32,INDEX($DF:$DF,$GK864+32),"")</f>
      </c>
      <c r="EO864">
        <f>IF($GL864&gt;=33,INDEX($DF:$DF,$GK864+33),"")</f>
      </c>
      <c r="EP864">
        <f>IF($GL864&gt;=34,INDEX($DF:$DF,$GK864+34),"")</f>
      </c>
      <c r="EQ864">
        <f>IF($GL864&gt;=35,INDEX($DF:$DF,$GK864+35),"")</f>
      </c>
      <c r="ER864">
        <f>IF($GL864&gt;=36,INDEX($DF:$DF,$GK864+36),"")</f>
      </c>
      <c r="ES864">
        <f>IF($GL864&gt;=37,INDEX($DF:$DF,$GK864+37),"")</f>
      </c>
      <c r="ET864">
        <f>IF($GL864&gt;=38,INDEX($DF:$DF,$GK864+38),"")</f>
      </c>
      <c r="EU864">
        <f>IF($GL864&gt;=39,INDEX($DF:$DF,$GK864+39),"")</f>
      </c>
      <c r="EV864">
        <f>IF($GL864&gt;=40,INDEX($DF:$DF,$GK864+40),"")</f>
      </c>
      <c r="EW864">
        <f>IF($GL864&gt;=1,INDEX($DG:$DG,$GK864+1),"")</f>
      </c>
      <c r="EX864">
        <f>IF($GL864&gt;=2,INDEX($DG:$DG,$GK864+2),"")</f>
      </c>
      <c r="EY864">
        <f>IF($GL864&gt;=3,INDEX($DG:$DG,$GK864+3),"")</f>
      </c>
      <c r="EZ864">
        <f>IF($GL864&gt;=4,INDEX($DG:$DG,$GK864+4),"")</f>
      </c>
      <c r="FA864">
        <f>IF($GL864&gt;=5,INDEX($DG:$DG,$GK864+5),"")</f>
      </c>
      <c r="FB864">
        <f>IF($GL864&gt;=6,INDEX($DG:$DG,$GK864+6),"")</f>
      </c>
      <c r="FC864">
        <f>IF($GL864&gt;=7,INDEX($DG:$DG,$GK864+7),"")</f>
      </c>
      <c r="FD864">
        <f>IF($GL864&gt;=8,INDEX($DG:$DG,$GK864+8),"")</f>
      </c>
      <c r="FE864">
        <f>IF($GL864&gt;=9,INDEX($DG:$DG,$GK864+9),"")</f>
      </c>
      <c r="FF864">
        <f>IF($GL864&gt;=10,INDEX($DG:$DG,$GK864+10),"")</f>
      </c>
      <c r="FG864">
        <f>IF($GL864&gt;=11,INDEX($DG:$DG,$GK864+11),"")</f>
      </c>
      <c r="FH864">
        <f>IF($GL864&gt;=12,INDEX($DG:$DG,$GK864+12),"")</f>
      </c>
      <c r="FI864">
        <f>IF($GL864&gt;=13,INDEX($DG:$DG,$GK864+13),"")</f>
      </c>
      <c r="FJ864">
        <f>IF($GL864&gt;=14,INDEX($DG:$DG,$GK864+14),"")</f>
      </c>
      <c r="FK864">
        <f>IF($GL864&gt;=15,INDEX($DG:$DG,$GK864+15),"")</f>
      </c>
      <c r="FL864">
        <f>IF($GL864&gt;=16,INDEX($DG:$DG,$GK864+16),"")</f>
      </c>
      <c r="FM864">
        <f>IF($GL864&gt;=17,INDEX($DG:$DG,$GK864+17),"")</f>
      </c>
      <c r="FN864">
        <f>IF($GL864&gt;=18,INDEX($DG:$DG,$GK864+18),"")</f>
      </c>
      <c r="FO864">
        <f>IF($GL864&gt;=19,INDEX($DG:$DG,$GK864+19),"")</f>
      </c>
      <c r="FP864">
        <f>IF($GL864&gt;=20,INDEX($DG:$DG,$GK864+20),"")</f>
      </c>
      <c r="FQ864">
        <f>IF($GL864&gt;=21,INDEX($DG:$DG,$GK864+21),"")</f>
      </c>
      <c r="FR864">
        <f>IF($GL864&gt;=22,INDEX($DG:$DG,$GK864+22),"")</f>
      </c>
      <c r="FS864">
        <f>IF($GL864&gt;=23,INDEX($DG:$DG,$GK864+23),"")</f>
      </c>
      <c r="FT864">
        <f>IF($GL864&gt;=24,INDEX($DG:$DG,$GK864+24),"")</f>
      </c>
      <c r="FU864">
        <f>IF($GL864&gt;=25,INDEX($DG:$DG,$GK864+25),"")</f>
      </c>
      <c r="FV864">
        <f>IF($GL864&gt;=26,INDEX($DG:$DG,$GK864+26),"")</f>
      </c>
      <c r="FW864">
        <f>IF($GL864&gt;=27,INDEX($DG:$DG,$GK864+27),"")</f>
      </c>
      <c r="FX864">
        <f>IF($GL864&gt;=28,INDEX($DG:$DG,$GK864+28),"")</f>
      </c>
      <c r="FY864">
        <f>IF($GL864&gt;=29,INDEX($DG:$DG,$GK864+29),"")</f>
      </c>
      <c r="FZ864">
        <f>IF($GL864&gt;=30,INDEX($DG:$DG,$GK864+30),"")</f>
      </c>
      <c r="GA864">
        <f>IF($GL864&gt;=31,INDEX($DG:$DG,$GK864+31),"")</f>
      </c>
      <c r="GB864">
        <f>IF($GL864&gt;=32,INDEX($DG:$DG,$GK864+32),"")</f>
      </c>
      <c r="GC864">
        <f>IF($GL864&gt;=33,INDEX($DG:$DG,$GK864+33),"")</f>
      </c>
      <c r="GD864">
        <f>IF($GL864&gt;=34,INDEX($DG:$DG,$GK864+34),"")</f>
      </c>
      <c r="GE864">
        <f>IF($GL864&gt;=35,INDEX($DG:$DG,$GK864+35),"")</f>
      </c>
      <c r="GF864">
        <f>IF($GL864&gt;=36,INDEX($DG:$DG,$GK864+36),"")</f>
      </c>
      <c r="GG864">
        <f>IF($GL864&gt;=37,INDEX($DG:$DG,$GK864+37),"")</f>
      </c>
      <c r="GH864">
        <f>IF($GL864&gt;=38,INDEX($DG:$DG,$GK864+38),"")</f>
      </c>
      <c r="GI864">
        <f>IF($GL864&gt;=39,INDEX($DG:$DG,$GK864+39),"")</f>
      </c>
      <c r="GJ864">
        <f>IF($GL864&gt;=40,INDEX($DG:$DG,$GK864+40),"")</f>
      </c>
      <c r="GK864">
        <f>IFERROR(MATCH($DE864,$DF$2:$DF$166,0)+1,0)</f>
      </c>
      <c r="GL864">
        <f>IFERROR(INDEX($DH$2:$DH$166,MATCH($DE864,$DF$2:$DF$166,0)),0)</f>
      </c>
      <c r="GM864">
        <f>IFERROR(MATCH($H864,$DI$864:$EV$864,0),0)</f>
      </c>
      <c r="GN864">
        <f>IF($GM864&gt;0,INDEX($EW$864:$GJ$864,$GM864),"")</f>
      </c>
      <c r="GQ864">
        <f>IF($IZ864&gt;=1,INDEX($GO:$GO,$IY864+1),"")</f>
      </c>
      <c r="GR864">
        <f>IF($IZ864&gt;=2,INDEX($GO:$GO,$IY864+2),"")</f>
      </c>
      <c r="GS864">
        <f>IF($IZ864&gt;=3,INDEX($GO:$GO,$IY864+3),"")</f>
      </c>
      <c r="GT864">
        <f>IF($IZ864&gt;=4,INDEX($GO:$GO,$IY864+4),"")</f>
      </c>
      <c r="GU864">
        <f>IF($IZ864&gt;=5,INDEX($GO:$GO,$IY864+5),"")</f>
      </c>
      <c r="GV864">
        <f>IF($IZ864&gt;=6,INDEX($GO:$GO,$IY864+6),"")</f>
      </c>
      <c r="GW864">
        <f>IF($IZ864&gt;=7,INDEX($GO:$GO,$IY864+7),"")</f>
      </c>
      <c r="GX864">
        <f>IF($IZ864&gt;=8,INDEX($GO:$GO,$IY864+8),"")</f>
      </c>
      <c r="GY864">
        <f>IF($IZ864&gt;=9,INDEX($GO:$GO,$IY864+9),"")</f>
      </c>
      <c r="GZ864">
        <f>IF($IZ864&gt;=10,INDEX($GO:$GO,$IY864+10),"")</f>
      </c>
      <c r="HA864">
        <f>IF($IZ864&gt;=11,INDEX($GO:$GO,$IY864+11),"")</f>
      </c>
      <c r="HB864">
        <f>IF($IZ864&gt;=12,INDEX($GO:$GO,$IY864+12),"")</f>
      </c>
      <c r="HC864">
        <f>IF($IZ864&gt;=13,INDEX($GO:$GO,$IY864+13),"")</f>
      </c>
      <c r="HD864">
        <f>IF($IZ864&gt;=14,INDEX($GO:$GO,$IY864+14),"")</f>
      </c>
      <c r="HE864">
        <f>IF($IZ864&gt;=15,INDEX($GO:$GO,$IY864+15),"")</f>
      </c>
      <c r="HF864">
        <f>IF($IZ864&gt;=16,INDEX($GO:$GO,$IY864+16),"")</f>
      </c>
      <c r="HG864">
        <f>IF($IZ864&gt;=17,INDEX($GO:$GO,$IY864+17),"")</f>
      </c>
      <c r="HH864">
        <f>IF($IZ864&gt;=18,INDEX($GO:$GO,$IY864+18),"")</f>
      </c>
      <c r="HI864">
        <f>IF($IZ864&gt;=19,INDEX($GO:$GO,$IY864+19),"")</f>
      </c>
      <c r="HJ864">
        <f>IF($IZ864&gt;=20,INDEX($GO:$GO,$IY864+20),"")</f>
      </c>
      <c r="HK864">
        <f>IF($IZ864&gt;=21,INDEX($GO:$GO,$IY864+21),"")</f>
      </c>
      <c r="HL864">
        <f>IF($IZ864&gt;=22,INDEX($GO:$GO,$IY864+22),"")</f>
      </c>
      <c r="HM864">
        <f>IF($IZ864&gt;=23,INDEX($GO:$GO,$IY864+23),"")</f>
      </c>
      <c r="HN864">
        <f>IF($IZ864&gt;=24,INDEX($GO:$GO,$IY864+24),"")</f>
      </c>
      <c r="HO864">
        <f>IF($IZ864&gt;=25,INDEX($GO:$GO,$IY864+25),"")</f>
      </c>
      <c r="HP864">
        <f>IF($IZ864&gt;=26,INDEX($GO:$GO,$IY864+26),"")</f>
      </c>
      <c r="HQ864">
        <f>IF($IZ864&gt;=27,INDEX($GO:$GO,$IY864+27),"")</f>
      </c>
      <c r="HR864">
        <f>IF($IZ864&gt;=28,INDEX($GO:$GO,$IY864+28),"")</f>
      </c>
      <c r="HS864">
        <f>IF($IZ864&gt;=29,INDEX($GO:$GO,$IY864+29),"")</f>
      </c>
      <c r="HT864">
        <f>IF($IZ864&gt;=30,INDEX($GO:$GO,$IY864+30),"")</f>
      </c>
      <c r="HU864">
        <f>IF($IZ864&gt;=31,INDEX($GO:$GO,$IY864+31),"")</f>
      </c>
      <c r="HV864">
        <f>IF($IZ864&gt;=32,INDEX($GO:$GO,$IY864+32),"")</f>
      </c>
      <c r="HW864">
        <f>IF($IZ864&gt;=33,INDEX($GO:$GO,$IY864+33),"")</f>
      </c>
      <c r="HX864">
        <f>IF($IZ864&gt;=34,INDEX($GO:$GO,$IY864+34),"")</f>
      </c>
      <c r="HY864">
        <f>IF($IZ864&gt;=35,INDEX($GO:$GO,$IY864+35),"")</f>
      </c>
      <c r="HZ864">
        <f>IF($IZ864&gt;=36,INDEX($GO:$GO,$IY864+36),"")</f>
      </c>
      <c r="IA864">
        <f>IF($IZ864&gt;=37,INDEX($GO:$GO,$IY864+37),"")</f>
      </c>
      <c r="IB864">
        <f>IF($IZ864&gt;=38,INDEX($GO:$GO,$IY864+38),"")</f>
      </c>
      <c r="IC864">
        <f>IF($IZ864&gt;=39,INDEX($GO:$GO,$IY864+39),"")</f>
      </c>
      <c r="ID864">
        <f>IF($IZ864&gt;=40,INDEX($GO:$GO,$IY864+40),"")</f>
      </c>
      <c r="IE864">
        <f>IF($IZ864&gt;=41,INDEX($GO:$GO,$IY864+41),"")</f>
      </c>
      <c r="IF864">
        <f>IF($IZ864&gt;=42,INDEX($GO:$GO,$IY864+42),"")</f>
      </c>
      <c r="IG864">
        <f>IF($IZ864&gt;=43,INDEX($GO:$GO,$IY864+43),"")</f>
      </c>
      <c r="IH864">
        <f>IF($IZ864&gt;=44,INDEX($GO:$GO,$IY864+44),"")</f>
      </c>
      <c r="II864">
        <f>IF($IZ864&gt;=45,INDEX($GO:$GO,$IY864+45),"")</f>
      </c>
      <c r="IJ864">
        <f>IF($IZ864&gt;=46,INDEX($GO:$GO,$IY864+46),"")</f>
      </c>
      <c r="IK864">
        <f>IF($IZ864&gt;=47,INDEX($GO:$GO,$IY864+47),"")</f>
      </c>
      <c r="IL864">
        <f>IF($IZ864&gt;=48,INDEX($GO:$GO,$IY864+48),"")</f>
      </c>
      <c r="IM864">
        <f>IF($IZ864&gt;=49,INDEX($GO:$GO,$IY864+49),"")</f>
      </c>
      <c r="IN864">
        <f>IF($IZ864&gt;=50,INDEX($GO:$GO,$IY864+50),"")</f>
      </c>
      <c r="IO864">
        <f>IF($IZ864&gt;=51,INDEX($GO:$GO,$IY864+51),"")</f>
      </c>
      <c r="IP864">
        <f>IF($IZ864&gt;=52,INDEX($GO:$GO,$IY864+52),"")</f>
      </c>
      <c r="IQ864">
        <f>IF($IZ864&gt;=53,INDEX($GO:$GO,$IY864+53),"")</f>
      </c>
      <c r="IR864">
        <f>IF($IZ864&gt;=54,INDEX($GO:$GO,$IY864+54),"")</f>
      </c>
      <c r="IS864">
        <f>IF($IZ864&gt;=55,INDEX($GO:$GO,$IY864+55),"")</f>
      </c>
      <c r="IT864">
        <f>IF($IZ864&gt;=56,INDEX($GO:$GO,$IY864+56),"")</f>
      </c>
      <c r="IU864">
        <f>IF($IZ864&gt;=57,INDEX($GO:$GO,$IY864+57),"")</f>
      </c>
      <c r="IV864">
        <f>IF($IZ864&gt;=58,INDEX($GO:$GO,$IY864+58),"")</f>
      </c>
      <c r="IW864">
        <f>IF($IZ864&gt;=59,INDEX($GO:$GO,$IY864+59),"")</f>
      </c>
      <c r="IX864">
        <f>IF($IZ864&gt;=60,INDEX($GO:$GO,$IY864+60),"")</f>
      </c>
      <c r="IY864">
        <f>IFERROR(MATCH($GN864,$GO$2:$GO$827,0)+1,0)</f>
      </c>
      <c r="IZ864">
        <f>IFERROR(INDEX($GP$2:$GP$827,MATCH($GN864,$GO$2:$GO$827,0)),0)</f>
      </c>
      <c r="JA864" t="s">
        <v>23</v>
      </c>
      <c r="JB864" t="s">
        <v>23</v>
      </c>
    </row>
    <row r="865" spans="1:262" x14ac:dyDescent="0.25">
      <c r="F865" s="1"/>
      <c r="G865" s="1"/>
      <c r="H865" s="1"/>
      <c r="I865" s="1"/>
      <c r="J865" s="1">
        <f>IFERROR(IF(FIND(" - ",$F865)&gt;0,MID($F865,FIND(" - ",$F865)+3,LEN($F865)),""),"")</f>
      </c>
      <c r="L865" s="1"/>
      <c r="N865" t="s">
        <v>23</v>
      </c>
      <c r="P865">
        <f>IF(OR($N865="",$O865=""),"",IFERROR($N865/$O865,0))</f>
      </c>
      <c r="Q865">
        <f>IF($N865="","",
IF($G865="","",
IF(ISNUMBER(SEARCH("exempt",LOWER($G865))),0,
$N865*(VALUE(SUBSTITUTE($G865,"%",""))/100))))</f>
      </c>
      <c r="W865">
        <f>IF($N865="","",
SUM($N865,$Q865,$U865,$R865,$T865)-
IF($V865="",0,VALUE($V865)))</f>
      </c>
      <c r="AE865" t="s">
        <v>2144</v>
      </c>
      <c r="AM865">
        <f>IFERROR(LEFT($F865,FIND(" - ",$F865)-1),$F865)</f>
      </c>
      <c r="AP865">
        <f>IF($CE865&gt;=1,INDEX($AN:$AN,$CD865+1),"")</f>
      </c>
      <c r="AQ865">
        <f>IF($CE865&gt;=2,INDEX($AN:$AN,$CD865+2),"")</f>
      </c>
      <c r="AR865">
        <f>IF($CE865&gt;=3,INDEX($AN:$AN,$CD865+3),"")</f>
      </c>
      <c r="AS865">
        <f>IF($CE865&gt;=4,INDEX($AN:$AN,$CD865+4),"")</f>
      </c>
      <c r="AT865">
        <f>IF($CE865&gt;=5,INDEX($AN:$AN,$CD865+5),"")</f>
      </c>
      <c r="AU865">
        <f>IF($CE865&gt;=6,INDEX($AN:$AN,$CD865+6),"")</f>
      </c>
      <c r="AV865">
        <f>IF($CE865&gt;=7,INDEX($AN:$AN,$CD865+7),"")</f>
      </c>
      <c r="AW865">
        <f>IF($CE865&gt;=8,INDEX($AN:$AN,$CD865+8),"")</f>
      </c>
      <c r="AX865">
        <f>IF($CE865&gt;=9,INDEX($AN:$AN,$CD865+9),"")</f>
      </c>
      <c r="AY865">
        <f>IF($CE865&gt;=10,INDEX($AN:$AN,$CD865+10),"")</f>
      </c>
      <c r="AZ865">
        <f>IF($CE865&gt;=11,INDEX($AN:$AN,$CD865+11),"")</f>
      </c>
      <c r="BA865">
        <f>IF($CE865&gt;=12,INDEX($AN:$AN,$CD865+12),"")</f>
      </c>
      <c r="BB865">
        <f>IF($CE865&gt;=13,INDEX($AN:$AN,$CD865+13),"")</f>
      </c>
      <c r="BC865">
        <f>IF($CE865&gt;=14,INDEX($AN:$AN,$CD865+14),"")</f>
      </c>
      <c r="BD865">
        <f>IF($CE865&gt;=15,INDEX($AN:$AN,$CD865+15),"")</f>
      </c>
      <c r="BE865">
        <f>IF($CE865&gt;=16,INDEX($AN:$AN,$CD865+16),"")</f>
      </c>
      <c r="BF865">
        <f>IF($CE865&gt;=17,INDEX($AN:$AN,$CD865+17),"")</f>
      </c>
      <c r="BG865">
        <f>IF($CE865&gt;=18,INDEX($AN:$AN,$CD865+18),"")</f>
      </c>
      <c r="BH865">
        <f>IF($CE865&gt;=19,INDEX($AN:$AN,$CD865+19),"")</f>
      </c>
      <c r="BI865">
        <f>IF($CE865&gt;=20,INDEX($AN:$AN,$CD865+20),"")</f>
      </c>
      <c r="BJ865">
        <f>IF($CE865&gt;=21,INDEX($AN:$AN,$CD865+21),"")</f>
      </c>
      <c r="BK865">
        <f>IF($CE865&gt;=22,INDEX($AN:$AN,$CD865+22),"")</f>
      </c>
      <c r="BL865">
        <f>IF($CE865&gt;=23,INDEX($AN:$AN,$CD865+23),"")</f>
      </c>
      <c r="BM865">
        <f>IF($CE865&gt;=24,INDEX($AN:$AN,$CD865+24),"")</f>
      </c>
      <c r="BN865">
        <f>IF($CE865&gt;=25,INDEX($AN:$AN,$CD865+25),"")</f>
      </c>
      <c r="BO865">
        <f>IF($CE865&gt;=26,INDEX($AN:$AN,$CD865+26),"")</f>
      </c>
      <c r="BP865">
        <f>IF($CE865&gt;=27,INDEX($AN:$AN,$CD865+27),"")</f>
      </c>
      <c r="BQ865">
        <f>IF($CE865&gt;=28,INDEX($AN:$AN,$CD865+28),"")</f>
      </c>
      <c r="BR865">
        <f>IF($CE865&gt;=29,INDEX($AN:$AN,$CD865+29),"")</f>
      </c>
      <c r="BS865">
        <f>IF($CE865&gt;=30,INDEX($AN:$AN,$CD865+30),"")</f>
      </c>
      <c r="BT865">
        <f>IF($CE865&gt;=31,INDEX($AN:$AN,$CD865+31),"")</f>
      </c>
      <c r="BU865">
        <f>IF($CE865&gt;=32,INDEX($AN:$AN,$CD865+32),"")</f>
      </c>
      <c r="BV865">
        <f>IF($CE865&gt;=33,INDEX($AN:$AN,$CD865+33),"")</f>
      </c>
      <c r="BW865">
        <f>IF($CE865&gt;=34,INDEX($AN:$AN,$CD865+34),"")</f>
      </c>
      <c r="BX865">
        <f>IF($CE865&gt;=35,INDEX($AN:$AN,$CD865+35),"")</f>
      </c>
      <c r="BY865">
        <f>IF($CE865&gt;=36,INDEX($AN:$AN,$CD865+36),"")</f>
      </c>
      <c r="BZ865">
        <f>IF($CE865&gt;=37,INDEX($AN:$AN,$CD865+37),"")</f>
      </c>
      <c r="CA865">
        <f>IF($CE865&gt;=38,INDEX($AN:$AN,$CD865+38),"")</f>
      </c>
      <c r="CB865">
        <f>IF($CE865&gt;=39,INDEX($AN:$AN,$CD865+39),"")</f>
      </c>
      <c r="CC865">
        <f>IF($CE865&gt;=40,INDEX($AN:$AN,$CD865+40),"")</f>
      </c>
      <c r="CD865">
        <f>IFERROR(MATCH($AM865,$AN$2:$AN$133,0)+1,0)</f>
      </c>
      <c r="CE865">
        <f>IFERROR(INDEX($AO$2:$AO$133,MATCH($AM865,$AN$2:$AN$133,0)),0)</f>
      </c>
      <c r="CF865">
        <f>IFERROR(LEFT($K865,FIND(" - ",$K865)-1),$K865)</f>
      </c>
      <c r="CG865" t="s">
        <v>108</v>
      </c>
      <c r="CI865">
        <f>IF($DD865&gt;=1,INDEX($CG:$CG,$DC865+1),"")</f>
      </c>
      <c r="CJ865">
        <f>IF($DD865&gt;=2,INDEX($CG:$CG,$DC865+2),"")</f>
      </c>
      <c r="CK865">
        <f>IF($DD865&gt;=3,INDEX($CG:$CG,$DC865+3),"")</f>
      </c>
      <c r="CL865">
        <f>IF($DD865&gt;=4,INDEX($CG:$CG,$DC865+4),"")</f>
      </c>
      <c r="CM865">
        <f>IF($DD865&gt;=5,INDEX($CG:$CG,$DC865+5),"")</f>
      </c>
      <c r="CN865">
        <f>IF($DD865&gt;=6,INDEX($CG:$CG,$DC865+6),"")</f>
      </c>
      <c r="CO865">
        <f>IF($DD865&gt;=7,INDEX($CG:$CG,$DC865+7),"")</f>
      </c>
      <c r="CP865">
        <f>IF($DD865&gt;=8,INDEX($CG:$CG,$DC865+8),"")</f>
      </c>
      <c r="CQ865">
        <f>IF($DD865&gt;=9,INDEX($CG:$CG,$DC865+9),"")</f>
      </c>
      <c r="CR865">
        <f>IF($DD865&gt;=10,INDEX($CG:$CG,$DC865+10),"")</f>
      </c>
      <c r="CS865">
        <f>IF($DD865&gt;=11,INDEX($CG:$CG,$DC865+11),"")</f>
      </c>
      <c r="CT865">
        <f>IF($DD865&gt;=12,INDEX($CG:$CG,$DC865+12),"")</f>
      </c>
      <c r="CU865">
        <f>IF($DD865&gt;=13,INDEX($CG:$CG,$DC865+13),"")</f>
      </c>
      <c r="CV865">
        <f>IF($DD865&gt;=14,INDEX($CG:$CG,$DC865+14),"")</f>
      </c>
      <c r="CW865">
        <f>IF($DD865&gt;=15,INDEX($CG:$CG,$DC865+15),"")</f>
      </c>
      <c r="CX865">
        <f>IF($DD865&gt;=16,INDEX($CG:$CG,$DC865+16),"")</f>
      </c>
      <c r="CY865">
        <f>IF($DD865&gt;=17,INDEX($CG:$CG,$DC865+17),"")</f>
      </c>
      <c r="CZ865">
        <f>IF($DD865&gt;=18,INDEX($CG:$CG,$DC865+18),"")</f>
      </c>
      <c r="DA865">
        <f>IF($DD865&gt;=19,INDEX($CG:$CG,$DC865+19),"")</f>
      </c>
      <c r="DB865">
        <f>IF($DD865&gt;=20,INDEX($CG:$CG,$DC865+20),"")</f>
      </c>
      <c r="DC865">
        <f>IFERROR(MATCH($CF865,$CG$2:$CG$1558,0)+1,0)</f>
      </c>
      <c r="DD865">
        <f>IFERROR(INDEX($CH$2:$CH$1558,MATCH($CF865,$CG$2:$CG$1558,0)),0)</f>
      </c>
      <c r="DE865">
        <f>IFERROR(INDEX($AL:$AL,MATCH($G865,$AK:$AK,0))&amp;"","")</f>
      </c>
      <c r="DI865">
        <f>IF($GL865&gt;=1,INDEX($DF:$DF,$GK865+1),"")</f>
      </c>
      <c r="DJ865">
        <f>IF($GL865&gt;=2,INDEX($DF:$DF,$GK865+2),"")</f>
      </c>
      <c r="DK865">
        <f>IF($GL865&gt;=3,INDEX($DF:$DF,$GK865+3),"")</f>
      </c>
      <c r="DL865">
        <f>IF($GL865&gt;=4,INDEX($DF:$DF,$GK865+4),"")</f>
      </c>
      <c r="DM865">
        <f>IF($GL865&gt;=5,INDEX($DF:$DF,$GK865+5),"")</f>
      </c>
      <c r="DN865">
        <f>IF($GL865&gt;=6,INDEX($DF:$DF,$GK865+6),"")</f>
      </c>
      <c r="DO865">
        <f>IF($GL865&gt;=7,INDEX($DF:$DF,$GK865+7),"")</f>
      </c>
      <c r="DP865">
        <f>IF($GL865&gt;=8,INDEX($DF:$DF,$GK865+8),"")</f>
      </c>
      <c r="DQ865">
        <f>IF($GL865&gt;=9,INDEX($DF:$DF,$GK865+9),"")</f>
      </c>
      <c r="DR865">
        <f>IF($GL865&gt;=10,INDEX($DF:$DF,$GK865+10),"")</f>
      </c>
      <c r="DS865">
        <f>IF($GL865&gt;=11,INDEX($DF:$DF,$GK865+11),"")</f>
      </c>
      <c r="DT865">
        <f>IF($GL865&gt;=12,INDEX($DF:$DF,$GK865+12),"")</f>
      </c>
      <c r="DU865">
        <f>IF($GL865&gt;=13,INDEX($DF:$DF,$GK865+13),"")</f>
      </c>
      <c r="DV865">
        <f>IF($GL865&gt;=14,INDEX($DF:$DF,$GK865+14),"")</f>
      </c>
      <c r="DW865">
        <f>IF($GL865&gt;=15,INDEX($DF:$DF,$GK865+15),"")</f>
      </c>
      <c r="DX865">
        <f>IF($GL865&gt;=16,INDEX($DF:$DF,$GK865+16),"")</f>
      </c>
      <c r="DY865">
        <f>IF($GL865&gt;=17,INDEX($DF:$DF,$GK865+17),"")</f>
      </c>
      <c r="DZ865">
        <f>IF($GL865&gt;=18,INDEX($DF:$DF,$GK865+18),"")</f>
      </c>
      <c r="EA865">
        <f>IF($GL865&gt;=19,INDEX($DF:$DF,$GK865+19),"")</f>
      </c>
      <c r="EB865">
        <f>IF($GL865&gt;=20,INDEX($DF:$DF,$GK865+20),"")</f>
      </c>
      <c r="EC865">
        <f>IF($GL865&gt;=21,INDEX($DF:$DF,$GK865+21),"")</f>
      </c>
      <c r="ED865">
        <f>IF($GL865&gt;=22,INDEX($DF:$DF,$GK865+22),"")</f>
      </c>
      <c r="EE865">
        <f>IF($GL865&gt;=23,INDEX($DF:$DF,$GK865+23),"")</f>
      </c>
      <c r="EF865">
        <f>IF($GL865&gt;=24,INDEX($DF:$DF,$GK865+24),"")</f>
      </c>
      <c r="EG865">
        <f>IF($GL865&gt;=25,INDEX($DF:$DF,$GK865+25),"")</f>
      </c>
      <c r="EH865">
        <f>IF($GL865&gt;=26,INDEX($DF:$DF,$GK865+26),"")</f>
      </c>
      <c r="EI865">
        <f>IF($GL865&gt;=27,INDEX($DF:$DF,$GK865+27),"")</f>
      </c>
      <c r="EJ865">
        <f>IF($GL865&gt;=28,INDEX($DF:$DF,$GK865+28),"")</f>
      </c>
      <c r="EK865">
        <f>IF($GL865&gt;=29,INDEX($DF:$DF,$GK865+29),"")</f>
      </c>
      <c r="EL865">
        <f>IF($GL865&gt;=30,INDEX($DF:$DF,$GK865+30),"")</f>
      </c>
      <c r="EM865">
        <f>IF($GL865&gt;=31,INDEX($DF:$DF,$GK865+31),"")</f>
      </c>
      <c r="EN865">
        <f>IF($GL865&gt;=32,INDEX($DF:$DF,$GK865+32),"")</f>
      </c>
      <c r="EO865">
        <f>IF($GL865&gt;=33,INDEX($DF:$DF,$GK865+33),"")</f>
      </c>
      <c r="EP865">
        <f>IF($GL865&gt;=34,INDEX($DF:$DF,$GK865+34),"")</f>
      </c>
      <c r="EQ865">
        <f>IF($GL865&gt;=35,INDEX($DF:$DF,$GK865+35),"")</f>
      </c>
      <c r="ER865">
        <f>IF($GL865&gt;=36,INDEX($DF:$DF,$GK865+36),"")</f>
      </c>
      <c r="ES865">
        <f>IF($GL865&gt;=37,INDEX($DF:$DF,$GK865+37),"")</f>
      </c>
      <c r="ET865">
        <f>IF($GL865&gt;=38,INDEX($DF:$DF,$GK865+38),"")</f>
      </c>
      <c r="EU865">
        <f>IF($GL865&gt;=39,INDEX($DF:$DF,$GK865+39),"")</f>
      </c>
      <c r="EV865">
        <f>IF($GL865&gt;=40,INDEX($DF:$DF,$GK865+40),"")</f>
      </c>
      <c r="EW865">
        <f>IF($GL865&gt;=1,INDEX($DG:$DG,$GK865+1),"")</f>
      </c>
      <c r="EX865">
        <f>IF($GL865&gt;=2,INDEX($DG:$DG,$GK865+2),"")</f>
      </c>
      <c r="EY865">
        <f>IF($GL865&gt;=3,INDEX($DG:$DG,$GK865+3),"")</f>
      </c>
      <c r="EZ865">
        <f>IF($GL865&gt;=4,INDEX($DG:$DG,$GK865+4),"")</f>
      </c>
      <c r="FA865">
        <f>IF($GL865&gt;=5,INDEX($DG:$DG,$GK865+5),"")</f>
      </c>
      <c r="FB865">
        <f>IF($GL865&gt;=6,INDEX($DG:$DG,$GK865+6),"")</f>
      </c>
      <c r="FC865">
        <f>IF($GL865&gt;=7,INDEX($DG:$DG,$GK865+7),"")</f>
      </c>
      <c r="FD865">
        <f>IF($GL865&gt;=8,INDEX($DG:$DG,$GK865+8),"")</f>
      </c>
      <c r="FE865">
        <f>IF($GL865&gt;=9,INDEX($DG:$DG,$GK865+9),"")</f>
      </c>
      <c r="FF865">
        <f>IF($GL865&gt;=10,INDEX($DG:$DG,$GK865+10),"")</f>
      </c>
      <c r="FG865">
        <f>IF($GL865&gt;=11,INDEX($DG:$DG,$GK865+11),"")</f>
      </c>
      <c r="FH865">
        <f>IF($GL865&gt;=12,INDEX($DG:$DG,$GK865+12),"")</f>
      </c>
      <c r="FI865">
        <f>IF($GL865&gt;=13,INDEX($DG:$DG,$GK865+13),"")</f>
      </c>
      <c r="FJ865">
        <f>IF($GL865&gt;=14,INDEX($DG:$DG,$GK865+14),"")</f>
      </c>
      <c r="FK865">
        <f>IF($GL865&gt;=15,INDEX($DG:$DG,$GK865+15),"")</f>
      </c>
      <c r="FL865">
        <f>IF($GL865&gt;=16,INDEX($DG:$DG,$GK865+16),"")</f>
      </c>
      <c r="FM865">
        <f>IF($GL865&gt;=17,INDEX($DG:$DG,$GK865+17),"")</f>
      </c>
      <c r="FN865">
        <f>IF($GL865&gt;=18,INDEX($DG:$DG,$GK865+18),"")</f>
      </c>
      <c r="FO865">
        <f>IF($GL865&gt;=19,INDEX($DG:$DG,$GK865+19),"")</f>
      </c>
      <c r="FP865">
        <f>IF($GL865&gt;=20,INDEX($DG:$DG,$GK865+20),"")</f>
      </c>
      <c r="FQ865">
        <f>IF($GL865&gt;=21,INDEX($DG:$DG,$GK865+21),"")</f>
      </c>
      <c r="FR865">
        <f>IF($GL865&gt;=22,INDEX($DG:$DG,$GK865+22),"")</f>
      </c>
      <c r="FS865">
        <f>IF($GL865&gt;=23,INDEX($DG:$DG,$GK865+23),"")</f>
      </c>
      <c r="FT865">
        <f>IF($GL865&gt;=24,INDEX($DG:$DG,$GK865+24),"")</f>
      </c>
      <c r="FU865">
        <f>IF($GL865&gt;=25,INDEX($DG:$DG,$GK865+25),"")</f>
      </c>
      <c r="FV865">
        <f>IF($GL865&gt;=26,INDEX($DG:$DG,$GK865+26),"")</f>
      </c>
      <c r="FW865">
        <f>IF($GL865&gt;=27,INDEX($DG:$DG,$GK865+27),"")</f>
      </c>
      <c r="FX865">
        <f>IF($GL865&gt;=28,INDEX($DG:$DG,$GK865+28),"")</f>
      </c>
      <c r="FY865">
        <f>IF($GL865&gt;=29,INDEX($DG:$DG,$GK865+29),"")</f>
      </c>
      <c r="FZ865">
        <f>IF($GL865&gt;=30,INDEX($DG:$DG,$GK865+30),"")</f>
      </c>
      <c r="GA865">
        <f>IF($GL865&gt;=31,INDEX($DG:$DG,$GK865+31),"")</f>
      </c>
      <c r="GB865">
        <f>IF($GL865&gt;=32,INDEX($DG:$DG,$GK865+32),"")</f>
      </c>
      <c r="GC865">
        <f>IF($GL865&gt;=33,INDEX($DG:$DG,$GK865+33),"")</f>
      </c>
      <c r="GD865">
        <f>IF($GL865&gt;=34,INDEX($DG:$DG,$GK865+34),"")</f>
      </c>
      <c r="GE865">
        <f>IF($GL865&gt;=35,INDEX($DG:$DG,$GK865+35),"")</f>
      </c>
      <c r="GF865">
        <f>IF($GL865&gt;=36,INDEX($DG:$DG,$GK865+36),"")</f>
      </c>
      <c r="GG865">
        <f>IF($GL865&gt;=37,INDEX($DG:$DG,$GK865+37),"")</f>
      </c>
      <c r="GH865">
        <f>IF($GL865&gt;=38,INDEX($DG:$DG,$GK865+38),"")</f>
      </c>
      <c r="GI865">
        <f>IF($GL865&gt;=39,INDEX($DG:$DG,$GK865+39),"")</f>
      </c>
      <c r="GJ865">
        <f>IF($GL865&gt;=40,INDEX($DG:$DG,$GK865+40),"")</f>
      </c>
      <c r="GK865">
        <f>IFERROR(MATCH($DE865,$DF$2:$DF$166,0)+1,0)</f>
      </c>
      <c r="GL865">
        <f>IFERROR(INDEX($DH$2:$DH$166,MATCH($DE865,$DF$2:$DF$166,0)),0)</f>
      </c>
      <c r="GM865">
        <f>IFERROR(MATCH($H865,$DI$865:$EV$865,0),0)</f>
      </c>
      <c r="GN865">
        <f>IF($GM865&gt;0,INDEX($EW$865:$GJ$865,$GM865),"")</f>
      </c>
      <c r="GQ865">
        <f>IF($IZ865&gt;=1,INDEX($GO:$GO,$IY865+1),"")</f>
      </c>
      <c r="GR865">
        <f>IF($IZ865&gt;=2,INDEX($GO:$GO,$IY865+2),"")</f>
      </c>
      <c r="GS865">
        <f>IF($IZ865&gt;=3,INDEX($GO:$GO,$IY865+3),"")</f>
      </c>
      <c r="GT865">
        <f>IF($IZ865&gt;=4,INDEX($GO:$GO,$IY865+4),"")</f>
      </c>
      <c r="GU865">
        <f>IF($IZ865&gt;=5,INDEX($GO:$GO,$IY865+5),"")</f>
      </c>
      <c r="GV865">
        <f>IF($IZ865&gt;=6,INDEX($GO:$GO,$IY865+6),"")</f>
      </c>
      <c r="GW865">
        <f>IF($IZ865&gt;=7,INDEX($GO:$GO,$IY865+7),"")</f>
      </c>
      <c r="GX865">
        <f>IF($IZ865&gt;=8,INDEX($GO:$GO,$IY865+8),"")</f>
      </c>
      <c r="GY865">
        <f>IF($IZ865&gt;=9,INDEX($GO:$GO,$IY865+9),"")</f>
      </c>
      <c r="GZ865">
        <f>IF($IZ865&gt;=10,INDEX($GO:$GO,$IY865+10),"")</f>
      </c>
      <c r="HA865">
        <f>IF($IZ865&gt;=11,INDEX($GO:$GO,$IY865+11),"")</f>
      </c>
      <c r="HB865">
        <f>IF($IZ865&gt;=12,INDEX($GO:$GO,$IY865+12),"")</f>
      </c>
      <c r="HC865">
        <f>IF($IZ865&gt;=13,INDEX($GO:$GO,$IY865+13),"")</f>
      </c>
      <c r="HD865">
        <f>IF($IZ865&gt;=14,INDEX($GO:$GO,$IY865+14),"")</f>
      </c>
      <c r="HE865">
        <f>IF($IZ865&gt;=15,INDEX($GO:$GO,$IY865+15),"")</f>
      </c>
      <c r="HF865">
        <f>IF($IZ865&gt;=16,INDEX($GO:$GO,$IY865+16),"")</f>
      </c>
      <c r="HG865">
        <f>IF($IZ865&gt;=17,INDEX($GO:$GO,$IY865+17),"")</f>
      </c>
      <c r="HH865">
        <f>IF($IZ865&gt;=18,INDEX($GO:$GO,$IY865+18),"")</f>
      </c>
      <c r="HI865">
        <f>IF($IZ865&gt;=19,INDEX($GO:$GO,$IY865+19),"")</f>
      </c>
      <c r="HJ865">
        <f>IF($IZ865&gt;=20,INDEX($GO:$GO,$IY865+20),"")</f>
      </c>
      <c r="HK865">
        <f>IF($IZ865&gt;=21,INDEX($GO:$GO,$IY865+21),"")</f>
      </c>
      <c r="HL865">
        <f>IF($IZ865&gt;=22,INDEX($GO:$GO,$IY865+22),"")</f>
      </c>
      <c r="HM865">
        <f>IF($IZ865&gt;=23,INDEX($GO:$GO,$IY865+23),"")</f>
      </c>
      <c r="HN865">
        <f>IF($IZ865&gt;=24,INDEX($GO:$GO,$IY865+24),"")</f>
      </c>
      <c r="HO865">
        <f>IF($IZ865&gt;=25,INDEX($GO:$GO,$IY865+25),"")</f>
      </c>
      <c r="HP865">
        <f>IF($IZ865&gt;=26,INDEX($GO:$GO,$IY865+26),"")</f>
      </c>
      <c r="HQ865">
        <f>IF($IZ865&gt;=27,INDEX($GO:$GO,$IY865+27),"")</f>
      </c>
      <c r="HR865">
        <f>IF($IZ865&gt;=28,INDEX($GO:$GO,$IY865+28),"")</f>
      </c>
      <c r="HS865">
        <f>IF($IZ865&gt;=29,INDEX($GO:$GO,$IY865+29),"")</f>
      </c>
      <c r="HT865">
        <f>IF($IZ865&gt;=30,INDEX($GO:$GO,$IY865+30),"")</f>
      </c>
      <c r="HU865">
        <f>IF($IZ865&gt;=31,INDEX($GO:$GO,$IY865+31),"")</f>
      </c>
      <c r="HV865">
        <f>IF($IZ865&gt;=32,INDEX($GO:$GO,$IY865+32),"")</f>
      </c>
      <c r="HW865">
        <f>IF($IZ865&gt;=33,INDEX($GO:$GO,$IY865+33),"")</f>
      </c>
      <c r="HX865">
        <f>IF($IZ865&gt;=34,INDEX($GO:$GO,$IY865+34),"")</f>
      </c>
      <c r="HY865">
        <f>IF($IZ865&gt;=35,INDEX($GO:$GO,$IY865+35),"")</f>
      </c>
      <c r="HZ865">
        <f>IF($IZ865&gt;=36,INDEX($GO:$GO,$IY865+36),"")</f>
      </c>
      <c r="IA865">
        <f>IF($IZ865&gt;=37,INDEX($GO:$GO,$IY865+37),"")</f>
      </c>
      <c r="IB865">
        <f>IF($IZ865&gt;=38,INDEX($GO:$GO,$IY865+38),"")</f>
      </c>
      <c r="IC865">
        <f>IF($IZ865&gt;=39,INDEX($GO:$GO,$IY865+39),"")</f>
      </c>
      <c r="ID865">
        <f>IF($IZ865&gt;=40,INDEX($GO:$GO,$IY865+40),"")</f>
      </c>
      <c r="IE865">
        <f>IF($IZ865&gt;=41,INDEX($GO:$GO,$IY865+41),"")</f>
      </c>
      <c r="IF865">
        <f>IF($IZ865&gt;=42,INDEX($GO:$GO,$IY865+42),"")</f>
      </c>
      <c r="IG865">
        <f>IF($IZ865&gt;=43,INDEX($GO:$GO,$IY865+43),"")</f>
      </c>
      <c r="IH865">
        <f>IF($IZ865&gt;=44,INDEX($GO:$GO,$IY865+44),"")</f>
      </c>
      <c r="II865">
        <f>IF($IZ865&gt;=45,INDEX($GO:$GO,$IY865+45),"")</f>
      </c>
      <c r="IJ865">
        <f>IF($IZ865&gt;=46,INDEX($GO:$GO,$IY865+46),"")</f>
      </c>
      <c r="IK865">
        <f>IF($IZ865&gt;=47,INDEX($GO:$GO,$IY865+47),"")</f>
      </c>
      <c r="IL865">
        <f>IF($IZ865&gt;=48,INDEX($GO:$GO,$IY865+48),"")</f>
      </c>
      <c r="IM865">
        <f>IF($IZ865&gt;=49,INDEX($GO:$GO,$IY865+49),"")</f>
      </c>
      <c r="IN865">
        <f>IF($IZ865&gt;=50,INDEX($GO:$GO,$IY865+50),"")</f>
      </c>
      <c r="IO865">
        <f>IF($IZ865&gt;=51,INDEX($GO:$GO,$IY865+51),"")</f>
      </c>
      <c r="IP865">
        <f>IF($IZ865&gt;=52,INDEX($GO:$GO,$IY865+52),"")</f>
      </c>
      <c r="IQ865">
        <f>IF($IZ865&gt;=53,INDEX($GO:$GO,$IY865+53),"")</f>
      </c>
      <c r="IR865">
        <f>IF($IZ865&gt;=54,INDEX($GO:$GO,$IY865+54),"")</f>
      </c>
      <c r="IS865">
        <f>IF($IZ865&gt;=55,INDEX($GO:$GO,$IY865+55),"")</f>
      </c>
      <c r="IT865">
        <f>IF($IZ865&gt;=56,INDEX($GO:$GO,$IY865+56),"")</f>
      </c>
      <c r="IU865">
        <f>IF($IZ865&gt;=57,INDEX($GO:$GO,$IY865+57),"")</f>
      </c>
      <c r="IV865">
        <f>IF($IZ865&gt;=58,INDEX($GO:$GO,$IY865+58),"")</f>
      </c>
      <c r="IW865">
        <f>IF($IZ865&gt;=59,INDEX($GO:$GO,$IY865+59),"")</f>
      </c>
      <c r="IX865">
        <f>IF($IZ865&gt;=60,INDEX($GO:$GO,$IY865+60),"")</f>
      </c>
      <c r="IY865">
        <f>IFERROR(MATCH($GN865,$GO$2:$GO$827,0)+1,0)</f>
      </c>
      <c r="IZ865">
        <f>IFERROR(INDEX($GP$2:$GP$827,MATCH($GN865,$GO$2:$GO$827,0)),0)</f>
      </c>
      <c r="JA865" t="s">
        <v>23</v>
      </c>
      <c r="JB865" t="s">
        <v>23</v>
      </c>
    </row>
    <row r="866" spans="1:262" x14ac:dyDescent="0.25">
      <c r="F866" s="1"/>
      <c r="G866" s="1"/>
      <c r="H866" s="1"/>
      <c r="I866" s="1"/>
      <c r="J866" s="1">
        <f>IFERROR(IF(FIND(" - ",$F866)&gt;0,MID($F866,FIND(" - ",$F866)+3,LEN($F866)),""),"")</f>
      </c>
      <c r="L866" s="1"/>
      <c r="N866" t="s">
        <v>23</v>
      </c>
      <c r="P866">
        <f>IF(OR($N866="",$O866=""),"",IFERROR($N866/$O866,0))</f>
      </c>
      <c r="Q866">
        <f>IF($N866="","",
IF($G866="","",
IF(ISNUMBER(SEARCH("exempt",LOWER($G866))),0,
$N866*(VALUE(SUBSTITUTE($G866,"%",""))/100))))</f>
      </c>
      <c r="W866">
        <f>IF($N866="","",
SUM($N866,$Q866,$U866,$R866,$T866)-
IF($V866="",0,VALUE($V866)))</f>
      </c>
      <c r="AE866" t="s">
        <v>2145</v>
      </c>
      <c r="AM866">
        <f>IFERROR(LEFT($F866,FIND(" - ",$F866)-1),$F866)</f>
      </c>
      <c r="AP866">
        <f>IF($CE866&gt;=1,INDEX($AN:$AN,$CD866+1),"")</f>
      </c>
      <c r="AQ866">
        <f>IF($CE866&gt;=2,INDEX($AN:$AN,$CD866+2),"")</f>
      </c>
      <c r="AR866">
        <f>IF($CE866&gt;=3,INDEX($AN:$AN,$CD866+3),"")</f>
      </c>
      <c r="AS866">
        <f>IF($CE866&gt;=4,INDEX($AN:$AN,$CD866+4),"")</f>
      </c>
      <c r="AT866">
        <f>IF($CE866&gt;=5,INDEX($AN:$AN,$CD866+5),"")</f>
      </c>
      <c r="AU866">
        <f>IF($CE866&gt;=6,INDEX($AN:$AN,$CD866+6),"")</f>
      </c>
      <c r="AV866">
        <f>IF($CE866&gt;=7,INDEX($AN:$AN,$CD866+7),"")</f>
      </c>
      <c r="AW866">
        <f>IF($CE866&gt;=8,INDEX($AN:$AN,$CD866+8),"")</f>
      </c>
      <c r="AX866">
        <f>IF($CE866&gt;=9,INDEX($AN:$AN,$CD866+9),"")</f>
      </c>
      <c r="AY866">
        <f>IF($CE866&gt;=10,INDEX($AN:$AN,$CD866+10),"")</f>
      </c>
      <c r="AZ866">
        <f>IF($CE866&gt;=11,INDEX($AN:$AN,$CD866+11),"")</f>
      </c>
      <c r="BA866">
        <f>IF($CE866&gt;=12,INDEX($AN:$AN,$CD866+12),"")</f>
      </c>
      <c r="BB866">
        <f>IF($CE866&gt;=13,INDEX($AN:$AN,$CD866+13),"")</f>
      </c>
      <c r="BC866">
        <f>IF($CE866&gt;=14,INDEX($AN:$AN,$CD866+14),"")</f>
      </c>
      <c r="BD866">
        <f>IF($CE866&gt;=15,INDEX($AN:$AN,$CD866+15),"")</f>
      </c>
      <c r="BE866">
        <f>IF($CE866&gt;=16,INDEX($AN:$AN,$CD866+16),"")</f>
      </c>
      <c r="BF866">
        <f>IF($CE866&gt;=17,INDEX($AN:$AN,$CD866+17),"")</f>
      </c>
      <c r="BG866">
        <f>IF($CE866&gt;=18,INDEX($AN:$AN,$CD866+18),"")</f>
      </c>
      <c r="BH866">
        <f>IF($CE866&gt;=19,INDEX($AN:$AN,$CD866+19),"")</f>
      </c>
      <c r="BI866">
        <f>IF($CE866&gt;=20,INDEX($AN:$AN,$CD866+20),"")</f>
      </c>
      <c r="BJ866">
        <f>IF($CE866&gt;=21,INDEX($AN:$AN,$CD866+21),"")</f>
      </c>
      <c r="BK866">
        <f>IF($CE866&gt;=22,INDEX($AN:$AN,$CD866+22),"")</f>
      </c>
      <c r="BL866">
        <f>IF($CE866&gt;=23,INDEX($AN:$AN,$CD866+23),"")</f>
      </c>
      <c r="BM866">
        <f>IF($CE866&gt;=24,INDEX($AN:$AN,$CD866+24),"")</f>
      </c>
      <c r="BN866">
        <f>IF($CE866&gt;=25,INDEX($AN:$AN,$CD866+25),"")</f>
      </c>
      <c r="BO866">
        <f>IF($CE866&gt;=26,INDEX($AN:$AN,$CD866+26),"")</f>
      </c>
      <c r="BP866">
        <f>IF($CE866&gt;=27,INDEX($AN:$AN,$CD866+27),"")</f>
      </c>
      <c r="BQ866">
        <f>IF($CE866&gt;=28,INDEX($AN:$AN,$CD866+28),"")</f>
      </c>
      <c r="BR866">
        <f>IF($CE866&gt;=29,INDEX($AN:$AN,$CD866+29),"")</f>
      </c>
      <c r="BS866">
        <f>IF($CE866&gt;=30,INDEX($AN:$AN,$CD866+30),"")</f>
      </c>
      <c r="BT866">
        <f>IF($CE866&gt;=31,INDEX($AN:$AN,$CD866+31),"")</f>
      </c>
      <c r="BU866">
        <f>IF($CE866&gt;=32,INDEX($AN:$AN,$CD866+32),"")</f>
      </c>
      <c r="BV866">
        <f>IF($CE866&gt;=33,INDEX($AN:$AN,$CD866+33),"")</f>
      </c>
      <c r="BW866">
        <f>IF($CE866&gt;=34,INDEX($AN:$AN,$CD866+34),"")</f>
      </c>
      <c r="BX866">
        <f>IF($CE866&gt;=35,INDEX($AN:$AN,$CD866+35),"")</f>
      </c>
      <c r="BY866">
        <f>IF($CE866&gt;=36,INDEX($AN:$AN,$CD866+36),"")</f>
      </c>
      <c r="BZ866">
        <f>IF($CE866&gt;=37,INDEX($AN:$AN,$CD866+37),"")</f>
      </c>
      <c r="CA866">
        <f>IF($CE866&gt;=38,INDEX($AN:$AN,$CD866+38),"")</f>
      </c>
      <c r="CB866">
        <f>IF($CE866&gt;=39,INDEX($AN:$AN,$CD866+39),"")</f>
      </c>
      <c r="CC866">
        <f>IF($CE866&gt;=40,INDEX($AN:$AN,$CD866+40),"")</f>
      </c>
      <c r="CD866">
        <f>IFERROR(MATCH($AM866,$AN$2:$AN$133,0)+1,0)</f>
      </c>
      <c r="CE866">
        <f>IFERROR(INDEX($AO$2:$AO$133,MATCH($AM866,$AN$2:$AN$133,0)),0)</f>
      </c>
      <c r="CF866">
        <f>IFERROR(LEFT($K866,FIND(" - ",$K866)-1),$K866)</f>
      </c>
      <c r="CG866" t="s">
        <v>2146</v>
      </c>
      <c r="CH866">
        <v>1</v>
      </c>
      <c r="CI866">
        <f>IF($DD866&gt;=1,INDEX($CG:$CG,$DC866+1),"")</f>
      </c>
      <c r="CJ866">
        <f>IF($DD866&gt;=2,INDEX($CG:$CG,$DC866+2),"")</f>
      </c>
      <c r="CK866">
        <f>IF($DD866&gt;=3,INDEX($CG:$CG,$DC866+3),"")</f>
      </c>
      <c r="CL866">
        <f>IF($DD866&gt;=4,INDEX($CG:$CG,$DC866+4),"")</f>
      </c>
      <c r="CM866">
        <f>IF($DD866&gt;=5,INDEX($CG:$CG,$DC866+5),"")</f>
      </c>
      <c r="CN866">
        <f>IF($DD866&gt;=6,INDEX($CG:$CG,$DC866+6),"")</f>
      </c>
      <c r="CO866">
        <f>IF($DD866&gt;=7,INDEX($CG:$CG,$DC866+7),"")</f>
      </c>
      <c r="CP866">
        <f>IF($DD866&gt;=8,INDEX($CG:$CG,$DC866+8),"")</f>
      </c>
      <c r="CQ866">
        <f>IF($DD866&gt;=9,INDEX($CG:$CG,$DC866+9),"")</f>
      </c>
      <c r="CR866">
        <f>IF($DD866&gt;=10,INDEX($CG:$CG,$DC866+10),"")</f>
      </c>
      <c r="CS866">
        <f>IF($DD866&gt;=11,INDEX($CG:$CG,$DC866+11),"")</f>
      </c>
      <c r="CT866">
        <f>IF($DD866&gt;=12,INDEX($CG:$CG,$DC866+12),"")</f>
      </c>
      <c r="CU866">
        <f>IF($DD866&gt;=13,INDEX($CG:$CG,$DC866+13),"")</f>
      </c>
      <c r="CV866">
        <f>IF($DD866&gt;=14,INDEX($CG:$CG,$DC866+14),"")</f>
      </c>
      <c r="CW866">
        <f>IF($DD866&gt;=15,INDEX($CG:$CG,$DC866+15),"")</f>
      </c>
      <c r="CX866">
        <f>IF($DD866&gt;=16,INDEX($CG:$CG,$DC866+16),"")</f>
      </c>
      <c r="CY866">
        <f>IF($DD866&gt;=17,INDEX($CG:$CG,$DC866+17),"")</f>
      </c>
      <c r="CZ866">
        <f>IF($DD866&gt;=18,INDEX($CG:$CG,$DC866+18),"")</f>
      </c>
      <c r="DA866">
        <f>IF($DD866&gt;=19,INDEX($CG:$CG,$DC866+19),"")</f>
      </c>
      <c r="DB866">
        <f>IF($DD866&gt;=20,INDEX($CG:$CG,$DC866+20),"")</f>
      </c>
      <c r="DC866">
        <f>IFERROR(MATCH($CF866,$CG$2:$CG$1558,0)+1,0)</f>
      </c>
      <c r="DD866">
        <f>IFERROR(INDEX($CH$2:$CH$1558,MATCH($CF866,$CG$2:$CG$1558,0)),0)</f>
      </c>
      <c r="DE866">
        <f>IFERROR(INDEX($AL:$AL,MATCH($G866,$AK:$AK,0))&amp;"","")</f>
      </c>
      <c r="DI866">
        <f>IF($GL866&gt;=1,INDEX($DF:$DF,$GK866+1),"")</f>
      </c>
      <c r="DJ866">
        <f>IF($GL866&gt;=2,INDEX($DF:$DF,$GK866+2),"")</f>
      </c>
      <c r="DK866">
        <f>IF($GL866&gt;=3,INDEX($DF:$DF,$GK866+3),"")</f>
      </c>
      <c r="DL866">
        <f>IF($GL866&gt;=4,INDEX($DF:$DF,$GK866+4),"")</f>
      </c>
      <c r="DM866">
        <f>IF($GL866&gt;=5,INDEX($DF:$DF,$GK866+5),"")</f>
      </c>
      <c r="DN866">
        <f>IF($GL866&gt;=6,INDEX($DF:$DF,$GK866+6),"")</f>
      </c>
      <c r="DO866">
        <f>IF($GL866&gt;=7,INDEX($DF:$DF,$GK866+7),"")</f>
      </c>
      <c r="DP866">
        <f>IF($GL866&gt;=8,INDEX($DF:$DF,$GK866+8),"")</f>
      </c>
      <c r="DQ866">
        <f>IF($GL866&gt;=9,INDEX($DF:$DF,$GK866+9),"")</f>
      </c>
      <c r="DR866">
        <f>IF($GL866&gt;=10,INDEX($DF:$DF,$GK866+10),"")</f>
      </c>
      <c r="DS866">
        <f>IF($GL866&gt;=11,INDEX($DF:$DF,$GK866+11),"")</f>
      </c>
      <c r="DT866">
        <f>IF($GL866&gt;=12,INDEX($DF:$DF,$GK866+12),"")</f>
      </c>
      <c r="DU866">
        <f>IF($GL866&gt;=13,INDEX($DF:$DF,$GK866+13),"")</f>
      </c>
      <c r="DV866">
        <f>IF($GL866&gt;=14,INDEX($DF:$DF,$GK866+14),"")</f>
      </c>
      <c r="DW866">
        <f>IF($GL866&gt;=15,INDEX($DF:$DF,$GK866+15),"")</f>
      </c>
      <c r="DX866">
        <f>IF($GL866&gt;=16,INDEX($DF:$DF,$GK866+16),"")</f>
      </c>
      <c r="DY866">
        <f>IF($GL866&gt;=17,INDEX($DF:$DF,$GK866+17),"")</f>
      </c>
      <c r="DZ866">
        <f>IF($GL866&gt;=18,INDEX($DF:$DF,$GK866+18),"")</f>
      </c>
      <c r="EA866">
        <f>IF($GL866&gt;=19,INDEX($DF:$DF,$GK866+19),"")</f>
      </c>
      <c r="EB866">
        <f>IF($GL866&gt;=20,INDEX($DF:$DF,$GK866+20),"")</f>
      </c>
      <c r="EC866">
        <f>IF($GL866&gt;=21,INDEX($DF:$DF,$GK866+21),"")</f>
      </c>
      <c r="ED866">
        <f>IF($GL866&gt;=22,INDEX($DF:$DF,$GK866+22),"")</f>
      </c>
      <c r="EE866">
        <f>IF($GL866&gt;=23,INDEX($DF:$DF,$GK866+23),"")</f>
      </c>
      <c r="EF866">
        <f>IF($GL866&gt;=24,INDEX($DF:$DF,$GK866+24),"")</f>
      </c>
      <c r="EG866">
        <f>IF($GL866&gt;=25,INDEX($DF:$DF,$GK866+25),"")</f>
      </c>
      <c r="EH866">
        <f>IF($GL866&gt;=26,INDEX($DF:$DF,$GK866+26),"")</f>
      </c>
      <c r="EI866">
        <f>IF($GL866&gt;=27,INDEX($DF:$DF,$GK866+27),"")</f>
      </c>
      <c r="EJ866">
        <f>IF($GL866&gt;=28,INDEX($DF:$DF,$GK866+28),"")</f>
      </c>
      <c r="EK866">
        <f>IF($GL866&gt;=29,INDEX($DF:$DF,$GK866+29),"")</f>
      </c>
      <c r="EL866">
        <f>IF($GL866&gt;=30,INDEX($DF:$DF,$GK866+30),"")</f>
      </c>
      <c r="EM866">
        <f>IF($GL866&gt;=31,INDEX($DF:$DF,$GK866+31),"")</f>
      </c>
      <c r="EN866">
        <f>IF($GL866&gt;=32,INDEX($DF:$DF,$GK866+32),"")</f>
      </c>
      <c r="EO866">
        <f>IF($GL866&gt;=33,INDEX($DF:$DF,$GK866+33),"")</f>
      </c>
      <c r="EP866">
        <f>IF($GL866&gt;=34,INDEX($DF:$DF,$GK866+34),"")</f>
      </c>
      <c r="EQ866">
        <f>IF($GL866&gt;=35,INDEX($DF:$DF,$GK866+35),"")</f>
      </c>
      <c r="ER866">
        <f>IF($GL866&gt;=36,INDEX($DF:$DF,$GK866+36),"")</f>
      </c>
      <c r="ES866">
        <f>IF($GL866&gt;=37,INDEX($DF:$DF,$GK866+37),"")</f>
      </c>
      <c r="ET866">
        <f>IF($GL866&gt;=38,INDEX($DF:$DF,$GK866+38),"")</f>
      </c>
      <c r="EU866">
        <f>IF($GL866&gt;=39,INDEX($DF:$DF,$GK866+39),"")</f>
      </c>
      <c r="EV866">
        <f>IF($GL866&gt;=40,INDEX($DF:$DF,$GK866+40),"")</f>
      </c>
      <c r="EW866">
        <f>IF($GL866&gt;=1,INDEX($DG:$DG,$GK866+1),"")</f>
      </c>
      <c r="EX866">
        <f>IF($GL866&gt;=2,INDEX($DG:$DG,$GK866+2),"")</f>
      </c>
      <c r="EY866">
        <f>IF($GL866&gt;=3,INDEX($DG:$DG,$GK866+3),"")</f>
      </c>
      <c r="EZ866">
        <f>IF($GL866&gt;=4,INDEX($DG:$DG,$GK866+4),"")</f>
      </c>
      <c r="FA866">
        <f>IF($GL866&gt;=5,INDEX($DG:$DG,$GK866+5),"")</f>
      </c>
      <c r="FB866">
        <f>IF($GL866&gt;=6,INDEX($DG:$DG,$GK866+6),"")</f>
      </c>
      <c r="FC866">
        <f>IF($GL866&gt;=7,INDEX($DG:$DG,$GK866+7),"")</f>
      </c>
      <c r="FD866">
        <f>IF($GL866&gt;=8,INDEX($DG:$DG,$GK866+8),"")</f>
      </c>
      <c r="FE866">
        <f>IF($GL866&gt;=9,INDEX($DG:$DG,$GK866+9),"")</f>
      </c>
      <c r="FF866">
        <f>IF($GL866&gt;=10,INDEX($DG:$DG,$GK866+10),"")</f>
      </c>
      <c r="FG866">
        <f>IF($GL866&gt;=11,INDEX($DG:$DG,$GK866+11),"")</f>
      </c>
      <c r="FH866">
        <f>IF($GL866&gt;=12,INDEX($DG:$DG,$GK866+12),"")</f>
      </c>
      <c r="FI866">
        <f>IF($GL866&gt;=13,INDEX($DG:$DG,$GK866+13),"")</f>
      </c>
      <c r="FJ866">
        <f>IF($GL866&gt;=14,INDEX($DG:$DG,$GK866+14),"")</f>
      </c>
      <c r="FK866">
        <f>IF($GL866&gt;=15,INDEX($DG:$DG,$GK866+15),"")</f>
      </c>
      <c r="FL866">
        <f>IF($GL866&gt;=16,INDEX($DG:$DG,$GK866+16),"")</f>
      </c>
      <c r="FM866">
        <f>IF($GL866&gt;=17,INDEX($DG:$DG,$GK866+17),"")</f>
      </c>
      <c r="FN866">
        <f>IF($GL866&gt;=18,INDEX($DG:$DG,$GK866+18),"")</f>
      </c>
      <c r="FO866">
        <f>IF($GL866&gt;=19,INDEX($DG:$DG,$GK866+19),"")</f>
      </c>
      <c r="FP866">
        <f>IF($GL866&gt;=20,INDEX($DG:$DG,$GK866+20),"")</f>
      </c>
      <c r="FQ866">
        <f>IF($GL866&gt;=21,INDEX($DG:$DG,$GK866+21),"")</f>
      </c>
      <c r="FR866">
        <f>IF($GL866&gt;=22,INDEX($DG:$DG,$GK866+22),"")</f>
      </c>
      <c r="FS866">
        <f>IF($GL866&gt;=23,INDEX($DG:$DG,$GK866+23),"")</f>
      </c>
      <c r="FT866">
        <f>IF($GL866&gt;=24,INDEX($DG:$DG,$GK866+24),"")</f>
      </c>
      <c r="FU866">
        <f>IF($GL866&gt;=25,INDEX($DG:$DG,$GK866+25),"")</f>
      </c>
      <c r="FV866">
        <f>IF($GL866&gt;=26,INDEX($DG:$DG,$GK866+26),"")</f>
      </c>
      <c r="FW866">
        <f>IF($GL866&gt;=27,INDEX($DG:$DG,$GK866+27),"")</f>
      </c>
      <c r="FX866">
        <f>IF($GL866&gt;=28,INDEX($DG:$DG,$GK866+28),"")</f>
      </c>
      <c r="FY866">
        <f>IF($GL866&gt;=29,INDEX($DG:$DG,$GK866+29),"")</f>
      </c>
      <c r="FZ866">
        <f>IF($GL866&gt;=30,INDEX($DG:$DG,$GK866+30),"")</f>
      </c>
      <c r="GA866">
        <f>IF($GL866&gt;=31,INDEX($DG:$DG,$GK866+31),"")</f>
      </c>
      <c r="GB866">
        <f>IF($GL866&gt;=32,INDEX($DG:$DG,$GK866+32),"")</f>
      </c>
      <c r="GC866">
        <f>IF($GL866&gt;=33,INDEX($DG:$DG,$GK866+33),"")</f>
      </c>
      <c r="GD866">
        <f>IF($GL866&gt;=34,INDEX($DG:$DG,$GK866+34),"")</f>
      </c>
      <c r="GE866">
        <f>IF($GL866&gt;=35,INDEX($DG:$DG,$GK866+35),"")</f>
      </c>
      <c r="GF866">
        <f>IF($GL866&gt;=36,INDEX($DG:$DG,$GK866+36),"")</f>
      </c>
      <c r="GG866">
        <f>IF($GL866&gt;=37,INDEX($DG:$DG,$GK866+37),"")</f>
      </c>
      <c r="GH866">
        <f>IF($GL866&gt;=38,INDEX($DG:$DG,$GK866+38),"")</f>
      </c>
      <c r="GI866">
        <f>IF($GL866&gt;=39,INDEX($DG:$DG,$GK866+39),"")</f>
      </c>
      <c r="GJ866">
        <f>IF($GL866&gt;=40,INDEX($DG:$DG,$GK866+40),"")</f>
      </c>
      <c r="GK866">
        <f>IFERROR(MATCH($DE866,$DF$2:$DF$166,0)+1,0)</f>
      </c>
      <c r="GL866">
        <f>IFERROR(INDEX($DH$2:$DH$166,MATCH($DE866,$DF$2:$DF$166,0)),0)</f>
      </c>
      <c r="GM866">
        <f>IFERROR(MATCH($H866,$DI$866:$EV$866,0),0)</f>
      </c>
      <c r="GN866">
        <f>IF($GM866&gt;0,INDEX($EW$866:$GJ$866,$GM866),"")</f>
      </c>
      <c r="GQ866">
        <f>IF($IZ866&gt;=1,INDEX($GO:$GO,$IY866+1),"")</f>
      </c>
      <c r="GR866">
        <f>IF($IZ866&gt;=2,INDEX($GO:$GO,$IY866+2),"")</f>
      </c>
      <c r="GS866">
        <f>IF($IZ866&gt;=3,INDEX($GO:$GO,$IY866+3),"")</f>
      </c>
      <c r="GT866">
        <f>IF($IZ866&gt;=4,INDEX($GO:$GO,$IY866+4),"")</f>
      </c>
      <c r="GU866">
        <f>IF($IZ866&gt;=5,INDEX($GO:$GO,$IY866+5),"")</f>
      </c>
      <c r="GV866">
        <f>IF($IZ866&gt;=6,INDEX($GO:$GO,$IY866+6),"")</f>
      </c>
      <c r="GW866">
        <f>IF($IZ866&gt;=7,INDEX($GO:$GO,$IY866+7),"")</f>
      </c>
      <c r="GX866">
        <f>IF($IZ866&gt;=8,INDEX($GO:$GO,$IY866+8),"")</f>
      </c>
      <c r="GY866">
        <f>IF($IZ866&gt;=9,INDEX($GO:$GO,$IY866+9),"")</f>
      </c>
      <c r="GZ866">
        <f>IF($IZ866&gt;=10,INDEX($GO:$GO,$IY866+10),"")</f>
      </c>
      <c r="HA866">
        <f>IF($IZ866&gt;=11,INDEX($GO:$GO,$IY866+11),"")</f>
      </c>
      <c r="HB866">
        <f>IF($IZ866&gt;=12,INDEX($GO:$GO,$IY866+12),"")</f>
      </c>
      <c r="HC866">
        <f>IF($IZ866&gt;=13,INDEX($GO:$GO,$IY866+13),"")</f>
      </c>
      <c r="HD866">
        <f>IF($IZ866&gt;=14,INDEX($GO:$GO,$IY866+14),"")</f>
      </c>
      <c r="HE866">
        <f>IF($IZ866&gt;=15,INDEX($GO:$GO,$IY866+15),"")</f>
      </c>
      <c r="HF866">
        <f>IF($IZ866&gt;=16,INDEX($GO:$GO,$IY866+16),"")</f>
      </c>
      <c r="HG866">
        <f>IF($IZ866&gt;=17,INDEX($GO:$GO,$IY866+17),"")</f>
      </c>
      <c r="HH866">
        <f>IF($IZ866&gt;=18,INDEX($GO:$GO,$IY866+18),"")</f>
      </c>
      <c r="HI866">
        <f>IF($IZ866&gt;=19,INDEX($GO:$GO,$IY866+19),"")</f>
      </c>
      <c r="HJ866">
        <f>IF($IZ866&gt;=20,INDEX($GO:$GO,$IY866+20),"")</f>
      </c>
      <c r="HK866">
        <f>IF($IZ866&gt;=21,INDEX($GO:$GO,$IY866+21),"")</f>
      </c>
      <c r="HL866">
        <f>IF($IZ866&gt;=22,INDEX($GO:$GO,$IY866+22),"")</f>
      </c>
      <c r="HM866">
        <f>IF($IZ866&gt;=23,INDEX($GO:$GO,$IY866+23),"")</f>
      </c>
      <c r="HN866">
        <f>IF($IZ866&gt;=24,INDEX($GO:$GO,$IY866+24),"")</f>
      </c>
      <c r="HO866">
        <f>IF($IZ866&gt;=25,INDEX($GO:$GO,$IY866+25),"")</f>
      </c>
      <c r="HP866">
        <f>IF($IZ866&gt;=26,INDEX($GO:$GO,$IY866+26),"")</f>
      </c>
      <c r="HQ866">
        <f>IF($IZ866&gt;=27,INDEX($GO:$GO,$IY866+27),"")</f>
      </c>
      <c r="HR866">
        <f>IF($IZ866&gt;=28,INDEX($GO:$GO,$IY866+28),"")</f>
      </c>
      <c r="HS866">
        <f>IF($IZ866&gt;=29,INDEX($GO:$GO,$IY866+29),"")</f>
      </c>
      <c r="HT866">
        <f>IF($IZ866&gt;=30,INDEX($GO:$GO,$IY866+30),"")</f>
      </c>
      <c r="HU866">
        <f>IF($IZ866&gt;=31,INDEX($GO:$GO,$IY866+31),"")</f>
      </c>
      <c r="HV866">
        <f>IF($IZ866&gt;=32,INDEX($GO:$GO,$IY866+32),"")</f>
      </c>
      <c r="HW866">
        <f>IF($IZ866&gt;=33,INDEX($GO:$GO,$IY866+33),"")</f>
      </c>
      <c r="HX866">
        <f>IF($IZ866&gt;=34,INDEX($GO:$GO,$IY866+34),"")</f>
      </c>
      <c r="HY866">
        <f>IF($IZ866&gt;=35,INDEX($GO:$GO,$IY866+35),"")</f>
      </c>
      <c r="HZ866">
        <f>IF($IZ866&gt;=36,INDEX($GO:$GO,$IY866+36),"")</f>
      </c>
      <c r="IA866">
        <f>IF($IZ866&gt;=37,INDEX($GO:$GO,$IY866+37),"")</f>
      </c>
      <c r="IB866">
        <f>IF($IZ866&gt;=38,INDEX($GO:$GO,$IY866+38),"")</f>
      </c>
      <c r="IC866">
        <f>IF($IZ866&gt;=39,INDEX($GO:$GO,$IY866+39),"")</f>
      </c>
      <c r="ID866">
        <f>IF($IZ866&gt;=40,INDEX($GO:$GO,$IY866+40),"")</f>
      </c>
      <c r="IE866">
        <f>IF($IZ866&gt;=41,INDEX($GO:$GO,$IY866+41),"")</f>
      </c>
      <c r="IF866">
        <f>IF($IZ866&gt;=42,INDEX($GO:$GO,$IY866+42),"")</f>
      </c>
      <c r="IG866">
        <f>IF($IZ866&gt;=43,INDEX($GO:$GO,$IY866+43),"")</f>
      </c>
      <c r="IH866">
        <f>IF($IZ866&gt;=44,INDEX($GO:$GO,$IY866+44),"")</f>
      </c>
      <c r="II866">
        <f>IF($IZ866&gt;=45,INDEX($GO:$GO,$IY866+45),"")</f>
      </c>
      <c r="IJ866">
        <f>IF($IZ866&gt;=46,INDEX($GO:$GO,$IY866+46),"")</f>
      </c>
      <c r="IK866">
        <f>IF($IZ866&gt;=47,INDEX($GO:$GO,$IY866+47),"")</f>
      </c>
      <c r="IL866">
        <f>IF($IZ866&gt;=48,INDEX($GO:$GO,$IY866+48),"")</f>
      </c>
      <c r="IM866">
        <f>IF($IZ866&gt;=49,INDEX($GO:$GO,$IY866+49),"")</f>
      </c>
      <c r="IN866">
        <f>IF($IZ866&gt;=50,INDEX($GO:$GO,$IY866+50),"")</f>
      </c>
      <c r="IO866">
        <f>IF($IZ866&gt;=51,INDEX($GO:$GO,$IY866+51),"")</f>
      </c>
      <c r="IP866">
        <f>IF($IZ866&gt;=52,INDEX($GO:$GO,$IY866+52),"")</f>
      </c>
      <c r="IQ866">
        <f>IF($IZ866&gt;=53,INDEX($GO:$GO,$IY866+53),"")</f>
      </c>
      <c r="IR866">
        <f>IF($IZ866&gt;=54,INDEX($GO:$GO,$IY866+54),"")</f>
      </c>
      <c r="IS866">
        <f>IF($IZ866&gt;=55,INDEX($GO:$GO,$IY866+55),"")</f>
      </c>
      <c r="IT866">
        <f>IF($IZ866&gt;=56,INDEX($GO:$GO,$IY866+56),"")</f>
      </c>
      <c r="IU866">
        <f>IF($IZ866&gt;=57,INDEX($GO:$GO,$IY866+57),"")</f>
      </c>
      <c r="IV866">
        <f>IF($IZ866&gt;=58,INDEX($GO:$GO,$IY866+58),"")</f>
      </c>
      <c r="IW866">
        <f>IF($IZ866&gt;=59,INDEX($GO:$GO,$IY866+59),"")</f>
      </c>
      <c r="IX866">
        <f>IF($IZ866&gt;=60,INDEX($GO:$GO,$IY866+60),"")</f>
      </c>
      <c r="IY866">
        <f>IFERROR(MATCH($GN866,$GO$2:$GO$827,0)+1,0)</f>
      </c>
      <c r="IZ866">
        <f>IFERROR(INDEX($GP$2:$GP$827,MATCH($GN866,$GO$2:$GO$827,0)),0)</f>
      </c>
      <c r="JA866" t="s">
        <v>23</v>
      </c>
      <c r="JB866" t="s">
        <v>23</v>
      </c>
    </row>
    <row r="867" spans="1:262" x14ac:dyDescent="0.25">
      <c r="F867" s="1"/>
      <c r="G867" s="1"/>
      <c r="H867" s="1"/>
      <c r="I867" s="1"/>
      <c r="J867" s="1">
        <f>IFERROR(IF(FIND(" - ",$F867)&gt;0,MID($F867,FIND(" - ",$F867)+3,LEN($F867)),""),"")</f>
      </c>
      <c r="L867" s="1"/>
      <c r="N867" t="s">
        <v>23</v>
      </c>
      <c r="P867">
        <f>IF(OR($N867="",$O867=""),"",IFERROR($N867/$O867,0))</f>
      </c>
      <c r="Q867">
        <f>IF($N867="","",
IF($G867="","",
IF(ISNUMBER(SEARCH("exempt",LOWER($G867))),0,
$N867*(VALUE(SUBSTITUTE($G867,"%",""))/100))))</f>
      </c>
      <c r="W867">
        <f>IF($N867="","",
SUM($N867,$Q867,$U867,$R867,$T867)-
IF($V867="",0,VALUE($V867)))</f>
      </c>
      <c r="AE867" t="s">
        <v>2147</v>
      </c>
      <c r="AM867">
        <f>IFERROR(LEFT($F867,FIND(" - ",$F867)-1),$F867)</f>
      </c>
      <c r="AP867">
        <f>IF($CE867&gt;=1,INDEX($AN:$AN,$CD867+1),"")</f>
      </c>
      <c r="AQ867">
        <f>IF($CE867&gt;=2,INDEX($AN:$AN,$CD867+2),"")</f>
      </c>
      <c r="AR867">
        <f>IF($CE867&gt;=3,INDEX($AN:$AN,$CD867+3),"")</f>
      </c>
      <c r="AS867">
        <f>IF($CE867&gt;=4,INDEX($AN:$AN,$CD867+4),"")</f>
      </c>
      <c r="AT867">
        <f>IF($CE867&gt;=5,INDEX($AN:$AN,$CD867+5),"")</f>
      </c>
      <c r="AU867">
        <f>IF($CE867&gt;=6,INDEX($AN:$AN,$CD867+6),"")</f>
      </c>
      <c r="AV867">
        <f>IF($CE867&gt;=7,INDEX($AN:$AN,$CD867+7),"")</f>
      </c>
      <c r="AW867">
        <f>IF($CE867&gt;=8,INDEX($AN:$AN,$CD867+8),"")</f>
      </c>
      <c r="AX867">
        <f>IF($CE867&gt;=9,INDEX($AN:$AN,$CD867+9),"")</f>
      </c>
      <c r="AY867">
        <f>IF($CE867&gt;=10,INDEX($AN:$AN,$CD867+10),"")</f>
      </c>
      <c r="AZ867">
        <f>IF($CE867&gt;=11,INDEX($AN:$AN,$CD867+11),"")</f>
      </c>
      <c r="BA867">
        <f>IF($CE867&gt;=12,INDEX($AN:$AN,$CD867+12),"")</f>
      </c>
      <c r="BB867">
        <f>IF($CE867&gt;=13,INDEX($AN:$AN,$CD867+13),"")</f>
      </c>
      <c r="BC867">
        <f>IF($CE867&gt;=14,INDEX($AN:$AN,$CD867+14),"")</f>
      </c>
      <c r="BD867">
        <f>IF($CE867&gt;=15,INDEX($AN:$AN,$CD867+15),"")</f>
      </c>
      <c r="BE867">
        <f>IF($CE867&gt;=16,INDEX($AN:$AN,$CD867+16),"")</f>
      </c>
      <c r="BF867">
        <f>IF($CE867&gt;=17,INDEX($AN:$AN,$CD867+17),"")</f>
      </c>
      <c r="BG867">
        <f>IF($CE867&gt;=18,INDEX($AN:$AN,$CD867+18),"")</f>
      </c>
      <c r="BH867">
        <f>IF($CE867&gt;=19,INDEX($AN:$AN,$CD867+19),"")</f>
      </c>
      <c r="BI867">
        <f>IF($CE867&gt;=20,INDEX($AN:$AN,$CD867+20),"")</f>
      </c>
      <c r="BJ867">
        <f>IF($CE867&gt;=21,INDEX($AN:$AN,$CD867+21),"")</f>
      </c>
      <c r="BK867">
        <f>IF($CE867&gt;=22,INDEX($AN:$AN,$CD867+22),"")</f>
      </c>
      <c r="BL867">
        <f>IF($CE867&gt;=23,INDEX($AN:$AN,$CD867+23),"")</f>
      </c>
      <c r="BM867">
        <f>IF($CE867&gt;=24,INDEX($AN:$AN,$CD867+24),"")</f>
      </c>
      <c r="BN867">
        <f>IF($CE867&gt;=25,INDEX($AN:$AN,$CD867+25),"")</f>
      </c>
      <c r="BO867">
        <f>IF($CE867&gt;=26,INDEX($AN:$AN,$CD867+26),"")</f>
      </c>
      <c r="BP867">
        <f>IF($CE867&gt;=27,INDEX($AN:$AN,$CD867+27),"")</f>
      </c>
      <c r="BQ867">
        <f>IF($CE867&gt;=28,INDEX($AN:$AN,$CD867+28),"")</f>
      </c>
      <c r="BR867">
        <f>IF($CE867&gt;=29,INDEX($AN:$AN,$CD867+29),"")</f>
      </c>
      <c r="BS867">
        <f>IF($CE867&gt;=30,INDEX($AN:$AN,$CD867+30),"")</f>
      </c>
      <c r="BT867">
        <f>IF($CE867&gt;=31,INDEX($AN:$AN,$CD867+31),"")</f>
      </c>
      <c r="BU867">
        <f>IF($CE867&gt;=32,INDEX($AN:$AN,$CD867+32),"")</f>
      </c>
      <c r="BV867">
        <f>IF($CE867&gt;=33,INDEX($AN:$AN,$CD867+33),"")</f>
      </c>
      <c r="BW867">
        <f>IF($CE867&gt;=34,INDEX($AN:$AN,$CD867+34),"")</f>
      </c>
      <c r="BX867">
        <f>IF($CE867&gt;=35,INDEX($AN:$AN,$CD867+35),"")</f>
      </c>
      <c r="BY867">
        <f>IF($CE867&gt;=36,INDEX($AN:$AN,$CD867+36),"")</f>
      </c>
      <c r="BZ867">
        <f>IF($CE867&gt;=37,INDEX($AN:$AN,$CD867+37),"")</f>
      </c>
      <c r="CA867">
        <f>IF($CE867&gt;=38,INDEX($AN:$AN,$CD867+38),"")</f>
      </c>
      <c r="CB867">
        <f>IF($CE867&gt;=39,INDEX($AN:$AN,$CD867+39),"")</f>
      </c>
      <c r="CC867">
        <f>IF($CE867&gt;=40,INDEX($AN:$AN,$CD867+40),"")</f>
      </c>
      <c r="CD867">
        <f>IFERROR(MATCH($AM867,$AN$2:$AN$133,0)+1,0)</f>
      </c>
      <c r="CE867">
        <f>IFERROR(INDEX($AO$2:$AO$133,MATCH($AM867,$AN$2:$AN$133,0)),0)</f>
      </c>
      <c r="CF867">
        <f>IFERROR(LEFT($K867,FIND(" - ",$K867)-1),$K867)</f>
      </c>
      <c r="CG867" t="s">
        <v>108</v>
      </c>
      <c r="CI867">
        <f>IF($DD867&gt;=1,INDEX($CG:$CG,$DC867+1),"")</f>
      </c>
      <c r="CJ867">
        <f>IF($DD867&gt;=2,INDEX($CG:$CG,$DC867+2),"")</f>
      </c>
      <c r="CK867">
        <f>IF($DD867&gt;=3,INDEX($CG:$CG,$DC867+3),"")</f>
      </c>
      <c r="CL867">
        <f>IF($DD867&gt;=4,INDEX($CG:$CG,$DC867+4),"")</f>
      </c>
      <c r="CM867">
        <f>IF($DD867&gt;=5,INDEX($CG:$CG,$DC867+5),"")</f>
      </c>
      <c r="CN867">
        <f>IF($DD867&gt;=6,INDEX($CG:$CG,$DC867+6),"")</f>
      </c>
      <c r="CO867">
        <f>IF($DD867&gt;=7,INDEX($CG:$CG,$DC867+7),"")</f>
      </c>
      <c r="CP867">
        <f>IF($DD867&gt;=8,INDEX($CG:$CG,$DC867+8),"")</f>
      </c>
      <c r="CQ867">
        <f>IF($DD867&gt;=9,INDEX($CG:$CG,$DC867+9),"")</f>
      </c>
      <c r="CR867">
        <f>IF($DD867&gt;=10,INDEX($CG:$CG,$DC867+10),"")</f>
      </c>
      <c r="CS867">
        <f>IF($DD867&gt;=11,INDEX($CG:$CG,$DC867+11),"")</f>
      </c>
      <c r="CT867">
        <f>IF($DD867&gt;=12,INDEX($CG:$CG,$DC867+12),"")</f>
      </c>
      <c r="CU867">
        <f>IF($DD867&gt;=13,INDEX($CG:$CG,$DC867+13),"")</f>
      </c>
      <c r="CV867">
        <f>IF($DD867&gt;=14,INDEX($CG:$CG,$DC867+14),"")</f>
      </c>
      <c r="CW867">
        <f>IF($DD867&gt;=15,INDEX($CG:$CG,$DC867+15),"")</f>
      </c>
      <c r="CX867">
        <f>IF($DD867&gt;=16,INDEX($CG:$CG,$DC867+16),"")</f>
      </c>
      <c r="CY867">
        <f>IF($DD867&gt;=17,INDEX($CG:$CG,$DC867+17),"")</f>
      </c>
      <c r="CZ867">
        <f>IF($DD867&gt;=18,INDEX($CG:$CG,$DC867+18),"")</f>
      </c>
      <c r="DA867">
        <f>IF($DD867&gt;=19,INDEX($CG:$CG,$DC867+19),"")</f>
      </c>
      <c r="DB867">
        <f>IF($DD867&gt;=20,INDEX($CG:$CG,$DC867+20),"")</f>
      </c>
      <c r="DC867">
        <f>IFERROR(MATCH($CF867,$CG$2:$CG$1558,0)+1,0)</f>
      </c>
      <c r="DD867">
        <f>IFERROR(INDEX($CH$2:$CH$1558,MATCH($CF867,$CG$2:$CG$1558,0)),0)</f>
      </c>
      <c r="DE867">
        <f>IFERROR(INDEX($AL:$AL,MATCH($G867,$AK:$AK,0))&amp;"","")</f>
      </c>
      <c r="DI867">
        <f>IF($GL867&gt;=1,INDEX($DF:$DF,$GK867+1),"")</f>
      </c>
      <c r="DJ867">
        <f>IF($GL867&gt;=2,INDEX($DF:$DF,$GK867+2),"")</f>
      </c>
      <c r="DK867">
        <f>IF($GL867&gt;=3,INDEX($DF:$DF,$GK867+3),"")</f>
      </c>
      <c r="DL867">
        <f>IF($GL867&gt;=4,INDEX($DF:$DF,$GK867+4),"")</f>
      </c>
      <c r="DM867">
        <f>IF($GL867&gt;=5,INDEX($DF:$DF,$GK867+5),"")</f>
      </c>
      <c r="DN867">
        <f>IF($GL867&gt;=6,INDEX($DF:$DF,$GK867+6),"")</f>
      </c>
      <c r="DO867">
        <f>IF($GL867&gt;=7,INDEX($DF:$DF,$GK867+7),"")</f>
      </c>
      <c r="DP867">
        <f>IF($GL867&gt;=8,INDEX($DF:$DF,$GK867+8),"")</f>
      </c>
      <c r="DQ867">
        <f>IF($GL867&gt;=9,INDEX($DF:$DF,$GK867+9),"")</f>
      </c>
      <c r="DR867">
        <f>IF($GL867&gt;=10,INDEX($DF:$DF,$GK867+10),"")</f>
      </c>
      <c r="DS867">
        <f>IF($GL867&gt;=11,INDEX($DF:$DF,$GK867+11),"")</f>
      </c>
      <c r="DT867">
        <f>IF($GL867&gt;=12,INDEX($DF:$DF,$GK867+12),"")</f>
      </c>
      <c r="DU867">
        <f>IF($GL867&gt;=13,INDEX($DF:$DF,$GK867+13),"")</f>
      </c>
      <c r="DV867">
        <f>IF($GL867&gt;=14,INDEX($DF:$DF,$GK867+14),"")</f>
      </c>
      <c r="DW867">
        <f>IF($GL867&gt;=15,INDEX($DF:$DF,$GK867+15),"")</f>
      </c>
      <c r="DX867">
        <f>IF($GL867&gt;=16,INDEX($DF:$DF,$GK867+16),"")</f>
      </c>
      <c r="DY867">
        <f>IF($GL867&gt;=17,INDEX($DF:$DF,$GK867+17),"")</f>
      </c>
      <c r="DZ867">
        <f>IF($GL867&gt;=18,INDEX($DF:$DF,$GK867+18),"")</f>
      </c>
      <c r="EA867">
        <f>IF($GL867&gt;=19,INDEX($DF:$DF,$GK867+19),"")</f>
      </c>
      <c r="EB867">
        <f>IF($GL867&gt;=20,INDEX($DF:$DF,$GK867+20),"")</f>
      </c>
      <c r="EC867">
        <f>IF($GL867&gt;=21,INDEX($DF:$DF,$GK867+21),"")</f>
      </c>
      <c r="ED867">
        <f>IF($GL867&gt;=22,INDEX($DF:$DF,$GK867+22),"")</f>
      </c>
      <c r="EE867">
        <f>IF($GL867&gt;=23,INDEX($DF:$DF,$GK867+23),"")</f>
      </c>
      <c r="EF867">
        <f>IF($GL867&gt;=24,INDEX($DF:$DF,$GK867+24),"")</f>
      </c>
      <c r="EG867">
        <f>IF($GL867&gt;=25,INDEX($DF:$DF,$GK867+25),"")</f>
      </c>
      <c r="EH867">
        <f>IF($GL867&gt;=26,INDEX($DF:$DF,$GK867+26),"")</f>
      </c>
      <c r="EI867">
        <f>IF($GL867&gt;=27,INDEX($DF:$DF,$GK867+27),"")</f>
      </c>
      <c r="EJ867">
        <f>IF($GL867&gt;=28,INDEX($DF:$DF,$GK867+28),"")</f>
      </c>
      <c r="EK867">
        <f>IF($GL867&gt;=29,INDEX($DF:$DF,$GK867+29),"")</f>
      </c>
      <c r="EL867">
        <f>IF($GL867&gt;=30,INDEX($DF:$DF,$GK867+30),"")</f>
      </c>
      <c r="EM867">
        <f>IF($GL867&gt;=31,INDEX($DF:$DF,$GK867+31),"")</f>
      </c>
      <c r="EN867">
        <f>IF($GL867&gt;=32,INDEX($DF:$DF,$GK867+32),"")</f>
      </c>
      <c r="EO867">
        <f>IF($GL867&gt;=33,INDEX($DF:$DF,$GK867+33),"")</f>
      </c>
      <c r="EP867">
        <f>IF($GL867&gt;=34,INDEX($DF:$DF,$GK867+34),"")</f>
      </c>
      <c r="EQ867">
        <f>IF($GL867&gt;=35,INDEX($DF:$DF,$GK867+35),"")</f>
      </c>
      <c r="ER867">
        <f>IF($GL867&gt;=36,INDEX($DF:$DF,$GK867+36),"")</f>
      </c>
      <c r="ES867">
        <f>IF($GL867&gt;=37,INDEX($DF:$DF,$GK867+37),"")</f>
      </c>
      <c r="ET867">
        <f>IF($GL867&gt;=38,INDEX($DF:$DF,$GK867+38),"")</f>
      </c>
      <c r="EU867">
        <f>IF($GL867&gt;=39,INDEX($DF:$DF,$GK867+39),"")</f>
      </c>
      <c r="EV867">
        <f>IF($GL867&gt;=40,INDEX($DF:$DF,$GK867+40),"")</f>
      </c>
      <c r="EW867">
        <f>IF($GL867&gt;=1,INDEX($DG:$DG,$GK867+1),"")</f>
      </c>
      <c r="EX867">
        <f>IF($GL867&gt;=2,INDEX($DG:$DG,$GK867+2),"")</f>
      </c>
      <c r="EY867">
        <f>IF($GL867&gt;=3,INDEX($DG:$DG,$GK867+3),"")</f>
      </c>
      <c r="EZ867">
        <f>IF($GL867&gt;=4,INDEX($DG:$DG,$GK867+4),"")</f>
      </c>
      <c r="FA867">
        <f>IF($GL867&gt;=5,INDEX($DG:$DG,$GK867+5),"")</f>
      </c>
      <c r="FB867">
        <f>IF($GL867&gt;=6,INDEX($DG:$DG,$GK867+6),"")</f>
      </c>
      <c r="FC867">
        <f>IF($GL867&gt;=7,INDEX($DG:$DG,$GK867+7),"")</f>
      </c>
      <c r="FD867">
        <f>IF($GL867&gt;=8,INDEX($DG:$DG,$GK867+8),"")</f>
      </c>
      <c r="FE867">
        <f>IF($GL867&gt;=9,INDEX($DG:$DG,$GK867+9),"")</f>
      </c>
      <c r="FF867">
        <f>IF($GL867&gt;=10,INDEX($DG:$DG,$GK867+10),"")</f>
      </c>
      <c r="FG867">
        <f>IF($GL867&gt;=11,INDEX($DG:$DG,$GK867+11),"")</f>
      </c>
      <c r="FH867">
        <f>IF($GL867&gt;=12,INDEX($DG:$DG,$GK867+12),"")</f>
      </c>
      <c r="FI867">
        <f>IF($GL867&gt;=13,INDEX($DG:$DG,$GK867+13),"")</f>
      </c>
      <c r="FJ867">
        <f>IF($GL867&gt;=14,INDEX($DG:$DG,$GK867+14),"")</f>
      </c>
      <c r="FK867">
        <f>IF($GL867&gt;=15,INDEX($DG:$DG,$GK867+15),"")</f>
      </c>
      <c r="FL867">
        <f>IF($GL867&gt;=16,INDEX($DG:$DG,$GK867+16),"")</f>
      </c>
      <c r="FM867">
        <f>IF($GL867&gt;=17,INDEX($DG:$DG,$GK867+17),"")</f>
      </c>
      <c r="FN867">
        <f>IF($GL867&gt;=18,INDEX($DG:$DG,$GK867+18),"")</f>
      </c>
      <c r="FO867">
        <f>IF($GL867&gt;=19,INDEX($DG:$DG,$GK867+19),"")</f>
      </c>
      <c r="FP867">
        <f>IF($GL867&gt;=20,INDEX($DG:$DG,$GK867+20),"")</f>
      </c>
      <c r="FQ867">
        <f>IF($GL867&gt;=21,INDEX($DG:$DG,$GK867+21),"")</f>
      </c>
      <c r="FR867">
        <f>IF($GL867&gt;=22,INDEX($DG:$DG,$GK867+22),"")</f>
      </c>
      <c r="FS867">
        <f>IF($GL867&gt;=23,INDEX($DG:$DG,$GK867+23),"")</f>
      </c>
      <c r="FT867">
        <f>IF($GL867&gt;=24,INDEX($DG:$DG,$GK867+24),"")</f>
      </c>
      <c r="FU867">
        <f>IF($GL867&gt;=25,INDEX($DG:$DG,$GK867+25),"")</f>
      </c>
      <c r="FV867">
        <f>IF($GL867&gt;=26,INDEX($DG:$DG,$GK867+26),"")</f>
      </c>
      <c r="FW867">
        <f>IF($GL867&gt;=27,INDEX($DG:$DG,$GK867+27),"")</f>
      </c>
      <c r="FX867">
        <f>IF($GL867&gt;=28,INDEX($DG:$DG,$GK867+28),"")</f>
      </c>
      <c r="FY867">
        <f>IF($GL867&gt;=29,INDEX($DG:$DG,$GK867+29),"")</f>
      </c>
      <c r="FZ867">
        <f>IF($GL867&gt;=30,INDEX($DG:$DG,$GK867+30),"")</f>
      </c>
      <c r="GA867">
        <f>IF($GL867&gt;=31,INDEX($DG:$DG,$GK867+31),"")</f>
      </c>
      <c r="GB867">
        <f>IF($GL867&gt;=32,INDEX($DG:$DG,$GK867+32),"")</f>
      </c>
      <c r="GC867">
        <f>IF($GL867&gt;=33,INDEX($DG:$DG,$GK867+33),"")</f>
      </c>
      <c r="GD867">
        <f>IF($GL867&gt;=34,INDEX($DG:$DG,$GK867+34),"")</f>
      </c>
      <c r="GE867">
        <f>IF($GL867&gt;=35,INDEX($DG:$DG,$GK867+35),"")</f>
      </c>
      <c r="GF867">
        <f>IF($GL867&gt;=36,INDEX($DG:$DG,$GK867+36),"")</f>
      </c>
      <c r="GG867">
        <f>IF($GL867&gt;=37,INDEX($DG:$DG,$GK867+37),"")</f>
      </c>
      <c r="GH867">
        <f>IF($GL867&gt;=38,INDEX($DG:$DG,$GK867+38),"")</f>
      </c>
      <c r="GI867">
        <f>IF($GL867&gt;=39,INDEX($DG:$DG,$GK867+39),"")</f>
      </c>
      <c r="GJ867">
        <f>IF($GL867&gt;=40,INDEX($DG:$DG,$GK867+40),"")</f>
      </c>
      <c r="GK867">
        <f>IFERROR(MATCH($DE867,$DF$2:$DF$166,0)+1,0)</f>
      </c>
      <c r="GL867">
        <f>IFERROR(INDEX($DH$2:$DH$166,MATCH($DE867,$DF$2:$DF$166,0)),0)</f>
      </c>
      <c r="GM867">
        <f>IFERROR(MATCH($H867,$DI$867:$EV$867,0),0)</f>
      </c>
      <c r="GN867">
        <f>IF($GM867&gt;0,INDEX($EW$867:$GJ$867,$GM867),"")</f>
      </c>
      <c r="GQ867">
        <f>IF($IZ867&gt;=1,INDEX($GO:$GO,$IY867+1),"")</f>
      </c>
      <c r="GR867">
        <f>IF($IZ867&gt;=2,INDEX($GO:$GO,$IY867+2),"")</f>
      </c>
      <c r="GS867">
        <f>IF($IZ867&gt;=3,INDEX($GO:$GO,$IY867+3),"")</f>
      </c>
      <c r="GT867">
        <f>IF($IZ867&gt;=4,INDEX($GO:$GO,$IY867+4),"")</f>
      </c>
      <c r="GU867">
        <f>IF($IZ867&gt;=5,INDEX($GO:$GO,$IY867+5),"")</f>
      </c>
      <c r="GV867">
        <f>IF($IZ867&gt;=6,INDEX($GO:$GO,$IY867+6),"")</f>
      </c>
      <c r="GW867">
        <f>IF($IZ867&gt;=7,INDEX($GO:$GO,$IY867+7),"")</f>
      </c>
      <c r="GX867">
        <f>IF($IZ867&gt;=8,INDEX($GO:$GO,$IY867+8),"")</f>
      </c>
      <c r="GY867">
        <f>IF($IZ867&gt;=9,INDEX($GO:$GO,$IY867+9),"")</f>
      </c>
      <c r="GZ867">
        <f>IF($IZ867&gt;=10,INDEX($GO:$GO,$IY867+10),"")</f>
      </c>
      <c r="HA867">
        <f>IF($IZ867&gt;=11,INDEX($GO:$GO,$IY867+11),"")</f>
      </c>
      <c r="HB867">
        <f>IF($IZ867&gt;=12,INDEX($GO:$GO,$IY867+12),"")</f>
      </c>
      <c r="HC867">
        <f>IF($IZ867&gt;=13,INDEX($GO:$GO,$IY867+13),"")</f>
      </c>
      <c r="HD867">
        <f>IF($IZ867&gt;=14,INDEX($GO:$GO,$IY867+14),"")</f>
      </c>
      <c r="HE867">
        <f>IF($IZ867&gt;=15,INDEX($GO:$GO,$IY867+15),"")</f>
      </c>
      <c r="HF867">
        <f>IF($IZ867&gt;=16,INDEX($GO:$GO,$IY867+16),"")</f>
      </c>
      <c r="HG867">
        <f>IF($IZ867&gt;=17,INDEX($GO:$GO,$IY867+17),"")</f>
      </c>
      <c r="HH867">
        <f>IF($IZ867&gt;=18,INDEX($GO:$GO,$IY867+18),"")</f>
      </c>
      <c r="HI867">
        <f>IF($IZ867&gt;=19,INDEX($GO:$GO,$IY867+19),"")</f>
      </c>
      <c r="HJ867">
        <f>IF($IZ867&gt;=20,INDEX($GO:$GO,$IY867+20),"")</f>
      </c>
      <c r="HK867">
        <f>IF($IZ867&gt;=21,INDEX($GO:$GO,$IY867+21),"")</f>
      </c>
      <c r="HL867">
        <f>IF($IZ867&gt;=22,INDEX($GO:$GO,$IY867+22),"")</f>
      </c>
      <c r="HM867">
        <f>IF($IZ867&gt;=23,INDEX($GO:$GO,$IY867+23),"")</f>
      </c>
      <c r="HN867">
        <f>IF($IZ867&gt;=24,INDEX($GO:$GO,$IY867+24),"")</f>
      </c>
      <c r="HO867">
        <f>IF($IZ867&gt;=25,INDEX($GO:$GO,$IY867+25),"")</f>
      </c>
      <c r="HP867">
        <f>IF($IZ867&gt;=26,INDEX($GO:$GO,$IY867+26),"")</f>
      </c>
      <c r="HQ867">
        <f>IF($IZ867&gt;=27,INDEX($GO:$GO,$IY867+27),"")</f>
      </c>
      <c r="HR867">
        <f>IF($IZ867&gt;=28,INDEX($GO:$GO,$IY867+28),"")</f>
      </c>
      <c r="HS867">
        <f>IF($IZ867&gt;=29,INDEX($GO:$GO,$IY867+29),"")</f>
      </c>
      <c r="HT867">
        <f>IF($IZ867&gt;=30,INDEX($GO:$GO,$IY867+30),"")</f>
      </c>
      <c r="HU867">
        <f>IF($IZ867&gt;=31,INDEX($GO:$GO,$IY867+31),"")</f>
      </c>
      <c r="HV867">
        <f>IF($IZ867&gt;=32,INDEX($GO:$GO,$IY867+32),"")</f>
      </c>
      <c r="HW867">
        <f>IF($IZ867&gt;=33,INDEX($GO:$GO,$IY867+33),"")</f>
      </c>
      <c r="HX867">
        <f>IF($IZ867&gt;=34,INDEX($GO:$GO,$IY867+34),"")</f>
      </c>
      <c r="HY867">
        <f>IF($IZ867&gt;=35,INDEX($GO:$GO,$IY867+35),"")</f>
      </c>
      <c r="HZ867">
        <f>IF($IZ867&gt;=36,INDEX($GO:$GO,$IY867+36),"")</f>
      </c>
      <c r="IA867">
        <f>IF($IZ867&gt;=37,INDEX($GO:$GO,$IY867+37),"")</f>
      </c>
      <c r="IB867">
        <f>IF($IZ867&gt;=38,INDEX($GO:$GO,$IY867+38),"")</f>
      </c>
      <c r="IC867">
        <f>IF($IZ867&gt;=39,INDEX($GO:$GO,$IY867+39),"")</f>
      </c>
      <c r="ID867">
        <f>IF($IZ867&gt;=40,INDEX($GO:$GO,$IY867+40),"")</f>
      </c>
      <c r="IE867">
        <f>IF($IZ867&gt;=41,INDEX($GO:$GO,$IY867+41),"")</f>
      </c>
      <c r="IF867">
        <f>IF($IZ867&gt;=42,INDEX($GO:$GO,$IY867+42),"")</f>
      </c>
      <c r="IG867">
        <f>IF($IZ867&gt;=43,INDEX($GO:$GO,$IY867+43),"")</f>
      </c>
      <c r="IH867">
        <f>IF($IZ867&gt;=44,INDEX($GO:$GO,$IY867+44),"")</f>
      </c>
      <c r="II867">
        <f>IF($IZ867&gt;=45,INDEX($GO:$GO,$IY867+45),"")</f>
      </c>
      <c r="IJ867">
        <f>IF($IZ867&gt;=46,INDEX($GO:$GO,$IY867+46),"")</f>
      </c>
      <c r="IK867">
        <f>IF($IZ867&gt;=47,INDEX($GO:$GO,$IY867+47),"")</f>
      </c>
      <c r="IL867">
        <f>IF($IZ867&gt;=48,INDEX($GO:$GO,$IY867+48),"")</f>
      </c>
      <c r="IM867">
        <f>IF($IZ867&gt;=49,INDEX($GO:$GO,$IY867+49),"")</f>
      </c>
      <c r="IN867">
        <f>IF($IZ867&gt;=50,INDEX($GO:$GO,$IY867+50),"")</f>
      </c>
      <c r="IO867">
        <f>IF($IZ867&gt;=51,INDEX($GO:$GO,$IY867+51),"")</f>
      </c>
      <c r="IP867">
        <f>IF($IZ867&gt;=52,INDEX($GO:$GO,$IY867+52),"")</f>
      </c>
      <c r="IQ867">
        <f>IF($IZ867&gt;=53,INDEX($GO:$GO,$IY867+53),"")</f>
      </c>
      <c r="IR867">
        <f>IF($IZ867&gt;=54,INDEX($GO:$GO,$IY867+54),"")</f>
      </c>
      <c r="IS867">
        <f>IF($IZ867&gt;=55,INDEX($GO:$GO,$IY867+55),"")</f>
      </c>
      <c r="IT867">
        <f>IF($IZ867&gt;=56,INDEX($GO:$GO,$IY867+56),"")</f>
      </c>
      <c r="IU867">
        <f>IF($IZ867&gt;=57,INDEX($GO:$GO,$IY867+57),"")</f>
      </c>
      <c r="IV867">
        <f>IF($IZ867&gt;=58,INDEX($GO:$GO,$IY867+58),"")</f>
      </c>
      <c r="IW867">
        <f>IF($IZ867&gt;=59,INDEX($GO:$GO,$IY867+59),"")</f>
      </c>
      <c r="IX867">
        <f>IF($IZ867&gt;=60,INDEX($GO:$GO,$IY867+60),"")</f>
      </c>
      <c r="IY867">
        <f>IFERROR(MATCH($GN867,$GO$2:$GO$827,0)+1,0)</f>
      </c>
      <c r="IZ867">
        <f>IFERROR(INDEX($GP$2:$GP$827,MATCH($GN867,$GO$2:$GO$827,0)),0)</f>
      </c>
      <c r="JA867" t="s">
        <v>23</v>
      </c>
      <c r="JB867" t="s">
        <v>23</v>
      </c>
    </row>
    <row r="868" spans="1:262" x14ac:dyDescent="0.25">
      <c r="F868" s="1"/>
      <c r="G868" s="1"/>
      <c r="H868" s="1"/>
      <c r="I868" s="1"/>
      <c r="J868" s="1">
        <f>IFERROR(IF(FIND(" - ",$F868)&gt;0,MID($F868,FIND(" - ",$F868)+3,LEN($F868)),""),"")</f>
      </c>
      <c r="L868" s="1"/>
      <c r="N868" t="s">
        <v>23</v>
      </c>
      <c r="P868">
        <f>IF(OR($N868="",$O868=""),"",IFERROR($N868/$O868,0))</f>
      </c>
      <c r="Q868">
        <f>IF($N868="","",
IF($G868="","",
IF(ISNUMBER(SEARCH("exempt",LOWER($G868))),0,
$N868*(VALUE(SUBSTITUTE($G868,"%",""))/100))))</f>
      </c>
      <c r="W868">
        <f>IF($N868="","",
SUM($N868,$Q868,$U868,$R868,$T868)-
IF($V868="",0,VALUE($V868)))</f>
      </c>
      <c r="AE868" t="s">
        <v>2148</v>
      </c>
      <c r="AM868">
        <f>IFERROR(LEFT($F868,FIND(" - ",$F868)-1),$F868)</f>
      </c>
      <c r="AP868">
        <f>IF($CE868&gt;=1,INDEX($AN:$AN,$CD868+1),"")</f>
      </c>
      <c r="AQ868">
        <f>IF($CE868&gt;=2,INDEX($AN:$AN,$CD868+2),"")</f>
      </c>
      <c r="AR868">
        <f>IF($CE868&gt;=3,INDEX($AN:$AN,$CD868+3),"")</f>
      </c>
      <c r="AS868">
        <f>IF($CE868&gt;=4,INDEX($AN:$AN,$CD868+4),"")</f>
      </c>
      <c r="AT868">
        <f>IF($CE868&gt;=5,INDEX($AN:$AN,$CD868+5),"")</f>
      </c>
      <c r="AU868">
        <f>IF($CE868&gt;=6,INDEX($AN:$AN,$CD868+6),"")</f>
      </c>
      <c r="AV868">
        <f>IF($CE868&gt;=7,INDEX($AN:$AN,$CD868+7),"")</f>
      </c>
      <c r="AW868">
        <f>IF($CE868&gt;=8,INDEX($AN:$AN,$CD868+8),"")</f>
      </c>
      <c r="AX868">
        <f>IF($CE868&gt;=9,INDEX($AN:$AN,$CD868+9),"")</f>
      </c>
      <c r="AY868">
        <f>IF($CE868&gt;=10,INDEX($AN:$AN,$CD868+10),"")</f>
      </c>
      <c r="AZ868">
        <f>IF($CE868&gt;=11,INDEX($AN:$AN,$CD868+11),"")</f>
      </c>
      <c r="BA868">
        <f>IF($CE868&gt;=12,INDEX($AN:$AN,$CD868+12),"")</f>
      </c>
      <c r="BB868">
        <f>IF($CE868&gt;=13,INDEX($AN:$AN,$CD868+13),"")</f>
      </c>
      <c r="BC868">
        <f>IF($CE868&gt;=14,INDEX($AN:$AN,$CD868+14),"")</f>
      </c>
      <c r="BD868">
        <f>IF($CE868&gt;=15,INDEX($AN:$AN,$CD868+15),"")</f>
      </c>
      <c r="BE868">
        <f>IF($CE868&gt;=16,INDEX($AN:$AN,$CD868+16),"")</f>
      </c>
      <c r="BF868">
        <f>IF($CE868&gt;=17,INDEX($AN:$AN,$CD868+17),"")</f>
      </c>
      <c r="BG868">
        <f>IF($CE868&gt;=18,INDEX($AN:$AN,$CD868+18),"")</f>
      </c>
      <c r="BH868">
        <f>IF($CE868&gt;=19,INDEX($AN:$AN,$CD868+19),"")</f>
      </c>
      <c r="BI868">
        <f>IF($CE868&gt;=20,INDEX($AN:$AN,$CD868+20),"")</f>
      </c>
      <c r="BJ868">
        <f>IF($CE868&gt;=21,INDEX($AN:$AN,$CD868+21),"")</f>
      </c>
      <c r="BK868">
        <f>IF($CE868&gt;=22,INDEX($AN:$AN,$CD868+22),"")</f>
      </c>
      <c r="BL868">
        <f>IF($CE868&gt;=23,INDEX($AN:$AN,$CD868+23),"")</f>
      </c>
      <c r="BM868">
        <f>IF($CE868&gt;=24,INDEX($AN:$AN,$CD868+24),"")</f>
      </c>
      <c r="BN868">
        <f>IF($CE868&gt;=25,INDEX($AN:$AN,$CD868+25),"")</f>
      </c>
      <c r="BO868">
        <f>IF($CE868&gt;=26,INDEX($AN:$AN,$CD868+26),"")</f>
      </c>
      <c r="BP868">
        <f>IF($CE868&gt;=27,INDEX($AN:$AN,$CD868+27),"")</f>
      </c>
      <c r="BQ868">
        <f>IF($CE868&gt;=28,INDEX($AN:$AN,$CD868+28),"")</f>
      </c>
      <c r="BR868">
        <f>IF($CE868&gt;=29,INDEX($AN:$AN,$CD868+29),"")</f>
      </c>
      <c r="BS868">
        <f>IF($CE868&gt;=30,INDEX($AN:$AN,$CD868+30),"")</f>
      </c>
      <c r="BT868">
        <f>IF($CE868&gt;=31,INDEX($AN:$AN,$CD868+31),"")</f>
      </c>
      <c r="BU868">
        <f>IF($CE868&gt;=32,INDEX($AN:$AN,$CD868+32),"")</f>
      </c>
      <c r="BV868">
        <f>IF($CE868&gt;=33,INDEX($AN:$AN,$CD868+33),"")</f>
      </c>
      <c r="BW868">
        <f>IF($CE868&gt;=34,INDEX($AN:$AN,$CD868+34),"")</f>
      </c>
      <c r="BX868">
        <f>IF($CE868&gt;=35,INDEX($AN:$AN,$CD868+35),"")</f>
      </c>
      <c r="BY868">
        <f>IF($CE868&gt;=36,INDEX($AN:$AN,$CD868+36),"")</f>
      </c>
      <c r="BZ868">
        <f>IF($CE868&gt;=37,INDEX($AN:$AN,$CD868+37),"")</f>
      </c>
      <c r="CA868">
        <f>IF($CE868&gt;=38,INDEX($AN:$AN,$CD868+38),"")</f>
      </c>
      <c r="CB868">
        <f>IF($CE868&gt;=39,INDEX($AN:$AN,$CD868+39),"")</f>
      </c>
      <c r="CC868">
        <f>IF($CE868&gt;=40,INDEX($AN:$AN,$CD868+40),"")</f>
      </c>
      <c r="CD868">
        <f>IFERROR(MATCH($AM868,$AN$2:$AN$133,0)+1,0)</f>
      </c>
      <c r="CE868">
        <f>IFERROR(INDEX($AO$2:$AO$133,MATCH($AM868,$AN$2:$AN$133,0)),0)</f>
      </c>
      <c r="CF868">
        <f>IFERROR(LEFT($K868,FIND(" - ",$K868)-1),$K868)</f>
      </c>
      <c r="CG868" t="s">
        <v>2149</v>
      </c>
      <c r="CH868">
        <v>1</v>
      </c>
      <c r="CI868">
        <f>IF($DD868&gt;=1,INDEX($CG:$CG,$DC868+1),"")</f>
      </c>
      <c r="CJ868">
        <f>IF($DD868&gt;=2,INDEX($CG:$CG,$DC868+2),"")</f>
      </c>
      <c r="CK868">
        <f>IF($DD868&gt;=3,INDEX($CG:$CG,$DC868+3),"")</f>
      </c>
      <c r="CL868">
        <f>IF($DD868&gt;=4,INDEX($CG:$CG,$DC868+4),"")</f>
      </c>
      <c r="CM868">
        <f>IF($DD868&gt;=5,INDEX($CG:$CG,$DC868+5),"")</f>
      </c>
      <c r="CN868">
        <f>IF($DD868&gt;=6,INDEX($CG:$CG,$DC868+6),"")</f>
      </c>
      <c r="CO868">
        <f>IF($DD868&gt;=7,INDEX($CG:$CG,$DC868+7),"")</f>
      </c>
      <c r="CP868">
        <f>IF($DD868&gt;=8,INDEX($CG:$CG,$DC868+8),"")</f>
      </c>
      <c r="CQ868">
        <f>IF($DD868&gt;=9,INDEX($CG:$CG,$DC868+9),"")</f>
      </c>
      <c r="CR868">
        <f>IF($DD868&gt;=10,INDEX($CG:$CG,$DC868+10),"")</f>
      </c>
      <c r="CS868">
        <f>IF($DD868&gt;=11,INDEX($CG:$CG,$DC868+11),"")</f>
      </c>
      <c r="CT868">
        <f>IF($DD868&gt;=12,INDEX($CG:$CG,$DC868+12),"")</f>
      </c>
      <c r="CU868">
        <f>IF($DD868&gt;=13,INDEX($CG:$CG,$DC868+13),"")</f>
      </c>
      <c r="CV868">
        <f>IF($DD868&gt;=14,INDEX($CG:$CG,$DC868+14),"")</f>
      </c>
      <c r="CW868">
        <f>IF($DD868&gt;=15,INDEX($CG:$CG,$DC868+15),"")</f>
      </c>
      <c r="CX868">
        <f>IF($DD868&gt;=16,INDEX($CG:$CG,$DC868+16),"")</f>
      </c>
      <c r="CY868">
        <f>IF($DD868&gt;=17,INDEX($CG:$CG,$DC868+17),"")</f>
      </c>
      <c r="CZ868">
        <f>IF($DD868&gt;=18,INDEX($CG:$CG,$DC868+18),"")</f>
      </c>
      <c r="DA868">
        <f>IF($DD868&gt;=19,INDEX($CG:$CG,$DC868+19),"")</f>
      </c>
      <c r="DB868">
        <f>IF($DD868&gt;=20,INDEX($CG:$CG,$DC868+20),"")</f>
      </c>
      <c r="DC868">
        <f>IFERROR(MATCH($CF868,$CG$2:$CG$1558,0)+1,0)</f>
      </c>
      <c r="DD868">
        <f>IFERROR(INDEX($CH$2:$CH$1558,MATCH($CF868,$CG$2:$CG$1558,0)),0)</f>
      </c>
      <c r="DE868">
        <f>IFERROR(INDEX($AL:$AL,MATCH($G868,$AK:$AK,0))&amp;"","")</f>
      </c>
      <c r="DI868">
        <f>IF($GL868&gt;=1,INDEX($DF:$DF,$GK868+1),"")</f>
      </c>
      <c r="DJ868">
        <f>IF($GL868&gt;=2,INDEX($DF:$DF,$GK868+2),"")</f>
      </c>
      <c r="DK868">
        <f>IF($GL868&gt;=3,INDEX($DF:$DF,$GK868+3),"")</f>
      </c>
      <c r="DL868">
        <f>IF($GL868&gt;=4,INDEX($DF:$DF,$GK868+4),"")</f>
      </c>
      <c r="DM868">
        <f>IF($GL868&gt;=5,INDEX($DF:$DF,$GK868+5),"")</f>
      </c>
      <c r="DN868">
        <f>IF($GL868&gt;=6,INDEX($DF:$DF,$GK868+6),"")</f>
      </c>
      <c r="DO868">
        <f>IF($GL868&gt;=7,INDEX($DF:$DF,$GK868+7),"")</f>
      </c>
      <c r="DP868">
        <f>IF($GL868&gt;=8,INDEX($DF:$DF,$GK868+8),"")</f>
      </c>
      <c r="DQ868">
        <f>IF($GL868&gt;=9,INDEX($DF:$DF,$GK868+9),"")</f>
      </c>
      <c r="DR868">
        <f>IF($GL868&gt;=10,INDEX($DF:$DF,$GK868+10),"")</f>
      </c>
      <c r="DS868">
        <f>IF($GL868&gt;=11,INDEX($DF:$DF,$GK868+11),"")</f>
      </c>
      <c r="DT868">
        <f>IF($GL868&gt;=12,INDEX($DF:$DF,$GK868+12),"")</f>
      </c>
      <c r="DU868">
        <f>IF($GL868&gt;=13,INDEX($DF:$DF,$GK868+13),"")</f>
      </c>
      <c r="DV868">
        <f>IF($GL868&gt;=14,INDEX($DF:$DF,$GK868+14),"")</f>
      </c>
      <c r="DW868">
        <f>IF($GL868&gt;=15,INDEX($DF:$DF,$GK868+15),"")</f>
      </c>
      <c r="DX868">
        <f>IF($GL868&gt;=16,INDEX($DF:$DF,$GK868+16),"")</f>
      </c>
      <c r="DY868">
        <f>IF($GL868&gt;=17,INDEX($DF:$DF,$GK868+17),"")</f>
      </c>
      <c r="DZ868">
        <f>IF($GL868&gt;=18,INDEX($DF:$DF,$GK868+18),"")</f>
      </c>
      <c r="EA868">
        <f>IF($GL868&gt;=19,INDEX($DF:$DF,$GK868+19),"")</f>
      </c>
      <c r="EB868">
        <f>IF($GL868&gt;=20,INDEX($DF:$DF,$GK868+20),"")</f>
      </c>
      <c r="EC868">
        <f>IF($GL868&gt;=21,INDEX($DF:$DF,$GK868+21),"")</f>
      </c>
      <c r="ED868">
        <f>IF($GL868&gt;=22,INDEX($DF:$DF,$GK868+22),"")</f>
      </c>
      <c r="EE868">
        <f>IF($GL868&gt;=23,INDEX($DF:$DF,$GK868+23),"")</f>
      </c>
      <c r="EF868">
        <f>IF($GL868&gt;=24,INDEX($DF:$DF,$GK868+24),"")</f>
      </c>
      <c r="EG868">
        <f>IF($GL868&gt;=25,INDEX($DF:$DF,$GK868+25),"")</f>
      </c>
      <c r="EH868">
        <f>IF($GL868&gt;=26,INDEX($DF:$DF,$GK868+26),"")</f>
      </c>
      <c r="EI868">
        <f>IF($GL868&gt;=27,INDEX($DF:$DF,$GK868+27),"")</f>
      </c>
      <c r="EJ868">
        <f>IF($GL868&gt;=28,INDEX($DF:$DF,$GK868+28),"")</f>
      </c>
      <c r="EK868">
        <f>IF($GL868&gt;=29,INDEX($DF:$DF,$GK868+29),"")</f>
      </c>
      <c r="EL868">
        <f>IF($GL868&gt;=30,INDEX($DF:$DF,$GK868+30),"")</f>
      </c>
      <c r="EM868">
        <f>IF($GL868&gt;=31,INDEX($DF:$DF,$GK868+31),"")</f>
      </c>
      <c r="EN868">
        <f>IF($GL868&gt;=32,INDEX($DF:$DF,$GK868+32),"")</f>
      </c>
      <c r="EO868">
        <f>IF($GL868&gt;=33,INDEX($DF:$DF,$GK868+33),"")</f>
      </c>
      <c r="EP868">
        <f>IF($GL868&gt;=34,INDEX($DF:$DF,$GK868+34),"")</f>
      </c>
      <c r="EQ868">
        <f>IF($GL868&gt;=35,INDEX($DF:$DF,$GK868+35),"")</f>
      </c>
      <c r="ER868">
        <f>IF($GL868&gt;=36,INDEX($DF:$DF,$GK868+36),"")</f>
      </c>
      <c r="ES868">
        <f>IF($GL868&gt;=37,INDEX($DF:$DF,$GK868+37),"")</f>
      </c>
      <c r="ET868">
        <f>IF($GL868&gt;=38,INDEX($DF:$DF,$GK868+38),"")</f>
      </c>
      <c r="EU868">
        <f>IF($GL868&gt;=39,INDEX($DF:$DF,$GK868+39),"")</f>
      </c>
      <c r="EV868">
        <f>IF($GL868&gt;=40,INDEX($DF:$DF,$GK868+40),"")</f>
      </c>
      <c r="EW868">
        <f>IF($GL868&gt;=1,INDEX($DG:$DG,$GK868+1),"")</f>
      </c>
      <c r="EX868">
        <f>IF($GL868&gt;=2,INDEX($DG:$DG,$GK868+2),"")</f>
      </c>
      <c r="EY868">
        <f>IF($GL868&gt;=3,INDEX($DG:$DG,$GK868+3),"")</f>
      </c>
      <c r="EZ868">
        <f>IF($GL868&gt;=4,INDEX($DG:$DG,$GK868+4),"")</f>
      </c>
      <c r="FA868">
        <f>IF($GL868&gt;=5,INDEX($DG:$DG,$GK868+5),"")</f>
      </c>
      <c r="FB868">
        <f>IF($GL868&gt;=6,INDEX($DG:$DG,$GK868+6),"")</f>
      </c>
      <c r="FC868">
        <f>IF($GL868&gt;=7,INDEX($DG:$DG,$GK868+7),"")</f>
      </c>
      <c r="FD868">
        <f>IF($GL868&gt;=8,INDEX($DG:$DG,$GK868+8),"")</f>
      </c>
      <c r="FE868">
        <f>IF($GL868&gt;=9,INDEX($DG:$DG,$GK868+9),"")</f>
      </c>
      <c r="FF868">
        <f>IF($GL868&gt;=10,INDEX($DG:$DG,$GK868+10),"")</f>
      </c>
      <c r="FG868">
        <f>IF($GL868&gt;=11,INDEX($DG:$DG,$GK868+11),"")</f>
      </c>
      <c r="FH868">
        <f>IF($GL868&gt;=12,INDEX($DG:$DG,$GK868+12),"")</f>
      </c>
      <c r="FI868">
        <f>IF($GL868&gt;=13,INDEX($DG:$DG,$GK868+13),"")</f>
      </c>
      <c r="FJ868">
        <f>IF($GL868&gt;=14,INDEX($DG:$DG,$GK868+14),"")</f>
      </c>
      <c r="FK868">
        <f>IF($GL868&gt;=15,INDEX($DG:$DG,$GK868+15),"")</f>
      </c>
      <c r="FL868">
        <f>IF($GL868&gt;=16,INDEX($DG:$DG,$GK868+16),"")</f>
      </c>
      <c r="FM868">
        <f>IF($GL868&gt;=17,INDEX($DG:$DG,$GK868+17),"")</f>
      </c>
      <c r="FN868">
        <f>IF($GL868&gt;=18,INDEX($DG:$DG,$GK868+18),"")</f>
      </c>
      <c r="FO868">
        <f>IF($GL868&gt;=19,INDEX($DG:$DG,$GK868+19),"")</f>
      </c>
      <c r="FP868">
        <f>IF($GL868&gt;=20,INDEX($DG:$DG,$GK868+20),"")</f>
      </c>
      <c r="FQ868">
        <f>IF($GL868&gt;=21,INDEX($DG:$DG,$GK868+21),"")</f>
      </c>
      <c r="FR868">
        <f>IF($GL868&gt;=22,INDEX($DG:$DG,$GK868+22),"")</f>
      </c>
      <c r="FS868">
        <f>IF($GL868&gt;=23,INDEX($DG:$DG,$GK868+23),"")</f>
      </c>
      <c r="FT868">
        <f>IF($GL868&gt;=24,INDEX($DG:$DG,$GK868+24),"")</f>
      </c>
      <c r="FU868">
        <f>IF($GL868&gt;=25,INDEX($DG:$DG,$GK868+25),"")</f>
      </c>
      <c r="FV868">
        <f>IF($GL868&gt;=26,INDEX($DG:$DG,$GK868+26),"")</f>
      </c>
      <c r="FW868">
        <f>IF($GL868&gt;=27,INDEX($DG:$DG,$GK868+27),"")</f>
      </c>
      <c r="FX868">
        <f>IF($GL868&gt;=28,INDEX($DG:$DG,$GK868+28),"")</f>
      </c>
      <c r="FY868">
        <f>IF($GL868&gt;=29,INDEX($DG:$DG,$GK868+29),"")</f>
      </c>
      <c r="FZ868">
        <f>IF($GL868&gt;=30,INDEX($DG:$DG,$GK868+30),"")</f>
      </c>
      <c r="GA868">
        <f>IF($GL868&gt;=31,INDEX($DG:$DG,$GK868+31),"")</f>
      </c>
      <c r="GB868">
        <f>IF($GL868&gt;=32,INDEX($DG:$DG,$GK868+32),"")</f>
      </c>
      <c r="GC868">
        <f>IF($GL868&gt;=33,INDEX($DG:$DG,$GK868+33),"")</f>
      </c>
      <c r="GD868">
        <f>IF($GL868&gt;=34,INDEX($DG:$DG,$GK868+34),"")</f>
      </c>
      <c r="GE868">
        <f>IF($GL868&gt;=35,INDEX($DG:$DG,$GK868+35),"")</f>
      </c>
      <c r="GF868">
        <f>IF($GL868&gt;=36,INDEX($DG:$DG,$GK868+36),"")</f>
      </c>
      <c r="GG868">
        <f>IF($GL868&gt;=37,INDEX($DG:$DG,$GK868+37),"")</f>
      </c>
      <c r="GH868">
        <f>IF($GL868&gt;=38,INDEX($DG:$DG,$GK868+38),"")</f>
      </c>
      <c r="GI868">
        <f>IF($GL868&gt;=39,INDEX($DG:$DG,$GK868+39),"")</f>
      </c>
      <c r="GJ868">
        <f>IF($GL868&gt;=40,INDEX($DG:$DG,$GK868+40),"")</f>
      </c>
      <c r="GK868">
        <f>IFERROR(MATCH($DE868,$DF$2:$DF$166,0)+1,0)</f>
      </c>
      <c r="GL868">
        <f>IFERROR(INDEX($DH$2:$DH$166,MATCH($DE868,$DF$2:$DF$166,0)),0)</f>
      </c>
      <c r="GM868">
        <f>IFERROR(MATCH($H868,$DI$868:$EV$868,0),0)</f>
      </c>
      <c r="GN868">
        <f>IF($GM868&gt;0,INDEX($EW$868:$GJ$868,$GM868),"")</f>
      </c>
      <c r="GQ868">
        <f>IF($IZ868&gt;=1,INDEX($GO:$GO,$IY868+1),"")</f>
      </c>
      <c r="GR868">
        <f>IF($IZ868&gt;=2,INDEX($GO:$GO,$IY868+2),"")</f>
      </c>
      <c r="GS868">
        <f>IF($IZ868&gt;=3,INDEX($GO:$GO,$IY868+3),"")</f>
      </c>
      <c r="GT868">
        <f>IF($IZ868&gt;=4,INDEX($GO:$GO,$IY868+4),"")</f>
      </c>
      <c r="GU868">
        <f>IF($IZ868&gt;=5,INDEX($GO:$GO,$IY868+5),"")</f>
      </c>
      <c r="GV868">
        <f>IF($IZ868&gt;=6,INDEX($GO:$GO,$IY868+6),"")</f>
      </c>
      <c r="GW868">
        <f>IF($IZ868&gt;=7,INDEX($GO:$GO,$IY868+7),"")</f>
      </c>
      <c r="GX868">
        <f>IF($IZ868&gt;=8,INDEX($GO:$GO,$IY868+8),"")</f>
      </c>
      <c r="GY868">
        <f>IF($IZ868&gt;=9,INDEX($GO:$GO,$IY868+9),"")</f>
      </c>
      <c r="GZ868">
        <f>IF($IZ868&gt;=10,INDEX($GO:$GO,$IY868+10),"")</f>
      </c>
      <c r="HA868">
        <f>IF($IZ868&gt;=11,INDEX($GO:$GO,$IY868+11),"")</f>
      </c>
      <c r="HB868">
        <f>IF($IZ868&gt;=12,INDEX($GO:$GO,$IY868+12),"")</f>
      </c>
      <c r="HC868">
        <f>IF($IZ868&gt;=13,INDEX($GO:$GO,$IY868+13),"")</f>
      </c>
      <c r="HD868">
        <f>IF($IZ868&gt;=14,INDEX($GO:$GO,$IY868+14),"")</f>
      </c>
      <c r="HE868">
        <f>IF($IZ868&gt;=15,INDEX($GO:$GO,$IY868+15),"")</f>
      </c>
      <c r="HF868">
        <f>IF($IZ868&gt;=16,INDEX($GO:$GO,$IY868+16),"")</f>
      </c>
      <c r="HG868">
        <f>IF($IZ868&gt;=17,INDEX($GO:$GO,$IY868+17),"")</f>
      </c>
      <c r="HH868">
        <f>IF($IZ868&gt;=18,INDEX($GO:$GO,$IY868+18),"")</f>
      </c>
      <c r="HI868">
        <f>IF($IZ868&gt;=19,INDEX($GO:$GO,$IY868+19),"")</f>
      </c>
      <c r="HJ868">
        <f>IF($IZ868&gt;=20,INDEX($GO:$GO,$IY868+20),"")</f>
      </c>
      <c r="HK868">
        <f>IF($IZ868&gt;=21,INDEX($GO:$GO,$IY868+21),"")</f>
      </c>
      <c r="HL868">
        <f>IF($IZ868&gt;=22,INDEX($GO:$GO,$IY868+22),"")</f>
      </c>
      <c r="HM868">
        <f>IF($IZ868&gt;=23,INDEX($GO:$GO,$IY868+23),"")</f>
      </c>
      <c r="HN868">
        <f>IF($IZ868&gt;=24,INDEX($GO:$GO,$IY868+24),"")</f>
      </c>
      <c r="HO868">
        <f>IF($IZ868&gt;=25,INDEX($GO:$GO,$IY868+25),"")</f>
      </c>
      <c r="HP868">
        <f>IF($IZ868&gt;=26,INDEX($GO:$GO,$IY868+26),"")</f>
      </c>
      <c r="HQ868">
        <f>IF($IZ868&gt;=27,INDEX($GO:$GO,$IY868+27),"")</f>
      </c>
      <c r="HR868">
        <f>IF($IZ868&gt;=28,INDEX($GO:$GO,$IY868+28),"")</f>
      </c>
      <c r="HS868">
        <f>IF($IZ868&gt;=29,INDEX($GO:$GO,$IY868+29),"")</f>
      </c>
      <c r="HT868">
        <f>IF($IZ868&gt;=30,INDEX($GO:$GO,$IY868+30),"")</f>
      </c>
      <c r="HU868">
        <f>IF($IZ868&gt;=31,INDEX($GO:$GO,$IY868+31),"")</f>
      </c>
      <c r="HV868">
        <f>IF($IZ868&gt;=32,INDEX($GO:$GO,$IY868+32),"")</f>
      </c>
      <c r="HW868">
        <f>IF($IZ868&gt;=33,INDEX($GO:$GO,$IY868+33),"")</f>
      </c>
      <c r="HX868">
        <f>IF($IZ868&gt;=34,INDEX($GO:$GO,$IY868+34),"")</f>
      </c>
      <c r="HY868">
        <f>IF($IZ868&gt;=35,INDEX($GO:$GO,$IY868+35),"")</f>
      </c>
      <c r="HZ868">
        <f>IF($IZ868&gt;=36,INDEX($GO:$GO,$IY868+36),"")</f>
      </c>
      <c r="IA868">
        <f>IF($IZ868&gt;=37,INDEX($GO:$GO,$IY868+37),"")</f>
      </c>
      <c r="IB868">
        <f>IF($IZ868&gt;=38,INDEX($GO:$GO,$IY868+38),"")</f>
      </c>
      <c r="IC868">
        <f>IF($IZ868&gt;=39,INDEX($GO:$GO,$IY868+39),"")</f>
      </c>
      <c r="ID868">
        <f>IF($IZ868&gt;=40,INDEX($GO:$GO,$IY868+40),"")</f>
      </c>
      <c r="IE868">
        <f>IF($IZ868&gt;=41,INDEX($GO:$GO,$IY868+41),"")</f>
      </c>
      <c r="IF868">
        <f>IF($IZ868&gt;=42,INDEX($GO:$GO,$IY868+42),"")</f>
      </c>
      <c r="IG868">
        <f>IF($IZ868&gt;=43,INDEX($GO:$GO,$IY868+43),"")</f>
      </c>
      <c r="IH868">
        <f>IF($IZ868&gt;=44,INDEX($GO:$GO,$IY868+44),"")</f>
      </c>
      <c r="II868">
        <f>IF($IZ868&gt;=45,INDEX($GO:$GO,$IY868+45),"")</f>
      </c>
      <c r="IJ868">
        <f>IF($IZ868&gt;=46,INDEX($GO:$GO,$IY868+46),"")</f>
      </c>
      <c r="IK868">
        <f>IF($IZ868&gt;=47,INDEX($GO:$GO,$IY868+47),"")</f>
      </c>
      <c r="IL868">
        <f>IF($IZ868&gt;=48,INDEX($GO:$GO,$IY868+48),"")</f>
      </c>
      <c r="IM868">
        <f>IF($IZ868&gt;=49,INDEX($GO:$GO,$IY868+49),"")</f>
      </c>
      <c r="IN868">
        <f>IF($IZ868&gt;=50,INDEX($GO:$GO,$IY868+50),"")</f>
      </c>
      <c r="IO868">
        <f>IF($IZ868&gt;=51,INDEX($GO:$GO,$IY868+51),"")</f>
      </c>
      <c r="IP868">
        <f>IF($IZ868&gt;=52,INDEX($GO:$GO,$IY868+52),"")</f>
      </c>
      <c r="IQ868">
        <f>IF($IZ868&gt;=53,INDEX($GO:$GO,$IY868+53),"")</f>
      </c>
      <c r="IR868">
        <f>IF($IZ868&gt;=54,INDEX($GO:$GO,$IY868+54),"")</f>
      </c>
      <c r="IS868">
        <f>IF($IZ868&gt;=55,INDEX($GO:$GO,$IY868+55),"")</f>
      </c>
      <c r="IT868">
        <f>IF($IZ868&gt;=56,INDEX($GO:$GO,$IY868+56),"")</f>
      </c>
      <c r="IU868">
        <f>IF($IZ868&gt;=57,INDEX($GO:$GO,$IY868+57),"")</f>
      </c>
      <c r="IV868">
        <f>IF($IZ868&gt;=58,INDEX($GO:$GO,$IY868+58),"")</f>
      </c>
      <c r="IW868">
        <f>IF($IZ868&gt;=59,INDEX($GO:$GO,$IY868+59),"")</f>
      </c>
      <c r="IX868">
        <f>IF($IZ868&gt;=60,INDEX($GO:$GO,$IY868+60),"")</f>
      </c>
      <c r="IY868">
        <f>IFERROR(MATCH($GN868,$GO$2:$GO$827,0)+1,0)</f>
      </c>
      <c r="IZ868">
        <f>IFERROR(INDEX($GP$2:$GP$827,MATCH($GN868,$GO$2:$GO$827,0)),0)</f>
      </c>
      <c r="JA868" t="s">
        <v>23</v>
      </c>
      <c r="JB868" t="s">
        <v>23</v>
      </c>
    </row>
    <row r="869" spans="1:262" x14ac:dyDescent="0.25">
      <c r="F869" s="1"/>
      <c r="G869" s="1"/>
      <c r="H869" s="1"/>
      <c r="I869" s="1"/>
      <c r="J869" s="1">
        <f>IFERROR(IF(FIND(" - ",$F869)&gt;0,MID($F869,FIND(" - ",$F869)+3,LEN($F869)),""),"")</f>
      </c>
      <c r="L869" s="1"/>
      <c r="N869" t="s">
        <v>23</v>
      </c>
      <c r="P869">
        <f>IF(OR($N869="",$O869=""),"",IFERROR($N869/$O869,0))</f>
      </c>
      <c r="Q869">
        <f>IF($N869="","",
IF($G869="","",
IF(ISNUMBER(SEARCH("exempt",LOWER($G869))),0,
$N869*(VALUE(SUBSTITUTE($G869,"%",""))/100))))</f>
      </c>
      <c r="W869">
        <f>IF($N869="","",
SUM($N869,$Q869,$U869,$R869,$T869)-
IF($V869="",0,VALUE($V869)))</f>
      </c>
      <c r="AE869" t="s">
        <v>2150</v>
      </c>
      <c r="AM869">
        <f>IFERROR(LEFT($F869,FIND(" - ",$F869)-1),$F869)</f>
      </c>
      <c r="AP869">
        <f>IF($CE869&gt;=1,INDEX($AN:$AN,$CD869+1),"")</f>
      </c>
      <c r="AQ869">
        <f>IF($CE869&gt;=2,INDEX($AN:$AN,$CD869+2),"")</f>
      </c>
      <c r="AR869">
        <f>IF($CE869&gt;=3,INDEX($AN:$AN,$CD869+3),"")</f>
      </c>
      <c r="AS869">
        <f>IF($CE869&gt;=4,INDEX($AN:$AN,$CD869+4),"")</f>
      </c>
      <c r="AT869">
        <f>IF($CE869&gt;=5,INDEX($AN:$AN,$CD869+5),"")</f>
      </c>
      <c r="AU869">
        <f>IF($CE869&gt;=6,INDEX($AN:$AN,$CD869+6),"")</f>
      </c>
      <c r="AV869">
        <f>IF($CE869&gt;=7,INDEX($AN:$AN,$CD869+7),"")</f>
      </c>
      <c r="AW869">
        <f>IF($CE869&gt;=8,INDEX($AN:$AN,$CD869+8),"")</f>
      </c>
      <c r="AX869">
        <f>IF($CE869&gt;=9,INDEX($AN:$AN,$CD869+9),"")</f>
      </c>
      <c r="AY869">
        <f>IF($CE869&gt;=10,INDEX($AN:$AN,$CD869+10),"")</f>
      </c>
      <c r="AZ869">
        <f>IF($CE869&gt;=11,INDEX($AN:$AN,$CD869+11),"")</f>
      </c>
      <c r="BA869">
        <f>IF($CE869&gt;=12,INDEX($AN:$AN,$CD869+12),"")</f>
      </c>
      <c r="BB869">
        <f>IF($CE869&gt;=13,INDEX($AN:$AN,$CD869+13),"")</f>
      </c>
      <c r="BC869">
        <f>IF($CE869&gt;=14,INDEX($AN:$AN,$CD869+14),"")</f>
      </c>
      <c r="BD869">
        <f>IF($CE869&gt;=15,INDEX($AN:$AN,$CD869+15),"")</f>
      </c>
      <c r="BE869">
        <f>IF($CE869&gt;=16,INDEX($AN:$AN,$CD869+16),"")</f>
      </c>
      <c r="BF869">
        <f>IF($CE869&gt;=17,INDEX($AN:$AN,$CD869+17),"")</f>
      </c>
      <c r="BG869">
        <f>IF($CE869&gt;=18,INDEX($AN:$AN,$CD869+18),"")</f>
      </c>
      <c r="BH869">
        <f>IF($CE869&gt;=19,INDEX($AN:$AN,$CD869+19),"")</f>
      </c>
      <c r="BI869">
        <f>IF($CE869&gt;=20,INDEX($AN:$AN,$CD869+20),"")</f>
      </c>
      <c r="BJ869">
        <f>IF($CE869&gt;=21,INDEX($AN:$AN,$CD869+21),"")</f>
      </c>
      <c r="BK869">
        <f>IF($CE869&gt;=22,INDEX($AN:$AN,$CD869+22),"")</f>
      </c>
      <c r="BL869">
        <f>IF($CE869&gt;=23,INDEX($AN:$AN,$CD869+23),"")</f>
      </c>
      <c r="BM869">
        <f>IF($CE869&gt;=24,INDEX($AN:$AN,$CD869+24),"")</f>
      </c>
      <c r="BN869">
        <f>IF($CE869&gt;=25,INDEX($AN:$AN,$CD869+25),"")</f>
      </c>
      <c r="BO869">
        <f>IF($CE869&gt;=26,INDEX($AN:$AN,$CD869+26),"")</f>
      </c>
      <c r="BP869">
        <f>IF($CE869&gt;=27,INDEX($AN:$AN,$CD869+27),"")</f>
      </c>
      <c r="BQ869">
        <f>IF($CE869&gt;=28,INDEX($AN:$AN,$CD869+28),"")</f>
      </c>
      <c r="BR869">
        <f>IF($CE869&gt;=29,INDEX($AN:$AN,$CD869+29),"")</f>
      </c>
      <c r="BS869">
        <f>IF($CE869&gt;=30,INDEX($AN:$AN,$CD869+30),"")</f>
      </c>
      <c r="BT869">
        <f>IF($CE869&gt;=31,INDEX($AN:$AN,$CD869+31),"")</f>
      </c>
      <c r="BU869">
        <f>IF($CE869&gt;=32,INDEX($AN:$AN,$CD869+32),"")</f>
      </c>
      <c r="BV869">
        <f>IF($CE869&gt;=33,INDEX($AN:$AN,$CD869+33),"")</f>
      </c>
      <c r="BW869">
        <f>IF($CE869&gt;=34,INDEX($AN:$AN,$CD869+34),"")</f>
      </c>
      <c r="BX869">
        <f>IF($CE869&gt;=35,INDEX($AN:$AN,$CD869+35),"")</f>
      </c>
      <c r="BY869">
        <f>IF($CE869&gt;=36,INDEX($AN:$AN,$CD869+36),"")</f>
      </c>
      <c r="BZ869">
        <f>IF($CE869&gt;=37,INDEX($AN:$AN,$CD869+37),"")</f>
      </c>
      <c r="CA869">
        <f>IF($CE869&gt;=38,INDEX($AN:$AN,$CD869+38),"")</f>
      </c>
      <c r="CB869">
        <f>IF($CE869&gt;=39,INDEX($AN:$AN,$CD869+39),"")</f>
      </c>
      <c r="CC869">
        <f>IF($CE869&gt;=40,INDEX($AN:$AN,$CD869+40),"")</f>
      </c>
      <c r="CD869">
        <f>IFERROR(MATCH($AM869,$AN$2:$AN$133,0)+1,0)</f>
      </c>
      <c r="CE869">
        <f>IFERROR(INDEX($AO$2:$AO$133,MATCH($AM869,$AN$2:$AN$133,0)),0)</f>
      </c>
      <c r="CF869">
        <f>IFERROR(LEFT($K869,FIND(" - ",$K869)-1),$K869)</f>
      </c>
      <c r="CG869" t="s">
        <v>108</v>
      </c>
      <c r="CI869">
        <f>IF($DD869&gt;=1,INDEX($CG:$CG,$DC869+1),"")</f>
      </c>
      <c r="CJ869">
        <f>IF($DD869&gt;=2,INDEX($CG:$CG,$DC869+2),"")</f>
      </c>
      <c r="CK869">
        <f>IF($DD869&gt;=3,INDEX($CG:$CG,$DC869+3),"")</f>
      </c>
      <c r="CL869">
        <f>IF($DD869&gt;=4,INDEX($CG:$CG,$DC869+4),"")</f>
      </c>
      <c r="CM869">
        <f>IF($DD869&gt;=5,INDEX($CG:$CG,$DC869+5),"")</f>
      </c>
      <c r="CN869">
        <f>IF($DD869&gt;=6,INDEX($CG:$CG,$DC869+6),"")</f>
      </c>
      <c r="CO869">
        <f>IF($DD869&gt;=7,INDEX($CG:$CG,$DC869+7),"")</f>
      </c>
      <c r="CP869">
        <f>IF($DD869&gt;=8,INDEX($CG:$CG,$DC869+8),"")</f>
      </c>
      <c r="CQ869">
        <f>IF($DD869&gt;=9,INDEX($CG:$CG,$DC869+9),"")</f>
      </c>
      <c r="CR869">
        <f>IF($DD869&gt;=10,INDEX($CG:$CG,$DC869+10),"")</f>
      </c>
      <c r="CS869">
        <f>IF($DD869&gt;=11,INDEX($CG:$CG,$DC869+11),"")</f>
      </c>
      <c r="CT869">
        <f>IF($DD869&gt;=12,INDEX($CG:$CG,$DC869+12),"")</f>
      </c>
      <c r="CU869">
        <f>IF($DD869&gt;=13,INDEX($CG:$CG,$DC869+13),"")</f>
      </c>
      <c r="CV869">
        <f>IF($DD869&gt;=14,INDEX($CG:$CG,$DC869+14),"")</f>
      </c>
      <c r="CW869">
        <f>IF($DD869&gt;=15,INDEX($CG:$CG,$DC869+15),"")</f>
      </c>
      <c r="CX869">
        <f>IF($DD869&gt;=16,INDEX($CG:$CG,$DC869+16),"")</f>
      </c>
      <c r="CY869">
        <f>IF($DD869&gt;=17,INDEX($CG:$CG,$DC869+17),"")</f>
      </c>
      <c r="CZ869">
        <f>IF($DD869&gt;=18,INDEX($CG:$CG,$DC869+18),"")</f>
      </c>
      <c r="DA869">
        <f>IF($DD869&gt;=19,INDEX($CG:$CG,$DC869+19),"")</f>
      </c>
      <c r="DB869">
        <f>IF($DD869&gt;=20,INDEX($CG:$CG,$DC869+20),"")</f>
      </c>
      <c r="DC869">
        <f>IFERROR(MATCH($CF869,$CG$2:$CG$1558,0)+1,0)</f>
      </c>
      <c r="DD869">
        <f>IFERROR(INDEX($CH$2:$CH$1558,MATCH($CF869,$CG$2:$CG$1558,0)),0)</f>
      </c>
      <c r="DE869">
        <f>IFERROR(INDEX($AL:$AL,MATCH($G869,$AK:$AK,0))&amp;"","")</f>
      </c>
      <c r="DI869">
        <f>IF($GL869&gt;=1,INDEX($DF:$DF,$GK869+1),"")</f>
      </c>
      <c r="DJ869">
        <f>IF($GL869&gt;=2,INDEX($DF:$DF,$GK869+2),"")</f>
      </c>
      <c r="DK869">
        <f>IF($GL869&gt;=3,INDEX($DF:$DF,$GK869+3),"")</f>
      </c>
      <c r="DL869">
        <f>IF($GL869&gt;=4,INDEX($DF:$DF,$GK869+4),"")</f>
      </c>
      <c r="DM869">
        <f>IF($GL869&gt;=5,INDEX($DF:$DF,$GK869+5),"")</f>
      </c>
      <c r="DN869">
        <f>IF($GL869&gt;=6,INDEX($DF:$DF,$GK869+6),"")</f>
      </c>
      <c r="DO869">
        <f>IF($GL869&gt;=7,INDEX($DF:$DF,$GK869+7),"")</f>
      </c>
      <c r="DP869">
        <f>IF($GL869&gt;=8,INDEX($DF:$DF,$GK869+8),"")</f>
      </c>
      <c r="DQ869">
        <f>IF($GL869&gt;=9,INDEX($DF:$DF,$GK869+9),"")</f>
      </c>
      <c r="DR869">
        <f>IF($GL869&gt;=10,INDEX($DF:$DF,$GK869+10),"")</f>
      </c>
      <c r="DS869">
        <f>IF($GL869&gt;=11,INDEX($DF:$DF,$GK869+11),"")</f>
      </c>
      <c r="DT869">
        <f>IF($GL869&gt;=12,INDEX($DF:$DF,$GK869+12),"")</f>
      </c>
      <c r="DU869">
        <f>IF($GL869&gt;=13,INDEX($DF:$DF,$GK869+13),"")</f>
      </c>
      <c r="DV869">
        <f>IF($GL869&gt;=14,INDEX($DF:$DF,$GK869+14),"")</f>
      </c>
      <c r="DW869">
        <f>IF($GL869&gt;=15,INDEX($DF:$DF,$GK869+15),"")</f>
      </c>
      <c r="DX869">
        <f>IF($GL869&gt;=16,INDEX($DF:$DF,$GK869+16),"")</f>
      </c>
      <c r="DY869">
        <f>IF($GL869&gt;=17,INDEX($DF:$DF,$GK869+17),"")</f>
      </c>
      <c r="DZ869">
        <f>IF($GL869&gt;=18,INDEX($DF:$DF,$GK869+18),"")</f>
      </c>
      <c r="EA869">
        <f>IF($GL869&gt;=19,INDEX($DF:$DF,$GK869+19),"")</f>
      </c>
      <c r="EB869">
        <f>IF($GL869&gt;=20,INDEX($DF:$DF,$GK869+20),"")</f>
      </c>
      <c r="EC869">
        <f>IF($GL869&gt;=21,INDEX($DF:$DF,$GK869+21),"")</f>
      </c>
      <c r="ED869">
        <f>IF($GL869&gt;=22,INDEX($DF:$DF,$GK869+22),"")</f>
      </c>
      <c r="EE869">
        <f>IF($GL869&gt;=23,INDEX($DF:$DF,$GK869+23),"")</f>
      </c>
      <c r="EF869">
        <f>IF($GL869&gt;=24,INDEX($DF:$DF,$GK869+24),"")</f>
      </c>
      <c r="EG869">
        <f>IF($GL869&gt;=25,INDEX($DF:$DF,$GK869+25),"")</f>
      </c>
      <c r="EH869">
        <f>IF($GL869&gt;=26,INDEX($DF:$DF,$GK869+26),"")</f>
      </c>
      <c r="EI869">
        <f>IF($GL869&gt;=27,INDEX($DF:$DF,$GK869+27),"")</f>
      </c>
      <c r="EJ869">
        <f>IF($GL869&gt;=28,INDEX($DF:$DF,$GK869+28),"")</f>
      </c>
      <c r="EK869">
        <f>IF($GL869&gt;=29,INDEX($DF:$DF,$GK869+29),"")</f>
      </c>
      <c r="EL869">
        <f>IF($GL869&gt;=30,INDEX($DF:$DF,$GK869+30),"")</f>
      </c>
      <c r="EM869">
        <f>IF($GL869&gt;=31,INDEX($DF:$DF,$GK869+31),"")</f>
      </c>
      <c r="EN869">
        <f>IF($GL869&gt;=32,INDEX($DF:$DF,$GK869+32),"")</f>
      </c>
      <c r="EO869">
        <f>IF($GL869&gt;=33,INDEX($DF:$DF,$GK869+33),"")</f>
      </c>
      <c r="EP869">
        <f>IF($GL869&gt;=34,INDEX($DF:$DF,$GK869+34),"")</f>
      </c>
      <c r="EQ869">
        <f>IF($GL869&gt;=35,INDEX($DF:$DF,$GK869+35),"")</f>
      </c>
      <c r="ER869">
        <f>IF($GL869&gt;=36,INDEX($DF:$DF,$GK869+36),"")</f>
      </c>
      <c r="ES869">
        <f>IF($GL869&gt;=37,INDEX($DF:$DF,$GK869+37),"")</f>
      </c>
      <c r="ET869">
        <f>IF($GL869&gt;=38,INDEX($DF:$DF,$GK869+38),"")</f>
      </c>
      <c r="EU869">
        <f>IF($GL869&gt;=39,INDEX($DF:$DF,$GK869+39),"")</f>
      </c>
      <c r="EV869">
        <f>IF($GL869&gt;=40,INDEX($DF:$DF,$GK869+40),"")</f>
      </c>
      <c r="EW869">
        <f>IF($GL869&gt;=1,INDEX($DG:$DG,$GK869+1),"")</f>
      </c>
      <c r="EX869">
        <f>IF($GL869&gt;=2,INDEX($DG:$DG,$GK869+2),"")</f>
      </c>
      <c r="EY869">
        <f>IF($GL869&gt;=3,INDEX($DG:$DG,$GK869+3),"")</f>
      </c>
      <c r="EZ869">
        <f>IF($GL869&gt;=4,INDEX($DG:$DG,$GK869+4),"")</f>
      </c>
      <c r="FA869">
        <f>IF($GL869&gt;=5,INDEX($DG:$DG,$GK869+5),"")</f>
      </c>
      <c r="FB869">
        <f>IF($GL869&gt;=6,INDEX($DG:$DG,$GK869+6),"")</f>
      </c>
      <c r="FC869">
        <f>IF($GL869&gt;=7,INDEX($DG:$DG,$GK869+7),"")</f>
      </c>
      <c r="FD869">
        <f>IF($GL869&gt;=8,INDEX($DG:$DG,$GK869+8),"")</f>
      </c>
      <c r="FE869">
        <f>IF($GL869&gt;=9,INDEX($DG:$DG,$GK869+9),"")</f>
      </c>
      <c r="FF869">
        <f>IF($GL869&gt;=10,INDEX($DG:$DG,$GK869+10),"")</f>
      </c>
      <c r="FG869">
        <f>IF($GL869&gt;=11,INDEX($DG:$DG,$GK869+11),"")</f>
      </c>
      <c r="FH869">
        <f>IF($GL869&gt;=12,INDEX($DG:$DG,$GK869+12),"")</f>
      </c>
      <c r="FI869">
        <f>IF($GL869&gt;=13,INDEX($DG:$DG,$GK869+13),"")</f>
      </c>
      <c r="FJ869">
        <f>IF($GL869&gt;=14,INDEX($DG:$DG,$GK869+14),"")</f>
      </c>
      <c r="FK869">
        <f>IF($GL869&gt;=15,INDEX($DG:$DG,$GK869+15),"")</f>
      </c>
      <c r="FL869">
        <f>IF($GL869&gt;=16,INDEX($DG:$DG,$GK869+16),"")</f>
      </c>
      <c r="FM869">
        <f>IF($GL869&gt;=17,INDEX($DG:$DG,$GK869+17),"")</f>
      </c>
      <c r="FN869">
        <f>IF($GL869&gt;=18,INDEX($DG:$DG,$GK869+18),"")</f>
      </c>
      <c r="FO869">
        <f>IF($GL869&gt;=19,INDEX($DG:$DG,$GK869+19),"")</f>
      </c>
      <c r="FP869">
        <f>IF($GL869&gt;=20,INDEX($DG:$DG,$GK869+20),"")</f>
      </c>
      <c r="FQ869">
        <f>IF($GL869&gt;=21,INDEX($DG:$DG,$GK869+21),"")</f>
      </c>
      <c r="FR869">
        <f>IF($GL869&gt;=22,INDEX($DG:$DG,$GK869+22),"")</f>
      </c>
      <c r="FS869">
        <f>IF($GL869&gt;=23,INDEX($DG:$DG,$GK869+23),"")</f>
      </c>
      <c r="FT869">
        <f>IF($GL869&gt;=24,INDEX($DG:$DG,$GK869+24),"")</f>
      </c>
      <c r="FU869">
        <f>IF($GL869&gt;=25,INDEX($DG:$DG,$GK869+25),"")</f>
      </c>
      <c r="FV869">
        <f>IF($GL869&gt;=26,INDEX($DG:$DG,$GK869+26),"")</f>
      </c>
      <c r="FW869">
        <f>IF($GL869&gt;=27,INDEX($DG:$DG,$GK869+27),"")</f>
      </c>
      <c r="FX869">
        <f>IF($GL869&gt;=28,INDEX($DG:$DG,$GK869+28),"")</f>
      </c>
      <c r="FY869">
        <f>IF($GL869&gt;=29,INDEX($DG:$DG,$GK869+29),"")</f>
      </c>
      <c r="FZ869">
        <f>IF($GL869&gt;=30,INDEX($DG:$DG,$GK869+30),"")</f>
      </c>
      <c r="GA869">
        <f>IF($GL869&gt;=31,INDEX($DG:$DG,$GK869+31),"")</f>
      </c>
      <c r="GB869">
        <f>IF($GL869&gt;=32,INDEX($DG:$DG,$GK869+32),"")</f>
      </c>
      <c r="GC869">
        <f>IF($GL869&gt;=33,INDEX($DG:$DG,$GK869+33),"")</f>
      </c>
      <c r="GD869">
        <f>IF($GL869&gt;=34,INDEX($DG:$DG,$GK869+34),"")</f>
      </c>
      <c r="GE869">
        <f>IF($GL869&gt;=35,INDEX($DG:$DG,$GK869+35),"")</f>
      </c>
      <c r="GF869">
        <f>IF($GL869&gt;=36,INDEX($DG:$DG,$GK869+36),"")</f>
      </c>
      <c r="GG869">
        <f>IF($GL869&gt;=37,INDEX($DG:$DG,$GK869+37),"")</f>
      </c>
      <c r="GH869">
        <f>IF($GL869&gt;=38,INDEX($DG:$DG,$GK869+38),"")</f>
      </c>
      <c r="GI869">
        <f>IF($GL869&gt;=39,INDEX($DG:$DG,$GK869+39),"")</f>
      </c>
      <c r="GJ869">
        <f>IF($GL869&gt;=40,INDEX($DG:$DG,$GK869+40),"")</f>
      </c>
      <c r="GK869">
        <f>IFERROR(MATCH($DE869,$DF$2:$DF$166,0)+1,0)</f>
      </c>
      <c r="GL869">
        <f>IFERROR(INDEX($DH$2:$DH$166,MATCH($DE869,$DF$2:$DF$166,0)),0)</f>
      </c>
      <c r="GM869">
        <f>IFERROR(MATCH($H869,$DI$869:$EV$869,0),0)</f>
      </c>
      <c r="GN869">
        <f>IF($GM869&gt;0,INDEX($EW$869:$GJ$869,$GM869),"")</f>
      </c>
      <c r="GQ869">
        <f>IF($IZ869&gt;=1,INDEX($GO:$GO,$IY869+1),"")</f>
      </c>
      <c r="GR869">
        <f>IF($IZ869&gt;=2,INDEX($GO:$GO,$IY869+2),"")</f>
      </c>
      <c r="GS869">
        <f>IF($IZ869&gt;=3,INDEX($GO:$GO,$IY869+3),"")</f>
      </c>
      <c r="GT869">
        <f>IF($IZ869&gt;=4,INDEX($GO:$GO,$IY869+4),"")</f>
      </c>
      <c r="GU869">
        <f>IF($IZ869&gt;=5,INDEX($GO:$GO,$IY869+5),"")</f>
      </c>
      <c r="GV869">
        <f>IF($IZ869&gt;=6,INDEX($GO:$GO,$IY869+6),"")</f>
      </c>
      <c r="GW869">
        <f>IF($IZ869&gt;=7,INDEX($GO:$GO,$IY869+7),"")</f>
      </c>
      <c r="GX869">
        <f>IF($IZ869&gt;=8,INDEX($GO:$GO,$IY869+8),"")</f>
      </c>
      <c r="GY869">
        <f>IF($IZ869&gt;=9,INDEX($GO:$GO,$IY869+9),"")</f>
      </c>
      <c r="GZ869">
        <f>IF($IZ869&gt;=10,INDEX($GO:$GO,$IY869+10),"")</f>
      </c>
      <c r="HA869">
        <f>IF($IZ869&gt;=11,INDEX($GO:$GO,$IY869+11),"")</f>
      </c>
      <c r="HB869">
        <f>IF($IZ869&gt;=12,INDEX($GO:$GO,$IY869+12),"")</f>
      </c>
      <c r="HC869">
        <f>IF($IZ869&gt;=13,INDEX($GO:$GO,$IY869+13),"")</f>
      </c>
      <c r="HD869">
        <f>IF($IZ869&gt;=14,INDEX($GO:$GO,$IY869+14),"")</f>
      </c>
      <c r="HE869">
        <f>IF($IZ869&gt;=15,INDEX($GO:$GO,$IY869+15),"")</f>
      </c>
      <c r="HF869">
        <f>IF($IZ869&gt;=16,INDEX($GO:$GO,$IY869+16),"")</f>
      </c>
      <c r="HG869">
        <f>IF($IZ869&gt;=17,INDEX($GO:$GO,$IY869+17),"")</f>
      </c>
      <c r="HH869">
        <f>IF($IZ869&gt;=18,INDEX($GO:$GO,$IY869+18),"")</f>
      </c>
      <c r="HI869">
        <f>IF($IZ869&gt;=19,INDEX($GO:$GO,$IY869+19),"")</f>
      </c>
      <c r="HJ869">
        <f>IF($IZ869&gt;=20,INDEX($GO:$GO,$IY869+20),"")</f>
      </c>
      <c r="HK869">
        <f>IF($IZ869&gt;=21,INDEX($GO:$GO,$IY869+21),"")</f>
      </c>
      <c r="HL869">
        <f>IF($IZ869&gt;=22,INDEX($GO:$GO,$IY869+22),"")</f>
      </c>
      <c r="HM869">
        <f>IF($IZ869&gt;=23,INDEX($GO:$GO,$IY869+23),"")</f>
      </c>
      <c r="HN869">
        <f>IF($IZ869&gt;=24,INDEX($GO:$GO,$IY869+24),"")</f>
      </c>
      <c r="HO869">
        <f>IF($IZ869&gt;=25,INDEX($GO:$GO,$IY869+25),"")</f>
      </c>
      <c r="HP869">
        <f>IF($IZ869&gt;=26,INDEX($GO:$GO,$IY869+26),"")</f>
      </c>
      <c r="HQ869">
        <f>IF($IZ869&gt;=27,INDEX($GO:$GO,$IY869+27),"")</f>
      </c>
      <c r="HR869">
        <f>IF($IZ869&gt;=28,INDEX($GO:$GO,$IY869+28),"")</f>
      </c>
      <c r="HS869">
        <f>IF($IZ869&gt;=29,INDEX($GO:$GO,$IY869+29),"")</f>
      </c>
      <c r="HT869">
        <f>IF($IZ869&gt;=30,INDEX($GO:$GO,$IY869+30),"")</f>
      </c>
      <c r="HU869">
        <f>IF($IZ869&gt;=31,INDEX($GO:$GO,$IY869+31),"")</f>
      </c>
      <c r="HV869">
        <f>IF($IZ869&gt;=32,INDEX($GO:$GO,$IY869+32),"")</f>
      </c>
      <c r="HW869">
        <f>IF($IZ869&gt;=33,INDEX($GO:$GO,$IY869+33),"")</f>
      </c>
      <c r="HX869">
        <f>IF($IZ869&gt;=34,INDEX($GO:$GO,$IY869+34),"")</f>
      </c>
      <c r="HY869">
        <f>IF($IZ869&gt;=35,INDEX($GO:$GO,$IY869+35),"")</f>
      </c>
      <c r="HZ869">
        <f>IF($IZ869&gt;=36,INDEX($GO:$GO,$IY869+36),"")</f>
      </c>
      <c r="IA869">
        <f>IF($IZ869&gt;=37,INDEX($GO:$GO,$IY869+37),"")</f>
      </c>
      <c r="IB869">
        <f>IF($IZ869&gt;=38,INDEX($GO:$GO,$IY869+38),"")</f>
      </c>
      <c r="IC869">
        <f>IF($IZ869&gt;=39,INDEX($GO:$GO,$IY869+39),"")</f>
      </c>
      <c r="ID869">
        <f>IF($IZ869&gt;=40,INDEX($GO:$GO,$IY869+40),"")</f>
      </c>
      <c r="IE869">
        <f>IF($IZ869&gt;=41,INDEX($GO:$GO,$IY869+41),"")</f>
      </c>
      <c r="IF869">
        <f>IF($IZ869&gt;=42,INDEX($GO:$GO,$IY869+42),"")</f>
      </c>
      <c r="IG869">
        <f>IF($IZ869&gt;=43,INDEX($GO:$GO,$IY869+43),"")</f>
      </c>
      <c r="IH869">
        <f>IF($IZ869&gt;=44,INDEX($GO:$GO,$IY869+44),"")</f>
      </c>
      <c r="II869">
        <f>IF($IZ869&gt;=45,INDEX($GO:$GO,$IY869+45),"")</f>
      </c>
      <c r="IJ869">
        <f>IF($IZ869&gt;=46,INDEX($GO:$GO,$IY869+46),"")</f>
      </c>
      <c r="IK869">
        <f>IF($IZ869&gt;=47,INDEX($GO:$GO,$IY869+47),"")</f>
      </c>
      <c r="IL869">
        <f>IF($IZ869&gt;=48,INDEX($GO:$GO,$IY869+48),"")</f>
      </c>
      <c r="IM869">
        <f>IF($IZ869&gt;=49,INDEX($GO:$GO,$IY869+49),"")</f>
      </c>
      <c r="IN869">
        <f>IF($IZ869&gt;=50,INDEX($GO:$GO,$IY869+50),"")</f>
      </c>
      <c r="IO869">
        <f>IF($IZ869&gt;=51,INDEX($GO:$GO,$IY869+51),"")</f>
      </c>
      <c r="IP869">
        <f>IF($IZ869&gt;=52,INDEX($GO:$GO,$IY869+52),"")</f>
      </c>
      <c r="IQ869">
        <f>IF($IZ869&gt;=53,INDEX($GO:$GO,$IY869+53),"")</f>
      </c>
      <c r="IR869">
        <f>IF($IZ869&gt;=54,INDEX($GO:$GO,$IY869+54),"")</f>
      </c>
      <c r="IS869">
        <f>IF($IZ869&gt;=55,INDEX($GO:$GO,$IY869+55),"")</f>
      </c>
      <c r="IT869">
        <f>IF($IZ869&gt;=56,INDEX($GO:$GO,$IY869+56),"")</f>
      </c>
      <c r="IU869">
        <f>IF($IZ869&gt;=57,INDEX($GO:$GO,$IY869+57),"")</f>
      </c>
      <c r="IV869">
        <f>IF($IZ869&gt;=58,INDEX($GO:$GO,$IY869+58),"")</f>
      </c>
      <c r="IW869">
        <f>IF($IZ869&gt;=59,INDEX($GO:$GO,$IY869+59),"")</f>
      </c>
      <c r="IX869">
        <f>IF($IZ869&gt;=60,INDEX($GO:$GO,$IY869+60),"")</f>
      </c>
      <c r="IY869">
        <f>IFERROR(MATCH($GN869,$GO$2:$GO$827,0)+1,0)</f>
      </c>
      <c r="IZ869">
        <f>IFERROR(INDEX($GP$2:$GP$827,MATCH($GN869,$GO$2:$GO$827,0)),0)</f>
      </c>
      <c r="JA869" t="s">
        <v>23</v>
      </c>
      <c r="JB869" t="s">
        <v>23</v>
      </c>
    </row>
    <row r="870" spans="1:262" x14ac:dyDescent="0.25">
      <c r="F870" s="1"/>
      <c r="G870" s="1"/>
      <c r="H870" s="1"/>
      <c r="I870" s="1"/>
      <c r="J870" s="1">
        <f>IFERROR(IF(FIND(" - ",$F870)&gt;0,MID($F870,FIND(" - ",$F870)+3,LEN($F870)),""),"")</f>
      </c>
      <c r="L870" s="1"/>
      <c r="N870" t="s">
        <v>23</v>
      </c>
      <c r="P870">
        <f>IF(OR($N870="",$O870=""),"",IFERROR($N870/$O870,0))</f>
      </c>
      <c r="Q870">
        <f>IF($N870="","",
IF($G870="","",
IF(ISNUMBER(SEARCH("exempt",LOWER($G870))),0,
$N870*(VALUE(SUBSTITUTE($G870,"%",""))/100))))</f>
      </c>
      <c r="W870">
        <f>IF($N870="","",
SUM($N870,$Q870,$U870,$R870,$T870)-
IF($V870="",0,VALUE($V870)))</f>
      </c>
      <c r="AE870" t="s">
        <v>2151</v>
      </c>
      <c r="AM870">
        <f>IFERROR(LEFT($F870,FIND(" - ",$F870)-1),$F870)</f>
      </c>
      <c r="AP870">
        <f>IF($CE870&gt;=1,INDEX($AN:$AN,$CD870+1),"")</f>
      </c>
      <c r="AQ870">
        <f>IF($CE870&gt;=2,INDEX($AN:$AN,$CD870+2),"")</f>
      </c>
      <c r="AR870">
        <f>IF($CE870&gt;=3,INDEX($AN:$AN,$CD870+3),"")</f>
      </c>
      <c r="AS870">
        <f>IF($CE870&gt;=4,INDEX($AN:$AN,$CD870+4),"")</f>
      </c>
      <c r="AT870">
        <f>IF($CE870&gt;=5,INDEX($AN:$AN,$CD870+5),"")</f>
      </c>
      <c r="AU870">
        <f>IF($CE870&gt;=6,INDEX($AN:$AN,$CD870+6),"")</f>
      </c>
      <c r="AV870">
        <f>IF($CE870&gt;=7,INDEX($AN:$AN,$CD870+7),"")</f>
      </c>
      <c r="AW870">
        <f>IF($CE870&gt;=8,INDEX($AN:$AN,$CD870+8),"")</f>
      </c>
      <c r="AX870">
        <f>IF($CE870&gt;=9,INDEX($AN:$AN,$CD870+9),"")</f>
      </c>
      <c r="AY870">
        <f>IF($CE870&gt;=10,INDEX($AN:$AN,$CD870+10),"")</f>
      </c>
      <c r="AZ870">
        <f>IF($CE870&gt;=11,INDEX($AN:$AN,$CD870+11),"")</f>
      </c>
      <c r="BA870">
        <f>IF($CE870&gt;=12,INDEX($AN:$AN,$CD870+12),"")</f>
      </c>
      <c r="BB870">
        <f>IF($CE870&gt;=13,INDEX($AN:$AN,$CD870+13),"")</f>
      </c>
      <c r="BC870">
        <f>IF($CE870&gt;=14,INDEX($AN:$AN,$CD870+14),"")</f>
      </c>
      <c r="BD870">
        <f>IF($CE870&gt;=15,INDEX($AN:$AN,$CD870+15),"")</f>
      </c>
      <c r="BE870">
        <f>IF($CE870&gt;=16,INDEX($AN:$AN,$CD870+16),"")</f>
      </c>
      <c r="BF870">
        <f>IF($CE870&gt;=17,INDEX($AN:$AN,$CD870+17),"")</f>
      </c>
      <c r="BG870">
        <f>IF($CE870&gt;=18,INDEX($AN:$AN,$CD870+18),"")</f>
      </c>
      <c r="BH870">
        <f>IF($CE870&gt;=19,INDEX($AN:$AN,$CD870+19),"")</f>
      </c>
      <c r="BI870">
        <f>IF($CE870&gt;=20,INDEX($AN:$AN,$CD870+20),"")</f>
      </c>
      <c r="BJ870">
        <f>IF($CE870&gt;=21,INDEX($AN:$AN,$CD870+21),"")</f>
      </c>
      <c r="BK870">
        <f>IF($CE870&gt;=22,INDEX($AN:$AN,$CD870+22),"")</f>
      </c>
      <c r="BL870">
        <f>IF($CE870&gt;=23,INDEX($AN:$AN,$CD870+23),"")</f>
      </c>
      <c r="BM870">
        <f>IF($CE870&gt;=24,INDEX($AN:$AN,$CD870+24),"")</f>
      </c>
      <c r="BN870">
        <f>IF($CE870&gt;=25,INDEX($AN:$AN,$CD870+25),"")</f>
      </c>
      <c r="BO870">
        <f>IF($CE870&gt;=26,INDEX($AN:$AN,$CD870+26),"")</f>
      </c>
      <c r="BP870">
        <f>IF($CE870&gt;=27,INDEX($AN:$AN,$CD870+27),"")</f>
      </c>
      <c r="BQ870">
        <f>IF($CE870&gt;=28,INDEX($AN:$AN,$CD870+28),"")</f>
      </c>
      <c r="BR870">
        <f>IF($CE870&gt;=29,INDEX($AN:$AN,$CD870+29),"")</f>
      </c>
      <c r="BS870">
        <f>IF($CE870&gt;=30,INDEX($AN:$AN,$CD870+30),"")</f>
      </c>
      <c r="BT870">
        <f>IF($CE870&gt;=31,INDEX($AN:$AN,$CD870+31),"")</f>
      </c>
      <c r="BU870">
        <f>IF($CE870&gt;=32,INDEX($AN:$AN,$CD870+32),"")</f>
      </c>
      <c r="BV870">
        <f>IF($CE870&gt;=33,INDEX($AN:$AN,$CD870+33),"")</f>
      </c>
      <c r="BW870">
        <f>IF($CE870&gt;=34,INDEX($AN:$AN,$CD870+34),"")</f>
      </c>
      <c r="BX870">
        <f>IF($CE870&gt;=35,INDEX($AN:$AN,$CD870+35),"")</f>
      </c>
      <c r="BY870">
        <f>IF($CE870&gt;=36,INDEX($AN:$AN,$CD870+36),"")</f>
      </c>
      <c r="BZ870">
        <f>IF($CE870&gt;=37,INDEX($AN:$AN,$CD870+37),"")</f>
      </c>
      <c r="CA870">
        <f>IF($CE870&gt;=38,INDEX($AN:$AN,$CD870+38),"")</f>
      </c>
      <c r="CB870">
        <f>IF($CE870&gt;=39,INDEX($AN:$AN,$CD870+39),"")</f>
      </c>
      <c r="CC870">
        <f>IF($CE870&gt;=40,INDEX($AN:$AN,$CD870+40),"")</f>
      </c>
      <c r="CD870">
        <f>IFERROR(MATCH($AM870,$AN$2:$AN$133,0)+1,0)</f>
      </c>
      <c r="CE870">
        <f>IFERROR(INDEX($AO$2:$AO$133,MATCH($AM870,$AN$2:$AN$133,0)),0)</f>
      </c>
      <c r="CF870">
        <f>IFERROR(LEFT($K870,FIND(" - ",$K870)-1),$K870)</f>
      </c>
      <c r="CG870" t="s">
        <v>2152</v>
      </c>
      <c r="CH870">
        <v>1</v>
      </c>
      <c r="CI870">
        <f>IF($DD870&gt;=1,INDEX($CG:$CG,$DC870+1),"")</f>
      </c>
      <c r="CJ870">
        <f>IF($DD870&gt;=2,INDEX($CG:$CG,$DC870+2),"")</f>
      </c>
      <c r="CK870">
        <f>IF($DD870&gt;=3,INDEX($CG:$CG,$DC870+3),"")</f>
      </c>
      <c r="CL870">
        <f>IF($DD870&gt;=4,INDEX($CG:$CG,$DC870+4),"")</f>
      </c>
      <c r="CM870">
        <f>IF($DD870&gt;=5,INDEX($CG:$CG,$DC870+5),"")</f>
      </c>
      <c r="CN870">
        <f>IF($DD870&gt;=6,INDEX($CG:$CG,$DC870+6),"")</f>
      </c>
      <c r="CO870">
        <f>IF($DD870&gt;=7,INDEX($CG:$CG,$DC870+7),"")</f>
      </c>
      <c r="CP870">
        <f>IF($DD870&gt;=8,INDEX($CG:$CG,$DC870+8),"")</f>
      </c>
      <c r="CQ870">
        <f>IF($DD870&gt;=9,INDEX($CG:$CG,$DC870+9),"")</f>
      </c>
      <c r="CR870">
        <f>IF($DD870&gt;=10,INDEX($CG:$CG,$DC870+10),"")</f>
      </c>
      <c r="CS870">
        <f>IF($DD870&gt;=11,INDEX($CG:$CG,$DC870+11),"")</f>
      </c>
      <c r="CT870">
        <f>IF($DD870&gt;=12,INDEX($CG:$CG,$DC870+12),"")</f>
      </c>
      <c r="CU870">
        <f>IF($DD870&gt;=13,INDEX($CG:$CG,$DC870+13),"")</f>
      </c>
      <c r="CV870">
        <f>IF($DD870&gt;=14,INDEX($CG:$CG,$DC870+14),"")</f>
      </c>
      <c r="CW870">
        <f>IF($DD870&gt;=15,INDEX($CG:$CG,$DC870+15),"")</f>
      </c>
      <c r="CX870">
        <f>IF($DD870&gt;=16,INDEX($CG:$CG,$DC870+16),"")</f>
      </c>
      <c r="CY870">
        <f>IF($DD870&gt;=17,INDEX($CG:$CG,$DC870+17),"")</f>
      </c>
      <c r="CZ870">
        <f>IF($DD870&gt;=18,INDEX($CG:$CG,$DC870+18),"")</f>
      </c>
      <c r="DA870">
        <f>IF($DD870&gt;=19,INDEX($CG:$CG,$DC870+19),"")</f>
      </c>
      <c r="DB870">
        <f>IF($DD870&gt;=20,INDEX($CG:$CG,$DC870+20),"")</f>
      </c>
      <c r="DC870">
        <f>IFERROR(MATCH($CF870,$CG$2:$CG$1558,0)+1,0)</f>
      </c>
      <c r="DD870">
        <f>IFERROR(INDEX($CH$2:$CH$1558,MATCH($CF870,$CG$2:$CG$1558,0)),0)</f>
      </c>
      <c r="DE870">
        <f>IFERROR(INDEX($AL:$AL,MATCH($G870,$AK:$AK,0))&amp;"","")</f>
      </c>
      <c r="DI870">
        <f>IF($GL870&gt;=1,INDEX($DF:$DF,$GK870+1),"")</f>
      </c>
      <c r="DJ870">
        <f>IF($GL870&gt;=2,INDEX($DF:$DF,$GK870+2),"")</f>
      </c>
      <c r="DK870">
        <f>IF($GL870&gt;=3,INDEX($DF:$DF,$GK870+3),"")</f>
      </c>
      <c r="DL870">
        <f>IF($GL870&gt;=4,INDEX($DF:$DF,$GK870+4),"")</f>
      </c>
      <c r="DM870">
        <f>IF($GL870&gt;=5,INDEX($DF:$DF,$GK870+5),"")</f>
      </c>
      <c r="DN870">
        <f>IF($GL870&gt;=6,INDEX($DF:$DF,$GK870+6),"")</f>
      </c>
      <c r="DO870">
        <f>IF($GL870&gt;=7,INDEX($DF:$DF,$GK870+7),"")</f>
      </c>
      <c r="DP870">
        <f>IF($GL870&gt;=8,INDEX($DF:$DF,$GK870+8),"")</f>
      </c>
      <c r="DQ870">
        <f>IF($GL870&gt;=9,INDEX($DF:$DF,$GK870+9),"")</f>
      </c>
      <c r="DR870">
        <f>IF($GL870&gt;=10,INDEX($DF:$DF,$GK870+10),"")</f>
      </c>
      <c r="DS870">
        <f>IF($GL870&gt;=11,INDEX($DF:$DF,$GK870+11),"")</f>
      </c>
      <c r="DT870">
        <f>IF($GL870&gt;=12,INDEX($DF:$DF,$GK870+12),"")</f>
      </c>
      <c r="DU870">
        <f>IF($GL870&gt;=13,INDEX($DF:$DF,$GK870+13),"")</f>
      </c>
      <c r="DV870">
        <f>IF($GL870&gt;=14,INDEX($DF:$DF,$GK870+14),"")</f>
      </c>
      <c r="DW870">
        <f>IF($GL870&gt;=15,INDEX($DF:$DF,$GK870+15),"")</f>
      </c>
      <c r="DX870">
        <f>IF($GL870&gt;=16,INDEX($DF:$DF,$GK870+16),"")</f>
      </c>
      <c r="DY870">
        <f>IF($GL870&gt;=17,INDEX($DF:$DF,$GK870+17),"")</f>
      </c>
      <c r="DZ870">
        <f>IF($GL870&gt;=18,INDEX($DF:$DF,$GK870+18),"")</f>
      </c>
      <c r="EA870">
        <f>IF($GL870&gt;=19,INDEX($DF:$DF,$GK870+19),"")</f>
      </c>
      <c r="EB870">
        <f>IF($GL870&gt;=20,INDEX($DF:$DF,$GK870+20),"")</f>
      </c>
      <c r="EC870">
        <f>IF($GL870&gt;=21,INDEX($DF:$DF,$GK870+21),"")</f>
      </c>
      <c r="ED870">
        <f>IF($GL870&gt;=22,INDEX($DF:$DF,$GK870+22),"")</f>
      </c>
      <c r="EE870">
        <f>IF($GL870&gt;=23,INDEX($DF:$DF,$GK870+23),"")</f>
      </c>
      <c r="EF870">
        <f>IF($GL870&gt;=24,INDEX($DF:$DF,$GK870+24),"")</f>
      </c>
      <c r="EG870">
        <f>IF($GL870&gt;=25,INDEX($DF:$DF,$GK870+25),"")</f>
      </c>
      <c r="EH870">
        <f>IF($GL870&gt;=26,INDEX($DF:$DF,$GK870+26),"")</f>
      </c>
      <c r="EI870">
        <f>IF($GL870&gt;=27,INDEX($DF:$DF,$GK870+27),"")</f>
      </c>
      <c r="EJ870">
        <f>IF($GL870&gt;=28,INDEX($DF:$DF,$GK870+28),"")</f>
      </c>
      <c r="EK870">
        <f>IF($GL870&gt;=29,INDEX($DF:$DF,$GK870+29),"")</f>
      </c>
      <c r="EL870">
        <f>IF($GL870&gt;=30,INDEX($DF:$DF,$GK870+30),"")</f>
      </c>
      <c r="EM870">
        <f>IF($GL870&gt;=31,INDEX($DF:$DF,$GK870+31),"")</f>
      </c>
      <c r="EN870">
        <f>IF($GL870&gt;=32,INDEX($DF:$DF,$GK870+32),"")</f>
      </c>
      <c r="EO870">
        <f>IF($GL870&gt;=33,INDEX($DF:$DF,$GK870+33),"")</f>
      </c>
      <c r="EP870">
        <f>IF($GL870&gt;=34,INDEX($DF:$DF,$GK870+34),"")</f>
      </c>
      <c r="EQ870">
        <f>IF($GL870&gt;=35,INDEX($DF:$DF,$GK870+35),"")</f>
      </c>
      <c r="ER870">
        <f>IF($GL870&gt;=36,INDEX($DF:$DF,$GK870+36),"")</f>
      </c>
      <c r="ES870">
        <f>IF($GL870&gt;=37,INDEX($DF:$DF,$GK870+37),"")</f>
      </c>
      <c r="ET870">
        <f>IF($GL870&gt;=38,INDEX($DF:$DF,$GK870+38),"")</f>
      </c>
      <c r="EU870">
        <f>IF($GL870&gt;=39,INDEX($DF:$DF,$GK870+39),"")</f>
      </c>
      <c r="EV870">
        <f>IF($GL870&gt;=40,INDEX($DF:$DF,$GK870+40),"")</f>
      </c>
      <c r="EW870">
        <f>IF($GL870&gt;=1,INDEX($DG:$DG,$GK870+1),"")</f>
      </c>
      <c r="EX870">
        <f>IF($GL870&gt;=2,INDEX($DG:$DG,$GK870+2),"")</f>
      </c>
      <c r="EY870">
        <f>IF($GL870&gt;=3,INDEX($DG:$DG,$GK870+3),"")</f>
      </c>
      <c r="EZ870">
        <f>IF($GL870&gt;=4,INDEX($DG:$DG,$GK870+4),"")</f>
      </c>
      <c r="FA870">
        <f>IF($GL870&gt;=5,INDEX($DG:$DG,$GK870+5),"")</f>
      </c>
      <c r="FB870">
        <f>IF($GL870&gt;=6,INDEX($DG:$DG,$GK870+6),"")</f>
      </c>
      <c r="FC870">
        <f>IF($GL870&gt;=7,INDEX($DG:$DG,$GK870+7),"")</f>
      </c>
      <c r="FD870">
        <f>IF($GL870&gt;=8,INDEX($DG:$DG,$GK870+8),"")</f>
      </c>
      <c r="FE870">
        <f>IF($GL870&gt;=9,INDEX($DG:$DG,$GK870+9),"")</f>
      </c>
      <c r="FF870">
        <f>IF($GL870&gt;=10,INDEX($DG:$DG,$GK870+10),"")</f>
      </c>
      <c r="FG870">
        <f>IF($GL870&gt;=11,INDEX($DG:$DG,$GK870+11),"")</f>
      </c>
      <c r="FH870">
        <f>IF($GL870&gt;=12,INDEX($DG:$DG,$GK870+12),"")</f>
      </c>
      <c r="FI870">
        <f>IF($GL870&gt;=13,INDEX($DG:$DG,$GK870+13),"")</f>
      </c>
      <c r="FJ870">
        <f>IF($GL870&gt;=14,INDEX($DG:$DG,$GK870+14),"")</f>
      </c>
      <c r="FK870">
        <f>IF($GL870&gt;=15,INDEX($DG:$DG,$GK870+15),"")</f>
      </c>
      <c r="FL870">
        <f>IF($GL870&gt;=16,INDEX($DG:$DG,$GK870+16),"")</f>
      </c>
      <c r="FM870">
        <f>IF($GL870&gt;=17,INDEX($DG:$DG,$GK870+17),"")</f>
      </c>
      <c r="FN870">
        <f>IF($GL870&gt;=18,INDEX($DG:$DG,$GK870+18),"")</f>
      </c>
      <c r="FO870">
        <f>IF($GL870&gt;=19,INDEX($DG:$DG,$GK870+19),"")</f>
      </c>
      <c r="FP870">
        <f>IF($GL870&gt;=20,INDEX($DG:$DG,$GK870+20),"")</f>
      </c>
      <c r="FQ870">
        <f>IF($GL870&gt;=21,INDEX($DG:$DG,$GK870+21),"")</f>
      </c>
      <c r="FR870">
        <f>IF($GL870&gt;=22,INDEX($DG:$DG,$GK870+22),"")</f>
      </c>
      <c r="FS870">
        <f>IF($GL870&gt;=23,INDEX($DG:$DG,$GK870+23),"")</f>
      </c>
      <c r="FT870">
        <f>IF($GL870&gt;=24,INDEX($DG:$DG,$GK870+24),"")</f>
      </c>
      <c r="FU870">
        <f>IF($GL870&gt;=25,INDEX($DG:$DG,$GK870+25),"")</f>
      </c>
      <c r="FV870">
        <f>IF($GL870&gt;=26,INDEX($DG:$DG,$GK870+26),"")</f>
      </c>
      <c r="FW870">
        <f>IF($GL870&gt;=27,INDEX($DG:$DG,$GK870+27),"")</f>
      </c>
      <c r="FX870">
        <f>IF($GL870&gt;=28,INDEX($DG:$DG,$GK870+28),"")</f>
      </c>
      <c r="FY870">
        <f>IF($GL870&gt;=29,INDEX($DG:$DG,$GK870+29),"")</f>
      </c>
      <c r="FZ870">
        <f>IF($GL870&gt;=30,INDEX($DG:$DG,$GK870+30),"")</f>
      </c>
      <c r="GA870">
        <f>IF($GL870&gt;=31,INDEX($DG:$DG,$GK870+31),"")</f>
      </c>
      <c r="GB870">
        <f>IF($GL870&gt;=32,INDEX($DG:$DG,$GK870+32),"")</f>
      </c>
      <c r="GC870">
        <f>IF($GL870&gt;=33,INDEX($DG:$DG,$GK870+33),"")</f>
      </c>
      <c r="GD870">
        <f>IF($GL870&gt;=34,INDEX($DG:$DG,$GK870+34),"")</f>
      </c>
      <c r="GE870">
        <f>IF($GL870&gt;=35,INDEX($DG:$DG,$GK870+35),"")</f>
      </c>
      <c r="GF870">
        <f>IF($GL870&gt;=36,INDEX($DG:$DG,$GK870+36),"")</f>
      </c>
      <c r="GG870">
        <f>IF($GL870&gt;=37,INDEX($DG:$DG,$GK870+37),"")</f>
      </c>
      <c r="GH870">
        <f>IF($GL870&gt;=38,INDEX($DG:$DG,$GK870+38),"")</f>
      </c>
      <c r="GI870">
        <f>IF($GL870&gt;=39,INDEX($DG:$DG,$GK870+39),"")</f>
      </c>
      <c r="GJ870">
        <f>IF($GL870&gt;=40,INDEX($DG:$DG,$GK870+40),"")</f>
      </c>
      <c r="GK870">
        <f>IFERROR(MATCH($DE870,$DF$2:$DF$166,0)+1,0)</f>
      </c>
      <c r="GL870">
        <f>IFERROR(INDEX($DH$2:$DH$166,MATCH($DE870,$DF$2:$DF$166,0)),0)</f>
      </c>
      <c r="GM870">
        <f>IFERROR(MATCH($H870,$DI$870:$EV$870,0),0)</f>
      </c>
      <c r="GN870">
        <f>IF($GM870&gt;0,INDEX($EW$870:$GJ$870,$GM870),"")</f>
      </c>
      <c r="GQ870">
        <f>IF($IZ870&gt;=1,INDEX($GO:$GO,$IY870+1),"")</f>
      </c>
      <c r="GR870">
        <f>IF($IZ870&gt;=2,INDEX($GO:$GO,$IY870+2),"")</f>
      </c>
      <c r="GS870">
        <f>IF($IZ870&gt;=3,INDEX($GO:$GO,$IY870+3),"")</f>
      </c>
      <c r="GT870">
        <f>IF($IZ870&gt;=4,INDEX($GO:$GO,$IY870+4),"")</f>
      </c>
      <c r="GU870">
        <f>IF($IZ870&gt;=5,INDEX($GO:$GO,$IY870+5),"")</f>
      </c>
      <c r="GV870">
        <f>IF($IZ870&gt;=6,INDEX($GO:$GO,$IY870+6),"")</f>
      </c>
      <c r="GW870">
        <f>IF($IZ870&gt;=7,INDEX($GO:$GO,$IY870+7),"")</f>
      </c>
      <c r="GX870">
        <f>IF($IZ870&gt;=8,INDEX($GO:$GO,$IY870+8),"")</f>
      </c>
      <c r="GY870">
        <f>IF($IZ870&gt;=9,INDEX($GO:$GO,$IY870+9),"")</f>
      </c>
      <c r="GZ870">
        <f>IF($IZ870&gt;=10,INDEX($GO:$GO,$IY870+10),"")</f>
      </c>
      <c r="HA870">
        <f>IF($IZ870&gt;=11,INDEX($GO:$GO,$IY870+11),"")</f>
      </c>
      <c r="HB870">
        <f>IF($IZ870&gt;=12,INDEX($GO:$GO,$IY870+12),"")</f>
      </c>
      <c r="HC870">
        <f>IF($IZ870&gt;=13,INDEX($GO:$GO,$IY870+13),"")</f>
      </c>
      <c r="HD870">
        <f>IF($IZ870&gt;=14,INDEX($GO:$GO,$IY870+14),"")</f>
      </c>
      <c r="HE870">
        <f>IF($IZ870&gt;=15,INDEX($GO:$GO,$IY870+15),"")</f>
      </c>
      <c r="HF870">
        <f>IF($IZ870&gt;=16,INDEX($GO:$GO,$IY870+16),"")</f>
      </c>
      <c r="HG870">
        <f>IF($IZ870&gt;=17,INDEX($GO:$GO,$IY870+17),"")</f>
      </c>
      <c r="HH870">
        <f>IF($IZ870&gt;=18,INDEX($GO:$GO,$IY870+18),"")</f>
      </c>
      <c r="HI870">
        <f>IF($IZ870&gt;=19,INDEX($GO:$GO,$IY870+19),"")</f>
      </c>
      <c r="HJ870">
        <f>IF($IZ870&gt;=20,INDEX($GO:$GO,$IY870+20),"")</f>
      </c>
      <c r="HK870">
        <f>IF($IZ870&gt;=21,INDEX($GO:$GO,$IY870+21),"")</f>
      </c>
      <c r="HL870">
        <f>IF($IZ870&gt;=22,INDEX($GO:$GO,$IY870+22),"")</f>
      </c>
      <c r="HM870">
        <f>IF($IZ870&gt;=23,INDEX($GO:$GO,$IY870+23),"")</f>
      </c>
      <c r="HN870">
        <f>IF($IZ870&gt;=24,INDEX($GO:$GO,$IY870+24),"")</f>
      </c>
      <c r="HO870">
        <f>IF($IZ870&gt;=25,INDEX($GO:$GO,$IY870+25),"")</f>
      </c>
      <c r="HP870">
        <f>IF($IZ870&gt;=26,INDEX($GO:$GO,$IY870+26),"")</f>
      </c>
      <c r="HQ870">
        <f>IF($IZ870&gt;=27,INDEX($GO:$GO,$IY870+27),"")</f>
      </c>
      <c r="HR870">
        <f>IF($IZ870&gt;=28,INDEX($GO:$GO,$IY870+28),"")</f>
      </c>
      <c r="HS870">
        <f>IF($IZ870&gt;=29,INDEX($GO:$GO,$IY870+29),"")</f>
      </c>
      <c r="HT870">
        <f>IF($IZ870&gt;=30,INDEX($GO:$GO,$IY870+30),"")</f>
      </c>
      <c r="HU870">
        <f>IF($IZ870&gt;=31,INDEX($GO:$GO,$IY870+31),"")</f>
      </c>
      <c r="HV870">
        <f>IF($IZ870&gt;=32,INDEX($GO:$GO,$IY870+32),"")</f>
      </c>
      <c r="HW870">
        <f>IF($IZ870&gt;=33,INDEX($GO:$GO,$IY870+33),"")</f>
      </c>
      <c r="HX870">
        <f>IF($IZ870&gt;=34,INDEX($GO:$GO,$IY870+34),"")</f>
      </c>
      <c r="HY870">
        <f>IF($IZ870&gt;=35,INDEX($GO:$GO,$IY870+35),"")</f>
      </c>
      <c r="HZ870">
        <f>IF($IZ870&gt;=36,INDEX($GO:$GO,$IY870+36),"")</f>
      </c>
      <c r="IA870">
        <f>IF($IZ870&gt;=37,INDEX($GO:$GO,$IY870+37),"")</f>
      </c>
      <c r="IB870">
        <f>IF($IZ870&gt;=38,INDEX($GO:$GO,$IY870+38),"")</f>
      </c>
      <c r="IC870">
        <f>IF($IZ870&gt;=39,INDEX($GO:$GO,$IY870+39),"")</f>
      </c>
      <c r="ID870">
        <f>IF($IZ870&gt;=40,INDEX($GO:$GO,$IY870+40),"")</f>
      </c>
      <c r="IE870">
        <f>IF($IZ870&gt;=41,INDEX($GO:$GO,$IY870+41),"")</f>
      </c>
      <c r="IF870">
        <f>IF($IZ870&gt;=42,INDEX($GO:$GO,$IY870+42),"")</f>
      </c>
      <c r="IG870">
        <f>IF($IZ870&gt;=43,INDEX($GO:$GO,$IY870+43),"")</f>
      </c>
      <c r="IH870">
        <f>IF($IZ870&gt;=44,INDEX($GO:$GO,$IY870+44),"")</f>
      </c>
      <c r="II870">
        <f>IF($IZ870&gt;=45,INDEX($GO:$GO,$IY870+45),"")</f>
      </c>
      <c r="IJ870">
        <f>IF($IZ870&gt;=46,INDEX($GO:$GO,$IY870+46),"")</f>
      </c>
      <c r="IK870">
        <f>IF($IZ870&gt;=47,INDEX($GO:$GO,$IY870+47),"")</f>
      </c>
      <c r="IL870">
        <f>IF($IZ870&gt;=48,INDEX($GO:$GO,$IY870+48),"")</f>
      </c>
      <c r="IM870">
        <f>IF($IZ870&gt;=49,INDEX($GO:$GO,$IY870+49),"")</f>
      </c>
      <c r="IN870">
        <f>IF($IZ870&gt;=50,INDEX($GO:$GO,$IY870+50),"")</f>
      </c>
      <c r="IO870">
        <f>IF($IZ870&gt;=51,INDEX($GO:$GO,$IY870+51),"")</f>
      </c>
      <c r="IP870">
        <f>IF($IZ870&gt;=52,INDEX($GO:$GO,$IY870+52),"")</f>
      </c>
      <c r="IQ870">
        <f>IF($IZ870&gt;=53,INDEX($GO:$GO,$IY870+53),"")</f>
      </c>
      <c r="IR870">
        <f>IF($IZ870&gt;=54,INDEX($GO:$GO,$IY870+54),"")</f>
      </c>
      <c r="IS870">
        <f>IF($IZ870&gt;=55,INDEX($GO:$GO,$IY870+55),"")</f>
      </c>
      <c r="IT870">
        <f>IF($IZ870&gt;=56,INDEX($GO:$GO,$IY870+56),"")</f>
      </c>
      <c r="IU870">
        <f>IF($IZ870&gt;=57,INDEX($GO:$GO,$IY870+57),"")</f>
      </c>
      <c r="IV870">
        <f>IF($IZ870&gt;=58,INDEX($GO:$GO,$IY870+58),"")</f>
      </c>
      <c r="IW870">
        <f>IF($IZ870&gt;=59,INDEX($GO:$GO,$IY870+59),"")</f>
      </c>
      <c r="IX870">
        <f>IF($IZ870&gt;=60,INDEX($GO:$GO,$IY870+60),"")</f>
      </c>
      <c r="IY870">
        <f>IFERROR(MATCH($GN870,$GO$2:$GO$827,0)+1,0)</f>
      </c>
      <c r="IZ870">
        <f>IFERROR(INDEX($GP$2:$GP$827,MATCH($GN870,$GO$2:$GO$827,0)),0)</f>
      </c>
      <c r="JA870" t="s">
        <v>23</v>
      </c>
      <c r="JB870" t="s">
        <v>23</v>
      </c>
    </row>
    <row r="871" spans="1:262" x14ac:dyDescent="0.25">
      <c r="F871" s="1"/>
      <c r="G871" s="1"/>
      <c r="H871" s="1"/>
      <c r="I871" s="1"/>
      <c r="J871" s="1">
        <f>IFERROR(IF(FIND(" - ",$F871)&gt;0,MID($F871,FIND(" - ",$F871)+3,LEN($F871)),""),"")</f>
      </c>
      <c r="L871" s="1"/>
      <c r="N871" t="s">
        <v>23</v>
      </c>
      <c r="P871">
        <f>IF(OR($N871="",$O871=""),"",IFERROR($N871/$O871,0))</f>
      </c>
      <c r="Q871">
        <f>IF($N871="","",
IF($G871="","",
IF(ISNUMBER(SEARCH("exempt",LOWER($G871))),0,
$N871*(VALUE(SUBSTITUTE($G871,"%",""))/100))))</f>
      </c>
      <c r="W871">
        <f>IF($N871="","",
SUM($N871,$Q871,$U871,$R871,$T871)-
IF($V871="",0,VALUE($V871)))</f>
      </c>
      <c r="AE871" t="s">
        <v>2153</v>
      </c>
      <c r="AM871">
        <f>IFERROR(LEFT($F871,FIND(" - ",$F871)-1),$F871)</f>
      </c>
      <c r="AP871">
        <f>IF($CE871&gt;=1,INDEX($AN:$AN,$CD871+1),"")</f>
      </c>
      <c r="AQ871">
        <f>IF($CE871&gt;=2,INDEX($AN:$AN,$CD871+2),"")</f>
      </c>
      <c r="AR871">
        <f>IF($CE871&gt;=3,INDEX($AN:$AN,$CD871+3),"")</f>
      </c>
      <c r="AS871">
        <f>IF($CE871&gt;=4,INDEX($AN:$AN,$CD871+4),"")</f>
      </c>
      <c r="AT871">
        <f>IF($CE871&gt;=5,INDEX($AN:$AN,$CD871+5),"")</f>
      </c>
      <c r="AU871">
        <f>IF($CE871&gt;=6,INDEX($AN:$AN,$CD871+6),"")</f>
      </c>
      <c r="AV871">
        <f>IF($CE871&gt;=7,INDEX($AN:$AN,$CD871+7),"")</f>
      </c>
      <c r="AW871">
        <f>IF($CE871&gt;=8,INDEX($AN:$AN,$CD871+8),"")</f>
      </c>
      <c r="AX871">
        <f>IF($CE871&gt;=9,INDEX($AN:$AN,$CD871+9),"")</f>
      </c>
      <c r="AY871">
        <f>IF($CE871&gt;=10,INDEX($AN:$AN,$CD871+10),"")</f>
      </c>
      <c r="AZ871">
        <f>IF($CE871&gt;=11,INDEX($AN:$AN,$CD871+11),"")</f>
      </c>
      <c r="BA871">
        <f>IF($CE871&gt;=12,INDEX($AN:$AN,$CD871+12),"")</f>
      </c>
      <c r="BB871">
        <f>IF($CE871&gt;=13,INDEX($AN:$AN,$CD871+13),"")</f>
      </c>
      <c r="BC871">
        <f>IF($CE871&gt;=14,INDEX($AN:$AN,$CD871+14),"")</f>
      </c>
      <c r="BD871">
        <f>IF($CE871&gt;=15,INDEX($AN:$AN,$CD871+15),"")</f>
      </c>
      <c r="BE871">
        <f>IF($CE871&gt;=16,INDEX($AN:$AN,$CD871+16),"")</f>
      </c>
      <c r="BF871">
        <f>IF($CE871&gt;=17,INDEX($AN:$AN,$CD871+17),"")</f>
      </c>
      <c r="BG871">
        <f>IF($CE871&gt;=18,INDEX($AN:$AN,$CD871+18),"")</f>
      </c>
      <c r="BH871">
        <f>IF($CE871&gt;=19,INDEX($AN:$AN,$CD871+19),"")</f>
      </c>
      <c r="BI871">
        <f>IF($CE871&gt;=20,INDEX($AN:$AN,$CD871+20),"")</f>
      </c>
      <c r="BJ871">
        <f>IF($CE871&gt;=21,INDEX($AN:$AN,$CD871+21),"")</f>
      </c>
      <c r="BK871">
        <f>IF($CE871&gt;=22,INDEX($AN:$AN,$CD871+22),"")</f>
      </c>
      <c r="BL871">
        <f>IF($CE871&gt;=23,INDEX($AN:$AN,$CD871+23),"")</f>
      </c>
      <c r="BM871">
        <f>IF($CE871&gt;=24,INDEX($AN:$AN,$CD871+24),"")</f>
      </c>
      <c r="BN871">
        <f>IF($CE871&gt;=25,INDEX($AN:$AN,$CD871+25),"")</f>
      </c>
      <c r="BO871">
        <f>IF($CE871&gt;=26,INDEX($AN:$AN,$CD871+26),"")</f>
      </c>
      <c r="BP871">
        <f>IF($CE871&gt;=27,INDEX($AN:$AN,$CD871+27),"")</f>
      </c>
      <c r="BQ871">
        <f>IF($CE871&gt;=28,INDEX($AN:$AN,$CD871+28),"")</f>
      </c>
      <c r="BR871">
        <f>IF($CE871&gt;=29,INDEX($AN:$AN,$CD871+29),"")</f>
      </c>
      <c r="BS871">
        <f>IF($CE871&gt;=30,INDEX($AN:$AN,$CD871+30),"")</f>
      </c>
      <c r="BT871">
        <f>IF($CE871&gt;=31,INDEX($AN:$AN,$CD871+31),"")</f>
      </c>
      <c r="BU871">
        <f>IF($CE871&gt;=32,INDEX($AN:$AN,$CD871+32),"")</f>
      </c>
      <c r="BV871">
        <f>IF($CE871&gt;=33,INDEX($AN:$AN,$CD871+33),"")</f>
      </c>
      <c r="BW871">
        <f>IF($CE871&gt;=34,INDEX($AN:$AN,$CD871+34),"")</f>
      </c>
      <c r="BX871">
        <f>IF($CE871&gt;=35,INDEX($AN:$AN,$CD871+35),"")</f>
      </c>
      <c r="BY871">
        <f>IF($CE871&gt;=36,INDEX($AN:$AN,$CD871+36),"")</f>
      </c>
      <c r="BZ871">
        <f>IF($CE871&gt;=37,INDEX($AN:$AN,$CD871+37),"")</f>
      </c>
      <c r="CA871">
        <f>IF($CE871&gt;=38,INDEX($AN:$AN,$CD871+38),"")</f>
      </c>
      <c r="CB871">
        <f>IF($CE871&gt;=39,INDEX($AN:$AN,$CD871+39),"")</f>
      </c>
      <c r="CC871">
        <f>IF($CE871&gt;=40,INDEX($AN:$AN,$CD871+40),"")</f>
      </c>
      <c r="CD871">
        <f>IFERROR(MATCH($AM871,$AN$2:$AN$133,0)+1,0)</f>
      </c>
      <c r="CE871">
        <f>IFERROR(INDEX($AO$2:$AO$133,MATCH($AM871,$AN$2:$AN$133,0)),0)</f>
      </c>
      <c r="CF871">
        <f>IFERROR(LEFT($K871,FIND(" - ",$K871)-1),$K871)</f>
      </c>
      <c r="CG871" t="s">
        <v>108</v>
      </c>
      <c r="CI871">
        <f>IF($DD871&gt;=1,INDEX($CG:$CG,$DC871+1),"")</f>
      </c>
      <c r="CJ871">
        <f>IF($DD871&gt;=2,INDEX($CG:$CG,$DC871+2),"")</f>
      </c>
      <c r="CK871">
        <f>IF($DD871&gt;=3,INDEX($CG:$CG,$DC871+3),"")</f>
      </c>
      <c r="CL871">
        <f>IF($DD871&gt;=4,INDEX($CG:$CG,$DC871+4),"")</f>
      </c>
      <c r="CM871">
        <f>IF($DD871&gt;=5,INDEX($CG:$CG,$DC871+5),"")</f>
      </c>
      <c r="CN871">
        <f>IF($DD871&gt;=6,INDEX($CG:$CG,$DC871+6),"")</f>
      </c>
      <c r="CO871">
        <f>IF($DD871&gt;=7,INDEX($CG:$CG,$DC871+7),"")</f>
      </c>
      <c r="CP871">
        <f>IF($DD871&gt;=8,INDEX($CG:$CG,$DC871+8),"")</f>
      </c>
      <c r="CQ871">
        <f>IF($DD871&gt;=9,INDEX($CG:$CG,$DC871+9),"")</f>
      </c>
      <c r="CR871">
        <f>IF($DD871&gt;=10,INDEX($CG:$CG,$DC871+10),"")</f>
      </c>
      <c r="CS871">
        <f>IF($DD871&gt;=11,INDEX($CG:$CG,$DC871+11),"")</f>
      </c>
      <c r="CT871">
        <f>IF($DD871&gt;=12,INDEX($CG:$CG,$DC871+12),"")</f>
      </c>
      <c r="CU871">
        <f>IF($DD871&gt;=13,INDEX($CG:$CG,$DC871+13),"")</f>
      </c>
      <c r="CV871">
        <f>IF($DD871&gt;=14,INDEX($CG:$CG,$DC871+14),"")</f>
      </c>
      <c r="CW871">
        <f>IF($DD871&gt;=15,INDEX($CG:$CG,$DC871+15),"")</f>
      </c>
      <c r="CX871">
        <f>IF($DD871&gt;=16,INDEX($CG:$CG,$DC871+16),"")</f>
      </c>
      <c r="CY871">
        <f>IF($DD871&gt;=17,INDEX($CG:$CG,$DC871+17),"")</f>
      </c>
      <c r="CZ871">
        <f>IF($DD871&gt;=18,INDEX($CG:$CG,$DC871+18),"")</f>
      </c>
      <c r="DA871">
        <f>IF($DD871&gt;=19,INDEX($CG:$CG,$DC871+19),"")</f>
      </c>
      <c r="DB871">
        <f>IF($DD871&gt;=20,INDEX($CG:$CG,$DC871+20),"")</f>
      </c>
      <c r="DC871">
        <f>IFERROR(MATCH($CF871,$CG$2:$CG$1558,0)+1,0)</f>
      </c>
      <c r="DD871">
        <f>IFERROR(INDEX($CH$2:$CH$1558,MATCH($CF871,$CG$2:$CG$1558,0)),0)</f>
      </c>
      <c r="DE871">
        <f>IFERROR(INDEX($AL:$AL,MATCH($G871,$AK:$AK,0))&amp;"","")</f>
      </c>
      <c r="DI871">
        <f>IF($GL871&gt;=1,INDEX($DF:$DF,$GK871+1),"")</f>
      </c>
      <c r="DJ871">
        <f>IF($GL871&gt;=2,INDEX($DF:$DF,$GK871+2),"")</f>
      </c>
      <c r="DK871">
        <f>IF($GL871&gt;=3,INDEX($DF:$DF,$GK871+3),"")</f>
      </c>
      <c r="DL871">
        <f>IF($GL871&gt;=4,INDEX($DF:$DF,$GK871+4),"")</f>
      </c>
      <c r="DM871">
        <f>IF($GL871&gt;=5,INDEX($DF:$DF,$GK871+5),"")</f>
      </c>
      <c r="DN871">
        <f>IF($GL871&gt;=6,INDEX($DF:$DF,$GK871+6),"")</f>
      </c>
      <c r="DO871">
        <f>IF($GL871&gt;=7,INDEX($DF:$DF,$GK871+7),"")</f>
      </c>
      <c r="DP871">
        <f>IF($GL871&gt;=8,INDEX($DF:$DF,$GK871+8),"")</f>
      </c>
      <c r="DQ871">
        <f>IF($GL871&gt;=9,INDEX($DF:$DF,$GK871+9),"")</f>
      </c>
      <c r="DR871">
        <f>IF($GL871&gt;=10,INDEX($DF:$DF,$GK871+10),"")</f>
      </c>
      <c r="DS871">
        <f>IF($GL871&gt;=11,INDEX($DF:$DF,$GK871+11),"")</f>
      </c>
      <c r="DT871">
        <f>IF($GL871&gt;=12,INDEX($DF:$DF,$GK871+12),"")</f>
      </c>
      <c r="DU871">
        <f>IF($GL871&gt;=13,INDEX($DF:$DF,$GK871+13),"")</f>
      </c>
      <c r="DV871">
        <f>IF($GL871&gt;=14,INDEX($DF:$DF,$GK871+14),"")</f>
      </c>
      <c r="DW871">
        <f>IF($GL871&gt;=15,INDEX($DF:$DF,$GK871+15),"")</f>
      </c>
      <c r="DX871">
        <f>IF($GL871&gt;=16,INDEX($DF:$DF,$GK871+16),"")</f>
      </c>
      <c r="DY871">
        <f>IF($GL871&gt;=17,INDEX($DF:$DF,$GK871+17),"")</f>
      </c>
      <c r="DZ871">
        <f>IF($GL871&gt;=18,INDEX($DF:$DF,$GK871+18),"")</f>
      </c>
      <c r="EA871">
        <f>IF($GL871&gt;=19,INDEX($DF:$DF,$GK871+19),"")</f>
      </c>
      <c r="EB871">
        <f>IF($GL871&gt;=20,INDEX($DF:$DF,$GK871+20),"")</f>
      </c>
      <c r="EC871">
        <f>IF($GL871&gt;=21,INDEX($DF:$DF,$GK871+21),"")</f>
      </c>
      <c r="ED871">
        <f>IF($GL871&gt;=22,INDEX($DF:$DF,$GK871+22),"")</f>
      </c>
      <c r="EE871">
        <f>IF($GL871&gt;=23,INDEX($DF:$DF,$GK871+23),"")</f>
      </c>
      <c r="EF871">
        <f>IF($GL871&gt;=24,INDEX($DF:$DF,$GK871+24),"")</f>
      </c>
      <c r="EG871">
        <f>IF($GL871&gt;=25,INDEX($DF:$DF,$GK871+25),"")</f>
      </c>
      <c r="EH871">
        <f>IF($GL871&gt;=26,INDEX($DF:$DF,$GK871+26),"")</f>
      </c>
      <c r="EI871">
        <f>IF($GL871&gt;=27,INDEX($DF:$DF,$GK871+27),"")</f>
      </c>
      <c r="EJ871">
        <f>IF($GL871&gt;=28,INDEX($DF:$DF,$GK871+28),"")</f>
      </c>
      <c r="EK871">
        <f>IF($GL871&gt;=29,INDEX($DF:$DF,$GK871+29),"")</f>
      </c>
      <c r="EL871">
        <f>IF($GL871&gt;=30,INDEX($DF:$DF,$GK871+30),"")</f>
      </c>
      <c r="EM871">
        <f>IF($GL871&gt;=31,INDEX($DF:$DF,$GK871+31),"")</f>
      </c>
      <c r="EN871">
        <f>IF($GL871&gt;=32,INDEX($DF:$DF,$GK871+32),"")</f>
      </c>
      <c r="EO871">
        <f>IF($GL871&gt;=33,INDEX($DF:$DF,$GK871+33),"")</f>
      </c>
      <c r="EP871">
        <f>IF($GL871&gt;=34,INDEX($DF:$DF,$GK871+34),"")</f>
      </c>
      <c r="EQ871">
        <f>IF($GL871&gt;=35,INDEX($DF:$DF,$GK871+35),"")</f>
      </c>
      <c r="ER871">
        <f>IF($GL871&gt;=36,INDEX($DF:$DF,$GK871+36),"")</f>
      </c>
      <c r="ES871">
        <f>IF($GL871&gt;=37,INDEX($DF:$DF,$GK871+37),"")</f>
      </c>
      <c r="ET871">
        <f>IF($GL871&gt;=38,INDEX($DF:$DF,$GK871+38),"")</f>
      </c>
      <c r="EU871">
        <f>IF($GL871&gt;=39,INDEX($DF:$DF,$GK871+39),"")</f>
      </c>
      <c r="EV871">
        <f>IF($GL871&gt;=40,INDEX($DF:$DF,$GK871+40),"")</f>
      </c>
      <c r="EW871">
        <f>IF($GL871&gt;=1,INDEX($DG:$DG,$GK871+1),"")</f>
      </c>
      <c r="EX871">
        <f>IF($GL871&gt;=2,INDEX($DG:$DG,$GK871+2),"")</f>
      </c>
      <c r="EY871">
        <f>IF($GL871&gt;=3,INDEX($DG:$DG,$GK871+3),"")</f>
      </c>
      <c r="EZ871">
        <f>IF($GL871&gt;=4,INDEX($DG:$DG,$GK871+4),"")</f>
      </c>
      <c r="FA871">
        <f>IF($GL871&gt;=5,INDEX($DG:$DG,$GK871+5),"")</f>
      </c>
      <c r="FB871">
        <f>IF($GL871&gt;=6,INDEX($DG:$DG,$GK871+6),"")</f>
      </c>
      <c r="FC871">
        <f>IF($GL871&gt;=7,INDEX($DG:$DG,$GK871+7),"")</f>
      </c>
      <c r="FD871">
        <f>IF($GL871&gt;=8,INDEX($DG:$DG,$GK871+8),"")</f>
      </c>
      <c r="FE871">
        <f>IF($GL871&gt;=9,INDEX($DG:$DG,$GK871+9),"")</f>
      </c>
      <c r="FF871">
        <f>IF($GL871&gt;=10,INDEX($DG:$DG,$GK871+10),"")</f>
      </c>
      <c r="FG871">
        <f>IF($GL871&gt;=11,INDEX($DG:$DG,$GK871+11),"")</f>
      </c>
      <c r="FH871">
        <f>IF($GL871&gt;=12,INDEX($DG:$DG,$GK871+12),"")</f>
      </c>
      <c r="FI871">
        <f>IF($GL871&gt;=13,INDEX($DG:$DG,$GK871+13),"")</f>
      </c>
      <c r="FJ871">
        <f>IF($GL871&gt;=14,INDEX($DG:$DG,$GK871+14),"")</f>
      </c>
      <c r="FK871">
        <f>IF($GL871&gt;=15,INDEX($DG:$DG,$GK871+15),"")</f>
      </c>
      <c r="FL871">
        <f>IF($GL871&gt;=16,INDEX($DG:$DG,$GK871+16),"")</f>
      </c>
      <c r="FM871">
        <f>IF($GL871&gt;=17,INDEX($DG:$DG,$GK871+17),"")</f>
      </c>
      <c r="FN871">
        <f>IF($GL871&gt;=18,INDEX($DG:$DG,$GK871+18),"")</f>
      </c>
      <c r="FO871">
        <f>IF($GL871&gt;=19,INDEX($DG:$DG,$GK871+19),"")</f>
      </c>
      <c r="FP871">
        <f>IF($GL871&gt;=20,INDEX($DG:$DG,$GK871+20),"")</f>
      </c>
      <c r="FQ871">
        <f>IF($GL871&gt;=21,INDEX($DG:$DG,$GK871+21),"")</f>
      </c>
      <c r="FR871">
        <f>IF($GL871&gt;=22,INDEX($DG:$DG,$GK871+22),"")</f>
      </c>
      <c r="FS871">
        <f>IF($GL871&gt;=23,INDEX($DG:$DG,$GK871+23),"")</f>
      </c>
      <c r="FT871">
        <f>IF($GL871&gt;=24,INDEX($DG:$DG,$GK871+24),"")</f>
      </c>
      <c r="FU871">
        <f>IF($GL871&gt;=25,INDEX($DG:$DG,$GK871+25),"")</f>
      </c>
      <c r="FV871">
        <f>IF($GL871&gt;=26,INDEX($DG:$DG,$GK871+26),"")</f>
      </c>
      <c r="FW871">
        <f>IF($GL871&gt;=27,INDEX($DG:$DG,$GK871+27),"")</f>
      </c>
      <c r="FX871">
        <f>IF($GL871&gt;=28,INDEX($DG:$DG,$GK871+28),"")</f>
      </c>
      <c r="FY871">
        <f>IF($GL871&gt;=29,INDEX($DG:$DG,$GK871+29),"")</f>
      </c>
      <c r="FZ871">
        <f>IF($GL871&gt;=30,INDEX($DG:$DG,$GK871+30),"")</f>
      </c>
      <c r="GA871">
        <f>IF($GL871&gt;=31,INDEX($DG:$DG,$GK871+31),"")</f>
      </c>
      <c r="GB871">
        <f>IF($GL871&gt;=32,INDEX($DG:$DG,$GK871+32),"")</f>
      </c>
      <c r="GC871">
        <f>IF($GL871&gt;=33,INDEX($DG:$DG,$GK871+33),"")</f>
      </c>
      <c r="GD871">
        <f>IF($GL871&gt;=34,INDEX($DG:$DG,$GK871+34),"")</f>
      </c>
      <c r="GE871">
        <f>IF($GL871&gt;=35,INDEX($DG:$DG,$GK871+35),"")</f>
      </c>
      <c r="GF871">
        <f>IF($GL871&gt;=36,INDEX($DG:$DG,$GK871+36),"")</f>
      </c>
      <c r="GG871">
        <f>IF($GL871&gt;=37,INDEX($DG:$DG,$GK871+37),"")</f>
      </c>
      <c r="GH871">
        <f>IF($GL871&gt;=38,INDEX($DG:$DG,$GK871+38),"")</f>
      </c>
      <c r="GI871">
        <f>IF($GL871&gt;=39,INDEX($DG:$DG,$GK871+39),"")</f>
      </c>
      <c r="GJ871">
        <f>IF($GL871&gt;=40,INDEX($DG:$DG,$GK871+40),"")</f>
      </c>
      <c r="GK871">
        <f>IFERROR(MATCH($DE871,$DF$2:$DF$166,0)+1,0)</f>
      </c>
      <c r="GL871">
        <f>IFERROR(INDEX($DH$2:$DH$166,MATCH($DE871,$DF$2:$DF$166,0)),0)</f>
      </c>
      <c r="GM871">
        <f>IFERROR(MATCH($H871,$DI$871:$EV$871,0),0)</f>
      </c>
      <c r="GN871">
        <f>IF($GM871&gt;0,INDEX($EW$871:$GJ$871,$GM871),"")</f>
      </c>
      <c r="GQ871">
        <f>IF($IZ871&gt;=1,INDEX($GO:$GO,$IY871+1),"")</f>
      </c>
      <c r="GR871">
        <f>IF($IZ871&gt;=2,INDEX($GO:$GO,$IY871+2),"")</f>
      </c>
      <c r="GS871">
        <f>IF($IZ871&gt;=3,INDEX($GO:$GO,$IY871+3),"")</f>
      </c>
      <c r="GT871">
        <f>IF($IZ871&gt;=4,INDEX($GO:$GO,$IY871+4),"")</f>
      </c>
      <c r="GU871">
        <f>IF($IZ871&gt;=5,INDEX($GO:$GO,$IY871+5),"")</f>
      </c>
      <c r="GV871">
        <f>IF($IZ871&gt;=6,INDEX($GO:$GO,$IY871+6),"")</f>
      </c>
      <c r="GW871">
        <f>IF($IZ871&gt;=7,INDEX($GO:$GO,$IY871+7),"")</f>
      </c>
      <c r="GX871">
        <f>IF($IZ871&gt;=8,INDEX($GO:$GO,$IY871+8),"")</f>
      </c>
      <c r="GY871">
        <f>IF($IZ871&gt;=9,INDEX($GO:$GO,$IY871+9),"")</f>
      </c>
      <c r="GZ871">
        <f>IF($IZ871&gt;=10,INDEX($GO:$GO,$IY871+10),"")</f>
      </c>
      <c r="HA871">
        <f>IF($IZ871&gt;=11,INDEX($GO:$GO,$IY871+11),"")</f>
      </c>
      <c r="HB871">
        <f>IF($IZ871&gt;=12,INDEX($GO:$GO,$IY871+12),"")</f>
      </c>
      <c r="HC871">
        <f>IF($IZ871&gt;=13,INDEX($GO:$GO,$IY871+13),"")</f>
      </c>
      <c r="HD871">
        <f>IF($IZ871&gt;=14,INDEX($GO:$GO,$IY871+14),"")</f>
      </c>
      <c r="HE871">
        <f>IF($IZ871&gt;=15,INDEX($GO:$GO,$IY871+15),"")</f>
      </c>
      <c r="HF871">
        <f>IF($IZ871&gt;=16,INDEX($GO:$GO,$IY871+16),"")</f>
      </c>
      <c r="HG871">
        <f>IF($IZ871&gt;=17,INDEX($GO:$GO,$IY871+17),"")</f>
      </c>
      <c r="HH871">
        <f>IF($IZ871&gt;=18,INDEX($GO:$GO,$IY871+18),"")</f>
      </c>
      <c r="HI871">
        <f>IF($IZ871&gt;=19,INDEX($GO:$GO,$IY871+19),"")</f>
      </c>
      <c r="HJ871">
        <f>IF($IZ871&gt;=20,INDEX($GO:$GO,$IY871+20),"")</f>
      </c>
      <c r="HK871">
        <f>IF($IZ871&gt;=21,INDEX($GO:$GO,$IY871+21),"")</f>
      </c>
      <c r="HL871">
        <f>IF($IZ871&gt;=22,INDEX($GO:$GO,$IY871+22),"")</f>
      </c>
      <c r="HM871">
        <f>IF($IZ871&gt;=23,INDEX($GO:$GO,$IY871+23),"")</f>
      </c>
      <c r="HN871">
        <f>IF($IZ871&gt;=24,INDEX($GO:$GO,$IY871+24),"")</f>
      </c>
      <c r="HO871">
        <f>IF($IZ871&gt;=25,INDEX($GO:$GO,$IY871+25),"")</f>
      </c>
      <c r="HP871">
        <f>IF($IZ871&gt;=26,INDEX($GO:$GO,$IY871+26),"")</f>
      </c>
      <c r="HQ871">
        <f>IF($IZ871&gt;=27,INDEX($GO:$GO,$IY871+27),"")</f>
      </c>
      <c r="HR871">
        <f>IF($IZ871&gt;=28,INDEX($GO:$GO,$IY871+28),"")</f>
      </c>
      <c r="HS871">
        <f>IF($IZ871&gt;=29,INDEX($GO:$GO,$IY871+29),"")</f>
      </c>
      <c r="HT871">
        <f>IF($IZ871&gt;=30,INDEX($GO:$GO,$IY871+30),"")</f>
      </c>
      <c r="HU871">
        <f>IF($IZ871&gt;=31,INDEX($GO:$GO,$IY871+31),"")</f>
      </c>
      <c r="HV871">
        <f>IF($IZ871&gt;=32,INDEX($GO:$GO,$IY871+32),"")</f>
      </c>
      <c r="HW871">
        <f>IF($IZ871&gt;=33,INDEX($GO:$GO,$IY871+33),"")</f>
      </c>
      <c r="HX871">
        <f>IF($IZ871&gt;=34,INDEX($GO:$GO,$IY871+34),"")</f>
      </c>
      <c r="HY871">
        <f>IF($IZ871&gt;=35,INDEX($GO:$GO,$IY871+35),"")</f>
      </c>
      <c r="HZ871">
        <f>IF($IZ871&gt;=36,INDEX($GO:$GO,$IY871+36),"")</f>
      </c>
      <c r="IA871">
        <f>IF($IZ871&gt;=37,INDEX($GO:$GO,$IY871+37),"")</f>
      </c>
      <c r="IB871">
        <f>IF($IZ871&gt;=38,INDEX($GO:$GO,$IY871+38),"")</f>
      </c>
      <c r="IC871">
        <f>IF($IZ871&gt;=39,INDEX($GO:$GO,$IY871+39),"")</f>
      </c>
      <c r="ID871">
        <f>IF($IZ871&gt;=40,INDEX($GO:$GO,$IY871+40),"")</f>
      </c>
      <c r="IE871">
        <f>IF($IZ871&gt;=41,INDEX($GO:$GO,$IY871+41),"")</f>
      </c>
      <c r="IF871">
        <f>IF($IZ871&gt;=42,INDEX($GO:$GO,$IY871+42),"")</f>
      </c>
      <c r="IG871">
        <f>IF($IZ871&gt;=43,INDEX($GO:$GO,$IY871+43),"")</f>
      </c>
      <c r="IH871">
        <f>IF($IZ871&gt;=44,INDEX($GO:$GO,$IY871+44),"")</f>
      </c>
      <c r="II871">
        <f>IF($IZ871&gt;=45,INDEX($GO:$GO,$IY871+45),"")</f>
      </c>
      <c r="IJ871">
        <f>IF($IZ871&gt;=46,INDEX($GO:$GO,$IY871+46),"")</f>
      </c>
      <c r="IK871">
        <f>IF($IZ871&gt;=47,INDEX($GO:$GO,$IY871+47),"")</f>
      </c>
      <c r="IL871">
        <f>IF($IZ871&gt;=48,INDEX($GO:$GO,$IY871+48),"")</f>
      </c>
      <c r="IM871">
        <f>IF($IZ871&gt;=49,INDEX($GO:$GO,$IY871+49),"")</f>
      </c>
      <c r="IN871">
        <f>IF($IZ871&gt;=50,INDEX($GO:$GO,$IY871+50),"")</f>
      </c>
      <c r="IO871">
        <f>IF($IZ871&gt;=51,INDEX($GO:$GO,$IY871+51),"")</f>
      </c>
      <c r="IP871">
        <f>IF($IZ871&gt;=52,INDEX($GO:$GO,$IY871+52),"")</f>
      </c>
      <c r="IQ871">
        <f>IF($IZ871&gt;=53,INDEX($GO:$GO,$IY871+53),"")</f>
      </c>
      <c r="IR871">
        <f>IF($IZ871&gt;=54,INDEX($GO:$GO,$IY871+54),"")</f>
      </c>
      <c r="IS871">
        <f>IF($IZ871&gt;=55,INDEX($GO:$GO,$IY871+55),"")</f>
      </c>
      <c r="IT871">
        <f>IF($IZ871&gt;=56,INDEX($GO:$GO,$IY871+56),"")</f>
      </c>
      <c r="IU871">
        <f>IF($IZ871&gt;=57,INDEX($GO:$GO,$IY871+57),"")</f>
      </c>
      <c r="IV871">
        <f>IF($IZ871&gt;=58,INDEX($GO:$GO,$IY871+58),"")</f>
      </c>
      <c r="IW871">
        <f>IF($IZ871&gt;=59,INDEX($GO:$GO,$IY871+59),"")</f>
      </c>
      <c r="IX871">
        <f>IF($IZ871&gt;=60,INDEX($GO:$GO,$IY871+60),"")</f>
      </c>
      <c r="IY871">
        <f>IFERROR(MATCH($GN871,$GO$2:$GO$827,0)+1,0)</f>
      </c>
      <c r="IZ871">
        <f>IFERROR(INDEX($GP$2:$GP$827,MATCH($GN871,$GO$2:$GO$827,0)),0)</f>
      </c>
      <c r="JA871" t="s">
        <v>23</v>
      </c>
      <c r="JB871" t="s">
        <v>23</v>
      </c>
    </row>
    <row r="872" spans="1:262" x14ac:dyDescent="0.25">
      <c r="F872" s="1"/>
      <c r="G872" s="1"/>
      <c r="H872" s="1"/>
      <c r="I872" s="1"/>
      <c r="J872" s="1">
        <f>IFERROR(IF(FIND(" - ",$F872)&gt;0,MID($F872,FIND(" - ",$F872)+3,LEN($F872)),""),"")</f>
      </c>
      <c r="L872" s="1"/>
      <c r="N872" t="s">
        <v>23</v>
      </c>
      <c r="P872">
        <f>IF(OR($N872="",$O872=""),"",IFERROR($N872/$O872,0))</f>
      </c>
      <c r="Q872">
        <f>IF($N872="","",
IF($G872="","",
IF(ISNUMBER(SEARCH("exempt",LOWER($G872))),0,
$N872*(VALUE(SUBSTITUTE($G872,"%",""))/100))))</f>
      </c>
      <c r="W872">
        <f>IF($N872="","",
SUM($N872,$Q872,$U872,$R872,$T872)-
IF($V872="",0,VALUE($V872)))</f>
      </c>
      <c r="AE872" t="s">
        <v>2154</v>
      </c>
      <c r="AM872">
        <f>IFERROR(LEFT($F872,FIND(" - ",$F872)-1),$F872)</f>
      </c>
      <c r="AP872">
        <f>IF($CE872&gt;=1,INDEX($AN:$AN,$CD872+1),"")</f>
      </c>
      <c r="AQ872">
        <f>IF($CE872&gt;=2,INDEX($AN:$AN,$CD872+2),"")</f>
      </c>
      <c r="AR872">
        <f>IF($CE872&gt;=3,INDEX($AN:$AN,$CD872+3),"")</f>
      </c>
      <c r="AS872">
        <f>IF($CE872&gt;=4,INDEX($AN:$AN,$CD872+4),"")</f>
      </c>
      <c r="AT872">
        <f>IF($CE872&gt;=5,INDEX($AN:$AN,$CD872+5),"")</f>
      </c>
      <c r="AU872">
        <f>IF($CE872&gt;=6,INDEX($AN:$AN,$CD872+6),"")</f>
      </c>
      <c r="AV872">
        <f>IF($CE872&gt;=7,INDEX($AN:$AN,$CD872+7),"")</f>
      </c>
      <c r="AW872">
        <f>IF($CE872&gt;=8,INDEX($AN:$AN,$CD872+8),"")</f>
      </c>
      <c r="AX872">
        <f>IF($CE872&gt;=9,INDEX($AN:$AN,$CD872+9),"")</f>
      </c>
      <c r="AY872">
        <f>IF($CE872&gt;=10,INDEX($AN:$AN,$CD872+10),"")</f>
      </c>
      <c r="AZ872">
        <f>IF($CE872&gt;=11,INDEX($AN:$AN,$CD872+11),"")</f>
      </c>
      <c r="BA872">
        <f>IF($CE872&gt;=12,INDEX($AN:$AN,$CD872+12),"")</f>
      </c>
      <c r="BB872">
        <f>IF($CE872&gt;=13,INDEX($AN:$AN,$CD872+13),"")</f>
      </c>
      <c r="BC872">
        <f>IF($CE872&gt;=14,INDEX($AN:$AN,$CD872+14),"")</f>
      </c>
      <c r="BD872">
        <f>IF($CE872&gt;=15,INDEX($AN:$AN,$CD872+15),"")</f>
      </c>
      <c r="BE872">
        <f>IF($CE872&gt;=16,INDEX($AN:$AN,$CD872+16),"")</f>
      </c>
      <c r="BF872">
        <f>IF($CE872&gt;=17,INDEX($AN:$AN,$CD872+17),"")</f>
      </c>
      <c r="BG872">
        <f>IF($CE872&gt;=18,INDEX($AN:$AN,$CD872+18),"")</f>
      </c>
      <c r="BH872">
        <f>IF($CE872&gt;=19,INDEX($AN:$AN,$CD872+19),"")</f>
      </c>
      <c r="BI872">
        <f>IF($CE872&gt;=20,INDEX($AN:$AN,$CD872+20),"")</f>
      </c>
      <c r="BJ872">
        <f>IF($CE872&gt;=21,INDEX($AN:$AN,$CD872+21),"")</f>
      </c>
      <c r="BK872">
        <f>IF($CE872&gt;=22,INDEX($AN:$AN,$CD872+22),"")</f>
      </c>
      <c r="BL872">
        <f>IF($CE872&gt;=23,INDEX($AN:$AN,$CD872+23),"")</f>
      </c>
      <c r="BM872">
        <f>IF($CE872&gt;=24,INDEX($AN:$AN,$CD872+24),"")</f>
      </c>
      <c r="BN872">
        <f>IF($CE872&gt;=25,INDEX($AN:$AN,$CD872+25),"")</f>
      </c>
      <c r="BO872">
        <f>IF($CE872&gt;=26,INDEX($AN:$AN,$CD872+26),"")</f>
      </c>
      <c r="BP872">
        <f>IF($CE872&gt;=27,INDEX($AN:$AN,$CD872+27),"")</f>
      </c>
      <c r="BQ872">
        <f>IF($CE872&gt;=28,INDEX($AN:$AN,$CD872+28),"")</f>
      </c>
      <c r="BR872">
        <f>IF($CE872&gt;=29,INDEX($AN:$AN,$CD872+29),"")</f>
      </c>
      <c r="BS872">
        <f>IF($CE872&gt;=30,INDEX($AN:$AN,$CD872+30),"")</f>
      </c>
      <c r="BT872">
        <f>IF($CE872&gt;=31,INDEX($AN:$AN,$CD872+31),"")</f>
      </c>
      <c r="BU872">
        <f>IF($CE872&gt;=32,INDEX($AN:$AN,$CD872+32),"")</f>
      </c>
      <c r="BV872">
        <f>IF($CE872&gt;=33,INDEX($AN:$AN,$CD872+33),"")</f>
      </c>
      <c r="BW872">
        <f>IF($CE872&gt;=34,INDEX($AN:$AN,$CD872+34),"")</f>
      </c>
      <c r="BX872">
        <f>IF($CE872&gt;=35,INDEX($AN:$AN,$CD872+35),"")</f>
      </c>
      <c r="BY872">
        <f>IF($CE872&gt;=36,INDEX($AN:$AN,$CD872+36),"")</f>
      </c>
      <c r="BZ872">
        <f>IF($CE872&gt;=37,INDEX($AN:$AN,$CD872+37),"")</f>
      </c>
      <c r="CA872">
        <f>IF($CE872&gt;=38,INDEX($AN:$AN,$CD872+38),"")</f>
      </c>
      <c r="CB872">
        <f>IF($CE872&gt;=39,INDEX($AN:$AN,$CD872+39),"")</f>
      </c>
      <c r="CC872">
        <f>IF($CE872&gt;=40,INDEX($AN:$AN,$CD872+40),"")</f>
      </c>
      <c r="CD872">
        <f>IFERROR(MATCH($AM872,$AN$2:$AN$133,0)+1,0)</f>
      </c>
      <c r="CE872">
        <f>IFERROR(INDEX($AO$2:$AO$133,MATCH($AM872,$AN$2:$AN$133,0)),0)</f>
      </c>
      <c r="CF872">
        <f>IFERROR(LEFT($K872,FIND(" - ",$K872)-1),$K872)</f>
      </c>
      <c r="CG872" t="s">
        <v>2155</v>
      </c>
      <c r="CH872">
        <v>1</v>
      </c>
      <c r="CI872">
        <f>IF($DD872&gt;=1,INDEX($CG:$CG,$DC872+1),"")</f>
      </c>
      <c r="CJ872">
        <f>IF($DD872&gt;=2,INDEX($CG:$CG,$DC872+2),"")</f>
      </c>
      <c r="CK872">
        <f>IF($DD872&gt;=3,INDEX($CG:$CG,$DC872+3),"")</f>
      </c>
      <c r="CL872">
        <f>IF($DD872&gt;=4,INDEX($CG:$CG,$DC872+4),"")</f>
      </c>
      <c r="CM872">
        <f>IF($DD872&gt;=5,INDEX($CG:$CG,$DC872+5),"")</f>
      </c>
      <c r="CN872">
        <f>IF($DD872&gt;=6,INDEX($CG:$CG,$DC872+6),"")</f>
      </c>
      <c r="CO872">
        <f>IF($DD872&gt;=7,INDEX($CG:$CG,$DC872+7),"")</f>
      </c>
      <c r="CP872">
        <f>IF($DD872&gt;=8,INDEX($CG:$CG,$DC872+8),"")</f>
      </c>
      <c r="CQ872">
        <f>IF($DD872&gt;=9,INDEX($CG:$CG,$DC872+9),"")</f>
      </c>
      <c r="CR872">
        <f>IF($DD872&gt;=10,INDEX($CG:$CG,$DC872+10),"")</f>
      </c>
      <c r="CS872">
        <f>IF($DD872&gt;=11,INDEX($CG:$CG,$DC872+11),"")</f>
      </c>
      <c r="CT872">
        <f>IF($DD872&gt;=12,INDEX($CG:$CG,$DC872+12),"")</f>
      </c>
      <c r="CU872">
        <f>IF($DD872&gt;=13,INDEX($CG:$CG,$DC872+13),"")</f>
      </c>
      <c r="CV872">
        <f>IF($DD872&gt;=14,INDEX($CG:$CG,$DC872+14),"")</f>
      </c>
      <c r="CW872">
        <f>IF($DD872&gt;=15,INDEX($CG:$CG,$DC872+15),"")</f>
      </c>
      <c r="CX872">
        <f>IF($DD872&gt;=16,INDEX($CG:$CG,$DC872+16),"")</f>
      </c>
      <c r="CY872">
        <f>IF($DD872&gt;=17,INDEX($CG:$CG,$DC872+17),"")</f>
      </c>
      <c r="CZ872">
        <f>IF($DD872&gt;=18,INDEX($CG:$CG,$DC872+18),"")</f>
      </c>
      <c r="DA872">
        <f>IF($DD872&gt;=19,INDEX($CG:$CG,$DC872+19),"")</f>
      </c>
      <c r="DB872">
        <f>IF($DD872&gt;=20,INDEX($CG:$CG,$DC872+20),"")</f>
      </c>
      <c r="DC872">
        <f>IFERROR(MATCH($CF872,$CG$2:$CG$1558,0)+1,0)</f>
      </c>
      <c r="DD872">
        <f>IFERROR(INDEX($CH$2:$CH$1558,MATCH($CF872,$CG$2:$CG$1558,0)),0)</f>
      </c>
      <c r="DE872">
        <f>IFERROR(INDEX($AL:$AL,MATCH($G872,$AK:$AK,0))&amp;"","")</f>
      </c>
      <c r="DI872">
        <f>IF($GL872&gt;=1,INDEX($DF:$DF,$GK872+1),"")</f>
      </c>
      <c r="DJ872">
        <f>IF($GL872&gt;=2,INDEX($DF:$DF,$GK872+2),"")</f>
      </c>
      <c r="DK872">
        <f>IF($GL872&gt;=3,INDEX($DF:$DF,$GK872+3),"")</f>
      </c>
      <c r="DL872">
        <f>IF($GL872&gt;=4,INDEX($DF:$DF,$GK872+4),"")</f>
      </c>
      <c r="DM872">
        <f>IF($GL872&gt;=5,INDEX($DF:$DF,$GK872+5),"")</f>
      </c>
      <c r="DN872">
        <f>IF($GL872&gt;=6,INDEX($DF:$DF,$GK872+6),"")</f>
      </c>
      <c r="DO872">
        <f>IF($GL872&gt;=7,INDEX($DF:$DF,$GK872+7),"")</f>
      </c>
      <c r="DP872">
        <f>IF($GL872&gt;=8,INDEX($DF:$DF,$GK872+8),"")</f>
      </c>
      <c r="DQ872">
        <f>IF($GL872&gt;=9,INDEX($DF:$DF,$GK872+9),"")</f>
      </c>
      <c r="DR872">
        <f>IF($GL872&gt;=10,INDEX($DF:$DF,$GK872+10),"")</f>
      </c>
      <c r="DS872">
        <f>IF($GL872&gt;=11,INDEX($DF:$DF,$GK872+11),"")</f>
      </c>
      <c r="DT872">
        <f>IF($GL872&gt;=12,INDEX($DF:$DF,$GK872+12),"")</f>
      </c>
      <c r="DU872">
        <f>IF($GL872&gt;=13,INDEX($DF:$DF,$GK872+13),"")</f>
      </c>
      <c r="DV872">
        <f>IF($GL872&gt;=14,INDEX($DF:$DF,$GK872+14),"")</f>
      </c>
      <c r="DW872">
        <f>IF($GL872&gt;=15,INDEX($DF:$DF,$GK872+15),"")</f>
      </c>
      <c r="DX872">
        <f>IF($GL872&gt;=16,INDEX($DF:$DF,$GK872+16),"")</f>
      </c>
      <c r="DY872">
        <f>IF($GL872&gt;=17,INDEX($DF:$DF,$GK872+17),"")</f>
      </c>
      <c r="DZ872">
        <f>IF($GL872&gt;=18,INDEX($DF:$DF,$GK872+18),"")</f>
      </c>
      <c r="EA872">
        <f>IF($GL872&gt;=19,INDEX($DF:$DF,$GK872+19),"")</f>
      </c>
      <c r="EB872">
        <f>IF($GL872&gt;=20,INDEX($DF:$DF,$GK872+20),"")</f>
      </c>
      <c r="EC872">
        <f>IF($GL872&gt;=21,INDEX($DF:$DF,$GK872+21),"")</f>
      </c>
      <c r="ED872">
        <f>IF($GL872&gt;=22,INDEX($DF:$DF,$GK872+22),"")</f>
      </c>
      <c r="EE872">
        <f>IF($GL872&gt;=23,INDEX($DF:$DF,$GK872+23),"")</f>
      </c>
      <c r="EF872">
        <f>IF($GL872&gt;=24,INDEX($DF:$DF,$GK872+24),"")</f>
      </c>
      <c r="EG872">
        <f>IF($GL872&gt;=25,INDEX($DF:$DF,$GK872+25),"")</f>
      </c>
      <c r="EH872">
        <f>IF($GL872&gt;=26,INDEX($DF:$DF,$GK872+26),"")</f>
      </c>
      <c r="EI872">
        <f>IF($GL872&gt;=27,INDEX($DF:$DF,$GK872+27),"")</f>
      </c>
      <c r="EJ872">
        <f>IF($GL872&gt;=28,INDEX($DF:$DF,$GK872+28),"")</f>
      </c>
      <c r="EK872">
        <f>IF($GL872&gt;=29,INDEX($DF:$DF,$GK872+29),"")</f>
      </c>
      <c r="EL872">
        <f>IF($GL872&gt;=30,INDEX($DF:$DF,$GK872+30),"")</f>
      </c>
      <c r="EM872">
        <f>IF($GL872&gt;=31,INDEX($DF:$DF,$GK872+31),"")</f>
      </c>
      <c r="EN872">
        <f>IF($GL872&gt;=32,INDEX($DF:$DF,$GK872+32),"")</f>
      </c>
      <c r="EO872">
        <f>IF($GL872&gt;=33,INDEX($DF:$DF,$GK872+33),"")</f>
      </c>
      <c r="EP872">
        <f>IF($GL872&gt;=34,INDEX($DF:$DF,$GK872+34),"")</f>
      </c>
      <c r="EQ872">
        <f>IF($GL872&gt;=35,INDEX($DF:$DF,$GK872+35),"")</f>
      </c>
      <c r="ER872">
        <f>IF($GL872&gt;=36,INDEX($DF:$DF,$GK872+36),"")</f>
      </c>
      <c r="ES872">
        <f>IF($GL872&gt;=37,INDEX($DF:$DF,$GK872+37),"")</f>
      </c>
      <c r="ET872">
        <f>IF($GL872&gt;=38,INDEX($DF:$DF,$GK872+38),"")</f>
      </c>
      <c r="EU872">
        <f>IF($GL872&gt;=39,INDEX($DF:$DF,$GK872+39),"")</f>
      </c>
      <c r="EV872">
        <f>IF($GL872&gt;=40,INDEX($DF:$DF,$GK872+40),"")</f>
      </c>
      <c r="EW872">
        <f>IF($GL872&gt;=1,INDEX($DG:$DG,$GK872+1),"")</f>
      </c>
      <c r="EX872">
        <f>IF($GL872&gt;=2,INDEX($DG:$DG,$GK872+2),"")</f>
      </c>
      <c r="EY872">
        <f>IF($GL872&gt;=3,INDEX($DG:$DG,$GK872+3),"")</f>
      </c>
      <c r="EZ872">
        <f>IF($GL872&gt;=4,INDEX($DG:$DG,$GK872+4),"")</f>
      </c>
      <c r="FA872">
        <f>IF($GL872&gt;=5,INDEX($DG:$DG,$GK872+5),"")</f>
      </c>
      <c r="FB872">
        <f>IF($GL872&gt;=6,INDEX($DG:$DG,$GK872+6),"")</f>
      </c>
      <c r="FC872">
        <f>IF($GL872&gt;=7,INDEX($DG:$DG,$GK872+7),"")</f>
      </c>
      <c r="FD872">
        <f>IF($GL872&gt;=8,INDEX($DG:$DG,$GK872+8),"")</f>
      </c>
      <c r="FE872">
        <f>IF($GL872&gt;=9,INDEX($DG:$DG,$GK872+9),"")</f>
      </c>
      <c r="FF872">
        <f>IF($GL872&gt;=10,INDEX($DG:$DG,$GK872+10),"")</f>
      </c>
      <c r="FG872">
        <f>IF($GL872&gt;=11,INDEX($DG:$DG,$GK872+11),"")</f>
      </c>
      <c r="FH872">
        <f>IF($GL872&gt;=12,INDEX($DG:$DG,$GK872+12),"")</f>
      </c>
      <c r="FI872">
        <f>IF($GL872&gt;=13,INDEX($DG:$DG,$GK872+13),"")</f>
      </c>
      <c r="FJ872">
        <f>IF($GL872&gt;=14,INDEX($DG:$DG,$GK872+14),"")</f>
      </c>
      <c r="FK872">
        <f>IF($GL872&gt;=15,INDEX($DG:$DG,$GK872+15),"")</f>
      </c>
      <c r="FL872">
        <f>IF($GL872&gt;=16,INDEX($DG:$DG,$GK872+16),"")</f>
      </c>
      <c r="FM872">
        <f>IF($GL872&gt;=17,INDEX($DG:$DG,$GK872+17),"")</f>
      </c>
      <c r="FN872">
        <f>IF($GL872&gt;=18,INDEX($DG:$DG,$GK872+18),"")</f>
      </c>
      <c r="FO872">
        <f>IF($GL872&gt;=19,INDEX($DG:$DG,$GK872+19),"")</f>
      </c>
      <c r="FP872">
        <f>IF($GL872&gt;=20,INDEX($DG:$DG,$GK872+20),"")</f>
      </c>
      <c r="FQ872">
        <f>IF($GL872&gt;=21,INDEX($DG:$DG,$GK872+21),"")</f>
      </c>
      <c r="FR872">
        <f>IF($GL872&gt;=22,INDEX($DG:$DG,$GK872+22),"")</f>
      </c>
      <c r="FS872">
        <f>IF($GL872&gt;=23,INDEX($DG:$DG,$GK872+23),"")</f>
      </c>
      <c r="FT872">
        <f>IF($GL872&gt;=24,INDEX($DG:$DG,$GK872+24),"")</f>
      </c>
      <c r="FU872">
        <f>IF($GL872&gt;=25,INDEX($DG:$DG,$GK872+25),"")</f>
      </c>
      <c r="FV872">
        <f>IF($GL872&gt;=26,INDEX($DG:$DG,$GK872+26),"")</f>
      </c>
      <c r="FW872">
        <f>IF($GL872&gt;=27,INDEX($DG:$DG,$GK872+27),"")</f>
      </c>
      <c r="FX872">
        <f>IF($GL872&gt;=28,INDEX($DG:$DG,$GK872+28),"")</f>
      </c>
      <c r="FY872">
        <f>IF($GL872&gt;=29,INDEX($DG:$DG,$GK872+29),"")</f>
      </c>
      <c r="FZ872">
        <f>IF($GL872&gt;=30,INDEX($DG:$DG,$GK872+30),"")</f>
      </c>
      <c r="GA872">
        <f>IF($GL872&gt;=31,INDEX($DG:$DG,$GK872+31),"")</f>
      </c>
      <c r="GB872">
        <f>IF($GL872&gt;=32,INDEX($DG:$DG,$GK872+32),"")</f>
      </c>
      <c r="GC872">
        <f>IF($GL872&gt;=33,INDEX($DG:$DG,$GK872+33),"")</f>
      </c>
      <c r="GD872">
        <f>IF($GL872&gt;=34,INDEX($DG:$DG,$GK872+34),"")</f>
      </c>
      <c r="GE872">
        <f>IF($GL872&gt;=35,INDEX($DG:$DG,$GK872+35),"")</f>
      </c>
      <c r="GF872">
        <f>IF($GL872&gt;=36,INDEX($DG:$DG,$GK872+36),"")</f>
      </c>
      <c r="GG872">
        <f>IF($GL872&gt;=37,INDEX($DG:$DG,$GK872+37),"")</f>
      </c>
      <c r="GH872">
        <f>IF($GL872&gt;=38,INDEX($DG:$DG,$GK872+38),"")</f>
      </c>
      <c r="GI872">
        <f>IF($GL872&gt;=39,INDEX($DG:$DG,$GK872+39),"")</f>
      </c>
      <c r="GJ872">
        <f>IF($GL872&gt;=40,INDEX($DG:$DG,$GK872+40),"")</f>
      </c>
      <c r="GK872">
        <f>IFERROR(MATCH($DE872,$DF$2:$DF$166,0)+1,0)</f>
      </c>
      <c r="GL872">
        <f>IFERROR(INDEX($DH$2:$DH$166,MATCH($DE872,$DF$2:$DF$166,0)),0)</f>
      </c>
      <c r="GM872">
        <f>IFERROR(MATCH($H872,$DI$872:$EV$872,0),0)</f>
      </c>
      <c r="GN872">
        <f>IF($GM872&gt;0,INDEX($EW$872:$GJ$872,$GM872),"")</f>
      </c>
      <c r="GQ872">
        <f>IF($IZ872&gt;=1,INDEX($GO:$GO,$IY872+1),"")</f>
      </c>
      <c r="GR872">
        <f>IF($IZ872&gt;=2,INDEX($GO:$GO,$IY872+2),"")</f>
      </c>
      <c r="GS872">
        <f>IF($IZ872&gt;=3,INDEX($GO:$GO,$IY872+3),"")</f>
      </c>
      <c r="GT872">
        <f>IF($IZ872&gt;=4,INDEX($GO:$GO,$IY872+4),"")</f>
      </c>
      <c r="GU872">
        <f>IF($IZ872&gt;=5,INDEX($GO:$GO,$IY872+5),"")</f>
      </c>
      <c r="GV872">
        <f>IF($IZ872&gt;=6,INDEX($GO:$GO,$IY872+6),"")</f>
      </c>
      <c r="GW872">
        <f>IF($IZ872&gt;=7,INDEX($GO:$GO,$IY872+7),"")</f>
      </c>
      <c r="GX872">
        <f>IF($IZ872&gt;=8,INDEX($GO:$GO,$IY872+8),"")</f>
      </c>
      <c r="GY872">
        <f>IF($IZ872&gt;=9,INDEX($GO:$GO,$IY872+9),"")</f>
      </c>
      <c r="GZ872">
        <f>IF($IZ872&gt;=10,INDEX($GO:$GO,$IY872+10),"")</f>
      </c>
      <c r="HA872">
        <f>IF($IZ872&gt;=11,INDEX($GO:$GO,$IY872+11),"")</f>
      </c>
      <c r="HB872">
        <f>IF($IZ872&gt;=12,INDEX($GO:$GO,$IY872+12),"")</f>
      </c>
      <c r="HC872">
        <f>IF($IZ872&gt;=13,INDEX($GO:$GO,$IY872+13),"")</f>
      </c>
      <c r="HD872">
        <f>IF($IZ872&gt;=14,INDEX($GO:$GO,$IY872+14),"")</f>
      </c>
      <c r="HE872">
        <f>IF($IZ872&gt;=15,INDEX($GO:$GO,$IY872+15),"")</f>
      </c>
      <c r="HF872">
        <f>IF($IZ872&gt;=16,INDEX($GO:$GO,$IY872+16),"")</f>
      </c>
      <c r="HG872">
        <f>IF($IZ872&gt;=17,INDEX($GO:$GO,$IY872+17),"")</f>
      </c>
      <c r="HH872">
        <f>IF($IZ872&gt;=18,INDEX($GO:$GO,$IY872+18),"")</f>
      </c>
      <c r="HI872">
        <f>IF($IZ872&gt;=19,INDEX($GO:$GO,$IY872+19),"")</f>
      </c>
      <c r="HJ872">
        <f>IF($IZ872&gt;=20,INDEX($GO:$GO,$IY872+20),"")</f>
      </c>
      <c r="HK872">
        <f>IF($IZ872&gt;=21,INDEX($GO:$GO,$IY872+21),"")</f>
      </c>
      <c r="HL872">
        <f>IF($IZ872&gt;=22,INDEX($GO:$GO,$IY872+22),"")</f>
      </c>
      <c r="HM872">
        <f>IF($IZ872&gt;=23,INDEX($GO:$GO,$IY872+23),"")</f>
      </c>
      <c r="HN872">
        <f>IF($IZ872&gt;=24,INDEX($GO:$GO,$IY872+24),"")</f>
      </c>
      <c r="HO872">
        <f>IF($IZ872&gt;=25,INDEX($GO:$GO,$IY872+25),"")</f>
      </c>
      <c r="HP872">
        <f>IF($IZ872&gt;=26,INDEX($GO:$GO,$IY872+26),"")</f>
      </c>
      <c r="HQ872">
        <f>IF($IZ872&gt;=27,INDEX($GO:$GO,$IY872+27),"")</f>
      </c>
      <c r="HR872">
        <f>IF($IZ872&gt;=28,INDEX($GO:$GO,$IY872+28),"")</f>
      </c>
      <c r="HS872">
        <f>IF($IZ872&gt;=29,INDEX($GO:$GO,$IY872+29),"")</f>
      </c>
      <c r="HT872">
        <f>IF($IZ872&gt;=30,INDEX($GO:$GO,$IY872+30),"")</f>
      </c>
      <c r="HU872">
        <f>IF($IZ872&gt;=31,INDEX($GO:$GO,$IY872+31),"")</f>
      </c>
      <c r="HV872">
        <f>IF($IZ872&gt;=32,INDEX($GO:$GO,$IY872+32),"")</f>
      </c>
      <c r="HW872">
        <f>IF($IZ872&gt;=33,INDEX($GO:$GO,$IY872+33),"")</f>
      </c>
      <c r="HX872">
        <f>IF($IZ872&gt;=34,INDEX($GO:$GO,$IY872+34),"")</f>
      </c>
      <c r="HY872">
        <f>IF($IZ872&gt;=35,INDEX($GO:$GO,$IY872+35),"")</f>
      </c>
      <c r="HZ872">
        <f>IF($IZ872&gt;=36,INDEX($GO:$GO,$IY872+36),"")</f>
      </c>
      <c r="IA872">
        <f>IF($IZ872&gt;=37,INDEX($GO:$GO,$IY872+37),"")</f>
      </c>
      <c r="IB872">
        <f>IF($IZ872&gt;=38,INDEX($GO:$GO,$IY872+38),"")</f>
      </c>
      <c r="IC872">
        <f>IF($IZ872&gt;=39,INDEX($GO:$GO,$IY872+39),"")</f>
      </c>
      <c r="ID872">
        <f>IF($IZ872&gt;=40,INDEX($GO:$GO,$IY872+40),"")</f>
      </c>
      <c r="IE872">
        <f>IF($IZ872&gt;=41,INDEX($GO:$GO,$IY872+41),"")</f>
      </c>
      <c r="IF872">
        <f>IF($IZ872&gt;=42,INDEX($GO:$GO,$IY872+42),"")</f>
      </c>
      <c r="IG872">
        <f>IF($IZ872&gt;=43,INDEX($GO:$GO,$IY872+43),"")</f>
      </c>
      <c r="IH872">
        <f>IF($IZ872&gt;=44,INDEX($GO:$GO,$IY872+44),"")</f>
      </c>
      <c r="II872">
        <f>IF($IZ872&gt;=45,INDEX($GO:$GO,$IY872+45),"")</f>
      </c>
      <c r="IJ872">
        <f>IF($IZ872&gt;=46,INDEX($GO:$GO,$IY872+46),"")</f>
      </c>
      <c r="IK872">
        <f>IF($IZ872&gt;=47,INDEX($GO:$GO,$IY872+47),"")</f>
      </c>
      <c r="IL872">
        <f>IF($IZ872&gt;=48,INDEX($GO:$GO,$IY872+48),"")</f>
      </c>
      <c r="IM872">
        <f>IF($IZ872&gt;=49,INDEX($GO:$GO,$IY872+49),"")</f>
      </c>
      <c r="IN872">
        <f>IF($IZ872&gt;=50,INDEX($GO:$GO,$IY872+50),"")</f>
      </c>
      <c r="IO872">
        <f>IF($IZ872&gt;=51,INDEX($GO:$GO,$IY872+51),"")</f>
      </c>
      <c r="IP872">
        <f>IF($IZ872&gt;=52,INDEX($GO:$GO,$IY872+52),"")</f>
      </c>
      <c r="IQ872">
        <f>IF($IZ872&gt;=53,INDEX($GO:$GO,$IY872+53),"")</f>
      </c>
      <c r="IR872">
        <f>IF($IZ872&gt;=54,INDEX($GO:$GO,$IY872+54),"")</f>
      </c>
      <c r="IS872">
        <f>IF($IZ872&gt;=55,INDEX($GO:$GO,$IY872+55),"")</f>
      </c>
      <c r="IT872">
        <f>IF($IZ872&gt;=56,INDEX($GO:$GO,$IY872+56),"")</f>
      </c>
      <c r="IU872">
        <f>IF($IZ872&gt;=57,INDEX($GO:$GO,$IY872+57),"")</f>
      </c>
      <c r="IV872">
        <f>IF($IZ872&gt;=58,INDEX($GO:$GO,$IY872+58),"")</f>
      </c>
      <c r="IW872">
        <f>IF($IZ872&gt;=59,INDEX($GO:$GO,$IY872+59),"")</f>
      </c>
      <c r="IX872">
        <f>IF($IZ872&gt;=60,INDEX($GO:$GO,$IY872+60),"")</f>
      </c>
      <c r="IY872">
        <f>IFERROR(MATCH($GN872,$GO$2:$GO$827,0)+1,0)</f>
      </c>
      <c r="IZ872">
        <f>IFERROR(INDEX($GP$2:$GP$827,MATCH($GN872,$GO$2:$GO$827,0)),0)</f>
      </c>
      <c r="JA872" t="s">
        <v>23</v>
      </c>
      <c r="JB872" t="s">
        <v>23</v>
      </c>
    </row>
    <row r="873" spans="1:262" x14ac:dyDescent="0.25">
      <c r="F873" s="1"/>
      <c r="G873" s="1"/>
      <c r="H873" s="1"/>
      <c r="I873" s="1"/>
      <c r="J873" s="1">
        <f>IFERROR(IF(FIND(" - ",$F873)&gt;0,MID($F873,FIND(" - ",$F873)+3,LEN($F873)),""),"")</f>
      </c>
      <c r="L873" s="1"/>
      <c r="N873" t="s">
        <v>23</v>
      </c>
      <c r="P873">
        <f>IF(OR($N873="",$O873=""),"",IFERROR($N873/$O873,0))</f>
      </c>
      <c r="Q873">
        <f>IF($N873="","",
IF($G873="","",
IF(ISNUMBER(SEARCH("exempt",LOWER($G873))),0,
$N873*(VALUE(SUBSTITUTE($G873,"%",""))/100))))</f>
      </c>
      <c r="W873">
        <f>IF($N873="","",
SUM($N873,$Q873,$U873,$R873,$T873)-
IF($V873="",0,VALUE($V873)))</f>
      </c>
      <c r="AE873" t="s">
        <v>2156</v>
      </c>
      <c r="AM873">
        <f>IFERROR(LEFT($F873,FIND(" - ",$F873)-1),$F873)</f>
      </c>
      <c r="AP873">
        <f>IF($CE873&gt;=1,INDEX($AN:$AN,$CD873+1),"")</f>
      </c>
      <c r="AQ873">
        <f>IF($CE873&gt;=2,INDEX($AN:$AN,$CD873+2),"")</f>
      </c>
      <c r="AR873">
        <f>IF($CE873&gt;=3,INDEX($AN:$AN,$CD873+3),"")</f>
      </c>
      <c r="AS873">
        <f>IF($CE873&gt;=4,INDEX($AN:$AN,$CD873+4),"")</f>
      </c>
      <c r="AT873">
        <f>IF($CE873&gt;=5,INDEX($AN:$AN,$CD873+5),"")</f>
      </c>
      <c r="AU873">
        <f>IF($CE873&gt;=6,INDEX($AN:$AN,$CD873+6),"")</f>
      </c>
      <c r="AV873">
        <f>IF($CE873&gt;=7,INDEX($AN:$AN,$CD873+7),"")</f>
      </c>
      <c r="AW873">
        <f>IF($CE873&gt;=8,INDEX($AN:$AN,$CD873+8),"")</f>
      </c>
      <c r="AX873">
        <f>IF($CE873&gt;=9,INDEX($AN:$AN,$CD873+9),"")</f>
      </c>
      <c r="AY873">
        <f>IF($CE873&gt;=10,INDEX($AN:$AN,$CD873+10),"")</f>
      </c>
      <c r="AZ873">
        <f>IF($CE873&gt;=11,INDEX($AN:$AN,$CD873+11),"")</f>
      </c>
      <c r="BA873">
        <f>IF($CE873&gt;=12,INDEX($AN:$AN,$CD873+12),"")</f>
      </c>
      <c r="BB873">
        <f>IF($CE873&gt;=13,INDEX($AN:$AN,$CD873+13),"")</f>
      </c>
      <c r="BC873">
        <f>IF($CE873&gt;=14,INDEX($AN:$AN,$CD873+14),"")</f>
      </c>
      <c r="BD873">
        <f>IF($CE873&gt;=15,INDEX($AN:$AN,$CD873+15),"")</f>
      </c>
      <c r="BE873">
        <f>IF($CE873&gt;=16,INDEX($AN:$AN,$CD873+16),"")</f>
      </c>
      <c r="BF873">
        <f>IF($CE873&gt;=17,INDEX($AN:$AN,$CD873+17),"")</f>
      </c>
      <c r="BG873">
        <f>IF($CE873&gt;=18,INDEX($AN:$AN,$CD873+18),"")</f>
      </c>
      <c r="BH873">
        <f>IF($CE873&gt;=19,INDEX($AN:$AN,$CD873+19),"")</f>
      </c>
      <c r="BI873">
        <f>IF($CE873&gt;=20,INDEX($AN:$AN,$CD873+20),"")</f>
      </c>
      <c r="BJ873">
        <f>IF($CE873&gt;=21,INDEX($AN:$AN,$CD873+21),"")</f>
      </c>
      <c r="BK873">
        <f>IF($CE873&gt;=22,INDEX($AN:$AN,$CD873+22),"")</f>
      </c>
      <c r="BL873">
        <f>IF($CE873&gt;=23,INDEX($AN:$AN,$CD873+23),"")</f>
      </c>
      <c r="BM873">
        <f>IF($CE873&gt;=24,INDEX($AN:$AN,$CD873+24),"")</f>
      </c>
      <c r="BN873">
        <f>IF($CE873&gt;=25,INDEX($AN:$AN,$CD873+25),"")</f>
      </c>
      <c r="BO873">
        <f>IF($CE873&gt;=26,INDEX($AN:$AN,$CD873+26),"")</f>
      </c>
      <c r="BP873">
        <f>IF($CE873&gt;=27,INDEX($AN:$AN,$CD873+27),"")</f>
      </c>
      <c r="BQ873">
        <f>IF($CE873&gt;=28,INDEX($AN:$AN,$CD873+28),"")</f>
      </c>
      <c r="BR873">
        <f>IF($CE873&gt;=29,INDEX($AN:$AN,$CD873+29),"")</f>
      </c>
      <c r="BS873">
        <f>IF($CE873&gt;=30,INDEX($AN:$AN,$CD873+30),"")</f>
      </c>
      <c r="BT873">
        <f>IF($CE873&gt;=31,INDEX($AN:$AN,$CD873+31),"")</f>
      </c>
      <c r="BU873">
        <f>IF($CE873&gt;=32,INDEX($AN:$AN,$CD873+32),"")</f>
      </c>
      <c r="BV873">
        <f>IF($CE873&gt;=33,INDEX($AN:$AN,$CD873+33),"")</f>
      </c>
      <c r="BW873">
        <f>IF($CE873&gt;=34,INDEX($AN:$AN,$CD873+34),"")</f>
      </c>
      <c r="BX873">
        <f>IF($CE873&gt;=35,INDEX($AN:$AN,$CD873+35),"")</f>
      </c>
      <c r="BY873">
        <f>IF($CE873&gt;=36,INDEX($AN:$AN,$CD873+36),"")</f>
      </c>
      <c r="BZ873">
        <f>IF($CE873&gt;=37,INDEX($AN:$AN,$CD873+37),"")</f>
      </c>
      <c r="CA873">
        <f>IF($CE873&gt;=38,INDEX($AN:$AN,$CD873+38),"")</f>
      </c>
      <c r="CB873">
        <f>IF($CE873&gt;=39,INDEX($AN:$AN,$CD873+39),"")</f>
      </c>
      <c r="CC873">
        <f>IF($CE873&gt;=40,INDEX($AN:$AN,$CD873+40),"")</f>
      </c>
      <c r="CD873">
        <f>IFERROR(MATCH($AM873,$AN$2:$AN$133,0)+1,0)</f>
      </c>
      <c r="CE873">
        <f>IFERROR(INDEX($AO$2:$AO$133,MATCH($AM873,$AN$2:$AN$133,0)),0)</f>
      </c>
      <c r="CF873">
        <f>IFERROR(LEFT($K873,FIND(" - ",$K873)-1),$K873)</f>
      </c>
      <c r="CG873" t="s">
        <v>206</v>
      </c>
      <c r="CI873">
        <f>IF($DD873&gt;=1,INDEX($CG:$CG,$DC873+1),"")</f>
      </c>
      <c r="CJ873">
        <f>IF($DD873&gt;=2,INDEX($CG:$CG,$DC873+2),"")</f>
      </c>
      <c r="CK873">
        <f>IF($DD873&gt;=3,INDEX($CG:$CG,$DC873+3),"")</f>
      </c>
      <c r="CL873">
        <f>IF($DD873&gt;=4,INDEX($CG:$CG,$DC873+4),"")</f>
      </c>
      <c r="CM873">
        <f>IF($DD873&gt;=5,INDEX($CG:$CG,$DC873+5),"")</f>
      </c>
      <c r="CN873">
        <f>IF($DD873&gt;=6,INDEX($CG:$CG,$DC873+6),"")</f>
      </c>
      <c r="CO873">
        <f>IF($DD873&gt;=7,INDEX($CG:$CG,$DC873+7),"")</f>
      </c>
      <c r="CP873">
        <f>IF($DD873&gt;=8,INDEX($CG:$CG,$DC873+8),"")</f>
      </c>
      <c r="CQ873">
        <f>IF($DD873&gt;=9,INDEX($CG:$CG,$DC873+9),"")</f>
      </c>
      <c r="CR873">
        <f>IF($DD873&gt;=10,INDEX($CG:$CG,$DC873+10),"")</f>
      </c>
      <c r="CS873">
        <f>IF($DD873&gt;=11,INDEX($CG:$CG,$DC873+11),"")</f>
      </c>
      <c r="CT873">
        <f>IF($DD873&gt;=12,INDEX($CG:$CG,$DC873+12),"")</f>
      </c>
      <c r="CU873">
        <f>IF($DD873&gt;=13,INDEX($CG:$CG,$DC873+13),"")</f>
      </c>
      <c r="CV873">
        <f>IF($DD873&gt;=14,INDEX($CG:$CG,$DC873+14),"")</f>
      </c>
      <c r="CW873">
        <f>IF($DD873&gt;=15,INDEX($CG:$CG,$DC873+15),"")</f>
      </c>
      <c r="CX873">
        <f>IF($DD873&gt;=16,INDEX($CG:$CG,$DC873+16),"")</f>
      </c>
      <c r="CY873">
        <f>IF($DD873&gt;=17,INDEX($CG:$CG,$DC873+17),"")</f>
      </c>
      <c r="CZ873">
        <f>IF($DD873&gt;=18,INDEX($CG:$CG,$DC873+18),"")</f>
      </c>
      <c r="DA873">
        <f>IF($DD873&gt;=19,INDEX($CG:$CG,$DC873+19),"")</f>
      </c>
      <c r="DB873">
        <f>IF($DD873&gt;=20,INDEX($CG:$CG,$DC873+20),"")</f>
      </c>
      <c r="DC873">
        <f>IFERROR(MATCH($CF873,$CG$2:$CG$1558,0)+1,0)</f>
      </c>
      <c r="DD873">
        <f>IFERROR(INDEX($CH$2:$CH$1558,MATCH($CF873,$CG$2:$CG$1558,0)),0)</f>
      </c>
      <c r="DE873">
        <f>IFERROR(INDEX($AL:$AL,MATCH($G873,$AK:$AK,0))&amp;"","")</f>
      </c>
      <c r="DI873">
        <f>IF($GL873&gt;=1,INDEX($DF:$DF,$GK873+1),"")</f>
      </c>
      <c r="DJ873">
        <f>IF($GL873&gt;=2,INDEX($DF:$DF,$GK873+2),"")</f>
      </c>
      <c r="DK873">
        <f>IF($GL873&gt;=3,INDEX($DF:$DF,$GK873+3),"")</f>
      </c>
      <c r="DL873">
        <f>IF($GL873&gt;=4,INDEX($DF:$DF,$GK873+4),"")</f>
      </c>
      <c r="DM873">
        <f>IF($GL873&gt;=5,INDEX($DF:$DF,$GK873+5),"")</f>
      </c>
      <c r="DN873">
        <f>IF($GL873&gt;=6,INDEX($DF:$DF,$GK873+6),"")</f>
      </c>
      <c r="DO873">
        <f>IF($GL873&gt;=7,INDEX($DF:$DF,$GK873+7),"")</f>
      </c>
      <c r="DP873">
        <f>IF($GL873&gt;=8,INDEX($DF:$DF,$GK873+8),"")</f>
      </c>
      <c r="DQ873">
        <f>IF($GL873&gt;=9,INDEX($DF:$DF,$GK873+9),"")</f>
      </c>
      <c r="DR873">
        <f>IF($GL873&gt;=10,INDEX($DF:$DF,$GK873+10),"")</f>
      </c>
      <c r="DS873">
        <f>IF($GL873&gt;=11,INDEX($DF:$DF,$GK873+11),"")</f>
      </c>
      <c r="DT873">
        <f>IF($GL873&gt;=12,INDEX($DF:$DF,$GK873+12),"")</f>
      </c>
      <c r="DU873">
        <f>IF($GL873&gt;=13,INDEX($DF:$DF,$GK873+13),"")</f>
      </c>
      <c r="DV873">
        <f>IF($GL873&gt;=14,INDEX($DF:$DF,$GK873+14),"")</f>
      </c>
      <c r="DW873">
        <f>IF($GL873&gt;=15,INDEX($DF:$DF,$GK873+15),"")</f>
      </c>
      <c r="DX873">
        <f>IF($GL873&gt;=16,INDEX($DF:$DF,$GK873+16),"")</f>
      </c>
      <c r="DY873">
        <f>IF($GL873&gt;=17,INDEX($DF:$DF,$GK873+17),"")</f>
      </c>
      <c r="DZ873">
        <f>IF($GL873&gt;=18,INDEX($DF:$DF,$GK873+18),"")</f>
      </c>
      <c r="EA873">
        <f>IF($GL873&gt;=19,INDEX($DF:$DF,$GK873+19),"")</f>
      </c>
      <c r="EB873">
        <f>IF($GL873&gt;=20,INDEX($DF:$DF,$GK873+20),"")</f>
      </c>
      <c r="EC873">
        <f>IF($GL873&gt;=21,INDEX($DF:$DF,$GK873+21),"")</f>
      </c>
      <c r="ED873">
        <f>IF($GL873&gt;=22,INDEX($DF:$DF,$GK873+22),"")</f>
      </c>
      <c r="EE873">
        <f>IF($GL873&gt;=23,INDEX($DF:$DF,$GK873+23),"")</f>
      </c>
      <c r="EF873">
        <f>IF($GL873&gt;=24,INDEX($DF:$DF,$GK873+24),"")</f>
      </c>
      <c r="EG873">
        <f>IF($GL873&gt;=25,INDEX($DF:$DF,$GK873+25),"")</f>
      </c>
      <c r="EH873">
        <f>IF($GL873&gt;=26,INDEX($DF:$DF,$GK873+26),"")</f>
      </c>
      <c r="EI873">
        <f>IF($GL873&gt;=27,INDEX($DF:$DF,$GK873+27),"")</f>
      </c>
      <c r="EJ873">
        <f>IF($GL873&gt;=28,INDEX($DF:$DF,$GK873+28),"")</f>
      </c>
      <c r="EK873">
        <f>IF($GL873&gt;=29,INDEX($DF:$DF,$GK873+29),"")</f>
      </c>
      <c r="EL873">
        <f>IF($GL873&gt;=30,INDEX($DF:$DF,$GK873+30),"")</f>
      </c>
      <c r="EM873">
        <f>IF($GL873&gt;=31,INDEX($DF:$DF,$GK873+31),"")</f>
      </c>
      <c r="EN873">
        <f>IF($GL873&gt;=32,INDEX($DF:$DF,$GK873+32),"")</f>
      </c>
      <c r="EO873">
        <f>IF($GL873&gt;=33,INDEX($DF:$DF,$GK873+33),"")</f>
      </c>
      <c r="EP873">
        <f>IF($GL873&gt;=34,INDEX($DF:$DF,$GK873+34),"")</f>
      </c>
      <c r="EQ873">
        <f>IF($GL873&gt;=35,INDEX($DF:$DF,$GK873+35),"")</f>
      </c>
      <c r="ER873">
        <f>IF($GL873&gt;=36,INDEX($DF:$DF,$GK873+36),"")</f>
      </c>
      <c r="ES873">
        <f>IF($GL873&gt;=37,INDEX($DF:$DF,$GK873+37),"")</f>
      </c>
      <c r="ET873">
        <f>IF($GL873&gt;=38,INDEX($DF:$DF,$GK873+38),"")</f>
      </c>
      <c r="EU873">
        <f>IF($GL873&gt;=39,INDEX($DF:$DF,$GK873+39),"")</f>
      </c>
      <c r="EV873">
        <f>IF($GL873&gt;=40,INDEX($DF:$DF,$GK873+40),"")</f>
      </c>
      <c r="EW873">
        <f>IF($GL873&gt;=1,INDEX($DG:$DG,$GK873+1),"")</f>
      </c>
      <c r="EX873">
        <f>IF($GL873&gt;=2,INDEX($DG:$DG,$GK873+2),"")</f>
      </c>
      <c r="EY873">
        <f>IF($GL873&gt;=3,INDEX($DG:$DG,$GK873+3),"")</f>
      </c>
      <c r="EZ873">
        <f>IF($GL873&gt;=4,INDEX($DG:$DG,$GK873+4),"")</f>
      </c>
      <c r="FA873">
        <f>IF($GL873&gt;=5,INDEX($DG:$DG,$GK873+5),"")</f>
      </c>
      <c r="FB873">
        <f>IF($GL873&gt;=6,INDEX($DG:$DG,$GK873+6),"")</f>
      </c>
      <c r="FC873">
        <f>IF($GL873&gt;=7,INDEX($DG:$DG,$GK873+7),"")</f>
      </c>
      <c r="FD873">
        <f>IF($GL873&gt;=8,INDEX($DG:$DG,$GK873+8),"")</f>
      </c>
      <c r="FE873">
        <f>IF($GL873&gt;=9,INDEX($DG:$DG,$GK873+9),"")</f>
      </c>
      <c r="FF873">
        <f>IF($GL873&gt;=10,INDEX($DG:$DG,$GK873+10),"")</f>
      </c>
      <c r="FG873">
        <f>IF($GL873&gt;=11,INDEX($DG:$DG,$GK873+11),"")</f>
      </c>
      <c r="FH873">
        <f>IF($GL873&gt;=12,INDEX($DG:$DG,$GK873+12),"")</f>
      </c>
      <c r="FI873">
        <f>IF($GL873&gt;=13,INDEX($DG:$DG,$GK873+13),"")</f>
      </c>
      <c r="FJ873">
        <f>IF($GL873&gt;=14,INDEX($DG:$DG,$GK873+14),"")</f>
      </c>
      <c r="FK873">
        <f>IF($GL873&gt;=15,INDEX($DG:$DG,$GK873+15),"")</f>
      </c>
      <c r="FL873">
        <f>IF($GL873&gt;=16,INDEX($DG:$DG,$GK873+16),"")</f>
      </c>
      <c r="FM873">
        <f>IF($GL873&gt;=17,INDEX($DG:$DG,$GK873+17),"")</f>
      </c>
      <c r="FN873">
        <f>IF($GL873&gt;=18,INDEX($DG:$DG,$GK873+18),"")</f>
      </c>
      <c r="FO873">
        <f>IF($GL873&gt;=19,INDEX($DG:$DG,$GK873+19),"")</f>
      </c>
      <c r="FP873">
        <f>IF($GL873&gt;=20,INDEX($DG:$DG,$GK873+20),"")</f>
      </c>
      <c r="FQ873">
        <f>IF($GL873&gt;=21,INDEX($DG:$DG,$GK873+21),"")</f>
      </c>
      <c r="FR873">
        <f>IF($GL873&gt;=22,INDEX($DG:$DG,$GK873+22),"")</f>
      </c>
      <c r="FS873">
        <f>IF($GL873&gt;=23,INDEX($DG:$DG,$GK873+23),"")</f>
      </c>
      <c r="FT873">
        <f>IF($GL873&gt;=24,INDEX($DG:$DG,$GK873+24),"")</f>
      </c>
      <c r="FU873">
        <f>IF($GL873&gt;=25,INDEX($DG:$DG,$GK873+25),"")</f>
      </c>
      <c r="FV873">
        <f>IF($GL873&gt;=26,INDEX($DG:$DG,$GK873+26),"")</f>
      </c>
      <c r="FW873">
        <f>IF($GL873&gt;=27,INDEX($DG:$DG,$GK873+27),"")</f>
      </c>
      <c r="FX873">
        <f>IF($GL873&gt;=28,INDEX($DG:$DG,$GK873+28),"")</f>
      </c>
      <c r="FY873">
        <f>IF($GL873&gt;=29,INDEX($DG:$DG,$GK873+29),"")</f>
      </c>
      <c r="FZ873">
        <f>IF($GL873&gt;=30,INDEX($DG:$DG,$GK873+30),"")</f>
      </c>
      <c r="GA873">
        <f>IF($GL873&gt;=31,INDEX($DG:$DG,$GK873+31),"")</f>
      </c>
      <c r="GB873">
        <f>IF($GL873&gt;=32,INDEX($DG:$DG,$GK873+32),"")</f>
      </c>
      <c r="GC873">
        <f>IF($GL873&gt;=33,INDEX($DG:$DG,$GK873+33),"")</f>
      </c>
      <c r="GD873">
        <f>IF($GL873&gt;=34,INDEX($DG:$DG,$GK873+34),"")</f>
      </c>
      <c r="GE873">
        <f>IF($GL873&gt;=35,INDEX($DG:$DG,$GK873+35),"")</f>
      </c>
      <c r="GF873">
        <f>IF($GL873&gt;=36,INDEX($DG:$DG,$GK873+36),"")</f>
      </c>
      <c r="GG873">
        <f>IF($GL873&gt;=37,INDEX($DG:$DG,$GK873+37),"")</f>
      </c>
      <c r="GH873">
        <f>IF($GL873&gt;=38,INDEX($DG:$DG,$GK873+38),"")</f>
      </c>
      <c r="GI873">
        <f>IF($GL873&gt;=39,INDEX($DG:$DG,$GK873+39),"")</f>
      </c>
      <c r="GJ873">
        <f>IF($GL873&gt;=40,INDEX($DG:$DG,$GK873+40),"")</f>
      </c>
      <c r="GK873">
        <f>IFERROR(MATCH($DE873,$DF$2:$DF$166,0)+1,0)</f>
      </c>
      <c r="GL873">
        <f>IFERROR(INDEX($DH$2:$DH$166,MATCH($DE873,$DF$2:$DF$166,0)),0)</f>
      </c>
      <c r="GM873">
        <f>IFERROR(MATCH($H873,$DI$873:$EV$873,0),0)</f>
      </c>
      <c r="GN873">
        <f>IF($GM873&gt;0,INDEX($EW$873:$GJ$873,$GM873),"")</f>
      </c>
      <c r="GQ873">
        <f>IF($IZ873&gt;=1,INDEX($GO:$GO,$IY873+1),"")</f>
      </c>
      <c r="GR873">
        <f>IF($IZ873&gt;=2,INDEX($GO:$GO,$IY873+2),"")</f>
      </c>
      <c r="GS873">
        <f>IF($IZ873&gt;=3,INDEX($GO:$GO,$IY873+3),"")</f>
      </c>
      <c r="GT873">
        <f>IF($IZ873&gt;=4,INDEX($GO:$GO,$IY873+4),"")</f>
      </c>
      <c r="GU873">
        <f>IF($IZ873&gt;=5,INDEX($GO:$GO,$IY873+5),"")</f>
      </c>
      <c r="GV873">
        <f>IF($IZ873&gt;=6,INDEX($GO:$GO,$IY873+6),"")</f>
      </c>
      <c r="GW873">
        <f>IF($IZ873&gt;=7,INDEX($GO:$GO,$IY873+7),"")</f>
      </c>
      <c r="GX873">
        <f>IF($IZ873&gt;=8,INDEX($GO:$GO,$IY873+8),"")</f>
      </c>
      <c r="GY873">
        <f>IF($IZ873&gt;=9,INDEX($GO:$GO,$IY873+9),"")</f>
      </c>
      <c r="GZ873">
        <f>IF($IZ873&gt;=10,INDEX($GO:$GO,$IY873+10),"")</f>
      </c>
      <c r="HA873">
        <f>IF($IZ873&gt;=11,INDEX($GO:$GO,$IY873+11),"")</f>
      </c>
      <c r="HB873">
        <f>IF($IZ873&gt;=12,INDEX($GO:$GO,$IY873+12),"")</f>
      </c>
      <c r="HC873">
        <f>IF($IZ873&gt;=13,INDEX($GO:$GO,$IY873+13),"")</f>
      </c>
      <c r="HD873">
        <f>IF($IZ873&gt;=14,INDEX($GO:$GO,$IY873+14),"")</f>
      </c>
      <c r="HE873">
        <f>IF($IZ873&gt;=15,INDEX($GO:$GO,$IY873+15),"")</f>
      </c>
      <c r="HF873">
        <f>IF($IZ873&gt;=16,INDEX($GO:$GO,$IY873+16),"")</f>
      </c>
      <c r="HG873">
        <f>IF($IZ873&gt;=17,INDEX($GO:$GO,$IY873+17),"")</f>
      </c>
      <c r="HH873">
        <f>IF($IZ873&gt;=18,INDEX($GO:$GO,$IY873+18),"")</f>
      </c>
      <c r="HI873">
        <f>IF($IZ873&gt;=19,INDEX($GO:$GO,$IY873+19),"")</f>
      </c>
      <c r="HJ873">
        <f>IF($IZ873&gt;=20,INDEX($GO:$GO,$IY873+20),"")</f>
      </c>
      <c r="HK873">
        <f>IF($IZ873&gt;=21,INDEX($GO:$GO,$IY873+21),"")</f>
      </c>
      <c r="HL873">
        <f>IF($IZ873&gt;=22,INDEX($GO:$GO,$IY873+22),"")</f>
      </c>
      <c r="HM873">
        <f>IF($IZ873&gt;=23,INDEX($GO:$GO,$IY873+23),"")</f>
      </c>
      <c r="HN873">
        <f>IF($IZ873&gt;=24,INDEX($GO:$GO,$IY873+24),"")</f>
      </c>
      <c r="HO873">
        <f>IF($IZ873&gt;=25,INDEX($GO:$GO,$IY873+25),"")</f>
      </c>
      <c r="HP873">
        <f>IF($IZ873&gt;=26,INDEX($GO:$GO,$IY873+26),"")</f>
      </c>
      <c r="HQ873">
        <f>IF($IZ873&gt;=27,INDEX($GO:$GO,$IY873+27),"")</f>
      </c>
      <c r="HR873">
        <f>IF($IZ873&gt;=28,INDEX($GO:$GO,$IY873+28),"")</f>
      </c>
      <c r="HS873">
        <f>IF($IZ873&gt;=29,INDEX($GO:$GO,$IY873+29),"")</f>
      </c>
      <c r="HT873">
        <f>IF($IZ873&gt;=30,INDEX($GO:$GO,$IY873+30),"")</f>
      </c>
      <c r="HU873">
        <f>IF($IZ873&gt;=31,INDEX($GO:$GO,$IY873+31),"")</f>
      </c>
      <c r="HV873">
        <f>IF($IZ873&gt;=32,INDEX($GO:$GO,$IY873+32),"")</f>
      </c>
      <c r="HW873">
        <f>IF($IZ873&gt;=33,INDEX($GO:$GO,$IY873+33),"")</f>
      </c>
      <c r="HX873">
        <f>IF($IZ873&gt;=34,INDEX($GO:$GO,$IY873+34),"")</f>
      </c>
      <c r="HY873">
        <f>IF($IZ873&gt;=35,INDEX($GO:$GO,$IY873+35),"")</f>
      </c>
      <c r="HZ873">
        <f>IF($IZ873&gt;=36,INDEX($GO:$GO,$IY873+36),"")</f>
      </c>
      <c r="IA873">
        <f>IF($IZ873&gt;=37,INDEX($GO:$GO,$IY873+37),"")</f>
      </c>
      <c r="IB873">
        <f>IF($IZ873&gt;=38,INDEX($GO:$GO,$IY873+38),"")</f>
      </c>
      <c r="IC873">
        <f>IF($IZ873&gt;=39,INDEX($GO:$GO,$IY873+39),"")</f>
      </c>
      <c r="ID873">
        <f>IF($IZ873&gt;=40,INDEX($GO:$GO,$IY873+40),"")</f>
      </c>
      <c r="IE873">
        <f>IF($IZ873&gt;=41,INDEX($GO:$GO,$IY873+41),"")</f>
      </c>
      <c r="IF873">
        <f>IF($IZ873&gt;=42,INDEX($GO:$GO,$IY873+42),"")</f>
      </c>
      <c r="IG873">
        <f>IF($IZ873&gt;=43,INDEX($GO:$GO,$IY873+43),"")</f>
      </c>
      <c r="IH873">
        <f>IF($IZ873&gt;=44,INDEX($GO:$GO,$IY873+44),"")</f>
      </c>
      <c r="II873">
        <f>IF($IZ873&gt;=45,INDEX($GO:$GO,$IY873+45),"")</f>
      </c>
      <c r="IJ873">
        <f>IF($IZ873&gt;=46,INDEX($GO:$GO,$IY873+46),"")</f>
      </c>
      <c r="IK873">
        <f>IF($IZ873&gt;=47,INDEX($GO:$GO,$IY873+47),"")</f>
      </c>
      <c r="IL873">
        <f>IF($IZ873&gt;=48,INDEX($GO:$GO,$IY873+48),"")</f>
      </c>
      <c r="IM873">
        <f>IF($IZ873&gt;=49,INDEX($GO:$GO,$IY873+49),"")</f>
      </c>
      <c r="IN873">
        <f>IF($IZ873&gt;=50,INDEX($GO:$GO,$IY873+50),"")</f>
      </c>
      <c r="IO873">
        <f>IF($IZ873&gt;=51,INDEX($GO:$GO,$IY873+51),"")</f>
      </c>
      <c r="IP873">
        <f>IF($IZ873&gt;=52,INDEX($GO:$GO,$IY873+52),"")</f>
      </c>
      <c r="IQ873">
        <f>IF($IZ873&gt;=53,INDEX($GO:$GO,$IY873+53),"")</f>
      </c>
      <c r="IR873">
        <f>IF($IZ873&gt;=54,INDEX($GO:$GO,$IY873+54),"")</f>
      </c>
      <c r="IS873">
        <f>IF($IZ873&gt;=55,INDEX($GO:$GO,$IY873+55),"")</f>
      </c>
      <c r="IT873">
        <f>IF($IZ873&gt;=56,INDEX($GO:$GO,$IY873+56),"")</f>
      </c>
      <c r="IU873">
        <f>IF($IZ873&gt;=57,INDEX($GO:$GO,$IY873+57),"")</f>
      </c>
      <c r="IV873">
        <f>IF($IZ873&gt;=58,INDEX($GO:$GO,$IY873+58),"")</f>
      </c>
      <c r="IW873">
        <f>IF($IZ873&gt;=59,INDEX($GO:$GO,$IY873+59),"")</f>
      </c>
      <c r="IX873">
        <f>IF($IZ873&gt;=60,INDEX($GO:$GO,$IY873+60),"")</f>
      </c>
      <c r="IY873">
        <f>IFERROR(MATCH($GN873,$GO$2:$GO$827,0)+1,0)</f>
      </c>
      <c r="IZ873">
        <f>IFERROR(INDEX($GP$2:$GP$827,MATCH($GN873,$GO$2:$GO$827,0)),0)</f>
      </c>
      <c r="JA873" t="s">
        <v>23</v>
      </c>
      <c r="JB873" t="s">
        <v>23</v>
      </c>
    </row>
    <row r="874" spans="1:262" x14ac:dyDescent="0.25">
      <c r="F874" s="1"/>
      <c r="G874" s="1"/>
      <c r="H874" s="1"/>
      <c r="I874" s="1"/>
      <c r="J874" s="1">
        <f>IFERROR(IF(FIND(" - ",$F874)&gt;0,MID($F874,FIND(" - ",$F874)+3,LEN($F874)),""),"")</f>
      </c>
      <c r="L874" s="1"/>
      <c r="N874" t="s">
        <v>23</v>
      </c>
      <c r="P874">
        <f>IF(OR($N874="",$O874=""),"",IFERROR($N874/$O874,0))</f>
      </c>
      <c r="Q874">
        <f>IF($N874="","",
IF($G874="","",
IF(ISNUMBER(SEARCH("exempt",LOWER($G874))),0,
$N874*(VALUE(SUBSTITUTE($G874,"%",""))/100))))</f>
      </c>
      <c r="W874">
        <f>IF($N874="","",
SUM($N874,$Q874,$U874,$R874,$T874)-
IF($V874="",0,VALUE($V874)))</f>
      </c>
      <c r="AE874" t="s">
        <v>2157</v>
      </c>
      <c r="AM874">
        <f>IFERROR(LEFT($F874,FIND(" - ",$F874)-1),$F874)</f>
      </c>
      <c r="AP874">
        <f>IF($CE874&gt;=1,INDEX($AN:$AN,$CD874+1),"")</f>
      </c>
      <c r="AQ874">
        <f>IF($CE874&gt;=2,INDEX($AN:$AN,$CD874+2),"")</f>
      </c>
      <c r="AR874">
        <f>IF($CE874&gt;=3,INDEX($AN:$AN,$CD874+3),"")</f>
      </c>
      <c r="AS874">
        <f>IF($CE874&gt;=4,INDEX($AN:$AN,$CD874+4),"")</f>
      </c>
      <c r="AT874">
        <f>IF($CE874&gt;=5,INDEX($AN:$AN,$CD874+5),"")</f>
      </c>
      <c r="AU874">
        <f>IF($CE874&gt;=6,INDEX($AN:$AN,$CD874+6),"")</f>
      </c>
      <c r="AV874">
        <f>IF($CE874&gt;=7,INDEX($AN:$AN,$CD874+7),"")</f>
      </c>
      <c r="AW874">
        <f>IF($CE874&gt;=8,INDEX($AN:$AN,$CD874+8),"")</f>
      </c>
      <c r="AX874">
        <f>IF($CE874&gt;=9,INDEX($AN:$AN,$CD874+9),"")</f>
      </c>
      <c r="AY874">
        <f>IF($CE874&gt;=10,INDEX($AN:$AN,$CD874+10),"")</f>
      </c>
      <c r="AZ874">
        <f>IF($CE874&gt;=11,INDEX($AN:$AN,$CD874+11),"")</f>
      </c>
      <c r="BA874">
        <f>IF($CE874&gt;=12,INDEX($AN:$AN,$CD874+12),"")</f>
      </c>
      <c r="BB874">
        <f>IF($CE874&gt;=13,INDEX($AN:$AN,$CD874+13),"")</f>
      </c>
      <c r="BC874">
        <f>IF($CE874&gt;=14,INDEX($AN:$AN,$CD874+14),"")</f>
      </c>
      <c r="BD874">
        <f>IF($CE874&gt;=15,INDEX($AN:$AN,$CD874+15),"")</f>
      </c>
      <c r="BE874">
        <f>IF($CE874&gt;=16,INDEX($AN:$AN,$CD874+16),"")</f>
      </c>
      <c r="BF874">
        <f>IF($CE874&gt;=17,INDEX($AN:$AN,$CD874+17),"")</f>
      </c>
      <c r="BG874">
        <f>IF($CE874&gt;=18,INDEX($AN:$AN,$CD874+18),"")</f>
      </c>
      <c r="BH874">
        <f>IF($CE874&gt;=19,INDEX($AN:$AN,$CD874+19),"")</f>
      </c>
      <c r="BI874">
        <f>IF($CE874&gt;=20,INDEX($AN:$AN,$CD874+20),"")</f>
      </c>
      <c r="BJ874">
        <f>IF($CE874&gt;=21,INDEX($AN:$AN,$CD874+21),"")</f>
      </c>
      <c r="BK874">
        <f>IF($CE874&gt;=22,INDEX($AN:$AN,$CD874+22),"")</f>
      </c>
      <c r="BL874">
        <f>IF($CE874&gt;=23,INDEX($AN:$AN,$CD874+23),"")</f>
      </c>
      <c r="BM874">
        <f>IF($CE874&gt;=24,INDEX($AN:$AN,$CD874+24),"")</f>
      </c>
      <c r="BN874">
        <f>IF($CE874&gt;=25,INDEX($AN:$AN,$CD874+25),"")</f>
      </c>
      <c r="BO874">
        <f>IF($CE874&gt;=26,INDEX($AN:$AN,$CD874+26),"")</f>
      </c>
      <c r="BP874">
        <f>IF($CE874&gt;=27,INDEX($AN:$AN,$CD874+27),"")</f>
      </c>
      <c r="BQ874">
        <f>IF($CE874&gt;=28,INDEX($AN:$AN,$CD874+28),"")</f>
      </c>
      <c r="BR874">
        <f>IF($CE874&gt;=29,INDEX($AN:$AN,$CD874+29),"")</f>
      </c>
      <c r="BS874">
        <f>IF($CE874&gt;=30,INDEX($AN:$AN,$CD874+30),"")</f>
      </c>
      <c r="BT874">
        <f>IF($CE874&gt;=31,INDEX($AN:$AN,$CD874+31),"")</f>
      </c>
      <c r="BU874">
        <f>IF($CE874&gt;=32,INDEX($AN:$AN,$CD874+32),"")</f>
      </c>
      <c r="BV874">
        <f>IF($CE874&gt;=33,INDEX($AN:$AN,$CD874+33),"")</f>
      </c>
      <c r="BW874">
        <f>IF($CE874&gt;=34,INDEX($AN:$AN,$CD874+34),"")</f>
      </c>
      <c r="BX874">
        <f>IF($CE874&gt;=35,INDEX($AN:$AN,$CD874+35),"")</f>
      </c>
      <c r="BY874">
        <f>IF($CE874&gt;=36,INDEX($AN:$AN,$CD874+36),"")</f>
      </c>
      <c r="BZ874">
        <f>IF($CE874&gt;=37,INDEX($AN:$AN,$CD874+37),"")</f>
      </c>
      <c r="CA874">
        <f>IF($CE874&gt;=38,INDEX($AN:$AN,$CD874+38),"")</f>
      </c>
      <c r="CB874">
        <f>IF($CE874&gt;=39,INDEX($AN:$AN,$CD874+39),"")</f>
      </c>
      <c r="CC874">
        <f>IF($CE874&gt;=40,INDEX($AN:$AN,$CD874+40),"")</f>
      </c>
      <c r="CD874">
        <f>IFERROR(MATCH($AM874,$AN$2:$AN$133,0)+1,0)</f>
      </c>
      <c r="CE874">
        <f>IFERROR(INDEX($AO$2:$AO$133,MATCH($AM874,$AN$2:$AN$133,0)),0)</f>
      </c>
      <c r="CF874">
        <f>IFERROR(LEFT($K874,FIND(" - ",$K874)-1),$K874)</f>
      </c>
      <c r="CG874" t="s">
        <v>2158</v>
      </c>
      <c r="CH874">
        <v>1</v>
      </c>
      <c r="CI874">
        <f>IF($DD874&gt;=1,INDEX($CG:$CG,$DC874+1),"")</f>
      </c>
      <c r="CJ874">
        <f>IF($DD874&gt;=2,INDEX($CG:$CG,$DC874+2),"")</f>
      </c>
      <c r="CK874">
        <f>IF($DD874&gt;=3,INDEX($CG:$CG,$DC874+3),"")</f>
      </c>
      <c r="CL874">
        <f>IF($DD874&gt;=4,INDEX($CG:$CG,$DC874+4),"")</f>
      </c>
      <c r="CM874">
        <f>IF($DD874&gt;=5,INDEX($CG:$CG,$DC874+5),"")</f>
      </c>
      <c r="CN874">
        <f>IF($DD874&gt;=6,INDEX($CG:$CG,$DC874+6),"")</f>
      </c>
      <c r="CO874">
        <f>IF($DD874&gt;=7,INDEX($CG:$CG,$DC874+7),"")</f>
      </c>
      <c r="CP874">
        <f>IF($DD874&gt;=8,INDEX($CG:$CG,$DC874+8),"")</f>
      </c>
      <c r="CQ874">
        <f>IF($DD874&gt;=9,INDEX($CG:$CG,$DC874+9),"")</f>
      </c>
      <c r="CR874">
        <f>IF($DD874&gt;=10,INDEX($CG:$CG,$DC874+10),"")</f>
      </c>
      <c r="CS874">
        <f>IF($DD874&gt;=11,INDEX($CG:$CG,$DC874+11),"")</f>
      </c>
      <c r="CT874">
        <f>IF($DD874&gt;=12,INDEX($CG:$CG,$DC874+12),"")</f>
      </c>
      <c r="CU874">
        <f>IF($DD874&gt;=13,INDEX($CG:$CG,$DC874+13),"")</f>
      </c>
      <c r="CV874">
        <f>IF($DD874&gt;=14,INDEX($CG:$CG,$DC874+14),"")</f>
      </c>
      <c r="CW874">
        <f>IF($DD874&gt;=15,INDEX($CG:$CG,$DC874+15),"")</f>
      </c>
      <c r="CX874">
        <f>IF($DD874&gt;=16,INDEX($CG:$CG,$DC874+16),"")</f>
      </c>
      <c r="CY874">
        <f>IF($DD874&gt;=17,INDEX($CG:$CG,$DC874+17),"")</f>
      </c>
      <c r="CZ874">
        <f>IF($DD874&gt;=18,INDEX($CG:$CG,$DC874+18),"")</f>
      </c>
      <c r="DA874">
        <f>IF($DD874&gt;=19,INDEX($CG:$CG,$DC874+19),"")</f>
      </c>
      <c r="DB874">
        <f>IF($DD874&gt;=20,INDEX($CG:$CG,$DC874+20),"")</f>
      </c>
      <c r="DC874">
        <f>IFERROR(MATCH($CF874,$CG$2:$CG$1558,0)+1,0)</f>
      </c>
      <c r="DD874">
        <f>IFERROR(INDEX($CH$2:$CH$1558,MATCH($CF874,$CG$2:$CG$1558,0)),0)</f>
      </c>
      <c r="DE874">
        <f>IFERROR(INDEX($AL:$AL,MATCH($G874,$AK:$AK,0))&amp;"","")</f>
      </c>
      <c r="DI874">
        <f>IF($GL874&gt;=1,INDEX($DF:$DF,$GK874+1),"")</f>
      </c>
      <c r="DJ874">
        <f>IF($GL874&gt;=2,INDEX($DF:$DF,$GK874+2),"")</f>
      </c>
      <c r="DK874">
        <f>IF($GL874&gt;=3,INDEX($DF:$DF,$GK874+3),"")</f>
      </c>
      <c r="DL874">
        <f>IF($GL874&gt;=4,INDEX($DF:$DF,$GK874+4),"")</f>
      </c>
      <c r="DM874">
        <f>IF($GL874&gt;=5,INDEX($DF:$DF,$GK874+5),"")</f>
      </c>
      <c r="DN874">
        <f>IF($GL874&gt;=6,INDEX($DF:$DF,$GK874+6),"")</f>
      </c>
      <c r="DO874">
        <f>IF($GL874&gt;=7,INDEX($DF:$DF,$GK874+7),"")</f>
      </c>
      <c r="DP874">
        <f>IF($GL874&gt;=8,INDEX($DF:$DF,$GK874+8),"")</f>
      </c>
      <c r="DQ874">
        <f>IF($GL874&gt;=9,INDEX($DF:$DF,$GK874+9),"")</f>
      </c>
      <c r="DR874">
        <f>IF($GL874&gt;=10,INDEX($DF:$DF,$GK874+10),"")</f>
      </c>
      <c r="DS874">
        <f>IF($GL874&gt;=11,INDEX($DF:$DF,$GK874+11),"")</f>
      </c>
      <c r="DT874">
        <f>IF($GL874&gt;=12,INDEX($DF:$DF,$GK874+12),"")</f>
      </c>
      <c r="DU874">
        <f>IF($GL874&gt;=13,INDEX($DF:$DF,$GK874+13),"")</f>
      </c>
      <c r="DV874">
        <f>IF($GL874&gt;=14,INDEX($DF:$DF,$GK874+14),"")</f>
      </c>
      <c r="DW874">
        <f>IF($GL874&gt;=15,INDEX($DF:$DF,$GK874+15),"")</f>
      </c>
      <c r="DX874">
        <f>IF($GL874&gt;=16,INDEX($DF:$DF,$GK874+16),"")</f>
      </c>
      <c r="DY874">
        <f>IF($GL874&gt;=17,INDEX($DF:$DF,$GK874+17),"")</f>
      </c>
      <c r="DZ874">
        <f>IF($GL874&gt;=18,INDEX($DF:$DF,$GK874+18),"")</f>
      </c>
      <c r="EA874">
        <f>IF($GL874&gt;=19,INDEX($DF:$DF,$GK874+19),"")</f>
      </c>
      <c r="EB874">
        <f>IF($GL874&gt;=20,INDEX($DF:$DF,$GK874+20),"")</f>
      </c>
      <c r="EC874">
        <f>IF($GL874&gt;=21,INDEX($DF:$DF,$GK874+21),"")</f>
      </c>
      <c r="ED874">
        <f>IF($GL874&gt;=22,INDEX($DF:$DF,$GK874+22),"")</f>
      </c>
      <c r="EE874">
        <f>IF($GL874&gt;=23,INDEX($DF:$DF,$GK874+23),"")</f>
      </c>
      <c r="EF874">
        <f>IF($GL874&gt;=24,INDEX($DF:$DF,$GK874+24),"")</f>
      </c>
      <c r="EG874">
        <f>IF($GL874&gt;=25,INDEX($DF:$DF,$GK874+25),"")</f>
      </c>
      <c r="EH874">
        <f>IF($GL874&gt;=26,INDEX($DF:$DF,$GK874+26),"")</f>
      </c>
      <c r="EI874">
        <f>IF($GL874&gt;=27,INDEX($DF:$DF,$GK874+27),"")</f>
      </c>
      <c r="EJ874">
        <f>IF($GL874&gt;=28,INDEX($DF:$DF,$GK874+28),"")</f>
      </c>
      <c r="EK874">
        <f>IF($GL874&gt;=29,INDEX($DF:$DF,$GK874+29),"")</f>
      </c>
      <c r="EL874">
        <f>IF($GL874&gt;=30,INDEX($DF:$DF,$GK874+30),"")</f>
      </c>
      <c r="EM874">
        <f>IF($GL874&gt;=31,INDEX($DF:$DF,$GK874+31),"")</f>
      </c>
      <c r="EN874">
        <f>IF($GL874&gt;=32,INDEX($DF:$DF,$GK874+32),"")</f>
      </c>
      <c r="EO874">
        <f>IF($GL874&gt;=33,INDEX($DF:$DF,$GK874+33),"")</f>
      </c>
      <c r="EP874">
        <f>IF($GL874&gt;=34,INDEX($DF:$DF,$GK874+34),"")</f>
      </c>
      <c r="EQ874">
        <f>IF($GL874&gt;=35,INDEX($DF:$DF,$GK874+35),"")</f>
      </c>
      <c r="ER874">
        <f>IF($GL874&gt;=36,INDEX($DF:$DF,$GK874+36),"")</f>
      </c>
      <c r="ES874">
        <f>IF($GL874&gt;=37,INDEX($DF:$DF,$GK874+37),"")</f>
      </c>
      <c r="ET874">
        <f>IF($GL874&gt;=38,INDEX($DF:$DF,$GK874+38),"")</f>
      </c>
      <c r="EU874">
        <f>IF($GL874&gt;=39,INDEX($DF:$DF,$GK874+39),"")</f>
      </c>
      <c r="EV874">
        <f>IF($GL874&gt;=40,INDEX($DF:$DF,$GK874+40),"")</f>
      </c>
      <c r="EW874">
        <f>IF($GL874&gt;=1,INDEX($DG:$DG,$GK874+1),"")</f>
      </c>
      <c r="EX874">
        <f>IF($GL874&gt;=2,INDEX($DG:$DG,$GK874+2),"")</f>
      </c>
      <c r="EY874">
        <f>IF($GL874&gt;=3,INDEX($DG:$DG,$GK874+3),"")</f>
      </c>
      <c r="EZ874">
        <f>IF($GL874&gt;=4,INDEX($DG:$DG,$GK874+4),"")</f>
      </c>
      <c r="FA874">
        <f>IF($GL874&gt;=5,INDEX($DG:$DG,$GK874+5),"")</f>
      </c>
      <c r="FB874">
        <f>IF($GL874&gt;=6,INDEX($DG:$DG,$GK874+6),"")</f>
      </c>
      <c r="FC874">
        <f>IF($GL874&gt;=7,INDEX($DG:$DG,$GK874+7),"")</f>
      </c>
      <c r="FD874">
        <f>IF($GL874&gt;=8,INDEX($DG:$DG,$GK874+8),"")</f>
      </c>
      <c r="FE874">
        <f>IF($GL874&gt;=9,INDEX($DG:$DG,$GK874+9),"")</f>
      </c>
      <c r="FF874">
        <f>IF($GL874&gt;=10,INDEX($DG:$DG,$GK874+10),"")</f>
      </c>
      <c r="FG874">
        <f>IF($GL874&gt;=11,INDEX($DG:$DG,$GK874+11),"")</f>
      </c>
      <c r="FH874">
        <f>IF($GL874&gt;=12,INDEX($DG:$DG,$GK874+12),"")</f>
      </c>
      <c r="FI874">
        <f>IF($GL874&gt;=13,INDEX($DG:$DG,$GK874+13),"")</f>
      </c>
      <c r="FJ874">
        <f>IF($GL874&gt;=14,INDEX($DG:$DG,$GK874+14),"")</f>
      </c>
      <c r="FK874">
        <f>IF($GL874&gt;=15,INDEX($DG:$DG,$GK874+15),"")</f>
      </c>
      <c r="FL874">
        <f>IF($GL874&gt;=16,INDEX($DG:$DG,$GK874+16),"")</f>
      </c>
      <c r="FM874">
        <f>IF($GL874&gt;=17,INDEX($DG:$DG,$GK874+17),"")</f>
      </c>
      <c r="FN874">
        <f>IF($GL874&gt;=18,INDEX($DG:$DG,$GK874+18),"")</f>
      </c>
      <c r="FO874">
        <f>IF($GL874&gt;=19,INDEX($DG:$DG,$GK874+19),"")</f>
      </c>
      <c r="FP874">
        <f>IF($GL874&gt;=20,INDEX($DG:$DG,$GK874+20),"")</f>
      </c>
      <c r="FQ874">
        <f>IF($GL874&gt;=21,INDEX($DG:$DG,$GK874+21),"")</f>
      </c>
      <c r="FR874">
        <f>IF($GL874&gt;=22,INDEX($DG:$DG,$GK874+22),"")</f>
      </c>
      <c r="FS874">
        <f>IF($GL874&gt;=23,INDEX($DG:$DG,$GK874+23),"")</f>
      </c>
      <c r="FT874">
        <f>IF($GL874&gt;=24,INDEX($DG:$DG,$GK874+24),"")</f>
      </c>
      <c r="FU874">
        <f>IF($GL874&gt;=25,INDEX($DG:$DG,$GK874+25),"")</f>
      </c>
      <c r="FV874">
        <f>IF($GL874&gt;=26,INDEX($DG:$DG,$GK874+26),"")</f>
      </c>
      <c r="FW874">
        <f>IF($GL874&gt;=27,INDEX($DG:$DG,$GK874+27),"")</f>
      </c>
      <c r="FX874">
        <f>IF($GL874&gt;=28,INDEX($DG:$DG,$GK874+28),"")</f>
      </c>
      <c r="FY874">
        <f>IF($GL874&gt;=29,INDEX($DG:$DG,$GK874+29),"")</f>
      </c>
      <c r="FZ874">
        <f>IF($GL874&gt;=30,INDEX($DG:$DG,$GK874+30),"")</f>
      </c>
      <c r="GA874">
        <f>IF($GL874&gt;=31,INDEX($DG:$DG,$GK874+31),"")</f>
      </c>
      <c r="GB874">
        <f>IF($GL874&gt;=32,INDEX($DG:$DG,$GK874+32),"")</f>
      </c>
      <c r="GC874">
        <f>IF($GL874&gt;=33,INDEX($DG:$DG,$GK874+33),"")</f>
      </c>
      <c r="GD874">
        <f>IF($GL874&gt;=34,INDEX($DG:$DG,$GK874+34),"")</f>
      </c>
      <c r="GE874">
        <f>IF($GL874&gt;=35,INDEX($DG:$DG,$GK874+35),"")</f>
      </c>
      <c r="GF874">
        <f>IF($GL874&gt;=36,INDEX($DG:$DG,$GK874+36),"")</f>
      </c>
      <c r="GG874">
        <f>IF($GL874&gt;=37,INDEX($DG:$DG,$GK874+37),"")</f>
      </c>
      <c r="GH874">
        <f>IF($GL874&gt;=38,INDEX($DG:$DG,$GK874+38),"")</f>
      </c>
      <c r="GI874">
        <f>IF($GL874&gt;=39,INDEX($DG:$DG,$GK874+39),"")</f>
      </c>
      <c r="GJ874">
        <f>IF($GL874&gt;=40,INDEX($DG:$DG,$GK874+40),"")</f>
      </c>
      <c r="GK874">
        <f>IFERROR(MATCH($DE874,$DF$2:$DF$166,0)+1,0)</f>
      </c>
      <c r="GL874">
        <f>IFERROR(INDEX($DH$2:$DH$166,MATCH($DE874,$DF$2:$DF$166,0)),0)</f>
      </c>
      <c r="GM874">
        <f>IFERROR(MATCH($H874,$DI$874:$EV$874,0),0)</f>
      </c>
      <c r="GN874">
        <f>IF($GM874&gt;0,INDEX($EW$874:$GJ$874,$GM874),"")</f>
      </c>
      <c r="GQ874">
        <f>IF($IZ874&gt;=1,INDEX($GO:$GO,$IY874+1),"")</f>
      </c>
      <c r="GR874">
        <f>IF($IZ874&gt;=2,INDEX($GO:$GO,$IY874+2),"")</f>
      </c>
      <c r="GS874">
        <f>IF($IZ874&gt;=3,INDEX($GO:$GO,$IY874+3),"")</f>
      </c>
      <c r="GT874">
        <f>IF($IZ874&gt;=4,INDEX($GO:$GO,$IY874+4),"")</f>
      </c>
      <c r="GU874">
        <f>IF($IZ874&gt;=5,INDEX($GO:$GO,$IY874+5),"")</f>
      </c>
      <c r="GV874">
        <f>IF($IZ874&gt;=6,INDEX($GO:$GO,$IY874+6),"")</f>
      </c>
      <c r="GW874">
        <f>IF($IZ874&gt;=7,INDEX($GO:$GO,$IY874+7),"")</f>
      </c>
      <c r="GX874">
        <f>IF($IZ874&gt;=8,INDEX($GO:$GO,$IY874+8),"")</f>
      </c>
      <c r="GY874">
        <f>IF($IZ874&gt;=9,INDEX($GO:$GO,$IY874+9),"")</f>
      </c>
      <c r="GZ874">
        <f>IF($IZ874&gt;=10,INDEX($GO:$GO,$IY874+10),"")</f>
      </c>
      <c r="HA874">
        <f>IF($IZ874&gt;=11,INDEX($GO:$GO,$IY874+11),"")</f>
      </c>
      <c r="HB874">
        <f>IF($IZ874&gt;=12,INDEX($GO:$GO,$IY874+12),"")</f>
      </c>
      <c r="HC874">
        <f>IF($IZ874&gt;=13,INDEX($GO:$GO,$IY874+13),"")</f>
      </c>
      <c r="HD874">
        <f>IF($IZ874&gt;=14,INDEX($GO:$GO,$IY874+14),"")</f>
      </c>
      <c r="HE874">
        <f>IF($IZ874&gt;=15,INDEX($GO:$GO,$IY874+15),"")</f>
      </c>
      <c r="HF874">
        <f>IF($IZ874&gt;=16,INDEX($GO:$GO,$IY874+16),"")</f>
      </c>
      <c r="HG874">
        <f>IF($IZ874&gt;=17,INDEX($GO:$GO,$IY874+17),"")</f>
      </c>
      <c r="HH874">
        <f>IF($IZ874&gt;=18,INDEX($GO:$GO,$IY874+18),"")</f>
      </c>
      <c r="HI874">
        <f>IF($IZ874&gt;=19,INDEX($GO:$GO,$IY874+19),"")</f>
      </c>
      <c r="HJ874">
        <f>IF($IZ874&gt;=20,INDEX($GO:$GO,$IY874+20),"")</f>
      </c>
      <c r="HK874">
        <f>IF($IZ874&gt;=21,INDEX($GO:$GO,$IY874+21),"")</f>
      </c>
      <c r="HL874">
        <f>IF($IZ874&gt;=22,INDEX($GO:$GO,$IY874+22),"")</f>
      </c>
      <c r="HM874">
        <f>IF($IZ874&gt;=23,INDEX($GO:$GO,$IY874+23),"")</f>
      </c>
      <c r="HN874">
        <f>IF($IZ874&gt;=24,INDEX($GO:$GO,$IY874+24),"")</f>
      </c>
      <c r="HO874">
        <f>IF($IZ874&gt;=25,INDEX($GO:$GO,$IY874+25),"")</f>
      </c>
      <c r="HP874">
        <f>IF($IZ874&gt;=26,INDEX($GO:$GO,$IY874+26),"")</f>
      </c>
      <c r="HQ874">
        <f>IF($IZ874&gt;=27,INDEX($GO:$GO,$IY874+27),"")</f>
      </c>
      <c r="HR874">
        <f>IF($IZ874&gt;=28,INDEX($GO:$GO,$IY874+28),"")</f>
      </c>
      <c r="HS874">
        <f>IF($IZ874&gt;=29,INDEX($GO:$GO,$IY874+29),"")</f>
      </c>
      <c r="HT874">
        <f>IF($IZ874&gt;=30,INDEX($GO:$GO,$IY874+30),"")</f>
      </c>
      <c r="HU874">
        <f>IF($IZ874&gt;=31,INDEX($GO:$GO,$IY874+31),"")</f>
      </c>
      <c r="HV874">
        <f>IF($IZ874&gt;=32,INDEX($GO:$GO,$IY874+32),"")</f>
      </c>
      <c r="HW874">
        <f>IF($IZ874&gt;=33,INDEX($GO:$GO,$IY874+33),"")</f>
      </c>
      <c r="HX874">
        <f>IF($IZ874&gt;=34,INDEX($GO:$GO,$IY874+34),"")</f>
      </c>
      <c r="HY874">
        <f>IF($IZ874&gt;=35,INDEX($GO:$GO,$IY874+35),"")</f>
      </c>
      <c r="HZ874">
        <f>IF($IZ874&gt;=36,INDEX($GO:$GO,$IY874+36),"")</f>
      </c>
      <c r="IA874">
        <f>IF($IZ874&gt;=37,INDEX($GO:$GO,$IY874+37),"")</f>
      </c>
      <c r="IB874">
        <f>IF($IZ874&gt;=38,INDEX($GO:$GO,$IY874+38),"")</f>
      </c>
      <c r="IC874">
        <f>IF($IZ874&gt;=39,INDEX($GO:$GO,$IY874+39),"")</f>
      </c>
      <c r="ID874">
        <f>IF($IZ874&gt;=40,INDEX($GO:$GO,$IY874+40),"")</f>
      </c>
      <c r="IE874">
        <f>IF($IZ874&gt;=41,INDEX($GO:$GO,$IY874+41),"")</f>
      </c>
      <c r="IF874">
        <f>IF($IZ874&gt;=42,INDEX($GO:$GO,$IY874+42),"")</f>
      </c>
      <c r="IG874">
        <f>IF($IZ874&gt;=43,INDEX($GO:$GO,$IY874+43),"")</f>
      </c>
      <c r="IH874">
        <f>IF($IZ874&gt;=44,INDEX($GO:$GO,$IY874+44),"")</f>
      </c>
      <c r="II874">
        <f>IF($IZ874&gt;=45,INDEX($GO:$GO,$IY874+45),"")</f>
      </c>
      <c r="IJ874">
        <f>IF($IZ874&gt;=46,INDEX($GO:$GO,$IY874+46),"")</f>
      </c>
      <c r="IK874">
        <f>IF($IZ874&gt;=47,INDEX($GO:$GO,$IY874+47),"")</f>
      </c>
      <c r="IL874">
        <f>IF($IZ874&gt;=48,INDEX($GO:$GO,$IY874+48),"")</f>
      </c>
      <c r="IM874">
        <f>IF($IZ874&gt;=49,INDEX($GO:$GO,$IY874+49),"")</f>
      </c>
      <c r="IN874">
        <f>IF($IZ874&gt;=50,INDEX($GO:$GO,$IY874+50),"")</f>
      </c>
      <c r="IO874">
        <f>IF($IZ874&gt;=51,INDEX($GO:$GO,$IY874+51),"")</f>
      </c>
      <c r="IP874">
        <f>IF($IZ874&gt;=52,INDEX($GO:$GO,$IY874+52),"")</f>
      </c>
      <c r="IQ874">
        <f>IF($IZ874&gt;=53,INDEX($GO:$GO,$IY874+53),"")</f>
      </c>
      <c r="IR874">
        <f>IF($IZ874&gt;=54,INDEX($GO:$GO,$IY874+54),"")</f>
      </c>
      <c r="IS874">
        <f>IF($IZ874&gt;=55,INDEX($GO:$GO,$IY874+55),"")</f>
      </c>
      <c r="IT874">
        <f>IF($IZ874&gt;=56,INDEX($GO:$GO,$IY874+56),"")</f>
      </c>
      <c r="IU874">
        <f>IF($IZ874&gt;=57,INDEX($GO:$GO,$IY874+57),"")</f>
      </c>
      <c r="IV874">
        <f>IF($IZ874&gt;=58,INDEX($GO:$GO,$IY874+58),"")</f>
      </c>
      <c r="IW874">
        <f>IF($IZ874&gt;=59,INDEX($GO:$GO,$IY874+59),"")</f>
      </c>
      <c r="IX874">
        <f>IF($IZ874&gt;=60,INDEX($GO:$GO,$IY874+60),"")</f>
      </c>
      <c r="IY874">
        <f>IFERROR(MATCH($GN874,$GO$2:$GO$827,0)+1,0)</f>
      </c>
      <c r="IZ874">
        <f>IFERROR(INDEX($GP$2:$GP$827,MATCH($GN874,$GO$2:$GO$827,0)),0)</f>
      </c>
      <c r="JA874" t="s">
        <v>23</v>
      </c>
      <c r="JB874" t="s">
        <v>23</v>
      </c>
    </row>
    <row r="875" spans="1:262" x14ac:dyDescent="0.25">
      <c r="F875" s="1"/>
      <c r="G875" s="1"/>
      <c r="H875" s="1"/>
      <c r="I875" s="1"/>
      <c r="J875" s="1">
        <f>IFERROR(IF(FIND(" - ",$F875)&gt;0,MID($F875,FIND(" - ",$F875)+3,LEN($F875)),""),"")</f>
      </c>
      <c r="L875" s="1"/>
      <c r="N875" t="s">
        <v>23</v>
      </c>
      <c r="P875">
        <f>IF(OR($N875="",$O875=""),"",IFERROR($N875/$O875,0))</f>
      </c>
      <c r="Q875">
        <f>IF($N875="","",
IF($G875="","",
IF(ISNUMBER(SEARCH("exempt",LOWER($G875))),0,
$N875*(VALUE(SUBSTITUTE($G875,"%",""))/100))))</f>
      </c>
      <c r="W875">
        <f>IF($N875="","",
SUM($N875,$Q875,$U875,$R875,$T875)-
IF($V875="",0,VALUE($V875)))</f>
      </c>
      <c r="AE875" t="s">
        <v>2159</v>
      </c>
      <c r="AM875">
        <f>IFERROR(LEFT($F875,FIND(" - ",$F875)-1),$F875)</f>
      </c>
      <c r="AP875">
        <f>IF($CE875&gt;=1,INDEX($AN:$AN,$CD875+1),"")</f>
      </c>
      <c r="AQ875">
        <f>IF($CE875&gt;=2,INDEX($AN:$AN,$CD875+2),"")</f>
      </c>
      <c r="AR875">
        <f>IF($CE875&gt;=3,INDEX($AN:$AN,$CD875+3),"")</f>
      </c>
      <c r="AS875">
        <f>IF($CE875&gt;=4,INDEX($AN:$AN,$CD875+4),"")</f>
      </c>
      <c r="AT875">
        <f>IF($CE875&gt;=5,INDEX($AN:$AN,$CD875+5),"")</f>
      </c>
      <c r="AU875">
        <f>IF($CE875&gt;=6,INDEX($AN:$AN,$CD875+6),"")</f>
      </c>
      <c r="AV875">
        <f>IF($CE875&gt;=7,INDEX($AN:$AN,$CD875+7),"")</f>
      </c>
      <c r="AW875">
        <f>IF($CE875&gt;=8,INDEX($AN:$AN,$CD875+8),"")</f>
      </c>
      <c r="AX875">
        <f>IF($CE875&gt;=9,INDEX($AN:$AN,$CD875+9),"")</f>
      </c>
      <c r="AY875">
        <f>IF($CE875&gt;=10,INDEX($AN:$AN,$CD875+10),"")</f>
      </c>
      <c r="AZ875">
        <f>IF($CE875&gt;=11,INDEX($AN:$AN,$CD875+11),"")</f>
      </c>
      <c r="BA875">
        <f>IF($CE875&gt;=12,INDEX($AN:$AN,$CD875+12),"")</f>
      </c>
      <c r="BB875">
        <f>IF($CE875&gt;=13,INDEX($AN:$AN,$CD875+13),"")</f>
      </c>
      <c r="BC875">
        <f>IF($CE875&gt;=14,INDEX($AN:$AN,$CD875+14),"")</f>
      </c>
      <c r="BD875">
        <f>IF($CE875&gt;=15,INDEX($AN:$AN,$CD875+15),"")</f>
      </c>
      <c r="BE875">
        <f>IF($CE875&gt;=16,INDEX($AN:$AN,$CD875+16),"")</f>
      </c>
      <c r="BF875">
        <f>IF($CE875&gt;=17,INDEX($AN:$AN,$CD875+17),"")</f>
      </c>
      <c r="BG875">
        <f>IF($CE875&gt;=18,INDEX($AN:$AN,$CD875+18),"")</f>
      </c>
      <c r="BH875">
        <f>IF($CE875&gt;=19,INDEX($AN:$AN,$CD875+19),"")</f>
      </c>
      <c r="BI875">
        <f>IF($CE875&gt;=20,INDEX($AN:$AN,$CD875+20),"")</f>
      </c>
      <c r="BJ875">
        <f>IF($CE875&gt;=21,INDEX($AN:$AN,$CD875+21),"")</f>
      </c>
      <c r="BK875">
        <f>IF($CE875&gt;=22,INDEX($AN:$AN,$CD875+22),"")</f>
      </c>
      <c r="BL875">
        <f>IF($CE875&gt;=23,INDEX($AN:$AN,$CD875+23),"")</f>
      </c>
      <c r="BM875">
        <f>IF($CE875&gt;=24,INDEX($AN:$AN,$CD875+24),"")</f>
      </c>
      <c r="BN875">
        <f>IF($CE875&gt;=25,INDEX($AN:$AN,$CD875+25),"")</f>
      </c>
      <c r="BO875">
        <f>IF($CE875&gt;=26,INDEX($AN:$AN,$CD875+26),"")</f>
      </c>
      <c r="BP875">
        <f>IF($CE875&gt;=27,INDEX($AN:$AN,$CD875+27),"")</f>
      </c>
      <c r="BQ875">
        <f>IF($CE875&gt;=28,INDEX($AN:$AN,$CD875+28),"")</f>
      </c>
      <c r="BR875">
        <f>IF($CE875&gt;=29,INDEX($AN:$AN,$CD875+29),"")</f>
      </c>
      <c r="BS875">
        <f>IF($CE875&gt;=30,INDEX($AN:$AN,$CD875+30),"")</f>
      </c>
      <c r="BT875">
        <f>IF($CE875&gt;=31,INDEX($AN:$AN,$CD875+31),"")</f>
      </c>
      <c r="BU875">
        <f>IF($CE875&gt;=32,INDEX($AN:$AN,$CD875+32),"")</f>
      </c>
      <c r="BV875">
        <f>IF($CE875&gt;=33,INDEX($AN:$AN,$CD875+33),"")</f>
      </c>
      <c r="BW875">
        <f>IF($CE875&gt;=34,INDEX($AN:$AN,$CD875+34),"")</f>
      </c>
      <c r="BX875">
        <f>IF($CE875&gt;=35,INDEX($AN:$AN,$CD875+35),"")</f>
      </c>
      <c r="BY875">
        <f>IF($CE875&gt;=36,INDEX($AN:$AN,$CD875+36),"")</f>
      </c>
      <c r="BZ875">
        <f>IF($CE875&gt;=37,INDEX($AN:$AN,$CD875+37),"")</f>
      </c>
      <c r="CA875">
        <f>IF($CE875&gt;=38,INDEX($AN:$AN,$CD875+38),"")</f>
      </c>
      <c r="CB875">
        <f>IF($CE875&gt;=39,INDEX($AN:$AN,$CD875+39),"")</f>
      </c>
      <c r="CC875">
        <f>IF($CE875&gt;=40,INDEX($AN:$AN,$CD875+40),"")</f>
      </c>
      <c r="CD875">
        <f>IFERROR(MATCH($AM875,$AN$2:$AN$133,0)+1,0)</f>
      </c>
      <c r="CE875">
        <f>IFERROR(INDEX($AO$2:$AO$133,MATCH($AM875,$AN$2:$AN$133,0)),0)</f>
      </c>
      <c r="CF875">
        <f>IFERROR(LEFT($K875,FIND(" - ",$K875)-1),$K875)</f>
      </c>
      <c r="CG875" t="s">
        <v>244</v>
      </c>
      <c r="CI875">
        <f>IF($DD875&gt;=1,INDEX($CG:$CG,$DC875+1),"")</f>
      </c>
      <c r="CJ875">
        <f>IF($DD875&gt;=2,INDEX($CG:$CG,$DC875+2),"")</f>
      </c>
      <c r="CK875">
        <f>IF($DD875&gt;=3,INDEX($CG:$CG,$DC875+3),"")</f>
      </c>
      <c r="CL875">
        <f>IF($DD875&gt;=4,INDEX($CG:$CG,$DC875+4),"")</f>
      </c>
      <c r="CM875">
        <f>IF($DD875&gt;=5,INDEX($CG:$CG,$DC875+5),"")</f>
      </c>
      <c r="CN875">
        <f>IF($DD875&gt;=6,INDEX($CG:$CG,$DC875+6),"")</f>
      </c>
      <c r="CO875">
        <f>IF($DD875&gt;=7,INDEX($CG:$CG,$DC875+7),"")</f>
      </c>
      <c r="CP875">
        <f>IF($DD875&gt;=8,INDEX($CG:$CG,$DC875+8),"")</f>
      </c>
      <c r="CQ875">
        <f>IF($DD875&gt;=9,INDEX($CG:$CG,$DC875+9),"")</f>
      </c>
      <c r="CR875">
        <f>IF($DD875&gt;=10,INDEX($CG:$CG,$DC875+10),"")</f>
      </c>
      <c r="CS875">
        <f>IF($DD875&gt;=11,INDEX($CG:$CG,$DC875+11),"")</f>
      </c>
      <c r="CT875">
        <f>IF($DD875&gt;=12,INDEX($CG:$CG,$DC875+12),"")</f>
      </c>
      <c r="CU875">
        <f>IF($DD875&gt;=13,INDEX($CG:$CG,$DC875+13),"")</f>
      </c>
      <c r="CV875">
        <f>IF($DD875&gt;=14,INDEX($CG:$CG,$DC875+14),"")</f>
      </c>
      <c r="CW875">
        <f>IF($DD875&gt;=15,INDEX($CG:$CG,$DC875+15),"")</f>
      </c>
      <c r="CX875">
        <f>IF($DD875&gt;=16,INDEX($CG:$CG,$DC875+16),"")</f>
      </c>
      <c r="CY875">
        <f>IF($DD875&gt;=17,INDEX($CG:$CG,$DC875+17),"")</f>
      </c>
      <c r="CZ875">
        <f>IF($DD875&gt;=18,INDEX($CG:$CG,$DC875+18),"")</f>
      </c>
      <c r="DA875">
        <f>IF($DD875&gt;=19,INDEX($CG:$CG,$DC875+19),"")</f>
      </c>
      <c r="DB875">
        <f>IF($DD875&gt;=20,INDEX($CG:$CG,$DC875+20),"")</f>
      </c>
      <c r="DC875">
        <f>IFERROR(MATCH($CF875,$CG$2:$CG$1558,0)+1,0)</f>
      </c>
      <c r="DD875">
        <f>IFERROR(INDEX($CH$2:$CH$1558,MATCH($CF875,$CG$2:$CG$1558,0)),0)</f>
      </c>
      <c r="DE875">
        <f>IFERROR(INDEX($AL:$AL,MATCH($G875,$AK:$AK,0))&amp;"","")</f>
      </c>
      <c r="DI875">
        <f>IF($GL875&gt;=1,INDEX($DF:$DF,$GK875+1),"")</f>
      </c>
      <c r="DJ875">
        <f>IF($GL875&gt;=2,INDEX($DF:$DF,$GK875+2),"")</f>
      </c>
      <c r="DK875">
        <f>IF($GL875&gt;=3,INDEX($DF:$DF,$GK875+3),"")</f>
      </c>
      <c r="DL875">
        <f>IF($GL875&gt;=4,INDEX($DF:$DF,$GK875+4),"")</f>
      </c>
      <c r="DM875">
        <f>IF($GL875&gt;=5,INDEX($DF:$DF,$GK875+5),"")</f>
      </c>
      <c r="DN875">
        <f>IF($GL875&gt;=6,INDEX($DF:$DF,$GK875+6),"")</f>
      </c>
      <c r="DO875">
        <f>IF($GL875&gt;=7,INDEX($DF:$DF,$GK875+7),"")</f>
      </c>
      <c r="DP875">
        <f>IF($GL875&gt;=8,INDEX($DF:$DF,$GK875+8),"")</f>
      </c>
      <c r="DQ875">
        <f>IF($GL875&gt;=9,INDEX($DF:$DF,$GK875+9),"")</f>
      </c>
      <c r="DR875">
        <f>IF($GL875&gt;=10,INDEX($DF:$DF,$GK875+10),"")</f>
      </c>
      <c r="DS875">
        <f>IF($GL875&gt;=11,INDEX($DF:$DF,$GK875+11),"")</f>
      </c>
      <c r="DT875">
        <f>IF($GL875&gt;=12,INDEX($DF:$DF,$GK875+12),"")</f>
      </c>
      <c r="DU875">
        <f>IF($GL875&gt;=13,INDEX($DF:$DF,$GK875+13),"")</f>
      </c>
      <c r="DV875">
        <f>IF($GL875&gt;=14,INDEX($DF:$DF,$GK875+14),"")</f>
      </c>
      <c r="DW875">
        <f>IF($GL875&gt;=15,INDEX($DF:$DF,$GK875+15),"")</f>
      </c>
      <c r="DX875">
        <f>IF($GL875&gt;=16,INDEX($DF:$DF,$GK875+16),"")</f>
      </c>
      <c r="DY875">
        <f>IF($GL875&gt;=17,INDEX($DF:$DF,$GK875+17),"")</f>
      </c>
      <c r="DZ875">
        <f>IF($GL875&gt;=18,INDEX($DF:$DF,$GK875+18),"")</f>
      </c>
      <c r="EA875">
        <f>IF($GL875&gt;=19,INDEX($DF:$DF,$GK875+19),"")</f>
      </c>
      <c r="EB875">
        <f>IF($GL875&gt;=20,INDEX($DF:$DF,$GK875+20),"")</f>
      </c>
      <c r="EC875">
        <f>IF($GL875&gt;=21,INDEX($DF:$DF,$GK875+21),"")</f>
      </c>
      <c r="ED875">
        <f>IF($GL875&gt;=22,INDEX($DF:$DF,$GK875+22),"")</f>
      </c>
      <c r="EE875">
        <f>IF($GL875&gt;=23,INDEX($DF:$DF,$GK875+23),"")</f>
      </c>
      <c r="EF875">
        <f>IF($GL875&gt;=24,INDEX($DF:$DF,$GK875+24),"")</f>
      </c>
      <c r="EG875">
        <f>IF($GL875&gt;=25,INDEX($DF:$DF,$GK875+25),"")</f>
      </c>
      <c r="EH875">
        <f>IF($GL875&gt;=26,INDEX($DF:$DF,$GK875+26),"")</f>
      </c>
      <c r="EI875">
        <f>IF($GL875&gt;=27,INDEX($DF:$DF,$GK875+27),"")</f>
      </c>
      <c r="EJ875">
        <f>IF($GL875&gt;=28,INDEX($DF:$DF,$GK875+28),"")</f>
      </c>
      <c r="EK875">
        <f>IF($GL875&gt;=29,INDEX($DF:$DF,$GK875+29),"")</f>
      </c>
      <c r="EL875">
        <f>IF($GL875&gt;=30,INDEX($DF:$DF,$GK875+30),"")</f>
      </c>
      <c r="EM875">
        <f>IF($GL875&gt;=31,INDEX($DF:$DF,$GK875+31),"")</f>
      </c>
      <c r="EN875">
        <f>IF($GL875&gt;=32,INDEX($DF:$DF,$GK875+32),"")</f>
      </c>
      <c r="EO875">
        <f>IF($GL875&gt;=33,INDEX($DF:$DF,$GK875+33),"")</f>
      </c>
      <c r="EP875">
        <f>IF($GL875&gt;=34,INDEX($DF:$DF,$GK875+34),"")</f>
      </c>
      <c r="EQ875">
        <f>IF($GL875&gt;=35,INDEX($DF:$DF,$GK875+35),"")</f>
      </c>
      <c r="ER875">
        <f>IF($GL875&gt;=36,INDEX($DF:$DF,$GK875+36),"")</f>
      </c>
      <c r="ES875">
        <f>IF($GL875&gt;=37,INDEX($DF:$DF,$GK875+37),"")</f>
      </c>
      <c r="ET875">
        <f>IF($GL875&gt;=38,INDEX($DF:$DF,$GK875+38),"")</f>
      </c>
      <c r="EU875">
        <f>IF($GL875&gt;=39,INDEX($DF:$DF,$GK875+39),"")</f>
      </c>
      <c r="EV875">
        <f>IF($GL875&gt;=40,INDEX($DF:$DF,$GK875+40),"")</f>
      </c>
      <c r="EW875">
        <f>IF($GL875&gt;=1,INDEX($DG:$DG,$GK875+1),"")</f>
      </c>
      <c r="EX875">
        <f>IF($GL875&gt;=2,INDEX($DG:$DG,$GK875+2),"")</f>
      </c>
      <c r="EY875">
        <f>IF($GL875&gt;=3,INDEX($DG:$DG,$GK875+3),"")</f>
      </c>
      <c r="EZ875">
        <f>IF($GL875&gt;=4,INDEX($DG:$DG,$GK875+4),"")</f>
      </c>
      <c r="FA875">
        <f>IF($GL875&gt;=5,INDEX($DG:$DG,$GK875+5),"")</f>
      </c>
      <c r="FB875">
        <f>IF($GL875&gt;=6,INDEX($DG:$DG,$GK875+6),"")</f>
      </c>
      <c r="FC875">
        <f>IF($GL875&gt;=7,INDEX($DG:$DG,$GK875+7),"")</f>
      </c>
      <c r="FD875">
        <f>IF($GL875&gt;=8,INDEX($DG:$DG,$GK875+8),"")</f>
      </c>
      <c r="FE875">
        <f>IF($GL875&gt;=9,INDEX($DG:$DG,$GK875+9),"")</f>
      </c>
      <c r="FF875">
        <f>IF($GL875&gt;=10,INDEX($DG:$DG,$GK875+10),"")</f>
      </c>
      <c r="FG875">
        <f>IF($GL875&gt;=11,INDEX($DG:$DG,$GK875+11),"")</f>
      </c>
      <c r="FH875">
        <f>IF($GL875&gt;=12,INDEX($DG:$DG,$GK875+12),"")</f>
      </c>
      <c r="FI875">
        <f>IF($GL875&gt;=13,INDEX($DG:$DG,$GK875+13),"")</f>
      </c>
      <c r="FJ875">
        <f>IF($GL875&gt;=14,INDEX($DG:$DG,$GK875+14),"")</f>
      </c>
      <c r="FK875">
        <f>IF($GL875&gt;=15,INDEX($DG:$DG,$GK875+15),"")</f>
      </c>
      <c r="FL875">
        <f>IF($GL875&gt;=16,INDEX($DG:$DG,$GK875+16),"")</f>
      </c>
      <c r="FM875">
        <f>IF($GL875&gt;=17,INDEX($DG:$DG,$GK875+17),"")</f>
      </c>
      <c r="FN875">
        <f>IF($GL875&gt;=18,INDEX($DG:$DG,$GK875+18),"")</f>
      </c>
      <c r="FO875">
        <f>IF($GL875&gt;=19,INDEX($DG:$DG,$GK875+19),"")</f>
      </c>
      <c r="FP875">
        <f>IF($GL875&gt;=20,INDEX($DG:$DG,$GK875+20),"")</f>
      </c>
      <c r="FQ875">
        <f>IF($GL875&gt;=21,INDEX($DG:$DG,$GK875+21),"")</f>
      </c>
      <c r="FR875">
        <f>IF($GL875&gt;=22,INDEX($DG:$DG,$GK875+22),"")</f>
      </c>
      <c r="FS875">
        <f>IF($GL875&gt;=23,INDEX($DG:$DG,$GK875+23),"")</f>
      </c>
      <c r="FT875">
        <f>IF($GL875&gt;=24,INDEX($DG:$DG,$GK875+24),"")</f>
      </c>
      <c r="FU875">
        <f>IF($GL875&gt;=25,INDEX($DG:$DG,$GK875+25),"")</f>
      </c>
      <c r="FV875">
        <f>IF($GL875&gt;=26,INDEX($DG:$DG,$GK875+26),"")</f>
      </c>
      <c r="FW875">
        <f>IF($GL875&gt;=27,INDEX($DG:$DG,$GK875+27),"")</f>
      </c>
      <c r="FX875">
        <f>IF($GL875&gt;=28,INDEX($DG:$DG,$GK875+28),"")</f>
      </c>
      <c r="FY875">
        <f>IF($GL875&gt;=29,INDEX($DG:$DG,$GK875+29),"")</f>
      </c>
      <c r="FZ875">
        <f>IF($GL875&gt;=30,INDEX($DG:$DG,$GK875+30),"")</f>
      </c>
      <c r="GA875">
        <f>IF($GL875&gt;=31,INDEX($DG:$DG,$GK875+31),"")</f>
      </c>
      <c r="GB875">
        <f>IF($GL875&gt;=32,INDEX($DG:$DG,$GK875+32),"")</f>
      </c>
      <c r="GC875">
        <f>IF($GL875&gt;=33,INDEX($DG:$DG,$GK875+33),"")</f>
      </c>
      <c r="GD875">
        <f>IF($GL875&gt;=34,INDEX($DG:$DG,$GK875+34),"")</f>
      </c>
      <c r="GE875">
        <f>IF($GL875&gt;=35,INDEX($DG:$DG,$GK875+35),"")</f>
      </c>
      <c r="GF875">
        <f>IF($GL875&gt;=36,INDEX($DG:$DG,$GK875+36),"")</f>
      </c>
      <c r="GG875">
        <f>IF($GL875&gt;=37,INDEX($DG:$DG,$GK875+37),"")</f>
      </c>
      <c r="GH875">
        <f>IF($GL875&gt;=38,INDEX($DG:$DG,$GK875+38),"")</f>
      </c>
      <c r="GI875">
        <f>IF($GL875&gt;=39,INDEX($DG:$DG,$GK875+39),"")</f>
      </c>
      <c r="GJ875">
        <f>IF($GL875&gt;=40,INDEX($DG:$DG,$GK875+40),"")</f>
      </c>
      <c r="GK875">
        <f>IFERROR(MATCH($DE875,$DF$2:$DF$166,0)+1,0)</f>
      </c>
      <c r="GL875">
        <f>IFERROR(INDEX($DH$2:$DH$166,MATCH($DE875,$DF$2:$DF$166,0)),0)</f>
      </c>
      <c r="GM875">
        <f>IFERROR(MATCH($H875,$DI$875:$EV$875,0),0)</f>
      </c>
      <c r="GN875">
        <f>IF($GM875&gt;0,INDEX($EW$875:$GJ$875,$GM875),"")</f>
      </c>
      <c r="GQ875">
        <f>IF($IZ875&gt;=1,INDEX($GO:$GO,$IY875+1),"")</f>
      </c>
      <c r="GR875">
        <f>IF($IZ875&gt;=2,INDEX($GO:$GO,$IY875+2),"")</f>
      </c>
      <c r="GS875">
        <f>IF($IZ875&gt;=3,INDEX($GO:$GO,$IY875+3),"")</f>
      </c>
      <c r="GT875">
        <f>IF($IZ875&gt;=4,INDEX($GO:$GO,$IY875+4),"")</f>
      </c>
      <c r="GU875">
        <f>IF($IZ875&gt;=5,INDEX($GO:$GO,$IY875+5),"")</f>
      </c>
      <c r="GV875">
        <f>IF($IZ875&gt;=6,INDEX($GO:$GO,$IY875+6),"")</f>
      </c>
      <c r="GW875">
        <f>IF($IZ875&gt;=7,INDEX($GO:$GO,$IY875+7),"")</f>
      </c>
      <c r="GX875">
        <f>IF($IZ875&gt;=8,INDEX($GO:$GO,$IY875+8),"")</f>
      </c>
      <c r="GY875">
        <f>IF($IZ875&gt;=9,INDEX($GO:$GO,$IY875+9),"")</f>
      </c>
      <c r="GZ875">
        <f>IF($IZ875&gt;=10,INDEX($GO:$GO,$IY875+10),"")</f>
      </c>
      <c r="HA875">
        <f>IF($IZ875&gt;=11,INDEX($GO:$GO,$IY875+11),"")</f>
      </c>
      <c r="HB875">
        <f>IF($IZ875&gt;=12,INDEX($GO:$GO,$IY875+12),"")</f>
      </c>
      <c r="HC875">
        <f>IF($IZ875&gt;=13,INDEX($GO:$GO,$IY875+13),"")</f>
      </c>
      <c r="HD875">
        <f>IF($IZ875&gt;=14,INDEX($GO:$GO,$IY875+14),"")</f>
      </c>
      <c r="HE875">
        <f>IF($IZ875&gt;=15,INDEX($GO:$GO,$IY875+15),"")</f>
      </c>
      <c r="HF875">
        <f>IF($IZ875&gt;=16,INDEX($GO:$GO,$IY875+16),"")</f>
      </c>
      <c r="HG875">
        <f>IF($IZ875&gt;=17,INDEX($GO:$GO,$IY875+17),"")</f>
      </c>
      <c r="HH875">
        <f>IF($IZ875&gt;=18,INDEX($GO:$GO,$IY875+18),"")</f>
      </c>
      <c r="HI875">
        <f>IF($IZ875&gt;=19,INDEX($GO:$GO,$IY875+19),"")</f>
      </c>
      <c r="HJ875">
        <f>IF($IZ875&gt;=20,INDEX($GO:$GO,$IY875+20),"")</f>
      </c>
      <c r="HK875">
        <f>IF($IZ875&gt;=21,INDEX($GO:$GO,$IY875+21),"")</f>
      </c>
      <c r="HL875">
        <f>IF($IZ875&gt;=22,INDEX($GO:$GO,$IY875+22),"")</f>
      </c>
      <c r="HM875">
        <f>IF($IZ875&gt;=23,INDEX($GO:$GO,$IY875+23),"")</f>
      </c>
      <c r="HN875">
        <f>IF($IZ875&gt;=24,INDEX($GO:$GO,$IY875+24),"")</f>
      </c>
      <c r="HO875">
        <f>IF($IZ875&gt;=25,INDEX($GO:$GO,$IY875+25),"")</f>
      </c>
      <c r="HP875">
        <f>IF($IZ875&gt;=26,INDEX($GO:$GO,$IY875+26),"")</f>
      </c>
      <c r="HQ875">
        <f>IF($IZ875&gt;=27,INDEX($GO:$GO,$IY875+27),"")</f>
      </c>
      <c r="HR875">
        <f>IF($IZ875&gt;=28,INDEX($GO:$GO,$IY875+28),"")</f>
      </c>
      <c r="HS875">
        <f>IF($IZ875&gt;=29,INDEX($GO:$GO,$IY875+29),"")</f>
      </c>
      <c r="HT875">
        <f>IF($IZ875&gt;=30,INDEX($GO:$GO,$IY875+30),"")</f>
      </c>
      <c r="HU875">
        <f>IF($IZ875&gt;=31,INDEX($GO:$GO,$IY875+31),"")</f>
      </c>
      <c r="HV875">
        <f>IF($IZ875&gt;=32,INDEX($GO:$GO,$IY875+32),"")</f>
      </c>
      <c r="HW875">
        <f>IF($IZ875&gt;=33,INDEX($GO:$GO,$IY875+33),"")</f>
      </c>
      <c r="HX875">
        <f>IF($IZ875&gt;=34,INDEX($GO:$GO,$IY875+34),"")</f>
      </c>
      <c r="HY875">
        <f>IF($IZ875&gt;=35,INDEX($GO:$GO,$IY875+35),"")</f>
      </c>
      <c r="HZ875">
        <f>IF($IZ875&gt;=36,INDEX($GO:$GO,$IY875+36),"")</f>
      </c>
      <c r="IA875">
        <f>IF($IZ875&gt;=37,INDEX($GO:$GO,$IY875+37),"")</f>
      </c>
      <c r="IB875">
        <f>IF($IZ875&gt;=38,INDEX($GO:$GO,$IY875+38),"")</f>
      </c>
      <c r="IC875">
        <f>IF($IZ875&gt;=39,INDEX($GO:$GO,$IY875+39),"")</f>
      </c>
      <c r="ID875">
        <f>IF($IZ875&gt;=40,INDEX($GO:$GO,$IY875+40),"")</f>
      </c>
      <c r="IE875">
        <f>IF($IZ875&gt;=41,INDEX($GO:$GO,$IY875+41),"")</f>
      </c>
      <c r="IF875">
        <f>IF($IZ875&gt;=42,INDEX($GO:$GO,$IY875+42),"")</f>
      </c>
      <c r="IG875">
        <f>IF($IZ875&gt;=43,INDEX($GO:$GO,$IY875+43),"")</f>
      </c>
      <c r="IH875">
        <f>IF($IZ875&gt;=44,INDEX($GO:$GO,$IY875+44),"")</f>
      </c>
      <c r="II875">
        <f>IF($IZ875&gt;=45,INDEX($GO:$GO,$IY875+45),"")</f>
      </c>
      <c r="IJ875">
        <f>IF($IZ875&gt;=46,INDEX($GO:$GO,$IY875+46),"")</f>
      </c>
      <c r="IK875">
        <f>IF($IZ875&gt;=47,INDEX($GO:$GO,$IY875+47),"")</f>
      </c>
      <c r="IL875">
        <f>IF($IZ875&gt;=48,INDEX($GO:$GO,$IY875+48),"")</f>
      </c>
      <c r="IM875">
        <f>IF($IZ875&gt;=49,INDEX($GO:$GO,$IY875+49),"")</f>
      </c>
      <c r="IN875">
        <f>IF($IZ875&gt;=50,INDEX($GO:$GO,$IY875+50),"")</f>
      </c>
      <c r="IO875">
        <f>IF($IZ875&gt;=51,INDEX($GO:$GO,$IY875+51),"")</f>
      </c>
      <c r="IP875">
        <f>IF($IZ875&gt;=52,INDEX($GO:$GO,$IY875+52),"")</f>
      </c>
      <c r="IQ875">
        <f>IF($IZ875&gt;=53,INDEX($GO:$GO,$IY875+53),"")</f>
      </c>
      <c r="IR875">
        <f>IF($IZ875&gt;=54,INDEX($GO:$GO,$IY875+54),"")</f>
      </c>
      <c r="IS875">
        <f>IF($IZ875&gt;=55,INDEX($GO:$GO,$IY875+55),"")</f>
      </c>
      <c r="IT875">
        <f>IF($IZ875&gt;=56,INDEX($GO:$GO,$IY875+56),"")</f>
      </c>
      <c r="IU875">
        <f>IF($IZ875&gt;=57,INDEX($GO:$GO,$IY875+57),"")</f>
      </c>
      <c r="IV875">
        <f>IF($IZ875&gt;=58,INDEX($GO:$GO,$IY875+58),"")</f>
      </c>
      <c r="IW875">
        <f>IF($IZ875&gt;=59,INDEX($GO:$GO,$IY875+59),"")</f>
      </c>
      <c r="IX875">
        <f>IF($IZ875&gt;=60,INDEX($GO:$GO,$IY875+60),"")</f>
      </c>
      <c r="IY875">
        <f>IFERROR(MATCH($GN875,$GO$2:$GO$827,0)+1,0)</f>
      </c>
      <c r="IZ875">
        <f>IFERROR(INDEX($GP$2:$GP$827,MATCH($GN875,$GO$2:$GO$827,0)),0)</f>
      </c>
      <c r="JA875" t="s">
        <v>23</v>
      </c>
      <c r="JB875" t="s">
        <v>23</v>
      </c>
    </row>
    <row r="876" spans="1:262" x14ac:dyDescent="0.25">
      <c r="F876" s="1"/>
      <c r="G876" s="1"/>
      <c r="H876" s="1"/>
      <c r="I876" s="1"/>
      <c r="J876" s="1">
        <f>IFERROR(IF(FIND(" - ",$F876)&gt;0,MID($F876,FIND(" - ",$F876)+3,LEN($F876)),""),"")</f>
      </c>
      <c r="L876" s="1"/>
      <c r="N876" t="s">
        <v>23</v>
      </c>
      <c r="P876">
        <f>IF(OR($N876="",$O876=""),"",IFERROR($N876/$O876,0))</f>
      </c>
      <c r="Q876">
        <f>IF($N876="","",
IF($G876="","",
IF(ISNUMBER(SEARCH("exempt",LOWER($G876))),0,
$N876*(VALUE(SUBSTITUTE($G876,"%",""))/100))))</f>
      </c>
      <c r="W876">
        <f>IF($N876="","",
SUM($N876,$Q876,$U876,$R876,$T876)-
IF($V876="",0,VALUE($V876)))</f>
      </c>
      <c r="AE876" t="s">
        <v>2160</v>
      </c>
      <c r="AM876">
        <f>IFERROR(LEFT($F876,FIND(" - ",$F876)-1),$F876)</f>
      </c>
      <c r="AP876">
        <f>IF($CE876&gt;=1,INDEX($AN:$AN,$CD876+1),"")</f>
      </c>
      <c r="AQ876">
        <f>IF($CE876&gt;=2,INDEX($AN:$AN,$CD876+2),"")</f>
      </c>
      <c r="AR876">
        <f>IF($CE876&gt;=3,INDEX($AN:$AN,$CD876+3),"")</f>
      </c>
      <c r="AS876">
        <f>IF($CE876&gt;=4,INDEX($AN:$AN,$CD876+4),"")</f>
      </c>
      <c r="AT876">
        <f>IF($CE876&gt;=5,INDEX($AN:$AN,$CD876+5),"")</f>
      </c>
      <c r="AU876">
        <f>IF($CE876&gt;=6,INDEX($AN:$AN,$CD876+6),"")</f>
      </c>
      <c r="AV876">
        <f>IF($CE876&gt;=7,INDEX($AN:$AN,$CD876+7),"")</f>
      </c>
      <c r="AW876">
        <f>IF($CE876&gt;=8,INDEX($AN:$AN,$CD876+8),"")</f>
      </c>
      <c r="AX876">
        <f>IF($CE876&gt;=9,INDEX($AN:$AN,$CD876+9),"")</f>
      </c>
      <c r="AY876">
        <f>IF($CE876&gt;=10,INDEX($AN:$AN,$CD876+10),"")</f>
      </c>
      <c r="AZ876">
        <f>IF($CE876&gt;=11,INDEX($AN:$AN,$CD876+11),"")</f>
      </c>
      <c r="BA876">
        <f>IF($CE876&gt;=12,INDEX($AN:$AN,$CD876+12),"")</f>
      </c>
      <c r="BB876">
        <f>IF($CE876&gt;=13,INDEX($AN:$AN,$CD876+13),"")</f>
      </c>
      <c r="BC876">
        <f>IF($CE876&gt;=14,INDEX($AN:$AN,$CD876+14),"")</f>
      </c>
      <c r="BD876">
        <f>IF($CE876&gt;=15,INDEX($AN:$AN,$CD876+15),"")</f>
      </c>
      <c r="BE876">
        <f>IF($CE876&gt;=16,INDEX($AN:$AN,$CD876+16),"")</f>
      </c>
      <c r="BF876">
        <f>IF($CE876&gt;=17,INDEX($AN:$AN,$CD876+17),"")</f>
      </c>
      <c r="BG876">
        <f>IF($CE876&gt;=18,INDEX($AN:$AN,$CD876+18),"")</f>
      </c>
      <c r="BH876">
        <f>IF($CE876&gt;=19,INDEX($AN:$AN,$CD876+19),"")</f>
      </c>
      <c r="BI876">
        <f>IF($CE876&gt;=20,INDEX($AN:$AN,$CD876+20),"")</f>
      </c>
      <c r="BJ876">
        <f>IF($CE876&gt;=21,INDEX($AN:$AN,$CD876+21),"")</f>
      </c>
      <c r="BK876">
        <f>IF($CE876&gt;=22,INDEX($AN:$AN,$CD876+22),"")</f>
      </c>
      <c r="BL876">
        <f>IF($CE876&gt;=23,INDEX($AN:$AN,$CD876+23),"")</f>
      </c>
      <c r="BM876">
        <f>IF($CE876&gt;=24,INDEX($AN:$AN,$CD876+24),"")</f>
      </c>
      <c r="BN876">
        <f>IF($CE876&gt;=25,INDEX($AN:$AN,$CD876+25),"")</f>
      </c>
      <c r="BO876">
        <f>IF($CE876&gt;=26,INDEX($AN:$AN,$CD876+26),"")</f>
      </c>
      <c r="BP876">
        <f>IF($CE876&gt;=27,INDEX($AN:$AN,$CD876+27),"")</f>
      </c>
      <c r="BQ876">
        <f>IF($CE876&gt;=28,INDEX($AN:$AN,$CD876+28),"")</f>
      </c>
      <c r="BR876">
        <f>IF($CE876&gt;=29,INDEX($AN:$AN,$CD876+29),"")</f>
      </c>
      <c r="BS876">
        <f>IF($CE876&gt;=30,INDEX($AN:$AN,$CD876+30),"")</f>
      </c>
      <c r="BT876">
        <f>IF($CE876&gt;=31,INDEX($AN:$AN,$CD876+31),"")</f>
      </c>
      <c r="BU876">
        <f>IF($CE876&gt;=32,INDEX($AN:$AN,$CD876+32),"")</f>
      </c>
      <c r="BV876">
        <f>IF($CE876&gt;=33,INDEX($AN:$AN,$CD876+33),"")</f>
      </c>
      <c r="BW876">
        <f>IF($CE876&gt;=34,INDEX($AN:$AN,$CD876+34),"")</f>
      </c>
      <c r="BX876">
        <f>IF($CE876&gt;=35,INDEX($AN:$AN,$CD876+35),"")</f>
      </c>
      <c r="BY876">
        <f>IF($CE876&gt;=36,INDEX($AN:$AN,$CD876+36),"")</f>
      </c>
      <c r="BZ876">
        <f>IF($CE876&gt;=37,INDEX($AN:$AN,$CD876+37),"")</f>
      </c>
      <c r="CA876">
        <f>IF($CE876&gt;=38,INDEX($AN:$AN,$CD876+38),"")</f>
      </c>
      <c r="CB876">
        <f>IF($CE876&gt;=39,INDEX($AN:$AN,$CD876+39),"")</f>
      </c>
      <c r="CC876">
        <f>IF($CE876&gt;=40,INDEX($AN:$AN,$CD876+40),"")</f>
      </c>
      <c r="CD876">
        <f>IFERROR(MATCH($AM876,$AN$2:$AN$133,0)+1,0)</f>
      </c>
      <c r="CE876">
        <f>IFERROR(INDEX($AO$2:$AO$133,MATCH($AM876,$AN$2:$AN$133,0)),0)</f>
      </c>
      <c r="CF876">
        <f>IFERROR(LEFT($K876,FIND(" - ",$K876)-1),$K876)</f>
      </c>
      <c r="CG876" t="s">
        <v>2161</v>
      </c>
      <c r="CH876">
        <v>1</v>
      </c>
      <c r="CI876">
        <f>IF($DD876&gt;=1,INDEX($CG:$CG,$DC876+1),"")</f>
      </c>
      <c r="CJ876">
        <f>IF($DD876&gt;=2,INDEX($CG:$CG,$DC876+2),"")</f>
      </c>
      <c r="CK876">
        <f>IF($DD876&gt;=3,INDEX($CG:$CG,$DC876+3),"")</f>
      </c>
      <c r="CL876">
        <f>IF($DD876&gt;=4,INDEX($CG:$CG,$DC876+4),"")</f>
      </c>
      <c r="CM876">
        <f>IF($DD876&gt;=5,INDEX($CG:$CG,$DC876+5),"")</f>
      </c>
      <c r="CN876">
        <f>IF($DD876&gt;=6,INDEX($CG:$CG,$DC876+6),"")</f>
      </c>
      <c r="CO876">
        <f>IF($DD876&gt;=7,INDEX($CG:$CG,$DC876+7),"")</f>
      </c>
      <c r="CP876">
        <f>IF($DD876&gt;=8,INDEX($CG:$CG,$DC876+8),"")</f>
      </c>
      <c r="CQ876">
        <f>IF($DD876&gt;=9,INDEX($CG:$CG,$DC876+9),"")</f>
      </c>
      <c r="CR876">
        <f>IF($DD876&gt;=10,INDEX($CG:$CG,$DC876+10),"")</f>
      </c>
      <c r="CS876">
        <f>IF($DD876&gt;=11,INDEX($CG:$CG,$DC876+11),"")</f>
      </c>
      <c r="CT876">
        <f>IF($DD876&gt;=12,INDEX($CG:$CG,$DC876+12),"")</f>
      </c>
      <c r="CU876">
        <f>IF($DD876&gt;=13,INDEX($CG:$CG,$DC876+13),"")</f>
      </c>
      <c r="CV876">
        <f>IF($DD876&gt;=14,INDEX($CG:$CG,$DC876+14),"")</f>
      </c>
      <c r="CW876">
        <f>IF($DD876&gt;=15,INDEX($CG:$CG,$DC876+15),"")</f>
      </c>
      <c r="CX876">
        <f>IF($DD876&gt;=16,INDEX($CG:$CG,$DC876+16),"")</f>
      </c>
      <c r="CY876">
        <f>IF($DD876&gt;=17,INDEX($CG:$CG,$DC876+17),"")</f>
      </c>
      <c r="CZ876">
        <f>IF($DD876&gt;=18,INDEX($CG:$CG,$DC876+18),"")</f>
      </c>
      <c r="DA876">
        <f>IF($DD876&gt;=19,INDEX($CG:$CG,$DC876+19),"")</f>
      </c>
      <c r="DB876">
        <f>IF($DD876&gt;=20,INDEX($CG:$CG,$DC876+20),"")</f>
      </c>
      <c r="DC876">
        <f>IFERROR(MATCH($CF876,$CG$2:$CG$1558,0)+1,0)</f>
      </c>
      <c r="DD876">
        <f>IFERROR(INDEX($CH$2:$CH$1558,MATCH($CF876,$CG$2:$CG$1558,0)),0)</f>
      </c>
      <c r="DE876">
        <f>IFERROR(INDEX($AL:$AL,MATCH($G876,$AK:$AK,0))&amp;"","")</f>
      </c>
      <c r="DI876">
        <f>IF($GL876&gt;=1,INDEX($DF:$DF,$GK876+1),"")</f>
      </c>
      <c r="DJ876">
        <f>IF($GL876&gt;=2,INDEX($DF:$DF,$GK876+2),"")</f>
      </c>
      <c r="DK876">
        <f>IF($GL876&gt;=3,INDEX($DF:$DF,$GK876+3),"")</f>
      </c>
      <c r="DL876">
        <f>IF($GL876&gt;=4,INDEX($DF:$DF,$GK876+4),"")</f>
      </c>
      <c r="DM876">
        <f>IF($GL876&gt;=5,INDEX($DF:$DF,$GK876+5),"")</f>
      </c>
      <c r="DN876">
        <f>IF($GL876&gt;=6,INDEX($DF:$DF,$GK876+6),"")</f>
      </c>
      <c r="DO876">
        <f>IF($GL876&gt;=7,INDEX($DF:$DF,$GK876+7),"")</f>
      </c>
      <c r="DP876">
        <f>IF($GL876&gt;=8,INDEX($DF:$DF,$GK876+8),"")</f>
      </c>
      <c r="DQ876">
        <f>IF($GL876&gt;=9,INDEX($DF:$DF,$GK876+9),"")</f>
      </c>
      <c r="DR876">
        <f>IF($GL876&gt;=10,INDEX($DF:$DF,$GK876+10),"")</f>
      </c>
      <c r="DS876">
        <f>IF($GL876&gt;=11,INDEX($DF:$DF,$GK876+11),"")</f>
      </c>
      <c r="DT876">
        <f>IF($GL876&gt;=12,INDEX($DF:$DF,$GK876+12),"")</f>
      </c>
      <c r="DU876">
        <f>IF($GL876&gt;=13,INDEX($DF:$DF,$GK876+13),"")</f>
      </c>
      <c r="DV876">
        <f>IF($GL876&gt;=14,INDEX($DF:$DF,$GK876+14),"")</f>
      </c>
      <c r="DW876">
        <f>IF($GL876&gt;=15,INDEX($DF:$DF,$GK876+15),"")</f>
      </c>
      <c r="DX876">
        <f>IF($GL876&gt;=16,INDEX($DF:$DF,$GK876+16),"")</f>
      </c>
      <c r="DY876">
        <f>IF($GL876&gt;=17,INDEX($DF:$DF,$GK876+17),"")</f>
      </c>
      <c r="DZ876">
        <f>IF($GL876&gt;=18,INDEX($DF:$DF,$GK876+18),"")</f>
      </c>
      <c r="EA876">
        <f>IF($GL876&gt;=19,INDEX($DF:$DF,$GK876+19),"")</f>
      </c>
      <c r="EB876">
        <f>IF($GL876&gt;=20,INDEX($DF:$DF,$GK876+20),"")</f>
      </c>
      <c r="EC876">
        <f>IF($GL876&gt;=21,INDEX($DF:$DF,$GK876+21),"")</f>
      </c>
      <c r="ED876">
        <f>IF($GL876&gt;=22,INDEX($DF:$DF,$GK876+22),"")</f>
      </c>
      <c r="EE876">
        <f>IF($GL876&gt;=23,INDEX($DF:$DF,$GK876+23),"")</f>
      </c>
      <c r="EF876">
        <f>IF($GL876&gt;=24,INDEX($DF:$DF,$GK876+24),"")</f>
      </c>
      <c r="EG876">
        <f>IF($GL876&gt;=25,INDEX($DF:$DF,$GK876+25),"")</f>
      </c>
      <c r="EH876">
        <f>IF($GL876&gt;=26,INDEX($DF:$DF,$GK876+26),"")</f>
      </c>
      <c r="EI876">
        <f>IF($GL876&gt;=27,INDEX($DF:$DF,$GK876+27),"")</f>
      </c>
      <c r="EJ876">
        <f>IF($GL876&gt;=28,INDEX($DF:$DF,$GK876+28),"")</f>
      </c>
      <c r="EK876">
        <f>IF($GL876&gt;=29,INDEX($DF:$DF,$GK876+29),"")</f>
      </c>
      <c r="EL876">
        <f>IF($GL876&gt;=30,INDEX($DF:$DF,$GK876+30),"")</f>
      </c>
      <c r="EM876">
        <f>IF($GL876&gt;=31,INDEX($DF:$DF,$GK876+31),"")</f>
      </c>
      <c r="EN876">
        <f>IF($GL876&gt;=32,INDEX($DF:$DF,$GK876+32),"")</f>
      </c>
      <c r="EO876">
        <f>IF($GL876&gt;=33,INDEX($DF:$DF,$GK876+33),"")</f>
      </c>
      <c r="EP876">
        <f>IF($GL876&gt;=34,INDEX($DF:$DF,$GK876+34),"")</f>
      </c>
      <c r="EQ876">
        <f>IF($GL876&gt;=35,INDEX($DF:$DF,$GK876+35),"")</f>
      </c>
      <c r="ER876">
        <f>IF($GL876&gt;=36,INDEX($DF:$DF,$GK876+36),"")</f>
      </c>
      <c r="ES876">
        <f>IF($GL876&gt;=37,INDEX($DF:$DF,$GK876+37),"")</f>
      </c>
      <c r="ET876">
        <f>IF($GL876&gt;=38,INDEX($DF:$DF,$GK876+38),"")</f>
      </c>
      <c r="EU876">
        <f>IF($GL876&gt;=39,INDEX($DF:$DF,$GK876+39),"")</f>
      </c>
      <c r="EV876">
        <f>IF($GL876&gt;=40,INDEX($DF:$DF,$GK876+40),"")</f>
      </c>
      <c r="EW876">
        <f>IF($GL876&gt;=1,INDEX($DG:$DG,$GK876+1),"")</f>
      </c>
      <c r="EX876">
        <f>IF($GL876&gt;=2,INDEX($DG:$DG,$GK876+2),"")</f>
      </c>
      <c r="EY876">
        <f>IF($GL876&gt;=3,INDEX($DG:$DG,$GK876+3),"")</f>
      </c>
      <c r="EZ876">
        <f>IF($GL876&gt;=4,INDEX($DG:$DG,$GK876+4),"")</f>
      </c>
      <c r="FA876">
        <f>IF($GL876&gt;=5,INDEX($DG:$DG,$GK876+5),"")</f>
      </c>
      <c r="FB876">
        <f>IF($GL876&gt;=6,INDEX($DG:$DG,$GK876+6),"")</f>
      </c>
      <c r="FC876">
        <f>IF($GL876&gt;=7,INDEX($DG:$DG,$GK876+7),"")</f>
      </c>
      <c r="FD876">
        <f>IF($GL876&gt;=8,INDEX($DG:$DG,$GK876+8),"")</f>
      </c>
      <c r="FE876">
        <f>IF($GL876&gt;=9,INDEX($DG:$DG,$GK876+9),"")</f>
      </c>
      <c r="FF876">
        <f>IF($GL876&gt;=10,INDEX($DG:$DG,$GK876+10),"")</f>
      </c>
      <c r="FG876">
        <f>IF($GL876&gt;=11,INDEX($DG:$DG,$GK876+11),"")</f>
      </c>
      <c r="FH876">
        <f>IF($GL876&gt;=12,INDEX($DG:$DG,$GK876+12),"")</f>
      </c>
      <c r="FI876">
        <f>IF($GL876&gt;=13,INDEX($DG:$DG,$GK876+13),"")</f>
      </c>
      <c r="FJ876">
        <f>IF($GL876&gt;=14,INDEX($DG:$DG,$GK876+14),"")</f>
      </c>
      <c r="FK876">
        <f>IF($GL876&gt;=15,INDEX($DG:$DG,$GK876+15),"")</f>
      </c>
      <c r="FL876">
        <f>IF($GL876&gt;=16,INDEX($DG:$DG,$GK876+16),"")</f>
      </c>
      <c r="FM876">
        <f>IF($GL876&gt;=17,INDEX($DG:$DG,$GK876+17),"")</f>
      </c>
      <c r="FN876">
        <f>IF($GL876&gt;=18,INDEX($DG:$DG,$GK876+18),"")</f>
      </c>
      <c r="FO876">
        <f>IF($GL876&gt;=19,INDEX($DG:$DG,$GK876+19),"")</f>
      </c>
      <c r="FP876">
        <f>IF($GL876&gt;=20,INDEX($DG:$DG,$GK876+20),"")</f>
      </c>
      <c r="FQ876">
        <f>IF($GL876&gt;=21,INDEX($DG:$DG,$GK876+21),"")</f>
      </c>
      <c r="FR876">
        <f>IF($GL876&gt;=22,INDEX($DG:$DG,$GK876+22),"")</f>
      </c>
      <c r="FS876">
        <f>IF($GL876&gt;=23,INDEX($DG:$DG,$GK876+23),"")</f>
      </c>
      <c r="FT876">
        <f>IF($GL876&gt;=24,INDEX($DG:$DG,$GK876+24),"")</f>
      </c>
      <c r="FU876">
        <f>IF($GL876&gt;=25,INDEX($DG:$DG,$GK876+25),"")</f>
      </c>
      <c r="FV876">
        <f>IF($GL876&gt;=26,INDEX($DG:$DG,$GK876+26),"")</f>
      </c>
      <c r="FW876">
        <f>IF($GL876&gt;=27,INDEX($DG:$DG,$GK876+27),"")</f>
      </c>
      <c r="FX876">
        <f>IF($GL876&gt;=28,INDEX($DG:$DG,$GK876+28),"")</f>
      </c>
      <c r="FY876">
        <f>IF($GL876&gt;=29,INDEX($DG:$DG,$GK876+29),"")</f>
      </c>
      <c r="FZ876">
        <f>IF($GL876&gt;=30,INDEX($DG:$DG,$GK876+30),"")</f>
      </c>
      <c r="GA876">
        <f>IF($GL876&gt;=31,INDEX($DG:$DG,$GK876+31),"")</f>
      </c>
      <c r="GB876">
        <f>IF($GL876&gt;=32,INDEX($DG:$DG,$GK876+32),"")</f>
      </c>
      <c r="GC876">
        <f>IF($GL876&gt;=33,INDEX($DG:$DG,$GK876+33),"")</f>
      </c>
      <c r="GD876">
        <f>IF($GL876&gt;=34,INDEX($DG:$DG,$GK876+34),"")</f>
      </c>
      <c r="GE876">
        <f>IF($GL876&gt;=35,INDEX($DG:$DG,$GK876+35),"")</f>
      </c>
      <c r="GF876">
        <f>IF($GL876&gt;=36,INDEX($DG:$DG,$GK876+36),"")</f>
      </c>
      <c r="GG876">
        <f>IF($GL876&gt;=37,INDEX($DG:$DG,$GK876+37),"")</f>
      </c>
      <c r="GH876">
        <f>IF($GL876&gt;=38,INDEX($DG:$DG,$GK876+38),"")</f>
      </c>
      <c r="GI876">
        <f>IF($GL876&gt;=39,INDEX($DG:$DG,$GK876+39),"")</f>
      </c>
      <c r="GJ876">
        <f>IF($GL876&gt;=40,INDEX($DG:$DG,$GK876+40),"")</f>
      </c>
      <c r="GK876">
        <f>IFERROR(MATCH($DE876,$DF$2:$DF$166,0)+1,0)</f>
      </c>
      <c r="GL876">
        <f>IFERROR(INDEX($DH$2:$DH$166,MATCH($DE876,$DF$2:$DF$166,0)),0)</f>
      </c>
      <c r="GM876">
        <f>IFERROR(MATCH($H876,$DI$876:$EV$876,0),0)</f>
      </c>
      <c r="GN876">
        <f>IF($GM876&gt;0,INDEX($EW$876:$GJ$876,$GM876),"")</f>
      </c>
      <c r="GQ876">
        <f>IF($IZ876&gt;=1,INDEX($GO:$GO,$IY876+1),"")</f>
      </c>
      <c r="GR876">
        <f>IF($IZ876&gt;=2,INDEX($GO:$GO,$IY876+2),"")</f>
      </c>
      <c r="GS876">
        <f>IF($IZ876&gt;=3,INDEX($GO:$GO,$IY876+3),"")</f>
      </c>
      <c r="GT876">
        <f>IF($IZ876&gt;=4,INDEX($GO:$GO,$IY876+4),"")</f>
      </c>
      <c r="GU876">
        <f>IF($IZ876&gt;=5,INDEX($GO:$GO,$IY876+5),"")</f>
      </c>
      <c r="GV876">
        <f>IF($IZ876&gt;=6,INDEX($GO:$GO,$IY876+6),"")</f>
      </c>
      <c r="GW876">
        <f>IF($IZ876&gt;=7,INDEX($GO:$GO,$IY876+7),"")</f>
      </c>
      <c r="GX876">
        <f>IF($IZ876&gt;=8,INDEX($GO:$GO,$IY876+8),"")</f>
      </c>
      <c r="GY876">
        <f>IF($IZ876&gt;=9,INDEX($GO:$GO,$IY876+9),"")</f>
      </c>
      <c r="GZ876">
        <f>IF($IZ876&gt;=10,INDEX($GO:$GO,$IY876+10),"")</f>
      </c>
      <c r="HA876">
        <f>IF($IZ876&gt;=11,INDEX($GO:$GO,$IY876+11),"")</f>
      </c>
      <c r="HB876">
        <f>IF($IZ876&gt;=12,INDEX($GO:$GO,$IY876+12),"")</f>
      </c>
      <c r="HC876">
        <f>IF($IZ876&gt;=13,INDEX($GO:$GO,$IY876+13),"")</f>
      </c>
      <c r="HD876">
        <f>IF($IZ876&gt;=14,INDEX($GO:$GO,$IY876+14),"")</f>
      </c>
      <c r="HE876">
        <f>IF($IZ876&gt;=15,INDEX($GO:$GO,$IY876+15),"")</f>
      </c>
      <c r="HF876">
        <f>IF($IZ876&gt;=16,INDEX($GO:$GO,$IY876+16),"")</f>
      </c>
      <c r="HG876">
        <f>IF($IZ876&gt;=17,INDEX($GO:$GO,$IY876+17),"")</f>
      </c>
      <c r="HH876">
        <f>IF($IZ876&gt;=18,INDEX($GO:$GO,$IY876+18),"")</f>
      </c>
      <c r="HI876">
        <f>IF($IZ876&gt;=19,INDEX($GO:$GO,$IY876+19),"")</f>
      </c>
      <c r="HJ876">
        <f>IF($IZ876&gt;=20,INDEX($GO:$GO,$IY876+20),"")</f>
      </c>
      <c r="HK876">
        <f>IF($IZ876&gt;=21,INDEX($GO:$GO,$IY876+21),"")</f>
      </c>
      <c r="HL876">
        <f>IF($IZ876&gt;=22,INDEX($GO:$GO,$IY876+22),"")</f>
      </c>
      <c r="HM876">
        <f>IF($IZ876&gt;=23,INDEX($GO:$GO,$IY876+23),"")</f>
      </c>
      <c r="HN876">
        <f>IF($IZ876&gt;=24,INDEX($GO:$GO,$IY876+24),"")</f>
      </c>
      <c r="HO876">
        <f>IF($IZ876&gt;=25,INDEX($GO:$GO,$IY876+25),"")</f>
      </c>
      <c r="HP876">
        <f>IF($IZ876&gt;=26,INDEX($GO:$GO,$IY876+26),"")</f>
      </c>
      <c r="HQ876">
        <f>IF($IZ876&gt;=27,INDEX($GO:$GO,$IY876+27),"")</f>
      </c>
      <c r="HR876">
        <f>IF($IZ876&gt;=28,INDEX($GO:$GO,$IY876+28),"")</f>
      </c>
      <c r="HS876">
        <f>IF($IZ876&gt;=29,INDEX($GO:$GO,$IY876+29),"")</f>
      </c>
      <c r="HT876">
        <f>IF($IZ876&gt;=30,INDEX($GO:$GO,$IY876+30),"")</f>
      </c>
      <c r="HU876">
        <f>IF($IZ876&gt;=31,INDEX($GO:$GO,$IY876+31),"")</f>
      </c>
      <c r="HV876">
        <f>IF($IZ876&gt;=32,INDEX($GO:$GO,$IY876+32),"")</f>
      </c>
      <c r="HW876">
        <f>IF($IZ876&gt;=33,INDEX($GO:$GO,$IY876+33),"")</f>
      </c>
      <c r="HX876">
        <f>IF($IZ876&gt;=34,INDEX($GO:$GO,$IY876+34),"")</f>
      </c>
      <c r="HY876">
        <f>IF($IZ876&gt;=35,INDEX($GO:$GO,$IY876+35),"")</f>
      </c>
      <c r="HZ876">
        <f>IF($IZ876&gt;=36,INDEX($GO:$GO,$IY876+36),"")</f>
      </c>
      <c r="IA876">
        <f>IF($IZ876&gt;=37,INDEX($GO:$GO,$IY876+37),"")</f>
      </c>
      <c r="IB876">
        <f>IF($IZ876&gt;=38,INDEX($GO:$GO,$IY876+38),"")</f>
      </c>
      <c r="IC876">
        <f>IF($IZ876&gt;=39,INDEX($GO:$GO,$IY876+39),"")</f>
      </c>
      <c r="ID876">
        <f>IF($IZ876&gt;=40,INDEX($GO:$GO,$IY876+40),"")</f>
      </c>
      <c r="IE876">
        <f>IF($IZ876&gt;=41,INDEX($GO:$GO,$IY876+41),"")</f>
      </c>
      <c r="IF876">
        <f>IF($IZ876&gt;=42,INDEX($GO:$GO,$IY876+42),"")</f>
      </c>
      <c r="IG876">
        <f>IF($IZ876&gt;=43,INDEX($GO:$GO,$IY876+43),"")</f>
      </c>
      <c r="IH876">
        <f>IF($IZ876&gt;=44,INDEX($GO:$GO,$IY876+44),"")</f>
      </c>
      <c r="II876">
        <f>IF($IZ876&gt;=45,INDEX($GO:$GO,$IY876+45),"")</f>
      </c>
      <c r="IJ876">
        <f>IF($IZ876&gt;=46,INDEX($GO:$GO,$IY876+46),"")</f>
      </c>
      <c r="IK876">
        <f>IF($IZ876&gt;=47,INDEX($GO:$GO,$IY876+47),"")</f>
      </c>
      <c r="IL876">
        <f>IF($IZ876&gt;=48,INDEX($GO:$GO,$IY876+48),"")</f>
      </c>
      <c r="IM876">
        <f>IF($IZ876&gt;=49,INDEX($GO:$GO,$IY876+49),"")</f>
      </c>
      <c r="IN876">
        <f>IF($IZ876&gt;=50,INDEX($GO:$GO,$IY876+50),"")</f>
      </c>
      <c r="IO876">
        <f>IF($IZ876&gt;=51,INDEX($GO:$GO,$IY876+51),"")</f>
      </c>
      <c r="IP876">
        <f>IF($IZ876&gt;=52,INDEX($GO:$GO,$IY876+52),"")</f>
      </c>
      <c r="IQ876">
        <f>IF($IZ876&gt;=53,INDEX($GO:$GO,$IY876+53),"")</f>
      </c>
      <c r="IR876">
        <f>IF($IZ876&gt;=54,INDEX($GO:$GO,$IY876+54),"")</f>
      </c>
      <c r="IS876">
        <f>IF($IZ876&gt;=55,INDEX($GO:$GO,$IY876+55),"")</f>
      </c>
      <c r="IT876">
        <f>IF($IZ876&gt;=56,INDEX($GO:$GO,$IY876+56),"")</f>
      </c>
      <c r="IU876">
        <f>IF($IZ876&gt;=57,INDEX($GO:$GO,$IY876+57),"")</f>
      </c>
      <c r="IV876">
        <f>IF($IZ876&gt;=58,INDEX($GO:$GO,$IY876+58),"")</f>
      </c>
      <c r="IW876">
        <f>IF($IZ876&gt;=59,INDEX($GO:$GO,$IY876+59),"")</f>
      </c>
      <c r="IX876">
        <f>IF($IZ876&gt;=60,INDEX($GO:$GO,$IY876+60),"")</f>
      </c>
      <c r="IY876">
        <f>IFERROR(MATCH($GN876,$GO$2:$GO$827,0)+1,0)</f>
      </c>
      <c r="IZ876">
        <f>IFERROR(INDEX($GP$2:$GP$827,MATCH($GN876,$GO$2:$GO$827,0)),0)</f>
      </c>
      <c r="JA876" t="s">
        <v>23</v>
      </c>
      <c r="JB876" t="s">
        <v>23</v>
      </c>
    </row>
    <row r="877" spans="1:262" x14ac:dyDescent="0.25">
      <c r="F877" s="1"/>
      <c r="G877" s="1"/>
      <c r="H877" s="1"/>
      <c r="I877" s="1"/>
      <c r="J877" s="1">
        <f>IFERROR(IF(FIND(" - ",$F877)&gt;0,MID($F877,FIND(" - ",$F877)+3,LEN($F877)),""),"")</f>
      </c>
      <c r="L877" s="1"/>
      <c r="N877" t="s">
        <v>23</v>
      </c>
      <c r="P877">
        <f>IF(OR($N877="",$O877=""),"",IFERROR($N877/$O877,0))</f>
      </c>
      <c r="Q877">
        <f>IF($N877="","",
IF($G877="","",
IF(ISNUMBER(SEARCH("exempt",LOWER($G877))),0,
$N877*(VALUE(SUBSTITUTE($G877,"%",""))/100))))</f>
      </c>
      <c r="W877">
        <f>IF($N877="","",
SUM($N877,$Q877,$U877,$R877,$T877)-
IF($V877="",0,VALUE($V877)))</f>
      </c>
      <c r="AE877" t="s">
        <v>2162</v>
      </c>
      <c r="AM877">
        <f>IFERROR(LEFT($F877,FIND(" - ",$F877)-1),$F877)</f>
      </c>
      <c r="AP877">
        <f>IF($CE877&gt;=1,INDEX($AN:$AN,$CD877+1),"")</f>
      </c>
      <c r="AQ877">
        <f>IF($CE877&gt;=2,INDEX($AN:$AN,$CD877+2),"")</f>
      </c>
      <c r="AR877">
        <f>IF($CE877&gt;=3,INDEX($AN:$AN,$CD877+3),"")</f>
      </c>
      <c r="AS877">
        <f>IF($CE877&gt;=4,INDEX($AN:$AN,$CD877+4),"")</f>
      </c>
      <c r="AT877">
        <f>IF($CE877&gt;=5,INDEX($AN:$AN,$CD877+5),"")</f>
      </c>
      <c r="AU877">
        <f>IF($CE877&gt;=6,INDEX($AN:$AN,$CD877+6),"")</f>
      </c>
      <c r="AV877">
        <f>IF($CE877&gt;=7,INDEX($AN:$AN,$CD877+7),"")</f>
      </c>
      <c r="AW877">
        <f>IF($CE877&gt;=8,INDEX($AN:$AN,$CD877+8),"")</f>
      </c>
      <c r="AX877">
        <f>IF($CE877&gt;=9,INDEX($AN:$AN,$CD877+9),"")</f>
      </c>
      <c r="AY877">
        <f>IF($CE877&gt;=10,INDEX($AN:$AN,$CD877+10),"")</f>
      </c>
      <c r="AZ877">
        <f>IF($CE877&gt;=11,INDEX($AN:$AN,$CD877+11),"")</f>
      </c>
      <c r="BA877">
        <f>IF($CE877&gt;=12,INDEX($AN:$AN,$CD877+12),"")</f>
      </c>
      <c r="BB877">
        <f>IF($CE877&gt;=13,INDEX($AN:$AN,$CD877+13),"")</f>
      </c>
      <c r="BC877">
        <f>IF($CE877&gt;=14,INDEX($AN:$AN,$CD877+14),"")</f>
      </c>
      <c r="BD877">
        <f>IF($CE877&gt;=15,INDEX($AN:$AN,$CD877+15),"")</f>
      </c>
      <c r="BE877">
        <f>IF($CE877&gt;=16,INDEX($AN:$AN,$CD877+16),"")</f>
      </c>
      <c r="BF877">
        <f>IF($CE877&gt;=17,INDEX($AN:$AN,$CD877+17),"")</f>
      </c>
      <c r="BG877">
        <f>IF($CE877&gt;=18,INDEX($AN:$AN,$CD877+18),"")</f>
      </c>
      <c r="BH877">
        <f>IF($CE877&gt;=19,INDEX($AN:$AN,$CD877+19),"")</f>
      </c>
      <c r="BI877">
        <f>IF($CE877&gt;=20,INDEX($AN:$AN,$CD877+20),"")</f>
      </c>
      <c r="BJ877">
        <f>IF($CE877&gt;=21,INDEX($AN:$AN,$CD877+21),"")</f>
      </c>
      <c r="BK877">
        <f>IF($CE877&gt;=22,INDEX($AN:$AN,$CD877+22),"")</f>
      </c>
      <c r="BL877">
        <f>IF($CE877&gt;=23,INDEX($AN:$AN,$CD877+23),"")</f>
      </c>
      <c r="BM877">
        <f>IF($CE877&gt;=24,INDEX($AN:$AN,$CD877+24),"")</f>
      </c>
      <c r="BN877">
        <f>IF($CE877&gt;=25,INDEX($AN:$AN,$CD877+25),"")</f>
      </c>
      <c r="BO877">
        <f>IF($CE877&gt;=26,INDEX($AN:$AN,$CD877+26),"")</f>
      </c>
      <c r="BP877">
        <f>IF($CE877&gt;=27,INDEX($AN:$AN,$CD877+27),"")</f>
      </c>
      <c r="BQ877">
        <f>IF($CE877&gt;=28,INDEX($AN:$AN,$CD877+28),"")</f>
      </c>
      <c r="BR877">
        <f>IF($CE877&gt;=29,INDEX($AN:$AN,$CD877+29),"")</f>
      </c>
      <c r="BS877">
        <f>IF($CE877&gt;=30,INDEX($AN:$AN,$CD877+30),"")</f>
      </c>
      <c r="BT877">
        <f>IF($CE877&gt;=31,INDEX($AN:$AN,$CD877+31),"")</f>
      </c>
      <c r="BU877">
        <f>IF($CE877&gt;=32,INDEX($AN:$AN,$CD877+32),"")</f>
      </c>
      <c r="BV877">
        <f>IF($CE877&gt;=33,INDEX($AN:$AN,$CD877+33),"")</f>
      </c>
      <c r="BW877">
        <f>IF($CE877&gt;=34,INDEX($AN:$AN,$CD877+34),"")</f>
      </c>
      <c r="BX877">
        <f>IF($CE877&gt;=35,INDEX($AN:$AN,$CD877+35),"")</f>
      </c>
      <c r="BY877">
        <f>IF($CE877&gt;=36,INDEX($AN:$AN,$CD877+36),"")</f>
      </c>
      <c r="BZ877">
        <f>IF($CE877&gt;=37,INDEX($AN:$AN,$CD877+37),"")</f>
      </c>
      <c r="CA877">
        <f>IF($CE877&gt;=38,INDEX($AN:$AN,$CD877+38),"")</f>
      </c>
      <c r="CB877">
        <f>IF($CE877&gt;=39,INDEX($AN:$AN,$CD877+39),"")</f>
      </c>
      <c r="CC877">
        <f>IF($CE877&gt;=40,INDEX($AN:$AN,$CD877+40),"")</f>
      </c>
      <c r="CD877">
        <f>IFERROR(MATCH($AM877,$AN$2:$AN$133,0)+1,0)</f>
      </c>
      <c r="CE877">
        <f>IFERROR(INDEX($AO$2:$AO$133,MATCH($AM877,$AN$2:$AN$133,0)),0)</f>
      </c>
      <c r="CF877">
        <f>IFERROR(LEFT($K877,FIND(" - ",$K877)-1),$K877)</f>
      </c>
      <c r="CG877" t="s">
        <v>206</v>
      </c>
      <c r="CI877">
        <f>IF($DD877&gt;=1,INDEX($CG:$CG,$DC877+1),"")</f>
      </c>
      <c r="CJ877">
        <f>IF($DD877&gt;=2,INDEX($CG:$CG,$DC877+2),"")</f>
      </c>
      <c r="CK877">
        <f>IF($DD877&gt;=3,INDEX($CG:$CG,$DC877+3),"")</f>
      </c>
      <c r="CL877">
        <f>IF($DD877&gt;=4,INDEX($CG:$CG,$DC877+4),"")</f>
      </c>
      <c r="CM877">
        <f>IF($DD877&gt;=5,INDEX($CG:$CG,$DC877+5),"")</f>
      </c>
      <c r="CN877">
        <f>IF($DD877&gt;=6,INDEX($CG:$CG,$DC877+6),"")</f>
      </c>
      <c r="CO877">
        <f>IF($DD877&gt;=7,INDEX($CG:$CG,$DC877+7),"")</f>
      </c>
      <c r="CP877">
        <f>IF($DD877&gt;=8,INDEX($CG:$CG,$DC877+8),"")</f>
      </c>
      <c r="CQ877">
        <f>IF($DD877&gt;=9,INDEX($CG:$CG,$DC877+9),"")</f>
      </c>
      <c r="CR877">
        <f>IF($DD877&gt;=10,INDEX($CG:$CG,$DC877+10),"")</f>
      </c>
      <c r="CS877">
        <f>IF($DD877&gt;=11,INDEX($CG:$CG,$DC877+11),"")</f>
      </c>
      <c r="CT877">
        <f>IF($DD877&gt;=12,INDEX($CG:$CG,$DC877+12),"")</f>
      </c>
      <c r="CU877">
        <f>IF($DD877&gt;=13,INDEX($CG:$CG,$DC877+13),"")</f>
      </c>
      <c r="CV877">
        <f>IF($DD877&gt;=14,INDEX($CG:$CG,$DC877+14),"")</f>
      </c>
      <c r="CW877">
        <f>IF($DD877&gt;=15,INDEX($CG:$CG,$DC877+15),"")</f>
      </c>
      <c r="CX877">
        <f>IF($DD877&gt;=16,INDEX($CG:$CG,$DC877+16),"")</f>
      </c>
      <c r="CY877">
        <f>IF($DD877&gt;=17,INDEX($CG:$CG,$DC877+17),"")</f>
      </c>
      <c r="CZ877">
        <f>IF($DD877&gt;=18,INDEX($CG:$CG,$DC877+18),"")</f>
      </c>
      <c r="DA877">
        <f>IF($DD877&gt;=19,INDEX($CG:$CG,$DC877+19),"")</f>
      </c>
      <c r="DB877">
        <f>IF($DD877&gt;=20,INDEX($CG:$CG,$DC877+20),"")</f>
      </c>
      <c r="DC877">
        <f>IFERROR(MATCH($CF877,$CG$2:$CG$1558,0)+1,0)</f>
      </c>
      <c r="DD877">
        <f>IFERROR(INDEX($CH$2:$CH$1558,MATCH($CF877,$CG$2:$CG$1558,0)),0)</f>
      </c>
      <c r="DE877">
        <f>IFERROR(INDEX($AL:$AL,MATCH($G877,$AK:$AK,0))&amp;"","")</f>
      </c>
      <c r="DI877">
        <f>IF($GL877&gt;=1,INDEX($DF:$DF,$GK877+1),"")</f>
      </c>
      <c r="DJ877">
        <f>IF($GL877&gt;=2,INDEX($DF:$DF,$GK877+2),"")</f>
      </c>
      <c r="DK877">
        <f>IF($GL877&gt;=3,INDEX($DF:$DF,$GK877+3),"")</f>
      </c>
      <c r="DL877">
        <f>IF($GL877&gt;=4,INDEX($DF:$DF,$GK877+4),"")</f>
      </c>
      <c r="DM877">
        <f>IF($GL877&gt;=5,INDEX($DF:$DF,$GK877+5),"")</f>
      </c>
      <c r="DN877">
        <f>IF($GL877&gt;=6,INDEX($DF:$DF,$GK877+6),"")</f>
      </c>
      <c r="DO877">
        <f>IF($GL877&gt;=7,INDEX($DF:$DF,$GK877+7),"")</f>
      </c>
      <c r="DP877">
        <f>IF($GL877&gt;=8,INDEX($DF:$DF,$GK877+8),"")</f>
      </c>
      <c r="DQ877">
        <f>IF($GL877&gt;=9,INDEX($DF:$DF,$GK877+9),"")</f>
      </c>
      <c r="DR877">
        <f>IF($GL877&gt;=10,INDEX($DF:$DF,$GK877+10),"")</f>
      </c>
      <c r="DS877">
        <f>IF($GL877&gt;=11,INDEX($DF:$DF,$GK877+11),"")</f>
      </c>
      <c r="DT877">
        <f>IF($GL877&gt;=12,INDEX($DF:$DF,$GK877+12),"")</f>
      </c>
      <c r="DU877">
        <f>IF($GL877&gt;=13,INDEX($DF:$DF,$GK877+13),"")</f>
      </c>
      <c r="DV877">
        <f>IF($GL877&gt;=14,INDEX($DF:$DF,$GK877+14),"")</f>
      </c>
      <c r="DW877">
        <f>IF($GL877&gt;=15,INDEX($DF:$DF,$GK877+15),"")</f>
      </c>
      <c r="DX877">
        <f>IF($GL877&gt;=16,INDEX($DF:$DF,$GK877+16),"")</f>
      </c>
      <c r="DY877">
        <f>IF($GL877&gt;=17,INDEX($DF:$DF,$GK877+17),"")</f>
      </c>
      <c r="DZ877">
        <f>IF($GL877&gt;=18,INDEX($DF:$DF,$GK877+18),"")</f>
      </c>
      <c r="EA877">
        <f>IF($GL877&gt;=19,INDEX($DF:$DF,$GK877+19),"")</f>
      </c>
      <c r="EB877">
        <f>IF($GL877&gt;=20,INDEX($DF:$DF,$GK877+20),"")</f>
      </c>
      <c r="EC877">
        <f>IF($GL877&gt;=21,INDEX($DF:$DF,$GK877+21),"")</f>
      </c>
      <c r="ED877">
        <f>IF($GL877&gt;=22,INDEX($DF:$DF,$GK877+22),"")</f>
      </c>
      <c r="EE877">
        <f>IF($GL877&gt;=23,INDEX($DF:$DF,$GK877+23),"")</f>
      </c>
      <c r="EF877">
        <f>IF($GL877&gt;=24,INDEX($DF:$DF,$GK877+24),"")</f>
      </c>
      <c r="EG877">
        <f>IF($GL877&gt;=25,INDEX($DF:$DF,$GK877+25),"")</f>
      </c>
      <c r="EH877">
        <f>IF($GL877&gt;=26,INDEX($DF:$DF,$GK877+26),"")</f>
      </c>
      <c r="EI877">
        <f>IF($GL877&gt;=27,INDEX($DF:$DF,$GK877+27),"")</f>
      </c>
      <c r="EJ877">
        <f>IF($GL877&gt;=28,INDEX($DF:$DF,$GK877+28),"")</f>
      </c>
      <c r="EK877">
        <f>IF($GL877&gt;=29,INDEX($DF:$DF,$GK877+29),"")</f>
      </c>
      <c r="EL877">
        <f>IF($GL877&gt;=30,INDEX($DF:$DF,$GK877+30),"")</f>
      </c>
      <c r="EM877">
        <f>IF($GL877&gt;=31,INDEX($DF:$DF,$GK877+31),"")</f>
      </c>
      <c r="EN877">
        <f>IF($GL877&gt;=32,INDEX($DF:$DF,$GK877+32),"")</f>
      </c>
      <c r="EO877">
        <f>IF($GL877&gt;=33,INDEX($DF:$DF,$GK877+33),"")</f>
      </c>
      <c r="EP877">
        <f>IF($GL877&gt;=34,INDEX($DF:$DF,$GK877+34),"")</f>
      </c>
      <c r="EQ877">
        <f>IF($GL877&gt;=35,INDEX($DF:$DF,$GK877+35),"")</f>
      </c>
      <c r="ER877">
        <f>IF($GL877&gt;=36,INDEX($DF:$DF,$GK877+36),"")</f>
      </c>
      <c r="ES877">
        <f>IF($GL877&gt;=37,INDEX($DF:$DF,$GK877+37),"")</f>
      </c>
      <c r="ET877">
        <f>IF($GL877&gt;=38,INDEX($DF:$DF,$GK877+38),"")</f>
      </c>
      <c r="EU877">
        <f>IF($GL877&gt;=39,INDEX($DF:$DF,$GK877+39),"")</f>
      </c>
      <c r="EV877">
        <f>IF($GL877&gt;=40,INDEX($DF:$DF,$GK877+40),"")</f>
      </c>
      <c r="EW877">
        <f>IF($GL877&gt;=1,INDEX($DG:$DG,$GK877+1),"")</f>
      </c>
      <c r="EX877">
        <f>IF($GL877&gt;=2,INDEX($DG:$DG,$GK877+2),"")</f>
      </c>
      <c r="EY877">
        <f>IF($GL877&gt;=3,INDEX($DG:$DG,$GK877+3),"")</f>
      </c>
      <c r="EZ877">
        <f>IF($GL877&gt;=4,INDEX($DG:$DG,$GK877+4),"")</f>
      </c>
      <c r="FA877">
        <f>IF($GL877&gt;=5,INDEX($DG:$DG,$GK877+5),"")</f>
      </c>
      <c r="FB877">
        <f>IF($GL877&gt;=6,INDEX($DG:$DG,$GK877+6),"")</f>
      </c>
      <c r="FC877">
        <f>IF($GL877&gt;=7,INDEX($DG:$DG,$GK877+7),"")</f>
      </c>
      <c r="FD877">
        <f>IF($GL877&gt;=8,INDEX($DG:$DG,$GK877+8),"")</f>
      </c>
      <c r="FE877">
        <f>IF($GL877&gt;=9,INDEX($DG:$DG,$GK877+9),"")</f>
      </c>
      <c r="FF877">
        <f>IF($GL877&gt;=10,INDEX($DG:$DG,$GK877+10),"")</f>
      </c>
      <c r="FG877">
        <f>IF($GL877&gt;=11,INDEX($DG:$DG,$GK877+11),"")</f>
      </c>
      <c r="FH877">
        <f>IF($GL877&gt;=12,INDEX($DG:$DG,$GK877+12),"")</f>
      </c>
      <c r="FI877">
        <f>IF($GL877&gt;=13,INDEX($DG:$DG,$GK877+13),"")</f>
      </c>
      <c r="FJ877">
        <f>IF($GL877&gt;=14,INDEX($DG:$DG,$GK877+14),"")</f>
      </c>
      <c r="FK877">
        <f>IF($GL877&gt;=15,INDEX($DG:$DG,$GK877+15),"")</f>
      </c>
      <c r="FL877">
        <f>IF($GL877&gt;=16,INDEX($DG:$DG,$GK877+16),"")</f>
      </c>
      <c r="FM877">
        <f>IF($GL877&gt;=17,INDEX($DG:$DG,$GK877+17),"")</f>
      </c>
      <c r="FN877">
        <f>IF($GL877&gt;=18,INDEX($DG:$DG,$GK877+18),"")</f>
      </c>
      <c r="FO877">
        <f>IF($GL877&gt;=19,INDEX($DG:$DG,$GK877+19),"")</f>
      </c>
      <c r="FP877">
        <f>IF($GL877&gt;=20,INDEX($DG:$DG,$GK877+20),"")</f>
      </c>
      <c r="FQ877">
        <f>IF($GL877&gt;=21,INDEX($DG:$DG,$GK877+21),"")</f>
      </c>
      <c r="FR877">
        <f>IF($GL877&gt;=22,INDEX($DG:$DG,$GK877+22),"")</f>
      </c>
      <c r="FS877">
        <f>IF($GL877&gt;=23,INDEX($DG:$DG,$GK877+23),"")</f>
      </c>
      <c r="FT877">
        <f>IF($GL877&gt;=24,INDEX($DG:$DG,$GK877+24),"")</f>
      </c>
      <c r="FU877">
        <f>IF($GL877&gt;=25,INDEX($DG:$DG,$GK877+25),"")</f>
      </c>
      <c r="FV877">
        <f>IF($GL877&gt;=26,INDEX($DG:$DG,$GK877+26),"")</f>
      </c>
      <c r="FW877">
        <f>IF($GL877&gt;=27,INDEX($DG:$DG,$GK877+27),"")</f>
      </c>
      <c r="FX877">
        <f>IF($GL877&gt;=28,INDEX($DG:$DG,$GK877+28),"")</f>
      </c>
      <c r="FY877">
        <f>IF($GL877&gt;=29,INDEX($DG:$DG,$GK877+29),"")</f>
      </c>
      <c r="FZ877">
        <f>IF($GL877&gt;=30,INDEX($DG:$DG,$GK877+30),"")</f>
      </c>
      <c r="GA877">
        <f>IF($GL877&gt;=31,INDEX($DG:$DG,$GK877+31),"")</f>
      </c>
      <c r="GB877">
        <f>IF($GL877&gt;=32,INDEX($DG:$DG,$GK877+32),"")</f>
      </c>
      <c r="GC877">
        <f>IF($GL877&gt;=33,INDEX($DG:$DG,$GK877+33),"")</f>
      </c>
      <c r="GD877">
        <f>IF($GL877&gt;=34,INDEX($DG:$DG,$GK877+34),"")</f>
      </c>
      <c r="GE877">
        <f>IF($GL877&gt;=35,INDEX($DG:$DG,$GK877+35),"")</f>
      </c>
      <c r="GF877">
        <f>IF($GL877&gt;=36,INDEX($DG:$DG,$GK877+36),"")</f>
      </c>
      <c r="GG877">
        <f>IF($GL877&gt;=37,INDEX($DG:$DG,$GK877+37),"")</f>
      </c>
      <c r="GH877">
        <f>IF($GL877&gt;=38,INDEX($DG:$DG,$GK877+38),"")</f>
      </c>
      <c r="GI877">
        <f>IF($GL877&gt;=39,INDEX($DG:$DG,$GK877+39),"")</f>
      </c>
      <c r="GJ877">
        <f>IF($GL877&gt;=40,INDEX($DG:$DG,$GK877+40),"")</f>
      </c>
      <c r="GK877">
        <f>IFERROR(MATCH($DE877,$DF$2:$DF$166,0)+1,0)</f>
      </c>
      <c r="GL877">
        <f>IFERROR(INDEX($DH$2:$DH$166,MATCH($DE877,$DF$2:$DF$166,0)),0)</f>
      </c>
      <c r="GM877">
        <f>IFERROR(MATCH($H877,$DI$877:$EV$877,0),0)</f>
      </c>
      <c r="GN877">
        <f>IF($GM877&gt;0,INDEX($EW$877:$GJ$877,$GM877),"")</f>
      </c>
      <c r="GQ877">
        <f>IF($IZ877&gt;=1,INDEX($GO:$GO,$IY877+1),"")</f>
      </c>
      <c r="GR877">
        <f>IF($IZ877&gt;=2,INDEX($GO:$GO,$IY877+2),"")</f>
      </c>
      <c r="GS877">
        <f>IF($IZ877&gt;=3,INDEX($GO:$GO,$IY877+3),"")</f>
      </c>
      <c r="GT877">
        <f>IF($IZ877&gt;=4,INDEX($GO:$GO,$IY877+4),"")</f>
      </c>
      <c r="GU877">
        <f>IF($IZ877&gt;=5,INDEX($GO:$GO,$IY877+5),"")</f>
      </c>
      <c r="GV877">
        <f>IF($IZ877&gt;=6,INDEX($GO:$GO,$IY877+6),"")</f>
      </c>
      <c r="GW877">
        <f>IF($IZ877&gt;=7,INDEX($GO:$GO,$IY877+7),"")</f>
      </c>
      <c r="GX877">
        <f>IF($IZ877&gt;=8,INDEX($GO:$GO,$IY877+8),"")</f>
      </c>
      <c r="GY877">
        <f>IF($IZ877&gt;=9,INDEX($GO:$GO,$IY877+9),"")</f>
      </c>
      <c r="GZ877">
        <f>IF($IZ877&gt;=10,INDEX($GO:$GO,$IY877+10),"")</f>
      </c>
      <c r="HA877">
        <f>IF($IZ877&gt;=11,INDEX($GO:$GO,$IY877+11),"")</f>
      </c>
      <c r="HB877">
        <f>IF($IZ877&gt;=12,INDEX($GO:$GO,$IY877+12),"")</f>
      </c>
      <c r="HC877">
        <f>IF($IZ877&gt;=13,INDEX($GO:$GO,$IY877+13),"")</f>
      </c>
      <c r="HD877">
        <f>IF($IZ877&gt;=14,INDEX($GO:$GO,$IY877+14),"")</f>
      </c>
      <c r="HE877">
        <f>IF($IZ877&gt;=15,INDEX($GO:$GO,$IY877+15),"")</f>
      </c>
      <c r="HF877">
        <f>IF($IZ877&gt;=16,INDEX($GO:$GO,$IY877+16),"")</f>
      </c>
      <c r="HG877">
        <f>IF($IZ877&gt;=17,INDEX($GO:$GO,$IY877+17),"")</f>
      </c>
      <c r="HH877">
        <f>IF($IZ877&gt;=18,INDEX($GO:$GO,$IY877+18),"")</f>
      </c>
      <c r="HI877">
        <f>IF($IZ877&gt;=19,INDEX($GO:$GO,$IY877+19),"")</f>
      </c>
      <c r="HJ877">
        <f>IF($IZ877&gt;=20,INDEX($GO:$GO,$IY877+20),"")</f>
      </c>
      <c r="HK877">
        <f>IF($IZ877&gt;=21,INDEX($GO:$GO,$IY877+21),"")</f>
      </c>
      <c r="HL877">
        <f>IF($IZ877&gt;=22,INDEX($GO:$GO,$IY877+22),"")</f>
      </c>
      <c r="HM877">
        <f>IF($IZ877&gt;=23,INDEX($GO:$GO,$IY877+23),"")</f>
      </c>
      <c r="HN877">
        <f>IF($IZ877&gt;=24,INDEX($GO:$GO,$IY877+24),"")</f>
      </c>
      <c r="HO877">
        <f>IF($IZ877&gt;=25,INDEX($GO:$GO,$IY877+25),"")</f>
      </c>
      <c r="HP877">
        <f>IF($IZ877&gt;=26,INDEX($GO:$GO,$IY877+26),"")</f>
      </c>
      <c r="HQ877">
        <f>IF($IZ877&gt;=27,INDEX($GO:$GO,$IY877+27),"")</f>
      </c>
      <c r="HR877">
        <f>IF($IZ877&gt;=28,INDEX($GO:$GO,$IY877+28),"")</f>
      </c>
      <c r="HS877">
        <f>IF($IZ877&gt;=29,INDEX($GO:$GO,$IY877+29),"")</f>
      </c>
      <c r="HT877">
        <f>IF($IZ877&gt;=30,INDEX($GO:$GO,$IY877+30),"")</f>
      </c>
      <c r="HU877">
        <f>IF($IZ877&gt;=31,INDEX($GO:$GO,$IY877+31),"")</f>
      </c>
      <c r="HV877">
        <f>IF($IZ877&gt;=32,INDEX($GO:$GO,$IY877+32),"")</f>
      </c>
      <c r="HW877">
        <f>IF($IZ877&gt;=33,INDEX($GO:$GO,$IY877+33),"")</f>
      </c>
      <c r="HX877">
        <f>IF($IZ877&gt;=34,INDEX($GO:$GO,$IY877+34),"")</f>
      </c>
      <c r="HY877">
        <f>IF($IZ877&gt;=35,INDEX($GO:$GO,$IY877+35),"")</f>
      </c>
      <c r="HZ877">
        <f>IF($IZ877&gt;=36,INDEX($GO:$GO,$IY877+36),"")</f>
      </c>
      <c r="IA877">
        <f>IF($IZ877&gt;=37,INDEX($GO:$GO,$IY877+37),"")</f>
      </c>
      <c r="IB877">
        <f>IF($IZ877&gt;=38,INDEX($GO:$GO,$IY877+38),"")</f>
      </c>
      <c r="IC877">
        <f>IF($IZ877&gt;=39,INDEX($GO:$GO,$IY877+39),"")</f>
      </c>
      <c r="ID877">
        <f>IF($IZ877&gt;=40,INDEX($GO:$GO,$IY877+40),"")</f>
      </c>
      <c r="IE877">
        <f>IF($IZ877&gt;=41,INDEX($GO:$GO,$IY877+41),"")</f>
      </c>
      <c r="IF877">
        <f>IF($IZ877&gt;=42,INDEX($GO:$GO,$IY877+42),"")</f>
      </c>
      <c r="IG877">
        <f>IF($IZ877&gt;=43,INDEX($GO:$GO,$IY877+43),"")</f>
      </c>
      <c r="IH877">
        <f>IF($IZ877&gt;=44,INDEX($GO:$GO,$IY877+44),"")</f>
      </c>
      <c r="II877">
        <f>IF($IZ877&gt;=45,INDEX($GO:$GO,$IY877+45),"")</f>
      </c>
      <c r="IJ877">
        <f>IF($IZ877&gt;=46,INDEX($GO:$GO,$IY877+46),"")</f>
      </c>
      <c r="IK877">
        <f>IF($IZ877&gt;=47,INDEX($GO:$GO,$IY877+47),"")</f>
      </c>
      <c r="IL877">
        <f>IF($IZ877&gt;=48,INDEX($GO:$GO,$IY877+48),"")</f>
      </c>
      <c r="IM877">
        <f>IF($IZ877&gt;=49,INDEX($GO:$GO,$IY877+49),"")</f>
      </c>
      <c r="IN877">
        <f>IF($IZ877&gt;=50,INDEX($GO:$GO,$IY877+50),"")</f>
      </c>
      <c r="IO877">
        <f>IF($IZ877&gt;=51,INDEX($GO:$GO,$IY877+51),"")</f>
      </c>
      <c r="IP877">
        <f>IF($IZ877&gt;=52,INDEX($GO:$GO,$IY877+52),"")</f>
      </c>
      <c r="IQ877">
        <f>IF($IZ877&gt;=53,INDEX($GO:$GO,$IY877+53),"")</f>
      </c>
      <c r="IR877">
        <f>IF($IZ877&gt;=54,INDEX($GO:$GO,$IY877+54),"")</f>
      </c>
      <c r="IS877">
        <f>IF($IZ877&gt;=55,INDEX($GO:$GO,$IY877+55),"")</f>
      </c>
      <c r="IT877">
        <f>IF($IZ877&gt;=56,INDEX($GO:$GO,$IY877+56),"")</f>
      </c>
      <c r="IU877">
        <f>IF($IZ877&gt;=57,INDEX($GO:$GO,$IY877+57),"")</f>
      </c>
      <c r="IV877">
        <f>IF($IZ877&gt;=58,INDEX($GO:$GO,$IY877+58),"")</f>
      </c>
      <c r="IW877">
        <f>IF($IZ877&gt;=59,INDEX($GO:$GO,$IY877+59),"")</f>
      </c>
      <c r="IX877">
        <f>IF($IZ877&gt;=60,INDEX($GO:$GO,$IY877+60),"")</f>
      </c>
      <c r="IY877">
        <f>IFERROR(MATCH($GN877,$GO$2:$GO$827,0)+1,0)</f>
      </c>
      <c r="IZ877">
        <f>IFERROR(INDEX($GP$2:$GP$827,MATCH($GN877,$GO$2:$GO$827,0)),0)</f>
      </c>
      <c r="JA877" t="s">
        <v>23</v>
      </c>
      <c r="JB877" t="s">
        <v>23</v>
      </c>
    </row>
    <row r="878" spans="1:262" x14ac:dyDescent="0.25">
      <c r="F878" s="1"/>
      <c r="G878" s="1"/>
      <c r="H878" s="1"/>
      <c r="I878" s="1"/>
      <c r="J878" s="1">
        <f>IFERROR(IF(FIND(" - ",$F878)&gt;0,MID($F878,FIND(" - ",$F878)+3,LEN($F878)),""),"")</f>
      </c>
      <c r="L878" s="1"/>
      <c r="N878" t="s">
        <v>23</v>
      </c>
      <c r="P878">
        <f>IF(OR($N878="",$O878=""),"",IFERROR($N878/$O878,0))</f>
      </c>
      <c r="Q878">
        <f>IF($N878="","",
IF($G878="","",
IF(ISNUMBER(SEARCH("exempt",LOWER($G878))),0,
$N878*(VALUE(SUBSTITUTE($G878,"%",""))/100))))</f>
      </c>
      <c r="W878">
        <f>IF($N878="","",
SUM($N878,$Q878,$U878,$R878,$T878)-
IF($V878="",0,VALUE($V878)))</f>
      </c>
      <c r="AE878" t="s">
        <v>2163</v>
      </c>
      <c r="AM878">
        <f>IFERROR(LEFT($F878,FIND(" - ",$F878)-1),$F878)</f>
      </c>
      <c r="AP878">
        <f>IF($CE878&gt;=1,INDEX($AN:$AN,$CD878+1),"")</f>
      </c>
      <c r="AQ878">
        <f>IF($CE878&gt;=2,INDEX($AN:$AN,$CD878+2),"")</f>
      </c>
      <c r="AR878">
        <f>IF($CE878&gt;=3,INDEX($AN:$AN,$CD878+3),"")</f>
      </c>
      <c r="AS878">
        <f>IF($CE878&gt;=4,INDEX($AN:$AN,$CD878+4),"")</f>
      </c>
      <c r="AT878">
        <f>IF($CE878&gt;=5,INDEX($AN:$AN,$CD878+5),"")</f>
      </c>
      <c r="AU878">
        <f>IF($CE878&gt;=6,INDEX($AN:$AN,$CD878+6),"")</f>
      </c>
      <c r="AV878">
        <f>IF($CE878&gt;=7,INDEX($AN:$AN,$CD878+7),"")</f>
      </c>
      <c r="AW878">
        <f>IF($CE878&gt;=8,INDEX($AN:$AN,$CD878+8),"")</f>
      </c>
      <c r="AX878">
        <f>IF($CE878&gt;=9,INDEX($AN:$AN,$CD878+9),"")</f>
      </c>
      <c r="AY878">
        <f>IF($CE878&gt;=10,INDEX($AN:$AN,$CD878+10),"")</f>
      </c>
      <c r="AZ878">
        <f>IF($CE878&gt;=11,INDEX($AN:$AN,$CD878+11),"")</f>
      </c>
      <c r="BA878">
        <f>IF($CE878&gt;=12,INDEX($AN:$AN,$CD878+12),"")</f>
      </c>
      <c r="BB878">
        <f>IF($CE878&gt;=13,INDEX($AN:$AN,$CD878+13),"")</f>
      </c>
      <c r="BC878">
        <f>IF($CE878&gt;=14,INDEX($AN:$AN,$CD878+14),"")</f>
      </c>
      <c r="BD878">
        <f>IF($CE878&gt;=15,INDEX($AN:$AN,$CD878+15),"")</f>
      </c>
      <c r="BE878">
        <f>IF($CE878&gt;=16,INDEX($AN:$AN,$CD878+16),"")</f>
      </c>
      <c r="BF878">
        <f>IF($CE878&gt;=17,INDEX($AN:$AN,$CD878+17),"")</f>
      </c>
      <c r="BG878">
        <f>IF($CE878&gt;=18,INDEX($AN:$AN,$CD878+18),"")</f>
      </c>
      <c r="BH878">
        <f>IF($CE878&gt;=19,INDEX($AN:$AN,$CD878+19),"")</f>
      </c>
      <c r="BI878">
        <f>IF($CE878&gt;=20,INDEX($AN:$AN,$CD878+20),"")</f>
      </c>
      <c r="BJ878">
        <f>IF($CE878&gt;=21,INDEX($AN:$AN,$CD878+21),"")</f>
      </c>
      <c r="BK878">
        <f>IF($CE878&gt;=22,INDEX($AN:$AN,$CD878+22),"")</f>
      </c>
      <c r="BL878">
        <f>IF($CE878&gt;=23,INDEX($AN:$AN,$CD878+23),"")</f>
      </c>
      <c r="BM878">
        <f>IF($CE878&gt;=24,INDEX($AN:$AN,$CD878+24),"")</f>
      </c>
      <c r="BN878">
        <f>IF($CE878&gt;=25,INDEX($AN:$AN,$CD878+25),"")</f>
      </c>
      <c r="BO878">
        <f>IF($CE878&gt;=26,INDEX($AN:$AN,$CD878+26),"")</f>
      </c>
      <c r="BP878">
        <f>IF($CE878&gt;=27,INDEX($AN:$AN,$CD878+27),"")</f>
      </c>
      <c r="BQ878">
        <f>IF($CE878&gt;=28,INDEX($AN:$AN,$CD878+28),"")</f>
      </c>
      <c r="BR878">
        <f>IF($CE878&gt;=29,INDEX($AN:$AN,$CD878+29),"")</f>
      </c>
      <c r="BS878">
        <f>IF($CE878&gt;=30,INDEX($AN:$AN,$CD878+30),"")</f>
      </c>
      <c r="BT878">
        <f>IF($CE878&gt;=31,INDEX($AN:$AN,$CD878+31),"")</f>
      </c>
      <c r="BU878">
        <f>IF($CE878&gt;=32,INDEX($AN:$AN,$CD878+32),"")</f>
      </c>
      <c r="BV878">
        <f>IF($CE878&gt;=33,INDEX($AN:$AN,$CD878+33),"")</f>
      </c>
      <c r="BW878">
        <f>IF($CE878&gt;=34,INDEX($AN:$AN,$CD878+34),"")</f>
      </c>
      <c r="BX878">
        <f>IF($CE878&gt;=35,INDEX($AN:$AN,$CD878+35),"")</f>
      </c>
      <c r="BY878">
        <f>IF($CE878&gt;=36,INDEX($AN:$AN,$CD878+36),"")</f>
      </c>
      <c r="BZ878">
        <f>IF($CE878&gt;=37,INDEX($AN:$AN,$CD878+37),"")</f>
      </c>
      <c r="CA878">
        <f>IF($CE878&gt;=38,INDEX($AN:$AN,$CD878+38),"")</f>
      </c>
      <c r="CB878">
        <f>IF($CE878&gt;=39,INDEX($AN:$AN,$CD878+39),"")</f>
      </c>
      <c r="CC878">
        <f>IF($CE878&gt;=40,INDEX($AN:$AN,$CD878+40),"")</f>
      </c>
      <c r="CD878">
        <f>IFERROR(MATCH($AM878,$AN$2:$AN$133,0)+1,0)</f>
      </c>
      <c r="CE878">
        <f>IFERROR(INDEX($AO$2:$AO$133,MATCH($AM878,$AN$2:$AN$133,0)),0)</f>
      </c>
      <c r="CF878">
        <f>IFERROR(LEFT($K878,FIND(" - ",$K878)-1),$K878)</f>
      </c>
      <c r="CG878" t="s">
        <v>2164</v>
      </c>
      <c r="CH878">
        <v>1</v>
      </c>
      <c r="CI878">
        <f>IF($DD878&gt;=1,INDEX($CG:$CG,$DC878+1),"")</f>
      </c>
      <c r="CJ878">
        <f>IF($DD878&gt;=2,INDEX($CG:$CG,$DC878+2),"")</f>
      </c>
      <c r="CK878">
        <f>IF($DD878&gt;=3,INDEX($CG:$CG,$DC878+3),"")</f>
      </c>
      <c r="CL878">
        <f>IF($DD878&gt;=4,INDEX($CG:$CG,$DC878+4),"")</f>
      </c>
      <c r="CM878">
        <f>IF($DD878&gt;=5,INDEX($CG:$CG,$DC878+5),"")</f>
      </c>
      <c r="CN878">
        <f>IF($DD878&gt;=6,INDEX($CG:$CG,$DC878+6),"")</f>
      </c>
      <c r="CO878">
        <f>IF($DD878&gt;=7,INDEX($CG:$CG,$DC878+7),"")</f>
      </c>
      <c r="CP878">
        <f>IF($DD878&gt;=8,INDEX($CG:$CG,$DC878+8),"")</f>
      </c>
      <c r="CQ878">
        <f>IF($DD878&gt;=9,INDEX($CG:$CG,$DC878+9),"")</f>
      </c>
      <c r="CR878">
        <f>IF($DD878&gt;=10,INDEX($CG:$CG,$DC878+10),"")</f>
      </c>
      <c r="CS878">
        <f>IF($DD878&gt;=11,INDEX($CG:$CG,$DC878+11),"")</f>
      </c>
      <c r="CT878">
        <f>IF($DD878&gt;=12,INDEX($CG:$CG,$DC878+12),"")</f>
      </c>
      <c r="CU878">
        <f>IF($DD878&gt;=13,INDEX($CG:$CG,$DC878+13),"")</f>
      </c>
      <c r="CV878">
        <f>IF($DD878&gt;=14,INDEX($CG:$CG,$DC878+14),"")</f>
      </c>
      <c r="CW878">
        <f>IF($DD878&gt;=15,INDEX($CG:$CG,$DC878+15),"")</f>
      </c>
      <c r="CX878">
        <f>IF($DD878&gt;=16,INDEX($CG:$CG,$DC878+16),"")</f>
      </c>
      <c r="CY878">
        <f>IF($DD878&gt;=17,INDEX($CG:$CG,$DC878+17),"")</f>
      </c>
      <c r="CZ878">
        <f>IF($DD878&gt;=18,INDEX($CG:$CG,$DC878+18),"")</f>
      </c>
      <c r="DA878">
        <f>IF($DD878&gt;=19,INDEX($CG:$CG,$DC878+19),"")</f>
      </c>
      <c r="DB878">
        <f>IF($DD878&gt;=20,INDEX($CG:$CG,$DC878+20),"")</f>
      </c>
      <c r="DC878">
        <f>IFERROR(MATCH($CF878,$CG$2:$CG$1558,0)+1,0)</f>
      </c>
      <c r="DD878">
        <f>IFERROR(INDEX($CH$2:$CH$1558,MATCH($CF878,$CG$2:$CG$1558,0)),0)</f>
      </c>
      <c r="DE878">
        <f>IFERROR(INDEX($AL:$AL,MATCH($G878,$AK:$AK,0))&amp;"","")</f>
      </c>
      <c r="DI878">
        <f>IF($GL878&gt;=1,INDEX($DF:$DF,$GK878+1),"")</f>
      </c>
      <c r="DJ878">
        <f>IF($GL878&gt;=2,INDEX($DF:$DF,$GK878+2),"")</f>
      </c>
      <c r="DK878">
        <f>IF($GL878&gt;=3,INDEX($DF:$DF,$GK878+3),"")</f>
      </c>
      <c r="DL878">
        <f>IF($GL878&gt;=4,INDEX($DF:$DF,$GK878+4),"")</f>
      </c>
      <c r="DM878">
        <f>IF($GL878&gt;=5,INDEX($DF:$DF,$GK878+5),"")</f>
      </c>
      <c r="DN878">
        <f>IF($GL878&gt;=6,INDEX($DF:$DF,$GK878+6),"")</f>
      </c>
      <c r="DO878">
        <f>IF($GL878&gt;=7,INDEX($DF:$DF,$GK878+7),"")</f>
      </c>
      <c r="DP878">
        <f>IF($GL878&gt;=8,INDEX($DF:$DF,$GK878+8),"")</f>
      </c>
      <c r="DQ878">
        <f>IF($GL878&gt;=9,INDEX($DF:$DF,$GK878+9),"")</f>
      </c>
      <c r="DR878">
        <f>IF($GL878&gt;=10,INDEX($DF:$DF,$GK878+10),"")</f>
      </c>
      <c r="DS878">
        <f>IF($GL878&gt;=11,INDEX($DF:$DF,$GK878+11),"")</f>
      </c>
      <c r="DT878">
        <f>IF($GL878&gt;=12,INDEX($DF:$DF,$GK878+12),"")</f>
      </c>
      <c r="DU878">
        <f>IF($GL878&gt;=13,INDEX($DF:$DF,$GK878+13),"")</f>
      </c>
      <c r="DV878">
        <f>IF($GL878&gt;=14,INDEX($DF:$DF,$GK878+14),"")</f>
      </c>
      <c r="DW878">
        <f>IF($GL878&gt;=15,INDEX($DF:$DF,$GK878+15),"")</f>
      </c>
      <c r="DX878">
        <f>IF($GL878&gt;=16,INDEX($DF:$DF,$GK878+16),"")</f>
      </c>
      <c r="DY878">
        <f>IF($GL878&gt;=17,INDEX($DF:$DF,$GK878+17),"")</f>
      </c>
      <c r="DZ878">
        <f>IF($GL878&gt;=18,INDEX($DF:$DF,$GK878+18),"")</f>
      </c>
      <c r="EA878">
        <f>IF($GL878&gt;=19,INDEX($DF:$DF,$GK878+19),"")</f>
      </c>
      <c r="EB878">
        <f>IF($GL878&gt;=20,INDEX($DF:$DF,$GK878+20),"")</f>
      </c>
      <c r="EC878">
        <f>IF($GL878&gt;=21,INDEX($DF:$DF,$GK878+21),"")</f>
      </c>
      <c r="ED878">
        <f>IF($GL878&gt;=22,INDEX($DF:$DF,$GK878+22),"")</f>
      </c>
      <c r="EE878">
        <f>IF($GL878&gt;=23,INDEX($DF:$DF,$GK878+23),"")</f>
      </c>
      <c r="EF878">
        <f>IF($GL878&gt;=24,INDEX($DF:$DF,$GK878+24),"")</f>
      </c>
      <c r="EG878">
        <f>IF($GL878&gt;=25,INDEX($DF:$DF,$GK878+25),"")</f>
      </c>
      <c r="EH878">
        <f>IF($GL878&gt;=26,INDEX($DF:$DF,$GK878+26),"")</f>
      </c>
      <c r="EI878">
        <f>IF($GL878&gt;=27,INDEX($DF:$DF,$GK878+27),"")</f>
      </c>
      <c r="EJ878">
        <f>IF($GL878&gt;=28,INDEX($DF:$DF,$GK878+28),"")</f>
      </c>
      <c r="EK878">
        <f>IF($GL878&gt;=29,INDEX($DF:$DF,$GK878+29),"")</f>
      </c>
      <c r="EL878">
        <f>IF($GL878&gt;=30,INDEX($DF:$DF,$GK878+30),"")</f>
      </c>
      <c r="EM878">
        <f>IF($GL878&gt;=31,INDEX($DF:$DF,$GK878+31),"")</f>
      </c>
      <c r="EN878">
        <f>IF($GL878&gt;=32,INDEX($DF:$DF,$GK878+32),"")</f>
      </c>
      <c r="EO878">
        <f>IF($GL878&gt;=33,INDEX($DF:$DF,$GK878+33),"")</f>
      </c>
      <c r="EP878">
        <f>IF($GL878&gt;=34,INDEX($DF:$DF,$GK878+34),"")</f>
      </c>
      <c r="EQ878">
        <f>IF($GL878&gt;=35,INDEX($DF:$DF,$GK878+35),"")</f>
      </c>
      <c r="ER878">
        <f>IF($GL878&gt;=36,INDEX($DF:$DF,$GK878+36),"")</f>
      </c>
      <c r="ES878">
        <f>IF($GL878&gt;=37,INDEX($DF:$DF,$GK878+37),"")</f>
      </c>
      <c r="ET878">
        <f>IF($GL878&gt;=38,INDEX($DF:$DF,$GK878+38),"")</f>
      </c>
      <c r="EU878">
        <f>IF($GL878&gt;=39,INDEX($DF:$DF,$GK878+39),"")</f>
      </c>
      <c r="EV878">
        <f>IF($GL878&gt;=40,INDEX($DF:$DF,$GK878+40),"")</f>
      </c>
      <c r="EW878">
        <f>IF($GL878&gt;=1,INDEX($DG:$DG,$GK878+1),"")</f>
      </c>
      <c r="EX878">
        <f>IF($GL878&gt;=2,INDEX($DG:$DG,$GK878+2),"")</f>
      </c>
      <c r="EY878">
        <f>IF($GL878&gt;=3,INDEX($DG:$DG,$GK878+3),"")</f>
      </c>
      <c r="EZ878">
        <f>IF($GL878&gt;=4,INDEX($DG:$DG,$GK878+4),"")</f>
      </c>
      <c r="FA878">
        <f>IF($GL878&gt;=5,INDEX($DG:$DG,$GK878+5),"")</f>
      </c>
      <c r="FB878">
        <f>IF($GL878&gt;=6,INDEX($DG:$DG,$GK878+6),"")</f>
      </c>
      <c r="FC878">
        <f>IF($GL878&gt;=7,INDEX($DG:$DG,$GK878+7),"")</f>
      </c>
      <c r="FD878">
        <f>IF($GL878&gt;=8,INDEX($DG:$DG,$GK878+8),"")</f>
      </c>
      <c r="FE878">
        <f>IF($GL878&gt;=9,INDEX($DG:$DG,$GK878+9),"")</f>
      </c>
      <c r="FF878">
        <f>IF($GL878&gt;=10,INDEX($DG:$DG,$GK878+10),"")</f>
      </c>
      <c r="FG878">
        <f>IF($GL878&gt;=11,INDEX($DG:$DG,$GK878+11),"")</f>
      </c>
      <c r="FH878">
        <f>IF($GL878&gt;=12,INDEX($DG:$DG,$GK878+12),"")</f>
      </c>
      <c r="FI878">
        <f>IF($GL878&gt;=13,INDEX($DG:$DG,$GK878+13),"")</f>
      </c>
      <c r="FJ878">
        <f>IF($GL878&gt;=14,INDEX($DG:$DG,$GK878+14),"")</f>
      </c>
      <c r="FK878">
        <f>IF($GL878&gt;=15,INDEX($DG:$DG,$GK878+15),"")</f>
      </c>
      <c r="FL878">
        <f>IF($GL878&gt;=16,INDEX($DG:$DG,$GK878+16),"")</f>
      </c>
      <c r="FM878">
        <f>IF($GL878&gt;=17,INDEX($DG:$DG,$GK878+17),"")</f>
      </c>
      <c r="FN878">
        <f>IF($GL878&gt;=18,INDEX($DG:$DG,$GK878+18),"")</f>
      </c>
      <c r="FO878">
        <f>IF($GL878&gt;=19,INDEX($DG:$DG,$GK878+19),"")</f>
      </c>
      <c r="FP878">
        <f>IF($GL878&gt;=20,INDEX($DG:$DG,$GK878+20),"")</f>
      </c>
      <c r="FQ878">
        <f>IF($GL878&gt;=21,INDEX($DG:$DG,$GK878+21),"")</f>
      </c>
      <c r="FR878">
        <f>IF($GL878&gt;=22,INDEX($DG:$DG,$GK878+22),"")</f>
      </c>
      <c r="FS878">
        <f>IF($GL878&gt;=23,INDEX($DG:$DG,$GK878+23),"")</f>
      </c>
      <c r="FT878">
        <f>IF($GL878&gt;=24,INDEX($DG:$DG,$GK878+24),"")</f>
      </c>
      <c r="FU878">
        <f>IF($GL878&gt;=25,INDEX($DG:$DG,$GK878+25),"")</f>
      </c>
      <c r="FV878">
        <f>IF($GL878&gt;=26,INDEX($DG:$DG,$GK878+26),"")</f>
      </c>
      <c r="FW878">
        <f>IF($GL878&gt;=27,INDEX($DG:$DG,$GK878+27),"")</f>
      </c>
      <c r="FX878">
        <f>IF($GL878&gt;=28,INDEX($DG:$DG,$GK878+28),"")</f>
      </c>
      <c r="FY878">
        <f>IF($GL878&gt;=29,INDEX($DG:$DG,$GK878+29),"")</f>
      </c>
      <c r="FZ878">
        <f>IF($GL878&gt;=30,INDEX($DG:$DG,$GK878+30),"")</f>
      </c>
      <c r="GA878">
        <f>IF($GL878&gt;=31,INDEX($DG:$DG,$GK878+31),"")</f>
      </c>
      <c r="GB878">
        <f>IF($GL878&gt;=32,INDEX($DG:$DG,$GK878+32),"")</f>
      </c>
      <c r="GC878">
        <f>IF($GL878&gt;=33,INDEX($DG:$DG,$GK878+33),"")</f>
      </c>
      <c r="GD878">
        <f>IF($GL878&gt;=34,INDEX($DG:$DG,$GK878+34),"")</f>
      </c>
      <c r="GE878">
        <f>IF($GL878&gt;=35,INDEX($DG:$DG,$GK878+35),"")</f>
      </c>
      <c r="GF878">
        <f>IF($GL878&gt;=36,INDEX($DG:$DG,$GK878+36),"")</f>
      </c>
      <c r="GG878">
        <f>IF($GL878&gt;=37,INDEX($DG:$DG,$GK878+37),"")</f>
      </c>
      <c r="GH878">
        <f>IF($GL878&gt;=38,INDEX($DG:$DG,$GK878+38),"")</f>
      </c>
      <c r="GI878">
        <f>IF($GL878&gt;=39,INDEX($DG:$DG,$GK878+39),"")</f>
      </c>
      <c r="GJ878">
        <f>IF($GL878&gt;=40,INDEX($DG:$DG,$GK878+40),"")</f>
      </c>
      <c r="GK878">
        <f>IFERROR(MATCH($DE878,$DF$2:$DF$166,0)+1,0)</f>
      </c>
      <c r="GL878">
        <f>IFERROR(INDEX($DH$2:$DH$166,MATCH($DE878,$DF$2:$DF$166,0)),0)</f>
      </c>
      <c r="GM878">
        <f>IFERROR(MATCH($H878,$DI$878:$EV$878,0),0)</f>
      </c>
      <c r="GN878">
        <f>IF($GM878&gt;0,INDEX($EW$878:$GJ$878,$GM878),"")</f>
      </c>
      <c r="GQ878">
        <f>IF($IZ878&gt;=1,INDEX($GO:$GO,$IY878+1),"")</f>
      </c>
      <c r="GR878">
        <f>IF($IZ878&gt;=2,INDEX($GO:$GO,$IY878+2),"")</f>
      </c>
      <c r="GS878">
        <f>IF($IZ878&gt;=3,INDEX($GO:$GO,$IY878+3),"")</f>
      </c>
      <c r="GT878">
        <f>IF($IZ878&gt;=4,INDEX($GO:$GO,$IY878+4),"")</f>
      </c>
      <c r="GU878">
        <f>IF($IZ878&gt;=5,INDEX($GO:$GO,$IY878+5),"")</f>
      </c>
      <c r="GV878">
        <f>IF($IZ878&gt;=6,INDEX($GO:$GO,$IY878+6),"")</f>
      </c>
      <c r="GW878">
        <f>IF($IZ878&gt;=7,INDEX($GO:$GO,$IY878+7),"")</f>
      </c>
      <c r="GX878">
        <f>IF($IZ878&gt;=8,INDEX($GO:$GO,$IY878+8),"")</f>
      </c>
      <c r="GY878">
        <f>IF($IZ878&gt;=9,INDEX($GO:$GO,$IY878+9),"")</f>
      </c>
      <c r="GZ878">
        <f>IF($IZ878&gt;=10,INDEX($GO:$GO,$IY878+10),"")</f>
      </c>
      <c r="HA878">
        <f>IF($IZ878&gt;=11,INDEX($GO:$GO,$IY878+11),"")</f>
      </c>
      <c r="HB878">
        <f>IF($IZ878&gt;=12,INDEX($GO:$GO,$IY878+12),"")</f>
      </c>
      <c r="HC878">
        <f>IF($IZ878&gt;=13,INDEX($GO:$GO,$IY878+13),"")</f>
      </c>
      <c r="HD878">
        <f>IF($IZ878&gt;=14,INDEX($GO:$GO,$IY878+14),"")</f>
      </c>
      <c r="HE878">
        <f>IF($IZ878&gt;=15,INDEX($GO:$GO,$IY878+15),"")</f>
      </c>
      <c r="HF878">
        <f>IF($IZ878&gt;=16,INDEX($GO:$GO,$IY878+16),"")</f>
      </c>
      <c r="HG878">
        <f>IF($IZ878&gt;=17,INDEX($GO:$GO,$IY878+17),"")</f>
      </c>
      <c r="HH878">
        <f>IF($IZ878&gt;=18,INDEX($GO:$GO,$IY878+18),"")</f>
      </c>
      <c r="HI878">
        <f>IF($IZ878&gt;=19,INDEX($GO:$GO,$IY878+19),"")</f>
      </c>
      <c r="HJ878">
        <f>IF($IZ878&gt;=20,INDEX($GO:$GO,$IY878+20),"")</f>
      </c>
      <c r="HK878">
        <f>IF($IZ878&gt;=21,INDEX($GO:$GO,$IY878+21),"")</f>
      </c>
      <c r="HL878">
        <f>IF($IZ878&gt;=22,INDEX($GO:$GO,$IY878+22),"")</f>
      </c>
      <c r="HM878">
        <f>IF($IZ878&gt;=23,INDEX($GO:$GO,$IY878+23),"")</f>
      </c>
      <c r="HN878">
        <f>IF($IZ878&gt;=24,INDEX($GO:$GO,$IY878+24),"")</f>
      </c>
      <c r="HO878">
        <f>IF($IZ878&gt;=25,INDEX($GO:$GO,$IY878+25),"")</f>
      </c>
      <c r="HP878">
        <f>IF($IZ878&gt;=26,INDEX($GO:$GO,$IY878+26),"")</f>
      </c>
      <c r="HQ878">
        <f>IF($IZ878&gt;=27,INDEX($GO:$GO,$IY878+27),"")</f>
      </c>
      <c r="HR878">
        <f>IF($IZ878&gt;=28,INDEX($GO:$GO,$IY878+28),"")</f>
      </c>
      <c r="HS878">
        <f>IF($IZ878&gt;=29,INDEX($GO:$GO,$IY878+29),"")</f>
      </c>
      <c r="HT878">
        <f>IF($IZ878&gt;=30,INDEX($GO:$GO,$IY878+30),"")</f>
      </c>
      <c r="HU878">
        <f>IF($IZ878&gt;=31,INDEX($GO:$GO,$IY878+31),"")</f>
      </c>
      <c r="HV878">
        <f>IF($IZ878&gt;=32,INDEX($GO:$GO,$IY878+32),"")</f>
      </c>
      <c r="HW878">
        <f>IF($IZ878&gt;=33,INDEX($GO:$GO,$IY878+33),"")</f>
      </c>
      <c r="HX878">
        <f>IF($IZ878&gt;=34,INDEX($GO:$GO,$IY878+34),"")</f>
      </c>
      <c r="HY878">
        <f>IF($IZ878&gt;=35,INDEX($GO:$GO,$IY878+35),"")</f>
      </c>
      <c r="HZ878">
        <f>IF($IZ878&gt;=36,INDEX($GO:$GO,$IY878+36),"")</f>
      </c>
      <c r="IA878">
        <f>IF($IZ878&gt;=37,INDEX($GO:$GO,$IY878+37),"")</f>
      </c>
      <c r="IB878">
        <f>IF($IZ878&gt;=38,INDEX($GO:$GO,$IY878+38),"")</f>
      </c>
      <c r="IC878">
        <f>IF($IZ878&gt;=39,INDEX($GO:$GO,$IY878+39),"")</f>
      </c>
      <c r="ID878">
        <f>IF($IZ878&gt;=40,INDEX($GO:$GO,$IY878+40),"")</f>
      </c>
      <c r="IE878">
        <f>IF($IZ878&gt;=41,INDEX($GO:$GO,$IY878+41),"")</f>
      </c>
      <c r="IF878">
        <f>IF($IZ878&gt;=42,INDEX($GO:$GO,$IY878+42),"")</f>
      </c>
      <c r="IG878">
        <f>IF($IZ878&gt;=43,INDEX($GO:$GO,$IY878+43),"")</f>
      </c>
      <c r="IH878">
        <f>IF($IZ878&gt;=44,INDEX($GO:$GO,$IY878+44),"")</f>
      </c>
      <c r="II878">
        <f>IF($IZ878&gt;=45,INDEX($GO:$GO,$IY878+45),"")</f>
      </c>
      <c r="IJ878">
        <f>IF($IZ878&gt;=46,INDEX($GO:$GO,$IY878+46),"")</f>
      </c>
      <c r="IK878">
        <f>IF($IZ878&gt;=47,INDEX($GO:$GO,$IY878+47),"")</f>
      </c>
      <c r="IL878">
        <f>IF($IZ878&gt;=48,INDEX($GO:$GO,$IY878+48),"")</f>
      </c>
      <c r="IM878">
        <f>IF($IZ878&gt;=49,INDEX($GO:$GO,$IY878+49),"")</f>
      </c>
      <c r="IN878">
        <f>IF($IZ878&gt;=50,INDEX($GO:$GO,$IY878+50),"")</f>
      </c>
      <c r="IO878">
        <f>IF($IZ878&gt;=51,INDEX($GO:$GO,$IY878+51),"")</f>
      </c>
      <c r="IP878">
        <f>IF($IZ878&gt;=52,INDEX($GO:$GO,$IY878+52),"")</f>
      </c>
      <c r="IQ878">
        <f>IF($IZ878&gt;=53,INDEX($GO:$GO,$IY878+53),"")</f>
      </c>
      <c r="IR878">
        <f>IF($IZ878&gt;=54,INDEX($GO:$GO,$IY878+54),"")</f>
      </c>
      <c r="IS878">
        <f>IF($IZ878&gt;=55,INDEX($GO:$GO,$IY878+55),"")</f>
      </c>
      <c r="IT878">
        <f>IF($IZ878&gt;=56,INDEX($GO:$GO,$IY878+56),"")</f>
      </c>
      <c r="IU878">
        <f>IF($IZ878&gt;=57,INDEX($GO:$GO,$IY878+57),"")</f>
      </c>
      <c r="IV878">
        <f>IF($IZ878&gt;=58,INDEX($GO:$GO,$IY878+58),"")</f>
      </c>
      <c r="IW878">
        <f>IF($IZ878&gt;=59,INDEX($GO:$GO,$IY878+59),"")</f>
      </c>
      <c r="IX878">
        <f>IF($IZ878&gt;=60,INDEX($GO:$GO,$IY878+60),"")</f>
      </c>
      <c r="IY878">
        <f>IFERROR(MATCH($GN878,$GO$2:$GO$827,0)+1,0)</f>
      </c>
      <c r="IZ878">
        <f>IFERROR(INDEX($GP$2:$GP$827,MATCH($GN878,$GO$2:$GO$827,0)),0)</f>
      </c>
      <c r="JA878" t="s">
        <v>23</v>
      </c>
      <c r="JB878" t="s">
        <v>23</v>
      </c>
    </row>
    <row r="879" spans="1:262" x14ac:dyDescent="0.25">
      <c r="F879" s="1"/>
      <c r="G879" s="1"/>
      <c r="H879" s="1"/>
      <c r="I879" s="1"/>
      <c r="J879" s="1">
        <f>IFERROR(IF(FIND(" - ",$F879)&gt;0,MID($F879,FIND(" - ",$F879)+3,LEN($F879)),""),"")</f>
      </c>
      <c r="L879" s="1"/>
      <c r="N879" t="s">
        <v>23</v>
      </c>
      <c r="P879">
        <f>IF(OR($N879="",$O879=""),"",IFERROR($N879/$O879,0))</f>
      </c>
      <c r="Q879">
        <f>IF($N879="","",
IF($G879="","",
IF(ISNUMBER(SEARCH("exempt",LOWER($G879))),0,
$N879*(VALUE(SUBSTITUTE($G879,"%",""))/100))))</f>
      </c>
      <c r="W879">
        <f>IF($N879="","",
SUM($N879,$Q879,$U879,$R879,$T879)-
IF($V879="",0,VALUE($V879)))</f>
      </c>
      <c r="AE879" t="s">
        <v>2165</v>
      </c>
      <c r="AM879">
        <f>IFERROR(LEFT($F879,FIND(" - ",$F879)-1),$F879)</f>
      </c>
      <c r="AP879">
        <f>IF($CE879&gt;=1,INDEX($AN:$AN,$CD879+1),"")</f>
      </c>
      <c r="AQ879">
        <f>IF($CE879&gt;=2,INDEX($AN:$AN,$CD879+2),"")</f>
      </c>
      <c r="AR879">
        <f>IF($CE879&gt;=3,INDEX($AN:$AN,$CD879+3),"")</f>
      </c>
      <c r="AS879">
        <f>IF($CE879&gt;=4,INDEX($AN:$AN,$CD879+4),"")</f>
      </c>
      <c r="AT879">
        <f>IF($CE879&gt;=5,INDEX($AN:$AN,$CD879+5),"")</f>
      </c>
      <c r="AU879">
        <f>IF($CE879&gt;=6,INDEX($AN:$AN,$CD879+6),"")</f>
      </c>
      <c r="AV879">
        <f>IF($CE879&gt;=7,INDEX($AN:$AN,$CD879+7),"")</f>
      </c>
      <c r="AW879">
        <f>IF($CE879&gt;=8,INDEX($AN:$AN,$CD879+8),"")</f>
      </c>
      <c r="AX879">
        <f>IF($CE879&gt;=9,INDEX($AN:$AN,$CD879+9),"")</f>
      </c>
      <c r="AY879">
        <f>IF($CE879&gt;=10,INDEX($AN:$AN,$CD879+10),"")</f>
      </c>
      <c r="AZ879">
        <f>IF($CE879&gt;=11,INDEX($AN:$AN,$CD879+11),"")</f>
      </c>
      <c r="BA879">
        <f>IF($CE879&gt;=12,INDEX($AN:$AN,$CD879+12),"")</f>
      </c>
      <c r="BB879">
        <f>IF($CE879&gt;=13,INDEX($AN:$AN,$CD879+13),"")</f>
      </c>
      <c r="BC879">
        <f>IF($CE879&gt;=14,INDEX($AN:$AN,$CD879+14),"")</f>
      </c>
      <c r="BD879">
        <f>IF($CE879&gt;=15,INDEX($AN:$AN,$CD879+15),"")</f>
      </c>
      <c r="BE879">
        <f>IF($CE879&gt;=16,INDEX($AN:$AN,$CD879+16),"")</f>
      </c>
      <c r="BF879">
        <f>IF($CE879&gt;=17,INDEX($AN:$AN,$CD879+17),"")</f>
      </c>
      <c r="BG879">
        <f>IF($CE879&gt;=18,INDEX($AN:$AN,$CD879+18),"")</f>
      </c>
      <c r="BH879">
        <f>IF($CE879&gt;=19,INDEX($AN:$AN,$CD879+19),"")</f>
      </c>
      <c r="BI879">
        <f>IF($CE879&gt;=20,INDEX($AN:$AN,$CD879+20),"")</f>
      </c>
      <c r="BJ879">
        <f>IF($CE879&gt;=21,INDEX($AN:$AN,$CD879+21),"")</f>
      </c>
      <c r="BK879">
        <f>IF($CE879&gt;=22,INDEX($AN:$AN,$CD879+22),"")</f>
      </c>
      <c r="BL879">
        <f>IF($CE879&gt;=23,INDEX($AN:$AN,$CD879+23),"")</f>
      </c>
      <c r="BM879">
        <f>IF($CE879&gt;=24,INDEX($AN:$AN,$CD879+24),"")</f>
      </c>
      <c r="BN879">
        <f>IF($CE879&gt;=25,INDEX($AN:$AN,$CD879+25),"")</f>
      </c>
      <c r="BO879">
        <f>IF($CE879&gt;=26,INDEX($AN:$AN,$CD879+26),"")</f>
      </c>
      <c r="BP879">
        <f>IF($CE879&gt;=27,INDEX($AN:$AN,$CD879+27),"")</f>
      </c>
      <c r="BQ879">
        <f>IF($CE879&gt;=28,INDEX($AN:$AN,$CD879+28),"")</f>
      </c>
      <c r="BR879">
        <f>IF($CE879&gt;=29,INDEX($AN:$AN,$CD879+29),"")</f>
      </c>
      <c r="BS879">
        <f>IF($CE879&gt;=30,INDEX($AN:$AN,$CD879+30),"")</f>
      </c>
      <c r="BT879">
        <f>IF($CE879&gt;=31,INDEX($AN:$AN,$CD879+31),"")</f>
      </c>
      <c r="BU879">
        <f>IF($CE879&gt;=32,INDEX($AN:$AN,$CD879+32),"")</f>
      </c>
      <c r="BV879">
        <f>IF($CE879&gt;=33,INDEX($AN:$AN,$CD879+33),"")</f>
      </c>
      <c r="BW879">
        <f>IF($CE879&gt;=34,INDEX($AN:$AN,$CD879+34),"")</f>
      </c>
      <c r="BX879">
        <f>IF($CE879&gt;=35,INDEX($AN:$AN,$CD879+35),"")</f>
      </c>
      <c r="BY879">
        <f>IF($CE879&gt;=36,INDEX($AN:$AN,$CD879+36),"")</f>
      </c>
      <c r="BZ879">
        <f>IF($CE879&gt;=37,INDEX($AN:$AN,$CD879+37),"")</f>
      </c>
      <c r="CA879">
        <f>IF($CE879&gt;=38,INDEX($AN:$AN,$CD879+38),"")</f>
      </c>
      <c r="CB879">
        <f>IF($CE879&gt;=39,INDEX($AN:$AN,$CD879+39),"")</f>
      </c>
      <c r="CC879">
        <f>IF($CE879&gt;=40,INDEX($AN:$AN,$CD879+40),"")</f>
      </c>
      <c r="CD879">
        <f>IFERROR(MATCH($AM879,$AN$2:$AN$133,0)+1,0)</f>
      </c>
      <c r="CE879">
        <f>IFERROR(INDEX($AO$2:$AO$133,MATCH($AM879,$AN$2:$AN$133,0)),0)</f>
      </c>
      <c r="CF879">
        <f>IFERROR(LEFT($K879,FIND(" - ",$K879)-1),$K879)</f>
      </c>
      <c r="CG879" t="s">
        <v>206</v>
      </c>
      <c r="CI879">
        <f>IF($DD879&gt;=1,INDEX($CG:$CG,$DC879+1),"")</f>
      </c>
      <c r="CJ879">
        <f>IF($DD879&gt;=2,INDEX($CG:$CG,$DC879+2),"")</f>
      </c>
      <c r="CK879">
        <f>IF($DD879&gt;=3,INDEX($CG:$CG,$DC879+3),"")</f>
      </c>
      <c r="CL879">
        <f>IF($DD879&gt;=4,INDEX($CG:$CG,$DC879+4),"")</f>
      </c>
      <c r="CM879">
        <f>IF($DD879&gt;=5,INDEX($CG:$CG,$DC879+5),"")</f>
      </c>
      <c r="CN879">
        <f>IF($DD879&gt;=6,INDEX($CG:$CG,$DC879+6),"")</f>
      </c>
      <c r="CO879">
        <f>IF($DD879&gt;=7,INDEX($CG:$CG,$DC879+7),"")</f>
      </c>
      <c r="CP879">
        <f>IF($DD879&gt;=8,INDEX($CG:$CG,$DC879+8),"")</f>
      </c>
      <c r="CQ879">
        <f>IF($DD879&gt;=9,INDEX($CG:$CG,$DC879+9),"")</f>
      </c>
      <c r="CR879">
        <f>IF($DD879&gt;=10,INDEX($CG:$CG,$DC879+10),"")</f>
      </c>
      <c r="CS879">
        <f>IF($DD879&gt;=11,INDEX($CG:$CG,$DC879+11),"")</f>
      </c>
      <c r="CT879">
        <f>IF($DD879&gt;=12,INDEX($CG:$CG,$DC879+12),"")</f>
      </c>
      <c r="CU879">
        <f>IF($DD879&gt;=13,INDEX($CG:$CG,$DC879+13),"")</f>
      </c>
      <c r="CV879">
        <f>IF($DD879&gt;=14,INDEX($CG:$CG,$DC879+14),"")</f>
      </c>
      <c r="CW879">
        <f>IF($DD879&gt;=15,INDEX($CG:$CG,$DC879+15),"")</f>
      </c>
      <c r="CX879">
        <f>IF($DD879&gt;=16,INDEX($CG:$CG,$DC879+16),"")</f>
      </c>
      <c r="CY879">
        <f>IF($DD879&gt;=17,INDEX($CG:$CG,$DC879+17),"")</f>
      </c>
      <c r="CZ879">
        <f>IF($DD879&gt;=18,INDEX($CG:$CG,$DC879+18),"")</f>
      </c>
      <c r="DA879">
        <f>IF($DD879&gt;=19,INDEX($CG:$CG,$DC879+19),"")</f>
      </c>
      <c r="DB879">
        <f>IF($DD879&gt;=20,INDEX($CG:$CG,$DC879+20),"")</f>
      </c>
      <c r="DC879">
        <f>IFERROR(MATCH($CF879,$CG$2:$CG$1558,0)+1,0)</f>
      </c>
      <c r="DD879">
        <f>IFERROR(INDEX($CH$2:$CH$1558,MATCH($CF879,$CG$2:$CG$1558,0)),0)</f>
      </c>
      <c r="DE879">
        <f>IFERROR(INDEX($AL:$AL,MATCH($G879,$AK:$AK,0))&amp;"","")</f>
      </c>
      <c r="DI879">
        <f>IF($GL879&gt;=1,INDEX($DF:$DF,$GK879+1),"")</f>
      </c>
      <c r="DJ879">
        <f>IF($GL879&gt;=2,INDEX($DF:$DF,$GK879+2),"")</f>
      </c>
      <c r="DK879">
        <f>IF($GL879&gt;=3,INDEX($DF:$DF,$GK879+3),"")</f>
      </c>
      <c r="DL879">
        <f>IF($GL879&gt;=4,INDEX($DF:$DF,$GK879+4),"")</f>
      </c>
      <c r="DM879">
        <f>IF($GL879&gt;=5,INDEX($DF:$DF,$GK879+5),"")</f>
      </c>
      <c r="DN879">
        <f>IF($GL879&gt;=6,INDEX($DF:$DF,$GK879+6),"")</f>
      </c>
      <c r="DO879">
        <f>IF($GL879&gt;=7,INDEX($DF:$DF,$GK879+7),"")</f>
      </c>
      <c r="DP879">
        <f>IF($GL879&gt;=8,INDEX($DF:$DF,$GK879+8),"")</f>
      </c>
      <c r="DQ879">
        <f>IF($GL879&gt;=9,INDEX($DF:$DF,$GK879+9),"")</f>
      </c>
      <c r="DR879">
        <f>IF($GL879&gt;=10,INDEX($DF:$DF,$GK879+10),"")</f>
      </c>
      <c r="DS879">
        <f>IF($GL879&gt;=11,INDEX($DF:$DF,$GK879+11),"")</f>
      </c>
      <c r="DT879">
        <f>IF($GL879&gt;=12,INDEX($DF:$DF,$GK879+12),"")</f>
      </c>
      <c r="DU879">
        <f>IF($GL879&gt;=13,INDEX($DF:$DF,$GK879+13),"")</f>
      </c>
      <c r="DV879">
        <f>IF($GL879&gt;=14,INDEX($DF:$DF,$GK879+14),"")</f>
      </c>
      <c r="DW879">
        <f>IF($GL879&gt;=15,INDEX($DF:$DF,$GK879+15),"")</f>
      </c>
      <c r="DX879">
        <f>IF($GL879&gt;=16,INDEX($DF:$DF,$GK879+16),"")</f>
      </c>
      <c r="DY879">
        <f>IF($GL879&gt;=17,INDEX($DF:$DF,$GK879+17),"")</f>
      </c>
      <c r="DZ879">
        <f>IF($GL879&gt;=18,INDEX($DF:$DF,$GK879+18),"")</f>
      </c>
      <c r="EA879">
        <f>IF($GL879&gt;=19,INDEX($DF:$DF,$GK879+19),"")</f>
      </c>
      <c r="EB879">
        <f>IF($GL879&gt;=20,INDEX($DF:$DF,$GK879+20),"")</f>
      </c>
      <c r="EC879">
        <f>IF($GL879&gt;=21,INDEX($DF:$DF,$GK879+21),"")</f>
      </c>
      <c r="ED879">
        <f>IF($GL879&gt;=22,INDEX($DF:$DF,$GK879+22),"")</f>
      </c>
      <c r="EE879">
        <f>IF($GL879&gt;=23,INDEX($DF:$DF,$GK879+23),"")</f>
      </c>
      <c r="EF879">
        <f>IF($GL879&gt;=24,INDEX($DF:$DF,$GK879+24),"")</f>
      </c>
      <c r="EG879">
        <f>IF($GL879&gt;=25,INDEX($DF:$DF,$GK879+25),"")</f>
      </c>
      <c r="EH879">
        <f>IF($GL879&gt;=26,INDEX($DF:$DF,$GK879+26),"")</f>
      </c>
      <c r="EI879">
        <f>IF($GL879&gt;=27,INDEX($DF:$DF,$GK879+27),"")</f>
      </c>
      <c r="EJ879">
        <f>IF($GL879&gt;=28,INDEX($DF:$DF,$GK879+28),"")</f>
      </c>
      <c r="EK879">
        <f>IF($GL879&gt;=29,INDEX($DF:$DF,$GK879+29),"")</f>
      </c>
      <c r="EL879">
        <f>IF($GL879&gt;=30,INDEX($DF:$DF,$GK879+30),"")</f>
      </c>
      <c r="EM879">
        <f>IF($GL879&gt;=31,INDEX($DF:$DF,$GK879+31),"")</f>
      </c>
      <c r="EN879">
        <f>IF($GL879&gt;=32,INDEX($DF:$DF,$GK879+32),"")</f>
      </c>
      <c r="EO879">
        <f>IF($GL879&gt;=33,INDEX($DF:$DF,$GK879+33),"")</f>
      </c>
      <c r="EP879">
        <f>IF($GL879&gt;=34,INDEX($DF:$DF,$GK879+34),"")</f>
      </c>
      <c r="EQ879">
        <f>IF($GL879&gt;=35,INDEX($DF:$DF,$GK879+35),"")</f>
      </c>
      <c r="ER879">
        <f>IF($GL879&gt;=36,INDEX($DF:$DF,$GK879+36),"")</f>
      </c>
      <c r="ES879">
        <f>IF($GL879&gt;=37,INDEX($DF:$DF,$GK879+37),"")</f>
      </c>
      <c r="ET879">
        <f>IF($GL879&gt;=38,INDEX($DF:$DF,$GK879+38),"")</f>
      </c>
      <c r="EU879">
        <f>IF($GL879&gt;=39,INDEX($DF:$DF,$GK879+39),"")</f>
      </c>
      <c r="EV879">
        <f>IF($GL879&gt;=40,INDEX($DF:$DF,$GK879+40),"")</f>
      </c>
      <c r="EW879">
        <f>IF($GL879&gt;=1,INDEX($DG:$DG,$GK879+1),"")</f>
      </c>
      <c r="EX879">
        <f>IF($GL879&gt;=2,INDEX($DG:$DG,$GK879+2),"")</f>
      </c>
      <c r="EY879">
        <f>IF($GL879&gt;=3,INDEX($DG:$DG,$GK879+3),"")</f>
      </c>
      <c r="EZ879">
        <f>IF($GL879&gt;=4,INDEX($DG:$DG,$GK879+4),"")</f>
      </c>
      <c r="FA879">
        <f>IF($GL879&gt;=5,INDEX($DG:$DG,$GK879+5),"")</f>
      </c>
      <c r="FB879">
        <f>IF($GL879&gt;=6,INDEX($DG:$DG,$GK879+6),"")</f>
      </c>
      <c r="FC879">
        <f>IF($GL879&gt;=7,INDEX($DG:$DG,$GK879+7),"")</f>
      </c>
      <c r="FD879">
        <f>IF($GL879&gt;=8,INDEX($DG:$DG,$GK879+8),"")</f>
      </c>
      <c r="FE879">
        <f>IF($GL879&gt;=9,INDEX($DG:$DG,$GK879+9),"")</f>
      </c>
      <c r="FF879">
        <f>IF($GL879&gt;=10,INDEX($DG:$DG,$GK879+10),"")</f>
      </c>
      <c r="FG879">
        <f>IF($GL879&gt;=11,INDEX($DG:$DG,$GK879+11),"")</f>
      </c>
      <c r="FH879">
        <f>IF($GL879&gt;=12,INDEX($DG:$DG,$GK879+12),"")</f>
      </c>
      <c r="FI879">
        <f>IF($GL879&gt;=13,INDEX($DG:$DG,$GK879+13),"")</f>
      </c>
      <c r="FJ879">
        <f>IF($GL879&gt;=14,INDEX($DG:$DG,$GK879+14),"")</f>
      </c>
      <c r="FK879">
        <f>IF($GL879&gt;=15,INDEX($DG:$DG,$GK879+15),"")</f>
      </c>
      <c r="FL879">
        <f>IF($GL879&gt;=16,INDEX($DG:$DG,$GK879+16),"")</f>
      </c>
      <c r="FM879">
        <f>IF($GL879&gt;=17,INDEX($DG:$DG,$GK879+17),"")</f>
      </c>
      <c r="FN879">
        <f>IF($GL879&gt;=18,INDEX($DG:$DG,$GK879+18),"")</f>
      </c>
      <c r="FO879">
        <f>IF($GL879&gt;=19,INDEX($DG:$DG,$GK879+19),"")</f>
      </c>
      <c r="FP879">
        <f>IF($GL879&gt;=20,INDEX($DG:$DG,$GK879+20),"")</f>
      </c>
      <c r="FQ879">
        <f>IF($GL879&gt;=21,INDEX($DG:$DG,$GK879+21),"")</f>
      </c>
      <c r="FR879">
        <f>IF($GL879&gt;=22,INDEX($DG:$DG,$GK879+22),"")</f>
      </c>
      <c r="FS879">
        <f>IF($GL879&gt;=23,INDEX($DG:$DG,$GK879+23),"")</f>
      </c>
      <c r="FT879">
        <f>IF($GL879&gt;=24,INDEX($DG:$DG,$GK879+24),"")</f>
      </c>
      <c r="FU879">
        <f>IF($GL879&gt;=25,INDEX($DG:$DG,$GK879+25),"")</f>
      </c>
      <c r="FV879">
        <f>IF($GL879&gt;=26,INDEX($DG:$DG,$GK879+26),"")</f>
      </c>
      <c r="FW879">
        <f>IF($GL879&gt;=27,INDEX($DG:$DG,$GK879+27),"")</f>
      </c>
      <c r="FX879">
        <f>IF($GL879&gt;=28,INDEX($DG:$DG,$GK879+28),"")</f>
      </c>
      <c r="FY879">
        <f>IF($GL879&gt;=29,INDEX($DG:$DG,$GK879+29),"")</f>
      </c>
      <c r="FZ879">
        <f>IF($GL879&gt;=30,INDEX($DG:$DG,$GK879+30),"")</f>
      </c>
      <c r="GA879">
        <f>IF($GL879&gt;=31,INDEX($DG:$DG,$GK879+31),"")</f>
      </c>
      <c r="GB879">
        <f>IF($GL879&gt;=32,INDEX($DG:$DG,$GK879+32),"")</f>
      </c>
      <c r="GC879">
        <f>IF($GL879&gt;=33,INDEX($DG:$DG,$GK879+33),"")</f>
      </c>
      <c r="GD879">
        <f>IF($GL879&gt;=34,INDEX($DG:$DG,$GK879+34),"")</f>
      </c>
      <c r="GE879">
        <f>IF($GL879&gt;=35,INDEX($DG:$DG,$GK879+35),"")</f>
      </c>
      <c r="GF879">
        <f>IF($GL879&gt;=36,INDEX($DG:$DG,$GK879+36),"")</f>
      </c>
      <c r="GG879">
        <f>IF($GL879&gt;=37,INDEX($DG:$DG,$GK879+37),"")</f>
      </c>
      <c r="GH879">
        <f>IF($GL879&gt;=38,INDEX($DG:$DG,$GK879+38),"")</f>
      </c>
      <c r="GI879">
        <f>IF($GL879&gt;=39,INDEX($DG:$DG,$GK879+39),"")</f>
      </c>
      <c r="GJ879">
        <f>IF($GL879&gt;=40,INDEX($DG:$DG,$GK879+40),"")</f>
      </c>
      <c r="GK879">
        <f>IFERROR(MATCH($DE879,$DF$2:$DF$166,0)+1,0)</f>
      </c>
      <c r="GL879">
        <f>IFERROR(INDEX($DH$2:$DH$166,MATCH($DE879,$DF$2:$DF$166,0)),0)</f>
      </c>
      <c r="GM879">
        <f>IFERROR(MATCH($H879,$DI$879:$EV$879,0),0)</f>
      </c>
      <c r="GN879">
        <f>IF($GM879&gt;0,INDEX($EW$879:$GJ$879,$GM879),"")</f>
      </c>
      <c r="GQ879">
        <f>IF($IZ879&gt;=1,INDEX($GO:$GO,$IY879+1),"")</f>
      </c>
      <c r="GR879">
        <f>IF($IZ879&gt;=2,INDEX($GO:$GO,$IY879+2),"")</f>
      </c>
      <c r="GS879">
        <f>IF($IZ879&gt;=3,INDEX($GO:$GO,$IY879+3),"")</f>
      </c>
      <c r="GT879">
        <f>IF($IZ879&gt;=4,INDEX($GO:$GO,$IY879+4),"")</f>
      </c>
      <c r="GU879">
        <f>IF($IZ879&gt;=5,INDEX($GO:$GO,$IY879+5),"")</f>
      </c>
      <c r="GV879">
        <f>IF($IZ879&gt;=6,INDEX($GO:$GO,$IY879+6),"")</f>
      </c>
      <c r="GW879">
        <f>IF($IZ879&gt;=7,INDEX($GO:$GO,$IY879+7),"")</f>
      </c>
      <c r="GX879">
        <f>IF($IZ879&gt;=8,INDEX($GO:$GO,$IY879+8),"")</f>
      </c>
      <c r="GY879">
        <f>IF($IZ879&gt;=9,INDEX($GO:$GO,$IY879+9),"")</f>
      </c>
      <c r="GZ879">
        <f>IF($IZ879&gt;=10,INDEX($GO:$GO,$IY879+10),"")</f>
      </c>
      <c r="HA879">
        <f>IF($IZ879&gt;=11,INDEX($GO:$GO,$IY879+11),"")</f>
      </c>
      <c r="HB879">
        <f>IF($IZ879&gt;=12,INDEX($GO:$GO,$IY879+12),"")</f>
      </c>
      <c r="HC879">
        <f>IF($IZ879&gt;=13,INDEX($GO:$GO,$IY879+13),"")</f>
      </c>
      <c r="HD879">
        <f>IF($IZ879&gt;=14,INDEX($GO:$GO,$IY879+14),"")</f>
      </c>
      <c r="HE879">
        <f>IF($IZ879&gt;=15,INDEX($GO:$GO,$IY879+15),"")</f>
      </c>
      <c r="HF879">
        <f>IF($IZ879&gt;=16,INDEX($GO:$GO,$IY879+16),"")</f>
      </c>
      <c r="HG879">
        <f>IF($IZ879&gt;=17,INDEX($GO:$GO,$IY879+17),"")</f>
      </c>
      <c r="HH879">
        <f>IF($IZ879&gt;=18,INDEX($GO:$GO,$IY879+18),"")</f>
      </c>
      <c r="HI879">
        <f>IF($IZ879&gt;=19,INDEX($GO:$GO,$IY879+19),"")</f>
      </c>
      <c r="HJ879">
        <f>IF($IZ879&gt;=20,INDEX($GO:$GO,$IY879+20),"")</f>
      </c>
      <c r="HK879">
        <f>IF($IZ879&gt;=21,INDEX($GO:$GO,$IY879+21),"")</f>
      </c>
      <c r="HL879">
        <f>IF($IZ879&gt;=22,INDEX($GO:$GO,$IY879+22),"")</f>
      </c>
      <c r="HM879">
        <f>IF($IZ879&gt;=23,INDEX($GO:$GO,$IY879+23),"")</f>
      </c>
      <c r="HN879">
        <f>IF($IZ879&gt;=24,INDEX($GO:$GO,$IY879+24),"")</f>
      </c>
      <c r="HO879">
        <f>IF($IZ879&gt;=25,INDEX($GO:$GO,$IY879+25),"")</f>
      </c>
      <c r="HP879">
        <f>IF($IZ879&gt;=26,INDEX($GO:$GO,$IY879+26),"")</f>
      </c>
      <c r="HQ879">
        <f>IF($IZ879&gt;=27,INDEX($GO:$GO,$IY879+27),"")</f>
      </c>
      <c r="HR879">
        <f>IF($IZ879&gt;=28,INDEX($GO:$GO,$IY879+28),"")</f>
      </c>
      <c r="HS879">
        <f>IF($IZ879&gt;=29,INDEX($GO:$GO,$IY879+29),"")</f>
      </c>
      <c r="HT879">
        <f>IF($IZ879&gt;=30,INDEX($GO:$GO,$IY879+30),"")</f>
      </c>
      <c r="HU879">
        <f>IF($IZ879&gt;=31,INDEX($GO:$GO,$IY879+31),"")</f>
      </c>
      <c r="HV879">
        <f>IF($IZ879&gt;=32,INDEX($GO:$GO,$IY879+32),"")</f>
      </c>
      <c r="HW879">
        <f>IF($IZ879&gt;=33,INDEX($GO:$GO,$IY879+33),"")</f>
      </c>
      <c r="HX879">
        <f>IF($IZ879&gt;=34,INDEX($GO:$GO,$IY879+34),"")</f>
      </c>
      <c r="HY879">
        <f>IF($IZ879&gt;=35,INDEX($GO:$GO,$IY879+35),"")</f>
      </c>
      <c r="HZ879">
        <f>IF($IZ879&gt;=36,INDEX($GO:$GO,$IY879+36),"")</f>
      </c>
      <c r="IA879">
        <f>IF($IZ879&gt;=37,INDEX($GO:$GO,$IY879+37),"")</f>
      </c>
      <c r="IB879">
        <f>IF($IZ879&gt;=38,INDEX($GO:$GO,$IY879+38),"")</f>
      </c>
      <c r="IC879">
        <f>IF($IZ879&gt;=39,INDEX($GO:$GO,$IY879+39),"")</f>
      </c>
      <c r="ID879">
        <f>IF($IZ879&gt;=40,INDEX($GO:$GO,$IY879+40),"")</f>
      </c>
      <c r="IE879">
        <f>IF($IZ879&gt;=41,INDEX($GO:$GO,$IY879+41),"")</f>
      </c>
      <c r="IF879">
        <f>IF($IZ879&gt;=42,INDEX($GO:$GO,$IY879+42),"")</f>
      </c>
      <c r="IG879">
        <f>IF($IZ879&gt;=43,INDEX($GO:$GO,$IY879+43),"")</f>
      </c>
      <c r="IH879">
        <f>IF($IZ879&gt;=44,INDEX($GO:$GO,$IY879+44),"")</f>
      </c>
      <c r="II879">
        <f>IF($IZ879&gt;=45,INDEX($GO:$GO,$IY879+45),"")</f>
      </c>
      <c r="IJ879">
        <f>IF($IZ879&gt;=46,INDEX($GO:$GO,$IY879+46),"")</f>
      </c>
      <c r="IK879">
        <f>IF($IZ879&gt;=47,INDEX($GO:$GO,$IY879+47),"")</f>
      </c>
      <c r="IL879">
        <f>IF($IZ879&gt;=48,INDEX($GO:$GO,$IY879+48),"")</f>
      </c>
      <c r="IM879">
        <f>IF($IZ879&gt;=49,INDEX($GO:$GO,$IY879+49),"")</f>
      </c>
      <c r="IN879">
        <f>IF($IZ879&gt;=50,INDEX($GO:$GO,$IY879+50),"")</f>
      </c>
      <c r="IO879">
        <f>IF($IZ879&gt;=51,INDEX($GO:$GO,$IY879+51),"")</f>
      </c>
      <c r="IP879">
        <f>IF($IZ879&gt;=52,INDEX($GO:$GO,$IY879+52),"")</f>
      </c>
      <c r="IQ879">
        <f>IF($IZ879&gt;=53,INDEX($GO:$GO,$IY879+53),"")</f>
      </c>
      <c r="IR879">
        <f>IF($IZ879&gt;=54,INDEX($GO:$GO,$IY879+54),"")</f>
      </c>
      <c r="IS879">
        <f>IF($IZ879&gt;=55,INDEX($GO:$GO,$IY879+55),"")</f>
      </c>
      <c r="IT879">
        <f>IF($IZ879&gt;=56,INDEX($GO:$GO,$IY879+56),"")</f>
      </c>
      <c r="IU879">
        <f>IF($IZ879&gt;=57,INDEX($GO:$GO,$IY879+57),"")</f>
      </c>
      <c r="IV879">
        <f>IF($IZ879&gt;=58,INDEX($GO:$GO,$IY879+58),"")</f>
      </c>
      <c r="IW879">
        <f>IF($IZ879&gt;=59,INDEX($GO:$GO,$IY879+59),"")</f>
      </c>
      <c r="IX879">
        <f>IF($IZ879&gt;=60,INDEX($GO:$GO,$IY879+60),"")</f>
      </c>
      <c r="IY879">
        <f>IFERROR(MATCH($GN879,$GO$2:$GO$827,0)+1,0)</f>
      </c>
      <c r="IZ879">
        <f>IFERROR(INDEX($GP$2:$GP$827,MATCH($GN879,$GO$2:$GO$827,0)),0)</f>
      </c>
      <c r="JA879" t="s">
        <v>23</v>
      </c>
      <c r="JB879" t="s">
        <v>23</v>
      </c>
    </row>
    <row r="880" spans="1:262" x14ac:dyDescent="0.25">
      <c r="F880" s="1"/>
      <c r="G880" s="1"/>
      <c r="H880" s="1"/>
      <c r="I880" s="1"/>
      <c r="J880" s="1">
        <f>IFERROR(IF(FIND(" - ",$F880)&gt;0,MID($F880,FIND(" - ",$F880)+3,LEN($F880)),""),"")</f>
      </c>
      <c r="L880" s="1"/>
      <c r="N880" t="s">
        <v>23</v>
      </c>
      <c r="P880">
        <f>IF(OR($N880="",$O880=""),"",IFERROR($N880/$O880,0))</f>
      </c>
      <c r="Q880">
        <f>IF($N880="","",
IF($G880="","",
IF(ISNUMBER(SEARCH("exempt",LOWER($G880))),0,
$N880*(VALUE(SUBSTITUTE($G880,"%",""))/100))))</f>
      </c>
      <c r="W880">
        <f>IF($N880="","",
SUM($N880,$Q880,$U880,$R880,$T880)-
IF($V880="",0,VALUE($V880)))</f>
      </c>
      <c r="AE880" t="s">
        <v>2166</v>
      </c>
      <c r="AM880">
        <f>IFERROR(LEFT($F880,FIND(" - ",$F880)-1),$F880)</f>
      </c>
      <c r="AP880">
        <f>IF($CE880&gt;=1,INDEX($AN:$AN,$CD880+1),"")</f>
      </c>
      <c r="AQ880">
        <f>IF($CE880&gt;=2,INDEX($AN:$AN,$CD880+2),"")</f>
      </c>
      <c r="AR880">
        <f>IF($CE880&gt;=3,INDEX($AN:$AN,$CD880+3),"")</f>
      </c>
      <c r="AS880">
        <f>IF($CE880&gt;=4,INDEX($AN:$AN,$CD880+4),"")</f>
      </c>
      <c r="AT880">
        <f>IF($CE880&gt;=5,INDEX($AN:$AN,$CD880+5),"")</f>
      </c>
      <c r="AU880">
        <f>IF($CE880&gt;=6,INDEX($AN:$AN,$CD880+6),"")</f>
      </c>
      <c r="AV880">
        <f>IF($CE880&gt;=7,INDEX($AN:$AN,$CD880+7),"")</f>
      </c>
      <c r="AW880">
        <f>IF($CE880&gt;=8,INDEX($AN:$AN,$CD880+8),"")</f>
      </c>
      <c r="AX880">
        <f>IF($CE880&gt;=9,INDEX($AN:$AN,$CD880+9),"")</f>
      </c>
      <c r="AY880">
        <f>IF($CE880&gt;=10,INDEX($AN:$AN,$CD880+10),"")</f>
      </c>
      <c r="AZ880">
        <f>IF($CE880&gt;=11,INDEX($AN:$AN,$CD880+11),"")</f>
      </c>
      <c r="BA880">
        <f>IF($CE880&gt;=12,INDEX($AN:$AN,$CD880+12),"")</f>
      </c>
      <c r="BB880">
        <f>IF($CE880&gt;=13,INDEX($AN:$AN,$CD880+13),"")</f>
      </c>
      <c r="BC880">
        <f>IF($CE880&gt;=14,INDEX($AN:$AN,$CD880+14),"")</f>
      </c>
      <c r="BD880">
        <f>IF($CE880&gt;=15,INDEX($AN:$AN,$CD880+15),"")</f>
      </c>
      <c r="BE880">
        <f>IF($CE880&gt;=16,INDEX($AN:$AN,$CD880+16),"")</f>
      </c>
      <c r="BF880">
        <f>IF($CE880&gt;=17,INDEX($AN:$AN,$CD880+17),"")</f>
      </c>
      <c r="BG880">
        <f>IF($CE880&gt;=18,INDEX($AN:$AN,$CD880+18),"")</f>
      </c>
      <c r="BH880">
        <f>IF($CE880&gt;=19,INDEX($AN:$AN,$CD880+19),"")</f>
      </c>
      <c r="BI880">
        <f>IF($CE880&gt;=20,INDEX($AN:$AN,$CD880+20),"")</f>
      </c>
      <c r="BJ880">
        <f>IF($CE880&gt;=21,INDEX($AN:$AN,$CD880+21),"")</f>
      </c>
      <c r="BK880">
        <f>IF($CE880&gt;=22,INDEX($AN:$AN,$CD880+22),"")</f>
      </c>
      <c r="BL880">
        <f>IF($CE880&gt;=23,INDEX($AN:$AN,$CD880+23),"")</f>
      </c>
      <c r="BM880">
        <f>IF($CE880&gt;=24,INDEX($AN:$AN,$CD880+24),"")</f>
      </c>
      <c r="BN880">
        <f>IF($CE880&gt;=25,INDEX($AN:$AN,$CD880+25),"")</f>
      </c>
      <c r="BO880">
        <f>IF($CE880&gt;=26,INDEX($AN:$AN,$CD880+26),"")</f>
      </c>
      <c r="BP880">
        <f>IF($CE880&gt;=27,INDEX($AN:$AN,$CD880+27),"")</f>
      </c>
      <c r="BQ880">
        <f>IF($CE880&gt;=28,INDEX($AN:$AN,$CD880+28),"")</f>
      </c>
      <c r="BR880">
        <f>IF($CE880&gt;=29,INDEX($AN:$AN,$CD880+29),"")</f>
      </c>
      <c r="BS880">
        <f>IF($CE880&gt;=30,INDEX($AN:$AN,$CD880+30),"")</f>
      </c>
      <c r="BT880">
        <f>IF($CE880&gt;=31,INDEX($AN:$AN,$CD880+31),"")</f>
      </c>
      <c r="BU880">
        <f>IF($CE880&gt;=32,INDEX($AN:$AN,$CD880+32),"")</f>
      </c>
      <c r="BV880">
        <f>IF($CE880&gt;=33,INDEX($AN:$AN,$CD880+33),"")</f>
      </c>
      <c r="BW880">
        <f>IF($CE880&gt;=34,INDEX($AN:$AN,$CD880+34),"")</f>
      </c>
      <c r="BX880">
        <f>IF($CE880&gt;=35,INDEX($AN:$AN,$CD880+35),"")</f>
      </c>
      <c r="BY880">
        <f>IF($CE880&gt;=36,INDEX($AN:$AN,$CD880+36),"")</f>
      </c>
      <c r="BZ880">
        <f>IF($CE880&gt;=37,INDEX($AN:$AN,$CD880+37),"")</f>
      </c>
      <c r="CA880">
        <f>IF($CE880&gt;=38,INDEX($AN:$AN,$CD880+38),"")</f>
      </c>
      <c r="CB880">
        <f>IF($CE880&gt;=39,INDEX($AN:$AN,$CD880+39),"")</f>
      </c>
      <c r="CC880">
        <f>IF($CE880&gt;=40,INDEX($AN:$AN,$CD880+40),"")</f>
      </c>
      <c r="CD880">
        <f>IFERROR(MATCH($AM880,$AN$2:$AN$133,0)+1,0)</f>
      </c>
      <c r="CE880">
        <f>IFERROR(INDEX($AO$2:$AO$133,MATCH($AM880,$AN$2:$AN$133,0)),0)</f>
      </c>
      <c r="CF880">
        <f>IFERROR(LEFT($K880,FIND(" - ",$K880)-1),$K880)</f>
      </c>
      <c r="CG880" t="s">
        <v>2167</v>
      </c>
      <c r="CH880">
        <v>1</v>
      </c>
      <c r="CI880">
        <f>IF($DD880&gt;=1,INDEX($CG:$CG,$DC880+1),"")</f>
      </c>
      <c r="CJ880">
        <f>IF($DD880&gt;=2,INDEX($CG:$CG,$DC880+2),"")</f>
      </c>
      <c r="CK880">
        <f>IF($DD880&gt;=3,INDEX($CG:$CG,$DC880+3),"")</f>
      </c>
      <c r="CL880">
        <f>IF($DD880&gt;=4,INDEX($CG:$CG,$DC880+4),"")</f>
      </c>
      <c r="CM880">
        <f>IF($DD880&gt;=5,INDEX($CG:$CG,$DC880+5),"")</f>
      </c>
      <c r="CN880">
        <f>IF($DD880&gt;=6,INDEX($CG:$CG,$DC880+6),"")</f>
      </c>
      <c r="CO880">
        <f>IF($DD880&gt;=7,INDEX($CG:$CG,$DC880+7),"")</f>
      </c>
      <c r="CP880">
        <f>IF($DD880&gt;=8,INDEX($CG:$CG,$DC880+8),"")</f>
      </c>
      <c r="CQ880">
        <f>IF($DD880&gt;=9,INDEX($CG:$CG,$DC880+9),"")</f>
      </c>
      <c r="CR880">
        <f>IF($DD880&gt;=10,INDEX($CG:$CG,$DC880+10),"")</f>
      </c>
      <c r="CS880">
        <f>IF($DD880&gt;=11,INDEX($CG:$CG,$DC880+11),"")</f>
      </c>
      <c r="CT880">
        <f>IF($DD880&gt;=12,INDEX($CG:$CG,$DC880+12),"")</f>
      </c>
      <c r="CU880">
        <f>IF($DD880&gt;=13,INDEX($CG:$CG,$DC880+13),"")</f>
      </c>
      <c r="CV880">
        <f>IF($DD880&gt;=14,INDEX($CG:$CG,$DC880+14),"")</f>
      </c>
      <c r="CW880">
        <f>IF($DD880&gt;=15,INDEX($CG:$CG,$DC880+15),"")</f>
      </c>
      <c r="CX880">
        <f>IF($DD880&gt;=16,INDEX($CG:$CG,$DC880+16),"")</f>
      </c>
      <c r="CY880">
        <f>IF($DD880&gt;=17,INDEX($CG:$CG,$DC880+17),"")</f>
      </c>
      <c r="CZ880">
        <f>IF($DD880&gt;=18,INDEX($CG:$CG,$DC880+18),"")</f>
      </c>
      <c r="DA880">
        <f>IF($DD880&gt;=19,INDEX($CG:$CG,$DC880+19),"")</f>
      </c>
      <c r="DB880">
        <f>IF($DD880&gt;=20,INDEX($CG:$CG,$DC880+20),"")</f>
      </c>
      <c r="DC880">
        <f>IFERROR(MATCH($CF880,$CG$2:$CG$1558,0)+1,0)</f>
      </c>
      <c r="DD880">
        <f>IFERROR(INDEX($CH$2:$CH$1558,MATCH($CF880,$CG$2:$CG$1558,0)),0)</f>
      </c>
      <c r="DE880">
        <f>IFERROR(INDEX($AL:$AL,MATCH($G880,$AK:$AK,0))&amp;"","")</f>
      </c>
      <c r="DI880">
        <f>IF($GL880&gt;=1,INDEX($DF:$DF,$GK880+1),"")</f>
      </c>
      <c r="DJ880">
        <f>IF($GL880&gt;=2,INDEX($DF:$DF,$GK880+2),"")</f>
      </c>
      <c r="DK880">
        <f>IF($GL880&gt;=3,INDEX($DF:$DF,$GK880+3),"")</f>
      </c>
      <c r="DL880">
        <f>IF($GL880&gt;=4,INDEX($DF:$DF,$GK880+4),"")</f>
      </c>
      <c r="DM880">
        <f>IF($GL880&gt;=5,INDEX($DF:$DF,$GK880+5),"")</f>
      </c>
      <c r="DN880">
        <f>IF($GL880&gt;=6,INDEX($DF:$DF,$GK880+6),"")</f>
      </c>
      <c r="DO880">
        <f>IF($GL880&gt;=7,INDEX($DF:$DF,$GK880+7),"")</f>
      </c>
      <c r="DP880">
        <f>IF($GL880&gt;=8,INDEX($DF:$DF,$GK880+8),"")</f>
      </c>
      <c r="DQ880">
        <f>IF($GL880&gt;=9,INDEX($DF:$DF,$GK880+9),"")</f>
      </c>
      <c r="DR880">
        <f>IF($GL880&gt;=10,INDEX($DF:$DF,$GK880+10),"")</f>
      </c>
      <c r="DS880">
        <f>IF($GL880&gt;=11,INDEX($DF:$DF,$GK880+11),"")</f>
      </c>
      <c r="DT880">
        <f>IF($GL880&gt;=12,INDEX($DF:$DF,$GK880+12),"")</f>
      </c>
      <c r="DU880">
        <f>IF($GL880&gt;=13,INDEX($DF:$DF,$GK880+13),"")</f>
      </c>
      <c r="DV880">
        <f>IF($GL880&gt;=14,INDEX($DF:$DF,$GK880+14),"")</f>
      </c>
      <c r="DW880">
        <f>IF($GL880&gt;=15,INDEX($DF:$DF,$GK880+15),"")</f>
      </c>
      <c r="DX880">
        <f>IF($GL880&gt;=16,INDEX($DF:$DF,$GK880+16),"")</f>
      </c>
      <c r="DY880">
        <f>IF($GL880&gt;=17,INDEX($DF:$DF,$GK880+17),"")</f>
      </c>
      <c r="DZ880">
        <f>IF($GL880&gt;=18,INDEX($DF:$DF,$GK880+18),"")</f>
      </c>
      <c r="EA880">
        <f>IF($GL880&gt;=19,INDEX($DF:$DF,$GK880+19),"")</f>
      </c>
      <c r="EB880">
        <f>IF($GL880&gt;=20,INDEX($DF:$DF,$GK880+20),"")</f>
      </c>
      <c r="EC880">
        <f>IF($GL880&gt;=21,INDEX($DF:$DF,$GK880+21),"")</f>
      </c>
      <c r="ED880">
        <f>IF($GL880&gt;=22,INDEX($DF:$DF,$GK880+22),"")</f>
      </c>
      <c r="EE880">
        <f>IF($GL880&gt;=23,INDEX($DF:$DF,$GK880+23),"")</f>
      </c>
      <c r="EF880">
        <f>IF($GL880&gt;=24,INDEX($DF:$DF,$GK880+24),"")</f>
      </c>
      <c r="EG880">
        <f>IF($GL880&gt;=25,INDEX($DF:$DF,$GK880+25),"")</f>
      </c>
      <c r="EH880">
        <f>IF($GL880&gt;=26,INDEX($DF:$DF,$GK880+26),"")</f>
      </c>
      <c r="EI880">
        <f>IF($GL880&gt;=27,INDEX($DF:$DF,$GK880+27),"")</f>
      </c>
      <c r="EJ880">
        <f>IF($GL880&gt;=28,INDEX($DF:$DF,$GK880+28),"")</f>
      </c>
      <c r="EK880">
        <f>IF($GL880&gt;=29,INDEX($DF:$DF,$GK880+29),"")</f>
      </c>
      <c r="EL880">
        <f>IF($GL880&gt;=30,INDEX($DF:$DF,$GK880+30),"")</f>
      </c>
      <c r="EM880">
        <f>IF($GL880&gt;=31,INDEX($DF:$DF,$GK880+31),"")</f>
      </c>
      <c r="EN880">
        <f>IF($GL880&gt;=32,INDEX($DF:$DF,$GK880+32),"")</f>
      </c>
      <c r="EO880">
        <f>IF($GL880&gt;=33,INDEX($DF:$DF,$GK880+33),"")</f>
      </c>
      <c r="EP880">
        <f>IF($GL880&gt;=34,INDEX($DF:$DF,$GK880+34),"")</f>
      </c>
      <c r="EQ880">
        <f>IF($GL880&gt;=35,INDEX($DF:$DF,$GK880+35),"")</f>
      </c>
      <c r="ER880">
        <f>IF($GL880&gt;=36,INDEX($DF:$DF,$GK880+36),"")</f>
      </c>
      <c r="ES880">
        <f>IF($GL880&gt;=37,INDEX($DF:$DF,$GK880+37),"")</f>
      </c>
      <c r="ET880">
        <f>IF($GL880&gt;=38,INDEX($DF:$DF,$GK880+38),"")</f>
      </c>
      <c r="EU880">
        <f>IF($GL880&gt;=39,INDEX($DF:$DF,$GK880+39),"")</f>
      </c>
      <c r="EV880">
        <f>IF($GL880&gt;=40,INDEX($DF:$DF,$GK880+40),"")</f>
      </c>
      <c r="EW880">
        <f>IF($GL880&gt;=1,INDEX($DG:$DG,$GK880+1),"")</f>
      </c>
      <c r="EX880">
        <f>IF($GL880&gt;=2,INDEX($DG:$DG,$GK880+2),"")</f>
      </c>
      <c r="EY880">
        <f>IF($GL880&gt;=3,INDEX($DG:$DG,$GK880+3),"")</f>
      </c>
      <c r="EZ880">
        <f>IF($GL880&gt;=4,INDEX($DG:$DG,$GK880+4),"")</f>
      </c>
      <c r="FA880">
        <f>IF($GL880&gt;=5,INDEX($DG:$DG,$GK880+5),"")</f>
      </c>
      <c r="FB880">
        <f>IF($GL880&gt;=6,INDEX($DG:$DG,$GK880+6),"")</f>
      </c>
      <c r="FC880">
        <f>IF($GL880&gt;=7,INDEX($DG:$DG,$GK880+7),"")</f>
      </c>
      <c r="FD880">
        <f>IF($GL880&gt;=8,INDEX($DG:$DG,$GK880+8),"")</f>
      </c>
      <c r="FE880">
        <f>IF($GL880&gt;=9,INDEX($DG:$DG,$GK880+9),"")</f>
      </c>
      <c r="FF880">
        <f>IF($GL880&gt;=10,INDEX($DG:$DG,$GK880+10),"")</f>
      </c>
      <c r="FG880">
        <f>IF($GL880&gt;=11,INDEX($DG:$DG,$GK880+11),"")</f>
      </c>
      <c r="FH880">
        <f>IF($GL880&gt;=12,INDEX($DG:$DG,$GK880+12),"")</f>
      </c>
      <c r="FI880">
        <f>IF($GL880&gt;=13,INDEX($DG:$DG,$GK880+13),"")</f>
      </c>
      <c r="FJ880">
        <f>IF($GL880&gt;=14,INDEX($DG:$DG,$GK880+14),"")</f>
      </c>
      <c r="FK880">
        <f>IF($GL880&gt;=15,INDEX($DG:$DG,$GK880+15),"")</f>
      </c>
      <c r="FL880">
        <f>IF($GL880&gt;=16,INDEX($DG:$DG,$GK880+16),"")</f>
      </c>
      <c r="FM880">
        <f>IF($GL880&gt;=17,INDEX($DG:$DG,$GK880+17),"")</f>
      </c>
      <c r="FN880">
        <f>IF($GL880&gt;=18,INDEX($DG:$DG,$GK880+18),"")</f>
      </c>
      <c r="FO880">
        <f>IF($GL880&gt;=19,INDEX($DG:$DG,$GK880+19),"")</f>
      </c>
      <c r="FP880">
        <f>IF($GL880&gt;=20,INDEX($DG:$DG,$GK880+20),"")</f>
      </c>
      <c r="FQ880">
        <f>IF($GL880&gt;=21,INDEX($DG:$DG,$GK880+21),"")</f>
      </c>
      <c r="FR880">
        <f>IF($GL880&gt;=22,INDEX($DG:$DG,$GK880+22),"")</f>
      </c>
      <c r="FS880">
        <f>IF($GL880&gt;=23,INDEX($DG:$DG,$GK880+23),"")</f>
      </c>
      <c r="FT880">
        <f>IF($GL880&gt;=24,INDEX($DG:$DG,$GK880+24),"")</f>
      </c>
      <c r="FU880">
        <f>IF($GL880&gt;=25,INDEX($DG:$DG,$GK880+25),"")</f>
      </c>
      <c r="FV880">
        <f>IF($GL880&gt;=26,INDEX($DG:$DG,$GK880+26),"")</f>
      </c>
      <c r="FW880">
        <f>IF($GL880&gt;=27,INDEX($DG:$DG,$GK880+27),"")</f>
      </c>
      <c r="FX880">
        <f>IF($GL880&gt;=28,INDEX($DG:$DG,$GK880+28),"")</f>
      </c>
      <c r="FY880">
        <f>IF($GL880&gt;=29,INDEX($DG:$DG,$GK880+29),"")</f>
      </c>
      <c r="FZ880">
        <f>IF($GL880&gt;=30,INDEX($DG:$DG,$GK880+30),"")</f>
      </c>
      <c r="GA880">
        <f>IF($GL880&gt;=31,INDEX($DG:$DG,$GK880+31),"")</f>
      </c>
      <c r="GB880">
        <f>IF($GL880&gt;=32,INDEX($DG:$DG,$GK880+32),"")</f>
      </c>
      <c r="GC880">
        <f>IF($GL880&gt;=33,INDEX($DG:$DG,$GK880+33),"")</f>
      </c>
      <c r="GD880">
        <f>IF($GL880&gt;=34,INDEX($DG:$DG,$GK880+34),"")</f>
      </c>
      <c r="GE880">
        <f>IF($GL880&gt;=35,INDEX($DG:$DG,$GK880+35),"")</f>
      </c>
      <c r="GF880">
        <f>IF($GL880&gt;=36,INDEX($DG:$DG,$GK880+36),"")</f>
      </c>
      <c r="GG880">
        <f>IF($GL880&gt;=37,INDEX($DG:$DG,$GK880+37),"")</f>
      </c>
      <c r="GH880">
        <f>IF($GL880&gt;=38,INDEX($DG:$DG,$GK880+38),"")</f>
      </c>
      <c r="GI880">
        <f>IF($GL880&gt;=39,INDEX($DG:$DG,$GK880+39),"")</f>
      </c>
      <c r="GJ880">
        <f>IF($GL880&gt;=40,INDEX($DG:$DG,$GK880+40),"")</f>
      </c>
      <c r="GK880">
        <f>IFERROR(MATCH($DE880,$DF$2:$DF$166,0)+1,0)</f>
      </c>
      <c r="GL880">
        <f>IFERROR(INDEX($DH$2:$DH$166,MATCH($DE880,$DF$2:$DF$166,0)),0)</f>
      </c>
      <c r="GM880">
        <f>IFERROR(MATCH($H880,$DI$880:$EV$880,0),0)</f>
      </c>
      <c r="GN880">
        <f>IF($GM880&gt;0,INDEX($EW$880:$GJ$880,$GM880),"")</f>
      </c>
      <c r="GQ880">
        <f>IF($IZ880&gt;=1,INDEX($GO:$GO,$IY880+1),"")</f>
      </c>
      <c r="GR880">
        <f>IF($IZ880&gt;=2,INDEX($GO:$GO,$IY880+2),"")</f>
      </c>
      <c r="GS880">
        <f>IF($IZ880&gt;=3,INDEX($GO:$GO,$IY880+3),"")</f>
      </c>
      <c r="GT880">
        <f>IF($IZ880&gt;=4,INDEX($GO:$GO,$IY880+4),"")</f>
      </c>
      <c r="GU880">
        <f>IF($IZ880&gt;=5,INDEX($GO:$GO,$IY880+5),"")</f>
      </c>
      <c r="GV880">
        <f>IF($IZ880&gt;=6,INDEX($GO:$GO,$IY880+6),"")</f>
      </c>
      <c r="GW880">
        <f>IF($IZ880&gt;=7,INDEX($GO:$GO,$IY880+7),"")</f>
      </c>
      <c r="GX880">
        <f>IF($IZ880&gt;=8,INDEX($GO:$GO,$IY880+8),"")</f>
      </c>
      <c r="GY880">
        <f>IF($IZ880&gt;=9,INDEX($GO:$GO,$IY880+9),"")</f>
      </c>
      <c r="GZ880">
        <f>IF($IZ880&gt;=10,INDEX($GO:$GO,$IY880+10),"")</f>
      </c>
      <c r="HA880">
        <f>IF($IZ880&gt;=11,INDEX($GO:$GO,$IY880+11),"")</f>
      </c>
      <c r="HB880">
        <f>IF($IZ880&gt;=12,INDEX($GO:$GO,$IY880+12),"")</f>
      </c>
      <c r="HC880">
        <f>IF($IZ880&gt;=13,INDEX($GO:$GO,$IY880+13),"")</f>
      </c>
      <c r="HD880">
        <f>IF($IZ880&gt;=14,INDEX($GO:$GO,$IY880+14),"")</f>
      </c>
      <c r="HE880">
        <f>IF($IZ880&gt;=15,INDEX($GO:$GO,$IY880+15),"")</f>
      </c>
      <c r="HF880">
        <f>IF($IZ880&gt;=16,INDEX($GO:$GO,$IY880+16),"")</f>
      </c>
      <c r="HG880">
        <f>IF($IZ880&gt;=17,INDEX($GO:$GO,$IY880+17),"")</f>
      </c>
      <c r="HH880">
        <f>IF($IZ880&gt;=18,INDEX($GO:$GO,$IY880+18),"")</f>
      </c>
      <c r="HI880">
        <f>IF($IZ880&gt;=19,INDEX($GO:$GO,$IY880+19),"")</f>
      </c>
      <c r="HJ880">
        <f>IF($IZ880&gt;=20,INDEX($GO:$GO,$IY880+20),"")</f>
      </c>
      <c r="HK880">
        <f>IF($IZ880&gt;=21,INDEX($GO:$GO,$IY880+21),"")</f>
      </c>
      <c r="HL880">
        <f>IF($IZ880&gt;=22,INDEX($GO:$GO,$IY880+22),"")</f>
      </c>
      <c r="HM880">
        <f>IF($IZ880&gt;=23,INDEX($GO:$GO,$IY880+23),"")</f>
      </c>
      <c r="HN880">
        <f>IF($IZ880&gt;=24,INDEX($GO:$GO,$IY880+24),"")</f>
      </c>
      <c r="HO880">
        <f>IF($IZ880&gt;=25,INDEX($GO:$GO,$IY880+25),"")</f>
      </c>
      <c r="HP880">
        <f>IF($IZ880&gt;=26,INDEX($GO:$GO,$IY880+26),"")</f>
      </c>
      <c r="HQ880">
        <f>IF($IZ880&gt;=27,INDEX($GO:$GO,$IY880+27),"")</f>
      </c>
      <c r="HR880">
        <f>IF($IZ880&gt;=28,INDEX($GO:$GO,$IY880+28),"")</f>
      </c>
      <c r="HS880">
        <f>IF($IZ880&gt;=29,INDEX($GO:$GO,$IY880+29),"")</f>
      </c>
      <c r="HT880">
        <f>IF($IZ880&gt;=30,INDEX($GO:$GO,$IY880+30),"")</f>
      </c>
      <c r="HU880">
        <f>IF($IZ880&gt;=31,INDEX($GO:$GO,$IY880+31),"")</f>
      </c>
      <c r="HV880">
        <f>IF($IZ880&gt;=32,INDEX($GO:$GO,$IY880+32),"")</f>
      </c>
      <c r="HW880">
        <f>IF($IZ880&gt;=33,INDEX($GO:$GO,$IY880+33),"")</f>
      </c>
      <c r="HX880">
        <f>IF($IZ880&gt;=34,INDEX($GO:$GO,$IY880+34),"")</f>
      </c>
      <c r="HY880">
        <f>IF($IZ880&gt;=35,INDEX($GO:$GO,$IY880+35),"")</f>
      </c>
      <c r="HZ880">
        <f>IF($IZ880&gt;=36,INDEX($GO:$GO,$IY880+36),"")</f>
      </c>
      <c r="IA880">
        <f>IF($IZ880&gt;=37,INDEX($GO:$GO,$IY880+37),"")</f>
      </c>
      <c r="IB880">
        <f>IF($IZ880&gt;=38,INDEX($GO:$GO,$IY880+38),"")</f>
      </c>
      <c r="IC880">
        <f>IF($IZ880&gt;=39,INDEX($GO:$GO,$IY880+39),"")</f>
      </c>
      <c r="ID880">
        <f>IF($IZ880&gt;=40,INDEX($GO:$GO,$IY880+40),"")</f>
      </c>
      <c r="IE880">
        <f>IF($IZ880&gt;=41,INDEX($GO:$GO,$IY880+41),"")</f>
      </c>
      <c r="IF880">
        <f>IF($IZ880&gt;=42,INDEX($GO:$GO,$IY880+42),"")</f>
      </c>
      <c r="IG880">
        <f>IF($IZ880&gt;=43,INDEX($GO:$GO,$IY880+43),"")</f>
      </c>
      <c r="IH880">
        <f>IF($IZ880&gt;=44,INDEX($GO:$GO,$IY880+44),"")</f>
      </c>
      <c r="II880">
        <f>IF($IZ880&gt;=45,INDEX($GO:$GO,$IY880+45),"")</f>
      </c>
      <c r="IJ880">
        <f>IF($IZ880&gt;=46,INDEX($GO:$GO,$IY880+46),"")</f>
      </c>
      <c r="IK880">
        <f>IF($IZ880&gt;=47,INDEX($GO:$GO,$IY880+47),"")</f>
      </c>
      <c r="IL880">
        <f>IF($IZ880&gt;=48,INDEX($GO:$GO,$IY880+48),"")</f>
      </c>
      <c r="IM880">
        <f>IF($IZ880&gt;=49,INDEX($GO:$GO,$IY880+49),"")</f>
      </c>
      <c r="IN880">
        <f>IF($IZ880&gt;=50,INDEX($GO:$GO,$IY880+50),"")</f>
      </c>
      <c r="IO880">
        <f>IF($IZ880&gt;=51,INDEX($GO:$GO,$IY880+51),"")</f>
      </c>
      <c r="IP880">
        <f>IF($IZ880&gt;=52,INDEX($GO:$GO,$IY880+52),"")</f>
      </c>
      <c r="IQ880">
        <f>IF($IZ880&gt;=53,INDEX($GO:$GO,$IY880+53),"")</f>
      </c>
      <c r="IR880">
        <f>IF($IZ880&gt;=54,INDEX($GO:$GO,$IY880+54),"")</f>
      </c>
      <c r="IS880">
        <f>IF($IZ880&gt;=55,INDEX($GO:$GO,$IY880+55),"")</f>
      </c>
      <c r="IT880">
        <f>IF($IZ880&gt;=56,INDEX($GO:$GO,$IY880+56),"")</f>
      </c>
      <c r="IU880">
        <f>IF($IZ880&gt;=57,INDEX($GO:$GO,$IY880+57),"")</f>
      </c>
      <c r="IV880">
        <f>IF($IZ880&gt;=58,INDEX($GO:$GO,$IY880+58),"")</f>
      </c>
      <c r="IW880">
        <f>IF($IZ880&gt;=59,INDEX($GO:$GO,$IY880+59),"")</f>
      </c>
      <c r="IX880">
        <f>IF($IZ880&gt;=60,INDEX($GO:$GO,$IY880+60),"")</f>
      </c>
      <c r="IY880">
        <f>IFERROR(MATCH($GN880,$GO$2:$GO$827,0)+1,0)</f>
      </c>
      <c r="IZ880">
        <f>IFERROR(INDEX($GP$2:$GP$827,MATCH($GN880,$GO$2:$GO$827,0)),0)</f>
      </c>
      <c r="JA880" t="s">
        <v>23</v>
      </c>
      <c r="JB880" t="s">
        <v>23</v>
      </c>
    </row>
    <row r="881" spans="1:262" x14ac:dyDescent="0.25">
      <c r="F881" s="1"/>
      <c r="G881" s="1"/>
      <c r="H881" s="1"/>
      <c r="I881" s="1"/>
      <c r="J881" s="1">
        <f>IFERROR(IF(FIND(" - ",$F881)&gt;0,MID($F881,FIND(" - ",$F881)+3,LEN($F881)),""),"")</f>
      </c>
      <c r="L881" s="1"/>
      <c r="N881" t="s">
        <v>23</v>
      </c>
      <c r="P881">
        <f>IF(OR($N881="",$O881=""),"",IFERROR($N881/$O881,0))</f>
      </c>
      <c r="Q881">
        <f>IF($N881="","",
IF($G881="","",
IF(ISNUMBER(SEARCH("exempt",LOWER($G881))),0,
$N881*(VALUE(SUBSTITUTE($G881,"%",""))/100))))</f>
      </c>
      <c r="W881">
        <f>IF($N881="","",
SUM($N881,$Q881,$U881,$R881,$T881)-
IF($V881="",0,VALUE($V881)))</f>
      </c>
      <c r="AE881" t="s">
        <v>2168</v>
      </c>
      <c r="AM881">
        <f>IFERROR(LEFT($F881,FIND(" - ",$F881)-1),$F881)</f>
      </c>
      <c r="AP881">
        <f>IF($CE881&gt;=1,INDEX($AN:$AN,$CD881+1),"")</f>
      </c>
      <c r="AQ881">
        <f>IF($CE881&gt;=2,INDEX($AN:$AN,$CD881+2),"")</f>
      </c>
      <c r="AR881">
        <f>IF($CE881&gt;=3,INDEX($AN:$AN,$CD881+3),"")</f>
      </c>
      <c r="AS881">
        <f>IF($CE881&gt;=4,INDEX($AN:$AN,$CD881+4),"")</f>
      </c>
      <c r="AT881">
        <f>IF($CE881&gt;=5,INDEX($AN:$AN,$CD881+5),"")</f>
      </c>
      <c r="AU881">
        <f>IF($CE881&gt;=6,INDEX($AN:$AN,$CD881+6),"")</f>
      </c>
      <c r="AV881">
        <f>IF($CE881&gt;=7,INDEX($AN:$AN,$CD881+7),"")</f>
      </c>
      <c r="AW881">
        <f>IF($CE881&gt;=8,INDEX($AN:$AN,$CD881+8),"")</f>
      </c>
      <c r="AX881">
        <f>IF($CE881&gt;=9,INDEX($AN:$AN,$CD881+9),"")</f>
      </c>
      <c r="AY881">
        <f>IF($CE881&gt;=10,INDEX($AN:$AN,$CD881+10),"")</f>
      </c>
      <c r="AZ881">
        <f>IF($CE881&gt;=11,INDEX($AN:$AN,$CD881+11),"")</f>
      </c>
      <c r="BA881">
        <f>IF($CE881&gt;=12,INDEX($AN:$AN,$CD881+12),"")</f>
      </c>
      <c r="BB881">
        <f>IF($CE881&gt;=13,INDEX($AN:$AN,$CD881+13),"")</f>
      </c>
      <c r="BC881">
        <f>IF($CE881&gt;=14,INDEX($AN:$AN,$CD881+14),"")</f>
      </c>
      <c r="BD881">
        <f>IF($CE881&gt;=15,INDEX($AN:$AN,$CD881+15),"")</f>
      </c>
      <c r="BE881">
        <f>IF($CE881&gt;=16,INDEX($AN:$AN,$CD881+16),"")</f>
      </c>
      <c r="BF881">
        <f>IF($CE881&gt;=17,INDEX($AN:$AN,$CD881+17),"")</f>
      </c>
      <c r="BG881">
        <f>IF($CE881&gt;=18,INDEX($AN:$AN,$CD881+18),"")</f>
      </c>
      <c r="BH881">
        <f>IF($CE881&gt;=19,INDEX($AN:$AN,$CD881+19),"")</f>
      </c>
      <c r="BI881">
        <f>IF($CE881&gt;=20,INDEX($AN:$AN,$CD881+20),"")</f>
      </c>
      <c r="BJ881">
        <f>IF($CE881&gt;=21,INDEX($AN:$AN,$CD881+21),"")</f>
      </c>
      <c r="BK881">
        <f>IF($CE881&gt;=22,INDEX($AN:$AN,$CD881+22),"")</f>
      </c>
      <c r="BL881">
        <f>IF($CE881&gt;=23,INDEX($AN:$AN,$CD881+23),"")</f>
      </c>
      <c r="BM881">
        <f>IF($CE881&gt;=24,INDEX($AN:$AN,$CD881+24),"")</f>
      </c>
      <c r="BN881">
        <f>IF($CE881&gt;=25,INDEX($AN:$AN,$CD881+25),"")</f>
      </c>
      <c r="BO881">
        <f>IF($CE881&gt;=26,INDEX($AN:$AN,$CD881+26),"")</f>
      </c>
      <c r="BP881">
        <f>IF($CE881&gt;=27,INDEX($AN:$AN,$CD881+27),"")</f>
      </c>
      <c r="BQ881">
        <f>IF($CE881&gt;=28,INDEX($AN:$AN,$CD881+28),"")</f>
      </c>
      <c r="BR881">
        <f>IF($CE881&gt;=29,INDEX($AN:$AN,$CD881+29),"")</f>
      </c>
      <c r="BS881">
        <f>IF($CE881&gt;=30,INDEX($AN:$AN,$CD881+30),"")</f>
      </c>
      <c r="BT881">
        <f>IF($CE881&gt;=31,INDEX($AN:$AN,$CD881+31),"")</f>
      </c>
      <c r="BU881">
        <f>IF($CE881&gt;=32,INDEX($AN:$AN,$CD881+32),"")</f>
      </c>
      <c r="BV881">
        <f>IF($CE881&gt;=33,INDEX($AN:$AN,$CD881+33),"")</f>
      </c>
      <c r="BW881">
        <f>IF($CE881&gt;=34,INDEX($AN:$AN,$CD881+34),"")</f>
      </c>
      <c r="BX881">
        <f>IF($CE881&gt;=35,INDEX($AN:$AN,$CD881+35),"")</f>
      </c>
      <c r="BY881">
        <f>IF($CE881&gt;=36,INDEX($AN:$AN,$CD881+36),"")</f>
      </c>
      <c r="BZ881">
        <f>IF($CE881&gt;=37,INDEX($AN:$AN,$CD881+37),"")</f>
      </c>
      <c r="CA881">
        <f>IF($CE881&gt;=38,INDEX($AN:$AN,$CD881+38),"")</f>
      </c>
      <c r="CB881">
        <f>IF($CE881&gt;=39,INDEX($AN:$AN,$CD881+39),"")</f>
      </c>
      <c r="CC881">
        <f>IF($CE881&gt;=40,INDEX($AN:$AN,$CD881+40),"")</f>
      </c>
      <c r="CD881">
        <f>IFERROR(MATCH($AM881,$AN$2:$AN$133,0)+1,0)</f>
      </c>
      <c r="CE881">
        <f>IFERROR(INDEX($AO$2:$AO$133,MATCH($AM881,$AN$2:$AN$133,0)),0)</f>
      </c>
      <c r="CF881">
        <f>IFERROR(LEFT($K881,FIND(" - ",$K881)-1),$K881)</f>
      </c>
      <c r="CG881" t="s">
        <v>108</v>
      </c>
      <c r="CI881">
        <f>IF($DD881&gt;=1,INDEX($CG:$CG,$DC881+1),"")</f>
      </c>
      <c r="CJ881">
        <f>IF($DD881&gt;=2,INDEX($CG:$CG,$DC881+2),"")</f>
      </c>
      <c r="CK881">
        <f>IF($DD881&gt;=3,INDEX($CG:$CG,$DC881+3),"")</f>
      </c>
      <c r="CL881">
        <f>IF($DD881&gt;=4,INDEX($CG:$CG,$DC881+4),"")</f>
      </c>
      <c r="CM881">
        <f>IF($DD881&gt;=5,INDEX($CG:$CG,$DC881+5),"")</f>
      </c>
      <c r="CN881">
        <f>IF($DD881&gt;=6,INDEX($CG:$CG,$DC881+6),"")</f>
      </c>
      <c r="CO881">
        <f>IF($DD881&gt;=7,INDEX($CG:$CG,$DC881+7),"")</f>
      </c>
      <c r="CP881">
        <f>IF($DD881&gt;=8,INDEX($CG:$CG,$DC881+8),"")</f>
      </c>
      <c r="CQ881">
        <f>IF($DD881&gt;=9,INDEX($CG:$CG,$DC881+9),"")</f>
      </c>
      <c r="CR881">
        <f>IF($DD881&gt;=10,INDEX($CG:$CG,$DC881+10),"")</f>
      </c>
      <c r="CS881">
        <f>IF($DD881&gt;=11,INDEX($CG:$CG,$DC881+11),"")</f>
      </c>
      <c r="CT881">
        <f>IF($DD881&gt;=12,INDEX($CG:$CG,$DC881+12),"")</f>
      </c>
      <c r="CU881">
        <f>IF($DD881&gt;=13,INDEX($CG:$CG,$DC881+13),"")</f>
      </c>
      <c r="CV881">
        <f>IF($DD881&gt;=14,INDEX($CG:$CG,$DC881+14),"")</f>
      </c>
      <c r="CW881">
        <f>IF($DD881&gt;=15,INDEX($CG:$CG,$DC881+15),"")</f>
      </c>
      <c r="CX881">
        <f>IF($DD881&gt;=16,INDEX($CG:$CG,$DC881+16),"")</f>
      </c>
      <c r="CY881">
        <f>IF($DD881&gt;=17,INDEX($CG:$CG,$DC881+17),"")</f>
      </c>
      <c r="CZ881">
        <f>IF($DD881&gt;=18,INDEX($CG:$CG,$DC881+18),"")</f>
      </c>
      <c r="DA881">
        <f>IF($DD881&gt;=19,INDEX($CG:$CG,$DC881+19),"")</f>
      </c>
      <c r="DB881">
        <f>IF($DD881&gt;=20,INDEX($CG:$CG,$DC881+20),"")</f>
      </c>
      <c r="DC881">
        <f>IFERROR(MATCH($CF881,$CG$2:$CG$1558,0)+1,0)</f>
      </c>
      <c r="DD881">
        <f>IFERROR(INDEX($CH$2:$CH$1558,MATCH($CF881,$CG$2:$CG$1558,0)),0)</f>
      </c>
      <c r="DE881">
        <f>IFERROR(INDEX($AL:$AL,MATCH($G881,$AK:$AK,0))&amp;"","")</f>
      </c>
      <c r="DI881">
        <f>IF($GL881&gt;=1,INDEX($DF:$DF,$GK881+1),"")</f>
      </c>
      <c r="DJ881">
        <f>IF($GL881&gt;=2,INDEX($DF:$DF,$GK881+2),"")</f>
      </c>
      <c r="DK881">
        <f>IF($GL881&gt;=3,INDEX($DF:$DF,$GK881+3),"")</f>
      </c>
      <c r="DL881">
        <f>IF($GL881&gt;=4,INDEX($DF:$DF,$GK881+4),"")</f>
      </c>
      <c r="DM881">
        <f>IF($GL881&gt;=5,INDEX($DF:$DF,$GK881+5),"")</f>
      </c>
      <c r="DN881">
        <f>IF($GL881&gt;=6,INDEX($DF:$DF,$GK881+6),"")</f>
      </c>
      <c r="DO881">
        <f>IF($GL881&gt;=7,INDEX($DF:$DF,$GK881+7),"")</f>
      </c>
      <c r="DP881">
        <f>IF($GL881&gt;=8,INDEX($DF:$DF,$GK881+8),"")</f>
      </c>
      <c r="DQ881">
        <f>IF($GL881&gt;=9,INDEX($DF:$DF,$GK881+9),"")</f>
      </c>
      <c r="DR881">
        <f>IF($GL881&gt;=10,INDEX($DF:$DF,$GK881+10),"")</f>
      </c>
      <c r="DS881">
        <f>IF($GL881&gt;=11,INDEX($DF:$DF,$GK881+11),"")</f>
      </c>
      <c r="DT881">
        <f>IF($GL881&gt;=12,INDEX($DF:$DF,$GK881+12),"")</f>
      </c>
      <c r="DU881">
        <f>IF($GL881&gt;=13,INDEX($DF:$DF,$GK881+13),"")</f>
      </c>
      <c r="DV881">
        <f>IF($GL881&gt;=14,INDEX($DF:$DF,$GK881+14),"")</f>
      </c>
      <c r="DW881">
        <f>IF($GL881&gt;=15,INDEX($DF:$DF,$GK881+15),"")</f>
      </c>
      <c r="DX881">
        <f>IF($GL881&gt;=16,INDEX($DF:$DF,$GK881+16),"")</f>
      </c>
      <c r="DY881">
        <f>IF($GL881&gt;=17,INDEX($DF:$DF,$GK881+17),"")</f>
      </c>
      <c r="DZ881">
        <f>IF($GL881&gt;=18,INDEX($DF:$DF,$GK881+18),"")</f>
      </c>
      <c r="EA881">
        <f>IF($GL881&gt;=19,INDEX($DF:$DF,$GK881+19),"")</f>
      </c>
      <c r="EB881">
        <f>IF($GL881&gt;=20,INDEX($DF:$DF,$GK881+20),"")</f>
      </c>
      <c r="EC881">
        <f>IF($GL881&gt;=21,INDEX($DF:$DF,$GK881+21),"")</f>
      </c>
      <c r="ED881">
        <f>IF($GL881&gt;=22,INDEX($DF:$DF,$GK881+22),"")</f>
      </c>
      <c r="EE881">
        <f>IF($GL881&gt;=23,INDEX($DF:$DF,$GK881+23),"")</f>
      </c>
      <c r="EF881">
        <f>IF($GL881&gt;=24,INDEX($DF:$DF,$GK881+24),"")</f>
      </c>
      <c r="EG881">
        <f>IF($GL881&gt;=25,INDEX($DF:$DF,$GK881+25),"")</f>
      </c>
      <c r="EH881">
        <f>IF($GL881&gt;=26,INDEX($DF:$DF,$GK881+26),"")</f>
      </c>
      <c r="EI881">
        <f>IF($GL881&gt;=27,INDEX($DF:$DF,$GK881+27),"")</f>
      </c>
      <c r="EJ881">
        <f>IF($GL881&gt;=28,INDEX($DF:$DF,$GK881+28),"")</f>
      </c>
      <c r="EK881">
        <f>IF($GL881&gt;=29,INDEX($DF:$DF,$GK881+29),"")</f>
      </c>
      <c r="EL881">
        <f>IF($GL881&gt;=30,INDEX($DF:$DF,$GK881+30),"")</f>
      </c>
      <c r="EM881">
        <f>IF($GL881&gt;=31,INDEX($DF:$DF,$GK881+31),"")</f>
      </c>
      <c r="EN881">
        <f>IF($GL881&gt;=32,INDEX($DF:$DF,$GK881+32),"")</f>
      </c>
      <c r="EO881">
        <f>IF($GL881&gt;=33,INDEX($DF:$DF,$GK881+33),"")</f>
      </c>
      <c r="EP881">
        <f>IF($GL881&gt;=34,INDEX($DF:$DF,$GK881+34),"")</f>
      </c>
      <c r="EQ881">
        <f>IF($GL881&gt;=35,INDEX($DF:$DF,$GK881+35),"")</f>
      </c>
      <c r="ER881">
        <f>IF($GL881&gt;=36,INDEX($DF:$DF,$GK881+36),"")</f>
      </c>
      <c r="ES881">
        <f>IF($GL881&gt;=37,INDEX($DF:$DF,$GK881+37),"")</f>
      </c>
      <c r="ET881">
        <f>IF($GL881&gt;=38,INDEX($DF:$DF,$GK881+38),"")</f>
      </c>
      <c r="EU881">
        <f>IF($GL881&gt;=39,INDEX($DF:$DF,$GK881+39),"")</f>
      </c>
      <c r="EV881">
        <f>IF($GL881&gt;=40,INDEX($DF:$DF,$GK881+40),"")</f>
      </c>
      <c r="EW881">
        <f>IF($GL881&gt;=1,INDEX($DG:$DG,$GK881+1),"")</f>
      </c>
      <c r="EX881">
        <f>IF($GL881&gt;=2,INDEX($DG:$DG,$GK881+2),"")</f>
      </c>
      <c r="EY881">
        <f>IF($GL881&gt;=3,INDEX($DG:$DG,$GK881+3),"")</f>
      </c>
      <c r="EZ881">
        <f>IF($GL881&gt;=4,INDEX($DG:$DG,$GK881+4),"")</f>
      </c>
      <c r="FA881">
        <f>IF($GL881&gt;=5,INDEX($DG:$DG,$GK881+5),"")</f>
      </c>
      <c r="FB881">
        <f>IF($GL881&gt;=6,INDEX($DG:$DG,$GK881+6),"")</f>
      </c>
      <c r="FC881">
        <f>IF($GL881&gt;=7,INDEX($DG:$DG,$GK881+7),"")</f>
      </c>
      <c r="FD881">
        <f>IF($GL881&gt;=8,INDEX($DG:$DG,$GK881+8),"")</f>
      </c>
      <c r="FE881">
        <f>IF($GL881&gt;=9,INDEX($DG:$DG,$GK881+9),"")</f>
      </c>
      <c r="FF881">
        <f>IF($GL881&gt;=10,INDEX($DG:$DG,$GK881+10),"")</f>
      </c>
      <c r="FG881">
        <f>IF($GL881&gt;=11,INDEX($DG:$DG,$GK881+11),"")</f>
      </c>
      <c r="FH881">
        <f>IF($GL881&gt;=12,INDEX($DG:$DG,$GK881+12),"")</f>
      </c>
      <c r="FI881">
        <f>IF($GL881&gt;=13,INDEX($DG:$DG,$GK881+13),"")</f>
      </c>
      <c r="FJ881">
        <f>IF($GL881&gt;=14,INDEX($DG:$DG,$GK881+14),"")</f>
      </c>
      <c r="FK881">
        <f>IF($GL881&gt;=15,INDEX($DG:$DG,$GK881+15),"")</f>
      </c>
      <c r="FL881">
        <f>IF($GL881&gt;=16,INDEX($DG:$DG,$GK881+16),"")</f>
      </c>
      <c r="FM881">
        <f>IF($GL881&gt;=17,INDEX($DG:$DG,$GK881+17),"")</f>
      </c>
      <c r="FN881">
        <f>IF($GL881&gt;=18,INDEX($DG:$DG,$GK881+18),"")</f>
      </c>
      <c r="FO881">
        <f>IF($GL881&gt;=19,INDEX($DG:$DG,$GK881+19),"")</f>
      </c>
      <c r="FP881">
        <f>IF($GL881&gt;=20,INDEX($DG:$DG,$GK881+20),"")</f>
      </c>
      <c r="FQ881">
        <f>IF($GL881&gt;=21,INDEX($DG:$DG,$GK881+21),"")</f>
      </c>
      <c r="FR881">
        <f>IF($GL881&gt;=22,INDEX($DG:$DG,$GK881+22),"")</f>
      </c>
      <c r="FS881">
        <f>IF($GL881&gt;=23,INDEX($DG:$DG,$GK881+23),"")</f>
      </c>
      <c r="FT881">
        <f>IF($GL881&gt;=24,INDEX($DG:$DG,$GK881+24),"")</f>
      </c>
      <c r="FU881">
        <f>IF($GL881&gt;=25,INDEX($DG:$DG,$GK881+25),"")</f>
      </c>
      <c r="FV881">
        <f>IF($GL881&gt;=26,INDEX($DG:$DG,$GK881+26),"")</f>
      </c>
      <c r="FW881">
        <f>IF($GL881&gt;=27,INDEX($DG:$DG,$GK881+27),"")</f>
      </c>
      <c r="FX881">
        <f>IF($GL881&gt;=28,INDEX($DG:$DG,$GK881+28),"")</f>
      </c>
      <c r="FY881">
        <f>IF($GL881&gt;=29,INDEX($DG:$DG,$GK881+29),"")</f>
      </c>
      <c r="FZ881">
        <f>IF($GL881&gt;=30,INDEX($DG:$DG,$GK881+30),"")</f>
      </c>
      <c r="GA881">
        <f>IF($GL881&gt;=31,INDEX($DG:$DG,$GK881+31),"")</f>
      </c>
      <c r="GB881">
        <f>IF($GL881&gt;=32,INDEX($DG:$DG,$GK881+32),"")</f>
      </c>
      <c r="GC881">
        <f>IF($GL881&gt;=33,INDEX($DG:$DG,$GK881+33),"")</f>
      </c>
      <c r="GD881">
        <f>IF($GL881&gt;=34,INDEX($DG:$DG,$GK881+34),"")</f>
      </c>
      <c r="GE881">
        <f>IF($GL881&gt;=35,INDEX($DG:$DG,$GK881+35),"")</f>
      </c>
      <c r="GF881">
        <f>IF($GL881&gt;=36,INDEX($DG:$DG,$GK881+36),"")</f>
      </c>
      <c r="GG881">
        <f>IF($GL881&gt;=37,INDEX($DG:$DG,$GK881+37),"")</f>
      </c>
      <c r="GH881">
        <f>IF($GL881&gt;=38,INDEX($DG:$DG,$GK881+38),"")</f>
      </c>
      <c r="GI881">
        <f>IF($GL881&gt;=39,INDEX($DG:$DG,$GK881+39),"")</f>
      </c>
      <c r="GJ881">
        <f>IF($GL881&gt;=40,INDEX($DG:$DG,$GK881+40),"")</f>
      </c>
      <c r="GK881">
        <f>IFERROR(MATCH($DE881,$DF$2:$DF$166,0)+1,0)</f>
      </c>
      <c r="GL881">
        <f>IFERROR(INDEX($DH$2:$DH$166,MATCH($DE881,$DF$2:$DF$166,0)),0)</f>
      </c>
      <c r="GM881">
        <f>IFERROR(MATCH($H881,$DI$881:$EV$881,0),0)</f>
      </c>
      <c r="GN881">
        <f>IF($GM881&gt;0,INDEX($EW$881:$GJ$881,$GM881),"")</f>
      </c>
      <c r="GQ881">
        <f>IF($IZ881&gt;=1,INDEX($GO:$GO,$IY881+1),"")</f>
      </c>
      <c r="GR881">
        <f>IF($IZ881&gt;=2,INDEX($GO:$GO,$IY881+2),"")</f>
      </c>
      <c r="GS881">
        <f>IF($IZ881&gt;=3,INDEX($GO:$GO,$IY881+3),"")</f>
      </c>
      <c r="GT881">
        <f>IF($IZ881&gt;=4,INDEX($GO:$GO,$IY881+4),"")</f>
      </c>
      <c r="GU881">
        <f>IF($IZ881&gt;=5,INDEX($GO:$GO,$IY881+5),"")</f>
      </c>
      <c r="GV881">
        <f>IF($IZ881&gt;=6,INDEX($GO:$GO,$IY881+6),"")</f>
      </c>
      <c r="GW881">
        <f>IF($IZ881&gt;=7,INDEX($GO:$GO,$IY881+7),"")</f>
      </c>
      <c r="GX881">
        <f>IF($IZ881&gt;=8,INDEX($GO:$GO,$IY881+8),"")</f>
      </c>
      <c r="GY881">
        <f>IF($IZ881&gt;=9,INDEX($GO:$GO,$IY881+9),"")</f>
      </c>
      <c r="GZ881">
        <f>IF($IZ881&gt;=10,INDEX($GO:$GO,$IY881+10),"")</f>
      </c>
      <c r="HA881">
        <f>IF($IZ881&gt;=11,INDEX($GO:$GO,$IY881+11),"")</f>
      </c>
      <c r="HB881">
        <f>IF($IZ881&gt;=12,INDEX($GO:$GO,$IY881+12),"")</f>
      </c>
      <c r="HC881">
        <f>IF($IZ881&gt;=13,INDEX($GO:$GO,$IY881+13),"")</f>
      </c>
      <c r="HD881">
        <f>IF($IZ881&gt;=14,INDEX($GO:$GO,$IY881+14),"")</f>
      </c>
      <c r="HE881">
        <f>IF($IZ881&gt;=15,INDEX($GO:$GO,$IY881+15),"")</f>
      </c>
      <c r="HF881">
        <f>IF($IZ881&gt;=16,INDEX($GO:$GO,$IY881+16),"")</f>
      </c>
      <c r="HG881">
        <f>IF($IZ881&gt;=17,INDEX($GO:$GO,$IY881+17),"")</f>
      </c>
      <c r="HH881">
        <f>IF($IZ881&gt;=18,INDEX($GO:$GO,$IY881+18),"")</f>
      </c>
      <c r="HI881">
        <f>IF($IZ881&gt;=19,INDEX($GO:$GO,$IY881+19),"")</f>
      </c>
      <c r="HJ881">
        <f>IF($IZ881&gt;=20,INDEX($GO:$GO,$IY881+20),"")</f>
      </c>
      <c r="HK881">
        <f>IF($IZ881&gt;=21,INDEX($GO:$GO,$IY881+21),"")</f>
      </c>
      <c r="HL881">
        <f>IF($IZ881&gt;=22,INDEX($GO:$GO,$IY881+22),"")</f>
      </c>
      <c r="HM881">
        <f>IF($IZ881&gt;=23,INDEX($GO:$GO,$IY881+23),"")</f>
      </c>
      <c r="HN881">
        <f>IF($IZ881&gt;=24,INDEX($GO:$GO,$IY881+24),"")</f>
      </c>
      <c r="HO881">
        <f>IF($IZ881&gt;=25,INDEX($GO:$GO,$IY881+25),"")</f>
      </c>
      <c r="HP881">
        <f>IF($IZ881&gt;=26,INDEX($GO:$GO,$IY881+26),"")</f>
      </c>
      <c r="HQ881">
        <f>IF($IZ881&gt;=27,INDEX($GO:$GO,$IY881+27),"")</f>
      </c>
      <c r="HR881">
        <f>IF($IZ881&gt;=28,INDEX($GO:$GO,$IY881+28),"")</f>
      </c>
      <c r="HS881">
        <f>IF($IZ881&gt;=29,INDEX($GO:$GO,$IY881+29),"")</f>
      </c>
      <c r="HT881">
        <f>IF($IZ881&gt;=30,INDEX($GO:$GO,$IY881+30),"")</f>
      </c>
      <c r="HU881">
        <f>IF($IZ881&gt;=31,INDEX($GO:$GO,$IY881+31),"")</f>
      </c>
      <c r="HV881">
        <f>IF($IZ881&gt;=32,INDEX($GO:$GO,$IY881+32),"")</f>
      </c>
      <c r="HW881">
        <f>IF($IZ881&gt;=33,INDEX($GO:$GO,$IY881+33),"")</f>
      </c>
      <c r="HX881">
        <f>IF($IZ881&gt;=34,INDEX($GO:$GO,$IY881+34),"")</f>
      </c>
      <c r="HY881">
        <f>IF($IZ881&gt;=35,INDEX($GO:$GO,$IY881+35),"")</f>
      </c>
      <c r="HZ881">
        <f>IF($IZ881&gt;=36,INDEX($GO:$GO,$IY881+36),"")</f>
      </c>
      <c r="IA881">
        <f>IF($IZ881&gt;=37,INDEX($GO:$GO,$IY881+37),"")</f>
      </c>
      <c r="IB881">
        <f>IF($IZ881&gt;=38,INDEX($GO:$GO,$IY881+38),"")</f>
      </c>
      <c r="IC881">
        <f>IF($IZ881&gt;=39,INDEX($GO:$GO,$IY881+39),"")</f>
      </c>
      <c r="ID881">
        <f>IF($IZ881&gt;=40,INDEX($GO:$GO,$IY881+40),"")</f>
      </c>
      <c r="IE881">
        <f>IF($IZ881&gt;=41,INDEX($GO:$GO,$IY881+41),"")</f>
      </c>
      <c r="IF881">
        <f>IF($IZ881&gt;=42,INDEX($GO:$GO,$IY881+42),"")</f>
      </c>
      <c r="IG881">
        <f>IF($IZ881&gt;=43,INDEX($GO:$GO,$IY881+43),"")</f>
      </c>
      <c r="IH881">
        <f>IF($IZ881&gt;=44,INDEX($GO:$GO,$IY881+44),"")</f>
      </c>
      <c r="II881">
        <f>IF($IZ881&gt;=45,INDEX($GO:$GO,$IY881+45),"")</f>
      </c>
      <c r="IJ881">
        <f>IF($IZ881&gt;=46,INDEX($GO:$GO,$IY881+46),"")</f>
      </c>
      <c r="IK881">
        <f>IF($IZ881&gt;=47,INDEX($GO:$GO,$IY881+47),"")</f>
      </c>
      <c r="IL881">
        <f>IF($IZ881&gt;=48,INDEX($GO:$GO,$IY881+48),"")</f>
      </c>
      <c r="IM881">
        <f>IF($IZ881&gt;=49,INDEX($GO:$GO,$IY881+49),"")</f>
      </c>
      <c r="IN881">
        <f>IF($IZ881&gt;=50,INDEX($GO:$GO,$IY881+50),"")</f>
      </c>
      <c r="IO881">
        <f>IF($IZ881&gt;=51,INDEX($GO:$GO,$IY881+51),"")</f>
      </c>
      <c r="IP881">
        <f>IF($IZ881&gt;=52,INDEX($GO:$GO,$IY881+52),"")</f>
      </c>
      <c r="IQ881">
        <f>IF($IZ881&gt;=53,INDEX($GO:$GO,$IY881+53),"")</f>
      </c>
      <c r="IR881">
        <f>IF($IZ881&gt;=54,INDEX($GO:$GO,$IY881+54),"")</f>
      </c>
      <c r="IS881">
        <f>IF($IZ881&gt;=55,INDEX($GO:$GO,$IY881+55),"")</f>
      </c>
      <c r="IT881">
        <f>IF($IZ881&gt;=56,INDEX($GO:$GO,$IY881+56),"")</f>
      </c>
      <c r="IU881">
        <f>IF($IZ881&gt;=57,INDEX($GO:$GO,$IY881+57),"")</f>
      </c>
      <c r="IV881">
        <f>IF($IZ881&gt;=58,INDEX($GO:$GO,$IY881+58),"")</f>
      </c>
      <c r="IW881">
        <f>IF($IZ881&gt;=59,INDEX($GO:$GO,$IY881+59),"")</f>
      </c>
      <c r="IX881">
        <f>IF($IZ881&gt;=60,INDEX($GO:$GO,$IY881+60),"")</f>
      </c>
      <c r="IY881">
        <f>IFERROR(MATCH($GN881,$GO$2:$GO$827,0)+1,0)</f>
      </c>
      <c r="IZ881">
        <f>IFERROR(INDEX($GP$2:$GP$827,MATCH($GN881,$GO$2:$GO$827,0)),0)</f>
      </c>
      <c r="JA881" t="s">
        <v>23</v>
      </c>
      <c r="JB881" t="s">
        <v>23</v>
      </c>
    </row>
    <row r="882" spans="1:262" x14ac:dyDescent="0.25">
      <c r="F882" s="1"/>
      <c r="G882" s="1"/>
      <c r="H882" s="1"/>
      <c r="I882" s="1"/>
      <c r="J882" s="1">
        <f>IFERROR(IF(FIND(" - ",$F882)&gt;0,MID($F882,FIND(" - ",$F882)+3,LEN($F882)),""),"")</f>
      </c>
      <c r="L882" s="1"/>
      <c r="N882" t="s">
        <v>23</v>
      </c>
      <c r="P882">
        <f>IF(OR($N882="",$O882=""),"",IFERROR($N882/$O882,0))</f>
      </c>
      <c r="Q882">
        <f>IF($N882="","",
IF($G882="","",
IF(ISNUMBER(SEARCH("exempt",LOWER($G882))),0,
$N882*(VALUE(SUBSTITUTE($G882,"%",""))/100))))</f>
      </c>
      <c r="W882">
        <f>IF($N882="","",
SUM($N882,$Q882,$U882,$R882,$T882)-
IF($V882="",0,VALUE($V882)))</f>
      </c>
      <c r="AE882" t="s">
        <v>2169</v>
      </c>
      <c r="AM882">
        <f>IFERROR(LEFT($F882,FIND(" - ",$F882)-1),$F882)</f>
      </c>
      <c r="AP882">
        <f>IF($CE882&gt;=1,INDEX($AN:$AN,$CD882+1),"")</f>
      </c>
      <c r="AQ882">
        <f>IF($CE882&gt;=2,INDEX($AN:$AN,$CD882+2),"")</f>
      </c>
      <c r="AR882">
        <f>IF($CE882&gt;=3,INDEX($AN:$AN,$CD882+3),"")</f>
      </c>
      <c r="AS882">
        <f>IF($CE882&gt;=4,INDEX($AN:$AN,$CD882+4),"")</f>
      </c>
      <c r="AT882">
        <f>IF($CE882&gt;=5,INDEX($AN:$AN,$CD882+5),"")</f>
      </c>
      <c r="AU882">
        <f>IF($CE882&gt;=6,INDEX($AN:$AN,$CD882+6),"")</f>
      </c>
      <c r="AV882">
        <f>IF($CE882&gt;=7,INDEX($AN:$AN,$CD882+7),"")</f>
      </c>
      <c r="AW882">
        <f>IF($CE882&gt;=8,INDEX($AN:$AN,$CD882+8),"")</f>
      </c>
      <c r="AX882">
        <f>IF($CE882&gt;=9,INDEX($AN:$AN,$CD882+9),"")</f>
      </c>
      <c r="AY882">
        <f>IF($CE882&gt;=10,INDEX($AN:$AN,$CD882+10),"")</f>
      </c>
      <c r="AZ882">
        <f>IF($CE882&gt;=11,INDEX($AN:$AN,$CD882+11),"")</f>
      </c>
      <c r="BA882">
        <f>IF($CE882&gt;=12,INDEX($AN:$AN,$CD882+12),"")</f>
      </c>
      <c r="BB882">
        <f>IF($CE882&gt;=13,INDEX($AN:$AN,$CD882+13),"")</f>
      </c>
      <c r="BC882">
        <f>IF($CE882&gt;=14,INDEX($AN:$AN,$CD882+14),"")</f>
      </c>
      <c r="BD882">
        <f>IF($CE882&gt;=15,INDEX($AN:$AN,$CD882+15),"")</f>
      </c>
      <c r="BE882">
        <f>IF($CE882&gt;=16,INDEX($AN:$AN,$CD882+16),"")</f>
      </c>
      <c r="BF882">
        <f>IF($CE882&gt;=17,INDEX($AN:$AN,$CD882+17),"")</f>
      </c>
      <c r="BG882">
        <f>IF($CE882&gt;=18,INDEX($AN:$AN,$CD882+18),"")</f>
      </c>
      <c r="BH882">
        <f>IF($CE882&gt;=19,INDEX($AN:$AN,$CD882+19),"")</f>
      </c>
      <c r="BI882">
        <f>IF($CE882&gt;=20,INDEX($AN:$AN,$CD882+20),"")</f>
      </c>
      <c r="BJ882">
        <f>IF($CE882&gt;=21,INDEX($AN:$AN,$CD882+21),"")</f>
      </c>
      <c r="BK882">
        <f>IF($CE882&gt;=22,INDEX($AN:$AN,$CD882+22),"")</f>
      </c>
      <c r="BL882">
        <f>IF($CE882&gt;=23,INDEX($AN:$AN,$CD882+23),"")</f>
      </c>
      <c r="BM882">
        <f>IF($CE882&gt;=24,INDEX($AN:$AN,$CD882+24),"")</f>
      </c>
      <c r="BN882">
        <f>IF($CE882&gt;=25,INDEX($AN:$AN,$CD882+25),"")</f>
      </c>
      <c r="BO882">
        <f>IF($CE882&gt;=26,INDEX($AN:$AN,$CD882+26),"")</f>
      </c>
      <c r="BP882">
        <f>IF($CE882&gt;=27,INDEX($AN:$AN,$CD882+27),"")</f>
      </c>
      <c r="BQ882">
        <f>IF($CE882&gt;=28,INDEX($AN:$AN,$CD882+28),"")</f>
      </c>
      <c r="BR882">
        <f>IF($CE882&gt;=29,INDEX($AN:$AN,$CD882+29),"")</f>
      </c>
      <c r="BS882">
        <f>IF($CE882&gt;=30,INDEX($AN:$AN,$CD882+30),"")</f>
      </c>
      <c r="BT882">
        <f>IF($CE882&gt;=31,INDEX($AN:$AN,$CD882+31),"")</f>
      </c>
      <c r="BU882">
        <f>IF($CE882&gt;=32,INDEX($AN:$AN,$CD882+32),"")</f>
      </c>
      <c r="BV882">
        <f>IF($CE882&gt;=33,INDEX($AN:$AN,$CD882+33),"")</f>
      </c>
      <c r="BW882">
        <f>IF($CE882&gt;=34,INDEX($AN:$AN,$CD882+34),"")</f>
      </c>
      <c r="BX882">
        <f>IF($CE882&gt;=35,INDEX($AN:$AN,$CD882+35),"")</f>
      </c>
      <c r="BY882">
        <f>IF($CE882&gt;=36,INDEX($AN:$AN,$CD882+36),"")</f>
      </c>
      <c r="BZ882">
        <f>IF($CE882&gt;=37,INDEX($AN:$AN,$CD882+37),"")</f>
      </c>
      <c r="CA882">
        <f>IF($CE882&gt;=38,INDEX($AN:$AN,$CD882+38),"")</f>
      </c>
      <c r="CB882">
        <f>IF($CE882&gt;=39,INDEX($AN:$AN,$CD882+39),"")</f>
      </c>
      <c r="CC882">
        <f>IF($CE882&gt;=40,INDEX($AN:$AN,$CD882+40),"")</f>
      </c>
      <c r="CD882">
        <f>IFERROR(MATCH($AM882,$AN$2:$AN$133,0)+1,0)</f>
      </c>
      <c r="CE882">
        <f>IFERROR(INDEX($AO$2:$AO$133,MATCH($AM882,$AN$2:$AN$133,0)),0)</f>
      </c>
      <c r="CF882">
        <f>IFERROR(LEFT($K882,FIND(" - ",$K882)-1),$K882)</f>
      </c>
      <c r="CG882" t="s">
        <v>2170</v>
      </c>
      <c r="CH882">
        <v>1</v>
      </c>
      <c r="CI882">
        <f>IF($DD882&gt;=1,INDEX($CG:$CG,$DC882+1),"")</f>
      </c>
      <c r="CJ882">
        <f>IF($DD882&gt;=2,INDEX($CG:$CG,$DC882+2),"")</f>
      </c>
      <c r="CK882">
        <f>IF($DD882&gt;=3,INDEX($CG:$CG,$DC882+3),"")</f>
      </c>
      <c r="CL882">
        <f>IF($DD882&gt;=4,INDEX($CG:$CG,$DC882+4),"")</f>
      </c>
      <c r="CM882">
        <f>IF($DD882&gt;=5,INDEX($CG:$CG,$DC882+5),"")</f>
      </c>
      <c r="CN882">
        <f>IF($DD882&gt;=6,INDEX($CG:$CG,$DC882+6),"")</f>
      </c>
      <c r="CO882">
        <f>IF($DD882&gt;=7,INDEX($CG:$CG,$DC882+7),"")</f>
      </c>
      <c r="CP882">
        <f>IF($DD882&gt;=8,INDEX($CG:$CG,$DC882+8),"")</f>
      </c>
      <c r="CQ882">
        <f>IF($DD882&gt;=9,INDEX($CG:$CG,$DC882+9),"")</f>
      </c>
      <c r="CR882">
        <f>IF($DD882&gt;=10,INDEX($CG:$CG,$DC882+10),"")</f>
      </c>
      <c r="CS882">
        <f>IF($DD882&gt;=11,INDEX($CG:$CG,$DC882+11),"")</f>
      </c>
      <c r="CT882">
        <f>IF($DD882&gt;=12,INDEX($CG:$CG,$DC882+12),"")</f>
      </c>
      <c r="CU882">
        <f>IF($DD882&gt;=13,INDEX($CG:$CG,$DC882+13),"")</f>
      </c>
      <c r="CV882">
        <f>IF($DD882&gt;=14,INDEX($CG:$CG,$DC882+14),"")</f>
      </c>
      <c r="CW882">
        <f>IF($DD882&gt;=15,INDEX($CG:$CG,$DC882+15),"")</f>
      </c>
      <c r="CX882">
        <f>IF($DD882&gt;=16,INDEX($CG:$CG,$DC882+16),"")</f>
      </c>
      <c r="CY882">
        <f>IF($DD882&gt;=17,INDEX($CG:$CG,$DC882+17),"")</f>
      </c>
      <c r="CZ882">
        <f>IF($DD882&gt;=18,INDEX($CG:$CG,$DC882+18),"")</f>
      </c>
      <c r="DA882">
        <f>IF($DD882&gt;=19,INDEX($CG:$CG,$DC882+19),"")</f>
      </c>
      <c r="DB882">
        <f>IF($DD882&gt;=20,INDEX($CG:$CG,$DC882+20),"")</f>
      </c>
      <c r="DC882">
        <f>IFERROR(MATCH($CF882,$CG$2:$CG$1558,0)+1,0)</f>
      </c>
      <c r="DD882">
        <f>IFERROR(INDEX($CH$2:$CH$1558,MATCH($CF882,$CG$2:$CG$1558,0)),0)</f>
      </c>
      <c r="DE882">
        <f>IFERROR(INDEX($AL:$AL,MATCH($G882,$AK:$AK,0))&amp;"","")</f>
      </c>
      <c r="DI882">
        <f>IF($GL882&gt;=1,INDEX($DF:$DF,$GK882+1),"")</f>
      </c>
      <c r="DJ882">
        <f>IF($GL882&gt;=2,INDEX($DF:$DF,$GK882+2),"")</f>
      </c>
      <c r="DK882">
        <f>IF($GL882&gt;=3,INDEX($DF:$DF,$GK882+3),"")</f>
      </c>
      <c r="DL882">
        <f>IF($GL882&gt;=4,INDEX($DF:$DF,$GK882+4),"")</f>
      </c>
      <c r="DM882">
        <f>IF($GL882&gt;=5,INDEX($DF:$DF,$GK882+5),"")</f>
      </c>
      <c r="DN882">
        <f>IF($GL882&gt;=6,INDEX($DF:$DF,$GK882+6),"")</f>
      </c>
      <c r="DO882">
        <f>IF($GL882&gt;=7,INDEX($DF:$DF,$GK882+7),"")</f>
      </c>
      <c r="DP882">
        <f>IF($GL882&gt;=8,INDEX($DF:$DF,$GK882+8),"")</f>
      </c>
      <c r="DQ882">
        <f>IF($GL882&gt;=9,INDEX($DF:$DF,$GK882+9),"")</f>
      </c>
      <c r="DR882">
        <f>IF($GL882&gt;=10,INDEX($DF:$DF,$GK882+10),"")</f>
      </c>
      <c r="DS882">
        <f>IF($GL882&gt;=11,INDEX($DF:$DF,$GK882+11),"")</f>
      </c>
      <c r="DT882">
        <f>IF($GL882&gt;=12,INDEX($DF:$DF,$GK882+12),"")</f>
      </c>
      <c r="DU882">
        <f>IF($GL882&gt;=13,INDEX($DF:$DF,$GK882+13),"")</f>
      </c>
      <c r="DV882">
        <f>IF($GL882&gt;=14,INDEX($DF:$DF,$GK882+14),"")</f>
      </c>
      <c r="DW882">
        <f>IF($GL882&gt;=15,INDEX($DF:$DF,$GK882+15),"")</f>
      </c>
      <c r="DX882">
        <f>IF($GL882&gt;=16,INDEX($DF:$DF,$GK882+16),"")</f>
      </c>
      <c r="DY882">
        <f>IF($GL882&gt;=17,INDEX($DF:$DF,$GK882+17),"")</f>
      </c>
      <c r="DZ882">
        <f>IF($GL882&gt;=18,INDEX($DF:$DF,$GK882+18),"")</f>
      </c>
      <c r="EA882">
        <f>IF($GL882&gt;=19,INDEX($DF:$DF,$GK882+19),"")</f>
      </c>
      <c r="EB882">
        <f>IF($GL882&gt;=20,INDEX($DF:$DF,$GK882+20),"")</f>
      </c>
      <c r="EC882">
        <f>IF($GL882&gt;=21,INDEX($DF:$DF,$GK882+21),"")</f>
      </c>
      <c r="ED882">
        <f>IF($GL882&gt;=22,INDEX($DF:$DF,$GK882+22),"")</f>
      </c>
      <c r="EE882">
        <f>IF($GL882&gt;=23,INDEX($DF:$DF,$GK882+23),"")</f>
      </c>
      <c r="EF882">
        <f>IF($GL882&gt;=24,INDEX($DF:$DF,$GK882+24),"")</f>
      </c>
      <c r="EG882">
        <f>IF($GL882&gt;=25,INDEX($DF:$DF,$GK882+25),"")</f>
      </c>
      <c r="EH882">
        <f>IF($GL882&gt;=26,INDEX($DF:$DF,$GK882+26),"")</f>
      </c>
      <c r="EI882">
        <f>IF($GL882&gt;=27,INDEX($DF:$DF,$GK882+27),"")</f>
      </c>
      <c r="EJ882">
        <f>IF($GL882&gt;=28,INDEX($DF:$DF,$GK882+28),"")</f>
      </c>
      <c r="EK882">
        <f>IF($GL882&gt;=29,INDEX($DF:$DF,$GK882+29),"")</f>
      </c>
      <c r="EL882">
        <f>IF($GL882&gt;=30,INDEX($DF:$DF,$GK882+30),"")</f>
      </c>
      <c r="EM882">
        <f>IF($GL882&gt;=31,INDEX($DF:$DF,$GK882+31),"")</f>
      </c>
      <c r="EN882">
        <f>IF($GL882&gt;=32,INDEX($DF:$DF,$GK882+32),"")</f>
      </c>
      <c r="EO882">
        <f>IF($GL882&gt;=33,INDEX($DF:$DF,$GK882+33),"")</f>
      </c>
      <c r="EP882">
        <f>IF($GL882&gt;=34,INDEX($DF:$DF,$GK882+34),"")</f>
      </c>
      <c r="EQ882">
        <f>IF($GL882&gt;=35,INDEX($DF:$DF,$GK882+35),"")</f>
      </c>
      <c r="ER882">
        <f>IF($GL882&gt;=36,INDEX($DF:$DF,$GK882+36),"")</f>
      </c>
      <c r="ES882">
        <f>IF($GL882&gt;=37,INDEX($DF:$DF,$GK882+37),"")</f>
      </c>
      <c r="ET882">
        <f>IF($GL882&gt;=38,INDEX($DF:$DF,$GK882+38),"")</f>
      </c>
      <c r="EU882">
        <f>IF($GL882&gt;=39,INDEX($DF:$DF,$GK882+39),"")</f>
      </c>
      <c r="EV882">
        <f>IF($GL882&gt;=40,INDEX($DF:$DF,$GK882+40),"")</f>
      </c>
      <c r="EW882">
        <f>IF($GL882&gt;=1,INDEX($DG:$DG,$GK882+1),"")</f>
      </c>
      <c r="EX882">
        <f>IF($GL882&gt;=2,INDEX($DG:$DG,$GK882+2),"")</f>
      </c>
      <c r="EY882">
        <f>IF($GL882&gt;=3,INDEX($DG:$DG,$GK882+3),"")</f>
      </c>
      <c r="EZ882">
        <f>IF($GL882&gt;=4,INDEX($DG:$DG,$GK882+4),"")</f>
      </c>
      <c r="FA882">
        <f>IF($GL882&gt;=5,INDEX($DG:$DG,$GK882+5),"")</f>
      </c>
      <c r="FB882">
        <f>IF($GL882&gt;=6,INDEX($DG:$DG,$GK882+6),"")</f>
      </c>
      <c r="FC882">
        <f>IF($GL882&gt;=7,INDEX($DG:$DG,$GK882+7),"")</f>
      </c>
      <c r="FD882">
        <f>IF($GL882&gt;=8,INDEX($DG:$DG,$GK882+8),"")</f>
      </c>
      <c r="FE882">
        <f>IF($GL882&gt;=9,INDEX($DG:$DG,$GK882+9),"")</f>
      </c>
      <c r="FF882">
        <f>IF($GL882&gt;=10,INDEX($DG:$DG,$GK882+10),"")</f>
      </c>
      <c r="FG882">
        <f>IF($GL882&gt;=11,INDEX($DG:$DG,$GK882+11),"")</f>
      </c>
      <c r="FH882">
        <f>IF($GL882&gt;=12,INDEX($DG:$DG,$GK882+12),"")</f>
      </c>
      <c r="FI882">
        <f>IF($GL882&gt;=13,INDEX($DG:$DG,$GK882+13),"")</f>
      </c>
      <c r="FJ882">
        <f>IF($GL882&gt;=14,INDEX($DG:$DG,$GK882+14),"")</f>
      </c>
      <c r="FK882">
        <f>IF($GL882&gt;=15,INDEX($DG:$DG,$GK882+15),"")</f>
      </c>
      <c r="FL882">
        <f>IF($GL882&gt;=16,INDEX($DG:$DG,$GK882+16),"")</f>
      </c>
      <c r="FM882">
        <f>IF($GL882&gt;=17,INDEX($DG:$DG,$GK882+17),"")</f>
      </c>
      <c r="FN882">
        <f>IF($GL882&gt;=18,INDEX($DG:$DG,$GK882+18),"")</f>
      </c>
      <c r="FO882">
        <f>IF($GL882&gt;=19,INDEX($DG:$DG,$GK882+19),"")</f>
      </c>
      <c r="FP882">
        <f>IF($GL882&gt;=20,INDEX($DG:$DG,$GK882+20),"")</f>
      </c>
      <c r="FQ882">
        <f>IF($GL882&gt;=21,INDEX($DG:$DG,$GK882+21),"")</f>
      </c>
      <c r="FR882">
        <f>IF($GL882&gt;=22,INDEX($DG:$DG,$GK882+22),"")</f>
      </c>
      <c r="FS882">
        <f>IF($GL882&gt;=23,INDEX($DG:$DG,$GK882+23),"")</f>
      </c>
      <c r="FT882">
        <f>IF($GL882&gt;=24,INDEX($DG:$DG,$GK882+24),"")</f>
      </c>
      <c r="FU882">
        <f>IF($GL882&gt;=25,INDEX($DG:$DG,$GK882+25),"")</f>
      </c>
      <c r="FV882">
        <f>IF($GL882&gt;=26,INDEX($DG:$DG,$GK882+26),"")</f>
      </c>
      <c r="FW882">
        <f>IF($GL882&gt;=27,INDEX($DG:$DG,$GK882+27),"")</f>
      </c>
      <c r="FX882">
        <f>IF($GL882&gt;=28,INDEX($DG:$DG,$GK882+28),"")</f>
      </c>
      <c r="FY882">
        <f>IF($GL882&gt;=29,INDEX($DG:$DG,$GK882+29),"")</f>
      </c>
      <c r="FZ882">
        <f>IF($GL882&gt;=30,INDEX($DG:$DG,$GK882+30),"")</f>
      </c>
      <c r="GA882">
        <f>IF($GL882&gt;=31,INDEX($DG:$DG,$GK882+31),"")</f>
      </c>
      <c r="GB882">
        <f>IF($GL882&gt;=32,INDEX($DG:$DG,$GK882+32),"")</f>
      </c>
      <c r="GC882">
        <f>IF($GL882&gt;=33,INDEX($DG:$DG,$GK882+33),"")</f>
      </c>
      <c r="GD882">
        <f>IF($GL882&gt;=34,INDEX($DG:$DG,$GK882+34),"")</f>
      </c>
      <c r="GE882">
        <f>IF($GL882&gt;=35,INDEX($DG:$DG,$GK882+35),"")</f>
      </c>
      <c r="GF882">
        <f>IF($GL882&gt;=36,INDEX($DG:$DG,$GK882+36),"")</f>
      </c>
      <c r="GG882">
        <f>IF($GL882&gt;=37,INDEX($DG:$DG,$GK882+37),"")</f>
      </c>
      <c r="GH882">
        <f>IF($GL882&gt;=38,INDEX($DG:$DG,$GK882+38),"")</f>
      </c>
      <c r="GI882">
        <f>IF($GL882&gt;=39,INDEX($DG:$DG,$GK882+39),"")</f>
      </c>
      <c r="GJ882">
        <f>IF($GL882&gt;=40,INDEX($DG:$DG,$GK882+40),"")</f>
      </c>
      <c r="GK882">
        <f>IFERROR(MATCH($DE882,$DF$2:$DF$166,0)+1,0)</f>
      </c>
      <c r="GL882">
        <f>IFERROR(INDEX($DH$2:$DH$166,MATCH($DE882,$DF$2:$DF$166,0)),0)</f>
      </c>
      <c r="GM882">
        <f>IFERROR(MATCH($H882,$DI$882:$EV$882,0),0)</f>
      </c>
      <c r="GN882">
        <f>IF($GM882&gt;0,INDEX($EW$882:$GJ$882,$GM882),"")</f>
      </c>
      <c r="GQ882">
        <f>IF($IZ882&gt;=1,INDEX($GO:$GO,$IY882+1),"")</f>
      </c>
      <c r="GR882">
        <f>IF($IZ882&gt;=2,INDEX($GO:$GO,$IY882+2),"")</f>
      </c>
      <c r="GS882">
        <f>IF($IZ882&gt;=3,INDEX($GO:$GO,$IY882+3),"")</f>
      </c>
      <c r="GT882">
        <f>IF($IZ882&gt;=4,INDEX($GO:$GO,$IY882+4),"")</f>
      </c>
      <c r="GU882">
        <f>IF($IZ882&gt;=5,INDEX($GO:$GO,$IY882+5),"")</f>
      </c>
      <c r="GV882">
        <f>IF($IZ882&gt;=6,INDEX($GO:$GO,$IY882+6),"")</f>
      </c>
      <c r="GW882">
        <f>IF($IZ882&gt;=7,INDEX($GO:$GO,$IY882+7),"")</f>
      </c>
      <c r="GX882">
        <f>IF($IZ882&gt;=8,INDEX($GO:$GO,$IY882+8),"")</f>
      </c>
      <c r="GY882">
        <f>IF($IZ882&gt;=9,INDEX($GO:$GO,$IY882+9),"")</f>
      </c>
      <c r="GZ882">
        <f>IF($IZ882&gt;=10,INDEX($GO:$GO,$IY882+10),"")</f>
      </c>
      <c r="HA882">
        <f>IF($IZ882&gt;=11,INDEX($GO:$GO,$IY882+11),"")</f>
      </c>
      <c r="HB882">
        <f>IF($IZ882&gt;=12,INDEX($GO:$GO,$IY882+12),"")</f>
      </c>
      <c r="HC882">
        <f>IF($IZ882&gt;=13,INDEX($GO:$GO,$IY882+13),"")</f>
      </c>
      <c r="HD882">
        <f>IF($IZ882&gt;=14,INDEX($GO:$GO,$IY882+14),"")</f>
      </c>
      <c r="HE882">
        <f>IF($IZ882&gt;=15,INDEX($GO:$GO,$IY882+15),"")</f>
      </c>
      <c r="HF882">
        <f>IF($IZ882&gt;=16,INDEX($GO:$GO,$IY882+16),"")</f>
      </c>
      <c r="HG882">
        <f>IF($IZ882&gt;=17,INDEX($GO:$GO,$IY882+17),"")</f>
      </c>
      <c r="HH882">
        <f>IF($IZ882&gt;=18,INDEX($GO:$GO,$IY882+18),"")</f>
      </c>
      <c r="HI882">
        <f>IF($IZ882&gt;=19,INDEX($GO:$GO,$IY882+19),"")</f>
      </c>
      <c r="HJ882">
        <f>IF($IZ882&gt;=20,INDEX($GO:$GO,$IY882+20),"")</f>
      </c>
      <c r="HK882">
        <f>IF($IZ882&gt;=21,INDEX($GO:$GO,$IY882+21),"")</f>
      </c>
      <c r="HL882">
        <f>IF($IZ882&gt;=22,INDEX($GO:$GO,$IY882+22),"")</f>
      </c>
      <c r="HM882">
        <f>IF($IZ882&gt;=23,INDEX($GO:$GO,$IY882+23),"")</f>
      </c>
      <c r="HN882">
        <f>IF($IZ882&gt;=24,INDEX($GO:$GO,$IY882+24),"")</f>
      </c>
      <c r="HO882">
        <f>IF($IZ882&gt;=25,INDEX($GO:$GO,$IY882+25),"")</f>
      </c>
      <c r="HP882">
        <f>IF($IZ882&gt;=26,INDEX($GO:$GO,$IY882+26),"")</f>
      </c>
      <c r="HQ882">
        <f>IF($IZ882&gt;=27,INDEX($GO:$GO,$IY882+27),"")</f>
      </c>
      <c r="HR882">
        <f>IF($IZ882&gt;=28,INDEX($GO:$GO,$IY882+28),"")</f>
      </c>
      <c r="HS882">
        <f>IF($IZ882&gt;=29,INDEX($GO:$GO,$IY882+29),"")</f>
      </c>
      <c r="HT882">
        <f>IF($IZ882&gt;=30,INDEX($GO:$GO,$IY882+30),"")</f>
      </c>
      <c r="HU882">
        <f>IF($IZ882&gt;=31,INDEX($GO:$GO,$IY882+31),"")</f>
      </c>
      <c r="HV882">
        <f>IF($IZ882&gt;=32,INDEX($GO:$GO,$IY882+32),"")</f>
      </c>
      <c r="HW882">
        <f>IF($IZ882&gt;=33,INDEX($GO:$GO,$IY882+33),"")</f>
      </c>
      <c r="HX882">
        <f>IF($IZ882&gt;=34,INDEX($GO:$GO,$IY882+34),"")</f>
      </c>
      <c r="HY882">
        <f>IF($IZ882&gt;=35,INDEX($GO:$GO,$IY882+35),"")</f>
      </c>
      <c r="HZ882">
        <f>IF($IZ882&gt;=36,INDEX($GO:$GO,$IY882+36),"")</f>
      </c>
      <c r="IA882">
        <f>IF($IZ882&gt;=37,INDEX($GO:$GO,$IY882+37),"")</f>
      </c>
      <c r="IB882">
        <f>IF($IZ882&gt;=38,INDEX($GO:$GO,$IY882+38),"")</f>
      </c>
      <c r="IC882">
        <f>IF($IZ882&gt;=39,INDEX($GO:$GO,$IY882+39),"")</f>
      </c>
      <c r="ID882">
        <f>IF($IZ882&gt;=40,INDEX($GO:$GO,$IY882+40),"")</f>
      </c>
      <c r="IE882">
        <f>IF($IZ882&gt;=41,INDEX($GO:$GO,$IY882+41),"")</f>
      </c>
      <c r="IF882">
        <f>IF($IZ882&gt;=42,INDEX($GO:$GO,$IY882+42),"")</f>
      </c>
      <c r="IG882">
        <f>IF($IZ882&gt;=43,INDEX($GO:$GO,$IY882+43),"")</f>
      </c>
      <c r="IH882">
        <f>IF($IZ882&gt;=44,INDEX($GO:$GO,$IY882+44),"")</f>
      </c>
      <c r="II882">
        <f>IF($IZ882&gt;=45,INDEX($GO:$GO,$IY882+45),"")</f>
      </c>
      <c r="IJ882">
        <f>IF($IZ882&gt;=46,INDEX($GO:$GO,$IY882+46),"")</f>
      </c>
      <c r="IK882">
        <f>IF($IZ882&gt;=47,INDEX($GO:$GO,$IY882+47),"")</f>
      </c>
      <c r="IL882">
        <f>IF($IZ882&gt;=48,INDEX($GO:$GO,$IY882+48),"")</f>
      </c>
      <c r="IM882">
        <f>IF($IZ882&gt;=49,INDEX($GO:$GO,$IY882+49),"")</f>
      </c>
      <c r="IN882">
        <f>IF($IZ882&gt;=50,INDEX($GO:$GO,$IY882+50),"")</f>
      </c>
      <c r="IO882">
        <f>IF($IZ882&gt;=51,INDEX($GO:$GO,$IY882+51),"")</f>
      </c>
      <c r="IP882">
        <f>IF($IZ882&gt;=52,INDEX($GO:$GO,$IY882+52),"")</f>
      </c>
      <c r="IQ882">
        <f>IF($IZ882&gt;=53,INDEX($GO:$GO,$IY882+53),"")</f>
      </c>
      <c r="IR882">
        <f>IF($IZ882&gt;=54,INDEX($GO:$GO,$IY882+54),"")</f>
      </c>
      <c r="IS882">
        <f>IF($IZ882&gt;=55,INDEX($GO:$GO,$IY882+55),"")</f>
      </c>
      <c r="IT882">
        <f>IF($IZ882&gt;=56,INDEX($GO:$GO,$IY882+56),"")</f>
      </c>
      <c r="IU882">
        <f>IF($IZ882&gt;=57,INDEX($GO:$GO,$IY882+57),"")</f>
      </c>
      <c r="IV882">
        <f>IF($IZ882&gt;=58,INDEX($GO:$GO,$IY882+58),"")</f>
      </c>
      <c r="IW882">
        <f>IF($IZ882&gt;=59,INDEX($GO:$GO,$IY882+59),"")</f>
      </c>
      <c r="IX882">
        <f>IF($IZ882&gt;=60,INDEX($GO:$GO,$IY882+60),"")</f>
      </c>
      <c r="IY882">
        <f>IFERROR(MATCH($GN882,$GO$2:$GO$827,0)+1,0)</f>
      </c>
      <c r="IZ882">
        <f>IFERROR(INDEX($GP$2:$GP$827,MATCH($GN882,$GO$2:$GO$827,0)),0)</f>
      </c>
      <c r="JA882" t="s">
        <v>23</v>
      </c>
      <c r="JB882" t="s">
        <v>23</v>
      </c>
    </row>
    <row r="883" spans="1:262" x14ac:dyDescent="0.25">
      <c r="F883" s="1"/>
      <c r="G883" s="1"/>
      <c r="H883" s="1"/>
      <c r="I883" s="1"/>
      <c r="J883" s="1">
        <f>IFERROR(IF(FIND(" - ",$F883)&gt;0,MID($F883,FIND(" - ",$F883)+3,LEN($F883)),""),"")</f>
      </c>
      <c r="L883" s="1"/>
      <c r="N883" t="s">
        <v>23</v>
      </c>
      <c r="P883">
        <f>IF(OR($N883="",$O883=""),"",IFERROR($N883/$O883,0))</f>
      </c>
      <c r="Q883">
        <f>IF($N883="","",
IF($G883="","",
IF(ISNUMBER(SEARCH("exempt",LOWER($G883))),0,
$N883*(VALUE(SUBSTITUTE($G883,"%",""))/100))))</f>
      </c>
      <c r="W883">
        <f>IF($N883="","",
SUM($N883,$Q883,$U883,$R883,$T883)-
IF($V883="",0,VALUE($V883)))</f>
      </c>
      <c r="AE883" t="s">
        <v>2171</v>
      </c>
      <c r="AM883">
        <f>IFERROR(LEFT($F883,FIND(" - ",$F883)-1),$F883)</f>
      </c>
      <c r="AP883">
        <f>IF($CE883&gt;=1,INDEX($AN:$AN,$CD883+1),"")</f>
      </c>
      <c r="AQ883">
        <f>IF($CE883&gt;=2,INDEX($AN:$AN,$CD883+2),"")</f>
      </c>
      <c r="AR883">
        <f>IF($CE883&gt;=3,INDEX($AN:$AN,$CD883+3),"")</f>
      </c>
      <c r="AS883">
        <f>IF($CE883&gt;=4,INDEX($AN:$AN,$CD883+4),"")</f>
      </c>
      <c r="AT883">
        <f>IF($CE883&gt;=5,INDEX($AN:$AN,$CD883+5),"")</f>
      </c>
      <c r="AU883">
        <f>IF($CE883&gt;=6,INDEX($AN:$AN,$CD883+6),"")</f>
      </c>
      <c r="AV883">
        <f>IF($CE883&gt;=7,INDEX($AN:$AN,$CD883+7),"")</f>
      </c>
      <c r="AW883">
        <f>IF($CE883&gt;=8,INDEX($AN:$AN,$CD883+8),"")</f>
      </c>
      <c r="AX883">
        <f>IF($CE883&gt;=9,INDEX($AN:$AN,$CD883+9),"")</f>
      </c>
      <c r="AY883">
        <f>IF($CE883&gt;=10,INDEX($AN:$AN,$CD883+10),"")</f>
      </c>
      <c r="AZ883">
        <f>IF($CE883&gt;=11,INDEX($AN:$AN,$CD883+11),"")</f>
      </c>
      <c r="BA883">
        <f>IF($CE883&gt;=12,INDEX($AN:$AN,$CD883+12),"")</f>
      </c>
      <c r="BB883">
        <f>IF($CE883&gt;=13,INDEX($AN:$AN,$CD883+13),"")</f>
      </c>
      <c r="BC883">
        <f>IF($CE883&gt;=14,INDEX($AN:$AN,$CD883+14),"")</f>
      </c>
      <c r="BD883">
        <f>IF($CE883&gt;=15,INDEX($AN:$AN,$CD883+15),"")</f>
      </c>
      <c r="BE883">
        <f>IF($CE883&gt;=16,INDEX($AN:$AN,$CD883+16),"")</f>
      </c>
      <c r="BF883">
        <f>IF($CE883&gt;=17,INDEX($AN:$AN,$CD883+17),"")</f>
      </c>
      <c r="BG883">
        <f>IF($CE883&gt;=18,INDEX($AN:$AN,$CD883+18),"")</f>
      </c>
      <c r="BH883">
        <f>IF($CE883&gt;=19,INDEX($AN:$AN,$CD883+19),"")</f>
      </c>
      <c r="BI883">
        <f>IF($CE883&gt;=20,INDEX($AN:$AN,$CD883+20),"")</f>
      </c>
      <c r="BJ883">
        <f>IF($CE883&gt;=21,INDEX($AN:$AN,$CD883+21),"")</f>
      </c>
      <c r="BK883">
        <f>IF($CE883&gt;=22,INDEX($AN:$AN,$CD883+22),"")</f>
      </c>
      <c r="BL883">
        <f>IF($CE883&gt;=23,INDEX($AN:$AN,$CD883+23),"")</f>
      </c>
      <c r="BM883">
        <f>IF($CE883&gt;=24,INDEX($AN:$AN,$CD883+24),"")</f>
      </c>
      <c r="BN883">
        <f>IF($CE883&gt;=25,INDEX($AN:$AN,$CD883+25),"")</f>
      </c>
      <c r="BO883">
        <f>IF($CE883&gt;=26,INDEX($AN:$AN,$CD883+26),"")</f>
      </c>
      <c r="BP883">
        <f>IF($CE883&gt;=27,INDEX($AN:$AN,$CD883+27),"")</f>
      </c>
      <c r="BQ883">
        <f>IF($CE883&gt;=28,INDEX($AN:$AN,$CD883+28),"")</f>
      </c>
      <c r="BR883">
        <f>IF($CE883&gt;=29,INDEX($AN:$AN,$CD883+29),"")</f>
      </c>
      <c r="BS883">
        <f>IF($CE883&gt;=30,INDEX($AN:$AN,$CD883+30),"")</f>
      </c>
      <c r="BT883">
        <f>IF($CE883&gt;=31,INDEX($AN:$AN,$CD883+31),"")</f>
      </c>
      <c r="BU883">
        <f>IF($CE883&gt;=32,INDEX($AN:$AN,$CD883+32),"")</f>
      </c>
      <c r="BV883">
        <f>IF($CE883&gt;=33,INDEX($AN:$AN,$CD883+33),"")</f>
      </c>
      <c r="BW883">
        <f>IF($CE883&gt;=34,INDEX($AN:$AN,$CD883+34),"")</f>
      </c>
      <c r="BX883">
        <f>IF($CE883&gt;=35,INDEX($AN:$AN,$CD883+35),"")</f>
      </c>
      <c r="BY883">
        <f>IF($CE883&gt;=36,INDEX($AN:$AN,$CD883+36),"")</f>
      </c>
      <c r="BZ883">
        <f>IF($CE883&gt;=37,INDEX($AN:$AN,$CD883+37),"")</f>
      </c>
      <c r="CA883">
        <f>IF($CE883&gt;=38,INDEX($AN:$AN,$CD883+38),"")</f>
      </c>
      <c r="CB883">
        <f>IF($CE883&gt;=39,INDEX($AN:$AN,$CD883+39),"")</f>
      </c>
      <c r="CC883">
        <f>IF($CE883&gt;=40,INDEX($AN:$AN,$CD883+40),"")</f>
      </c>
      <c r="CD883">
        <f>IFERROR(MATCH($AM883,$AN$2:$AN$133,0)+1,0)</f>
      </c>
      <c r="CE883">
        <f>IFERROR(INDEX($AO$2:$AO$133,MATCH($AM883,$AN$2:$AN$133,0)),0)</f>
      </c>
      <c r="CF883">
        <f>IFERROR(LEFT($K883,FIND(" - ",$K883)-1),$K883)</f>
      </c>
      <c r="CG883" t="s">
        <v>108</v>
      </c>
      <c r="CI883">
        <f>IF($DD883&gt;=1,INDEX($CG:$CG,$DC883+1),"")</f>
      </c>
      <c r="CJ883">
        <f>IF($DD883&gt;=2,INDEX($CG:$CG,$DC883+2),"")</f>
      </c>
      <c r="CK883">
        <f>IF($DD883&gt;=3,INDEX($CG:$CG,$DC883+3),"")</f>
      </c>
      <c r="CL883">
        <f>IF($DD883&gt;=4,INDEX($CG:$CG,$DC883+4),"")</f>
      </c>
      <c r="CM883">
        <f>IF($DD883&gt;=5,INDEX($CG:$CG,$DC883+5),"")</f>
      </c>
      <c r="CN883">
        <f>IF($DD883&gt;=6,INDEX($CG:$CG,$DC883+6),"")</f>
      </c>
      <c r="CO883">
        <f>IF($DD883&gt;=7,INDEX($CG:$CG,$DC883+7),"")</f>
      </c>
      <c r="CP883">
        <f>IF($DD883&gt;=8,INDEX($CG:$CG,$DC883+8),"")</f>
      </c>
      <c r="CQ883">
        <f>IF($DD883&gt;=9,INDEX($CG:$CG,$DC883+9),"")</f>
      </c>
      <c r="CR883">
        <f>IF($DD883&gt;=10,INDEX($CG:$CG,$DC883+10),"")</f>
      </c>
      <c r="CS883">
        <f>IF($DD883&gt;=11,INDEX($CG:$CG,$DC883+11),"")</f>
      </c>
      <c r="CT883">
        <f>IF($DD883&gt;=12,INDEX($CG:$CG,$DC883+12),"")</f>
      </c>
      <c r="CU883">
        <f>IF($DD883&gt;=13,INDEX($CG:$CG,$DC883+13),"")</f>
      </c>
      <c r="CV883">
        <f>IF($DD883&gt;=14,INDEX($CG:$CG,$DC883+14),"")</f>
      </c>
      <c r="CW883">
        <f>IF($DD883&gt;=15,INDEX($CG:$CG,$DC883+15),"")</f>
      </c>
      <c r="CX883">
        <f>IF($DD883&gt;=16,INDEX($CG:$CG,$DC883+16),"")</f>
      </c>
      <c r="CY883">
        <f>IF($DD883&gt;=17,INDEX($CG:$CG,$DC883+17),"")</f>
      </c>
      <c r="CZ883">
        <f>IF($DD883&gt;=18,INDEX($CG:$CG,$DC883+18),"")</f>
      </c>
      <c r="DA883">
        <f>IF($DD883&gt;=19,INDEX($CG:$CG,$DC883+19),"")</f>
      </c>
      <c r="DB883">
        <f>IF($DD883&gt;=20,INDEX($CG:$CG,$DC883+20),"")</f>
      </c>
      <c r="DC883">
        <f>IFERROR(MATCH($CF883,$CG$2:$CG$1558,0)+1,0)</f>
      </c>
      <c r="DD883">
        <f>IFERROR(INDEX($CH$2:$CH$1558,MATCH($CF883,$CG$2:$CG$1558,0)),0)</f>
      </c>
      <c r="DE883">
        <f>IFERROR(INDEX($AL:$AL,MATCH($G883,$AK:$AK,0))&amp;"","")</f>
      </c>
      <c r="DI883">
        <f>IF($GL883&gt;=1,INDEX($DF:$DF,$GK883+1),"")</f>
      </c>
      <c r="DJ883">
        <f>IF($GL883&gt;=2,INDEX($DF:$DF,$GK883+2),"")</f>
      </c>
      <c r="DK883">
        <f>IF($GL883&gt;=3,INDEX($DF:$DF,$GK883+3),"")</f>
      </c>
      <c r="DL883">
        <f>IF($GL883&gt;=4,INDEX($DF:$DF,$GK883+4),"")</f>
      </c>
      <c r="DM883">
        <f>IF($GL883&gt;=5,INDEX($DF:$DF,$GK883+5),"")</f>
      </c>
      <c r="DN883">
        <f>IF($GL883&gt;=6,INDEX($DF:$DF,$GK883+6),"")</f>
      </c>
      <c r="DO883">
        <f>IF($GL883&gt;=7,INDEX($DF:$DF,$GK883+7),"")</f>
      </c>
      <c r="DP883">
        <f>IF($GL883&gt;=8,INDEX($DF:$DF,$GK883+8),"")</f>
      </c>
      <c r="DQ883">
        <f>IF($GL883&gt;=9,INDEX($DF:$DF,$GK883+9),"")</f>
      </c>
      <c r="DR883">
        <f>IF($GL883&gt;=10,INDEX($DF:$DF,$GK883+10),"")</f>
      </c>
      <c r="DS883">
        <f>IF($GL883&gt;=11,INDEX($DF:$DF,$GK883+11),"")</f>
      </c>
      <c r="DT883">
        <f>IF($GL883&gt;=12,INDEX($DF:$DF,$GK883+12),"")</f>
      </c>
      <c r="DU883">
        <f>IF($GL883&gt;=13,INDEX($DF:$DF,$GK883+13),"")</f>
      </c>
      <c r="DV883">
        <f>IF($GL883&gt;=14,INDEX($DF:$DF,$GK883+14),"")</f>
      </c>
      <c r="DW883">
        <f>IF($GL883&gt;=15,INDEX($DF:$DF,$GK883+15),"")</f>
      </c>
      <c r="DX883">
        <f>IF($GL883&gt;=16,INDEX($DF:$DF,$GK883+16),"")</f>
      </c>
      <c r="DY883">
        <f>IF($GL883&gt;=17,INDEX($DF:$DF,$GK883+17),"")</f>
      </c>
      <c r="DZ883">
        <f>IF($GL883&gt;=18,INDEX($DF:$DF,$GK883+18),"")</f>
      </c>
      <c r="EA883">
        <f>IF($GL883&gt;=19,INDEX($DF:$DF,$GK883+19),"")</f>
      </c>
      <c r="EB883">
        <f>IF($GL883&gt;=20,INDEX($DF:$DF,$GK883+20),"")</f>
      </c>
      <c r="EC883">
        <f>IF($GL883&gt;=21,INDEX($DF:$DF,$GK883+21),"")</f>
      </c>
      <c r="ED883">
        <f>IF($GL883&gt;=22,INDEX($DF:$DF,$GK883+22),"")</f>
      </c>
      <c r="EE883">
        <f>IF($GL883&gt;=23,INDEX($DF:$DF,$GK883+23),"")</f>
      </c>
      <c r="EF883">
        <f>IF($GL883&gt;=24,INDEX($DF:$DF,$GK883+24),"")</f>
      </c>
      <c r="EG883">
        <f>IF($GL883&gt;=25,INDEX($DF:$DF,$GK883+25),"")</f>
      </c>
      <c r="EH883">
        <f>IF($GL883&gt;=26,INDEX($DF:$DF,$GK883+26),"")</f>
      </c>
      <c r="EI883">
        <f>IF($GL883&gt;=27,INDEX($DF:$DF,$GK883+27),"")</f>
      </c>
      <c r="EJ883">
        <f>IF($GL883&gt;=28,INDEX($DF:$DF,$GK883+28),"")</f>
      </c>
      <c r="EK883">
        <f>IF($GL883&gt;=29,INDEX($DF:$DF,$GK883+29),"")</f>
      </c>
      <c r="EL883">
        <f>IF($GL883&gt;=30,INDEX($DF:$DF,$GK883+30),"")</f>
      </c>
      <c r="EM883">
        <f>IF($GL883&gt;=31,INDEX($DF:$DF,$GK883+31),"")</f>
      </c>
      <c r="EN883">
        <f>IF($GL883&gt;=32,INDEX($DF:$DF,$GK883+32),"")</f>
      </c>
      <c r="EO883">
        <f>IF($GL883&gt;=33,INDEX($DF:$DF,$GK883+33),"")</f>
      </c>
      <c r="EP883">
        <f>IF($GL883&gt;=34,INDEX($DF:$DF,$GK883+34),"")</f>
      </c>
      <c r="EQ883">
        <f>IF($GL883&gt;=35,INDEX($DF:$DF,$GK883+35),"")</f>
      </c>
      <c r="ER883">
        <f>IF($GL883&gt;=36,INDEX($DF:$DF,$GK883+36),"")</f>
      </c>
      <c r="ES883">
        <f>IF($GL883&gt;=37,INDEX($DF:$DF,$GK883+37),"")</f>
      </c>
      <c r="ET883">
        <f>IF($GL883&gt;=38,INDEX($DF:$DF,$GK883+38),"")</f>
      </c>
      <c r="EU883">
        <f>IF($GL883&gt;=39,INDEX($DF:$DF,$GK883+39),"")</f>
      </c>
      <c r="EV883">
        <f>IF($GL883&gt;=40,INDEX($DF:$DF,$GK883+40),"")</f>
      </c>
      <c r="EW883">
        <f>IF($GL883&gt;=1,INDEX($DG:$DG,$GK883+1),"")</f>
      </c>
      <c r="EX883">
        <f>IF($GL883&gt;=2,INDEX($DG:$DG,$GK883+2),"")</f>
      </c>
      <c r="EY883">
        <f>IF($GL883&gt;=3,INDEX($DG:$DG,$GK883+3),"")</f>
      </c>
      <c r="EZ883">
        <f>IF($GL883&gt;=4,INDEX($DG:$DG,$GK883+4),"")</f>
      </c>
      <c r="FA883">
        <f>IF($GL883&gt;=5,INDEX($DG:$DG,$GK883+5),"")</f>
      </c>
      <c r="FB883">
        <f>IF($GL883&gt;=6,INDEX($DG:$DG,$GK883+6),"")</f>
      </c>
      <c r="FC883">
        <f>IF($GL883&gt;=7,INDEX($DG:$DG,$GK883+7),"")</f>
      </c>
      <c r="FD883">
        <f>IF($GL883&gt;=8,INDEX($DG:$DG,$GK883+8),"")</f>
      </c>
      <c r="FE883">
        <f>IF($GL883&gt;=9,INDEX($DG:$DG,$GK883+9),"")</f>
      </c>
      <c r="FF883">
        <f>IF($GL883&gt;=10,INDEX($DG:$DG,$GK883+10),"")</f>
      </c>
      <c r="FG883">
        <f>IF($GL883&gt;=11,INDEX($DG:$DG,$GK883+11),"")</f>
      </c>
      <c r="FH883">
        <f>IF($GL883&gt;=12,INDEX($DG:$DG,$GK883+12),"")</f>
      </c>
      <c r="FI883">
        <f>IF($GL883&gt;=13,INDEX($DG:$DG,$GK883+13),"")</f>
      </c>
      <c r="FJ883">
        <f>IF($GL883&gt;=14,INDEX($DG:$DG,$GK883+14),"")</f>
      </c>
      <c r="FK883">
        <f>IF($GL883&gt;=15,INDEX($DG:$DG,$GK883+15),"")</f>
      </c>
      <c r="FL883">
        <f>IF($GL883&gt;=16,INDEX($DG:$DG,$GK883+16),"")</f>
      </c>
      <c r="FM883">
        <f>IF($GL883&gt;=17,INDEX($DG:$DG,$GK883+17),"")</f>
      </c>
      <c r="FN883">
        <f>IF($GL883&gt;=18,INDEX($DG:$DG,$GK883+18),"")</f>
      </c>
      <c r="FO883">
        <f>IF($GL883&gt;=19,INDEX($DG:$DG,$GK883+19),"")</f>
      </c>
      <c r="FP883">
        <f>IF($GL883&gt;=20,INDEX($DG:$DG,$GK883+20),"")</f>
      </c>
      <c r="FQ883">
        <f>IF($GL883&gt;=21,INDEX($DG:$DG,$GK883+21),"")</f>
      </c>
      <c r="FR883">
        <f>IF($GL883&gt;=22,INDEX($DG:$DG,$GK883+22),"")</f>
      </c>
      <c r="FS883">
        <f>IF($GL883&gt;=23,INDEX($DG:$DG,$GK883+23),"")</f>
      </c>
      <c r="FT883">
        <f>IF($GL883&gt;=24,INDEX($DG:$DG,$GK883+24),"")</f>
      </c>
      <c r="FU883">
        <f>IF($GL883&gt;=25,INDEX($DG:$DG,$GK883+25),"")</f>
      </c>
      <c r="FV883">
        <f>IF($GL883&gt;=26,INDEX($DG:$DG,$GK883+26),"")</f>
      </c>
      <c r="FW883">
        <f>IF($GL883&gt;=27,INDEX($DG:$DG,$GK883+27),"")</f>
      </c>
      <c r="FX883">
        <f>IF($GL883&gt;=28,INDEX($DG:$DG,$GK883+28),"")</f>
      </c>
      <c r="FY883">
        <f>IF($GL883&gt;=29,INDEX($DG:$DG,$GK883+29),"")</f>
      </c>
      <c r="FZ883">
        <f>IF($GL883&gt;=30,INDEX($DG:$DG,$GK883+30),"")</f>
      </c>
      <c r="GA883">
        <f>IF($GL883&gt;=31,INDEX($DG:$DG,$GK883+31),"")</f>
      </c>
      <c r="GB883">
        <f>IF($GL883&gt;=32,INDEX($DG:$DG,$GK883+32),"")</f>
      </c>
      <c r="GC883">
        <f>IF($GL883&gt;=33,INDEX($DG:$DG,$GK883+33),"")</f>
      </c>
      <c r="GD883">
        <f>IF($GL883&gt;=34,INDEX($DG:$DG,$GK883+34),"")</f>
      </c>
      <c r="GE883">
        <f>IF($GL883&gt;=35,INDEX($DG:$DG,$GK883+35),"")</f>
      </c>
      <c r="GF883">
        <f>IF($GL883&gt;=36,INDEX($DG:$DG,$GK883+36),"")</f>
      </c>
      <c r="GG883">
        <f>IF($GL883&gt;=37,INDEX($DG:$DG,$GK883+37),"")</f>
      </c>
      <c r="GH883">
        <f>IF($GL883&gt;=38,INDEX($DG:$DG,$GK883+38),"")</f>
      </c>
      <c r="GI883">
        <f>IF($GL883&gt;=39,INDEX($DG:$DG,$GK883+39),"")</f>
      </c>
      <c r="GJ883">
        <f>IF($GL883&gt;=40,INDEX($DG:$DG,$GK883+40),"")</f>
      </c>
      <c r="GK883">
        <f>IFERROR(MATCH($DE883,$DF$2:$DF$166,0)+1,0)</f>
      </c>
      <c r="GL883">
        <f>IFERROR(INDEX($DH$2:$DH$166,MATCH($DE883,$DF$2:$DF$166,0)),0)</f>
      </c>
      <c r="GM883">
        <f>IFERROR(MATCH($H883,$DI$883:$EV$883,0),0)</f>
      </c>
      <c r="GN883">
        <f>IF($GM883&gt;0,INDEX($EW$883:$GJ$883,$GM883),"")</f>
      </c>
      <c r="GQ883">
        <f>IF($IZ883&gt;=1,INDEX($GO:$GO,$IY883+1),"")</f>
      </c>
      <c r="GR883">
        <f>IF($IZ883&gt;=2,INDEX($GO:$GO,$IY883+2),"")</f>
      </c>
      <c r="GS883">
        <f>IF($IZ883&gt;=3,INDEX($GO:$GO,$IY883+3),"")</f>
      </c>
      <c r="GT883">
        <f>IF($IZ883&gt;=4,INDEX($GO:$GO,$IY883+4),"")</f>
      </c>
      <c r="GU883">
        <f>IF($IZ883&gt;=5,INDEX($GO:$GO,$IY883+5),"")</f>
      </c>
      <c r="GV883">
        <f>IF($IZ883&gt;=6,INDEX($GO:$GO,$IY883+6),"")</f>
      </c>
      <c r="GW883">
        <f>IF($IZ883&gt;=7,INDEX($GO:$GO,$IY883+7),"")</f>
      </c>
      <c r="GX883">
        <f>IF($IZ883&gt;=8,INDEX($GO:$GO,$IY883+8),"")</f>
      </c>
      <c r="GY883">
        <f>IF($IZ883&gt;=9,INDEX($GO:$GO,$IY883+9),"")</f>
      </c>
      <c r="GZ883">
        <f>IF($IZ883&gt;=10,INDEX($GO:$GO,$IY883+10),"")</f>
      </c>
      <c r="HA883">
        <f>IF($IZ883&gt;=11,INDEX($GO:$GO,$IY883+11),"")</f>
      </c>
      <c r="HB883">
        <f>IF($IZ883&gt;=12,INDEX($GO:$GO,$IY883+12),"")</f>
      </c>
      <c r="HC883">
        <f>IF($IZ883&gt;=13,INDEX($GO:$GO,$IY883+13),"")</f>
      </c>
      <c r="HD883">
        <f>IF($IZ883&gt;=14,INDEX($GO:$GO,$IY883+14),"")</f>
      </c>
      <c r="HE883">
        <f>IF($IZ883&gt;=15,INDEX($GO:$GO,$IY883+15),"")</f>
      </c>
      <c r="HF883">
        <f>IF($IZ883&gt;=16,INDEX($GO:$GO,$IY883+16),"")</f>
      </c>
      <c r="HG883">
        <f>IF($IZ883&gt;=17,INDEX($GO:$GO,$IY883+17),"")</f>
      </c>
      <c r="HH883">
        <f>IF($IZ883&gt;=18,INDEX($GO:$GO,$IY883+18),"")</f>
      </c>
      <c r="HI883">
        <f>IF($IZ883&gt;=19,INDEX($GO:$GO,$IY883+19),"")</f>
      </c>
      <c r="HJ883">
        <f>IF($IZ883&gt;=20,INDEX($GO:$GO,$IY883+20),"")</f>
      </c>
      <c r="HK883">
        <f>IF($IZ883&gt;=21,INDEX($GO:$GO,$IY883+21),"")</f>
      </c>
      <c r="HL883">
        <f>IF($IZ883&gt;=22,INDEX($GO:$GO,$IY883+22),"")</f>
      </c>
      <c r="HM883">
        <f>IF($IZ883&gt;=23,INDEX($GO:$GO,$IY883+23),"")</f>
      </c>
      <c r="HN883">
        <f>IF($IZ883&gt;=24,INDEX($GO:$GO,$IY883+24),"")</f>
      </c>
      <c r="HO883">
        <f>IF($IZ883&gt;=25,INDEX($GO:$GO,$IY883+25),"")</f>
      </c>
      <c r="HP883">
        <f>IF($IZ883&gt;=26,INDEX($GO:$GO,$IY883+26),"")</f>
      </c>
      <c r="HQ883">
        <f>IF($IZ883&gt;=27,INDEX($GO:$GO,$IY883+27),"")</f>
      </c>
      <c r="HR883">
        <f>IF($IZ883&gt;=28,INDEX($GO:$GO,$IY883+28),"")</f>
      </c>
      <c r="HS883">
        <f>IF($IZ883&gt;=29,INDEX($GO:$GO,$IY883+29),"")</f>
      </c>
      <c r="HT883">
        <f>IF($IZ883&gt;=30,INDEX($GO:$GO,$IY883+30),"")</f>
      </c>
      <c r="HU883">
        <f>IF($IZ883&gt;=31,INDEX($GO:$GO,$IY883+31),"")</f>
      </c>
      <c r="HV883">
        <f>IF($IZ883&gt;=32,INDEX($GO:$GO,$IY883+32),"")</f>
      </c>
      <c r="HW883">
        <f>IF($IZ883&gt;=33,INDEX($GO:$GO,$IY883+33),"")</f>
      </c>
      <c r="HX883">
        <f>IF($IZ883&gt;=34,INDEX($GO:$GO,$IY883+34),"")</f>
      </c>
      <c r="HY883">
        <f>IF($IZ883&gt;=35,INDEX($GO:$GO,$IY883+35),"")</f>
      </c>
      <c r="HZ883">
        <f>IF($IZ883&gt;=36,INDEX($GO:$GO,$IY883+36),"")</f>
      </c>
      <c r="IA883">
        <f>IF($IZ883&gt;=37,INDEX($GO:$GO,$IY883+37),"")</f>
      </c>
      <c r="IB883">
        <f>IF($IZ883&gt;=38,INDEX($GO:$GO,$IY883+38),"")</f>
      </c>
      <c r="IC883">
        <f>IF($IZ883&gt;=39,INDEX($GO:$GO,$IY883+39),"")</f>
      </c>
      <c r="ID883">
        <f>IF($IZ883&gt;=40,INDEX($GO:$GO,$IY883+40),"")</f>
      </c>
      <c r="IE883">
        <f>IF($IZ883&gt;=41,INDEX($GO:$GO,$IY883+41),"")</f>
      </c>
      <c r="IF883">
        <f>IF($IZ883&gt;=42,INDEX($GO:$GO,$IY883+42),"")</f>
      </c>
      <c r="IG883">
        <f>IF($IZ883&gt;=43,INDEX($GO:$GO,$IY883+43),"")</f>
      </c>
      <c r="IH883">
        <f>IF($IZ883&gt;=44,INDEX($GO:$GO,$IY883+44),"")</f>
      </c>
      <c r="II883">
        <f>IF($IZ883&gt;=45,INDEX($GO:$GO,$IY883+45),"")</f>
      </c>
      <c r="IJ883">
        <f>IF($IZ883&gt;=46,INDEX($GO:$GO,$IY883+46),"")</f>
      </c>
      <c r="IK883">
        <f>IF($IZ883&gt;=47,INDEX($GO:$GO,$IY883+47),"")</f>
      </c>
      <c r="IL883">
        <f>IF($IZ883&gt;=48,INDEX($GO:$GO,$IY883+48),"")</f>
      </c>
      <c r="IM883">
        <f>IF($IZ883&gt;=49,INDEX($GO:$GO,$IY883+49),"")</f>
      </c>
      <c r="IN883">
        <f>IF($IZ883&gt;=50,INDEX($GO:$GO,$IY883+50),"")</f>
      </c>
      <c r="IO883">
        <f>IF($IZ883&gt;=51,INDEX($GO:$GO,$IY883+51),"")</f>
      </c>
      <c r="IP883">
        <f>IF($IZ883&gt;=52,INDEX($GO:$GO,$IY883+52),"")</f>
      </c>
      <c r="IQ883">
        <f>IF($IZ883&gt;=53,INDEX($GO:$GO,$IY883+53),"")</f>
      </c>
      <c r="IR883">
        <f>IF($IZ883&gt;=54,INDEX($GO:$GO,$IY883+54),"")</f>
      </c>
      <c r="IS883">
        <f>IF($IZ883&gt;=55,INDEX($GO:$GO,$IY883+55),"")</f>
      </c>
      <c r="IT883">
        <f>IF($IZ883&gt;=56,INDEX($GO:$GO,$IY883+56),"")</f>
      </c>
      <c r="IU883">
        <f>IF($IZ883&gt;=57,INDEX($GO:$GO,$IY883+57),"")</f>
      </c>
      <c r="IV883">
        <f>IF($IZ883&gt;=58,INDEX($GO:$GO,$IY883+58),"")</f>
      </c>
      <c r="IW883">
        <f>IF($IZ883&gt;=59,INDEX($GO:$GO,$IY883+59),"")</f>
      </c>
      <c r="IX883">
        <f>IF($IZ883&gt;=60,INDEX($GO:$GO,$IY883+60),"")</f>
      </c>
      <c r="IY883">
        <f>IFERROR(MATCH($GN883,$GO$2:$GO$827,0)+1,0)</f>
      </c>
      <c r="IZ883">
        <f>IFERROR(INDEX($GP$2:$GP$827,MATCH($GN883,$GO$2:$GO$827,0)),0)</f>
      </c>
      <c r="JA883" t="s">
        <v>23</v>
      </c>
      <c r="JB883" t="s">
        <v>23</v>
      </c>
    </row>
    <row r="884" spans="1:262" x14ac:dyDescent="0.25">
      <c r="F884" s="1"/>
      <c r="G884" s="1"/>
      <c r="H884" s="1"/>
      <c r="I884" s="1"/>
      <c r="J884" s="1">
        <f>IFERROR(IF(FIND(" - ",$F884)&gt;0,MID($F884,FIND(" - ",$F884)+3,LEN($F884)),""),"")</f>
      </c>
      <c r="L884" s="1"/>
      <c r="N884" t="s">
        <v>23</v>
      </c>
      <c r="P884">
        <f>IF(OR($N884="",$O884=""),"",IFERROR($N884/$O884,0))</f>
      </c>
      <c r="Q884">
        <f>IF($N884="","",
IF($G884="","",
IF(ISNUMBER(SEARCH("exempt",LOWER($G884))),0,
$N884*(VALUE(SUBSTITUTE($G884,"%",""))/100))))</f>
      </c>
      <c r="W884">
        <f>IF($N884="","",
SUM($N884,$Q884,$U884,$R884,$T884)-
IF($V884="",0,VALUE($V884)))</f>
      </c>
      <c r="AE884" t="s">
        <v>2172</v>
      </c>
      <c r="AM884">
        <f>IFERROR(LEFT($F884,FIND(" - ",$F884)-1),$F884)</f>
      </c>
      <c r="AP884">
        <f>IF($CE884&gt;=1,INDEX($AN:$AN,$CD884+1),"")</f>
      </c>
      <c r="AQ884">
        <f>IF($CE884&gt;=2,INDEX($AN:$AN,$CD884+2),"")</f>
      </c>
      <c r="AR884">
        <f>IF($CE884&gt;=3,INDEX($AN:$AN,$CD884+3),"")</f>
      </c>
      <c r="AS884">
        <f>IF($CE884&gt;=4,INDEX($AN:$AN,$CD884+4),"")</f>
      </c>
      <c r="AT884">
        <f>IF($CE884&gt;=5,INDEX($AN:$AN,$CD884+5),"")</f>
      </c>
      <c r="AU884">
        <f>IF($CE884&gt;=6,INDEX($AN:$AN,$CD884+6),"")</f>
      </c>
      <c r="AV884">
        <f>IF($CE884&gt;=7,INDEX($AN:$AN,$CD884+7),"")</f>
      </c>
      <c r="AW884">
        <f>IF($CE884&gt;=8,INDEX($AN:$AN,$CD884+8),"")</f>
      </c>
      <c r="AX884">
        <f>IF($CE884&gt;=9,INDEX($AN:$AN,$CD884+9),"")</f>
      </c>
      <c r="AY884">
        <f>IF($CE884&gt;=10,INDEX($AN:$AN,$CD884+10),"")</f>
      </c>
      <c r="AZ884">
        <f>IF($CE884&gt;=11,INDEX($AN:$AN,$CD884+11),"")</f>
      </c>
      <c r="BA884">
        <f>IF($CE884&gt;=12,INDEX($AN:$AN,$CD884+12),"")</f>
      </c>
      <c r="BB884">
        <f>IF($CE884&gt;=13,INDEX($AN:$AN,$CD884+13),"")</f>
      </c>
      <c r="BC884">
        <f>IF($CE884&gt;=14,INDEX($AN:$AN,$CD884+14),"")</f>
      </c>
      <c r="BD884">
        <f>IF($CE884&gt;=15,INDEX($AN:$AN,$CD884+15),"")</f>
      </c>
      <c r="BE884">
        <f>IF($CE884&gt;=16,INDEX($AN:$AN,$CD884+16),"")</f>
      </c>
      <c r="BF884">
        <f>IF($CE884&gt;=17,INDEX($AN:$AN,$CD884+17),"")</f>
      </c>
      <c r="BG884">
        <f>IF($CE884&gt;=18,INDEX($AN:$AN,$CD884+18),"")</f>
      </c>
      <c r="BH884">
        <f>IF($CE884&gt;=19,INDEX($AN:$AN,$CD884+19),"")</f>
      </c>
      <c r="BI884">
        <f>IF($CE884&gt;=20,INDEX($AN:$AN,$CD884+20),"")</f>
      </c>
      <c r="BJ884">
        <f>IF($CE884&gt;=21,INDEX($AN:$AN,$CD884+21),"")</f>
      </c>
      <c r="BK884">
        <f>IF($CE884&gt;=22,INDEX($AN:$AN,$CD884+22),"")</f>
      </c>
      <c r="BL884">
        <f>IF($CE884&gt;=23,INDEX($AN:$AN,$CD884+23),"")</f>
      </c>
      <c r="BM884">
        <f>IF($CE884&gt;=24,INDEX($AN:$AN,$CD884+24),"")</f>
      </c>
      <c r="BN884">
        <f>IF($CE884&gt;=25,INDEX($AN:$AN,$CD884+25),"")</f>
      </c>
      <c r="BO884">
        <f>IF($CE884&gt;=26,INDEX($AN:$AN,$CD884+26),"")</f>
      </c>
      <c r="BP884">
        <f>IF($CE884&gt;=27,INDEX($AN:$AN,$CD884+27),"")</f>
      </c>
      <c r="BQ884">
        <f>IF($CE884&gt;=28,INDEX($AN:$AN,$CD884+28),"")</f>
      </c>
      <c r="BR884">
        <f>IF($CE884&gt;=29,INDEX($AN:$AN,$CD884+29),"")</f>
      </c>
      <c r="BS884">
        <f>IF($CE884&gt;=30,INDEX($AN:$AN,$CD884+30),"")</f>
      </c>
      <c r="BT884">
        <f>IF($CE884&gt;=31,INDEX($AN:$AN,$CD884+31),"")</f>
      </c>
      <c r="BU884">
        <f>IF($CE884&gt;=32,INDEX($AN:$AN,$CD884+32),"")</f>
      </c>
      <c r="BV884">
        <f>IF($CE884&gt;=33,INDEX($AN:$AN,$CD884+33),"")</f>
      </c>
      <c r="BW884">
        <f>IF($CE884&gt;=34,INDEX($AN:$AN,$CD884+34),"")</f>
      </c>
      <c r="BX884">
        <f>IF($CE884&gt;=35,INDEX($AN:$AN,$CD884+35),"")</f>
      </c>
      <c r="BY884">
        <f>IF($CE884&gt;=36,INDEX($AN:$AN,$CD884+36),"")</f>
      </c>
      <c r="BZ884">
        <f>IF($CE884&gt;=37,INDEX($AN:$AN,$CD884+37),"")</f>
      </c>
      <c r="CA884">
        <f>IF($CE884&gt;=38,INDEX($AN:$AN,$CD884+38),"")</f>
      </c>
      <c r="CB884">
        <f>IF($CE884&gt;=39,INDEX($AN:$AN,$CD884+39),"")</f>
      </c>
      <c r="CC884">
        <f>IF($CE884&gt;=40,INDEX($AN:$AN,$CD884+40),"")</f>
      </c>
      <c r="CD884">
        <f>IFERROR(MATCH($AM884,$AN$2:$AN$133,0)+1,0)</f>
      </c>
      <c r="CE884">
        <f>IFERROR(INDEX($AO$2:$AO$133,MATCH($AM884,$AN$2:$AN$133,0)),0)</f>
      </c>
      <c r="CF884">
        <f>IFERROR(LEFT($K884,FIND(" - ",$K884)-1),$K884)</f>
      </c>
      <c r="CG884" t="s">
        <v>2173</v>
      </c>
      <c r="CH884">
        <v>1</v>
      </c>
      <c r="CI884">
        <f>IF($DD884&gt;=1,INDEX($CG:$CG,$DC884+1),"")</f>
      </c>
      <c r="CJ884">
        <f>IF($DD884&gt;=2,INDEX($CG:$CG,$DC884+2),"")</f>
      </c>
      <c r="CK884">
        <f>IF($DD884&gt;=3,INDEX($CG:$CG,$DC884+3),"")</f>
      </c>
      <c r="CL884">
        <f>IF($DD884&gt;=4,INDEX($CG:$CG,$DC884+4),"")</f>
      </c>
      <c r="CM884">
        <f>IF($DD884&gt;=5,INDEX($CG:$CG,$DC884+5),"")</f>
      </c>
      <c r="CN884">
        <f>IF($DD884&gt;=6,INDEX($CG:$CG,$DC884+6),"")</f>
      </c>
      <c r="CO884">
        <f>IF($DD884&gt;=7,INDEX($CG:$CG,$DC884+7),"")</f>
      </c>
      <c r="CP884">
        <f>IF($DD884&gt;=8,INDEX($CG:$CG,$DC884+8),"")</f>
      </c>
      <c r="CQ884">
        <f>IF($DD884&gt;=9,INDEX($CG:$CG,$DC884+9),"")</f>
      </c>
      <c r="CR884">
        <f>IF($DD884&gt;=10,INDEX($CG:$CG,$DC884+10),"")</f>
      </c>
      <c r="CS884">
        <f>IF($DD884&gt;=11,INDEX($CG:$CG,$DC884+11),"")</f>
      </c>
      <c r="CT884">
        <f>IF($DD884&gt;=12,INDEX($CG:$CG,$DC884+12),"")</f>
      </c>
      <c r="CU884">
        <f>IF($DD884&gt;=13,INDEX($CG:$CG,$DC884+13),"")</f>
      </c>
      <c r="CV884">
        <f>IF($DD884&gt;=14,INDEX($CG:$CG,$DC884+14),"")</f>
      </c>
      <c r="CW884">
        <f>IF($DD884&gt;=15,INDEX($CG:$CG,$DC884+15),"")</f>
      </c>
      <c r="CX884">
        <f>IF($DD884&gt;=16,INDEX($CG:$CG,$DC884+16),"")</f>
      </c>
      <c r="CY884">
        <f>IF($DD884&gt;=17,INDEX($CG:$CG,$DC884+17),"")</f>
      </c>
      <c r="CZ884">
        <f>IF($DD884&gt;=18,INDEX($CG:$CG,$DC884+18),"")</f>
      </c>
      <c r="DA884">
        <f>IF($DD884&gt;=19,INDEX($CG:$CG,$DC884+19),"")</f>
      </c>
      <c r="DB884">
        <f>IF($DD884&gt;=20,INDEX($CG:$CG,$DC884+20),"")</f>
      </c>
      <c r="DC884">
        <f>IFERROR(MATCH($CF884,$CG$2:$CG$1558,0)+1,0)</f>
      </c>
      <c r="DD884">
        <f>IFERROR(INDEX($CH$2:$CH$1558,MATCH($CF884,$CG$2:$CG$1558,0)),0)</f>
      </c>
      <c r="DE884">
        <f>IFERROR(INDEX($AL:$AL,MATCH($G884,$AK:$AK,0))&amp;"","")</f>
      </c>
      <c r="DI884">
        <f>IF($GL884&gt;=1,INDEX($DF:$DF,$GK884+1),"")</f>
      </c>
      <c r="DJ884">
        <f>IF($GL884&gt;=2,INDEX($DF:$DF,$GK884+2),"")</f>
      </c>
      <c r="DK884">
        <f>IF($GL884&gt;=3,INDEX($DF:$DF,$GK884+3),"")</f>
      </c>
      <c r="DL884">
        <f>IF($GL884&gt;=4,INDEX($DF:$DF,$GK884+4),"")</f>
      </c>
      <c r="DM884">
        <f>IF($GL884&gt;=5,INDEX($DF:$DF,$GK884+5),"")</f>
      </c>
      <c r="DN884">
        <f>IF($GL884&gt;=6,INDEX($DF:$DF,$GK884+6),"")</f>
      </c>
      <c r="DO884">
        <f>IF($GL884&gt;=7,INDEX($DF:$DF,$GK884+7),"")</f>
      </c>
      <c r="DP884">
        <f>IF($GL884&gt;=8,INDEX($DF:$DF,$GK884+8),"")</f>
      </c>
      <c r="DQ884">
        <f>IF($GL884&gt;=9,INDEX($DF:$DF,$GK884+9),"")</f>
      </c>
      <c r="DR884">
        <f>IF($GL884&gt;=10,INDEX($DF:$DF,$GK884+10),"")</f>
      </c>
      <c r="DS884">
        <f>IF($GL884&gt;=11,INDEX($DF:$DF,$GK884+11),"")</f>
      </c>
      <c r="DT884">
        <f>IF($GL884&gt;=12,INDEX($DF:$DF,$GK884+12),"")</f>
      </c>
      <c r="DU884">
        <f>IF($GL884&gt;=13,INDEX($DF:$DF,$GK884+13),"")</f>
      </c>
      <c r="DV884">
        <f>IF($GL884&gt;=14,INDEX($DF:$DF,$GK884+14),"")</f>
      </c>
      <c r="DW884">
        <f>IF($GL884&gt;=15,INDEX($DF:$DF,$GK884+15),"")</f>
      </c>
      <c r="DX884">
        <f>IF($GL884&gt;=16,INDEX($DF:$DF,$GK884+16),"")</f>
      </c>
      <c r="DY884">
        <f>IF($GL884&gt;=17,INDEX($DF:$DF,$GK884+17),"")</f>
      </c>
      <c r="DZ884">
        <f>IF($GL884&gt;=18,INDEX($DF:$DF,$GK884+18),"")</f>
      </c>
      <c r="EA884">
        <f>IF($GL884&gt;=19,INDEX($DF:$DF,$GK884+19),"")</f>
      </c>
      <c r="EB884">
        <f>IF($GL884&gt;=20,INDEX($DF:$DF,$GK884+20),"")</f>
      </c>
      <c r="EC884">
        <f>IF($GL884&gt;=21,INDEX($DF:$DF,$GK884+21),"")</f>
      </c>
      <c r="ED884">
        <f>IF($GL884&gt;=22,INDEX($DF:$DF,$GK884+22),"")</f>
      </c>
      <c r="EE884">
        <f>IF($GL884&gt;=23,INDEX($DF:$DF,$GK884+23),"")</f>
      </c>
      <c r="EF884">
        <f>IF($GL884&gt;=24,INDEX($DF:$DF,$GK884+24),"")</f>
      </c>
      <c r="EG884">
        <f>IF($GL884&gt;=25,INDEX($DF:$DF,$GK884+25),"")</f>
      </c>
      <c r="EH884">
        <f>IF($GL884&gt;=26,INDEX($DF:$DF,$GK884+26),"")</f>
      </c>
      <c r="EI884">
        <f>IF($GL884&gt;=27,INDEX($DF:$DF,$GK884+27),"")</f>
      </c>
      <c r="EJ884">
        <f>IF($GL884&gt;=28,INDEX($DF:$DF,$GK884+28),"")</f>
      </c>
      <c r="EK884">
        <f>IF($GL884&gt;=29,INDEX($DF:$DF,$GK884+29),"")</f>
      </c>
      <c r="EL884">
        <f>IF($GL884&gt;=30,INDEX($DF:$DF,$GK884+30),"")</f>
      </c>
      <c r="EM884">
        <f>IF($GL884&gt;=31,INDEX($DF:$DF,$GK884+31),"")</f>
      </c>
      <c r="EN884">
        <f>IF($GL884&gt;=32,INDEX($DF:$DF,$GK884+32),"")</f>
      </c>
      <c r="EO884">
        <f>IF($GL884&gt;=33,INDEX($DF:$DF,$GK884+33),"")</f>
      </c>
      <c r="EP884">
        <f>IF($GL884&gt;=34,INDEX($DF:$DF,$GK884+34),"")</f>
      </c>
      <c r="EQ884">
        <f>IF($GL884&gt;=35,INDEX($DF:$DF,$GK884+35),"")</f>
      </c>
      <c r="ER884">
        <f>IF($GL884&gt;=36,INDEX($DF:$DF,$GK884+36),"")</f>
      </c>
      <c r="ES884">
        <f>IF($GL884&gt;=37,INDEX($DF:$DF,$GK884+37),"")</f>
      </c>
      <c r="ET884">
        <f>IF($GL884&gt;=38,INDEX($DF:$DF,$GK884+38),"")</f>
      </c>
      <c r="EU884">
        <f>IF($GL884&gt;=39,INDEX($DF:$DF,$GK884+39),"")</f>
      </c>
      <c r="EV884">
        <f>IF($GL884&gt;=40,INDEX($DF:$DF,$GK884+40),"")</f>
      </c>
      <c r="EW884">
        <f>IF($GL884&gt;=1,INDEX($DG:$DG,$GK884+1),"")</f>
      </c>
      <c r="EX884">
        <f>IF($GL884&gt;=2,INDEX($DG:$DG,$GK884+2),"")</f>
      </c>
      <c r="EY884">
        <f>IF($GL884&gt;=3,INDEX($DG:$DG,$GK884+3),"")</f>
      </c>
      <c r="EZ884">
        <f>IF($GL884&gt;=4,INDEX($DG:$DG,$GK884+4),"")</f>
      </c>
      <c r="FA884">
        <f>IF($GL884&gt;=5,INDEX($DG:$DG,$GK884+5),"")</f>
      </c>
      <c r="FB884">
        <f>IF($GL884&gt;=6,INDEX($DG:$DG,$GK884+6),"")</f>
      </c>
      <c r="FC884">
        <f>IF($GL884&gt;=7,INDEX($DG:$DG,$GK884+7),"")</f>
      </c>
      <c r="FD884">
        <f>IF($GL884&gt;=8,INDEX($DG:$DG,$GK884+8),"")</f>
      </c>
      <c r="FE884">
        <f>IF($GL884&gt;=9,INDEX($DG:$DG,$GK884+9),"")</f>
      </c>
      <c r="FF884">
        <f>IF($GL884&gt;=10,INDEX($DG:$DG,$GK884+10),"")</f>
      </c>
      <c r="FG884">
        <f>IF($GL884&gt;=11,INDEX($DG:$DG,$GK884+11),"")</f>
      </c>
      <c r="FH884">
        <f>IF($GL884&gt;=12,INDEX($DG:$DG,$GK884+12),"")</f>
      </c>
      <c r="FI884">
        <f>IF($GL884&gt;=13,INDEX($DG:$DG,$GK884+13),"")</f>
      </c>
      <c r="FJ884">
        <f>IF($GL884&gt;=14,INDEX($DG:$DG,$GK884+14),"")</f>
      </c>
      <c r="FK884">
        <f>IF($GL884&gt;=15,INDEX($DG:$DG,$GK884+15),"")</f>
      </c>
      <c r="FL884">
        <f>IF($GL884&gt;=16,INDEX($DG:$DG,$GK884+16),"")</f>
      </c>
      <c r="FM884">
        <f>IF($GL884&gt;=17,INDEX($DG:$DG,$GK884+17),"")</f>
      </c>
      <c r="FN884">
        <f>IF($GL884&gt;=18,INDEX($DG:$DG,$GK884+18),"")</f>
      </c>
      <c r="FO884">
        <f>IF($GL884&gt;=19,INDEX($DG:$DG,$GK884+19),"")</f>
      </c>
      <c r="FP884">
        <f>IF($GL884&gt;=20,INDEX($DG:$DG,$GK884+20),"")</f>
      </c>
      <c r="FQ884">
        <f>IF($GL884&gt;=21,INDEX($DG:$DG,$GK884+21),"")</f>
      </c>
      <c r="FR884">
        <f>IF($GL884&gt;=22,INDEX($DG:$DG,$GK884+22),"")</f>
      </c>
      <c r="FS884">
        <f>IF($GL884&gt;=23,INDEX($DG:$DG,$GK884+23),"")</f>
      </c>
      <c r="FT884">
        <f>IF($GL884&gt;=24,INDEX($DG:$DG,$GK884+24),"")</f>
      </c>
      <c r="FU884">
        <f>IF($GL884&gt;=25,INDEX($DG:$DG,$GK884+25),"")</f>
      </c>
      <c r="FV884">
        <f>IF($GL884&gt;=26,INDEX($DG:$DG,$GK884+26),"")</f>
      </c>
      <c r="FW884">
        <f>IF($GL884&gt;=27,INDEX($DG:$DG,$GK884+27),"")</f>
      </c>
      <c r="FX884">
        <f>IF($GL884&gt;=28,INDEX($DG:$DG,$GK884+28),"")</f>
      </c>
      <c r="FY884">
        <f>IF($GL884&gt;=29,INDEX($DG:$DG,$GK884+29),"")</f>
      </c>
      <c r="FZ884">
        <f>IF($GL884&gt;=30,INDEX($DG:$DG,$GK884+30),"")</f>
      </c>
      <c r="GA884">
        <f>IF($GL884&gt;=31,INDEX($DG:$DG,$GK884+31),"")</f>
      </c>
      <c r="GB884">
        <f>IF($GL884&gt;=32,INDEX($DG:$DG,$GK884+32),"")</f>
      </c>
      <c r="GC884">
        <f>IF($GL884&gt;=33,INDEX($DG:$DG,$GK884+33),"")</f>
      </c>
      <c r="GD884">
        <f>IF($GL884&gt;=34,INDEX($DG:$DG,$GK884+34),"")</f>
      </c>
      <c r="GE884">
        <f>IF($GL884&gt;=35,INDEX($DG:$DG,$GK884+35),"")</f>
      </c>
      <c r="GF884">
        <f>IF($GL884&gt;=36,INDEX($DG:$DG,$GK884+36),"")</f>
      </c>
      <c r="GG884">
        <f>IF($GL884&gt;=37,INDEX($DG:$DG,$GK884+37),"")</f>
      </c>
      <c r="GH884">
        <f>IF($GL884&gt;=38,INDEX($DG:$DG,$GK884+38),"")</f>
      </c>
      <c r="GI884">
        <f>IF($GL884&gt;=39,INDEX($DG:$DG,$GK884+39),"")</f>
      </c>
      <c r="GJ884">
        <f>IF($GL884&gt;=40,INDEX($DG:$DG,$GK884+40),"")</f>
      </c>
      <c r="GK884">
        <f>IFERROR(MATCH($DE884,$DF$2:$DF$166,0)+1,0)</f>
      </c>
      <c r="GL884">
        <f>IFERROR(INDEX($DH$2:$DH$166,MATCH($DE884,$DF$2:$DF$166,0)),0)</f>
      </c>
      <c r="GM884">
        <f>IFERROR(MATCH($H884,$DI$884:$EV$884,0),0)</f>
      </c>
      <c r="GN884">
        <f>IF($GM884&gt;0,INDEX($EW$884:$GJ$884,$GM884),"")</f>
      </c>
      <c r="GQ884">
        <f>IF($IZ884&gt;=1,INDEX($GO:$GO,$IY884+1),"")</f>
      </c>
      <c r="GR884">
        <f>IF($IZ884&gt;=2,INDEX($GO:$GO,$IY884+2),"")</f>
      </c>
      <c r="GS884">
        <f>IF($IZ884&gt;=3,INDEX($GO:$GO,$IY884+3),"")</f>
      </c>
      <c r="GT884">
        <f>IF($IZ884&gt;=4,INDEX($GO:$GO,$IY884+4),"")</f>
      </c>
      <c r="GU884">
        <f>IF($IZ884&gt;=5,INDEX($GO:$GO,$IY884+5),"")</f>
      </c>
      <c r="GV884">
        <f>IF($IZ884&gt;=6,INDEX($GO:$GO,$IY884+6),"")</f>
      </c>
      <c r="GW884">
        <f>IF($IZ884&gt;=7,INDEX($GO:$GO,$IY884+7),"")</f>
      </c>
      <c r="GX884">
        <f>IF($IZ884&gt;=8,INDEX($GO:$GO,$IY884+8),"")</f>
      </c>
      <c r="GY884">
        <f>IF($IZ884&gt;=9,INDEX($GO:$GO,$IY884+9),"")</f>
      </c>
      <c r="GZ884">
        <f>IF($IZ884&gt;=10,INDEX($GO:$GO,$IY884+10),"")</f>
      </c>
      <c r="HA884">
        <f>IF($IZ884&gt;=11,INDEX($GO:$GO,$IY884+11),"")</f>
      </c>
      <c r="HB884">
        <f>IF($IZ884&gt;=12,INDEX($GO:$GO,$IY884+12),"")</f>
      </c>
      <c r="HC884">
        <f>IF($IZ884&gt;=13,INDEX($GO:$GO,$IY884+13),"")</f>
      </c>
      <c r="HD884">
        <f>IF($IZ884&gt;=14,INDEX($GO:$GO,$IY884+14),"")</f>
      </c>
      <c r="HE884">
        <f>IF($IZ884&gt;=15,INDEX($GO:$GO,$IY884+15),"")</f>
      </c>
      <c r="HF884">
        <f>IF($IZ884&gt;=16,INDEX($GO:$GO,$IY884+16),"")</f>
      </c>
      <c r="HG884">
        <f>IF($IZ884&gt;=17,INDEX($GO:$GO,$IY884+17),"")</f>
      </c>
      <c r="HH884">
        <f>IF($IZ884&gt;=18,INDEX($GO:$GO,$IY884+18),"")</f>
      </c>
      <c r="HI884">
        <f>IF($IZ884&gt;=19,INDEX($GO:$GO,$IY884+19),"")</f>
      </c>
      <c r="HJ884">
        <f>IF($IZ884&gt;=20,INDEX($GO:$GO,$IY884+20),"")</f>
      </c>
      <c r="HK884">
        <f>IF($IZ884&gt;=21,INDEX($GO:$GO,$IY884+21),"")</f>
      </c>
      <c r="HL884">
        <f>IF($IZ884&gt;=22,INDEX($GO:$GO,$IY884+22),"")</f>
      </c>
      <c r="HM884">
        <f>IF($IZ884&gt;=23,INDEX($GO:$GO,$IY884+23),"")</f>
      </c>
      <c r="HN884">
        <f>IF($IZ884&gt;=24,INDEX($GO:$GO,$IY884+24),"")</f>
      </c>
      <c r="HO884">
        <f>IF($IZ884&gt;=25,INDEX($GO:$GO,$IY884+25),"")</f>
      </c>
      <c r="HP884">
        <f>IF($IZ884&gt;=26,INDEX($GO:$GO,$IY884+26),"")</f>
      </c>
      <c r="HQ884">
        <f>IF($IZ884&gt;=27,INDEX($GO:$GO,$IY884+27),"")</f>
      </c>
      <c r="HR884">
        <f>IF($IZ884&gt;=28,INDEX($GO:$GO,$IY884+28),"")</f>
      </c>
      <c r="HS884">
        <f>IF($IZ884&gt;=29,INDEX($GO:$GO,$IY884+29),"")</f>
      </c>
      <c r="HT884">
        <f>IF($IZ884&gt;=30,INDEX($GO:$GO,$IY884+30),"")</f>
      </c>
      <c r="HU884">
        <f>IF($IZ884&gt;=31,INDEX($GO:$GO,$IY884+31),"")</f>
      </c>
      <c r="HV884">
        <f>IF($IZ884&gt;=32,INDEX($GO:$GO,$IY884+32),"")</f>
      </c>
      <c r="HW884">
        <f>IF($IZ884&gt;=33,INDEX($GO:$GO,$IY884+33),"")</f>
      </c>
      <c r="HX884">
        <f>IF($IZ884&gt;=34,INDEX($GO:$GO,$IY884+34),"")</f>
      </c>
      <c r="HY884">
        <f>IF($IZ884&gt;=35,INDEX($GO:$GO,$IY884+35),"")</f>
      </c>
      <c r="HZ884">
        <f>IF($IZ884&gt;=36,INDEX($GO:$GO,$IY884+36),"")</f>
      </c>
      <c r="IA884">
        <f>IF($IZ884&gt;=37,INDEX($GO:$GO,$IY884+37),"")</f>
      </c>
      <c r="IB884">
        <f>IF($IZ884&gt;=38,INDEX($GO:$GO,$IY884+38),"")</f>
      </c>
      <c r="IC884">
        <f>IF($IZ884&gt;=39,INDEX($GO:$GO,$IY884+39),"")</f>
      </c>
      <c r="ID884">
        <f>IF($IZ884&gt;=40,INDEX($GO:$GO,$IY884+40),"")</f>
      </c>
      <c r="IE884">
        <f>IF($IZ884&gt;=41,INDEX($GO:$GO,$IY884+41),"")</f>
      </c>
      <c r="IF884">
        <f>IF($IZ884&gt;=42,INDEX($GO:$GO,$IY884+42),"")</f>
      </c>
      <c r="IG884">
        <f>IF($IZ884&gt;=43,INDEX($GO:$GO,$IY884+43),"")</f>
      </c>
      <c r="IH884">
        <f>IF($IZ884&gt;=44,INDEX($GO:$GO,$IY884+44),"")</f>
      </c>
      <c r="II884">
        <f>IF($IZ884&gt;=45,INDEX($GO:$GO,$IY884+45),"")</f>
      </c>
      <c r="IJ884">
        <f>IF($IZ884&gt;=46,INDEX($GO:$GO,$IY884+46),"")</f>
      </c>
      <c r="IK884">
        <f>IF($IZ884&gt;=47,INDEX($GO:$GO,$IY884+47),"")</f>
      </c>
      <c r="IL884">
        <f>IF($IZ884&gt;=48,INDEX($GO:$GO,$IY884+48),"")</f>
      </c>
      <c r="IM884">
        <f>IF($IZ884&gt;=49,INDEX($GO:$GO,$IY884+49),"")</f>
      </c>
      <c r="IN884">
        <f>IF($IZ884&gt;=50,INDEX($GO:$GO,$IY884+50),"")</f>
      </c>
      <c r="IO884">
        <f>IF($IZ884&gt;=51,INDEX($GO:$GO,$IY884+51),"")</f>
      </c>
      <c r="IP884">
        <f>IF($IZ884&gt;=52,INDEX($GO:$GO,$IY884+52),"")</f>
      </c>
      <c r="IQ884">
        <f>IF($IZ884&gt;=53,INDEX($GO:$GO,$IY884+53),"")</f>
      </c>
      <c r="IR884">
        <f>IF($IZ884&gt;=54,INDEX($GO:$GO,$IY884+54),"")</f>
      </c>
      <c r="IS884">
        <f>IF($IZ884&gt;=55,INDEX($GO:$GO,$IY884+55),"")</f>
      </c>
      <c r="IT884">
        <f>IF($IZ884&gt;=56,INDEX($GO:$GO,$IY884+56),"")</f>
      </c>
      <c r="IU884">
        <f>IF($IZ884&gt;=57,INDEX($GO:$GO,$IY884+57),"")</f>
      </c>
      <c r="IV884">
        <f>IF($IZ884&gt;=58,INDEX($GO:$GO,$IY884+58),"")</f>
      </c>
      <c r="IW884">
        <f>IF($IZ884&gt;=59,INDEX($GO:$GO,$IY884+59),"")</f>
      </c>
      <c r="IX884">
        <f>IF($IZ884&gt;=60,INDEX($GO:$GO,$IY884+60),"")</f>
      </c>
      <c r="IY884">
        <f>IFERROR(MATCH($GN884,$GO$2:$GO$827,0)+1,0)</f>
      </c>
      <c r="IZ884">
        <f>IFERROR(INDEX($GP$2:$GP$827,MATCH($GN884,$GO$2:$GO$827,0)),0)</f>
      </c>
      <c r="JA884" t="s">
        <v>23</v>
      </c>
      <c r="JB884" t="s">
        <v>23</v>
      </c>
    </row>
    <row r="885" spans="1:262" x14ac:dyDescent="0.25">
      <c r="F885" s="1"/>
      <c r="G885" s="1"/>
      <c r="H885" s="1"/>
      <c r="I885" s="1"/>
      <c r="J885" s="1">
        <f>IFERROR(IF(FIND(" - ",$F885)&gt;0,MID($F885,FIND(" - ",$F885)+3,LEN($F885)),""),"")</f>
      </c>
      <c r="L885" s="1"/>
      <c r="N885" t="s">
        <v>23</v>
      </c>
      <c r="P885">
        <f>IF(OR($N885="",$O885=""),"",IFERROR($N885/$O885,0))</f>
      </c>
      <c r="Q885">
        <f>IF($N885="","",
IF($G885="","",
IF(ISNUMBER(SEARCH("exempt",LOWER($G885))),0,
$N885*(VALUE(SUBSTITUTE($G885,"%",""))/100))))</f>
      </c>
      <c r="W885">
        <f>IF($N885="","",
SUM($N885,$Q885,$U885,$R885,$T885)-
IF($V885="",0,VALUE($V885)))</f>
      </c>
      <c r="AE885" t="s">
        <v>2174</v>
      </c>
      <c r="AM885">
        <f>IFERROR(LEFT($F885,FIND(" - ",$F885)-1),$F885)</f>
      </c>
      <c r="AP885">
        <f>IF($CE885&gt;=1,INDEX($AN:$AN,$CD885+1),"")</f>
      </c>
      <c r="AQ885">
        <f>IF($CE885&gt;=2,INDEX($AN:$AN,$CD885+2),"")</f>
      </c>
      <c r="AR885">
        <f>IF($CE885&gt;=3,INDEX($AN:$AN,$CD885+3),"")</f>
      </c>
      <c r="AS885">
        <f>IF($CE885&gt;=4,INDEX($AN:$AN,$CD885+4),"")</f>
      </c>
      <c r="AT885">
        <f>IF($CE885&gt;=5,INDEX($AN:$AN,$CD885+5),"")</f>
      </c>
      <c r="AU885">
        <f>IF($CE885&gt;=6,INDEX($AN:$AN,$CD885+6),"")</f>
      </c>
      <c r="AV885">
        <f>IF($CE885&gt;=7,INDEX($AN:$AN,$CD885+7),"")</f>
      </c>
      <c r="AW885">
        <f>IF($CE885&gt;=8,INDEX($AN:$AN,$CD885+8),"")</f>
      </c>
      <c r="AX885">
        <f>IF($CE885&gt;=9,INDEX($AN:$AN,$CD885+9),"")</f>
      </c>
      <c r="AY885">
        <f>IF($CE885&gt;=10,INDEX($AN:$AN,$CD885+10),"")</f>
      </c>
      <c r="AZ885">
        <f>IF($CE885&gt;=11,INDEX($AN:$AN,$CD885+11),"")</f>
      </c>
      <c r="BA885">
        <f>IF($CE885&gt;=12,INDEX($AN:$AN,$CD885+12),"")</f>
      </c>
      <c r="BB885">
        <f>IF($CE885&gt;=13,INDEX($AN:$AN,$CD885+13),"")</f>
      </c>
      <c r="BC885">
        <f>IF($CE885&gt;=14,INDEX($AN:$AN,$CD885+14),"")</f>
      </c>
      <c r="BD885">
        <f>IF($CE885&gt;=15,INDEX($AN:$AN,$CD885+15),"")</f>
      </c>
      <c r="BE885">
        <f>IF($CE885&gt;=16,INDEX($AN:$AN,$CD885+16),"")</f>
      </c>
      <c r="BF885">
        <f>IF($CE885&gt;=17,INDEX($AN:$AN,$CD885+17),"")</f>
      </c>
      <c r="BG885">
        <f>IF($CE885&gt;=18,INDEX($AN:$AN,$CD885+18),"")</f>
      </c>
      <c r="BH885">
        <f>IF($CE885&gt;=19,INDEX($AN:$AN,$CD885+19),"")</f>
      </c>
      <c r="BI885">
        <f>IF($CE885&gt;=20,INDEX($AN:$AN,$CD885+20),"")</f>
      </c>
      <c r="BJ885">
        <f>IF($CE885&gt;=21,INDEX($AN:$AN,$CD885+21),"")</f>
      </c>
      <c r="BK885">
        <f>IF($CE885&gt;=22,INDEX($AN:$AN,$CD885+22),"")</f>
      </c>
      <c r="BL885">
        <f>IF($CE885&gt;=23,INDEX($AN:$AN,$CD885+23),"")</f>
      </c>
      <c r="BM885">
        <f>IF($CE885&gt;=24,INDEX($AN:$AN,$CD885+24),"")</f>
      </c>
      <c r="BN885">
        <f>IF($CE885&gt;=25,INDEX($AN:$AN,$CD885+25),"")</f>
      </c>
      <c r="BO885">
        <f>IF($CE885&gt;=26,INDEX($AN:$AN,$CD885+26),"")</f>
      </c>
      <c r="BP885">
        <f>IF($CE885&gt;=27,INDEX($AN:$AN,$CD885+27),"")</f>
      </c>
      <c r="BQ885">
        <f>IF($CE885&gt;=28,INDEX($AN:$AN,$CD885+28),"")</f>
      </c>
      <c r="BR885">
        <f>IF($CE885&gt;=29,INDEX($AN:$AN,$CD885+29),"")</f>
      </c>
      <c r="BS885">
        <f>IF($CE885&gt;=30,INDEX($AN:$AN,$CD885+30),"")</f>
      </c>
      <c r="BT885">
        <f>IF($CE885&gt;=31,INDEX($AN:$AN,$CD885+31),"")</f>
      </c>
      <c r="BU885">
        <f>IF($CE885&gt;=32,INDEX($AN:$AN,$CD885+32),"")</f>
      </c>
      <c r="BV885">
        <f>IF($CE885&gt;=33,INDEX($AN:$AN,$CD885+33),"")</f>
      </c>
      <c r="BW885">
        <f>IF($CE885&gt;=34,INDEX($AN:$AN,$CD885+34),"")</f>
      </c>
      <c r="BX885">
        <f>IF($CE885&gt;=35,INDEX($AN:$AN,$CD885+35),"")</f>
      </c>
      <c r="BY885">
        <f>IF($CE885&gt;=36,INDEX($AN:$AN,$CD885+36),"")</f>
      </c>
      <c r="BZ885">
        <f>IF($CE885&gt;=37,INDEX($AN:$AN,$CD885+37),"")</f>
      </c>
      <c r="CA885">
        <f>IF($CE885&gt;=38,INDEX($AN:$AN,$CD885+38),"")</f>
      </c>
      <c r="CB885">
        <f>IF($CE885&gt;=39,INDEX($AN:$AN,$CD885+39),"")</f>
      </c>
      <c r="CC885">
        <f>IF($CE885&gt;=40,INDEX($AN:$AN,$CD885+40),"")</f>
      </c>
      <c r="CD885">
        <f>IFERROR(MATCH($AM885,$AN$2:$AN$133,0)+1,0)</f>
      </c>
      <c r="CE885">
        <f>IFERROR(INDEX($AO$2:$AO$133,MATCH($AM885,$AN$2:$AN$133,0)),0)</f>
      </c>
      <c r="CF885">
        <f>IFERROR(LEFT($K885,FIND(" - ",$K885)-1),$K885)</f>
      </c>
      <c r="CG885" t="s">
        <v>108</v>
      </c>
      <c r="CI885">
        <f>IF($DD885&gt;=1,INDEX($CG:$CG,$DC885+1),"")</f>
      </c>
      <c r="CJ885">
        <f>IF($DD885&gt;=2,INDEX($CG:$CG,$DC885+2),"")</f>
      </c>
      <c r="CK885">
        <f>IF($DD885&gt;=3,INDEX($CG:$CG,$DC885+3),"")</f>
      </c>
      <c r="CL885">
        <f>IF($DD885&gt;=4,INDEX($CG:$CG,$DC885+4),"")</f>
      </c>
      <c r="CM885">
        <f>IF($DD885&gt;=5,INDEX($CG:$CG,$DC885+5),"")</f>
      </c>
      <c r="CN885">
        <f>IF($DD885&gt;=6,INDEX($CG:$CG,$DC885+6),"")</f>
      </c>
      <c r="CO885">
        <f>IF($DD885&gt;=7,INDEX($CG:$CG,$DC885+7),"")</f>
      </c>
      <c r="CP885">
        <f>IF($DD885&gt;=8,INDEX($CG:$CG,$DC885+8),"")</f>
      </c>
      <c r="CQ885">
        <f>IF($DD885&gt;=9,INDEX($CG:$CG,$DC885+9),"")</f>
      </c>
      <c r="CR885">
        <f>IF($DD885&gt;=10,INDEX($CG:$CG,$DC885+10),"")</f>
      </c>
      <c r="CS885">
        <f>IF($DD885&gt;=11,INDEX($CG:$CG,$DC885+11),"")</f>
      </c>
      <c r="CT885">
        <f>IF($DD885&gt;=12,INDEX($CG:$CG,$DC885+12),"")</f>
      </c>
      <c r="CU885">
        <f>IF($DD885&gt;=13,INDEX($CG:$CG,$DC885+13),"")</f>
      </c>
      <c r="CV885">
        <f>IF($DD885&gt;=14,INDEX($CG:$CG,$DC885+14),"")</f>
      </c>
      <c r="CW885">
        <f>IF($DD885&gt;=15,INDEX($CG:$CG,$DC885+15),"")</f>
      </c>
      <c r="CX885">
        <f>IF($DD885&gt;=16,INDEX($CG:$CG,$DC885+16),"")</f>
      </c>
      <c r="CY885">
        <f>IF($DD885&gt;=17,INDEX($CG:$CG,$DC885+17),"")</f>
      </c>
      <c r="CZ885">
        <f>IF($DD885&gt;=18,INDEX($CG:$CG,$DC885+18),"")</f>
      </c>
      <c r="DA885">
        <f>IF($DD885&gt;=19,INDEX($CG:$CG,$DC885+19),"")</f>
      </c>
      <c r="DB885">
        <f>IF($DD885&gt;=20,INDEX($CG:$CG,$DC885+20),"")</f>
      </c>
      <c r="DC885">
        <f>IFERROR(MATCH($CF885,$CG$2:$CG$1558,0)+1,0)</f>
      </c>
      <c r="DD885">
        <f>IFERROR(INDEX($CH$2:$CH$1558,MATCH($CF885,$CG$2:$CG$1558,0)),0)</f>
      </c>
      <c r="DE885">
        <f>IFERROR(INDEX($AL:$AL,MATCH($G885,$AK:$AK,0))&amp;"","")</f>
      </c>
      <c r="DI885">
        <f>IF($GL885&gt;=1,INDEX($DF:$DF,$GK885+1),"")</f>
      </c>
      <c r="DJ885">
        <f>IF($GL885&gt;=2,INDEX($DF:$DF,$GK885+2),"")</f>
      </c>
      <c r="DK885">
        <f>IF($GL885&gt;=3,INDEX($DF:$DF,$GK885+3),"")</f>
      </c>
      <c r="DL885">
        <f>IF($GL885&gt;=4,INDEX($DF:$DF,$GK885+4),"")</f>
      </c>
      <c r="DM885">
        <f>IF($GL885&gt;=5,INDEX($DF:$DF,$GK885+5),"")</f>
      </c>
      <c r="DN885">
        <f>IF($GL885&gt;=6,INDEX($DF:$DF,$GK885+6),"")</f>
      </c>
      <c r="DO885">
        <f>IF($GL885&gt;=7,INDEX($DF:$DF,$GK885+7),"")</f>
      </c>
      <c r="DP885">
        <f>IF($GL885&gt;=8,INDEX($DF:$DF,$GK885+8),"")</f>
      </c>
      <c r="DQ885">
        <f>IF($GL885&gt;=9,INDEX($DF:$DF,$GK885+9),"")</f>
      </c>
      <c r="DR885">
        <f>IF($GL885&gt;=10,INDEX($DF:$DF,$GK885+10),"")</f>
      </c>
      <c r="DS885">
        <f>IF($GL885&gt;=11,INDEX($DF:$DF,$GK885+11),"")</f>
      </c>
      <c r="DT885">
        <f>IF($GL885&gt;=12,INDEX($DF:$DF,$GK885+12),"")</f>
      </c>
      <c r="DU885">
        <f>IF($GL885&gt;=13,INDEX($DF:$DF,$GK885+13),"")</f>
      </c>
      <c r="DV885">
        <f>IF($GL885&gt;=14,INDEX($DF:$DF,$GK885+14),"")</f>
      </c>
      <c r="DW885">
        <f>IF($GL885&gt;=15,INDEX($DF:$DF,$GK885+15),"")</f>
      </c>
      <c r="DX885">
        <f>IF($GL885&gt;=16,INDEX($DF:$DF,$GK885+16),"")</f>
      </c>
      <c r="DY885">
        <f>IF($GL885&gt;=17,INDEX($DF:$DF,$GK885+17),"")</f>
      </c>
      <c r="DZ885">
        <f>IF($GL885&gt;=18,INDEX($DF:$DF,$GK885+18),"")</f>
      </c>
      <c r="EA885">
        <f>IF($GL885&gt;=19,INDEX($DF:$DF,$GK885+19),"")</f>
      </c>
      <c r="EB885">
        <f>IF($GL885&gt;=20,INDEX($DF:$DF,$GK885+20),"")</f>
      </c>
      <c r="EC885">
        <f>IF($GL885&gt;=21,INDEX($DF:$DF,$GK885+21),"")</f>
      </c>
      <c r="ED885">
        <f>IF($GL885&gt;=22,INDEX($DF:$DF,$GK885+22),"")</f>
      </c>
      <c r="EE885">
        <f>IF($GL885&gt;=23,INDEX($DF:$DF,$GK885+23),"")</f>
      </c>
      <c r="EF885">
        <f>IF($GL885&gt;=24,INDEX($DF:$DF,$GK885+24),"")</f>
      </c>
      <c r="EG885">
        <f>IF($GL885&gt;=25,INDEX($DF:$DF,$GK885+25),"")</f>
      </c>
      <c r="EH885">
        <f>IF($GL885&gt;=26,INDEX($DF:$DF,$GK885+26),"")</f>
      </c>
      <c r="EI885">
        <f>IF($GL885&gt;=27,INDEX($DF:$DF,$GK885+27),"")</f>
      </c>
      <c r="EJ885">
        <f>IF($GL885&gt;=28,INDEX($DF:$DF,$GK885+28),"")</f>
      </c>
      <c r="EK885">
        <f>IF($GL885&gt;=29,INDEX($DF:$DF,$GK885+29),"")</f>
      </c>
      <c r="EL885">
        <f>IF($GL885&gt;=30,INDEX($DF:$DF,$GK885+30),"")</f>
      </c>
      <c r="EM885">
        <f>IF($GL885&gt;=31,INDEX($DF:$DF,$GK885+31),"")</f>
      </c>
      <c r="EN885">
        <f>IF($GL885&gt;=32,INDEX($DF:$DF,$GK885+32),"")</f>
      </c>
      <c r="EO885">
        <f>IF($GL885&gt;=33,INDEX($DF:$DF,$GK885+33),"")</f>
      </c>
      <c r="EP885">
        <f>IF($GL885&gt;=34,INDEX($DF:$DF,$GK885+34),"")</f>
      </c>
      <c r="EQ885">
        <f>IF($GL885&gt;=35,INDEX($DF:$DF,$GK885+35),"")</f>
      </c>
      <c r="ER885">
        <f>IF($GL885&gt;=36,INDEX($DF:$DF,$GK885+36),"")</f>
      </c>
      <c r="ES885">
        <f>IF($GL885&gt;=37,INDEX($DF:$DF,$GK885+37),"")</f>
      </c>
      <c r="ET885">
        <f>IF($GL885&gt;=38,INDEX($DF:$DF,$GK885+38),"")</f>
      </c>
      <c r="EU885">
        <f>IF($GL885&gt;=39,INDEX($DF:$DF,$GK885+39),"")</f>
      </c>
      <c r="EV885">
        <f>IF($GL885&gt;=40,INDEX($DF:$DF,$GK885+40),"")</f>
      </c>
      <c r="EW885">
        <f>IF($GL885&gt;=1,INDEX($DG:$DG,$GK885+1),"")</f>
      </c>
      <c r="EX885">
        <f>IF($GL885&gt;=2,INDEX($DG:$DG,$GK885+2),"")</f>
      </c>
      <c r="EY885">
        <f>IF($GL885&gt;=3,INDEX($DG:$DG,$GK885+3),"")</f>
      </c>
      <c r="EZ885">
        <f>IF($GL885&gt;=4,INDEX($DG:$DG,$GK885+4),"")</f>
      </c>
      <c r="FA885">
        <f>IF($GL885&gt;=5,INDEX($DG:$DG,$GK885+5),"")</f>
      </c>
      <c r="FB885">
        <f>IF($GL885&gt;=6,INDEX($DG:$DG,$GK885+6),"")</f>
      </c>
      <c r="FC885">
        <f>IF($GL885&gt;=7,INDEX($DG:$DG,$GK885+7),"")</f>
      </c>
      <c r="FD885">
        <f>IF($GL885&gt;=8,INDEX($DG:$DG,$GK885+8),"")</f>
      </c>
      <c r="FE885">
        <f>IF($GL885&gt;=9,INDEX($DG:$DG,$GK885+9),"")</f>
      </c>
      <c r="FF885">
        <f>IF($GL885&gt;=10,INDEX($DG:$DG,$GK885+10),"")</f>
      </c>
      <c r="FG885">
        <f>IF($GL885&gt;=11,INDEX($DG:$DG,$GK885+11),"")</f>
      </c>
      <c r="FH885">
        <f>IF($GL885&gt;=12,INDEX($DG:$DG,$GK885+12),"")</f>
      </c>
      <c r="FI885">
        <f>IF($GL885&gt;=13,INDEX($DG:$DG,$GK885+13),"")</f>
      </c>
      <c r="FJ885">
        <f>IF($GL885&gt;=14,INDEX($DG:$DG,$GK885+14),"")</f>
      </c>
      <c r="FK885">
        <f>IF($GL885&gt;=15,INDEX($DG:$DG,$GK885+15),"")</f>
      </c>
      <c r="FL885">
        <f>IF($GL885&gt;=16,INDEX($DG:$DG,$GK885+16),"")</f>
      </c>
      <c r="FM885">
        <f>IF($GL885&gt;=17,INDEX($DG:$DG,$GK885+17),"")</f>
      </c>
      <c r="FN885">
        <f>IF($GL885&gt;=18,INDEX($DG:$DG,$GK885+18),"")</f>
      </c>
      <c r="FO885">
        <f>IF($GL885&gt;=19,INDEX($DG:$DG,$GK885+19),"")</f>
      </c>
      <c r="FP885">
        <f>IF($GL885&gt;=20,INDEX($DG:$DG,$GK885+20),"")</f>
      </c>
      <c r="FQ885">
        <f>IF($GL885&gt;=21,INDEX($DG:$DG,$GK885+21),"")</f>
      </c>
      <c r="FR885">
        <f>IF($GL885&gt;=22,INDEX($DG:$DG,$GK885+22),"")</f>
      </c>
      <c r="FS885">
        <f>IF($GL885&gt;=23,INDEX($DG:$DG,$GK885+23),"")</f>
      </c>
      <c r="FT885">
        <f>IF($GL885&gt;=24,INDEX($DG:$DG,$GK885+24),"")</f>
      </c>
      <c r="FU885">
        <f>IF($GL885&gt;=25,INDEX($DG:$DG,$GK885+25),"")</f>
      </c>
      <c r="FV885">
        <f>IF($GL885&gt;=26,INDEX($DG:$DG,$GK885+26),"")</f>
      </c>
      <c r="FW885">
        <f>IF($GL885&gt;=27,INDEX($DG:$DG,$GK885+27),"")</f>
      </c>
      <c r="FX885">
        <f>IF($GL885&gt;=28,INDEX($DG:$DG,$GK885+28),"")</f>
      </c>
      <c r="FY885">
        <f>IF($GL885&gt;=29,INDEX($DG:$DG,$GK885+29),"")</f>
      </c>
      <c r="FZ885">
        <f>IF($GL885&gt;=30,INDEX($DG:$DG,$GK885+30),"")</f>
      </c>
      <c r="GA885">
        <f>IF($GL885&gt;=31,INDEX($DG:$DG,$GK885+31),"")</f>
      </c>
      <c r="GB885">
        <f>IF($GL885&gt;=32,INDEX($DG:$DG,$GK885+32),"")</f>
      </c>
      <c r="GC885">
        <f>IF($GL885&gt;=33,INDEX($DG:$DG,$GK885+33),"")</f>
      </c>
      <c r="GD885">
        <f>IF($GL885&gt;=34,INDEX($DG:$DG,$GK885+34),"")</f>
      </c>
      <c r="GE885">
        <f>IF($GL885&gt;=35,INDEX($DG:$DG,$GK885+35),"")</f>
      </c>
      <c r="GF885">
        <f>IF($GL885&gt;=36,INDEX($DG:$DG,$GK885+36),"")</f>
      </c>
      <c r="GG885">
        <f>IF($GL885&gt;=37,INDEX($DG:$DG,$GK885+37),"")</f>
      </c>
      <c r="GH885">
        <f>IF($GL885&gt;=38,INDEX($DG:$DG,$GK885+38),"")</f>
      </c>
      <c r="GI885">
        <f>IF($GL885&gt;=39,INDEX($DG:$DG,$GK885+39),"")</f>
      </c>
      <c r="GJ885">
        <f>IF($GL885&gt;=40,INDEX($DG:$DG,$GK885+40),"")</f>
      </c>
      <c r="GK885">
        <f>IFERROR(MATCH($DE885,$DF$2:$DF$166,0)+1,0)</f>
      </c>
      <c r="GL885">
        <f>IFERROR(INDEX($DH$2:$DH$166,MATCH($DE885,$DF$2:$DF$166,0)),0)</f>
      </c>
      <c r="GM885">
        <f>IFERROR(MATCH($H885,$DI$885:$EV$885,0),0)</f>
      </c>
      <c r="GN885">
        <f>IF($GM885&gt;0,INDEX($EW$885:$GJ$885,$GM885),"")</f>
      </c>
      <c r="GQ885">
        <f>IF($IZ885&gt;=1,INDEX($GO:$GO,$IY885+1),"")</f>
      </c>
      <c r="GR885">
        <f>IF($IZ885&gt;=2,INDEX($GO:$GO,$IY885+2),"")</f>
      </c>
      <c r="GS885">
        <f>IF($IZ885&gt;=3,INDEX($GO:$GO,$IY885+3),"")</f>
      </c>
      <c r="GT885">
        <f>IF($IZ885&gt;=4,INDEX($GO:$GO,$IY885+4),"")</f>
      </c>
      <c r="GU885">
        <f>IF($IZ885&gt;=5,INDEX($GO:$GO,$IY885+5),"")</f>
      </c>
      <c r="GV885">
        <f>IF($IZ885&gt;=6,INDEX($GO:$GO,$IY885+6),"")</f>
      </c>
      <c r="GW885">
        <f>IF($IZ885&gt;=7,INDEX($GO:$GO,$IY885+7),"")</f>
      </c>
      <c r="GX885">
        <f>IF($IZ885&gt;=8,INDEX($GO:$GO,$IY885+8),"")</f>
      </c>
      <c r="GY885">
        <f>IF($IZ885&gt;=9,INDEX($GO:$GO,$IY885+9),"")</f>
      </c>
      <c r="GZ885">
        <f>IF($IZ885&gt;=10,INDEX($GO:$GO,$IY885+10),"")</f>
      </c>
      <c r="HA885">
        <f>IF($IZ885&gt;=11,INDEX($GO:$GO,$IY885+11),"")</f>
      </c>
      <c r="HB885">
        <f>IF($IZ885&gt;=12,INDEX($GO:$GO,$IY885+12),"")</f>
      </c>
      <c r="HC885">
        <f>IF($IZ885&gt;=13,INDEX($GO:$GO,$IY885+13),"")</f>
      </c>
      <c r="HD885">
        <f>IF($IZ885&gt;=14,INDEX($GO:$GO,$IY885+14),"")</f>
      </c>
      <c r="HE885">
        <f>IF($IZ885&gt;=15,INDEX($GO:$GO,$IY885+15),"")</f>
      </c>
      <c r="HF885">
        <f>IF($IZ885&gt;=16,INDEX($GO:$GO,$IY885+16),"")</f>
      </c>
      <c r="HG885">
        <f>IF($IZ885&gt;=17,INDEX($GO:$GO,$IY885+17),"")</f>
      </c>
      <c r="HH885">
        <f>IF($IZ885&gt;=18,INDEX($GO:$GO,$IY885+18),"")</f>
      </c>
      <c r="HI885">
        <f>IF($IZ885&gt;=19,INDEX($GO:$GO,$IY885+19),"")</f>
      </c>
      <c r="HJ885">
        <f>IF($IZ885&gt;=20,INDEX($GO:$GO,$IY885+20),"")</f>
      </c>
      <c r="HK885">
        <f>IF($IZ885&gt;=21,INDEX($GO:$GO,$IY885+21),"")</f>
      </c>
      <c r="HL885">
        <f>IF($IZ885&gt;=22,INDEX($GO:$GO,$IY885+22),"")</f>
      </c>
      <c r="HM885">
        <f>IF($IZ885&gt;=23,INDEX($GO:$GO,$IY885+23),"")</f>
      </c>
      <c r="HN885">
        <f>IF($IZ885&gt;=24,INDEX($GO:$GO,$IY885+24),"")</f>
      </c>
      <c r="HO885">
        <f>IF($IZ885&gt;=25,INDEX($GO:$GO,$IY885+25),"")</f>
      </c>
      <c r="HP885">
        <f>IF($IZ885&gt;=26,INDEX($GO:$GO,$IY885+26),"")</f>
      </c>
      <c r="HQ885">
        <f>IF($IZ885&gt;=27,INDEX($GO:$GO,$IY885+27),"")</f>
      </c>
      <c r="HR885">
        <f>IF($IZ885&gt;=28,INDEX($GO:$GO,$IY885+28),"")</f>
      </c>
      <c r="HS885">
        <f>IF($IZ885&gt;=29,INDEX($GO:$GO,$IY885+29),"")</f>
      </c>
      <c r="HT885">
        <f>IF($IZ885&gt;=30,INDEX($GO:$GO,$IY885+30),"")</f>
      </c>
      <c r="HU885">
        <f>IF($IZ885&gt;=31,INDEX($GO:$GO,$IY885+31),"")</f>
      </c>
      <c r="HV885">
        <f>IF($IZ885&gt;=32,INDEX($GO:$GO,$IY885+32),"")</f>
      </c>
      <c r="HW885">
        <f>IF($IZ885&gt;=33,INDEX($GO:$GO,$IY885+33),"")</f>
      </c>
      <c r="HX885">
        <f>IF($IZ885&gt;=34,INDEX($GO:$GO,$IY885+34),"")</f>
      </c>
      <c r="HY885">
        <f>IF($IZ885&gt;=35,INDEX($GO:$GO,$IY885+35),"")</f>
      </c>
      <c r="HZ885">
        <f>IF($IZ885&gt;=36,INDEX($GO:$GO,$IY885+36),"")</f>
      </c>
      <c r="IA885">
        <f>IF($IZ885&gt;=37,INDEX($GO:$GO,$IY885+37),"")</f>
      </c>
      <c r="IB885">
        <f>IF($IZ885&gt;=38,INDEX($GO:$GO,$IY885+38),"")</f>
      </c>
      <c r="IC885">
        <f>IF($IZ885&gt;=39,INDEX($GO:$GO,$IY885+39),"")</f>
      </c>
      <c r="ID885">
        <f>IF($IZ885&gt;=40,INDEX($GO:$GO,$IY885+40),"")</f>
      </c>
      <c r="IE885">
        <f>IF($IZ885&gt;=41,INDEX($GO:$GO,$IY885+41),"")</f>
      </c>
      <c r="IF885">
        <f>IF($IZ885&gt;=42,INDEX($GO:$GO,$IY885+42),"")</f>
      </c>
      <c r="IG885">
        <f>IF($IZ885&gt;=43,INDEX($GO:$GO,$IY885+43),"")</f>
      </c>
      <c r="IH885">
        <f>IF($IZ885&gt;=44,INDEX($GO:$GO,$IY885+44),"")</f>
      </c>
      <c r="II885">
        <f>IF($IZ885&gt;=45,INDEX($GO:$GO,$IY885+45),"")</f>
      </c>
      <c r="IJ885">
        <f>IF($IZ885&gt;=46,INDEX($GO:$GO,$IY885+46),"")</f>
      </c>
      <c r="IK885">
        <f>IF($IZ885&gt;=47,INDEX($GO:$GO,$IY885+47),"")</f>
      </c>
      <c r="IL885">
        <f>IF($IZ885&gt;=48,INDEX($GO:$GO,$IY885+48),"")</f>
      </c>
      <c r="IM885">
        <f>IF($IZ885&gt;=49,INDEX($GO:$GO,$IY885+49),"")</f>
      </c>
      <c r="IN885">
        <f>IF($IZ885&gt;=50,INDEX($GO:$GO,$IY885+50),"")</f>
      </c>
      <c r="IO885">
        <f>IF($IZ885&gt;=51,INDEX($GO:$GO,$IY885+51),"")</f>
      </c>
      <c r="IP885">
        <f>IF($IZ885&gt;=52,INDEX($GO:$GO,$IY885+52),"")</f>
      </c>
      <c r="IQ885">
        <f>IF($IZ885&gt;=53,INDEX($GO:$GO,$IY885+53),"")</f>
      </c>
      <c r="IR885">
        <f>IF($IZ885&gt;=54,INDEX($GO:$GO,$IY885+54),"")</f>
      </c>
      <c r="IS885">
        <f>IF($IZ885&gt;=55,INDEX($GO:$GO,$IY885+55),"")</f>
      </c>
      <c r="IT885">
        <f>IF($IZ885&gt;=56,INDEX($GO:$GO,$IY885+56),"")</f>
      </c>
      <c r="IU885">
        <f>IF($IZ885&gt;=57,INDEX($GO:$GO,$IY885+57),"")</f>
      </c>
      <c r="IV885">
        <f>IF($IZ885&gt;=58,INDEX($GO:$GO,$IY885+58),"")</f>
      </c>
      <c r="IW885">
        <f>IF($IZ885&gt;=59,INDEX($GO:$GO,$IY885+59),"")</f>
      </c>
      <c r="IX885">
        <f>IF($IZ885&gt;=60,INDEX($GO:$GO,$IY885+60),"")</f>
      </c>
      <c r="IY885">
        <f>IFERROR(MATCH($GN885,$GO$2:$GO$827,0)+1,0)</f>
      </c>
      <c r="IZ885">
        <f>IFERROR(INDEX($GP$2:$GP$827,MATCH($GN885,$GO$2:$GO$827,0)),0)</f>
      </c>
      <c r="JA885" t="s">
        <v>23</v>
      </c>
      <c r="JB885" t="s">
        <v>23</v>
      </c>
    </row>
    <row r="886" spans="1:262" x14ac:dyDescent="0.25">
      <c r="F886" s="1"/>
      <c r="G886" s="1"/>
      <c r="H886" s="1"/>
      <c r="I886" s="1"/>
      <c r="J886" s="1">
        <f>IFERROR(IF(FIND(" - ",$F886)&gt;0,MID($F886,FIND(" - ",$F886)+3,LEN($F886)),""),"")</f>
      </c>
      <c r="L886" s="1"/>
      <c r="N886" t="s">
        <v>23</v>
      </c>
      <c r="P886">
        <f>IF(OR($N886="",$O886=""),"",IFERROR($N886/$O886,0))</f>
      </c>
      <c r="Q886">
        <f>IF($N886="","",
IF($G886="","",
IF(ISNUMBER(SEARCH("exempt",LOWER($G886))),0,
$N886*(VALUE(SUBSTITUTE($G886,"%",""))/100))))</f>
      </c>
      <c r="W886">
        <f>IF($N886="","",
SUM($N886,$Q886,$U886,$R886,$T886)-
IF($V886="",0,VALUE($V886)))</f>
      </c>
      <c r="AE886" t="s">
        <v>2175</v>
      </c>
      <c r="AM886">
        <f>IFERROR(LEFT($F886,FIND(" - ",$F886)-1),$F886)</f>
      </c>
      <c r="AP886">
        <f>IF($CE886&gt;=1,INDEX($AN:$AN,$CD886+1),"")</f>
      </c>
      <c r="AQ886">
        <f>IF($CE886&gt;=2,INDEX($AN:$AN,$CD886+2),"")</f>
      </c>
      <c r="AR886">
        <f>IF($CE886&gt;=3,INDEX($AN:$AN,$CD886+3),"")</f>
      </c>
      <c r="AS886">
        <f>IF($CE886&gt;=4,INDEX($AN:$AN,$CD886+4),"")</f>
      </c>
      <c r="AT886">
        <f>IF($CE886&gt;=5,INDEX($AN:$AN,$CD886+5),"")</f>
      </c>
      <c r="AU886">
        <f>IF($CE886&gt;=6,INDEX($AN:$AN,$CD886+6),"")</f>
      </c>
      <c r="AV886">
        <f>IF($CE886&gt;=7,INDEX($AN:$AN,$CD886+7),"")</f>
      </c>
      <c r="AW886">
        <f>IF($CE886&gt;=8,INDEX($AN:$AN,$CD886+8),"")</f>
      </c>
      <c r="AX886">
        <f>IF($CE886&gt;=9,INDEX($AN:$AN,$CD886+9),"")</f>
      </c>
      <c r="AY886">
        <f>IF($CE886&gt;=10,INDEX($AN:$AN,$CD886+10),"")</f>
      </c>
      <c r="AZ886">
        <f>IF($CE886&gt;=11,INDEX($AN:$AN,$CD886+11),"")</f>
      </c>
      <c r="BA886">
        <f>IF($CE886&gt;=12,INDEX($AN:$AN,$CD886+12),"")</f>
      </c>
      <c r="BB886">
        <f>IF($CE886&gt;=13,INDEX($AN:$AN,$CD886+13),"")</f>
      </c>
      <c r="BC886">
        <f>IF($CE886&gt;=14,INDEX($AN:$AN,$CD886+14),"")</f>
      </c>
      <c r="BD886">
        <f>IF($CE886&gt;=15,INDEX($AN:$AN,$CD886+15),"")</f>
      </c>
      <c r="BE886">
        <f>IF($CE886&gt;=16,INDEX($AN:$AN,$CD886+16),"")</f>
      </c>
      <c r="BF886">
        <f>IF($CE886&gt;=17,INDEX($AN:$AN,$CD886+17),"")</f>
      </c>
      <c r="BG886">
        <f>IF($CE886&gt;=18,INDEX($AN:$AN,$CD886+18),"")</f>
      </c>
      <c r="BH886">
        <f>IF($CE886&gt;=19,INDEX($AN:$AN,$CD886+19),"")</f>
      </c>
      <c r="BI886">
        <f>IF($CE886&gt;=20,INDEX($AN:$AN,$CD886+20),"")</f>
      </c>
      <c r="BJ886">
        <f>IF($CE886&gt;=21,INDEX($AN:$AN,$CD886+21),"")</f>
      </c>
      <c r="BK886">
        <f>IF($CE886&gt;=22,INDEX($AN:$AN,$CD886+22),"")</f>
      </c>
      <c r="BL886">
        <f>IF($CE886&gt;=23,INDEX($AN:$AN,$CD886+23),"")</f>
      </c>
      <c r="BM886">
        <f>IF($CE886&gt;=24,INDEX($AN:$AN,$CD886+24),"")</f>
      </c>
      <c r="BN886">
        <f>IF($CE886&gt;=25,INDEX($AN:$AN,$CD886+25),"")</f>
      </c>
      <c r="BO886">
        <f>IF($CE886&gt;=26,INDEX($AN:$AN,$CD886+26),"")</f>
      </c>
      <c r="BP886">
        <f>IF($CE886&gt;=27,INDEX($AN:$AN,$CD886+27),"")</f>
      </c>
      <c r="BQ886">
        <f>IF($CE886&gt;=28,INDEX($AN:$AN,$CD886+28),"")</f>
      </c>
      <c r="BR886">
        <f>IF($CE886&gt;=29,INDEX($AN:$AN,$CD886+29),"")</f>
      </c>
      <c r="BS886">
        <f>IF($CE886&gt;=30,INDEX($AN:$AN,$CD886+30),"")</f>
      </c>
      <c r="BT886">
        <f>IF($CE886&gt;=31,INDEX($AN:$AN,$CD886+31),"")</f>
      </c>
      <c r="BU886">
        <f>IF($CE886&gt;=32,INDEX($AN:$AN,$CD886+32),"")</f>
      </c>
      <c r="BV886">
        <f>IF($CE886&gt;=33,INDEX($AN:$AN,$CD886+33),"")</f>
      </c>
      <c r="BW886">
        <f>IF($CE886&gt;=34,INDEX($AN:$AN,$CD886+34),"")</f>
      </c>
      <c r="BX886">
        <f>IF($CE886&gt;=35,INDEX($AN:$AN,$CD886+35),"")</f>
      </c>
      <c r="BY886">
        <f>IF($CE886&gt;=36,INDEX($AN:$AN,$CD886+36),"")</f>
      </c>
      <c r="BZ886">
        <f>IF($CE886&gt;=37,INDEX($AN:$AN,$CD886+37),"")</f>
      </c>
      <c r="CA886">
        <f>IF($CE886&gt;=38,INDEX($AN:$AN,$CD886+38),"")</f>
      </c>
      <c r="CB886">
        <f>IF($CE886&gt;=39,INDEX($AN:$AN,$CD886+39),"")</f>
      </c>
      <c r="CC886">
        <f>IF($CE886&gt;=40,INDEX($AN:$AN,$CD886+40),"")</f>
      </c>
      <c r="CD886">
        <f>IFERROR(MATCH($AM886,$AN$2:$AN$133,0)+1,0)</f>
      </c>
      <c r="CE886">
        <f>IFERROR(INDEX($AO$2:$AO$133,MATCH($AM886,$AN$2:$AN$133,0)),0)</f>
      </c>
      <c r="CF886">
        <f>IFERROR(LEFT($K886,FIND(" - ",$K886)-1),$K886)</f>
      </c>
      <c r="CG886" t="s">
        <v>2176</v>
      </c>
      <c r="CH886">
        <v>2</v>
      </c>
      <c r="CI886">
        <f>IF($DD886&gt;=1,INDEX($CG:$CG,$DC886+1),"")</f>
      </c>
      <c r="CJ886">
        <f>IF($DD886&gt;=2,INDEX($CG:$CG,$DC886+2),"")</f>
      </c>
      <c r="CK886">
        <f>IF($DD886&gt;=3,INDEX($CG:$CG,$DC886+3),"")</f>
      </c>
      <c r="CL886">
        <f>IF($DD886&gt;=4,INDEX($CG:$CG,$DC886+4),"")</f>
      </c>
      <c r="CM886">
        <f>IF($DD886&gt;=5,INDEX($CG:$CG,$DC886+5),"")</f>
      </c>
      <c r="CN886">
        <f>IF($DD886&gt;=6,INDEX($CG:$CG,$DC886+6),"")</f>
      </c>
      <c r="CO886">
        <f>IF($DD886&gt;=7,INDEX($CG:$CG,$DC886+7),"")</f>
      </c>
      <c r="CP886">
        <f>IF($DD886&gt;=8,INDEX($CG:$CG,$DC886+8),"")</f>
      </c>
      <c r="CQ886">
        <f>IF($DD886&gt;=9,INDEX($CG:$CG,$DC886+9),"")</f>
      </c>
      <c r="CR886">
        <f>IF($DD886&gt;=10,INDEX($CG:$CG,$DC886+10),"")</f>
      </c>
      <c r="CS886">
        <f>IF($DD886&gt;=11,INDEX($CG:$CG,$DC886+11),"")</f>
      </c>
      <c r="CT886">
        <f>IF($DD886&gt;=12,INDEX($CG:$CG,$DC886+12),"")</f>
      </c>
      <c r="CU886">
        <f>IF($DD886&gt;=13,INDEX($CG:$CG,$DC886+13),"")</f>
      </c>
      <c r="CV886">
        <f>IF($DD886&gt;=14,INDEX($CG:$CG,$DC886+14),"")</f>
      </c>
      <c r="CW886">
        <f>IF($DD886&gt;=15,INDEX($CG:$CG,$DC886+15),"")</f>
      </c>
      <c r="CX886">
        <f>IF($DD886&gt;=16,INDEX($CG:$CG,$DC886+16),"")</f>
      </c>
      <c r="CY886">
        <f>IF($DD886&gt;=17,INDEX($CG:$CG,$DC886+17),"")</f>
      </c>
      <c r="CZ886">
        <f>IF($DD886&gt;=18,INDEX($CG:$CG,$DC886+18),"")</f>
      </c>
      <c r="DA886">
        <f>IF($DD886&gt;=19,INDEX($CG:$CG,$DC886+19),"")</f>
      </c>
      <c r="DB886">
        <f>IF($DD886&gt;=20,INDEX($CG:$CG,$DC886+20),"")</f>
      </c>
      <c r="DC886">
        <f>IFERROR(MATCH($CF886,$CG$2:$CG$1558,0)+1,0)</f>
      </c>
      <c r="DD886">
        <f>IFERROR(INDEX($CH$2:$CH$1558,MATCH($CF886,$CG$2:$CG$1558,0)),0)</f>
      </c>
      <c r="DE886">
        <f>IFERROR(INDEX($AL:$AL,MATCH($G886,$AK:$AK,0))&amp;"","")</f>
      </c>
      <c r="DI886">
        <f>IF($GL886&gt;=1,INDEX($DF:$DF,$GK886+1),"")</f>
      </c>
      <c r="DJ886">
        <f>IF($GL886&gt;=2,INDEX($DF:$DF,$GK886+2),"")</f>
      </c>
      <c r="DK886">
        <f>IF($GL886&gt;=3,INDEX($DF:$DF,$GK886+3),"")</f>
      </c>
      <c r="DL886">
        <f>IF($GL886&gt;=4,INDEX($DF:$DF,$GK886+4),"")</f>
      </c>
      <c r="DM886">
        <f>IF($GL886&gt;=5,INDEX($DF:$DF,$GK886+5),"")</f>
      </c>
      <c r="DN886">
        <f>IF($GL886&gt;=6,INDEX($DF:$DF,$GK886+6),"")</f>
      </c>
      <c r="DO886">
        <f>IF($GL886&gt;=7,INDEX($DF:$DF,$GK886+7),"")</f>
      </c>
      <c r="DP886">
        <f>IF($GL886&gt;=8,INDEX($DF:$DF,$GK886+8),"")</f>
      </c>
      <c r="DQ886">
        <f>IF($GL886&gt;=9,INDEX($DF:$DF,$GK886+9),"")</f>
      </c>
      <c r="DR886">
        <f>IF($GL886&gt;=10,INDEX($DF:$DF,$GK886+10),"")</f>
      </c>
      <c r="DS886">
        <f>IF($GL886&gt;=11,INDEX($DF:$DF,$GK886+11),"")</f>
      </c>
      <c r="DT886">
        <f>IF($GL886&gt;=12,INDEX($DF:$DF,$GK886+12),"")</f>
      </c>
      <c r="DU886">
        <f>IF($GL886&gt;=13,INDEX($DF:$DF,$GK886+13),"")</f>
      </c>
      <c r="DV886">
        <f>IF($GL886&gt;=14,INDEX($DF:$DF,$GK886+14),"")</f>
      </c>
      <c r="DW886">
        <f>IF($GL886&gt;=15,INDEX($DF:$DF,$GK886+15),"")</f>
      </c>
      <c r="DX886">
        <f>IF($GL886&gt;=16,INDEX($DF:$DF,$GK886+16),"")</f>
      </c>
      <c r="DY886">
        <f>IF($GL886&gt;=17,INDEX($DF:$DF,$GK886+17),"")</f>
      </c>
      <c r="DZ886">
        <f>IF($GL886&gt;=18,INDEX($DF:$DF,$GK886+18),"")</f>
      </c>
      <c r="EA886">
        <f>IF($GL886&gt;=19,INDEX($DF:$DF,$GK886+19),"")</f>
      </c>
      <c r="EB886">
        <f>IF($GL886&gt;=20,INDEX($DF:$DF,$GK886+20),"")</f>
      </c>
      <c r="EC886">
        <f>IF($GL886&gt;=21,INDEX($DF:$DF,$GK886+21),"")</f>
      </c>
      <c r="ED886">
        <f>IF($GL886&gt;=22,INDEX($DF:$DF,$GK886+22),"")</f>
      </c>
      <c r="EE886">
        <f>IF($GL886&gt;=23,INDEX($DF:$DF,$GK886+23),"")</f>
      </c>
      <c r="EF886">
        <f>IF($GL886&gt;=24,INDEX($DF:$DF,$GK886+24),"")</f>
      </c>
      <c r="EG886">
        <f>IF($GL886&gt;=25,INDEX($DF:$DF,$GK886+25),"")</f>
      </c>
      <c r="EH886">
        <f>IF($GL886&gt;=26,INDEX($DF:$DF,$GK886+26),"")</f>
      </c>
      <c r="EI886">
        <f>IF($GL886&gt;=27,INDEX($DF:$DF,$GK886+27),"")</f>
      </c>
      <c r="EJ886">
        <f>IF($GL886&gt;=28,INDEX($DF:$DF,$GK886+28),"")</f>
      </c>
      <c r="EK886">
        <f>IF($GL886&gt;=29,INDEX($DF:$DF,$GK886+29),"")</f>
      </c>
      <c r="EL886">
        <f>IF($GL886&gt;=30,INDEX($DF:$DF,$GK886+30),"")</f>
      </c>
      <c r="EM886">
        <f>IF($GL886&gt;=31,INDEX($DF:$DF,$GK886+31),"")</f>
      </c>
      <c r="EN886">
        <f>IF($GL886&gt;=32,INDEX($DF:$DF,$GK886+32),"")</f>
      </c>
      <c r="EO886">
        <f>IF($GL886&gt;=33,INDEX($DF:$DF,$GK886+33),"")</f>
      </c>
      <c r="EP886">
        <f>IF($GL886&gt;=34,INDEX($DF:$DF,$GK886+34),"")</f>
      </c>
      <c r="EQ886">
        <f>IF($GL886&gt;=35,INDEX($DF:$DF,$GK886+35),"")</f>
      </c>
      <c r="ER886">
        <f>IF($GL886&gt;=36,INDEX($DF:$DF,$GK886+36),"")</f>
      </c>
      <c r="ES886">
        <f>IF($GL886&gt;=37,INDEX($DF:$DF,$GK886+37),"")</f>
      </c>
      <c r="ET886">
        <f>IF($GL886&gt;=38,INDEX($DF:$DF,$GK886+38),"")</f>
      </c>
      <c r="EU886">
        <f>IF($GL886&gt;=39,INDEX($DF:$DF,$GK886+39),"")</f>
      </c>
      <c r="EV886">
        <f>IF($GL886&gt;=40,INDEX($DF:$DF,$GK886+40),"")</f>
      </c>
      <c r="EW886">
        <f>IF($GL886&gt;=1,INDEX($DG:$DG,$GK886+1),"")</f>
      </c>
      <c r="EX886">
        <f>IF($GL886&gt;=2,INDEX($DG:$DG,$GK886+2),"")</f>
      </c>
      <c r="EY886">
        <f>IF($GL886&gt;=3,INDEX($DG:$DG,$GK886+3),"")</f>
      </c>
      <c r="EZ886">
        <f>IF($GL886&gt;=4,INDEX($DG:$DG,$GK886+4),"")</f>
      </c>
      <c r="FA886">
        <f>IF($GL886&gt;=5,INDEX($DG:$DG,$GK886+5),"")</f>
      </c>
      <c r="FB886">
        <f>IF($GL886&gt;=6,INDEX($DG:$DG,$GK886+6),"")</f>
      </c>
      <c r="FC886">
        <f>IF($GL886&gt;=7,INDEX($DG:$DG,$GK886+7),"")</f>
      </c>
      <c r="FD886">
        <f>IF($GL886&gt;=8,INDEX($DG:$DG,$GK886+8),"")</f>
      </c>
      <c r="FE886">
        <f>IF($GL886&gt;=9,INDEX($DG:$DG,$GK886+9),"")</f>
      </c>
      <c r="FF886">
        <f>IF($GL886&gt;=10,INDEX($DG:$DG,$GK886+10),"")</f>
      </c>
      <c r="FG886">
        <f>IF($GL886&gt;=11,INDEX($DG:$DG,$GK886+11),"")</f>
      </c>
      <c r="FH886">
        <f>IF($GL886&gt;=12,INDEX($DG:$DG,$GK886+12),"")</f>
      </c>
      <c r="FI886">
        <f>IF($GL886&gt;=13,INDEX($DG:$DG,$GK886+13),"")</f>
      </c>
      <c r="FJ886">
        <f>IF($GL886&gt;=14,INDEX($DG:$DG,$GK886+14),"")</f>
      </c>
      <c r="FK886">
        <f>IF($GL886&gt;=15,INDEX($DG:$DG,$GK886+15),"")</f>
      </c>
      <c r="FL886">
        <f>IF($GL886&gt;=16,INDEX($DG:$DG,$GK886+16),"")</f>
      </c>
      <c r="FM886">
        <f>IF($GL886&gt;=17,INDEX($DG:$DG,$GK886+17),"")</f>
      </c>
      <c r="FN886">
        <f>IF($GL886&gt;=18,INDEX($DG:$DG,$GK886+18),"")</f>
      </c>
      <c r="FO886">
        <f>IF($GL886&gt;=19,INDEX($DG:$DG,$GK886+19),"")</f>
      </c>
      <c r="FP886">
        <f>IF($GL886&gt;=20,INDEX($DG:$DG,$GK886+20),"")</f>
      </c>
      <c r="FQ886">
        <f>IF($GL886&gt;=21,INDEX($DG:$DG,$GK886+21),"")</f>
      </c>
      <c r="FR886">
        <f>IF($GL886&gt;=22,INDEX($DG:$DG,$GK886+22),"")</f>
      </c>
      <c r="FS886">
        <f>IF($GL886&gt;=23,INDEX($DG:$DG,$GK886+23),"")</f>
      </c>
      <c r="FT886">
        <f>IF($GL886&gt;=24,INDEX($DG:$DG,$GK886+24),"")</f>
      </c>
      <c r="FU886">
        <f>IF($GL886&gt;=25,INDEX($DG:$DG,$GK886+25),"")</f>
      </c>
      <c r="FV886">
        <f>IF($GL886&gt;=26,INDEX($DG:$DG,$GK886+26),"")</f>
      </c>
      <c r="FW886">
        <f>IF($GL886&gt;=27,INDEX($DG:$DG,$GK886+27),"")</f>
      </c>
      <c r="FX886">
        <f>IF($GL886&gt;=28,INDEX($DG:$DG,$GK886+28),"")</f>
      </c>
      <c r="FY886">
        <f>IF($GL886&gt;=29,INDEX($DG:$DG,$GK886+29),"")</f>
      </c>
      <c r="FZ886">
        <f>IF($GL886&gt;=30,INDEX($DG:$DG,$GK886+30),"")</f>
      </c>
      <c r="GA886">
        <f>IF($GL886&gt;=31,INDEX($DG:$DG,$GK886+31),"")</f>
      </c>
      <c r="GB886">
        <f>IF($GL886&gt;=32,INDEX($DG:$DG,$GK886+32),"")</f>
      </c>
      <c r="GC886">
        <f>IF($GL886&gt;=33,INDEX($DG:$DG,$GK886+33),"")</f>
      </c>
      <c r="GD886">
        <f>IF($GL886&gt;=34,INDEX($DG:$DG,$GK886+34),"")</f>
      </c>
      <c r="GE886">
        <f>IF($GL886&gt;=35,INDEX($DG:$DG,$GK886+35),"")</f>
      </c>
      <c r="GF886">
        <f>IF($GL886&gt;=36,INDEX($DG:$DG,$GK886+36),"")</f>
      </c>
      <c r="GG886">
        <f>IF($GL886&gt;=37,INDEX($DG:$DG,$GK886+37),"")</f>
      </c>
      <c r="GH886">
        <f>IF($GL886&gt;=38,INDEX($DG:$DG,$GK886+38),"")</f>
      </c>
      <c r="GI886">
        <f>IF($GL886&gt;=39,INDEX($DG:$DG,$GK886+39),"")</f>
      </c>
      <c r="GJ886">
        <f>IF($GL886&gt;=40,INDEX($DG:$DG,$GK886+40),"")</f>
      </c>
      <c r="GK886">
        <f>IFERROR(MATCH($DE886,$DF$2:$DF$166,0)+1,0)</f>
      </c>
      <c r="GL886">
        <f>IFERROR(INDEX($DH$2:$DH$166,MATCH($DE886,$DF$2:$DF$166,0)),0)</f>
      </c>
      <c r="GM886">
        <f>IFERROR(MATCH($H886,$DI$886:$EV$886,0),0)</f>
      </c>
      <c r="GN886">
        <f>IF($GM886&gt;0,INDEX($EW$886:$GJ$886,$GM886),"")</f>
      </c>
      <c r="GQ886">
        <f>IF($IZ886&gt;=1,INDEX($GO:$GO,$IY886+1),"")</f>
      </c>
      <c r="GR886">
        <f>IF($IZ886&gt;=2,INDEX($GO:$GO,$IY886+2),"")</f>
      </c>
      <c r="GS886">
        <f>IF($IZ886&gt;=3,INDEX($GO:$GO,$IY886+3),"")</f>
      </c>
      <c r="GT886">
        <f>IF($IZ886&gt;=4,INDEX($GO:$GO,$IY886+4),"")</f>
      </c>
      <c r="GU886">
        <f>IF($IZ886&gt;=5,INDEX($GO:$GO,$IY886+5),"")</f>
      </c>
      <c r="GV886">
        <f>IF($IZ886&gt;=6,INDEX($GO:$GO,$IY886+6),"")</f>
      </c>
      <c r="GW886">
        <f>IF($IZ886&gt;=7,INDEX($GO:$GO,$IY886+7),"")</f>
      </c>
      <c r="GX886">
        <f>IF($IZ886&gt;=8,INDEX($GO:$GO,$IY886+8),"")</f>
      </c>
      <c r="GY886">
        <f>IF($IZ886&gt;=9,INDEX($GO:$GO,$IY886+9),"")</f>
      </c>
      <c r="GZ886">
        <f>IF($IZ886&gt;=10,INDEX($GO:$GO,$IY886+10),"")</f>
      </c>
      <c r="HA886">
        <f>IF($IZ886&gt;=11,INDEX($GO:$GO,$IY886+11),"")</f>
      </c>
      <c r="HB886">
        <f>IF($IZ886&gt;=12,INDEX($GO:$GO,$IY886+12),"")</f>
      </c>
      <c r="HC886">
        <f>IF($IZ886&gt;=13,INDEX($GO:$GO,$IY886+13),"")</f>
      </c>
      <c r="HD886">
        <f>IF($IZ886&gt;=14,INDEX($GO:$GO,$IY886+14),"")</f>
      </c>
      <c r="HE886">
        <f>IF($IZ886&gt;=15,INDEX($GO:$GO,$IY886+15),"")</f>
      </c>
      <c r="HF886">
        <f>IF($IZ886&gt;=16,INDEX($GO:$GO,$IY886+16),"")</f>
      </c>
      <c r="HG886">
        <f>IF($IZ886&gt;=17,INDEX($GO:$GO,$IY886+17),"")</f>
      </c>
      <c r="HH886">
        <f>IF($IZ886&gt;=18,INDEX($GO:$GO,$IY886+18),"")</f>
      </c>
      <c r="HI886">
        <f>IF($IZ886&gt;=19,INDEX($GO:$GO,$IY886+19),"")</f>
      </c>
      <c r="HJ886">
        <f>IF($IZ886&gt;=20,INDEX($GO:$GO,$IY886+20),"")</f>
      </c>
      <c r="HK886">
        <f>IF($IZ886&gt;=21,INDEX($GO:$GO,$IY886+21),"")</f>
      </c>
      <c r="HL886">
        <f>IF($IZ886&gt;=22,INDEX($GO:$GO,$IY886+22),"")</f>
      </c>
      <c r="HM886">
        <f>IF($IZ886&gt;=23,INDEX($GO:$GO,$IY886+23),"")</f>
      </c>
      <c r="HN886">
        <f>IF($IZ886&gt;=24,INDEX($GO:$GO,$IY886+24),"")</f>
      </c>
      <c r="HO886">
        <f>IF($IZ886&gt;=25,INDEX($GO:$GO,$IY886+25),"")</f>
      </c>
      <c r="HP886">
        <f>IF($IZ886&gt;=26,INDEX($GO:$GO,$IY886+26),"")</f>
      </c>
      <c r="HQ886">
        <f>IF($IZ886&gt;=27,INDEX($GO:$GO,$IY886+27),"")</f>
      </c>
      <c r="HR886">
        <f>IF($IZ886&gt;=28,INDEX($GO:$GO,$IY886+28),"")</f>
      </c>
      <c r="HS886">
        <f>IF($IZ886&gt;=29,INDEX($GO:$GO,$IY886+29),"")</f>
      </c>
      <c r="HT886">
        <f>IF($IZ886&gt;=30,INDEX($GO:$GO,$IY886+30),"")</f>
      </c>
      <c r="HU886">
        <f>IF($IZ886&gt;=31,INDEX($GO:$GO,$IY886+31),"")</f>
      </c>
      <c r="HV886">
        <f>IF($IZ886&gt;=32,INDEX($GO:$GO,$IY886+32),"")</f>
      </c>
      <c r="HW886">
        <f>IF($IZ886&gt;=33,INDEX($GO:$GO,$IY886+33),"")</f>
      </c>
      <c r="HX886">
        <f>IF($IZ886&gt;=34,INDEX($GO:$GO,$IY886+34),"")</f>
      </c>
      <c r="HY886">
        <f>IF($IZ886&gt;=35,INDEX($GO:$GO,$IY886+35),"")</f>
      </c>
      <c r="HZ886">
        <f>IF($IZ886&gt;=36,INDEX($GO:$GO,$IY886+36),"")</f>
      </c>
      <c r="IA886">
        <f>IF($IZ886&gt;=37,INDEX($GO:$GO,$IY886+37),"")</f>
      </c>
      <c r="IB886">
        <f>IF($IZ886&gt;=38,INDEX($GO:$GO,$IY886+38),"")</f>
      </c>
      <c r="IC886">
        <f>IF($IZ886&gt;=39,INDEX($GO:$GO,$IY886+39),"")</f>
      </c>
      <c r="ID886">
        <f>IF($IZ886&gt;=40,INDEX($GO:$GO,$IY886+40),"")</f>
      </c>
      <c r="IE886">
        <f>IF($IZ886&gt;=41,INDEX($GO:$GO,$IY886+41),"")</f>
      </c>
      <c r="IF886">
        <f>IF($IZ886&gt;=42,INDEX($GO:$GO,$IY886+42),"")</f>
      </c>
      <c r="IG886">
        <f>IF($IZ886&gt;=43,INDEX($GO:$GO,$IY886+43),"")</f>
      </c>
      <c r="IH886">
        <f>IF($IZ886&gt;=44,INDEX($GO:$GO,$IY886+44),"")</f>
      </c>
      <c r="II886">
        <f>IF($IZ886&gt;=45,INDEX($GO:$GO,$IY886+45),"")</f>
      </c>
      <c r="IJ886">
        <f>IF($IZ886&gt;=46,INDEX($GO:$GO,$IY886+46),"")</f>
      </c>
      <c r="IK886">
        <f>IF($IZ886&gt;=47,INDEX($GO:$GO,$IY886+47),"")</f>
      </c>
      <c r="IL886">
        <f>IF($IZ886&gt;=48,INDEX($GO:$GO,$IY886+48),"")</f>
      </c>
      <c r="IM886">
        <f>IF($IZ886&gt;=49,INDEX($GO:$GO,$IY886+49),"")</f>
      </c>
      <c r="IN886">
        <f>IF($IZ886&gt;=50,INDEX($GO:$GO,$IY886+50),"")</f>
      </c>
      <c r="IO886">
        <f>IF($IZ886&gt;=51,INDEX($GO:$GO,$IY886+51),"")</f>
      </c>
      <c r="IP886">
        <f>IF($IZ886&gt;=52,INDEX($GO:$GO,$IY886+52),"")</f>
      </c>
      <c r="IQ886">
        <f>IF($IZ886&gt;=53,INDEX($GO:$GO,$IY886+53),"")</f>
      </c>
      <c r="IR886">
        <f>IF($IZ886&gt;=54,INDEX($GO:$GO,$IY886+54),"")</f>
      </c>
      <c r="IS886">
        <f>IF($IZ886&gt;=55,INDEX($GO:$GO,$IY886+55),"")</f>
      </c>
      <c r="IT886">
        <f>IF($IZ886&gt;=56,INDEX($GO:$GO,$IY886+56),"")</f>
      </c>
      <c r="IU886">
        <f>IF($IZ886&gt;=57,INDEX($GO:$GO,$IY886+57),"")</f>
      </c>
      <c r="IV886">
        <f>IF($IZ886&gt;=58,INDEX($GO:$GO,$IY886+58),"")</f>
      </c>
      <c r="IW886">
        <f>IF($IZ886&gt;=59,INDEX($GO:$GO,$IY886+59),"")</f>
      </c>
      <c r="IX886">
        <f>IF($IZ886&gt;=60,INDEX($GO:$GO,$IY886+60),"")</f>
      </c>
      <c r="IY886">
        <f>IFERROR(MATCH($GN886,$GO$2:$GO$827,0)+1,0)</f>
      </c>
      <c r="IZ886">
        <f>IFERROR(INDEX($GP$2:$GP$827,MATCH($GN886,$GO$2:$GO$827,0)),0)</f>
      </c>
      <c r="JA886" t="s">
        <v>23</v>
      </c>
      <c r="JB886" t="s">
        <v>23</v>
      </c>
    </row>
    <row r="887" spans="1:262" x14ac:dyDescent="0.25">
      <c r="F887" s="1"/>
      <c r="G887" s="1"/>
      <c r="H887" s="1"/>
      <c r="I887" s="1"/>
      <c r="J887" s="1">
        <f>IFERROR(IF(FIND(" - ",$F887)&gt;0,MID($F887,FIND(" - ",$F887)+3,LEN($F887)),""),"")</f>
      </c>
      <c r="L887" s="1"/>
      <c r="N887" t="s">
        <v>23</v>
      </c>
      <c r="P887">
        <f>IF(OR($N887="",$O887=""),"",IFERROR($N887/$O887,0))</f>
      </c>
      <c r="Q887">
        <f>IF($N887="","",
IF($G887="","",
IF(ISNUMBER(SEARCH("exempt",LOWER($G887))),0,
$N887*(VALUE(SUBSTITUTE($G887,"%",""))/100))))</f>
      </c>
      <c r="W887">
        <f>IF($N887="","",
SUM($N887,$Q887,$U887,$R887,$T887)-
IF($V887="",0,VALUE($V887)))</f>
      </c>
      <c r="AE887" t="s">
        <v>2177</v>
      </c>
      <c r="AM887">
        <f>IFERROR(LEFT($F887,FIND(" - ",$F887)-1),$F887)</f>
      </c>
      <c r="AP887">
        <f>IF($CE887&gt;=1,INDEX($AN:$AN,$CD887+1),"")</f>
      </c>
      <c r="AQ887">
        <f>IF($CE887&gt;=2,INDEX($AN:$AN,$CD887+2),"")</f>
      </c>
      <c r="AR887">
        <f>IF($CE887&gt;=3,INDEX($AN:$AN,$CD887+3),"")</f>
      </c>
      <c r="AS887">
        <f>IF($CE887&gt;=4,INDEX($AN:$AN,$CD887+4),"")</f>
      </c>
      <c r="AT887">
        <f>IF($CE887&gt;=5,INDEX($AN:$AN,$CD887+5),"")</f>
      </c>
      <c r="AU887">
        <f>IF($CE887&gt;=6,INDEX($AN:$AN,$CD887+6),"")</f>
      </c>
      <c r="AV887">
        <f>IF($CE887&gt;=7,INDEX($AN:$AN,$CD887+7),"")</f>
      </c>
      <c r="AW887">
        <f>IF($CE887&gt;=8,INDEX($AN:$AN,$CD887+8),"")</f>
      </c>
      <c r="AX887">
        <f>IF($CE887&gt;=9,INDEX($AN:$AN,$CD887+9),"")</f>
      </c>
      <c r="AY887">
        <f>IF($CE887&gt;=10,INDEX($AN:$AN,$CD887+10),"")</f>
      </c>
      <c r="AZ887">
        <f>IF($CE887&gt;=11,INDEX($AN:$AN,$CD887+11),"")</f>
      </c>
      <c r="BA887">
        <f>IF($CE887&gt;=12,INDEX($AN:$AN,$CD887+12),"")</f>
      </c>
      <c r="BB887">
        <f>IF($CE887&gt;=13,INDEX($AN:$AN,$CD887+13),"")</f>
      </c>
      <c r="BC887">
        <f>IF($CE887&gt;=14,INDEX($AN:$AN,$CD887+14),"")</f>
      </c>
      <c r="BD887">
        <f>IF($CE887&gt;=15,INDEX($AN:$AN,$CD887+15),"")</f>
      </c>
      <c r="BE887">
        <f>IF($CE887&gt;=16,INDEX($AN:$AN,$CD887+16),"")</f>
      </c>
      <c r="BF887">
        <f>IF($CE887&gt;=17,INDEX($AN:$AN,$CD887+17),"")</f>
      </c>
      <c r="BG887">
        <f>IF($CE887&gt;=18,INDEX($AN:$AN,$CD887+18),"")</f>
      </c>
      <c r="BH887">
        <f>IF($CE887&gt;=19,INDEX($AN:$AN,$CD887+19),"")</f>
      </c>
      <c r="BI887">
        <f>IF($CE887&gt;=20,INDEX($AN:$AN,$CD887+20),"")</f>
      </c>
      <c r="BJ887">
        <f>IF($CE887&gt;=21,INDEX($AN:$AN,$CD887+21),"")</f>
      </c>
      <c r="BK887">
        <f>IF($CE887&gt;=22,INDEX($AN:$AN,$CD887+22),"")</f>
      </c>
      <c r="BL887">
        <f>IF($CE887&gt;=23,INDEX($AN:$AN,$CD887+23),"")</f>
      </c>
      <c r="BM887">
        <f>IF($CE887&gt;=24,INDEX($AN:$AN,$CD887+24),"")</f>
      </c>
      <c r="BN887">
        <f>IF($CE887&gt;=25,INDEX($AN:$AN,$CD887+25),"")</f>
      </c>
      <c r="BO887">
        <f>IF($CE887&gt;=26,INDEX($AN:$AN,$CD887+26),"")</f>
      </c>
      <c r="BP887">
        <f>IF($CE887&gt;=27,INDEX($AN:$AN,$CD887+27),"")</f>
      </c>
      <c r="BQ887">
        <f>IF($CE887&gt;=28,INDEX($AN:$AN,$CD887+28),"")</f>
      </c>
      <c r="BR887">
        <f>IF($CE887&gt;=29,INDEX($AN:$AN,$CD887+29),"")</f>
      </c>
      <c r="BS887">
        <f>IF($CE887&gt;=30,INDEX($AN:$AN,$CD887+30),"")</f>
      </c>
      <c r="BT887">
        <f>IF($CE887&gt;=31,INDEX($AN:$AN,$CD887+31),"")</f>
      </c>
      <c r="BU887">
        <f>IF($CE887&gt;=32,INDEX($AN:$AN,$CD887+32),"")</f>
      </c>
      <c r="BV887">
        <f>IF($CE887&gt;=33,INDEX($AN:$AN,$CD887+33),"")</f>
      </c>
      <c r="BW887">
        <f>IF($CE887&gt;=34,INDEX($AN:$AN,$CD887+34),"")</f>
      </c>
      <c r="BX887">
        <f>IF($CE887&gt;=35,INDEX($AN:$AN,$CD887+35),"")</f>
      </c>
      <c r="BY887">
        <f>IF($CE887&gt;=36,INDEX($AN:$AN,$CD887+36),"")</f>
      </c>
      <c r="BZ887">
        <f>IF($CE887&gt;=37,INDEX($AN:$AN,$CD887+37),"")</f>
      </c>
      <c r="CA887">
        <f>IF($CE887&gt;=38,INDEX($AN:$AN,$CD887+38),"")</f>
      </c>
      <c r="CB887">
        <f>IF($CE887&gt;=39,INDEX($AN:$AN,$CD887+39),"")</f>
      </c>
      <c r="CC887">
        <f>IF($CE887&gt;=40,INDEX($AN:$AN,$CD887+40),"")</f>
      </c>
      <c r="CD887">
        <f>IFERROR(MATCH($AM887,$AN$2:$AN$133,0)+1,0)</f>
      </c>
      <c r="CE887">
        <f>IFERROR(INDEX($AO$2:$AO$133,MATCH($AM887,$AN$2:$AN$133,0)),0)</f>
      </c>
      <c r="CF887">
        <f>IFERROR(LEFT($K887,FIND(" - ",$K887)-1),$K887)</f>
      </c>
      <c r="CG887" t="s">
        <v>108</v>
      </c>
      <c r="CI887">
        <f>IF($DD887&gt;=1,INDEX($CG:$CG,$DC887+1),"")</f>
      </c>
      <c r="CJ887">
        <f>IF($DD887&gt;=2,INDEX($CG:$CG,$DC887+2),"")</f>
      </c>
      <c r="CK887">
        <f>IF($DD887&gt;=3,INDEX($CG:$CG,$DC887+3),"")</f>
      </c>
      <c r="CL887">
        <f>IF($DD887&gt;=4,INDEX($CG:$CG,$DC887+4),"")</f>
      </c>
      <c r="CM887">
        <f>IF($DD887&gt;=5,INDEX($CG:$CG,$DC887+5),"")</f>
      </c>
      <c r="CN887">
        <f>IF($DD887&gt;=6,INDEX($CG:$CG,$DC887+6),"")</f>
      </c>
      <c r="CO887">
        <f>IF($DD887&gt;=7,INDEX($CG:$CG,$DC887+7),"")</f>
      </c>
      <c r="CP887">
        <f>IF($DD887&gt;=8,INDEX($CG:$CG,$DC887+8),"")</f>
      </c>
      <c r="CQ887">
        <f>IF($DD887&gt;=9,INDEX($CG:$CG,$DC887+9),"")</f>
      </c>
      <c r="CR887">
        <f>IF($DD887&gt;=10,INDEX($CG:$CG,$DC887+10),"")</f>
      </c>
      <c r="CS887">
        <f>IF($DD887&gt;=11,INDEX($CG:$CG,$DC887+11),"")</f>
      </c>
      <c r="CT887">
        <f>IF($DD887&gt;=12,INDEX($CG:$CG,$DC887+12),"")</f>
      </c>
      <c r="CU887">
        <f>IF($DD887&gt;=13,INDEX($CG:$CG,$DC887+13),"")</f>
      </c>
      <c r="CV887">
        <f>IF($DD887&gt;=14,INDEX($CG:$CG,$DC887+14),"")</f>
      </c>
      <c r="CW887">
        <f>IF($DD887&gt;=15,INDEX($CG:$CG,$DC887+15),"")</f>
      </c>
      <c r="CX887">
        <f>IF($DD887&gt;=16,INDEX($CG:$CG,$DC887+16),"")</f>
      </c>
      <c r="CY887">
        <f>IF($DD887&gt;=17,INDEX($CG:$CG,$DC887+17),"")</f>
      </c>
      <c r="CZ887">
        <f>IF($DD887&gt;=18,INDEX($CG:$CG,$DC887+18),"")</f>
      </c>
      <c r="DA887">
        <f>IF($DD887&gt;=19,INDEX($CG:$CG,$DC887+19),"")</f>
      </c>
      <c r="DB887">
        <f>IF($DD887&gt;=20,INDEX($CG:$CG,$DC887+20),"")</f>
      </c>
      <c r="DC887">
        <f>IFERROR(MATCH($CF887,$CG$2:$CG$1558,0)+1,0)</f>
      </c>
      <c r="DD887">
        <f>IFERROR(INDEX($CH$2:$CH$1558,MATCH($CF887,$CG$2:$CG$1558,0)),0)</f>
      </c>
      <c r="DE887">
        <f>IFERROR(INDEX($AL:$AL,MATCH($G887,$AK:$AK,0))&amp;"","")</f>
      </c>
      <c r="DI887">
        <f>IF($GL887&gt;=1,INDEX($DF:$DF,$GK887+1),"")</f>
      </c>
      <c r="DJ887">
        <f>IF($GL887&gt;=2,INDEX($DF:$DF,$GK887+2),"")</f>
      </c>
      <c r="DK887">
        <f>IF($GL887&gt;=3,INDEX($DF:$DF,$GK887+3),"")</f>
      </c>
      <c r="DL887">
        <f>IF($GL887&gt;=4,INDEX($DF:$DF,$GK887+4),"")</f>
      </c>
      <c r="DM887">
        <f>IF($GL887&gt;=5,INDEX($DF:$DF,$GK887+5),"")</f>
      </c>
      <c r="DN887">
        <f>IF($GL887&gt;=6,INDEX($DF:$DF,$GK887+6),"")</f>
      </c>
      <c r="DO887">
        <f>IF($GL887&gt;=7,INDEX($DF:$DF,$GK887+7),"")</f>
      </c>
      <c r="DP887">
        <f>IF($GL887&gt;=8,INDEX($DF:$DF,$GK887+8),"")</f>
      </c>
      <c r="DQ887">
        <f>IF($GL887&gt;=9,INDEX($DF:$DF,$GK887+9),"")</f>
      </c>
      <c r="DR887">
        <f>IF($GL887&gt;=10,INDEX($DF:$DF,$GK887+10),"")</f>
      </c>
      <c r="DS887">
        <f>IF($GL887&gt;=11,INDEX($DF:$DF,$GK887+11),"")</f>
      </c>
      <c r="DT887">
        <f>IF($GL887&gt;=12,INDEX($DF:$DF,$GK887+12),"")</f>
      </c>
      <c r="DU887">
        <f>IF($GL887&gt;=13,INDEX($DF:$DF,$GK887+13),"")</f>
      </c>
      <c r="DV887">
        <f>IF($GL887&gt;=14,INDEX($DF:$DF,$GK887+14),"")</f>
      </c>
      <c r="DW887">
        <f>IF($GL887&gt;=15,INDEX($DF:$DF,$GK887+15),"")</f>
      </c>
      <c r="DX887">
        <f>IF($GL887&gt;=16,INDEX($DF:$DF,$GK887+16),"")</f>
      </c>
      <c r="DY887">
        <f>IF($GL887&gt;=17,INDEX($DF:$DF,$GK887+17),"")</f>
      </c>
      <c r="DZ887">
        <f>IF($GL887&gt;=18,INDEX($DF:$DF,$GK887+18),"")</f>
      </c>
      <c r="EA887">
        <f>IF($GL887&gt;=19,INDEX($DF:$DF,$GK887+19),"")</f>
      </c>
      <c r="EB887">
        <f>IF($GL887&gt;=20,INDEX($DF:$DF,$GK887+20),"")</f>
      </c>
      <c r="EC887">
        <f>IF($GL887&gt;=21,INDEX($DF:$DF,$GK887+21),"")</f>
      </c>
      <c r="ED887">
        <f>IF($GL887&gt;=22,INDEX($DF:$DF,$GK887+22),"")</f>
      </c>
      <c r="EE887">
        <f>IF($GL887&gt;=23,INDEX($DF:$DF,$GK887+23),"")</f>
      </c>
      <c r="EF887">
        <f>IF($GL887&gt;=24,INDEX($DF:$DF,$GK887+24),"")</f>
      </c>
      <c r="EG887">
        <f>IF($GL887&gt;=25,INDEX($DF:$DF,$GK887+25),"")</f>
      </c>
      <c r="EH887">
        <f>IF($GL887&gt;=26,INDEX($DF:$DF,$GK887+26),"")</f>
      </c>
      <c r="EI887">
        <f>IF($GL887&gt;=27,INDEX($DF:$DF,$GK887+27),"")</f>
      </c>
      <c r="EJ887">
        <f>IF($GL887&gt;=28,INDEX($DF:$DF,$GK887+28),"")</f>
      </c>
      <c r="EK887">
        <f>IF($GL887&gt;=29,INDEX($DF:$DF,$GK887+29),"")</f>
      </c>
      <c r="EL887">
        <f>IF($GL887&gt;=30,INDEX($DF:$DF,$GK887+30),"")</f>
      </c>
      <c r="EM887">
        <f>IF($GL887&gt;=31,INDEX($DF:$DF,$GK887+31),"")</f>
      </c>
      <c r="EN887">
        <f>IF($GL887&gt;=32,INDEX($DF:$DF,$GK887+32),"")</f>
      </c>
      <c r="EO887">
        <f>IF($GL887&gt;=33,INDEX($DF:$DF,$GK887+33),"")</f>
      </c>
      <c r="EP887">
        <f>IF($GL887&gt;=34,INDEX($DF:$DF,$GK887+34),"")</f>
      </c>
      <c r="EQ887">
        <f>IF($GL887&gt;=35,INDEX($DF:$DF,$GK887+35),"")</f>
      </c>
      <c r="ER887">
        <f>IF($GL887&gt;=36,INDEX($DF:$DF,$GK887+36),"")</f>
      </c>
      <c r="ES887">
        <f>IF($GL887&gt;=37,INDEX($DF:$DF,$GK887+37),"")</f>
      </c>
      <c r="ET887">
        <f>IF($GL887&gt;=38,INDEX($DF:$DF,$GK887+38),"")</f>
      </c>
      <c r="EU887">
        <f>IF($GL887&gt;=39,INDEX($DF:$DF,$GK887+39),"")</f>
      </c>
      <c r="EV887">
        <f>IF($GL887&gt;=40,INDEX($DF:$DF,$GK887+40),"")</f>
      </c>
      <c r="EW887">
        <f>IF($GL887&gt;=1,INDEX($DG:$DG,$GK887+1),"")</f>
      </c>
      <c r="EX887">
        <f>IF($GL887&gt;=2,INDEX($DG:$DG,$GK887+2),"")</f>
      </c>
      <c r="EY887">
        <f>IF($GL887&gt;=3,INDEX($DG:$DG,$GK887+3),"")</f>
      </c>
      <c r="EZ887">
        <f>IF($GL887&gt;=4,INDEX($DG:$DG,$GK887+4),"")</f>
      </c>
      <c r="FA887">
        <f>IF($GL887&gt;=5,INDEX($DG:$DG,$GK887+5),"")</f>
      </c>
      <c r="FB887">
        <f>IF($GL887&gt;=6,INDEX($DG:$DG,$GK887+6),"")</f>
      </c>
      <c r="FC887">
        <f>IF($GL887&gt;=7,INDEX($DG:$DG,$GK887+7),"")</f>
      </c>
      <c r="FD887">
        <f>IF($GL887&gt;=8,INDEX($DG:$DG,$GK887+8),"")</f>
      </c>
      <c r="FE887">
        <f>IF($GL887&gt;=9,INDEX($DG:$DG,$GK887+9),"")</f>
      </c>
      <c r="FF887">
        <f>IF($GL887&gt;=10,INDEX($DG:$DG,$GK887+10),"")</f>
      </c>
      <c r="FG887">
        <f>IF($GL887&gt;=11,INDEX($DG:$DG,$GK887+11),"")</f>
      </c>
      <c r="FH887">
        <f>IF($GL887&gt;=12,INDEX($DG:$DG,$GK887+12),"")</f>
      </c>
      <c r="FI887">
        <f>IF($GL887&gt;=13,INDEX($DG:$DG,$GK887+13),"")</f>
      </c>
      <c r="FJ887">
        <f>IF($GL887&gt;=14,INDEX($DG:$DG,$GK887+14),"")</f>
      </c>
      <c r="FK887">
        <f>IF($GL887&gt;=15,INDEX($DG:$DG,$GK887+15),"")</f>
      </c>
      <c r="FL887">
        <f>IF($GL887&gt;=16,INDEX($DG:$DG,$GK887+16),"")</f>
      </c>
      <c r="FM887">
        <f>IF($GL887&gt;=17,INDEX($DG:$DG,$GK887+17),"")</f>
      </c>
      <c r="FN887">
        <f>IF($GL887&gt;=18,INDEX($DG:$DG,$GK887+18),"")</f>
      </c>
      <c r="FO887">
        <f>IF($GL887&gt;=19,INDEX($DG:$DG,$GK887+19),"")</f>
      </c>
      <c r="FP887">
        <f>IF($GL887&gt;=20,INDEX($DG:$DG,$GK887+20),"")</f>
      </c>
      <c r="FQ887">
        <f>IF($GL887&gt;=21,INDEX($DG:$DG,$GK887+21),"")</f>
      </c>
      <c r="FR887">
        <f>IF($GL887&gt;=22,INDEX($DG:$DG,$GK887+22),"")</f>
      </c>
      <c r="FS887">
        <f>IF($GL887&gt;=23,INDEX($DG:$DG,$GK887+23),"")</f>
      </c>
      <c r="FT887">
        <f>IF($GL887&gt;=24,INDEX($DG:$DG,$GK887+24),"")</f>
      </c>
      <c r="FU887">
        <f>IF($GL887&gt;=25,INDEX($DG:$DG,$GK887+25),"")</f>
      </c>
      <c r="FV887">
        <f>IF($GL887&gt;=26,INDEX($DG:$DG,$GK887+26),"")</f>
      </c>
      <c r="FW887">
        <f>IF($GL887&gt;=27,INDEX($DG:$DG,$GK887+27),"")</f>
      </c>
      <c r="FX887">
        <f>IF($GL887&gt;=28,INDEX($DG:$DG,$GK887+28),"")</f>
      </c>
      <c r="FY887">
        <f>IF($GL887&gt;=29,INDEX($DG:$DG,$GK887+29),"")</f>
      </c>
      <c r="FZ887">
        <f>IF($GL887&gt;=30,INDEX($DG:$DG,$GK887+30),"")</f>
      </c>
      <c r="GA887">
        <f>IF($GL887&gt;=31,INDEX($DG:$DG,$GK887+31),"")</f>
      </c>
      <c r="GB887">
        <f>IF($GL887&gt;=32,INDEX($DG:$DG,$GK887+32),"")</f>
      </c>
      <c r="GC887">
        <f>IF($GL887&gt;=33,INDEX($DG:$DG,$GK887+33),"")</f>
      </c>
      <c r="GD887">
        <f>IF($GL887&gt;=34,INDEX($DG:$DG,$GK887+34),"")</f>
      </c>
      <c r="GE887">
        <f>IF($GL887&gt;=35,INDEX($DG:$DG,$GK887+35),"")</f>
      </c>
      <c r="GF887">
        <f>IF($GL887&gt;=36,INDEX($DG:$DG,$GK887+36),"")</f>
      </c>
      <c r="GG887">
        <f>IF($GL887&gt;=37,INDEX($DG:$DG,$GK887+37),"")</f>
      </c>
      <c r="GH887">
        <f>IF($GL887&gt;=38,INDEX($DG:$DG,$GK887+38),"")</f>
      </c>
      <c r="GI887">
        <f>IF($GL887&gt;=39,INDEX($DG:$DG,$GK887+39),"")</f>
      </c>
      <c r="GJ887">
        <f>IF($GL887&gt;=40,INDEX($DG:$DG,$GK887+40),"")</f>
      </c>
      <c r="GK887">
        <f>IFERROR(MATCH($DE887,$DF$2:$DF$166,0)+1,0)</f>
      </c>
      <c r="GL887">
        <f>IFERROR(INDEX($DH$2:$DH$166,MATCH($DE887,$DF$2:$DF$166,0)),0)</f>
      </c>
      <c r="GM887">
        <f>IFERROR(MATCH($H887,$DI$887:$EV$887,0),0)</f>
      </c>
      <c r="GN887">
        <f>IF($GM887&gt;0,INDEX($EW$887:$GJ$887,$GM887),"")</f>
      </c>
      <c r="GQ887">
        <f>IF($IZ887&gt;=1,INDEX($GO:$GO,$IY887+1),"")</f>
      </c>
      <c r="GR887">
        <f>IF($IZ887&gt;=2,INDEX($GO:$GO,$IY887+2),"")</f>
      </c>
      <c r="GS887">
        <f>IF($IZ887&gt;=3,INDEX($GO:$GO,$IY887+3),"")</f>
      </c>
      <c r="GT887">
        <f>IF($IZ887&gt;=4,INDEX($GO:$GO,$IY887+4),"")</f>
      </c>
      <c r="GU887">
        <f>IF($IZ887&gt;=5,INDEX($GO:$GO,$IY887+5),"")</f>
      </c>
      <c r="GV887">
        <f>IF($IZ887&gt;=6,INDEX($GO:$GO,$IY887+6),"")</f>
      </c>
      <c r="GW887">
        <f>IF($IZ887&gt;=7,INDEX($GO:$GO,$IY887+7),"")</f>
      </c>
      <c r="GX887">
        <f>IF($IZ887&gt;=8,INDEX($GO:$GO,$IY887+8),"")</f>
      </c>
      <c r="GY887">
        <f>IF($IZ887&gt;=9,INDEX($GO:$GO,$IY887+9),"")</f>
      </c>
      <c r="GZ887">
        <f>IF($IZ887&gt;=10,INDEX($GO:$GO,$IY887+10),"")</f>
      </c>
      <c r="HA887">
        <f>IF($IZ887&gt;=11,INDEX($GO:$GO,$IY887+11),"")</f>
      </c>
      <c r="HB887">
        <f>IF($IZ887&gt;=12,INDEX($GO:$GO,$IY887+12),"")</f>
      </c>
      <c r="HC887">
        <f>IF($IZ887&gt;=13,INDEX($GO:$GO,$IY887+13),"")</f>
      </c>
      <c r="HD887">
        <f>IF($IZ887&gt;=14,INDEX($GO:$GO,$IY887+14),"")</f>
      </c>
      <c r="HE887">
        <f>IF($IZ887&gt;=15,INDEX($GO:$GO,$IY887+15),"")</f>
      </c>
      <c r="HF887">
        <f>IF($IZ887&gt;=16,INDEX($GO:$GO,$IY887+16),"")</f>
      </c>
      <c r="HG887">
        <f>IF($IZ887&gt;=17,INDEX($GO:$GO,$IY887+17),"")</f>
      </c>
      <c r="HH887">
        <f>IF($IZ887&gt;=18,INDEX($GO:$GO,$IY887+18),"")</f>
      </c>
      <c r="HI887">
        <f>IF($IZ887&gt;=19,INDEX($GO:$GO,$IY887+19),"")</f>
      </c>
      <c r="HJ887">
        <f>IF($IZ887&gt;=20,INDEX($GO:$GO,$IY887+20),"")</f>
      </c>
      <c r="HK887">
        <f>IF($IZ887&gt;=21,INDEX($GO:$GO,$IY887+21),"")</f>
      </c>
      <c r="HL887">
        <f>IF($IZ887&gt;=22,INDEX($GO:$GO,$IY887+22),"")</f>
      </c>
      <c r="HM887">
        <f>IF($IZ887&gt;=23,INDEX($GO:$GO,$IY887+23),"")</f>
      </c>
      <c r="HN887">
        <f>IF($IZ887&gt;=24,INDEX($GO:$GO,$IY887+24),"")</f>
      </c>
      <c r="HO887">
        <f>IF($IZ887&gt;=25,INDEX($GO:$GO,$IY887+25),"")</f>
      </c>
      <c r="HP887">
        <f>IF($IZ887&gt;=26,INDEX($GO:$GO,$IY887+26),"")</f>
      </c>
      <c r="HQ887">
        <f>IF($IZ887&gt;=27,INDEX($GO:$GO,$IY887+27),"")</f>
      </c>
      <c r="HR887">
        <f>IF($IZ887&gt;=28,INDEX($GO:$GO,$IY887+28),"")</f>
      </c>
      <c r="HS887">
        <f>IF($IZ887&gt;=29,INDEX($GO:$GO,$IY887+29),"")</f>
      </c>
      <c r="HT887">
        <f>IF($IZ887&gt;=30,INDEX($GO:$GO,$IY887+30),"")</f>
      </c>
      <c r="HU887">
        <f>IF($IZ887&gt;=31,INDEX($GO:$GO,$IY887+31),"")</f>
      </c>
      <c r="HV887">
        <f>IF($IZ887&gt;=32,INDEX($GO:$GO,$IY887+32),"")</f>
      </c>
      <c r="HW887">
        <f>IF($IZ887&gt;=33,INDEX($GO:$GO,$IY887+33),"")</f>
      </c>
      <c r="HX887">
        <f>IF($IZ887&gt;=34,INDEX($GO:$GO,$IY887+34),"")</f>
      </c>
      <c r="HY887">
        <f>IF($IZ887&gt;=35,INDEX($GO:$GO,$IY887+35),"")</f>
      </c>
      <c r="HZ887">
        <f>IF($IZ887&gt;=36,INDEX($GO:$GO,$IY887+36),"")</f>
      </c>
      <c r="IA887">
        <f>IF($IZ887&gt;=37,INDEX($GO:$GO,$IY887+37),"")</f>
      </c>
      <c r="IB887">
        <f>IF($IZ887&gt;=38,INDEX($GO:$GO,$IY887+38),"")</f>
      </c>
      <c r="IC887">
        <f>IF($IZ887&gt;=39,INDEX($GO:$GO,$IY887+39),"")</f>
      </c>
      <c r="ID887">
        <f>IF($IZ887&gt;=40,INDEX($GO:$GO,$IY887+40),"")</f>
      </c>
      <c r="IE887">
        <f>IF($IZ887&gt;=41,INDEX($GO:$GO,$IY887+41),"")</f>
      </c>
      <c r="IF887">
        <f>IF($IZ887&gt;=42,INDEX($GO:$GO,$IY887+42),"")</f>
      </c>
      <c r="IG887">
        <f>IF($IZ887&gt;=43,INDEX($GO:$GO,$IY887+43),"")</f>
      </c>
      <c r="IH887">
        <f>IF($IZ887&gt;=44,INDEX($GO:$GO,$IY887+44),"")</f>
      </c>
      <c r="II887">
        <f>IF($IZ887&gt;=45,INDEX($GO:$GO,$IY887+45),"")</f>
      </c>
      <c r="IJ887">
        <f>IF($IZ887&gt;=46,INDEX($GO:$GO,$IY887+46),"")</f>
      </c>
      <c r="IK887">
        <f>IF($IZ887&gt;=47,INDEX($GO:$GO,$IY887+47),"")</f>
      </c>
      <c r="IL887">
        <f>IF($IZ887&gt;=48,INDEX($GO:$GO,$IY887+48),"")</f>
      </c>
      <c r="IM887">
        <f>IF($IZ887&gt;=49,INDEX($GO:$GO,$IY887+49),"")</f>
      </c>
      <c r="IN887">
        <f>IF($IZ887&gt;=50,INDEX($GO:$GO,$IY887+50),"")</f>
      </c>
      <c r="IO887">
        <f>IF($IZ887&gt;=51,INDEX($GO:$GO,$IY887+51),"")</f>
      </c>
      <c r="IP887">
        <f>IF($IZ887&gt;=52,INDEX($GO:$GO,$IY887+52),"")</f>
      </c>
      <c r="IQ887">
        <f>IF($IZ887&gt;=53,INDEX($GO:$GO,$IY887+53),"")</f>
      </c>
      <c r="IR887">
        <f>IF($IZ887&gt;=54,INDEX($GO:$GO,$IY887+54),"")</f>
      </c>
      <c r="IS887">
        <f>IF($IZ887&gt;=55,INDEX($GO:$GO,$IY887+55),"")</f>
      </c>
      <c r="IT887">
        <f>IF($IZ887&gt;=56,INDEX($GO:$GO,$IY887+56),"")</f>
      </c>
      <c r="IU887">
        <f>IF($IZ887&gt;=57,INDEX($GO:$GO,$IY887+57),"")</f>
      </c>
      <c r="IV887">
        <f>IF($IZ887&gt;=58,INDEX($GO:$GO,$IY887+58),"")</f>
      </c>
      <c r="IW887">
        <f>IF($IZ887&gt;=59,INDEX($GO:$GO,$IY887+59),"")</f>
      </c>
      <c r="IX887">
        <f>IF($IZ887&gt;=60,INDEX($GO:$GO,$IY887+60),"")</f>
      </c>
      <c r="IY887">
        <f>IFERROR(MATCH($GN887,$GO$2:$GO$827,0)+1,0)</f>
      </c>
      <c r="IZ887">
        <f>IFERROR(INDEX($GP$2:$GP$827,MATCH($GN887,$GO$2:$GO$827,0)),0)</f>
      </c>
      <c r="JA887" t="s">
        <v>23</v>
      </c>
      <c r="JB887" t="s">
        <v>23</v>
      </c>
    </row>
    <row r="888" spans="1:262" x14ac:dyDescent="0.25">
      <c r="F888" s="1"/>
      <c r="G888" s="1"/>
      <c r="H888" s="1"/>
      <c r="I888" s="1"/>
      <c r="J888" s="1">
        <f>IFERROR(IF(FIND(" - ",$F888)&gt;0,MID($F888,FIND(" - ",$F888)+3,LEN($F888)),""),"")</f>
      </c>
      <c r="L888" s="1"/>
      <c r="N888" t="s">
        <v>23</v>
      </c>
      <c r="P888">
        <f>IF(OR($N888="",$O888=""),"",IFERROR($N888/$O888,0))</f>
      </c>
      <c r="Q888">
        <f>IF($N888="","",
IF($G888="","",
IF(ISNUMBER(SEARCH("exempt",LOWER($G888))),0,
$N888*(VALUE(SUBSTITUTE($G888,"%",""))/100))))</f>
      </c>
      <c r="W888">
        <f>IF($N888="","",
SUM($N888,$Q888,$U888,$R888,$T888)-
IF($V888="",0,VALUE($V888)))</f>
      </c>
      <c r="AE888" t="s">
        <v>2178</v>
      </c>
      <c r="AM888">
        <f>IFERROR(LEFT($F888,FIND(" - ",$F888)-1),$F888)</f>
      </c>
      <c r="AP888">
        <f>IF($CE888&gt;=1,INDEX($AN:$AN,$CD888+1),"")</f>
      </c>
      <c r="AQ888">
        <f>IF($CE888&gt;=2,INDEX($AN:$AN,$CD888+2),"")</f>
      </c>
      <c r="AR888">
        <f>IF($CE888&gt;=3,INDEX($AN:$AN,$CD888+3),"")</f>
      </c>
      <c r="AS888">
        <f>IF($CE888&gt;=4,INDEX($AN:$AN,$CD888+4),"")</f>
      </c>
      <c r="AT888">
        <f>IF($CE888&gt;=5,INDEX($AN:$AN,$CD888+5),"")</f>
      </c>
      <c r="AU888">
        <f>IF($CE888&gt;=6,INDEX($AN:$AN,$CD888+6),"")</f>
      </c>
      <c r="AV888">
        <f>IF($CE888&gt;=7,INDEX($AN:$AN,$CD888+7),"")</f>
      </c>
      <c r="AW888">
        <f>IF($CE888&gt;=8,INDEX($AN:$AN,$CD888+8),"")</f>
      </c>
      <c r="AX888">
        <f>IF($CE888&gt;=9,INDEX($AN:$AN,$CD888+9),"")</f>
      </c>
      <c r="AY888">
        <f>IF($CE888&gt;=10,INDEX($AN:$AN,$CD888+10),"")</f>
      </c>
      <c r="AZ888">
        <f>IF($CE888&gt;=11,INDEX($AN:$AN,$CD888+11),"")</f>
      </c>
      <c r="BA888">
        <f>IF($CE888&gt;=12,INDEX($AN:$AN,$CD888+12),"")</f>
      </c>
      <c r="BB888">
        <f>IF($CE888&gt;=13,INDEX($AN:$AN,$CD888+13),"")</f>
      </c>
      <c r="BC888">
        <f>IF($CE888&gt;=14,INDEX($AN:$AN,$CD888+14),"")</f>
      </c>
      <c r="BD888">
        <f>IF($CE888&gt;=15,INDEX($AN:$AN,$CD888+15),"")</f>
      </c>
      <c r="BE888">
        <f>IF($CE888&gt;=16,INDEX($AN:$AN,$CD888+16),"")</f>
      </c>
      <c r="BF888">
        <f>IF($CE888&gt;=17,INDEX($AN:$AN,$CD888+17),"")</f>
      </c>
      <c r="BG888">
        <f>IF($CE888&gt;=18,INDEX($AN:$AN,$CD888+18),"")</f>
      </c>
      <c r="BH888">
        <f>IF($CE888&gt;=19,INDEX($AN:$AN,$CD888+19),"")</f>
      </c>
      <c r="BI888">
        <f>IF($CE888&gt;=20,INDEX($AN:$AN,$CD888+20),"")</f>
      </c>
      <c r="BJ888">
        <f>IF($CE888&gt;=21,INDEX($AN:$AN,$CD888+21),"")</f>
      </c>
      <c r="BK888">
        <f>IF($CE888&gt;=22,INDEX($AN:$AN,$CD888+22),"")</f>
      </c>
      <c r="BL888">
        <f>IF($CE888&gt;=23,INDEX($AN:$AN,$CD888+23),"")</f>
      </c>
      <c r="BM888">
        <f>IF($CE888&gt;=24,INDEX($AN:$AN,$CD888+24),"")</f>
      </c>
      <c r="BN888">
        <f>IF($CE888&gt;=25,INDEX($AN:$AN,$CD888+25),"")</f>
      </c>
      <c r="BO888">
        <f>IF($CE888&gt;=26,INDEX($AN:$AN,$CD888+26),"")</f>
      </c>
      <c r="BP888">
        <f>IF($CE888&gt;=27,INDEX($AN:$AN,$CD888+27),"")</f>
      </c>
      <c r="BQ888">
        <f>IF($CE888&gt;=28,INDEX($AN:$AN,$CD888+28),"")</f>
      </c>
      <c r="BR888">
        <f>IF($CE888&gt;=29,INDEX($AN:$AN,$CD888+29),"")</f>
      </c>
      <c r="BS888">
        <f>IF($CE888&gt;=30,INDEX($AN:$AN,$CD888+30),"")</f>
      </c>
      <c r="BT888">
        <f>IF($CE888&gt;=31,INDEX($AN:$AN,$CD888+31),"")</f>
      </c>
      <c r="BU888">
        <f>IF($CE888&gt;=32,INDEX($AN:$AN,$CD888+32),"")</f>
      </c>
      <c r="BV888">
        <f>IF($CE888&gt;=33,INDEX($AN:$AN,$CD888+33),"")</f>
      </c>
      <c r="BW888">
        <f>IF($CE888&gt;=34,INDEX($AN:$AN,$CD888+34),"")</f>
      </c>
      <c r="BX888">
        <f>IF($CE888&gt;=35,INDEX($AN:$AN,$CD888+35),"")</f>
      </c>
      <c r="BY888">
        <f>IF($CE888&gt;=36,INDEX($AN:$AN,$CD888+36),"")</f>
      </c>
      <c r="BZ888">
        <f>IF($CE888&gt;=37,INDEX($AN:$AN,$CD888+37),"")</f>
      </c>
      <c r="CA888">
        <f>IF($CE888&gt;=38,INDEX($AN:$AN,$CD888+38),"")</f>
      </c>
      <c r="CB888">
        <f>IF($CE888&gt;=39,INDEX($AN:$AN,$CD888+39),"")</f>
      </c>
      <c r="CC888">
        <f>IF($CE888&gt;=40,INDEX($AN:$AN,$CD888+40),"")</f>
      </c>
      <c r="CD888">
        <f>IFERROR(MATCH($AM888,$AN$2:$AN$133,0)+1,0)</f>
      </c>
      <c r="CE888">
        <f>IFERROR(INDEX($AO$2:$AO$133,MATCH($AM888,$AN$2:$AN$133,0)),0)</f>
      </c>
      <c r="CF888">
        <f>IFERROR(LEFT($K888,FIND(" - ",$K888)-1),$K888)</f>
      </c>
      <c r="CG888" t="s">
        <v>128</v>
      </c>
      <c r="CI888">
        <f>IF($DD888&gt;=1,INDEX($CG:$CG,$DC888+1),"")</f>
      </c>
      <c r="CJ888">
        <f>IF($DD888&gt;=2,INDEX($CG:$CG,$DC888+2),"")</f>
      </c>
      <c r="CK888">
        <f>IF($DD888&gt;=3,INDEX($CG:$CG,$DC888+3),"")</f>
      </c>
      <c r="CL888">
        <f>IF($DD888&gt;=4,INDEX($CG:$CG,$DC888+4),"")</f>
      </c>
      <c r="CM888">
        <f>IF($DD888&gt;=5,INDEX($CG:$CG,$DC888+5),"")</f>
      </c>
      <c r="CN888">
        <f>IF($DD888&gt;=6,INDEX($CG:$CG,$DC888+6),"")</f>
      </c>
      <c r="CO888">
        <f>IF($DD888&gt;=7,INDEX($CG:$CG,$DC888+7),"")</f>
      </c>
      <c r="CP888">
        <f>IF($DD888&gt;=8,INDEX($CG:$CG,$DC888+8),"")</f>
      </c>
      <c r="CQ888">
        <f>IF($DD888&gt;=9,INDEX($CG:$CG,$DC888+9),"")</f>
      </c>
      <c r="CR888">
        <f>IF($DD888&gt;=10,INDEX($CG:$CG,$DC888+10),"")</f>
      </c>
      <c r="CS888">
        <f>IF($DD888&gt;=11,INDEX($CG:$CG,$DC888+11),"")</f>
      </c>
      <c r="CT888">
        <f>IF($DD888&gt;=12,INDEX($CG:$CG,$DC888+12),"")</f>
      </c>
      <c r="CU888">
        <f>IF($DD888&gt;=13,INDEX($CG:$CG,$DC888+13),"")</f>
      </c>
      <c r="CV888">
        <f>IF($DD888&gt;=14,INDEX($CG:$CG,$DC888+14),"")</f>
      </c>
      <c r="CW888">
        <f>IF($DD888&gt;=15,INDEX($CG:$CG,$DC888+15),"")</f>
      </c>
      <c r="CX888">
        <f>IF($DD888&gt;=16,INDEX($CG:$CG,$DC888+16),"")</f>
      </c>
      <c r="CY888">
        <f>IF($DD888&gt;=17,INDEX($CG:$CG,$DC888+17),"")</f>
      </c>
      <c r="CZ888">
        <f>IF($DD888&gt;=18,INDEX($CG:$CG,$DC888+18),"")</f>
      </c>
      <c r="DA888">
        <f>IF($DD888&gt;=19,INDEX($CG:$CG,$DC888+19),"")</f>
      </c>
      <c r="DB888">
        <f>IF($DD888&gt;=20,INDEX($CG:$CG,$DC888+20),"")</f>
      </c>
      <c r="DC888">
        <f>IFERROR(MATCH($CF888,$CG$2:$CG$1558,0)+1,0)</f>
      </c>
      <c r="DD888">
        <f>IFERROR(INDEX($CH$2:$CH$1558,MATCH($CF888,$CG$2:$CG$1558,0)),0)</f>
      </c>
      <c r="DE888">
        <f>IFERROR(INDEX($AL:$AL,MATCH($G888,$AK:$AK,0))&amp;"","")</f>
      </c>
      <c r="DI888">
        <f>IF($GL888&gt;=1,INDEX($DF:$DF,$GK888+1),"")</f>
      </c>
      <c r="DJ888">
        <f>IF($GL888&gt;=2,INDEX($DF:$DF,$GK888+2),"")</f>
      </c>
      <c r="DK888">
        <f>IF($GL888&gt;=3,INDEX($DF:$DF,$GK888+3),"")</f>
      </c>
      <c r="DL888">
        <f>IF($GL888&gt;=4,INDEX($DF:$DF,$GK888+4),"")</f>
      </c>
      <c r="DM888">
        <f>IF($GL888&gt;=5,INDEX($DF:$DF,$GK888+5),"")</f>
      </c>
      <c r="DN888">
        <f>IF($GL888&gt;=6,INDEX($DF:$DF,$GK888+6),"")</f>
      </c>
      <c r="DO888">
        <f>IF($GL888&gt;=7,INDEX($DF:$DF,$GK888+7),"")</f>
      </c>
      <c r="DP888">
        <f>IF($GL888&gt;=8,INDEX($DF:$DF,$GK888+8),"")</f>
      </c>
      <c r="DQ888">
        <f>IF($GL888&gt;=9,INDEX($DF:$DF,$GK888+9),"")</f>
      </c>
      <c r="DR888">
        <f>IF($GL888&gt;=10,INDEX($DF:$DF,$GK888+10),"")</f>
      </c>
      <c r="DS888">
        <f>IF($GL888&gt;=11,INDEX($DF:$DF,$GK888+11),"")</f>
      </c>
      <c r="DT888">
        <f>IF($GL888&gt;=12,INDEX($DF:$DF,$GK888+12),"")</f>
      </c>
      <c r="DU888">
        <f>IF($GL888&gt;=13,INDEX($DF:$DF,$GK888+13),"")</f>
      </c>
      <c r="DV888">
        <f>IF($GL888&gt;=14,INDEX($DF:$DF,$GK888+14),"")</f>
      </c>
      <c r="DW888">
        <f>IF($GL888&gt;=15,INDEX($DF:$DF,$GK888+15),"")</f>
      </c>
      <c r="DX888">
        <f>IF($GL888&gt;=16,INDEX($DF:$DF,$GK888+16),"")</f>
      </c>
      <c r="DY888">
        <f>IF($GL888&gt;=17,INDEX($DF:$DF,$GK888+17),"")</f>
      </c>
      <c r="DZ888">
        <f>IF($GL888&gt;=18,INDEX($DF:$DF,$GK888+18),"")</f>
      </c>
      <c r="EA888">
        <f>IF($GL888&gt;=19,INDEX($DF:$DF,$GK888+19),"")</f>
      </c>
      <c r="EB888">
        <f>IF($GL888&gt;=20,INDEX($DF:$DF,$GK888+20),"")</f>
      </c>
      <c r="EC888">
        <f>IF($GL888&gt;=21,INDEX($DF:$DF,$GK888+21),"")</f>
      </c>
      <c r="ED888">
        <f>IF($GL888&gt;=22,INDEX($DF:$DF,$GK888+22),"")</f>
      </c>
      <c r="EE888">
        <f>IF($GL888&gt;=23,INDEX($DF:$DF,$GK888+23),"")</f>
      </c>
      <c r="EF888">
        <f>IF($GL888&gt;=24,INDEX($DF:$DF,$GK888+24),"")</f>
      </c>
      <c r="EG888">
        <f>IF($GL888&gt;=25,INDEX($DF:$DF,$GK888+25),"")</f>
      </c>
      <c r="EH888">
        <f>IF($GL888&gt;=26,INDEX($DF:$DF,$GK888+26),"")</f>
      </c>
      <c r="EI888">
        <f>IF($GL888&gt;=27,INDEX($DF:$DF,$GK888+27),"")</f>
      </c>
      <c r="EJ888">
        <f>IF($GL888&gt;=28,INDEX($DF:$DF,$GK888+28),"")</f>
      </c>
      <c r="EK888">
        <f>IF($GL888&gt;=29,INDEX($DF:$DF,$GK888+29),"")</f>
      </c>
      <c r="EL888">
        <f>IF($GL888&gt;=30,INDEX($DF:$DF,$GK888+30),"")</f>
      </c>
      <c r="EM888">
        <f>IF($GL888&gt;=31,INDEX($DF:$DF,$GK888+31),"")</f>
      </c>
      <c r="EN888">
        <f>IF($GL888&gt;=32,INDEX($DF:$DF,$GK888+32),"")</f>
      </c>
      <c r="EO888">
        <f>IF($GL888&gt;=33,INDEX($DF:$DF,$GK888+33),"")</f>
      </c>
      <c r="EP888">
        <f>IF($GL888&gt;=34,INDEX($DF:$DF,$GK888+34),"")</f>
      </c>
      <c r="EQ888">
        <f>IF($GL888&gt;=35,INDEX($DF:$DF,$GK888+35),"")</f>
      </c>
      <c r="ER888">
        <f>IF($GL888&gt;=36,INDEX($DF:$DF,$GK888+36),"")</f>
      </c>
      <c r="ES888">
        <f>IF($GL888&gt;=37,INDEX($DF:$DF,$GK888+37),"")</f>
      </c>
      <c r="ET888">
        <f>IF($GL888&gt;=38,INDEX($DF:$DF,$GK888+38),"")</f>
      </c>
      <c r="EU888">
        <f>IF($GL888&gt;=39,INDEX($DF:$DF,$GK888+39),"")</f>
      </c>
      <c r="EV888">
        <f>IF($GL888&gt;=40,INDEX($DF:$DF,$GK888+40),"")</f>
      </c>
      <c r="EW888">
        <f>IF($GL888&gt;=1,INDEX($DG:$DG,$GK888+1),"")</f>
      </c>
      <c r="EX888">
        <f>IF($GL888&gt;=2,INDEX($DG:$DG,$GK888+2),"")</f>
      </c>
      <c r="EY888">
        <f>IF($GL888&gt;=3,INDEX($DG:$DG,$GK888+3),"")</f>
      </c>
      <c r="EZ888">
        <f>IF($GL888&gt;=4,INDEX($DG:$DG,$GK888+4),"")</f>
      </c>
      <c r="FA888">
        <f>IF($GL888&gt;=5,INDEX($DG:$DG,$GK888+5),"")</f>
      </c>
      <c r="FB888">
        <f>IF($GL888&gt;=6,INDEX($DG:$DG,$GK888+6),"")</f>
      </c>
      <c r="FC888">
        <f>IF($GL888&gt;=7,INDEX($DG:$DG,$GK888+7),"")</f>
      </c>
      <c r="FD888">
        <f>IF($GL888&gt;=8,INDEX($DG:$DG,$GK888+8),"")</f>
      </c>
      <c r="FE888">
        <f>IF($GL888&gt;=9,INDEX($DG:$DG,$GK888+9),"")</f>
      </c>
      <c r="FF888">
        <f>IF($GL888&gt;=10,INDEX($DG:$DG,$GK888+10),"")</f>
      </c>
      <c r="FG888">
        <f>IF($GL888&gt;=11,INDEX($DG:$DG,$GK888+11),"")</f>
      </c>
      <c r="FH888">
        <f>IF($GL888&gt;=12,INDEX($DG:$DG,$GK888+12),"")</f>
      </c>
      <c r="FI888">
        <f>IF($GL888&gt;=13,INDEX($DG:$DG,$GK888+13),"")</f>
      </c>
      <c r="FJ888">
        <f>IF($GL888&gt;=14,INDEX($DG:$DG,$GK888+14),"")</f>
      </c>
      <c r="FK888">
        <f>IF($GL888&gt;=15,INDEX($DG:$DG,$GK888+15),"")</f>
      </c>
      <c r="FL888">
        <f>IF($GL888&gt;=16,INDEX($DG:$DG,$GK888+16),"")</f>
      </c>
      <c r="FM888">
        <f>IF($GL888&gt;=17,INDEX($DG:$DG,$GK888+17),"")</f>
      </c>
      <c r="FN888">
        <f>IF($GL888&gt;=18,INDEX($DG:$DG,$GK888+18),"")</f>
      </c>
      <c r="FO888">
        <f>IF($GL888&gt;=19,INDEX($DG:$DG,$GK888+19),"")</f>
      </c>
      <c r="FP888">
        <f>IF($GL888&gt;=20,INDEX($DG:$DG,$GK888+20),"")</f>
      </c>
      <c r="FQ888">
        <f>IF($GL888&gt;=21,INDEX($DG:$DG,$GK888+21),"")</f>
      </c>
      <c r="FR888">
        <f>IF($GL888&gt;=22,INDEX($DG:$DG,$GK888+22),"")</f>
      </c>
      <c r="FS888">
        <f>IF($GL888&gt;=23,INDEX($DG:$DG,$GK888+23),"")</f>
      </c>
      <c r="FT888">
        <f>IF($GL888&gt;=24,INDEX($DG:$DG,$GK888+24),"")</f>
      </c>
      <c r="FU888">
        <f>IF($GL888&gt;=25,INDEX($DG:$DG,$GK888+25),"")</f>
      </c>
      <c r="FV888">
        <f>IF($GL888&gt;=26,INDEX($DG:$DG,$GK888+26),"")</f>
      </c>
      <c r="FW888">
        <f>IF($GL888&gt;=27,INDEX($DG:$DG,$GK888+27),"")</f>
      </c>
      <c r="FX888">
        <f>IF($GL888&gt;=28,INDEX($DG:$DG,$GK888+28),"")</f>
      </c>
      <c r="FY888">
        <f>IF($GL888&gt;=29,INDEX($DG:$DG,$GK888+29),"")</f>
      </c>
      <c r="FZ888">
        <f>IF($GL888&gt;=30,INDEX($DG:$DG,$GK888+30),"")</f>
      </c>
      <c r="GA888">
        <f>IF($GL888&gt;=31,INDEX($DG:$DG,$GK888+31),"")</f>
      </c>
      <c r="GB888">
        <f>IF($GL888&gt;=32,INDEX($DG:$DG,$GK888+32),"")</f>
      </c>
      <c r="GC888">
        <f>IF($GL888&gt;=33,INDEX($DG:$DG,$GK888+33),"")</f>
      </c>
      <c r="GD888">
        <f>IF($GL888&gt;=34,INDEX($DG:$DG,$GK888+34),"")</f>
      </c>
      <c r="GE888">
        <f>IF($GL888&gt;=35,INDEX($DG:$DG,$GK888+35),"")</f>
      </c>
      <c r="GF888">
        <f>IF($GL888&gt;=36,INDEX($DG:$DG,$GK888+36),"")</f>
      </c>
      <c r="GG888">
        <f>IF($GL888&gt;=37,INDEX($DG:$DG,$GK888+37),"")</f>
      </c>
      <c r="GH888">
        <f>IF($GL888&gt;=38,INDEX($DG:$DG,$GK888+38),"")</f>
      </c>
      <c r="GI888">
        <f>IF($GL888&gt;=39,INDEX($DG:$DG,$GK888+39),"")</f>
      </c>
      <c r="GJ888">
        <f>IF($GL888&gt;=40,INDEX($DG:$DG,$GK888+40),"")</f>
      </c>
      <c r="GK888">
        <f>IFERROR(MATCH($DE888,$DF$2:$DF$166,0)+1,0)</f>
      </c>
      <c r="GL888">
        <f>IFERROR(INDEX($DH$2:$DH$166,MATCH($DE888,$DF$2:$DF$166,0)),0)</f>
      </c>
      <c r="GM888">
        <f>IFERROR(MATCH($H888,$DI$888:$EV$888,0),0)</f>
      </c>
      <c r="GN888">
        <f>IF($GM888&gt;0,INDEX($EW$888:$GJ$888,$GM888),"")</f>
      </c>
      <c r="GQ888">
        <f>IF($IZ888&gt;=1,INDEX($GO:$GO,$IY888+1),"")</f>
      </c>
      <c r="GR888">
        <f>IF($IZ888&gt;=2,INDEX($GO:$GO,$IY888+2),"")</f>
      </c>
      <c r="GS888">
        <f>IF($IZ888&gt;=3,INDEX($GO:$GO,$IY888+3),"")</f>
      </c>
      <c r="GT888">
        <f>IF($IZ888&gt;=4,INDEX($GO:$GO,$IY888+4),"")</f>
      </c>
      <c r="GU888">
        <f>IF($IZ888&gt;=5,INDEX($GO:$GO,$IY888+5),"")</f>
      </c>
      <c r="GV888">
        <f>IF($IZ888&gt;=6,INDEX($GO:$GO,$IY888+6),"")</f>
      </c>
      <c r="GW888">
        <f>IF($IZ888&gt;=7,INDEX($GO:$GO,$IY888+7),"")</f>
      </c>
      <c r="GX888">
        <f>IF($IZ888&gt;=8,INDEX($GO:$GO,$IY888+8),"")</f>
      </c>
      <c r="GY888">
        <f>IF($IZ888&gt;=9,INDEX($GO:$GO,$IY888+9),"")</f>
      </c>
      <c r="GZ888">
        <f>IF($IZ888&gt;=10,INDEX($GO:$GO,$IY888+10),"")</f>
      </c>
      <c r="HA888">
        <f>IF($IZ888&gt;=11,INDEX($GO:$GO,$IY888+11),"")</f>
      </c>
      <c r="HB888">
        <f>IF($IZ888&gt;=12,INDEX($GO:$GO,$IY888+12),"")</f>
      </c>
      <c r="HC888">
        <f>IF($IZ888&gt;=13,INDEX($GO:$GO,$IY888+13),"")</f>
      </c>
      <c r="HD888">
        <f>IF($IZ888&gt;=14,INDEX($GO:$GO,$IY888+14),"")</f>
      </c>
      <c r="HE888">
        <f>IF($IZ888&gt;=15,INDEX($GO:$GO,$IY888+15),"")</f>
      </c>
      <c r="HF888">
        <f>IF($IZ888&gt;=16,INDEX($GO:$GO,$IY888+16),"")</f>
      </c>
      <c r="HG888">
        <f>IF($IZ888&gt;=17,INDEX($GO:$GO,$IY888+17),"")</f>
      </c>
      <c r="HH888">
        <f>IF($IZ888&gt;=18,INDEX($GO:$GO,$IY888+18),"")</f>
      </c>
      <c r="HI888">
        <f>IF($IZ888&gt;=19,INDEX($GO:$GO,$IY888+19),"")</f>
      </c>
      <c r="HJ888">
        <f>IF($IZ888&gt;=20,INDEX($GO:$GO,$IY888+20),"")</f>
      </c>
      <c r="HK888">
        <f>IF($IZ888&gt;=21,INDEX($GO:$GO,$IY888+21),"")</f>
      </c>
      <c r="HL888">
        <f>IF($IZ888&gt;=22,INDEX($GO:$GO,$IY888+22),"")</f>
      </c>
      <c r="HM888">
        <f>IF($IZ888&gt;=23,INDEX($GO:$GO,$IY888+23),"")</f>
      </c>
      <c r="HN888">
        <f>IF($IZ888&gt;=24,INDEX($GO:$GO,$IY888+24),"")</f>
      </c>
      <c r="HO888">
        <f>IF($IZ888&gt;=25,INDEX($GO:$GO,$IY888+25),"")</f>
      </c>
      <c r="HP888">
        <f>IF($IZ888&gt;=26,INDEX($GO:$GO,$IY888+26),"")</f>
      </c>
      <c r="HQ888">
        <f>IF($IZ888&gt;=27,INDEX($GO:$GO,$IY888+27),"")</f>
      </c>
      <c r="HR888">
        <f>IF($IZ888&gt;=28,INDEX($GO:$GO,$IY888+28),"")</f>
      </c>
      <c r="HS888">
        <f>IF($IZ888&gt;=29,INDEX($GO:$GO,$IY888+29),"")</f>
      </c>
      <c r="HT888">
        <f>IF($IZ888&gt;=30,INDEX($GO:$GO,$IY888+30),"")</f>
      </c>
      <c r="HU888">
        <f>IF($IZ888&gt;=31,INDEX($GO:$GO,$IY888+31),"")</f>
      </c>
      <c r="HV888">
        <f>IF($IZ888&gt;=32,INDEX($GO:$GO,$IY888+32),"")</f>
      </c>
      <c r="HW888">
        <f>IF($IZ888&gt;=33,INDEX($GO:$GO,$IY888+33),"")</f>
      </c>
      <c r="HX888">
        <f>IF($IZ888&gt;=34,INDEX($GO:$GO,$IY888+34),"")</f>
      </c>
      <c r="HY888">
        <f>IF($IZ888&gt;=35,INDEX($GO:$GO,$IY888+35),"")</f>
      </c>
      <c r="HZ888">
        <f>IF($IZ888&gt;=36,INDEX($GO:$GO,$IY888+36),"")</f>
      </c>
      <c r="IA888">
        <f>IF($IZ888&gt;=37,INDEX($GO:$GO,$IY888+37),"")</f>
      </c>
      <c r="IB888">
        <f>IF($IZ888&gt;=38,INDEX($GO:$GO,$IY888+38),"")</f>
      </c>
      <c r="IC888">
        <f>IF($IZ888&gt;=39,INDEX($GO:$GO,$IY888+39),"")</f>
      </c>
      <c r="ID888">
        <f>IF($IZ888&gt;=40,INDEX($GO:$GO,$IY888+40),"")</f>
      </c>
      <c r="IE888">
        <f>IF($IZ888&gt;=41,INDEX($GO:$GO,$IY888+41),"")</f>
      </c>
      <c r="IF888">
        <f>IF($IZ888&gt;=42,INDEX($GO:$GO,$IY888+42),"")</f>
      </c>
      <c r="IG888">
        <f>IF($IZ888&gt;=43,INDEX($GO:$GO,$IY888+43),"")</f>
      </c>
      <c r="IH888">
        <f>IF($IZ888&gt;=44,INDEX($GO:$GO,$IY888+44),"")</f>
      </c>
      <c r="II888">
        <f>IF($IZ888&gt;=45,INDEX($GO:$GO,$IY888+45),"")</f>
      </c>
      <c r="IJ888">
        <f>IF($IZ888&gt;=46,INDEX($GO:$GO,$IY888+46),"")</f>
      </c>
      <c r="IK888">
        <f>IF($IZ888&gt;=47,INDEX($GO:$GO,$IY888+47),"")</f>
      </c>
      <c r="IL888">
        <f>IF($IZ888&gt;=48,INDEX($GO:$GO,$IY888+48),"")</f>
      </c>
      <c r="IM888">
        <f>IF($IZ888&gt;=49,INDEX($GO:$GO,$IY888+49),"")</f>
      </c>
      <c r="IN888">
        <f>IF($IZ888&gt;=50,INDEX($GO:$GO,$IY888+50),"")</f>
      </c>
      <c r="IO888">
        <f>IF($IZ888&gt;=51,INDEX($GO:$GO,$IY888+51),"")</f>
      </c>
      <c r="IP888">
        <f>IF($IZ888&gt;=52,INDEX($GO:$GO,$IY888+52),"")</f>
      </c>
      <c r="IQ888">
        <f>IF($IZ888&gt;=53,INDEX($GO:$GO,$IY888+53),"")</f>
      </c>
      <c r="IR888">
        <f>IF($IZ888&gt;=54,INDEX($GO:$GO,$IY888+54),"")</f>
      </c>
      <c r="IS888">
        <f>IF($IZ888&gt;=55,INDEX($GO:$GO,$IY888+55),"")</f>
      </c>
      <c r="IT888">
        <f>IF($IZ888&gt;=56,INDEX($GO:$GO,$IY888+56),"")</f>
      </c>
      <c r="IU888">
        <f>IF($IZ888&gt;=57,INDEX($GO:$GO,$IY888+57),"")</f>
      </c>
      <c r="IV888">
        <f>IF($IZ888&gt;=58,INDEX($GO:$GO,$IY888+58),"")</f>
      </c>
      <c r="IW888">
        <f>IF($IZ888&gt;=59,INDEX($GO:$GO,$IY888+59),"")</f>
      </c>
      <c r="IX888">
        <f>IF($IZ888&gt;=60,INDEX($GO:$GO,$IY888+60),"")</f>
      </c>
      <c r="IY888">
        <f>IFERROR(MATCH($GN888,$GO$2:$GO$827,0)+1,0)</f>
      </c>
      <c r="IZ888">
        <f>IFERROR(INDEX($GP$2:$GP$827,MATCH($GN888,$GO$2:$GO$827,0)),0)</f>
      </c>
      <c r="JA888" t="s">
        <v>23</v>
      </c>
      <c r="JB888" t="s">
        <v>23</v>
      </c>
    </row>
    <row r="889" spans="1:262" x14ac:dyDescent="0.25">
      <c r="F889" s="1"/>
      <c r="G889" s="1"/>
      <c r="H889" s="1"/>
      <c r="I889" s="1"/>
      <c r="J889" s="1">
        <f>IFERROR(IF(FIND(" - ",$F889)&gt;0,MID($F889,FIND(" - ",$F889)+3,LEN($F889)),""),"")</f>
      </c>
      <c r="L889" s="1"/>
      <c r="N889" t="s">
        <v>23</v>
      </c>
      <c r="P889">
        <f>IF(OR($N889="",$O889=""),"",IFERROR($N889/$O889,0))</f>
      </c>
      <c r="Q889">
        <f>IF($N889="","",
IF($G889="","",
IF(ISNUMBER(SEARCH("exempt",LOWER($G889))),0,
$N889*(VALUE(SUBSTITUTE($G889,"%",""))/100))))</f>
      </c>
      <c r="W889">
        <f>IF($N889="","",
SUM($N889,$Q889,$U889,$R889,$T889)-
IF($V889="",0,VALUE($V889)))</f>
      </c>
      <c r="AE889" t="s">
        <v>2179</v>
      </c>
      <c r="AM889">
        <f>IFERROR(LEFT($F889,FIND(" - ",$F889)-1),$F889)</f>
      </c>
      <c r="AP889">
        <f>IF($CE889&gt;=1,INDEX($AN:$AN,$CD889+1),"")</f>
      </c>
      <c r="AQ889">
        <f>IF($CE889&gt;=2,INDEX($AN:$AN,$CD889+2),"")</f>
      </c>
      <c r="AR889">
        <f>IF($CE889&gt;=3,INDEX($AN:$AN,$CD889+3),"")</f>
      </c>
      <c r="AS889">
        <f>IF($CE889&gt;=4,INDEX($AN:$AN,$CD889+4),"")</f>
      </c>
      <c r="AT889">
        <f>IF($CE889&gt;=5,INDEX($AN:$AN,$CD889+5),"")</f>
      </c>
      <c r="AU889">
        <f>IF($CE889&gt;=6,INDEX($AN:$AN,$CD889+6),"")</f>
      </c>
      <c r="AV889">
        <f>IF($CE889&gt;=7,INDEX($AN:$AN,$CD889+7),"")</f>
      </c>
      <c r="AW889">
        <f>IF($CE889&gt;=8,INDEX($AN:$AN,$CD889+8),"")</f>
      </c>
      <c r="AX889">
        <f>IF($CE889&gt;=9,INDEX($AN:$AN,$CD889+9),"")</f>
      </c>
      <c r="AY889">
        <f>IF($CE889&gt;=10,INDEX($AN:$AN,$CD889+10),"")</f>
      </c>
      <c r="AZ889">
        <f>IF($CE889&gt;=11,INDEX($AN:$AN,$CD889+11),"")</f>
      </c>
      <c r="BA889">
        <f>IF($CE889&gt;=12,INDEX($AN:$AN,$CD889+12),"")</f>
      </c>
      <c r="BB889">
        <f>IF($CE889&gt;=13,INDEX($AN:$AN,$CD889+13),"")</f>
      </c>
      <c r="BC889">
        <f>IF($CE889&gt;=14,INDEX($AN:$AN,$CD889+14),"")</f>
      </c>
      <c r="BD889">
        <f>IF($CE889&gt;=15,INDEX($AN:$AN,$CD889+15),"")</f>
      </c>
      <c r="BE889">
        <f>IF($CE889&gt;=16,INDEX($AN:$AN,$CD889+16),"")</f>
      </c>
      <c r="BF889">
        <f>IF($CE889&gt;=17,INDEX($AN:$AN,$CD889+17),"")</f>
      </c>
      <c r="BG889">
        <f>IF($CE889&gt;=18,INDEX($AN:$AN,$CD889+18),"")</f>
      </c>
      <c r="BH889">
        <f>IF($CE889&gt;=19,INDEX($AN:$AN,$CD889+19),"")</f>
      </c>
      <c r="BI889">
        <f>IF($CE889&gt;=20,INDEX($AN:$AN,$CD889+20),"")</f>
      </c>
      <c r="BJ889">
        <f>IF($CE889&gt;=21,INDEX($AN:$AN,$CD889+21),"")</f>
      </c>
      <c r="BK889">
        <f>IF($CE889&gt;=22,INDEX($AN:$AN,$CD889+22),"")</f>
      </c>
      <c r="BL889">
        <f>IF($CE889&gt;=23,INDEX($AN:$AN,$CD889+23),"")</f>
      </c>
      <c r="BM889">
        <f>IF($CE889&gt;=24,INDEX($AN:$AN,$CD889+24),"")</f>
      </c>
      <c r="BN889">
        <f>IF($CE889&gt;=25,INDEX($AN:$AN,$CD889+25),"")</f>
      </c>
      <c r="BO889">
        <f>IF($CE889&gt;=26,INDEX($AN:$AN,$CD889+26),"")</f>
      </c>
      <c r="BP889">
        <f>IF($CE889&gt;=27,INDEX($AN:$AN,$CD889+27),"")</f>
      </c>
      <c r="BQ889">
        <f>IF($CE889&gt;=28,INDEX($AN:$AN,$CD889+28),"")</f>
      </c>
      <c r="BR889">
        <f>IF($CE889&gt;=29,INDEX($AN:$AN,$CD889+29),"")</f>
      </c>
      <c r="BS889">
        <f>IF($CE889&gt;=30,INDEX($AN:$AN,$CD889+30),"")</f>
      </c>
      <c r="BT889">
        <f>IF($CE889&gt;=31,INDEX($AN:$AN,$CD889+31),"")</f>
      </c>
      <c r="BU889">
        <f>IF($CE889&gt;=32,INDEX($AN:$AN,$CD889+32),"")</f>
      </c>
      <c r="BV889">
        <f>IF($CE889&gt;=33,INDEX($AN:$AN,$CD889+33),"")</f>
      </c>
      <c r="BW889">
        <f>IF($CE889&gt;=34,INDEX($AN:$AN,$CD889+34),"")</f>
      </c>
      <c r="BX889">
        <f>IF($CE889&gt;=35,INDEX($AN:$AN,$CD889+35),"")</f>
      </c>
      <c r="BY889">
        <f>IF($CE889&gt;=36,INDEX($AN:$AN,$CD889+36),"")</f>
      </c>
      <c r="BZ889">
        <f>IF($CE889&gt;=37,INDEX($AN:$AN,$CD889+37),"")</f>
      </c>
      <c r="CA889">
        <f>IF($CE889&gt;=38,INDEX($AN:$AN,$CD889+38),"")</f>
      </c>
      <c r="CB889">
        <f>IF($CE889&gt;=39,INDEX($AN:$AN,$CD889+39),"")</f>
      </c>
      <c r="CC889">
        <f>IF($CE889&gt;=40,INDEX($AN:$AN,$CD889+40),"")</f>
      </c>
      <c r="CD889">
        <f>IFERROR(MATCH($AM889,$AN$2:$AN$133,0)+1,0)</f>
      </c>
      <c r="CE889">
        <f>IFERROR(INDEX($AO$2:$AO$133,MATCH($AM889,$AN$2:$AN$133,0)),0)</f>
      </c>
      <c r="CF889">
        <f>IFERROR(LEFT($K889,FIND(" - ",$K889)-1),$K889)</f>
      </c>
      <c r="CG889" t="s">
        <v>2180</v>
      </c>
      <c r="CH889">
        <v>2</v>
      </c>
      <c r="CI889">
        <f>IF($DD889&gt;=1,INDEX($CG:$CG,$DC889+1),"")</f>
      </c>
      <c r="CJ889">
        <f>IF($DD889&gt;=2,INDEX($CG:$CG,$DC889+2),"")</f>
      </c>
      <c r="CK889">
        <f>IF($DD889&gt;=3,INDEX($CG:$CG,$DC889+3),"")</f>
      </c>
      <c r="CL889">
        <f>IF($DD889&gt;=4,INDEX($CG:$CG,$DC889+4),"")</f>
      </c>
      <c r="CM889">
        <f>IF($DD889&gt;=5,INDEX($CG:$CG,$DC889+5),"")</f>
      </c>
      <c r="CN889">
        <f>IF($DD889&gt;=6,INDEX($CG:$CG,$DC889+6),"")</f>
      </c>
      <c r="CO889">
        <f>IF($DD889&gt;=7,INDEX($CG:$CG,$DC889+7),"")</f>
      </c>
      <c r="CP889">
        <f>IF($DD889&gt;=8,INDEX($CG:$CG,$DC889+8),"")</f>
      </c>
      <c r="CQ889">
        <f>IF($DD889&gt;=9,INDEX($CG:$CG,$DC889+9),"")</f>
      </c>
      <c r="CR889">
        <f>IF($DD889&gt;=10,INDEX($CG:$CG,$DC889+10),"")</f>
      </c>
      <c r="CS889">
        <f>IF($DD889&gt;=11,INDEX($CG:$CG,$DC889+11),"")</f>
      </c>
      <c r="CT889">
        <f>IF($DD889&gt;=12,INDEX($CG:$CG,$DC889+12),"")</f>
      </c>
      <c r="CU889">
        <f>IF($DD889&gt;=13,INDEX($CG:$CG,$DC889+13),"")</f>
      </c>
      <c r="CV889">
        <f>IF($DD889&gt;=14,INDEX($CG:$CG,$DC889+14),"")</f>
      </c>
      <c r="CW889">
        <f>IF($DD889&gt;=15,INDEX($CG:$CG,$DC889+15),"")</f>
      </c>
      <c r="CX889">
        <f>IF($DD889&gt;=16,INDEX($CG:$CG,$DC889+16),"")</f>
      </c>
      <c r="CY889">
        <f>IF($DD889&gt;=17,INDEX($CG:$CG,$DC889+17),"")</f>
      </c>
      <c r="CZ889">
        <f>IF($DD889&gt;=18,INDEX($CG:$CG,$DC889+18),"")</f>
      </c>
      <c r="DA889">
        <f>IF($DD889&gt;=19,INDEX($CG:$CG,$DC889+19),"")</f>
      </c>
      <c r="DB889">
        <f>IF($DD889&gt;=20,INDEX($CG:$CG,$DC889+20),"")</f>
      </c>
      <c r="DC889">
        <f>IFERROR(MATCH($CF889,$CG$2:$CG$1558,0)+1,0)</f>
      </c>
      <c r="DD889">
        <f>IFERROR(INDEX($CH$2:$CH$1558,MATCH($CF889,$CG$2:$CG$1558,0)),0)</f>
      </c>
      <c r="DE889">
        <f>IFERROR(INDEX($AL:$AL,MATCH($G889,$AK:$AK,0))&amp;"","")</f>
      </c>
      <c r="DI889">
        <f>IF($GL889&gt;=1,INDEX($DF:$DF,$GK889+1),"")</f>
      </c>
      <c r="DJ889">
        <f>IF($GL889&gt;=2,INDEX($DF:$DF,$GK889+2),"")</f>
      </c>
      <c r="DK889">
        <f>IF($GL889&gt;=3,INDEX($DF:$DF,$GK889+3),"")</f>
      </c>
      <c r="DL889">
        <f>IF($GL889&gt;=4,INDEX($DF:$DF,$GK889+4),"")</f>
      </c>
      <c r="DM889">
        <f>IF($GL889&gt;=5,INDEX($DF:$DF,$GK889+5),"")</f>
      </c>
      <c r="DN889">
        <f>IF($GL889&gt;=6,INDEX($DF:$DF,$GK889+6),"")</f>
      </c>
      <c r="DO889">
        <f>IF($GL889&gt;=7,INDEX($DF:$DF,$GK889+7),"")</f>
      </c>
      <c r="DP889">
        <f>IF($GL889&gt;=8,INDEX($DF:$DF,$GK889+8),"")</f>
      </c>
      <c r="DQ889">
        <f>IF($GL889&gt;=9,INDEX($DF:$DF,$GK889+9),"")</f>
      </c>
      <c r="DR889">
        <f>IF($GL889&gt;=10,INDEX($DF:$DF,$GK889+10),"")</f>
      </c>
      <c r="DS889">
        <f>IF($GL889&gt;=11,INDEX($DF:$DF,$GK889+11),"")</f>
      </c>
      <c r="DT889">
        <f>IF($GL889&gt;=12,INDEX($DF:$DF,$GK889+12),"")</f>
      </c>
      <c r="DU889">
        <f>IF($GL889&gt;=13,INDEX($DF:$DF,$GK889+13),"")</f>
      </c>
      <c r="DV889">
        <f>IF($GL889&gt;=14,INDEX($DF:$DF,$GK889+14),"")</f>
      </c>
      <c r="DW889">
        <f>IF($GL889&gt;=15,INDEX($DF:$DF,$GK889+15),"")</f>
      </c>
      <c r="DX889">
        <f>IF($GL889&gt;=16,INDEX($DF:$DF,$GK889+16),"")</f>
      </c>
      <c r="DY889">
        <f>IF($GL889&gt;=17,INDEX($DF:$DF,$GK889+17),"")</f>
      </c>
      <c r="DZ889">
        <f>IF($GL889&gt;=18,INDEX($DF:$DF,$GK889+18),"")</f>
      </c>
      <c r="EA889">
        <f>IF($GL889&gt;=19,INDEX($DF:$DF,$GK889+19),"")</f>
      </c>
      <c r="EB889">
        <f>IF($GL889&gt;=20,INDEX($DF:$DF,$GK889+20),"")</f>
      </c>
      <c r="EC889">
        <f>IF($GL889&gt;=21,INDEX($DF:$DF,$GK889+21),"")</f>
      </c>
      <c r="ED889">
        <f>IF($GL889&gt;=22,INDEX($DF:$DF,$GK889+22),"")</f>
      </c>
      <c r="EE889">
        <f>IF($GL889&gt;=23,INDEX($DF:$DF,$GK889+23),"")</f>
      </c>
      <c r="EF889">
        <f>IF($GL889&gt;=24,INDEX($DF:$DF,$GK889+24),"")</f>
      </c>
      <c r="EG889">
        <f>IF($GL889&gt;=25,INDEX($DF:$DF,$GK889+25),"")</f>
      </c>
      <c r="EH889">
        <f>IF($GL889&gt;=26,INDEX($DF:$DF,$GK889+26),"")</f>
      </c>
      <c r="EI889">
        <f>IF($GL889&gt;=27,INDEX($DF:$DF,$GK889+27),"")</f>
      </c>
      <c r="EJ889">
        <f>IF($GL889&gt;=28,INDEX($DF:$DF,$GK889+28),"")</f>
      </c>
      <c r="EK889">
        <f>IF($GL889&gt;=29,INDEX($DF:$DF,$GK889+29),"")</f>
      </c>
      <c r="EL889">
        <f>IF($GL889&gt;=30,INDEX($DF:$DF,$GK889+30),"")</f>
      </c>
      <c r="EM889">
        <f>IF($GL889&gt;=31,INDEX($DF:$DF,$GK889+31),"")</f>
      </c>
      <c r="EN889">
        <f>IF($GL889&gt;=32,INDEX($DF:$DF,$GK889+32),"")</f>
      </c>
      <c r="EO889">
        <f>IF($GL889&gt;=33,INDEX($DF:$DF,$GK889+33),"")</f>
      </c>
      <c r="EP889">
        <f>IF($GL889&gt;=34,INDEX($DF:$DF,$GK889+34),"")</f>
      </c>
      <c r="EQ889">
        <f>IF($GL889&gt;=35,INDEX($DF:$DF,$GK889+35),"")</f>
      </c>
      <c r="ER889">
        <f>IF($GL889&gt;=36,INDEX($DF:$DF,$GK889+36),"")</f>
      </c>
      <c r="ES889">
        <f>IF($GL889&gt;=37,INDEX($DF:$DF,$GK889+37),"")</f>
      </c>
      <c r="ET889">
        <f>IF($GL889&gt;=38,INDEX($DF:$DF,$GK889+38),"")</f>
      </c>
      <c r="EU889">
        <f>IF($GL889&gt;=39,INDEX($DF:$DF,$GK889+39),"")</f>
      </c>
      <c r="EV889">
        <f>IF($GL889&gt;=40,INDEX($DF:$DF,$GK889+40),"")</f>
      </c>
      <c r="EW889">
        <f>IF($GL889&gt;=1,INDEX($DG:$DG,$GK889+1),"")</f>
      </c>
      <c r="EX889">
        <f>IF($GL889&gt;=2,INDEX($DG:$DG,$GK889+2),"")</f>
      </c>
      <c r="EY889">
        <f>IF($GL889&gt;=3,INDEX($DG:$DG,$GK889+3),"")</f>
      </c>
      <c r="EZ889">
        <f>IF($GL889&gt;=4,INDEX($DG:$DG,$GK889+4),"")</f>
      </c>
      <c r="FA889">
        <f>IF($GL889&gt;=5,INDEX($DG:$DG,$GK889+5),"")</f>
      </c>
      <c r="FB889">
        <f>IF($GL889&gt;=6,INDEX($DG:$DG,$GK889+6),"")</f>
      </c>
      <c r="FC889">
        <f>IF($GL889&gt;=7,INDEX($DG:$DG,$GK889+7),"")</f>
      </c>
      <c r="FD889">
        <f>IF($GL889&gt;=8,INDEX($DG:$DG,$GK889+8),"")</f>
      </c>
      <c r="FE889">
        <f>IF($GL889&gt;=9,INDEX($DG:$DG,$GK889+9),"")</f>
      </c>
      <c r="FF889">
        <f>IF($GL889&gt;=10,INDEX($DG:$DG,$GK889+10),"")</f>
      </c>
      <c r="FG889">
        <f>IF($GL889&gt;=11,INDEX($DG:$DG,$GK889+11),"")</f>
      </c>
      <c r="FH889">
        <f>IF($GL889&gt;=12,INDEX($DG:$DG,$GK889+12),"")</f>
      </c>
      <c r="FI889">
        <f>IF($GL889&gt;=13,INDEX($DG:$DG,$GK889+13),"")</f>
      </c>
      <c r="FJ889">
        <f>IF($GL889&gt;=14,INDEX($DG:$DG,$GK889+14),"")</f>
      </c>
      <c r="FK889">
        <f>IF($GL889&gt;=15,INDEX($DG:$DG,$GK889+15),"")</f>
      </c>
      <c r="FL889">
        <f>IF($GL889&gt;=16,INDEX($DG:$DG,$GK889+16),"")</f>
      </c>
      <c r="FM889">
        <f>IF($GL889&gt;=17,INDEX($DG:$DG,$GK889+17),"")</f>
      </c>
      <c r="FN889">
        <f>IF($GL889&gt;=18,INDEX($DG:$DG,$GK889+18),"")</f>
      </c>
      <c r="FO889">
        <f>IF($GL889&gt;=19,INDEX($DG:$DG,$GK889+19),"")</f>
      </c>
      <c r="FP889">
        <f>IF($GL889&gt;=20,INDEX($DG:$DG,$GK889+20),"")</f>
      </c>
      <c r="FQ889">
        <f>IF($GL889&gt;=21,INDEX($DG:$DG,$GK889+21),"")</f>
      </c>
      <c r="FR889">
        <f>IF($GL889&gt;=22,INDEX($DG:$DG,$GK889+22),"")</f>
      </c>
      <c r="FS889">
        <f>IF($GL889&gt;=23,INDEX($DG:$DG,$GK889+23),"")</f>
      </c>
      <c r="FT889">
        <f>IF($GL889&gt;=24,INDEX($DG:$DG,$GK889+24),"")</f>
      </c>
      <c r="FU889">
        <f>IF($GL889&gt;=25,INDEX($DG:$DG,$GK889+25),"")</f>
      </c>
      <c r="FV889">
        <f>IF($GL889&gt;=26,INDEX($DG:$DG,$GK889+26),"")</f>
      </c>
      <c r="FW889">
        <f>IF($GL889&gt;=27,INDEX($DG:$DG,$GK889+27),"")</f>
      </c>
      <c r="FX889">
        <f>IF($GL889&gt;=28,INDEX($DG:$DG,$GK889+28),"")</f>
      </c>
      <c r="FY889">
        <f>IF($GL889&gt;=29,INDEX($DG:$DG,$GK889+29),"")</f>
      </c>
      <c r="FZ889">
        <f>IF($GL889&gt;=30,INDEX($DG:$DG,$GK889+30),"")</f>
      </c>
      <c r="GA889">
        <f>IF($GL889&gt;=31,INDEX($DG:$DG,$GK889+31),"")</f>
      </c>
      <c r="GB889">
        <f>IF($GL889&gt;=32,INDEX($DG:$DG,$GK889+32),"")</f>
      </c>
      <c r="GC889">
        <f>IF($GL889&gt;=33,INDEX($DG:$DG,$GK889+33),"")</f>
      </c>
      <c r="GD889">
        <f>IF($GL889&gt;=34,INDEX($DG:$DG,$GK889+34),"")</f>
      </c>
      <c r="GE889">
        <f>IF($GL889&gt;=35,INDEX($DG:$DG,$GK889+35),"")</f>
      </c>
      <c r="GF889">
        <f>IF($GL889&gt;=36,INDEX($DG:$DG,$GK889+36),"")</f>
      </c>
      <c r="GG889">
        <f>IF($GL889&gt;=37,INDEX($DG:$DG,$GK889+37),"")</f>
      </c>
      <c r="GH889">
        <f>IF($GL889&gt;=38,INDEX($DG:$DG,$GK889+38),"")</f>
      </c>
      <c r="GI889">
        <f>IF($GL889&gt;=39,INDEX($DG:$DG,$GK889+39),"")</f>
      </c>
      <c r="GJ889">
        <f>IF($GL889&gt;=40,INDEX($DG:$DG,$GK889+40),"")</f>
      </c>
      <c r="GK889">
        <f>IFERROR(MATCH($DE889,$DF$2:$DF$166,0)+1,0)</f>
      </c>
      <c r="GL889">
        <f>IFERROR(INDEX($DH$2:$DH$166,MATCH($DE889,$DF$2:$DF$166,0)),0)</f>
      </c>
      <c r="GM889">
        <f>IFERROR(MATCH($H889,$DI$889:$EV$889,0),0)</f>
      </c>
      <c r="GN889">
        <f>IF($GM889&gt;0,INDEX($EW$889:$GJ$889,$GM889),"")</f>
      </c>
      <c r="GQ889">
        <f>IF($IZ889&gt;=1,INDEX($GO:$GO,$IY889+1),"")</f>
      </c>
      <c r="GR889">
        <f>IF($IZ889&gt;=2,INDEX($GO:$GO,$IY889+2),"")</f>
      </c>
      <c r="GS889">
        <f>IF($IZ889&gt;=3,INDEX($GO:$GO,$IY889+3),"")</f>
      </c>
      <c r="GT889">
        <f>IF($IZ889&gt;=4,INDEX($GO:$GO,$IY889+4),"")</f>
      </c>
      <c r="GU889">
        <f>IF($IZ889&gt;=5,INDEX($GO:$GO,$IY889+5),"")</f>
      </c>
      <c r="GV889">
        <f>IF($IZ889&gt;=6,INDEX($GO:$GO,$IY889+6),"")</f>
      </c>
      <c r="GW889">
        <f>IF($IZ889&gt;=7,INDEX($GO:$GO,$IY889+7),"")</f>
      </c>
      <c r="GX889">
        <f>IF($IZ889&gt;=8,INDEX($GO:$GO,$IY889+8),"")</f>
      </c>
      <c r="GY889">
        <f>IF($IZ889&gt;=9,INDEX($GO:$GO,$IY889+9),"")</f>
      </c>
      <c r="GZ889">
        <f>IF($IZ889&gt;=10,INDEX($GO:$GO,$IY889+10),"")</f>
      </c>
      <c r="HA889">
        <f>IF($IZ889&gt;=11,INDEX($GO:$GO,$IY889+11),"")</f>
      </c>
      <c r="HB889">
        <f>IF($IZ889&gt;=12,INDEX($GO:$GO,$IY889+12),"")</f>
      </c>
      <c r="HC889">
        <f>IF($IZ889&gt;=13,INDEX($GO:$GO,$IY889+13),"")</f>
      </c>
      <c r="HD889">
        <f>IF($IZ889&gt;=14,INDEX($GO:$GO,$IY889+14),"")</f>
      </c>
      <c r="HE889">
        <f>IF($IZ889&gt;=15,INDEX($GO:$GO,$IY889+15),"")</f>
      </c>
      <c r="HF889">
        <f>IF($IZ889&gt;=16,INDEX($GO:$GO,$IY889+16),"")</f>
      </c>
      <c r="HG889">
        <f>IF($IZ889&gt;=17,INDEX($GO:$GO,$IY889+17),"")</f>
      </c>
      <c r="HH889">
        <f>IF($IZ889&gt;=18,INDEX($GO:$GO,$IY889+18),"")</f>
      </c>
      <c r="HI889">
        <f>IF($IZ889&gt;=19,INDEX($GO:$GO,$IY889+19),"")</f>
      </c>
      <c r="HJ889">
        <f>IF($IZ889&gt;=20,INDEX($GO:$GO,$IY889+20),"")</f>
      </c>
      <c r="HK889">
        <f>IF($IZ889&gt;=21,INDEX($GO:$GO,$IY889+21),"")</f>
      </c>
      <c r="HL889">
        <f>IF($IZ889&gt;=22,INDEX($GO:$GO,$IY889+22),"")</f>
      </c>
      <c r="HM889">
        <f>IF($IZ889&gt;=23,INDEX($GO:$GO,$IY889+23),"")</f>
      </c>
      <c r="HN889">
        <f>IF($IZ889&gt;=24,INDEX($GO:$GO,$IY889+24),"")</f>
      </c>
      <c r="HO889">
        <f>IF($IZ889&gt;=25,INDEX($GO:$GO,$IY889+25),"")</f>
      </c>
      <c r="HP889">
        <f>IF($IZ889&gt;=26,INDEX($GO:$GO,$IY889+26),"")</f>
      </c>
      <c r="HQ889">
        <f>IF($IZ889&gt;=27,INDEX($GO:$GO,$IY889+27),"")</f>
      </c>
      <c r="HR889">
        <f>IF($IZ889&gt;=28,INDEX($GO:$GO,$IY889+28),"")</f>
      </c>
      <c r="HS889">
        <f>IF($IZ889&gt;=29,INDEX($GO:$GO,$IY889+29),"")</f>
      </c>
      <c r="HT889">
        <f>IF($IZ889&gt;=30,INDEX($GO:$GO,$IY889+30),"")</f>
      </c>
      <c r="HU889">
        <f>IF($IZ889&gt;=31,INDEX($GO:$GO,$IY889+31),"")</f>
      </c>
      <c r="HV889">
        <f>IF($IZ889&gt;=32,INDEX($GO:$GO,$IY889+32),"")</f>
      </c>
      <c r="HW889">
        <f>IF($IZ889&gt;=33,INDEX($GO:$GO,$IY889+33),"")</f>
      </c>
      <c r="HX889">
        <f>IF($IZ889&gt;=34,INDEX($GO:$GO,$IY889+34),"")</f>
      </c>
      <c r="HY889">
        <f>IF($IZ889&gt;=35,INDEX($GO:$GO,$IY889+35),"")</f>
      </c>
      <c r="HZ889">
        <f>IF($IZ889&gt;=36,INDEX($GO:$GO,$IY889+36),"")</f>
      </c>
      <c r="IA889">
        <f>IF($IZ889&gt;=37,INDEX($GO:$GO,$IY889+37),"")</f>
      </c>
      <c r="IB889">
        <f>IF($IZ889&gt;=38,INDEX($GO:$GO,$IY889+38),"")</f>
      </c>
      <c r="IC889">
        <f>IF($IZ889&gt;=39,INDEX($GO:$GO,$IY889+39),"")</f>
      </c>
      <c r="ID889">
        <f>IF($IZ889&gt;=40,INDEX($GO:$GO,$IY889+40),"")</f>
      </c>
      <c r="IE889">
        <f>IF($IZ889&gt;=41,INDEX($GO:$GO,$IY889+41),"")</f>
      </c>
      <c r="IF889">
        <f>IF($IZ889&gt;=42,INDEX($GO:$GO,$IY889+42),"")</f>
      </c>
      <c r="IG889">
        <f>IF($IZ889&gt;=43,INDEX($GO:$GO,$IY889+43),"")</f>
      </c>
      <c r="IH889">
        <f>IF($IZ889&gt;=44,INDEX($GO:$GO,$IY889+44),"")</f>
      </c>
      <c r="II889">
        <f>IF($IZ889&gt;=45,INDEX($GO:$GO,$IY889+45),"")</f>
      </c>
      <c r="IJ889">
        <f>IF($IZ889&gt;=46,INDEX($GO:$GO,$IY889+46),"")</f>
      </c>
      <c r="IK889">
        <f>IF($IZ889&gt;=47,INDEX($GO:$GO,$IY889+47),"")</f>
      </c>
      <c r="IL889">
        <f>IF($IZ889&gt;=48,INDEX($GO:$GO,$IY889+48),"")</f>
      </c>
      <c r="IM889">
        <f>IF($IZ889&gt;=49,INDEX($GO:$GO,$IY889+49),"")</f>
      </c>
      <c r="IN889">
        <f>IF($IZ889&gt;=50,INDEX($GO:$GO,$IY889+50),"")</f>
      </c>
      <c r="IO889">
        <f>IF($IZ889&gt;=51,INDEX($GO:$GO,$IY889+51),"")</f>
      </c>
      <c r="IP889">
        <f>IF($IZ889&gt;=52,INDEX($GO:$GO,$IY889+52),"")</f>
      </c>
      <c r="IQ889">
        <f>IF($IZ889&gt;=53,INDEX($GO:$GO,$IY889+53),"")</f>
      </c>
      <c r="IR889">
        <f>IF($IZ889&gt;=54,INDEX($GO:$GO,$IY889+54),"")</f>
      </c>
      <c r="IS889">
        <f>IF($IZ889&gt;=55,INDEX($GO:$GO,$IY889+55),"")</f>
      </c>
      <c r="IT889">
        <f>IF($IZ889&gt;=56,INDEX($GO:$GO,$IY889+56),"")</f>
      </c>
      <c r="IU889">
        <f>IF($IZ889&gt;=57,INDEX($GO:$GO,$IY889+57),"")</f>
      </c>
      <c r="IV889">
        <f>IF($IZ889&gt;=58,INDEX($GO:$GO,$IY889+58),"")</f>
      </c>
      <c r="IW889">
        <f>IF($IZ889&gt;=59,INDEX($GO:$GO,$IY889+59),"")</f>
      </c>
      <c r="IX889">
        <f>IF($IZ889&gt;=60,INDEX($GO:$GO,$IY889+60),"")</f>
      </c>
      <c r="IY889">
        <f>IFERROR(MATCH($GN889,$GO$2:$GO$827,0)+1,0)</f>
      </c>
      <c r="IZ889">
        <f>IFERROR(INDEX($GP$2:$GP$827,MATCH($GN889,$GO$2:$GO$827,0)),0)</f>
      </c>
      <c r="JA889" t="s">
        <v>23</v>
      </c>
      <c r="JB889" t="s">
        <v>23</v>
      </c>
    </row>
    <row r="890" spans="1:262" x14ac:dyDescent="0.25">
      <c r="F890" s="1"/>
      <c r="G890" s="1"/>
      <c r="H890" s="1"/>
      <c r="I890" s="1"/>
      <c r="J890" s="1">
        <f>IFERROR(IF(FIND(" - ",$F890)&gt;0,MID($F890,FIND(" - ",$F890)+3,LEN($F890)),""),"")</f>
      </c>
      <c r="L890" s="1"/>
      <c r="N890" t="s">
        <v>23</v>
      </c>
      <c r="P890">
        <f>IF(OR($N890="",$O890=""),"",IFERROR($N890/$O890,0))</f>
      </c>
      <c r="Q890">
        <f>IF($N890="","",
IF($G890="","",
IF(ISNUMBER(SEARCH("exempt",LOWER($G890))),0,
$N890*(VALUE(SUBSTITUTE($G890,"%",""))/100))))</f>
      </c>
      <c r="W890">
        <f>IF($N890="","",
SUM($N890,$Q890,$U890,$R890,$T890)-
IF($V890="",0,VALUE($V890)))</f>
      </c>
      <c r="AE890" t="s">
        <v>2181</v>
      </c>
      <c r="AM890">
        <f>IFERROR(LEFT($F890,FIND(" - ",$F890)-1),$F890)</f>
      </c>
      <c r="AP890">
        <f>IF($CE890&gt;=1,INDEX($AN:$AN,$CD890+1),"")</f>
      </c>
      <c r="AQ890">
        <f>IF($CE890&gt;=2,INDEX($AN:$AN,$CD890+2),"")</f>
      </c>
      <c r="AR890">
        <f>IF($CE890&gt;=3,INDEX($AN:$AN,$CD890+3),"")</f>
      </c>
      <c r="AS890">
        <f>IF($CE890&gt;=4,INDEX($AN:$AN,$CD890+4),"")</f>
      </c>
      <c r="AT890">
        <f>IF($CE890&gt;=5,INDEX($AN:$AN,$CD890+5),"")</f>
      </c>
      <c r="AU890">
        <f>IF($CE890&gt;=6,INDEX($AN:$AN,$CD890+6),"")</f>
      </c>
      <c r="AV890">
        <f>IF($CE890&gt;=7,INDEX($AN:$AN,$CD890+7),"")</f>
      </c>
      <c r="AW890">
        <f>IF($CE890&gt;=8,INDEX($AN:$AN,$CD890+8),"")</f>
      </c>
      <c r="AX890">
        <f>IF($CE890&gt;=9,INDEX($AN:$AN,$CD890+9),"")</f>
      </c>
      <c r="AY890">
        <f>IF($CE890&gt;=10,INDEX($AN:$AN,$CD890+10),"")</f>
      </c>
      <c r="AZ890">
        <f>IF($CE890&gt;=11,INDEX($AN:$AN,$CD890+11),"")</f>
      </c>
      <c r="BA890">
        <f>IF($CE890&gt;=12,INDEX($AN:$AN,$CD890+12),"")</f>
      </c>
      <c r="BB890">
        <f>IF($CE890&gt;=13,INDEX($AN:$AN,$CD890+13),"")</f>
      </c>
      <c r="BC890">
        <f>IF($CE890&gt;=14,INDEX($AN:$AN,$CD890+14),"")</f>
      </c>
      <c r="BD890">
        <f>IF($CE890&gt;=15,INDEX($AN:$AN,$CD890+15),"")</f>
      </c>
      <c r="BE890">
        <f>IF($CE890&gt;=16,INDEX($AN:$AN,$CD890+16),"")</f>
      </c>
      <c r="BF890">
        <f>IF($CE890&gt;=17,INDEX($AN:$AN,$CD890+17),"")</f>
      </c>
      <c r="BG890">
        <f>IF($CE890&gt;=18,INDEX($AN:$AN,$CD890+18),"")</f>
      </c>
      <c r="BH890">
        <f>IF($CE890&gt;=19,INDEX($AN:$AN,$CD890+19),"")</f>
      </c>
      <c r="BI890">
        <f>IF($CE890&gt;=20,INDEX($AN:$AN,$CD890+20),"")</f>
      </c>
      <c r="BJ890">
        <f>IF($CE890&gt;=21,INDEX($AN:$AN,$CD890+21),"")</f>
      </c>
      <c r="BK890">
        <f>IF($CE890&gt;=22,INDEX($AN:$AN,$CD890+22),"")</f>
      </c>
      <c r="BL890">
        <f>IF($CE890&gt;=23,INDEX($AN:$AN,$CD890+23),"")</f>
      </c>
      <c r="BM890">
        <f>IF($CE890&gt;=24,INDEX($AN:$AN,$CD890+24),"")</f>
      </c>
      <c r="BN890">
        <f>IF($CE890&gt;=25,INDEX($AN:$AN,$CD890+25),"")</f>
      </c>
      <c r="BO890">
        <f>IF($CE890&gt;=26,INDEX($AN:$AN,$CD890+26),"")</f>
      </c>
      <c r="BP890">
        <f>IF($CE890&gt;=27,INDEX($AN:$AN,$CD890+27),"")</f>
      </c>
      <c r="BQ890">
        <f>IF($CE890&gt;=28,INDEX($AN:$AN,$CD890+28),"")</f>
      </c>
      <c r="BR890">
        <f>IF($CE890&gt;=29,INDEX($AN:$AN,$CD890+29),"")</f>
      </c>
      <c r="BS890">
        <f>IF($CE890&gt;=30,INDEX($AN:$AN,$CD890+30),"")</f>
      </c>
      <c r="BT890">
        <f>IF($CE890&gt;=31,INDEX($AN:$AN,$CD890+31),"")</f>
      </c>
      <c r="BU890">
        <f>IF($CE890&gt;=32,INDEX($AN:$AN,$CD890+32),"")</f>
      </c>
      <c r="BV890">
        <f>IF($CE890&gt;=33,INDEX($AN:$AN,$CD890+33),"")</f>
      </c>
      <c r="BW890">
        <f>IF($CE890&gt;=34,INDEX($AN:$AN,$CD890+34),"")</f>
      </c>
      <c r="BX890">
        <f>IF($CE890&gt;=35,INDEX($AN:$AN,$CD890+35),"")</f>
      </c>
      <c r="BY890">
        <f>IF($CE890&gt;=36,INDEX($AN:$AN,$CD890+36),"")</f>
      </c>
      <c r="BZ890">
        <f>IF($CE890&gt;=37,INDEX($AN:$AN,$CD890+37),"")</f>
      </c>
      <c r="CA890">
        <f>IF($CE890&gt;=38,INDEX($AN:$AN,$CD890+38),"")</f>
      </c>
      <c r="CB890">
        <f>IF($CE890&gt;=39,INDEX($AN:$AN,$CD890+39),"")</f>
      </c>
      <c r="CC890">
        <f>IF($CE890&gt;=40,INDEX($AN:$AN,$CD890+40),"")</f>
      </c>
      <c r="CD890">
        <f>IFERROR(MATCH($AM890,$AN$2:$AN$133,0)+1,0)</f>
      </c>
      <c r="CE890">
        <f>IFERROR(INDEX($AO$2:$AO$133,MATCH($AM890,$AN$2:$AN$133,0)),0)</f>
      </c>
      <c r="CF890">
        <f>IFERROR(LEFT($K890,FIND(" - ",$K890)-1),$K890)</f>
      </c>
      <c r="CG890" t="s">
        <v>108</v>
      </c>
      <c r="CI890">
        <f>IF($DD890&gt;=1,INDEX($CG:$CG,$DC890+1),"")</f>
      </c>
      <c r="CJ890">
        <f>IF($DD890&gt;=2,INDEX($CG:$CG,$DC890+2),"")</f>
      </c>
      <c r="CK890">
        <f>IF($DD890&gt;=3,INDEX($CG:$CG,$DC890+3),"")</f>
      </c>
      <c r="CL890">
        <f>IF($DD890&gt;=4,INDEX($CG:$CG,$DC890+4),"")</f>
      </c>
      <c r="CM890">
        <f>IF($DD890&gt;=5,INDEX($CG:$CG,$DC890+5),"")</f>
      </c>
      <c r="CN890">
        <f>IF($DD890&gt;=6,INDEX($CG:$CG,$DC890+6),"")</f>
      </c>
      <c r="CO890">
        <f>IF($DD890&gt;=7,INDEX($CG:$CG,$DC890+7),"")</f>
      </c>
      <c r="CP890">
        <f>IF($DD890&gt;=8,INDEX($CG:$CG,$DC890+8),"")</f>
      </c>
      <c r="CQ890">
        <f>IF($DD890&gt;=9,INDEX($CG:$CG,$DC890+9),"")</f>
      </c>
      <c r="CR890">
        <f>IF($DD890&gt;=10,INDEX($CG:$CG,$DC890+10),"")</f>
      </c>
      <c r="CS890">
        <f>IF($DD890&gt;=11,INDEX($CG:$CG,$DC890+11),"")</f>
      </c>
      <c r="CT890">
        <f>IF($DD890&gt;=12,INDEX($CG:$CG,$DC890+12),"")</f>
      </c>
      <c r="CU890">
        <f>IF($DD890&gt;=13,INDEX($CG:$CG,$DC890+13),"")</f>
      </c>
      <c r="CV890">
        <f>IF($DD890&gt;=14,INDEX($CG:$CG,$DC890+14),"")</f>
      </c>
      <c r="CW890">
        <f>IF($DD890&gt;=15,INDEX($CG:$CG,$DC890+15),"")</f>
      </c>
      <c r="CX890">
        <f>IF($DD890&gt;=16,INDEX($CG:$CG,$DC890+16),"")</f>
      </c>
      <c r="CY890">
        <f>IF($DD890&gt;=17,INDEX($CG:$CG,$DC890+17),"")</f>
      </c>
      <c r="CZ890">
        <f>IF($DD890&gt;=18,INDEX($CG:$CG,$DC890+18),"")</f>
      </c>
      <c r="DA890">
        <f>IF($DD890&gt;=19,INDEX($CG:$CG,$DC890+19),"")</f>
      </c>
      <c r="DB890">
        <f>IF($DD890&gt;=20,INDEX($CG:$CG,$DC890+20),"")</f>
      </c>
      <c r="DC890">
        <f>IFERROR(MATCH($CF890,$CG$2:$CG$1558,0)+1,0)</f>
      </c>
      <c r="DD890">
        <f>IFERROR(INDEX($CH$2:$CH$1558,MATCH($CF890,$CG$2:$CG$1558,0)),0)</f>
      </c>
      <c r="DE890">
        <f>IFERROR(INDEX($AL:$AL,MATCH($G890,$AK:$AK,0))&amp;"","")</f>
      </c>
      <c r="DI890">
        <f>IF($GL890&gt;=1,INDEX($DF:$DF,$GK890+1),"")</f>
      </c>
      <c r="DJ890">
        <f>IF($GL890&gt;=2,INDEX($DF:$DF,$GK890+2),"")</f>
      </c>
      <c r="DK890">
        <f>IF($GL890&gt;=3,INDEX($DF:$DF,$GK890+3),"")</f>
      </c>
      <c r="DL890">
        <f>IF($GL890&gt;=4,INDEX($DF:$DF,$GK890+4),"")</f>
      </c>
      <c r="DM890">
        <f>IF($GL890&gt;=5,INDEX($DF:$DF,$GK890+5),"")</f>
      </c>
      <c r="DN890">
        <f>IF($GL890&gt;=6,INDEX($DF:$DF,$GK890+6),"")</f>
      </c>
      <c r="DO890">
        <f>IF($GL890&gt;=7,INDEX($DF:$DF,$GK890+7),"")</f>
      </c>
      <c r="DP890">
        <f>IF($GL890&gt;=8,INDEX($DF:$DF,$GK890+8),"")</f>
      </c>
      <c r="DQ890">
        <f>IF($GL890&gt;=9,INDEX($DF:$DF,$GK890+9),"")</f>
      </c>
      <c r="DR890">
        <f>IF($GL890&gt;=10,INDEX($DF:$DF,$GK890+10),"")</f>
      </c>
      <c r="DS890">
        <f>IF($GL890&gt;=11,INDEX($DF:$DF,$GK890+11),"")</f>
      </c>
      <c r="DT890">
        <f>IF($GL890&gt;=12,INDEX($DF:$DF,$GK890+12),"")</f>
      </c>
      <c r="DU890">
        <f>IF($GL890&gt;=13,INDEX($DF:$DF,$GK890+13),"")</f>
      </c>
      <c r="DV890">
        <f>IF($GL890&gt;=14,INDEX($DF:$DF,$GK890+14),"")</f>
      </c>
      <c r="DW890">
        <f>IF($GL890&gt;=15,INDEX($DF:$DF,$GK890+15),"")</f>
      </c>
      <c r="DX890">
        <f>IF($GL890&gt;=16,INDEX($DF:$DF,$GK890+16),"")</f>
      </c>
      <c r="DY890">
        <f>IF($GL890&gt;=17,INDEX($DF:$DF,$GK890+17),"")</f>
      </c>
      <c r="DZ890">
        <f>IF($GL890&gt;=18,INDEX($DF:$DF,$GK890+18),"")</f>
      </c>
      <c r="EA890">
        <f>IF($GL890&gt;=19,INDEX($DF:$DF,$GK890+19),"")</f>
      </c>
      <c r="EB890">
        <f>IF($GL890&gt;=20,INDEX($DF:$DF,$GK890+20),"")</f>
      </c>
      <c r="EC890">
        <f>IF($GL890&gt;=21,INDEX($DF:$DF,$GK890+21),"")</f>
      </c>
      <c r="ED890">
        <f>IF($GL890&gt;=22,INDEX($DF:$DF,$GK890+22),"")</f>
      </c>
      <c r="EE890">
        <f>IF($GL890&gt;=23,INDEX($DF:$DF,$GK890+23),"")</f>
      </c>
      <c r="EF890">
        <f>IF($GL890&gt;=24,INDEX($DF:$DF,$GK890+24),"")</f>
      </c>
      <c r="EG890">
        <f>IF($GL890&gt;=25,INDEX($DF:$DF,$GK890+25),"")</f>
      </c>
      <c r="EH890">
        <f>IF($GL890&gt;=26,INDEX($DF:$DF,$GK890+26),"")</f>
      </c>
      <c r="EI890">
        <f>IF($GL890&gt;=27,INDEX($DF:$DF,$GK890+27),"")</f>
      </c>
      <c r="EJ890">
        <f>IF($GL890&gt;=28,INDEX($DF:$DF,$GK890+28),"")</f>
      </c>
      <c r="EK890">
        <f>IF($GL890&gt;=29,INDEX($DF:$DF,$GK890+29),"")</f>
      </c>
      <c r="EL890">
        <f>IF($GL890&gt;=30,INDEX($DF:$DF,$GK890+30),"")</f>
      </c>
      <c r="EM890">
        <f>IF($GL890&gt;=31,INDEX($DF:$DF,$GK890+31),"")</f>
      </c>
      <c r="EN890">
        <f>IF($GL890&gt;=32,INDEX($DF:$DF,$GK890+32),"")</f>
      </c>
      <c r="EO890">
        <f>IF($GL890&gt;=33,INDEX($DF:$DF,$GK890+33),"")</f>
      </c>
      <c r="EP890">
        <f>IF($GL890&gt;=34,INDEX($DF:$DF,$GK890+34),"")</f>
      </c>
      <c r="EQ890">
        <f>IF($GL890&gt;=35,INDEX($DF:$DF,$GK890+35),"")</f>
      </c>
      <c r="ER890">
        <f>IF($GL890&gt;=36,INDEX($DF:$DF,$GK890+36),"")</f>
      </c>
      <c r="ES890">
        <f>IF($GL890&gt;=37,INDEX($DF:$DF,$GK890+37),"")</f>
      </c>
      <c r="ET890">
        <f>IF($GL890&gt;=38,INDEX($DF:$DF,$GK890+38),"")</f>
      </c>
      <c r="EU890">
        <f>IF($GL890&gt;=39,INDEX($DF:$DF,$GK890+39),"")</f>
      </c>
      <c r="EV890">
        <f>IF($GL890&gt;=40,INDEX($DF:$DF,$GK890+40),"")</f>
      </c>
      <c r="EW890">
        <f>IF($GL890&gt;=1,INDEX($DG:$DG,$GK890+1),"")</f>
      </c>
      <c r="EX890">
        <f>IF($GL890&gt;=2,INDEX($DG:$DG,$GK890+2),"")</f>
      </c>
      <c r="EY890">
        <f>IF($GL890&gt;=3,INDEX($DG:$DG,$GK890+3),"")</f>
      </c>
      <c r="EZ890">
        <f>IF($GL890&gt;=4,INDEX($DG:$DG,$GK890+4),"")</f>
      </c>
      <c r="FA890">
        <f>IF($GL890&gt;=5,INDEX($DG:$DG,$GK890+5),"")</f>
      </c>
      <c r="FB890">
        <f>IF($GL890&gt;=6,INDEX($DG:$DG,$GK890+6),"")</f>
      </c>
      <c r="FC890">
        <f>IF($GL890&gt;=7,INDEX($DG:$DG,$GK890+7),"")</f>
      </c>
      <c r="FD890">
        <f>IF($GL890&gt;=8,INDEX($DG:$DG,$GK890+8),"")</f>
      </c>
      <c r="FE890">
        <f>IF($GL890&gt;=9,INDEX($DG:$DG,$GK890+9),"")</f>
      </c>
      <c r="FF890">
        <f>IF($GL890&gt;=10,INDEX($DG:$DG,$GK890+10),"")</f>
      </c>
      <c r="FG890">
        <f>IF($GL890&gt;=11,INDEX($DG:$DG,$GK890+11),"")</f>
      </c>
      <c r="FH890">
        <f>IF($GL890&gt;=12,INDEX($DG:$DG,$GK890+12),"")</f>
      </c>
      <c r="FI890">
        <f>IF($GL890&gt;=13,INDEX($DG:$DG,$GK890+13),"")</f>
      </c>
      <c r="FJ890">
        <f>IF($GL890&gt;=14,INDEX($DG:$DG,$GK890+14),"")</f>
      </c>
      <c r="FK890">
        <f>IF($GL890&gt;=15,INDEX($DG:$DG,$GK890+15),"")</f>
      </c>
      <c r="FL890">
        <f>IF($GL890&gt;=16,INDEX($DG:$DG,$GK890+16),"")</f>
      </c>
      <c r="FM890">
        <f>IF($GL890&gt;=17,INDEX($DG:$DG,$GK890+17),"")</f>
      </c>
      <c r="FN890">
        <f>IF($GL890&gt;=18,INDEX($DG:$DG,$GK890+18),"")</f>
      </c>
      <c r="FO890">
        <f>IF($GL890&gt;=19,INDEX($DG:$DG,$GK890+19),"")</f>
      </c>
      <c r="FP890">
        <f>IF($GL890&gt;=20,INDEX($DG:$DG,$GK890+20),"")</f>
      </c>
      <c r="FQ890">
        <f>IF($GL890&gt;=21,INDEX($DG:$DG,$GK890+21),"")</f>
      </c>
      <c r="FR890">
        <f>IF($GL890&gt;=22,INDEX($DG:$DG,$GK890+22),"")</f>
      </c>
      <c r="FS890">
        <f>IF($GL890&gt;=23,INDEX($DG:$DG,$GK890+23),"")</f>
      </c>
      <c r="FT890">
        <f>IF($GL890&gt;=24,INDEX($DG:$DG,$GK890+24),"")</f>
      </c>
      <c r="FU890">
        <f>IF($GL890&gt;=25,INDEX($DG:$DG,$GK890+25),"")</f>
      </c>
      <c r="FV890">
        <f>IF($GL890&gt;=26,INDEX($DG:$DG,$GK890+26),"")</f>
      </c>
      <c r="FW890">
        <f>IF($GL890&gt;=27,INDEX($DG:$DG,$GK890+27),"")</f>
      </c>
      <c r="FX890">
        <f>IF($GL890&gt;=28,INDEX($DG:$DG,$GK890+28),"")</f>
      </c>
      <c r="FY890">
        <f>IF($GL890&gt;=29,INDEX($DG:$DG,$GK890+29),"")</f>
      </c>
      <c r="FZ890">
        <f>IF($GL890&gt;=30,INDEX($DG:$DG,$GK890+30),"")</f>
      </c>
      <c r="GA890">
        <f>IF($GL890&gt;=31,INDEX($DG:$DG,$GK890+31),"")</f>
      </c>
      <c r="GB890">
        <f>IF($GL890&gt;=32,INDEX($DG:$DG,$GK890+32),"")</f>
      </c>
      <c r="GC890">
        <f>IF($GL890&gt;=33,INDEX($DG:$DG,$GK890+33),"")</f>
      </c>
      <c r="GD890">
        <f>IF($GL890&gt;=34,INDEX($DG:$DG,$GK890+34),"")</f>
      </c>
      <c r="GE890">
        <f>IF($GL890&gt;=35,INDEX($DG:$DG,$GK890+35),"")</f>
      </c>
      <c r="GF890">
        <f>IF($GL890&gt;=36,INDEX($DG:$DG,$GK890+36),"")</f>
      </c>
      <c r="GG890">
        <f>IF($GL890&gt;=37,INDEX($DG:$DG,$GK890+37),"")</f>
      </c>
      <c r="GH890">
        <f>IF($GL890&gt;=38,INDEX($DG:$DG,$GK890+38),"")</f>
      </c>
      <c r="GI890">
        <f>IF($GL890&gt;=39,INDEX($DG:$DG,$GK890+39),"")</f>
      </c>
      <c r="GJ890">
        <f>IF($GL890&gt;=40,INDEX($DG:$DG,$GK890+40),"")</f>
      </c>
      <c r="GK890">
        <f>IFERROR(MATCH($DE890,$DF$2:$DF$166,0)+1,0)</f>
      </c>
      <c r="GL890">
        <f>IFERROR(INDEX($DH$2:$DH$166,MATCH($DE890,$DF$2:$DF$166,0)),0)</f>
      </c>
      <c r="GM890">
        <f>IFERROR(MATCH($H890,$DI$890:$EV$890,0),0)</f>
      </c>
      <c r="GN890">
        <f>IF($GM890&gt;0,INDEX($EW$890:$GJ$890,$GM890),"")</f>
      </c>
      <c r="GQ890">
        <f>IF($IZ890&gt;=1,INDEX($GO:$GO,$IY890+1),"")</f>
      </c>
      <c r="GR890">
        <f>IF($IZ890&gt;=2,INDEX($GO:$GO,$IY890+2),"")</f>
      </c>
      <c r="GS890">
        <f>IF($IZ890&gt;=3,INDEX($GO:$GO,$IY890+3),"")</f>
      </c>
      <c r="GT890">
        <f>IF($IZ890&gt;=4,INDEX($GO:$GO,$IY890+4),"")</f>
      </c>
      <c r="GU890">
        <f>IF($IZ890&gt;=5,INDEX($GO:$GO,$IY890+5),"")</f>
      </c>
      <c r="GV890">
        <f>IF($IZ890&gt;=6,INDEX($GO:$GO,$IY890+6),"")</f>
      </c>
      <c r="GW890">
        <f>IF($IZ890&gt;=7,INDEX($GO:$GO,$IY890+7),"")</f>
      </c>
      <c r="GX890">
        <f>IF($IZ890&gt;=8,INDEX($GO:$GO,$IY890+8),"")</f>
      </c>
      <c r="GY890">
        <f>IF($IZ890&gt;=9,INDEX($GO:$GO,$IY890+9),"")</f>
      </c>
      <c r="GZ890">
        <f>IF($IZ890&gt;=10,INDEX($GO:$GO,$IY890+10),"")</f>
      </c>
      <c r="HA890">
        <f>IF($IZ890&gt;=11,INDEX($GO:$GO,$IY890+11),"")</f>
      </c>
      <c r="HB890">
        <f>IF($IZ890&gt;=12,INDEX($GO:$GO,$IY890+12),"")</f>
      </c>
      <c r="HC890">
        <f>IF($IZ890&gt;=13,INDEX($GO:$GO,$IY890+13),"")</f>
      </c>
      <c r="HD890">
        <f>IF($IZ890&gt;=14,INDEX($GO:$GO,$IY890+14),"")</f>
      </c>
      <c r="HE890">
        <f>IF($IZ890&gt;=15,INDEX($GO:$GO,$IY890+15),"")</f>
      </c>
      <c r="HF890">
        <f>IF($IZ890&gt;=16,INDEX($GO:$GO,$IY890+16),"")</f>
      </c>
      <c r="HG890">
        <f>IF($IZ890&gt;=17,INDEX($GO:$GO,$IY890+17),"")</f>
      </c>
      <c r="HH890">
        <f>IF($IZ890&gt;=18,INDEX($GO:$GO,$IY890+18),"")</f>
      </c>
      <c r="HI890">
        <f>IF($IZ890&gt;=19,INDEX($GO:$GO,$IY890+19),"")</f>
      </c>
      <c r="HJ890">
        <f>IF($IZ890&gt;=20,INDEX($GO:$GO,$IY890+20),"")</f>
      </c>
      <c r="HK890">
        <f>IF($IZ890&gt;=21,INDEX($GO:$GO,$IY890+21),"")</f>
      </c>
      <c r="HL890">
        <f>IF($IZ890&gt;=22,INDEX($GO:$GO,$IY890+22),"")</f>
      </c>
      <c r="HM890">
        <f>IF($IZ890&gt;=23,INDEX($GO:$GO,$IY890+23),"")</f>
      </c>
      <c r="HN890">
        <f>IF($IZ890&gt;=24,INDEX($GO:$GO,$IY890+24),"")</f>
      </c>
      <c r="HO890">
        <f>IF($IZ890&gt;=25,INDEX($GO:$GO,$IY890+25),"")</f>
      </c>
      <c r="HP890">
        <f>IF($IZ890&gt;=26,INDEX($GO:$GO,$IY890+26),"")</f>
      </c>
      <c r="HQ890">
        <f>IF($IZ890&gt;=27,INDEX($GO:$GO,$IY890+27),"")</f>
      </c>
      <c r="HR890">
        <f>IF($IZ890&gt;=28,INDEX($GO:$GO,$IY890+28),"")</f>
      </c>
      <c r="HS890">
        <f>IF($IZ890&gt;=29,INDEX($GO:$GO,$IY890+29),"")</f>
      </c>
      <c r="HT890">
        <f>IF($IZ890&gt;=30,INDEX($GO:$GO,$IY890+30),"")</f>
      </c>
      <c r="HU890">
        <f>IF($IZ890&gt;=31,INDEX($GO:$GO,$IY890+31),"")</f>
      </c>
      <c r="HV890">
        <f>IF($IZ890&gt;=32,INDEX($GO:$GO,$IY890+32),"")</f>
      </c>
      <c r="HW890">
        <f>IF($IZ890&gt;=33,INDEX($GO:$GO,$IY890+33),"")</f>
      </c>
      <c r="HX890">
        <f>IF($IZ890&gt;=34,INDEX($GO:$GO,$IY890+34),"")</f>
      </c>
      <c r="HY890">
        <f>IF($IZ890&gt;=35,INDEX($GO:$GO,$IY890+35),"")</f>
      </c>
      <c r="HZ890">
        <f>IF($IZ890&gt;=36,INDEX($GO:$GO,$IY890+36),"")</f>
      </c>
      <c r="IA890">
        <f>IF($IZ890&gt;=37,INDEX($GO:$GO,$IY890+37),"")</f>
      </c>
      <c r="IB890">
        <f>IF($IZ890&gt;=38,INDEX($GO:$GO,$IY890+38),"")</f>
      </c>
      <c r="IC890">
        <f>IF($IZ890&gt;=39,INDEX($GO:$GO,$IY890+39),"")</f>
      </c>
      <c r="ID890">
        <f>IF($IZ890&gt;=40,INDEX($GO:$GO,$IY890+40),"")</f>
      </c>
      <c r="IE890">
        <f>IF($IZ890&gt;=41,INDEX($GO:$GO,$IY890+41),"")</f>
      </c>
      <c r="IF890">
        <f>IF($IZ890&gt;=42,INDEX($GO:$GO,$IY890+42),"")</f>
      </c>
      <c r="IG890">
        <f>IF($IZ890&gt;=43,INDEX($GO:$GO,$IY890+43),"")</f>
      </c>
      <c r="IH890">
        <f>IF($IZ890&gt;=44,INDEX($GO:$GO,$IY890+44),"")</f>
      </c>
      <c r="II890">
        <f>IF($IZ890&gt;=45,INDEX($GO:$GO,$IY890+45),"")</f>
      </c>
      <c r="IJ890">
        <f>IF($IZ890&gt;=46,INDEX($GO:$GO,$IY890+46),"")</f>
      </c>
      <c r="IK890">
        <f>IF($IZ890&gt;=47,INDEX($GO:$GO,$IY890+47),"")</f>
      </c>
      <c r="IL890">
        <f>IF($IZ890&gt;=48,INDEX($GO:$GO,$IY890+48),"")</f>
      </c>
      <c r="IM890">
        <f>IF($IZ890&gt;=49,INDEX($GO:$GO,$IY890+49),"")</f>
      </c>
      <c r="IN890">
        <f>IF($IZ890&gt;=50,INDEX($GO:$GO,$IY890+50),"")</f>
      </c>
      <c r="IO890">
        <f>IF($IZ890&gt;=51,INDEX($GO:$GO,$IY890+51),"")</f>
      </c>
      <c r="IP890">
        <f>IF($IZ890&gt;=52,INDEX($GO:$GO,$IY890+52),"")</f>
      </c>
      <c r="IQ890">
        <f>IF($IZ890&gt;=53,INDEX($GO:$GO,$IY890+53),"")</f>
      </c>
      <c r="IR890">
        <f>IF($IZ890&gt;=54,INDEX($GO:$GO,$IY890+54),"")</f>
      </c>
      <c r="IS890">
        <f>IF($IZ890&gt;=55,INDEX($GO:$GO,$IY890+55),"")</f>
      </c>
      <c r="IT890">
        <f>IF($IZ890&gt;=56,INDEX($GO:$GO,$IY890+56),"")</f>
      </c>
      <c r="IU890">
        <f>IF($IZ890&gt;=57,INDEX($GO:$GO,$IY890+57),"")</f>
      </c>
      <c r="IV890">
        <f>IF($IZ890&gt;=58,INDEX($GO:$GO,$IY890+58),"")</f>
      </c>
      <c r="IW890">
        <f>IF($IZ890&gt;=59,INDEX($GO:$GO,$IY890+59),"")</f>
      </c>
      <c r="IX890">
        <f>IF($IZ890&gt;=60,INDEX($GO:$GO,$IY890+60),"")</f>
      </c>
      <c r="IY890">
        <f>IFERROR(MATCH($GN890,$GO$2:$GO$827,0)+1,0)</f>
      </c>
      <c r="IZ890">
        <f>IFERROR(INDEX($GP$2:$GP$827,MATCH($GN890,$GO$2:$GO$827,0)),0)</f>
      </c>
      <c r="JA890" t="s">
        <v>23</v>
      </c>
      <c r="JB890" t="s">
        <v>23</v>
      </c>
    </row>
    <row r="891" spans="1:262" x14ac:dyDescent="0.25">
      <c r="F891" s="1"/>
      <c r="G891" s="1"/>
      <c r="H891" s="1"/>
      <c r="I891" s="1"/>
      <c r="J891" s="1">
        <f>IFERROR(IF(FIND(" - ",$F891)&gt;0,MID($F891,FIND(" - ",$F891)+3,LEN($F891)),""),"")</f>
      </c>
      <c r="L891" s="1"/>
      <c r="N891" t="s">
        <v>23</v>
      </c>
      <c r="P891">
        <f>IF(OR($N891="",$O891=""),"",IFERROR($N891/$O891,0))</f>
      </c>
      <c r="Q891">
        <f>IF($N891="","",
IF($G891="","",
IF(ISNUMBER(SEARCH("exempt",LOWER($G891))),0,
$N891*(VALUE(SUBSTITUTE($G891,"%",""))/100))))</f>
      </c>
      <c r="W891">
        <f>IF($N891="","",
SUM($N891,$Q891,$U891,$R891,$T891)-
IF($V891="",0,VALUE($V891)))</f>
      </c>
      <c r="AE891" t="s">
        <v>2182</v>
      </c>
      <c r="AM891">
        <f>IFERROR(LEFT($F891,FIND(" - ",$F891)-1),$F891)</f>
      </c>
      <c r="AP891">
        <f>IF($CE891&gt;=1,INDEX($AN:$AN,$CD891+1),"")</f>
      </c>
      <c r="AQ891">
        <f>IF($CE891&gt;=2,INDEX($AN:$AN,$CD891+2),"")</f>
      </c>
      <c r="AR891">
        <f>IF($CE891&gt;=3,INDEX($AN:$AN,$CD891+3),"")</f>
      </c>
      <c r="AS891">
        <f>IF($CE891&gt;=4,INDEX($AN:$AN,$CD891+4),"")</f>
      </c>
      <c r="AT891">
        <f>IF($CE891&gt;=5,INDEX($AN:$AN,$CD891+5),"")</f>
      </c>
      <c r="AU891">
        <f>IF($CE891&gt;=6,INDEX($AN:$AN,$CD891+6),"")</f>
      </c>
      <c r="AV891">
        <f>IF($CE891&gt;=7,INDEX($AN:$AN,$CD891+7),"")</f>
      </c>
      <c r="AW891">
        <f>IF($CE891&gt;=8,INDEX($AN:$AN,$CD891+8),"")</f>
      </c>
      <c r="AX891">
        <f>IF($CE891&gt;=9,INDEX($AN:$AN,$CD891+9),"")</f>
      </c>
      <c r="AY891">
        <f>IF($CE891&gt;=10,INDEX($AN:$AN,$CD891+10),"")</f>
      </c>
      <c r="AZ891">
        <f>IF($CE891&gt;=11,INDEX($AN:$AN,$CD891+11),"")</f>
      </c>
      <c r="BA891">
        <f>IF($CE891&gt;=12,INDEX($AN:$AN,$CD891+12),"")</f>
      </c>
      <c r="BB891">
        <f>IF($CE891&gt;=13,INDEX($AN:$AN,$CD891+13),"")</f>
      </c>
      <c r="BC891">
        <f>IF($CE891&gt;=14,INDEX($AN:$AN,$CD891+14),"")</f>
      </c>
      <c r="BD891">
        <f>IF($CE891&gt;=15,INDEX($AN:$AN,$CD891+15),"")</f>
      </c>
      <c r="BE891">
        <f>IF($CE891&gt;=16,INDEX($AN:$AN,$CD891+16),"")</f>
      </c>
      <c r="BF891">
        <f>IF($CE891&gt;=17,INDEX($AN:$AN,$CD891+17),"")</f>
      </c>
      <c r="BG891">
        <f>IF($CE891&gt;=18,INDEX($AN:$AN,$CD891+18),"")</f>
      </c>
      <c r="BH891">
        <f>IF($CE891&gt;=19,INDEX($AN:$AN,$CD891+19),"")</f>
      </c>
      <c r="BI891">
        <f>IF($CE891&gt;=20,INDEX($AN:$AN,$CD891+20),"")</f>
      </c>
      <c r="BJ891">
        <f>IF($CE891&gt;=21,INDEX($AN:$AN,$CD891+21),"")</f>
      </c>
      <c r="BK891">
        <f>IF($CE891&gt;=22,INDEX($AN:$AN,$CD891+22),"")</f>
      </c>
      <c r="BL891">
        <f>IF($CE891&gt;=23,INDEX($AN:$AN,$CD891+23),"")</f>
      </c>
      <c r="BM891">
        <f>IF($CE891&gt;=24,INDEX($AN:$AN,$CD891+24),"")</f>
      </c>
      <c r="BN891">
        <f>IF($CE891&gt;=25,INDEX($AN:$AN,$CD891+25),"")</f>
      </c>
      <c r="BO891">
        <f>IF($CE891&gt;=26,INDEX($AN:$AN,$CD891+26),"")</f>
      </c>
      <c r="BP891">
        <f>IF($CE891&gt;=27,INDEX($AN:$AN,$CD891+27),"")</f>
      </c>
      <c r="BQ891">
        <f>IF($CE891&gt;=28,INDEX($AN:$AN,$CD891+28),"")</f>
      </c>
      <c r="BR891">
        <f>IF($CE891&gt;=29,INDEX($AN:$AN,$CD891+29),"")</f>
      </c>
      <c r="BS891">
        <f>IF($CE891&gt;=30,INDEX($AN:$AN,$CD891+30),"")</f>
      </c>
      <c r="BT891">
        <f>IF($CE891&gt;=31,INDEX($AN:$AN,$CD891+31),"")</f>
      </c>
      <c r="BU891">
        <f>IF($CE891&gt;=32,INDEX($AN:$AN,$CD891+32),"")</f>
      </c>
      <c r="BV891">
        <f>IF($CE891&gt;=33,INDEX($AN:$AN,$CD891+33),"")</f>
      </c>
      <c r="BW891">
        <f>IF($CE891&gt;=34,INDEX($AN:$AN,$CD891+34),"")</f>
      </c>
      <c r="BX891">
        <f>IF($CE891&gt;=35,INDEX($AN:$AN,$CD891+35),"")</f>
      </c>
      <c r="BY891">
        <f>IF($CE891&gt;=36,INDEX($AN:$AN,$CD891+36),"")</f>
      </c>
      <c r="BZ891">
        <f>IF($CE891&gt;=37,INDEX($AN:$AN,$CD891+37),"")</f>
      </c>
      <c r="CA891">
        <f>IF($CE891&gt;=38,INDEX($AN:$AN,$CD891+38),"")</f>
      </c>
      <c r="CB891">
        <f>IF($CE891&gt;=39,INDEX($AN:$AN,$CD891+39),"")</f>
      </c>
      <c r="CC891">
        <f>IF($CE891&gt;=40,INDEX($AN:$AN,$CD891+40),"")</f>
      </c>
      <c r="CD891">
        <f>IFERROR(MATCH($AM891,$AN$2:$AN$133,0)+1,0)</f>
      </c>
      <c r="CE891">
        <f>IFERROR(INDEX($AO$2:$AO$133,MATCH($AM891,$AN$2:$AN$133,0)),0)</f>
      </c>
      <c r="CF891">
        <f>IFERROR(LEFT($K891,FIND(" - ",$K891)-1),$K891)</f>
      </c>
      <c r="CG891" t="s">
        <v>128</v>
      </c>
      <c r="CI891">
        <f>IF($DD891&gt;=1,INDEX($CG:$CG,$DC891+1),"")</f>
      </c>
      <c r="CJ891">
        <f>IF($DD891&gt;=2,INDEX($CG:$CG,$DC891+2),"")</f>
      </c>
      <c r="CK891">
        <f>IF($DD891&gt;=3,INDEX($CG:$CG,$DC891+3),"")</f>
      </c>
      <c r="CL891">
        <f>IF($DD891&gt;=4,INDEX($CG:$CG,$DC891+4),"")</f>
      </c>
      <c r="CM891">
        <f>IF($DD891&gt;=5,INDEX($CG:$CG,$DC891+5),"")</f>
      </c>
      <c r="CN891">
        <f>IF($DD891&gt;=6,INDEX($CG:$CG,$DC891+6),"")</f>
      </c>
      <c r="CO891">
        <f>IF($DD891&gt;=7,INDEX($CG:$CG,$DC891+7),"")</f>
      </c>
      <c r="CP891">
        <f>IF($DD891&gt;=8,INDEX($CG:$CG,$DC891+8),"")</f>
      </c>
      <c r="CQ891">
        <f>IF($DD891&gt;=9,INDEX($CG:$CG,$DC891+9),"")</f>
      </c>
      <c r="CR891">
        <f>IF($DD891&gt;=10,INDEX($CG:$CG,$DC891+10),"")</f>
      </c>
      <c r="CS891">
        <f>IF($DD891&gt;=11,INDEX($CG:$CG,$DC891+11),"")</f>
      </c>
      <c r="CT891">
        <f>IF($DD891&gt;=12,INDEX($CG:$CG,$DC891+12),"")</f>
      </c>
      <c r="CU891">
        <f>IF($DD891&gt;=13,INDEX($CG:$CG,$DC891+13),"")</f>
      </c>
      <c r="CV891">
        <f>IF($DD891&gt;=14,INDEX($CG:$CG,$DC891+14),"")</f>
      </c>
      <c r="CW891">
        <f>IF($DD891&gt;=15,INDEX($CG:$CG,$DC891+15),"")</f>
      </c>
      <c r="CX891">
        <f>IF($DD891&gt;=16,INDEX($CG:$CG,$DC891+16),"")</f>
      </c>
      <c r="CY891">
        <f>IF($DD891&gt;=17,INDEX($CG:$CG,$DC891+17),"")</f>
      </c>
      <c r="CZ891">
        <f>IF($DD891&gt;=18,INDEX($CG:$CG,$DC891+18),"")</f>
      </c>
      <c r="DA891">
        <f>IF($DD891&gt;=19,INDEX($CG:$CG,$DC891+19),"")</f>
      </c>
      <c r="DB891">
        <f>IF($DD891&gt;=20,INDEX($CG:$CG,$DC891+20),"")</f>
      </c>
      <c r="DC891">
        <f>IFERROR(MATCH($CF891,$CG$2:$CG$1558,0)+1,0)</f>
      </c>
      <c r="DD891">
        <f>IFERROR(INDEX($CH$2:$CH$1558,MATCH($CF891,$CG$2:$CG$1558,0)),0)</f>
      </c>
      <c r="DE891">
        <f>IFERROR(INDEX($AL:$AL,MATCH($G891,$AK:$AK,0))&amp;"","")</f>
      </c>
      <c r="DI891">
        <f>IF($GL891&gt;=1,INDEX($DF:$DF,$GK891+1),"")</f>
      </c>
      <c r="DJ891">
        <f>IF($GL891&gt;=2,INDEX($DF:$DF,$GK891+2),"")</f>
      </c>
      <c r="DK891">
        <f>IF($GL891&gt;=3,INDEX($DF:$DF,$GK891+3),"")</f>
      </c>
      <c r="DL891">
        <f>IF($GL891&gt;=4,INDEX($DF:$DF,$GK891+4),"")</f>
      </c>
      <c r="DM891">
        <f>IF($GL891&gt;=5,INDEX($DF:$DF,$GK891+5),"")</f>
      </c>
      <c r="DN891">
        <f>IF($GL891&gt;=6,INDEX($DF:$DF,$GK891+6),"")</f>
      </c>
      <c r="DO891">
        <f>IF($GL891&gt;=7,INDEX($DF:$DF,$GK891+7),"")</f>
      </c>
      <c r="DP891">
        <f>IF($GL891&gt;=8,INDEX($DF:$DF,$GK891+8),"")</f>
      </c>
      <c r="DQ891">
        <f>IF($GL891&gt;=9,INDEX($DF:$DF,$GK891+9),"")</f>
      </c>
      <c r="DR891">
        <f>IF($GL891&gt;=10,INDEX($DF:$DF,$GK891+10),"")</f>
      </c>
      <c r="DS891">
        <f>IF($GL891&gt;=11,INDEX($DF:$DF,$GK891+11),"")</f>
      </c>
      <c r="DT891">
        <f>IF($GL891&gt;=12,INDEX($DF:$DF,$GK891+12),"")</f>
      </c>
      <c r="DU891">
        <f>IF($GL891&gt;=13,INDEX($DF:$DF,$GK891+13),"")</f>
      </c>
      <c r="DV891">
        <f>IF($GL891&gt;=14,INDEX($DF:$DF,$GK891+14),"")</f>
      </c>
      <c r="DW891">
        <f>IF($GL891&gt;=15,INDEX($DF:$DF,$GK891+15),"")</f>
      </c>
      <c r="DX891">
        <f>IF($GL891&gt;=16,INDEX($DF:$DF,$GK891+16),"")</f>
      </c>
      <c r="DY891">
        <f>IF($GL891&gt;=17,INDEX($DF:$DF,$GK891+17),"")</f>
      </c>
      <c r="DZ891">
        <f>IF($GL891&gt;=18,INDEX($DF:$DF,$GK891+18),"")</f>
      </c>
      <c r="EA891">
        <f>IF($GL891&gt;=19,INDEX($DF:$DF,$GK891+19),"")</f>
      </c>
      <c r="EB891">
        <f>IF($GL891&gt;=20,INDEX($DF:$DF,$GK891+20),"")</f>
      </c>
      <c r="EC891">
        <f>IF($GL891&gt;=21,INDEX($DF:$DF,$GK891+21),"")</f>
      </c>
      <c r="ED891">
        <f>IF($GL891&gt;=22,INDEX($DF:$DF,$GK891+22),"")</f>
      </c>
      <c r="EE891">
        <f>IF($GL891&gt;=23,INDEX($DF:$DF,$GK891+23),"")</f>
      </c>
      <c r="EF891">
        <f>IF($GL891&gt;=24,INDEX($DF:$DF,$GK891+24),"")</f>
      </c>
      <c r="EG891">
        <f>IF($GL891&gt;=25,INDEX($DF:$DF,$GK891+25),"")</f>
      </c>
      <c r="EH891">
        <f>IF($GL891&gt;=26,INDEX($DF:$DF,$GK891+26),"")</f>
      </c>
      <c r="EI891">
        <f>IF($GL891&gt;=27,INDEX($DF:$DF,$GK891+27),"")</f>
      </c>
      <c r="EJ891">
        <f>IF($GL891&gt;=28,INDEX($DF:$DF,$GK891+28),"")</f>
      </c>
      <c r="EK891">
        <f>IF($GL891&gt;=29,INDEX($DF:$DF,$GK891+29),"")</f>
      </c>
      <c r="EL891">
        <f>IF($GL891&gt;=30,INDEX($DF:$DF,$GK891+30),"")</f>
      </c>
      <c r="EM891">
        <f>IF($GL891&gt;=31,INDEX($DF:$DF,$GK891+31),"")</f>
      </c>
      <c r="EN891">
        <f>IF($GL891&gt;=32,INDEX($DF:$DF,$GK891+32),"")</f>
      </c>
      <c r="EO891">
        <f>IF($GL891&gt;=33,INDEX($DF:$DF,$GK891+33),"")</f>
      </c>
      <c r="EP891">
        <f>IF($GL891&gt;=34,INDEX($DF:$DF,$GK891+34),"")</f>
      </c>
      <c r="EQ891">
        <f>IF($GL891&gt;=35,INDEX($DF:$DF,$GK891+35),"")</f>
      </c>
      <c r="ER891">
        <f>IF($GL891&gt;=36,INDEX($DF:$DF,$GK891+36),"")</f>
      </c>
      <c r="ES891">
        <f>IF($GL891&gt;=37,INDEX($DF:$DF,$GK891+37),"")</f>
      </c>
      <c r="ET891">
        <f>IF($GL891&gt;=38,INDEX($DF:$DF,$GK891+38),"")</f>
      </c>
      <c r="EU891">
        <f>IF($GL891&gt;=39,INDEX($DF:$DF,$GK891+39),"")</f>
      </c>
      <c r="EV891">
        <f>IF($GL891&gt;=40,INDEX($DF:$DF,$GK891+40),"")</f>
      </c>
      <c r="EW891">
        <f>IF($GL891&gt;=1,INDEX($DG:$DG,$GK891+1),"")</f>
      </c>
      <c r="EX891">
        <f>IF($GL891&gt;=2,INDEX($DG:$DG,$GK891+2),"")</f>
      </c>
      <c r="EY891">
        <f>IF($GL891&gt;=3,INDEX($DG:$DG,$GK891+3),"")</f>
      </c>
      <c r="EZ891">
        <f>IF($GL891&gt;=4,INDEX($DG:$DG,$GK891+4),"")</f>
      </c>
      <c r="FA891">
        <f>IF($GL891&gt;=5,INDEX($DG:$DG,$GK891+5),"")</f>
      </c>
      <c r="FB891">
        <f>IF($GL891&gt;=6,INDEX($DG:$DG,$GK891+6),"")</f>
      </c>
      <c r="FC891">
        <f>IF($GL891&gt;=7,INDEX($DG:$DG,$GK891+7),"")</f>
      </c>
      <c r="FD891">
        <f>IF($GL891&gt;=8,INDEX($DG:$DG,$GK891+8),"")</f>
      </c>
      <c r="FE891">
        <f>IF($GL891&gt;=9,INDEX($DG:$DG,$GK891+9),"")</f>
      </c>
      <c r="FF891">
        <f>IF($GL891&gt;=10,INDEX($DG:$DG,$GK891+10),"")</f>
      </c>
      <c r="FG891">
        <f>IF($GL891&gt;=11,INDEX($DG:$DG,$GK891+11),"")</f>
      </c>
      <c r="FH891">
        <f>IF($GL891&gt;=12,INDEX($DG:$DG,$GK891+12),"")</f>
      </c>
      <c r="FI891">
        <f>IF($GL891&gt;=13,INDEX($DG:$DG,$GK891+13),"")</f>
      </c>
      <c r="FJ891">
        <f>IF($GL891&gt;=14,INDEX($DG:$DG,$GK891+14),"")</f>
      </c>
      <c r="FK891">
        <f>IF($GL891&gt;=15,INDEX($DG:$DG,$GK891+15),"")</f>
      </c>
      <c r="FL891">
        <f>IF($GL891&gt;=16,INDEX($DG:$DG,$GK891+16),"")</f>
      </c>
      <c r="FM891">
        <f>IF($GL891&gt;=17,INDEX($DG:$DG,$GK891+17),"")</f>
      </c>
      <c r="FN891">
        <f>IF($GL891&gt;=18,INDEX($DG:$DG,$GK891+18),"")</f>
      </c>
      <c r="FO891">
        <f>IF($GL891&gt;=19,INDEX($DG:$DG,$GK891+19),"")</f>
      </c>
      <c r="FP891">
        <f>IF($GL891&gt;=20,INDEX($DG:$DG,$GK891+20),"")</f>
      </c>
      <c r="FQ891">
        <f>IF($GL891&gt;=21,INDEX($DG:$DG,$GK891+21),"")</f>
      </c>
      <c r="FR891">
        <f>IF($GL891&gt;=22,INDEX($DG:$DG,$GK891+22),"")</f>
      </c>
      <c r="FS891">
        <f>IF($GL891&gt;=23,INDEX($DG:$DG,$GK891+23),"")</f>
      </c>
      <c r="FT891">
        <f>IF($GL891&gt;=24,INDEX($DG:$DG,$GK891+24),"")</f>
      </c>
      <c r="FU891">
        <f>IF($GL891&gt;=25,INDEX($DG:$DG,$GK891+25),"")</f>
      </c>
      <c r="FV891">
        <f>IF($GL891&gt;=26,INDEX($DG:$DG,$GK891+26),"")</f>
      </c>
      <c r="FW891">
        <f>IF($GL891&gt;=27,INDEX($DG:$DG,$GK891+27),"")</f>
      </c>
      <c r="FX891">
        <f>IF($GL891&gt;=28,INDEX($DG:$DG,$GK891+28),"")</f>
      </c>
      <c r="FY891">
        <f>IF($GL891&gt;=29,INDEX($DG:$DG,$GK891+29),"")</f>
      </c>
      <c r="FZ891">
        <f>IF($GL891&gt;=30,INDEX($DG:$DG,$GK891+30),"")</f>
      </c>
      <c r="GA891">
        <f>IF($GL891&gt;=31,INDEX($DG:$DG,$GK891+31),"")</f>
      </c>
      <c r="GB891">
        <f>IF($GL891&gt;=32,INDEX($DG:$DG,$GK891+32),"")</f>
      </c>
      <c r="GC891">
        <f>IF($GL891&gt;=33,INDEX($DG:$DG,$GK891+33),"")</f>
      </c>
      <c r="GD891">
        <f>IF($GL891&gt;=34,INDEX($DG:$DG,$GK891+34),"")</f>
      </c>
      <c r="GE891">
        <f>IF($GL891&gt;=35,INDEX($DG:$DG,$GK891+35),"")</f>
      </c>
      <c r="GF891">
        <f>IF($GL891&gt;=36,INDEX($DG:$DG,$GK891+36),"")</f>
      </c>
      <c r="GG891">
        <f>IF($GL891&gt;=37,INDEX($DG:$DG,$GK891+37),"")</f>
      </c>
      <c r="GH891">
        <f>IF($GL891&gt;=38,INDEX($DG:$DG,$GK891+38),"")</f>
      </c>
      <c r="GI891">
        <f>IF($GL891&gt;=39,INDEX($DG:$DG,$GK891+39),"")</f>
      </c>
      <c r="GJ891">
        <f>IF($GL891&gt;=40,INDEX($DG:$DG,$GK891+40),"")</f>
      </c>
      <c r="GK891">
        <f>IFERROR(MATCH($DE891,$DF$2:$DF$166,0)+1,0)</f>
      </c>
      <c r="GL891">
        <f>IFERROR(INDEX($DH$2:$DH$166,MATCH($DE891,$DF$2:$DF$166,0)),0)</f>
      </c>
      <c r="GM891">
        <f>IFERROR(MATCH($H891,$DI$891:$EV$891,0),0)</f>
      </c>
      <c r="GN891">
        <f>IF($GM891&gt;0,INDEX($EW$891:$GJ$891,$GM891),"")</f>
      </c>
      <c r="GQ891">
        <f>IF($IZ891&gt;=1,INDEX($GO:$GO,$IY891+1),"")</f>
      </c>
      <c r="GR891">
        <f>IF($IZ891&gt;=2,INDEX($GO:$GO,$IY891+2),"")</f>
      </c>
      <c r="GS891">
        <f>IF($IZ891&gt;=3,INDEX($GO:$GO,$IY891+3),"")</f>
      </c>
      <c r="GT891">
        <f>IF($IZ891&gt;=4,INDEX($GO:$GO,$IY891+4),"")</f>
      </c>
      <c r="GU891">
        <f>IF($IZ891&gt;=5,INDEX($GO:$GO,$IY891+5),"")</f>
      </c>
      <c r="GV891">
        <f>IF($IZ891&gt;=6,INDEX($GO:$GO,$IY891+6),"")</f>
      </c>
      <c r="GW891">
        <f>IF($IZ891&gt;=7,INDEX($GO:$GO,$IY891+7),"")</f>
      </c>
      <c r="GX891">
        <f>IF($IZ891&gt;=8,INDEX($GO:$GO,$IY891+8),"")</f>
      </c>
      <c r="GY891">
        <f>IF($IZ891&gt;=9,INDEX($GO:$GO,$IY891+9),"")</f>
      </c>
      <c r="GZ891">
        <f>IF($IZ891&gt;=10,INDEX($GO:$GO,$IY891+10),"")</f>
      </c>
      <c r="HA891">
        <f>IF($IZ891&gt;=11,INDEX($GO:$GO,$IY891+11),"")</f>
      </c>
      <c r="HB891">
        <f>IF($IZ891&gt;=12,INDEX($GO:$GO,$IY891+12),"")</f>
      </c>
      <c r="HC891">
        <f>IF($IZ891&gt;=13,INDEX($GO:$GO,$IY891+13),"")</f>
      </c>
      <c r="HD891">
        <f>IF($IZ891&gt;=14,INDEX($GO:$GO,$IY891+14),"")</f>
      </c>
      <c r="HE891">
        <f>IF($IZ891&gt;=15,INDEX($GO:$GO,$IY891+15),"")</f>
      </c>
      <c r="HF891">
        <f>IF($IZ891&gt;=16,INDEX($GO:$GO,$IY891+16),"")</f>
      </c>
      <c r="HG891">
        <f>IF($IZ891&gt;=17,INDEX($GO:$GO,$IY891+17),"")</f>
      </c>
      <c r="HH891">
        <f>IF($IZ891&gt;=18,INDEX($GO:$GO,$IY891+18),"")</f>
      </c>
      <c r="HI891">
        <f>IF($IZ891&gt;=19,INDEX($GO:$GO,$IY891+19),"")</f>
      </c>
      <c r="HJ891">
        <f>IF($IZ891&gt;=20,INDEX($GO:$GO,$IY891+20),"")</f>
      </c>
      <c r="HK891">
        <f>IF($IZ891&gt;=21,INDEX($GO:$GO,$IY891+21),"")</f>
      </c>
      <c r="HL891">
        <f>IF($IZ891&gt;=22,INDEX($GO:$GO,$IY891+22),"")</f>
      </c>
      <c r="HM891">
        <f>IF($IZ891&gt;=23,INDEX($GO:$GO,$IY891+23),"")</f>
      </c>
      <c r="HN891">
        <f>IF($IZ891&gt;=24,INDEX($GO:$GO,$IY891+24),"")</f>
      </c>
      <c r="HO891">
        <f>IF($IZ891&gt;=25,INDEX($GO:$GO,$IY891+25),"")</f>
      </c>
      <c r="HP891">
        <f>IF($IZ891&gt;=26,INDEX($GO:$GO,$IY891+26),"")</f>
      </c>
      <c r="HQ891">
        <f>IF($IZ891&gt;=27,INDEX($GO:$GO,$IY891+27),"")</f>
      </c>
      <c r="HR891">
        <f>IF($IZ891&gt;=28,INDEX($GO:$GO,$IY891+28),"")</f>
      </c>
      <c r="HS891">
        <f>IF($IZ891&gt;=29,INDEX($GO:$GO,$IY891+29),"")</f>
      </c>
      <c r="HT891">
        <f>IF($IZ891&gt;=30,INDEX($GO:$GO,$IY891+30),"")</f>
      </c>
      <c r="HU891">
        <f>IF($IZ891&gt;=31,INDEX($GO:$GO,$IY891+31),"")</f>
      </c>
      <c r="HV891">
        <f>IF($IZ891&gt;=32,INDEX($GO:$GO,$IY891+32),"")</f>
      </c>
      <c r="HW891">
        <f>IF($IZ891&gt;=33,INDEX($GO:$GO,$IY891+33),"")</f>
      </c>
      <c r="HX891">
        <f>IF($IZ891&gt;=34,INDEX($GO:$GO,$IY891+34),"")</f>
      </c>
      <c r="HY891">
        <f>IF($IZ891&gt;=35,INDEX($GO:$GO,$IY891+35),"")</f>
      </c>
      <c r="HZ891">
        <f>IF($IZ891&gt;=36,INDEX($GO:$GO,$IY891+36),"")</f>
      </c>
      <c r="IA891">
        <f>IF($IZ891&gt;=37,INDEX($GO:$GO,$IY891+37),"")</f>
      </c>
      <c r="IB891">
        <f>IF($IZ891&gt;=38,INDEX($GO:$GO,$IY891+38),"")</f>
      </c>
      <c r="IC891">
        <f>IF($IZ891&gt;=39,INDEX($GO:$GO,$IY891+39),"")</f>
      </c>
      <c r="ID891">
        <f>IF($IZ891&gt;=40,INDEX($GO:$GO,$IY891+40),"")</f>
      </c>
      <c r="IE891">
        <f>IF($IZ891&gt;=41,INDEX($GO:$GO,$IY891+41),"")</f>
      </c>
      <c r="IF891">
        <f>IF($IZ891&gt;=42,INDEX($GO:$GO,$IY891+42),"")</f>
      </c>
      <c r="IG891">
        <f>IF($IZ891&gt;=43,INDEX($GO:$GO,$IY891+43),"")</f>
      </c>
      <c r="IH891">
        <f>IF($IZ891&gt;=44,INDEX($GO:$GO,$IY891+44),"")</f>
      </c>
      <c r="II891">
        <f>IF($IZ891&gt;=45,INDEX($GO:$GO,$IY891+45),"")</f>
      </c>
      <c r="IJ891">
        <f>IF($IZ891&gt;=46,INDEX($GO:$GO,$IY891+46),"")</f>
      </c>
      <c r="IK891">
        <f>IF($IZ891&gt;=47,INDEX($GO:$GO,$IY891+47),"")</f>
      </c>
      <c r="IL891">
        <f>IF($IZ891&gt;=48,INDEX($GO:$GO,$IY891+48),"")</f>
      </c>
      <c r="IM891">
        <f>IF($IZ891&gt;=49,INDEX($GO:$GO,$IY891+49),"")</f>
      </c>
      <c r="IN891">
        <f>IF($IZ891&gt;=50,INDEX($GO:$GO,$IY891+50),"")</f>
      </c>
      <c r="IO891">
        <f>IF($IZ891&gt;=51,INDEX($GO:$GO,$IY891+51),"")</f>
      </c>
      <c r="IP891">
        <f>IF($IZ891&gt;=52,INDEX($GO:$GO,$IY891+52),"")</f>
      </c>
      <c r="IQ891">
        <f>IF($IZ891&gt;=53,INDEX($GO:$GO,$IY891+53),"")</f>
      </c>
      <c r="IR891">
        <f>IF($IZ891&gt;=54,INDEX($GO:$GO,$IY891+54),"")</f>
      </c>
      <c r="IS891">
        <f>IF($IZ891&gt;=55,INDEX($GO:$GO,$IY891+55),"")</f>
      </c>
      <c r="IT891">
        <f>IF($IZ891&gt;=56,INDEX($GO:$GO,$IY891+56),"")</f>
      </c>
      <c r="IU891">
        <f>IF($IZ891&gt;=57,INDEX($GO:$GO,$IY891+57),"")</f>
      </c>
      <c r="IV891">
        <f>IF($IZ891&gt;=58,INDEX($GO:$GO,$IY891+58),"")</f>
      </c>
      <c r="IW891">
        <f>IF($IZ891&gt;=59,INDEX($GO:$GO,$IY891+59),"")</f>
      </c>
      <c r="IX891">
        <f>IF($IZ891&gt;=60,INDEX($GO:$GO,$IY891+60),"")</f>
      </c>
      <c r="IY891">
        <f>IFERROR(MATCH($GN891,$GO$2:$GO$827,0)+1,0)</f>
      </c>
      <c r="IZ891">
        <f>IFERROR(INDEX($GP$2:$GP$827,MATCH($GN891,$GO$2:$GO$827,0)),0)</f>
      </c>
      <c r="JA891" t="s">
        <v>23</v>
      </c>
      <c r="JB891" t="s">
        <v>23</v>
      </c>
    </row>
    <row r="892" spans="1:262" x14ac:dyDescent="0.25">
      <c r="F892" s="1"/>
      <c r="G892" s="1"/>
      <c r="H892" s="1"/>
      <c r="I892" s="1"/>
      <c r="J892" s="1">
        <f>IFERROR(IF(FIND(" - ",$F892)&gt;0,MID($F892,FIND(" - ",$F892)+3,LEN($F892)),""),"")</f>
      </c>
      <c r="L892" s="1"/>
      <c r="N892" t="s">
        <v>23</v>
      </c>
      <c r="P892">
        <f>IF(OR($N892="",$O892=""),"",IFERROR($N892/$O892,0))</f>
      </c>
      <c r="Q892">
        <f>IF($N892="","",
IF($G892="","",
IF(ISNUMBER(SEARCH("exempt",LOWER($G892))),0,
$N892*(VALUE(SUBSTITUTE($G892,"%",""))/100))))</f>
      </c>
      <c r="W892">
        <f>IF($N892="","",
SUM($N892,$Q892,$U892,$R892,$T892)-
IF($V892="",0,VALUE($V892)))</f>
      </c>
      <c r="AE892" t="s">
        <v>2183</v>
      </c>
      <c r="AM892">
        <f>IFERROR(LEFT($F892,FIND(" - ",$F892)-1),$F892)</f>
      </c>
      <c r="AP892">
        <f>IF($CE892&gt;=1,INDEX($AN:$AN,$CD892+1),"")</f>
      </c>
      <c r="AQ892">
        <f>IF($CE892&gt;=2,INDEX($AN:$AN,$CD892+2),"")</f>
      </c>
      <c r="AR892">
        <f>IF($CE892&gt;=3,INDEX($AN:$AN,$CD892+3),"")</f>
      </c>
      <c r="AS892">
        <f>IF($CE892&gt;=4,INDEX($AN:$AN,$CD892+4),"")</f>
      </c>
      <c r="AT892">
        <f>IF($CE892&gt;=5,INDEX($AN:$AN,$CD892+5),"")</f>
      </c>
      <c r="AU892">
        <f>IF($CE892&gt;=6,INDEX($AN:$AN,$CD892+6),"")</f>
      </c>
      <c r="AV892">
        <f>IF($CE892&gt;=7,INDEX($AN:$AN,$CD892+7),"")</f>
      </c>
      <c r="AW892">
        <f>IF($CE892&gt;=8,INDEX($AN:$AN,$CD892+8),"")</f>
      </c>
      <c r="AX892">
        <f>IF($CE892&gt;=9,INDEX($AN:$AN,$CD892+9),"")</f>
      </c>
      <c r="AY892">
        <f>IF($CE892&gt;=10,INDEX($AN:$AN,$CD892+10),"")</f>
      </c>
      <c r="AZ892">
        <f>IF($CE892&gt;=11,INDEX($AN:$AN,$CD892+11),"")</f>
      </c>
      <c r="BA892">
        <f>IF($CE892&gt;=12,INDEX($AN:$AN,$CD892+12),"")</f>
      </c>
      <c r="BB892">
        <f>IF($CE892&gt;=13,INDEX($AN:$AN,$CD892+13),"")</f>
      </c>
      <c r="BC892">
        <f>IF($CE892&gt;=14,INDEX($AN:$AN,$CD892+14),"")</f>
      </c>
      <c r="BD892">
        <f>IF($CE892&gt;=15,INDEX($AN:$AN,$CD892+15),"")</f>
      </c>
      <c r="BE892">
        <f>IF($CE892&gt;=16,INDEX($AN:$AN,$CD892+16),"")</f>
      </c>
      <c r="BF892">
        <f>IF($CE892&gt;=17,INDEX($AN:$AN,$CD892+17),"")</f>
      </c>
      <c r="BG892">
        <f>IF($CE892&gt;=18,INDEX($AN:$AN,$CD892+18),"")</f>
      </c>
      <c r="BH892">
        <f>IF($CE892&gt;=19,INDEX($AN:$AN,$CD892+19),"")</f>
      </c>
      <c r="BI892">
        <f>IF($CE892&gt;=20,INDEX($AN:$AN,$CD892+20),"")</f>
      </c>
      <c r="BJ892">
        <f>IF($CE892&gt;=21,INDEX($AN:$AN,$CD892+21),"")</f>
      </c>
      <c r="BK892">
        <f>IF($CE892&gt;=22,INDEX($AN:$AN,$CD892+22),"")</f>
      </c>
      <c r="BL892">
        <f>IF($CE892&gt;=23,INDEX($AN:$AN,$CD892+23),"")</f>
      </c>
      <c r="BM892">
        <f>IF($CE892&gt;=24,INDEX($AN:$AN,$CD892+24),"")</f>
      </c>
      <c r="BN892">
        <f>IF($CE892&gt;=25,INDEX($AN:$AN,$CD892+25),"")</f>
      </c>
      <c r="BO892">
        <f>IF($CE892&gt;=26,INDEX($AN:$AN,$CD892+26),"")</f>
      </c>
      <c r="BP892">
        <f>IF($CE892&gt;=27,INDEX($AN:$AN,$CD892+27),"")</f>
      </c>
      <c r="BQ892">
        <f>IF($CE892&gt;=28,INDEX($AN:$AN,$CD892+28),"")</f>
      </c>
      <c r="BR892">
        <f>IF($CE892&gt;=29,INDEX($AN:$AN,$CD892+29),"")</f>
      </c>
      <c r="BS892">
        <f>IF($CE892&gt;=30,INDEX($AN:$AN,$CD892+30),"")</f>
      </c>
      <c r="BT892">
        <f>IF($CE892&gt;=31,INDEX($AN:$AN,$CD892+31),"")</f>
      </c>
      <c r="BU892">
        <f>IF($CE892&gt;=32,INDEX($AN:$AN,$CD892+32),"")</f>
      </c>
      <c r="BV892">
        <f>IF($CE892&gt;=33,INDEX($AN:$AN,$CD892+33),"")</f>
      </c>
      <c r="BW892">
        <f>IF($CE892&gt;=34,INDEX($AN:$AN,$CD892+34),"")</f>
      </c>
      <c r="BX892">
        <f>IF($CE892&gt;=35,INDEX($AN:$AN,$CD892+35),"")</f>
      </c>
      <c r="BY892">
        <f>IF($CE892&gt;=36,INDEX($AN:$AN,$CD892+36),"")</f>
      </c>
      <c r="BZ892">
        <f>IF($CE892&gt;=37,INDEX($AN:$AN,$CD892+37),"")</f>
      </c>
      <c r="CA892">
        <f>IF($CE892&gt;=38,INDEX($AN:$AN,$CD892+38),"")</f>
      </c>
      <c r="CB892">
        <f>IF($CE892&gt;=39,INDEX($AN:$AN,$CD892+39),"")</f>
      </c>
      <c r="CC892">
        <f>IF($CE892&gt;=40,INDEX($AN:$AN,$CD892+40),"")</f>
      </c>
      <c r="CD892">
        <f>IFERROR(MATCH($AM892,$AN$2:$AN$133,0)+1,0)</f>
      </c>
      <c r="CE892">
        <f>IFERROR(INDEX($AO$2:$AO$133,MATCH($AM892,$AN$2:$AN$133,0)),0)</f>
      </c>
      <c r="CF892">
        <f>IFERROR(LEFT($K892,FIND(" - ",$K892)-1),$K892)</f>
      </c>
      <c r="CG892" t="s">
        <v>2184</v>
      </c>
      <c r="CH892">
        <v>1</v>
      </c>
      <c r="CI892">
        <f>IF($DD892&gt;=1,INDEX($CG:$CG,$DC892+1),"")</f>
      </c>
      <c r="CJ892">
        <f>IF($DD892&gt;=2,INDEX($CG:$CG,$DC892+2),"")</f>
      </c>
      <c r="CK892">
        <f>IF($DD892&gt;=3,INDEX($CG:$CG,$DC892+3),"")</f>
      </c>
      <c r="CL892">
        <f>IF($DD892&gt;=4,INDEX($CG:$CG,$DC892+4),"")</f>
      </c>
      <c r="CM892">
        <f>IF($DD892&gt;=5,INDEX($CG:$CG,$DC892+5),"")</f>
      </c>
      <c r="CN892">
        <f>IF($DD892&gt;=6,INDEX($CG:$CG,$DC892+6),"")</f>
      </c>
      <c r="CO892">
        <f>IF($DD892&gt;=7,INDEX($CG:$CG,$DC892+7),"")</f>
      </c>
      <c r="CP892">
        <f>IF($DD892&gt;=8,INDEX($CG:$CG,$DC892+8),"")</f>
      </c>
      <c r="CQ892">
        <f>IF($DD892&gt;=9,INDEX($CG:$CG,$DC892+9),"")</f>
      </c>
      <c r="CR892">
        <f>IF($DD892&gt;=10,INDEX($CG:$CG,$DC892+10),"")</f>
      </c>
      <c r="CS892">
        <f>IF($DD892&gt;=11,INDEX($CG:$CG,$DC892+11),"")</f>
      </c>
      <c r="CT892">
        <f>IF($DD892&gt;=12,INDEX($CG:$CG,$DC892+12),"")</f>
      </c>
      <c r="CU892">
        <f>IF($DD892&gt;=13,INDEX($CG:$CG,$DC892+13),"")</f>
      </c>
      <c r="CV892">
        <f>IF($DD892&gt;=14,INDEX($CG:$CG,$DC892+14),"")</f>
      </c>
      <c r="CW892">
        <f>IF($DD892&gt;=15,INDEX($CG:$CG,$DC892+15),"")</f>
      </c>
      <c r="CX892">
        <f>IF($DD892&gt;=16,INDEX($CG:$CG,$DC892+16),"")</f>
      </c>
      <c r="CY892">
        <f>IF($DD892&gt;=17,INDEX($CG:$CG,$DC892+17),"")</f>
      </c>
      <c r="CZ892">
        <f>IF($DD892&gt;=18,INDEX($CG:$CG,$DC892+18),"")</f>
      </c>
      <c r="DA892">
        <f>IF($DD892&gt;=19,INDEX($CG:$CG,$DC892+19),"")</f>
      </c>
      <c r="DB892">
        <f>IF($DD892&gt;=20,INDEX($CG:$CG,$DC892+20),"")</f>
      </c>
      <c r="DC892">
        <f>IFERROR(MATCH($CF892,$CG$2:$CG$1558,0)+1,0)</f>
      </c>
      <c r="DD892">
        <f>IFERROR(INDEX($CH$2:$CH$1558,MATCH($CF892,$CG$2:$CG$1558,0)),0)</f>
      </c>
      <c r="DE892">
        <f>IFERROR(INDEX($AL:$AL,MATCH($G892,$AK:$AK,0))&amp;"","")</f>
      </c>
      <c r="DI892">
        <f>IF($GL892&gt;=1,INDEX($DF:$DF,$GK892+1),"")</f>
      </c>
      <c r="DJ892">
        <f>IF($GL892&gt;=2,INDEX($DF:$DF,$GK892+2),"")</f>
      </c>
      <c r="DK892">
        <f>IF($GL892&gt;=3,INDEX($DF:$DF,$GK892+3),"")</f>
      </c>
      <c r="DL892">
        <f>IF($GL892&gt;=4,INDEX($DF:$DF,$GK892+4),"")</f>
      </c>
      <c r="DM892">
        <f>IF($GL892&gt;=5,INDEX($DF:$DF,$GK892+5),"")</f>
      </c>
      <c r="DN892">
        <f>IF($GL892&gt;=6,INDEX($DF:$DF,$GK892+6),"")</f>
      </c>
      <c r="DO892">
        <f>IF($GL892&gt;=7,INDEX($DF:$DF,$GK892+7),"")</f>
      </c>
      <c r="DP892">
        <f>IF($GL892&gt;=8,INDEX($DF:$DF,$GK892+8),"")</f>
      </c>
      <c r="DQ892">
        <f>IF($GL892&gt;=9,INDEX($DF:$DF,$GK892+9),"")</f>
      </c>
      <c r="DR892">
        <f>IF($GL892&gt;=10,INDEX($DF:$DF,$GK892+10),"")</f>
      </c>
      <c r="DS892">
        <f>IF($GL892&gt;=11,INDEX($DF:$DF,$GK892+11),"")</f>
      </c>
      <c r="DT892">
        <f>IF($GL892&gt;=12,INDEX($DF:$DF,$GK892+12),"")</f>
      </c>
      <c r="DU892">
        <f>IF($GL892&gt;=13,INDEX($DF:$DF,$GK892+13),"")</f>
      </c>
      <c r="DV892">
        <f>IF($GL892&gt;=14,INDEX($DF:$DF,$GK892+14),"")</f>
      </c>
      <c r="DW892">
        <f>IF($GL892&gt;=15,INDEX($DF:$DF,$GK892+15),"")</f>
      </c>
      <c r="DX892">
        <f>IF($GL892&gt;=16,INDEX($DF:$DF,$GK892+16),"")</f>
      </c>
      <c r="DY892">
        <f>IF($GL892&gt;=17,INDEX($DF:$DF,$GK892+17),"")</f>
      </c>
      <c r="DZ892">
        <f>IF($GL892&gt;=18,INDEX($DF:$DF,$GK892+18),"")</f>
      </c>
      <c r="EA892">
        <f>IF($GL892&gt;=19,INDEX($DF:$DF,$GK892+19),"")</f>
      </c>
      <c r="EB892">
        <f>IF($GL892&gt;=20,INDEX($DF:$DF,$GK892+20),"")</f>
      </c>
      <c r="EC892">
        <f>IF($GL892&gt;=21,INDEX($DF:$DF,$GK892+21),"")</f>
      </c>
      <c r="ED892">
        <f>IF($GL892&gt;=22,INDEX($DF:$DF,$GK892+22),"")</f>
      </c>
      <c r="EE892">
        <f>IF($GL892&gt;=23,INDEX($DF:$DF,$GK892+23),"")</f>
      </c>
      <c r="EF892">
        <f>IF($GL892&gt;=24,INDEX($DF:$DF,$GK892+24),"")</f>
      </c>
      <c r="EG892">
        <f>IF($GL892&gt;=25,INDEX($DF:$DF,$GK892+25),"")</f>
      </c>
      <c r="EH892">
        <f>IF($GL892&gt;=26,INDEX($DF:$DF,$GK892+26),"")</f>
      </c>
      <c r="EI892">
        <f>IF($GL892&gt;=27,INDEX($DF:$DF,$GK892+27),"")</f>
      </c>
      <c r="EJ892">
        <f>IF($GL892&gt;=28,INDEX($DF:$DF,$GK892+28),"")</f>
      </c>
      <c r="EK892">
        <f>IF($GL892&gt;=29,INDEX($DF:$DF,$GK892+29),"")</f>
      </c>
      <c r="EL892">
        <f>IF($GL892&gt;=30,INDEX($DF:$DF,$GK892+30),"")</f>
      </c>
      <c r="EM892">
        <f>IF($GL892&gt;=31,INDEX($DF:$DF,$GK892+31),"")</f>
      </c>
      <c r="EN892">
        <f>IF($GL892&gt;=32,INDEX($DF:$DF,$GK892+32),"")</f>
      </c>
      <c r="EO892">
        <f>IF($GL892&gt;=33,INDEX($DF:$DF,$GK892+33),"")</f>
      </c>
      <c r="EP892">
        <f>IF($GL892&gt;=34,INDEX($DF:$DF,$GK892+34),"")</f>
      </c>
      <c r="EQ892">
        <f>IF($GL892&gt;=35,INDEX($DF:$DF,$GK892+35),"")</f>
      </c>
      <c r="ER892">
        <f>IF($GL892&gt;=36,INDEX($DF:$DF,$GK892+36),"")</f>
      </c>
      <c r="ES892">
        <f>IF($GL892&gt;=37,INDEX($DF:$DF,$GK892+37),"")</f>
      </c>
      <c r="ET892">
        <f>IF($GL892&gt;=38,INDEX($DF:$DF,$GK892+38),"")</f>
      </c>
      <c r="EU892">
        <f>IF($GL892&gt;=39,INDEX($DF:$DF,$GK892+39),"")</f>
      </c>
      <c r="EV892">
        <f>IF($GL892&gt;=40,INDEX($DF:$DF,$GK892+40),"")</f>
      </c>
      <c r="EW892">
        <f>IF($GL892&gt;=1,INDEX($DG:$DG,$GK892+1),"")</f>
      </c>
      <c r="EX892">
        <f>IF($GL892&gt;=2,INDEX($DG:$DG,$GK892+2),"")</f>
      </c>
      <c r="EY892">
        <f>IF($GL892&gt;=3,INDEX($DG:$DG,$GK892+3),"")</f>
      </c>
      <c r="EZ892">
        <f>IF($GL892&gt;=4,INDEX($DG:$DG,$GK892+4),"")</f>
      </c>
      <c r="FA892">
        <f>IF($GL892&gt;=5,INDEX($DG:$DG,$GK892+5),"")</f>
      </c>
      <c r="FB892">
        <f>IF($GL892&gt;=6,INDEX($DG:$DG,$GK892+6),"")</f>
      </c>
      <c r="FC892">
        <f>IF($GL892&gt;=7,INDEX($DG:$DG,$GK892+7),"")</f>
      </c>
      <c r="FD892">
        <f>IF($GL892&gt;=8,INDEX($DG:$DG,$GK892+8),"")</f>
      </c>
      <c r="FE892">
        <f>IF($GL892&gt;=9,INDEX($DG:$DG,$GK892+9),"")</f>
      </c>
      <c r="FF892">
        <f>IF($GL892&gt;=10,INDEX($DG:$DG,$GK892+10),"")</f>
      </c>
      <c r="FG892">
        <f>IF($GL892&gt;=11,INDEX($DG:$DG,$GK892+11),"")</f>
      </c>
      <c r="FH892">
        <f>IF($GL892&gt;=12,INDEX($DG:$DG,$GK892+12),"")</f>
      </c>
      <c r="FI892">
        <f>IF($GL892&gt;=13,INDEX($DG:$DG,$GK892+13),"")</f>
      </c>
      <c r="FJ892">
        <f>IF($GL892&gt;=14,INDEX($DG:$DG,$GK892+14),"")</f>
      </c>
      <c r="FK892">
        <f>IF($GL892&gt;=15,INDEX($DG:$DG,$GK892+15),"")</f>
      </c>
      <c r="FL892">
        <f>IF($GL892&gt;=16,INDEX($DG:$DG,$GK892+16),"")</f>
      </c>
      <c r="FM892">
        <f>IF($GL892&gt;=17,INDEX($DG:$DG,$GK892+17),"")</f>
      </c>
      <c r="FN892">
        <f>IF($GL892&gt;=18,INDEX($DG:$DG,$GK892+18),"")</f>
      </c>
      <c r="FO892">
        <f>IF($GL892&gt;=19,INDEX($DG:$DG,$GK892+19),"")</f>
      </c>
      <c r="FP892">
        <f>IF($GL892&gt;=20,INDEX($DG:$DG,$GK892+20),"")</f>
      </c>
      <c r="FQ892">
        <f>IF($GL892&gt;=21,INDEX($DG:$DG,$GK892+21),"")</f>
      </c>
      <c r="FR892">
        <f>IF($GL892&gt;=22,INDEX($DG:$DG,$GK892+22),"")</f>
      </c>
      <c r="FS892">
        <f>IF($GL892&gt;=23,INDEX($DG:$DG,$GK892+23),"")</f>
      </c>
      <c r="FT892">
        <f>IF($GL892&gt;=24,INDEX($DG:$DG,$GK892+24),"")</f>
      </c>
      <c r="FU892">
        <f>IF($GL892&gt;=25,INDEX($DG:$DG,$GK892+25),"")</f>
      </c>
      <c r="FV892">
        <f>IF($GL892&gt;=26,INDEX($DG:$DG,$GK892+26),"")</f>
      </c>
      <c r="FW892">
        <f>IF($GL892&gt;=27,INDEX($DG:$DG,$GK892+27),"")</f>
      </c>
      <c r="FX892">
        <f>IF($GL892&gt;=28,INDEX($DG:$DG,$GK892+28),"")</f>
      </c>
      <c r="FY892">
        <f>IF($GL892&gt;=29,INDEX($DG:$DG,$GK892+29),"")</f>
      </c>
      <c r="FZ892">
        <f>IF($GL892&gt;=30,INDEX($DG:$DG,$GK892+30),"")</f>
      </c>
      <c r="GA892">
        <f>IF($GL892&gt;=31,INDEX($DG:$DG,$GK892+31),"")</f>
      </c>
      <c r="GB892">
        <f>IF($GL892&gt;=32,INDEX($DG:$DG,$GK892+32),"")</f>
      </c>
      <c r="GC892">
        <f>IF($GL892&gt;=33,INDEX($DG:$DG,$GK892+33),"")</f>
      </c>
      <c r="GD892">
        <f>IF($GL892&gt;=34,INDEX($DG:$DG,$GK892+34),"")</f>
      </c>
      <c r="GE892">
        <f>IF($GL892&gt;=35,INDEX($DG:$DG,$GK892+35),"")</f>
      </c>
      <c r="GF892">
        <f>IF($GL892&gt;=36,INDEX($DG:$DG,$GK892+36),"")</f>
      </c>
      <c r="GG892">
        <f>IF($GL892&gt;=37,INDEX($DG:$DG,$GK892+37),"")</f>
      </c>
      <c r="GH892">
        <f>IF($GL892&gt;=38,INDEX($DG:$DG,$GK892+38),"")</f>
      </c>
      <c r="GI892">
        <f>IF($GL892&gt;=39,INDEX($DG:$DG,$GK892+39),"")</f>
      </c>
      <c r="GJ892">
        <f>IF($GL892&gt;=40,INDEX($DG:$DG,$GK892+40),"")</f>
      </c>
      <c r="GK892">
        <f>IFERROR(MATCH($DE892,$DF$2:$DF$166,0)+1,0)</f>
      </c>
      <c r="GL892">
        <f>IFERROR(INDEX($DH$2:$DH$166,MATCH($DE892,$DF$2:$DF$166,0)),0)</f>
      </c>
      <c r="GM892">
        <f>IFERROR(MATCH($H892,$DI$892:$EV$892,0),0)</f>
      </c>
      <c r="GN892">
        <f>IF($GM892&gt;0,INDEX($EW$892:$GJ$892,$GM892),"")</f>
      </c>
      <c r="GQ892">
        <f>IF($IZ892&gt;=1,INDEX($GO:$GO,$IY892+1),"")</f>
      </c>
      <c r="GR892">
        <f>IF($IZ892&gt;=2,INDEX($GO:$GO,$IY892+2),"")</f>
      </c>
      <c r="GS892">
        <f>IF($IZ892&gt;=3,INDEX($GO:$GO,$IY892+3),"")</f>
      </c>
      <c r="GT892">
        <f>IF($IZ892&gt;=4,INDEX($GO:$GO,$IY892+4),"")</f>
      </c>
      <c r="GU892">
        <f>IF($IZ892&gt;=5,INDEX($GO:$GO,$IY892+5),"")</f>
      </c>
      <c r="GV892">
        <f>IF($IZ892&gt;=6,INDEX($GO:$GO,$IY892+6),"")</f>
      </c>
      <c r="GW892">
        <f>IF($IZ892&gt;=7,INDEX($GO:$GO,$IY892+7),"")</f>
      </c>
      <c r="GX892">
        <f>IF($IZ892&gt;=8,INDEX($GO:$GO,$IY892+8),"")</f>
      </c>
      <c r="GY892">
        <f>IF($IZ892&gt;=9,INDEX($GO:$GO,$IY892+9),"")</f>
      </c>
      <c r="GZ892">
        <f>IF($IZ892&gt;=10,INDEX($GO:$GO,$IY892+10),"")</f>
      </c>
      <c r="HA892">
        <f>IF($IZ892&gt;=11,INDEX($GO:$GO,$IY892+11),"")</f>
      </c>
      <c r="HB892">
        <f>IF($IZ892&gt;=12,INDEX($GO:$GO,$IY892+12),"")</f>
      </c>
      <c r="HC892">
        <f>IF($IZ892&gt;=13,INDEX($GO:$GO,$IY892+13),"")</f>
      </c>
      <c r="HD892">
        <f>IF($IZ892&gt;=14,INDEX($GO:$GO,$IY892+14),"")</f>
      </c>
      <c r="HE892">
        <f>IF($IZ892&gt;=15,INDEX($GO:$GO,$IY892+15),"")</f>
      </c>
      <c r="HF892">
        <f>IF($IZ892&gt;=16,INDEX($GO:$GO,$IY892+16),"")</f>
      </c>
      <c r="HG892">
        <f>IF($IZ892&gt;=17,INDEX($GO:$GO,$IY892+17),"")</f>
      </c>
      <c r="HH892">
        <f>IF($IZ892&gt;=18,INDEX($GO:$GO,$IY892+18),"")</f>
      </c>
      <c r="HI892">
        <f>IF($IZ892&gt;=19,INDEX($GO:$GO,$IY892+19),"")</f>
      </c>
      <c r="HJ892">
        <f>IF($IZ892&gt;=20,INDEX($GO:$GO,$IY892+20),"")</f>
      </c>
      <c r="HK892">
        <f>IF($IZ892&gt;=21,INDEX($GO:$GO,$IY892+21),"")</f>
      </c>
      <c r="HL892">
        <f>IF($IZ892&gt;=22,INDEX($GO:$GO,$IY892+22),"")</f>
      </c>
      <c r="HM892">
        <f>IF($IZ892&gt;=23,INDEX($GO:$GO,$IY892+23),"")</f>
      </c>
      <c r="HN892">
        <f>IF($IZ892&gt;=24,INDEX($GO:$GO,$IY892+24),"")</f>
      </c>
      <c r="HO892">
        <f>IF($IZ892&gt;=25,INDEX($GO:$GO,$IY892+25),"")</f>
      </c>
      <c r="HP892">
        <f>IF($IZ892&gt;=26,INDEX($GO:$GO,$IY892+26),"")</f>
      </c>
      <c r="HQ892">
        <f>IF($IZ892&gt;=27,INDEX($GO:$GO,$IY892+27),"")</f>
      </c>
      <c r="HR892">
        <f>IF($IZ892&gt;=28,INDEX($GO:$GO,$IY892+28),"")</f>
      </c>
      <c r="HS892">
        <f>IF($IZ892&gt;=29,INDEX($GO:$GO,$IY892+29),"")</f>
      </c>
      <c r="HT892">
        <f>IF($IZ892&gt;=30,INDEX($GO:$GO,$IY892+30),"")</f>
      </c>
      <c r="HU892">
        <f>IF($IZ892&gt;=31,INDEX($GO:$GO,$IY892+31),"")</f>
      </c>
      <c r="HV892">
        <f>IF($IZ892&gt;=32,INDEX($GO:$GO,$IY892+32),"")</f>
      </c>
      <c r="HW892">
        <f>IF($IZ892&gt;=33,INDEX($GO:$GO,$IY892+33),"")</f>
      </c>
      <c r="HX892">
        <f>IF($IZ892&gt;=34,INDEX($GO:$GO,$IY892+34),"")</f>
      </c>
      <c r="HY892">
        <f>IF($IZ892&gt;=35,INDEX($GO:$GO,$IY892+35),"")</f>
      </c>
      <c r="HZ892">
        <f>IF($IZ892&gt;=36,INDEX($GO:$GO,$IY892+36),"")</f>
      </c>
      <c r="IA892">
        <f>IF($IZ892&gt;=37,INDEX($GO:$GO,$IY892+37),"")</f>
      </c>
      <c r="IB892">
        <f>IF($IZ892&gt;=38,INDEX($GO:$GO,$IY892+38),"")</f>
      </c>
      <c r="IC892">
        <f>IF($IZ892&gt;=39,INDEX($GO:$GO,$IY892+39),"")</f>
      </c>
      <c r="ID892">
        <f>IF($IZ892&gt;=40,INDEX($GO:$GO,$IY892+40),"")</f>
      </c>
      <c r="IE892">
        <f>IF($IZ892&gt;=41,INDEX($GO:$GO,$IY892+41),"")</f>
      </c>
      <c r="IF892">
        <f>IF($IZ892&gt;=42,INDEX($GO:$GO,$IY892+42),"")</f>
      </c>
      <c r="IG892">
        <f>IF($IZ892&gt;=43,INDEX($GO:$GO,$IY892+43),"")</f>
      </c>
      <c r="IH892">
        <f>IF($IZ892&gt;=44,INDEX($GO:$GO,$IY892+44),"")</f>
      </c>
      <c r="II892">
        <f>IF($IZ892&gt;=45,INDEX($GO:$GO,$IY892+45),"")</f>
      </c>
      <c r="IJ892">
        <f>IF($IZ892&gt;=46,INDEX($GO:$GO,$IY892+46),"")</f>
      </c>
      <c r="IK892">
        <f>IF($IZ892&gt;=47,INDEX($GO:$GO,$IY892+47),"")</f>
      </c>
      <c r="IL892">
        <f>IF($IZ892&gt;=48,INDEX($GO:$GO,$IY892+48),"")</f>
      </c>
      <c r="IM892">
        <f>IF($IZ892&gt;=49,INDEX($GO:$GO,$IY892+49),"")</f>
      </c>
      <c r="IN892">
        <f>IF($IZ892&gt;=50,INDEX($GO:$GO,$IY892+50),"")</f>
      </c>
      <c r="IO892">
        <f>IF($IZ892&gt;=51,INDEX($GO:$GO,$IY892+51),"")</f>
      </c>
      <c r="IP892">
        <f>IF($IZ892&gt;=52,INDEX($GO:$GO,$IY892+52),"")</f>
      </c>
      <c r="IQ892">
        <f>IF($IZ892&gt;=53,INDEX($GO:$GO,$IY892+53),"")</f>
      </c>
      <c r="IR892">
        <f>IF($IZ892&gt;=54,INDEX($GO:$GO,$IY892+54),"")</f>
      </c>
      <c r="IS892">
        <f>IF($IZ892&gt;=55,INDEX($GO:$GO,$IY892+55),"")</f>
      </c>
      <c r="IT892">
        <f>IF($IZ892&gt;=56,INDEX($GO:$GO,$IY892+56),"")</f>
      </c>
      <c r="IU892">
        <f>IF($IZ892&gt;=57,INDEX($GO:$GO,$IY892+57),"")</f>
      </c>
      <c r="IV892">
        <f>IF($IZ892&gt;=58,INDEX($GO:$GO,$IY892+58),"")</f>
      </c>
      <c r="IW892">
        <f>IF($IZ892&gt;=59,INDEX($GO:$GO,$IY892+59),"")</f>
      </c>
      <c r="IX892">
        <f>IF($IZ892&gt;=60,INDEX($GO:$GO,$IY892+60),"")</f>
      </c>
      <c r="IY892">
        <f>IFERROR(MATCH($GN892,$GO$2:$GO$827,0)+1,0)</f>
      </c>
      <c r="IZ892">
        <f>IFERROR(INDEX($GP$2:$GP$827,MATCH($GN892,$GO$2:$GO$827,0)),0)</f>
      </c>
      <c r="JA892" t="s">
        <v>23</v>
      </c>
      <c r="JB892" t="s">
        <v>23</v>
      </c>
    </row>
    <row r="893" spans="1:262" x14ac:dyDescent="0.25">
      <c r="F893" s="1"/>
      <c r="G893" s="1"/>
      <c r="H893" s="1"/>
      <c r="I893" s="1"/>
      <c r="J893" s="1">
        <f>IFERROR(IF(FIND(" - ",$F893)&gt;0,MID($F893,FIND(" - ",$F893)+3,LEN($F893)),""),"")</f>
      </c>
      <c r="L893" s="1"/>
      <c r="N893" t="s">
        <v>23</v>
      </c>
      <c r="P893">
        <f>IF(OR($N893="",$O893=""),"",IFERROR($N893/$O893,0))</f>
      </c>
      <c r="Q893">
        <f>IF($N893="","",
IF($G893="","",
IF(ISNUMBER(SEARCH("exempt",LOWER($G893))),0,
$N893*(VALUE(SUBSTITUTE($G893,"%",""))/100))))</f>
      </c>
      <c r="W893">
        <f>IF($N893="","",
SUM($N893,$Q893,$U893,$R893,$T893)-
IF($V893="",0,VALUE($V893)))</f>
      </c>
      <c r="AE893" t="s">
        <v>2185</v>
      </c>
      <c r="AM893">
        <f>IFERROR(LEFT($F893,FIND(" - ",$F893)-1),$F893)</f>
      </c>
      <c r="AP893">
        <f>IF($CE893&gt;=1,INDEX($AN:$AN,$CD893+1),"")</f>
      </c>
      <c r="AQ893">
        <f>IF($CE893&gt;=2,INDEX($AN:$AN,$CD893+2),"")</f>
      </c>
      <c r="AR893">
        <f>IF($CE893&gt;=3,INDEX($AN:$AN,$CD893+3),"")</f>
      </c>
      <c r="AS893">
        <f>IF($CE893&gt;=4,INDEX($AN:$AN,$CD893+4),"")</f>
      </c>
      <c r="AT893">
        <f>IF($CE893&gt;=5,INDEX($AN:$AN,$CD893+5),"")</f>
      </c>
      <c r="AU893">
        <f>IF($CE893&gt;=6,INDEX($AN:$AN,$CD893+6),"")</f>
      </c>
      <c r="AV893">
        <f>IF($CE893&gt;=7,INDEX($AN:$AN,$CD893+7),"")</f>
      </c>
      <c r="AW893">
        <f>IF($CE893&gt;=8,INDEX($AN:$AN,$CD893+8),"")</f>
      </c>
      <c r="AX893">
        <f>IF($CE893&gt;=9,INDEX($AN:$AN,$CD893+9),"")</f>
      </c>
      <c r="AY893">
        <f>IF($CE893&gt;=10,INDEX($AN:$AN,$CD893+10),"")</f>
      </c>
      <c r="AZ893">
        <f>IF($CE893&gt;=11,INDEX($AN:$AN,$CD893+11),"")</f>
      </c>
      <c r="BA893">
        <f>IF($CE893&gt;=12,INDEX($AN:$AN,$CD893+12),"")</f>
      </c>
      <c r="BB893">
        <f>IF($CE893&gt;=13,INDEX($AN:$AN,$CD893+13),"")</f>
      </c>
      <c r="BC893">
        <f>IF($CE893&gt;=14,INDEX($AN:$AN,$CD893+14),"")</f>
      </c>
      <c r="BD893">
        <f>IF($CE893&gt;=15,INDEX($AN:$AN,$CD893+15),"")</f>
      </c>
      <c r="BE893">
        <f>IF($CE893&gt;=16,INDEX($AN:$AN,$CD893+16),"")</f>
      </c>
      <c r="BF893">
        <f>IF($CE893&gt;=17,INDEX($AN:$AN,$CD893+17),"")</f>
      </c>
      <c r="BG893">
        <f>IF($CE893&gt;=18,INDEX($AN:$AN,$CD893+18),"")</f>
      </c>
      <c r="BH893">
        <f>IF($CE893&gt;=19,INDEX($AN:$AN,$CD893+19),"")</f>
      </c>
      <c r="BI893">
        <f>IF($CE893&gt;=20,INDEX($AN:$AN,$CD893+20),"")</f>
      </c>
      <c r="BJ893">
        <f>IF($CE893&gt;=21,INDEX($AN:$AN,$CD893+21),"")</f>
      </c>
      <c r="BK893">
        <f>IF($CE893&gt;=22,INDEX($AN:$AN,$CD893+22),"")</f>
      </c>
      <c r="BL893">
        <f>IF($CE893&gt;=23,INDEX($AN:$AN,$CD893+23),"")</f>
      </c>
      <c r="BM893">
        <f>IF($CE893&gt;=24,INDEX($AN:$AN,$CD893+24),"")</f>
      </c>
      <c r="BN893">
        <f>IF($CE893&gt;=25,INDEX($AN:$AN,$CD893+25),"")</f>
      </c>
      <c r="BO893">
        <f>IF($CE893&gt;=26,INDEX($AN:$AN,$CD893+26),"")</f>
      </c>
      <c r="BP893">
        <f>IF($CE893&gt;=27,INDEX($AN:$AN,$CD893+27),"")</f>
      </c>
      <c r="BQ893">
        <f>IF($CE893&gt;=28,INDEX($AN:$AN,$CD893+28),"")</f>
      </c>
      <c r="BR893">
        <f>IF($CE893&gt;=29,INDEX($AN:$AN,$CD893+29),"")</f>
      </c>
      <c r="BS893">
        <f>IF($CE893&gt;=30,INDEX($AN:$AN,$CD893+30),"")</f>
      </c>
      <c r="BT893">
        <f>IF($CE893&gt;=31,INDEX($AN:$AN,$CD893+31),"")</f>
      </c>
      <c r="BU893">
        <f>IF($CE893&gt;=32,INDEX($AN:$AN,$CD893+32),"")</f>
      </c>
      <c r="BV893">
        <f>IF($CE893&gt;=33,INDEX($AN:$AN,$CD893+33),"")</f>
      </c>
      <c r="BW893">
        <f>IF($CE893&gt;=34,INDEX($AN:$AN,$CD893+34),"")</f>
      </c>
      <c r="BX893">
        <f>IF($CE893&gt;=35,INDEX($AN:$AN,$CD893+35),"")</f>
      </c>
      <c r="BY893">
        <f>IF($CE893&gt;=36,INDEX($AN:$AN,$CD893+36),"")</f>
      </c>
      <c r="BZ893">
        <f>IF($CE893&gt;=37,INDEX($AN:$AN,$CD893+37),"")</f>
      </c>
      <c r="CA893">
        <f>IF($CE893&gt;=38,INDEX($AN:$AN,$CD893+38),"")</f>
      </c>
      <c r="CB893">
        <f>IF($CE893&gt;=39,INDEX($AN:$AN,$CD893+39),"")</f>
      </c>
      <c r="CC893">
        <f>IF($CE893&gt;=40,INDEX($AN:$AN,$CD893+40),"")</f>
      </c>
      <c r="CD893">
        <f>IFERROR(MATCH($AM893,$AN$2:$AN$133,0)+1,0)</f>
      </c>
      <c r="CE893">
        <f>IFERROR(INDEX($AO$2:$AO$133,MATCH($AM893,$AN$2:$AN$133,0)),0)</f>
      </c>
      <c r="CF893">
        <f>IFERROR(LEFT($K893,FIND(" - ",$K893)-1),$K893)</f>
      </c>
      <c r="CG893" t="s">
        <v>108</v>
      </c>
      <c r="CI893">
        <f>IF($DD893&gt;=1,INDEX($CG:$CG,$DC893+1),"")</f>
      </c>
      <c r="CJ893">
        <f>IF($DD893&gt;=2,INDEX($CG:$CG,$DC893+2),"")</f>
      </c>
      <c r="CK893">
        <f>IF($DD893&gt;=3,INDEX($CG:$CG,$DC893+3),"")</f>
      </c>
      <c r="CL893">
        <f>IF($DD893&gt;=4,INDEX($CG:$CG,$DC893+4),"")</f>
      </c>
      <c r="CM893">
        <f>IF($DD893&gt;=5,INDEX($CG:$CG,$DC893+5),"")</f>
      </c>
      <c r="CN893">
        <f>IF($DD893&gt;=6,INDEX($CG:$CG,$DC893+6),"")</f>
      </c>
      <c r="CO893">
        <f>IF($DD893&gt;=7,INDEX($CG:$CG,$DC893+7),"")</f>
      </c>
      <c r="CP893">
        <f>IF($DD893&gt;=8,INDEX($CG:$CG,$DC893+8),"")</f>
      </c>
      <c r="CQ893">
        <f>IF($DD893&gt;=9,INDEX($CG:$CG,$DC893+9),"")</f>
      </c>
      <c r="CR893">
        <f>IF($DD893&gt;=10,INDEX($CG:$CG,$DC893+10),"")</f>
      </c>
      <c r="CS893">
        <f>IF($DD893&gt;=11,INDEX($CG:$CG,$DC893+11),"")</f>
      </c>
      <c r="CT893">
        <f>IF($DD893&gt;=12,INDEX($CG:$CG,$DC893+12),"")</f>
      </c>
      <c r="CU893">
        <f>IF($DD893&gt;=13,INDEX($CG:$CG,$DC893+13),"")</f>
      </c>
      <c r="CV893">
        <f>IF($DD893&gt;=14,INDEX($CG:$CG,$DC893+14),"")</f>
      </c>
      <c r="CW893">
        <f>IF($DD893&gt;=15,INDEX($CG:$CG,$DC893+15),"")</f>
      </c>
      <c r="CX893">
        <f>IF($DD893&gt;=16,INDEX($CG:$CG,$DC893+16),"")</f>
      </c>
      <c r="CY893">
        <f>IF($DD893&gt;=17,INDEX($CG:$CG,$DC893+17),"")</f>
      </c>
      <c r="CZ893">
        <f>IF($DD893&gt;=18,INDEX($CG:$CG,$DC893+18),"")</f>
      </c>
      <c r="DA893">
        <f>IF($DD893&gt;=19,INDEX($CG:$CG,$DC893+19),"")</f>
      </c>
      <c r="DB893">
        <f>IF($DD893&gt;=20,INDEX($CG:$CG,$DC893+20),"")</f>
      </c>
      <c r="DC893">
        <f>IFERROR(MATCH($CF893,$CG$2:$CG$1558,0)+1,0)</f>
      </c>
      <c r="DD893">
        <f>IFERROR(INDEX($CH$2:$CH$1558,MATCH($CF893,$CG$2:$CG$1558,0)),0)</f>
      </c>
      <c r="DE893">
        <f>IFERROR(INDEX($AL:$AL,MATCH($G893,$AK:$AK,0))&amp;"","")</f>
      </c>
      <c r="DI893">
        <f>IF($GL893&gt;=1,INDEX($DF:$DF,$GK893+1),"")</f>
      </c>
      <c r="DJ893">
        <f>IF($GL893&gt;=2,INDEX($DF:$DF,$GK893+2),"")</f>
      </c>
      <c r="DK893">
        <f>IF($GL893&gt;=3,INDEX($DF:$DF,$GK893+3),"")</f>
      </c>
      <c r="DL893">
        <f>IF($GL893&gt;=4,INDEX($DF:$DF,$GK893+4),"")</f>
      </c>
      <c r="DM893">
        <f>IF($GL893&gt;=5,INDEX($DF:$DF,$GK893+5),"")</f>
      </c>
      <c r="DN893">
        <f>IF($GL893&gt;=6,INDEX($DF:$DF,$GK893+6),"")</f>
      </c>
      <c r="DO893">
        <f>IF($GL893&gt;=7,INDEX($DF:$DF,$GK893+7),"")</f>
      </c>
      <c r="DP893">
        <f>IF($GL893&gt;=8,INDEX($DF:$DF,$GK893+8),"")</f>
      </c>
      <c r="DQ893">
        <f>IF($GL893&gt;=9,INDEX($DF:$DF,$GK893+9),"")</f>
      </c>
      <c r="DR893">
        <f>IF($GL893&gt;=10,INDEX($DF:$DF,$GK893+10),"")</f>
      </c>
      <c r="DS893">
        <f>IF($GL893&gt;=11,INDEX($DF:$DF,$GK893+11),"")</f>
      </c>
      <c r="DT893">
        <f>IF($GL893&gt;=12,INDEX($DF:$DF,$GK893+12),"")</f>
      </c>
      <c r="DU893">
        <f>IF($GL893&gt;=13,INDEX($DF:$DF,$GK893+13),"")</f>
      </c>
      <c r="DV893">
        <f>IF($GL893&gt;=14,INDEX($DF:$DF,$GK893+14),"")</f>
      </c>
      <c r="DW893">
        <f>IF($GL893&gt;=15,INDEX($DF:$DF,$GK893+15),"")</f>
      </c>
      <c r="DX893">
        <f>IF($GL893&gt;=16,INDEX($DF:$DF,$GK893+16),"")</f>
      </c>
      <c r="DY893">
        <f>IF($GL893&gt;=17,INDEX($DF:$DF,$GK893+17),"")</f>
      </c>
      <c r="DZ893">
        <f>IF($GL893&gt;=18,INDEX($DF:$DF,$GK893+18),"")</f>
      </c>
      <c r="EA893">
        <f>IF($GL893&gt;=19,INDEX($DF:$DF,$GK893+19),"")</f>
      </c>
      <c r="EB893">
        <f>IF($GL893&gt;=20,INDEX($DF:$DF,$GK893+20),"")</f>
      </c>
      <c r="EC893">
        <f>IF($GL893&gt;=21,INDEX($DF:$DF,$GK893+21),"")</f>
      </c>
      <c r="ED893">
        <f>IF($GL893&gt;=22,INDEX($DF:$DF,$GK893+22),"")</f>
      </c>
      <c r="EE893">
        <f>IF($GL893&gt;=23,INDEX($DF:$DF,$GK893+23),"")</f>
      </c>
      <c r="EF893">
        <f>IF($GL893&gt;=24,INDEX($DF:$DF,$GK893+24),"")</f>
      </c>
      <c r="EG893">
        <f>IF($GL893&gt;=25,INDEX($DF:$DF,$GK893+25),"")</f>
      </c>
      <c r="EH893">
        <f>IF($GL893&gt;=26,INDEX($DF:$DF,$GK893+26),"")</f>
      </c>
      <c r="EI893">
        <f>IF($GL893&gt;=27,INDEX($DF:$DF,$GK893+27),"")</f>
      </c>
      <c r="EJ893">
        <f>IF($GL893&gt;=28,INDEX($DF:$DF,$GK893+28),"")</f>
      </c>
      <c r="EK893">
        <f>IF($GL893&gt;=29,INDEX($DF:$DF,$GK893+29),"")</f>
      </c>
      <c r="EL893">
        <f>IF($GL893&gt;=30,INDEX($DF:$DF,$GK893+30),"")</f>
      </c>
      <c r="EM893">
        <f>IF($GL893&gt;=31,INDEX($DF:$DF,$GK893+31),"")</f>
      </c>
      <c r="EN893">
        <f>IF($GL893&gt;=32,INDEX($DF:$DF,$GK893+32),"")</f>
      </c>
      <c r="EO893">
        <f>IF($GL893&gt;=33,INDEX($DF:$DF,$GK893+33),"")</f>
      </c>
      <c r="EP893">
        <f>IF($GL893&gt;=34,INDEX($DF:$DF,$GK893+34),"")</f>
      </c>
      <c r="EQ893">
        <f>IF($GL893&gt;=35,INDEX($DF:$DF,$GK893+35),"")</f>
      </c>
      <c r="ER893">
        <f>IF($GL893&gt;=36,INDEX($DF:$DF,$GK893+36),"")</f>
      </c>
      <c r="ES893">
        <f>IF($GL893&gt;=37,INDEX($DF:$DF,$GK893+37),"")</f>
      </c>
      <c r="ET893">
        <f>IF($GL893&gt;=38,INDEX($DF:$DF,$GK893+38),"")</f>
      </c>
      <c r="EU893">
        <f>IF($GL893&gt;=39,INDEX($DF:$DF,$GK893+39),"")</f>
      </c>
      <c r="EV893">
        <f>IF($GL893&gt;=40,INDEX($DF:$DF,$GK893+40),"")</f>
      </c>
      <c r="EW893">
        <f>IF($GL893&gt;=1,INDEX($DG:$DG,$GK893+1),"")</f>
      </c>
      <c r="EX893">
        <f>IF($GL893&gt;=2,INDEX($DG:$DG,$GK893+2),"")</f>
      </c>
      <c r="EY893">
        <f>IF($GL893&gt;=3,INDEX($DG:$DG,$GK893+3),"")</f>
      </c>
      <c r="EZ893">
        <f>IF($GL893&gt;=4,INDEX($DG:$DG,$GK893+4),"")</f>
      </c>
      <c r="FA893">
        <f>IF($GL893&gt;=5,INDEX($DG:$DG,$GK893+5),"")</f>
      </c>
      <c r="FB893">
        <f>IF($GL893&gt;=6,INDEX($DG:$DG,$GK893+6),"")</f>
      </c>
      <c r="FC893">
        <f>IF($GL893&gt;=7,INDEX($DG:$DG,$GK893+7),"")</f>
      </c>
      <c r="FD893">
        <f>IF($GL893&gt;=8,INDEX($DG:$DG,$GK893+8),"")</f>
      </c>
      <c r="FE893">
        <f>IF($GL893&gt;=9,INDEX($DG:$DG,$GK893+9),"")</f>
      </c>
      <c r="FF893">
        <f>IF($GL893&gt;=10,INDEX($DG:$DG,$GK893+10),"")</f>
      </c>
      <c r="FG893">
        <f>IF($GL893&gt;=11,INDEX($DG:$DG,$GK893+11),"")</f>
      </c>
      <c r="FH893">
        <f>IF($GL893&gt;=12,INDEX($DG:$DG,$GK893+12),"")</f>
      </c>
      <c r="FI893">
        <f>IF($GL893&gt;=13,INDEX($DG:$DG,$GK893+13),"")</f>
      </c>
      <c r="FJ893">
        <f>IF($GL893&gt;=14,INDEX($DG:$DG,$GK893+14),"")</f>
      </c>
      <c r="FK893">
        <f>IF($GL893&gt;=15,INDEX($DG:$DG,$GK893+15),"")</f>
      </c>
      <c r="FL893">
        <f>IF($GL893&gt;=16,INDEX($DG:$DG,$GK893+16),"")</f>
      </c>
      <c r="FM893">
        <f>IF($GL893&gt;=17,INDEX($DG:$DG,$GK893+17),"")</f>
      </c>
      <c r="FN893">
        <f>IF($GL893&gt;=18,INDEX($DG:$DG,$GK893+18),"")</f>
      </c>
      <c r="FO893">
        <f>IF($GL893&gt;=19,INDEX($DG:$DG,$GK893+19),"")</f>
      </c>
      <c r="FP893">
        <f>IF($GL893&gt;=20,INDEX($DG:$DG,$GK893+20),"")</f>
      </c>
      <c r="FQ893">
        <f>IF($GL893&gt;=21,INDEX($DG:$DG,$GK893+21),"")</f>
      </c>
      <c r="FR893">
        <f>IF($GL893&gt;=22,INDEX($DG:$DG,$GK893+22),"")</f>
      </c>
      <c r="FS893">
        <f>IF($GL893&gt;=23,INDEX($DG:$DG,$GK893+23),"")</f>
      </c>
      <c r="FT893">
        <f>IF($GL893&gt;=24,INDEX($DG:$DG,$GK893+24),"")</f>
      </c>
      <c r="FU893">
        <f>IF($GL893&gt;=25,INDEX($DG:$DG,$GK893+25),"")</f>
      </c>
      <c r="FV893">
        <f>IF($GL893&gt;=26,INDEX($DG:$DG,$GK893+26),"")</f>
      </c>
      <c r="FW893">
        <f>IF($GL893&gt;=27,INDEX($DG:$DG,$GK893+27),"")</f>
      </c>
      <c r="FX893">
        <f>IF($GL893&gt;=28,INDEX($DG:$DG,$GK893+28),"")</f>
      </c>
      <c r="FY893">
        <f>IF($GL893&gt;=29,INDEX($DG:$DG,$GK893+29),"")</f>
      </c>
      <c r="FZ893">
        <f>IF($GL893&gt;=30,INDEX($DG:$DG,$GK893+30),"")</f>
      </c>
      <c r="GA893">
        <f>IF($GL893&gt;=31,INDEX($DG:$DG,$GK893+31),"")</f>
      </c>
      <c r="GB893">
        <f>IF($GL893&gt;=32,INDEX($DG:$DG,$GK893+32),"")</f>
      </c>
      <c r="GC893">
        <f>IF($GL893&gt;=33,INDEX($DG:$DG,$GK893+33),"")</f>
      </c>
      <c r="GD893">
        <f>IF($GL893&gt;=34,INDEX($DG:$DG,$GK893+34),"")</f>
      </c>
      <c r="GE893">
        <f>IF($GL893&gt;=35,INDEX($DG:$DG,$GK893+35),"")</f>
      </c>
      <c r="GF893">
        <f>IF($GL893&gt;=36,INDEX($DG:$DG,$GK893+36),"")</f>
      </c>
      <c r="GG893">
        <f>IF($GL893&gt;=37,INDEX($DG:$DG,$GK893+37),"")</f>
      </c>
      <c r="GH893">
        <f>IF($GL893&gt;=38,INDEX($DG:$DG,$GK893+38),"")</f>
      </c>
      <c r="GI893">
        <f>IF($GL893&gt;=39,INDEX($DG:$DG,$GK893+39),"")</f>
      </c>
      <c r="GJ893">
        <f>IF($GL893&gt;=40,INDEX($DG:$DG,$GK893+40),"")</f>
      </c>
      <c r="GK893">
        <f>IFERROR(MATCH($DE893,$DF$2:$DF$166,0)+1,0)</f>
      </c>
      <c r="GL893">
        <f>IFERROR(INDEX($DH$2:$DH$166,MATCH($DE893,$DF$2:$DF$166,0)),0)</f>
      </c>
      <c r="GM893">
        <f>IFERROR(MATCH($H893,$DI$893:$EV$893,0),0)</f>
      </c>
      <c r="GN893">
        <f>IF($GM893&gt;0,INDEX($EW$893:$GJ$893,$GM893),"")</f>
      </c>
      <c r="GQ893">
        <f>IF($IZ893&gt;=1,INDEX($GO:$GO,$IY893+1),"")</f>
      </c>
      <c r="GR893">
        <f>IF($IZ893&gt;=2,INDEX($GO:$GO,$IY893+2),"")</f>
      </c>
      <c r="GS893">
        <f>IF($IZ893&gt;=3,INDEX($GO:$GO,$IY893+3),"")</f>
      </c>
      <c r="GT893">
        <f>IF($IZ893&gt;=4,INDEX($GO:$GO,$IY893+4),"")</f>
      </c>
      <c r="GU893">
        <f>IF($IZ893&gt;=5,INDEX($GO:$GO,$IY893+5),"")</f>
      </c>
      <c r="GV893">
        <f>IF($IZ893&gt;=6,INDEX($GO:$GO,$IY893+6),"")</f>
      </c>
      <c r="GW893">
        <f>IF($IZ893&gt;=7,INDEX($GO:$GO,$IY893+7),"")</f>
      </c>
      <c r="GX893">
        <f>IF($IZ893&gt;=8,INDEX($GO:$GO,$IY893+8),"")</f>
      </c>
      <c r="GY893">
        <f>IF($IZ893&gt;=9,INDEX($GO:$GO,$IY893+9),"")</f>
      </c>
      <c r="GZ893">
        <f>IF($IZ893&gt;=10,INDEX($GO:$GO,$IY893+10),"")</f>
      </c>
      <c r="HA893">
        <f>IF($IZ893&gt;=11,INDEX($GO:$GO,$IY893+11),"")</f>
      </c>
      <c r="HB893">
        <f>IF($IZ893&gt;=12,INDEX($GO:$GO,$IY893+12),"")</f>
      </c>
      <c r="HC893">
        <f>IF($IZ893&gt;=13,INDEX($GO:$GO,$IY893+13),"")</f>
      </c>
      <c r="HD893">
        <f>IF($IZ893&gt;=14,INDEX($GO:$GO,$IY893+14),"")</f>
      </c>
      <c r="HE893">
        <f>IF($IZ893&gt;=15,INDEX($GO:$GO,$IY893+15),"")</f>
      </c>
      <c r="HF893">
        <f>IF($IZ893&gt;=16,INDEX($GO:$GO,$IY893+16),"")</f>
      </c>
      <c r="HG893">
        <f>IF($IZ893&gt;=17,INDEX($GO:$GO,$IY893+17),"")</f>
      </c>
      <c r="HH893">
        <f>IF($IZ893&gt;=18,INDEX($GO:$GO,$IY893+18),"")</f>
      </c>
      <c r="HI893">
        <f>IF($IZ893&gt;=19,INDEX($GO:$GO,$IY893+19),"")</f>
      </c>
      <c r="HJ893">
        <f>IF($IZ893&gt;=20,INDEX($GO:$GO,$IY893+20),"")</f>
      </c>
      <c r="HK893">
        <f>IF($IZ893&gt;=21,INDEX($GO:$GO,$IY893+21),"")</f>
      </c>
      <c r="HL893">
        <f>IF($IZ893&gt;=22,INDEX($GO:$GO,$IY893+22),"")</f>
      </c>
      <c r="HM893">
        <f>IF($IZ893&gt;=23,INDEX($GO:$GO,$IY893+23),"")</f>
      </c>
      <c r="HN893">
        <f>IF($IZ893&gt;=24,INDEX($GO:$GO,$IY893+24),"")</f>
      </c>
      <c r="HO893">
        <f>IF($IZ893&gt;=25,INDEX($GO:$GO,$IY893+25),"")</f>
      </c>
      <c r="HP893">
        <f>IF($IZ893&gt;=26,INDEX($GO:$GO,$IY893+26),"")</f>
      </c>
      <c r="HQ893">
        <f>IF($IZ893&gt;=27,INDEX($GO:$GO,$IY893+27),"")</f>
      </c>
      <c r="HR893">
        <f>IF($IZ893&gt;=28,INDEX($GO:$GO,$IY893+28),"")</f>
      </c>
      <c r="HS893">
        <f>IF($IZ893&gt;=29,INDEX($GO:$GO,$IY893+29),"")</f>
      </c>
      <c r="HT893">
        <f>IF($IZ893&gt;=30,INDEX($GO:$GO,$IY893+30),"")</f>
      </c>
      <c r="HU893">
        <f>IF($IZ893&gt;=31,INDEX($GO:$GO,$IY893+31),"")</f>
      </c>
      <c r="HV893">
        <f>IF($IZ893&gt;=32,INDEX($GO:$GO,$IY893+32),"")</f>
      </c>
      <c r="HW893">
        <f>IF($IZ893&gt;=33,INDEX($GO:$GO,$IY893+33),"")</f>
      </c>
      <c r="HX893">
        <f>IF($IZ893&gt;=34,INDEX($GO:$GO,$IY893+34),"")</f>
      </c>
      <c r="HY893">
        <f>IF($IZ893&gt;=35,INDEX($GO:$GO,$IY893+35),"")</f>
      </c>
      <c r="HZ893">
        <f>IF($IZ893&gt;=36,INDEX($GO:$GO,$IY893+36),"")</f>
      </c>
      <c r="IA893">
        <f>IF($IZ893&gt;=37,INDEX($GO:$GO,$IY893+37),"")</f>
      </c>
      <c r="IB893">
        <f>IF($IZ893&gt;=38,INDEX($GO:$GO,$IY893+38),"")</f>
      </c>
      <c r="IC893">
        <f>IF($IZ893&gt;=39,INDEX($GO:$GO,$IY893+39),"")</f>
      </c>
      <c r="ID893">
        <f>IF($IZ893&gt;=40,INDEX($GO:$GO,$IY893+40),"")</f>
      </c>
      <c r="IE893">
        <f>IF($IZ893&gt;=41,INDEX($GO:$GO,$IY893+41),"")</f>
      </c>
      <c r="IF893">
        <f>IF($IZ893&gt;=42,INDEX($GO:$GO,$IY893+42),"")</f>
      </c>
      <c r="IG893">
        <f>IF($IZ893&gt;=43,INDEX($GO:$GO,$IY893+43),"")</f>
      </c>
      <c r="IH893">
        <f>IF($IZ893&gt;=44,INDEX($GO:$GO,$IY893+44),"")</f>
      </c>
      <c r="II893">
        <f>IF($IZ893&gt;=45,INDEX($GO:$GO,$IY893+45),"")</f>
      </c>
      <c r="IJ893">
        <f>IF($IZ893&gt;=46,INDEX($GO:$GO,$IY893+46),"")</f>
      </c>
      <c r="IK893">
        <f>IF($IZ893&gt;=47,INDEX($GO:$GO,$IY893+47),"")</f>
      </c>
      <c r="IL893">
        <f>IF($IZ893&gt;=48,INDEX($GO:$GO,$IY893+48),"")</f>
      </c>
      <c r="IM893">
        <f>IF($IZ893&gt;=49,INDEX($GO:$GO,$IY893+49),"")</f>
      </c>
      <c r="IN893">
        <f>IF($IZ893&gt;=50,INDEX($GO:$GO,$IY893+50),"")</f>
      </c>
      <c r="IO893">
        <f>IF($IZ893&gt;=51,INDEX($GO:$GO,$IY893+51),"")</f>
      </c>
      <c r="IP893">
        <f>IF($IZ893&gt;=52,INDEX($GO:$GO,$IY893+52),"")</f>
      </c>
      <c r="IQ893">
        <f>IF($IZ893&gt;=53,INDEX($GO:$GO,$IY893+53),"")</f>
      </c>
      <c r="IR893">
        <f>IF($IZ893&gt;=54,INDEX($GO:$GO,$IY893+54),"")</f>
      </c>
      <c r="IS893">
        <f>IF($IZ893&gt;=55,INDEX($GO:$GO,$IY893+55),"")</f>
      </c>
      <c r="IT893">
        <f>IF($IZ893&gt;=56,INDEX($GO:$GO,$IY893+56),"")</f>
      </c>
      <c r="IU893">
        <f>IF($IZ893&gt;=57,INDEX($GO:$GO,$IY893+57),"")</f>
      </c>
      <c r="IV893">
        <f>IF($IZ893&gt;=58,INDEX($GO:$GO,$IY893+58),"")</f>
      </c>
      <c r="IW893">
        <f>IF($IZ893&gt;=59,INDEX($GO:$GO,$IY893+59),"")</f>
      </c>
      <c r="IX893">
        <f>IF($IZ893&gt;=60,INDEX($GO:$GO,$IY893+60),"")</f>
      </c>
      <c r="IY893">
        <f>IFERROR(MATCH($GN893,$GO$2:$GO$827,0)+1,0)</f>
      </c>
      <c r="IZ893">
        <f>IFERROR(INDEX($GP$2:$GP$827,MATCH($GN893,$GO$2:$GO$827,0)),0)</f>
      </c>
      <c r="JA893" t="s">
        <v>23</v>
      </c>
      <c r="JB893" t="s">
        <v>23</v>
      </c>
    </row>
    <row r="894" spans="1:262" x14ac:dyDescent="0.25">
      <c r="F894" s="1"/>
      <c r="G894" s="1"/>
      <c r="H894" s="1"/>
      <c r="I894" s="1"/>
      <c r="J894" s="1">
        <f>IFERROR(IF(FIND(" - ",$F894)&gt;0,MID($F894,FIND(" - ",$F894)+3,LEN($F894)),""),"")</f>
      </c>
      <c r="L894" s="1"/>
      <c r="N894" t="s">
        <v>23</v>
      </c>
      <c r="P894">
        <f>IF(OR($N894="",$O894=""),"",IFERROR($N894/$O894,0))</f>
      </c>
      <c r="Q894">
        <f>IF($N894="","",
IF($G894="","",
IF(ISNUMBER(SEARCH("exempt",LOWER($G894))),0,
$N894*(VALUE(SUBSTITUTE($G894,"%",""))/100))))</f>
      </c>
      <c r="W894">
        <f>IF($N894="","",
SUM($N894,$Q894,$U894,$R894,$T894)-
IF($V894="",0,VALUE($V894)))</f>
      </c>
      <c r="AE894" t="s">
        <v>2186</v>
      </c>
      <c r="AM894">
        <f>IFERROR(LEFT($F894,FIND(" - ",$F894)-1),$F894)</f>
      </c>
      <c r="AP894">
        <f>IF($CE894&gt;=1,INDEX($AN:$AN,$CD894+1),"")</f>
      </c>
      <c r="AQ894">
        <f>IF($CE894&gt;=2,INDEX($AN:$AN,$CD894+2),"")</f>
      </c>
      <c r="AR894">
        <f>IF($CE894&gt;=3,INDEX($AN:$AN,$CD894+3),"")</f>
      </c>
      <c r="AS894">
        <f>IF($CE894&gt;=4,INDEX($AN:$AN,$CD894+4),"")</f>
      </c>
      <c r="AT894">
        <f>IF($CE894&gt;=5,INDEX($AN:$AN,$CD894+5),"")</f>
      </c>
      <c r="AU894">
        <f>IF($CE894&gt;=6,INDEX($AN:$AN,$CD894+6),"")</f>
      </c>
      <c r="AV894">
        <f>IF($CE894&gt;=7,INDEX($AN:$AN,$CD894+7),"")</f>
      </c>
      <c r="AW894">
        <f>IF($CE894&gt;=8,INDEX($AN:$AN,$CD894+8),"")</f>
      </c>
      <c r="AX894">
        <f>IF($CE894&gt;=9,INDEX($AN:$AN,$CD894+9),"")</f>
      </c>
      <c r="AY894">
        <f>IF($CE894&gt;=10,INDEX($AN:$AN,$CD894+10),"")</f>
      </c>
      <c r="AZ894">
        <f>IF($CE894&gt;=11,INDEX($AN:$AN,$CD894+11),"")</f>
      </c>
      <c r="BA894">
        <f>IF($CE894&gt;=12,INDEX($AN:$AN,$CD894+12),"")</f>
      </c>
      <c r="BB894">
        <f>IF($CE894&gt;=13,INDEX($AN:$AN,$CD894+13),"")</f>
      </c>
      <c r="BC894">
        <f>IF($CE894&gt;=14,INDEX($AN:$AN,$CD894+14),"")</f>
      </c>
      <c r="BD894">
        <f>IF($CE894&gt;=15,INDEX($AN:$AN,$CD894+15),"")</f>
      </c>
      <c r="BE894">
        <f>IF($CE894&gt;=16,INDEX($AN:$AN,$CD894+16),"")</f>
      </c>
      <c r="BF894">
        <f>IF($CE894&gt;=17,INDEX($AN:$AN,$CD894+17),"")</f>
      </c>
      <c r="BG894">
        <f>IF($CE894&gt;=18,INDEX($AN:$AN,$CD894+18),"")</f>
      </c>
      <c r="BH894">
        <f>IF($CE894&gt;=19,INDEX($AN:$AN,$CD894+19),"")</f>
      </c>
      <c r="BI894">
        <f>IF($CE894&gt;=20,INDEX($AN:$AN,$CD894+20),"")</f>
      </c>
      <c r="BJ894">
        <f>IF($CE894&gt;=21,INDEX($AN:$AN,$CD894+21),"")</f>
      </c>
      <c r="BK894">
        <f>IF($CE894&gt;=22,INDEX($AN:$AN,$CD894+22),"")</f>
      </c>
      <c r="BL894">
        <f>IF($CE894&gt;=23,INDEX($AN:$AN,$CD894+23),"")</f>
      </c>
      <c r="BM894">
        <f>IF($CE894&gt;=24,INDEX($AN:$AN,$CD894+24),"")</f>
      </c>
      <c r="BN894">
        <f>IF($CE894&gt;=25,INDEX($AN:$AN,$CD894+25),"")</f>
      </c>
      <c r="BO894">
        <f>IF($CE894&gt;=26,INDEX($AN:$AN,$CD894+26),"")</f>
      </c>
      <c r="BP894">
        <f>IF($CE894&gt;=27,INDEX($AN:$AN,$CD894+27),"")</f>
      </c>
      <c r="BQ894">
        <f>IF($CE894&gt;=28,INDEX($AN:$AN,$CD894+28),"")</f>
      </c>
      <c r="BR894">
        <f>IF($CE894&gt;=29,INDEX($AN:$AN,$CD894+29),"")</f>
      </c>
      <c r="BS894">
        <f>IF($CE894&gt;=30,INDEX($AN:$AN,$CD894+30),"")</f>
      </c>
      <c r="BT894">
        <f>IF($CE894&gt;=31,INDEX($AN:$AN,$CD894+31),"")</f>
      </c>
      <c r="BU894">
        <f>IF($CE894&gt;=32,INDEX($AN:$AN,$CD894+32),"")</f>
      </c>
      <c r="BV894">
        <f>IF($CE894&gt;=33,INDEX($AN:$AN,$CD894+33),"")</f>
      </c>
      <c r="BW894">
        <f>IF($CE894&gt;=34,INDEX($AN:$AN,$CD894+34),"")</f>
      </c>
      <c r="BX894">
        <f>IF($CE894&gt;=35,INDEX($AN:$AN,$CD894+35),"")</f>
      </c>
      <c r="BY894">
        <f>IF($CE894&gt;=36,INDEX($AN:$AN,$CD894+36),"")</f>
      </c>
      <c r="BZ894">
        <f>IF($CE894&gt;=37,INDEX($AN:$AN,$CD894+37),"")</f>
      </c>
      <c r="CA894">
        <f>IF($CE894&gt;=38,INDEX($AN:$AN,$CD894+38),"")</f>
      </c>
      <c r="CB894">
        <f>IF($CE894&gt;=39,INDEX($AN:$AN,$CD894+39),"")</f>
      </c>
      <c r="CC894">
        <f>IF($CE894&gt;=40,INDEX($AN:$AN,$CD894+40),"")</f>
      </c>
      <c r="CD894">
        <f>IFERROR(MATCH($AM894,$AN$2:$AN$133,0)+1,0)</f>
      </c>
      <c r="CE894">
        <f>IFERROR(INDEX($AO$2:$AO$133,MATCH($AM894,$AN$2:$AN$133,0)),0)</f>
      </c>
      <c r="CF894">
        <f>IFERROR(LEFT($K894,FIND(" - ",$K894)-1),$K894)</f>
      </c>
      <c r="CG894" t="s">
        <v>2187</v>
      </c>
      <c r="CH894">
        <v>1</v>
      </c>
      <c r="CI894">
        <f>IF($DD894&gt;=1,INDEX($CG:$CG,$DC894+1),"")</f>
      </c>
      <c r="CJ894">
        <f>IF($DD894&gt;=2,INDEX($CG:$CG,$DC894+2),"")</f>
      </c>
      <c r="CK894">
        <f>IF($DD894&gt;=3,INDEX($CG:$CG,$DC894+3),"")</f>
      </c>
      <c r="CL894">
        <f>IF($DD894&gt;=4,INDEX($CG:$CG,$DC894+4),"")</f>
      </c>
      <c r="CM894">
        <f>IF($DD894&gt;=5,INDEX($CG:$CG,$DC894+5),"")</f>
      </c>
      <c r="CN894">
        <f>IF($DD894&gt;=6,INDEX($CG:$CG,$DC894+6),"")</f>
      </c>
      <c r="CO894">
        <f>IF($DD894&gt;=7,INDEX($CG:$CG,$DC894+7),"")</f>
      </c>
      <c r="CP894">
        <f>IF($DD894&gt;=8,INDEX($CG:$CG,$DC894+8),"")</f>
      </c>
      <c r="CQ894">
        <f>IF($DD894&gt;=9,INDEX($CG:$CG,$DC894+9),"")</f>
      </c>
      <c r="CR894">
        <f>IF($DD894&gt;=10,INDEX($CG:$CG,$DC894+10),"")</f>
      </c>
      <c r="CS894">
        <f>IF($DD894&gt;=11,INDEX($CG:$CG,$DC894+11),"")</f>
      </c>
      <c r="CT894">
        <f>IF($DD894&gt;=12,INDEX($CG:$CG,$DC894+12),"")</f>
      </c>
      <c r="CU894">
        <f>IF($DD894&gt;=13,INDEX($CG:$CG,$DC894+13),"")</f>
      </c>
      <c r="CV894">
        <f>IF($DD894&gt;=14,INDEX($CG:$CG,$DC894+14),"")</f>
      </c>
      <c r="CW894">
        <f>IF($DD894&gt;=15,INDEX($CG:$CG,$DC894+15),"")</f>
      </c>
      <c r="CX894">
        <f>IF($DD894&gt;=16,INDEX($CG:$CG,$DC894+16),"")</f>
      </c>
      <c r="CY894">
        <f>IF($DD894&gt;=17,INDEX($CG:$CG,$DC894+17),"")</f>
      </c>
      <c r="CZ894">
        <f>IF($DD894&gt;=18,INDEX($CG:$CG,$DC894+18),"")</f>
      </c>
      <c r="DA894">
        <f>IF($DD894&gt;=19,INDEX($CG:$CG,$DC894+19),"")</f>
      </c>
      <c r="DB894">
        <f>IF($DD894&gt;=20,INDEX($CG:$CG,$DC894+20),"")</f>
      </c>
      <c r="DC894">
        <f>IFERROR(MATCH($CF894,$CG$2:$CG$1558,0)+1,0)</f>
      </c>
      <c r="DD894">
        <f>IFERROR(INDEX($CH$2:$CH$1558,MATCH($CF894,$CG$2:$CG$1558,0)),0)</f>
      </c>
      <c r="DE894">
        <f>IFERROR(INDEX($AL:$AL,MATCH($G894,$AK:$AK,0))&amp;"","")</f>
      </c>
      <c r="DI894">
        <f>IF($GL894&gt;=1,INDEX($DF:$DF,$GK894+1),"")</f>
      </c>
      <c r="DJ894">
        <f>IF($GL894&gt;=2,INDEX($DF:$DF,$GK894+2),"")</f>
      </c>
      <c r="DK894">
        <f>IF($GL894&gt;=3,INDEX($DF:$DF,$GK894+3),"")</f>
      </c>
      <c r="DL894">
        <f>IF($GL894&gt;=4,INDEX($DF:$DF,$GK894+4),"")</f>
      </c>
      <c r="DM894">
        <f>IF($GL894&gt;=5,INDEX($DF:$DF,$GK894+5),"")</f>
      </c>
      <c r="DN894">
        <f>IF($GL894&gt;=6,INDEX($DF:$DF,$GK894+6),"")</f>
      </c>
      <c r="DO894">
        <f>IF($GL894&gt;=7,INDEX($DF:$DF,$GK894+7),"")</f>
      </c>
      <c r="DP894">
        <f>IF($GL894&gt;=8,INDEX($DF:$DF,$GK894+8),"")</f>
      </c>
      <c r="DQ894">
        <f>IF($GL894&gt;=9,INDEX($DF:$DF,$GK894+9),"")</f>
      </c>
      <c r="DR894">
        <f>IF($GL894&gt;=10,INDEX($DF:$DF,$GK894+10),"")</f>
      </c>
      <c r="DS894">
        <f>IF($GL894&gt;=11,INDEX($DF:$DF,$GK894+11),"")</f>
      </c>
      <c r="DT894">
        <f>IF($GL894&gt;=12,INDEX($DF:$DF,$GK894+12),"")</f>
      </c>
      <c r="DU894">
        <f>IF($GL894&gt;=13,INDEX($DF:$DF,$GK894+13),"")</f>
      </c>
      <c r="DV894">
        <f>IF($GL894&gt;=14,INDEX($DF:$DF,$GK894+14),"")</f>
      </c>
      <c r="DW894">
        <f>IF($GL894&gt;=15,INDEX($DF:$DF,$GK894+15),"")</f>
      </c>
      <c r="DX894">
        <f>IF($GL894&gt;=16,INDEX($DF:$DF,$GK894+16),"")</f>
      </c>
      <c r="DY894">
        <f>IF($GL894&gt;=17,INDEX($DF:$DF,$GK894+17),"")</f>
      </c>
      <c r="DZ894">
        <f>IF($GL894&gt;=18,INDEX($DF:$DF,$GK894+18),"")</f>
      </c>
      <c r="EA894">
        <f>IF($GL894&gt;=19,INDEX($DF:$DF,$GK894+19),"")</f>
      </c>
      <c r="EB894">
        <f>IF($GL894&gt;=20,INDEX($DF:$DF,$GK894+20),"")</f>
      </c>
      <c r="EC894">
        <f>IF($GL894&gt;=21,INDEX($DF:$DF,$GK894+21),"")</f>
      </c>
      <c r="ED894">
        <f>IF($GL894&gt;=22,INDEX($DF:$DF,$GK894+22),"")</f>
      </c>
      <c r="EE894">
        <f>IF($GL894&gt;=23,INDEX($DF:$DF,$GK894+23),"")</f>
      </c>
      <c r="EF894">
        <f>IF($GL894&gt;=24,INDEX($DF:$DF,$GK894+24),"")</f>
      </c>
      <c r="EG894">
        <f>IF($GL894&gt;=25,INDEX($DF:$DF,$GK894+25),"")</f>
      </c>
      <c r="EH894">
        <f>IF($GL894&gt;=26,INDEX($DF:$DF,$GK894+26),"")</f>
      </c>
      <c r="EI894">
        <f>IF($GL894&gt;=27,INDEX($DF:$DF,$GK894+27),"")</f>
      </c>
      <c r="EJ894">
        <f>IF($GL894&gt;=28,INDEX($DF:$DF,$GK894+28),"")</f>
      </c>
      <c r="EK894">
        <f>IF($GL894&gt;=29,INDEX($DF:$DF,$GK894+29),"")</f>
      </c>
      <c r="EL894">
        <f>IF($GL894&gt;=30,INDEX($DF:$DF,$GK894+30),"")</f>
      </c>
      <c r="EM894">
        <f>IF($GL894&gt;=31,INDEX($DF:$DF,$GK894+31),"")</f>
      </c>
      <c r="EN894">
        <f>IF($GL894&gt;=32,INDEX($DF:$DF,$GK894+32),"")</f>
      </c>
      <c r="EO894">
        <f>IF($GL894&gt;=33,INDEX($DF:$DF,$GK894+33),"")</f>
      </c>
      <c r="EP894">
        <f>IF($GL894&gt;=34,INDEX($DF:$DF,$GK894+34),"")</f>
      </c>
      <c r="EQ894">
        <f>IF($GL894&gt;=35,INDEX($DF:$DF,$GK894+35),"")</f>
      </c>
      <c r="ER894">
        <f>IF($GL894&gt;=36,INDEX($DF:$DF,$GK894+36),"")</f>
      </c>
      <c r="ES894">
        <f>IF($GL894&gt;=37,INDEX($DF:$DF,$GK894+37),"")</f>
      </c>
      <c r="ET894">
        <f>IF($GL894&gt;=38,INDEX($DF:$DF,$GK894+38),"")</f>
      </c>
      <c r="EU894">
        <f>IF($GL894&gt;=39,INDEX($DF:$DF,$GK894+39),"")</f>
      </c>
      <c r="EV894">
        <f>IF($GL894&gt;=40,INDEX($DF:$DF,$GK894+40),"")</f>
      </c>
      <c r="EW894">
        <f>IF($GL894&gt;=1,INDEX($DG:$DG,$GK894+1),"")</f>
      </c>
      <c r="EX894">
        <f>IF($GL894&gt;=2,INDEX($DG:$DG,$GK894+2),"")</f>
      </c>
      <c r="EY894">
        <f>IF($GL894&gt;=3,INDEX($DG:$DG,$GK894+3),"")</f>
      </c>
      <c r="EZ894">
        <f>IF($GL894&gt;=4,INDEX($DG:$DG,$GK894+4),"")</f>
      </c>
      <c r="FA894">
        <f>IF($GL894&gt;=5,INDEX($DG:$DG,$GK894+5),"")</f>
      </c>
      <c r="FB894">
        <f>IF($GL894&gt;=6,INDEX($DG:$DG,$GK894+6),"")</f>
      </c>
      <c r="FC894">
        <f>IF($GL894&gt;=7,INDEX($DG:$DG,$GK894+7),"")</f>
      </c>
      <c r="FD894">
        <f>IF($GL894&gt;=8,INDEX($DG:$DG,$GK894+8),"")</f>
      </c>
      <c r="FE894">
        <f>IF($GL894&gt;=9,INDEX($DG:$DG,$GK894+9),"")</f>
      </c>
      <c r="FF894">
        <f>IF($GL894&gt;=10,INDEX($DG:$DG,$GK894+10),"")</f>
      </c>
      <c r="FG894">
        <f>IF($GL894&gt;=11,INDEX($DG:$DG,$GK894+11),"")</f>
      </c>
      <c r="FH894">
        <f>IF($GL894&gt;=12,INDEX($DG:$DG,$GK894+12),"")</f>
      </c>
      <c r="FI894">
        <f>IF($GL894&gt;=13,INDEX($DG:$DG,$GK894+13),"")</f>
      </c>
      <c r="FJ894">
        <f>IF($GL894&gt;=14,INDEX($DG:$DG,$GK894+14),"")</f>
      </c>
      <c r="FK894">
        <f>IF($GL894&gt;=15,INDEX($DG:$DG,$GK894+15),"")</f>
      </c>
      <c r="FL894">
        <f>IF($GL894&gt;=16,INDEX($DG:$DG,$GK894+16),"")</f>
      </c>
      <c r="FM894">
        <f>IF($GL894&gt;=17,INDEX($DG:$DG,$GK894+17),"")</f>
      </c>
      <c r="FN894">
        <f>IF($GL894&gt;=18,INDEX($DG:$DG,$GK894+18),"")</f>
      </c>
      <c r="FO894">
        <f>IF($GL894&gt;=19,INDEX($DG:$DG,$GK894+19),"")</f>
      </c>
      <c r="FP894">
        <f>IF($GL894&gt;=20,INDEX($DG:$DG,$GK894+20),"")</f>
      </c>
      <c r="FQ894">
        <f>IF($GL894&gt;=21,INDEX($DG:$DG,$GK894+21),"")</f>
      </c>
      <c r="FR894">
        <f>IF($GL894&gt;=22,INDEX($DG:$DG,$GK894+22),"")</f>
      </c>
      <c r="FS894">
        <f>IF($GL894&gt;=23,INDEX($DG:$DG,$GK894+23),"")</f>
      </c>
      <c r="FT894">
        <f>IF($GL894&gt;=24,INDEX($DG:$DG,$GK894+24),"")</f>
      </c>
      <c r="FU894">
        <f>IF($GL894&gt;=25,INDEX($DG:$DG,$GK894+25),"")</f>
      </c>
      <c r="FV894">
        <f>IF($GL894&gt;=26,INDEX($DG:$DG,$GK894+26),"")</f>
      </c>
      <c r="FW894">
        <f>IF($GL894&gt;=27,INDEX($DG:$DG,$GK894+27),"")</f>
      </c>
      <c r="FX894">
        <f>IF($GL894&gt;=28,INDEX($DG:$DG,$GK894+28),"")</f>
      </c>
      <c r="FY894">
        <f>IF($GL894&gt;=29,INDEX($DG:$DG,$GK894+29),"")</f>
      </c>
      <c r="FZ894">
        <f>IF($GL894&gt;=30,INDEX($DG:$DG,$GK894+30),"")</f>
      </c>
      <c r="GA894">
        <f>IF($GL894&gt;=31,INDEX($DG:$DG,$GK894+31),"")</f>
      </c>
      <c r="GB894">
        <f>IF($GL894&gt;=32,INDEX($DG:$DG,$GK894+32),"")</f>
      </c>
      <c r="GC894">
        <f>IF($GL894&gt;=33,INDEX($DG:$DG,$GK894+33),"")</f>
      </c>
      <c r="GD894">
        <f>IF($GL894&gt;=34,INDEX($DG:$DG,$GK894+34),"")</f>
      </c>
      <c r="GE894">
        <f>IF($GL894&gt;=35,INDEX($DG:$DG,$GK894+35),"")</f>
      </c>
      <c r="GF894">
        <f>IF($GL894&gt;=36,INDEX($DG:$DG,$GK894+36),"")</f>
      </c>
      <c r="GG894">
        <f>IF($GL894&gt;=37,INDEX($DG:$DG,$GK894+37),"")</f>
      </c>
      <c r="GH894">
        <f>IF($GL894&gt;=38,INDEX($DG:$DG,$GK894+38),"")</f>
      </c>
      <c r="GI894">
        <f>IF($GL894&gt;=39,INDEX($DG:$DG,$GK894+39),"")</f>
      </c>
      <c r="GJ894">
        <f>IF($GL894&gt;=40,INDEX($DG:$DG,$GK894+40),"")</f>
      </c>
      <c r="GK894">
        <f>IFERROR(MATCH($DE894,$DF$2:$DF$166,0)+1,0)</f>
      </c>
      <c r="GL894">
        <f>IFERROR(INDEX($DH$2:$DH$166,MATCH($DE894,$DF$2:$DF$166,0)),0)</f>
      </c>
      <c r="GM894">
        <f>IFERROR(MATCH($H894,$DI$894:$EV$894,0),0)</f>
      </c>
      <c r="GN894">
        <f>IF($GM894&gt;0,INDEX($EW$894:$GJ$894,$GM894),"")</f>
      </c>
      <c r="GQ894">
        <f>IF($IZ894&gt;=1,INDEX($GO:$GO,$IY894+1),"")</f>
      </c>
      <c r="GR894">
        <f>IF($IZ894&gt;=2,INDEX($GO:$GO,$IY894+2),"")</f>
      </c>
      <c r="GS894">
        <f>IF($IZ894&gt;=3,INDEX($GO:$GO,$IY894+3),"")</f>
      </c>
      <c r="GT894">
        <f>IF($IZ894&gt;=4,INDEX($GO:$GO,$IY894+4),"")</f>
      </c>
      <c r="GU894">
        <f>IF($IZ894&gt;=5,INDEX($GO:$GO,$IY894+5),"")</f>
      </c>
      <c r="GV894">
        <f>IF($IZ894&gt;=6,INDEX($GO:$GO,$IY894+6),"")</f>
      </c>
      <c r="GW894">
        <f>IF($IZ894&gt;=7,INDEX($GO:$GO,$IY894+7),"")</f>
      </c>
      <c r="GX894">
        <f>IF($IZ894&gt;=8,INDEX($GO:$GO,$IY894+8),"")</f>
      </c>
      <c r="GY894">
        <f>IF($IZ894&gt;=9,INDEX($GO:$GO,$IY894+9),"")</f>
      </c>
      <c r="GZ894">
        <f>IF($IZ894&gt;=10,INDEX($GO:$GO,$IY894+10),"")</f>
      </c>
      <c r="HA894">
        <f>IF($IZ894&gt;=11,INDEX($GO:$GO,$IY894+11),"")</f>
      </c>
      <c r="HB894">
        <f>IF($IZ894&gt;=12,INDEX($GO:$GO,$IY894+12),"")</f>
      </c>
      <c r="HC894">
        <f>IF($IZ894&gt;=13,INDEX($GO:$GO,$IY894+13),"")</f>
      </c>
      <c r="HD894">
        <f>IF($IZ894&gt;=14,INDEX($GO:$GO,$IY894+14),"")</f>
      </c>
      <c r="HE894">
        <f>IF($IZ894&gt;=15,INDEX($GO:$GO,$IY894+15),"")</f>
      </c>
      <c r="HF894">
        <f>IF($IZ894&gt;=16,INDEX($GO:$GO,$IY894+16),"")</f>
      </c>
      <c r="HG894">
        <f>IF($IZ894&gt;=17,INDEX($GO:$GO,$IY894+17),"")</f>
      </c>
      <c r="HH894">
        <f>IF($IZ894&gt;=18,INDEX($GO:$GO,$IY894+18),"")</f>
      </c>
      <c r="HI894">
        <f>IF($IZ894&gt;=19,INDEX($GO:$GO,$IY894+19),"")</f>
      </c>
      <c r="HJ894">
        <f>IF($IZ894&gt;=20,INDEX($GO:$GO,$IY894+20),"")</f>
      </c>
      <c r="HK894">
        <f>IF($IZ894&gt;=21,INDEX($GO:$GO,$IY894+21),"")</f>
      </c>
      <c r="HL894">
        <f>IF($IZ894&gt;=22,INDEX($GO:$GO,$IY894+22),"")</f>
      </c>
      <c r="HM894">
        <f>IF($IZ894&gt;=23,INDEX($GO:$GO,$IY894+23),"")</f>
      </c>
      <c r="HN894">
        <f>IF($IZ894&gt;=24,INDEX($GO:$GO,$IY894+24),"")</f>
      </c>
      <c r="HO894">
        <f>IF($IZ894&gt;=25,INDEX($GO:$GO,$IY894+25),"")</f>
      </c>
      <c r="HP894">
        <f>IF($IZ894&gt;=26,INDEX($GO:$GO,$IY894+26),"")</f>
      </c>
      <c r="HQ894">
        <f>IF($IZ894&gt;=27,INDEX($GO:$GO,$IY894+27),"")</f>
      </c>
      <c r="HR894">
        <f>IF($IZ894&gt;=28,INDEX($GO:$GO,$IY894+28),"")</f>
      </c>
      <c r="HS894">
        <f>IF($IZ894&gt;=29,INDEX($GO:$GO,$IY894+29),"")</f>
      </c>
      <c r="HT894">
        <f>IF($IZ894&gt;=30,INDEX($GO:$GO,$IY894+30),"")</f>
      </c>
      <c r="HU894">
        <f>IF($IZ894&gt;=31,INDEX($GO:$GO,$IY894+31),"")</f>
      </c>
      <c r="HV894">
        <f>IF($IZ894&gt;=32,INDEX($GO:$GO,$IY894+32),"")</f>
      </c>
      <c r="HW894">
        <f>IF($IZ894&gt;=33,INDEX($GO:$GO,$IY894+33),"")</f>
      </c>
      <c r="HX894">
        <f>IF($IZ894&gt;=34,INDEX($GO:$GO,$IY894+34),"")</f>
      </c>
      <c r="HY894">
        <f>IF($IZ894&gt;=35,INDEX($GO:$GO,$IY894+35),"")</f>
      </c>
      <c r="HZ894">
        <f>IF($IZ894&gt;=36,INDEX($GO:$GO,$IY894+36),"")</f>
      </c>
      <c r="IA894">
        <f>IF($IZ894&gt;=37,INDEX($GO:$GO,$IY894+37),"")</f>
      </c>
      <c r="IB894">
        <f>IF($IZ894&gt;=38,INDEX($GO:$GO,$IY894+38),"")</f>
      </c>
      <c r="IC894">
        <f>IF($IZ894&gt;=39,INDEX($GO:$GO,$IY894+39),"")</f>
      </c>
      <c r="ID894">
        <f>IF($IZ894&gt;=40,INDEX($GO:$GO,$IY894+40),"")</f>
      </c>
      <c r="IE894">
        <f>IF($IZ894&gt;=41,INDEX($GO:$GO,$IY894+41),"")</f>
      </c>
      <c r="IF894">
        <f>IF($IZ894&gt;=42,INDEX($GO:$GO,$IY894+42),"")</f>
      </c>
      <c r="IG894">
        <f>IF($IZ894&gt;=43,INDEX($GO:$GO,$IY894+43),"")</f>
      </c>
      <c r="IH894">
        <f>IF($IZ894&gt;=44,INDEX($GO:$GO,$IY894+44),"")</f>
      </c>
      <c r="II894">
        <f>IF($IZ894&gt;=45,INDEX($GO:$GO,$IY894+45),"")</f>
      </c>
      <c r="IJ894">
        <f>IF($IZ894&gt;=46,INDEX($GO:$GO,$IY894+46),"")</f>
      </c>
      <c r="IK894">
        <f>IF($IZ894&gt;=47,INDEX($GO:$GO,$IY894+47),"")</f>
      </c>
      <c r="IL894">
        <f>IF($IZ894&gt;=48,INDEX($GO:$GO,$IY894+48),"")</f>
      </c>
      <c r="IM894">
        <f>IF($IZ894&gt;=49,INDEX($GO:$GO,$IY894+49),"")</f>
      </c>
      <c r="IN894">
        <f>IF($IZ894&gt;=50,INDEX($GO:$GO,$IY894+50),"")</f>
      </c>
      <c r="IO894">
        <f>IF($IZ894&gt;=51,INDEX($GO:$GO,$IY894+51),"")</f>
      </c>
      <c r="IP894">
        <f>IF($IZ894&gt;=52,INDEX($GO:$GO,$IY894+52),"")</f>
      </c>
      <c r="IQ894">
        <f>IF($IZ894&gt;=53,INDEX($GO:$GO,$IY894+53),"")</f>
      </c>
      <c r="IR894">
        <f>IF($IZ894&gt;=54,INDEX($GO:$GO,$IY894+54),"")</f>
      </c>
      <c r="IS894">
        <f>IF($IZ894&gt;=55,INDEX($GO:$GO,$IY894+55),"")</f>
      </c>
      <c r="IT894">
        <f>IF($IZ894&gt;=56,INDEX($GO:$GO,$IY894+56),"")</f>
      </c>
      <c r="IU894">
        <f>IF($IZ894&gt;=57,INDEX($GO:$GO,$IY894+57),"")</f>
      </c>
      <c r="IV894">
        <f>IF($IZ894&gt;=58,INDEX($GO:$GO,$IY894+58),"")</f>
      </c>
      <c r="IW894">
        <f>IF($IZ894&gt;=59,INDEX($GO:$GO,$IY894+59),"")</f>
      </c>
      <c r="IX894">
        <f>IF($IZ894&gt;=60,INDEX($GO:$GO,$IY894+60),"")</f>
      </c>
      <c r="IY894">
        <f>IFERROR(MATCH($GN894,$GO$2:$GO$827,0)+1,0)</f>
      </c>
      <c r="IZ894">
        <f>IFERROR(INDEX($GP$2:$GP$827,MATCH($GN894,$GO$2:$GO$827,0)),0)</f>
      </c>
      <c r="JA894" t="s">
        <v>23</v>
      </c>
      <c r="JB894" t="s">
        <v>23</v>
      </c>
    </row>
    <row r="895" spans="1:262" x14ac:dyDescent="0.25">
      <c r="F895" s="1"/>
      <c r="G895" s="1"/>
      <c r="H895" s="1"/>
      <c r="I895" s="1"/>
      <c r="J895" s="1">
        <f>IFERROR(IF(FIND(" - ",$F895)&gt;0,MID($F895,FIND(" - ",$F895)+3,LEN($F895)),""),"")</f>
      </c>
      <c r="L895" s="1"/>
      <c r="N895" t="s">
        <v>23</v>
      </c>
      <c r="P895">
        <f>IF(OR($N895="",$O895=""),"",IFERROR($N895/$O895,0))</f>
      </c>
      <c r="Q895">
        <f>IF($N895="","",
IF($G895="","",
IF(ISNUMBER(SEARCH("exempt",LOWER($G895))),0,
$N895*(VALUE(SUBSTITUTE($G895,"%",""))/100))))</f>
      </c>
      <c r="W895">
        <f>IF($N895="","",
SUM($N895,$Q895,$U895,$R895,$T895)-
IF($V895="",0,VALUE($V895)))</f>
      </c>
      <c r="AE895" t="s">
        <v>2188</v>
      </c>
      <c r="AM895">
        <f>IFERROR(LEFT($F895,FIND(" - ",$F895)-1),$F895)</f>
      </c>
      <c r="AP895">
        <f>IF($CE895&gt;=1,INDEX($AN:$AN,$CD895+1),"")</f>
      </c>
      <c r="AQ895">
        <f>IF($CE895&gt;=2,INDEX($AN:$AN,$CD895+2),"")</f>
      </c>
      <c r="AR895">
        <f>IF($CE895&gt;=3,INDEX($AN:$AN,$CD895+3),"")</f>
      </c>
      <c r="AS895">
        <f>IF($CE895&gt;=4,INDEX($AN:$AN,$CD895+4),"")</f>
      </c>
      <c r="AT895">
        <f>IF($CE895&gt;=5,INDEX($AN:$AN,$CD895+5),"")</f>
      </c>
      <c r="AU895">
        <f>IF($CE895&gt;=6,INDEX($AN:$AN,$CD895+6),"")</f>
      </c>
      <c r="AV895">
        <f>IF($CE895&gt;=7,INDEX($AN:$AN,$CD895+7),"")</f>
      </c>
      <c r="AW895">
        <f>IF($CE895&gt;=8,INDEX($AN:$AN,$CD895+8),"")</f>
      </c>
      <c r="AX895">
        <f>IF($CE895&gt;=9,INDEX($AN:$AN,$CD895+9),"")</f>
      </c>
      <c r="AY895">
        <f>IF($CE895&gt;=10,INDEX($AN:$AN,$CD895+10),"")</f>
      </c>
      <c r="AZ895">
        <f>IF($CE895&gt;=11,INDEX($AN:$AN,$CD895+11),"")</f>
      </c>
      <c r="BA895">
        <f>IF($CE895&gt;=12,INDEX($AN:$AN,$CD895+12),"")</f>
      </c>
      <c r="BB895">
        <f>IF($CE895&gt;=13,INDEX($AN:$AN,$CD895+13),"")</f>
      </c>
      <c r="BC895">
        <f>IF($CE895&gt;=14,INDEX($AN:$AN,$CD895+14),"")</f>
      </c>
      <c r="BD895">
        <f>IF($CE895&gt;=15,INDEX($AN:$AN,$CD895+15),"")</f>
      </c>
      <c r="BE895">
        <f>IF($CE895&gt;=16,INDEX($AN:$AN,$CD895+16),"")</f>
      </c>
      <c r="BF895">
        <f>IF($CE895&gt;=17,INDEX($AN:$AN,$CD895+17),"")</f>
      </c>
      <c r="BG895">
        <f>IF($CE895&gt;=18,INDEX($AN:$AN,$CD895+18),"")</f>
      </c>
      <c r="BH895">
        <f>IF($CE895&gt;=19,INDEX($AN:$AN,$CD895+19),"")</f>
      </c>
      <c r="BI895">
        <f>IF($CE895&gt;=20,INDEX($AN:$AN,$CD895+20),"")</f>
      </c>
      <c r="BJ895">
        <f>IF($CE895&gt;=21,INDEX($AN:$AN,$CD895+21),"")</f>
      </c>
      <c r="BK895">
        <f>IF($CE895&gt;=22,INDEX($AN:$AN,$CD895+22),"")</f>
      </c>
      <c r="BL895">
        <f>IF($CE895&gt;=23,INDEX($AN:$AN,$CD895+23),"")</f>
      </c>
      <c r="BM895">
        <f>IF($CE895&gt;=24,INDEX($AN:$AN,$CD895+24),"")</f>
      </c>
      <c r="BN895">
        <f>IF($CE895&gt;=25,INDEX($AN:$AN,$CD895+25),"")</f>
      </c>
      <c r="BO895">
        <f>IF($CE895&gt;=26,INDEX($AN:$AN,$CD895+26),"")</f>
      </c>
      <c r="BP895">
        <f>IF($CE895&gt;=27,INDEX($AN:$AN,$CD895+27),"")</f>
      </c>
      <c r="BQ895">
        <f>IF($CE895&gt;=28,INDEX($AN:$AN,$CD895+28),"")</f>
      </c>
      <c r="BR895">
        <f>IF($CE895&gt;=29,INDEX($AN:$AN,$CD895+29),"")</f>
      </c>
      <c r="BS895">
        <f>IF($CE895&gt;=30,INDEX($AN:$AN,$CD895+30),"")</f>
      </c>
      <c r="BT895">
        <f>IF($CE895&gt;=31,INDEX($AN:$AN,$CD895+31),"")</f>
      </c>
      <c r="BU895">
        <f>IF($CE895&gt;=32,INDEX($AN:$AN,$CD895+32),"")</f>
      </c>
      <c r="BV895">
        <f>IF($CE895&gt;=33,INDEX($AN:$AN,$CD895+33),"")</f>
      </c>
      <c r="BW895">
        <f>IF($CE895&gt;=34,INDEX($AN:$AN,$CD895+34),"")</f>
      </c>
      <c r="BX895">
        <f>IF($CE895&gt;=35,INDEX($AN:$AN,$CD895+35),"")</f>
      </c>
      <c r="BY895">
        <f>IF($CE895&gt;=36,INDEX($AN:$AN,$CD895+36),"")</f>
      </c>
      <c r="BZ895">
        <f>IF($CE895&gt;=37,INDEX($AN:$AN,$CD895+37),"")</f>
      </c>
      <c r="CA895">
        <f>IF($CE895&gt;=38,INDEX($AN:$AN,$CD895+38),"")</f>
      </c>
      <c r="CB895">
        <f>IF($CE895&gt;=39,INDEX($AN:$AN,$CD895+39),"")</f>
      </c>
      <c r="CC895">
        <f>IF($CE895&gt;=40,INDEX($AN:$AN,$CD895+40),"")</f>
      </c>
      <c r="CD895">
        <f>IFERROR(MATCH($AM895,$AN$2:$AN$133,0)+1,0)</f>
      </c>
      <c r="CE895">
        <f>IFERROR(INDEX($AO$2:$AO$133,MATCH($AM895,$AN$2:$AN$133,0)),0)</f>
      </c>
      <c r="CF895">
        <f>IFERROR(LEFT($K895,FIND(" - ",$K895)-1),$K895)</f>
      </c>
      <c r="CG895" t="s">
        <v>225</v>
      </c>
      <c r="CI895">
        <f>IF($DD895&gt;=1,INDEX($CG:$CG,$DC895+1),"")</f>
      </c>
      <c r="CJ895">
        <f>IF($DD895&gt;=2,INDEX($CG:$CG,$DC895+2),"")</f>
      </c>
      <c r="CK895">
        <f>IF($DD895&gt;=3,INDEX($CG:$CG,$DC895+3),"")</f>
      </c>
      <c r="CL895">
        <f>IF($DD895&gt;=4,INDEX($CG:$CG,$DC895+4),"")</f>
      </c>
      <c r="CM895">
        <f>IF($DD895&gt;=5,INDEX($CG:$CG,$DC895+5),"")</f>
      </c>
      <c r="CN895">
        <f>IF($DD895&gt;=6,INDEX($CG:$CG,$DC895+6),"")</f>
      </c>
      <c r="CO895">
        <f>IF($DD895&gt;=7,INDEX($CG:$CG,$DC895+7),"")</f>
      </c>
      <c r="CP895">
        <f>IF($DD895&gt;=8,INDEX($CG:$CG,$DC895+8),"")</f>
      </c>
      <c r="CQ895">
        <f>IF($DD895&gt;=9,INDEX($CG:$CG,$DC895+9),"")</f>
      </c>
      <c r="CR895">
        <f>IF($DD895&gt;=10,INDEX($CG:$CG,$DC895+10),"")</f>
      </c>
      <c r="CS895">
        <f>IF($DD895&gt;=11,INDEX($CG:$CG,$DC895+11),"")</f>
      </c>
      <c r="CT895">
        <f>IF($DD895&gt;=12,INDEX($CG:$CG,$DC895+12),"")</f>
      </c>
      <c r="CU895">
        <f>IF($DD895&gt;=13,INDEX($CG:$CG,$DC895+13),"")</f>
      </c>
      <c r="CV895">
        <f>IF($DD895&gt;=14,INDEX($CG:$CG,$DC895+14),"")</f>
      </c>
      <c r="CW895">
        <f>IF($DD895&gt;=15,INDEX($CG:$CG,$DC895+15),"")</f>
      </c>
      <c r="CX895">
        <f>IF($DD895&gt;=16,INDEX($CG:$CG,$DC895+16),"")</f>
      </c>
      <c r="CY895">
        <f>IF($DD895&gt;=17,INDEX($CG:$CG,$DC895+17),"")</f>
      </c>
      <c r="CZ895">
        <f>IF($DD895&gt;=18,INDEX($CG:$CG,$DC895+18),"")</f>
      </c>
      <c r="DA895">
        <f>IF($DD895&gt;=19,INDEX($CG:$CG,$DC895+19),"")</f>
      </c>
      <c r="DB895">
        <f>IF($DD895&gt;=20,INDEX($CG:$CG,$DC895+20),"")</f>
      </c>
      <c r="DC895">
        <f>IFERROR(MATCH($CF895,$CG$2:$CG$1558,0)+1,0)</f>
      </c>
      <c r="DD895">
        <f>IFERROR(INDEX($CH$2:$CH$1558,MATCH($CF895,$CG$2:$CG$1558,0)),0)</f>
      </c>
      <c r="DE895">
        <f>IFERROR(INDEX($AL:$AL,MATCH($G895,$AK:$AK,0))&amp;"","")</f>
      </c>
      <c r="DI895">
        <f>IF($GL895&gt;=1,INDEX($DF:$DF,$GK895+1),"")</f>
      </c>
      <c r="DJ895">
        <f>IF($GL895&gt;=2,INDEX($DF:$DF,$GK895+2),"")</f>
      </c>
      <c r="DK895">
        <f>IF($GL895&gt;=3,INDEX($DF:$DF,$GK895+3),"")</f>
      </c>
      <c r="DL895">
        <f>IF($GL895&gt;=4,INDEX($DF:$DF,$GK895+4),"")</f>
      </c>
      <c r="DM895">
        <f>IF($GL895&gt;=5,INDEX($DF:$DF,$GK895+5),"")</f>
      </c>
      <c r="DN895">
        <f>IF($GL895&gt;=6,INDEX($DF:$DF,$GK895+6),"")</f>
      </c>
      <c r="DO895">
        <f>IF($GL895&gt;=7,INDEX($DF:$DF,$GK895+7),"")</f>
      </c>
      <c r="DP895">
        <f>IF($GL895&gt;=8,INDEX($DF:$DF,$GK895+8),"")</f>
      </c>
      <c r="DQ895">
        <f>IF($GL895&gt;=9,INDEX($DF:$DF,$GK895+9),"")</f>
      </c>
      <c r="DR895">
        <f>IF($GL895&gt;=10,INDEX($DF:$DF,$GK895+10),"")</f>
      </c>
      <c r="DS895">
        <f>IF($GL895&gt;=11,INDEX($DF:$DF,$GK895+11),"")</f>
      </c>
      <c r="DT895">
        <f>IF($GL895&gt;=12,INDEX($DF:$DF,$GK895+12),"")</f>
      </c>
      <c r="DU895">
        <f>IF($GL895&gt;=13,INDEX($DF:$DF,$GK895+13),"")</f>
      </c>
      <c r="DV895">
        <f>IF($GL895&gt;=14,INDEX($DF:$DF,$GK895+14),"")</f>
      </c>
      <c r="DW895">
        <f>IF($GL895&gt;=15,INDEX($DF:$DF,$GK895+15),"")</f>
      </c>
      <c r="DX895">
        <f>IF($GL895&gt;=16,INDEX($DF:$DF,$GK895+16),"")</f>
      </c>
      <c r="DY895">
        <f>IF($GL895&gt;=17,INDEX($DF:$DF,$GK895+17),"")</f>
      </c>
      <c r="DZ895">
        <f>IF($GL895&gt;=18,INDEX($DF:$DF,$GK895+18),"")</f>
      </c>
      <c r="EA895">
        <f>IF($GL895&gt;=19,INDEX($DF:$DF,$GK895+19),"")</f>
      </c>
      <c r="EB895">
        <f>IF($GL895&gt;=20,INDEX($DF:$DF,$GK895+20),"")</f>
      </c>
      <c r="EC895">
        <f>IF($GL895&gt;=21,INDEX($DF:$DF,$GK895+21),"")</f>
      </c>
      <c r="ED895">
        <f>IF($GL895&gt;=22,INDEX($DF:$DF,$GK895+22),"")</f>
      </c>
      <c r="EE895">
        <f>IF($GL895&gt;=23,INDEX($DF:$DF,$GK895+23),"")</f>
      </c>
      <c r="EF895">
        <f>IF($GL895&gt;=24,INDEX($DF:$DF,$GK895+24),"")</f>
      </c>
      <c r="EG895">
        <f>IF($GL895&gt;=25,INDEX($DF:$DF,$GK895+25),"")</f>
      </c>
      <c r="EH895">
        <f>IF($GL895&gt;=26,INDEX($DF:$DF,$GK895+26),"")</f>
      </c>
      <c r="EI895">
        <f>IF($GL895&gt;=27,INDEX($DF:$DF,$GK895+27),"")</f>
      </c>
      <c r="EJ895">
        <f>IF($GL895&gt;=28,INDEX($DF:$DF,$GK895+28),"")</f>
      </c>
      <c r="EK895">
        <f>IF($GL895&gt;=29,INDEX($DF:$DF,$GK895+29),"")</f>
      </c>
      <c r="EL895">
        <f>IF($GL895&gt;=30,INDEX($DF:$DF,$GK895+30),"")</f>
      </c>
      <c r="EM895">
        <f>IF($GL895&gt;=31,INDEX($DF:$DF,$GK895+31),"")</f>
      </c>
      <c r="EN895">
        <f>IF($GL895&gt;=32,INDEX($DF:$DF,$GK895+32),"")</f>
      </c>
      <c r="EO895">
        <f>IF($GL895&gt;=33,INDEX($DF:$DF,$GK895+33),"")</f>
      </c>
      <c r="EP895">
        <f>IF($GL895&gt;=34,INDEX($DF:$DF,$GK895+34),"")</f>
      </c>
      <c r="EQ895">
        <f>IF($GL895&gt;=35,INDEX($DF:$DF,$GK895+35),"")</f>
      </c>
      <c r="ER895">
        <f>IF($GL895&gt;=36,INDEX($DF:$DF,$GK895+36),"")</f>
      </c>
      <c r="ES895">
        <f>IF($GL895&gt;=37,INDEX($DF:$DF,$GK895+37),"")</f>
      </c>
      <c r="ET895">
        <f>IF($GL895&gt;=38,INDEX($DF:$DF,$GK895+38),"")</f>
      </c>
      <c r="EU895">
        <f>IF($GL895&gt;=39,INDEX($DF:$DF,$GK895+39),"")</f>
      </c>
      <c r="EV895">
        <f>IF($GL895&gt;=40,INDEX($DF:$DF,$GK895+40),"")</f>
      </c>
      <c r="EW895">
        <f>IF($GL895&gt;=1,INDEX($DG:$DG,$GK895+1),"")</f>
      </c>
      <c r="EX895">
        <f>IF($GL895&gt;=2,INDEX($DG:$DG,$GK895+2),"")</f>
      </c>
      <c r="EY895">
        <f>IF($GL895&gt;=3,INDEX($DG:$DG,$GK895+3),"")</f>
      </c>
      <c r="EZ895">
        <f>IF($GL895&gt;=4,INDEX($DG:$DG,$GK895+4),"")</f>
      </c>
      <c r="FA895">
        <f>IF($GL895&gt;=5,INDEX($DG:$DG,$GK895+5),"")</f>
      </c>
      <c r="FB895">
        <f>IF($GL895&gt;=6,INDEX($DG:$DG,$GK895+6),"")</f>
      </c>
      <c r="FC895">
        <f>IF($GL895&gt;=7,INDEX($DG:$DG,$GK895+7),"")</f>
      </c>
      <c r="FD895">
        <f>IF($GL895&gt;=8,INDEX($DG:$DG,$GK895+8),"")</f>
      </c>
      <c r="FE895">
        <f>IF($GL895&gt;=9,INDEX($DG:$DG,$GK895+9),"")</f>
      </c>
      <c r="FF895">
        <f>IF($GL895&gt;=10,INDEX($DG:$DG,$GK895+10),"")</f>
      </c>
      <c r="FG895">
        <f>IF($GL895&gt;=11,INDEX($DG:$DG,$GK895+11),"")</f>
      </c>
      <c r="FH895">
        <f>IF($GL895&gt;=12,INDEX($DG:$DG,$GK895+12),"")</f>
      </c>
      <c r="FI895">
        <f>IF($GL895&gt;=13,INDEX($DG:$DG,$GK895+13),"")</f>
      </c>
      <c r="FJ895">
        <f>IF($GL895&gt;=14,INDEX($DG:$DG,$GK895+14),"")</f>
      </c>
      <c r="FK895">
        <f>IF($GL895&gt;=15,INDEX($DG:$DG,$GK895+15),"")</f>
      </c>
      <c r="FL895">
        <f>IF($GL895&gt;=16,INDEX($DG:$DG,$GK895+16),"")</f>
      </c>
      <c r="FM895">
        <f>IF($GL895&gt;=17,INDEX($DG:$DG,$GK895+17),"")</f>
      </c>
      <c r="FN895">
        <f>IF($GL895&gt;=18,INDEX($DG:$DG,$GK895+18),"")</f>
      </c>
      <c r="FO895">
        <f>IF($GL895&gt;=19,INDEX($DG:$DG,$GK895+19),"")</f>
      </c>
      <c r="FP895">
        <f>IF($GL895&gt;=20,INDEX($DG:$DG,$GK895+20),"")</f>
      </c>
      <c r="FQ895">
        <f>IF($GL895&gt;=21,INDEX($DG:$DG,$GK895+21),"")</f>
      </c>
      <c r="FR895">
        <f>IF($GL895&gt;=22,INDEX($DG:$DG,$GK895+22),"")</f>
      </c>
      <c r="FS895">
        <f>IF($GL895&gt;=23,INDEX($DG:$DG,$GK895+23),"")</f>
      </c>
      <c r="FT895">
        <f>IF($GL895&gt;=24,INDEX($DG:$DG,$GK895+24),"")</f>
      </c>
      <c r="FU895">
        <f>IF($GL895&gt;=25,INDEX($DG:$DG,$GK895+25),"")</f>
      </c>
      <c r="FV895">
        <f>IF($GL895&gt;=26,INDEX($DG:$DG,$GK895+26),"")</f>
      </c>
      <c r="FW895">
        <f>IF($GL895&gt;=27,INDEX($DG:$DG,$GK895+27),"")</f>
      </c>
      <c r="FX895">
        <f>IF($GL895&gt;=28,INDEX($DG:$DG,$GK895+28),"")</f>
      </c>
      <c r="FY895">
        <f>IF($GL895&gt;=29,INDEX($DG:$DG,$GK895+29),"")</f>
      </c>
      <c r="FZ895">
        <f>IF($GL895&gt;=30,INDEX($DG:$DG,$GK895+30),"")</f>
      </c>
      <c r="GA895">
        <f>IF($GL895&gt;=31,INDEX($DG:$DG,$GK895+31),"")</f>
      </c>
      <c r="GB895">
        <f>IF($GL895&gt;=32,INDEX($DG:$DG,$GK895+32),"")</f>
      </c>
      <c r="GC895">
        <f>IF($GL895&gt;=33,INDEX($DG:$DG,$GK895+33),"")</f>
      </c>
      <c r="GD895">
        <f>IF($GL895&gt;=34,INDEX($DG:$DG,$GK895+34),"")</f>
      </c>
      <c r="GE895">
        <f>IF($GL895&gt;=35,INDEX($DG:$DG,$GK895+35),"")</f>
      </c>
      <c r="GF895">
        <f>IF($GL895&gt;=36,INDEX($DG:$DG,$GK895+36),"")</f>
      </c>
      <c r="GG895">
        <f>IF($GL895&gt;=37,INDEX($DG:$DG,$GK895+37),"")</f>
      </c>
      <c r="GH895">
        <f>IF($GL895&gt;=38,INDEX($DG:$DG,$GK895+38),"")</f>
      </c>
      <c r="GI895">
        <f>IF($GL895&gt;=39,INDEX($DG:$DG,$GK895+39),"")</f>
      </c>
      <c r="GJ895">
        <f>IF($GL895&gt;=40,INDEX($DG:$DG,$GK895+40),"")</f>
      </c>
      <c r="GK895">
        <f>IFERROR(MATCH($DE895,$DF$2:$DF$166,0)+1,0)</f>
      </c>
      <c r="GL895">
        <f>IFERROR(INDEX($DH$2:$DH$166,MATCH($DE895,$DF$2:$DF$166,0)),0)</f>
      </c>
      <c r="GM895">
        <f>IFERROR(MATCH($H895,$DI$895:$EV$895,0),0)</f>
      </c>
      <c r="GN895">
        <f>IF($GM895&gt;0,INDEX($EW$895:$GJ$895,$GM895),"")</f>
      </c>
      <c r="GQ895">
        <f>IF($IZ895&gt;=1,INDEX($GO:$GO,$IY895+1),"")</f>
      </c>
      <c r="GR895">
        <f>IF($IZ895&gt;=2,INDEX($GO:$GO,$IY895+2),"")</f>
      </c>
      <c r="GS895">
        <f>IF($IZ895&gt;=3,INDEX($GO:$GO,$IY895+3),"")</f>
      </c>
      <c r="GT895">
        <f>IF($IZ895&gt;=4,INDEX($GO:$GO,$IY895+4),"")</f>
      </c>
      <c r="GU895">
        <f>IF($IZ895&gt;=5,INDEX($GO:$GO,$IY895+5),"")</f>
      </c>
      <c r="GV895">
        <f>IF($IZ895&gt;=6,INDEX($GO:$GO,$IY895+6),"")</f>
      </c>
      <c r="GW895">
        <f>IF($IZ895&gt;=7,INDEX($GO:$GO,$IY895+7),"")</f>
      </c>
      <c r="GX895">
        <f>IF($IZ895&gt;=8,INDEX($GO:$GO,$IY895+8),"")</f>
      </c>
      <c r="GY895">
        <f>IF($IZ895&gt;=9,INDEX($GO:$GO,$IY895+9),"")</f>
      </c>
      <c r="GZ895">
        <f>IF($IZ895&gt;=10,INDEX($GO:$GO,$IY895+10),"")</f>
      </c>
      <c r="HA895">
        <f>IF($IZ895&gt;=11,INDEX($GO:$GO,$IY895+11),"")</f>
      </c>
      <c r="HB895">
        <f>IF($IZ895&gt;=12,INDEX($GO:$GO,$IY895+12),"")</f>
      </c>
      <c r="HC895">
        <f>IF($IZ895&gt;=13,INDEX($GO:$GO,$IY895+13),"")</f>
      </c>
      <c r="HD895">
        <f>IF($IZ895&gt;=14,INDEX($GO:$GO,$IY895+14),"")</f>
      </c>
      <c r="HE895">
        <f>IF($IZ895&gt;=15,INDEX($GO:$GO,$IY895+15),"")</f>
      </c>
      <c r="HF895">
        <f>IF($IZ895&gt;=16,INDEX($GO:$GO,$IY895+16),"")</f>
      </c>
      <c r="HG895">
        <f>IF($IZ895&gt;=17,INDEX($GO:$GO,$IY895+17),"")</f>
      </c>
      <c r="HH895">
        <f>IF($IZ895&gt;=18,INDEX($GO:$GO,$IY895+18),"")</f>
      </c>
      <c r="HI895">
        <f>IF($IZ895&gt;=19,INDEX($GO:$GO,$IY895+19),"")</f>
      </c>
      <c r="HJ895">
        <f>IF($IZ895&gt;=20,INDEX($GO:$GO,$IY895+20),"")</f>
      </c>
      <c r="HK895">
        <f>IF($IZ895&gt;=21,INDEX($GO:$GO,$IY895+21),"")</f>
      </c>
      <c r="HL895">
        <f>IF($IZ895&gt;=22,INDEX($GO:$GO,$IY895+22),"")</f>
      </c>
      <c r="HM895">
        <f>IF($IZ895&gt;=23,INDEX($GO:$GO,$IY895+23),"")</f>
      </c>
      <c r="HN895">
        <f>IF($IZ895&gt;=24,INDEX($GO:$GO,$IY895+24),"")</f>
      </c>
      <c r="HO895">
        <f>IF($IZ895&gt;=25,INDEX($GO:$GO,$IY895+25),"")</f>
      </c>
      <c r="HP895">
        <f>IF($IZ895&gt;=26,INDEX($GO:$GO,$IY895+26),"")</f>
      </c>
      <c r="HQ895">
        <f>IF($IZ895&gt;=27,INDEX($GO:$GO,$IY895+27),"")</f>
      </c>
      <c r="HR895">
        <f>IF($IZ895&gt;=28,INDEX($GO:$GO,$IY895+28),"")</f>
      </c>
      <c r="HS895">
        <f>IF($IZ895&gt;=29,INDEX($GO:$GO,$IY895+29),"")</f>
      </c>
      <c r="HT895">
        <f>IF($IZ895&gt;=30,INDEX($GO:$GO,$IY895+30),"")</f>
      </c>
      <c r="HU895">
        <f>IF($IZ895&gt;=31,INDEX($GO:$GO,$IY895+31),"")</f>
      </c>
      <c r="HV895">
        <f>IF($IZ895&gt;=32,INDEX($GO:$GO,$IY895+32),"")</f>
      </c>
      <c r="HW895">
        <f>IF($IZ895&gt;=33,INDEX($GO:$GO,$IY895+33),"")</f>
      </c>
      <c r="HX895">
        <f>IF($IZ895&gt;=34,INDEX($GO:$GO,$IY895+34),"")</f>
      </c>
      <c r="HY895">
        <f>IF($IZ895&gt;=35,INDEX($GO:$GO,$IY895+35),"")</f>
      </c>
      <c r="HZ895">
        <f>IF($IZ895&gt;=36,INDEX($GO:$GO,$IY895+36),"")</f>
      </c>
      <c r="IA895">
        <f>IF($IZ895&gt;=37,INDEX($GO:$GO,$IY895+37),"")</f>
      </c>
      <c r="IB895">
        <f>IF($IZ895&gt;=38,INDEX($GO:$GO,$IY895+38),"")</f>
      </c>
      <c r="IC895">
        <f>IF($IZ895&gt;=39,INDEX($GO:$GO,$IY895+39),"")</f>
      </c>
      <c r="ID895">
        <f>IF($IZ895&gt;=40,INDEX($GO:$GO,$IY895+40),"")</f>
      </c>
      <c r="IE895">
        <f>IF($IZ895&gt;=41,INDEX($GO:$GO,$IY895+41),"")</f>
      </c>
      <c r="IF895">
        <f>IF($IZ895&gt;=42,INDEX($GO:$GO,$IY895+42),"")</f>
      </c>
      <c r="IG895">
        <f>IF($IZ895&gt;=43,INDEX($GO:$GO,$IY895+43),"")</f>
      </c>
      <c r="IH895">
        <f>IF($IZ895&gt;=44,INDEX($GO:$GO,$IY895+44),"")</f>
      </c>
      <c r="II895">
        <f>IF($IZ895&gt;=45,INDEX($GO:$GO,$IY895+45),"")</f>
      </c>
      <c r="IJ895">
        <f>IF($IZ895&gt;=46,INDEX($GO:$GO,$IY895+46),"")</f>
      </c>
      <c r="IK895">
        <f>IF($IZ895&gt;=47,INDEX($GO:$GO,$IY895+47),"")</f>
      </c>
      <c r="IL895">
        <f>IF($IZ895&gt;=48,INDEX($GO:$GO,$IY895+48),"")</f>
      </c>
      <c r="IM895">
        <f>IF($IZ895&gt;=49,INDEX($GO:$GO,$IY895+49),"")</f>
      </c>
      <c r="IN895">
        <f>IF($IZ895&gt;=50,INDEX($GO:$GO,$IY895+50),"")</f>
      </c>
      <c r="IO895">
        <f>IF($IZ895&gt;=51,INDEX($GO:$GO,$IY895+51),"")</f>
      </c>
      <c r="IP895">
        <f>IF($IZ895&gt;=52,INDEX($GO:$GO,$IY895+52),"")</f>
      </c>
      <c r="IQ895">
        <f>IF($IZ895&gt;=53,INDEX($GO:$GO,$IY895+53),"")</f>
      </c>
      <c r="IR895">
        <f>IF($IZ895&gt;=54,INDEX($GO:$GO,$IY895+54),"")</f>
      </c>
      <c r="IS895">
        <f>IF($IZ895&gt;=55,INDEX($GO:$GO,$IY895+55),"")</f>
      </c>
      <c r="IT895">
        <f>IF($IZ895&gt;=56,INDEX($GO:$GO,$IY895+56),"")</f>
      </c>
      <c r="IU895">
        <f>IF($IZ895&gt;=57,INDEX($GO:$GO,$IY895+57),"")</f>
      </c>
      <c r="IV895">
        <f>IF($IZ895&gt;=58,INDEX($GO:$GO,$IY895+58),"")</f>
      </c>
      <c r="IW895">
        <f>IF($IZ895&gt;=59,INDEX($GO:$GO,$IY895+59),"")</f>
      </c>
      <c r="IX895">
        <f>IF($IZ895&gt;=60,INDEX($GO:$GO,$IY895+60),"")</f>
      </c>
      <c r="IY895">
        <f>IFERROR(MATCH($GN895,$GO$2:$GO$827,0)+1,0)</f>
      </c>
      <c r="IZ895">
        <f>IFERROR(INDEX($GP$2:$GP$827,MATCH($GN895,$GO$2:$GO$827,0)),0)</f>
      </c>
      <c r="JA895" t="s">
        <v>23</v>
      </c>
      <c r="JB895" t="s">
        <v>23</v>
      </c>
    </row>
    <row r="896" spans="1:262" x14ac:dyDescent="0.25">
      <c r="F896" s="1"/>
      <c r="G896" s="1"/>
      <c r="H896" s="1"/>
      <c r="I896" s="1"/>
      <c r="J896" s="1">
        <f>IFERROR(IF(FIND(" - ",$F896)&gt;0,MID($F896,FIND(" - ",$F896)+3,LEN($F896)),""),"")</f>
      </c>
      <c r="L896" s="1"/>
      <c r="N896" t="s">
        <v>23</v>
      </c>
      <c r="P896">
        <f>IF(OR($N896="",$O896=""),"",IFERROR($N896/$O896,0))</f>
      </c>
      <c r="Q896">
        <f>IF($N896="","",
IF($G896="","",
IF(ISNUMBER(SEARCH("exempt",LOWER($G896))),0,
$N896*(VALUE(SUBSTITUTE($G896,"%",""))/100))))</f>
      </c>
      <c r="W896">
        <f>IF($N896="","",
SUM($N896,$Q896,$U896,$R896,$T896)-
IF($V896="",0,VALUE($V896)))</f>
      </c>
      <c r="AE896" t="s">
        <v>2189</v>
      </c>
      <c r="AM896">
        <f>IFERROR(LEFT($F896,FIND(" - ",$F896)-1),$F896)</f>
      </c>
      <c r="AP896">
        <f>IF($CE896&gt;=1,INDEX($AN:$AN,$CD896+1),"")</f>
      </c>
      <c r="AQ896">
        <f>IF($CE896&gt;=2,INDEX($AN:$AN,$CD896+2),"")</f>
      </c>
      <c r="AR896">
        <f>IF($CE896&gt;=3,INDEX($AN:$AN,$CD896+3),"")</f>
      </c>
      <c r="AS896">
        <f>IF($CE896&gt;=4,INDEX($AN:$AN,$CD896+4),"")</f>
      </c>
      <c r="AT896">
        <f>IF($CE896&gt;=5,INDEX($AN:$AN,$CD896+5),"")</f>
      </c>
      <c r="AU896">
        <f>IF($CE896&gt;=6,INDEX($AN:$AN,$CD896+6),"")</f>
      </c>
      <c r="AV896">
        <f>IF($CE896&gt;=7,INDEX($AN:$AN,$CD896+7),"")</f>
      </c>
      <c r="AW896">
        <f>IF($CE896&gt;=8,INDEX($AN:$AN,$CD896+8),"")</f>
      </c>
      <c r="AX896">
        <f>IF($CE896&gt;=9,INDEX($AN:$AN,$CD896+9),"")</f>
      </c>
      <c r="AY896">
        <f>IF($CE896&gt;=10,INDEX($AN:$AN,$CD896+10),"")</f>
      </c>
      <c r="AZ896">
        <f>IF($CE896&gt;=11,INDEX($AN:$AN,$CD896+11),"")</f>
      </c>
      <c r="BA896">
        <f>IF($CE896&gt;=12,INDEX($AN:$AN,$CD896+12),"")</f>
      </c>
      <c r="BB896">
        <f>IF($CE896&gt;=13,INDEX($AN:$AN,$CD896+13),"")</f>
      </c>
      <c r="BC896">
        <f>IF($CE896&gt;=14,INDEX($AN:$AN,$CD896+14),"")</f>
      </c>
      <c r="BD896">
        <f>IF($CE896&gt;=15,INDEX($AN:$AN,$CD896+15),"")</f>
      </c>
      <c r="BE896">
        <f>IF($CE896&gt;=16,INDEX($AN:$AN,$CD896+16),"")</f>
      </c>
      <c r="BF896">
        <f>IF($CE896&gt;=17,INDEX($AN:$AN,$CD896+17),"")</f>
      </c>
      <c r="BG896">
        <f>IF($CE896&gt;=18,INDEX($AN:$AN,$CD896+18),"")</f>
      </c>
      <c r="BH896">
        <f>IF($CE896&gt;=19,INDEX($AN:$AN,$CD896+19),"")</f>
      </c>
      <c r="BI896">
        <f>IF($CE896&gt;=20,INDEX($AN:$AN,$CD896+20),"")</f>
      </c>
      <c r="BJ896">
        <f>IF($CE896&gt;=21,INDEX($AN:$AN,$CD896+21),"")</f>
      </c>
      <c r="BK896">
        <f>IF($CE896&gt;=22,INDEX($AN:$AN,$CD896+22),"")</f>
      </c>
      <c r="BL896">
        <f>IF($CE896&gt;=23,INDEX($AN:$AN,$CD896+23),"")</f>
      </c>
      <c r="BM896">
        <f>IF($CE896&gt;=24,INDEX($AN:$AN,$CD896+24),"")</f>
      </c>
      <c r="BN896">
        <f>IF($CE896&gt;=25,INDEX($AN:$AN,$CD896+25),"")</f>
      </c>
      <c r="BO896">
        <f>IF($CE896&gt;=26,INDEX($AN:$AN,$CD896+26),"")</f>
      </c>
      <c r="BP896">
        <f>IF($CE896&gt;=27,INDEX($AN:$AN,$CD896+27),"")</f>
      </c>
      <c r="BQ896">
        <f>IF($CE896&gt;=28,INDEX($AN:$AN,$CD896+28),"")</f>
      </c>
      <c r="BR896">
        <f>IF($CE896&gt;=29,INDEX($AN:$AN,$CD896+29),"")</f>
      </c>
      <c r="BS896">
        <f>IF($CE896&gt;=30,INDEX($AN:$AN,$CD896+30),"")</f>
      </c>
      <c r="BT896">
        <f>IF($CE896&gt;=31,INDEX($AN:$AN,$CD896+31),"")</f>
      </c>
      <c r="BU896">
        <f>IF($CE896&gt;=32,INDEX($AN:$AN,$CD896+32),"")</f>
      </c>
      <c r="BV896">
        <f>IF($CE896&gt;=33,INDEX($AN:$AN,$CD896+33),"")</f>
      </c>
      <c r="BW896">
        <f>IF($CE896&gt;=34,INDEX($AN:$AN,$CD896+34),"")</f>
      </c>
      <c r="BX896">
        <f>IF($CE896&gt;=35,INDEX($AN:$AN,$CD896+35),"")</f>
      </c>
      <c r="BY896">
        <f>IF($CE896&gt;=36,INDEX($AN:$AN,$CD896+36),"")</f>
      </c>
      <c r="BZ896">
        <f>IF($CE896&gt;=37,INDEX($AN:$AN,$CD896+37),"")</f>
      </c>
      <c r="CA896">
        <f>IF($CE896&gt;=38,INDEX($AN:$AN,$CD896+38),"")</f>
      </c>
      <c r="CB896">
        <f>IF($CE896&gt;=39,INDEX($AN:$AN,$CD896+39),"")</f>
      </c>
      <c r="CC896">
        <f>IF($CE896&gt;=40,INDEX($AN:$AN,$CD896+40),"")</f>
      </c>
      <c r="CD896">
        <f>IFERROR(MATCH($AM896,$AN$2:$AN$133,0)+1,0)</f>
      </c>
      <c r="CE896">
        <f>IFERROR(INDEX($AO$2:$AO$133,MATCH($AM896,$AN$2:$AN$133,0)),0)</f>
      </c>
      <c r="CF896">
        <f>IFERROR(LEFT($K896,FIND(" - ",$K896)-1),$K896)</f>
      </c>
      <c r="CG896" t="s">
        <v>2190</v>
      </c>
      <c r="CH896">
        <v>1</v>
      </c>
      <c r="CI896">
        <f>IF($DD896&gt;=1,INDEX($CG:$CG,$DC896+1),"")</f>
      </c>
      <c r="CJ896">
        <f>IF($DD896&gt;=2,INDEX($CG:$CG,$DC896+2),"")</f>
      </c>
      <c r="CK896">
        <f>IF($DD896&gt;=3,INDEX($CG:$CG,$DC896+3),"")</f>
      </c>
      <c r="CL896">
        <f>IF($DD896&gt;=4,INDEX($CG:$CG,$DC896+4),"")</f>
      </c>
      <c r="CM896">
        <f>IF($DD896&gt;=5,INDEX($CG:$CG,$DC896+5),"")</f>
      </c>
      <c r="CN896">
        <f>IF($DD896&gt;=6,INDEX($CG:$CG,$DC896+6),"")</f>
      </c>
      <c r="CO896">
        <f>IF($DD896&gt;=7,INDEX($CG:$CG,$DC896+7),"")</f>
      </c>
      <c r="CP896">
        <f>IF($DD896&gt;=8,INDEX($CG:$CG,$DC896+8),"")</f>
      </c>
      <c r="CQ896">
        <f>IF($DD896&gt;=9,INDEX($CG:$CG,$DC896+9),"")</f>
      </c>
      <c r="CR896">
        <f>IF($DD896&gt;=10,INDEX($CG:$CG,$DC896+10),"")</f>
      </c>
      <c r="CS896">
        <f>IF($DD896&gt;=11,INDEX($CG:$CG,$DC896+11),"")</f>
      </c>
      <c r="CT896">
        <f>IF($DD896&gt;=12,INDEX($CG:$CG,$DC896+12),"")</f>
      </c>
      <c r="CU896">
        <f>IF($DD896&gt;=13,INDEX($CG:$CG,$DC896+13),"")</f>
      </c>
      <c r="CV896">
        <f>IF($DD896&gt;=14,INDEX($CG:$CG,$DC896+14),"")</f>
      </c>
      <c r="CW896">
        <f>IF($DD896&gt;=15,INDEX($CG:$CG,$DC896+15),"")</f>
      </c>
      <c r="CX896">
        <f>IF($DD896&gt;=16,INDEX($CG:$CG,$DC896+16),"")</f>
      </c>
      <c r="CY896">
        <f>IF($DD896&gt;=17,INDEX($CG:$CG,$DC896+17),"")</f>
      </c>
      <c r="CZ896">
        <f>IF($DD896&gt;=18,INDEX($CG:$CG,$DC896+18),"")</f>
      </c>
      <c r="DA896">
        <f>IF($DD896&gt;=19,INDEX($CG:$CG,$DC896+19),"")</f>
      </c>
      <c r="DB896">
        <f>IF($DD896&gt;=20,INDEX($CG:$CG,$DC896+20),"")</f>
      </c>
      <c r="DC896">
        <f>IFERROR(MATCH($CF896,$CG$2:$CG$1558,0)+1,0)</f>
      </c>
      <c r="DD896">
        <f>IFERROR(INDEX($CH$2:$CH$1558,MATCH($CF896,$CG$2:$CG$1558,0)),0)</f>
      </c>
      <c r="DE896">
        <f>IFERROR(INDEX($AL:$AL,MATCH($G896,$AK:$AK,0))&amp;"","")</f>
      </c>
      <c r="DI896">
        <f>IF($GL896&gt;=1,INDEX($DF:$DF,$GK896+1),"")</f>
      </c>
      <c r="DJ896">
        <f>IF($GL896&gt;=2,INDEX($DF:$DF,$GK896+2),"")</f>
      </c>
      <c r="DK896">
        <f>IF($GL896&gt;=3,INDEX($DF:$DF,$GK896+3),"")</f>
      </c>
      <c r="DL896">
        <f>IF($GL896&gt;=4,INDEX($DF:$DF,$GK896+4),"")</f>
      </c>
      <c r="DM896">
        <f>IF($GL896&gt;=5,INDEX($DF:$DF,$GK896+5),"")</f>
      </c>
      <c r="DN896">
        <f>IF($GL896&gt;=6,INDEX($DF:$DF,$GK896+6),"")</f>
      </c>
      <c r="DO896">
        <f>IF($GL896&gt;=7,INDEX($DF:$DF,$GK896+7),"")</f>
      </c>
      <c r="DP896">
        <f>IF($GL896&gt;=8,INDEX($DF:$DF,$GK896+8),"")</f>
      </c>
      <c r="DQ896">
        <f>IF($GL896&gt;=9,INDEX($DF:$DF,$GK896+9),"")</f>
      </c>
      <c r="DR896">
        <f>IF($GL896&gt;=10,INDEX($DF:$DF,$GK896+10),"")</f>
      </c>
      <c r="DS896">
        <f>IF($GL896&gt;=11,INDEX($DF:$DF,$GK896+11),"")</f>
      </c>
      <c r="DT896">
        <f>IF($GL896&gt;=12,INDEX($DF:$DF,$GK896+12),"")</f>
      </c>
      <c r="DU896">
        <f>IF($GL896&gt;=13,INDEX($DF:$DF,$GK896+13),"")</f>
      </c>
      <c r="DV896">
        <f>IF($GL896&gt;=14,INDEX($DF:$DF,$GK896+14),"")</f>
      </c>
      <c r="DW896">
        <f>IF($GL896&gt;=15,INDEX($DF:$DF,$GK896+15),"")</f>
      </c>
      <c r="DX896">
        <f>IF($GL896&gt;=16,INDEX($DF:$DF,$GK896+16),"")</f>
      </c>
      <c r="DY896">
        <f>IF($GL896&gt;=17,INDEX($DF:$DF,$GK896+17),"")</f>
      </c>
      <c r="DZ896">
        <f>IF($GL896&gt;=18,INDEX($DF:$DF,$GK896+18),"")</f>
      </c>
      <c r="EA896">
        <f>IF($GL896&gt;=19,INDEX($DF:$DF,$GK896+19),"")</f>
      </c>
      <c r="EB896">
        <f>IF($GL896&gt;=20,INDEX($DF:$DF,$GK896+20),"")</f>
      </c>
      <c r="EC896">
        <f>IF($GL896&gt;=21,INDEX($DF:$DF,$GK896+21),"")</f>
      </c>
      <c r="ED896">
        <f>IF($GL896&gt;=22,INDEX($DF:$DF,$GK896+22),"")</f>
      </c>
      <c r="EE896">
        <f>IF($GL896&gt;=23,INDEX($DF:$DF,$GK896+23),"")</f>
      </c>
      <c r="EF896">
        <f>IF($GL896&gt;=24,INDEX($DF:$DF,$GK896+24),"")</f>
      </c>
      <c r="EG896">
        <f>IF($GL896&gt;=25,INDEX($DF:$DF,$GK896+25),"")</f>
      </c>
      <c r="EH896">
        <f>IF($GL896&gt;=26,INDEX($DF:$DF,$GK896+26),"")</f>
      </c>
      <c r="EI896">
        <f>IF($GL896&gt;=27,INDEX($DF:$DF,$GK896+27),"")</f>
      </c>
      <c r="EJ896">
        <f>IF($GL896&gt;=28,INDEX($DF:$DF,$GK896+28),"")</f>
      </c>
      <c r="EK896">
        <f>IF($GL896&gt;=29,INDEX($DF:$DF,$GK896+29),"")</f>
      </c>
      <c r="EL896">
        <f>IF($GL896&gt;=30,INDEX($DF:$DF,$GK896+30),"")</f>
      </c>
      <c r="EM896">
        <f>IF($GL896&gt;=31,INDEX($DF:$DF,$GK896+31),"")</f>
      </c>
      <c r="EN896">
        <f>IF($GL896&gt;=32,INDEX($DF:$DF,$GK896+32),"")</f>
      </c>
      <c r="EO896">
        <f>IF($GL896&gt;=33,INDEX($DF:$DF,$GK896+33),"")</f>
      </c>
      <c r="EP896">
        <f>IF($GL896&gt;=34,INDEX($DF:$DF,$GK896+34),"")</f>
      </c>
      <c r="EQ896">
        <f>IF($GL896&gt;=35,INDEX($DF:$DF,$GK896+35),"")</f>
      </c>
      <c r="ER896">
        <f>IF($GL896&gt;=36,INDEX($DF:$DF,$GK896+36),"")</f>
      </c>
      <c r="ES896">
        <f>IF($GL896&gt;=37,INDEX($DF:$DF,$GK896+37),"")</f>
      </c>
      <c r="ET896">
        <f>IF($GL896&gt;=38,INDEX($DF:$DF,$GK896+38),"")</f>
      </c>
      <c r="EU896">
        <f>IF($GL896&gt;=39,INDEX($DF:$DF,$GK896+39),"")</f>
      </c>
      <c r="EV896">
        <f>IF($GL896&gt;=40,INDEX($DF:$DF,$GK896+40),"")</f>
      </c>
      <c r="EW896">
        <f>IF($GL896&gt;=1,INDEX($DG:$DG,$GK896+1),"")</f>
      </c>
      <c r="EX896">
        <f>IF($GL896&gt;=2,INDEX($DG:$DG,$GK896+2),"")</f>
      </c>
      <c r="EY896">
        <f>IF($GL896&gt;=3,INDEX($DG:$DG,$GK896+3),"")</f>
      </c>
      <c r="EZ896">
        <f>IF($GL896&gt;=4,INDEX($DG:$DG,$GK896+4),"")</f>
      </c>
      <c r="FA896">
        <f>IF($GL896&gt;=5,INDEX($DG:$DG,$GK896+5),"")</f>
      </c>
      <c r="FB896">
        <f>IF($GL896&gt;=6,INDEX($DG:$DG,$GK896+6),"")</f>
      </c>
      <c r="FC896">
        <f>IF($GL896&gt;=7,INDEX($DG:$DG,$GK896+7),"")</f>
      </c>
      <c r="FD896">
        <f>IF($GL896&gt;=8,INDEX($DG:$DG,$GK896+8),"")</f>
      </c>
      <c r="FE896">
        <f>IF($GL896&gt;=9,INDEX($DG:$DG,$GK896+9),"")</f>
      </c>
      <c r="FF896">
        <f>IF($GL896&gt;=10,INDEX($DG:$DG,$GK896+10),"")</f>
      </c>
      <c r="FG896">
        <f>IF($GL896&gt;=11,INDEX($DG:$DG,$GK896+11),"")</f>
      </c>
      <c r="FH896">
        <f>IF($GL896&gt;=12,INDEX($DG:$DG,$GK896+12),"")</f>
      </c>
      <c r="FI896">
        <f>IF($GL896&gt;=13,INDEX($DG:$DG,$GK896+13),"")</f>
      </c>
      <c r="FJ896">
        <f>IF($GL896&gt;=14,INDEX($DG:$DG,$GK896+14),"")</f>
      </c>
      <c r="FK896">
        <f>IF($GL896&gt;=15,INDEX($DG:$DG,$GK896+15),"")</f>
      </c>
      <c r="FL896">
        <f>IF($GL896&gt;=16,INDEX($DG:$DG,$GK896+16),"")</f>
      </c>
      <c r="FM896">
        <f>IF($GL896&gt;=17,INDEX($DG:$DG,$GK896+17),"")</f>
      </c>
      <c r="FN896">
        <f>IF($GL896&gt;=18,INDEX($DG:$DG,$GK896+18),"")</f>
      </c>
      <c r="FO896">
        <f>IF($GL896&gt;=19,INDEX($DG:$DG,$GK896+19),"")</f>
      </c>
      <c r="FP896">
        <f>IF($GL896&gt;=20,INDEX($DG:$DG,$GK896+20),"")</f>
      </c>
      <c r="FQ896">
        <f>IF($GL896&gt;=21,INDEX($DG:$DG,$GK896+21),"")</f>
      </c>
      <c r="FR896">
        <f>IF($GL896&gt;=22,INDEX($DG:$DG,$GK896+22),"")</f>
      </c>
      <c r="FS896">
        <f>IF($GL896&gt;=23,INDEX($DG:$DG,$GK896+23),"")</f>
      </c>
      <c r="FT896">
        <f>IF($GL896&gt;=24,INDEX($DG:$DG,$GK896+24),"")</f>
      </c>
      <c r="FU896">
        <f>IF($GL896&gt;=25,INDEX($DG:$DG,$GK896+25),"")</f>
      </c>
      <c r="FV896">
        <f>IF($GL896&gt;=26,INDEX($DG:$DG,$GK896+26),"")</f>
      </c>
      <c r="FW896">
        <f>IF($GL896&gt;=27,INDEX($DG:$DG,$GK896+27),"")</f>
      </c>
      <c r="FX896">
        <f>IF($GL896&gt;=28,INDEX($DG:$DG,$GK896+28),"")</f>
      </c>
      <c r="FY896">
        <f>IF($GL896&gt;=29,INDEX($DG:$DG,$GK896+29),"")</f>
      </c>
      <c r="FZ896">
        <f>IF($GL896&gt;=30,INDEX($DG:$DG,$GK896+30),"")</f>
      </c>
      <c r="GA896">
        <f>IF($GL896&gt;=31,INDEX($DG:$DG,$GK896+31),"")</f>
      </c>
      <c r="GB896">
        <f>IF($GL896&gt;=32,INDEX($DG:$DG,$GK896+32),"")</f>
      </c>
      <c r="GC896">
        <f>IF($GL896&gt;=33,INDEX($DG:$DG,$GK896+33),"")</f>
      </c>
      <c r="GD896">
        <f>IF($GL896&gt;=34,INDEX($DG:$DG,$GK896+34),"")</f>
      </c>
      <c r="GE896">
        <f>IF($GL896&gt;=35,INDEX($DG:$DG,$GK896+35),"")</f>
      </c>
      <c r="GF896">
        <f>IF($GL896&gt;=36,INDEX($DG:$DG,$GK896+36),"")</f>
      </c>
      <c r="GG896">
        <f>IF($GL896&gt;=37,INDEX($DG:$DG,$GK896+37),"")</f>
      </c>
      <c r="GH896">
        <f>IF($GL896&gt;=38,INDEX($DG:$DG,$GK896+38),"")</f>
      </c>
      <c r="GI896">
        <f>IF($GL896&gt;=39,INDEX($DG:$DG,$GK896+39),"")</f>
      </c>
      <c r="GJ896">
        <f>IF($GL896&gt;=40,INDEX($DG:$DG,$GK896+40),"")</f>
      </c>
      <c r="GK896">
        <f>IFERROR(MATCH($DE896,$DF$2:$DF$166,0)+1,0)</f>
      </c>
      <c r="GL896">
        <f>IFERROR(INDEX($DH$2:$DH$166,MATCH($DE896,$DF$2:$DF$166,0)),0)</f>
      </c>
      <c r="GM896">
        <f>IFERROR(MATCH($H896,$DI$896:$EV$896,0),0)</f>
      </c>
      <c r="GN896">
        <f>IF($GM896&gt;0,INDEX($EW$896:$GJ$896,$GM896),"")</f>
      </c>
      <c r="GQ896">
        <f>IF($IZ896&gt;=1,INDEX($GO:$GO,$IY896+1),"")</f>
      </c>
      <c r="GR896">
        <f>IF($IZ896&gt;=2,INDEX($GO:$GO,$IY896+2),"")</f>
      </c>
      <c r="GS896">
        <f>IF($IZ896&gt;=3,INDEX($GO:$GO,$IY896+3),"")</f>
      </c>
      <c r="GT896">
        <f>IF($IZ896&gt;=4,INDEX($GO:$GO,$IY896+4),"")</f>
      </c>
      <c r="GU896">
        <f>IF($IZ896&gt;=5,INDEX($GO:$GO,$IY896+5),"")</f>
      </c>
      <c r="GV896">
        <f>IF($IZ896&gt;=6,INDEX($GO:$GO,$IY896+6),"")</f>
      </c>
      <c r="GW896">
        <f>IF($IZ896&gt;=7,INDEX($GO:$GO,$IY896+7),"")</f>
      </c>
      <c r="GX896">
        <f>IF($IZ896&gt;=8,INDEX($GO:$GO,$IY896+8),"")</f>
      </c>
      <c r="GY896">
        <f>IF($IZ896&gt;=9,INDEX($GO:$GO,$IY896+9),"")</f>
      </c>
      <c r="GZ896">
        <f>IF($IZ896&gt;=10,INDEX($GO:$GO,$IY896+10),"")</f>
      </c>
      <c r="HA896">
        <f>IF($IZ896&gt;=11,INDEX($GO:$GO,$IY896+11),"")</f>
      </c>
      <c r="HB896">
        <f>IF($IZ896&gt;=12,INDEX($GO:$GO,$IY896+12),"")</f>
      </c>
      <c r="HC896">
        <f>IF($IZ896&gt;=13,INDEX($GO:$GO,$IY896+13),"")</f>
      </c>
      <c r="HD896">
        <f>IF($IZ896&gt;=14,INDEX($GO:$GO,$IY896+14),"")</f>
      </c>
      <c r="HE896">
        <f>IF($IZ896&gt;=15,INDEX($GO:$GO,$IY896+15),"")</f>
      </c>
      <c r="HF896">
        <f>IF($IZ896&gt;=16,INDEX($GO:$GO,$IY896+16),"")</f>
      </c>
      <c r="HG896">
        <f>IF($IZ896&gt;=17,INDEX($GO:$GO,$IY896+17),"")</f>
      </c>
      <c r="HH896">
        <f>IF($IZ896&gt;=18,INDEX($GO:$GO,$IY896+18),"")</f>
      </c>
      <c r="HI896">
        <f>IF($IZ896&gt;=19,INDEX($GO:$GO,$IY896+19),"")</f>
      </c>
      <c r="HJ896">
        <f>IF($IZ896&gt;=20,INDEX($GO:$GO,$IY896+20),"")</f>
      </c>
      <c r="HK896">
        <f>IF($IZ896&gt;=21,INDEX($GO:$GO,$IY896+21),"")</f>
      </c>
      <c r="HL896">
        <f>IF($IZ896&gt;=22,INDEX($GO:$GO,$IY896+22),"")</f>
      </c>
      <c r="HM896">
        <f>IF($IZ896&gt;=23,INDEX($GO:$GO,$IY896+23),"")</f>
      </c>
      <c r="HN896">
        <f>IF($IZ896&gt;=24,INDEX($GO:$GO,$IY896+24),"")</f>
      </c>
      <c r="HO896">
        <f>IF($IZ896&gt;=25,INDEX($GO:$GO,$IY896+25),"")</f>
      </c>
      <c r="HP896">
        <f>IF($IZ896&gt;=26,INDEX($GO:$GO,$IY896+26),"")</f>
      </c>
      <c r="HQ896">
        <f>IF($IZ896&gt;=27,INDEX($GO:$GO,$IY896+27),"")</f>
      </c>
      <c r="HR896">
        <f>IF($IZ896&gt;=28,INDEX($GO:$GO,$IY896+28),"")</f>
      </c>
      <c r="HS896">
        <f>IF($IZ896&gt;=29,INDEX($GO:$GO,$IY896+29),"")</f>
      </c>
      <c r="HT896">
        <f>IF($IZ896&gt;=30,INDEX($GO:$GO,$IY896+30),"")</f>
      </c>
      <c r="HU896">
        <f>IF($IZ896&gt;=31,INDEX($GO:$GO,$IY896+31),"")</f>
      </c>
      <c r="HV896">
        <f>IF($IZ896&gt;=32,INDEX($GO:$GO,$IY896+32),"")</f>
      </c>
      <c r="HW896">
        <f>IF($IZ896&gt;=33,INDEX($GO:$GO,$IY896+33),"")</f>
      </c>
      <c r="HX896">
        <f>IF($IZ896&gt;=34,INDEX($GO:$GO,$IY896+34),"")</f>
      </c>
      <c r="HY896">
        <f>IF($IZ896&gt;=35,INDEX($GO:$GO,$IY896+35),"")</f>
      </c>
      <c r="HZ896">
        <f>IF($IZ896&gt;=36,INDEX($GO:$GO,$IY896+36),"")</f>
      </c>
      <c r="IA896">
        <f>IF($IZ896&gt;=37,INDEX($GO:$GO,$IY896+37),"")</f>
      </c>
      <c r="IB896">
        <f>IF($IZ896&gt;=38,INDEX($GO:$GO,$IY896+38),"")</f>
      </c>
      <c r="IC896">
        <f>IF($IZ896&gt;=39,INDEX($GO:$GO,$IY896+39),"")</f>
      </c>
      <c r="ID896">
        <f>IF($IZ896&gt;=40,INDEX($GO:$GO,$IY896+40),"")</f>
      </c>
      <c r="IE896">
        <f>IF($IZ896&gt;=41,INDEX($GO:$GO,$IY896+41),"")</f>
      </c>
      <c r="IF896">
        <f>IF($IZ896&gt;=42,INDEX($GO:$GO,$IY896+42),"")</f>
      </c>
      <c r="IG896">
        <f>IF($IZ896&gt;=43,INDEX($GO:$GO,$IY896+43),"")</f>
      </c>
      <c r="IH896">
        <f>IF($IZ896&gt;=44,INDEX($GO:$GO,$IY896+44),"")</f>
      </c>
      <c r="II896">
        <f>IF($IZ896&gt;=45,INDEX($GO:$GO,$IY896+45),"")</f>
      </c>
      <c r="IJ896">
        <f>IF($IZ896&gt;=46,INDEX($GO:$GO,$IY896+46),"")</f>
      </c>
      <c r="IK896">
        <f>IF($IZ896&gt;=47,INDEX($GO:$GO,$IY896+47),"")</f>
      </c>
      <c r="IL896">
        <f>IF($IZ896&gt;=48,INDEX($GO:$GO,$IY896+48),"")</f>
      </c>
      <c r="IM896">
        <f>IF($IZ896&gt;=49,INDEX($GO:$GO,$IY896+49),"")</f>
      </c>
      <c r="IN896">
        <f>IF($IZ896&gt;=50,INDEX($GO:$GO,$IY896+50),"")</f>
      </c>
      <c r="IO896">
        <f>IF($IZ896&gt;=51,INDEX($GO:$GO,$IY896+51),"")</f>
      </c>
      <c r="IP896">
        <f>IF($IZ896&gt;=52,INDEX($GO:$GO,$IY896+52),"")</f>
      </c>
      <c r="IQ896">
        <f>IF($IZ896&gt;=53,INDEX($GO:$GO,$IY896+53),"")</f>
      </c>
      <c r="IR896">
        <f>IF($IZ896&gt;=54,INDEX($GO:$GO,$IY896+54),"")</f>
      </c>
      <c r="IS896">
        <f>IF($IZ896&gt;=55,INDEX($GO:$GO,$IY896+55),"")</f>
      </c>
      <c r="IT896">
        <f>IF($IZ896&gt;=56,INDEX($GO:$GO,$IY896+56),"")</f>
      </c>
      <c r="IU896">
        <f>IF($IZ896&gt;=57,INDEX($GO:$GO,$IY896+57),"")</f>
      </c>
      <c r="IV896">
        <f>IF($IZ896&gt;=58,INDEX($GO:$GO,$IY896+58),"")</f>
      </c>
      <c r="IW896">
        <f>IF($IZ896&gt;=59,INDEX($GO:$GO,$IY896+59),"")</f>
      </c>
      <c r="IX896">
        <f>IF($IZ896&gt;=60,INDEX($GO:$GO,$IY896+60),"")</f>
      </c>
      <c r="IY896">
        <f>IFERROR(MATCH($GN896,$GO$2:$GO$827,0)+1,0)</f>
      </c>
      <c r="IZ896">
        <f>IFERROR(INDEX($GP$2:$GP$827,MATCH($GN896,$GO$2:$GO$827,0)),0)</f>
      </c>
      <c r="JA896" t="s">
        <v>23</v>
      </c>
      <c r="JB896" t="s">
        <v>23</v>
      </c>
    </row>
    <row r="897" spans="1:262" x14ac:dyDescent="0.25">
      <c r="F897" s="1"/>
      <c r="G897" s="1"/>
      <c r="H897" s="1"/>
      <c r="I897" s="1"/>
      <c r="J897" s="1">
        <f>IFERROR(IF(FIND(" - ",$F897)&gt;0,MID($F897,FIND(" - ",$F897)+3,LEN($F897)),""),"")</f>
      </c>
      <c r="L897" s="1"/>
      <c r="N897" t="s">
        <v>23</v>
      </c>
      <c r="P897">
        <f>IF(OR($N897="",$O897=""),"",IFERROR($N897/$O897,0))</f>
      </c>
      <c r="Q897">
        <f>IF($N897="","",
IF($G897="","",
IF(ISNUMBER(SEARCH("exempt",LOWER($G897))),0,
$N897*(VALUE(SUBSTITUTE($G897,"%",""))/100))))</f>
      </c>
      <c r="W897">
        <f>IF($N897="","",
SUM($N897,$Q897,$U897,$R897,$T897)-
IF($V897="",0,VALUE($V897)))</f>
      </c>
      <c r="AE897" t="s">
        <v>2191</v>
      </c>
      <c r="AM897">
        <f>IFERROR(LEFT($F897,FIND(" - ",$F897)-1),$F897)</f>
      </c>
      <c r="AP897">
        <f>IF($CE897&gt;=1,INDEX($AN:$AN,$CD897+1),"")</f>
      </c>
      <c r="AQ897">
        <f>IF($CE897&gt;=2,INDEX($AN:$AN,$CD897+2),"")</f>
      </c>
      <c r="AR897">
        <f>IF($CE897&gt;=3,INDEX($AN:$AN,$CD897+3),"")</f>
      </c>
      <c r="AS897">
        <f>IF($CE897&gt;=4,INDEX($AN:$AN,$CD897+4),"")</f>
      </c>
      <c r="AT897">
        <f>IF($CE897&gt;=5,INDEX($AN:$AN,$CD897+5),"")</f>
      </c>
      <c r="AU897">
        <f>IF($CE897&gt;=6,INDEX($AN:$AN,$CD897+6),"")</f>
      </c>
      <c r="AV897">
        <f>IF($CE897&gt;=7,INDEX($AN:$AN,$CD897+7),"")</f>
      </c>
      <c r="AW897">
        <f>IF($CE897&gt;=8,INDEX($AN:$AN,$CD897+8),"")</f>
      </c>
      <c r="AX897">
        <f>IF($CE897&gt;=9,INDEX($AN:$AN,$CD897+9),"")</f>
      </c>
      <c r="AY897">
        <f>IF($CE897&gt;=10,INDEX($AN:$AN,$CD897+10),"")</f>
      </c>
      <c r="AZ897">
        <f>IF($CE897&gt;=11,INDEX($AN:$AN,$CD897+11),"")</f>
      </c>
      <c r="BA897">
        <f>IF($CE897&gt;=12,INDEX($AN:$AN,$CD897+12),"")</f>
      </c>
      <c r="BB897">
        <f>IF($CE897&gt;=13,INDEX($AN:$AN,$CD897+13),"")</f>
      </c>
      <c r="BC897">
        <f>IF($CE897&gt;=14,INDEX($AN:$AN,$CD897+14),"")</f>
      </c>
      <c r="BD897">
        <f>IF($CE897&gt;=15,INDEX($AN:$AN,$CD897+15),"")</f>
      </c>
      <c r="BE897">
        <f>IF($CE897&gt;=16,INDEX($AN:$AN,$CD897+16),"")</f>
      </c>
      <c r="BF897">
        <f>IF($CE897&gt;=17,INDEX($AN:$AN,$CD897+17),"")</f>
      </c>
      <c r="BG897">
        <f>IF($CE897&gt;=18,INDEX($AN:$AN,$CD897+18),"")</f>
      </c>
      <c r="BH897">
        <f>IF($CE897&gt;=19,INDEX($AN:$AN,$CD897+19),"")</f>
      </c>
      <c r="BI897">
        <f>IF($CE897&gt;=20,INDEX($AN:$AN,$CD897+20),"")</f>
      </c>
      <c r="BJ897">
        <f>IF($CE897&gt;=21,INDEX($AN:$AN,$CD897+21),"")</f>
      </c>
      <c r="BK897">
        <f>IF($CE897&gt;=22,INDEX($AN:$AN,$CD897+22),"")</f>
      </c>
      <c r="BL897">
        <f>IF($CE897&gt;=23,INDEX($AN:$AN,$CD897+23),"")</f>
      </c>
      <c r="BM897">
        <f>IF($CE897&gt;=24,INDEX($AN:$AN,$CD897+24),"")</f>
      </c>
      <c r="BN897">
        <f>IF($CE897&gt;=25,INDEX($AN:$AN,$CD897+25),"")</f>
      </c>
      <c r="BO897">
        <f>IF($CE897&gt;=26,INDEX($AN:$AN,$CD897+26),"")</f>
      </c>
      <c r="BP897">
        <f>IF($CE897&gt;=27,INDEX($AN:$AN,$CD897+27),"")</f>
      </c>
      <c r="BQ897">
        <f>IF($CE897&gt;=28,INDEX($AN:$AN,$CD897+28),"")</f>
      </c>
      <c r="BR897">
        <f>IF($CE897&gt;=29,INDEX($AN:$AN,$CD897+29),"")</f>
      </c>
      <c r="BS897">
        <f>IF($CE897&gt;=30,INDEX($AN:$AN,$CD897+30),"")</f>
      </c>
      <c r="BT897">
        <f>IF($CE897&gt;=31,INDEX($AN:$AN,$CD897+31),"")</f>
      </c>
      <c r="BU897">
        <f>IF($CE897&gt;=32,INDEX($AN:$AN,$CD897+32),"")</f>
      </c>
      <c r="BV897">
        <f>IF($CE897&gt;=33,INDEX($AN:$AN,$CD897+33),"")</f>
      </c>
      <c r="BW897">
        <f>IF($CE897&gt;=34,INDEX($AN:$AN,$CD897+34),"")</f>
      </c>
      <c r="BX897">
        <f>IF($CE897&gt;=35,INDEX($AN:$AN,$CD897+35),"")</f>
      </c>
      <c r="BY897">
        <f>IF($CE897&gt;=36,INDEX($AN:$AN,$CD897+36),"")</f>
      </c>
      <c r="BZ897">
        <f>IF($CE897&gt;=37,INDEX($AN:$AN,$CD897+37),"")</f>
      </c>
      <c r="CA897">
        <f>IF($CE897&gt;=38,INDEX($AN:$AN,$CD897+38),"")</f>
      </c>
      <c r="CB897">
        <f>IF($CE897&gt;=39,INDEX($AN:$AN,$CD897+39),"")</f>
      </c>
      <c r="CC897">
        <f>IF($CE897&gt;=40,INDEX($AN:$AN,$CD897+40),"")</f>
      </c>
      <c r="CD897">
        <f>IFERROR(MATCH($AM897,$AN$2:$AN$133,0)+1,0)</f>
      </c>
      <c r="CE897">
        <f>IFERROR(INDEX($AO$2:$AO$133,MATCH($AM897,$AN$2:$AN$133,0)),0)</f>
      </c>
      <c r="CF897">
        <f>IFERROR(LEFT($K897,FIND(" - ",$K897)-1),$K897)</f>
      </c>
      <c r="CG897" t="s">
        <v>108</v>
      </c>
      <c r="CI897">
        <f>IF($DD897&gt;=1,INDEX($CG:$CG,$DC897+1),"")</f>
      </c>
      <c r="CJ897">
        <f>IF($DD897&gt;=2,INDEX($CG:$CG,$DC897+2),"")</f>
      </c>
      <c r="CK897">
        <f>IF($DD897&gt;=3,INDEX($CG:$CG,$DC897+3),"")</f>
      </c>
      <c r="CL897">
        <f>IF($DD897&gt;=4,INDEX($CG:$CG,$DC897+4),"")</f>
      </c>
      <c r="CM897">
        <f>IF($DD897&gt;=5,INDEX($CG:$CG,$DC897+5),"")</f>
      </c>
      <c r="CN897">
        <f>IF($DD897&gt;=6,INDEX($CG:$CG,$DC897+6),"")</f>
      </c>
      <c r="CO897">
        <f>IF($DD897&gt;=7,INDEX($CG:$CG,$DC897+7),"")</f>
      </c>
      <c r="CP897">
        <f>IF($DD897&gt;=8,INDEX($CG:$CG,$DC897+8),"")</f>
      </c>
      <c r="CQ897">
        <f>IF($DD897&gt;=9,INDEX($CG:$CG,$DC897+9),"")</f>
      </c>
      <c r="CR897">
        <f>IF($DD897&gt;=10,INDEX($CG:$CG,$DC897+10),"")</f>
      </c>
      <c r="CS897">
        <f>IF($DD897&gt;=11,INDEX($CG:$CG,$DC897+11),"")</f>
      </c>
      <c r="CT897">
        <f>IF($DD897&gt;=12,INDEX($CG:$CG,$DC897+12),"")</f>
      </c>
      <c r="CU897">
        <f>IF($DD897&gt;=13,INDEX($CG:$CG,$DC897+13),"")</f>
      </c>
      <c r="CV897">
        <f>IF($DD897&gt;=14,INDEX($CG:$CG,$DC897+14),"")</f>
      </c>
      <c r="CW897">
        <f>IF($DD897&gt;=15,INDEX($CG:$CG,$DC897+15),"")</f>
      </c>
      <c r="CX897">
        <f>IF($DD897&gt;=16,INDEX($CG:$CG,$DC897+16),"")</f>
      </c>
      <c r="CY897">
        <f>IF($DD897&gt;=17,INDEX($CG:$CG,$DC897+17),"")</f>
      </c>
      <c r="CZ897">
        <f>IF($DD897&gt;=18,INDEX($CG:$CG,$DC897+18),"")</f>
      </c>
      <c r="DA897">
        <f>IF($DD897&gt;=19,INDEX($CG:$CG,$DC897+19),"")</f>
      </c>
      <c r="DB897">
        <f>IF($DD897&gt;=20,INDEX($CG:$CG,$DC897+20),"")</f>
      </c>
      <c r="DC897">
        <f>IFERROR(MATCH($CF897,$CG$2:$CG$1558,0)+1,0)</f>
      </c>
      <c r="DD897">
        <f>IFERROR(INDEX($CH$2:$CH$1558,MATCH($CF897,$CG$2:$CG$1558,0)),0)</f>
      </c>
      <c r="DE897">
        <f>IFERROR(INDEX($AL:$AL,MATCH($G897,$AK:$AK,0))&amp;"","")</f>
      </c>
      <c r="DI897">
        <f>IF($GL897&gt;=1,INDEX($DF:$DF,$GK897+1),"")</f>
      </c>
      <c r="DJ897">
        <f>IF($GL897&gt;=2,INDEX($DF:$DF,$GK897+2),"")</f>
      </c>
      <c r="DK897">
        <f>IF($GL897&gt;=3,INDEX($DF:$DF,$GK897+3),"")</f>
      </c>
      <c r="DL897">
        <f>IF($GL897&gt;=4,INDEX($DF:$DF,$GK897+4),"")</f>
      </c>
      <c r="DM897">
        <f>IF($GL897&gt;=5,INDEX($DF:$DF,$GK897+5),"")</f>
      </c>
      <c r="DN897">
        <f>IF($GL897&gt;=6,INDEX($DF:$DF,$GK897+6),"")</f>
      </c>
      <c r="DO897">
        <f>IF($GL897&gt;=7,INDEX($DF:$DF,$GK897+7),"")</f>
      </c>
      <c r="DP897">
        <f>IF($GL897&gt;=8,INDEX($DF:$DF,$GK897+8),"")</f>
      </c>
      <c r="DQ897">
        <f>IF($GL897&gt;=9,INDEX($DF:$DF,$GK897+9),"")</f>
      </c>
      <c r="DR897">
        <f>IF($GL897&gt;=10,INDEX($DF:$DF,$GK897+10),"")</f>
      </c>
      <c r="DS897">
        <f>IF($GL897&gt;=11,INDEX($DF:$DF,$GK897+11),"")</f>
      </c>
      <c r="DT897">
        <f>IF($GL897&gt;=12,INDEX($DF:$DF,$GK897+12),"")</f>
      </c>
      <c r="DU897">
        <f>IF($GL897&gt;=13,INDEX($DF:$DF,$GK897+13),"")</f>
      </c>
      <c r="DV897">
        <f>IF($GL897&gt;=14,INDEX($DF:$DF,$GK897+14),"")</f>
      </c>
      <c r="DW897">
        <f>IF($GL897&gt;=15,INDEX($DF:$DF,$GK897+15),"")</f>
      </c>
      <c r="DX897">
        <f>IF($GL897&gt;=16,INDEX($DF:$DF,$GK897+16),"")</f>
      </c>
      <c r="DY897">
        <f>IF($GL897&gt;=17,INDEX($DF:$DF,$GK897+17),"")</f>
      </c>
      <c r="DZ897">
        <f>IF($GL897&gt;=18,INDEX($DF:$DF,$GK897+18),"")</f>
      </c>
      <c r="EA897">
        <f>IF($GL897&gt;=19,INDEX($DF:$DF,$GK897+19),"")</f>
      </c>
      <c r="EB897">
        <f>IF($GL897&gt;=20,INDEX($DF:$DF,$GK897+20),"")</f>
      </c>
      <c r="EC897">
        <f>IF($GL897&gt;=21,INDEX($DF:$DF,$GK897+21),"")</f>
      </c>
      <c r="ED897">
        <f>IF($GL897&gt;=22,INDEX($DF:$DF,$GK897+22),"")</f>
      </c>
      <c r="EE897">
        <f>IF($GL897&gt;=23,INDEX($DF:$DF,$GK897+23),"")</f>
      </c>
      <c r="EF897">
        <f>IF($GL897&gt;=24,INDEX($DF:$DF,$GK897+24),"")</f>
      </c>
      <c r="EG897">
        <f>IF($GL897&gt;=25,INDEX($DF:$DF,$GK897+25),"")</f>
      </c>
      <c r="EH897">
        <f>IF($GL897&gt;=26,INDEX($DF:$DF,$GK897+26),"")</f>
      </c>
      <c r="EI897">
        <f>IF($GL897&gt;=27,INDEX($DF:$DF,$GK897+27),"")</f>
      </c>
      <c r="EJ897">
        <f>IF($GL897&gt;=28,INDEX($DF:$DF,$GK897+28),"")</f>
      </c>
      <c r="EK897">
        <f>IF($GL897&gt;=29,INDEX($DF:$DF,$GK897+29),"")</f>
      </c>
      <c r="EL897">
        <f>IF($GL897&gt;=30,INDEX($DF:$DF,$GK897+30),"")</f>
      </c>
      <c r="EM897">
        <f>IF($GL897&gt;=31,INDEX($DF:$DF,$GK897+31),"")</f>
      </c>
      <c r="EN897">
        <f>IF($GL897&gt;=32,INDEX($DF:$DF,$GK897+32),"")</f>
      </c>
      <c r="EO897">
        <f>IF($GL897&gt;=33,INDEX($DF:$DF,$GK897+33),"")</f>
      </c>
      <c r="EP897">
        <f>IF($GL897&gt;=34,INDEX($DF:$DF,$GK897+34),"")</f>
      </c>
      <c r="EQ897">
        <f>IF($GL897&gt;=35,INDEX($DF:$DF,$GK897+35),"")</f>
      </c>
      <c r="ER897">
        <f>IF($GL897&gt;=36,INDEX($DF:$DF,$GK897+36),"")</f>
      </c>
      <c r="ES897">
        <f>IF($GL897&gt;=37,INDEX($DF:$DF,$GK897+37),"")</f>
      </c>
      <c r="ET897">
        <f>IF($GL897&gt;=38,INDEX($DF:$DF,$GK897+38),"")</f>
      </c>
      <c r="EU897">
        <f>IF($GL897&gt;=39,INDEX($DF:$DF,$GK897+39),"")</f>
      </c>
      <c r="EV897">
        <f>IF($GL897&gt;=40,INDEX($DF:$DF,$GK897+40),"")</f>
      </c>
      <c r="EW897">
        <f>IF($GL897&gt;=1,INDEX($DG:$DG,$GK897+1),"")</f>
      </c>
      <c r="EX897">
        <f>IF($GL897&gt;=2,INDEX($DG:$DG,$GK897+2),"")</f>
      </c>
      <c r="EY897">
        <f>IF($GL897&gt;=3,INDEX($DG:$DG,$GK897+3),"")</f>
      </c>
      <c r="EZ897">
        <f>IF($GL897&gt;=4,INDEX($DG:$DG,$GK897+4),"")</f>
      </c>
      <c r="FA897">
        <f>IF($GL897&gt;=5,INDEX($DG:$DG,$GK897+5),"")</f>
      </c>
      <c r="FB897">
        <f>IF($GL897&gt;=6,INDEX($DG:$DG,$GK897+6),"")</f>
      </c>
      <c r="FC897">
        <f>IF($GL897&gt;=7,INDEX($DG:$DG,$GK897+7),"")</f>
      </c>
      <c r="FD897">
        <f>IF($GL897&gt;=8,INDEX($DG:$DG,$GK897+8),"")</f>
      </c>
      <c r="FE897">
        <f>IF($GL897&gt;=9,INDEX($DG:$DG,$GK897+9),"")</f>
      </c>
      <c r="FF897">
        <f>IF($GL897&gt;=10,INDEX($DG:$DG,$GK897+10),"")</f>
      </c>
      <c r="FG897">
        <f>IF($GL897&gt;=11,INDEX($DG:$DG,$GK897+11),"")</f>
      </c>
      <c r="FH897">
        <f>IF($GL897&gt;=12,INDEX($DG:$DG,$GK897+12),"")</f>
      </c>
      <c r="FI897">
        <f>IF($GL897&gt;=13,INDEX($DG:$DG,$GK897+13),"")</f>
      </c>
      <c r="FJ897">
        <f>IF($GL897&gt;=14,INDEX($DG:$DG,$GK897+14),"")</f>
      </c>
      <c r="FK897">
        <f>IF($GL897&gt;=15,INDEX($DG:$DG,$GK897+15),"")</f>
      </c>
      <c r="FL897">
        <f>IF($GL897&gt;=16,INDEX($DG:$DG,$GK897+16),"")</f>
      </c>
      <c r="FM897">
        <f>IF($GL897&gt;=17,INDEX($DG:$DG,$GK897+17),"")</f>
      </c>
      <c r="FN897">
        <f>IF($GL897&gt;=18,INDEX($DG:$DG,$GK897+18),"")</f>
      </c>
      <c r="FO897">
        <f>IF($GL897&gt;=19,INDEX($DG:$DG,$GK897+19),"")</f>
      </c>
      <c r="FP897">
        <f>IF($GL897&gt;=20,INDEX($DG:$DG,$GK897+20),"")</f>
      </c>
      <c r="FQ897">
        <f>IF($GL897&gt;=21,INDEX($DG:$DG,$GK897+21),"")</f>
      </c>
      <c r="FR897">
        <f>IF($GL897&gt;=22,INDEX($DG:$DG,$GK897+22),"")</f>
      </c>
      <c r="FS897">
        <f>IF($GL897&gt;=23,INDEX($DG:$DG,$GK897+23),"")</f>
      </c>
      <c r="FT897">
        <f>IF($GL897&gt;=24,INDEX($DG:$DG,$GK897+24),"")</f>
      </c>
      <c r="FU897">
        <f>IF($GL897&gt;=25,INDEX($DG:$DG,$GK897+25),"")</f>
      </c>
      <c r="FV897">
        <f>IF($GL897&gt;=26,INDEX($DG:$DG,$GK897+26),"")</f>
      </c>
      <c r="FW897">
        <f>IF($GL897&gt;=27,INDEX($DG:$DG,$GK897+27),"")</f>
      </c>
      <c r="FX897">
        <f>IF($GL897&gt;=28,INDEX($DG:$DG,$GK897+28),"")</f>
      </c>
      <c r="FY897">
        <f>IF($GL897&gt;=29,INDEX($DG:$DG,$GK897+29),"")</f>
      </c>
      <c r="FZ897">
        <f>IF($GL897&gt;=30,INDEX($DG:$DG,$GK897+30),"")</f>
      </c>
      <c r="GA897">
        <f>IF($GL897&gt;=31,INDEX($DG:$DG,$GK897+31),"")</f>
      </c>
      <c r="GB897">
        <f>IF($GL897&gt;=32,INDEX($DG:$DG,$GK897+32),"")</f>
      </c>
      <c r="GC897">
        <f>IF($GL897&gt;=33,INDEX($DG:$DG,$GK897+33),"")</f>
      </c>
      <c r="GD897">
        <f>IF($GL897&gt;=34,INDEX($DG:$DG,$GK897+34),"")</f>
      </c>
      <c r="GE897">
        <f>IF($GL897&gt;=35,INDEX($DG:$DG,$GK897+35),"")</f>
      </c>
      <c r="GF897">
        <f>IF($GL897&gt;=36,INDEX($DG:$DG,$GK897+36),"")</f>
      </c>
      <c r="GG897">
        <f>IF($GL897&gt;=37,INDEX($DG:$DG,$GK897+37),"")</f>
      </c>
      <c r="GH897">
        <f>IF($GL897&gt;=38,INDEX($DG:$DG,$GK897+38),"")</f>
      </c>
      <c r="GI897">
        <f>IF($GL897&gt;=39,INDEX($DG:$DG,$GK897+39),"")</f>
      </c>
      <c r="GJ897">
        <f>IF($GL897&gt;=40,INDEX($DG:$DG,$GK897+40),"")</f>
      </c>
      <c r="GK897">
        <f>IFERROR(MATCH($DE897,$DF$2:$DF$166,0)+1,0)</f>
      </c>
      <c r="GL897">
        <f>IFERROR(INDEX($DH$2:$DH$166,MATCH($DE897,$DF$2:$DF$166,0)),0)</f>
      </c>
      <c r="GM897">
        <f>IFERROR(MATCH($H897,$DI$897:$EV$897,0),0)</f>
      </c>
      <c r="GN897">
        <f>IF($GM897&gt;0,INDEX($EW$897:$GJ$897,$GM897),"")</f>
      </c>
      <c r="GQ897">
        <f>IF($IZ897&gt;=1,INDEX($GO:$GO,$IY897+1),"")</f>
      </c>
      <c r="GR897">
        <f>IF($IZ897&gt;=2,INDEX($GO:$GO,$IY897+2),"")</f>
      </c>
      <c r="GS897">
        <f>IF($IZ897&gt;=3,INDEX($GO:$GO,$IY897+3),"")</f>
      </c>
      <c r="GT897">
        <f>IF($IZ897&gt;=4,INDEX($GO:$GO,$IY897+4),"")</f>
      </c>
      <c r="GU897">
        <f>IF($IZ897&gt;=5,INDEX($GO:$GO,$IY897+5),"")</f>
      </c>
      <c r="GV897">
        <f>IF($IZ897&gt;=6,INDEX($GO:$GO,$IY897+6),"")</f>
      </c>
      <c r="GW897">
        <f>IF($IZ897&gt;=7,INDEX($GO:$GO,$IY897+7),"")</f>
      </c>
      <c r="GX897">
        <f>IF($IZ897&gt;=8,INDEX($GO:$GO,$IY897+8),"")</f>
      </c>
      <c r="GY897">
        <f>IF($IZ897&gt;=9,INDEX($GO:$GO,$IY897+9),"")</f>
      </c>
      <c r="GZ897">
        <f>IF($IZ897&gt;=10,INDEX($GO:$GO,$IY897+10),"")</f>
      </c>
      <c r="HA897">
        <f>IF($IZ897&gt;=11,INDEX($GO:$GO,$IY897+11),"")</f>
      </c>
      <c r="HB897">
        <f>IF($IZ897&gt;=12,INDEX($GO:$GO,$IY897+12),"")</f>
      </c>
      <c r="HC897">
        <f>IF($IZ897&gt;=13,INDEX($GO:$GO,$IY897+13),"")</f>
      </c>
      <c r="HD897">
        <f>IF($IZ897&gt;=14,INDEX($GO:$GO,$IY897+14),"")</f>
      </c>
      <c r="HE897">
        <f>IF($IZ897&gt;=15,INDEX($GO:$GO,$IY897+15),"")</f>
      </c>
      <c r="HF897">
        <f>IF($IZ897&gt;=16,INDEX($GO:$GO,$IY897+16),"")</f>
      </c>
      <c r="HG897">
        <f>IF($IZ897&gt;=17,INDEX($GO:$GO,$IY897+17),"")</f>
      </c>
      <c r="HH897">
        <f>IF($IZ897&gt;=18,INDEX($GO:$GO,$IY897+18),"")</f>
      </c>
      <c r="HI897">
        <f>IF($IZ897&gt;=19,INDEX($GO:$GO,$IY897+19),"")</f>
      </c>
      <c r="HJ897">
        <f>IF($IZ897&gt;=20,INDEX($GO:$GO,$IY897+20),"")</f>
      </c>
      <c r="HK897">
        <f>IF($IZ897&gt;=21,INDEX($GO:$GO,$IY897+21),"")</f>
      </c>
      <c r="HL897">
        <f>IF($IZ897&gt;=22,INDEX($GO:$GO,$IY897+22),"")</f>
      </c>
      <c r="HM897">
        <f>IF($IZ897&gt;=23,INDEX($GO:$GO,$IY897+23),"")</f>
      </c>
      <c r="HN897">
        <f>IF($IZ897&gt;=24,INDEX($GO:$GO,$IY897+24),"")</f>
      </c>
      <c r="HO897">
        <f>IF($IZ897&gt;=25,INDEX($GO:$GO,$IY897+25),"")</f>
      </c>
      <c r="HP897">
        <f>IF($IZ897&gt;=26,INDEX($GO:$GO,$IY897+26),"")</f>
      </c>
      <c r="HQ897">
        <f>IF($IZ897&gt;=27,INDEX($GO:$GO,$IY897+27),"")</f>
      </c>
      <c r="HR897">
        <f>IF($IZ897&gt;=28,INDEX($GO:$GO,$IY897+28),"")</f>
      </c>
      <c r="HS897">
        <f>IF($IZ897&gt;=29,INDEX($GO:$GO,$IY897+29),"")</f>
      </c>
      <c r="HT897">
        <f>IF($IZ897&gt;=30,INDEX($GO:$GO,$IY897+30),"")</f>
      </c>
      <c r="HU897">
        <f>IF($IZ897&gt;=31,INDEX($GO:$GO,$IY897+31),"")</f>
      </c>
      <c r="HV897">
        <f>IF($IZ897&gt;=32,INDEX($GO:$GO,$IY897+32),"")</f>
      </c>
      <c r="HW897">
        <f>IF($IZ897&gt;=33,INDEX($GO:$GO,$IY897+33),"")</f>
      </c>
      <c r="HX897">
        <f>IF($IZ897&gt;=34,INDEX($GO:$GO,$IY897+34),"")</f>
      </c>
      <c r="HY897">
        <f>IF($IZ897&gt;=35,INDEX($GO:$GO,$IY897+35),"")</f>
      </c>
      <c r="HZ897">
        <f>IF($IZ897&gt;=36,INDEX($GO:$GO,$IY897+36),"")</f>
      </c>
      <c r="IA897">
        <f>IF($IZ897&gt;=37,INDEX($GO:$GO,$IY897+37),"")</f>
      </c>
      <c r="IB897">
        <f>IF($IZ897&gt;=38,INDEX($GO:$GO,$IY897+38),"")</f>
      </c>
      <c r="IC897">
        <f>IF($IZ897&gt;=39,INDEX($GO:$GO,$IY897+39),"")</f>
      </c>
      <c r="ID897">
        <f>IF($IZ897&gt;=40,INDEX($GO:$GO,$IY897+40),"")</f>
      </c>
      <c r="IE897">
        <f>IF($IZ897&gt;=41,INDEX($GO:$GO,$IY897+41),"")</f>
      </c>
      <c r="IF897">
        <f>IF($IZ897&gt;=42,INDEX($GO:$GO,$IY897+42),"")</f>
      </c>
      <c r="IG897">
        <f>IF($IZ897&gt;=43,INDEX($GO:$GO,$IY897+43),"")</f>
      </c>
      <c r="IH897">
        <f>IF($IZ897&gt;=44,INDEX($GO:$GO,$IY897+44),"")</f>
      </c>
      <c r="II897">
        <f>IF($IZ897&gt;=45,INDEX($GO:$GO,$IY897+45),"")</f>
      </c>
      <c r="IJ897">
        <f>IF($IZ897&gt;=46,INDEX($GO:$GO,$IY897+46),"")</f>
      </c>
      <c r="IK897">
        <f>IF($IZ897&gt;=47,INDEX($GO:$GO,$IY897+47),"")</f>
      </c>
      <c r="IL897">
        <f>IF($IZ897&gt;=48,INDEX($GO:$GO,$IY897+48),"")</f>
      </c>
      <c r="IM897">
        <f>IF($IZ897&gt;=49,INDEX($GO:$GO,$IY897+49),"")</f>
      </c>
      <c r="IN897">
        <f>IF($IZ897&gt;=50,INDEX($GO:$GO,$IY897+50),"")</f>
      </c>
      <c r="IO897">
        <f>IF($IZ897&gt;=51,INDEX($GO:$GO,$IY897+51),"")</f>
      </c>
      <c r="IP897">
        <f>IF($IZ897&gt;=52,INDEX($GO:$GO,$IY897+52),"")</f>
      </c>
      <c r="IQ897">
        <f>IF($IZ897&gt;=53,INDEX($GO:$GO,$IY897+53),"")</f>
      </c>
      <c r="IR897">
        <f>IF($IZ897&gt;=54,INDEX($GO:$GO,$IY897+54),"")</f>
      </c>
      <c r="IS897">
        <f>IF($IZ897&gt;=55,INDEX($GO:$GO,$IY897+55),"")</f>
      </c>
      <c r="IT897">
        <f>IF($IZ897&gt;=56,INDEX($GO:$GO,$IY897+56),"")</f>
      </c>
      <c r="IU897">
        <f>IF($IZ897&gt;=57,INDEX($GO:$GO,$IY897+57),"")</f>
      </c>
      <c r="IV897">
        <f>IF($IZ897&gt;=58,INDEX($GO:$GO,$IY897+58),"")</f>
      </c>
      <c r="IW897">
        <f>IF($IZ897&gt;=59,INDEX($GO:$GO,$IY897+59),"")</f>
      </c>
      <c r="IX897">
        <f>IF($IZ897&gt;=60,INDEX($GO:$GO,$IY897+60),"")</f>
      </c>
      <c r="IY897">
        <f>IFERROR(MATCH($GN897,$GO$2:$GO$827,0)+1,0)</f>
      </c>
      <c r="IZ897">
        <f>IFERROR(INDEX($GP$2:$GP$827,MATCH($GN897,$GO$2:$GO$827,0)),0)</f>
      </c>
      <c r="JA897" t="s">
        <v>23</v>
      </c>
      <c r="JB897" t="s">
        <v>23</v>
      </c>
    </row>
    <row r="898" spans="1:262" x14ac:dyDescent="0.25">
      <c r="F898" s="1"/>
      <c r="G898" s="1"/>
      <c r="H898" s="1"/>
      <c r="I898" s="1"/>
      <c r="J898" s="1">
        <f>IFERROR(IF(FIND(" - ",$F898)&gt;0,MID($F898,FIND(" - ",$F898)+3,LEN($F898)),""),"")</f>
      </c>
      <c r="L898" s="1"/>
      <c r="N898" t="s">
        <v>23</v>
      </c>
      <c r="P898">
        <f>IF(OR($N898="",$O898=""),"",IFERROR($N898/$O898,0))</f>
      </c>
      <c r="Q898">
        <f>IF($N898="","",
IF($G898="","",
IF(ISNUMBER(SEARCH("exempt",LOWER($G898))),0,
$N898*(VALUE(SUBSTITUTE($G898,"%",""))/100))))</f>
      </c>
      <c r="W898">
        <f>IF($N898="","",
SUM($N898,$Q898,$U898,$R898,$T898)-
IF($V898="",0,VALUE($V898)))</f>
      </c>
      <c r="AE898" t="s">
        <v>2192</v>
      </c>
      <c r="AM898">
        <f>IFERROR(LEFT($F898,FIND(" - ",$F898)-1),$F898)</f>
      </c>
      <c r="AP898">
        <f>IF($CE898&gt;=1,INDEX($AN:$AN,$CD898+1),"")</f>
      </c>
      <c r="AQ898">
        <f>IF($CE898&gt;=2,INDEX($AN:$AN,$CD898+2),"")</f>
      </c>
      <c r="AR898">
        <f>IF($CE898&gt;=3,INDEX($AN:$AN,$CD898+3),"")</f>
      </c>
      <c r="AS898">
        <f>IF($CE898&gt;=4,INDEX($AN:$AN,$CD898+4),"")</f>
      </c>
      <c r="AT898">
        <f>IF($CE898&gt;=5,INDEX($AN:$AN,$CD898+5),"")</f>
      </c>
      <c r="AU898">
        <f>IF($CE898&gt;=6,INDEX($AN:$AN,$CD898+6),"")</f>
      </c>
      <c r="AV898">
        <f>IF($CE898&gt;=7,INDEX($AN:$AN,$CD898+7),"")</f>
      </c>
      <c r="AW898">
        <f>IF($CE898&gt;=8,INDEX($AN:$AN,$CD898+8),"")</f>
      </c>
      <c r="AX898">
        <f>IF($CE898&gt;=9,INDEX($AN:$AN,$CD898+9),"")</f>
      </c>
      <c r="AY898">
        <f>IF($CE898&gt;=10,INDEX($AN:$AN,$CD898+10),"")</f>
      </c>
      <c r="AZ898">
        <f>IF($CE898&gt;=11,INDEX($AN:$AN,$CD898+11),"")</f>
      </c>
      <c r="BA898">
        <f>IF($CE898&gt;=12,INDEX($AN:$AN,$CD898+12),"")</f>
      </c>
      <c r="BB898">
        <f>IF($CE898&gt;=13,INDEX($AN:$AN,$CD898+13),"")</f>
      </c>
      <c r="BC898">
        <f>IF($CE898&gt;=14,INDEX($AN:$AN,$CD898+14),"")</f>
      </c>
      <c r="BD898">
        <f>IF($CE898&gt;=15,INDEX($AN:$AN,$CD898+15),"")</f>
      </c>
      <c r="BE898">
        <f>IF($CE898&gt;=16,INDEX($AN:$AN,$CD898+16),"")</f>
      </c>
      <c r="BF898">
        <f>IF($CE898&gt;=17,INDEX($AN:$AN,$CD898+17),"")</f>
      </c>
      <c r="BG898">
        <f>IF($CE898&gt;=18,INDEX($AN:$AN,$CD898+18),"")</f>
      </c>
      <c r="BH898">
        <f>IF($CE898&gt;=19,INDEX($AN:$AN,$CD898+19),"")</f>
      </c>
      <c r="BI898">
        <f>IF($CE898&gt;=20,INDEX($AN:$AN,$CD898+20),"")</f>
      </c>
      <c r="BJ898">
        <f>IF($CE898&gt;=21,INDEX($AN:$AN,$CD898+21),"")</f>
      </c>
      <c r="BK898">
        <f>IF($CE898&gt;=22,INDEX($AN:$AN,$CD898+22),"")</f>
      </c>
      <c r="BL898">
        <f>IF($CE898&gt;=23,INDEX($AN:$AN,$CD898+23),"")</f>
      </c>
      <c r="BM898">
        <f>IF($CE898&gt;=24,INDEX($AN:$AN,$CD898+24),"")</f>
      </c>
      <c r="BN898">
        <f>IF($CE898&gt;=25,INDEX($AN:$AN,$CD898+25),"")</f>
      </c>
      <c r="BO898">
        <f>IF($CE898&gt;=26,INDEX($AN:$AN,$CD898+26),"")</f>
      </c>
      <c r="BP898">
        <f>IF($CE898&gt;=27,INDEX($AN:$AN,$CD898+27),"")</f>
      </c>
      <c r="BQ898">
        <f>IF($CE898&gt;=28,INDEX($AN:$AN,$CD898+28),"")</f>
      </c>
      <c r="BR898">
        <f>IF($CE898&gt;=29,INDEX($AN:$AN,$CD898+29),"")</f>
      </c>
      <c r="BS898">
        <f>IF($CE898&gt;=30,INDEX($AN:$AN,$CD898+30),"")</f>
      </c>
      <c r="BT898">
        <f>IF($CE898&gt;=31,INDEX($AN:$AN,$CD898+31),"")</f>
      </c>
      <c r="BU898">
        <f>IF($CE898&gt;=32,INDEX($AN:$AN,$CD898+32),"")</f>
      </c>
      <c r="BV898">
        <f>IF($CE898&gt;=33,INDEX($AN:$AN,$CD898+33),"")</f>
      </c>
      <c r="BW898">
        <f>IF($CE898&gt;=34,INDEX($AN:$AN,$CD898+34),"")</f>
      </c>
      <c r="BX898">
        <f>IF($CE898&gt;=35,INDEX($AN:$AN,$CD898+35),"")</f>
      </c>
      <c r="BY898">
        <f>IF($CE898&gt;=36,INDEX($AN:$AN,$CD898+36),"")</f>
      </c>
      <c r="BZ898">
        <f>IF($CE898&gt;=37,INDEX($AN:$AN,$CD898+37),"")</f>
      </c>
      <c r="CA898">
        <f>IF($CE898&gt;=38,INDEX($AN:$AN,$CD898+38),"")</f>
      </c>
      <c r="CB898">
        <f>IF($CE898&gt;=39,INDEX($AN:$AN,$CD898+39),"")</f>
      </c>
      <c r="CC898">
        <f>IF($CE898&gt;=40,INDEX($AN:$AN,$CD898+40),"")</f>
      </c>
      <c r="CD898">
        <f>IFERROR(MATCH($AM898,$AN$2:$AN$133,0)+1,0)</f>
      </c>
      <c r="CE898">
        <f>IFERROR(INDEX($AO$2:$AO$133,MATCH($AM898,$AN$2:$AN$133,0)),0)</f>
      </c>
      <c r="CF898">
        <f>IFERROR(LEFT($K898,FIND(" - ",$K898)-1),$K898)</f>
      </c>
      <c r="CG898" t="s">
        <v>2193</v>
      </c>
      <c r="CH898">
        <v>1</v>
      </c>
      <c r="CI898">
        <f>IF($DD898&gt;=1,INDEX($CG:$CG,$DC898+1),"")</f>
      </c>
      <c r="CJ898">
        <f>IF($DD898&gt;=2,INDEX($CG:$CG,$DC898+2),"")</f>
      </c>
      <c r="CK898">
        <f>IF($DD898&gt;=3,INDEX($CG:$CG,$DC898+3),"")</f>
      </c>
      <c r="CL898">
        <f>IF($DD898&gt;=4,INDEX($CG:$CG,$DC898+4),"")</f>
      </c>
      <c r="CM898">
        <f>IF($DD898&gt;=5,INDEX($CG:$CG,$DC898+5),"")</f>
      </c>
      <c r="CN898">
        <f>IF($DD898&gt;=6,INDEX($CG:$CG,$DC898+6),"")</f>
      </c>
      <c r="CO898">
        <f>IF($DD898&gt;=7,INDEX($CG:$CG,$DC898+7),"")</f>
      </c>
      <c r="CP898">
        <f>IF($DD898&gt;=8,INDEX($CG:$CG,$DC898+8),"")</f>
      </c>
      <c r="CQ898">
        <f>IF($DD898&gt;=9,INDEX($CG:$CG,$DC898+9),"")</f>
      </c>
      <c r="CR898">
        <f>IF($DD898&gt;=10,INDEX($CG:$CG,$DC898+10),"")</f>
      </c>
      <c r="CS898">
        <f>IF($DD898&gt;=11,INDEX($CG:$CG,$DC898+11),"")</f>
      </c>
      <c r="CT898">
        <f>IF($DD898&gt;=12,INDEX($CG:$CG,$DC898+12),"")</f>
      </c>
      <c r="CU898">
        <f>IF($DD898&gt;=13,INDEX($CG:$CG,$DC898+13),"")</f>
      </c>
      <c r="CV898">
        <f>IF($DD898&gt;=14,INDEX($CG:$CG,$DC898+14),"")</f>
      </c>
      <c r="CW898">
        <f>IF($DD898&gt;=15,INDEX($CG:$CG,$DC898+15),"")</f>
      </c>
      <c r="CX898">
        <f>IF($DD898&gt;=16,INDEX($CG:$CG,$DC898+16),"")</f>
      </c>
      <c r="CY898">
        <f>IF($DD898&gt;=17,INDEX($CG:$CG,$DC898+17),"")</f>
      </c>
      <c r="CZ898">
        <f>IF($DD898&gt;=18,INDEX($CG:$CG,$DC898+18),"")</f>
      </c>
      <c r="DA898">
        <f>IF($DD898&gt;=19,INDEX($CG:$CG,$DC898+19),"")</f>
      </c>
      <c r="DB898">
        <f>IF($DD898&gt;=20,INDEX($CG:$CG,$DC898+20),"")</f>
      </c>
      <c r="DC898">
        <f>IFERROR(MATCH($CF898,$CG$2:$CG$1558,0)+1,0)</f>
      </c>
      <c r="DD898">
        <f>IFERROR(INDEX($CH$2:$CH$1558,MATCH($CF898,$CG$2:$CG$1558,0)),0)</f>
      </c>
      <c r="DE898">
        <f>IFERROR(INDEX($AL:$AL,MATCH($G898,$AK:$AK,0))&amp;"","")</f>
      </c>
      <c r="DI898">
        <f>IF($GL898&gt;=1,INDEX($DF:$DF,$GK898+1),"")</f>
      </c>
      <c r="DJ898">
        <f>IF($GL898&gt;=2,INDEX($DF:$DF,$GK898+2),"")</f>
      </c>
      <c r="DK898">
        <f>IF($GL898&gt;=3,INDEX($DF:$DF,$GK898+3),"")</f>
      </c>
      <c r="DL898">
        <f>IF($GL898&gt;=4,INDEX($DF:$DF,$GK898+4),"")</f>
      </c>
      <c r="DM898">
        <f>IF($GL898&gt;=5,INDEX($DF:$DF,$GK898+5),"")</f>
      </c>
      <c r="DN898">
        <f>IF($GL898&gt;=6,INDEX($DF:$DF,$GK898+6),"")</f>
      </c>
      <c r="DO898">
        <f>IF($GL898&gt;=7,INDEX($DF:$DF,$GK898+7),"")</f>
      </c>
      <c r="DP898">
        <f>IF($GL898&gt;=8,INDEX($DF:$DF,$GK898+8),"")</f>
      </c>
      <c r="DQ898">
        <f>IF($GL898&gt;=9,INDEX($DF:$DF,$GK898+9),"")</f>
      </c>
      <c r="DR898">
        <f>IF($GL898&gt;=10,INDEX($DF:$DF,$GK898+10),"")</f>
      </c>
      <c r="DS898">
        <f>IF($GL898&gt;=11,INDEX($DF:$DF,$GK898+11),"")</f>
      </c>
      <c r="DT898">
        <f>IF($GL898&gt;=12,INDEX($DF:$DF,$GK898+12),"")</f>
      </c>
      <c r="DU898">
        <f>IF($GL898&gt;=13,INDEX($DF:$DF,$GK898+13),"")</f>
      </c>
      <c r="DV898">
        <f>IF($GL898&gt;=14,INDEX($DF:$DF,$GK898+14),"")</f>
      </c>
      <c r="DW898">
        <f>IF($GL898&gt;=15,INDEX($DF:$DF,$GK898+15),"")</f>
      </c>
      <c r="DX898">
        <f>IF($GL898&gt;=16,INDEX($DF:$DF,$GK898+16),"")</f>
      </c>
      <c r="DY898">
        <f>IF($GL898&gt;=17,INDEX($DF:$DF,$GK898+17),"")</f>
      </c>
      <c r="DZ898">
        <f>IF($GL898&gt;=18,INDEX($DF:$DF,$GK898+18),"")</f>
      </c>
      <c r="EA898">
        <f>IF($GL898&gt;=19,INDEX($DF:$DF,$GK898+19),"")</f>
      </c>
      <c r="EB898">
        <f>IF($GL898&gt;=20,INDEX($DF:$DF,$GK898+20),"")</f>
      </c>
      <c r="EC898">
        <f>IF($GL898&gt;=21,INDEX($DF:$DF,$GK898+21),"")</f>
      </c>
      <c r="ED898">
        <f>IF($GL898&gt;=22,INDEX($DF:$DF,$GK898+22),"")</f>
      </c>
      <c r="EE898">
        <f>IF($GL898&gt;=23,INDEX($DF:$DF,$GK898+23),"")</f>
      </c>
      <c r="EF898">
        <f>IF($GL898&gt;=24,INDEX($DF:$DF,$GK898+24),"")</f>
      </c>
      <c r="EG898">
        <f>IF($GL898&gt;=25,INDEX($DF:$DF,$GK898+25),"")</f>
      </c>
      <c r="EH898">
        <f>IF($GL898&gt;=26,INDEX($DF:$DF,$GK898+26),"")</f>
      </c>
      <c r="EI898">
        <f>IF($GL898&gt;=27,INDEX($DF:$DF,$GK898+27),"")</f>
      </c>
      <c r="EJ898">
        <f>IF($GL898&gt;=28,INDEX($DF:$DF,$GK898+28),"")</f>
      </c>
      <c r="EK898">
        <f>IF($GL898&gt;=29,INDEX($DF:$DF,$GK898+29),"")</f>
      </c>
      <c r="EL898">
        <f>IF($GL898&gt;=30,INDEX($DF:$DF,$GK898+30),"")</f>
      </c>
      <c r="EM898">
        <f>IF($GL898&gt;=31,INDEX($DF:$DF,$GK898+31),"")</f>
      </c>
      <c r="EN898">
        <f>IF($GL898&gt;=32,INDEX($DF:$DF,$GK898+32),"")</f>
      </c>
      <c r="EO898">
        <f>IF($GL898&gt;=33,INDEX($DF:$DF,$GK898+33),"")</f>
      </c>
      <c r="EP898">
        <f>IF($GL898&gt;=34,INDEX($DF:$DF,$GK898+34),"")</f>
      </c>
      <c r="EQ898">
        <f>IF($GL898&gt;=35,INDEX($DF:$DF,$GK898+35),"")</f>
      </c>
      <c r="ER898">
        <f>IF($GL898&gt;=36,INDEX($DF:$DF,$GK898+36),"")</f>
      </c>
      <c r="ES898">
        <f>IF($GL898&gt;=37,INDEX($DF:$DF,$GK898+37),"")</f>
      </c>
      <c r="ET898">
        <f>IF($GL898&gt;=38,INDEX($DF:$DF,$GK898+38),"")</f>
      </c>
      <c r="EU898">
        <f>IF($GL898&gt;=39,INDEX($DF:$DF,$GK898+39),"")</f>
      </c>
      <c r="EV898">
        <f>IF($GL898&gt;=40,INDEX($DF:$DF,$GK898+40),"")</f>
      </c>
      <c r="EW898">
        <f>IF($GL898&gt;=1,INDEX($DG:$DG,$GK898+1),"")</f>
      </c>
      <c r="EX898">
        <f>IF($GL898&gt;=2,INDEX($DG:$DG,$GK898+2),"")</f>
      </c>
      <c r="EY898">
        <f>IF($GL898&gt;=3,INDEX($DG:$DG,$GK898+3),"")</f>
      </c>
      <c r="EZ898">
        <f>IF($GL898&gt;=4,INDEX($DG:$DG,$GK898+4),"")</f>
      </c>
      <c r="FA898">
        <f>IF($GL898&gt;=5,INDEX($DG:$DG,$GK898+5),"")</f>
      </c>
      <c r="FB898">
        <f>IF($GL898&gt;=6,INDEX($DG:$DG,$GK898+6),"")</f>
      </c>
      <c r="FC898">
        <f>IF($GL898&gt;=7,INDEX($DG:$DG,$GK898+7),"")</f>
      </c>
      <c r="FD898">
        <f>IF($GL898&gt;=8,INDEX($DG:$DG,$GK898+8),"")</f>
      </c>
      <c r="FE898">
        <f>IF($GL898&gt;=9,INDEX($DG:$DG,$GK898+9),"")</f>
      </c>
      <c r="FF898">
        <f>IF($GL898&gt;=10,INDEX($DG:$DG,$GK898+10),"")</f>
      </c>
      <c r="FG898">
        <f>IF($GL898&gt;=11,INDEX($DG:$DG,$GK898+11),"")</f>
      </c>
      <c r="FH898">
        <f>IF($GL898&gt;=12,INDEX($DG:$DG,$GK898+12),"")</f>
      </c>
      <c r="FI898">
        <f>IF($GL898&gt;=13,INDEX($DG:$DG,$GK898+13),"")</f>
      </c>
      <c r="FJ898">
        <f>IF($GL898&gt;=14,INDEX($DG:$DG,$GK898+14),"")</f>
      </c>
      <c r="FK898">
        <f>IF($GL898&gt;=15,INDEX($DG:$DG,$GK898+15),"")</f>
      </c>
      <c r="FL898">
        <f>IF($GL898&gt;=16,INDEX($DG:$DG,$GK898+16),"")</f>
      </c>
      <c r="FM898">
        <f>IF($GL898&gt;=17,INDEX($DG:$DG,$GK898+17),"")</f>
      </c>
      <c r="FN898">
        <f>IF($GL898&gt;=18,INDEX($DG:$DG,$GK898+18),"")</f>
      </c>
      <c r="FO898">
        <f>IF($GL898&gt;=19,INDEX($DG:$DG,$GK898+19),"")</f>
      </c>
      <c r="FP898">
        <f>IF($GL898&gt;=20,INDEX($DG:$DG,$GK898+20),"")</f>
      </c>
      <c r="FQ898">
        <f>IF($GL898&gt;=21,INDEX($DG:$DG,$GK898+21),"")</f>
      </c>
      <c r="FR898">
        <f>IF($GL898&gt;=22,INDEX($DG:$DG,$GK898+22),"")</f>
      </c>
      <c r="FS898">
        <f>IF($GL898&gt;=23,INDEX($DG:$DG,$GK898+23),"")</f>
      </c>
      <c r="FT898">
        <f>IF($GL898&gt;=24,INDEX($DG:$DG,$GK898+24),"")</f>
      </c>
      <c r="FU898">
        <f>IF($GL898&gt;=25,INDEX($DG:$DG,$GK898+25),"")</f>
      </c>
      <c r="FV898">
        <f>IF($GL898&gt;=26,INDEX($DG:$DG,$GK898+26),"")</f>
      </c>
      <c r="FW898">
        <f>IF($GL898&gt;=27,INDEX($DG:$DG,$GK898+27),"")</f>
      </c>
      <c r="FX898">
        <f>IF($GL898&gt;=28,INDEX($DG:$DG,$GK898+28),"")</f>
      </c>
      <c r="FY898">
        <f>IF($GL898&gt;=29,INDEX($DG:$DG,$GK898+29),"")</f>
      </c>
      <c r="FZ898">
        <f>IF($GL898&gt;=30,INDEX($DG:$DG,$GK898+30),"")</f>
      </c>
      <c r="GA898">
        <f>IF($GL898&gt;=31,INDEX($DG:$DG,$GK898+31),"")</f>
      </c>
      <c r="GB898">
        <f>IF($GL898&gt;=32,INDEX($DG:$DG,$GK898+32),"")</f>
      </c>
      <c r="GC898">
        <f>IF($GL898&gt;=33,INDEX($DG:$DG,$GK898+33),"")</f>
      </c>
      <c r="GD898">
        <f>IF($GL898&gt;=34,INDEX($DG:$DG,$GK898+34),"")</f>
      </c>
      <c r="GE898">
        <f>IF($GL898&gt;=35,INDEX($DG:$DG,$GK898+35),"")</f>
      </c>
      <c r="GF898">
        <f>IF($GL898&gt;=36,INDEX($DG:$DG,$GK898+36),"")</f>
      </c>
      <c r="GG898">
        <f>IF($GL898&gt;=37,INDEX($DG:$DG,$GK898+37),"")</f>
      </c>
      <c r="GH898">
        <f>IF($GL898&gt;=38,INDEX($DG:$DG,$GK898+38),"")</f>
      </c>
      <c r="GI898">
        <f>IF($GL898&gt;=39,INDEX($DG:$DG,$GK898+39),"")</f>
      </c>
      <c r="GJ898">
        <f>IF($GL898&gt;=40,INDEX($DG:$DG,$GK898+40),"")</f>
      </c>
      <c r="GK898">
        <f>IFERROR(MATCH($DE898,$DF$2:$DF$166,0)+1,0)</f>
      </c>
      <c r="GL898">
        <f>IFERROR(INDEX($DH$2:$DH$166,MATCH($DE898,$DF$2:$DF$166,0)),0)</f>
      </c>
      <c r="GM898">
        <f>IFERROR(MATCH($H898,$DI$898:$EV$898,0),0)</f>
      </c>
      <c r="GN898">
        <f>IF($GM898&gt;0,INDEX($EW$898:$GJ$898,$GM898),"")</f>
      </c>
      <c r="GQ898">
        <f>IF($IZ898&gt;=1,INDEX($GO:$GO,$IY898+1),"")</f>
      </c>
      <c r="GR898">
        <f>IF($IZ898&gt;=2,INDEX($GO:$GO,$IY898+2),"")</f>
      </c>
      <c r="GS898">
        <f>IF($IZ898&gt;=3,INDEX($GO:$GO,$IY898+3),"")</f>
      </c>
      <c r="GT898">
        <f>IF($IZ898&gt;=4,INDEX($GO:$GO,$IY898+4),"")</f>
      </c>
      <c r="GU898">
        <f>IF($IZ898&gt;=5,INDEX($GO:$GO,$IY898+5),"")</f>
      </c>
      <c r="GV898">
        <f>IF($IZ898&gt;=6,INDEX($GO:$GO,$IY898+6),"")</f>
      </c>
      <c r="GW898">
        <f>IF($IZ898&gt;=7,INDEX($GO:$GO,$IY898+7),"")</f>
      </c>
      <c r="GX898">
        <f>IF($IZ898&gt;=8,INDEX($GO:$GO,$IY898+8),"")</f>
      </c>
      <c r="GY898">
        <f>IF($IZ898&gt;=9,INDEX($GO:$GO,$IY898+9),"")</f>
      </c>
      <c r="GZ898">
        <f>IF($IZ898&gt;=10,INDEX($GO:$GO,$IY898+10),"")</f>
      </c>
      <c r="HA898">
        <f>IF($IZ898&gt;=11,INDEX($GO:$GO,$IY898+11),"")</f>
      </c>
      <c r="HB898">
        <f>IF($IZ898&gt;=12,INDEX($GO:$GO,$IY898+12),"")</f>
      </c>
      <c r="HC898">
        <f>IF($IZ898&gt;=13,INDEX($GO:$GO,$IY898+13),"")</f>
      </c>
      <c r="HD898">
        <f>IF($IZ898&gt;=14,INDEX($GO:$GO,$IY898+14),"")</f>
      </c>
      <c r="HE898">
        <f>IF($IZ898&gt;=15,INDEX($GO:$GO,$IY898+15),"")</f>
      </c>
      <c r="HF898">
        <f>IF($IZ898&gt;=16,INDEX($GO:$GO,$IY898+16),"")</f>
      </c>
      <c r="HG898">
        <f>IF($IZ898&gt;=17,INDEX($GO:$GO,$IY898+17),"")</f>
      </c>
      <c r="HH898">
        <f>IF($IZ898&gt;=18,INDEX($GO:$GO,$IY898+18),"")</f>
      </c>
      <c r="HI898">
        <f>IF($IZ898&gt;=19,INDEX($GO:$GO,$IY898+19),"")</f>
      </c>
      <c r="HJ898">
        <f>IF($IZ898&gt;=20,INDEX($GO:$GO,$IY898+20),"")</f>
      </c>
      <c r="HK898">
        <f>IF($IZ898&gt;=21,INDEX($GO:$GO,$IY898+21),"")</f>
      </c>
      <c r="HL898">
        <f>IF($IZ898&gt;=22,INDEX($GO:$GO,$IY898+22),"")</f>
      </c>
      <c r="HM898">
        <f>IF($IZ898&gt;=23,INDEX($GO:$GO,$IY898+23),"")</f>
      </c>
      <c r="HN898">
        <f>IF($IZ898&gt;=24,INDEX($GO:$GO,$IY898+24),"")</f>
      </c>
      <c r="HO898">
        <f>IF($IZ898&gt;=25,INDEX($GO:$GO,$IY898+25),"")</f>
      </c>
      <c r="HP898">
        <f>IF($IZ898&gt;=26,INDEX($GO:$GO,$IY898+26),"")</f>
      </c>
      <c r="HQ898">
        <f>IF($IZ898&gt;=27,INDEX($GO:$GO,$IY898+27),"")</f>
      </c>
      <c r="HR898">
        <f>IF($IZ898&gt;=28,INDEX($GO:$GO,$IY898+28),"")</f>
      </c>
      <c r="HS898">
        <f>IF($IZ898&gt;=29,INDEX($GO:$GO,$IY898+29),"")</f>
      </c>
      <c r="HT898">
        <f>IF($IZ898&gt;=30,INDEX($GO:$GO,$IY898+30),"")</f>
      </c>
      <c r="HU898">
        <f>IF($IZ898&gt;=31,INDEX($GO:$GO,$IY898+31),"")</f>
      </c>
      <c r="HV898">
        <f>IF($IZ898&gt;=32,INDEX($GO:$GO,$IY898+32),"")</f>
      </c>
      <c r="HW898">
        <f>IF($IZ898&gt;=33,INDEX($GO:$GO,$IY898+33),"")</f>
      </c>
      <c r="HX898">
        <f>IF($IZ898&gt;=34,INDEX($GO:$GO,$IY898+34),"")</f>
      </c>
      <c r="HY898">
        <f>IF($IZ898&gt;=35,INDEX($GO:$GO,$IY898+35),"")</f>
      </c>
      <c r="HZ898">
        <f>IF($IZ898&gt;=36,INDEX($GO:$GO,$IY898+36),"")</f>
      </c>
      <c r="IA898">
        <f>IF($IZ898&gt;=37,INDEX($GO:$GO,$IY898+37),"")</f>
      </c>
      <c r="IB898">
        <f>IF($IZ898&gt;=38,INDEX($GO:$GO,$IY898+38),"")</f>
      </c>
      <c r="IC898">
        <f>IF($IZ898&gt;=39,INDEX($GO:$GO,$IY898+39),"")</f>
      </c>
      <c r="ID898">
        <f>IF($IZ898&gt;=40,INDEX($GO:$GO,$IY898+40),"")</f>
      </c>
      <c r="IE898">
        <f>IF($IZ898&gt;=41,INDEX($GO:$GO,$IY898+41),"")</f>
      </c>
      <c r="IF898">
        <f>IF($IZ898&gt;=42,INDEX($GO:$GO,$IY898+42),"")</f>
      </c>
      <c r="IG898">
        <f>IF($IZ898&gt;=43,INDEX($GO:$GO,$IY898+43),"")</f>
      </c>
      <c r="IH898">
        <f>IF($IZ898&gt;=44,INDEX($GO:$GO,$IY898+44),"")</f>
      </c>
      <c r="II898">
        <f>IF($IZ898&gt;=45,INDEX($GO:$GO,$IY898+45),"")</f>
      </c>
      <c r="IJ898">
        <f>IF($IZ898&gt;=46,INDEX($GO:$GO,$IY898+46),"")</f>
      </c>
      <c r="IK898">
        <f>IF($IZ898&gt;=47,INDEX($GO:$GO,$IY898+47),"")</f>
      </c>
      <c r="IL898">
        <f>IF($IZ898&gt;=48,INDEX($GO:$GO,$IY898+48),"")</f>
      </c>
      <c r="IM898">
        <f>IF($IZ898&gt;=49,INDEX($GO:$GO,$IY898+49),"")</f>
      </c>
      <c r="IN898">
        <f>IF($IZ898&gt;=50,INDEX($GO:$GO,$IY898+50),"")</f>
      </c>
      <c r="IO898">
        <f>IF($IZ898&gt;=51,INDEX($GO:$GO,$IY898+51),"")</f>
      </c>
      <c r="IP898">
        <f>IF($IZ898&gt;=52,INDEX($GO:$GO,$IY898+52),"")</f>
      </c>
      <c r="IQ898">
        <f>IF($IZ898&gt;=53,INDEX($GO:$GO,$IY898+53),"")</f>
      </c>
      <c r="IR898">
        <f>IF($IZ898&gt;=54,INDEX($GO:$GO,$IY898+54),"")</f>
      </c>
      <c r="IS898">
        <f>IF($IZ898&gt;=55,INDEX($GO:$GO,$IY898+55),"")</f>
      </c>
      <c r="IT898">
        <f>IF($IZ898&gt;=56,INDEX($GO:$GO,$IY898+56),"")</f>
      </c>
      <c r="IU898">
        <f>IF($IZ898&gt;=57,INDEX($GO:$GO,$IY898+57),"")</f>
      </c>
      <c r="IV898">
        <f>IF($IZ898&gt;=58,INDEX($GO:$GO,$IY898+58),"")</f>
      </c>
      <c r="IW898">
        <f>IF($IZ898&gt;=59,INDEX($GO:$GO,$IY898+59),"")</f>
      </c>
      <c r="IX898">
        <f>IF($IZ898&gt;=60,INDEX($GO:$GO,$IY898+60),"")</f>
      </c>
      <c r="IY898">
        <f>IFERROR(MATCH($GN898,$GO$2:$GO$827,0)+1,0)</f>
      </c>
      <c r="IZ898">
        <f>IFERROR(INDEX($GP$2:$GP$827,MATCH($GN898,$GO$2:$GO$827,0)),0)</f>
      </c>
      <c r="JA898" t="s">
        <v>23</v>
      </c>
      <c r="JB898" t="s">
        <v>23</v>
      </c>
    </row>
    <row r="899" spans="1:262" x14ac:dyDescent="0.25">
      <c r="F899" s="1"/>
      <c r="G899" s="1"/>
      <c r="H899" s="1"/>
      <c r="I899" s="1"/>
      <c r="J899" s="1">
        <f>IFERROR(IF(FIND(" - ",$F899)&gt;0,MID($F899,FIND(" - ",$F899)+3,LEN($F899)),""),"")</f>
      </c>
      <c r="L899" s="1"/>
      <c r="N899" t="s">
        <v>23</v>
      </c>
      <c r="P899">
        <f>IF(OR($N899="",$O899=""),"",IFERROR($N899/$O899,0))</f>
      </c>
      <c r="Q899">
        <f>IF($N899="","",
IF($G899="","",
IF(ISNUMBER(SEARCH("exempt",LOWER($G899))),0,
$N899*(VALUE(SUBSTITUTE($G899,"%",""))/100))))</f>
      </c>
      <c r="W899">
        <f>IF($N899="","",
SUM($N899,$Q899,$U899,$R899,$T899)-
IF($V899="",0,VALUE($V899)))</f>
      </c>
      <c r="AE899" t="s">
        <v>2194</v>
      </c>
      <c r="AM899">
        <f>IFERROR(LEFT($F899,FIND(" - ",$F899)-1),$F899)</f>
      </c>
      <c r="AP899">
        <f>IF($CE899&gt;=1,INDEX($AN:$AN,$CD899+1),"")</f>
      </c>
      <c r="AQ899">
        <f>IF($CE899&gt;=2,INDEX($AN:$AN,$CD899+2),"")</f>
      </c>
      <c r="AR899">
        <f>IF($CE899&gt;=3,INDEX($AN:$AN,$CD899+3),"")</f>
      </c>
      <c r="AS899">
        <f>IF($CE899&gt;=4,INDEX($AN:$AN,$CD899+4),"")</f>
      </c>
      <c r="AT899">
        <f>IF($CE899&gt;=5,INDEX($AN:$AN,$CD899+5),"")</f>
      </c>
      <c r="AU899">
        <f>IF($CE899&gt;=6,INDEX($AN:$AN,$CD899+6),"")</f>
      </c>
      <c r="AV899">
        <f>IF($CE899&gt;=7,INDEX($AN:$AN,$CD899+7),"")</f>
      </c>
      <c r="AW899">
        <f>IF($CE899&gt;=8,INDEX($AN:$AN,$CD899+8),"")</f>
      </c>
      <c r="AX899">
        <f>IF($CE899&gt;=9,INDEX($AN:$AN,$CD899+9),"")</f>
      </c>
      <c r="AY899">
        <f>IF($CE899&gt;=10,INDEX($AN:$AN,$CD899+10),"")</f>
      </c>
      <c r="AZ899">
        <f>IF($CE899&gt;=11,INDEX($AN:$AN,$CD899+11),"")</f>
      </c>
      <c r="BA899">
        <f>IF($CE899&gt;=12,INDEX($AN:$AN,$CD899+12),"")</f>
      </c>
      <c r="BB899">
        <f>IF($CE899&gt;=13,INDEX($AN:$AN,$CD899+13),"")</f>
      </c>
      <c r="BC899">
        <f>IF($CE899&gt;=14,INDEX($AN:$AN,$CD899+14),"")</f>
      </c>
      <c r="BD899">
        <f>IF($CE899&gt;=15,INDEX($AN:$AN,$CD899+15),"")</f>
      </c>
      <c r="BE899">
        <f>IF($CE899&gt;=16,INDEX($AN:$AN,$CD899+16),"")</f>
      </c>
      <c r="BF899">
        <f>IF($CE899&gt;=17,INDEX($AN:$AN,$CD899+17),"")</f>
      </c>
      <c r="BG899">
        <f>IF($CE899&gt;=18,INDEX($AN:$AN,$CD899+18),"")</f>
      </c>
      <c r="BH899">
        <f>IF($CE899&gt;=19,INDEX($AN:$AN,$CD899+19),"")</f>
      </c>
      <c r="BI899">
        <f>IF($CE899&gt;=20,INDEX($AN:$AN,$CD899+20),"")</f>
      </c>
      <c r="BJ899">
        <f>IF($CE899&gt;=21,INDEX($AN:$AN,$CD899+21),"")</f>
      </c>
      <c r="BK899">
        <f>IF($CE899&gt;=22,INDEX($AN:$AN,$CD899+22),"")</f>
      </c>
      <c r="BL899">
        <f>IF($CE899&gt;=23,INDEX($AN:$AN,$CD899+23),"")</f>
      </c>
      <c r="BM899">
        <f>IF($CE899&gt;=24,INDEX($AN:$AN,$CD899+24),"")</f>
      </c>
      <c r="BN899">
        <f>IF($CE899&gt;=25,INDEX($AN:$AN,$CD899+25),"")</f>
      </c>
      <c r="BO899">
        <f>IF($CE899&gt;=26,INDEX($AN:$AN,$CD899+26),"")</f>
      </c>
      <c r="BP899">
        <f>IF($CE899&gt;=27,INDEX($AN:$AN,$CD899+27),"")</f>
      </c>
      <c r="BQ899">
        <f>IF($CE899&gt;=28,INDEX($AN:$AN,$CD899+28),"")</f>
      </c>
      <c r="BR899">
        <f>IF($CE899&gt;=29,INDEX($AN:$AN,$CD899+29),"")</f>
      </c>
      <c r="BS899">
        <f>IF($CE899&gt;=30,INDEX($AN:$AN,$CD899+30),"")</f>
      </c>
      <c r="BT899">
        <f>IF($CE899&gt;=31,INDEX($AN:$AN,$CD899+31),"")</f>
      </c>
      <c r="BU899">
        <f>IF($CE899&gt;=32,INDEX($AN:$AN,$CD899+32),"")</f>
      </c>
      <c r="BV899">
        <f>IF($CE899&gt;=33,INDEX($AN:$AN,$CD899+33),"")</f>
      </c>
      <c r="BW899">
        <f>IF($CE899&gt;=34,INDEX($AN:$AN,$CD899+34),"")</f>
      </c>
      <c r="BX899">
        <f>IF($CE899&gt;=35,INDEX($AN:$AN,$CD899+35),"")</f>
      </c>
      <c r="BY899">
        <f>IF($CE899&gt;=36,INDEX($AN:$AN,$CD899+36),"")</f>
      </c>
      <c r="BZ899">
        <f>IF($CE899&gt;=37,INDEX($AN:$AN,$CD899+37),"")</f>
      </c>
      <c r="CA899">
        <f>IF($CE899&gt;=38,INDEX($AN:$AN,$CD899+38),"")</f>
      </c>
      <c r="CB899">
        <f>IF($CE899&gt;=39,INDEX($AN:$AN,$CD899+39),"")</f>
      </c>
      <c r="CC899">
        <f>IF($CE899&gt;=40,INDEX($AN:$AN,$CD899+40),"")</f>
      </c>
      <c r="CD899">
        <f>IFERROR(MATCH($AM899,$AN$2:$AN$133,0)+1,0)</f>
      </c>
      <c r="CE899">
        <f>IFERROR(INDEX($AO$2:$AO$133,MATCH($AM899,$AN$2:$AN$133,0)),0)</f>
      </c>
      <c r="CF899">
        <f>IFERROR(LEFT($K899,FIND(" - ",$K899)-1),$K899)</f>
      </c>
      <c r="CG899" t="s">
        <v>108</v>
      </c>
      <c r="CI899">
        <f>IF($DD899&gt;=1,INDEX($CG:$CG,$DC899+1),"")</f>
      </c>
      <c r="CJ899">
        <f>IF($DD899&gt;=2,INDEX($CG:$CG,$DC899+2),"")</f>
      </c>
      <c r="CK899">
        <f>IF($DD899&gt;=3,INDEX($CG:$CG,$DC899+3),"")</f>
      </c>
      <c r="CL899">
        <f>IF($DD899&gt;=4,INDEX($CG:$CG,$DC899+4),"")</f>
      </c>
      <c r="CM899">
        <f>IF($DD899&gt;=5,INDEX($CG:$CG,$DC899+5),"")</f>
      </c>
      <c r="CN899">
        <f>IF($DD899&gt;=6,INDEX($CG:$CG,$DC899+6),"")</f>
      </c>
      <c r="CO899">
        <f>IF($DD899&gt;=7,INDEX($CG:$CG,$DC899+7),"")</f>
      </c>
      <c r="CP899">
        <f>IF($DD899&gt;=8,INDEX($CG:$CG,$DC899+8),"")</f>
      </c>
      <c r="CQ899">
        <f>IF($DD899&gt;=9,INDEX($CG:$CG,$DC899+9),"")</f>
      </c>
      <c r="CR899">
        <f>IF($DD899&gt;=10,INDEX($CG:$CG,$DC899+10),"")</f>
      </c>
      <c r="CS899">
        <f>IF($DD899&gt;=11,INDEX($CG:$CG,$DC899+11),"")</f>
      </c>
      <c r="CT899">
        <f>IF($DD899&gt;=12,INDEX($CG:$CG,$DC899+12),"")</f>
      </c>
      <c r="CU899">
        <f>IF($DD899&gt;=13,INDEX($CG:$CG,$DC899+13),"")</f>
      </c>
      <c r="CV899">
        <f>IF($DD899&gt;=14,INDEX($CG:$CG,$DC899+14),"")</f>
      </c>
      <c r="CW899">
        <f>IF($DD899&gt;=15,INDEX($CG:$CG,$DC899+15),"")</f>
      </c>
      <c r="CX899">
        <f>IF($DD899&gt;=16,INDEX($CG:$CG,$DC899+16),"")</f>
      </c>
      <c r="CY899">
        <f>IF($DD899&gt;=17,INDEX($CG:$CG,$DC899+17),"")</f>
      </c>
      <c r="CZ899">
        <f>IF($DD899&gt;=18,INDEX($CG:$CG,$DC899+18),"")</f>
      </c>
      <c r="DA899">
        <f>IF($DD899&gt;=19,INDEX($CG:$CG,$DC899+19),"")</f>
      </c>
      <c r="DB899">
        <f>IF($DD899&gt;=20,INDEX($CG:$CG,$DC899+20),"")</f>
      </c>
      <c r="DC899">
        <f>IFERROR(MATCH($CF899,$CG$2:$CG$1558,0)+1,0)</f>
      </c>
      <c r="DD899">
        <f>IFERROR(INDEX($CH$2:$CH$1558,MATCH($CF899,$CG$2:$CG$1558,0)),0)</f>
      </c>
      <c r="DE899">
        <f>IFERROR(INDEX($AL:$AL,MATCH($G899,$AK:$AK,0))&amp;"","")</f>
      </c>
      <c r="DI899">
        <f>IF($GL899&gt;=1,INDEX($DF:$DF,$GK899+1),"")</f>
      </c>
      <c r="DJ899">
        <f>IF($GL899&gt;=2,INDEX($DF:$DF,$GK899+2),"")</f>
      </c>
      <c r="DK899">
        <f>IF($GL899&gt;=3,INDEX($DF:$DF,$GK899+3),"")</f>
      </c>
      <c r="DL899">
        <f>IF($GL899&gt;=4,INDEX($DF:$DF,$GK899+4),"")</f>
      </c>
      <c r="DM899">
        <f>IF($GL899&gt;=5,INDEX($DF:$DF,$GK899+5),"")</f>
      </c>
      <c r="DN899">
        <f>IF($GL899&gt;=6,INDEX($DF:$DF,$GK899+6),"")</f>
      </c>
      <c r="DO899">
        <f>IF($GL899&gt;=7,INDEX($DF:$DF,$GK899+7),"")</f>
      </c>
      <c r="DP899">
        <f>IF($GL899&gt;=8,INDEX($DF:$DF,$GK899+8),"")</f>
      </c>
      <c r="DQ899">
        <f>IF($GL899&gt;=9,INDEX($DF:$DF,$GK899+9),"")</f>
      </c>
      <c r="DR899">
        <f>IF($GL899&gt;=10,INDEX($DF:$DF,$GK899+10),"")</f>
      </c>
      <c r="DS899">
        <f>IF($GL899&gt;=11,INDEX($DF:$DF,$GK899+11),"")</f>
      </c>
      <c r="DT899">
        <f>IF($GL899&gt;=12,INDEX($DF:$DF,$GK899+12),"")</f>
      </c>
      <c r="DU899">
        <f>IF($GL899&gt;=13,INDEX($DF:$DF,$GK899+13),"")</f>
      </c>
      <c r="DV899">
        <f>IF($GL899&gt;=14,INDEX($DF:$DF,$GK899+14),"")</f>
      </c>
      <c r="DW899">
        <f>IF($GL899&gt;=15,INDEX($DF:$DF,$GK899+15),"")</f>
      </c>
      <c r="DX899">
        <f>IF($GL899&gt;=16,INDEX($DF:$DF,$GK899+16),"")</f>
      </c>
      <c r="DY899">
        <f>IF($GL899&gt;=17,INDEX($DF:$DF,$GK899+17),"")</f>
      </c>
      <c r="DZ899">
        <f>IF($GL899&gt;=18,INDEX($DF:$DF,$GK899+18),"")</f>
      </c>
      <c r="EA899">
        <f>IF($GL899&gt;=19,INDEX($DF:$DF,$GK899+19),"")</f>
      </c>
      <c r="EB899">
        <f>IF($GL899&gt;=20,INDEX($DF:$DF,$GK899+20),"")</f>
      </c>
      <c r="EC899">
        <f>IF($GL899&gt;=21,INDEX($DF:$DF,$GK899+21),"")</f>
      </c>
      <c r="ED899">
        <f>IF($GL899&gt;=22,INDEX($DF:$DF,$GK899+22),"")</f>
      </c>
      <c r="EE899">
        <f>IF($GL899&gt;=23,INDEX($DF:$DF,$GK899+23),"")</f>
      </c>
      <c r="EF899">
        <f>IF($GL899&gt;=24,INDEX($DF:$DF,$GK899+24),"")</f>
      </c>
      <c r="EG899">
        <f>IF($GL899&gt;=25,INDEX($DF:$DF,$GK899+25),"")</f>
      </c>
      <c r="EH899">
        <f>IF($GL899&gt;=26,INDEX($DF:$DF,$GK899+26),"")</f>
      </c>
      <c r="EI899">
        <f>IF($GL899&gt;=27,INDEX($DF:$DF,$GK899+27),"")</f>
      </c>
      <c r="EJ899">
        <f>IF($GL899&gt;=28,INDEX($DF:$DF,$GK899+28),"")</f>
      </c>
      <c r="EK899">
        <f>IF($GL899&gt;=29,INDEX($DF:$DF,$GK899+29),"")</f>
      </c>
      <c r="EL899">
        <f>IF($GL899&gt;=30,INDEX($DF:$DF,$GK899+30),"")</f>
      </c>
      <c r="EM899">
        <f>IF($GL899&gt;=31,INDEX($DF:$DF,$GK899+31),"")</f>
      </c>
      <c r="EN899">
        <f>IF($GL899&gt;=32,INDEX($DF:$DF,$GK899+32),"")</f>
      </c>
      <c r="EO899">
        <f>IF($GL899&gt;=33,INDEX($DF:$DF,$GK899+33),"")</f>
      </c>
      <c r="EP899">
        <f>IF($GL899&gt;=34,INDEX($DF:$DF,$GK899+34),"")</f>
      </c>
      <c r="EQ899">
        <f>IF($GL899&gt;=35,INDEX($DF:$DF,$GK899+35),"")</f>
      </c>
      <c r="ER899">
        <f>IF($GL899&gt;=36,INDEX($DF:$DF,$GK899+36),"")</f>
      </c>
      <c r="ES899">
        <f>IF($GL899&gt;=37,INDEX($DF:$DF,$GK899+37),"")</f>
      </c>
      <c r="ET899">
        <f>IF($GL899&gt;=38,INDEX($DF:$DF,$GK899+38),"")</f>
      </c>
      <c r="EU899">
        <f>IF($GL899&gt;=39,INDEX($DF:$DF,$GK899+39),"")</f>
      </c>
      <c r="EV899">
        <f>IF($GL899&gt;=40,INDEX($DF:$DF,$GK899+40),"")</f>
      </c>
      <c r="EW899">
        <f>IF($GL899&gt;=1,INDEX($DG:$DG,$GK899+1),"")</f>
      </c>
      <c r="EX899">
        <f>IF($GL899&gt;=2,INDEX($DG:$DG,$GK899+2),"")</f>
      </c>
      <c r="EY899">
        <f>IF($GL899&gt;=3,INDEX($DG:$DG,$GK899+3),"")</f>
      </c>
      <c r="EZ899">
        <f>IF($GL899&gt;=4,INDEX($DG:$DG,$GK899+4),"")</f>
      </c>
      <c r="FA899">
        <f>IF($GL899&gt;=5,INDEX($DG:$DG,$GK899+5),"")</f>
      </c>
      <c r="FB899">
        <f>IF($GL899&gt;=6,INDEX($DG:$DG,$GK899+6),"")</f>
      </c>
      <c r="FC899">
        <f>IF($GL899&gt;=7,INDEX($DG:$DG,$GK899+7),"")</f>
      </c>
      <c r="FD899">
        <f>IF($GL899&gt;=8,INDEX($DG:$DG,$GK899+8),"")</f>
      </c>
      <c r="FE899">
        <f>IF($GL899&gt;=9,INDEX($DG:$DG,$GK899+9),"")</f>
      </c>
      <c r="FF899">
        <f>IF($GL899&gt;=10,INDEX($DG:$DG,$GK899+10),"")</f>
      </c>
      <c r="FG899">
        <f>IF($GL899&gt;=11,INDEX($DG:$DG,$GK899+11),"")</f>
      </c>
      <c r="FH899">
        <f>IF($GL899&gt;=12,INDEX($DG:$DG,$GK899+12),"")</f>
      </c>
      <c r="FI899">
        <f>IF($GL899&gt;=13,INDEX($DG:$DG,$GK899+13),"")</f>
      </c>
      <c r="FJ899">
        <f>IF($GL899&gt;=14,INDEX($DG:$DG,$GK899+14),"")</f>
      </c>
      <c r="FK899">
        <f>IF($GL899&gt;=15,INDEX($DG:$DG,$GK899+15),"")</f>
      </c>
      <c r="FL899">
        <f>IF($GL899&gt;=16,INDEX($DG:$DG,$GK899+16),"")</f>
      </c>
      <c r="FM899">
        <f>IF($GL899&gt;=17,INDEX($DG:$DG,$GK899+17),"")</f>
      </c>
      <c r="FN899">
        <f>IF($GL899&gt;=18,INDEX($DG:$DG,$GK899+18),"")</f>
      </c>
      <c r="FO899">
        <f>IF($GL899&gt;=19,INDEX($DG:$DG,$GK899+19),"")</f>
      </c>
      <c r="FP899">
        <f>IF($GL899&gt;=20,INDEX($DG:$DG,$GK899+20),"")</f>
      </c>
      <c r="FQ899">
        <f>IF($GL899&gt;=21,INDEX($DG:$DG,$GK899+21),"")</f>
      </c>
      <c r="FR899">
        <f>IF($GL899&gt;=22,INDEX($DG:$DG,$GK899+22),"")</f>
      </c>
      <c r="FS899">
        <f>IF($GL899&gt;=23,INDEX($DG:$DG,$GK899+23),"")</f>
      </c>
      <c r="FT899">
        <f>IF($GL899&gt;=24,INDEX($DG:$DG,$GK899+24),"")</f>
      </c>
      <c r="FU899">
        <f>IF($GL899&gt;=25,INDEX($DG:$DG,$GK899+25),"")</f>
      </c>
      <c r="FV899">
        <f>IF($GL899&gt;=26,INDEX($DG:$DG,$GK899+26),"")</f>
      </c>
      <c r="FW899">
        <f>IF($GL899&gt;=27,INDEX($DG:$DG,$GK899+27),"")</f>
      </c>
      <c r="FX899">
        <f>IF($GL899&gt;=28,INDEX($DG:$DG,$GK899+28),"")</f>
      </c>
      <c r="FY899">
        <f>IF($GL899&gt;=29,INDEX($DG:$DG,$GK899+29),"")</f>
      </c>
      <c r="FZ899">
        <f>IF($GL899&gt;=30,INDEX($DG:$DG,$GK899+30),"")</f>
      </c>
      <c r="GA899">
        <f>IF($GL899&gt;=31,INDEX($DG:$DG,$GK899+31),"")</f>
      </c>
      <c r="GB899">
        <f>IF($GL899&gt;=32,INDEX($DG:$DG,$GK899+32),"")</f>
      </c>
      <c r="GC899">
        <f>IF($GL899&gt;=33,INDEX($DG:$DG,$GK899+33),"")</f>
      </c>
      <c r="GD899">
        <f>IF($GL899&gt;=34,INDEX($DG:$DG,$GK899+34),"")</f>
      </c>
      <c r="GE899">
        <f>IF($GL899&gt;=35,INDEX($DG:$DG,$GK899+35),"")</f>
      </c>
      <c r="GF899">
        <f>IF($GL899&gt;=36,INDEX($DG:$DG,$GK899+36),"")</f>
      </c>
      <c r="GG899">
        <f>IF($GL899&gt;=37,INDEX($DG:$DG,$GK899+37),"")</f>
      </c>
      <c r="GH899">
        <f>IF($GL899&gt;=38,INDEX($DG:$DG,$GK899+38),"")</f>
      </c>
      <c r="GI899">
        <f>IF($GL899&gt;=39,INDEX($DG:$DG,$GK899+39),"")</f>
      </c>
      <c r="GJ899">
        <f>IF($GL899&gt;=40,INDEX($DG:$DG,$GK899+40),"")</f>
      </c>
      <c r="GK899">
        <f>IFERROR(MATCH($DE899,$DF$2:$DF$166,0)+1,0)</f>
      </c>
      <c r="GL899">
        <f>IFERROR(INDEX($DH$2:$DH$166,MATCH($DE899,$DF$2:$DF$166,0)),0)</f>
      </c>
      <c r="GM899">
        <f>IFERROR(MATCH($H899,$DI$899:$EV$899,0),0)</f>
      </c>
      <c r="GN899">
        <f>IF($GM899&gt;0,INDEX($EW$899:$GJ$899,$GM899),"")</f>
      </c>
      <c r="GQ899">
        <f>IF($IZ899&gt;=1,INDEX($GO:$GO,$IY899+1),"")</f>
      </c>
      <c r="GR899">
        <f>IF($IZ899&gt;=2,INDEX($GO:$GO,$IY899+2),"")</f>
      </c>
      <c r="GS899">
        <f>IF($IZ899&gt;=3,INDEX($GO:$GO,$IY899+3),"")</f>
      </c>
      <c r="GT899">
        <f>IF($IZ899&gt;=4,INDEX($GO:$GO,$IY899+4),"")</f>
      </c>
      <c r="GU899">
        <f>IF($IZ899&gt;=5,INDEX($GO:$GO,$IY899+5),"")</f>
      </c>
      <c r="GV899">
        <f>IF($IZ899&gt;=6,INDEX($GO:$GO,$IY899+6),"")</f>
      </c>
      <c r="GW899">
        <f>IF($IZ899&gt;=7,INDEX($GO:$GO,$IY899+7),"")</f>
      </c>
      <c r="GX899">
        <f>IF($IZ899&gt;=8,INDEX($GO:$GO,$IY899+8),"")</f>
      </c>
      <c r="GY899">
        <f>IF($IZ899&gt;=9,INDEX($GO:$GO,$IY899+9),"")</f>
      </c>
      <c r="GZ899">
        <f>IF($IZ899&gt;=10,INDEX($GO:$GO,$IY899+10),"")</f>
      </c>
      <c r="HA899">
        <f>IF($IZ899&gt;=11,INDEX($GO:$GO,$IY899+11),"")</f>
      </c>
      <c r="HB899">
        <f>IF($IZ899&gt;=12,INDEX($GO:$GO,$IY899+12),"")</f>
      </c>
      <c r="HC899">
        <f>IF($IZ899&gt;=13,INDEX($GO:$GO,$IY899+13),"")</f>
      </c>
      <c r="HD899">
        <f>IF($IZ899&gt;=14,INDEX($GO:$GO,$IY899+14),"")</f>
      </c>
      <c r="HE899">
        <f>IF($IZ899&gt;=15,INDEX($GO:$GO,$IY899+15),"")</f>
      </c>
      <c r="HF899">
        <f>IF($IZ899&gt;=16,INDEX($GO:$GO,$IY899+16),"")</f>
      </c>
      <c r="HG899">
        <f>IF($IZ899&gt;=17,INDEX($GO:$GO,$IY899+17),"")</f>
      </c>
      <c r="HH899">
        <f>IF($IZ899&gt;=18,INDEX($GO:$GO,$IY899+18),"")</f>
      </c>
      <c r="HI899">
        <f>IF($IZ899&gt;=19,INDEX($GO:$GO,$IY899+19),"")</f>
      </c>
      <c r="HJ899">
        <f>IF($IZ899&gt;=20,INDEX($GO:$GO,$IY899+20),"")</f>
      </c>
      <c r="HK899">
        <f>IF($IZ899&gt;=21,INDEX($GO:$GO,$IY899+21),"")</f>
      </c>
      <c r="HL899">
        <f>IF($IZ899&gt;=22,INDEX($GO:$GO,$IY899+22),"")</f>
      </c>
      <c r="HM899">
        <f>IF($IZ899&gt;=23,INDEX($GO:$GO,$IY899+23),"")</f>
      </c>
      <c r="HN899">
        <f>IF($IZ899&gt;=24,INDEX($GO:$GO,$IY899+24),"")</f>
      </c>
      <c r="HO899">
        <f>IF($IZ899&gt;=25,INDEX($GO:$GO,$IY899+25),"")</f>
      </c>
      <c r="HP899">
        <f>IF($IZ899&gt;=26,INDEX($GO:$GO,$IY899+26),"")</f>
      </c>
      <c r="HQ899">
        <f>IF($IZ899&gt;=27,INDEX($GO:$GO,$IY899+27),"")</f>
      </c>
      <c r="HR899">
        <f>IF($IZ899&gt;=28,INDEX($GO:$GO,$IY899+28),"")</f>
      </c>
      <c r="HS899">
        <f>IF($IZ899&gt;=29,INDEX($GO:$GO,$IY899+29),"")</f>
      </c>
      <c r="HT899">
        <f>IF($IZ899&gt;=30,INDEX($GO:$GO,$IY899+30),"")</f>
      </c>
      <c r="HU899">
        <f>IF($IZ899&gt;=31,INDEX($GO:$GO,$IY899+31),"")</f>
      </c>
      <c r="HV899">
        <f>IF($IZ899&gt;=32,INDEX($GO:$GO,$IY899+32),"")</f>
      </c>
      <c r="HW899">
        <f>IF($IZ899&gt;=33,INDEX($GO:$GO,$IY899+33),"")</f>
      </c>
      <c r="HX899">
        <f>IF($IZ899&gt;=34,INDEX($GO:$GO,$IY899+34),"")</f>
      </c>
      <c r="HY899">
        <f>IF($IZ899&gt;=35,INDEX($GO:$GO,$IY899+35),"")</f>
      </c>
      <c r="HZ899">
        <f>IF($IZ899&gt;=36,INDEX($GO:$GO,$IY899+36),"")</f>
      </c>
      <c r="IA899">
        <f>IF($IZ899&gt;=37,INDEX($GO:$GO,$IY899+37),"")</f>
      </c>
      <c r="IB899">
        <f>IF($IZ899&gt;=38,INDEX($GO:$GO,$IY899+38),"")</f>
      </c>
      <c r="IC899">
        <f>IF($IZ899&gt;=39,INDEX($GO:$GO,$IY899+39),"")</f>
      </c>
      <c r="ID899">
        <f>IF($IZ899&gt;=40,INDEX($GO:$GO,$IY899+40),"")</f>
      </c>
      <c r="IE899">
        <f>IF($IZ899&gt;=41,INDEX($GO:$GO,$IY899+41),"")</f>
      </c>
      <c r="IF899">
        <f>IF($IZ899&gt;=42,INDEX($GO:$GO,$IY899+42),"")</f>
      </c>
      <c r="IG899">
        <f>IF($IZ899&gt;=43,INDEX($GO:$GO,$IY899+43),"")</f>
      </c>
      <c r="IH899">
        <f>IF($IZ899&gt;=44,INDEX($GO:$GO,$IY899+44),"")</f>
      </c>
      <c r="II899">
        <f>IF($IZ899&gt;=45,INDEX($GO:$GO,$IY899+45),"")</f>
      </c>
      <c r="IJ899">
        <f>IF($IZ899&gt;=46,INDEX($GO:$GO,$IY899+46),"")</f>
      </c>
      <c r="IK899">
        <f>IF($IZ899&gt;=47,INDEX($GO:$GO,$IY899+47),"")</f>
      </c>
      <c r="IL899">
        <f>IF($IZ899&gt;=48,INDEX($GO:$GO,$IY899+48),"")</f>
      </c>
      <c r="IM899">
        <f>IF($IZ899&gt;=49,INDEX($GO:$GO,$IY899+49),"")</f>
      </c>
      <c r="IN899">
        <f>IF($IZ899&gt;=50,INDEX($GO:$GO,$IY899+50),"")</f>
      </c>
      <c r="IO899">
        <f>IF($IZ899&gt;=51,INDEX($GO:$GO,$IY899+51),"")</f>
      </c>
      <c r="IP899">
        <f>IF($IZ899&gt;=52,INDEX($GO:$GO,$IY899+52),"")</f>
      </c>
      <c r="IQ899">
        <f>IF($IZ899&gt;=53,INDEX($GO:$GO,$IY899+53),"")</f>
      </c>
      <c r="IR899">
        <f>IF($IZ899&gt;=54,INDEX($GO:$GO,$IY899+54),"")</f>
      </c>
      <c r="IS899">
        <f>IF($IZ899&gt;=55,INDEX($GO:$GO,$IY899+55),"")</f>
      </c>
      <c r="IT899">
        <f>IF($IZ899&gt;=56,INDEX($GO:$GO,$IY899+56),"")</f>
      </c>
      <c r="IU899">
        <f>IF($IZ899&gt;=57,INDEX($GO:$GO,$IY899+57),"")</f>
      </c>
      <c r="IV899">
        <f>IF($IZ899&gt;=58,INDEX($GO:$GO,$IY899+58),"")</f>
      </c>
      <c r="IW899">
        <f>IF($IZ899&gt;=59,INDEX($GO:$GO,$IY899+59),"")</f>
      </c>
      <c r="IX899">
        <f>IF($IZ899&gt;=60,INDEX($GO:$GO,$IY899+60),"")</f>
      </c>
      <c r="IY899">
        <f>IFERROR(MATCH($GN899,$GO$2:$GO$827,0)+1,0)</f>
      </c>
      <c r="IZ899">
        <f>IFERROR(INDEX($GP$2:$GP$827,MATCH($GN899,$GO$2:$GO$827,0)),0)</f>
      </c>
      <c r="JA899" t="s">
        <v>23</v>
      </c>
      <c r="JB899" t="s">
        <v>23</v>
      </c>
    </row>
    <row r="900" spans="1:262" x14ac:dyDescent="0.25">
      <c r="F900" s="1"/>
      <c r="G900" s="1"/>
      <c r="H900" s="1"/>
      <c r="I900" s="1"/>
      <c r="J900" s="1">
        <f>IFERROR(IF(FIND(" - ",$F900)&gt;0,MID($F900,FIND(" - ",$F900)+3,LEN($F900)),""),"")</f>
      </c>
      <c r="L900" s="1"/>
      <c r="N900" t="s">
        <v>23</v>
      </c>
      <c r="P900">
        <f>IF(OR($N900="",$O900=""),"",IFERROR($N900/$O900,0))</f>
      </c>
      <c r="Q900">
        <f>IF($N900="","",
IF($G900="","",
IF(ISNUMBER(SEARCH("exempt",LOWER($G900))),0,
$N900*(VALUE(SUBSTITUTE($G900,"%",""))/100))))</f>
      </c>
      <c r="W900">
        <f>IF($N900="","",
SUM($N900,$Q900,$U900,$R900,$T900)-
IF($V900="",0,VALUE($V900)))</f>
      </c>
      <c r="AE900" t="s">
        <v>2195</v>
      </c>
      <c r="AM900">
        <f>IFERROR(LEFT($F900,FIND(" - ",$F900)-1),$F900)</f>
      </c>
      <c r="AP900">
        <f>IF($CE900&gt;=1,INDEX($AN:$AN,$CD900+1),"")</f>
      </c>
      <c r="AQ900">
        <f>IF($CE900&gt;=2,INDEX($AN:$AN,$CD900+2),"")</f>
      </c>
      <c r="AR900">
        <f>IF($CE900&gt;=3,INDEX($AN:$AN,$CD900+3),"")</f>
      </c>
      <c r="AS900">
        <f>IF($CE900&gt;=4,INDEX($AN:$AN,$CD900+4),"")</f>
      </c>
      <c r="AT900">
        <f>IF($CE900&gt;=5,INDEX($AN:$AN,$CD900+5),"")</f>
      </c>
      <c r="AU900">
        <f>IF($CE900&gt;=6,INDEX($AN:$AN,$CD900+6),"")</f>
      </c>
      <c r="AV900">
        <f>IF($CE900&gt;=7,INDEX($AN:$AN,$CD900+7),"")</f>
      </c>
      <c r="AW900">
        <f>IF($CE900&gt;=8,INDEX($AN:$AN,$CD900+8),"")</f>
      </c>
      <c r="AX900">
        <f>IF($CE900&gt;=9,INDEX($AN:$AN,$CD900+9),"")</f>
      </c>
      <c r="AY900">
        <f>IF($CE900&gt;=10,INDEX($AN:$AN,$CD900+10),"")</f>
      </c>
      <c r="AZ900">
        <f>IF($CE900&gt;=11,INDEX($AN:$AN,$CD900+11),"")</f>
      </c>
      <c r="BA900">
        <f>IF($CE900&gt;=12,INDEX($AN:$AN,$CD900+12),"")</f>
      </c>
      <c r="BB900">
        <f>IF($CE900&gt;=13,INDEX($AN:$AN,$CD900+13),"")</f>
      </c>
      <c r="BC900">
        <f>IF($CE900&gt;=14,INDEX($AN:$AN,$CD900+14),"")</f>
      </c>
      <c r="BD900">
        <f>IF($CE900&gt;=15,INDEX($AN:$AN,$CD900+15),"")</f>
      </c>
      <c r="BE900">
        <f>IF($CE900&gt;=16,INDEX($AN:$AN,$CD900+16),"")</f>
      </c>
      <c r="BF900">
        <f>IF($CE900&gt;=17,INDEX($AN:$AN,$CD900+17),"")</f>
      </c>
      <c r="BG900">
        <f>IF($CE900&gt;=18,INDEX($AN:$AN,$CD900+18),"")</f>
      </c>
      <c r="BH900">
        <f>IF($CE900&gt;=19,INDEX($AN:$AN,$CD900+19),"")</f>
      </c>
      <c r="BI900">
        <f>IF($CE900&gt;=20,INDEX($AN:$AN,$CD900+20),"")</f>
      </c>
      <c r="BJ900">
        <f>IF($CE900&gt;=21,INDEX($AN:$AN,$CD900+21),"")</f>
      </c>
      <c r="BK900">
        <f>IF($CE900&gt;=22,INDEX($AN:$AN,$CD900+22),"")</f>
      </c>
      <c r="BL900">
        <f>IF($CE900&gt;=23,INDEX($AN:$AN,$CD900+23),"")</f>
      </c>
      <c r="BM900">
        <f>IF($CE900&gt;=24,INDEX($AN:$AN,$CD900+24),"")</f>
      </c>
      <c r="BN900">
        <f>IF($CE900&gt;=25,INDEX($AN:$AN,$CD900+25),"")</f>
      </c>
      <c r="BO900">
        <f>IF($CE900&gt;=26,INDEX($AN:$AN,$CD900+26),"")</f>
      </c>
      <c r="BP900">
        <f>IF($CE900&gt;=27,INDEX($AN:$AN,$CD900+27),"")</f>
      </c>
      <c r="BQ900">
        <f>IF($CE900&gt;=28,INDEX($AN:$AN,$CD900+28),"")</f>
      </c>
      <c r="BR900">
        <f>IF($CE900&gt;=29,INDEX($AN:$AN,$CD900+29),"")</f>
      </c>
      <c r="BS900">
        <f>IF($CE900&gt;=30,INDEX($AN:$AN,$CD900+30),"")</f>
      </c>
      <c r="BT900">
        <f>IF($CE900&gt;=31,INDEX($AN:$AN,$CD900+31),"")</f>
      </c>
      <c r="BU900">
        <f>IF($CE900&gt;=32,INDEX($AN:$AN,$CD900+32),"")</f>
      </c>
      <c r="BV900">
        <f>IF($CE900&gt;=33,INDEX($AN:$AN,$CD900+33),"")</f>
      </c>
      <c r="BW900">
        <f>IF($CE900&gt;=34,INDEX($AN:$AN,$CD900+34),"")</f>
      </c>
      <c r="BX900">
        <f>IF($CE900&gt;=35,INDEX($AN:$AN,$CD900+35),"")</f>
      </c>
      <c r="BY900">
        <f>IF($CE900&gt;=36,INDEX($AN:$AN,$CD900+36),"")</f>
      </c>
      <c r="BZ900">
        <f>IF($CE900&gt;=37,INDEX($AN:$AN,$CD900+37),"")</f>
      </c>
      <c r="CA900">
        <f>IF($CE900&gt;=38,INDEX($AN:$AN,$CD900+38),"")</f>
      </c>
      <c r="CB900">
        <f>IF($CE900&gt;=39,INDEX($AN:$AN,$CD900+39),"")</f>
      </c>
      <c r="CC900">
        <f>IF($CE900&gt;=40,INDEX($AN:$AN,$CD900+40),"")</f>
      </c>
      <c r="CD900">
        <f>IFERROR(MATCH($AM900,$AN$2:$AN$133,0)+1,0)</f>
      </c>
      <c r="CE900">
        <f>IFERROR(INDEX($AO$2:$AO$133,MATCH($AM900,$AN$2:$AN$133,0)),0)</f>
      </c>
      <c r="CF900">
        <f>IFERROR(LEFT($K900,FIND(" - ",$K900)-1),$K900)</f>
      </c>
      <c r="CG900" t="s">
        <v>2196</v>
      </c>
      <c r="CH900">
        <v>1</v>
      </c>
      <c r="CI900">
        <f>IF($DD900&gt;=1,INDEX($CG:$CG,$DC900+1),"")</f>
      </c>
      <c r="CJ900">
        <f>IF($DD900&gt;=2,INDEX($CG:$CG,$DC900+2),"")</f>
      </c>
      <c r="CK900">
        <f>IF($DD900&gt;=3,INDEX($CG:$CG,$DC900+3),"")</f>
      </c>
      <c r="CL900">
        <f>IF($DD900&gt;=4,INDEX($CG:$CG,$DC900+4),"")</f>
      </c>
      <c r="CM900">
        <f>IF($DD900&gt;=5,INDEX($CG:$CG,$DC900+5),"")</f>
      </c>
      <c r="CN900">
        <f>IF($DD900&gt;=6,INDEX($CG:$CG,$DC900+6),"")</f>
      </c>
      <c r="CO900">
        <f>IF($DD900&gt;=7,INDEX($CG:$CG,$DC900+7),"")</f>
      </c>
      <c r="CP900">
        <f>IF($DD900&gt;=8,INDEX($CG:$CG,$DC900+8),"")</f>
      </c>
      <c r="CQ900">
        <f>IF($DD900&gt;=9,INDEX($CG:$CG,$DC900+9),"")</f>
      </c>
      <c r="CR900">
        <f>IF($DD900&gt;=10,INDEX($CG:$CG,$DC900+10),"")</f>
      </c>
      <c r="CS900">
        <f>IF($DD900&gt;=11,INDEX($CG:$CG,$DC900+11),"")</f>
      </c>
      <c r="CT900">
        <f>IF($DD900&gt;=12,INDEX($CG:$CG,$DC900+12),"")</f>
      </c>
      <c r="CU900">
        <f>IF($DD900&gt;=13,INDEX($CG:$CG,$DC900+13),"")</f>
      </c>
      <c r="CV900">
        <f>IF($DD900&gt;=14,INDEX($CG:$CG,$DC900+14),"")</f>
      </c>
      <c r="CW900">
        <f>IF($DD900&gt;=15,INDEX($CG:$CG,$DC900+15),"")</f>
      </c>
      <c r="CX900">
        <f>IF($DD900&gt;=16,INDEX($CG:$CG,$DC900+16),"")</f>
      </c>
      <c r="CY900">
        <f>IF($DD900&gt;=17,INDEX($CG:$CG,$DC900+17),"")</f>
      </c>
      <c r="CZ900">
        <f>IF($DD900&gt;=18,INDEX($CG:$CG,$DC900+18),"")</f>
      </c>
      <c r="DA900">
        <f>IF($DD900&gt;=19,INDEX($CG:$CG,$DC900+19),"")</f>
      </c>
      <c r="DB900">
        <f>IF($DD900&gt;=20,INDEX($CG:$CG,$DC900+20),"")</f>
      </c>
      <c r="DC900">
        <f>IFERROR(MATCH($CF900,$CG$2:$CG$1558,0)+1,0)</f>
      </c>
      <c r="DD900">
        <f>IFERROR(INDEX($CH$2:$CH$1558,MATCH($CF900,$CG$2:$CG$1558,0)),0)</f>
      </c>
      <c r="DE900">
        <f>IFERROR(INDEX($AL:$AL,MATCH($G900,$AK:$AK,0))&amp;"","")</f>
      </c>
      <c r="DI900">
        <f>IF($GL900&gt;=1,INDEX($DF:$DF,$GK900+1),"")</f>
      </c>
      <c r="DJ900">
        <f>IF($GL900&gt;=2,INDEX($DF:$DF,$GK900+2),"")</f>
      </c>
      <c r="DK900">
        <f>IF($GL900&gt;=3,INDEX($DF:$DF,$GK900+3),"")</f>
      </c>
      <c r="DL900">
        <f>IF($GL900&gt;=4,INDEX($DF:$DF,$GK900+4),"")</f>
      </c>
      <c r="DM900">
        <f>IF($GL900&gt;=5,INDEX($DF:$DF,$GK900+5),"")</f>
      </c>
      <c r="DN900">
        <f>IF($GL900&gt;=6,INDEX($DF:$DF,$GK900+6),"")</f>
      </c>
      <c r="DO900">
        <f>IF($GL900&gt;=7,INDEX($DF:$DF,$GK900+7),"")</f>
      </c>
      <c r="DP900">
        <f>IF($GL900&gt;=8,INDEX($DF:$DF,$GK900+8),"")</f>
      </c>
      <c r="DQ900">
        <f>IF($GL900&gt;=9,INDEX($DF:$DF,$GK900+9),"")</f>
      </c>
      <c r="DR900">
        <f>IF($GL900&gt;=10,INDEX($DF:$DF,$GK900+10),"")</f>
      </c>
      <c r="DS900">
        <f>IF($GL900&gt;=11,INDEX($DF:$DF,$GK900+11),"")</f>
      </c>
      <c r="DT900">
        <f>IF($GL900&gt;=12,INDEX($DF:$DF,$GK900+12),"")</f>
      </c>
      <c r="DU900">
        <f>IF($GL900&gt;=13,INDEX($DF:$DF,$GK900+13),"")</f>
      </c>
      <c r="DV900">
        <f>IF($GL900&gt;=14,INDEX($DF:$DF,$GK900+14),"")</f>
      </c>
      <c r="DW900">
        <f>IF($GL900&gt;=15,INDEX($DF:$DF,$GK900+15),"")</f>
      </c>
      <c r="DX900">
        <f>IF($GL900&gt;=16,INDEX($DF:$DF,$GK900+16),"")</f>
      </c>
      <c r="DY900">
        <f>IF($GL900&gt;=17,INDEX($DF:$DF,$GK900+17),"")</f>
      </c>
      <c r="DZ900">
        <f>IF($GL900&gt;=18,INDEX($DF:$DF,$GK900+18),"")</f>
      </c>
      <c r="EA900">
        <f>IF($GL900&gt;=19,INDEX($DF:$DF,$GK900+19),"")</f>
      </c>
      <c r="EB900">
        <f>IF($GL900&gt;=20,INDEX($DF:$DF,$GK900+20),"")</f>
      </c>
      <c r="EC900">
        <f>IF($GL900&gt;=21,INDEX($DF:$DF,$GK900+21),"")</f>
      </c>
      <c r="ED900">
        <f>IF($GL900&gt;=22,INDEX($DF:$DF,$GK900+22),"")</f>
      </c>
      <c r="EE900">
        <f>IF($GL900&gt;=23,INDEX($DF:$DF,$GK900+23),"")</f>
      </c>
      <c r="EF900">
        <f>IF($GL900&gt;=24,INDEX($DF:$DF,$GK900+24),"")</f>
      </c>
      <c r="EG900">
        <f>IF($GL900&gt;=25,INDEX($DF:$DF,$GK900+25),"")</f>
      </c>
      <c r="EH900">
        <f>IF($GL900&gt;=26,INDEX($DF:$DF,$GK900+26),"")</f>
      </c>
      <c r="EI900">
        <f>IF($GL900&gt;=27,INDEX($DF:$DF,$GK900+27),"")</f>
      </c>
      <c r="EJ900">
        <f>IF($GL900&gt;=28,INDEX($DF:$DF,$GK900+28),"")</f>
      </c>
      <c r="EK900">
        <f>IF($GL900&gt;=29,INDEX($DF:$DF,$GK900+29),"")</f>
      </c>
      <c r="EL900">
        <f>IF($GL900&gt;=30,INDEX($DF:$DF,$GK900+30),"")</f>
      </c>
      <c r="EM900">
        <f>IF($GL900&gt;=31,INDEX($DF:$DF,$GK900+31),"")</f>
      </c>
      <c r="EN900">
        <f>IF($GL900&gt;=32,INDEX($DF:$DF,$GK900+32),"")</f>
      </c>
      <c r="EO900">
        <f>IF($GL900&gt;=33,INDEX($DF:$DF,$GK900+33),"")</f>
      </c>
      <c r="EP900">
        <f>IF($GL900&gt;=34,INDEX($DF:$DF,$GK900+34),"")</f>
      </c>
      <c r="EQ900">
        <f>IF($GL900&gt;=35,INDEX($DF:$DF,$GK900+35),"")</f>
      </c>
      <c r="ER900">
        <f>IF($GL900&gt;=36,INDEX($DF:$DF,$GK900+36),"")</f>
      </c>
      <c r="ES900">
        <f>IF($GL900&gt;=37,INDEX($DF:$DF,$GK900+37),"")</f>
      </c>
      <c r="ET900">
        <f>IF($GL900&gt;=38,INDEX($DF:$DF,$GK900+38),"")</f>
      </c>
      <c r="EU900">
        <f>IF($GL900&gt;=39,INDEX($DF:$DF,$GK900+39),"")</f>
      </c>
      <c r="EV900">
        <f>IF($GL900&gt;=40,INDEX($DF:$DF,$GK900+40),"")</f>
      </c>
      <c r="EW900">
        <f>IF($GL900&gt;=1,INDEX($DG:$DG,$GK900+1),"")</f>
      </c>
      <c r="EX900">
        <f>IF($GL900&gt;=2,INDEX($DG:$DG,$GK900+2),"")</f>
      </c>
      <c r="EY900">
        <f>IF($GL900&gt;=3,INDEX($DG:$DG,$GK900+3),"")</f>
      </c>
      <c r="EZ900">
        <f>IF($GL900&gt;=4,INDEX($DG:$DG,$GK900+4),"")</f>
      </c>
      <c r="FA900">
        <f>IF($GL900&gt;=5,INDEX($DG:$DG,$GK900+5),"")</f>
      </c>
      <c r="FB900">
        <f>IF($GL900&gt;=6,INDEX($DG:$DG,$GK900+6),"")</f>
      </c>
      <c r="FC900">
        <f>IF($GL900&gt;=7,INDEX($DG:$DG,$GK900+7),"")</f>
      </c>
      <c r="FD900">
        <f>IF($GL900&gt;=8,INDEX($DG:$DG,$GK900+8),"")</f>
      </c>
      <c r="FE900">
        <f>IF($GL900&gt;=9,INDEX($DG:$DG,$GK900+9),"")</f>
      </c>
      <c r="FF900">
        <f>IF($GL900&gt;=10,INDEX($DG:$DG,$GK900+10),"")</f>
      </c>
      <c r="FG900">
        <f>IF($GL900&gt;=11,INDEX($DG:$DG,$GK900+11),"")</f>
      </c>
      <c r="FH900">
        <f>IF($GL900&gt;=12,INDEX($DG:$DG,$GK900+12),"")</f>
      </c>
      <c r="FI900">
        <f>IF($GL900&gt;=13,INDEX($DG:$DG,$GK900+13),"")</f>
      </c>
      <c r="FJ900">
        <f>IF($GL900&gt;=14,INDEX($DG:$DG,$GK900+14),"")</f>
      </c>
      <c r="FK900">
        <f>IF($GL900&gt;=15,INDEX($DG:$DG,$GK900+15),"")</f>
      </c>
      <c r="FL900">
        <f>IF($GL900&gt;=16,INDEX($DG:$DG,$GK900+16),"")</f>
      </c>
      <c r="FM900">
        <f>IF($GL900&gt;=17,INDEX($DG:$DG,$GK900+17),"")</f>
      </c>
      <c r="FN900">
        <f>IF($GL900&gt;=18,INDEX($DG:$DG,$GK900+18),"")</f>
      </c>
      <c r="FO900">
        <f>IF($GL900&gt;=19,INDEX($DG:$DG,$GK900+19),"")</f>
      </c>
      <c r="FP900">
        <f>IF($GL900&gt;=20,INDEX($DG:$DG,$GK900+20),"")</f>
      </c>
      <c r="FQ900">
        <f>IF($GL900&gt;=21,INDEX($DG:$DG,$GK900+21),"")</f>
      </c>
      <c r="FR900">
        <f>IF($GL900&gt;=22,INDEX($DG:$DG,$GK900+22),"")</f>
      </c>
      <c r="FS900">
        <f>IF($GL900&gt;=23,INDEX($DG:$DG,$GK900+23),"")</f>
      </c>
      <c r="FT900">
        <f>IF($GL900&gt;=24,INDEX($DG:$DG,$GK900+24),"")</f>
      </c>
      <c r="FU900">
        <f>IF($GL900&gt;=25,INDEX($DG:$DG,$GK900+25),"")</f>
      </c>
      <c r="FV900">
        <f>IF($GL900&gt;=26,INDEX($DG:$DG,$GK900+26),"")</f>
      </c>
      <c r="FW900">
        <f>IF($GL900&gt;=27,INDEX($DG:$DG,$GK900+27),"")</f>
      </c>
      <c r="FX900">
        <f>IF($GL900&gt;=28,INDEX($DG:$DG,$GK900+28),"")</f>
      </c>
      <c r="FY900">
        <f>IF($GL900&gt;=29,INDEX($DG:$DG,$GK900+29),"")</f>
      </c>
      <c r="FZ900">
        <f>IF($GL900&gt;=30,INDEX($DG:$DG,$GK900+30),"")</f>
      </c>
      <c r="GA900">
        <f>IF($GL900&gt;=31,INDEX($DG:$DG,$GK900+31),"")</f>
      </c>
      <c r="GB900">
        <f>IF($GL900&gt;=32,INDEX($DG:$DG,$GK900+32),"")</f>
      </c>
      <c r="GC900">
        <f>IF($GL900&gt;=33,INDEX($DG:$DG,$GK900+33),"")</f>
      </c>
      <c r="GD900">
        <f>IF($GL900&gt;=34,INDEX($DG:$DG,$GK900+34),"")</f>
      </c>
      <c r="GE900">
        <f>IF($GL900&gt;=35,INDEX($DG:$DG,$GK900+35),"")</f>
      </c>
      <c r="GF900">
        <f>IF($GL900&gt;=36,INDEX($DG:$DG,$GK900+36),"")</f>
      </c>
      <c r="GG900">
        <f>IF($GL900&gt;=37,INDEX($DG:$DG,$GK900+37),"")</f>
      </c>
      <c r="GH900">
        <f>IF($GL900&gt;=38,INDEX($DG:$DG,$GK900+38),"")</f>
      </c>
      <c r="GI900">
        <f>IF($GL900&gt;=39,INDEX($DG:$DG,$GK900+39),"")</f>
      </c>
      <c r="GJ900">
        <f>IF($GL900&gt;=40,INDEX($DG:$DG,$GK900+40),"")</f>
      </c>
      <c r="GK900">
        <f>IFERROR(MATCH($DE900,$DF$2:$DF$166,0)+1,0)</f>
      </c>
      <c r="GL900">
        <f>IFERROR(INDEX($DH$2:$DH$166,MATCH($DE900,$DF$2:$DF$166,0)),0)</f>
      </c>
      <c r="GM900">
        <f>IFERROR(MATCH($H900,$DI$900:$EV$900,0),0)</f>
      </c>
      <c r="GN900">
        <f>IF($GM900&gt;0,INDEX($EW$900:$GJ$900,$GM900),"")</f>
      </c>
      <c r="GQ900">
        <f>IF($IZ900&gt;=1,INDEX($GO:$GO,$IY900+1),"")</f>
      </c>
      <c r="GR900">
        <f>IF($IZ900&gt;=2,INDEX($GO:$GO,$IY900+2),"")</f>
      </c>
      <c r="GS900">
        <f>IF($IZ900&gt;=3,INDEX($GO:$GO,$IY900+3),"")</f>
      </c>
      <c r="GT900">
        <f>IF($IZ900&gt;=4,INDEX($GO:$GO,$IY900+4),"")</f>
      </c>
      <c r="GU900">
        <f>IF($IZ900&gt;=5,INDEX($GO:$GO,$IY900+5),"")</f>
      </c>
      <c r="GV900">
        <f>IF($IZ900&gt;=6,INDEX($GO:$GO,$IY900+6),"")</f>
      </c>
      <c r="GW900">
        <f>IF($IZ900&gt;=7,INDEX($GO:$GO,$IY900+7),"")</f>
      </c>
      <c r="GX900">
        <f>IF($IZ900&gt;=8,INDEX($GO:$GO,$IY900+8),"")</f>
      </c>
      <c r="GY900">
        <f>IF($IZ900&gt;=9,INDEX($GO:$GO,$IY900+9),"")</f>
      </c>
      <c r="GZ900">
        <f>IF($IZ900&gt;=10,INDEX($GO:$GO,$IY900+10),"")</f>
      </c>
      <c r="HA900">
        <f>IF($IZ900&gt;=11,INDEX($GO:$GO,$IY900+11),"")</f>
      </c>
      <c r="HB900">
        <f>IF($IZ900&gt;=12,INDEX($GO:$GO,$IY900+12),"")</f>
      </c>
      <c r="HC900">
        <f>IF($IZ900&gt;=13,INDEX($GO:$GO,$IY900+13),"")</f>
      </c>
      <c r="HD900">
        <f>IF($IZ900&gt;=14,INDEX($GO:$GO,$IY900+14),"")</f>
      </c>
      <c r="HE900">
        <f>IF($IZ900&gt;=15,INDEX($GO:$GO,$IY900+15),"")</f>
      </c>
      <c r="HF900">
        <f>IF($IZ900&gt;=16,INDEX($GO:$GO,$IY900+16),"")</f>
      </c>
      <c r="HG900">
        <f>IF($IZ900&gt;=17,INDEX($GO:$GO,$IY900+17),"")</f>
      </c>
      <c r="HH900">
        <f>IF($IZ900&gt;=18,INDEX($GO:$GO,$IY900+18),"")</f>
      </c>
      <c r="HI900">
        <f>IF($IZ900&gt;=19,INDEX($GO:$GO,$IY900+19),"")</f>
      </c>
      <c r="HJ900">
        <f>IF($IZ900&gt;=20,INDEX($GO:$GO,$IY900+20),"")</f>
      </c>
      <c r="HK900">
        <f>IF($IZ900&gt;=21,INDEX($GO:$GO,$IY900+21),"")</f>
      </c>
      <c r="HL900">
        <f>IF($IZ900&gt;=22,INDEX($GO:$GO,$IY900+22),"")</f>
      </c>
      <c r="HM900">
        <f>IF($IZ900&gt;=23,INDEX($GO:$GO,$IY900+23),"")</f>
      </c>
      <c r="HN900">
        <f>IF($IZ900&gt;=24,INDEX($GO:$GO,$IY900+24),"")</f>
      </c>
      <c r="HO900">
        <f>IF($IZ900&gt;=25,INDEX($GO:$GO,$IY900+25),"")</f>
      </c>
      <c r="HP900">
        <f>IF($IZ900&gt;=26,INDEX($GO:$GO,$IY900+26),"")</f>
      </c>
      <c r="HQ900">
        <f>IF($IZ900&gt;=27,INDEX($GO:$GO,$IY900+27),"")</f>
      </c>
      <c r="HR900">
        <f>IF($IZ900&gt;=28,INDEX($GO:$GO,$IY900+28),"")</f>
      </c>
      <c r="HS900">
        <f>IF($IZ900&gt;=29,INDEX($GO:$GO,$IY900+29),"")</f>
      </c>
      <c r="HT900">
        <f>IF($IZ900&gt;=30,INDEX($GO:$GO,$IY900+30),"")</f>
      </c>
      <c r="HU900">
        <f>IF($IZ900&gt;=31,INDEX($GO:$GO,$IY900+31),"")</f>
      </c>
      <c r="HV900">
        <f>IF($IZ900&gt;=32,INDEX($GO:$GO,$IY900+32),"")</f>
      </c>
      <c r="HW900">
        <f>IF($IZ900&gt;=33,INDEX($GO:$GO,$IY900+33),"")</f>
      </c>
      <c r="HX900">
        <f>IF($IZ900&gt;=34,INDEX($GO:$GO,$IY900+34),"")</f>
      </c>
      <c r="HY900">
        <f>IF($IZ900&gt;=35,INDEX($GO:$GO,$IY900+35),"")</f>
      </c>
      <c r="HZ900">
        <f>IF($IZ900&gt;=36,INDEX($GO:$GO,$IY900+36),"")</f>
      </c>
      <c r="IA900">
        <f>IF($IZ900&gt;=37,INDEX($GO:$GO,$IY900+37),"")</f>
      </c>
      <c r="IB900">
        <f>IF($IZ900&gt;=38,INDEX($GO:$GO,$IY900+38),"")</f>
      </c>
      <c r="IC900">
        <f>IF($IZ900&gt;=39,INDEX($GO:$GO,$IY900+39),"")</f>
      </c>
      <c r="ID900">
        <f>IF($IZ900&gt;=40,INDEX($GO:$GO,$IY900+40),"")</f>
      </c>
      <c r="IE900">
        <f>IF($IZ900&gt;=41,INDEX($GO:$GO,$IY900+41),"")</f>
      </c>
      <c r="IF900">
        <f>IF($IZ900&gt;=42,INDEX($GO:$GO,$IY900+42),"")</f>
      </c>
      <c r="IG900">
        <f>IF($IZ900&gt;=43,INDEX($GO:$GO,$IY900+43),"")</f>
      </c>
      <c r="IH900">
        <f>IF($IZ900&gt;=44,INDEX($GO:$GO,$IY900+44),"")</f>
      </c>
      <c r="II900">
        <f>IF($IZ900&gt;=45,INDEX($GO:$GO,$IY900+45),"")</f>
      </c>
      <c r="IJ900">
        <f>IF($IZ900&gt;=46,INDEX($GO:$GO,$IY900+46),"")</f>
      </c>
      <c r="IK900">
        <f>IF($IZ900&gt;=47,INDEX($GO:$GO,$IY900+47),"")</f>
      </c>
      <c r="IL900">
        <f>IF($IZ900&gt;=48,INDEX($GO:$GO,$IY900+48),"")</f>
      </c>
      <c r="IM900">
        <f>IF($IZ900&gt;=49,INDEX($GO:$GO,$IY900+49),"")</f>
      </c>
      <c r="IN900">
        <f>IF($IZ900&gt;=50,INDEX($GO:$GO,$IY900+50),"")</f>
      </c>
      <c r="IO900">
        <f>IF($IZ900&gt;=51,INDEX($GO:$GO,$IY900+51),"")</f>
      </c>
      <c r="IP900">
        <f>IF($IZ900&gt;=52,INDEX($GO:$GO,$IY900+52),"")</f>
      </c>
      <c r="IQ900">
        <f>IF($IZ900&gt;=53,INDEX($GO:$GO,$IY900+53),"")</f>
      </c>
      <c r="IR900">
        <f>IF($IZ900&gt;=54,INDEX($GO:$GO,$IY900+54),"")</f>
      </c>
      <c r="IS900">
        <f>IF($IZ900&gt;=55,INDEX($GO:$GO,$IY900+55),"")</f>
      </c>
      <c r="IT900">
        <f>IF($IZ900&gt;=56,INDEX($GO:$GO,$IY900+56),"")</f>
      </c>
      <c r="IU900">
        <f>IF($IZ900&gt;=57,INDEX($GO:$GO,$IY900+57),"")</f>
      </c>
      <c r="IV900">
        <f>IF($IZ900&gt;=58,INDEX($GO:$GO,$IY900+58),"")</f>
      </c>
      <c r="IW900">
        <f>IF($IZ900&gt;=59,INDEX($GO:$GO,$IY900+59),"")</f>
      </c>
      <c r="IX900">
        <f>IF($IZ900&gt;=60,INDEX($GO:$GO,$IY900+60),"")</f>
      </c>
      <c r="IY900">
        <f>IFERROR(MATCH($GN900,$GO$2:$GO$827,0)+1,0)</f>
      </c>
      <c r="IZ900">
        <f>IFERROR(INDEX($GP$2:$GP$827,MATCH($GN900,$GO$2:$GO$827,0)),0)</f>
      </c>
      <c r="JA900" t="s">
        <v>23</v>
      </c>
      <c r="JB900" t="s">
        <v>23</v>
      </c>
    </row>
    <row r="901" spans="1:262" x14ac:dyDescent="0.25">
      <c r="F901" s="1"/>
      <c r="G901" s="1"/>
      <c r="H901" s="1"/>
      <c r="I901" s="1"/>
      <c r="J901" s="1">
        <f>IFERROR(IF(FIND(" - ",$F901)&gt;0,MID($F901,FIND(" - ",$F901)+3,LEN($F901)),""),"")</f>
      </c>
      <c r="L901" s="1"/>
      <c r="N901" t="s">
        <v>23</v>
      </c>
      <c r="P901">
        <f>IF(OR($N901="",$O901=""),"",IFERROR($N901/$O901,0))</f>
      </c>
      <c r="Q901">
        <f>IF($N901="","",
IF($G901="","",
IF(ISNUMBER(SEARCH("exempt",LOWER($G901))),0,
$N901*(VALUE(SUBSTITUTE($G901,"%",""))/100))))</f>
      </c>
      <c r="W901">
        <f>IF($N901="","",
SUM($N901,$Q901,$U901,$R901,$T901)-
IF($V901="",0,VALUE($V901)))</f>
      </c>
      <c r="AE901" t="s">
        <v>2197</v>
      </c>
      <c r="AM901">
        <f>IFERROR(LEFT($F901,FIND(" - ",$F901)-1),$F901)</f>
      </c>
      <c r="AP901">
        <f>IF($CE901&gt;=1,INDEX($AN:$AN,$CD901+1),"")</f>
      </c>
      <c r="AQ901">
        <f>IF($CE901&gt;=2,INDEX($AN:$AN,$CD901+2),"")</f>
      </c>
      <c r="AR901">
        <f>IF($CE901&gt;=3,INDEX($AN:$AN,$CD901+3),"")</f>
      </c>
      <c r="AS901">
        <f>IF($CE901&gt;=4,INDEX($AN:$AN,$CD901+4),"")</f>
      </c>
      <c r="AT901">
        <f>IF($CE901&gt;=5,INDEX($AN:$AN,$CD901+5),"")</f>
      </c>
      <c r="AU901">
        <f>IF($CE901&gt;=6,INDEX($AN:$AN,$CD901+6),"")</f>
      </c>
      <c r="AV901">
        <f>IF($CE901&gt;=7,INDEX($AN:$AN,$CD901+7),"")</f>
      </c>
      <c r="AW901">
        <f>IF($CE901&gt;=8,INDEX($AN:$AN,$CD901+8),"")</f>
      </c>
      <c r="AX901">
        <f>IF($CE901&gt;=9,INDEX($AN:$AN,$CD901+9),"")</f>
      </c>
      <c r="AY901">
        <f>IF($CE901&gt;=10,INDEX($AN:$AN,$CD901+10),"")</f>
      </c>
      <c r="AZ901">
        <f>IF($CE901&gt;=11,INDEX($AN:$AN,$CD901+11),"")</f>
      </c>
      <c r="BA901">
        <f>IF($CE901&gt;=12,INDEX($AN:$AN,$CD901+12),"")</f>
      </c>
      <c r="BB901">
        <f>IF($CE901&gt;=13,INDEX($AN:$AN,$CD901+13),"")</f>
      </c>
      <c r="BC901">
        <f>IF($CE901&gt;=14,INDEX($AN:$AN,$CD901+14),"")</f>
      </c>
      <c r="BD901">
        <f>IF($CE901&gt;=15,INDEX($AN:$AN,$CD901+15),"")</f>
      </c>
      <c r="BE901">
        <f>IF($CE901&gt;=16,INDEX($AN:$AN,$CD901+16),"")</f>
      </c>
      <c r="BF901">
        <f>IF($CE901&gt;=17,INDEX($AN:$AN,$CD901+17),"")</f>
      </c>
      <c r="BG901">
        <f>IF($CE901&gt;=18,INDEX($AN:$AN,$CD901+18),"")</f>
      </c>
      <c r="BH901">
        <f>IF($CE901&gt;=19,INDEX($AN:$AN,$CD901+19),"")</f>
      </c>
      <c r="BI901">
        <f>IF($CE901&gt;=20,INDEX($AN:$AN,$CD901+20),"")</f>
      </c>
      <c r="BJ901">
        <f>IF($CE901&gt;=21,INDEX($AN:$AN,$CD901+21),"")</f>
      </c>
      <c r="BK901">
        <f>IF($CE901&gt;=22,INDEX($AN:$AN,$CD901+22),"")</f>
      </c>
      <c r="BL901">
        <f>IF($CE901&gt;=23,INDEX($AN:$AN,$CD901+23),"")</f>
      </c>
      <c r="BM901">
        <f>IF($CE901&gt;=24,INDEX($AN:$AN,$CD901+24),"")</f>
      </c>
      <c r="BN901">
        <f>IF($CE901&gt;=25,INDEX($AN:$AN,$CD901+25),"")</f>
      </c>
      <c r="BO901">
        <f>IF($CE901&gt;=26,INDEX($AN:$AN,$CD901+26),"")</f>
      </c>
      <c r="BP901">
        <f>IF($CE901&gt;=27,INDEX($AN:$AN,$CD901+27),"")</f>
      </c>
      <c r="BQ901">
        <f>IF($CE901&gt;=28,INDEX($AN:$AN,$CD901+28),"")</f>
      </c>
      <c r="BR901">
        <f>IF($CE901&gt;=29,INDEX($AN:$AN,$CD901+29),"")</f>
      </c>
      <c r="BS901">
        <f>IF($CE901&gt;=30,INDEX($AN:$AN,$CD901+30),"")</f>
      </c>
      <c r="BT901">
        <f>IF($CE901&gt;=31,INDEX($AN:$AN,$CD901+31),"")</f>
      </c>
      <c r="BU901">
        <f>IF($CE901&gt;=32,INDEX($AN:$AN,$CD901+32),"")</f>
      </c>
      <c r="BV901">
        <f>IF($CE901&gt;=33,INDEX($AN:$AN,$CD901+33),"")</f>
      </c>
      <c r="BW901">
        <f>IF($CE901&gt;=34,INDEX($AN:$AN,$CD901+34),"")</f>
      </c>
      <c r="BX901">
        <f>IF($CE901&gt;=35,INDEX($AN:$AN,$CD901+35),"")</f>
      </c>
      <c r="BY901">
        <f>IF($CE901&gt;=36,INDEX($AN:$AN,$CD901+36),"")</f>
      </c>
      <c r="BZ901">
        <f>IF($CE901&gt;=37,INDEX($AN:$AN,$CD901+37),"")</f>
      </c>
      <c r="CA901">
        <f>IF($CE901&gt;=38,INDEX($AN:$AN,$CD901+38),"")</f>
      </c>
      <c r="CB901">
        <f>IF($CE901&gt;=39,INDEX($AN:$AN,$CD901+39),"")</f>
      </c>
      <c r="CC901">
        <f>IF($CE901&gt;=40,INDEX($AN:$AN,$CD901+40),"")</f>
      </c>
      <c r="CD901">
        <f>IFERROR(MATCH($AM901,$AN$2:$AN$133,0)+1,0)</f>
      </c>
      <c r="CE901">
        <f>IFERROR(INDEX($AO$2:$AO$133,MATCH($AM901,$AN$2:$AN$133,0)),0)</f>
      </c>
      <c r="CF901">
        <f>IFERROR(LEFT($K901,FIND(" - ",$K901)-1),$K901)</f>
      </c>
      <c r="CG901" t="s">
        <v>108</v>
      </c>
      <c r="CI901">
        <f>IF($DD901&gt;=1,INDEX($CG:$CG,$DC901+1),"")</f>
      </c>
      <c r="CJ901">
        <f>IF($DD901&gt;=2,INDEX($CG:$CG,$DC901+2),"")</f>
      </c>
      <c r="CK901">
        <f>IF($DD901&gt;=3,INDEX($CG:$CG,$DC901+3),"")</f>
      </c>
      <c r="CL901">
        <f>IF($DD901&gt;=4,INDEX($CG:$CG,$DC901+4),"")</f>
      </c>
      <c r="CM901">
        <f>IF($DD901&gt;=5,INDEX($CG:$CG,$DC901+5),"")</f>
      </c>
      <c r="CN901">
        <f>IF($DD901&gt;=6,INDEX($CG:$CG,$DC901+6),"")</f>
      </c>
      <c r="CO901">
        <f>IF($DD901&gt;=7,INDEX($CG:$CG,$DC901+7),"")</f>
      </c>
      <c r="CP901">
        <f>IF($DD901&gt;=8,INDEX($CG:$CG,$DC901+8),"")</f>
      </c>
      <c r="CQ901">
        <f>IF($DD901&gt;=9,INDEX($CG:$CG,$DC901+9),"")</f>
      </c>
      <c r="CR901">
        <f>IF($DD901&gt;=10,INDEX($CG:$CG,$DC901+10),"")</f>
      </c>
      <c r="CS901">
        <f>IF($DD901&gt;=11,INDEX($CG:$CG,$DC901+11),"")</f>
      </c>
      <c r="CT901">
        <f>IF($DD901&gt;=12,INDEX($CG:$CG,$DC901+12),"")</f>
      </c>
      <c r="CU901">
        <f>IF($DD901&gt;=13,INDEX($CG:$CG,$DC901+13),"")</f>
      </c>
      <c r="CV901">
        <f>IF($DD901&gt;=14,INDEX($CG:$CG,$DC901+14),"")</f>
      </c>
      <c r="CW901">
        <f>IF($DD901&gt;=15,INDEX($CG:$CG,$DC901+15),"")</f>
      </c>
      <c r="CX901">
        <f>IF($DD901&gt;=16,INDEX($CG:$CG,$DC901+16),"")</f>
      </c>
      <c r="CY901">
        <f>IF($DD901&gt;=17,INDEX($CG:$CG,$DC901+17),"")</f>
      </c>
      <c r="CZ901">
        <f>IF($DD901&gt;=18,INDEX($CG:$CG,$DC901+18),"")</f>
      </c>
      <c r="DA901">
        <f>IF($DD901&gt;=19,INDEX($CG:$CG,$DC901+19),"")</f>
      </c>
      <c r="DB901">
        <f>IF($DD901&gt;=20,INDEX($CG:$CG,$DC901+20),"")</f>
      </c>
      <c r="DC901">
        <f>IFERROR(MATCH($CF901,$CG$2:$CG$1558,0)+1,0)</f>
      </c>
      <c r="DD901">
        <f>IFERROR(INDEX($CH$2:$CH$1558,MATCH($CF901,$CG$2:$CG$1558,0)),0)</f>
      </c>
      <c r="DE901">
        <f>IFERROR(INDEX($AL:$AL,MATCH($G901,$AK:$AK,0))&amp;"","")</f>
      </c>
      <c r="DI901">
        <f>IF($GL901&gt;=1,INDEX($DF:$DF,$GK901+1),"")</f>
      </c>
      <c r="DJ901">
        <f>IF($GL901&gt;=2,INDEX($DF:$DF,$GK901+2),"")</f>
      </c>
      <c r="DK901">
        <f>IF($GL901&gt;=3,INDEX($DF:$DF,$GK901+3),"")</f>
      </c>
      <c r="DL901">
        <f>IF($GL901&gt;=4,INDEX($DF:$DF,$GK901+4),"")</f>
      </c>
      <c r="DM901">
        <f>IF($GL901&gt;=5,INDEX($DF:$DF,$GK901+5),"")</f>
      </c>
      <c r="DN901">
        <f>IF($GL901&gt;=6,INDEX($DF:$DF,$GK901+6),"")</f>
      </c>
      <c r="DO901">
        <f>IF($GL901&gt;=7,INDEX($DF:$DF,$GK901+7),"")</f>
      </c>
      <c r="DP901">
        <f>IF($GL901&gt;=8,INDEX($DF:$DF,$GK901+8),"")</f>
      </c>
      <c r="DQ901">
        <f>IF($GL901&gt;=9,INDEX($DF:$DF,$GK901+9),"")</f>
      </c>
      <c r="DR901">
        <f>IF($GL901&gt;=10,INDEX($DF:$DF,$GK901+10),"")</f>
      </c>
      <c r="DS901">
        <f>IF($GL901&gt;=11,INDEX($DF:$DF,$GK901+11),"")</f>
      </c>
      <c r="DT901">
        <f>IF($GL901&gt;=12,INDEX($DF:$DF,$GK901+12),"")</f>
      </c>
      <c r="DU901">
        <f>IF($GL901&gt;=13,INDEX($DF:$DF,$GK901+13),"")</f>
      </c>
      <c r="DV901">
        <f>IF($GL901&gt;=14,INDEX($DF:$DF,$GK901+14),"")</f>
      </c>
      <c r="DW901">
        <f>IF($GL901&gt;=15,INDEX($DF:$DF,$GK901+15),"")</f>
      </c>
      <c r="DX901">
        <f>IF($GL901&gt;=16,INDEX($DF:$DF,$GK901+16),"")</f>
      </c>
      <c r="DY901">
        <f>IF($GL901&gt;=17,INDEX($DF:$DF,$GK901+17),"")</f>
      </c>
      <c r="DZ901">
        <f>IF($GL901&gt;=18,INDEX($DF:$DF,$GK901+18),"")</f>
      </c>
      <c r="EA901">
        <f>IF($GL901&gt;=19,INDEX($DF:$DF,$GK901+19),"")</f>
      </c>
      <c r="EB901">
        <f>IF($GL901&gt;=20,INDEX($DF:$DF,$GK901+20),"")</f>
      </c>
      <c r="EC901">
        <f>IF($GL901&gt;=21,INDEX($DF:$DF,$GK901+21),"")</f>
      </c>
      <c r="ED901">
        <f>IF($GL901&gt;=22,INDEX($DF:$DF,$GK901+22),"")</f>
      </c>
      <c r="EE901">
        <f>IF($GL901&gt;=23,INDEX($DF:$DF,$GK901+23),"")</f>
      </c>
      <c r="EF901">
        <f>IF($GL901&gt;=24,INDEX($DF:$DF,$GK901+24),"")</f>
      </c>
      <c r="EG901">
        <f>IF($GL901&gt;=25,INDEX($DF:$DF,$GK901+25),"")</f>
      </c>
      <c r="EH901">
        <f>IF($GL901&gt;=26,INDEX($DF:$DF,$GK901+26),"")</f>
      </c>
      <c r="EI901">
        <f>IF($GL901&gt;=27,INDEX($DF:$DF,$GK901+27),"")</f>
      </c>
      <c r="EJ901">
        <f>IF($GL901&gt;=28,INDEX($DF:$DF,$GK901+28),"")</f>
      </c>
      <c r="EK901">
        <f>IF($GL901&gt;=29,INDEX($DF:$DF,$GK901+29),"")</f>
      </c>
      <c r="EL901">
        <f>IF($GL901&gt;=30,INDEX($DF:$DF,$GK901+30),"")</f>
      </c>
      <c r="EM901">
        <f>IF($GL901&gt;=31,INDEX($DF:$DF,$GK901+31),"")</f>
      </c>
      <c r="EN901">
        <f>IF($GL901&gt;=32,INDEX($DF:$DF,$GK901+32),"")</f>
      </c>
      <c r="EO901">
        <f>IF($GL901&gt;=33,INDEX($DF:$DF,$GK901+33),"")</f>
      </c>
      <c r="EP901">
        <f>IF($GL901&gt;=34,INDEX($DF:$DF,$GK901+34),"")</f>
      </c>
      <c r="EQ901">
        <f>IF($GL901&gt;=35,INDEX($DF:$DF,$GK901+35),"")</f>
      </c>
      <c r="ER901">
        <f>IF($GL901&gt;=36,INDEX($DF:$DF,$GK901+36),"")</f>
      </c>
      <c r="ES901">
        <f>IF($GL901&gt;=37,INDEX($DF:$DF,$GK901+37),"")</f>
      </c>
      <c r="ET901">
        <f>IF($GL901&gt;=38,INDEX($DF:$DF,$GK901+38),"")</f>
      </c>
      <c r="EU901">
        <f>IF($GL901&gt;=39,INDEX($DF:$DF,$GK901+39),"")</f>
      </c>
      <c r="EV901">
        <f>IF($GL901&gt;=40,INDEX($DF:$DF,$GK901+40),"")</f>
      </c>
      <c r="EW901">
        <f>IF($GL901&gt;=1,INDEX($DG:$DG,$GK901+1),"")</f>
      </c>
      <c r="EX901">
        <f>IF($GL901&gt;=2,INDEX($DG:$DG,$GK901+2),"")</f>
      </c>
      <c r="EY901">
        <f>IF($GL901&gt;=3,INDEX($DG:$DG,$GK901+3),"")</f>
      </c>
      <c r="EZ901">
        <f>IF($GL901&gt;=4,INDEX($DG:$DG,$GK901+4),"")</f>
      </c>
      <c r="FA901">
        <f>IF($GL901&gt;=5,INDEX($DG:$DG,$GK901+5),"")</f>
      </c>
      <c r="FB901">
        <f>IF($GL901&gt;=6,INDEX($DG:$DG,$GK901+6),"")</f>
      </c>
      <c r="FC901">
        <f>IF($GL901&gt;=7,INDEX($DG:$DG,$GK901+7),"")</f>
      </c>
      <c r="FD901">
        <f>IF($GL901&gt;=8,INDEX($DG:$DG,$GK901+8),"")</f>
      </c>
      <c r="FE901">
        <f>IF($GL901&gt;=9,INDEX($DG:$DG,$GK901+9),"")</f>
      </c>
      <c r="FF901">
        <f>IF($GL901&gt;=10,INDEX($DG:$DG,$GK901+10),"")</f>
      </c>
      <c r="FG901">
        <f>IF($GL901&gt;=11,INDEX($DG:$DG,$GK901+11),"")</f>
      </c>
      <c r="FH901">
        <f>IF($GL901&gt;=12,INDEX($DG:$DG,$GK901+12),"")</f>
      </c>
      <c r="FI901">
        <f>IF($GL901&gt;=13,INDEX($DG:$DG,$GK901+13),"")</f>
      </c>
      <c r="FJ901">
        <f>IF($GL901&gt;=14,INDEX($DG:$DG,$GK901+14),"")</f>
      </c>
      <c r="FK901">
        <f>IF($GL901&gt;=15,INDEX($DG:$DG,$GK901+15),"")</f>
      </c>
      <c r="FL901">
        <f>IF($GL901&gt;=16,INDEX($DG:$DG,$GK901+16),"")</f>
      </c>
      <c r="FM901">
        <f>IF($GL901&gt;=17,INDEX($DG:$DG,$GK901+17),"")</f>
      </c>
      <c r="FN901">
        <f>IF($GL901&gt;=18,INDEX($DG:$DG,$GK901+18),"")</f>
      </c>
      <c r="FO901">
        <f>IF($GL901&gt;=19,INDEX($DG:$DG,$GK901+19),"")</f>
      </c>
      <c r="FP901">
        <f>IF($GL901&gt;=20,INDEX($DG:$DG,$GK901+20),"")</f>
      </c>
      <c r="FQ901">
        <f>IF($GL901&gt;=21,INDEX($DG:$DG,$GK901+21),"")</f>
      </c>
      <c r="FR901">
        <f>IF($GL901&gt;=22,INDEX($DG:$DG,$GK901+22),"")</f>
      </c>
      <c r="FS901">
        <f>IF($GL901&gt;=23,INDEX($DG:$DG,$GK901+23),"")</f>
      </c>
      <c r="FT901">
        <f>IF($GL901&gt;=24,INDEX($DG:$DG,$GK901+24),"")</f>
      </c>
      <c r="FU901">
        <f>IF($GL901&gt;=25,INDEX($DG:$DG,$GK901+25),"")</f>
      </c>
      <c r="FV901">
        <f>IF($GL901&gt;=26,INDEX($DG:$DG,$GK901+26),"")</f>
      </c>
      <c r="FW901">
        <f>IF($GL901&gt;=27,INDEX($DG:$DG,$GK901+27),"")</f>
      </c>
      <c r="FX901">
        <f>IF($GL901&gt;=28,INDEX($DG:$DG,$GK901+28),"")</f>
      </c>
      <c r="FY901">
        <f>IF($GL901&gt;=29,INDEX($DG:$DG,$GK901+29),"")</f>
      </c>
      <c r="FZ901">
        <f>IF($GL901&gt;=30,INDEX($DG:$DG,$GK901+30),"")</f>
      </c>
      <c r="GA901">
        <f>IF($GL901&gt;=31,INDEX($DG:$DG,$GK901+31),"")</f>
      </c>
      <c r="GB901">
        <f>IF($GL901&gt;=32,INDEX($DG:$DG,$GK901+32),"")</f>
      </c>
      <c r="GC901">
        <f>IF($GL901&gt;=33,INDEX($DG:$DG,$GK901+33),"")</f>
      </c>
      <c r="GD901">
        <f>IF($GL901&gt;=34,INDEX($DG:$DG,$GK901+34),"")</f>
      </c>
      <c r="GE901">
        <f>IF($GL901&gt;=35,INDEX($DG:$DG,$GK901+35),"")</f>
      </c>
      <c r="GF901">
        <f>IF($GL901&gt;=36,INDEX($DG:$DG,$GK901+36),"")</f>
      </c>
      <c r="GG901">
        <f>IF($GL901&gt;=37,INDEX($DG:$DG,$GK901+37),"")</f>
      </c>
      <c r="GH901">
        <f>IF($GL901&gt;=38,INDEX($DG:$DG,$GK901+38),"")</f>
      </c>
      <c r="GI901">
        <f>IF($GL901&gt;=39,INDEX($DG:$DG,$GK901+39),"")</f>
      </c>
      <c r="GJ901">
        <f>IF($GL901&gt;=40,INDEX($DG:$DG,$GK901+40),"")</f>
      </c>
      <c r="GK901">
        <f>IFERROR(MATCH($DE901,$DF$2:$DF$166,0)+1,0)</f>
      </c>
      <c r="GL901">
        <f>IFERROR(INDEX($DH$2:$DH$166,MATCH($DE901,$DF$2:$DF$166,0)),0)</f>
      </c>
      <c r="GM901">
        <f>IFERROR(MATCH($H901,$DI$901:$EV$901,0),0)</f>
      </c>
      <c r="GN901">
        <f>IF($GM901&gt;0,INDEX($EW$901:$GJ$901,$GM901),"")</f>
      </c>
      <c r="GQ901">
        <f>IF($IZ901&gt;=1,INDEX($GO:$GO,$IY901+1),"")</f>
      </c>
      <c r="GR901">
        <f>IF($IZ901&gt;=2,INDEX($GO:$GO,$IY901+2),"")</f>
      </c>
      <c r="GS901">
        <f>IF($IZ901&gt;=3,INDEX($GO:$GO,$IY901+3),"")</f>
      </c>
      <c r="GT901">
        <f>IF($IZ901&gt;=4,INDEX($GO:$GO,$IY901+4),"")</f>
      </c>
      <c r="GU901">
        <f>IF($IZ901&gt;=5,INDEX($GO:$GO,$IY901+5),"")</f>
      </c>
      <c r="GV901">
        <f>IF($IZ901&gt;=6,INDEX($GO:$GO,$IY901+6),"")</f>
      </c>
      <c r="GW901">
        <f>IF($IZ901&gt;=7,INDEX($GO:$GO,$IY901+7),"")</f>
      </c>
      <c r="GX901">
        <f>IF($IZ901&gt;=8,INDEX($GO:$GO,$IY901+8),"")</f>
      </c>
      <c r="GY901">
        <f>IF($IZ901&gt;=9,INDEX($GO:$GO,$IY901+9),"")</f>
      </c>
      <c r="GZ901">
        <f>IF($IZ901&gt;=10,INDEX($GO:$GO,$IY901+10),"")</f>
      </c>
      <c r="HA901">
        <f>IF($IZ901&gt;=11,INDEX($GO:$GO,$IY901+11),"")</f>
      </c>
      <c r="HB901">
        <f>IF($IZ901&gt;=12,INDEX($GO:$GO,$IY901+12),"")</f>
      </c>
      <c r="HC901">
        <f>IF($IZ901&gt;=13,INDEX($GO:$GO,$IY901+13),"")</f>
      </c>
      <c r="HD901">
        <f>IF($IZ901&gt;=14,INDEX($GO:$GO,$IY901+14),"")</f>
      </c>
      <c r="HE901">
        <f>IF($IZ901&gt;=15,INDEX($GO:$GO,$IY901+15),"")</f>
      </c>
      <c r="HF901">
        <f>IF($IZ901&gt;=16,INDEX($GO:$GO,$IY901+16),"")</f>
      </c>
      <c r="HG901">
        <f>IF($IZ901&gt;=17,INDEX($GO:$GO,$IY901+17),"")</f>
      </c>
      <c r="HH901">
        <f>IF($IZ901&gt;=18,INDEX($GO:$GO,$IY901+18),"")</f>
      </c>
      <c r="HI901">
        <f>IF($IZ901&gt;=19,INDEX($GO:$GO,$IY901+19),"")</f>
      </c>
      <c r="HJ901">
        <f>IF($IZ901&gt;=20,INDEX($GO:$GO,$IY901+20),"")</f>
      </c>
      <c r="HK901">
        <f>IF($IZ901&gt;=21,INDEX($GO:$GO,$IY901+21),"")</f>
      </c>
      <c r="HL901">
        <f>IF($IZ901&gt;=22,INDEX($GO:$GO,$IY901+22),"")</f>
      </c>
      <c r="HM901">
        <f>IF($IZ901&gt;=23,INDEX($GO:$GO,$IY901+23),"")</f>
      </c>
      <c r="HN901">
        <f>IF($IZ901&gt;=24,INDEX($GO:$GO,$IY901+24),"")</f>
      </c>
      <c r="HO901">
        <f>IF($IZ901&gt;=25,INDEX($GO:$GO,$IY901+25),"")</f>
      </c>
      <c r="HP901">
        <f>IF($IZ901&gt;=26,INDEX($GO:$GO,$IY901+26),"")</f>
      </c>
      <c r="HQ901">
        <f>IF($IZ901&gt;=27,INDEX($GO:$GO,$IY901+27),"")</f>
      </c>
      <c r="HR901">
        <f>IF($IZ901&gt;=28,INDEX($GO:$GO,$IY901+28),"")</f>
      </c>
      <c r="HS901">
        <f>IF($IZ901&gt;=29,INDEX($GO:$GO,$IY901+29),"")</f>
      </c>
      <c r="HT901">
        <f>IF($IZ901&gt;=30,INDEX($GO:$GO,$IY901+30),"")</f>
      </c>
      <c r="HU901">
        <f>IF($IZ901&gt;=31,INDEX($GO:$GO,$IY901+31),"")</f>
      </c>
      <c r="HV901">
        <f>IF($IZ901&gt;=32,INDEX($GO:$GO,$IY901+32),"")</f>
      </c>
      <c r="HW901">
        <f>IF($IZ901&gt;=33,INDEX($GO:$GO,$IY901+33),"")</f>
      </c>
      <c r="HX901">
        <f>IF($IZ901&gt;=34,INDEX($GO:$GO,$IY901+34),"")</f>
      </c>
      <c r="HY901">
        <f>IF($IZ901&gt;=35,INDEX($GO:$GO,$IY901+35),"")</f>
      </c>
      <c r="HZ901">
        <f>IF($IZ901&gt;=36,INDEX($GO:$GO,$IY901+36),"")</f>
      </c>
      <c r="IA901">
        <f>IF($IZ901&gt;=37,INDEX($GO:$GO,$IY901+37),"")</f>
      </c>
      <c r="IB901">
        <f>IF($IZ901&gt;=38,INDEX($GO:$GO,$IY901+38),"")</f>
      </c>
      <c r="IC901">
        <f>IF($IZ901&gt;=39,INDEX($GO:$GO,$IY901+39),"")</f>
      </c>
      <c r="ID901">
        <f>IF($IZ901&gt;=40,INDEX($GO:$GO,$IY901+40),"")</f>
      </c>
      <c r="IE901">
        <f>IF($IZ901&gt;=41,INDEX($GO:$GO,$IY901+41),"")</f>
      </c>
      <c r="IF901">
        <f>IF($IZ901&gt;=42,INDEX($GO:$GO,$IY901+42),"")</f>
      </c>
      <c r="IG901">
        <f>IF($IZ901&gt;=43,INDEX($GO:$GO,$IY901+43),"")</f>
      </c>
      <c r="IH901">
        <f>IF($IZ901&gt;=44,INDEX($GO:$GO,$IY901+44),"")</f>
      </c>
      <c r="II901">
        <f>IF($IZ901&gt;=45,INDEX($GO:$GO,$IY901+45),"")</f>
      </c>
      <c r="IJ901">
        <f>IF($IZ901&gt;=46,INDEX($GO:$GO,$IY901+46),"")</f>
      </c>
      <c r="IK901">
        <f>IF($IZ901&gt;=47,INDEX($GO:$GO,$IY901+47),"")</f>
      </c>
      <c r="IL901">
        <f>IF($IZ901&gt;=48,INDEX($GO:$GO,$IY901+48),"")</f>
      </c>
      <c r="IM901">
        <f>IF($IZ901&gt;=49,INDEX($GO:$GO,$IY901+49),"")</f>
      </c>
      <c r="IN901">
        <f>IF($IZ901&gt;=50,INDEX($GO:$GO,$IY901+50),"")</f>
      </c>
      <c r="IO901">
        <f>IF($IZ901&gt;=51,INDEX($GO:$GO,$IY901+51),"")</f>
      </c>
      <c r="IP901">
        <f>IF($IZ901&gt;=52,INDEX($GO:$GO,$IY901+52),"")</f>
      </c>
      <c r="IQ901">
        <f>IF($IZ901&gt;=53,INDEX($GO:$GO,$IY901+53),"")</f>
      </c>
      <c r="IR901">
        <f>IF($IZ901&gt;=54,INDEX($GO:$GO,$IY901+54),"")</f>
      </c>
      <c r="IS901">
        <f>IF($IZ901&gt;=55,INDEX($GO:$GO,$IY901+55),"")</f>
      </c>
      <c r="IT901">
        <f>IF($IZ901&gt;=56,INDEX($GO:$GO,$IY901+56),"")</f>
      </c>
      <c r="IU901">
        <f>IF($IZ901&gt;=57,INDEX($GO:$GO,$IY901+57),"")</f>
      </c>
      <c r="IV901">
        <f>IF($IZ901&gt;=58,INDEX($GO:$GO,$IY901+58),"")</f>
      </c>
      <c r="IW901">
        <f>IF($IZ901&gt;=59,INDEX($GO:$GO,$IY901+59),"")</f>
      </c>
      <c r="IX901">
        <f>IF($IZ901&gt;=60,INDEX($GO:$GO,$IY901+60),"")</f>
      </c>
      <c r="IY901">
        <f>IFERROR(MATCH($GN901,$GO$2:$GO$827,0)+1,0)</f>
      </c>
      <c r="IZ901">
        <f>IFERROR(INDEX($GP$2:$GP$827,MATCH($GN901,$GO$2:$GO$827,0)),0)</f>
      </c>
      <c r="JA901" t="s">
        <v>23</v>
      </c>
      <c r="JB901" t="s">
        <v>23</v>
      </c>
    </row>
    <row r="902" spans="1:262" x14ac:dyDescent="0.25">
      <c r="F902" s="1"/>
      <c r="G902" s="1"/>
      <c r="H902" s="1"/>
      <c r="I902" s="1"/>
      <c r="J902" s="1">
        <f>IFERROR(IF(FIND(" - ",$F902)&gt;0,MID($F902,FIND(" - ",$F902)+3,LEN($F902)),""),"")</f>
      </c>
      <c r="L902" s="1"/>
      <c r="N902" t="s">
        <v>23</v>
      </c>
      <c r="P902">
        <f>IF(OR($N902="",$O902=""),"",IFERROR($N902/$O902,0))</f>
      </c>
      <c r="Q902">
        <f>IF($N902="","",
IF($G902="","",
IF(ISNUMBER(SEARCH("exempt",LOWER($G902))),0,
$N902*(VALUE(SUBSTITUTE($G902,"%",""))/100))))</f>
      </c>
      <c r="W902">
        <f>IF($N902="","",
SUM($N902,$Q902,$U902,$R902,$T902)-
IF($V902="",0,VALUE($V902)))</f>
      </c>
      <c r="AE902" t="s">
        <v>2198</v>
      </c>
      <c r="AM902">
        <f>IFERROR(LEFT($F902,FIND(" - ",$F902)-1),$F902)</f>
      </c>
      <c r="AP902">
        <f>IF($CE902&gt;=1,INDEX($AN:$AN,$CD902+1),"")</f>
      </c>
      <c r="AQ902">
        <f>IF($CE902&gt;=2,INDEX($AN:$AN,$CD902+2),"")</f>
      </c>
      <c r="AR902">
        <f>IF($CE902&gt;=3,INDEX($AN:$AN,$CD902+3),"")</f>
      </c>
      <c r="AS902">
        <f>IF($CE902&gt;=4,INDEX($AN:$AN,$CD902+4),"")</f>
      </c>
      <c r="AT902">
        <f>IF($CE902&gt;=5,INDEX($AN:$AN,$CD902+5),"")</f>
      </c>
      <c r="AU902">
        <f>IF($CE902&gt;=6,INDEX($AN:$AN,$CD902+6),"")</f>
      </c>
      <c r="AV902">
        <f>IF($CE902&gt;=7,INDEX($AN:$AN,$CD902+7),"")</f>
      </c>
      <c r="AW902">
        <f>IF($CE902&gt;=8,INDEX($AN:$AN,$CD902+8),"")</f>
      </c>
      <c r="AX902">
        <f>IF($CE902&gt;=9,INDEX($AN:$AN,$CD902+9),"")</f>
      </c>
      <c r="AY902">
        <f>IF($CE902&gt;=10,INDEX($AN:$AN,$CD902+10),"")</f>
      </c>
      <c r="AZ902">
        <f>IF($CE902&gt;=11,INDEX($AN:$AN,$CD902+11),"")</f>
      </c>
      <c r="BA902">
        <f>IF($CE902&gt;=12,INDEX($AN:$AN,$CD902+12),"")</f>
      </c>
      <c r="BB902">
        <f>IF($CE902&gt;=13,INDEX($AN:$AN,$CD902+13),"")</f>
      </c>
      <c r="BC902">
        <f>IF($CE902&gt;=14,INDEX($AN:$AN,$CD902+14),"")</f>
      </c>
      <c r="BD902">
        <f>IF($CE902&gt;=15,INDEX($AN:$AN,$CD902+15),"")</f>
      </c>
      <c r="BE902">
        <f>IF($CE902&gt;=16,INDEX($AN:$AN,$CD902+16),"")</f>
      </c>
      <c r="BF902">
        <f>IF($CE902&gt;=17,INDEX($AN:$AN,$CD902+17),"")</f>
      </c>
      <c r="BG902">
        <f>IF($CE902&gt;=18,INDEX($AN:$AN,$CD902+18),"")</f>
      </c>
      <c r="BH902">
        <f>IF($CE902&gt;=19,INDEX($AN:$AN,$CD902+19),"")</f>
      </c>
      <c r="BI902">
        <f>IF($CE902&gt;=20,INDEX($AN:$AN,$CD902+20),"")</f>
      </c>
      <c r="BJ902">
        <f>IF($CE902&gt;=21,INDEX($AN:$AN,$CD902+21),"")</f>
      </c>
      <c r="BK902">
        <f>IF($CE902&gt;=22,INDEX($AN:$AN,$CD902+22),"")</f>
      </c>
      <c r="BL902">
        <f>IF($CE902&gt;=23,INDEX($AN:$AN,$CD902+23),"")</f>
      </c>
      <c r="BM902">
        <f>IF($CE902&gt;=24,INDEX($AN:$AN,$CD902+24),"")</f>
      </c>
      <c r="BN902">
        <f>IF($CE902&gt;=25,INDEX($AN:$AN,$CD902+25),"")</f>
      </c>
      <c r="BO902">
        <f>IF($CE902&gt;=26,INDEX($AN:$AN,$CD902+26),"")</f>
      </c>
      <c r="BP902">
        <f>IF($CE902&gt;=27,INDEX($AN:$AN,$CD902+27),"")</f>
      </c>
      <c r="BQ902">
        <f>IF($CE902&gt;=28,INDEX($AN:$AN,$CD902+28),"")</f>
      </c>
      <c r="BR902">
        <f>IF($CE902&gt;=29,INDEX($AN:$AN,$CD902+29),"")</f>
      </c>
      <c r="BS902">
        <f>IF($CE902&gt;=30,INDEX($AN:$AN,$CD902+30),"")</f>
      </c>
      <c r="BT902">
        <f>IF($CE902&gt;=31,INDEX($AN:$AN,$CD902+31),"")</f>
      </c>
      <c r="BU902">
        <f>IF($CE902&gt;=32,INDEX($AN:$AN,$CD902+32),"")</f>
      </c>
      <c r="BV902">
        <f>IF($CE902&gt;=33,INDEX($AN:$AN,$CD902+33),"")</f>
      </c>
      <c r="BW902">
        <f>IF($CE902&gt;=34,INDEX($AN:$AN,$CD902+34),"")</f>
      </c>
      <c r="BX902">
        <f>IF($CE902&gt;=35,INDEX($AN:$AN,$CD902+35),"")</f>
      </c>
      <c r="BY902">
        <f>IF($CE902&gt;=36,INDEX($AN:$AN,$CD902+36),"")</f>
      </c>
      <c r="BZ902">
        <f>IF($CE902&gt;=37,INDEX($AN:$AN,$CD902+37),"")</f>
      </c>
      <c r="CA902">
        <f>IF($CE902&gt;=38,INDEX($AN:$AN,$CD902+38),"")</f>
      </c>
      <c r="CB902">
        <f>IF($CE902&gt;=39,INDEX($AN:$AN,$CD902+39),"")</f>
      </c>
      <c r="CC902">
        <f>IF($CE902&gt;=40,INDEX($AN:$AN,$CD902+40),"")</f>
      </c>
      <c r="CD902">
        <f>IFERROR(MATCH($AM902,$AN$2:$AN$133,0)+1,0)</f>
      </c>
      <c r="CE902">
        <f>IFERROR(INDEX($AO$2:$AO$133,MATCH($AM902,$AN$2:$AN$133,0)),0)</f>
      </c>
      <c r="CF902">
        <f>IFERROR(LEFT($K902,FIND(" - ",$K902)-1),$K902)</f>
      </c>
      <c r="CG902" t="s">
        <v>2199</v>
      </c>
      <c r="CH902">
        <v>1</v>
      </c>
      <c r="CI902">
        <f>IF($DD902&gt;=1,INDEX($CG:$CG,$DC902+1),"")</f>
      </c>
      <c r="CJ902">
        <f>IF($DD902&gt;=2,INDEX($CG:$CG,$DC902+2),"")</f>
      </c>
      <c r="CK902">
        <f>IF($DD902&gt;=3,INDEX($CG:$CG,$DC902+3),"")</f>
      </c>
      <c r="CL902">
        <f>IF($DD902&gt;=4,INDEX($CG:$CG,$DC902+4),"")</f>
      </c>
      <c r="CM902">
        <f>IF($DD902&gt;=5,INDEX($CG:$CG,$DC902+5),"")</f>
      </c>
      <c r="CN902">
        <f>IF($DD902&gt;=6,INDEX($CG:$CG,$DC902+6),"")</f>
      </c>
      <c r="CO902">
        <f>IF($DD902&gt;=7,INDEX($CG:$CG,$DC902+7),"")</f>
      </c>
      <c r="CP902">
        <f>IF($DD902&gt;=8,INDEX($CG:$CG,$DC902+8),"")</f>
      </c>
      <c r="CQ902">
        <f>IF($DD902&gt;=9,INDEX($CG:$CG,$DC902+9),"")</f>
      </c>
      <c r="CR902">
        <f>IF($DD902&gt;=10,INDEX($CG:$CG,$DC902+10),"")</f>
      </c>
      <c r="CS902">
        <f>IF($DD902&gt;=11,INDEX($CG:$CG,$DC902+11),"")</f>
      </c>
      <c r="CT902">
        <f>IF($DD902&gt;=12,INDEX($CG:$CG,$DC902+12),"")</f>
      </c>
      <c r="CU902">
        <f>IF($DD902&gt;=13,INDEX($CG:$CG,$DC902+13),"")</f>
      </c>
      <c r="CV902">
        <f>IF($DD902&gt;=14,INDEX($CG:$CG,$DC902+14),"")</f>
      </c>
      <c r="CW902">
        <f>IF($DD902&gt;=15,INDEX($CG:$CG,$DC902+15),"")</f>
      </c>
      <c r="CX902">
        <f>IF($DD902&gt;=16,INDEX($CG:$CG,$DC902+16),"")</f>
      </c>
      <c r="CY902">
        <f>IF($DD902&gt;=17,INDEX($CG:$CG,$DC902+17),"")</f>
      </c>
      <c r="CZ902">
        <f>IF($DD902&gt;=18,INDEX($CG:$CG,$DC902+18),"")</f>
      </c>
      <c r="DA902">
        <f>IF($DD902&gt;=19,INDEX($CG:$CG,$DC902+19),"")</f>
      </c>
      <c r="DB902">
        <f>IF($DD902&gt;=20,INDEX($CG:$CG,$DC902+20),"")</f>
      </c>
      <c r="DC902">
        <f>IFERROR(MATCH($CF902,$CG$2:$CG$1558,0)+1,0)</f>
      </c>
      <c r="DD902">
        <f>IFERROR(INDEX($CH$2:$CH$1558,MATCH($CF902,$CG$2:$CG$1558,0)),0)</f>
      </c>
      <c r="DE902">
        <f>IFERROR(INDEX($AL:$AL,MATCH($G902,$AK:$AK,0))&amp;"","")</f>
      </c>
      <c r="DI902">
        <f>IF($GL902&gt;=1,INDEX($DF:$DF,$GK902+1),"")</f>
      </c>
      <c r="DJ902">
        <f>IF($GL902&gt;=2,INDEX($DF:$DF,$GK902+2),"")</f>
      </c>
      <c r="DK902">
        <f>IF($GL902&gt;=3,INDEX($DF:$DF,$GK902+3),"")</f>
      </c>
      <c r="DL902">
        <f>IF($GL902&gt;=4,INDEX($DF:$DF,$GK902+4),"")</f>
      </c>
      <c r="DM902">
        <f>IF($GL902&gt;=5,INDEX($DF:$DF,$GK902+5),"")</f>
      </c>
      <c r="DN902">
        <f>IF($GL902&gt;=6,INDEX($DF:$DF,$GK902+6),"")</f>
      </c>
      <c r="DO902">
        <f>IF($GL902&gt;=7,INDEX($DF:$DF,$GK902+7),"")</f>
      </c>
      <c r="DP902">
        <f>IF($GL902&gt;=8,INDEX($DF:$DF,$GK902+8),"")</f>
      </c>
      <c r="DQ902">
        <f>IF($GL902&gt;=9,INDEX($DF:$DF,$GK902+9),"")</f>
      </c>
      <c r="DR902">
        <f>IF($GL902&gt;=10,INDEX($DF:$DF,$GK902+10),"")</f>
      </c>
      <c r="DS902">
        <f>IF($GL902&gt;=11,INDEX($DF:$DF,$GK902+11),"")</f>
      </c>
      <c r="DT902">
        <f>IF($GL902&gt;=12,INDEX($DF:$DF,$GK902+12),"")</f>
      </c>
      <c r="DU902">
        <f>IF($GL902&gt;=13,INDEX($DF:$DF,$GK902+13),"")</f>
      </c>
      <c r="DV902">
        <f>IF($GL902&gt;=14,INDEX($DF:$DF,$GK902+14),"")</f>
      </c>
      <c r="DW902">
        <f>IF($GL902&gt;=15,INDEX($DF:$DF,$GK902+15),"")</f>
      </c>
      <c r="DX902">
        <f>IF($GL902&gt;=16,INDEX($DF:$DF,$GK902+16),"")</f>
      </c>
      <c r="DY902">
        <f>IF($GL902&gt;=17,INDEX($DF:$DF,$GK902+17),"")</f>
      </c>
      <c r="DZ902">
        <f>IF($GL902&gt;=18,INDEX($DF:$DF,$GK902+18),"")</f>
      </c>
      <c r="EA902">
        <f>IF($GL902&gt;=19,INDEX($DF:$DF,$GK902+19),"")</f>
      </c>
      <c r="EB902">
        <f>IF($GL902&gt;=20,INDEX($DF:$DF,$GK902+20),"")</f>
      </c>
      <c r="EC902">
        <f>IF($GL902&gt;=21,INDEX($DF:$DF,$GK902+21),"")</f>
      </c>
      <c r="ED902">
        <f>IF($GL902&gt;=22,INDEX($DF:$DF,$GK902+22),"")</f>
      </c>
      <c r="EE902">
        <f>IF($GL902&gt;=23,INDEX($DF:$DF,$GK902+23),"")</f>
      </c>
      <c r="EF902">
        <f>IF($GL902&gt;=24,INDEX($DF:$DF,$GK902+24),"")</f>
      </c>
      <c r="EG902">
        <f>IF($GL902&gt;=25,INDEX($DF:$DF,$GK902+25),"")</f>
      </c>
      <c r="EH902">
        <f>IF($GL902&gt;=26,INDEX($DF:$DF,$GK902+26),"")</f>
      </c>
      <c r="EI902">
        <f>IF($GL902&gt;=27,INDEX($DF:$DF,$GK902+27),"")</f>
      </c>
      <c r="EJ902">
        <f>IF($GL902&gt;=28,INDEX($DF:$DF,$GK902+28),"")</f>
      </c>
      <c r="EK902">
        <f>IF($GL902&gt;=29,INDEX($DF:$DF,$GK902+29),"")</f>
      </c>
      <c r="EL902">
        <f>IF($GL902&gt;=30,INDEX($DF:$DF,$GK902+30),"")</f>
      </c>
      <c r="EM902">
        <f>IF($GL902&gt;=31,INDEX($DF:$DF,$GK902+31),"")</f>
      </c>
      <c r="EN902">
        <f>IF($GL902&gt;=32,INDEX($DF:$DF,$GK902+32),"")</f>
      </c>
      <c r="EO902">
        <f>IF($GL902&gt;=33,INDEX($DF:$DF,$GK902+33),"")</f>
      </c>
      <c r="EP902">
        <f>IF($GL902&gt;=34,INDEX($DF:$DF,$GK902+34),"")</f>
      </c>
      <c r="EQ902">
        <f>IF($GL902&gt;=35,INDEX($DF:$DF,$GK902+35),"")</f>
      </c>
      <c r="ER902">
        <f>IF($GL902&gt;=36,INDEX($DF:$DF,$GK902+36),"")</f>
      </c>
      <c r="ES902">
        <f>IF($GL902&gt;=37,INDEX($DF:$DF,$GK902+37),"")</f>
      </c>
      <c r="ET902">
        <f>IF($GL902&gt;=38,INDEX($DF:$DF,$GK902+38),"")</f>
      </c>
      <c r="EU902">
        <f>IF($GL902&gt;=39,INDEX($DF:$DF,$GK902+39),"")</f>
      </c>
      <c r="EV902">
        <f>IF($GL902&gt;=40,INDEX($DF:$DF,$GK902+40),"")</f>
      </c>
      <c r="EW902">
        <f>IF($GL902&gt;=1,INDEX($DG:$DG,$GK902+1),"")</f>
      </c>
      <c r="EX902">
        <f>IF($GL902&gt;=2,INDEX($DG:$DG,$GK902+2),"")</f>
      </c>
      <c r="EY902">
        <f>IF($GL902&gt;=3,INDEX($DG:$DG,$GK902+3),"")</f>
      </c>
      <c r="EZ902">
        <f>IF($GL902&gt;=4,INDEX($DG:$DG,$GK902+4),"")</f>
      </c>
      <c r="FA902">
        <f>IF($GL902&gt;=5,INDEX($DG:$DG,$GK902+5),"")</f>
      </c>
      <c r="FB902">
        <f>IF($GL902&gt;=6,INDEX($DG:$DG,$GK902+6),"")</f>
      </c>
      <c r="FC902">
        <f>IF($GL902&gt;=7,INDEX($DG:$DG,$GK902+7),"")</f>
      </c>
      <c r="FD902">
        <f>IF($GL902&gt;=8,INDEX($DG:$DG,$GK902+8),"")</f>
      </c>
      <c r="FE902">
        <f>IF($GL902&gt;=9,INDEX($DG:$DG,$GK902+9),"")</f>
      </c>
      <c r="FF902">
        <f>IF($GL902&gt;=10,INDEX($DG:$DG,$GK902+10),"")</f>
      </c>
      <c r="FG902">
        <f>IF($GL902&gt;=11,INDEX($DG:$DG,$GK902+11),"")</f>
      </c>
      <c r="FH902">
        <f>IF($GL902&gt;=12,INDEX($DG:$DG,$GK902+12),"")</f>
      </c>
      <c r="FI902">
        <f>IF($GL902&gt;=13,INDEX($DG:$DG,$GK902+13),"")</f>
      </c>
      <c r="FJ902">
        <f>IF($GL902&gt;=14,INDEX($DG:$DG,$GK902+14),"")</f>
      </c>
      <c r="FK902">
        <f>IF($GL902&gt;=15,INDEX($DG:$DG,$GK902+15),"")</f>
      </c>
      <c r="FL902">
        <f>IF($GL902&gt;=16,INDEX($DG:$DG,$GK902+16),"")</f>
      </c>
      <c r="FM902">
        <f>IF($GL902&gt;=17,INDEX($DG:$DG,$GK902+17),"")</f>
      </c>
      <c r="FN902">
        <f>IF($GL902&gt;=18,INDEX($DG:$DG,$GK902+18),"")</f>
      </c>
      <c r="FO902">
        <f>IF($GL902&gt;=19,INDEX($DG:$DG,$GK902+19),"")</f>
      </c>
      <c r="FP902">
        <f>IF($GL902&gt;=20,INDEX($DG:$DG,$GK902+20),"")</f>
      </c>
      <c r="FQ902">
        <f>IF($GL902&gt;=21,INDEX($DG:$DG,$GK902+21),"")</f>
      </c>
      <c r="FR902">
        <f>IF($GL902&gt;=22,INDEX($DG:$DG,$GK902+22),"")</f>
      </c>
      <c r="FS902">
        <f>IF($GL902&gt;=23,INDEX($DG:$DG,$GK902+23),"")</f>
      </c>
      <c r="FT902">
        <f>IF($GL902&gt;=24,INDEX($DG:$DG,$GK902+24),"")</f>
      </c>
      <c r="FU902">
        <f>IF($GL902&gt;=25,INDEX($DG:$DG,$GK902+25),"")</f>
      </c>
      <c r="FV902">
        <f>IF($GL902&gt;=26,INDEX($DG:$DG,$GK902+26),"")</f>
      </c>
      <c r="FW902">
        <f>IF($GL902&gt;=27,INDEX($DG:$DG,$GK902+27),"")</f>
      </c>
      <c r="FX902">
        <f>IF($GL902&gt;=28,INDEX($DG:$DG,$GK902+28),"")</f>
      </c>
      <c r="FY902">
        <f>IF($GL902&gt;=29,INDEX($DG:$DG,$GK902+29),"")</f>
      </c>
      <c r="FZ902">
        <f>IF($GL902&gt;=30,INDEX($DG:$DG,$GK902+30),"")</f>
      </c>
      <c r="GA902">
        <f>IF($GL902&gt;=31,INDEX($DG:$DG,$GK902+31),"")</f>
      </c>
      <c r="GB902">
        <f>IF($GL902&gt;=32,INDEX($DG:$DG,$GK902+32),"")</f>
      </c>
      <c r="GC902">
        <f>IF($GL902&gt;=33,INDEX($DG:$DG,$GK902+33),"")</f>
      </c>
      <c r="GD902">
        <f>IF($GL902&gt;=34,INDEX($DG:$DG,$GK902+34),"")</f>
      </c>
      <c r="GE902">
        <f>IF($GL902&gt;=35,INDEX($DG:$DG,$GK902+35),"")</f>
      </c>
      <c r="GF902">
        <f>IF($GL902&gt;=36,INDEX($DG:$DG,$GK902+36),"")</f>
      </c>
      <c r="GG902">
        <f>IF($GL902&gt;=37,INDEX($DG:$DG,$GK902+37),"")</f>
      </c>
      <c r="GH902">
        <f>IF($GL902&gt;=38,INDEX($DG:$DG,$GK902+38),"")</f>
      </c>
      <c r="GI902">
        <f>IF($GL902&gt;=39,INDEX($DG:$DG,$GK902+39),"")</f>
      </c>
      <c r="GJ902">
        <f>IF($GL902&gt;=40,INDEX($DG:$DG,$GK902+40),"")</f>
      </c>
      <c r="GK902">
        <f>IFERROR(MATCH($DE902,$DF$2:$DF$166,0)+1,0)</f>
      </c>
      <c r="GL902">
        <f>IFERROR(INDEX($DH$2:$DH$166,MATCH($DE902,$DF$2:$DF$166,0)),0)</f>
      </c>
      <c r="GM902">
        <f>IFERROR(MATCH($H902,$DI$902:$EV$902,0),0)</f>
      </c>
      <c r="GN902">
        <f>IF($GM902&gt;0,INDEX($EW$902:$GJ$902,$GM902),"")</f>
      </c>
      <c r="GQ902">
        <f>IF($IZ902&gt;=1,INDEX($GO:$GO,$IY902+1),"")</f>
      </c>
      <c r="GR902">
        <f>IF($IZ902&gt;=2,INDEX($GO:$GO,$IY902+2),"")</f>
      </c>
      <c r="GS902">
        <f>IF($IZ902&gt;=3,INDEX($GO:$GO,$IY902+3),"")</f>
      </c>
      <c r="GT902">
        <f>IF($IZ902&gt;=4,INDEX($GO:$GO,$IY902+4),"")</f>
      </c>
      <c r="GU902">
        <f>IF($IZ902&gt;=5,INDEX($GO:$GO,$IY902+5),"")</f>
      </c>
      <c r="GV902">
        <f>IF($IZ902&gt;=6,INDEX($GO:$GO,$IY902+6),"")</f>
      </c>
      <c r="GW902">
        <f>IF($IZ902&gt;=7,INDEX($GO:$GO,$IY902+7),"")</f>
      </c>
      <c r="GX902">
        <f>IF($IZ902&gt;=8,INDEX($GO:$GO,$IY902+8),"")</f>
      </c>
      <c r="GY902">
        <f>IF($IZ902&gt;=9,INDEX($GO:$GO,$IY902+9),"")</f>
      </c>
      <c r="GZ902">
        <f>IF($IZ902&gt;=10,INDEX($GO:$GO,$IY902+10),"")</f>
      </c>
      <c r="HA902">
        <f>IF($IZ902&gt;=11,INDEX($GO:$GO,$IY902+11),"")</f>
      </c>
      <c r="HB902">
        <f>IF($IZ902&gt;=12,INDEX($GO:$GO,$IY902+12),"")</f>
      </c>
      <c r="HC902">
        <f>IF($IZ902&gt;=13,INDEX($GO:$GO,$IY902+13),"")</f>
      </c>
      <c r="HD902">
        <f>IF($IZ902&gt;=14,INDEX($GO:$GO,$IY902+14),"")</f>
      </c>
      <c r="HE902">
        <f>IF($IZ902&gt;=15,INDEX($GO:$GO,$IY902+15),"")</f>
      </c>
      <c r="HF902">
        <f>IF($IZ902&gt;=16,INDEX($GO:$GO,$IY902+16),"")</f>
      </c>
      <c r="HG902">
        <f>IF($IZ902&gt;=17,INDEX($GO:$GO,$IY902+17),"")</f>
      </c>
      <c r="HH902">
        <f>IF($IZ902&gt;=18,INDEX($GO:$GO,$IY902+18),"")</f>
      </c>
      <c r="HI902">
        <f>IF($IZ902&gt;=19,INDEX($GO:$GO,$IY902+19),"")</f>
      </c>
      <c r="HJ902">
        <f>IF($IZ902&gt;=20,INDEX($GO:$GO,$IY902+20),"")</f>
      </c>
      <c r="HK902">
        <f>IF($IZ902&gt;=21,INDEX($GO:$GO,$IY902+21),"")</f>
      </c>
      <c r="HL902">
        <f>IF($IZ902&gt;=22,INDEX($GO:$GO,$IY902+22),"")</f>
      </c>
      <c r="HM902">
        <f>IF($IZ902&gt;=23,INDEX($GO:$GO,$IY902+23),"")</f>
      </c>
      <c r="HN902">
        <f>IF($IZ902&gt;=24,INDEX($GO:$GO,$IY902+24),"")</f>
      </c>
      <c r="HO902">
        <f>IF($IZ902&gt;=25,INDEX($GO:$GO,$IY902+25),"")</f>
      </c>
      <c r="HP902">
        <f>IF($IZ902&gt;=26,INDEX($GO:$GO,$IY902+26),"")</f>
      </c>
      <c r="HQ902">
        <f>IF($IZ902&gt;=27,INDEX($GO:$GO,$IY902+27),"")</f>
      </c>
      <c r="HR902">
        <f>IF($IZ902&gt;=28,INDEX($GO:$GO,$IY902+28),"")</f>
      </c>
      <c r="HS902">
        <f>IF($IZ902&gt;=29,INDEX($GO:$GO,$IY902+29),"")</f>
      </c>
      <c r="HT902">
        <f>IF($IZ902&gt;=30,INDEX($GO:$GO,$IY902+30),"")</f>
      </c>
      <c r="HU902">
        <f>IF($IZ902&gt;=31,INDEX($GO:$GO,$IY902+31),"")</f>
      </c>
      <c r="HV902">
        <f>IF($IZ902&gt;=32,INDEX($GO:$GO,$IY902+32),"")</f>
      </c>
      <c r="HW902">
        <f>IF($IZ902&gt;=33,INDEX($GO:$GO,$IY902+33),"")</f>
      </c>
      <c r="HX902">
        <f>IF($IZ902&gt;=34,INDEX($GO:$GO,$IY902+34),"")</f>
      </c>
      <c r="HY902">
        <f>IF($IZ902&gt;=35,INDEX($GO:$GO,$IY902+35),"")</f>
      </c>
      <c r="HZ902">
        <f>IF($IZ902&gt;=36,INDEX($GO:$GO,$IY902+36),"")</f>
      </c>
      <c r="IA902">
        <f>IF($IZ902&gt;=37,INDEX($GO:$GO,$IY902+37),"")</f>
      </c>
      <c r="IB902">
        <f>IF($IZ902&gt;=38,INDEX($GO:$GO,$IY902+38),"")</f>
      </c>
      <c r="IC902">
        <f>IF($IZ902&gt;=39,INDEX($GO:$GO,$IY902+39),"")</f>
      </c>
      <c r="ID902">
        <f>IF($IZ902&gt;=40,INDEX($GO:$GO,$IY902+40),"")</f>
      </c>
      <c r="IE902">
        <f>IF($IZ902&gt;=41,INDEX($GO:$GO,$IY902+41),"")</f>
      </c>
      <c r="IF902">
        <f>IF($IZ902&gt;=42,INDEX($GO:$GO,$IY902+42),"")</f>
      </c>
      <c r="IG902">
        <f>IF($IZ902&gt;=43,INDEX($GO:$GO,$IY902+43),"")</f>
      </c>
      <c r="IH902">
        <f>IF($IZ902&gt;=44,INDEX($GO:$GO,$IY902+44),"")</f>
      </c>
      <c r="II902">
        <f>IF($IZ902&gt;=45,INDEX($GO:$GO,$IY902+45),"")</f>
      </c>
      <c r="IJ902">
        <f>IF($IZ902&gt;=46,INDEX($GO:$GO,$IY902+46),"")</f>
      </c>
      <c r="IK902">
        <f>IF($IZ902&gt;=47,INDEX($GO:$GO,$IY902+47),"")</f>
      </c>
      <c r="IL902">
        <f>IF($IZ902&gt;=48,INDEX($GO:$GO,$IY902+48),"")</f>
      </c>
      <c r="IM902">
        <f>IF($IZ902&gt;=49,INDEX($GO:$GO,$IY902+49),"")</f>
      </c>
      <c r="IN902">
        <f>IF($IZ902&gt;=50,INDEX($GO:$GO,$IY902+50),"")</f>
      </c>
      <c r="IO902">
        <f>IF($IZ902&gt;=51,INDEX($GO:$GO,$IY902+51),"")</f>
      </c>
      <c r="IP902">
        <f>IF($IZ902&gt;=52,INDEX($GO:$GO,$IY902+52),"")</f>
      </c>
      <c r="IQ902">
        <f>IF($IZ902&gt;=53,INDEX($GO:$GO,$IY902+53),"")</f>
      </c>
      <c r="IR902">
        <f>IF($IZ902&gt;=54,INDEX($GO:$GO,$IY902+54),"")</f>
      </c>
      <c r="IS902">
        <f>IF($IZ902&gt;=55,INDEX($GO:$GO,$IY902+55),"")</f>
      </c>
      <c r="IT902">
        <f>IF($IZ902&gt;=56,INDEX($GO:$GO,$IY902+56),"")</f>
      </c>
      <c r="IU902">
        <f>IF($IZ902&gt;=57,INDEX($GO:$GO,$IY902+57),"")</f>
      </c>
      <c r="IV902">
        <f>IF($IZ902&gt;=58,INDEX($GO:$GO,$IY902+58),"")</f>
      </c>
      <c r="IW902">
        <f>IF($IZ902&gt;=59,INDEX($GO:$GO,$IY902+59),"")</f>
      </c>
      <c r="IX902">
        <f>IF($IZ902&gt;=60,INDEX($GO:$GO,$IY902+60),"")</f>
      </c>
      <c r="IY902">
        <f>IFERROR(MATCH($GN902,$GO$2:$GO$827,0)+1,0)</f>
      </c>
      <c r="IZ902">
        <f>IFERROR(INDEX($GP$2:$GP$827,MATCH($GN902,$GO$2:$GO$827,0)),0)</f>
      </c>
      <c r="JA902" t="s">
        <v>23</v>
      </c>
      <c r="JB902" t="s">
        <v>23</v>
      </c>
    </row>
    <row r="903" spans="1:262" x14ac:dyDescent="0.25">
      <c r="F903" s="1"/>
      <c r="G903" s="1"/>
      <c r="H903" s="1"/>
      <c r="I903" s="1"/>
      <c r="J903" s="1">
        <f>IFERROR(IF(FIND(" - ",$F903)&gt;0,MID($F903,FIND(" - ",$F903)+3,LEN($F903)),""),"")</f>
      </c>
      <c r="L903" s="1"/>
      <c r="N903" t="s">
        <v>23</v>
      </c>
      <c r="P903">
        <f>IF(OR($N903="",$O903=""),"",IFERROR($N903/$O903,0))</f>
      </c>
      <c r="Q903">
        <f>IF($N903="","",
IF($G903="","",
IF(ISNUMBER(SEARCH("exempt",LOWER($G903))),0,
$N903*(VALUE(SUBSTITUTE($G903,"%",""))/100))))</f>
      </c>
      <c r="W903">
        <f>IF($N903="","",
SUM($N903,$Q903,$U903,$R903,$T903)-
IF($V903="",0,VALUE($V903)))</f>
      </c>
      <c r="AE903" t="s">
        <v>2200</v>
      </c>
      <c r="AM903">
        <f>IFERROR(LEFT($F903,FIND(" - ",$F903)-1),$F903)</f>
      </c>
      <c r="AP903">
        <f>IF($CE903&gt;=1,INDEX($AN:$AN,$CD903+1),"")</f>
      </c>
      <c r="AQ903">
        <f>IF($CE903&gt;=2,INDEX($AN:$AN,$CD903+2),"")</f>
      </c>
      <c r="AR903">
        <f>IF($CE903&gt;=3,INDEX($AN:$AN,$CD903+3),"")</f>
      </c>
      <c r="AS903">
        <f>IF($CE903&gt;=4,INDEX($AN:$AN,$CD903+4),"")</f>
      </c>
      <c r="AT903">
        <f>IF($CE903&gt;=5,INDEX($AN:$AN,$CD903+5),"")</f>
      </c>
      <c r="AU903">
        <f>IF($CE903&gt;=6,INDEX($AN:$AN,$CD903+6),"")</f>
      </c>
      <c r="AV903">
        <f>IF($CE903&gt;=7,INDEX($AN:$AN,$CD903+7),"")</f>
      </c>
      <c r="AW903">
        <f>IF($CE903&gt;=8,INDEX($AN:$AN,$CD903+8),"")</f>
      </c>
      <c r="AX903">
        <f>IF($CE903&gt;=9,INDEX($AN:$AN,$CD903+9),"")</f>
      </c>
      <c r="AY903">
        <f>IF($CE903&gt;=10,INDEX($AN:$AN,$CD903+10),"")</f>
      </c>
      <c r="AZ903">
        <f>IF($CE903&gt;=11,INDEX($AN:$AN,$CD903+11),"")</f>
      </c>
      <c r="BA903">
        <f>IF($CE903&gt;=12,INDEX($AN:$AN,$CD903+12),"")</f>
      </c>
      <c r="BB903">
        <f>IF($CE903&gt;=13,INDEX($AN:$AN,$CD903+13),"")</f>
      </c>
      <c r="BC903">
        <f>IF($CE903&gt;=14,INDEX($AN:$AN,$CD903+14),"")</f>
      </c>
      <c r="BD903">
        <f>IF($CE903&gt;=15,INDEX($AN:$AN,$CD903+15),"")</f>
      </c>
      <c r="BE903">
        <f>IF($CE903&gt;=16,INDEX($AN:$AN,$CD903+16),"")</f>
      </c>
      <c r="BF903">
        <f>IF($CE903&gt;=17,INDEX($AN:$AN,$CD903+17),"")</f>
      </c>
      <c r="BG903">
        <f>IF($CE903&gt;=18,INDEX($AN:$AN,$CD903+18),"")</f>
      </c>
      <c r="BH903">
        <f>IF($CE903&gt;=19,INDEX($AN:$AN,$CD903+19),"")</f>
      </c>
      <c r="BI903">
        <f>IF($CE903&gt;=20,INDEX($AN:$AN,$CD903+20),"")</f>
      </c>
      <c r="BJ903">
        <f>IF($CE903&gt;=21,INDEX($AN:$AN,$CD903+21),"")</f>
      </c>
      <c r="BK903">
        <f>IF($CE903&gt;=22,INDEX($AN:$AN,$CD903+22),"")</f>
      </c>
      <c r="BL903">
        <f>IF($CE903&gt;=23,INDEX($AN:$AN,$CD903+23),"")</f>
      </c>
      <c r="BM903">
        <f>IF($CE903&gt;=24,INDEX($AN:$AN,$CD903+24),"")</f>
      </c>
      <c r="BN903">
        <f>IF($CE903&gt;=25,INDEX($AN:$AN,$CD903+25),"")</f>
      </c>
      <c r="BO903">
        <f>IF($CE903&gt;=26,INDEX($AN:$AN,$CD903+26),"")</f>
      </c>
      <c r="BP903">
        <f>IF($CE903&gt;=27,INDEX($AN:$AN,$CD903+27),"")</f>
      </c>
      <c r="BQ903">
        <f>IF($CE903&gt;=28,INDEX($AN:$AN,$CD903+28),"")</f>
      </c>
      <c r="BR903">
        <f>IF($CE903&gt;=29,INDEX($AN:$AN,$CD903+29),"")</f>
      </c>
      <c r="BS903">
        <f>IF($CE903&gt;=30,INDEX($AN:$AN,$CD903+30),"")</f>
      </c>
      <c r="BT903">
        <f>IF($CE903&gt;=31,INDEX($AN:$AN,$CD903+31),"")</f>
      </c>
      <c r="BU903">
        <f>IF($CE903&gt;=32,INDEX($AN:$AN,$CD903+32),"")</f>
      </c>
      <c r="BV903">
        <f>IF($CE903&gt;=33,INDEX($AN:$AN,$CD903+33),"")</f>
      </c>
      <c r="BW903">
        <f>IF($CE903&gt;=34,INDEX($AN:$AN,$CD903+34),"")</f>
      </c>
      <c r="BX903">
        <f>IF($CE903&gt;=35,INDEX($AN:$AN,$CD903+35),"")</f>
      </c>
      <c r="BY903">
        <f>IF($CE903&gt;=36,INDEX($AN:$AN,$CD903+36),"")</f>
      </c>
      <c r="BZ903">
        <f>IF($CE903&gt;=37,INDEX($AN:$AN,$CD903+37),"")</f>
      </c>
      <c r="CA903">
        <f>IF($CE903&gt;=38,INDEX($AN:$AN,$CD903+38),"")</f>
      </c>
      <c r="CB903">
        <f>IF($CE903&gt;=39,INDEX($AN:$AN,$CD903+39),"")</f>
      </c>
      <c r="CC903">
        <f>IF($CE903&gt;=40,INDEX($AN:$AN,$CD903+40),"")</f>
      </c>
      <c r="CD903">
        <f>IFERROR(MATCH($AM903,$AN$2:$AN$133,0)+1,0)</f>
      </c>
      <c r="CE903">
        <f>IFERROR(INDEX($AO$2:$AO$133,MATCH($AM903,$AN$2:$AN$133,0)),0)</f>
      </c>
      <c r="CF903">
        <f>IFERROR(LEFT($K903,FIND(" - ",$K903)-1),$K903)</f>
      </c>
      <c r="CG903" t="s">
        <v>206</v>
      </c>
      <c r="CI903">
        <f>IF($DD903&gt;=1,INDEX($CG:$CG,$DC903+1),"")</f>
      </c>
      <c r="CJ903">
        <f>IF($DD903&gt;=2,INDEX($CG:$CG,$DC903+2),"")</f>
      </c>
      <c r="CK903">
        <f>IF($DD903&gt;=3,INDEX($CG:$CG,$DC903+3),"")</f>
      </c>
      <c r="CL903">
        <f>IF($DD903&gt;=4,INDEX($CG:$CG,$DC903+4),"")</f>
      </c>
      <c r="CM903">
        <f>IF($DD903&gt;=5,INDEX($CG:$CG,$DC903+5),"")</f>
      </c>
      <c r="CN903">
        <f>IF($DD903&gt;=6,INDEX($CG:$CG,$DC903+6),"")</f>
      </c>
      <c r="CO903">
        <f>IF($DD903&gt;=7,INDEX($CG:$CG,$DC903+7),"")</f>
      </c>
      <c r="CP903">
        <f>IF($DD903&gt;=8,INDEX($CG:$CG,$DC903+8),"")</f>
      </c>
      <c r="CQ903">
        <f>IF($DD903&gt;=9,INDEX($CG:$CG,$DC903+9),"")</f>
      </c>
      <c r="CR903">
        <f>IF($DD903&gt;=10,INDEX($CG:$CG,$DC903+10),"")</f>
      </c>
      <c r="CS903">
        <f>IF($DD903&gt;=11,INDEX($CG:$CG,$DC903+11),"")</f>
      </c>
      <c r="CT903">
        <f>IF($DD903&gt;=12,INDEX($CG:$CG,$DC903+12),"")</f>
      </c>
      <c r="CU903">
        <f>IF($DD903&gt;=13,INDEX($CG:$CG,$DC903+13),"")</f>
      </c>
      <c r="CV903">
        <f>IF($DD903&gt;=14,INDEX($CG:$CG,$DC903+14),"")</f>
      </c>
      <c r="CW903">
        <f>IF($DD903&gt;=15,INDEX($CG:$CG,$DC903+15),"")</f>
      </c>
      <c r="CX903">
        <f>IF($DD903&gt;=16,INDEX($CG:$CG,$DC903+16),"")</f>
      </c>
      <c r="CY903">
        <f>IF($DD903&gt;=17,INDEX($CG:$CG,$DC903+17),"")</f>
      </c>
      <c r="CZ903">
        <f>IF($DD903&gt;=18,INDEX($CG:$CG,$DC903+18),"")</f>
      </c>
      <c r="DA903">
        <f>IF($DD903&gt;=19,INDEX($CG:$CG,$DC903+19),"")</f>
      </c>
      <c r="DB903">
        <f>IF($DD903&gt;=20,INDEX($CG:$CG,$DC903+20),"")</f>
      </c>
      <c r="DC903">
        <f>IFERROR(MATCH($CF903,$CG$2:$CG$1558,0)+1,0)</f>
      </c>
      <c r="DD903">
        <f>IFERROR(INDEX($CH$2:$CH$1558,MATCH($CF903,$CG$2:$CG$1558,0)),0)</f>
      </c>
      <c r="DE903">
        <f>IFERROR(INDEX($AL:$AL,MATCH($G903,$AK:$AK,0))&amp;"","")</f>
      </c>
      <c r="DI903">
        <f>IF($GL903&gt;=1,INDEX($DF:$DF,$GK903+1),"")</f>
      </c>
      <c r="DJ903">
        <f>IF($GL903&gt;=2,INDEX($DF:$DF,$GK903+2),"")</f>
      </c>
      <c r="DK903">
        <f>IF($GL903&gt;=3,INDEX($DF:$DF,$GK903+3),"")</f>
      </c>
      <c r="DL903">
        <f>IF($GL903&gt;=4,INDEX($DF:$DF,$GK903+4),"")</f>
      </c>
      <c r="DM903">
        <f>IF($GL903&gt;=5,INDEX($DF:$DF,$GK903+5),"")</f>
      </c>
      <c r="DN903">
        <f>IF($GL903&gt;=6,INDEX($DF:$DF,$GK903+6),"")</f>
      </c>
      <c r="DO903">
        <f>IF($GL903&gt;=7,INDEX($DF:$DF,$GK903+7),"")</f>
      </c>
      <c r="DP903">
        <f>IF($GL903&gt;=8,INDEX($DF:$DF,$GK903+8),"")</f>
      </c>
      <c r="DQ903">
        <f>IF($GL903&gt;=9,INDEX($DF:$DF,$GK903+9),"")</f>
      </c>
      <c r="DR903">
        <f>IF($GL903&gt;=10,INDEX($DF:$DF,$GK903+10),"")</f>
      </c>
      <c r="DS903">
        <f>IF($GL903&gt;=11,INDEX($DF:$DF,$GK903+11),"")</f>
      </c>
      <c r="DT903">
        <f>IF($GL903&gt;=12,INDEX($DF:$DF,$GK903+12),"")</f>
      </c>
      <c r="DU903">
        <f>IF($GL903&gt;=13,INDEX($DF:$DF,$GK903+13),"")</f>
      </c>
      <c r="DV903">
        <f>IF($GL903&gt;=14,INDEX($DF:$DF,$GK903+14),"")</f>
      </c>
      <c r="DW903">
        <f>IF($GL903&gt;=15,INDEX($DF:$DF,$GK903+15),"")</f>
      </c>
      <c r="DX903">
        <f>IF($GL903&gt;=16,INDEX($DF:$DF,$GK903+16),"")</f>
      </c>
      <c r="DY903">
        <f>IF($GL903&gt;=17,INDEX($DF:$DF,$GK903+17),"")</f>
      </c>
      <c r="DZ903">
        <f>IF($GL903&gt;=18,INDEX($DF:$DF,$GK903+18),"")</f>
      </c>
      <c r="EA903">
        <f>IF($GL903&gt;=19,INDEX($DF:$DF,$GK903+19),"")</f>
      </c>
      <c r="EB903">
        <f>IF($GL903&gt;=20,INDEX($DF:$DF,$GK903+20),"")</f>
      </c>
      <c r="EC903">
        <f>IF($GL903&gt;=21,INDEX($DF:$DF,$GK903+21),"")</f>
      </c>
      <c r="ED903">
        <f>IF($GL903&gt;=22,INDEX($DF:$DF,$GK903+22),"")</f>
      </c>
      <c r="EE903">
        <f>IF($GL903&gt;=23,INDEX($DF:$DF,$GK903+23),"")</f>
      </c>
      <c r="EF903">
        <f>IF($GL903&gt;=24,INDEX($DF:$DF,$GK903+24),"")</f>
      </c>
      <c r="EG903">
        <f>IF($GL903&gt;=25,INDEX($DF:$DF,$GK903+25),"")</f>
      </c>
      <c r="EH903">
        <f>IF($GL903&gt;=26,INDEX($DF:$DF,$GK903+26),"")</f>
      </c>
      <c r="EI903">
        <f>IF($GL903&gt;=27,INDEX($DF:$DF,$GK903+27),"")</f>
      </c>
      <c r="EJ903">
        <f>IF($GL903&gt;=28,INDEX($DF:$DF,$GK903+28),"")</f>
      </c>
      <c r="EK903">
        <f>IF($GL903&gt;=29,INDEX($DF:$DF,$GK903+29),"")</f>
      </c>
      <c r="EL903">
        <f>IF($GL903&gt;=30,INDEX($DF:$DF,$GK903+30),"")</f>
      </c>
      <c r="EM903">
        <f>IF($GL903&gt;=31,INDEX($DF:$DF,$GK903+31),"")</f>
      </c>
      <c r="EN903">
        <f>IF($GL903&gt;=32,INDEX($DF:$DF,$GK903+32),"")</f>
      </c>
      <c r="EO903">
        <f>IF($GL903&gt;=33,INDEX($DF:$DF,$GK903+33),"")</f>
      </c>
      <c r="EP903">
        <f>IF($GL903&gt;=34,INDEX($DF:$DF,$GK903+34),"")</f>
      </c>
      <c r="EQ903">
        <f>IF($GL903&gt;=35,INDEX($DF:$DF,$GK903+35),"")</f>
      </c>
      <c r="ER903">
        <f>IF($GL903&gt;=36,INDEX($DF:$DF,$GK903+36),"")</f>
      </c>
      <c r="ES903">
        <f>IF($GL903&gt;=37,INDEX($DF:$DF,$GK903+37),"")</f>
      </c>
      <c r="ET903">
        <f>IF($GL903&gt;=38,INDEX($DF:$DF,$GK903+38),"")</f>
      </c>
      <c r="EU903">
        <f>IF($GL903&gt;=39,INDEX($DF:$DF,$GK903+39),"")</f>
      </c>
      <c r="EV903">
        <f>IF($GL903&gt;=40,INDEX($DF:$DF,$GK903+40),"")</f>
      </c>
      <c r="EW903">
        <f>IF($GL903&gt;=1,INDEX($DG:$DG,$GK903+1),"")</f>
      </c>
      <c r="EX903">
        <f>IF($GL903&gt;=2,INDEX($DG:$DG,$GK903+2),"")</f>
      </c>
      <c r="EY903">
        <f>IF($GL903&gt;=3,INDEX($DG:$DG,$GK903+3),"")</f>
      </c>
      <c r="EZ903">
        <f>IF($GL903&gt;=4,INDEX($DG:$DG,$GK903+4),"")</f>
      </c>
      <c r="FA903">
        <f>IF($GL903&gt;=5,INDEX($DG:$DG,$GK903+5),"")</f>
      </c>
      <c r="FB903">
        <f>IF($GL903&gt;=6,INDEX($DG:$DG,$GK903+6),"")</f>
      </c>
      <c r="FC903">
        <f>IF($GL903&gt;=7,INDEX($DG:$DG,$GK903+7),"")</f>
      </c>
      <c r="FD903">
        <f>IF($GL903&gt;=8,INDEX($DG:$DG,$GK903+8),"")</f>
      </c>
      <c r="FE903">
        <f>IF($GL903&gt;=9,INDEX($DG:$DG,$GK903+9),"")</f>
      </c>
      <c r="FF903">
        <f>IF($GL903&gt;=10,INDEX($DG:$DG,$GK903+10),"")</f>
      </c>
      <c r="FG903">
        <f>IF($GL903&gt;=11,INDEX($DG:$DG,$GK903+11),"")</f>
      </c>
      <c r="FH903">
        <f>IF($GL903&gt;=12,INDEX($DG:$DG,$GK903+12),"")</f>
      </c>
      <c r="FI903">
        <f>IF($GL903&gt;=13,INDEX($DG:$DG,$GK903+13),"")</f>
      </c>
      <c r="FJ903">
        <f>IF($GL903&gt;=14,INDEX($DG:$DG,$GK903+14),"")</f>
      </c>
      <c r="FK903">
        <f>IF($GL903&gt;=15,INDEX($DG:$DG,$GK903+15),"")</f>
      </c>
      <c r="FL903">
        <f>IF($GL903&gt;=16,INDEX($DG:$DG,$GK903+16),"")</f>
      </c>
      <c r="FM903">
        <f>IF($GL903&gt;=17,INDEX($DG:$DG,$GK903+17),"")</f>
      </c>
      <c r="FN903">
        <f>IF($GL903&gt;=18,INDEX($DG:$DG,$GK903+18),"")</f>
      </c>
      <c r="FO903">
        <f>IF($GL903&gt;=19,INDEX($DG:$DG,$GK903+19),"")</f>
      </c>
      <c r="FP903">
        <f>IF($GL903&gt;=20,INDEX($DG:$DG,$GK903+20),"")</f>
      </c>
      <c r="FQ903">
        <f>IF($GL903&gt;=21,INDEX($DG:$DG,$GK903+21),"")</f>
      </c>
      <c r="FR903">
        <f>IF($GL903&gt;=22,INDEX($DG:$DG,$GK903+22),"")</f>
      </c>
      <c r="FS903">
        <f>IF($GL903&gt;=23,INDEX($DG:$DG,$GK903+23),"")</f>
      </c>
      <c r="FT903">
        <f>IF($GL903&gt;=24,INDEX($DG:$DG,$GK903+24),"")</f>
      </c>
      <c r="FU903">
        <f>IF($GL903&gt;=25,INDEX($DG:$DG,$GK903+25),"")</f>
      </c>
      <c r="FV903">
        <f>IF($GL903&gt;=26,INDEX($DG:$DG,$GK903+26),"")</f>
      </c>
      <c r="FW903">
        <f>IF($GL903&gt;=27,INDEX($DG:$DG,$GK903+27),"")</f>
      </c>
      <c r="FX903">
        <f>IF($GL903&gt;=28,INDEX($DG:$DG,$GK903+28),"")</f>
      </c>
      <c r="FY903">
        <f>IF($GL903&gt;=29,INDEX($DG:$DG,$GK903+29),"")</f>
      </c>
      <c r="FZ903">
        <f>IF($GL903&gt;=30,INDEX($DG:$DG,$GK903+30),"")</f>
      </c>
      <c r="GA903">
        <f>IF($GL903&gt;=31,INDEX($DG:$DG,$GK903+31),"")</f>
      </c>
      <c r="GB903">
        <f>IF($GL903&gt;=32,INDEX($DG:$DG,$GK903+32),"")</f>
      </c>
      <c r="GC903">
        <f>IF($GL903&gt;=33,INDEX($DG:$DG,$GK903+33),"")</f>
      </c>
      <c r="GD903">
        <f>IF($GL903&gt;=34,INDEX($DG:$DG,$GK903+34),"")</f>
      </c>
      <c r="GE903">
        <f>IF($GL903&gt;=35,INDEX($DG:$DG,$GK903+35),"")</f>
      </c>
      <c r="GF903">
        <f>IF($GL903&gt;=36,INDEX($DG:$DG,$GK903+36),"")</f>
      </c>
      <c r="GG903">
        <f>IF($GL903&gt;=37,INDEX($DG:$DG,$GK903+37),"")</f>
      </c>
      <c r="GH903">
        <f>IF($GL903&gt;=38,INDEX($DG:$DG,$GK903+38),"")</f>
      </c>
      <c r="GI903">
        <f>IF($GL903&gt;=39,INDEX($DG:$DG,$GK903+39),"")</f>
      </c>
      <c r="GJ903">
        <f>IF($GL903&gt;=40,INDEX($DG:$DG,$GK903+40),"")</f>
      </c>
      <c r="GK903">
        <f>IFERROR(MATCH($DE903,$DF$2:$DF$166,0)+1,0)</f>
      </c>
      <c r="GL903">
        <f>IFERROR(INDEX($DH$2:$DH$166,MATCH($DE903,$DF$2:$DF$166,0)),0)</f>
      </c>
      <c r="GM903">
        <f>IFERROR(MATCH($H903,$DI$903:$EV$903,0),0)</f>
      </c>
      <c r="GN903">
        <f>IF($GM903&gt;0,INDEX($EW$903:$GJ$903,$GM903),"")</f>
      </c>
      <c r="GQ903">
        <f>IF($IZ903&gt;=1,INDEX($GO:$GO,$IY903+1),"")</f>
      </c>
      <c r="GR903">
        <f>IF($IZ903&gt;=2,INDEX($GO:$GO,$IY903+2),"")</f>
      </c>
      <c r="GS903">
        <f>IF($IZ903&gt;=3,INDEX($GO:$GO,$IY903+3),"")</f>
      </c>
      <c r="GT903">
        <f>IF($IZ903&gt;=4,INDEX($GO:$GO,$IY903+4),"")</f>
      </c>
      <c r="GU903">
        <f>IF($IZ903&gt;=5,INDEX($GO:$GO,$IY903+5),"")</f>
      </c>
      <c r="GV903">
        <f>IF($IZ903&gt;=6,INDEX($GO:$GO,$IY903+6),"")</f>
      </c>
      <c r="GW903">
        <f>IF($IZ903&gt;=7,INDEX($GO:$GO,$IY903+7),"")</f>
      </c>
      <c r="GX903">
        <f>IF($IZ903&gt;=8,INDEX($GO:$GO,$IY903+8),"")</f>
      </c>
      <c r="GY903">
        <f>IF($IZ903&gt;=9,INDEX($GO:$GO,$IY903+9),"")</f>
      </c>
      <c r="GZ903">
        <f>IF($IZ903&gt;=10,INDEX($GO:$GO,$IY903+10),"")</f>
      </c>
      <c r="HA903">
        <f>IF($IZ903&gt;=11,INDEX($GO:$GO,$IY903+11),"")</f>
      </c>
      <c r="HB903">
        <f>IF($IZ903&gt;=12,INDEX($GO:$GO,$IY903+12),"")</f>
      </c>
      <c r="HC903">
        <f>IF($IZ903&gt;=13,INDEX($GO:$GO,$IY903+13),"")</f>
      </c>
      <c r="HD903">
        <f>IF($IZ903&gt;=14,INDEX($GO:$GO,$IY903+14),"")</f>
      </c>
      <c r="HE903">
        <f>IF($IZ903&gt;=15,INDEX($GO:$GO,$IY903+15),"")</f>
      </c>
      <c r="HF903">
        <f>IF($IZ903&gt;=16,INDEX($GO:$GO,$IY903+16),"")</f>
      </c>
      <c r="HG903">
        <f>IF($IZ903&gt;=17,INDEX($GO:$GO,$IY903+17),"")</f>
      </c>
      <c r="HH903">
        <f>IF($IZ903&gt;=18,INDEX($GO:$GO,$IY903+18),"")</f>
      </c>
      <c r="HI903">
        <f>IF($IZ903&gt;=19,INDEX($GO:$GO,$IY903+19),"")</f>
      </c>
      <c r="HJ903">
        <f>IF($IZ903&gt;=20,INDEX($GO:$GO,$IY903+20),"")</f>
      </c>
      <c r="HK903">
        <f>IF($IZ903&gt;=21,INDEX($GO:$GO,$IY903+21),"")</f>
      </c>
      <c r="HL903">
        <f>IF($IZ903&gt;=22,INDEX($GO:$GO,$IY903+22),"")</f>
      </c>
      <c r="HM903">
        <f>IF($IZ903&gt;=23,INDEX($GO:$GO,$IY903+23),"")</f>
      </c>
      <c r="HN903">
        <f>IF($IZ903&gt;=24,INDEX($GO:$GO,$IY903+24),"")</f>
      </c>
      <c r="HO903">
        <f>IF($IZ903&gt;=25,INDEX($GO:$GO,$IY903+25),"")</f>
      </c>
      <c r="HP903">
        <f>IF($IZ903&gt;=26,INDEX($GO:$GO,$IY903+26),"")</f>
      </c>
      <c r="HQ903">
        <f>IF($IZ903&gt;=27,INDEX($GO:$GO,$IY903+27),"")</f>
      </c>
      <c r="HR903">
        <f>IF($IZ903&gt;=28,INDEX($GO:$GO,$IY903+28),"")</f>
      </c>
      <c r="HS903">
        <f>IF($IZ903&gt;=29,INDEX($GO:$GO,$IY903+29),"")</f>
      </c>
      <c r="HT903">
        <f>IF($IZ903&gt;=30,INDEX($GO:$GO,$IY903+30),"")</f>
      </c>
      <c r="HU903">
        <f>IF($IZ903&gt;=31,INDEX($GO:$GO,$IY903+31),"")</f>
      </c>
      <c r="HV903">
        <f>IF($IZ903&gt;=32,INDEX($GO:$GO,$IY903+32),"")</f>
      </c>
      <c r="HW903">
        <f>IF($IZ903&gt;=33,INDEX($GO:$GO,$IY903+33),"")</f>
      </c>
      <c r="HX903">
        <f>IF($IZ903&gt;=34,INDEX($GO:$GO,$IY903+34),"")</f>
      </c>
      <c r="HY903">
        <f>IF($IZ903&gt;=35,INDEX($GO:$GO,$IY903+35),"")</f>
      </c>
      <c r="HZ903">
        <f>IF($IZ903&gt;=36,INDEX($GO:$GO,$IY903+36),"")</f>
      </c>
      <c r="IA903">
        <f>IF($IZ903&gt;=37,INDEX($GO:$GO,$IY903+37),"")</f>
      </c>
      <c r="IB903">
        <f>IF($IZ903&gt;=38,INDEX($GO:$GO,$IY903+38),"")</f>
      </c>
      <c r="IC903">
        <f>IF($IZ903&gt;=39,INDEX($GO:$GO,$IY903+39),"")</f>
      </c>
      <c r="ID903">
        <f>IF($IZ903&gt;=40,INDEX($GO:$GO,$IY903+40),"")</f>
      </c>
      <c r="IE903">
        <f>IF($IZ903&gt;=41,INDEX($GO:$GO,$IY903+41),"")</f>
      </c>
      <c r="IF903">
        <f>IF($IZ903&gt;=42,INDEX($GO:$GO,$IY903+42),"")</f>
      </c>
      <c r="IG903">
        <f>IF($IZ903&gt;=43,INDEX($GO:$GO,$IY903+43),"")</f>
      </c>
      <c r="IH903">
        <f>IF($IZ903&gt;=44,INDEX($GO:$GO,$IY903+44),"")</f>
      </c>
      <c r="II903">
        <f>IF($IZ903&gt;=45,INDEX($GO:$GO,$IY903+45),"")</f>
      </c>
      <c r="IJ903">
        <f>IF($IZ903&gt;=46,INDEX($GO:$GO,$IY903+46),"")</f>
      </c>
      <c r="IK903">
        <f>IF($IZ903&gt;=47,INDEX($GO:$GO,$IY903+47),"")</f>
      </c>
      <c r="IL903">
        <f>IF($IZ903&gt;=48,INDEX($GO:$GO,$IY903+48),"")</f>
      </c>
      <c r="IM903">
        <f>IF($IZ903&gt;=49,INDEX($GO:$GO,$IY903+49),"")</f>
      </c>
      <c r="IN903">
        <f>IF($IZ903&gt;=50,INDEX($GO:$GO,$IY903+50),"")</f>
      </c>
      <c r="IO903">
        <f>IF($IZ903&gt;=51,INDEX($GO:$GO,$IY903+51),"")</f>
      </c>
      <c r="IP903">
        <f>IF($IZ903&gt;=52,INDEX($GO:$GO,$IY903+52),"")</f>
      </c>
      <c r="IQ903">
        <f>IF($IZ903&gt;=53,INDEX($GO:$GO,$IY903+53),"")</f>
      </c>
      <c r="IR903">
        <f>IF($IZ903&gt;=54,INDEX($GO:$GO,$IY903+54),"")</f>
      </c>
      <c r="IS903">
        <f>IF($IZ903&gt;=55,INDEX($GO:$GO,$IY903+55),"")</f>
      </c>
      <c r="IT903">
        <f>IF($IZ903&gt;=56,INDEX($GO:$GO,$IY903+56),"")</f>
      </c>
      <c r="IU903">
        <f>IF($IZ903&gt;=57,INDEX($GO:$GO,$IY903+57),"")</f>
      </c>
      <c r="IV903">
        <f>IF($IZ903&gt;=58,INDEX($GO:$GO,$IY903+58),"")</f>
      </c>
      <c r="IW903">
        <f>IF($IZ903&gt;=59,INDEX($GO:$GO,$IY903+59),"")</f>
      </c>
      <c r="IX903">
        <f>IF($IZ903&gt;=60,INDEX($GO:$GO,$IY903+60),"")</f>
      </c>
      <c r="IY903">
        <f>IFERROR(MATCH($GN903,$GO$2:$GO$827,0)+1,0)</f>
      </c>
      <c r="IZ903">
        <f>IFERROR(INDEX($GP$2:$GP$827,MATCH($GN903,$GO$2:$GO$827,0)),0)</f>
      </c>
      <c r="JA903" t="s">
        <v>23</v>
      </c>
      <c r="JB903" t="s">
        <v>23</v>
      </c>
    </row>
    <row r="904" spans="1:262" x14ac:dyDescent="0.25">
      <c r="F904" s="1"/>
      <c r="G904" s="1"/>
      <c r="H904" s="1"/>
      <c r="I904" s="1"/>
      <c r="J904" s="1">
        <f>IFERROR(IF(FIND(" - ",$F904)&gt;0,MID($F904,FIND(" - ",$F904)+3,LEN($F904)),""),"")</f>
      </c>
      <c r="L904" s="1"/>
      <c r="N904" t="s">
        <v>23</v>
      </c>
      <c r="P904">
        <f>IF(OR($N904="",$O904=""),"",IFERROR($N904/$O904,0))</f>
      </c>
      <c r="Q904">
        <f>IF($N904="","",
IF($G904="","",
IF(ISNUMBER(SEARCH("exempt",LOWER($G904))),0,
$N904*(VALUE(SUBSTITUTE($G904,"%",""))/100))))</f>
      </c>
      <c r="W904">
        <f>IF($N904="","",
SUM($N904,$Q904,$U904,$R904,$T904)-
IF($V904="",0,VALUE($V904)))</f>
      </c>
      <c r="AE904" t="s">
        <v>2201</v>
      </c>
      <c r="AM904">
        <f>IFERROR(LEFT($F904,FIND(" - ",$F904)-1),$F904)</f>
      </c>
      <c r="AP904">
        <f>IF($CE904&gt;=1,INDEX($AN:$AN,$CD904+1),"")</f>
      </c>
      <c r="AQ904">
        <f>IF($CE904&gt;=2,INDEX($AN:$AN,$CD904+2),"")</f>
      </c>
      <c r="AR904">
        <f>IF($CE904&gt;=3,INDEX($AN:$AN,$CD904+3),"")</f>
      </c>
      <c r="AS904">
        <f>IF($CE904&gt;=4,INDEX($AN:$AN,$CD904+4),"")</f>
      </c>
      <c r="AT904">
        <f>IF($CE904&gt;=5,INDEX($AN:$AN,$CD904+5),"")</f>
      </c>
      <c r="AU904">
        <f>IF($CE904&gt;=6,INDEX($AN:$AN,$CD904+6),"")</f>
      </c>
      <c r="AV904">
        <f>IF($CE904&gt;=7,INDEX($AN:$AN,$CD904+7),"")</f>
      </c>
      <c r="AW904">
        <f>IF($CE904&gt;=8,INDEX($AN:$AN,$CD904+8),"")</f>
      </c>
      <c r="AX904">
        <f>IF($CE904&gt;=9,INDEX($AN:$AN,$CD904+9),"")</f>
      </c>
      <c r="AY904">
        <f>IF($CE904&gt;=10,INDEX($AN:$AN,$CD904+10),"")</f>
      </c>
      <c r="AZ904">
        <f>IF($CE904&gt;=11,INDEX($AN:$AN,$CD904+11),"")</f>
      </c>
      <c r="BA904">
        <f>IF($CE904&gt;=12,INDEX($AN:$AN,$CD904+12),"")</f>
      </c>
      <c r="BB904">
        <f>IF($CE904&gt;=13,INDEX($AN:$AN,$CD904+13),"")</f>
      </c>
      <c r="BC904">
        <f>IF($CE904&gt;=14,INDEX($AN:$AN,$CD904+14),"")</f>
      </c>
      <c r="BD904">
        <f>IF($CE904&gt;=15,INDEX($AN:$AN,$CD904+15),"")</f>
      </c>
      <c r="BE904">
        <f>IF($CE904&gt;=16,INDEX($AN:$AN,$CD904+16),"")</f>
      </c>
      <c r="BF904">
        <f>IF($CE904&gt;=17,INDEX($AN:$AN,$CD904+17),"")</f>
      </c>
      <c r="BG904">
        <f>IF($CE904&gt;=18,INDEX($AN:$AN,$CD904+18),"")</f>
      </c>
      <c r="BH904">
        <f>IF($CE904&gt;=19,INDEX($AN:$AN,$CD904+19),"")</f>
      </c>
      <c r="BI904">
        <f>IF($CE904&gt;=20,INDEX($AN:$AN,$CD904+20),"")</f>
      </c>
      <c r="BJ904">
        <f>IF($CE904&gt;=21,INDEX($AN:$AN,$CD904+21),"")</f>
      </c>
      <c r="BK904">
        <f>IF($CE904&gt;=22,INDEX($AN:$AN,$CD904+22),"")</f>
      </c>
      <c r="BL904">
        <f>IF($CE904&gt;=23,INDEX($AN:$AN,$CD904+23),"")</f>
      </c>
      <c r="BM904">
        <f>IF($CE904&gt;=24,INDEX($AN:$AN,$CD904+24),"")</f>
      </c>
      <c r="BN904">
        <f>IF($CE904&gt;=25,INDEX($AN:$AN,$CD904+25),"")</f>
      </c>
      <c r="BO904">
        <f>IF($CE904&gt;=26,INDEX($AN:$AN,$CD904+26),"")</f>
      </c>
      <c r="BP904">
        <f>IF($CE904&gt;=27,INDEX($AN:$AN,$CD904+27),"")</f>
      </c>
      <c r="BQ904">
        <f>IF($CE904&gt;=28,INDEX($AN:$AN,$CD904+28),"")</f>
      </c>
      <c r="BR904">
        <f>IF($CE904&gt;=29,INDEX($AN:$AN,$CD904+29),"")</f>
      </c>
      <c r="BS904">
        <f>IF($CE904&gt;=30,INDEX($AN:$AN,$CD904+30),"")</f>
      </c>
      <c r="BT904">
        <f>IF($CE904&gt;=31,INDEX($AN:$AN,$CD904+31),"")</f>
      </c>
      <c r="BU904">
        <f>IF($CE904&gt;=32,INDEX($AN:$AN,$CD904+32),"")</f>
      </c>
      <c r="BV904">
        <f>IF($CE904&gt;=33,INDEX($AN:$AN,$CD904+33),"")</f>
      </c>
      <c r="BW904">
        <f>IF($CE904&gt;=34,INDEX($AN:$AN,$CD904+34),"")</f>
      </c>
      <c r="BX904">
        <f>IF($CE904&gt;=35,INDEX($AN:$AN,$CD904+35),"")</f>
      </c>
      <c r="BY904">
        <f>IF($CE904&gt;=36,INDEX($AN:$AN,$CD904+36),"")</f>
      </c>
      <c r="BZ904">
        <f>IF($CE904&gt;=37,INDEX($AN:$AN,$CD904+37),"")</f>
      </c>
      <c r="CA904">
        <f>IF($CE904&gt;=38,INDEX($AN:$AN,$CD904+38),"")</f>
      </c>
      <c r="CB904">
        <f>IF($CE904&gt;=39,INDEX($AN:$AN,$CD904+39),"")</f>
      </c>
      <c r="CC904">
        <f>IF($CE904&gt;=40,INDEX($AN:$AN,$CD904+40),"")</f>
      </c>
      <c r="CD904">
        <f>IFERROR(MATCH($AM904,$AN$2:$AN$133,0)+1,0)</f>
      </c>
      <c r="CE904">
        <f>IFERROR(INDEX($AO$2:$AO$133,MATCH($AM904,$AN$2:$AN$133,0)),0)</f>
      </c>
      <c r="CF904">
        <f>IFERROR(LEFT($K904,FIND(" - ",$K904)-1),$K904)</f>
      </c>
      <c r="CG904" t="s">
        <v>2202</v>
      </c>
      <c r="CH904">
        <v>1</v>
      </c>
      <c r="CI904">
        <f>IF($DD904&gt;=1,INDEX($CG:$CG,$DC904+1),"")</f>
      </c>
      <c r="CJ904">
        <f>IF($DD904&gt;=2,INDEX($CG:$CG,$DC904+2),"")</f>
      </c>
      <c r="CK904">
        <f>IF($DD904&gt;=3,INDEX($CG:$CG,$DC904+3),"")</f>
      </c>
      <c r="CL904">
        <f>IF($DD904&gt;=4,INDEX($CG:$CG,$DC904+4),"")</f>
      </c>
      <c r="CM904">
        <f>IF($DD904&gt;=5,INDEX($CG:$CG,$DC904+5),"")</f>
      </c>
      <c r="CN904">
        <f>IF($DD904&gt;=6,INDEX($CG:$CG,$DC904+6),"")</f>
      </c>
      <c r="CO904">
        <f>IF($DD904&gt;=7,INDEX($CG:$CG,$DC904+7),"")</f>
      </c>
      <c r="CP904">
        <f>IF($DD904&gt;=8,INDEX($CG:$CG,$DC904+8),"")</f>
      </c>
      <c r="CQ904">
        <f>IF($DD904&gt;=9,INDEX($CG:$CG,$DC904+9),"")</f>
      </c>
      <c r="CR904">
        <f>IF($DD904&gt;=10,INDEX($CG:$CG,$DC904+10),"")</f>
      </c>
      <c r="CS904">
        <f>IF($DD904&gt;=11,INDEX($CG:$CG,$DC904+11),"")</f>
      </c>
      <c r="CT904">
        <f>IF($DD904&gt;=12,INDEX($CG:$CG,$DC904+12),"")</f>
      </c>
      <c r="CU904">
        <f>IF($DD904&gt;=13,INDEX($CG:$CG,$DC904+13),"")</f>
      </c>
      <c r="CV904">
        <f>IF($DD904&gt;=14,INDEX($CG:$CG,$DC904+14),"")</f>
      </c>
      <c r="CW904">
        <f>IF($DD904&gt;=15,INDEX($CG:$CG,$DC904+15),"")</f>
      </c>
      <c r="CX904">
        <f>IF($DD904&gt;=16,INDEX($CG:$CG,$DC904+16),"")</f>
      </c>
      <c r="CY904">
        <f>IF($DD904&gt;=17,INDEX($CG:$CG,$DC904+17),"")</f>
      </c>
      <c r="CZ904">
        <f>IF($DD904&gt;=18,INDEX($CG:$CG,$DC904+18),"")</f>
      </c>
      <c r="DA904">
        <f>IF($DD904&gt;=19,INDEX($CG:$CG,$DC904+19),"")</f>
      </c>
      <c r="DB904">
        <f>IF($DD904&gt;=20,INDEX($CG:$CG,$DC904+20),"")</f>
      </c>
      <c r="DC904">
        <f>IFERROR(MATCH($CF904,$CG$2:$CG$1558,0)+1,0)</f>
      </c>
      <c r="DD904">
        <f>IFERROR(INDEX($CH$2:$CH$1558,MATCH($CF904,$CG$2:$CG$1558,0)),0)</f>
      </c>
      <c r="DE904">
        <f>IFERROR(INDEX($AL:$AL,MATCH($G904,$AK:$AK,0))&amp;"","")</f>
      </c>
      <c r="DI904">
        <f>IF($GL904&gt;=1,INDEX($DF:$DF,$GK904+1),"")</f>
      </c>
      <c r="DJ904">
        <f>IF($GL904&gt;=2,INDEX($DF:$DF,$GK904+2),"")</f>
      </c>
      <c r="DK904">
        <f>IF($GL904&gt;=3,INDEX($DF:$DF,$GK904+3),"")</f>
      </c>
      <c r="DL904">
        <f>IF($GL904&gt;=4,INDEX($DF:$DF,$GK904+4),"")</f>
      </c>
      <c r="DM904">
        <f>IF($GL904&gt;=5,INDEX($DF:$DF,$GK904+5),"")</f>
      </c>
      <c r="DN904">
        <f>IF($GL904&gt;=6,INDEX($DF:$DF,$GK904+6),"")</f>
      </c>
      <c r="DO904">
        <f>IF($GL904&gt;=7,INDEX($DF:$DF,$GK904+7),"")</f>
      </c>
      <c r="DP904">
        <f>IF($GL904&gt;=8,INDEX($DF:$DF,$GK904+8),"")</f>
      </c>
      <c r="DQ904">
        <f>IF($GL904&gt;=9,INDEX($DF:$DF,$GK904+9),"")</f>
      </c>
      <c r="DR904">
        <f>IF($GL904&gt;=10,INDEX($DF:$DF,$GK904+10),"")</f>
      </c>
      <c r="DS904">
        <f>IF($GL904&gt;=11,INDEX($DF:$DF,$GK904+11),"")</f>
      </c>
      <c r="DT904">
        <f>IF($GL904&gt;=12,INDEX($DF:$DF,$GK904+12),"")</f>
      </c>
      <c r="DU904">
        <f>IF($GL904&gt;=13,INDEX($DF:$DF,$GK904+13),"")</f>
      </c>
      <c r="DV904">
        <f>IF($GL904&gt;=14,INDEX($DF:$DF,$GK904+14),"")</f>
      </c>
      <c r="DW904">
        <f>IF($GL904&gt;=15,INDEX($DF:$DF,$GK904+15),"")</f>
      </c>
      <c r="DX904">
        <f>IF($GL904&gt;=16,INDEX($DF:$DF,$GK904+16),"")</f>
      </c>
      <c r="DY904">
        <f>IF($GL904&gt;=17,INDEX($DF:$DF,$GK904+17),"")</f>
      </c>
      <c r="DZ904">
        <f>IF($GL904&gt;=18,INDEX($DF:$DF,$GK904+18),"")</f>
      </c>
      <c r="EA904">
        <f>IF($GL904&gt;=19,INDEX($DF:$DF,$GK904+19),"")</f>
      </c>
      <c r="EB904">
        <f>IF($GL904&gt;=20,INDEX($DF:$DF,$GK904+20),"")</f>
      </c>
      <c r="EC904">
        <f>IF($GL904&gt;=21,INDEX($DF:$DF,$GK904+21),"")</f>
      </c>
      <c r="ED904">
        <f>IF($GL904&gt;=22,INDEX($DF:$DF,$GK904+22),"")</f>
      </c>
      <c r="EE904">
        <f>IF($GL904&gt;=23,INDEX($DF:$DF,$GK904+23),"")</f>
      </c>
      <c r="EF904">
        <f>IF($GL904&gt;=24,INDEX($DF:$DF,$GK904+24),"")</f>
      </c>
      <c r="EG904">
        <f>IF($GL904&gt;=25,INDEX($DF:$DF,$GK904+25),"")</f>
      </c>
      <c r="EH904">
        <f>IF($GL904&gt;=26,INDEX($DF:$DF,$GK904+26),"")</f>
      </c>
      <c r="EI904">
        <f>IF($GL904&gt;=27,INDEX($DF:$DF,$GK904+27),"")</f>
      </c>
      <c r="EJ904">
        <f>IF($GL904&gt;=28,INDEX($DF:$DF,$GK904+28),"")</f>
      </c>
      <c r="EK904">
        <f>IF($GL904&gt;=29,INDEX($DF:$DF,$GK904+29),"")</f>
      </c>
      <c r="EL904">
        <f>IF($GL904&gt;=30,INDEX($DF:$DF,$GK904+30),"")</f>
      </c>
      <c r="EM904">
        <f>IF($GL904&gt;=31,INDEX($DF:$DF,$GK904+31),"")</f>
      </c>
      <c r="EN904">
        <f>IF($GL904&gt;=32,INDEX($DF:$DF,$GK904+32),"")</f>
      </c>
      <c r="EO904">
        <f>IF($GL904&gt;=33,INDEX($DF:$DF,$GK904+33),"")</f>
      </c>
      <c r="EP904">
        <f>IF($GL904&gt;=34,INDEX($DF:$DF,$GK904+34),"")</f>
      </c>
      <c r="EQ904">
        <f>IF($GL904&gt;=35,INDEX($DF:$DF,$GK904+35),"")</f>
      </c>
      <c r="ER904">
        <f>IF($GL904&gt;=36,INDEX($DF:$DF,$GK904+36),"")</f>
      </c>
      <c r="ES904">
        <f>IF($GL904&gt;=37,INDEX($DF:$DF,$GK904+37),"")</f>
      </c>
      <c r="ET904">
        <f>IF($GL904&gt;=38,INDEX($DF:$DF,$GK904+38),"")</f>
      </c>
      <c r="EU904">
        <f>IF($GL904&gt;=39,INDEX($DF:$DF,$GK904+39),"")</f>
      </c>
      <c r="EV904">
        <f>IF($GL904&gt;=40,INDEX($DF:$DF,$GK904+40),"")</f>
      </c>
      <c r="EW904">
        <f>IF($GL904&gt;=1,INDEX($DG:$DG,$GK904+1),"")</f>
      </c>
      <c r="EX904">
        <f>IF($GL904&gt;=2,INDEX($DG:$DG,$GK904+2),"")</f>
      </c>
      <c r="EY904">
        <f>IF($GL904&gt;=3,INDEX($DG:$DG,$GK904+3),"")</f>
      </c>
      <c r="EZ904">
        <f>IF($GL904&gt;=4,INDEX($DG:$DG,$GK904+4),"")</f>
      </c>
      <c r="FA904">
        <f>IF($GL904&gt;=5,INDEX($DG:$DG,$GK904+5),"")</f>
      </c>
      <c r="FB904">
        <f>IF($GL904&gt;=6,INDEX($DG:$DG,$GK904+6),"")</f>
      </c>
      <c r="FC904">
        <f>IF($GL904&gt;=7,INDEX($DG:$DG,$GK904+7),"")</f>
      </c>
      <c r="FD904">
        <f>IF($GL904&gt;=8,INDEX($DG:$DG,$GK904+8),"")</f>
      </c>
      <c r="FE904">
        <f>IF($GL904&gt;=9,INDEX($DG:$DG,$GK904+9),"")</f>
      </c>
      <c r="FF904">
        <f>IF($GL904&gt;=10,INDEX($DG:$DG,$GK904+10),"")</f>
      </c>
      <c r="FG904">
        <f>IF($GL904&gt;=11,INDEX($DG:$DG,$GK904+11),"")</f>
      </c>
      <c r="FH904">
        <f>IF($GL904&gt;=12,INDEX($DG:$DG,$GK904+12),"")</f>
      </c>
      <c r="FI904">
        <f>IF($GL904&gt;=13,INDEX($DG:$DG,$GK904+13),"")</f>
      </c>
      <c r="FJ904">
        <f>IF($GL904&gt;=14,INDEX($DG:$DG,$GK904+14),"")</f>
      </c>
      <c r="FK904">
        <f>IF($GL904&gt;=15,INDEX($DG:$DG,$GK904+15),"")</f>
      </c>
      <c r="FL904">
        <f>IF($GL904&gt;=16,INDEX($DG:$DG,$GK904+16),"")</f>
      </c>
      <c r="FM904">
        <f>IF($GL904&gt;=17,INDEX($DG:$DG,$GK904+17),"")</f>
      </c>
      <c r="FN904">
        <f>IF($GL904&gt;=18,INDEX($DG:$DG,$GK904+18),"")</f>
      </c>
      <c r="FO904">
        <f>IF($GL904&gt;=19,INDEX($DG:$DG,$GK904+19),"")</f>
      </c>
      <c r="FP904">
        <f>IF($GL904&gt;=20,INDEX($DG:$DG,$GK904+20),"")</f>
      </c>
      <c r="FQ904">
        <f>IF($GL904&gt;=21,INDEX($DG:$DG,$GK904+21),"")</f>
      </c>
      <c r="FR904">
        <f>IF($GL904&gt;=22,INDEX($DG:$DG,$GK904+22),"")</f>
      </c>
      <c r="FS904">
        <f>IF($GL904&gt;=23,INDEX($DG:$DG,$GK904+23),"")</f>
      </c>
      <c r="FT904">
        <f>IF($GL904&gt;=24,INDEX($DG:$DG,$GK904+24),"")</f>
      </c>
      <c r="FU904">
        <f>IF($GL904&gt;=25,INDEX($DG:$DG,$GK904+25),"")</f>
      </c>
      <c r="FV904">
        <f>IF($GL904&gt;=26,INDEX($DG:$DG,$GK904+26),"")</f>
      </c>
      <c r="FW904">
        <f>IF($GL904&gt;=27,INDEX($DG:$DG,$GK904+27),"")</f>
      </c>
      <c r="FX904">
        <f>IF($GL904&gt;=28,INDEX($DG:$DG,$GK904+28),"")</f>
      </c>
      <c r="FY904">
        <f>IF($GL904&gt;=29,INDEX($DG:$DG,$GK904+29),"")</f>
      </c>
      <c r="FZ904">
        <f>IF($GL904&gt;=30,INDEX($DG:$DG,$GK904+30),"")</f>
      </c>
      <c r="GA904">
        <f>IF($GL904&gt;=31,INDEX($DG:$DG,$GK904+31),"")</f>
      </c>
      <c r="GB904">
        <f>IF($GL904&gt;=32,INDEX($DG:$DG,$GK904+32),"")</f>
      </c>
      <c r="GC904">
        <f>IF($GL904&gt;=33,INDEX($DG:$DG,$GK904+33),"")</f>
      </c>
      <c r="GD904">
        <f>IF($GL904&gt;=34,INDEX($DG:$DG,$GK904+34),"")</f>
      </c>
      <c r="GE904">
        <f>IF($GL904&gt;=35,INDEX($DG:$DG,$GK904+35),"")</f>
      </c>
      <c r="GF904">
        <f>IF($GL904&gt;=36,INDEX($DG:$DG,$GK904+36),"")</f>
      </c>
      <c r="GG904">
        <f>IF($GL904&gt;=37,INDEX($DG:$DG,$GK904+37),"")</f>
      </c>
      <c r="GH904">
        <f>IF($GL904&gt;=38,INDEX($DG:$DG,$GK904+38),"")</f>
      </c>
      <c r="GI904">
        <f>IF($GL904&gt;=39,INDEX($DG:$DG,$GK904+39),"")</f>
      </c>
      <c r="GJ904">
        <f>IF($GL904&gt;=40,INDEX($DG:$DG,$GK904+40),"")</f>
      </c>
      <c r="GK904">
        <f>IFERROR(MATCH($DE904,$DF$2:$DF$166,0)+1,0)</f>
      </c>
      <c r="GL904">
        <f>IFERROR(INDEX($DH$2:$DH$166,MATCH($DE904,$DF$2:$DF$166,0)),0)</f>
      </c>
      <c r="GM904">
        <f>IFERROR(MATCH($H904,$DI$904:$EV$904,0),0)</f>
      </c>
      <c r="GN904">
        <f>IF($GM904&gt;0,INDEX($EW$904:$GJ$904,$GM904),"")</f>
      </c>
      <c r="GQ904">
        <f>IF($IZ904&gt;=1,INDEX($GO:$GO,$IY904+1),"")</f>
      </c>
      <c r="GR904">
        <f>IF($IZ904&gt;=2,INDEX($GO:$GO,$IY904+2),"")</f>
      </c>
      <c r="GS904">
        <f>IF($IZ904&gt;=3,INDEX($GO:$GO,$IY904+3),"")</f>
      </c>
      <c r="GT904">
        <f>IF($IZ904&gt;=4,INDEX($GO:$GO,$IY904+4),"")</f>
      </c>
      <c r="GU904">
        <f>IF($IZ904&gt;=5,INDEX($GO:$GO,$IY904+5),"")</f>
      </c>
      <c r="GV904">
        <f>IF($IZ904&gt;=6,INDEX($GO:$GO,$IY904+6),"")</f>
      </c>
      <c r="GW904">
        <f>IF($IZ904&gt;=7,INDEX($GO:$GO,$IY904+7),"")</f>
      </c>
      <c r="GX904">
        <f>IF($IZ904&gt;=8,INDEX($GO:$GO,$IY904+8),"")</f>
      </c>
      <c r="GY904">
        <f>IF($IZ904&gt;=9,INDEX($GO:$GO,$IY904+9),"")</f>
      </c>
      <c r="GZ904">
        <f>IF($IZ904&gt;=10,INDEX($GO:$GO,$IY904+10),"")</f>
      </c>
      <c r="HA904">
        <f>IF($IZ904&gt;=11,INDEX($GO:$GO,$IY904+11),"")</f>
      </c>
      <c r="HB904">
        <f>IF($IZ904&gt;=12,INDEX($GO:$GO,$IY904+12),"")</f>
      </c>
      <c r="HC904">
        <f>IF($IZ904&gt;=13,INDEX($GO:$GO,$IY904+13),"")</f>
      </c>
      <c r="HD904">
        <f>IF($IZ904&gt;=14,INDEX($GO:$GO,$IY904+14),"")</f>
      </c>
      <c r="HE904">
        <f>IF($IZ904&gt;=15,INDEX($GO:$GO,$IY904+15),"")</f>
      </c>
      <c r="HF904">
        <f>IF($IZ904&gt;=16,INDEX($GO:$GO,$IY904+16),"")</f>
      </c>
      <c r="HG904">
        <f>IF($IZ904&gt;=17,INDEX($GO:$GO,$IY904+17),"")</f>
      </c>
      <c r="HH904">
        <f>IF($IZ904&gt;=18,INDEX($GO:$GO,$IY904+18),"")</f>
      </c>
      <c r="HI904">
        <f>IF($IZ904&gt;=19,INDEX($GO:$GO,$IY904+19),"")</f>
      </c>
      <c r="HJ904">
        <f>IF($IZ904&gt;=20,INDEX($GO:$GO,$IY904+20),"")</f>
      </c>
      <c r="HK904">
        <f>IF($IZ904&gt;=21,INDEX($GO:$GO,$IY904+21),"")</f>
      </c>
      <c r="HL904">
        <f>IF($IZ904&gt;=22,INDEX($GO:$GO,$IY904+22),"")</f>
      </c>
      <c r="HM904">
        <f>IF($IZ904&gt;=23,INDEX($GO:$GO,$IY904+23),"")</f>
      </c>
      <c r="HN904">
        <f>IF($IZ904&gt;=24,INDEX($GO:$GO,$IY904+24),"")</f>
      </c>
      <c r="HO904">
        <f>IF($IZ904&gt;=25,INDEX($GO:$GO,$IY904+25),"")</f>
      </c>
      <c r="HP904">
        <f>IF($IZ904&gt;=26,INDEX($GO:$GO,$IY904+26),"")</f>
      </c>
      <c r="HQ904">
        <f>IF($IZ904&gt;=27,INDEX($GO:$GO,$IY904+27),"")</f>
      </c>
      <c r="HR904">
        <f>IF($IZ904&gt;=28,INDEX($GO:$GO,$IY904+28),"")</f>
      </c>
      <c r="HS904">
        <f>IF($IZ904&gt;=29,INDEX($GO:$GO,$IY904+29),"")</f>
      </c>
      <c r="HT904">
        <f>IF($IZ904&gt;=30,INDEX($GO:$GO,$IY904+30),"")</f>
      </c>
      <c r="HU904">
        <f>IF($IZ904&gt;=31,INDEX($GO:$GO,$IY904+31),"")</f>
      </c>
      <c r="HV904">
        <f>IF($IZ904&gt;=32,INDEX($GO:$GO,$IY904+32),"")</f>
      </c>
      <c r="HW904">
        <f>IF($IZ904&gt;=33,INDEX($GO:$GO,$IY904+33),"")</f>
      </c>
      <c r="HX904">
        <f>IF($IZ904&gt;=34,INDEX($GO:$GO,$IY904+34),"")</f>
      </c>
      <c r="HY904">
        <f>IF($IZ904&gt;=35,INDEX($GO:$GO,$IY904+35),"")</f>
      </c>
      <c r="HZ904">
        <f>IF($IZ904&gt;=36,INDEX($GO:$GO,$IY904+36),"")</f>
      </c>
      <c r="IA904">
        <f>IF($IZ904&gt;=37,INDEX($GO:$GO,$IY904+37),"")</f>
      </c>
      <c r="IB904">
        <f>IF($IZ904&gt;=38,INDEX($GO:$GO,$IY904+38),"")</f>
      </c>
      <c r="IC904">
        <f>IF($IZ904&gt;=39,INDEX($GO:$GO,$IY904+39),"")</f>
      </c>
      <c r="ID904">
        <f>IF($IZ904&gt;=40,INDEX($GO:$GO,$IY904+40),"")</f>
      </c>
      <c r="IE904">
        <f>IF($IZ904&gt;=41,INDEX($GO:$GO,$IY904+41),"")</f>
      </c>
      <c r="IF904">
        <f>IF($IZ904&gt;=42,INDEX($GO:$GO,$IY904+42),"")</f>
      </c>
      <c r="IG904">
        <f>IF($IZ904&gt;=43,INDEX($GO:$GO,$IY904+43),"")</f>
      </c>
      <c r="IH904">
        <f>IF($IZ904&gt;=44,INDEX($GO:$GO,$IY904+44),"")</f>
      </c>
      <c r="II904">
        <f>IF($IZ904&gt;=45,INDEX($GO:$GO,$IY904+45),"")</f>
      </c>
      <c r="IJ904">
        <f>IF($IZ904&gt;=46,INDEX($GO:$GO,$IY904+46),"")</f>
      </c>
      <c r="IK904">
        <f>IF($IZ904&gt;=47,INDEX($GO:$GO,$IY904+47),"")</f>
      </c>
      <c r="IL904">
        <f>IF($IZ904&gt;=48,INDEX($GO:$GO,$IY904+48),"")</f>
      </c>
      <c r="IM904">
        <f>IF($IZ904&gt;=49,INDEX($GO:$GO,$IY904+49),"")</f>
      </c>
      <c r="IN904">
        <f>IF($IZ904&gt;=50,INDEX($GO:$GO,$IY904+50),"")</f>
      </c>
      <c r="IO904">
        <f>IF($IZ904&gt;=51,INDEX($GO:$GO,$IY904+51),"")</f>
      </c>
      <c r="IP904">
        <f>IF($IZ904&gt;=52,INDEX($GO:$GO,$IY904+52),"")</f>
      </c>
      <c r="IQ904">
        <f>IF($IZ904&gt;=53,INDEX($GO:$GO,$IY904+53),"")</f>
      </c>
      <c r="IR904">
        <f>IF($IZ904&gt;=54,INDEX($GO:$GO,$IY904+54),"")</f>
      </c>
      <c r="IS904">
        <f>IF($IZ904&gt;=55,INDEX($GO:$GO,$IY904+55),"")</f>
      </c>
      <c r="IT904">
        <f>IF($IZ904&gt;=56,INDEX($GO:$GO,$IY904+56),"")</f>
      </c>
      <c r="IU904">
        <f>IF($IZ904&gt;=57,INDEX($GO:$GO,$IY904+57),"")</f>
      </c>
      <c r="IV904">
        <f>IF($IZ904&gt;=58,INDEX($GO:$GO,$IY904+58),"")</f>
      </c>
      <c r="IW904">
        <f>IF($IZ904&gt;=59,INDEX($GO:$GO,$IY904+59),"")</f>
      </c>
      <c r="IX904">
        <f>IF($IZ904&gt;=60,INDEX($GO:$GO,$IY904+60),"")</f>
      </c>
      <c r="IY904">
        <f>IFERROR(MATCH($GN904,$GO$2:$GO$827,0)+1,0)</f>
      </c>
      <c r="IZ904">
        <f>IFERROR(INDEX($GP$2:$GP$827,MATCH($GN904,$GO$2:$GO$827,0)),0)</f>
      </c>
      <c r="JA904" t="s">
        <v>23</v>
      </c>
      <c r="JB904" t="s">
        <v>23</v>
      </c>
    </row>
    <row r="905" spans="1:262" x14ac:dyDescent="0.25">
      <c r="F905" s="1"/>
      <c r="G905" s="1"/>
      <c r="H905" s="1"/>
      <c r="I905" s="1"/>
      <c r="J905" s="1">
        <f>IFERROR(IF(FIND(" - ",$F905)&gt;0,MID($F905,FIND(" - ",$F905)+3,LEN($F905)),""),"")</f>
      </c>
      <c r="L905" s="1"/>
      <c r="N905" t="s">
        <v>23</v>
      </c>
      <c r="P905">
        <f>IF(OR($N905="",$O905=""),"",IFERROR($N905/$O905,0))</f>
      </c>
      <c r="Q905">
        <f>IF($N905="","",
IF($G905="","",
IF(ISNUMBER(SEARCH("exempt",LOWER($G905))),0,
$N905*(VALUE(SUBSTITUTE($G905,"%",""))/100))))</f>
      </c>
      <c r="W905">
        <f>IF($N905="","",
SUM($N905,$Q905,$U905,$R905,$T905)-
IF($V905="",0,VALUE($V905)))</f>
      </c>
      <c r="AE905" t="s">
        <v>2203</v>
      </c>
      <c r="AM905">
        <f>IFERROR(LEFT($F905,FIND(" - ",$F905)-1),$F905)</f>
      </c>
      <c r="AP905">
        <f>IF($CE905&gt;=1,INDEX($AN:$AN,$CD905+1),"")</f>
      </c>
      <c r="AQ905">
        <f>IF($CE905&gt;=2,INDEX($AN:$AN,$CD905+2),"")</f>
      </c>
      <c r="AR905">
        <f>IF($CE905&gt;=3,INDEX($AN:$AN,$CD905+3),"")</f>
      </c>
      <c r="AS905">
        <f>IF($CE905&gt;=4,INDEX($AN:$AN,$CD905+4),"")</f>
      </c>
      <c r="AT905">
        <f>IF($CE905&gt;=5,INDEX($AN:$AN,$CD905+5),"")</f>
      </c>
      <c r="AU905">
        <f>IF($CE905&gt;=6,INDEX($AN:$AN,$CD905+6),"")</f>
      </c>
      <c r="AV905">
        <f>IF($CE905&gt;=7,INDEX($AN:$AN,$CD905+7),"")</f>
      </c>
      <c r="AW905">
        <f>IF($CE905&gt;=8,INDEX($AN:$AN,$CD905+8),"")</f>
      </c>
      <c r="AX905">
        <f>IF($CE905&gt;=9,INDEX($AN:$AN,$CD905+9),"")</f>
      </c>
      <c r="AY905">
        <f>IF($CE905&gt;=10,INDEX($AN:$AN,$CD905+10),"")</f>
      </c>
      <c r="AZ905">
        <f>IF($CE905&gt;=11,INDEX($AN:$AN,$CD905+11),"")</f>
      </c>
      <c r="BA905">
        <f>IF($CE905&gt;=12,INDEX($AN:$AN,$CD905+12),"")</f>
      </c>
      <c r="BB905">
        <f>IF($CE905&gt;=13,INDEX($AN:$AN,$CD905+13),"")</f>
      </c>
      <c r="BC905">
        <f>IF($CE905&gt;=14,INDEX($AN:$AN,$CD905+14),"")</f>
      </c>
      <c r="BD905">
        <f>IF($CE905&gt;=15,INDEX($AN:$AN,$CD905+15),"")</f>
      </c>
      <c r="BE905">
        <f>IF($CE905&gt;=16,INDEX($AN:$AN,$CD905+16),"")</f>
      </c>
      <c r="BF905">
        <f>IF($CE905&gt;=17,INDEX($AN:$AN,$CD905+17),"")</f>
      </c>
      <c r="BG905">
        <f>IF($CE905&gt;=18,INDEX($AN:$AN,$CD905+18),"")</f>
      </c>
      <c r="BH905">
        <f>IF($CE905&gt;=19,INDEX($AN:$AN,$CD905+19),"")</f>
      </c>
      <c r="BI905">
        <f>IF($CE905&gt;=20,INDEX($AN:$AN,$CD905+20),"")</f>
      </c>
      <c r="BJ905">
        <f>IF($CE905&gt;=21,INDEX($AN:$AN,$CD905+21),"")</f>
      </c>
      <c r="BK905">
        <f>IF($CE905&gt;=22,INDEX($AN:$AN,$CD905+22),"")</f>
      </c>
      <c r="BL905">
        <f>IF($CE905&gt;=23,INDEX($AN:$AN,$CD905+23),"")</f>
      </c>
      <c r="BM905">
        <f>IF($CE905&gt;=24,INDEX($AN:$AN,$CD905+24),"")</f>
      </c>
      <c r="BN905">
        <f>IF($CE905&gt;=25,INDEX($AN:$AN,$CD905+25),"")</f>
      </c>
      <c r="BO905">
        <f>IF($CE905&gt;=26,INDEX($AN:$AN,$CD905+26),"")</f>
      </c>
      <c r="BP905">
        <f>IF($CE905&gt;=27,INDEX($AN:$AN,$CD905+27),"")</f>
      </c>
      <c r="BQ905">
        <f>IF($CE905&gt;=28,INDEX($AN:$AN,$CD905+28),"")</f>
      </c>
      <c r="BR905">
        <f>IF($CE905&gt;=29,INDEX($AN:$AN,$CD905+29),"")</f>
      </c>
      <c r="BS905">
        <f>IF($CE905&gt;=30,INDEX($AN:$AN,$CD905+30),"")</f>
      </c>
      <c r="BT905">
        <f>IF($CE905&gt;=31,INDEX($AN:$AN,$CD905+31),"")</f>
      </c>
      <c r="BU905">
        <f>IF($CE905&gt;=32,INDEX($AN:$AN,$CD905+32),"")</f>
      </c>
      <c r="BV905">
        <f>IF($CE905&gt;=33,INDEX($AN:$AN,$CD905+33),"")</f>
      </c>
      <c r="BW905">
        <f>IF($CE905&gt;=34,INDEX($AN:$AN,$CD905+34),"")</f>
      </c>
      <c r="BX905">
        <f>IF($CE905&gt;=35,INDEX($AN:$AN,$CD905+35),"")</f>
      </c>
      <c r="BY905">
        <f>IF($CE905&gt;=36,INDEX($AN:$AN,$CD905+36),"")</f>
      </c>
      <c r="BZ905">
        <f>IF($CE905&gt;=37,INDEX($AN:$AN,$CD905+37),"")</f>
      </c>
      <c r="CA905">
        <f>IF($CE905&gt;=38,INDEX($AN:$AN,$CD905+38),"")</f>
      </c>
      <c r="CB905">
        <f>IF($CE905&gt;=39,INDEX($AN:$AN,$CD905+39),"")</f>
      </c>
      <c r="CC905">
        <f>IF($CE905&gt;=40,INDEX($AN:$AN,$CD905+40),"")</f>
      </c>
      <c r="CD905">
        <f>IFERROR(MATCH($AM905,$AN$2:$AN$133,0)+1,0)</f>
      </c>
      <c r="CE905">
        <f>IFERROR(INDEX($AO$2:$AO$133,MATCH($AM905,$AN$2:$AN$133,0)),0)</f>
      </c>
      <c r="CF905">
        <f>IFERROR(LEFT($K905,FIND(" - ",$K905)-1),$K905)</f>
      </c>
      <c r="CG905" t="s">
        <v>206</v>
      </c>
      <c r="CI905">
        <f>IF($DD905&gt;=1,INDEX($CG:$CG,$DC905+1),"")</f>
      </c>
      <c r="CJ905">
        <f>IF($DD905&gt;=2,INDEX($CG:$CG,$DC905+2),"")</f>
      </c>
      <c r="CK905">
        <f>IF($DD905&gt;=3,INDEX($CG:$CG,$DC905+3),"")</f>
      </c>
      <c r="CL905">
        <f>IF($DD905&gt;=4,INDEX($CG:$CG,$DC905+4),"")</f>
      </c>
      <c r="CM905">
        <f>IF($DD905&gt;=5,INDEX($CG:$CG,$DC905+5),"")</f>
      </c>
      <c r="CN905">
        <f>IF($DD905&gt;=6,INDEX($CG:$CG,$DC905+6),"")</f>
      </c>
      <c r="CO905">
        <f>IF($DD905&gt;=7,INDEX($CG:$CG,$DC905+7),"")</f>
      </c>
      <c r="CP905">
        <f>IF($DD905&gt;=8,INDEX($CG:$CG,$DC905+8),"")</f>
      </c>
      <c r="CQ905">
        <f>IF($DD905&gt;=9,INDEX($CG:$CG,$DC905+9),"")</f>
      </c>
      <c r="CR905">
        <f>IF($DD905&gt;=10,INDEX($CG:$CG,$DC905+10),"")</f>
      </c>
      <c r="CS905">
        <f>IF($DD905&gt;=11,INDEX($CG:$CG,$DC905+11),"")</f>
      </c>
      <c r="CT905">
        <f>IF($DD905&gt;=12,INDEX($CG:$CG,$DC905+12),"")</f>
      </c>
      <c r="CU905">
        <f>IF($DD905&gt;=13,INDEX($CG:$CG,$DC905+13),"")</f>
      </c>
      <c r="CV905">
        <f>IF($DD905&gt;=14,INDEX($CG:$CG,$DC905+14),"")</f>
      </c>
      <c r="CW905">
        <f>IF($DD905&gt;=15,INDEX($CG:$CG,$DC905+15),"")</f>
      </c>
      <c r="CX905">
        <f>IF($DD905&gt;=16,INDEX($CG:$CG,$DC905+16),"")</f>
      </c>
      <c r="CY905">
        <f>IF($DD905&gt;=17,INDEX($CG:$CG,$DC905+17),"")</f>
      </c>
      <c r="CZ905">
        <f>IF($DD905&gt;=18,INDEX($CG:$CG,$DC905+18),"")</f>
      </c>
      <c r="DA905">
        <f>IF($DD905&gt;=19,INDEX($CG:$CG,$DC905+19),"")</f>
      </c>
      <c r="DB905">
        <f>IF($DD905&gt;=20,INDEX($CG:$CG,$DC905+20),"")</f>
      </c>
      <c r="DC905">
        <f>IFERROR(MATCH($CF905,$CG$2:$CG$1558,0)+1,0)</f>
      </c>
      <c r="DD905">
        <f>IFERROR(INDEX($CH$2:$CH$1558,MATCH($CF905,$CG$2:$CG$1558,0)),0)</f>
      </c>
      <c r="DE905">
        <f>IFERROR(INDEX($AL:$AL,MATCH($G905,$AK:$AK,0))&amp;"","")</f>
      </c>
      <c r="DI905">
        <f>IF($GL905&gt;=1,INDEX($DF:$DF,$GK905+1),"")</f>
      </c>
      <c r="DJ905">
        <f>IF($GL905&gt;=2,INDEX($DF:$DF,$GK905+2),"")</f>
      </c>
      <c r="DK905">
        <f>IF($GL905&gt;=3,INDEX($DF:$DF,$GK905+3),"")</f>
      </c>
      <c r="DL905">
        <f>IF($GL905&gt;=4,INDEX($DF:$DF,$GK905+4),"")</f>
      </c>
      <c r="DM905">
        <f>IF($GL905&gt;=5,INDEX($DF:$DF,$GK905+5),"")</f>
      </c>
      <c r="DN905">
        <f>IF($GL905&gt;=6,INDEX($DF:$DF,$GK905+6),"")</f>
      </c>
      <c r="DO905">
        <f>IF($GL905&gt;=7,INDEX($DF:$DF,$GK905+7),"")</f>
      </c>
      <c r="DP905">
        <f>IF($GL905&gt;=8,INDEX($DF:$DF,$GK905+8),"")</f>
      </c>
      <c r="DQ905">
        <f>IF($GL905&gt;=9,INDEX($DF:$DF,$GK905+9),"")</f>
      </c>
      <c r="DR905">
        <f>IF($GL905&gt;=10,INDEX($DF:$DF,$GK905+10),"")</f>
      </c>
      <c r="DS905">
        <f>IF($GL905&gt;=11,INDEX($DF:$DF,$GK905+11),"")</f>
      </c>
      <c r="DT905">
        <f>IF($GL905&gt;=12,INDEX($DF:$DF,$GK905+12),"")</f>
      </c>
      <c r="DU905">
        <f>IF($GL905&gt;=13,INDEX($DF:$DF,$GK905+13),"")</f>
      </c>
      <c r="DV905">
        <f>IF($GL905&gt;=14,INDEX($DF:$DF,$GK905+14),"")</f>
      </c>
      <c r="DW905">
        <f>IF($GL905&gt;=15,INDEX($DF:$DF,$GK905+15),"")</f>
      </c>
      <c r="DX905">
        <f>IF($GL905&gt;=16,INDEX($DF:$DF,$GK905+16),"")</f>
      </c>
      <c r="DY905">
        <f>IF($GL905&gt;=17,INDEX($DF:$DF,$GK905+17),"")</f>
      </c>
      <c r="DZ905">
        <f>IF($GL905&gt;=18,INDEX($DF:$DF,$GK905+18),"")</f>
      </c>
      <c r="EA905">
        <f>IF($GL905&gt;=19,INDEX($DF:$DF,$GK905+19),"")</f>
      </c>
      <c r="EB905">
        <f>IF($GL905&gt;=20,INDEX($DF:$DF,$GK905+20),"")</f>
      </c>
      <c r="EC905">
        <f>IF($GL905&gt;=21,INDEX($DF:$DF,$GK905+21),"")</f>
      </c>
      <c r="ED905">
        <f>IF($GL905&gt;=22,INDEX($DF:$DF,$GK905+22),"")</f>
      </c>
      <c r="EE905">
        <f>IF($GL905&gt;=23,INDEX($DF:$DF,$GK905+23),"")</f>
      </c>
      <c r="EF905">
        <f>IF($GL905&gt;=24,INDEX($DF:$DF,$GK905+24),"")</f>
      </c>
      <c r="EG905">
        <f>IF($GL905&gt;=25,INDEX($DF:$DF,$GK905+25),"")</f>
      </c>
      <c r="EH905">
        <f>IF($GL905&gt;=26,INDEX($DF:$DF,$GK905+26),"")</f>
      </c>
      <c r="EI905">
        <f>IF($GL905&gt;=27,INDEX($DF:$DF,$GK905+27),"")</f>
      </c>
      <c r="EJ905">
        <f>IF($GL905&gt;=28,INDEX($DF:$DF,$GK905+28),"")</f>
      </c>
      <c r="EK905">
        <f>IF($GL905&gt;=29,INDEX($DF:$DF,$GK905+29),"")</f>
      </c>
      <c r="EL905">
        <f>IF($GL905&gt;=30,INDEX($DF:$DF,$GK905+30),"")</f>
      </c>
      <c r="EM905">
        <f>IF($GL905&gt;=31,INDEX($DF:$DF,$GK905+31),"")</f>
      </c>
      <c r="EN905">
        <f>IF($GL905&gt;=32,INDEX($DF:$DF,$GK905+32),"")</f>
      </c>
      <c r="EO905">
        <f>IF($GL905&gt;=33,INDEX($DF:$DF,$GK905+33),"")</f>
      </c>
      <c r="EP905">
        <f>IF($GL905&gt;=34,INDEX($DF:$DF,$GK905+34),"")</f>
      </c>
      <c r="EQ905">
        <f>IF($GL905&gt;=35,INDEX($DF:$DF,$GK905+35),"")</f>
      </c>
      <c r="ER905">
        <f>IF($GL905&gt;=36,INDEX($DF:$DF,$GK905+36),"")</f>
      </c>
      <c r="ES905">
        <f>IF($GL905&gt;=37,INDEX($DF:$DF,$GK905+37),"")</f>
      </c>
      <c r="ET905">
        <f>IF($GL905&gt;=38,INDEX($DF:$DF,$GK905+38),"")</f>
      </c>
      <c r="EU905">
        <f>IF($GL905&gt;=39,INDEX($DF:$DF,$GK905+39),"")</f>
      </c>
      <c r="EV905">
        <f>IF($GL905&gt;=40,INDEX($DF:$DF,$GK905+40),"")</f>
      </c>
      <c r="EW905">
        <f>IF($GL905&gt;=1,INDEX($DG:$DG,$GK905+1),"")</f>
      </c>
      <c r="EX905">
        <f>IF($GL905&gt;=2,INDEX($DG:$DG,$GK905+2),"")</f>
      </c>
      <c r="EY905">
        <f>IF($GL905&gt;=3,INDEX($DG:$DG,$GK905+3),"")</f>
      </c>
      <c r="EZ905">
        <f>IF($GL905&gt;=4,INDEX($DG:$DG,$GK905+4),"")</f>
      </c>
      <c r="FA905">
        <f>IF($GL905&gt;=5,INDEX($DG:$DG,$GK905+5),"")</f>
      </c>
      <c r="FB905">
        <f>IF($GL905&gt;=6,INDEX($DG:$DG,$GK905+6),"")</f>
      </c>
      <c r="FC905">
        <f>IF($GL905&gt;=7,INDEX($DG:$DG,$GK905+7),"")</f>
      </c>
      <c r="FD905">
        <f>IF($GL905&gt;=8,INDEX($DG:$DG,$GK905+8),"")</f>
      </c>
      <c r="FE905">
        <f>IF($GL905&gt;=9,INDEX($DG:$DG,$GK905+9),"")</f>
      </c>
      <c r="FF905">
        <f>IF($GL905&gt;=10,INDEX($DG:$DG,$GK905+10),"")</f>
      </c>
      <c r="FG905">
        <f>IF($GL905&gt;=11,INDEX($DG:$DG,$GK905+11),"")</f>
      </c>
      <c r="FH905">
        <f>IF($GL905&gt;=12,INDEX($DG:$DG,$GK905+12),"")</f>
      </c>
      <c r="FI905">
        <f>IF($GL905&gt;=13,INDEX($DG:$DG,$GK905+13),"")</f>
      </c>
      <c r="FJ905">
        <f>IF($GL905&gt;=14,INDEX($DG:$DG,$GK905+14),"")</f>
      </c>
      <c r="FK905">
        <f>IF($GL905&gt;=15,INDEX($DG:$DG,$GK905+15),"")</f>
      </c>
      <c r="FL905">
        <f>IF($GL905&gt;=16,INDEX($DG:$DG,$GK905+16),"")</f>
      </c>
      <c r="FM905">
        <f>IF($GL905&gt;=17,INDEX($DG:$DG,$GK905+17),"")</f>
      </c>
      <c r="FN905">
        <f>IF($GL905&gt;=18,INDEX($DG:$DG,$GK905+18),"")</f>
      </c>
      <c r="FO905">
        <f>IF($GL905&gt;=19,INDEX($DG:$DG,$GK905+19),"")</f>
      </c>
      <c r="FP905">
        <f>IF($GL905&gt;=20,INDEX($DG:$DG,$GK905+20),"")</f>
      </c>
      <c r="FQ905">
        <f>IF($GL905&gt;=21,INDEX($DG:$DG,$GK905+21),"")</f>
      </c>
      <c r="FR905">
        <f>IF($GL905&gt;=22,INDEX($DG:$DG,$GK905+22),"")</f>
      </c>
      <c r="FS905">
        <f>IF($GL905&gt;=23,INDEX($DG:$DG,$GK905+23),"")</f>
      </c>
      <c r="FT905">
        <f>IF($GL905&gt;=24,INDEX($DG:$DG,$GK905+24),"")</f>
      </c>
      <c r="FU905">
        <f>IF($GL905&gt;=25,INDEX($DG:$DG,$GK905+25),"")</f>
      </c>
      <c r="FV905">
        <f>IF($GL905&gt;=26,INDEX($DG:$DG,$GK905+26),"")</f>
      </c>
      <c r="FW905">
        <f>IF($GL905&gt;=27,INDEX($DG:$DG,$GK905+27),"")</f>
      </c>
      <c r="FX905">
        <f>IF($GL905&gt;=28,INDEX($DG:$DG,$GK905+28),"")</f>
      </c>
      <c r="FY905">
        <f>IF($GL905&gt;=29,INDEX($DG:$DG,$GK905+29),"")</f>
      </c>
      <c r="FZ905">
        <f>IF($GL905&gt;=30,INDEX($DG:$DG,$GK905+30),"")</f>
      </c>
      <c r="GA905">
        <f>IF($GL905&gt;=31,INDEX($DG:$DG,$GK905+31),"")</f>
      </c>
      <c r="GB905">
        <f>IF($GL905&gt;=32,INDEX($DG:$DG,$GK905+32),"")</f>
      </c>
      <c r="GC905">
        <f>IF($GL905&gt;=33,INDEX($DG:$DG,$GK905+33),"")</f>
      </c>
      <c r="GD905">
        <f>IF($GL905&gt;=34,INDEX($DG:$DG,$GK905+34),"")</f>
      </c>
      <c r="GE905">
        <f>IF($GL905&gt;=35,INDEX($DG:$DG,$GK905+35),"")</f>
      </c>
      <c r="GF905">
        <f>IF($GL905&gt;=36,INDEX($DG:$DG,$GK905+36),"")</f>
      </c>
      <c r="GG905">
        <f>IF($GL905&gt;=37,INDEX($DG:$DG,$GK905+37),"")</f>
      </c>
      <c r="GH905">
        <f>IF($GL905&gt;=38,INDEX($DG:$DG,$GK905+38),"")</f>
      </c>
      <c r="GI905">
        <f>IF($GL905&gt;=39,INDEX($DG:$DG,$GK905+39),"")</f>
      </c>
      <c r="GJ905">
        <f>IF($GL905&gt;=40,INDEX($DG:$DG,$GK905+40),"")</f>
      </c>
      <c r="GK905">
        <f>IFERROR(MATCH($DE905,$DF$2:$DF$166,0)+1,0)</f>
      </c>
      <c r="GL905">
        <f>IFERROR(INDEX($DH$2:$DH$166,MATCH($DE905,$DF$2:$DF$166,0)),0)</f>
      </c>
      <c r="GM905">
        <f>IFERROR(MATCH($H905,$DI$905:$EV$905,0),0)</f>
      </c>
      <c r="GN905">
        <f>IF($GM905&gt;0,INDEX($EW$905:$GJ$905,$GM905),"")</f>
      </c>
      <c r="GQ905">
        <f>IF($IZ905&gt;=1,INDEX($GO:$GO,$IY905+1),"")</f>
      </c>
      <c r="GR905">
        <f>IF($IZ905&gt;=2,INDEX($GO:$GO,$IY905+2),"")</f>
      </c>
      <c r="GS905">
        <f>IF($IZ905&gt;=3,INDEX($GO:$GO,$IY905+3),"")</f>
      </c>
      <c r="GT905">
        <f>IF($IZ905&gt;=4,INDEX($GO:$GO,$IY905+4),"")</f>
      </c>
      <c r="GU905">
        <f>IF($IZ905&gt;=5,INDEX($GO:$GO,$IY905+5),"")</f>
      </c>
      <c r="GV905">
        <f>IF($IZ905&gt;=6,INDEX($GO:$GO,$IY905+6),"")</f>
      </c>
      <c r="GW905">
        <f>IF($IZ905&gt;=7,INDEX($GO:$GO,$IY905+7),"")</f>
      </c>
      <c r="GX905">
        <f>IF($IZ905&gt;=8,INDEX($GO:$GO,$IY905+8),"")</f>
      </c>
      <c r="GY905">
        <f>IF($IZ905&gt;=9,INDEX($GO:$GO,$IY905+9),"")</f>
      </c>
      <c r="GZ905">
        <f>IF($IZ905&gt;=10,INDEX($GO:$GO,$IY905+10),"")</f>
      </c>
      <c r="HA905">
        <f>IF($IZ905&gt;=11,INDEX($GO:$GO,$IY905+11),"")</f>
      </c>
      <c r="HB905">
        <f>IF($IZ905&gt;=12,INDEX($GO:$GO,$IY905+12),"")</f>
      </c>
      <c r="HC905">
        <f>IF($IZ905&gt;=13,INDEX($GO:$GO,$IY905+13),"")</f>
      </c>
      <c r="HD905">
        <f>IF($IZ905&gt;=14,INDEX($GO:$GO,$IY905+14),"")</f>
      </c>
      <c r="HE905">
        <f>IF($IZ905&gt;=15,INDEX($GO:$GO,$IY905+15),"")</f>
      </c>
      <c r="HF905">
        <f>IF($IZ905&gt;=16,INDEX($GO:$GO,$IY905+16),"")</f>
      </c>
      <c r="HG905">
        <f>IF($IZ905&gt;=17,INDEX($GO:$GO,$IY905+17),"")</f>
      </c>
      <c r="HH905">
        <f>IF($IZ905&gt;=18,INDEX($GO:$GO,$IY905+18),"")</f>
      </c>
      <c r="HI905">
        <f>IF($IZ905&gt;=19,INDEX($GO:$GO,$IY905+19),"")</f>
      </c>
      <c r="HJ905">
        <f>IF($IZ905&gt;=20,INDEX($GO:$GO,$IY905+20),"")</f>
      </c>
      <c r="HK905">
        <f>IF($IZ905&gt;=21,INDEX($GO:$GO,$IY905+21),"")</f>
      </c>
      <c r="HL905">
        <f>IF($IZ905&gt;=22,INDEX($GO:$GO,$IY905+22),"")</f>
      </c>
      <c r="HM905">
        <f>IF($IZ905&gt;=23,INDEX($GO:$GO,$IY905+23),"")</f>
      </c>
      <c r="HN905">
        <f>IF($IZ905&gt;=24,INDEX($GO:$GO,$IY905+24),"")</f>
      </c>
      <c r="HO905">
        <f>IF($IZ905&gt;=25,INDEX($GO:$GO,$IY905+25),"")</f>
      </c>
      <c r="HP905">
        <f>IF($IZ905&gt;=26,INDEX($GO:$GO,$IY905+26),"")</f>
      </c>
      <c r="HQ905">
        <f>IF($IZ905&gt;=27,INDEX($GO:$GO,$IY905+27),"")</f>
      </c>
      <c r="HR905">
        <f>IF($IZ905&gt;=28,INDEX($GO:$GO,$IY905+28),"")</f>
      </c>
      <c r="HS905">
        <f>IF($IZ905&gt;=29,INDEX($GO:$GO,$IY905+29),"")</f>
      </c>
      <c r="HT905">
        <f>IF($IZ905&gt;=30,INDEX($GO:$GO,$IY905+30),"")</f>
      </c>
      <c r="HU905">
        <f>IF($IZ905&gt;=31,INDEX($GO:$GO,$IY905+31),"")</f>
      </c>
      <c r="HV905">
        <f>IF($IZ905&gt;=32,INDEX($GO:$GO,$IY905+32),"")</f>
      </c>
      <c r="HW905">
        <f>IF($IZ905&gt;=33,INDEX($GO:$GO,$IY905+33),"")</f>
      </c>
      <c r="HX905">
        <f>IF($IZ905&gt;=34,INDEX($GO:$GO,$IY905+34),"")</f>
      </c>
      <c r="HY905">
        <f>IF($IZ905&gt;=35,INDEX($GO:$GO,$IY905+35),"")</f>
      </c>
      <c r="HZ905">
        <f>IF($IZ905&gt;=36,INDEX($GO:$GO,$IY905+36),"")</f>
      </c>
      <c r="IA905">
        <f>IF($IZ905&gt;=37,INDEX($GO:$GO,$IY905+37),"")</f>
      </c>
      <c r="IB905">
        <f>IF($IZ905&gt;=38,INDEX($GO:$GO,$IY905+38),"")</f>
      </c>
      <c r="IC905">
        <f>IF($IZ905&gt;=39,INDEX($GO:$GO,$IY905+39),"")</f>
      </c>
      <c r="ID905">
        <f>IF($IZ905&gt;=40,INDEX($GO:$GO,$IY905+40),"")</f>
      </c>
      <c r="IE905">
        <f>IF($IZ905&gt;=41,INDEX($GO:$GO,$IY905+41),"")</f>
      </c>
      <c r="IF905">
        <f>IF($IZ905&gt;=42,INDEX($GO:$GO,$IY905+42),"")</f>
      </c>
      <c r="IG905">
        <f>IF($IZ905&gt;=43,INDEX($GO:$GO,$IY905+43),"")</f>
      </c>
      <c r="IH905">
        <f>IF($IZ905&gt;=44,INDEX($GO:$GO,$IY905+44),"")</f>
      </c>
      <c r="II905">
        <f>IF($IZ905&gt;=45,INDEX($GO:$GO,$IY905+45),"")</f>
      </c>
      <c r="IJ905">
        <f>IF($IZ905&gt;=46,INDEX($GO:$GO,$IY905+46),"")</f>
      </c>
      <c r="IK905">
        <f>IF($IZ905&gt;=47,INDEX($GO:$GO,$IY905+47),"")</f>
      </c>
      <c r="IL905">
        <f>IF($IZ905&gt;=48,INDEX($GO:$GO,$IY905+48),"")</f>
      </c>
      <c r="IM905">
        <f>IF($IZ905&gt;=49,INDEX($GO:$GO,$IY905+49),"")</f>
      </c>
      <c r="IN905">
        <f>IF($IZ905&gt;=50,INDEX($GO:$GO,$IY905+50),"")</f>
      </c>
      <c r="IO905">
        <f>IF($IZ905&gt;=51,INDEX($GO:$GO,$IY905+51),"")</f>
      </c>
      <c r="IP905">
        <f>IF($IZ905&gt;=52,INDEX($GO:$GO,$IY905+52),"")</f>
      </c>
      <c r="IQ905">
        <f>IF($IZ905&gt;=53,INDEX($GO:$GO,$IY905+53),"")</f>
      </c>
      <c r="IR905">
        <f>IF($IZ905&gt;=54,INDEX($GO:$GO,$IY905+54),"")</f>
      </c>
      <c r="IS905">
        <f>IF($IZ905&gt;=55,INDEX($GO:$GO,$IY905+55),"")</f>
      </c>
      <c r="IT905">
        <f>IF($IZ905&gt;=56,INDEX($GO:$GO,$IY905+56),"")</f>
      </c>
      <c r="IU905">
        <f>IF($IZ905&gt;=57,INDEX($GO:$GO,$IY905+57),"")</f>
      </c>
      <c r="IV905">
        <f>IF($IZ905&gt;=58,INDEX($GO:$GO,$IY905+58),"")</f>
      </c>
      <c r="IW905">
        <f>IF($IZ905&gt;=59,INDEX($GO:$GO,$IY905+59),"")</f>
      </c>
      <c r="IX905">
        <f>IF($IZ905&gt;=60,INDEX($GO:$GO,$IY905+60),"")</f>
      </c>
      <c r="IY905">
        <f>IFERROR(MATCH($GN905,$GO$2:$GO$827,0)+1,0)</f>
      </c>
      <c r="IZ905">
        <f>IFERROR(INDEX($GP$2:$GP$827,MATCH($GN905,$GO$2:$GO$827,0)),0)</f>
      </c>
      <c r="JA905" t="s">
        <v>23</v>
      </c>
      <c r="JB905" t="s">
        <v>23</v>
      </c>
    </row>
    <row r="906" spans="1:262" x14ac:dyDescent="0.25">
      <c r="F906" s="1"/>
      <c r="G906" s="1"/>
      <c r="H906" s="1"/>
      <c r="I906" s="1"/>
      <c r="J906" s="1">
        <f>IFERROR(IF(FIND(" - ",$F906)&gt;0,MID($F906,FIND(" - ",$F906)+3,LEN($F906)),""),"")</f>
      </c>
      <c r="L906" s="1"/>
      <c r="N906" t="s">
        <v>23</v>
      </c>
      <c r="P906">
        <f>IF(OR($N906="",$O906=""),"",IFERROR($N906/$O906,0))</f>
      </c>
      <c r="Q906">
        <f>IF($N906="","",
IF($G906="","",
IF(ISNUMBER(SEARCH("exempt",LOWER($G906))),0,
$N906*(VALUE(SUBSTITUTE($G906,"%",""))/100))))</f>
      </c>
      <c r="W906">
        <f>IF($N906="","",
SUM($N906,$Q906,$U906,$R906,$T906)-
IF($V906="",0,VALUE($V906)))</f>
      </c>
      <c r="AE906" t="s">
        <v>2204</v>
      </c>
      <c r="AM906">
        <f>IFERROR(LEFT($F906,FIND(" - ",$F906)-1),$F906)</f>
      </c>
      <c r="AP906">
        <f>IF($CE906&gt;=1,INDEX($AN:$AN,$CD906+1),"")</f>
      </c>
      <c r="AQ906">
        <f>IF($CE906&gt;=2,INDEX($AN:$AN,$CD906+2),"")</f>
      </c>
      <c r="AR906">
        <f>IF($CE906&gt;=3,INDEX($AN:$AN,$CD906+3),"")</f>
      </c>
      <c r="AS906">
        <f>IF($CE906&gt;=4,INDEX($AN:$AN,$CD906+4),"")</f>
      </c>
      <c r="AT906">
        <f>IF($CE906&gt;=5,INDEX($AN:$AN,$CD906+5),"")</f>
      </c>
      <c r="AU906">
        <f>IF($CE906&gt;=6,INDEX($AN:$AN,$CD906+6),"")</f>
      </c>
      <c r="AV906">
        <f>IF($CE906&gt;=7,INDEX($AN:$AN,$CD906+7),"")</f>
      </c>
      <c r="AW906">
        <f>IF($CE906&gt;=8,INDEX($AN:$AN,$CD906+8),"")</f>
      </c>
      <c r="AX906">
        <f>IF($CE906&gt;=9,INDEX($AN:$AN,$CD906+9),"")</f>
      </c>
      <c r="AY906">
        <f>IF($CE906&gt;=10,INDEX($AN:$AN,$CD906+10),"")</f>
      </c>
      <c r="AZ906">
        <f>IF($CE906&gt;=11,INDEX($AN:$AN,$CD906+11),"")</f>
      </c>
      <c r="BA906">
        <f>IF($CE906&gt;=12,INDEX($AN:$AN,$CD906+12),"")</f>
      </c>
      <c r="BB906">
        <f>IF($CE906&gt;=13,INDEX($AN:$AN,$CD906+13),"")</f>
      </c>
      <c r="BC906">
        <f>IF($CE906&gt;=14,INDEX($AN:$AN,$CD906+14),"")</f>
      </c>
      <c r="BD906">
        <f>IF($CE906&gt;=15,INDEX($AN:$AN,$CD906+15),"")</f>
      </c>
      <c r="BE906">
        <f>IF($CE906&gt;=16,INDEX($AN:$AN,$CD906+16),"")</f>
      </c>
      <c r="BF906">
        <f>IF($CE906&gt;=17,INDEX($AN:$AN,$CD906+17),"")</f>
      </c>
      <c r="BG906">
        <f>IF($CE906&gt;=18,INDEX($AN:$AN,$CD906+18),"")</f>
      </c>
      <c r="BH906">
        <f>IF($CE906&gt;=19,INDEX($AN:$AN,$CD906+19),"")</f>
      </c>
      <c r="BI906">
        <f>IF($CE906&gt;=20,INDEX($AN:$AN,$CD906+20),"")</f>
      </c>
      <c r="BJ906">
        <f>IF($CE906&gt;=21,INDEX($AN:$AN,$CD906+21),"")</f>
      </c>
      <c r="BK906">
        <f>IF($CE906&gt;=22,INDEX($AN:$AN,$CD906+22),"")</f>
      </c>
      <c r="BL906">
        <f>IF($CE906&gt;=23,INDEX($AN:$AN,$CD906+23),"")</f>
      </c>
      <c r="BM906">
        <f>IF($CE906&gt;=24,INDEX($AN:$AN,$CD906+24),"")</f>
      </c>
      <c r="BN906">
        <f>IF($CE906&gt;=25,INDEX($AN:$AN,$CD906+25),"")</f>
      </c>
      <c r="BO906">
        <f>IF($CE906&gt;=26,INDEX($AN:$AN,$CD906+26),"")</f>
      </c>
      <c r="BP906">
        <f>IF($CE906&gt;=27,INDEX($AN:$AN,$CD906+27),"")</f>
      </c>
      <c r="BQ906">
        <f>IF($CE906&gt;=28,INDEX($AN:$AN,$CD906+28),"")</f>
      </c>
      <c r="BR906">
        <f>IF($CE906&gt;=29,INDEX($AN:$AN,$CD906+29),"")</f>
      </c>
      <c r="BS906">
        <f>IF($CE906&gt;=30,INDEX($AN:$AN,$CD906+30),"")</f>
      </c>
      <c r="BT906">
        <f>IF($CE906&gt;=31,INDEX($AN:$AN,$CD906+31),"")</f>
      </c>
      <c r="BU906">
        <f>IF($CE906&gt;=32,INDEX($AN:$AN,$CD906+32),"")</f>
      </c>
      <c r="BV906">
        <f>IF($CE906&gt;=33,INDEX($AN:$AN,$CD906+33),"")</f>
      </c>
      <c r="BW906">
        <f>IF($CE906&gt;=34,INDEX($AN:$AN,$CD906+34),"")</f>
      </c>
      <c r="BX906">
        <f>IF($CE906&gt;=35,INDEX($AN:$AN,$CD906+35),"")</f>
      </c>
      <c r="BY906">
        <f>IF($CE906&gt;=36,INDEX($AN:$AN,$CD906+36),"")</f>
      </c>
      <c r="BZ906">
        <f>IF($CE906&gt;=37,INDEX($AN:$AN,$CD906+37),"")</f>
      </c>
      <c r="CA906">
        <f>IF($CE906&gt;=38,INDEX($AN:$AN,$CD906+38),"")</f>
      </c>
      <c r="CB906">
        <f>IF($CE906&gt;=39,INDEX($AN:$AN,$CD906+39),"")</f>
      </c>
      <c r="CC906">
        <f>IF($CE906&gt;=40,INDEX($AN:$AN,$CD906+40),"")</f>
      </c>
      <c r="CD906">
        <f>IFERROR(MATCH($AM906,$AN$2:$AN$133,0)+1,0)</f>
      </c>
      <c r="CE906">
        <f>IFERROR(INDEX($AO$2:$AO$133,MATCH($AM906,$AN$2:$AN$133,0)),0)</f>
      </c>
      <c r="CF906">
        <f>IFERROR(LEFT($K906,FIND(" - ",$K906)-1),$K906)</f>
      </c>
      <c r="CG906" t="s">
        <v>2205</v>
      </c>
      <c r="CH906">
        <v>1</v>
      </c>
      <c r="CI906">
        <f>IF($DD906&gt;=1,INDEX($CG:$CG,$DC906+1),"")</f>
      </c>
      <c r="CJ906">
        <f>IF($DD906&gt;=2,INDEX($CG:$CG,$DC906+2),"")</f>
      </c>
      <c r="CK906">
        <f>IF($DD906&gt;=3,INDEX($CG:$CG,$DC906+3),"")</f>
      </c>
      <c r="CL906">
        <f>IF($DD906&gt;=4,INDEX($CG:$CG,$DC906+4),"")</f>
      </c>
      <c r="CM906">
        <f>IF($DD906&gt;=5,INDEX($CG:$CG,$DC906+5),"")</f>
      </c>
      <c r="CN906">
        <f>IF($DD906&gt;=6,INDEX($CG:$CG,$DC906+6),"")</f>
      </c>
      <c r="CO906">
        <f>IF($DD906&gt;=7,INDEX($CG:$CG,$DC906+7),"")</f>
      </c>
      <c r="CP906">
        <f>IF($DD906&gt;=8,INDEX($CG:$CG,$DC906+8),"")</f>
      </c>
      <c r="CQ906">
        <f>IF($DD906&gt;=9,INDEX($CG:$CG,$DC906+9),"")</f>
      </c>
      <c r="CR906">
        <f>IF($DD906&gt;=10,INDEX($CG:$CG,$DC906+10),"")</f>
      </c>
      <c r="CS906">
        <f>IF($DD906&gt;=11,INDEX($CG:$CG,$DC906+11),"")</f>
      </c>
      <c r="CT906">
        <f>IF($DD906&gt;=12,INDEX($CG:$CG,$DC906+12),"")</f>
      </c>
      <c r="CU906">
        <f>IF($DD906&gt;=13,INDEX($CG:$CG,$DC906+13),"")</f>
      </c>
      <c r="CV906">
        <f>IF($DD906&gt;=14,INDEX($CG:$CG,$DC906+14),"")</f>
      </c>
      <c r="CW906">
        <f>IF($DD906&gt;=15,INDEX($CG:$CG,$DC906+15),"")</f>
      </c>
      <c r="CX906">
        <f>IF($DD906&gt;=16,INDEX($CG:$CG,$DC906+16),"")</f>
      </c>
      <c r="CY906">
        <f>IF($DD906&gt;=17,INDEX($CG:$CG,$DC906+17),"")</f>
      </c>
      <c r="CZ906">
        <f>IF($DD906&gt;=18,INDEX($CG:$CG,$DC906+18),"")</f>
      </c>
      <c r="DA906">
        <f>IF($DD906&gt;=19,INDEX($CG:$CG,$DC906+19),"")</f>
      </c>
      <c r="DB906">
        <f>IF($DD906&gt;=20,INDEX($CG:$CG,$DC906+20),"")</f>
      </c>
      <c r="DC906">
        <f>IFERROR(MATCH($CF906,$CG$2:$CG$1558,0)+1,0)</f>
      </c>
      <c r="DD906">
        <f>IFERROR(INDEX($CH$2:$CH$1558,MATCH($CF906,$CG$2:$CG$1558,0)),0)</f>
      </c>
      <c r="DE906">
        <f>IFERROR(INDEX($AL:$AL,MATCH($G906,$AK:$AK,0))&amp;"","")</f>
      </c>
      <c r="DI906">
        <f>IF($GL906&gt;=1,INDEX($DF:$DF,$GK906+1),"")</f>
      </c>
      <c r="DJ906">
        <f>IF($GL906&gt;=2,INDEX($DF:$DF,$GK906+2),"")</f>
      </c>
      <c r="DK906">
        <f>IF($GL906&gt;=3,INDEX($DF:$DF,$GK906+3),"")</f>
      </c>
      <c r="DL906">
        <f>IF($GL906&gt;=4,INDEX($DF:$DF,$GK906+4),"")</f>
      </c>
      <c r="DM906">
        <f>IF($GL906&gt;=5,INDEX($DF:$DF,$GK906+5),"")</f>
      </c>
      <c r="DN906">
        <f>IF($GL906&gt;=6,INDEX($DF:$DF,$GK906+6),"")</f>
      </c>
      <c r="DO906">
        <f>IF($GL906&gt;=7,INDEX($DF:$DF,$GK906+7),"")</f>
      </c>
      <c r="DP906">
        <f>IF($GL906&gt;=8,INDEX($DF:$DF,$GK906+8),"")</f>
      </c>
      <c r="DQ906">
        <f>IF($GL906&gt;=9,INDEX($DF:$DF,$GK906+9),"")</f>
      </c>
      <c r="DR906">
        <f>IF($GL906&gt;=10,INDEX($DF:$DF,$GK906+10),"")</f>
      </c>
      <c r="DS906">
        <f>IF($GL906&gt;=11,INDEX($DF:$DF,$GK906+11),"")</f>
      </c>
      <c r="DT906">
        <f>IF($GL906&gt;=12,INDEX($DF:$DF,$GK906+12),"")</f>
      </c>
      <c r="DU906">
        <f>IF($GL906&gt;=13,INDEX($DF:$DF,$GK906+13),"")</f>
      </c>
      <c r="DV906">
        <f>IF($GL906&gt;=14,INDEX($DF:$DF,$GK906+14),"")</f>
      </c>
      <c r="DW906">
        <f>IF($GL906&gt;=15,INDEX($DF:$DF,$GK906+15),"")</f>
      </c>
      <c r="DX906">
        <f>IF($GL906&gt;=16,INDEX($DF:$DF,$GK906+16),"")</f>
      </c>
      <c r="DY906">
        <f>IF($GL906&gt;=17,INDEX($DF:$DF,$GK906+17),"")</f>
      </c>
      <c r="DZ906">
        <f>IF($GL906&gt;=18,INDEX($DF:$DF,$GK906+18),"")</f>
      </c>
      <c r="EA906">
        <f>IF($GL906&gt;=19,INDEX($DF:$DF,$GK906+19),"")</f>
      </c>
      <c r="EB906">
        <f>IF($GL906&gt;=20,INDEX($DF:$DF,$GK906+20),"")</f>
      </c>
      <c r="EC906">
        <f>IF($GL906&gt;=21,INDEX($DF:$DF,$GK906+21),"")</f>
      </c>
      <c r="ED906">
        <f>IF($GL906&gt;=22,INDEX($DF:$DF,$GK906+22),"")</f>
      </c>
      <c r="EE906">
        <f>IF($GL906&gt;=23,INDEX($DF:$DF,$GK906+23),"")</f>
      </c>
      <c r="EF906">
        <f>IF($GL906&gt;=24,INDEX($DF:$DF,$GK906+24),"")</f>
      </c>
      <c r="EG906">
        <f>IF($GL906&gt;=25,INDEX($DF:$DF,$GK906+25),"")</f>
      </c>
      <c r="EH906">
        <f>IF($GL906&gt;=26,INDEX($DF:$DF,$GK906+26),"")</f>
      </c>
      <c r="EI906">
        <f>IF($GL906&gt;=27,INDEX($DF:$DF,$GK906+27),"")</f>
      </c>
      <c r="EJ906">
        <f>IF($GL906&gt;=28,INDEX($DF:$DF,$GK906+28),"")</f>
      </c>
      <c r="EK906">
        <f>IF($GL906&gt;=29,INDEX($DF:$DF,$GK906+29),"")</f>
      </c>
      <c r="EL906">
        <f>IF($GL906&gt;=30,INDEX($DF:$DF,$GK906+30),"")</f>
      </c>
      <c r="EM906">
        <f>IF($GL906&gt;=31,INDEX($DF:$DF,$GK906+31),"")</f>
      </c>
      <c r="EN906">
        <f>IF($GL906&gt;=32,INDEX($DF:$DF,$GK906+32),"")</f>
      </c>
      <c r="EO906">
        <f>IF($GL906&gt;=33,INDEX($DF:$DF,$GK906+33),"")</f>
      </c>
      <c r="EP906">
        <f>IF($GL906&gt;=34,INDEX($DF:$DF,$GK906+34),"")</f>
      </c>
      <c r="EQ906">
        <f>IF($GL906&gt;=35,INDEX($DF:$DF,$GK906+35),"")</f>
      </c>
      <c r="ER906">
        <f>IF($GL906&gt;=36,INDEX($DF:$DF,$GK906+36),"")</f>
      </c>
      <c r="ES906">
        <f>IF($GL906&gt;=37,INDEX($DF:$DF,$GK906+37),"")</f>
      </c>
      <c r="ET906">
        <f>IF($GL906&gt;=38,INDEX($DF:$DF,$GK906+38),"")</f>
      </c>
      <c r="EU906">
        <f>IF($GL906&gt;=39,INDEX($DF:$DF,$GK906+39),"")</f>
      </c>
      <c r="EV906">
        <f>IF($GL906&gt;=40,INDEX($DF:$DF,$GK906+40),"")</f>
      </c>
      <c r="EW906">
        <f>IF($GL906&gt;=1,INDEX($DG:$DG,$GK906+1),"")</f>
      </c>
      <c r="EX906">
        <f>IF($GL906&gt;=2,INDEX($DG:$DG,$GK906+2),"")</f>
      </c>
      <c r="EY906">
        <f>IF($GL906&gt;=3,INDEX($DG:$DG,$GK906+3),"")</f>
      </c>
      <c r="EZ906">
        <f>IF($GL906&gt;=4,INDEX($DG:$DG,$GK906+4),"")</f>
      </c>
      <c r="FA906">
        <f>IF($GL906&gt;=5,INDEX($DG:$DG,$GK906+5),"")</f>
      </c>
      <c r="FB906">
        <f>IF($GL906&gt;=6,INDEX($DG:$DG,$GK906+6),"")</f>
      </c>
      <c r="FC906">
        <f>IF($GL906&gt;=7,INDEX($DG:$DG,$GK906+7),"")</f>
      </c>
      <c r="FD906">
        <f>IF($GL906&gt;=8,INDEX($DG:$DG,$GK906+8),"")</f>
      </c>
      <c r="FE906">
        <f>IF($GL906&gt;=9,INDEX($DG:$DG,$GK906+9),"")</f>
      </c>
      <c r="FF906">
        <f>IF($GL906&gt;=10,INDEX($DG:$DG,$GK906+10),"")</f>
      </c>
      <c r="FG906">
        <f>IF($GL906&gt;=11,INDEX($DG:$DG,$GK906+11),"")</f>
      </c>
      <c r="FH906">
        <f>IF($GL906&gt;=12,INDEX($DG:$DG,$GK906+12),"")</f>
      </c>
      <c r="FI906">
        <f>IF($GL906&gt;=13,INDEX($DG:$DG,$GK906+13),"")</f>
      </c>
      <c r="FJ906">
        <f>IF($GL906&gt;=14,INDEX($DG:$DG,$GK906+14),"")</f>
      </c>
      <c r="FK906">
        <f>IF($GL906&gt;=15,INDEX($DG:$DG,$GK906+15),"")</f>
      </c>
      <c r="FL906">
        <f>IF($GL906&gt;=16,INDEX($DG:$DG,$GK906+16),"")</f>
      </c>
      <c r="FM906">
        <f>IF($GL906&gt;=17,INDEX($DG:$DG,$GK906+17),"")</f>
      </c>
      <c r="FN906">
        <f>IF($GL906&gt;=18,INDEX($DG:$DG,$GK906+18),"")</f>
      </c>
      <c r="FO906">
        <f>IF($GL906&gt;=19,INDEX($DG:$DG,$GK906+19),"")</f>
      </c>
      <c r="FP906">
        <f>IF($GL906&gt;=20,INDEX($DG:$DG,$GK906+20),"")</f>
      </c>
      <c r="FQ906">
        <f>IF($GL906&gt;=21,INDEX($DG:$DG,$GK906+21),"")</f>
      </c>
      <c r="FR906">
        <f>IF($GL906&gt;=22,INDEX($DG:$DG,$GK906+22),"")</f>
      </c>
      <c r="FS906">
        <f>IF($GL906&gt;=23,INDEX($DG:$DG,$GK906+23),"")</f>
      </c>
      <c r="FT906">
        <f>IF($GL906&gt;=24,INDEX($DG:$DG,$GK906+24),"")</f>
      </c>
      <c r="FU906">
        <f>IF($GL906&gt;=25,INDEX($DG:$DG,$GK906+25),"")</f>
      </c>
      <c r="FV906">
        <f>IF($GL906&gt;=26,INDEX($DG:$DG,$GK906+26),"")</f>
      </c>
      <c r="FW906">
        <f>IF($GL906&gt;=27,INDEX($DG:$DG,$GK906+27),"")</f>
      </c>
      <c r="FX906">
        <f>IF($GL906&gt;=28,INDEX($DG:$DG,$GK906+28),"")</f>
      </c>
      <c r="FY906">
        <f>IF($GL906&gt;=29,INDEX($DG:$DG,$GK906+29),"")</f>
      </c>
      <c r="FZ906">
        <f>IF($GL906&gt;=30,INDEX($DG:$DG,$GK906+30),"")</f>
      </c>
      <c r="GA906">
        <f>IF($GL906&gt;=31,INDEX($DG:$DG,$GK906+31),"")</f>
      </c>
      <c r="GB906">
        <f>IF($GL906&gt;=32,INDEX($DG:$DG,$GK906+32),"")</f>
      </c>
      <c r="GC906">
        <f>IF($GL906&gt;=33,INDEX($DG:$DG,$GK906+33),"")</f>
      </c>
      <c r="GD906">
        <f>IF($GL906&gt;=34,INDEX($DG:$DG,$GK906+34),"")</f>
      </c>
      <c r="GE906">
        <f>IF($GL906&gt;=35,INDEX($DG:$DG,$GK906+35),"")</f>
      </c>
      <c r="GF906">
        <f>IF($GL906&gt;=36,INDEX($DG:$DG,$GK906+36),"")</f>
      </c>
      <c r="GG906">
        <f>IF($GL906&gt;=37,INDEX($DG:$DG,$GK906+37),"")</f>
      </c>
      <c r="GH906">
        <f>IF($GL906&gt;=38,INDEX($DG:$DG,$GK906+38),"")</f>
      </c>
      <c r="GI906">
        <f>IF($GL906&gt;=39,INDEX($DG:$DG,$GK906+39),"")</f>
      </c>
      <c r="GJ906">
        <f>IF($GL906&gt;=40,INDEX($DG:$DG,$GK906+40),"")</f>
      </c>
      <c r="GK906">
        <f>IFERROR(MATCH($DE906,$DF$2:$DF$166,0)+1,0)</f>
      </c>
      <c r="GL906">
        <f>IFERROR(INDEX($DH$2:$DH$166,MATCH($DE906,$DF$2:$DF$166,0)),0)</f>
      </c>
      <c r="GM906">
        <f>IFERROR(MATCH($H906,$DI$906:$EV$906,0),0)</f>
      </c>
      <c r="GN906">
        <f>IF($GM906&gt;0,INDEX($EW$906:$GJ$906,$GM906),"")</f>
      </c>
      <c r="GQ906">
        <f>IF($IZ906&gt;=1,INDEX($GO:$GO,$IY906+1),"")</f>
      </c>
      <c r="GR906">
        <f>IF($IZ906&gt;=2,INDEX($GO:$GO,$IY906+2),"")</f>
      </c>
      <c r="GS906">
        <f>IF($IZ906&gt;=3,INDEX($GO:$GO,$IY906+3),"")</f>
      </c>
      <c r="GT906">
        <f>IF($IZ906&gt;=4,INDEX($GO:$GO,$IY906+4),"")</f>
      </c>
      <c r="GU906">
        <f>IF($IZ906&gt;=5,INDEX($GO:$GO,$IY906+5),"")</f>
      </c>
      <c r="GV906">
        <f>IF($IZ906&gt;=6,INDEX($GO:$GO,$IY906+6),"")</f>
      </c>
      <c r="GW906">
        <f>IF($IZ906&gt;=7,INDEX($GO:$GO,$IY906+7),"")</f>
      </c>
      <c r="GX906">
        <f>IF($IZ906&gt;=8,INDEX($GO:$GO,$IY906+8),"")</f>
      </c>
      <c r="GY906">
        <f>IF($IZ906&gt;=9,INDEX($GO:$GO,$IY906+9),"")</f>
      </c>
      <c r="GZ906">
        <f>IF($IZ906&gt;=10,INDEX($GO:$GO,$IY906+10),"")</f>
      </c>
      <c r="HA906">
        <f>IF($IZ906&gt;=11,INDEX($GO:$GO,$IY906+11),"")</f>
      </c>
      <c r="HB906">
        <f>IF($IZ906&gt;=12,INDEX($GO:$GO,$IY906+12),"")</f>
      </c>
      <c r="HC906">
        <f>IF($IZ906&gt;=13,INDEX($GO:$GO,$IY906+13),"")</f>
      </c>
      <c r="HD906">
        <f>IF($IZ906&gt;=14,INDEX($GO:$GO,$IY906+14),"")</f>
      </c>
      <c r="HE906">
        <f>IF($IZ906&gt;=15,INDEX($GO:$GO,$IY906+15),"")</f>
      </c>
      <c r="HF906">
        <f>IF($IZ906&gt;=16,INDEX($GO:$GO,$IY906+16),"")</f>
      </c>
      <c r="HG906">
        <f>IF($IZ906&gt;=17,INDEX($GO:$GO,$IY906+17),"")</f>
      </c>
      <c r="HH906">
        <f>IF($IZ906&gt;=18,INDEX($GO:$GO,$IY906+18),"")</f>
      </c>
      <c r="HI906">
        <f>IF($IZ906&gt;=19,INDEX($GO:$GO,$IY906+19),"")</f>
      </c>
      <c r="HJ906">
        <f>IF($IZ906&gt;=20,INDEX($GO:$GO,$IY906+20),"")</f>
      </c>
      <c r="HK906">
        <f>IF($IZ906&gt;=21,INDEX($GO:$GO,$IY906+21),"")</f>
      </c>
      <c r="HL906">
        <f>IF($IZ906&gt;=22,INDEX($GO:$GO,$IY906+22),"")</f>
      </c>
      <c r="HM906">
        <f>IF($IZ906&gt;=23,INDEX($GO:$GO,$IY906+23),"")</f>
      </c>
      <c r="HN906">
        <f>IF($IZ906&gt;=24,INDEX($GO:$GO,$IY906+24),"")</f>
      </c>
      <c r="HO906">
        <f>IF($IZ906&gt;=25,INDEX($GO:$GO,$IY906+25),"")</f>
      </c>
      <c r="HP906">
        <f>IF($IZ906&gt;=26,INDEX($GO:$GO,$IY906+26),"")</f>
      </c>
      <c r="HQ906">
        <f>IF($IZ906&gt;=27,INDEX($GO:$GO,$IY906+27),"")</f>
      </c>
      <c r="HR906">
        <f>IF($IZ906&gt;=28,INDEX($GO:$GO,$IY906+28),"")</f>
      </c>
      <c r="HS906">
        <f>IF($IZ906&gt;=29,INDEX($GO:$GO,$IY906+29),"")</f>
      </c>
      <c r="HT906">
        <f>IF($IZ906&gt;=30,INDEX($GO:$GO,$IY906+30),"")</f>
      </c>
      <c r="HU906">
        <f>IF($IZ906&gt;=31,INDEX($GO:$GO,$IY906+31),"")</f>
      </c>
      <c r="HV906">
        <f>IF($IZ906&gt;=32,INDEX($GO:$GO,$IY906+32),"")</f>
      </c>
      <c r="HW906">
        <f>IF($IZ906&gt;=33,INDEX($GO:$GO,$IY906+33),"")</f>
      </c>
      <c r="HX906">
        <f>IF($IZ906&gt;=34,INDEX($GO:$GO,$IY906+34),"")</f>
      </c>
      <c r="HY906">
        <f>IF($IZ906&gt;=35,INDEX($GO:$GO,$IY906+35),"")</f>
      </c>
      <c r="HZ906">
        <f>IF($IZ906&gt;=36,INDEX($GO:$GO,$IY906+36),"")</f>
      </c>
      <c r="IA906">
        <f>IF($IZ906&gt;=37,INDEX($GO:$GO,$IY906+37),"")</f>
      </c>
      <c r="IB906">
        <f>IF($IZ906&gt;=38,INDEX($GO:$GO,$IY906+38),"")</f>
      </c>
      <c r="IC906">
        <f>IF($IZ906&gt;=39,INDEX($GO:$GO,$IY906+39),"")</f>
      </c>
      <c r="ID906">
        <f>IF($IZ906&gt;=40,INDEX($GO:$GO,$IY906+40),"")</f>
      </c>
      <c r="IE906">
        <f>IF($IZ906&gt;=41,INDEX($GO:$GO,$IY906+41),"")</f>
      </c>
      <c r="IF906">
        <f>IF($IZ906&gt;=42,INDEX($GO:$GO,$IY906+42),"")</f>
      </c>
      <c r="IG906">
        <f>IF($IZ906&gt;=43,INDEX($GO:$GO,$IY906+43),"")</f>
      </c>
      <c r="IH906">
        <f>IF($IZ906&gt;=44,INDEX($GO:$GO,$IY906+44),"")</f>
      </c>
      <c r="II906">
        <f>IF($IZ906&gt;=45,INDEX($GO:$GO,$IY906+45),"")</f>
      </c>
      <c r="IJ906">
        <f>IF($IZ906&gt;=46,INDEX($GO:$GO,$IY906+46),"")</f>
      </c>
      <c r="IK906">
        <f>IF($IZ906&gt;=47,INDEX($GO:$GO,$IY906+47),"")</f>
      </c>
      <c r="IL906">
        <f>IF($IZ906&gt;=48,INDEX($GO:$GO,$IY906+48),"")</f>
      </c>
      <c r="IM906">
        <f>IF($IZ906&gt;=49,INDEX($GO:$GO,$IY906+49),"")</f>
      </c>
      <c r="IN906">
        <f>IF($IZ906&gt;=50,INDEX($GO:$GO,$IY906+50),"")</f>
      </c>
      <c r="IO906">
        <f>IF($IZ906&gt;=51,INDEX($GO:$GO,$IY906+51),"")</f>
      </c>
      <c r="IP906">
        <f>IF($IZ906&gt;=52,INDEX($GO:$GO,$IY906+52),"")</f>
      </c>
      <c r="IQ906">
        <f>IF($IZ906&gt;=53,INDEX($GO:$GO,$IY906+53),"")</f>
      </c>
      <c r="IR906">
        <f>IF($IZ906&gt;=54,INDEX($GO:$GO,$IY906+54),"")</f>
      </c>
      <c r="IS906">
        <f>IF($IZ906&gt;=55,INDEX($GO:$GO,$IY906+55),"")</f>
      </c>
      <c r="IT906">
        <f>IF($IZ906&gt;=56,INDEX($GO:$GO,$IY906+56),"")</f>
      </c>
      <c r="IU906">
        <f>IF($IZ906&gt;=57,INDEX($GO:$GO,$IY906+57),"")</f>
      </c>
      <c r="IV906">
        <f>IF($IZ906&gt;=58,INDEX($GO:$GO,$IY906+58),"")</f>
      </c>
      <c r="IW906">
        <f>IF($IZ906&gt;=59,INDEX($GO:$GO,$IY906+59),"")</f>
      </c>
      <c r="IX906">
        <f>IF($IZ906&gt;=60,INDEX($GO:$GO,$IY906+60),"")</f>
      </c>
      <c r="IY906">
        <f>IFERROR(MATCH($GN906,$GO$2:$GO$827,0)+1,0)</f>
      </c>
      <c r="IZ906">
        <f>IFERROR(INDEX($GP$2:$GP$827,MATCH($GN906,$GO$2:$GO$827,0)),0)</f>
      </c>
      <c r="JA906" t="s">
        <v>23</v>
      </c>
      <c r="JB906" t="s">
        <v>23</v>
      </c>
    </row>
    <row r="907" spans="1:262" x14ac:dyDescent="0.25">
      <c r="F907" s="1"/>
      <c r="G907" s="1"/>
      <c r="H907" s="1"/>
      <c r="I907" s="1"/>
      <c r="J907" s="1">
        <f>IFERROR(IF(FIND(" - ",$F907)&gt;0,MID($F907,FIND(" - ",$F907)+3,LEN($F907)),""),"")</f>
      </c>
      <c r="L907" s="1"/>
      <c r="N907" t="s">
        <v>23</v>
      </c>
      <c r="P907">
        <f>IF(OR($N907="",$O907=""),"",IFERROR($N907/$O907,0))</f>
      </c>
      <c r="Q907">
        <f>IF($N907="","",
IF($G907="","",
IF(ISNUMBER(SEARCH("exempt",LOWER($G907))),0,
$N907*(VALUE(SUBSTITUTE($G907,"%",""))/100))))</f>
      </c>
      <c r="W907">
        <f>IF($N907="","",
SUM($N907,$Q907,$U907,$R907,$T907)-
IF($V907="",0,VALUE($V907)))</f>
      </c>
      <c r="AE907" t="s">
        <v>2206</v>
      </c>
      <c r="AM907">
        <f>IFERROR(LEFT($F907,FIND(" - ",$F907)-1),$F907)</f>
      </c>
      <c r="AP907">
        <f>IF($CE907&gt;=1,INDEX($AN:$AN,$CD907+1),"")</f>
      </c>
      <c r="AQ907">
        <f>IF($CE907&gt;=2,INDEX($AN:$AN,$CD907+2),"")</f>
      </c>
      <c r="AR907">
        <f>IF($CE907&gt;=3,INDEX($AN:$AN,$CD907+3),"")</f>
      </c>
      <c r="AS907">
        <f>IF($CE907&gt;=4,INDEX($AN:$AN,$CD907+4),"")</f>
      </c>
      <c r="AT907">
        <f>IF($CE907&gt;=5,INDEX($AN:$AN,$CD907+5),"")</f>
      </c>
      <c r="AU907">
        <f>IF($CE907&gt;=6,INDEX($AN:$AN,$CD907+6),"")</f>
      </c>
      <c r="AV907">
        <f>IF($CE907&gt;=7,INDEX($AN:$AN,$CD907+7),"")</f>
      </c>
      <c r="AW907">
        <f>IF($CE907&gt;=8,INDEX($AN:$AN,$CD907+8),"")</f>
      </c>
      <c r="AX907">
        <f>IF($CE907&gt;=9,INDEX($AN:$AN,$CD907+9),"")</f>
      </c>
      <c r="AY907">
        <f>IF($CE907&gt;=10,INDEX($AN:$AN,$CD907+10),"")</f>
      </c>
      <c r="AZ907">
        <f>IF($CE907&gt;=11,INDEX($AN:$AN,$CD907+11),"")</f>
      </c>
      <c r="BA907">
        <f>IF($CE907&gt;=12,INDEX($AN:$AN,$CD907+12),"")</f>
      </c>
      <c r="BB907">
        <f>IF($CE907&gt;=13,INDEX($AN:$AN,$CD907+13),"")</f>
      </c>
      <c r="BC907">
        <f>IF($CE907&gt;=14,INDEX($AN:$AN,$CD907+14),"")</f>
      </c>
      <c r="BD907">
        <f>IF($CE907&gt;=15,INDEX($AN:$AN,$CD907+15),"")</f>
      </c>
      <c r="BE907">
        <f>IF($CE907&gt;=16,INDEX($AN:$AN,$CD907+16),"")</f>
      </c>
      <c r="BF907">
        <f>IF($CE907&gt;=17,INDEX($AN:$AN,$CD907+17),"")</f>
      </c>
      <c r="BG907">
        <f>IF($CE907&gt;=18,INDEX($AN:$AN,$CD907+18),"")</f>
      </c>
      <c r="BH907">
        <f>IF($CE907&gt;=19,INDEX($AN:$AN,$CD907+19),"")</f>
      </c>
      <c r="BI907">
        <f>IF($CE907&gt;=20,INDEX($AN:$AN,$CD907+20),"")</f>
      </c>
      <c r="BJ907">
        <f>IF($CE907&gt;=21,INDEX($AN:$AN,$CD907+21),"")</f>
      </c>
      <c r="BK907">
        <f>IF($CE907&gt;=22,INDEX($AN:$AN,$CD907+22),"")</f>
      </c>
      <c r="BL907">
        <f>IF($CE907&gt;=23,INDEX($AN:$AN,$CD907+23),"")</f>
      </c>
      <c r="BM907">
        <f>IF($CE907&gt;=24,INDEX($AN:$AN,$CD907+24),"")</f>
      </c>
      <c r="BN907">
        <f>IF($CE907&gt;=25,INDEX($AN:$AN,$CD907+25),"")</f>
      </c>
      <c r="BO907">
        <f>IF($CE907&gt;=26,INDEX($AN:$AN,$CD907+26),"")</f>
      </c>
      <c r="BP907">
        <f>IF($CE907&gt;=27,INDEX($AN:$AN,$CD907+27),"")</f>
      </c>
      <c r="BQ907">
        <f>IF($CE907&gt;=28,INDEX($AN:$AN,$CD907+28),"")</f>
      </c>
      <c r="BR907">
        <f>IF($CE907&gt;=29,INDEX($AN:$AN,$CD907+29),"")</f>
      </c>
      <c r="BS907">
        <f>IF($CE907&gt;=30,INDEX($AN:$AN,$CD907+30),"")</f>
      </c>
      <c r="BT907">
        <f>IF($CE907&gt;=31,INDEX($AN:$AN,$CD907+31),"")</f>
      </c>
      <c r="BU907">
        <f>IF($CE907&gt;=32,INDEX($AN:$AN,$CD907+32),"")</f>
      </c>
      <c r="BV907">
        <f>IF($CE907&gt;=33,INDEX($AN:$AN,$CD907+33),"")</f>
      </c>
      <c r="BW907">
        <f>IF($CE907&gt;=34,INDEX($AN:$AN,$CD907+34),"")</f>
      </c>
      <c r="BX907">
        <f>IF($CE907&gt;=35,INDEX($AN:$AN,$CD907+35),"")</f>
      </c>
      <c r="BY907">
        <f>IF($CE907&gt;=36,INDEX($AN:$AN,$CD907+36),"")</f>
      </c>
      <c r="BZ907">
        <f>IF($CE907&gt;=37,INDEX($AN:$AN,$CD907+37),"")</f>
      </c>
      <c r="CA907">
        <f>IF($CE907&gt;=38,INDEX($AN:$AN,$CD907+38),"")</f>
      </c>
      <c r="CB907">
        <f>IF($CE907&gt;=39,INDEX($AN:$AN,$CD907+39),"")</f>
      </c>
      <c r="CC907">
        <f>IF($CE907&gt;=40,INDEX($AN:$AN,$CD907+40),"")</f>
      </c>
      <c r="CD907">
        <f>IFERROR(MATCH($AM907,$AN$2:$AN$133,0)+1,0)</f>
      </c>
      <c r="CE907">
        <f>IFERROR(INDEX($AO$2:$AO$133,MATCH($AM907,$AN$2:$AN$133,0)),0)</f>
      </c>
      <c r="CF907">
        <f>IFERROR(LEFT($K907,FIND(" - ",$K907)-1),$K907)</f>
      </c>
      <c r="CG907" t="s">
        <v>108</v>
      </c>
      <c r="CI907">
        <f>IF($DD907&gt;=1,INDEX($CG:$CG,$DC907+1),"")</f>
      </c>
      <c r="CJ907">
        <f>IF($DD907&gt;=2,INDEX($CG:$CG,$DC907+2),"")</f>
      </c>
      <c r="CK907">
        <f>IF($DD907&gt;=3,INDEX($CG:$CG,$DC907+3),"")</f>
      </c>
      <c r="CL907">
        <f>IF($DD907&gt;=4,INDEX($CG:$CG,$DC907+4),"")</f>
      </c>
      <c r="CM907">
        <f>IF($DD907&gt;=5,INDEX($CG:$CG,$DC907+5),"")</f>
      </c>
      <c r="CN907">
        <f>IF($DD907&gt;=6,INDEX($CG:$CG,$DC907+6),"")</f>
      </c>
      <c r="CO907">
        <f>IF($DD907&gt;=7,INDEX($CG:$CG,$DC907+7),"")</f>
      </c>
      <c r="CP907">
        <f>IF($DD907&gt;=8,INDEX($CG:$CG,$DC907+8),"")</f>
      </c>
      <c r="CQ907">
        <f>IF($DD907&gt;=9,INDEX($CG:$CG,$DC907+9),"")</f>
      </c>
      <c r="CR907">
        <f>IF($DD907&gt;=10,INDEX($CG:$CG,$DC907+10),"")</f>
      </c>
      <c r="CS907">
        <f>IF($DD907&gt;=11,INDEX($CG:$CG,$DC907+11),"")</f>
      </c>
      <c r="CT907">
        <f>IF($DD907&gt;=12,INDEX($CG:$CG,$DC907+12),"")</f>
      </c>
      <c r="CU907">
        <f>IF($DD907&gt;=13,INDEX($CG:$CG,$DC907+13),"")</f>
      </c>
      <c r="CV907">
        <f>IF($DD907&gt;=14,INDEX($CG:$CG,$DC907+14),"")</f>
      </c>
      <c r="CW907">
        <f>IF($DD907&gt;=15,INDEX($CG:$CG,$DC907+15),"")</f>
      </c>
      <c r="CX907">
        <f>IF($DD907&gt;=16,INDEX($CG:$CG,$DC907+16),"")</f>
      </c>
      <c r="CY907">
        <f>IF($DD907&gt;=17,INDEX($CG:$CG,$DC907+17),"")</f>
      </c>
      <c r="CZ907">
        <f>IF($DD907&gt;=18,INDEX($CG:$CG,$DC907+18),"")</f>
      </c>
      <c r="DA907">
        <f>IF($DD907&gt;=19,INDEX($CG:$CG,$DC907+19),"")</f>
      </c>
      <c r="DB907">
        <f>IF($DD907&gt;=20,INDEX($CG:$CG,$DC907+20),"")</f>
      </c>
      <c r="DC907">
        <f>IFERROR(MATCH($CF907,$CG$2:$CG$1558,0)+1,0)</f>
      </c>
      <c r="DD907">
        <f>IFERROR(INDEX($CH$2:$CH$1558,MATCH($CF907,$CG$2:$CG$1558,0)),0)</f>
      </c>
      <c r="DE907">
        <f>IFERROR(INDEX($AL:$AL,MATCH($G907,$AK:$AK,0))&amp;"","")</f>
      </c>
      <c r="DI907">
        <f>IF($GL907&gt;=1,INDEX($DF:$DF,$GK907+1),"")</f>
      </c>
      <c r="DJ907">
        <f>IF($GL907&gt;=2,INDEX($DF:$DF,$GK907+2),"")</f>
      </c>
      <c r="DK907">
        <f>IF($GL907&gt;=3,INDEX($DF:$DF,$GK907+3),"")</f>
      </c>
      <c r="DL907">
        <f>IF($GL907&gt;=4,INDEX($DF:$DF,$GK907+4),"")</f>
      </c>
      <c r="DM907">
        <f>IF($GL907&gt;=5,INDEX($DF:$DF,$GK907+5),"")</f>
      </c>
      <c r="DN907">
        <f>IF($GL907&gt;=6,INDEX($DF:$DF,$GK907+6),"")</f>
      </c>
      <c r="DO907">
        <f>IF($GL907&gt;=7,INDEX($DF:$DF,$GK907+7),"")</f>
      </c>
      <c r="DP907">
        <f>IF($GL907&gt;=8,INDEX($DF:$DF,$GK907+8),"")</f>
      </c>
      <c r="DQ907">
        <f>IF($GL907&gt;=9,INDEX($DF:$DF,$GK907+9),"")</f>
      </c>
      <c r="DR907">
        <f>IF($GL907&gt;=10,INDEX($DF:$DF,$GK907+10),"")</f>
      </c>
      <c r="DS907">
        <f>IF($GL907&gt;=11,INDEX($DF:$DF,$GK907+11),"")</f>
      </c>
      <c r="DT907">
        <f>IF($GL907&gt;=12,INDEX($DF:$DF,$GK907+12),"")</f>
      </c>
      <c r="DU907">
        <f>IF($GL907&gt;=13,INDEX($DF:$DF,$GK907+13),"")</f>
      </c>
      <c r="DV907">
        <f>IF($GL907&gt;=14,INDEX($DF:$DF,$GK907+14),"")</f>
      </c>
      <c r="DW907">
        <f>IF($GL907&gt;=15,INDEX($DF:$DF,$GK907+15),"")</f>
      </c>
      <c r="DX907">
        <f>IF($GL907&gt;=16,INDEX($DF:$DF,$GK907+16),"")</f>
      </c>
      <c r="DY907">
        <f>IF($GL907&gt;=17,INDEX($DF:$DF,$GK907+17),"")</f>
      </c>
      <c r="DZ907">
        <f>IF($GL907&gt;=18,INDEX($DF:$DF,$GK907+18),"")</f>
      </c>
      <c r="EA907">
        <f>IF($GL907&gt;=19,INDEX($DF:$DF,$GK907+19),"")</f>
      </c>
      <c r="EB907">
        <f>IF($GL907&gt;=20,INDEX($DF:$DF,$GK907+20),"")</f>
      </c>
      <c r="EC907">
        <f>IF($GL907&gt;=21,INDEX($DF:$DF,$GK907+21),"")</f>
      </c>
      <c r="ED907">
        <f>IF($GL907&gt;=22,INDEX($DF:$DF,$GK907+22),"")</f>
      </c>
      <c r="EE907">
        <f>IF($GL907&gt;=23,INDEX($DF:$DF,$GK907+23),"")</f>
      </c>
      <c r="EF907">
        <f>IF($GL907&gt;=24,INDEX($DF:$DF,$GK907+24),"")</f>
      </c>
      <c r="EG907">
        <f>IF($GL907&gt;=25,INDEX($DF:$DF,$GK907+25),"")</f>
      </c>
      <c r="EH907">
        <f>IF($GL907&gt;=26,INDEX($DF:$DF,$GK907+26),"")</f>
      </c>
      <c r="EI907">
        <f>IF($GL907&gt;=27,INDEX($DF:$DF,$GK907+27),"")</f>
      </c>
      <c r="EJ907">
        <f>IF($GL907&gt;=28,INDEX($DF:$DF,$GK907+28),"")</f>
      </c>
      <c r="EK907">
        <f>IF($GL907&gt;=29,INDEX($DF:$DF,$GK907+29),"")</f>
      </c>
      <c r="EL907">
        <f>IF($GL907&gt;=30,INDEX($DF:$DF,$GK907+30),"")</f>
      </c>
      <c r="EM907">
        <f>IF($GL907&gt;=31,INDEX($DF:$DF,$GK907+31),"")</f>
      </c>
      <c r="EN907">
        <f>IF($GL907&gt;=32,INDEX($DF:$DF,$GK907+32),"")</f>
      </c>
      <c r="EO907">
        <f>IF($GL907&gt;=33,INDEX($DF:$DF,$GK907+33),"")</f>
      </c>
      <c r="EP907">
        <f>IF($GL907&gt;=34,INDEX($DF:$DF,$GK907+34),"")</f>
      </c>
      <c r="EQ907">
        <f>IF($GL907&gt;=35,INDEX($DF:$DF,$GK907+35),"")</f>
      </c>
      <c r="ER907">
        <f>IF($GL907&gt;=36,INDEX($DF:$DF,$GK907+36),"")</f>
      </c>
      <c r="ES907">
        <f>IF($GL907&gt;=37,INDEX($DF:$DF,$GK907+37),"")</f>
      </c>
      <c r="ET907">
        <f>IF($GL907&gt;=38,INDEX($DF:$DF,$GK907+38),"")</f>
      </c>
      <c r="EU907">
        <f>IF($GL907&gt;=39,INDEX($DF:$DF,$GK907+39),"")</f>
      </c>
      <c r="EV907">
        <f>IF($GL907&gt;=40,INDEX($DF:$DF,$GK907+40),"")</f>
      </c>
      <c r="EW907">
        <f>IF($GL907&gt;=1,INDEX($DG:$DG,$GK907+1),"")</f>
      </c>
      <c r="EX907">
        <f>IF($GL907&gt;=2,INDEX($DG:$DG,$GK907+2),"")</f>
      </c>
      <c r="EY907">
        <f>IF($GL907&gt;=3,INDEX($DG:$DG,$GK907+3),"")</f>
      </c>
      <c r="EZ907">
        <f>IF($GL907&gt;=4,INDEX($DG:$DG,$GK907+4),"")</f>
      </c>
      <c r="FA907">
        <f>IF($GL907&gt;=5,INDEX($DG:$DG,$GK907+5),"")</f>
      </c>
      <c r="FB907">
        <f>IF($GL907&gt;=6,INDEX($DG:$DG,$GK907+6),"")</f>
      </c>
      <c r="FC907">
        <f>IF($GL907&gt;=7,INDEX($DG:$DG,$GK907+7),"")</f>
      </c>
      <c r="FD907">
        <f>IF($GL907&gt;=8,INDEX($DG:$DG,$GK907+8),"")</f>
      </c>
      <c r="FE907">
        <f>IF($GL907&gt;=9,INDEX($DG:$DG,$GK907+9),"")</f>
      </c>
      <c r="FF907">
        <f>IF($GL907&gt;=10,INDEX($DG:$DG,$GK907+10),"")</f>
      </c>
      <c r="FG907">
        <f>IF($GL907&gt;=11,INDEX($DG:$DG,$GK907+11),"")</f>
      </c>
      <c r="FH907">
        <f>IF($GL907&gt;=12,INDEX($DG:$DG,$GK907+12),"")</f>
      </c>
      <c r="FI907">
        <f>IF($GL907&gt;=13,INDEX($DG:$DG,$GK907+13),"")</f>
      </c>
      <c r="FJ907">
        <f>IF($GL907&gt;=14,INDEX($DG:$DG,$GK907+14),"")</f>
      </c>
      <c r="FK907">
        <f>IF($GL907&gt;=15,INDEX($DG:$DG,$GK907+15),"")</f>
      </c>
      <c r="FL907">
        <f>IF($GL907&gt;=16,INDEX($DG:$DG,$GK907+16),"")</f>
      </c>
      <c r="FM907">
        <f>IF($GL907&gt;=17,INDEX($DG:$DG,$GK907+17),"")</f>
      </c>
      <c r="FN907">
        <f>IF($GL907&gt;=18,INDEX($DG:$DG,$GK907+18),"")</f>
      </c>
      <c r="FO907">
        <f>IF($GL907&gt;=19,INDEX($DG:$DG,$GK907+19),"")</f>
      </c>
      <c r="FP907">
        <f>IF($GL907&gt;=20,INDEX($DG:$DG,$GK907+20),"")</f>
      </c>
      <c r="FQ907">
        <f>IF($GL907&gt;=21,INDEX($DG:$DG,$GK907+21),"")</f>
      </c>
      <c r="FR907">
        <f>IF($GL907&gt;=22,INDEX($DG:$DG,$GK907+22),"")</f>
      </c>
      <c r="FS907">
        <f>IF($GL907&gt;=23,INDEX($DG:$DG,$GK907+23),"")</f>
      </c>
      <c r="FT907">
        <f>IF($GL907&gt;=24,INDEX($DG:$DG,$GK907+24),"")</f>
      </c>
      <c r="FU907">
        <f>IF($GL907&gt;=25,INDEX($DG:$DG,$GK907+25),"")</f>
      </c>
      <c r="FV907">
        <f>IF($GL907&gt;=26,INDEX($DG:$DG,$GK907+26),"")</f>
      </c>
      <c r="FW907">
        <f>IF($GL907&gt;=27,INDEX($DG:$DG,$GK907+27),"")</f>
      </c>
      <c r="FX907">
        <f>IF($GL907&gt;=28,INDEX($DG:$DG,$GK907+28),"")</f>
      </c>
      <c r="FY907">
        <f>IF($GL907&gt;=29,INDEX($DG:$DG,$GK907+29),"")</f>
      </c>
      <c r="FZ907">
        <f>IF($GL907&gt;=30,INDEX($DG:$DG,$GK907+30),"")</f>
      </c>
      <c r="GA907">
        <f>IF($GL907&gt;=31,INDEX($DG:$DG,$GK907+31),"")</f>
      </c>
      <c r="GB907">
        <f>IF($GL907&gt;=32,INDEX($DG:$DG,$GK907+32),"")</f>
      </c>
      <c r="GC907">
        <f>IF($GL907&gt;=33,INDEX($DG:$DG,$GK907+33),"")</f>
      </c>
      <c r="GD907">
        <f>IF($GL907&gt;=34,INDEX($DG:$DG,$GK907+34),"")</f>
      </c>
      <c r="GE907">
        <f>IF($GL907&gt;=35,INDEX($DG:$DG,$GK907+35),"")</f>
      </c>
      <c r="GF907">
        <f>IF($GL907&gt;=36,INDEX($DG:$DG,$GK907+36),"")</f>
      </c>
      <c r="GG907">
        <f>IF($GL907&gt;=37,INDEX($DG:$DG,$GK907+37),"")</f>
      </c>
      <c r="GH907">
        <f>IF($GL907&gt;=38,INDEX($DG:$DG,$GK907+38),"")</f>
      </c>
      <c r="GI907">
        <f>IF($GL907&gt;=39,INDEX($DG:$DG,$GK907+39),"")</f>
      </c>
      <c r="GJ907">
        <f>IF($GL907&gt;=40,INDEX($DG:$DG,$GK907+40),"")</f>
      </c>
      <c r="GK907">
        <f>IFERROR(MATCH($DE907,$DF$2:$DF$166,0)+1,0)</f>
      </c>
      <c r="GL907">
        <f>IFERROR(INDEX($DH$2:$DH$166,MATCH($DE907,$DF$2:$DF$166,0)),0)</f>
      </c>
      <c r="GM907">
        <f>IFERROR(MATCH($H907,$DI$907:$EV$907,0),0)</f>
      </c>
      <c r="GN907">
        <f>IF($GM907&gt;0,INDEX($EW$907:$GJ$907,$GM907),"")</f>
      </c>
      <c r="GQ907">
        <f>IF($IZ907&gt;=1,INDEX($GO:$GO,$IY907+1),"")</f>
      </c>
      <c r="GR907">
        <f>IF($IZ907&gt;=2,INDEX($GO:$GO,$IY907+2),"")</f>
      </c>
      <c r="GS907">
        <f>IF($IZ907&gt;=3,INDEX($GO:$GO,$IY907+3),"")</f>
      </c>
      <c r="GT907">
        <f>IF($IZ907&gt;=4,INDEX($GO:$GO,$IY907+4),"")</f>
      </c>
      <c r="GU907">
        <f>IF($IZ907&gt;=5,INDEX($GO:$GO,$IY907+5),"")</f>
      </c>
      <c r="GV907">
        <f>IF($IZ907&gt;=6,INDEX($GO:$GO,$IY907+6),"")</f>
      </c>
      <c r="GW907">
        <f>IF($IZ907&gt;=7,INDEX($GO:$GO,$IY907+7),"")</f>
      </c>
      <c r="GX907">
        <f>IF($IZ907&gt;=8,INDEX($GO:$GO,$IY907+8),"")</f>
      </c>
      <c r="GY907">
        <f>IF($IZ907&gt;=9,INDEX($GO:$GO,$IY907+9),"")</f>
      </c>
      <c r="GZ907">
        <f>IF($IZ907&gt;=10,INDEX($GO:$GO,$IY907+10),"")</f>
      </c>
      <c r="HA907">
        <f>IF($IZ907&gt;=11,INDEX($GO:$GO,$IY907+11),"")</f>
      </c>
      <c r="HB907">
        <f>IF($IZ907&gt;=12,INDEX($GO:$GO,$IY907+12),"")</f>
      </c>
      <c r="HC907">
        <f>IF($IZ907&gt;=13,INDEX($GO:$GO,$IY907+13),"")</f>
      </c>
      <c r="HD907">
        <f>IF($IZ907&gt;=14,INDEX($GO:$GO,$IY907+14),"")</f>
      </c>
      <c r="HE907">
        <f>IF($IZ907&gt;=15,INDEX($GO:$GO,$IY907+15),"")</f>
      </c>
      <c r="HF907">
        <f>IF($IZ907&gt;=16,INDEX($GO:$GO,$IY907+16),"")</f>
      </c>
      <c r="HG907">
        <f>IF($IZ907&gt;=17,INDEX($GO:$GO,$IY907+17),"")</f>
      </c>
      <c r="HH907">
        <f>IF($IZ907&gt;=18,INDEX($GO:$GO,$IY907+18),"")</f>
      </c>
      <c r="HI907">
        <f>IF($IZ907&gt;=19,INDEX($GO:$GO,$IY907+19),"")</f>
      </c>
      <c r="HJ907">
        <f>IF($IZ907&gt;=20,INDEX($GO:$GO,$IY907+20),"")</f>
      </c>
      <c r="HK907">
        <f>IF($IZ907&gt;=21,INDEX($GO:$GO,$IY907+21),"")</f>
      </c>
      <c r="HL907">
        <f>IF($IZ907&gt;=22,INDEX($GO:$GO,$IY907+22),"")</f>
      </c>
      <c r="HM907">
        <f>IF($IZ907&gt;=23,INDEX($GO:$GO,$IY907+23),"")</f>
      </c>
      <c r="HN907">
        <f>IF($IZ907&gt;=24,INDEX($GO:$GO,$IY907+24),"")</f>
      </c>
      <c r="HO907">
        <f>IF($IZ907&gt;=25,INDEX($GO:$GO,$IY907+25),"")</f>
      </c>
      <c r="HP907">
        <f>IF($IZ907&gt;=26,INDEX($GO:$GO,$IY907+26),"")</f>
      </c>
      <c r="HQ907">
        <f>IF($IZ907&gt;=27,INDEX($GO:$GO,$IY907+27),"")</f>
      </c>
      <c r="HR907">
        <f>IF($IZ907&gt;=28,INDEX($GO:$GO,$IY907+28),"")</f>
      </c>
      <c r="HS907">
        <f>IF($IZ907&gt;=29,INDEX($GO:$GO,$IY907+29),"")</f>
      </c>
      <c r="HT907">
        <f>IF($IZ907&gt;=30,INDEX($GO:$GO,$IY907+30),"")</f>
      </c>
      <c r="HU907">
        <f>IF($IZ907&gt;=31,INDEX($GO:$GO,$IY907+31),"")</f>
      </c>
      <c r="HV907">
        <f>IF($IZ907&gt;=32,INDEX($GO:$GO,$IY907+32),"")</f>
      </c>
      <c r="HW907">
        <f>IF($IZ907&gt;=33,INDEX($GO:$GO,$IY907+33),"")</f>
      </c>
      <c r="HX907">
        <f>IF($IZ907&gt;=34,INDEX($GO:$GO,$IY907+34),"")</f>
      </c>
      <c r="HY907">
        <f>IF($IZ907&gt;=35,INDEX($GO:$GO,$IY907+35),"")</f>
      </c>
      <c r="HZ907">
        <f>IF($IZ907&gt;=36,INDEX($GO:$GO,$IY907+36),"")</f>
      </c>
      <c r="IA907">
        <f>IF($IZ907&gt;=37,INDEX($GO:$GO,$IY907+37),"")</f>
      </c>
      <c r="IB907">
        <f>IF($IZ907&gt;=38,INDEX($GO:$GO,$IY907+38),"")</f>
      </c>
      <c r="IC907">
        <f>IF($IZ907&gt;=39,INDEX($GO:$GO,$IY907+39),"")</f>
      </c>
      <c r="ID907">
        <f>IF($IZ907&gt;=40,INDEX($GO:$GO,$IY907+40),"")</f>
      </c>
      <c r="IE907">
        <f>IF($IZ907&gt;=41,INDEX($GO:$GO,$IY907+41),"")</f>
      </c>
      <c r="IF907">
        <f>IF($IZ907&gt;=42,INDEX($GO:$GO,$IY907+42),"")</f>
      </c>
      <c r="IG907">
        <f>IF($IZ907&gt;=43,INDEX($GO:$GO,$IY907+43),"")</f>
      </c>
      <c r="IH907">
        <f>IF($IZ907&gt;=44,INDEX($GO:$GO,$IY907+44),"")</f>
      </c>
      <c r="II907">
        <f>IF($IZ907&gt;=45,INDEX($GO:$GO,$IY907+45),"")</f>
      </c>
      <c r="IJ907">
        <f>IF($IZ907&gt;=46,INDEX($GO:$GO,$IY907+46),"")</f>
      </c>
      <c r="IK907">
        <f>IF($IZ907&gt;=47,INDEX($GO:$GO,$IY907+47),"")</f>
      </c>
      <c r="IL907">
        <f>IF($IZ907&gt;=48,INDEX($GO:$GO,$IY907+48),"")</f>
      </c>
      <c r="IM907">
        <f>IF($IZ907&gt;=49,INDEX($GO:$GO,$IY907+49),"")</f>
      </c>
      <c r="IN907">
        <f>IF($IZ907&gt;=50,INDEX($GO:$GO,$IY907+50),"")</f>
      </c>
      <c r="IO907">
        <f>IF($IZ907&gt;=51,INDEX($GO:$GO,$IY907+51),"")</f>
      </c>
      <c r="IP907">
        <f>IF($IZ907&gt;=52,INDEX($GO:$GO,$IY907+52),"")</f>
      </c>
      <c r="IQ907">
        <f>IF($IZ907&gt;=53,INDEX($GO:$GO,$IY907+53),"")</f>
      </c>
      <c r="IR907">
        <f>IF($IZ907&gt;=54,INDEX($GO:$GO,$IY907+54),"")</f>
      </c>
      <c r="IS907">
        <f>IF($IZ907&gt;=55,INDEX($GO:$GO,$IY907+55),"")</f>
      </c>
      <c r="IT907">
        <f>IF($IZ907&gt;=56,INDEX($GO:$GO,$IY907+56),"")</f>
      </c>
      <c r="IU907">
        <f>IF($IZ907&gt;=57,INDEX($GO:$GO,$IY907+57),"")</f>
      </c>
      <c r="IV907">
        <f>IF($IZ907&gt;=58,INDEX($GO:$GO,$IY907+58),"")</f>
      </c>
      <c r="IW907">
        <f>IF($IZ907&gt;=59,INDEX($GO:$GO,$IY907+59),"")</f>
      </c>
      <c r="IX907">
        <f>IF($IZ907&gt;=60,INDEX($GO:$GO,$IY907+60),"")</f>
      </c>
      <c r="IY907">
        <f>IFERROR(MATCH($GN907,$GO$2:$GO$827,0)+1,0)</f>
      </c>
      <c r="IZ907">
        <f>IFERROR(INDEX($GP$2:$GP$827,MATCH($GN907,$GO$2:$GO$827,0)),0)</f>
      </c>
      <c r="JA907" t="s">
        <v>23</v>
      </c>
      <c r="JB907" t="s">
        <v>23</v>
      </c>
    </row>
    <row r="908" spans="1:262" x14ac:dyDescent="0.25">
      <c r="F908" s="1"/>
      <c r="G908" s="1"/>
      <c r="H908" s="1"/>
      <c r="I908" s="1"/>
      <c r="J908" s="1">
        <f>IFERROR(IF(FIND(" - ",$F908)&gt;0,MID($F908,FIND(" - ",$F908)+3,LEN($F908)),""),"")</f>
      </c>
      <c r="L908" s="1"/>
      <c r="N908" t="s">
        <v>23</v>
      </c>
      <c r="P908">
        <f>IF(OR($N908="",$O908=""),"",IFERROR($N908/$O908,0))</f>
      </c>
      <c r="Q908">
        <f>IF($N908="","",
IF($G908="","",
IF(ISNUMBER(SEARCH("exempt",LOWER($G908))),0,
$N908*(VALUE(SUBSTITUTE($G908,"%",""))/100))))</f>
      </c>
      <c r="W908">
        <f>IF($N908="","",
SUM($N908,$Q908,$U908,$R908,$T908)-
IF($V908="",0,VALUE($V908)))</f>
      </c>
      <c r="AE908" t="s">
        <v>2207</v>
      </c>
      <c r="AM908">
        <f>IFERROR(LEFT($F908,FIND(" - ",$F908)-1),$F908)</f>
      </c>
      <c r="AP908">
        <f>IF($CE908&gt;=1,INDEX($AN:$AN,$CD908+1),"")</f>
      </c>
      <c r="AQ908">
        <f>IF($CE908&gt;=2,INDEX($AN:$AN,$CD908+2),"")</f>
      </c>
      <c r="AR908">
        <f>IF($CE908&gt;=3,INDEX($AN:$AN,$CD908+3),"")</f>
      </c>
      <c r="AS908">
        <f>IF($CE908&gt;=4,INDEX($AN:$AN,$CD908+4),"")</f>
      </c>
      <c r="AT908">
        <f>IF($CE908&gt;=5,INDEX($AN:$AN,$CD908+5),"")</f>
      </c>
      <c r="AU908">
        <f>IF($CE908&gt;=6,INDEX($AN:$AN,$CD908+6),"")</f>
      </c>
      <c r="AV908">
        <f>IF($CE908&gt;=7,INDEX($AN:$AN,$CD908+7),"")</f>
      </c>
      <c r="AW908">
        <f>IF($CE908&gt;=8,INDEX($AN:$AN,$CD908+8),"")</f>
      </c>
      <c r="AX908">
        <f>IF($CE908&gt;=9,INDEX($AN:$AN,$CD908+9),"")</f>
      </c>
      <c r="AY908">
        <f>IF($CE908&gt;=10,INDEX($AN:$AN,$CD908+10),"")</f>
      </c>
      <c r="AZ908">
        <f>IF($CE908&gt;=11,INDEX($AN:$AN,$CD908+11),"")</f>
      </c>
      <c r="BA908">
        <f>IF($CE908&gt;=12,INDEX($AN:$AN,$CD908+12),"")</f>
      </c>
      <c r="BB908">
        <f>IF($CE908&gt;=13,INDEX($AN:$AN,$CD908+13),"")</f>
      </c>
      <c r="BC908">
        <f>IF($CE908&gt;=14,INDEX($AN:$AN,$CD908+14),"")</f>
      </c>
      <c r="BD908">
        <f>IF($CE908&gt;=15,INDEX($AN:$AN,$CD908+15),"")</f>
      </c>
      <c r="BE908">
        <f>IF($CE908&gt;=16,INDEX($AN:$AN,$CD908+16),"")</f>
      </c>
      <c r="BF908">
        <f>IF($CE908&gt;=17,INDEX($AN:$AN,$CD908+17),"")</f>
      </c>
      <c r="BG908">
        <f>IF($CE908&gt;=18,INDEX($AN:$AN,$CD908+18),"")</f>
      </c>
      <c r="BH908">
        <f>IF($CE908&gt;=19,INDEX($AN:$AN,$CD908+19),"")</f>
      </c>
      <c r="BI908">
        <f>IF($CE908&gt;=20,INDEX($AN:$AN,$CD908+20),"")</f>
      </c>
      <c r="BJ908">
        <f>IF($CE908&gt;=21,INDEX($AN:$AN,$CD908+21),"")</f>
      </c>
      <c r="BK908">
        <f>IF($CE908&gt;=22,INDEX($AN:$AN,$CD908+22),"")</f>
      </c>
      <c r="BL908">
        <f>IF($CE908&gt;=23,INDEX($AN:$AN,$CD908+23),"")</f>
      </c>
      <c r="BM908">
        <f>IF($CE908&gt;=24,INDEX($AN:$AN,$CD908+24),"")</f>
      </c>
      <c r="BN908">
        <f>IF($CE908&gt;=25,INDEX($AN:$AN,$CD908+25),"")</f>
      </c>
      <c r="BO908">
        <f>IF($CE908&gt;=26,INDEX($AN:$AN,$CD908+26),"")</f>
      </c>
      <c r="BP908">
        <f>IF($CE908&gt;=27,INDEX($AN:$AN,$CD908+27),"")</f>
      </c>
      <c r="BQ908">
        <f>IF($CE908&gt;=28,INDEX($AN:$AN,$CD908+28),"")</f>
      </c>
      <c r="BR908">
        <f>IF($CE908&gt;=29,INDEX($AN:$AN,$CD908+29),"")</f>
      </c>
      <c r="BS908">
        <f>IF($CE908&gt;=30,INDEX($AN:$AN,$CD908+30),"")</f>
      </c>
      <c r="BT908">
        <f>IF($CE908&gt;=31,INDEX($AN:$AN,$CD908+31),"")</f>
      </c>
      <c r="BU908">
        <f>IF($CE908&gt;=32,INDEX($AN:$AN,$CD908+32),"")</f>
      </c>
      <c r="BV908">
        <f>IF($CE908&gt;=33,INDEX($AN:$AN,$CD908+33),"")</f>
      </c>
      <c r="BW908">
        <f>IF($CE908&gt;=34,INDEX($AN:$AN,$CD908+34),"")</f>
      </c>
      <c r="BX908">
        <f>IF($CE908&gt;=35,INDEX($AN:$AN,$CD908+35),"")</f>
      </c>
      <c r="BY908">
        <f>IF($CE908&gt;=36,INDEX($AN:$AN,$CD908+36),"")</f>
      </c>
      <c r="BZ908">
        <f>IF($CE908&gt;=37,INDEX($AN:$AN,$CD908+37),"")</f>
      </c>
      <c r="CA908">
        <f>IF($CE908&gt;=38,INDEX($AN:$AN,$CD908+38),"")</f>
      </c>
      <c r="CB908">
        <f>IF($CE908&gt;=39,INDEX($AN:$AN,$CD908+39),"")</f>
      </c>
      <c r="CC908">
        <f>IF($CE908&gt;=40,INDEX($AN:$AN,$CD908+40),"")</f>
      </c>
      <c r="CD908">
        <f>IFERROR(MATCH($AM908,$AN$2:$AN$133,0)+1,0)</f>
      </c>
      <c r="CE908">
        <f>IFERROR(INDEX($AO$2:$AO$133,MATCH($AM908,$AN$2:$AN$133,0)),0)</f>
      </c>
      <c r="CF908">
        <f>IFERROR(LEFT($K908,FIND(" - ",$K908)-1),$K908)</f>
      </c>
      <c r="CG908" t="s">
        <v>2208</v>
      </c>
      <c r="CH908">
        <v>1</v>
      </c>
      <c r="CI908">
        <f>IF($DD908&gt;=1,INDEX($CG:$CG,$DC908+1),"")</f>
      </c>
      <c r="CJ908">
        <f>IF($DD908&gt;=2,INDEX($CG:$CG,$DC908+2),"")</f>
      </c>
      <c r="CK908">
        <f>IF($DD908&gt;=3,INDEX($CG:$CG,$DC908+3),"")</f>
      </c>
      <c r="CL908">
        <f>IF($DD908&gt;=4,INDEX($CG:$CG,$DC908+4),"")</f>
      </c>
      <c r="CM908">
        <f>IF($DD908&gt;=5,INDEX($CG:$CG,$DC908+5),"")</f>
      </c>
      <c r="CN908">
        <f>IF($DD908&gt;=6,INDEX($CG:$CG,$DC908+6),"")</f>
      </c>
      <c r="CO908">
        <f>IF($DD908&gt;=7,INDEX($CG:$CG,$DC908+7),"")</f>
      </c>
      <c r="CP908">
        <f>IF($DD908&gt;=8,INDEX($CG:$CG,$DC908+8),"")</f>
      </c>
      <c r="CQ908">
        <f>IF($DD908&gt;=9,INDEX($CG:$CG,$DC908+9),"")</f>
      </c>
      <c r="CR908">
        <f>IF($DD908&gt;=10,INDEX($CG:$CG,$DC908+10),"")</f>
      </c>
      <c r="CS908">
        <f>IF($DD908&gt;=11,INDEX($CG:$CG,$DC908+11),"")</f>
      </c>
      <c r="CT908">
        <f>IF($DD908&gt;=12,INDEX($CG:$CG,$DC908+12),"")</f>
      </c>
      <c r="CU908">
        <f>IF($DD908&gt;=13,INDEX($CG:$CG,$DC908+13),"")</f>
      </c>
      <c r="CV908">
        <f>IF($DD908&gt;=14,INDEX($CG:$CG,$DC908+14),"")</f>
      </c>
      <c r="CW908">
        <f>IF($DD908&gt;=15,INDEX($CG:$CG,$DC908+15),"")</f>
      </c>
      <c r="CX908">
        <f>IF($DD908&gt;=16,INDEX($CG:$CG,$DC908+16),"")</f>
      </c>
      <c r="CY908">
        <f>IF($DD908&gt;=17,INDEX($CG:$CG,$DC908+17),"")</f>
      </c>
      <c r="CZ908">
        <f>IF($DD908&gt;=18,INDEX($CG:$CG,$DC908+18),"")</f>
      </c>
      <c r="DA908">
        <f>IF($DD908&gt;=19,INDEX($CG:$CG,$DC908+19),"")</f>
      </c>
      <c r="DB908">
        <f>IF($DD908&gt;=20,INDEX($CG:$CG,$DC908+20),"")</f>
      </c>
      <c r="DC908">
        <f>IFERROR(MATCH($CF908,$CG$2:$CG$1558,0)+1,0)</f>
      </c>
      <c r="DD908">
        <f>IFERROR(INDEX($CH$2:$CH$1558,MATCH($CF908,$CG$2:$CG$1558,0)),0)</f>
      </c>
      <c r="DE908">
        <f>IFERROR(INDEX($AL:$AL,MATCH($G908,$AK:$AK,0))&amp;"","")</f>
      </c>
      <c r="DI908">
        <f>IF($GL908&gt;=1,INDEX($DF:$DF,$GK908+1),"")</f>
      </c>
      <c r="DJ908">
        <f>IF($GL908&gt;=2,INDEX($DF:$DF,$GK908+2),"")</f>
      </c>
      <c r="DK908">
        <f>IF($GL908&gt;=3,INDEX($DF:$DF,$GK908+3),"")</f>
      </c>
      <c r="DL908">
        <f>IF($GL908&gt;=4,INDEX($DF:$DF,$GK908+4),"")</f>
      </c>
      <c r="DM908">
        <f>IF($GL908&gt;=5,INDEX($DF:$DF,$GK908+5),"")</f>
      </c>
      <c r="DN908">
        <f>IF($GL908&gt;=6,INDEX($DF:$DF,$GK908+6),"")</f>
      </c>
      <c r="DO908">
        <f>IF($GL908&gt;=7,INDEX($DF:$DF,$GK908+7),"")</f>
      </c>
      <c r="DP908">
        <f>IF($GL908&gt;=8,INDEX($DF:$DF,$GK908+8),"")</f>
      </c>
      <c r="DQ908">
        <f>IF($GL908&gt;=9,INDEX($DF:$DF,$GK908+9),"")</f>
      </c>
      <c r="DR908">
        <f>IF($GL908&gt;=10,INDEX($DF:$DF,$GK908+10),"")</f>
      </c>
      <c r="DS908">
        <f>IF($GL908&gt;=11,INDEX($DF:$DF,$GK908+11),"")</f>
      </c>
      <c r="DT908">
        <f>IF($GL908&gt;=12,INDEX($DF:$DF,$GK908+12),"")</f>
      </c>
      <c r="DU908">
        <f>IF($GL908&gt;=13,INDEX($DF:$DF,$GK908+13),"")</f>
      </c>
      <c r="DV908">
        <f>IF($GL908&gt;=14,INDEX($DF:$DF,$GK908+14),"")</f>
      </c>
      <c r="DW908">
        <f>IF($GL908&gt;=15,INDEX($DF:$DF,$GK908+15),"")</f>
      </c>
      <c r="DX908">
        <f>IF($GL908&gt;=16,INDEX($DF:$DF,$GK908+16),"")</f>
      </c>
      <c r="DY908">
        <f>IF($GL908&gt;=17,INDEX($DF:$DF,$GK908+17),"")</f>
      </c>
      <c r="DZ908">
        <f>IF($GL908&gt;=18,INDEX($DF:$DF,$GK908+18),"")</f>
      </c>
      <c r="EA908">
        <f>IF($GL908&gt;=19,INDEX($DF:$DF,$GK908+19),"")</f>
      </c>
      <c r="EB908">
        <f>IF($GL908&gt;=20,INDEX($DF:$DF,$GK908+20),"")</f>
      </c>
      <c r="EC908">
        <f>IF($GL908&gt;=21,INDEX($DF:$DF,$GK908+21),"")</f>
      </c>
      <c r="ED908">
        <f>IF($GL908&gt;=22,INDEX($DF:$DF,$GK908+22),"")</f>
      </c>
      <c r="EE908">
        <f>IF($GL908&gt;=23,INDEX($DF:$DF,$GK908+23),"")</f>
      </c>
      <c r="EF908">
        <f>IF($GL908&gt;=24,INDEX($DF:$DF,$GK908+24),"")</f>
      </c>
      <c r="EG908">
        <f>IF($GL908&gt;=25,INDEX($DF:$DF,$GK908+25),"")</f>
      </c>
      <c r="EH908">
        <f>IF($GL908&gt;=26,INDEX($DF:$DF,$GK908+26),"")</f>
      </c>
      <c r="EI908">
        <f>IF($GL908&gt;=27,INDEX($DF:$DF,$GK908+27),"")</f>
      </c>
      <c r="EJ908">
        <f>IF($GL908&gt;=28,INDEX($DF:$DF,$GK908+28),"")</f>
      </c>
      <c r="EK908">
        <f>IF($GL908&gt;=29,INDEX($DF:$DF,$GK908+29),"")</f>
      </c>
      <c r="EL908">
        <f>IF($GL908&gt;=30,INDEX($DF:$DF,$GK908+30),"")</f>
      </c>
      <c r="EM908">
        <f>IF($GL908&gt;=31,INDEX($DF:$DF,$GK908+31),"")</f>
      </c>
      <c r="EN908">
        <f>IF($GL908&gt;=32,INDEX($DF:$DF,$GK908+32),"")</f>
      </c>
      <c r="EO908">
        <f>IF($GL908&gt;=33,INDEX($DF:$DF,$GK908+33),"")</f>
      </c>
      <c r="EP908">
        <f>IF($GL908&gt;=34,INDEX($DF:$DF,$GK908+34),"")</f>
      </c>
      <c r="EQ908">
        <f>IF($GL908&gt;=35,INDEX($DF:$DF,$GK908+35),"")</f>
      </c>
      <c r="ER908">
        <f>IF($GL908&gt;=36,INDEX($DF:$DF,$GK908+36),"")</f>
      </c>
      <c r="ES908">
        <f>IF($GL908&gt;=37,INDEX($DF:$DF,$GK908+37),"")</f>
      </c>
      <c r="ET908">
        <f>IF($GL908&gt;=38,INDEX($DF:$DF,$GK908+38),"")</f>
      </c>
      <c r="EU908">
        <f>IF($GL908&gt;=39,INDEX($DF:$DF,$GK908+39),"")</f>
      </c>
      <c r="EV908">
        <f>IF($GL908&gt;=40,INDEX($DF:$DF,$GK908+40),"")</f>
      </c>
      <c r="EW908">
        <f>IF($GL908&gt;=1,INDEX($DG:$DG,$GK908+1),"")</f>
      </c>
      <c r="EX908">
        <f>IF($GL908&gt;=2,INDEX($DG:$DG,$GK908+2),"")</f>
      </c>
      <c r="EY908">
        <f>IF($GL908&gt;=3,INDEX($DG:$DG,$GK908+3),"")</f>
      </c>
      <c r="EZ908">
        <f>IF($GL908&gt;=4,INDEX($DG:$DG,$GK908+4),"")</f>
      </c>
      <c r="FA908">
        <f>IF($GL908&gt;=5,INDEX($DG:$DG,$GK908+5),"")</f>
      </c>
      <c r="FB908">
        <f>IF($GL908&gt;=6,INDEX($DG:$DG,$GK908+6),"")</f>
      </c>
      <c r="FC908">
        <f>IF($GL908&gt;=7,INDEX($DG:$DG,$GK908+7),"")</f>
      </c>
      <c r="FD908">
        <f>IF($GL908&gt;=8,INDEX($DG:$DG,$GK908+8),"")</f>
      </c>
      <c r="FE908">
        <f>IF($GL908&gt;=9,INDEX($DG:$DG,$GK908+9),"")</f>
      </c>
      <c r="FF908">
        <f>IF($GL908&gt;=10,INDEX($DG:$DG,$GK908+10),"")</f>
      </c>
      <c r="FG908">
        <f>IF($GL908&gt;=11,INDEX($DG:$DG,$GK908+11),"")</f>
      </c>
      <c r="FH908">
        <f>IF($GL908&gt;=12,INDEX($DG:$DG,$GK908+12),"")</f>
      </c>
      <c r="FI908">
        <f>IF($GL908&gt;=13,INDEX($DG:$DG,$GK908+13),"")</f>
      </c>
      <c r="FJ908">
        <f>IF($GL908&gt;=14,INDEX($DG:$DG,$GK908+14),"")</f>
      </c>
      <c r="FK908">
        <f>IF($GL908&gt;=15,INDEX($DG:$DG,$GK908+15),"")</f>
      </c>
      <c r="FL908">
        <f>IF($GL908&gt;=16,INDEX($DG:$DG,$GK908+16),"")</f>
      </c>
      <c r="FM908">
        <f>IF($GL908&gt;=17,INDEX($DG:$DG,$GK908+17),"")</f>
      </c>
      <c r="FN908">
        <f>IF($GL908&gt;=18,INDEX($DG:$DG,$GK908+18),"")</f>
      </c>
      <c r="FO908">
        <f>IF($GL908&gt;=19,INDEX($DG:$DG,$GK908+19),"")</f>
      </c>
      <c r="FP908">
        <f>IF($GL908&gt;=20,INDEX($DG:$DG,$GK908+20),"")</f>
      </c>
      <c r="FQ908">
        <f>IF($GL908&gt;=21,INDEX($DG:$DG,$GK908+21),"")</f>
      </c>
      <c r="FR908">
        <f>IF($GL908&gt;=22,INDEX($DG:$DG,$GK908+22),"")</f>
      </c>
      <c r="FS908">
        <f>IF($GL908&gt;=23,INDEX($DG:$DG,$GK908+23),"")</f>
      </c>
      <c r="FT908">
        <f>IF($GL908&gt;=24,INDEX($DG:$DG,$GK908+24),"")</f>
      </c>
      <c r="FU908">
        <f>IF($GL908&gt;=25,INDEX($DG:$DG,$GK908+25),"")</f>
      </c>
      <c r="FV908">
        <f>IF($GL908&gt;=26,INDEX($DG:$DG,$GK908+26),"")</f>
      </c>
      <c r="FW908">
        <f>IF($GL908&gt;=27,INDEX($DG:$DG,$GK908+27),"")</f>
      </c>
      <c r="FX908">
        <f>IF($GL908&gt;=28,INDEX($DG:$DG,$GK908+28),"")</f>
      </c>
      <c r="FY908">
        <f>IF($GL908&gt;=29,INDEX($DG:$DG,$GK908+29),"")</f>
      </c>
      <c r="FZ908">
        <f>IF($GL908&gt;=30,INDEX($DG:$DG,$GK908+30),"")</f>
      </c>
      <c r="GA908">
        <f>IF($GL908&gt;=31,INDEX($DG:$DG,$GK908+31),"")</f>
      </c>
      <c r="GB908">
        <f>IF($GL908&gt;=32,INDEX($DG:$DG,$GK908+32),"")</f>
      </c>
      <c r="GC908">
        <f>IF($GL908&gt;=33,INDEX($DG:$DG,$GK908+33),"")</f>
      </c>
      <c r="GD908">
        <f>IF($GL908&gt;=34,INDEX($DG:$DG,$GK908+34),"")</f>
      </c>
      <c r="GE908">
        <f>IF($GL908&gt;=35,INDEX($DG:$DG,$GK908+35),"")</f>
      </c>
      <c r="GF908">
        <f>IF($GL908&gt;=36,INDEX($DG:$DG,$GK908+36),"")</f>
      </c>
      <c r="GG908">
        <f>IF($GL908&gt;=37,INDEX($DG:$DG,$GK908+37),"")</f>
      </c>
      <c r="GH908">
        <f>IF($GL908&gt;=38,INDEX($DG:$DG,$GK908+38),"")</f>
      </c>
      <c r="GI908">
        <f>IF($GL908&gt;=39,INDEX($DG:$DG,$GK908+39),"")</f>
      </c>
      <c r="GJ908">
        <f>IF($GL908&gt;=40,INDEX($DG:$DG,$GK908+40),"")</f>
      </c>
      <c r="GK908">
        <f>IFERROR(MATCH($DE908,$DF$2:$DF$166,0)+1,0)</f>
      </c>
      <c r="GL908">
        <f>IFERROR(INDEX($DH$2:$DH$166,MATCH($DE908,$DF$2:$DF$166,0)),0)</f>
      </c>
      <c r="GM908">
        <f>IFERROR(MATCH($H908,$DI$908:$EV$908,0),0)</f>
      </c>
      <c r="GN908">
        <f>IF($GM908&gt;0,INDEX($EW$908:$GJ$908,$GM908),"")</f>
      </c>
      <c r="GQ908">
        <f>IF($IZ908&gt;=1,INDEX($GO:$GO,$IY908+1),"")</f>
      </c>
      <c r="GR908">
        <f>IF($IZ908&gt;=2,INDEX($GO:$GO,$IY908+2),"")</f>
      </c>
      <c r="GS908">
        <f>IF($IZ908&gt;=3,INDEX($GO:$GO,$IY908+3),"")</f>
      </c>
      <c r="GT908">
        <f>IF($IZ908&gt;=4,INDEX($GO:$GO,$IY908+4),"")</f>
      </c>
      <c r="GU908">
        <f>IF($IZ908&gt;=5,INDEX($GO:$GO,$IY908+5),"")</f>
      </c>
      <c r="GV908">
        <f>IF($IZ908&gt;=6,INDEX($GO:$GO,$IY908+6),"")</f>
      </c>
      <c r="GW908">
        <f>IF($IZ908&gt;=7,INDEX($GO:$GO,$IY908+7),"")</f>
      </c>
      <c r="GX908">
        <f>IF($IZ908&gt;=8,INDEX($GO:$GO,$IY908+8),"")</f>
      </c>
      <c r="GY908">
        <f>IF($IZ908&gt;=9,INDEX($GO:$GO,$IY908+9),"")</f>
      </c>
      <c r="GZ908">
        <f>IF($IZ908&gt;=10,INDEX($GO:$GO,$IY908+10),"")</f>
      </c>
      <c r="HA908">
        <f>IF($IZ908&gt;=11,INDEX($GO:$GO,$IY908+11),"")</f>
      </c>
      <c r="HB908">
        <f>IF($IZ908&gt;=12,INDEX($GO:$GO,$IY908+12),"")</f>
      </c>
      <c r="HC908">
        <f>IF($IZ908&gt;=13,INDEX($GO:$GO,$IY908+13),"")</f>
      </c>
      <c r="HD908">
        <f>IF($IZ908&gt;=14,INDEX($GO:$GO,$IY908+14),"")</f>
      </c>
      <c r="HE908">
        <f>IF($IZ908&gt;=15,INDEX($GO:$GO,$IY908+15),"")</f>
      </c>
      <c r="HF908">
        <f>IF($IZ908&gt;=16,INDEX($GO:$GO,$IY908+16),"")</f>
      </c>
      <c r="HG908">
        <f>IF($IZ908&gt;=17,INDEX($GO:$GO,$IY908+17),"")</f>
      </c>
      <c r="HH908">
        <f>IF($IZ908&gt;=18,INDEX($GO:$GO,$IY908+18),"")</f>
      </c>
      <c r="HI908">
        <f>IF($IZ908&gt;=19,INDEX($GO:$GO,$IY908+19),"")</f>
      </c>
      <c r="HJ908">
        <f>IF($IZ908&gt;=20,INDEX($GO:$GO,$IY908+20),"")</f>
      </c>
      <c r="HK908">
        <f>IF($IZ908&gt;=21,INDEX($GO:$GO,$IY908+21),"")</f>
      </c>
      <c r="HL908">
        <f>IF($IZ908&gt;=22,INDEX($GO:$GO,$IY908+22),"")</f>
      </c>
      <c r="HM908">
        <f>IF($IZ908&gt;=23,INDEX($GO:$GO,$IY908+23),"")</f>
      </c>
      <c r="HN908">
        <f>IF($IZ908&gt;=24,INDEX($GO:$GO,$IY908+24),"")</f>
      </c>
      <c r="HO908">
        <f>IF($IZ908&gt;=25,INDEX($GO:$GO,$IY908+25),"")</f>
      </c>
      <c r="HP908">
        <f>IF($IZ908&gt;=26,INDEX($GO:$GO,$IY908+26),"")</f>
      </c>
      <c r="HQ908">
        <f>IF($IZ908&gt;=27,INDEX($GO:$GO,$IY908+27),"")</f>
      </c>
      <c r="HR908">
        <f>IF($IZ908&gt;=28,INDEX($GO:$GO,$IY908+28),"")</f>
      </c>
      <c r="HS908">
        <f>IF($IZ908&gt;=29,INDEX($GO:$GO,$IY908+29),"")</f>
      </c>
      <c r="HT908">
        <f>IF($IZ908&gt;=30,INDEX($GO:$GO,$IY908+30),"")</f>
      </c>
      <c r="HU908">
        <f>IF($IZ908&gt;=31,INDEX($GO:$GO,$IY908+31),"")</f>
      </c>
      <c r="HV908">
        <f>IF($IZ908&gt;=32,INDEX($GO:$GO,$IY908+32),"")</f>
      </c>
      <c r="HW908">
        <f>IF($IZ908&gt;=33,INDEX($GO:$GO,$IY908+33),"")</f>
      </c>
      <c r="HX908">
        <f>IF($IZ908&gt;=34,INDEX($GO:$GO,$IY908+34),"")</f>
      </c>
      <c r="HY908">
        <f>IF($IZ908&gt;=35,INDEX($GO:$GO,$IY908+35),"")</f>
      </c>
      <c r="HZ908">
        <f>IF($IZ908&gt;=36,INDEX($GO:$GO,$IY908+36),"")</f>
      </c>
      <c r="IA908">
        <f>IF($IZ908&gt;=37,INDEX($GO:$GO,$IY908+37),"")</f>
      </c>
      <c r="IB908">
        <f>IF($IZ908&gt;=38,INDEX($GO:$GO,$IY908+38),"")</f>
      </c>
      <c r="IC908">
        <f>IF($IZ908&gt;=39,INDEX($GO:$GO,$IY908+39),"")</f>
      </c>
      <c r="ID908">
        <f>IF($IZ908&gt;=40,INDEX($GO:$GO,$IY908+40),"")</f>
      </c>
      <c r="IE908">
        <f>IF($IZ908&gt;=41,INDEX($GO:$GO,$IY908+41),"")</f>
      </c>
      <c r="IF908">
        <f>IF($IZ908&gt;=42,INDEX($GO:$GO,$IY908+42),"")</f>
      </c>
      <c r="IG908">
        <f>IF($IZ908&gt;=43,INDEX($GO:$GO,$IY908+43),"")</f>
      </c>
      <c r="IH908">
        <f>IF($IZ908&gt;=44,INDEX($GO:$GO,$IY908+44),"")</f>
      </c>
      <c r="II908">
        <f>IF($IZ908&gt;=45,INDEX($GO:$GO,$IY908+45),"")</f>
      </c>
      <c r="IJ908">
        <f>IF($IZ908&gt;=46,INDEX($GO:$GO,$IY908+46),"")</f>
      </c>
      <c r="IK908">
        <f>IF($IZ908&gt;=47,INDEX($GO:$GO,$IY908+47),"")</f>
      </c>
      <c r="IL908">
        <f>IF($IZ908&gt;=48,INDEX($GO:$GO,$IY908+48),"")</f>
      </c>
      <c r="IM908">
        <f>IF($IZ908&gt;=49,INDEX($GO:$GO,$IY908+49),"")</f>
      </c>
      <c r="IN908">
        <f>IF($IZ908&gt;=50,INDEX($GO:$GO,$IY908+50),"")</f>
      </c>
      <c r="IO908">
        <f>IF($IZ908&gt;=51,INDEX($GO:$GO,$IY908+51),"")</f>
      </c>
      <c r="IP908">
        <f>IF($IZ908&gt;=52,INDEX($GO:$GO,$IY908+52),"")</f>
      </c>
      <c r="IQ908">
        <f>IF($IZ908&gt;=53,INDEX($GO:$GO,$IY908+53),"")</f>
      </c>
      <c r="IR908">
        <f>IF($IZ908&gt;=54,INDEX($GO:$GO,$IY908+54),"")</f>
      </c>
      <c r="IS908">
        <f>IF($IZ908&gt;=55,INDEX($GO:$GO,$IY908+55),"")</f>
      </c>
      <c r="IT908">
        <f>IF($IZ908&gt;=56,INDEX($GO:$GO,$IY908+56),"")</f>
      </c>
      <c r="IU908">
        <f>IF($IZ908&gt;=57,INDEX($GO:$GO,$IY908+57),"")</f>
      </c>
      <c r="IV908">
        <f>IF($IZ908&gt;=58,INDEX($GO:$GO,$IY908+58),"")</f>
      </c>
      <c r="IW908">
        <f>IF($IZ908&gt;=59,INDEX($GO:$GO,$IY908+59),"")</f>
      </c>
      <c r="IX908">
        <f>IF($IZ908&gt;=60,INDEX($GO:$GO,$IY908+60),"")</f>
      </c>
      <c r="IY908">
        <f>IFERROR(MATCH($GN908,$GO$2:$GO$827,0)+1,0)</f>
      </c>
      <c r="IZ908">
        <f>IFERROR(INDEX($GP$2:$GP$827,MATCH($GN908,$GO$2:$GO$827,0)),0)</f>
      </c>
      <c r="JA908" t="s">
        <v>23</v>
      </c>
      <c r="JB908" t="s">
        <v>23</v>
      </c>
    </row>
    <row r="909" spans="1:262" x14ac:dyDescent="0.25">
      <c r="F909" s="1"/>
      <c r="G909" s="1"/>
      <c r="H909" s="1"/>
      <c r="I909" s="1"/>
      <c r="J909" s="1">
        <f>IFERROR(IF(FIND(" - ",$F909)&gt;0,MID($F909,FIND(" - ",$F909)+3,LEN($F909)),""),"")</f>
      </c>
      <c r="L909" s="1"/>
      <c r="N909" t="s">
        <v>23</v>
      </c>
      <c r="P909">
        <f>IF(OR($N909="",$O909=""),"",IFERROR($N909/$O909,0))</f>
      </c>
      <c r="Q909">
        <f>IF($N909="","",
IF($G909="","",
IF(ISNUMBER(SEARCH("exempt",LOWER($G909))),0,
$N909*(VALUE(SUBSTITUTE($G909,"%",""))/100))))</f>
      </c>
      <c r="W909">
        <f>IF($N909="","",
SUM($N909,$Q909,$U909,$R909,$T909)-
IF($V909="",0,VALUE($V909)))</f>
      </c>
      <c r="AE909" t="s">
        <v>2209</v>
      </c>
      <c r="AM909">
        <f>IFERROR(LEFT($F909,FIND(" - ",$F909)-1),$F909)</f>
      </c>
      <c r="AP909">
        <f>IF($CE909&gt;=1,INDEX($AN:$AN,$CD909+1),"")</f>
      </c>
      <c r="AQ909">
        <f>IF($CE909&gt;=2,INDEX($AN:$AN,$CD909+2),"")</f>
      </c>
      <c r="AR909">
        <f>IF($CE909&gt;=3,INDEX($AN:$AN,$CD909+3),"")</f>
      </c>
      <c r="AS909">
        <f>IF($CE909&gt;=4,INDEX($AN:$AN,$CD909+4),"")</f>
      </c>
      <c r="AT909">
        <f>IF($CE909&gt;=5,INDEX($AN:$AN,$CD909+5),"")</f>
      </c>
      <c r="AU909">
        <f>IF($CE909&gt;=6,INDEX($AN:$AN,$CD909+6),"")</f>
      </c>
      <c r="AV909">
        <f>IF($CE909&gt;=7,INDEX($AN:$AN,$CD909+7),"")</f>
      </c>
      <c r="AW909">
        <f>IF($CE909&gt;=8,INDEX($AN:$AN,$CD909+8),"")</f>
      </c>
      <c r="AX909">
        <f>IF($CE909&gt;=9,INDEX($AN:$AN,$CD909+9),"")</f>
      </c>
      <c r="AY909">
        <f>IF($CE909&gt;=10,INDEX($AN:$AN,$CD909+10),"")</f>
      </c>
      <c r="AZ909">
        <f>IF($CE909&gt;=11,INDEX($AN:$AN,$CD909+11),"")</f>
      </c>
      <c r="BA909">
        <f>IF($CE909&gt;=12,INDEX($AN:$AN,$CD909+12),"")</f>
      </c>
      <c r="BB909">
        <f>IF($CE909&gt;=13,INDEX($AN:$AN,$CD909+13),"")</f>
      </c>
      <c r="BC909">
        <f>IF($CE909&gt;=14,INDEX($AN:$AN,$CD909+14),"")</f>
      </c>
      <c r="BD909">
        <f>IF($CE909&gt;=15,INDEX($AN:$AN,$CD909+15),"")</f>
      </c>
      <c r="BE909">
        <f>IF($CE909&gt;=16,INDEX($AN:$AN,$CD909+16),"")</f>
      </c>
      <c r="BF909">
        <f>IF($CE909&gt;=17,INDEX($AN:$AN,$CD909+17),"")</f>
      </c>
      <c r="BG909">
        <f>IF($CE909&gt;=18,INDEX($AN:$AN,$CD909+18),"")</f>
      </c>
      <c r="BH909">
        <f>IF($CE909&gt;=19,INDEX($AN:$AN,$CD909+19),"")</f>
      </c>
      <c r="BI909">
        <f>IF($CE909&gt;=20,INDEX($AN:$AN,$CD909+20),"")</f>
      </c>
      <c r="BJ909">
        <f>IF($CE909&gt;=21,INDEX($AN:$AN,$CD909+21),"")</f>
      </c>
      <c r="BK909">
        <f>IF($CE909&gt;=22,INDEX($AN:$AN,$CD909+22),"")</f>
      </c>
      <c r="BL909">
        <f>IF($CE909&gt;=23,INDEX($AN:$AN,$CD909+23),"")</f>
      </c>
      <c r="BM909">
        <f>IF($CE909&gt;=24,INDEX($AN:$AN,$CD909+24),"")</f>
      </c>
      <c r="BN909">
        <f>IF($CE909&gt;=25,INDEX($AN:$AN,$CD909+25),"")</f>
      </c>
      <c r="BO909">
        <f>IF($CE909&gt;=26,INDEX($AN:$AN,$CD909+26),"")</f>
      </c>
      <c r="BP909">
        <f>IF($CE909&gt;=27,INDEX($AN:$AN,$CD909+27),"")</f>
      </c>
      <c r="BQ909">
        <f>IF($CE909&gt;=28,INDEX($AN:$AN,$CD909+28),"")</f>
      </c>
      <c r="BR909">
        <f>IF($CE909&gt;=29,INDEX($AN:$AN,$CD909+29),"")</f>
      </c>
      <c r="BS909">
        <f>IF($CE909&gt;=30,INDEX($AN:$AN,$CD909+30),"")</f>
      </c>
      <c r="BT909">
        <f>IF($CE909&gt;=31,INDEX($AN:$AN,$CD909+31),"")</f>
      </c>
      <c r="BU909">
        <f>IF($CE909&gt;=32,INDEX($AN:$AN,$CD909+32),"")</f>
      </c>
      <c r="BV909">
        <f>IF($CE909&gt;=33,INDEX($AN:$AN,$CD909+33),"")</f>
      </c>
      <c r="BW909">
        <f>IF($CE909&gt;=34,INDEX($AN:$AN,$CD909+34),"")</f>
      </c>
      <c r="BX909">
        <f>IF($CE909&gt;=35,INDEX($AN:$AN,$CD909+35),"")</f>
      </c>
      <c r="BY909">
        <f>IF($CE909&gt;=36,INDEX($AN:$AN,$CD909+36),"")</f>
      </c>
      <c r="BZ909">
        <f>IF($CE909&gt;=37,INDEX($AN:$AN,$CD909+37),"")</f>
      </c>
      <c r="CA909">
        <f>IF($CE909&gt;=38,INDEX($AN:$AN,$CD909+38),"")</f>
      </c>
      <c r="CB909">
        <f>IF($CE909&gt;=39,INDEX($AN:$AN,$CD909+39),"")</f>
      </c>
      <c r="CC909">
        <f>IF($CE909&gt;=40,INDEX($AN:$AN,$CD909+40),"")</f>
      </c>
      <c r="CD909">
        <f>IFERROR(MATCH($AM909,$AN$2:$AN$133,0)+1,0)</f>
      </c>
      <c r="CE909">
        <f>IFERROR(INDEX($AO$2:$AO$133,MATCH($AM909,$AN$2:$AN$133,0)),0)</f>
      </c>
      <c r="CF909">
        <f>IFERROR(LEFT($K909,FIND(" - ",$K909)-1),$K909)</f>
      </c>
      <c r="CG909" t="s">
        <v>206</v>
      </c>
      <c r="CI909">
        <f>IF($DD909&gt;=1,INDEX($CG:$CG,$DC909+1),"")</f>
      </c>
      <c r="CJ909">
        <f>IF($DD909&gt;=2,INDEX($CG:$CG,$DC909+2),"")</f>
      </c>
      <c r="CK909">
        <f>IF($DD909&gt;=3,INDEX($CG:$CG,$DC909+3),"")</f>
      </c>
      <c r="CL909">
        <f>IF($DD909&gt;=4,INDEX($CG:$CG,$DC909+4),"")</f>
      </c>
      <c r="CM909">
        <f>IF($DD909&gt;=5,INDEX($CG:$CG,$DC909+5),"")</f>
      </c>
      <c r="CN909">
        <f>IF($DD909&gt;=6,INDEX($CG:$CG,$DC909+6),"")</f>
      </c>
      <c r="CO909">
        <f>IF($DD909&gt;=7,INDEX($CG:$CG,$DC909+7),"")</f>
      </c>
      <c r="CP909">
        <f>IF($DD909&gt;=8,INDEX($CG:$CG,$DC909+8),"")</f>
      </c>
      <c r="CQ909">
        <f>IF($DD909&gt;=9,INDEX($CG:$CG,$DC909+9),"")</f>
      </c>
      <c r="CR909">
        <f>IF($DD909&gt;=10,INDEX($CG:$CG,$DC909+10),"")</f>
      </c>
      <c r="CS909">
        <f>IF($DD909&gt;=11,INDEX($CG:$CG,$DC909+11),"")</f>
      </c>
      <c r="CT909">
        <f>IF($DD909&gt;=12,INDEX($CG:$CG,$DC909+12),"")</f>
      </c>
      <c r="CU909">
        <f>IF($DD909&gt;=13,INDEX($CG:$CG,$DC909+13),"")</f>
      </c>
      <c r="CV909">
        <f>IF($DD909&gt;=14,INDEX($CG:$CG,$DC909+14),"")</f>
      </c>
      <c r="CW909">
        <f>IF($DD909&gt;=15,INDEX($CG:$CG,$DC909+15),"")</f>
      </c>
      <c r="CX909">
        <f>IF($DD909&gt;=16,INDEX($CG:$CG,$DC909+16),"")</f>
      </c>
      <c r="CY909">
        <f>IF($DD909&gt;=17,INDEX($CG:$CG,$DC909+17),"")</f>
      </c>
      <c r="CZ909">
        <f>IF($DD909&gt;=18,INDEX($CG:$CG,$DC909+18),"")</f>
      </c>
      <c r="DA909">
        <f>IF($DD909&gt;=19,INDEX($CG:$CG,$DC909+19),"")</f>
      </c>
      <c r="DB909">
        <f>IF($DD909&gt;=20,INDEX($CG:$CG,$DC909+20),"")</f>
      </c>
      <c r="DC909">
        <f>IFERROR(MATCH($CF909,$CG$2:$CG$1558,0)+1,0)</f>
      </c>
      <c r="DD909">
        <f>IFERROR(INDEX($CH$2:$CH$1558,MATCH($CF909,$CG$2:$CG$1558,0)),0)</f>
      </c>
      <c r="DE909">
        <f>IFERROR(INDEX($AL:$AL,MATCH($G909,$AK:$AK,0))&amp;"","")</f>
      </c>
      <c r="DI909">
        <f>IF($GL909&gt;=1,INDEX($DF:$DF,$GK909+1),"")</f>
      </c>
      <c r="DJ909">
        <f>IF($GL909&gt;=2,INDEX($DF:$DF,$GK909+2),"")</f>
      </c>
      <c r="DK909">
        <f>IF($GL909&gt;=3,INDEX($DF:$DF,$GK909+3),"")</f>
      </c>
      <c r="DL909">
        <f>IF($GL909&gt;=4,INDEX($DF:$DF,$GK909+4),"")</f>
      </c>
      <c r="DM909">
        <f>IF($GL909&gt;=5,INDEX($DF:$DF,$GK909+5),"")</f>
      </c>
      <c r="DN909">
        <f>IF($GL909&gt;=6,INDEX($DF:$DF,$GK909+6),"")</f>
      </c>
      <c r="DO909">
        <f>IF($GL909&gt;=7,INDEX($DF:$DF,$GK909+7),"")</f>
      </c>
      <c r="DP909">
        <f>IF($GL909&gt;=8,INDEX($DF:$DF,$GK909+8),"")</f>
      </c>
      <c r="DQ909">
        <f>IF($GL909&gt;=9,INDEX($DF:$DF,$GK909+9),"")</f>
      </c>
      <c r="DR909">
        <f>IF($GL909&gt;=10,INDEX($DF:$DF,$GK909+10),"")</f>
      </c>
      <c r="DS909">
        <f>IF($GL909&gt;=11,INDEX($DF:$DF,$GK909+11),"")</f>
      </c>
      <c r="DT909">
        <f>IF($GL909&gt;=12,INDEX($DF:$DF,$GK909+12),"")</f>
      </c>
      <c r="DU909">
        <f>IF($GL909&gt;=13,INDEX($DF:$DF,$GK909+13),"")</f>
      </c>
      <c r="DV909">
        <f>IF($GL909&gt;=14,INDEX($DF:$DF,$GK909+14),"")</f>
      </c>
      <c r="DW909">
        <f>IF($GL909&gt;=15,INDEX($DF:$DF,$GK909+15),"")</f>
      </c>
      <c r="DX909">
        <f>IF($GL909&gt;=16,INDEX($DF:$DF,$GK909+16),"")</f>
      </c>
      <c r="DY909">
        <f>IF($GL909&gt;=17,INDEX($DF:$DF,$GK909+17),"")</f>
      </c>
      <c r="DZ909">
        <f>IF($GL909&gt;=18,INDEX($DF:$DF,$GK909+18),"")</f>
      </c>
      <c r="EA909">
        <f>IF($GL909&gt;=19,INDEX($DF:$DF,$GK909+19),"")</f>
      </c>
      <c r="EB909">
        <f>IF($GL909&gt;=20,INDEX($DF:$DF,$GK909+20),"")</f>
      </c>
      <c r="EC909">
        <f>IF($GL909&gt;=21,INDEX($DF:$DF,$GK909+21),"")</f>
      </c>
      <c r="ED909">
        <f>IF($GL909&gt;=22,INDEX($DF:$DF,$GK909+22),"")</f>
      </c>
      <c r="EE909">
        <f>IF($GL909&gt;=23,INDEX($DF:$DF,$GK909+23),"")</f>
      </c>
      <c r="EF909">
        <f>IF($GL909&gt;=24,INDEX($DF:$DF,$GK909+24),"")</f>
      </c>
      <c r="EG909">
        <f>IF($GL909&gt;=25,INDEX($DF:$DF,$GK909+25),"")</f>
      </c>
      <c r="EH909">
        <f>IF($GL909&gt;=26,INDEX($DF:$DF,$GK909+26),"")</f>
      </c>
      <c r="EI909">
        <f>IF($GL909&gt;=27,INDEX($DF:$DF,$GK909+27),"")</f>
      </c>
      <c r="EJ909">
        <f>IF($GL909&gt;=28,INDEX($DF:$DF,$GK909+28),"")</f>
      </c>
      <c r="EK909">
        <f>IF($GL909&gt;=29,INDEX($DF:$DF,$GK909+29),"")</f>
      </c>
      <c r="EL909">
        <f>IF($GL909&gt;=30,INDEX($DF:$DF,$GK909+30),"")</f>
      </c>
      <c r="EM909">
        <f>IF($GL909&gt;=31,INDEX($DF:$DF,$GK909+31),"")</f>
      </c>
      <c r="EN909">
        <f>IF($GL909&gt;=32,INDEX($DF:$DF,$GK909+32),"")</f>
      </c>
      <c r="EO909">
        <f>IF($GL909&gt;=33,INDEX($DF:$DF,$GK909+33),"")</f>
      </c>
      <c r="EP909">
        <f>IF($GL909&gt;=34,INDEX($DF:$DF,$GK909+34),"")</f>
      </c>
      <c r="EQ909">
        <f>IF($GL909&gt;=35,INDEX($DF:$DF,$GK909+35),"")</f>
      </c>
      <c r="ER909">
        <f>IF($GL909&gt;=36,INDEX($DF:$DF,$GK909+36),"")</f>
      </c>
      <c r="ES909">
        <f>IF($GL909&gt;=37,INDEX($DF:$DF,$GK909+37),"")</f>
      </c>
      <c r="ET909">
        <f>IF($GL909&gt;=38,INDEX($DF:$DF,$GK909+38),"")</f>
      </c>
      <c r="EU909">
        <f>IF($GL909&gt;=39,INDEX($DF:$DF,$GK909+39),"")</f>
      </c>
      <c r="EV909">
        <f>IF($GL909&gt;=40,INDEX($DF:$DF,$GK909+40),"")</f>
      </c>
      <c r="EW909">
        <f>IF($GL909&gt;=1,INDEX($DG:$DG,$GK909+1),"")</f>
      </c>
      <c r="EX909">
        <f>IF($GL909&gt;=2,INDEX($DG:$DG,$GK909+2),"")</f>
      </c>
      <c r="EY909">
        <f>IF($GL909&gt;=3,INDEX($DG:$DG,$GK909+3),"")</f>
      </c>
      <c r="EZ909">
        <f>IF($GL909&gt;=4,INDEX($DG:$DG,$GK909+4),"")</f>
      </c>
      <c r="FA909">
        <f>IF($GL909&gt;=5,INDEX($DG:$DG,$GK909+5),"")</f>
      </c>
      <c r="FB909">
        <f>IF($GL909&gt;=6,INDEX($DG:$DG,$GK909+6),"")</f>
      </c>
      <c r="FC909">
        <f>IF($GL909&gt;=7,INDEX($DG:$DG,$GK909+7),"")</f>
      </c>
      <c r="FD909">
        <f>IF($GL909&gt;=8,INDEX($DG:$DG,$GK909+8),"")</f>
      </c>
      <c r="FE909">
        <f>IF($GL909&gt;=9,INDEX($DG:$DG,$GK909+9),"")</f>
      </c>
      <c r="FF909">
        <f>IF($GL909&gt;=10,INDEX($DG:$DG,$GK909+10),"")</f>
      </c>
      <c r="FG909">
        <f>IF($GL909&gt;=11,INDEX($DG:$DG,$GK909+11),"")</f>
      </c>
      <c r="FH909">
        <f>IF($GL909&gt;=12,INDEX($DG:$DG,$GK909+12),"")</f>
      </c>
      <c r="FI909">
        <f>IF($GL909&gt;=13,INDEX($DG:$DG,$GK909+13),"")</f>
      </c>
      <c r="FJ909">
        <f>IF($GL909&gt;=14,INDEX($DG:$DG,$GK909+14),"")</f>
      </c>
      <c r="FK909">
        <f>IF($GL909&gt;=15,INDEX($DG:$DG,$GK909+15),"")</f>
      </c>
      <c r="FL909">
        <f>IF($GL909&gt;=16,INDEX($DG:$DG,$GK909+16),"")</f>
      </c>
      <c r="FM909">
        <f>IF($GL909&gt;=17,INDEX($DG:$DG,$GK909+17),"")</f>
      </c>
      <c r="FN909">
        <f>IF($GL909&gt;=18,INDEX($DG:$DG,$GK909+18),"")</f>
      </c>
      <c r="FO909">
        <f>IF($GL909&gt;=19,INDEX($DG:$DG,$GK909+19),"")</f>
      </c>
      <c r="FP909">
        <f>IF($GL909&gt;=20,INDEX($DG:$DG,$GK909+20),"")</f>
      </c>
      <c r="FQ909">
        <f>IF($GL909&gt;=21,INDEX($DG:$DG,$GK909+21),"")</f>
      </c>
      <c r="FR909">
        <f>IF($GL909&gt;=22,INDEX($DG:$DG,$GK909+22),"")</f>
      </c>
      <c r="FS909">
        <f>IF($GL909&gt;=23,INDEX($DG:$DG,$GK909+23),"")</f>
      </c>
      <c r="FT909">
        <f>IF($GL909&gt;=24,INDEX($DG:$DG,$GK909+24),"")</f>
      </c>
      <c r="FU909">
        <f>IF($GL909&gt;=25,INDEX($DG:$DG,$GK909+25),"")</f>
      </c>
      <c r="FV909">
        <f>IF($GL909&gt;=26,INDEX($DG:$DG,$GK909+26),"")</f>
      </c>
      <c r="FW909">
        <f>IF($GL909&gt;=27,INDEX($DG:$DG,$GK909+27),"")</f>
      </c>
      <c r="FX909">
        <f>IF($GL909&gt;=28,INDEX($DG:$DG,$GK909+28),"")</f>
      </c>
      <c r="FY909">
        <f>IF($GL909&gt;=29,INDEX($DG:$DG,$GK909+29),"")</f>
      </c>
      <c r="FZ909">
        <f>IF($GL909&gt;=30,INDEX($DG:$DG,$GK909+30),"")</f>
      </c>
      <c r="GA909">
        <f>IF($GL909&gt;=31,INDEX($DG:$DG,$GK909+31),"")</f>
      </c>
      <c r="GB909">
        <f>IF($GL909&gt;=32,INDEX($DG:$DG,$GK909+32),"")</f>
      </c>
      <c r="GC909">
        <f>IF($GL909&gt;=33,INDEX($DG:$DG,$GK909+33),"")</f>
      </c>
      <c r="GD909">
        <f>IF($GL909&gt;=34,INDEX($DG:$DG,$GK909+34),"")</f>
      </c>
      <c r="GE909">
        <f>IF($GL909&gt;=35,INDEX($DG:$DG,$GK909+35),"")</f>
      </c>
      <c r="GF909">
        <f>IF($GL909&gt;=36,INDEX($DG:$DG,$GK909+36),"")</f>
      </c>
      <c r="GG909">
        <f>IF($GL909&gt;=37,INDEX($DG:$DG,$GK909+37),"")</f>
      </c>
      <c r="GH909">
        <f>IF($GL909&gt;=38,INDEX($DG:$DG,$GK909+38),"")</f>
      </c>
      <c r="GI909">
        <f>IF($GL909&gt;=39,INDEX($DG:$DG,$GK909+39),"")</f>
      </c>
      <c r="GJ909">
        <f>IF($GL909&gt;=40,INDEX($DG:$DG,$GK909+40),"")</f>
      </c>
      <c r="GK909">
        <f>IFERROR(MATCH($DE909,$DF$2:$DF$166,0)+1,0)</f>
      </c>
      <c r="GL909">
        <f>IFERROR(INDEX($DH$2:$DH$166,MATCH($DE909,$DF$2:$DF$166,0)),0)</f>
      </c>
      <c r="GM909">
        <f>IFERROR(MATCH($H909,$DI$909:$EV$909,0),0)</f>
      </c>
      <c r="GN909">
        <f>IF($GM909&gt;0,INDEX($EW$909:$GJ$909,$GM909),"")</f>
      </c>
      <c r="GQ909">
        <f>IF($IZ909&gt;=1,INDEX($GO:$GO,$IY909+1),"")</f>
      </c>
      <c r="GR909">
        <f>IF($IZ909&gt;=2,INDEX($GO:$GO,$IY909+2),"")</f>
      </c>
      <c r="GS909">
        <f>IF($IZ909&gt;=3,INDEX($GO:$GO,$IY909+3),"")</f>
      </c>
      <c r="GT909">
        <f>IF($IZ909&gt;=4,INDEX($GO:$GO,$IY909+4),"")</f>
      </c>
      <c r="GU909">
        <f>IF($IZ909&gt;=5,INDEX($GO:$GO,$IY909+5),"")</f>
      </c>
      <c r="GV909">
        <f>IF($IZ909&gt;=6,INDEX($GO:$GO,$IY909+6),"")</f>
      </c>
      <c r="GW909">
        <f>IF($IZ909&gt;=7,INDEX($GO:$GO,$IY909+7),"")</f>
      </c>
      <c r="GX909">
        <f>IF($IZ909&gt;=8,INDEX($GO:$GO,$IY909+8),"")</f>
      </c>
      <c r="GY909">
        <f>IF($IZ909&gt;=9,INDEX($GO:$GO,$IY909+9),"")</f>
      </c>
      <c r="GZ909">
        <f>IF($IZ909&gt;=10,INDEX($GO:$GO,$IY909+10),"")</f>
      </c>
      <c r="HA909">
        <f>IF($IZ909&gt;=11,INDEX($GO:$GO,$IY909+11),"")</f>
      </c>
      <c r="HB909">
        <f>IF($IZ909&gt;=12,INDEX($GO:$GO,$IY909+12),"")</f>
      </c>
      <c r="HC909">
        <f>IF($IZ909&gt;=13,INDEX($GO:$GO,$IY909+13),"")</f>
      </c>
      <c r="HD909">
        <f>IF($IZ909&gt;=14,INDEX($GO:$GO,$IY909+14),"")</f>
      </c>
      <c r="HE909">
        <f>IF($IZ909&gt;=15,INDEX($GO:$GO,$IY909+15),"")</f>
      </c>
      <c r="HF909">
        <f>IF($IZ909&gt;=16,INDEX($GO:$GO,$IY909+16),"")</f>
      </c>
      <c r="HG909">
        <f>IF($IZ909&gt;=17,INDEX($GO:$GO,$IY909+17),"")</f>
      </c>
      <c r="HH909">
        <f>IF($IZ909&gt;=18,INDEX($GO:$GO,$IY909+18),"")</f>
      </c>
      <c r="HI909">
        <f>IF($IZ909&gt;=19,INDEX($GO:$GO,$IY909+19),"")</f>
      </c>
      <c r="HJ909">
        <f>IF($IZ909&gt;=20,INDEX($GO:$GO,$IY909+20),"")</f>
      </c>
      <c r="HK909">
        <f>IF($IZ909&gt;=21,INDEX($GO:$GO,$IY909+21),"")</f>
      </c>
      <c r="HL909">
        <f>IF($IZ909&gt;=22,INDEX($GO:$GO,$IY909+22),"")</f>
      </c>
      <c r="HM909">
        <f>IF($IZ909&gt;=23,INDEX($GO:$GO,$IY909+23),"")</f>
      </c>
      <c r="HN909">
        <f>IF($IZ909&gt;=24,INDEX($GO:$GO,$IY909+24),"")</f>
      </c>
      <c r="HO909">
        <f>IF($IZ909&gt;=25,INDEX($GO:$GO,$IY909+25),"")</f>
      </c>
      <c r="HP909">
        <f>IF($IZ909&gt;=26,INDEX($GO:$GO,$IY909+26),"")</f>
      </c>
      <c r="HQ909">
        <f>IF($IZ909&gt;=27,INDEX($GO:$GO,$IY909+27),"")</f>
      </c>
      <c r="HR909">
        <f>IF($IZ909&gt;=28,INDEX($GO:$GO,$IY909+28),"")</f>
      </c>
      <c r="HS909">
        <f>IF($IZ909&gt;=29,INDEX($GO:$GO,$IY909+29),"")</f>
      </c>
      <c r="HT909">
        <f>IF($IZ909&gt;=30,INDEX($GO:$GO,$IY909+30),"")</f>
      </c>
      <c r="HU909">
        <f>IF($IZ909&gt;=31,INDEX($GO:$GO,$IY909+31),"")</f>
      </c>
      <c r="HV909">
        <f>IF($IZ909&gt;=32,INDEX($GO:$GO,$IY909+32),"")</f>
      </c>
      <c r="HW909">
        <f>IF($IZ909&gt;=33,INDEX($GO:$GO,$IY909+33),"")</f>
      </c>
      <c r="HX909">
        <f>IF($IZ909&gt;=34,INDEX($GO:$GO,$IY909+34),"")</f>
      </c>
      <c r="HY909">
        <f>IF($IZ909&gt;=35,INDEX($GO:$GO,$IY909+35),"")</f>
      </c>
      <c r="HZ909">
        <f>IF($IZ909&gt;=36,INDEX($GO:$GO,$IY909+36),"")</f>
      </c>
      <c r="IA909">
        <f>IF($IZ909&gt;=37,INDEX($GO:$GO,$IY909+37),"")</f>
      </c>
      <c r="IB909">
        <f>IF($IZ909&gt;=38,INDEX($GO:$GO,$IY909+38),"")</f>
      </c>
      <c r="IC909">
        <f>IF($IZ909&gt;=39,INDEX($GO:$GO,$IY909+39),"")</f>
      </c>
      <c r="ID909">
        <f>IF($IZ909&gt;=40,INDEX($GO:$GO,$IY909+40),"")</f>
      </c>
      <c r="IE909">
        <f>IF($IZ909&gt;=41,INDEX($GO:$GO,$IY909+41),"")</f>
      </c>
      <c r="IF909">
        <f>IF($IZ909&gt;=42,INDEX($GO:$GO,$IY909+42),"")</f>
      </c>
      <c r="IG909">
        <f>IF($IZ909&gt;=43,INDEX($GO:$GO,$IY909+43),"")</f>
      </c>
      <c r="IH909">
        <f>IF($IZ909&gt;=44,INDEX($GO:$GO,$IY909+44),"")</f>
      </c>
      <c r="II909">
        <f>IF($IZ909&gt;=45,INDEX($GO:$GO,$IY909+45),"")</f>
      </c>
      <c r="IJ909">
        <f>IF($IZ909&gt;=46,INDEX($GO:$GO,$IY909+46),"")</f>
      </c>
      <c r="IK909">
        <f>IF($IZ909&gt;=47,INDEX($GO:$GO,$IY909+47),"")</f>
      </c>
      <c r="IL909">
        <f>IF($IZ909&gt;=48,INDEX($GO:$GO,$IY909+48),"")</f>
      </c>
      <c r="IM909">
        <f>IF($IZ909&gt;=49,INDEX($GO:$GO,$IY909+49),"")</f>
      </c>
      <c r="IN909">
        <f>IF($IZ909&gt;=50,INDEX($GO:$GO,$IY909+50),"")</f>
      </c>
      <c r="IO909">
        <f>IF($IZ909&gt;=51,INDEX($GO:$GO,$IY909+51),"")</f>
      </c>
      <c r="IP909">
        <f>IF($IZ909&gt;=52,INDEX($GO:$GO,$IY909+52),"")</f>
      </c>
      <c r="IQ909">
        <f>IF($IZ909&gt;=53,INDEX($GO:$GO,$IY909+53),"")</f>
      </c>
      <c r="IR909">
        <f>IF($IZ909&gt;=54,INDEX($GO:$GO,$IY909+54),"")</f>
      </c>
      <c r="IS909">
        <f>IF($IZ909&gt;=55,INDEX($GO:$GO,$IY909+55),"")</f>
      </c>
      <c r="IT909">
        <f>IF($IZ909&gt;=56,INDEX($GO:$GO,$IY909+56),"")</f>
      </c>
      <c r="IU909">
        <f>IF($IZ909&gt;=57,INDEX($GO:$GO,$IY909+57),"")</f>
      </c>
      <c r="IV909">
        <f>IF($IZ909&gt;=58,INDEX($GO:$GO,$IY909+58),"")</f>
      </c>
      <c r="IW909">
        <f>IF($IZ909&gt;=59,INDEX($GO:$GO,$IY909+59),"")</f>
      </c>
      <c r="IX909">
        <f>IF($IZ909&gt;=60,INDEX($GO:$GO,$IY909+60),"")</f>
      </c>
      <c r="IY909">
        <f>IFERROR(MATCH($GN909,$GO$2:$GO$827,0)+1,0)</f>
      </c>
      <c r="IZ909">
        <f>IFERROR(INDEX($GP$2:$GP$827,MATCH($GN909,$GO$2:$GO$827,0)),0)</f>
      </c>
      <c r="JA909" t="s">
        <v>23</v>
      </c>
      <c r="JB909" t="s">
        <v>23</v>
      </c>
    </row>
    <row r="910" spans="1:262" x14ac:dyDescent="0.25">
      <c r="F910" s="1"/>
      <c r="G910" s="1"/>
      <c r="H910" s="1"/>
      <c r="I910" s="1"/>
      <c r="J910" s="1">
        <f>IFERROR(IF(FIND(" - ",$F910)&gt;0,MID($F910,FIND(" - ",$F910)+3,LEN($F910)),""),"")</f>
      </c>
      <c r="L910" s="1"/>
      <c r="N910" t="s">
        <v>23</v>
      </c>
      <c r="P910">
        <f>IF(OR($N910="",$O910=""),"",IFERROR($N910/$O910,0))</f>
      </c>
      <c r="Q910">
        <f>IF($N910="","",
IF($G910="","",
IF(ISNUMBER(SEARCH("exempt",LOWER($G910))),0,
$N910*(VALUE(SUBSTITUTE($G910,"%",""))/100))))</f>
      </c>
      <c r="W910">
        <f>IF($N910="","",
SUM($N910,$Q910,$U910,$R910,$T910)-
IF($V910="",0,VALUE($V910)))</f>
      </c>
      <c r="AE910" t="s">
        <v>2210</v>
      </c>
      <c r="AM910">
        <f>IFERROR(LEFT($F910,FIND(" - ",$F910)-1),$F910)</f>
      </c>
      <c r="AP910">
        <f>IF($CE910&gt;=1,INDEX($AN:$AN,$CD910+1),"")</f>
      </c>
      <c r="AQ910">
        <f>IF($CE910&gt;=2,INDEX($AN:$AN,$CD910+2),"")</f>
      </c>
      <c r="AR910">
        <f>IF($CE910&gt;=3,INDEX($AN:$AN,$CD910+3),"")</f>
      </c>
      <c r="AS910">
        <f>IF($CE910&gt;=4,INDEX($AN:$AN,$CD910+4),"")</f>
      </c>
      <c r="AT910">
        <f>IF($CE910&gt;=5,INDEX($AN:$AN,$CD910+5),"")</f>
      </c>
      <c r="AU910">
        <f>IF($CE910&gt;=6,INDEX($AN:$AN,$CD910+6),"")</f>
      </c>
      <c r="AV910">
        <f>IF($CE910&gt;=7,INDEX($AN:$AN,$CD910+7),"")</f>
      </c>
      <c r="AW910">
        <f>IF($CE910&gt;=8,INDEX($AN:$AN,$CD910+8),"")</f>
      </c>
      <c r="AX910">
        <f>IF($CE910&gt;=9,INDEX($AN:$AN,$CD910+9),"")</f>
      </c>
      <c r="AY910">
        <f>IF($CE910&gt;=10,INDEX($AN:$AN,$CD910+10),"")</f>
      </c>
      <c r="AZ910">
        <f>IF($CE910&gt;=11,INDEX($AN:$AN,$CD910+11),"")</f>
      </c>
      <c r="BA910">
        <f>IF($CE910&gt;=12,INDEX($AN:$AN,$CD910+12),"")</f>
      </c>
      <c r="BB910">
        <f>IF($CE910&gt;=13,INDEX($AN:$AN,$CD910+13),"")</f>
      </c>
      <c r="BC910">
        <f>IF($CE910&gt;=14,INDEX($AN:$AN,$CD910+14),"")</f>
      </c>
      <c r="BD910">
        <f>IF($CE910&gt;=15,INDEX($AN:$AN,$CD910+15),"")</f>
      </c>
      <c r="BE910">
        <f>IF($CE910&gt;=16,INDEX($AN:$AN,$CD910+16),"")</f>
      </c>
      <c r="BF910">
        <f>IF($CE910&gt;=17,INDEX($AN:$AN,$CD910+17),"")</f>
      </c>
      <c r="BG910">
        <f>IF($CE910&gt;=18,INDEX($AN:$AN,$CD910+18),"")</f>
      </c>
      <c r="BH910">
        <f>IF($CE910&gt;=19,INDEX($AN:$AN,$CD910+19),"")</f>
      </c>
      <c r="BI910">
        <f>IF($CE910&gt;=20,INDEX($AN:$AN,$CD910+20),"")</f>
      </c>
      <c r="BJ910">
        <f>IF($CE910&gt;=21,INDEX($AN:$AN,$CD910+21),"")</f>
      </c>
      <c r="BK910">
        <f>IF($CE910&gt;=22,INDEX($AN:$AN,$CD910+22),"")</f>
      </c>
      <c r="BL910">
        <f>IF($CE910&gt;=23,INDEX($AN:$AN,$CD910+23),"")</f>
      </c>
      <c r="BM910">
        <f>IF($CE910&gt;=24,INDEX($AN:$AN,$CD910+24),"")</f>
      </c>
      <c r="BN910">
        <f>IF($CE910&gt;=25,INDEX($AN:$AN,$CD910+25),"")</f>
      </c>
      <c r="BO910">
        <f>IF($CE910&gt;=26,INDEX($AN:$AN,$CD910+26),"")</f>
      </c>
      <c r="BP910">
        <f>IF($CE910&gt;=27,INDEX($AN:$AN,$CD910+27),"")</f>
      </c>
      <c r="BQ910">
        <f>IF($CE910&gt;=28,INDEX($AN:$AN,$CD910+28),"")</f>
      </c>
      <c r="BR910">
        <f>IF($CE910&gt;=29,INDEX($AN:$AN,$CD910+29),"")</f>
      </c>
      <c r="BS910">
        <f>IF($CE910&gt;=30,INDEX($AN:$AN,$CD910+30),"")</f>
      </c>
      <c r="BT910">
        <f>IF($CE910&gt;=31,INDEX($AN:$AN,$CD910+31),"")</f>
      </c>
      <c r="BU910">
        <f>IF($CE910&gt;=32,INDEX($AN:$AN,$CD910+32),"")</f>
      </c>
      <c r="BV910">
        <f>IF($CE910&gt;=33,INDEX($AN:$AN,$CD910+33),"")</f>
      </c>
      <c r="BW910">
        <f>IF($CE910&gt;=34,INDEX($AN:$AN,$CD910+34),"")</f>
      </c>
      <c r="BX910">
        <f>IF($CE910&gt;=35,INDEX($AN:$AN,$CD910+35),"")</f>
      </c>
      <c r="BY910">
        <f>IF($CE910&gt;=36,INDEX($AN:$AN,$CD910+36),"")</f>
      </c>
      <c r="BZ910">
        <f>IF($CE910&gt;=37,INDEX($AN:$AN,$CD910+37),"")</f>
      </c>
      <c r="CA910">
        <f>IF($CE910&gt;=38,INDEX($AN:$AN,$CD910+38),"")</f>
      </c>
      <c r="CB910">
        <f>IF($CE910&gt;=39,INDEX($AN:$AN,$CD910+39),"")</f>
      </c>
      <c r="CC910">
        <f>IF($CE910&gt;=40,INDEX($AN:$AN,$CD910+40),"")</f>
      </c>
      <c r="CD910">
        <f>IFERROR(MATCH($AM910,$AN$2:$AN$133,0)+1,0)</f>
      </c>
      <c r="CE910">
        <f>IFERROR(INDEX($AO$2:$AO$133,MATCH($AM910,$AN$2:$AN$133,0)),0)</f>
      </c>
      <c r="CF910">
        <f>IFERROR(LEFT($K910,FIND(" - ",$K910)-1),$K910)</f>
      </c>
      <c r="CG910" t="s">
        <v>2211</v>
      </c>
      <c r="CH910">
        <v>1</v>
      </c>
      <c r="CI910">
        <f>IF($DD910&gt;=1,INDEX($CG:$CG,$DC910+1),"")</f>
      </c>
      <c r="CJ910">
        <f>IF($DD910&gt;=2,INDEX($CG:$CG,$DC910+2),"")</f>
      </c>
      <c r="CK910">
        <f>IF($DD910&gt;=3,INDEX($CG:$CG,$DC910+3),"")</f>
      </c>
      <c r="CL910">
        <f>IF($DD910&gt;=4,INDEX($CG:$CG,$DC910+4),"")</f>
      </c>
      <c r="CM910">
        <f>IF($DD910&gt;=5,INDEX($CG:$CG,$DC910+5),"")</f>
      </c>
      <c r="CN910">
        <f>IF($DD910&gt;=6,INDEX($CG:$CG,$DC910+6),"")</f>
      </c>
      <c r="CO910">
        <f>IF($DD910&gt;=7,INDEX($CG:$CG,$DC910+7),"")</f>
      </c>
      <c r="CP910">
        <f>IF($DD910&gt;=8,INDEX($CG:$CG,$DC910+8),"")</f>
      </c>
      <c r="CQ910">
        <f>IF($DD910&gt;=9,INDEX($CG:$CG,$DC910+9),"")</f>
      </c>
      <c r="CR910">
        <f>IF($DD910&gt;=10,INDEX($CG:$CG,$DC910+10),"")</f>
      </c>
      <c r="CS910">
        <f>IF($DD910&gt;=11,INDEX($CG:$CG,$DC910+11),"")</f>
      </c>
      <c r="CT910">
        <f>IF($DD910&gt;=12,INDEX($CG:$CG,$DC910+12),"")</f>
      </c>
      <c r="CU910">
        <f>IF($DD910&gt;=13,INDEX($CG:$CG,$DC910+13),"")</f>
      </c>
      <c r="CV910">
        <f>IF($DD910&gt;=14,INDEX($CG:$CG,$DC910+14),"")</f>
      </c>
      <c r="CW910">
        <f>IF($DD910&gt;=15,INDEX($CG:$CG,$DC910+15),"")</f>
      </c>
      <c r="CX910">
        <f>IF($DD910&gt;=16,INDEX($CG:$CG,$DC910+16),"")</f>
      </c>
      <c r="CY910">
        <f>IF($DD910&gt;=17,INDEX($CG:$CG,$DC910+17),"")</f>
      </c>
      <c r="CZ910">
        <f>IF($DD910&gt;=18,INDEX($CG:$CG,$DC910+18),"")</f>
      </c>
      <c r="DA910">
        <f>IF($DD910&gt;=19,INDEX($CG:$CG,$DC910+19),"")</f>
      </c>
      <c r="DB910">
        <f>IF($DD910&gt;=20,INDEX($CG:$CG,$DC910+20),"")</f>
      </c>
      <c r="DC910">
        <f>IFERROR(MATCH($CF910,$CG$2:$CG$1558,0)+1,0)</f>
      </c>
      <c r="DD910">
        <f>IFERROR(INDEX($CH$2:$CH$1558,MATCH($CF910,$CG$2:$CG$1558,0)),0)</f>
      </c>
      <c r="DE910">
        <f>IFERROR(INDEX($AL:$AL,MATCH($G910,$AK:$AK,0))&amp;"","")</f>
      </c>
      <c r="DI910">
        <f>IF($GL910&gt;=1,INDEX($DF:$DF,$GK910+1),"")</f>
      </c>
      <c r="DJ910">
        <f>IF($GL910&gt;=2,INDEX($DF:$DF,$GK910+2),"")</f>
      </c>
      <c r="DK910">
        <f>IF($GL910&gt;=3,INDEX($DF:$DF,$GK910+3),"")</f>
      </c>
      <c r="DL910">
        <f>IF($GL910&gt;=4,INDEX($DF:$DF,$GK910+4),"")</f>
      </c>
      <c r="DM910">
        <f>IF($GL910&gt;=5,INDEX($DF:$DF,$GK910+5),"")</f>
      </c>
      <c r="DN910">
        <f>IF($GL910&gt;=6,INDEX($DF:$DF,$GK910+6),"")</f>
      </c>
      <c r="DO910">
        <f>IF($GL910&gt;=7,INDEX($DF:$DF,$GK910+7),"")</f>
      </c>
      <c r="DP910">
        <f>IF($GL910&gt;=8,INDEX($DF:$DF,$GK910+8),"")</f>
      </c>
      <c r="DQ910">
        <f>IF($GL910&gt;=9,INDEX($DF:$DF,$GK910+9),"")</f>
      </c>
      <c r="DR910">
        <f>IF($GL910&gt;=10,INDEX($DF:$DF,$GK910+10),"")</f>
      </c>
      <c r="DS910">
        <f>IF($GL910&gt;=11,INDEX($DF:$DF,$GK910+11),"")</f>
      </c>
      <c r="DT910">
        <f>IF($GL910&gt;=12,INDEX($DF:$DF,$GK910+12),"")</f>
      </c>
      <c r="DU910">
        <f>IF($GL910&gt;=13,INDEX($DF:$DF,$GK910+13),"")</f>
      </c>
      <c r="DV910">
        <f>IF($GL910&gt;=14,INDEX($DF:$DF,$GK910+14),"")</f>
      </c>
      <c r="DW910">
        <f>IF($GL910&gt;=15,INDEX($DF:$DF,$GK910+15),"")</f>
      </c>
      <c r="DX910">
        <f>IF($GL910&gt;=16,INDEX($DF:$DF,$GK910+16),"")</f>
      </c>
      <c r="DY910">
        <f>IF($GL910&gt;=17,INDEX($DF:$DF,$GK910+17),"")</f>
      </c>
      <c r="DZ910">
        <f>IF($GL910&gt;=18,INDEX($DF:$DF,$GK910+18),"")</f>
      </c>
      <c r="EA910">
        <f>IF($GL910&gt;=19,INDEX($DF:$DF,$GK910+19),"")</f>
      </c>
      <c r="EB910">
        <f>IF($GL910&gt;=20,INDEX($DF:$DF,$GK910+20),"")</f>
      </c>
      <c r="EC910">
        <f>IF($GL910&gt;=21,INDEX($DF:$DF,$GK910+21),"")</f>
      </c>
      <c r="ED910">
        <f>IF($GL910&gt;=22,INDEX($DF:$DF,$GK910+22),"")</f>
      </c>
      <c r="EE910">
        <f>IF($GL910&gt;=23,INDEX($DF:$DF,$GK910+23),"")</f>
      </c>
      <c r="EF910">
        <f>IF($GL910&gt;=24,INDEX($DF:$DF,$GK910+24),"")</f>
      </c>
      <c r="EG910">
        <f>IF($GL910&gt;=25,INDEX($DF:$DF,$GK910+25),"")</f>
      </c>
      <c r="EH910">
        <f>IF($GL910&gt;=26,INDEX($DF:$DF,$GK910+26),"")</f>
      </c>
      <c r="EI910">
        <f>IF($GL910&gt;=27,INDEX($DF:$DF,$GK910+27),"")</f>
      </c>
      <c r="EJ910">
        <f>IF($GL910&gt;=28,INDEX($DF:$DF,$GK910+28),"")</f>
      </c>
      <c r="EK910">
        <f>IF($GL910&gt;=29,INDEX($DF:$DF,$GK910+29),"")</f>
      </c>
      <c r="EL910">
        <f>IF($GL910&gt;=30,INDEX($DF:$DF,$GK910+30),"")</f>
      </c>
      <c r="EM910">
        <f>IF($GL910&gt;=31,INDEX($DF:$DF,$GK910+31),"")</f>
      </c>
      <c r="EN910">
        <f>IF($GL910&gt;=32,INDEX($DF:$DF,$GK910+32),"")</f>
      </c>
      <c r="EO910">
        <f>IF($GL910&gt;=33,INDEX($DF:$DF,$GK910+33),"")</f>
      </c>
      <c r="EP910">
        <f>IF($GL910&gt;=34,INDEX($DF:$DF,$GK910+34),"")</f>
      </c>
      <c r="EQ910">
        <f>IF($GL910&gt;=35,INDEX($DF:$DF,$GK910+35),"")</f>
      </c>
      <c r="ER910">
        <f>IF($GL910&gt;=36,INDEX($DF:$DF,$GK910+36),"")</f>
      </c>
      <c r="ES910">
        <f>IF($GL910&gt;=37,INDEX($DF:$DF,$GK910+37),"")</f>
      </c>
      <c r="ET910">
        <f>IF($GL910&gt;=38,INDEX($DF:$DF,$GK910+38),"")</f>
      </c>
      <c r="EU910">
        <f>IF($GL910&gt;=39,INDEX($DF:$DF,$GK910+39),"")</f>
      </c>
      <c r="EV910">
        <f>IF($GL910&gt;=40,INDEX($DF:$DF,$GK910+40),"")</f>
      </c>
      <c r="EW910">
        <f>IF($GL910&gt;=1,INDEX($DG:$DG,$GK910+1),"")</f>
      </c>
      <c r="EX910">
        <f>IF($GL910&gt;=2,INDEX($DG:$DG,$GK910+2),"")</f>
      </c>
      <c r="EY910">
        <f>IF($GL910&gt;=3,INDEX($DG:$DG,$GK910+3),"")</f>
      </c>
      <c r="EZ910">
        <f>IF($GL910&gt;=4,INDEX($DG:$DG,$GK910+4),"")</f>
      </c>
      <c r="FA910">
        <f>IF($GL910&gt;=5,INDEX($DG:$DG,$GK910+5),"")</f>
      </c>
      <c r="FB910">
        <f>IF($GL910&gt;=6,INDEX($DG:$DG,$GK910+6),"")</f>
      </c>
      <c r="FC910">
        <f>IF($GL910&gt;=7,INDEX($DG:$DG,$GK910+7),"")</f>
      </c>
      <c r="FD910">
        <f>IF($GL910&gt;=8,INDEX($DG:$DG,$GK910+8),"")</f>
      </c>
      <c r="FE910">
        <f>IF($GL910&gt;=9,INDEX($DG:$DG,$GK910+9),"")</f>
      </c>
      <c r="FF910">
        <f>IF($GL910&gt;=10,INDEX($DG:$DG,$GK910+10),"")</f>
      </c>
      <c r="FG910">
        <f>IF($GL910&gt;=11,INDEX($DG:$DG,$GK910+11),"")</f>
      </c>
      <c r="FH910">
        <f>IF($GL910&gt;=12,INDEX($DG:$DG,$GK910+12),"")</f>
      </c>
      <c r="FI910">
        <f>IF($GL910&gt;=13,INDEX($DG:$DG,$GK910+13),"")</f>
      </c>
      <c r="FJ910">
        <f>IF($GL910&gt;=14,INDEX($DG:$DG,$GK910+14),"")</f>
      </c>
      <c r="FK910">
        <f>IF($GL910&gt;=15,INDEX($DG:$DG,$GK910+15),"")</f>
      </c>
      <c r="FL910">
        <f>IF($GL910&gt;=16,INDEX($DG:$DG,$GK910+16),"")</f>
      </c>
      <c r="FM910">
        <f>IF($GL910&gt;=17,INDEX($DG:$DG,$GK910+17),"")</f>
      </c>
      <c r="FN910">
        <f>IF($GL910&gt;=18,INDEX($DG:$DG,$GK910+18),"")</f>
      </c>
      <c r="FO910">
        <f>IF($GL910&gt;=19,INDEX($DG:$DG,$GK910+19),"")</f>
      </c>
      <c r="FP910">
        <f>IF($GL910&gt;=20,INDEX($DG:$DG,$GK910+20),"")</f>
      </c>
      <c r="FQ910">
        <f>IF($GL910&gt;=21,INDEX($DG:$DG,$GK910+21),"")</f>
      </c>
      <c r="FR910">
        <f>IF($GL910&gt;=22,INDEX($DG:$DG,$GK910+22),"")</f>
      </c>
      <c r="FS910">
        <f>IF($GL910&gt;=23,INDEX($DG:$DG,$GK910+23),"")</f>
      </c>
      <c r="FT910">
        <f>IF($GL910&gt;=24,INDEX($DG:$DG,$GK910+24),"")</f>
      </c>
      <c r="FU910">
        <f>IF($GL910&gt;=25,INDEX($DG:$DG,$GK910+25),"")</f>
      </c>
      <c r="FV910">
        <f>IF($GL910&gt;=26,INDEX($DG:$DG,$GK910+26),"")</f>
      </c>
      <c r="FW910">
        <f>IF($GL910&gt;=27,INDEX($DG:$DG,$GK910+27),"")</f>
      </c>
      <c r="FX910">
        <f>IF($GL910&gt;=28,INDEX($DG:$DG,$GK910+28),"")</f>
      </c>
      <c r="FY910">
        <f>IF($GL910&gt;=29,INDEX($DG:$DG,$GK910+29),"")</f>
      </c>
      <c r="FZ910">
        <f>IF($GL910&gt;=30,INDEX($DG:$DG,$GK910+30),"")</f>
      </c>
      <c r="GA910">
        <f>IF($GL910&gt;=31,INDEX($DG:$DG,$GK910+31),"")</f>
      </c>
      <c r="GB910">
        <f>IF($GL910&gt;=32,INDEX($DG:$DG,$GK910+32),"")</f>
      </c>
      <c r="GC910">
        <f>IF($GL910&gt;=33,INDEX($DG:$DG,$GK910+33),"")</f>
      </c>
      <c r="GD910">
        <f>IF($GL910&gt;=34,INDEX($DG:$DG,$GK910+34),"")</f>
      </c>
      <c r="GE910">
        <f>IF($GL910&gt;=35,INDEX($DG:$DG,$GK910+35),"")</f>
      </c>
      <c r="GF910">
        <f>IF($GL910&gt;=36,INDEX($DG:$DG,$GK910+36),"")</f>
      </c>
      <c r="GG910">
        <f>IF($GL910&gt;=37,INDEX($DG:$DG,$GK910+37),"")</f>
      </c>
      <c r="GH910">
        <f>IF($GL910&gt;=38,INDEX($DG:$DG,$GK910+38),"")</f>
      </c>
      <c r="GI910">
        <f>IF($GL910&gt;=39,INDEX($DG:$DG,$GK910+39),"")</f>
      </c>
      <c r="GJ910">
        <f>IF($GL910&gt;=40,INDEX($DG:$DG,$GK910+40),"")</f>
      </c>
      <c r="GK910">
        <f>IFERROR(MATCH($DE910,$DF$2:$DF$166,0)+1,0)</f>
      </c>
      <c r="GL910">
        <f>IFERROR(INDEX($DH$2:$DH$166,MATCH($DE910,$DF$2:$DF$166,0)),0)</f>
      </c>
      <c r="GM910">
        <f>IFERROR(MATCH($H910,$DI$910:$EV$910,0),0)</f>
      </c>
      <c r="GN910">
        <f>IF($GM910&gt;0,INDEX($EW$910:$GJ$910,$GM910),"")</f>
      </c>
      <c r="GQ910">
        <f>IF($IZ910&gt;=1,INDEX($GO:$GO,$IY910+1),"")</f>
      </c>
      <c r="GR910">
        <f>IF($IZ910&gt;=2,INDEX($GO:$GO,$IY910+2),"")</f>
      </c>
      <c r="GS910">
        <f>IF($IZ910&gt;=3,INDEX($GO:$GO,$IY910+3),"")</f>
      </c>
      <c r="GT910">
        <f>IF($IZ910&gt;=4,INDEX($GO:$GO,$IY910+4),"")</f>
      </c>
      <c r="GU910">
        <f>IF($IZ910&gt;=5,INDEX($GO:$GO,$IY910+5),"")</f>
      </c>
      <c r="GV910">
        <f>IF($IZ910&gt;=6,INDEX($GO:$GO,$IY910+6),"")</f>
      </c>
      <c r="GW910">
        <f>IF($IZ910&gt;=7,INDEX($GO:$GO,$IY910+7),"")</f>
      </c>
      <c r="GX910">
        <f>IF($IZ910&gt;=8,INDEX($GO:$GO,$IY910+8),"")</f>
      </c>
      <c r="GY910">
        <f>IF($IZ910&gt;=9,INDEX($GO:$GO,$IY910+9),"")</f>
      </c>
      <c r="GZ910">
        <f>IF($IZ910&gt;=10,INDEX($GO:$GO,$IY910+10),"")</f>
      </c>
      <c r="HA910">
        <f>IF($IZ910&gt;=11,INDEX($GO:$GO,$IY910+11),"")</f>
      </c>
      <c r="HB910">
        <f>IF($IZ910&gt;=12,INDEX($GO:$GO,$IY910+12),"")</f>
      </c>
      <c r="HC910">
        <f>IF($IZ910&gt;=13,INDEX($GO:$GO,$IY910+13),"")</f>
      </c>
      <c r="HD910">
        <f>IF($IZ910&gt;=14,INDEX($GO:$GO,$IY910+14),"")</f>
      </c>
      <c r="HE910">
        <f>IF($IZ910&gt;=15,INDEX($GO:$GO,$IY910+15),"")</f>
      </c>
      <c r="HF910">
        <f>IF($IZ910&gt;=16,INDEX($GO:$GO,$IY910+16),"")</f>
      </c>
      <c r="HG910">
        <f>IF($IZ910&gt;=17,INDEX($GO:$GO,$IY910+17),"")</f>
      </c>
      <c r="HH910">
        <f>IF($IZ910&gt;=18,INDEX($GO:$GO,$IY910+18),"")</f>
      </c>
      <c r="HI910">
        <f>IF($IZ910&gt;=19,INDEX($GO:$GO,$IY910+19),"")</f>
      </c>
      <c r="HJ910">
        <f>IF($IZ910&gt;=20,INDEX($GO:$GO,$IY910+20),"")</f>
      </c>
      <c r="HK910">
        <f>IF($IZ910&gt;=21,INDEX($GO:$GO,$IY910+21),"")</f>
      </c>
      <c r="HL910">
        <f>IF($IZ910&gt;=22,INDEX($GO:$GO,$IY910+22),"")</f>
      </c>
      <c r="HM910">
        <f>IF($IZ910&gt;=23,INDEX($GO:$GO,$IY910+23),"")</f>
      </c>
      <c r="HN910">
        <f>IF($IZ910&gt;=24,INDEX($GO:$GO,$IY910+24),"")</f>
      </c>
      <c r="HO910">
        <f>IF($IZ910&gt;=25,INDEX($GO:$GO,$IY910+25),"")</f>
      </c>
      <c r="HP910">
        <f>IF($IZ910&gt;=26,INDEX($GO:$GO,$IY910+26),"")</f>
      </c>
      <c r="HQ910">
        <f>IF($IZ910&gt;=27,INDEX($GO:$GO,$IY910+27),"")</f>
      </c>
      <c r="HR910">
        <f>IF($IZ910&gt;=28,INDEX($GO:$GO,$IY910+28),"")</f>
      </c>
      <c r="HS910">
        <f>IF($IZ910&gt;=29,INDEX($GO:$GO,$IY910+29),"")</f>
      </c>
      <c r="HT910">
        <f>IF($IZ910&gt;=30,INDEX($GO:$GO,$IY910+30),"")</f>
      </c>
      <c r="HU910">
        <f>IF($IZ910&gt;=31,INDEX($GO:$GO,$IY910+31),"")</f>
      </c>
      <c r="HV910">
        <f>IF($IZ910&gt;=32,INDEX($GO:$GO,$IY910+32),"")</f>
      </c>
      <c r="HW910">
        <f>IF($IZ910&gt;=33,INDEX($GO:$GO,$IY910+33),"")</f>
      </c>
      <c r="HX910">
        <f>IF($IZ910&gt;=34,INDEX($GO:$GO,$IY910+34),"")</f>
      </c>
      <c r="HY910">
        <f>IF($IZ910&gt;=35,INDEX($GO:$GO,$IY910+35),"")</f>
      </c>
      <c r="HZ910">
        <f>IF($IZ910&gt;=36,INDEX($GO:$GO,$IY910+36),"")</f>
      </c>
      <c r="IA910">
        <f>IF($IZ910&gt;=37,INDEX($GO:$GO,$IY910+37),"")</f>
      </c>
      <c r="IB910">
        <f>IF($IZ910&gt;=38,INDEX($GO:$GO,$IY910+38),"")</f>
      </c>
      <c r="IC910">
        <f>IF($IZ910&gt;=39,INDEX($GO:$GO,$IY910+39),"")</f>
      </c>
      <c r="ID910">
        <f>IF($IZ910&gt;=40,INDEX($GO:$GO,$IY910+40),"")</f>
      </c>
      <c r="IE910">
        <f>IF($IZ910&gt;=41,INDEX($GO:$GO,$IY910+41),"")</f>
      </c>
      <c r="IF910">
        <f>IF($IZ910&gt;=42,INDEX($GO:$GO,$IY910+42),"")</f>
      </c>
      <c r="IG910">
        <f>IF($IZ910&gt;=43,INDEX($GO:$GO,$IY910+43),"")</f>
      </c>
      <c r="IH910">
        <f>IF($IZ910&gt;=44,INDEX($GO:$GO,$IY910+44),"")</f>
      </c>
      <c r="II910">
        <f>IF($IZ910&gt;=45,INDEX($GO:$GO,$IY910+45),"")</f>
      </c>
      <c r="IJ910">
        <f>IF($IZ910&gt;=46,INDEX($GO:$GO,$IY910+46),"")</f>
      </c>
      <c r="IK910">
        <f>IF($IZ910&gt;=47,INDEX($GO:$GO,$IY910+47),"")</f>
      </c>
      <c r="IL910">
        <f>IF($IZ910&gt;=48,INDEX($GO:$GO,$IY910+48),"")</f>
      </c>
      <c r="IM910">
        <f>IF($IZ910&gt;=49,INDEX($GO:$GO,$IY910+49),"")</f>
      </c>
      <c r="IN910">
        <f>IF($IZ910&gt;=50,INDEX($GO:$GO,$IY910+50),"")</f>
      </c>
      <c r="IO910">
        <f>IF($IZ910&gt;=51,INDEX($GO:$GO,$IY910+51),"")</f>
      </c>
      <c r="IP910">
        <f>IF($IZ910&gt;=52,INDEX($GO:$GO,$IY910+52),"")</f>
      </c>
      <c r="IQ910">
        <f>IF($IZ910&gt;=53,INDEX($GO:$GO,$IY910+53),"")</f>
      </c>
      <c r="IR910">
        <f>IF($IZ910&gt;=54,INDEX($GO:$GO,$IY910+54),"")</f>
      </c>
      <c r="IS910">
        <f>IF($IZ910&gt;=55,INDEX($GO:$GO,$IY910+55),"")</f>
      </c>
      <c r="IT910">
        <f>IF($IZ910&gt;=56,INDEX($GO:$GO,$IY910+56),"")</f>
      </c>
      <c r="IU910">
        <f>IF($IZ910&gt;=57,INDEX($GO:$GO,$IY910+57),"")</f>
      </c>
      <c r="IV910">
        <f>IF($IZ910&gt;=58,INDEX($GO:$GO,$IY910+58),"")</f>
      </c>
      <c r="IW910">
        <f>IF($IZ910&gt;=59,INDEX($GO:$GO,$IY910+59),"")</f>
      </c>
      <c r="IX910">
        <f>IF($IZ910&gt;=60,INDEX($GO:$GO,$IY910+60),"")</f>
      </c>
      <c r="IY910">
        <f>IFERROR(MATCH($GN910,$GO$2:$GO$827,0)+1,0)</f>
      </c>
      <c r="IZ910">
        <f>IFERROR(INDEX($GP$2:$GP$827,MATCH($GN910,$GO$2:$GO$827,0)),0)</f>
      </c>
      <c r="JA910" t="s">
        <v>23</v>
      </c>
      <c r="JB910" t="s">
        <v>23</v>
      </c>
    </row>
    <row r="911" spans="1:262" x14ac:dyDescent="0.25">
      <c r="F911" s="1"/>
      <c r="G911" s="1"/>
      <c r="H911" s="1"/>
      <c r="I911" s="1"/>
      <c r="J911" s="1">
        <f>IFERROR(IF(FIND(" - ",$F911)&gt;0,MID($F911,FIND(" - ",$F911)+3,LEN($F911)),""),"")</f>
      </c>
      <c r="L911" s="1"/>
      <c r="N911" t="s">
        <v>23</v>
      </c>
      <c r="P911">
        <f>IF(OR($N911="",$O911=""),"",IFERROR($N911/$O911,0))</f>
      </c>
      <c r="Q911">
        <f>IF($N911="","",
IF($G911="","",
IF(ISNUMBER(SEARCH("exempt",LOWER($G911))),0,
$N911*(VALUE(SUBSTITUTE($G911,"%",""))/100))))</f>
      </c>
      <c r="W911">
        <f>IF($N911="","",
SUM($N911,$Q911,$U911,$R911,$T911)-
IF($V911="",0,VALUE($V911)))</f>
      </c>
      <c r="AE911" t="s">
        <v>2212</v>
      </c>
      <c r="AM911">
        <f>IFERROR(LEFT($F911,FIND(" - ",$F911)-1),$F911)</f>
      </c>
      <c r="AP911">
        <f>IF($CE911&gt;=1,INDEX($AN:$AN,$CD911+1),"")</f>
      </c>
      <c r="AQ911">
        <f>IF($CE911&gt;=2,INDEX($AN:$AN,$CD911+2),"")</f>
      </c>
      <c r="AR911">
        <f>IF($CE911&gt;=3,INDEX($AN:$AN,$CD911+3),"")</f>
      </c>
      <c r="AS911">
        <f>IF($CE911&gt;=4,INDEX($AN:$AN,$CD911+4),"")</f>
      </c>
      <c r="AT911">
        <f>IF($CE911&gt;=5,INDEX($AN:$AN,$CD911+5),"")</f>
      </c>
      <c r="AU911">
        <f>IF($CE911&gt;=6,INDEX($AN:$AN,$CD911+6),"")</f>
      </c>
      <c r="AV911">
        <f>IF($CE911&gt;=7,INDEX($AN:$AN,$CD911+7),"")</f>
      </c>
      <c r="AW911">
        <f>IF($CE911&gt;=8,INDEX($AN:$AN,$CD911+8),"")</f>
      </c>
      <c r="AX911">
        <f>IF($CE911&gt;=9,INDEX($AN:$AN,$CD911+9),"")</f>
      </c>
      <c r="AY911">
        <f>IF($CE911&gt;=10,INDEX($AN:$AN,$CD911+10),"")</f>
      </c>
      <c r="AZ911">
        <f>IF($CE911&gt;=11,INDEX($AN:$AN,$CD911+11),"")</f>
      </c>
      <c r="BA911">
        <f>IF($CE911&gt;=12,INDEX($AN:$AN,$CD911+12),"")</f>
      </c>
      <c r="BB911">
        <f>IF($CE911&gt;=13,INDEX($AN:$AN,$CD911+13),"")</f>
      </c>
      <c r="BC911">
        <f>IF($CE911&gt;=14,INDEX($AN:$AN,$CD911+14),"")</f>
      </c>
      <c r="BD911">
        <f>IF($CE911&gt;=15,INDEX($AN:$AN,$CD911+15),"")</f>
      </c>
      <c r="BE911">
        <f>IF($CE911&gt;=16,INDEX($AN:$AN,$CD911+16),"")</f>
      </c>
      <c r="BF911">
        <f>IF($CE911&gt;=17,INDEX($AN:$AN,$CD911+17),"")</f>
      </c>
      <c r="BG911">
        <f>IF($CE911&gt;=18,INDEX($AN:$AN,$CD911+18),"")</f>
      </c>
      <c r="BH911">
        <f>IF($CE911&gt;=19,INDEX($AN:$AN,$CD911+19),"")</f>
      </c>
      <c r="BI911">
        <f>IF($CE911&gt;=20,INDEX($AN:$AN,$CD911+20),"")</f>
      </c>
      <c r="BJ911">
        <f>IF($CE911&gt;=21,INDEX($AN:$AN,$CD911+21),"")</f>
      </c>
      <c r="BK911">
        <f>IF($CE911&gt;=22,INDEX($AN:$AN,$CD911+22),"")</f>
      </c>
      <c r="BL911">
        <f>IF($CE911&gt;=23,INDEX($AN:$AN,$CD911+23),"")</f>
      </c>
      <c r="BM911">
        <f>IF($CE911&gt;=24,INDEX($AN:$AN,$CD911+24),"")</f>
      </c>
      <c r="BN911">
        <f>IF($CE911&gt;=25,INDEX($AN:$AN,$CD911+25),"")</f>
      </c>
      <c r="BO911">
        <f>IF($CE911&gt;=26,INDEX($AN:$AN,$CD911+26),"")</f>
      </c>
      <c r="BP911">
        <f>IF($CE911&gt;=27,INDEX($AN:$AN,$CD911+27),"")</f>
      </c>
      <c r="BQ911">
        <f>IF($CE911&gt;=28,INDEX($AN:$AN,$CD911+28),"")</f>
      </c>
      <c r="BR911">
        <f>IF($CE911&gt;=29,INDEX($AN:$AN,$CD911+29),"")</f>
      </c>
      <c r="BS911">
        <f>IF($CE911&gt;=30,INDEX($AN:$AN,$CD911+30),"")</f>
      </c>
      <c r="BT911">
        <f>IF($CE911&gt;=31,INDEX($AN:$AN,$CD911+31),"")</f>
      </c>
      <c r="BU911">
        <f>IF($CE911&gt;=32,INDEX($AN:$AN,$CD911+32),"")</f>
      </c>
      <c r="BV911">
        <f>IF($CE911&gt;=33,INDEX($AN:$AN,$CD911+33),"")</f>
      </c>
      <c r="BW911">
        <f>IF($CE911&gt;=34,INDEX($AN:$AN,$CD911+34),"")</f>
      </c>
      <c r="BX911">
        <f>IF($CE911&gt;=35,INDEX($AN:$AN,$CD911+35),"")</f>
      </c>
      <c r="BY911">
        <f>IF($CE911&gt;=36,INDEX($AN:$AN,$CD911+36),"")</f>
      </c>
      <c r="BZ911">
        <f>IF($CE911&gt;=37,INDEX($AN:$AN,$CD911+37),"")</f>
      </c>
      <c r="CA911">
        <f>IF($CE911&gt;=38,INDEX($AN:$AN,$CD911+38),"")</f>
      </c>
      <c r="CB911">
        <f>IF($CE911&gt;=39,INDEX($AN:$AN,$CD911+39),"")</f>
      </c>
      <c r="CC911">
        <f>IF($CE911&gt;=40,INDEX($AN:$AN,$CD911+40),"")</f>
      </c>
      <c r="CD911">
        <f>IFERROR(MATCH($AM911,$AN$2:$AN$133,0)+1,0)</f>
      </c>
      <c r="CE911">
        <f>IFERROR(INDEX($AO$2:$AO$133,MATCH($AM911,$AN$2:$AN$133,0)),0)</f>
      </c>
      <c r="CF911">
        <f>IFERROR(LEFT($K911,FIND(" - ",$K911)-1),$K911)</f>
      </c>
      <c r="CG911" t="s">
        <v>206</v>
      </c>
      <c r="CI911">
        <f>IF($DD911&gt;=1,INDEX($CG:$CG,$DC911+1),"")</f>
      </c>
      <c r="CJ911">
        <f>IF($DD911&gt;=2,INDEX($CG:$CG,$DC911+2),"")</f>
      </c>
      <c r="CK911">
        <f>IF($DD911&gt;=3,INDEX($CG:$CG,$DC911+3),"")</f>
      </c>
      <c r="CL911">
        <f>IF($DD911&gt;=4,INDEX($CG:$CG,$DC911+4),"")</f>
      </c>
      <c r="CM911">
        <f>IF($DD911&gt;=5,INDEX($CG:$CG,$DC911+5),"")</f>
      </c>
      <c r="CN911">
        <f>IF($DD911&gt;=6,INDEX($CG:$CG,$DC911+6),"")</f>
      </c>
      <c r="CO911">
        <f>IF($DD911&gt;=7,INDEX($CG:$CG,$DC911+7),"")</f>
      </c>
      <c r="CP911">
        <f>IF($DD911&gt;=8,INDEX($CG:$CG,$DC911+8),"")</f>
      </c>
      <c r="CQ911">
        <f>IF($DD911&gt;=9,INDEX($CG:$CG,$DC911+9),"")</f>
      </c>
      <c r="CR911">
        <f>IF($DD911&gt;=10,INDEX($CG:$CG,$DC911+10),"")</f>
      </c>
      <c r="CS911">
        <f>IF($DD911&gt;=11,INDEX($CG:$CG,$DC911+11),"")</f>
      </c>
      <c r="CT911">
        <f>IF($DD911&gt;=12,INDEX($CG:$CG,$DC911+12),"")</f>
      </c>
      <c r="CU911">
        <f>IF($DD911&gt;=13,INDEX($CG:$CG,$DC911+13),"")</f>
      </c>
      <c r="CV911">
        <f>IF($DD911&gt;=14,INDEX($CG:$CG,$DC911+14),"")</f>
      </c>
      <c r="CW911">
        <f>IF($DD911&gt;=15,INDEX($CG:$CG,$DC911+15),"")</f>
      </c>
      <c r="CX911">
        <f>IF($DD911&gt;=16,INDEX($CG:$CG,$DC911+16),"")</f>
      </c>
      <c r="CY911">
        <f>IF($DD911&gt;=17,INDEX($CG:$CG,$DC911+17),"")</f>
      </c>
      <c r="CZ911">
        <f>IF($DD911&gt;=18,INDEX($CG:$CG,$DC911+18),"")</f>
      </c>
      <c r="DA911">
        <f>IF($DD911&gt;=19,INDEX($CG:$CG,$DC911+19),"")</f>
      </c>
      <c r="DB911">
        <f>IF($DD911&gt;=20,INDEX($CG:$CG,$DC911+20),"")</f>
      </c>
      <c r="DC911">
        <f>IFERROR(MATCH($CF911,$CG$2:$CG$1558,0)+1,0)</f>
      </c>
      <c r="DD911">
        <f>IFERROR(INDEX($CH$2:$CH$1558,MATCH($CF911,$CG$2:$CG$1558,0)),0)</f>
      </c>
      <c r="DE911">
        <f>IFERROR(INDEX($AL:$AL,MATCH($G911,$AK:$AK,0))&amp;"","")</f>
      </c>
      <c r="DI911">
        <f>IF($GL911&gt;=1,INDEX($DF:$DF,$GK911+1),"")</f>
      </c>
      <c r="DJ911">
        <f>IF($GL911&gt;=2,INDEX($DF:$DF,$GK911+2),"")</f>
      </c>
      <c r="DK911">
        <f>IF($GL911&gt;=3,INDEX($DF:$DF,$GK911+3),"")</f>
      </c>
      <c r="DL911">
        <f>IF($GL911&gt;=4,INDEX($DF:$DF,$GK911+4),"")</f>
      </c>
      <c r="DM911">
        <f>IF($GL911&gt;=5,INDEX($DF:$DF,$GK911+5),"")</f>
      </c>
      <c r="DN911">
        <f>IF($GL911&gt;=6,INDEX($DF:$DF,$GK911+6),"")</f>
      </c>
      <c r="DO911">
        <f>IF($GL911&gt;=7,INDEX($DF:$DF,$GK911+7),"")</f>
      </c>
      <c r="DP911">
        <f>IF($GL911&gt;=8,INDEX($DF:$DF,$GK911+8),"")</f>
      </c>
      <c r="DQ911">
        <f>IF($GL911&gt;=9,INDEX($DF:$DF,$GK911+9),"")</f>
      </c>
      <c r="DR911">
        <f>IF($GL911&gt;=10,INDEX($DF:$DF,$GK911+10),"")</f>
      </c>
      <c r="DS911">
        <f>IF($GL911&gt;=11,INDEX($DF:$DF,$GK911+11),"")</f>
      </c>
      <c r="DT911">
        <f>IF($GL911&gt;=12,INDEX($DF:$DF,$GK911+12),"")</f>
      </c>
      <c r="DU911">
        <f>IF($GL911&gt;=13,INDEX($DF:$DF,$GK911+13),"")</f>
      </c>
      <c r="DV911">
        <f>IF($GL911&gt;=14,INDEX($DF:$DF,$GK911+14),"")</f>
      </c>
      <c r="DW911">
        <f>IF($GL911&gt;=15,INDEX($DF:$DF,$GK911+15),"")</f>
      </c>
      <c r="DX911">
        <f>IF($GL911&gt;=16,INDEX($DF:$DF,$GK911+16),"")</f>
      </c>
      <c r="DY911">
        <f>IF($GL911&gt;=17,INDEX($DF:$DF,$GK911+17),"")</f>
      </c>
      <c r="DZ911">
        <f>IF($GL911&gt;=18,INDEX($DF:$DF,$GK911+18),"")</f>
      </c>
      <c r="EA911">
        <f>IF($GL911&gt;=19,INDEX($DF:$DF,$GK911+19),"")</f>
      </c>
      <c r="EB911">
        <f>IF($GL911&gt;=20,INDEX($DF:$DF,$GK911+20),"")</f>
      </c>
      <c r="EC911">
        <f>IF($GL911&gt;=21,INDEX($DF:$DF,$GK911+21),"")</f>
      </c>
      <c r="ED911">
        <f>IF($GL911&gt;=22,INDEX($DF:$DF,$GK911+22),"")</f>
      </c>
      <c r="EE911">
        <f>IF($GL911&gt;=23,INDEX($DF:$DF,$GK911+23),"")</f>
      </c>
      <c r="EF911">
        <f>IF($GL911&gt;=24,INDEX($DF:$DF,$GK911+24),"")</f>
      </c>
      <c r="EG911">
        <f>IF($GL911&gt;=25,INDEX($DF:$DF,$GK911+25),"")</f>
      </c>
      <c r="EH911">
        <f>IF($GL911&gt;=26,INDEX($DF:$DF,$GK911+26),"")</f>
      </c>
      <c r="EI911">
        <f>IF($GL911&gt;=27,INDEX($DF:$DF,$GK911+27),"")</f>
      </c>
      <c r="EJ911">
        <f>IF($GL911&gt;=28,INDEX($DF:$DF,$GK911+28),"")</f>
      </c>
      <c r="EK911">
        <f>IF($GL911&gt;=29,INDEX($DF:$DF,$GK911+29),"")</f>
      </c>
      <c r="EL911">
        <f>IF($GL911&gt;=30,INDEX($DF:$DF,$GK911+30),"")</f>
      </c>
      <c r="EM911">
        <f>IF($GL911&gt;=31,INDEX($DF:$DF,$GK911+31),"")</f>
      </c>
      <c r="EN911">
        <f>IF($GL911&gt;=32,INDEX($DF:$DF,$GK911+32),"")</f>
      </c>
      <c r="EO911">
        <f>IF($GL911&gt;=33,INDEX($DF:$DF,$GK911+33),"")</f>
      </c>
      <c r="EP911">
        <f>IF($GL911&gt;=34,INDEX($DF:$DF,$GK911+34),"")</f>
      </c>
      <c r="EQ911">
        <f>IF($GL911&gt;=35,INDEX($DF:$DF,$GK911+35),"")</f>
      </c>
      <c r="ER911">
        <f>IF($GL911&gt;=36,INDEX($DF:$DF,$GK911+36),"")</f>
      </c>
      <c r="ES911">
        <f>IF($GL911&gt;=37,INDEX($DF:$DF,$GK911+37),"")</f>
      </c>
      <c r="ET911">
        <f>IF($GL911&gt;=38,INDEX($DF:$DF,$GK911+38),"")</f>
      </c>
      <c r="EU911">
        <f>IF($GL911&gt;=39,INDEX($DF:$DF,$GK911+39),"")</f>
      </c>
      <c r="EV911">
        <f>IF($GL911&gt;=40,INDEX($DF:$DF,$GK911+40),"")</f>
      </c>
      <c r="EW911">
        <f>IF($GL911&gt;=1,INDEX($DG:$DG,$GK911+1),"")</f>
      </c>
      <c r="EX911">
        <f>IF($GL911&gt;=2,INDEX($DG:$DG,$GK911+2),"")</f>
      </c>
      <c r="EY911">
        <f>IF($GL911&gt;=3,INDEX($DG:$DG,$GK911+3),"")</f>
      </c>
      <c r="EZ911">
        <f>IF($GL911&gt;=4,INDEX($DG:$DG,$GK911+4),"")</f>
      </c>
      <c r="FA911">
        <f>IF($GL911&gt;=5,INDEX($DG:$DG,$GK911+5),"")</f>
      </c>
      <c r="FB911">
        <f>IF($GL911&gt;=6,INDEX($DG:$DG,$GK911+6),"")</f>
      </c>
      <c r="FC911">
        <f>IF($GL911&gt;=7,INDEX($DG:$DG,$GK911+7),"")</f>
      </c>
      <c r="FD911">
        <f>IF($GL911&gt;=8,INDEX($DG:$DG,$GK911+8),"")</f>
      </c>
      <c r="FE911">
        <f>IF($GL911&gt;=9,INDEX($DG:$DG,$GK911+9),"")</f>
      </c>
      <c r="FF911">
        <f>IF($GL911&gt;=10,INDEX($DG:$DG,$GK911+10),"")</f>
      </c>
      <c r="FG911">
        <f>IF($GL911&gt;=11,INDEX($DG:$DG,$GK911+11),"")</f>
      </c>
      <c r="FH911">
        <f>IF($GL911&gt;=12,INDEX($DG:$DG,$GK911+12),"")</f>
      </c>
      <c r="FI911">
        <f>IF($GL911&gt;=13,INDEX($DG:$DG,$GK911+13),"")</f>
      </c>
      <c r="FJ911">
        <f>IF($GL911&gt;=14,INDEX($DG:$DG,$GK911+14),"")</f>
      </c>
      <c r="FK911">
        <f>IF($GL911&gt;=15,INDEX($DG:$DG,$GK911+15),"")</f>
      </c>
      <c r="FL911">
        <f>IF($GL911&gt;=16,INDEX($DG:$DG,$GK911+16),"")</f>
      </c>
      <c r="FM911">
        <f>IF($GL911&gt;=17,INDEX($DG:$DG,$GK911+17),"")</f>
      </c>
      <c r="FN911">
        <f>IF($GL911&gt;=18,INDEX($DG:$DG,$GK911+18),"")</f>
      </c>
      <c r="FO911">
        <f>IF($GL911&gt;=19,INDEX($DG:$DG,$GK911+19),"")</f>
      </c>
      <c r="FP911">
        <f>IF($GL911&gt;=20,INDEX($DG:$DG,$GK911+20),"")</f>
      </c>
      <c r="FQ911">
        <f>IF($GL911&gt;=21,INDEX($DG:$DG,$GK911+21),"")</f>
      </c>
      <c r="FR911">
        <f>IF($GL911&gt;=22,INDEX($DG:$DG,$GK911+22),"")</f>
      </c>
      <c r="FS911">
        <f>IF($GL911&gt;=23,INDEX($DG:$DG,$GK911+23),"")</f>
      </c>
      <c r="FT911">
        <f>IF($GL911&gt;=24,INDEX($DG:$DG,$GK911+24),"")</f>
      </c>
      <c r="FU911">
        <f>IF($GL911&gt;=25,INDEX($DG:$DG,$GK911+25),"")</f>
      </c>
      <c r="FV911">
        <f>IF($GL911&gt;=26,INDEX($DG:$DG,$GK911+26),"")</f>
      </c>
      <c r="FW911">
        <f>IF($GL911&gt;=27,INDEX($DG:$DG,$GK911+27),"")</f>
      </c>
      <c r="FX911">
        <f>IF($GL911&gt;=28,INDEX($DG:$DG,$GK911+28),"")</f>
      </c>
      <c r="FY911">
        <f>IF($GL911&gt;=29,INDEX($DG:$DG,$GK911+29),"")</f>
      </c>
      <c r="FZ911">
        <f>IF($GL911&gt;=30,INDEX($DG:$DG,$GK911+30),"")</f>
      </c>
      <c r="GA911">
        <f>IF($GL911&gt;=31,INDEX($DG:$DG,$GK911+31),"")</f>
      </c>
      <c r="GB911">
        <f>IF($GL911&gt;=32,INDEX($DG:$DG,$GK911+32),"")</f>
      </c>
      <c r="GC911">
        <f>IF($GL911&gt;=33,INDEX($DG:$DG,$GK911+33),"")</f>
      </c>
      <c r="GD911">
        <f>IF($GL911&gt;=34,INDEX($DG:$DG,$GK911+34),"")</f>
      </c>
      <c r="GE911">
        <f>IF($GL911&gt;=35,INDEX($DG:$DG,$GK911+35),"")</f>
      </c>
      <c r="GF911">
        <f>IF($GL911&gt;=36,INDEX($DG:$DG,$GK911+36),"")</f>
      </c>
      <c r="GG911">
        <f>IF($GL911&gt;=37,INDEX($DG:$DG,$GK911+37),"")</f>
      </c>
      <c r="GH911">
        <f>IF($GL911&gt;=38,INDEX($DG:$DG,$GK911+38),"")</f>
      </c>
      <c r="GI911">
        <f>IF($GL911&gt;=39,INDEX($DG:$DG,$GK911+39),"")</f>
      </c>
      <c r="GJ911">
        <f>IF($GL911&gt;=40,INDEX($DG:$DG,$GK911+40),"")</f>
      </c>
      <c r="GK911">
        <f>IFERROR(MATCH($DE911,$DF$2:$DF$166,0)+1,0)</f>
      </c>
      <c r="GL911">
        <f>IFERROR(INDEX($DH$2:$DH$166,MATCH($DE911,$DF$2:$DF$166,0)),0)</f>
      </c>
      <c r="GM911">
        <f>IFERROR(MATCH($H911,$DI$911:$EV$911,0),0)</f>
      </c>
      <c r="GN911">
        <f>IF($GM911&gt;0,INDEX($EW$911:$GJ$911,$GM911),"")</f>
      </c>
      <c r="GQ911">
        <f>IF($IZ911&gt;=1,INDEX($GO:$GO,$IY911+1),"")</f>
      </c>
      <c r="GR911">
        <f>IF($IZ911&gt;=2,INDEX($GO:$GO,$IY911+2),"")</f>
      </c>
      <c r="GS911">
        <f>IF($IZ911&gt;=3,INDEX($GO:$GO,$IY911+3),"")</f>
      </c>
      <c r="GT911">
        <f>IF($IZ911&gt;=4,INDEX($GO:$GO,$IY911+4),"")</f>
      </c>
      <c r="GU911">
        <f>IF($IZ911&gt;=5,INDEX($GO:$GO,$IY911+5),"")</f>
      </c>
      <c r="GV911">
        <f>IF($IZ911&gt;=6,INDEX($GO:$GO,$IY911+6),"")</f>
      </c>
      <c r="GW911">
        <f>IF($IZ911&gt;=7,INDEX($GO:$GO,$IY911+7),"")</f>
      </c>
      <c r="GX911">
        <f>IF($IZ911&gt;=8,INDEX($GO:$GO,$IY911+8),"")</f>
      </c>
      <c r="GY911">
        <f>IF($IZ911&gt;=9,INDEX($GO:$GO,$IY911+9),"")</f>
      </c>
      <c r="GZ911">
        <f>IF($IZ911&gt;=10,INDEX($GO:$GO,$IY911+10),"")</f>
      </c>
      <c r="HA911">
        <f>IF($IZ911&gt;=11,INDEX($GO:$GO,$IY911+11),"")</f>
      </c>
      <c r="HB911">
        <f>IF($IZ911&gt;=12,INDEX($GO:$GO,$IY911+12),"")</f>
      </c>
      <c r="HC911">
        <f>IF($IZ911&gt;=13,INDEX($GO:$GO,$IY911+13),"")</f>
      </c>
      <c r="HD911">
        <f>IF($IZ911&gt;=14,INDEX($GO:$GO,$IY911+14),"")</f>
      </c>
      <c r="HE911">
        <f>IF($IZ911&gt;=15,INDEX($GO:$GO,$IY911+15),"")</f>
      </c>
      <c r="HF911">
        <f>IF($IZ911&gt;=16,INDEX($GO:$GO,$IY911+16),"")</f>
      </c>
      <c r="HG911">
        <f>IF($IZ911&gt;=17,INDEX($GO:$GO,$IY911+17),"")</f>
      </c>
      <c r="HH911">
        <f>IF($IZ911&gt;=18,INDEX($GO:$GO,$IY911+18),"")</f>
      </c>
      <c r="HI911">
        <f>IF($IZ911&gt;=19,INDEX($GO:$GO,$IY911+19),"")</f>
      </c>
      <c r="HJ911">
        <f>IF($IZ911&gt;=20,INDEX($GO:$GO,$IY911+20),"")</f>
      </c>
      <c r="HK911">
        <f>IF($IZ911&gt;=21,INDEX($GO:$GO,$IY911+21),"")</f>
      </c>
      <c r="HL911">
        <f>IF($IZ911&gt;=22,INDEX($GO:$GO,$IY911+22),"")</f>
      </c>
      <c r="HM911">
        <f>IF($IZ911&gt;=23,INDEX($GO:$GO,$IY911+23),"")</f>
      </c>
      <c r="HN911">
        <f>IF($IZ911&gt;=24,INDEX($GO:$GO,$IY911+24),"")</f>
      </c>
      <c r="HO911">
        <f>IF($IZ911&gt;=25,INDEX($GO:$GO,$IY911+25),"")</f>
      </c>
      <c r="HP911">
        <f>IF($IZ911&gt;=26,INDEX($GO:$GO,$IY911+26),"")</f>
      </c>
      <c r="HQ911">
        <f>IF($IZ911&gt;=27,INDEX($GO:$GO,$IY911+27),"")</f>
      </c>
      <c r="HR911">
        <f>IF($IZ911&gt;=28,INDEX($GO:$GO,$IY911+28),"")</f>
      </c>
      <c r="HS911">
        <f>IF($IZ911&gt;=29,INDEX($GO:$GO,$IY911+29),"")</f>
      </c>
      <c r="HT911">
        <f>IF($IZ911&gt;=30,INDEX($GO:$GO,$IY911+30),"")</f>
      </c>
      <c r="HU911">
        <f>IF($IZ911&gt;=31,INDEX($GO:$GO,$IY911+31),"")</f>
      </c>
      <c r="HV911">
        <f>IF($IZ911&gt;=32,INDEX($GO:$GO,$IY911+32),"")</f>
      </c>
      <c r="HW911">
        <f>IF($IZ911&gt;=33,INDEX($GO:$GO,$IY911+33),"")</f>
      </c>
      <c r="HX911">
        <f>IF($IZ911&gt;=34,INDEX($GO:$GO,$IY911+34),"")</f>
      </c>
      <c r="HY911">
        <f>IF($IZ911&gt;=35,INDEX($GO:$GO,$IY911+35),"")</f>
      </c>
      <c r="HZ911">
        <f>IF($IZ911&gt;=36,INDEX($GO:$GO,$IY911+36),"")</f>
      </c>
      <c r="IA911">
        <f>IF($IZ911&gt;=37,INDEX($GO:$GO,$IY911+37),"")</f>
      </c>
      <c r="IB911">
        <f>IF($IZ911&gt;=38,INDEX($GO:$GO,$IY911+38),"")</f>
      </c>
      <c r="IC911">
        <f>IF($IZ911&gt;=39,INDEX($GO:$GO,$IY911+39),"")</f>
      </c>
      <c r="ID911">
        <f>IF($IZ911&gt;=40,INDEX($GO:$GO,$IY911+40),"")</f>
      </c>
      <c r="IE911">
        <f>IF($IZ911&gt;=41,INDEX($GO:$GO,$IY911+41),"")</f>
      </c>
      <c r="IF911">
        <f>IF($IZ911&gt;=42,INDEX($GO:$GO,$IY911+42),"")</f>
      </c>
      <c r="IG911">
        <f>IF($IZ911&gt;=43,INDEX($GO:$GO,$IY911+43),"")</f>
      </c>
      <c r="IH911">
        <f>IF($IZ911&gt;=44,INDEX($GO:$GO,$IY911+44),"")</f>
      </c>
      <c r="II911">
        <f>IF($IZ911&gt;=45,INDEX($GO:$GO,$IY911+45),"")</f>
      </c>
      <c r="IJ911">
        <f>IF($IZ911&gt;=46,INDEX($GO:$GO,$IY911+46),"")</f>
      </c>
      <c r="IK911">
        <f>IF($IZ911&gt;=47,INDEX($GO:$GO,$IY911+47),"")</f>
      </c>
      <c r="IL911">
        <f>IF($IZ911&gt;=48,INDEX($GO:$GO,$IY911+48),"")</f>
      </c>
      <c r="IM911">
        <f>IF($IZ911&gt;=49,INDEX($GO:$GO,$IY911+49),"")</f>
      </c>
      <c r="IN911">
        <f>IF($IZ911&gt;=50,INDEX($GO:$GO,$IY911+50),"")</f>
      </c>
      <c r="IO911">
        <f>IF($IZ911&gt;=51,INDEX($GO:$GO,$IY911+51),"")</f>
      </c>
      <c r="IP911">
        <f>IF($IZ911&gt;=52,INDEX($GO:$GO,$IY911+52),"")</f>
      </c>
      <c r="IQ911">
        <f>IF($IZ911&gt;=53,INDEX($GO:$GO,$IY911+53),"")</f>
      </c>
      <c r="IR911">
        <f>IF($IZ911&gt;=54,INDEX($GO:$GO,$IY911+54),"")</f>
      </c>
      <c r="IS911">
        <f>IF($IZ911&gt;=55,INDEX($GO:$GO,$IY911+55),"")</f>
      </c>
      <c r="IT911">
        <f>IF($IZ911&gt;=56,INDEX($GO:$GO,$IY911+56),"")</f>
      </c>
      <c r="IU911">
        <f>IF($IZ911&gt;=57,INDEX($GO:$GO,$IY911+57),"")</f>
      </c>
      <c r="IV911">
        <f>IF($IZ911&gt;=58,INDEX($GO:$GO,$IY911+58),"")</f>
      </c>
      <c r="IW911">
        <f>IF($IZ911&gt;=59,INDEX($GO:$GO,$IY911+59),"")</f>
      </c>
      <c r="IX911">
        <f>IF($IZ911&gt;=60,INDEX($GO:$GO,$IY911+60),"")</f>
      </c>
      <c r="IY911">
        <f>IFERROR(MATCH($GN911,$GO$2:$GO$827,0)+1,0)</f>
      </c>
      <c r="IZ911">
        <f>IFERROR(INDEX($GP$2:$GP$827,MATCH($GN911,$GO$2:$GO$827,0)),0)</f>
      </c>
      <c r="JA911" t="s">
        <v>23</v>
      </c>
      <c r="JB911" t="s">
        <v>23</v>
      </c>
    </row>
    <row r="912" spans="1:262" x14ac:dyDescent="0.25">
      <c r="F912" s="1"/>
      <c r="G912" s="1"/>
      <c r="H912" s="1"/>
      <c r="I912" s="1"/>
      <c r="J912" s="1">
        <f>IFERROR(IF(FIND(" - ",$F912)&gt;0,MID($F912,FIND(" - ",$F912)+3,LEN($F912)),""),"")</f>
      </c>
      <c r="L912" s="1"/>
      <c r="N912" t="s">
        <v>23</v>
      </c>
      <c r="P912">
        <f>IF(OR($N912="",$O912=""),"",IFERROR($N912/$O912,0))</f>
      </c>
      <c r="Q912">
        <f>IF($N912="","",
IF($G912="","",
IF(ISNUMBER(SEARCH("exempt",LOWER($G912))),0,
$N912*(VALUE(SUBSTITUTE($G912,"%",""))/100))))</f>
      </c>
      <c r="W912">
        <f>IF($N912="","",
SUM($N912,$Q912,$U912,$R912,$T912)-
IF($V912="",0,VALUE($V912)))</f>
      </c>
      <c r="AE912" t="s">
        <v>2213</v>
      </c>
      <c r="AM912">
        <f>IFERROR(LEFT($F912,FIND(" - ",$F912)-1),$F912)</f>
      </c>
      <c r="AP912">
        <f>IF($CE912&gt;=1,INDEX($AN:$AN,$CD912+1),"")</f>
      </c>
      <c r="AQ912">
        <f>IF($CE912&gt;=2,INDEX($AN:$AN,$CD912+2),"")</f>
      </c>
      <c r="AR912">
        <f>IF($CE912&gt;=3,INDEX($AN:$AN,$CD912+3),"")</f>
      </c>
      <c r="AS912">
        <f>IF($CE912&gt;=4,INDEX($AN:$AN,$CD912+4),"")</f>
      </c>
      <c r="AT912">
        <f>IF($CE912&gt;=5,INDEX($AN:$AN,$CD912+5),"")</f>
      </c>
      <c r="AU912">
        <f>IF($CE912&gt;=6,INDEX($AN:$AN,$CD912+6),"")</f>
      </c>
      <c r="AV912">
        <f>IF($CE912&gt;=7,INDEX($AN:$AN,$CD912+7),"")</f>
      </c>
      <c r="AW912">
        <f>IF($CE912&gt;=8,INDEX($AN:$AN,$CD912+8),"")</f>
      </c>
      <c r="AX912">
        <f>IF($CE912&gt;=9,INDEX($AN:$AN,$CD912+9),"")</f>
      </c>
      <c r="AY912">
        <f>IF($CE912&gt;=10,INDEX($AN:$AN,$CD912+10),"")</f>
      </c>
      <c r="AZ912">
        <f>IF($CE912&gt;=11,INDEX($AN:$AN,$CD912+11),"")</f>
      </c>
      <c r="BA912">
        <f>IF($CE912&gt;=12,INDEX($AN:$AN,$CD912+12),"")</f>
      </c>
      <c r="BB912">
        <f>IF($CE912&gt;=13,INDEX($AN:$AN,$CD912+13),"")</f>
      </c>
      <c r="BC912">
        <f>IF($CE912&gt;=14,INDEX($AN:$AN,$CD912+14),"")</f>
      </c>
      <c r="BD912">
        <f>IF($CE912&gt;=15,INDEX($AN:$AN,$CD912+15),"")</f>
      </c>
      <c r="BE912">
        <f>IF($CE912&gt;=16,INDEX($AN:$AN,$CD912+16),"")</f>
      </c>
      <c r="BF912">
        <f>IF($CE912&gt;=17,INDEX($AN:$AN,$CD912+17),"")</f>
      </c>
      <c r="BG912">
        <f>IF($CE912&gt;=18,INDEX($AN:$AN,$CD912+18),"")</f>
      </c>
      <c r="BH912">
        <f>IF($CE912&gt;=19,INDEX($AN:$AN,$CD912+19),"")</f>
      </c>
      <c r="BI912">
        <f>IF($CE912&gt;=20,INDEX($AN:$AN,$CD912+20),"")</f>
      </c>
      <c r="BJ912">
        <f>IF($CE912&gt;=21,INDEX($AN:$AN,$CD912+21),"")</f>
      </c>
      <c r="BK912">
        <f>IF($CE912&gt;=22,INDEX($AN:$AN,$CD912+22),"")</f>
      </c>
      <c r="BL912">
        <f>IF($CE912&gt;=23,INDEX($AN:$AN,$CD912+23),"")</f>
      </c>
      <c r="BM912">
        <f>IF($CE912&gt;=24,INDEX($AN:$AN,$CD912+24),"")</f>
      </c>
      <c r="BN912">
        <f>IF($CE912&gt;=25,INDEX($AN:$AN,$CD912+25),"")</f>
      </c>
      <c r="BO912">
        <f>IF($CE912&gt;=26,INDEX($AN:$AN,$CD912+26),"")</f>
      </c>
      <c r="BP912">
        <f>IF($CE912&gt;=27,INDEX($AN:$AN,$CD912+27),"")</f>
      </c>
      <c r="BQ912">
        <f>IF($CE912&gt;=28,INDEX($AN:$AN,$CD912+28),"")</f>
      </c>
      <c r="BR912">
        <f>IF($CE912&gt;=29,INDEX($AN:$AN,$CD912+29),"")</f>
      </c>
      <c r="BS912">
        <f>IF($CE912&gt;=30,INDEX($AN:$AN,$CD912+30),"")</f>
      </c>
      <c r="BT912">
        <f>IF($CE912&gt;=31,INDEX($AN:$AN,$CD912+31),"")</f>
      </c>
      <c r="BU912">
        <f>IF($CE912&gt;=32,INDEX($AN:$AN,$CD912+32),"")</f>
      </c>
      <c r="BV912">
        <f>IF($CE912&gt;=33,INDEX($AN:$AN,$CD912+33),"")</f>
      </c>
      <c r="BW912">
        <f>IF($CE912&gt;=34,INDEX($AN:$AN,$CD912+34),"")</f>
      </c>
      <c r="BX912">
        <f>IF($CE912&gt;=35,INDEX($AN:$AN,$CD912+35),"")</f>
      </c>
      <c r="BY912">
        <f>IF($CE912&gt;=36,INDEX($AN:$AN,$CD912+36),"")</f>
      </c>
      <c r="BZ912">
        <f>IF($CE912&gt;=37,INDEX($AN:$AN,$CD912+37),"")</f>
      </c>
      <c r="CA912">
        <f>IF($CE912&gt;=38,INDEX($AN:$AN,$CD912+38),"")</f>
      </c>
      <c r="CB912">
        <f>IF($CE912&gt;=39,INDEX($AN:$AN,$CD912+39),"")</f>
      </c>
      <c r="CC912">
        <f>IF($CE912&gt;=40,INDEX($AN:$AN,$CD912+40),"")</f>
      </c>
      <c r="CD912">
        <f>IFERROR(MATCH($AM912,$AN$2:$AN$133,0)+1,0)</f>
      </c>
      <c r="CE912">
        <f>IFERROR(INDEX($AO$2:$AO$133,MATCH($AM912,$AN$2:$AN$133,0)),0)</f>
      </c>
      <c r="CF912">
        <f>IFERROR(LEFT($K912,FIND(" - ",$K912)-1),$K912)</f>
      </c>
      <c r="CG912" t="s">
        <v>2214</v>
      </c>
      <c r="CH912">
        <v>1</v>
      </c>
      <c r="CI912">
        <f>IF($DD912&gt;=1,INDEX($CG:$CG,$DC912+1),"")</f>
      </c>
      <c r="CJ912">
        <f>IF($DD912&gt;=2,INDEX($CG:$CG,$DC912+2),"")</f>
      </c>
      <c r="CK912">
        <f>IF($DD912&gt;=3,INDEX($CG:$CG,$DC912+3),"")</f>
      </c>
      <c r="CL912">
        <f>IF($DD912&gt;=4,INDEX($CG:$CG,$DC912+4),"")</f>
      </c>
      <c r="CM912">
        <f>IF($DD912&gt;=5,INDEX($CG:$CG,$DC912+5),"")</f>
      </c>
      <c r="CN912">
        <f>IF($DD912&gt;=6,INDEX($CG:$CG,$DC912+6),"")</f>
      </c>
      <c r="CO912">
        <f>IF($DD912&gt;=7,INDEX($CG:$CG,$DC912+7),"")</f>
      </c>
      <c r="CP912">
        <f>IF($DD912&gt;=8,INDEX($CG:$CG,$DC912+8),"")</f>
      </c>
      <c r="CQ912">
        <f>IF($DD912&gt;=9,INDEX($CG:$CG,$DC912+9),"")</f>
      </c>
      <c r="CR912">
        <f>IF($DD912&gt;=10,INDEX($CG:$CG,$DC912+10),"")</f>
      </c>
      <c r="CS912">
        <f>IF($DD912&gt;=11,INDEX($CG:$CG,$DC912+11),"")</f>
      </c>
      <c r="CT912">
        <f>IF($DD912&gt;=12,INDEX($CG:$CG,$DC912+12),"")</f>
      </c>
      <c r="CU912">
        <f>IF($DD912&gt;=13,INDEX($CG:$CG,$DC912+13),"")</f>
      </c>
      <c r="CV912">
        <f>IF($DD912&gt;=14,INDEX($CG:$CG,$DC912+14),"")</f>
      </c>
      <c r="CW912">
        <f>IF($DD912&gt;=15,INDEX($CG:$CG,$DC912+15),"")</f>
      </c>
      <c r="CX912">
        <f>IF($DD912&gt;=16,INDEX($CG:$CG,$DC912+16),"")</f>
      </c>
      <c r="CY912">
        <f>IF($DD912&gt;=17,INDEX($CG:$CG,$DC912+17),"")</f>
      </c>
      <c r="CZ912">
        <f>IF($DD912&gt;=18,INDEX($CG:$CG,$DC912+18),"")</f>
      </c>
      <c r="DA912">
        <f>IF($DD912&gt;=19,INDEX($CG:$CG,$DC912+19),"")</f>
      </c>
      <c r="DB912">
        <f>IF($DD912&gt;=20,INDEX($CG:$CG,$DC912+20),"")</f>
      </c>
      <c r="DC912">
        <f>IFERROR(MATCH($CF912,$CG$2:$CG$1558,0)+1,0)</f>
      </c>
      <c r="DD912">
        <f>IFERROR(INDEX($CH$2:$CH$1558,MATCH($CF912,$CG$2:$CG$1558,0)),0)</f>
      </c>
      <c r="DE912">
        <f>IFERROR(INDEX($AL:$AL,MATCH($G912,$AK:$AK,0))&amp;"","")</f>
      </c>
      <c r="DI912">
        <f>IF($GL912&gt;=1,INDEX($DF:$DF,$GK912+1),"")</f>
      </c>
      <c r="DJ912">
        <f>IF($GL912&gt;=2,INDEX($DF:$DF,$GK912+2),"")</f>
      </c>
      <c r="DK912">
        <f>IF($GL912&gt;=3,INDEX($DF:$DF,$GK912+3),"")</f>
      </c>
      <c r="DL912">
        <f>IF($GL912&gt;=4,INDEX($DF:$DF,$GK912+4),"")</f>
      </c>
      <c r="DM912">
        <f>IF($GL912&gt;=5,INDEX($DF:$DF,$GK912+5),"")</f>
      </c>
      <c r="DN912">
        <f>IF($GL912&gt;=6,INDEX($DF:$DF,$GK912+6),"")</f>
      </c>
      <c r="DO912">
        <f>IF($GL912&gt;=7,INDEX($DF:$DF,$GK912+7),"")</f>
      </c>
      <c r="DP912">
        <f>IF($GL912&gt;=8,INDEX($DF:$DF,$GK912+8),"")</f>
      </c>
      <c r="DQ912">
        <f>IF($GL912&gt;=9,INDEX($DF:$DF,$GK912+9),"")</f>
      </c>
      <c r="DR912">
        <f>IF($GL912&gt;=10,INDEX($DF:$DF,$GK912+10),"")</f>
      </c>
      <c r="DS912">
        <f>IF($GL912&gt;=11,INDEX($DF:$DF,$GK912+11),"")</f>
      </c>
      <c r="DT912">
        <f>IF($GL912&gt;=12,INDEX($DF:$DF,$GK912+12),"")</f>
      </c>
      <c r="DU912">
        <f>IF($GL912&gt;=13,INDEX($DF:$DF,$GK912+13),"")</f>
      </c>
      <c r="DV912">
        <f>IF($GL912&gt;=14,INDEX($DF:$DF,$GK912+14),"")</f>
      </c>
      <c r="DW912">
        <f>IF($GL912&gt;=15,INDEX($DF:$DF,$GK912+15),"")</f>
      </c>
      <c r="DX912">
        <f>IF($GL912&gt;=16,INDEX($DF:$DF,$GK912+16),"")</f>
      </c>
      <c r="DY912">
        <f>IF($GL912&gt;=17,INDEX($DF:$DF,$GK912+17),"")</f>
      </c>
      <c r="DZ912">
        <f>IF($GL912&gt;=18,INDEX($DF:$DF,$GK912+18),"")</f>
      </c>
      <c r="EA912">
        <f>IF($GL912&gt;=19,INDEX($DF:$DF,$GK912+19),"")</f>
      </c>
      <c r="EB912">
        <f>IF($GL912&gt;=20,INDEX($DF:$DF,$GK912+20),"")</f>
      </c>
      <c r="EC912">
        <f>IF($GL912&gt;=21,INDEX($DF:$DF,$GK912+21),"")</f>
      </c>
      <c r="ED912">
        <f>IF($GL912&gt;=22,INDEX($DF:$DF,$GK912+22),"")</f>
      </c>
      <c r="EE912">
        <f>IF($GL912&gt;=23,INDEX($DF:$DF,$GK912+23),"")</f>
      </c>
      <c r="EF912">
        <f>IF($GL912&gt;=24,INDEX($DF:$DF,$GK912+24),"")</f>
      </c>
      <c r="EG912">
        <f>IF($GL912&gt;=25,INDEX($DF:$DF,$GK912+25),"")</f>
      </c>
      <c r="EH912">
        <f>IF($GL912&gt;=26,INDEX($DF:$DF,$GK912+26),"")</f>
      </c>
      <c r="EI912">
        <f>IF($GL912&gt;=27,INDEX($DF:$DF,$GK912+27),"")</f>
      </c>
      <c r="EJ912">
        <f>IF($GL912&gt;=28,INDEX($DF:$DF,$GK912+28),"")</f>
      </c>
      <c r="EK912">
        <f>IF($GL912&gt;=29,INDEX($DF:$DF,$GK912+29),"")</f>
      </c>
      <c r="EL912">
        <f>IF($GL912&gt;=30,INDEX($DF:$DF,$GK912+30),"")</f>
      </c>
      <c r="EM912">
        <f>IF($GL912&gt;=31,INDEX($DF:$DF,$GK912+31),"")</f>
      </c>
      <c r="EN912">
        <f>IF($GL912&gt;=32,INDEX($DF:$DF,$GK912+32),"")</f>
      </c>
      <c r="EO912">
        <f>IF($GL912&gt;=33,INDEX($DF:$DF,$GK912+33),"")</f>
      </c>
      <c r="EP912">
        <f>IF($GL912&gt;=34,INDEX($DF:$DF,$GK912+34),"")</f>
      </c>
      <c r="EQ912">
        <f>IF($GL912&gt;=35,INDEX($DF:$DF,$GK912+35),"")</f>
      </c>
      <c r="ER912">
        <f>IF($GL912&gt;=36,INDEX($DF:$DF,$GK912+36),"")</f>
      </c>
      <c r="ES912">
        <f>IF($GL912&gt;=37,INDEX($DF:$DF,$GK912+37),"")</f>
      </c>
      <c r="ET912">
        <f>IF($GL912&gt;=38,INDEX($DF:$DF,$GK912+38),"")</f>
      </c>
      <c r="EU912">
        <f>IF($GL912&gt;=39,INDEX($DF:$DF,$GK912+39),"")</f>
      </c>
      <c r="EV912">
        <f>IF($GL912&gt;=40,INDEX($DF:$DF,$GK912+40),"")</f>
      </c>
      <c r="EW912">
        <f>IF($GL912&gt;=1,INDEX($DG:$DG,$GK912+1),"")</f>
      </c>
      <c r="EX912">
        <f>IF($GL912&gt;=2,INDEX($DG:$DG,$GK912+2),"")</f>
      </c>
      <c r="EY912">
        <f>IF($GL912&gt;=3,INDEX($DG:$DG,$GK912+3),"")</f>
      </c>
      <c r="EZ912">
        <f>IF($GL912&gt;=4,INDEX($DG:$DG,$GK912+4),"")</f>
      </c>
      <c r="FA912">
        <f>IF($GL912&gt;=5,INDEX($DG:$DG,$GK912+5),"")</f>
      </c>
      <c r="FB912">
        <f>IF($GL912&gt;=6,INDEX($DG:$DG,$GK912+6),"")</f>
      </c>
      <c r="FC912">
        <f>IF($GL912&gt;=7,INDEX($DG:$DG,$GK912+7),"")</f>
      </c>
      <c r="FD912">
        <f>IF($GL912&gt;=8,INDEX($DG:$DG,$GK912+8),"")</f>
      </c>
      <c r="FE912">
        <f>IF($GL912&gt;=9,INDEX($DG:$DG,$GK912+9),"")</f>
      </c>
      <c r="FF912">
        <f>IF($GL912&gt;=10,INDEX($DG:$DG,$GK912+10),"")</f>
      </c>
      <c r="FG912">
        <f>IF($GL912&gt;=11,INDEX($DG:$DG,$GK912+11),"")</f>
      </c>
      <c r="FH912">
        <f>IF($GL912&gt;=12,INDEX($DG:$DG,$GK912+12),"")</f>
      </c>
      <c r="FI912">
        <f>IF($GL912&gt;=13,INDEX($DG:$DG,$GK912+13),"")</f>
      </c>
      <c r="FJ912">
        <f>IF($GL912&gt;=14,INDEX($DG:$DG,$GK912+14),"")</f>
      </c>
      <c r="FK912">
        <f>IF($GL912&gt;=15,INDEX($DG:$DG,$GK912+15),"")</f>
      </c>
      <c r="FL912">
        <f>IF($GL912&gt;=16,INDEX($DG:$DG,$GK912+16),"")</f>
      </c>
      <c r="FM912">
        <f>IF($GL912&gt;=17,INDEX($DG:$DG,$GK912+17),"")</f>
      </c>
      <c r="FN912">
        <f>IF($GL912&gt;=18,INDEX($DG:$DG,$GK912+18),"")</f>
      </c>
      <c r="FO912">
        <f>IF($GL912&gt;=19,INDEX($DG:$DG,$GK912+19),"")</f>
      </c>
      <c r="FP912">
        <f>IF($GL912&gt;=20,INDEX($DG:$DG,$GK912+20),"")</f>
      </c>
      <c r="FQ912">
        <f>IF($GL912&gt;=21,INDEX($DG:$DG,$GK912+21),"")</f>
      </c>
      <c r="FR912">
        <f>IF($GL912&gt;=22,INDEX($DG:$DG,$GK912+22),"")</f>
      </c>
      <c r="FS912">
        <f>IF($GL912&gt;=23,INDEX($DG:$DG,$GK912+23),"")</f>
      </c>
      <c r="FT912">
        <f>IF($GL912&gt;=24,INDEX($DG:$DG,$GK912+24),"")</f>
      </c>
      <c r="FU912">
        <f>IF($GL912&gt;=25,INDEX($DG:$DG,$GK912+25),"")</f>
      </c>
      <c r="FV912">
        <f>IF($GL912&gt;=26,INDEX($DG:$DG,$GK912+26),"")</f>
      </c>
      <c r="FW912">
        <f>IF($GL912&gt;=27,INDEX($DG:$DG,$GK912+27),"")</f>
      </c>
      <c r="FX912">
        <f>IF($GL912&gt;=28,INDEX($DG:$DG,$GK912+28),"")</f>
      </c>
      <c r="FY912">
        <f>IF($GL912&gt;=29,INDEX($DG:$DG,$GK912+29),"")</f>
      </c>
      <c r="FZ912">
        <f>IF($GL912&gt;=30,INDEX($DG:$DG,$GK912+30),"")</f>
      </c>
      <c r="GA912">
        <f>IF($GL912&gt;=31,INDEX($DG:$DG,$GK912+31),"")</f>
      </c>
      <c r="GB912">
        <f>IF($GL912&gt;=32,INDEX($DG:$DG,$GK912+32),"")</f>
      </c>
      <c r="GC912">
        <f>IF($GL912&gt;=33,INDEX($DG:$DG,$GK912+33),"")</f>
      </c>
      <c r="GD912">
        <f>IF($GL912&gt;=34,INDEX($DG:$DG,$GK912+34),"")</f>
      </c>
      <c r="GE912">
        <f>IF($GL912&gt;=35,INDEX($DG:$DG,$GK912+35),"")</f>
      </c>
      <c r="GF912">
        <f>IF($GL912&gt;=36,INDEX($DG:$DG,$GK912+36),"")</f>
      </c>
      <c r="GG912">
        <f>IF($GL912&gt;=37,INDEX($DG:$DG,$GK912+37),"")</f>
      </c>
      <c r="GH912">
        <f>IF($GL912&gt;=38,INDEX($DG:$DG,$GK912+38),"")</f>
      </c>
      <c r="GI912">
        <f>IF($GL912&gt;=39,INDEX($DG:$DG,$GK912+39),"")</f>
      </c>
      <c r="GJ912">
        <f>IF($GL912&gt;=40,INDEX($DG:$DG,$GK912+40),"")</f>
      </c>
      <c r="GK912">
        <f>IFERROR(MATCH($DE912,$DF$2:$DF$166,0)+1,0)</f>
      </c>
      <c r="GL912">
        <f>IFERROR(INDEX($DH$2:$DH$166,MATCH($DE912,$DF$2:$DF$166,0)),0)</f>
      </c>
      <c r="GM912">
        <f>IFERROR(MATCH($H912,$DI$912:$EV$912,0),0)</f>
      </c>
      <c r="GN912">
        <f>IF($GM912&gt;0,INDEX($EW$912:$GJ$912,$GM912),"")</f>
      </c>
      <c r="GQ912">
        <f>IF($IZ912&gt;=1,INDEX($GO:$GO,$IY912+1),"")</f>
      </c>
      <c r="GR912">
        <f>IF($IZ912&gt;=2,INDEX($GO:$GO,$IY912+2),"")</f>
      </c>
      <c r="GS912">
        <f>IF($IZ912&gt;=3,INDEX($GO:$GO,$IY912+3),"")</f>
      </c>
      <c r="GT912">
        <f>IF($IZ912&gt;=4,INDEX($GO:$GO,$IY912+4),"")</f>
      </c>
      <c r="GU912">
        <f>IF($IZ912&gt;=5,INDEX($GO:$GO,$IY912+5),"")</f>
      </c>
      <c r="GV912">
        <f>IF($IZ912&gt;=6,INDEX($GO:$GO,$IY912+6),"")</f>
      </c>
      <c r="GW912">
        <f>IF($IZ912&gt;=7,INDEX($GO:$GO,$IY912+7),"")</f>
      </c>
      <c r="GX912">
        <f>IF($IZ912&gt;=8,INDEX($GO:$GO,$IY912+8),"")</f>
      </c>
      <c r="GY912">
        <f>IF($IZ912&gt;=9,INDEX($GO:$GO,$IY912+9),"")</f>
      </c>
      <c r="GZ912">
        <f>IF($IZ912&gt;=10,INDEX($GO:$GO,$IY912+10),"")</f>
      </c>
      <c r="HA912">
        <f>IF($IZ912&gt;=11,INDEX($GO:$GO,$IY912+11),"")</f>
      </c>
      <c r="HB912">
        <f>IF($IZ912&gt;=12,INDEX($GO:$GO,$IY912+12),"")</f>
      </c>
      <c r="HC912">
        <f>IF($IZ912&gt;=13,INDEX($GO:$GO,$IY912+13),"")</f>
      </c>
      <c r="HD912">
        <f>IF($IZ912&gt;=14,INDEX($GO:$GO,$IY912+14),"")</f>
      </c>
      <c r="HE912">
        <f>IF($IZ912&gt;=15,INDEX($GO:$GO,$IY912+15),"")</f>
      </c>
      <c r="HF912">
        <f>IF($IZ912&gt;=16,INDEX($GO:$GO,$IY912+16),"")</f>
      </c>
      <c r="HG912">
        <f>IF($IZ912&gt;=17,INDEX($GO:$GO,$IY912+17),"")</f>
      </c>
      <c r="HH912">
        <f>IF($IZ912&gt;=18,INDEX($GO:$GO,$IY912+18),"")</f>
      </c>
      <c r="HI912">
        <f>IF($IZ912&gt;=19,INDEX($GO:$GO,$IY912+19),"")</f>
      </c>
      <c r="HJ912">
        <f>IF($IZ912&gt;=20,INDEX($GO:$GO,$IY912+20),"")</f>
      </c>
      <c r="HK912">
        <f>IF($IZ912&gt;=21,INDEX($GO:$GO,$IY912+21),"")</f>
      </c>
      <c r="HL912">
        <f>IF($IZ912&gt;=22,INDEX($GO:$GO,$IY912+22),"")</f>
      </c>
      <c r="HM912">
        <f>IF($IZ912&gt;=23,INDEX($GO:$GO,$IY912+23),"")</f>
      </c>
      <c r="HN912">
        <f>IF($IZ912&gt;=24,INDEX($GO:$GO,$IY912+24),"")</f>
      </c>
      <c r="HO912">
        <f>IF($IZ912&gt;=25,INDEX($GO:$GO,$IY912+25),"")</f>
      </c>
      <c r="HP912">
        <f>IF($IZ912&gt;=26,INDEX($GO:$GO,$IY912+26),"")</f>
      </c>
      <c r="HQ912">
        <f>IF($IZ912&gt;=27,INDEX($GO:$GO,$IY912+27),"")</f>
      </c>
      <c r="HR912">
        <f>IF($IZ912&gt;=28,INDEX($GO:$GO,$IY912+28),"")</f>
      </c>
      <c r="HS912">
        <f>IF($IZ912&gt;=29,INDEX($GO:$GO,$IY912+29),"")</f>
      </c>
      <c r="HT912">
        <f>IF($IZ912&gt;=30,INDEX($GO:$GO,$IY912+30),"")</f>
      </c>
      <c r="HU912">
        <f>IF($IZ912&gt;=31,INDEX($GO:$GO,$IY912+31),"")</f>
      </c>
      <c r="HV912">
        <f>IF($IZ912&gt;=32,INDEX($GO:$GO,$IY912+32),"")</f>
      </c>
      <c r="HW912">
        <f>IF($IZ912&gt;=33,INDEX($GO:$GO,$IY912+33),"")</f>
      </c>
      <c r="HX912">
        <f>IF($IZ912&gt;=34,INDEX($GO:$GO,$IY912+34),"")</f>
      </c>
      <c r="HY912">
        <f>IF($IZ912&gt;=35,INDEX($GO:$GO,$IY912+35),"")</f>
      </c>
      <c r="HZ912">
        <f>IF($IZ912&gt;=36,INDEX($GO:$GO,$IY912+36),"")</f>
      </c>
      <c r="IA912">
        <f>IF($IZ912&gt;=37,INDEX($GO:$GO,$IY912+37),"")</f>
      </c>
      <c r="IB912">
        <f>IF($IZ912&gt;=38,INDEX($GO:$GO,$IY912+38),"")</f>
      </c>
      <c r="IC912">
        <f>IF($IZ912&gt;=39,INDEX($GO:$GO,$IY912+39),"")</f>
      </c>
      <c r="ID912">
        <f>IF($IZ912&gt;=40,INDEX($GO:$GO,$IY912+40),"")</f>
      </c>
      <c r="IE912">
        <f>IF($IZ912&gt;=41,INDEX($GO:$GO,$IY912+41),"")</f>
      </c>
      <c r="IF912">
        <f>IF($IZ912&gt;=42,INDEX($GO:$GO,$IY912+42),"")</f>
      </c>
      <c r="IG912">
        <f>IF($IZ912&gt;=43,INDEX($GO:$GO,$IY912+43),"")</f>
      </c>
      <c r="IH912">
        <f>IF($IZ912&gt;=44,INDEX($GO:$GO,$IY912+44),"")</f>
      </c>
      <c r="II912">
        <f>IF($IZ912&gt;=45,INDEX($GO:$GO,$IY912+45),"")</f>
      </c>
      <c r="IJ912">
        <f>IF($IZ912&gt;=46,INDEX($GO:$GO,$IY912+46),"")</f>
      </c>
      <c r="IK912">
        <f>IF($IZ912&gt;=47,INDEX($GO:$GO,$IY912+47),"")</f>
      </c>
      <c r="IL912">
        <f>IF($IZ912&gt;=48,INDEX($GO:$GO,$IY912+48),"")</f>
      </c>
      <c r="IM912">
        <f>IF($IZ912&gt;=49,INDEX($GO:$GO,$IY912+49),"")</f>
      </c>
      <c r="IN912">
        <f>IF($IZ912&gt;=50,INDEX($GO:$GO,$IY912+50),"")</f>
      </c>
      <c r="IO912">
        <f>IF($IZ912&gt;=51,INDEX($GO:$GO,$IY912+51),"")</f>
      </c>
      <c r="IP912">
        <f>IF($IZ912&gt;=52,INDEX($GO:$GO,$IY912+52),"")</f>
      </c>
      <c r="IQ912">
        <f>IF($IZ912&gt;=53,INDEX($GO:$GO,$IY912+53),"")</f>
      </c>
      <c r="IR912">
        <f>IF($IZ912&gt;=54,INDEX($GO:$GO,$IY912+54),"")</f>
      </c>
      <c r="IS912">
        <f>IF($IZ912&gt;=55,INDEX($GO:$GO,$IY912+55),"")</f>
      </c>
      <c r="IT912">
        <f>IF($IZ912&gt;=56,INDEX($GO:$GO,$IY912+56),"")</f>
      </c>
      <c r="IU912">
        <f>IF($IZ912&gt;=57,INDEX($GO:$GO,$IY912+57),"")</f>
      </c>
      <c r="IV912">
        <f>IF($IZ912&gt;=58,INDEX($GO:$GO,$IY912+58),"")</f>
      </c>
      <c r="IW912">
        <f>IF($IZ912&gt;=59,INDEX($GO:$GO,$IY912+59),"")</f>
      </c>
      <c r="IX912">
        <f>IF($IZ912&gt;=60,INDEX($GO:$GO,$IY912+60),"")</f>
      </c>
      <c r="IY912">
        <f>IFERROR(MATCH($GN912,$GO$2:$GO$827,0)+1,0)</f>
      </c>
      <c r="IZ912">
        <f>IFERROR(INDEX($GP$2:$GP$827,MATCH($GN912,$GO$2:$GO$827,0)),0)</f>
      </c>
      <c r="JA912" t="s">
        <v>23</v>
      </c>
      <c r="JB912" t="s">
        <v>23</v>
      </c>
    </row>
    <row r="913" spans="1:262" x14ac:dyDescent="0.25">
      <c r="F913" s="1"/>
      <c r="G913" s="1"/>
      <c r="H913" s="1"/>
      <c r="I913" s="1"/>
      <c r="J913" s="1">
        <f>IFERROR(IF(FIND(" - ",$F913)&gt;0,MID($F913,FIND(" - ",$F913)+3,LEN($F913)),""),"")</f>
      </c>
      <c r="L913" s="1"/>
      <c r="N913" t="s">
        <v>23</v>
      </c>
      <c r="P913">
        <f>IF(OR($N913="",$O913=""),"",IFERROR($N913/$O913,0))</f>
      </c>
      <c r="Q913">
        <f>IF($N913="","",
IF($G913="","",
IF(ISNUMBER(SEARCH("exempt",LOWER($G913))),0,
$N913*(VALUE(SUBSTITUTE($G913,"%",""))/100))))</f>
      </c>
      <c r="W913">
        <f>IF($N913="","",
SUM($N913,$Q913,$U913,$R913,$T913)-
IF($V913="",0,VALUE($V913)))</f>
      </c>
      <c r="AE913" t="s">
        <v>2215</v>
      </c>
      <c r="AM913">
        <f>IFERROR(LEFT($F913,FIND(" - ",$F913)-1),$F913)</f>
      </c>
      <c r="AP913">
        <f>IF($CE913&gt;=1,INDEX($AN:$AN,$CD913+1),"")</f>
      </c>
      <c r="AQ913">
        <f>IF($CE913&gt;=2,INDEX($AN:$AN,$CD913+2),"")</f>
      </c>
      <c r="AR913">
        <f>IF($CE913&gt;=3,INDEX($AN:$AN,$CD913+3),"")</f>
      </c>
      <c r="AS913">
        <f>IF($CE913&gt;=4,INDEX($AN:$AN,$CD913+4),"")</f>
      </c>
      <c r="AT913">
        <f>IF($CE913&gt;=5,INDEX($AN:$AN,$CD913+5),"")</f>
      </c>
      <c r="AU913">
        <f>IF($CE913&gt;=6,INDEX($AN:$AN,$CD913+6),"")</f>
      </c>
      <c r="AV913">
        <f>IF($CE913&gt;=7,INDEX($AN:$AN,$CD913+7),"")</f>
      </c>
      <c r="AW913">
        <f>IF($CE913&gt;=8,INDEX($AN:$AN,$CD913+8),"")</f>
      </c>
      <c r="AX913">
        <f>IF($CE913&gt;=9,INDEX($AN:$AN,$CD913+9),"")</f>
      </c>
      <c r="AY913">
        <f>IF($CE913&gt;=10,INDEX($AN:$AN,$CD913+10),"")</f>
      </c>
      <c r="AZ913">
        <f>IF($CE913&gt;=11,INDEX($AN:$AN,$CD913+11),"")</f>
      </c>
      <c r="BA913">
        <f>IF($CE913&gt;=12,INDEX($AN:$AN,$CD913+12),"")</f>
      </c>
      <c r="BB913">
        <f>IF($CE913&gt;=13,INDEX($AN:$AN,$CD913+13),"")</f>
      </c>
      <c r="BC913">
        <f>IF($CE913&gt;=14,INDEX($AN:$AN,$CD913+14),"")</f>
      </c>
      <c r="BD913">
        <f>IF($CE913&gt;=15,INDEX($AN:$AN,$CD913+15),"")</f>
      </c>
      <c r="BE913">
        <f>IF($CE913&gt;=16,INDEX($AN:$AN,$CD913+16),"")</f>
      </c>
      <c r="BF913">
        <f>IF($CE913&gt;=17,INDEX($AN:$AN,$CD913+17),"")</f>
      </c>
      <c r="BG913">
        <f>IF($CE913&gt;=18,INDEX($AN:$AN,$CD913+18),"")</f>
      </c>
      <c r="BH913">
        <f>IF($CE913&gt;=19,INDEX($AN:$AN,$CD913+19),"")</f>
      </c>
      <c r="BI913">
        <f>IF($CE913&gt;=20,INDEX($AN:$AN,$CD913+20),"")</f>
      </c>
      <c r="BJ913">
        <f>IF($CE913&gt;=21,INDEX($AN:$AN,$CD913+21),"")</f>
      </c>
      <c r="BK913">
        <f>IF($CE913&gt;=22,INDEX($AN:$AN,$CD913+22),"")</f>
      </c>
      <c r="BL913">
        <f>IF($CE913&gt;=23,INDEX($AN:$AN,$CD913+23),"")</f>
      </c>
      <c r="BM913">
        <f>IF($CE913&gt;=24,INDEX($AN:$AN,$CD913+24),"")</f>
      </c>
      <c r="BN913">
        <f>IF($CE913&gt;=25,INDEX($AN:$AN,$CD913+25),"")</f>
      </c>
      <c r="BO913">
        <f>IF($CE913&gt;=26,INDEX($AN:$AN,$CD913+26),"")</f>
      </c>
      <c r="BP913">
        <f>IF($CE913&gt;=27,INDEX($AN:$AN,$CD913+27),"")</f>
      </c>
      <c r="BQ913">
        <f>IF($CE913&gt;=28,INDEX($AN:$AN,$CD913+28),"")</f>
      </c>
      <c r="BR913">
        <f>IF($CE913&gt;=29,INDEX($AN:$AN,$CD913+29),"")</f>
      </c>
      <c r="BS913">
        <f>IF($CE913&gt;=30,INDEX($AN:$AN,$CD913+30),"")</f>
      </c>
      <c r="BT913">
        <f>IF($CE913&gt;=31,INDEX($AN:$AN,$CD913+31),"")</f>
      </c>
      <c r="BU913">
        <f>IF($CE913&gt;=32,INDEX($AN:$AN,$CD913+32),"")</f>
      </c>
      <c r="BV913">
        <f>IF($CE913&gt;=33,INDEX($AN:$AN,$CD913+33),"")</f>
      </c>
      <c r="BW913">
        <f>IF($CE913&gt;=34,INDEX($AN:$AN,$CD913+34),"")</f>
      </c>
      <c r="BX913">
        <f>IF($CE913&gt;=35,INDEX($AN:$AN,$CD913+35),"")</f>
      </c>
      <c r="BY913">
        <f>IF($CE913&gt;=36,INDEX($AN:$AN,$CD913+36),"")</f>
      </c>
      <c r="BZ913">
        <f>IF($CE913&gt;=37,INDEX($AN:$AN,$CD913+37),"")</f>
      </c>
      <c r="CA913">
        <f>IF($CE913&gt;=38,INDEX($AN:$AN,$CD913+38),"")</f>
      </c>
      <c r="CB913">
        <f>IF($CE913&gt;=39,INDEX($AN:$AN,$CD913+39),"")</f>
      </c>
      <c r="CC913">
        <f>IF($CE913&gt;=40,INDEX($AN:$AN,$CD913+40),"")</f>
      </c>
      <c r="CD913">
        <f>IFERROR(MATCH($AM913,$AN$2:$AN$133,0)+1,0)</f>
      </c>
      <c r="CE913">
        <f>IFERROR(INDEX($AO$2:$AO$133,MATCH($AM913,$AN$2:$AN$133,0)),0)</f>
      </c>
      <c r="CF913">
        <f>IFERROR(LEFT($K913,FIND(" - ",$K913)-1),$K913)</f>
      </c>
      <c r="CG913" t="s">
        <v>108</v>
      </c>
      <c r="CI913">
        <f>IF($DD913&gt;=1,INDEX($CG:$CG,$DC913+1),"")</f>
      </c>
      <c r="CJ913">
        <f>IF($DD913&gt;=2,INDEX($CG:$CG,$DC913+2),"")</f>
      </c>
      <c r="CK913">
        <f>IF($DD913&gt;=3,INDEX($CG:$CG,$DC913+3),"")</f>
      </c>
      <c r="CL913">
        <f>IF($DD913&gt;=4,INDEX($CG:$CG,$DC913+4),"")</f>
      </c>
      <c r="CM913">
        <f>IF($DD913&gt;=5,INDEX($CG:$CG,$DC913+5),"")</f>
      </c>
      <c r="CN913">
        <f>IF($DD913&gt;=6,INDEX($CG:$CG,$DC913+6),"")</f>
      </c>
      <c r="CO913">
        <f>IF($DD913&gt;=7,INDEX($CG:$CG,$DC913+7),"")</f>
      </c>
      <c r="CP913">
        <f>IF($DD913&gt;=8,INDEX($CG:$CG,$DC913+8),"")</f>
      </c>
      <c r="CQ913">
        <f>IF($DD913&gt;=9,INDEX($CG:$CG,$DC913+9),"")</f>
      </c>
      <c r="CR913">
        <f>IF($DD913&gt;=10,INDEX($CG:$CG,$DC913+10),"")</f>
      </c>
      <c r="CS913">
        <f>IF($DD913&gt;=11,INDEX($CG:$CG,$DC913+11),"")</f>
      </c>
      <c r="CT913">
        <f>IF($DD913&gt;=12,INDEX($CG:$CG,$DC913+12),"")</f>
      </c>
      <c r="CU913">
        <f>IF($DD913&gt;=13,INDEX($CG:$CG,$DC913+13),"")</f>
      </c>
      <c r="CV913">
        <f>IF($DD913&gt;=14,INDEX($CG:$CG,$DC913+14),"")</f>
      </c>
      <c r="CW913">
        <f>IF($DD913&gt;=15,INDEX($CG:$CG,$DC913+15),"")</f>
      </c>
      <c r="CX913">
        <f>IF($DD913&gt;=16,INDEX($CG:$CG,$DC913+16),"")</f>
      </c>
      <c r="CY913">
        <f>IF($DD913&gt;=17,INDEX($CG:$CG,$DC913+17),"")</f>
      </c>
      <c r="CZ913">
        <f>IF($DD913&gt;=18,INDEX($CG:$CG,$DC913+18),"")</f>
      </c>
      <c r="DA913">
        <f>IF($DD913&gt;=19,INDEX($CG:$CG,$DC913+19),"")</f>
      </c>
      <c r="DB913">
        <f>IF($DD913&gt;=20,INDEX($CG:$CG,$DC913+20),"")</f>
      </c>
      <c r="DC913">
        <f>IFERROR(MATCH($CF913,$CG$2:$CG$1558,0)+1,0)</f>
      </c>
      <c r="DD913">
        <f>IFERROR(INDEX($CH$2:$CH$1558,MATCH($CF913,$CG$2:$CG$1558,0)),0)</f>
      </c>
      <c r="DE913">
        <f>IFERROR(INDEX($AL:$AL,MATCH($G913,$AK:$AK,0))&amp;"","")</f>
      </c>
      <c r="DI913">
        <f>IF($GL913&gt;=1,INDEX($DF:$DF,$GK913+1),"")</f>
      </c>
      <c r="DJ913">
        <f>IF($GL913&gt;=2,INDEX($DF:$DF,$GK913+2),"")</f>
      </c>
      <c r="DK913">
        <f>IF($GL913&gt;=3,INDEX($DF:$DF,$GK913+3),"")</f>
      </c>
      <c r="DL913">
        <f>IF($GL913&gt;=4,INDEX($DF:$DF,$GK913+4),"")</f>
      </c>
      <c r="DM913">
        <f>IF($GL913&gt;=5,INDEX($DF:$DF,$GK913+5),"")</f>
      </c>
      <c r="DN913">
        <f>IF($GL913&gt;=6,INDEX($DF:$DF,$GK913+6),"")</f>
      </c>
      <c r="DO913">
        <f>IF($GL913&gt;=7,INDEX($DF:$DF,$GK913+7),"")</f>
      </c>
      <c r="DP913">
        <f>IF($GL913&gt;=8,INDEX($DF:$DF,$GK913+8),"")</f>
      </c>
      <c r="DQ913">
        <f>IF($GL913&gt;=9,INDEX($DF:$DF,$GK913+9),"")</f>
      </c>
      <c r="DR913">
        <f>IF($GL913&gt;=10,INDEX($DF:$DF,$GK913+10),"")</f>
      </c>
      <c r="DS913">
        <f>IF($GL913&gt;=11,INDEX($DF:$DF,$GK913+11),"")</f>
      </c>
      <c r="DT913">
        <f>IF($GL913&gt;=12,INDEX($DF:$DF,$GK913+12),"")</f>
      </c>
      <c r="DU913">
        <f>IF($GL913&gt;=13,INDEX($DF:$DF,$GK913+13),"")</f>
      </c>
      <c r="DV913">
        <f>IF($GL913&gt;=14,INDEX($DF:$DF,$GK913+14),"")</f>
      </c>
      <c r="DW913">
        <f>IF($GL913&gt;=15,INDEX($DF:$DF,$GK913+15),"")</f>
      </c>
      <c r="DX913">
        <f>IF($GL913&gt;=16,INDEX($DF:$DF,$GK913+16),"")</f>
      </c>
      <c r="DY913">
        <f>IF($GL913&gt;=17,INDEX($DF:$DF,$GK913+17),"")</f>
      </c>
      <c r="DZ913">
        <f>IF($GL913&gt;=18,INDEX($DF:$DF,$GK913+18),"")</f>
      </c>
      <c r="EA913">
        <f>IF($GL913&gt;=19,INDEX($DF:$DF,$GK913+19),"")</f>
      </c>
      <c r="EB913">
        <f>IF($GL913&gt;=20,INDEX($DF:$DF,$GK913+20),"")</f>
      </c>
      <c r="EC913">
        <f>IF($GL913&gt;=21,INDEX($DF:$DF,$GK913+21),"")</f>
      </c>
      <c r="ED913">
        <f>IF($GL913&gt;=22,INDEX($DF:$DF,$GK913+22),"")</f>
      </c>
      <c r="EE913">
        <f>IF($GL913&gt;=23,INDEX($DF:$DF,$GK913+23),"")</f>
      </c>
      <c r="EF913">
        <f>IF($GL913&gt;=24,INDEX($DF:$DF,$GK913+24),"")</f>
      </c>
      <c r="EG913">
        <f>IF($GL913&gt;=25,INDEX($DF:$DF,$GK913+25),"")</f>
      </c>
      <c r="EH913">
        <f>IF($GL913&gt;=26,INDEX($DF:$DF,$GK913+26),"")</f>
      </c>
      <c r="EI913">
        <f>IF($GL913&gt;=27,INDEX($DF:$DF,$GK913+27),"")</f>
      </c>
      <c r="EJ913">
        <f>IF($GL913&gt;=28,INDEX($DF:$DF,$GK913+28),"")</f>
      </c>
      <c r="EK913">
        <f>IF($GL913&gt;=29,INDEX($DF:$DF,$GK913+29),"")</f>
      </c>
      <c r="EL913">
        <f>IF($GL913&gt;=30,INDEX($DF:$DF,$GK913+30),"")</f>
      </c>
      <c r="EM913">
        <f>IF($GL913&gt;=31,INDEX($DF:$DF,$GK913+31),"")</f>
      </c>
      <c r="EN913">
        <f>IF($GL913&gt;=32,INDEX($DF:$DF,$GK913+32),"")</f>
      </c>
      <c r="EO913">
        <f>IF($GL913&gt;=33,INDEX($DF:$DF,$GK913+33),"")</f>
      </c>
      <c r="EP913">
        <f>IF($GL913&gt;=34,INDEX($DF:$DF,$GK913+34),"")</f>
      </c>
      <c r="EQ913">
        <f>IF($GL913&gt;=35,INDEX($DF:$DF,$GK913+35),"")</f>
      </c>
      <c r="ER913">
        <f>IF($GL913&gt;=36,INDEX($DF:$DF,$GK913+36),"")</f>
      </c>
      <c r="ES913">
        <f>IF($GL913&gt;=37,INDEX($DF:$DF,$GK913+37),"")</f>
      </c>
      <c r="ET913">
        <f>IF($GL913&gt;=38,INDEX($DF:$DF,$GK913+38),"")</f>
      </c>
      <c r="EU913">
        <f>IF($GL913&gt;=39,INDEX($DF:$DF,$GK913+39),"")</f>
      </c>
      <c r="EV913">
        <f>IF($GL913&gt;=40,INDEX($DF:$DF,$GK913+40),"")</f>
      </c>
      <c r="EW913">
        <f>IF($GL913&gt;=1,INDEX($DG:$DG,$GK913+1),"")</f>
      </c>
      <c r="EX913">
        <f>IF($GL913&gt;=2,INDEX($DG:$DG,$GK913+2),"")</f>
      </c>
      <c r="EY913">
        <f>IF($GL913&gt;=3,INDEX($DG:$DG,$GK913+3),"")</f>
      </c>
      <c r="EZ913">
        <f>IF($GL913&gt;=4,INDEX($DG:$DG,$GK913+4),"")</f>
      </c>
      <c r="FA913">
        <f>IF($GL913&gt;=5,INDEX($DG:$DG,$GK913+5),"")</f>
      </c>
      <c r="FB913">
        <f>IF($GL913&gt;=6,INDEX($DG:$DG,$GK913+6),"")</f>
      </c>
      <c r="FC913">
        <f>IF($GL913&gt;=7,INDEX($DG:$DG,$GK913+7),"")</f>
      </c>
      <c r="FD913">
        <f>IF($GL913&gt;=8,INDEX($DG:$DG,$GK913+8),"")</f>
      </c>
      <c r="FE913">
        <f>IF($GL913&gt;=9,INDEX($DG:$DG,$GK913+9),"")</f>
      </c>
      <c r="FF913">
        <f>IF($GL913&gt;=10,INDEX($DG:$DG,$GK913+10),"")</f>
      </c>
      <c r="FG913">
        <f>IF($GL913&gt;=11,INDEX($DG:$DG,$GK913+11),"")</f>
      </c>
      <c r="FH913">
        <f>IF($GL913&gt;=12,INDEX($DG:$DG,$GK913+12),"")</f>
      </c>
      <c r="FI913">
        <f>IF($GL913&gt;=13,INDEX($DG:$DG,$GK913+13),"")</f>
      </c>
      <c r="FJ913">
        <f>IF($GL913&gt;=14,INDEX($DG:$DG,$GK913+14),"")</f>
      </c>
      <c r="FK913">
        <f>IF($GL913&gt;=15,INDEX($DG:$DG,$GK913+15),"")</f>
      </c>
      <c r="FL913">
        <f>IF($GL913&gt;=16,INDEX($DG:$DG,$GK913+16),"")</f>
      </c>
      <c r="FM913">
        <f>IF($GL913&gt;=17,INDEX($DG:$DG,$GK913+17),"")</f>
      </c>
      <c r="FN913">
        <f>IF($GL913&gt;=18,INDEX($DG:$DG,$GK913+18),"")</f>
      </c>
      <c r="FO913">
        <f>IF($GL913&gt;=19,INDEX($DG:$DG,$GK913+19),"")</f>
      </c>
      <c r="FP913">
        <f>IF($GL913&gt;=20,INDEX($DG:$DG,$GK913+20),"")</f>
      </c>
      <c r="FQ913">
        <f>IF($GL913&gt;=21,INDEX($DG:$DG,$GK913+21),"")</f>
      </c>
      <c r="FR913">
        <f>IF($GL913&gt;=22,INDEX($DG:$DG,$GK913+22),"")</f>
      </c>
      <c r="FS913">
        <f>IF($GL913&gt;=23,INDEX($DG:$DG,$GK913+23),"")</f>
      </c>
      <c r="FT913">
        <f>IF($GL913&gt;=24,INDEX($DG:$DG,$GK913+24),"")</f>
      </c>
      <c r="FU913">
        <f>IF($GL913&gt;=25,INDEX($DG:$DG,$GK913+25),"")</f>
      </c>
      <c r="FV913">
        <f>IF($GL913&gt;=26,INDEX($DG:$DG,$GK913+26),"")</f>
      </c>
      <c r="FW913">
        <f>IF($GL913&gt;=27,INDEX($DG:$DG,$GK913+27),"")</f>
      </c>
      <c r="FX913">
        <f>IF($GL913&gt;=28,INDEX($DG:$DG,$GK913+28),"")</f>
      </c>
      <c r="FY913">
        <f>IF($GL913&gt;=29,INDEX($DG:$DG,$GK913+29),"")</f>
      </c>
      <c r="FZ913">
        <f>IF($GL913&gt;=30,INDEX($DG:$DG,$GK913+30),"")</f>
      </c>
      <c r="GA913">
        <f>IF($GL913&gt;=31,INDEX($DG:$DG,$GK913+31),"")</f>
      </c>
      <c r="GB913">
        <f>IF($GL913&gt;=32,INDEX($DG:$DG,$GK913+32),"")</f>
      </c>
      <c r="GC913">
        <f>IF($GL913&gt;=33,INDEX($DG:$DG,$GK913+33),"")</f>
      </c>
      <c r="GD913">
        <f>IF($GL913&gt;=34,INDEX($DG:$DG,$GK913+34),"")</f>
      </c>
      <c r="GE913">
        <f>IF($GL913&gt;=35,INDEX($DG:$DG,$GK913+35),"")</f>
      </c>
      <c r="GF913">
        <f>IF($GL913&gt;=36,INDEX($DG:$DG,$GK913+36),"")</f>
      </c>
      <c r="GG913">
        <f>IF($GL913&gt;=37,INDEX($DG:$DG,$GK913+37),"")</f>
      </c>
      <c r="GH913">
        <f>IF($GL913&gt;=38,INDEX($DG:$DG,$GK913+38),"")</f>
      </c>
      <c r="GI913">
        <f>IF($GL913&gt;=39,INDEX($DG:$DG,$GK913+39),"")</f>
      </c>
      <c r="GJ913">
        <f>IF($GL913&gt;=40,INDEX($DG:$DG,$GK913+40),"")</f>
      </c>
      <c r="GK913">
        <f>IFERROR(MATCH($DE913,$DF$2:$DF$166,0)+1,0)</f>
      </c>
      <c r="GL913">
        <f>IFERROR(INDEX($DH$2:$DH$166,MATCH($DE913,$DF$2:$DF$166,0)),0)</f>
      </c>
      <c r="GM913">
        <f>IFERROR(MATCH($H913,$DI$913:$EV$913,0),0)</f>
      </c>
      <c r="GN913">
        <f>IF($GM913&gt;0,INDEX($EW$913:$GJ$913,$GM913),"")</f>
      </c>
      <c r="GQ913">
        <f>IF($IZ913&gt;=1,INDEX($GO:$GO,$IY913+1),"")</f>
      </c>
      <c r="GR913">
        <f>IF($IZ913&gt;=2,INDEX($GO:$GO,$IY913+2),"")</f>
      </c>
      <c r="GS913">
        <f>IF($IZ913&gt;=3,INDEX($GO:$GO,$IY913+3),"")</f>
      </c>
      <c r="GT913">
        <f>IF($IZ913&gt;=4,INDEX($GO:$GO,$IY913+4),"")</f>
      </c>
      <c r="GU913">
        <f>IF($IZ913&gt;=5,INDEX($GO:$GO,$IY913+5),"")</f>
      </c>
      <c r="GV913">
        <f>IF($IZ913&gt;=6,INDEX($GO:$GO,$IY913+6),"")</f>
      </c>
      <c r="GW913">
        <f>IF($IZ913&gt;=7,INDEX($GO:$GO,$IY913+7),"")</f>
      </c>
      <c r="GX913">
        <f>IF($IZ913&gt;=8,INDEX($GO:$GO,$IY913+8),"")</f>
      </c>
      <c r="GY913">
        <f>IF($IZ913&gt;=9,INDEX($GO:$GO,$IY913+9),"")</f>
      </c>
      <c r="GZ913">
        <f>IF($IZ913&gt;=10,INDEX($GO:$GO,$IY913+10),"")</f>
      </c>
      <c r="HA913">
        <f>IF($IZ913&gt;=11,INDEX($GO:$GO,$IY913+11),"")</f>
      </c>
      <c r="HB913">
        <f>IF($IZ913&gt;=12,INDEX($GO:$GO,$IY913+12),"")</f>
      </c>
      <c r="HC913">
        <f>IF($IZ913&gt;=13,INDEX($GO:$GO,$IY913+13),"")</f>
      </c>
      <c r="HD913">
        <f>IF($IZ913&gt;=14,INDEX($GO:$GO,$IY913+14),"")</f>
      </c>
      <c r="HE913">
        <f>IF($IZ913&gt;=15,INDEX($GO:$GO,$IY913+15),"")</f>
      </c>
      <c r="HF913">
        <f>IF($IZ913&gt;=16,INDEX($GO:$GO,$IY913+16),"")</f>
      </c>
      <c r="HG913">
        <f>IF($IZ913&gt;=17,INDEX($GO:$GO,$IY913+17),"")</f>
      </c>
      <c r="HH913">
        <f>IF($IZ913&gt;=18,INDEX($GO:$GO,$IY913+18),"")</f>
      </c>
      <c r="HI913">
        <f>IF($IZ913&gt;=19,INDEX($GO:$GO,$IY913+19),"")</f>
      </c>
      <c r="HJ913">
        <f>IF($IZ913&gt;=20,INDEX($GO:$GO,$IY913+20),"")</f>
      </c>
      <c r="HK913">
        <f>IF($IZ913&gt;=21,INDEX($GO:$GO,$IY913+21),"")</f>
      </c>
      <c r="HL913">
        <f>IF($IZ913&gt;=22,INDEX($GO:$GO,$IY913+22),"")</f>
      </c>
      <c r="HM913">
        <f>IF($IZ913&gt;=23,INDEX($GO:$GO,$IY913+23),"")</f>
      </c>
      <c r="HN913">
        <f>IF($IZ913&gt;=24,INDEX($GO:$GO,$IY913+24),"")</f>
      </c>
      <c r="HO913">
        <f>IF($IZ913&gt;=25,INDEX($GO:$GO,$IY913+25),"")</f>
      </c>
      <c r="HP913">
        <f>IF($IZ913&gt;=26,INDEX($GO:$GO,$IY913+26),"")</f>
      </c>
      <c r="HQ913">
        <f>IF($IZ913&gt;=27,INDEX($GO:$GO,$IY913+27),"")</f>
      </c>
      <c r="HR913">
        <f>IF($IZ913&gt;=28,INDEX($GO:$GO,$IY913+28),"")</f>
      </c>
      <c r="HS913">
        <f>IF($IZ913&gt;=29,INDEX($GO:$GO,$IY913+29),"")</f>
      </c>
      <c r="HT913">
        <f>IF($IZ913&gt;=30,INDEX($GO:$GO,$IY913+30),"")</f>
      </c>
      <c r="HU913">
        <f>IF($IZ913&gt;=31,INDEX($GO:$GO,$IY913+31),"")</f>
      </c>
      <c r="HV913">
        <f>IF($IZ913&gt;=32,INDEX($GO:$GO,$IY913+32),"")</f>
      </c>
      <c r="HW913">
        <f>IF($IZ913&gt;=33,INDEX($GO:$GO,$IY913+33),"")</f>
      </c>
      <c r="HX913">
        <f>IF($IZ913&gt;=34,INDEX($GO:$GO,$IY913+34),"")</f>
      </c>
      <c r="HY913">
        <f>IF($IZ913&gt;=35,INDEX($GO:$GO,$IY913+35),"")</f>
      </c>
      <c r="HZ913">
        <f>IF($IZ913&gt;=36,INDEX($GO:$GO,$IY913+36),"")</f>
      </c>
      <c r="IA913">
        <f>IF($IZ913&gt;=37,INDEX($GO:$GO,$IY913+37),"")</f>
      </c>
      <c r="IB913">
        <f>IF($IZ913&gt;=38,INDEX($GO:$GO,$IY913+38),"")</f>
      </c>
      <c r="IC913">
        <f>IF($IZ913&gt;=39,INDEX($GO:$GO,$IY913+39),"")</f>
      </c>
      <c r="ID913">
        <f>IF($IZ913&gt;=40,INDEX($GO:$GO,$IY913+40),"")</f>
      </c>
      <c r="IE913">
        <f>IF($IZ913&gt;=41,INDEX($GO:$GO,$IY913+41),"")</f>
      </c>
      <c r="IF913">
        <f>IF($IZ913&gt;=42,INDEX($GO:$GO,$IY913+42),"")</f>
      </c>
      <c r="IG913">
        <f>IF($IZ913&gt;=43,INDEX($GO:$GO,$IY913+43),"")</f>
      </c>
      <c r="IH913">
        <f>IF($IZ913&gt;=44,INDEX($GO:$GO,$IY913+44),"")</f>
      </c>
      <c r="II913">
        <f>IF($IZ913&gt;=45,INDEX($GO:$GO,$IY913+45),"")</f>
      </c>
      <c r="IJ913">
        <f>IF($IZ913&gt;=46,INDEX($GO:$GO,$IY913+46),"")</f>
      </c>
      <c r="IK913">
        <f>IF($IZ913&gt;=47,INDEX($GO:$GO,$IY913+47),"")</f>
      </c>
      <c r="IL913">
        <f>IF($IZ913&gt;=48,INDEX($GO:$GO,$IY913+48),"")</f>
      </c>
      <c r="IM913">
        <f>IF($IZ913&gt;=49,INDEX($GO:$GO,$IY913+49),"")</f>
      </c>
      <c r="IN913">
        <f>IF($IZ913&gt;=50,INDEX($GO:$GO,$IY913+50),"")</f>
      </c>
      <c r="IO913">
        <f>IF($IZ913&gt;=51,INDEX($GO:$GO,$IY913+51),"")</f>
      </c>
      <c r="IP913">
        <f>IF($IZ913&gt;=52,INDEX($GO:$GO,$IY913+52),"")</f>
      </c>
      <c r="IQ913">
        <f>IF($IZ913&gt;=53,INDEX($GO:$GO,$IY913+53),"")</f>
      </c>
      <c r="IR913">
        <f>IF($IZ913&gt;=54,INDEX($GO:$GO,$IY913+54),"")</f>
      </c>
      <c r="IS913">
        <f>IF($IZ913&gt;=55,INDEX($GO:$GO,$IY913+55),"")</f>
      </c>
      <c r="IT913">
        <f>IF($IZ913&gt;=56,INDEX($GO:$GO,$IY913+56),"")</f>
      </c>
      <c r="IU913">
        <f>IF($IZ913&gt;=57,INDEX($GO:$GO,$IY913+57),"")</f>
      </c>
      <c r="IV913">
        <f>IF($IZ913&gt;=58,INDEX($GO:$GO,$IY913+58),"")</f>
      </c>
      <c r="IW913">
        <f>IF($IZ913&gt;=59,INDEX($GO:$GO,$IY913+59),"")</f>
      </c>
      <c r="IX913">
        <f>IF($IZ913&gt;=60,INDEX($GO:$GO,$IY913+60),"")</f>
      </c>
      <c r="IY913">
        <f>IFERROR(MATCH($GN913,$GO$2:$GO$827,0)+1,0)</f>
      </c>
      <c r="IZ913">
        <f>IFERROR(INDEX($GP$2:$GP$827,MATCH($GN913,$GO$2:$GO$827,0)),0)</f>
      </c>
      <c r="JA913" t="s">
        <v>23</v>
      </c>
      <c r="JB913" t="s">
        <v>23</v>
      </c>
    </row>
    <row r="914" spans="1:262" x14ac:dyDescent="0.25">
      <c r="F914" s="1"/>
      <c r="G914" s="1"/>
      <c r="H914" s="1"/>
      <c r="I914" s="1"/>
      <c r="J914" s="1">
        <f>IFERROR(IF(FIND(" - ",$F914)&gt;0,MID($F914,FIND(" - ",$F914)+3,LEN($F914)),""),"")</f>
      </c>
      <c r="L914" s="1"/>
      <c r="N914" t="s">
        <v>23</v>
      </c>
      <c r="P914">
        <f>IF(OR($N914="",$O914=""),"",IFERROR($N914/$O914,0))</f>
      </c>
      <c r="Q914">
        <f>IF($N914="","",
IF($G914="","",
IF(ISNUMBER(SEARCH("exempt",LOWER($G914))),0,
$N914*(VALUE(SUBSTITUTE($G914,"%",""))/100))))</f>
      </c>
      <c r="W914">
        <f>IF($N914="","",
SUM($N914,$Q914,$U914,$R914,$T914)-
IF($V914="",0,VALUE($V914)))</f>
      </c>
      <c r="AE914" t="s">
        <v>2216</v>
      </c>
      <c r="AM914">
        <f>IFERROR(LEFT($F914,FIND(" - ",$F914)-1),$F914)</f>
      </c>
      <c r="AP914">
        <f>IF($CE914&gt;=1,INDEX($AN:$AN,$CD914+1),"")</f>
      </c>
      <c r="AQ914">
        <f>IF($CE914&gt;=2,INDEX($AN:$AN,$CD914+2),"")</f>
      </c>
      <c r="AR914">
        <f>IF($CE914&gt;=3,INDEX($AN:$AN,$CD914+3),"")</f>
      </c>
      <c r="AS914">
        <f>IF($CE914&gt;=4,INDEX($AN:$AN,$CD914+4),"")</f>
      </c>
      <c r="AT914">
        <f>IF($CE914&gt;=5,INDEX($AN:$AN,$CD914+5),"")</f>
      </c>
      <c r="AU914">
        <f>IF($CE914&gt;=6,INDEX($AN:$AN,$CD914+6),"")</f>
      </c>
      <c r="AV914">
        <f>IF($CE914&gt;=7,INDEX($AN:$AN,$CD914+7),"")</f>
      </c>
      <c r="AW914">
        <f>IF($CE914&gt;=8,INDEX($AN:$AN,$CD914+8),"")</f>
      </c>
      <c r="AX914">
        <f>IF($CE914&gt;=9,INDEX($AN:$AN,$CD914+9),"")</f>
      </c>
      <c r="AY914">
        <f>IF($CE914&gt;=10,INDEX($AN:$AN,$CD914+10),"")</f>
      </c>
      <c r="AZ914">
        <f>IF($CE914&gt;=11,INDEX($AN:$AN,$CD914+11),"")</f>
      </c>
      <c r="BA914">
        <f>IF($CE914&gt;=12,INDEX($AN:$AN,$CD914+12),"")</f>
      </c>
      <c r="BB914">
        <f>IF($CE914&gt;=13,INDEX($AN:$AN,$CD914+13),"")</f>
      </c>
      <c r="BC914">
        <f>IF($CE914&gt;=14,INDEX($AN:$AN,$CD914+14),"")</f>
      </c>
      <c r="BD914">
        <f>IF($CE914&gt;=15,INDEX($AN:$AN,$CD914+15),"")</f>
      </c>
      <c r="BE914">
        <f>IF($CE914&gt;=16,INDEX($AN:$AN,$CD914+16),"")</f>
      </c>
      <c r="BF914">
        <f>IF($CE914&gt;=17,INDEX($AN:$AN,$CD914+17),"")</f>
      </c>
      <c r="BG914">
        <f>IF($CE914&gt;=18,INDEX($AN:$AN,$CD914+18),"")</f>
      </c>
      <c r="BH914">
        <f>IF($CE914&gt;=19,INDEX($AN:$AN,$CD914+19),"")</f>
      </c>
      <c r="BI914">
        <f>IF($CE914&gt;=20,INDEX($AN:$AN,$CD914+20),"")</f>
      </c>
      <c r="BJ914">
        <f>IF($CE914&gt;=21,INDEX($AN:$AN,$CD914+21),"")</f>
      </c>
      <c r="BK914">
        <f>IF($CE914&gt;=22,INDEX($AN:$AN,$CD914+22),"")</f>
      </c>
      <c r="BL914">
        <f>IF($CE914&gt;=23,INDEX($AN:$AN,$CD914+23),"")</f>
      </c>
      <c r="BM914">
        <f>IF($CE914&gt;=24,INDEX($AN:$AN,$CD914+24),"")</f>
      </c>
      <c r="BN914">
        <f>IF($CE914&gt;=25,INDEX($AN:$AN,$CD914+25),"")</f>
      </c>
      <c r="BO914">
        <f>IF($CE914&gt;=26,INDEX($AN:$AN,$CD914+26),"")</f>
      </c>
      <c r="BP914">
        <f>IF($CE914&gt;=27,INDEX($AN:$AN,$CD914+27),"")</f>
      </c>
      <c r="BQ914">
        <f>IF($CE914&gt;=28,INDEX($AN:$AN,$CD914+28),"")</f>
      </c>
      <c r="BR914">
        <f>IF($CE914&gt;=29,INDEX($AN:$AN,$CD914+29),"")</f>
      </c>
      <c r="BS914">
        <f>IF($CE914&gt;=30,INDEX($AN:$AN,$CD914+30),"")</f>
      </c>
      <c r="BT914">
        <f>IF($CE914&gt;=31,INDEX($AN:$AN,$CD914+31),"")</f>
      </c>
      <c r="BU914">
        <f>IF($CE914&gt;=32,INDEX($AN:$AN,$CD914+32),"")</f>
      </c>
      <c r="BV914">
        <f>IF($CE914&gt;=33,INDEX($AN:$AN,$CD914+33),"")</f>
      </c>
      <c r="BW914">
        <f>IF($CE914&gt;=34,INDEX($AN:$AN,$CD914+34),"")</f>
      </c>
      <c r="BX914">
        <f>IF($CE914&gt;=35,INDEX($AN:$AN,$CD914+35),"")</f>
      </c>
      <c r="BY914">
        <f>IF($CE914&gt;=36,INDEX($AN:$AN,$CD914+36),"")</f>
      </c>
      <c r="BZ914">
        <f>IF($CE914&gt;=37,INDEX($AN:$AN,$CD914+37),"")</f>
      </c>
      <c r="CA914">
        <f>IF($CE914&gt;=38,INDEX($AN:$AN,$CD914+38),"")</f>
      </c>
      <c r="CB914">
        <f>IF($CE914&gt;=39,INDEX($AN:$AN,$CD914+39),"")</f>
      </c>
      <c r="CC914">
        <f>IF($CE914&gt;=40,INDEX($AN:$AN,$CD914+40),"")</f>
      </c>
      <c r="CD914">
        <f>IFERROR(MATCH($AM914,$AN$2:$AN$133,0)+1,0)</f>
      </c>
      <c r="CE914">
        <f>IFERROR(INDEX($AO$2:$AO$133,MATCH($AM914,$AN$2:$AN$133,0)),0)</f>
      </c>
      <c r="CF914">
        <f>IFERROR(LEFT($K914,FIND(" - ",$K914)-1),$K914)</f>
      </c>
      <c r="CG914" t="s">
        <v>2217</v>
      </c>
      <c r="CH914">
        <v>1</v>
      </c>
      <c r="CI914">
        <f>IF($DD914&gt;=1,INDEX($CG:$CG,$DC914+1),"")</f>
      </c>
      <c r="CJ914">
        <f>IF($DD914&gt;=2,INDEX($CG:$CG,$DC914+2),"")</f>
      </c>
      <c r="CK914">
        <f>IF($DD914&gt;=3,INDEX($CG:$CG,$DC914+3),"")</f>
      </c>
      <c r="CL914">
        <f>IF($DD914&gt;=4,INDEX($CG:$CG,$DC914+4),"")</f>
      </c>
      <c r="CM914">
        <f>IF($DD914&gt;=5,INDEX($CG:$CG,$DC914+5),"")</f>
      </c>
      <c r="CN914">
        <f>IF($DD914&gt;=6,INDEX($CG:$CG,$DC914+6),"")</f>
      </c>
      <c r="CO914">
        <f>IF($DD914&gt;=7,INDEX($CG:$CG,$DC914+7),"")</f>
      </c>
      <c r="CP914">
        <f>IF($DD914&gt;=8,INDEX($CG:$CG,$DC914+8),"")</f>
      </c>
      <c r="CQ914">
        <f>IF($DD914&gt;=9,INDEX($CG:$CG,$DC914+9),"")</f>
      </c>
      <c r="CR914">
        <f>IF($DD914&gt;=10,INDEX($CG:$CG,$DC914+10),"")</f>
      </c>
      <c r="CS914">
        <f>IF($DD914&gt;=11,INDEX($CG:$CG,$DC914+11),"")</f>
      </c>
      <c r="CT914">
        <f>IF($DD914&gt;=12,INDEX($CG:$CG,$DC914+12),"")</f>
      </c>
      <c r="CU914">
        <f>IF($DD914&gt;=13,INDEX($CG:$CG,$DC914+13),"")</f>
      </c>
      <c r="CV914">
        <f>IF($DD914&gt;=14,INDEX($CG:$CG,$DC914+14),"")</f>
      </c>
      <c r="CW914">
        <f>IF($DD914&gt;=15,INDEX($CG:$CG,$DC914+15),"")</f>
      </c>
      <c r="CX914">
        <f>IF($DD914&gt;=16,INDEX($CG:$CG,$DC914+16),"")</f>
      </c>
      <c r="CY914">
        <f>IF($DD914&gt;=17,INDEX($CG:$CG,$DC914+17),"")</f>
      </c>
      <c r="CZ914">
        <f>IF($DD914&gt;=18,INDEX($CG:$CG,$DC914+18),"")</f>
      </c>
      <c r="DA914">
        <f>IF($DD914&gt;=19,INDEX($CG:$CG,$DC914+19),"")</f>
      </c>
      <c r="DB914">
        <f>IF($DD914&gt;=20,INDEX($CG:$CG,$DC914+20),"")</f>
      </c>
      <c r="DC914">
        <f>IFERROR(MATCH($CF914,$CG$2:$CG$1558,0)+1,0)</f>
      </c>
      <c r="DD914">
        <f>IFERROR(INDEX($CH$2:$CH$1558,MATCH($CF914,$CG$2:$CG$1558,0)),0)</f>
      </c>
      <c r="DE914">
        <f>IFERROR(INDEX($AL:$AL,MATCH($G914,$AK:$AK,0))&amp;"","")</f>
      </c>
      <c r="DI914">
        <f>IF($GL914&gt;=1,INDEX($DF:$DF,$GK914+1),"")</f>
      </c>
      <c r="DJ914">
        <f>IF($GL914&gt;=2,INDEX($DF:$DF,$GK914+2),"")</f>
      </c>
      <c r="DK914">
        <f>IF($GL914&gt;=3,INDEX($DF:$DF,$GK914+3),"")</f>
      </c>
      <c r="DL914">
        <f>IF($GL914&gt;=4,INDEX($DF:$DF,$GK914+4),"")</f>
      </c>
      <c r="DM914">
        <f>IF($GL914&gt;=5,INDEX($DF:$DF,$GK914+5),"")</f>
      </c>
      <c r="DN914">
        <f>IF($GL914&gt;=6,INDEX($DF:$DF,$GK914+6),"")</f>
      </c>
      <c r="DO914">
        <f>IF($GL914&gt;=7,INDEX($DF:$DF,$GK914+7),"")</f>
      </c>
      <c r="DP914">
        <f>IF($GL914&gt;=8,INDEX($DF:$DF,$GK914+8),"")</f>
      </c>
      <c r="DQ914">
        <f>IF($GL914&gt;=9,INDEX($DF:$DF,$GK914+9),"")</f>
      </c>
      <c r="DR914">
        <f>IF($GL914&gt;=10,INDEX($DF:$DF,$GK914+10),"")</f>
      </c>
      <c r="DS914">
        <f>IF($GL914&gt;=11,INDEX($DF:$DF,$GK914+11),"")</f>
      </c>
      <c r="DT914">
        <f>IF($GL914&gt;=12,INDEX($DF:$DF,$GK914+12),"")</f>
      </c>
      <c r="DU914">
        <f>IF($GL914&gt;=13,INDEX($DF:$DF,$GK914+13),"")</f>
      </c>
      <c r="DV914">
        <f>IF($GL914&gt;=14,INDEX($DF:$DF,$GK914+14),"")</f>
      </c>
      <c r="DW914">
        <f>IF($GL914&gt;=15,INDEX($DF:$DF,$GK914+15),"")</f>
      </c>
      <c r="DX914">
        <f>IF($GL914&gt;=16,INDEX($DF:$DF,$GK914+16),"")</f>
      </c>
      <c r="DY914">
        <f>IF($GL914&gt;=17,INDEX($DF:$DF,$GK914+17),"")</f>
      </c>
      <c r="DZ914">
        <f>IF($GL914&gt;=18,INDEX($DF:$DF,$GK914+18),"")</f>
      </c>
      <c r="EA914">
        <f>IF($GL914&gt;=19,INDEX($DF:$DF,$GK914+19),"")</f>
      </c>
      <c r="EB914">
        <f>IF($GL914&gt;=20,INDEX($DF:$DF,$GK914+20),"")</f>
      </c>
      <c r="EC914">
        <f>IF($GL914&gt;=21,INDEX($DF:$DF,$GK914+21),"")</f>
      </c>
      <c r="ED914">
        <f>IF($GL914&gt;=22,INDEX($DF:$DF,$GK914+22),"")</f>
      </c>
      <c r="EE914">
        <f>IF($GL914&gt;=23,INDEX($DF:$DF,$GK914+23),"")</f>
      </c>
      <c r="EF914">
        <f>IF($GL914&gt;=24,INDEX($DF:$DF,$GK914+24),"")</f>
      </c>
      <c r="EG914">
        <f>IF($GL914&gt;=25,INDEX($DF:$DF,$GK914+25),"")</f>
      </c>
      <c r="EH914">
        <f>IF($GL914&gt;=26,INDEX($DF:$DF,$GK914+26),"")</f>
      </c>
      <c r="EI914">
        <f>IF($GL914&gt;=27,INDEX($DF:$DF,$GK914+27),"")</f>
      </c>
      <c r="EJ914">
        <f>IF($GL914&gt;=28,INDEX($DF:$DF,$GK914+28),"")</f>
      </c>
      <c r="EK914">
        <f>IF($GL914&gt;=29,INDEX($DF:$DF,$GK914+29),"")</f>
      </c>
      <c r="EL914">
        <f>IF($GL914&gt;=30,INDEX($DF:$DF,$GK914+30),"")</f>
      </c>
      <c r="EM914">
        <f>IF($GL914&gt;=31,INDEX($DF:$DF,$GK914+31),"")</f>
      </c>
      <c r="EN914">
        <f>IF($GL914&gt;=32,INDEX($DF:$DF,$GK914+32),"")</f>
      </c>
      <c r="EO914">
        <f>IF($GL914&gt;=33,INDEX($DF:$DF,$GK914+33),"")</f>
      </c>
      <c r="EP914">
        <f>IF($GL914&gt;=34,INDEX($DF:$DF,$GK914+34),"")</f>
      </c>
      <c r="EQ914">
        <f>IF($GL914&gt;=35,INDEX($DF:$DF,$GK914+35),"")</f>
      </c>
      <c r="ER914">
        <f>IF($GL914&gt;=36,INDEX($DF:$DF,$GK914+36),"")</f>
      </c>
      <c r="ES914">
        <f>IF($GL914&gt;=37,INDEX($DF:$DF,$GK914+37),"")</f>
      </c>
      <c r="ET914">
        <f>IF($GL914&gt;=38,INDEX($DF:$DF,$GK914+38),"")</f>
      </c>
      <c r="EU914">
        <f>IF($GL914&gt;=39,INDEX($DF:$DF,$GK914+39),"")</f>
      </c>
      <c r="EV914">
        <f>IF($GL914&gt;=40,INDEX($DF:$DF,$GK914+40),"")</f>
      </c>
      <c r="EW914">
        <f>IF($GL914&gt;=1,INDEX($DG:$DG,$GK914+1),"")</f>
      </c>
      <c r="EX914">
        <f>IF($GL914&gt;=2,INDEX($DG:$DG,$GK914+2),"")</f>
      </c>
      <c r="EY914">
        <f>IF($GL914&gt;=3,INDEX($DG:$DG,$GK914+3),"")</f>
      </c>
      <c r="EZ914">
        <f>IF($GL914&gt;=4,INDEX($DG:$DG,$GK914+4),"")</f>
      </c>
      <c r="FA914">
        <f>IF($GL914&gt;=5,INDEX($DG:$DG,$GK914+5),"")</f>
      </c>
      <c r="FB914">
        <f>IF($GL914&gt;=6,INDEX($DG:$DG,$GK914+6),"")</f>
      </c>
      <c r="FC914">
        <f>IF($GL914&gt;=7,INDEX($DG:$DG,$GK914+7),"")</f>
      </c>
      <c r="FD914">
        <f>IF($GL914&gt;=8,INDEX($DG:$DG,$GK914+8),"")</f>
      </c>
      <c r="FE914">
        <f>IF($GL914&gt;=9,INDEX($DG:$DG,$GK914+9),"")</f>
      </c>
      <c r="FF914">
        <f>IF($GL914&gt;=10,INDEX($DG:$DG,$GK914+10),"")</f>
      </c>
      <c r="FG914">
        <f>IF($GL914&gt;=11,INDEX($DG:$DG,$GK914+11),"")</f>
      </c>
      <c r="FH914">
        <f>IF($GL914&gt;=12,INDEX($DG:$DG,$GK914+12),"")</f>
      </c>
      <c r="FI914">
        <f>IF($GL914&gt;=13,INDEX($DG:$DG,$GK914+13),"")</f>
      </c>
      <c r="FJ914">
        <f>IF($GL914&gt;=14,INDEX($DG:$DG,$GK914+14),"")</f>
      </c>
      <c r="FK914">
        <f>IF($GL914&gt;=15,INDEX($DG:$DG,$GK914+15),"")</f>
      </c>
      <c r="FL914">
        <f>IF($GL914&gt;=16,INDEX($DG:$DG,$GK914+16),"")</f>
      </c>
      <c r="FM914">
        <f>IF($GL914&gt;=17,INDEX($DG:$DG,$GK914+17),"")</f>
      </c>
      <c r="FN914">
        <f>IF($GL914&gt;=18,INDEX($DG:$DG,$GK914+18),"")</f>
      </c>
      <c r="FO914">
        <f>IF($GL914&gt;=19,INDEX($DG:$DG,$GK914+19),"")</f>
      </c>
      <c r="FP914">
        <f>IF($GL914&gt;=20,INDEX($DG:$DG,$GK914+20),"")</f>
      </c>
      <c r="FQ914">
        <f>IF($GL914&gt;=21,INDEX($DG:$DG,$GK914+21),"")</f>
      </c>
      <c r="FR914">
        <f>IF($GL914&gt;=22,INDEX($DG:$DG,$GK914+22),"")</f>
      </c>
      <c r="FS914">
        <f>IF($GL914&gt;=23,INDEX($DG:$DG,$GK914+23),"")</f>
      </c>
      <c r="FT914">
        <f>IF($GL914&gt;=24,INDEX($DG:$DG,$GK914+24),"")</f>
      </c>
      <c r="FU914">
        <f>IF($GL914&gt;=25,INDEX($DG:$DG,$GK914+25),"")</f>
      </c>
      <c r="FV914">
        <f>IF($GL914&gt;=26,INDEX($DG:$DG,$GK914+26),"")</f>
      </c>
      <c r="FW914">
        <f>IF($GL914&gt;=27,INDEX($DG:$DG,$GK914+27),"")</f>
      </c>
      <c r="FX914">
        <f>IF($GL914&gt;=28,INDEX($DG:$DG,$GK914+28),"")</f>
      </c>
      <c r="FY914">
        <f>IF($GL914&gt;=29,INDEX($DG:$DG,$GK914+29),"")</f>
      </c>
      <c r="FZ914">
        <f>IF($GL914&gt;=30,INDEX($DG:$DG,$GK914+30),"")</f>
      </c>
      <c r="GA914">
        <f>IF($GL914&gt;=31,INDEX($DG:$DG,$GK914+31),"")</f>
      </c>
      <c r="GB914">
        <f>IF($GL914&gt;=32,INDEX($DG:$DG,$GK914+32),"")</f>
      </c>
      <c r="GC914">
        <f>IF($GL914&gt;=33,INDEX($DG:$DG,$GK914+33),"")</f>
      </c>
      <c r="GD914">
        <f>IF($GL914&gt;=34,INDEX($DG:$DG,$GK914+34),"")</f>
      </c>
      <c r="GE914">
        <f>IF($GL914&gt;=35,INDEX($DG:$DG,$GK914+35),"")</f>
      </c>
      <c r="GF914">
        <f>IF($GL914&gt;=36,INDEX($DG:$DG,$GK914+36),"")</f>
      </c>
      <c r="GG914">
        <f>IF($GL914&gt;=37,INDEX($DG:$DG,$GK914+37),"")</f>
      </c>
      <c r="GH914">
        <f>IF($GL914&gt;=38,INDEX($DG:$DG,$GK914+38),"")</f>
      </c>
      <c r="GI914">
        <f>IF($GL914&gt;=39,INDEX($DG:$DG,$GK914+39),"")</f>
      </c>
      <c r="GJ914">
        <f>IF($GL914&gt;=40,INDEX($DG:$DG,$GK914+40),"")</f>
      </c>
      <c r="GK914">
        <f>IFERROR(MATCH($DE914,$DF$2:$DF$166,0)+1,0)</f>
      </c>
      <c r="GL914">
        <f>IFERROR(INDEX($DH$2:$DH$166,MATCH($DE914,$DF$2:$DF$166,0)),0)</f>
      </c>
      <c r="GM914">
        <f>IFERROR(MATCH($H914,$DI$914:$EV$914,0),0)</f>
      </c>
      <c r="GN914">
        <f>IF($GM914&gt;0,INDEX($EW$914:$GJ$914,$GM914),"")</f>
      </c>
      <c r="GQ914">
        <f>IF($IZ914&gt;=1,INDEX($GO:$GO,$IY914+1),"")</f>
      </c>
      <c r="GR914">
        <f>IF($IZ914&gt;=2,INDEX($GO:$GO,$IY914+2),"")</f>
      </c>
      <c r="GS914">
        <f>IF($IZ914&gt;=3,INDEX($GO:$GO,$IY914+3),"")</f>
      </c>
      <c r="GT914">
        <f>IF($IZ914&gt;=4,INDEX($GO:$GO,$IY914+4),"")</f>
      </c>
      <c r="GU914">
        <f>IF($IZ914&gt;=5,INDEX($GO:$GO,$IY914+5),"")</f>
      </c>
      <c r="GV914">
        <f>IF($IZ914&gt;=6,INDEX($GO:$GO,$IY914+6),"")</f>
      </c>
      <c r="GW914">
        <f>IF($IZ914&gt;=7,INDEX($GO:$GO,$IY914+7),"")</f>
      </c>
      <c r="GX914">
        <f>IF($IZ914&gt;=8,INDEX($GO:$GO,$IY914+8),"")</f>
      </c>
      <c r="GY914">
        <f>IF($IZ914&gt;=9,INDEX($GO:$GO,$IY914+9),"")</f>
      </c>
      <c r="GZ914">
        <f>IF($IZ914&gt;=10,INDEX($GO:$GO,$IY914+10),"")</f>
      </c>
      <c r="HA914">
        <f>IF($IZ914&gt;=11,INDEX($GO:$GO,$IY914+11),"")</f>
      </c>
      <c r="HB914">
        <f>IF($IZ914&gt;=12,INDEX($GO:$GO,$IY914+12),"")</f>
      </c>
      <c r="HC914">
        <f>IF($IZ914&gt;=13,INDEX($GO:$GO,$IY914+13),"")</f>
      </c>
      <c r="HD914">
        <f>IF($IZ914&gt;=14,INDEX($GO:$GO,$IY914+14),"")</f>
      </c>
      <c r="HE914">
        <f>IF($IZ914&gt;=15,INDEX($GO:$GO,$IY914+15),"")</f>
      </c>
      <c r="HF914">
        <f>IF($IZ914&gt;=16,INDEX($GO:$GO,$IY914+16),"")</f>
      </c>
      <c r="HG914">
        <f>IF($IZ914&gt;=17,INDEX($GO:$GO,$IY914+17),"")</f>
      </c>
      <c r="HH914">
        <f>IF($IZ914&gt;=18,INDEX($GO:$GO,$IY914+18),"")</f>
      </c>
      <c r="HI914">
        <f>IF($IZ914&gt;=19,INDEX($GO:$GO,$IY914+19),"")</f>
      </c>
      <c r="HJ914">
        <f>IF($IZ914&gt;=20,INDEX($GO:$GO,$IY914+20),"")</f>
      </c>
      <c r="HK914">
        <f>IF($IZ914&gt;=21,INDEX($GO:$GO,$IY914+21),"")</f>
      </c>
      <c r="HL914">
        <f>IF($IZ914&gt;=22,INDEX($GO:$GO,$IY914+22),"")</f>
      </c>
      <c r="HM914">
        <f>IF($IZ914&gt;=23,INDEX($GO:$GO,$IY914+23),"")</f>
      </c>
      <c r="HN914">
        <f>IF($IZ914&gt;=24,INDEX($GO:$GO,$IY914+24),"")</f>
      </c>
      <c r="HO914">
        <f>IF($IZ914&gt;=25,INDEX($GO:$GO,$IY914+25),"")</f>
      </c>
      <c r="HP914">
        <f>IF($IZ914&gt;=26,INDEX($GO:$GO,$IY914+26),"")</f>
      </c>
      <c r="HQ914">
        <f>IF($IZ914&gt;=27,INDEX($GO:$GO,$IY914+27),"")</f>
      </c>
      <c r="HR914">
        <f>IF($IZ914&gt;=28,INDEX($GO:$GO,$IY914+28),"")</f>
      </c>
      <c r="HS914">
        <f>IF($IZ914&gt;=29,INDEX($GO:$GO,$IY914+29),"")</f>
      </c>
      <c r="HT914">
        <f>IF($IZ914&gt;=30,INDEX($GO:$GO,$IY914+30),"")</f>
      </c>
      <c r="HU914">
        <f>IF($IZ914&gt;=31,INDEX($GO:$GO,$IY914+31),"")</f>
      </c>
      <c r="HV914">
        <f>IF($IZ914&gt;=32,INDEX($GO:$GO,$IY914+32),"")</f>
      </c>
      <c r="HW914">
        <f>IF($IZ914&gt;=33,INDEX($GO:$GO,$IY914+33),"")</f>
      </c>
      <c r="HX914">
        <f>IF($IZ914&gt;=34,INDEX($GO:$GO,$IY914+34),"")</f>
      </c>
      <c r="HY914">
        <f>IF($IZ914&gt;=35,INDEX($GO:$GO,$IY914+35),"")</f>
      </c>
      <c r="HZ914">
        <f>IF($IZ914&gt;=36,INDEX($GO:$GO,$IY914+36),"")</f>
      </c>
      <c r="IA914">
        <f>IF($IZ914&gt;=37,INDEX($GO:$GO,$IY914+37),"")</f>
      </c>
      <c r="IB914">
        <f>IF($IZ914&gt;=38,INDEX($GO:$GO,$IY914+38),"")</f>
      </c>
      <c r="IC914">
        <f>IF($IZ914&gt;=39,INDEX($GO:$GO,$IY914+39),"")</f>
      </c>
      <c r="ID914">
        <f>IF($IZ914&gt;=40,INDEX($GO:$GO,$IY914+40),"")</f>
      </c>
      <c r="IE914">
        <f>IF($IZ914&gt;=41,INDEX($GO:$GO,$IY914+41),"")</f>
      </c>
      <c r="IF914">
        <f>IF($IZ914&gt;=42,INDEX($GO:$GO,$IY914+42),"")</f>
      </c>
      <c r="IG914">
        <f>IF($IZ914&gt;=43,INDEX($GO:$GO,$IY914+43),"")</f>
      </c>
      <c r="IH914">
        <f>IF($IZ914&gt;=44,INDEX($GO:$GO,$IY914+44),"")</f>
      </c>
      <c r="II914">
        <f>IF($IZ914&gt;=45,INDEX($GO:$GO,$IY914+45),"")</f>
      </c>
      <c r="IJ914">
        <f>IF($IZ914&gt;=46,INDEX($GO:$GO,$IY914+46),"")</f>
      </c>
      <c r="IK914">
        <f>IF($IZ914&gt;=47,INDEX($GO:$GO,$IY914+47),"")</f>
      </c>
      <c r="IL914">
        <f>IF($IZ914&gt;=48,INDEX($GO:$GO,$IY914+48),"")</f>
      </c>
      <c r="IM914">
        <f>IF($IZ914&gt;=49,INDEX($GO:$GO,$IY914+49),"")</f>
      </c>
      <c r="IN914">
        <f>IF($IZ914&gt;=50,INDEX($GO:$GO,$IY914+50),"")</f>
      </c>
      <c r="IO914">
        <f>IF($IZ914&gt;=51,INDEX($GO:$GO,$IY914+51),"")</f>
      </c>
      <c r="IP914">
        <f>IF($IZ914&gt;=52,INDEX($GO:$GO,$IY914+52),"")</f>
      </c>
      <c r="IQ914">
        <f>IF($IZ914&gt;=53,INDEX($GO:$GO,$IY914+53),"")</f>
      </c>
      <c r="IR914">
        <f>IF($IZ914&gt;=54,INDEX($GO:$GO,$IY914+54),"")</f>
      </c>
      <c r="IS914">
        <f>IF($IZ914&gt;=55,INDEX($GO:$GO,$IY914+55),"")</f>
      </c>
      <c r="IT914">
        <f>IF($IZ914&gt;=56,INDEX($GO:$GO,$IY914+56),"")</f>
      </c>
      <c r="IU914">
        <f>IF($IZ914&gt;=57,INDEX($GO:$GO,$IY914+57),"")</f>
      </c>
      <c r="IV914">
        <f>IF($IZ914&gt;=58,INDEX($GO:$GO,$IY914+58),"")</f>
      </c>
      <c r="IW914">
        <f>IF($IZ914&gt;=59,INDEX($GO:$GO,$IY914+59),"")</f>
      </c>
      <c r="IX914">
        <f>IF($IZ914&gt;=60,INDEX($GO:$GO,$IY914+60),"")</f>
      </c>
      <c r="IY914">
        <f>IFERROR(MATCH($GN914,$GO$2:$GO$827,0)+1,0)</f>
      </c>
      <c r="IZ914">
        <f>IFERROR(INDEX($GP$2:$GP$827,MATCH($GN914,$GO$2:$GO$827,0)),0)</f>
      </c>
      <c r="JA914" t="s">
        <v>23</v>
      </c>
      <c r="JB914" t="s">
        <v>23</v>
      </c>
    </row>
    <row r="915" spans="1:262" x14ac:dyDescent="0.25">
      <c r="F915" s="1"/>
      <c r="G915" s="1"/>
      <c r="H915" s="1"/>
      <c r="I915" s="1"/>
      <c r="J915" s="1">
        <f>IFERROR(IF(FIND(" - ",$F915)&gt;0,MID($F915,FIND(" - ",$F915)+3,LEN($F915)),""),"")</f>
      </c>
      <c r="L915" s="1"/>
      <c r="N915" t="s">
        <v>23</v>
      </c>
      <c r="P915">
        <f>IF(OR($N915="",$O915=""),"",IFERROR($N915/$O915,0))</f>
      </c>
      <c r="Q915">
        <f>IF($N915="","",
IF($G915="","",
IF(ISNUMBER(SEARCH("exempt",LOWER($G915))),0,
$N915*(VALUE(SUBSTITUTE($G915,"%",""))/100))))</f>
      </c>
      <c r="W915">
        <f>IF($N915="","",
SUM($N915,$Q915,$U915,$R915,$T915)-
IF($V915="",0,VALUE($V915)))</f>
      </c>
      <c r="AE915" t="s">
        <v>2218</v>
      </c>
      <c r="AM915">
        <f>IFERROR(LEFT($F915,FIND(" - ",$F915)-1),$F915)</f>
      </c>
      <c r="AP915">
        <f>IF($CE915&gt;=1,INDEX($AN:$AN,$CD915+1),"")</f>
      </c>
      <c r="AQ915">
        <f>IF($CE915&gt;=2,INDEX($AN:$AN,$CD915+2),"")</f>
      </c>
      <c r="AR915">
        <f>IF($CE915&gt;=3,INDEX($AN:$AN,$CD915+3),"")</f>
      </c>
      <c r="AS915">
        <f>IF($CE915&gt;=4,INDEX($AN:$AN,$CD915+4),"")</f>
      </c>
      <c r="AT915">
        <f>IF($CE915&gt;=5,INDEX($AN:$AN,$CD915+5),"")</f>
      </c>
      <c r="AU915">
        <f>IF($CE915&gt;=6,INDEX($AN:$AN,$CD915+6),"")</f>
      </c>
      <c r="AV915">
        <f>IF($CE915&gt;=7,INDEX($AN:$AN,$CD915+7),"")</f>
      </c>
      <c r="AW915">
        <f>IF($CE915&gt;=8,INDEX($AN:$AN,$CD915+8),"")</f>
      </c>
      <c r="AX915">
        <f>IF($CE915&gt;=9,INDEX($AN:$AN,$CD915+9),"")</f>
      </c>
      <c r="AY915">
        <f>IF($CE915&gt;=10,INDEX($AN:$AN,$CD915+10),"")</f>
      </c>
      <c r="AZ915">
        <f>IF($CE915&gt;=11,INDEX($AN:$AN,$CD915+11),"")</f>
      </c>
      <c r="BA915">
        <f>IF($CE915&gt;=12,INDEX($AN:$AN,$CD915+12),"")</f>
      </c>
      <c r="BB915">
        <f>IF($CE915&gt;=13,INDEX($AN:$AN,$CD915+13),"")</f>
      </c>
      <c r="BC915">
        <f>IF($CE915&gt;=14,INDEX($AN:$AN,$CD915+14),"")</f>
      </c>
      <c r="BD915">
        <f>IF($CE915&gt;=15,INDEX($AN:$AN,$CD915+15),"")</f>
      </c>
      <c r="BE915">
        <f>IF($CE915&gt;=16,INDEX($AN:$AN,$CD915+16),"")</f>
      </c>
      <c r="BF915">
        <f>IF($CE915&gt;=17,INDEX($AN:$AN,$CD915+17),"")</f>
      </c>
      <c r="BG915">
        <f>IF($CE915&gt;=18,INDEX($AN:$AN,$CD915+18),"")</f>
      </c>
      <c r="BH915">
        <f>IF($CE915&gt;=19,INDEX($AN:$AN,$CD915+19),"")</f>
      </c>
      <c r="BI915">
        <f>IF($CE915&gt;=20,INDEX($AN:$AN,$CD915+20),"")</f>
      </c>
      <c r="BJ915">
        <f>IF($CE915&gt;=21,INDEX($AN:$AN,$CD915+21),"")</f>
      </c>
      <c r="BK915">
        <f>IF($CE915&gt;=22,INDEX($AN:$AN,$CD915+22),"")</f>
      </c>
      <c r="BL915">
        <f>IF($CE915&gt;=23,INDEX($AN:$AN,$CD915+23),"")</f>
      </c>
      <c r="BM915">
        <f>IF($CE915&gt;=24,INDEX($AN:$AN,$CD915+24),"")</f>
      </c>
      <c r="BN915">
        <f>IF($CE915&gt;=25,INDEX($AN:$AN,$CD915+25),"")</f>
      </c>
      <c r="BO915">
        <f>IF($CE915&gt;=26,INDEX($AN:$AN,$CD915+26),"")</f>
      </c>
      <c r="BP915">
        <f>IF($CE915&gt;=27,INDEX($AN:$AN,$CD915+27),"")</f>
      </c>
      <c r="BQ915">
        <f>IF($CE915&gt;=28,INDEX($AN:$AN,$CD915+28),"")</f>
      </c>
      <c r="BR915">
        <f>IF($CE915&gt;=29,INDEX($AN:$AN,$CD915+29),"")</f>
      </c>
      <c r="BS915">
        <f>IF($CE915&gt;=30,INDEX($AN:$AN,$CD915+30),"")</f>
      </c>
      <c r="BT915">
        <f>IF($CE915&gt;=31,INDEX($AN:$AN,$CD915+31),"")</f>
      </c>
      <c r="BU915">
        <f>IF($CE915&gt;=32,INDEX($AN:$AN,$CD915+32),"")</f>
      </c>
      <c r="BV915">
        <f>IF($CE915&gt;=33,INDEX($AN:$AN,$CD915+33),"")</f>
      </c>
      <c r="BW915">
        <f>IF($CE915&gt;=34,INDEX($AN:$AN,$CD915+34),"")</f>
      </c>
      <c r="BX915">
        <f>IF($CE915&gt;=35,INDEX($AN:$AN,$CD915+35),"")</f>
      </c>
      <c r="BY915">
        <f>IF($CE915&gt;=36,INDEX($AN:$AN,$CD915+36),"")</f>
      </c>
      <c r="BZ915">
        <f>IF($CE915&gt;=37,INDEX($AN:$AN,$CD915+37),"")</f>
      </c>
      <c r="CA915">
        <f>IF($CE915&gt;=38,INDEX($AN:$AN,$CD915+38),"")</f>
      </c>
      <c r="CB915">
        <f>IF($CE915&gt;=39,INDEX($AN:$AN,$CD915+39),"")</f>
      </c>
      <c r="CC915">
        <f>IF($CE915&gt;=40,INDEX($AN:$AN,$CD915+40),"")</f>
      </c>
      <c r="CD915">
        <f>IFERROR(MATCH($AM915,$AN$2:$AN$133,0)+1,0)</f>
      </c>
      <c r="CE915">
        <f>IFERROR(INDEX($AO$2:$AO$133,MATCH($AM915,$AN$2:$AN$133,0)),0)</f>
      </c>
      <c r="CF915">
        <f>IFERROR(LEFT($K915,FIND(" - ",$K915)-1),$K915)</f>
      </c>
      <c r="CG915" t="s">
        <v>206</v>
      </c>
      <c r="CI915">
        <f>IF($DD915&gt;=1,INDEX($CG:$CG,$DC915+1),"")</f>
      </c>
      <c r="CJ915">
        <f>IF($DD915&gt;=2,INDEX($CG:$CG,$DC915+2),"")</f>
      </c>
      <c r="CK915">
        <f>IF($DD915&gt;=3,INDEX($CG:$CG,$DC915+3),"")</f>
      </c>
      <c r="CL915">
        <f>IF($DD915&gt;=4,INDEX($CG:$CG,$DC915+4),"")</f>
      </c>
      <c r="CM915">
        <f>IF($DD915&gt;=5,INDEX($CG:$CG,$DC915+5),"")</f>
      </c>
      <c r="CN915">
        <f>IF($DD915&gt;=6,INDEX($CG:$CG,$DC915+6),"")</f>
      </c>
      <c r="CO915">
        <f>IF($DD915&gt;=7,INDEX($CG:$CG,$DC915+7),"")</f>
      </c>
      <c r="CP915">
        <f>IF($DD915&gt;=8,INDEX($CG:$CG,$DC915+8),"")</f>
      </c>
      <c r="CQ915">
        <f>IF($DD915&gt;=9,INDEX($CG:$CG,$DC915+9),"")</f>
      </c>
      <c r="CR915">
        <f>IF($DD915&gt;=10,INDEX($CG:$CG,$DC915+10),"")</f>
      </c>
      <c r="CS915">
        <f>IF($DD915&gt;=11,INDEX($CG:$CG,$DC915+11),"")</f>
      </c>
      <c r="CT915">
        <f>IF($DD915&gt;=12,INDEX($CG:$CG,$DC915+12),"")</f>
      </c>
      <c r="CU915">
        <f>IF($DD915&gt;=13,INDEX($CG:$CG,$DC915+13),"")</f>
      </c>
      <c r="CV915">
        <f>IF($DD915&gt;=14,INDEX($CG:$CG,$DC915+14),"")</f>
      </c>
      <c r="CW915">
        <f>IF($DD915&gt;=15,INDEX($CG:$CG,$DC915+15),"")</f>
      </c>
      <c r="CX915">
        <f>IF($DD915&gt;=16,INDEX($CG:$CG,$DC915+16),"")</f>
      </c>
      <c r="CY915">
        <f>IF($DD915&gt;=17,INDEX($CG:$CG,$DC915+17),"")</f>
      </c>
      <c r="CZ915">
        <f>IF($DD915&gt;=18,INDEX($CG:$CG,$DC915+18),"")</f>
      </c>
      <c r="DA915">
        <f>IF($DD915&gt;=19,INDEX($CG:$CG,$DC915+19),"")</f>
      </c>
      <c r="DB915">
        <f>IF($DD915&gt;=20,INDEX($CG:$CG,$DC915+20),"")</f>
      </c>
      <c r="DC915">
        <f>IFERROR(MATCH($CF915,$CG$2:$CG$1558,0)+1,0)</f>
      </c>
      <c r="DD915">
        <f>IFERROR(INDEX($CH$2:$CH$1558,MATCH($CF915,$CG$2:$CG$1558,0)),0)</f>
      </c>
      <c r="DE915">
        <f>IFERROR(INDEX($AL:$AL,MATCH($G915,$AK:$AK,0))&amp;"","")</f>
      </c>
      <c r="DI915">
        <f>IF($GL915&gt;=1,INDEX($DF:$DF,$GK915+1),"")</f>
      </c>
      <c r="DJ915">
        <f>IF($GL915&gt;=2,INDEX($DF:$DF,$GK915+2),"")</f>
      </c>
      <c r="DK915">
        <f>IF($GL915&gt;=3,INDEX($DF:$DF,$GK915+3),"")</f>
      </c>
      <c r="DL915">
        <f>IF($GL915&gt;=4,INDEX($DF:$DF,$GK915+4),"")</f>
      </c>
      <c r="DM915">
        <f>IF($GL915&gt;=5,INDEX($DF:$DF,$GK915+5),"")</f>
      </c>
      <c r="DN915">
        <f>IF($GL915&gt;=6,INDEX($DF:$DF,$GK915+6),"")</f>
      </c>
      <c r="DO915">
        <f>IF($GL915&gt;=7,INDEX($DF:$DF,$GK915+7),"")</f>
      </c>
      <c r="DP915">
        <f>IF($GL915&gt;=8,INDEX($DF:$DF,$GK915+8),"")</f>
      </c>
      <c r="DQ915">
        <f>IF($GL915&gt;=9,INDEX($DF:$DF,$GK915+9),"")</f>
      </c>
      <c r="DR915">
        <f>IF($GL915&gt;=10,INDEX($DF:$DF,$GK915+10),"")</f>
      </c>
      <c r="DS915">
        <f>IF($GL915&gt;=11,INDEX($DF:$DF,$GK915+11),"")</f>
      </c>
      <c r="DT915">
        <f>IF($GL915&gt;=12,INDEX($DF:$DF,$GK915+12),"")</f>
      </c>
      <c r="DU915">
        <f>IF($GL915&gt;=13,INDEX($DF:$DF,$GK915+13),"")</f>
      </c>
      <c r="DV915">
        <f>IF($GL915&gt;=14,INDEX($DF:$DF,$GK915+14),"")</f>
      </c>
      <c r="DW915">
        <f>IF($GL915&gt;=15,INDEX($DF:$DF,$GK915+15),"")</f>
      </c>
      <c r="DX915">
        <f>IF($GL915&gt;=16,INDEX($DF:$DF,$GK915+16),"")</f>
      </c>
      <c r="DY915">
        <f>IF($GL915&gt;=17,INDEX($DF:$DF,$GK915+17),"")</f>
      </c>
      <c r="DZ915">
        <f>IF($GL915&gt;=18,INDEX($DF:$DF,$GK915+18),"")</f>
      </c>
      <c r="EA915">
        <f>IF($GL915&gt;=19,INDEX($DF:$DF,$GK915+19),"")</f>
      </c>
      <c r="EB915">
        <f>IF($GL915&gt;=20,INDEX($DF:$DF,$GK915+20),"")</f>
      </c>
      <c r="EC915">
        <f>IF($GL915&gt;=21,INDEX($DF:$DF,$GK915+21),"")</f>
      </c>
      <c r="ED915">
        <f>IF($GL915&gt;=22,INDEX($DF:$DF,$GK915+22),"")</f>
      </c>
      <c r="EE915">
        <f>IF($GL915&gt;=23,INDEX($DF:$DF,$GK915+23),"")</f>
      </c>
      <c r="EF915">
        <f>IF($GL915&gt;=24,INDEX($DF:$DF,$GK915+24),"")</f>
      </c>
      <c r="EG915">
        <f>IF($GL915&gt;=25,INDEX($DF:$DF,$GK915+25),"")</f>
      </c>
      <c r="EH915">
        <f>IF($GL915&gt;=26,INDEX($DF:$DF,$GK915+26),"")</f>
      </c>
      <c r="EI915">
        <f>IF($GL915&gt;=27,INDEX($DF:$DF,$GK915+27),"")</f>
      </c>
      <c r="EJ915">
        <f>IF($GL915&gt;=28,INDEX($DF:$DF,$GK915+28),"")</f>
      </c>
      <c r="EK915">
        <f>IF($GL915&gt;=29,INDEX($DF:$DF,$GK915+29),"")</f>
      </c>
      <c r="EL915">
        <f>IF($GL915&gt;=30,INDEX($DF:$DF,$GK915+30),"")</f>
      </c>
      <c r="EM915">
        <f>IF($GL915&gt;=31,INDEX($DF:$DF,$GK915+31),"")</f>
      </c>
      <c r="EN915">
        <f>IF($GL915&gt;=32,INDEX($DF:$DF,$GK915+32),"")</f>
      </c>
      <c r="EO915">
        <f>IF($GL915&gt;=33,INDEX($DF:$DF,$GK915+33),"")</f>
      </c>
      <c r="EP915">
        <f>IF($GL915&gt;=34,INDEX($DF:$DF,$GK915+34),"")</f>
      </c>
      <c r="EQ915">
        <f>IF($GL915&gt;=35,INDEX($DF:$DF,$GK915+35),"")</f>
      </c>
      <c r="ER915">
        <f>IF($GL915&gt;=36,INDEX($DF:$DF,$GK915+36),"")</f>
      </c>
      <c r="ES915">
        <f>IF($GL915&gt;=37,INDEX($DF:$DF,$GK915+37),"")</f>
      </c>
      <c r="ET915">
        <f>IF($GL915&gt;=38,INDEX($DF:$DF,$GK915+38),"")</f>
      </c>
      <c r="EU915">
        <f>IF($GL915&gt;=39,INDEX($DF:$DF,$GK915+39),"")</f>
      </c>
      <c r="EV915">
        <f>IF($GL915&gt;=40,INDEX($DF:$DF,$GK915+40),"")</f>
      </c>
      <c r="EW915">
        <f>IF($GL915&gt;=1,INDEX($DG:$DG,$GK915+1),"")</f>
      </c>
      <c r="EX915">
        <f>IF($GL915&gt;=2,INDEX($DG:$DG,$GK915+2),"")</f>
      </c>
      <c r="EY915">
        <f>IF($GL915&gt;=3,INDEX($DG:$DG,$GK915+3),"")</f>
      </c>
      <c r="EZ915">
        <f>IF($GL915&gt;=4,INDEX($DG:$DG,$GK915+4),"")</f>
      </c>
      <c r="FA915">
        <f>IF($GL915&gt;=5,INDEX($DG:$DG,$GK915+5),"")</f>
      </c>
      <c r="FB915">
        <f>IF($GL915&gt;=6,INDEX($DG:$DG,$GK915+6),"")</f>
      </c>
      <c r="FC915">
        <f>IF($GL915&gt;=7,INDEX($DG:$DG,$GK915+7),"")</f>
      </c>
      <c r="FD915">
        <f>IF($GL915&gt;=8,INDEX($DG:$DG,$GK915+8),"")</f>
      </c>
      <c r="FE915">
        <f>IF($GL915&gt;=9,INDEX($DG:$DG,$GK915+9),"")</f>
      </c>
      <c r="FF915">
        <f>IF($GL915&gt;=10,INDEX($DG:$DG,$GK915+10),"")</f>
      </c>
      <c r="FG915">
        <f>IF($GL915&gt;=11,INDEX($DG:$DG,$GK915+11),"")</f>
      </c>
      <c r="FH915">
        <f>IF($GL915&gt;=12,INDEX($DG:$DG,$GK915+12),"")</f>
      </c>
      <c r="FI915">
        <f>IF($GL915&gt;=13,INDEX($DG:$DG,$GK915+13),"")</f>
      </c>
      <c r="FJ915">
        <f>IF($GL915&gt;=14,INDEX($DG:$DG,$GK915+14),"")</f>
      </c>
      <c r="FK915">
        <f>IF($GL915&gt;=15,INDEX($DG:$DG,$GK915+15),"")</f>
      </c>
      <c r="FL915">
        <f>IF($GL915&gt;=16,INDEX($DG:$DG,$GK915+16),"")</f>
      </c>
      <c r="FM915">
        <f>IF($GL915&gt;=17,INDEX($DG:$DG,$GK915+17),"")</f>
      </c>
      <c r="FN915">
        <f>IF($GL915&gt;=18,INDEX($DG:$DG,$GK915+18),"")</f>
      </c>
      <c r="FO915">
        <f>IF($GL915&gt;=19,INDEX($DG:$DG,$GK915+19),"")</f>
      </c>
      <c r="FP915">
        <f>IF($GL915&gt;=20,INDEX($DG:$DG,$GK915+20),"")</f>
      </c>
      <c r="FQ915">
        <f>IF($GL915&gt;=21,INDEX($DG:$DG,$GK915+21),"")</f>
      </c>
      <c r="FR915">
        <f>IF($GL915&gt;=22,INDEX($DG:$DG,$GK915+22),"")</f>
      </c>
      <c r="FS915">
        <f>IF($GL915&gt;=23,INDEX($DG:$DG,$GK915+23),"")</f>
      </c>
      <c r="FT915">
        <f>IF($GL915&gt;=24,INDEX($DG:$DG,$GK915+24),"")</f>
      </c>
      <c r="FU915">
        <f>IF($GL915&gt;=25,INDEX($DG:$DG,$GK915+25),"")</f>
      </c>
      <c r="FV915">
        <f>IF($GL915&gt;=26,INDEX($DG:$DG,$GK915+26),"")</f>
      </c>
      <c r="FW915">
        <f>IF($GL915&gt;=27,INDEX($DG:$DG,$GK915+27),"")</f>
      </c>
      <c r="FX915">
        <f>IF($GL915&gt;=28,INDEX($DG:$DG,$GK915+28),"")</f>
      </c>
      <c r="FY915">
        <f>IF($GL915&gt;=29,INDEX($DG:$DG,$GK915+29),"")</f>
      </c>
      <c r="FZ915">
        <f>IF($GL915&gt;=30,INDEX($DG:$DG,$GK915+30),"")</f>
      </c>
      <c r="GA915">
        <f>IF($GL915&gt;=31,INDEX($DG:$DG,$GK915+31),"")</f>
      </c>
      <c r="GB915">
        <f>IF($GL915&gt;=32,INDEX($DG:$DG,$GK915+32),"")</f>
      </c>
      <c r="GC915">
        <f>IF($GL915&gt;=33,INDEX($DG:$DG,$GK915+33),"")</f>
      </c>
      <c r="GD915">
        <f>IF($GL915&gt;=34,INDEX($DG:$DG,$GK915+34),"")</f>
      </c>
      <c r="GE915">
        <f>IF($GL915&gt;=35,INDEX($DG:$DG,$GK915+35),"")</f>
      </c>
      <c r="GF915">
        <f>IF($GL915&gt;=36,INDEX($DG:$DG,$GK915+36),"")</f>
      </c>
      <c r="GG915">
        <f>IF($GL915&gt;=37,INDEX($DG:$DG,$GK915+37),"")</f>
      </c>
      <c r="GH915">
        <f>IF($GL915&gt;=38,INDEX($DG:$DG,$GK915+38),"")</f>
      </c>
      <c r="GI915">
        <f>IF($GL915&gt;=39,INDEX($DG:$DG,$GK915+39),"")</f>
      </c>
      <c r="GJ915">
        <f>IF($GL915&gt;=40,INDEX($DG:$DG,$GK915+40),"")</f>
      </c>
      <c r="GK915">
        <f>IFERROR(MATCH($DE915,$DF$2:$DF$166,0)+1,0)</f>
      </c>
      <c r="GL915">
        <f>IFERROR(INDEX($DH$2:$DH$166,MATCH($DE915,$DF$2:$DF$166,0)),0)</f>
      </c>
      <c r="GM915">
        <f>IFERROR(MATCH($H915,$DI$915:$EV$915,0),0)</f>
      </c>
      <c r="GN915">
        <f>IF($GM915&gt;0,INDEX($EW$915:$GJ$915,$GM915),"")</f>
      </c>
      <c r="GQ915">
        <f>IF($IZ915&gt;=1,INDEX($GO:$GO,$IY915+1),"")</f>
      </c>
      <c r="GR915">
        <f>IF($IZ915&gt;=2,INDEX($GO:$GO,$IY915+2),"")</f>
      </c>
      <c r="GS915">
        <f>IF($IZ915&gt;=3,INDEX($GO:$GO,$IY915+3),"")</f>
      </c>
      <c r="GT915">
        <f>IF($IZ915&gt;=4,INDEX($GO:$GO,$IY915+4),"")</f>
      </c>
      <c r="GU915">
        <f>IF($IZ915&gt;=5,INDEX($GO:$GO,$IY915+5),"")</f>
      </c>
      <c r="GV915">
        <f>IF($IZ915&gt;=6,INDEX($GO:$GO,$IY915+6),"")</f>
      </c>
      <c r="GW915">
        <f>IF($IZ915&gt;=7,INDEX($GO:$GO,$IY915+7),"")</f>
      </c>
      <c r="GX915">
        <f>IF($IZ915&gt;=8,INDEX($GO:$GO,$IY915+8),"")</f>
      </c>
      <c r="GY915">
        <f>IF($IZ915&gt;=9,INDEX($GO:$GO,$IY915+9),"")</f>
      </c>
      <c r="GZ915">
        <f>IF($IZ915&gt;=10,INDEX($GO:$GO,$IY915+10),"")</f>
      </c>
      <c r="HA915">
        <f>IF($IZ915&gt;=11,INDEX($GO:$GO,$IY915+11),"")</f>
      </c>
      <c r="HB915">
        <f>IF($IZ915&gt;=12,INDEX($GO:$GO,$IY915+12),"")</f>
      </c>
      <c r="HC915">
        <f>IF($IZ915&gt;=13,INDEX($GO:$GO,$IY915+13),"")</f>
      </c>
      <c r="HD915">
        <f>IF($IZ915&gt;=14,INDEX($GO:$GO,$IY915+14),"")</f>
      </c>
      <c r="HE915">
        <f>IF($IZ915&gt;=15,INDEX($GO:$GO,$IY915+15),"")</f>
      </c>
      <c r="HF915">
        <f>IF($IZ915&gt;=16,INDEX($GO:$GO,$IY915+16),"")</f>
      </c>
      <c r="HG915">
        <f>IF($IZ915&gt;=17,INDEX($GO:$GO,$IY915+17),"")</f>
      </c>
      <c r="HH915">
        <f>IF($IZ915&gt;=18,INDEX($GO:$GO,$IY915+18),"")</f>
      </c>
      <c r="HI915">
        <f>IF($IZ915&gt;=19,INDEX($GO:$GO,$IY915+19),"")</f>
      </c>
      <c r="HJ915">
        <f>IF($IZ915&gt;=20,INDEX($GO:$GO,$IY915+20),"")</f>
      </c>
      <c r="HK915">
        <f>IF($IZ915&gt;=21,INDEX($GO:$GO,$IY915+21),"")</f>
      </c>
      <c r="HL915">
        <f>IF($IZ915&gt;=22,INDEX($GO:$GO,$IY915+22),"")</f>
      </c>
      <c r="HM915">
        <f>IF($IZ915&gt;=23,INDEX($GO:$GO,$IY915+23),"")</f>
      </c>
      <c r="HN915">
        <f>IF($IZ915&gt;=24,INDEX($GO:$GO,$IY915+24),"")</f>
      </c>
      <c r="HO915">
        <f>IF($IZ915&gt;=25,INDEX($GO:$GO,$IY915+25),"")</f>
      </c>
      <c r="HP915">
        <f>IF($IZ915&gt;=26,INDEX($GO:$GO,$IY915+26),"")</f>
      </c>
      <c r="HQ915">
        <f>IF($IZ915&gt;=27,INDEX($GO:$GO,$IY915+27),"")</f>
      </c>
      <c r="HR915">
        <f>IF($IZ915&gt;=28,INDEX($GO:$GO,$IY915+28),"")</f>
      </c>
      <c r="HS915">
        <f>IF($IZ915&gt;=29,INDEX($GO:$GO,$IY915+29),"")</f>
      </c>
      <c r="HT915">
        <f>IF($IZ915&gt;=30,INDEX($GO:$GO,$IY915+30),"")</f>
      </c>
      <c r="HU915">
        <f>IF($IZ915&gt;=31,INDEX($GO:$GO,$IY915+31),"")</f>
      </c>
      <c r="HV915">
        <f>IF($IZ915&gt;=32,INDEX($GO:$GO,$IY915+32),"")</f>
      </c>
      <c r="HW915">
        <f>IF($IZ915&gt;=33,INDEX($GO:$GO,$IY915+33),"")</f>
      </c>
      <c r="HX915">
        <f>IF($IZ915&gt;=34,INDEX($GO:$GO,$IY915+34),"")</f>
      </c>
      <c r="HY915">
        <f>IF($IZ915&gt;=35,INDEX($GO:$GO,$IY915+35),"")</f>
      </c>
      <c r="HZ915">
        <f>IF($IZ915&gt;=36,INDEX($GO:$GO,$IY915+36),"")</f>
      </c>
      <c r="IA915">
        <f>IF($IZ915&gt;=37,INDEX($GO:$GO,$IY915+37),"")</f>
      </c>
      <c r="IB915">
        <f>IF($IZ915&gt;=38,INDEX($GO:$GO,$IY915+38),"")</f>
      </c>
      <c r="IC915">
        <f>IF($IZ915&gt;=39,INDEX($GO:$GO,$IY915+39),"")</f>
      </c>
      <c r="ID915">
        <f>IF($IZ915&gt;=40,INDEX($GO:$GO,$IY915+40),"")</f>
      </c>
      <c r="IE915">
        <f>IF($IZ915&gt;=41,INDEX($GO:$GO,$IY915+41),"")</f>
      </c>
      <c r="IF915">
        <f>IF($IZ915&gt;=42,INDEX($GO:$GO,$IY915+42),"")</f>
      </c>
      <c r="IG915">
        <f>IF($IZ915&gt;=43,INDEX($GO:$GO,$IY915+43),"")</f>
      </c>
      <c r="IH915">
        <f>IF($IZ915&gt;=44,INDEX($GO:$GO,$IY915+44),"")</f>
      </c>
      <c r="II915">
        <f>IF($IZ915&gt;=45,INDEX($GO:$GO,$IY915+45),"")</f>
      </c>
      <c r="IJ915">
        <f>IF($IZ915&gt;=46,INDEX($GO:$GO,$IY915+46),"")</f>
      </c>
      <c r="IK915">
        <f>IF($IZ915&gt;=47,INDEX($GO:$GO,$IY915+47),"")</f>
      </c>
      <c r="IL915">
        <f>IF($IZ915&gt;=48,INDEX($GO:$GO,$IY915+48),"")</f>
      </c>
      <c r="IM915">
        <f>IF($IZ915&gt;=49,INDEX($GO:$GO,$IY915+49),"")</f>
      </c>
      <c r="IN915">
        <f>IF($IZ915&gt;=50,INDEX($GO:$GO,$IY915+50),"")</f>
      </c>
      <c r="IO915">
        <f>IF($IZ915&gt;=51,INDEX($GO:$GO,$IY915+51),"")</f>
      </c>
      <c r="IP915">
        <f>IF($IZ915&gt;=52,INDEX($GO:$GO,$IY915+52),"")</f>
      </c>
      <c r="IQ915">
        <f>IF($IZ915&gt;=53,INDEX($GO:$GO,$IY915+53),"")</f>
      </c>
      <c r="IR915">
        <f>IF($IZ915&gt;=54,INDEX($GO:$GO,$IY915+54),"")</f>
      </c>
      <c r="IS915">
        <f>IF($IZ915&gt;=55,INDEX($GO:$GO,$IY915+55),"")</f>
      </c>
      <c r="IT915">
        <f>IF($IZ915&gt;=56,INDEX($GO:$GO,$IY915+56),"")</f>
      </c>
      <c r="IU915">
        <f>IF($IZ915&gt;=57,INDEX($GO:$GO,$IY915+57),"")</f>
      </c>
      <c r="IV915">
        <f>IF($IZ915&gt;=58,INDEX($GO:$GO,$IY915+58),"")</f>
      </c>
      <c r="IW915">
        <f>IF($IZ915&gt;=59,INDEX($GO:$GO,$IY915+59),"")</f>
      </c>
      <c r="IX915">
        <f>IF($IZ915&gt;=60,INDEX($GO:$GO,$IY915+60),"")</f>
      </c>
      <c r="IY915">
        <f>IFERROR(MATCH($GN915,$GO$2:$GO$827,0)+1,0)</f>
      </c>
      <c r="IZ915">
        <f>IFERROR(INDEX($GP$2:$GP$827,MATCH($GN915,$GO$2:$GO$827,0)),0)</f>
      </c>
      <c r="JA915" t="s">
        <v>23</v>
      </c>
      <c r="JB915" t="s">
        <v>23</v>
      </c>
    </row>
    <row r="916" spans="1:262" x14ac:dyDescent="0.25">
      <c r="F916" s="1"/>
      <c r="G916" s="1"/>
      <c r="H916" s="1"/>
      <c r="I916" s="1"/>
      <c r="J916" s="1">
        <f>IFERROR(IF(FIND(" - ",$F916)&gt;0,MID($F916,FIND(" - ",$F916)+3,LEN($F916)),""),"")</f>
      </c>
      <c r="L916" s="1"/>
      <c r="N916" t="s">
        <v>23</v>
      </c>
      <c r="P916">
        <f>IF(OR($N916="",$O916=""),"",IFERROR($N916/$O916,0))</f>
      </c>
      <c r="Q916">
        <f>IF($N916="","",
IF($G916="","",
IF(ISNUMBER(SEARCH("exempt",LOWER($G916))),0,
$N916*(VALUE(SUBSTITUTE($G916,"%",""))/100))))</f>
      </c>
      <c r="W916">
        <f>IF($N916="","",
SUM($N916,$Q916,$U916,$R916,$T916)-
IF($V916="",0,VALUE($V916)))</f>
      </c>
      <c r="AE916" t="s">
        <v>2219</v>
      </c>
      <c r="AM916">
        <f>IFERROR(LEFT($F916,FIND(" - ",$F916)-1),$F916)</f>
      </c>
      <c r="AP916">
        <f>IF($CE916&gt;=1,INDEX($AN:$AN,$CD916+1),"")</f>
      </c>
      <c r="AQ916">
        <f>IF($CE916&gt;=2,INDEX($AN:$AN,$CD916+2),"")</f>
      </c>
      <c r="AR916">
        <f>IF($CE916&gt;=3,INDEX($AN:$AN,$CD916+3),"")</f>
      </c>
      <c r="AS916">
        <f>IF($CE916&gt;=4,INDEX($AN:$AN,$CD916+4),"")</f>
      </c>
      <c r="AT916">
        <f>IF($CE916&gt;=5,INDEX($AN:$AN,$CD916+5),"")</f>
      </c>
      <c r="AU916">
        <f>IF($CE916&gt;=6,INDEX($AN:$AN,$CD916+6),"")</f>
      </c>
      <c r="AV916">
        <f>IF($CE916&gt;=7,INDEX($AN:$AN,$CD916+7),"")</f>
      </c>
      <c r="AW916">
        <f>IF($CE916&gt;=8,INDEX($AN:$AN,$CD916+8),"")</f>
      </c>
      <c r="AX916">
        <f>IF($CE916&gt;=9,INDEX($AN:$AN,$CD916+9),"")</f>
      </c>
      <c r="AY916">
        <f>IF($CE916&gt;=10,INDEX($AN:$AN,$CD916+10),"")</f>
      </c>
      <c r="AZ916">
        <f>IF($CE916&gt;=11,INDEX($AN:$AN,$CD916+11),"")</f>
      </c>
      <c r="BA916">
        <f>IF($CE916&gt;=12,INDEX($AN:$AN,$CD916+12),"")</f>
      </c>
      <c r="BB916">
        <f>IF($CE916&gt;=13,INDEX($AN:$AN,$CD916+13),"")</f>
      </c>
      <c r="BC916">
        <f>IF($CE916&gt;=14,INDEX($AN:$AN,$CD916+14),"")</f>
      </c>
      <c r="BD916">
        <f>IF($CE916&gt;=15,INDEX($AN:$AN,$CD916+15),"")</f>
      </c>
      <c r="BE916">
        <f>IF($CE916&gt;=16,INDEX($AN:$AN,$CD916+16),"")</f>
      </c>
      <c r="BF916">
        <f>IF($CE916&gt;=17,INDEX($AN:$AN,$CD916+17),"")</f>
      </c>
      <c r="BG916">
        <f>IF($CE916&gt;=18,INDEX($AN:$AN,$CD916+18),"")</f>
      </c>
      <c r="BH916">
        <f>IF($CE916&gt;=19,INDEX($AN:$AN,$CD916+19),"")</f>
      </c>
      <c r="BI916">
        <f>IF($CE916&gt;=20,INDEX($AN:$AN,$CD916+20),"")</f>
      </c>
      <c r="BJ916">
        <f>IF($CE916&gt;=21,INDEX($AN:$AN,$CD916+21),"")</f>
      </c>
      <c r="BK916">
        <f>IF($CE916&gt;=22,INDEX($AN:$AN,$CD916+22),"")</f>
      </c>
      <c r="BL916">
        <f>IF($CE916&gt;=23,INDEX($AN:$AN,$CD916+23),"")</f>
      </c>
      <c r="BM916">
        <f>IF($CE916&gt;=24,INDEX($AN:$AN,$CD916+24),"")</f>
      </c>
      <c r="BN916">
        <f>IF($CE916&gt;=25,INDEX($AN:$AN,$CD916+25),"")</f>
      </c>
      <c r="BO916">
        <f>IF($CE916&gt;=26,INDEX($AN:$AN,$CD916+26),"")</f>
      </c>
      <c r="BP916">
        <f>IF($CE916&gt;=27,INDEX($AN:$AN,$CD916+27),"")</f>
      </c>
      <c r="BQ916">
        <f>IF($CE916&gt;=28,INDEX($AN:$AN,$CD916+28),"")</f>
      </c>
      <c r="BR916">
        <f>IF($CE916&gt;=29,INDEX($AN:$AN,$CD916+29),"")</f>
      </c>
      <c r="BS916">
        <f>IF($CE916&gt;=30,INDEX($AN:$AN,$CD916+30),"")</f>
      </c>
      <c r="BT916">
        <f>IF($CE916&gt;=31,INDEX($AN:$AN,$CD916+31),"")</f>
      </c>
      <c r="BU916">
        <f>IF($CE916&gt;=32,INDEX($AN:$AN,$CD916+32),"")</f>
      </c>
      <c r="BV916">
        <f>IF($CE916&gt;=33,INDEX($AN:$AN,$CD916+33),"")</f>
      </c>
      <c r="BW916">
        <f>IF($CE916&gt;=34,INDEX($AN:$AN,$CD916+34),"")</f>
      </c>
      <c r="BX916">
        <f>IF($CE916&gt;=35,INDEX($AN:$AN,$CD916+35),"")</f>
      </c>
      <c r="BY916">
        <f>IF($CE916&gt;=36,INDEX($AN:$AN,$CD916+36),"")</f>
      </c>
      <c r="BZ916">
        <f>IF($CE916&gt;=37,INDEX($AN:$AN,$CD916+37),"")</f>
      </c>
      <c r="CA916">
        <f>IF($CE916&gt;=38,INDEX($AN:$AN,$CD916+38),"")</f>
      </c>
      <c r="CB916">
        <f>IF($CE916&gt;=39,INDEX($AN:$AN,$CD916+39),"")</f>
      </c>
      <c r="CC916">
        <f>IF($CE916&gt;=40,INDEX($AN:$AN,$CD916+40),"")</f>
      </c>
      <c r="CD916">
        <f>IFERROR(MATCH($AM916,$AN$2:$AN$133,0)+1,0)</f>
      </c>
      <c r="CE916">
        <f>IFERROR(INDEX($AO$2:$AO$133,MATCH($AM916,$AN$2:$AN$133,0)),0)</f>
      </c>
      <c r="CF916">
        <f>IFERROR(LEFT($K916,FIND(" - ",$K916)-1),$K916)</f>
      </c>
      <c r="CG916" t="s">
        <v>2220</v>
      </c>
      <c r="CH916">
        <v>1</v>
      </c>
      <c r="CI916">
        <f>IF($DD916&gt;=1,INDEX($CG:$CG,$DC916+1),"")</f>
      </c>
      <c r="CJ916">
        <f>IF($DD916&gt;=2,INDEX($CG:$CG,$DC916+2),"")</f>
      </c>
      <c r="CK916">
        <f>IF($DD916&gt;=3,INDEX($CG:$CG,$DC916+3),"")</f>
      </c>
      <c r="CL916">
        <f>IF($DD916&gt;=4,INDEX($CG:$CG,$DC916+4),"")</f>
      </c>
      <c r="CM916">
        <f>IF($DD916&gt;=5,INDEX($CG:$CG,$DC916+5),"")</f>
      </c>
      <c r="CN916">
        <f>IF($DD916&gt;=6,INDEX($CG:$CG,$DC916+6),"")</f>
      </c>
      <c r="CO916">
        <f>IF($DD916&gt;=7,INDEX($CG:$CG,$DC916+7),"")</f>
      </c>
      <c r="CP916">
        <f>IF($DD916&gt;=8,INDEX($CG:$CG,$DC916+8),"")</f>
      </c>
      <c r="CQ916">
        <f>IF($DD916&gt;=9,INDEX($CG:$CG,$DC916+9),"")</f>
      </c>
      <c r="CR916">
        <f>IF($DD916&gt;=10,INDEX($CG:$CG,$DC916+10),"")</f>
      </c>
      <c r="CS916">
        <f>IF($DD916&gt;=11,INDEX($CG:$CG,$DC916+11),"")</f>
      </c>
      <c r="CT916">
        <f>IF($DD916&gt;=12,INDEX($CG:$CG,$DC916+12),"")</f>
      </c>
      <c r="CU916">
        <f>IF($DD916&gt;=13,INDEX($CG:$CG,$DC916+13),"")</f>
      </c>
      <c r="CV916">
        <f>IF($DD916&gt;=14,INDEX($CG:$CG,$DC916+14),"")</f>
      </c>
      <c r="CW916">
        <f>IF($DD916&gt;=15,INDEX($CG:$CG,$DC916+15),"")</f>
      </c>
      <c r="CX916">
        <f>IF($DD916&gt;=16,INDEX($CG:$CG,$DC916+16),"")</f>
      </c>
      <c r="CY916">
        <f>IF($DD916&gt;=17,INDEX($CG:$CG,$DC916+17),"")</f>
      </c>
      <c r="CZ916">
        <f>IF($DD916&gt;=18,INDEX($CG:$CG,$DC916+18),"")</f>
      </c>
      <c r="DA916">
        <f>IF($DD916&gt;=19,INDEX($CG:$CG,$DC916+19),"")</f>
      </c>
      <c r="DB916">
        <f>IF($DD916&gt;=20,INDEX($CG:$CG,$DC916+20),"")</f>
      </c>
      <c r="DC916">
        <f>IFERROR(MATCH($CF916,$CG$2:$CG$1558,0)+1,0)</f>
      </c>
      <c r="DD916">
        <f>IFERROR(INDEX($CH$2:$CH$1558,MATCH($CF916,$CG$2:$CG$1558,0)),0)</f>
      </c>
      <c r="DE916">
        <f>IFERROR(INDEX($AL:$AL,MATCH($G916,$AK:$AK,0))&amp;"","")</f>
      </c>
      <c r="DI916">
        <f>IF($GL916&gt;=1,INDEX($DF:$DF,$GK916+1),"")</f>
      </c>
      <c r="DJ916">
        <f>IF($GL916&gt;=2,INDEX($DF:$DF,$GK916+2),"")</f>
      </c>
      <c r="DK916">
        <f>IF($GL916&gt;=3,INDEX($DF:$DF,$GK916+3),"")</f>
      </c>
      <c r="DL916">
        <f>IF($GL916&gt;=4,INDEX($DF:$DF,$GK916+4),"")</f>
      </c>
      <c r="DM916">
        <f>IF($GL916&gt;=5,INDEX($DF:$DF,$GK916+5),"")</f>
      </c>
      <c r="DN916">
        <f>IF($GL916&gt;=6,INDEX($DF:$DF,$GK916+6),"")</f>
      </c>
      <c r="DO916">
        <f>IF($GL916&gt;=7,INDEX($DF:$DF,$GK916+7),"")</f>
      </c>
      <c r="DP916">
        <f>IF($GL916&gt;=8,INDEX($DF:$DF,$GK916+8),"")</f>
      </c>
      <c r="DQ916">
        <f>IF($GL916&gt;=9,INDEX($DF:$DF,$GK916+9),"")</f>
      </c>
      <c r="DR916">
        <f>IF($GL916&gt;=10,INDEX($DF:$DF,$GK916+10),"")</f>
      </c>
      <c r="DS916">
        <f>IF($GL916&gt;=11,INDEX($DF:$DF,$GK916+11),"")</f>
      </c>
      <c r="DT916">
        <f>IF($GL916&gt;=12,INDEX($DF:$DF,$GK916+12),"")</f>
      </c>
      <c r="DU916">
        <f>IF($GL916&gt;=13,INDEX($DF:$DF,$GK916+13),"")</f>
      </c>
      <c r="DV916">
        <f>IF($GL916&gt;=14,INDEX($DF:$DF,$GK916+14),"")</f>
      </c>
      <c r="DW916">
        <f>IF($GL916&gt;=15,INDEX($DF:$DF,$GK916+15),"")</f>
      </c>
      <c r="DX916">
        <f>IF($GL916&gt;=16,INDEX($DF:$DF,$GK916+16),"")</f>
      </c>
      <c r="DY916">
        <f>IF($GL916&gt;=17,INDEX($DF:$DF,$GK916+17),"")</f>
      </c>
      <c r="DZ916">
        <f>IF($GL916&gt;=18,INDEX($DF:$DF,$GK916+18),"")</f>
      </c>
      <c r="EA916">
        <f>IF($GL916&gt;=19,INDEX($DF:$DF,$GK916+19),"")</f>
      </c>
      <c r="EB916">
        <f>IF($GL916&gt;=20,INDEX($DF:$DF,$GK916+20),"")</f>
      </c>
      <c r="EC916">
        <f>IF($GL916&gt;=21,INDEX($DF:$DF,$GK916+21),"")</f>
      </c>
      <c r="ED916">
        <f>IF($GL916&gt;=22,INDEX($DF:$DF,$GK916+22),"")</f>
      </c>
      <c r="EE916">
        <f>IF($GL916&gt;=23,INDEX($DF:$DF,$GK916+23),"")</f>
      </c>
      <c r="EF916">
        <f>IF($GL916&gt;=24,INDEX($DF:$DF,$GK916+24),"")</f>
      </c>
      <c r="EG916">
        <f>IF($GL916&gt;=25,INDEX($DF:$DF,$GK916+25),"")</f>
      </c>
      <c r="EH916">
        <f>IF($GL916&gt;=26,INDEX($DF:$DF,$GK916+26),"")</f>
      </c>
      <c r="EI916">
        <f>IF($GL916&gt;=27,INDEX($DF:$DF,$GK916+27),"")</f>
      </c>
      <c r="EJ916">
        <f>IF($GL916&gt;=28,INDEX($DF:$DF,$GK916+28),"")</f>
      </c>
      <c r="EK916">
        <f>IF($GL916&gt;=29,INDEX($DF:$DF,$GK916+29),"")</f>
      </c>
      <c r="EL916">
        <f>IF($GL916&gt;=30,INDEX($DF:$DF,$GK916+30),"")</f>
      </c>
      <c r="EM916">
        <f>IF($GL916&gt;=31,INDEX($DF:$DF,$GK916+31),"")</f>
      </c>
      <c r="EN916">
        <f>IF($GL916&gt;=32,INDEX($DF:$DF,$GK916+32),"")</f>
      </c>
      <c r="EO916">
        <f>IF($GL916&gt;=33,INDEX($DF:$DF,$GK916+33),"")</f>
      </c>
      <c r="EP916">
        <f>IF($GL916&gt;=34,INDEX($DF:$DF,$GK916+34),"")</f>
      </c>
      <c r="EQ916">
        <f>IF($GL916&gt;=35,INDEX($DF:$DF,$GK916+35),"")</f>
      </c>
      <c r="ER916">
        <f>IF($GL916&gt;=36,INDEX($DF:$DF,$GK916+36),"")</f>
      </c>
      <c r="ES916">
        <f>IF($GL916&gt;=37,INDEX($DF:$DF,$GK916+37),"")</f>
      </c>
      <c r="ET916">
        <f>IF($GL916&gt;=38,INDEX($DF:$DF,$GK916+38),"")</f>
      </c>
      <c r="EU916">
        <f>IF($GL916&gt;=39,INDEX($DF:$DF,$GK916+39),"")</f>
      </c>
      <c r="EV916">
        <f>IF($GL916&gt;=40,INDEX($DF:$DF,$GK916+40),"")</f>
      </c>
      <c r="EW916">
        <f>IF($GL916&gt;=1,INDEX($DG:$DG,$GK916+1),"")</f>
      </c>
      <c r="EX916">
        <f>IF($GL916&gt;=2,INDEX($DG:$DG,$GK916+2),"")</f>
      </c>
      <c r="EY916">
        <f>IF($GL916&gt;=3,INDEX($DG:$DG,$GK916+3),"")</f>
      </c>
      <c r="EZ916">
        <f>IF($GL916&gt;=4,INDEX($DG:$DG,$GK916+4),"")</f>
      </c>
      <c r="FA916">
        <f>IF($GL916&gt;=5,INDEX($DG:$DG,$GK916+5),"")</f>
      </c>
      <c r="FB916">
        <f>IF($GL916&gt;=6,INDEX($DG:$DG,$GK916+6),"")</f>
      </c>
      <c r="FC916">
        <f>IF($GL916&gt;=7,INDEX($DG:$DG,$GK916+7),"")</f>
      </c>
      <c r="FD916">
        <f>IF($GL916&gt;=8,INDEX($DG:$DG,$GK916+8),"")</f>
      </c>
      <c r="FE916">
        <f>IF($GL916&gt;=9,INDEX($DG:$DG,$GK916+9),"")</f>
      </c>
      <c r="FF916">
        <f>IF($GL916&gt;=10,INDEX($DG:$DG,$GK916+10),"")</f>
      </c>
      <c r="FG916">
        <f>IF($GL916&gt;=11,INDEX($DG:$DG,$GK916+11),"")</f>
      </c>
      <c r="FH916">
        <f>IF($GL916&gt;=12,INDEX($DG:$DG,$GK916+12),"")</f>
      </c>
      <c r="FI916">
        <f>IF($GL916&gt;=13,INDEX($DG:$DG,$GK916+13),"")</f>
      </c>
      <c r="FJ916">
        <f>IF($GL916&gt;=14,INDEX($DG:$DG,$GK916+14),"")</f>
      </c>
      <c r="FK916">
        <f>IF($GL916&gt;=15,INDEX($DG:$DG,$GK916+15),"")</f>
      </c>
      <c r="FL916">
        <f>IF($GL916&gt;=16,INDEX($DG:$DG,$GK916+16),"")</f>
      </c>
      <c r="FM916">
        <f>IF($GL916&gt;=17,INDEX($DG:$DG,$GK916+17),"")</f>
      </c>
      <c r="FN916">
        <f>IF($GL916&gt;=18,INDEX($DG:$DG,$GK916+18),"")</f>
      </c>
      <c r="FO916">
        <f>IF($GL916&gt;=19,INDEX($DG:$DG,$GK916+19),"")</f>
      </c>
      <c r="FP916">
        <f>IF($GL916&gt;=20,INDEX($DG:$DG,$GK916+20),"")</f>
      </c>
      <c r="FQ916">
        <f>IF($GL916&gt;=21,INDEX($DG:$DG,$GK916+21),"")</f>
      </c>
      <c r="FR916">
        <f>IF($GL916&gt;=22,INDEX($DG:$DG,$GK916+22),"")</f>
      </c>
      <c r="FS916">
        <f>IF($GL916&gt;=23,INDEX($DG:$DG,$GK916+23),"")</f>
      </c>
      <c r="FT916">
        <f>IF($GL916&gt;=24,INDEX($DG:$DG,$GK916+24),"")</f>
      </c>
      <c r="FU916">
        <f>IF($GL916&gt;=25,INDEX($DG:$DG,$GK916+25),"")</f>
      </c>
      <c r="FV916">
        <f>IF($GL916&gt;=26,INDEX($DG:$DG,$GK916+26),"")</f>
      </c>
      <c r="FW916">
        <f>IF($GL916&gt;=27,INDEX($DG:$DG,$GK916+27),"")</f>
      </c>
      <c r="FX916">
        <f>IF($GL916&gt;=28,INDEX($DG:$DG,$GK916+28),"")</f>
      </c>
      <c r="FY916">
        <f>IF($GL916&gt;=29,INDEX($DG:$DG,$GK916+29),"")</f>
      </c>
      <c r="FZ916">
        <f>IF($GL916&gt;=30,INDEX($DG:$DG,$GK916+30),"")</f>
      </c>
      <c r="GA916">
        <f>IF($GL916&gt;=31,INDEX($DG:$DG,$GK916+31),"")</f>
      </c>
      <c r="GB916">
        <f>IF($GL916&gt;=32,INDEX($DG:$DG,$GK916+32),"")</f>
      </c>
      <c r="GC916">
        <f>IF($GL916&gt;=33,INDEX($DG:$DG,$GK916+33),"")</f>
      </c>
      <c r="GD916">
        <f>IF($GL916&gt;=34,INDEX($DG:$DG,$GK916+34),"")</f>
      </c>
      <c r="GE916">
        <f>IF($GL916&gt;=35,INDEX($DG:$DG,$GK916+35),"")</f>
      </c>
      <c r="GF916">
        <f>IF($GL916&gt;=36,INDEX($DG:$DG,$GK916+36),"")</f>
      </c>
      <c r="GG916">
        <f>IF($GL916&gt;=37,INDEX($DG:$DG,$GK916+37),"")</f>
      </c>
      <c r="GH916">
        <f>IF($GL916&gt;=38,INDEX($DG:$DG,$GK916+38),"")</f>
      </c>
      <c r="GI916">
        <f>IF($GL916&gt;=39,INDEX($DG:$DG,$GK916+39),"")</f>
      </c>
      <c r="GJ916">
        <f>IF($GL916&gt;=40,INDEX($DG:$DG,$GK916+40),"")</f>
      </c>
      <c r="GK916">
        <f>IFERROR(MATCH($DE916,$DF$2:$DF$166,0)+1,0)</f>
      </c>
      <c r="GL916">
        <f>IFERROR(INDEX($DH$2:$DH$166,MATCH($DE916,$DF$2:$DF$166,0)),0)</f>
      </c>
      <c r="GM916">
        <f>IFERROR(MATCH($H916,$DI$916:$EV$916,0),0)</f>
      </c>
      <c r="GN916">
        <f>IF($GM916&gt;0,INDEX($EW$916:$GJ$916,$GM916),"")</f>
      </c>
      <c r="GQ916">
        <f>IF($IZ916&gt;=1,INDEX($GO:$GO,$IY916+1),"")</f>
      </c>
      <c r="GR916">
        <f>IF($IZ916&gt;=2,INDEX($GO:$GO,$IY916+2),"")</f>
      </c>
      <c r="GS916">
        <f>IF($IZ916&gt;=3,INDEX($GO:$GO,$IY916+3),"")</f>
      </c>
      <c r="GT916">
        <f>IF($IZ916&gt;=4,INDEX($GO:$GO,$IY916+4),"")</f>
      </c>
      <c r="GU916">
        <f>IF($IZ916&gt;=5,INDEX($GO:$GO,$IY916+5),"")</f>
      </c>
      <c r="GV916">
        <f>IF($IZ916&gt;=6,INDEX($GO:$GO,$IY916+6),"")</f>
      </c>
      <c r="GW916">
        <f>IF($IZ916&gt;=7,INDEX($GO:$GO,$IY916+7),"")</f>
      </c>
      <c r="GX916">
        <f>IF($IZ916&gt;=8,INDEX($GO:$GO,$IY916+8),"")</f>
      </c>
      <c r="GY916">
        <f>IF($IZ916&gt;=9,INDEX($GO:$GO,$IY916+9),"")</f>
      </c>
      <c r="GZ916">
        <f>IF($IZ916&gt;=10,INDEX($GO:$GO,$IY916+10),"")</f>
      </c>
      <c r="HA916">
        <f>IF($IZ916&gt;=11,INDEX($GO:$GO,$IY916+11),"")</f>
      </c>
      <c r="HB916">
        <f>IF($IZ916&gt;=12,INDEX($GO:$GO,$IY916+12),"")</f>
      </c>
      <c r="HC916">
        <f>IF($IZ916&gt;=13,INDEX($GO:$GO,$IY916+13),"")</f>
      </c>
      <c r="HD916">
        <f>IF($IZ916&gt;=14,INDEX($GO:$GO,$IY916+14),"")</f>
      </c>
      <c r="HE916">
        <f>IF($IZ916&gt;=15,INDEX($GO:$GO,$IY916+15),"")</f>
      </c>
      <c r="HF916">
        <f>IF($IZ916&gt;=16,INDEX($GO:$GO,$IY916+16),"")</f>
      </c>
      <c r="HG916">
        <f>IF($IZ916&gt;=17,INDEX($GO:$GO,$IY916+17),"")</f>
      </c>
      <c r="HH916">
        <f>IF($IZ916&gt;=18,INDEX($GO:$GO,$IY916+18),"")</f>
      </c>
      <c r="HI916">
        <f>IF($IZ916&gt;=19,INDEX($GO:$GO,$IY916+19),"")</f>
      </c>
      <c r="HJ916">
        <f>IF($IZ916&gt;=20,INDEX($GO:$GO,$IY916+20),"")</f>
      </c>
      <c r="HK916">
        <f>IF($IZ916&gt;=21,INDEX($GO:$GO,$IY916+21),"")</f>
      </c>
      <c r="HL916">
        <f>IF($IZ916&gt;=22,INDEX($GO:$GO,$IY916+22),"")</f>
      </c>
      <c r="HM916">
        <f>IF($IZ916&gt;=23,INDEX($GO:$GO,$IY916+23),"")</f>
      </c>
      <c r="HN916">
        <f>IF($IZ916&gt;=24,INDEX($GO:$GO,$IY916+24),"")</f>
      </c>
      <c r="HO916">
        <f>IF($IZ916&gt;=25,INDEX($GO:$GO,$IY916+25),"")</f>
      </c>
      <c r="HP916">
        <f>IF($IZ916&gt;=26,INDEX($GO:$GO,$IY916+26),"")</f>
      </c>
      <c r="HQ916">
        <f>IF($IZ916&gt;=27,INDEX($GO:$GO,$IY916+27),"")</f>
      </c>
      <c r="HR916">
        <f>IF($IZ916&gt;=28,INDEX($GO:$GO,$IY916+28),"")</f>
      </c>
      <c r="HS916">
        <f>IF($IZ916&gt;=29,INDEX($GO:$GO,$IY916+29),"")</f>
      </c>
      <c r="HT916">
        <f>IF($IZ916&gt;=30,INDEX($GO:$GO,$IY916+30),"")</f>
      </c>
      <c r="HU916">
        <f>IF($IZ916&gt;=31,INDEX($GO:$GO,$IY916+31),"")</f>
      </c>
      <c r="HV916">
        <f>IF($IZ916&gt;=32,INDEX($GO:$GO,$IY916+32),"")</f>
      </c>
      <c r="HW916">
        <f>IF($IZ916&gt;=33,INDEX($GO:$GO,$IY916+33),"")</f>
      </c>
      <c r="HX916">
        <f>IF($IZ916&gt;=34,INDEX($GO:$GO,$IY916+34),"")</f>
      </c>
      <c r="HY916">
        <f>IF($IZ916&gt;=35,INDEX($GO:$GO,$IY916+35),"")</f>
      </c>
      <c r="HZ916">
        <f>IF($IZ916&gt;=36,INDEX($GO:$GO,$IY916+36),"")</f>
      </c>
      <c r="IA916">
        <f>IF($IZ916&gt;=37,INDEX($GO:$GO,$IY916+37),"")</f>
      </c>
      <c r="IB916">
        <f>IF($IZ916&gt;=38,INDEX($GO:$GO,$IY916+38),"")</f>
      </c>
      <c r="IC916">
        <f>IF($IZ916&gt;=39,INDEX($GO:$GO,$IY916+39),"")</f>
      </c>
      <c r="ID916">
        <f>IF($IZ916&gt;=40,INDEX($GO:$GO,$IY916+40),"")</f>
      </c>
      <c r="IE916">
        <f>IF($IZ916&gt;=41,INDEX($GO:$GO,$IY916+41),"")</f>
      </c>
      <c r="IF916">
        <f>IF($IZ916&gt;=42,INDEX($GO:$GO,$IY916+42),"")</f>
      </c>
      <c r="IG916">
        <f>IF($IZ916&gt;=43,INDEX($GO:$GO,$IY916+43),"")</f>
      </c>
      <c r="IH916">
        <f>IF($IZ916&gt;=44,INDEX($GO:$GO,$IY916+44),"")</f>
      </c>
      <c r="II916">
        <f>IF($IZ916&gt;=45,INDEX($GO:$GO,$IY916+45),"")</f>
      </c>
      <c r="IJ916">
        <f>IF($IZ916&gt;=46,INDEX($GO:$GO,$IY916+46),"")</f>
      </c>
      <c r="IK916">
        <f>IF($IZ916&gt;=47,INDEX($GO:$GO,$IY916+47),"")</f>
      </c>
      <c r="IL916">
        <f>IF($IZ916&gt;=48,INDEX($GO:$GO,$IY916+48),"")</f>
      </c>
      <c r="IM916">
        <f>IF($IZ916&gt;=49,INDEX($GO:$GO,$IY916+49),"")</f>
      </c>
      <c r="IN916">
        <f>IF($IZ916&gt;=50,INDEX($GO:$GO,$IY916+50),"")</f>
      </c>
      <c r="IO916">
        <f>IF($IZ916&gt;=51,INDEX($GO:$GO,$IY916+51),"")</f>
      </c>
      <c r="IP916">
        <f>IF($IZ916&gt;=52,INDEX($GO:$GO,$IY916+52),"")</f>
      </c>
      <c r="IQ916">
        <f>IF($IZ916&gt;=53,INDEX($GO:$GO,$IY916+53),"")</f>
      </c>
      <c r="IR916">
        <f>IF($IZ916&gt;=54,INDEX($GO:$GO,$IY916+54),"")</f>
      </c>
      <c r="IS916">
        <f>IF($IZ916&gt;=55,INDEX($GO:$GO,$IY916+55),"")</f>
      </c>
      <c r="IT916">
        <f>IF($IZ916&gt;=56,INDEX($GO:$GO,$IY916+56),"")</f>
      </c>
      <c r="IU916">
        <f>IF($IZ916&gt;=57,INDEX($GO:$GO,$IY916+57),"")</f>
      </c>
      <c r="IV916">
        <f>IF($IZ916&gt;=58,INDEX($GO:$GO,$IY916+58),"")</f>
      </c>
      <c r="IW916">
        <f>IF($IZ916&gt;=59,INDEX($GO:$GO,$IY916+59),"")</f>
      </c>
      <c r="IX916">
        <f>IF($IZ916&gt;=60,INDEX($GO:$GO,$IY916+60),"")</f>
      </c>
      <c r="IY916">
        <f>IFERROR(MATCH($GN916,$GO$2:$GO$827,0)+1,0)</f>
      </c>
      <c r="IZ916">
        <f>IFERROR(INDEX($GP$2:$GP$827,MATCH($GN916,$GO$2:$GO$827,0)),0)</f>
      </c>
      <c r="JA916" t="s">
        <v>23</v>
      </c>
      <c r="JB916" t="s">
        <v>23</v>
      </c>
    </row>
    <row r="917" spans="1:262" x14ac:dyDescent="0.25">
      <c r="F917" s="1"/>
      <c r="G917" s="1"/>
      <c r="H917" s="1"/>
      <c r="I917" s="1"/>
      <c r="J917" s="1">
        <f>IFERROR(IF(FIND(" - ",$F917)&gt;0,MID($F917,FIND(" - ",$F917)+3,LEN($F917)),""),"")</f>
      </c>
      <c r="L917" s="1"/>
      <c r="N917" t="s">
        <v>23</v>
      </c>
      <c r="P917">
        <f>IF(OR($N917="",$O917=""),"",IFERROR($N917/$O917,0))</f>
      </c>
      <c r="Q917">
        <f>IF($N917="","",
IF($G917="","",
IF(ISNUMBER(SEARCH("exempt",LOWER($G917))),0,
$N917*(VALUE(SUBSTITUTE($G917,"%",""))/100))))</f>
      </c>
      <c r="W917">
        <f>IF($N917="","",
SUM($N917,$Q917,$U917,$R917,$T917)-
IF($V917="",0,VALUE($V917)))</f>
      </c>
      <c r="AE917" t="s">
        <v>2221</v>
      </c>
      <c r="AM917">
        <f>IFERROR(LEFT($F917,FIND(" - ",$F917)-1),$F917)</f>
      </c>
      <c r="AP917">
        <f>IF($CE917&gt;=1,INDEX($AN:$AN,$CD917+1),"")</f>
      </c>
      <c r="AQ917">
        <f>IF($CE917&gt;=2,INDEX($AN:$AN,$CD917+2),"")</f>
      </c>
      <c r="AR917">
        <f>IF($CE917&gt;=3,INDEX($AN:$AN,$CD917+3),"")</f>
      </c>
      <c r="AS917">
        <f>IF($CE917&gt;=4,INDEX($AN:$AN,$CD917+4),"")</f>
      </c>
      <c r="AT917">
        <f>IF($CE917&gt;=5,INDEX($AN:$AN,$CD917+5),"")</f>
      </c>
      <c r="AU917">
        <f>IF($CE917&gt;=6,INDEX($AN:$AN,$CD917+6),"")</f>
      </c>
      <c r="AV917">
        <f>IF($CE917&gt;=7,INDEX($AN:$AN,$CD917+7),"")</f>
      </c>
      <c r="AW917">
        <f>IF($CE917&gt;=8,INDEX($AN:$AN,$CD917+8),"")</f>
      </c>
      <c r="AX917">
        <f>IF($CE917&gt;=9,INDEX($AN:$AN,$CD917+9),"")</f>
      </c>
      <c r="AY917">
        <f>IF($CE917&gt;=10,INDEX($AN:$AN,$CD917+10),"")</f>
      </c>
      <c r="AZ917">
        <f>IF($CE917&gt;=11,INDEX($AN:$AN,$CD917+11),"")</f>
      </c>
      <c r="BA917">
        <f>IF($CE917&gt;=12,INDEX($AN:$AN,$CD917+12),"")</f>
      </c>
      <c r="BB917">
        <f>IF($CE917&gt;=13,INDEX($AN:$AN,$CD917+13),"")</f>
      </c>
      <c r="BC917">
        <f>IF($CE917&gt;=14,INDEX($AN:$AN,$CD917+14),"")</f>
      </c>
      <c r="BD917">
        <f>IF($CE917&gt;=15,INDEX($AN:$AN,$CD917+15),"")</f>
      </c>
      <c r="BE917">
        <f>IF($CE917&gt;=16,INDEX($AN:$AN,$CD917+16),"")</f>
      </c>
      <c r="BF917">
        <f>IF($CE917&gt;=17,INDEX($AN:$AN,$CD917+17),"")</f>
      </c>
      <c r="BG917">
        <f>IF($CE917&gt;=18,INDEX($AN:$AN,$CD917+18),"")</f>
      </c>
      <c r="BH917">
        <f>IF($CE917&gt;=19,INDEX($AN:$AN,$CD917+19),"")</f>
      </c>
      <c r="BI917">
        <f>IF($CE917&gt;=20,INDEX($AN:$AN,$CD917+20),"")</f>
      </c>
      <c r="BJ917">
        <f>IF($CE917&gt;=21,INDEX($AN:$AN,$CD917+21),"")</f>
      </c>
      <c r="BK917">
        <f>IF($CE917&gt;=22,INDEX($AN:$AN,$CD917+22),"")</f>
      </c>
      <c r="BL917">
        <f>IF($CE917&gt;=23,INDEX($AN:$AN,$CD917+23),"")</f>
      </c>
      <c r="BM917">
        <f>IF($CE917&gt;=24,INDEX($AN:$AN,$CD917+24),"")</f>
      </c>
      <c r="BN917">
        <f>IF($CE917&gt;=25,INDEX($AN:$AN,$CD917+25),"")</f>
      </c>
      <c r="BO917">
        <f>IF($CE917&gt;=26,INDEX($AN:$AN,$CD917+26),"")</f>
      </c>
      <c r="BP917">
        <f>IF($CE917&gt;=27,INDEX($AN:$AN,$CD917+27),"")</f>
      </c>
      <c r="BQ917">
        <f>IF($CE917&gt;=28,INDEX($AN:$AN,$CD917+28),"")</f>
      </c>
      <c r="BR917">
        <f>IF($CE917&gt;=29,INDEX($AN:$AN,$CD917+29),"")</f>
      </c>
      <c r="BS917">
        <f>IF($CE917&gt;=30,INDEX($AN:$AN,$CD917+30),"")</f>
      </c>
      <c r="BT917">
        <f>IF($CE917&gt;=31,INDEX($AN:$AN,$CD917+31),"")</f>
      </c>
      <c r="BU917">
        <f>IF($CE917&gt;=32,INDEX($AN:$AN,$CD917+32),"")</f>
      </c>
      <c r="BV917">
        <f>IF($CE917&gt;=33,INDEX($AN:$AN,$CD917+33),"")</f>
      </c>
      <c r="BW917">
        <f>IF($CE917&gt;=34,INDEX($AN:$AN,$CD917+34),"")</f>
      </c>
      <c r="BX917">
        <f>IF($CE917&gt;=35,INDEX($AN:$AN,$CD917+35),"")</f>
      </c>
      <c r="BY917">
        <f>IF($CE917&gt;=36,INDEX($AN:$AN,$CD917+36),"")</f>
      </c>
      <c r="BZ917">
        <f>IF($CE917&gt;=37,INDEX($AN:$AN,$CD917+37),"")</f>
      </c>
      <c r="CA917">
        <f>IF($CE917&gt;=38,INDEX($AN:$AN,$CD917+38),"")</f>
      </c>
      <c r="CB917">
        <f>IF($CE917&gt;=39,INDEX($AN:$AN,$CD917+39),"")</f>
      </c>
      <c r="CC917">
        <f>IF($CE917&gt;=40,INDEX($AN:$AN,$CD917+40),"")</f>
      </c>
      <c r="CD917">
        <f>IFERROR(MATCH($AM917,$AN$2:$AN$133,0)+1,0)</f>
      </c>
      <c r="CE917">
        <f>IFERROR(INDEX($AO$2:$AO$133,MATCH($AM917,$AN$2:$AN$133,0)),0)</f>
      </c>
      <c r="CF917">
        <f>IFERROR(LEFT($K917,FIND(" - ",$K917)-1),$K917)</f>
      </c>
      <c r="CG917" t="s">
        <v>108</v>
      </c>
      <c r="CI917">
        <f>IF($DD917&gt;=1,INDEX($CG:$CG,$DC917+1),"")</f>
      </c>
      <c r="CJ917">
        <f>IF($DD917&gt;=2,INDEX($CG:$CG,$DC917+2),"")</f>
      </c>
      <c r="CK917">
        <f>IF($DD917&gt;=3,INDEX($CG:$CG,$DC917+3),"")</f>
      </c>
      <c r="CL917">
        <f>IF($DD917&gt;=4,INDEX($CG:$CG,$DC917+4),"")</f>
      </c>
      <c r="CM917">
        <f>IF($DD917&gt;=5,INDEX($CG:$CG,$DC917+5),"")</f>
      </c>
      <c r="CN917">
        <f>IF($DD917&gt;=6,INDEX($CG:$CG,$DC917+6),"")</f>
      </c>
      <c r="CO917">
        <f>IF($DD917&gt;=7,INDEX($CG:$CG,$DC917+7),"")</f>
      </c>
      <c r="CP917">
        <f>IF($DD917&gt;=8,INDEX($CG:$CG,$DC917+8),"")</f>
      </c>
      <c r="CQ917">
        <f>IF($DD917&gt;=9,INDEX($CG:$CG,$DC917+9),"")</f>
      </c>
      <c r="CR917">
        <f>IF($DD917&gt;=10,INDEX($CG:$CG,$DC917+10),"")</f>
      </c>
      <c r="CS917">
        <f>IF($DD917&gt;=11,INDEX($CG:$CG,$DC917+11),"")</f>
      </c>
      <c r="CT917">
        <f>IF($DD917&gt;=12,INDEX($CG:$CG,$DC917+12),"")</f>
      </c>
      <c r="CU917">
        <f>IF($DD917&gt;=13,INDEX($CG:$CG,$DC917+13),"")</f>
      </c>
      <c r="CV917">
        <f>IF($DD917&gt;=14,INDEX($CG:$CG,$DC917+14),"")</f>
      </c>
      <c r="CW917">
        <f>IF($DD917&gt;=15,INDEX($CG:$CG,$DC917+15),"")</f>
      </c>
      <c r="CX917">
        <f>IF($DD917&gt;=16,INDEX($CG:$CG,$DC917+16),"")</f>
      </c>
      <c r="CY917">
        <f>IF($DD917&gt;=17,INDEX($CG:$CG,$DC917+17),"")</f>
      </c>
      <c r="CZ917">
        <f>IF($DD917&gt;=18,INDEX($CG:$CG,$DC917+18),"")</f>
      </c>
      <c r="DA917">
        <f>IF($DD917&gt;=19,INDEX($CG:$CG,$DC917+19),"")</f>
      </c>
      <c r="DB917">
        <f>IF($DD917&gt;=20,INDEX($CG:$CG,$DC917+20),"")</f>
      </c>
      <c r="DC917">
        <f>IFERROR(MATCH($CF917,$CG$2:$CG$1558,0)+1,0)</f>
      </c>
      <c r="DD917">
        <f>IFERROR(INDEX($CH$2:$CH$1558,MATCH($CF917,$CG$2:$CG$1558,0)),0)</f>
      </c>
      <c r="DE917">
        <f>IFERROR(INDEX($AL:$AL,MATCH($G917,$AK:$AK,0))&amp;"","")</f>
      </c>
      <c r="DI917">
        <f>IF($GL917&gt;=1,INDEX($DF:$DF,$GK917+1),"")</f>
      </c>
      <c r="DJ917">
        <f>IF($GL917&gt;=2,INDEX($DF:$DF,$GK917+2),"")</f>
      </c>
      <c r="DK917">
        <f>IF($GL917&gt;=3,INDEX($DF:$DF,$GK917+3),"")</f>
      </c>
      <c r="DL917">
        <f>IF($GL917&gt;=4,INDEX($DF:$DF,$GK917+4),"")</f>
      </c>
      <c r="DM917">
        <f>IF($GL917&gt;=5,INDEX($DF:$DF,$GK917+5),"")</f>
      </c>
      <c r="DN917">
        <f>IF($GL917&gt;=6,INDEX($DF:$DF,$GK917+6),"")</f>
      </c>
      <c r="DO917">
        <f>IF($GL917&gt;=7,INDEX($DF:$DF,$GK917+7),"")</f>
      </c>
      <c r="DP917">
        <f>IF($GL917&gt;=8,INDEX($DF:$DF,$GK917+8),"")</f>
      </c>
      <c r="DQ917">
        <f>IF($GL917&gt;=9,INDEX($DF:$DF,$GK917+9),"")</f>
      </c>
      <c r="DR917">
        <f>IF($GL917&gt;=10,INDEX($DF:$DF,$GK917+10),"")</f>
      </c>
      <c r="DS917">
        <f>IF($GL917&gt;=11,INDEX($DF:$DF,$GK917+11),"")</f>
      </c>
      <c r="DT917">
        <f>IF($GL917&gt;=12,INDEX($DF:$DF,$GK917+12),"")</f>
      </c>
      <c r="DU917">
        <f>IF($GL917&gt;=13,INDEX($DF:$DF,$GK917+13),"")</f>
      </c>
      <c r="DV917">
        <f>IF($GL917&gt;=14,INDEX($DF:$DF,$GK917+14),"")</f>
      </c>
      <c r="DW917">
        <f>IF($GL917&gt;=15,INDEX($DF:$DF,$GK917+15),"")</f>
      </c>
      <c r="DX917">
        <f>IF($GL917&gt;=16,INDEX($DF:$DF,$GK917+16),"")</f>
      </c>
      <c r="DY917">
        <f>IF($GL917&gt;=17,INDEX($DF:$DF,$GK917+17),"")</f>
      </c>
      <c r="DZ917">
        <f>IF($GL917&gt;=18,INDEX($DF:$DF,$GK917+18),"")</f>
      </c>
      <c r="EA917">
        <f>IF($GL917&gt;=19,INDEX($DF:$DF,$GK917+19),"")</f>
      </c>
      <c r="EB917">
        <f>IF($GL917&gt;=20,INDEX($DF:$DF,$GK917+20),"")</f>
      </c>
      <c r="EC917">
        <f>IF($GL917&gt;=21,INDEX($DF:$DF,$GK917+21),"")</f>
      </c>
      <c r="ED917">
        <f>IF($GL917&gt;=22,INDEX($DF:$DF,$GK917+22),"")</f>
      </c>
      <c r="EE917">
        <f>IF($GL917&gt;=23,INDEX($DF:$DF,$GK917+23),"")</f>
      </c>
      <c r="EF917">
        <f>IF($GL917&gt;=24,INDEX($DF:$DF,$GK917+24),"")</f>
      </c>
      <c r="EG917">
        <f>IF($GL917&gt;=25,INDEX($DF:$DF,$GK917+25),"")</f>
      </c>
      <c r="EH917">
        <f>IF($GL917&gt;=26,INDEX($DF:$DF,$GK917+26),"")</f>
      </c>
      <c r="EI917">
        <f>IF($GL917&gt;=27,INDEX($DF:$DF,$GK917+27),"")</f>
      </c>
      <c r="EJ917">
        <f>IF($GL917&gt;=28,INDEX($DF:$DF,$GK917+28),"")</f>
      </c>
      <c r="EK917">
        <f>IF($GL917&gt;=29,INDEX($DF:$DF,$GK917+29),"")</f>
      </c>
      <c r="EL917">
        <f>IF($GL917&gt;=30,INDEX($DF:$DF,$GK917+30),"")</f>
      </c>
      <c r="EM917">
        <f>IF($GL917&gt;=31,INDEX($DF:$DF,$GK917+31),"")</f>
      </c>
      <c r="EN917">
        <f>IF($GL917&gt;=32,INDEX($DF:$DF,$GK917+32),"")</f>
      </c>
      <c r="EO917">
        <f>IF($GL917&gt;=33,INDEX($DF:$DF,$GK917+33),"")</f>
      </c>
      <c r="EP917">
        <f>IF($GL917&gt;=34,INDEX($DF:$DF,$GK917+34),"")</f>
      </c>
      <c r="EQ917">
        <f>IF($GL917&gt;=35,INDEX($DF:$DF,$GK917+35),"")</f>
      </c>
      <c r="ER917">
        <f>IF($GL917&gt;=36,INDEX($DF:$DF,$GK917+36),"")</f>
      </c>
      <c r="ES917">
        <f>IF($GL917&gt;=37,INDEX($DF:$DF,$GK917+37),"")</f>
      </c>
      <c r="ET917">
        <f>IF($GL917&gt;=38,INDEX($DF:$DF,$GK917+38),"")</f>
      </c>
      <c r="EU917">
        <f>IF($GL917&gt;=39,INDEX($DF:$DF,$GK917+39),"")</f>
      </c>
      <c r="EV917">
        <f>IF($GL917&gt;=40,INDEX($DF:$DF,$GK917+40),"")</f>
      </c>
      <c r="EW917">
        <f>IF($GL917&gt;=1,INDEX($DG:$DG,$GK917+1),"")</f>
      </c>
      <c r="EX917">
        <f>IF($GL917&gt;=2,INDEX($DG:$DG,$GK917+2),"")</f>
      </c>
      <c r="EY917">
        <f>IF($GL917&gt;=3,INDEX($DG:$DG,$GK917+3),"")</f>
      </c>
      <c r="EZ917">
        <f>IF($GL917&gt;=4,INDEX($DG:$DG,$GK917+4),"")</f>
      </c>
      <c r="FA917">
        <f>IF($GL917&gt;=5,INDEX($DG:$DG,$GK917+5),"")</f>
      </c>
      <c r="FB917">
        <f>IF($GL917&gt;=6,INDEX($DG:$DG,$GK917+6),"")</f>
      </c>
      <c r="FC917">
        <f>IF($GL917&gt;=7,INDEX($DG:$DG,$GK917+7),"")</f>
      </c>
      <c r="FD917">
        <f>IF($GL917&gt;=8,INDEX($DG:$DG,$GK917+8),"")</f>
      </c>
      <c r="FE917">
        <f>IF($GL917&gt;=9,INDEX($DG:$DG,$GK917+9),"")</f>
      </c>
      <c r="FF917">
        <f>IF($GL917&gt;=10,INDEX($DG:$DG,$GK917+10),"")</f>
      </c>
      <c r="FG917">
        <f>IF($GL917&gt;=11,INDEX($DG:$DG,$GK917+11),"")</f>
      </c>
      <c r="FH917">
        <f>IF($GL917&gt;=12,INDEX($DG:$DG,$GK917+12),"")</f>
      </c>
      <c r="FI917">
        <f>IF($GL917&gt;=13,INDEX($DG:$DG,$GK917+13),"")</f>
      </c>
      <c r="FJ917">
        <f>IF($GL917&gt;=14,INDEX($DG:$DG,$GK917+14),"")</f>
      </c>
      <c r="FK917">
        <f>IF($GL917&gt;=15,INDEX($DG:$DG,$GK917+15),"")</f>
      </c>
      <c r="FL917">
        <f>IF($GL917&gt;=16,INDEX($DG:$DG,$GK917+16),"")</f>
      </c>
      <c r="FM917">
        <f>IF($GL917&gt;=17,INDEX($DG:$DG,$GK917+17),"")</f>
      </c>
      <c r="FN917">
        <f>IF($GL917&gt;=18,INDEX($DG:$DG,$GK917+18),"")</f>
      </c>
      <c r="FO917">
        <f>IF($GL917&gt;=19,INDEX($DG:$DG,$GK917+19),"")</f>
      </c>
      <c r="FP917">
        <f>IF($GL917&gt;=20,INDEX($DG:$DG,$GK917+20),"")</f>
      </c>
      <c r="FQ917">
        <f>IF($GL917&gt;=21,INDEX($DG:$DG,$GK917+21),"")</f>
      </c>
      <c r="FR917">
        <f>IF($GL917&gt;=22,INDEX($DG:$DG,$GK917+22),"")</f>
      </c>
      <c r="FS917">
        <f>IF($GL917&gt;=23,INDEX($DG:$DG,$GK917+23),"")</f>
      </c>
      <c r="FT917">
        <f>IF($GL917&gt;=24,INDEX($DG:$DG,$GK917+24),"")</f>
      </c>
      <c r="FU917">
        <f>IF($GL917&gt;=25,INDEX($DG:$DG,$GK917+25),"")</f>
      </c>
      <c r="FV917">
        <f>IF($GL917&gt;=26,INDEX($DG:$DG,$GK917+26),"")</f>
      </c>
      <c r="FW917">
        <f>IF($GL917&gt;=27,INDEX($DG:$DG,$GK917+27),"")</f>
      </c>
      <c r="FX917">
        <f>IF($GL917&gt;=28,INDEX($DG:$DG,$GK917+28),"")</f>
      </c>
      <c r="FY917">
        <f>IF($GL917&gt;=29,INDEX($DG:$DG,$GK917+29),"")</f>
      </c>
      <c r="FZ917">
        <f>IF($GL917&gt;=30,INDEX($DG:$DG,$GK917+30),"")</f>
      </c>
      <c r="GA917">
        <f>IF($GL917&gt;=31,INDEX($DG:$DG,$GK917+31),"")</f>
      </c>
      <c r="GB917">
        <f>IF($GL917&gt;=32,INDEX($DG:$DG,$GK917+32),"")</f>
      </c>
      <c r="GC917">
        <f>IF($GL917&gt;=33,INDEX($DG:$DG,$GK917+33),"")</f>
      </c>
      <c r="GD917">
        <f>IF($GL917&gt;=34,INDEX($DG:$DG,$GK917+34),"")</f>
      </c>
      <c r="GE917">
        <f>IF($GL917&gt;=35,INDEX($DG:$DG,$GK917+35),"")</f>
      </c>
      <c r="GF917">
        <f>IF($GL917&gt;=36,INDEX($DG:$DG,$GK917+36),"")</f>
      </c>
      <c r="GG917">
        <f>IF($GL917&gt;=37,INDEX($DG:$DG,$GK917+37),"")</f>
      </c>
      <c r="GH917">
        <f>IF($GL917&gt;=38,INDEX($DG:$DG,$GK917+38),"")</f>
      </c>
      <c r="GI917">
        <f>IF($GL917&gt;=39,INDEX($DG:$DG,$GK917+39),"")</f>
      </c>
      <c r="GJ917">
        <f>IF($GL917&gt;=40,INDEX($DG:$DG,$GK917+40),"")</f>
      </c>
      <c r="GK917">
        <f>IFERROR(MATCH($DE917,$DF$2:$DF$166,0)+1,0)</f>
      </c>
      <c r="GL917">
        <f>IFERROR(INDEX($DH$2:$DH$166,MATCH($DE917,$DF$2:$DF$166,0)),0)</f>
      </c>
      <c r="GM917">
        <f>IFERROR(MATCH($H917,$DI$917:$EV$917,0),0)</f>
      </c>
      <c r="GN917">
        <f>IF($GM917&gt;0,INDEX($EW$917:$GJ$917,$GM917),"")</f>
      </c>
      <c r="GQ917">
        <f>IF($IZ917&gt;=1,INDEX($GO:$GO,$IY917+1),"")</f>
      </c>
      <c r="GR917">
        <f>IF($IZ917&gt;=2,INDEX($GO:$GO,$IY917+2),"")</f>
      </c>
      <c r="GS917">
        <f>IF($IZ917&gt;=3,INDEX($GO:$GO,$IY917+3),"")</f>
      </c>
      <c r="GT917">
        <f>IF($IZ917&gt;=4,INDEX($GO:$GO,$IY917+4),"")</f>
      </c>
      <c r="GU917">
        <f>IF($IZ917&gt;=5,INDEX($GO:$GO,$IY917+5),"")</f>
      </c>
      <c r="GV917">
        <f>IF($IZ917&gt;=6,INDEX($GO:$GO,$IY917+6),"")</f>
      </c>
      <c r="GW917">
        <f>IF($IZ917&gt;=7,INDEX($GO:$GO,$IY917+7),"")</f>
      </c>
      <c r="GX917">
        <f>IF($IZ917&gt;=8,INDEX($GO:$GO,$IY917+8),"")</f>
      </c>
      <c r="GY917">
        <f>IF($IZ917&gt;=9,INDEX($GO:$GO,$IY917+9),"")</f>
      </c>
      <c r="GZ917">
        <f>IF($IZ917&gt;=10,INDEX($GO:$GO,$IY917+10),"")</f>
      </c>
      <c r="HA917">
        <f>IF($IZ917&gt;=11,INDEX($GO:$GO,$IY917+11),"")</f>
      </c>
      <c r="HB917">
        <f>IF($IZ917&gt;=12,INDEX($GO:$GO,$IY917+12),"")</f>
      </c>
      <c r="HC917">
        <f>IF($IZ917&gt;=13,INDEX($GO:$GO,$IY917+13),"")</f>
      </c>
      <c r="HD917">
        <f>IF($IZ917&gt;=14,INDEX($GO:$GO,$IY917+14),"")</f>
      </c>
      <c r="HE917">
        <f>IF($IZ917&gt;=15,INDEX($GO:$GO,$IY917+15),"")</f>
      </c>
      <c r="HF917">
        <f>IF($IZ917&gt;=16,INDEX($GO:$GO,$IY917+16),"")</f>
      </c>
      <c r="HG917">
        <f>IF($IZ917&gt;=17,INDEX($GO:$GO,$IY917+17),"")</f>
      </c>
      <c r="HH917">
        <f>IF($IZ917&gt;=18,INDEX($GO:$GO,$IY917+18),"")</f>
      </c>
      <c r="HI917">
        <f>IF($IZ917&gt;=19,INDEX($GO:$GO,$IY917+19),"")</f>
      </c>
      <c r="HJ917">
        <f>IF($IZ917&gt;=20,INDEX($GO:$GO,$IY917+20),"")</f>
      </c>
      <c r="HK917">
        <f>IF($IZ917&gt;=21,INDEX($GO:$GO,$IY917+21),"")</f>
      </c>
      <c r="HL917">
        <f>IF($IZ917&gt;=22,INDEX($GO:$GO,$IY917+22),"")</f>
      </c>
      <c r="HM917">
        <f>IF($IZ917&gt;=23,INDEX($GO:$GO,$IY917+23),"")</f>
      </c>
      <c r="HN917">
        <f>IF($IZ917&gt;=24,INDEX($GO:$GO,$IY917+24),"")</f>
      </c>
      <c r="HO917">
        <f>IF($IZ917&gt;=25,INDEX($GO:$GO,$IY917+25),"")</f>
      </c>
      <c r="HP917">
        <f>IF($IZ917&gt;=26,INDEX($GO:$GO,$IY917+26),"")</f>
      </c>
      <c r="HQ917">
        <f>IF($IZ917&gt;=27,INDEX($GO:$GO,$IY917+27),"")</f>
      </c>
      <c r="HR917">
        <f>IF($IZ917&gt;=28,INDEX($GO:$GO,$IY917+28),"")</f>
      </c>
      <c r="HS917">
        <f>IF($IZ917&gt;=29,INDEX($GO:$GO,$IY917+29),"")</f>
      </c>
      <c r="HT917">
        <f>IF($IZ917&gt;=30,INDEX($GO:$GO,$IY917+30),"")</f>
      </c>
      <c r="HU917">
        <f>IF($IZ917&gt;=31,INDEX($GO:$GO,$IY917+31),"")</f>
      </c>
      <c r="HV917">
        <f>IF($IZ917&gt;=32,INDEX($GO:$GO,$IY917+32),"")</f>
      </c>
      <c r="HW917">
        <f>IF($IZ917&gt;=33,INDEX($GO:$GO,$IY917+33),"")</f>
      </c>
      <c r="HX917">
        <f>IF($IZ917&gt;=34,INDEX($GO:$GO,$IY917+34),"")</f>
      </c>
      <c r="HY917">
        <f>IF($IZ917&gt;=35,INDEX($GO:$GO,$IY917+35),"")</f>
      </c>
      <c r="HZ917">
        <f>IF($IZ917&gt;=36,INDEX($GO:$GO,$IY917+36),"")</f>
      </c>
      <c r="IA917">
        <f>IF($IZ917&gt;=37,INDEX($GO:$GO,$IY917+37),"")</f>
      </c>
      <c r="IB917">
        <f>IF($IZ917&gt;=38,INDEX($GO:$GO,$IY917+38),"")</f>
      </c>
      <c r="IC917">
        <f>IF($IZ917&gt;=39,INDEX($GO:$GO,$IY917+39),"")</f>
      </c>
      <c r="ID917">
        <f>IF($IZ917&gt;=40,INDEX($GO:$GO,$IY917+40),"")</f>
      </c>
      <c r="IE917">
        <f>IF($IZ917&gt;=41,INDEX($GO:$GO,$IY917+41),"")</f>
      </c>
      <c r="IF917">
        <f>IF($IZ917&gt;=42,INDEX($GO:$GO,$IY917+42),"")</f>
      </c>
      <c r="IG917">
        <f>IF($IZ917&gt;=43,INDEX($GO:$GO,$IY917+43),"")</f>
      </c>
      <c r="IH917">
        <f>IF($IZ917&gt;=44,INDEX($GO:$GO,$IY917+44),"")</f>
      </c>
      <c r="II917">
        <f>IF($IZ917&gt;=45,INDEX($GO:$GO,$IY917+45),"")</f>
      </c>
      <c r="IJ917">
        <f>IF($IZ917&gt;=46,INDEX($GO:$GO,$IY917+46),"")</f>
      </c>
      <c r="IK917">
        <f>IF($IZ917&gt;=47,INDEX($GO:$GO,$IY917+47),"")</f>
      </c>
      <c r="IL917">
        <f>IF($IZ917&gt;=48,INDEX($GO:$GO,$IY917+48),"")</f>
      </c>
      <c r="IM917">
        <f>IF($IZ917&gt;=49,INDEX($GO:$GO,$IY917+49),"")</f>
      </c>
      <c r="IN917">
        <f>IF($IZ917&gt;=50,INDEX($GO:$GO,$IY917+50),"")</f>
      </c>
      <c r="IO917">
        <f>IF($IZ917&gt;=51,INDEX($GO:$GO,$IY917+51),"")</f>
      </c>
      <c r="IP917">
        <f>IF($IZ917&gt;=52,INDEX($GO:$GO,$IY917+52),"")</f>
      </c>
      <c r="IQ917">
        <f>IF($IZ917&gt;=53,INDEX($GO:$GO,$IY917+53),"")</f>
      </c>
      <c r="IR917">
        <f>IF($IZ917&gt;=54,INDEX($GO:$GO,$IY917+54),"")</f>
      </c>
      <c r="IS917">
        <f>IF($IZ917&gt;=55,INDEX($GO:$GO,$IY917+55),"")</f>
      </c>
      <c r="IT917">
        <f>IF($IZ917&gt;=56,INDEX($GO:$GO,$IY917+56),"")</f>
      </c>
      <c r="IU917">
        <f>IF($IZ917&gt;=57,INDEX($GO:$GO,$IY917+57),"")</f>
      </c>
      <c r="IV917">
        <f>IF($IZ917&gt;=58,INDEX($GO:$GO,$IY917+58),"")</f>
      </c>
      <c r="IW917">
        <f>IF($IZ917&gt;=59,INDEX($GO:$GO,$IY917+59),"")</f>
      </c>
      <c r="IX917">
        <f>IF($IZ917&gt;=60,INDEX($GO:$GO,$IY917+60),"")</f>
      </c>
      <c r="IY917">
        <f>IFERROR(MATCH($GN917,$GO$2:$GO$827,0)+1,0)</f>
      </c>
      <c r="IZ917">
        <f>IFERROR(INDEX($GP$2:$GP$827,MATCH($GN917,$GO$2:$GO$827,0)),0)</f>
      </c>
      <c r="JA917" t="s">
        <v>23</v>
      </c>
      <c r="JB917" t="s">
        <v>23</v>
      </c>
    </row>
    <row r="918" spans="1:262" x14ac:dyDescent="0.25">
      <c r="F918" s="1"/>
      <c r="G918" s="1"/>
      <c r="H918" s="1"/>
      <c r="I918" s="1"/>
      <c r="J918" s="1">
        <f>IFERROR(IF(FIND(" - ",$F918)&gt;0,MID($F918,FIND(" - ",$F918)+3,LEN($F918)),""),"")</f>
      </c>
      <c r="L918" s="1"/>
      <c r="N918" t="s">
        <v>23</v>
      </c>
      <c r="P918">
        <f>IF(OR($N918="",$O918=""),"",IFERROR($N918/$O918,0))</f>
      </c>
      <c r="Q918">
        <f>IF($N918="","",
IF($G918="","",
IF(ISNUMBER(SEARCH("exempt",LOWER($G918))),0,
$N918*(VALUE(SUBSTITUTE($G918,"%",""))/100))))</f>
      </c>
      <c r="W918">
        <f>IF($N918="","",
SUM($N918,$Q918,$U918,$R918,$T918)-
IF($V918="",0,VALUE($V918)))</f>
      </c>
      <c r="AE918" t="s">
        <v>2222</v>
      </c>
      <c r="AM918">
        <f>IFERROR(LEFT($F918,FIND(" - ",$F918)-1),$F918)</f>
      </c>
      <c r="AP918">
        <f>IF($CE918&gt;=1,INDEX($AN:$AN,$CD918+1),"")</f>
      </c>
      <c r="AQ918">
        <f>IF($CE918&gt;=2,INDEX($AN:$AN,$CD918+2),"")</f>
      </c>
      <c r="AR918">
        <f>IF($CE918&gt;=3,INDEX($AN:$AN,$CD918+3),"")</f>
      </c>
      <c r="AS918">
        <f>IF($CE918&gt;=4,INDEX($AN:$AN,$CD918+4),"")</f>
      </c>
      <c r="AT918">
        <f>IF($CE918&gt;=5,INDEX($AN:$AN,$CD918+5),"")</f>
      </c>
      <c r="AU918">
        <f>IF($CE918&gt;=6,INDEX($AN:$AN,$CD918+6),"")</f>
      </c>
      <c r="AV918">
        <f>IF($CE918&gt;=7,INDEX($AN:$AN,$CD918+7),"")</f>
      </c>
      <c r="AW918">
        <f>IF($CE918&gt;=8,INDEX($AN:$AN,$CD918+8),"")</f>
      </c>
      <c r="AX918">
        <f>IF($CE918&gt;=9,INDEX($AN:$AN,$CD918+9),"")</f>
      </c>
      <c r="AY918">
        <f>IF($CE918&gt;=10,INDEX($AN:$AN,$CD918+10),"")</f>
      </c>
      <c r="AZ918">
        <f>IF($CE918&gt;=11,INDEX($AN:$AN,$CD918+11),"")</f>
      </c>
      <c r="BA918">
        <f>IF($CE918&gt;=12,INDEX($AN:$AN,$CD918+12),"")</f>
      </c>
      <c r="BB918">
        <f>IF($CE918&gt;=13,INDEX($AN:$AN,$CD918+13),"")</f>
      </c>
      <c r="BC918">
        <f>IF($CE918&gt;=14,INDEX($AN:$AN,$CD918+14),"")</f>
      </c>
      <c r="BD918">
        <f>IF($CE918&gt;=15,INDEX($AN:$AN,$CD918+15),"")</f>
      </c>
      <c r="BE918">
        <f>IF($CE918&gt;=16,INDEX($AN:$AN,$CD918+16),"")</f>
      </c>
      <c r="BF918">
        <f>IF($CE918&gt;=17,INDEX($AN:$AN,$CD918+17),"")</f>
      </c>
      <c r="BG918">
        <f>IF($CE918&gt;=18,INDEX($AN:$AN,$CD918+18),"")</f>
      </c>
      <c r="BH918">
        <f>IF($CE918&gt;=19,INDEX($AN:$AN,$CD918+19),"")</f>
      </c>
      <c r="BI918">
        <f>IF($CE918&gt;=20,INDEX($AN:$AN,$CD918+20),"")</f>
      </c>
      <c r="BJ918">
        <f>IF($CE918&gt;=21,INDEX($AN:$AN,$CD918+21),"")</f>
      </c>
      <c r="BK918">
        <f>IF($CE918&gt;=22,INDEX($AN:$AN,$CD918+22),"")</f>
      </c>
      <c r="BL918">
        <f>IF($CE918&gt;=23,INDEX($AN:$AN,$CD918+23),"")</f>
      </c>
      <c r="BM918">
        <f>IF($CE918&gt;=24,INDEX($AN:$AN,$CD918+24),"")</f>
      </c>
      <c r="BN918">
        <f>IF($CE918&gt;=25,INDEX($AN:$AN,$CD918+25),"")</f>
      </c>
      <c r="BO918">
        <f>IF($CE918&gt;=26,INDEX($AN:$AN,$CD918+26),"")</f>
      </c>
      <c r="BP918">
        <f>IF($CE918&gt;=27,INDEX($AN:$AN,$CD918+27),"")</f>
      </c>
      <c r="BQ918">
        <f>IF($CE918&gt;=28,INDEX($AN:$AN,$CD918+28),"")</f>
      </c>
      <c r="BR918">
        <f>IF($CE918&gt;=29,INDEX($AN:$AN,$CD918+29),"")</f>
      </c>
      <c r="BS918">
        <f>IF($CE918&gt;=30,INDEX($AN:$AN,$CD918+30),"")</f>
      </c>
      <c r="BT918">
        <f>IF($CE918&gt;=31,INDEX($AN:$AN,$CD918+31),"")</f>
      </c>
      <c r="BU918">
        <f>IF($CE918&gt;=32,INDEX($AN:$AN,$CD918+32),"")</f>
      </c>
      <c r="BV918">
        <f>IF($CE918&gt;=33,INDEX($AN:$AN,$CD918+33),"")</f>
      </c>
      <c r="BW918">
        <f>IF($CE918&gt;=34,INDEX($AN:$AN,$CD918+34),"")</f>
      </c>
      <c r="BX918">
        <f>IF($CE918&gt;=35,INDEX($AN:$AN,$CD918+35),"")</f>
      </c>
      <c r="BY918">
        <f>IF($CE918&gt;=36,INDEX($AN:$AN,$CD918+36),"")</f>
      </c>
      <c r="BZ918">
        <f>IF($CE918&gt;=37,INDEX($AN:$AN,$CD918+37),"")</f>
      </c>
      <c r="CA918">
        <f>IF($CE918&gt;=38,INDEX($AN:$AN,$CD918+38),"")</f>
      </c>
      <c r="CB918">
        <f>IF($CE918&gt;=39,INDEX($AN:$AN,$CD918+39),"")</f>
      </c>
      <c r="CC918">
        <f>IF($CE918&gt;=40,INDEX($AN:$AN,$CD918+40),"")</f>
      </c>
      <c r="CD918">
        <f>IFERROR(MATCH($AM918,$AN$2:$AN$133,0)+1,0)</f>
      </c>
      <c r="CE918">
        <f>IFERROR(INDEX($AO$2:$AO$133,MATCH($AM918,$AN$2:$AN$133,0)),0)</f>
      </c>
      <c r="CF918">
        <f>IFERROR(LEFT($K918,FIND(" - ",$K918)-1),$K918)</f>
      </c>
      <c r="CG918" t="s">
        <v>2223</v>
      </c>
      <c r="CH918">
        <v>1</v>
      </c>
      <c r="CI918">
        <f>IF($DD918&gt;=1,INDEX($CG:$CG,$DC918+1),"")</f>
      </c>
      <c r="CJ918">
        <f>IF($DD918&gt;=2,INDEX($CG:$CG,$DC918+2),"")</f>
      </c>
      <c r="CK918">
        <f>IF($DD918&gt;=3,INDEX($CG:$CG,$DC918+3),"")</f>
      </c>
      <c r="CL918">
        <f>IF($DD918&gt;=4,INDEX($CG:$CG,$DC918+4),"")</f>
      </c>
      <c r="CM918">
        <f>IF($DD918&gt;=5,INDEX($CG:$CG,$DC918+5),"")</f>
      </c>
      <c r="CN918">
        <f>IF($DD918&gt;=6,INDEX($CG:$CG,$DC918+6),"")</f>
      </c>
      <c r="CO918">
        <f>IF($DD918&gt;=7,INDEX($CG:$CG,$DC918+7),"")</f>
      </c>
      <c r="CP918">
        <f>IF($DD918&gt;=8,INDEX($CG:$CG,$DC918+8),"")</f>
      </c>
      <c r="CQ918">
        <f>IF($DD918&gt;=9,INDEX($CG:$CG,$DC918+9),"")</f>
      </c>
      <c r="CR918">
        <f>IF($DD918&gt;=10,INDEX($CG:$CG,$DC918+10),"")</f>
      </c>
      <c r="CS918">
        <f>IF($DD918&gt;=11,INDEX($CG:$CG,$DC918+11),"")</f>
      </c>
      <c r="CT918">
        <f>IF($DD918&gt;=12,INDEX($CG:$CG,$DC918+12),"")</f>
      </c>
      <c r="CU918">
        <f>IF($DD918&gt;=13,INDEX($CG:$CG,$DC918+13),"")</f>
      </c>
      <c r="CV918">
        <f>IF($DD918&gt;=14,INDEX($CG:$CG,$DC918+14),"")</f>
      </c>
      <c r="CW918">
        <f>IF($DD918&gt;=15,INDEX($CG:$CG,$DC918+15),"")</f>
      </c>
      <c r="CX918">
        <f>IF($DD918&gt;=16,INDEX($CG:$CG,$DC918+16),"")</f>
      </c>
      <c r="CY918">
        <f>IF($DD918&gt;=17,INDEX($CG:$CG,$DC918+17),"")</f>
      </c>
      <c r="CZ918">
        <f>IF($DD918&gt;=18,INDEX($CG:$CG,$DC918+18),"")</f>
      </c>
      <c r="DA918">
        <f>IF($DD918&gt;=19,INDEX($CG:$CG,$DC918+19),"")</f>
      </c>
      <c r="DB918">
        <f>IF($DD918&gt;=20,INDEX($CG:$CG,$DC918+20),"")</f>
      </c>
      <c r="DC918">
        <f>IFERROR(MATCH($CF918,$CG$2:$CG$1558,0)+1,0)</f>
      </c>
      <c r="DD918">
        <f>IFERROR(INDEX($CH$2:$CH$1558,MATCH($CF918,$CG$2:$CG$1558,0)),0)</f>
      </c>
      <c r="DE918">
        <f>IFERROR(INDEX($AL:$AL,MATCH($G918,$AK:$AK,0))&amp;"","")</f>
      </c>
      <c r="DI918">
        <f>IF($GL918&gt;=1,INDEX($DF:$DF,$GK918+1),"")</f>
      </c>
      <c r="DJ918">
        <f>IF($GL918&gt;=2,INDEX($DF:$DF,$GK918+2),"")</f>
      </c>
      <c r="DK918">
        <f>IF($GL918&gt;=3,INDEX($DF:$DF,$GK918+3),"")</f>
      </c>
      <c r="DL918">
        <f>IF($GL918&gt;=4,INDEX($DF:$DF,$GK918+4),"")</f>
      </c>
      <c r="DM918">
        <f>IF($GL918&gt;=5,INDEX($DF:$DF,$GK918+5),"")</f>
      </c>
      <c r="DN918">
        <f>IF($GL918&gt;=6,INDEX($DF:$DF,$GK918+6),"")</f>
      </c>
      <c r="DO918">
        <f>IF($GL918&gt;=7,INDEX($DF:$DF,$GK918+7),"")</f>
      </c>
      <c r="DP918">
        <f>IF($GL918&gt;=8,INDEX($DF:$DF,$GK918+8),"")</f>
      </c>
      <c r="DQ918">
        <f>IF($GL918&gt;=9,INDEX($DF:$DF,$GK918+9),"")</f>
      </c>
      <c r="DR918">
        <f>IF($GL918&gt;=10,INDEX($DF:$DF,$GK918+10),"")</f>
      </c>
      <c r="DS918">
        <f>IF($GL918&gt;=11,INDEX($DF:$DF,$GK918+11),"")</f>
      </c>
      <c r="DT918">
        <f>IF($GL918&gt;=12,INDEX($DF:$DF,$GK918+12),"")</f>
      </c>
      <c r="DU918">
        <f>IF($GL918&gt;=13,INDEX($DF:$DF,$GK918+13),"")</f>
      </c>
      <c r="DV918">
        <f>IF($GL918&gt;=14,INDEX($DF:$DF,$GK918+14),"")</f>
      </c>
      <c r="DW918">
        <f>IF($GL918&gt;=15,INDEX($DF:$DF,$GK918+15),"")</f>
      </c>
      <c r="DX918">
        <f>IF($GL918&gt;=16,INDEX($DF:$DF,$GK918+16),"")</f>
      </c>
      <c r="DY918">
        <f>IF($GL918&gt;=17,INDEX($DF:$DF,$GK918+17),"")</f>
      </c>
      <c r="DZ918">
        <f>IF($GL918&gt;=18,INDEX($DF:$DF,$GK918+18),"")</f>
      </c>
      <c r="EA918">
        <f>IF($GL918&gt;=19,INDEX($DF:$DF,$GK918+19),"")</f>
      </c>
      <c r="EB918">
        <f>IF($GL918&gt;=20,INDEX($DF:$DF,$GK918+20),"")</f>
      </c>
      <c r="EC918">
        <f>IF($GL918&gt;=21,INDEX($DF:$DF,$GK918+21),"")</f>
      </c>
      <c r="ED918">
        <f>IF($GL918&gt;=22,INDEX($DF:$DF,$GK918+22),"")</f>
      </c>
      <c r="EE918">
        <f>IF($GL918&gt;=23,INDEX($DF:$DF,$GK918+23),"")</f>
      </c>
      <c r="EF918">
        <f>IF($GL918&gt;=24,INDEX($DF:$DF,$GK918+24),"")</f>
      </c>
      <c r="EG918">
        <f>IF($GL918&gt;=25,INDEX($DF:$DF,$GK918+25),"")</f>
      </c>
      <c r="EH918">
        <f>IF($GL918&gt;=26,INDEX($DF:$DF,$GK918+26),"")</f>
      </c>
      <c r="EI918">
        <f>IF($GL918&gt;=27,INDEX($DF:$DF,$GK918+27),"")</f>
      </c>
      <c r="EJ918">
        <f>IF($GL918&gt;=28,INDEX($DF:$DF,$GK918+28),"")</f>
      </c>
      <c r="EK918">
        <f>IF($GL918&gt;=29,INDEX($DF:$DF,$GK918+29),"")</f>
      </c>
      <c r="EL918">
        <f>IF($GL918&gt;=30,INDEX($DF:$DF,$GK918+30),"")</f>
      </c>
      <c r="EM918">
        <f>IF($GL918&gt;=31,INDEX($DF:$DF,$GK918+31),"")</f>
      </c>
      <c r="EN918">
        <f>IF($GL918&gt;=32,INDEX($DF:$DF,$GK918+32),"")</f>
      </c>
      <c r="EO918">
        <f>IF($GL918&gt;=33,INDEX($DF:$DF,$GK918+33),"")</f>
      </c>
      <c r="EP918">
        <f>IF($GL918&gt;=34,INDEX($DF:$DF,$GK918+34),"")</f>
      </c>
      <c r="EQ918">
        <f>IF($GL918&gt;=35,INDEX($DF:$DF,$GK918+35),"")</f>
      </c>
      <c r="ER918">
        <f>IF($GL918&gt;=36,INDEX($DF:$DF,$GK918+36),"")</f>
      </c>
      <c r="ES918">
        <f>IF($GL918&gt;=37,INDEX($DF:$DF,$GK918+37),"")</f>
      </c>
      <c r="ET918">
        <f>IF($GL918&gt;=38,INDEX($DF:$DF,$GK918+38),"")</f>
      </c>
      <c r="EU918">
        <f>IF($GL918&gt;=39,INDEX($DF:$DF,$GK918+39),"")</f>
      </c>
      <c r="EV918">
        <f>IF($GL918&gt;=40,INDEX($DF:$DF,$GK918+40),"")</f>
      </c>
      <c r="EW918">
        <f>IF($GL918&gt;=1,INDEX($DG:$DG,$GK918+1),"")</f>
      </c>
      <c r="EX918">
        <f>IF($GL918&gt;=2,INDEX($DG:$DG,$GK918+2),"")</f>
      </c>
      <c r="EY918">
        <f>IF($GL918&gt;=3,INDEX($DG:$DG,$GK918+3),"")</f>
      </c>
      <c r="EZ918">
        <f>IF($GL918&gt;=4,INDEX($DG:$DG,$GK918+4),"")</f>
      </c>
      <c r="FA918">
        <f>IF($GL918&gt;=5,INDEX($DG:$DG,$GK918+5),"")</f>
      </c>
      <c r="FB918">
        <f>IF($GL918&gt;=6,INDEX($DG:$DG,$GK918+6),"")</f>
      </c>
      <c r="FC918">
        <f>IF($GL918&gt;=7,INDEX($DG:$DG,$GK918+7),"")</f>
      </c>
      <c r="FD918">
        <f>IF($GL918&gt;=8,INDEX($DG:$DG,$GK918+8),"")</f>
      </c>
      <c r="FE918">
        <f>IF($GL918&gt;=9,INDEX($DG:$DG,$GK918+9),"")</f>
      </c>
      <c r="FF918">
        <f>IF($GL918&gt;=10,INDEX($DG:$DG,$GK918+10),"")</f>
      </c>
      <c r="FG918">
        <f>IF($GL918&gt;=11,INDEX($DG:$DG,$GK918+11),"")</f>
      </c>
      <c r="FH918">
        <f>IF($GL918&gt;=12,INDEX($DG:$DG,$GK918+12),"")</f>
      </c>
      <c r="FI918">
        <f>IF($GL918&gt;=13,INDEX($DG:$DG,$GK918+13),"")</f>
      </c>
      <c r="FJ918">
        <f>IF($GL918&gt;=14,INDEX($DG:$DG,$GK918+14),"")</f>
      </c>
      <c r="FK918">
        <f>IF($GL918&gt;=15,INDEX($DG:$DG,$GK918+15),"")</f>
      </c>
      <c r="FL918">
        <f>IF($GL918&gt;=16,INDEX($DG:$DG,$GK918+16),"")</f>
      </c>
      <c r="FM918">
        <f>IF($GL918&gt;=17,INDEX($DG:$DG,$GK918+17),"")</f>
      </c>
      <c r="FN918">
        <f>IF($GL918&gt;=18,INDEX($DG:$DG,$GK918+18),"")</f>
      </c>
      <c r="FO918">
        <f>IF($GL918&gt;=19,INDEX($DG:$DG,$GK918+19),"")</f>
      </c>
      <c r="FP918">
        <f>IF($GL918&gt;=20,INDEX($DG:$DG,$GK918+20),"")</f>
      </c>
      <c r="FQ918">
        <f>IF($GL918&gt;=21,INDEX($DG:$DG,$GK918+21),"")</f>
      </c>
      <c r="FR918">
        <f>IF($GL918&gt;=22,INDEX($DG:$DG,$GK918+22),"")</f>
      </c>
      <c r="FS918">
        <f>IF($GL918&gt;=23,INDEX($DG:$DG,$GK918+23),"")</f>
      </c>
      <c r="FT918">
        <f>IF($GL918&gt;=24,INDEX($DG:$DG,$GK918+24),"")</f>
      </c>
      <c r="FU918">
        <f>IF($GL918&gt;=25,INDEX($DG:$DG,$GK918+25),"")</f>
      </c>
      <c r="FV918">
        <f>IF($GL918&gt;=26,INDEX($DG:$DG,$GK918+26),"")</f>
      </c>
      <c r="FW918">
        <f>IF($GL918&gt;=27,INDEX($DG:$DG,$GK918+27),"")</f>
      </c>
      <c r="FX918">
        <f>IF($GL918&gt;=28,INDEX($DG:$DG,$GK918+28),"")</f>
      </c>
      <c r="FY918">
        <f>IF($GL918&gt;=29,INDEX($DG:$DG,$GK918+29),"")</f>
      </c>
      <c r="FZ918">
        <f>IF($GL918&gt;=30,INDEX($DG:$DG,$GK918+30),"")</f>
      </c>
      <c r="GA918">
        <f>IF($GL918&gt;=31,INDEX($DG:$DG,$GK918+31),"")</f>
      </c>
      <c r="GB918">
        <f>IF($GL918&gt;=32,INDEX($DG:$DG,$GK918+32),"")</f>
      </c>
      <c r="GC918">
        <f>IF($GL918&gt;=33,INDEX($DG:$DG,$GK918+33),"")</f>
      </c>
      <c r="GD918">
        <f>IF($GL918&gt;=34,INDEX($DG:$DG,$GK918+34),"")</f>
      </c>
      <c r="GE918">
        <f>IF($GL918&gt;=35,INDEX($DG:$DG,$GK918+35),"")</f>
      </c>
      <c r="GF918">
        <f>IF($GL918&gt;=36,INDEX($DG:$DG,$GK918+36),"")</f>
      </c>
      <c r="GG918">
        <f>IF($GL918&gt;=37,INDEX($DG:$DG,$GK918+37),"")</f>
      </c>
      <c r="GH918">
        <f>IF($GL918&gt;=38,INDEX($DG:$DG,$GK918+38),"")</f>
      </c>
      <c r="GI918">
        <f>IF($GL918&gt;=39,INDEX($DG:$DG,$GK918+39),"")</f>
      </c>
      <c r="GJ918">
        <f>IF($GL918&gt;=40,INDEX($DG:$DG,$GK918+40),"")</f>
      </c>
      <c r="GK918">
        <f>IFERROR(MATCH($DE918,$DF$2:$DF$166,0)+1,0)</f>
      </c>
      <c r="GL918">
        <f>IFERROR(INDEX($DH$2:$DH$166,MATCH($DE918,$DF$2:$DF$166,0)),0)</f>
      </c>
      <c r="GM918">
        <f>IFERROR(MATCH($H918,$DI$918:$EV$918,0),0)</f>
      </c>
      <c r="GN918">
        <f>IF($GM918&gt;0,INDEX($EW$918:$GJ$918,$GM918),"")</f>
      </c>
      <c r="GQ918">
        <f>IF($IZ918&gt;=1,INDEX($GO:$GO,$IY918+1),"")</f>
      </c>
      <c r="GR918">
        <f>IF($IZ918&gt;=2,INDEX($GO:$GO,$IY918+2),"")</f>
      </c>
      <c r="GS918">
        <f>IF($IZ918&gt;=3,INDEX($GO:$GO,$IY918+3),"")</f>
      </c>
      <c r="GT918">
        <f>IF($IZ918&gt;=4,INDEX($GO:$GO,$IY918+4),"")</f>
      </c>
      <c r="GU918">
        <f>IF($IZ918&gt;=5,INDEX($GO:$GO,$IY918+5),"")</f>
      </c>
      <c r="GV918">
        <f>IF($IZ918&gt;=6,INDEX($GO:$GO,$IY918+6),"")</f>
      </c>
      <c r="GW918">
        <f>IF($IZ918&gt;=7,INDEX($GO:$GO,$IY918+7),"")</f>
      </c>
      <c r="GX918">
        <f>IF($IZ918&gt;=8,INDEX($GO:$GO,$IY918+8),"")</f>
      </c>
      <c r="GY918">
        <f>IF($IZ918&gt;=9,INDEX($GO:$GO,$IY918+9),"")</f>
      </c>
      <c r="GZ918">
        <f>IF($IZ918&gt;=10,INDEX($GO:$GO,$IY918+10),"")</f>
      </c>
      <c r="HA918">
        <f>IF($IZ918&gt;=11,INDEX($GO:$GO,$IY918+11),"")</f>
      </c>
      <c r="HB918">
        <f>IF($IZ918&gt;=12,INDEX($GO:$GO,$IY918+12),"")</f>
      </c>
      <c r="HC918">
        <f>IF($IZ918&gt;=13,INDEX($GO:$GO,$IY918+13),"")</f>
      </c>
      <c r="HD918">
        <f>IF($IZ918&gt;=14,INDEX($GO:$GO,$IY918+14),"")</f>
      </c>
      <c r="HE918">
        <f>IF($IZ918&gt;=15,INDEX($GO:$GO,$IY918+15),"")</f>
      </c>
      <c r="HF918">
        <f>IF($IZ918&gt;=16,INDEX($GO:$GO,$IY918+16),"")</f>
      </c>
      <c r="HG918">
        <f>IF($IZ918&gt;=17,INDEX($GO:$GO,$IY918+17),"")</f>
      </c>
      <c r="HH918">
        <f>IF($IZ918&gt;=18,INDEX($GO:$GO,$IY918+18),"")</f>
      </c>
      <c r="HI918">
        <f>IF($IZ918&gt;=19,INDEX($GO:$GO,$IY918+19),"")</f>
      </c>
      <c r="HJ918">
        <f>IF($IZ918&gt;=20,INDEX($GO:$GO,$IY918+20),"")</f>
      </c>
      <c r="HK918">
        <f>IF($IZ918&gt;=21,INDEX($GO:$GO,$IY918+21),"")</f>
      </c>
      <c r="HL918">
        <f>IF($IZ918&gt;=22,INDEX($GO:$GO,$IY918+22),"")</f>
      </c>
      <c r="HM918">
        <f>IF($IZ918&gt;=23,INDEX($GO:$GO,$IY918+23),"")</f>
      </c>
      <c r="HN918">
        <f>IF($IZ918&gt;=24,INDEX($GO:$GO,$IY918+24),"")</f>
      </c>
      <c r="HO918">
        <f>IF($IZ918&gt;=25,INDEX($GO:$GO,$IY918+25),"")</f>
      </c>
      <c r="HP918">
        <f>IF($IZ918&gt;=26,INDEX($GO:$GO,$IY918+26),"")</f>
      </c>
      <c r="HQ918">
        <f>IF($IZ918&gt;=27,INDEX($GO:$GO,$IY918+27),"")</f>
      </c>
      <c r="HR918">
        <f>IF($IZ918&gt;=28,INDEX($GO:$GO,$IY918+28),"")</f>
      </c>
      <c r="HS918">
        <f>IF($IZ918&gt;=29,INDEX($GO:$GO,$IY918+29),"")</f>
      </c>
      <c r="HT918">
        <f>IF($IZ918&gt;=30,INDEX($GO:$GO,$IY918+30),"")</f>
      </c>
      <c r="HU918">
        <f>IF($IZ918&gt;=31,INDEX($GO:$GO,$IY918+31),"")</f>
      </c>
      <c r="HV918">
        <f>IF($IZ918&gt;=32,INDEX($GO:$GO,$IY918+32),"")</f>
      </c>
      <c r="HW918">
        <f>IF($IZ918&gt;=33,INDEX($GO:$GO,$IY918+33),"")</f>
      </c>
      <c r="HX918">
        <f>IF($IZ918&gt;=34,INDEX($GO:$GO,$IY918+34),"")</f>
      </c>
      <c r="HY918">
        <f>IF($IZ918&gt;=35,INDEX($GO:$GO,$IY918+35),"")</f>
      </c>
      <c r="HZ918">
        <f>IF($IZ918&gt;=36,INDEX($GO:$GO,$IY918+36),"")</f>
      </c>
      <c r="IA918">
        <f>IF($IZ918&gt;=37,INDEX($GO:$GO,$IY918+37),"")</f>
      </c>
      <c r="IB918">
        <f>IF($IZ918&gt;=38,INDEX($GO:$GO,$IY918+38),"")</f>
      </c>
      <c r="IC918">
        <f>IF($IZ918&gt;=39,INDEX($GO:$GO,$IY918+39),"")</f>
      </c>
      <c r="ID918">
        <f>IF($IZ918&gt;=40,INDEX($GO:$GO,$IY918+40),"")</f>
      </c>
      <c r="IE918">
        <f>IF($IZ918&gt;=41,INDEX($GO:$GO,$IY918+41),"")</f>
      </c>
      <c r="IF918">
        <f>IF($IZ918&gt;=42,INDEX($GO:$GO,$IY918+42),"")</f>
      </c>
      <c r="IG918">
        <f>IF($IZ918&gt;=43,INDEX($GO:$GO,$IY918+43),"")</f>
      </c>
      <c r="IH918">
        <f>IF($IZ918&gt;=44,INDEX($GO:$GO,$IY918+44),"")</f>
      </c>
      <c r="II918">
        <f>IF($IZ918&gt;=45,INDEX($GO:$GO,$IY918+45),"")</f>
      </c>
      <c r="IJ918">
        <f>IF($IZ918&gt;=46,INDEX($GO:$GO,$IY918+46),"")</f>
      </c>
      <c r="IK918">
        <f>IF($IZ918&gt;=47,INDEX($GO:$GO,$IY918+47),"")</f>
      </c>
      <c r="IL918">
        <f>IF($IZ918&gt;=48,INDEX($GO:$GO,$IY918+48),"")</f>
      </c>
      <c r="IM918">
        <f>IF($IZ918&gt;=49,INDEX($GO:$GO,$IY918+49),"")</f>
      </c>
      <c r="IN918">
        <f>IF($IZ918&gt;=50,INDEX($GO:$GO,$IY918+50),"")</f>
      </c>
      <c r="IO918">
        <f>IF($IZ918&gt;=51,INDEX($GO:$GO,$IY918+51),"")</f>
      </c>
      <c r="IP918">
        <f>IF($IZ918&gt;=52,INDEX($GO:$GO,$IY918+52),"")</f>
      </c>
      <c r="IQ918">
        <f>IF($IZ918&gt;=53,INDEX($GO:$GO,$IY918+53),"")</f>
      </c>
      <c r="IR918">
        <f>IF($IZ918&gt;=54,INDEX($GO:$GO,$IY918+54),"")</f>
      </c>
      <c r="IS918">
        <f>IF($IZ918&gt;=55,INDEX($GO:$GO,$IY918+55),"")</f>
      </c>
      <c r="IT918">
        <f>IF($IZ918&gt;=56,INDEX($GO:$GO,$IY918+56),"")</f>
      </c>
      <c r="IU918">
        <f>IF($IZ918&gt;=57,INDEX($GO:$GO,$IY918+57),"")</f>
      </c>
      <c r="IV918">
        <f>IF($IZ918&gt;=58,INDEX($GO:$GO,$IY918+58),"")</f>
      </c>
      <c r="IW918">
        <f>IF($IZ918&gt;=59,INDEX($GO:$GO,$IY918+59),"")</f>
      </c>
      <c r="IX918">
        <f>IF($IZ918&gt;=60,INDEX($GO:$GO,$IY918+60),"")</f>
      </c>
      <c r="IY918">
        <f>IFERROR(MATCH($GN918,$GO$2:$GO$827,0)+1,0)</f>
      </c>
      <c r="IZ918">
        <f>IFERROR(INDEX($GP$2:$GP$827,MATCH($GN918,$GO$2:$GO$827,0)),0)</f>
      </c>
      <c r="JA918" t="s">
        <v>23</v>
      </c>
      <c r="JB918" t="s">
        <v>23</v>
      </c>
    </row>
    <row r="919" spans="1:262" x14ac:dyDescent="0.25">
      <c r="F919" s="1"/>
      <c r="G919" s="1"/>
      <c r="H919" s="1"/>
      <c r="I919" s="1"/>
      <c r="J919" s="1">
        <f>IFERROR(IF(FIND(" - ",$F919)&gt;0,MID($F919,FIND(" - ",$F919)+3,LEN($F919)),""),"")</f>
      </c>
      <c r="L919" s="1"/>
      <c r="N919" t="s">
        <v>23</v>
      </c>
      <c r="P919">
        <f>IF(OR($N919="",$O919=""),"",IFERROR($N919/$O919,0))</f>
      </c>
      <c r="Q919">
        <f>IF($N919="","",
IF($G919="","",
IF(ISNUMBER(SEARCH("exempt",LOWER($G919))),0,
$N919*(VALUE(SUBSTITUTE($G919,"%",""))/100))))</f>
      </c>
      <c r="W919">
        <f>IF($N919="","",
SUM($N919,$Q919,$U919,$R919,$T919)-
IF($V919="",0,VALUE($V919)))</f>
      </c>
      <c r="AE919" t="s">
        <v>2224</v>
      </c>
      <c r="AM919">
        <f>IFERROR(LEFT($F919,FIND(" - ",$F919)-1),$F919)</f>
      </c>
      <c r="AP919">
        <f>IF($CE919&gt;=1,INDEX($AN:$AN,$CD919+1),"")</f>
      </c>
      <c r="AQ919">
        <f>IF($CE919&gt;=2,INDEX($AN:$AN,$CD919+2),"")</f>
      </c>
      <c r="AR919">
        <f>IF($CE919&gt;=3,INDEX($AN:$AN,$CD919+3),"")</f>
      </c>
      <c r="AS919">
        <f>IF($CE919&gt;=4,INDEX($AN:$AN,$CD919+4),"")</f>
      </c>
      <c r="AT919">
        <f>IF($CE919&gt;=5,INDEX($AN:$AN,$CD919+5),"")</f>
      </c>
      <c r="AU919">
        <f>IF($CE919&gt;=6,INDEX($AN:$AN,$CD919+6),"")</f>
      </c>
      <c r="AV919">
        <f>IF($CE919&gt;=7,INDEX($AN:$AN,$CD919+7),"")</f>
      </c>
      <c r="AW919">
        <f>IF($CE919&gt;=8,INDEX($AN:$AN,$CD919+8),"")</f>
      </c>
      <c r="AX919">
        <f>IF($CE919&gt;=9,INDEX($AN:$AN,$CD919+9),"")</f>
      </c>
      <c r="AY919">
        <f>IF($CE919&gt;=10,INDEX($AN:$AN,$CD919+10),"")</f>
      </c>
      <c r="AZ919">
        <f>IF($CE919&gt;=11,INDEX($AN:$AN,$CD919+11),"")</f>
      </c>
      <c r="BA919">
        <f>IF($CE919&gt;=12,INDEX($AN:$AN,$CD919+12),"")</f>
      </c>
      <c r="BB919">
        <f>IF($CE919&gt;=13,INDEX($AN:$AN,$CD919+13),"")</f>
      </c>
      <c r="BC919">
        <f>IF($CE919&gt;=14,INDEX($AN:$AN,$CD919+14),"")</f>
      </c>
      <c r="BD919">
        <f>IF($CE919&gt;=15,INDEX($AN:$AN,$CD919+15),"")</f>
      </c>
      <c r="BE919">
        <f>IF($CE919&gt;=16,INDEX($AN:$AN,$CD919+16),"")</f>
      </c>
      <c r="BF919">
        <f>IF($CE919&gt;=17,INDEX($AN:$AN,$CD919+17),"")</f>
      </c>
      <c r="BG919">
        <f>IF($CE919&gt;=18,INDEX($AN:$AN,$CD919+18),"")</f>
      </c>
      <c r="BH919">
        <f>IF($CE919&gt;=19,INDEX($AN:$AN,$CD919+19),"")</f>
      </c>
      <c r="BI919">
        <f>IF($CE919&gt;=20,INDEX($AN:$AN,$CD919+20),"")</f>
      </c>
      <c r="BJ919">
        <f>IF($CE919&gt;=21,INDEX($AN:$AN,$CD919+21),"")</f>
      </c>
      <c r="BK919">
        <f>IF($CE919&gt;=22,INDEX($AN:$AN,$CD919+22),"")</f>
      </c>
      <c r="BL919">
        <f>IF($CE919&gt;=23,INDEX($AN:$AN,$CD919+23),"")</f>
      </c>
      <c r="BM919">
        <f>IF($CE919&gt;=24,INDEX($AN:$AN,$CD919+24),"")</f>
      </c>
      <c r="BN919">
        <f>IF($CE919&gt;=25,INDEX($AN:$AN,$CD919+25),"")</f>
      </c>
      <c r="BO919">
        <f>IF($CE919&gt;=26,INDEX($AN:$AN,$CD919+26),"")</f>
      </c>
      <c r="BP919">
        <f>IF($CE919&gt;=27,INDEX($AN:$AN,$CD919+27),"")</f>
      </c>
      <c r="BQ919">
        <f>IF($CE919&gt;=28,INDEX($AN:$AN,$CD919+28),"")</f>
      </c>
      <c r="BR919">
        <f>IF($CE919&gt;=29,INDEX($AN:$AN,$CD919+29),"")</f>
      </c>
      <c r="BS919">
        <f>IF($CE919&gt;=30,INDEX($AN:$AN,$CD919+30),"")</f>
      </c>
      <c r="BT919">
        <f>IF($CE919&gt;=31,INDEX($AN:$AN,$CD919+31),"")</f>
      </c>
      <c r="BU919">
        <f>IF($CE919&gt;=32,INDEX($AN:$AN,$CD919+32),"")</f>
      </c>
      <c r="BV919">
        <f>IF($CE919&gt;=33,INDEX($AN:$AN,$CD919+33),"")</f>
      </c>
      <c r="BW919">
        <f>IF($CE919&gt;=34,INDEX($AN:$AN,$CD919+34),"")</f>
      </c>
      <c r="BX919">
        <f>IF($CE919&gt;=35,INDEX($AN:$AN,$CD919+35),"")</f>
      </c>
      <c r="BY919">
        <f>IF($CE919&gt;=36,INDEX($AN:$AN,$CD919+36),"")</f>
      </c>
      <c r="BZ919">
        <f>IF($CE919&gt;=37,INDEX($AN:$AN,$CD919+37),"")</f>
      </c>
      <c r="CA919">
        <f>IF($CE919&gt;=38,INDEX($AN:$AN,$CD919+38),"")</f>
      </c>
      <c r="CB919">
        <f>IF($CE919&gt;=39,INDEX($AN:$AN,$CD919+39),"")</f>
      </c>
      <c r="CC919">
        <f>IF($CE919&gt;=40,INDEX($AN:$AN,$CD919+40),"")</f>
      </c>
      <c r="CD919">
        <f>IFERROR(MATCH($AM919,$AN$2:$AN$133,0)+1,0)</f>
      </c>
      <c r="CE919">
        <f>IFERROR(INDEX($AO$2:$AO$133,MATCH($AM919,$AN$2:$AN$133,0)),0)</f>
      </c>
      <c r="CF919">
        <f>IFERROR(LEFT($K919,FIND(" - ",$K919)-1),$K919)</f>
      </c>
      <c r="CG919" t="s">
        <v>108</v>
      </c>
      <c r="CI919">
        <f>IF($DD919&gt;=1,INDEX($CG:$CG,$DC919+1),"")</f>
      </c>
      <c r="CJ919">
        <f>IF($DD919&gt;=2,INDEX($CG:$CG,$DC919+2),"")</f>
      </c>
      <c r="CK919">
        <f>IF($DD919&gt;=3,INDEX($CG:$CG,$DC919+3),"")</f>
      </c>
      <c r="CL919">
        <f>IF($DD919&gt;=4,INDEX($CG:$CG,$DC919+4),"")</f>
      </c>
      <c r="CM919">
        <f>IF($DD919&gt;=5,INDEX($CG:$CG,$DC919+5),"")</f>
      </c>
      <c r="CN919">
        <f>IF($DD919&gt;=6,INDEX($CG:$CG,$DC919+6),"")</f>
      </c>
      <c r="CO919">
        <f>IF($DD919&gt;=7,INDEX($CG:$CG,$DC919+7),"")</f>
      </c>
      <c r="CP919">
        <f>IF($DD919&gt;=8,INDEX($CG:$CG,$DC919+8),"")</f>
      </c>
      <c r="CQ919">
        <f>IF($DD919&gt;=9,INDEX($CG:$CG,$DC919+9),"")</f>
      </c>
      <c r="CR919">
        <f>IF($DD919&gt;=10,INDEX($CG:$CG,$DC919+10),"")</f>
      </c>
      <c r="CS919">
        <f>IF($DD919&gt;=11,INDEX($CG:$CG,$DC919+11),"")</f>
      </c>
      <c r="CT919">
        <f>IF($DD919&gt;=12,INDEX($CG:$CG,$DC919+12),"")</f>
      </c>
      <c r="CU919">
        <f>IF($DD919&gt;=13,INDEX($CG:$CG,$DC919+13),"")</f>
      </c>
      <c r="CV919">
        <f>IF($DD919&gt;=14,INDEX($CG:$CG,$DC919+14),"")</f>
      </c>
      <c r="CW919">
        <f>IF($DD919&gt;=15,INDEX($CG:$CG,$DC919+15),"")</f>
      </c>
      <c r="CX919">
        <f>IF($DD919&gt;=16,INDEX($CG:$CG,$DC919+16),"")</f>
      </c>
      <c r="CY919">
        <f>IF($DD919&gt;=17,INDEX($CG:$CG,$DC919+17),"")</f>
      </c>
      <c r="CZ919">
        <f>IF($DD919&gt;=18,INDEX($CG:$CG,$DC919+18),"")</f>
      </c>
      <c r="DA919">
        <f>IF($DD919&gt;=19,INDEX($CG:$CG,$DC919+19),"")</f>
      </c>
      <c r="DB919">
        <f>IF($DD919&gt;=20,INDEX($CG:$CG,$DC919+20),"")</f>
      </c>
      <c r="DC919">
        <f>IFERROR(MATCH($CF919,$CG$2:$CG$1558,0)+1,0)</f>
      </c>
      <c r="DD919">
        <f>IFERROR(INDEX($CH$2:$CH$1558,MATCH($CF919,$CG$2:$CG$1558,0)),0)</f>
      </c>
      <c r="DE919">
        <f>IFERROR(INDEX($AL:$AL,MATCH($G919,$AK:$AK,0))&amp;"","")</f>
      </c>
      <c r="DI919">
        <f>IF($GL919&gt;=1,INDEX($DF:$DF,$GK919+1),"")</f>
      </c>
      <c r="DJ919">
        <f>IF($GL919&gt;=2,INDEX($DF:$DF,$GK919+2),"")</f>
      </c>
      <c r="DK919">
        <f>IF($GL919&gt;=3,INDEX($DF:$DF,$GK919+3),"")</f>
      </c>
      <c r="DL919">
        <f>IF($GL919&gt;=4,INDEX($DF:$DF,$GK919+4),"")</f>
      </c>
      <c r="DM919">
        <f>IF($GL919&gt;=5,INDEX($DF:$DF,$GK919+5),"")</f>
      </c>
      <c r="DN919">
        <f>IF($GL919&gt;=6,INDEX($DF:$DF,$GK919+6),"")</f>
      </c>
      <c r="DO919">
        <f>IF($GL919&gt;=7,INDEX($DF:$DF,$GK919+7),"")</f>
      </c>
      <c r="DP919">
        <f>IF($GL919&gt;=8,INDEX($DF:$DF,$GK919+8),"")</f>
      </c>
      <c r="DQ919">
        <f>IF($GL919&gt;=9,INDEX($DF:$DF,$GK919+9),"")</f>
      </c>
      <c r="DR919">
        <f>IF($GL919&gt;=10,INDEX($DF:$DF,$GK919+10),"")</f>
      </c>
      <c r="DS919">
        <f>IF($GL919&gt;=11,INDEX($DF:$DF,$GK919+11),"")</f>
      </c>
      <c r="DT919">
        <f>IF($GL919&gt;=12,INDEX($DF:$DF,$GK919+12),"")</f>
      </c>
      <c r="DU919">
        <f>IF($GL919&gt;=13,INDEX($DF:$DF,$GK919+13),"")</f>
      </c>
      <c r="DV919">
        <f>IF($GL919&gt;=14,INDEX($DF:$DF,$GK919+14),"")</f>
      </c>
      <c r="DW919">
        <f>IF($GL919&gt;=15,INDEX($DF:$DF,$GK919+15),"")</f>
      </c>
      <c r="DX919">
        <f>IF($GL919&gt;=16,INDEX($DF:$DF,$GK919+16),"")</f>
      </c>
      <c r="DY919">
        <f>IF($GL919&gt;=17,INDEX($DF:$DF,$GK919+17),"")</f>
      </c>
      <c r="DZ919">
        <f>IF($GL919&gt;=18,INDEX($DF:$DF,$GK919+18),"")</f>
      </c>
      <c r="EA919">
        <f>IF($GL919&gt;=19,INDEX($DF:$DF,$GK919+19),"")</f>
      </c>
      <c r="EB919">
        <f>IF($GL919&gt;=20,INDEX($DF:$DF,$GK919+20),"")</f>
      </c>
      <c r="EC919">
        <f>IF($GL919&gt;=21,INDEX($DF:$DF,$GK919+21),"")</f>
      </c>
      <c r="ED919">
        <f>IF($GL919&gt;=22,INDEX($DF:$DF,$GK919+22),"")</f>
      </c>
      <c r="EE919">
        <f>IF($GL919&gt;=23,INDEX($DF:$DF,$GK919+23),"")</f>
      </c>
      <c r="EF919">
        <f>IF($GL919&gt;=24,INDEX($DF:$DF,$GK919+24),"")</f>
      </c>
      <c r="EG919">
        <f>IF($GL919&gt;=25,INDEX($DF:$DF,$GK919+25),"")</f>
      </c>
      <c r="EH919">
        <f>IF($GL919&gt;=26,INDEX($DF:$DF,$GK919+26),"")</f>
      </c>
      <c r="EI919">
        <f>IF($GL919&gt;=27,INDEX($DF:$DF,$GK919+27),"")</f>
      </c>
      <c r="EJ919">
        <f>IF($GL919&gt;=28,INDEX($DF:$DF,$GK919+28),"")</f>
      </c>
      <c r="EK919">
        <f>IF($GL919&gt;=29,INDEX($DF:$DF,$GK919+29),"")</f>
      </c>
      <c r="EL919">
        <f>IF($GL919&gt;=30,INDEX($DF:$DF,$GK919+30),"")</f>
      </c>
      <c r="EM919">
        <f>IF($GL919&gt;=31,INDEX($DF:$DF,$GK919+31),"")</f>
      </c>
      <c r="EN919">
        <f>IF($GL919&gt;=32,INDEX($DF:$DF,$GK919+32),"")</f>
      </c>
      <c r="EO919">
        <f>IF($GL919&gt;=33,INDEX($DF:$DF,$GK919+33),"")</f>
      </c>
      <c r="EP919">
        <f>IF($GL919&gt;=34,INDEX($DF:$DF,$GK919+34),"")</f>
      </c>
      <c r="EQ919">
        <f>IF($GL919&gt;=35,INDEX($DF:$DF,$GK919+35),"")</f>
      </c>
      <c r="ER919">
        <f>IF($GL919&gt;=36,INDEX($DF:$DF,$GK919+36),"")</f>
      </c>
      <c r="ES919">
        <f>IF($GL919&gt;=37,INDEX($DF:$DF,$GK919+37),"")</f>
      </c>
      <c r="ET919">
        <f>IF($GL919&gt;=38,INDEX($DF:$DF,$GK919+38),"")</f>
      </c>
      <c r="EU919">
        <f>IF($GL919&gt;=39,INDEX($DF:$DF,$GK919+39),"")</f>
      </c>
      <c r="EV919">
        <f>IF($GL919&gt;=40,INDEX($DF:$DF,$GK919+40),"")</f>
      </c>
      <c r="EW919">
        <f>IF($GL919&gt;=1,INDEX($DG:$DG,$GK919+1),"")</f>
      </c>
      <c r="EX919">
        <f>IF($GL919&gt;=2,INDEX($DG:$DG,$GK919+2),"")</f>
      </c>
      <c r="EY919">
        <f>IF($GL919&gt;=3,INDEX($DG:$DG,$GK919+3),"")</f>
      </c>
      <c r="EZ919">
        <f>IF($GL919&gt;=4,INDEX($DG:$DG,$GK919+4),"")</f>
      </c>
      <c r="FA919">
        <f>IF($GL919&gt;=5,INDEX($DG:$DG,$GK919+5),"")</f>
      </c>
      <c r="FB919">
        <f>IF($GL919&gt;=6,INDEX($DG:$DG,$GK919+6),"")</f>
      </c>
      <c r="FC919">
        <f>IF($GL919&gt;=7,INDEX($DG:$DG,$GK919+7),"")</f>
      </c>
      <c r="FD919">
        <f>IF($GL919&gt;=8,INDEX($DG:$DG,$GK919+8),"")</f>
      </c>
      <c r="FE919">
        <f>IF($GL919&gt;=9,INDEX($DG:$DG,$GK919+9),"")</f>
      </c>
      <c r="FF919">
        <f>IF($GL919&gt;=10,INDEX($DG:$DG,$GK919+10),"")</f>
      </c>
      <c r="FG919">
        <f>IF($GL919&gt;=11,INDEX($DG:$DG,$GK919+11),"")</f>
      </c>
      <c r="FH919">
        <f>IF($GL919&gt;=12,INDEX($DG:$DG,$GK919+12),"")</f>
      </c>
      <c r="FI919">
        <f>IF($GL919&gt;=13,INDEX($DG:$DG,$GK919+13),"")</f>
      </c>
      <c r="FJ919">
        <f>IF($GL919&gt;=14,INDEX($DG:$DG,$GK919+14),"")</f>
      </c>
      <c r="FK919">
        <f>IF($GL919&gt;=15,INDEX($DG:$DG,$GK919+15),"")</f>
      </c>
      <c r="FL919">
        <f>IF($GL919&gt;=16,INDEX($DG:$DG,$GK919+16),"")</f>
      </c>
      <c r="FM919">
        <f>IF($GL919&gt;=17,INDEX($DG:$DG,$GK919+17),"")</f>
      </c>
      <c r="FN919">
        <f>IF($GL919&gt;=18,INDEX($DG:$DG,$GK919+18),"")</f>
      </c>
      <c r="FO919">
        <f>IF($GL919&gt;=19,INDEX($DG:$DG,$GK919+19),"")</f>
      </c>
      <c r="FP919">
        <f>IF($GL919&gt;=20,INDEX($DG:$DG,$GK919+20),"")</f>
      </c>
      <c r="FQ919">
        <f>IF($GL919&gt;=21,INDEX($DG:$DG,$GK919+21),"")</f>
      </c>
      <c r="FR919">
        <f>IF($GL919&gt;=22,INDEX($DG:$DG,$GK919+22),"")</f>
      </c>
      <c r="FS919">
        <f>IF($GL919&gt;=23,INDEX($DG:$DG,$GK919+23),"")</f>
      </c>
      <c r="FT919">
        <f>IF($GL919&gt;=24,INDEX($DG:$DG,$GK919+24),"")</f>
      </c>
      <c r="FU919">
        <f>IF($GL919&gt;=25,INDEX($DG:$DG,$GK919+25),"")</f>
      </c>
      <c r="FV919">
        <f>IF($GL919&gt;=26,INDEX($DG:$DG,$GK919+26),"")</f>
      </c>
      <c r="FW919">
        <f>IF($GL919&gt;=27,INDEX($DG:$DG,$GK919+27),"")</f>
      </c>
      <c r="FX919">
        <f>IF($GL919&gt;=28,INDEX($DG:$DG,$GK919+28),"")</f>
      </c>
      <c r="FY919">
        <f>IF($GL919&gt;=29,INDEX($DG:$DG,$GK919+29),"")</f>
      </c>
      <c r="FZ919">
        <f>IF($GL919&gt;=30,INDEX($DG:$DG,$GK919+30),"")</f>
      </c>
      <c r="GA919">
        <f>IF($GL919&gt;=31,INDEX($DG:$DG,$GK919+31),"")</f>
      </c>
      <c r="GB919">
        <f>IF($GL919&gt;=32,INDEX($DG:$DG,$GK919+32),"")</f>
      </c>
      <c r="GC919">
        <f>IF($GL919&gt;=33,INDEX($DG:$DG,$GK919+33),"")</f>
      </c>
      <c r="GD919">
        <f>IF($GL919&gt;=34,INDEX($DG:$DG,$GK919+34),"")</f>
      </c>
      <c r="GE919">
        <f>IF($GL919&gt;=35,INDEX($DG:$DG,$GK919+35),"")</f>
      </c>
      <c r="GF919">
        <f>IF($GL919&gt;=36,INDEX($DG:$DG,$GK919+36),"")</f>
      </c>
      <c r="GG919">
        <f>IF($GL919&gt;=37,INDEX($DG:$DG,$GK919+37),"")</f>
      </c>
      <c r="GH919">
        <f>IF($GL919&gt;=38,INDEX($DG:$DG,$GK919+38),"")</f>
      </c>
      <c r="GI919">
        <f>IF($GL919&gt;=39,INDEX($DG:$DG,$GK919+39),"")</f>
      </c>
      <c r="GJ919">
        <f>IF($GL919&gt;=40,INDEX($DG:$DG,$GK919+40),"")</f>
      </c>
      <c r="GK919">
        <f>IFERROR(MATCH($DE919,$DF$2:$DF$166,0)+1,0)</f>
      </c>
      <c r="GL919">
        <f>IFERROR(INDEX($DH$2:$DH$166,MATCH($DE919,$DF$2:$DF$166,0)),0)</f>
      </c>
      <c r="GM919">
        <f>IFERROR(MATCH($H919,$DI$919:$EV$919,0),0)</f>
      </c>
      <c r="GN919">
        <f>IF($GM919&gt;0,INDEX($EW$919:$GJ$919,$GM919),"")</f>
      </c>
      <c r="GQ919">
        <f>IF($IZ919&gt;=1,INDEX($GO:$GO,$IY919+1),"")</f>
      </c>
      <c r="GR919">
        <f>IF($IZ919&gt;=2,INDEX($GO:$GO,$IY919+2),"")</f>
      </c>
      <c r="GS919">
        <f>IF($IZ919&gt;=3,INDEX($GO:$GO,$IY919+3),"")</f>
      </c>
      <c r="GT919">
        <f>IF($IZ919&gt;=4,INDEX($GO:$GO,$IY919+4),"")</f>
      </c>
      <c r="GU919">
        <f>IF($IZ919&gt;=5,INDEX($GO:$GO,$IY919+5),"")</f>
      </c>
      <c r="GV919">
        <f>IF($IZ919&gt;=6,INDEX($GO:$GO,$IY919+6),"")</f>
      </c>
      <c r="GW919">
        <f>IF($IZ919&gt;=7,INDEX($GO:$GO,$IY919+7),"")</f>
      </c>
      <c r="GX919">
        <f>IF($IZ919&gt;=8,INDEX($GO:$GO,$IY919+8),"")</f>
      </c>
      <c r="GY919">
        <f>IF($IZ919&gt;=9,INDEX($GO:$GO,$IY919+9),"")</f>
      </c>
      <c r="GZ919">
        <f>IF($IZ919&gt;=10,INDEX($GO:$GO,$IY919+10),"")</f>
      </c>
      <c r="HA919">
        <f>IF($IZ919&gt;=11,INDEX($GO:$GO,$IY919+11),"")</f>
      </c>
      <c r="HB919">
        <f>IF($IZ919&gt;=12,INDEX($GO:$GO,$IY919+12),"")</f>
      </c>
      <c r="HC919">
        <f>IF($IZ919&gt;=13,INDEX($GO:$GO,$IY919+13),"")</f>
      </c>
      <c r="HD919">
        <f>IF($IZ919&gt;=14,INDEX($GO:$GO,$IY919+14),"")</f>
      </c>
      <c r="HE919">
        <f>IF($IZ919&gt;=15,INDEX($GO:$GO,$IY919+15),"")</f>
      </c>
      <c r="HF919">
        <f>IF($IZ919&gt;=16,INDEX($GO:$GO,$IY919+16),"")</f>
      </c>
      <c r="HG919">
        <f>IF($IZ919&gt;=17,INDEX($GO:$GO,$IY919+17),"")</f>
      </c>
      <c r="HH919">
        <f>IF($IZ919&gt;=18,INDEX($GO:$GO,$IY919+18),"")</f>
      </c>
      <c r="HI919">
        <f>IF($IZ919&gt;=19,INDEX($GO:$GO,$IY919+19),"")</f>
      </c>
      <c r="HJ919">
        <f>IF($IZ919&gt;=20,INDEX($GO:$GO,$IY919+20),"")</f>
      </c>
      <c r="HK919">
        <f>IF($IZ919&gt;=21,INDEX($GO:$GO,$IY919+21),"")</f>
      </c>
      <c r="HL919">
        <f>IF($IZ919&gt;=22,INDEX($GO:$GO,$IY919+22),"")</f>
      </c>
      <c r="HM919">
        <f>IF($IZ919&gt;=23,INDEX($GO:$GO,$IY919+23),"")</f>
      </c>
      <c r="HN919">
        <f>IF($IZ919&gt;=24,INDEX($GO:$GO,$IY919+24),"")</f>
      </c>
      <c r="HO919">
        <f>IF($IZ919&gt;=25,INDEX($GO:$GO,$IY919+25),"")</f>
      </c>
      <c r="HP919">
        <f>IF($IZ919&gt;=26,INDEX($GO:$GO,$IY919+26),"")</f>
      </c>
      <c r="HQ919">
        <f>IF($IZ919&gt;=27,INDEX($GO:$GO,$IY919+27),"")</f>
      </c>
      <c r="HR919">
        <f>IF($IZ919&gt;=28,INDEX($GO:$GO,$IY919+28),"")</f>
      </c>
      <c r="HS919">
        <f>IF($IZ919&gt;=29,INDEX($GO:$GO,$IY919+29),"")</f>
      </c>
      <c r="HT919">
        <f>IF($IZ919&gt;=30,INDEX($GO:$GO,$IY919+30),"")</f>
      </c>
      <c r="HU919">
        <f>IF($IZ919&gt;=31,INDEX($GO:$GO,$IY919+31),"")</f>
      </c>
      <c r="HV919">
        <f>IF($IZ919&gt;=32,INDEX($GO:$GO,$IY919+32),"")</f>
      </c>
      <c r="HW919">
        <f>IF($IZ919&gt;=33,INDEX($GO:$GO,$IY919+33),"")</f>
      </c>
      <c r="HX919">
        <f>IF($IZ919&gt;=34,INDEX($GO:$GO,$IY919+34),"")</f>
      </c>
      <c r="HY919">
        <f>IF($IZ919&gt;=35,INDEX($GO:$GO,$IY919+35),"")</f>
      </c>
      <c r="HZ919">
        <f>IF($IZ919&gt;=36,INDEX($GO:$GO,$IY919+36),"")</f>
      </c>
      <c r="IA919">
        <f>IF($IZ919&gt;=37,INDEX($GO:$GO,$IY919+37),"")</f>
      </c>
      <c r="IB919">
        <f>IF($IZ919&gt;=38,INDEX($GO:$GO,$IY919+38),"")</f>
      </c>
      <c r="IC919">
        <f>IF($IZ919&gt;=39,INDEX($GO:$GO,$IY919+39),"")</f>
      </c>
      <c r="ID919">
        <f>IF($IZ919&gt;=40,INDEX($GO:$GO,$IY919+40),"")</f>
      </c>
      <c r="IE919">
        <f>IF($IZ919&gt;=41,INDEX($GO:$GO,$IY919+41),"")</f>
      </c>
      <c r="IF919">
        <f>IF($IZ919&gt;=42,INDEX($GO:$GO,$IY919+42),"")</f>
      </c>
      <c r="IG919">
        <f>IF($IZ919&gt;=43,INDEX($GO:$GO,$IY919+43),"")</f>
      </c>
      <c r="IH919">
        <f>IF($IZ919&gt;=44,INDEX($GO:$GO,$IY919+44),"")</f>
      </c>
      <c r="II919">
        <f>IF($IZ919&gt;=45,INDEX($GO:$GO,$IY919+45),"")</f>
      </c>
      <c r="IJ919">
        <f>IF($IZ919&gt;=46,INDEX($GO:$GO,$IY919+46),"")</f>
      </c>
      <c r="IK919">
        <f>IF($IZ919&gt;=47,INDEX($GO:$GO,$IY919+47),"")</f>
      </c>
      <c r="IL919">
        <f>IF($IZ919&gt;=48,INDEX($GO:$GO,$IY919+48),"")</f>
      </c>
      <c r="IM919">
        <f>IF($IZ919&gt;=49,INDEX($GO:$GO,$IY919+49),"")</f>
      </c>
      <c r="IN919">
        <f>IF($IZ919&gt;=50,INDEX($GO:$GO,$IY919+50),"")</f>
      </c>
      <c r="IO919">
        <f>IF($IZ919&gt;=51,INDEX($GO:$GO,$IY919+51),"")</f>
      </c>
      <c r="IP919">
        <f>IF($IZ919&gt;=52,INDEX($GO:$GO,$IY919+52),"")</f>
      </c>
      <c r="IQ919">
        <f>IF($IZ919&gt;=53,INDEX($GO:$GO,$IY919+53),"")</f>
      </c>
      <c r="IR919">
        <f>IF($IZ919&gt;=54,INDEX($GO:$GO,$IY919+54),"")</f>
      </c>
      <c r="IS919">
        <f>IF($IZ919&gt;=55,INDEX($GO:$GO,$IY919+55),"")</f>
      </c>
      <c r="IT919">
        <f>IF($IZ919&gt;=56,INDEX($GO:$GO,$IY919+56),"")</f>
      </c>
      <c r="IU919">
        <f>IF($IZ919&gt;=57,INDEX($GO:$GO,$IY919+57),"")</f>
      </c>
      <c r="IV919">
        <f>IF($IZ919&gt;=58,INDEX($GO:$GO,$IY919+58),"")</f>
      </c>
      <c r="IW919">
        <f>IF($IZ919&gt;=59,INDEX($GO:$GO,$IY919+59),"")</f>
      </c>
      <c r="IX919">
        <f>IF($IZ919&gt;=60,INDEX($GO:$GO,$IY919+60),"")</f>
      </c>
      <c r="IY919">
        <f>IFERROR(MATCH($GN919,$GO$2:$GO$827,0)+1,0)</f>
      </c>
      <c r="IZ919">
        <f>IFERROR(INDEX($GP$2:$GP$827,MATCH($GN919,$GO$2:$GO$827,0)),0)</f>
      </c>
      <c r="JA919" t="s">
        <v>23</v>
      </c>
      <c r="JB919" t="s">
        <v>23</v>
      </c>
    </row>
    <row r="920" spans="1:262" x14ac:dyDescent="0.25">
      <c r="F920" s="1"/>
      <c r="G920" s="1"/>
      <c r="H920" s="1"/>
      <c r="I920" s="1"/>
      <c r="J920" s="1">
        <f>IFERROR(IF(FIND(" - ",$F920)&gt;0,MID($F920,FIND(" - ",$F920)+3,LEN($F920)),""),"")</f>
      </c>
      <c r="L920" s="1"/>
      <c r="N920" t="s">
        <v>23</v>
      </c>
      <c r="P920">
        <f>IF(OR($N920="",$O920=""),"",IFERROR($N920/$O920,0))</f>
      </c>
      <c r="Q920">
        <f>IF($N920="","",
IF($G920="","",
IF(ISNUMBER(SEARCH("exempt",LOWER($G920))),0,
$N920*(VALUE(SUBSTITUTE($G920,"%",""))/100))))</f>
      </c>
      <c r="W920">
        <f>IF($N920="","",
SUM($N920,$Q920,$U920,$R920,$T920)-
IF($V920="",0,VALUE($V920)))</f>
      </c>
      <c r="AE920" t="s">
        <v>2225</v>
      </c>
      <c r="AM920">
        <f>IFERROR(LEFT($F920,FIND(" - ",$F920)-1),$F920)</f>
      </c>
      <c r="AP920">
        <f>IF($CE920&gt;=1,INDEX($AN:$AN,$CD920+1),"")</f>
      </c>
      <c r="AQ920">
        <f>IF($CE920&gt;=2,INDEX($AN:$AN,$CD920+2),"")</f>
      </c>
      <c r="AR920">
        <f>IF($CE920&gt;=3,INDEX($AN:$AN,$CD920+3),"")</f>
      </c>
      <c r="AS920">
        <f>IF($CE920&gt;=4,INDEX($AN:$AN,$CD920+4),"")</f>
      </c>
      <c r="AT920">
        <f>IF($CE920&gt;=5,INDEX($AN:$AN,$CD920+5),"")</f>
      </c>
      <c r="AU920">
        <f>IF($CE920&gt;=6,INDEX($AN:$AN,$CD920+6),"")</f>
      </c>
      <c r="AV920">
        <f>IF($CE920&gt;=7,INDEX($AN:$AN,$CD920+7),"")</f>
      </c>
      <c r="AW920">
        <f>IF($CE920&gt;=8,INDEX($AN:$AN,$CD920+8),"")</f>
      </c>
      <c r="AX920">
        <f>IF($CE920&gt;=9,INDEX($AN:$AN,$CD920+9),"")</f>
      </c>
      <c r="AY920">
        <f>IF($CE920&gt;=10,INDEX($AN:$AN,$CD920+10),"")</f>
      </c>
      <c r="AZ920">
        <f>IF($CE920&gt;=11,INDEX($AN:$AN,$CD920+11),"")</f>
      </c>
      <c r="BA920">
        <f>IF($CE920&gt;=12,INDEX($AN:$AN,$CD920+12),"")</f>
      </c>
      <c r="BB920">
        <f>IF($CE920&gt;=13,INDEX($AN:$AN,$CD920+13),"")</f>
      </c>
      <c r="BC920">
        <f>IF($CE920&gt;=14,INDEX($AN:$AN,$CD920+14),"")</f>
      </c>
      <c r="BD920">
        <f>IF($CE920&gt;=15,INDEX($AN:$AN,$CD920+15),"")</f>
      </c>
      <c r="BE920">
        <f>IF($CE920&gt;=16,INDEX($AN:$AN,$CD920+16),"")</f>
      </c>
      <c r="BF920">
        <f>IF($CE920&gt;=17,INDEX($AN:$AN,$CD920+17),"")</f>
      </c>
      <c r="BG920">
        <f>IF($CE920&gt;=18,INDEX($AN:$AN,$CD920+18),"")</f>
      </c>
      <c r="BH920">
        <f>IF($CE920&gt;=19,INDEX($AN:$AN,$CD920+19),"")</f>
      </c>
      <c r="BI920">
        <f>IF($CE920&gt;=20,INDEX($AN:$AN,$CD920+20),"")</f>
      </c>
      <c r="BJ920">
        <f>IF($CE920&gt;=21,INDEX($AN:$AN,$CD920+21),"")</f>
      </c>
      <c r="BK920">
        <f>IF($CE920&gt;=22,INDEX($AN:$AN,$CD920+22),"")</f>
      </c>
      <c r="BL920">
        <f>IF($CE920&gt;=23,INDEX($AN:$AN,$CD920+23),"")</f>
      </c>
      <c r="BM920">
        <f>IF($CE920&gt;=24,INDEX($AN:$AN,$CD920+24),"")</f>
      </c>
      <c r="BN920">
        <f>IF($CE920&gt;=25,INDEX($AN:$AN,$CD920+25),"")</f>
      </c>
      <c r="BO920">
        <f>IF($CE920&gt;=26,INDEX($AN:$AN,$CD920+26),"")</f>
      </c>
      <c r="BP920">
        <f>IF($CE920&gt;=27,INDEX($AN:$AN,$CD920+27),"")</f>
      </c>
      <c r="BQ920">
        <f>IF($CE920&gt;=28,INDEX($AN:$AN,$CD920+28),"")</f>
      </c>
      <c r="BR920">
        <f>IF($CE920&gt;=29,INDEX($AN:$AN,$CD920+29),"")</f>
      </c>
      <c r="BS920">
        <f>IF($CE920&gt;=30,INDEX($AN:$AN,$CD920+30),"")</f>
      </c>
      <c r="BT920">
        <f>IF($CE920&gt;=31,INDEX($AN:$AN,$CD920+31),"")</f>
      </c>
      <c r="BU920">
        <f>IF($CE920&gt;=32,INDEX($AN:$AN,$CD920+32),"")</f>
      </c>
      <c r="BV920">
        <f>IF($CE920&gt;=33,INDEX($AN:$AN,$CD920+33),"")</f>
      </c>
      <c r="BW920">
        <f>IF($CE920&gt;=34,INDEX($AN:$AN,$CD920+34),"")</f>
      </c>
      <c r="BX920">
        <f>IF($CE920&gt;=35,INDEX($AN:$AN,$CD920+35),"")</f>
      </c>
      <c r="BY920">
        <f>IF($CE920&gt;=36,INDEX($AN:$AN,$CD920+36),"")</f>
      </c>
      <c r="BZ920">
        <f>IF($CE920&gt;=37,INDEX($AN:$AN,$CD920+37),"")</f>
      </c>
      <c r="CA920">
        <f>IF($CE920&gt;=38,INDEX($AN:$AN,$CD920+38),"")</f>
      </c>
      <c r="CB920">
        <f>IF($CE920&gt;=39,INDEX($AN:$AN,$CD920+39),"")</f>
      </c>
      <c r="CC920">
        <f>IF($CE920&gt;=40,INDEX($AN:$AN,$CD920+40),"")</f>
      </c>
      <c r="CD920">
        <f>IFERROR(MATCH($AM920,$AN$2:$AN$133,0)+1,0)</f>
      </c>
      <c r="CE920">
        <f>IFERROR(INDEX($AO$2:$AO$133,MATCH($AM920,$AN$2:$AN$133,0)),0)</f>
      </c>
      <c r="CF920">
        <f>IFERROR(LEFT($K920,FIND(" - ",$K920)-1),$K920)</f>
      </c>
      <c r="CG920" t="s">
        <v>2226</v>
      </c>
      <c r="CH920">
        <v>1</v>
      </c>
      <c r="CI920">
        <f>IF($DD920&gt;=1,INDEX($CG:$CG,$DC920+1),"")</f>
      </c>
      <c r="CJ920">
        <f>IF($DD920&gt;=2,INDEX($CG:$CG,$DC920+2),"")</f>
      </c>
      <c r="CK920">
        <f>IF($DD920&gt;=3,INDEX($CG:$CG,$DC920+3),"")</f>
      </c>
      <c r="CL920">
        <f>IF($DD920&gt;=4,INDEX($CG:$CG,$DC920+4),"")</f>
      </c>
      <c r="CM920">
        <f>IF($DD920&gt;=5,INDEX($CG:$CG,$DC920+5),"")</f>
      </c>
      <c r="CN920">
        <f>IF($DD920&gt;=6,INDEX($CG:$CG,$DC920+6),"")</f>
      </c>
      <c r="CO920">
        <f>IF($DD920&gt;=7,INDEX($CG:$CG,$DC920+7),"")</f>
      </c>
      <c r="CP920">
        <f>IF($DD920&gt;=8,INDEX($CG:$CG,$DC920+8),"")</f>
      </c>
      <c r="CQ920">
        <f>IF($DD920&gt;=9,INDEX($CG:$CG,$DC920+9),"")</f>
      </c>
      <c r="CR920">
        <f>IF($DD920&gt;=10,INDEX($CG:$CG,$DC920+10),"")</f>
      </c>
      <c r="CS920">
        <f>IF($DD920&gt;=11,INDEX($CG:$CG,$DC920+11),"")</f>
      </c>
      <c r="CT920">
        <f>IF($DD920&gt;=12,INDEX($CG:$CG,$DC920+12),"")</f>
      </c>
      <c r="CU920">
        <f>IF($DD920&gt;=13,INDEX($CG:$CG,$DC920+13),"")</f>
      </c>
      <c r="CV920">
        <f>IF($DD920&gt;=14,INDEX($CG:$CG,$DC920+14),"")</f>
      </c>
      <c r="CW920">
        <f>IF($DD920&gt;=15,INDEX($CG:$CG,$DC920+15),"")</f>
      </c>
      <c r="CX920">
        <f>IF($DD920&gt;=16,INDEX($CG:$CG,$DC920+16),"")</f>
      </c>
      <c r="CY920">
        <f>IF($DD920&gt;=17,INDEX($CG:$CG,$DC920+17),"")</f>
      </c>
      <c r="CZ920">
        <f>IF($DD920&gt;=18,INDEX($CG:$CG,$DC920+18),"")</f>
      </c>
      <c r="DA920">
        <f>IF($DD920&gt;=19,INDEX($CG:$CG,$DC920+19),"")</f>
      </c>
      <c r="DB920">
        <f>IF($DD920&gt;=20,INDEX($CG:$CG,$DC920+20),"")</f>
      </c>
      <c r="DC920">
        <f>IFERROR(MATCH($CF920,$CG$2:$CG$1558,0)+1,0)</f>
      </c>
      <c r="DD920">
        <f>IFERROR(INDEX($CH$2:$CH$1558,MATCH($CF920,$CG$2:$CG$1558,0)),0)</f>
      </c>
      <c r="DE920">
        <f>IFERROR(INDEX($AL:$AL,MATCH($G920,$AK:$AK,0))&amp;"","")</f>
      </c>
      <c r="DI920">
        <f>IF($GL920&gt;=1,INDEX($DF:$DF,$GK920+1),"")</f>
      </c>
      <c r="DJ920">
        <f>IF($GL920&gt;=2,INDEX($DF:$DF,$GK920+2),"")</f>
      </c>
      <c r="DK920">
        <f>IF($GL920&gt;=3,INDEX($DF:$DF,$GK920+3),"")</f>
      </c>
      <c r="DL920">
        <f>IF($GL920&gt;=4,INDEX($DF:$DF,$GK920+4),"")</f>
      </c>
      <c r="DM920">
        <f>IF($GL920&gt;=5,INDEX($DF:$DF,$GK920+5),"")</f>
      </c>
      <c r="DN920">
        <f>IF($GL920&gt;=6,INDEX($DF:$DF,$GK920+6),"")</f>
      </c>
      <c r="DO920">
        <f>IF($GL920&gt;=7,INDEX($DF:$DF,$GK920+7),"")</f>
      </c>
      <c r="DP920">
        <f>IF($GL920&gt;=8,INDEX($DF:$DF,$GK920+8),"")</f>
      </c>
      <c r="DQ920">
        <f>IF($GL920&gt;=9,INDEX($DF:$DF,$GK920+9),"")</f>
      </c>
      <c r="DR920">
        <f>IF($GL920&gt;=10,INDEX($DF:$DF,$GK920+10),"")</f>
      </c>
      <c r="DS920">
        <f>IF($GL920&gt;=11,INDEX($DF:$DF,$GK920+11),"")</f>
      </c>
      <c r="DT920">
        <f>IF($GL920&gt;=12,INDEX($DF:$DF,$GK920+12),"")</f>
      </c>
      <c r="DU920">
        <f>IF($GL920&gt;=13,INDEX($DF:$DF,$GK920+13),"")</f>
      </c>
      <c r="DV920">
        <f>IF($GL920&gt;=14,INDEX($DF:$DF,$GK920+14),"")</f>
      </c>
      <c r="DW920">
        <f>IF($GL920&gt;=15,INDEX($DF:$DF,$GK920+15),"")</f>
      </c>
      <c r="DX920">
        <f>IF($GL920&gt;=16,INDEX($DF:$DF,$GK920+16),"")</f>
      </c>
      <c r="DY920">
        <f>IF($GL920&gt;=17,INDEX($DF:$DF,$GK920+17),"")</f>
      </c>
      <c r="DZ920">
        <f>IF($GL920&gt;=18,INDEX($DF:$DF,$GK920+18),"")</f>
      </c>
      <c r="EA920">
        <f>IF($GL920&gt;=19,INDEX($DF:$DF,$GK920+19),"")</f>
      </c>
      <c r="EB920">
        <f>IF($GL920&gt;=20,INDEX($DF:$DF,$GK920+20),"")</f>
      </c>
      <c r="EC920">
        <f>IF($GL920&gt;=21,INDEX($DF:$DF,$GK920+21),"")</f>
      </c>
      <c r="ED920">
        <f>IF($GL920&gt;=22,INDEX($DF:$DF,$GK920+22),"")</f>
      </c>
      <c r="EE920">
        <f>IF($GL920&gt;=23,INDEX($DF:$DF,$GK920+23),"")</f>
      </c>
      <c r="EF920">
        <f>IF($GL920&gt;=24,INDEX($DF:$DF,$GK920+24),"")</f>
      </c>
      <c r="EG920">
        <f>IF($GL920&gt;=25,INDEX($DF:$DF,$GK920+25),"")</f>
      </c>
      <c r="EH920">
        <f>IF($GL920&gt;=26,INDEX($DF:$DF,$GK920+26),"")</f>
      </c>
      <c r="EI920">
        <f>IF($GL920&gt;=27,INDEX($DF:$DF,$GK920+27),"")</f>
      </c>
      <c r="EJ920">
        <f>IF($GL920&gt;=28,INDEX($DF:$DF,$GK920+28),"")</f>
      </c>
      <c r="EK920">
        <f>IF($GL920&gt;=29,INDEX($DF:$DF,$GK920+29),"")</f>
      </c>
      <c r="EL920">
        <f>IF($GL920&gt;=30,INDEX($DF:$DF,$GK920+30),"")</f>
      </c>
      <c r="EM920">
        <f>IF($GL920&gt;=31,INDEX($DF:$DF,$GK920+31),"")</f>
      </c>
      <c r="EN920">
        <f>IF($GL920&gt;=32,INDEX($DF:$DF,$GK920+32),"")</f>
      </c>
      <c r="EO920">
        <f>IF($GL920&gt;=33,INDEX($DF:$DF,$GK920+33),"")</f>
      </c>
      <c r="EP920">
        <f>IF($GL920&gt;=34,INDEX($DF:$DF,$GK920+34),"")</f>
      </c>
      <c r="EQ920">
        <f>IF($GL920&gt;=35,INDEX($DF:$DF,$GK920+35),"")</f>
      </c>
      <c r="ER920">
        <f>IF($GL920&gt;=36,INDEX($DF:$DF,$GK920+36),"")</f>
      </c>
      <c r="ES920">
        <f>IF($GL920&gt;=37,INDEX($DF:$DF,$GK920+37),"")</f>
      </c>
      <c r="ET920">
        <f>IF($GL920&gt;=38,INDEX($DF:$DF,$GK920+38),"")</f>
      </c>
      <c r="EU920">
        <f>IF($GL920&gt;=39,INDEX($DF:$DF,$GK920+39),"")</f>
      </c>
      <c r="EV920">
        <f>IF($GL920&gt;=40,INDEX($DF:$DF,$GK920+40),"")</f>
      </c>
      <c r="EW920">
        <f>IF($GL920&gt;=1,INDEX($DG:$DG,$GK920+1),"")</f>
      </c>
      <c r="EX920">
        <f>IF($GL920&gt;=2,INDEX($DG:$DG,$GK920+2),"")</f>
      </c>
      <c r="EY920">
        <f>IF($GL920&gt;=3,INDEX($DG:$DG,$GK920+3),"")</f>
      </c>
      <c r="EZ920">
        <f>IF($GL920&gt;=4,INDEX($DG:$DG,$GK920+4),"")</f>
      </c>
      <c r="FA920">
        <f>IF($GL920&gt;=5,INDEX($DG:$DG,$GK920+5),"")</f>
      </c>
      <c r="FB920">
        <f>IF($GL920&gt;=6,INDEX($DG:$DG,$GK920+6),"")</f>
      </c>
      <c r="FC920">
        <f>IF($GL920&gt;=7,INDEX($DG:$DG,$GK920+7),"")</f>
      </c>
      <c r="FD920">
        <f>IF($GL920&gt;=8,INDEX($DG:$DG,$GK920+8),"")</f>
      </c>
      <c r="FE920">
        <f>IF($GL920&gt;=9,INDEX($DG:$DG,$GK920+9),"")</f>
      </c>
      <c r="FF920">
        <f>IF($GL920&gt;=10,INDEX($DG:$DG,$GK920+10),"")</f>
      </c>
      <c r="FG920">
        <f>IF($GL920&gt;=11,INDEX($DG:$DG,$GK920+11),"")</f>
      </c>
      <c r="FH920">
        <f>IF($GL920&gt;=12,INDEX($DG:$DG,$GK920+12),"")</f>
      </c>
      <c r="FI920">
        <f>IF($GL920&gt;=13,INDEX($DG:$DG,$GK920+13),"")</f>
      </c>
      <c r="FJ920">
        <f>IF($GL920&gt;=14,INDEX($DG:$DG,$GK920+14),"")</f>
      </c>
      <c r="FK920">
        <f>IF($GL920&gt;=15,INDEX($DG:$DG,$GK920+15),"")</f>
      </c>
      <c r="FL920">
        <f>IF($GL920&gt;=16,INDEX($DG:$DG,$GK920+16),"")</f>
      </c>
      <c r="FM920">
        <f>IF($GL920&gt;=17,INDEX($DG:$DG,$GK920+17),"")</f>
      </c>
      <c r="FN920">
        <f>IF($GL920&gt;=18,INDEX($DG:$DG,$GK920+18),"")</f>
      </c>
      <c r="FO920">
        <f>IF($GL920&gt;=19,INDEX($DG:$DG,$GK920+19),"")</f>
      </c>
      <c r="FP920">
        <f>IF($GL920&gt;=20,INDEX($DG:$DG,$GK920+20),"")</f>
      </c>
      <c r="FQ920">
        <f>IF($GL920&gt;=21,INDEX($DG:$DG,$GK920+21),"")</f>
      </c>
      <c r="FR920">
        <f>IF($GL920&gt;=22,INDEX($DG:$DG,$GK920+22),"")</f>
      </c>
      <c r="FS920">
        <f>IF($GL920&gt;=23,INDEX($DG:$DG,$GK920+23),"")</f>
      </c>
      <c r="FT920">
        <f>IF($GL920&gt;=24,INDEX($DG:$DG,$GK920+24),"")</f>
      </c>
      <c r="FU920">
        <f>IF($GL920&gt;=25,INDEX($DG:$DG,$GK920+25),"")</f>
      </c>
      <c r="FV920">
        <f>IF($GL920&gt;=26,INDEX($DG:$DG,$GK920+26),"")</f>
      </c>
      <c r="FW920">
        <f>IF($GL920&gt;=27,INDEX($DG:$DG,$GK920+27),"")</f>
      </c>
      <c r="FX920">
        <f>IF($GL920&gt;=28,INDEX($DG:$DG,$GK920+28),"")</f>
      </c>
      <c r="FY920">
        <f>IF($GL920&gt;=29,INDEX($DG:$DG,$GK920+29),"")</f>
      </c>
      <c r="FZ920">
        <f>IF($GL920&gt;=30,INDEX($DG:$DG,$GK920+30),"")</f>
      </c>
      <c r="GA920">
        <f>IF($GL920&gt;=31,INDEX($DG:$DG,$GK920+31),"")</f>
      </c>
      <c r="GB920">
        <f>IF($GL920&gt;=32,INDEX($DG:$DG,$GK920+32),"")</f>
      </c>
      <c r="GC920">
        <f>IF($GL920&gt;=33,INDEX($DG:$DG,$GK920+33),"")</f>
      </c>
      <c r="GD920">
        <f>IF($GL920&gt;=34,INDEX($DG:$DG,$GK920+34),"")</f>
      </c>
      <c r="GE920">
        <f>IF($GL920&gt;=35,INDEX($DG:$DG,$GK920+35),"")</f>
      </c>
      <c r="GF920">
        <f>IF($GL920&gt;=36,INDEX($DG:$DG,$GK920+36),"")</f>
      </c>
      <c r="GG920">
        <f>IF($GL920&gt;=37,INDEX($DG:$DG,$GK920+37),"")</f>
      </c>
      <c r="GH920">
        <f>IF($GL920&gt;=38,INDEX($DG:$DG,$GK920+38),"")</f>
      </c>
      <c r="GI920">
        <f>IF($GL920&gt;=39,INDEX($DG:$DG,$GK920+39),"")</f>
      </c>
      <c r="GJ920">
        <f>IF($GL920&gt;=40,INDEX($DG:$DG,$GK920+40),"")</f>
      </c>
      <c r="GK920">
        <f>IFERROR(MATCH($DE920,$DF$2:$DF$166,0)+1,0)</f>
      </c>
      <c r="GL920">
        <f>IFERROR(INDEX($DH$2:$DH$166,MATCH($DE920,$DF$2:$DF$166,0)),0)</f>
      </c>
      <c r="GM920">
        <f>IFERROR(MATCH($H920,$DI$920:$EV$920,0),0)</f>
      </c>
      <c r="GN920">
        <f>IF($GM920&gt;0,INDEX($EW$920:$GJ$920,$GM920),"")</f>
      </c>
      <c r="GQ920">
        <f>IF($IZ920&gt;=1,INDEX($GO:$GO,$IY920+1),"")</f>
      </c>
      <c r="GR920">
        <f>IF($IZ920&gt;=2,INDEX($GO:$GO,$IY920+2),"")</f>
      </c>
      <c r="GS920">
        <f>IF($IZ920&gt;=3,INDEX($GO:$GO,$IY920+3),"")</f>
      </c>
      <c r="GT920">
        <f>IF($IZ920&gt;=4,INDEX($GO:$GO,$IY920+4),"")</f>
      </c>
      <c r="GU920">
        <f>IF($IZ920&gt;=5,INDEX($GO:$GO,$IY920+5),"")</f>
      </c>
      <c r="GV920">
        <f>IF($IZ920&gt;=6,INDEX($GO:$GO,$IY920+6),"")</f>
      </c>
      <c r="GW920">
        <f>IF($IZ920&gt;=7,INDEX($GO:$GO,$IY920+7),"")</f>
      </c>
      <c r="GX920">
        <f>IF($IZ920&gt;=8,INDEX($GO:$GO,$IY920+8),"")</f>
      </c>
      <c r="GY920">
        <f>IF($IZ920&gt;=9,INDEX($GO:$GO,$IY920+9),"")</f>
      </c>
      <c r="GZ920">
        <f>IF($IZ920&gt;=10,INDEX($GO:$GO,$IY920+10),"")</f>
      </c>
      <c r="HA920">
        <f>IF($IZ920&gt;=11,INDEX($GO:$GO,$IY920+11),"")</f>
      </c>
      <c r="HB920">
        <f>IF($IZ920&gt;=12,INDEX($GO:$GO,$IY920+12),"")</f>
      </c>
      <c r="HC920">
        <f>IF($IZ920&gt;=13,INDEX($GO:$GO,$IY920+13),"")</f>
      </c>
      <c r="HD920">
        <f>IF($IZ920&gt;=14,INDEX($GO:$GO,$IY920+14),"")</f>
      </c>
      <c r="HE920">
        <f>IF($IZ920&gt;=15,INDEX($GO:$GO,$IY920+15),"")</f>
      </c>
      <c r="HF920">
        <f>IF($IZ920&gt;=16,INDEX($GO:$GO,$IY920+16),"")</f>
      </c>
      <c r="HG920">
        <f>IF($IZ920&gt;=17,INDEX($GO:$GO,$IY920+17),"")</f>
      </c>
      <c r="HH920">
        <f>IF($IZ920&gt;=18,INDEX($GO:$GO,$IY920+18),"")</f>
      </c>
      <c r="HI920">
        <f>IF($IZ920&gt;=19,INDEX($GO:$GO,$IY920+19),"")</f>
      </c>
      <c r="HJ920">
        <f>IF($IZ920&gt;=20,INDEX($GO:$GO,$IY920+20),"")</f>
      </c>
      <c r="HK920">
        <f>IF($IZ920&gt;=21,INDEX($GO:$GO,$IY920+21),"")</f>
      </c>
      <c r="HL920">
        <f>IF($IZ920&gt;=22,INDEX($GO:$GO,$IY920+22),"")</f>
      </c>
      <c r="HM920">
        <f>IF($IZ920&gt;=23,INDEX($GO:$GO,$IY920+23),"")</f>
      </c>
      <c r="HN920">
        <f>IF($IZ920&gt;=24,INDEX($GO:$GO,$IY920+24),"")</f>
      </c>
      <c r="HO920">
        <f>IF($IZ920&gt;=25,INDEX($GO:$GO,$IY920+25),"")</f>
      </c>
      <c r="HP920">
        <f>IF($IZ920&gt;=26,INDEX($GO:$GO,$IY920+26),"")</f>
      </c>
      <c r="HQ920">
        <f>IF($IZ920&gt;=27,INDEX($GO:$GO,$IY920+27),"")</f>
      </c>
      <c r="HR920">
        <f>IF($IZ920&gt;=28,INDEX($GO:$GO,$IY920+28),"")</f>
      </c>
      <c r="HS920">
        <f>IF($IZ920&gt;=29,INDEX($GO:$GO,$IY920+29),"")</f>
      </c>
      <c r="HT920">
        <f>IF($IZ920&gt;=30,INDEX($GO:$GO,$IY920+30),"")</f>
      </c>
      <c r="HU920">
        <f>IF($IZ920&gt;=31,INDEX($GO:$GO,$IY920+31),"")</f>
      </c>
      <c r="HV920">
        <f>IF($IZ920&gt;=32,INDEX($GO:$GO,$IY920+32),"")</f>
      </c>
      <c r="HW920">
        <f>IF($IZ920&gt;=33,INDEX($GO:$GO,$IY920+33),"")</f>
      </c>
      <c r="HX920">
        <f>IF($IZ920&gt;=34,INDEX($GO:$GO,$IY920+34),"")</f>
      </c>
      <c r="HY920">
        <f>IF($IZ920&gt;=35,INDEX($GO:$GO,$IY920+35),"")</f>
      </c>
      <c r="HZ920">
        <f>IF($IZ920&gt;=36,INDEX($GO:$GO,$IY920+36),"")</f>
      </c>
      <c r="IA920">
        <f>IF($IZ920&gt;=37,INDEX($GO:$GO,$IY920+37),"")</f>
      </c>
      <c r="IB920">
        <f>IF($IZ920&gt;=38,INDEX($GO:$GO,$IY920+38),"")</f>
      </c>
      <c r="IC920">
        <f>IF($IZ920&gt;=39,INDEX($GO:$GO,$IY920+39),"")</f>
      </c>
      <c r="ID920">
        <f>IF($IZ920&gt;=40,INDEX($GO:$GO,$IY920+40),"")</f>
      </c>
      <c r="IE920">
        <f>IF($IZ920&gt;=41,INDEX($GO:$GO,$IY920+41),"")</f>
      </c>
      <c r="IF920">
        <f>IF($IZ920&gt;=42,INDEX($GO:$GO,$IY920+42),"")</f>
      </c>
      <c r="IG920">
        <f>IF($IZ920&gt;=43,INDEX($GO:$GO,$IY920+43),"")</f>
      </c>
      <c r="IH920">
        <f>IF($IZ920&gt;=44,INDEX($GO:$GO,$IY920+44),"")</f>
      </c>
      <c r="II920">
        <f>IF($IZ920&gt;=45,INDEX($GO:$GO,$IY920+45),"")</f>
      </c>
      <c r="IJ920">
        <f>IF($IZ920&gt;=46,INDEX($GO:$GO,$IY920+46),"")</f>
      </c>
      <c r="IK920">
        <f>IF($IZ920&gt;=47,INDEX($GO:$GO,$IY920+47),"")</f>
      </c>
      <c r="IL920">
        <f>IF($IZ920&gt;=48,INDEX($GO:$GO,$IY920+48),"")</f>
      </c>
      <c r="IM920">
        <f>IF($IZ920&gt;=49,INDEX($GO:$GO,$IY920+49),"")</f>
      </c>
      <c r="IN920">
        <f>IF($IZ920&gt;=50,INDEX($GO:$GO,$IY920+50),"")</f>
      </c>
      <c r="IO920">
        <f>IF($IZ920&gt;=51,INDEX($GO:$GO,$IY920+51),"")</f>
      </c>
      <c r="IP920">
        <f>IF($IZ920&gt;=52,INDEX($GO:$GO,$IY920+52),"")</f>
      </c>
      <c r="IQ920">
        <f>IF($IZ920&gt;=53,INDEX($GO:$GO,$IY920+53),"")</f>
      </c>
      <c r="IR920">
        <f>IF($IZ920&gt;=54,INDEX($GO:$GO,$IY920+54),"")</f>
      </c>
      <c r="IS920">
        <f>IF($IZ920&gt;=55,INDEX($GO:$GO,$IY920+55),"")</f>
      </c>
      <c r="IT920">
        <f>IF($IZ920&gt;=56,INDEX($GO:$GO,$IY920+56),"")</f>
      </c>
      <c r="IU920">
        <f>IF($IZ920&gt;=57,INDEX($GO:$GO,$IY920+57),"")</f>
      </c>
      <c r="IV920">
        <f>IF($IZ920&gt;=58,INDEX($GO:$GO,$IY920+58),"")</f>
      </c>
      <c r="IW920">
        <f>IF($IZ920&gt;=59,INDEX($GO:$GO,$IY920+59),"")</f>
      </c>
      <c r="IX920">
        <f>IF($IZ920&gt;=60,INDEX($GO:$GO,$IY920+60),"")</f>
      </c>
      <c r="IY920">
        <f>IFERROR(MATCH($GN920,$GO$2:$GO$827,0)+1,0)</f>
      </c>
      <c r="IZ920">
        <f>IFERROR(INDEX($GP$2:$GP$827,MATCH($GN920,$GO$2:$GO$827,0)),0)</f>
      </c>
      <c r="JA920" t="s">
        <v>23</v>
      </c>
      <c r="JB920" t="s">
        <v>23</v>
      </c>
    </row>
    <row r="921" spans="1:262" x14ac:dyDescent="0.25">
      <c r="F921" s="1"/>
      <c r="G921" s="1"/>
      <c r="H921" s="1"/>
      <c r="I921" s="1"/>
      <c r="J921" s="1">
        <f>IFERROR(IF(FIND(" - ",$F921)&gt;0,MID($F921,FIND(" - ",$F921)+3,LEN($F921)),""),"")</f>
      </c>
      <c r="L921" s="1"/>
      <c r="N921" t="s">
        <v>23</v>
      </c>
      <c r="P921">
        <f>IF(OR($N921="",$O921=""),"",IFERROR($N921/$O921,0))</f>
      </c>
      <c r="Q921">
        <f>IF($N921="","",
IF($G921="","",
IF(ISNUMBER(SEARCH("exempt",LOWER($G921))),0,
$N921*(VALUE(SUBSTITUTE($G921,"%",""))/100))))</f>
      </c>
      <c r="W921">
        <f>IF($N921="","",
SUM($N921,$Q921,$U921,$R921,$T921)-
IF($V921="",0,VALUE($V921)))</f>
      </c>
      <c r="AE921" t="s">
        <v>2227</v>
      </c>
      <c r="AM921">
        <f>IFERROR(LEFT($F921,FIND(" - ",$F921)-1),$F921)</f>
      </c>
      <c r="AP921">
        <f>IF($CE921&gt;=1,INDEX($AN:$AN,$CD921+1),"")</f>
      </c>
      <c r="AQ921">
        <f>IF($CE921&gt;=2,INDEX($AN:$AN,$CD921+2),"")</f>
      </c>
      <c r="AR921">
        <f>IF($CE921&gt;=3,INDEX($AN:$AN,$CD921+3),"")</f>
      </c>
      <c r="AS921">
        <f>IF($CE921&gt;=4,INDEX($AN:$AN,$CD921+4),"")</f>
      </c>
      <c r="AT921">
        <f>IF($CE921&gt;=5,INDEX($AN:$AN,$CD921+5),"")</f>
      </c>
      <c r="AU921">
        <f>IF($CE921&gt;=6,INDEX($AN:$AN,$CD921+6),"")</f>
      </c>
      <c r="AV921">
        <f>IF($CE921&gt;=7,INDEX($AN:$AN,$CD921+7),"")</f>
      </c>
      <c r="AW921">
        <f>IF($CE921&gt;=8,INDEX($AN:$AN,$CD921+8),"")</f>
      </c>
      <c r="AX921">
        <f>IF($CE921&gt;=9,INDEX($AN:$AN,$CD921+9),"")</f>
      </c>
      <c r="AY921">
        <f>IF($CE921&gt;=10,INDEX($AN:$AN,$CD921+10),"")</f>
      </c>
      <c r="AZ921">
        <f>IF($CE921&gt;=11,INDEX($AN:$AN,$CD921+11),"")</f>
      </c>
      <c r="BA921">
        <f>IF($CE921&gt;=12,INDEX($AN:$AN,$CD921+12),"")</f>
      </c>
      <c r="BB921">
        <f>IF($CE921&gt;=13,INDEX($AN:$AN,$CD921+13),"")</f>
      </c>
      <c r="BC921">
        <f>IF($CE921&gt;=14,INDEX($AN:$AN,$CD921+14),"")</f>
      </c>
      <c r="BD921">
        <f>IF($CE921&gt;=15,INDEX($AN:$AN,$CD921+15),"")</f>
      </c>
      <c r="BE921">
        <f>IF($CE921&gt;=16,INDEX($AN:$AN,$CD921+16),"")</f>
      </c>
      <c r="BF921">
        <f>IF($CE921&gt;=17,INDEX($AN:$AN,$CD921+17),"")</f>
      </c>
      <c r="BG921">
        <f>IF($CE921&gt;=18,INDEX($AN:$AN,$CD921+18),"")</f>
      </c>
      <c r="BH921">
        <f>IF($CE921&gt;=19,INDEX($AN:$AN,$CD921+19),"")</f>
      </c>
      <c r="BI921">
        <f>IF($CE921&gt;=20,INDEX($AN:$AN,$CD921+20),"")</f>
      </c>
      <c r="BJ921">
        <f>IF($CE921&gt;=21,INDEX($AN:$AN,$CD921+21),"")</f>
      </c>
      <c r="BK921">
        <f>IF($CE921&gt;=22,INDEX($AN:$AN,$CD921+22),"")</f>
      </c>
      <c r="BL921">
        <f>IF($CE921&gt;=23,INDEX($AN:$AN,$CD921+23),"")</f>
      </c>
      <c r="BM921">
        <f>IF($CE921&gt;=24,INDEX($AN:$AN,$CD921+24),"")</f>
      </c>
      <c r="BN921">
        <f>IF($CE921&gt;=25,INDEX($AN:$AN,$CD921+25),"")</f>
      </c>
      <c r="BO921">
        <f>IF($CE921&gt;=26,INDEX($AN:$AN,$CD921+26),"")</f>
      </c>
      <c r="BP921">
        <f>IF($CE921&gt;=27,INDEX($AN:$AN,$CD921+27),"")</f>
      </c>
      <c r="BQ921">
        <f>IF($CE921&gt;=28,INDEX($AN:$AN,$CD921+28),"")</f>
      </c>
      <c r="BR921">
        <f>IF($CE921&gt;=29,INDEX($AN:$AN,$CD921+29),"")</f>
      </c>
      <c r="BS921">
        <f>IF($CE921&gt;=30,INDEX($AN:$AN,$CD921+30),"")</f>
      </c>
      <c r="BT921">
        <f>IF($CE921&gt;=31,INDEX($AN:$AN,$CD921+31),"")</f>
      </c>
      <c r="BU921">
        <f>IF($CE921&gt;=32,INDEX($AN:$AN,$CD921+32),"")</f>
      </c>
      <c r="BV921">
        <f>IF($CE921&gt;=33,INDEX($AN:$AN,$CD921+33),"")</f>
      </c>
      <c r="BW921">
        <f>IF($CE921&gt;=34,INDEX($AN:$AN,$CD921+34),"")</f>
      </c>
      <c r="BX921">
        <f>IF($CE921&gt;=35,INDEX($AN:$AN,$CD921+35),"")</f>
      </c>
      <c r="BY921">
        <f>IF($CE921&gt;=36,INDEX($AN:$AN,$CD921+36),"")</f>
      </c>
      <c r="BZ921">
        <f>IF($CE921&gt;=37,INDEX($AN:$AN,$CD921+37),"")</f>
      </c>
      <c r="CA921">
        <f>IF($CE921&gt;=38,INDEX($AN:$AN,$CD921+38),"")</f>
      </c>
      <c r="CB921">
        <f>IF($CE921&gt;=39,INDEX($AN:$AN,$CD921+39),"")</f>
      </c>
      <c r="CC921">
        <f>IF($CE921&gt;=40,INDEX($AN:$AN,$CD921+40),"")</f>
      </c>
      <c r="CD921">
        <f>IFERROR(MATCH($AM921,$AN$2:$AN$133,0)+1,0)</f>
      </c>
      <c r="CE921">
        <f>IFERROR(INDEX($AO$2:$AO$133,MATCH($AM921,$AN$2:$AN$133,0)),0)</f>
      </c>
      <c r="CF921">
        <f>IFERROR(LEFT($K921,FIND(" - ",$K921)-1),$K921)</f>
      </c>
      <c r="CG921" t="s">
        <v>108</v>
      </c>
      <c r="CI921">
        <f>IF($DD921&gt;=1,INDEX($CG:$CG,$DC921+1),"")</f>
      </c>
      <c r="CJ921">
        <f>IF($DD921&gt;=2,INDEX($CG:$CG,$DC921+2),"")</f>
      </c>
      <c r="CK921">
        <f>IF($DD921&gt;=3,INDEX($CG:$CG,$DC921+3),"")</f>
      </c>
      <c r="CL921">
        <f>IF($DD921&gt;=4,INDEX($CG:$CG,$DC921+4),"")</f>
      </c>
      <c r="CM921">
        <f>IF($DD921&gt;=5,INDEX($CG:$CG,$DC921+5),"")</f>
      </c>
      <c r="CN921">
        <f>IF($DD921&gt;=6,INDEX($CG:$CG,$DC921+6),"")</f>
      </c>
      <c r="CO921">
        <f>IF($DD921&gt;=7,INDEX($CG:$CG,$DC921+7),"")</f>
      </c>
      <c r="CP921">
        <f>IF($DD921&gt;=8,INDEX($CG:$CG,$DC921+8),"")</f>
      </c>
      <c r="CQ921">
        <f>IF($DD921&gt;=9,INDEX($CG:$CG,$DC921+9),"")</f>
      </c>
      <c r="CR921">
        <f>IF($DD921&gt;=10,INDEX($CG:$CG,$DC921+10),"")</f>
      </c>
      <c r="CS921">
        <f>IF($DD921&gt;=11,INDEX($CG:$CG,$DC921+11),"")</f>
      </c>
      <c r="CT921">
        <f>IF($DD921&gt;=12,INDEX($CG:$CG,$DC921+12),"")</f>
      </c>
      <c r="CU921">
        <f>IF($DD921&gt;=13,INDEX($CG:$CG,$DC921+13),"")</f>
      </c>
      <c r="CV921">
        <f>IF($DD921&gt;=14,INDEX($CG:$CG,$DC921+14),"")</f>
      </c>
      <c r="CW921">
        <f>IF($DD921&gt;=15,INDEX($CG:$CG,$DC921+15),"")</f>
      </c>
      <c r="CX921">
        <f>IF($DD921&gt;=16,INDEX($CG:$CG,$DC921+16),"")</f>
      </c>
      <c r="CY921">
        <f>IF($DD921&gt;=17,INDEX($CG:$CG,$DC921+17),"")</f>
      </c>
      <c r="CZ921">
        <f>IF($DD921&gt;=18,INDEX($CG:$CG,$DC921+18),"")</f>
      </c>
      <c r="DA921">
        <f>IF($DD921&gt;=19,INDEX($CG:$CG,$DC921+19),"")</f>
      </c>
      <c r="DB921">
        <f>IF($DD921&gt;=20,INDEX($CG:$CG,$DC921+20),"")</f>
      </c>
      <c r="DC921">
        <f>IFERROR(MATCH($CF921,$CG$2:$CG$1558,0)+1,0)</f>
      </c>
      <c r="DD921">
        <f>IFERROR(INDEX($CH$2:$CH$1558,MATCH($CF921,$CG$2:$CG$1558,0)),0)</f>
      </c>
      <c r="DE921">
        <f>IFERROR(INDEX($AL:$AL,MATCH($G921,$AK:$AK,0))&amp;"","")</f>
      </c>
      <c r="DI921">
        <f>IF($GL921&gt;=1,INDEX($DF:$DF,$GK921+1),"")</f>
      </c>
      <c r="DJ921">
        <f>IF($GL921&gt;=2,INDEX($DF:$DF,$GK921+2),"")</f>
      </c>
      <c r="DK921">
        <f>IF($GL921&gt;=3,INDEX($DF:$DF,$GK921+3),"")</f>
      </c>
      <c r="DL921">
        <f>IF($GL921&gt;=4,INDEX($DF:$DF,$GK921+4),"")</f>
      </c>
      <c r="DM921">
        <f>IF($GL921&gt;=5,INDEX($DF:$DF,$GK921+5),"")</f>
      </c>
      <c r="DN921">
        <f>IF($GL921&gt;=6,INDEX($DF:$DF,$GK921+6),"")</f>
      </c>
      <c r="DO921">
        <f>IF($GL921&gt;=7,INDEX($DF:$DF,$GK921+7),"")</f>
      </c>
      <c r="DP921">
        <f>IF($GL921&gt;=8,INDEX($DF:$DF,$GK921+8),"")</f>
      </c>
      <c r="DQ921">
        <f>IF($GL921&gt;=9,INDEX($DF:$DF,$GK921+9),"")</f>
      </c>
      <c r="DR921">
        <f>IF($GL921&gt;=10,INDEX($DF:$DF,$GK921+10),"")</f>
      </c>
      <c r="DS921">
        <f>IF($GL921&gt;=11,INDEX($DF:$DF,$GK921+11),"")</f>
      </c>
      <c r="DT921">
        <f>IF($GL921&gt;=12,INDEX($DF:$DF,$GK921+12),"")</f>
      </c>
      <c r="DU921">
        <f>IF($GL921&gt;=13,INDEX($DF:$DF,$GK921+13),"")</f>
      </c>
      <c r="DV921">
        <f>IF($GL921&gt;=14,INDEX($DF:$DF,$GK921+14),"")</f>
      </c>
      <c r="DW921">
        <f>IF($GL921&gt;=15,INDEX($DF:$DF,$GK921+15),"")</f>
      </c>
      <c r="DX921">
        <f>IF($GL921&gt;=16,INDEX($DF:$DF,$GK921+16),"")</f>
      </c>
      <c r="DY921">
        <f>IF($GL921&gt;=17,INDEX($DF:$DF,$GK921+17),"")</f>
      </c>
      <c r="DZ921">
        <f>IF($GL921&gt;=18,INDEX($DF:$DF,$GK921+18),"")</f>
      </c>
      <c r="EA921">
        <f>IF($GL921&gt;=19,INDEX($DF:$DF,$GK921+19),"")</f>
      </c>
      <c r="EB921">
        <f>IF($GL921&gt;=20,INDEX($DF:$DF,$GK921+20),"")</f>
      </c>
      <c r="EC921">
        <f>IF($GL921&gt;=21,INDEX($DF:$DF,$GK921+21),"")</f>
      </c>
      <c r="ED921">
        <f>IF($GL921&gt;=22,INDEX($DF:$DF,$GK921+22),"")</f>
      </c>
      <c r="EE921">
        <f>IF($GL921&gt;=23,INDEX($DF:$DF,$GK921+23),"")</f>
      </c>
      <c r="EF921">
        <f>IF($GL921&gt;=24,INDEX($DF:$DF,$GK921+24),"")</f>
      </c>
      <c r="EG921">
        <f>IF($GL921&gt;=25,INDEX($DF:$DF,$GK921+25),"")</f>
      </c>
      <c r="EH921">
        <f>IF($GL921&gt;=26,INDEX($DF:$DF,$GK921+26),"")</f>
      </c>
      <c r="EI921">
        <f>IF($GL921&gt;=27,INDEX($DF:$DF,$GK921+27),"")</f>
      </c>
      <c r="EJ921">
        <f>IF($GL921&gt;=28,INDEX($DF:$DF,$GK921+28),"")</f>
      </c>
      <c r="EK921">
        <f>IF($GL921&gt;=29,INDEX($DF:$DF,$GK921+29),"")</f>
      </c>
      <c r="EL921">
        <f>IF($GL921&gt;=30,INDEX($DF:$DF,$GK921+30),"")</f>
      </c>
      <c r="EM921">
        <f>IF($GL921&gt;=31,INDEX($DF:$DF,$GK921+31),"")</f>
      </c>
      <c r="EN921">
        <f>IF($GL921&gt;=32,INDEX($DF:$DF,$GK921+32),"")</f>
      </c>
      <c r="EO921">
        <f>IF($GL921&gt;=33,INDEX($DF:$DF,$GK921+33),"")</f>
      </c>
      <c r="EP921">
        <f>IF($GL921&gt;=34,INDEX($DF:$DF,$GK921+34),"")</f>
      </c>
      <c r="EQ921">
        <f>IF($GL921&gt;=35,INDEX($DF:$DF,$GK921+35),"")</f>
      </c>
      <c r="ER921">
        <f>IF($GL921&gt;=36,INDEX($DF:$DF,$GK921+36),"")</f>
      </c>
      <c r="ES921">
        <f>IF($GL921&gt;=37,INDEX($DF:$DF,$GK921+37),"")</f>
      </c>
      <c r="ET921">
        <f>IF($GL921&gt;=38,INDEX($DF:$DF,$GK921+38),"")</f>
      </c>
      <c r="EU921">
        <f>IF($GL921&gt;=39,INDEX($DF:$DF,$GK921+39),"")</f>
      </c>
      <c r="EV921">
        <f>IF($GL921&gt;=40,INDEX($DF:$DF,$GK921+40),"")</f>
      </c>
      <c r="EW921">
        <f>IF($GL921&gt;=1,INDEX($DG:$DG,$GK921+1),"")</f>
      </c>
      <c r="EX921">
        <f>IF($GL921&gt;=2,INDEX($DG:$DG,$GK921+2),"")</f>
      </c>
      <c r="EY921">
        <f>IF($GL921&gt;=3,INDEX($DG:$DG,$GK921+3),"")</f>
      </c>
      <c r="EZ921">
        <f>IF($GL921&gt;=4,INDEX($DG:$DG,$GK921+4),"")</f>
      </c>
      <c r="FA921">
        <f>IF($GL921&gt;=5,INDEX($DG:$DG,$GK921+5),"")</f>
      </c>
      <c r="FB921">
        <f>IF($GL921&gt;=6,INDEX($DG:$DG,$GK921+6),"")</f>
      </c>
      <c r="FC921">
        <f>IF($GL921&gt;=7,INDEX($DG:$DG,$GK921+7),"")</f>
      </c>
      <c r="FD921">
        <f>IF($GL921&gt;=8,INDEX($DG:$DG,$GK921+8),"")</f>
      </c>
      <c r="FE921">
        <f>IF($GL921&gt;=9,INDEX($DG:$DG,$GK921+9),"")</f>
      </c>
      <c r="FF921">
        <f>IF($GL921&gt;=10,INDEX($DG:$DG,$GK921+10),"")</f>
      </c>
      <c r="FG921">
        <f>IF($GL921&gt;=11,INDEX($DG:$DG,$GK921+11),"")</f>
      </c>
      <c r="FH921">
        <f>IF($GL921&gt;=12,INDEX($DG:$DG,$GK921+12),"")</f>
      </c>
      <c r="FI921">
        <f>IF($GL921&gt;=13,INDEX($DG:$DG,$GK921+13),"")</f>
      </c>
      <c r="FJ921">
        <f>IF($GL921&gt;=14,INDEX($DG:$DG,$GK921+14),"")</f>
      </c>
      <c r="FK921">
        <f>IF($GL921&gt;=15,INDEX($DG:$DG,$GK921+15),"")</f>
      </c>
      <c r="FL921">
        <f>IF($GL921&gt;=16,INDEX($DG:$DG,$GK921+16),"")</f>
      </c>
      <c r="FM921">
        <f>IF($GL921&gt;=17,INDEX($DG:$DG,$GK921+17),"")</f>
      </c>
      <c r="FN921">
        <f>IF($GL921&gt;=18,INDEX($DG:$DG,$GK921+18),"")</f>
      </c>
      <c r="FO921">
        <f>IF($GL921&gt;=19,INDEX($DG:$DG,$GK921+19),"")</f>
      </c>
      <c r="FP921">
        <f>IF($GL921&gt;=20,INDEX($DG:$DG,$GK921+20),"")</f>
      </c>
      <c r="FQ921">
        <f>IF($GL921&gt;=21,INDEX($DG:$DG,$GK921+21),"")</f>
      </c>
      <c r="FR921">
        <f>IF($GL921&gt;=22,INDEX($DG:$DG,$GK921+22),"")</f>
      </c>
      <c r="FS921">
        <f>IF($GL921&gt;=23,INDEX($DG:$DG,$GK921+23),"")</f>
      </c>
      <c r="FT921">
        <f>IF($GL921&gt;=24,INDEX($DG:$DG,$GK921+24),"")</f>
      </c>
      <c r="FU921">
        <f>IF($GL921&gt;=25,INDEX($DG:$DG,$GK921+25),"")</f>
      </c>
      <c r="FV921">
        <f>IF($GL921&gt;=26,INDEX($DG:$DG,$GK921+26),"")</f>
      </c>
      <c r="FW921">
        <f>IF($GL921&gt;=27,INDEX($DG:$DG,$GK921+27),"")</f>
      </c>
      <c r="FX921">
        <f>IF($GL921&gt;=28,INDEX($DG:$DG,$GK921+28),"")</f>
      </c>
      <c r="FY921">
        <f>IF($GL921&gt;=29,INDEX($DG:$DG,$GK921+29),"")</f>
      </c>
      <c r="FZ921">
        <f>IF($GL921&gt;=30,INDEX($DG:$DG,$GK921+30),"")</f>
      </c>
      <c r="GA921">
        <f>IF($GL921&gt;=31,INDEX($DG:$DG,$GK921+31),"")</f>
      </c>
      <c r="GB921">
        <f>IF($GL921&gt;=32,INDEX($DG:$DG,$GK921+32),"")</f>
      </c>
      <c r="GC921">
        <f>IF($GL921&gt;=33,INDEX($DG:$DG,$GK921+33),"")</f>
      </c>
      <c r="GD921">
        <f>IF($GL921&gt;=34,INDEX($DG:$DG,$GK921+34),"")</f>
      </c>
      <c r="GE921">
        <f>IF($GL921&gt;=35,INDEX($DG:$DG,$GK921+35),"")</f>
      </c>
      <c r="GF921">
        <f>IF($GL921&gt;=36,INDEX($DG:$DG,$GK921+36),"")</f>
      </c>
      <c r="GG921">
        <f>IF($GL921&gt;=37,INDEX($DG:$DG,$GK921+37),"")</f>
      </c>
      <c r="GH921">
        <f>IF($GL921&gt;=38,INDEX($DG:$DG,$GK921+38),"")</f>
      </c>
      <c r="GI921">
        <f>IF($GL921&gt;=39,INDEX($DG:$DG,$GK921+39),"")</f>
      </c>
      <c r="GJ921">
        <f>IF($GL921&gt;=40,INDEX($DG:$DG,$GK921+40),"")</f>
      </c>
      <c r="GK921">
        <f>IFERROR(MATCH($DE921,$DF$2:$DF$166,0)+1,0)</f>
      </c>
      <c r="GL921">
        <f>IFERROR(INDEX($DH$2:$DH$166,MATCH($DE921,$DF$2:$DF$166,0)),0)</f>
      </c>
      <c r="GM921">
        <f>IFERROR(MATCH($H921,$DI$921:$EV$921,0),0)</f>
      </c>
      <c r="GN921">
        <f>IF($GM921&gt;0,INDEX($EW$921:$GJ$921,$GM921),"")</f>
      </c>
      <c r="GQ921">
        <f>IF($IZ921&gt;=1,INDEX($GO:$GO,$IY921+1),"")</f>
      </c>
      <c r="GR921">
        <f>IF($IZ921&gt;=2,INDEX($GO:$GO,$IY921+2),"")</f>
      </c>
      <c r="GS921">
        <f>IF($IZ921&gt;=3,INDEX($GO:$GO,$IY921+3),"")</f>
      </c>
      <c r="GT921">
        <f>IF($IZ921&gt;=4,INDEX($GO:$GO,$IY921+4),"")</f>
      </c>
      <c r="GU921">
        <f>IF($IZ921&gt;=5,INDEX($GO:$GO,$IY921+5),"")</f>
      </c>
      <c r="GV921">
        <f>IF($IZ921&gt;=6,INDEX($GO:$GO,$IY921+6),"")</f>
      </c>
      <c r="GW921">
        <f>IF($IZ921&gt;=7,INDEX($GO:$GO,$IY921+7),"")</f>
      </c>
      <c r="GX921">
        <f>IF($IZ921&gt;=8,INDEX($GO:$GO,$IY921+8),"")</f>
      </c>
      <c r="GY921">
        <f>IF($IZ921&gt;=9,INDEX($GO:$GO,$IY921+9),"")</f>
      </c>
      <c r="GZ921">
        <f>IF($IZ921&gt;=10,INDEX($GO:$GO,$IY921+10),"")</f>
      </c>
      <c r="HA921">
        <f>IF($IZ921&gt;=11,INDEX($GO:$GO,$IY921+11),"")</f>
      </c>
      <c r="HB921">
        <f>IF($IZ921&gt;=12,INDEX($GO:$GO,$IY921+12),"")</f>
      </c>
      <c r="HC921">
        <f>IF($IZ921&gt;=13,INDEX($GO:$GO,$IY921+13),"")</f>
      </c>
      <c r="HD921">
        <f>IF($IZ921&gt;=14,INDEX($GO:$GO,$IY921+14),"")</f>
      </c>
      <c r="HE921">
        <f>IF($IZ921&gt;=15,INDEX($GO:$GO,$IY921+15),"")</f>
      </c>
      <c r="HF921">
        <f>IF($IZ921&gt;=16,INDEX($GO:$GO,$IY921+16),"")</f>
      </c>
      <c r="HG921">
        <f>IF($IZ921&gt;=17,INDEX($GO:$GO,$IY921+17),"")</f>
      </c>
      <c r="HH921">
        <f>IF($IZ921&gt;=18,INDEX($GO:$GO,$IY921+18),"")</f>
      </c>
      <c r="HI921">
        <f>IF($IZ921&gt;=19,INDEX($GO:$GO,$IY921+19),"")</f>
      </c>
      <c r="HJ921">
        <f>IF($IZ921&gt;=20,INDEX($GO:$GO,$IY921+20),"")</f>
      </c>
      <c r="HK921">
        <f>IF($IZ921&gt;=21,INDEX($GO:$GO,$IY921+21),"")</f>
      </c>
      <c r="HL921">
        <f>IF($IZ921&gt;=22,INDEX($GO:$GO,$IY921+22),"")</f>
      </c>
      <c r="HM921">
        <f>IF($IZ921&gt;=23,INDEX($GO:$GO,$IY921+23),"")</f>
      </c>
      <c r="HN921">
        <f>IF($IZ921&gt;=24,INDEX($GO:$GO,$IY921+24),"")</f>
      </c>
      <c r="HO921">
        <f>IF($IZ921&gt;=25,INDEX($GO:$GO,$IY921+25),"")</f>
      </c>
      <c r="HP921">
        <f>IF($IZ921&gt;=26,INDEX($GO:$GO,$IY921+26),"")</f>
      </c>
      <c r="HQ921">
        <f>IF($IZ921&gt;=27,INDEX($GO:$GO,$IY921+27),"")</f>
      </c>
      <c r="HR921">
        <f>IF($IZ921&gt;=28,INDEX($GO:$GO,$IY921+28),"")</f>
      </c>
      <c r="HS921">
        <f>IF($IZ921&gt;=29,INDEX($GO:$GO,$IY921+29),"")</f>
      </c>
      <c r="HT921">
        <f>IF($IZ921&gt;=30,INDEX($GO:$GO,$IY921+30),"")</f>
      </c>
      <c r="HU921">
        <f>IF($IZ921&gt;=31,INDEX($GO:$GO,$IY921+31),"")</f>
      </c>
      <c r="HV921">
        <f>IF($IZ921&gt;=32,INDEX($GO:$GO,$IY921+32),"")</f>
      </c>
      <c r="HW921">
        <f>IF($IZ921&gt;=33,INDEX($GO:$GO,$IY921+33),"")</f>
      </c>
      <c r="HX921">
        <f>IF($IZ921&gt;=34,INDEX($GO:$GO,$IY921+34),"")</f>
      </c>
      <c r="HY921">
        <f>IF($IZ921&gt;=35,INDEX($GO:$GO,$IY921+35),"")</f>
      </c>
      <c r="HZ921">
        <f>IF($IZ921&gt;=36,INDEX($GO:$GO,$IY921+36),"")</f>
      </c>
      <c r="IA921">
        <f>IF($IZ921&gt;=37,INDEX($GO:$GO,$IY921+37),"")</f>
      </c>
      <c r="IB921">
        <f>IF($IZ921&gt;=38,INDEX($GO:$GO,$IY921+38),"")</f>
      </c>
      <c r="IC921">
        <f>IF($IZ921&gt;=39,INDEX($GO:$GO,$IY921+39),"")</f>
      </c>
      <c r="ID921">
        <f>IF($IZ921&gt;=40,INDEX($GO:$GO,$IY921+40),"")</f>
      </c>
      <c r="IE921">
        <f>IF($IZ921&gt;=41,INDEX($GO:$GO,$IY921+41),"")</f>
      </c>
      <c r="IF921">
        <f>IF($IZ921&gt;=42,INDEX($GO:$GO,$IY921+42),"")</f>
      </c>
      <c r="IG921">
        <f>IF($IZ921&gt;=43,INDEX($GO:$GO,$IY921+43),"")</f>
      </c>
      <c r="IH921">
        <f>IF($IZ921&gt;=44,INDEX($GO:$GO,$IY921+44),"")</f>
      </c>
      <c r="II921">
        <f>IF($IZ921&gt;=45,INDEX($GO:$GO,$IY921+45),"")</f>
      </c>
      <c r="IJ921">
        <f>IF($IZ921&gt;=46,INDEX($GO:$GO,$IY921+46),"")</f>
      </c>
      <c r="IK921">
        <f>IF($IZ921&gt;=47,INDEX($GO:$GO,$IY921+47),"")</f>
      </c>
      <c r="IL921">
        <f>IF($IZ921&gt;=48,INDEX($GO:$GO,$IY921+48),"")</f>
      </c>
      <c r="IM921">
        <f>IF($IZ921&gt;=49,INDEX($GO:$GO,$IY921+49),"")</f>
      </c>
      <c r="IN921">
        <f>IF($IZ921&gt;=50,INDEX($GO:$GO,$IY921+50),"")</f>
      </c>
      <c r="IO921">
        <f>IF($IZ921&gt;=51,INDEX($GO:$GO,$IY921+51),"")</f>
      </c>
      <c r="IP921">
        <f>IF($IZ921&gt;=52,INDEX($GO:$GO,$IY921+52),"")</f>
      </c>
      <c r="IQ921">
        <f>IF($IZ921&gt;=53,INDEX($GO:$GO,$IY921+53),"")</f>
      </c>
      <c r="IR921">
        <f>IF($IZ921&gt;=54,INDEX($GO:$GO,$IY921+54),"")</f>
      </c>
      <c r="IS921">
        <f>IF($IZ921&gt;=55,INDEX($GO:$GO,$IY921+55),"")</f>
      </c>
      <c r="IT921">
        <f>IF($IZ921&gt;=56,INDEX($GO:$GO,$IY921+56),"")</f>
      </c>
      <c r="IU921">
        <f>IF($IZ921&gt;=57,INDEX($GO:$GO,$IY921+57),"")</f>
      </c>
      <c r="IV921">
        <f>IF($IZ921&gt;=58,INDEX($GO:$GO,$IY921+58),"")</f>
      </c>
      <c r="IW921">
        <f>IF($IZ921&gt;=59,INDEX($GO:$GO,$IY921+59),"")</f>
      </c>
      <c r="IX921">
        <f>IF($IZ921&gt;=60,INDEX($GO:$GO,$IY921+60),"")</f>
      </c>
      <c r="IY921">
        <f>IFERROR(MATCH($GN921,$GO$2:$GO$827,0)+1,0)</f>
      </c>
      <c r="IZ921">
        <f>IFERROR(INDEX($GP$2:$GP$827,MATCH($GN921,$GO$2:$GO$827,0)),0)</f>
      </c>
      <c r="JA921" t="s">
        <v>23</v>
      </c>
      <c r="JB921" t="s">
        <v>23</v>
      </c>
    </row>
    <row r="922" spans="1:262" x14ac:dyDescent="0.25">
      <c r="F922" s="1"/>
      <c r="G922" s="1"/>
      <c r="H922" s="1"/>
      <c r="I922" s="1"/>
      <c r="J922" s="1">
        <f>IFERROR(IF(FIND(" - ",$F922)&gt;0,MID($F922,FIND(" - ",$F922)+3,LEN($F922)),""),"")</f>
      </c>
      <c r="L922" s="1"/>
      <c r="N922" t="s">
        <v>23</v>
      </c>
      <c r="P922">
        <f>IF(OR($N922="",$O922=""),"",IFERROR($N922/$O922,0))</f>
      </c>
      <c r="Q922">
        <f>IF($N922="","",
IF($G922="","",
IF(ISNUMBER(SEARCH("exempt",LOWER($G922))),0,
$N922*(VALUE(SUBSTITUTE($G922,"%",""))/100))))</f>
      </c>
      <c r="W922">
        <f>IF($N922="","",
SUM($N922,$Q922,$U922,$R922,$T922)-
IF($V922="",0,VALUE($V922)))</f>
      </c>
      <c r="AE922" t="s">
        <v>2228</v>
      </c>
      <c r="AM922">
        <f>IFERROR(LEFT($F922,FIND(" - ",$F922)-1),$F922)</f>
      </c>
      <c r="AP922">
        <f>IF($CE922&gt;=1,INDEX($AN:$AN,$CD922+1),"")</f>
      </c>
      <c r="AQ922">
        <f>IF($CE922&gt;=2,INDEX($AN:$AN,$CD922+2),"")</f>
      </c>
      <c r="AR922">
        <f>IF($CE922&gt;=3,INDEX($AN:$AN,$CD922+3),"")</f>
      </c>
      <c r="AS922">
        <f>IF($CE922&gt;=4,INDEX($AN:$AN,$CD922+4),"")</f>
      </c>
      <c r="AT922">
        <f>IF($CE922&gt;=5,INDEX($AN:$AN,$CD922+5),"")</f>
      </c>
      <c r="AU922">
        <f>IF($CE922&gt;=6,INDEX($AN:$AN,$CD922+6),"")</f>
      </c>
      <c r="AV922">
        <f>IF($CE922&gt;=7,INDEX($AN:$AN,$CD922+7),"")</f>
      </c>
      <c r="AW922">
        <f>IF($CE922&gt;=8,INDEX($AN:$AN,$CD922+8),"")</f>
      </c>
      <c r="AX922">
        <f>IF($CE922&gt;=9,INDEX($AN:$AN,$CD922+9),"")</f>
      </c>
      <c r="AY922">
        <f>IF($CE922&gt;=10,INDEX($AN:$AN,$CD922+10),"")</f>
      </c>
      <c r="AZ922">
        <f>IF($CE922&gt;=11,INDEX($AN:$AN,$CD922+11),"")</f>
      </c>
      <c r="BA922">
        <f>IF($CE922&gt;=12,INDEX($AN:$AN,$CD922+12),"")</f>
      </c>
      <c r="BB922">
        <f>IF($CE922&gt;=13,INDEX($AN:$AN,$CD922+13),"")</f>
      </c>
      <c r="BC922">
        <f>IF($CE922&gt;=14,INDEX($AN:$AN,$CD922+14),"")</f>
      </c>
      <c r="BD922">
        <f>IF($CE922&gt;=15,INDEX($AN:$AN,$CD922+15),"")</f>
      </c>
      <c r="BE922">
        <f>IF($CE922&gt;=16,INDEX($AN:$AN,$CD922+16),"")</f>
      </c>
      <c r="BF922">
        <f>IF($CE922&gt;=17,INDEX($AN:$AN,$CD922+17),"")</f>
      </c>
      <c r="BG922">
        <f>IF($CE922&gt;=18,INDEX($AN:$AN,$CD922+18),"")</f>
      </c>
      <c r="BH922">
        <f>IF($CE922&gt;=19,INDEX($AN:$AN,$CD922+19),"")</f>
      </c>
      <c r="BI922">
        <f>IF($CE922&gt;=20,INDEX($AN:$AN,$CD922+20),"")</f>
      </c>
      <c r="BJ922">
        <f>IF($CE922&gt;=21,INDEX($AN:$AN,$CD922+21),"")</f>
      </c>
      <c r="BK922">
        <f>IF($CE922&gt;=22,INDEX($AN:$AN,$CD922+22),"")</f>
      </c>
      <c r="BL922">
        <f>IF($CE922&gt;=23,INDEX($AN:$AN,$CD922+23),"")</f>
      </c>
      <c r="BM922">
        <f>IF($CE922&gt;=24,INDEX($AN:$AN,$CD922+24),"")</f>
      </c>
      <c r="BN922">
        <f>IF($CE922&gt;=25,INDEX($AN:$AN,$CD922+25),"")</f>
      </c>
      <c r="BO922">
        <f>IF($CE922&gt;=26,INDEX($AN:$AN,$CD922+26),"")</f>
      </c>
      <c r="BP922">
        <f>IF($CE922&gt;=27,INDEX($AN:$AN,$CD922+27),"")</f>
      </c>
      <c r="BQ922">
        <f>IF($CE922&gt;=28,INDEX($AN:$AN,$CD922+28),"")</f>
      </c>
      <c r="BR922">
        <f>IF($CE922&gt;=29,INDEX($AN:$AN,$CD922+29),"")</f>
      </c>
      <c r="BS922">
        <f>IF($CE922&gt;=30,INDEX($AN:$AN,$CD922+30),"")</f>
      </c>
      <c r="BT922">
        <f>IF($CE922&gt;=31,INDEX($AN:$AN,$CD922+31),"")</f>
      </c>
      <c r="BU922">
        <f>IF($CE922&gt;=32,INDEX($AN:$AN,$CD922+32),"")</f>
      </c>
      <c r="BV922">
        <f>IF($CE922&gt;=33,INDEX($AN:$AN,$CD922+33),"")</f>
      </c>
      <c r="BW922">
        <f>IF($CE922&gt;=34,INDEX($AN:$AN,$CD922+34),"")</f>
      </c>
      <c r="BX922">
        <f>IF($CE922&gt;=35,INDEX($AN:$AN,$CD922+35),"")</f>
      </c>
      <c r="BY922">
        <f>IF($CE922&gt;=36,INDEX($AN:$AN,$CD922+36),"")</f>
      </c>
      <c r="BZ922">
        <f>IF($CE922&gt;=37,INDEX($AN:$AN,$CD922+37),"")</f>
      </c>
      <c r="CA922">
        <f>IF($CE922&gt;=38,INDEX($AN:$AN,$CD922+38),"")</f>
      </c>
      <c r="CB922">
        <f>IF($CE922&gt;=39,INDEX($AN:$AN,$CD922+39),"")</f>
      </c>
      <c r="CC922">
        <f>IF($CE922&gt;=40,INDEX($AN:$AN,$CD922+40),"")</f>
      </c>
      <c r="CD922">
        <f>IFERROR(MATCH($AM922,$AN$2:$AN$133,0)+1,0)</f>
      </c>
      <c r="CE922">
        <f>IFERROR(INDEX($AO$2:$AO$133,MATCH($AM922,$AN$2:$AN$133,0)),0)</f>
      </c>
      <c r="CF922">
        <f>IFERROR(LEFT($K922,FIND(" - ",$K922)-1),$K922)</f>
      </c>
      <c r="CG922" t="s">
        <v>2229</v>
      </c>
      <c r="CH922">
        <v>1</v>
      </c>
      <c r="CI922">
        <f>IF($DD922&gt;=1,INDEX($CG:$CG,$DC922+1),"")</f>
      </c>
      <c r="CJ922">
        <f>IF($DD922&gt;=2,INDEX($CG:$CG,$DC922+2),"")</f>
      </c>
      <c r="CK922">
        <f>IF($DD922&gt;=3,INDEX($CG:$CG,$DC922+3),"")</f>
      </c>
      <c r="CL922">
        <f>IF($DD922&gt;=4,INDEX($CG:$CG,$DC922+4),"")</f>
      </c>
      <c r="CM922">
        <f>IF($DD922&gt;=5,INDEX($CG:$CG,$DC922+5),"")</f>
      </c>
      <c r="CN922">
        <f>IF($DD922&gt;=6,INDEX($CG:$CG,$DC922+6),"")</f>
      </c>
      <c r="CO922">
        <f>IF($DD922&gt;=7,INDEX($CG:$CG,$DC922+7),"")</f>
      </c>
      <c r="CP922">
        <f>IF($DD922&gt;=8,INDEX($CG:$CG,$DC922+8),"")</f>
      </c>
      <c r="CQ922">
        <f>IF($DD922&gt;=9,INDEX($CG:$CG,$DC922+9),"")</f>
      </c>
      <c r="CR922">
        <f>IF($DD922&gt;=10,INDEX($CG:$CG,$DC922+10),"")</f>
      </c>
      <c r="CS922">
        <f>IF($DD922&gt;=11,INDEX($CG:$CG,$DC922+11),"")</f>
      </c>
      <c r="CT922">
        <f>IF($DD922&gt;=12,INDEX($CG:$CG,$DC922+12),"")</f>
      </c>
      <c r="CU922">
        <f>IF($DD922&gt;=13,INDEX($CG:$CG,$DC922+13),"")</f>
      </c>
      <c r="CV922">
        <f>IF($DD922&gt;=14,INDEX($CG:$CG,$DC922+14),"")</f>
      </c>
      <c r="CW922">
        <f>IF($DD922&gt;=15,INDEX($CG:$CG,$DC922+15),"")</f>
      </c>
      <c r="CX922">
        <f>IF($DD922&gt;=16,INDEX($CG:$CG,$DC922+16),"")</f>
      </c>
      <c r="CY922">
        <f>IF($DD922&gt;=17,INDEX($CG:$CG,$DC922+17),"")</f>
      </c>
      <c r="CZ922">
        <f>IF($DD922&gt;=18,INDEX($CG:$CG,$DC922+18),"")</f>
      </c>
      <c r="DA922">
        <f>IF($DD922&gt;=19,INDEX($CG:$CG,$DC922+19),"")</f>
      </c>
      <c r="DB922">
        <f>IF($DD922&gt;=20,INDEX($CG:$CG,$DC922+20),"")</f>
      </c>
      <c r="DC922">
        <f>IFERROR(MATCH($CF922,$CG$2:$CG$1558,0)+1,0)</f>
      </c>
      <c r="DD922">
        <f>IFERROR(INDEX($CH$2:$CH$1558,MATCH($CF922,$CG$2:$CG$1558,0)),0)</f>
      </c>
      <c r="DE922">
        <f>IFERROR(INDEX($AL:$AL,MATCH($G922,$AK:$AK,0))&amp;"","")</f>
      </c>
      <c r="DI922">
        <f>IF($GL922&gt;=1,INDEX($DF:$DF,$GK922+1),"")</f>
      </c>
      <c r="DJ922">
        <f>IF($GL922&gt;=2,INDEX($DF:$DF,$GK922+2),"")</f>
      </c>
      <c r="DK922">
        <f>IF($GL922&gt;=3,INDEX($DF:$DF,$GK922+3),"")</f>
      </c>
      <c r="DL922">
        <f>IF($GL922&gt;=4,INDEX($DF:$DF,$GK922+4),"")</f>
      </c>
      <c r="DM922">
        <f>IF($GL922&gt;=5,INDEX($DF:$DF,$GK922+5),"")</f>
      </c>
      <c r="DN922">
        <f>IF($GL922&gt;=6,INDEX($DF:$DF,$GK922+6),"")</f>
      </c>
      <c r="DO922">
        <f>IF($GL922&gt;=7,INDEX($DF:$DF,$GK922+7),"")</f>
      </c>
      <c r="DP922">
        <f>IF($GL922&gt;=8,INDEX($DF:$DF,$GK922+8),"")</f>
      </c>
      <c r="DQ922">
        <f>IF($GL922&gt;=9,INDEX($DF:$DF,$GK922+9),"")</f>
      </c>
      <c r="DR922">
        <f>IF($GL922&gt;=10,INDEX($DF:$DF,$GK922+10),"")</f>
      </c>
      <c r="DS922">
        <f>IF($GL922&gt;=11,INDEX($DF:$DF,$GK922+11),"")</f>
      </c>
      <c r="DT922">
        <f>IF($GL922&gt;=12,INDEX($DF:$DF,$GK922+12),"")</f>
      </c>
      <c r="DU922">
        <f>IF($GL922&gt;=13,INDEX($DF:$DF,$GK922+13),"")</f>
      </c>
      <c r="DV922">
        <f>IF($GL922&gt;=14,INDEX($DF:$DF,$GK922+14),"")</f>
      </c>
      <c r="DW922">
        <f>IF($GL922&gt;=15,INDEX($DF:$DF,$GK922+15),"")</f>
      </c>
      <c r="DX922">
        <f>IF($GL922&gt;=16,INDEX($DF:$DF,$GK922+16),"")</f>
      </c>
      <c r="DY922">
        <f>IF($GL922&gt;=17,INDEX($DF:$DF,$GK922+17),"")</f>
      </c>
      <c r="DZ922">
        <f>IF($GL922&gt;=18,INDEX($DF:$DF,$GK922+18),"")</f>
      </c>
      <c r="EA922">
        <f>IF($GL922&gt;=19,INDEX($DF:$DF,$GK922+19),"")</f>
      </c>
      <c r="EB922">
        <f>IF($GL922&gt;=20,INDEX($DF:$DF,$GK922+20),"")</f>
      </c>
      <c r="EC922">
        <f>IF($GL922&gt;=21,INDEX($DF:$DF,$GK922+21),"")</f>
      </c>
      <c r="ED922">
        <f>IF($GL922&gt;=22,INDEX($DF:$DF,$GK922+22),"")</f>
      </c>
      <c r="EE922">
        <f>IF($GL922&gt;=23,INDEX($DF:$DF,$GK922+23),"")</f>
      </c>
      <c r="EF922">
        <f>IF($GL922&gt;=24,INDEX($DF:$DF,$GK922+24),"")</f>
      </c>
      <c r="EG922">
        <f>IF($GL922&gt;=25,INDEX($DF:$DF,$GK922+25),"")</f>
      </c>
      <c r="EH922">
        <f>IF($GL922&gt;=26,INDEX($DF:$DF,$GK922+26),"")</f>
      </c>
      <c r="EI922">
        <f>IF($GL922&gt;=27,INDEX($DF:$DF,$GK922+27),"")</f>
      </c>
      <c r="EJ922">
        <f>IF($GL922&gt;=28,INDEX($DF:$DF,$GK922+28),"")</f>
      </c>
      <c r="EK922">
        <f>IF($GL922&gt;=29,INDEX($DF:$DF,$GK922+29),"")</f>
      </c>
      <c r="EL922">
        <f>IF($GL922&gt;=30,INDEX($DF:$DF,$GK922+30),"")</f>
      </c>
      <c r="EM922">
        <f>IF($GL922&gt;=31,INDEX($DF:$DF,$GK922+31),"")</f>
      </c>
      <c r="EN922">
        <f>IF($GL922&gt;=32,INDEX($DF:$DF,$GK922+32),"")</f>
      </c>
      <c r="EO922">
        <f>IF($GL922&gt;=33,INDEX($DF:$DF,$GK922+33),"")</f>
      </c>
      <c r="EP922">
        <f>IF($GL922&gt;=34,INDEX($DF:$DF,$GK922+34),"")</f>
      </c>
      <c r="EQ922">
        <f>IF($GL922&gt;=35,INDEX($DF:$DF,$GK922+35),"")</f>
      </c>
      <c r="ER922">
        <f>IF($GL922&gt;=36,INDEX($DF:$DF,$GK922+36),"")</f>
      </c>
      <c r="ES922">
        <f>IF($GL922&gt;=37,INDEX($DF:$DF,$GK922+37),"")</f>
      </c>
      <c r="ET922">
        <f>IF($GL922&gt;=38,INDEX($DF:$DF,$GK922+38),"")</f>
      </c>
      <c r="EU922">
        <f>IF($GL922&gt;=39,INDEX($DF:$DF,$GK922+39),"")</f>
      </c>
      <c r="EV922">
        <f>IF($GL922&gt;=40,INDEX($DF:$DF,$GK922+40),"")</f>
      </c>
      <c r="EW922">
        <f>IF($GL922&gt;=1,INDEX($DG:$DG,$GK922+1),"")</f>
      </c>
      <c r="EX922">
        <f>IF($GL922&gt;=2,INDEX($DG:$DG,$GK922+2),"")</f>
      </c>
      <c r="EY922">
        <f>IF($GL922&gt;=3,INDEX($DG:$DG,$GK922+3),"")</f>
      </c>
      <c r="EZ922">
        <f>IF($GL922&gt;=4,INDEX($DG:$DG,$GK922+4),"")</f>
      </c>
      <c r="FA922">
        <f>IF($GL922&gt;=5,INDEX($DG:$DG,$GK922+5),"")</f>
      </c>
      <c r="FB922">
        <f>IF($GL922&gt;=6,INDEX($DG:$DG,$GK922+6),"")</f>
      </c>
      <c r="FC922">
        <f>IF($GL922&gt;=7,INDEX($DG:$DG,$GK922+7),"")</f>
      </c>
      <c r="FD922">
        <f>IF($GL922&gt;=8,INDEX($DG:$DG,$GK922+8),"")</f>
      </c>
      <c r="FE922">
        <f>IF($GL922&gt;=9,INDEX($DG:$DG,$GK922+9),"")</f>
      </c>
      <c r="FF922">
        <f>IF($GL922&gt;=10,INDEX($DG:$DG,$GK922+10),"")</f>
      </c>
      <c r="FG922">
        <f>IF($GL922&gt;=11,INDEX($DG:$DG,$GK922+11),"")</f>
      </c>
      <c r="FH922">
        <f>IF($GL922&gt;=12,INDEX($DG:$DG,$GK922+12),"")</f>
      </c>
      <c r="FI922">
        <f>IF($GL922&gt;=13,INDEX($DG:$DG,$GK922+13),"")</f>
      </c>
      <c r="FJ922">
        <f>IF($GL922&gt;=14,INDEX($DG:$DG,$GK922+14),"")</f>
      </c>
      <c r="FK922">
        <f>IF($GL922&gt;=15,INDEX($DG:$DG,$GK922+15),"")</f>
      </c>
      <c r="FL922">
        <f>IF($GL922&gt;=16,INDEX($DG:$DG,$GK922+16),"")</f>
      </c>
      <c r="FM922">
        <f>IF($GL922&gt;=17,INDEX($DG:$DG,$GK922+17),"")</f>
      </c>
      <c r="FN922">
        <f>IF($GL922&gt;=18,INDEX($DG:$DG,$GK922+18),"")</f>
      </c>
      <c r="FO922">
        <f>IF($GL922&gt;=19,INDEX($DG:$DG,$GK922+19),"")</f>
      </c>
      <c r="FP922">
        <f>IF($GL922&gt;=20,INDEX($DG:$DG,$GK922+20),"")</f>
      </c>
      <c r="FQ922">
        <f>IF($GL922&gt;=21,INDEX($DG:$DG,$GK922+21),"")</f>
      </c>
      <c r="FR922">
        <f>IF($GL922&gt;=22,INDEX($DG:$DG,$GK922+22),"")</f>
      </c>
      <c r="FS922">
        <f>IF($GL922&gt;=23,INDEX($DG:$DG,$GK922+23),"")</f>
      </c>
      <c r="FT922">
        <f>IF($GL922&gt;=24,INDEX($DG:$DG,$GK922+24),"")</f>
      </c>
      <c r="FU922">
        <f>IF($GL922&gt;=25,INDEX($DG:$DG,$GK922+25),"")</f>
      </c>
      <c r="FV922">
        <f>IF($GL922&gt;=26,INDEX($DG:$DG,$GK922+26),"")</f>
      </c>
      <c r="FW922">
        <f>IF($GL922&gt;=27,INDEX($DG:$DG,$GK922+27),"")</f>
      </c>
      <c r="FX922">
        <f>IF($GL922&gt;=28,INDEX($DG:$DG,$GK922+28),"")</f>
      </c>
      <c r="FY922">
        <f>IF($GL922&gt;=29,INDEX($DG:$DG,$GK922+29),"")</f>
      </c>
      <c r="FZ922">
        <f>IF($GL922&gt;=30,INDEX($DG:$DG,$GK922+30),"")</f>
      </c>
      <c r="GA922">
        <f>IF($GL922&gt;=31,INDEX($DG:$DG,$GK922+31),"")</f>
      </c>
      <c r="GB922">
        <f>IF($GL922&gt;=32,INDEX($DG:$DG,$GK922+32),"")</f>
      </c>
      <c r="GC922">
        <f>IF($GL922&gt;=33,INDEX($DG:$DG,$GK922+33),"")</f>
      </c>
      <c r="GD922">
        <f>IF($GL922&gt;=34,INDEX($DG:$DG,$GK922+34),"")</f>
      </c>
      <c r="GE922">
        <f>IF($GL922&gt;=35,INDEX($DG:$DG,$GK922+35),"")</f>
      </c>
      <c r="GF922">
        <f>IF($GL922&gt;=36,INDEX($DG:$DG,$GK922+36),"")</f>
      </c>
      <c r="GG922">
        <f>IF($GL922&gt;=37,INDEX($DG:$DG,$GK922+37),"")</f>
      </c>
      <c r="GH922">
        <f>IF($GL922&gt;=38,INDEX($DG:$DG,$GK922+38),"")</f>
      </c>
      <c r="GI922">
        <f>IF($GL922&gt;=39,INDEX($DG:$DG,$GK922+39),"")</f>
      </c>
      <c r="GJ922">
        <f>IF($GL922&gt;=40,INDEX($DG:$DG,$GK922+40),"")</f>
      </c>
      <c r="GK922">
        <f>IFERROR(MATCH($DE922,$DF$2:$DF$166,0)+1,0)</f>
      </c>
      <c r="GL922">
        <f>IFERROR(INDEX($DH$2:$DH$166,MATCH($DE922,$DF$2:$DF$166,0)),0)</f>
      </c>
      <c r="GM922">
        <f>IFERROR(MATCH($H922,$DI$922:$EV$922,0),0)</f>
      </c>
      <c r="GN922">
        <f>IF($GM922&gt;0,INDEX($EW$922:$GJ$922,$GM922),"")</f>
      </c>
      <c r="GQ922">
        <f>IF($IZ922&gt;=1,INDEX($GO:$GO,$IY922+1),"")</f>
      </c>
      <c r="GR922">
        <f>IF($IZ922&gt;=2,INDEX($GO:$GO,$IY922+2),"")</f>
      </c>
      <c r="GS922">
        <f>IF($IZ922&gt;=3,INDEX($GO:$GO,$IY922+3),"")</f>
      </c>
      <c r="GT922">
        <f>IF($IZ922&gt;=4,INDEX($GO:$GO,$IY922+4),"")</f>
      </c>
      <c r="GU922">
        <f>IF($IZ922&gt;=5,INDEX($GO:$GO,$IY922+5),"")</f>
      </c>
      <c r="GV922">
        <f>IF($IZ922&gt;=6,INDEX($GO:$GO,$IY922+6),"")</f>
      </c>
      <c r="GW922">
        <f>IF($IZ922&gt;=7,INDEX($GO:$GO,$IY922+7),"")</f>
      </c>
      <c r="GX922">
        <f>IF($IZ922&gt;=8,INDEX($GO:$GO,$IY922+8),"")</f>
      </c>
      <c r="GY922">
        <f>IF($IZ922&gt;=9,INDEX($GO:$GO,$IY922+9),"")</f>
      </c>
      <c r="GZ922">
        <f>IF($IZ922&gt;=10,INDEX($GO:$GO,$IY922+10),"")</f>
      </c>
      <c r="HA922">
        <f>IF($IZ922&gt;=11,INDEX($GO:$GO,$IY922+11),"")</f>
      </c>
      <c r="HB922">
        <f>IF($IZ922&gt;=12,INDEX($GO:$GO,$IY922+12),"")</f>
      </c>
      <c r="HC922">
        <f>IF($IZ922&gt;=13,INDEX($GO:$GO,$IY922+13),"")</f>
      </c>
      <c r="HD922">
        <f>IF($IZ922&gt;=14,INDEX($GO:$GO,$IY922+14),"")</f>
      </c>
      <c r="HE922">
        <f>IF($IZ922&gt;=15,INDEX($GO:$GO,$IY922+15),"")</f>
      </c>
      <c r="HF922">
        <f>IF($IZ922&gt;=16,INDEX($GO:$GO,$IY922+16),"")</f>
      </c>
      <c r="HG922">
        <f>IF($IZ922&gt;=17,INDEX($GO:$GO,$IY922+17),"")</f>
      </c>
      <c r="HH922">
        <f>IF($IZ922&gt;=18,INDEX($GO:$GO,$IY922+18),"")</f>
      </c>
      <c r="HI922">
        <f>IF($IZ922&gt;=19,INDEX($GO:$GO,$IY922+19),"")</f>
      </c>
      <c r="HJ922">
        <f>IF($IZ922&gt;=20,INDEX($GO:$GO,$IY922+20),"")</f>
      </c>
      <c r="HK922">
        <f>IF($IZ922&gt;=21,INDEX($GO:$GO,$IY922+21),"")</f>
      </c>
      <c r="HL922">
        <f>IF($IZ922&gt;=22,INDEX($GO:$GO,$IY922+22),"")</f>
      </c>
      <c r="HM922">
        <f>IF($IZ922&gt;=23,INDEX($GO:$GO,$IY922+23),"")</f>
      </c>
      <c r="HN922">
        <f>IF($IZ922&gt;=24,INDEX($GO:$GO,$IY922+24),"")</f>
      </c>
      <c r="HO922">
        <f>IF($IZ922&gt;=25,INDEX($GO:$GO,$IY922+25),"")</f>
      </c>
      <c r="HP922">
        <f>IF($IZ922&gt;=26,INDEX($GO:$GO,$IY922+26),"")</f>
      </c>
      <c r="HQ922">
        <f>IF($IZ922&gt;=27,INDEX($GO:$GO,$IY922+27),"")</f>
      </c>
      <c r="HR922">
        <f>IF($IZ922&gt;=28,INDEX($GO:$GO,$IY922+28),"")</f>
      </c>
      <c r="HS922">
        <f>IF($IZ922&gt;=29,INDEX($GO:$GO,$IY922+29),"")</f>
      </c>
      <c r="HT922">
        <f>IF($IZ922&gt;=30,INDEX($GO:$GO,$IY922+30),"")</f>
      </c>
      <c r="HU922">
        <f>IF($IZ922&gt;=31,INDEX($GO:$GO,$IY922+31),"")</f>
      </c>
      <c r="HV922">
        <f>IF($IZ922&gt;=32,INDEX($GO:$GO,$IY922+32),"")</f>
      </c>
      <c r="HW922">
        <f>IF($IZ922&gt;=33,INDEX($GO:$GO,$IY922+33),"")</f>
      </c>
      <c r="HX922">
        <f>IF($IZ922&gt;=34,INDEX($GO:$GO,$IY922+34),"")</f>
      </c>
      <c r="HY922">
        <f>IF($IZ922&gt;=35,INDEX($GO:$GO,$IY922+35),"")</f>
      </c>
      <c r="HZ922">
        <f>IF($IZ922&gt;=36,INDEX($GO:$GO,$IY922+36),"")</f>
      </c>
      <c r="IA922">
        <f>IF($IZ922&gt;=37,INDEX($GO:$GO,$IY922+37),"")</f>
      </c>
      <c r="IB922">
        <f>IF($IZ922&gt;=38,INDEX($GO:$GO,$IY922+38),"")</f>
      </c>
      <c r="IC922">
        <f>IF($IZ922&gt;=39,INDEX($GO:$GO,$IY922+39),"")</f>
      </c>
      <c r="ID922">
        <f>IF($IZ922&gt;=40,INDEX($GO:$GO,$IY922+40),"")</f>
      </c>
      <c r="IE922">
        <f>IF($IZ922&gt;=41,INDEX($GO:$GO,$IY922+41),"")</f>
      </c>
      <c r="IF922">
        <f>IF($IZ922&gt;=42,INDEX($GO:$GO,$IY922+42),"")</f>
      </c>
      <c r="IG922">
        <f>IF($IZ922&gt;=43,INDEX($GO:$GO,$IY922+43),"")</f>
      </c>
      <c r="IH922">
        <f>IF($IZ922&gt;=44,INDEX($GO:$GO,$IY922+44),"")</f>
      </c>
      <c r="II922">
        <f>IF($IZ922&gt;=45,INDEX($GO:$GO,$IY922+45),"")</f>
      </c>
      <c r="IJ922">
        <f>IF($IZ922&gt;=46,INDEX($GO:$GO,$IY922+46),"")</f>
      </c>
      <c r="IK922">
        <f>IF($IZ922&gt;=47,INDEX($GO:$GO,$IY922+47),"")</f>
      </c>
      <c r="IL922">
        <f>IF($IZ922&gt;=48,INDEX($GO:$GO,$IY922+48),"")</f>
      </c>
      <c r="IM922">
        <f>IF($IZ922&gt;=49,INDEX($GO:$GO,$IY922+49),"")</f>
      </c>
      <c r="IN922">
        <f>IF($IZ922&gt;=50,INDEX($GO:$GO,$IY922+50),"")</f>
      </c>
      <c r="IO922">
        <f>IF($IZ922&gt;=51,INDEX($GO:$GO,$IY922+51),"")</f>
      </c>
      <c r="IP922">
        <f>IF($IZ922&gt;=52,INDEX($GO:$GO,$IY922+52),"")</f>
      </c>
      <c r="IQ922">
        <f>IF($IZ922&gt;=53,INDEX($GO:$GO,$IY922+53),"")</f>
      </c>
      <c r="IR922">
        <f>IF($IZ922&gt;=54,INDEX($GO:$GO,$IY922+54),"")</f>
      </c>
      <c r="IS922">
        <f>IF($IZ922&gt;=55,INDEX($GO:$GO,$IY922+55),"")</f>
      </c>
      <c r="IT922">
        <f>IF($IZ922&gt;=56,INDEX($GO:$GO,$IY922+56),"")</f>
      </c>
      <c r="IU922">
        <f>IF($IZ922&gt;=57,INDEX($GO:$GO,$IY922+57),"")</f>
      </c>
      <c r="IV922">
        <f>IF($IZ922&gt;=58,INDEX($GO:$GO,$IY922+58),"")</f>
      </c>
      <c r="IW922">
        <f>IF($IZ922&gt;=59,INDEX($GO:$GO,$IY922+59),"")</f>
      </c>
      <c r="IX922">
        <f>IF($IZ922&gt;=60,INDEX($GO:$GO,$IY922+60),"")</f>
      </c>
      <c r="IY922">
        <f>IFERROR(MATCH($GN922,$GO$2:$GO$827,0)+1,0)</f>
      </c>
      <c r="IZ922">
        <f>IFERROR(INDEX($GP$2:$GP$827,MATCH($GN922,$GO$2:$GO$827,0)),0)</f>
      </c>
      <c r="JA922" t="s">
        <v>23</v>
      </c>
      <c r="JB922" t="s">
        <v>23</v>
      </c>
    </row>
    <row r="923" spans="1:262" x14ac:dyDescent="0.25">
      <c r="F923" s="1"/>
      <c r="G923" s="1"/>
      <c r="H923" s="1"/>
      <c r="I923" s="1"/>
      <c r="J923" s="1">
        <f>IFERROR(IF(FIND(" - ",$F923)&gt;0,MID($F923,FIND(" - ",$F923)+3,LEN($F923)),""),"")</f>
      </c>
      <c r="L923" s="1"/>
      <c r="N923" t="s">
        <v>23</v>
      </c>
      <c r="P923">
        <f>IF(OR($N923="",$O923=""),"",IFERROR($N923/$O923,0))</f>
      </c>
      <c r="Q923">
        <f>IF($N923="","",
IF($G923="","",
IF(ISNUMBER(SEARCH("exempt",LOWER($G923))),0,
$N923*(VALUE(SUBSTITUTE($G923,"%",""))/100))))</f>
      </c>
      <c r="W923">
        <f>IF($N923="","",
SUM($N923,$Q923,$U923,$R923,$T923)-
IF($V923="",0,VALUE($V923)))</f>
      </c>
      <c r="AE923" t="s">
        <v>2230</v>
      </c>
      <c r="AM923">
        <f>IFERROR(LEFT($F923,FIND(" - ",$F923)-1),$F923)</f>
      </c>
      <c r="AP923">
        <f>IF($CE923&gt;=1,INDEX($AN:$AN,$CD923+1),"")</f>
      </c>
      <c r="AQ923">
        <f>IF($CE923&gt;=2,INDEX($AN:$AN,$CD923+2),"")</f>
      </c>
      <c r="AR923">
        <f>IF($CE923&gt;=3,INDEX($AN:$AN,$CD923+3),"")</f>
      </c>
      <c r="AS923">
        <f>IF($CE923&gt;=4,INDEX($AN:$AN,$CD923+4),"")</f>
      </c>
      <c r="AT923">
        <f>IF($CE923&gt;=5,INDEX($AN:$AN,$CD923+5),"")</f>
      </c>
      <c r="AU923">
        <f>IF($CE923&gt;=6,INDEX($AN:$AN,$CD923+6),"")</f>
      </c>
      <c r="AV923">
        <f>IF($CE923&gt;=7,INDEX($AN:$AN,$CD923+7),"")</f>
      </c>
      <c r="AW923">
        <f>IF($CE923&gt;=8,INDEX($AN:$AN,$CD923+8),"")</f>
      </c>
      <c r="AX923">
        <f>IF($CE923&gt;=9,INDEX($AN:$AN,$CD923+9),"")</f>
      </c>
      <c r="AY923">
        <f>IF($CE923&gt;=10,INDEX($AN:$AN,$CD923+10),"")</f>
      </c>
      <c r="AZ923">
        <f>IF($CE923&gt;=11,INDEX($AN:$AN,$CD923+11),"")</f>
      </c>
      <c r="BA923">
        <f>IF($CE923&gt;=12,INDEX($AN:$AN,$CD923+12),"")</f>
      </c>
      <c r="BB923">
        <f>IF($CE923&gt;=13,INDEX($AN:$AN,$CD923+13),"")</f>
      </c>
      <c r="BC923">
        <f>IF($CE923&gt;=14,INDEX($AN:$AN,$CD923+14),"")</f>
      </c>
      <c r="BD923">
        <f>IF($CE923&gt;=15,INDEX($AN:$AN,$CD923+15),"")</f>
      </c>
      <c r="BE923">
        <f>IF($CE923&gt;=16,INDEX($AN:$AN,$CD923+16),"")</f>
      </c>
      <c r="BF923">
        <f>IF($CE923&gt;=17,INDEX($AN:$AN,$CD923+17),"")</f>
      </c>
      <c r="BG923">
        <f>IF($CE923&gt;=18,INDEX($AN:$AN,$CD923+18),"")</f>
      </c>
      <c r="BH923">
        <f>IF($CE923&gt;=19,INDEX($AN:$AN,$CD923+19),"")</f>
      </c>
      <c r="BI923">
        <f>IF($CE923&gt;=20,INDEX($AN:$AN,$CD923+20),"")</f>
      </c>
      <c r="BJ923">
        <f>IF($CE923&gt;=21,INDEX($AN:$AN,$CD923+21),"")</f>
      </c>
      <c r="BK923">
        <f>IF($CE923&gt;=22,INDEX($AN:$AN,$CD923+22),"")</f>
      </c>
      <c r="BL923">
        <f>IF($CE923&gt;=23,INDEX($AN:$AN,$CD923+23),"")</f>
      </c>
      <c r="BM923">
        <f>IF($CE923&gt;=24,INDEX($AN:$AN,$CD923+24),"")</f>
      </c>
      <c r="BN923">
        <f>IF($CE923&gt;=25,INDEX($AN:$AN,$CD923+25),"")</f>
      </c>
      <c r="BO923">
        <f>IF($CE923&gt;=26,INDEX($AN:$AN,$CD923+26),"")</f>
      </c>
      <c r="BP923">
        <f>IF($CE923&gt;=27,INDEX($AN:$AN,$CD923+27),"")</f>
      </c>
      <c r="BQ923">
        <f>IF($CE923&gt;=28,INDEX($AN:$AN,$CD923+28),"")</f>
      </c>
      <c r="BR923">
        <f>IF($CE923&gt;=29,INDEX($AN:$AN,$CD923+29),"")</f>
      </c>
      <c r="BS923">
        <f>IF($CE923&gt;=30,INDEX($AN:$AN,$CD923+30),"")</f>
      </c>
      <c r="BT923">
        <f>IF($CE923&gt;=31,INDEX($AN:$AN,$CD923+31),"")</f>
      </c>
      <c r="BU923">
        <f>IF($CE923&gt;=32,INDEX($AN:$AN,$CD923+32),"")</f>
      </c>
      <c r="BV923">
        <f>IF($CE923&gt;=33,INDEX($AN:$AN,$CD923+33),"")</f>
      </c>
      <c r="BW923">
        <f>IF($CE923&gt;=34,INDEX($AN:$AN,$CD923+34),"")</f>
      </c>
      <c r="BX923">
        <f>IF($CE923&gt;=35,INDEX($AN:$AN,$CD923+35),"")</f>
      </c>
      <c r="BY923">
        <f>IF($CE923&gt;=36,INDEX($AN:$AN,$CD923+36),"")</f>
      </c>
      <c r="BZ923">
        <f>IF($CE923&gt;=37,INDEX($AN:$AN,$CD923+37),"")</f>
      </c>
      <c r="CA923">
        <f>IF($CE923&gt;=38,INDEX($AN:$AN,$CD923+38),"")</f>
      </c>
      <c r="CB923">
        <f>IF($CE923&gt;=39,INDEX($AN:$AN,$CD923+39),"")</f>
      </c>
      <c r="CC923">
        <f>IF($CE923&gt;=40,INDEX($AN:$AN,$CD923+40),"")</f>
      </c>
      <c r="CD923">
        <f>IFERROR(MATCH($AM923,$AN$2:$AN$133,0)+1,0)</f>
      </c>
      <c r="CE923">
        <f>IFERROR(INDEX($AO$2:$AO$133,MATCH($AM923,$AN$2:$AN$133,0)),0)</f>
      </c>
      <c r="CF923">
        <f>IFERROR(LEFT($K923,FIND(" - ",$K923)-1),$K923)</f>
      </c>
      <c r="CG923" t="s">
        <v>108</v>
      </c>
      <c r="CI923">
        <f>IF($DD923&gt;=1,INDEX($CG:$CG,$DC923+1),"")</f>
      </c>
      <c r="CJ923">
        <f>IF($DD923&gt;=2,INDEX($CG:$CG,$DC923+2),"")</f>
      </c>
      <c r="CK923">
        <f>IF($DD923&gt;=3,INDEX($CG:$CG,$DC923+3),"")</f>
      </c>
      <c r="CL923">
        <f>IF($DD923&gt;=4,INDEX($CG:$CG,$DC923+4),"")</f>
      </c>
      <c r="CM923">
        <f>IF($DD923&gt;=5,INDEX($CG:$CG,$DC923+5),"")</f>
      </c>
      <c r="CN923">
        <f>IF($DD923&gt;=6,INDEX($CG:$CG,$DC923+6),"")</f>
      </c>
      <c r="CO923">
        <f>IF($DD923&gt;=7,INDEX($CG:$CG,$DC923+7),"")</f>
      </c>
      <c r="CP923">
        <f>IF($DD923&gt;=8,INDEX($CG:$CG,$DC923+8),"")</f>
      </c>
      <c r="CQ923">
        <f>IF($DD923&gt;=9,INDEX($CG:$CG,$DC923+9),"")</f>
      </c>
      <c r="CR923">
        <f>IF($DD923&gt;=10,INDEX($CG:$CG,$DC923+10),"")</f>
      </c>
      <c r="CS923">
        <f>IF($DD923&gt;=11,INDEX($CG:$CG,$DC923+11),"")</f>
      </c>
      <c r="CT923">
        <f>IF($DD923&gt;=12,INDEX($CG:$CG,$DC923+12),"")</f>
      </c>
      <c r="CU923">
        <f>IF($DD923&gt;=13,INDEX($CG:$CG,$DC923+13),"")</f>
      </c>
      <c r="CV923">
        <f>IF($DD923&gt;=14,INDEX($CG:$CG,$DC923+14),"")</f>
      </c>
      <c r="CW923">
        <f>IF($DD923&gt;=15,INDEX($CG:$CG,$DC923+15),"")</f>
      </c>
      <c r="CX923">
        <f>IF($DD923&gt;=16,INDEX($CG:$CG,$DC923+16),"")</f>
      </c>
      <c r="CY923">
        <f>IF($DD923&gt;=17,INDEX($CG:$CG,$DC923+17),"")</f>
      </c>
      <c r="CZ923">
        <f>IF($DD923&gt;=18,INDEX($CG:$CG,$DC923+18),"")</f>
      </c>
      <c r="DA923">
        <f>IF($DD923&gt;=19,INDEX($CG:$CG,$DC923+19),"")</f>
      </c>
      <c r="DB923">
        <f>IF($DD923&gt;=20,INDEX($CG:$CG,$DC923+20),"")</f>
      </c>
      <c r="DC923">
        <f>IFERROR(MATCH($CF923,$CG$2:$CG$1558,0)+1,0)</f>
      </c>
      <c r="DD923">
        <f>IFERROR(INDEX($CH$2:$CH$1558,MATCH($CF923,$CG$2:$CG$1558,0)),0)</f>
      </c>
      <c r="DE923">
        <f>IFERROR(INDEX($AL:$AL,MATCH($G923,$AK:$AK,0))&amp;"","")</f>
      </c>
      <c r="DI923">
        <f>IF($GL923&gt;=1,INDEX($DF:$DF,$GK923+1),"")</f>
      </c>
      <c r="DJ923">
        <f>IF($GL923&gt;=2,INDEX($DF:$DF,$GK923+2),"")</f>
      </c>
      <c r="DK923">
        <f>IF($GL923&gt;=3,INDEX($DF:$DF,$GK923+3),"")</f>
      </c>
      <c r="DL923">
        <f>IF($GL923&gt;=4,INDEX($DF:$DF,$GK923+4),"")</f>
      </c>
      <c r="DM923">
        <f>IF($GL923&gt;=5,INDEX($DF:$DF,$GK923+5),"")</f>
      </c>
      <c r="DN923">
        <f>IF($GL923&gt;=6,INDEX($DF:$DF,$GK923+6),"")</f>
      </c>
      <c r="DO923">
        <f>IF($GL923&gt;=7,INDEX($DF:$DF,$GK923+7),"")</f>
      </c>
      <c r="DP923">
        <f>IF($GL923&gt;=8,INDEX($DF:$DF,$GK923+8),"")</f>
      </c>
      <c r="DQ923">
        <f>IF($GL923&gt;=9,INDEX($DF:$DF,$GK923+9),"")</f>
      </c>
      <c r="DR923">
        <f>IF($GL923&gt;=10,INDEX($DF:$DF,$GK923+10),"")</f>
      </c>
      <c r="DS923">
        <f>IF($GL923&gt;=11,INDEX($DF:$DF,$GK923+11),"")</f>
      </c>
      <c r="DT923">
        <f>IF($GL923&gt;=12,INDEX($DF:$DF,$GK923+12),"")</f>
      </c>
      <c r="DU923">
        <f>IF($GL923&gt;=13,INDEX($DF:$DF,$GK923+13),"")</f>
      </c>
      <c r="DV923">
        <f>IF($GL923&gt;=14,INDEX($DF:$DF,$GK923+14),"")</f>
      </c>
      <c r="DW923">
        <f>IF($GL923&gt;=15,INDEX($DF:$DF,$GK923+15),"")</f>
      </c>
      <c r="DX923">
        <f>IF($GL923&gt;=16,INDEX($DF:$DF,$GK923+16),"")</f>
      </c>
      <c r="DY923">
        <f>IF($GL923&gt;=17,INDEX($DF:$DF,$GK923+17),"")</f>
      </c>
      <c r="DZ923">
        <f>IF($GL923&gt;=18,INDEX($DF:$DF,$GK923+18),"")</f>
      </c>
      <c r="EA923">
        <f>IF($GL923&gt;=19,INDEX($DF:$DF,$GK923+19),"")</f>
      </c>
      <c r="EB923">
        <f>IF($GL923&gt;=20,INDEX($DF:$DF,$GK923+20),"")</f>
      </c>
      <c r="EC923">
        <f>IF($GL923&gt;=21,INDEX($DF:$DF,$GK923+21),"")</f>
      </c>
      <c r="ED923">
        <f>IF($GL923&gt;=22,INDEX($DF:$DF,$GK923+22),"")</f>
      </c>
      <c r="EE923">
        <f>IF($GL923&gt;=23,INDEX($DF:$DF,$GK923+23),"")</f>
      </c>
      <c r="EF923">
        <f>IF($GL923&gt;=24,INDEX($DF:$DF,$GK923+24),"")</f>
      </c>
      <c r="EG923">
        <f>IF($GL923&gt;=25,INDEX($DF:$DF,$GK923+25),"")</f>
      </c>
      <c r="EH923">
        <f>IF($GL923&gt;=26,INDEX($DF:$DF,$GK923+26),"")</f>
      </c>
      <c r="EI923">
        <f>IF($GL923&gt;=27,INDEX($DF:$DF,$GK923+27),"")</f>
      </c>
      <c r="EJ923">
        <f>IF($GL923&gt;=28,INDEX($DF:$DF,$GK923+28),"")</f>
      </c>
      <c r="EK923">
        <f>IF($GL923&gt;=29,INDEX($DF:$DF,$GK923+29),"")</f>
      </c>
      <c r="EL923">
        <f>IF($GL923&gt;=30,INDEX($DF:$DF,$GK923+30),"")</f>
      </c>
      <c r="EM923">
        <f>IF($GL923&gt;=31,INDEX($DF:$DF,$GK923+31),"")</f>
      </c>
      <c r="EN923">
        <f>IF($GL923&gt;=32,INDEX($DF:$DF,$GK923+32),"")</f>
      </c>
      <c r="EO923">
        <f>IF($GL923&gt;=33,INDEX($DF:$DF,$GK923+33),"")</f>
      </c>
      <c r="EP923">
        <f>IF($GL923&gt;=34,INDEX($DF:$DF,$GK923+34),"")</f>
      </c>
      <c r="EQ923">
        <f>IF($GL923&gt;=35,INDEX($DF:$DF,$GK923+35),"")</f>
      </c>
      <c r="ER923">
        <f>IF($GL923&gt;=36,INDEX($DF:$DF,$GK923+36),"")</f>
      </c>
      <c r="ES923">
        <f>IF($GL923&gt;=37,INDEX($DF:$DF,$GK923+37),"")</f>
      </c>
      <c r="ET923">
        <f>IF($GL923&gt;=38,INDEX($DF:$DF,$GK923+38),"")</f>
      </c>
      <c r="EU923">
        <f>IF($GL923&gt;=39,INDEX($DF:$DF,$GK923+39),"")</f>
      </c>
      <c r="EV923">
        <f>IF($GL923&gt;=40,INDEX($DF:$DF,$GK923+40),"")</f>
      </c>
      <c r="EW923">
        <f>IF($GL923&gt;=1,INDEX($DG:$DG,$GK923+1),"")</f>
      </c>
      <c r="EX923">
        <f>IF($GL923&gt;=2,INDEX($DG:$DG,$GK923+2),"")</f>
      </c>
      <c r="EY923">
        <f>IF($GL923&gt;=3,INDEX($DG:$DG,$GK923+3),"")</f>
      </c>
      <c r="EZ923">
        <f>IF($GL923&gt;=4,INDEX($DG:$DG,$GK923+4),"")</f>
      </c>
      <c r="FA923">
        <f>IF($GL923&gt;=5,INDEX($DG:$DG,$GK923+5),"")</f>
      </c>
      <c r="FB923">
        <f>IF($GL923&gt;=6,INDEX($DG:$DG,$GK923+6),"")</f>
      </c>
      <c r="FC923">
        <f>IF($GL923&gt;=7,INDEX($DG:$DG,$GK923+7),"")</f>
      </c>
      <c r="FD923">
        <f>IF($GL923&gt;=8,INDEX($DG:$DG,$GK923+8),"")</f>
      </c>
      <c r="FE923">
        <f>IF($GL923&gt;=9,INDEX($DG:$DG,$GK923+9),"")</f>
      </c>
      <c r="FF923">
        <f>IF($GL923&gt;=10,INDEX($DG:$DG,$GK923+10),"")</f>
      </c>
      <c r="FG923">
        <f>IF($GL923&gt;=11,INDEX($DG:$DG,$GK923+11),"")</f>
      </c>
      <c r="FH923">
        <f>IF($GL923&gt;=12,INDEX($DG:$DG,$GK923+12),"")</f>
      </c>
      <c r="FI923">
        <f>IF($GL923&gt;=13,INDEX($DG:$DG,$GK923+13),"")</f>
      </c>
      <c r="FJ923">
        <f>IF($GL923&gt;=14,INDEX($DG:$DG,$GK923+14),"")</f>
      </c>
      <c r="FK923">
        <f>IF($GL923&gt;=15,INDEX($DG:$DG,$GK923+15),"")</f>
      </c>
      <c r="FL923">
        <f>IF($GL923&gt;=16,INDEX($DG:$DG,$GK923+16),"")</f>
      </c>
      <c r="FM923">
        <f>IF($GL923&gt;=17,INDEX($DG:$DG,$GK923+17),"")</f>
      </c>
      <c r="FN923">
        <f>IF($GL923&gt;=18,INDEX($DG:$DG,$GK923+18),"")</f>
      </c>
      <c r="FO923">
        <f>IF($GL923&gt;=19,INDEX($DG:$DG,$GK923+19),"")</f>
      </c>
      <c r="FP923">
        <f>IF($GL923&gt;=20,INDEX($DG:$DG,$GK923+20),"")</f>
      </c>
      <c r="FQ923">
        <f>IF($GL923&gt;=21,INDEX($DG:$DG,$GK923+21),"")</f>
      </c>
      <c r="FR923">
        <f>IF($GL923&gt;=22,INDEX($DG:$DG,$GK923+22),"")</f>
      </c>
      <c r="FS923">
        <f>IF($GL923&gt;=23,INDEX($DG:$DG,$GK923+23),"")</f>
      </c>
      <c r="FT923">
        <f>IF($GL923&gt;=24,INDEX($DG:$DG,$GK923+24),"")</f>
      </c>
      <c r="FU923">
        <f>IF($GL923&gt;=25,INDEX($DG:$DG,$GK923+25),"")</f>
      </c>
      <c r="FV923">
        <f>IF($GL923&gt;=26,INDEX($DG:$DG,$GK923+26),"")</f>
      </c>
      <c r="FW923">
        <f>IF($GL923&gt;=27,INDEX($DG:$DG,$GK923+27),"")</f>
      </c>
      <c r="FX923">
        <f>IF($GL923&gt;=28,INDEX($DG:$DG,$GK923+28),"")</f>
      </c>
      <c r="FY923">
        <f>IF($GL923&gt;=29,INDEX($DG:$DG,$GK923+29),"")</f>
      </c>
      <c r="FZ923">
        <f>IF($GL923&gt;=30,INDEX($DG:$DG,$GK923+30),"")</f>
      </c>
      <c r="GA923">
        <f>IF($GL923&gt;=31,INDEX($DG:$DG,$GK923+31),"")</f>
      </c>
      <c r="GB923">
        <f>IF($GL923&gt;=32,INDEX($DG:$DG,$GK923+32),"")</f>
      </c>
      <c r="GC923">
        <f>IF($GL923&gt;=33,INDEX($DG:$DG,$GK923+33),"")</f>
      </c>
      <c r="GD923">
        <f>IF($GL923&gt;=34,INDEX($DG:$DG,$GK923+34),"")</f>
      </c>
      <c r="GE923">
        <f>IF($GL923&gt;=35,INDEX($DG:$DG,$GK923+35),"")</f>
      </c>
      <c r="GF923">
        <f>IF($GL923&gt;=36,INDEX($DG:$DG,$GK923+36),"")</f>
      </c>
      <c r="GG923">
        <f>IF($GL923&gt;=37,INDEX($DG:$DG,$GK923+37),"")</f>
      </c>
      <c r="GH923">
        <f>IF($GL923&gt;=38,INDEX($DG:$DG,$GK923+38),"")</f>
      </c>
      <c r="GI923">
        <f>IF($GL923&gt;=39,INDEX($DG:$DG,$GK923+39),"")</f>
      </c>
      <c r="GJ923">
        <f>IF($GL923&gt;=40,INDEX($DG:$DG,$GK923+40),"")</f>
      </c>
      <c r="GK923">
        <f>IFERROR(MATCH($DE923,$DF$2:$DF$166,0)+1,0)</f>
      </c>
      <c r="GL923">
        <f>IFERROR(INDEX($DH$2:$DH$166,MATCH($DE923,$DF$2:$DF$166,0)),0)</f>
      </c>
      <c r="GM923">
        <f>IFERROR(MATCH($H923,$DI$923:$EV$923,0),0)</f>
      </c>
      <c r="GN923">
        <f>IF($GM923&gt;0,INDEX($EW$923:$GJ$923,$GM923),"")</f>
      </c>
      <c r="GQ923">
        <f>IF($IZ923&gt;=1,INDEX($GO:$GO,$IY923+1),"")</f>
      </c>
      <c r="GR923">
        <f>IF($IZ923&gt;=2,INDEX($GO:$GO,$IY923+2),"")</f>
      </c>
      <c r="GS923">
        <f>IF($IZ923&gt;=3,INDEX($GO:$GO,$IY923+3),"")</f>
      </c>
      <c r="GT923">
        <f>IF($IZ923&gt;=4,INDEX($GO:$GO,$IY923+4),"")</f>
      </c>
      <c r="GU923">
        <f>IF($IZ923&gt;=5,INDEX($GO:$GO,$IY923+5),"")</f>
      </c>
      <c r="GV923">
        <f>IF($IZ923&gt;=6,INDEX($GO:$GO,$IY923+6),"")</f>
      </c>
      <c r="GW923">
        <f>IF($IZ923&gt;=7,INDEX($GO:$GO,$IY923+7),"")</f>
      </c>
      <c r="GX923">
        <f>IF($IZ923&gt;=8,INDEX($GO:$GO,$IY923+8),"")</f>
      </c>
      <c r="GY923">
        <f>IF($IZ923&gt;=9,INDEX($GO:$GO,$IY923+9),"")</f>
      </c>
      <c r="GZ923">
        <f>IF($IZ923&gt;=10,INDEX($GO:$GO,$IY923+10),"")</f>
      </c>
      <c r="HA923">
        <f>IF($IZ923&gt;=11,INDEX($GO:$GO,$IY923+11),"")</f>
      </c>
      <c r="HB923">
        <f>IF($IZ923&gt;=12,INDEX($GO:$GO,$IY923+12),"")</f>
      </c>
      <c r="HC923">
        <f>IF($IZ923&gt;=13,INDEX($GO:$GO,$IY923+13),"")</f>
      </c>
      <c r="HD923">
        <f>IF($IZ923&gt;=14,INDEX($GO:$GO,$IY923+14),"")</f>
      </c>
      <c r="HE923">
        <f>IF($IZ923&gt;=15,INDEX($GO:$GO,$IY923+15),"")</f>
      </c>
      <c r="HF923">
        <f>IF($IZ923&gt;=16,INDEX($GO:$GO,$IY923+16),"")</f>
      </c>
      <c r="HG923">
        <f>IF($IZ923&gt;=17,INDEX($GO:$GO,$IY923+17),"")</f>
      </c>
      <c r="HH923">
        <f>IF($IZ923&gt;=18,INDEX($GO:$GO,$IY923+18),"")</f>
      </c>
      <c r="HI923">
        <f>IF($IZ923&gt;=19,INDEX($GO:$GO,$IY923+19),"")</f>
      </c>
      <c r="HJ923">
        <f>IF($IZ923&gt;=20,INDEX($GO:$GO,$IY923+20),"")</f>
      </c>
      <c r="HK923">
        <f>IF($IZ923&gt;=21,INDEX($GO:$GO,$IY923+21),"")</f>
      </c>
      <c r="HL923">
        <f>IF($IZ923&gt;=22,INDEX($GO:$GO,$IY923+22),"")</f>
      </c>
      <c r="HM923">
        <f>IF($IZ923&gt;=23,INDEX($GO:$GO,$IY923+23),"")</f>
      </c>
      <c r="HN923">
        <f>IF($IZ923&gt;=24,INDEX($GO:$GO,$IY923+24),"")</f>
      </c>
      <c r="HO923">
        <f>IF($IZ923&gt;=25,INDEX($GO:$GO,$IY923+25),"")</f>
      </c>
      <c r="HP923">
        <f>IF($IZ923&gt;=26,INDEX($GO:$GO,$IY923+26),"")</f>
      </c>
      <c r="HQ923">
        <f>IF($IZ923&gt;=27,INDEX($GO:$GO,$IY923+27),"")</f>
      </c>
      <c r="HR923">
        <f>IF($IZ923&gt;=28,INDEX($GO:$GO,$IY923+28),"")</f>
      </c>
      <c r="HS923">
        <f>IF($IZ923&gt;=29,INDEX($GO:$GO,$IY923+29),"")</f>
      </c>
      <c r="HT923">
        <f>IF($IZ923&gt;=30,INDEX($GO:$GO,$IY923+30),"")</f>
      </c>
      <c r="HU923">
        <f>IF($IZ923&gt;=31,INDEX($GO:$GO,$IY923+31),"")</f>
      </c>
      <c r="HV923">
        <f>IF($IZ923&gt;=32,INDEX($GO:$GO,$IY923+32),"")</f>
      </c>
      <c r="HW923">
        <f>IF($IZ923&gt;=33,INDEX($GO:$GO,$IY923+33),"")</f>
      </c>
      <c r="HX923">
        <f>IF($IZ923&gt;=34,INDEX($GO:$GO,$IY923+34),"")</f>
      </c>
      <c r="HY923">
        <f>IF($IZ923&gt;=35,INDEX($GO:$GO,$IY923+35),"")</f>
      </c>
      <c r="HZ923">
        <f>IF($IZ923&gt;=36,INDEX($GO:$GO,$IY923+36),"")</f>
      </c>
      <c r="IA923">
        <f>IF($IZ923&gt;=37,INDEX($GO:$GO,$IY923+37),"")</f>
      </c>
      <c r="IB923">
        <f>IF($IZ923&gt;=38,INDEX($GO:$GO,$IY923+38),"")</f>
      </c>
      <c r="IC923">
        <f>IF($IZ923&gt;=39,INDEX($GO:$GO,$IY923+39),"")</f>
      </c>
      <c r="ID923">
        <f>IF($IZ923&gt;=40,INDEX($GO:$GO,$IY923+40),"")</f>
      </c>
      <c r="IE923">
        <f>IF($IZ923&gt;=41,INDEX($GO:$GO,$IY923+41),"")</f>
      </c>
      <c r="IF923">
        <f>IF($IZ923&gt;=42,INDEX($GO:$GO,$IY923+42),"")</f>
      </c>
      <c r="IG923">
        <f>IF($IZ923&gt;=43,INDEX($GO:$GO,$IY923+43),"")</f>
      </c>
      <c r="IH923">
        <f>IF($IZ923&gt;=44,INDEX($GO:$GO,$IY923+44),"")</f>
      </c>
      <c r="II923">
        <f>IF($IZ923&gt;=45,INDEX($GO:$GO,$IY923+45),"")</f>
      </c>
      <c r="IJ923">
        <f>IF($IZ923&gt;=46,INDEX($GO:$GO,$IY923+46),"")</f>
      </c>
      <c r="IK923">
        <f>IF($IZ923&gt;=47,INDEX($GO:$GO,$IY923+47),"")</f>
      </c>
      <c r="IL923">
        <f>IF($IZ923&gt;=48,INDEX($GO:$GO,$IY923+48),"")</f>
      </c>
      <c r="IM923">
        <f>IF($IZ923&gt;=49,INDEX($GO:$GO,$IY923+49),"")</f>
      </c>
      <c r="IN923">
        <f>IF($IZ923&gt;=50,INDEX($GO:$GO,$IY923+50),"")</f>
      </c>
      <c r="IO923">
        <f>IF($IZ923&gt;=51,INDEX($GO:$GO,$IY923+51),"")</f>
      </c>
      <c r="IP923">
        <f>IF($IZ923&gt;=52,INDEX($GO:$GO,$IY923+52),"")</f>
      </c>
      <c r="IQ923">
        <f>IF($IZ923&gt;=53,INDEX($GO:$GO,$IY923+53),"")</f>
      </c>
      <c r="IR923">
        <f>IF($IZ923&gt;=54,INDEX($GO:$GO,$IY923+54),"")</f>
      </c>
      <c r="IS923">
        <f>IF($IZ923&gt;=55,INDEX($GO:$GO,$IY923+55),"")</f>
      </c>
      <c r="IT923">
        <f>IF($IZ923&gt;=56,INDEX($GO:$GO,$IY923+56),"")</f>
      </c>
      <c r="IU923">
        <f>IF($IZ923&gt;=57,INDEX($GO:$GO,$IY923+57),"")</f>
      </c>
      <c r="IV923">
        <f>IF($IZ923&gt;=58,INDEX($GO:$GO,$IY923+58),"")</f>
      </c>
      <c r="IW923">
        <f>IF($IZ923&gt;=59,INDEX($GO:$GO,$IY923+59),"")</f>
      </c>
      <c r="IX923">
        <f>IF($IZ923&gt;=60,INDEX($GO:$GO,$IY923+60),"")</f>
      </c>
      <c r="IY923">
        <f>IFERROR(MATCH($GN923,$GO$2:$GO$827,0)+1,0)</f>
      </c>
      <c r="IZ923">
        <f>IFERROR(INDEX($GP$2:$GP$827,MATCH($GN923,$GO$2:$GO$827,0)),0)</f>
      </c>
      <c r="JA923" t="s">
        <v>23</v>
      </c>
      <c r="JB923" t="s">
        <v>23</v>
      </c>
    </row>
    <row r="924" spans="1:262" x14ac:dyDescent="0.25">
      <c r="F924" s="1"/>
      <c r="G924" s="1"/>
      <c r="H924" s="1"/>
      <c r="I924" s="1"/>
      <c r="J924" s="1">
        <f>IFERROR(IF(FIND(" - ",$F924)&gt;0,MID($F924,FIND(" - ",$F924)+3,LEN($F924)),""),"")</f>
      </c>
      <c r="L924" s="1"/>
      <c r="N924" t="s">
        <v>23</v>
      </c>
      <c r="P924">
        <f>IF(OR($N924="",$O924=""),"",IFERROR($N924/$O924,0))</f>
      </c>
      <c r="Q924">
        <f>IF($N924="","",
IF($G924="","",
IF(ISNUMBER(SEARCH("exempt",LOWER($G924))),0,
$N924*(VALUE(SUBSTITUTE($G924,"%",""))/100))))</f>
      </c>
      <c r="W924">
        <f>IF($N924="","",
SUM($N924,$Q924,$U924,$R924,$T924)-
IF($V924="",0,VALUE($V924)))</f>
      </c>
      <c r="AE924" t="s">
        <v>2231</v>
      </c>
      <c r="AM924">
        <f>IFERROR(LEFT($F924,FIND(" - ",$F924)-1),$F924)</f>
      </c>
      <c r="AP924">
        <f>IF($CE924&gt;=1,INDEX($AN:$AN,$CD924+1),"")</f>
      </c>
      <c r="AQ924">
        <f>IF($CE924&gt;=2,INDEX($AN:$AN,$CD924+2),"")</f>
      </c>
      <c r="AR924">
        <f>IF($CE924&gt;=3,INDEX($AN:$AN,$CD924+3),"")</f>
      </c>
      <c r="AS924">
        <f>IF($CE924&gt;=4,INDEX($AN:$AN,$CD924+4),"")</f>
      </c>
      <c r="AT924">
        <f>IF($CE924&gt;=5,INDEX($AN:$AN,$CD924+5),"")</f>
      </c>
      <c r="AU924">
        <f>IF($CE924&gt;=6,INDEX($AN:$AN,$CD924+6),"")</f>
      </c>
      <c r="AV924">
        <f>IF($CE924&gt;=7,INDEX($AN:$AN,$CD924+7),"")</f>
      </c>
      <c r="AW924">
        <f>IF($CE924&gt;=8,INDEX($AN:$AN,$CD924+8),"")</f>
      </c>
      <c r="AX924">
        <f>IF($CE924&gt;=9,INDEX($AN:$AN,$CD924+9),"")</f>
      </c>
      <c r="AY924">
        <f>IF($CE924&gt;=10,INDEX($AN:$AN,$CD924+10),"")</f>
      </c>
      <c r="AZ924">
        <f>IF($CE924&gt;=11,INDEX($AN:$AN,$CD924+11),"")</f>
      </c>
      <c r="BA924">
        <f>IF($CE924&gt;=12,INDEX($AN:$AN,$CD924+12),"")</f>
      </c>
      <c r="BB924">
        <f>IF($CE924&gt;=13,INDEX($AN:$AN,$CD924+13),"")</f>
      </c>
      <c r="BC924">
        <f>IF($CE924&gt;=14,INDEX($AN:$AN,$CD924+14),"")</f>
      </c>
      <c r="BD924">
        <f>IF($CE924&gt;=15,INDEX($AN:$AN,$CD924+15),"")</f>
      </c>
      <c r="BE924">
        <f>IF($CE924&gt;=16,INDEX($AN:$AN,$CD924+16),"")</f>
      </c>
      <c r="BF924">
        <f>IF($CE924&gt;=17,INDEX($AN:$AN,$CD924+17),"")</f>
      </c>
      <c r="BG924">
        <f>IF($CE924&gt;=18,INDEX($AN:$AN,$CD924+18),"")</f>
      </c>
      <c r="BH924">
        <f>IF($CE924&gt;=19,INDEX($AN:$AN,$CD924+19),"")</f>
      </c>
      <c r="BI924">
        <f>IF($CE924&gt;=20,INDEX($AN:$AN,$CD924+20),"")</f>
      </c>
      <c r="BJ924">
        <f>IF($CE924&gt;=21,INDEX($AN:$AN,$CD924+21),"")</f>
      </c>
      <c r="BK924">
        <f>IF($CE924&gt;=22,INDEX($AN:$AN,$CD924+22),"")</f>
      </c>
      <c r="BL924">
        <f>IF($CE924&gt;=23,INDEX($AN:$AN,$CD924+23),"")</f>
      </c>
      <c r="BM924">
        <f>IF($CE924&gt;=24,INDEX($AN:$AN,$CD924+24),"")</f>
      </c>
      <c r="BN924">
        <f>IF($CE924&gt;=25,INDEX($AN:$AN,$CD924+25),"")</f>
      </c>
      <c r="BO924">
        <f>IF($CE924&gt;=26,INDEX($AN:$AN,$CD924+26),"")</f>
      </c>
      <c r="BP924">
        <f>IF($CE924&gt;=27,INDEX($AN:$AN,$CD924+27),"")</f>
      </c>
      <c r="BQ924">
        <f>IF($CE924&gt;=28,INDEX($AN:$AN,$CD924+28),"")</f>
      </c>
      <c r="BR924">
        <f>IF($CE924&gt;=29,INDEX($AN:$AN,$CD924+29),"")</f>
      </c>
      <c r="BS924">
        <f>IF($CE924&gt;=30,INDEX($AN:$AN,$CD924+30),"")</f>
      </c>
      <c r="BT924">
        <f>IF($CE924&gt;=31,INDEX($AN:$AN,$CD924+31),"")</f>
      </c>
      <c r="BU924">
        <f>IF($CE924&gt;=32,INDEX($AN:$AN,$CD924+32),"")</f>
      </c>
      <c r="BV924">
        <f>IF($CE924&gt;=33,INDEX($AN:$AN,$CD924+33),"")</f>
      </c>
      <c r="BW924">
        <f>IF($CE924&gt;=34,INDEX($AN:$AN,$CD924+34),"")</f>
      </c>
      <c r="BX924">
        <f>IF($CE924&gt;=35,INDEX($AN:$AN,$CD924+35),"")</f>
      </c>
      <c r="BY924">
        <f>IF($CE924&gt;=36,INDEX($AN:$AN,$CD924+36),"")</f>
      </c>
      <c r="BZ924">
        <f>IF($CE924&gt;=37,INDEX($AN:$AN,$CD924+37),"")</f>
      </c>
      <c r="CA924">
        <f>IF($CE924&gt;=38,INDEX($AN:$AN,$CD924+38),"")</f>
      </c>
      <c r="CB924">
        <f>IF($CE924&gt;=39,INDEX($AN:$AN,$CD924+39),"")</f>
      </c>
      <c r="CC924">
        <f>IF($CE924&gt;=40,INDEX($AN:$AN,$CD924+40),"")</f>
      </c>
      <c r="CD924">
        <f>IFERROR(MATCH($AM924,$AN$2:$AN$133,0)+1,0)</f>
      </c>
      <c r="CE924">
        <f>IFERROR(INDEX($AO$2:$AO$133,MATCH($AM924,$AN$2:$AN$133,0)),0)</f>
      </c>
      <c r="CF924">
        <f>IFERROR(LEFT($K924,FIND(" - ",$K924)-1),$K924)</f>
      </c>
      <c r="CG924" t="s">
        <v>2232</v>
      </c>
      <c r="CH924">
        <v>1</v>
      </c>
      <c r="CI924">
        <f>IF($DD924&gt;=1,INDEX($CG:$CG,$DC924+1),"")</f>
      </c>
      <c r="CJ924">
        <f>IF($DD924&gt;=2,INDEX($CG:$CG,$DC924+2),"")</f>
      </c>
      <c r="CK924">
        <f>IF($DD924&gt;=3,INDEX($CG:$CG,$DC924+3),"")</f>
      </c>
      <c r="CL924">
        <f>IF($DD924&gt;=4,INDEX($CG:$CG,$DC924+4),"")</f>
      </c>
      <c r="CM924">
        <f>IF($DD924&gt;=5,INDEX($CG:$CG,$DC924+5),"")</f>
      </c>
      <c r="CN924">
        <f>IF($DD924&gt;=6,INDEX($CG:$CG,$DC924+6),"")</f>
      </c>
      <c r="CO924">
        <f>IF($DD924&gt;=7,INDEX($CG:$CG,$DC924+7),"")</f>
      </c>
      <c r="CP924">
        <f>IF($DD924&gt;=8,INDEX($CG:$CG,$DC924+8),"")</f>
      </c>
      <c r="CQ924">
        <f>IF($DD924&gt;=9,INDEX($CG:$CG,$DC924+9),"")</f>
      </c>
      <c r="CR924">
        <f>IF($DD924&gt;=10,INDEX($CG:$CG,$DC924+10),"")</f>
      </c>
      <c r="CS924">
        <f>IF($DD924&gt;=11,INDEX($CG:$CG,$DC924+11),"")</f>
      </c>
      <c r="CT924">
        <f>IF($DD924&gt;=12,INDEX($CG:$CG,$DC924+12),"")</f>
      </c>
      <c r="CU924">
        <f>IF($DD924&gt;=13,INDEX($CG:$CG,$DC924+13),"")</f>
      </c>
      <c r="CV924">
        <f>IF($DD924&gt;=14,INDEX($CG:$CG,$DC924+14),"")</f>
      </c>
      <c r="CW924">
        <f>IF($DD924&gt;=15,INDEX($CG:$CG,$DC924+15),"")</f>
      </c>
      <c r="CX924">
        <f>IF($DD924&gt;=16,INDEX($CG:$CG,$DC924+16),"")</f>
      </c>
      <c r="CY924">
        <f>IF($DD924&gt;=17,INDEX($CG:$CG,$DC924+17),"")</f>
      </c>
      <c r="CZ924">
        <f>IF($DD924&gt;=18,INDEX($CG:$CG,$DC924+18),"")</f>
      </c>
      <c r="DA924">
        <f>IF($DD924&gt;=19,INDEX($CG:$CG,$DC924+19),"")</f>
      </c>
      <c r="DB924">
        <f>IF($DD924&gt;=20,INDEX($CG:$CG,$DC924+20),"")</f>
      </c>
      <c r="DC924">
        <f>IFERROR(MATCH($CF924,$CG$2:$CG$1558,0)+1,0)</f>
      </c>
      <c r="DD924">
        <f>IFERROR(INDEX($CH$2:$CH$1558,MATCH($CF924,$CG$2:$CG$1558,0)),0)</f>
      </c>
      <c r="DE924">
        <f>IFERROR(INDEX($AL:$AL,MATCH($G924,$AK:$AK,0))&amp;"","")</f>
      </c>
      <c r="DI924">
        <f>IF($GL924&gt;=1,INDEX($DF:$DF,$GK924+1),"")</f>
      </c>
      <c r="DJ924">
        <f>IF($GL924&gt;=2,INDEX($DF:$DF,$GK924+2),"")</f>
      </c>
      <c r="DK924">
        <f>IF($GL924&gt;=3,INDEX($DF:$DF,$GK924+3),"")</f>
      </c>
      <c r="DL924">
        <f>IF($GL924&gt;=4,INDEX($DF:$DF,$GK924+4),"")</f>
      </c>
      <c r="DM924">
        <f>IF($GL924&gt;=5,INDEX($DF:$DF,$GK924+5),"")</f>
      </c>
      <c r="DN924">
        <f>IF($GL924&gt;=6,INDEX($DF:$DF,$GK924+6),"")</f>
      </c>
      <c r="DO924">
        <f>IF($GL924&gt;=7,INDEX($DF:$DF,$GK924+7),"")</f>
      </c>
      <c r="DP924">
        <f>IF($GL924&gt;=8,INDEX($DF:$DF,$GK924+8),"")</f>
      </c>
      <c r="DQ924">
        <f>IF($GL924&gt;=9,INDEX($DF:$DF,$GK924+9),"")</f>
      </c>
      <c r="DR924">
        <f>IF($GL924&gt;=10,INDEX($DF:$DF,$GK924+10),"")</f>
      </c>
      <c r="DS924">
        <f>IF($GL924&gt;=11,INDEX($DF:$DF,$GK924+11),"")</f>
      </c>
      <c r="DT924">
        <f>IF($GL924&gt;=12,INDEX($DF:$DF,$GK924+12),"")</f>
      </c>
      <c r="DU924">
        <f>IF($GL924&gt;=13,INDEX($DF:$DF,$GK924+13),"")</f>
      </c>
      <c r="DV924">
        <f>IF($GL924&gt;=14,INDEX($DF:$DF,$GK924+14),"")</f>
      </c>
      <c r="DW924">
        <f>IF($GL924&gt;=15,INDEX($DF:$DF,$GK924+15),"")</f>
      </c>
      <c r="DX924">
        <f>IF($GL924&gt;=16,INDEX($DF:$DF,$GK924+16),"")</f>
      </c>
      <c r="DY924">
        <f>IF($GL924&gt;=17,INDEX($DF:$DF,$GK924+17),"")</f>
      </c>
      <c r="DZ924">
        <f>IF($GL924&gt;=18,INDEX($DF:$DF,$GK924+18),"")</f>
      </c>
      <c r="EA924">
        <f>IF($GL924&gt;=19,INDEX($DF:$DF,$GK924+19),"")</f>
      </c>
      <c r="EB924">
        <f>IF($GL924&gt;=20,INDEX($DF:$DF,$GK924+20),"")</f>
      </c>
      <c r="EC924">
        <f>IF($GL924&gt;=21,INDEX($DF:$DF,$GK924+21),"")</f>
      </c>
      <c r="ED924">
        <f>IF($GL924&gt;=22,INDEX($DF:$DF,$GK924+22),"")</f>
      </c>
      <c r="EE924">
        <f>IF($GL924&gt;=23,INDEX($DF:$DF,$GK924+23),"")</f>
      </c>
      <c r="EF924">
        <f>IF($GL924&gt;=24,INDEX($DF:$DF,$GK924+24),"")</f>
      </c>
      <c r="EG924">
        <f>IF($GL924&gt;=25,INDEX($DF:$DF,$GK924+25),"")</f>
      </c>
      <c r="EH924">
        <f>IF($GL924&gt;=26,INDEX($DF:$DF,$GK924+26),"")</f>
      </c>
      <c r="EI924">
        <f>IF($GL924&gt;=27,INDEX($DF:$DF,$GK924+27),"")</f>
      </c>
      <c r="EJ924">
        <f>IF($GL924&gt;=28,INDEX($DF:$DF,$GK924+28),"")</f>
      </c>
      <c r="EK924">
        <f>IF($GL924&gt;=29,INDEX($DF:$DF,$GK924+29),"")</f>
      </c>
      <c r="EL924">
        <f>IF($GL924&gt;=30,INDEX($DF:$DF,$GK924+30),"")</f>
      </c>
      <c r="EM924">
        <f>IF($GL924&gt;=31,INDEX($DF:$DF,$GK924+31),"")</f>
      </c>
      <c r="EN924">
        <f>IF($GL924&gt;=32,INDEX($DF:$DF,$GK924+32),"")</f>
      </c>
      <c r="EO924">
        <f>IF($GL924&gt;=33,INDEX($DF:$DF,$GK924+33),"")</f>
      </c>
      <c r="EP924">
        <f>IF($GL924&gt;=34,INDEX($DF:$DF,$GK924+34),"")</f>
      </c>
      <c r="EQ924">
        <f>IF($GL924&gt;=35,INDEX($DF:$DF,$GK924+35),"")</f>
      </c>
      <c r="ER924">
        <f>IF($GL924&gt;=36,INDEX($DF:$DF,$GK924+36),"")</f>
      </c>
      <c r="ES924">
        <f>IF($GL924&gt;=37,INDEX($DF:$DF,$GK924+37),"")</f>
      </c>
      <c r="ET924">
        <f>IF($GL924&gt;=38,INDEX($DF:$DF,$GK924+38),"")</f>
      </c>
      <c r="EU924">
        <f>IF($GL924&gt;=39,INDEX($DF:$DF,$GK924+39),"")</f>
      </c>
      <c r="EV924">
        <f>IF($GL924&gt;=40,INDEX($DF:$DF,$GK924+40),"")</f>
      </c>
      <c r="EW924">
        <f>IF($GL924&gt;=1,INDEX($DG:$DG,$GK924+1),"")</f>
      </c>
      <c r="EX924">
        <f>IF($GL924&gt;=2,INDEX($DG:$DG,$GK924+2),"")</f>
      </c>
      <c r="EY924">
        <f>IF($GL924&gt;=3,INDEX($DG:$DG,$GK924+3),"")</f>
      </c>
      <c r="EZ924">
        <f>IF($GL924&gt;=4,INDEX($DG:$DG,$GK924+4),"")</f>
      </c>
      <c r="FA924">
        <f>IF($GL924&gt;=5,INDEX($DG:$DG,$GK924+5),"")</f>
      </c>
      <c r="FB924">
        <f>IF($GL924&gt;=6,INDEX($DG:$DG,$GK924+6),"")</f>
      </c>
      <c r="FC924">
        <f>IF($GL924&gt;=7,INDEX($DG:$DG,$GK924+7),"")</f>
      </c>
      <c r="FD924">
        <f>IF($GL924&gt;=8,INDEX($DG:$DG,$GK924+8),"")</f>
      </c>
      <c r="FE924">
        <f>IF($GL924&gt;=9,INDEX($DG:$DG,$GK924+9),"")</f>
      </c>
      <c r="FF924">
        <f>IF($GL924&gt;=10,INDEX($DG:$DG,$GK924+10),"")</f>
      </c>
      <c r="FG924">
        <f>IF($GL924&gt;=11,INDEX($DG:$DG,$GK924+11),"")</f>
      </c>
      <c r="FH924">
        <f>IF($GL924&gt;=12,INDEX($DG:$DG,$GK924+12),"")</f>
      </c>
      <c r="FI924">
        <f>IF($GL924&gt;=13,INDEX($DG:$DG,$GK924+13),"")</f>
      </c>
      <c r="FJ924">
        <f>IF($GL924&gt;=14,INDEX($DG:$DG,$GK924+14),"")</f>
      </c>
      <c r="FK924">
        <f>IF($GL924&gt;=15,INDEX($DG:$DG,$GK924+15),"")</f>
      </c>
      <c r="FL924">
        <f>IF($GL924&gt;=16,INDEX($DG:$DG,$GK924+16),"")</f>
      </c>
      <c r="FM924">
        <f>IF($GL924&gt;=17,INDEX($DG:$DG,$GK924+17),"")</f>
      </c>
      <c r="FN924">
        <f>IF($GL924&gt;=18,INDEX($DG:$DG,$GK924+18),"")</f>
      </c>
      <c r="FO924">
        <f>IF($GL924&gt;=19,INDEX($DG:$DG,$GK924+19),"")</f>
      </c>
      <c r="FP924">
        <f>IF($GL924&gt;=20,INDEX($DG:$DG,$GK924+20),"")</f>
      </c>
      <c r="FQ924">
        <f>IF($GL924&gt;=21,INDEX($DG:$DG,$GK924+21),"")</f>
      </c>
      <c r="FR924">
        <f>IF($GL924&gt;=22,INDEX($DG:$DG,$GK924+22),"")</f>
      </c>
      <c r="FS924">
        <f>IF($GL924&gt;=23,INDEX($DG:$DG,$GK924+23),"")</f>
      </c>
      <c r="FT924">
        <f>IF($GL924&gt;=24,INDEX($DG:$DG,$GK924+24),"")</f>
      </c>
      <c r="FU924">
        <f>IF($GL924&gt;=25,INDEX($DG:$DG,$GK924+25),"")</f>
      </c>
      <c r="FV924">
        <f>IF($GL924&gt;=26,INDEX($DG:$DG,$GK924+26),"")</f>
      </c>
      <c r="FW924">
        <f>IF($GL924&gt;=27,INDEX($DG:$DG,$GK924+27),"")</f>
      </c>
      <c r="FX924">
        <f>IF($GL924&gt;=28,INDEX($DG:$DG,$GK924+28),"")</f>
      </c>
      <c r="FY924">
        <f>IF($GL924&gt;=29,INDEX($DG:$DG,$GK924+29),"")</f>
      </c>
      <c r="FZ924">
        <f>IF($GL924&gt;=30,INDEX($DG:$DG,$GK924+30),"")</f>
      </c>
      <c r="GA924">
        <f>IF($GL924&gt;=31,INDEX($DG:$DG,$GK924+31),"")</f>
      </c>
      <c r="GB924">
        <f>IF($GL924&gt;=32,INDEX($DG:$DG,$GK924+32),"")</f>
      </c>
      <c r="GC924">
        <f>IF($GL924&gt;=33,INDEX($DG:$DG,$GK924+33),"")</f>
      </c>
      <c r="GD924">
        <f>IF($GL924&gt;=34,INDEX($DG:$DG,$GK924+34),"")</f>
      </c>
      <c r="GE924">
        <f>IF($GL924&gt;=35,INDEX($DG:$DG,$GK924+35),"")</f>
      </c>
      <c r="GF924">
        <f>IF($GL924&gt;=36,INDEX($DG:$DG,$GK924+36),"")</f>
      </c>
      <c r="GG924">
        <f>IF($GL924&gt;=37,INDEX($DG:$DG,$GK924+37),"")</f>
      </c>
      <c r="GH924">
        <f>IF($GL924&gt;=38,INDEX($DG:$DG,$GK924+38),"")</f>
      </c>
      <c r="GI924">
        <f>IF($GL924&gt;=39,INDEX($DG:$DG,$GK924+39),"")</f>
      </c>
      <c r="GJ924">
        <f>IF($GL924&gt;=40,INDEX($DG:$DG,$GK924+40),"")</f>
      </c>
      <c r="GK924">
        <f>IFERROR(MATCH($DE924,$DF$2:$DF$166,0)+1,0)</f>
      </c>
      <c r="GL924">
        <f>IFERROR(INDEX($DH$2:$DH$166,MATCH($DE924,$DF$2:$DF$166,0)),0)</f>
      </c>
      <c r="GM924">
        <f>IFERROR(MATCH($H924,$DI$924:$EV$924,0),0)</f>
      </c>
      <c r="GN924">
        <f>IF($GM924&gt;0,INDEX($EW$924:$GJ$924,$GM924),"")</f>
      </c>
      <c r="GQ924">
        <f>IF($IZ924&gt;=1,INDEX($GO:$GO,$IY924+1),"")</f>
      </c>
      <c r="GR924">
        <f>IF($IZ924&gt;=2,INDEX($GO:$GO,$IY924+2),"")</f>
      </c>
      <c r="GS924">
        <f>IF($IZ924&gt;=3,INDEX($GO:$GO,$IY924+3),"")</f>
      </c>
      <c r="GT924">
        <f>IF($IZ924&gt;=4,INDEX($GO:$GO,$IY924+4),"")</f>
      </c>
      <c r="GU924">
        <f>IF($IZ924&gt;=5,INDEX($GO:$GO,$IY924+5),"")</f>
      </c>
      <c r="GV924">
        <f>IF($IZ924&gt;=6,INDEX($GO:$GO,$IY924+6),"")</f>
      </c>
      <c r="GW924">
        <f>IF($IZ924&gt;=7,INDEX($GO:$GO,$IY924+7),"")</f>
      </c>
      <c r="GX924">
        <f>IF($IZ924&gt;=8,INDEX($GO:$GO,$IY924+8),"")</f>
      </c>
      <c r="GY924">
        <f>IF($IZ924&gt;=9,INDEX($GO:$GO,$IY924+9),"")</f>
      </c>
      <c r="GZ924">
        <f>IF($IZ924&gt;=10,INDEX($GO:$GO,$IY924+10),"")</f>
      </c>
      <c r="HA924">
        <f>IF($IZ924&gt;=11,INDEX($GO:$GO,$IY924+11),"")</f>
      </c>
      <c r="HB924">
        <f>IF($IZ924&gt;=12,INDEX($GO:$GO,$IY924+12),"")</f>
      </c>
      <c r="HC924">
        <f>IF($IZ924&gt;=13,INDEX($GO:$GO,$IY924+13),"")</f>
      </c>
      <c r="HD924">
        <f>IF($IZ924&gt;=14,INDEX($GO:$GO,$IY924+14),"")</f>
      </c>
      <c r="HE924">
        <f>IF($IZ924&gt;=15,INDEX($GO:$GO,$IY924+15),"")</f>
      </c>
      <c r="HF924">
        <f>IF($IZ924&gt;=16,INDEX($GO:$GO,$IY924+16),"")</f>
      </c>
      <c r="HG924">
        <f>IF($IZ924&gt;=17,INDEX($GO:$GO,$IY924+17),"")</f>
      </c>
      <c r="HH924">
        <f>IF($IZ924&gt;=18,INDEX($GO:$GO,$IY924+18),"")</f>
      </c>
      <c r="HI924">
        <f>IF($IZ924&gt;=19,INDEX($GO:$GO,$IY924+19),"")</f>
      </c>
      <c r="HJ924">
        <f>IF($IZ924&gt;=20,INDEX($GO:$GO,$IY924+20),"")</f>
      </c>
      <c r="HK924">
        <f>IF($IZ924&gt;=21,INDEX($GO:$GO,$IY924+21),"")</f>
      </c>
      <c r="HL924">
        <f>IF($IZ924&gt;=22,INDEX($GO:$GO,$IY924+22),"")</f>
      </c>
      <c r="HM924">
        <f>IF($IZ924&gt;=23,INDEX($GO:$GO,$IY924+23),"")</f>
      </c>
      <c r="HN924">
        <f>IF($IZ924&gt;=24,INDEX($GO:$GO,$IY924+24),"")</f>
      </c>
      <c r="HO924">
        <f>IF($IZ924&gt;=25,INDEX($GO:$GO,$IY924+25),"")</f>
      </c>
      <c r="HP924">
        <f>IF($IZ924&gt;=26,INDEX($GO:$GO,$IY924+26),"")</f>
      </c>
      <c r="HQ924">
        <f>IF($IZ924&gt;=27,INDEX($GO:$GO,$IY924+27),"")</f>
      </c>
      <c r="HR924">
        <f>IF($IZ924&gt;=28,INDEX($GO:$GO,$IY924+28),"")</f>
      </c>
      <c r="HS924">
        <f>IF($IZ924&gt;=29,INDEX($GO:$GO,$IY924+29),"")</f>
      </c>
      <c r="HT924">
        <f>IF($IZ924&gt;=30,INDEX($GO:$GO,$IY924+30),"")</f>
      </c>
      <c r="HU924">
        <f>IF($IZ924&gt;=31,INDEX($GO:$GO,$IY924+31),"")</f>
      </c>
      <c r="HV924">
        <f>IF($IZ924&gt;=32,INDEX($GO:$GO,$IY924+32),"")</f>
      </c>
      <c r="HW924">
        <f>IF($IZ924&gt;=33,INDEX($GO:$GO,$IY924+33),"")</f>
      </c>
      <c r="HX924">
        <f>IF($IZ924&gt;=34,INDEX($GO:$GO,$IY924+34),"")</f>
      </c>
      <c r="HY924">
        <f>IF($IZ924&gt;=35,INDEX($GO:$GO,$IY924+35),"")</f>
      </c>
      <c r="HZ924">
        <f>IF($IZ924&gt;=36,INDEX($GO:$GO,$IY924+36),"")</f>
      </c>
      <c r="IA924">
        <f>IF($IZ924&gt;=37,INDEX($GO:$GO,$IY924+37),"")</f>
      </c>
      <c r="IB924">
        <f>IF($IZ924&gt;=38,INDEX($GO:$GO,$IY924+38),"")</f>
      </c>
      <c r="IC924">
        <f>IF($IZ924&gt;=39,INDEX($GO:$GO,$IY924+39),"")</f>
      </c>
      <c r="ID924">
        <f>IF($IZ924&gt;=40,INDEX($GO:$GO,$IY924+40),"")</f>
      </c>
      <c r="IE924">
        <f>IF($IZ924&gt;=41,INDEX($GO:$GO,$IY924+41),"")</f>
      </c>
      <c r="IF924">
        <f>IF($IZ924&gt;=42,INDEX($GO:$GO,$IY924+42),"")</f>
      </c>
      <c r="IG924">
        <f>IF($IZ924&gt;=43,INDEX($GO:$GO,$IY924+43),"")</f>
      </c>
      <c r="IH924">
        <f>IF($IZ924&gt;=44,INDEX($GO:$GO,$IY924+44),"")</f>
      </c>
      <c r="II924">
        <f>IF($IZ924&gt;=45,INDEX($GO:$GO,$IY924+45),"")</f>
      </c>
      <c r="IJ924">
        <f>IF($IZ924&gt;=46,INDEX($GO:$GO,$IY924+46),"")</f>
      </c>
      <c r="IK924">
        <f>IF($IZ924&gt;=47,INDEX($GO:$GO,$IY924+47),"")</f>
      </c>
      <c r="IL924">
        <f>IF($IZ924&gt;=48,INDEX($GO:$GO,$IY924+48),"")</f>
      </c>
      <c r="IM924">
        <f>IF($IZ924&gt;=49,INDEX($GO:$GO,$IY924+49),"")</f>
      </c>
      <c r="IN924">
        <f>IF($IZ924&gt;=50,INDEX($GO:$GO,$IY924+50),"")</f>
      </c>
      <c r="IO924">
        <f>IF($IZ924&gt;=51,INDEX($GO:$GO,$IY924+51),"")</f>
      </c>
      <c r="IP924">
        <f>IF($IZ924&gt;=52,INDEX($GO:$GO,$IY924+52),"")</f>
      </c>
      <c r="IQ924">
        <f>IF($IZ924&gt;=53,INDEX($GO:$GO,$IY924+53),"")</f>
      </c>
      <c r="IR924">
        <f>IF($IZ924&gt;=54,INDEX($GO:$GO,$IY924+54),"")</f>
      </c>
      <c r="IS924">
        <f>IF($IZ924&gt;=55,INDEX($GO:$GO,$IY924+55),"")</f>
      </c>
      <c r="IT924">
        <f>IF($IZ924&gt;=56,INDEX($GO:$GO,$IY924+56),"")</f>
      </c>
      <c r="IU924">
        <f>IF($IZ924&gt;=57,INDEX($GO:$GO,$IY924+57),"")</f>
      </c>
      <c r="IV924">
        <f>IF($IZ924&gt;=58,INDEX($GO:$GO,$IY924+58),"")</f>
      </c>
      <c r="IW924">
        <f>IF($IZ924&gt;=59,INDEX($GO:$GO,$IY924+59),"")</f>
      </c>
      <c r="IX924">
        <f>IF($IZ924&gt;=60,INDEX($GO:$GO,$IY924+60),"")</f>
      </c>
      <c r="IY924">
        <f>IFERROR(MATCH($GN924,$GO$2:$GO$827,0)+1,0)</f>
      </c>
      <c r="IZ924">
        <f>IFERROR(INDEX($GP$2:$GP$827,MATCH($GN924,$GO$2:$GO$827,0)),0)</f>
      </c>
      <c r="JA924" t="s">
        <v>23</v>
      </c>
      <c r="JB924" t="s">
        <v>23</v>
      </c>
    </row>
    <row r="925" spans="1:262" x14ac:dyDescent="0.25">
      <c r="F925" s="1"/>
      <c r="G925" s="1"/>
      <c r="H925" s="1"/>
      <c r="I925" s="1"/>
      <c r="J925" s="1">
        <f>IFERROR(IF(FIND(" - ",$F925)&gt;0,MID($F925,FIND(" - ",$F925)+3,LEN($F925)),""),"")</f>
      </c>
      <c r="L925" s="1"/>
      <c r="N925" t="s">
        <v>23</v>
      </c>
      <c r="P925">
        <f>IF(OR($N925="",$O925=""),"",IFERROR($N925/$O925,0))</f>
      </c>
      <c r="Q925">
        <f>IF($N925="","",
IF($G925="","",
IF(ISNUMBER(SEARCH("exempt",LOWER($G925))),0,
$N925*(VALUE(SUBSTITUTE($G925,"%",""))/100))))</f>
      </c>
      <c r="W925">
        <f>IF($N925="","",
SUM($N925,$Q925,$U925,$R925,$T925)-
IF($V925="",0,VALUE($V925)))</f>
      </c>
      <c r="AE925" t="s">
        <v>2233</v>
      </c>
      <c r="AM925">
        <f>IFERROR(LEFT($F925,FIND(" - ",$F925)-1),$F925)</f>
      </c>
      <c r="AP925">
        <f>IF($CE925&gt;=1,INDEX($AN:$AN,$CD925+1),"")</f>
      </c>
      <c r="AQ925">
        <f>IF($CE925&gt;=2,INDEX($AN:$AN,$CD925+2),"")</f>
      </c>
      <c r="AR925">
        <f>IF($CE925&gt;=3,INDEX($AN:$AN,$CD925+3),"")</f>
      </c>
      <c r="AS925">
        <f>IF($CE925&gt;=4,INDEX($AN:$AN,$CD925+4),"")</f>
      </c>
      <c r="AT925">
        <f>IF($CE925&gt;=5,INDEX($AN:$AN,$CD925+5),"")</f>
      </c>
      <c r="AU925">
        <f>IF($CE925&gt;=6,INDEX($AN:$AN,$CD925+6),"")</f>
      </c>
      <c r="AV925">
        <f>IF($CE925&gt;=7,INDEX($AN:$AN,$CD925+7),"")</f>
      </c>
      <c r="AW925">
        <f>IF($CE925&gt;=8,INDEX($AN:$AN,$CD925+8),"")</f>
      </c>
      <c r="AX925">
        <f>IF($CE925&gt;=9,INDEX($AN:$AN,$CD925+9),"")</f>
      </c>
      <c r="AY925">
        <f>IF($CE925&gt;=10,INDEX($AN:$AN,$CD925+10),"")</f>
      </c>
      <c r="AZ925">
        <f>IF($CE925&gt;=11,INDEX($AN:$AN,$CD925+11),"")</f>
      </c>
      <c r="BA925">
        <f>IF($CE925&gt;=12,INDEX($AN:$AN,$CD925+12),"")</f>
      </c>
      <c r="BB925">
        <f>IF($CE925&gt;=13,INDEX($AN:$AN,$CD925+13),"")</f>
      </c>
      <c r="BC925">
        <f>IF($CE925&gt;=14,INDEX($AN:$AN,$CD925+14),"")</f>
      </c>
      <c r="BD925">
        <f>IF($CE925&gt;=15,INDEX($AN:$AN,$CD925+15),"")</f>
      </c>
      <c r="BE925">
        <f>IF($CE925&gt;=16,INDEX($AN:$AN,$CD925+16),"")</f>
      </c>
      <c r="BF925">
        <f>IF($CE925&gt;=17,INDEX($AN:$AN,$CD925+17),"")</f>
      </c>
      <c r="BG925">
        <f>IF($CE925&gt;=18,INDEX($AN:$AN,$CD925+18),"")</f>
      </c>
      <c r="BH925">
        <f>IF($CE925&gt;=19,INDEX($AN:$AN,$CD925+19),"")</f>
      </c>
      <c r="BI925">
        <f>IF($CE925&gt;=20,INDEX($AN:$AN,$CD925+20),"")</f>
      </c>
      <c r="BJ925">
        <f>IF($CE925&gt;=21,INDEX($AN:$AN,$CD925+21),"")</f>
      </c>
      <c r="BK925">
        <f>IF($CE925&gt;=22,INDEX($AN:$AN,$CD925+22),"")</f>
      </c>
      <c r="BL925">
        <f>IF($CE925&gt;=23,INDEX($AN:$AN,$CD925+23),"")</f>
      </c>
      <c r="BM925">
        <f>IF($CE925&gt;=24,INDEX($AN:$AN,$CD925+24),"")</f>
      </c>
      <c r="BN925">
        <f>IF($CE925&gt;=25,INDEX($AN:$AN,$CD925+25),"")</f>
      </c>
      <c r="BO925">
        <f>IF($CE925&gt;=26,INDEX($AN:$AN,$CD925+26),"")</f>
      </c>
      <c r="BP925">
        <f>IF($CE925&gt;=27,INDEX($AN:$AN,$CD925+27),"")</f>
      </c>
      <c r="BQ925">
        <f>IF($CE925&gt;=28,INDEX($AN:$AN,$CD925+28),"")</f>
      </c>
      <c r="BR925">
        <f>IF($CE925&gt;=29,INDEX($AN:$AN,$CD925+29),"")</f>
      </c>
      <c r="BS925">
        <f>IF($CE925&gt;=30,INDEX($AN:$AN,$CD925+30),"")</f>
      </c>
      <c r="BT925">
        <f>IF($CE925&gt;=31,INDEX($AN:$AN,$CD925+31),"")</f>
      </c>
      <c r="BU925">
        <f>IF($CE925&gt;=32,INDEX($AN:$AN,$CD925+32),"")</f>
      </c>
      <c r="BV925">
        <f>IF($CE925&gt;=33,INDEX($AN:$AN,$CD925+33),"")</f>
      </c>
      <c r="BW925">
        <f>IF($CE925&gt;=34,INDEX($AN:$AN,$CD925+34),"")</f>
      </c>
      <c r="BX925">
        <f>IF($CE925&gt;=35,INDEX($AN:$AN,$CD925+35),"")</f>
      </c>
      <c r="BY925">
        <f>IF($CE925&gt;=36,INDEX($AN:$AN,$CD925+36),"")</f>
      </c>
      <c r="BZ925">
        <f>IF($CE925&gt;=37,INDEX($AN:$AN,$CD925+37),"")</f>
      </c>
      <c r="CA925">
        <f>IF($CE925&gt;=38,INDEX($AN:$AN,$CD925+38),"")</f>
      </c>
      <c r="CB925">
        <f>IF($CE925&gt;=39,INDEX($AN:$AN,$CD925+39),"")</f>
      </c>
      <c r="CC925">
        <f>IF($CE925&gt;=40,INDEX($AN:$AN,$CD925+40),"")</f>
      </c>
      <c r="CD925">
        <f>IFERROR(MATCH($AM925,$AN$2:$AN$133,0)+1,0)</f>
      </c>
      <c r="CE925">
        <f>IFERROR(INDEX($AO$2:$AO$133,MATCH($AM925,$AN$2:$AN$133,0)),0)</f>
      </c>
      <c r="CF925">
        <f>IFERROR(LEFT($K925,FIND(" - ",$K925)-1),$K925)</f>
      </c>
      <c r="CG925" t="s">
        <v>108</v>
      </c>
      <c r="CI925">
        <f>IF($DD925&gt;=1,INDEX($CG:$CG,$DC925+1),"")</f>
      </c>
      <c r="CJ925">
        <f>IF($DD925&gt;=2,INDEX($CG:$CG,$DC925+2),"")</f>
      </c>
      <c r="CK925">
        <f>IF($DD925&gt;=3,INDEX($CG:$CG,$DC925+3),"")</f>
      </c>
      <c r="CL925">
        <f>IF($DD925&gt;=4,INDEX($CG:$CG,$DC925+4),"")</f>
      </c>
      <c r="CM925">
        <f>IF($DD925&gt;=5,INDEX($CG:$CG,$DC925+5),"")</f>
      </c>
      <c r="CN925">
        <f>IF($DD925&gt;=6,INDEX($CG:$CG,$DC925+6),"")</f>
      </c>
      <c r="CO925">
        <f>IF($DD925&gt;=7,INDEX($CG:$CG,$DC925+7),"")</f>
      </c>
      <c r="CP925">
        <f>IF($DD925&gt;=8,INDEX($CG:$CG,$DC925+8),"")</f>
      </c>
      <c r="CQ925">
        <f>IF($DD925&gt;=9,INDEX($CG:$CG,$DC925+9),"")</f>
      </c>
      <c r="CR925">
        <f>IF($DD925&gt;=10,INDEX($CG:$CG,$DC925+10),"")</f>
      </c>
      <c r="CS925">
        <f>IF($DD925&gt;=11,INDEX($CG:$CG,$DC925+11),"")</f>
      </c>
      <c r="CT925">
        <f>IF($DD925&gt;=12,INDEX($CG:$CG,$DC925+12),"")</f>
      </c>
      <c r="CU925">
        <f>IF($DD925&gt;=13,INDEX($CG:$CG,$DC925+13),"")</f>
      </c>
      <c r="CV925">
        <f>IF($DD925&gt;=14,INDEX($CG:$CG,$DC925+14),"")</f>
      </c>
      <c r="CW925">
        <f>IF($DD925&gt;=15,INDEX($CG:$CG,$DC925+15),"")</f>
      </c>
      <c r="CX925">
        <f>IF($DD925&gt;=16,INDEX($CG:$CG,$DC925+16),"")</f>
      </c>
      <c r="CY925">
        <f>IF($DD925&gt;=17,INDEX($CG:$CG,$DC925+17),"")</f>
      </c>
      <c r="CZ925">
        <f>IF($DD925&gt;=18,INDEX($CG:$CG,$DC925+18),"")</f>
      </c>
      <c r="DA925">
        <f>IF($DD925&gt;=19,INDEX($CG:$CG,$DC925+19),"")</f>
      </c>
      <c r="DB925">
        <f>IF($DD925&gt;=20,INDEX($CG:$CG,$DC925+20),"")</f>
      </c>
      <c r="DC925">
        <f>IFERROR(MATCH($CF925,$CG$2:$CG$1558,0)+1,0)</f>
      </c>
      <c r="DD925">
        <f>IFERROR(INDEX($CH$2:$CH$1558,MATCH($CF925,$CG$2:$CG$1558,0)),0)</f>
      </c>
      <c r="DE925">
        <f>IFERROR(INDEX($AL:$AL,MATCH($G925,$AK:$AK,0))&amp;"","")</f>
      </c>
      <c r="DI925">
        <f>IF($GL925&gt;=1,INDEX($DF:$DF,$GK925+1),"")</f>
      </c>
      <c r="DJ925">
        <f>IF($GL925&gt;=2,INDEX($DF:$DF,$GK925+2),"")</f>
      </c>
      <c r="DK925">
        <f>IF($GL925&gt;=3,INDEX($DF:$DF,$GK925+3),"")</f>
      </c>
      <c r="DL925">
        <f>IF($GL925&gt;=4,INDEX($DF:$DF,$GK925+4),"")</f>
      </c>
      <c r="DM925">
        <f>IF($GL925&gt;=5,INDEX($DF:$DF,$GK925+5),"")</f>
      </c>
      <c r="DN925">
        <f>IF($GL925&gt;=6,INDEX($DF:$DF,$GK925+6),"")</f>
      </c>
      <c r="DO925">
        <f>IF($GL925&gt;=7,INDEX($DF:$DF,$GK925+7),"")</f>
      </c>
      <c r="DP925">
        <f>IF($GL925&gt;=8,INDEX($DF:$DF,$GK925+8),"")</f>
      </c>
      <c r="DQ925">
        <f>IF($GL925&gt;=9,INDEX($DF:$DF,$GK925+9),"")</f>
      </c>
      <c r="DR925">
        <f>IF($GL925&gt;=10,INDEX($DF:$DF,$GK925+10),"")</f>
      </c>
      <c r="DS925">
        <f>IF($GL925&gt;=11,INDEX($DF:$DF,$GK925+11),"")</f>
      </c>
      <c r="DT925">
        <f>IF($GL925&gt;=12,INDEX($DF:$DF,$GK925+12),"")</f>
      </c>
      <c r="DU925">
        <f>IF($GL925&gt;=13,INDEX($DF:$DF,$GK925+13),"")</f>
      </c>
      <c r="DV925">
        <f>IF($GL925&gt;=14,INDEX($DF:$DF,$GK925+14),"")</f>
      </c>
      <c r="DW925">
        <f>IF($GL925&gt;=15,INDEX($DF:$DF,$GK925+15),"")</f>
      </c>
      <c r="DX925">
        <f>IF($GL925&gt;=16,INDEX($DF:$DF,$GK925+16),"")</f>
      </c>
      <c r="DY925">
        <f>IF($GL925&gt;=17,INDEX($DF:$DF,$GK925+17),"")</f>
      </c>
      <c r="DZ925">
        <f>IF($GL925&gt;=18,INDEX($DF:$DF,$GK925+18),"")</f>
      </c>
      <c r="EA925">
        <f>IF($GL925&gt;=19,INDEX($DF:$DF,$GK925+19),"")</f>
      </c>
      <c r="EB925">
        <f>IF($GL925&gt;=20,INDEX($DF:$DF,$GK925+20),"")</f>
      </c>
      <c r="EC925">
        <f>IF($GL925&gt;=21,INDEX($DF:$DF,$GK925+21),"")</f>
      </c>
      <c r="ED925">
        <f>IF($GL925&gt;=22,INDEX($DF:$DF,$GK925+22),"")</f>
      </c>
      <c r="EE925">
        <f>IF($GL925&gt;=23,INDEX($DF:$DF,$GK925+23),"")</f>
      </c>
      <c r="EF925">
        <f>IF($GL925&gt;=24,INDEX($DF:$DF,$GK925+24),"")</f>
      </c>
      <c r="EG925">
        <f>IF($GL925&gt;=25,INDEX($DF:$DF,$GK925+25),"")</f>
      </c>
      <c r="EH925">
        <f>IF($GL925&gt;=26,INDEX($DF:$DF,$GK925+26),"")</f>
      </c>
      <c r="EI925">
        <f>IF($GL925&gt;=27,INDEX($DF:$DF,$GK925+27),"")</f>
      </c>
      <c r="EJ925">
        <f>IF($GL925&gt;=28,INDEX($DF:$DF,$GK925+28),"")</f>
      </c>
      <c r="EK925">
        <f>IF($GL925&gt;=29,INDEX($DF:$DF,$GK925+29),"")</f>
      </c>
      <c r="EL925">
        <f>IF($GL925&gt;=30,INDEX($DF:$DF,$GK925+30),"")</f>
      </c>
      <c r="EM925">
        <f>IF($GL925&gt;=31,INDEX($DF:$DF,$GK925+31),"")</f>
      </c>
      <c r="EN925">
        <f>IF($GL925&gt;=32,INDEX($DF:$DF,$GK925+32),"")</f>
      </c>
      <c r="EO925">
        <f>IF($GL925&gt;=33,INDEX($DF:$DF,$GK925+33),"")</f>
      </c>
      <c r="EP925">
        <f>IF($GL925&gt;=34,INDEX($DF:$DF,$GK925+34),"")</f>
      </c>
      <c r="EQ925">
        <f>IF($GL925&gt;=35,INDEX($DF:$DF,$GK925+35),"")</f>
      </c>
      <c r="ER925">
        <f>IF($GL925&gt;=36,INDEX($DF:$DF,$GK925+36),"")</f>
      </c>
      <c r="ES925">
        <f>IF($GL925&gt;=37,INDEX($DF:$DF,$GK925+37),"")</f>
      </c>
      <c r="ET925">
        <f>IF($GL925&gt;=38,INDEX($DF:$DF,$GK925+38),"")</f>
      </c>
      <c r="EU925">
        <f>IF($GL925&gt;=39,INDEX($DF:$DF,$GK925+39),"")</f>
      </c>
      <c r="EV925">
        <f>IF($GL925&gt;=40,INDEX($DF:$DF,$GK925+40),"")</f>
      </c>
      <c r="EW925">
        <f>IF($GL925&gt;=1,INDEX($DG:$DG,$GK925+1),"")</f>
      </c>
      <c r="EX925">
        <f>IF($GL925&gt;=2,INDEX($DG:$DG,$GK925+2),"")</f>
      </c>
      <c r="EY925">
        <f>IF($GL925&gt;=3,INDEX($DG:$DG,$GK925+3),"")</f>
      </c>
      <c r="EZ925">
        <f>IF($GL925&gt;=4,INDEX($DG:$DG,$GK925+4),"")</f>
      </c>
      <c r="FA925">
        <f>IF($GL925&gt;=5,INDEX($DG:$DG,$GK925+5),"")</f>
      </c>
      <c r="FB925">
        <f>IF($GL925&gt;=6,INDEX($DG:$DG,$GK925+6),"")</f>
      </c>
      <c r="FC925">
        <f>IF($GL925&gt;=7,INDEX($DG:$DG,$GK925+7),"")</f>
      </c>
      <c r="FD925">
        <f>IF($GL925&gt;=8,INDEX($DG:$DG,$GK925+8),"")</f>
      </c>
      <c r="FE925">
        <f>IF($GL925&gt;=9,INDEX($DG:$DG,$GK925+9),"")</f>
      </c>
      <c r="FF925">
        <f>IF($GL925&gt;=10,INDEX($DG:$DG,$GK925+10),"")</f>
      </c>
      <c r="FG925">
        <f>IF($GL925&gt;=11,INDEX($DG:$DG,$GK925+11),"")</f>
      </c>
      <c r="FH925">
        <f>IF($GL925&gt;=12,INDEX($DG:$DG,$GK925+12),"")</f>
      </c>
      <c r="FI925">
        <f>IF($GL925&gt;=13,INDEX($DG:$DG,$GK925+13),"")</f>
      </c>
      <c r="FJ925">
        <f>IF($GL925&gt;=14,INDEX($DG:$DG,$GK925+14),"")</f>
      </c>
      <c r="FK925">
        <f>IF($GL925&gt;=15,INDEX($DG:$DG,$GK925+15),"")</f>
      </c>
      <c r="FL925">
        <f>IF($GL925&gt;=16,INDEX($DG:$DG,$GK925+16),"")</f>
      </c>
      <c r="FM925">
        <f>IF($GL925&gt;=17,INDEX($DG:$DG,$GK925+17),"")</f>
      </c>
      <c r="FN925">
        <f>IF($GL925&gt;=18,INDEX($DG:$DG,$GK925+18),"")</f>
      </c>
      <c r="FO925">
        <f>IF($GL925&gt;=19,INDEX($DG:$DG,$GK925+19),"")</f>
      </c>
      <c r="FP925">
        <f>IF($GL925&gt;=20,INDEX($DG:$DG,$GK925+20),"")</f>
      </c>
      <c r="FQ925">
        <f>IF($GL925&gt;=21,INDEX($DG:$DG,$GK925+21),"")</f>
      </c>
      <c r="FR925">
        <f>IF($GL925&gt;=22,INDEX($DG:$DG,$GK925+22),"")</f>
      </c>
      <c r="FS925">
        <f>IF($GL925&gt;=23,INDEX($DG:$DG,$GK925+23),"")</f>
      </c>
      <c r="FT925">
        <f>IF($GL925&gt;=24,INDEX($DG:$DG,$GK925+24),"")</f>
      </c>
      <c r="FU925">
        <f>IF($GL925&gt;=25,INDEX($DG:$DG,$GK925+25),"")</f>
      </c>
      <c r="FV925">
        <f>IF($GL925&gt;=26,INDEX($DG:$DG,$GK925+26),"")</f>
      </c>
      <c r="FW925">
        <f>IF($GL925&gt;=27,INDEX($DG:$DG,$GK925+27),"")</f>
      </c>
      <c r="FX925">
        <f>IF($GL925&gt;=28,INDEX($DG:$DG,$GK925+28),"")</f>
      </c>
      <c r="FY925">
        <f>IF($GL925&gt;=29,INDEX($DG:$DG,$GK925+29),"")</f>
      </c>
      <c r="FZ925">
        <f>IF($GL925&gt;=30,INDEX($DG:$DG,$GK925+30),"")</f>
      </c>
      <c r="GA925">
        <f>IF($GL925&gt;=31,INDEX($DG:$DG,$GK925+31),"")</f>
      </c>
      <c r="GB925">
        <f>IF($GL925&gt;=32,INDEX($DG:$DG,$GK925+32),"")</f>
      </c>
      <c r="GC925">
        <f>IF($GL925&gt;=33,INDEX($DG:$DG,$GK925+33),"")</f>
      </c>
      <c r="GD925">
        <f>IF($GL925&gt;=34,INDEX($DG:$DG,$GK925+34),"")</f>
      </c>
      <c r="GE925">
        <f>IF($GL925&gt;=35,INDEX($DG:$DG,$GK925+35),"")</f>
      </c>
      <c r="GF925">
        <f>IF($GL925&gt;=36,INDEX($DG:$DG,$GK925+36),"")</f>
      </c>
      <c r="GG925">
        <f>IF($GL925&gt;=37,INDEX($DG:$DG,$GK925+37),"")</f>
      </c>
      <c r="GH925">
        <f>IF($GL925&gt;=38,INDEX($DG:$DG,$GK925+38),"")</f>
      </c>
      <c r="GI925">
        <f>IF($GL925&gt;=39,INDEX($DG:$DG,$GK925+39),"")</f>
      </c>
      <c r="GJ925">
        <f>IF($GL925&gt;=40,INDEX($DG:$DG,$GK925+40),"")</f>
      </c>
      <c r="GK925">
        <f>IFERROR(MATCH($DE925,$DF$2:$DF$166,0)+1,0)</f>
      </c>
      <c r="GL925">
        <f>IFERROR(INDEX($DH$2:$DH$166,MATCH($DE925,$DF$2:$DF$166,0)),0)</f>
      </c>
      <c r="GM925">
        <f>IFERROR(MATCH($H925,$DI$925:$EV$925,0),0)</f>
      </c>
      <c r="GN925">
        <f>IF($GM925&gt;0,INDEX($EW$925:$GJ$925,$GM925),"")</f>
      </c>
      <c r="GQ925">
        <f>IF($IZ925&gt;=1,INDEX($GO:$GO,$IY925+1),"")</f>
      </c>
      <c r="GR925">
        <f>IF($IZ925&gt;=2,INDEX($GO:$GO,$IY925+2),"")</f>
      </c>
      <c r="GS925">
        <f>IF($IZ925&gt;=3,INDEX($GO:$GO,$IY925+3),"")</f>
      </c>
      <c r="GT925">
        <f>IF($IZ925&gt;=4,INDEX($GO:$GO,$IY925+4),"")</f>
      </c>
      <c r="GU925">
        <f>IF($IZ925&gt;=5,INDEX($GO:$GO,$IY925+5),"")</f>
      </c>
      <c r="GV925">
        <f>IF($IZ925&gt;=6,INDEX($GO:$GO,$IY925+6),"")</f>
      </c>
      <c r="GW925">
        <f>IF($IZ925&gt;=7,INDEX($GO:$GO,$IY925+7),"")</f>
      </c>
      <c r="GX925">
        <f>IF($IZ925&gt;=8,INDEX($GO:$GO,$IY925+8),"")</f>
      </c>
      <c r="GY925">
        <f>IF($IZ925&gt;=9,INDEX($GO:$GO,$IY925+9),"")</f>
      </c>
      <c r="GZ925">
        <f>IF($IZ925&gt;=10,INDEX($GO:$GO,$IY925+10),"")</f>
      </c>
      <c r="HA925">
        <f>IF($IZ925&gt;=11,INDEX($GO:$GO,$IY925+11),"")</f>
      </c>
      <c r="HB925">
        <f>IF($IZ925&gt;=12,INDEX($GO:$GO,$IY925+12),"")</f>
      </c>
      <c r="HC925">
        <f>IF($IZ925&gt;=13,INDEX($GO:$GO,$IY925+13),"")</f>
      </c>
      <c r="HD925">
        <f>IF($IZ925&gt;=14,INDEX($GO:$GO,$IY925+14),"")</f>
      </c>
      <c r="HE925">
        <f>IF($IZ925&gt;=15,INDEX($GO:$GO,$IY925+15),"")</f>
      </c>
      <c r="HF925">
        <f>IF($IZ925&gt;=16,INDEX($GO:$GO,$IY925+16),"")</f>
      </c>
      <c r="HG925">
        <f>IF($IZ925&gt;=17,INDEX($GO:$GO,$IY925+17),"")</f>
      </c>
      <c r="HH925">
        <f>IF($IZ925&gt;=18,INDEX($GO:$GO,$IY925+18),"")</f>
      </c>
      <c r="HI925">
        <f>IF($IZ925&gt;=19,INDEX($GO:$GO,$IY925+19),"")</f>
      </c>
      <c r="HJ925">
        <f>IF($IZ925&gt;=20,INDEX($GO:$GO,$IY925+20),"")</f>
      </c>
      <c r="HK925">
        <f>IF($IZ925&gt;=21,INDEX($GO:$GO,$IY925+21),"")</f>
      </c>
      <c r="HL925">
        <f>IF($IZ925&gt;=22,INDEX($GO:$GO,$IY925+22),"")</f>
      </c>
      <c r="HM925">
        <f>IF($IZ925&gt;=23,INDEX($GO:$GO,$IY925+23),"")</f>
      </c>
      <c r="HN925">
        <f>IF($IZ925&gt;=24,INDEX($GO:$GO,$IY925+24),"")</f>
      </c>
      <c r="HO925">
        <f>IF($IZ925&gt;=25,INDEX($GO:$GO,$IY925+25),"")</f>
      </c>
      <c r="HP925">
        <f>IF($IZ925&gt;=26,INDEX($GO:$GO,$IY925+26),"")</f>
      </c>
      <c r="HQ925">
        <f>IF($IZ925&gt;=27,INDEX($GO:$GO,$IY925+27),"")</f>
      </c>
      <c r="HR925">
        <f>IF($IZ925&gt;=28,INDEX($GO:$GO,$IY925+28),"")</f>
      </c>
      <c r="HS925">
        <f>IF($IZ925&gt;=29,INDEX($GO:$GO,$IY925+29),"")</f>
      </c>
      <c r="HT925">
        <f>IF($IZ925&gt;=30,INDEX($GO:$GO,$IY925+30),"")</f>
      </c>
      <c r="HU925">
        <f>IF($IZ925&gt;=31,INDEX($GO:$GO,$IY925+31),"")</f>
      </c>
      <c r="HV925">
        <f>IF($IZ925&gt;=32,INDEX($GO:$GO,$IY925+32),"")</f>
      </c>
      <c r="HW925">
        <f>IF($IZ925&gt;=33,INDEX($GO:$GO,$IY925+33),"")</f>
      </c>
      <c r="HX925">
        <f>IF($IZ925&gt;=34,INDEX($GO:$GO,$IY925+34),"")</f>
      </c>
      <c r="HY925">
        <f>IF($IZ925&gt;=35,INDEX($GO:$GO,$IY925+35),"")</f>
      </c>
      <c r="HZ925">
        <f>IF($IZ925&gt;=36,INDEX($GO:$GO,$IY925+36),"")</f>
      </c>
      <c r="IA925">
        <f>IF($IZ925&gt;=37,INDEX($GO:$GO,$IY925+37),"")</f>
      </c>
      <c r="IB925">
        <f>IF($IZ925&gt;=38,INDEX($GO:$GO,$IY925+38),"")</f>
      </c>
      <c r="IC925">
        <f>IF($IZ925&gt;=39,INDEX($GO:$GO,$IY925+39),"")</f>
      </c>
      <c r="ID925">
        <f>IF($IZ925&gt;=40,INDEX($GO:$GO,$IY925+40),"")</f>
      </c>
      <c r="IE925">
        <f>IF($IZ925&gt;=41,INDEX($GO:$GO,$IY925+41),"")</f>
      </c>
      <c r="IF925">
        <f>IF($IZ925&gt;=42,INDEX($GO:$GO,$IY925+42),"")</f>
      </c>
      <c r="IG925">
        <f>IF($IZ925&gt;=43,INDEX($GO:$GO,$IY925+43),"")</f>
      </c>
      <c r="IH925">
        <f>IF($IZ925&gt;=44,INDEX($GO:$GO,$IY925+44),"")</f>
      </c>
      <c r="II925">
        <f>IF($IZ925&gt;=45,INDEX($GO:$GO,$IY925+45),"")</f>
      </c>
      <c r="IJ925">
        <f>IF($IZ925&gt;=46,INDEX($GO:$GO,$IY925+46),"")</f>
      </c>
      <c r="IK925">
        <f>IF($IZ925&gt;=47,INDEX($GO:$GO,$IY925+47),"")</f>
      </c>
      <c r="IL925">
        <f>IF($IZ925&gt;=48,INDEX($GO:$GO,$IY925+48),"")</f>
      </c>
      <c r="IM925">
        <f>IF($IZ925&gt;=49,INDEX($GO:$GO,$IY925+49),"")</f>
      </c>
      <c r="IN925">
        <f>IF($IZ925&gt;=50,INDEX($GO:$GO,$IY925+50),"")</f>
      </c>
      <c r="IO925">
        <f>IF($IZ925&gt;=51,INDEX($GO:$GO,$IY925+51),"")</f>
      </c>
      <c r="IP925">
        <f>IF($IZ925&gt;=52,INDEX($GO:$GO,$IY925+52),"")</f>
      </c>
      <c r="IQ925">
        <f>IF($IZ925&gt;=53,INDEX($GO:$GO,$IY925+53),"")</f>
      </c>
      <c r="IR925">
        <f>IF($IZ925&gt;=54,INDEX($GO:$GO,$IY925+54),"")</f>
      </c>
      <c r="IS925">
        <f>IF($IZ925&gt;=55,INDEX($GO:$GO,$IY925+55),"")</f>
      </c>
      <c r="IT925">
        <f>IF($IZ925&gt;=56,INDEX($GO:$GO,$IY925+56),"")</f>
      </c>
      <c r="IU925">
        <f>IF($IZ925&gt;=57,INDEX($GO:$GO,$IY925+57),"")</f>
      </c>
      <c r="IV925">
        <f>IF($IZ925&gt;=58,INDEX($GO:$GO,$IY925+58),"")</f>
      </c>
      <c r="IW925">
        <f>IF($IZ925&gt;=59,INDEX($GO:$GO,$IY925+59),"")</f>
      </c>
      <c r="IX925">
        <f>IF($IZ925&gt;=60,INDEX($GO:$GO,$IY925+60),"")</f>
      </c>
      <c r="IY925">
        <f>IFERROR(MATCH($GN925,$GO$2:$GO$827,0)+1,0)</f>
      </c>
      <c r="IZ925">
        <f>IFERROR(INDEX($GP$2:$GP$827,MATCH($GN925,$GO$2:$GO$827,0)),0)</f>
      </c>
      <c r="JA925" t="s">
        <v>23</v>
      </c>
      <c r="JB925" t="s">
        <v>23</v>
      </c>
    </row>
    <row r="926" spans="1:262" x14ac:dyDescent="0.25">
      <c r="F926" s="1"/>
      <c r="G926" s="1"/>
      <c r="H926" s="1"/>
      <c r="I926" s="1"/>
      <c r="J926" s="1">
        <f>IFERROR(IF(FIND(" - ",$F926)&gt;0,MID($F926,FIND(" - ",$F926)+3,LEN($F926)),""),"")</f>
      </c>
      <c r="L926" s="1"/>
      <c r="N926" t="s">
        <v>23</v>
      </c>
      <c r="P926">
        <f>IF(OR($N926="",$O926=""),"",IFERROR($N926/$O926,0))</f>
      </c>
      <c r="Q926">
        <f>IF($N926="","",
IF($G926="","",
IF(ISNUMBER(SEARCH("exempt",LOWER($G926))),0,
$N926*(VALUE(SUBSTITUTE($G926,"%",""))/100))))</f>
      </c>
      <c r="W926">
        <f>IF($N926="","",
SUM($N926,$Q926,$U926,$R926,$T926)-
IF($V926="",0,VALUE($V926)))</f>
      </c>
      <c r="AE926" t="s">
        <v>2234</v>
      </c>
      <c r="AM926">
        <f>IFERROR(LEFT($F926,FIND(" - ",$F926)-1),$F926)</f>
      </c>
      <c r="AP926">
        <f>IF($CE926&gt;=1,INDEX($AN:$AN,$CD926+1),"")</f>
      </c>
      <c r="AQ926">
        <f>IF($CE926&gt;=2,INDEX($AN:$AN,$CD926+2),"")</f>
      </c>
      <c r="AR926">
        <f>IF($CE926&gt;=3,INDEX($AN:$AN,$CD926+3),"")</f>
      </c>
      <c r="AS926">
        <f>IF($CE926&gt;=4,INDEX($AN:$AN,$CD926+4),"")</f>
      </c>
      <c r="AT926">
        <f>IF($CE926&gt;=5,INDEX($AN:$AN,$CD926+5),"")</f>
      </c>
      <c r="AU926">
        <f>IF($CE926&gt;=6,INDEX($AN:$AN,$CD926+6),"")</f>
      </c>
      <c r="AV926">
        <f>IF($CE926&gt;=7,INDEX($AN:$AN,$CD926+7),"")</f>
      </c>
      <c r="AW926">
        <f>IF($CE926&gt;=8,INDEX($AN:$AN,$CD926+8),"")</f>
      </c>
      <c r="AX926">
        <f>IF($CE926&gt;=9,INDEX($AN:$AN,$CD926+9),"")</f>
      </c>
      <c r="AY926">
        <f>IF($CE926&gt;=10,INDEX($AN:$AN,$CD926+10),"")</f>
      </c>
      <c r="AZ926">
        <f>IF($CE926&gt;=11,INDEX($AN:$AN,$CD926+11),"")</f>
      </c>
      <c r="BA926">
        <f>IF($CE926&gt;=12,INDEX($AN:$AN,$CD926+12),"")</f>
      </c>
      <c r="BB926">
        <f>IF($CE926&gt;=13,INDEX($AN:$AN,$CD926+13),"")</f>
      </c>
      <c r="BC926">
        <f>IF($CE926&gt;=14,INDEX($AN:$AN,$CD926+14),"")</f>
      </c>
      <c r="BD926">
        <f>IF($CE926&gt;=15,INDEX($AN:$AN,$CD926+15),"")</f>
      </c>
      <c r="BE926">
        <f>IF($CE926&gt;=16,INDEX($AN:$AN,$CD926+16),"")</f>
      </c>
      <c r="BF926">
        <f>IF($CE926&gt;=17,INDEX($AN:$AN,$CD926+17),"")</f>
      </c>
      <c r="BG926">
        <f>IF($CE926&gt;=18,INDEX($AN:$AN,$CD926+18),"")</f>
      </c>
      <c r="BH926">
        <f>IF($CE926&gt;=19,INDEX($AN:$AN,$CD926+19),"")</f>
      </c>
      <c r="BI926">
        <f>IF($CE926&gt;=20,INDEX($AN:$AN,$CD926+20),"")</f>
      </c>
      <c r="BJ926">
        <f>IF($CE926&gt;=21,INDEX($AN:$AN,$CD926+21),"")</f>
      </c>
      <c r="BK926">
        <f>IF($CE926&gt;=22,INDEX($AN:$AN,$CD926+22),"")</f>
      </c>
      <c r="BL926">
        <f>IF($CE926&gt;=23,INDEX($AN:$AN,$CD926+23),"")</f>
      </c>
      <c r="BM926">
        <f>IF($CE926&gt;=24,INDEX($AN:$AN,$CD926+24),"")</f>
      </c>
      <c r="BN926">
        <f>IF($CE926&gt;=25,INDEX($AN:$AN,$CD926+25),"")</f>
      </c>
      <c r="BO926">
        <f>IF($CE926&gt;=26,INDEX($AN:$AN,$CD926+26),"")</f>
      </c>
      <c r="BP926">
        <f>IF($CE926&gt;=27,INDEX($AN:$AN,$CD926+27),"")</f>
      </c>
      <c r="BQ926">
        <f>IF($CE926&gt;=28,INDEX($AN:$AN,$CD926+28),"")</f>
      </c>
      <c r="BR926">
        <f>IF($CE926&gt;=29,INDEX($AN:$AN,$CD926+29),"")</f>
      </c>
      <c r="BS926">
        <f>IF($CE926&gt;=30,INDEX($AN:$AN,$CD926+30),"")</f>
      </c>
      <c r="BT926">
        <f>IF($CE926&gt;=31,INDEX($AN:$AN,$CD926+31),"")</f>
      </c>
      <c r="BU926">
        <f>IF($CE926&gt;=32,INDEX($AN:$AN,$CD926+32),"")</f>
      </c>
      <c r="BV926">
        <f>IF($CE926&gt;=33,INDEX($AN:$AN,$CD926+33),"")</f>
      </c>
      <c r="BW926">
        <f>IF($CE926&gt;=34,INDEX($AN:$AN,$CD926+34),"")</f>
      </c>
      <c r="BX926">
        <f>IF($CE926&gt;=35,INDEX($AN:$AN,$CD926+35),"")</f>
      </c>
      <c r="BY926">
        <f>IF($CE926&gt;=36,INDEX($AN:$AN,$CD926+36),"")</f>
      </c>
      <c r="BZ926">
        <f>IF($CE926&gt;=37,INDEX($AN:$AN,$CD926+37),"")</f>
      </c>
      <c r="CA926">
        <f>IF($CE926&gt;=38,INDEX($AN:$AN,$CD926+38),"")</f>
      </c>
      <c r="CB926">
        <f>IF($CE926&gt;=39,INDEX($AN:$AN,$CD926+39),"")</f>
      </c>
      <c r="CC926">
        <f>IF($CE926&gt;=40,INDEX($AN:$AN,$CD926+40),"")</f>
      </c>
      <c r="CD926">
        <f>IFERROR(MATCH($AM926,$AN$2:$AN$133,0)+1,0)</f>
      </c>
      <c r="CE926">
        <f>IFERROR(INDEX($AO$2:$AO$133,MATCH($AM926,$AN$2:$AN$133,0)),0)</f>
      </c>
      <c r="CF926">
        <f>IFERROR(LEFT($K926,FIND(" - ",$K926)-1),$K926)</f>
      </c>
      <c r="CG926" t="s">
        <v>2235</v>
      </c>
      <c r="CH926">
        <v>1</v>
      </c>
      <c r="CI926">
        <f>IF($DD926&gt;=1,INDEX($CG:$CG,$DC926+1),"")</f>
      </c>
      <c r="CJ926">
        <f>IF($DD926&gt;=2,INDEX($CG:$CG,$DC926+2),"")</f>
      </c>
      <c r="CK926">
        <f>IF($DD926&gt;=3,INDEX($CG:$CG,$DC926+3),"")</f>
      </c>
      <c r="CL926">
        <f>IF($DD926&gt;=4,INDEX($CG:$CG,$DC926+4),"")</f>
      </c>
      <c r="CM926">
        <f>IF($DD926&gt;=5,INDEX($CG:$CG,$DC926+5),"")</f>
      </c>
      <c r="CN926">
        <f>IF($DD926&gt;=6,INDEX($CG:$CG,$DC926+6),"")</f>
      </c>
      <c r="CO926">
        <f>IF($DD926&gt;=7,INDEX($CG:$CG,$DC926+7),"")</f>
      </c>
      <c r="CP926">
        <f>IF($DD926&gt;=8,INDEX($CG:$CG,$DC926+8),"")</f>
      </c>
      <c r="CQ926">
        <f>IF($DD926&gt;=9,INDEX($CG:$CG,$DC926+9),"")</f>
      </c>
      <c r="CR926">
        <f>IF($DD926&gt;=10,INDEX($CG:$CG,$DC926+10),"")</f>
      </c>
      <c r="CS926">
        <f>IF($DD926&gt;=11,INDEX($CG:$CG,$DC926+11),"")</f>
      </c>
      <c r="CT926">
        <f>IF($DD926&gt;=12,INDEX($CG:$CG,$DC926+12),"")</f>
      </c>
      <c r="CU926">
        <f>IF($DD926&gt;=13,INDEX($CG:$CG,$DC926+13),"")</f>
      </c>
      <c r="CV926">
        <f>IF($DD926&gt;=14,INDEX($CG:$CG,$DC926+14),"")</f>
      </c>
      <c r="CW926">
        <f>IF($DD926&gt;=15,INDEX($CG:$CG,$DC926+15),"")</f>
      </c>
      <c r="CX926">
        <f>IF($DD926&gt;=16,INDEX($CG:$CG,$DC926+16),"")</f>
      </c>
      <c r="CY926">
        <f>IF($DD926&gt;=17,INDEX($CG:$CG,$DC926+17),"")</f>
      </c>
      <c r="CZ926">
        <f>IF($DD926&gt;=18,INDEX($CG:$CG,$DC926+18),"")</f>
      </c>
      <c r="DA926">
        <f>IF($DD926&gt;=19,INDEX($CG:$CG,$DC926+19),"")</f>
      </c>
      <c r="DB926">
        <f>IF($DD926&gt;=20,INDEX($CG:$CG,$DC926+20),"")</f>
      </c>
      <c r="DC926">
        <f>IFERROR(MATCH($CF926,$CG$2:$CG$1558,0)+1,0)</f>
      </c>
      <c r="DD926">
        <f>IFERROR(INDEX($CH$2:$CH$1558,MATCH($CF926,$CG$2:$CG$1558,0)),0)</f>
      </c>
      <c r="DE926">
        <f>IFERROR(INDEX($AL:$AL,MATCH($G926,$AK:$AK,0))&amp;"","")</f>
      </c>
      <c r="DI926">
        <f>IF($GL926&gt;=1,INDEX($DF:$DF,$GK926+1),"")</f>
      </c>
      <c r="DJ926">
        <f>IF($GL926&gt;=2,INDEX($DF:$DF,$GK926+2),"")</f>
      </c>
      <c r="DK926">
        <f>IF($GL926&gt;=3,INDEX($DF:$DF,$GK926+3),"")</f>
      </c>
      <c r="DL926">
        <f>IF($GL926&gt;=4,INDEX($DF:$DF,$GK926+4),"")</f>
      </c>
      <c r="DM926">
        <f>IF($GL926&gt;=5,INDEX($DF:$DF,$GK926+5),"")</f>
      </c>
      <c r="DN926">
        <f>IF($GL926&gt;=6,INDEX($DF:$DF,$GK926+6),"")</f>
      </c>
      <c r="DO926">
        <f>IF($GL926&gt;=7,INDEX($DF:$DF,$GK926+7),"")</f>
      </c>
      <c r="DP926">
        <f>IF($GL926&gt;=8,INDEX($DF:$DF,$GK926+8),"")</f>
      </c>
      <c r="DQ926">
        <f>IF($GL926&gt;=9,INDEX($DF:$DF,$GK926+9),"")</f>
      </c>
      <c r="DR926">
        <f>IF($GL926&gt;=10,INDEX($DF:$DF,$GK926+10),"")</f>
      </c>
      <c r="DS926">
        <f>IF($GL926&gt;=11,INDEX($DF:$DF,$GK926+11),"")</f>
      </c>
      <c r="DT926">
        <f>IF($GL926&gt;=12,INDEX($DF:$DF,$GK926+12),"")</f>
      </c>
      <c r="DU926">
        <f>IF($GL926&gt;=13,INDEX($DF:$DF,$GK926+13),"")</f>
      </c>
      <c r="DV926">
        <f>IF($GL926&gt;=14,INDEX($DF:$DF,$GK926+14),"")</f>
      </c>
      <c r="DW926">
        <f>IF($GL926&gt;=15,INDEX($DF:$DF,$GK926+15),"")</f>
      </c>
      <c r="DX926">
        <f>IF($GL926&gt;=16,INDEX($DF:$DF,$GK926+16),"")</f>
      </c>
      <c r="DY926">
        <f>IF($GL926&gt;=17,INDEX($DF:$DF,$GK926+17),"")</f>
      </c>
      <c r="DZ926">
        <f>IF($GL926&gt;=18,INDEX($DF:$DF,$GK926+18),"")</f>
      </c>
      <c r="EA926">
        <f>IF($GL926&gt;=19,INDEX($DF:$DF,$GK926+19),"")</f>
      </c>
      <c r="EB926">
        <f>IF($GL926&gt;=20,INDEX($DF:$DF,$GK926+20),"")</f>
      </c>
      <c r="EC926">
        <f>IF($GL926&gt;=21,INDEX($DF:$DF,$GK926+21),"")</f>
      </c>
      <c r="ED926">
        <f>IF($GL926&gt;=22,INDEX($DF:$DF,$GK926+22),"")</f>
      </c>
      <c r="EE926">
        <f>IF($GL926&gt;=23,INDEX($DF:$DF,$GK926+23),"")</f>
      </c>
      <c r="EF926">
        <f>IF($GL926&gt;=24,INDEX($DF:$DF,$GK926+24),"")</f>
      </c>
      <c r="EG926">
        <f>IF($GL926&gt;=25,INDEX($DF:$DF,$GK926+25),"")</f>
      </c>
      <c r="EH926">
        <f>IF($GL926&gt;=26,INDEX($DF:$DF,$GK926+26),"")</f>
      </c>
      <c r="EI926">
        <f>IF($GL926&gt;=27,INDEX($DF:$DF,$GK926+27),"")</f>
      </c>
      <c r="EJ926">
        <f>IF($GL926&gt;=28,INDEX($DF:$DF,$GK926+28),"")</f>
      </c>
      <c r="EK926">
        <f>IF($GL926&gt;=29,INDEX($DF:$DF,$GK926+29),"")</f>
      </c>
      <c r="EL926">
        <f>IF($GL926&gt;=30,INDEX($DF:$DF,$GK926+30),"")</f>
      </c>
      <c r="EM926">
        <f>IF($GL926&gt;=31,INDEX($DF:$DF,$GK926+31),"")</f>
      </c>
      <c r="EN926">
        <f>IF($GL926&gt;=32,INDEX($DF:$DF,$GK926+32),"")</f>
      </c>
      <c r="EO926">
        <f>IF($GL926&gt;=33,INDEX($DF:$DF,$GK926+33),"")</f>
      </c>
      <c r="EP926">
        <f>IF($GL926&gt;=34,INDEX($DF:$DF,$GK926+34),"")</f>
      </c>
      <c r="EQ926">
        <f>IF($GL926&gt;=35,INDEX($DF:$DF,$GK926+35),"")</f>
      </c>
      <c r="ER926">
        <f>IF($GL926&gt;=36,INDEX($DF:$DF,$GK926+36),"")</f>
      </c>
      <c r="ES926">
        <f>IF($GL926&gt;=37,INDEX($DF:$DF,$GK926+37),"")</f>
      </c>
      <c r="ET926">
        <f>IF($GL926&gt;=38,INDEX($DF:$DF,$GK926+38),"")</f>
      </c>
      <c r="EU926">
        <f>IF($GL926&gt;=39,INDEX($DF:$DF,$GK926+39),"")</f>
      </c>
      <c r="EV926">
        <f>IF($GL926&gt;=40,INDEX($DF:$DF,$GK926+40),"")</f>
      </c>
      <c r="EW926">
        <f>IF($GL926&gt;=1,INDEX($DG:$DG,$GK926+1),"")</f>
      </c>
      <c r="EX926">
        <f>IF($GL926&gt;=2,INDEX($DG:$DG,$GK926+2),"")</f>
      </c>
      <c r="EY926">
        <f>IF($GL926&gt;=3,INDEX($DG:$DG,$GK926+3),"")</f>
      </c>
      <c r="EZ926">
        <f>IF($GL926&gt;=4,INDEX($DG:$DG,$GK926+4),"")</f>
      </c>
      <c r="FA926">
        <f>IF($GL926&gt;=5,INDEX($DG:$DG,$GK926+5),"")</f>
      </c>
      <c r="FB926">
        <f>IF($GL926&gt;=6,INDEX($DG:$DG,$GK926+6),"")</f>
      </c>
      <c r="FC926">
        <f>IF($GL926&gt;=7,INDEX($DG:$DG,$GK926+7),"")</f>
      </c>
      <c r="FD926">
        <f>IF($GL926&gt;=8,INDEX($DG:$DG,$GK926+8),"")</f>
      </c>
      <c r="FE926">
        <f>IF($GL926&gt;=9,INDEX($DG:$DG,$GK926+9),"")</f>
      </c>
      <c r="FF926">
        <f>IF($GL926&gt;=10,INDEX($DG:$DG,$GK926+10),"")</f>
      </c>
      <c r="FG926">
        <f>IF($GL926&gt;=11,INDEX($DG:$DG,$GK926+11),"")</f>
      </c>
      <c r="FH926">
        <f>IF($GL926&gt;=12,INDEX($DG:$DG,$GK926+12),"")</f>
      </c>
      <c r="FI926">
        <f>IF($GL926&gt;=13,INDEX($DG:$DG,$GK926+13),"")</f>
      </c>
      <c r="FJ926">
        <f>IF($GL926&gt;=14,INDEX($DG:$DG,$GK926+14),"")</f>
      </c>
      <c r="FK926">
        <f>IF($GL926&gt;=15,INDEX($DG:$DG,$GK926+15),"")</f>
      </c>
      <c r="FL926">
        <f>IF($GL926&gt;=16,INDEX($DG:$DG,$GK926+16),"")</f>
      </c>
      <c r="FM926">
        <f>IF($GL926&gt;=17,INDEX($DG:$DG,$GK926+17),"")</f>
      </c>
      <c r="FN926">
        <f>IF($GL926&gt;=18,INDEX($DG:$DG,$GK926+18),"")</f>
      </c>
      <c r="FO926">
        <f>IF($GL926&gt;=19,INDEX($DG:$DG,$GK926+19),"")</f>
      </c>
      <c r="FP926">
        <f>IF($GL926&gt;=20,INDEX($DG:$DG,$GK926+20),"")</f>
      </c>
      <c r="FQ926">
        <f>IF($GL926&gt;=21,INDEX($DG:$DG,$GK926+21),"")</f>
      </c>
      <c r="FR926">
        <f>IF($GL926&gt;=22,INDEX($DG:$DG,$GK926+22),"")</f>
      </c>
      <c r="FS926">
        <f>IF($GL926&gt;=23,INDEX($DG:$DG,$GK926+23),"")</f>
      </c>
      <c r="FT926">
        <f>IF($GL926&gt;=24,INDEX($DG:$DG,$GK926+24),"")</f>
      </c>
      <c r="FU926">
        <f>IF($GL926&gt;=25,INDEX($DG:$DG,$GK926+25),"")</f>
      </c>
      <c r="FV926">
        <f>IF($GL926&gt;=26,INDEX($DG:$DG,$GK926+26),"")</f>
      </c>
      <c r="FW926">
        <f>IF($GL926&gt;=27,INDEX($DG:$DG,$GK926+27),"")</f>
      </c>
      <c r="FX926">
        <f>IF($GL926&gt;=28,INDEX($DG:$DG,$GK926+28),"")</f>
      </c>
      <c r="FY926">
        <f>IF($GL926&gt;=29,INDEX($DG:$DG,$GK926+29),"")</f>
      </c>
      <c r="FZ926">
        <f>IF($GL926&gt;=30,INDEX($DG:$DG,$GK926+30),"")</f>
      </c>
      <c r="GA926">
        <f>IF($GL926&gt;=31,INDEX($DG:$DG,$GK926+31),"")</f>
      </c>
      <c r="GB926">
        <f>IF($GL926&gt;=32,INDEX($DG:$DG,$GK926+32),"")</f>
      </c>
      <c r="GC926">
        <f>IF($GL926&gt;=33,INDEX($DG:$DG,$GK926+33),"")</f>
      </c>
      <c r="GD926">
        <f>IF($GL926&gt;=34,INDEX($DG:$DG,$GK926+34),"")</f>
      </c>
      <c r="GE926">
        <f>IF($GL926&gt;=35,INDEX($DG:$DG,$GK926+35),"")</f>
      </c>
      <c r="GF926">
        <f>IF($GL926&gt;=36,INDEX($DG:$DG,$GK926+36),"")</f>
      </c>
      <c r="GG926">
        <f>IF($GL926&gt;=37,INDEX($DG:$DG,$GK926+37),"")</f>
      </c>
      <c r="GH926">
        <f>IF($GL926&gt;=38,INDEX($DG:$DG,$GK926+38),"")</f>
      </c>
      <c r="GI926">
        <f>IF($GL926&gt;=39,INDEX($DG:$DG,$GK926+39),"")</f>
      </c>
      <c r="GJ926">
        <f>IF($GL926&gt;=40,INDEX($DG:$DG,$GK926+40),"")</f>
      </c>
      <c r="GK926">
        <f>IFERROR(MATCH($DE926,$DF$2:$DF$166,0)+1,0)</f>
      </c>
      <c r="GL926">
        <f>IFERROR(INDEX($DH$2:$DH$166,MATCH($DE926,$DF$2:$DF$166,0)),0)</f>
      </c>
      <c r="GM926">
        <f>IFERROR(MATCH($H926,$DI$926:$EV$926,0),0)</f>
      </c>
      <c r="GN926">
        <f>IF($GM926&gt;0,INDEX($EW$926:$GJ$926,$GM926),"")</f>
      </c>
      <c r="GQ926">
        <f>IF($IZ926&gt;=1,INDEX($GO:$GO,$IY926+1),"")</f>
      </c>
      <c r="GR926">
        <f>IF($IZ926&gt;=2,INDEX($GO:$GO,$IY926+2),"")</f>
      </c>
      <c r="GS926">
        <f>IF($IZ926&gt;=3,INDEX($GO:$GO,$IY926+3),"")</f>
      </c>
      <c r="GT926">
        <f>IF($IZ926&gt;=4,INDEX($GO:$GO,$IY926+4),"")</f>
      </c>
      <c r="GU926">
        <f>IF($IZ926&gt;=5,INDEX($GO:$GO,$IY926+5),"")</f>
      </c>
      <c r="GV926">
        <f>IF($IZ926&gt;=6,INDEX($GO:$GO,$IY926+6),"")</f>
      </c>
      <c r="GW926">
        <f>IF($IZ926&gt;=7,INDEX($GO:$GO,$IY926+7),"")</f>
      </c>
      <c r="GX926">
        <f>IF($IZ926&gt;=8,INDEX($GO:$GO,$IY926+8),"")</f>
      </c>
      <c r="GY926">
        <f>IF($IZ926&gt;=9,INDEX($GO:$GO,$IY926+9),"")</f>
      </c>
      <c r="GZ926">
        <f>IF($IZ926&gt;=10,INDEX($GO:$GO,$IY926+10),"")</f>
      </c>
      <c r="HA926">
        <f>IF($IZ926&gt;=11,INDEX($GO:$GO,$IY926+11),"")</f>
      </c>
      <c r="HB926">
        <f>IF($IZ926&gt;=12,INDEX($GO:$GO,$IY926+12),"")</f>
      </c>
      <c r="HC926">
        <f>IF($IZ926&gt;=13,INDEX($GO:$GO,$IY926+13),"")</f>
      </c>
      <c r="HD926">
        <f>IF($IZ926&gt;=14,INDEX($GO:$GO,$IY926+14),"")</f>
      </c>
      <c r="HE926">
        <f>IF($IZ926&gt;=15,INDEX($GO:$GO,$IY926+15),"")</f>
      </c>
      <c r="HF926">
        <f>IF($IZ926&gt;=16,INDEX($GO:$GO,$IY926+16),"")</f>
      </c>
      <c r="HG926">
        <f>IF($IZ926&gt;=17,INDEX($GO:$GO,$IY926+17),"")</f>
      </c>
      <c r="HH926">
        <f>IF($IZ926&gt;=18,INDEX($GO:$GO,$IY926+18),"")</f>
      </c>
      <c r="HI926">
        <f>IF($IZ926&gt;=19,INDEX($GO:$GO,$IY926+19),"")</f>
      </c>
      <c r="HJ926">
        <f>IF($IZ926&gt;=20,INDEX($GO:$GO,$IY926+20),"")</f>
      </c>
      <c r="HK926">
        <f>IF($IZ926&gt;=21,INDEX($GO:$GO,$IY926+21),"")</f>
      </c>
      <c r="HL926">
        <f>IF($IZ926&gt;=22,INDEX($GO:$GO,$IY926+22),"")</f>
      </c>
      <c r="HM926">
        <f>IF($IZ926&gt;=23,INDEX($GO:$GO,$IY926+23),"")</f>
      </c>
      <c r="HN926">
        <f>IF($IZ926&gt;=24,INDEX($GO:$GO,$IY926+24),"")</f>
      </c>
      <c r="HO926">
        <f>IF($IZ926&gt;=25,INDEX($GO:$GO,$IY926+25),"")</f>
      </c>
      <c r="HP926">
        <f>IF($IZ926&gt;=26,INDEX($GO:$GO,$IY926+26),"")</f>
      </c>
      <c r="HQ926">
        <f>IF($IZ926&gt;=27,INDEX($GO:$GO,$IY926+27),"")</f>
      </c>
      <c r="HR926">
        <f>IF($IZ926&gt;=28,INDEX($GO:$GO,$IY926+28),"")</f>
      </c>
      <c r="HS926">
        <f>IF($IZ926&gt;=29,INDEX($GO:$GO,$IY926+29),"")</f>
      </c>
      <c r="HT926">
        <f>IF($IZ926&gt;=30,INDEX($GO:$GO,$IY926+30),"")</f>
      </c>
      <c r="HU926">
        <f>IF($IZ926&gt;=31,INDEX($GO:$GO,$IY926+31),"")</f>
      </c>
      <c r="HV926">
        <f>IF($IZ926&gt;=32,INDEX($GO:$GO,$IY926+32),"")</f>
      </c>
      <c r="HW926">
        <f>IF($IZ926&gt;=33,INDEX($GO:$GO,$IY926+33),"")</f>
      </c>
      <c r="HX926">
        <f>IF($IZ926&gt;=34,INDEX($GO:$GO,$IY926+34),"")</f>
      </c>
      <c r="HY926">
        <f>IF($IZ926&gt;=35,INDEX($GO:$GO,$IY926+35),"")</f>
      </c>
      <c r="HZ926">
        <f>IF($IZ926&gt;=36,INDEX($GO:$GO,$IY926+36),"")</f>
      </c>
      <c r="IA926">
        <f>IF($IZ926&gt;=37,INDEX($GO:$GO,$IY926+37),"")</f>
      </c>
      <c r="IB926">
        <f>IF($IZ926&gt;=38,INDEX($GO:$GO,$IY926+38),"")</f>
      </c>
      <c r="IC926">
        <f>IF($IZ926&gt;=39,INDEX($GO:$GO,$IY926+39),"")</f>
      </c>
      <c r="ID926">
        <f>IF($IZ926&gt;=40,INDEX($GO:$GO,$IY926+40),"")</f>
      </c>
      <c r="IE926">
        <f>IF($IZ926&gt;=41,INDEX($GO:$GO,$IY926+41),"")</f>
      </c>
      <c r="IF926">
        <f>IF($IZ926&gt;=42,INDEX($GO:$GO,$IY926+42),"")</f>
      </c>
      <c r="IG926">
        <f>IF($IZ926&gt;=43,INDEX($GO:$GO,$IY926+43),"")</f>
      </c>
      <c r="IH926">
        <f>IF($IZ926&gt;=44,INDEX($GO:$GO,$IY926+44),"")</f>
      </c>
      <c r="II926">
        <f>IF($IZ926&gt;=45,INDEX($GO:$GO,$IY926+45),"")</f>
      </c>
      <c r="IJ926">
        <f>IF($IZ926&gt;=46,INDEX($GO:$GO,$IY926+46),"")</f>
      </c>
      <c r="IK926">
        <f>IF($IZ926&gt;=47,INDEX($GO:$GO,$IY926+47),"")</f>
      </c>
      <c r="IL926">
        <f>IF($IZ926&gt;=48,INDEX($GO:$GO,$IY926+48),"")</f>
      </c>
      <c r="IM926">
        <f>IF($IZ926&gt;=49,INDEX($GO:$GO,$IY926+49),"")</f>
      </c>
      <c r="IN926">
        <f>IF($IZ926&gt;=50,INDEX($GO:$GO,$IY926+50),"")</f>
      </c>
      <c r="IO926">
        <f>IF($IZ926&gt;=51,INDEX($GO:$GO,$IY926+51),"")</f>
      </c>
      <c r="IP926">
        <f>IF($IZ926&gt;=52,INDEX($GO:$GO,$IY926+52),"")</f>
      </c>
      <c r="IQ926">
        <f>IF($IZ926&gt;=53,INDEX($GO:$GO,$IY926+53),"")</f>
      </c>
      <c r="IR926">
        <f>IF($IZ926&gt;=54,INDEX($GO:$GO,$IY926+54),"")</f>
      </c>
      <c r="IS926">
        <f>IF($IZ926&gt;=55,INDEX($GO:$GO,$IY926+55),"")</f>
      </c>
      <c r="IT926">
        <f>IF($IZ926&gt;=56,INDEX($GO:$GO,$IY926+56),"")</f>
      </c>
      <c r="IU926">
        <f>IF($IZ926&gt;=57,INDEX($GO:$GO,$IY926+57),"")</f>
      </c>
      <c r="IV926">
        <f>IF($IZ926&gt;=58,INDEX($GO:$GO,$IY926+58),"")</f>
      </c>
      <c r="IW926">
        <f>IF($IZ926&gt;=59,INDEX($GO:$GO,$IY926+59),"")</f>
      </c>
      <c r="IX926">
        <f>IF($IZ926&gt;=60,INDEX($GO:$GO,$IY926+60),"")</f>
      </c>
      <c r="IY926">
        <f>IFERROR(MATCH($GN926,$GO$2:$GO$827,0)+1,0)</f>
      </c>
      <c r="IZ926">
        <f>IFERROR(INDEX($GP$2:$GP$827,MATCH($GN926,$GO$2:$GO$827,0)),0)</f>
      </c>
      <c r="JA926" t="s">
        <v>23</v>
      </c>
      <c r="JB926" t="s">
        <v>23</v>
      </c>
    </row>
    <row r="927" spans="1:262" x14ac:dyDescent="0.25">
      <c r="F927" s="1"/>
      <c r="G927" s="1"/>
      <c r="H927" s="1"/>
      <c r="I927" s="1"/>
      <c r="J927" s="1">
        <f>IFERROR(IF(FIND(" - ",$F927)&gt;0,MID($F927,FIND(" - ",$F927)+3,LEN($F927)),""),"")</f>
      </c>
      <c r="L927" s="1"/>
      <c r="N927" t="s">
        <v>23</v>
      </c>
      <c r="P927">
        <f>IF(OR($N927="",$O927=""),"",IFERROR($N927/$O927,0))</f>
      </c>
      <c r="Q927">
        <f>IF($N927="","",
IF($G927="","",
IF(ISNUMBER(SEARCH("exempt",LOWER($G927))),0,
$N927*(VALUE(SUBSTITUTE($G927,"%",""))/100))))</f>
      </c>
      <c r="W927">
        <f>IF($N927="","",
SUM($N927,$Q927,$U927,$R927,$T927)-
IF($V927="",0,VALUE($V927)))</f>
      </c>
      <c r="AE927" t="s">
        <v>2236</v>
      </c>
      <c r="AM927">
        <f>IFERROR(LEFT($F927,FIND(" - ",$F927)-1),$F927)</f>
      </c>
      <c r="AP927">
        <f>IF($CE927&gt;=1,INDEX($AN:$AN,$CD927+1),"")</f>
      </c>
      <c r="AQ927">
        <f>IF($CE927&gt;=2,INDEX($AN:$AN,$CD927+2),"")</f>
      </c>
      <c r="AR927">
        <f>IF($CE927&gt;=3,INDEX($AN:$AN,$CD927+3),"")</f>
      </c>
      <c r="AS927">
        <f>IF($CE927&gt;=4,INDEX($AN:$AN,$CD927+4),"")</f>
      </c>
      <c r="AT927">
        <f>IF($CE927&gt;=5,INDEX($AN:$AN,$CD927+5),"")</f>
      </c>
      <c r="AU927">
        <f>IF($CE927&gt;=6,INDEX($AN:$AN,$CD927+6),"")</f>
      </c>
      <c r="AV927">
        <f>IF($CE927&gt;=7,INDEX($AN:$AN,$CD927+7),"")</f>
      </c>
      <c r="AW927">
        <f>IF($CE927&gt;=8,INDEX($AN:$AN,$CD927+8),"")</f>
      </c>
      <c r="AX927">
        <f>IF($CE927&gt;=9,INDEX($AN:$AN,$CD927+9),"")</f>
      </c>
      <c r="AY927">
        <f>IF($CE927&gt;=10,INDEX($AN:$AN,$CD927+10),"")</f>
      </c>
      <c r="AZ927">
        <f>IF($CE927&gt;=11,INDEX($AN:$AN,$CD927+11),"")</f>
      </c>
      <c r="BA927">
        <f>IF($CE927&gt;=12,INDEX($AN:$AN,$CD927+12),"")</f>
      </c>
      <c r="BB927">
        <f>IF($CE927&gt;=13,INDEX($AN:$AN,$CD927+13),"")</f>
      </c>
      <c r="BC927">
        <f>IF($CE927&gt;=14,INDEX($AN:$AN,$CD927+14),"")</f>
      </c>
      <c r="BD927">
        <f>IF($CE927&gt;=15,INDEX($AN:$AN,$CD927+15),"")</f>
      </c>
      <c r="BE927">
        <f>IF($CE927&gt;=16,INDEX($AN:$AN,$CD927+16),"")</f>
      </c>
      <c r="BF927">
        <f>IF($CE927&gt;=17,INDEX($AN:$AN,$CD927+17),"")</f>
      </c>
      <c r="BG927">
        <f>IF($CE927&gt;=18,INDEX($AN:$AN,$CD927+18),"")</f>
      </c>
      <c r="BH927">
        <f>IF($CE927&gt;=19,INDEX($AN:$AN,$CD927+19),"")</f>
      </c>
      <c r="BI927">
        <f>IF($CE927&gt;=20,INDEX($AN:$AN,$CD927+20),"")</f>
      </c>
      <c r="BJ927">
        <f>IF($CE927&gt;=21,INDEX($AN:$AN,$CD927+21),"")</f>
      </c>
      <c r="BK927">
        <f>IF($CE927&gt;=22,INDEX($AN:$AN,$CD927+22),"")</f>
      </c>
      <c r="BL927">
        <f>IF($CE927&gt;=23,INDEX($AN:$AN,$CD927+23),"")</f>
      </c>
      <c r="BM927">
        <f>IF($CE927&gt;=24,INDEX($AN:$AN,$CD927+24),"")</f>
      </c>
      <c r="BN927">
        <f>IF($CE927&gt;=25,INDEX($AN:$AN,$CD927+25),"")</f>
      </c>
      <c r="BO927">
        <f>IF($CE927&gt;=26,INDEX($AN:$AN,$CD927+26),"")</f>
      </c>
      <c r="BP927">
        <f>IF($CE927&gt;=27,INDEX($AN:$AN,$CD927+27),"")</f>
      </c>
      <c r="BQ927">
        <f>IF($CE927&gt;=28,INDEX($AN:$AN,$CD927+28),"")</f>
      </c>
      <c r="BR927">
        <f>IF($CE927&gt;=29,INDEX($AN:$AN,$CD927+29),"")</f>
      </c>
      <c r="BS927">
        <f>IF($CE927&gt;=30,INDEX($AN:$AN,$CD927+30),"")</f>
      </c>
      <c r="BT927">
        <f>IF($CE927&gt;=31,INDEX($AN:$AN,$CD927+31),"")</f>
      </c>
      <c r="BU927">
        <f>IF($CE927&gt;=32,INDEX($AN:$AN,$CD927+32),"")</f>
      </c>
      <c r="BV927">
        <f>IF($CE927&gt;=33,INDEX($AN:$AN,$CD927+33),"")</f>
      </c>
      <c r="BW927">
        <f>IF($CE927&gt;=34,INDEX($AN:$AN,$CD927+34),"")</f>
      </c>
      <c r="BX927">
        <f>IF($CE927&gt;=35,INDEX($AN:$AN,$CD927+35),"")</f>
      </c>
      <c r="BY927">
        <f>IF($CE927&gt;=36,INDEX($AN:$AN,$CD927+36),"")</f>
      </c>
      <c r="BZ927">
        <f>IF($CE927&gt;=37,INDEX($AN:$AN,$CD927+37),"")</f>
      </c>
      <c r="CA927">
        <f>IF($CE927&gt;=38,INDEX($AN:$AN,$CD927+38),"")</f>
      </c>
      <c r="CB927">
        <f>IF($CE927&gt;=39,INDEX($AN:$AN,$CD927+39),"")</f>
      </c>
      <c r="CC927">
        <f>IF($CE927&gt;=40,INDEX($AN:$AN,$CD927+40),"")</f>
      </c>
      <c r="CD927">
        <f>IFERROR(MATCH($AM927,$AN$2:$AN$133,0)+1,0)</f>
      </c>
      <c r="CE927">
        <f>IFERROR(INDEX($AO$2:$AO$133,MATCH($AM927,$AN$2:$AN$133,0)),0)</f>
      </c>
      <c r="CF927">
        <f>IFERROR(LEFT($K927,FIND(" - ",$K927)-1),$K927)</f>
      </c>
      <c r="CG927" t="s">
        <v>108</v>
      </c>
      <c r="CI927">
        <f>IF($DD927&gt;=1,INDEX($CG:$CG,$DC927+1),"")</f>
      </c>
      <c r="CJ927">
        <f>IF($DD927&gt;=2,INDEX($CG:$CG,$DC927+2),"")</f>
      </c>
      <c r="CK927">
        <f>IF($DD927&gt;=3,INDEX($CG:$CG,$DC927+3),"")</f>
      </c>
      <c r="CL927">
        <f>IF($DD927&gt;=4,INDEX($CG:$CG,$DC927+4),"")</f>
      </c>
      <c r="CM927">
        <f>IF($DD927&gt;=5,INDEX($CG:$CG,$DC927+5),"")</f>
      </c>
      <c r="CN927">
        <f>IF($DD927&gt;=6,INDEX($CG:$CG,$DC927+6),"")</f>
      </c>
      <c r="CO927">
        <f>IF($DD927&gt;=7,INDEX($CG:$CG,$DC927+7),"")</f>
      </c>
      <c r="CP927">
        <f>IF($DD927&gt;=8,INDEX($CG:$CG,$DC927+8),"")</f>
      </c>
      <c r="CQ927">
        <f>IF($DD927&gt;=9,INDEX($CG:$CG,$DC927+9),"")</f>
      </c>
      <c r="CR927">
        <f>IF($DD927&gt;=10,INDEX($CG:$CG,$DC927+10),"")</f>
      </c>
      <c r="CS927">
        <f>IF($DD927&gt;=11,INDEX($CG:$CG,$DC927+11),"")</f>
      </c>
      <c r="CT927">
        <f>IF($DD927&gt;=12,INDEX($CG:$CG,$DC927+12),"")</f>
      </c>
      <c r="CU927">
        <f>IF($DD927&gt;=13,INDEX($CG:$CG,$DC927+13),"")</f>
      </c>
      <c r="CV927">
        <f>IF($DD927&gt;=14,INDEX($CG:$CG,$DC927+14),"")</f>
      </c>
      <c r="CW927">
        <f>IF($DD927&gt;=15,INDEX($CG:$CG,$DC927+15),"")</f>
      </c>
      <c r="CX927">
        <f>IF($DD927&gt;=16,INDEX($CG:$CG,$DC927+16),"")</f>
      </c>
      <c r="CY927">
        <f>IF($DD927&gt;=17,INDEX($CG:$CG,$DC927+17),"")</f>
      </c>
      <c r="CZ927">
        <f>IF($DD927&gt;=18,INDEX($CG:$CG,$DC927+18),"")</f>
      </c>
      <c r="DA927">
        <f>IF($DD927&gt;=19,INDEX($CG:$CG,$DC927+19),"")</f>
      </c>
      <c r="DB927">
        <f>IF($DD927&gt;=20,INDEX($CG:$CG,$DC927+20),"")</f>
      </c>
      <c r="DC927">
        <f>IFERROR(MATCH($CF927,$CG$2:$CG$1558,0)+1,0)</f>
      </c>
      <c r="DD927">
        <f>IFERROR(INDEX($CH$2:$CH$1558,MATCH($CF927,$CG$2:$CG$1558,0)),0)</f>
      </c>
      <c r="DE927">
        <f>IFERROR(INDEX($AL:$AL,MATCH($G927,$AK:$AK,0))&amp;"","")</f>
      </c>
      <c r="DI927">
        <f>IF($GL927&gt;=1,INDEX($DF:$DF,$GK927+1),"")</f>
      </c>
      <c r="DJ927">
        <f>IF($GL927&gt;=2,INDEX($DF:$DF,$GK927+2),"")</f>
      </c>
      <c r="DK927">
        <f>IF($GL927&gt;=3,INDEX($DF:$DF,$GK927+3),"")</f>
      </c>
      <c r="DL927">
        <f>IF($GL927&gt;=4,INDEX($DF:$DF,$GK927+4),"")</f>
      </c>
      <c r="DM927">
        <f>IF($GL927&gt;=5,INDEX($DF:$DF,$GK927+5),"")</f>
      </c>
      <c r="DN927">
        <f>IF($GL927&gt;=6,INDEX($DF:$DF,$GK927+6),"")</f>
      </c>
      <c r="DO927">
        <f>IF($GL927&gt;=7,INDEX($DF:$DF,$GK927+7),"")</f>
      </c>
      <c r="DP927">
        <f>IF($GL927&gt;=8,INDEX($DF:$DF,$GK927+8),"")</f>
      </c>
      <c r="DQ927">
        <f>IF($GL927&gt;=9,INDEX($DF:$DF,$GK927+9),"")</f>
      </c>
      <c r="DR927">
        <f>IF($GL927&gt;=10,INDEX($DF:$DF,$GK927+10),"")</f>
      </c>
      <c r="DS927">
        <f>IF($GL927&gt;=11,INDEX($DF:$DF,$GK927+11),"")</f>
      </c>
      <c r="DT927">
        <f>IF($GL927&gt;=12,INDEX($DF:$DF,$GK927+12),"")</f>
      </c>
      <c r="DU927">
        <f>IF($GL927&gt;=13,INDEX($DF:$DF,$GK927+13),"")</f>
      </c>
      <c r="DV927">
        <f>IF($GL927&gt;=14,INDEX($DF:$DF,$GK927+14),"")</f>
      </c>
      <c r="DW927">
        <f>IF($GL927&gt;=15,INDEX($DF:$DF,$GK927+15),"")</f>
      </c>
      <c r="DX927">
        <f>IF($GL927&gt;=16,INDEX($DF:$DF,$GK927+16),"")</f>
      </c>
      <c r="DY927">
        <f>IF($GL927&gt;=17,INDEX($DF:$DF,$GK927+17),"")</f>
      </c>
      <c r="DZ927">
        <f>IF($GL927&gt;=18,INDEX($DF:$DF,$GK927+18),"")</f>
      </c>
      <c r="EA927">
        <f>IF($GL927&gt;=19,INDEX($DF:$DF,$GK927+19),"")</f>
      </c>
      <c r="EB927">
        <f>IF($GL927&gt;=20,INDEX($DF:$DF,$GK927+20),"")</f>
      </c>
      <c r="EC927">
        <f>IF($GL927&gt;=21,INDEX($DF:$DF,$GK927+21),"")</f>
      </c>
      <c r="ED927">
        <f>IF($GL927&gt;=22,INDEX($DF:$DF,$GK927+22),"")</f>
      </c>
      <c r="EE927">
        <f>IF($GL927&gt;=23,INDEX($DF:$DF,$GK927+23),"")</f>
      </c>
      <c r="EF927">
        <f>IF($GL927&gt;=24,INDEX($DF:$DF,$GK927+24),"")</f>
      </c>
      <c r="EG927">
        <f>IF($GL927&gt;=25,INDEX($DF:$DF,$GK927+25),"")</f>
      </c>
      <c r="EH927">
        <f>IF($GL927&gt;=26,INDEX($DF:$DF,$GK927+26),"")</f>
      </c>
      <c r="EI927">
        <f>IF($GL927&gt;=27,INDEX($DF:$DF,$GK927+27),"")</f>
      </c>
      <c r="EJ927">
        <f>IF($GL927&gt;=28,INDEX($DF:$DF,$GK927+28),"")</f>
      </c>
      <c r="EK927">
        <f>IF($GL927&gt;=29,INDEX($DF:$DF,$GK927+29),"")</f>
      </c>
      <c r="EL927">
        <f>IF($GL927&gt;=30,INDEX($DF:$DF,$GK927+30),"")</f>
      </c>
      <c r="EM927">
        <f>IF($GL927&gt;=31,INDEX($DF:$DF,$GK927+31),"")</f>
      </c>
      <c r="EN927">
        <f>IF($GL927&gt;=32,INDEX($DF:$DF,$GK927+32),"")</f>
      </c>
      <c r="EO927">
        <f>IF($GL927&gt;=33,INDEX($DF:$DF,$GK927+33),"")</f>
      </c>
      <c r="EP927">
        <f>IF($GL927&gt;=34,INDEX($DF:$DF,$GK927+34),"")</f>
      </c>
      <c r="EQ927">
        <f>IF($GL927&gt;=35,INDEX($DF:$DF,$GK927+35),"")</f>
      </c>
      <c r="ER927">
        <f>IF($GL927&gt;=36,INDEX($DF:$DF,$GK927+36),"")</f>
      </c>
      <c r="ES927">
        <f>IF($GL927&gt;=37,INDEX($DF:$DF,$GK927+37),"")</f>
      </c>
      <c r="ET927">
        <f>IF($GL927&gt;=38,INDEX($DF:$DF,$GK927+38),"")</f>
      </c>
      <c r="EU927">
        <f>IF($GL927&gt;=39,INDEX($DF:$DF,$GK927+39),"")</f>
      </c>
      <c r="EV927">
        <f>IF($GL927&gt;=40,INDEX($DF:$DF,$GK927+40),"")</f>
      </c>
      <c r="EW927">
        <f>IF($GL927&gt;=1,INDEX($DG:$DG,$GK927+1),"")</f>
      </c>
      <c r="EX927">
        <f>IF($GL927&gt;=2,INDEX($DG:$DG,$GK927+2),"")</f>
      </c>
      <c r="EY927">
        <f>IF($GL927&gt;=3,INDEX($DG:$DG,$GK927+3),"")</f>
      </c>
      <c r="EZ927">
        <f>IF($GL927&gt;=4,INDEX($DG:$DG,$GK927+4),"")</f>
      </c>
      <c r="FA927">
        <f>IF($GL927&gt;=5,INDEX($DG:$DG,$GK927+5),"")</f>
      </c>
      <c r="FB927">
        <f>IF($GL927&gt;=6,INDEX($DG:$DG,$GK927+6),"")</f>
      </c>
      <c r="FC927">
        <f>IF($GL927&gt;=7,INDEX($DG:$DG,$GK927+7),"")</f>
      </c>
      <c r="FD927">
        <f>IF($GL927&gt;=8,INDEX($DG:$DG,$GK927+8),"")</f>
      </c>
      <c r="FE927">
        <f>IF($GL927&gt;=9,INDEX($DG:$DG,$GK927+9),"")</f>
      </c>
      <c r="FF927">
        <f>IF($GL927&gt;=10,INDEX($DG:$DG,$GK927+10),"")</f>
      </c>
      <c r="FG927">
        <f>IF($GL927&gt;=11,INDEX($DG:$DG,$GK927+11),"")</f>
      </c>
      <c r="FH927">
        <f>IF($GL927&gt;=12,INDEX($DG:$DG,$GK927+12),"")</f>
      </c>
      <c r="FI927">
        <f>IF($GL927&gt;=13,INDEX($DG:$DG,$GK927+13),"")</f>
      </c>
      <c r="FJ927">
        <f>IF($GL927&gt;=14,INDEX($DG:$DG,$GK927+14),"")</f>
      </c>
      <c r="FK927">
        <f>IF($GL927&gt;=15,INDEX($DG:$DG,$GK927+15),"")</f>
      </c>
      <c r="FL927">
        <f>IF($GL927&gt;=16,INDEX($DG:$DG,$GK927+16),"")</f>
      </c>
      <c r="FM927">
        <f>IF($GL927&gt;=17,INDEX($DG:$DG,$GK927+17),"")</f>
      </c>
      <c r="FN927">
        <f>IF($GL927&gt;=18,INDEX($DG:$DG,$GK927+18),"")</f>
      </c>
      <c r="FO927">
        <f>IF($GL927&gt;=19,INDEX($DG:$DG,$GK927+19),"")</f>
      </c>
      <c r="FP927">
        <f>IF($GL927&gt;=20,INDEX($DG:$DG,$GK927+20),"")</f>
      </c>
      <c r="FQ927">
        <f>IF($GL927&gt;=21,INDEX($DG:$DG,$GK927+21),"")</f>
      </c>
      <c r="FR927">
        <f>IF($GL927&gt;=22,INDEX($DG:$DG,$GK927+22),"")</f>
      </c>
      <c r="FS927">
        <f>IF($GL927&gt;=23,INDEX($DG:$DG,$GK927+23),"")</f>
      </c>
      <c r="FT927">
        <f>IF($GL927&gt;=24,INDEX($DG:$DG,$GK927+24),"")</f>
      </c>
      <c r="FU927">
        <f>IF($GL927&gt;=25,INDEX($DG:$DG,$GK927+25),"")</f>
      </c>
      <c r="FV927">
        <f>IF($GL927&gt;=26,INDEX($DG:$DG,$GK927+26),"")</f>
      </c>
      <c r="FW927">
        <f>IF($GL927&gt;=27,INDEX($DG:$DG,$GK927+27),"")</f>
      </c>
      <c r="FX927">
        <f>IF($GL927&gt;=28,INDEX($DG:$DG,$GK927+28),"")</f>
      </c>
      <c r="FY927">
        <f>IF($GL927&gt;=29,INDEX($DG:$DG,$GK927+29),"")</f>
      </c>
      <c r="FZ927">
        <f>IF($GL927&gt;=30,INDEX($DG:$DG,$GK927+30),"")</f>
      </c>
      <c r="GA927">
        <f>IF($GL927&gt;=31,INDEX($DG:$DG,$GK927+31),"")</f>
      </c>
      <c r="GB927">
        <f>IF($GL927&gt;=32,INDEX($DG:$DG,$GK927+32),"")</f>
      </c>
      <c r="GC927">
        <f>IF($GL927&gt;=33,INDEX($DG:$DG,$GK927+33),"")</f>
      </c>
      <c r="GD927">
        <f>IF($GL927&gt;=34,INDEX($DG:$DG,$GK927+34),"")</f>
      </c>
      <c r="GE927">
        <f>IF($GL927&gt;=35,INDEX($DG:$DG,$GK927+35),"")</f>
      </c>
      <c r="GF927">
        <f>IF($GL927&gt;=36,INDEX($DG:$DG,$GK927+36),"")</f>
      </c>
      <c r="GG927">
        <f>IF($GL927&gt;=37,INDEX($DG:$DG,$GK927+37),"")</f>
      </c>
      <c r="GH927">
        <f>IF($GL927&gt;=38,INDEX($DG:$DG,$GK927+38),"")</f>
      </c>
      <c r="GI927">
        <f>IF($GL927&gt;=39,INDEX($DG:$DG,$GK927+39),"")</f>
      </c>
      <c r="GJ927">
        <f>IF($GL927&gt;=40,INDEX($DG:$DG,$GK927+40),"")</f>
      </c>
      <c r="GK927">
        <f>IFERROR(MATCH($DE927,$DF$2:$DF$166,0)+1,0)</f>
      </c>
      <c r="GL927">
        <f>IFERROR(INDEX($DH$2:$DH$166,MATCH($DE927,$DF$2:$DF$166,0)),0)</f>
      </c>
      <c r="GM927">
        <f>IFERROR(MATCH($H927,$DI$927:$EV$927,0),0)</f>
      </c>
      <c r="GN927">
        <f>IF($GM927&gt;0,INDEX($EW$927:$GJ$927,$GM927),"")</f>
      </c>
      <c r="GQ927">
        <f>IF($IZ927&gt;=1,INDEX($GO:$GO,$IY927+1),"")</f>
      </c>
      <c r="GR927">
        <f>IF($IZ927&gt;=2,INDEX($GO:$GO,$IY927+2),"")</f>
      </c>
      <c r="GS927">
        <f>IF($IZ927&gt;=3,INDEX($GO:$GO,$IY927+3),"")</f>
      </c>
      <c r="GT927">
        <f>IF($IZ927&gt;=4,INDEX($GO:$GO,$IY927+4),"")</f>
      </c>
      <c r="GU927">
        <f>IF($IZ927&gt;=5,INDEX($GO:$GO,$IY927+5),"")</f>
      </c>
      <c r="GV927">
        <f>IF($IZ927&gt;=6,INDEX($GO:$GO,$IY927+6),"")</f>
      </c>
      <c r="GW927">
        <f>IF($IZ927&gt;=7,INDEX($GO:$GO,$IY927+7),"")</f>
      </c>
      <c r="GX927">
        <f>IF($IZ927&gt;=8,INDEX($GO:$GO,$IY927+8),"")</f>
      </c>
      <c r="GY927">
        <f>IF($IZ927&gt;=9,INDEX($GO:$GO,$IY927+9),"")</f>
      </c>
      <c r="GZ927">
        <f>IF($IZ927&gt;=10,INDEX($GO:$GO,$IY927+10),"")</f>
      </c>
      <c r="HA927">
        <f>IF($IZ927&gt;=11,INDEX($GO:$GO,$IY927+11),"")</f>
      </c>
      <c r="HB927">
        <f>IF($IZ927&gt;=12,INDEX($GO:$GO,$IY927+12),"")</f>
      </c>
      <c r="HC927">
        <f>IF($IZ927&gt;=13,INDEX($GO:$GO,$IY927+13),"")</f>
      </c>
      <c r="HD927">
        <f>IF($IZ927&gt;=14,INDEX($GO:$GO,$IY927+14),"")</f>
      </c>
      <c r="HE927">
        <f>IF($IZ927&gt;=15,INDEX($GO:$GO,$IY927+15),"")</f>
      </c>
      <c r="HF927">
        <f>IF($IZ927&gt;=16,INDEX($GO:$GO,$IY927+16),"")</f>
      </c>
      <c r="HG927">
        <f>IF($IZ927&gt;=17,INDEX($GO:$GO,$IY927+17),"")</f>
      </c>
      <c r="HH927">
        <f>IF($IZ927&gt;=18,INDEX($GO:$GO,$IY927+18),"")</f>
      </c>
      <c r="HI927">
        <f>IF($IZ927&gt;=19,INDEX($GO:$GO,$IY927+19),"")</f>
      </c>
      <c r="HJ927">
        <f>IF($IZ927&gt;=20,INDEX($GO:$GO,$IY927+20),"")</f>
      </c>
      <c r="HK927">
        <f>IF($IZ927&gt;=21,INDEX($GO:$GO,$IY927+21),"")</f>
      </c>
      <c r="HL927">
        <f>IF($IZ927&gt;=22,INDEX($GO:$GO,$IY927+22),"")</f>
      </c>
      <c r="HM927">
        <f>IF($IZ927&gt;=23,INDEX($GO:$GO,$IY927+23),"")</f>
      </c>
      <c r="HN927">
        <f>IF($IZ927&gt;=24,INDEX($GO:$GO,$IY927+24),"")</f>
      </c>
      <c r="HO927">
        <f>IF($IZ927&gt;=25,INDEX($GO:$GO,$IY927+25),"")</f>
      </c>
      <c r="HP927">
        <f>IF($IZ927&gt;=26,INDEX($GO:$GO,$IY927+26),"")</f>
      </c>
      <c r="HQ927">
        <f>IF($IZ927&gt;=27,INDEX($GO:$GO,$IY927+27),"")</f>
      </c>
      <c r="HR927">
        <f>IF($IZ927&gt;=28,INDEX($GO:$GO,$IY927+28),"")</f>
      </c>
      <c r="HS927">
        <f>IF($IZ927&gt;=29,INDEX($GO:$GO,$IY927+29),"")</f>
      </c>
      <c r="HT927">
        <f>IF($IZ927&gt;=30,INDEX($GO:$GO,$IY927+30),"")</f>
      </c>
      <c r="HU927">
        <f>IF($IZ927&gt;=31,INDEX($GO:$GO,$IY927+31),"")</f>
      </c>
      <c r="HV927">
        <f>IF($IZ927&gt;=32,INDEX($GO:$GO,$IY927+32),"")</f>
      </c>
      <c r="HW927">
        <f>IF($IZ927&gt;=33,INDEX($GO:$GO,$IY927+33),"")</f>
      </c>
      <c r="HX927">
        <f>IF($IZ927&gt;=34,INDEX($GO:$GO,$IY927+34),"")</f>
      </c>
      <c r="HY927">
        <f>IF($IZ927&gt;=35,INDEX($GO:$GO,$IY927+35),"")</f>
      </c>
      <c r="HZ927">
        <f>IF($IZ927&gt;=36,INDEX($GO:$GO,$IY927+36),"")</f>
      </c>
      <c r="IA927">
        <f>IF($IZ927&gt;=37,INDEX($GO:$GO,$IY927+37),"")</f>
      </c>
      <c r="IB927">
        <f>IF($IZ927&gt;=38,INDEX($GO:$GO,$IY927+38),"")</f>
      </c>
      <c r="IC927">
        <f>IF($IZ927&gt;=39,INDEX($GO:$GO,$IY927+39),"")</f>
      </c>
      <c r="ID927">
        <f>IF($IZ927&gt;=40,INDEX($GO:$GO,$IY927+40),"")</f>
      </c>
      <c r="IE927">
        <f>IF($IZ927&gt;=41,INDEX($GO:$GO,$IY927+41),"")</f>
      </c>
      <c r="IF927">
        <f>IF($IZ927&gt;=42,INDEX($GO:$GO,$IY927+42),"")</f>
      </c>
      <c r="IG927">
        <f>IF($IZ927&gt;=43,INDEX($GO:$GO,$IY927+43),"")</f>
      </c>
      <c r="IH927">
        <f>IF($IZ927&gt;=44,INDEX($GO:$GO,$IY927+44),"")</f>
      </c>
      <c r="II927">
        <f>IF($IZ927&gt;=45,INDEX($GO:$GO,$IY927+45),"")</f>
      </c>
      <c r="IJ927">
        <f>IF($IZ927&gt;=46,INDEX($GO:$GO,$IY927+46),"")</f>
      </c>
      <c r="IK927">
        <f>IF($IZ927&gt;=47,INDEX($GO:$GO,$IY927+47),"")</f>
      </c>
      <c r="IL927">
        <f>IF($IZ927&gt;=48,INDEX($GO:$GO,$IY927+48),"")</f>
      </c>
      <c r="IM927">
        <f>IF($IZ927&gt;=49,INDEX($GO:$GO,$IY927+49),"")</f>
      </c>
      <c r="IN927">
        <f>IF($IZ927&gt;=50,INDEX($GO:$GO,$IY927+50),"")</f>
      </c>
      <c r="IO927">
        <f>IF($IZ927&gt;=51,INDEX($GO:$GO,$IY927+51),"")</f>
      </c>
      <c r="IP927">
        <f>IF($IZ927&gt;=52,INDEX($GO:$GO,$IY927+52),"")</f>
      </c>
      <c r="IQ927">
        <f>IF($IZ927&gt;=53,INDEX($GO:$GO,$IY927+53),"")</f>
      </c>
      <c r="IR927">
        <f>IF($IZ927&gt;=54,INDEX($GO:$GO,$IY927+54),"")</f>
      </c>
      <c r="IS927">
        <f>IF($IZ927&gt;=55,INDEX($GO:$GO,$IY927+55),"")</f>
      </c>
      <c r="IT927">
        <f>IF($IZ927&gt;=56,INDEX($GO:$GO,$IY927+56),"")</f>
      </c>
      <c r="IU927">
        <f>IF($IZ927&gt;=57,INDEX($GO:$GO,$IY927+57),"")</f>
      </c>
      <c r="IV927">
        <f>IF($IZ927&gt;=58,INDEX($GO:$GO,$IY927+58),"")</f>
      </c>
      <c r="IW927">
        <f>IF($IZ927&gt;=59,INDEX($GO:$GO,$IY927+59),"")</f>
      </c>
      <c r="IX927">
        <f>IF($IZ927&gt;=60,INDEX($GO:$GO,$IY927+60),"")</f>
      </c>
      <c r="IY927">
        <f>IFERROR(MATCH($GN927,$GO$2:$GO$827,0)+1,0)</f>
      </c>
      <c r="IZ927">
        <f>IFERROR(INDEX($GP$2:$GP$827,MATCH($GN927,$GO$2:$GO$827,0)),0)</f>
      </c>
      <c r="JA927" t="s">
        <v>23</v>
      </c>
      <c r="JB927" t="s">
        <v>23</v>
      </c>
    </row>
    <row r="928" spans="1:262" x14ac:dyDescent="0.25">
      <c r="F928" s="1"/>
      <c r="G928" s="1"/>
      <c r="H928" s="1"/>
      <c r="I928" s="1"/>
      <c r="J928" s="1">
        <f>IFERROR(IF(FIND(" - ",$F928)&gt;0,MID($F928,FIND(" - ",$F928)+3,LEN($F928)),""),"")</f>
      </c>
      <c r="L928" s="1"/>
      <c r="N928" t="s">
        <v>23</v>
      </c>
      <c r="P928">
        <f>IF(OR($N928="",$O928=""),"",IFERROR($N928/$O928,0))</f>
      </c>
      <c r="Q928">
        <f>IF($N928="","",
IF($G928="","",
IF(ISNUMBER(SEARCH("exempt",LOWER($G928))),0,
$N928*(VALUE(SUBSTITUTE($G928,"%",""))/100))))</f>
      </c>
      <c r="W928">
        <f>IF($N928="","",
SUM($N928,$Q928,$U928,$R928,$T928)-
IF($V928="",0,VALUE($V928)))</f>
      </c>
      <c r="AE928" t="s">
        <v>2237</v>
      </c>
      <c r="AM928">
        <f>IFERROR(LEFT($F928,FIND(" - ",$F928)-1),$F928)</f>
      </c>
      <c r="AP928">
        <f>IF($CE928&gt;=1,INDEX($AN:$AN,$CD928+1),"")</f>
      </c>
      <c r="AQ928">
        <f>IF($CE928&gt;=2,INDEX($AN:$AN,$CD928+2),"")</f>
      </c>
      <c r="AR928">
        <f>IF($CE928&gt;=3,INDEX($AN:$AN,$CD928+3),"")</f>
      </c>
      <c r="AS928">
        <f>IF($CE928&gt;=4,INDEX($AN:$AN,$CD928+4),"")</f>
      </c>
      <c r="AT928">
        <f>IF($CE928&gt;=5,INDEX($AN:$AN,$CD928+5),"")</f>
      </c>
      <c r="AU928">
        <f>IF($CE928&gt;=6,INDEX($AN:$AN,$CD928+6),"")</f>
      </c>
      <c r="AV928">
        <f>IF($CE928&gt;=7,INDEX($AN:$AN,$CD928+7),"")</f>
      </c>
      <c r="AW928">
        <f>IF($CE928&gt;=8,INDEX($AN:$AN,$CD928+8),"")</f>
      </c>
      <c r="AX928">
        <f>IF($CE928&gt;=9,INDEX($AN:$AN,$CD928+9),"")</f>
      </c>
      <c r="AY928">
        <f>IF($CE928&gt;=10,INDEX($AN:$AN,$CD928+10),"")</f>
      </c>
      <c r="AZ928">
        <f>IF($CE928&gt;=11,INDEX($AN:$AN,$CD928+11),"")</f>
      </c>
      <c r="BA928">
        <f>IF($CE928&gt;=12,INDEX($AN:$AN,$CD928+12),"")</f>
      </c>
      <c r="BB928">
        <f>IF($CE928&gt;=13,INDEX($AN:$AN,$CD928+13),"")</f>
      </c>
      <c r="BC928">
        <f>IF($CE928&gt;=14,INDEX($AN:$AN,$CD928+14),"")</f>
      </c>
      <c r="BD928">
        <f>IF($CE928&gt;=15,INDEX($AN:$AN,$CD928+15),"")</f>
      </c>
      <c r="BE928">
        <f>IF($CE928&gt;=16,INDEX($AN:$AN,$CD928+16),"")</f>
      </c>
      <c r="BF928">
        <f>IF($CE928&gt;=17,INDEX($AN:$AN,$CD928+17),"")</f>
      </c>
      <c r="BG928">
        <f>IF($CE928&gt;=18,INDEX($AN:$AN,$CD928+18),"")</f>
      </c>
      <c r="BH928">
        <f>IF($CE928&gt;=19,INDEX($AN:$AN,$CD928+19),"")</f>
      </c>
      <c r="BI928">
        <f>IF($CE928&gt;=20,INDEX($AN:$AN,$CD928+20),"")</f>
      </c>
      <c r="BJ928">
        <f>IF($CE928&gt;=21,INDEX($AN:$AN,$CD928+21),"")</f>
      </c>
      <c r="BK928">
        <f>IF($CE928&gt;=22,INDEX($AN:$AN,$CD928+22),"")</f>
      </c>
      <c r="BL928">
        <f>IF($CE928&gt;=23,INDEX($AN:$AN,$CD928+23),"")</f>
      </c>
      <c r="BM928">
        <f>IF($CE928&gt;=24,INDEX($AN:$AN,$CD928+24),"")</f>
      </c>
      <c r="BN928">
        <f>IF($CE928&gt;=25,INDEX($AN:$AN,$CD928+25),"")</f>
      </c>
      <c r="BO928">
        <f>IF($CE928&gt;=26,INDEX($AN:$AN,$CD928+26),"")</f>
      </c>
      <c r="BP928">
        <f>IF($CE928&gt;=27,INDEX($AN:$AN,$CD928+27),"")</f>
      </c>
      <c r="BQ928">
        <f>IF($CE928&gt;=28,INDEX($AN:$AN,$CD928+28),"")</f>
      </c>
      <c r="BR928">
        <f>IF($CE928&gt;=29,INDEX($AN:$AN,$CD928+29),"")</f>
      </c>
      <c r="BS928">
        <f>IF($CE928&gt;=30,INDEX($AN:$AN,$CD928+30),"")</f>
      </c>
      <c r="BT928">
        <f>IF($CE928&gt;=31,INDEX($AN:$AN,$CD928+31),"")</f>
      </c>
      <c r="BU928">
        <f>IF($CE928&gt;=32,INDEX($AN:$AN,$CD928+32),"")</f>
      </c>
      <c r="BV928">
        <f>IF($CE928&gt;=33,INDEX($AN:$AN,$CD928+33),"")</f>
      </c>
      <c r="BW928">
        <f>IF($CE928&gt;=34,INDEX($AN:$AN,$CD928+34),"")</f>
      </c>
      <c r="BX928">
        <f>IF($CE928&gt;=35,INDEX($AN:$AN,$CD928+35),"")</f>
      </c>
      <c r="BY928">
        <f>IF($CE928&gt;=36,INDEX($AN:$AN,$CD928+36),"")</f>
      </c>
      <c r="BZ928">
        <f>IF($CE928&gt;=37,INDEX($AN:$AN,$CD928+37),"")</f>
      </c>
      <c r="CA928">
        <f>IF($CE928&gt;=38,INDEX($AN:$AN,$CD928+38),"")</f>
      </c>
      <c r="CB928">
        <f>IF($CE928&gt;=39,INDEX($AN:$AN,$CD928+39),"")</f>
      </c>
      <c r="CC928">
        <f>IF($CE928&gt;=40,INDEX($AN:$AN,$CD928+40),"")</f>
      </c>
      <c r="CD928">
        <f>IFERROR(MATCH($AM928,$AN$2:$AN$133,0)+1,0)</f>
      </c>
      <c r="CE928">
        <f>IFERROR(INDEX($AO$2:$AO$133,MATCH($AM928,$AN$2:$AN$133,0)),0)</f>
      </c>
      <c r="CF928">
        <f>IFERROR(LEFT($K928,FIND(" - ",$K928)-1),$K928)</f>
      </c>
      <c r="CG928" t="s">
        <v>2238</v>
      </c>
      <c r="CH928">
        <v>2</v>
      </c>
      <c r="CI928">
        <f>IF($DD928&gt;=1,INDEX($CG:$CG,$DC928+1),"")</f>
      </c>
      <c r="CJ928">
        <f>IF($DD928&gt;=2,INDEX($CG:$CG,$DC928+2),"")</f>
      </c>
      <c r="CK928">
        <f>IF($DD928&gt;=3,INDEX($CG:$CG,$DC928+3),"")</f>
      </c>
      <c r="CL928">
        <f>IF($DD928&gt;=4,INDEX($CG:$CG,$DC928+4),"")</f>
      </c>
      <c r="CM928">
        <f>IF($DD928&gt;=5,INDEX($CG:$CG,$DC928+5),"")</f>
      </c>
      <c r="CN928">
        <f>IF($DD928&gt;=6,INDEX($CG:$CG,$DC928+6),"")</f>
      </c>
      <c r="CO928">
        <f>IF($DD928&gt;=7,INDEX($CG:$CG,$DC928+7),"")</f>
      </c>
      <c r="CP928">
        <f>IF($DD928&gt;=8,INDEX($CG:$CG,$DC928+8),"")</f>
      </c>
      <c r="CQ928">
        <f>IF($DD928&gt;=9,INDEX($CG:$CG,$DC928+9),"")</f>
      </c>
      <c r="CR928">
        <f>IF($DD928&gt;=10,INDEX($CG:$CG,$DC928+10),"")</f>
      </c>
      <c r="CS928">
        <f>IF($DD928&gt;=11,INDEX($CG:$CG,$DC928+11),"")</f>
      </c>
      <c r="CT928">
        <f>IF($DD928&gt;=12,INDEX($CG:$CG,$DC928+12),"")</f>
      </c>
      <c r="CU928">
        <f>IF($DD928&gt;=13,INDEX($CG:$CG,$DC928+13),"")</f>
      </c>
      <c r="CV928">
        <f>IF($DD928&gt;=14,INDEX($CG:$CG,$DC928+14),"")</f>
      </c>
      <c r="CW928">
        <f>IF($DD928&gt;=15,INDEX($CG:$CG,$DC928+15),"")</f>
      </c>
      <c r="CX928">
        <f>IF($DD928&gt;=16,INDEX($CG:$CG,$DC928+16),"")</f>
      </c>
      <c r="CY928">
        <f>IF($DD928&gt;=17,INDEX($CG:$CG,$DC928+17),"")</f>
      </c>
      <c r="CZ928">
        <f>IF($DD928&gt;=18,INDEX($CG:$CG,$DC928+18),"")</f>
      </c>
      <c r="DA928">
        <f>IF($DD928&gt;=19,INDEX($CG:$CG,$DC928+19),"")</f>
      </c>
      <c r="DB928">
        <f>IF($DD928&gt;=20,INDEX($CG:$CG,$DC928+20),"")</f>
      </c>
      <c r="DC928">
        <f>IFERROR(MATCH($CF928,$CG$2:$CG$1558,0)+1,0)</f>
      </c>
      <c r="DD928">
        <f>IFERROR(INDEX($CH$2:$CH$1558,MATCH($CF928,$CG$2:$CG$1558,0)),0)</f>
      </c>
      <c r="DE928">
        <f>IFERROR(INDEX($AL:$AL,MATCH($G928,$AK:$AK,0))&amp;"","")</f>
      </c>
      <c r="DI928">
        <f>IF($GL928&gt;=1,INDEX($DF:$DF,$GK928+1),"")</f>
      </c>
      <c r="DJ928">
        <f>IF($GL928&gt;=2,INDEX($DF:$DF,$GK928+2),"")</f>
      </c>
      <c r="DK928">
        <f>IF($GL928&gt;=3,INDEX($DF:$DF,$GK928+3),"")</f>
      </c>
      <c r="DL928">
        <f>IF($GL928&gt;=4,INDEX($DF:$DF,$GK928+4),"")</f>
      </c>
      <c r="DM928">
        <f>IF($GL928&gt;=5,INDEX($DF:$DF,$GK928+5),"")</f>
      </c>
      <c r="DN928">
        <f>IF($GL928&gt;=6,INDEX($DF:$DF,$GK928+6),"")</f>
      </c>
      <c r="DO928">
        <f>IF($GL928&gt;=7,INDEX($DF:$DF,$GK928+7),"")</f>
      </c>
      <c r="DP928">
        <f>IF($GL928&gt;=8,INDEX($DF:$DF,$GK928+8),"")</f>
      </c>
      <c r="DQ928">
        <f>IF($GL928&gt;=9,INDEX($DF:$DF,$GK928+9),"")</f>
      </c>
      <c r="DR928">
        <f>IF($GL928&gt;=10,INDEX($DF:$DF,$GK928+10),"")</f>
      </c>
      <c r="DS928">
        <f>IF($GL928&gt;=11,INDEX($DF:$DF,$GK928+11),"")</f>
      </c>
      <c r="DT928">
        <f>IF($GL928&gt;=12,INDEX($DF:$DF,$GK928+12),"")</f>
      </c>
      <c r="DU928">
        <f>IF($GL928&gt;=13,INDEX($DF:$DF,$GK928+13),"")</f>
      </c>
      <c r="DV928">
        <f>IF($GL928&gt;=14,INDEX($DF:$DF,$GK928+14),"")</f>
      </c>
      <c r="DW928">
        <f>IF($GL928&gt;=15,INDEX($DF:$DF,$GK928+15),"")</f>
      </c>
      <c r="DX928">
        <f>IF($GL928&gt;=16,INDEX($DF:$DF,$GK928+16),"")</f>
      </c>
      <c r="DY928">
        <f>IF($GL928&gt;=17,INDEX($DF:$DF,$GK928+17),"")</f>
      </c>
      <c r="DZ928">
        <f>IF($GL928&gt;=18,INDEX($DF:$DF,$GK928+18),"")</f>
      </c>
      <c r="EA928">
        <f>IF($GL928&gt;=19,INDEX($DF:$DF,$GK928+19),"")</f>
      </c>
      <c r="EB928">
        <f>IF($GL928&gt;=20,INDEX($DF:$DF,$GK928+20),"")</f>
      </c>
      <c r="EC928">
        <f>IF($GL928&gt;=21,INDEX($DF:$DF,$GK928+21),"")</f>
      </c>
      <c r="ED928">
        <f>IF($GL928&gt;=22,INDEX($DF:$DF,$GK928+22),"")</f>
      </c>
      <c r="EE928">
        <f>IF($GL928&gt;=23,INDEX($DF:$DF,$GK928+23),"")</f>
      </c>
      <c r="EF928">
        <f>IF($GL928&gt;=24,INDEX($DF:$DF,$GK928+24),"")</f>
      </c>
      <c r="EG928">
        <f>IF($GL928&gt;=25,INDEX($DF:$DF,$GK928+25),"")</f>
      </c>
      <c r="EH928">
        <f>IF($GL928&gt;=26,INDEX($DF:$DF,$GK928+26),"")</f>
      </c>
      <c r="EI928">
        <f>IF($GL928&gt;=27,INDEX($DF:$DF,$GK928+27),"")</f>
      </c>
      <c r="EJ928">
        <f>IF($GL928&gt;=28,INDEX($DF:$DF,$GK928+28),"")</f>
      </c>
      <c r="EK928">
        <f>IF($GL928&gt;=29,INDEX($DF:$DF,$GK928+29),"")</f>
      </c>
      <c r="EL928">
        <f>IF($GL928&gt;=30,INDEX($DF:$DF,$GK928+30),"")</f>
      </c>
      <c r="EM928">
        <f>IF($GL928&gt;=31,INDEX($DF:$DF,$GK928+31),"")</f>
      </c>
      <c r="EN928">
        <f>IF($GL928&gt;=32,INDEX($DF:$DF,$GK928+32),"")</f>
      </c>
      <c r="EO928">
        <f>IF($GL928&gt;=33,INDEX($DF:$DF,$GK928+33),"")</f>
      </c>
      <c r="EP928">
        <f>IF($GL928&gt;=34,INDEX($DF:$DF,$GK928+34),"")</f>
      </c>
      <c r="EQ928">
        <f>IF($GL928&gt;=35,INDEX($DF:$DF,$GK928+35),"")</f>
      </c>
      <c r="ER928">
        <f>IF($GL928&gt;=36,INDEX($DF:$DF,$GK928+36),"")</f>
      </c>
      <c r="ES928">
        <f>IF($GL928&gt;=37,INDEX($DF:$DF,$GK928+37),"")</f>
      </c>
      <c r="ET928">
        <f>IF($GL928&gt;=38,INDEX($DF:$DF,$GK928+38),"")</f>
      </c>
      <c r="EU928">
        <f>IF($GL928&gt;=39,INDEX($DF:$DF,$GK928+39),"")</f>
      </c>
      <c r="EV928">
        <f>IF($GL928&gt;=40,INDEX($DF:$DF,$GK928+40),"")</f>
      </c>
      <c r="EW928">
        <f>IF($GL928&gt;=1,INDEX($DG:$DG,$GK928+1),"")</f>
      </c>
      <c r="EX928">
        <f>IF($GL928&gt;=2,INDEX($DG:$DG,$GK928+2),"")</f>
      </c>
      <c r="EY928">
        <f>IF($GL928&gt;=3,INDEX($DG:$DG,$GK928+3),"")</f>
      </c>
      <c r="EZ928">
        <f>IF($GL928&gt;=4,INDEX($DG:$DG,$GK928+4),"")</f>
      </c>
      <c r="FA928">
        <f>IF($GL928&gt;=5,INDEX($DG:$DG,$GK928+5),"")</f>
      </c>
      <c r="FB928">
        <f>IF($GL928&gt;=6,INDEX($DG:$DG,$GK928+6),"")</f>
      </c>
      <c r="FC928">
        <f>IF($GL928&gt;=7,INDEX($DG:$DG,$GK928+7),"")</f>
      </c>
      <c r="FD928">
        <f>IF($GL928&gt;=8,INDEX($DG:$DG,$GK928+8),"")</f>
      </c>
      <c r="FE928">
        <f>IF($GL928&gt;=9,INDEX($DG:$DG,$GK928+9),"")</f>
      </c>
      <c r="FF928">
        <f>IF($GL928&gt;=10,INDEX($DG:$DG,$GK928+10),"")</f>
      </c>
      <c r="FG928">
        <f>IF($GL928&gt;=11,INDEX($DG:$DG,$GK928+11),"")</f>
      </c>
      <c r="FH928">
        <f>IF($GL928&gt;=12,INDEX($DG:$DG,$GK928+12),"")</f>
      </c>
      <c r="FI928">
        <f>IF($GL928&gt;=13,INDEX($DG:$DG,$GK928+13),"")</f>
      </c>
      <c r="FJ928">
        <f>IF($GL928&gt;=14,INDEX($DG:$DG,$GK928+14),"")</f>
      </c>
      <c r="FK928">
        <f>IF($GL928&gt;=15,INDEX($DG:$DG,$GK928+15),"")</f>
      </c>
      <c r="FL928">
        <f>IF($GL928&gt;=16,INDEX($DG:$DG,$GK928+16),"")</f>
      </c>
      <c r="FM928">
        <f>IF($GL928&gt;=17,INDEX($DG:$DG,$GK928+17),"")</f>
      </c>
      <c r="FN928">
        <f>IF($GL928&gt;=18,INDEX($DG:$DG,$GK928+18),"")</f>
      </c>
      <c r="FO928">
        <f>IF($GL928&gt;=19,INDEX($DG:$DG,$GK928+19),"")</f>
      </c>
      <c r="FP928">
        <f>IF($GL928&gt;=20,INDEX($DG:$DG,$GK928+20),"")</f>
      </c>
      <c r="FQ928">
        <f>IF($GL928&gt;=21,INDEX($DG:$DG,$GK928+21),"")</f>
      </c>
      <c r="FR928">
        <f>IF($GL928&gt;=22,INDEX($DG:$DG,$GK928+22),"")</f>
      </c>
      <c r="FS928">
        <f>IF($GL928&gt;=23,INDEX($DG:$DG,$GK928+23),"")</f>
      </c>
      <c r="FT928">
        <f>IF($GL928&gt;=24,INDEX($DG:$DG,$GK928+24),"")</f>
      </c>
      <c r="FU928">
        <f>IF($GL928&gt;=25,INDEX($DG:$DG,$GK928+25),"")</f>
      </c>
      <c r="FV928">
        <f>IF($GL928&gt;=26,INDEX($DG:$DG,$GK928+26),"")</f>
      </c>
      <c r="FW928">
        <f>IF($GL928&gt;=27,INDEX($DG:$DG,$GK928+27),"")</f>
      </c>
      <c r="FX928">
        <f>IF($GL928&gt;=28,INDEX($DG:$DG,$GK928+28),"")</f>
      </c>
      <c r="FY928">
        <f>IF($GL928&gt;=29,INDEX($DG:$DG,$GK928+29),"")</f>
      </c>
      <c r="FZ928">
        <f>IF($GL928&gt;=30,INDEX($DG:$DG,$GK928+30),"")</f>
      </c>
      <c r="GA928">
        <f>IF($GL928&gt;=31,INDEX($DG:$DG,$GK928+31),"")</f>
      </c>
      <c r="GB928">
        <f>IF($GL928&gt;=32,INDEX($DG:$DG,$GK928+32),"")</f>
      </c>
      <c r="GC928">
        <f>IF($GL928&gt;=33,INDEX($DG:$DG,$GK928+33),"")</f>
      </c>
      <c r="GD928">
        <f>IF($GL928&gt;=34,INDEX($DG:$DG,$GK928+34),"")</f>
      </c>
      <c r="GE928">
        <f>IF($GL928&gt;=35,INDEX($DG:$DG,$GK928+35),"")</f>
      </c>
      <c r="GF928">
        <f>IF($GL928&gt;=36,INDEX($DG:$DG,$GK928+36),"")</f>
      </c>
      <c r="GG928">
        <f>IF($GL928&gt;=37,INDEX($DG:$DG,$GK928+37),"")</f>
      </c>
      <c r="GH928">
        <f>IF($GL928&gt;=38,INDEX($DG:$DG,$GK928+38),"")</f>
      </c>
      <c r="GI928">
        <f>IF($GL928&gt;=39,INDEX($DG:$DG,$GK928+39),"")</f>
      </c>
      <c r="GJ928">
        <f>IF($GL928&gt;=40,INDEX($DG:$DG,$GK928+40),"")</f>
      </c>
      <c r="GK928">
        <f>IFERROR(MATCH($DE928,$DF$2:$DF$166,0)+1,0)</f>
      </c>
      <c r="GL928">
        <f>IFERROR(INDEX($DH$2:$DH$166,MATCH($DE928,$DF$2:$DF$166,0)),0)</f>
      </c>
      <c r="GM928">
        <f>IFERROR(MATCH($H928,$DI$928:$EV$928,0),0)</f>
      </c>
      <c r="GN928">
        <f>IF($GM928&gt;0,INDEX($EW$928:$GJ$928,$GM928),"")</f>
      </c>
      <c r="GQ928">
        <f>IF($IZ928&gt;=1,INDEX($GO:$GO,$IY928+1),"")</f>
      </c>
      <c r="GR928">
        <f>IF($IZ928&gt;=2,INDEX($GO:$GO,$IY928+2),"")</f>
      </c>
      <c r="GS928">
        <f>IF($IZ928&gt;=3,INDEX($GO:$GO,$IY928+3),"")</f>
      </c>
      <c r="GT928">
        <f>IF($IZ928&gt;=4,INDEX($GO:$GO,$IY928+4),"")</f>
      </c>
      <c r="GU928">
        <f>IF($IZ928&gt;=5,INDEX($GO:$GO,$IY928+5),"")</f>
      </c>
      <c r="GV928">
        <f>IF($IZ928&gt;=6,INDEX($GO:$GO,$IY928+6),"")</f>
      </c>
      <c r="GW928">
        <f>IF($IZ928&gt;=7,INDEX($GO:$GO,$IY928+7),"")</f>
      </c>
      <c r="GX928">
        <f>IF($IZ928&gt;=8,INDEX($GO:$GO,$IY928+8),"")</f>
      </c>
      <c r="GY928">
        <f>IF($IZ928&gt;=9,INDEX($GO:$GO,$IY928+9),"")</f>
      </c>
      <c r="GZ928">
        <f>IF($IZ928&gt;=10,INDEX($GO:$GO,$IY928+10),"")</f>
      </c>
      <c r="HA928">
        <f>IF($IZ928&gt;=11,INDEX($GO:$GO,$IY928+11),"")</f>
      </c>
      <c r="HB928">
        <f>IF($IZ928&gt;=12,INDEX($GO:$GO,$IY928+12),"")</f>
      </c>
      <c r="HC928">
        <f>IF($IZ928&gt;=13,INDEX($GO:$GO,$IY928+13),"")</f>
      </c>
      <c r="HD928">
        <f>IF($IZ928&gt;=14,INDEX($GO:$GO,$IY928+14),"")</f>
      </c>
      <c r="HE928">
        <f>IF($IZ928&gt;=15,INDEX($GO:$GO,$IY928+15),"")</f>
      </c>
      <c r="HF928">
        <f>IF($IZ928&gt;=16,INDEX($GO:$GO,$IY928+16),"")</f>
      </c>
      <c r="HG928">
        <f>IF($IZ928&gt;=17,INDEX($GO:$GO,$IY928+17),"")</f>
      </c>
      <c r="HH928">
        <f>IF($IZ928&gt;=18,INDEX($GO:$GO,$IY928+18),"")</f>
      </c>
      <c r="HI928">
        <f>IF($IZ928&gt;=19,INDEX($GO:$GO,$IY928+19),"")</f>
      </c>
      <c r="HJ928">
        <f>IF($IZ928&gt;=20,INDEX($GO:$GO,$IY928+20),"")</f>
      </c>
      <c r="HK928">
        <f>IF($IZ928&gt;=21,INDEX($GO:$GO,$IY928+21),"")</f>
      </c>
      <c r="HL928">
        <f>IF($IZ928&gt;=22,INDEX($GO:$GO,$IY928+22),"")</f>
      </c>
      <c r="HM928">
        <f>IF($IZ928&gt;=23,INDEX($GO:$GO,$IY928+23),"")</f>
      </c>
      <c r="HN928">
        <f>IF($IZ928&gt;=24,INDEX($GO:$GO,$IY928+24),"")</f>
      </c>
      <c r="HO928">
        <f>IF($IZ928&gt;=25,INDEX($GO:$GO,$IY928+25),"")</f>
      </c>
      <c r="HP928">
        <f>IF($IZ928&gt;=26,INDEX($GO:$GO,$IY928+26),"")</f>
      </c>
      <c r="HQ928">
        <f>IF($IZ928&gt;=27,INDEX($GO:$GO,$IY928+27),"")</f>
      </c>
      <c r="HR928">
        <f>IF($IZ928&gt;=28,INDEX($GO:$GO,$IY928+28),"")</f>
      </c>
      <c r="HS928">
        <f>IF($IZ928&gt;=29,INDEX($GO:$GO,$IY928+29),"")</f>
      </c>
      <c r="HT928">
        <f>IF($IZ928&gt;=30,INDEX($GO:$GO,$IY928+30),"")</f>
      </c>
      <c r="HU928">
        <f>IF($IZ928&gt;=31,INDEX($GO:$GO,$IY928+31),"")</f>
      </c>
      <c r="HV928">
        <f>IF($IZ928&gt;=32,INDEX($GO:$GO,$IY928+32),"")</f>
      </c>
      <c r="HW928">
        <f>IF($IZ928&gt;=33,INDEX($GO:$GO,$IY928+33),"")</f>
      </c>
      <c r="HX928">
        <f>IF($IZ928&gt;=34,INDEX($GO:$GO,$IY928+34),"")</f>
      </c>
      <c r="HY928">
        <f>IF($IZ928&gt;=35,INDEX($GO:$GO,$IY928+35),"")</f>
      </c>
      <c r="HZ928">
        <f>IF($IZ928&gt;=36,INDEX($GO:$GO,$IY928+36),"")</f>
      </c>
      <c r="IA928">
        <f>IF($IZ928&gt;=37,INDEX($GO:$GO,$IY928+37),"")</f>
      </c>
      <c r="IB928">
        <f>IF($IZ928&gt;=38,INDEX($GO:$GO,$IY928+38),"")</f>
      </c>
      <c r="IC928">
        <f>IF($IZ928&gt;=39,INDEX($GO:$GO,$IY928+39),"")</f>
      </c>
      <c r="ID928">
        <f>IF($IZ928&gt;=40,INDEX($GO:$GO,$IY928+40),"")</f>
      </c>
      <c r="IE928">
        <f>IF($IZ928&gt;=41,INDEX($GO:$GO,$IY928+41),"")</f>
      </c>
      <c r="IF928">
        <f>IF($IZ928&gt;=42,INDEX($GO:$GO,$IY928+42),"")</f>
      </c>
      <c r="IG928">
        <f>IF($IZ928&gt;=43,INDEX($GO:$GO,$IY928+43),"")</f>
      </c>
      <c r="IH928">
        <f>IF($IZ928&gt;=44,INDEX($GO:$GO,$IY928+44),"")</f>
      </c>
      <c r="II928">
        <f>IF($IZ928&gt;=45,INDEX($GO:$GO,$IY928+45),"")</f>
      </c>
      <c r="IJ928">
        <f>IF($IZ928&gt;=46,INDEX($GO:$GO,$IY928+46),"")</f>
      </c>
      <c r="IK928">
        <f>IF($IZ928&gt;=47,INDEX($GO:$GO,$IY928+47),"")</f>
      </c>
      <c r="IL928">
        <f>IF($IZ928&gt;=48,INDEX($GO:$GO,$IY928+48),"")</f>
      </c>
      <c r="IM928">
        <f>IF($IZ928&gt;=49,INDEX($GO:$GO,$IY928+49),"")</f>
      </c>
      <c r="IN928">
        <f>IF($IZ928&gt;=50,INDEX($GO:$GO,$IY928+50),"")</f>
      </c>
      <c r="IO928">
        <f>IF($IZ928&gt;=51,INDEX($GO:$GO,$IY928+51),"")</f>
      </c>
      <c r="IP928">
        <f>IF($IZ928&gt;=52,INDEX($GO:$GO,$IY928+52),"")</f>
      </c>
      <c r="IQ928">
        <f>IF($IZ928&gt;=53,INDEX($GO:$GO,$IY928+53),"")</f>
      </c>
      <c r="IR928">
        <f>IF($IZ928&gt;=54,INDEX($GO:$GO,$IY928+54),"")</f>
      </c>
      <c r="IS928">
        <f>IF($IZ928&gt;=55,INDEX($GO:$GO,$IY928+55),"")</f>
      </c>
      <c r="IT928">
        <f>IF($IZ928&gt;=56,INDEX($GO:$GO,$IY928+56),"")</f>
      </c>
      <c r="IU928">
        <f>IF($IZ928&gt;=57,INDEX($GO:$GO,$IY928+57),"")</f>
      </c>
      <c r="IV928">
        <f>IF($IZ928&gt;=58,INDEX($GO:$GO,$IY928+58),"")</f>
      </c>
      <c r="IW928">
        <f>IF($IZ928&gt;=59,INDEX($GO:$GO,$IY928+59),"")</f>
      </c>
      <c r="IX928">
        <f>IF($IZ928&gt;=60,INDEX($GO:$GO,$IY928+60),"")</f>
      </c>
      <c r="IY928">
        <f>IFERROR(MATCH($GN928,$GO$2:$GO$827,0)+1,0)</f>
      </c>
      <c r="IZ928">
        <f>IFERROR(INDEX($GP$2:$GP$827,MATCH($GN928,$GO$2:$GO$827,0)),0)</f>
      </c>
      <c r="JA928" t="s">
        <v>23</v>
      </c>
      <c r="JB928" t="s">
        <v>23</v>
      </c>
    </row>
    <row r="929" spans="1:262" x14ac:dyDescent="0.25">
      <c r="F929" s="1"/>
      <c r="G929" s="1"/>
      <c r="H929" s="1"/>
      <c r="I929" s="1"/>
      <c r="J929" s="1">
        <f>IFERROR(IF(FIND(" - ",$F929)&gt;0,MID($F929,FIND(" - ",$F929)+3,LEN($F929)),""),"")</f>
      </c>
      <c r="L929" s="1"/>
      <c r="N929" t="s">
        <v>23</v>
      </c>
      <c r="P929">
        <f>IF(OR($N929="",$O929=""),"",IFERROR($N929/$O929,0))</f>
      </c>
      <c r="Q929">
        <f>IF($N929="","",
IF($G929="","",
IF(ISNUMBER(SEARCH("exempt",LOWER($G929))),0,
$N929*(VALUE(SUBSTITUTE($G929,"%",""))/100))))</f>
      </c>
      <c r="W929">
        <f>IF($N929="","",
SUM($N929,$Q929,$U929,$R929,$T929)-
IF($V929="",0,VALUE($V929)))</f>
      </c>
      <c r="AE929" t="s">
        <v>2239</v>
      </c>
      <c r="AM929">
        <f>IFERROR(LEFT($F929,FIND(" - ",$F929)-1),$F929)</f>
      </c>
      <c r="AP929">
        <f>IF($CE929&gt;=1,INDEX($AN:$AN,$CD929+1),"")</f>
      </c>
      <c r="AQ929">
        <f>IF($CE929&gt;=2,INDEX($AN:$AN,$CD929+2),"")</f>
      </c>
      <c r="AR929">
        <f>IF($CE929&gt;=3,INDEX($AN:$AN,$CD929+3),"")</f>
      </c>
      <c r="AS929">
        <f>IF($CE929&gt;=4,INDEX($AN:$AN,$CD929+4),"")</f>
      </c>
      <c r="AT929">
        <f>IF($CE929&gt;=5,INDEX($AN:$AN,$CD929+5),"")</f>
      </c>
      <c r="AU929">
        <f>IF($CE929&gt;=6,INDEX($AN:$AN,$CD929+6),"")</f>
      </c>
      <c r="AV929">
        <f>IF($CE929&gt;=7,INDEX($AN:$AN,$CD929+7),"")</f>
      </c>
      <c r="AW929">
        <f>IF($CE929&gt;=8,INDEX($AN:$AN,$CD929+8),"")</f>
      </c>
      <c r="AX929">
        <f>IF($CE929&gt;=9,INDEX($AN:$AN,$CD929+9),"")</f>
      </c>
      <c r="AY929">
        <f>IF($CE929&gt;=10,INDEX($AN:$AN,$CD929+10),"")</f>
      </c>
      <c r="AZ929">
        <f>IF($CE929&gt;=11,INDEX($AN:$AN,$CD929+11),"")</f>
      </c>
      <c r="BA929">
        <f>IF($CE929&gt;=12,INDEX($AN:$AN,$CD929+12),"")</f>
      </c>
      <c r="BB929">
        <f>IF($CE929&gt;=13,INDEX($AN:$AN,$CD929+13),"")</f>
      </c>
      <c r="BC929">
        <f>IF($CE929&gt;=14,INDEX($AN:$AN,$CD929+14),"")</f>
      </c>
      <c r="BD929">
        <f>IF($CE929&gt;=15,INDEX($AN:$AN,$CD929+15),"")</f>
      </c>
      <c r="BE929">
        <f>IF($CE929&gt;=16,INDEX($AN:$AN,$CD929+16),"")</f>
      </c>
      <c r="BF929">
        <f>IF($CE929&gt;=17,INDEX($AN:$AN,$CD929+17),"")</f>
      </c>
      <c r="BG929">
        <f>IF($CE929&gt;=18,INDEX($AN:$AN,$CD929+18),"")</f>
      </c>
      <c r="BH929">
        <f>IF($CE929&gt;=19,INDEX($AN:$AN,$CD929+19),"")</f>
      </c>
      <c r="BI929">
        <f>IF($CE929&gt;=20,INDEX($AN:$AN,$CD929+20),"")</f>
      </c>
      <c r="BJ929">
        <f>IF($CE929&gt;=21,INDEX($AN:$AN,$CD929+21),"")</f>
      </c>
      <c r="BK929">
        <f>IF($CE929&gt;=22,INDEX($AN:$AN,$CD929+22),"")</f>
      </c>
      <c r="BL929">
        <f>IF($CE929&gt;=23,INDEX($AN:$AN,$CD929+23),"")</f>
      </c>
      <c r="BM929">
        <f>IF($CE929&gt;=24,INDEX($AN:$AN,$CD929+24),"")</f>
      </c>
      <c r="BN929">
        <f>IF($CE929&gt;=25,INDEX($AN:$AN,$CD929+25),"")</f>
      </c>
      <c r="BO929">
        <f>IF($CE929&gt;=26,INDEX($AN:$AN,$CD929+26),"")</f>
      </c>
      <c r="BP929">
        <f>IF($CE929&gt;=27,INDEX($AN:$AN,$CD929+27),"")</f>
      </c>
      <c r="BQ929">
        <f>IF($CE929&gt;=28,INDEX($AN:$AN,$CD929+28),"")</f>
      </c>
      <c r="BR929">
        <f>IF($CE929&gt;=29,INDEX($AN:$AN,$CD929+29),"")</f>
      </c>
      <c r="BS929">
        <f>IF($CE929&gt;=30,INDEX($AN:$AN,$CD929+30),"")</f>
      </c>
      <c r="BT929">
        <f>IF($CE929&gt;=31,INDEX($AN:$AN,$CD929+31),"")</f>
      </c>
      <c r="BU929">
        <f>IF($CE929&gt;=32,INDEX($AN:$AN,$CD929+32),"")</f>
      </c>
      <c r="BV929">
        <f>IF($CE929&gt;=33,INDEX($AN:$AN,$CD929+33),"")</f>
      </c>
      <c r="BW929">
        <f>IF($CE929&gt;=34,INDEX($AN:$AN,$CD929+34),"")</f>
      </c>
      <c r="BX929">
        <f>IF($CE929&gt;=35,INDEX($AN:$AN,$CD929+35),"")</f>
      </c>
      <c r="BY929">
        <f>IF($CE929&gt;=36,INDEX($AN:$AN,$CD929+36),"")</f>
      </c>
      <c r="BZ929">
        <f>IF($CE929&gt;=37,INDEX($AN:$AN,$CD929+37),"")</f>
      </c>
      <c r="CA929">
        <f>IF($CE929&gt;=38,INDEX($AN:$AN,$CD929+38),"")</f>
      </c>
      <c r="CB929">
        <f>IF($CE929&gt;=39,INDEX($AN:$AN,$CD929+39),"")</f>
      </c>
      <c r="CC929">
        <f>IF($CE929&gt;=40,INDEX($AN:$AN,$CD929+40),"")</f>
      </c>
      <c r="CD929">
        <f>IFERROR(MATCH($AM929,$AN$2:$AN$133,0)+1,0)</f>
      </c>
      <c r="CE929">
        <f>IFERROR(INDEX($AO$2:$AO$133,MATCH($AM929,$AN$2:$AN$133,0)),0)</f>
      </c>
      <c r="CF929">
        <f>IFERROR(LEFT($K929,FIND(" - ",$K929)-1),$K929)</f>
      </c>
      <c r="CG929" t="s">
        <v>108</v>
      </c>
      <c r="CI929">
        <f>IF($DD929&gt;=1,INDEX($CG:$CG,$DC929+1),"")</f>
      </c>
      <c r="CJ929">
        <f>IF($DD929&gt;=2,INDEX($CG:$CG,$DC929+2),"")</f>
      </c>
      <c r="CK929">
        <f>IF($DD929&gt;=3,INDEX($CG:$CG,$DC929+3),"")</f>
      </c>
      <c r="CL929">
        <f>IF($DD929&gt;=4,INDEX($CG:$CG,$DC929+4),"")</f>
      </c>
      <c r="CM929">
        <f>IF($DD929&gt;=5,INDEX($CG:$CG,$DC929+5),"")</f>
      </c>
      <c r="CN929">
        <f>IF($DD929&gt;=6,INDEX($CG:$CG,$DC929+6),"")</f>
      </c>
      <c r="CO929">
        <f>IF($DD929&gt;=7,INDEX($CG:$CG,$DC929+7),"")</f>
      </c>
      <c r="CP929">
        <f>IF($DD929&gt;=8,INDEX($CG:$CG,$DC929+8),"")</f>
      </c>
      <c r="CQ929">
        <f>IF($DD929&gt;=9,INDEX($CG:$CG,$DC929+9),"")</f>
      </c>
      <c r="CR929">
        <f>IF($DD929&gt;=10,INDEX($CG:$CG,$DC929+10),"")</f>
      </c>
      <c r="CS929">
        <f>IF($DD929&gt;=11,INDEX($CG:$CG,$DC929+11),"")</f>
      </c>
      <c r="CT929">
        <f>IF($DD929&gt;=12,INDEX($CG:$CG,$DC929+12),"")</f>
      </c>
      <c r="CU929">
        <f>IF($DD929&gt;=13,INDEX($CG:$CG,$DC929+13),"")</f>
      </c>
      <c r="CV929">
        <f>IF($DD929&gt;=14,INDEX($CG:$CG,$DC929+14),"")</f>
      </c>
      <c r="CW929">
        <f>IF($DD929&gt;=15,INDEX($CG:$CG,$DC929+15),"")</f>
      </c>
      <c r="CX929">
        <f>IF($DD929&gt;=16,INDEX($CG:$CG,$DC929+16),"")</f>
      </c>
      <c r="CY929">
        <f>IF($DD929&gt;=17,INDEX($CG:$CG,$DC929+17),"")</f>
      </c>
      <c r="CZ929">
        <f>IF($DD929&gt;=18,INDEX($CG:$CG,$DC929+18),"")</f>
      </c>
      <c r="DA929">
        <f>IF($DD929&gt;=19,INDEX($CG:$CG,$DC929+19),"")</f>
      </c>
      <c r="DB929">
        <f>IF($DD929&gt;=20,INDEX($CG:$CG,$DC929+20),"")</f>
      </c>
      <c r="DC929">
        <f>IFERROR(MATCH($CF929,$CG$2:$CG$1558,0)+1,0)</f>
      </c>
      <c r="DD929">
        <f>IFERROR(INDEX($CH$2:$CH$1558,MATCH($CF929,$CG$2:$CG$1558,0)),0)</f>
      </c>
      <c r="DE929">
        <f>IFERROR(INDEX($AL:$AL,MATCH($G929,$AK:$AK,0))&amp;"","")</f>
      </c>
      <c r="DI929">
        <f>IF($GL929&gt;=1,INDEX($DF:$DF,$GK929+1),"")</f>
      </c>
      <c r="DJ929">
        <f>IF($GL929&gt;=2,INDEX($DF:$DF,$GK929+2),"")</f>
      </c>
      <c r="DK929">
        <f>IF($GL929&gt;=3,INDEX($DF:$DF,$GK929+3),"")</f>
      </c>
      <c r="DL929">
        <f>IF($GL929&gt;=4,INDEX($DF:$DF,$GK929+4),"")</f>
      </c>
      <c r="DM929">
        <f>IF($GL929&gt;=5,INDEX($DF:$DF,$GK929+5),"")</f>
      </c>
      <c r="DN929">
        <f>IF($GL929&gt;=6,INDEX($DF:$DF,$GK929+6),"")</f>
      </c>
      <c r="DO929">
        <f>IF($GL929&gt;=7,INDEX($DF:$DF,$GK929+7),"")</f>
      </c>
      <c r="DP929">
        <f>IF($GL929&gt;=8,INDEX($DF:$DF,$GK929+8),"")</f>
      </c>
      <c r="DQ929">
        <f>IF($GL929&gt;=9,INDEX($DF:$DF,$GK929+9),"")</f>
      </c>
      <c r="DR929">
        <f>IF($GL929&gt;=10,INDEX($DF:$DF,$GK929+10),"")</f>
      </c>
      <c r="DS929">
        <f>IF($GL929&gt;=11,INDEX($DF:$DF,$GK929+11),"")</f>
      </c>
      <c r="DT929">
        <f>IF($GL929&gt;=12,INDEX($DF:$DF,$GK929+12),"")</f>
      </c>
      <c r="DU929">
        <f>IF($GL929&gt;=13,INDEX($DF:$DF,$GK929+13),"")</f>
      </c>
      <c r="DV929">
        <f>IF($GL929&gt;=14,INDEX($DF:$DF,$GK929+14),"")</f>
      </c>
      <c r="DW929">
        <f>IF($GL929&gt;=15,INDEX($DF:$DF,$GK929+15),"")</f>
      </c>
      <c r="DX929">
        <f>IF($GL929&gt;=16,INDEX($DF:$DF,$GK929+16),"")</f>
      </c>
      <c r="DY929">
        <f>IF($GL929&gt;=17,INDEX($DF:$DF,$GK929+17),"")</f>
      </c>
      <c r="DZ929">
        <f>IF($GL929&gt;=18,INDEX($DF:$DF,$GK929+18),"")</f>
      </c>
      <c r="EA929">
        <f>IF($GL929&gt;=19,INDEX($DF:$DF,$GK929+19),"")</f>
      </c>
      <c r="EB929">
        <f>IF($GL929&gt;=20,INDEX($DF:$DF,$GK929+20),"")</f>
      </c>
      <c r="EC929">
        <f>IF($GL929&gt;=21,INDEX($DF:$DF,$GK929+21),"")</f>
      </c>
      <c r="ED929">
        <f>IF($GL929&gt;=22,INDEX($DF:$DF,$GK929+22),"")</f>
      </c>
      <c r="EE929">
        <f>IF($GL929&gt;=23,INDEX($DF:$DF,$GK929+23),"")</f>
      </c>
      <c r="EF929">
        <f>IF($GL929&gt;=24,INDEX($DF:$DF,$GK929+24),"")</f>
      </c>
      <c r="EG929">
        <f>IF($GL929&gt;=25,INDEX($DF:$DF,$GK929+25),"")</f>
      </c>
      <c r="EH929">
        <f>IF($GL929&gt;=26,INDEX($DF:$DF,$GK929+26),"")</f>
      </c>
      <c r="EI929">
        <f>IF($GL929&gt;=27,INDEX($DF:$DF,$GK929+27),"")</f>
      </c>
      <c r="EJ929">
        <f>IF($GL929&gt;=28,INDEX($DF:$DF,$GK929+28),"")</f>
      </c>
      <c r="EK929">
        <f>IF($GL929&gt;=29,INDEX($DF:$DF,$GK929+29),"")</f>
      </c>
      <c r="EL929">
        <f>IF($GL929&gt;=30,INDEX($DF:$DF,$GK929+30),"")</f>
      </c>
      <c r="EM929">
        <f>IF($GL929&gt;=31,INDEX($DF:$DF,$GK929+31),"")</f>
      </c>
      <c r="EN929">
        <f>IF($GL929&gt;=32,INDEX($DF:$DF,$GK929+32),"")</f>
      </c>
      <c r="EO929">
        <f>IF($GL929&gt;=33,INDEX($DF:$DF,$GK929+33),"")</f>
      </c>
      <c r="EP929">
        <f>IF($GL929&gt;=34,INDEX($DF:$DF,$GK929+34),"")</f>
      </c>
      <c r="EQ929">
        <f>IF($GL929&gt;=35,INDEX($DF:$DF,$GK929+35),"")</f>
      </c>
      <c r="ER929">
        <f>IF($GL929&gt;=36,INDEX($DF:$DF,$GK929+36),"")</f>
      </c>
      <c r="ES929">
        <f>IF($GL929&gt;=37,INDEX($DF:$DF,$GK929+37),"")</f>
      </c>
      <c r="ET929">
        <f>IF($GL929&gt;=38,INDEX($DF:$DF,$GK929+38),"")</f>
      </c>
      <c r="EU929">
        <f>IF($GL929&gt;=39,INDEX($DF:$DF,$GK929+39),"")</f>
      </c>
      <c r="EV929">
        <f>IF($GL929&gt;=40,INDEX($DF:$DF,$GK929+40),"")</f>
      </c>
      <c r="EW929">
        <f>IF($GL929&gt;=1,INDEX($DG:$DG,$GK929+1),"")</f>
      </c>
      <c r="EX929">
        <f>IF($GL929&gt;=2,INDEX($DG:$DG,$GK929+2),"")</f>
      </c>
      <c r="EY929">
        <f>IF($GL929&gt;=3,INDEX($DG:$DG,$GK929+3),"")</f>
      </c>
      <c r="EZ929">
        <f>IF($GL929&gt;=4,INDEX($DG:$DG,$GK929+4),"")</f>
      </c>
      <c r="FA929">
        <f>IF($GL929&gt;=5,INDEX($DG:$DG,$GK929+5),"")</f>
      </c>
      <c r="FB929">
        <f>IF($GL929&gt;=6,INDEX($DG:$DG,$GK929+6),"")</f>
      </c>
      <c r="FC929">
        <f>IF($GL929&gt;=7,INDEX($DG:$DG,$GK929+7),"")</f>
      </c>
      <c r="FD929">
        <f>IF($GL929&gt;=8,INDEX($DG:$DG,$GK929+8),"")</f>
      </c>
      <c r="FE929">
        <f>IF($GL929&gt;=9,INDEX($DG:$DG,$GK929+9),"")</f>
      </c>
      <c r="FF929">
        <f>IF($GL929&gt;=10,INDEX($DG:$DG,$GK929+10),"")</f>
      </c>
      <c r="FG929">
        <f>IF($GL929&gt;=11,INDEX($DG:$DG,$GK929+11),"")</f>
      </c>
      <c r="FH929">
        <f>IF($GL929&gt;=12,INDEX($DG:$DG,$GK929+12),"")</f>
      </c>
      <c r="FI929">
        <f>IF($GL929&gt;=13,INDEX($DG:$DG,$GK929+13),"")</f>
      </c>
      <c r="FJ929">
        <f>IF($GL929&gt;=14,INDEX($DG:$DG,$GK929+14),"")</f>
      </c>
      <c r="FK929">
        <f>IF($GL929&gt;=15,INDEX($DG:$DG,$GK929+15),"")</f>
      </c>
      <c r="FL929">
        <f>IF($GL929&gt;=16,INDEX($DG:$DG,$GK929+16),"")</f>
      </c>
      <c r="FM929">
        <f>IF($GL929&gt;=17,INDEX($DG:$DG,$GK929+17),"")</f>
      </c>
      <c r="FN929">
        <f>IF($GL929&gt;=18,INDEX($DG:$DG,$GK929+18),"")</f>
      </c>
      <c r="FO929">
        <f>IF($GL929&gt;=19,INDEX($DG:$DG,$GK929+19),"")</f>
      </c>
      <c r="FP929">
        <f>IF($GL929&gt;=20,INDEX($DG:$DG,$GK929+20),"")</f>
      </c>
      <c r="FQ929">
        <f>IF($GL929&gt;=21,INDEX($DG:$DG,$GK929+21),"")</f>
      </c>
      <c r="FR929">
        <f>IF($GL929&gt;=22,INDEX($DG:$DG,$GK929+22),"")</f>
      </c>
      <c r="FS929">
        <f>IF($GL929&gt;=23,INDEX($DG:$DG,$GK929+23),"")</f>
      </c>
      <c r="FT929">
        <f>IF($GL929&gt;=24,INDEX($DG:$DG,$GK929+24),"")</f>
      </c>
      <c r="FU929">
        <f>IF($GL929&gt;=25,INDEX($DG:$DG,$GK929+25),"")</f>
      </c>
      <c r="FV929">
        <f>IF($GL929&gt;=26,INDEX($DG:$DG,$GK929+26),"")</f>
      </c>
      <c r="FW929">
        <f>IF($GL929&gt;=27,INDEX($DG:$DG,$GK929+27),"")</f>
      </c>
      <c r="FX929">
        <f>IF($GL929&gt;=28,INDEX($DG:$DG,$GK929+28),"")</f>
      </c>
      <c r="FY929">
        <f>IF($GL929&gt;=29,INDEX($DG:$DG,$GK929+29),"")</f>
      </c>
      <c r="FZ929">
        <f>IF($GL929&gt;=30,INDEX($DG:$DG,$GK929+30),"")</f>
      </c>
      <c r="GA929">
        <f>IF($GL929&gt;=31,INDEX($DG:$DG,$GK929+31),"")</f>
      </c>
      <c r="GB929">
        <f>IF($GL929&gt;=32,INDEX($DG:$DG,$GK929+32),"")</f>
      </c>
      <c r="GC929">
        <f>IF($GL929&gt;=33,INDEX($DG:$DG,$GK929+33),"")</f>
      </c>
      <c r="GD929">
        <f>IF($GL929&gt;=34,INDEX($DG:$DG,$GK929+34),"")</f>
      </c>
      <c r="GE929">
        <f>IF($GL929&gt;=35,INDEX($DG:$DG,$GK929+35),"")</f>
      </c>
      <c r="GF929">
        <f>IF($GL929&gt;=36,INDEX($DG:$DG,$GK929+36),"")</f>
      </c>
      <c r="GG929">
        <f>IF($GL929&gt;=37,INDEX($DG:$DG,$GK929+37),"")</f>
      </c>
      <c r="GH929">
        <f>IF($GL929&gt;=38,INDEX($DG:$DG,$GK929+38),"")</f>
      </c>
      <c r="GI929">
        <f>IF($GL929&gt;=39,INDEX($DG:$DG,$GK929+39),"")</f>
      </c>
      <c r="GJ929">
        <f>IF($GL929&gt;=40,INDEX($DG:$DG,$GK929+40),"")</f>
      </c>
      <c r="GK929">
        <f>IFERROR(MATCH($DE929,$DF$2:$DF$166,0)+1,0)</f>
      </c>
      <c r="GL929">
        <f>IFERROR(INDEX($DH$2:$DH$166,MATCH($DE929,$DF$2:$DF$166,0)),0)</f>
      </c>
      <c r="GM929">
        <f>IFERROR(MATCH($H929,$DI$929:$EV$929,0),0)</f>
      </c>
      <c r="GN929">
        <f>IF($GM929&gt;0,INDEX($EW$929:$GJ$929,$GM929),"")</f>
      </c>
      <c r="GQ929">
        <f>IF($IZ929&gt;=1,INDEX($GO:$GO,$IY929+1),"")</f>
      </c>
      <c r="GR929">
        <f>IF($IZ929&gt;=2,INDEX($GO:$GO,$IY929+2),"")</f>
      </c>
      <c r="GS929">
        <f>IF($IZ929&gt;=3,INDEX($GO:$GO,$IY929+3),"")</f>
      </c>
      <c r="GT929">
        <f>IF($IZ929&gt;=4,INDEX($GO:$GO,$IY929+4),"")</f>
      </c>
      <c r="GU929">
        <f>IF($IZ929&gt;=5,INDEX($GO:$GO,$IY929+5),"")</f>
      </c>
      <c r="GV929">
        <f>IF($IZ929&gt;=6,INDEX($GO:$GO,$IY929+6),"")</f>
      </c>
      <c r="GW929">
        <f>IF($IZ929&gt;=7,INDEX($GO:$GO,$IY929+7),"")</f>
      </c>
      <c r="GX929">
        <f>IF($IZ929&gt;=8,INDEX($GO:$GO,$IY929+8),"")</f>
      </c>
      <c r="GY929">
        <f>IF($IZ929&gt;=9,INDEX($GO:$GO,$IY929+9),"")</f>
      </c>
      <c r="GZ929">
        <f>IF($IZ929&gt;=10,INDEX($GO:$GO,$IY929+10),"")</f>
      </c>
      <c r="HA929">
        <f>IF($IZ929&gt;=11,INDEX($GO:$GO,$IY929+11),"")</f>
      </c>
      <c r="HB929">
        <f>IF($IZ929&gt;=12,INDEX($GO:$GO,$IY929+12),"")</f>
      </c>
      <c r="HC929">
        <f>IF($IZ929&gt;=13,INDEX($GO:$GO,$IY929+13),"")</f>
      </c>
      <c r="HD929">
        <f>IF($IZ929&gt;=14,INDEX($GO:$GO,$IY929+14),"")</f>
      </c>
      <c r="HE929">
        <f>IF($IZ929&gt;=15,INDEX($GO:$GO,$IY929+15),"")</f>
      </c>
      <c r="HF929">
        <f>IF($IZ929&gt;=16,INDEX($GO:$GO,$IY929+16),"")</f>
      </c>
      <c r="HG929">
        <f>IF($IZ929&gt;=17,INDEX($GO:$GO,$IY929+17),"")</f>
      </c>
      <c r="HH929">
        <f>IF($IZ929&gt;=18,INDEX($GO:$GO,$IY929+18),"")</f>
      </c>
      <c r="HI929">
        <f>IF($IZ929&gt;=19,INDEX($GO:$GO,$IY929+19),"")</f>
      </c>
      <c r="HJ929">
        <f>IF($IZ929&gt;=20,INDEX($GO:$GO,$IY929+20),"")</f>
      </c>
      <c r="HK929">
        <f>IF($IZ929&gt;=21,INDEX($GO:$GO,$IY929+21),"")</f>
      </c>
      <c r="HL929">
        <f>IF($IZ929&gt;=22,INDEX($GO:$GO,$IY929+22),"")</f>
      </c>
      <c r="HM929">
        <f>IF($IZ929&gt;=23,INDEX($GO:$GO,$IY929+23),"")</f>
      </c>
      <c r="HN929">
        <f>IF($IZ929&gt;=24,INDEX($GO:$GO,$IY929+24),"")</f>
      </c>
      <c r="HO929">
        <f>IF($IZ929&gt;=25,INDEX($GO:$GO,$IY929+25),"")</f>
      </c>
      <c r="HP929">
        <f>IF($IZ929&gt;=26,INDEX($GO:$GO,$IY929+26),"")</f>
      </c>
      <c r="HQ929">
        <f>IF($IZ929&gt;=27,INDEX($GO:$GO,$IY929+27),"")</f>
      </c>
      <c r="HR929">
        <f>IF($IZ929&gt;=28,INDEX($GO:$GO,$IY929+28),"")</f>
      </c>
      <c r="HS929">
        <f>IF($IZ929&gt;=29,INDEX($GO:$GO,$IY929+29),"")</f>
      </c>
      <c r="HT929">
        <f>IF($IZ929&gt;=30,INDEX($GO:$GO,$IY929+30),"")</f>
      </c>
      <c r="HU929">
        <f>IF($IZ929&gt;=31,INDEX($GO:$GO,$IY929+31),"")</f>
      </c>
      <c r="HV929">
        <f>IF($IZ929&gt;=32,INDEX($GO:$GO,$IY929+32),"")</f>
      </c>
      <c r="HW929">
        <f>IF($IZ929&gt;=33,INDEX($GO:$GO,$IY929+33),"")</f>
      </c>
      <c r="HX929">
        <f>IF($IZ929&gt;=34,INDEX($GO:$GO,$IY929+34),"")</f>
      </c>
      <c r="HY929">
        <f>IF($IZ929&gt;=35,INDEX($GO:$GO,$IY929+35),"")</f>
      </c>
      <c r="HZ929">
        <f>IF($IZ929&gt;=36,INDEX($GO:$GO,$IY929+36),"")</f>
      </c>
      <c r="IA929">
        <f>IF($IZ929&gt;=37,INDEX($GO:$GO,$IY929+37),"")</f>
      </c>
      <c r="IB929">
        <f>IF($IZ929&gt;=38,INDEX($GO:$GO,$IY929+38),"")</f>
      </c>
      <c r="IC929">
        <f>IF($IZ929&gt;=39,INDEX($GO:$GO,$IY929+39),"")</f>
      </c>
      <c r="ID929">
        <f>IF($IZ929&gt;=40,INDEX($GO:$GO,$IY929+40),"")</f>
      </c>
      <c r="IE929">
        <f>IF($IZ929&gt;=41,INDEX($GO:$GO,$IY929+41),"")</f>
      </c>
      <c r="IF929">
        <f>IF($IZ929&gt;=42,INDEX($GO:$GO,$IY929+42),"")</f>
      </c>
      <c r="IG929">
        <f>IF($IZ929&gt;=43,INDEX($GO:$GO,$IY929+43),"")</f>
      </c>
      <c r="IH929">
        <f>IF($IZ929&gt;=44,INDEX($GO:$GO,$IY929+44),"")</f>
      </c>
      <c r="II929">
        <f>IF($IZ929&gt;=45,INDEX($GO:$GO,$IY929+45),"")</f>
      </c>
      <c r="IJ929">
        <f>IF($IZ929&gt;=46,INDEX($GO:$GO,$IY929+46),"")</f>
      </c>
      <c r="IK929">
        <f>IF($IZ929&gt;=47,INDEX($GO:$GO,$IY929+47),"")</f>
      </c>
      <c r="IL929">
        <f>IF($IZ929&gt;=48,INDEX($GO:$GO,$IY929+48),"")</f>
      </c>
      <c r="IM929">
        <f>IF($IZ929&gt;=49,INDEX($GO:$GO,$IY929+49),"")</f>
      </c>
      <c r="IN929">
        <f>IF($IZ929&gt;=50,INDEX($GO:$GO,$IY929+50),"")</f>
      </c>
      <c r="IO929">
        <f>IF($IZ929&gt;=51,INDEX($GO:$GO,$IY929+51),"")</f>
      </c>
      <c r="IP929">
        <f>IF($IZ929&gt;=52,INDEX($GO:$GO,$IY929+52),"")</f>
      </c>
      <c r="IQ929">
        <f>IF($IZ929&gt;=53,INDEX($GO:$GO,$IY929+53),"")</f>
      </c>
      <c r="IR929">
        <f>IF($IZ929&gt;=54,INDEX($GO:$GO,$IY929+54),"")</f>
      </c>
      <c r="IS929">
        <f>IF($IZ929&gt;=55,INDEX($GO:$GO,$IY929+55),"")</f>
      </c>
      <c r="IT929">
        <f>IF($IZ929&gt;=56,INDEX($GO:$GO,$IY929+56),"")</f>
      </c>
      <c r="IU929">
        <f>IF($IZ929&gt;=57,INDEX($GO:$GO,$IY929+57),"")</f>
      </c>
      <c r="IV929">
        <f>IF($IZ929&gt;=58,INDEX($GO:$GO,$IY929+58),"")</f>
      </c>
      <c r="IW929">
        <f>IF($IZ929&gt;=59,INDEX($GO:$GO,$IY929+59),"")</f>
      </c>
      <c r="IX929">
        <f>IF($IZ929&gt;=60,INDEX($GO:$GO,$IY929+60),"")</f>
      </c>
      <c r="IY929">
        <f>IFERROR(MATCH($GN929,$GO$2:$GO$827,0)+1,0)</f>
      </c>
      <c r="IZ929">
        <f>IFERROR(INDEX($GP$2:$GP$827,MATCH($GN929,$GO$2:$GO$827,0)),0)</f>
      </c>
      <c r="JA929" t="s">
        <v>23</v>
      </c>
      <c r="JB929" t="s">
        <v>23</v>
      </c>
    </row>
    <row r="930" spans="1:262" x14ac:dyDescent="0.25">
      <c r="F930" s="1"/>
      <c r="G930" s="1"/>
      <c r="H930" s="1"/>
      <c r="I930" s="1"/>
      <c r="J930" s="1">
        <f>IFERROR(IF(FIND(" - ",$F930)&gt;0,MID($F930,FIND(" - ",$F930)+3,LEN($F930)),""),"")</f>
      </c>
      <c r="L930" s="1"/>
      <c r="N930" t="s">
        <v>23</v>
      </c>
      <c r="P930">
        <f>IF(OR($N930="",$O930=""),"",IFERROR($N930/$O930,0))</f>
      </c>
      <c r="Q930">
        <f>IF($N930="","",
IF($G930="","",
IF(ISNUMBER(SEARCH("exempt",LOWER($G930))),0,
$N930*(VALUE(SUBSTITUTE($G930,"%",""))/100))))</f>
      </c>
      <c r="W930">
        <f>IF($N930="","",
SUM($N930,$Q930,$U930,$R930,$T930)-
IF($V930="",0,VALUE($V930)))</f>
      </c>
      <c r="AE930" t="s">
        <v>2240</v>
      </c>
      <c r="AM930">
        <f>IFERROR(LEFT($F930,FIND(" - ",$F930)-1),$F930)</f>
      </c>
      <c r="AP930">
        <f>IF($CE930&gt;=1,INDEX($AN:$AN,$CD930+1),"")</f>
      </c>
      <c r="AQ930">
        <f>IF($CE930&gt;=2,INDEX($AN:$AN,$CD930+2),"")</f>
      </c>
      <c r="AR930">
        <f>IF($CE930&gt;=3,INDEX($AN:$AN,$CD930+3),"")</f>
      </c>
      <c r="AS930">
        <f>IF($CE930&gt;=4,INDEX($AN:$AN,$CD930+4),"")</f>
      </c>
      <c r="AT930">
        <f>IF($CE930&gt;=5,INDEX($AN:$AN,$CD930+5),"")</f>
      </c>
      <c r="AU930">
        <f>IF($CE930&gt;=6,INDEX($AN:$AN,$CD930+6),"")</f>
      </c>
      <c r="AV930">
        <f>IF($CE930&gt;=7,INDEX($AN:$AN,$CD930+7),"")</f>
      </c>
      <c r="AW930">
        <f>IF($CE930&gt;=8,INDEX($AN:$AN,$CD930+8),"")</f>
      </c>
      <c r="AX930">
        <f>IF($CE930&gt;=9,INDEX($AN:$AN,$CD930+9),"")</f>
      </c>
      <c r="AY930">
        <f>IF($CE930&gt;=10,INDEX($AN:$AN,$CD930+10),"")</f>
      </c>
      <c r="AZ930">
        <f>IF($CE930&gt;=11,INDEX($AN:$AN,$CD930+11),"")</f>
      </c>
      <c r="BA930">
        <f>IF($CE930&gt;=12,INDEX($AN:$AN,$CD930+12),"")</f>
      </c>
      <c r="BB930">
        <f>IF($CE930&gt;=13,INDEX($AN:$AN,$CD930+13),"")</f>
      </c>
      <c r="BC930">
        <f>IF($CE930&gt;=14,INDEX($AN:$AN,$CD930+14),"")</f>
      </c>
      <c r="BD930">
        <f>IF($CE930&gt;=15,INDEX($AN:$AN,$CD930+15),"")</f>
      </c>
      <c r="BE930">
        <f>IF($CE930&gt;=16,INDEX($AN:$AN,$CD930+16),"")</f>
      </c>
      <c r="BF930">
        <f>IF($CE930&gt;=17,INDEX($AN:$AN,$CD930+17),"")</f>
      </c>
      <c r="BG930">
        <f>IF($CE930&gt;=18,INDEX($AN:$AN,$CD930+18),"")</f>
      </c>
      <c r="BH930">
        <f>IF($CE930&gt;=19,INDEX($AN:$AN,$CD930+19),"")</f>
      </c>
      <c r="BI930">
        <f>IF($CE930&gt;=20,INDEX($AN:$AN,$CD930+20),"")</f>
      </c>
      <c r="BJ930">
        <f>IF($CE930&gt;=21,INDEX($AN:$AN,$CD930+21),"")</f>
      </c>
      <c r="BK930">
        <f>IF($CE930&gt;=22,INDEX($AN:$AN,$CD930+22),"")</f>
      </c>
      <c r="BL930">
        <f>IF($CE930&gt;=23,INDEX($AN:$AN,$CD930+23),"")</f>
      </c>
      <c r="BM930">
        <f>IF($CE930&gt;=24,INDEX($AN:$AN,$CD930+24),"")</f>
      </c>
      <c r="BN930">
        <f>IF($CE930&gt;=25,INDEX($AN:$AN,$CD930+25),"")</f>
      </c>
      <c r="BO930">
        <f>IF($CE930&gt;=26,INDEX($AN:$AN,$CD930+26),"")</f>
      </c>
      <c r="BP930">
        <f>IF($CE930&gt;=27,INDEX($AN:$AN,$CD930+27),"")</f>
      </c>
      <c r="BQ930">
        <f>IF($CE930&gt;=28,INDEX($AN:$AN,$CD930+28),"")</f>
      </c>
      <c r="BR930">
        <f>IF($CE930&gt;=29,INDEX($AN:$AN,$CD930+29),"")</f>
      </c>
      <c r="BS930">
        <f>IF($CE930&gt;=30,INDEX($AN:$AN,$CD930+30),"")</f>
      </c>
      <c r="BT930">
        <f>IF($CE930&gt;=31,INDEX($AN:$AN,$CD930+31),"")</f>
      </c>
      <c r="BU930">
        <f>IF($CE930&gt;=32,INDEX($AN:$AN,$CD930+32),"")</f>
      </c>
      <c r="BV930">
        <f>IF($CE930&gt;=33,INDEX($AN:$AN,$CD930+33),"")</f>
      </c>
      <c r="BW930">
        <f>IF($CE930&gt;=34,INDEX($AN:$AN,$CD930+34),"")</f>
      </c>
      <c r="BX930">
        <f>IF($CE930&gt;=35,INDEX($AN:$AN,$CD930+35),"")</f>
      </c>
      <c r="BY930">
        <f>IF($CE930&gt;=36,INDEX($AN:$AN,$CD930+36),"")</f>
      </c>
      <c r="BZ930">
        <f>IF($CE930&gt;=37,INDEX($AN:$AN,$CD930+37),"")</f>
      </c>
      <c r="CA930">
        <f>IF($CE930&gt;=38,INDEX($AN:$AN,$CD930+38),"")</f>
      </c>
      <c r="CB930">
        <f>IF($CE930&gt;=39,INDEX($AN:$AN,$CD930+39),"")</f>
      </c>
      <c r="CC930">
        <f>IF($CE930&gt;=40,INDEX($AN:$AN,$CD930+40),"")</f>
      </c>
      <c r="CD930">
        <f>IFERROR(MATCH($AM930,$AN$2:$AN$133,0)+1,0)</f>
      </c>
      <c r="CE930">
        <f>IFERROR(INDEX($AO$2:$AO$133,MATCH($AM930,$AN$2:$AN$133,0)),0)</f>
      </c>
      <c r="CF930">
        <f>IFERROR(LEFT($K930,FIND(" - ",$K930)-1),$K930)</f>
      </c>
      <c r="CG930" t="s">
        <v>128</v>
      </c>
      <c r="CI930">
        <f>IF($DD930&gt;=1,INDEX($CG:$CG,$DC930+1),"")</f>
      </c>
      <c r="CJ930">
        <f>IF($DD930&gt;=2,INDEX($CG:$CG,$DC930+2),"")</f>
      </c>
      <c r="CK930">
        <f>IF($DD930&gt;=3,INDEX($CG:$CG,$DC930+3),"")</f>
      </c>
      <c r="CL930">
        <f>IF($DD930&gt;=4,INDEX($CG:$CG,$DC930+4),"")</f>
      </c>
      <c r="CM930">
        <f>IF($DD930&gt;=5,INDEX($CG:$CG,$DC930+5),"")</f>
      </c>
      <c r="CN930">
        <f>IF($DD930&gt;=6,INDEX($CG:$CG,$DC930+6),"")</f>
      </c>
      <c r="CO930">
        <f>IF($DD930&gt;=7,INDEX($CG:$CG,$DC930+7),"")</f>
      </c>
      <c r="CP930">
        <f>IF($DD930&gt;=8,INDEX($CG:$CG,$DC930+8),"")</f>
      </c>
      <c r="CQ930">
        <f>IF($DD930&gt;=9,INDEX($CG:$CG,$DC930+9),"")</f>
      </c>
      <c r="CR930">
        <f>IF($DD930&gt;=10,INDEX($CG:$CG,$DC930+10),"")</f>
      </c>
      <c r="CS930">
        <f>IF($DD930&gt;=11,INDEX($CG:$CG,$DC930+11),"")</f>
      </c>
      <c r="CT930">
        <f>IF($DD930&gt;=12,INDEX($CG:$CG,$DC930+12),"")</f>
      </c>
      <c r="CU930">
        <f>IF($DD930&gt;=13,INDEX($CG:$CG,$DC930+13),"")</f>
      </c>
      <c r="CV930">
        <f>IF($DD930&gt;=14,INDEX($CG:$CG,$DC930+14),"")</f>
      </c>
      <c r="CW930">
        <f>IF($DD930&gt;=15,INDEX($CG:$CG,$DC930+15),"")</f>
      </c>
      <c r="CX930">
        <f>IF($DD930&gt;=16,INDEX($CG:$CG,$DC930+16),"")</f>
      </c>
      <c r="CY930">
        <f>IF($DD930&gt;=17,INDEX($CG:$CG,$DC930+17),"")</f>
      </c>
      <c r="CZ930">
        <f>IF($DD930&gt;=18,INDEX($CG:$CG,$DC930+18),"")</f>
      </c>
      <c r="DA930">
        <f>IF($DD930&gt;=19,INDEX($CG:$CG,$DC930+19),"")</f>
      </c>
      <c r="DB930">
        <f>IF($DD930&gt;=20,INDEX($CG:$CG,$DC930+20),"")</f>
      </c>
      <c r="DC930">
        <f>IFERROR(MATCH($CF930,$CG$2:$CG$1558,0)+1,0)</f>
      </c>
      <c r="DD930">
        <f>IFERROR(INDEX($CH$2:$CH$1558,MATCH($CF930,$CG$2:$CG$1558,0)),0)</f>
      </c>
      <c r="DE930">
        <f>IFERROR(INDEX($AL:$AL,MATCH($G930,$AK:$AK,0))&amp;"","")</f>
      </c>
      <c r="DI930">
        <f>IF($GL930&gt;=1,INDEX($DF:$DF,$GK930+1),"")</f>
      </c>
      <c r="DJ930">
        <f>IF($GL930&gt;=2,INDEX($DF:$DF,$GK930+2),"")</f>
      </c>
      <c r="DK930">
        <f>IF($GL930&gt;=3,INDEX($DF:$DF,$GK930+3),"")</f>
      </c>
      <c r="DL930">
        <f>IF($GL930&gt;=4,INDEX($DF:$DF,$GK930+4),"")</f>
      </c>
      <c r="DM930">
        <f>IF($GL930&gt;=5,INDEX($DF:$DF,$GK930+5),"")</f>
      </c>
      <c r="DN930">
        <f>IF($GL930&gt;=6,INDEX($DF:$DF,$GK930+6),"")</f>
      </c>
      <c r="DO930">
        <f>IF($GL930&gt;=7,INDEX($DF:$DF,$GK930+7),"")</f>
      </c>
      <c r="DP930">
        <f>IF($GL930&gt;=8,INDEX($DF:$DF,$GK930+8),"")</f>
      </c>
      <c r="DQ930">
        <f>IF($GL930&gt;=9,INDEX($DF:$DF,$GK930+9),"")</f>
      </c>
      <c r="DR930">
        <f>IF($GL930&gt;=10,INDEX($DF:$DF,$GK930+10),"")</f>
      </c>
      <c r="DS930">
        <f>IF($GL930&gt;=11,INDEX($DF:$DF,$GK930+11),"")</f>
      </c>
      <c r="DT930">
        <f>IF($GL930&gt;=12,INDEX($DF:$DF,$GK930+12),"")</f>
      </c>
      <c r="DU930">
        <f>IF($GL930&gt;=13,INDEX($DF:$DF,$GK930+13),"")</f>
      </c>
      <c r="DV930">
        <f>IF($GL930&gt;=14,INDEX($DF:$DF,$GK930+14),"")</f>
      </c>
      <c r="DW930">
        <f>IF($GL930&gt;=15,INDEX($DF:$DF,$GK930+15),"")</f>
      </c>
      <c r="DX930">
        <f>IF($GL930&gt;=16,INDEX($DF:$DF,$GK930+16),"")</f>
      </c>
      <c r="DY930">
        <f>IF($GL930&gt;=17,INDEX($DF:$DF,$GK930+17),"")</f>
      </c>
      <c r="DZ930">
        <f>IF($GL930&gt;=18,INDEX($DF:$DF,$GK930+18),"")</f>
      </c>
      <c r="EA930">
        <f>IF($GL930&gt;=19,INDEX($DF:$DF,$GK930+19),"")</f>
      </c>
      <c r="EB930">
        <f>IF($GL930&gt;=20,INDEX($DF:$DF,$GK930+20),"")</f>
      </c>
      <c r="EC930">
        <f>IF($GL930&gt;=21,INDEX($DF:$DF,$GK930+21),"")</f>
      </c>
      <c r="ED930">
        <f>IF($GL930&gt;=22,INDEX($DF:$DF,$GK930+22),"")</f>
      </c>
      <c r="EE930">
        <f>IF($GL930&gt;=23,INDEX($DF:$DF,$GK930+23),"")</f>
      </c>
      <c r="EF930">
        <f>IF($GL930&gt;=24,INDEX($DF:$DF,$GK930+24),"")</f>
      </c>
      <c r="EG930">
        <f>IF($GL930&gt;=25,INDEX($DF:$DF,$GK930+25),"")</f>
      </c>
      <c r="EH930">
        <f>IF($GL930&gt;=26,INDEX($DF:$DF,$GK930+26),"")</f>
      </c>
      <c r="EI930">
        <f>IF($GL930&gt;=27,INDEX($DF:$DF,$GK930+27),"")</f>
      </c>
      <c r="EJ930">
        <f>IF($GL930&gt;=28,INDEX($DF:$DF,$GK930+28),"")</f>
      </c>
      <c r="EK930">
        <f>IF($GL930&gt;=29,INDEX($DF:$DF,$GK930+29),"")</f>
      </c>
      <c r="EL930">
        <f>IF($GL930&gt;=30,INDEX($DF:$DF,$GK930+30),"")</f>
      </c>
      <c r="EM930">
        <f>IF($GL930&gt;=31,INDEX($DF:$DF,$GK930+31),"")</f>
      </c>
      <c r="EN930">
        <f>IF($GL930&gt;=32,INDEX($DF:$DF,$GK930+32),"")</f>
      </c>
      <c r="EO930">
        <f>IF($GL930&gt;=33,INDEX($DF:$DF,$GK930+33),"")</f>
      </c>
      <c r="EP930">
        <f>IF($GL930&gt;=34,INDEX($DF:$DF,$GK930+34),"")</f>
      </c>
      <c r="EQ930">
        <f>IF($GL930&gt;=35,INDEX($DF:$DF,$GK930+35),"")</f>
      </c>
      <c r="ER930">
        <f>IF($GL930&gt;=36,INDEX($DF:$DF,$GK930+36),"")</f>
      </c>
      <c r="ES930">
        <f>IF($GL930&gt;=37,INDEX($DF:$DF,$GK930+37),"")</f>
      </c>
      <c r="ET930">
        <f>IF($GL930&gt;=38,INDEX($DF:$DF,$GK930+38),"")</f>
      </c>
      <c r="EU930">
        <f>IF($GL930&gt;=39,INDEX($DF:$DF,$GK930+39),"")</f>
      </c>
      <c r="EV930">
        <f>IF($GL930&gt;=40,INDEX($DF:$DF,$GK930+40),"")</f>
      </c>
      <c r="EW930">
        <f>IF($GL930&gt;=1,INDEX($DG:$DG,$GK930+1),"")</f>
      </c>
      <c r="EX930">
        <f>IF($GL930&gt;=2,INDEX($DG:$DG,$GK930+2),"")</f>
      </c>
      <c r="EY930">
        <f>IF($GL930&gt;=3,INDEX($DG:$DG,$GK930+3),"")</f>
      </c>
      <c r="EZ930">
        <f>IF($GL930&gt;=4,INDEX($DG:$DG,$GK930+4),"")</f>
      </c>
      <c r="FA930">
        <f>IF($GL930&gt;=5,INDEX($DG:$DG,$GK930+5),"")</f>
      </c>
      <c r="FB930">
        <f>IF($GL930&gt;=6,INDEX($DG:$DG,$GK930+6),"")</f>
      </c>
      <c r="FC930">
        <f>IF($GL930&gt;=7,INDEX($DG:$DG,$GK930+7),"")</f>
      </c>
      <c r="FD930">
        <f>IF($GL930&gt;=8,INDEX($DG:$DG,$GK930+8),"")</f>
      </c>
      <c r="FE930">
        <f>IF($GL930&gt;=9,INDEX($DG:$DG,$GK930+9),"")</f>
      </c>
      <c r="FF930">
        <f>IF($GL930&gt;=10,INDEX($DG:$DG,$GK930+10),"")</f>
      </c>
      <c r="FG930">
        <f>IF($GL930&gt;=11,INDEX($DG:$DG,$GK930+11),"")</f>
      </c>
      <c r="FH930">
        <f>IF($GL930&gt;=12,INDEX($DG:$DG,$GK930+12),"")</f>
      </c>
      <c r="FI930">
        <f>IF($GL930&gt;=13,INDEX($DG:$DG,$GK930+13),"")</f>
      </c>
      <c r="FJ930">
        <f>IF($GL930&gt;=14,INDEX($DG:$DG,$GK930+14),"")</f>
      </c>
      <c r="FK930">
        <f>IF($GL930&gt;=15,INDEX($DG:$DG,$GK930+15),"")</f>
      </c>
      <c r="FL930">
        <f>IF($GL930&gt;=16,INDEX($DG:$DG,$GK930+16),"")</f>
      </c>
      <c r="FM930">
        <f>IF($GL930&gt;=17,INDEX($DG:$DG,$GK930+17),"")</f>
      </c>
      <c r="FN930">
        <f>IF($GL930&gt;=18,INDEX($DG:$DG,$GK930+18),"")</f>
      </c>
      <c r="FO930">
        <f>IF($GL930&gt;=19,INDEX($DG:$DG,$GK930+19),"")</f>
      </c>
      <c r="FP930">
        <f>IF($GL930&gt;=20,INDEX($DG:$DG,$GK930+20),"")</f>
      </c>
      <c r="FQ930">
        <f>IF($GL930&gt;=21,INDEX($DG:$DG,$GK930+21),"")</f>
      </c>
      <c r="FR930">
        <f>IF($GL930&gt;=22,INDEX($DG:$DG,$GK930+22),"")</f>
      </c>
      <c r="FS930">
        <f>IF($GL930&gt;=23,INDEX($DG:$DG,$GK930+23),"")</f>
      </c>
      <c r="FT930">
        <f>IF($GL930&gt;=24,INDEX($DG:$DG,$GK930+24),"")</f>
      </c>
      <c r="FU930">
        <f>IF($GL930&gt;=25,INDEX($DG:$DG,$GK930+25),"")</f>
      </c>
      <c r="FV930">
        <f>IF($GL930&gt;=26,INDEX($DG:$DG,$GK930+26),"")</f>
      </c>
      <c r="FW930">
        <f>IF($GL930&gt;=27,INDEX($DG:$DG,$GK930+27),"")</f>
      </c>
      <c r="FX930">
        <f>IF($GL930&gt;=28,INDEX($DG:$DG,$GK930+28),"")</f>
      </c>
      <c r="FY930">
        <f>IF($GL930&gt;=29,INDEX($DG:$DG,$GK930+29),"")</f>
      </c>
      <c r="FZ930">
        <f>IF($GL930&gt;=30,INDEX($DG:$DG,$GK930+30),"")</f>
      </c>
      <c r="GA930">
        <f>IF($GL930&gt;=31,INDEX($DG:$DG,$GK930+31),"")</f>
      </c>
      <c r="GB930">
        <f>IF($GL930&gt;=32,INDEX($DG:$DG,$GK930+32),"")</f>
      </c>
      <c r="GC930">
        <f>IF($GL930&gt;=33,INDEX($DG:$DG,$GK930+33),"")</f>
      </c>
      <c r="GD930">
        <f>IF($GL930&gt;=34,INDEX($DG:$DG,$GK930+34),"")</f>
      </c>
      <c r="GE930">
        <f>IF($GL930&gt;=35,INDEX($DG:$DG,$GK930+35),"")</f>
      </c>
      <c r="GF930">
        <f>IF($GL930&gt;=36,INDEX($DG:$DG,$GK930+36),"")</f>
      </c>
      <c r="GG930">
        <f>IF($GL930&gt;=37,INDEX($DG:$DG,$GK930+37),"")</f>
      </c>
      <c r="GH930">
        <f>IF($GL930&gt;=38,INDEX($DG:$DG,$GK930+38),"")</f>
      </c>
      <c r="GI930">
        <f>IF($GL930&gt;=39,INDEX($DG:$DG,$GK930+39),"")</f>
      </c>
      <c r="GJ930">
        <f>IF($GL930&gt;=40,INDEX($DG:$DG,$GK930+40),"")</f>
      </c>
      <c r="GK930">
        <f>IFERROR(MATCH($DE930,$DF$2:$DF$166,0)+1,0)</f>
      </c>
      <c r="GL930">
        <f>IFERROR(INDEX($DH$2:$DH$166,MATCH($DE930,$DF$2:$DF$166,0)),0)</f>
      </c>
      <c r="GM930">
        <f>IFERROR(MATCH($H930,$DI$930:$EV$930,0),0)</f>
      </c>
      <c r="GN930">
        <f>IF($GM930&gt;0,INDEX($EW$930:$GJ$930,$GM930),"")</f>
      </c>
      <c r="GQ930">
        <f>IF($IZ930&gt;=1,INDEX($GO:$GO,$IY930+1),"")</f>
      </c>
      <c r="GR930">
        <f>IF($IZ930&gt;=2,INDEX($GO:$GO,$IY930+2),"")</f>
      </c>
      <c r="GS930">
        <f>IF($IZ930&gt;=3,INDEX($GO:$GO,$IY930+3),"")</f>
      </c>
      <c r="GT930">
        <f>IF($IZ930&gt;=4,INDEX($GO:$GO,$IY930+4),"")</f>
      </c>
      <c r="GU930">
        <f>IF($IZ930&gt;=5,INDEX($GO:$GO,$IY930+5),"")</f>
      </c>
      <c r="GV930">
        <f>IF($IZ930&gt;=6,INDEX($GO:$GO,$IY930+6),"")</f>
      </c>
      <c r="GW930">
        <f>IF($IZ930&gt;=7,INDEX($GO:$GO,$IY930+7),"")</f>
      </c>
      <c r="GX930">
        <f>IF($IZ930&gt;=8,INDEX($GO:$GO,$IY930+8),"")</f>
      </c>
      <c r="GY930">
        <f>IF($IZ930&gt;=9,INDEX($GO:$GO,$IY930+9),"")</f>
      </c>
      <c r="GZ930">
        <f>IF($IZ930&gt;=10,INDEX($GO:$GO,$IY930+10),"")</f>
      </c>
      <c r="HA930">
        <f>IF($IZ930&gt;=11,INDEX($GO:$GO,$IY930+11),"")</f>
      </c>
      <c r="HB930">
        <f>IF($IZ930&gt;=12,INDEX($GO:$GO,$IY930+12),"")</f>
      </c>
      <c r="HC930">
        <f>IF($IZ930&gt;=13,INDEX($GO:$GO,$IY930+13),"")</f>
      </c>
      <c r="HD930">
        <f>IF($IZ930&gt;=14,INDEX($GO:$GO,$IY930+14),"")</f>
      </c>
      <c r="HE930">
        <f>IF($IZ930&gt;=15,INDEX($GO:$GO,$IY930+15),"")</f>
      </c>
      <c r="HF930">
        <f>IF($IZ930&gt;=16,INDEX($GO:$GO,$IY930+16),"")</f>
      </c>
      <c r="HG930">
        <f>IF($IZ930&gt;=17,INDEX($GO:$GO,$IY930+17),"")</f>
      </c>
      <c r="HH930">
        <f>IF($IZ930&gt;=18,INDEX($GO:$GO,$IY930+18),"")</f>
      </c>
      <c r="HI930">
        <f>IF($IZ930&gt;=19,INDEX($GO:$GO,$IY930+19),"")</f>
      </c>
      <c r="HJ930">
        <f>IF($IZ930&gt;=20,INDEX($GO:$GO,$IY930+20),"")</f>
      </c>
      <c r="HK930">
        <f>IF($IZ930&gt;=21,INDEX($GO:$GO,$IY930+21),"")</f>
      </c>
      <c r="HL930">
        <f>IF($IZ930&gt;=22,INDEX($GO:$GO,$IY930+22),"")</f>
      </c>
      <c r="HM930">
        <f>IF($IZ930&gt;=23,INDEX($GO:$GO,$IY930+23),"")</f>
      </c>
      <c r="HN930">
        <f>IF($IZ930&gt;=24,INDEX($GO:$GO,$IY930+24),"")</f>
      </c>
      <c r="HO930">
        <f>IF($IZ930&gt;=25,INDEX($GO:$GO,$IY930+25),"")</f>
      </c>
      <c r="HP930">
        <f>IF($IZ930&gt;=26,INDEX($GO:$GO,$IY930+26),"")</f>
      </c>
      <c r="HQ930">
        <f>IF($IZ930&gt;=27,INDEX($GO:$GO,$IY930+27),"")</f>
      </c>
      <c r="HR930">
        <f>IF($IZ930&gt;=28,INDEX($GO:$GO,$IY930+28),"")</f>
      </c>
      <c r="HS930">
        <f>IF($IZ930&gt;=29,INDEX($GO:$GO,$IY930+29),"")</f>
      </c>
      <c r="HT930">
        <f>IF($IZ930&gt;=30,INDEX($GO:$GO,$IY930+30),"")</f>
      </c>
      <c r="HU930">
        <f>IF($IZ930&gt;=31,INDEX($GO:$GO,$IY930+31),"")</f>
      </c>
      <c r="HV930">
        <f>IF($IZ930&gt;=32,INDEX($GO:$GO,$IY930+32),"")</f>
      </c>
      <c r="HW930">
        <f>IF($IZ930&gt;=33,INDEX($GO:$GO,$IY930+33),"")</f>
      </c>
      <c r="HX930">
        <f>IF($IZ930&gt;=34,INDEX($GO:$GO,$IY930+34),"")</f>
      </c>
      <c r="HY930">
        <f>IF($IZ930&gt;=35,INDEX($GO:$GO,$IY930+35),"")</f>
      </c>
      <c r="HZ930">
        <f>IF($IZ930&gt;=36,INDEX($GO:$GO,$IY930+36),"")</f>
      </c>
      <c r="IA930">
        <f>IF($IZ930&gt;=37,INDEX($GO:$GO,$IY930+37),"")</f>
      </c>
      <c r="IB930">
        <f>IF($IZ930&gt;=38,INDEX($GO:$GO,$IY930+38),"")</f>
      </c>
      <c r="IC930">
        <f>IF($IZ930&gt;=39,INDEX($GO:$GO,$IY930+39),"")</f>
      </c>
      <c r="ID930">
        <f>IF($IZ930&gt;=40,INDEX($GO:$GO,$IY930+40),"")</f>
      </c>
      <c r="IE930">
        <f>IF($IZ930&gt;=41,INDEX($GO:$GO,$IY930+41),"")</f>
      </c>
      <c r="IF930">
        <f>IF($IZ930&gt;=42,INDEX($GO:$GO,$IY930+42),"")</f>
      </c>
      <c r="IG930">
        <f>IF($IZ930&gt;=43,INDEX($GO:$GO,$IY930+43),"")</f>
      </c>
      <c r="IH930">
        <f>IF($IZ930&gt;=44,INDEX($GO:$GO,$IY930+44),"")</f>
      </c>
      <c r="II930">
        <f>IF($IZ930&gt;=45,INDEX($GO:$GO,$IY930+45),"")</f>
      </c>
      <c r="IJ930">
        <f>IF($IZ930&gt;=46,INDEX($GO:$GO,$IY930+46),"")</f>
      </c>
      <c r="IK930">
        <f>IF($IZ930&gt;=47,INDEX($GO:$GO,$IY930+47),"")</f>
      </c>
      <c r="IL930">
        <f>IF($IZ930&gt;=48,INDEX($GO:$GO,$IY930+48),"")</f>
      </c>
      <c r="IM930">
        <f>IF($IZ930&gt;=49,INDEX($GO:$GO,$IY930+49),"")</f>
      </c>
      <c r="IN930">
        <f>IF($IZ930&gt;=50,INDEX($GO:$GO,$IY930+50),"")</f>
      </c>
      <c r="IO930">
        <f>IF($IZ930&gt;=51,INDEX($GO:$GO,$IY930+51),"")</f>
      </c>
      <c r="IP930">
        <f>IF($IZ930&gt;=52,INDEX($GO:$GO,$IY930+52),"")</f>
      </c>
      <c r="IQ930">
        <f>IF($IZ930&gt;=53,INDEX($GO:$GO,$IY930+53),"")</f>
      </c>
      <c r="IR930">
        <f>IF($IZ930&gt;=54,INDEX($GO:$GO,$IY930+54),"")</f>
      </c>
      <c r="IS930">
        <f>IF($IZ930&gt;=55,INDEX($GO:$GO,$IY930+55),"")</f>
      </c>
      <c r="IT930">
        <f>IF($IZ930&gt;=56,INDEX($GO:$GO,$IY930+56),"")</f>
      </c>
      <c r="IU930">
        <f>IF($IZ930&gt;=57,INDEX($GO:$GO,$IY930+57),"")</f>
      </c>
      <c r="IV930">
        <f>IF($IZ930&gt;=58,INDEX($GO:$GO,$IY930+58),"")</f>
      </c>
      <c r="IW930">
        <f>IF($IZ930&gt;=59,INDEX($GO:$GO,$IY930+59),"")</f>
      </c>
      <c r="IX930">
        <f>IF($IZ930&gt;=60,INDEX($GO:$GO,$IY930+60),"")</f>
      </c>
      <c r="IY930">
        <f>IFERROR(MATCH($GN930,$GO$2:$GO$827,0)+1,0)</f>
      </c>
      <c r="IZ930">
        <f>IFERROR(INDEX($GP$2:$GP$827,MATCH($GN930,$GO$2:$GO$827,0)),0)</f>
      </c>
      <c r="JA930" t="s">
        <v>23</v>
      </c>
      <c r="JB930" t="s">
        <v>23</v>
      </c>
    </row>
    <row r="931" spans="1:262" x14ac:dyDescent="0.25">
      <c r="F931" s="1"/>
      <c r="G931" s="1"/>
      <c r="H931" s="1"/>
      <c r="I931" s="1"/>
      <c r="J931" s="1">
        <f>IFERROR(IF(FIND(" - ",$F931)&gt;0,MID($F931,FIND(" - ",$F931)+3,LEN($F931)),""),"")</f>
      </c>
      <c r="L931" s="1"/>
      <c r="N931" t="s">
        <v>23</v>
      </c>
      <c r="P931">
        <f>IF(OR($N931="",$O931=""),"",IFERROR($N931/$O931,0))</f>
      </c>
      <c r="Q931">
        <f>IF($N931="","",
IF($G931="","",
IF(ISNUMBER(SEARCH("exempt",LOWER($G931))),0,
$N931*(VALUE(SUBSTITUTE($G931,"%",""))/100))))</f>
      </c>
      <c r="W931">
        <f>IF($N931="","",
SUM($N931,$Q931,$U931,$R931,$T931)-
IF($V931="",0,VALUE($V931)))</f>
      </c>
      <c r="AE931" t="s">
        <v>2241</v>
      </c>
      <c r="AM931">
        <f>IFERROR(LEFT($F931,FIND(" - ",$F931)-1),$F931)</f>
      </c>
      <c r="AP931">
        <f>IF($CE931&gt;=1,INDEX($AN:$AN,$CD931+1),"")</f>
      </c>
      <c r="AQ931">
        <f>IF($CE931&gt;=2,INDEX($AN:$AN,$CD931+2),"")</f>
      </c>
      <c r="AR931">
        <f>IF($CE931&gt;=3,INDEX($AN:$AN,$CD931+3),"")</f>
      </c>
      <c r="AS931">
        <f>IF($CE931&gt;=4,INDEX($AN:$AN,$CD931+4),"")</f>
      </c>
      <c r="AT931">
        <f>IF($CE931&gt;=5,INDEX($AN:$AN,$CD931+5),"")</f>
      </c>
      <c r="AU931">
        <f>IF($CE931&gt;=6,INDEX($AN:$AN,$CD931+6),"")</f>
      </c>
      <c r="AV931">
        <f>IF($CE931&gt;=7,INDEX($AN:$AN,$CD931+7),"")</f>
      </c>
      <c r="AW931">
        <f>IF($CE931&gt;=8,INDEX($AN:$AN,$CD931+8),"")</f>
      </c>
      <c r="AX931">
        <f>IF($CE931&gt;=9,INDEX($AN:$AN,$CD931+9),"")</f>
      </c>
      <c r="AY931">
        <f>IF($CE931&gt;=10,INDEX($AN:$AN,$CD931+10),"")</f>
      </c>
      <c r="AZ931">
        <f>IF($CE931&gt;=11,INDEX($AN:$AN,$CD931+11),"")</f>
      </c>
      <c r="BA931">
        <f>IF($CE931&gt;=12,INDEX($AN:$AN,$CD931+12),"")</f>
      </c>
      <c r="BB931">
        <f>IF($CE931&gt;=13,INDEX($AN:$AN,$CD931+13),"")</f>
      </c>
      <c r="BC931">
        <f>IF($CE931&gt;=14,INDEX($AN:$AN,$CD931+14),"")</f>
      </c>
      <c r="BD931">
        <f>IF($CE931&gt;=15,INDEX($AN:$AN,$CD931+15),"")</f>
      </c>
      <c r="BE931">
        <f>IF($CE931&gt;=16,INDEX($AN:$AN,$CD931+16),"")</f>
      </c>
      <c r="BF931">
        <f>IF($CE931&gt;=17,INDEX($AN:$AN,$CD931+17),"")</f>
      </c>
      <c r="BG931">
        <f>IF($CE931&gt;=18,INDEX($AN:$AN,$CD931+18),"")</f>
      </c>
      <c r="BH931">
        <f>IF($CE931&gt;=19,INDEX($AN:$AN,$CD931+19),"")</f>
      </c>
      <c r="BI931">
        <f>IF($CE931&gt;=20,INDEX($AN:$AN,$CD931+20),"")</f>
      </c>
      <c r="BJ931">
        <f>IF($CE931&gt;=21,INDEX($AN:$AN,$CD931+21),"")</f>
      </c>
      <c r="BK931">
        <f>IF($CE931&gt;=22,INDEX($AN:$AN,$CD931+22),"")</f>
      </c>
      <c r="BL931">
        <f>IF($CE931&gt;=23,INDEX($AN:$AN,$CD931+23),"")</f>
      </c>
      <c r="BM931">
        <f>IF($CE931&gt;=24,INDEX($AN:$AN,$CD931+24),"")</f>
      </c>
      <c r="BN931">
        <f>IF($CE931&gt;=25,INDEX($AN:$AN,$CD931+25),"")</f>
      </c>
      <c r="BO931">
        <f>IF($CE931&gt;=26,INDEX($AN:$AN,$CD931+26),"")</f>
      </c>
      <c r="BP931">
        <f>IF($CE931&gt;=27,INDEX($AN:$AN,$CD931+27),"")</f>
      </c>
      <c r="BQ931">
        <f>IF($CE931&gt;=28,INDEX($AN:$AN,$CD931+28),"")</f>
      </c>
      <c r="BR931">
        <f>IF($CE931&gt;=29,INDEX($AN:$AN,$CD931+29),"")</f>
      </c>
      <c r="BS931">
        <f>IF($CE931&gt;=30,INDEX($AN:$AN,$CD931+30),"")</f>
      </c>
      <c r="BT931">
        <f>IF($CE931&gt;=31,INDEX($AN:$AN,$CD931+31),"")</f>
      </c>
      <c r="BU931">
        <f>IF($CE931&gt;=32,INDEX($AN:$AN,$CD931+32),"")</f>
      </c>
      <c r="BV931">
        <f>IF($CE931&gt;=33,INDEX($AN:$AN,$CD931+33),"")</f>
      </c>
      <c r="BW931">
        <f>IF($CE931&gt;=34,INDEX($AN:$AN,$CD931+34),"")</f>
      </c>
      <c r="BX931">
        <f>IF($CE931&gt;=35,INDEX($AN:$AN,$CD931+35),"")</f>
      </c>
      <c r="BY931">
        <f>IF($CE931&gt;=36,INDEX($AN:$AN,$CD931+36),"")</f>
      </c>
      <c r="BZ931">
        <f>IF($CE931&gt;=37,INDEX($AN:$AN,$CD931+37),"")</f>
      </c>
      <c r="CA931">
        <f>IF($CE931&gt;=38,INDEX($AN:$AN,$CD931+38),"")</f>
      </c>
      <c r="CB931">
        <f>IF($CE931&gt;=39,INDEX($AN:$AN,$CD931+39),"")</f>
      </c>
      <c r="CC931">
        <f>IF($CE931&gt;=40,INDEX($AN:$AN,$CD931+40),"")</f>
      </c>
      <c r="CD931">
        <f>IFERROR(MATCH($AM931,$AN$2:$AN$133,0)+1,0)</f>
      </c>
      <c r="CE931">
        <f>IFERROR(INDEX($AO$2:$AO$133,MATCH($AM931,$AN$2:$AN$133,0)),0)</f>
      </c>
      <c r="CF931">
        <f>IFERROR(LEFT($K931,FIND(" - ",$K931)-1),$K931)</f>
      </c>
      <c r="CG931" t="s">
        <v>2242</v>
      </c>
      <c r="CH931">
        <v>1</v>
      </c>
      <c r="CI931">
        <f>IF($DD931&gt;=1,INDEX($CG:$CG,$DC931+1),"")</f>
      </c>
      <c r="CJ931">
        <f>IF($DD931&gt;=2,INDEX($CG:$CG,$DC931+2),"")</f>
      </c>
      <c r="CK931">
        <f>IF($DD931&gt;=3,INDEX($CG:$CG,$DC931+3),"")</f>
      </c>
      <c r="CL931">
        <f>IF($DD931&gt;=4,INDEX($CG:$CG,$DC931+4),"")</f>
      </c>
      <c r="CM931">
        <f>IF($DD931&gt;=5,INDEX($CG:$CG,$DC931+5),"")</f>
      </c>
      <c r="CN931">
        <f>IF($DD931&gt;=6,INDEX($CG:$CG,$DC931+6),"")</f>
      </c>
      <c r="CO931">
        <f>IF($DD931&gt;=7,INDEX($CG:$CG,$DC931+7),"")</f>
      </c>
      <c r="CP931">
        <f>IF($DD931&gt;=8,INDEX($CG:$CG,$DC931+8),"")</f>
      </c>
      <c r="CQ931">
        <f>IF($DD931&gt;=9,INDEX($CG:$CG,$DC931+9),"")</f>
      </c>
      <c r="CR931">
        <f>IF($DD931&gt;=10,INDEX($CG:$CG,$DC931+10),"")</f>
      </c>
      <c r="CS931">
        <f>IF($DD931&gt;=11,INDEX($CG:$CG,$DC931+11),"")</f>
      </c>
      <c r="CT931">
        <f>IF($DD931&gt;=12,INDEX($CG:$CG,$DC931+12),"")</f>
      </c>
      <c r="CU931">
        <f>IF($DD931&gt;=13,INDEX($CG:$CG,$DC931+13),"")</f>
      </c>
      <c r="CV931">
        <f>IF($DD931&gt;=14,INDEX($CG:$CG,$DC931+14),"")</f>
      </c>
      <c r="CW931">
        <f>IF($DD931&gt;=15,INDEX($CG:$CG,$DC931+15),"")</f>
      </c>
      <c r="CX931">
        <f>IF($DD931&gt;=16,INDEX($CG:$CG,$DC931+16),"")</f>
      </c>
      <c r="CY931">
        <f>IF($DD931&gt;=17,INDEX($CG:$CG,$DC931+17),"")</f>
      </c>
      <c r="CZ931">
        <f>IF($DD931&gt;=18,INDEX($CG:$CG,$DC931+18),"")</f>
      </c>
      <c r="DA931">
        <f>IF($DD931&gt;=19,INDEX($CG:$CG,$DC931+19),"")</f>
      </c>
      <c r="DB931">
        <f>IF($DD931&gt;=20,INDEX($CG:$CG,$DC931+20),"")</f>
      </c>
      <c r="DC931">
        <f>IFERROR(MATCH($CF931,$CG$2:$CG$1558,0)+1,0)</f>
      </c>
      <c r="DD931">
        <f>IFERROR(INDEX($CH$2:$CH$1558,MATCH($CF931,$CG$2:$CG$1558,0)),0)</f>
      </c>
      <c r="DE931">
        <f>IFERROR(INDEX($AL:$AL,MATCH($G931,$AK:$AK,0))&amp;"","")</f>
      </c>
      <c r="DI931">
        <f>IF($GL931&gt;=1,INDEX($DF:$DF,$GK931+1),"")</f>
      </c>
      <c r="DJ931">
        <f>IF($GL931&gt;=2,INDEX($DF:$DF,$GK931+2),"")</f>
      </c>
      <c r="DK931">
        <f>IF($GL931&gt;=3,INDEX($DF:$DF,$GK931+3),"")</f>
      </c>
      <c r="DL931">
        <f>IF($GL931&gt;=4,INDEX($DF:$DF,$GK931+4),"")</f>
      </c>
      <c r="DM931">
        <f>IF($GL931&gt;=5,INDEX($DF:$DF,$GK931+5),"")</f>
      </c>
      <c r="DN931">
        <f>IF($GL931&gt;=6,INDEX($DF:$DF,$GK931+6),"")</f>
      </c>
      <c r="DO931">
        <f>IF($GL931&gt;=7,INDEX($DF:$DF,$GK931+7),"")</f>
      </c>
      <c r="DP931">
        <f>IF($GL931&gt;=8,INDEX($DF:$DF,$GK931+8),"")</f>
      </c>
      <c r="DQ931">
        <f>IF($GL931&gt;=9,INDEX($DF:$DF,$GK931+9),"")</f>
      </c>
      <c r="DR931">
        <f>IF($GL931&gt;=10,INDEX($DF:$DF,$GK931+10),"")</f>
      </c>
      <c r="DS931">
        <f>IF($GL931&gt;=11,INDEX($DF:$DF,$GK931+11),"")</f>
      </c>
      <c r="DT931">
        <f>IF($GL931&gt;=12,INDEX($DF:$DF,$GK931+12),"")</f>
      </c>
      <c r="DU931">
        <f>IF($GL931&gt;=13,INDEX($DF:$DF,$GK931+13),"")</f>
      </c>
      <c r="DV931">
        <f>IF($GL931&gt;=14,INDEX($DF:$DF,$GK931+14),"")</f>
      </c>
      <c r="DW931">
        <f>IF($GL931&gt;=15,INDEX($DF:$DF,$GK931+15),"")</f>
      </c>
      <c r="DX931">
        <f>IF($GL931&gt;=16,INDEX($DF:$DF,$GK931+16),"")</f>
      </c>
      <c r="DY931">
        <f>IF($GL931&gt;=17,INDEX($DF:$DF,$GK931+17),"")</f>
      </c>
      <c r="DZ931">
        <f>IF($GL931&gt;=18,INDEX($DF:$DF,$GK931+18),"")</f>
      </c>
      <c r="EA931">
        <f>IF($GL931&gt;=19,INDEX($DF:$DF,$GK931+19),"")</f>
      </c>
      <c r="EB931">
        <f>IF($GL931&gt;=20,INDEX($DF:$DF,$GK931+20),"")</f>
      </c>
      <c r="EC931">
        <f>IF($GL931&gt;=21,INDEX($DF:$DF,$GK931+21),"")</f>
      </c>
      <c r="ED931">
        <f>IF($GL931&gt;=22,INDEX($DF:$DF,$GK931+22),"")</f>
      </c>
      <c r="EE931">
        <f>IF($GL931&gt;=23,INDEX($DF:$DF,$GK931+23),"")</f>
      </c>
      <c r="EF931">
        <f>IF($GL931&gt;=24,INDEX($DF:$DF,$GK931+24),"")</f>
      </c>
      <c r="EG931">
        <f>IF($GL931&gt;=25,INDEX($DF:$DF,$GK931+25),"")</f>
      </c>
      <c r="EH931">
        <f>IF($GL931&gt;=26,INDEX($DF:$DF,$GK931+26),"")</f>
      </c>
      <c r="EI931">
        <f>IF($GL931&gt;=27,INDEX($DF:$DF,$GK931+27),"")</f>
      </c>
      <c r="EJ931">
        <f>IF($GL931&gt;=28,INDEX($DF:$DF,$GK931+28),"")</f>
      </c>
      <c r="EK931">
        <f>IF($GL931&gt;=29,INDEX($DF:$DF,$GK931+29),"")</f>
      </c>
      <c r="EL931">
        <f>IF($GL931&gt;=30,INDEX($DF:$DF,$GK931+30),"")</f>
      </c>
      <c r="EM931">
        <f>IF($GL931&gt;=31,INDEX($DF:$DF,$GK931+31),"")</f>
      </c>
      <c r="EN931">
        <f>IF($GL931&gt;=32,INDEX($DF:$DF,$GK931+32),"")</f>
      </c>
      <c r="EO931">
        <f>IF($GL931&gt;=33,INDEX($DF:$DF,$GK931+33),"")</f>
      </c>
      <c r="EP931">
        <f>IF($GL931&gt;=34,INDEX($DF:$DF,$GK931+34),"")</f>
      </c>
      <c r="EQ931">
        <f>IF($GL931&gt;=35,INDEX($DF:$DF,$GK931+35),"")</f>
      </c>
      <c r="ER931">
        <f>IF($GL931&gt;=36,INDEX($DF:$DF,$GK931+36),"")</f>
      </c>
      <c r="ES931">
        <f>IF($GL931&gt;=37,INDEX($DF:$DF,$GK931+37),"")</f>
      </c>
      <c r="ET931">
        <f>IF($GL931&gt;=38,INDEX($DF:$DF,$GK931+38),"")</f>
      </c>
      <c r="EU931">
        <f>IF($GL931&gt;=39,INDEX($DF:$DF,$GK931+39),"")</f>
      </c>
      <c r="EV931">
        <f>IF($GL931&gt;=40,INDEX($DF:$DF,$GK931+40),"")</f>
      </c>
      <c r="EW931">
        <f>IF($GL931&gt;=1,INDEX($DG:$DG,$GK931+1),"")</f>
      </c>
      <c r="EX931">
        <f>IF($GL931&gt;=2,INDEX($DG:$DG,$GK931+2),"")</f>
      </c>
      <c r="EY931">
        <f>IF($GL931&gt;=3,INDEX($DG:$DG,$GK931+3),"")</f>
      </c>
      <c r="EZ931">
        <f>IF($GL931&gt;=4,INDEX($DG:$DG,$GK931+4),"")</f>
      </c>
      <c r="FA931">
        <f>IF($GL931&gt;=5,INDEX($DG:$DG,$GK931+5),"")</f>
      </c>
      <c r="FB931">
        <f>IF($GL931&gt;=6,INDEX($DG:$DG,$GK931+6),"")</f>
      </c>
      <c r="FC931">
        <f>IF($GL931&gt;=7,INDEX($DG:$DG,$GK931+7),"")</f>
      </c>
      <c r="FD931">
        <f>IF($GL931&gt;=8,INDEX($DG:$DG,$GK931+8),"")</f>
      </c>
      <c r="FE931">
        <f>IF($GL931&gt;=9,INDEX($DG:$DG,$GK931+9),"")</f>
      </c>
      <c r="FF931">
        <f>IF($GL931&gt;=10,INDEX($DG:$DG,$GK931+10),"")</f>
      </c>
      <c r="FG931">
        <f>IF($GL931&gt;=11,INDEX($DG:$DG,$GK931+11),"")</f>
      </c>
      <c r="FH931">
        <f>IF($GL931&gt;=12,INDEX($DG:$DG,$GK931+12),"")</f>
      </c>
      <c r="FI931">
        <f>IF($GL931&gt;=13,INDEX($DG:$DG,$GK931+13),"")</f>
      </c>
      <c r="FJ931">
        <f>IF($GL931&gt;=14,INDEX($DG:$DG,$GK931+14),"")</f>
      </c>
      <c r="FK931">
        <f>IF($GL931&gt;=15,INDEX($DG:$DG,$GK931+15),"")</f>
      </c>
      <c r="FL931">
        <f>IF($GL931&gt;=16,INDEX($DG:$DG,$GK931+16),"")</f>
      </c>
      <c r="FM931">
        <f>IF($GL931&gt;=17,INDEX($DG:$DG,$GK931+17),"")</f>
      </c>
      <c r="FN931">
        <f>IF($GL931&gt;=18,INDEX($DG:$DG,$GK931+18),"")</f>
      </c>
      <c r="FO931">
        <f>IF($GL931&gt;=19,INDEX($DG:$DG,$GK931+19),"")</f>
      </c>
      <c r="FP931">
        <f>IF($GL931&gt;=20,INDEX($DG:$DG,$GK931+20),"")</f>
      </c>
      <c r="FQ931">
        <f>IF($GL931&gt;=21,INDEX($DG:$DG,$GK931+21),"")</f>
      </c>
      <c r="FR931">
        <f>IF($GL931&gt;=22,INDEX($DG:$DG,$GK931+22),"")</f>
      </c>
      <c r="FS931">
        <f>IF($GL931&gt;=23,INDEX($DG:$DG,$GK931+23),"")</f>
      </c>
      <c r="FT931">
        <f>IF($GL931&gt;=24,INDEX($DG:$DG,$GK931+24),"")</f>
      </c>
      <c r="FU931">
        <f>IF($GL931&gt;=25,INDEX($DG:$DG,$GK931+25),"")</f>
      </c>
      <c r="FV931">
        <f>IF($GL931&gt;=26,INDEX($DG:$DG,$GK931+26),"")</f>
      </c>
      <c r="FW931">
        <f>IF($GL931&gt;=27,INDEX($DG:$DG,$GK931+27),"")</f>
      </c>
      <c r="FX931">
        <f>IF($GL931&gt;=28,INDEX($DG:$DG,$GK931+28),"")</f>
      </c>
      <c r="FY931">
        <f>IF($GL931&gt;=29,INDEX($DG:$DG,$GK931+29),"")</f>
      </c>
      <c r="FZ931">
        <f>IF($GL931&gt;=30,INDEX($DG:$DG,$GK931+30),"")</f>
      </c>
      <c r="GA931">
        <f>IF($GL931&gt;=31,INDEX($DG:$DG,$GK931+31),"")</f>
      </c>
      <c r="GB931">
        <f>IF($GL931&gt;=32,INDEX($DG:$DG,$GK931+32),"")</f>
      </c>
      <c r="GC931">
        <f>IF($GL931&gt;=33,INDEX($DG:$DG,$GK931+33),"")</f>
      </c>
      <c r="GD931">
        <f>IF($GL931&gt;=34,INDEX($DG:$DG,$GK931+34),"")</f>
      </c>
      <c r="GE931">
        <f>IF($GL931&gt;=35,INDEX($DG:$DG,$GK931+35),"")</f>
      </c>
      <c r="GF931">
        <f>IF($GL931&gt;=36,INDEX($DG:$DG,$GK931+36),"")</f>
      </c>
      <c r="GG931">
        <f>IF($GL931&gt;=37,INDEX($DG:$DG,$GK931+37),"")</f>
      </c>
      <c r="GH931">
        <f>IF($GL931&gt;=38,INDEX($DG:$DG,$GK931+38),"")</f>
      </c>
      <c r="GI931">
        <f>IF($GL931&gt;=39,INDEX($DG:$DG,$GK931+39),"")</f>
      </c>
      <c r="GJ931">
        <f>IF($GL931&gt;=40,INDEX($DG:$DG,$GK931+40),"")</f>
      </c>
      <c r="GK931">
        <f>IFERROR(MATCH($DE931,$DF$2:$DF$166,0)+1,0)</f>
      </c>
      <c r="GL931">
        <f>IFERROR(INDEX($DH$2:$DH$166,MATCH($DE931,$DF$2:$DF$166,0)),0)</f>
      </c>
      <c r="GM931">
        <f>IFERROR(MATCH($H931,$DI$931:$EV$931,0),0)</f>
      </c>
      <c r="GN931">
        <f>IF($GM931&gt;0,INDEX($EW$931:$GJ$931,$GM931),"")</f>
      </c>
      <c r="GQ931">
        <f>IF($IZ931&gt;=1,INDEX($GO:$GO,$IY931+1),"")</f>
      </c>
      <c r="GR931">
        <f>IF($IZ931&gt;=2,INDEX($GO:$GO,$IY931+2),"")</f>
      </c>
      <c r="GS931">
        <f>IF($IZ931&gt;=3,INDEX($GO:$GO,$IY931+3),"")</f>
      </c>
      <c r="GT931">
        <f>IF($IZ931&gt;=4,INDEX($GO:$GO,$IY931+4),"")</f>
      </c>
      <c r="GU931">
        <f>IF($IZ931&gt;=5,INDEX($GO:$GO,$IY931+5),"")</f>
      </c>
      <c r="GV931">
        <f>IF($IZ931&gt;=6,INDEX($GO:$GO,$IY931+6),"")</f>
      </c>
      <c r="GW931">
        <f>IF($IZ931&gt;=7,INDEX($GO:$GO,$IY931+7),"")</f>
      </c>
      <c r="GX931">
        <f>IF($IZ931&gt;=8,INDEX($GO:$GO,$IY931+8),"")</f>
      </c>
      <c r="GY931">
        <f>IF($IZ931&gt;=9,INDEX($GO:$GO,$IY931+9),"")</f>
      </c>
      <c r="GZ931">
        <f>IF($IZ931&gt;=10,INDEX($GO:$GO,$IY931+10),"")</f>
      </c>
      <c r="HA931">
        <f>IF($IZ931&gt;=11,INDEX($GO:$GO,$IY931+11),"")</f>
      </c>
      <c r="HB931">
        <f>IF($IZ931&gt;=12,INDEX($GO:$GO,$IY931+12),"")</f>
      </c>
      <c r="HC931">
        <f>IF($IZ931&gt;=13,INDEX($GO:$GO,$IY931+13),"")</f>
      </c>
      <c r="HD931">
        <f>IF($IZ931&gt;=14,INDEX($GO:$GO,$IY931+14),"")</f>
      </c>
      <c r="HE931">
        <f>IF($IZ931&gt;=15,INDEX($GO:$GO,$IY931+15),"")</f>
      </c>
      <c r="HF931">
        <f>IF($IZ931&gt;=16,INDEX($GO:$GO,$IY931+16),"")</f>
      </c>
      <c r="HG931">
        <f>IF($IZ931&gt;=17,INDEX($GO:$GO,$IY931+17),"")</f>
      </c>
      <c r="HH931">
        <f>IF($IZ931&gt;=18,INDEX($GO:$GO,$IY931+18),"")</f>
      </c>
      <c r="HI931">
        <f>IF($IZ931&gt;=19,INDEX($GO:$GO,$IY931+19),"")</f>
      </c>
      <c r="HJ931">
        <f>IF($IZ931&gt;=20,INDEX($GO:$GO,$IY931+20),"")</f>
      </c>
      <c r="HK931">
        <f>IF($IZ931&gt;=21,INDEX($GO:$GO,$IY931+21),"")</f>
      </c>
      <c r="HL931">
        <f>IF($IZ931&gt;=22,INDEX($GO:$GO,$IY931+22),"")</f>
      </c>
      <c r="HM931">
        <f>IF($IZ931&gt;=23,INDEX($GO:$GO,$IY931+23),"")</f>
      </c>
      <c r="HN931">
        <f>IF($IZ931&gt;=24,INDEX($GO:$GO,$IY931+24),"")</f>
      </c>
      <c r="HO931">
        <f>IF($IZ931&gt;=25,INDEX($GO:$GO,$IY931+25),"")</f>
      </c>
      <c r="HP931">
        <f>IF($IZ931&gt;=26,INDEX($GO:$GO,$IY931+26),"")</f>
      </c>
      <c r="HQ931">
        <f>IF($IZ931&gt;=27,INDEX($GO:$GO,$IY931+27),"")</f>
      </c>
      <c r="HR931">
        <f>IF($IZ931&gt;=28,INDEX($GO:$GO,$IY931+28),"")</f>
      </c>
      <c r="HS931">
        <f>IF($IZ931&gt;=29,INDEX($GO:$GO,$IY931+29),"")</f>
      </c>
      <c r="HT931">
        <f>IF($IZ931&gt;=30,INDEX($GO:$GO,$IY931+30),"")</f>
      </c>
      <c r="HU931">
        <f>IF($IZ931&gt;=31,INDEX($GO:$GO,$IY931+31),"")</f>
      </c>
      <c r="HV931">
        <f>IF($IZ931&gt;=32,INDEX($GO:$GO,$IY931+32),"")</f>
      </c>
      <c r="HW931">
        <f>IF($IZ931&gt;=33,INDEX($GO:$GO,$IY931+33),"")</f>
      </c>
      <c r="HX931">
        <f>IF($IZ931&gt;=34,INDEX($GO:$GO,$IY931+34),"")</f>
      </c>
      <c r="HY931">
        <f>IF($IZ931&gt;=35,INDEX($GO:$GO,$IY931+35),"")</f>
      </c>
      <c r="HZ931">
        <f>IF($IZ931&gt;=36,INDEX($GO:$GO,$IY931+36),"")</f>
      </c>
      <c r="IA931">
        <f>IF($IZ931&gt;=37,INDEX($GO:$GO,$IY931+37),"")</f>
      </c>
      <c r="IB931">
        <f>IF($IZ931&gt;=38,INDEX($GO:$GO,$IY931+38),"")</f>
      </c>
      <c r="IC931">
        <f>IF($IZ931&gt;=39,INDEX($GO:$GO,$IY931+39),"")</f>
      </c>
      <c r="ID931">
        <f>IF($IZ931&gt;=40,INDEX($GO:$GO,$IY931+40),"")</f>
      </c>
      <c r="IE931">
        <f>IF($IZ931&gt;=41,INDEX($GO:$GO,$IY931+41),"")</f>
      </c>
      <c r="IF931">
        <f>IF($IZ931&gt;=42,INDEX($GO:$GO,$IY931+42),"")</f>
      </c>
      <c r="IG931">
        <f>IF($IZ931&gt;=43,INDEX($GO:$GO,$IY931+43),"")</f>
      </c>
      <c r="IH931">
        <f>IF($IZ931&gt;=44,INDEX($GO:$GO,$IY931+44),"")</f>
      </c>
      <c r="II931">
        <f>IF($IZ931&gt;=45,INDEX($GO:$GO,$IY931+45),"")</f>
      </c>
      <c r="IJ931">
        <f>IF($IZ931&gt;=46,INDEX($GO:$GO,$IY931+46),"")</f>
      </c>
      <c r="IK931">
        <f>IF($IZ931&gt;=47,INDEX($GO:$GO,$IY931+47),"")</f>
      </c>
      <c r="IL931">
        <f>IF($IZ931&gt;=48,INDEX($GO:$GO,$IY931+48),"")</f>
      </c>
      <c r="IM931">
        <f>IF($IZ931&gt;=49,INDEX($GO:$GO,$IY931+49),"")</f>
      </c>
      <c r="IN931">
        <f>IF($IZ931&gt;=50,INDEX($GO:$GO,$IY931+50),"")</f>
      </c>
      <c r="IO931">
        <f>IF($IZ931&gt;=51,INDEX($GO:$GO,$IY931+51),"")</f>
      </c>
      <c r="IP931">
        <f>IF($IZ931&gt;=52,INDEX($GO:$GO,$IY931+52),"")</f>
      </c>
      <c r="IQ931">
        <f>IF($IZ931&gt;=53,INDEX($GO:$GO,$IY931+53),"")</f>
      </c>
      <c r="IR931">
        <f>IF($IZ931&gt;=54,INDEX($GO:$GO,$IY931+54),"")</f>
      </c>
      <c r="IS931">
        <f>IF($IZ931&gt;=55,INDEX($GO:$GO,$IY931+55),"")</f>
      </c>
      <c r="IT931">
        <f>IF($IZ931&gt;=56,INDEX($GO:$GO,$IY931+56),"")</f>
      </c>
      <c r="IU931">
        <f>IF($IZ931&gt;=57,INDEX($GO:$GO,$IY931+57),"")</f>
      </c>
      <c r="IV931">
        <f>IF($IZ931&gt;=58,INDEX($GO:$GO,$IY931+58),"")</f>
      </c>
      <c r="IW931">
        <f>IF($IZ931&gt;=59,INDEX($GO:$GO,$IY931+59),"")</f>
      </c>
      <c r="IX931">
        <f>IF($IZ931&gt;=60,INDEX($GO:$GO,$IY931+60),"")</f>
      </c>
      <c r="IY931">
        <f>IFERROR(MATCH($GN931,$GO$2:$GO$827,0)+1,0)</f>
      </c>
      <c r="IZ931">
        <f>IFERROR(INDEX($GP$2:$GP$827,MATCH($GN931,$GO$2:$GO$827,0)),0)</f>
      </c>
      <c r="JA931" t="s">
        <v>23</v>
      </c>
      <c r="JB931" t="s">
        <v>23</v>
      </c>
    </row>
    <row r="932" spans="1:262" x14ac:dyDescent="0.25">
      <c r="F932" s="1"/>
      <c r="G932" s="1"/>
      <c r="H932" s="1"/>
      <c r="I932" s="1"/>
      <c r="J932" s="1">
        <f>IFERROR(IF(FIND(" - ",$F932)&gt;0,MID($F932,FIND(" - ",$F932)+3,LEN($F932)),""),"")</f>
      </c>
      <c r="L932" s="1"/>
      <c r="N932" t="s">
        <v>23</v>
      </c>
      <c r="P932">
        <f>IF(OR($N932="",$O932=""),"",IFERROR($N932/$O932,0))</f>
      </c>
      <c r="Q932">
        <f>IF($N932="","",
IF($G932="","",
IF(ISNUMBER(SEARCH("exempt",LOWER($G932))),0,
$N932*(VALUE(SUBSTITUTE($G932,"%",""))/100))))</f>
      </c>
      <c r="W932">
        <f>IF($N932="","",
SUM($N932,$Q932,$U932,$R932,$T932)-
IF($V932="",0,VALUE($V932)))</f>
      </c>
      <c r="AE932" t="s">
        <v>2243</v>
      </c>
      <c r="AM932">
        <f>IFERROR(LEFT($F932,FIND(" - ",$F932)-1),$F932)</f>
      </c>
      <c r="AP932">
        <f>IF($CE932&gt;=1,INDEX($AN:$AN,$CD932+1),"")</f>
      </c>
      <c r="AQ932">
        <f>IF($CE932&gt;=2,INDEX($AN:$AN,$CD932+2),"")</f>
      </c>
      <c r="AR932">
        <f>IF($CE932&gt;=3,INDEX($AN:$AN,$CD932+3),"")</f>
      </c>
      <c r="AS932">
        <f>IF($CE932&gt;=4,INDEX($AN:$AN,$CD932+4),"")</f>
      </c>
      <c r="AT932">
        <f>IF($CE932&gt;=5,INDEX($AN:$AN,$CD932+5),"")</f>
      </c>
      <c r="AU932">
        <f>IF($CE932&gt;=6,INDEX($AN:$AN,$CD932+6),"")</f>
      </c>
      <c r="AV932">
        <f>IF($CE932&gt;=7,INDEX($AN:$AN,$CD932+7),"")</f>
      </c>
      <c r="AW932">
        <f>IF($CE932&gt;=8,INDEX($AN:$AN,$CD932+8),"")</f>
      </c>
      <c r="AX932">
        <f>IF($CE932&gt;=9,INDEX($AN:$AN,$CD932+9),"")</f>
      </c>
      <c r="AY932">
        <f>IF($CE932&gt;=10,INDEX($AN:$AN,$CD932+10),"")</f>
      </c>
      <c r="AZ932">
        <f>IF($CE932&gt;=11,INDEX($AN:$AN,$CD932+11),"")</f>
      </c>
      <c r="BA932">
        <f>IF($CE932&gt;=12,INDEX($AN:$AN,$CD932+12),"")</f>
      </c>
      <c r="BB932">
        <f>IF($CE932&gt;=13,INDEX($AN:$AN,$CD932+13),"")</f>
      </c>
      <c r="BC932">
        <f>IF($CE932&gt;=14,INDEX($AN:$AN,$CD932+14),"")</f>
      </c>
      <c r="BD932">
        <f>IF($CE932&gt;=15,INDEX($AN:$AN,$CD932+15),"")</f>
      </c>
      <c r="BE932">
        <f>IF($CE932&gt;=16,INDEX($AN:$AN,$CD932+16),"")</f>
      </c>
      <c r="BF932">
        <f>IF($CE932&gt;=17,INDEX($AN:$AN,$CD932+17),"")</f>
      </c>
      <c r="BG932">
        <f>IF($CE932&gt;=18,INDEX($AN:$AN,$CD932+18),"")</f>
      </c>
      <c r="BH932">
        <f>IF($CE932&gt;=19,INDEX($AN:$AN,$CD932+19),"")</f>
      </c>
      <c r="BI932">
        <f>IF($CE932&gt;=20,INDEX($AN:$AN,$CD932+20),"")</f>
      </c>
      <c r="BJ932">
        <f>IF($CE932&gt;=21,INDEX($AN:$AN,$CD932+21),"")</f>
      </c>
      <c r="BK932">
        <f>IF($CE932&gt;=22,INDEX($AN:$AN,$CD932+22),"")</f>
      </c>
      <c r="BL932">
        <f>IF($CE932&gt;=23,INDEX($AN:$AN,$CD932+23),"")</f>
      </c>
      <c r="BM932">
        <f>IF($CE932&gt;=24,INDEX($AN:$AN,$CD932+24),"")</f>
      </c>
      <c r="BN932">
        <f>IF($CE932&gt;=25,INDEX($AN:$AN,$CD932+25),"")</f>
      </c>
      <c r="BO932">
        <f>IF($CE932&gt;=26,INDEX($AN:$AN,$CD932+26),"")</f>
      </c>
      <c r="BP932">
        <f>IF($CE932&gt;=27,INDEX($AN:$AN,$CD932+27),"")</f>
      </c>
      <c r="BQ932">
        <f>IF($CE932&gt;=28,INDEX($AN:$AN,$CD932+28),"")</f>
      </c>
      <c r="BR932">
        <f>IF($CE932&gt;=29,INDEX($AN:$AN,$CD932+29),"")</f>
      </c>
      <c r="BS932">
        <f>IF($CE932&gt;=30,INDEX($AN:$AN,$CD932+30),"")</f>
      </c>
      <c r="BT932">
        <f>IF($CE932&gt;=31,INDEX($AN:$AN,$CD932+31),"")</f>
      </c>
      <c r="BU932">
        <f>IF($CE932&gt;=32,INDEX($AN:$AN,$CD932+32),"")</f>
      </c>
      <c r="BV932">
        <f>IF($CE932&gt;=33,INDEX($AN:$AN,$CD932+33),"")</f>
      </c>
      <c r="BW932">
        <f>IF($CE932&gt;=34,INDEX($AN:$AN,$CD932+34),"")</f>
      </c>
      <c r="BX932">
        <f>IF($CE932&gt;=35,INDEX($AN:$AN,$CD932+35),"")</f>
      </c>
      <c r="BY932">
        <f>IF($CE932&gt;=36,INDEX($AN:$AN,$CD932+36),"")</f>
      </c>
      <c r="BZ932">
        <f>IF($CE932&gt;=37,INDEX($AN:$AN,$CD932+37),"")</f>
      </c>
      <c r="CA932">
        <f>IF($CE932&gt;=38,INDEX($AN:$AN,$CD932+38),"")</f>
      </c>
      <c r="CB932">
        <f>IF($CE932&gt;=39,INDEX($AN:$AN,$CD932+39),"")</f>
      </c>
      <c r="CC932">
        <f>IF($CE932&gt;=40,INDEX($AN:$AN,$CD932+40),"")</f>
      </c>
      <c r="CD932">
        <f>IFERROR(MATCH($AM932,$AN$2:$AN$133,0)+1,0)</f>
      </c>
      <c r="CE932">
        <f>IFERROR(INDEX($AO$2:$AO$133,MATCH($AM932,$AN$2:$AN$133,0)),0)</f>
      </c>
      <c r="CF932">
        <f>IFERROR(LEFT($K932,FIND(" - ",$K932)-1),$K932)</f>
      </c>
      <c r="CG932" t="s">
        <v>108</v>
      </c>
      <c r="CI932">
        <f>IF($DD932&gt;=1,INDEX($CG:$CG,$DC932+1),"")</f>
      </c>
      <c r="CJ932">
        <f>IF($DD932&gt;=2,INDEX($CG:$CG,$DC932+2),"")</f>
      </c>
      <c r="CK932">
        <f>IF($DD932&gt;=3,INDEX($CG:$CG,$DC932+3),"")</f>
      </c>
      <c r="CL932">
        <f>IF($DD932&gt;=4,INDEX($CG:$CG,$DC932+4),"")</f>
      </c>
      <c r="CM932">
        <f>IF($DD932&gt;=5,INDEX($CG:$CG,$DC932+5),"")</f>
      </c>
      <c r="CN932">
        <f>IF($DD932&gt;=6,INDEX($CG:$CG,$DC932+6),"")</f>
      </c>
      <c r="CO932">
        <f>IF($DD932&gt;=7,INDEX($CG:$CG,$DC932+7),"")</f>
      </c>
      <c r="CP932">
        <f>IF($DD932&gt;=8,INDEX($CG:$CG,$DC932+8),"")</f>
      </c>
      <c r="CQ932">
        <f>IF($DD932&gt;=9,INDEX($CG:$CG,$DC932+9),"")</f>
      </c>
      <c r="CR932">
        <f>IF($DD932&gt;=10,INDEX($CG:$CG,$DC932+10),"")</f>
      </c>
      <c r="CS932">
        <f>IF($DD932&gt;=11,INDEX($CG:$CG,$DC932+11),"")</f>
      </c>
      <c r="CT932">
        <f>IF($DD932&gt;=12,INDEX($CG:$CG,$DC932+12),"")</f>
      </c>
      <c r="CU932">
        <f>IF($DD932&gt;=13,INDEX($CG:$CG,$DC932+13),"")</f>
      </c>
      <c r="CV932">
        <f>IF($DD932&gt;=14,INDEX($CG:$CG,$DC932+14),"")</f>
      </c>
      <c r="CW932">
        <f>IF($DD932&gt;=15,INDEX($CG:$CG,$DC932+15),"")</f>
      </c>
      <c r="CX932">
        <f>IF($DD932&gt;=16,INDEX($CG:$CG,$DC932+16),"")</f>
      </c>
      <c r="CY932">
        <f>IF($DD932&gt;=17,INDEX($CG:$CG,$DC932+17),"")</f>
      </c>
      <c r="CZ932">
        <f>IF($DD932&gt;=18,INDEX($CG:$CG,$DC932+18),"")</f>
      </c>
      <c r="DA932">
        <f>IF($DD932&gt;=19,INDEX($CG:$CG,$DC932+19),"")</f>
      </c>
      <c r="DB932">
        <f>IF($DD932&gt;=20,INDEX($CG:$CG,$DC932+20),"")</f>
      </c>
      <c r="DC932">
        <f>IFERROR(MATCH($CF932,$CG$2:$CG$1558,0)+1,0)</f>
      </c>
      <c r="DD932">
        <f>IFERROR(INDEX($CH$2:$CH$1558,MATCH($CF932,$CG$2:$CG$1558,0)),0)</f>
      </c>
      <c r="DE932">
        <f>IFERROR(INDEX($AL:$AL,MATCH($G932,$AK:$AK,0))&amp;"","")</f>
      </c>
      <c r="DI932">
        <f>IF($GL932&gt;=1,INDEX($DF:$DF,$GK932+1),"")</f>
      </c>
      <c r="DJ932">
        <f>IF($GL932&gt;=2,INDEX($DF:$DF,$GK932+2),"")</f>
      </c>
      <c r="DK932">
        <f>IF($GL932&gt;=3,INDEX($DF:$DF,$GK932+3),"")</f>
      </c>
      <c r="DL932">
        <f>IF($GL932&gt;=4,INDEX($DF:$DF,$GK932+4),"")</f>
      </c>
      <c r="DM932">
        <f>IF($GL932&gt;=5,INDEX($DF:$DF,$GK932+5),"")</f>
      </c>
      <c r="DN932">
        <f>IF($GL932&gt;=6,INDEX($DF:$DF,$GK932+6),"")</f>
      </c>
      <c r="DO932">
        <f>IF($GL932&gt;=7,INDEX($DF:$DF,$GK932+7),"")</f>
      </c>
      <c r="DP932">
        <f>IF($GL932&gt;=8,INDEX($DF:$DF,$GK932+8),"")</f>
      </c>
      <c r="DQ932">
        <f>IF($GL932&gt;=9,INDEX($DF:$DF,$GK932+9),"")</f>
      </c>
      <c r="DR932">
        <f>IF($GL932&gt;=10,INDEX($DF:$DF,$GK932+10),"")</f>
      </c>
      <c r="DS932">
        <f>IF($GL932&gt;=11,INDEX($DF:$DF,$GK932+11),"")</f>
      </c>
      <c r="DT932">
        <f>IF($GL932&gt;=12,INDEX($DF:$DF,$GK932+12),"")</f>
      </c>
      <c r="DU932">
        <f>IF($GL932&gt;=13,INDEX($DF:$DF,$GK932+13),"")</f>
      </c>
      <c r="DV932">
        <f>IF($GL932&gt;=14,INDEX($DF:$DF,$GK932+14),"")</f>
      </c>
      <c r="DW932">
        <f>IF($GL932&gt;=15,INDEX($DF:$DF,$GK932+15),"")</f>
      </c>
      <c r="DX932">
        <f>IF($GL932&gt;=16,INDEX($DF:$DF,$GK932+16),"")</f>
      </c>
      <c r="DY932">
        <f>IF($GL932&gt;=17,INDEX($DF:$DF,$GK932+17),"")</f>
      </c>
      <c r="DZ932">
        <f>IF($GL932&gt;=18,INDEX($DF:$DF,$GK932+18),"")</f>
      </c>
      <c r="EA932">
        <f>IF($GL932&gt;=19,INDEX($DF:$DF,$GK932+19),"")</f>
      </c>
      <c r="EB932">
        <f>IF($GL932&gt;=20,INDEX($DF:$DF,$GK932+20),"")</f>
      </c>
      <c r="EC932">
        <f>IF($GL932&gt;=21,INDEX($DF:$DF,$GK932+21),"")</f>
      </c>
      <c r="ED932">
        <f>IF($GL932&gt;=22,INDEX($DF:$DF,$GK932+22),"")</f>
      </c>
      <c r="EE932">
        <f>IF($GL932&gt;=23,INDEX($DF:$DF,$GK932+23),"")</f>
      </c>
      <c r="EF932">
        <f>IF($GL932&gt;=24,INDEX($DF:$DF,$GK932+24),"")</f>
      </c>
      <c r="EG932">
        <f>IF($GL932&gt;=25,INDEX($DF:$DF,$GK932+25),"")</f>
      </c>
      <c r="EH932">
        <f>IF($GL932&gt;=26,INDEX($DF:$DF,$GK932+26),"")</f>
      </c>
      <c r="EI932">
        <f>IF($GL932&gt;=27,INDEX($DF:$DF,$GK932+27),"")</f>
      </c>
      <c r="EJ932">
        <f>IF($GL932&gt;=28,INDEX($DF:$DF,$GK932+28),"")</f>
      </c>
      <c r="EK932">
        <f>IF($GL932&gt;=29,INDEX($DF:$DF,$GK932+29),"")</f>
      </c>
      <c r="EL932">
        <f>IF($GL932&gt;=30,INDEX($DF:$DF,$GK932+30),"")</f>
      </c>
      <c r="EM932">
        <f>IF($GL932&gt;=31,INDEX($DF:$DF,$GK932+31),"")</f>
      </c>
      <c r="EN932">
        <f>IF($GL932&gt;=32,INDEX($DF:$DF,$GK932+32),"")</f>
      </c>
      <c r="EO932">
        <f>IF($GL932&gt;=33,INDEX($DF:$DF,$GK932+33),"")</f>
      </c>
      <c r="EP932">
        <f>IF($GL932&gt;=34,INDEX($DF:$DF,$GK932+34),"")</f>
      </c>
      <c r="EQ932">
        <f>IF($GL932&gt;=35,INDEX($DF:$DF,$GK932+35),"")</f>
      </c>
      <c r="ER932">
        <f>IF($GL932&gt;=36,INDEX($DF:$DF,$GK932+36),"")</f>
      </c>
      <c r="ES932">
        <f>IF($GL932&gt;=37,INDEX($DF:$DF,$GK932+37),"")</f>
      </c>
      <c r="ET932">
        <f>IF($GL932&gt;=38,INDEX($DF:$DF,$GK932+38),"")</f>
      </c>
      <c r="EU932">
        <f>IF($GL932&gt;=39,INDEX($DF:$DF,$GK932+39),"")</f>
      </c>
      <c r="EV932">
        <f>IF($GL932&gt;=40,INDEX($DF:$DF,$GK932+40),"")</f>
      </c>
      <c r="EW932">
        <f>IF($GL932&gt;=1,INDEX($DG:$DG,$GK932+1),"")</f>
      </c>
      <c r="EX932">
        <f>IF($GL932&gt;=2,INDEX($DG:$DG,$GK932+2),"")</f>
      </c>
      <c r="EY932">
        <f>IF($GL932&gt;=3,INDEX($DG:$DG,$GK932+3),"")</f>
      </c>
      <c r="EZ932">
        <f>IF($GL932&gt;=4,INDEX($DG:$DG,$GK932+4),"")</f>
      </c>
      <c r="FA932">
        <f>IF($GL932&gt;=5,INDEX($DG:$DG,$GK932+5),"")</f>
      </c>
      <c r="FB932">
        <f>IF($GL932&gt;=6,INDEX($DG:$DG,$GK932+6),"")</f>
      </c>
      <c r="FC932">
        <f>IF($GL932&gt;=7,INDEX($DG:$DG,$GK932+7),"")</f>
      </c>
      <c r="FD932">
        <f>IF($GL932&gt;=8,INDEX($DG:$DG,$GK932+8),"")</f>
      </c>
      <c r="FE932">
        <f>IF($GL932&gt;=9,INDEX($DG:$DG,$GK932+9),"")</f>
      </c>
      <c r="FF932">
        <f>IF($GL932&gt;=10,INDEX($DG:$DG,$GK932+10),"")</f>
      </c>
      <c r="FG932">
        <f>IF($GL932&gt;=11,INDEX($DG:$DG,$GK932+11),"")</f>
      </c>
      <c r="FH932">
        <f>IF($GL932&gt;=12,INDEX($DG:$DG,$GK932+12),"")</f>
      </c>
      <c r="FI932">
        <f>IF($GL932&gt;=13,INDEX($DG:$DG,$GK932+13),"")</f>
      </c>
      <c r="FJ932">
        <f>IF($GL932&gt;=14,INDEX($DG:$DG,$GK932+14),"")</f>
      </c>
      <c r="FK932">
        <f>IF($GL932&gt;=15,INDEX($DG:$DG,$GK932+15),"")</f>
      </c>
      <c r="FL932">
        <f>IF($GL932&gt;=16,INDEX($DG:$DG,$GK932+16),"")</f>
      </c>
      <c r="FM932">
        <f>IF($GL932&gt;=17,INDEX($DG:$DG,$GK932+17),"")</f>
      </c>
      <c r="FN932">
        <f>IF($GL932&gt;=18,INDEX($DG:$DG,$GK932+18),"")</f>
      </c>
      <c r="FO932">
        <f>IF($GL932&gt;=19,INDEX($DG:$DG,$GK932+19),"")</f>
      </c>
      <c r="FP932">
        <f>IF($GL932&gt;=20,INDEX($DG:$DG,$GK932+20),"")</f>
      </c>
      <c r="FQ932">
        <f>IF($GL932&gt;=21,INDEX($DG:$DG,$GK932+21),"")</f>
      </c>
      <c r="FR932">
        <f>IF($GL932&gt;=22,INDEX($DG:$DG,$GK932+22),"")</f>
      </c>
      <c r="FS932">
        <f>IF($GL932&gt;=23,INDEX($DG:$DG,$GK932+23),"")</f>
      </c>
      <c r="FT932">
        <f>IF($GL932&gt;=24,INDEX($DG:$DG,$GK932+24),"")</f>
      </c>
      <c r="FU932">
        <f>IF($GL932&gt;=25,INDEX($DG:$DG,$GK932+25),"")</f>
      </c>
      <c r="FV932">
        <f>IF($GL932&gt;=26,INDEX($DG:$DG,$GK932+26),"")</f>
      </c>
      <c r="FW932">
        <f>IF($GL932&gt;=27,INDEX($DG:$DG,$GK932+27),"")</f>
      </c>
      <c r="FX932">
        <f>IF($GL932&gt;=28,INDEX($DG:$DG,$GK932+28),"")</f>
      </c>
      <c r="FY932">
        <f>IF($GL932&gt;=29,INDEX($DG:$DG,$GK932+29),"")</f>
      </c>
      <c r="FZ932">
        <f>IF($GL932&gt;=30,INDEX($DG:$DG,$GK932+30),"")</f>
      </c>
      <c r="GA932">
        <f>IF($GL932&gt;=31,INDEX($DG:$DG,$GK932+31),"")</f>
      </c>
      <c r="GB932">
        <f>IF($GL932&gt;=32,INDEX($DG:$DG,$GK932+32),"")</f>
      </c>
      <c r="GC932">
        <f>IF($GL932&gt;=33,INDEX($DG:$DG,$GK932+33),"")</f>
      </c>
      <c r="GD932">
        <f>IF($GL932&gt;=34,INDEX($DG:$DG,$GK932+34),"")</f>
      </c>
      <c r="GE932">
        <f>IF($GL932&gt;=35,INDEX($DG:$DG,$GK932+35),"")</f>
      </c>
      <c r="GF932">
        <f>IF($GL932&gt;=36,INDEX($DG:$DG,$GK932+36),"")</f>
      </c>
      <c r="GG932">
        <f>IF($GL932&gt;=37,INDEX($DG:$DG,$GK932+37),"")</f>
      </c>
      <c r="GH932">
        <f>IF($GL932&gt;=38,INDEX($DG:$DG,$GK932+38),"")</f>
      </c>
      <c r="GI932">
        <f>IF($GL932&gt;=39,INDEX($DG:$DG,$GK932+39),"")</f>
      </c>
      <c r="GJ932">
        <f>IF($GL932&gt;=40,INDEX($DG:$DG,$GK932+40),"")</f>
      </c>
      <c r="GK932">
        <f>IFERROR(MATCH($DE932,$DF$2:$DF$166,0)+1,0)</f>
      </c>
      <c r="GL932">
        <f>IFERROR(INDEX($DH$2:$DH$166,MATCH($DE932,$DF$2:$DF$166,0)),0)</f>
      </c>
      <c r="GM932">
        <f>IFERROR(MATCH($H932,$DI$932:$EV$932,0),0)</f>
      </c>
      <c r="GN932">
        <f>IF($GM932&gt;0,INDEX($EW$932:$GJ$932,$GM932),"")</f>
      </c>
      <c r="GQ932">
        <f>IF($IZ932&gt;=1,INDEX($GO:$GO,$IY932+1),"")</f>
      </c>
      <c r="GR932">
        <f>IF($IZ932&gt;=2,INDEX($GO:$GO,$IY932+2),"")</f>
      </c>
      <c r="GS932">
        <f>IF($IZ932&gt;=3,INDEX($GO:$GO,$IY932+3),"")</f>
      </c>
      <c r="GT932">
        <f>IF($IZ932&gt;=4,INDEX($GO:$GO,$IY932+4),"")</f>
      </c>
      <c r="GU932">
        <f>IF($IZ932&gt;=5,INDEX($GO:$GO,$IY932+5),"")</f>
      </c>
      <c r="GV932">
        <f>IF($IZ932&gt;=6,INDEX($GO:$GO,$IY932+6),"")</f>
      </c>
      <c r="GW932">
        <f>IF($IZ932&gt;=7,INDEX($GO:$GO,$IY932+7),"")</f>
      </c>
      <c r="GX932">
        <f>IF($IZ932&gt;=8,INDEX($GO:$GO,$IY932+8),"")</f>
      </c>
      <c r="GY932">
        <f>IF($IZ932&gt;=9,INDEX($GO:$GO,$IY932+9),"")</f>
      </c>
      <c r="GZ932">
        <f>IF($IZ932&gt;=10,INDEX($GO:$GO,$IY932+10),"")</f>
      </c>
      <c r="HA932">
        <f>IF($IZ932&gt;=11,INDEX($GO:$GO,$IY932+11),"")</f>
      </c>
      <c r="HB932">
        <f>IF($IZ932&gt;=12,INDEX($GO:$GO,$IY932+12),"")</f>
      </c>
      <c r="HC932">
        <f>IF($IZ932&gt;=13,INDEX($GO:$GO,$IY932+13),"")</f>
      </c>
      <c r="HD932">
        <f>IF($IZ932&gt;=14,INDEX($GO:$GO,$IY932+14),"")</f>
      </c>
      <c r="HE932">
        <f>IF($IZ932&gt;=15,INDEX($GO:$GO,$IY932+15),"")</f>
      </c>
      <c r="HF932">
        <f>IF($IZ932&gt;=16,INDEX($GO:$GO,$IY932+16),"")</f>
      </c>
      <c r="HG932">
        <f>IF($IZ932&gt;=17,INDEX($GO:$GO,$IY932+17),"")</f>
      </c>
      <c r="HH932">
        <f>IF($IZ932&gt;=18,INDEX($GO:$GO,$IY932+18),"")</f>
      </c>
      <c r="HI932">
        <f>IF($IZ932&gt;=19,INDEX($GO:$GO,$IY932+19),"")</f>
      </c>
      <c r="HJ932">
        <f>IF($IZ932&gt;=20,INDEX($GO:$GO,$IY932+20),"")</f>
      </c>
      <c r="HK932">
        <f>IF($IZ932&gt;=21,INDEX($GO:$GO,$IY932+21),"")</f>
      </c>
      <c r="HL932">
        <f>IF($IZ932&gt;=22,INDEX($GO:$GO,$IY932+22),"")</f>
      </c>
      <c r="HM932">
        <f>IF($IZ932&gt;=23,INDEX($GO:$GO,$IY932+23),"")</f>
      </c>
      <c r="HN932">
        <f>IF($IZ932&gt;=24,INDEX($GO:$GO,$IY932+24),"")</f>
      </c>
      <c r="HO932">
        <f>IF($IZ932&gt;=25,INDEX($GO:$GO,$IY932+25),"")</f>
      </c>
      <c r="HP932">
        <f>IF($IZ932&gt;=26,INDEX($GO:$GO,$IY932+26),"")</f>
      </c>
      <c r="HQ932">
        <f>IF($IZ932&gt;=27,INDEX($GO:$GO,$IY932+27),"")</f>
      </c>
      <c r="HR932">
        <f>IF($IZ932&gt;=28,INDEX($GO:$GO,$IY932+28),"")</f>
      </c>
      <c r="HS932">
        <f>IF($IZ932&gt;=29,INDEX($GO:$GO,$IY932+29),"")</f>
      </c>
      <c r="HT932">
        <f>IF($IZ932&gt;=30,INDEX($GO:$GO,$IY932+30),"")</f>
      </c>
      <c r="HU932">
        <f>IF($IZ932&gt;=31,INDEX($GO:$GO,$IY932+31),"")</f>
      </c>
      <c r="HV932">
        <f>IF($IZ932&gt;=32,INDEX($GO:$GO,$IY932+32),"")</f>
      </c>
      <c r="HW932">
        <f>IF($IZ932&gt;=33,INDEX($GO:$GO,$IY932+33),"")</f>
      </c>
      <c r="HX932">
        <f>IF($IZ932&gt;=34,INDEX($GO:$GO,$IY932+34),"")</f>
      </c>
      <c r="HY932">
        <f>IF($IZ932&gt;=35,INDEX($GO:$GO,$IY932+35),"")</f>
      </c>
      <c r="HZ932">
        <f>IF($IZ932&gt;=36,INDEX($GO:$GO,$IY932+36),"")</f>
      </c>
      <c r="IA932">
        <f>IF($IZ932&gt;=37,INDEX($GO:$GO,$IY932+37),"")</f>
      </c>
      <c r="IB932">
        <f>IF($IZ932&gt;=38,INDEX($GO:$GO,$IY932+38),"")</f>
      </c>
      <c r="IC932">
        <f>IF($IZ932&gt;=39,INDEX($GO:$GO,$IY932+39),"")</f>
      </c>
      <c r="ID932">
        <f>IF($IZ932&gt;=40,INDEX($GO:$GO,$IY932+40),"")</f>
      </c>
      <c r="IE932">
        <f>IF($IZ932&gt;=41,INDEX($GO:$GO,$IY932+41),"")</f>
      </c>
      <c r="IF932">
        <f>IF($IZ932&gt;=42,INDEX($GO:$GO,$IY932+42),"")</f>
      </c>
      <c r="IG932">
        <f>IF($IZ932&gt;=43,INDEX($GO:$GO,$IY932+43),"")</f>
      </c>
      <c r="IH932">
        <f>IF($IZ932&gt;=44,INDEX($GO:$GO,$IY932+44),"")</f>
      </c>
      <c r="II932">
        <f>IF($IZ932&gt;=45,INDEX($GO:$GO,$IY932+45),"")</f>
      </c>
      <c r="IJ932">
        <f>IF($IZ932&gt;=46,INDEX($GO:$GO,$IY932+46),"")</f>
      </c>
      <c r="IK932">
        <f>IF($IZ932&gt;=47,INDEX($GO:$GO,$IY932+47),"")</f>
      </c>
      <c r="IL932">
        <f>IF($IZ932&gt;=48,INDEX($GO:$GO,$IY932+48),"")</f>
      </c>
      <c r="IM932">
        <f>IF($IZ932&gt;=49,INDEX($GO:$GO,$IY932+49),"")</f>
      </c>
      <c r="IN932">
        <f>IF($IZ932&gt;=50,INDEX($GO:$GO,$IY932+50),"")</f>
      </c>
      <c r="IO932">
        <f>IF($IZ932&gt;=51,INDEX($GO:$GO,$IY932+51),"")</f>
      </c>
      <c r="IP932">
        <f>IF($IZ932&gt;=52,INDEX($GO:$GO,$IY932+52),"")</f>
      </c>
      <c r="IQ932">
        <f>IF($IZ932&gt;=53,INDEX($GO:$GO,$IY932+53),"")</f>
      </c>
      <c r="IR932">
        <f>IF($IZ932&gt;=54,INDEX($GO:$GO,$IY932+54),"")</f>
      </c>
      <c r="IS932">
        <f>IF($IZ932&gt;=55,INDEX($GO:$GO,$IY932+55),"")</f>
      </c>
      <c r="IT932">
        <f>IF($IZ932&gt;=56,INDEX($GO:$GO,$IY932+56),"")</f>
      </c>
      <c r="IU932">
        <f>IF($IZ932&gt;=57,INDEX($GO:$GO,$IY932+57),"")</f>
      </c>
      <c r="IV932">
        <f>IF($IZ932&gt;=58,INDEX($GO:$GO,$IY932+58),"")</f>
      </c>
      <c r="IW932">
        <f>IF($IZ932&gt;=59,INDEX($GO:$GO,$IY932+59),"")</f>
      </c>
      <c r="IX932">
        <f>IF($IZ932&gt;=60,INDEX($GO:$GO,$IY932+60),"")</f>
      </c>
      <c r="IY932">
        <f>IFERROR(MATCH($GN932,$GO$2:$GO$827,0)+1,0)</f>
      </c>
      <c r="IZ932">
        <f>IFERROR(INDEX($GP$2:$GP$827,MATCH($GN932,$GO$2:$GO$827,0)),0)</f>
      </c>
      <c r="JA932" t="s">
        <v>23</v>
      </c>
      <c r="JB932" t="s">
        <v>23</v>
      </c>
    </row>
    <row r="933" spans="1:262" x14ac:dyDescent="0.25">
      <c r="F933" s="1"/>
      <c r="G933" s="1"/>
      <c r="H933" s="1"/>
      <c r="I933" s="1"/>
      <c r="J933" s="1">
        <f>IFERROR(IF(FIND(" - ",$F933)&gt;0,MID($F933,FIND(" - ",$F933)+3,LEN($F933)),""),"")</f>
      </c>
      <c r="L933" s="1"/>
      <c r="N933" t="s">
        <v>23</v>
      </c>
      <c r="P933">
        <f>IF(OR($N933="",$O933=""),"",IFERROR($N933/$O933,0))</f>
      </c>
      <c r="Q933">
        <f>IF($N933="","",
IF($G933="","",
IF(ISNUMBER(SEARCH("exempt",LOWER($G933))),0,
$N933*(VALUE(SUBSTITUTE($G933,"%",""))/100))))</f>
      </c>
      <c r="W933">
        <f>IF($N933="","",
SUM($N933,$Q933,$U933,$R933,$T933)-
IF($V933="",0,VALUE($V933)))</f>
      </c>
      <c r="AE933" t="s">
        <v>2244</v>
      </c>
      <c r="AM933">
        <f>IFERROR(LEFT($F933,FIND(" - ",$F933)-1),$F933)</f>
      </c>
      <c r="AP933">
        <f>IF($CE933&gt;=1,INDEX($AN:$AN,$CD933+1),"")</f>
      </c>
      <c r="AQ933">
        <f>IF($CE933&gt;=2,INDEX($AN:$AN,$CD933+2),"")</f>
      </c>
      <c r="AR933">
        <f>IF($CE933&gt;=3,INDEX($AN:$AN,$CD933+3),"")</f>
      </c>
      <c r="AS933">
        <f>IF($CE933&gt;=4,INDEX($AN:$AN,$CD933+4),"")</f>
      </c>
      <c r="AT933">
        <f>IF($CE933&gt;=5,INDEX($AN:$AN,$CD933+5),"")</f>
      </c>
      <c r="AU933">
        <f>IF($CE933&gt;=6,INDEX($AN:$AN,$CD933+6),"")</f>
      </c>
      <c r="AV933">
        <f>IF($CE933&gt;=7,INDEX($AN:$AN,$CD933+7),"")</f>
      </c>
      <c r="AW933">
        <f>IF($CE933&gt;=8,INDEX($AN:$AN,$CD933+8),"")</f>
      </c>
      <c r="AX933">
        <f>IF($CE933&gt;=9,INDEX($AN:$AN,$CD933+9),"")</f>
      </c>
      <c r="AY933">
        <f>IF($CE933&gt;=10,INDEX($AN:$AN,$CD933+10),"")</f>
      </c>
      <c r="AZ933">
        <f>IF($CE933&gt;=11,INDEX($AN:$AN,$CD933+11),"")</f>
      </c>
      <c r="BA933">
        <f>IF($CE933&gt;=12,INDEX($AN:$AN,$CD933+12),"")</f>
      </c>
      <c r="BB933">
        <f>IF($CE933&gt;=13,INDEX($AN:$AN,$CD933+13),"")</f>
      </c>
      <c r="BC933">
        <f>IF($CE933&gt;=14,INDEX($AN:$AN,$CD933+14),"")</f>
      </c>
      <c r="BD933">
        <f>IF($CE933&gt;=15,INDEX($AN:$AN,$CD933+15),"")</f>
      </c>
      <c r="BE933">
        <f>IF($CE933&gt;=16,INDEX($AN:$AN,$CD933+16),"")</f>
      </c>
      <c r="BF933">
        <f>IF($CE933&gt;=17,INDEX($AN:$AN,$CD933+17),"")</f>
      </c>
      <c r="BG933">
        <f>IF($CE933&gt;=18,INDEX($AN:$AN,$CD933+18),"")</f>
      </c>
      <c r="BH933">
        <f>IF($CE933&gt;=19,INDEX($AN:$AN,$CD933+19),"")</f>
      </c>
      <c r="BI933">
        <f>IF($CE933&gt;=20,INDEX($AN:$AN,$CD933+20),"")</f>
      </c>
      <c r="BJ933">
        <f>IF($CE933&gt;=21,INDEX($AN:$AN,$CD933+21),"")</f>
      </c>
      <c r="BK933">
        <f>IF($CE933&gt;=22,INDEX($AN:$AN,$CD933+22),"")</f>
      </c>
      <c r="BL933">
        <f>IF($CE933&gt;=23,INDEX($AN:$AN,$CD933+23),"")</f>
      </c>
      <c r="BM933">
        <f>IF($CE933&gt;=24,INDEX($AN:$AN,$CD933+24),"")</f>
      </c>
      <c r="BN933">
        <f>IF($CE933&gt;=25,INDEX($AN:$AN,$CD933+25),"")</f>
      </c>
      <c r="BO933">
        <f>IF($CE933&gt;=26,INDEX($AN:$AN,$CD933+26),"")</f>
      </c>
      <c r="BP933">
        <f>IF($CE933&gt;=27,INDEX($AN:$AN,$CD933+27),"")</f>
      </c>
      <c r="BQ933">
        <f>IF($CE933&gt;=28,INDEX($AN:$AN,$CD933+28),"")</f>
      </c>
      <c r="BR933">
        <f>IF($CE933&gt;=29,INDEX($AN:$AN,$CD933+29),"")</f>
      </c>
      <c r="BS933">
        <f>IF($CE933&gt;=30,INDEX($AN:$AN,$CD933+30),"")</f>
      </c>
      <c r="BT933">
        <f>IF($CE933&gt;=31,INDEX($AN:$AN,$CD933+31),"")</f>
      </c>
      <c r="BU933">
        <f>IF($CE933&gt;=32,INDEX($AN:$AN,$CD933+32),"")</f>
      </c>
      <c r="BV933">
        <f>IF($CE933&gt;=33,INDEX($AN:$AN,$CD933+33),"")</f>
      </c>
      <c r="BW933">
        <f>IF($CE933&gt;=34,INDEX($AN:$AN,$CD933+34),"")</f>
      </c>
      <c r="BX933">
        <f>IF($CE933&gt;=35,INDEX($AN:$AN,$CD933+35),"")</f>
      </c>
      <c r="BY933">
        <f>IF($CE933&gt;=36,INDEX($AN:$AN,$CD933+36),"")</f>
      </c>
      <c r="BZ933">
        <f>IF($CE933&gt;=37,INDEX($AN:$AN,$CD933+37),"")</f>
      </c>
      <c r="CA933">
        <f>IF($CE933&gt;=38,INDEX($AN:$AN,$CD933+38),"")</f>
      </c>
      <c r="CB933">
        <f>IF($CE933&gt;=39,INDEX($AN:$AN,$CD933+39),"")</f>
      </c>
      <c r="CC933">
        <f>IF($CE933&gt;=40,INDEX($AN:$AN,$CD933+40),"")</f>
      </c>
      <c r="CD933">
        <f>IFERROR(MATCH($AM933,$AN$2:$AN$133,0)+1,0)</f>
      </c>
      <c r="CE933">
        <f>IFERROR(INDEX($AO$2:$AO$133,MATCH($AM933,$AN$2:$AN$133,0)),0)</f>
      </c>
      <c r="CF933">
        <f>IFERROR(LEFT($K933,FIND(" - ",$K933)-1),$K933)</f>
      </c>
      <c r="CG933" t="s">
        <v>2245</v>
      </c>
      <c r="CH933">
        <v>1</v>
      </c>
      <c r="CI933">
        <f>IF($DD933&gt;=1,INDEX($CG:$CG,$DC933+1),"")</f>
      </c>
      <c r="CJ933">
        <f>IF($DD933&gt;=2,INDEX($CG:$CG,$DC933+2),"")</f>
      </c>
      <c r="CK933">
        <f>IF($DD933&gt;=3,INDEX($CG:$CG,$DC933+3),"")</f>
      </c>
      <c r="CL933">
        <f>IF($DD933&gt;=4,INDEX($CG:$CG,$DC933+4),"")</f>
      </c>
      <c r="CM933">
        <f>IF($DD933&gt;=5,INDEX($CG:$CG,$DC933+5),"")</f>
      </c>
      <c r="CN933">
        <f>IF($DD933&gt;=6,INDEX($CG:$CG,$DC933+6),"")</f>
      </c>
      <c r="CO933">
        <f>IF($DD933&gt;=7,INDEX($CG:$CG,$DC933+7),"")</f>
      </c>
      <c r="CP933">
        <f>IF($DD933&gt;=8,INDEX($CG:$CG,$DC933+8),"")</f>
      </c>
      <c r="CQ933">
        <f>IF($DD933&gt;=9,INDEX($CG:$CG,$DC933+9),"")</f>
      </c>
      <c r="CR933">
        <f>IF($DD933&gt;=10,INDEX($CG:$CG,$DC933+10),"")</f>
      </c>
      <c r="CS933">
        <f>IF($DD933&gt;=11,INDEX($CG:$CG,$DC933+11),"")</f>
      </c>
      <c r="CT933">
        <f>IF($DD933&gt;=12,INDEX($CG:$CG,$DC933+12),"")</f>
      </c>
      <c r="CU933">
        <f>IF($DD933&gt;=13,INDEX($CG:$CG,$DC933+13),"")</f>
      </c>
      <c r="CV933">
        <f>IF($DD933&gt;=14,INDEX($CG:$CG,$DC933+14),"")</f>
      </c>
      <c r="CW933">
        <f>IF($DD933&gt;=15,INDEX($CG:$CG,$DC933+15),"")</f>
      </c>
      <c r="CX933">
        <f>IF($DD933&gt;=16,INDEX($CG:$CG,$DC933+16),"")</f>
      </c>
      <c r="CY933">
        <f>IF($DD933&gt;=17,INDEX($CG:$CG,$DC933+17),"")</f>
      </c>
      <c r="CZ933">
        <f>IF($DD933&gt;=18,INDEX($CG:$CG,$DC933+18),"")</f>
      </c>
      <c r="DA933">
        <f>IF($DD933&gt;=19,INDEX($CG:$CG,$DC933+19),"")</f>
      </c>
      <c r="DB933">
        <f>IF($DD933&gt;=20,INDEX($CG:$CG,$DC933+20),"")</f>
      </c>
      <c r="DC933">
        <f>IFERROR(MATCH($CF933,$CG$2:$CG$1558,0)+1,0)</f>
      </c>
      <c r="DD933">
        <f>IFERROR(INDEX($CH$2:$CH$1558,MATCH($CF933,$CG$2:$CG$1558,0)),0)</f>
      </c>
      <c r="DE933">
        <f>IFERROR(INDEX($AL:$AL,MATCH($G933,$AK:$AK,0))&amp;"","")</f>
      </c>
      <c r="DI933">
        <f>IF($GL933&gt;=1,INDEX($DF:$DF,$GK933+1),"")</f>
      </c>
      <c r="DJ933">
        <f>IF($GL933&gt;=2,INDEX($DF:$DF,$GK933+2),"")</f>
      </c>
      <c r="DK933">
        <f>IF($GL933&gt;=3,INDEX($DF:$DF,$GK933+3),"")</f>
      </c>
      <c r="DL933">
        <f>IF($GL933&gt;=4,INDEX($DF:$DF,$GK933+4),"")</f>
      </c>
      <c r="DM933">
        <f>IF($GL933&gt;=5,INDEX($DF:$DF,$GK933+5),"")</f>
      </c>
      <c r="DN933">
        <f>IF($GL933&gt;=6,INDEX($DF:$DF,$GK933+6),"")</f>
      </c>
      <c r="DO933">
        <f>IF($GL933&gt;=7,INDEX($DF:$DF,$GK933+7),"")</f>
      </c>
      <c r="DP933">
        <f>IF($GL933&gt;=8,INDEX($DF:$DF,$GK933+8),"")</f>
      </c>
      <c r="DQ933">
        <f>IF($GL933&gt;=9,INDEX($DF:$DF,$GK933+9),"")</f>
      </c>
      <c r="DR933">
        <f>IF($GL933&gt;=10,INDEX($DF:$DF,$GK933+10),"")</f>
      </c>
      <c r="DS933">
        <f>IF($GL933&gt;=11,INDEX($DF:$DF,$GK933+11),"")</f>
      </c>
      <c r="DT933">
        <f>IF($GL933&gt;=12,INDEX($DF:$DF,$GK933+12),"")</f>
      </c>
      <c r="DU933">
        <f>IF($GL933&gt;=13,INDEX($DF:$DF,$GK933+13),"")</f>
      </c>
      <c r="DV933">
        <f>IF($GL933&gt;=14,INDEX($DF:$DF,$GK933+14),"")</f>
      </c>
      <c r="DW933">
        <f>IF($GL933&gt;=15,INDEX($DF:$DF,$GK933+15),"")</f>
      </c>
      <c r="DX933">
        <f>IF($GL933&gt;=16,INDEX($DF:$DF,$GK933+16),"")</f>
      </c>
      <c r="DY933">
        <f>IF($GL933&gt;=17,INDEX($DF:$DF,$GK933+17),"")</f>
      </c>
      <c r="DZ933">
        <f>IF($GL933&gt;=18,INDEX($DF:$DF,$GK933+18),"")</f>
      </c>
      <c r="EA933">
        <f>IF($GL933&gt;=19,INDEX($DF:$DF,$GK933+19),"")</f>
      </c>
      <c r="EB933">
        <f>IF($GL933&gt;=20,INDEX($DF:$DF,$GK933+20),"")</f>
      </c>
      <c r="EC933">
        <f>IF($GL933&gt;=21,INDEX($DF:$DF,$GK933+21),"")</f>
      </c>
      <c r="ED933">
        <f>IF($GL933&gt;=22,INDEX($DF:$DF,$GK933+22),"")</f>
      </c>
      <c r="EE933">
        <f>IF($GL933&gt;=23,INDEX($DF:$DF,$GK933+23),"")</f>
      </c>
      <c r="EF933">
        <f>IF($GL933&gt;=24,INDEX($DF:$DF,$GK933+24),"")</f>
      </c>
      <c r="EG933">
        <f>IF($GL933&gt;=25,INDEX($DF:$DF,$GK933+25),"")</f>
      </c>
      <c r="EH933">
        <f>IF($GL933&gt;=26,INDEX($DF:$DF,$GK933+26),"")</f>
      </c>
      <c r="EI933">
        <f>IF($GL933&gt;=27,INDEX($DF:$DF,$GK933+27),"")</f>
      </c>
      <c r="EJ933">
        <f>IF($GL933&gt;=28,INDEX($DF:$DF,$GK933+28),"")</f>
      </c>
      <c r="EK933">
        <f>IF($GL933&gt;=29,INDEX($DF:$DF,$GK933+29),"")</f>
      </c>
      <c r="EL933">
        <f>IF($GL933&gt;=30,INDEX($DF:$DF,$GK933+30),"")</f>
      </c>
      <c r="EM933">
        <f>IF($GL933&gt;=31,INDEX($DF:$DF,$GK933+31),"")</f>
      </c>
      <c r="EN933">
        <f>IF($GL933&gt;=32,INDEX($DF:$DF,$GK933+32),"")</f>
      </c>
      <c r="EO933">
        <f>IF($GL933&gt;=33,INDEX($DF:$DF,$GK933+33),"")</f>
      </c>
      <c r="EP933">
        <f>IF($GL933&gt;=34,INDEX($DF:$DF,$GK933+34),"")</f>
      </c>
      <c r="EQ933">
        <f>IF($GL933&gt;=35,INDEX($DF:$DF,$GK933+35),"")</f>
      </c>
      <c r="ER933">
        <f>IF($GL933&gt;=36,INDEX($DF:$DF,$GK933+36),"")</f>
      </c>
      <c r="ES933">
        <f>IF($GL933&gt;=37,INDEX($DF:$DF,$GK933+37),"")</f>
      </c>
      <c r="ET933">
        <f>IF($GL933&gt;=38,INDEX($DF:$DF,$GK933+38),"")</f>
      </c>
      <c r="EU933">
        <f>IF($GL933&gt;=39,INDEX($DF:$DF,$GK933+39),"")</f>
      </c>
      <c r="EV933">
        <f>IF($GL933&gt;=40,INDEX($DF:$DF,$GK933+40),"")</f>
      </c>
      <c r="EW933">
        <f>IF($GL933&gt;=1,INDEX($DG:$DG,$GK933+1),"")</f>
      </c>
      <c r="EX933">
        <f>IF($GL933&gt;=2,INDEX($DG:$DG,$GK933+2),"")</f>
      </c>
      <c r="EY933">
        <f>IF($GL933&gt;=3,INDEX($DG:$DG,$GK933+3),"")</f>
      </c>
      <c r="EZ933">
        <f>IF($GL933&gt;=4,INDEX($DG:$DG,$GK933+4),"")</f>
      </c>
      <c r="FA933">
        <f>IF($GL933&gt;=5,INDEX($DG:$DG,$GK933+5),"")</f>
      </c>
      <c r="FB933">
        <f>IF($GL933&gt;=6,INDEX($DG:$DG,$GK933+6),"")</f>
      </c>
      <c r="FC933">
        <f>IF($GL933&gt;=7,INDEX($DG:$DG,$GK933+7),"")</f>
      </c>
      <c r="FD933">
        <f>IF($GL933&gt;=8,INDEX($DG:$DG,$GK933+8),"")</f>
      </c>
      <c r="FE933">
        <f>IF($GL933&gt;=9,INDEX($DG:$DG,$GK933+9),"")</f>
      </c>
      <c r="FF933">
        <f>IF($GL933&gt;=10,INDEX($DG:$DG,$GK933+10),"")</f>
      </c>
      <c r="FG933">
        <f>IF($GL933&gt;=11,INDEX($DG:$DG,$GK933+11),"")</f>
      </c>
      <c r="FH933">
        <f>IF($GL933&gt;=12,INDEX($DG:$DG,$GK933+12),"")</f>
      </c>
      <c r="FI933">
        <f>IF($GL933&gt;=13,INDEX($DG:$DG,$GK933+13),"")</f>
      </c>
      <c r="FJ933">
        <f>IF($GL933&gt;=14,INDEX($DG:$DG,$GK933+14),"")</f>
      </c>
      <c r="FK933">
        <f>IF($GL933&gt;=15,INDEX($DG:$DG,$GK933+15),"")</f>
      </c>
      <c r="FL933">
        <f>IF($GL933&gt;=16,INDEX($DG:$DG,$GK933+16),"")</f>
      </c>
      <c r="FM933">
        <f>IF($GL933&gt;=17,INDEX($DG:$DG,$GK933+17),"")</f>
      </c>
      <c r="FN933">
        <f>IF($GL933&gt;=18,INDEX($DG:$DG,$GK933+18),"")</f>
      </c>
      <c r="FO933">
        <f>IF($GL933&gt;=19,INDEX($DG:$DG,$GK933+19),"")</f>
      </c>
      <c r="FP933">
        <f>IF($GL933&gt;=20,INDEX($DG:$DG,$GK933+20),"")</f>
      </c>
      <c r="FQ933">
        <f>IF($GL933&gt;=21,INDEX($DG:$DG,$GK933+21),"")</f>
      </c>
      <c r="FR933">
        <f>IF($GL933&gt;=22,INDEX($DG:$DG,$GK933+22),"")</f>
      </c>
      <c r="FS933">
        <f>IF($GL933&gt;=23,INDEX($DG:$DG,$GK933+23),"")</f>
      </c>
      <c r="FT933">
        <f>IF($GL933&gt;=24,INDEX($DG:$DG,$GK933+24),"")</f>
      </c>
      <c r="FU933">
        <f>IF($GL933&gt;=25,INDEX($DG:$DG,$GK933+25),"")</f>
      </c>
      <c r="FV933">
        <f>IF($GL933&gt;=26,INDEX($DG:$DG,$GK933+26),"")</f>
      </c>
      <c r="FW933">
        <f>IF($GL933&gt;=27,INDEX($DG:$DG,$GK933+27),"")</f>
      </c>
      <c r="FX933">
        <f>IF($GL933&gt;=28,INDEX($DG:$DG,$GK933+28),"")</f>
      </c>
      <c r="FY933">
        <f>IF($GL933&gt;=29,INDEX($DG:$DG,$GK933+29),"")</f>
      </c>
      <c r="FZ933">
        <f>IF($GL933&gt;=30,INDEX($DG:$DG,$GK933+30),"")</f>
      </c>
      <c r="GA933">
        <f>IF($GL933&gt;=31,INDEX($DG:$DG,$GK933+31),"")</f>
      </c>
      <c r="GB933">
        <f>IF($GL933&gt;=32,INDEX($DG:$DG,$GK933+32),"")</f>
      </c>
      <c r="GC933">
        <f>IF($GL933&gt;=33,INDEX($DG:$DG,$GK933+33),"")</f>
      </c>
      <c r="GD933">
        <f>IF($GL933&gt;=34,INDEX($DG:$DG,$GK933+34),"")</f>
      </c>
      <c r="GE933">
        <f>IF($GL933&gt;=35,INDEX($DG:$DG,$GK933+35),"")</f>
      </c>
      <c r="GF933">
        <f>IF($GL933&gt;=36,INDEX($DG:$DG,$GK933+36),"")</f>
      </c>
      <c r="GG933">
        <f>IF($GL933&gt;=37,INDEX($DG:$DG,$GK933+37),"")</f>
      </c>
      <c r="GH933">
        <f>IF($GL933&gt;=38,INDEX($DG:$DG,$GK933+38),"")</f>
      </c>
      <c r="GI933">
        <f>IF($GL933&gt;=39,INDEX($DG:$DG,$GK933+39),"")</f>
      </c>
      <c r="GJ933">
        <f>IF($GL933&gt;=40,INDEX($DG:$DG,$GK933+40),"")</f>
      </c>
      <c r="GK933">
        <f>IFERROR(MATCH($DE933,$DF$2:$DF$166,0)+1,0)</f>
      </c>
      <c r="GL933">
        <f>IFERROR(INDEX($DH$2:$DH$166,MATCH($DE933,$DF$2:$DF$166,0)),0)</f>
      </c>
      <c r="GM933">
        <f>IFERROR(MATCH($H933,$DI$933:$EV$933,0),0)</f>
      </c>
      <c r="GN933">
        <f>IF($GM933&gt;0,INDEX($EW$933:$GJ$933,$GM933),"")</f>
      </c>
      <c r="GQ933">
        <f>IF($IZ933&gt;=1,INDEX($GO:$GO,$IY933+1),"")</f>
      </c>
      <c r="GR933">
        <f>IF($IZ933&gt;=2,INDEX($GO:$GO,$IY933+2),"")</f>
      </c>
      <c r="GS933">
        <f>IF($IZ933&gt;=3,INDEX($GO:$GO,$IY933+3),"")</f>
      </c>
      <c r="GT933">
        <f>IF($IZ933&gt;=4,INDEX($GO:$GO,$IY933+4),"")</f>
      </c>
      <c r="GU933">
        <f>IF($IZ933&gt;=5,INDEX($GO:$GO,$IY933+5),"")</f>
      </c>
      <c r="GV933">
        <f>IF($IZ933&gt;=6,INDEX($GO:$GO,$IY933+6),"")</f>
      </c>
      <c r="GW933">
        <f>IF($IZ933&gt;=7,INDEX($GO:$GO,$IY933+7),"")</f>
      </c>
      <c r="GX933">
        <f>IF($IZ933&gt;=8,INDEX($GO:$GO,$IY933+8),"")</f>
      </c>
      <c r="GY933">
        <f>IF($IZ933&gt;=9,INDEX($GO:$GO,$IY933+9),"")</f>
      </c>
      <c r="GZ933">
        <f>IF($IZ933&gt;=10,INDEX($GO:$GO,$IY933+10),"")</f>
      </c>
      <c r="HA933">
        <f>IF($IZ933&gt;=11,INDEX($GO:$GO,$IY933+11),"")</f>
      </c>
      <c r="HB933">
        <f>IF($IZ933&gt;=12,INDEX($GO:$GO,$IY933+12),"")</f>
      </c>
      <c r="HC933">
        <f>IF($IZ933&gt;=13,INDEX($GO:$GO,$IY933+13),"")</f>
      </c>
      <c r="HD933">
        <f>IF($IZ933&gt;=14,INDEX($GO:$GO,$IY933+14),"")</f>
      </c>
      <c r="HE933">
        <f>IF($IZ933&gt;=15,INDEX($GO:$GO,$IY933+15),"")</f>
      </c>
      <c r="HF933">
        <f>IF($IZ933&gt;=16,INDEX($GO:$GO,$IY933+16),"")</f>
      </c>
      <c r="HG933">
        <f>IF($IZ933&gt;=17,INDEX($GO:$GO,$IY933+17),"")</f>
      </c>
      <c r="HH933">
        <f>IF($IZ933&gt;=18,INDEX($GO:$GO,$IY933+18),"")</f>
      </c>
      <c r="HI933">
        <f>IF($IZ933&gt;=19,INDEX($GO:$GO,$IY933+19),"")</f>
      </c>
      <c r="HJ933">
        <f>IF($IZ933&gt;=20,INDEX($GO:$GO,$IY933+20),"")</f>
      </c>
      <c r="HK933">
        <f>IF($IZ933&gt;=21,INDEX($GO:$GO,$IY933+21),"")</f>
      </c>
      <c r="HL933">
        <f>IF($IZ933&gt;=22,INDEX($GO:$GO,$IY933+22),"")</f>
      </c>
      <c r="HM933">
        <f>IF($IZ933&gt;=23,INDEX($GO:$GO,$IY933+23),"")</f>
      </c>
      <c r="HN933">
        <f>IF($IZ933&gt;=24,INDEX($GO:$GO,$IY933+24),"")</f>
      </c>
      <c r="HO933">
        <f>IF($IZ933&gt;=25,INDEX($GO:$GO,$IY933+25),"")</f>
      </c>
      <c r="HP933">
        <f>IF($IZ933&gt;=26,INDEX($GO:$GO,$IY933+26),"")</f>
      </c>
      <c r="HQ933">
        <f>IF($IZ933&gt;=27,INDEX($GO:$GO,$IY933+27),"")</f>
      </c>
      <c r="HR933">
        <f>IF($IZ933&gt;=28,INDEX($GO:$GO,$IY933+28),"")</f>
      </c>
      <c r="HS933">
        <f>IF($IZ933&gt;=29,INDEX($GO:$GO,$IY933+29),"")</f>
      </c>
      <c r="HT933">
        <f>IF($IZ933&gt;=30,INDEX($GO:$GO,$IY933+30),"")</f>
      </c>
      <c r="HU933">
        <f>IF($IZ933&gt;=31,INDEX($GO:$GO,$IY933+31),"")</f>
      </c>
      <c r="HV933">
        <f>IF($IZ933&gt;=32,INDEX($GO:$GO,$IY933+32),"")</f>
      </c>
      <c r="HW933">
        <f>IF($IZ933&gt;=33,INDEX($GO:$GO,$IY933+33),"")</f>
      </c>
      <c r="HX933">
        <f>IF($IZ933&gt;=34,INDEX($GO:$GO,$IY933+34),"")</f>
      </c>
      <c r="HY933">
        <f>IF($IZ933&gt;=35,INDEX($GO:$GO,$IY933+35),"")</f>
      </c>
      <c r="HZ933">
        <f>IF($IZ933&gt;=36,INDEX($GO:$GO,$IY933+36),"")</f>
      </c>
      <c r="IA933">
        <f>IF($IZ933&gt;=37,INDEX($GO:$GO,$IY933+37),"")</f>
      </c>
      <c r="IB933">
        <f>IF($IZ933&gt;=38,INDEX($GO:$GO,$IY933+38),"")</f>
      </c>
      <c r="IC933">
        <f>IF($IZ933&gt;=39,INDEX($GO:$GO,$IY933+39),"")</f>
      </c>
      <c r="ID933">
        <f>IF($IZ933&gt;=40,INDEX($GO:$GO,$IY933+40),"")</f>
      </c>
      <c r="IE933">
        <f>IF($IZ933&gt;=41,INDEX($GO:$GO,$IY933+41),"")</f>
      </c>
      <c r="IF933">
        <f>IF($IZ933&gt;=42,INDEX($GO:$GO,$IY933+42),"")</f>
      </c>
      <c r="IG933">
        <f>IF($IZ933&gt;=43,INDEX($GO:$GO,$IY933+43),"")</f>
      </c>
      <c r="IH933">
        <f>IF($IZ933&gt;=44,INDEX($GO:$GO,$IY933+44),"")</f>
      </c>
      <c r="II933">
        <f>IF($IZ933&gt;=45,INDEX($GO:$GO,$IY933+45),"")</f>
      </c>
      <c r="IJ933">
        <f>IF($IZ933&gt;=46,INDEX($GO:$GO,$IY933+46),"")</f>
      </c>
      <c r="IK933">
        <f>IF($IZ933&gt;=47,INDEX($GO:$GO,$IY933+47),"")</f>
      </c>
      <c r="IL933">
        <f>IF($IZ933&gt;=48,INDEX($GO:$GO,$IY933+48),"")</f>
      </c>
      <c r="IM933">
        <f>IF($IZ933&gt;=49,INDEX($GO:$GO,$IY933+49),"")</f>
      </c>
      <c r="IN933">
        <f>IF($IZ933&gt;=50,INDEX($GO:$GO,$IY933+50),"")</f>
      </c>
      <c r="IO933">
        <f>IF($IZ933&gt;=51,INDEX($GO:$GO,$IY933+51),"")</f>
      </c>
      <c r="IP933">
        <f>IF($IZ933&gt;=52,INDEX($GO:$GO,$IY933+52),"")</f>
      </c>
      <c r="IQ933">
        <f>IF($IZ933&gt;=53,INDEX($GO:$GO,$IY933+53),"")</f>
      </c>
      <c r="IR933">
        <f>IF($IZ933&gt;=54,INDEX($GO:$GO,$IY933+54),"")</f>
      </c>
      <c r="IS933">
        <f>IF($IZ933&gt;=55,INDEX($GO:$GO,$IY933+55),"")</f>
      </c>
      <c r="IT933">
        <f>IF($IZ933&gt;=56,INDEX($GO:$GO,$IY933+56),"")</f>
      </c>
      <c r="IU933">
        <f>IF($IZ933&gt;=57,INDEX($GO:$GO,$IY933+57),"")</f>
      </c>
      <c r="IV933">
        <f>IF($IZ933&gt;=58,INDEX($GO:$GO,$IY933+58),"")</f>
      </c>
      <c r="IW933">
        <f>IF($IZ933&gt;=59,INDEX($GO:$GO,$IY933+59),"")</f>
      </c>
      <c r="IX933">
        <f>IF($IZ933&gt;=60,INDEX($GO:$GO,$IY933+60),"")</f>
      </c>
      <c r="IY933">
        <f>IFERROR(MATCH($GN933,$GO$2:$GO$827,0)+1,0)</f>
      </c>
      <c r="IZ933">
        <f>IFERROR(INDEX($GP$2:$GP$827,MATCH($GN933,$GO$2:$GO$827,0)),0)</f>
      </c>
      <c r="JA933" t="s">
        <v>23</v>
      </c>
      <c r="JB933" t="s">
        <v>23</v>
      </c>
    </row>
    <row r="934" spans="1:262" x14ac:dyDescent="0.25">
      <c r="F934" s="1"/>
      <c r="G934" s="1"/>
      <c r="H934" s="1"/>
      <c r="I934" s="1"/>
      <c r="J934" s="1">
        <f>IFERROR(IF(FIND(" - ",$F934)&gt;0,MID($F934,FIND(" - ",$F934)+3,LEN($F934)),""),"")</f>
      </c>
      <c r="L934" s="1"/>
      <c r="N934" t="s">
        <v>23</v>
      </c>
      <c r="P934">
        <f>IF(OR($N934="",$O934=""),"",IFERROR($N934/$O934,0))</f>
      </c>
      <c r="Q934">
        <f>IF($N934="","",
IF($G934="","",
IF(ISNUMBER(SEARCH("exempt",LOWER($G934))),0,
$N934*(VALUE(SUBSTITUTE($G934,"%",""))/100))))</f>
      </c>
      <c r="W934">
        <f>IF($N934="","",
SUM($N934,$Q934,$U934,$R934,$T934)-
IF($V934="",0,VALUE($V934)))</f>
      </c>
      <c r="AE934" t="s">
        <v>2246</v>
      </c>
      <c r="AM934">
        <f>IFERROR(LEFT($F934,FIND(" - ",$F934)-1),$F934)</f>
      </c>
      <c r="AP934">
        <f>IF($CE934&gt;=1,INDEX($AN:$AN,$CD934+1),"")</f>
      </c>
      <c r="AQ934">
        <f>IF($CE934&gt;=2,INDEX($AN:$AN,$CD934+2),"")</f>
      </c>
      <c r="AR934">
        <f>IF($CE934&gt;=3,INDEX($AN:$AN,$CD934+3),"")</f>
      </c>
      <c r="AS934">
        <f>IF($CE934&gt;=4,INDEX($AN:$AN,$CD934+4),"")</f>
      </c>
      <c r="AT934">
        <f>IF($CE934&gt;=5,INDEX($AN:$AN,$CD934+5),"")</f>
      </c>
      <c r="AU934">
        <f>IF($CE934&gt;=6,INDEX($AN:$AN,$CD934+6),"")</f>
      </c>
      <c r="AV934">
        <f>IF($CE934&gt;=7,INDEX($AN:$AN,$CD934+7),"")</f>
      </c>
      <c r="AW934">
        <f>IF($CE934&gt;=8,INDEX($AN:$AN,$CD934+8),"")</f>
      </c>
      <c r="AX934">
        <f>IF($CE934&gt;=9,INDEX($AN:$AN,$CD934+9),"")</f>
      </c>
      <c r="AY934">
        <f>IF($CE934&gt;=10,INDEX($AN:$AN,$CD934+10),"")</f>
      </c>
      <c r="AZ934">
        <f>IF($CE934&gt;=11,INDEX($AN:$AN,$CD934+11),"")</f>
      </c>
      <c r="BA934">
        <f>IF($CE934&gt;=12,INDEX($AN:$AN,$CD934+12),"")</f>
      </c>
      <c r="BB934">
        <f>IF($CE934&gt;=13,INDEX($AN:$AN,$CD934+13),"")</f>
      </c>
      <c r="BC934">
        <f>IF($CE934&gt;=14,INDEX($AN:$AN,$CD934+14),"")</f>
      </c>
      <c r="BD934">
        <f>IF($CE934&gt;=15,INDEX($AN:$AN,$CD934+15),"")</f>
      </c>
      <c r="BE934">
        <f>IF($CE934&gt;=16,INDEX($AN:$AN,$CD934+16),"")</f>
      </c>
      <c r="BF934">
        <f>IF($CE934&gt;=17,INDEX($AN:$AN,$CD934+17),"")</f>
      </c>
      <c r="BG934">
        <f>IF($CE934&gt;=18,INDEX($AN:$AN,$CD934+18),"")</f>
      </c>
      <c r="BH934">
        <f>IF($CE934&gt;=19,INDEX($AN:$AN,$CD934+19),"")</f>
      </c>
      <c r="BI934">
        <f>IF($CE934&gt;=20,INDEX($AN:$AN,$CD934+20),"")</f>
      </c>
      <c r="BJ934">
        <f>IF($CE934&gt;=21,INDEX($AN:$AN,$CD934+21),"")</f>
      </c>
      <c r="BK934">
        <f>IF($CE934&gt;=22,INDEX($AN:$AN,$CD934+22),"")</f>
      </c>
      <c r="BL934">
        <f>IF($CE934&gt;=23,INDEX($AN:$AN,$CD934+23),"")</f>
      </c>
      <c r="BM934">
        <f>IF($CE934&gt;=24,INDEX($AN:$AN,$CD934+24),"")</f>
      </c>
      <c r="BN934">
        <f>IF($CE934&gt;=25,INDEX($AN:$AN,$CD934+25),"")</f>
      </c>
      <c r="BO934">
        <f>IF($CE934&gt;=26,INDEX($AN:$AN,$CD934+26),"")</f>
      </c>
      <c r="BP934">
        <f>IF($CE934&gt;=27,INDEX($AN:$AN,$CD934+27),"")</f>
      </c>
      <c r="BQ934">
        <f>IF($CE934&gt;=28,INDEX($AN:$AN,$CD934+28),"")</f>
      </c>
      <c r="BR934">
        <f>IF($CE934&gt;=29,INDEX($AN:$AN,$CD934+29),"")</f>
      </c>
      <c r="BS934">
        <f>IF($CE934&gt;=30,INDEX($AN:$AN,$CD934+30),"")</f>
      </c>
      <c r="BT934">
        <f>IF($CE934&gt;=31,INDEX($AN:$AN,$CD934+31),"")</f>
      </c>
      <c r="BU934">
        <f>IF($CE934&gt;=32,INDEX($AN:$AN,$CD934+32),"")</f>
      </c>
      <c r="BV934">
        <f>IF($CE934&gt;=33,INDEX($AN:$AN,$CD934+33),"")</f>
      </c>
      <c r="BW934">
        <f>IF($CE934&gt;=34,INDEX($AN:$AN,$CD934+34),"")</f>
      </c>
      <c r="BX934">
        <f>IF($CE934&gt;=35,INDEX($AN:$AN,$CD934+35),"")</f>
      </c>
      <c r="BY934">
        <f>IF($CE934&gt;=36,INDEX($AN:$AN,$CD934+36),"")</f>
      </c>
      <c r="BZ934">
        <f>IF($CE934&gt;=37,INDEX($AN:$AN,$CD934+37),"")</f>
      </c>
      <c r="CA934">
        <f>IF($CE934&gt;=38,INDEX($AN:$AN,$CD934+38),"")</f>
      </c>
      <c r="CB934">
        <f>IF($CE934&gt;=39,INDEX($AN:$AN,$CD934+39),"")</f>
      </c>
      <c r="CC934">
        <f>IF($CE934&gt;=40,INDEX($AN:$AN,$CD934+40),"")</f>
      </c>
      <c r="CD934">
        <f>IFERROR(MATCH($AM934,$AN$2:$AN$133,0)+1,0)</f>
      </c>
      <c r="CE934">
        <f>IFERROR(INDEX($AO$2:$AO$133,MATCH($AM934,$AN$2:$AN$133,0)),0)</f>
      </c>
      <c r="CF934">
        <f>IFERROR(LEFT($K934,FIND(" - ",$K934)-1),$K934)</f>
      </c>
      <c r="CG934" t="s">
        <v>108</v>
      </c>
      <c r="CI934">
        <f>IF($DD934&gt;=1,INDEX($CG:$CG,$DC934+1),"")</f>
      </c>
      <c r="CJ934">
        <f>IF($DD934&gt;=2,INDEX($CG:$CG,$DC934+2),"")</f>
      </c>
      <c r="CK934">
        <f>IF($DD934&gt;=3,INDEX($CG:$CG,$DC934+3),"")</f>
      </c>
      <c r="CL934">
        <f>IF($DD934&gt;=4,INDEX($CG:$CG,$DC934+4),"")</f>
      </c>
      <c r="CM934">
        <f>IF($DD934&gt;=5,INDEX($CG:$CG,$DC934+5),"")</f>
      </c>
      <c r="CN934">
        <f>IF($DD934&gt;=6,INDEX($CG:$CG,$DC934+6),"")</f>
      </c>
      <c r="CO934">
        <f>IF($DD934&gt;=7,INDEX($CG:$CG,$DC934+7),"")</f>
      </c>
      <c r="CP934">
        <f>IF($DD934&gt;=8,INDEX($CG:$CG,$DC934+8),"")</f>
      </c>
      <c r="CQ934">
        <f>IF($DD934&gt;=9,INDEX($CG:$CG,$DC934+9),"")</f>
      </c>
      <c r="CR934">
        <f>IF($DD934&gt;=10,INDEX($CG:$CG,$DC934+10),"")</f>
      </c>
      <c r="CS934">
        <f>IF($DD934&gt;=11,INDEX($CG:$CG,$DC934+11),"")</f>
      </c>
      <c r="CT934">
        <f>IF($DD934&gt;=12,INDEX($CG:$CG,$DC934+12),"")</f>
      </c>
      <c r="CU934">
        <f>IF($DD934&gt;=13,INDEX($CG:$CG,$DC934+13),"")</f>
      </c>
      <c r="CV934">
        <f>IF($DD934&gt;=14,INDEX($CG:$CG,$DC934+14),"")</f>
      </c>
      <c r="CW934">
        <f>IF($DD934&gt;=15,INDEX($CG:$CG,$DC934+15),"")</f>
      </c>
      <c r="CX934">
        <f>IF($DD934&gt;=16,INDEX($CG:$CG,$DC934+16),"")</f>
      </c>
      <c r="CY934">
        <f>IF($DD934&gt;=17,INDEX($CG:$CG,$DC934+17),"")</f>
      </c>
      <c r="CZ934">
        <f>IF($DD934&gt;=18,INDEX($CG:$CG,$DC934+18),"")</f>
      </c>
      <c r="DA934">
        <f>IF($DD934&gt;=19,INDEX($CG:$CG,$DC934+19),"")</f>
      </c>
      <c r="DB934">
        <f>IF($DD934&gt;=20,INDEX($CG:$CG,$DC934+20),"")</f>
      </c>
      <c r="DC934">
        <f>IFERROR(MATCH($CF934,$CG$2:$CG$1558,0)+1,0)</f>
      </c>
      <c r="DD934">
        <f>IFERROR(INDEX($CH$2:$CH$1558,MATCH($CF934,$CG$2:$CG$1558,0)),0)</f>
      </c>
      <c r="DE934">
        <f>IFERROR(INDEX($AL:$AL,MATCH($G934,$AK:$AK,0))&amp;"","")</f>
      </c>
      <c r="DI934">
        <f>IF($GL934&gt;=1,INDEX($DF:$DF,$GK934+1),"")</f>
      </c>
      <c r="DJ934">
        <f>IF($GL934&gt;=2,INDEX($DF:$DF,$GK934+2),"")</f>
      </c>
      <c r="DK934">
        <f>IF($GL934&gt;=3,INDEX($DF:$DF,$GK934+3),"")</f>
      </c>
      <c r="DL934">
        <f>IF($GL934&gt;=4,INDEX($DF:$DF,$GK934+4),"")</f>
      </c>
      <c r="DM934">
        <f>IF($GL934&gt;=5,INDEX($DF:$DF,$GK934+5),"")</f>
      </c>
      <c r="DN934">
        <f>IF($GL934&gt;=6,INDEX($DF:$DF,$GK934+6),"")</f>
      </c>
      <c r="DO934">
        <f>IF($GL934&gt;=7,INDEX($DF:$DF,$GK934+7),"")</f>
      </c>
      <c r="DP934">
        <f>IF($GL934&gt;=8,INDEX($DF:$DF,$GK934+8),"")</f>
      </c>
      <c r="DQ934">
        <f>IF($GL934&gt;=9,INDEX($DF:$DF,$GK934+9),"")</f>
      </c>
      <c r="DR934">
        <f>IF($GL934&gt;=10,INDEX($DF:$DF,$GK934+10),"")</f>
      </c>
      <c r="DS934">
        <f>IF($GL934&gt;=11,INDEX($DF:$DF,$GK934+11),"")</f>
      </c>
      <c r="DT934">
        <f>IF($GL934&gt;=12,INDEX($DF:$DF,$GK934+12),"")</f>
      </c>
      <c r="DU934">
        <f>IF($GL934&gt;=13,INDEX($DF:$DF,$GK934+13),"")</f>
      </c>
      <c r="DV934">
        <f>IF($GL934&gt;=14,INDEX($DF:$DF,$GK934+14),"")</f>
      </c>
      <c r="DW934">
        <f>IF($GL934&gt;=15,INDEX($DF:$DF,$GK934+15),"")</f>
      </c>
      <c r="DX934">
        <f>IF($GL934&gt;=16,INDEX($DF:$DF,$GK934+16),"")</f>
      </c>
      <c r="DY934">
        <f>IF($GL934&gt;=17,INDEX($DF:$DF,$GK934+17),"")</f>
      </c>
      <c r="DZ934">
        <f>IF($GL934&gt;=18,INDEX($DF:$DF,$GK934+18),"")</f>
      </c>
      <c r="EA934">
        <f>IF($GL934&gt;=19,INDEX($DF:$DF,$GK934+19),"")</f>
      </c>
      <c r="EB934">
        <f>IF($GL934&gt;=20,INDEX($DF:$DF,$GK934+20),"")</f>
      </c>
      <c r="EC934">
        <f>IF($GL934&gt;=21,INDEX($DF:$DF,$GK934+21),"")</f>
      </c>
      <c r="ED934">
        <f>IF($GL934&gt;=22,INDEX($DF:$DF,$GK934+22),"")</f>
      </c>
      <c r="EE934">
        <f>IF($GL934&gt;=23,INDEX($DF:$DF,$GK934+23),"")</f>
      </c>
      <c r="EF934">
        <f>IF($GL934&gt;=24,INDEX($DF:$DF,$GK934+24),"")</f>
      </c>
      <c r="EG934">
        <f>IF($GL934&gt;=25,INDEX($DF:$DF,$GK934+25),"")</f>
      </c>
      <c r="EH934">
        <f>IF($GL934&gt;=26,INDEX($DF:$DF,$GK934+26),"")</f>
      </c>
      <c r="EI934">
        <f>IF($GL934&gt;=27,INDEX($DF:$DF,$GK934+27),"")</f>
      </c>
      <c r="EJ934">
        <f>IF($GL934&gt;=28,INDEX($DF:$DF,$GK934+28),"")</f>
      </c>
      <c r="EK934">
        <f>IF($GL934&gt;=29,INDEX($DF:$DF,$GK934+29),"")</f>
      </c>
      <c r="EL934">
        <f>IF($GL934&gt;=30,INDEX($DF:$DF,$GK934+30),"")</f>
      </c>
      <c r="EM934">
        <f>IF($GL934&gt;=31,INDEX($DF:$DF,$GK934+31),"")</f>
      </c>
      <c r="EN934">
        <f>IF($GL934&gt;=32,INDEX($DF:$DF,$GK934+32),"")</f>
      </c>
      <c r="EO934">
        <f>IF($GL934&gt;=33,INDEX($DF:$DF,$GK934+33),"")</f>
      </c>
      <c r="EP934">
        <f>IF($GL934&gt;=34,INDEX($DF:$DF,$GK934+34),"")</f>
      </c>
      <c r="EQ934">
        <f>IF($GL934&gt;=35,INDEX($DF:$DF,$GK934+35),"")</f>
      </c>
      <c r="ER934">
        <f>IF($GL934&gt;=36,INDEX($DF:$DF,$GK934+36),"")</f>
      </c>
      <c r="ES934">
        <f>IF($GL934&gt;=37,INDEX($DF:$DF,$GK934+37),"")</f>
      </c>
      <c r="ET934">
        <f>IF($GL934&gt;=38,INDEX($DF:$DF,$GK934+38),"")</f>
      </c>
      <c r="EU934">
        <f>IF($GL934&gt;=39,INDEX($DF:$DF,$GK934+39),"")</f>
      </c>
      <c r="EV934">
        <f>IF($GL934&gt;=40,INDEX($DF:$DF,$GK934+40),"")</f>
      </c>
      <c r="EW934">
        <f>IF($GL934&gt;=1,INDEX($DG:$DG,$GK934+1),"")</f>
      </c>
      <c r="EX934">
        <f>IF($GL934&gt;=2,INDEX($DG:$DG,$GK934+2),"")</f>
      </c>
      <c r="EY934">
        <f>IF($GL934&gt;=3,INDEX($DG:$DG,$GK934+3),"")</f>
      </c>
      <c r="EZ934">
        <f>IF($GL934&gt;=4,INDEX($DG:$DG,$GK934+4),"")</f>
      </c>
      <c r="FA934">
        <f>IF($GL934&gt;=5,INDEX($DG:$DG,$GK934+5),"")</f>
      </c>
      <c r="FB934">
        <f>IF($GL934&gt;=6,INDEX($DG:$DG,$GK934+6),"")</f>
      </c>
      <c r="FC934">
        <f>IF($GL934&gt;=7,INDEX($DG:$DG,$GK934+7),"")</f>
      </c>
      <c r="FD934">
        <f>IF($GL934&gt;=8,INDEX($DG:$DG,$GK934+8),"")</f>
      </c>
      <c r="FE934">
        <f>IF($GL934&gt;=9,INDEX($DG:$DG,$GK934+9),"")</f>
      </c>
      <c r="FF934">
        <f>IF($GL934&gt;=10,INDEX($DG:$DG,$GK934+10),"")</f>
      </c>
      <c r="FG934">
        <f>IF($GL934&gt;=11,INDEX($DG:$DG,$GK934+11),"")</f>
      </c>
      <c r="FH934">
        <f>IF($GL934&gt;=12,INDEX($DG:$DG,$GK934+12),"")</f>
      </c>
      <c r="FI934">
        <f>IF($GL934&gt;=13,INDEX($DG:$DG,$GK934+13),"")</f>
      </c>
      <c r="FJ934">
        <f>IF($GL934&gt;=14,INDEX($DG:$DG,$GK934+14),"")</f>
      </c>
      <c r="FK934">
        <f>IF($GL934&gt;=15,INDEX($DG:$DG,$GK934+15),"")</f>
      </c>
      <c r="FL934">
        <f>IF($GL934&gt;=16,INDEX($DG:$DG,$GK934+16),"")</f>
      </c>
      <c r="FM934">
        <f>IF($GL934&gt;=17,INDEX($DG:$DG,$GK934+17),"")</f>
      </c>
      <c r="FN934">
        <f>IF($GL934&gt;=18,INDEX($DG:$DG,$GK934+18),"")</f>
      </c>
      <c r="FO934">
        <f>IF($GL934&gt;=19,INDEX($DG:$DG,$GK934+19),"")</f>
      </c>
      <c r="FP934">
        <f>IF($GL934&gt;=20,INDEX($DG:$DG,$GK934+20),"")</f>
      </c>
      <c r="FQ934">
        <f>IF($GL934&gt;=21,INDEX($DG:$DG,$GK934+21),"")</f>
      </c>
      <c r="FR934">
        <f>IF($GL934&gt;=22,INDEX($DG:$DG,$GK934+22),"")</f>
      </c>
      <c r="FS934">
        <f>IF($GL934&gt;=23,INDEX($DG:$DG,$GK934+23),"")</f>
      </c>
      <c r="FT934">
        <f>IF($GL934&gt;=24,INDEX($DG:$DG,$GK934+24),"")</f>
      </c>
      <c r="FU934">
        <f>IF($GL934&gt;=25,INDEX($DG:$DG,$GK934+25),"")</f>
      </c>
      <c r="FV934">
        <f>IF($GL934&gt;=26,INDEX($DG:$DG,$GK934+26),"")</f>
      </c>
      <c r="FW934">
        <f>IF($GL934&gt;=27,INDEX($DG:$DG,$GK934+27),"")</f>
      </c>
      <c r="FX934">
        <f>IF($GL934&gt;=28,INDEX($DG:$DG,$GK934+28),"")</f>
      </c>
      <c r="FY934">
        <f>IF($GL934&gt;=29,INDEX($DG:$DG,$GK934+29),"")</f>
      </c>
      <c r="FZ934">
        <f>IF($GL934&gt;=30,INDEX($DG:$DG,$GK934+30),"")</f>
      </c>
      <c r="GA934">
        <f>IF($GL934&gt;=31,INDEX($DG:$DG,$GK934+31),"")</f>
      </c>
      <c r="GB934">
        <f>IF($GL934&gt;=32,INDEX($DG:$DG,$GK934+32),"")</f>
      </c>
      <c r="GC934">
        <f>IF($GL934&gt;=33,INDEX($DG:$DG,$GK934+33),"")</f>
      </c>
      <c r="GD934">
        <f>IF($GL934&gt;=34,INDEX($DG:$DG,$GK934+34),"")</f>
      </c>
      <c r="GE934">
        <f>IF($GL934&gt;=35,INDEX($DG:$DG,$GK934+35),"")</f>
      </c>
      <c r="GF934">
        <f>IF($GL934&gt;=36,INDEX($DG:$DG,$GK934+36),"")</f>
      </c>
      <c r="GG934">
        <f>IF($GL934&gt;=37,INDEX($DG:$DG,$GK934+37),"")</f>
      </c>
      <c r="GH934">
        <f>IF($GL934&gt;=38,INDEX($DG:$DG,$GK934+38),"")</f>
      </c>
      <c r="GI934">
        <f>IF($GL934&gt;=39,INDEX($DG:$DG,$GK934+39),"")</f>
      </c>
      <c r="GJ934">
        <f>IF($GL934&gt;=40,INDEX($DG:$DG,$GK934+40),"")</f>
      </c>
      <c r="GK934">
        <f>IFERROR(MATCH($DE934,$DF$2:$DF$166,0)+1,0)</f>
      </c>
      <c r="GL934">
        <f>IFERROR(INDEX($DH$2:$DH$166,MATCH($DE934,$DF$2:$DF$166,0)),0)</f>
      </c>
      <c r="GM934">
        <f>IFERROR(MATCH($H934,$DI$934:$EV$934,0),0)</f>
      </c>
      <c r="GN934">
        <f>IF($GM934&gt;0,INDEX($EW$934:$GJ$934,$GM934),"")</f>
      </c>
      <c r="GQ934">
        <f>IF($IZ934&gt;=1,INDEX($GO:$GO,$IY934+1),"")</f>
      </c>
      <c r="GR934">
        <f>IF($IZ934&gt;=2,INDEX($GO:$GO,$IY934+2),"")</f>
      </c>
      <c r="GS934">
        <f>IF($IZ934&gt;=3,INDEX($GO:$GO,$IY934+3),"")</f>
      </c>
      <c r="GT934">
        <f>IF($IZ934&gt;=4,INDEX($GO:$GO,$IY934+4),"")</f>
      </c>
      <c r="GU934">
        <f>IF($IZ934&gt;=5,INDEX($GO:$GO,$IY934+5),"")</f>
      </c>
      <c r="GV934">
        <f>IF($IZ934&gt;=6,INDEX($GO:$GO,$IY934+6),"")</f>
      </c>
      <c r="GW934">
        <f>IF($IZ934&gt;=7,INDEX($GO:$GO,$IY934+7),"")</f>
      </c>
      <c r="GX934">
        <f>IF($IZ934&gt;=8,INDEX($GO:$GO,$IY934+8),"")</f>
      </c>
      <c r="GY934">
        <f>IF($IZ934&gt;=9,INDEX($GO:$GO,$IY934+9),"")</f>
      </c>
      <c r="GZ934">
        <f>IF($IZ934&gt;=10,INDEX($GO:$GO,$IY934+10),"")</f>
      </c>
      <c r="HA934">
        <f>IF($IZ934&gt;=11,INDEX($GO:$GO,$IY934+11),"")</f>
      </c>
      <c r="HB934">
        <f>IF($IZ934&gt;=12,INDEX($GO:$GO,$IY934+12),"")</f>
      </c>
      <c r="HC934">
        <f>IF($IZ934&gt;=13,INDEX($GO:$GO,$IY934+13),"")</f>
      </c>
      <c r="HD934">
        <f>IF($IZ934&gt;=14,INDEX($GO:$GO,$IY934+14),"")</f>
      </c>
      <c r="HE934">
        <f>IF($IZ934&gt;=15,INDEX($GO:$GO,$IY934+15),"")</f>
      </c>
      <c r="HF934">
        <f>IF($IZ934&gt;=16,INDEX($GO:$GO,$IY934+16),"")</f>
      </c>
      <c r="HG934">
        <f>IF($IZ934&gt;=17,INDEX($GO:$GO,$IY934+17),"")</f>
      </c>
      <c r="HH934">
        <f>IF($IZ934&gt;=18,INDEX($GO:$GO,$IY934+18),"")</f>
      </c>
      <c r="HI934">
        <f>IF($IZ934&gt;=19,INDEX($GO:$GO,$IY934+19),"")</f>
      </c>
      <c r="HJ934">
        <f>IF($IZ934&gt;=20,INDEX($GO:$GO,$IY934+20),"")</f>
      </c>
      <c r="HK934">
        <f>IF($IZ934&gt;=21,INDEX($GO:$GO,$IY934+21),"")</f>
      </c>
      <c r="HL934">
        <f>IF($IZ934&gt;=22,INDEX($GO:$GO,$IY934+22),"")</f>
      </c>
      <c r="HM934">
        <f>IF($IZ934&gt;=23,INDEX($GO:$GO,$IY934+23),"")</f>
      </c>
      <c r="HN934">
        <f>IF($IZ934&gt;=24,INDEX($GO:$GO,$IY934+24),"")</f>
      </c>
      <c r="HO934">
        <f>IF($IZ934&gt;=25,INDEX($GO:$GO,$IY934+25),"")</f>
      </c>
      <c r="HP934">
        <f>IF($IZ934&gt;=26,INDEX($GO:$GO,$IY934+26),"")</f>
      </c>
      <c r="HQ934">
        <f>IF($IZ934&gt;=27,INDEX($GO:$GO,$IY934+27),"")</f>
      </c>
      <c r="HR934">
        <f>IF($IZ934&gt;=28,INDEX($GO:$GO,$IY934+28),"")</f>
      </c>
      <c r="HS934">
        <f>IF($IZ934&gt;=29,INDEX($GO:$GO,$IY934+29),"")</f>
      </c>
      <c r="HT934">
        <f>IF($IZ934&gt;=30,INDEX($GO:$GO,$IY934+30),"")</f>
      </c>
      <c r="HU934">
        <f>IF($IZ934&gt;=31,INDEX($GO:$GO,$IY934+31),"")</f>
      </c>
      <c r="HV934">
        <f>IF($IZ934&gt;=32,INDEX($GO:$GO,$IY934+32),"")</f>
      </c>
      <c r="HW934">
        <f>IF($IZ934&gt;=33,INDEX($GO:$GO,$IY934+33),"")</f>
      </c>
      <c r="HX934">
        <f>IF($IZ934&gt;=34,INDEX($GO:$GO,$IY934+34),"")</f>
      </c>
      <c r="HY934">
        <f>IF($IZ934&gt;=35,INDEX($GO:$GO,$IY934+35),"")</f>
      </c>
      <c r="HZ934">
        <f>IF($IZ934&gt;=36,INDEX($GO:$GO,$IY934+36),"")</f>
      </c>
      <c r="IA934">
        <f>IF($IZ934&gt;=37,INDEX($GO:$GO,$IY934+37),"")</f>
      </c>
      <c r="IB934">
        <f>IF($IZ934&gt;=38,INDEX($GO:$GO,$IY934+38),"")</f>
      </c>
      <c r="IC934">
        <f>IF($IZ934&gt;=39,INDEX($GO:$GO,$IY934+39),"")</f>
      </c>
      <c r="ID934">
        <f>IF($IZ934&gt;=40,INDEX($GO:$GO,$IY934+40),"")</f>
      </c>
      <c r="IE934">
        <f>IF($IZ934&gt;=41,INDEX($GO:$GO,$IY934+41),"")</f>
      </c>
      <c r="IF934">
        <f>IF($IZ934&gt;=42,INDEX($GO:$GO,$IY934+42),"")</f>
      </c>
      <c r="IG934">
        <f>IF($IZ934&gt;=43,INDEX($GO:$GO,$IY934+43),"")</f>
      </c>
      <c r="IH934">
        <f>IF($IZ934&gt;=44,INDEX($GO:$GO,$IY934+44),"")</f>
      </c>
      <c r="II934">
        <f>IF($IZ934&gt;=45,INDEX($GO:$GO,$IY934+45),"")</f>
      </c>
      <c r="IJ934">
        <f>IF($IZ934&gt;=46,INDEX($GO:$GO,$IY934+46),"")</f>
      </c>
      <c r="IK934">
        <f>IF($IZ934&gt;=47,INDEX($GO:$GO,$IY934+47),"")</f>
      </c>
      <c r="IL934">
        <f>IF($IZ934&gt;=48,INDEX($GO:$GO,$IY934+48),"")</f>
      </c>
      <c r="IM934">
        <f>IF($IZ934&gt;=49,INDEX($GO:$GO,$IY934+49),"")</f>
      </c>
      <c r="IN934">
        <f>IF($IZ934&gt;=50,INDEX($GO:$GO,$IY934+50),"")</f>
      </c>
      <c r="IO934">
        <f>IF($IZ934&gt;=51,INDEX($GO:$GO,$IY934+51),"")</f>
      </c>
      <c r="IP934">
        <f>IF($IZ934&gt;=52,INDEX($GO:$GO,$IY934+52),"")</f>
      </c>
      <c r="IQ934">
        <f>IF($IZ934&gt;=53,INDEX($GO:$GO,$IY934+53),"")</f>
      </c>
      <c r="IR934">
        <f>IF($IZ934&gt;=54,INDEX($GO:$GO,$IY934+54),"")</f>
      </c>
      <c r="IS934">
        <f>IF($IZ934&gt;=55,INDEX($GO:$GO,$IY934+55),"")</f>
      </c>
      <c r="IT934">
        <f>IF($IZ934&gt;=56,INDEX($GO:$GO,$IY934+56),"")</f>
      </c>
      <c r="IU934">
        <f>IF($IZ934&gt;=57,INDEX($GO:$GO,$IY934+57),"")</f>
      </c>
      <c r="IV934">
        <f>IF($IZ934&gt;=58,INDEX($GO:$GO,$IY934+58),"")</f>
      </c>
      <c r="IW934">
        <f>IF($IZ934&gt;=59,INDEX($GO:$GO,$IY934+59),"")</f>
      </c>
      <c r="IX934">
        <f>IF($IZ934&gt;=60,INDEX($GO:$GO,$IY934+60),"")</f>
      </c>
      <c r="IY934">
        <f>IFERROR(MATCH($GN934,$GO$2:$GO$827,0)+1,0)</f>
      </c>
      <c r="IZ934">
        <f>IFERROR(INDEX($GP$2:$GP$827,MATCH($GN934,$GO$2:$GO$827,0)),0)</f>
      </c>
      <c r="JA934" t="s">
        <v>23</v>
      </c>
      <c r="JB934" t="s">
        <v>23</v>
      </c>
    </row>
    <row r="935" spans="1:262" x14ac:dyDescent="0.25">
      <c r="F935" s="1"/>
      <c r="G935" s="1"/>
      <c r="H935" s="1"/>
      <c r="I935" s="1"/>
      <c r="J935" s="1">
        <f>IFERROR(IF(FIND(" - ",$F935)&gt;0,MID($F935,FIND(" - ",$F935)+3,LEN($F935)),""),"")</f>
      </c>
      <c r="L935" s="1"/>
      <c r="N935" t="s">
        <v>23</v>
      </c>
      <c r="P935">
        <f>IF(OR($N935="",$O935=""),"",IFERROR($N935/$O935,0))</f>
      </c>
      <c r="Q935">
        <f>IF($N935="","",
IF($G935="","",
IF(ISNUMBER(SEARCH("exempt",LOWER($G935))),0,
$N935*(VALUE(SUBSTITUTE($G935,"%",""))/100))))</f>
      </c>
      <c r="W935">
        <f>IF($N935="","",
SUM($N935,$Q935,$U935,$R935,$T935)-
IF($V935="",0,VALUE($V935)))</f>
      </c>
      <c r="AE935" t="s">
        <v>2247</v>
      </c>
      <c r="AM935">
        <f>IFERROR(LEFT($F935,FIND(" - ",$F935)-1),$F935)</f>
      </c>
      <c r="AP935">
        <f>IF($CE935&gt;=1,INDEX($AN:$AN,$CD935+1),"")</f>
      </c>
      <c r="AQ935">
        <f>IF($CE935&gt;=2,INDEX($AN:$AN,$CD935+2),"")</f>
      </c>
      <c r="AR935">
        <f>IF($CE935&gt;=3,INDEX($AN:$AN,$CD935+3),"")</f>
      </c>
      <c r="AS935">
        <f>IF($CE935&gt;=4,INDEX($AN:$AN,$CD935+4),"")</f>
      </c>
      <c r="AT935">
        <f>IF($CE935&gt;=5,INDEX($AN:$AN,$CD935+5),"")</f>
      </c>
      <c r="AU935">
        <f>IF($CE935&gt;=6,INDEX($AN:$AN,$CD935+6),"")</f>
      </c>
      <c r="AV935">
        <f>IF($CE935&gt;=7,INDEX($AN:$AN,$CD935+7),"")</f>
      </c>
      <c r="AW935">
        <f>IF($CE935&gt;=8,INDEX($AN:$AN,$CD935+8),"")</f>
      </c>
      <c r="AX935">
        <f>IF($CE935&gt;=9,INDEX($AN:$AN,$CD935+9),"")</f>
      </c>
      <c r="AY935">
        <f>IF($CE935&gt;=10,INDEX($AN:$AN,$CD935+10),"")</f>
      </c>
      <c r="AZ935">
        <f>IF($CE935&gt;=11,INDEX($AN:$AN,$CD935+11),"")</f>
      </c>
      <c r="BA935">
        <f>IF($CE935&gt;=12,INDEX($AN:$AN,$CD935+12),"")</f>
      </c>
      <c r="BB935">
        <f>IF($CE935&gt;=13,INDEX($AN:$AN,$CD935+13),"")</f>
      </c>
      <c r="BC935">
        <f>IF($CE935&gt;=14,INDEX($AN:$AN,$CD935+14),"")</f>
      </c>
      <c r="BD935">
        <f>IF($CE935&gt;=15,INDEX($AN:$AN,$CD935+15),"")</f>
      </c>
      <c r="BE935">
        <f>IF($CE935&gt;=16,INDEX($AN:$AN,$CD935+16),"")</f>
      </c>
      <c r="BF935">
        <f>IF($CE935&gt;=17,INDEX($AN:$AN,$CD935+17),"")</f>
      </c>
      <c r="BG935">
        <f>IF($CE935&gt;=18,INDEX($AN:$AN,$CD935+18),"")</f>
      </c>
      <c r="BH935">
        <f>IF($CE935&gt;=19,INDEX($AN:$AN,$CD935+19),"")</f>
      </c>
      <c r="BI935">
        <f>IF($CE935&gt;=20,INDEX($AN:$AN,$CD935+20),"")</f>
      </c>
      <c r="BJ935">
        <f>IF($CE935&gt;=21,INDEX($AN:$AN,$CD935+21),"")</f>
      </c>
      <c r="BK935">
        <f>IF($CE935&gt;=22,INDEX($AN:$AN,$CD935+22),"")</f>
      </c>
      <c r="BL935">
        <f>IF($CE935&gt;=23,INDEX($AN:$AN,$CD935+23),"")</f>
      </c>
      <c r="BM935">
        <f>IF($CE935&gt;=24,INDEX($AN:$AN,$CD935+24),"")</f>
      </c>
      <c r="BN935">
        <f>IF($CE935&gt;=25,INDEX($AN:$AN,$CD935+25),"")</f>
      </c>
      <c r="BO935">
        <f>IF($CE935&gt;=26,INDEX($AN:$AN,$CD935+26),"")</f>
      </c>
      <c r="BP935">
        <f>IF($CE935&gt;=27,INDEX($AN:$AN,$CD935+27),"")</f>
      </c>
      <c r="BQ935">
        <f>IF($CE935&gt;=28,INDEX($AN:$AN,$CD935+28),"")</f>
      </c>
      <c r="BR935">
        <f>IF($CE935&gt;=29,INDEX($AN:$AN,$CD935+29),"")</f>
      </c>
      <c r="BS935">
        <f>IF($CE935&gt;=30,INDEX($AN:$AN,$CD935+30),"")</f>
      </c>
      <c r="BT935">
        <f>IF($CE935&gt;=31,INDEX($AN:$AN,$CD935+31),"")</f>
      </c>
      <c r="BU935">
        <f>IF($CE935&gt;=32,INDEX($AN:$AN,$CD935+32),"")</f>
      </c>
      <c r="BV935">
        <f>IF($CE935&gt;=33,INDEX($AN:$AN,$CD935+33),"")</f>
      </c>
      <c r="BW935">
        <f>IF($CE935&gt;=34,INDEX($AN:$AN,$CD935+34),"")</f>
      </c>
      <c r="BX935">
        <f>IF($CE935&gt;=35,INDEX($AN:$AN,$CD935+35),"")</f>
      </c>
      <c r="BY935">
        <f>IF($CE935&gt;=36,INDEX($AN:$AN,$CD935+36),"")</f>
      </c>
      <c r="BZ935">
        <f>IF($CE935&gt;=37,INDEX($AN:$AN,$CD935+37),"")</f>
      </c>
      <c r="CA935">
        <f>IF($CE935&gt;=38,INDEX($AN:$AN,$CD935+38),"")</f>
      </c>
      <c r="CB935">
        <f>IF($CE935&gt;=39,INDEX($AN:$AN,$CD935+39),"")</f>
      </c>
      <c r="CC935">
        <f>IF($CE935&gt;=40,INDEX($AN:$AN,$CD935+40),"")</f>
      </c>
      <c r="CD935">
        <f>IFERROR(MATCH($AM935,$AN$2:$AN$133,0)+1,0)</f>
      </c>
      <c r="CE935">
        <f>IFERROR(INDEX($AO$2:$AO$133,MATCH($AM935,$AN$2:$AN$133,0)),0)</f>
      </c>
      <c r="CF935">
        <f>IFERROR(LEFT($K935,FIND(" - ",$K935)-1),$K935)</f>
      </c>
      <c r="CG935" t="s">
        <v>2248</v>
      </c>
      <c r="CH935">
        <v>1</v>
      </c>
      <c r="CI935">
        <f>IF($DD935&gt;=1,INDEX($CG:$CG,$DC935+1),"")</f>
      </c>
      <c r="CJ935">
        <f>IF($DD935&gt;=2,INDEX($CG:$CG,$DC935+2),"")</f>
      </c>
      <c r="CK935">
        <f>IF($DD935&gt;=3,INDEX($CG:$CG,$DC935+3),"")</f>
      </c>
      <c r="CL935">
        <f>IF($DD935&gt;=4,INDEX($CG:$CG,$DC935+4),"")</f>
      </c>
      <c r="CM935">
        <f>IF($DD935&gt;=5,INDEX($CG:$CG,$DC935+5),"")</f>
      </c>
      <c r="CN935">
        <f>IF($DD935&gt;=6,INDEX($CG:$CG,$DC935+6),"")</f>
      </c>
      <c r="CO935">
        <f>IF($DD935&gt;=7,INDEX($CG:$CG,$DC935+7),"")</f>
      </c>
      <c r="CP935">
        <f>IF($DD935&gt;=8,INDEX($CG:$CG,$DC935+8),"")</f>
      </c>
      <c r="CQ935">
        <f>IF($DD935&gt;=9,INDEX($CG:$CG,$DC935+9),"")</f>
      </c>
      <c r="CR935">
        <f>IF($DD935&gt;=10,INDEX($CG:$CG,$DC935+10),"")</f>
      </c>
      <c r="CS935">
        <f>IF($DD935&gt;=11,INDEX($CG:$CG,$DC935+11),"")</f>
      </c>
      <c r="CT935">
        <f>IF($DD935&gt;=12,INDEX($CG:$CG,$DC935+12),"")</f>
      </c>
      <c r="CU935">
        <f>IF($DD935&gt;=13,INDEX($CG:$CG,$DC935+13),"")</f>
      </c>
      <c r="CV935">
        <f>IF($DD935&gt;=14,INDEX($CG:$CG,$DC935+14),"")</f>
      </c>
      <c r="CW935">
        <f>IF($DD935&gt;=15,INDEX($CG:$CG,$DC935+15),"")</f>
      </c>
      <c r="CX935">
        <f>IF($DD935&gt;=16,INDEX($CG:$CG,$DC935+16),"")</f>
      </c>
      <c r="CY935">
        <f>IF($DD935&gt;=17,INDEX($CG:$CG,$DC935+17),"")</f>
      </c>
      <c r="CZ935">
        <f>IF($DD935&gt;=18,INDEX($CG:$CG,$DC935+18),"")</f>
      </c>
      <c r="DA935">
        <f>IF($DD935&gt;=19,INDEX($CG:$CG,$DC935+19),"")</f>
      </c>
      <c r="DB935">
        <f>IF($DD935&gt;=20,INDEX($CG:$CG,$DC935+20),"")</f>
      </c>
      <c r="DC935">
        <f>IFERROR(MATCH($CF935,$CG$2:$CG$1558,0)+1,0)</f>
      </c>
      <c r="DD935">
        <f>IFERROR(INDEX($CH$2:$CH$1558,MATCH($CF935,$CG$2:$CG$1558,0)),0)</f>
      </c>
      <c r="DE935">
        <f>IFERROR(INDEX($AL:$AL,MATCH($G935,$AK:$AK,0))&amp;"","")</f>
      </c>
      <c r="DI935">
        <f>IF($GL935&gt;=1,INDEX($DF:$DF,$GK935+1),"")</f>
      </c>
      <c r="DJ935">
        <f>IF($GL935&gt;=2,INDEX($DF:$DF,$GK935+2),"")</f>
      </c>
      <c r="DK935">
        <f>IF($GL935&gt;=3,INDEX($DF:$DF,$GK935+3),"")</f>
      </c>
      <c r="DL935">
        <f>IF($GL935&gt;=4,INDEX($DF:$DF,$GK935+4),"")</f>
      </c>
      <c r="DM935">
        <f>IF($GL935&gt;=5,INDEX($DF:$DF,$GK935+5),"")</f>
      </c>
      <c r="DN935">
        <f>IF($GL935&gt;=6,INDEX($DF:$DF,$GK935+6),"")</f>
      </c>
      <c r="DO935">
        <f>IF($GL935&gt;=7,INDEX($DF:$DF,$GK935+7),"")</f>
      </c>
      <c r="DP935">
        <f>IF($GL935&gt;=8,INDEX($DF:$DF,$GK935+8),"")</f>
      </c>
      <c r="DQ935">
        <f>IF($GL935&gt;=9,INDEX($DF:$DF,$GK935+9),"")</f>
      </c>
      <c r="DR935">
        <f>IF($GL935&gt;=10,INDEX($DF:$DF,$GK935+10),"")</f>
      </c>
      <c r="DS935">
        <f>IF($GL935&gt;=11,INDEX($DF:$DF,$GK935+11),"")</f>
      </c>
      <c r="DT935">
        <f>IF($GL935&gt;=12,INDEX($DF:$DF,$GK935+12),"")</f>
      </c>
      <c r="DU935">
        <f>IF($GL935&gt;=13,INDEX($DF:$DF,$GK935+13),"")</f>
      </c>
      <c r="DV935">
        <f>IF($GL935&gt;=14,INDEX($DF:$DF,$GK935+14),"")</f>
      </c>
      <c r="DW935">
        <f>IF($GL935&gt;=15,INDEX($DF:$DF,$GK935+15),"")</f>
      </c>
      <c r="DX935">
        <f>IF($GL935&gt;=16,INDEX($DF:$DF,$GK935+16),"")</f>
      </c>
      <c r="DY935">
        <f>IF($GL935&gt;=17,INDEX($DF:$DF,$GK935+17),"")</f>
      </c>
      <c r="DZ935">
        <f>IF($GL935&gt;=18,INDEX($DF:$DF,$GK935+18),"")</f>
      </c>
      <c r="EA935">
        <f>IF($GL935&gt;=19,INDEX($DF:$DF,$GK935+19),"")</f>
      </c>
      <c r="EB935">
        <f>IF($GL935&gt;=20,INDEX($DF:$DF,$GK935+20),"")</f>
      </c>
      <c r="EC935">
        <f>IF($GL935&gt;=21,INDEX($DF:$DF,$GK935+21),"")</f>
      </c>
      <c r="ED935">
        <f>IF($GL935&gt;=22,INDEX($DF:$DF,$GK935+22),"")</f>
      </c>
      <c r="EE935">
        <f>IF($GL935&gt;=23,INDEX($DF:$DF,$GK935+23),"")</f>
      </c>
      <c r="EF935">
        <f>IF($GL935&gt;=24,INDEX($DF:$DF,$GK935+24),"")</f>
      </c>
      <c r="EG935">
        <f>IF($GL935&gt;=25,INDEX($DF:$DF,$GK935+25),"")</f>
      </c>
      <c r="EH935">
        <f>IF($GL935&gt;=26,INDEX($DF:$DF,$GK935+26),"")</f>
      </c>
      <c r="EI935">
        <f>IF($GL935&gt;=27,INDEX($DF:$DF,$GK935+27),"")</f>
      </c>
      <c r="EJ935">
        <f>IF($GL935&gt;=28,INDEX($DF:$DF,$GK935+28),"")</f>
      </c>
      <c r="EK935">
        <f>IF($GL935&gt;=29,INDEX($DF:$DF,$GK935+29),"")</f>
      </c>
      <c r="EL935">
        <f>IF($GL935&gt;=30,INDEX($DF:$DF,$GK935+30),"")</f>
      </c>
      <c r="EM935">
        <f>IF($GL935&gt;=31,INDEX($DF:$DF,$GK935+31),"")</f>
      </c>
      <c r="EN935">
        <f>IF($GL935&gt;=32,INDEX($DF:$DF,$GK935+32),"")</f>
      </c>
      <c r="EO935">
        <f>IF($GL935&gt;=33,INDEX($DF:$DF,$GK935+33),"")</f>
      </c>
      <c r="EP935">
        <f>IF($GL935&gt;=34,INDEX($DF:$DF,$GK935+34),"")</f>
      </c>
      <c r="EQ935">
        <f>IF($GL935&gt;=35,INDEX($DF:$DF,$GK935+35),"")</f>
      </c>
      <c r="ER935">
        <f>IF($GL935&gt;=36,INDEX($DF:$DF,$GK935+36),"")</f>
      </c>
      <c r="ES935">
        <f>IF($GL935&gt;=37,INDEX($DF:$DF,$GK935+37),"")</f>
      </c>
      <c r="ET935">
        <f>IF($GL935&gt;=38,INDEX($DF:$DF,$GK935+38),"")</f>
      </c>
      <c r="EU935">
        <f>IF($GL935&gt;=39,INDEX($DF:$DF,$GK935+39),"")</f>
      </c>
      <c r="EV935">
        <f>IF($GL935&gt;=40,INDEX($DF:$DF,$GK935+40),"")</f>
      </c>
      <c r="EW935">
        <f>IF($GL935&gt;=1,INDEX($DG:$DG,$GK935+1),"")</f>
      </c>
      <c r="EX935">
        <f>IF($GL935&gt;=2,INDEX($DG:$DG,$GK935+2),"")</f>
      </c>
      <c r="EY935">
        <f>IF($GL935&gt;=3,INDEX($DG:$DG,$GK935+3),"")</f>
      </c>
      <c r="EZ935">
        <f>IF($GL935&gt;=4,INDEX($DG:$DG,$GK935+4),"")</f>
      </c>
      <c r="FA935">
        <f>IF($GL935&gt;=5,INDEX($DG:$DG,$GK935+5),"")</f>
      </c>
      <c r="FB935">
        <f>IF($GL935&gt;=6,INDEX($DG:$DG,$GK935+6),"")</f>
      </c>
      <c r="FC935">
        <f>IF($GL935&gt;=7,INDEX($DG:$DG,$GK935+7),"")</f>
      </c>
      <c r="FD935">
        <f>IF($GL935&gt;=8,INDEX($DG:$DG,$GK935+8),"")</f>
      </c>
      <c r="FE935">
        <f>IF($GL935&gt;=9,INDEX($DG:$DG,$GK935+9),"")</f>
      </c>
      <c r="FF935">
        <f>IF($GL935&gt;=10,INDEX($DG:$DG,$GK935+10),"")</f>
      </c>
      <c r="FG935">
        <f>IF($GL935&gt;=11,INDEX($DG:$DG,$GK935+11),"")</f>
      </c>
      <c r="FH935">
        <f>IF($GL935&gt;=12,INDEX($DG:$DG,$GK935+12),"")</f>
      </c>
      <c r="FI935">
        <f>IF($GL935&gt;=13,INDEX($DG:$DG,$GK935+13),"")</f>
      </c>
      <c r="FJ935">
        <f>IF($GL935&gt;=14,INDEX($DG:$DG,$GK935+14),"")</f>
      </c>
      <c r="FK935">
        <f>IF($GL935&gt;=15,INDEX($DG:$DG,$GK935+15),"")</f>
      </c>
      <c r="FL935">
        <f>IF($GL935&gt;=16,INDEX($DG:$DG,$GK935+16),"")</f>
      </c>
      <c r="FM935">
        <f>IF($GL935&gt;=17,INDEX($DG:$DG,$GK935+17),"")</f>
      </c>
      <c r="FN935">
        <f>IF($GL935&gt;=18,INDEX($DG:$DG,$GK935+18),"")</f>
      </c>
      <c r="FO935">
        <f>IF($GL935&gt;=19,INDEX($DG:$DG,$GK935+19),"")</f>
      </c>
      <c r="FP935">
        <f>IF($GL935&gt;=20,INDEX($DG:$DG,$GK935+20),"")</f>
      </c>
      <c r="FQ935">
        <f>IF($GL935&gt;=21,INDEX($DG:$DG,$GK935+21),"")</f>
      </c>
      <c r="FR935">
        <f>IF($GL935&gt;=22,INDEX($DG:$DG,$GK935+22),"")</f>
      </c>
      <c r="FS935">
        <f>IF($GL935&gt;=23,INDEX($DG:$DG,$GK935+23),"")</f>
      </c>
      <c r="FT935">
        <f>IF($GL935&gt;=24,INDEX($DG:$DG,$GK935+24),"")</f>
      </c>
      <c r="FU935">
        <f>IF($GL935&gt;=25,INDEX($DG:$DG,$GK935+25),"")</f>
      </c>
      <c r="FV935">
        <f>IF($GL935&gt;=26,INDEX($DG:$DG,$GK935+26),"")</f>
      </c>
      <c r="FW935">
        <f>IF($GL935&gt;=27,INDEX($DG:$DG,$GK935+27),"")</f>
      </c>
      <c r="FX935">
        <f>IF($GL935&gt;=28,INDEX($DG:$DG,$GK935+28),"")</f>
      </c>
      <c r="FY935">
        <f>IF($GL935&gt;=29,INDEX($DG:$DG,$GK935+29),"")</f>
      </c>
      <c r="FZ935">
        <f>IF($GL935&gt;=30,INDEX($DG:$DG,$GK935+30),"")</f>
      </c>
      <c r="GA935">
        <f>IF($GL935&gt;=31,INDEX($DG:$DG,$GK935+31),"")</f>
      </c>
      <c r="GB935">
        <f>IF($GL935&gt;=32,INDEX($DG:$DG,$GK935+32),"")</f>
      </c>
      <c r="GC935">
        <f>IF($GL935&gt;=33,INDEX($DG:$DG,$GK935+33),"")</f>
      </c>
      <c r="GD935">
        <f>IF($GL935&gt;=34,INDEX($DG:$DG,$GK935+34),"")</f>
      </c>
      <c r="GE935">
        <f>IF($GL935&gt;=35,INDEX($DG:$DG,$GK935+35),"")</f>
      </c>
      <c r="GF935">
        <f>IF($GL935&gt;=36,INDEX($DG:$DG,$GK935+36),"")</f>
      </c>
      <c r="GG935">
        <f>IF($GL935&gt;=37,INDEX($DG:$DG,$GK935+37),"")</f>
      </c>
      <c r="GH935">
        <f>IF($GL935&gt;=38,INDEX($DG:$DG,$GK935+38),"")</f>
      </c>
      <c r="GI935">
        <f>IF($GL935&gt;=39,INDEX($DG:$DG,$GK935+39),"")</f>
      </c>
      <c r="GJ935">
        <f>IF($GL935&gt;=40,INDEX($DG:$DG,$GK935+40),"")</f>
      </c>
      <c r="GK935">
        <f>IFERROR(MATCH($DE935,$DF$2:$DF$166,0)+1,0)</f>
      </c>
      <c r="GL935">
        <f>IFERROR(INDEX($DH$2:$DH$166,MATCH($DE935,$DF$2:$DF$166,0)),0)</f>
      </c>
      <c r="GM935">
        <f>IFERROR(MATCH($H935,$DI$935:$EV$935,0),0)</f>
      </c>
      <c r="GN935">
        <f>IF($GM935&gt;0,INDEX($EW$935:$GJ$935,$GM935),"")</f>
      </c>
      <c r="GQ935">
        <f>IF($IZ935&gt;=1,INDEX($GO:$GO,$IY935+1),"")</f>
      </c>
      <c r="GR935">
        <f>IF($IZ935&gt;=2,INDEX($GO:$GO,$IY935+2),"")</f>
      </c>
      <c r="GS935">
        <f>IF($IZ935&gt;=3,INDEX($GO:$GO,$IY935+3),"")</f>
      </c>
      <c r="GT935">
        <f>IF($IZ935&gt;=4,INDEX($GO:$GO,$IY935+4),"")</f>
      </c>
      <c r="GU935">
        <f>IF($IZ935&gt;=5,INDEX($GO:$GO,$IY935+5),"")</f>
      </c>
      <c r="GV935">
        <f>IF($IZ935&gt;=6,INDEX($GO:$GO,$IY935+6),"")</f>
      </c>
      <c r="GW935">
        <f>IF($IZ935&gt;=7,INDEX($GO:$GO,$IY935+7),"")</f>
      </c>
      <c r="GX935">
        <f>IF($IZ935&gt;=8,INDEX($GO:$GO,$IY935+8),"")</f>
      </c>
      <c r="GY935">
        <f>IF($IZ935&gt;=9,INDEX($GO:$GO,$IY935+9),"")</f>
      </c>
      <c r="GZ935">
        <f>IF($IZ935&gt;=10,INDEX($GO:$GO,$IY935+10),"")</f>
      </c>
      <c r="HA935">
        <f>IF($IZ935&gt;=11,INDEX($GO:$GO,$IY935+11),"")</f>
      </c>
      <c r="HB935">
        <f>IF($IZ935&gt;=12,INDEX($GO:$GO,$IY935+12),"")</f>
      </c>
      <c r="HC935">
        <f>IF($IZ935&gt;=13,INDEX($GO:$GO,$IY935+13),"")</f>
      </c>
      <c r="HD935">
        <f>IF($IZ935&gt;=14,INDEX($GO:$GO,$IY935+14),"")</f>
      </c>
      <c r="HE935">
        <f>IF($IZ935&gt;=15,INDEX($GO:$GO,$IY935+15),"")</f>
      </c>
      <c r="HF935">
        <f>IF($IZ935&gt;=16,INDEX($GO:$GO,$IY935+16),"")</f>
      </c>
      <c r="HG935">
        <f>IF($IZ935&gt;=17,INDEX($GO:$GO,$IY935+17),"")</f>
      </c>
      <c r="HH935">
        <f>IF($IZ935&gt;=18,INDEX($GO:$GO,$IY935+18),"")</f>
      </c>
      <c r="HI935">
        <f>IF($IZ935&gt;=19,INDEX($GO:$GO,$IY935+19),"")</f>
      </c>
      <c r="HJ935">
        <f>IF($IZ935&gt;=20,INDEX($GO:$GO,$IY935+20),"")</f>
      </c>
      <c r="HK935">
        <f>IF($IZ935&gt;=21,INDEX($GO:$GO,$IY935+21),"")</f>
      </c>
      <c r="HL935">
        <f>IF($IZ935&gt;=22,INDEX($GO:$GO,$IY935+22),"")</f>
      </c>
      <c r="HM935">
        <f>IF($IZ935&gt;=23,INDEX($GO:$GO,$IY935+23),"")</f>
      </c>
      <c r="HN935">
        <f>IF($IZ935&gt;=24,INDEX($GO:$GO,$IY935+24),"")</f>
      </c>
      <c r="HO935">
        <f>IF($IZ935&gt;=25,INDEX($GO:$GO,$IY935+25),"")</f>
      </c>
      <c r="HP935">
        <f>IF($IZ935&gt;=26,INDEX($GO:$GO,$IY935+26),"")</f>
      </c>
      <c r="HQ935">
        <f>IF($IZ935&gt;=27,INDEX($GO:$GO,$IY935+27),"")</f>
      </c>
      <c r="HR935">
        <f>IF($IZ935&gt;=28,INDEX($GO:$GO,$IY935+28),"")</f>
      </c>
      <c r="HS935">
        <f>IF($IZ935&gt;=29,INDEX($GO:$GO,$IY935+29),"")</f>
      </c>
      <c r="HT935">
        <f>IF($IZ935&gt;=30,INDEX($GO:$GO,$IY935+30),"")</f>
      </c>
      <c r="HU935">
        <f>IF($IZ935&gt;=31,INDEX($GO:$GO,$IY935+31),"")</f>
      </c>
      <c r="HV935">
        <f>IF($IZ935&gt;=32,INDEX($GO:$GO,$IY935+32),"")</f>
      </c>
      <c r="HW935">
        <f>IF($IZ935&gt;=33,INDEX($GO:$GO,$IY935+33),"")</f>
      </c>
      <c r="HX935">
        <f>IF($IZ935&gt;=34,INDEX($GO:$GO,$IY935+34),"")</f>
      </c>
      <c r="HY935">
        <f>IF($IZ935&gt;=35,INDEX($GO:$GO,$IY935+35),"")</f>
      </c>
      <c r="HZ935">
        <f>IF($IZ935&gt;=36,INDEX($GO:$GO,$IY935+36),"")</f>
      </c>
      <c r="IA935">
        <f>IF($IZ935&gt;=37,INDEX($GO:$GO,$IY935+37),"")</f>
      </c>
      <c r="IB935">
        <f>IF($IZ935&gt;=38,INDEX($GO:$GO,$IY935+38),"")</f>
      </c>
      <c r="IC935">
        <f>IF($IZ935&gt;=39,INDEX($GO:$GO,$IY935+39),"")</f>
      </c>
      <c r="ID935">
        <f>IF($IZ935&gt;=40,INDEX($GO:$GO,$IY935+40),"")</f>
      </c>
      <c r="IE935">
        <f>IF($IZ935&gt;=41,INDEX($GO:$GO,$IY935+41),"")</f>
      </c>
      <c r="IF935">
        <f>IF($IZ935&gt;=42,INDEX($GO:$GO,$IY935+42),"")</f>
      </c>
      <c r="IG935">
        <f>IF($IZ935&gt;=43,INDEX($GO:$GO,$IY935+43),"")</f>
      </c>
      <c r="IH935">
        <f>IF($IZ935&gt;=44,INDEX($GO:$GO,$IY935+44),"")</f>
      </c>
      <c r="II935">
        <f>IF($IZ935&gt;=45,INDEX($GO:$GO,$IY935+45),"")</f>
      </c>
      <c r="IJ935">
        <f>IF($IZ935&gt;=46,INDEX($GO:$GO,$IY935+46),"")</f>
      </c>
      <c r="IK935">
        <f>IF($IZ935&gt;=47,INDEX($GO:$GO,$IY935+47),"")</f>
      </c>
      <c r="IL935">
        <f>IF($IZ935&gt;=48,INDEX($GO:$GO,$IY935+48),"")</f>
      </c>
      <c r="IM935">
        <f>IF($IZ935&gt;=49,INDEX($GO:$GO,$IY935+49),"")</f>
      </c>
      <c r="IN935">
        <f>IF($IZ935&gt;=50,INDEX($GO:$GO,$IY935+50),"")</f>
      </c>
      <c r="IO935">
        <f>IF($IZ935&gt;=51,INDEX($GO:$GO,$IY935+51),"")</f>
      </c>
      <c r="IP935">
        <f>IF($IZ935&gt;=52,INDEX($GO:$GO,$IY935+52),"")</f>
      </c>
      <c r="IQ935">
        <f>IF($IZ935&gt;=53,INDEX($GO:$GO,$IY935+53),"")</f>
      </c>
      <c r="IR935">
        <f>IF($IZ935&gt;=54,INDEX($GO:$GO,$IY935+54),"")</f>
      </c>
      <c r="IS935">
        <f>IF($IZ935&gt;=55,INDEX($GO:$GO,$IY935+55),"")</f>
      </c>
      <c r="IT935">
        <f>IF($IZ935&gt;=56,INDEX($GO:$GO,$IY935+56),"")</f>
      </c>
      <c r="IU935">
        <f>IF($IZ935&gt;=57,INDEX($GO:$GO,$IY935+57),"")</f>
      </c>
      <c r="IV935">
        <f>IF($IZ935&gt;=58,INDEX($GO:$GO,$IY935+58),"")</f>
      </c>
      <c r="IW935">
        <f>IF($IZ935&gt;=59,INDEX($GO:$GO,$IY935+59),"")</f>
      </c>
      <c r="IX935">
        <f>IF($IZ935&gt;=60,INDEX($GO:$GO,$IY935+60),"")</f>
      </c>
      <c r="IY935">
        <f>IFERROR(MATCH($GN935,$GO$2:$GO$827,0)+1,0)</f>
      </c>
      <c r="IZ935">
        <f>IFERROR(INDEX($GP$2:$GP$827,MATCH($GN935,$GO$2:$GO$827,0)),0)</f>
      </c>
      <c r="JA935" t="s">
        <v>23</v>
      </c>
      <c r="JB935" t="s">
        <v>23</v>
      </c>
    </row>
    <row r="936" spans="1:262" x14ac:dyDescent="0.25">
      <c r="F936" s="1"/>
      <c r="G936" s="1"/>
      <c r="H936" s="1"/>
      <c r="I936" s="1"/>
      <c r="J936" s="1">
        <f>IFERROR(IF(FIND(" - ",$F936)&gt;0,MID($F936,FIND(" - ",$F936)+3,LEN($F936)),""),"")</f>
      </c>
      <c r="L936" s="1"/>
      <c r="N936" t="s">
        <v>23</v>
      </c>
      <c r="P936">
        <f>IF(OR($N936="",$O936=""),"",IFERROR($N936/$O936,0))</f>
      </c>
      <c r="Q936">
        <f>IF($N936="","",
IF($G936="","",
IF(ISNUMBER(SEARCH("exempt",LOWER($G936))),0,
$N936*(VALUE(SUBSTITUTE($G936,"%",""))/100))))</f>
      </c>
      <c r="W936">
        <f>IF($N936="","",
SUM($N936,$Q936,$U936,$R936,$T936)-
IF($V936="",0,VALUE($V936)))</f>
      </c>
      <c r="AE936" t="s">
        <v>2249</v>
      </c>
      <c r="AM936">
        <f>IFERROR(LEFT($F936,FIND(" - ",$F936)-1),$F936)</f>
      </c>
      <c r="AP936">
        <f>IF($CE936&gt;=1,INDEX($AN:$AN,$CD936+1),"")</f>
      </c>
      <c r="AQ936">
        <f>IF($CE936&gt;=2,INDEX($AN:$AN,$CD936+2),"")</f>
      </c>
      <c r="AR936">
        <f>IF($CE936&gt;=3,INDEX($AN:$AN,$CD936+3),"")</f>
      </c>
      <c r="AS936">
        <f>IF($CE936&gt;=4,INDEX($AN:$AN,$CD936+4),"")</f>
      </c>
      <c r="AT936">
        <f>IF($CE936&gt;=5,INDEX($AN:$AN,$CD936+5),"")</f>
      </c>
      <c r="AU936">
        <f>IF($CE936&gt;=6,INDEX($AN:$AN,$CD936+6),"")</f>
      </c>
      <c r="AV936">
        <f>IF($CE936&gt;=7,INDEX($AN:$AN,$CD936+7),"")</f>
      </c>
      <c r="AW936">
        <f>IF($CE936&gt;=8,INDEX($AN:$AN,$CD936+8),"")</f>
      </c>
      <c r="AX936">
        <f>IF($CE936&gt;=9,INDEX($AN:$AN,$CD936+9),"")</f>
      </c>
      <c r="AY936">
        <f>IF($CE936&gt;=10,INDEX($AN:$AN,$CD936+10),"")</f>
      </c>
      <c r="AZ936">
        <f>IF($CE936&gt;=11,INDEX($AN:$AN,$CD936+11),"")</f>
      </c>
      <c r="BA936">
        <f>IF($CE936&gt;=12,INDEX($AN:$AN,$CD936+12),"")</f>
      </c>
      <c r="BB936">
        <f>IF($CE936&gt;=13,INDEX($AN:$AN,$CD936+13),"")</f>
      </c>
      <c r="BC936">
        <f>IF($CE936&gt;=14,INDEX($AN:$AN,$CD936+14),"")</f>
      </c>
      <c r="BD936">
        <f>IF($CE936&gt;=15,INDEX($AN:$AN,$CD936+15),"")</f>
      </c>
      <c r="BE936">
        <f>IF($CE936&gt;=16,INDEX($AN:$AN,$CD936+16),"")</f>
      </c>
      <c r="BF936">
        <f>IF($CE936&gt;=17,INDEX($AN:$AN,$CD936+17),"")</f>
      </c>
      <c r="BG936">
        <f>IF($CE936&gt;=18,INDEX($AN:$AN,$CD936+18),"")</f>
      </c>
      <c r="BH936">
        <f>IF($CE936&gt;=19,INDEX($AN:$AN,$CD936+19),"")</f>
      </c>
      <c r="BI936">
        <f>IF($CE936&gt;=20,INDEX($AN:$AN,$CD936+20),"")</f>
      </c>
      <c r="BJ936">
        <f>IF($CE936&gt;=21,INDEX($AN:$AN,$CD936+21),"")</f>
      </c>
      <c r="BK936">
        <f>IF($CE936&gt;=22,INDEX($AN:$AN,$CD936+22),"")</f>
      </c>
      <c r="BL936">
        <f>IF($CE936&gt;=23,INDEX($AN:$AN,$CD936+23),"")</f>
      </c>
      <c r="BM936">
        <f>IF($CE936&gt;=24,INDEX($AN:$AN,$CD936+24),"")</f>
      </c>
      <c r="BN936">
        <f>IF($CE936&gt;=25,INDEX($AN:$AN,$CD936+25),"")</f>
      </c>
      <c r="BO936">
        <f>IF($CE936&gt;=26,INDEX($AN:$AN,$CD936+26),"")</f>
      </c>
      <c r="BP936">
        <f>IF($CE936&gt;=27,INDEX($AN:$AN,$CD936+27),"")</f>
      </c>
      <c r="BQ936">
        <f>IF($CE936&gt;=28,INDEX($AN:$AN,$CD936+28),"")</f>
      </c>
      <c r="BR936">
        <f>IF($CE936&gt;=29,INDEX($AN:$AN,$CD936+29),"")</f>
      </c>
      <c r="BS936">
        <f>IF($CE936&gt;=30,INDEX($AN:$AN,$CD936+30),"")</f>
      </c>
      <c r="BT936">
        <f>IF($CE936&gt;=31,INDEX($AN:$AN,$CD936+31),"")</f>
      </c>
      <c r="BU936">
        <f>IF($CE936&gt;=32,INDEX($AN:$AN,$CD936+32),"")</f>
      </c>
      <c r="BV936">
        <f>IF($CE936&gt;=33,INDEX($AN:$AN,$CD936+33),"")</f>
      </c>
      <c r="BW936">
        <f>IF($CE936&gt;=34,INDEX($AN:$AN,$CD936+34),"")</f>
      </c>
      <c r="BX936">
        <f>IF($CE936&gt;=35,INDEX($AN:$AN,$CD936+35),"")</f>
      </c>
      <c r="BY936">
        <f>IF($CE936&gt;=36,INDEX($AN:$AN,$CD936+36),"")</f>
      </c>
      <c r="BZ936">
        <f>IF($CE936&gt;=37,INDEX($AN:$AN,$CD936+37),"")</f>
      </c>
      <c r="CA936">
        <f>IF($CE936&gt;=38,INDEX($AN:$AN,$CD936+38),"")</f>
      </c>
      <c r="CB936">
        <f>IF($CE936&gt;=39,INDEX($AN:$AN,$CD936+39),"")</f>
      </c>
      <c r="CC936">
        <f>IF($CE936&gt;=40,INDEX($AN:$AN,$CD936+40),"")</f>
      </c>
      <c r="CD936">
        <f>IFERROR(MATCH($AM936,$AN$2:$AN$133,0)+1,0)</f>
      </c>
      <c r="CE936">
        <f>IFERROR(INDEX($AO$2:$AO$133,MATCH($AM936,$AN$2:$AN$133,0)),0)</f>
      </c>
      <c r="CF936">
        <f>IFERROR(LEFT($K936,FIND(" - ",$K936)-1),$K936)</f>
      </c>
      <c r="CG936" t="s">
        <v>206</v>
      </c>
      <c r="CI936">
        <f>IF($DD936&gt;=1,INDEX($CG:$CG,$DC936+1),"")</f>
      </c>
      <c r="CJ936">
        <f>IF($DD936&gt;=2,INDEX($CG:$CG,$DC936+2),"")</f>
      </c>
      <c r="CK936">
        <f>IF($DD936&gt;=3,INDEX($CG:$CG,$DC936+3),"")</f>
      </c>
      <c r="CL936">
        <f>IF($DD936&gt;=4,INDEX($CG:$CG,$DC936+4),"")</f>
      </c>
      <c r="CM936">
        <f>IF($DD936&gt;=5,INDEX($CG:$CG,$DC936+5),"")</f>
      </c>
      <c r="CN936">
        <f>IF($DD936&gt;=6,INDEX($CG:$CG,$DC936+6),"")</f>
      </c>
      <c r="CO936">
        <f>IF($DD936&gt;=7,INDEX($CG:$CG,$DC936+7),"")</f>
      </c>
      <c r="CP936">
        <f>IF($DD936&gt;=8,INDEX($CG:$CG,$DC936+8),"")</f>
      </c>
      <c r="CQ936">
        <f>IF($DD936&gt;=9,INDEX($CG:$CG,$DC936+9),"")</f>
      </c>
      <c r="CR936">
        <f>IF($DD936&gt;=10,INDEX($CG:$CG,$DC936+10),"")</f>
      </c>
      <c r="CS936">
        <f>IF($DD936&gt;=11,INDEX($CG:$CG,$DC936+11),"")</f>
      </c>
      <c r="CT936">
        <f>IF($DD936&gt;=12,INDEX($CG:$CG,$DC936+12),"")</f>
      </c>
      <c r="CU936">
        <f>IF($DD936&gt;=13,INDEX($CG:$CG,$DC936+13),"")</f>
      </c>
      <c r="CV936">
        <f>IF($DD936&gt;=14,INDEX($CG:$CG,$DC936+14),"")</f>
      </c>
      <c r="CW936">
        <f>IF($DD936&gt;=15,INDEX($CG:$CG,$DC936+15),"")</f>
      </c>
      <c r="CX936">
        <f>IF($DD936&gt;=16,INDEX($CG:$CG,$DC936+16),"")</f>
      </c>
      <c r="CY936">
        <f>IF($DD936&gt;=17,INDEX($CG:$CG,$DC936+17),"")</f>
      </c>
      <c r="CZ936">
        <f>IF($DD936&gt;=18,INDEX($CG:$CG,$DC936+18),"")</f>
      </c>
      <c r="DA936">
        <f>IF($DD936&gt;=19,INDEX($CG:$CG,$DC936+19),"")</f>
      </c>
      <c r="DB936">
        <f>IF($DD936&gt;=20,INDEX($CG:$CG,$DC936+20),"")</f>
      </c>
      <c r="DC936">
        <f>IFERROR(MATCH($CF936,$CG$2:$CG$1558,0)+1,0)</f>
      </c>
      <c r="DD936">
        <f>IFERROR(INDEX($CH$2:$CH$1558,MATCH($CF936,$CG$2:$CG$1558,0)),0)</f>
      </c>
      <c r="DE936">
        <f>IFERROR(INDEX($AL:$AL,MATCH($G936,$AK:$AK,0))&amp;"","")</f>
      </c>
      <c r="DI936">
        <f>IF($GL936&gt;=1,INDEX($DF:$DF,$GK936+1),"")</f>
      </c>
      <c r="DJ936">
        <f>IF($GL936&gt;=2,INDEX($DF:$DF,$GK936+2),"")</f>
      </c>
      <c r="DK936">
        <f>IF($GL936&gt;=3,INDEX($DF:$DF,$GK936+3),"")</f>
      </c>
      <c r="DL936">
        <f>IF($GL936&gt;=4,INDEX($DF:$DF,$GK936+4),"")</f>
      </c>
      <c r="DM936">
        <f>IF($GL936&gt;=5,INDEX($DF:$DF,$GK936+5),"")</f>
      </c>
      <c r="DN936">
        <f>IF($GL936&gt;=6,INDEX($DF:$DF,$GK936+6),"")</f>
      </c>
      <c r="DO936">
        <f>IF($GL936&gt;=7,INDEX($DF:$DF,$GK936+7),"")</f>
      </c>
      <c r="DP936">
        <f>IF($GL936&gt;=8,INDEX($DF:$DF,$GK936+8),"")</f>
      </c>
      <c r="DQ936">
        <f>IF($GL936&gt;=9,INDEX($DF:$DF,$GK936+9),"")</f>
      </c>
      <c r="DR936">
        <f>IF($GL936&gt;=10,INDEX($DF:$DF,$GK936+10),"")</f>
      </c>
      <c r="DS936">
        <f>IF($GL936&gt;=11,INDEX($DF:$DF,$GK936+11),"")</f>
      </c>
      <c r="DT936">
        <f>IF($GL936&gt;=12,INDEX($DF:$DF,$GK936+12),"")</f>
      </c>
      <c r="DU936">
        <f>IF($GL936&gt;=13,INDEX($DF:$DF,$GK936+13),"")</f>
      </c>
      <c r="DV936">
        <f>IF($GL936&gt;=14,INDEX($DF:$DF,$GK936+14),"")</f>
      </c>
      <c r="DW936">
        <f>IF($GL936&gt;=15,INDEX($DF:$DF,$GK936+15),"")</f>
      </c>
      <c r="DX936">
        <f>IF($GL936&gt;=16,INDEX($DF:$DF,$GK936+16),"")</f>
      </c>
      <c r="DY936">
        <f>IF($GL936&gt;=17,INDEX($DF:$DF,$GK936+17),"")</f>
      </c>
      <c r="DZ936">
        <f>IF($GL936&gt;=18,INDEX($DF:$DF,$GK936+18),"")</f>
      </c>
      <c r="EA936">
        <f>IF($GL936&gt;=19,INDEX($DF:$DF,$GK936+19),"")</f>
      </c>
      <c r="EB936">
        <f>IF($GL936&gt;=20,INDEX($DF:$DF,$GK936+20),"")</f>
      </c>
      <c r="EC936">
        <f>IF($GL936&gt;=21,INDEX($DF:$DF,$GK936+21),"")</f>
      </c>
      <c r="ED936">
        <f>IF($GL936&gt;=22,INDEX($DF:$DF,$GK936+22),"")</f>
      </c>
      <c r="EE936">
        <f>IF($GL936&gt;=23,INDEX($DF:$DF,$GK936+23),"")</f>
      </c>
      <c r="EF936">
        <f>IF($GL936&gt;=24,INDEX($DF:$DF,$GK936+24),"")</f>
      </c>
      <c r="EG936">
        <f>IF($GL936&gt;=25,INDEX($DF:$DF,$GK936+25),"")</f>
      </c>
      <c r="EH936">
        <f>IF($GL936&gt;=26,INDEX($DF:$DF,$GK936+26),"")</f>
      </c>
      <c r="EI936">
        <f>IF($GL936&gt;=27,INDEX($DF:$DF,$GK936+27),"")</f>
      </c>
      <c r="EJ936">
        <f>IF($GL936&gt;=28,INDEX($DF:$DF,$GK936+28),"")</f>
      </c>
      <c r="EK936">
        <f>IF($GL936&gt;=29,INDEX($DF:$DF,$GK936+29),"")</f>
      </c>
      <c r="EL936">
        <f>IF($GL936&gt;=30,INDEX($DF:$DF,$GK936+30),"")</f>
      </c>
      <c r="EM936">
        <f>IF($GL936&gt;=31,INDEX($DF:$DF,$GK936+31),"")</f>
      </c>
      <c r="EN936">
        <f>IF($GL936&gt;=32,INDEX($DF:$DF,$GK936+32),"")</f>
      </c>
      <c r="EO936">
        <f>IF($GL936&gt;=33,INDEX($DF:$DF,$GK936+33),"")</f>
      </c>
      <c r="EP936">
        <f>IF($GL936&gt;=34,INDEX($DF:$DF,$GK936+34),"")</f>
      </c>
      <c r="EQ936">
        <f>IF($GL936&gt;=35,INDEX($DF:$DF,$GK936+35),"")</f>
      </c>
      <c r="ER936">
        <f>IF($GL936&gt;=36,INDEX($DF:$DF,$GK936+36),"")</f>
      </c>
      <c r="ES936">
        <f>IF($GL936&gt;=37,INDEX($DF:$DF,$GK936+37),"")</f>
      </c>
      <c r="ET936">
        <f>IF($GL936&gt;=38,INDEX($DF:$DF,$GK936+38),"")</f>
      </c>
      <c r="EU936">
        <f>IF($GL936&gt;=39,INDEX($DF:$DF,$GK936+39),"")</f>
      </c>
      <c r="EV936">
        <f>IF($GL936&gt;=40,INDEX($DF:$DF,$GK936+40),"")</f>
      </c>
      <c r="EW936">
        <f>IF($GL936&gt;=1,INDEX($DG:$DG,$GK936+1),"")</f>
      </c>
      <c r="EX936">
        <f>IF($GL936&gt;=2,INDEX($DG:$DG,$GK936+2),"")</f>
      </c>
      <c r="EY936">
        <f>IF($GL936&gt;=3,INDEX($DG:$DG,$GK936+3),"")</f>
      </c>
      <c r="EZ936">
        <f>IF($GL936&gt;=4,INDEX($DG:$DG,$GK936+4),"")</f>
      </c>
      <c r="FA936">
        <f>IF($GL936&gt;=5,INDEX($DG:$DG,$GK936+5),"")</f>
      </c>
      <c r="FB936">
        <f>IF($GL936&gt;=6,INDEX($DG:$DG,$GK936+6),"")</f>
      </c>
      <c r="FC936">
        <f>IF($GL936&gt;=7,INDEX($DG:$DG,$GK936+7),"")</f>
      </c>
      <c r="FD936">
        <f>IF($GL936&gt;=8,INDEX($DG:$DG,$GK936+8),"")</f>
      </c>
      <c r="FE936">
        <f>IF($GL936&gt;=9,INDEX($DG:$DG,$GK936+9),"")</f>
      </c>
      <c r="FF936">
        <f>IF($GL936&gt;=10,INDEX($DG:$DG,$GK936+10),"")</f>
      </c>
      <c r="FG936">
        <f>IF($GL936&gt;=11,INDEX($DG:$DG,$GK936+11),"")</f>
      </c>
      <c r="FH936">
        <f>IF($GL936&gt;=12,INDEX($DG:$DG,$GK936+12),"")</f>
      </c>
      <c r="FI936">
        <f>IF($GL936&gt;=13,INDEX($DG:$DG,$GK936+13),"")</f>
      </c>
      <c r="FJ936">
        <f>IF($GL936&gt;=14,INDEX($DG:$DG,$GK936+14),"")</f>
      </c>
      <c r="FK936">
        <f>IF($GL936&gt;=15,INDEX($DG:$DG,$GK936+15),"")</f>
      </c>
      <c r="FL936">
        <f>IF($GL936&gt;=16,INDEX($DG:$DG,$GK936+16),"")</f>
      </c>
      <c r="FM936">
        <f>IF($GL936&gt;=17,INDEX($DG:$DG,$GK936+17),"")</f>
      </c>
      <c r="FN936">
        <f>IF($GL936&gt;=18,INDEX($DG:$DG,$GK936+18),"")</f>
      </c>
      <c r="FO936">
        <f>IF($GL936&gt;=19,INDEX($DG:$DG,$GK936+19),"")</f>
      </c>
      <c r="FP936">
        <f>IF($GL936&gt;=20,INDEX($DG:$DG,$GK936+20),"")</f>
      </c>
      <c r="FQ936">
        <f>IF($GL936&gt;=21,INDEX($DG:$DG,$GK936+21),"")</f>
      </c>
      <c r="FR936">
        <f>IF($GL936&gt;=22,INDEX($DG:$DG,$GK936+22),"")</f>
      </c>
      <c r="FS936">
        <f>IF($GL936&gt;=23,INDEX($DG:$DG,$GK936+23),"")</f>
      </c>
      <c r="FT936">
        <f>IF($GL936&gt;=24,INDEX($DG:$DG,$GK936+24),"")</f>
      </c>
      <c r="FU936">
        <f>IF($GL936&gt;=25,INDEX($DG:$DG,$GK936+25),"")</f>
      </c>
      <c r="FV936">
        <f>IF($GL936&gt;=26,INDEX($DG:$DG,$GK936+26),"")</f>
      </c>
      <c r="FW936">
        <f>IF($GL936&gt;=27,INDEX($DG:$DG,$GK936+27),"")</f>
      </c>
      <c r="FX936">
        <f>IF($GL936&gt;=28,INDEX($DG:$DG,$GK936+28),"")</f>
      </c>
      <c r="FY936">
        <f>IF($GL936&gt;=29,INDEX($DG:$DG,$GK936+29),"")</f>
      </c>
      <c r="FZ936">
        <f>IF($GL936&gt;=30,INDEX($DG:$DG,$GK936+30),"")</f>
      </c>
      <c r="GA936">
        <f>IF($GL936&gt;=31,INDEX($DG:$DG,$GK936+31),"")</f>
      </c>
      <c r="GB936">
        <f>IF($GL936&gt;=32,INDEX($DG:$DG,$GK936+32),"")</f>
      </c>
      <c r="GC936">
        <f>IF($GL936&gt;=33,INDEX($DG:$DG,$GK936+33),"")</f>
      </c>
      <c r="GD936">
        <f>IF($GL936&gt;=34,INDEX($DG:$DG,$GK936+34),"")</f>
      </c>
      <c r="GE936">
        <f>IF($GL936&gt;=35,INDEX($DG:$DG,$GK936+35),"")</f>
      </c>
      <c r="GF936">
        <f>IF($GL936&gt;=36,INDEX($DG:$DG,$GK936+36),"")</f>
      </c>
      <c r="GG936">
        <f>IF($GL936&gt;=37,INDEX($DG:$DG,$GK936+37),"")</f>
      </c>
      <c r="GH936">
        <f>IF($GL936&gt;=38,INDEX($DG:$DG,$GK936+38),"")</f>
      </c>
      <c r="GI936">
        <f>IF($GL936&gt;=39,INDEX($DG:$DG,$GK936+39),"")</f>
      </c>
      <c r="GJ936">
        <f>IF($GL936&gt;=40,INDEX($DG:$DG,$GK936+40),"")</f>
      </c>
      <c r="GK936">
        <f>IFERROR(MATCH($DE936,$DF$2:$DF$166,0)+1,0)</f>
      </c>
      <c r="GL936">
        <f>IFERROR(INDEX($DH$2:$DH$166,MATCH($DE936,$DF$2:$DF$166,0)),0)</f>
      </c>
      <c r="GM936">
        <f>IFERROR(MATCH($H936,$DI$936:$EV$936,0),0)</f>
      </c>
      <c r="GN936">
        <f>IF($GM936&gt;0,INDEX($EW$936:$GJ$936,$GM936),"")</f>
      </c>
      <c r="GQ936">
        <f>IF($IZ936&gt;=1,INDEX($GO:$GO,$IY936+1),"")</f>
      </c>
      <c r="GR936">
        <f>IF($IZ936&gt;=2,INDEX($GO:$GO,$IY936+2),"")</f>
      </c>
      <c r="GS936">
        <f>IF($IZ936&gt;=3,INDEX($GO:$GO,$IY936+3),"")</f>
      </c>
      <c r="GT936">
        <f>IF($IZ936&gt;=4,INDEX($GO:$GO,$IY936+4),"")</f>
      </c>
      <c r="GU936">
        <f>IF($IZ936&gt;=5,INDEX($GO:$GO,$IY936+5),"")</f>
      </c>
      <c r="GV936">
        <f>IF($IZ936&gt;=6,INDEX($GO:$GO,$IY936+6),"")</f>
      </c>
      <c r="GW936">
        <f>IF($IZ936&gt;=7,INDEX($GO:$GO,$IY936+7),"")</f>
      </c>
      <c r="GX936">
        <f>IF($IZ936&gt;=8,INDEX($GO:$GO,$IY936+8),"")</f>
      </c>
      <c r="GY936">
        <f>IF($IZ936&gt;=9,INDEX($GO:$GO,$IY936+9),"")</f>
      </c>
      <c r="GZ936">
        <f>IF($IZ936&gt;=10,INDEX($GO:$GO,$IY936+10),"")</f>
      </c>
      <c r="HA936">
        <f>IF($IZ936&gt;=11,INDEX($GO:$GO,$IY936+11),"")</f>
      </c>
      <c r="HB936">
        <f>IF($IZ936&gt;=12,INDEX($GO:$GO,$IY936+12),"")</f>
      </c>
      <c r="HC936">
        <f>IF($IZ936&gt;=13,INDEX($GO:$GO,$IY936+13),"")</f>
      </c>
      <c r="HD936">
        <f>IF($IZ936&gt;=14,INDEX($GO:$GO,$IY936+14),"")</f>
      </c>
      <c r="HE936">
        <f>IF($IZ936&gt;=15,INDEX($GO:$GO,$IY936+15),"")</f>
      </c>
      <c r="HF936">
        <f>IF($IZ936&gt;=16,INDEX($GO:$GO,$IY936+16),"")</f>
      </c>
      <c r="HG936">
        <f>IF($IZ936&gt;=17,INDEX($GO:$GO,$IY936+17),"")</f>
      </c>
      <c r="HH936">
        <f>IF($IZ936&gt;=18,INDEX($GO:$GO,$IY936+18),"")</f>
      </c>
      <c r="HI936">
        <f>IF($IZ936&gt;=19,INDEX($GO:$GO,$IY936+19),"")</f>
      </c>
      <c r="HJ936">
        <f>IF($IZ936&gt;=20,INDEX($GO:$GO,$IY936+20),"")</f>
      </c>
      <c r="HK936">
        <f>IF($IZ936&gt;=21,INDEX($GO:$GO,$IY936+21),"")</f>
      </c>
      <c r="HL936">
        <f>IF($IZ936&gt;=22,INDEX($GO:$GO,$IY936+22),"")</f>
      </c>
      <c r="HM936">
        <f>IF($IZ936&gt;=23,INDEX($GO:$GO,$IY936+23),"")</f>
      </c>
      <c r="HN936">
        <f>IF($IZ936&gt;=24,INDEX($GO:$GO,$IY936+24),"")</f>
      </c>
      <c r="HO936">
        <f>IF($IZ936&gt;=25,INDEX($GO:$GO,$IY936+25),"")</f>
      </c>
      <c r="HP936">
        <f>IF($IZ936&gt;=26,INDEX($GO:$GO,$IY936+26),"")</f>
      </c>
      <c r="HQ936">
        <f>IF($IZ936&gt;=27,INDEX($GO:$GO,$IY936+27),"")</f>
      </c>
      <c r="HR936">
        <f>IF($IZ936&gt;=28,INDEX($GO:$GO,$IY936+28),"")</f>
      </c>
      <c r="HS936">
        <f>IF($IZ936&gt;=29,INDEX($GO:$GO,$IY936+29),"")</f>
      </c>
      <c r="HT936">
        <f>IF($IZ936&gt;=30,INDEX($GO:$GO,$IY936+30),"")</f>
      </c>
      <c r="HU936">
        <f>IF($IZ936&gt;=31,INDEX($GO:$GO,$IY936+31),"")</f>
      </c>
      <c r="HV936">
        <f>IF($IZ936&gt;=32,INDEX($GO:$GO,$IY936+32),"")</f>
      </c>
      <c r="HW936">
        <f>IF($IZ936&gt;=33,INDEX($GO:$GO,$IY936+33),"")</f>
      </c>
      <c r="HX936">
        <f>IF($IZ936&gt;=34,INDEX($GO:$GO,$IY936+34),"")</f>
      </c>
      <c r="HY936">
        <f>IF($IZ936&gt;=35,INDEX($GO:$GO,$IY936+35),"")</f>
      </c>
      <c r="HZ936">
        <f>IF($IZ936&gt;=36,INDEX($GO:$GO,$IY936+36),"")</f>
      </c>
      <c r="IA936">
        <f>IF($IZ936&gt;=37,INDEX($GO:$GO,$IY936+37),"")</f>
      </c>
      <c r="IB936">
        <f>IF($IZ936&gt;=38,INDEX($GO:$GO,$IY936+38),"")</f>
      </c>
      <c r="IC936">
        <f>IF($IZ936&gt;=39,INDEX($GO:$GO,$IY936+39),"")</f>
      </c>
      <c r="ID936">
        <f>IF($IZ936&gt;=40,INDEX($GO:$GO,$IY936+40),"")</f>
      </c>
      <c r="IE936">
        <f>IF($IZ936&gt;=41,INDEX($GO:$GO,$IY936+41),"")</f>
      </c>
      <c r="IF936">
        <f>IF($IZ936&gt;=42,INDEX($GO:$GO,$IY936+42),"")</f>
      </c>
      <c r="IG936">
        <f>IF($IZ936&gt;=43,INDEX($GO:$GO,$IY936+43),"")</f>
      </c>
      <c r="IH936">
        <f>IF($IZ936&gt;=44,INDEX($GO:$GO,$IY936+44),"")</f>
      </c>
      <c r="II936">
        <f>IF($IZ936&gt;=45,INDEX($GO:$GO,$IY936+45),"")</f>
      </c>
      <c r="IJ936">
        <f>IF($IZ936&gt;=46,INDEX($GO:$GO,$IY936+46),"")</f>
      </c>
      <c r="IK936">
        <f>IF($IZ936&gt;=47,INDEX($GO:$GO,$IY936+47),"")</f>
      </c>
      <c r="IL936">
        <f>IF($IZ936&gt;=48,INDEX($GO:$GO,$IY936+48),"")</f>
      </c>
      <c r="IM936">
        <f>IF($IZ936&gt;=49,INDEX($GO:$GO,$IY936+49),"")</f>
      </c>
      <c r="IN936">
        <f>IF($IZ936&gt;=50,INDEX($GO:$GO,$IY936+50),"")</f>
      </c>
      <c r="IO936">
        <f>IF($IZ936&gt;=51,INDEX($GO:$GO,$IY936+51),"")</f>
      </c>
      <c r="IP936">
        <f>IF($IZ936&gt;=52,INDEX($GO:$GO,$IY936+52),"")</f>
      </c>
      <c r="IQ936">
        <f>IF($IZ936&gt;=53,INDEX($GO:$GO,$IY936+53),"")</f>
      </c>
      <c r="IR936">
        <f>IF($IZ936&gt;=54,INDEX($GO:$GO,$IY936+54),"")</f>
      </c>
      <c r="IS936">
        <f>IF($IZ936&gt;=55,INDEX($GO:$GO,$IY936+55),"")</f>
      </c>
      <c r="IT936">
        <f>IF($IZ936&gt;=56,INDEX($GO:$GO,$IY936+56),"")</f>
      </c>
      <c r="IU936">
        <f>IF($IZ936&gt;=57,INDEX($GO:$GO,$IY936+57),"")</f>
      </c>
      <c r="IV936">
        <f>IF($IZ936&gt;=58,INDEX($GO:$GO,$IY936+58),"")</f>
      </c>
      <c r="IW936">
        <f>IF($IZ936&gt;=59,INDEX($GO:$GO,$IY936+59),"")</f>
      </c>
      <c r="IX936">
        <f>IF($IZ936&gt;=60,INDEX($GO:$GO,$IY936+60),"")</f>
      </c>
      <c r="IY936">
        <f>IFERROR(MATCH($GN936,$GO$2:$GO$827,0)+1,0)</f>
      </c>
      <c r="IZ936">
        <f>IFERROR(INDEX($GP$2:$GP$827,MATCH($GN936,$GO$2:$GO$827,0)),0)</f>
      </c>
      <c r="JA936" t="s">
        <v>23</v>
      </c>
      <c r="JB936" t="s">
        <v>23</v>
      </c>
    </row>
    <row r="937" spans="1:262" x14ac:dyDescent="0.25">
      <c r="F937" s="1"/>
      <c r="G937" s="1"/>
      <c r="H937" s="1"/>
      <c r="I937" s="1"/>
      <c r="J937" s="1">
        <f>IFERROR(IF(FIND(" - ",$F937)&gt;0,MID($F937,FIND(" - ",$F937)+3,LEN($F937)),""),"")</f>
      </c>
      <c r="L937" s="1"/>
      <c r="N937" t="s">
        <v>23</v>
      </c>
      <c r="P937">
        <f>IF(OR($N937="",$O937=""),"",IFERROR($N937/$O937,0))</f>
      </c>
      <c r="Q937">
        <f>IF($N937="","",
IF($G937="","",
IF(ISNUMBER(SEARCH("exempt",LOWER($G937))),0,
$N937*(VALUE(SUBSTITUTE($G937,"%",""))/100))))</f>
      </c>
      <c r="W937">
        <f>IF($N937="","",
SUM($N937,$Q937,$U937,$R937,$T937)-
IF($V937="",0,VALUE($V937)))</f>
      </c>
      <c r="AE937" t="s">
        <v>2250</v>
      </c>
      <c r="AM937">
        <f>IFERROR(LEFT($F937,FIND(" - ",$F937)-1),$F937)</f>
      </c>
      <c r="AP937">
        <f>IF($CE937&gt;=1,INDEX($AN:$AN,$CD937+1),"")</f>
      </c>
      <c r="AQ937">
        <f>IF($CE937&gt;=2,INDEX($AN:$AN,$CD937+2),"")</f>
      </c>
      <c r="AR937">
        <f>IF($CE937&gt;=3,INDEX($AN:$AN,$CD937+3),"")</f>
      </c>
      <c r="AS937">
        <f>IF($CE937&gt;=4,INDEX($AN:$AN,$CD937+4),"")</f>
      </c>
      <c r="AT937">
        <f>IF($CE937&gt;=5,INDEX($AN:$AN,$CD937+5),"")</f>
      </c>
      <c r="AU937">
        <f>IF($CE937&gt;=6,INDEX($AN:$AN,$CD937+6),"")</f>
      </c>
      <c r="AV937">
        <f>IF($CE937&gt;=7,INDEX($AN:$AN,$CD937+7),"")</f>
      </c>
      <c r="AW937">
        <f>IF($CE937&gt;=8,INDEX($AN:$AN,$CD937+8),"")</f>
      </c>
      <c r="AX937">
        <f>IF($CE937&gt;=9,INDEX($AN:$AN,$CD937+9),"")</f>
      </c>
      <c r="AY937">
        <f>IF($CE937&gt;=10,INDEX($AN:$AN,$CD937+10),"")</f>
      </c>
      <c r="AZ937">
        <f>IF($CE937&gt;=11,INDEX($AN:$AN,$CD937+11),"")</f>
      </c>
      <c r="BA937">
        <f>IF($CE937&gt;=12,INDEX($AN:$AN,$CD937+12),"")</f>
      </c>
      <c r="BB937">
        <f>IF($CE937&gt;=13,INDEX($AN:$AN,$CD937+13),"")</f>
      </c>
      <c r="BC937">
        <f>IF($CE937&gt;=14,INDEX($AN:$AN,$CD937+14),"")</f>
      </c>
      <c r="BD937">
        <f>IF($CE937&gt;=15,INDEX($AN:$AN,$CD937+15),"")</f>
      </c>
      <c r="BE937">
        <f>IF($CE937&gt;=16,INDEX($AN:$AN,$CD937+16),"")</f>
      </c>
      <c r="BF937">
        <f>IF($CE937&gt;=17,INDEX($AN:$AN,$CD937+17),"")</f>
      </c>
      <c r="BG937">
        <f>IF($CE937&gt;=18,INDEX($AN:$AN,$CD937+18),"")</f>
      </c>
      <c r="BH937">
        <f>IF($CE937&gt;=19,INDEX($AN:$AN,$CD937+19),"")</f>
      </c>
      <c r="BI937">
        <f>IF($CE937&gt;=20,INDEX($AN:$AN,$CD937+20),"")</f>
      </c>
      <c r="BJ937">
        <f>IF($CE937&gt;=21,INDEX($AN:$AN,$CD937+21),"")</f>
      </c>
      <c r="BK937">
        <f>IF($CE937&gt;=22,INDEX($AN:$AN,$CD937+22),"")</f>
      </c>
      <c r="BL937">
        <f>IF($CE937&gt;=23,INDEX($AN:$AN,$CD937+23),"")</f>
      </c>
      <c r="BM937">
        <f>IF($CE937&gt;=24,INDEX($AN:$AN,$CD937+24),"")</f>
      </c>
      <c r="BN937">
        <f>IF($CE937&gt;=25,INDEX($AN:$AN,$CD937+25),"")</f>
      </c>
      <c r="BO937">
        <f>IF($CE937&gt;=26,INDEX($AN:$AN,$CD937+26),"")</f>
      </c>
      <c r="BP937">
        <f>IF($CE937&gt;=27,INDEX($AN:$AN,$CD937+27),"")</f>
      </c>
      <c r="BQ937">
        <f>IF($CE937&gt;=28,INDEX($AN:$AN,$CD937+28),"")</f>
      </c>
      <c r="BR937">
        <f>IF($CE937&gt;=29,INDEX($AN:$AN,$CD937+29),"")</f>
      </c>
      <c r="BS937">
        <f>IF($CE937&gt;=30,INDEX($AN:$AN,$CD937+30),"")</f>
      </c>
      <c r="BT937">
        <f>IF($CE937&gt;=31,INDEX($AN:$AN,$CD937+31),"")</f>
      </c>
      <c r="BU937">
        <f>IF($CE937&gt;=32,INDEX($AN:$AN,$CD937+32),"")</f>
      </c>
      <c r="BV937">
        <f>IF($CE937&gt;=33,INDEX($AN:$AN,$CD937+33),"")</f>
      </c>
      <c r="BW937">
        <f>IF($CE937&gt;=34,INDEX($AN:$AN,$CD937+34),"")</f>
      </c>
      <c r="BX937">
        <f>IF($CE937&gt;=35,INDEX($AN:$AN,$CD937+35),"")</f>
      </c>
      <c r="BY937">
        <f>IF($CE937&gt;=36,INDEX($AN:$AN,$CD937+36),"")</f>
      </c>
      <c r="BZ937">
        <f>IF($CE937&gt;=37,INDEX($AN:$AN,$CD937+37),"")</f>
      </c>
      <c r="CA937">
        <f>IF($CE937&gt;=38,INDEX($AN:$AN,$CD937+38),"")</f>
      </c>
      <c r="CB937">
        <f>IF($CE937&gt;=39,INDEX($AN:$AN,$CD937+39),"")</f>
      </c>
      <c r="CC937">
        <f>IF($CE937&gt;=40,INDEX($AN:$AN,$CD937+40),"")</f>
      </c>
      <c r="CD937">
        <f>IFERROR(MATCH($AM937,$AN$2:$AN$133,0)+1,0)</f>
      </c>
      <c r="CE937">
        <f>IFERROR(INDEX($AO$2:$AO$133,MATCH($AM937,$AN$2:$AN$133,0)),0)</f>
      </c>
      <c r="CF937">
        <f>IFERROR(LEFT($K937,FIND(" - ",$K937)-1),$K937)</f>
      </c>
      <c r="CG937" t="s">
        <v>2251</v>
      </c>
      <c r="CH937">
        <v>1</v>
      </c>
      <c r="CI937">
        <f>IF($DD937&gt;=1,INDEX($CG:$CG,$DC937+1),"")</f>
      </c>
      <c r="CJ937">
        <f>IF($DD937&gt;=2,INDEX($CG:$CG,$DC937+2),"")</f>
      </c>
      <c r="CK937">
        <f>IF($DD937&gt;=3,INDEX($CG:$CG,$DC937+3),"")</f>
      </c>
      <c r="CL937">
        <f>IF($DD937&gt;=4,INDEX($CG:$CG,$DC937+4),"")</f>
      </c>
      <c r="CM937">
        <f>IF($DD937&gt;=5,INDEX($CG:$CG,$DC937+5),"")</f>
      </c>
      <c r="CN937">
        <f>IF($DD937&gt;=6,INDEX($CG:$CG,$DC937+6),"")</f>
      </c>
      <c r="CO937">
        <f>IF($DD937&gt;=7,INDEX($CG:$CG,$DC937+7),"")</f>
      </c>
      <c r="CP937">
        <f>IF($DD937&gt;=8,INDEX($CG:$CG,$DC937+8),"")</f>
      </c>
      <c r="CQ937">
        <f>IF($DD937&gt;=9,INDEX($CG:$CG,$DC937+9),"")</f>
      </c>
      <c r="CR937">
        <f>IF($DD937&gt;=10,INDEX($CG:$CG,$DC937+10),"")</f>
      </c>
      <c r="CS937">
        <f>IF($DD937&gt;=11,INDEX($CG:$CG,$DC937+11),"")</f>
      </c>
      <c r="CT937">
        <f>IF($DD937&gt;=12,INDEX($CG:$CG,$DC937+12),"")</f>
      </c>
      <c r="CU937">
        <f>IF($DD937&gt;=13,INDEX($CG:$CG,$DC937+13),"")</f>
      </c>
      <c r="CV937">
        <f>IF($DD937&gt;=14,INDEX($CG:$CG,$DC937+14),"")</f>
      </c>
      <c r="CW937">
        <f>IF($DD937&gt;=15,INDEX($CG:$CG,$DC937+15),"")</f>
      </c>
      <c r="CX937">
        <f>IF($DD937&gt;=16,INDEX($CG:$CG,$DC937+16),"")</f>
      </c>
      <c r="CY937">
        <f>IF($DD937&gt;=17,INDEX($CG:$CG,$DC937+17),"")</f>
      </c>
      <c r="CZ937">
        <f>IF($DD937&gt;=18,INDEX($CG:$CG,$DC937+18),"")</f>
      </c>
      <c r="DA937">
        <f>IF($DD937&gt;=19,INDEX($CG:$CG,$DC937+19),"")</f>
      </c>
      <c r="DB937">
        <f>IF($DD937&gt;=20,INDEX($CG:$CG,$DC937+20),"")</f>
      </c>
      <c r="DC937">
        <f>IFERROR(MATCH($CF937,$CG$2:$CG$1558,0)+1,0)</f>
      </c>
      <c r="DD937">
        <f>IFERROR(INDEX($CH$2:$CH$1558,MATCH($CF937,$CG$2:$CG$1558,0)),0)</f>
      </c>
      <c r="DE937">
        <f>IFERROR(INDEX($AL:$AL,MATCH($G937,$AK:$AK,0))&amp;"","")</f>
      </c>
      <c r="DI937">
        <f>IF($GL937&gt;=1,INDEX($DF:$DF,$GK937+1),"")</f>
      </c>
      <c r="DJ937">
        <f>IF($GL937&gt;=2,INDEX($DF:$DF,$GK937+2),"")</f>
      </c>
      <c r="DK937">
        <f>IF($GL937&gt;=3,INDEX($DF:$DF,$GK937+3),"")</f>
      </c>
      <c r="DL937">
        <f>IF($GL937&gt;=4,INDEX($DF:$DF,$GK937+4),"")</f>
      </c>
      <c r="DM937">
        <f>IF($GL937&gt;=5,INDEX($DF:$DF,$GK937+5),"")</f>
      </c>
      <c r="DN937">
        <f>IF($GL937&gt;=6,INDEX($DF:$DF,$GK937+6),"")</f>
      </c>
      <c r="DO937">
        <f>IF($GL937&gt;=7,INDEX($DF:$DF,$GK937+7),"")</f>
      </c>
      <c r="DP937">
        <f>IF($GL937&gt;=8,INDEX($DF:$DF,$GK937+8),"")</f>
      </c>
      <c r="DQ937">
        <f>IF($GL937&gt;=9,INDEX($DF:$DF,$GK937+9),"")</f>
      </c>
      <c r="DR937">
        <f>IF($GL937&gt;=10,INDEX($DF:$DF,$GK937+10),"")</f>
      </c>
      <c r="DS937">
        <f>IF($GL937&gt;=11,INDEX($DF:$DF,$GK937+11),"")</f>
      </c>
      <c r="DT937">
        <f>IF($GL937&gt;=12,INDEX($DF:$DF,$GK937+12),"")</f>
      </c>
      <c r="DU937">
        <f>IF($GL937&gt;=13,INDEX($DF:$DF,$GK937+13),"")</f>
      </c>
      <c r="DV937">
        <f>IF($GL937&gt;=14,INDEX($DF:$DF,$GK937+14),"")</f>
      </c>
      <c r="DW937">
        <f>IF($GL937&gt;=15,INDEX($DF:$DF,$GK937+15),"")</f>
      </c>
      <c r="DX937">
        <f>IF($GL937&gt;=16,INDEX($DF:$DF,$GK937+16),"")</f>
      </c>
      <c r="DY937">
        <f>IF($GL937&gt;=17,INDEX($DF:$DF,$GK937+17),"")</f>
      </c>
      <c r="DZ937">
        <f>IF($GL937&gt;=18,INDEX($DF:$DF,$GK937+18),"")</f>
      </c>
      <c r="EA937">
        <f>IF($GL937&gt;=19,INDEX($DF:$DF,$GK937+19),"")</f>
      </c>
      <c r="EB937">
        <f>IF($GL937&gt;=20,INDEX($DF:$DF,$GK937+20),"")</f>
      </c>
      <c r="EC937">
        <f>IF($GL937&gt;=21,INDEX($DF:$DF,$GK937+21),"")</f>
      </c>
      <c r="ED937">
        <f>IF($GL937&gt;=22,INDEX($DF:$DF,$GK937+22),"")</f>
      </c>
      <c r="EE937">
        <f>IF($GL937&gt;=23,INDEX($DF:$DF,$GK937+23),"")</f>
      </c>
      <c r="EF937">
        <f>IF($GL937&gt;=24,INDEX($DF:$DF,$GK937+24),"")</f>
      </c>
      <c r="EG937">
        <f>IF($GL937&gt;=25,INDEX($DF:$DF,$GK937+25),"")</f>
      </c>
      <c r="EH937">
        <f>IF($GL937&gt;=26,INDEX($DF:$DF,$GK937+26),"")</f>
      </c>
      <c r="EI937">
        <f>IF($GL937&gt;=27,INDEX($DF:$DF,$GK937+27),"")</f>
      </c>
      <c r="EJ937">
        <f>IF($GL937&gt;=28,INDEX($DF:$DF,$GK937+28),"")</f>
      </c>
      <c r="EK937">
        <f>IF($GL937&gt;=29,INDEX($DF:$DF,$GK937+29),"")</f>
      </c>
      <c r="EL937">
        <f>IF($GL937&gt;=30,INDEX($DF:$DF,$GK937+30),"")</f>
      </c>
      <c r="EM937">
        <f>IF($GL937&gt;=31,INDEX($DF:$DF,$GK937+31),"")</f>
      </c>
      <c r="EN937">
        <f>IF($GL937&gt;=32,INDEX($DF:$DF,$GK937+32),"")</f>
      </c>
      <c r="EO937">
        <f>IF($GL937&gt;=33,INDEX($DF:$DF,$GK937+33),"")</f>
      </c>
      <c r="EP937">
        <f>IF($GL937&gt;=34,INDEX($DF:$DF,$GK937+34),"")</f>
      </c>
      <c r="EQ937">
        <f>IF($GL937&gt;=35,INDEX($DF:$DF,$GK937+35),"")</f>
      </c>
      <c r="ER937">
        <f>IF($GL937&gt;=36,INDEX($DF:$DF,$GK937+36),"")</f>
      </c>
      <c r="ES937">
        <f>IF($GL937&gt;=37,INDEX($DF:$DF,$GK937+37),"")</f>
      </c>
      <c r="ET937">
        <f>IF($GL937&gt;=38,INDEX($DF:$DF,$GK937+38),"")</f>
      </c>
      <c r="EU937">
        <f>IF($GL937&gt;=39,INDEX($DF:$DF,$GK937+39),"")</f>
      </c>
      <c r="EV937">
        <f>IF($GL937&gt;=40,INDEX($DF:$DF,$GK937+40),"")</f>
      </c>
      <c r="EW937">
        <f>IF($GL937&gt;=1,INDEX($DG:$DG,$GK937+1),"")</f>
      </c>
      <c r="EX937">
        <f>IF($GL937&gt;=2,INDEX($DG:$DG,$GK937+2),"")</f>
      </c>
      <c r="EY937">
        <f>IF($GL937&gt;=3,INDEX($DG:$DG,$GK937+3),"")</f>
      </c>
      <c r="EZ937">
        <f>IF($GL937&gt;=4,INDEX($DG:$DG,$GK937+4),"")</f>
      </c>
      <c r="FA937">
        <f>IF($GL937&gt;=5,INDEX($DG:$DG,$GK937+5),"")</f>
      </c>
      <c r="FB937">
        <f>IF($GL937&gt;=6,INDEX($DG:$DG,$GK937+6),"")</f>
      </c>
      <c r="FC937">
        <f>IF($GL937&gt;=7,INDEX($DG:$DG,$GK937+7),"")</f>
      </c>
      <c r="FD937">
        <f>IF($GL937&gt;=8,INDEX($DG:$DG,$GK937+8),"")</f>
      </c>
      <c r="FE937">
        <f>IF($GL937&gt;=9,INDEX($DG:$DG,$GK937+9),"")</f>
      </c>
      <c r="FF937">
        <f>IF($GL937&gt;=10,INDEX($DG:$DG,$GK937+10),"")</f>
      </c>
      <c r="FG937">
        <f>IF($GL937&gt;=11,INDEX($DG:$DG,$GK937+11),"")</f>
      </c>
      <c r="FH937">
        <f>IF($GL937&gt;=12,INDEX($DG:$DG,$GK937+12),"")</f>
      </c>
      <c r="FI937">
        <f>IF($GL937&gt;=13,INDEX($DG:$DG,$GK937+13),"")</f>
      </c>
      <c r="FJ937">
        <f>IF($GL937&gt;=14,INDEX($DG:$DG,$GK937+14),"")</f>
      </c>
      <c r="FK937">
        <f>IF($GL937&gt;=15,INDEX($DG:$DG,$GK937+15),"")</f>
      </c>
      <c r="FL937">
        <f>IF($GL937&gt;=16,INDEX($DG:$DG,$GK937+16),"")</f>
      </c>
      <c r="FM937">
        <f>IF($GL937&gt;=17,INDEX($DG:$DG,$GK937+17),"")</f>
      </c>
      <c r="FN937">
        <f>IF($GL937&gt;=18,INDEX($DG:$DG,$GK937+18),"")</f>
      </c>
      <c r="FO937">
        <f>IF($GL937&gt;=19,INDEX($DG:$DG,$GK937+19),"")</f>
      </c>
      <c r="FP937">
        <f>IF($GL937&gt;=20,INDEX($DG:$DG,$GK937+20),"")</f>
      </c>
      <c r="FQ937">
        <f>IF($GL937&gt;=21,INDEX($DG:$DG,$GK937+21),"")</f>
      </c>
      <c r="FR937">
        <f>IF($GL937&gt;=22,INDEX($DG:$DG,$GK937+22),"")</f>
      </c>
      <c r="FS937">
        <f>IF($GL937&gt;=23,INDEX($DG:$DG,$GK937+23),"")</f>
      </c>
      <c r="FT937">
        <f>IF($GL937&gt;=24,INDEX($DG:$DG,$GK937+24),"")</f>
      </c>
      <c r="FU937">
        <f>IF($GL937&gt;=25,INDEX($DG:$DG,$GK937+25),"")</f>
      </c>
      <c r="FV937">
        <f>IF($GL937&gt;=26,INDEX($DG:$DG,$GK937+26),"")</f>
      </c>
      <c r="FW937">
        <f>IF($GL937&gt;=27,INDEX($DG:$DG,$GK937+27),"")</f>
      </c>
      <c r="FX937">
        <f>IF($GL937&gt;=28,INDEX($DG:$DG,$GK937+28),"")</f>
      </c>
      <c r="FY937">
        <f>IF($GL937&gt;=29,INDEX($DG:$DG,$GK937+29),"")</f>
      </c>
      <c r="FZ937">
        <f>IF($GL937&gt;=30,INDEX($DG:$DG,$GK937+30),"")</f>
      </c>
      <c r="GA937">
        <f>IF($GL937&gt;=31,INDEX($DG:$DG,$GK937+31),"")</f>
      </c>
      <c r="GB937">
        <f>IF($GL937&gt;=32,INDEX($DG:$DG,$GK937+32),"")</f>
      </c>
      <c r="GC937">
        <f>IF($GL937&gt;=33,INDEX($DG:$DG,$GK937+33),"")</f>
      </c>
      <c r="GD937">
        <f>IF($GL937&gt;=34,INDEX($DG:$DG,$GK937+34),"")</f>
      </c>
      <c r="GE937">
        <f>IF($GL937&gt;=35,INDEX($DG:$DG,$GK937+35),"")</f>
      </c>
      <c r="GF937">
        <f>IF($GL937&gt;=36,INDEX($DG:$DG,$GK937+36),"")</f>
      </c>
      <c r="GG937">
        <f>IF($GL937&gt;=37,INDEX($DG:$DG,$GK937+37),"")</f>
      </c>
      <c r="GH937">
        <f>IF($GL937&gt;=38,INDEX($DG:$DG,$GK937+38),"")</f>
      </c>
      <c r="GI937">
        <f>IF($GL937&gt;=39,INDEX($DG:$DG,$GK937+39),"")</f>
      </c>
      <c r="GJ937">
        <f>IF($GL937&gt;=40,INDEX($DG:$DG,$GK937+40),"")</f>
      </c>
      <c r="GK937">
        <f>IFERROR(MATCH($DE937,$DF$2:$DF$166,0)+1,0)</f>
      </c>
      <c r="GL937">
        <f>IFERROR(INDEX($DH$2:$DH$166,MATCH($DE937,$DF$2:$DF$166,0)),0)</f>
      </c>
      <c r="GM937">
        <f>IFERROR(MATCH($H937,$DI$937:$EV$937,0),0)</f>
      </c>
      <c r="GN937">
        <f>IF($GM937&gt;0,INDEX($EW$937:$GJ$937,$GM937),"")</f>
      </c>
      <c r="GQ937">
        <f>IF($IZ937&gt;=1,INDEX($GO:$GO,$IY937+1),"")</f>
      </c>
      <c r="GR937">
        <f>IF($IZ937&gt;=2,INDEX($GO:$GO,$IY937+2),"")</f>
      </c>
      <c r="GS937">
        <f>IF($IZ937&gt;=3,INDEX($GO:$GO,$IY937+3),"")</f>
      </c>
      <c r="GT937">
        <f>IF($IZ937&gt;=4,INDEX($GO:$GO,$IY937+4),"")</f>
      </c>
      <c r="GU937">
        <f>IF($IZ937&gt;=5,INDEX($GO:$GO,$IY937+5),"")</f>
      </c>
      <c r="GV937">
        <f>IF($IZ937&gt;=6,INDEX($GO:$GO,$IY937+6),"")</f>
      </c>
      <c r="GW937">
        <f>IF($IZ937&gt;=7,INDEX($GO:$GO,$IY937+7),"")</f>
      </c>
      <c r="GX937">
        <f>IF($IZ937&gt;=8,INDEX($GO:$GO,$IY937+8),"")</f>
      </c>
      <c r="GY937">
        <f>IF($IZ937&gt;=9,INDEX($GO:$GO,$IY937+9),"")</f>
      </c>
      <c r="GZ937">
        <f>IF($IZ937&gt;=10,INDEX($GO:$GO,$IY937+10),"")</f>
      </c>
      <c r="HA937">
        <f>IF($IZ937&gt;=11,INDEX($GO:$GO,$IY937+11),"")</f>
      </c>
      <c r="HB937">
        <f>IF($IZ937&gt;=12,INDEX($GO:$GO,$IY937+12),"")</f>
      </c>
      <c r="HC937">
        <f>IF($IZ937&gt;=13,INDEX($GO:$GO,$IY937+13),"")</f>
      </c>
      <c r="HD937">
        <f>IF($IZ937&gt;=14,INDEX($GO:$GO,$IY937+14),"")</f>
      </c>
      <c r="HE937">
        <f>IF($IZ937&gt;=15,INDEX($GO:$GO,$IY937+15),"")</f>
      </c>
      <c r="HF937">
        <f>IF($IZ937&gt;=16,INDEX($GO:$GO,$IY937+16),"")</f>
      </c>
      <c r="HG937">
        <f>IF($IZ937&gt;=17,INDEX($GO:$GO,$IY937+17),"")</f>
      </c>
      <c r="HH937">
        <f>IF($IZ937&gt;=18,INDEX($GO:$GO,$IY937+18),"")</f>
      </c>
      <c r="HI937">
        <f>IF($IZ937&gt;=19,INDEX($GO:$GO,$IY937+19),"")</f>
      </c>
      <c r="HJ937">
        <f>IF($IZ937&gt;=20,INDEX($GO:$GO,$IY937+20),"")</f>
      </c>
      <c r="HK937">
        <f>IF($IZ937&gt;=21,INDEX($GO:$GO,$IY937+21),"")</f>
      </c>
      <c r="HL937">
        <f>IF($IZ937&gt;=22,INDEX($GO:$GO,$IY937+22),"")</f>
      </c>
      <c r="HM937">
        <f>IF($IZ937&gt;=23,INDEX($GO:$GO,$IY937+23),"")</f>
      </c>
      <c r="HN937">
        <f>IF($IZ937&gt;=24,INDEX($GO:$GO,$IY937+24),"")</f>
      </c>
      <c r="HO937">
        <f>IF($IZ937&gt;=25,INDEX($GO:$GO,$IY937+25),"")</f>
      </c>
      <c r="HP937">
        <f>IF($IZ937&gt;=26,INDEX($GO:$GO,$IY937+26),"")</f>
      </c>
      <c r="HQ937">
        <f>IF($IZ937&gt;=27,INDEX($GO:$GO,$IY937+27),"")</f>
      </c>
      <c r="HR937">
        <f>IF($IZ937&gt;=28,INDEX($GO:$GO,$IY937+28),"")</f>
      </c>
      <c r="HS937">
        <f>IF($IZ937&gt;=29,INDEX($GO:$GO,$IY937+29),"")</f>
      </c>
      <c r="HT937">
        <f>IF($IZ937&gt;=30,INDEX($GO:$GO,$IY937+30),"")</f>
      </c>
      <c r="HU937">
        <f>IF($IZ937&gt;=31,INDEX($GO:$GO,$IY937+31),"")</f>
      </c>
      <c r="HV937">
        <f>IF($IZ937&gt;=32,INDEX($GO:$GO,$IY937+32),"")</f>
      </c>
      <c r="HW937">
        <f>IF($IZ937&gt;=33,INDEX($GO:$GO,$IY937+33),"")</f>
      </c>
      <c r="HX937">
        <f>IF($IZ937&gt;=34,INDEX($GO:$GO,$IY937+34),"")</f>
      </c>
      <c r="HY937">
        <f>IF($IZ937&gt;=35,INDEX($GO:$GO,$IY937+35),"")</f>
      </c>
      <c r="HZ937">
        <f>IF($IZ937&gt;=36,INDEX($GO:$GO,$IY937+36),"")</f>
      </c>
      <c r="IA937">
        <f>IF($IZ937&gt;=37,INDEX($GO:$GO,$IY937+37),"")</f>
      </c>
      <c r="IB937">
        <f>IF($IZ937&gt;=38,INDEX($GO:$GO,$IY937+38),"")</f>
      </c>
      <c r="IC937">
        <f>IF($IZ937&gt;=39,INDEX($GO:$GO,$IY937+39),"")</f>
      </c>
      <c r="ID937">
        <f>IF($IZ937&gt;=40,INDEX($GO:$GO,$IY937+40),"")</f>
      </c>
      <c r="IE937">
        <f>IF($IZ937&gt;=41,INDEX($GO:$GO,$IY937+41),"")</f>
      </c>
      <c r="IF937">
        <f>IF($IZ937&gt;=42,INDEX($GO:$GO,$IY937+42),"")</f>
      </c>
      <c r="IG937">
        <f>IF($IZ937&gt;=43,INDEX($GO:$GO,$IY937+43),"")</f>
      </c>
      <c r="IH937">
        <f>IF($IZ937&gt;=44,INDEX($GO:$GO,$IY937+44),"")</f>
      </c>
      <c r="II937">
        <f>IF($IZ937&gt;=45,INDEX($GO:$GO,$IY937+45),"")</f>
      </c>
      <c r="IJ937">
        <f>IF($IZ937&gt;=46,INDEX($GO:$GO,$IY937+46),"")</f>
      </c>
      <c r="IK937">
        <f>IF($IZ937&gt;=47,INDEX($GO:$GO,$IY937+47),"")</f>
      </c>
      <c r="IL937">
        <f>IF($IZ937&gt;=48,INDEX($GO:$GO,$IY937+48),"")</f>
      </c>
      <c r="IM937">
        <f>IF($IZ937&gt;=49,INDEX($GO:$GO,$IY937+49),"")</f>
      </c>
      <c r="IN937">
        <f>IF($IZ937&gt;=50,INDEX($GO:$GO,$IY937+50),"")</f>
      </c>
      <c r="IO937">
        <f>IF($IZ937&gt;=51,INDEX($GO:$GO,$IY937+51),"")</f>
      </c>
      <c r="IP937">
        <f>IF($IZ937&gt;=52,INDEX($GO:$GO,$IY937+52),"")</f>
      </c>
      <c r="IQ937">
        <f>IF($IZ937&gt;=53,INDEX($GO:$GO,$IY937+53),"")</f>
      </c>
      <c r="IR937">
        <f>IF($IZ937&gt;=54,INDEX($GO:$GO,$IY937+54),"")</f>
      </c>
      <c r="IS937">
        <f>IF($IZ937&gt;=55,INDEX($GO:$GO,$IY937+55),"")</f>
      </c>
      <c r="IT937">
        <f>IF($IZ937&gt;=56,INDEX($GO:$GO,$IY937+56),"")</f>
      </c>
      <c r="IU937">
        <f>IF($IZ937&gt;=57,INDEX($GO:$GO,$IY937+57),"")</f>
      </c>
      <c r="IV937">
        <f>IF($IZ937&gt;=58,INDEX($GO:$GO,$IY937+58),"")</f>
      </c>
      <c r="IW937">
        <f>IF($IZ937&gt;=59,INDEX($GO:$GO,$IY937+59),"")</f>
      </c>
      <c r="IX937">
        <f>IF($IZ937&gt;=60,INDEX($GO:$GO,$IY937+60),"")</f>
      </c>
      <c r="IY937">
        <f>IFERROR(MATCH($GN937,$GO$2:$GO$827,0)+1,0)</f>
      </c>
      <c r="IZ937">
        <f>IFERROR(INDEX($GP$2:$GP$827,MATCH($GN937,$GO$2:$GO$827,0)),0)</f>
      </c>
      <c r="JA937" t="s">
        <v>23</v>
      </c>
      <c r="JB937" t="s">
        <v>23</v>
      </c>
    </row>
    <row r="938" spans="1:262" x14ac:dyDescent="0.25">
      <c r="F938" s="1"/>
      <c r="G938" s="1"/>
      <c r="H938" s="1"/>
      <c r="I938" s="1"/>
      <c r="J938" s="1">
        <f>IFERROR(IF(FIND(" - ",$F938)&gt;0,MID($F938,FIND(" - ",$F938)+3,LEN($F938)),""),"")</f>
      </c>
      <c r="L938" s="1"/>
      <c r="N938" t="s">
        <v>23</v>
      </c>
      <c r="P938">
        <f>IF(OR($N938="",$O938=""),"",IFERROR($N938/$O938,0))</f>
      </c>
      <c r="Q938">
        <f>IF($N938="","",
IF($G938="","",
IF(ISNUMBER(SEARCH("exempt",LOWER($G938))),0,
$N938*(VALUE(SUBSTITUTE($G938,"%",""))/100))))</f>
      </c>
      <c r="W938">
        <f>IF($N938="","",
SUM($N938,$Q938,$U938,$R938,$T938)-
IF($V938="",0,VALUE($V938)))</f>
      </c>
      <c r="AE938" t="s">
        <v>2252</v>
      </c>
      <c r="AM938">
        <f>IFERROR(LEFT($F938,FIND(" - ",$F938)-1),$F938)</f>
      </c>
      <c r="AP938">
        <f>IF($CE938&gt;=1,INDEX($AN:$AN,$CD938+1),"")</f>
      </c>
      <c r="AQ938">
        <f>IF($CE938&gt;=2,INDEX($AN:$AN,$CD938+2),"")</f>
      </c>
      <c r="AR938">
        <f>IF($CE938&gt;=3,INDEX($AN:$AN,$CD938+3),"")</f>
      </c>
      <c r="AS938">
        <f>IF($CE938&gt;=4,INDEX($AN:$AN,$CD938+4),"")</f>
      </c>
      <c r="AT938">
        <f>IF($CE938&gt;=5,INDEX($AN:$AN,$CD938+5),"")</f>
      </c>
      <c r="AU938">
        <f>IF($CE938&gt;=6,INDEX($AN:$AN,$CD938+6),"")</f>
      </c>
      <c r="AV938">
        <f>IF($CE938&gt;=7,INDEX($AN:$AN,$CD938+7),"")</f>
      </c>
      <c r="AW938">
        <f>IF($CE938&gt;=8,INDEX($AN:$AN,$CD938+8),"")</f>
      </c>
      <c r="AX938">
        <f>IF($CE938&gt;=9,INDEX($AN:$AN,$CD938+9),"")</f>
      </c>
      <c r="AY938">
        <f>IF($CE938&gt;=10,INDEX($AN:$AN,$CD938+10),"")</f>
      </c>
      <c r="AZ938">
        <f>IF($CE938&gt;=11,INDEX($AN:$AN,$CD938+11),"")</f>
      </c>
      <c r="BA938">
        <f>IF($CE938&gt;=12,INDEX($AN:$AN,$CD938+12),"")</f>
      </c>
      <c r="BB938">
        <f>IF($CE938&gt;=13,INDEX($AN:$AN,$CD938+13),"")</f>
      </c>
      <c r="BC938">
        <f>IF($CE938&gt;=14,INDEX($AN:$AN,$CD938+14),"")</f>
      </c>
      <c r="BD938">
        <f>IF($CE938&gt;=15,INDEX($AN:$AN,$CD938+15),"")</f>
      </c>
      <c r="BE938">
        <f>IF($CE938&gt;=16,INDEX($AN:$AN,$CD938+16),"")</f>
      </c>
      <c r="BF938">
        <f>IF($CE938&gt;=17,INDEX($AN:$AN,$CD938+17),"")</f>
      </c>
      <c r="BG938">
        <f>IF($CE938&gt;=18,INDEX($AN:$AN,$CD938+18),"")</f>
      </c>
      <c r="BH938">
        <f>IF($CE938&gt;=19,INDEX($AN:$AN,$CD938+19),"")</f>
      </c>
      <c r="BI938">
        <f>IF($CE938&gt;=20,INDEX($AN:$AN,$CD938+20),"")</f>
      </c>
      <c r="BJ938">
        <f>IF($CE938&gt;=21,INDEX($AN:$AN,$CD938+21),"")</f>
      </c>
      <c r="BK938">
        <f>IF($CE938&gt;=22,INDEX($AN:$AN,$CD938+22),"")</f>
      </c>
      <c r="BL938">
        <f>IF($CE938&gt;=23,INDEX($AN:$AN,$CD938+23),"")</f>
      </c>
      <c r="BM938">
        <f>IF($CE938&gt;=24,INDEX($AN:$AN,$CD938+24),"")</f>
      </c>
      <c r="BN938">
        <f>IF($CE938&gt;=25,INDEX($AN:$AN,$CD938+25),"")</f>
      </c>
      <c r="BO938">
        <f>IF($CE938&gt;=26,INDEX($AN:$AN,$CD938+26),"")</f>
      </c>
      <c r="BP938">
        <f>IF($CE938&gt;=27,INDEX($AN:$AN,$CD938+27),"")</f>
      </c>
      <c r="BQ938">
        <f>IF($CE938&gt;=28,INDEX($AN:$AN,$CD938+28),"")</f>
      </c>
      <c r="BR938">
        <f>IF($CE938&gt;=29,INDEX($AN:$AN,$CD938+29),"")</f>
      </c>
      <c r="BS938">
        <f>IF($CE938&gt;=30,INDEX($AN:$AN,$CD938+30),"")</f>
      </c>
      <c r="BT938">
        <f>IF($CE938&gt;=31,INDEX($AN:$AN,$CD938+31),"")</f>
      </c>
      <c r="BU938">
        <f>IF($CE938&gt;=32,INDEX($AN:$AN,$CD938+32),"")</f>
      </c>
      <c r="BV938">
        <f>IF($CE938&gt;=33,INDEX($AN:$AN,$CD938+33),"")</f>
      </c>
      <c r="BW938">
        <f>IF($CE938&gt;=34,INDEX($AN:$AN,$CD938+34),"")</f>
      </c>
      <c r="BX938">
        <f>IF($CE938&gt;=35,INDEX($AN:$AN,$CD938+35),"")</f>
      </c>
      <c r="BY938">
        <f>IF($CE938&gt;=36,INDEX($AN:$AN,$CD938+36),"")</f>
      </c>
      <c r="BZ938">
        <f>IF($CE938&gt;=37,INDEX($AN:$AN,$CD938+37),"")</f>
      </c>
      <c r="CA938">
        <f>IF($CE938&gt;=38,INDEX($AN:$AN,$CD938+38),"")</f>
      </c>
      <c r="CB938">
        <f>IF($CE938&gt;=39,INDEX($AN:$AN,$CD938+39),"")</f>
      </c>
      <c r="CC938">
        <f>IF($CE938&gt;=40,INDEX($AN:$AN,$CD938+40),"")</f>
      </c>
      <c r="CD938">
        <f>IFERROR(MATCH($AM938,$AN$2:$AN$133,0)+1,0)</f>
      </c>
      <c r="CE938">
        <f>IFERROR(INDEX($AO$2:$AO$133,MATCH($AM938,$AN$2:$AN$133,0)),0)</f>
      </c>
      <c r="CF938">
        <f>IFERROR(LEFT($K938,FIND(" - ",$K938)-1),$K938)</f>
      </c>
      <c r="CG938" t="s">
        <v>108</v>
      </c>
      <c r="CI938">
        <f>IF($DD938&gt;=1,INDEX($CG:$CG,$DC938+1),"")</f>
      </c>
      <c r="CJ938">
        <f>IF($DD938&gt;=2,INDEX($CG:$CG,$DC938+2),"")</f>
      </c>
      <c r="CK938">
        <f>IF($DD938&gt;=3,INDEX($CG:$CG,$DC938+3),"")</f>
      </c>
      <c r="CL938">
        <f>IF($DD938&gt;=4,INDEX($CG:$CG,$DC938+4),"")</f>
      </c>
      <c r="CM938">
        <f>IF($DD938&gt;=5,INDEX($CG:$CG,$DC938+5),"")</f>
      </c>
      <c r="CN938">
        <f>IF($DD938&gt;=6,INDEX($CG:$CG,$DC938+6),"")</f>
      </c>
      <c r="CO938">
        <f>IF($DD938&gt;=7,INDEX($CG:$CG,$DC938+7),"")</f>
      </c>
      <c r="CP938">
        <f>IF($DD938&gt;=8,INDEX($CG:$CG,$DC938+8),"")</f>
      </c>
      <c r="CQ938">
        <f>IF($DD938&gt;=9,INDEX($CG:$CG,$DC938+9),"")</f>
      </c>
      <c r="CR938">
        <f>IF($DD938&gt;=10,INDEX($CG:$CG,$DC938+10),"")</f>
      </c>
      <c r="CS938">
        <f>IF($DD938&gt;=11,INDEX($CG:$CG,$DC938+11),"")</f>
      </c>
      <c r="CT938">
        <f>IF($DD938&gt;=12,INDEX($CG:$CG,$DC938+12),"")</f>
      </c>
      <c r="CU938">
        <f>IF($DD938&gt;=13,INDEX($CG:$CG,$DC938+13),"")</f>
      </c>
      <c r="CV938">
        <f>IF($DD938&gt;=14,INDEX($CG:$CG,$DC938+14),"")</f>
      </c>
      <c r="CW938">
        <f>IF($DD938&gt;=15,INDEX($CG:$CG,$DC938+15),"")</f>
      </c>
      <c r="CX938">
        <f>IF($DD938&gt;=16,INDEX($CG:$CG,$DC938+16),"")</f>
      </c>
      <c r="CY938">
        <f>IF($DD938&gt;=17,INDEX($CG:$CG,$DC938+17),"")</f>
      </c>
      <c r="CZ938">
        <f>IF($DD938&gt;=18,INDEX($CG:$CG,$DC938+18),"")</f>
      </c>
      <c r="DA938">
        <f>IF($DD938&gt;=19,INDEX($CG:$CG,$DC938+19),"")</f>
      </c>
      <c r="DB938">
        <f>IF($DD938&gt;=20,INDEX($CG:$CG,$DC938+20),"")</f>
      </c>
      <c r="DC938">
        <f>IFERROR(MATCH($CF938,$CG$2:$CG$1558,0)+1,0)</f>
      </c>
      <c r="DD938">
        <f>IFERROR(INDEX($CH$2:$CH$1558,MATCH($CF938,$CG$2:$CG$1558,0)),0)</f>
      </c>
      <c r="DE938">
        <f>IFERROR(INDEX($AL:$AL,MATCH($G938,$AK:$AK,0))&amp;"","")</f>
      </c>
      <c r="DI938">
        <f>IF($GL938&gt;=1,INDEX($DF:$DF,$GK938+1),"")</f>
      </c>
      <c r="DJ938">
        <f>IF($GL938&gt;=2,INDEX($DF:$DF,$GK938+2),"")</f>
      </c>
      <c r="DK938">
        <f>IF($GL938&gt;=3,INDEX($DF:$DF,$GK938+3),"")</f>
      </c>
      <c r="DL938">
        <f>IF($GL938&gt;=4,INDEX($DF:$DF,$GK938+4),"")</f>
      </c>
      <c r="DM938">
        <f>IF($GL938&gt;=5,INDEX($DF:$DF,$GK938+5),"")</f>
      </c>
      <c r="DN938">
        <f>IF($GL938&gt;=6,INDEX($DF:$DF,$GK938+6),"")</f>
      </c>
      <c r="DO938">
        <f>IF($GL938&gt;=7,INDEX($DF:$DF,$GK938+7),"")</f>
      </c>
      <c r="DP938">
        <f>IF($GL938&gt;=8,INDEX($DF:$DF,$GK938+8),"")</f>
      </c>
      <c r="DQ938">
        <f>IF($GL938&gt;=9,INDEX($DF:$DF,$GK938+9),"")</f>
      </c>
      <c r="DR938">
        <f>IF($GL938&gt;=10,INDEX($DF:$DF,$GK938+10),"")</f>
      </c>
      <c r="DS938">
        <f>IF($GL938&gt;=11,INDEX($DF:$DF,$GK938+11),"")</f>
      </c>
      <c r="DT938">
        <f>IF($GL938&gt;=12,INDEX($DF:$DF,$GK938+12),"")</f>
      </c>
      <c r="DU938">
        <f>IF($GL938&gt;=13,INDEX($DF:$DF,$GK938+13),"")</f>
      </c>
      <c r="DV938">
        <f>IF($GL938&gt;=14,INDEX($DF:$DF,$GK938+14),"")</f>
      </c>
      <c r="DW938">
        <f>IF($GL938&gt;=15,INDEX($DF:$DF,$GK938+15),"")</f>
      </c>
      <c r="DX938">
        <f>IF($GL938&gt;=16,INDEX($DF:$DF,$GK938+16),"")</f>
      </c>
      <c r="DY938">
        <f>IF($GL938&gt;=17,INDEX($DF:$DF,$GK938+17),"")</f>
      </c>
      <c r="DZ938">
        <f>IF($GL938&gt;=18,INDEX($DF:$DF,$GK938+18),"")</f>
      </c>
      <c r="EA938">
        <f>IF($GL938&gt;=19,INDEX($DF:$DF,$GK938+19),"")</f>
      </c>
      <c r="EB938">
        <f>IF($GL938&gt;=20,INDEX($DF:$DF,$GK938+20),"")</f>
      </c>
      <c r="EC938">
        <f>IF($GL938&gt;=21,INDEX($DF:$DF,$GK938+21),"")</f>
      </c>
      <c r="ED938">
        <f>IF($GL938&gt;=22,INDEX($DF:$DF,$GK938+22),"")</f>
      </c>
      <c r="EE938">
        <f>IF($GL938&gt;=23,INDEX($DF:$DF,$GK938+23),"")</f>
      </c>
      <c r="EF938">
        <f>IF($GL938&gt;=24,INDEX($DF:$DF,$GK938+24),"")</f>
      </c>
      <c r="EG938">
        <f>IF($GL938&gt;=25,INDEX($DF:$DF,$GK938+25),"")</f>
      </c>
      <c r="EH938">
        <f>IF($GL938&gt;=26,INDEX($DF:$DF,$GK938+26),"")</f>
      </c>
      <c r="EI938">
        <f>IF($GL938&gt;=27,INDEX($DF:$DF,$GK938+27),"")</f>
      </c>
      <c r="EJ938">
        <f>IF($GL938&gt;=28,INDEX($DF:$DF,$GK938+28),"")</f>
      </c>
      <c r="EK938">
        <f>IF($GL938&gt;=29,INDEX($DF:$DF,$GK938+29),"")</f>
      </c>
      <c r="EL938">
        <f>IF($GL938&gt;=30,INDEX($DF:$DF,$GK938+30),"")</f>
      </c>
      <c r="EM938">
        <f>IF($GL938&gt;=31,INDEX($DF:$DF,$GK938+31),"")</f>
      </c>
      <c r="EN938">
        <f>IF($GL938&gt;=32,INDEX($DF:$DF,$GK938+32),"")</f>
      </c>
      <c r="EO938">
        <f>IF($GL938&gt;=33,INDEX($DF:$DF,$GK938+33),"")</f>
      </c>
      <c r="EP938">
        <f>IF($GL938&gt;=34,INDEX($DF:$DF,$GK938+34),"")</f>
      </c>
      <c r="EQ938">
        <f>IF($GL938&gt;=35,INDEX($DF:$DF,$GK938+35),"")</f>
      </c>
      <c r="ER938">
        <f>IF($GL938&gt;=36,INDEX($DF:$DF,$GK938+36),"")</f>
      </c>
      <c r="ES938">
        <f>IF($GL938&gt;=37,INDEX($DF:$DF,$GK938+37),"")</f>
      </c>
      <c r="ET938">
        <f>IF($GL938&gt;=38,INDEX($DF:$DF,$GK938+38),"")</f>
      </c>
      <c r="EU938">
        <f>IF($GL938&gt;=39,INDEX($DF:$DF,$GK938+39),"")</f>
      </c>
      <c r="EV938">
        <f>IF($GL938&gt;=40,INDEX($DF:$DF,$GK938+40),"")</f>
      </c>
      <c r="EW938">
        <f>IF($GL938&gt;=1,INDEX($DG:$DG,$GK938+1),"")</f>
      </c>
      <c r="EX938">
        <f>IF($GL938&gt;=2,INDEX($DG:$DG,$GK938+2),"")</f>
      </c>
      <c r="EY938">
        <f>IF($GL938&gt;=3,INDEX($DG:$DG,$GK938+3),"")</f>
      </c>
      <c r="EZ938">
        <f>IF($GL938&gt;=4,INDEX($DG:$DG,$GK938+4),"")</f>
      </c>
      <c r="FA938">
        <f>IF($GL938&gt;=5,INDEX($DG:$DG,$GK938+5),"")</f>
      </c>
      <c r="FB938">
        <f>IF($GL938&gt;=6,INDEX($DG:$DG,$GK938+6),"")</f>
      </c>
      <c r="FC938">
        <f>IF($GL938&gt;=7,INDEX($DG:$DG,$GK938+7),"")</f>
      </c>
      <c r="FD938">
        <f>IF($GL938&gt;=8,INDEX($DG:$DG,$GK938+8),"")</f>
      </c>
      <c r="FE938">
        <f>IF($GL938&gt;=9,INDEX($DG:$DG,$GK938+9),"")</f>
      </c>
      <c r="FF938">
        <f>IF($GL938&gt;=10,INDEX($DG:$DG,$GK938+10),"")</f>
      </c>
      <c r="FG938">
        <f>IF($GL938&gt;=11,INDEX($DG:$DG,$GK938+11),"")</f>
      </c>
      <c r="FH938">
        <f>IF($GL938&gt;=12,INDEX($DG:$DG,$GK938+12),"")</f>
      </c>
      <c r="FI938">
        <f>IF($GL938&gt;=13,INDEX($DG:$DG,$GK938+13),"")</f>
      </c>
      <c r="FJ938">
        <f>IF($GL938&gt;=14,INDEX($DG:$DG,$GK938+14),"")</f>
      </c>
      <c r="FK938">
        <f>IF($GL938&gt;=15,INDEX($DG:$DG,$GK938+15),"")</f>
      </c>
      <c r="FL938">
        <f>IF($GL938&gt;=16,INDEX($DG:$DG,$GK938+16),"")</f>
      </c>
      <c r="FM938">
        <f>IF($GL938&gt;=17,INDEX($DG:$DG,$GK938+17),"")</f>
      </c>
      <c r="FN938">
        <f>IF($GL938&gt;=18,INDEX($DG:$DG,$GK938+18),"")</f>
      </c>
      <c r="FO938">
        <f>IF($GL938&gt;=19,INDEX($DG:$DG,$GK938+19),"")</f>
      </c>
      <c r="FP938">
        <f>IF($GL938&gt;=20,INDEX($DG:$DG,$GK938+20),"")</f>
      </c>
      <c r="FQ938">
        <f>IF($GL938&gt;=21,INDEX($DG:$DG,$GK938+21),"")</f>
      </c>
      <c r="FR938">
        <f>IF($GL938&gt;=22,INDEX($DG:$DG,$GK938+22),"")</f>
      </c>
      <c r="FS938">
        <f>IF($GL938&gt;=23,INDEX($DG:$DG,$GK938+23),"")</f>
      </c>
      <c r="FT938">
        <f>IF($GL938&gt;=24,INDEX($DG:$DG,$GK938+24),"")</f>
      </c>
      <c r="FU938">
        <f>IF($GL938&gt;=25,INDEX($DG:$DG,$GK938+25),"")</f>
      </c>
      <c r="FV938">
        <f>IF($GL938&gt;=26,INDEX($DG:$DG,$GK938+26),"")</f>
      </c>
      <c r="FW938">
        <f>IF($GL938&gt;=27,INDEX($DG:$DG,$GK938+27),"")</f>
      </c>
      <c r="FX938">
        <f>IF($GL938&gt;=28,INDEX($DG:$DG,$GK938+28),"")</f>
      </c>
      <c r="FY938">
        <f>IF($GL938&gt;=29,INDEX($DG:$DG,$GK938+29),"")</f>
      </c>
      <c r="FZ938">
        <f>IF($GL938&gt;=30,INDEX($DG:$DG,$GK938+30),"")</f>
      </c>
      <c r="GA938">
        <f>IF($GL938&gt;=31,INDEX($DG:$DG,$GK938+31),"")</f>
      </c>
      <c r="GB938">
        <f>IF($GL938&gt;=32,INDEX($DG:$DG,$GK938+32),"")</f>
      </c>
      <c r="GC938">
        <f>IF($GL938&gt;=33,INDEX($DG:$DG,$GK938+33),"")</f>
      </c>
      <c r="GD938">
        <f>IF($GL938&gt;=34,INDEX($DG:$DG,$GK938+34),"")</f>
      </c>
      <c r="GE938">
        <f>IF($GL938&gt;=35,INDEX($DG:$DG,$GK938+35),"")</f>
      </c>
      <c r="GF938">
        <f>IF($GL938&gt;=36,INDEX($DG:$DG,$GK938+36),"")</f>
      </c>
      <c r="GG938">
        <f>IF($GL938&gt;=37,INDEX($DG:$DG,$GK938+37),"")</f>
      </c>
      <c r="GH938">
        <f>IF($GL938&gt;=38,INDEX($DG:$DG,$GK938+38),"")</f>
      </c>
      <c r="GI938">
        <f>IF($GL938&gt;=39,INDEX($DG:$DG,$GK938+39),"")</f>
      </c>
      <c r="GJ938">
        <f>IF($GL938&gt;=40,INDEX($DG:$DG,$GK938+40),"")</f>
      </c>
      <c r="GK938">
        <f>IFERROR(MATCH($DE938,$DF$2:$DF$166,0)+1,0)</f>
      </c>
      <c r="GL938">
        <f>IFERROR(INDEX($DH$2:$DH$166,MATCH($DE938,$DF$2:$DF$166,0)),0)</f>
      </c>
      <c r="GM938">
        <f>IFERROR(MATCH($H938,$DI$938:$EV$938,0),0)</f>
      </c>
      <c r="GN938">
        <f>IF($GM938&gt;0,INDEX($EW$938:$GJ$938,$GM938),"")</f>
      </c>
      <c r="GQ938">
        <f>IF($IZ938&gt;=1,INDEX($GO:$GO,$IY938+1),"")</f>
      </c>
      <c r="GR938">
        <f>IF($IZ938&gt;=2,INDEX($GO:$GO,$IY938+2),"")</f>
      </c>
      <c r="GS938">
        <f>IF($IZ938&gt;=3,INDEX($GO:$GO,$IY938+3),"")</f>
      </c>
      <c r="GT938">
        <f>IF($IZ938&gt;=4,INDEX($GO:$GO,$IY938+4),"")</f>
      </c>
      <c r="GU938">
        <f>IF($IZ938&gt;=5,INDEX($GO:$GO,$IY938+5),"")</f>
      </c>
      <c r="GV938">
        <f>IF($IZ938&gt;=6,INDEX($GO:$GO,$IY938+6),"")</f>
      </c>
      <c r="GW938">
        <f>IF($IZ938&gt;=7,INDEX($GO:$GO,$IY938+7),"")</f>
      </c>
      <c r="GX938">
        <f>IF($IZ938&gt;=8,INDEX($GO:$GO,$IY938+8),"")</f>
      </c>
      <c r="GY938">
        <f>IF($IZ938&gt;=9,INDEX($GO:$GO,$IY938+9),"")</f>
      </c>
      <c r="GZ938">
        <f>IF($IZ938&gt;=10,INDEX($GO:$GO,$IY938+10),"")</f>
      </c>
      <c r="HA938">
        <f>IF($IZ938&gt;=11,INDEX($GO:$GO,$IY938+11),"")</f>
      </c>
      <c r="HB938">
        <f>IF($IZ938&gt;=12,INDEX($GO:$GO,$IY938+12),"")</f>
      </c>
      <c r="HC938">
        <f>IF($IZ938&gt;=13,INDEX($GO:$GO,$IY938+13),"")</f>
      </c>
      <c r="HD938">
        <f>IF($IZ938&gt;=14,INDEX($GO:$GO,$IY938+14),"")</f>
      </c>
      <c r="HE938">
        <f>IF($IZ938&gt;=15,INDEX($GO:$GO,$IY938+15),"")</f>
      </c>
      <c r="HF938">
        <f>IF($IZ938&gt;=16,INDEX($GO:$GO,$IY938+16),"")</f>
      </c>
      <c r="HG938">
        <f>IF($IZ938&gt;=17,INDEX($GO:$GO,$IY938+17),"")</f>
      </c>
      <c r="HH938">
        <f>IF($IZ938&gt;=18,INDEX($GO:$GO,$IY938+18),"")</f>
      </c>
      <c r="HI938">
        <f>IF($IZ938&gt;=19,INDEX($GO:$GO,$IY938+19),"")</f>
      </c>
      <c r="HJ938">
        <f>IF($IZ938&gt;=20,INDEX($GO:$GO,$IY938+20),"")</f>
      </c>
      <c r="HK938">
        <f>IF($IZ938&gt;=21,INDEX($GO:$GO,$IY938+21),"")</f>
      </c>
      <c r="HL938">
        <f>IF($IZ938&gt;=22,INDEX($GO:$GO,$IY938+22),"")</f>
      </c>
      <c r="HM938">
        <f>IF($IZ938&gt;=23,INDEX($GO:$GO,$IY938+23),"")</f>
      </c>
      <c r="HN938">
        <f>IF($IZ938&gt;=24,INDEX($GO:$GO,$IY938+24),"")</f>
      </c>
      <c r="HO938">
        <f>IF($IZ938&gt;=25,INDEX($GO:$GO,$IY938+25),"")</f>
      </c>
      <c r="HP938">
        <f>IF($IZ938&gt;=26,INDEX($GO:$GO,$IY938+26),"")</f>
      </c>
      <c r="HQ938">
        <f>IF($IZ938&gt;=27,INDEX($GO:$GO,$IY938+27),"")</f>
      </c>
      <c r="HR938">
        <f>IF($IZ938&gt;=28,INDEX($GO:$GO,$IY938+28),"")</f>
      </c>
      <c r="HS938">
        <f>IF($IZ938&gt;=29,INDEX($GO:$GO,$IY938+29),"")</f>
      </c>
      <c r="HT938">
        <f>IF($IZ938&gt;=30,INDEX($GO:$GO,$IY938+30),"")</f>
      </c>
      <c r="HU938">
        <f>IF($IZ938&gt;=31,INDEX($GO:$GO,$IY938+31),"")</f>
      </c>
      <c r="HV938">
        <f>IF($IZ938&gt;=32,INDEX($GO:$GO,$IY938+32),"")</f>
      </c>
      <c r="HW938">
        <f>IF($IZ938&gt;=33,INDEX($GO:$GO,$IY938+33),"")</f>
      </c>
      <c r="HX938">
        <f>IF($IZ938&gt;=34,INDEX($GO:$GO,$IY938+34),"")</f>
      </c>
      <c r="HY938">
        <f>IF($IZ938&gt;=35,INDEX($GO:$GO,$IY938+35),"")</f>
      </c>
      <c r="HZ938">
        <f>IF($IZ938&gt;=36,INDEX($GO:$GO,$IY938+36),"")</f>
      </c>
      <c r="IA938">
        <f>IF($IZ938&gt;=37,INDEX($GO:$GO,$IY938+37),"")</f>
      </c>
      <c r="IB938">
        <f>IF($IZ938&gt;=38,INDEX($GO:$GO,$IY938+38),"")</f>
      </c>
      <c r="IC938">
        <f>IF($IZ938&gt;=39,INDEX($GO:$GO,$IY938+39),"")</f>
      </c>
      <c r="ID938">
        <f>IF($IZ938&gt;=40,INDEX($GO:$GO,$IY938+40),"")</f>
      </c>
      <c r="IE938">
        <f>IF($IZ938&gt;=41,INDEX($GO:$GO,$IY938+41),"")</f>
      </c>
      <c r="IF938">
        <f>IF($IZ938&gt;=42,INDEX($GO:$GO,$IY938+42),"")</f>
      </c>
      <c r="IG938">
        <f>IF($IZ938&gt;=43,INDEX($GO:$GO,$IY938+43),"")</f>
      </c>
      <c r="IH938">
        <f>IF($IZ938&gt;=44,INDEX($GO:$GO,$IY938+44),"")</f>
      </c>
      <c r="II938">
        <f>IF($IZ938&gt;=45,INDEX($GO:$GO,$IY938+45),"")</f>
      </c>
      <c r="IJ938">
        <f>IF($IZ938&gt;=46,INDEX($GO:$GO,$IY938+46),"")</f>
      </c>
      <c r="IK938">
        <f>IF($IZ938&gt;=47,INDEX($GO:$GO,$IY938+47),"")</f>
      </c>
      <c r="IL938">
        <f>IF($IZ938&gt;=48,INDEX($GO:$GO,$IY938+48),"")</f>
      </c>
      <c r="IM938">
        <f>IF($IZ938&gt;=49,INDEX($GO:$GO,$IY938+49),"")</f>
      </c>
      <c r="IN938">
        <f>IF($IZ938&gt;=50,INDEX($GO:$GO,$IY938+50),"")</f>
      </c>
      <c r="IO938">
        <f>IF($IZ938&gt;=51,INDEX($GO:$GO,$IY938+51),"")</f>
      </c>
      <c r="IP938">
        <f>IF($IZ938&gt;=52,INDEX($GO:$GO,$IY938+52),"")</f>
      </c>
      <c r="IQ938">
        <f>IF($IZ938&gt;=53,INDEX($GO:$GO,$IY938+53),"")</f>
      </c>
      <c r="IR938">
        <f>IF($IZ938&gt;=54,INDEX($GO:$GO,$IY938+54),"")</f>
      </c>
      <c r="IS938">
        <f>IF($IZ938&gt;=55,INDEX($GO:$GO,$IY938+55),"")</f>
      </c>
      <c r="IT938">
        <f>IF($IZ938&gt;=56,INDEX($GO:$GO,$IY938+56),"")</f>
      </c>
      <c r="IU938">
        <f>IF($IZ938&gt;=57,INDEX($GO:$GO,$IY938+57),"")</f>
      </c>
      <c r="IV938">
        <f>IF($IZ938&gt;=58,INDEX($GO:$GO,$IY938+58),"")</f>
      </c>
      <c r="IW938">
        <f>IF($IZ938&gt;=59,INDEX($GO:$GO,$IY938+59),"")</f>
      </c>
      <c r="IX938">
        <f>IF($IZ938&gt;=60,INDEX($GO:$GO,$IY938+60),"")</f>
      </c>
      <c r="IY938">
        <f>IFERROR(MATCH($GN938,$GO$2:$GO$827,0)+1,0)</f>
      </c>
      <c r="IZ938">
        <f>IFERROR(INDEX($GP$2:$GP$827,MATCH($GN938,$GO$2:$GO$827,0)),0)</f>
      </c>
      <c r="JA938" t="s">
        <v>23</v>
      </c>
      <c r="JB938" t="s">
        <v>23</v>
      </c>
    </row>
    <row r="939" spans="1:262" x14ac:dyDescent="0.25">
      <c r="F939" s="1"/>
      <c r="G939" s="1"/>
      <c r="H939" s="1"/>
      <c r="I939" s="1"/>
      <c r="J939" s="1">
        <f>IFERROR(IF(FIND(" - ",$F939)&gt;0,MID($F939,FIND(" - ",$F939)+3,LEN($F939)),""),"")</f>
      </c>
      <c r="L939" s="1"/>
      <c r="N939" t="s">
        <v>23</v>
      </c>
      <c r="P939">
        <f>IF(OR($N939="",$O939=""),"",IFERROR($N939/$O939,0))</f>
      </c>
      <c r="Q939">
        <f>IF($N939="","",
IF($G939="","",
IF(ISNUMBER(SEARCH("exempt",LOWER($G939))),0,
$N939*(VALUE(SUBSTITUTE($G939,"%",""))/100))))</f>
      </c>
      <c r="W939">
        <f>IF($N939="","",
SUM($N939,$Q939,$U939,$R939,$T939)-
IF($V939="",0,VALUE($V939)))</f>
      </c>
      <c r="AE939" t="s">
        <v>2253</v>
      </c>
      <c r="AM939">
        <f>IFERROR(LEFT($F939,FIND(" - ",$F939)-1),$F939)</f>
      </c>
      <c r="AP939">
        <f>IF($CE939&gt;=1,INDEX($AN:$AN,$CD939+1),"")</f>
      </c>
      <c r="AQ939">
        <f>IF($CE939&gt;=2,INDEX($AN:$AN,$CD939+2),"")</f>
      </c>
      <c r="AR939">
        <f>IF($CE939&gt;=3,INDEX($AN:$AN,$CD939+3),"")</f>
      </c>
      <c r="AS939">
        <f>IF($CE939&gt;=4,INDEX($AN:$AN,$CD939+4),"")</f>
      </c>
      <c r="AT939">
        <f>IF($CE939&gt;=5,INDEX($AN:$AN,$CD939+5),"")</f>
      </c>
      <c r="AU939">
        <f>IF($CE939&gt;=6,INDEX($AN:$AN,$CD939+6),"")</f>
      </c>
      <c r="AV939">
        <f>IF($CE939&gt;=7,INDEX($AN:$AN,$CD939+7),"")</f>
      </c>
      <c r="AW939">
        <f>IF($CE939&gt;=8,INDEX($AN:$AN,$CD939+8),"")</f>
      </c>
      <c r="AX939">
        <f>IF($CE939&gt;=9,INDEX($AN:$AN,$CD939+9),"")</f>
      </c>
      <c r="AY939">
        <f>IF($CE939&gt;=10,INDEX($AN:$AN,$CD939+10),"")</f>
      </c>
      <c r="AZ939">
        <f>IF($CE939&gt;=11,INDEX($AN:$AN,$CD939+11),"")</f>
      </c>
      <c r="BA939">
        <f>IF($CE939&gt;=12,INDEX($AN:$AN,$CD939+12),"")</f>
      </c>
      <c r="BB939">
        <f>IF($CE939&gt;=13,INDEX($AN:$AN,$CD939+13),"")</f>
      </c>
      <c r="BC939">
        <f>IF($CE939&gt;=14,INDEX($AN:$AN,$CD939+14),"")</f>
      </c>
      <c r="BD939">
        <f>IF($CE939&gt;=15,INDEX($AN:$AN,$CD939+15),"")</f>
      </c>
      <c r="BE939">
        <f>IF($CE939&gt;=16,INDEX($AN:$AN,$CD939+16),"")</f>
      </c>
      <c r="BF939">
        <f>IF($CE939&gt;=17,INDEX($AN:$AN,$CD939+17),"")</f>
      </c>
      <c r="BG939">
        <f>IF($CE939&gt;=18,INDEX($AN:$AN,$CD939+18),"")</f>
      </c>
      <c r="BH939">
        <f>IF($CE939&gt;=19,INDEX($AN:$AN,$CD939+19),"")</f>
      </c>
      <c r="BI939">
        <f>IF($CE939&gt;=20,INDEX($AN:$AN,$CD939+20),"")</f>
      </c>
      <c r="BJ939">
        <f>IF($CE939&gt;=21,INDEX($AN:$AN,$CD939+21),"")</f>
      </c>
      <c r="BK939">
        <f>IF($CE939&gt;=22,INDEX($AN:$AN,$CD939+22),"")</f>
      </c>
      <c r="BL939">
        <f>IF($CE939&gt;=23,INDEX($AN:$AN,$CD939+23),"")</f>
      </c>
      <c r="BM939">
        <f>IF($CE939&gt;=24,INDEX($AN:$AN,$CD939+24),"")</f>
      </c>
      <c r="BN939">
        <f>IF($CE939&gt;=25,INDEX($AN:$AN,$CD939+25),"")</f>
      </c>
      <c r="BO939">
        <f>IF($CE939&gt;=26,INDEX($AN:$AN,$CD939+26),"")</f>
      </c>
      <c r="BP939">
        <f>IF($CE939&gt;=27,INDEX($AN:$AN,$CD939+27),"")</f>
      </c>
      <c r="BQ939">
        <f>IF($CE939&gt;=28,INDEX($AN:$AN,$CD939+28),"")</f>
      </c>
      <c r="BR939">
        <f>IF($CE939&gt;=29,INDEX($AN:$AN,$CD939+29),"")</f>
      </c>
      <c r="BS939">
        <f>IF($CE939&gt;=30,INDEX($AN:$AN,$CD939+30),"")</f>
      </c>
      <c r="BT939">
        <f>IF($CE939&gt;=31,INDEX($AN:$AN,$CD939+31),"")</f>
      </c>
      <c r="BU939">
        <f>IF($CE939&gt;=32,INDEX($AN:$AN,$CD939+32),"")</f>
      </c>
      <c r="BV939">
        <f>IF($CE939&gt;=33,INDEX($AN:$AN,$CD939+33),"")</f>
      </c>
      <c r="BW939">
        <f>IF($CE939&gt;=34,INDEX($AN:$AN,$CD939+34),"")</f>
      </c>
      <c r="BX939">
        <f>IF($CE939&gt;=35,INDEX($AN:$AN,$CD939+35),"")</f>
      </c>
      <c r="BY939">
        <f>IF($CE939&gt;=36,INDEX($AN:$AN,$CD939+36),"")</f>
      </c>
      <c r="BZ939">
        <f>IF($CE939&gt;=37,INDEX($AN:$AN,$CD939+37),"")</f>
      </c>
      <c r="CA939">
        <f>IF($CE939&gt;=38,INDEX($AN:$AN,$CD939+38),"")</f>
      </c>
      <c r="CB939">
        <f>IF($CE939&gt;=39,INDEX($AN:$AN,$CD939+39),"")</f>
      </c>
      <c r="CC939">
        <f>IF($CE939&gt;=40,INDEX($AN:$AN,$CD939+40),"")</f>
      </c>
      <c r="CD939">
        <f>IFERROR(MATCH($AM939,$AN$2:$AN$133,0)+1,0)</f>
      </c>
      <c r="CE939">
        <f>IFERROR(INDEX($AO$2:$AO$133,MATCH($AM939,$AN$2:$AN$133,0)),0)</f>
      </c>
      <c r="CF939">
        <f>IFERROR(LEFT($K939,FIND(" - ",$K939)-1),$K939)</f>
      </c>
      <c r="CG939" t="s">
        <v>2254</v>
      </c>
      <c r="CH939">
        <v>1</v>
      </c>
      <c r="CI939">
        <f>IF($DD939&gt;=1,INDEX($CG:$CG,$DC939+1),"")</f>
      </c>
      <c r="CJ939">
        <f>IF($DD939&gt;=2,INDEX($CG:$CG,$DC939+2),"")</f>
      </c>
      <c r="CK939">
        <f>IF($DD939&gt;=3,INDEX($CG:$CG,$DC939+3),"")</f>
      </c>
      <c r="CL939">
        <f>IF($DD939&gt;=4,INDEX($CG:$CG,$DC939+4),"")</f>
      </c>
      <c r="CM939">
        <f>IF($DD939&gt;=5,INDEX($CG:$CG,$DC939+5),"")</f>
      </c>
      <c r="CN939">
        <f>IF($DD939&gt;=6,INDEX($CG:$CG,$DC939+6),"")</f>
      </c>
      <c r="CO939">
        <f>IF($DD939&gt;=7,INDEX($CG:$CG,$DC939+7),"")</f>
      </c>
      <c r="CP939">
        <f>IF($DD939&gt;=8,INDEX($CG:$CG,$DC939+8),"")</f>
      </c>
      <c r="CQ939">
        <f>IF($DD939&gt;=9,INDEX($CG:$CG,$DC939+9),"")</f>
      </c>
      <c r="CR939">
        <f>IF($DD939&gt;=10,INDEX($CG:$CG,$DC939+10),"")</f>
      </c>
      <c r="CS939">
        <f>IF($DD939&gt;=11,INDEX($CG:$CG,$DC939+11),"")</f>
      </c>
      <c r="CT939">
        <f>IF($DD939&gt;=12,INDEX($CG:$CG,$DC939+12),"")</f>
      </c>
      <c r="CU939">
        <f>IF($DD939&gt;=13,INDEX($CG:$CG,$DC939+13),"")</f>
      </c>
      <c r="CV939">
        <f>IF($DD939&gt;=14,INDEX($CG:$CG,$DC939+14),"")</f>
      </c>
      <c r="CW939">
        <f>IF($DD939&gt;=15,INDEX($CG:$CG,$DC939+15),"")</f>
      </c>
      <c r="CX939">
        <f>IF($DD939&gt;=16,INDEX($CG:$CG,$DC939+16),"")</f>
      </c>
      <c r="CY939">
        <f>IF($DD939&gt;=17,INDEX($CG:$CG,$DC939+17),"")</f>
      </c>
      <c r="CZ939">
        <f>IF($DD939&gt;=18,INDEX($CG:$CG,$DC939+18),"")</f>
      </c>
      <c r="DA939">
        <f>IF($DD939&gt;=19,INDEX($CG:$CG,$DC939+19),"")</f>
      </c>
      <c r="DB939">
        <f>IF($DD939&gt;=20,INDEX($CG:$CG,$DC939+20),"")</f>
      </c>
      <c r="DC939">
        <f>IFERROR(MATCH($CF939,$CG$2:$CG$1558,0)+1,0)</f>
      </c>
      <c r="DD939">
        <f>IFERROR(INDEX($CH$2:$CH$1558,MATCH($CF939,$CG$2:$CG$1558,0)),0)</f>
      </c>
      <c r="DE939">
        <f>IFERROR(INDEX($AL:$AL,MATCH($G939,$AK:$AK,0))&amp;"","")</f>
      </c>
      <c r="DI939">
        <f>IF($GL939&gt;=1,INDEX($DF:$DF,$GK939+1),"")</f>
      </c>
      <c r="DJ939">
        <f>IF($GL939&gt;=2,INDEX($DF:$DF,$GK939+2),"")</f>
      </c>
      <c r="DK939">
        <f>IF($GL939&gt;=3,INDEX($DF:$DF,$GK939+3),"")</f>
      </c>
      <c r="DL939">
        <f>IF($GL939&gt;=4,INDEX($DF:$DF,$GK939+4),"")</f>
      </c>
      <c r="DM939">
        <f>IF($GL939&gt;=5,INDEX($DF:$DF,$GK939+5),"")</f>
      </c>
      <c r="DN939">
        <f>IF($GL939&gt;=6,INDEX($DF:$DF,$GK939+6),"")</f>
      </c>
      <c r="DO939">
        <f>IF($GL939&gt;=7,INDEX($DF:$DF,$GK939+7),"")</f>
      </c>
      <c r="DP939">
        <f>IF($GL939&gt;=8,INDEX($DF:$DF,$GK939+8),"")</f>
      </c>
      <c r="DQ939">
        <f>IF($GL939&gt;=9,INDEX($DF:$DF,$GK939+9),"")</f>
      </c>
      <c r="DR939">
        <f>IF($GL939&gt;=10,INDEX($DF:$DF,$GK939+10),"")</f>
      </c>
      <c r="DS939">
        <f>IF($GL939&gt;=11,INDEX($DF:$DF,$GK939+11),"")</f>
      </c>
      <c r="DT939">
        <f>IF($GL939&gt;=12,INDEX($DF:$DF,$GK939+12),"")</f>
      </c>
      <c r="DU939">
        <f>IF($GL939&gt;=13,INDEX($DF:$DF,$GK939+13),"")</f>
      </c>
      <c r="DV939">
        <f>IF($GL939&gt;=14,INDEX($DF:$DF,$GK939+14),"")</f>
      </c>
      <c r="DW939">
        <f>IF($GL939&gt;=15,INDEX($DF:$DF,$GK939+15),"")</f>
      </c>
      <c r="DX939">
        <f>IF($GL939&gt;=16,INDEX($DF:$DF,$GK939+16),"")</f>
      </c>
      <c r="DY939">
        <f>IF($GL939&gt;=17,INDEX($DF:$DF,$GK939+17),"")</f>
      </c>
      <c r="DZ939">
        <f>IF($GL939&gt;=18,INDEX($DF:$DF,$GK939+18),"")</f>
      </c>
      <c r="EA939">
        <f>IF($GL939&gt;=19,INDEX($DF:$DF,$GK939+19),"")</f>
      </c>
      <c r="EB939">
        <f>IF($GL939&gt;=20,INDEX($DF:$DF,$GK939+20),"")</f>
      </c>
      <c r="EC939">
        <f>IF($GL939&gt;=21,INDEX($DF:$DF,$GK939+21),"")</f>
      </c>
      <c r="ED939">
        <f>IF($GL939&gt;=22,INDEX($DF:$DF,$GK939+22),"")</f>
      </c>
      <c r="EE939">
        <f>IF($GL939&gt;=23,INDEX($DF:$DF,$GK939+23),"")</f>
      </c>
      <c r="EF939">
        <f>IF($GL939&gt;=24,INDEX($DF:$DF,$GK939+24),"")</f>
      </c>
      <c r="EG939">
        <f>IF($GL939&gt;=25,INDEX($DF:$DF,$GK939+25),"")</f>
      </c>
      <c r="EH939">
        <f>IF($GL939&gt;=26,INDEX($DF:$DF,$GK939+26),"")</f>
      </c>
      <c r="EI939">
        <f>IF($GL939&gt;=27,INDEX($DF:$DF,$GK939+27),"")</f>
      </c>
      <c r="EJ939">
        <f>IF($GL939&gt;=28,INDEX($DF:$DF,$GK939+28),"")</f>
      </c>
      <c r="EK939">
        <f>IF($GL939&gt;=29,INDEX($DF:$DF,$GK939+29),"")</f>
      </c>
      <c r="EL939">
        <f>IF($GL939&gt;=30,INDEX($DF:$DF,$GK939+30),"")</f>
      </c>
      <c r="EM939">
        <f>IF($GL939&gt;=31,INDEX($DF:$DF,$GK939+31),"")</f>
      </c>
      <c r="EN939">
        <f>IF($GL939&gt;=32,INDEX($DF:$DF,$GK939+32),"")</f>
      </c>
      <c r="EO939">
        <f>IF($GL939&gt;=33,INDEX($DF:$DF,$GK939+33),"")</f>
      </c>
      <c r="EP939">
        <f>IF($GL939&gt;=34,INDEX($DF:$DF,$GK939+34),"")</f>
      </c>
      <c r="EQ939">
        <f>IF($GL939&gt;=35,INDEX($DF:$DF,$GK939+35),"")</f>
      </c>
      <c r="ER939">
        <f>IF($GL939&gt;=36,INDEX($DF:$DF,$GK939+36),"")</f>
      </c>
      <c r="ES939">
        <f>IF($GL939&gt;=37,INDEX($DF:$DF,$GK939+37),"")</f>
      </c>
      <c r="ET939">
        <f>IF($GL939&gt;=38,INDEX($DF:$DF,$GK939+38),"")</f>
      </c>
      <c r="EU939">
        <f>IF($GL939&gt;=39,INDEX($DF:$DF,$GK939+39),"")</f>
      </c>
      <c r="EV939">
        <f>IF($GL939&gt;=40,INDEX($DF:$DF,$GK939+40),"")</f>
      </c>
      <c r="EW939">
        <f>IF($GL939&gt;=1,INDEX($DG:$DG,$GK939+1),"")</f>
      </c>
      <c r="EX939">
        <f>IF($GL939&gt;=2,INDEX($DG:$DG,$GK939+2),"")</f>
      </c>
      <c r="EY939">
        <f>IF($GL939&gt;=3,INDEX($DG:$DG,$GK939+3),"")</f>
      </c>
      <c r="EZ939">
        <f>IF($GL939&gt;=4,INDEX($DG:$DG,$GK939+4),"")</f>
      </c>
      <c r="FA939">
        <f>IF($GL939&gt;=5,INDEX($DG:$DG,$GK939+5),"")</f>
      </c>
      <c r="FB939">
        <f>IF($GL939&gt;=6,INDEX($DG:$DG,$GK939+6),"")</f>
      </c>
      <c r="FC939">
        <f>IF($GL939&gt;=7,INDEX($DG:$DG,$GK939+7),"")</f>
      </c>
      <c r="FD939">
        <f>IF($GL939&gt;=8,INDEX($DG:$DG,$GK939+8),"")</f>
      </c>
      <c r="FE939">
        <f>IF($GL939&gt;=9,INDEX($DG:$DG,$GK939+9),"")</f>
      </c>
      <c r="FF939">
        <f>IF($GL939&gt;=10,INDEX($DG:$DG,$GK939+10),"")</f>
      </c>
      <c r="FG939">
        <f>IF($GL939&gt;=11,INDEX($DG:$DG,$GK939+11),"")</f>
      </c>
      <c r="FH939">
        <f>IF($GL939&gt;=12,INDEX($DG:$DG,$GK939+12),"")</f>
      </c>
      <c r="FI939">
        <f>IF($GL939&gt;=13,INDEX($DG:$DG,$GK939+13),"")</f>
      </c>
      <c r="FJ939">
        <f>IF($GL939&gt;=14,INDEX($DG:$DG,$GK939+14),"")</f>
      </c>
      <c r="FK939">
        <f>IF($GL939&gt;=15,INDEX($DG:$DG,$GK939+15),"")</f>
      </c>
      <c r="FL939">
        <f>IF($GL939&gt;=16,INDEX($DG:$DG,$GK939+16),"")</f>
      </c>
      <c r="FM939">
        <f>IF($GL939&gt;=17,INDEX($DG:$DG,$GK939+17),"")</f>
      </c>
      <c r="FN939">
        <f>IF($GL939&gt;=18,INDEX($DG:$DG,$GK939+18),"")</f>
      </c>
      <c r="FO939">
        <f>IF($GL939&gt;=19,INDEX($DG:$DG,$GK939+19),"")</f>
      </c>
      <c r="FP939">
        <f>IF($GL939&gt;=20,INDEX($DG:$DG,$GK939+20),"")</f>
      </c>
      <c r="FQ939">
        <f>IF($GL939&gt;=21,INDEX($DG:$DG,$GK939+21),"")</f>
      </c>
      <c r="FR939">
        <f>IF($GL939&gt;=22,INDEX($DG:$DG,$GK939+22),"")</f>
      </c>
      <c r="FS939">
        <f>IF($GL939&gt;=23,INDEX($DG:$DG,$GK939+23),"")</f>
      </c>
      <c r="FT939">
        <f>IF($GL939&gt;=24,INDEX($DG:$DG,$GK939+24),"")</f>
      </c>
      <c r="FU939">
        <f>IF($GL939&gt;=25,INDEX($DG:$DG,$GK939+25),"")</f>
      </c>
      <c r="FV939">
        <f>IF($GL939&gt;=26,INDEX($DG:$DG,$GK939+26),"")</f>
      </c>
      <c r="FW939">
        <f>IF($GL939&gt;=27,INDEX($DG:$DG,$GK939+27),"")</f>
      </c>
      <c r="FX939">
        <f>IF($GL939&gt;=28,INDEX($DG:$DG,$GK939+28),"")</f>
      </c>
      <c r="FY939">
        <f>IF($GL939&gt;=29,INDEX($DG:$DG,$GK939+29),"")</f>
      </c>
      <c r="FZ939">
        <f>IF($GL939&gt;=30,INDEX($DG:$DG,$GK939+30),"")</f>
      </c>
      <c r="GA939">
        <f>IF($GL939&gt;=31,INDEX($DG:$DG,$GK939+31),"")</f>
      </c>
      <c r="GB939">
        <f>IF($GL939&gt;=32,INDEX($DG:$DG,$GK939+32),"")</f>
      </c>
      <c r="GC939">
        <f>IF($GL939&gt;=33,INDEX($DG:$DG,$GK939+33),"")</f>
      </c>
      <c r="GD939">
        <f>IF($GL939&gt;=34,INDEX($DG:$DG,$GK939+34),"")</f>
      </c>
      <c r="GE939">
        <f>IF($GL939&gt;=35,INDEX($DG:$DG,$GK939+35),"")</f>
      </c>
      <c r="GF939">
        <f>IF($GL939&gt;=36,INDEX($DG:$DG,$GK939+36),"")</f>
      </c>
      <c r="GG939">
        <f>IF($GL939&gt;=37,INDEX($DG:$DG,$GK939+37),"")</f>
      </c>
      <c r="GH939">
        <f>IF($GL939&gt;=38,INDEX($DG:$DG,$GK939+38),"")</f>
      </c>
      <c r="GI939">
        <f>IF($GL939&gt;=39,INDEX($DG:$DG,$GK939+39),"")</f>
      </c>
      <c r="GJ939">
        <f>IF($GL939&gt;=40,INDEX($DG:$DG,$GK939+40),"")</f>
      </c>
      <c r="GK939">
        <f>IFERROR(MATCH($DE939,$DF$2:$DF$166,0)+1,0)</f>
      </c>
      <c r="GL939">
        <f>IFERROR(INDEX($DH$2:$DH$166,MATCH($DE939,$DF$2:$DF$166,0)),0)</f>
      </c>
      <c r="GM939">
        <f>IFERROR(MATCH($H939,$DI$939:$EV$939,0),0)</f>
      </c>
      <c r="GN939">
        <f>IF($GM939&gt;0,INDEX($EW$939:$GJ$939,$GM939),"")</f>
      </c>
      <c r="GQ939">
        <f>IF($IZ939&gt;=1,INDEX($GO:$GO,$IY939+1),"")</f>
      </c>
      <c r="GR939">
        <f>IF($IZ939&gt;=2,INDEX($GO:$GO,$IY939+2),"")</f>
      </c>
      <c r="GS939">
        <f>IF($IZ939&gt;=3,INDEX($GO:$GO,$IY939+3),"")</f>
      </c>
      <c r="GT939">
        <f>IF($IZ939&gt;=4,INDEX($GO:$GO,$IY939+4),"")</f>
      </c>
      <c r="GU939">
        <f>IF($IZ939&gt;=5,INDEX($GO:$GO,$IY939+5),"")</f>
      </c>
      <c r="GV939">
        <f>IF($IZ939&gt;=6,INDEX($GO:$GO,$IY939+6),"")</f>
      </c>
      <c r="GW939">
        <f>IF($IZ939&gt;=7,INDEX($GO:$GO,$IY939+7),"")</f>
      </c>
      <c r="GX939">
        <f>IF($IZ939&gt;=8,INDEX($GO:$GO,$IY939+8),"")</f>
      </c>
      <c r="GY939">
        <f>IF($IZ939&gt;=9,INDEX($GO:$GO,$IY939+9),"")</f>
      </c>
      <c r="GZ939">
        <f>IF($IZ939&gt;=10,INDEX($GO:$GO,$IY939+10),"")</f>
      </c>
      <c r="HA939">
        <f>IF($IZ939&gt;=11,INDEX($GO:$GO,$IY939+11),"")</f>
      </c>
      <c r="HB939">
        <f>IF($IZ939&gt;=12,INDEX($GO:$GO,$IY939+12),"")</f>
      </c>
      <c r="HC939">
        <f>IF($IZ939&gt;=13,INDEX($GO:$GO,$IY939+13),"")</f>
      </c>
      <c r="HD939">
        <f>IF($IZ939&gt;=14,INDEX($GO:$GO,$IY939+14),"")</f>
      </c>
      <c r="HE939">
        <f>IF($IZ939&gt;=15,INDEX($GO:$GO,$IY939+15),"")</f>
      </c>
      <c r="HF939">
        <f>IF($IZ939&gt;=16,INDEX($GO:$GO,$IY939+16),"")</f>
      </c>
      <c r="HG939">
        <f>IF($IZ939&gt;=17,INDEX($GO:$GO,$IY939+17),"")</f>
      </c>
      <c r="HH939">
        <f>IF($IZ939&gt;=18,INDEX($GO:$GO,$IY939+18),"")</f>
      </c>
      <c r="HI939">
        <f>IF($IZ939&gt;=19,INDEX($GO:$GO,$IY939+19),"")</f>
      </c>
      <c r="HJ939">
        <f>IF($IZ939&gt;=20,INDEX($GO:$GO,$IY939+20),"")</f>
      </c>
      <c r="HK939">
        <f>IF($IZ939&gt;=21,INDEX($GO:$GO,$IY939+21),"")</f>
      </c>
      <c r="HL939">
        <f>IF($IZ939&gt;=22,INDEX($GO:$GO,$IY939+22),"")</f>
      </c>
      <c r="HM939">
        <f>IF($IZ939&gt;=23,INDEX($GO:$GO,$IY939+23),"")</f>
      </c>
      <c r="HN939">
        <f>IF($IZ939&gt;=24,INDEX($GO:$GO,$IY939+24),"")</f>
      </c>
      <c r="HO939">
        <f>IF($IZ939&gt;=25,INDEX($GO:$GO,$IY939+25),"")</f>
      </c>
      <c r="HP939">
        <f>IF($IZ939&gt;=26,INDEX($GO:$GO,$IY939+26),"")</f>
      </c>
      <c r="HQ939">
        <f>IF($IZ939&gt;=27,INDEX($GO:$GO,$IY939+27),"")</f>
      </c>
      <c r="HR939">
        <f>IF($IZ939&gt;=28,INDEX($GO:$GO,$IY939+28),"")</f>
      </c>
      <c r="HS939">
        <f>IF($IZ939&gt;=29,INDEX($GO:$GO,$IY939+29),"")</f>
      </c>
      <c r="HT939">
        <f>IF($IZ939&gt;=30,INDEX($GO:$GO,$IY939+30),"")</f>
      </c>
      <c r="HU939">
        <f>IF($IZ939&gt;=31,INDEX($GO:$GO,$IY939+31),"")</f>
      </c>
      <c r="HV939">
        <f>IF($IZ939&gt;=32,INDEX($GO:$GO,$IY939+32),"")</f>
      </c>
      <c r="HW939">
        <f>IF($IZ939&gt;=33,INDEX($GO:$GO,$IY939+33),"")</f>
      </c>
      <c r="HX939">
        <f>IF($IZ939&gt;=34,INDEX($GO:$GO,$IY939+34),"")</f>
      </c>
      <c r="HY939">
        <f>IF($IZ939&gt;=35,INDEX($GO:$GO,$IY939+35),"")</f>
      </c>
      <c r="HZ939">
        <f>IF($IZ939&gt;=36,INDEX($GO:$GO,$IY939+36),"")</f>
      </c>
      <c r="IA939">
        <f>IF($IZ939&gt;=37,INDEX($GO:$GO,$IY939+37),"")</f>
      </c>
      <c r="IB939">
        <f>IF($IZ939&gt;=38,INDEX($GO:$GO,$IY939+38),"")</f>
      </c>
      <c r="IC939">
        <f>IF($IZ939&gt;=39,INDEX($GO:$GO,$IY939+39),"")</f>
      </c>
      <c r="ID939">
        <f>IF($IZ939&gt;=40,INDEX($GO:$GO,$IY939+40),"")</f>
      </c>
      <c r="IE939">
        <f>IF($IZ939&gt;=41,INDEX($GO:$GO,$IY939+41),"")</f>
      </c>
      <c r="IF939">
        <f>IF($IZ939&gt;=42,INDEX($GO:$GO,$IY939+42),"")</f>
      </c>
      <c r="IG939">
        <f>IF($IZ939&gt;=43,INDEX($GO:$GO,$IY939+43),"")</f>
      </c>
      <c r="IH939">
        <f>IF($IZ939&gt;=44,INDEX($GO:$GO,$IY939+44),"")</f>
      </c>
      <c r="II939">
        <f>IF($IZ939&gt;=45,INDEX($GO:$GO,$IY939+45),"")</f>
      </c>
      <c r="IJ939">
        <f>IF($IZ939&gt;=46,INDEX($GO:$GO,$IY939+46),"")</f>
      </c>
      <c r="IK939">
        <f>IF($IZ939&gt;=47,INDEX($GO:$GO,$IY939+47),"")</f>
      </c>
      <c r="IL939">
        <f>IF($IZ939&gt;=48,INDEX($GO:$GO,$IY939+48),"")</f>
      </c>
      <c r="IM939">
        <f>IF($IZ939&gt;=49,INDEX($GO:$GO,$IY939+49),"")</f>
      </c>
      <c r="IN939">
        <f>IF($IZ939&gt;=50,INDEX($GO:$GO,$IY939+50),"")</f>
      </c>
      <c r="IO939">
        <f>IF($IZ939&gt;=51,INDEX($GO:$GO,$IY939+51),"")</f>
      </c>
      <c r="IP939">
        <f>IF($IZ939&gt;=52,INDEX($GO:$GO,$IY939+52),"")</f>
      </c>
      <c r="IQ939">
        <f>IF($IZ939&gt;=53,INDEX($GO:$GO,$IY939+53),"")</f>
      </c>
      <c r="IR939">
        <f>IF($IZ939&gt;=54,INDEX($GO:$GO,$IY939+54),"")</f>
      </c>
      <c r="IS939">
        <f>IF($IZ939&gt;=55,INDEX($GO:$GO,$IY939+55),"")</f>
      </c>
      <c r="IT939">
        <f>IF($IZ939&gt;=56,INDEX($GO:$GO,$IY939+56),"")</f>
      </c>
      <c r="IU939">
        <f>IF($IZ939&gt;=57,INDEX($GO:$GO,$IY939+57),"")</f>
      </c>
      <c r="IV939">
        <f>IF($IZ939&gt;=58,INDEX($GO:$GO,$IY939+58),"")</f>
      </c>
      <c r="IW939">
        <f>IF($IZ939&gt;=59,INDEX($GO:$GO,$IY939+59),"")</f>
      </c>
      <c r="IX939">
        <f>IF($IZ939&gt;=60,INDEX($GO:$GO,$IY939+60),"")</f>
      </c>
      <c r="IY939">
        <f>IFERROR(MATCH($GN939,$GO$2:$GO$827,0)+1,0)</f>
      </c>
      <c r="IZ939">
        <f>IFERROR(INDEX($GP$2:$GP$827,MATCH($GN939,$GO$2:$GO$827,0)),0)</f>
      </c>
      <c r="JA939" t="s">
        <v>23</v>
      </c>
      <c r="JB939" t="s">
        <v>23</v>
      </c>
    </row>
    <row r="940" spans="1:262" x14ac:dyDescent="0.25">
      <c r="F940" s="1"/>
      <c r="G940" s="1"/>
      <c r="H940" s="1"/>
      <c r="I940" s="1"/>
      <c r="J940" s="1">
        <f>IFERROR(IF(FIND(" - ",$F940)&gt;0,MID($F940,FIND(" - ",$F940)+3,LEN($F940)),""),"")</f>
      </c>
      <c r="L940" s="1"/>
      <c r="N940" t="s">
        <v>23</v>
      </c>
      <c r="P940">
        <f>IF(OR($N940="",$O940=""),"",IFERROR($N940/$O940,0))</f>
      </c>
      <c r="Q940">
        <f>IF($N940="","",
IF($G940="","",
IF(ISNUMBER(SEARCH("exempt",LOWER($G940))),0,
$N940*(VALUE(SUBSTITUTE($G940,"%",""))/100))))</f>
      </c>
      <c r="W940">
        <f>IF($N940="","",
SUM($N940,$Q940,$U940,$R940,$T940)-
IF($V940="",0,VALUE($V940)))</f>
      </c>
      <c r="AE940" t="s">
        <v>2255</v>
      </c>
      <c r="AM940">
        <f>IFERROR(LEFT($F940,FIND(" - ",$F940)-1),$F940)</f>
      </c>
      <c r="AP940">
        <f>IF($CE940&gt;=1,INDEX($AN:$AN,$CD940+1),"")</f>
      </c>
      <c r="AQ940">
        <f>IF($CE940&gt;=2,INDEX($AN:$AN,$CD940+2),"")</f>
      </c>
      <c r="AR940">
        <f>IF($CE940&gt;=3,INDEX($AN:$AN,$CD940+3),"")</f>
      </c>
      <c r="AS940">
        <f>IF($CE940&gt;=4,INDEX($AN:$AN,$CD940+4),"")</f>
      </c>
      <c r="AT940">
        <f>IF($CE940&gt;=5,INDEX($AN:$AN,$CD940+5),"")</f>
      </c>
      <c r="AU940">
        <f>IF($CE940&gt;=6,INDEX($AN:$AN,$CD940+6),"")</f>
      </c>
      <c r="AV940">
        <f>IF($CE940&gt;=7,INDEX($AN:$AN,$CD940+7),"")</f>
      </c>
      <c r="AW940">
        <f>IF($CE940&gt;=8,INDEX($AN:$AN,$CD940+8),"")</f>
      </c>
      <c r="AX940">
        <f>IF($CE940&gt;=9,INDEX($AN:$AN,$CD940+9),"")</f>
      </c>
      <c r="AY940">
        <f>IF($CE940&gt;=10,INDEX($AN:$AN,$CD940+10),"")</f>
      </c>
      <c r="AZ940">
        <f>IF($CE940&gt;=11,INDEX($AN:$AN,$CD940+11),"")</f>
      </c>
      <c r="BA940">
        <f>IF($CE940&gt;=12,INDEX($AN:$AN,$CD940+12),"")</f>
      </c>
      <c r="BB940">
        <f>IF($CE940&gt;=13,INDEX($AN:$AN,$CD940+13),"")</f>
      </c>
      <c r="BC940">
        <f>IF($CE940&gt;=14,INDEX($AN:$AN,$CD940+14),"")</f>
      </c>
      <c r="BD940">
        <f>IF($CE940&gt;=15,INDEX($AN:$AN,$CD940+15),"")</f>
      </c>
      <c r="BE940">
        <f>IF($CE940&gt;=16,INDEX($AN:$AN,$CD940+16),"")</f>
      </c>
      <c r="BF940">
        <f>IF($CE940&gt;=17,INDEX($AN:$AN,$CD940+17),"")</f>
      </c>
      <c r="BG940">
        <f>IF($CE940&gt;=18,INDEX($AN:$AN,$CD940+18),"")</f>
      </c>
      <c r="BH940">
        <f>IF($CE940&gt;=19,INDEX($AN:$AN,$CD940+19),"")</f>
      </c>
      <c r="BI940">
        <f>IF($CE940&gt;=20,INDEX($AN:$AN,$CD940+20),"")</f>
      </c>
      <c r="BJ940">
        <f>IF($CE940&gt;=21,INDEX($AN:$AN,$CD940+21),"")</f>
      </c>
      <c r="BK940">
        <f>IF($CE940&gt;=22,INDEX($AN:$AN,$CD940+22),"")</f>
      </c>
      <c r="BL940">
        <f>IF($CE940&gt;=23,INDEX($AN:$AN,$CD940+23),"")</f>
      </c>
      <c r="BM940">
        <f>IF($CE940&gt;=24,INDEX($AN:$AN,$CD940+24),"")</f>
      </c>
      <c r="BN940">
        <f>IF($CE940&gt;=25,INDEX($AN:$AN,$CD940+25),"")</f>
      </c>
      <c r="BO940">
        <f>IF($CE940&gt;=26,INDEX($AN:$AN,$CD940+26),"")</f>
      </c>
      <c r="BP940">
        <f>IF($CE940&gt;=27,INDEX($AN:$AN,$CD940+27),"")</f>
      </c>
      <c r="BQ940">
        <f>IF($CE940&gt;=28,INDEX($AN:$AN,$CD940+28),"")</f>
      </c>
      <c r="BR940">
        <f>IF($CE940&gt;=29,INDEX($AN:$AN,$CD940+29),"")</f>
      </c>
      <c r="BS940">
        <f>IF($CE940&gt;=30,INDEX($AN:$AN,$CD940+30),"")</f>
      </c>
      <c r="BT940">
        <f>IF($CE940&gt;=31,INDEX($AN:$AN,$CD940+31),"")</f>
      </c>
      <c r="BU940">
        <f>IF($CE940&gt;=32,INDEX($AN:$AN,$CD940+32),"")</f>
      </c>
      <c r="BV940">
        <f>IF($CE940&gt;=33,INDEX($AN:$AN,$CD940+33),"")</f>
      </c>
      <c r="BW940">
        <f>IF($CE940&gt;=34,INDEX($AN:$AN,$CD940+34),"")</f>
      </c>
      <c r="BX940">
        <f>IF($CE940&gt;=35,INDEX($AN:$AN,$CD940+35),"")</f>
      </c>
      <c r="BY940">
        <f>IF($CE940&gt;=36,INDEX($AN:$AN,$CD940+36),"")</f>
      </c>
      <c r="BZ940">
        <f>IF($CE940&gt;=37,INDEX($AN:$AN,$CD940+37),"")</f>
      </c>
      <c r="CA940">
        <f>IF($CE940&gt;=38,INDEX($AN:$AN,$CD940+38),"")</f>
      </c>
      <c r="CB940">
        <f>IF($CE940&gt;=39,INDEX($AN:$AN,$CD940+39),"")</f>
      </c>
      <c r="CC940">
        <f>IF($CE940&gt;=40,INDEX($AN:$AN,$CD940+40),"")</f>
      </c>
      <c r="CD940">
        <f>IFERROR(MATCH($AM940,$AN$2:$AN$133,0)+1,0)</f>
      </c>
      <c r="CE940">
        <f>IFERROR(INDEX($AO$2:$AO$133,MATCH($AM940,$AN$2:$AN$133,0)),0)</f>
      </c>
      <c r="CF940">
        <f>IFERROR(LEFT($K940,FIND(" - ",$K940)-1),$K940)</f>
      </c>
      <c r="CG940" t="s">
        <v>108</v>
      </c>
      <c r="CI940">
        <f>IF($DD940&gt;=1,INDEX($CG:$CG,$DC940+1),"")</f>
      </c>
      <c r="CJ940">
        <f>IF($DD940&gt;=2,INDEX($CG:$CG,$DC940+2),"")</f>
      </c>
      <c r="CK940">
        <f>IF($DD940&gt;=3,INDEX($CG:$CG,$DC940+3),"")</f>
      </c>
      <c r="CL940">
        <f>IF($DD940&gt;=4,INDEX($CG:$CG,$DC940+4),"")</f>
      </c>
      <c r="CM940">
        <f>IF($DD940&gt;=5,INDEX($CG:$CG,$DC940+5),"")</f>
      </c>
      <c r="CN940">
        <f>IF($DD940&gt;=6,INDEX($CG:$CG,$DC940+6),"")</f>
      </c>
      <c r="CO940">
        <f>IF($DD940&gt;=7,INDEX($CG:$CG,$DC940+7),"")</f>
      </c>
      <c r="CP940">
        <f>IF($DD940&gt;=8,INDEX($CG:$CG,$DC940+8),"")</f>
      </c>
      <c r="CQ940">
        <f>IF($DD940&gt;=9,INDEX($CG:$CG,$DC940+9),"")</f>
      </c>
      <c r="CR940">
        <f>IF($DD940&gt;=10,INDEX($CG:$CG,$DC940+10),"")</f>
      </c>
      <c r="CS940">
        <f>IF($DD940&gt;=11,INDEX($CG:$CG,$DC940+11),"")</f>
      </c>
      <c r="CT940">
        <f>IF($DD940&gt;=12,INDEX($CG:$CG,$DC940+12),"")</f>
      </c>
      <c r="CU940">
        <f>IF($DD940&gt;=13,INDEX($CG:$CG,$DC940+13),"")</f>
      </c>
      <c r="CV940">
        <f>IF($DD940&gt;=14,INDEX($CG:$CG,$DC940+14),"")</f>
      </c>
      <c r="CW940">
        <f>IF($DD940&gt;=15,INDEX($CG:$CG,$DC940+15),"")</f>
      </c>
      <c r="CX940">
        <f>IF($DD940&gt;=16,INDEX($CG:$CG,$DC940+16),"")</f>
      </c>
      <c r="CY940">
        <f>IF($DD940&gt;=17,INDEX($CG:$CG,$DC940+17),"")</f>
      </c>
      <c r="CZ940">
        <f>IF($DD940&gt;=18,INDEX($CG:$CG,$DC940+18),"")</f>
      </c>
      <c r="DA940">
        <f>IF($DD940&gt;=19,INDEX($CG:$CG,$DC940+19),"")</f>
      </c>
      <c r="DB940">
        <f>IF($DD940&gt;=20,INDEX($CG:$CG,$DC940+20),"")</f>
      </c>
      <c r="DC940">
        <f>IFERROR(MATCH($CF940,$CG$2:$CG$1558,0)+1,0)</f>
      </c>
      <c r="DD940">
        <f>IFERROR(INDEX($CH$2:$CH$1558,MATCH($CF940,$CG$2:$CG$1558,0)),0)</f>
      </c>
      <c r="DE940">
        <f>IFERROR(INDEX($AL:$AL,MATCH($G940,$AK:$AK,0))&amp;"","")</f>
      </c>
      <c r="DI940">
        <f>IF($GL940&gt;=1,INDEX($DF:$DF,$GK940+1),"")</f>
      </c>
      <c r="DJ940">
        <f>IF($GL940&gt;=2,INDEX($DF:$DF,$GK940+2),"")</f>
      </c>
      <c r="DK940">
        <f>IF($GL940&gt;=3,INDEX($DF:$DF,$GK940+3),"")</f>
      </c>
      <c r="DL940">
        <f>IF($GL940&gt;=4,INDEX($DF:$DF,$GK940+4),"")</f>
      </c>
      <c r="DM940">
        <f>IF($GL940&gt;=5,INDEX($DF:$DF,$GK940+5),"")</f>
      </c>
      <c r="DN940">
        <f>IF($GL940&gt;=6,INDEX($DF:$DF,$GK940+6),"")</f>
      </c>
      <c r="DO940">
        <f>IF($GL940&gt;=7,INDEX($DF:$DF,$GK940+7),"")</f>
      </c>
      <c r="DP940">
        <f>IF($GL940&gt;=8,INDEX($DF:$DF,$GK940+8),"")</f>
      </c>
      <c r="DQ940">
        <f>IF($GL940&gt;=9,INDEX($DF:$DF,$GK940+9),"")</f>
      </c>
      <c r="DR940">
        <f>IF($GL940&gt;=10,INDEX($DF:$DF,$GK940+10),"")</f>
      </c>
      <c r="DS940">
        <f>IF($GL940&gt;=11,INDEX($DF:$DF,$GK940+11),"")</f>
      </c>
      <c r="DT940">
        <f>IF($GL940&gt;=12,INDEX($DF:$DF,$GK940+12),"")</f>
      </c>
      <c r="DU940">
        <f>IF($GL940&gt;=13,INDEX($DF:$DF,$GK940+13),"")</f>
      </c>
      <c r="DV940">
        <f>IF($GL940&gt;=14,INDEX($DF:$DF,$GK940+14),"")</f>
      </c>
      <c r="DW940">
        <f>IF($GL940&gt;=15,INDEX($DF:$DF,$GK940+15),"")</f>
      </c>
      <c r="DX940">
        <f>IF($GL940&gt;=16,INDEX($DF:$DF,$GK940+16),"")</f>
      </c>
      <c r="DY940">
        <f>IF($GL940&gt;=17,INDEX($DF:$DF,$GK940+17),"")</f>
      </c>
      <c r="DZ940">
        <f>IF($GL940&gt;=18,INDEX($DF:$DF,$GK940+18),"")</f>
      </c>
      <c r="EA940">
        <f>IF($GL940&gt;=19,INDEX($DF:$DF,$GK940+19),"")</f>
      </c>
      <c r="EB940">
        <f>IF($GL940&gt;=20,INDEX($DF:$DF,$GK940+20),"")</f>
      </c>
      <c r="EC940">
        <f>IF($GL940&gt;=21,INDEX($DF:$DF,$GK940+21),"")</f>
      </c>
      <c r="ED940">
        <f>IF($GL940&gt;=22,INDEX($DF:$DF,$GK940+22),"")</f>
      </c>
      <c r="EE940">
        <f>IF($GL940&gt;=23,INDEX($DF:$DF,$GK940+23),"")</f>
      </c>
      <c r="EF940">
        <f>IF($GL940&gt;=24,INDEX($DF:$DF,$GK940+24),"")</f>
      </c>
      <c r="EG940">
        <f>IF($GL940&gt;=25,INDEX($DF:$DF,$GK940+25),"")</f>
      </c>
      <c r="EH940">
        <f>IF($GL940&gt;=26,INDEX($DF:$DF,$GK940+26),"")</f>
      </c>
      <c r="EI940">
        <f>IF($GL940&gt;=27,INDEX($DF:$DF,$GK940+27),"")</f>
      </c>
      <c r="EJ940">
        <f>IF($GL940&gt;=28,INDEX($DF:$DF,$GK940+28),"")</f>
      </c>
      <c r="EK940">
        <f>IF($GL940&gt;=29,INDEX($DF:$DF,$GK940+29),"")</f>
      </c>
      <c r="EL940">
        <f>IF($GL940&gt;=30,INDEX($DF:$DF,$GK940+30),"")</f>
      </c>
      <c r="EM940">
        <f>IF($GL940&gt;=31,INDEX($DF:$DF,$GK940+31),"")</f>
      </c>
      <c r="EN940">
        <f>IF($GL940&gt;=32,INDEX($DF:$DF,$GK940+32),"")</f>
      </c>
      <c r="EO940">
        <f>IF($GL940&gt;=33,INDEX($DF:$DF,$GK940+33),"")</f>
      </c>
      <c r="EP940">
        <f>IF($GL940&gt;=34,INDEX($DF:$DF,$GK940+34),"")</f>
      </c>
      <c r="EQ940">
        <f>IF($GL940&gt;=35,INDEX($DF:$DF,$GK940+35),"")</f>
      </c>
      <c r="ER940">
        <f>IF($GL940&gt;=36,INDEX($DF:$DF,$GK940+36),"")</f>
      </c>
      <c r="ES940">
        <f>IF($GL940&gt;=37,INDEX($DF:$DF,$GK940+37),"")</f>
      </c>
      <c r="ET940">
        <f>IF($GL940&gt;=38,INDEX($DF:$DF,$GK940+38),"")</f>
      </c>
      <c r="EU940">
        <f>IF($GL940&gt;=39,INDEX($DF:$DF,$GK940+39),"")</f>
      </c>
      <c r="EV940">
        <f>IF($GL940&gt;=40,INDEX($DF:$DF,$GK940+40),"")</f>
      </c>
      <c r="EW940">
        <f>IF($GL940&gt;=1,INDEX($DG:$DG,$GK940+1),"")</f>
      </c>
      <c r="EX940">
        <f>IF($GL940&gt;=2,INDEX($DG:$DG,$GK940+2),"")</f>
      </c>
      <c r="EY940">
        <f>IF($GL940&gt;=3,INDEX($DG:$DG,$GK940+3),"")</f>
      </c>
      <c r="EZ940">
        <f>IF($GL940&gt;=4,INDEX($DG:$DG,$GK940+4),"")</f>
      </c>
      <c r="FA940">
        <f>IF($GL940&gt;=5,INDEX($DG:$DG,$GK940+5),"")</f>
      </c>
      <c r="FB940">
        <f>IF($GL940&gt;=6,INDEX($DG:$DG,$GK940+6),"")</f>
      </c>
      <c r="FC940">
        <f>IF($GL940&gt;=7,INDEX($DG:$DG,$GK940+7),"")</f>
      </c>
      <c r="FD940">
        <f>IF($GL940&gt;=8,INDEX($DG:$DG,$GK940+8),"")</f>
      </c>
      <c r="FE940">
        <f>IF($GL940&gt;=9,INDEX($DG:$DG,$GK940+9),"")</f>
      </c>
      <c r="FF940">
        <f>IF($GL940&gt;=10,INDEX($DG:$DG,$GK940+10),"")</f>
      </c>
      <c r="FG940">
        <f>IF($GL940&gt;=11,INDEX($DG:$DG,$GK940+11),"")</f>
      </c>
      <c r="FH940">
        <f>IF($GL940&gt;=12,INDEX($DG:$DG,$GK940+12),"")</f>
      </c>
      <c r="FI940">
        <f>IF($GL940&gt;=13,INDEX($DG:$DG,$GK940+13),"")</f>
      </c>
      <c r="FJ940">
        <f>IF($GL940&gt;=14,INDEX($DG:$DG,$GK940+14),"")</f>
      </c>
      <c r="FK940">
        <f>IF($GL940&gt;=15,INDEX($DG:$DG,$GK940+15),"")</f>
      </c>
      <c r="FL940">
        <f>IF($GL940&gt;=16,INDEX($DG:$DG,$GK940+16),"")</f>
      </c>
      <c r="FM940">
        <f>IF($GL940&gt;=17,INDEX($DG:$DG,$GK940+17),"")</f>
      </c>
      <c r="FN940">
        <f>IF($GL940&gt;=18,INDEX($DG:$DG,$GK940+18),"")</f>
      </c>
      <c r="FO940">
        <f>IF($GL940&gt;=19,INDEX($DG:$DG,$GK940+19),"")</f>
      </c>
      <c r="FP940">
        <f>IF($GL940&gt;=20,INDEX($DG:$DG,$GK940+20),"")</f>
      </c>
      <c r="FQ940">
        <f>IF($GL940&gt;=21,INDEX($DG:$DG,$GK940+21),"")</f>
      </c>
      <c r="FR940">
        <f>IF($GL940&gt;=22,INDEX($DG:$DG,$GK940+22),"")</f>
      </c>
      <c r="FS940">
        <f>IF($GL940&gt;=23,INDEX($DG:$DG,$GK940+23),"")</f>
      </c>
      <c r="FT940">
        <f>IF($GL940&gt;=24,INDEX($DG:$DG,$GK940+24),"")</f>
      </c>
      <c r="FU940">
        <f>IF($GL940&gt;=25,INDEX($DG:$DG,$GK940+25),"")</f>
      </c>
      <c r="FV940">
        <f>IF($GL940&gt;=26,INDEX($DG:$DG,$GK940+26),"")</f>
      </c>
      <c r="FW940">
        <f>IF($GL940&gt;=27,INDEX($DG:$DG,$GK940+27),"")</f>
      </c>
      <c r="FX940">
        <f>IF($GL940&gt;=28,INDEX($DG:$DG,$GK940+28),"")</f>
      </c>
      <c r="FY940">
        <f>IF($GL940&gt;=29,INDEX($DG:$DG,$GK940+29),"")</f>
      </c>
      <c r="FZ940">
        <f>IF($GL940&gt;=30,INDEX($DG:$DG,$GK940+30),"")</f>
      </c>
      <c r="GA940">
        <f>IF($GL940&gt;=31,INDEX($DG:$DG,$GK940+31),"")</f>
      </c>
      <c r="GB940">
        <f>IF($GL940&gt;=32,INDEX($DG:$DG,$GK940+32),"")</f>
      </c>
      <c r="GC940">
        <f>IF($GL940&gt;=33,INDEX($DG:$DG,$GK940+33),"")</f>
      </c>
      <c r="GD940">
        <f>IF($GL940&gt;=34,INDEX($DG:$DG,$GK940+34),"")</f>
      </c>
      <c r="GE940">
        <f>IF($GL940&gt;=35,INDEX($DG:$DG,$GK940+35),"")</f>
      </c>
      <c r="GF940">
        <f>IF($GL940&gt;=36,INDEX($DG:$DG,$GK940+36),"")</f>
      </c>
      <c r="GG940">
        <f>IF($GL940&gt;=37,INDEX($DG:$DG,$GK940+37),"")</f>
      </c>
      <c r="GH940">
        <f>IF($GL940&gt;=38,INDEX($DG:$DG,$GK940+38),"")</f>
      </c>
      <c r="GI940">
        <f>IF($GL940&gt;=39,INDEX($DG:$DG,$GK940+39),"")</f>
      </c>
      <c r="GJ940">
        <f>IF($GL940&gt;=40,INDEX($DG:$DG,$GK940+40),"")</f>
      </c>
      <c r="GK940">
        <f>IFERROR(MATCH($DE940,$DF$2:$DF$166,0)+1,0)</f>
      </c>
      <c r="GL940">
        <f>IFERROR(INDEX($DH$2:$DH$166,MATCH($DE940,$DF$2:$DF$166,0)),0)</f>
      </c>
      <c r="GM940">
        <f>IFERROR(MATCH($H940,$DI$940:$EV$940,0),0)</f>
      </c>
      <c r="GN940">
        <f>IF($GM940&gt;0,INDEX($EW$940:$GJ$940,$GM940),"")</f>
      </c>
      <c r="GQ940">
        <f>IF($IZ940&gt;=1,INDEX($GO:$GO,$IY940+1),"")</f>
      </c>
      <c r="GR940">
        <f>IF($IZ940&gt;=2,INDEX($GO:$GO,$IY940+2),"")</f>
      </c>
      <c r="GS940">
        <f>IF($IZ940&gt;=3,INDEX($GO:$GO,$IY940+3),"")</f>
      </c>
      <c r="GT940">
        <f>IF($IZ940&gt;=4,INDEX($GO:$GO,$IY940+4),"")</f>
      </c>
      <c r="GU940">
        <f>IF($IZ940&gt;=5,INDEX($GO:$GO,$IY940+5),"")</f>
      </c>
      <c r="GV940">
        <f>IF($IZ940&gt;=6,INDEX($GO:$GO,$IY940+6),"")</f>
      </c>
      <c r="GW940">
        <f>IF($IZ940&gt;=7,INDEX($GO:$GO,$IY940+7),"")</f>
      </c>
      <c r="GX940">
        <f>IF($IZ940&gt;=8,INDEX($GO:$GO,$IY940+8),"")</f>
      </c>
      <c r="GY940">
        <f>IF($IZ940&gt;=9,INDEX($GO:$GO,$IY940+9),"")</f>
      </c>
      <c r="GZ940">
        <f>IF($IZ940&gt;=10,INDEX($GO:$GO,$IY940+10),"")</f>
      </c>
      <c r="HA940">
        <f>IF($IZ940&gt;=11,INDEX($GO:$GO,$IY940+11),"")</f>
      </c>
      <c r="HB940">
        <f>IF($IZ940&gt;=12,INDEX($GO:$GO,$IY940+12),"")</f>
      </c>
      <c r="HC940">
        <f>IF($IZ940&gt;=13,INDEX($GO:$GO,$IY940+13),"")</f>
      </c>
      <c r="HD940">
        <f>IF($IZ940&gt;=14,INDEX($GO:$GO,$IY940+14),"")</f>
      </c>
      <c r="HE940">
        <f>IF($IZ940&gt;=15,INDEX($GO:$GO,$IY940+15),"")</f>
      </c>
      <c r="HF940">
        <f>IF($IZ940&gt;=16,INDEX($GO:$GO,$IY940+16),"")</f>
      </c>
      <c r="HG940">
        <f>IF($IZ940&gt;=17,INDEX($GO:$GO,$IY940+17),"")</f>
      </c>
      <c r="HH940">
        <f>IF($IZ940&gt;=18,INDEX($GO:$GO,$IY940+18),"")</f>
      </c>
      <c r="HI940">
        <f>IF($IZ940&gt;=19,INDEX($GO:$GO,$IY940+19),"")</f>
      </c>
      <c r="HJ940">
        <f>IF($IZ940&gt;=20,INDEX($GO:$GO,$IY940+20),"")</f>
      </c>
      <c r="HK940">
        <f>IF($IZ940&gt;=21,INDEX($GO:$GO,$IY940+21),"")</f>
      </c>
      <c r="HL940">
        <f>IF($IZ940&gt;=22,INDEX($GO:$GO,$IY940+22),"")</f>
      </c>
      <c r="HM940">
        <f>IF($IZ940&gt;=23,INDEX($GO:$GO,$IY940+23),"")</f>
      </c>
      <c r="HN940">
        <f>IF($IZ940&gt;=24,INDEX($GO:$GO,$IY940+24),"")</f>
      </c>
      <c r="HO940">
        <f>IF($IZ940&gt;=25,INDEX($GO:$GO,$IY940+25),"")</f>
      </c>
      <c r="HP940">
        <f>IF($IZ940&gt;=26,INDEX($GO:$GO,$IY940+26),"")</f>
      </c>
      <c r="HQ940">
        <f>IF($IZ940&gt;=27,INDEX($GO:$GO,$IY940+27),"")</f>
      </c>
      <c r="HR940">
        <f>IF($IZ940&gt;=28,INDEX($GO:$GO,$IY940+28),"")</f>
      </c>
      <c r="HS940">
        <f>IF($IZ940&gt;=29,INDEX($GO:$GO,$IY940+29),"")</f>
      </c>
      <c r="HT940">
        <f>IF($IZ940&gt;=30,INDEX($GO:$GO,$IY940+30),"")</f>
      </c>
      <c r="HU940">
        <f>IF($IZ940&gt;=31,INDEX($GO:$GO,$IY940+31),"")</f>
      </c>
      <c r="HV940">
        <f>IF($IZ940&gt;=32,INDEX($GO:$GO,$IY940+32),"")</f>
      </c>
      <c r="HW940">
        <f>IF($IZ940&gt;=33,INDEX($GO:$GO,$IY940+33),"")</f>
      </c>
      <c r="HX940">
        <f>IF($IZ940&gt;=34,INDEX($GO:$GO,$IY940+34),"")</f>
      </c>
      <c r="HY940">
        <f>IF($IZ940&gt;=35,INDEX($GO:$GO,$IY940+35),"")</f>
      </c>
      <c r="HZ940">
        <f>IF($IZ940&gt;=36,INDEX($GO:$GO,$IY940+36),"")</f>
      </c>
      <c r="IA940">
        <f>IF($IZ940&gt;=37,INDEX($GO:$GO,$IY940+37),"")</f>
      </c>
      <c r="IB940">
        <f>IF($IZ940&gt;=38,INDEX($GO:$GO,$IY940+38),"")</f>
      </c>
      <c r="IC940">
        <f>IF($IZ940&gt;=39,INDEX($GO:$GO,$IY940+39),"")</f>
      </c>
      <c r="ID940">
        <f>IF($IZ940&gt;=40,INDEX($GO:$GO,$IY940+40),"")</f>
      </c>
      <c r="IE940">
        <f>IF($IZ940&gt;=41,INDEX($GO:$GO,$IY940+41),"")</f>
      </c>
      <c r="IF940">
        <f>IF($IZ940&gt;=42,INDEX($GO:$GO,$IY940+42),"")</f>
      </c>
      <c r="IG940">
        <f>IF($IZ940&gt;=43,INDEX($GO:$GO,$IY940+43),"")</f>
      </c>
      <c r="IH940">
        <f>IF($IZ940&gt;=44,INDEX($GO:$GO,$IY940+44),"")</f>
      </c>
      <c r="II940">
        <f>IF($IZ940&gt;=45,INDEX($GO:$GO,$IY940+45),"")</f>
      </c>
      <c r="IJ940">
        <f>IF($IZ940&gt;=46,INDEX($GO:$GO,$IY940+46),"")</f>
      </c>
      <c r="IK940">
        <f>IF($IZ940&gt;=47,INDEX($GO:$GO,$IY940+47),"")</f>
      </c>
      <c r="IL940">
        <f>IF($IZ940&gt;=48,INDEX($GO:$GO,$IY940+48),"")</f>
      </c>
      <c r="IM940">
        <f>IF($IZ940&gt;=49,INDEX($GO:$GO,$IY940+49),"")</f>
      </c>
      <c r="IN940">
        <f>IF($IZ940&gt;=50,INDEX($GO:$GO,$IY940+50),"")</f>
      </c>
      <c r="IO940">
        <f>IF($IZ940&gt;=51,INDEX($GO:$GO,$IY940+51),"")</f>
      </c>
      <c r="IP940">
        <f>IF($IZ940&gt;=52,INDEX($GO:$GO,$IY940+52),"")</f>
      </c>
      <c r="IQ940">
        <f>IF($IZ940&gt;=53,INDEX($GO:$GO,$IY940+53),"")</f>
      </c>
      <c r="IR940">
        <f>IF($IZ940&gt;=54,INDEX($GO:$GO,$IY940+54),"")</f>
      </c>
      <c r="IS940">
        <f>IF($IZ940&gt;=55,INDEX($GO:$GO,$IY940+55),"")</f>
      </c>
      <c r="IT940">
        <f>IF($IZ940&gt;=56,INDEX($GO:$GO,$IY940+56),"")</f>
      </c>
      <c r="IU940">
        <f>IF($IZ940&gt;=57,INDEX($GO:$GO,$IY940+57),"")</f>
      </c>
      <c r="IV940">
        <f>IF($IZ940&gt;=58,INDEX($GO:$GO,$IY940+58),"")</f>
      </c>
      <c r="IW940">
        <f>IF($IZ940&gt;=59,INDEX($GO:$GO,$IY940+59),"")</f>
      </c>
      <c r="IX940">
        <f>IF($IZ940&gt;=60,INDEX($GO:$GO,$IY940+60),"")</f>
      </c>
      <c r="IY940">
        <f>IFERROR(MATCH($GN940,$GO$2:$GO$827,0)+1,0)</f>
      </c>
      <c r="IZ940">
        <f>IFERROR(INDEX($GP$2:$GP$827,MATCH($GN940,$GO$2:$GO$827,0)),0)</f>
      </c>
      <c r="JA940" t="s">
        <v>23</v>
      </c>
      <c r="JB940" t="s">
        <v>23</v>
      </c>
    </row>
    <row r="941" spans="1:262" x14ac:dyDescent="0.25">
      <c r="F941" s="1"/>
      <c r="G941" s="1"/>
      <c r="H941" s="1"/>
      <c r="I941" s="1"/>
      <c r="J941" s="1">
        <f>IFERROR(IF(FIND(" - ",$F941)&gt;0,MID($F941,FIND(" - ",$F941)+3,LEN($F941)),""),"")</f>
      </c>
      <c r="L941" s="1"/>
      <c r="N941" t="s">
        <v>23</v>
      </c>
      <c r="P941">
        <f>IF(OR($N941="",$O941=""),"",IFERROR($N941/$O941,0))</f>
      </c>
      <c r="Q941">
        <f>IF($N941="","",
IF($G941="","",
IF(ISNUMBER(SEARCH("exempt",LOWER($G941))),0,
$N941*(VALUE(SUBSTITUTE($G941,"%",""))/100))))</f>
      </c>
      <c r="W941">
        <f>IF($N941="","",
SUM($N941,$Q941,$U941,$R941,$T941)-
IF($V941="",0,VALUE($V941)))</f>
      </c>
      <c r="AE941" t="s">
        <v>2256</v>
      </c>
      <c r="AM941">
        <f>IFERROR(LEFT($F941,FIND(" - ",$F941)-1),$F941)</f>
      </c>
      <c r="AP941">
        <f>IF($CE941&gt;=1,INDEX($AN:$AN,$CD941+1),"")</f>
      </c>
      <c r="AQ941">
        <f>IF($CE941&gt;=2,INDEX($AN:$AN,$CD941+2),"")</f>
      </c>
      <c r="AR941">
        <f>IF($CE941&gt;=3,INDEX($AN:$AN,$CD941+3),"")</f>
      </c>
      <c r="AS941">
        <f>IF($CE941&gt;=4,INDEX($AN:$AN,$CD941+4),"")</f>
      </c>
      <c r="AT941">
        <f>IF($CE941&gt;=5,INDEX($AN:$AN,$CD941+5),"")</f>
      </c>
      <c r="AU941">
        <f>IF($CE941&gt;=6,INDEX($AN:$AN,$CD941+6),"")</f>
      </c>
      <c r="AV941">
        <f>IF($CE941&gt;=7,INDEX($AN:$AN,$CD941+7),"")</f>
      </c>
      <c r="AW941">
        <f>IF($CE941&gt;=8,INDEX($AN:$AN,$CD941+8),"")</f>
      </c>
      <c r="AX941">
        <f>IF($CE941&gt;=9,INDEX($AN:$AN,$CD941+9),"")</f>
      </c>
      <c r="AY941">
        <f>IF($CE941&gt;=10,INDEX($AN:$AN,$CD941+10),"")</f>
      </c>
      <c r="AZ941">
        <f>IF($CE941&gt;=11,INDEX($AN:$AN,$CD941+11),"")</f>
      </c>
      <c r="BA941">
        <f>IF($CE941&gt;=12,INDEX($AN:$AN,$CD941+12),"")</f>
      </c>
      <c r="BB941">
        <f>IF($CE941&gt;=13,INDEX($AN:$AN,$CD941+13),"")</f>
      </c>
      <c r="BC941">
        <f>IF($CE941&gt;=14,INDEX($AN:$AN,$CD941+14),"")</f>
      </c>
      <c r="BD941">
        <f>IF($CE941&gt;=15,INDEX($AN:$AN,$CD941+15),"")</f>
      </c>
      <c r="BE941">
        <f>IF($CE941&gt;=16,INDEX($AN:$AN,$CD941+16),"")</f>
      </c>
      <c r="BF941">
        <f>IF($CE941&gt;=17,INDEX($AN:$AN,$CD941+17),"")</f>
      </c>
      <c r="BG941">
        <f>IF($CE941&gt;=18,INDEX($AN:$AN,$CD941+18),"")</f>
      </c>
      <c r="BH941">
        <f>IF($CE941&gt;=19,INDEX($AN:$AN,$CD941+19),"")</f>
      </c>
      <c r="BI941">
        <f>IF($CE941&gt;=20,INDEX($AN:$AN,$CD941+20),"")</f>
      </c>
      <c r="BJ941">
        <f>IF($CE941&gt;=21,INDEX($AN:$AN,$CD941+21),"")</f>
      </c>
      <c r="BK941">
        <f>IF($CE941&gt;=22,INDEX($AN:$AN,$CD941+22),"")</f>
      </c>
      <c r="BL941">
        <f>IF($CE941&gt;=23,INDEX($AN:$AN,$CD941+23),"")</f>
      </c>
      <c r="BM941">
        <f>IF($CE941&gt;=24,INDEX($AN:$AN,$CD941+24),"")</f>
      </c>
      <c r="BN941">
        <f>IF($CE941&gt;=25,INDEX($AN:$AN,$CD941+25),"")</f>
      </c>
      <c r="BO941">
        <f>IF($CE941&gt;=26,INDEX($AN:$AN,$CD941+26),"")</f>
      </c>
      <c r="BP941">
        <f>IF($CE941&gt;=27,INDEX($AN:$AN,$CD941+27),"")</f>
      </c>
      <c r="BQ941">
        <f>IF($CE941&gt;=28,INDEX($AN:$AN,$CD941+28),"")</f>
      </c>
      <c r="BR941">
        <f>IF($CE941&gt;=29,INDEX($AN:$AN,$CD941+29),"")</f>
      </c>
      <c r="BS941">
        <f>IF($CE941&gt;=30,INDEX($AN:$AN,$CD941+30),"")</f>
      </c>
      <c r="BT941">
        <f>IF($CE941&gt;=31,INDEX($AN:$AN,$CD941+31),"")</f>
      </c>
      <c r="BU941">
        <f>IF($CE941&gt;=32,INDEX($AN:$AN,$CD941+32),"")</f>
      </c>
      <c r="BV941">
        <f>IF($CE941&gt;=33,INDEX($AN:$AN,$CD941+33),"")</f>
      </c>
      <c r="BW941">
        <f>IF($CE941&gt;=34,INDEX($AN:$AN,$CD941+34),"")</f>
      </c>
      <c r="BX941">
        <f>IF($CE941&gt;=35,INDEX($AN:$AN,$CD941+35),"")</f>
      </c>
      <c r="BY941">
        <f>IF($CE941&gt;=36,INDEX($AN:$AN,$CD941+36),"")</f>
      </c>
      <c r="BZ941">
        <f>IF($CE941&gt;=37,INDEX($AN:$AN,$CD941+37),"")</f>
      </c>
      <c r="CA941">
        <f>IF($CE941&gt;=38,INDEX($AN:$AN,$CD941+38),"")</f>
      </c>
      <c r="CB941">
        <f>IF($CE941&gt;=39,INDEX($AN:$AN,$CD941+39),"")</f>
      </c>
      <c r="CC941">
        <f>IF($CE941&gt;=40,INDEX($AN:$AN,$CD941+40),"")</f>
      </c>
      <c r="CD941">
        <f>IFERROR(MATCH($AM941,$AN$2:$AN$133,0)+1,0)</f>
      </c>
      <c r="CE941">
        <f>IFERROR(INDEX($AO$2:$AO$133,MATCH($AM941,$AN$2:$AN$133,0)),0)</f>
      </c>
      <c r="CF941">
        <f>IFERROR(LEFT($K941,FIND(" - ",$K941)-1),$K941)</f>
      </c>
      <c r="CG941" t="s">
        <v>2257</v>
      </c>
      <c r="CH941">
        <v>1</v>
      </c>
      <c r="CI941">
        <f>IF($DD941&gt;=1,INDEX($CG:$CG,$DC941+1),"")</f>
      </c>
      <c r="CJ941">
        <f>IF($DD941&gt;=2,INDEX($CG:$CG,$DC941+2),"")</f>
      </c>
      <c r="CK941">
        <f>IF($DD941&gt;=3,INDEX($CG:$CG,$DC941+3),"")</f>
      </c>
      <c r="CL941">
        <f>IF($DD941&gt;=4,INDEX($CG:$CG,$DC941+4),"")</f>
      </c>
      <c r="CM941">
        <f>IF($DD941&gt;=5,INDEX($CG:$CG,$DC941+5),"")</f>
      </c>
      <c r="CN941">
        <f>IF($DD941&gt;=6,INDEX($CG:$CG,$DC941+6),"")</f>
      </c>
      <c r="CO941">
        <f>IF($DD941&gt;=7,INDEX($CG:$CG,$DC941+7),"")</f>
      </c>
      <c r="CP941">
        <f>IF($DD941&gt;=8,INDEX($CG:$CG,$DC941+8),"")</f>
      </c>
      <c r="CQ941">
        <f>IF($DD941&gt;=9,INDEX($CG:$CG,$DC941+9),"")</f>
      </c>
      <c r="CR941">
        <f>IF($DD941&gt;=10,INDEX($CG:$CG,$DC941+10),"")</f>
      </c>
      <c r="CS941">
        <f>IF($DD941&gt;=11,INDEX($CG:$CG,$DC941+11),"")</f>
      </c>
      <c r="CT941">
        <f>IF($DD941&gt;=12,INDEX($CG:$CG,$DC941+12),"")</f>
      </c>
      <c r="CU941">
        <f>IF($DD941&gt;=13,INDEX($CG:$CG,$DC941+13),"")</f>
      </c>
      <c r="CV941">
        <f>IF($DD941&gt;=14,INDEX($CG:$CG,$DC941+14),"")</f>
      </c>
      <c r="CW941">
        <f>IF($DD941&gt;=15,INDEX($CG:$CG,$DC941+15),"")</f>
      </c>
      <c r="CX941">
        <f>IF($DD941&gt;=16,INDEX($CG:$CG,$DC941+16),"")</f>
      </c>
      <c r="CY941">
        <f>IF($DD941&gt;=17,INDEX($CG:$CG,$DC941+17),"")</f>
      </c>
      <c r="CZ941">
        <f>IF($DD941&gt;=18,INDEX($CG:$CG,$DC941+18),"")</f>
      </c>
      <c r="DA941">
        <f>IF($DD941&gt;=19,INDEX($CG:$CG,$DC941+19),"")</f>
      </c>
      <c r="DB941">
        <f>IF($DD941&gt;=20,INDEX($CG:$CG,$DC941+20),"")</f>
      </c>
      <c r="DC941">
        <f>IFERROR(MATCH($CF941,$CG$2:$CG$1558,0)+1,0)</f>
      </c>
      <c r="DD941">
        <f>IFERROR(INDEX($CH$2:$CH$1558,MATCH($CF941,$CG$2:$CG$1558,0)),0)</f>
      </c>
      <c r="DE941">
        <f>IFERROR(INDEX($AL:$AL,MATCH($G941,$AK:$AK,0))&amp;"","")</f>
      </c>
      <c r="DI941">
        <f>IF($GL941&gt;=1,INDEX($DF:$DF,$GK941+1),"")</f>
      </c>
      <c r="DJ941">
        <f>IF($GL941&gt;=2,INDEX($DF:$DF,$GK941+2),"")</f>
      </c>
      <c r="DK941">
        <f>IF($GL941&gt;=3,INDEX($DF:$DF,$GK941+3),"")</f>
      </c>
      <c r="DL941">
        <f>IF($GL941&gt;=4,INDEX($DF:$DF,$GK941+4),"")</f>
      </c>
      <c r="DM941">
        <f>IF($GL941&gt;=5,INDEX($DF:$DF,$GK941+5),"")</f>
      </c>
      <c r="DN941">
        <f>IF($GL941&gt;=6,INDEX($DF:$DF,$GK941+6),"")</f>
      </c>
      <c r="DO941">
        <f>IF($GL941&gt;=7,INDEX($DF:$DF,$GK941+7),"")</f>
      </c>
      <c r="DP941">
        <f>IF($GL941&gt;=8,INDEX($DF:$DF,$GK941+8),"")</f>
      </c>
      <c r="DQ941">
        <f>IF($GL941&gt;=9,INDEX($DF:$DF,$GK941+9),"")</f>
      </c>
      <c r="DR941">
        <f>IF($GL941&gt;=10,INDEX($DF:$DF,$GK941+10),"")</f>
      </c>
      <c r="DS941">
        <f>IF($GL941&gt;=11,INDEX($DF:$DF,$GK941+11),"")</f>
      </c>
      <c r="DT941">
        <f>IF($GL941&gt;=12,INDEX($DF:$DF,$GK941+12),"")</f>
      </c>
      <c r="DU941">
        <f>IF($GL941&gt;=13,INDEX($DF:$DF,$GK941+13),"")</f>
      </c>
      <c r="DV941">
        <f>IF($GL941&gt;=14,INDEX($DF:$DF,$GK941+14),"")</f>
      </c>
      <c r="DW941">
        <f>IF($GL941&gt;=15,INDEX($DF:$DF,$GK941+15),"")</f>
      </c>
      <c r="DX941">
        <f>IF($GL941&gt;=16,INDEX($DF:$DF,$GK941+16),"")</f>
      </c>
      <c r="DY941">
        <f>IF($GL941&gt;=17,INDEX($DF:$DF,$GK941+17),"")</f>
      </c>
      <c r="DZ941">
        <f>IF($GL941&gt;=18,INDEX($DF:$DF,$GK941+18),"")</f>
      </c>
      <c r="EA941">
        <f>IF($GL941&gt;=19,INDEX($DF:$DF,$GK941+19),"")</f>
      </c>
      <c r="EB941">
        <f>IF($GL941&gt;=20,INDEX($DF:$DF,$GK941+20),"")</f>
      </c>
      <c r="EC941">
        <f>IF($GL941&gt;=21,INDEX($DF:$DF,$GK941+21),"")</f>
      </c>
      <c r="ED941">
        <f>IF($GL941&gt;=22,INDEX($DF:$DF,$GK941+22),"")</f>
      </c>
      <c r="EE941">
        <f>IF($GL941&gt;=23,INDEX($DF:$DF,$GK941+23),"")</f>
      </c>
      <c r="EF941">
        <f>IF($GL941&gt;=24,INDEX($DF:$DF,$GK941+24),"")</f>
      </c>
      <c r="EG941">
        <f>IF($GL941&gt;=25,INDEX($DF:$DF,$GK941+25),"")</f>
      </c>
      <c r="EH941">
        <f>IF($GL941&gt;=26,INDEX($DF:$DF,$GK941+26),"")</f>
      </c>
      <c r="EI941">
        <f>IF($GL941&gt;=27,INDEX($DF:$DF,$GK941+27),"")</f>
      </c>
      <c r="EJ941">
        <f>IF($GL941&gt;=28,INDEX($DF:$DF,$GK941+28),"")</f>
      </c>
      <c r="EK941">
        <f>IF($GL941&gt;=29,INDEX($DF:$DF,$GK941+29),"")</f>
      </c>
      <c r="EL941">
        <f>IF($GL941&gt;=30,INDEX($DF:$DF,$GK941+30),"")</f>
      </c>
      <c r="EM941">
        <f>IF($GL941&gt;=31,INDEX($DF:$DF,$GK941+31),"")</f>
      </c>
      <c r="EN941">
        <f>IF($GL941&gt;=32,INDEX($DF:$DF,$GK941+32),"")</f>
      </c>
      <c r="EO941">
        <f>IF($GL941&gt;=33,INDEX($DF:$DF,$GK941+33),"")</f>
      </c>
      <c r="EP941">
        <f>IF($GL941&gt;=34,INDEX($DF:$DF,$GK941+34),"")</f>
      </c>
      <c r="EQ941">
        <f>IF($GL941&gt;=35,INDEX($DF:$DF,$GK941+35),"")</f>
      </c>
      <c r="ER941">
        <f>IF($GL941&gt;=36,INDEX($DF:$DF,$GK941+36),"")</f>
      </c>
      <c r="ES941">
        <f>IF($GL941&gt;=37,INDEX($DF:$DF,$GK941+37),"")</f>
      </c>
      <c r="ET941">
        <f>IF($GL941&gt;=38,INDEX($DF:$DF,$GK941+38),"")</f>
      </c>
      <c r="EU941">
        <f>IF($GL941&gt;=39,INDEX($DF:$DF,$GK941+39),"")</f>
      </c>
      <c r="EV941">
        <f>IF($GL941&gt;=40,INDEX($DF:$DF,$GK941+40),"")</f>
      </c>
      <c r="EW941">
        <f>IF($GL941&gt;=1,INDEX($DG:$DG,$GK941+1),"")</f>
      </c>
      <c r="EX941">
        <f>IF($GL941&gt;=2,INDEX($DG:$DG,$GK941+2),"")</f>
      </c>
      <c r="EY941">
        <f>IF($GL941&gt;=3,INDEX($DG:$DG,$GK941+3),"")</f>
      </c>
      <c r="EZ941">
        <f>IF($GL941&gt;=4,INDEX($DG:$DG,$GK941+4),"")</f>
      </c>
      <c r="FA941">
        <f>IF($GL941&gt;=5,INDEX($DG:$DG,$GK941+5),"")</f>
      </c>
      <c r="FB941">
        <f>IF($GL941&gt;=6,INDEX($DG:$DG,$GK941+6),"")</f>
      </c>
      <c r="FC941">
        <f>IF($GL941&gt;=7,INDEX($DG:$DG,$GK941+7),"")</f>
      </c>
      <c r="FD941">
        <f>IF($GL941&gt;=8,INDEX($DG:$DG,$GK941+8),"")</f>
      </c>
      <c r="FE941">
        <f>IF($GL941&gt;=9,INDEX($DG:$DG,$GK941+9),"")</f>
      </c>
      <c r="FF941">
        <f>IF($GL941&gt;=10,INDEX($DG:$DG,$GK941+10),"")</f>
      </c>
      <c r="FG941">
        <f>IF($GL941&gt;=11,INDEX($DG:$DG,$GK941+11),"")</f>
      </c>
      <c r="FH941">
        <f>IF($GL941&gt;=12,INDEX($DG:$DG,$GK941+12),"")</f>
      </c>
      <c r="FI941">
        <f>IF($GL941&gt;=13,INDEX($DG:$DG,$GK941+13),"")</f>
      </c>
      <c r="FJ941">
        <f>IF($GL941&gt;=14,INDEX($DG:$DG,$GK941+14),"")</f>
      </c>
      <c r="FK941">
        <f>IF($GL941&gt;=15,INDEX($DG:$DG,$GK941+15),"")</f>
      </c>
      <c r="FL941">
        <f>IF($GL941&gt;=16,INDEX($DG:$DG,$GK941+16),"")</f>
      </c>
      <c r="FM941">
        <f>IF($GL941&gt;=17,INDEX($DG:$DG,$GK941+17),"")</f>
      </c>
      <c r="FN941">
        <f>IF($GL941&gt;=18,INDEX($DG:$DG,$GK941+18),"")</f>
      </c>
      <c r="FO941">
        <f>IF($GL941&gt;=19,INDEX($DG:$DG,$GK941+19),"")</f>
      </c>
      <c r="FP941">
        <f>IF($GL941&gt;=20,INDEX($DG:$DG,$GK941+20),"")</f>
      </c>
      <c r="FQ941">
        <f>IF($GL941&gt;=21,INDEX($DG:$DG,$GK941+21),"")</f>
      </c>
      <c r="FR941">
        <f>IF($GL941&gt;=22,INDEX($DG:$DG,$GK941+22),"")</f>
      </c>
      <c r="FS941">
        <f>IF($GL941&gt;=23,INDEX($DG:$DG,$GK941+23),"")</f>
      </c>
      <c r="FT941">
        <f>IF($GL941&gt;=24,INDEX($DG:$DG,$GK941+24),"")</f>
      </c>
      <c r="FU941">
        <f>IF($GL941&gt;=25,INDEX($DG:$DG,$GK941+25),"")</f>
      </c>
      <c r="FV941">
        <f>IF($GL941&gt;=26,INDEX($DG:$DG,$GK941+26),"")</f>
      </c>
      <c r="FW941">
        <f>IF($GL941&gt;=27,INDEX($DG:$DG,$GK941+27),"")</f>
      </c>
      <c r="FX941">
        <f>IF($GL941&gt;=28,INDEX($DG:$DG,$GK941+28),"")</f>
      </c>
      <c r="FY941">
        <f>IF($GL941&gt;=29,INDEX($DG:$DG,$GK941+29),"")</f>
      </c>
      <c r="FZ941">
        <f>IF($GL941&gt;=30,INDEX($DG:$DG,$GK941+30),"")</f>
      </c>
      <c r="GA941">
        <f>IF($GL941&gt;=31,INDEX($DG:$DG,$GK941+31),"")</f>
      </c>
      <c r="GB941">
        <f>IF($GL941&gt;=32,INDEX($DG:$DG,$GK941+32),"")</f>
      </c>
      <c r="GC941">
        <f>IF($GL941&gt;=33,INDEX($DG:$DG,$GK941+33),"")</f>
      </c>
      <c r="GD941">
        <f>IF($GL941&gt;=34,INDEX($DG:$DG,$GK941+34),"")</f>
      </c>
      <c r="GE941">
        <f>IF($GL941&gt;=35,INDEX($DG:$DG,$GK941+35),"")</f>
      </c>
      <c r="GF941">
        <f>IF($GL941&gt;=36,INDEX($DG:$DG,$GK941+36),"")</f>
      </c>
      <c r="GG941">
        <f>IF($GL941&gt;=37,INDEX($DG:$DG,$GK941+37),"")</f>
      </c>
      <c r="GH941">
        <f>IF($GL941&gt;=38,INDEX($DG:$DG,$GK941+38),"")</f>
      </c>
      <c r="GI941">
        <f>IF($GL941&gt;=39,INDEX($DG:$DG,$GK941+39),"")</f>
      </c>
      <c r="GJ941">
        <f>IF($GL941&gt;=40,INDEX($DG:$DG,$GK941+40),"")</f>
      </c>
      <c r="GK941">
        <f>IFERROR(MATCH($DE941,$DF$2:$DF$166,0)+1,0)</f>
      </c>
      <c r="GL941">
        <f>IFERROR(INDEX($DH$2:$DH$166,MATCH($DE941,$DF$2:$DF$166,0)),0)</f>
      </c>
      <c r="GM941">
        <f>IFERROR(MATCH($H941,$DI$941:$EV$941,0),0)</f>
      </c>
      <c r="GN941">
        <f>IF($GM941&gt;0,INDEX($EW$941:$GJ$941,$GM941),"")</f>
      </c>
      <c r="GQ941">
        <f>IF($IZ941&gt;=1,INDEX($GO:$GO,$IY941+1),"")</f>
      </c>
      <c r="GR941">
        <f>IF($IZ941&gt;=2,INDEX($GO:$GO,$IY941+2),"")</f>
      </c>
      <c r="GS941">
        <f>IF($IZ941&gt;=3,INDEX($GO:$GO,$IY941+3),"")</f>
      </c>
      <c r="GT941">
        <f>IF($IZ941&gt;=4,INDEX($GO:$GO,$IY941+4),"")</f>
      </c>
      <c r="GU941">
        <f>IF($IZ941&gt;=5,INDEX($GO:$GO,$IY941+5),"")</f>
      </c>
      <c r="GV941">
        <f>IF($IZ941&gt;=6,INDEX($GO:$GO,$IY941+6),"")</f>
      </c>
      <c r="GW941">
        <f>IF($IZ941&gt;=7,INDEX($GO:$GO,$IY941+7),"")</f>
      </c>
      <c r="GX941">
        <f>IF($IZ941&gt;=8,INDEX($GO:$GO,$IY941+8),"")</f>
      </c>
      <c r="GY941">
        <f>IF($IZ941&gt;=9,INDEX($GO:$GO,$IY941+9),"")</f>
      </c>
      <c r="GZ941">
        <f>IF($IZ941&gt;=10,INDEX($GO:$GO,$IY941+10),"")</f>
      </c>
      <c r="HA941">
        <f>IF($IZ941&gt;=11,INDEX($GO:$GO,$IY941+11),"")</f>
      </c>
      <c r="HB941">
        <f>IF($IZ941&gt;=12,INDEX($GO:$GO,$IY941+12),"")</f>
      </c>
      <c r="HC941">
        <f>IF($IZ941&gt;=13,INDEX($GO:$GO,$IY941+13),"")</f>
      </c>
      <c r="HD941">
        <f>IF($IZ941&gt;=14,INDEX($GO:$GO,$IY941+14),"")</f>
      </c>
      <c r="HE941">
        <f>IF($IZ941&gt;=15,INDEX($GO:$GO,$IY941+15),"")</f>
      </c>
      <c r="HF941">
        <f>IF($IZ941&gt;=16,INDEX($GO:$GO,$IY941+16),"")</f>
      </c>
      <c r="HG941">
        <f>IF($IZ941&gt;=17,INDEX($GO:$GO,$IY941+17),"")</f>
      </c>
      <c r="HH941">
        <f>IF($IZ941&gt;=18,INDEX($GO:$GO,$IY941+18),"")</f>
      </c>
      <c r="HI941">
        <f>IF($IZ941&gt;=19,INDEX($GO:$GO,$IY941+19),"")</f>
      </c>
      <c r="HJ941">
        <f>IF($IZ941&gt;=20,INDEX($GO:$GO,$IY941+20),"")</f>
      </c>
      <c r="HK941">
        <f>IF($IZ941&gt;=21,INDEX($GO:$GO,$IY941+21),"")</f>
      </c>
      <c r="HL941">
        <f>IF($IZ941&gt;=22,INDEX($GO:$GO,$IY941+22),"")</f>
      </c>
      <c r="HM941">
        <f>IF($IZ941&gt;=23,INDEX($GO:$GO,$IY941+23),"")</f>
      </c>
      <c r="HN941">
        <f>IF($IZ941&gt;=24,INDEX($GO:$GO,$IY941+24),"")</f>
      </c>
      <c r="HO941">
        <f>IF($IZ941&gt;=25,INDEX($GO:$GO,$IY941+25),"")</f>
      </c>
      <c r="HP941">
        <f>IF($IZ941&gt;=26,INDEX($GO:$GO,$IY941+26),"")</f>
      </c>
      <c r="HQ941">
        <f>IF($IZ941&gt;=27,INDEX($GO:$GO,$IY941+27),"")</f>
      </c>
      <c r="HR941">
        <f>IF($IZ941&gt;=28,INDEX($GO:$GO,$IY941+28),"")</f>
      </c>
      <c r="HS941">
        <f>IF($IZ941&gt;=29,INDEX($GO:$GO,$IY941+29),"")</f>
      </c>
      <c r="HT941">
        <f>IF($IZ941&gt;=30,INDEX($GO:$GO,$IY941+30),"")</f>
      </c>
      <c r="HU941">
        <f>IF($IZ941&gt;=31,INDEX($GO:$GO,$IY941+31),"")</f>
      </c>
      <c r="HV941">
        <f>IF($IZ941&gt;=32,INDEX($GO:$GO,$IY941+32),"")</f>
      </c>
      <c r="HW941">
        <f>IF($IZ941&gt;=33,INDEX($GO:$GO,$IY941+33),"")</f>
      </c>
      <c r="HX941">
        <f>IF($IZ941&gt;=34,INDEX($GO:$GO,$IY941+34),"")</f>
      </c>
      <c r="HY941">
        <f>IF($IZ941&gt;=35,INDEX($GO:$GO,$IY941+35),"")</f>
      </c>
      <c r="HZ941">
        <f>IF($IZ941&gt;=36,INDEX($GO:$GO,$IY941+36),"")</f>
      </c>
      <c r="IA941">
        <f>IF($IZ941&gt;=37,INDEX($GO:$GO,$IY941+37),"")</f>
      </c>
      <c r="IB941">
        <f>IF($IZ941&gt;=38,INDEX($GO:$GO,$IY941+38),"")</f>
      </c>
      <c r="IC941">
        <f>IF($IZ941&gt;=39,INDEX($GO:$GO,$IY941+39),"")</f>
      </c>
      <c r="ID941">
        <f>IF($IZ941&gt;=40,INDEX($GO:$GO,$IY941+40),"")</f>
      </c>
      <c r="IE941">
        <f>IF($IZ941&gt;=41,INDEX($GO:$GO,$IY941+41),"")</f>
      </c>
      <c r="IF941">
        <f>IF($IZ941&gt;=42,INDEX($GO:$GO,$IY941+42),"")</f>
      </c>
      <c r="IG941">
        <f>IF($IZ941&gt;=43,INDEX($GO:$GO,$IY941+43),"")</f>
      </c>
      <c r="IH941">
        <f>IF($IZ941&gt;=44,INDEX($GO:$GO,$IY941+44),"")</f>
      </c>
      <c r="II941">
        <f>IF($IZ941&gt;=45,INDEX($GO:$GO,$IY941+45),"")</f>
      </c>
      <c r="IJ941">
        <f>IF($IZ941&gt;=46,INDEX($GO:$GO,$IY941+46),"")</f>
      </c>
      <c r="IK941">
        <f>IF($IZ941&gt;=47,INDEX($GO:$GO,$IY941+47),"")</f>
      </c>
      <c r="IL941">
        <f>IF($IZ941&gt;=48,INDEX($GO:$GO,$IY941+48),"")</f>
      </c>
      <c r="IM941">
        <f>IF($IZ941&gt;=49,INDEX($GO:$GO,$IY941+49),"")</f>
      </c>
      <c r="IN941">
        <f>IF($IZ941&gt;=50,INDEX($GO:$GO,$IY941+50),"")</f>
      </c>
      <c r="IO941">
        <f>IF($IZ941&gt;=51,INDEX($GO:$GO,$IY941+51),"")</f>
      </c>
      <c r="IP941">
        <f>IF($IZ941&gt;=52,INDEX($GO:$GO,$IY941+52),"")</f>
      </c>
      <c r="IQ941">
        <f>IF($IZ941&gt;=53,INDEX($GO:$GO,$IY941+53),"")</f>
      </c>
      <c r="IR941">
        <f>IF($IZ941&gt;=54,INDEX($GO:$GO,$IY941+54),"")</f>
      </c>
      <c r="IS941">
        <f>IF($IZ941&gt;=55,INDEX($GO:$GO,$IY941+55),"")</f>
      </c>
      <c r="IT941">
        <f>IF($IZ941&gt;=56,INDEX($GO:$GO,$IY941+56),"")</f>
      </c>
      <c r="IU941">
        <f>IF($IZ941&gt;=57,INDEX($GO:$GO,$IY941+57),"")</f>
      </c>
      <c r="IV941">
        <f>IF($IZ941&gt;=58,INDEX($GO:$GO,$IY941+58),"")</f>
      </c>
      <c r="IW941">
        <f>IF($IZ941&gt;=59,INDEX($GO:$GO,$IY941+59),"")</f>
      </c>
      <c r="IX941">
        <f>IF($IZ941&gt;=60,INDEX($GO:$GO,$IY941+60),"")</f>
      </c>
      <c r="IY941">
        <f>IFERROR(MATCH($GN941,$GO$2:$GO$827,0)+1,0)</f>
      </c>
      <c r="IZ941">
        <f>IFERROR(INDEX($GP$2:$GP$827,MATCH($GN941,$GO$2:$GO$827,0)),0)</f>
      </c>
      <c r="JA941" t="s">
        <v>23</v>
      </c>
      <c r="JB941" t="s">
        <v>23</v>
      </c>
    </row>
    <row r="942" spans="1:262" x14ac:dyDescent="0.25">
      <c r="F942" s="1"/>
      <c r="G942" s="1"/>
      <c r="H942" s="1"/>
      <c r="I942" s="1"/>
      <c r="J942" s="1">
        <f>IFERROR(IF(FIND(" - ",$F942)&gt;0,MID($F942,FIND(" - ",$F942)+3,LEN($F942)),""),"")</f>
      </c>
      <c r="L942" s="1"/>
      <c r="N942" t="s">
        <v>23</v>
      </c>
      <c r="P942">
        <f>IF(OR($N942="",$O942=""),"",IFERROR($N942/$O942,0))</f>
      </c>
      <c r="Q942">
        <f>IF($N942="","",
IF($G942="","",
IF(ISNUMBER(SEARCH("exempt",LOWER($G942))),0,
$N942*(VALUE(SUBSTITUTE($G942,"%",""))/100))))</f>
      </c>
      <c r="W942">
        <f>IF($N942="","",
SUM($N942,$Q942,$U942,$R942,$T942)-
IF($V942="",0,VALUE($V942)))</f>
      </c>
      <c r="AE942" t="s">
        <v>2258</v>
      </c>
      <c r="AM942">
        <f>IFERROR(LEFT($F942,FIND(" - ",$F942)-1),$F942)</f>
      </c>
      <c r="AP942">
        <f>IF($CE942&gt;=1,INDEX($AN:$AN,$CD942+1),"")</f>
      </c>
      <c r="AQ942">
        <f>IF($CE942&gt;=2,INDEX($AN:$AN,$CD942+2),"")</f>
      </c>
      <c r="AR942">
        <f>IF($CE942&gt;=3,INDEX($AN:$AN,$CD942+3),"")</f>
      </c>
      <c r="AS942">
        <f>IF($CE942&gt;=4,INDEX($AN:$AN,$CD942+4),"")</f>
      </c>
      <c r="AT942">
        <f>IF($CE942&gt;=5,INDEX($AN:$AN,$CD942+5),"")</f>
      </c>
      <c r="AU942">
        <f>IF($CE942&gt;=6,INDEX($AN:$AN,$CD942+6),"")</f>
      </c>
      <c r="AV942">
        <f>IF($CE942&gt;=7,INDEX($AN:$AN,$CD942+7),"")</f>
      </c>
      <c r="AW942">
        <f>IF($CE942&gt;=8,INDEX($AN:$AN,$CD942+8),"")</f>
      </c>
      <c r="AX942">
        <f>IF($CE942&gt;=9,INDEX($AN:$AN,$CD942+9),"")</f>
      </c>
      <c r="AY942">
        <f>IF($CE942&gt;=10,INDEX($AN:$AN,$CD942+10),"")</f>
      </c>
      <c r="AZ942">
        <f>IF($CE942&gt;=11,INDEX($AN:$AN,$CD942+11),"")</f>
      </c>
      <c r="BA942">
        <f>IF($CE942&gt;=12,INDEX($AN:$AN,$CD942+12),"")</f>
      </c>
      <c r="BB942">
        <f>IF($CE942&gt;=13,INDEX($AN:$AN,$CD942+13),"")</f>
      </c>
      <c r="BC942">
        <f>IF($CE942&gt;=14,INDEX($AN:$AN,$CD942+14),"")</f>
      </c>
      <c r="BD942">
        <f>IF($CE942&gt;=15,INDEX($AN:$AN,$CD942+15),"")</f>
      </c>
      <c r="BE942">
        <f>IF($CE942&gt;=16,INDEX($AN:$AN,$CD942+16),"")</f>
      </c>
      <c r="BF942">
        <f>IF($CE942&gt;=17,INDEX($AN:$AN,$CD942+17),"")</f>
      </c>
      <c r="BG942">
        <f>IF($CE942&gt;=18,INDEX($AN:$AN,$CD942+18),"")</f>
      </c>
      <c r="BH942">
        <f>IF($CE942&gt;=19,INDEX($AN:$AN,$CD942+19),"")</f>
      </c>
      <c r="BI942">
        <f>IF($CE942&gt;=20,INDEX($AN:$AN,$CD942+20),"")</f>
      </c>
      <c r="BJ942">
        <f>IF($CE942&gt;=21,INDEX($AN:$AN,$CD942+21),"")</f>
      </c>
      <c r="BK942">
        <f>IF($CE942&gt;=22,INDEX($AN:$AN,$CD942+22),"")</f>
      </c>
      <c r="BL942">
        <f>IF($CE942&gt;=23,INDEX($AN:$AN,$CD942+23),"")</f>
      </c>
      <c r="BM942">
        <f>IF($CE942&gt;=24,INDEX($AN:$AN,$CD942+24),"")</f>
      </c>
      <c r="BN942">
        <f>IF($CE942&gt;=25,INDEX($AN:$AN,$CD942+25),"")</f>
      </c>
      <c r="BO942">
        <f>IF($CE942&gt;=26,INDEX($AN:$AN,$CD942+26),"")</f>
      </c>
      <c r="BP942">
        <f>IF($CE942&gt;=27,INDEX($AN:$AN,$CD942+27),"")</f>
      </c>
      <c r="BQ942">
        <f>IF($CE942&gt;=28,INDEX($AN:$AN,$CD942+28),"")</f>
      </c>
      <c r="BR942">
        <f>IF($CE942&gt;=29,INDEX($AN:$AN,$CD942+29),"")</f>
      </c>
      <c r="BS942">
        <f>IF($CE942&gt;=30,INDEX($AN:$AN,$CD942+30),"")</f>
      </c>
      <c r="BT942">
        <f>IF($CE942&gt;=31,INDEX($AN:$AN,$CD942+31),"")</f>
      </c>
      <c r="BU942">
        <f>IF($CE942&gt;=32,INDEX($AN:$AN,$CD942+32),"")</f>
      </c>
      <c r="BV942">
        <f>IF($CE942&gt;=33,INDEX($AN:$AN,$CD942+33),"")</f>
      </c>
      <c r="BW942">
        <f>IF($CE942&gt;=34,INDEX($AN:$AN,$CD942+34),"")</f>
      </c>
      <c r="BX942">
        <f>IF($CE942&gt;=35,INDEX($AN:$AN,$CD942+35),"")</f>
      </c>
      <c r="BY942">
        <f>IF($CE942&gt;=36,INDEX($AN:$AN,$CD942+36),"")</f>
      </c>
      <c r="BZ942">
        <f>IF($CE942&gt;=37,INDEX($AN:$AN,$CD942+37),"")</f>
      </c>
      <c r="CA942">
        <f>IF($CE942&gt;=38,INDEX($AN:$AN,$CD942+38),"")</f>
      </c>
      <c r="CB942">
        <f>IF($CE942&gt;=39,INDEX($AN:$AN,$CD942+39),"")</f>
      </c>
      <c r="CC942">
        <f>IF($CE942&gt;=40,INDEX($AN:$AN,$CD942+40),"")</f>
      </c>
      <c r="CD942">
        <f>IFERROR(MATCH($AM942,$AN$2:$AN$133,0)+1,0)</f>
      </c>
      <c r="CE942">
        <f>IFERROR(INDEX($AO$2:$AO$133,MATCH($AM942,$AN$2:$AN$133,0)),0)</f>
      </c>
      <c r="CF942">
        <f>IFERROR(LEFT($K942,FIND(" - ",$K942)-1),$K942)</f>
      </c>
      <c r="CG942" t="s">
        <v>206</v>
      </c>
      <c r="CI942">
        <f>IF($DD942&gt;=1,INDEX($CG:$CG,$DC942+1),"")</f>
      </c>
      <c r="CJ942">
        <f>IF($DD942&gt;=2,INDEX($CG:$CG,$DC942+2),"")</f>
      </c>
      <c r="CK942">
        <f>IF($DD942&gt;=3,INDEX($CG:$CG,$DC942+3),"")</f>
      </c>
      <c r="CL942">
        <f>IF($DD942&gt;=4,INDEX($CG:$CG,$DC942+4),"")</f>
      </c>
      <c r="CM942">
        <f>IF($DD942&gt;=5,INDEX($CG:$CG,$DC942+5),"")</f>
      </c>
      <c r="CN942">
        <f>IF($DD942&gt;=6,INDEX($CG:$CG,$DC942+6),"")</f>
      </c>
      <c r="CO942">
        <f>IF($DD942&gt;=7,INDEX($CG:$CG,$DC942+7),"")</f>
      </c>
      <c r="CP942">
        <f>IF($DD942&gt;=8,INDEX($CG:$CG,$DC942+8),"")</f>
      </c>
      <c r="CQ942">
        <f>IF($DD942&gt;=9,INDEX($CG:$CG,$DC942+9),"")</f>
      </c>
      <c r="CR942">
        <f>IF($DD942&gt;=10,INDEX($CG:$CG,$DC942+10),"")</f>
      </c>
      <c r="CS942">
        <f>IF($DD942&gt;=11,INDEX($CG:$CG,$DC942+11),"")</f>
      </c>
      <c r="CT942">
        <f>IF($DD942&gt;=12,INDEX($CG:$CG,$DC942+12),"")</f>
      </c>
      <c r="CU942">
        <f>IF($DD942&gt;=13,INDEX($CG:$CG,$DC942+13),"")</f>
      </c>
      <c r="CV942">
        <f>IF($DD942&gt;=14,INDEX($CG:$CG,$DC942+14),"")</f>
      </c>
      <c r="CW942">
        <f>IF($DD942&gt;=15,INDEX($CG:$CG,$DC942+15),"")</f>
      </c>
      <c r="CX942">
        <f>IF($DD942&gt;=16,INDEX($CG:$CG,$DC942+16),"")</f>
      </c>
      <c r="CY942">
        <f>IF($DD942&gt;=17,INDEX($CG:$CG,$DC942+17),"")</f>
      </c>
      <c r="CZ942">
        <f>IF($DD942&gt;=18,INDEX($CG:$CG,$DC942+18),"")</f>
      </c>
      <c r="DA942">
        <f>IF($DD942&gt;=19,INDEX($CG:$CG,$DC942+19),"")</f>
      </c>
      <c r="DB942">
        <f>IF($DD942&gt;=20,INDEX($CG:$CG,$DC942+20),"")</f>
      </c>
      <c r="DC942">
        <f>IFERROR(MATCH($CF942,$CG$2:$CG$1558,0)+1,0)</f>
      </c>
      <c r="DD942">
        <f>IFERROR(INDEX($CH$2:$CH$1558,MATCH($CF942,$CG$2:$CG$1558,0)),0)</f>
      </c>
      <c r="DE942">
        <f>IFERROR(INDEX($AL:$AL,MATCH($G942,$AK:$AK,0))&amp;"","")</f>
      </c>
      <c r="DI942">
        <f>IF($GL942&gt;=1,INDEX($DF:$DF,$GK942+1),"")</f>
      </c>
      <c r="DJ942">
        <f>IF($GL942&gt;=2,INDEX($DF:$DF,$GK942+2),"")</f>
      </c>
      <c r="DK942">
        <f>IF($GL942&gt;=3,INDEX($DF:$DF,$GK942+3),"")</f>
      </c>
      <c r="DL942">
        <f>IF($GL942&gt;=4,INDEX($DF:$DF,$GK942+4),"")</f>
      </c>
      <c r="DM942">
        <f>IF($GL942&gt;=5,INDEX($DF:$DF,$GK942+5),"")</f>
      </c>
      <c r="DN942">
        <f>IF($GL942&gt;=6,INDEX($DF:$DF,$GK942+6),"")</f>
      </c>
      <c r="DO942">
        <f>IF($GL942&gt;=7,INDEX($DF:$DF,$GK942+7),"")</f>
      </c>
      <c r="DP942">
        <f>IF($GL942&gt;=8,INDEX($DF:$DF,$GK942+8),"")</f>
      </c>
      <c r="DQ942">
        <f>IF($GL942&gt;=9,INDEX($DF:$DF,$GK942+9),"")</f>
      </c>
      <c r="DR942">
        <f>IF($GL942&gt;=10,INDEX($DF:$DF,$GK942+10),"")</f>
      </c>
      <c r="DS942">
        <f>IF($GL942&gt;=11,INDEX($DF:$DF,$GK942+11),"")</f>
      </c>
      <c r="DT942">
        <f>IF($GL942&gt;=12,INDEX($DF:$DF,$GK942+12),"")</f>
      </c>
      <c r="DU942">
        <f>IF($GL942&gt;=13,INDEX($DF:$DF,$GK942+13),"")</f>
      </c>
      <c r="DV942">
        <f>IF($GL942&gt;=14,INDEX($DF:$DF,$GK942+14),"")</f>
      </c>
      <c r="DW942">
        <f>IF($GL942&gt;=15,INDEX($DF:$DF,$GK942+15),"")</f>
      </c>
      <c r="DX942">
        <f>IF($GL942&gt;=16,INDEX($DF:$DF,$GK942+16),"")</f>
      </c>
      <c r="DY942">
        <f>IF($GL942&gt;=17,INDEX($DF:$DF,$GK942+17),"")</f>
      </c>
      <c r="DZ942">
        <f>IF($GL942&gt;=18,INDEX($DF:$DF,$GK942+18),"")</f>
      </c>
      <c r="EA942">
        <f>IF($GL942&gt;=19,INDEX($DF:$DF,$GK942+19),"")</f>
      </c>
      <c r="EB942">
        <f>IF($GL942&gt;=20,INDEX($DF:$DF,$GK942+20),"")</f>
      </c>
      <c r="EC942">
        <f>IF($GL942&gt;=21,INDEX($DF:$DF,$GK942+21),"")</f>
      </c>
      <c r="ED942">
        <f>IF($GL942&gt;=22,INDEX($DF:$DF,$GK942+22),"")</f>
      </c>
      <c r="EE942">
        <f>IF($GL942&gt;=23,INDEX($DF:$DF,$GK942+23),"")</f>
      </c>
      <c r="EF942">
        <f>IF($GL942&gt;=24,INDEX($DF:$DF,$GK942+24),"")</f>
      </c>
      <c r="EG942">
        <f>IF($GL942&gt;=25,INDEX($DF:$DF,$GK942+25),"")</f>
      </c>
      <c r="EH942">
        <f>IF($GL942&gt;=26,INDEX($DF:$DF,$GK942+26),"")</f>
      </c>
      <c r="EI942">
        <f>IF($GL942&gt;=27,INDEX($DF:$DF,$GK942+27),"")</f>
      </c>
      <c r="EJ942">
        <f>IF($GL942&gt;=28,INDEX($DF:$DF,$GK942+28),"")</f>
      </c>
      <c r="EK942">
        <f>IF($GL942&gt;=29,INDEX($DF:$DF,$GK942+29),"")</f>
      </c>
      <c r="EL942">
        <f>IF($GL942&gt;=30,INDEX($DF:$DF,$GK942+30),"")</f>
      </c>
      <c r="EM942">
        <f>IF($GL942&gt;=31,INDEX($DF:$DF,$GK942+31),"")</f>
      </c>
      <c r="EN942">
        <f>IF($GL942&gt;=32,INDEX($DF:$DF,$GK942+32),"")</f>
      </c>
      <c r="EO942">
        <f>IF($GL942&gt;=33,INDEX($DF:$DF,$GK942+33),"")</f>
      </c>
      <c r="EP942">
        <f>IF($GL942&gt;=34,INDEX($DF:$DF,$GK942+34),"")</f>
      </c>
      <c r="EQ942">
        <f>IF($GL942&gt;=35,INDEX($DF:$DF,$GK942+35),"")</f>
      </c>
      <c r="ER942">
        <f>IF($GL942&gt;=36,INDEX($DF:$DF,$GK942+36),"")</f>
      </c>
      <c r="ES942">
        <f>IF($GL942&gt;=37,INDEX($DF:$DF,$GK942+37),"")</f>
      </c>
      <c r="ET942">
        <f>IF($GL942&gt;=38,INDEX($DF:$DF,$GK942+38),"")</f>
      </c>
      <c r="EU942">
        <f>IF($GL942&gt;=39,INDEX($DF:$DF,$GK942+39),"")</f>
      </c>
      <c r="EV942">
        <f>IF($GL942&gt;=40,INDEX($DF:$DF,$GK942+40),"")</f>
      </c>
      <c r="EW942">
        <f>IF($GL942&gt;=1,INDEX($DG:$DG,$GK942+1),"")</f>
      </c>
      <c r="EX942">
        <f>IF($GL942&gt;=2,INDEX($DG:$DG,$GK942+2),"")</f>
      </c>
      <c r="EY942">
        <f>IF($GL942&gt;=3,INDEX($DG:$DG,$GK942+3),"")</f>
      </c>
      <c r="EZ942">
        <f>IF($GL942&gt;=4,INDEX($DG:$DG,$GK942+4),"")</f>
      </c>
      <c r="FA942">
        <f>IF($GL942&gt;=5,INDEX($DG:$DG,$GK942+5),"")</f>
      </c>
      <c r="FB942">
        <f>IF($GL942&gt;=6,INDEX($DG:$DG,$GK942+6),"")</f>
      </c>
      <c r="FC942">
        <f>IF($GL942&gt;=7,INDEX($DG:$DG,$GK942+7),"")</f>
      </c>
      <c r="FD942">
        <f>IF($GL942&gt;=8,INDEX($DG:$DG,$GK942+8),"")</f>
      </c>
      <c r="FE942">
        <f>IF($GL942&gt;=9,INDEX($DG:$DG,$GK942+9),"")</f>
      </c>
      <c r="FF942">
        <f>IF($GL942&gt;=10,INDEX($DG:$DG,$GK942+10),"")</f>
      </c>
      <c r="FG942">
        <f>IF($GL942&gt;=11,INDEX($DG:$DG,$GK942+11),"")</f>
      </c>
      <c r="FH942">
        <f>IF($GL942&gt;=12,INDEX($DG:$DG,$GK942+12),"")</f>
      </c>
      <c r="FI942">
        <f>IF($GL942&gt;=13,INDEX($DG:$DG,$GK942+13),"")</f>
      </c>
      <c r="FJ942">
        <f>IF($GL942&gt;=14,INDEX($DG:$DG,$GK942+14),"")</f>
      </c>
      <c r="FK942">
        <f>IF($GL942&gt;=15,INDEX($DG:$DG,$GK942+15),"")</f>
      </c>
      <c r="FL942">
        <f>IF($GL942&gt;=16,INDEX($DG:$DG,$GK942+16),"")</f>
      </c>
      <c r="FM942">
        <f>IF($GL942&gt;=17,INDEX($DG:$DG,$GK942+17),"")</f>
      </c>
      <c r="FN942">
        <f>IF($GL942&gt;=18,INDEX($DG:$DG,$GK942+18),"")</f>
      </c>
      <c r="FO942">
        <f>IF($GL942&gt;=19,INDEX($DG:$DG,$GK942+19),"")</f>
      </c>
      <c r="FP942">
        <f>IF($GL942&gt;=20,INDEX($DG:$DG,$GK942+20),"")</f>
      </c>
      <c r="FQ942">
        <f>IF($GL942&gt;=21,INDEX($DG:$DG,$GK942+21),"")</f>
      </c>
      <c r="FR942">
        <f>IF($GL942&gt;=22,INDEX($DG:$DG,$GK942+22),"")</f>
      </c>
      <c r="FS942">
        <f>IF($GL942&gt;=23,INDEX($DG:$DG,$GK942+23),"")</f>
      </c>
      <c r="FT942">
        <f>IF($GL942&gt;=24,INDEX($DG:$DG,$GK942+24),"")</f>
      </c>
      <c r="FU942">
        <f>IF($GL942&gt;=25,INDEX($DG:$DG,$GK942+25),"")</f>
      </c>
      <c r="FV942">
        <f>IF($GL942&gt;=26,INDEX($DG:$DG,$GK942+26),"")</f>
      </c>
      <c r="FW942">
        <f>IF($GL942&gt;=27,INDEX($DG:$DG,$GK942+27),"")</f>
      </c>
      <c r="FX942">
        <f>IF($GL942&gt;=28,INDEX($DG:$DG,$GK942+28),"")</f>
      </c>
      <c r="FY942">
        <f>IF($GL942&gt;=29,INDEX($DG:$DG,$GK942+29),"")</f>
      </c>
      <c r="FZ942">
        <f>IF($GL942&gt;=30,INDEX($DG:$DG,$GK942+30),"")</f>
      </c>
      <c r="GA942">
        <f>IF($GL942&gt;=31,INDEX($DG:$DG,$GK942+31),"")</f>
      </c>
      <c r="GB942">
        <f>IF($GL942&gt;=32,INDEX($DG:$DG,$GK942+32),"")</f>
      </c>
      <c r="GC942">
        <f>IF($GL942&gt;=33,INDEX($DG:$DG,$GK942+33),"")</f>
      </c>
      <c r="GD942">
        <f>IF($GL942&gt;=34,INDEX($DG:$DG,$GK942+34),"")</f>
      </c>
      <c r="GE942">
        <f>IF($GL942&gt;=35,INDEX($DG:$DG,$GK942+35),"")</f>
      </c>
      <c r="GF942">
        <f>IF($GL942&gt;=36,INDEX($DG:$DG,$GK942+36),"")</f>
      </c>
      <c r="GG942">
        <f>IF($GL942&gt;=37,INDEX($DG:$DG,$GK942+37),"")</f>
      </c>
      <c r="GH942">
        <f>IF($GL942&gt;=38,INDEX($DG:$DG,$GK942+38),"")</f>
      </c>
      <c r="GI942">
        <f>IF($GL942&gt;=39,INDEX($DG:$DG,$GK942+39),"")</f>
      </c>
      <c r="GJ942">
        <f>IF($GL942&gt;=40,INDEX($DG:$DG,$GK942+40),"")</f>
      </c>
      <c r="GK942">
        <f>IFERROR(MATCH($DE942,$DF$2:$DF$166,0)+1,0)</f>
      </c>
      <c r="GL942">
        <f>IFERROR(INDEX($DH$2:$DH$166,MATCH($DE942,$DF$2:$DF$166,0)),0)</f>
      </c>
      <c r="GM942">
        <f>IFERROR(MATCH($H942,$DI$942:$EV$942,0),0)</f>
      </c>
      <c r="GN942">
        <f>IF($GM942&gt;0,INDEX($EW$942:$GJ$942,$GM942),"")</f>
      </c>
      <c r="GQ942">
        <f>IF($IZ942&gt;=1,INDEX($GO:$GO,$IY942+1),"")</f>
      </c>
      <c r="GR942">
        <f>IF($IZ942&gt;=2,INDEX($GO:$GO,$IY942+2),"")</f>
      </c>
      <c r="GS942">
        <f>IF($IZ942&gt;=3,INDEX($GO:$GO,$IY942+3),"")</f>
      </c>
      <c r="GT942">
        <f>IF($IZ942&gt;=4,INDEX($GO:$GO,$IY942+4),"")</f>
      </c>
      <c r="GU942">
        <f>IF($IZ942&gt;=5,INDEX($GO:$GO,$IY942+5),"")</f>
      </c>
      <c r="GV942">
        <f>IF($IZ942&gt;=6,INDEX($GO:$GO,$IY942+6),"")</f>
      </c>
      <c r="GW942">
        <f>IF($IZ942&gt;=7,INDEX($GO:$GO,$IY942+7),"")</f>
      </c>
      <c r="GX942">
        <f>IF($IZ942&gt;=8,INDEX($GO:$GO,$IY942+8),"")</f>
      </c>
      <c r="GY942">
        <f>IF($IZ942&gt;=9,INDEX($GO:$GO,$IY942+9),"")</f>
      </c>
      <c r="GZ942">
        <f>IF($IZ942&gt;=10,INDEX($GO:$GO,$IY942+10),"")</f>
      </c>
      <c r="HA942">
        <f>IF($IZ942&gt;=11,INDEX($GO:$GO,$IY942+11),"")</f>
      </c>
      <c r="HB942">
        <f>IF($IZ942&gt;=12,INDEX($GO:$GO,$IY942+12),"")</f>
      </c>
      <c r="HC942">
        <f>IF($IZ942&gt;=13,INDEX($GO:$GO,$IY942+13),"")</f>
      </c>
      <c r="HD942">
        <f>IF($IZ942&gt;=14,INDEX($GO:$GO,$IY942+14),"")</f>
      </c>
      <c r="HE942">
        <f>IF($IZ942&gt;=15,INDEX($GO:$GO,$IY942+15),"")</f>
      </c>
      <c r="HF942">
        <f>IF($IZ942&gt;=16,INDEX($GO:$GO,$IY942+16),"")</f>
      </c>
      <c r="HG942">
        <f>IF($IZ942&gt;=17,INDEX($GO:$GO,$IY942+17),"")</f>
      </c>
      <c r="HH942">
        <f>IF($IZ942&gt;=18,INDEX($GO:$GO,$IY942+18),"")</f>
      </c>
      <c r="HI942">
        <f>IF($IZ942&gt;=19,INDEX($GO:$GO,$IY942+19),"")</f>
      </c>
      <c r="HJ942">
        <f>IF($IZ942&gt;=20,INDEX($GO:$GO,$IY942+20),"")</f>
      </c>
      <c r="HK942">
        <f>IF($IZ942&gt;=21,INDEX($GO:$GO,$IY942+21),"")</f>
      </c>
      <c r="HL942">
        <f>IF($IZ942&gt;=22,INDEX($GO:$GO,$IY942+22),"")</f>
      </c>
      <c r="HM942">
        <f>IF($IZ942&gt;=23,INDEX($GO:$GO,$IY942+23),"")</f>
      </c>
      <c r="HN942">
        <f>IF($IZ942&gt;=24,INDEX($GO:$GO,$IY942+24),"")</f>
      </c>
      <c r="HO942">
        <f>IF($IZ942&gt;=25,INDEX($GO:$GO,$IY942+25),"")</f>
      </c>
      <c r="HP942">
        <f>IF($IZ942&gt;=26,INDEX($GO:$GO,$IY942+26),"")</f>
      </c>
      <c r="HQ942">
        <f>IF($IZ942&gt;=27,INDEX($GO:$GO,$IY942+27),"")</f>
      </c>
      <c r="HR942">
        <f>IF($IZ942&gt;=28,INDEX($GO:$GO,$IY942+28),"")</f>
      </c>
      <c r="HS942">
        <f>IF($IZ942&gt;=29,INDEX($GO:$GO,$IY942+29),"")</f>
      </c>
      <c r="HT942">
        <f>IF($IZ942&gt;=30,INDEX($GO:$GO,$IY942+30),"")</f>
      </c>
      <c r="HU942">
        <f>IF($IZ942&gt;=31,INDEX($GO:$GO,$IY942+31),"")</f>
      </c>
      <c r="HV942">
        <f>IF($IZ942&gt;=32,INDEX($GO:$GO,$IY942+32),"")</f>
      </c>
      <c r="HW942">
        <f>IF($IZ942&gt;=33,INDEX($GO:$GO,$IY942+33),"")</f>
      </c>
      <c r="HX942">
        <f>IF($IZ942&gt;=34,INDEX($GO:$GO,$IY942+34),"")</f>
      </c>
      <c r="HY942">
        <f>IF($IZ942&gt;=35,INDEX($GO:$GO,$IY942+35),"")</f>
      </c>
      <c r="HZ942">
        <f>IF($IZ942&gt;=36,INDEX($GO:$GO,$IY942+36),"")</f>
      </c>
      <c r="IA942">
        <f>IF($IZ942&gt;=37,INDEX($GO:$GO,$IY942+37),"")</f>
      </c>
      <c r="IB942">
        <f>IF($IZ942&gt;=38,INDEX($GO:$GO,$IY942+38),"")</f>
      </c>
      <c r="IC942">
        <f>IF($IZ942&gt;=39,INDEX($GO:$GO,$IY942+39),"")</f>
      </c>
      <c r="ID942">
        <f>IF($IZ942&gt;=40,INDEX($GO:$GO,$IY942+40),"")</f>
      </c>
      <c r="IE942">
        <f>IF($IZ942&gt;=41,INDEX($GO:$GO,$IY942+41),"")</f>
      </c>
      <c r="IF942">
        <f>IF($IZ942&gt;=42,INDEX($GO:$GO,$IY942+42),"")</f>
      </c>
      <c r="IG942">
        <f>IF($IZ942&gt;=43,INDEX($GO:$GO,$IY942+43),"")</f>
      </c>
      <c r="IH942">
        <f>IF($IZ942&gt;=44,INDEX($GO:$GO,$IY942+44),"")</f>
      </c>
      <c r="II942">
        <f>IF($IZ942&gt;=45,INDEX($GO:$GO,$IY942+45),"")</f>
      </c>
      <c r="IJ942">
        <f>IF($IZ942&gt;=46,INDEX($GO:$GO,$IY942+46),"")</f>
      </c>
      <c r="IK942">
        <f>IF($IZ942&gt;=47,INDEX($GO:$GO,$IY942+47),"")</f>
      </c>
      <c r="IL942">
        <f>IF($IZ942&gt;=48,INDEX($GO:$GO,$IY942+48),"")</f>
      </c>
      <c r="IM942">
        <f>IF($IZ942&gt;=49,INDEX($GO:$GO,$IY942+49),"")</f>
      </c>
      <c r="IN942">
        <f>IF($IZ942&gt;=50,INDEX($GO:$GO,$IY942+50),"")</f>
      </c>
      <c r="IO942">
        <f>IF($IZ942&gt;=51,INDEX($GO:$GO,$IY942+51),"")</f>
      </c>
      <c r="IP942">
        <f>IF($IZ942&gt;=52,INDEX($GO:$GO,$IY942+52),"")</f>
      </c>
      <c r="IQ942">
        <f>IF($IZ942&gt;=53,INDEX($GO:$GO,$IY942+53),"")</f>
      </c>
      <c r="IR942">
        <f>IF($IZ942&gt;=54,INDEX($GO:$GO,$IY942+54),"")</f>
      </c>
      <c r="IS942">
        <f>IF($IZ942&gt;=55,INDEX($GO:$GO,$IY942+55),"")</f>
      </c>
      <c r="IT942">
        <f>IF($IZ942&gt;=56,INDEX($GO:$GO,$IY942+56),"")</f>
      </c>
      <c r="IU942">
        <f>IF($IZ942&gt;=57,INDEX($GO:$GO,$IY942+57),"")</f>
      </c>
      <c r="IV942">
        <f>IF($IZ942&gt;=58,INDEX($GO:$GO,$IY942+58),"")</f>
      </c>
      <c r="IW942">
        <f>IF($IZ942&gt;=59,INDEX($GO:$GO,$IY942+59),"")</f>
      </c>
      <c r="IX942">
        <f>IF($IZ942&gt;=60,INDEX($GO:$GO,$IY942+60),"")</f>
      </c>
      <c r="IY942">
        <f>IFERROR(MATCH($GN942,$GO$2:$GO$827,0)+1,0)</f>
      </c>
      <c r="IZ942">
        <f>IFERROR(INDEX($GP$2:$GP$827,MATCH($GN942,$GO$2:$GO$827,0)),0)</f>
      </c>
      <c r="JA942" t="s">
        <v>23</v>
      </c>
      <c r="JB942" t="s">
        <v>23</v>
      </c>
    </row>
    <row r="943" spans="1:262" x14ac:dyDescent="0.25">
      <c r="F943" s="1"/>
      <c r="G943" s="1"/>
      <c r="H943" s="1"/>
      <c r="I943" s="1"/>
      <c r="J943" s="1">
        <f>IFERROR(IF(FIND(" - ",$F943)&gt;0,MID($F943,FIND(" - ",$F943)+3,LEN($F943)),""),"")</f>
      </c>
      <c r="L943" s="1"/>
      <c r="N943" t="s">
        <v>23</v>
      </c>
      <c r="P943">
        <f>IF(OR($N943="",$O943=""),"",IFERROR($N943/$O943,0))</f>
      </c>
      <c r="Q943">
        <f>IF($N943="","",
IF($G943="","",
IF(ISNUMBER(SEARCH("exempt",LOWER($G943))),0,
$N943*(VALUE(SUBSTITUTE($G943,"%",""))/100))))</f>
      </c>
      <c r="W943">
        <f>IF($N943="","",
SUM($N943,$Q943,$U943,$R943,$T943)-
IF($V943="",0,VALUE($V943)))</f>
      </c>
      <c r="AE943" t="s">
        <v>2259</v>
      </c>
      <c r="AM943">
        <f>IFERROR(LEFT($F943,FIND(" - ",$F943)-1),$F943)</f>
      </c>
      <c r="AP943">
        <f>IF($CE943&gt;=1,INDEX($AN:$AN,$CD943+1),"")</f>
      </c>
      <c r="AQ943">
        <f>IF($CE943&gt;=2,INDEX($AN:$AN,$CD943+2),"")</f>
      </c>
      <c r="AR943">
        <f>IF($CE943&gt;=3,INDEX($AN:$AN,$CD943+3),"")</f>
      </c>
      <c r="AS943">
        <f>IF($CE943&gt;=4,INDEX($AN:$AN,$CD943+4),"")</f>
      </c>
      <c r="AT943">
        <f>IF($CE943&gt;=5,INDEX($AN:$AN,$CD943+5),"")</f>
      </c>
      <c r="AU943">
        <f>IF($CE943&gt;=6,INDEX($AN:$AN,$CD943+6),"")</f>
      </c>
      <c r="AV943">
        <f>IF($CE943&gt;=7,INDEX($AN:$AN,$CD943+7),"")</f>
      </c>
      <c r="AW943">
        <f>IF($CE943&gt;=8,INDEX($AN:$AN,$CD943+8),"")</f>
      </c>
      <c r="AX943">
        <f>IF($CE943&gt;=9,INDEX($AN:$AN,$CD943+9),"")</f>
      </c>
      <c r="AY943">
        <f>IF($CE943&gt;=10,INDEX($AN:$AN,$CD943+10),"")</f>
      </c>
      <c r="AZ943">
        <f>IF($CE943&gt;=11,INDEX($AN:$AN,$CD943+11),"")</f>
      </c>
      <c r="BA943">
        <f>IF($CE943&gt;=12,INDEX($AN:$AN,$CD943+12),"")</f>
      </c>
      <c r="BB943">
        <f>IF($CE943&gt;=13,INDEX($AN:$AN,$CD943+13),"")</f>
      </c>
      <c r="BC943">
        <f>IF($CE943&gt;=14,INDEX($AN:$AN,$CD943+14),"")</f>
      </c>
      <c r="BD943">
        <f>IF($CE943&gt;=15,INDEX($AN:$AN,$CD943+15),"")</f>
      </c>
      <c r="BE943">
        <f>IF($CE943&gt;=16,INDEX($AN:$AN,$CD943+16),"")</f>
      </c>
      <c r="BF943">
        <f>IF($CE943&gt;=17,INDEX($AN:$AN,$CD943+17),"")</f>
      </c>
      <c r="BG943">
        <f>IF($CE943&gt;=18,INDEX($AN:$AN,$CD943+18),"")</f>
      </c>
      <c r="BH943">
        <f>IF($CE943&gt;=19,INDEX($AN:$AN,$CD943+19),"")</f>
      </c>
      <c r="BI943">
        <f>IF($CE943&gt;=20,INDEX($AN:$AN,$CD943+20),"")</f>
      </c>
      <c r="BJ943">
        <f>IF($CE943&gt;=21,INDEX($AN:$AN,$CD943+21),"")</f>
      </c>
      <c r="BK943">
        <f>IF($CE943&gt;=22,INDEX($AN:$AN,$CD943+22),"")</f>
      </c>
      <c r="BL943">
        <f>IF($CE943&gt;=23,INDEX($AN:$AN,$CD943+23),"")</f>
      </c>
      <c r="BM943">
        <f>IF($CE943&gt;=24,INDEX($AN:$AN,$CD943+24),"")</f>
      </c>
      <c r="BN943">
        <f>IF($CE943&gt;=25,INDEX($AN:$AN,$CD943+25),"")</f>
      </c>
      <c r="BO943">
        <f>IF($CE943&gt;=26,INDEX($AN:$AN,$CD943+26),"")</f>
      </c>
      <c r="BP943">
        <f>IF($CE943&gt;=27,INDEX($AN:$AN,$CD943+27),"")</f>
      </c>
      <c r="BQ943">
        <f>IF($CE943&gt;=28,INDEX($AN:$AN,$CD943+28),"")</f>
      </c>
      <c r="BR943">
        <f>IF($CE943&gt;=29,INDEX($AN:$AN,$CD943+29),"")</f>
      </c>
      <c r="BS943">
        <f>IF($CE943&gt;=30,INDEX($AN:$AN,$CD943+30),"")</f>
      </c>
      <c r="BT943">
        <f>IF($CE943&gt;=31,INDEX($AN:$AN,$CD943+31),"")</f>
      </c>
      <c r="BU943">
        <f>IF($CE943&gt;=32,INDEX($AN:$AN,$CD943+32),"")</f>
      </c>
      <c r="BV943">
        <f>IF($CE943&gt;=33,INDEX($AN:$AN,$CD943+33),"")</f>
      </c>
      <c r="BW943">
        <f>IF($CE943&gt;=34,INDEX($AN:$AN,$CD943+34),"")</f>
      </c>
      <c r="BX943">
        <f>IF($CE943&gt;=35,INDEX($AN:$AN,$CD943+35),"")</f>
      </c>
      <c r="BY943">
        <f>IF($CE943&gt;=36,INDEX($AN:$AN,$CD943+36),"")</f>
      </c>
      <c r="BZ943">
        <f>IF($CE943&gt;=37,INDEX($AN:$AN,$CD943+37),"")</f>
      </c>
      <c r="CA943">
        <f>IF($CE943&gt;=38,INDEX($AN:$AN,$CD943+38),"")</f>
      </c>
      <c r="CB943">
        <f>IF($CE943&gt;=39,INDEX($AN:$AN,$CD943+39),"")</f>
      </c>
      <c r="CC943">
        <f>IF($CE943&gt;=40,INDEX($AN:$AN,$CD943+40),"")</f>
      </c>
      <c r="CD943">
        <f>IFERROR(MATCH($AM943,$AN$2:$AN$133,0)+1,0)</f>
      </c>
      <c r="CE943">
        <f>IFERROR(INDEX($AO$2:$AO$133,MATCH($AM943,$AN$2:$AN$133,0)),0)</f>
      </c>
      <c r="CF943">
        <f>IFERROR(LEFT($K943,FIND(" - ",$K943)-1),$K943)</f>
      </c>
      <c r="CG943" t="s">
        <v>2260</v>
      </c>
      <c r="CH943">
        <v>1</v>
      </c>
      <c r="CI943">
        <f>IF($DD943&gt;=1,INDEX($CG:$CG,$DC943+1),"")</f>
      </c>
      <c r="CJ943">
        <f>IF($DD943&gt;=2,INDEX($CG:$CG,$DC943+2),"")</f>
      </c>
      <c r="CK943">
        <f>IF($DD943&gt;=3,INDEX($CG:$CG,$DC943+3),"")</f>
      </c>
      <c r="CL943">
        <f>IF($DD943&gt;=4,INDEX($CG:$CG,$DC943+4),"")</f>
      </c>
      <c r="CM943">
        <f>IF($DD943&gt;=5,INDEX($CG:$CG,$DC943+5),"")</f>
      </c>
      <c r="CN943">
        <f>IF($DD943&gt;=6,INDEX($CG:$CG,$DC943+6),"")</f>
      </c>
      <c r="CO943">
        <f>IF($DD943&gt;=7,INDEX($CG:$CG,$DC943+7),"")</f>
      </c>
      <c r="CP943">
        <f>IF($DD943&gt;=8,INDEX($CG:$CG,$DC943+8),"")</f>
      </c>
      <c r="CQ943">
        <f>IF($DD943&gt;=9,INDEX($CG:$CG,$DC943+9),"")</f>
      </c>
      <c r="CR943">
        <f>IF($DD943&gt;=10,INDEX($CG:$CG,$DC943+10),"")</f>
      </c>
      <c r="CS943">
        <f>IF($DD943&gt;=11,INDEX($CG:$CG,$DC943+11),"")</f>
      </c>
      <c r="CT943">
        <f>IF($DD943&gt;=12,INDEX($CG:$CG,$DC943+12),"")</f>
      </c>
      <c r="CU943">
        <f>IF($DD943&gt;=13,INDEX($CG:$CG,$DC943+13),"")</f>
      </c>
      <c r="CV943">
        <f>IF($DD943&gt;=14,INDEX($CG:$CG,$DC943+14),"")</f>
      </c>
      <c r="CW943">
        <f>IF($DD943&gt;=15,INDEX($CG:$CG,$DC943+15),"")</f>
      </c>
      <c r="CX943">
        <f>IF($DD943&gt;=16,INDEX($CG:$CG,$DC943+16),"")</f>
      </c>
      <c r="CY943">
        <f>IF($DD943&gt;=17,INDEX($CG:$CG,$DC943+17),"")</f>
      </c>
      <c r="CZ943">
        <f>IF($DD943&gt;=18,INDEX($CG:$CG,$DC943+18),"")</f>
      </c>
      <c r="DA943">
        <f>IF($DD943&gt;=19,INDEX($CG:$CG,$DC943+19),"")</f>
      </c>
      <c r="DB943">
        <f>IF($DD943&gt;=20,INDEX($CG:$CG,$DC943+20),"")</f>
      </c>
      <c r="DC943">
        <f>IFERROR(MATCH($CF943,$CG$2:$CG$1558,0)+1,0)</f>
      </c>
      <c r="DD943">
        <f>IFERROR(INDEX($CH$2:$CH$1558,MATCH($CF943,$CG$2:$CG$1558,0)),0)</f>
      </c>
      <c r="DE943">
        <f>IFERROR(INDEX($AL:$AL,MATCH($G943,$AK:$AK,0))&amp;"","")</f>
      </c>
      <c r="DI943">
        <f>IF($GL943&gt;=1,INDEX($DF:$DF,$GK943+1),"")</f>
      </c>
      <c r="DJ943">
        <f>IF($GL943&gt;=2,INDEX($DF:$DF,$GK943+2),"")</f>
      </c>
      <c r="DK943">
        <f>IF($GL943&gt;=3,INDEX($DF:$DF,$GK943+3),"")</f>
      </c>
      <c r="DL943">
        <f>IF($GL943&gt;=4,INDEX($DF:$DF,$GK943+4),"")</f>
      </c>
      <c r="DM943">
        <f>IF($GL943&gt;=5,INDEX($DF:$DF,$GK943+5),"")</f>
      </c>
      <c r="DN943">
        <f>IF($GL943&gt;=6,INDEX($DF:$DF,$GK943+6),"")</f>
      </c>
      <c r="DO943">
        <f>IF($GL943&gt;=7,INDEX($DF:$DF,$GK943+7),"")</f>
      </c>
      <c r="DP943">
        <f>IF($GL943&gt;=8,INDEX($DF:$DF,$GK943+8),"")</f>
      </c>
      <c r="DQ943">
        <f>IF($GL943&gt;=9,INDEX($DF:$DF,$GK943+9),"")</f>
      </c>
      <c r="DR943">
        <f>IF($GL943&gt;=10,INDEX($DF:$DF,$GK943+10),"")</f>
      </c>
      <c r="DS943">
        <f>IF($GL943&gt;=11,INDEX($DF:$DF,$GK943+11),"")</f>
      </c>
      <c r="DT943">
        <f>IF($GL943&gt;=12,INDEX($DF:$DF,$GK943+12),"")</f>
      </c>
      <c r="DU943">
        <f>IF($GL943&gt;=13,INDEX($DF:$DF,$GK943+13),"")</f>
      </c>
      <c r="DV943">
        <f>IF($GL943&gt;=14,INDEX($DF:$DF,$GK943+14),"")</f>
      </c>
      <c r="DW943">
        <f>IF($GL943&gt;=15,INDEX($DF:$DF,$GK943+15),"")</f>
      </c>
      <c r="DX943">
        <f>IF($GL943&gt;=16,INDEX($DF:$DF,$GK943+16),"")</f>
      </c>
      <c r="DY943">
        <f>IF($GL943&gt;=17,INDEX($DF:$DF,$GK943+17),"")</f>
      </c>
      <c r="DZ943">
        <f>IF($GL943&gt;=18,INDEX($DF:$DF,$GK943+18),"")</f>
      </c>
      <c r="EA943">
        <f>IF($GL943&gt;=19,INDEX($DF:$DF,$GK943+19),"")</f>
      </c>
      <c r="EB943">
        <f>IF($GL943&gt;=20,INDEX($DF:$DF,$GK943+20),"")</f>
      </c>
      <c r="EC943">
        <f>IF($GL943&gt;=21,INDEX($DF:$DF,$GK943+21),"")</f>
      </c>
      <c r="ED943">
        <f>IF($GL943&gt;=22,INDEX($DF:$DF,$GK943+22),"")</f>
      </c>
      <c r="EE943">
        <f>IF($GL943&gt;=23,INDEX($DF:$DF,$GK943+23),"")</f>
      </c>
      <c r="EF943">
        <f>IF($GL943&gt;=24,INDEX($DF:$DF,$GK943+24),"")</f>
      </c>
      <c r="EG943">
        <f>IF($GL943&gt;=25,INDEX($DF:$DF,$GK943+25),"")</f>
      </c>
      <c r="EH943">
        <f>IF($GL943&gt;=26,INDEX($DF:$DF,$GK943+26),"")</f>
      </c>
      <c r="EI943">
        <f>IF($GL943&gt;=27,INDEX($DF:$DF,$GK943+27),"")</f>
      </c>
      <c r="EJ943">
        <f>IF($GL943&gt;=28,INDEX($DF:$DF,$GK943+28),"")</f>
      </c>
      <c r="EK943">
        <f>IF($GL943&gt;=29,INDEX($DF:$DF,$GK943+29),"")</f>
      </c>
      <c r="EL943">
        <f>IF($GL943&gt;=30,INDEX($DF:$DF,$GK943+30),"")</f>
      </c>
      <c r="EM943">
        <f>IF($GL943&gt;=31,INDEX($DF:$DF,$GK943+31),"")</f>
      </c>
      <c r="EN943">
        <f>IF($GL943&gt;=32,INDEX($DF:$DF,$GK943+32),"")</f>
      </c>
      <c r="EO943">
        <f>IF($GL943&gt;=33,INDEX($DF:$DF,$GK943+33),"")</f>
      </c>
      <c r="EP943">
        <f>IF($GL943&gt;=34,INDEX($DF:$DF,$GK943+34),"")</f>
      </c>
      <c r="EQ943">
        <f>IF($GL943&gt;=35,INDEX($DF:$DF,$GK943+35),"")</f>
      </c>
      <c r="ER943">
        <f>IF($GL943&gt;=36,INDEX($DF:$DF,$GK943+36),"")</f>
      </c>
      <c r="ES943">
        <f>IF($GL943&gt;=37,INDEX($DF:$DF,$GK943+37),"")</f>
      </c>
      <c r="ET943">
        <f>IF($GL943&gt;=38,INDEX($DF:$DF,$GK943+38),"")</f>
      </c>
      <c r="EU943">
        <f>IF($GL943&gt;=39,INDEX($DF:$DF,$GK943+39),"")</f>
      </c>
      <c r="EV943">
        <f>IF($GL943&gt;=40,INDEX($DF:$DF,$GK943+40),"")</f>
      </c>
      <c r="EW943">
        <f>IF($GL943&gt;=1,INDEX($DG:$DG,$GK943+1),"")</f>
      </c>
      <c r="EX943">
        <f>IF($GL943&gt;=2,INDEX($DG:$DG,$GK943+2),"")</f>
      </c>
      <c r="EY943">
        <f>IF($GL943&gt;=3,INDEX($DG:$DG,$GK943+3),"")</f>
      </c>
      <c r="EZ943">
        <f>IF($GL943&gt;=4,INDEX($DG:$DG,$GK943+4),"")</f>
      </c>
      <c r="FA943">
        <f>IF($GL943&gt;=5,INDEX($DG:$DG,$GK943+5),"")</f>
      </c>
      <c r="FB943">
        <f>IF($GL943&gt;=6,INDEX($DG:$DG,$GK943+6),"")</f>
      </c>
      <c r="FC943">
        <f>IF($GL943&gt;=7,INDEX($DG:$DG,$GK943+7),"")</f>
      </c>
      <c r="FD943">
        <f>IF($GL943&gt;=8,INDEX($DG:$DG,$GK943+8),"")</f>
      </c>
      <c r="FE943">
        <f>IF($GL943&gt;=9,INDEX($DG:$DG,$GK943+9),"")</f>
      </c>
      <c r="FF943">
        <f>IF($GL943&gt;=10,INDEX($DG:$DG,$GK943+10),"")</f>
      </c>
      <c r="FG943">
        <f>IF($GL943&gt;=11,INDEX($DG:$DG,$GK943+11),"")</f>
      </c>
      <c r="FH943">
        <f>IF($GL943&gt;=12,INDEX($DG:$DG,$GK943+12),"")</f>
      </c>
      <c r="FI943">
        <f>IF($GL943&gt;=13,INDEX($DG:$DG,$GK943+13),"")</f>
      </c>
      <c r="FJ943">
        <f>IF($GL943&gt;=14,INDEX($DG:$DG,$GK943+14),"")</f>
      </c>
      <c r="FK943">
        <f>IF($GL943&gt;=15,INDEX($DG:$DG,$GK943+15),"")</f>
      </c>
      <c r="FL943">
        <f>IF($GL943&gt;=16,INDEX($DG:$DG,$GK943+16),"")</f>
      </c>
      <c r="FM943">
        <f>IF($GL943&gt;=17,INDEX($DG:$DG,$GK943+17),"")</f>
      </c>
      <c r="FN943">
        <f>IF($GL943&gt;=18,INDEX($DG:$DG,$GK943+18),"")</f>
      </c>
      <c r="FO943">
        <f>IF($GL943&gt;=19,INDEX($DG:$DG,$GK943+19),"")</f>
      </c>
      <c r="FP943">
        <f>IF($GL943&gt;=20,INDEX($DG:$DG,$GK943+20),"")</f>
      </c>
      <c r="FQ943">
        <f>IF($GL943&gt;=21,INDEX($DG:$DG,$GK943+21),"")</f>
      </c>
      <c r="FR943">
        <f>IF($GL943&gt;=22,INDEX($DG:$DG,$GK943+22),"")</f>
      </c>
      <c r="FS943">
        <f>IF($GL943&gt;=23,INDEX($DG:$DG,$GK943+23),"")</f>
      </c>
      <c r="FT943">
        <f>IF($GL943&gt;=24,INDEX($DG:$DG,$GK943+24),"")</f>
      </c>
      <c r="FU943">
        <f>IF($GL943&gt;=25,INDEX($DG:$DG,$GK943+25),"")</f>
      </c>
      <c r="FV943">
        <f>IF($GL943&gt;=26,INDEX($DG:$DG,$GK943+26),"")</f>
      </c>
      <c r="FW943">
        <f>IF($GL943&gt;=27,INDEX($DG:$DG,$GK943+27),"")</f>
      </c>
      <c r="FX943">
        <f>IF($GL943&gt;=28,INDEX($DG:$DG,$GK943+28),"")</f>
      </c>
      <c r="FY943">
        <f>IF($GL943&gt;=29,INDEX($DG:$DG,$GK943+29),"")</f>
      </c>
      <c r="FZ943">
        <f>IF($GL943&gt;=30,INDEX($DG:$DG,$GK943+30),"")</f>
      </c>
      <c r="GA943">
        <f>IF($GL943&gt;=31,INDEX($DG:$DG,$GK943+31),"")</f>
      </c>
      <c r="GB943">
        <f>IF($GL943&gt;=32,INDEX($DG:$DG,$GK943+32),"")</f>
      </c>
      <c r="GC943">
        <f>IF($GL943&gt;=33,INDEX($DG:$DG,$GK943+33),"")</f>
      </c>
      <c r="GD943">
        <f>IF($GL943&gt;=34,INDEX($DG:$DG,$GK943+34),"")</f>
      </c>
      <c r="GE943">
        <f>IF($GL943&gt;=35,INDEX($DG:$DG,$GK943+35),"")</f>
      </c>
      <c r="GF943">
        <f>IF($GL943&gt;=36,INDEX($DG:$DG,$GK943+36),"")</f>
      </c>
      <c r="GG943">
        <f>IF($GL943&gt;=37,INDEX($DG:$DG,$GK943+37),"")</f>
      </c>
      <c r="GH943">
        <f>IF($GL943&gt;=38,INDEX($DG:$DG,$GK943+38),"")</f>
      </c>
      <c r="GI943">
        <f>IF($GL943&gt;=39,INDEX($DG:$DG,$GK943+39),"")</f>
      </c>
      <c r="GJ943">
        <f>IF($GL943&gt;=40,INDEX($DG:$DG,$GK943+40),"")</f>
      </c>
      <c r="GK943">
        <f>IFERROR(MATCH($DE943,$DF$2:$DF$166,0)+1,0)</f>
      </c>
      <c r="GL943">
        <f>IFERROR(INDEX($DH$2:$DH$166,MATCH($DE943,$DF$2:$DF$166,0)),0)</f>
      </c>
      <c r="GM943">
        <f>IFERROR(MATCH($H943,$DI$943:$EV$943,0),0)</f>
      </c>
      <c r="GN943">
        <f>IF($GM943&gt;0,INDEX($EW$943:$GJ$943,$GM943),"")</f>
      </c>
      <c r="GQ943">
        <f>IF($IZ943&gt;=1,INDEX($GO:$GO,$IY943+1),"")</f>
      </c>
      <c r="GR943">
        <f>IF($IZ943&gt;=2,INDEX($GO:$GO,$IY943+2),"")</f>
      </c>
      <c r="GS943">
        <f>IF($IZ943&gt;=3,INDEX($GO:$GO,$IY943+3),"")</f>
      </c>
      <c r="GT943">
        <f>IF($IZ943&gt;=4,INDEX($GO:$GO,$IY943+4),"")</f>
      </c>
      <c r="GU943">
        <f>IF($IZ943&gt;=5,INDEX($GO:$GO,$IY943+5),"")</f>
      </c>
      <c r="GV943">
        <f>IF($IZ943&gt;=6,INDEX($GO:$GO,$IY943+6),"")</f>
      </c>
      <c r="GW943">
        <f>IF($IZ943&gt;=7,INDEX($GO:$GO,$IY943+7),"")</f>
      </c>
      <c r="GX943">
        <f>IF($IZ943&gt;=8,INDEX($GO:$GO,$IY943+8),"")</f>
      </c>
      <c r="GY943">
        <f>IF($IZ943&gt;=9,INDEX($GO:$GO,$IY943+9),"")</f>
      </c>
      <c r="GZ943">
        <f>IF($IZ943&gt;=10,INDEX($GO:$GO,$IY943+10),"")</f>
      </c>
      <c r="HA943">
        <f>IF($IZ943&gt;=11,INDEX($GO:$GO,$IY943+11),"")</f>
      </c>
      <c r="HB943">
        <f>IF($IZ943&gt;=12,INDEX($GO:$GO,$IY943+12),"")</f>
      </c>
      <c r="HC943">
        <f>IF($IZ943&gt;=13,INDEX($GO:$GO,$IY943+13),"")</f>
      </c>
      <c r="HD943">
        <f>IF($IZ943&gt;=14,INDEX($GO:$GO,$IY943+14),"")</f>
      </c>
      <c r="HE943">
        <f>IF($IZ943&gt;=15,INDEX($GO:$GO,$IY943+15),"")</f>
      </c>
      <c r="HF943">
        <f>IF($IZ943&gt;=16,INDEX($GO:$GO,$IY943+16),"")</f>
      </c>
      <c r="HG943">
        <f>IF($IZ943&gt;=17,INDEX($GO:$GO,$IY943+17),"")</f>
      </c>
      <c r="HH943">
        <f>IF($IZ943&gt;=18,INDEX($GO:$GO,$IY943+18),"")</f>
      </c>
      <c r="HI943">
        <f>IF($IZ943&gt;=19,INDEX($GO:$GO,$IY943+19),"")</f>
      </c>
      <c r="HJ943">
        <f>IF($IZ943&gt;=20,INDEX($GO:$GO,$IY943+20),"")</f>
      </c>
      <c r="HK943">
        <f>IF($IZ943&gt;=21,INDEX($GO:$GO,$IY943+21),"")</f>
      </c>
      <c r="HL943">
        <f>IF($IZ943&gt;=22,INDEX($GO:$GO,$IY943+22),"")</f>
      </c>
      <c r="HM943">
        <f>IF($IZ943&gt;=23,INDEX($GO:$GO,$IY943+23),"")</f>
      </c>
      <c r="HN943">
        <f>IF($IZ943&gt;=24,INDEX($GO:$GO,$IY943+24),"")</f>
      </c>
      <c r="HO943">
        <f>IF($IZ943&gt;=25,INDEX($GO:$GO,$IY943+25),"")</f>
      </c>
      <c r="HP943">
        <f>IF($IZ943&gt;=26,INDEX($GO:$GO,$IY943+26),"")</f>
      </c>
      <c r="HQ943">
        <f>IF($IZ943&gt;=27,INDEX($GO:$GO,$IY943+27),"")</f>
      </c>
      <c r="HR943">
        <f>IF($IZ943&gt;=28,INDEX($GO:$GO,$IY943+28),"")</f>
      </c>
      <c r="HS943">
        <f>IF($IZ943&gt;=29,INDEX($GO:$GO,$IY943+29),"")</f>
      </c>
      <c r="HT943">
        <f>IF($IZ943&gt;=30,INDEX($GO:$GO,$IY943+30),"")</f>
      </c>
      <c r="HU943">
        <f>IF($IZ943&gt;=31,INDEX($GO:$GO,$IY943+31),"")</f>
      </c>
      <c r="HV943">
        <f>IF($IZ943&gt;=32,INDEX($GO:$GO,$IY943+32),"")</f>
      </c>
      <c r="HW943">
        <f>IF($IZ943&gt;=33,INDEX($GO:$GO,$IY943+33),"")</f>
      </c>
      <c r="HX943">
        <f>IF($IZ943&gt;=34,INDEX($GO:$GO,$IY943+34),"")</f>
      </c>
      <c r="HY943">
        <f>IF($IZ943&gt;=35,INDEX($GO:$GO,$IY943+35),"")</f>
      </c>
      <c r="HZ943">
        <f>IF($IZ943&gt;=36,INDEX($GO:$GO,$IY943+36),"")</f>
      </c>
      <c r="IA943">
        <f>IF($IZ943&gt;=37,INDEX($GO:$GO,$IY943+37),"")</f>
      </c>
      <c r="IB943">
        <f>IF($IZ943&gt;=38,INDEX($GO:$GO,$IY943+38),"")</f>
      </c>
      <c r="IC943">
        <f>IF($IZ943&gt;=39,INDEX($GO:$GO,$IY943+39),"")</f>
      </c>
      <c r="ID943">
        <f>IF($IZ943&gt;=40,INDEX($GO:$GO,$IY943+40),"")</f>
      </c>
      <c r="IE943">
        <f>IF($IZ943&gt;=41,INDEX($GO:$GO,$IY943+41),"")</f>
      </c>
      <c r="IF943">
        <f>IF($IZ943&gt;=42,INDEX($GO:$GO,$IY943+42),"")</f>
      </c>
      <c r="IG943">
        <f>IF($IZ943&gt;=43,INDEX($GO:$GO,$IY943+43),"")</f>
      </c>
      <c r="IH943">
        <f>IF($IZ943&gt;=44,INDEX($GO:$GO,$IY943+44),"")</f>
      </c>
      <c r="II943">
        <f>IF($IZ943&gt;=45,INDEX($GO:$GO,$IY943+45),"")</f>
      </c>
      <c r="IJ943">
        <f>IF($IZ943&gt;=46,INDEX($GO:$GO,$IY943+46),"")</f>
      </c>
      <c r="IK943">
        <f>IF($IZ943&gt;=47,INDEX($GO:$GO,$IY943+47),"")</f>
      </c>
      <c r="IL943">
        <f>IF($IZ943&gt;=48,INDEX($GO:$GO,$IY943+48),"")</f>
      </c>
      <c r="IM943">
        <f>IF($IZ943&gt;=49,INDEX($GO:$GO,$IY943+49),"")</f>
      </c>
      <c r="IN943">
        <f>IF($IZ943&gt;=50,INDEX($GO:$GO,$IY943+50),"")</f>
      </c>
      <c r="IO943">
        <f>IF($IZ943&gt;=51,INDEX($GO:$GO,$IY943+51),"")</f>
      </c>
      <c r="IP943">
        <f>IF($IZ943&gt;=52,INDEX($GO:$GO,$IY943+52),"")</f>
      </c>
      <c r="IQ943">
        <f>IF($IZ943&gt;=53,INDEX($GO:$GO,$IY943+53),"")</f>
      </c>
      <c r="IR943">
        <f>IF($IZ943&gt;=54,INDEX($GO:$GO,$IY943+54),"")</f>
      </c>
      <c r="IS943">
        <f>IF($IZ943&gt;=55,INDEX($GO:$GO,$IY943+55),"")</f>
      </c>
      <c r="IT943">
        <f>IF($IZ943&gt;=56,INDEX($GO:$GO,$IY943+56),"")</f>
      </c>
      <c r="IU943">
        <f>IF($IZ943&gt;=57,INDEX($GO:$GO,$IY943+57),"")</f>
      </c>
      <c r="IV943">
        <f>IF($IZ943&gt;=58,INDEX($GO:$GO,$IY943+58),"")</f>
      </c>
      <c r="IW943">
        <f>IF($IZ943&gt;=59,INDEX($GO:$GO,$IY943+59),"")</f>
      </c>
      <c r="IX943">
        <f>IF($IZ943&gt;=60,INDEX($GO:$GO,$IY943+60),"")</f>
      </c>
      <c r="IY943">
        <f>IFERROR(MATCH($GN943,$GO$2:$GO$827,0)+1,0)</f>
      </c>
      <c r="IZ943">
        <f>IFERROR(INDEX($GP$2:$GP$827,MATCH($GN943,$GO$2:$GO$827,0)),0)</f>
      </c>
      <c r="JA943" t="s">
        <v>23</v>
      </c>
      <c r="JB943" t="s">
        <v>23</v>
      </c>
    </row>
    <row r="944" spans="1:262" x14ac:dyDescent="0.25">
      <c r="F944" s="1"/>
      <c r="G944" s="1"/>
      <c r="H944" s="1"/>
      <c r="I944" s="1"/>
      <c r="J944" s="1">
        <f>IFERROR(IF(FIND(" - ",$F944)&gt;0,MID($F944,FIND(" - ",$F944)+3,LEN($F944)),""),"")</f>
      </c>
      <c r="L944" s="1"/>
      <c r="N944" t="s">
        <v>23</v>
      </c>
      <c r="P944">
        <f>IF(OR($N944="",$O944=""),"",IFERROR($N944/$O944,0))</f>
      </c>
      <c r="Q944">
        <f>IF($N944="","",
IF($G944="","",
IF(ISNUMBER(SEARCH("exempt",LOWER($G944))),0,
$N944*(VALUE(SUBSTITUTE($G944,"%",""))/100))))</f>
      </c>
      <c r="W944">
        <f>IF($N944="","",
SUM($N944,$Q944,$U944,$R944,$T944)-
IF($V944="",0,VALUE($V944)))</f>
      </c>
      <c r="AE944" t="s">
        <v>2261</v>
      </c>
      <c r="AM944">
        <f>IFERROR(LEFT($F944,FIND(" - ",$F944)-1),$F944)</f>
      </c>
      <c r="AP944">
        <f>IF($CE944&gt;=1,INDEX($AN:$AN,$CD944+1),"")</f>
      </c>
      <c r="AQ944">
        <f>IF($CE944&gt;=2,INDEX($AN:$AN,$CD944+2),"")</f>
      </c>
      <c r="AR944">
        <f>IF($CE944&gt;=3,INDEX($AN:$AN,$CD944+3),"")</f>
      </c>
      <c r="AS944">
        <f>IF($CE944&gt;=4,INDEX($AN:$AN,$CD944+4),"")</f>
      </c>
      <c r="AT944">
        <f>IF($CE944&gt;=5,INDEX($AN:$AN,$CD944+5),"")</f>
      </c>
      <c r="AU944">
        <f>IF($CE944&gt;=6,INDEX($AN:$AN,$CD944+6),"")</f>
      </c>
      <c r="AV944">
        <f>IF($CE944&gt;=7,INDEX($AN:$AN,$CD944+7),"")</f>
      </c>
      <c r="AW944">
        <f>IF($CE944&gt;=8,INDEX($AN:$AN,$CD944+8),"")</f>
      </c>
      <c r="AX944">
        <f>IF($CE944&gt;=9,INDEX($AN:$AN,$CD944+9),"")</f>
      </c>
      <c r="AY944">
        <f>IF($CE944&gt;=10,INDEX($AN:$AN,$CD944+10),"")</f>
      </c>
      <c r="AZ944">
        <f>IF($CE944&gt;=11,INDEX($AN:$AN,$CD944+11),"")</f>
      </c>
      <c r="BA944">
        <f>IF($CE944&gt;=12,INDEX($AN:$AN,$CD944+12),"")</f>
      </c>
      <c r="BB944">
        <f>IF($CE944&gt;=13,INDEX($AN:$AN,$CD944+13),"")</f>
      </c>
      <c r="BC944">
        <f>IF($CE944&gt;=14,INDEX($AN:$AN,$CD944+14),"")</f>
      </c>
      <c r="BD944">
        <f>IF($CE944&gt;=15,INDEX($AN:$AN,$CD944+15),"")</f>
      </c>
      <c r="BE944">
        <f>IF($CE944&gt;=16,INDEX($AN:$AN,$CD944+16),"")</f>
      </c>
      <c r="BF944">
        <f>IF($CE944&gt;=17,INDEX($AN:$AN,$CD944+17),"")</f>
      </c>
      <c r="BG944">
        <f>IF($CE944&gt;=18,INDEX($AN:$AN,$CD944+18),"")</f>
      </c>
      <c r="BH944">
        <f>IF($CE944&gt;=19,INDEX($AN:$AN,$CD944+19),"")</f>
      </c>
      <c r="BI944">
        <f>IF($CE944&gt;=20,INDEX($AN:$AN,$CD944+20),"")</f>
      </c>
      <c r="BJ944">
        <f>IF($CE944&gt;=21,INDEX($AN:$AN,$CD944+21),"")</f>
      </c>
      <c r="BK944">
        <f>IF($CE944&gt;=22,INDEX($AN:$AN,$CD944+22),"")</f>
      </c>
      <c r="BL944">
        <f>IF($CE944&gt;=23,INDEX($AN:$AN,$CD944+23),"")</f>
      </c>
      <c r="BM944">
        <f>IF($CE944&gt;=24,INDEX($AN:$AN,$CD944+24),"")</f>
      </c>
      <c r="BN944">
        <f>IF($CE944&gt;=25,INDEX($AN:$AN,$CD944+25),"")</f>
      </c>
      <c r="BO944">
        <f>IF($CE944&gt;=26,INDEX($AN:$AN,$CD944+26),"")</f>
      </c>
      <c r="BP944">
        <f>IF($CE944&gt;=27,INDEX($AN:$AN,$CD944+27),"")</f>
      </c>
      <c r="BQ944">
        <f>IF($CE944&gt;=28,INDEX($AN:$AN,$CD944+28),"")</f>
      </c>
      <c r="BR944">
        <f>IF($CE944&gt;=29,INDEX($AN:$AN,$CD944+29),"")</f>
      </c>
      <c r="BS944">
        <f>IF($CE944&gt;=30,INDEX($AN:$AN,$CD944+30),"")</f>
      </c>
      <c r="BT944">
        <f>IF($CE944&gt;=31,INDEX($AN:$AN,$CD944+31),"")</f>
      </c>
      <c r="BU944">
        <f>IF($CE944&gt;=32,INDEX($AN:$AN,$CD944+32),"")</f>
      </c>
      <c r="BV944">
        <f>IF($CE944&gt;=33,INDEX($AN:$AN,$CD944+33),"")</f>
      </c>
      <c r="BW944">
        <f>IF($CE944&gt;=34,INDEX($AN:$AN,$CD944+34),"")</f>
      </c>
      <c r="BX944">
        <f>IF($CE944&gt;=35,INDEX($AN:$AN,$CD944+35),"")</f>
      </c>
      <c r="BY944">
        <f>IF($CE944&gt;=36,INDEX($AN:$AN,$CD944+36),"")</f>
      </c>
      <c r="BZ944">
        <f>IF($CE944&gt;=37,INDEX($AN:$AN,$CD944+37),"")</f>
      </c>
      <c r="CA944">
        <f>IF($CE944&gt;=38,INDEX($AN:$AN,$CD944+38),"")</f>
      </c>
      <c r="CB944">
        <f>IF($CE944&gt;=39,INDEX($AN:$AN,$CD944+39),"")</f>
      </c>
      <c r="CC944">
        <f>IF($CE944&gt;=40,INDEX($AN:$AN,$CD944+40),"")</f>
      </c>
      <c r="CD944">
        <f>IFERROR(MATCH($AM944,$AN$2:$AN$133,0)+1,0)</f>
      </c>
      <c r="CE944">
        <f>IFERROR(INDEX($AO$2:$AO$133,MATCH($AM944,$AN$2:$AN$133,0)),0)</f>
      </c>
      <c r="CF944">
        <f>IFERROR(LEFT($K944,FIND(" - ",$K944)-1),$K944)</f>
      </c>
      <c r="CG944" t="s">
        <v>206</v>
      </c>
      <c r="CI944">
        <f>IF($DD944&gt;=1,INDEX($CG:$CG,$DC944+1),"")</f>
      </c>
      <c r="CJ944">
        <f>IF($DD944&gt;=2,INDEX($CG:$CG,$DC944+2),"")</f>
      </c>
      <c r="CK944">
        <f>IF($DD944&gt;=3,INDEX($CG:$CG,$DC944+3),"")</f>
      </c>
      <c r="CL944">
        <f>IF($DD944&gt;=4,INDEX($CG:$CG,$DC944+4),"")</f>
      </c>
      <c r="CM944">
        <f>IF($DD944&gt;=5,INDEX($CG:$CG,$DC944+5),"")</f>
      </c>
      <c r="CN944">
        <f>IF($DD944&gt;=6,INDEX($CG:$CG,$DC944+6),"")</f>
      </c>
      <c r="CO944">
        <f>IF($DD944&gt;=7,INDEX($CG:$CG,$DC944+7),"")</f>
      </c>
      <c r="CP944">
        <f>IF($DD944&gt;=8,INDEX($CG:$CG,$DC944+8),"")</f>
      </c>
      <c r="CQ944">
        <f>IF($DD944&gt;=9,INDEX($CG:$CG,$DC944+9),"")</f>
      </c>
      <c r="CR944">
        <f>IF($DD944&gt;=10,INDEX($CG:$CG,$DC944+10),"")</f>
      </c>
      <c r="CS944">
        <f>IF($DD944&gt;=11,INDEX($CG:$CG,$DC944+11),"")</f>
      </c>
      <c r="CT944">
        <f>IF($DD944&gt;=12,INDEX($CG:$CG,$DC944+12),"")</f>
      </c>
      <c r="CU944">
        <f>IF($DD944&gt;=13,INDEX($CG:$CG,$DC944+13),"")</f>
      </c>
      <c r="CV944">
        <f>IF($DD944&gt;=14,INDEX($CG:$CG,$DC944+14),"")</f>
      </c>
      <c r="CW944">
        <f>IF($DD944&gt;=15,INDEX($CG:$CG,$DC944+15),"")</f>
      </c>
      <c r="CX944">
        <f>IF($DD944&gt;=16,INDEX($CG:$CG,$DC944+16),"")</f>
      </c>
      <c r="CY944">
        <f>IF($DD944&gt;=17,INDEX($CG:$CG,$DC944+17),"")</f>
      </c>
      <c r="CZ944">
        <f>IF($DD944&gt;=18,INDEX($CG:$CG,$DC944+18),"")</f>
      </c>
      <c r="DA944">
        <f>IF($DD944&gt;=19,INDEX($CG:$CG,$DC944+19),"")</f>
      </c>
      <c r="DB944">
        <f>IF($DD944&gt;=20,INDEX($CG:$CG,$DC944+20),"")</f>
      </c>
      <c r="DC944">
        <f>IFERROR(MATCH($CF944,$CG$2:$CG$1558,0)+1,0)</f>
      </c>
      <c r="DD944">
        <f>IFERROR(INDEX($CH$2:$CH$1558,MATCH($CF944,$CG$2:$CG$1558,0)),0)</f>
      </c>
      <c r="DE944">
        <f>IFERROR(INDEX($AL:$AL,MATCH($G944,$AK:$AK,0))&amp;"","")</f>
      </c>
      <c r="DI944">
        <f>IF($GL944&gt;=1,INDEX($DF:$DF,$GK944+1),"")</f>
      </c>
      <c r="DJ944">
        <f>IF($GL944&gt;=2,INDEX($DF:$DF,$GK944+2),"")</f>
      </c>
      <c r="DK944">
        <f>IF($GL944&gt;=3,INDEX($DF:$DF,$GK944+3),"")</f>
      </c>
      <c r="DL944">
        <f>IF($GL944&gt;=4,INDEX($DF:$DF,$GK944+4),"")</f>
      </c>
      <c r="DM944">
        <f>IF($GL944&gt;=5,INDEX($DF:$DF,$GK944+5),"")</f>
      </c>
      <c r="DN944">
        <f>IF($GL944&gt;=6,INDEX($DF:$DF,$GK944+6),"")</f>
      </c>
      <c r="DO944">
        <f>IF($GL944&gt;=7,INDEX($DF:$DF,$GK944+7),"")</f>
      </c>
      <c r="DP944">
        <f>IF($GL944&gt;=8,INDEX($DF:$DF,$GK944+8),"")</f>
      </c>
      <c r="DQ944">
        <f>IF($GL944&gt;=9,INDEX($DF:$DF,$GK944+9),"")</f>
      </c>
      <c r="DR944">
        <f>IF($GL944&gt;=10,INDEX($DF:$DF,$GK944+10),"")</f>
      </c>
      <c r="DS944">
        <f>IF($GL944&gt;=11,INDEX($DF:$DF,$GK944+11),"")</f>
      </c>
      <c r="DT944">
        <f>IF($GL944&gt;=12,INDEX($DF:$DF,$GK944+12),"")</f>
      </c>
      <c r="DU944">
        <f>IF($GL944&gt;=13,INDEX($DF:$DF,$GK944+13),"")</f>
      </c>
      <c r="DV944">
        <f>IF($GL944&gt;=14,INDEX($DF:$DF,$GK944+14),"")</f>
      </c>
      <c r="DW944">
        <f>IF($GL944&gt;=15,INDEX($DF:$DF,$GK944+15),"")</f>
      </c>
      <c r="DX944">
        <f>IF($GL944&gt;=16,INDEX($DF:$DF,$GK944+16),"")</f>
      </c>
      <c r="DY944">
        <f>IF($GL944&gt;=17,INDEX($DF:$DF,$GK944+17),"")</f>
      </c>
      <c r="DZ944">
        <f>IF($GL944&gt;=18,INDEX($DF:$DF,$GK944+18),"")</f>
      </c>
      <c r="EA944">
        <f>IF($GL944&gt;=19,INDEX($DF:$DF,$GK944+19),"")</f>
      </c>
      <c r="EB944">
        <f>IF($GL944&gt;=20,INDEX($DF:$DF,$GK944+20),"")</f>
      </c>
      <c r="EC944">
        <f>IF($GL944&gt;=21,INDEX($DF:$DF,$GK944+21),"")</f>
      </c>
      <c r="ED944">
        <f>IF($GL944&gt;=22,INDEX($DF:$DF,$GK944+22),"")</f>
      </c>
      <c r="EE944">
        <f>IF($GL944&gt;=23,INDEX($DF:$DF,$GK944+23),"")</f>
      </c>
      <c r="EF944">
        <f>IF($GL944&gt;=24,INDEX($DF:$DF,$GK944+24),"")</f>
      </c>
      <c r="EG944">
        <f>IF($GL944&gt;=25,INDEX($DF:$DF,$GK944+25),"")</f>
      </c>
      <c r="EH944">
        <f>IF($GL944&gt;=26,INDEX($DF:$DF,$GK944+26),"")</f>
      </c>
      <c r="EI944">
        <f>IF($GL944&gt;=27,INDEX($DF:$DF,$GK944+27),"")</f>
      </c>
      <c r="EJ944">
        <f>IF($GL944&gt;=28,INDEX($DF:$DF,$GK944+28),"")</f>
      </c>
      <c r="EK944">
        <f>IF($GL944&gt;=29,INDEX($DF:$DF,$GK944+29),"")</f>
      </c>
      <c r="EL944">
        <f>IF($GL944&gt;=30,INDEX($DF:$DF,$GK944+30),"")</f>
      </c>
      <c r="EM944">
        <f>IF($GL944&gt;=31,INDEX($DF:$DF,$GK944+31),"")</f>
      </c>
      <c r="EN944">
        <f>IF($GL944&gt;=32,INDEX($DF:$DF,$GK944+32),"")</f>
      </c>
      <c r="EO944">
        <f>IF($GL944&gt;=33,INDEX($DF:$DF,$GK944+33),"")</f>
      </c>
      <c r="EP944">
        <f>IF($GL944&gt;=34,INDEX($DF:$DF,$GK944+34),"")</f>
      </c>
      <c r="EQ944">
        <f>IF($GL944&gt;=35,INDEX($DF:$DF,$GK944+35),"")</f>
      </c>
      <c r="ER944">
        <f>IF($GL944&gt;=36,INDEX($DF:$DF,$GK944+36),"")</f>
      </c>
      <c r="ES944">
        <f>IF($GL944&gt;=37,INDEX($DF:$DF,$GK944+37),"")</f>
      </c>
      <c r="ET944">
        <f>IF($GL944&gt;=38,INDEX($DF:$DF,$GK944+38),"")</f>
      </c>
      <c r="EU944">
        <f>IF($GL944&gt;=39,INDEX($DF:$DF,$GK944+39),"")</f>
      </c>
      <c r="EV944">
        <f>IF($GL944&gt;=40,INDEX($DF:$DF,$GK944+40),"")</f>
      </c>
      <c r="EW944">
        <f>IF($GL944&gt;=1,INDEX($DG:$DG,$GK944+1),"")</f>
      </c>
      <c r="EX944">
        <f>IF($GL944&gt;=2,INDEX($DG:$DG,$GK944+2),"")</f>
      </c>
      <c r="EY944">
        <f>IF($GL944&gt;=3,INDEX($DG:$DG,$GK944+3),"")</f>
      </c>
      <c r="EZ944">
        <f>IF($GL944&gt;=4,INDEX($DG:$DG,$GK944+4),"")</f>
      </c>
      <c r="FA944">
        <f>IF($GL944&gt;=5,INDEX($DG:$DG,$GK944+5),"")</f>
      </c>
      <c r="FB944">
        <f>IF($GL944&gt;=6,INDEX($DG:$DG,$GK944+6),"")</f>
      </c>
      <c r="FC944">
        <f>IF($GL944&gt;=7,INDEX($DG:$DG,$GK944+7),"")</f>
      </c>
      <c r="FD944">
        <f>IF($GL944&gt;=8,INDEX($DG:$DG,$GK944+8),"")</f>
      </c>
      <c r="FE944">
        <f>IF($GL944&gt;=9,INDEX($DG:$DG,$GK944+9),"")</f>
      </c>
      <c r="FF944">
        <f>IF($GL944&gt;=10,INDEX($DG:$DG,$GK944+10),"")</f>
      </c>
      <c r="FG944">
        <f>IF($GL944&gt;=11,INDEX($DG:$DG,$GK944+11),"")</f>
      </c>
      <c r="FH944">
        <f>IF($GL944&gt;=12,INDEX($DG:$DG,$GK944+12),"")</f>
      </c>
      <c r="FI944">
        <f>IF($GL944&gt;=13,INDEX($DG:$DG,$GK944+13),"")</f>
      </c>
      <c r="FJ944">
        <f>IF($GL944&gt;=14,INDEX($DG:$DG,$GK944+14),"")</f>
      </c>
      <c r="FK944">
        <f>IF($GL944&gt;=15,INDEX($DG:$DG,$GK944+15),"")</f>
      </c>
      <c r="FL944">
        <f>IF($GL944&gt;=16,INDEX($DG:$DG,$GK944+16),"")</f>
      </c>
      <c r="FM944">
        <f>IF($GL944&gt;=17,INDEX($DG:$DG,$GK944+17),"")</f>
      </c>
      <c r="FN944">
        <f>IF($GL944&gt;=18,INDEX($DG:$DG,$GK944+18),"")</f>
      </c>
      <c r="FO944">
        <f>IF($GL944&gt;=19,INDEX($DG:$DG,$GK944+19),"")</f>
      </c>
      <c r="FP944">
        <f>IF($GL944&gt;=20,INDEX($DG:$DG,$GK944+20),"")</f>
      </c>
      <c r="FQ944">
        <f>IF($GL944&gt;=21,INDEX($DG:$DG,$GK944+21),"")</f>
      </c>
      <c r="FR944">
        <f>IF($GL944&gt;=22,INDEX($DG:$DG,$GK944+22),"")</f>
      </c>
      <c r="FS944">
        <f>IF($GL944&gt;=23,INDEX($DG:$DG,$GK944+23),"")</f>
      </c>
      <c r="FT944">
        <f>IF($GL944&gt;=24,INDEX($DG:$DG,$GK944+24),"")</f>
      </c>
      <c r="FU944">
        <f>IF($GL944&gt;=25,INDEX($DG:$DG,$GK944+25),"")</f>
      </c>
      <c r="FV944">
        <f>IF($GL944&gt;=26,INDEX($DG:$DG,$GK944+26),"")</f>
      </c>
      <c r="FW944">
        <f>IF($GL944&gt;=27,INDEX($DG:$DG,$GK944+27),"")</f>
      </c>
      <c r="FX944">
        <f>IF($GL944&gt;=28,INDEX($DG:$DG,$GK944+28),"")</f>
      </c>
      <c r="FY944">
        <f>IF($GL944&gt;=29,INDEX($DG:$DG,$GK944+29),"")</f>
      </c>
      <c r="FZ944">
        <f>IF($GL944&gt;=30,INDEX($DG:$DG,$GK944+30),"")</f>
      </c>
      <c r="GA944">
        <f>IF($GL944&gt;=31,INDEX($DG:$DG,$GK944+31),"")</f>
      </c>
      <c r="GB944">
        <f>IF($GL944&gt;=32,INDEX($DG:$DG,$GK944+32),"")</f>
      </c>
      <c r="GC944">
        <f>IF($GL944&gt;=33,INDEX($DG:$DG,$GK944+33),"")</f>
      </c>
      <c r="GD944">
        <f>IF($GL944&gt;=34,INDEX($DG:$DG,$GK944+34),"")</f>
      </c>
      <c r="GE944">
        <f>IF($GL944&gt;=35,INDEX($DG:$DG,$GK944+35),"")</f>
      </c>
      <c r="GF944">
        <f>IF($GL944&gt;=36,INDEX($DG:$DG,$GK944+36),"")</f>
      </c>
      <c r="GG944">
        <f>IF($GL944&gt;=37,INDEX($DG:$DG,$GK944+37),"")</f>
      </c>
      <c r="GH944">
        <f>IF($GL944&gt;=38,INDEX($DG:$DG,$GK944+38),"")</f>
      </c>
      <c r="GI944">
        <f>IF($GL944&gt;=39,INDEX($DG:$DG,$GK944+39),"")</f>
      </c>
      <c r="GJ944">
        <f>IF($GL944&gt;=40,INDEX($DG:$DG,$GK944+40),"")</f>
      </c>
      <c r="GK944">
        <f>IFERROR(MATCH($DE944,$DF$2:$DF$166,0)+1,0)</f>
      </c>
      <c r="GL944">
        <f>IFERROR(INDEX($DH$2:$DH$166,MATCH($DE944,$DF$2:$DF$166,0)),0)</f>
      </c>
      <c r="GM944">
        <f>IFERROR(MATCH($H944,$DI$944:$EV$944,0),0)</f>
      </c>
      <c r="GN944">
        <f>IF($GM944&gt;0,INDEX($EW$944:$GJ$944,$GM944),"")</f>
      </c>
      <c r="GQ944">
        <f>IF($IZ944&gt;=1,INDEX($GO:$GO,$IY944+1),"")</f>
      </c>
      <c r="GR944">
        <f>IF($IZ944&gt;=2,INDEX($GO:$GO,$IY944+2),"")</f>
      </c>
      <c r="GS944">
        <f>IF($IZ944&gt;=3,INDEX($GO:$GO,$IY944+3),"")</f>
      </c>
      <c r="GT944">
        <f>IF($IZ944&gt;=4,INDEX($GO:$GO,$IY944+4),"")</f>
      </c>
      <c r="GU944">
        <f>IF($IZ944&gt;=5,INDEX($GO:$GO,$IY944+5),"")</f>
      </c>
      <c r="GV944">
        <f>IF($IZ944&gt;=6,INDEX($GO:$GO,$IY944+6),"")</f>
      </c>
      <c r="GW944">
        <f>IF($IZ944&gt;=7,INDEX($GO:$GO,$IY944+7),"")</f>
      </c>
      <c r="GX944">
        <f>IF($IZ944&gt;=8,INDEX($GO:$GO,$IY944+8),"")</f>
      </c>
      <c r="GY944">
        <f>IF($IZ944&gt;=9,INDEX($GO:$GO,$IY944+9),"")</f>
      </c>
      <c r="GZ944">
        <f>IF($IZ944&gt;=10,INDEX($GO:$GO,$IY944+10),"")</f>
      </c>
      <c r="HA944">
        <f>IF($IZ944&gt;=11,INDEX($GO:$GO,$IY944+11),"")</f>
      </c>
      <c r="HB944">
        <f>IF($IZ944&gt;=12,INDEX($GO:$GO,$IY944+12),"")</f>
      </c>
      <c r="HC944">
        <f>IF($IZ944&gt;=13,INDEX($GO:$GO,$IY944+13),"")</f>
      </c>
      <c r="HD944">
        <f>IF($IZ944&gt;=14,INDEX($GO:$GO,$IY944+14),"")</f>
      </c>
      <c r="HE944">
        <f>IF($IZ944&gt;=15,INDEX($GO:$GO,$IY944+15),"")</f>
      </c>
      <c r="HF944">
        <f>IF($IZ944&gt;=16,INDEX($GO:$GO,$IY944+16),"")</f>
      </c>
      <c r="HG944">
        <f>IF($IZ944&gt;=17,INDEX($GO:$GO,$IY944+17),"")</f>
      </c>
      <c r="HH944">
        <f>IF($IZ944&gt;=18,INDEX($GO:$GO,$IY944+18),"")</f>
      </c>
      <c r="HI944">
        <f>IF($IZ944&gt;=19,INDEX($GO:$GO,$IY944+19),"")</f>
      </c>
      <c r="HJ944">
        <f>IF($IZ944&gt;=20,INDEX($GO:$GO,$IY944+20),"")</f>
      </c>
      <c r="HK944">
        <f>IF($IZ944&gt;=21,INDEX($GO:$GO,$IY944+21),"")</f>
      </c>
      <c r="HL944">
        <f>IF($IZ944&gt;=22,INDEX($GO:$GO,$IY944+22),"")</f>
      </c>
      <c r="HM944">
        <f>IF($IZ944&gt;=23,INDEX($GO:$GO,$IY944+23),"")</f>
      </c>
      <c r="HN944">
        <f>IF($IZ944&gt;=24,INDEX($GO:$GO,$IY944+24),"")</f>
      </c>
      <c r="HO944">
        <f>IF($IZ944&gt;=25,INDEX($GO:$GO,$IY944+25),"")</f>
      </c>
      <c r="HP944">
        <f>IF($IZ944&gt;=26,INDEX($GO:$GO,$IY944+26),"")</f>
      </c>
      <c r="HQ944">
        <f>IF($IZ944&gt;=27,INDEX($GO:$GO,$IY944+27),"")</f>
      </c>
      <c r="HR944">
        <f>IF($IZ944&gt;=28,INDEX($GO:$GO,$IY944+28),"")</f>
      </c>
      <c r="HS944">
        <f>IF($IZ944&gt;=29,INDEX($GO:$GO,$IY944+29),"")</f>
      </c>
      <c r="HT944">
        <f>IF($IZ944&gt;=30,INDEX($GO:$GO,$IY944+30),"")</f>
      </c>
      <c r="HU944">
        <f>IF($IZ944&gt;=31,INDEX($GO:$GO,$IY944+31),"")</f>
      </c>
      <c r="HV944">
        <f>IF($IZ944&gt;=32,INDEX($GO:$GO,$IY944+32),"")</f>
      </c>
      <c r="HW944">
        <f>IF($IZ944&gt;=33,INDEX($GO:$GO,$IY944+33),"")</f>
      </c>
      <c r="HX944">
        <f>IF($IZ944&gt;=34,INDEX($GO:$GO,$IY944+34),"")</f>
      </c>
      <c r="HY944">
        <f>IF($IZ944&gt;=35,INDEX($GO:$GO,$IY944+35),"")</f>
      </c>
      <c r="HZ944">
        <f>IF($IZ944&gt;=36,INDEX($GO:$GO,$IY944+36),"")</f>
      </c>
      <c r="IA944">
        <f>IF($IZ944&gt;=37,INDEX($GO:$GO,$IY944+37),"")</f>
      </c>
      <c r="IB944">
        <f>IF($IZ944&gt;=38,INDEX($GO:$GO,$IY944+38),"")</f>
      </c>
      <c r="IC944">
        <f>IF($IZ944&gt;=39,INDEX($GO:$GO,$IY944+39),"")</f>
      </c>
      <c r="ID944">
        <f>IF($IZ944&gt;=40,INDEX($GO:$GO,$IY944+40),"")</f>
      </c>
      <c r="IE944">
        <f>IF($IZ944&gt;=41,INDEX($GO:$GO,$IY944+41),"")</f>
      </c>
      <c r="IF944">
        <f>IF($IZ944&gt;=42,INDEX($GO:$GO,$IY944+42),"")</f>
      </c>
      <c r="IG944">
        <f>IF($IZ944&gt;=43,INDEX($GO:$GO,$IY944+43),"")</f>
      </c>
      <c r="IH944">
        <f>IF($IZ944&gt;=44,INDEX($GO:$GO,$IY944+44),"")</f>
      </c>
      <c r="II944">
        <f>IF($IZ944&gt;=45,INDEX($GO:$GO,$IY944+45),"")</f>
      </c>
      <c r="IJ944">
        <f>IF($IZ944&gt;=46,INDEX($GO:$GO,$IY944+46),"")</f>
      </c>
      <c r="IK944">
        <f>IF($IZ944&gt;=47,INDEX($GO:$GO,$IY944+47),"")</f>
      </c>
      <c r="IL944">
        <f>IF($IZ944&gt;=48,INDEX($GO:$GO,$IY944+48),"")</f>
      </c>
      <c r="IM944">
        <f>IF($IZ944&gt;=49,INDEX($GO:$GO,$IY944+49),"")</f>
      </c>
      <c r="IN944">
        <f>IF($IZ944&gt;=50,INDEX($GO:$GO,$IY944+50),"")</f>
      </c>
      <c r="IO944">
        <f>IF($IZ944&gt;=51,INDEX($GO:$GO,$IY944+51),"")</f>
      </c>
      <c r="IP944">
        <f>IF($IZ944&gt;=52,INDEX($GO:$GO,$IY944+52),"")</f>
      </c>
      <c r="IQ944">
        <f>IF($IZ944&gt;=53,INDEX($GO:$GO,$IY944+53),"")</f>
      </c>
      <c r="IR944">
        <f>IF($IZ944&gt;=54,INDEX($GO:$GO,$IY944+54),"")</f>
      </c>
      <c r="IS944">
        <f>IF($IZ944&gt;=55,INDEX($GO:$GO,$IY944+55),"")</f>
      </c>
      <c r="IT944">
        <f>IF($IZ944&gt;=56,INDEX($GO:$GO,$IY944+56),"")</f>
      </c>
      <c r="IU944">
        <f>IF($IZ944&gt;=57,INDEX($GO:$GO,$IY944+57),"")</f>
      </c>
      <c r="IV944">
        <f>IF($IZ944&gt;=58,INDEX($GO:$GO,$IY944+58),"")</f>
      </c>
      <c r="IW944">
        <f>IF($IZ944&gt;=59,INDEX($GO:$GO,$IY944+59),"")</f>
      </c>
      <c r="IX944">
        <f>IF($IZ944&gt;=60,INDEX($GO:$GO,$IY944+60),"")</f>
      </c>
      <c r="IY944">
        <f>IFERROR(MATCH($GN944,$GO$2:$GO$827,0)+1,0)</f>
      </c>
      <c r="IZ944">
        <f>IFERROR(INDEX($GP$2:$GP$827,MATCH($GN944,$GO$2:$GO$827,0)),0)</f>
      </c>
      <c r="JA944" t="s">
        <v>23</v>
      </c>
      <c r="JB944" t="s">
        <v>23</v>
      </c>
    </row>
    <row r="945" spans="1:262" x14ac:dyDescent="0.25">
      <c r="F945" s="1"/>
      <c r="G945" s="1"/>
      <c r="H945" s="1"/>
      <c r="I945" s="1"/>
      <c r="J945" s="1">
        <f>IFERROR(IF(FIND(" - ",$F945)&gt;0,MID($F945,FIND(" - ",$F945)+3,LEN($F945)),""),"")</f>
      </c>
      <c r="L945" s="1"/>
      <c r="N945" t="s">
        <v>23</v>
      </c>
      <c r="P945">
        <f>IF(OR($N945="",$O945=""),"",IFERROR($N945/$O945,0))</f>
      </c>
      <c r="Q945">
        <f>IF($N945="","",
IF($G945="","",
IF(ISNUMBER(SEARCH("exempt",LOWER($G945))),0,
$N945*(VALUE(SUBSTITUTE($G945,"%",""))/100))))</f>
      </c>
      <c r="W945">
        <f>IF($N945="","",
SUM($N945,$Q945,$U945,$R945,$T945)-
IF($V945="",0,VALUE($V945)))</f>
      </c>
      <c r="AE945" t="s">
        <v>2262</v>
      </c>
      <c r="AM945">
        <f>IFERROR(LEFT($F945,FIND(" - ",$F945)-1),$F945)</f>
      </c>
      <c r="AP945">
        <f>IF($CE945&gt;=1,INDEX($AN:$AN,$CD945+1),"")</f>
      </c>
      <c r="AQ945">
        <f>IF($CE945&gt;=2,INDEX($AN:$AN,$CD945+2),"")</f>
      </c>
      <c r="AR945">
        <f>IF($CE945&gt;=3,INDEX($AN:$AN,$CD945+3),"")</f>
      </c>
      <c r="AS945">
        <f>IF($CE945&gt;=4,INDEX($AN:$AN,$CD945+4),"")</f>
      </c>
      <c r="AT945">
        <f>IF($CE945&gt;=5,INDEX($AN:$AN,$CD945+5),"")</f>
      </c>
      <c r="AU945">
        <f>IF($CE945&gt;=6,INDEX($AN:$AN,$CD945+6),"")</f>
      </c>
      <c r="AV945">
        <f>IF($CE945&gt;=7,INDEX($AN:$AN,$CD945+7),"")</f>
      </c>
      <c r="AW945">
        <f>IF($CE945&gt;=8,INDEX($AN:$AN,$CD945+8),"")</f>
      </c>
      <c r="AX945">
        <f>IF($CE945&gt;=9,INDEX($AN:$AN,$CD945+9),"")</f>
      </c>
      <c r="AY945">
        <f>IF($CE945&gt;=10,INDEX($AN:$AN,$CD945+10),"")</f>
      </c>
      <c r="AZ945">
        <f>IF($CE945&gt;=11,INDEX($AN:$AN,$CD945+11),"")</f>
      </c>
      <c r="BA945">
        <f>IF($CE945&gt;=12,INDEX($AN:$AN,$CD945+12),"")</f>
      </c>
      <c r="BB945">
        <f>IF($CE945&gt;=13,INDEX($AN:$AN,$CD945+13),"")</f>
      </c>
      <c r="BC945">
        <f>IF($CE945&gt;=14,INDEX($AN:$AN,$CD945+14),"")</f>
      </c>
      <c r="BD945">
        <f>IF($CE945&gt;=15,INDEX($AN:$AN,$CD945+15),"")</f>
      </c>
      <c r="BE945">
        <f>IF($CE945&gt;=16,INDEX($AN:$AN,$CD945+16),"")</f>
      </c>
      <c r="BF945">
        <f>IF($CE945&gt;=17,INDEX($AN:$AN,$CD945+17),"")</f>
      </c>
      <c r="BG945">
        <f>IF($CE945&gt;=18,INDEX($AN:$AN,$CD945+18),"")</f>
      </c>
      <c r="BH945">
        <f>IF($CE945&gt;=19,INDEX($AN:$AN,$CD945+19),"")</f>
      </c>
      <c r="BI945">
        <f>IF($CE945&gt;=20,INDEX($AN:$AN,$CD945+20),"")</f>
      </c>
      <c r="BJ945">
        <f>IF($CE945&gt;=21,INDEX($AN:$AN,$CD945+21),"")</f>
      </c>
      <c r="BK945">
        <f>IF($CE945&gt;=22,INDEX($AN:$AN,$CD945+22),"")</f>
      </c>
      <c r="BL945">
        <f>IF($CE945&gt;=23,INDEX($AN:$AN,$CD945+23),"")</f>
      </c>
      <c r="BM945">
        <f>IF($CE945&gt;=24,INDEX($AN:$AN,$CD945+24),"")</f>
      </c>
      <c r="BN945">
        <f>IF($CE945&gt;=25,INDEX($AN:$AN,$CD945+25),"")</f>
      </c>
      <c r="BO945">
        <f>IF($CE945&gt;=26,INDEX($AN:$AN,$CD945+26),"")</f>
      </c>
      <c r="BP945">
        <f>IF($CE945&gt;=27,INDEX($AN:$AN,$CD945+27),"")</f>
      </c>
      <c r="BQ945">
        <f>IF($CE945&gt;=28,INDEX($AN:$AN,$CD945+28),"")</f>
      </c>
      <c r="BR945">
        <f>IF($CE945&gt;=29,INDEX($AN:$AN,$CD945+29),"")</f>
      </c>
      <c r="BS945">
        <f>IF($CE945&gt;=30,INDEX($AN:$AN,$CD945+30),"")</f>
      </c>
      <c r="BT945">
        <f>IF($CE945&gt;=31,INDEX($AN:$AN,$CD945+31),"")</f>
      </c>
      <c r="BU945">
        <f>IF($CE945&gt;=32,INDEX($AN:$AN,$CD945+32),"")</f>
      </c>
      <c r="BV945">
        <f>IF($CE945&gt;=33,INDEX($AN:$AN,$CD945+33),"")</f>
      </c>
      <c r="BW945">
        <f>IF($CE945&gt;=34,INDEX($AN:$AN,$CD945+34),"")</f>
      </c>
      <c r="BX945">
        <f>IF($CE945&gt;=35,INDEX($AN:$AN,$CD945+35),"")</f>
      </c>
      <c r="BY945">
        <f>IF($CE945&gt;=36,INDEX($AN:$AN,$CD945+36),"")</f>
      </c>
      <c r="BZ945">
        <f>IF($CE945&gt;=37,INDEX($AN:$AN,$CD945+37),"")</f>
      </c>
      <c r="CA945">
        <f>IF($CE945&gt;=38,INDEX($AN:$AN,$CD945+38),"")</f>
      </c>
      <c r="CB945">
        <f>IF($CE945&gt;=39,INDEX($AN:$AN,$CD945+39),"")</f>
      </c>
      <c r="CC945">
        <f>IF($CE945&gt;=40,INDEX($AN:$AN,$CD945+40),"")</f>
      </c>
      <c r="CD945">
        <f>IFERROR(MATCH($AM945,$AN$2:$AN$133,0)+1,0)</f>
      </c>
      <c r="CE945">
        <f>IFERROR(INDEX($AO$2:$AO$133,MATCH($AM945,$AN$2:$AN$133,0)),0)</f>
      </c>
      <c r="CF945">
        <f>IFERROR(LEFT($K945,FIND(" - ",$K945)-1),$K945)</f>
      </c>
      <c r="CG945" t="s">
        <v>2263</v>
      </c>
      <c r="CH945">
        <v>1</v>
      </c>
      <c r="CI945">
        <f>IF($DD945&gt;=1,INDEX($CG:$CG,$DC945+1),"")</f>
      </c>
      <c r="CJ945">
        <f>IF($DD945&gt;=2,INDEX($CG:$CG,$DC945+2),"")</f>
      </c>
      <c r="CK945">
        <f>IF($DD945&gt;=3,INDEX($CG:$CG,$DC945+3),"")</f>
      </c>
      <c r="CL945">
        <f>IF($DD945&gt;=4,INDEX($CG:$CG,$DC945+4),"")</f>
      </c>
      <c r="CM945">
        <f>IF($DD945&gt;=5,INDEX($CG:$CG,$DC945+5),"")</f>
      </c>
      <c r="CN945">
        <f>IF($DD945&gt;=6,INDEX($CG:$CG,$DC945+6),"")</f>
      </c>
      <c r="CO945">
        <f>IF($DD945&gt;=7,INDEX($CG:$CG,$DC945+7),"")</f>
      </c>
      <c r="CP945">
        <f>IF($DD945&gt;=8,INDEX($CG:$CG,$DC945+8),"")</f>
      </c>
      <c r="CQ945">
        <f>IF($DD945&gt;=9,INDEX($CG:$CG,$DC945+9),"")</f>
      </c>
      <c r="CR945">
        <f>IF($DD945&gt;=10,INDEX($CG:$CG,$DC945+10),"")</f>
      </c>
      <c r="CS945">
        <f>IF($DD945&gt;=11,INDEX($CG:$CG,$DC945+11),"")</f>
      </c>
      <c r="CT945">
        <f>IF($DD945&gt;=12,INDEX($CG:$CG,$DC945+12),"")</f>
      </c>
      <c r="CU945">
        <f>IF($DD945&gt;=13,INDEX($CG:$CG,$DC945+13),"")</f>
      </c>
      <c r="CV945">
        <f>IF($DD945&gt;=14,INDEX($CG:$CG,$DC945+14),"")</f>
      </c>
      <c r="CW945">
        <f>IF($DD945&gt;=15,INDEX($CG:$CG,$DC945+15),"")</f>
      </c>
      <c r="CX945">
        <f>IF($DD945&gt;=16,INDEX($CG:$CG,$DC945+16),"")</f>
      </c>
      <c r="CY945">
        <f>IF($DD945&gt;=17,INDEX($CG:$CG,$DC945+17),"")</f>
      </c>
      <c r="CZ945">
        <f>IF($DD945&gt;=18,INDEX($CG:$CG,$DC945+18),"")</f>
      </c>
      <c r="DA945">
        <f>IF($DD945&gt;=19,INDEX($CG:$CG,$DC945+19),"")</f>
      </c>
      <c r="DB945">
        <f>IF($DD945&gt;=20,INDEX($CG:$CG,$DC945+20),"")</f>
      </c>
      <c r="DC945">
        <f>IFERROR(MATCH($CF945,$CG$2:$CG$1558,0)+1,0)</f>
      </c>
      <c r="DD945">
        <f>IFERROR(INDEX($CH$2:$CH$1558,MATCH($CF945,$CG$2:$CG$1558,0)),0)</f>
      </c>
      <c r="DE945">
        <f>IFERROR(INDEX($AL:$AL,MATCH($G945,$AK:$AK,0))&amp;"","")</f>
      </c>
      <c r="DI945">
        <f>IF($GL945&gt;=1,INDEX($DF:$DF,$GK945+1),"")</f>
      </c>
      <c r="DJ945">
        <f>IF($GL945&gt;=2,INDEX($DF:$DF,$GK945+2),"")</f>
      </c>
      <c r="DK945">
        <f>IF($GL945&gt;=3,INDEX($DF:$DF,$GK945+3),"")</f>
      </c>
      <c r="DL945">
        <f>IF($GL945&gt;=4,INDEX($DF:$DF,$GK945+4),"")</f>
      </c>
      <c r="DM945">
        <f>IF($GL945&gt;=5,INDEX($DF:$DF,$GK945+5),"")</f>
      </c>
      <c r="DN945">
        <f>IF($GL945&gt;=6,INDEX($DF:$DF,$GK945+6),"")</f>
      </c>
      <c r="DO945">
        <f>IF($GL945&gt;=7,INDEX($DF:$DF,$GK945+7),"")</f>
      </c>
      <c r="DP945">
        <f>IF($GL945&gt;=8,INDEX($DF:$DF,$GK945+8),"")</f>
      </c>
      <c r="DQ945">
        <f>IF($GL945&gt;=9,INDEX($DF:$DF,$GK945+9),"")</f>
      </c>
      <c r="DR945">
        <f>IF($GL945&gt;=10,INDEX($DF:$DF,$GK945+10),"")</f>
      </c>
      <c r="DS945">
        <f>IF($GL945&gt;=11,INDEX($DF:$DF,$GK945+11),"")</f>
      </c>
      <c r="DT945">
        <f>IF($GL945&gt;=12,INDEX($DF:$DF,$GK945+12),"")</f>
      </c>
      <c r="DU945">
        <f>IF($GL945&gt;=13,INDEX($DF:$DF,$GK945+13),"")</f>
      </c>
      <c r="DV945">
        <f>IF($GL945&gt;=14,INDEX($DF:$DF,$GK945+14),"")</f>
      </c>
      <c r="DW945">
        <f>IF($GL945&gt;=15,INDEX($DF:$DF,$GK945+15),"")</f>
      </c>
      <c r="DX945">
        <f>IF($GL945&gt;=16,INDEX($DF:$DF,$GK945+16),"")</f>
      </c>
      <c r="DY945">
        <f>IF($GL945&gt;=17,INDEX($DF:$DF,$GK945+17),"")</f>
      </c>
      <c r="DZ945">
        <f>IF($GL945&gt;=18,INDEX($DF:$DF,$GK945+18),"")</f>
      </c>
      <c r="EA945">
        <f>IF($GL945&gt;=19,INDEX($DF:$DF,$GK945+19),"")</f>
      </c>
      <c r="EB945">
        <f>IF($GL945&gt;=20,INDEX($DF:$DF,$GK945+20),"")</f>
      </c>
      <c r="EC945">
        <f>IF($GL945&gt;=21,INDEX($DF:$DF,$GK945+21),"")</f>
      </c>
      <c r="ED945">
        <f>IF($GL945&gt;=22,INDEX($DF:$DF,$GK945+22),"")</f>
      </c>
      <c r="EE945">
        <f>IF($GL945&gt;=23,INDEX($DF:$DF,$GK945+23),"")</f>
      </c>
      <c r="EF945">
        <f>IF($GL945&gt;=24,INDEX($DF:$DF,$GK945+24),"")</f>
      </c>
      <c r="EG945">
        <f>IF($GL945&gt;=25,INDEX($DF:$DF,$GK945+25),"")</f>
      </c>
      <c r="EH945">
        <f>IF($GL945&gt;=26,INDEX($DF:$DF,$GK945+26),"")</f>
      </c>
      <c r="EI945">
        <f>IF($GL945&gt;=27,INDEX($DF:$DF,$GK945+27),"")</f>
      </c>
      <c r="EJ945">
        <f>IF($GL945&gt;=28,INDEX($DF:$DF,$GK945+28),"")</f>
      </c>
      <c r="EK945">
        <f>IF($GL945&gt;=29,INDEX($DF:$DF,$GK945+29),"")</f>
      </c>
      <c r="EL945">
        <f>IF($GL945&gt;=30,INDEX($DF:$DF,$GK945+30),"")</f>
      </c>
      <c r="EM945">
        <f>IF($GL945&gt;=31,INDEX($DF:$DF,$GK945+31),"")</f>
      </c>
      <c r="EN945">
        <f>IF($GL945&gt;=32,INDEX($DF:$DF,$GK945+32),"")</f>
      </c>
      <c r="EO945">
        <f>IF($GL945&gt;=33,INDEX($DF:$DF,$GK945+33),"")</f>
      </c>
      <c r="EP945">
        <f>IF($GL945&gt;=34,INDEX($DF:$DF,$GK945+34),"")</f>
      </c>
      <c r="EQ945">
        <f>IF($GL945&gt;=35,INDEX($DF:$DF,$GK945+35),"")</f>
      </c>
      <c r="ER945">
        <f>IF($GL945&gt;=36,INDEX($DF:$DF,$GK945+36),"")</f>
      </c>
      <c r="ES945">
        <f>IF($GL945&gt;=37,INDEX($DF:$DF,$GK945+37),"")</f>
      </c>
      <c r="ET945">
        <f>IF($GL945&gt;=38,INDEX($DF:$DF,$GK945+38),"")</f>
      </c>
      <c r="EU945">
        <f>IF($GL945&gt;=39,INDEX($DF:$DF,$GK945+39),"")</f>
      </c>
      <c r="EV945">
        <f>IF($GL945&gt;=40,INDEX($DF:$DF,$GK945+40),"")</f>
      </c>
      <c r="EW945">
        <f>IF($GL945&gt;=1,INDEX($DG:$DG,$GK945+1),"")</f>
      </c>
      <c r="EX945">
        <f>IF($GL945&gt;=2,INDEX($DG:$DG,$GK945+2),"")</f>
      </c>
      <c r="EY945">
        <f>IF($GL945&gt;=3,INDEX($DG:$DG,$GK945+3),"")</f>
      </c>
      <c r="EZ945">
        <f>IF($GL945&gt;=4,INDEX($DG:$DG,$GK945+4),"")</f>
      </c>
      <c r="FA945">
        <f>IF($GL945&gt;=5,INDEX($DG:$DG,$GK945+5),"")</f>
      </c>
      <c r="FB945">
        <f>IF($GL945&gt;=6,INDEX($DG:$DG,$GK945+6),"")</f>
      </c>
      <c r="FC945">
        <f>IF($GL945&gt;=7,INDEX($DG:$DG,$GK945+7),"")</f>
      </c>
      <c r="FD945">
        <f>IF($GL945&gt;=8,INDEX($DG:$DG,$GK945+8),"")</f>
      </c>
      <c r="FE945">
        <f>IF($GL945&gt;=9,INDEX($DG:$DG,$GK945+9),"")</f>
      </c>
      <c r="FF945">
        <f>IF($GL945&gt;=10,INDEX($DG:$DG,$GK945+10),"")</f>
      </c>
      <c r="FG945">
        <f>IF($GL945&gt;=11,INDEX($DG:$DG,$GK945+11),"")</f>
      </c>
      <c r="FH945">
        <f>IF($GL945&gt;=12,INDEX($DG:$DG,$GK945+12),"")</f>
      </c>
      <c r="FI945">
        <f>IF($GL945&gt;=13,INDEX($DG:$DG,$GK945+13),"")</f>
      </c>
      <c r="FJ945">
        <f>IF($GL945&gt;=14,INDEX($DG:$DG,$GK945+14),"")</f>
      </c>
      <c r="FK945">
        <f>IF($GL945&gt;=15,INDEX($DG:$DG,$GK945+15),"")</f>
      </c>
      <c r="FL945">
        <f>IF($GL945&gt;=16,INDEX($DG:$DG,$GK945+16),"")</f>
      </c>
      <c r="FM945">
        <f>IF($GL945&gt;=17,INDEX($DG:$DG,$GK945+17),"")</f>
      </c>
      <c r="FN945">
        <f>IF($GL945&gt;=18,INDEX($DG:$DG,$GK945+18),"")</f>
      </c>
      <c r="FO945">
        <f>IF($GL945&gt;=19,INDEX($DG:$DG,$GK945+19),"")</f>
      </c>
      <c r="FP945">
        <f>IF($GL945&gt;=20,INDEX($DG:$DG,$GK945+20),"")</f>
      </c>
      <c r="FQ945">
        <f>IF($GL945&gt;=21,INDEX($DG:$DG,$GK945+21),"")</f>
      </c>
      <c r="FR945">
        <f>IF($GL945&gt;=22,INDEX($DG:$DG,$GK945+22),"")</f>
      </c>
      <c r="FS945">
        <f>IF($GL945&gt;=23,INDEX($DG:$DG,$GK945+23),"")</f>
      </c>
      <c r="FT945">
        <f>IF($GL945&gt;=24,INDEX($DG:$DG,$GK945+24),"")</f>
      </c>
      <c r="FU945">
        <f>IF($GL945&gt;=25,INDEX($DG:$DG,$GK945+25),"")</f>
      </c>
      <c r="FV945">
        <f>IF($GL945&gt;=26,INDEX($DG:$DG,$GK945+26),"")</f>
      </c>
      <c r="FW945">
        <f>IF($GL945&gt;=27,INDEX($DG:$DG,$GK945+27),"")</f>
      </c>
      <c r="FX945">
        <f>IF($GL945&gt;=28,INDEX($DG:$DG,$GK945+28),"")</f>
      </c>
      <c r="FY945">
        <f>IF($GL945&gt;=29,INDEX($DG:$DG,$GK945+29),"")</f>
      </c>
      <c r="FZ945">
        <f>IF($GL945&gt;=30,INDEX($DG:$DG,$GK945+30),"")</f>
      </c>
      <c r="GA945">
        <f>IF($GL945&gt;=31,INDEX($DG:$DG,$GK945+31),"")</f>
      </c>
      <c r="GB945">
        <f>IF($GL945&gt;=32,INDEX($DG:$DG,$GK945+32),"")</f>
      </c>
      <c r="GC945">
        <f>IF($GL945&gt;=33,INDEX($DG:$DG,$GK945+33),"")</f>
      </c>
      <c r="GD945">
        <f>IF($GL945&gt;=34,INDEX($DG:$DG,$GK945+34),"")</f>
      </c>
      <c r="GE945">
        <f>IF($GL945&gt;=35,INDEX($DG:$DG,$GK945+35),"")</f>
      </c>
      <c r="GF945">
        <f>IF($GL945&gt;=36,INDEX($DG:$DG,$GK945+36),"")</f>
      </c>
      <c r="GG945">
        <f>IF($GL945&gt;=37,INDEX($DG:$DG,$GK945+37),"")</f>
      </c>
      <c r="GH945">
        <f>IF($GL945&gt;=38,INDEX($DG:$DG,$GK945+38),"")</f>
      </c>
      <c r="GI945">
        <f>IF($GL945&gt;=39,INDEX($DG:$DG,$GK945+39),"")</f>
      </c>
      <c r="GJ945">
        <f>IF($GL945&gt;=40,INDEX($DG:$DG,$GK945+40),"")</f>
      </c>
      <c r="GK945">
        <f>IFERROR(MATCH($DE945,$DF$2:$DF$166,0)+1,0)</f>
      </c>
      <c r="GL945">
        <f>IFERROR(INDEX($DH$2:$DH$166,MATCH($DE945,$DF$2:$DF$166,0)),0)</f>
      </c>
      <c r="GM945">
        <f>IFERROR(MATCH($H945,$DI$945:$EV$945,0),0)</f>
      </c>
      <c r="GN945">
        <f>IF($GM945&gt;0,INDEX($EW$945:$GJ$945,$GM945),"")</f>
      </c>
      <c r="GQ945">
        <f>IF($IZ945&gt;=1,INDEX($GO:$GO,$IY945+1),"")</f>
      </c>
      <c r="GR945">
        <f>IF($IZ945&gt;=2,INDEX($GO:$GO,$IY945+2),"")</f>
      </c>
      <c r="GS945">
        <f>IF($IZ945&gt;=3,INDEX($GO:$GO,$IY945+3),"")</f>
      </c>
      <c r="GT945">
        <f>IF($IZ945&gt;=4,INDEX($GO:$GO,$IY945+4),"")</f>
      </c>
      <c r="GU945">
        <f>IF($IZ945&gt;=5,INDEX($GO:$GO,$IY945+5),"")</f>
      </c>
      <c r="GV945">
        <f>IF($IZ945&gt;=6,INDEX($GO:$GO,$IY945+6),"")</f>
      </c>
      <c r="GW945">
        <f>IF($IZ945&gt;=7,INDEX($GO:$GO,$IY945+7),"")</f>
      </c>
      <c r="GX945">
        <f>IF($IZ945&gt;=8,INDEX($GO:$GO,$IY945+8),"")</f>
      </c>
      <c r="GY945">
        <f>IF($IZ945&gt;=9,INDEX($GO:$GO,$IY945+9),"")</f>
      </c>
      <c r="GZ945">
        <f>IF($IZ945&gt;=10,INDEX($GO:$GO,$IY945+10),"")</f>
      </c>
      <c r="HA945">
        <f>IF($IZ945&gt;=11,INDEX($GO:$GO,$IY945+11),"")</f>
      </c>
      <c r="HB945">
        <f>IF($IZ945&gt;=12,INDEX($GO:$GO,$IY945+12),"")</f>
      </c>
      <c r="HC945">
        <f>IF($IZ945&gt;=13,INDEX($GO:$GO,$IY945+13),"")</f>
      </c>
      <c r="HD945">
        <f>IF($IZ945&gt;=14,INDEX($GO:$GO,$IY945+14),"")</f>
      </c>
      <c r="HE945">
        <f>IF($IZ945&gt;=15,INDEX($GO:$GO,$IY945+15),"")</f>
      </c>
      <c r="HF945">
        <f>IF($IZ945&gt;=16,INDEX($GO:$GO,$IY945+16),"")</f>
      </c>
      <c r="HG945">
        <f>IF($IZ945&gt;=17,INDEX($GO:$GO,$IY945+17),"")</f>
      </c>
      <c r="HH945">
        <f>IF($IZ945&gt;=18,INDEX($GO:$GO,$IY945+18),"")</f>
      </c>
      <c r="HI945">
        <f>IF($IZ945&gt;=19,INDEX($GO:$GO,$IY945+19),"")</f>
      </c>
      <c r="HJ945">
        <f>IF($IZ945&gt;=20,INDEX($GO:$GO,$IY945+20),"")</f>
      </c>
      <c r="HK945">
        <f>IF($IZ945&gt;=21,INDEX($GO:$GO,$IY945+21),"")</f>
      </c>
      <c r="HL945">
        <f>IF($IZ945&gt;=22,INDEX($GO:$GO,$IY945+22),"")</f>
      </c>
      <c r="HM945">
        <f>IF($IZ945&gt;=23,INDEX($GO:$GO,$IY945+23),"")</f>
      </c>
      <c r="HN945">
        <f>IF($IZ945&gt;=24,INDEX($GO:$GO,$IY945+24),"")</f>
      </c>
      <c r="HO945">
        <f>IF($IZ945&gt;=25,INDEX($GO:$GO,$IY945+25),"")</f>
      </c>
      <c r="HP945">
        <f>IF($IZ945&gt;=26,INDEX($GO:$GO,$IY945+26),"")</f>
      </c>
      <c r="HQ945">
        <f>IF($IZ945&gt;=27,INDEX($GO:$GO,$IY945+27),"")</f>
      </c>
      <c r="HR945">
        <f>IF($IZ945&gt;=28,INDEX($GO:$GO,$IY945+28),"")</f>
      </c>
      <c r="HS945">
        <f>IF($IZ945&gt;=29,INDEX($GO:$GO,$IY945+29),"")</f>
      </c>
      <c r="HT945">
        <f>IF($IZ945&gt;=30,INDEX($GO:$GO,$IY945+30),"")</f>
      </c>
      <c r="HU945">
        <f>IF($IZ945&gt;=31,INDEX($GO:$GO,$IY945+31),"")</f>
      </c>
      <c r="HV945">
        <f>IF($IZ945&gt;=32,INDEX($GO:$GO,$IY945+32),"")</f>
      </c>
      <c r="HW945">
        <f>IF($IZ945&gt;=33,INDEX($GO:$GO,$IY945+33),"")</f>
      </c>
      <c r="HX945">
        <f>IF($IZ945&gt;=34,INDEX($GO:$GO,$IY945+34),"")</f>
      </c>
      <c r="HY945">
        <f>IF($IZ945&gt;=35,INDEX($GO:$GO,$IY945+35),"")</f>
      </c>
      <c r="HZ945">
        <f>IF($IZ945&gt;=36,INDEX($GO:$GO,$IY945+36),"")</f>
      </c>
      <c r="IA945">
        <f>IF($IZ945&gt;=37,INDEX($GO:$GO,$IY945+37),"")</f>
      </c>
      <c r="IB945">
        <f>IF($IZ945&gt;=38,INDEX($GO:$GO,$IY945+38),"")</f>
      </c>
      <c r="IC945">
        <f>IF($IZ945&gt;=39,INDEX($GO:$GO,$IY945+39),"")</f>
      </c>
      <c r="ID945">
        <f>IF($IZ945&gt;=40,INDEX($GO:$GO,$IY945+40),"")</f>
      </c>
      <c r="IE945">
        <f>IF($IZ945&gt;=41,INDEX($GO:$GO,$IY945+41),"")</f>
      </c>
      <c r="IF945">
        <f>IF($IZ945&gt;=42,INDEX($GO:$GO,$IY945+42),"")</f>
      </c>
      <c r="IG945">
        <f>IF($IZ945&gt;=43,INDEX($GO:$GO,$IY945+43),"")</f>
      </c>
      <c r="IH945">
        <f>IF($IZ945&gt;=44,INDEX($GO:$GO,$IY945+44),"")</f>
      </c>
      <c r="II945">
        <f>IF($IZ945&gt;=45,INDEX($GO:$GO,$IY945+45),"")</f>
      </c>
      <c r="IJ945">
        <f>IF($IZ945&gt;=46,INDEX($GO:$GO,$IY945+46),"")</f>
      </c>
      <c r="IK945">
        <f>IF($IZ945&gt;=47,INDEX($GO:$GO,$IY945+47),"")</f>
      </c>
      <c r="IL945">
        <f>IF($IZ945&gt;=48,INDEX($GO:$GO,$IY945+48),"")</f>
      </c>
      <c r="IM945">
        <f>IF($IZ945&gt;=49,INDEX($GO:$GO,$IY945+49),"")</f>
      </c>
      <c r="IN945">
        <f>IF($IZ945&gt;=50,INDEX($GO:$GO,$IY945+50),"")</f>
      </c>
      <c r="IO945">
        <f>IF($IZ945&gt;=51,INDEX($GO:$GO,$IY945+51),"")</f>
      </c>
      <c r="IP945">
        <f>IF($IZ945&gt;=52,INDEX($GO:$GO,$IY945+52),"")</f>
      </c>
      <c r="IQ945">
        <f>IF($IZ945&gt;=53,INDEX($GO:$GO,$IY945+53),"")</f>
      </c>
      <c r="IR945">
        <f>IF($IZ945&gt;=54,INDEX($GO:$GO,$IY945+54),"")</f>
      </c>
      <c r="IS945">
        <f>IF($IZ945&gt;=55,INDEX($GO:$GO,$IY945+55),"")</f>
      </c>
      <c r="IT945">
        <f>IF($IZ945&gt;=56,INDEX($GO:$GO,$IY945+56),"")</f>
      </c>
      <c r="IU945">
        <f>IF($IZ945&gt;=57,INDEX($GO:$GO,$IY945+57),"")</f>
      </c>
      <c r="IV945">
        <f>IF($IZ945&gt;=58,INDEX($GO:$GO,$IY945+58),"")</f>
      </c>
      <c r="IW945">
        <f>IF($IZ945&gt;=59,INDEX($GO:$GO,$IY945+59),"")</f>
      </c>
      <c r="IX945">
        <f>IF($IZ945&gt;=60,INDEX($GO:$GO,$IY945+60),"")</f>
      </c>
      <c r="IY945">
        <f>IFERROR(MATCH($GN945,$GO$2:$GO$827,0)+1,0)</f>
      </c>
      <c r="IZ945">
        <f>IFERROR(INDEX($GP$2:$GP$827,MATCH($GN945,$GO$2:$GO$827,0)),0)</f>
      </c>
      <c r="JA945" t="s">
        <v>23</v>
      </c>
      <c r="JB945" t="s">
        <v>23</v>
      </c>
    </row>
    <row r="946" spans="1:262" x14ac:dyDescent="0.25">
      <c r="F946" s="1"/>
      <c r="G946" s="1"/>
      <c r="H946" s="1"/>
      <c r="I946" s="1"/>
      <c r="J946" s="1">
        <f>IFERROR(IF(FIND(" - ",$F946)&gt;0,MID($F946,FIND(" - ",$F946)+3,LEN($F946)),""),"")</f>
      </c>
      <c r="L946" s="1"/>
      <c r="N946" t="s">
        <v>23</v>
      </c>
      <c r="P946">
        <f>IF(OR($N946="",$O946=""),"",IFERROR($N946/$O946,0))</f>
      </c>
      <c r="Q946">
        <f>IF($N946="","",
IF($G946="","",
IF(ISNUMBER(SEARCH("exempt",LOWER($G946))),0,
$N946*(VALUE(SUBSTITUTE($G946,"%",""))/100))))</f>
      </c>
      <c r="W946">
        <f>IF($N946="","",
SUM($N946,$Q946,$U946,$R946,$T946)-
IF($V946="",0,VALUE($V946)))</f>
      </c>
      <c r="AE946" t="s">
        <v>2264</v>
      </c>
      <c r="AM946">
        <f>IFERROR(LEFT($F946,FIND(" - ",$F946)-1),$F946)</f>
      </c>
      <c r="AP946">
        <f>IF($CE946&gt;=1,INDEX($AN:$AN,$CD946+1),"")</f>
      </c>
      <c r="AQ946">
        <f>IF($CE946&gt;=2,INDEX($AN:$AN,$CD946+2),"")</f>
      </c>
      <c r="AR946">
        <f>IF($CE946&gt;=3,INDEX($AN:$AN,$CD946+3),"")</f>
      </c>
      <c r="AS946">
        <f>IF($CE946&gt;=4,INDEX($AN:$AN,$CD946+4),"")</f>
      </c>
      <c r="AT946">
        <f>IF($CE946&gt;=5,INDEX($AN:$AN,$CD946+5),"")</f>
      </c>
      <c r="AU946">
        <f>IF($CE946&gt;=6,INDEX($AN:$AN,$CD946+6),"")</f>
      </c>
      <c r="AV946">
        <f>IF($CE946&gt;=7,INDEX($AN:$AN,$CD946+7),"")</f>
      </c>
      <c r="AW946">
        <f>IF($CE946&gt;=8,INDEX($AN:$AN,$CD946+8),"")</f>
      </c>
      <c r="AX946">
        <f>IF($CE946&gt;=9,INDEX($AN:$AN,$CD946+9),"")</f>
      </c>
      <c r="AY946">
        <f>IF($CE946&gt;=10,INDEX($AN:$AN,$CD946+10),"")</f>
      </c>
      <c r="AZ946">
        <f>IF($CE946&gt;=11,INDEX($AN:$AN,$CD946+11),"")</f>
      </c>
      <c r="BA946">
        <f>IF($CE946&gt;=12,INDEX($AN:$AN,$CD946+12),"")</f>
      </c>
      <c r="BB946">
        <f>IF($CE946&gt;=13,INDEX($AN:$AN,$CD946+13),"")</f>
      </c>
      <c r="BC946">
        <f>IF($CE946&gt;=14,INDEX($AN:$AN,$CD946+14),"")</f>
      </c>
      <c r="BD946">
        <f>IF($CE946&gt;=15,INDEX($AN:$AN,$CD946+15),"")</f>
      </c>
      <c r="BE946">
        <f>IF($CE946&gt;=16,INDEX($AN:$AN,$CD946+16),"")</f>
      </c>
      <c r="BF946">
        <f>IF($CE946&gt;=17,INDEX($AN:$AN,$CD946+17),"")</f>
      </c>
      <c r="BG946">
        <f>IF($CE946&gt;=18,INDEX($AN:$AN,$CD946+18),"")</f>
      </c>
      <c r="BH946">
        <f>IF($CE946&gt;=19,INDEX($AN:$AN,$CD946+19),"")</f>
      </c>
      <c r="BI946">
        <f>IF($CE946&gt;=20,INDEX($AN:$AN,$CD946+20),"")</f>
      </c>
      <c r="BJ946">
        <f>IF($CE946&gt;=21,INDEX($AN:$AN,$CD946+21),"")</f>
      </c>
      <c r="BK946">
        <f>IF($CE946&gt;=22,INDEX($AN:$AN,$CD946+22),"")</f>
      </c>
      <c r="BL946">
        <f>IF($CE946&gt;=23,INDEX($AN:$AN,$CD946+23),"")</f>
      </c>
      <c r="BM946">
        <f>IF($CE946&gt;=24,INDEX($AN:$AN,$CD946+24),"")</f>
      </c>
      <c r="BN946">
        <f>IF($CE946&gt;=25,INDEX($AN:$AN,$CD946+25),"")</f>
      </c>
      <c r="BO946">
        <f>IF($CE946&gt;=26,INDEX($AN:$AN,$CD946+26),"")</f>
      </c>
      <c r="BP946">
        <f>IF($CE946&gt;=27,INDEX($AN:$AN,$CD946+27),"")</f>
      </c>
      <c r="BQ946">
        <f>IF($CE946&gt;=28,INDEX($AN:$AN,$CD946+28),"")</f>
      </c>
      <c r="BR946">
        <f>IF($CE946&gt;=29,INDEX($AN:$AN,$CD946+29),"")</f>
      </c>
      <c r="BS946">
        <f>IF($CE946&gt;=30,INDEX($AN:$AN,$CD946+30),"")</f>
      </c>
      <c r="BT946">
        <f>IF($CE946&gt;=31,INDEX($AN:$AN,$CD946+31),"")</f>
      </c>
      <c r="BU946">
        <f>IF($CE946&gt;=32,INDEX($AN:$AN,$CD946+32),"")</f>
      </c>
      <c r="BV946">
        <f>IF($CE946&gt;=33,INDEX($AN:$AN,$CD946+33),"")</f>
      </c>
      <c r="BW946">
        <f>IF($CE946&gt;=34,INDEX($AN:$AN,$CD946+34),"")</f>
      </c>
      <c r="BX946">
        <f>IF($CE946&gt;=35,INDEX($AN:$AN,$CD946+35),"")</f>
      </c>
      <c r="BY946">
        <f>IF($CE946&gt;=36,INDEX($AN:$AN,$CD946+36),"")</f>
      </c>
      <c r="BZ946">
        <f>IF($CE946&gt;=37,INDEX($AN:$AN,$CD946+37),"")</f>
      </c>
      <c r="CA946">
        <f>IF($CE946&gt;=38,INDEX($AN:$AN,$CD946+38),"")</f>
      </c>
      <c r="CB946">
        <f>IF($CE946&gt;=39,INDEX($AN:$AN,$CD946+39),"")</f>
      </c>
      <c r="CC946">
        <f>IF($CE946&gt;=40,INDEX($AN:$AN,$CD946+40),"")</f>
      </c>
      <c r="CD946">
        <f>IFERROR(MATCH($AM946,$AN$2:$AN$133,0)+1,0)</f>
      </c>
      <c r="CE946">
        <f>IFERROR(INDEX($AO$2:$AO$133,MATCH($AM946,$AN$2:$AN$133,0)),0)</f>
      </c>
      <c r="CF946">
        <f>IFERROR(LEFT($K946,FIND(" - ",$K946)-1),$K946)</f>
      </c>
      <c r="CG946" t="s">
        <v>206</v>
      </c>
      <c r="CI946">
        <f>IF($DD946&gt;=1,INDEX($CG:$CG,$DC946+1),"")</f>
      </c>
      <c r="CJ946">
        <f>IF($DD946&gt;=2,INDEX($CG:$CG,$DC946+2),"")</f>
      </c>
      <c r="CK946">
        <f>IF($DD946&gt;=3,INDEX($CG:$CG,$DC946+3),"")</f>
      </c>
      <c r="CL946">
        <f>IF($DD946&gt;=4,INDEX($CG:$CG,$DC946+4),"")</f>
      </c>
      <c r="CM946">
        <f>IF($DD946&gt;=5,INDEX($CG:$CG,$DC946+5),"")</f>
      </c>
      <c r="CN946">
        <f>IF($DD946&gt;=6,INDEX($CG:$CG,$DC946+6),"")</f>
      </c>
      <c r="CO946">
        <f>IF($DD946&gt;=7,INDEX($CG:$CG,$DC946+7),"")</f>
      </c>
      <c r="CP946">
        <f>IF($DD946&gt;=8,INDEX($CG:$CG,$DC946+8),"")</f>
      </c>
      <c r="CQ946">
        <f>IF($DD946&gt;=9,INDEX($CG:$CG,$DC946+9),"")</f>
      </c>
      <c r="CR946">
        <f>IF($DD946&gt;=10,INDEX($CG:$CG,$DC946+10),"")</f>
      </c>
      <c r="CS946">
        <f>IF($DD946&gt;=11,INDEX($CG:$CG,$DC946+11),"")</f>
      </c>
      <c r="CT946">
        <f>IF($DD946&gt;=12,INDEX($CG:$CG,$DC946+12),"")</f>
      </c>
      <c r="CU946">
        <f>IF($DD946&gt;=13,INDEX($CG:$CG,$DC946+13),"")</f>
      </c>
      <c r="CV946">
        <f>IF($DD946&gt;=14,INDEX($CG:$CG,$DC946+14),"")</f>
      </c>
      <c r="CW946">
        <f>IF($DD946&gt;=15,INDEX($CG:$CG,$DC946+15),"")</f>
      </c>
      <c r="CX946">
        <f>IF($DD946&gt;=16,INDEX($CG:$CG,$DC946+16),"")</f>
      </c>
      <c r="CY946">
        <f>IF($DD946&gt;=17,INDEX($CG:$CG,$DC946+17),"")</f>
      </c>
      <c r="CZ946">
        <f>IF($DD946&gt;=18,INDEX($CG:$CG,$DC946+18),"")</f>
      </c>
      <c r="DA946">
        <f>IF($DD946&gt;=19,INDEX($CG:$CG,$DC946+19),"")</f>
      </c>
      <c r="DB946">
        <f>IF($DD946&gt;=20,INDEX($CG:$CG,$DC946+20),"")</f>
      </c>
      <c r="DC946">
        <f>IFERROR(MATCH($CF946,$CG$2:$CG$1558,0)+1,0)</f>
      </c>
      <c r="DD946">
        <f>IFERROR(INDEX($CH$2:$CH$1558,MATCH($CF946,$CG$2:$CG$1558,0)),0)</f>
      </c>
      <c r="DE946">
        <f>IFERROR(INDEX($AL:$AL,MATCH($G946,$AK:$AK,0))&amp;"","")</f>
      </c>
      <c r="DI946">
        <f>IF($GL946&gt;=1,INDEX($DF:$DF,$GK946+1),"")</f>
      </c>
      <c r="DJ946">
        <f>IF($GL946&gt;=2,INDEX($DF:$DF,$GK946+2),"")</f>
      </c>
      <c r="DK946">
        <f>IF($GL946&gt;=3,INDEX($DF:$DF,$GK946+3),"")</f>
      </c>
      <c r="DL946">
        <f>IF($GL946&gt;=4,INDEX($DF:$DF,$GK946+4),"")</f>
      </c>
      <c r="DM946">
        <f>IF($GL946&gt;=5,INDEX($DF:$DF,$GK946+5),"")</f>
      </c>
      <c r="DN946">
        <f>IF($GL946&gt;=6,INDEX($DF:$DF,$GK946+6),"")</f>
      </c>
      <c r="DO946">
        <f>IF($GL946&gt;=7,INDEX($DF:$DF,$GK946+7),"")</f>
      </c>
      <c r="DP946">
        <f>IF($GL946&gt;=8,INDEX($DF:$DF,$GK946+8),"")</f>
      </c>
      <c r="DQ946">
        <f>IF($GL946&gt;=9,INDEX($DF:$DF,$GK946+9),"")</f>
      </c>
      <c r="DR946">
        <f>IF($GL946&gt;=10,INDEX($DF:$DF,$GK946+10),"")</f>
      </c>
      <c r="DS946">
        <f>IF($GL946&gt;=11,INDEX($DF:$DF,$GK946+11),"")</f>
      </c>
      <c r="DT946">
        <f>IF($GL946&gt;=12,INDEX($DF:$DF,$GK946+12),"")</f>
      </c>
      <c r="DU946">
        <f>IF($GL946&gt;=13,INDEX($DF:$DF,$GK946+13),"")</f>
      </c>
      <c r="DV946">
        <f>IF($GL946&gt;=14,INDEX($DF:$DF,$GK946+14),"")</f>
      </c>
      <c r="DW946">
        <f>IF($GL946&gt;=15,INDEX($DF:$DF,$GK946+15),"")</f>
      </c>
      <c r="DX946">
        <f>IF($GL946&gt;=16,INDEX($DF:$DF,$GK946+16),"")</f>
      </c>
      <c r="DY946">
        <f>IF($GL946&gt;=17,INDEX($DF:$DF,$GK946+17),"")</f>
      </c>
      <c r="DZ946">
        <f>IF($GL946&gt;=18,INDEX($DF:$DF,$GK946+18),"")</f>
      </c>
      <c r="EA946">
        <f>IF($GL946&gt;=19,INDEX($DF:$DF,$GK946+19),"")</f>
      </c>
      <c r="EB946">
        <f>IF($GL946&gt;=20,INDEX($DF:$DF,$GK946+20),"")</f>
      </c>
      <c r="EC946">
        <f>IF($GL946&gt;=21,INDEX($DF:$DF,$GK946+21),"")</f>
      </c>
      <c r="ED946">
        <f>IF($GL946&gt;=22,INDEX($DF:$DF,$GK946+22),"")</f>
      </c>
      <c r="EE946">
        <f>IF($GL946&gt;=23,INDEX($DF:$DF,$GK946+23),"")</f>
      </c>
      <c r="EF946">
        <f>IF($GL946&gt;=24,INDEX($DF:$DF,$GK946+24),"")</f>
      </c>
      <c r="EG946">
        <f>IF($GL946&gt;=25,INDEX($DF:$DF,$GK946+25),"")</f>
      </c>
      <c r="EH946">
        <f>IF($GL946&gt;=26,INDEX($DF:$DF,$GK946+26),"")</f>
      </c>
      <c r="EI946">
        <f>IF($GL946&gt;=27,INDEX($DF:$DF,$GK946+27),"")</f>
      </c>
      <c r="EJ946">
        <f>IF($GL946&gt;=28,INDEX($DF:$DF,$GK946+28),"")</f>
      </c>
      <c r="EK946">
        <f>IF($GL946&gt;=29,INDEX($DF:$DF,$GK946+29),"")</f>
      </c>
      <c r="EL946">
        <f>IF($GL946&gt;=30,INDEX($DF:$DF,$GK946+30),"")</f>
      </c>
      <c r="EM946">
        <f>IF($GL946&gt;=31,INDEX($DF:$DF,$GK946+31),"")</f>
      </c>
      <c r="EN946">
        <f>IF($GL946&gt;=32,INDEX($DF:$DF,$GK946+32),"")</f>
      </c>
      <c r="EO946">
        <f>IF($GL946&gt;=33,INDEX($DF:$DF,$GK946+33),"")</f>
      </c>
      <c r="EP946">
        <f>IF($GL946&gt;=34,INDEX($DF:$DF,$GK946+34),"")</f>
      </c>
      <c r="EQ946">
        <f>IF($GL946&gt;=35,INDEX($DF:$DF,$GK946+35),"")</f>
      </c>
      <c r="ER946">
        <f>IF($GL946&gt;=36,INDEX($DF:$DF,$GK946+36),"")</f>
      </c>
      <c r="ES946">
        <f>IF($GL946&gt;=37,INDEX($DF:$DF,$GK946+37),"")</f>
      </c>
      <c r="ET946">
        <f>IF($GL946&gt;=38,INDEX($DF:$DF,$GK946+38),"")</f>
      </c>
      <c r="EU946">
        <f>IF($GL946&gt;=39,INDEX($DF:$DF,$GK946+39),"")</f>
      </c>
      <c r="EV946">
        <f>IF($GL946&gt;=40,INDEX($DF:$DF,$GK946+40),"")</f>
      </c>
      <c r="EW946">
        <f>IF($GL946&gt;=1,INDEX($DG:$DG,$GK946+1),"")</f>
      </c>
      <c r="EX946">
        <f>IF($GL946&gt;=2,INDEX($DG:$DG,$GK946+2),"")</f>
      </c>
      <c r="EY946">
        <f>IF($GL946&gt;=3,INDEX($DG:$DG,$GK946+3),"")</f>
      </c>
      <c r="EZ946">
        <f>IF($GL946&gt;=4,INDEX($DG:$DG,$GK946+4),"")</f>
      </c>
      <c r="FA946">
        <f>IF($GL946&gt;=5,INDEX($DG:$DG,$GK946+5),"")</f>
      </c>
      <c r="FB946">
        <f>IF($GL946&gt;=6,INDEX($DG:$DG,$GK946+6),"")</f>
      </c>
      <c r="FC946">
        <f>IF($GL946&gt;=7,INDEX($DG:$DG,$GK946+7),"")</f>
      </c>
      <c r="FD946">
        <f>IF($GL946&gt;=8,INDEX($DG:$DG,$GK946+8),"")</f>
      </c>
      <c r="FE946">
        <f>IF($GL946&gt;=9,INDEX($DG:$DG,$GK946+9),"")</f>
      </c>
      <c r="FF946">
        <f>IF($GL946&gt;=10,INDEX($DG:$DG,$GK946+10),"")</f>
      </c>
      <c r="FG946">
        <f>IF($GL946&gt;=11,INDEX($DG:$DG,$GK946+11),"")</f>
      </c>
      <c r="FH946">
        <f>IF($GL946&gt;=12,INDEX($DG:$DG,$GK946+12),"")</f>
      </c>
      <c r="FI946">
        <f>IF($GL946&gt;=13,INDEX($DG:$DG,$GK946+13),"")</f>
      </c>
      <c r="FJ946">
        <f>IF($GL946&gt;=14,INDEX($DG:$DG,$GK946+14),"")</f>
      </c>
      <c r="FK946">
        <f>IF($GL946&gt;=15,INDEX($DG:$DG,$GK946+15),"")</f>
      </c>
      <c r="FL946">
        <f>IF($GL946&gt;=16,INDEX($DG:$DG,$GK946+16),"")</f>
      </c>
      <c r="FM946">
        <f>IF($GL946&gt;=17,INDEX($DG:$DG,$GK946+17),"")</f>
      </c>
      <c r="FN946">
        <f>IF($GL946&gt;=18,INDEX($DG:$DG,$GK946+18),"")</f>
      </c>
      <c r="FO946">
        <f>IF($GL946&gt;=19,INDEX($DG:$DG,$GK946+19),"")</f>
      </c>
      <c r="FP946">
        <f>IF($GL946&gt;=20,INDEX($DG:$DG,$GK946+20),"")</f>
      </c>
      <c r="FQ946">
        <f>IF($GL946&gt;=21,INDEX($DG:$DG,$GK946+21),"")</f>
      </c>
      <c r="FR946">
        <f>IF($GL946&gt;=22,INDEX($DG:$DG,$GK946+22),"")</f>
      </c>
      <c r="FS946">
        <f>IF($GL946&gt;=23,INDEX($DG:$DG,$GK946+23),"")</f>
      </c>
      <c r="FT946">
        <f>IF($GL946&gt;=24,INDEX($DG:$DG,$GK946+24),"")</f>
      </c>
      <c r="FU946">
        <f>IF($GL946&gt;=25,INDEX($DG:$DG,$GK946+25),"")</f>
      </c>
      <c r="FV946">
        <f>IF($GL946&gt;=26,INDEX($DG:$DG,$GK946+26),"")</f>
      </c>
      <c r="FW946">
        <f>IF($GL946&gt;=27,INDEX($DG:$DG,$GK946+27),"")</f>
      </c>
      <c r="FX946">
        <f>IF($GL946&gt;=28,INDEX($DG:$DG,$GK946+28),"")</f>
      </c>
      <c r="FY946">
        <f>IF($GL946&gt;=29,INDEX($DG:$DG,$GK946+29),"")</f>
      </c>
      <c r="FZ946">
        <f>IF($GL946&gt;=30,INDEX($DG:$DG,$GK946+30),"")</f>
      </c>
      <c r="GA946">
        <f>IF($GL946&gt;=31,INDEX($DG:$DG,$GK946+31),"")</f>
      </c>
      <c r="GB946">
        <f>IF($GL946&gt;=32,INDEX($DG:$DG,$GK946+32),"")</f>
      </c>
      <c r="GC946">
        <f>IF($GL946&gt;=33,INDEX($DG:$DG,$GK946+33),"")</f>
      </c>
      <c r="GD946">
        <f>IF($GL946&gt;=34,INDEX($DG:$DG,$GK946+34),"")</f>
      </c>
      <c r="GE946">
        <f>IF($GL946&gt;=35,INDEX($DG:$DG,$GK946+35),"")</f>
      </c>
      <c r="GF946">
        <f>IF($GL946&gt;=36,INDEX($DG:$DG,$GK946+36),"")</f>
      </c>
      <c r="GG946">
        <f>IF($GL946&gt;=37,INDEX($DG:$DG,$GK946+37),"")</f>
      </c>
      <c r="GH946">
        <f>IF($GL946&gt;=38,INDEX($DG:$DG,$GK946+38),"")</f>
      </c>
      <c r="GI946">
        <f>IF($GL946&gt;=39,INDEX($DG:$DG,$GK946+39),"")</f>
      </c>
      <c r="GJ946">
        <f>IF($GL946&gt;=40,INDEX($DG:$DG,$GK946+40),"")</f>
      </c>
      <c r="GK946">
        <f>IFERROR(MATCH($DE946,$DF$2:$DF$166,0)+1,0)</f>
      </c>
      <c r="GL946">
        <f>IFERROR(INDEX($DH$2:$DH$166,MATCH($DE946,$DF$2:$DF$166,0)),0)</f>
      </c>
      <c r="GM946">
        <f>IFERROR(MATCH($H946,$DI$946:$EV$946,0),0)</f>
      </c>
      <c r="GN946">
        <f>IF($GM946&gt;0,INDEX($EW$946:$GJ$946,$GM946),"")</f>
      </c>
      <c r="GQ946">
        <f>IF($IZ946&gt;=1,INDEX($GO:$GO,$IY946+1),"")</f>
      </c>
      <c r="GR946">
        <f>IF($IZ946&gt;=2,INDEX($GO:$GO,$IY946+2),"")</f>
      </c>
      <c r="GS946">
        <f>IF($IZ946&gt;=3,INDEX($GO:$GO,$IY946+3),"")</f>
      </c>
      <c r="GT946">
        <f>IF($IZ946&gt;=4,INDEX($GO:$GO,$IY946+4),"")</f>
      </c>
      <c r="GU946">
        <f>IF($IZ946&gt;=5,INDEX($GO:$GO,$IY946+5),"")</f>
      </c>
      <c r="GV946">
        <f>IF($IZ946&gt;=6,INDEX($GO:$GO,$IY946+6),"")</f>
      </c>
      <c r="GW946">
        <f>IF($IZ946&gt;=7,INDEX($GO:$GO,$IY946+7),"")</f>
      </c>
      <c r="GX946">
        <f>IF($IZ946&gt;=8,INDEX($GO:$GO,$IY946+8),"")</f>
      </c>
      <c r="GY946">
        <f>IF($IZ946&gt;=9,INDEX($GO:$GO,$IY946+9),"")</f>
      </c>
      <c r="GZ946">
        <f>IF($IZ946&gt;=10,INDEX($GO:$GO,$IY946+10),"")</f>
      </c>
      <c r="HA946">
        <f>IF($IZ946&gt;=11,INDEX($GO:$GO,$IY946+11),"")</f>
      </c>
      <c r="HB946">
        <f>IF($IZ946&gt;=12,INDEX($GO:$GO,$IY946+12),"")</f>
      </c>
      <c r="HC946">
        <f>IF($IZ946&gt;=13,INDEX($GO:$GO,$IY946+13),"")</f>
      </c>
      <c r="HD946">
        <f>IF($IZ946&gt;=14,INDEX($GO:$GO,$IY946+14),"")</f>
      </c>
      <c r="HE946">
        <f>IF($IZ946&gt;=15,INDEX($GO:$GO,$IY946+15),"")</f>
      </c>
      <c r="HF946">
        <f>IF($IZ946&gt;=16,INDEX($GO:$GO,$IY946+16),"")</f>
      </c>
      <c r="HG946">
        <f>IF($IZ946&gt;=17,INDEX($GO:$GO,$IY946+17),"")</f>
      </c>
      <c r="HH946">
        <f>IF($IZ946&gt;=18,INDEX($GO:$GO,$IY946+18),"")</f>
      </c>
      <c r="HI946">
        <f>IF($IZ946&gt;=19,INDEX($GO:$GO,$IY946+19),"")</f>
      </c>
      <c r="HJ946">
        <f>IF($IZ946&gt;=20,INDEX($GO:$GO,$IY946+20),"")</f>
      </c>
      <c r="HK946">
        <f>IF($IZ946&gt;=21,INDEX($GO:$GO,$IY946+21),"")</f>
      </c>
      <c r="HL946">
        <f>IF($IZ946&gt;=22,INDEX($GO:$GO,$IY946+22),"")</f>
      </c>
      <c r="HM946">
        <f>IF($IZ946&gt;=23,INDEX($GO:$GO,$IY946+23),"")</f>
      </c>
      <c r="HN946">
        <f>IF($IZ946&gt;=24,INDEX($GO:$GO,$IY946+24),"")</f>
      </c>
      <c r="HO946">
        <f>IF($IZ946&gt;=25,INDEX($GO:$GO,$IY946+25),"")</f>
      </c>
      <c r="HP946">
        <f>IF($IZ946&gt;=26,INDEX($GO:$GO,$IY946+26),"")</f>
      </c>
      <c r="HQ946">
        <f>IF($IZ946&gt;=27,INDEX($GO:$GO,$IY946+27),"")</f>
      </c>
      <c r="HR946">
        <f>IF($IZ946&gt;=28,INDEX($GO:$GO,$IY946+28),"")</f>
      </c>
      <c r="HS946">
        <f>IF($IZ946&gt;=29,INDEX($GO:$GO,$IY946+29),"")</f>
      </c>
      <c r="HT946">
        <f>IF($IZ946&gt;=30,INDEX($GO:$GO,$IY946+30),"")</f>
      </c>
      <c r="HU946">
        <f>IF($IZ946&gt;=31,INDEX($GO:$GO,$IY946+31),"")</f>
      </c>
      <c r="HV946">
        <f>IF($IZ946&gt;=32,INDEX($GO:$GO,$IY946+32),"")</f>
      </c>
      <c r="HW946">
        <f>IF($IZ946&gt;=33,INDEX($GO:$GO,$IY946+33),"")</f>
      </c>
      <c r="HX946">
        <f>IF($IZ946&gt;=34,INDEX($GO:$GO,$IY946+34),"")</f>
      </c>
      <c r="HY946">
        <f>IF($IZ946&gt;=35,INDEX($GO:$GO,$IY946+35),"")</f>
      </c>
      <c r="HZ946">
        <f>IF($IZ946&gt;=36,INDEX($GO:$GO,$IY946+36),"")</f>
      </c>
      <c r="IA946">
        <f>IF($IZ946&gt;=37,INDEX($GO:$GO,$IY946+37),"")</f>
      </c>
      <c r="IB946">
        <f>IF($IZ946&gt;=38,INDEX($GO:$GO,$IY946+38),"")</f>
      </c>
      <c r="IC946">
        <f>IF($IZ946&gt;=39,INDEX($GO:$GO,$IY946+39),"")</f>
      </c>
      <c r="ID946">
        <f>IF($IZ946&gt;=40,INDEX($GO:$GO,$IY946+40),"")</f>
      </c>
      <c r="IE946">
        <f>IF($IZ946&gt;=41,INDEX($GO:$GO,$IY946+41),"")</f>
      </c>
      <c r="IF946">
        <f>IF($IZ946&gt;=42,INDEX($GO:$GO,$IY946+42),"")</f>
      </c>
      <c r="IG946">
        <f>IF($IZ946&gt;=43,INDEX($GO:$GO,$IY946+43),"")</f>
      </c>
      <c r="IH946">
        <f>IF($IZ946&gt;=44,INDEX($GO:$GO,$IY946+44),"")</f>
      </c>
      <c r="II946">
        <f>IF($IZ946&gt;=45,INDEX($GO:$GO,$IY946+45),"")</f>
      </c>
      <c r="IJ946">
        <f>IF($IZ946&gt;=46,INDEX($GO:$GO,$IY946+46),"")</f>
      </c>
      <c r="IK946">
        <f>IF($IZ946&gt;=47,INDEX($GO:$GO,$IY946+47),"")</f>
      </c>
      <c r="IL946">
        <f>IF($IZ946&gt;=48,INDEX($GO:$GO,$IY946+48),"")</f>
      </c>
      <c r="IM946">
        <f>IF($IZ946&gt;=49,INDEX($GO:$GO,$IY946+49),"")</f>
      </c>
      <c r="IN946">
        <f>IF($IZ946&gt;=50,INDEX($GO:$GO,$IY946+50),"")</f>
      </c>
      <c r="IO946">
        <f>IF($IZ946&gt;=51,INDEX($GO:$GO,$IY946+51),"")</f>
      </c>
      <c r="IP946">
        <f>IF($IZ946&gt;=52,INDEX($GO:$GO,$IY946+52),"")</f>
      </c>
      <c r="IQ946">
        <f>IF($IZ946&gt;=53,INDEX($GO:$GO,$IY946+53),"")</f>
      </c>
      <c r="IR946">
        <f>IF($IZ946&gt;=54,INDEX($GO:$GO,$IY946+54),"")</f>
      </c>
      <c r="IS946">
        <f>IF($IZ946&gt;=55,INDEX($GO:$GO,$IY946+55),"")</f>
      </c>
      <c r="IT946">
        <f>IF($IZ946&gt;=56,INDEX($GO:$GO,$IY946+56),"")</f>
      </c>
      <c r="IU946">
        <f>IF($IZ946&gt;=57,INDEX($GO:$GO,$IY946+57),"")</f>
      </c>
      <c r="IV946">
        <f>IF($IZ946&gt;=58,INDEX($GO:$GO,$IY946+58),"")</f>
      </c>
      <c r="IW946">
        <f>IF($IZ946&gt;=59,INDEX($GO:$GO,$IY946+59),"")</f>
      </c>
      <c r="IX946">
        <f>IF($IZ946&gt;=60,INDEX($GO:$GO,$IY946+60),"")</f>
      </c>
      <c r="IY946">
        <f>IFERROR(MATCH($GN946,$GO$2:$GO$827,0)+1,0)</f>
      </c>
      <c r="IZ946">
        <f>IFERROR(INDEX($GP$2:$GP$827,MATCH($GN946,$GO$2:$GO$827,0)),0)</f>
      </c>
      <c r="JA946" t="s">
        <v>23</v>
      </c>
      <c r="JB946" t="s">
        <v>23</v>
      </c>
    </row>
    <row r="947" spans="1:262" x14ac:dyDescent="0.25">
      <c r="F947" s="1"/>
      <c r="G947" s="1"/>
      <c r="H947" s="1"/>
      <c r="I947" s="1"/>
      <c r="J947" s="1">
        <f>IFERROR(IF(FIND(" - ",$F947)&gt;0,MID($F947,FIND(" - ",$F947)+3,LEN($F947)),""),"")</f>
      </c>
      <c r="L947" s="1"/>
      <c r="N947" t="s">
        <v>23</v>
      </c>
      <c r="P947">
        <f>IF(OR($N947="",$O947=""),"",IFERROR($N947/$O947,0))</f>
      </c>
      <c r="Q947">
        <f>IF($N947="","",
IF($G947="","",
IF(ISNUMBER(SEARCH("exempt",LOWER($G947))),0,
$N947*(VALUE(SUBSTITUTE($G947,"%",""))/100))))</f>
      </c>
      <c r="W947">
        <f>IF($N947="","",
SUM($N947,$Q947,$U947,$R947,$T947)-
IF($V947="",0,VALUE($V947)))</f>
      </c>
      <c r="AE947" t="s">
        <v>2265</v>
      </c>
      <c r="AM947">
        <f>IFERROR(LEFT($F947,FIND(" - ",$F947)-1),$F947)</f>
      </c>
      <c r="AP947">
        <f>IF($CE947&gt;=1,INDEX($AN:$AN,$CD947+1),"")</f>
      </c>
      <c r="AQ947">
        <f>IF($CE947&gt;=2,INDEX($AN:$AN,$CD947+2),"")</f>
      </c>
      <c r="AR947">
        <f>IF($CE947&gt;=3,INDEX($AN:$AN,$CD947+3),"")</f>
      </c>
      <c r="AS947">
        <f>IF($CE947&gt;=4,INDEX($AN:$AN,$CD947+4),"")</f>
      </c>
      <c r="AT947">
        <f>IF($CE947&gt;=5,INDEX($AN:$AN,$CD947+5),"")</f>
      </c>
      <c r="AU947">
        <f>IF($CE947&gt;=6,INDEX($AN:$AN,$CD947+6),"")</f>
      </c>
      <c r="AV947">
        <f>IF($CE947&gt;=7,INDEX($AN:$AN,$CD947+7),"")</f>
      </c>
      <c r="AW947">
        <f>IF($CE947&gt;=8,INDEX($AN:$AN,$CD947+8),"")</f>
      </c>
      <c r="AX947">
        <f>IF($CE947&gt;=9,INDEX($AN:$AN,$CD947+9),"")</f>
      </c>
      <c r="AY947">
        <f>IF($CE947&gt;=10,INDEX($AN:$AN,$CD947+10),"")</f>
      </c>
      <c r="AZ947">
        <f>IF($CE947&gt;=11,INDEX($AN:$AN,$CD947+11),"")</f>
      </c>
      <c r="BA947">
        <f>IF($CE947&gt;=12,INDEX($AN:$AN,$CD947+12),"")</f>
      </c>
      <c r="BB947">
        <f>IF($CE947&gt;=13,INDEX($AN:$AN,$CD947+13),"")</f>
      </c>
      <c r="BC947">
        <f>IF($CE947&gt;=14,INDEX($AN:$AN,$CD947+14),"")</f>
      </c>
      <c r="BD947">
        <f>IF($CE947&gt;=15,INDEX($AN:$AN,$CD947+15),"")</f>
      </c>
      <c r="BE947">
        <f>IF($CE947&gt;=16,INDEX($AN:$AN,$CD947+16),"")</f>
      </c>
      <c r="BF947">
        <f>IF($CE947&gt;=17,INDEX($AN:$AN,$CD947+17),"")</f>
      </c>
      <c r="BG947">
        <f>IF($CE947&gt;=18,INDEX($AN:$AN,$CD947+18),"")</f>
      </c>
      <c r="BH947">
        <f>IF($CE947&gt;=19,INDEX($AN:$AN,$CD947+19),"")</f>
      </c>
      <c r="BI947">
        <f>IF($CE947&gt;=20,INDEX($AN:$AN,$CD947+20),"")</f>
      </c>
      <c r="BJ947">
        <f>IF($CE947&gt;=21,INDEX($AN:$AN,$CD947+21),"")</f>
      </c>
      <c r="BK947">
        <f>IF($CE947&gt;=22,INDEX($AN:$AN,$CD947+22),"")</f>
      </c>
      <c r="BL947">
        <f>IF($CE947&gt;=23,INDEX($AN:$AN,$CD947+23),"")</f>
      </c>
      <c r="BM947">
        <f>IF($CE947&gt;=24,INDEX($AN:$AN,$CD947+24),"")</f>
      </c>
      <c r="BN947">
        <f>IF($CE947&gt;=25,INDEX($AN:$AN,$CD947+25),"")</f>
      </c>
      <c r="BO947">
        <f>IF($CE947&gt;=26,INDEX($AN:$AN,$CD947+26),"")</f>
      </c>
      <c r="BP947">
        <f>IF($CE947&gt;=27,INDEX($AN:$AN,$CD947+27),"")</f>
      </c>
      <c r="BQ947">
        <f>IF($CE947&gt;=28,INDEX($AN:$AN,$CD947+28),"")</f>
      </c>
      <c r="BR947">
        <f>IF($CE947&gt;=29,INDEX($AN:$AN,$CD947+29),"")</f>
      </c>
      <c r="BS947">
        <f>IF($CE947&gt;=30,INDEX($AN:$AN,$CD947+30),"")</f>
      </c>
      <c r="BT947">
        <f>IF($CE947&gt;=31,INDEX($AN:$AN,$CD947+31),"")</f>
      </c>
      <c r="BU947">
        <f>IF($CE947&gt;=32,INDEX($AN:$AN,$CD947+32),"")</f>
      </c>
      <c r="BV947">
        <f>IF($CE947&gt;=33,INDEX($AN:$AN,$CD947+33),"")</f>
      </c>
      <c r="BW947">
        <f>IF($CE947&gt;=34,INDEX($AN:$AN,$CD947+34),"")</f>
      </c>
      <c r="BX947">
        <f>IF($CE947&gt;=35,INDEX($AN:$AN,$CD947+35),"")</f>
      </c>
      <c r="BY947">
        <f>IF($CE947&gt;=36,INDEX($AN:$AN,$CD947+36),"")</f>
      </c>
      <c r="BZ947">
        <f>IF($CE947&gt;=37,INDEX($AN:$AN,$CD947+37),"")</f>
      </c>
      <c r="CA947">
        <f>IF($CE947&gt;=38,INDEX($AN:$AN,$CD947+38),"")</f>
      </c>
      <c r="CB947">
        <f>IF($CE947&gt;=39,INDEX($AN:$AN,$CD947+39),"")</f>
      </c>
      <c r="CC947">
        <f>IF($CE947&gt;=40,INDEX($AN:$AN,$CD947+40),"")</f>
      </c>
      <c r="CD947">
        <f>IFERROR(MATCH($AM947,$AN$2:$AN$133,0)+1,0)</f>
      </c>
      <c r="CE947">
        <f>IFERROR(INDEX($AO$2:$AO$133,MATCH($AM947,$AN$2:$AN$133,0)),0)</f>
      </c>
      <c r="CF947">
        <f>IFERROR(LEFT($K947,FIND(" - ",$K947)-1),$K947)</f>
      </c>
      <c r="CG947" t="s">
        <v>2266</v>
      </c>
      <c r="CH947">
        <v>1</v>
      </c>
      <c r="CI947">
        <f>IF($DD947&gt;=1,INDEX($CG:$CG,$DC947+1),"")</f>
      </c>
      <c r="CJ947">
        <f>IF($DD947&gt;=2,INDEX($CG:$CG,$DC947+2),"")</f>
      </c>
      <c r="CK947">
        <f>IF($DD947&gt;=3,INDEX($CG:$CG,$DC947+3),"")</f>
      </c>
      <c r="CL947">
        <f>IF($DD947&gt;=4,INDEX($CG:$CG,$DC947+4),"")</f>
      </c>
      <c r="CM947">
        <f>IF($DD947&gt;=5,INDEX($CG:$CG,$DC947+5),"")</f>
      </c>
      <c r="CN947">
        <f>IF($DD947&gt;=6,INDEX($CG:$CG,$DC947+6),"")</f>
      </c>
      <c r="CO947">
        <f>IF($DD947&gt;=7,INDEX($CG:$CG,$DC947+7),"")</f>
      </c>
      <c r="CP947">
        <f>IF($DD947&gt;=8,INDEX($CG:$CG,$DC947+8),"")</f>
      </c>
      <c r="CQ947">
        <f>IF($DD947&gt;=9,INDEX($CG:$CG,$DC947+9),"")</f>
      </c>
      <c r="CR947">
        <f>IF($DD947&gt;=10,INDEX($CG:$CG,$DC947+10),"")</f>
      </c>
      <c r="CS947">
        <f>IF($DD947&gt;=11,INDEX($CG:$CG,$DC947+11),"")</f>
      </c>
      <c r="CT947">
        <f>IF($DD947&gt;=12,INDEX($CG:$CG,$DC947+12),"")</f>
      </c>
      <c r="CU947">
        <f>IF($DD947&gt;=13,INDEX($CG:$CG,$DC947+13),"")</f>
      </c>
      <c r="CV947">
        <f>IF($DD947&gt;=14,INDEX($CG:$CG,$DC947+14),"")</f>
      </c>
      <c r="CW947">
        <f>IF($DD947&gt;=15,INDEX($CG:$CG,$DC947+15),"")</f>
      </c>
      <c r="CX947">
        <f>IF($DD947&gt;=16,INDEX($CG:$CG,$DC947+16),"")</f>
      </c>
      <c r="CY947">
        <f>IF($DD947&gt;=17,INDEX($CG:$CG,$DC947+17),"")</f>
      </c>
      <c r="CZ947">
        <f>IF($DD947&gt;=18,INDEX($CG:$CG,$DC947+18),"")</f>
      </c>
      <c r="DA947">
        <f>IF($DD947&gt;=19,INDEX($CG:$CG,$DC947+19),"")</f>
      </c>
      <c r="DB947">
        <f>IF($DD947&gt;=20,INDEX($CG:$CG,$DC947+20),"")</f>
      </c>
      <c r="DC947">
        <f>IFERROR(MATCH($CF947,$CG$2:$CG$1558,0)+1,0)</f>
      </c>
      <c r="DD947">
        <f>IFERROR(INDEX($CH$2:$CH$1558,MATCH($CF947,$CG$2:$CG$1558,0)),0)</f>
      </c>
      <c r="DE947">
        <f>IFERROR(INDEX($AL:$AL,MATCH($G947,$AK:$AK,0))&amp;"","")</f>
      </c>
      <c r="DI947">
        <f>IF($GL947&gt;=1,INDEX($DF:$DF,$GK947+1),"")</f>
      </c>
      <c r="DJ947">
        <f>IF($GL947&gt;=2,INDEX($DF:$DF,$GK947+2),"")</f>
      </c>
      <c r="DK947">
        <f>IF($GL947&gt;=3,INDEX($DF:$DF,$GK947+3),"")</f>
      </c>
      <c r="DL947">
        <f>IF($GL947&gt;=4,INDEX($DF:$DF,$GK947+4),"")</f>
      </c>
      <c r="DM947">
        <f>IF($GL947&gt;=5,INDEX($DF:$DF,$GK947+5),"")</f>
      </c>
      <c r="DN947">
        <f>IF($GL947&gt;=6,INDEX($DF:$DF,$GK947+6),"")</f>
      </c>
      <c r="DO947">
        <f>IF($GL947&gt;=7,INDEX($DF:$DF,$GK947+7),"")</f>
      </c>
      <c r="DP947">
        <f>IF($GL947&gt;=8,INDEX($DF:$DF,$GK947+8),"")</f>
      </c>
      <c r="DQ947">
        <f>IF($GL947&gt;=9,INDEX($DF:$DF,$GK947+9),"")</f>
      </c>
      <c r="DR947">
        <f>IF($GL947&gt;=10,INDEX($DF:$DF,$GK947+10),"")</f>
      </c>
      <c r="DS947">
        <f>IF($GL947&gt;=11,INDEX($DF:$DF,$GK947+11),"")</f>
      </c>
      <c r="DT947">
        <f>IF($GL947&gt;=12,INDEX($DF:$DF,$GK947+12),"")</f>
      </c>
      <c r="DU947">
        <f>IF($GL947&gt;=13,INDEX($DF:$DF,$GK947+13),"")</f>
      </c>
      <c r="DV947">
        <f>IF($GL947&gt;=14,INDEX($DF:$DF,$GK947+14),"")</f>
      </c>
      <c r="DW947">
        <f>IF($GL947&gt;=15,INDEX($DF:$DF,$GK947+15),"")</f>
      </c>
      <c r="DX947">
        <f>IF($GL947&gt;=16,INDEX($DF:$DF,$GK947+16),"")</f>
      </c>
      <c r="DY947">
        <f>IF($GL947&gt;=17,INDEX($DF:$DF,$GK947+17),"")</f>
      </c>
      <c r="DZ947">
        <f>IF($GL947&gt;=18,INDEX($DF:$DF,$GK947+18),"")</f>
      </c>
      <c r="EA947">
        <f>IF($GL947&gt;=19,INDEX($DF:$DF,$GK947+19),"")</f>
      </c>
      <c r="EB947">
        <f>IF($GL947&gt;=20,INDEX($DF:$DF,$GK947+20),"")</f>
      </c>
      <c r="EC947">
        <f>IF($GL947&gt;=21,INDEX($DF:$DF,$GK947+21),"")</f>
      </c>
      <c r="ED947">
        <f>IF($GL947&gt;=22,INDEX($DF:$DF,$GK947+22),"")</f>
      </c>
      <c r="EE947">
        <f>IF($GL947&gt;=23,INDEX($DF:$DF,$GK947+23),"")</f>
      </c>
      <c r="EF947">
        <f>IF($GL947&gt;=24,INDEX($DF:$DF,$GK947+24),"")</f>
      </c>
      <c r="EG947">
        <f>IF($GL947&gt;=25,INDEX($DF:$DF,$GK947+25),"")</f>
      </c>
      <c r="EH947">
        <f>IF($GL947&gt;=26,INDEX($DF:$DF,$GK947+26),"")</f>
      </c>
      <c r="EI947">
        <f>IF($GL947&gt;=27,INDEX($DF:$DF,$GK947+27),"")</f>
      </c>
      <c r="EJ947">
        <f>IF($GL947&gt;=28,INDEX($DF:$DF,$GK947+28),"")</f>
      </c>
      <c r="EK947">
        <f>IF($GL947&gt;=29,INDEX($DF:$DF,$GK947+29),"")</f>
      </c>
      <c r="EL947">
        <f>IF($GL947&gt;=30,INDEX($DF:$DF,$GK947+30),"")</f>
      </c>
      <c r="EM947">
        <f>IF($GL947&gt;=31,INDEX($DF:$DF,$GK947+31),"")</f>
      </c>
      <c r="EN947">
        <f>IF($GL947&gt;=32,INDEX($DF:$DF,$GK947+32),"")</f>
      </c>
      <c r="EO947">
        <f>IF($GL947&gt;=33,INDEX($DF:$DF,$GK947+33),"")</f>
      </c>
      <c r="EP947">
        <f>IF($GL947&gt;=34,INDEX($DF:$DF,$GK947+34),"")</f>
      </c>
      <c r="EQ947">
        <f>IF($GL947&gt;=35,INDEX($DF:$DF,$GK947+35),"")</f>
      </c>
      <c r="ER947">
        <f>IF($GL947&gt;=36,INDEX($DF:$DF,$GK947+36),"")</f>
      </c>
      <c r="ES947">
        <f>IF($GL947&gt;=37,INDEX($DF:$DF,$GK947+37),"")</f>
      </c>
      <c r="ET947">
        <f>IF($GL947&gt;=38,INDEX($DF:$DF,$GK947+38),"")</f>
      </c>
      <c r="EU947">
        <f>IF($GL947&gt;=39,INDEX($DF:$DF,$GK947+39),"")</f>
      </c>
      <c r="EV947">
        <f>IF($GL947&gt;=40,INDEX($DF:$DF,$GK947+40),"")</f>
      </c>
      <c r="EW947">
        <f>IF($GL947&gt;=1,INDEX($DG:$DG,$GK947+1),"")</f>
      </c>
      <c r="EX947">
        <f>IF($GL947&gt;=2,INDEX($DG:$DG,$GK947+2),"")</f>
      </c>
      <c r="EY947">
        <f>IF($GL947&gt;=3,INDEX($DG:$DG,$GK947+3),"")</f>
      </c>
      <c r="EZ947">
        <f>IF($GL947&gt;=4,INDEX($DG:$DG,$GK947+4),"")</f>
      </c>
      <c r="FA947">
        <f>IF($GL947&gt;=5,INDEX($DG:$DG,$GK947+5),"")</f>
      </c>
      <c r="FB947">
        <f>IF($GL947&gt;=6,INDEX($DG:$DG,$GK947+6),"")</f>
      </c>
      <c r="FC947">
        <f>IF($GL947&gt;=7,INDEX($DG:$DG,$GK947+7),"")</f>
      </c>
      <c r="FD947">
        <f>IF($GL947&gt;=8,INDEX($DG:$DG,$GK947+8),"")</f>
      </c>
      <c r="FE947">
        <f>IF($GL947&gt;=9,INDEX($DG:$DG,$GK947+9),"")</f>
      </c>
      <c r="FF947">
        <f>IF($GL947&gt;=10,INDEX($DG:$DG,$GK947+10),"")</f>
      </c>
      <c r="FG947">
        <f>IF($GL947&gt;=11,INDEX($DG:$DG,$GK947+11),"")</f>
      </c>
      <c r="FH947">
        <f>IF($GL947&gt;=12,INDEX($DG:$DG,$GK947+12),"")</f>
      </c>
      <c r="FI947">
        <f>IF($GL947&gt;=13,INDEX($DG:$DG,$GK947+13),"")</f>
      </c>
      <c r="FJ947">
        <f>IF($GL947&gt;=14,INDEX($DG:$DG,$GK947+14),"")</f>
      </c>
      <c r="FK947">
        <f>IF($GL947&gt;=15,INDEX($DG:$DG,$GK947+15),"")</f>
      </c>
      <c r="FL947">
        <f>IF($GL947&gt;=16,INDEX($DG:$DG,$GK947+16),"")</f>
      </c>
      <c r="FM947">
        <f>IF($GL947&gt;=17,INDEX($DG:$DG,$GK947+17),"")</f>
      </c>
      <c r="FN947">
        <f>IF($GL947&gt;=18,INDEX($DG:$DG,$GK947+18),"")</f>
      </c>
      <c r="FO947">
        <f>IF($GL947&gt;=19,INDEX($DG:$DG,$GK947+19),"")</f>
      </c>
      <c r="FP947">
        <f>IF($GL947&gt;=20,INDEX($DG:$DG,$GK947+20),"")</f>
      </c>
      <c r="FQ947">
        <f>IF($GL947&gt;=21,INDEX($DG:$DG,$GK947+21),"")</f>
      </c>
      <c r="FR947">
        <f>IF($GL947&gt;=22,INDEX($DG:$DG,$GK947+22),"")</f>
      </c>
      <c r="FS947">
        <f>IF($GL947&gt;=23,INDEX($DG:$DG,$GK947+23),"")</f>
      </c>
      <c r="FT947">
        <f>IF($GL947&gt;=24,INDEX($DG:$DG,$GK947+24),"")</f>
      </c>
      <c r="FU947">
        <f>IF($GL947&gt;=25,INDEX($DG:$DG,$GK947+25),"")</f>
      </c>
      <c r="FV947">
        <f>IF($GL947&gt;=26,INDEX($DG:$DG,$GK947+26),"")</f>
      </c>
      <c r="FW947">
        <f>IF($GL947&gt;=27,INDEX($DG:$DG,$GK947+27),"")</f>
      </c>
      <c r="FX947">
        <f>IF($GL947&gt;=28,INDEX($DG:$DG,$GK947+28),"")</f>
      </c>
      <c r="FY947">
        <f>IF($GL947&gt;=29,INDEX($DG:$DG,$GK947+29),"")</f>
      </c>
      <c r="FZ947">
        <f>IF($GL947&gt;=30,INDEX($DG:$DG,$GK947+30),"")</f>
      </c>
      <c r="GA947">
        <f>IF($GL947&gt;=31,INDEX($DG:$DG,$GK947+31),"")</f>
      </c>
      <c r="GB947">
        <f>IF($GL947&gt;=32,INDEX($DG:$DG,$GK947+32),"")</f>
      </c>
      <c r="GC947">
        <f>IF($GL947&gt;=33,INDEX($DG:$DG,$GK947+33),"")</f>
      </c>
      <c r="GD947">
        <f>IF($GL947&gt;=34,INDEX($DG:$DG,$GK947+34),"")</f>
      </c>
      <c r="GE947">
        <f>IF($GL947&gt;=35,INDEX($DG:$DG,$GK947+35),"")</f>
      </c>
      <c r="GF947">
        <f>IF($GL947&gt;=36,INDEX($DG:$DG,$GK947+36),"")</f>
      </c>
      <c r="GG947">
        <f>IF($GL947&gt;=37,INDEX($DG:$DG,$GK947+37),"")</f>
      </c>
      <c r="GH947">
        <f>IF($GL947&gt;=38,INDEX($DG:$DG,$GK947+38),"")</f>
      </c>
      <c r="GI947">
        <f>IF($GL947&gt;=39,INDEX($DG:$DG,$GK947+39),"")</f>
      </c>
      <c r="GJ947">
        <f>IF($GL947&gt;=40,INDEX($DG:$DG,$GK947+40),"")</f>
      </c>
      <c r="GK947">
        <f>IFERROR(MATCH($DE947,$DF$2:$DF$166,0)+1,0)</f>
      </c>
      <c r="GL947">
        <f>IFERROR(INDEX($DH$2:$DH$166,MATCH($DE947,$DF$2:$DF$166,0)),0)</f>
      </c>
      <c r="GM947">
        <f>IFERROR(MATCH($H947,$DI$947:$EV$947,0),0)</f>
      </c>
      <c r="GN947">
        <f>IF($GM947&gt;0,INDEX($EW$947:$GJ$947,$GM947),"")</f>
      </c>
      <c r="GQ947">
        <f>IF($IZ947&gt;=1,INDEX($GO:$GO,$IY947+1),"")</f>
      </c>
      <c r="GR947">
        <f>IF($IZ947&gt;=2,INDEX($GO:$GO,$IY947+2),"")</f>
      </c>
      <c r="GS947">
        <f>IF($IZ947&gt;=3,INDEX($GO:$GO,$IY947+3),"")</f>
      </c>
      <c r="GT947">
        <f>IF($IZ947&gt;=4,INDEX($GO:$GO,$IY947+4),"")</f>
      </c>
      <c r="GU947">
        <f>IF($IZ947&gt;=5,INDEX($GO:$GO,$IY947+5),"")</f>
      </c>
      <c r="GV947">
        <f>IF($IZ947&gt;=6,INDEX($GO:$GO,$IY947+6),"")</f>
      </c>
      <c r="GW947">
        <f>IF($IZ947&gt;=7,INDEX($GO:$GO,$IY947+7),"")</f>
      </c>
      <c r="GX947">
        <f>IF($IZ947&gt;=8,INDEX($GO:$GO,$IY947+8),"")</f>
      </c>
      <c r="GY947">
        <f>IF($IZ947&gt;=9,INDEX($GO:$GO,$IY947+9),"")</f>
      </c>
      <c r="GZ947">
        <f>IF($IZ947&gt;=10,INDEX($GO:$GO,$IY947+10),"")</f>
      </c>
      <c r="HA947">
        <f>IF($IZ947&gt;=11,INDEX($GO:$GO,$IY947+11),"")</f>
      </c>
      <c r="HB947">
        <f>IF($IZ947&gt;=12,INDEX($GO:$GO,$IY947+12),"")</f>
      </c>
      <c r="HC947">
        <f>IF($IZ947&gt;=13,INDEX($GO:$GO,$IY947+13),"")</f>
      </c>
      <c r="HD947">
        <f>IF($IZ947&gt;=14,INDEX($GO:$GO,$IY947+14),"")</f>
      </c>
      <c r="HE947">
        <f>IF($IZ947&gt;=15,INDEX($GO:$GO,$IY947+15),"")</f>
      </c>
      <c r="HF947">
        <f>IF($IZ947&gt;=16,INDEX($GO:$GO,$IY947+16),"")</f>
      </c>
      <c r="HG947">
        <f>IF($IZ947&gt;=17,INDEX($GO:$GO,$IY947+17),"")</f>
      </c>
      <c r="HH947">
        <f>IF($IZ947&gt;=18,INDEX($GO:$GO,$IY947+18),"")</f>
      </c>
      <c r="HI947">
        <f>IF($IZ947&gt;=19,INDEX($GO:$GO,$IY947+19),"")</f>
      </c>
      <c r="HJ947">
        <f>IF($IZ947&gt;=20,INDEX($GO:$GO,$IY947+20),"")</f>
      </c>
      <c r="HK947">
        <f>IF($IZ947&gt;=21,INDEX($GO:$GO,$IY947+21),"")</f>
      </c>
      <c r="HL947">
        <f>IF($IZ947&gt;=22,INDEX($GO:$GO,$IY947+22),"")</f>
      </c>
      <c r="HM947">
        <f>IF($IZ947&gt;=23,INDEX($GO:$GO,$IY947+23),"")</f>
      </c>
      <c r="HN947">
        <f>IF($IZ947&gt;=24,INDEX($GO:$GO,$IY947+24),"")</f>
      </c>
      <c r="HO947">
        <f>IF($IZ947&gt;=25,INDEX($GO:$GO,$IY947+25),"")</f>
      </c>
      <c r="HP947">
        <f>IF($IZ947&gt;=26,INDEX($GO:$GO,$IY947+26),"")</f>
      </c>
      <c r="HQ947">
        <f>IF($IZ947&gt;=27,INDEX($GO:$GO,$IY947+27),"")</f>
      </c>
      <c r="HR947">
        <f>IF($IZ947&gt;=28,INDEX($GO:$GO,$IY947+28),"")</f>
      </c>
      <c r="HS947">
        <f>IF($IZ947&gt;=29,INDEX($GO:$GO,$IY947+29),"")</f>
      </c>
      <c r="HT947">
        <f>IF($IZ947&gt;=30,INDEX($GO:$GO,$IY947+30),"")</f>
      </c>
      <c r="HU947">
        <f>IF($IZ947&gt;=31,INDEX($GO:$GO,$IY947+31),"")</f>
      </c>
      <c r="HV947">
        <f>IF($IZ947&gt;=32,INDEX($GO:$GO,$IY947+32),"")</f>
      </c>
      <c r="HW947">
        <f>IF($IZ947&gt;=33,INDEX($GO:$GO,$IY947+33),"")</f>
      </c>
      <c r="HX947">
        <f>IF($IZ947&gt;=34,INDEX($GO:$GO,$IY947+34),"")</f>
      </c>
      <c r="HY947">
        <f>IF($IZ947&gt;=35,INDEX($GO:$GO,$IY947+35),"")</f>
      </c>
      <c r="HZ947">
        <f>IF($IZ947&gt;=36,INDEX($GO:$GO,$IY947+36),"")</f>
      </c>
      <c r="IA947">
        <f>IF($IZ947&gt;=37,INDEX($GO:$GO,$IY947+37),"")</f>
      </c>
      <c r="IB947">
        <f>IF($IZ947&gt;=38,INDEX($GO:$GO,$IY947+38),"")</f>
      </c>
      <c r="IC947">
        <f>IF($IZ947&gt;=39,INDEX($GO:$GO,$IY947+39),"")</f>
      </c>
      <c r="ID947">
        <f>IF($IZ947&gt;=40,INDEX($GO:$GO,$IY947+40),"")</f>
      </c>
      <c r="IE947">
        <f>IF($IZ947&gt;=41,INDEX($GO:$GO,$IY947+41),"")</f>
      </c>
      <c r="IF947">
        <f>IF($IZ947&gt;=42,INDEX($GO:$GO,$IY947+42),"")</f>
      </c>
      <c r="IG947">
        <f>IF($IZ947&gt;=43,INDEX($GO:$GO,$IY947+43),"")</f>
      </c>
      <c r="IH947">
        <f>IF($IZ947&gt;=44,INDEX($GO:$GO,$IY947+44),"")</f>
      </c>
      <c r="II947">
        <f>IF($IZ947&gt;=45,INDEX($GO:$GO,$IY947+45),"")</f>
      </c>
      <c r="IJ947">
        <f>IF($IZ947&gt;=46,INDEX($GO:$GO,$IY947+46),"")</f>
      </c>
      <c r="IK947">
        <f>IF($IZ947&gt;=47,INDEX($GO:$GO,$IY947+47),"")</f>
      </c>
      <c r="IL947">
        <f>IF($IZ947&gt;=48,INDEX($GO:$GO,$IY947+48),"")</f>
      </c>
      <c r="IM947">
        <f>IF($IZ947&gt;=49,INDEX($GO:$GO,$IY947+49),"")</f>
      </c>
      <c r="IN947">
        <f>IF($IZ947&gt;=50,INDEX($GO:$GO,$IY947+50),"")</f>
      </c>
      <c r="IO947">
        <f>IF($IZ947&gt;=51,INDEX($GO:$GO,$IY947+51),"")</f>
      </c>
      <c r="IP947">
        <f>IF($IZ947&gt;=52,INDEX($GO:$GO,$IY947+52),"")</f>
      </c>
      <c r="IQ947">
        <f>IF($IZ947&gt;=53,INDEX($GO:$GO,$IY947+53),"")</f>
      </c>
      <c r="IR947">
        <f>IF($IZ947&gt;=54,INDEX($GO:$GO,$IY947+54),"")</f>
      </c>
      <c r="IS947">
        <f>IF($IZ947&gt;=55,INDEX($GO:$GO,$IY947+55),"")</f>
      </c>
      <c r="IT947">
        <f>IF($IZ947&gt;=56,INDEX($GO:$GO,$IY947+56),"")</f>
      </c>
      <c r="IU947">
        <f>IF($IZ947&gt;=57,INDEX($GO:$GO,$IY947+57),"")</f>
      </c>
      <c r="IV947">
        <f>IF($IZ947&gt;=58,INDEX($GO:$GO,$IY947+58),"")</f>
      </c>
      <c r="IW947">
        <f>IF($IZ947&gt;=59,INDEX($GO:$GO,$IY947+59),"")</f>
      </c>
      <c r="IX947">
        <f>IF($IZ947&gt;=60,INDEX($GO:$GO,$IY947+60),"")</f>
      </c>
      <c r="IY947">
        <f>IFERROR(MATCH($GN947,$GO$2:$GO$827,0)+1,0)</f>
      </c>
      <c r="IZ947">
        <f>IFERROR(INDEX($GP$2:$GP$827,MATCH($GN947,$GO$2:$GO$827,0)),0)</f>
      </c>
      <c r="JA947" t="s">
        <v>23</v>
      </c>
      <c r="JB947" t="s">
        <v>23</v>
      </c>
    </row>
    <row r="948" spans="1:262" x14ac:dyDescent="0.25">
      <c r="F948" s="1"/>
      <c r="G948" s="1"/>
      <c r="H948" s="1"/>
      <c r="I948" s="1"/>
      <c r="J948" s="1">
        <f>IFERROR(IF(FIND(" - ",$F948)&gt;0,MID($F948,FIND(" - ",$F948)+3,LEN($F948)),""),"")</f>
      </c>
      <c r="L948" s="1"/>
      <c r="N948" t="s">
        <v>23</v>
      </c>
      <c r="P948">
        <f>IF(OR($N948="",$O948=""),"",IFERROR($N948/$O948,0))</f>
      </c>
      <c r="Q948">
        <f>IF($N948="","",
IF($G948="","",
IF(ISNUMBER(SEARCH("exempt",LOWER($G948))),0,
$N948*(VALUE(SUBSTITUTE($G948,"%",""))/100))))</f>
      </c>
      <c r="W948">
        <f>IF($N948="","",
SUM($N948,$Q948,$U948,$R948,$T948)-
IF($V948="",0,VALUE($V948)))</f>
      </c>
      <c r="AE948" t="s">
        <v>2267</v>
      </c>
      <c r="AM948">
        <f>IFERROR(LEFT($F948,FIND(" - ",$F948)-1),$F948)</f>
      </c>
      <c r="AP948">
        <f>IF($CE948&gt;=1,INDEX($AN:$AN,$CD948+1),"")</f>
      </c>
      <c r="AQ948">
        <f>IF($CE948&gt;=2,INDEX($AN:$AN,$CD948+2),"")</f>
      </c>
      <c r="AR948">
        <f>IF($CE948&gt;=3,INDEX($AN:$AN,$CD948+3),"")</f>
      </c>
      <c r="AS948">
        <f>IF($CE948&gt;=4,INDEX($AN:$AN,$CD948+4),"")</f>
      </c>
      <c r="AT948">
        <f>IF($CE948&gt;=5,INDEX($AN:$AN,$CD948+5),"")</f>
      </c>
      <c r="AU948">
        <f>IF($CE948&gt;=6,INDEX($AN:$AN,$CD948+6),"")</f>
      </c>
      <c r="AV948">
        <f>IF($CE948&gt;=7,INDEX($AN:$AN,$CD948+7),"")</f>
      </c>
      <c r="AW948">
        <f>IF($CE948&gt;=8,INDEX($AN:$AN,$CD948+8),"")</f>
      </c>
      <c r="AX948">
        <f>IF($CE948&gt;=9,INDEX($AN:$AN,$CD948+9),"")</f>
      </c>
      <c r="AY948">
        <f>IF($CE948&gt;=10,INDEX($AN:$AN,$CD948+10),"")</f>
      </c>
      <c r="AZ948">
        <f>IF($CE948&gt;=11,INDEX($AN:$AN,$CD948+11),"")</f>
      </c>
      <c r="BA948">
        <f>IF($CE948&gt;=12,INDEX($AN:$AN,$CD948+12),"")</f>
      </c>
      <c r="BB948">
        <f>IF($CE948&gt;=13,INDEX($AN:$AN,$CD948+13),"")</f>
      </c>
      <c r="BC948">
        <f>IF($CE948&gt;=14,INDEX($AN:$AN,$CD948+14),"")</f>
      </c>
      <c r="BD948">
        <f>IF($CE948&gt;=15,INDEX($AN:$AN,$CD948+15),"")</f>
      </c>
      <c r="BE948">
        <f>IF($CE948&gt;=16,INDEX($AN:$AN,$CD948+16),"")</f>
      </c>
      <c r="BF948">
        <f>IF($CE948&gt;=17,INDEX($AN:$AN,$CD948+17),"")</f>
      </c>
      <c r="BG948">
        <f>IF($CE948&gt;=18,INDEX($AN:$AN,$CD948+18),"")</f>
      </c>
      <c r="BH948">
        <f>IF($CE948&gt;=19,INDEX($AN:$AN,$CD948+19),"")</f>
      </c>
      <c r="BI948">
        <f>IF($CE948&gt;=20,INDEX($AN:$AN,$CD948+20),"")</f>
      </c>
      <c r="BJ948">
        <f>IF($CE948&gt;=21,INDEX($AN:$AN,$CD948+21),"")</f>
      </c>
      <c r="BK948">
        <f>IF($CE948&gt;=22,INDEX($AN:$AN,$CD948+22),"")</f>
      </c>
      <c r="BL948">
        <f>IF($CE948&gt;=23,INDEX($AN:$AN,$CD948+23),"")</f>
      </c>
      <c r="BM948">
        <f>IF($CE948&gt;=24,INDEX($AN:$AN,$CD948+24),"")</f>
      </c>
      <c r="BN948">
        <f>IF($CE948&gt;=25,INDEX($AN:$AN,$CD948+25),"")</f>
      </c>
      <c r="BO948">
        <f>IF($CE948&gt;=26,INDEX($AN:$AN,$CD948+26),"")</f>
      </c>
      <c r="BP948">
        <f>IF($CE948&gt;=27,INDEX($AN:$AN,$CD948+27),"")</f>
      </c>
      <c r="BQ948">
        <f>IF($CE948&gt;=28,INDEX($AN:$AN,$CD948+28),"")</f>
      </c>
      <c r="BR948">
        <f>IF($CE948&gt;=29,INDEX($AN:$AN,$CD948+29),"")</f>
      </c>
      <c r="BS948">
        <f>IF($CE948&gt;=30,INDEX($AN:$AN,$CD948+30),"")</f>
      </c>
      <c r="BT948">
        <f>IF($CE948&gt;=31,INDEX($AN:$AN,$CD948+31),"")</f>
      </c>
      <c r="BU948">
        <f>IF($CE948&gt;=32,INDEX($AN:$AN,$CD948+32),"")</f>
      </c>
      <c r="BV948">
        <f>IF($CE948&gt;=33,INDEX($AN:$AN,$CD948+33),"")</f>
      </c>
      <c r="BW948">
        <f>IF($CE948&gt;=34,INDEX($AN:$AN,$CD948+34),"")</f>
      </c>
      <c r="BX948">
        <f>IF($CE948&gt;=35,INDEX($AN:$AN,$CD948+35),"")</f>
      </c>
      <c r="BY948">
        <f>IF($CE948&gt;=36,INDEX($AN:$AN,$CD948+36),"")</f>
      </c>
      <c r="BZ948">
        <f>IF($CE948&gt;=37,INDEX($AN:$AN,$CD948+37),"")</f>
      </c>
      <c r="CA948">
        <f>IF($CE948&gt;=38,INDEX($AN:$AN,$CD948+38),"")</f>
      </c>
      <c r="CB948">
        <f>IF($CE948&gt;=39,INDEX($AN:$AN,$CD948+39),"")</f>
      </c>
      <c r="CC948">
        <f>IF($CE948&gt;=40,INDEX($AN:$AN,$CD948+40),"")</f>
      </c>
      <c r="CD948">
        <f>IFERROR(MATCH($AM948,$AN$2:$AN$133,0)+1,0)</f>
      </c>
      <c r="CE948">
        <f>IFERROR(INDEX($AO$2:$AO$133,MATCH($AM948,$AN$2:$AN$133,0)),0)</f>
      </c>
      <c r="CF948">
        <f>IFERROR(LEFT($K948,FIND(" - ",$K948)-1),$K948)</f>
      </c>
      <c r="CG948" t="s">
        <v>108</v>
      </c>
      <c r="CI948">
        <f>IF($DD948&gt;=1,INDEX($CG:$CG,$DC948+1),"")</f>
      </c>
      <c r="CJ948">
        <f>IF($DD948&gt;=2,INDEX($CG:$CG,$DC948+2),"")</f>
      </c>
      <c r="CK948">
        <f>IF($DD948&gt;=3,INDEX($CG:$CG,$DC948+3),"")</f>
      </c>
      <c r="CL948">
        <f>IF($DD948&gt;=4,INDEX($CG:$CG,$DC948+4),"")</f>
      </c>
      <c r="CM948">
        <f>IF($DD948&gt;=5,INDEX($CG:$CG,$DC948+5),"")</f>
      </c>
      <c r="CN948">
        <f>IF($DD948&gt;=6,INDEX($CG:$CG,$DC948+6),"")</f>
      </c>
      <c r="CO948">
        <f>IF($DD948&gt;=7,INDEX($CG:$CG,$DC948+7),"")</f>
      </c>
      <c r="CP948">
        <f>IF($DD948&gt;=8,INDEX($CG:$CG,$DC948+8),"")</f>
      </c>
      <c r="CQ948">
        <f>IF($DD948&gt;=9,INDEX($CG:$CG,$DC948+9),"")</f>
      </c>
      <c r="CR948">
        <f>IF($DD948&gt;=10,INDEX($CG:$CG,$DC948+10),"")</f>
      </c>
      <c r="CS948">
        <f>IF($DD948&gt;=11,INDEX($CG:$CG,$DC948+11),"")</f>
      </c>
      <c r="CT948">
        <f>IF($DD948&gt;=12,INDEX($CG:$CG,$DC948+12),"")</f>
      </c>
      <c r="CU948">
        <f>IF($DD948&gt;=13,INDEX($CG:$CG,$DC948+13),"")</f>
      </c>
      <c r="CV948">
        <f>IF($DD948&gt;=14,INDEX($CG:$CG,$DC948+14),"")</f>
      </c>
      <c r="CW948">
        <f>IF($DD948&gt;=15,INDEX($CG:$CG,$DC948+15),"")</f>
      </c>
      <c r="CX948">
        <f>IF($DD948&gt;=16,INDEX($CG:$CG,$DC948+16),"")</f>
      </c>
      <c r="CY948">
        <f>IF($DD948&gt;=17,INDEX($CG:$CG,$DC948+17),"")</f>
      </c>
      <c r="CZ948">
        <f>IF($DD948&gt;=18,INDEX($CG:$CG,$DC948+18),"")</f>
      </c>
      <c r="DA948">
        <f>IF($DD948&gt;=19,INDEX($CG:$CG,$DC948+19),"")</f>
      </c>
      <c r="DB948">
        <f>IF($DD948&gt;=20,INDEX($CG:$CG,$DC948+20),"")</f>
      </c>
      <c r="DC948">
        <f>IFERROR(MATCH($CF948,$CG$2:$CG$1558,0)+1,0)</f>
      </c>
      <c r="DD948">
        <f>IFERROR(INDEX($CH$2:$CH$1558,MATCH($CF948,$CG$2:$CG$1558,0)),0)</f>
      </c>
      <c r="DE948">
        <f>IFERROR(INDEX($AL:$AL,MATCH($G948,$AK:$AK,0))&amp;"","")</f>
      </c>
      <c r="DI948">
        <f>IF($GL948&gt;=1,INDEX($DF:$DF,$GK948+1),"")</f>
      </c>
      <c r="DJ948">
        <f>IF($GL948&gt;=2,INDEX($DF:$DF,$GK948+2),"")</f>
      </c>
      <c r="DK948">
        <f>IF($GL948&gt;=3,INDEX($DF:$DF,$GK948+3),"")</f>
      </c>
      <c r="DL948">
        <f>IF($GL948&gt;=4,INDEX($DF:$DF,$GK948+4),"")</f>
      </c>
      <c r="DM948">
        <f>IF($GL948&gt;=5,INDEX($DF:$DF,$GK948+5),"")</f>
      </c>
      <c r="DN948">
        <f>IF($GL948&gt;=6,INDEX($DF:$DF,$GK948+6),"")</f>
      </c>
      <c r="DO948">
        <f>IF($GL948&gt;=7,INDEX($DF:$DF,$GK948+7),"")</f>
      </c>
      <c r="DP948">
        <f>IF($GL948&gt;=8,INDEX($DF:$DF,$GK948+8),"")</f>
      </c>
      <c r="DQ948">
        <f>IF($GL948&gt;=9,INDEX($DF:$DF,$GK948+9),"")</f>
      </c>
      <c r="DR948">
        <f>IF($GL948&gt;=10,INDEX($DF:$DF,$GK948+10),"")</f>
      </c>
      <c r="DS948">
        <f>IF($GL948&gt;=11,INDEX($DF:$DF,$GK948+11),"")</f>
      </c>
      <c r="DT948">
        <f>IF($GL948&gt;=12,INDEX($DF:$DF,$GK948+12),"")</f>
      </c>
      <c r="DU948">
        <f>IF($GL948&gt;=13,INDEX($DF:$DF,$GK948+13),"")</f>
      </c>
      <c r="DV948">
        <f>IF($GL948&gt;=14,INDEX($DF:$DF,$GK948+14),"")</f>
      </c>
      <c r="DW948">
        <f>IF($GL948&gt;=15,INDEX($DF:$DF,$GK948+15),"")</f>
      </c>
      <c r="DX948">
        <f>IF($GL948&gt;=16,INDEX($DF:$DF,$GK948+16),"")</f>
      </c>
      <c r="DY948">
        <f>IF($GL948&gt;=17,INDEX($DF:$DF,$GK948+17),"")</f>
      </c>
      <c r="DZ948">
        <f>IF($GL948&gt;=18,INDEX($DF:$DF,$GK948+18),"")</f>
      </c>
      <c r="EA948">
        <f>IF($GL948&gt;=19,INDEX($DF:$DF,$GK948+19),"")</f>
      </c>
      <c r="EB948">
        <f>IF($GL948&gt;=20,INDEX($DF:$DF,$GK948+20),"")</f>
      </c>
      <c r="EC948">
        <f>IF($GL948&gt;=21,INDEX($DF:$DF,$GK948+21),"")</f>
      </c>
      <c r="ED948">
        <f>IF($GL948&gt;=22,INDEX($DF:$DF,$GK948+22),"")</f>
      </c>
      <c r="EE948">
        <f>IF($GL948&gt;=23,INDEX($DF:$DF,$GK948+23),"")</f>
      </c>
      <c r="EF948">
        <f>IF($GL948&gt;=24,INDEX($DF:$DF,$GK948+24),"")</f>
      </c>
      <c r="EG948">
        <f>IF($GL948&gt;=25,INDEX($DF:$DF,$GK948+25),"")</f>
      </c>
      <c r="EH948">
        <f>IF($GL948&gt;=26,INDEX($DF:$DF,$GK948+26),"")</f>
      </c>
      <c r="EI948">
        <f>IF($GL948&gt;=27,INDEX($DF:$DF,$GK948+27),"")</f>
      </c>
      <c r="EJ948">
        <f>IF($GL948&gt;=28,INDEX($DF:$DF,$GK948+28),"")</f>
      </c>
      <c r="EK948">
        <f>IF($GL948&gt;=29,INDEX($DF:$DF,$GK948+29),"")</f>
      </c>
      <c r="EL948">
        <f>IF($GL948&gt;=30,INDEX($DF:$DF,$GK948+30),"")</f>
      </c>
      <c r="EM948">
        <f>IF($GL948&gt;=31,INDEX($DF:$DF,$GK948+31),"")</f>
      </c>
      <c r="EN948">
        <f>IF($GL948&gt;=32,INDEX($DF:$DF,$GK948+32),"")</f>
      </c>
      <c r="EO948">
        <f>IF($GL948&gt;=33,INDEX($DF:$DF,$GK948+33),"")</f>
      </c>
      <c r="EP948">
        <f>IF($GL948&gt;=34,INDEX($DF:$DF,$GK948+34),"")</f>
      </c>
      <c r="EQ948">
        <f>IF($GL948&gt;=35,INDEX($DF:$DF,$GK948+35),"")</f>
      </c>
      <c r="ER948">
        <f>IF($GL948&gt;=36,INDEX($DF:$DF,$GK948+36),"")</f>
      </c>
      <c r="ES948">
        <f>IF($GL948&gt;=37,INDEX($DF:$DF,$GK948+37),"")</f>
      </c>
      <c r="ET948">
        <f>IF($GL948&gt;=38,INDEX($DF:$DF,$GK948+38),"")</f>
      </c>
      <c r="EU948">
        <f>IF($GL948&gt;=39,INDEX($DF:$DF,$GK948+39),"")</f>
      </c>
      <c r="EV948">
        <f>IF($GL948&gt;=40,INDEX($DF:$DF,$GK948+40),"")</f>
      </c>
      <c r="EW948">
        <f>IF($GL948&gt;=1,INDEX($DG:$DG,$GK948+1),"")</f>
      </c>
      <c r="EX948">
        <f>IF($GL948&gt;=2,INDEX($DG:$DG,$GK948+2),"")</f>
      </c>
      <c r="EY948">
        <f>IF($GL948&gt;=3,INDEX($DG:$DG,$GK948+3),"")</f>
      </c>
      <c r="EZ948">
        <f>IF($GL948&gt;=4,INDEX($DG:$DG,$GK948+4),"")</f>
      </c>
      <c r="FA948">
        <f>IF($GL948&gt;=5,INDEX($DG:$DG,$GK948+5),"")</f>
      </c>
      <c r="FB948">
        <f>IF($GL948&gt;=6,INDEX($DG:$DG,$GK948+6),"")</f>
      </c>
      <c r="FC948">
        <f>IF($GL948&gt;=7,INDEX($DG:$DG,$GK948+7),"")</f>
      </c>
      <c r="FD948">
        <f>IF($GL948&gt;=8,INDEX($DG:$DG,$GK948+8),"")</f>
      </c>
      <c r="FE948">
        <f>IF($GL948&gt;=9,INDEX($DG:$DG,$GK948+9),"")</f>
      </c>
      <c r="FF948">
        <f>IF($GL948&gt;=10,INDEX($DG:$DG,$GK948+10),"")</f>
      </c>
      <c r="FG948">
        <f>IF($GL948&gt;=11,INDEX($DG:$DG,$GK948+11),"")</f>
      </c>
      <c r="FH948">
        <f>IF($GL948&gt;=12,INDEX($DG:$DG,$GK948+12),"")</f>
      </c>
      <c r="FI948">
        <f>IF($GL948&gt;=13,INDEX($DG:$DG,$GK948+13),"")</f>
      </c>
      <c r="FJ948">
        <f>IF($GL948&gt;=14,INDEX($DG:$DG,$GK948+14),"")</f>
      </c>
      <c r="FK948">
        <f>IF($GL948&gt;=15,INDEX($DG:$DG,$GK948+15),"")</f>
      </c>
      <c r="FL948">
        <f>IF($GL948&gt;=16,INDEX($DG:$DG,$GK948+16),"")</f>
      </c>
      <c r="FM948">
        <f>IF($GL948&gt;=17,INDEX($DG:$DG,$GK948+17),"")</f>
      </c>
      <c r="FN948">
        <f>IF($GL948&gt;=18,INDEX($DG:$DG,$GK948+18),"")</f>
      </c>
      <c r="FO948">
        <f>IF($GL948&gt;=19,INDEX($DG:$DG,$GK948+19),"")</f>
      </c>
      <c r="FP948">
        <f>IF($GL948&gt;=20,INDEX($DG:$DG,$GK948+20),"")</f>
      </c>
      <c r="FQ948">
        <f>IF($GL948&gt;=21,INDEX($DG:$DG,$GK948+21),"")</f>
      </c>
      <c r="FR948">
        <f>IF($GL948&gt;=22,INDEX($DG:$DG,$GK948+22),"")</f>
      </c>
      <c r="FS948">
        <f>IF($GL948&gt;=23,INDEX($DG:$DG,$GK948+23),"")</f>
      </c>
      <c r="FT948">
        <f>IF($GL948&gt;=24,INDEX($DG:$DG,$GK948+24),"")</f>
      </c>
      <c r="FU948">
        <f>IF($GL948&gt;=25,INDEX($DG:$DG,$GK948+25),"")</f>
      </c>
      <c r="FV948">
        <f>IF($GL948&gt;=26,INDEX($DG:$DG,$GK948+26),"")</f>
      </c>
      <c r="FW948">
        <f>IF($GL948&gt;=27,INDEX($DG:$DG,$GK948+27),"")</f>
      </c>
      <c r="FX948">
        <f>IF($GL948&gt;=28,INDEX($DG:$DG,$GK948+28),"")</f>
      </c>
      <c r="FY948">
        <f>IF($GL948&gt;=29,INDEX($DG:$DG,$GK948+29),"")</f>
      </c>
      <c r="FZ948">
        <f>IF($GL948&gt;=30,INDEX($DG:$DG,$GK948+30),"")</f>
      </c>
      <c r="GA948">
        <f>IF($GL948&gt;=31,INDEX($DG:$DG,$GK948+31),"")</f>
      </c>
      <c r="GB948">
        <f>IF($GL948&gt;=32,INDEX($DG:$DG,$GK948+32),"")</f>
      </c>
      <c r="GC948">
        <f>IF($GL948&gt;=33,INDEX($DG:$DG,$GK948+33),"")</f>
      </c>
      <c r="GD948">
        <f>IF($GL948&gt;=34,INDEX($DG:$DG,$GK948+34),"")</f>
      </c>
      <c r="GE948">
        <f>IF($GL948&gt;=35,INDEX($DG:$DG,$GK948+35),"")</f>
      </c>
      <c r="GF948">
        <f>IF($GL948&gt;=36,INDEX($DG:$DG,$GK948+36),"")</f>
      </c>
      <c r="GG948">
        <f>IF($GL948&gt;=37,INDEX($DG:$DG,$GK948+37),"")</f>
      </c>
      <c r="GH948">
        <f>IF($GL948&gt;=38,INDEX($DG:$DG,$GK948+38),"")</f>
      </c>
      <c r="GI948">
        <f>IF($GL948&gt;=39,INDEX($DG:$DG,$GK948+39),"")</f>
      </c>
      <c r="GJ948">
        <f>IF($GL948&gt;=40,INDEX($DG:$DG,$GK948+40),"")</f>
      </c>
      <c r="GK948">
        <f>IFERROR(MATCH($DE948,$DF$2:$DF$166,0)+1,0)</f>
      </c>
      <c r="GL948">
        <f>IFERROR(INDEX($DH$2:$DH$166,MATCH($DE948,$DF$2:$DF$166,0)),0)</f>
      </c>
      <c r="GM948">
        <f>IFERROR(MATCH($H948,$DI$948:$EV$948,0),0)</f>
      </c>
      <c r="GN948">
        <f>IF($GM948&gt;0,INDEX($EW$948:$GJ$948,$GM948),"")</f>
      </c>
      <c r="GQ948">
        <f>IF($IZ948&gt;=1,INDEX($GO:$GO,$IY948+1),"")</f>
      </c>
      <c r="GR948">
        <f>IF($IZ948&gt;=2,INDEX($GO:$GO,$IY948+2),"")</f>
      </c>
      <c r="GS948">
        <f>IF($IZ948&gt;=3,INDEX($GO:$GO,$IY948+3),"")</f>
      </c>
      <c r="GT948">
        <f>IF($IZ948&gt;=4,INDEX($GO:$GO,$IY948+4),"")</f>
      </c>
      <c r="GU948">
        <f>IF($IZ948&gt;=5,INDEX($GO:$GO,$IY948+5),"")</f>
      </c>
      <c r="GV948">
        <f>IF($IZ948&gt;=6,INDEX($GO:$GO,$IY948+6),"")</f>
      </c>
      <c r="GW948">
        <f>IF($IZ948&gt;=7,INDEX($GO:$GO,$IY948+7),"")</f>
      </c>
      <c r="GX948">
        <f>IF($IZ948&gt;=8,INDEX($GO:$GO,$IY948+8),"")</f>
      </c>
      <c r="GY948">
        <f>IF($IZ948&gt;=9,INDEX($GO:$GO,$IY948+9),"")</f>
      </c>
      <c r="GZ948">
        <f>IF($IZ948&gt;=10,INDEX($GO:$GO,$IY948+10),"")</f>
      </c>
      <c r="HA948">
        <f>IF($IZ948&gt;=11,INDEX($GO:$GO,$IY948+11),"")</f>
      </c>
      <c r="HB948">
        <f>IF($IZ948&gt;=12,INDEX($GO:$GO,$IY948+12),"")</f>
      </c>
      <c r="HC948">
        <f>IF($IZ948&gt;=13,INDEX($GO:$GO,$IY948+13),"")</f>
      </c>
      <c r="HD948">
        <f>IF($IZ948&gt;=14,INDEX($GO:$GO,$IY948+14),"")</f>
      </c>
      <c r="HE948">
        <f>IF($IZ948&gt;=15,INDEX($GO:$GO,$IY948+15),"")</f>
      </c>
      <c r="HF948">
        <f>IF($IZ948&gt;=16,INDEX($GO:$GO,$IY948+16),"")</f>
      </c>
      <c r="HG948">
        <f>IF($IZ948&gt;=17,INDEX($GO:$GO,$IY948+17),"")</f>
      </c>
      <c r="HH948">
        <f>IF($IZ948&gt;=18,INDEX($GO:$GO,$IY948+18),"")</f>
      </c>
      <c r="HI948">
        <f>IF($IZ948&gt;=19,INDEX($GO:$GO,$IY948+19),"")</f>
      </c>
      <c r="HJ948">
        <f>IF($IZ948&gt;=20,INDEX($GO:$GO,$IY948+20),"")</f>
      </c>
      <c r="HK948">
        <f>IF($IZ948&gt;=21,INDEX($GO:$GO,$IY948+21),"")</f>
      </c>
      <c r="HL948">
        <f>IF($IZ948&gt;=22,INDEX($GO:$GO,$IY948+22),"")</f>
      </c>
      <c r="HM948">
        <f>IF($IZ948&gt;=23,INDEX($GO:$GO,$IY948+23),"")</f>
      </c>
      <c r="HN948">
        <f>IF($IZ948&gt;=24,INDEX($GO:$GO,$IY948+24),"")</f>
      </c>
      <c r="HO948">
        <f>IF($IZ948&gt;=25,INDEX($GO:$GO,$IY948+25),"")</f>
      </c>
      <c r="HP948">
        <f>IF($IZ948&gt;=26,INDEX($GO:$GO,$IY948+26),"")</f>
      </c>
      <c r="HQ948">
        <f>IF($IZ948&gt;=27,INDEX($GO:$GO,$IY948+27),"")</f>
      </c>
      <c r="HR948">
        <f>IF($IZ948&gt;=28,INDEX($GO:$GO,$IY948+28),"")</f>
      </c>
      <c r="HS948">
        <f>IF($IZ948&gt;=29,INDEX($GO:$GO,$IY948+29),"")</f>
      </c>
      <c r="HT948">
        <f>IF($IZ948&gt;=30,INDEX($GO:$GO,$IY948+30),"")</f>
      </c>
      <c r="HU948">
        <f>IF($IZ948&gt;=31,INDEX($GO:$GO,$IY948+31),"")</f>
      </c>
      <c r="HV948">
        <f>IF($IZ948&gt;=32,INDEX($GO:$GO,$IY948+32),"")</f>
      </c>
      <c r="HW948">
        <f>IF($IZ948&gt;=33,INDEX($GO:$GO,$IY948+33),"")</f>
      </c>
      <c r="HX948">
        <f>IF($IZ948&gt;=34,INDEX($GO:$GO,$IY948+34),"")</f>
      </c>
      <c r="HY948">
        <f>IF($IZ948&gt;=35,INDEX($GO:$GO,$IY948+35),"")</f>
      </c>
      <c r="HZ948">
        <f>IF($IZ948&gt;=36,INDEX($GO:$GO,$IY948+36),"")</f>
      </c>
      <c r="IA948">
        <f>IF($IZ948&gt;=37,INDEX($GO:$GO,$IY948+37),"")</f>
      </c>
      <c r="IB948">
        <f>IF($IZ948&gt;=38,INDEX($GO:$GO,$IY948+38),"")</f>
      </c>
      <c r="IC948">
        <f>IF($IZ948&gt;=39,INDEX($GO:$GO,$IY948+39),"")</f>
      </c>
      <c r="ID948">
        <f>IF($IZ948&gt;=40,INDEX($GO:$GO,$IY948+40),"")</f>
      </c>
      <c r="IE948">
        <f>IF($IZ948&gt;=41,INDEX($GO:$GO,$IY948+41),"")</f>
      </c>
      <c r="IF948">
        <f>IF($IZ948&gt;=42,INDEX($GO:$GO,$IY948+42),"")</f>
      </c>
      <c r="IG948">
        <f>IF($IZ948&gt;=43,INDEX($GO:$GO,$IY948+43),"")</f>
      </c>
      <c r="IH948">
        <f>IF($IZ948&gt;=44,INDEX($GO:$GO,$IY948+44),"")</f>
      </c>
      <c r="II948">
        <f>IF($IZ948&gt;=45,INDEX($GO:$GO,$IY948+45),"")</f>
      </c>
      <c r="IJ948">
        <f>IF($IZ948&gt;=46,INDEX($GO:$GO,$IY948+46),"")</f>
      </c>
      <c r="IK948">
        <f>IF($IZ948&gt;=47,INDEX($GO:$GO,$IY948+47),"")</f>
      </c>
      <c r="IL948">
        <f>IF($IZ948&gt;=48,INDEX($GO:$GO,$IY948+48),"")</f>
      </c>
      <c r="IM948">
        <f>IF($IZ948&gt;=49,INDEX($GO:$GO,$IY948+49),"")</f>
      </c>
      <c r="IN948">
        <f>IF($IZ948&gt;=50,INDEX($GO:$GO,$IY948+50),"")</f>
      </c>
      <c r="IO948">
        <f>IF($IZ948&gt;=51,INDEX($GO:$GO,$IY948+51),"")</f>
      </c>
      <c r="IP948">
        <f>IF($IZ948&gt;=52,INDEX($GO:$GO,$IY948+52),"")</f>
      </c>
      <c r="IQ948">
        <f>IF($IZ948&gt;=53,INDEX($GO:$GO,$IY948+53),"")</f>
      </c>
      <c r="IR948">
        <f>IF($IZ948&gt;=54,INDEX($GO:$GO,$IY948+54),"")</f>
      </c>
      <c r="IS948">
        <f>IF($IZ948&gt;=55,INDEX($GO:$GO,$IY948+55),"")</f>
      </c>
      <c r="IT948">
        <f>IF($IZ948&gt;=56,INDEX($GO:$GO,$IY948+56),"")</f>
      </c>
      <c r="IU948">
        <f>IF($IZ948&gt;=57,INDEX($GO:$GO,$IY948+57),"")</f>
      </c>
      <c r="IV948">
        <f>IF($IZ948&gt;=58,INDEX($GO:$GO,$IY948+58),"")</f>
      </c>
      <c r="IW948">
        <f>IF($IZ948&gt;=59,INDEX($GO:$GO,$IY948+59),"")</f>
      </c>
      <c r="IX948">
        <f>IF($IZ948&gt;=60,INDEX($GO:$GO,$IY948+60),"")</f>
      </c>
      <c r="IY948">
        <f>IFERROR(MATCH($GN948,$GO$2:$GO$827,0)+1,0)</f>
      </c>
      <c r="IZ948">
        <f>IFERROR(INDEX($GP$2:$GP$827,MATCH($GN948,$GO$2:$GO$827,0)),0)</f>
      </c>
      <c r="JA948" t="s">
        <v>23</v>
      </c>
      <c r="JB948" t="s">
        <v>23</v>
      </c>
    </row>
    <row r="949" spans="1:262" x14ac:dyDescent="0.25">
      <c r="F949" s="1"/>
      <c r="G949" s="1"/>
      <c r="H949" s="1"/>
      <c r="I949" s="1"/>
      <c r="J949" s="1">
        <f>IFERROR(IF(FIND(" - ",$F949)&gt;0,MID($F949,FIND(" - ",$F949)+3,LEN($F949)),""),"")</f>
      </c>
      <c r="L949" s="1"/>
      <c r="N949" t="s">
        <v>23</v>
      </c>
      <c r="P949">
        <f>IF(OR($N949="",$O949=""),"",IFERROR($N949/$O949,0))</f>
      </c>
      <c r="Q949">
        <f>IF($N949="","",
IF($G949="","",
IF(ISNUMBER(SEARCH("exempt",LOWER($G949))),0,
$N949*(VALUE(SUBSTITUTE($G949,"%",""))/100))))</f>
      </c>
      <c r="W949">
        <f>IF($N949="","",
SUM($N949,$Q949,$U949,$R949,$T949)-
IF($V949="",0,VALUE($V949)))</f>
      </c>
      <c r="AE949" t="s">
        <v>2268</v>
      </c>
      <c r="AM949">
        <f>IFERROR(LEFT($F949,FIND(" - ",$F949)-1),$F949)</f>
      </c>
      <c r="AP949">
        <f>IF($CE949&gt;=1,INDEX($AN:$AN,$CD949+1),"")</f>
      </c>
      <c r="AQ949">
        <f>IF($CE949&gt;=2,INDEX($AN:$AN,$CD949+2),"")</f>
      </c>
      <c r="AR949">
        <f>IF($CE949&gt;=3,INDEX($AN:$AN,$CD949+3),"")</f>
      </c>
      <c r="AS949">
        <f>IF($CE949&gt;=4,INDEX($AN:$AN,$CD949+4),"")</f>
      </c>
      <c r="AT949">
        <f>IF($CE949&gt;=5,INDEX($AN:$AN,$CD949+5),"")</f>
      </c>
      <c r="AU949">
        <f>IF($CE949&gt;=6,INDEX($AN:$AN,$CD949+6),"")</f>
      </c>
      <c r="AV949">
        <f>IF($CE949&gt;=7,INDEX($AN:$AN,$CD949+7),"")</f>
      </c>
      <c r="AW949">
        <f>IF($CE949&gt;=8,INDEX($AN:$AN,$CD949+8),"")</f>
      </c>
      <c r="AX949">
        <f>IF($CE949&gt;=9,INDEX($AN:$AN,$CD949+9),"")</f>
      </c>
      <c r="AY949">
        <f>IF($CE949&gt;=10,INDEX($AN:$AN,$CD949+10),"")</f>
      </c>
      <c r="AZ949">
        <f>IF($CE949&gt;=11,INDEX($AN:$AN,$CD949+11),"")</f>
      </c>
      <c r="BA949">
        <f>IF($CE949&gt;=12,INDEX($AN:$AN,$CD949+12),"")</f>
      </c>
      <c r="BB949">
        <f>IF($CE949&gt;=13,INDEX($AN:$AN,$CD949+13),"")</f>
      </c>
      <c r="BC949">
        <f>IF($CE949&gt;=14,INDEX($AN:$AN,$CD949+14),"")</f>
      </c>
      <c r="BD949">
        <f>IF($CE949&gt;=15,INDEX($AN:$AN,$CD949+15),"")</f>
      </c>
      <c r="BE949">
        <f>IF($CE949&gt;=16,INDEX($AN:$AN,$CD949+16),"")</f>
      </c>
      <c r="BF949">
        <f>IF($CE949&gt;=17,INDEX($AN:$AN,$CD949+17),"")</f>
      </c>
      <c r="BG949">
        <f>IF($CE949&gt;=18,INDEX($AN:$AN,$CD949+18),"")</f>
      </c>
      <c r="BH949">
        <f>IF($CE949&gt;=19,INDEX($AN:$AN,$CD949+19),"")</f>
      </c>
      <c r="BI949">
        <f>IF($CE949&gt;=20,INDEX($AN:$AN,$CD949+20),"")</f>
      </c>
      <c r="BJ949">
        <f>IF($CE949&gt;=21,INDEX($AN:$AN,$CD949+21),"")</f>
      </c>
      <c r="BK949">
        <f>IF($CE949&gt;=22,INDEX($AN:$AN,$CD949+22),"")</f>
      </c>
      <c r="BL949">
        <f>IF($CE949&gt;=23,INDEX($AN:$AN,$CD949+23),"")</f>
      </c>
      <c r="BM949">
        <f>IF($CE949&gt;=24,INDEX($AN:$AN,$CD949+24),"")</f>
      </c>
      <c r="BN949">
        <f>IF($CE949&gt;=25,INDEX($AN:$AN,$CD949+25),"")</f>
      </c>
      <c r="BO949">
        <f>IF($CE949&gt;=26,INDEX($AN:$AN,$CD949+26),"")</f>
      </c>
      <c r="BP949">
        <f>IF($CE949&gt;=27,INDEX($AN:$AN,$CD949+27),"")</f>
      </c>
      <c r="BQ949">
        <f>IF($CE949&gt;=28,INDEX($AN:$AN,$CD949+28),"")</f>
      </c>
      <c r="BR949">
        <f>IF($CE949&gt;=29,INDEX($AN:$AN,$CD949+29),"")</f>
      </c>
      <c r="BS949">
        <f>IF($CE949&gt;=30,INDEX($AN:$AN,$CD949+30),"")</f>
      </c>
      <c r="BT949">
        <f>IF($CE949&gt;=31,INDEX($AN:$AN,$CD949+31),"")</f>
      </c>
      <c r="BU949">
        <f>IF($CE949&gt;=32,INDEX($AN:$AN,$CD949+32),"")</f>
      </c>
      <c r="BV949">
        <f>IF($CE949&gt;=33,INDEX($AN:$AN,$CD949+33),"")</f>
      </c>
      <c r="BW949">
        <f>IF($CE949&gt;=34,INDEX($AN:$AN,$CD949+34),"")</f>
      </c>
      <c r="BX949">
        <f>IF($CE949&gt;=35,INDEX($AN:$AN,$CD949+35),"")</f>
      </c>
      <c r="BY949">
        <f>IF($CE949&gt;=36,INDEX($AN:$AN,$CD949+36),"")</f>
      </c>
      <c r="BZ949">
        <f>IF($CE949&gt;=37,INDEX($AN:$AN,$CD949+37),"")</f>
      </c>
      <c r="CA949">
        <f>IF($CE949&gt;=38,INDEX($AN:$AN,$CD949+38),"")</f>
      </c>
      <c r="CB949">
        <f>IF($CE949&gt;=39,INDEX($AN:$AN,$CD949+39),"")</f>
      </c>
      <c r="CC949">
        <f>IF($CE949&gt;=40,INDEX($AN:$AN,$CD949+40),"")</f>
      </c>
      <c r="CD949">
        <f>IFERROR(MATCH($AM949,$AN$2:$AN$133,0)+1,0)</f>
      </c>
      <c r="CE949">
        <f>IFERROR(INDEX($AO$2:$AO$133,MATCH($AM949,$AN$2:$AN$133,0)),0)</f>
      </c>
      <c r="CF949">
        <f>IFERROR(LEFT($K949,FIND(" - ",$K949)-1),$K949)</f>
      </c>
      <c r="CG949" t="s">
        <v>2269</v>
      </c>
      <c r="CH949">
        <v>1</v>
      </c>
      <c r="CI949">
        <f>IF($DD949&gt;=1,INDEX($CG:$CG,$DC949+1),"")</f>
      </c>
      <c r="CJ949">
        <f>IF($DD949&gt;=2,INDEX($CG:$CG,$DC949+2),"")</f>
      </c>
      <c r="CK949">
        <f>IF($DD949&gt;=3,INDEX($CG:$CG,$DC949+3),"")</f>
      </c>
      <c r="CL949">
        <f>IF($DD949&gt;=4,INDEX($CG:$CG,$DC949+4),"")</f>
      </c>
      <c r="CM949">
        <f>IF($DD949&gt;=5,INDEX($CG:$CG,$DC949+5),"")</f>
      </c>
      <c r="CN949">
        <f>IF($DD949&gt;=6,INDEX($CG:$CG,$DC949+6),"")</f>
      </c>
      <c r="CO949">
        <f>IF($DD949&gt;=7,INDEX($CG:$CG,$DC949+7),"")</f>
      </c>
      <c r="CP949">
        <f>IF($DD949&gt;=8,INDEX($CG:$CG,$DC949+8),"")</f>
      </c>
      <c r="CQ949">
        <f>IF($DD949&gt;=9,INDEX($CG:$CG,$DC949+9),"")</f>
      </c>
      <c r="CR949">
        <f>IF($DD949&gt;=10,INDEX($CG:$CG,$DC949+10),"")</f>
      </c>
      <c r="CS949">
        <f>IF($DD949&gt;=11,INDEX($CG:$CG,$DC949+11),"")</f>
      </c>
      <c r="CT949">
        <f>IF($DD949&gt;=12,INDEX($CG:$CG,$DC949+12),"")</f>
      </c>
      <c r="CU949">
        <f>IF($DD949&gt;=13,INDEX($CG:$CG,$DC949+13),"")</f>
      </c>
      <c r="CV949">
        <f>IF($DD949&gt;=14,INDEX($CG:$CG,$DC949+14),"")</f>
      </c>
      <c r="CW949">
        <f>IF($DD949&gt;=15,INDEX($CG:$CG,$DC949+15),"")</f>
      </c>
      <c r="CX949">
        <f>IF($DD949&gt;=16,INDEX($CG:$CG,$DC949+16),"")</f>
      </c>
      <c r="CY949">
        <f>IF($DD949&gt;=17,INDEX($CG:$CG,$DC949+17),"")</f>
      </c>
      <c r="CZ949">
        <f>IF($DD949&gt;=18,INDEX($CG:$CG,$DC949+18),"")</f>
      </c>
      <c r="DA949">
        <f>IF($DD949&gt;=19,INDEX($CG:$CG,$DC949+19),"")</f>
      </c>
      <c r="DB949">
        <f>IF($DD949&gt;=20,INDEX($CG:$CG,$DC949+20),"")</f>
      </c>
      <c r="DC949">
        <f>IFERROR(MATCH($CF949,$CG$2:$CG$1558,0)+1,0)</f>
      </c>
      <c r="DD949">
        <f>IFERROR(INDEX($CH$2:$CH$1558,MATCH($CF949,$CG$2:$CG$1558,0)),0)</f>
      </c>
      <c r="DE949">
        <f>IFERROR(INDEX($AL:$AL,MATCH($G949,$AK:$AK,0))&amp;"","")</f>
      </c>
      <c r="DI949">
        <f>IF($GL949&gt;=1,INDEX($DF:$DF,$GK949+1),"")</f>
      </c>
      <c r="DJ949">
        <f>IF($GL949&gt;=2,INDEX($DF:$DF,$GK949+2),"")</f>
      </c>
      <c r="DK949">
        <f>IF($GL949&gt;=3,INDEX($DF:$DF,$GK949+3),"")</f>
      </c>
      <c r="DL949">
        <f>IF($GL949&gt;=4,INDEX($DF:$DF,$GK949+4),"")</f>
      </c>
      <c r="DM949">
        <f>IF($GL949&gt;=5,INDEX($DF:$DF,$GK949+5),"")</f>
      </c>
      <c r="DN949">
        <f>IF($GL949&gt;=6,INDEX($DF:$DF,$GK949+6),"")</f>
      </c>
      <c r="DO949">
        <f>IF($GL949&gt;=7,INDEX($DF:$DF,$GK949+7),"")</f>
      </c>
      <c r="DP949">
        <f>IF($GL949&gt;=8,INDEX($DF:$DF,$GK949+8),"")</f>
      </c>
      <c r="DQ949">
        <f>IF($GL949&gt;=9,INDEX($DF:$DF,$GK949+9),"")</f>
      </c>
      <c r="DR949">
        <f>IF($GL949&gt;=10,INDEX($DF:$DF,$GK949+10),"")</f>
      </c>
      <c r="DS949">
        <f>IF($GL949&gt;=11,INDEX($DF:$DF,$GK949+11),"")</f>
      </c>
      <c r="DT949">
        <f>IF($GL949&gt;=12,INDEX($DF:$DF,$GK949+12),"")</f>
      </c>
      <c r="DU949">
        <f>IF($GL949&gt;=13,INDEX($DF:$DF,$GK949+13),"")</f>
      </c>
      <c r="DV949">
        <f>IF($GL949&gt;=14,INDEX($DF:$DF,$GK949+14),"")</f>
      </c>
      <c r="DW949">
        <f>IF($GL949&gt;=15,INDEX($DF:$DF,$GK949+15),"")</f>
      </c>
      <c r="DX949">
        <f>IF($GL949&gt;=16,INDEX($DF:$DF,$GK949+16),"")</f>
      </c>
      <c r="DY949">
        <f>IF($GL949&gt;=17,INDEX($DF:$DF,$GK949+17),"")</f>
      </c>
      <c r="DZ949">
        <f>IF($GL949&gt;=18,INDEX($DF:$DF,$GK949+18),"")</f>
      </c>
      <c r="EA949">
        <f>IF($GL949&gt;=19,INDEX($DF:$DF,$GK949+19),"")</f>
      </c>
      <c r="EB949">
        <f>IF($GL949&gt;=20,INDEX($DF:$DF,$GK949+20),"")</f>
      </c>
      <c r="EC949">
        <f>IF($GL949&gt;=21,INDEX($DF:$DF,$GK949+21),"")</f>
      </c>
      <c r="ED949">
        <f>IF($GL949&gt;=22,INDEX($DF:$DF,$GK949+22),"")</f>
      </c>
      <c r="EE949">
        <f>IF($GL949&gt;=23,INDEX($DF:$DF,$GK949+23),"")</f>
      </c>
      <c r="EF949">
        <f>IF($GL949&gt;=24,INDEX($DF:$DF,$GK949+24),"")</f>
      </c>
      <c r="EG949">
        <f>IF($GL949&gt;=25,INDEX($DF:$DF,$GK949+25),"")</f>
      </c>
      <c r="EH949">
        <f>IF($GL949&gt;=26,INDEX($DF:$DF,$GK949+26),"")</f>
      </c>
      <c r="EI949">
        <f>IF($GL949&gt;=27,INDEX($DF:$DF,$GK949+27),"")</f>
      </c>
      <c r="EJ949">
        <f>IF($GL949&gt;=28,INDEX($DF:$DF,$GK949+28),"")</f>
      </c>
      <c r="EK949">
        <f>IF($GL949&gt;=29,INDEX($DF:$DF,$GK949+29),"")</f>
      </c>
      <c r="EL949">
        <f>IF($GL949&gt;=30,INDEX($DF:$DF,$GK949+30),"")</f>
      </c>
      <c r="EM949">
        <f>IF($GL949&gt;=31,INDEX($DF:$DF,$GK949+31),"")</f>
      </c>
      <c r="EN949">
        <f>IF($GL949&gt;=32,INDEX($DF:$DF,$GK949+32),"")</f>
      </c>
      <c r="EO949">
        <f>IF($GL949&gt;=33,INDEX($DF:$DF,$GK949+33),"")</f>
      </c>
      <c r="EP949">
        <f>IF($GL949&gt;=34,INDEX($DF:$DF,$GK949+34),"")</f>
      </c>
      <c r="EQ949">
        <f>IF($GL949&gt;=35,INDEX($DF:$DF,$GK949+35),"")</f>
      </c>
      <c r="ER949">
        <f>IF($GL949&gt;=36,INDEX($DF:$DF,$GK949+36),"")</f>
      </c>
      <c r="ES949">
        <f>IF($GL949&gt;=37,INDEX($DF:$DF,$GK949+37),"")</f>
      </c>
      <c r="ET949">
        <f>IF($GL949&gt;=38,INDEX($DF:$DF,$GK949+38),"")</f>
      </c>
      <c r="EU949">
        <f>IF($GL949&gt;=39,INDEX($DF:$DF,$GK949+39),"")</f>
      </c>
      <c r="EV949">
        <f>IF($GL949&gt;=40,INDEX($DF:$DF,$GK949+40),"")</f>
      </c>
      <c r="EW949">
        <f>IF($GL949&gt;=1,INDEX($DG:$DG,$GK949+1),"")</f>
      </c>
      <c r="EX949">
        <f>IF($GL949&gt;=2,INDEX($DG:$DG,$GK949+2),"")</f>
      </c>
      <c r="EY949">
        <f>IF($GL949&gt;=3,INDEX($DG:$DG,$GK949+3),"")</f>
      </c>
      <c r="EZ949">
        <f>IF($GL949&gt;=4,INDEX($DG:$DG,$GK949+4),"")</f>
      </c>
      <c r="FA949">
        <f>IF($GL949&gt;=5,INDEX($DG:$DG,$GK949+5),"")</f>
      </c>
      <c r="FB949">
        <f>IF($GL949&gt;=6,INDEX($DG:$DG,$GK949+6),"")</f>
      </c>
      <c r="FC949">
        <f>IF($GL949&gt;=7,INDEX($DG:$DG,$GK949+7),"")</f>
      </c>
      <c r="FD949">
        <f>IF($GL949&gt;=8,INDEX($DG:$DG,$GK949+8),"")</f>
      </c>
      <c r="FE949">
        <f>IF($GL949&gt;=9,INDEX($DG:$DG,$GK949+9),"")</f>
      </c>
      <c r="FF949">
        <f>IF($GL949&gt;=10,INDEX($DG:$DG,$GK949+10),"")</f>
      </c>
      <c r="FG949">
        <f>IF($GL949&gt;=11,INDEX($DG:$DG,$GK949+11),"")</f>
      </c>
      <c r="FH949">
        <f>IF($GL949&gt;=12,INDEX($DG:$DG,$GK949+12),"")</f>
      </c>
      <c r="FI949">
        <f>IF($GL949&gt;=13,INDEX($DG:$DG,$GK949+13),"")</f>
      </c>
      <c r="FJ949">
        <f>IF($GL949&gt;=14,INDEX($DG:$DG,$GK949+14),"")</f>
      </c>
      <c r="FK949">
        <f>IF($GL949&gt;=15,INDEX($DG:$DG,$GK949+15),"")</f>
      </c>
      <c r="FL949">
        <f>IF($GL949&gt;=16,INDEX($DG:$DG,$GK949+16),"")</f>
      </c>
      <c r="FM949">
        <f>IF($GL949&gt;=17,INDEX($DG:$DG,$GK949+17),"")</f>
      </c>
      <c r="FN949">
        <f>IF($GL949&gt;=18,INDEX($DG:$DG,$GK949+18),"")</f>
      </c>
      <c r="FO949">
        <f>IF($GL949&gt;=19,INDEX($DG:$DG,$GK949+19),"")</f>
      </c>
      <c r="FP949">
        <f>IF($GL949&gt;=20,INDEX($DG:$DG,$GK949+20),"")</f>
      </c>
      <c r="FQ949">
        <f>IF($GL949&gt;=21,INDEX($DG:$DG,$GK949+21),"")</f>
      </c>
      <c r="FR949">
        <f>IF($GL949&gt;=22,INDEX($DG:$DG,$GK949+22),"")</f>
      </c>
      <c r="FS949">
        <f>IF($GL949&gt;=23,INDEX($DG:$DG,$GK949+23),"")</f>
      </c>
      <c r="FT949">
        <f>IF($GL949&gt;=24,INDEX($DG:$DG,$GK949+24),"")</f>
      </c>
      <c r="FU949">
        <f>IF($GL949&gt;=25,INDEX($DG:$DG,$GK949+25),"")</f>
      </c>
      <c r="FV949">
        <f>IF($GL949&gt;=26,INDEX($DG:$DG,$GK949+26),"")</f>
      </c>
      <c r="FW949">
        <f>IF($GL949&gt;=27,INDEX($DG:$DG,$GK949+27),"")</f>
      </c>
      <c r="FX949">
        <f>IF($GL949&gt;=28,INDEX($DG:$DG,$GK949+28),"")</f>
      </c>
      <c r="FY949">
        <f>IF($GL949&gt;=29,INDEX($DG:$DG,$GK949+29),"")</f>
      </c>
      <c r="FZ949">
        <f>IF($GL949&gt;=30,INDEX($DG:$DG,$GK949+30),"")</f>
      </c>
      <c r="GA949">
        <f>IF($GL949&gt;=31,INDEX($DG:$DG,$GK949+31),"")</f>
      </c>
      <c r="GB949">
        <f>IF($GL949&gt;=32,INDEX($DG:$DG,$GK949+32),"")</f>
      </c>
      <c r="GC949">
        <f>IF($GL949&gt;=33,INDEX($DG:$DG,$GK949+33),"")</f>
      </c>
      <c r="GD949">
        <f>IF($GL949&gt;=34,INDEX($DG:$DG,$GK949+34),"")</f>
      </c>
      <c r="GE949">
        <f>IF($GL949&gt;=35,INDEX($DG:$DG,$GK949+35),"")</f>
      </c>
      <c r="GF949">
        <f>IF($GL949&gt;=36,INDEX($DG:$DG,$GK949+36),"")</f>
      </c>
      <c r="GG949">
        <f>IF($GL949&gt;=37,INDEX($DG:$DG,$GK949+37),"")</f>
      </c>
      <c r="GH949">
        <f>IF($GL949&gt;=38,INDEX($DG:$DG,$GK949+38),"")</f>
      </c>
      <c r="GI949">
        <f>IF($GL949&gt;=39,INDEX($DG:$DG,$GK949+39),"")</f>
      </c>
      <c r="GJ949">
        <f>IF($GL949&gt;=40,INDEX($DG:$DG,$GK949+40),"")</f>
      </c>
      <c r="GK949">
        <f>IFERROR(MATCH($DE949,$DF$2:$DF$166,0)+1,0)</f>
      </c>
      <c r="GL949">
        <f>IFERROR(INDEX($DH$2:$DH$166,MATCH($DE949,$DF$2:$DF$166,0)),0)</f>
      </c>
      <c r="GM949">
        <f>IFERROR(MATCH($H949,$DI$949:$EV$949,0),0)</f>
      </c>
      <c r="GN949">
        <f>IF($GM949&gt;0,INDEX($EW$949:$GJ$949,$GM949),"")</f>
      </c>
      <c r="GQ949">
        <f>IF($IZ949&gt;=1,INDEX($GO:$GO,$IY949+1),"")</f>
      </c>
      <c r="GR949">
        <f>IF($IZ949&gt;=2,INDEX($GO:$GO,$IY949+2),"")</f>
      </c>
      <c r="GS949">
        <f>IF($IZ949&gt;=3,INDEX($GO:$GO,$IY949+3),"")</f>
      </c>
      <c r="GT949">
        <f>IF($IZ949&gt;=4,INDEX($GO:$GO,$IY949+4),"")</f>
      </c>
      <c r="GU949">
        <f>IF($IZ949&gt;=5,INDEX($GO:$GO,$IY949+5),"")</f>
      </c>
      <c r="GV949">
        <f>IF($IZ949&gt;=6,INDEX($GO:$GO,$IY949+6),"")</f>
      </c>
      <c r="GW949">
        <f>IF($IZ949&gt;=7,INDEX($GO:$GO,$IY949+7),"")</f>
      </c>
      <c r="GX949">
        <f>IF($IZ949&gt;=8,INDEX($GO:$GO,$IY949+8),"")</f>
      </c>
      <c r="GY949">
        <f>IF($IZ949&gt;=9,INDEX($GO:$GO,$IY949+9),"")</f>
      </c>
      <c r="GZ949">
        <f>IF($IZ949&gt;=10,INDEX($GO:$GO,$IY949+10),"")</f>
      </c>
      <c r="HA949">
        <f>IF($IZ949&gt;=11,INDEX($GO:$GO,$IY949+11),"")</f>
      </c>
      <c r="HB949">
        <f>IF($IZ949&gt;=12,INDEX($GO:$GO,$IY949+12),"")</f>
      </c>
      <c r="HC949">
        <f>IF($IZ949&gt;=13,INDEX($GO:$GO,$IY949+13),"")</f>
      </c>
      <c r="HD949">
        <f>IF($IZ949&gt;=14,INDEX($GO:$GO,$IY949+14),"")</f>
      </c>
      <c r="HE949">
        <f>IF($IZ949&gt;=15,INDEX($GO:$GO,$IY949+15),"")</f>
      </c>
      <c r="HF949">
        <f>IF($IZ949&gt;=16,INDEX($GO:$GO,$IY949+16),"")</f>
      </c>
      <c r="HG949">
        <f>IF($IZ949&gt;=17,INDEX($GO:$GO,$IY949+17),"")</f>
      </c>
      <c r="HH949">
        <f>IF($IZ949&gt;=18,INDEX($GO:$GO,$IY949+18),"")</f>
      </c>
      <c r="HI949">
        <f>IF($IZ949&gt;=19,INDEX($GO:$GO,$IY949+19),"")</f>
      </c>
      <c r="HJ949">
        <f>IF($IZ949&gt;=20,INDEX($GO:$GO,$IY949+20),"")</f>
      </c>
      <c r="HK949">
        <f>IF($IZ949&gt;=21,INDEX($GO:$GO,$IY949+21),"")</f>
      </c>
      <c r="HL949">
        <f>IF($IZ949&gt;=22,INDEX($GO:$GO,$IY949+22),"")</f>
      </c>
      <c r="HM949">
        <f>IF($IZ949&gt;=23,INDEX($GO:$GO,$IY949+23),"")</f>
      </c>
      <c r="HN949">
        <f>IF($IZ949&gt;=24,INDEX($GO:$GO,$IY949+24),"")</f>
      </c>
      <c r="HO949">
        <f>IF($IZ949&gt;=25,INDEX($GO:$GO,$IY949+25),"")</f>
      </c>
      <c r="HP949">
        <f>IF($IZ949&gt;=26,INDEX($GO:$GO,$IY949+26),"")</f>
      </c>
      <c r="HQ949">
        <f>IF($IZ949&gt;=27,INDEX($GO:$GO,$IY949+27),"")</f>
      </c>
      <c r="HR949">
        <f>IF($IZ949&gt;=28,INDEX($GO:$GO,$IY949+28),"")</f>
      </c>
      <c r="HS949">
        <f>IF($IZ949&gt;=29,INDEX($GO:$GO,$IY949+29),"")</f>
      </c>
      <c r="HT949">
        <f>IF($IZ949&gt;=30,INDEX($GO:$GO,$IY949+30),"")</f>
      </c>
      <c r="HU949">
        <f>IF($IZ949&gt;=31,INDEX($GO:$GO,$IY949+31),"")</f>
      </c>
      <c r="HV949">
        <f>IF($IZ949&gt;=32,INDEX($GO:$GO,$IY949+32),"")</f>
      </c>
      <c r="HW949">
        <f>IF($IZ949&gt;=33,INDEX($GO:$GO,$IY949+33),"")</f>
      </c>
      <c r="HX949">
        <f>IF($IZ949&gt;=34,INDEX($GO:$GO,$IY949+34),"")</f>
      </c>
      <c r="HY949">
        <f>IF($IZ949&gt;=35,INDEX($GO:$GO,$IY949+35),"")</f>
      </c>
      <c r="HZ949">
        <f>IF($IZ949&gt;=36,INDEX($GO:$GO,$IY949+36),"")</f>
      </c>
      <c r="IA949">
        <f>IF($IZ949&gt;=37,INDEX($GO:$GO,$IY949+37),"")</f>
      </c>
      <c r="IB949">
        <f>IF($IZ949&gt;=38,INDEX($GO:$GO,$IY949+38),"")</f>
      </c>
      <c r="IC949">
        <f>IF($IZ949&gt;=39,INDEX($GO:$GO,$IY949+39),"")</f>
      </c>
      <c r="ID949">
        <f>IF($IZ949&gt;=40,INDEX($GO:$GO,$IY949+40),"")</f>
      </c>
      <c r="IE949">
        <f>IF($IZ949&gt;=41,INDEX($GO:$GO,$IY949+41),"")</f>
      </c>
      <c r="IF949">
        <f>IF($IZ949&gt;=42,INDEX($GO:$GO,$IY949+42),"")</f>
      </c>
      <c r="IG949">
        <f>IF($IZ949&gt;=43,INDEX($GO:$GO,$IY949+43),"")</f>
      </c>
      <c r="IH949">
        <f>IF($IZ949&gt;=44,INDEX($GO:$GO,$IY949+44),"")</f>
      </c>
      <c r="II949">
        <f>IF($IZ949&gt;=45,INDEX($GO:$GO,$IY949+45),"")</f>
      </c>
      <c r="IJ949">
        <f>IF($IZ949&gt;=46,INDEX($GO:$GO,$IY949+46),"")</f>
      </c>
      <c r="IK949">
        <f>IF($IZ949&gt;=47,INDEX($GO:$GO,$IY949+47),"")</f>
      </c>
      <c r="IL949">
        <f>IF($IZ949&gt;=48,INDEX($GO:$GO,$IY949+48),"")</f>
      </c>
      <c r="IM949">
        <f>IF($IZ949&gt;=49,INDEX($GO:$GO,$IY949+49),"")</f>
      </c>
      <c r="IN949">
        <f>IF($IZ949&gt;=50,INDEX($GO:$GO,$IY949+50),"")</f>
      </c>
      <c r="IO949">
        <f>IF($IZ949&gt;=51,INDEX($GO:$GO,$IY949+51),"")</f>
      </c>
      <c r="IP949">
        <f>IF($IZ949&gt;=52,INDEX($GO:$GO,$IY949+52),"")</f>
      </c>
      <c r="IQ949">
        <f>IF($IZ949&gt;=53,INDEX($GO:$GO,$IY949+53),"")</f>
      </c>
      <c r="IR949">
        <f>IF($IZ949&gt;=54,INDEX($GO:$GO,$IY949+54),"")</f>
      </c>
      <c r="IS949">
        <f>IF($IZ949&gt;=55,INDEX($GO:$GO,$IY949+55),"")</f>
      </c>
      <c r="IT949">
        <f>IF($IZ949&gt;=56,INDEX($GO:$GO,$IY949+56),"")</f>
      </c>
      <c r="IU949">
        <f>IF($IZ949&gt;=57,INDEX($GO:$GO,$IY949+57),"")</f>
      </c>
      <c r="IV949">
        <f>IF($IZ949&gt;=58,INDEX($GO:$GO,$IY949+58),"")</f>
      </c>
      <c r="IW949">
        <f>IF($IZ949&gt;=59,INDEX($GO:$GO,$IY949+59),"")</f>
      </c>
      <c r="IX949">
        <f>IF($IZ949&gt;=60,INDEX($GO:$GO,$IY949+60),"")</f>
      </c>
      <c r="IY949">
        <f>IFERROR(MATCH($GN949,$GO$2:$GO$827,0)+1,0)</f>
      </c>
      <c r="IZ949">
        <f>IFERROR(INDEX($GP$2:$GP$827,MATCH($GN949,$GO$2:$GO$827,0)),0)</f>
      </c>
      <c r="JA949" t="s">
        <v>23</v>
      </c>
      <c r="JB949" t="s">
        <v>23</v>
      </c>
    </row>
    <row r="950" spans="1:262" x14ac:dyDescent="0.25">
      <c r="F950" s="1"/>
      <c r="G950" s="1"/>
      <c r="H950" s="1"/>
      <c r="I950" s="1"/>
      <c r="J950" s="1">
        <f>IFERROR(IF(FIND(" - ",$F950)&gt;0,MID($F950,FIND(" - ",$F950)+3,LEN($F950)),""),"")</f>
      </c>
      <c r="L950" s="1"/>
      <c r="N950" t="s">
        <v>23</v>
      </c>
      <c r="P950">
        <f>IF(OR($N950="",$O950=""),"",IFERROR($N950/$O950,0))</f>
      </c>
      <c r="Q950">
        <f>IF($N950="","",
IF($G950="","",
IF(ISNUMBER(SEARCH("exempt",LOWER($G950))),0,
$N950*(VALUE(SUBSTITUTE($G950,"%",""))/100))))</f>
      </c>
      <c r="W950">
        <f>IF($N950="","",
SUM($N950,$Q950,$U950,$R950,$T950)-
IF($V950="",0,VALUE($V950)))</f>
      </c>
      <c r="AE950" t="s">
        <v>2270</v>
      </c>
      <c r="AM950">
        <f>IFERROR(LEFT($F950,FIND(" - ",$F950)-1),$F950)</f>
      </c>
      <c r="AP950">
        <f>IF($CE950&gt;=1,INDEX($AN:$AN,$CD950+1),"")</f>
      </c>
      <c r="AQ950">
        <f>IF($CE950&gt;=2,INDEX($AN:$AN,$CD950+2),"")</f>
      </c>
      <c r="AR950">
        <f>IF($CE950&gt;=3,INDEX($AN:$AN,$CD950+3),"")</f>
      </c>
      <c r="AS950">
        <f>IF($CE950&gt;=4,INDEX($AN:$AN,$CD950+4),"")</f>
      </c>
      <c r="AT950">
        <f>IF($CE950&gt;=5,INDEX($AN:$AN,$CD950+5),"")</f>
      </c>
      <c r="AU950">
        <f>IF($CE950&gt;=6,INDEX($AN:$AN,$CD950+6),"")</f>
      </c>
      <c r="AV950">
        <f>IF($CE950&gt;=7,INDEX($AN:$AN,$CD950+7),"")</f>
      </c>
      <c r="AW950">
        <f>IF($CE950&gt;=8,INDEX($AN:$AN,$CD950+8),"")</f>
      </c>
      <c r="AX950">
        <f>IF($CE950&gt;=9,INDEX($AN:$AN,$CD950+9),"")</f>
      </c>
      <c r="AY950">
        <f>IF($CE950&gt;=10,INDEX($AN:$AN,$CD950+10),"")</f>
      </c>
      <c r="AZ950">
        <f>IF($CE950&gt;=11,INDEX($AN:$AN,$CD950+11),"")</f>
      </c>
      <c r="BA950">
        <f>IF($CE950&gt;=12,INDEX($AN:$AN,$CD950+12),"")</f>
      </c>
      <c r="BB950">
        <f>IF($CE950&gt;=13,INDEX($AN:$AN,$CD950+13),"")</f>
      </c>
      <c r="BC950">
        <f>IF($CE950&gt;=14,INDEX($AN:$AN,$CD950+14),"")</f>
      </c>
      <c r="BD950">
        <f>IF($CE950&gt;=15,INDEX($AN:$AN,$CD950+15),"")</f>
      </c>
      <c r="BE950">
        <f>IF($CE950&gt;=16,INDEX($AN:$AN,$CD950+16),"")</f>
      </c>
      <c r="BF950">
        <f>IF($CE950&gt;=17,INDEX($AN:$AN,$CD950+17),"")</f>
      </c>
      <c r="BG950">
        <f>IF($CE950&gt;=18,INDEX($AN:$AN,$CD950+18),"")</f>
      </c>
      <c r="BH950">
        <f>IF($CE950&gt;=19,INDEX($AN:$AN,$CD950+19),"")</f>
      </c>
      <c r="BI950">
        <f>IF($CE950&gt;=20,INDEX($AN:$AN,$CD950+20),"")</f>
      </c>
      <c r="BJ950">
        <f>IF($CE950&gt;=21,INDEX($AN:$AN,$CD950+21),"")</f>
      </c>
      <c r="BK950">
        <f>IF($CE950&gt;=22,INDEX($AN:$AN,$CD950+22),"")</f>
      </c>
      <c r="BL950">
        <f>IF($CE950&gt;=23,INDEX($AN:$AN,$CD950+23),"")</f>
      </c>
      <c r="BM950">
        <f>IF($CE950&gt;=24,INDEX($AN:$AN,$CD950+24),"")</f>
      </c>
      <c r="BN950">
        <f>IF($CE950&gt;=25,INDEX($AN:$AN,$CD950+25),"")</f>
      </c>
      <c r="BO950">
        <f>IF($CE950&gt;=26,INDEX($AN:$AN,$CD950+26),"")</f>
      </c>
      <c r="BP950">
        <f>IF($CE950&gt;=27,INDEX($AN:$AN,$CD950+27),"")</f>
      </c>
      <c r="BQ950">
        <f>IF($CE950&gt;=28,INDEX($AN:$AN,$CD950+28),"")</f>
      </c>
      <c r="BR950">
        <f>IF($CE950&gt;=29,INDEX($AN:$AN,$CD950+29),"")</f>
      </c>
      <c r="BS950">
        <f>IF($CE950&gt;=30,INDEX($AN:$AN,$CD950+30),"")</f>
      </c>
      <c r="BT950">
        <f>IF($CE950&gt;=31,INDEX($AN:$AN,$CD950+31),"")</f>
      </c>
      <c r="BU950">
        <f>IF($CE950&gt;=32,INDEX($AN:$AN,$CD950+32),"")</f>
      </c>
      <c r="BV950">
        <f>IF($CE950&gt;=33,INDEX($AN:$AN,$CD950+33),"")</f>
      </c>
      <c r="BW950">
        <f>IF($CE950&gt;=34,INDEX($AN:$AN,$CD950+34),"")</f>
      </c>
      <c r="BX950">
        <f>IF($CE950&gt;=35,INDEX($AN:$AN,$CD950+35),"")</f>
      </c>
      <c r="BY950">
        <f>IF($CE950&gt;=36,INDEX($AN:$AN,$CD950+36),"")</f>
      </c>
      <c r="BZ950">
        <f>IF($CE950&gt;=37,INDEX($AN:$AN,$CD950+37),"")</f>
      </c>
      <c r="CA950">
        <f>IF($CE950&gt;=38,INDEX($AN:$AN,$CD950+38),"")</f>
      </c>
      <c r="CB950">
        <f>IF($CE950&gt;=39,INDEX($AN:$AN,$CD950+39),"")</f>
      </c>
      <c r="CC950">
        <f>IF($CE950&gt;=40,INDEX($AN:$AN,$CD950+40),"")</f>
      </c>
      <c r="CD950">
        <f>IFERROR(MATCH($AM950,$AN$2:$AN$133,0)+1,0)</f>
      </c>
      <c r="CE950">
        <f>IFERROR(INDEX($AO$2:$AO$133,MATCH($AM950,$AN$2:$AN$133,0)),0)</f>
      </c>
      <c r="CF950">
        <f>IFERROR(LEFT($K950,FIND(" - ",$K950)-1),$K950)</f>
      </c>
      <c r="CG950" t="s">
        <v>108</v>
      </c>
      <c r="CI950">
        <f>IF($DD950&gt;=1,INDEX($CG:$CG,$DC950+1),"")</f>
      </c>
      <c r="CJ950">
        <f>IF($DD950&gt;=2,INDEX($CG:$CG,$DC950+2),"")</f>
      </c>
      <c r="CK950">
        <f>IF($DD950&gt;=3,INDEX($CG:$CG,$DC950+3),"")</f>
      </c>
      <c r="CL950">
        <f>IF($DD950&gt;=4,INDEX($CG:$CG,$DC950+4),"")</f>
      </c>
      <c r="CM950">
        <f>IF($DD950&gt;=5,INDEX($CG:$CG,$DC950+5),"")</f>
      </c>
      <c r="CN950">
        <f>IF($DD950&gt;=6,INDEX($CG:$CG,$DC950+6),"")</f>
      </c>
      <c r="CO950">
        <f>IF($DD950&gt;=7,INDEX($CG:$CG,$DC950+7),"")</f>
      </c>
      <c r="CP950">
        <f>IF($DD950&gt;=8,INDEX($CG:$CG,$DC950+8),"")</f>
      </c>
      <c r="CQ950">
        <f>IF($DD950&gt;=9,INDEX($CG:$CG,$DC950+9),"")</f>
      </c>
      <c r="CR950">
        <f>IF($DD950&gt;=10,INDEX($CG:$CG,$DC950+10),"")</f>
      </c>
      <c r="CS950">
        <f>IF($DD950&gt;=11,INDEX($CG:$CG,$DC950+11),"")</f>
      </c>
      <c r="CT950">
        <f>IF($DD950&gt;=12,INDEX($CG:$CG,$DC950+12),"")</f>
      </c>
      <c r="CU950">
        <f>IF($DD950&gt;=13,INDEX($CG:$CG,$DC950+13),"")</f>
      </c>
      <c r="CV950">
        <f>IF($DD950&gt;=14,INDEX($CG:$CG,$DC950+14),"")</f>
      </c>
      <c r="CW950">
        <f>IF($DD950&gt;=15,INDEX($CG:$CG,$DC950+15),"")</f>
      </c>
      <c r="CX950">
        <f>IF($DD950&gt;=16,INDEX($CG:$CG,$DC950+16),"")</f>
      </c>
      <c r="CY950">
        <f>IF($DD950&gt;=17,INDEX($CG:$CG,$DC950+17),"")</f>
      </c>
      <c r="CZ950">
        <f>IF($DD950&gt;=18,INDEX($CG:$CG,$DC950+18),"")</f>
      </c>
      <c r="DA950">
        <f>IF($DD950&gt;=19,INDEX($CG:$CG,$DC950+19),"")</f>
      </c>
      <c r="DB950">
        <f>IF($DD950&gt;=20,INDEX($CG:$CG,$DC950+20),"")</f>
      </c>
      <c r="DC950">
        <f>IFERROR(MATCH($CF950,$CG$2:$CG$1558,0)+1,0)</f>
      </c>
      <c r="DD950">
        <f>IFERROR(INDEX($CH$2:$CH$1558,MATCH($CF950,$CG$2:$CG$1558,0)),0)</f>
      </c>
      <c r="DE950">
        <f>IFERROR(INDEX($AL:$AL,MATCH($G950,$AK:$AK,0))&amp;"","")</f>
      </c>
      <c r="DI950">
        <f>IF($GL950&gt;=1,INDEX($DF:$DF,$GK950+1),"")</f>
      </c>
      <c r="DJ950">
        <f>IF($GL950&gt;=2,INDEX($DF:$DF,$GK950+2),"")</f>
      </c>
      <c r="DK950">
        <f>IF($GL950&gt;=3,INDEX($DF:$DF,$GK950+3),"")</f>
      </c>
      <c r="DL950">
        <f>IF($GL950&gt;=4,INDEX($DF:$DF,$GK950+4),"")</f>
      </c>
      <c r="DM950">
        <f>IF($GL950&gt;=5,INDEX($DF:$DF,$GK950+5),"")</f>
      </c>
      <c r="DN950">
        <f>IF($GL950&gt;=6,INDEX($DF:$DF,$GK950+6),"")</f>
      </c>
      <c r="DO950">
        <f>IF($GL950&gt;=7,INDEX($DF:$DF,$GK950+7),"")</f>
      </c>
      <c r="DP950">
        <f>IF($GL950&gt;=8,INDEX($DF:$DF,$GK950+8),"")</f>
      </c>
      <c r="DQ950">
        <f>IF($GL950&gt;=9,INDEX($DF:$DF,$GK950+9),"")</f>
      </c>
      <c r="DR950">
        <f>IF($GL950&gt;=10,INDEX($DF:$DF,$GK950+10),"")</f>
      </c>
      <c r="DS950">
        <f>IF($GL950&gt;=11,INDEX($DF:$DF,$GK950+11),"")</f>
      </c>
      <c r="DT950">
        <f>IF($GL950&gt;=12,INDEX($DF:$DF,$GK950+12),"")</f>
      </c>
      <c r="DU950">
        <f>IF($GL950&gt;=13,INDEX($DF:$DF,$GK950+13),"")</f>
      </c>
      <c r="DV950">
        <f>IF($GL950&gt;=14,INDEX($DF:$DF,$GK950+14),"")</f>
      </c>
      <c r="DW950">
        <f>IF($GL950&gt;=15,INDEX($DF:$DF,$GK950+15),"")</f>
      </c>
      <c r="DX950">
        <f>IF($GL950&gt;=16,INDEX($DF:$DF,$GK950+16),"")</f>
      </c>
      <c r="DY950">
        <f>IF($GL950&gt;=17,INDEX($DF:$DF,$GK950+17),"")</f>
      </c>
      <c r="DZ950">
        <f>IF($GL950&gt;=18,INDEX($DF:$DF,$GK950+18),"")</f>
      </c>
      <c r="EA950">
        <f>IF($GL950&gt;=19,INDEX($DF:$DF,$GK950+19),"")</f>
      </c>
      <c r="EB950">
        <f>IF($GL950&gt;=20,INDEX($DF:$DF,$GK950+20),"")</f>
      </c>
      <c r="EC950">
        <f>IF($GL950&gt;=21,INDEX($DF:$DF,$GK950+21),"")</f>
      </c>
      <c r="ED950">
        <f>IF($GL950&gt;=22,INDEX($DF:$DF,$GK950+22),"")</f>
      </c>
      <c r="EE950">
        <f>IF($GL950&gt;=23,INDEX($DF:$DF,$GK950+23),"")</f>
      </c>
      <c r="EF950">
        <f>IF($GL950&gt;=24,INDEX($DF:$DF,$GK950+24),"")</f>
      </c>
      <c r="EG950">
        <f>IF($GL950&gt;=25,INDEX($DF:$DF,$GK950+25),"")</f>
      </c>
      <c r="EH950">
        <f>IF($GL950&gt;=26,INDEX($DF:$DF,$GK950+26),"")</f>
      </c>
      <c r="EI950">
        <f>IF($GL950&gt;=27,INDEX($DF:$DF,$GK950+27),"")</f>
      </c>
      <c r="EJ950">
        <f>IF($GL950&gt;=28,INDEX($DF:$DF,$GK950+28),"")</f>
      </c>
      <c r="EK950">
        <f>IF($GL950&gt;=29,INDEX($DF:$DF,$GK950+29),"")</f>
      </c>
      <c r="EL950">
        <f>IF($GL950&gt;=30,INDEX($DF:$DF,$GK950+30),"")</f>
      </c>
      <c r="EM950">
        <f>IF($GL950&gt;=31,INDEX($DF:$DF,$GK950+31),"")</f>
      </c>
      <c r="EN950">
        <f>IF($GL950&gt;=32,INDEX($DF:$DF,$GK950+32),"")</f>
      </c>
      <c r="EO950">
        <f>IF($GL950&gt;=33,INDEX($DF:$DF,$GK950+33),"")</f>
      </c>
      <c r="EP950">
        <f>IF($GL950&gt;=34,INDEX($DF:$DF,$GK950+34),"")</f>
      </c>
      <c r="EQ950">
        <f>IF($GL950&gt;=35,INDEX($DF:$DF,$GK950+35),"")</f>
      </c>
      <c r="ER950">
        <f>IF($GL950&gt;=36,INDEX($DF:$DF,$GK950+36),"")</f>
      </c>
      <c r="ES950">
        <f>IF($GL950&gt;=37,INDEX($DF:$DF,$GK950+37),"")</f>
      </c>
      <c r="ET950">
        <f>IF($GL950&gt;=38,INDEX($DF:$DF,$GK950+38),"")</f>
      </c>
      <c r="EU950">
        <f>IF($GL950&gt;=39,INDEX($DF:$DF,$GK950+39),"")</f>
      </c>
      <c r="EV950">
        <f>IF($GL950&gt;=40,INDEX($DF:$DF,$GK950+40),"")</f>
      </c>
      <c r="EW950">
        <f>IF($GL950&gt;=1,INDEX($DG:$DG,$GK950+1),"")</f>
      </c>
      <c r="EX950">
        <f>IF($GL950&gt;=2,INDEX($DG:$DG,$GK950+2),"")</f>
      </c>
      <c r="EY950">
        <f>IF($GL950&gt;=3,INDEX($DG:$DG,$GK950+3),"")</f>
      </c>
      <c r="EZ950">
        <f>IF($GL950&gt;=4,INDEX($DG:$DG,$GK950+4),"")</f>
      </c>
      <c r="FA950">
        <f>IF($GL950&gt;=5,INDEX($DG:$DG,$GK950+5),"")</f>
      </c>
      <c r="FB950">
        <f>IF($GL950&gt;=6,INDEX($DG:$DG,$GK950+6),"")</f>
      </c>
      <c r="FC950">
        <f>IF($GL950&gt;=7,INDEX($DG:$DG,$GK950+7),"")</f>
      </c>
      <c r="FD950">
        <f>IF($GL950&gt;=8,INDEX($DG:$DG,$GK950+8),"")</f>
      </c>
      <c r="FE950">
        <f>IF($GL950&gt;=9,INDEX($DG:$DG,$GK950+9),"")</f>
      </c>
      <c r="FF950">
        <f>IF($GL950&gt;=10,INDEX($DG:$DG,$GK950+10),"")</f>
      </c>
      <c r="FG950">
        <f>IF($GL950&gt;=11,INDEX($DG:$DG,$GK950+11),"")</f>
      </c>
      <c r="FH950">
        <f>IF($GL950&gt;=12,INDEX($DG:$DG,$GK950+12),"")</f>
      </c>
      <c r="FI950">
        <f>IF($GL950&gt;=13,INDEX($DG:$DG,$GK950+13),"")</f>
      </c>
      <c r="FJ950">
        <f>IF($GL950&gt;=14,INDEX($DG:$DG,$GK950+14),"")</f>
      </c>
      <c r="FK950">
        <f>IF($GL950&gt;=15,INDEX($DG:$DG,$GK950+15),"")</f>
      </c>
      <c r="FL950">
        <f>IF($GL950&gt;=16,INDEX($DG:$DG,$GK950+16),"")</f>
      </c>
      <c r="FM950">
        <f>IF($GL950&gt;=17,INDEX($DG:$DG,$GK950+17),"")</f>
      </c>
      <c r="FN950">
        <f>IF($GL950&gt;=18,INDEX($DG:$DG,$GK950+18),"")</f>
      </c>
      <c r="FO950">
        <f>IF($GL950&gt;=19,INDEX($DG:$DG,$GK950+19),"")</f>
      </c>
      <c r="FP950">
        <f>IF($GL950&gt;=20,INDEX($DG:$DG,$GK950+20),"")</f>
      </c>
      <c r="FQ950">
        <f>IF($GL950&gt;=21,INDEX($DG:$DG,$GK950+21),"")</f>
      </c>
      <c r="FR950">
        <f>IF($GL950&gt;=22,INDEX($DG:$DG,$GK950+22),"")</f>
      </c>
      <c r="FS950">
        <f>IF($GL950&gt;=23,INDEX($DG:$DG,$GK950+23),"")</f>
      </c>
      <c r="FT950">
        <f>IF($GL950&gt;=24,INDEX($DG:$DG,$GK950+24),"")</f>
      </c>
      <c r="FU950">
        <f>IF($GL950&gt;=25,INDEX($DG:$DG,$GK950+25),"")</f>
      </c>
      <c r="FV950">
        <f>IF($GL950&gt;=26,INDEX($DG:$DG,$GK950+26),"")</f>
      </c>
      <c r="FW950">
        <f>IF($GL950&gt;=27,INDEX($DG:$DG,$GK950+27),"")</f>
      </c>
      <c r="FX950">
        <f>IF($GL950&gt;=28,INDEX($DG:$DG,$GK950+28),"")</f>
      </c>
      <c r="FY950">
        <f>IF($GL950&gt;=29,INDEX($DG:$DG,$GK950+29),"")</f>
      </c>
      <c r="FZ950">
        <f>IF($GL950&gt;=30,INDEX($DG:$DG,$GK950+30),"")</f>
      </c>
      <c r="GA950">
        <f>IF($GL950&gt;=31,INDEX($DG:$DG,$GK950+31),"")</f>
      </c>
      <c r="GB950">
        <f>IF($GL950&gt;=32,INDEX($DG:$DG,$GK950+32),"")</f>
      </c>
      <c r="GC950">
        <f>IF($GL950&gt;=33,INDEX($DG:$DG,$GK950+33),"")</f>
      </c>
      <c r="GD950">
        <f>IF($GL950&gt;=34,INDEX($DG:$DG,$GK950+34),"")</f>
      </c>
      <c r="GE950">
        <f>IF($GL950&gt;=35,INDEX($DG:$DG,$GK950+35),"")</f>
      </c>
      <c r="GF950">
        <f>IF($GL950&gt;=36,INDEX($DG:$DG,$GK950+36),"")</f>
      </c>
      <c r="GG950">
        <f>IF($GL950&gt;=37,INDEX($DG:$DG,$GK950+37),"")</f>
      </c>
      <c r="GH950">
        <f>IF($GL950&gt;=38,INDEX($DG:$DG,$GK950+38),"")</f>
      </c>
      <c r="GI950">
        <f>IF($GL950&gt;=39,INDEX($DG:$DG,$GK950+39),"")</f>
      </c>
      <c r="GJ950">
        <f>IF($GL950&gt;=40,INDEX($DG:$DG,$GK950+40),"")</f>
      </c>
      <c r="GK950">
        <f>IFERROR(MATCH($DE950,$DF$2:$DF$166,0)+1,0)</f>
      </c>
      <c r="GL950">
        <f>IFERROR(INDEX($DH$2:$DH$166,MATCH($DE950,$DF$2:$DF$166,0)),0)</f>
      </c>
      <c r="GM950">
        <f>IFERROR(MATCH($H950,$DI$950:$EV$950,0),0)</f>
      </c>
      <c r="GN950">
        <f>IF($GM950&gt;0,INDEX($EW$950:$GJ$950,$GM950),"")</f>
      </c>
      <c r="GQ950">
        <f>IF($IZ950&gt;=1,INDEX($GO:$GO,$IY950+1),"")</f>
      </c>
      <c r="GR950">
        <f>IF($IZ950&gt;=2,INDEX($GO:$GO,$IY950+2),"")</f>
      </c>
      <c r="GS950">
        <f>IF($IZ950&gt;=3,INDEX($GO:$GO,$IY950+3),"")</f>
      </c>
      <c r="GT950">
        <f>IF($IZ950&gt;=4,INDEX($GO:$GO,$IY950+4),"")</f>
      </c>
      <c r="GU950">
        <f>IF($IZ950&gt;=5,INDEX($GO:$GO,$IY950+5),"")</f>
      </c>
      <c r="GV950">
        <f>IF($IZ950&gt;=6,INDEX($GO:$GO,$IY950+6),"")</f>
      </c>
      <c r="GW950">
        <f>IF($IZ950&gt;=7,INDEX($GO:$GO,$IY950+7),"")</f>
      </c>
      <c r="GX950">
        <f>IF($IZ950&gt;=8,INDEX($GO:$GO,$IY950+8),"")</f>
      </c>
      <c r="GY950">
        <f>IF($IZ950&gt;=9,INDEX($GO:$GO,$IY950+9),"")</f>
      </c>
      <c r="GZ950">
        <f>IF($IZ950&gt;=10,INDEX($GO:$GO,$IY950+10),"")</f>
      </c>
      <c r="HA950">
        <f>IF($IZ950&gt;=11,INDEX($GO:$GO,$IY950+11),"")</f>
      </c>
      <c r="HB950">
        <f>IF($IZ950&gt;=12,INDEX($GO:$GO,$IY950+12),"")</f>
      </c>
      <c r="HC950">
        <f>IF($IZ950&gt;=13,INDEX($GO:$GO,$IY950+13),"")</f>
      </c>
      <c r="HD950">
        <f>IF($IZ950&gt;=14,INDEX($GO:$GO,$IY950+14),"")</f>
      </c>
      <c r="HE950">
        <f>IF($IZ950&gt;=15,INDEX($GO:$GO,$IY950+15),"")</f>
      </c>
      <c r="HF950">
        <f>IF($IZ950&gt;=16,INDEX($GO:$GO,$IY950+16),"")</f>
      </c>
      <c r="HG950">
        <f>IF($IZ950&gt;=17,INDEX($GO:$GO,$IY950+17),"")</f>
      </c>
      <c r="HH950">
        <f>IF($IZ950&gt;=18,INDEX($GO:$GO,$IY950+18),"")</f>
      </c>
      <c r="HI950">
        <f>IF($IZ950&gt;=19,INDEX($GO:$GO,$IY950+19),"")</f>
      </c>
      <c r="HJ950">
        <f>IF($IZ950&gt;=20,INDEX($GO:$GO,$IY950+20),"")</f>
      </c>
      <c r="HK950">
        <f>IF($IZ950&gt;=21,INDEX($GO:$GO,$IY950+21),"")</f>
      </c>
      <c r="HL950">
        <f>IF($IZ950&gt;=22,INDEX($GO:$GO,$IY950+22),"")</f>
      </c>
      <c r="HM950">
        <f>IF($IZ950&gt;=23,INDEX($GO:$GO,$IY950+23),"")</f>
      </c>
      <c r="HN950">
        <f>IF($IZ950&gt;=24,INDEX($GO:$GO,$IY950+24),"")</f>
      </c>
      <c r="HO950">
        <f>IF($IZ950&gt;=25,INDEX($GO:$GO,$IY950+25),"")</f>
      </c>
      <c r="HP950">
        <f>IF($IZ950&gt;=26,INDEX($GO:$GO,$IY950+26),"")</f>
      </c>
      <c r="HQ950">
        <f>IF($IZ950&gt;=27,INDEX($GO:$GO,$IY950+27),"")</f>
      </c>
      <c r="HR950">
        <f>IF($IZ950&gt;=28,INDEX($GO:$GO,$IY950+28),"")</f>
      </c>
      <c r="HS950">
        <f>IF($IZ950&gt;=29,INDEX($GO:$GO,$IY950+29),"")</f>
      </c>
      <c r="HT950">
        <f>IF($IZ950&gt;=30,INDEX($GO:$GO,$IY950+30),"")</f>
      </c>
      <c r="HU950">
        <f>IF($IZ950&gt;=31,INDEX($GO:$GO,$IY950+31),"")</f>
      </c>
      <c r="HV950">
        <f>IF($IZ950&gt;=32,INDEX($GO:$GO,$IY950+32),"")</f>
      </c>
      <c r="HW950">
        <f>IF($IZ950&gt;=33,INDEX($GO:$GO,$IY950+33),"")</f>
      </c>
      <c r="HX950">
        <f>IF($IZ950&gt;=34,INDEX($GO:$GO,$IY950+34),"")</f>
      </c>
      <c r="HY950">
        <f>IF($IZ950&gt;=35,INDEX($GO:$GO,$IY950+35),"")</f>
      </c>
      <c r="HZ950">
        <f>IF($IZ950&gt;=36,INDEX($GO:$GO,$IY950+36),"")</f>
      </c>
      <c r="IA950">
        <f>IF($IZ950&gt;=37,INDEX($GO:$GO,$IY950+37),"")</f>
      </c>
      <c r="IB950">
        <f>IF($IZ950&gt;=38,INDEX($GO:$GO,$IY950+38),"")</f>
      </c>
      <c r="IC950">
        <f>IF($IZ950&gt;=39,INDEX($GO:$GO,$IY950+39),"")</f>
      </c>
      <c r="ID950">
        <f>IF($IZ950&gt;=40,INDEX($GO:$GO,$IY950+40),"")</f>
      </c>
      <c r="IE950">
        <f>IF($IZ950&gt;=41,INDEX($GO:$GO,$IY950+41),"")</f>
      </c>
      <c r="IF950">
        <f>IF($IZ950&gt;=42,INDEX($GO:$GO,$IY950+42),"")</f>
      </c>
      <c r="IG950">
        <f>IF($IZ950&gt;=43,INDEX($GO:$GO,$IY950+43),"")</f>
      </c>
      <c r="IH950">
        <f>IF($IZ950&gt;=44,INDEX($GO:$GO,$IY950+44),"")</f>
      </c>
      <c r="II950">
        <f>IF($IZ950&gt;=45,INDEX($GO:$GO,$IY950+45),"")</f>
      </c>
      <c r="IJ950">
        <f>IF($IZ950&gt;=46,INDEX($GO:$GO,$IY950+46),"")</f>
      </c>
      <c r="IK950">
        <f>IF($IZ950&gt;=47,INDEX($GO:$GO,$IY950+47),"")</f>
      </c>
      <c r="IL950">
        <f>IF($IZ950&gt;=48,INDEX($GO:$GO,$IY950+48),"")</f>
      </c>
      <c r="IM950">
        <f>IF($IZ950&gt;=49,INDEX($GO:$GO,$IY950+49),"")</f>
      </c>
      <c r="IN950">
        <f>IF($IZ950&gt;=50,INDEX($GO:$GO,$IY950+50),"")</f>
      </c>
      <c r="IO950">
        <f>IF($IZ950&gt;=51,INDEX($GO:$GO,$IY950+51),"")</f>
      </c>
      <c r="IP950">
        <f>IF($IZ950&gt;=52,INDEX($GO:$GO,$IY950+52),"")</f>
      </c>
      <c r="IQ950">
        <f>IF($IZ950&gt;=53,INDEX($GO:$GO,$IY950+53),"")</f>
      </c>
      <c r="IR950">
        <f>IF($IZ950&gt;=54,INDEX($GO:$GO,$IY950+54),"")</f>
      </c>
      <c r="IS950">
        <f>IF($IZ950&gt;=55,INDEX($GO:$GO,$IY950+55),"")</f>
      </c>
      <c r="IT950">
        <f>IF($IZ950&gt;=56,INDEX($GO:$GO,$IY950+56),"")</f>
      </c>
      <c r="IU950">
        <f>IF($IZ950&gt;=57,INDEX($GO:$GO,$IY950+57),"")</f>
      </c>
      <c r="IV950">
        <f>IF($IZ950&gt;=58,INDEX($GO:$GO,$IY950+58),"")</f>
      </c>
      <c r="IW950">
        <f>IF($IZ950&gt;=59,INDEX($GO:$GO,$IY950+59),"")</f>
      </c>
      <c r="IX950">
        <f>IF($IZ950&gt;=60,INDEX($GO:$GO,$IY950+60),"")</f>
      </c>
      <c r="IY950">
        <f>IFERROR(MATCH($GN950,$GO$2:$GO$827,0)+1,0)</f>
      </c>
      <c r="IZ950">
        <f>IFERROR(INDEX($GP$2:$GP$827,MATCH($GN950,$GO$2:$GO$827,0)),0)</f>
      </c>
      <c r="JA950" t="s">
        <v>23</v>
      </c>
      <c r="JB950" t="s">
        <v>23</v>
      </c>
    </row>
    <row r="951" spans="1:262" x14ac:dyDescent="0.25">
      <c r="F951" s="1"/>
      <c r="G951" s="1"/>
      <c r="H951" s="1"/>
      <c r="I951" s="1"/>
      <c r="J951" s="1">
        <f>IFERROR(IF(FIND(" - ",$F951)&gt;0,MID($F951,FIND(" - ",$F951)+3,LEN($F951)),""),"")</f>
      </c>
      <c r="L951" s="1"/>
      <c r="N951" t="s">
        <v>23</v>
      </c>
      <c r="P951">
        <f>IF(OR($N951="",$O951=""),"",IFERROR($N951/$O951,0))</f>
      </c>
      <c r="Q951">
        <f>IF($N951="","",
IF($G951="","",
IF(ISNUMBER(SEARCH("exempt",LOWER($G951))),0,
$N951*(VALUE(SUBSTITUTE($G951,"%",""))/100))))</f>
      </c>
      <c r="W951">
        <f>IF($N951="","",
SUM($N951,$Q951,$U951,$R951,$T951)-
IF($V951="",0,VALUE($V951)))</f>
      </c>
      <c r="AE951" t="s">
        <v>2271</v>
      </c>
      <c r="AM951">
        <f>IFERROR(LEFT($F951,FIND(" - ",$F951)-1),$F951)</f>
      </c>
      <c r="AP951">
        <f>IF($CE951&gt;=1,INDEX($AN:$AN,$CD951+1),"")</f>
      </c>
      <c r="AQ951">
        <f>IF($CE951&gt;=2,INDEX($AN:$AN,$CD951+2),"")</f>
      </c>
      <c r="AR951">
        <f>IF($CE951&gt;=3,INDEX($AN:$AN,$CD951+3),"")</f>
      </c>
      <c r="AS951">
        <f>IF($CE951&gt;=4,INDEX($AN:$AN,$CD951+4),"")</f>
      </c>
      <c r="AT951">
        <f>IF($CE951&gt;=5,INDEX($AN:$AN,$CD951+5),"")</f>
      </c>
      <c r="AU951">
        <f>IF($CE951&gt;=6,INDEX($AN:$AN,$CD951+6),"")</f>
      </c>
      <c r="AV951">
        <f>IF($CE951&gt;=7,INDEX($AN:$AN,$CD951+7),"")</f>
      </c>
      <c r="AW951">
        <f>IF($CE951&gt;=8,INDEX($AN:$AN,$CD951+8),"")</f>
      </c>
      <c r="AX951">
        <f>IF($CE951&gt;=9,INDEX($AN:$AN,$CD951+9),"")</f>
      </c>
      <c r="AY951">
        <f>IF($CE951&gt;=10,INDEX($AN:$AN,$CD951+10),"")</f>
      </c>
      <c r="AZ951">
        <f>IF($CE951&gt;=11,INDEX($AN:$AN,$CD951+11),"")</f>
      </c>
      <c r="BA951">
        <f>IF($CE951&gt;=12,INDEX($AN:$AN,$CD951+12),"")</f>
      </c>
      <c r="BB951">
        <f>IF($CE951&gt;=13,INDEX($AN:$AN,$CD951+13),"")</f>
      </c>
      <c r="BC951">
        <f>IF($CE951&gt;=14,INDEX($AN:$AN,$CD951+14),"")</f>
      </c>
      <c r="BD951">
        <f>IF($CE951&gt;=15,INDEX($AN:$AN,$CD951+15),"")</f>
      </c>
      <c r="BE951">
        <f>IF($CE951&gt;=16,INDEX($AN:$AN,$CD951+16),"")</f>
      </c>
      <c r="BF951">
        <f>IF($CE951&gt;=17,INDEX($AN:$AN,$CD951+17),"")</f>
      </c>
      <c r="BG951">
        <f>IF($CE951&gt;=18,INDEX($AN:$AN,$CD951+18),"")</f>
      </c>
      <c r="BH951">
        <f>IF($CE951&gt;=19,INDEX($AN:$AN,$CD951+19),"")</f>
      </c>
      <c r="BI951">
        <f>IF($CE951&gt;=20,INDEX($AN:$AN,$CD951+20),"")</f>
      </c>
      <c r="BJ951">
        <f>IF($CE951&gt;=21,INDEX($AN:$AN,$CD951+21),"")</f>
      </c>
      <c r="BK951">
        <f>IF($CE951&gt;=22,INDEX($AN:$AN,$CD951+22),"")</f>
      </c>
      <c r="BL951">
        <f>IF($CE951&gt;=23,INDEX($AN:$AN,$CD951+23),"")</f>
      </c>
      <c r="BM951">
        <f>IF($CE951&gt;=24,INDEX($AN:$AN,$CD951+24),"")</f>
      </c>
      <c r="BN951">
        <f>IF($CE951&gt;=25,INDEX($AN:$AN,$CD951+25),"")</f>
      </c>
      <c r="BO951">
        <f>IF($CE951&gt;=26,INDEX($AN:$AN,$CD951+26),"")</f>
      </c>
      <c r="BP951">
        <f>IF($CE951&gt;=27,INDEX($AN:$AN,$CD951+27),"")</f>
      </c>
      <c r="BQ951">
        <f>IF($CE951&gt;=28,INDEX($AN:$AN,$CD951+28),"")</f>
      </c>
      <c r="BR951">
        <f>IF($CE951&gt;=29,INDEX($AN:$AN,$CD951+29),"")</f>
      </c>
      <c r="BS951">
        <f>IF($CE951&gt;=30,INDEX($AN:$AN,$CD951+30),"")</f>
      </c>
      <c r="BT951">
        <f>IF($CE951&gt;=31,INDEX($AN:$AN,$CD951+31),"")</f>
      </c>
      <c r="BU951">
        <f>IF($CE951&gt;=32,INDEX($AN:$AN,$CD951+32),"")</f>
      </c>
      <c r="BV951">
        <f>IF($CE951&gt;=33,INDEX($AN:$AN,$CD951+33),"")</f>
      </c>
      <c r="BW951">
        <f>IF($CE951&gt;=34,INDEX($AN:$AN,$CD951+34),"")</f>
      </c>
      <c r="BX951">
        <f>IF($CE951&gt;=35,INDEX($AN:$AN,$CD951+35),"")</f>
      </c>
      <c r="BY951">
        <f>IF($CE951&gt;=36,INDEX($AN:$AN,$CD951+36),"")</f>
      </c>
      <c r="BZ951">
        <f>IF($CE951&gt;=37,INDEX($AN:$AN,$CD951+37),"")</f>
      </c>
      <c r="CA951">
        <f>IF($CE951&gt;=38,INDEX($AN:$AN,$CD951+38),"")</f>
      </c>
      <c r="CB951">
        <f>IF($CE951&gt;=39,INDEX($AN:$AN,$CD951+39),"")</f>
      </c>
      <c r="CC951">
        <f>IF($CE951&gt;=40,INDEX($AN:$AN,$CD951+40),"")</f>
      </c>
      <c r="CD951">
        <f>IFERROR(MATCH($AM951,$AN$2:$AN$133,0)+1,0)</f>
      </c>
      <c r="CE951">
        <f>IFERROR(INDEX($AO$2:$AO$133,MATCH($AM951,$AN$2:$AN$133,0)),0)</f>
      </c>
      <c r="CF951">
        <f>IFERROR(LEFT($K951,FIND(" - ",$K951)-1),$K951)</f>
      </c>
      <c r="CG951" t="s">
        <v>2272</v>
      </c>
      <c r="CH951">
        <v>1</v>
      </c>
      <c r="CI951">
        <f>IF($DD951&gt;=1,INDEX($CG:$CG,$DC951+1),"")</f>
      </c>
      <c r="CJ951">
        <f>IF($DD951&gt;=2,INDEX($CG:$CG,$DC951+2),"")</f>
      </c>
      <c r="CK951">
        <f>IF($DD951&gt;=3,INDEX($CG:$CG,$DC951+3),"")</f>
      </c>
      <c r="CL951">
        <f>IF($DD951&gt;=4,INDEX($CG:$CG,$DC951+4),"")</f>
      </c>
      <c r="CM951">
        <f>IF($DD951&gt;=5,INDEX($CG:$CG,$DC951+5),"")</f>
      </c>
      <c r="CN951">
        <f>IF($DD951&gt;=6,INDEX($CG:$CG,$DC951+6),"")</f>
      </c>
      <c r="CO951">
        <f>IF($DD951&gt;=7,INDEX($CG:$CG,$DC951+7),"")</f>
      </c>
      <c r="CP951">
        <f>IF($DD951&gt;=8,INDEX($CG:$CG,$DC951+8),"")</f>
      </c>
      <c r="CQ951">
        <f>IF($DD951&gt;=9,INDEX($CG:$CG,$DC951+9),"")</f>
      </c>
      <c r="CR951">
        <f>IF($DD951&gt;=10,INDEX($CG:$CG,$DC951+10),"")</f>
      </c>
      <c r="CS951">
        <f>IF($DD951&gt;=11,INDEX($CG:$CG,$DC951+11),"")</f>
      </c>
      <c r="CT951">
        <f>IF($DD951&gt;=12,INDEX($CG:$CG,$DC951+12),"")</f>
      </c>
      <c r="CU951">
        <f>IF($DD951&gt;=13,INDEX($CG:$CG,$DC951+13),"")</f>
      </c>
      <c r="CV951">
        <f>IF($DD951&gt;=14,INDEX($CG:$CG,$DC951+14),"")</f>
      </c>
      <c r="CW951">
        <f>IF($DD951&gt;=15,INDEX($CG:$CG,$DC951+15),"")</f>
      </c>
      <c r="CX951">
        <f>IF($DD951&gt;=16,INDEX($CG:$CG,$DC951+16),"")</f>
      </c>
      <c r="CY951">
        <f>IF($DD951&gt;=17,INDEX($CG:$CG,$DC951+17),"")</f>
      </c>
      <c r="CZ951">
        <f>IF($DD951&gt;=18,INDEX($CG:$CG,$DC951+18),"")</f>
      </c>
      <c r="DA951">
        <f>IF($DD951&gt;=19,INDEX($CG:$CG,$DC951+19),"")</f>
      </c>
      <c r="DB951">
        <f>IF($DD951&gt;=20,INDEX($CG:$CG,$DC951+20),"")</f>
      </c>
      <c r="DC951">
        <f>IFERROR(MATCH($CF951,$CG$2:$CG$1558,0)+1,0)</f>
      </c>
      <c r="DD951">
        <f>IFERROR(INDEX($CH$2:$CH$1558,MATCH($CF951,$CG$2:$CG$1558,0)),0)</f>
      </c>
      <c r="DE951">
        <f>IFERROR(INDEX($AL:$AL,MATCH($G951,$AK:$AK,0))&amp;"","")</f>
      </c>
      <c r="DI951">
        <f>IF($GL951&gt;=1,INDEX($DF:$DF,$GK951+1),"")</f>
      </c>
      <c r="DJ951">
        <f>IF($GL951&gt;=2,INDEX($DF:$DF,$GK951+2),"")</f>
      </c>
      <c r="DK951">
        <f>IF($GL951&gt;=3,INDEX($DF:$DF,$GK951+3),"")</f>
      </c>
      <c r="DL951">
        <f>IF($GL951&gt;=4,INDEX($DF:$DF,$GK951+4),"")</f>
      </c>
      <c r="DM951">
        <f>IF($GL951&gt;=5,INDEX($DF:$DF,$GK951+5),"")</f>
      </c>
      <c r="DN951">
        <f>IF($GL951&gt;=6,INDEX($DF:$DF,$GK951+6),"")</f>
      </c>
      <c r="DO951">
        <f>IF($GL951&gt;=7,INDEX($DF:$DF,$GK951+7),"")</f>
      </c>
      <c r="DP951">
        <f>IF($GL951&gt;=8,INDEX($DF:$DF,$GK951+8),"")</f>
      </c>
      <c r="DQ951">
        <f>IF($GL951&gt;=9,INDEX($DF:$DF,$GK951+9),"")</f>
      </c>
      <c r="DR951">
        <f>IF($GL951&gt;=10,INDEX($DF:$DF,$GK951+10),"")</f>
      </c>
      <c r="DS951">
        <f>IF($GL951&gt;=11,INDEX($DF:$DF,$GK951+11),"")</f>
      </c>
      <c r="DT951">
        <f>IF($GL951&gt;=12,INDEX($DF:$DF,$GK951+12),"")</f>
      </c>
      <c r="DU951">
        <f>IF($GL951&gt;=13,INDEX($DF:$DF,$GK951+13),"")</f>
      </c>
      <c r="DV951">
        <f>IF($GL951&gt;=14,INDEX($DF:$DF,$GK951+14),"")</f>
      </c>
      <c r="DW951">
        <f>IF($GL951&gt;=15,INDEX($DF:$DF,$GK951+15),"")</f>
      </c>
      <c r="DX951">
        <f>IF($GL951&gt;=16,INDEX($DF:$DF,$GK951+16),"")</f>
      </c>
      <c r="DY951">
        <f>IF($GL951&gt;=17,INDEX($DF:$DF,$GK951+17),"")</f>
      </c>
      <c r="DZ951">
        <f>IF($GL951&gt;=18,INDEX($DF:$DF,$GK951+18),"")</f>
      </c>
      <c r="EA951">
        <f>IF($GL951&gt;=19,INDEX($DF:$DF,$GK951+19),"")</f>
      </c>
      <c r="EB951">
        <f>IF($GL951&gt;=20,INDEX($DF:$DF,$GK951+20),"")</f>
      </c>
      <c r="EC951">
        <f>IF($GL951&gt;=21,INDEX($DF:$DF,$GK951+21),"")</f>
      </c>
      <c r="ED951">
        <f>IF($GL951&gt;=22,INDEX($DF:$DF,$GK951+22),"")</f>
      </c>
      <c r="EE951">
        <f>IF($GL951&gt;=23,INDEX($DF:$DF,$GK951+23),"")</f>
      </c>
      <c r="EF951">
        <f>IF($GL951&gt;=24,INDEX($DF:$DF,$GK951+24),"")</f>
      </c>
      <c r="EG951">
        <f>IF($GL951&gt;=25,INDEX($DF:$DF,$GK951+25),"")</f>
      </c>
      <c r="EH951">
        <f>IF($GL951&gt;=26,INDEX($DF:$DF,$GK951+26),"")</f>
      </c>
      <c r="EI951">
        <f>IF($GL951&gt;=27,INDEX($DF:$DF,$GK951+27),"")</f>
      </c>
      <c r="EJ951">
        <f>IF($GL951&gt;=28,INDEX($DF:$DF,$GK951+28),"")</f>
      </c>
      <c r="EK951">
        <f>IF($GL951&gt;=29,INDEX($DF:$DF,$GK951+29),"")</f>
      </c>
      <c r="EL951">
        <f>IF($GL951&gt;=30,INDEX($DF:$DF,$GK951+30),"")</f>
      </c>
      <c r="EM951">
        <f>IF($GL951&gt;=31,INDEX($DF:$DF,$GK951+31),"")</f>
      </c>
      <c r="EN951">
        <f>IF($GL951&gt;=32,INDEX($DF:$DF,$GK951+32),"")</f>
      </c>
      <c r="EO951">
        <f>IF($GL951&gt;=33,INDEX($DF:$DF,$GK951+33),"")</f>
      </c>
      <c r="EP951">
        <f>IF($GL951&gt;=34,INDEX($DF:$DF,$GK951+34),"")</f>
      </c>
      <c r="EQ951">
        <f>IF($GL951&gt;=35,INDEX($DF:$DF,$GK951+35),"")</f>
      </c>
      <c r="ER951">
        <f>IF($GL951&gt;=36,INDEX($DF:$DF,$GK951+36),"")</f>
      </c>
      <c r="ES951">
        <f>IF($GL951&gt;=37,INDEX($DF:$DF,$GK951+37),"")</f>
      </c>
      <c r="ET951">
        <f>IF($GL951&gt;=38,INDEX($DF:$DF,$GK951+38),"")</f>
      </c>
      <c r="EU951">
        <f>IF($GL951&gt;=39,INDEX($DF:$DF,$GK951+39),"")</f>
      </c>
      <c r="EV951">
        <f>IF($GL951&gt;=40,INDEX($DF:$DF,$GK951+40),"")</f>
      </c>
      <c r="EW951">
        <f>IF($GL951&gt;=1,INDEX($DG:$DG,$GK951+1),"")</f>
      </c>
      <c r="EX951">
        <f>IF($GL951&gt;=2,INDEX($DG:$DG,$GK951+2),"")</f>
      </c>
      <c r="EY951">
        <f>IF($GL951&gt;=3,INDEX($DG:$DG,$GK951+3),"")</f>
      </c>
      <c r="EZ951">
        <f>IF($GL951&gt;=4,INDEX($DG:$DG,$GK951+4),"")</f>
      </c>
      <c r="FA951">
        <f>IF($GL951&gt;=5,INDEX($DG:$DG,$GK951+5),"")</f>
      </c>
      <c r="FB951">
        <f>IF($GL951&gt;=6,INDEX($DG:$DG,$GK951+6),"")</f>
      </c>
      <c r="FC951">
        <f>IF($GL951&gt;=7,INDEX($DG:$DG,$GK951+7),"")</f>
      </c>
      <c r="FD951">
        <f>IF($GL951&gt;=8,INDEX($DG:$DG,$GK951+8),"")</f>
      </c>
      <c r="FE951">
        <f>IF($GL951&gt;=9,INDEX($DG:$DG,$GK951+9),"")</f>
      </c>
      <c r="FF951">
        <f>IF($GL951&gt;=10,INDEX($DG:$DG,$GK951+10),"")</f>
      </c>
      <c r="FG951">
        <f>IF($GL951&gt;=11,INDEX($DG:$DG,$GK951+11),"")</f>
      </c>
      <c r="FH951">
        <f>IF($GL951&gt;=12,INDEX($DG:$DG,$GK951+12),"")</f>
      </c>
      <c r="FI951">
        <f>IF($GL951&gt;=13,INDEX($DG:$DG,$GK951+13),"")</f>
      </c>
      <c r="FJ951">
        <f>IF($GL951&gt;=14,INDEX($DG:$DG,$GK951+14),"")</f>
      </c>
      <c r="FK951">
        <f>IF($GL951&gt;=15,INDEX($DG:$DG,$GK951+15),"")</f>
      </c>
      <c r="FL951">
        <f>IF($GL951&gt;=16,INDEX($DG:$DG,$GK951+16),"")</f>
      </c>
      <c r="FM951">
        <f>IF($GL951&gt;=17,INDEX($DG:$DG,$GK951+17),"")</f>
      </c>
      <c r="FN951">
        <f>IF($GL951&gt;=18,INDEX($DG:$DG,$GK951+18),"")</f>
      </c>
      <c r="FO951">
        <f>IF($GL951&gt;=19,INDEX($DG:$DG,$GK951+19),"")</f>
      </c>
      <c r="FP951">
        <f>IF($GL951&gt;=20,INDEX($DG:$DG,$GK951+20),"")</f>
      </c>
      <c r="FQ951">
        <f>IF($GL951&gt;=21,INDEX($DG:$DG,$GK951+21),"")</f>
      </c>
      <c r="FR951">
        <f>IF($GL951&gt;=22,INDEX($DG:$DG,$GK951+22),"")</f>
      </c>
      <c r="FS951">
        <f>IF($GL951&gt;=23,INDEX($DG:$DG,$GK951+23),"")</f>
      </c>
      <c r="FT951">
        <f>IF($GL951&gt;=24,INDEX($DG:$DG,$GK951+24),"")</f>
      </c>
      <c r="FU951">
        <f>IF($GL951&gt;=25,INDEX($DG:$DG,$GK951+25),"")</f>
      </c>
      <c r="FV951">
        <f>IF($GL951&gt;=26,INDEX($DG:$DG,$GK951+26),"")</f>
      </c>
      <c r="FW951">
        <f>IF($GL951&gt;=27,INDEX($DG:$DG,$GK951+27),"")</f>
      </c>
      <c r="FX951">
        <f>IF($GL951&gt;=28,INDEX($DG:$DG,$GK951+28),"")</f>
      </c>
      <c r="FY951">
        <f>IF($GL951&gt;=29,INDEX($DG:$DG,$GK951+29),"")</f>
      </c>
      <c r="FZ951">
        <f>IF($GL951&gt;=30,INDEX($DG:$DG,$GK951+30),"")</f>
      </c>
      <c r="GA951">
        <f>IF($GL951&gt;=31,INDEX($DG:$DG,$GK951+31),"")</f>
      </c>
      <c r="GB951">
        <f>IF($GL951&gt;=32,INDEX($DG:$DG,$GK951+32),"")</f>
      </c>
      <c r="GC951">
        <f>IF($GL951&gt;=33,INDEX($DG:$DG,$GK951+33),"")</f>
      </c>
      <c r="GD951">
        <f>IF($GL951&gt;=34,INDEX($DG:$DG,$GK951+34),"")</f>
      </c>
      <c r="GE951">
        <f>IF($GL951&gt;=35,INDEX($DG:$DG,$GK951+35),"")</f>
      </c>
      <c r="GF951">
        <f>IF($GL951&gt;=36,INDEX($DG:$DG,$GK951+36),"")</f>
      </c>
      <c r="GG951">
        <f>IF($GL951&gt;=37,INDEX($DG:$DG,$GK951+37),"")</f>
      </c>
      <c r="GH951">
        <f>IF($GL951&gt;=38,INDEX($DG:$DG,$GK951+38),"")</f>
      </c>
      <c r="GI951">
        <f>IF($GL951&gt;=39,INDEX($DG:$DG,$GK951+39),"")</f>
      </c>
      <c r="GJ951">
        <f>IF($GL951&gt;=40,INDEX($DG:$DG,$GK951+40),"")</f>
      </c>
      <c r="GK951">
        <f>IFERROR(MATCH($DE951,$DF$2:$DF$166,0)+1,0)</f>
      </c>
      <c r="GL951">
        <f>IFERROR(INDEX($DH$2:$DH$166,MATCH($DE951,$DF$2:$DF$166,0)),0)</f>
      </c>
      <c r="GM951">
        <f>IFERROR(MATCH($H951,$DI$951:$EV$951,0),0)</f>
      </c>
      <c r="GN951">
        <f>IF($GM951&gt;0,INDEX($EW$951:$GJ$951,$GM951),"")</f>
      </c>
      <c r="GQ951">
        <f>IF($IZ951&gt;=1,INDEX($GO:$GO,$IY951+1),"")</f>
      </c>
      <c r="GR951">
        <f>IF($IZ951&gt;=2,INDEX($GO:$GO,$IY951+2),"")</f>
      </c>
      <c r="GS951">
        <f>IF($IZ951&gt;=3,INDEX($GO:$GO,$IY951+3),"")</f>
      </c>
      <c r="GT951">
        <f>IF($IZ951&gt;=4,INDEX($GO:$GO,$IY951+4),"")</f>
      </c>
      <c r="GU951">
        <f>IF($IZ951&gt;=5,INDEX($GO:$GO,$IY951+5),"")</f>
      </c>
      <c r="GV951">
        <f>IF($IZ951&gt;=6,INDEX($GO:$GO,$IY951+6),"")</f>
      </c>
      <c r="GW951">
        <f>IF($IZ951&gt;=7,INDEX($GO:$GO,$IY951+7),"")</f>
      </c>
      <c r="GX951">
        <f>IF($IZ951&gt;=8,INDEX($GO:$GO,$IY951+8),"")</f>
      </c>
      <c r="GY951">
        <f>IF($IZ951&gt;=9,INDEX($GO:$GO,$IY951+9),"")</f>
      </c>
      <c r="GZ951">
        <f>IF($IZ951&gt;=10,INDEX($GO:$GO,$IY951+10),"")</f>
      </c>
      <c r="HA951">
        <f>IF($IZ951&gt;=11,INDEX($GO:$GO,$IY951+11),"")</f>
      </c>
      <c r="HB951">
        <f>IF($IZ951&gt;=12,INDEX($GO:$GO,$IY951+12),"")</f>
      </c>
      <c r="HC951">
        <f>IF($IZ951&gt;=13,INDEX($GO:$GO,$IY951+13),"")</f>
      </c>
      <c r="HD951">
        <f>IF($IZ951&gt;=14,INDEX($GO:$GO,$IY951+14),"")</f>
      </c>
      <c r="HE951">
        <f>IF($IZ951&gt;=15,INDEX($GO:$GO,$IY951+15),"")</f>
      </c>
      <c r="HF951">
        <f>IF($IZ951&gt;=16,INDEX($GO:$GO,$IY951+16),"")</f>
      </c>
      <c r="HG951">
        <f>IF($IZ951&gt;=17,INDEX($GO:$GO,$IY951+17),"")</f>
      </c>
      <c r="HH951">
        <f>IF($IZ951&gt;=18,INDEX($GO:$GO,$IY951+18),"")</f>
      </c>
      <c r="HI951">
        <f>IF($IZ951&gt;=19,INDEX($GO:$GO,$IY951+19),"")</f>
      </c>
      <c r="HJ951">
        <f>IF($IZ951&gt;=20,INDEX($GO:$GO,$IY951+20),"")</f>
      </c>
      <c r="HK951">
        <f>IF($IZ951&gt;=21,INDEX($GO:$GO,$IY951+21),"")</f>
      </c>
      <c r="HL951">
        <f>IF($IZ951&gt;=22,INDEX($GO:$GO,$IY951+22),"")</f>
      </c>
      <c r="HM951">
        <f>IF($IZ951&gt;=23,INDEX($GO:$GO,$IY951+23),"")</f>
      </c>
      <c r="HN951">
        <f>IF($IZ951&gt;=24,INDEX($GO:$GO,$IY951+24),"")</f>
      </c>
      <c r="HO951">
        <f>IF($IZ951&gt;=25,INDEX($GO:$GO,$IY951+25),"")</f>
      </c>
      <c r="HP951">
        <f>IF($IZ951&gt;=26,INDEX($GO:$GO,$IY951+26),"")</f>
      </c>
      <c r="HQ951">
        <f>IF($IZ951&gt;=27,INDEX($GO:$GO,$IY951+27),"")</f>
      </c>
      <c r="HR951">
        <f>IF($IZ951&gt;=28,INDEX($GO:$GO,$IY951+28),"")</f>
      </c>
      <c r="HS951">
        <f>IF($IZ951&gt;=29,INDEX($GO:$GO,$IY951+29),"")</f>
      </c>
      <c r="HT951">
        <f>IF($IZ951&gt;=30,INDEX($GO:$GO,$IY951+30),"")</f>
      </c>
      <c r="HU951">
        <f>IF($IZ951&gt;=31,INDEX($GO:$GO,$IY951+31),"")</f>
      </c>
      <c r="HV951">
        <f>IF($IZ951&gt;=32,INDEX($GO:$GO,$IY951+32),"")</f>
      </c>
      <c r="HW951">
        <f>IF($IZ951&gt;=33,INDEX($GO:$GO,$IY951+33),"")</f>
      </c>
      <c r="HX951">
        <f>IF($IZ951&gt;=34,INDEX($GO:$GO,$IY951+34),"")</f>
      </c>
      <c r="HY951">
        <f>IF($IZ951&gt;=35,INDEX($GO:$GO,$IY951+35),"")</f>
      </c>
      <c r="HZ951">
        <f>IF($IZ951&gt;=36,INDEX($GO:$GO,$IY951+36),"")</f>
      </c>
      <c r="IA951">
        <f>IF($IZ951&gt;=37,INDEX($GO:$GO,$IY951+37),"")</f>
      </c>
      <c r="IB951">
        <f>IF($IZ951&gt;=38,INDEX($GO:$GO,$IY951+38),"")</f>
      </c>
      <c r="IC951">
        <f>IF($IZ951&gt;=39,INDEX($GO:$GO,$IY951+39),"")</f>
      </c>
      <c r="ID951">
        <f>IF($IZ951&gt;=40,INDEX($GO:$GO,$IY951+40),"")</f>
      </c>
      <c r="IE951">
        <f>IF($IZ951&gt;=41,INDEX($GO:$GO,$IY951+41),"")</f>
      </c>
      <c r="IF951">
        <f>IF($IZ951&gt;=42,INDEX($GO:$GO,$IY951+42),"")</f>
      </c>
      <c r="IG951">
        <f>IF($IZ951&gt;=43,INDEX($GO:$GO,$IY951+43),"")</f>
      </c>
      <c r="IH951">
        <f>IF($IZ951&gt;=44,INDEX($GO:$GO,$IY951+44),"")</f>
      </c>
      <c r="II951">
        <f>IF($IZ951&gt;=45,INDEX($GO:$GO,$IY951+45),"")</f>
      </c>
      <c r="IJ951">
        <f>IF($IZ951&gt;=46,INDEX($GO:$GO,$IY951+46),"")</f>
      </c>
      <c r="IK951">
        <f>IF($IZ951&gt;=47,INDEX($GO:$GO,$IY951+47),"")</f>
      </c>
      <c r="IL951">
        <f>IF($IZ951&gt;=48,INDEX($GO:$GO,$IY951+48),"")</f>
      </c>
      <c r="IM951">
        <f>IF($IZ951&gt;=49,INDEX($GO:$GO,$IY951+49),"")</f>
      </c>
      <c r="IN951">
        <f>IF($IZ951&gt;=50,INDEX($GO:$GO,$IY951+50),"")</f>
      </c>
      <c r="IO951">
        <f>IF($IZ951&gt;=51,INDEX($GO:$GO,$IY951+51),"")</f>
      </c>
      <c r="IP951">
        <f>IF($IZ951&gt;=52,INDEX($GO:$GO,$IY951+52),"")</f>
      </c>
      <c r="IQ951">
        <f>IF($IZ951&gt;=53,INDEX($GO:$GO,$IY951+53),"")</f>
      </c>
      <c r="IR951">
        <f>IF($IZ951&gt;=54,INDEX($GO:$GO,$IY951+54),"")</f>
      </c>
      <c r="IS951">
        <f>IF($IZ951&gt;=55,INDEX($GO:$GO,$IY951+55),"")</f>
      </c>
      <c r="IT951">
        <f>IF($IZ951&gt;=56,INDEX($GO:$GO,$IY951+56),"")</f>
      </c>
      <c r="IU951">
        <f>IF($IZ951&gt;=57,INDEX($GO:$GO,$IY951+57),"")</f>
      </c>
      <c r="IV951">
        <f>IF($IZ951&gt;=58,INDEX($GO:$GO,$IY951+58),"")</f>
      </c>
      <c r="IW951">
        <f>IF($IZ951&gt;=59,INDEX($GO:$GO,$IY951+59),"")</f>
      </c>
      <c r="IX951">
        <f>IF($IZ951&gt;=60,INDEX($GO:$GO,$IY951+60),"")</f>
      </c>
      <c r="IY951">
        <f>IFERROR(MATCH($GN951,$GO$2:$GO$827,0)+1,0)</f>
      </c>
      <c r="IZ951">
        <f>IFERROR(INDEX($GP$2:$GP$827,MATCH($GN951,$GO$2:$GO$827,0)),0)</f>
      </c>
      <c r="JA951" t="s">
        <v>23</v>
      </c>
      <c r="JB951" t="s">
        <v>23</v>
      </c>
    </row>
    <row r="952" spans="1:262" x14ac:dyDescent="0.25">
      <c r="F952" s="1"/>
      <c r="G952" s="1"/>
      <c r="H952" s="1"/>
      <c r="I952" s="1"/>
      <c r="J952" s="1">
        <f>IFERROR(IF(FIND(" - ",$F952)&gt;0,MID($F952,FIND(" - ",$F952)+3,LEN($F952)),""),"")</f>
      </c>
      <c r="L952" s="1"/>
      <c r="N952" t="s">
        <v>23</v>
      </c>
      <c r="P952">
        <f>IF(OR($N952="",$O952=""),"",IFERROR($N952/$O952,0))</f>
      </c>
      <c r="Q952">
        <f>IF($N952="","",
IF($G952="","",
IF(ISNUMBER(SEARCH("exempt",LOWER($G952))),0,
$N952*(VALUE(SUBSTITUTE($G952,"%",""))/100))))</f>
      </c>
      <c r="W952">
        <f>IF($N952="","",
SUM($N952,$Q952,$U952,$R952,$T952)-
IF($V952="",0,VALUE($V952)))</f>
      </c>
      <c r="AE952" t="s">
        <v>2273</v>
      </c>
      <c r="AM952">
        <f>IFERROR(LEFT($F952,FIND(" - ",$F952)-1),$F952)</f>
      </c>
      <c r="AP952">
        <f>IF($CE952&gt;=1,INDEX($AN:$AN,$CD952+1),"")</f>
      </c>
      <c r="AQ952">
        <f>IF($CE952&gt;=2,INDEX($AN:$AN,$CD952+2),"")</f>
      </c>
      <c r="AR952">
        <f>IF($CE952&gt;=3,INDEX($AN:$AN,$CD952+3),"")</f>
      </c>
      <c r="AS952">
        <f>IF($CE952&gt;=4,INDEX($AN:$AN,$CD952+4),"")</f>
      </c>
      <c r="AT952">
        <f>IF($CE952&gt;=5,INDEX($AN:$AN,$CD952+5),"")</f>
      </c>
      <c r="AU952">
        <f>IF($CE952&gt;=6,INDEX($AN:$AN,$CD952+6),"")</f>
      </c>
      <c r="AV952">
        <f>IF($CE952&gt;=7,INDEX($AN:$AN,$CD952+7),"")</f>
      </c>
      <c r="AW952">
        <f>IF($CE952&gt;=8,INDEX($AN:$AN,$CD952+8),"")</f>
      </c>
      <c r="AX952">
        <f>IF($CE952&gt;=9,INDEX($AN:$AN,$CD952+9),"")</f>
      </c>
      <c r="AY952">
        <f>IF($CE952&gt;=10,INDEX($AN:$AN,$CD952+10),"")</f>
      </c>
      <c r="AZ952">
        <f>IF($CE952&gt;=11,INDEX($AN:$AN,$CD952+11),"")</f>
      </c>
      <c r="BA952">
        <f>IF($CE952&gt;=12,INDEX($AN:$AN,$CD952+12),"")</f>
      </c>
      <c r="BB952">
        <f>IF($CE952&gt;=13,INDEX($AN:$AN,$CD952+13),"")</f>
      </c>
      <c r="BC952">
        <f>IF($CE952&gt;=14,INDEX($AN:$AN,$CD952+14),"")</f>
      </c>
      <c r="BD952">
        <f>IF($CE952&gt;=15,INDEX($AN:$AN,$CD952+15),"")</f>
      </c>
      <c r="BE952">
        <f>IF($CE952&gt;=16,INDEX($AN:$AN,$CD952+16),"")</f>
      </c>
      <c r="BF952">
        <f>IF($CE952&gt;=17,INDEX($AN:$AN,$CD952+17),"")</f>
      </c>
      <c r="BG952">
        <f>IF($CE952&gt;=18,INDEX($AN:$AN,$CD952+18),"")</f>
      </c>
      <c r="BH952">
        <f>IF($CE952&gt;=19,INDEX($AN:$AN,$CD952+19),"")</f>
      </c>
      <c r="BI952">
        <f>IF($CE952&gt;=20,INDEX($AN:$AN,$CD952+20),"")</f>
      </c>
      <c r="BJ952">
        <f>IF($CE952&gt;=21,INDEX($AN:$AN,$CD952+21),"")</f>
      </c>
      <c r="BK952">
        <f>IF($CE952&gt;=22,INDEX($AN:$AN,$CD952+22),"")</f>
      </c>
      <c r="BL952">
        <f>IF($CE952&gt;=23,INDEX($AN:$AN,$CD952+23),"")</f>
      </c>
      <c r="BM952">
        <f>IF($CE952&gt;=24,INDEX($AN:$AN,$CD952+24),"")</f>
      </c>
      <c r="BN952">
        <f>IF($CE952&gt;=25,INDEX($AN:$AN,$CD952+25),"")</f>
      </c>
      <c r="BO952">
        <f>IF($CE952&gt;=26,INDEX($AN:$AN,$CD952+26),"")</f>
      </c>
      <c r="BP952">
        <f>IF($CE952&gt;=27,INDEX($AN:$AN,$CD952+27),"")</f>
      </c>
      <c r="BQ952">
        <f>IF($CE952&gt;=28,INDEX($AN:$AN,$CD952+28),"")</f>
      </c>
      <c r="BR952">
        <f>IF($CE952&gt;=29,INDEX($AN:$AN,$CD952+29),"")</f>
      </c>
      <c r="BS952">
        <f>IF($CE952&gt;=30,INDEX($AN:$AN,$CD952+30),"")</f>
      </c>
      <c r="BT952">
        <f>IF($CE952&gt;=31,INDEX($AN:$AN,$CD952+31),"")</f>
      </c>
      <c r="BU952">
        <f>IF($CE952&gt;=32,INDEX($AN:$AN,$CD952+32),"")</f>
      </c>
      <c r="BV952">
        <f>IF($CE952&gt;=33,INDEX($AN:$AN,$CD952+33),"")</f>
      </c>
      <c r="BW952">
        <f>IF($CE952&gt;=34,INDEX($AN:$AN,$CD952+34),"")</f>
      </c>
      <c r="BX952">
        <f>IF($CE952&gt;=35,INDEX($AN:$AN,$CD952+35),"")</f>
      </c>
      <c r="BY952">
        <f>IF($CE952&gt;=36,INDEX($AN:$AN,$CD952+36),"")</f>
      </c>
      <c r="BZ952">
        <f>IF($CE952&gt;=37,INDEX($AN:$AN,$CD952+37),"")</f>
      </c>
      <c r="CA952">
        <f>IF($CE952&gt;=38,INDEX($AN:$AN,$CD952+38),"")</f>
      </c>
      <c r="CB952">
        <f>IF($CE952&gt;=39,INDEX($AN:$AN,$CD952+39),"")</f>
      </c>
      <c r="CC952">
        <f>IF($CE952&gt;=40,INDEX($AN:$AN,$CD952+40),"")</f>
      </c>
      <c r="CD952">
        <f>IFERROR(MATCH($AM952,$AN$2:$AN$133,0)+1,0)</f>
      </c>
      <c r="CE952">
        <f>IFERROR(INDEX($AO$2:$AO$133,MATCH($AM952,$AN$2:$AN$133,0)),0)</f>
      </c>
      <c r="CF952">
        <f>IFERROR(LEFT($K952,FIND(" - ",$K952)-1),$K952)</f>
      </c>
      <c r="CG952" t="s">
        <v>108</v>
      </c>
      <c r="CI952">
        <f>IF($DD952&gt;=1,INDEX($CG:$CG,$DC952+1),"")</f>
      </c>
      <c r="CJ952">
        <f>IF($DD952&gt;=2,INDEX($CG:$CG,$DC952+2),"")</f>
      </c>
      <c r="CK952">
        <f>IF($DD952&gt;=3,INDEX($CG:$CG,$DC952+3),"")</f>
      </c>
      <c r="CL952">
        <f>IF($DD952&gt;=4,INDEX($CG:$CG,$DC952+4),"")</f>
      </c>
      <c r="CM952">
        <f>IF($DD952&gt;=5,INDEX($CG:$CG,$DC952+5),"")</f>
      </c>
      <c r="CN952">
        <f>IF($DD952&gt;=6,INDEX($CG:$CG,$DC952+6),"")</f>
      </c>
      <c r="CO952">
        <f>IF($DD952&gt;=7,INDEX($CG:$CG,$DC952+7),"")</f>
      </c>
      <c r="CP952">
        <f>IF($DD952&gt;=8,INDEX($CG:$CG,$DC952+8),"")</f>
      </c>
      <c r="CQ952">
        <f>IF($DD952&gt;=9,INDEX($CG:$CG,$DC952+9),"")</f>
      </c>
      <c r="CR952">
        <f>IF($DD952&gt;=10,INDEX($CG:$CG,$DC952+10),"")</f>
      </c>
      <c r="CS952">
        <f>IF($DD952&gt;=11,INDEX($CG:$CG,$DC952+11),"")</f>
      </c>
      <c r="CT952">
        <f>IF($DD952&gt;=12,INDEX($CG:$CG,$DC952+12),"")</f>
      </c>
      <c r="CU952">
        <f>IF($DD952&gt;=13,INDEX($CG:$CG,$DC952+13),"")</f>
      </c>
      <c r="CV952">
        <f>IF($DD952&gt;=14,INDEX($CG:$CG,$DC952+14),"")</f>
      </c>
      <c r="CW952">
        <f>IF($DD952&gt;=15,INDEX($CG:$CG,$DC952+15),"")</f>
      </c>
      <c r="CX952">
        <f>IF($DD952&gt;=16,INDEX($CG:$CG,$DC952+16),"")</f>
      </c>
      <c r="CY952">
        <f>IF($DD952&gt;=17,INDEX($CG:$CG,$DC952+17),"")</f>
      </c>
      <c r="CZ952">
        <f>IF($DD952&gt;=18,INDEX($CG:$CG,$DC952+18),"")</f>
      </c>
      <c r="DA952">
        <f>IF($DD952&gt;=19,INDEX($CG:$CG,$DC952+19),"")</f>
      </c>
      <c r="DB952">
        <f>IF($DD952&gt;=20,INDEX($CG:$CG,$DC952+20),"")</f>
      </c>
      <c r="DC952">
        <f>IFERROR(MATCH($CF952,$CG$2:$CG$1558,0)+1,0)</f>
      </c>
      <c r="DD952">
        <f>IFERROR(INDEX($CH$2:$CH$1558,MATCH($CF952,$CG$2:$CG$1558,0)),0)</f>
      </c>
      <c r="DE952">
        <f>IFERROR(INDEX($AL:$AL,MATCH($G952,$AK:$AK,0))&amp;"","")</f>
      </c>
      <c r="DI952">
        <f>IF($GL952&gt;=1,INDEX($DF:$DF,$GK952+1),"")</f>
      </c>
      <c r="DJ952">
        <f>IF($GL952&gt;=2,INDEX($DF:$DF,$GK952+2),"")</f>
      </c>
      <c r="DK952">
        <f>IF($GL952&gt;=3,INDEX($DF:$DF,$GK952+3),"")</f>
      </c>
      <c r="DL952">
        <f>IF($GL952&gt;=4,INDEX($DF:$DF,$GK952+4),"")</f>
      </c>
      <c r="DM952">
        <f>IF($GL952&gt;=5,INDEX($DF:$DF,$GK952+5),"")</f>
      </c>
      <c r="DN952">
        <f>IF($GL952&gt;=6,INDEX($DF:$DF,$GK952+6),"")</f>
      </c>
      <c r="DO952">
        <f>IF($GL952&gt;=7,INDEX($DF:$DF,$GK952+7),"")</f>
      </c>
      <c r="DP952">
        <f>IF($GL952&gt;=8,INDEX($DF:$DF,$GK952+8),"")</f>
      </c>
      <c r="DQ952">
        <f>IF($GL952&gt;=9,INDEX($DF:$DF,$GK952+9),"")</f>
      </c>
      <c r="DR952">
        <f>IF($GL952&gt;=10,INDEX($DF:$DF,$GK952+10),"")</f>
      </c>
      <c r="DS952">
        <f>IF($GL952&gt;=11,INDEX($DF:$DF,$GK952+11),"")</f>
      </c>
      <c r="DT952">
        <f>IF($GL952&gt;=12,INDEX($DF:$DF,$GK952+12),"")</f>
      </c>
      <c r="DU952">
        <f>IF($GL952&gt;=13,INDEX($DF:$DF,$GK952+13),"")</f>
      </c>
      <c r="DV952">
        <f>IF($GL952&gt;=14,INDEX($DF:$DF,$GK952+14),"")</f>
      </c>
      <c r="DW952">
        <f>IF($GL952&gt;=15,INDEX($DF:$DF,$GK952+15),"")</f>
      </c>
      <c r="DX952">
        <f>IF($GL952&gt;=16,INDEX($DF:$DF,$GK952+16),"")</f>
      </c>
      <c r="DY952">
        <f>IF($GL952&gt;=17,INDEX($DF:$DF,$GK952+17),"")</f>
      </c>
      <c r="DZ952">
        <f>IF($GL952&gt;=18,INDEX($DF:$DF,$GK952+18),"")</f>
      </c>
      <c r="EA952">
        <f>IF($GL952&gt;=19,INDEX($DF:$DF,$GK952+19),"")</f>
      </c>
      <c r="EB952">
        <f>IF($GL952&gt;=20,INDEX($DF:$DF,$GK952+20),"")</f>
      </c>
      <c r="EC952">
        <f>IF($GL952&gt;=21,INDEX($DF:$DF,$GK952+21),"")</f>
      </c>
      <c r="ED952">
        <f>IF($GL952&gt;=22,INDEX($DF:$DF,$GK952+22),"")</f>
      </c>
      <c r="EE952">
        <f>IF($GL952&gt;=23,INDEX($DF:$DF,$GK952+23),"")</f>
      </c>
      <c r="EF952">
        <f>IF($GL952&gt;=24,INDEX($DF:$DF,$GK952+24),"")</f>
      </c>
      <c r="EG952">
        <f>IF($GL952&gt;=25,INDEX($DF:$DF,$GK952+25),"")</f>
      </c>
      <c r="EH952">
        <f>IF($GL952&gt;=26,INDEX($DF:$DF,$GK952+26),"")</f>
      </c>
      <c r="EI952">
        <f>IF($GL952&gt;=27,INDEX($DF:$DF,$GK952+27),"")</f>
      </c>
      <c r="EJ952">
        <f>IF($GL952&gt;=28,INDEX($DF:$DF,$GK952+28),"")</f>
      </c>
      <c r="EK952">
        <f>IF($GL952&gt;=29,INDEX($DF:$DF,$GK952+29),"")</f>
      </c>
      <c r="EL952">
        <f>IF($GL952&gt;=30,INDEX($DF:$DF,$GK952+30),"")</f>
      </c>
      <c r="EM952">
        <f>IF($GL952&gt;=31,INDEX($DF:$DF,$GK952+31),"")</f>
      </c>
      <c r="EN952">
        <f>IF($GL952&gt;=32,INDEX($DF:$DF,$GK952+32),"")</f>
      </c>
      <c r="EO952">
        <f>IF($GL952&gt;=33,INDEX($DF:$DF,$GK952+33),"")</f>
      </c>
      <c r="EP952">
        <f>IF($GL952&gt;=34,INDEX($DF:$DF,$GK952+34),"")</f>
      </c>
      <c r="EQ952">
        <f>IF($GL952&gt;=35,INDEX($DF:$DF,$GK952+35),"")</f>
      </c>
      <c r="ER952">
        <f>IF($GL952&gt;=36,INDEX($DF:$DF,$GK952+36),"")</f>
      </c>
      <c r="ES952">
        <f>IF($GL952&gt;=37,INDEX($DF:$DF,$GK952+37),"")</f>
      </c>
      <c r="ET952">
        <f>IF($GL952&gt;=38,INDEX($DF:$DF,$GK952+38),"")</f>
      </c>
      <c r="EU952">
        <f>IF($GL952&gt;=39,INDEX($DF:$DF,$GK952+39),"")</f>
      </c>
      <c r="EV952">
        <f>IF($GL952&gt;=40,INDEX($DF:$DF,$GK952+40),"")</f>
      </c>
      <c r="EW952">
        <f>IF($GL952&gt;=1,INDEX($DG:$DG,$GK952+1),"")</f>
      </c>
      <c r="EX952">
        <f>IF($GL952&gt;=2,INDEX($DG:$DG,$GK952+2),"")</f>
      </c>
      <c r="EY952">
        <f>IF($GL952&gt;=3,INDEX($DG:$DG,$GK952+3),"")</f>
      </c>
      <c r="EZ952">
        <f>IF($GL952&gt;=4,INDEX($DG:$DG,$GK952+4),"")</f>
      </c>
      <c r="FA952">
        <f>IF($GL952&gt;=5,INDEX($DG:$DG,$GK952+5),"")</f>
      </c>
      <c r="FB952">
        <f>IF($GL952&gt;=6,INDEX($DG:$DG,$GK952+6),"")</f>
      </c>
      <c r="FC952">
        <f>IF($GL952&gt;=7,INDEX($DG:$DG,$GK952+7),"")</f>
      </c>
      <c r="FD952">
        <f>IF($GL952&gt;=8,INDEX($DG:$DG,$GK952+8),"")</f>
      </c>
      <c r="FE952">
        <f>IF($GL952&gt;=9,INDEX($DG:$DG,$GK952+9),"")</f>
      </c>
      <c r="FF952">
        <f>IF($GL952&gt;=10,INDEX($DG:$DG,$GK952+10),"")</f>
      </c>
      <c r="FG952">
        <f>IF($GL952&gt;=11,INDEX($DG:$DG,$GK952+11),"")</f>
      </c>
      <c r="FH952">
        <f>IF($GL952&gt;=12,INDEX($DG:$DG,$GK952+12),"")</f>
      </c>
      <c r="FI952">
        <f>IF($GL952&gt;=13,INDEX($DG:$DG,$GK952+13),"")</f>
      </c>
      <c r="FJ952">
        <f>IF($GL952&gt;=14,INDEX($DG:$DG,$GK952+14),"")</f>
      </c>
      <c r="FK952">
        <f>IF($GL952&gt;=15,INDEX($DG:$DG,$GK952+15),"")</f>
      </c>
      <c r="FL952">
        <f>IF($GL952&gt;=16,INDEX($DG:$DG,$GK952+16),"")</f>
      </c>
      <c r="FM952">
        <f>IF($GL952&gt;=17,INDEX($DG:$DG,$GK952+17),"")</f>
      </c>
      <c r="FN952">
        <f>IF($GL952&gt;=18,INDEX($DG:$DG,$GK952+18),"")</f>
      </c>
      <c r="FO952">
        <f>IF($GL952&gt;=19,INDEX($DG:$DG,$GK952+19),"")</f>
      </c>
      <c r="FP952">
        <f>IF($GL952&gt;=20,INDEX($DG:$DG,$GK952+20),"")</f>
      </c>
      <c r="FQ952">
        <f>IF($GL952&gt;=21,INDEX($DG:$DG,$GK952+21),"")</f>
      </c>
      <c r="FR952">
        <f>IF($GL952&gt;=22,INDEX($DG:$DG,$GK952+22),"")</f>
      </c>
      <c r="FS952">
        <f>IF($GL952&gt;=23,INDEX($DG:$DG,$GK952+23),"")</f>
      </c>
      <c r="FT952">
        <f>IF($GL952&gt;=24,INDEX($DG:$DG,$GK952+24),"")</f>
      </c>
      <c r="FU952">
        <f>IF($GL952&gt;=25,INDEX($DG:$DG,$GK952+25),"")</f>
      </c>
      <c r="FV952">
        <f>IF($GL952&gt;=26,INDEX($DG:$DG,$GK952+26),"")</f>
      </c>
      <c r="FW952">
        <f>IF($GL952&gt;=27,INDEX($DG:$DG,$GK952+27),"")</f>
      </c>
      <c r="FX952">
        <f>IF($GL952&gt;=28,INDEX($DG:$DG,$GK952+28),"")</f>
      </c>
      <c r="FY952">
        <f>IF($GL952&gt;=29,INDEX($DG:$DG,$GK952+29),"")</f>
      </c>
      <c r="FZ952">
        <f>IF($GL952&gt;=30,INDEX($DG:$DG,$GK952+30),"")</f>
      </c>
      <c r="GA952">
        <f>IF($GL952&gt;=31,INDEX($DG:$DG,$GK952+31),"")</f>
      </c>
      <c r="GB952">
        <f>IF($GL952&gt;=32,INDEX($DG:$DG,$GK952+32),"")</f>
      </c>
      <c r="GC952">
        <f>IF($GL952&gt;=33,INDEX($DG:$DG,$GK952+33),"")</f>
      </c>
      <c r="GD952">
        <f>IF($GL952&gt;=34,INDEX($DG:$DG,$GK952+34),"")</f>
      </c>
      <c r="GE952">
        <f>IF($GL952&gt;=35,INDEX($DG:$DG,$GK952+35),"")</f>
      </c>
      <c r="GF952">
        <f>IF($GL952&gt;=36,INDEX($DG:$DG,$GK952+36),"")</f>
      </c>
      <c r="GG952">
        <f>IF($GL952&gt;=37,INDEX($DG:$DG,$GK952+37),"")</f>
      </c>
      <c r="GH952">
        <f>IF($GL952&gt;=38,INDEX($DG:$DG,$GK952+38),"")</f>
      </c>
      <c r="GI952">
        <f>IF($GL952&gt;=39,INDEX($DG:$DG,$GK952+39),"")</f>
      </c>
      <c r="GJ952">
        <f>IF($GL952&gt;=40,INDEX($DG:$DG,$GK952+40),"")</f>
      </c>
      <c r="GK952">
        <f>IFERROR(MATCH($DE952,$DF$2:$DF$166,0)+1,0)</f>
      </c>
      <c r="GL952">
        <f>IFERROR(INDEX($DH$2:$DH$166,MATCH($DE952,$DF$2:$DF$166,0)),0)</f>
      </c>
      <c r="GM952">
        <f>IFERROR(MATCH($H952,$DI$952:$EV$952,0),0)</f>
      </c>
      <c r="GN952">
        <f>IF($GM952&gt;0,INDEX($EW$952:$GJ$952,$GM952),"")</f>
      </c>
      <c r="GQ952">
        <f>IF($IZ952&gt;=1,INDEX($GO:$GO,$IY952+1),"")</f>
      </c>
      <c r="GR952">
        <f>IF($IZ952&gt;=2,INDEX($GO:$GO,$IY952+2),"")</f>
      </c>
      <c r="GS952">
        <f>IF($IZ952&gt;=3,INDEX($GO:$GO,$IY952+3),"")</f>
      </c>
      <c r="GT952">
        <f>IF($IZ952&gt;=4,INDEX($GO:$GO,$IY952+4),"")</f>
      </c>
      <c r="GU952">
        <f>IF($IZ952&gt;=5,INDEX($GO:$GO,$IY952+5),"")</f>
      </c>
      <c r="GV952">
        <f>IF($IZ952&gt;=6,INDEX($GO:$GO,$IY952+6),"")</f>
      </c>
      <c r="GW952">
        <f>IF($IZ952&gt;=7,INDEX($GO:$GO,$IY952+7),"")</f>
      </c>
      <c r="GX952">
        <f>IF($IZ952&gt;=8,INDEX($GO:$GO,$IY952+8),"")</f>
      </c>
      <c r="GY952">
        <f>IF($IZ952&gt;=9,INDEX($GO:$GO,$IY952+9),"")</f>
      </c>
      <c r="GZ952">
        <f>IF($IZ952&gt;=10,INDEX($GO:$GO,$IY952+10),"")</f>
      </c>
      <c r="HA952">
        <f>IF($IZ952&gt;=11,INDEX($GO:$GO,$IY952+11),"")</f>
      </c>
      <c r="HB952">
        <f>IF($IZ952&gt;=12,INDEX($GO:$GO,$IY952+12),"")</f>
      </c>
      <c r="HC952">
        <f>IF($IZ952&gt;=13,INDEX($GO:$GO,$IY952+13),"")</f>
      </c>
      <c r="HD952">
        <f>IF($IZ952&gt;=14,INDEX($GO:$GO,$IY952+14),"")</f>
      </c>
      <c r="HE952">
        <f>IF($IZ952&gt;=15,INDEX($GO:$GO,$IY952+15),"")</f>
      </c>
      <c r="HF952">
        <f>IF($IZ952&gt;=16,INDEX($GO:$GO,$IY952+16),"")</f>
      </c>
      <c r="HG952">
        <f>IF($IZ952&gt;=17,INDEX($GO:$GO,$IY952+17),"")</f>
      </c>
      <c r="HH952">
        <f>IF($IZ952&gt;=18,INDEX($GO:$GO,$IY952+18),"")</f>
      </c>
      <c r="HI952">
        <f>IF($IZ952&gt;=19,INDEX($GO:$GO,$IY952+19),"")</f>
      </c>
      <c r="HJ952">
        <f>IF($IZ952&gt;=20,INDEX($GO:$GO,$IY952+20),"")</f>
      </c>
      <c r="HK952">
        <f>IF($IZ952&gt;=21,INDEX($GO:$GO,$IY952+21),"")</f>
      </c>
      <c r="HL952">
        <f>IF($IZ952&gt;=22,INDEX($GO:$GO,$IY952+22),"")</f>
      </c>
      <c r="HM952">
        <f>IF($IZ952&gt;=23,INDEX($GO:$GO,$IY952+23),"")</f>
      </c>
      <c r="HN952">
        <f>IF($IZ952&gt;=24,INDEX($GO:$GO,$IY952+24),"")</f>
      </c>
      <c r="HO952">
        <f>IF($IZ952&gt;=25,INDEX($GO:$GO,$IY952+25),"")</f>
      </c>
      <c r="HP952">
        <f>IF($IZ952&gt;=26,INDEX($GO:$GO,$IY952+26),"")</f>
      </c>
      <c r="HQ952">
        <f>IF($IZ952&gt;=27,INDEX($GO:$GO,$IY952+27),"")</f>
      </c>
      <c r="HR952">
        <f>IF($IZ952&gt;=28,INDEX($GO:$GO,$IY952+28),"")</f>
      </c>
      <c r="HS952">
        <f>IF($IZ952&gt;=29,INDEX($GO:$GO,$IY952+29),"")</f>
      </c>
      <c r="HT952">
        <f>IF($IZ952&gt;=30,INDEX($GO:$GO,$IY952+30),"")</f>
      </c>
      <c r="HU952">
        <f>IF($IZ952&gt;=31,INDEX($GO:$GO,$IY952+31),"")</f>
      </c>
      <c r="HV952">
        <f>IF($IZ952&gt;=32,INDEX($GO:$GO,$IY952+32),"")</f>
      </c>
      <c r="HW952">
        <f>IF($IZ952&gt;=33,INDEX($GO:$GO,$IY952+33),"")</f>
      </c>
      <c r="HX952">
        <f>IF($IZ952&gt;=34,INDEX($GO:$GO,$IY952+34),"")</f>
      </c>
      <c r="HY952">
        <f>IF($IZ952&gt;=35,INDEX($GO:$GO,$IY952+35),"")</f>
      </c>
      <c r="HZ952">
        <f>IF($IZ952&gt;=36,INDEX($GO:$GO,$IY952+36),"")</f>
      </c>
      <c r="IA952">
        <f>IF($IZ952&gt;=37,INDEX($GO:$GO,$IY952+37),"")</f>
      </c>
      <c r="IB952">
        <f>IF($IZ952&gt;=38,INDEX($GO:$GO,$IY952+38),"")</f>
      </c>
      <c r="IC952">
        <f>IF($IZ952&gt;=39,INDEX($GO:$GO,$IY952+39),"")</f>
      </c>
      <c r="ID952">
        <f>IF($IZ952&gt;=40,INDEX($GO:$GO,$IY952+40),"")</f>
      </c>
      <c r="IE952">
        <f>IF($IZ952&gt;=41,INDEX($GO:$GO,$IY952+41),"")</f>
      </c>
      <c r="IF952">
        <f>IF($IZ952&gt;=42,INDEX($GO:$GO,$IY952+42),"")</f>
      </c>
      <c r="IG952">
        <f>IF($IZ952&gt;=43,INDEX($GO:$GO,$IY952+43),"")</f>
      </c>
      <c r="IH952">
        <f>IF($IZ952&gt;=44,INDEX($GO:$GO,$IY952+44),"")</f>
      </c>
      <c r="II952">
        <f>IF($IZ952&gt;=45,INDEX($GO:$GO,$IY952+45),"")</f>
      </c>
      <c r="IJ952">
        <f>IF($IZ952&gt;=46,INDEX($GO:$GO,$IY952+46),"")</f>
      </c>
      <c r="IK952">
        <f>IF($IZ952&gt;=47,INDEX($GO:$GO,$IY952+47),"")</f>
      </c>
      <c r="IL952">
        <f>IF($IZ952&gt;=48,INDEX($GO:$GO,$IY952+48),"")</f>
      </c>
      <c r="IM952">
        <f>IF($IZ952&gt;=49,INDEX($GO:$GO,$IY952+49),"")</f>
      </c>
      <c r="IN952">
        <f>IF($IZ952&gt;=50,INDEX($GO:$GO,$IY952+50),"")</f>
      </c>
      <c r="IO952">
        <f>IF($IZ952&gt;=51,INDEX($GO:$GO,$IY952+51),"")</f>
      </c>
      <c r="IP952">
        <f>IF($IZ952&gt;=52,INDEX($GO:$GO,$IY952+52),"")</f>
      </c>
      <c r="IQ952">
        <f>IF($IZ952&gt;=53,INDEX($GO:$GO,$IY952+53),"")</f>
      </c>
      <c r="IR952">
        <f>IF($IZ952&gt;=54,INDEX($GO:$GO,$IY952+54),"")</f>
      </c>
      <c r="IS952">
        <f>IF($IZ952&gt;=55,INDEX($GO:$GO,$IY952+55),"")</f>
      </c>
      <c r="IT952">
        <f>IF($IZ952&gt;=56,INDEX($GO:$GO,$IY952+56),"")</f>
      </c>
      <c r="IU952">
        <f>IF($IZ952&gt;=57,INDEX($GO:$GO,$IY952+57),"")</f>
      </c>
      <c r="IV952">
        <f>IF($IZ952&gt;=58,INDEX($GO:$GO,$IY952+58),"")</f>
      </c>
      <c r="IW952">
        <f>IF($IZ952&gt;=59,INDEX($GO:$GO,$IY952+59),"")</f>
      </c>
      <c r="IX952">
        <f>IF($IZ952&gt;=60,INDEX($GO:$GO,$IY952+60),"")</f>
      </c>
      <c r="IY952">
        <f>IFERROR(MATCH($GN952,$GO$2:$GO$827,0)+1,0)</f>
      </c>
      <c r="IZ952">
        <f>IFERROR(INDEX($GP$2:$GP$827,MATCH($GN952,$GO$2:$GO$827,0)),0)</f>
      </c>
      <c r="JA952" t="s">
        <v>23</v>
      </c>
      <c r="JB952" t="s">
        <v>23</v>
      </c>
    </row>
    <row r="953" spans="1:262" x14ac:dyDescent="0.25">
      <c r="F953" s="1"/>
      <c r="G953" s="1"/>
      <c r="H953" s="1"/>
      <c r="I953" s="1"/>
      <c r="J953" s="1">
        <f>IFERROR(IF(FIND(" - ",$F953)&gt;0,MID($F953,FIND(" - ",$F953)+3,LEN($F953)),""),"")</f>
      </c>
      <c r="L953" s="1"/>
      <c r="N953" t="s">
        <v>23</v>
      </c>
      <c r="P953">
        <f>IF(OR($N953="",$O953=""),"",IFERROR($N953/$O953,0))</f>
      </c>
      <c r="Q953">
        <f>IF($N953="","",
IF($G953="","",
IF(ISNUMBER(SEARCH("exempt",LOWER($G953))),0,
$N953*(VALUE(SUBSTITUTE($G953,"%",""))/100))))</f>
      </c>
      <c r="W953">
        <f>IF($N953="","",
SUM($N953,$Q953,$U953,$R953,$T953)-
IF($V953="",0,VALUE($V953)))</f>
      </c>
      <c r="AE953" t="s">
        <v>2274</v>
      </c>
      <c r="AM953">
        <f>IFERROR(LEFT($F953,FIND(" - ",$F953)-1),$F953)</f>
      </c>
      <c r="AP953">
        <f>IF($CE953&gt;=1,INDEX($AN:$AN,$CD953+1),"")</f>
      </c>
      <c r="AQ953">
        <f>IF($CE953&gt;=2,INDEX($AN:$AN,$CD953+2),"")</f>
      </c>
      <c r="AR953">
        <f>IF($CE953&gt;=3,INDEX($AN:$AN,$CD953+3),"")</f>
      </c>
      <c r="AS953">
        <f>IF($CE953&gt;=4,INDEX($AN:$AN,$CD953+4),"")</f>
      </c>
      <c r="AT953">
        <f>IF($CE953&gt;=5,INDEX($AN:$AN,$CD953+5),"")</f>
      </c>
      <c r="AU953">
        <f>IF($CE953&gt;=6,INDEX($AN:$AN,$CD953+6),"")</f>
      </c>
      <c r="AV953">
        <f>IF($CE953&gt;=7,INDEX($AN:$AN,$CD953+7),"")</f>
      </c>
      <c r="AW953">
        <f>IF($CE953&gt;=8,INDEX($AN:$AN,$CD953+8),"")</f>
      </c>
      <c r="AX953">
        <f>IF($CE953&gt;=9,INDEX($AN:$AN,$CD953+9),"")</f>
      </c>
      <c r="AY953">
        <f>IF($CE953&gt;=10,INDEX($AN:$AN,$CD953+10),"")</f>
      </c>
      <c r="AZ953">
        <f>IF($CE953&gt;=11,INDEX($AN:$AN,$CD953+11),"")</f>
      </c>
      <c r="BA953">
        <f>IF($CE953&gt;=12,INDEX($AN:$AN,$CD953+12),"")</f>
      </c>
      <c r="BB953">
        <f>IF($CE953&gt;=13,INDEX($AN:$AN,$CD953+13),"")</f>
      </c>
      <c r="BC953">
        <f>IF($CE953&gt;=14,INDEX($AN:$AN,$CD953+14),"")</f>
      </c>
      <c r="BD953">
        <f>IF($CE953&gt;=15,INDEX($AN:$AN,$CD953+15),"")</f>
      </c>
      <c r="BE953">
        <f>IF($CE953&gt;=16,INDEX($AN:$AN,$CD953+16),"")</f>
      </c>
      <c r="BF953">
        <f>IF($CE953&gt;=17,INDEX($AN:$AN,$CD953+17),"")</f>
      </c>
      <c r="BG953">
        <f>IF($CE953&gt;=18,INDEX($AN:$AN,$CD953+18),"")</f>
      </c>
      <c r="BH953">
        <f>IF($CE953&gt;=19,INDEX($AN:$AN,$CD953+19),"")</f>
      </c>
      <c r="BI953">
        <f>IF($CE953&gt;=20,INDEX($AN:$AN,$CD953+20),"")</f>
      </c>
      <c r="BJ953">
        <f>IF($CE953&gt;=21,INDEX($AN:$AN,$CD953+21),"")</f>
      </c>
      <c r="BK953">
        <f>IF($CE953&gt;=22,INDEX($AN:$AN,$CD953+22),"")</f>
      </c>
      <c r="BL953">
        <f>IF($CE953&gt;=23,INDEX($AN:$AN,$CD953+23),"")</f>
      </c>
      <c r="BM953">
        <f>IF($CE953&gt;=24,INDEX($AN:$AN,$CD953+24),"")</f>
      </c>
      <c r="BN953">
        <f>IF($CE953&gt;=25,INDEX($AN:$AN,$CD953+25),"")</f>
      </c>
      <c r="BO953">
        <f>IF($CE953&gt;=26,INDEX($AN:$AN,$CD953+26),"")</f>
      </c>
      <c r="BP953">
        <f>IF($CE953&gt;=27,INDEX($AN:$AN,$CD953+27),"")</f>
      </c>
      <c r="BQ953">
        <f>IF($CE953&gt;=28,INDEX($AN:$AN,$CD953+28),"")</f>
      </c>
      <c r="BR953">
        <f>IF($CE953&gt;=29,INDEX($AN:$AN,$CD953+29),"")</f>
      </c>
      <c r="BS953">
        <f>IF($CE953&gt;=30,INDEX($AN:$AN,$CD953+30),"")</f>
      </c>
      <c r="BT953">
        <f>IF($CE953&gt;=31,INDEX($AN:$AN,$CD953+31),"")</f>
      </c>
      <c r="BU953">
        <f>IF($CE953&gt;=32,INDEX($AN:$AN,$CD953+32),"")</f>
      </c>
      <c r="BV953">
        <f>IF($CE953&gt;=33,INDEX($AN:$AN,$CD953+33),"")</f>
      </c>
      <c r="BW953">
        <f>IF($CE953&gt;=34,INDEX($AN:$AN,$CD953+34),"")</f>
      </c>
      <c r="BX953">
        <f>IF($CE953&gt;=35,INDEX($AN:$AN,$CD953+35),"")</f>
      </c>
      <c r="BY953">
        <f>IF($CE953&gt;=36,INDEX($AN:$AN,$CD953+36),"")</f>
      </c>
      <c r="BZ953">
        <f>IF($CE953&gt;=37,INDEX($AN:$AN,$CD953+37),"")</f>
      </c>
      <c r="CA953">
        <f>IF($CE953&gt;=38,INDEX($AN:$AN,$CD953+38),"")</f>
      </c>
      <c r="CB953">
        <f>IF($CE953&gt;=39,INDEX($AN:$AN,$CD953+39),"")</f>
      </c>
      <c r="CC953">
        <f>IF($CE953&gt;=40,INDEX($AN:$AN,$CD953+40),"")</f>
      </c>
      <c r="CD953">
        <f>IFERROR(MATCH($AM953,$AN$2:$AN$133,0)+1,0)</f>
      </c>
      <c r="CE953">
        <f>IFERROR(INDEX($AO$2:$AO$133,MATCH($AM953,$AN$2:$AN$133,0)),0)</f>
      </c>
      <c r="CF953">
        <f>IFERROR(LEFT($K953,FIND(" - ",$K953)-1),$K953)</f>
      </c>
      <c r="CG953" t="s">
        <v>2275</v>
      </c>
      <c r="CH953">
        <v>1</v>
      </c>
      <c r="CI953">
        <f>IF($DD953&gt;=1,INDEX($CG:$CG,$DC953+1),"")</f>
      </c>
      <c r="CJ953">
        <f>IF($DD953&gt;=2,INDEX($CG:$CG,$DC953+2),"")</f>
      </c>
      <c r="CK953">
        <f>IF($DD953&gt;=3,INDEX($CG:$CG,$DC953+3),"")</f>
      </c>
      <c r="CL953">
        <f>IF($DD953&gt;=4,INDEX($CG:$CG,$DC953+4),"")</f>
      </c>
      <c r="CM953">
        <f>IF($DD953&gt;=5,INDEX($CG:$CG,$DC953+5),"")</f>
      </c>
      <c r="CN953">
        <f>IF($DD953&gt;=6,INDEX($CG:$CG,$DC953+6),"")</f>
      </c>
      <c r="CO953">
        <f>IF($DD953&gt;=7,INDEX($CG:$CG,$DC953+7),"")</f>
      </c>
      <c r="CP953">
        <f>IF($DD953&gt;=8,INDEX($CG:$CG,$DC953+8),"")</f>
      </c>
      <c r="CQ953">
        <f>IF($DD953&gt;=9,INDEX($CG:$CG,$DC953+9),"")</f>
      </c>
      <c r="CR953">
        <f>IF($DD953&gt;=10,INDEX($CG:$CG,$DC953+10),"")</f>
      </c>
      <c r="CS953">
        <f>IF($DD953&gt;=11,INDEX($CG:$CG,$DC953+11),"")</f>
      </c>
      <c r="CT953">
        <f>IF($DD953&gt;=12,INDEX($CG:$CG,$DC953+12),"")</f>
      </c>
      <c r="CU953">
        <f>IF($DD953&gt;=13,INDEX($CG:$CG,$DC953+13),"")</f>
      </c>
      <c r="CV953">
        <f>IF($DD953&gt;=14,INDEX($CG:$CG,$DC953+14),"")</f>
      </c>
      <c r="CW953">
        <f>IF($DD953&gt;=15,INDEX($CG:$CG,$DC953+15),"")</f>
      </c>
      <c r="CX953">
        <f>IF($DD953&gt;=16,INDEX($CG:$CG,$DC953+16),"")</f>
      </c>
      <c r="CY953">
        <f>IF($DD953&gt;=17,INDEX($CG:$CG,$DC953+17),"")</f>
      </c>
      <c r="CZ953">
        <f>IF($DD953&gt;=18,INDEX($CG:$CG,$DC953+18),"")</f>
      </c>
      <c r="DA953">
        <f>IF($DD953&gt;=19,INDEX($CG:$CG,$DC953+19),"")</f>
      </c>
      <c r="DB953">
        <f>IF($DD953&gt;=20,INDEX($CG:$CG,$DC953+20),"")</f>
      </c>
      <c r="DC953">
        <f>IFERROR(MATCH($CF953,$CG$2:$CG$1558,0)+1,0)</f>
      </c>
      <c r="DD953">
        <f>IFERROR(INDEX($CH$2:$CH$1558,MATCH($CF953,$CG$2:$CG$1558,0)),0)</f>
      </c>
      <c r="DE953">
        <f>IFERROR(INDEX($AL:$AL,MATCH($G953,$AK:$AK,0))&amp;"","")</f>
      </c>
      <c r="DI953">
        <f>IF($GL953&gt;=1,INDEX($DF:$DF,$GK953+1),"")</f>
      </c>
      <c r="DJ953">
        <f>IF($GL953&gt;=2,INDEX($DF:$DF,$GK953+2),"")</f>
      </c>
      <c r="DK953">
        <f>IF($GL953&gt;=3,INDEX($DF:$DF,$GK953+3),"")</f>
      </c>
      <c r="DL953">
        <f>IF($GL953&gt;=4,INDEX($DF:$DF,$GK953+4),"")</f>
      </c>
      <c r="DM953">
        <f>IF($GL953&gt;=5,INDEX($DF:$DF,$GK953+5),"")</f>
      </c>
      <c r="DN953">
        <f>IF($GL953&gt;=6,INDEX($DF:$DF,$GK953+6),"")</f>
      </c>
      <c r="DO953">
        <f>IF($GL953&gt;=7,INDEX($DF:$DF,$GK953+7),"")</f>
      </c>
      <c r="DP953">
        <f>IF($GL953&gt;=8,INDEX($DF:$DF,$GK953+8),"")</f>
      </c>
      <c r="DQ953">
        <f>IF($GL953&gt;=9,INDEX($DF:$DF,$GK953+9),"")</f>
      </c>
      <c r="DR953">
        <f>IF($GL953&gt;=10,INDEX($DF:$DF,$GK953+10),"")</f>
      </c>
      <c r="DS953">
        <f>IF($GL953&gt;=11,INDEX($DF:$DF,$GK953+11),"")</f>
      </c>
      <c r="DT953">
        <f>IF($GL953&gt;=12,INDEX($DF:$DF,$GK953+12),"")</f>
      </c>
      <c r="DU953">
        <f>IF($GL953&gt;=13,INDEX($DF:$DF,$GK953+13),"")</f>
      </c>
      <c r="DV953">
        <f>IF($GL953&gt;=14,INDEX($DF:$DF,$GK953+14),"")</f>
      </c>
      <c r="DW953">
        <f>IF($GL953&gt;=15,INDEX($DF:$DF,$GK953+15),"")</f>
      </c>
      <c r="DX953">
        <f>IF($GL953&gt;=16,INDEX($DF:$DF,$GK953+16),"")</f>
      </c>
      <c r="DY953">
        <f>IF($GL953&gt;=17,INDEX($DF:$DF,$GK953+17),"")</f>
      </c>
      <c r="DZ953">
        <f>IF($GL953&gt;=18,INDEX($DF:$DF,$GK953+18),"")</f>
      </c>
      <c r="EA953">
        <f>IF($GL953&gt;=19,INDEX($DF:$DF,$GK953+19),"")</f>
      </c>
      <c r="EB953">
        <f>IF($GL953&gt;=20,INDEX($DF:$DF,$GK953+20),"")</f>
      </c>
      <c r="EC953">
        <f>IF($GL953&gt;=21,INDEX($DF:$DF,$GK953+21),"")</f>
      </c>
      <c r="ED953">
        <f>IF($GL953&gt;=22,INDEX($DF:$DF,$GK953+22),"")</f>
      </c>
      <c r="EE953">
        <f>IF($GL953&gt;=23,INDEX($DF:$DF,$GK953+23),"")</f>
      </c>
      <c r="EF953">
        <f>IF($GL953&gt;=24,INDEX($DF:$DF,$GK953+24),"")</f>
      </c>
      <c r="EG953">
        <f>IF($GL953&gt;=25,INDEX($DF:$DF,$GK953+25),"")</f>
      </c>
      <c r="EH953">
        <f>IF($GL953&gt;=26,INDEX($DF:$DF,$GK953+26),"")</f>
      </c>
      <c r="EI953">
        <f>IF($GL953&gt;=27,INDEX($DF:$DF,$GK953+27),"")</f>
      </c>
      <c r="EJ953">
        <f>IF($GL953&gt;=28,INDEX($DF:$DF,$GK953+28),"")</f>
      </c>
      <c r="EK953">
        <f>IF($GL953&gt;=29,INDEX($DF:$DF,$GK953+29),"")</f>
      </c>
      <c r="EL953">
        <f>IF($GL953&gt;=30,INDEX($DF:$DF,$GK953+30),"")</f>
      </c>
      <c r="EM953">
        <f>IF($GL953&gt;=31,INDEX($DF:$DF,$GK953+31),"")</f>
      </c>
      <c r="EN953">
        <f>IF($GL953&gt;=32,INDEX($DF:$DF,$GK953+32),"")</f>
      </c>
      <c r="EO953">
        <f>IF($GL953&gt;=33,INDEX($DF:$DF,$GK953+33),"")</f>
      </c>
      <c r="EP953">
        <f>IF($GL953&gt;=34,INDEX($DF:$DF,$GK953+34),"")</f>
      </c>
      <c r="EQ953">
        <f>IF($GL953&gt;=35,INDEX($DF:$DF,$GK953+35),"")</f>
      </c>
      <c r="ER953">
        <f>IF($GL953&gt;=36,INDEX($DF:$DF,$GK953+36),"")</f>
      </c>
      <c r="ES953">
        <f>IF($GL953&gt;=37,INDEX($DF:$DF,$GK953+37),"")</f>
      </c>
      <c r="ET953">
        <f>IF($GL953&gt;=38,INDEX($DF:$DF,$GK953+38),"")</f>
      </c>
      <c r="EU953">
        <f>IF($GL953&gt;=39,INDEX($DF:$DF,$GK953+39),"")</f>
      </c>
      <c r="EV953">
        <f>IF($GL953&gt;=40,INDEX($DF:$DF,$GK953+40),"")</f>
      </c>
      <c r="EW953">
        <f>IF($GL953&gt;=1,INDEX($DG:$DG,$GK953+1),"")</f>
      </c>
      <c r="EX953">
        <f>IF($GL953&gt;=2,INDEX($DG:$DG,$GK953+2),"")</f>
      </c>
      <c r="EY953">
        <f>IF($GL953&gt;=3,INDEX($DG:$DG,$GK953+3),"")</f>
      </c>
      <c r="EZ953">
        <f>IF($GL953&gt;=4,INDEX($DG:$DG,$GK953+4),"")</f>
      </c>
      <c r="FA953">
        <f>IF($GL953&gt;=5,INDEX($DG:$DG,$GK953+5),"")</f>
      </c>
      <c r="FB953">
        <f>IF($GL953&gt;=6,INDEX($DG:$DG,$GK953+6),"")</f>
      </c>
      <c r="FC953">
        <f>IF($GL953&gt;=7,INDEX($DG:$DG,$GK953+7),"")</f>
      </c>
      <c r="FD953">
        <f>IF($GL953&gt;=8,INDEX($DG:$DG,$GK953+8),"")</f>
      </c>
      <c r="FE953">
        <f>IF($GL953&gt;=9,INDEX($DG:$DG,$GK953+9),"")</f>
      </c>
      <c r="FF953">
        <f>IF($GL953&gt;=10,INDEX($DG:$DG,$GK953+10),"")</f>
      </c>
      <c r="FG953">
        <f>IF($GL953&gt;=11,INDEX($DG:$DG,$GK953+11),"")</f>
      </c>
      <c r="FH953">
        <f>IF($GL953&gt;=12,INDEX($DG:$DG,$GK953+12),"")</f>
      </c>
      <c r="FI953">
        <f>IF($GL953&gt;=13,INDEX($DG:$DG,$GK953+13),"")</f>
      </c>
      <c r="FJ953">
        <f>IF($GL953&gt;=14,INDEX($DG:$DG,$GK953+14),"")</f>
      </c>
      <c r="FK953">
        <f>IF($GL953&gt;=15,INDEX($DG:$DG,$GK953+15),"")</f>
      </c>
      <c r="FL953">
        <f>IF($GL953&gt;=16,INDEX($DG:$DG,$GK953+16),"")</f>
      </c>
      <c r="FM953">
        <f>IF($GL953&gt;=17,INDEX($DG:$DG,$GK953+17),"")</f>
      </c>
      <c r="FN953">
        <f>IF($GL953&gt;=18,INDEX($DG:$DG,$GK953+18),"")</f>
      </c>
      <c r="FO953">
        <f>IF($GL953&gt;=19,INDEX($DG:$DG,$GK953+19),"")</f>
      </c>
      <c r="FP953">
        <f>IF($GL953&gt;=20,INDEX($DG:$DG,$GK953+20),"")</f>
      </c>
      <c r="FQ953">
        <f>IF($GL953&gt;=21,INDEX($DG:$DG,$GK953+21),"")</f>
      </c>
      <c r="FR953">
        <f>IF($GL953&gt;=22,INDEX($DG:$DG,$GK953+22),"")</f>
      </c>
      <c r="FS953">
        <f>IF($GL953&gt;=23,INDEX($DG:$DG,$GK953+23),"")</f>
      </c>
      <c r="FT953">
        <f>IF($GL953&gt;=24,INDEX($DG:$DG,$GK953+24),"")</f>
      </c>
      <c r="FU953">
        <f>IF($GL953&gt;=25,INDEX($DG:$DG,$GK953+25),"")</f>
      </c>
      <c r="FV953">
        <f>IF($GL953&gt;=26,INDEX($DG:$DG,$GK953+26),"")</f>
      </c>
      <c r="FW953">
        <f>IF($GL953&gt;=27,INDEX($DG:$DG,$GK953+27),"")</f>
      </c>
      <c r="FX953">
        <f>IF($GL953&gt;=28,INDEX($DG:$DG,$GK953+28),"")</f>
      </c>
      <c r="FY953">
        <f>IF($GL953&gt;=29,INDEX($DG:$DG,$GK953+29),"")</f>
      </c>
      <c r="FZ953">
        <f>IF($GL953&gt;=30,INDEX($DG:$DG,$GK953+30),"")</f>
      </c>
      <c r="GA953">
        <f>IF($GL953&gt;=31,INDEX($DG:$DG,$GK953+31),"")</f>
      </c>
      <c r="GB953">
        <f>IF($GL953&gt;=32,INDEX($DG:$DG,$GK953+32),"")</f>
      </c>
      <c r="GC953">
        <f>IF($GL953&gt;=33,INDEX($DG:$DG,$GK953+33),"")</f>
      </c>
      <c r="GD953">
        <f>IF($GL953&gt;=34,INDEX($DG:$DG,$GK953+34),"")</f>
      </c>
      <c r="GE953">
        <f>IF($GL953&gt;=35,INDEX($DG:$DG,$GK953+35),"")</f>
      </c>
      <c r="GF953">
        <f>IF($GL953&gt;=36,INDEX($DG:$DG,$GK953+36),"")</f>
      </c>
      <c r="GG953">
        <f>IF($GL953&gt;=37,INDEX($DG:$DG,$GK953+37),"")</f>
      </c>
      <c r="GH953">
        <f>IF($GL953&gt;=38,INDEX($DG:$DG,$GK953+38),"")</f>
      </c>
      <c r="GI953">
        <f>IF($GL953&gt;=39,INDEX($DG:$DG,$GK953+39),"")</f>
      </c>
      <c r="GJ953">
        <f>IF($GL953&gt;=40,INDEX($DG:$DG,$GK953+40),"")</f>
      </c>
      <c r="GK953">
        <f>IFERROR(MATCH($DE953,$DF$2:$DF$166,0)+1,0)</f>
      </c>
      <c r="GL953">
        <f>IFERROR(INDEX($DH$2:$DH$166,MATCH($DE953,$DF$2:$DF$166,0)),0)</f>
      </c>
      <c r="GM953">
        <f>IFERROR(MATCH($H953,$DI$953:$EV$953,0),0)</f>
      </c>
      <c r="GN953">
        <f>IF($GM953&gt;0,INDEX($EW$953:$GJ$953,$GM953),"")</f>
      </c>
      <c r="GQ953">
        <f>IF($IZ953&gt;=1,INDEX($GO:$GO,$IY953+1),"")</f>
      </c>
      <c r="GR953">
        <f>IF($IZ953&gt;=2,INDEX($GO:$GO,$IY953+2),"")</f>
      </c>
      <c r="GS953">
        <f>IF($IZ953&gt;=3,INDEX($GO:$GO,$IY953+3),"")</f>
      </c>
      <c r="GT953">
        <f>IF($IZ953&gt;=4,INDEX($GO:$GO,$IY953+4),"")</f>
      </c>
      <c r="GU953">
        <f>IF($IZ953&gt;=5,INDEX($GO:$GO,$IY953+5),"")</f>
      </c>
      <c r="GV953">
        <f>IF($IZ953&gt;=6,INDEX($GO:$GO,$IY953+6),"")</f>
      </c>
      <c r="GW953">
        <f>IF($IZ953&gt;=7,INDEX($GO:$GO,$IY953+7),"")</f>
      </c>
      <c r="GX953">
        <f>IF($IZ953&gt;=8,INDEX($GO:$GO,$IY953+8),"")</f>
      </c>
      <c r="GY953">
        <f>IF($IZ953&gt;=9,INDEX($GO:$GO,$IY953+9),"")</f>
      </c>
      <c r="GZ953">
        <f>IF($IZ953&gt;=10,INDEX($GO:$GO,$IY953+10),"")</f>
      </c>
      <c r="HA953">
        <f>IF($IZ953&gt;=11,INDEX($GO:$GO,$IY953+11),"")</f>
      </c>
      <c r="HB953">
        <f>IF($IZ953&gt;=12,INDEX($GO:$GO,$IY953+12),"")</f>
      </c>
      <c r="HC953">
        <f>IF($IZ953&gt;=13,INDEX($GO:$GO,$IY953+13),"")</f>
      </c>
      <c r="HD953">
        <f>IF($IZ953&gt;=14,INDEX($GO:$GO,$IY953+14),"")</f>
      </c>
      <c r="HE953">
        <f>IF($IZ953&gt;=15,INDEX($GO:$GO,$IY953+15),"")</f>
      </c>
      <c r="HF953">
        <f>IF($IZ953&gt;=16,INDEX($GO:$GO,$IY953+16),"")</f>
      </c>
      <c r="HG953">
        <f>IF($IZ953&gt;=17,INDEX($GO:$GO,$IY953+17),"")</f>
      </c>
      <c r="HH953">
        <f>IF($IZ953&gt;=18,INDEX($GO:$GO,$IY953+18),"")</f>
      </c>
      <c r="HI953">
        <f>IF($IZ953&gt;=19,INDEX($GO:$GO,$IY953+19),"")</f>
      </c>
      <c r="HJ953">
        <f>IF($IZ953&gt;=20,INDEX($GO:$GO,$IY953+20),"")</f>
      </c>
      <c r="HK953">
        <f>IF($IZ953&gt;=21,INDEX($GO:$GO,$IY953+21),"")</f>
      </c>
      <c r="HL953">
        <f>IF($IZ953&gt;=22,INDEX($GO:$GO,$IY953+22),"")</f>
      </c>
      <c r="HM953">
        <f>IF($IZ953&gt;=23,INDEX($GO:$GO,$IY953+23),"")</f>
      </c>
      <c r="HN953">
        <f>IF($IZ953&gt;=24,INDEX($GO:$GO,$IY953+24),"")</f>
      </c>
      <c r="HO953">
        <f>IF($IZ953&gt;=25,INDEX($GO:$GO,$IY953+25),"")</f>
      </c>
      <c r="HP953">
        <f>IF($IZ953&gt;=26,INDEX($GO:$GO,$IY953+26),"")</f>
      </c>
      <c r="HQ953">
        <f>IF($IZ953&gt;=27,INDEX($GO:$GO,$IY953+27),"")</f>
      </c>
      <c r="HR953">
        <f>IF($IZ953&gt;=28,INDEX($GO:$GO,$IY953+28),"")</f>
      </c>
      <c r="HS953">
        <f>IF($IZ953&gt;=29,INDEX($GO:$GO,$IY953+29),"")</f>
      </c>
      <c r="HT953">
        <f>IF($IZ953&gt;=30,INDEX($GO:$GO,$IY953+30),"")</f>
      </c>
      <c r="HU953">
        <f>IF($IZ953&gt;=31,INDEX($GO:$GO,$IY953+31),"")</f>
      </c>
      <c r="HV953">
        <f>IF($IZ953&gt;=32,INDEX($GO:$GO,$IY953+32),"")</f>
      </c>
      <c r="HW953">
        <f>IF($IZ953&gt;=33,INDEX($GO:$GO,$IY953+33),"")</f>
      </c>
      <c r="HX953">
        <f>IF($IZ953&gt;=34,INDEX($GO:$GO,$IY953+34),"")</f>
      </c>
      <c r="HY953">
        <f>IF($IZ953&gt;=35,INDEX($GO:$GO,$IY953+35),"")</f>
      </c>
      <c r="HZ953">
        <f>IF($IZ953&gt;=36,INDEX($GO:$GO,$IY953+36),"")</f>
      </c>
      <c r="IA953">
        <f>IF($IZ953&gt;=37,INDEX($GO:$GO,$IY953+37),"")</f>
      </c>
      <c r="IB953">
        <f>IF($IZ953&gt;=38,INDEX($GO:$GO,$IY953+38),"")</f>
      </c>
      <c r="IC953">
        <f>IF($IZ953&gt;=39,INDEX($GO:$GO,$IY953+39),"")</f>
      </c>
      <c r="ID953">
        <f>IF($IZ953&gt;=40,INDEX($GO:$GO,$IY953+40),"")</f>
      </c>
      <c r="IE953">
        <f>IF($IZ953&gt;=41,INDEX($GO:$GO,$IY953+41),"")</f>
      </c>
      <c r="IF953">
        <f>IF($IZ953&gt;=42,INDEX($GO:$GO,$IY953+42),"")</f>
      </c>
      <c r="IG953">
        <f>IF($IZ953&gt;=43,INDEX($GO:$GO,$IY953+43),"")</f>
      </c>
      <c r="IH953">
        <f>IF($IZ953&gt;=44,INDEX($GO:$GO,$IY953+44),"")</f>
      </c>
      <c r="II953">
        <f>IF($IZ953&gt;=45,INDEX($GO:$GO,$IY953+45),"")</f>
      </c>
      <c r="IJ953">
        <f>IF($IZ953&gt;=46,INDEX($GO:$GO,$IY953+46),"")</f>
      </c>
      <c r="IK953">
        <f>IF($IZ953&gt;=47,INDEX($GO:$GO,$IY953+47),"")</f>
      </c>
      <c r="IL953">
        <f>IF($IZ953&gt;=48,INDEX($GO:$GO,$IY953+48),"")</f>
      </c>
      <c r="IM953">
        <f>IF($IZ953&gt;=49,INDEX($GO:$GO,$IY953+49),"")</f>
      </c>
      <c r="IN953">
        <f>IF($IZ953&gt;=50,INDEX($GO:$GO,$IY953+50),"")</f>
      </c>
      <c r="IO953">
        <f>IF($IZ953&gt;=51,INDEX($GO:$GO,$IY953+51),"")</f>
      </c>
      <c r="IP953">
        <f>IF($IZ953&gt;=52,INDEX($GO:$GO,$IY953+52),"")</f>
      </c>
      <c r="IQ953">
        <f>IF($IZ953&gt;=53,INDEX($GO:$GO,$IY953+53),"")</f>
      </c>
      <c r="IR953">
        <f>IF($IZ953&gt;=54,INDEX($GO:$GO,$IY953+54),"")</f>
      </c>
      <c r="IS953">
        <f>IF($IZ953&gt;=55,INDEX($GO:$GO,$IY953+55),"")</f>
      </c>
      <c r="IT953">
        <f>IF($IZ953&gt;=56,INDEX($GO:$GO,$IY953+56),"")</f>
      </c>
      <c r="IU953">
        <f>IF($IZ953&gt;=57,INDEX($GO:$GO,$IY953+57),"")</f>
      </c>
      <c r="IV953">
        <f>IF($IZ953&gt;=58,INDEX($GO:$GO,$IY953+58),"")</f>
      </c>
      <c r="IW953">
        <f>IF($IZ953&gt;=59,INDEX($GO:$GO,$IY953+59),"")</f>
      </c>
      <c r="IX953">
        <f>IF($IZ953&gt;=60,INDEX($GO:$GO,$IY953+60),"")</f>
      </c>
      <c r="IY953">
        <f>IFERROR(MATCH($GN953,$GO$2:$GO$827,0)+1,0)</f>
      </c>
      <c r="IZ953">
        <f>IFERROR(INDEX($GP$2:$GP$827,MATCH($GN953,$GO$2:$GO$827,0)),0)</f>
      </c>
      <c r="JA953" t="s">
        <v>23</v>
      </c>
      <c r="JB953" t="s">
        <v>23</v>
      </c>
    </row>
    <row r="954" spans="1:262" x14ac:dyDescent="0.25">
      <c r="F954" s="1"/>
      <c r="G954" s="1"/>
      <c r="H954" s="1"/>
      <c r="I954" s="1"/>
      <c r="J954" s="1">
        <f>IFERROR(IF(FIND(" - ",$F954)&gt;0,MID($F954,FIND(" - ",$F954)+3,LEN($F954)),""),"")</f>
      </c>
      <c r="L954" s="1"/>
      <c r="N954" t="s">
        <v>23</v>
      </c>
      <c r="P954">
        <f>IF(OR($N954="",$O954=""),"",IFERROR($N954/$O954,0))</f>
      </c>
      <c r="Q954">
        <f>IF($N954="","",
IF($G954="","",
IF(ISNUMBER(SEARCH("exempt",LOWER($G954))),0,
$N954*(VALUE(SUBSTITUTE($G954,"%",""))/100))))</f>
      </c>
      <c r="W954">
        <f>IF($N954="","",
SUM($N954,$Q954,$U954,$R954,$T954)-
IF($V954="",0,VALUE($V954)))</f>
      </c>
      <c r="AE954" t="s">
        <v>2276</v>
      </c>
      <c r="AM954">
        <f>IFERROR(LEFT($F954,FIND(" - ",$F954)-1),$F954)</f>
      </c>
      <c r="AP954">
        <f>IF($CE954&gt;=1,INDEX($AN:$AN,$CD954+1),"")</f>
      </c>
      <c r="AQ954">
        <f>IF($CE954&gt;=2,INDEX($AN:$AN,$CD954+2),"")</f>
      </c>
      <c r="AR954">
        <f>IF($CE954&gt;=3,INDEX($AN:$AN,$CD954+3),"")</f>
      </c>
      <c r="AS954">
        <f>IF($CE954&gt;=4,INDEX($AN:$AN,$CD954+4),"")</f>
      </c>
      <c r="AT954">
        <f>IF($CE954&gt;=5,INDEX($AN:$AN,$CD954+5),"")</f>
      </c>
      <c r="AU954">
        <f>IF($CE954&gt;=6,INDEX($AN:$AN,$CD954+6),"")</f>
      </c>
      <c r="AV954">
        <f>IF($CE954&gt;=7,INDEX($AN:$AN,$CD954+7),"")</f>
      </c>
      <c r="AW954">
        <f>IF($CE954&gt;=8,INDEX($AN:$AN,$CD954+8),"")</f>
      </c>
      <c r="AX954">
        <f>IF($CE954&gt;=9,INDEX($AN:$AN,$CD954+9),"")</f>
      </c>
      <c r="AY954">
        <f>IF($CE954&gt;=10,INDEX($AN:$AN,$CD954+10),"")</f>
      </c>
      <c r="AZ954">
        <f>IF($CE954&gt;=11,INDEX($AN:$AN,$CD954+11),"")</f>
      </c>
      <c r="BA954">
        <f>IF($CE954&gt;=12,INDEX($AN:$AN,$CD954+12),"")</f>
      </c>
      <c r="BB954">
        <f>IF($CE954&gt;=13,INDEX($AN:$AN,$CD954+13),"")</f>
      </c>
      <c r="BC954">
        <f>IF($CE954&gt;=14,INDEX($AN:$AN,$CD954+14),"")</f>
      </c>
      <c r="BD954">
        <f>IF($CE954&gt;=15,INDEX($AN:$AN,$CD954+15),"")</f>
      </c>
      <c r="BE954">
        <f>IF($CE954&gt;=16,INDEX($AN:$AN,$CD954+16),"")</f>
      </c>
      <c r="BF954">
        <f>IF($CE954&gt;=17,INDEX($AN:$AN,$CD954+17),"")</f>
      </c>
      <c r="BG954">
        <f>IF($CE954&gt;=18,INDEX($AN:$AN,$CD954+18),"")</f>
      </c>
      <c r="BH954">
        <f>IF($CE954&gt;=19,INDEX($AN:$AN,$CD954+19),"")</f>
      </c>
      <c r="BI954">
        <f>IF($CE954&gt;=20,INDEX($AN:$AN,$CD954+20),"")</f>
      </c>
      <c r="BJ954">
        <f>IF($CE954&gt;=21,INDEX($AN:$AN,$CD954+21),"")</f>
      </c>
      <c r="BK954">
        <f>IF($CE954&gt;=22,INDEX($AN:$AN,$CD954+22),"")</f>
      </c>
      <c r="BL954">
        <f>IF($CE954&gt;=23,INDEX($AN:$AN,$CD954+23),"")</f>
      </c>
      <c r="BM954">
        <f>IF($CE954&gt;=24,INDEX($AN:$AN,$CD954+24),"")</f>
      </c>
      <c r="BN954">
        <f>IF($CE954&gt;=25,INDEX($AN:$AN,$CD954+25),"")</f>
      </c>
      <c r="BO954">
        <f>IF($CE954&gt;=26,INDEX($AN:$AN,$CD954+26),"")</f>
      </c>
      <c r="BP954">
        <f>IF($CE954&gt;=27,INDEX($AN:$AN,$CD954+27),"")</f>
      </c>
      <c r="BQ954">
        <f>IF($CE954&gt;=28,INDEX($AN:$AN,$CD954+28),"")</f>
      </c>
      <c r="BR954">
        <f>IF($CE954&gt;=29,INDEX($AN:$AN,$CD954+29),"")</f>
      </c>
      <c r="BS954">
        <f>IF($CE954&gt;=30,INDEX($AN:$AN,$CD954+30),"")</f>
      </c>
      <c r="BT954">
        <f>IF($CE954&gt;=31,INDEX($AN:$AN,$CD954+31),"")</f>
      </c>
      <c r="BU954">
        <f>IF($CE954&gt;=32,INDEX($AN:$AN,$CD954+32),"")</f>
      </c>
      <c r="BV954">
        <f>IF($CE954&gt;=33,INDEX($AN:$AN,$CD954+33),"")</f>
      </c>
      <c r="BW954">
        <f>IF($CE954&gt;=34,INDEX($AN:$AN,$CD954+34),"")</f>
      </c>
      <c r="BX954">
        <f>IF($CE954&gt;=35,INDEX($AN:$AN,$CD954+35),"")</f>
      </c>
      <c r="BY954">
        <f>IF($CE954&gt;=36,INDEX($AN:$AN,$CD954+36),"")</f>
      </c>
      <c r="BZ954">
        <f>IF($CE954&gt;=37,INDEX($AN:$AN,$CD954+37),"")</f>
      </c>
      <c r="CA954">
        <f>IF($CE954&gt;=38,INDEX($AN:$AN,$CD954+38),"")</f>
      </c>
      <c r="CB954">
        <f>IF($CE954&gt;=39,INDEX($AN:$AN,$CD954+39),"")</f>
      </c>
      <c r="CC954">
        <f>IF($CE954&gt;=40,INDEX($AN:$AN,$CD954+40),"")</f>
      </c>
      <c r="CD954">
        <f>IFERROR(MATCH($AM954,$AN$2:$AN$133,0)+1,0)</f>
      </c>
      <c r="CE954">
        <f>IFERROR(INDEX($AO$2:$AO$133,MATCH($AM954,$AN$2:$AN$133,0)),0)</f>
      </c>
      <c r="CF954">
        <f>IFERROR(LEFT($K954,FIND(" - ",$K954)-1),$K954)</f>
      </c>
      <c r="CG954" t="s">
        <v>108</v>
      </c>
      <c r="CI954">
        <f>IF($DD954&gt;=1,INDEX($CG:$CG,$DC954+1),"")</f>
      </c>
      <c r="CJ954">
        <f>IF($DD954&gt;=2,INDEX($CG:$CG,$DC954+2),"")</f>
      </c>
      <c r="CK954">
        <f>IF($DD954&gt;=3,INDEX($CG:$CG,$DC954+3),"")</f>
      </c>
      <c r="CL954">
        <f>IF($DD954&gt;=4,INDEX($CG:$CG,$DC954+4),"")</f>
      </c>
      <c r="CM954">
        <f>IF($DD954&gt;=5,INDEX($CG:$CG,$DC954+5),"")</f>
      </c>
      <c r="CN954">
        <f>IF($DD954&gt;=6,INDEX($CG:$CG,$DC954+6),"")</f>
      </c>
      <c r="CO954">
        <f>IF($DD954&gt;=7,INDEX($CG:$CG,$DC954+7),"")</f>
      </c>
      <c r="CP954">
        <f>IF($DD954&gt;=8,INDEX($CG:$CG,$DC954+8),"")</f>
      </c>
      <c r="CQ954">
        <f>IF($DD954&gt;=9,INDEX($CG:$CG,$DC954+9),"")</f>
      </c>
      <c r="CR954">
        <f>IF($DD954&gt;=10,INDEX($CG:$CG,$DC954+10),"")</f>
      </c>
      <c r="CS954">
        <f>IF($DD954&gt;=11,INDEX($CG:$CG,$DC954+11),"")</f>
      </c>
      <c r="CT954">
        <f>IF($DD954&gt;=12,INDEX($CG:$CG,$DC954+12),"")</f>
      </c>
      <c r="CU954">
        <f>IF($DD954&gt;=13,INDEX($CG:$CG,$DC954+13),"")</f>
      </c>
      <c r="CV954">
        <f>IF($DD954&gt;=14,INDEX($CG:$CG,$DC954+14),"")</f>
      </c>
      <c r="CW954">
        <f>IF($DD954&gt;=15,INDEX($CG:$CG,$DC954+15),"")</f>
      </c>
      <c r="CX954">
        <f>IF($DD954&gt;=16,INDEX($CG:$CG,$DC954+16),"")</f>
      </c>
      <c r="CY954">
        <f>IF($DD954&gt;=17,INDEX($CG:$CG,$DC954+17),"")</f>
      </c>
      <c r="CZ954">
        <f>IF($DD954&gt;=18,INDEX($CG:$CG,$DC954+18),"")</f>
      </c>
      <c r="DA954">
        <f>IF($DD954&gt;=19,INDEX($CG:$CG,$DC954+19),"")</f>
      </c>
      <c r="DB954">
        <f>IF($DD954&gt;=20,INDEX($CG:$CG,$DC954+20),"")</f>
      </c>
      <c r="DC954">
        <f>IFERROR(MATCH($CF954,$CG$2:$CG$1558,0)+1,0)</f>
      </c>
      <c r="DD954">
        <f>IFERROR(INDEX($CH$2:$CH$1558,MATCH($CF954,$CG$2:$CG$1558,0)),0)</f>
      </c>
      <c r="DE954">
        <f>IFERROR(INDEX($AL:$AL,MATCH($G954,$AK:$AK,0))&amp;"","")</f>
      </c>
      <c r="DI954">
        <f>IF($GL954&gt;=1,INDEX($DF:$DF,$GK954+1),"")</f>
      </c>
      <c r="DJ954">
        <f>IF($GL954&gt;=2,INDEX($DF:$DF,$GK954+2),"")</f>
      </c>
      <c r="DK954">
        <f>IF($GL954&gt;=3,INDEX($DF:$DF,$GK954+3),"")</f>
      </c>
      <c r="DL954">
        <f>IF($GL954&gt;=4,INDEX($DF:$DF,$GK954+4),"")</f>
      </c>
      <c r="DM954">
        <f>IF($GL954&gt;=5,INDEX($DF:$DF,$GK954+5),"")</f>
      </c>
      <c r="DN954">
        <f>IF($GL954&gt;=6,INDEX($DF:$DF,$GK954+6),"")</f>
      </c>
      <c r="DO954">
        <f>IF($GL954&gt;=7,INDEX($DF:$DF,$GK954+7),"")</f>
      </c>
      <c r="DP954">
        <f>IF($GL954&gt;=8,INDEX($DF:$DF,$GK954+8),"")</f>
      </c>
      <c r="DQ954">
        <f>IF($GL954&gt;=9,INDEX($DF:$DF,$GK954+9),"")</f>
      </c>
      <c r="DR954">
        <f>IF($GL954&gt;=10,INDEX($DF:$DF,$GK954+10),"")</f>
      </c>
      <c r="DS954">
        <f>IF($GL954&gt;=11,INDEX($DF:$DF,$GK954+11),"")</f>
      </c>
      <c r="DT954">
        <f>IF($GL954&gt;=12,INDEX($DF:$DF,$GK954+12),"")</f>
      </c>
      <c r="DU954">
        <f>IF($GL954&gt;=13,INDEX($DF:$DF,$GK954+13),"")</f>
      </c>
      <c r="DV954">
        <f>IF($GL954&gt;=14,INDEX($DF:$DF,$GK954+14),"")</f>
      </c>
      <c r="DW954">
        <f>IF($GL954&gt;=15,INDEX($DF:$DF,$GK954+15),"")</f>
      </c>
      <c r="DX954">
        <f>IF($GL954&gt;=16,INDEX($DF:$DF,$GK954+16),"")</f>
      </c>
      <c r="DY954">
        <f>IF($GL954&gt;=17,INDEX($DF:$DF,$GK954+17),"")</f>
      </c>
      <c r="DZ954">
        <f>IF($GL954&gt;=18,INDEX($DF:$DF,$GK954+18),"")</f>
      </c>
      <c r="EA954">
        <f>IF($GL954&gt;=19,INDEX($DF:$DF,$GK954+19),"")</f>
      </c>
      <c r="EB954">
        <f>IF($GL954&gt;=20,INDEX($DF:$DF,$GK954+20),"")</f>
      </c>
      <c r="EC954">
        <f>IF($GL954&gt;=21,INDEX($DF:$DF,$GK954+21),"")</f>
      </c>
      <c r="ED954">
        <f>IF($GL954&gt;=22,INDEX($DF:$DF,$GK954+22),"")</f>
      </c>
      <c r="EE954">
        <f>IF($GL954&gt;=23,INDEX($DF:$DF,$GK954+23),"")</f>
      </c>
      <c r="EF954">
        <f>IF($GL954&gt;=24,INDEX($DF:$DF,$GK954+24),"")</f>
      </c>
      <c r="EG954">
        <f>IF($GL954&gt;=25,INDEX($DF:$DF,$GK954+25),"")</f>
      </c>
      <c r="EH954">
        <f>IF($GL954&gt;=26,INDEX($DF:$DF,$GK954+26),"")</f>
      </c>
      <c r="EI954">
        <f>IF($GL954&gt;=27,INDEX($DF:$DF,$GK954+27),"")</f>
      </c>
      <c r="EJ954">
        <f>IF($GL954&gt;=28,INDEX($DF:$DF,$GK954+28),"")</f>
      </c>
      <c r="EK954">
        <f>IF($GL954&gt;=29,INDEX($DF:$DF,$GK954+29),"")</f>
      </c>
      <c r="EL954">
        <f>IF($GL954&gt;=30,INDEX($DF:$DF,$GK954+30),"")</f>
      </c>
      <c r="EM954">
        <f>IF($GL954&gt;=31,INDEX($DF:$DF,$GK954+31),"")</f>
      </c>
      <c r="EN954">
        <f>IF($GL954&gt;=32,INDEX($DF:$DF,$GK954+32),"")</f>
      </c>
      <c r="EO954">
        <f>IF($GL954&gt;=33,INDEX($DF:$DF,$GK954+33),"")</f>
      </c>
      <c r="EP954">
        <f>IF($GL954&gt;=34,INDEX($DF:$DF,$GK954+34),"")</f>
      </c>
      <c r="EQ954">
        <f>IF($GL954&gt;=35,INDEX($DF:$DF,$GK954+35),"")</f>
      </c>
      <c r="ER954">
        <f>IF($GL954&gt;=36,INDEX($DF:$DF,$GK954+36),"")</f>
      </c>
      <c r="ES954">
        <f>IF($GL954&gt;=37,INDEX($DF:$DF,$GK954+37),"")</f>
      </c>
      <c r="ET954">
        <f>IF($GL954&gt;=38,INDEX($DF:$DF,$GK954+38),"")</f>
      </c>
      <c r="EU954">
        <f>IF($GL954&gt;=39,INDEX($DF:$DF,$GK954+39),"")</f>
      </c>
      <c r="EV954">
        <f>IF($GL954&gt;=40,INDEX($DF:$DF,$GK954+40),"")</f>
      </c>
      <c r="EW954">
        <f>IF($GL954&gt;=1,INDEX($DG:$DG,$GK954+1),"")</f>
      </c>
      <c r="EX954">
        <f>IF($GL954&gt;=2,INDEX($DG:$DG,$GK954+2),"")</f>
      </c>
      <c r="EY954">
        <f>IF($GL954&gt;=3,INDEX($DG:$DG,$GK954+3),"")</f>
      </c>
      <c r="EZ954">
        <f>IF($GL954&gt;=4,INDEX($DG:$DG,$GK954+4),"")</f>
      </c>
      <c r="FA954">
        <f>IF($GL954&gt;=5,INDEX($DG:$DG,$GK954+5),"")</f>
      </c>
      <c r="FB954">
        <f>IF($GL954&gt;=6,INDEX($DG:$DG,$GK954+6),"")</f>
      </c>
      <c r="FC954">
        <f>IF($GL954&gt;=7,INDEX($DG:$DG,$GK954+7),"")</f>
      </c>
      <c r="FD954">
        <f>IF($GL954&gt;=8,INDEX($DG:$DG,$GK954+8),"")</f>
      </c>
      <c r="FE954">
        <f>IF($GL954&gt;=9,INDEX($DG:$DG,$GK954+9),"")</f>
      </c>
      <c r="FF954">
        <f>IF($GL954&gt;=10,INDEX($DG:$DG,$GK954+10),"")</f>
      </c>
      <c r="FG954">
        <f>IF($GL954&gt;=11,INDEX($DG:$DG,$GK954+11),"")</f>
      </c>
      <c r="FH954">
        <f>IF($GL954&gt;=12,INDEX($DG:$DG,$GK954+12),"")</f>
      </c>
      <c r="FI954">
        <f>IF($GL954&gt;=13,INDEX($DG:$DG,$GK954+13),"")</f>
      </c>
      <c r="FJ954">
        <f>IF($GL954&gt;=14,INDEX($DG:$DG,$GK954+14),"")</f>
      </c>
      <c r="FK954">
        <f>IF($GL954&gt;=15,INDEX($DG:$DG,$GK954+15),"")</f>
      </c>
      <c r="FL954">
        <f>IF($GL954&gt;=16,INDEX($DG:$DG,$GK954+16),"")</f>
      </c>
      <c r="FM954">
        <f>IF($GL954&gt;=17,INDEX($DG:$DG,$GK954+17),"")</f>
      </c>
      <c r="FN954">
        <f>IF($GL954&gt;=18,INDEX($DG:$DG,$GK954+18),"")</f>
      </c>
      <c r="FO954">
        <f>IF($GL954&gt;=19,INDEX($DG:$DG,$GK954+19),"")</f>
      </c>
      <c r="FP954">
        <f>IF($GL954&gt;=20,INDEX($DG:$DG,$GK954+20),"")</f>
      </c>
      <c r="FQ954">
        <f>IF($GL954&gt;=21,INDEX($DG:$DG,$GK954+21),"")</f>
      </c>
      <c r="FR954">
        <f>IF($GL954&gt;=22,INDEX($DG:$DG,$GK954+22),"")</f>
      </c>
      <c r="FS954">
        <f>IF($GL954&gt;=23,INDEX($DG:$DG,$GK954+23),"")</f>
      </c>
      <c r="FT954">
        <f>IF($GL954&gt;=24,INDEX($DG:$DG,$GK954+24),"")</f>
      </c>
      <c r="FU954">
        <f>IF($GL954&gt;=25,INDEX($DG:$DG,$GK954+25),"")</f>
      </c>
      <c r="FV954">
        <f>IF($GL954&gt;=26,INDEX($DG:$DG,$GK954+26),"")</f>
      </c>
      <c r="FW954">
        <f>IF($GL954&gt;=27,INDEX($DG:$DG,$GK954+27),"")</f>
      </c>
      <c r="FX954">
        <f>IF($GL954&gt;=28,INDEX($DG:$DG,$GK954+28),"")</f>
      </c>
      <c r="FY954">
        <f>IF($GL954&gt;=29,INDEX($DG:$DG,$GK954+29),"")</f>
      </c>
      <c r="FZ954">
        <f>IF($GL954&gt;=30,INDEX($DG:$DG,$GK954+30),"")</f>
      </c>
      <c r="GA954">
        <f>IF($GL954&gt;=31,INDEX($DG:$DG,$GK954+31),"")</f>
      </c>
      <c r="GB954">
        <f>IF($GL954&gt;=32,INDEX($DG:$DG,$GK954+32),"")</f>
      </c>
      <c r="GC954">
        <f>IF($GL954&gt;=33,INDEX($DG:$DG,$GK954+33),"")</f>
      </c>
      <c r="GD954">
        <f>IF($GL954&gt;=34,INDEX($DG:$DG,$GK954+34),"")</f>
      </c>
      <c r="GE954">
        <f>IF($GL954&gt;=35,INDEX($DG:$DG,$GK954+35),"")</f>
      </c>
      <c r="GF954">
        <f>IF($GL954&gt;=36,INDEX($DG:$DG,$GK954+36),"")</f>
      </c>
      <c r="GG954">
        <f>IF($GL954&gt;=37,INDEX($DG:$DG,$GK954+37),"")</f>
      </c>
      <c r="GH954">
        <f>IF($GL954&gt;=38,INDEX($DG:$DG,$GK954+38),"")</f>
      </c>
      <c r="GI954">
        <f>IF($GL954&gt;=39,INDEX($DG:$DG,$GK954+39),"")</f>
      </c>
      <c r="GJ954">
        <f>IF($GL954&gt;=40,INDEX($DG:$DG,$GK954+40),"")</f>
      </c>
      <c r="GK954">
        <f>IFERROR(MATCH($DE954,$DF$2:$DF$166,0)+1,0)</f>
      </c>
      <c r="GL954">
        <f>IFERROR(INDEX($DH$2:$DH$166,MATCH($DE954,$DF$2:$DF$166,0)),0)</f>
      </c>
      <c r="GM954">
        <f>IFERROR(MATCH($H954,$DI$954:$EV$954,0),0)</f>
      </c>
      <c r="GN954">
        <f>IF($GM954&gt;0,INDEX($EW$954:$GJ$954,$GM954),"")</f>
      </c>
      <c r="GQ954">
        <f>IF($IZ954&gt;=1,INDEX($GO:$GO,$IY954+1),"")</f>
      </c>
      <c r="GR954">
        <f>IF($IZ954&gt;=2,INDEX($GO:$GO,$IY954+2),"")</f>
      </c>
      <c r="GS954">
        <f>IF($IZ954&gt;=3,INDEX($GO:$GO,$IY954+3),"")</f>
      </c>
      <c r="GT954">
        <f>IF($IZ954&gt;=4,INDEX($GO:$GO,$IY954+4),"")</f>
      </c>
      <c r="GU954">
        <f>IF($IZ954&gt;=5,INDEX($GO:$GO,$IY954+5),"")</f>
      </c>
      <c r="GV954">
        <f>IF($IZ954&gt;=6,INDEX($GO:$GO,$IY954+6),"")</f>
      </c>
      <c r="GW954">
        <f>IF($IZ954&gt;=7,INDEX($GO:$GO,$IY954+7),"")</f>
      </c>
      <c r="GX954">
        <f>IF($IZ954&gt;=8,INDEX($GO:$GO,$IY954+8),"")</f>
      </c>
      <c r="GY954">
        <f>IF($IZ954&gt;=9,INDEX($GO:$GO,$IY954+9),"")</f>
      </c>
      <c r="GZ954">
        <f>IF($IZ954&gt;=10,INDEX($GO:$GO,$IY954+10),"")</f>
      </c>
      <c r="HA954">
        <f>IF($IZ954&gt;=11,INDEX($GO:$GO,$IY954+11),"")</f>
      </c>
      <c r="HB954">
        <f>IF($IZ954&gt;=12,INDEX($GO:$GO,$IY954+12),"")</f>
      </c>
      <c r="HC954">
        <f>IF($IZ954&gt;=13,INDEX($GO:$GO,$IY954+13),"")</f>
      </c>
      <c r="HD954">
        <f>IF($IZ954&gt;=14,INDEX($GO:$GO,$IY954+14),"")</f>
      </c>
      <c r="HE954">
        <f>IF($IZ954&gt;=15,INDEX($GO:$GO,$IY954+15),"")</f>
      </c>
      <c r="HF954">
        <f>IF($IZ954&gt;=16,INDEX($GO:$GO,$IY954+16),"")</f>
      </c>
      <c r="HG954">
        <f>IF($IZ954&gt;=17,INDEX($GO:$GO,$IY954+17),"")</f>
      </c>
      <c r="HH954">
        <f>IF($IZ954&gt;=18,INDEX($GO:$GO,$IY954+18),"")</f>
      </c>
      <c r="HI954">
        <f>IF($IZ954&gt;=19,INDEX($GO:$GO,$IY954+19),"")</f>
      </c>
      <c r="HJ954">
        <f>IF($IZ954&gt;=20,INDEX($GO:$GO,$IY954+20),"")</f>
      </c>
      <c r="HK954">
        <f>IF($IZ954&gt;=21,INDEX($GO:$GO,$IY954+21),"")</f>
      </c>
      <c r="HL954">
        <f>IF($IZ954&gt;=22,INDEX($GO:$GO,$IY954+22),"")</f>
      </c>
      <c r="HM954">
        <f>IF($IZ954&gt;=23,INDEX($GO:$GO,$IY954+23),"")</f>
      </c>
      <c r="HN954">
        <f>IF($IZ954&gt;=24,INDEX($GO:$GO,$IY954+24),"")</f>
      </c>
      <c r="HO954">
        <f>IF($IZ954&gt;=25,INDEX($GO:$GO,$IY954+25),"")</f>
      </c>
      <c r="HP954">
        <f>IF($IZ954&gt;=26,INDEX($GO:$GO,$IY954+26),"")</f>
      </c>
      <c r="HQ954">
        <f>IF($IZ954&gt;=27,INDEX($GO:$GO,$IY954+27),"")</f>
      </c>
      <c r="HR954">
        <f>IF($IZ954&gt;=28,INDEX($GO:$GO,$IY954+28),"")</f>
      </c>
      <c r="HS954">
        <f>IF($IZ954&gt;=29,INDEX($GO:$GO,$IY954+29),"")</f>
      </c>
      <c r="HT954">
        <f>IF($IZ954&gt;=30,INDEX($GO:$GO,$IY954+30),"")</f>
      </c>
      <c r="HU954">
        <f>IF($IZ954&gt;=31,INDEX($GO:$GO,$IY954+31),"")</f>
      </c>
      <c r="HV954">
        <f>IF($IZ954&gt;=32,INDEX($GO:$GO,$IY954+32),"")</f>
      </c>
      <c r="HW954">
        <f>IF($IZ954&gt;=33,INDEX($GO:$GO,$IY954+33),"")</f>
      </c>
      <c r="HX954">
        <f>IF($IZ954&gt;=34,INDEX($GO:$GO,$IY954+34),"")</f>
      </c>
      <c r="HY954">
        <f>IF($IZ954&gt;=35,INDEX($GO:$GO,$IY954+35),"")</f>
      </c>
      <c r="HZ954">
        <f>IF($IZ954&gt;=36,INDEX($GO:$GO,$IY954+36),"")</f>
      </c>
      <c r="IA954">
        <f>IF($IZ954&gt;=37,INDEX($GO:$GO,$IY954+37),"")</f>
      </c>
      <c r="IB954">
        <f>IF($IZ954&gt;=38,INDEX($GO:$GO,$IY954+38),"")</f>
      </c>
      <c r="IC954">
        <f>IF($IZ954&gt;=39,INDEX($GO:$GO,$IY954+39),"")</f>
      </c>
      <c r="ID954">
        <f>IF($IZ954&gt;=40,INDEX($GO:$GO,$IY954+40),"")</f>
      </c>
      <c r="IE954">
        <f>IF($IZ954&gt;=41,INDEX($GO:$GO,$IY954+41),"")</f>
      </c>
      <c r="IF954">
        <f>IF($IZ954&gt;=42,INDEX($GO:$GO,$IY954+42),"")</f>
      </c>
      <c r="IG954">
        <f>IF($IZ954&gt;=43,INDEX($GO:$GO,$IY954+43),"")</f>
      </c>
      <c r="IH954">
        <f>IF($IZ954&gt;=44,INDEX($GO:$GO,$IY954+44),"")</f>
      </c>
      <c r="II954">
        <f>IF($IZ954&gt;=45,INDEX($GO:$GO,$IY954+45),"")</f>
      </c>
      <c r="IJ954">
        <f>IF($IZ954&gt;=46,INDEX($GO:$GO,$IY954+46),"")</f>
      </c>
      <c r="IK954">
        <f>IF($IZ954&gt;=47,INDEX($GO:$GO,$IY954+47),"")</f>
      </c>
      <c r="IL954">
        <f>IF($IZ954&gt;=48,INDEX($GO:$GO,$IY954+48),"")</f>
      </c>
      <c r="IM954">
        <f>IF($IZ954&gt;=49,INDEX($GO:$GO,$IY954+49),"")</f>
      </c>
      <c r="IN954">
        <f>IF($IZ954&gt;=50,INDEX($GO:$GO,$IY954+50),"")</f>
      </c>
      <c r="IO954">
        <f>IF($IZ954&gt;=51,INDEX($GO:$GO,$IY954+51),"")</f>
      </c>
      <c r="IP954">
        <f>IF($IZ954&gt;=52,INDEX($GO:$GO,$IY954+52),"")</f>
      </c>
      <c r="IQ954">
        <f>IF($IZ954&gt;=53,INDEX($GO:$GO,$IY954+53),"")</f>
      </c>
      <c r="IR954">
        <f>IF($IZ954&gt;=54,INDEX($GO:$GO,$IY954+54),"")</f>
      </c>
      <c r="IS954">
        <f>IF($IZ954&gt;=55,INDEX($GO:$GO,$IY954+55),"")</f>
      </c>
      <c r="IT954">
        <f>IF($IZ954&gt;=56,INDEX($GO:$GO,$IY954+56),"")</f>
      </c>
      <c r="IU954">
        <f>IF($IZ954&gt;=57,INDEX($GO:$GO,$IY954+57),"")</f>
      </c>
      <c r="IV954">
        <f>IF($IZ954&gt;=58,INDEX($GO:$GO,$IY954+58),"")</f>
      </c>
      <c r="IW954">
        <f>IF($IZ954&gt;=59,INDEX($GO:$GO,$IY954+59),"")</f>
      </c>
      <c r="IX954">
        <f>IF($IZ954&gt;=60,INDEX($GO:$GO,$IY954+60),"")</f>
      </c>
      <c r="IY954">
        <f>IFERROR(MATCH($GN954,$GO$2:$GO$827,0)+1,0)</f>
      </c>
      <c r="IZ954">
        <f>IFERROR(INDEX($GP$2:$GP$827,MATCH($GN954,$GO$2:$GO$827,0)),0)</f>
      </c>
      <c r="JA954" t="s">
        <v>23</v>
      </c>
      <c r="JB954" t="s">
        <v>23</v>
      </c>
    </row>
    <row r="955" spans="1:262" x14ac:dyDescent="0.25">
      <c r="F955" s="1"/>
      <c r="G955" s="1"/>
      <c r="H955" s="1"/>
      <c r="I955" s="1"/>
      <c r="J955" s="1">
        <f>IFERROR(IF(FIND(" - ",$F955)&gt;0,MID($F955,FIND(" - ",$F955)+3,LEN($F955)),""),"")</f>
      </c>
      <c r="L955" s="1"/>
      <c r="N955" t="s">
        <v>23</v>
      </c>
      <c r="P955">
        <f>IF(OR($N955="",$O955=""),"",IFERROR($N955/$O955,0))</f>
      </c>
      <c r="Q955">
        <f>IF($N955="","",
IF($G955="","",
IF(ISNUMBER(SEARCH("exempt",LOWER($G955))),0,
$N955*(VALUE(SUBSTITUTE($G955,"%",""))/100))))</f>
      </c>
      <c r="W955">
        <f>IF($N955="","",
SUM($N955,$Q955,$U955,$R955,$T955)-
IF($V955="",0,VALUE($V955)))</f>
      </c>
      <c r="AE955" t="s">
        <v>2277</v>
      </c>
      <c r="AM955">
        <f>IFERROR(LEFT($F955,FIND(" - ",$F955)-1),$F955)</f>
      </c>
      <c r="AP955">
        <f>IF($CE955&gt;=1,INDEX($AN:$AN,$CD955+1),"")</f>
      </c>
      <c r="AQ955">
        <f>IF($CE955&gt;=2,INDEX($AN:$AN,$CD955+2),"")</f>
      </c>
      <c r="AR955">
        <f>IF($CE955&gt;=3,INDEX($AN:$AN,$CD955+3),"")</f>
      </c>
      <c r="AS955">
        <f>IF($CE955&gt;=4,INDEX($AN:$AN,$CD955+4),"")</f>
      </c>
      <c r="AT955">
        <f>IF($CE955&gt;=5,INDEX($AN:$AN,$CD955+5),"")</f>
      </c>
      <c r="AU955">
        <f>IF($CE955&gt;=6,INDEX($AN:$AN,$CD955+6),"")</f>
      </c>
      <c r="AV955">
        <f>IF($CE955&gt;=7,INDEX($AN:$AN,$CD955+7),"")</f>
      </c>
      <c r="AW955">
        <f>IF($CE955&gt;=8,INDEX($AN:$AN,$CD955+8),"")</f>
      </c>
      <c r="AX955">
        <f>IF($CE955&gt;=9,INDEX($AN:$AN,$CD955+9),"")</f>
      </c>
      <c r="AY955">
        <f>IF($CE955&gt;=10,INDEX($AN:$AN,$CD955+10),"")</f>
      </c>
      <c r="AZ955">
        <f>IF($CE955&gt;=11,INDEX($AN:$AN,$CD955+11),"")</f>
      </c>
      <c r="BA955">
        <f>IF($CE955&gt;=12,INDEX($AN:$AN,$CD955+12),"")</f>
      </c>
      <c r="BB955">
        <f>IF($CE955&gt;=13,INDEX($AN:$AN,$CD955+13),"")</f>
      </c>
      <c r="BC955">
        <f>IF($CE955&gt;=14,INDEX($AN:$AN,$CD955+14),"")</f>
      </c>
      <c r="BD955">
        <f>IF($CE955&gt;=15,INDEX($AN:$AN,$CD955+15),"")</f>
      </c>
      <c r="BE955">
        <f>IF($CE955&gt;=16,INDEX($AN:$AN,$CD955+16),"")</f>
      </c>
      <c r="BF955">
        <f>IF($CE955&gt;=17,INDEX($AN:$AN,$CD955+17),"")</f>
      </c>
      <c r="BG955">
        <f>IF($CE955&gt;=18,INDEX($AN:$AN,$CD955+18),"")</f>
      </c>
      <c r="BH955">
        <f>IF($CE955&gt;=19,INDEX($AN:$AN,$CD955+19),"")</f>
      </c>
      <c r="BI955">
        <f>IF($CE955&gt;=20,INDEX($AN:$AN,$CD955+20),"")</f>
      </c>
      <c r="BJ955">
        <f>IF($CE955&gt;=21,INDEX($AN:$AN,$CD955+21),"")</f>
      </c>
      <c r="BK955">
        <f>IF($CE955&gt;=22,INDEX($AN:$AN,$CD955+22),"")</f>
      </c>
      <c r="BL955">
        <f>IF($CE955&gt;=23,INDEX($AN:$AN,$CD955+23),"")</f>
      </c>
      <c r="BM955">
        <f>IF($CE955&gt;=24,INDEX($AN:$AN,$CD955+24),"")</f>
      </c>
      <c r="BN955">
        <f>IF($CE955&gt;=25,INDEX($AN:$AN,$CD955+25),"")</f>
      </c>
      <c r="BO955">
        <f>IF($CE955&gt;=26,INDEX($AN:$AN,$CD955+26),"")</f>
      </c>
      <c r="BP955">
        <f>IF($CE955&gt;=27,INDEX($AN:$AN,$CD955+27),"")</f>
      </c>
      <c r="BQ955">
        <f>IF($CE955&gt;=28,INDEX($AN:$AN,$CD955+28),"")</f>
      </c>
      <c r="BR955">
        <f>IF($CE955&gt;=29,INDEX($AN:$AN,$CD955+29),"")</f>
      </c>
      <c r="BS955">
        <f>IF($CE955&gt;=30,INDEX($AN:$AN,$CD955+30),"")</f>
      </c>
      <c r="BT955">
        <f>IF($CE955&gt;=31,INDEX($AN:$AN,$CD955+31),"")</f>
      </c>
      <c r="BU955">
        <f>IF($CE955&gt;=32,INDEX($AN:$AN,$CD955+32),"")</f>
      </c>
      <c r="BV955">
        <f>IF($CE955&gt;=33,INDEX($AN:$AN,$CD955+33),"")</f>
      </c>
      <c r="BW955">
        <f>IF($CE955&gt;=34,INDEX($AN:$AN,$CD955+34),"")</f>
      </c>
      <c r="BX955">
        <f>IF($CE955&gt;=35,INDEX($AN:$AN,$CD955+35),"")</f>
      </c>
      <c r="BY955">
        <f>IF($CE955&gt;=36,INDEX($AN:$AN,$CD955+36),"")</f>
      </c>
      <c r="BZ955">
        <f>IF($CE955&gt;=37,INDEX($AN:$AN,$CD955+37),"")</f>
      </c>
      <c r="CA955">
        <f>IF($CE955&gt;=38,INDEX($AN:$AN,$CD955+38),"")</f>
      </c>
      <c r="CB955">
        <f>IF($CE955&gt;=39,INDEX($AN:$AN,$CD955+39),"")</f>
      </c>
      <c r="CC955">
        <f>IF($CE955&gt;=40,INDEX($AN:$AN,$CD955+40),"")</f>
      </c>
      <c r="CD955">
        <f>IFERROR(MATCH($AM955,$AN$2:$AN$133,0)+1,0)</f>
      </c>
      <c r="CE955">
        <f>IFERROR(INDEX($AO$2:$AO$133,MATCH($AM955,$AN$2:$AN$133,0)),0)</f>
      </c>
      <c r="CF955">
        <f>IFERROR(LEFT($K955,FIND(" - ",$K955)-1),$K955)</f>
      </c>
      <c r="CG955" t="s">
        <v>2278</v>
      </c>
      <c r="CH955">
        <v>1</v>
      </c>
      <c r="CI955">
        <f>IF($DD955&gt;=1,INDEX($CG:$CG,$DC955+1),"")</f>
      </c>
      <c r="CJ955">
        <f>IF($DD955&gt;=2,INDEX($CG:$CG,$DC955+2),"")</f>
      </c>
      <c r="CK955">
        <f>IF($DD955&gt;=3,INDEX($CG:$CG,$DC955+3),"")</f>
      </c>
      <c r="CL955">
        <f>IF($DD955&gt;=4,INDEX($CG:$CG,$DC955+4),"")</f>
      </c>
      <c r="CM955">
        <f>IF($DD955&gt;=5,INDEX($CG:$CG,$DC955+5),"")</f>
      </c>
      <c r="CN955">
        <f>IF($DD955&gt;=6,INDEX($CG:$CG,$DC955+6),"")</f>
      </c>
      <c r="CO955">
        <f>IF($DD955&gt;=7,INDEX($CG:$CG,$DC955+7),"")</f>
      </c>
      <c r="CP955">
        <f>IF($DD955&gt;=8,INDEX($CG:$CG,$DC955+8),"")</f>
      </c>
      <c r="CQ955">
        <f>IF($DD955&gt;=9,INDEX($CG:$CG,$DC955+9),"")</f>
      </c>
      <c r="CR955">
        <f>IF($DD955&gt;=10,INDEX($CG:$CG,$DC955+10),"")</f>
      </c>
      <c r="CS955">
        <f>IF($DD955&gt;=11,INDEX($CG:$CG,$DC955+11),"")</f>
      </c>
      <c r="CT955">
        <f>IF($DD955&gt;=12,INDEX($CG:$CG,$DC955+12),"")</f>
      </c>
      <c r="CU955">
        <f>IF($DD955&gt;=13,INDEX($CG:$CG,$DC955+13),"")</f>
      </c>
      <c r="CV955">
        <f>IF($DD955&gt;=14,INDEX($CG:$CG,$DC955+14),"")</f>
      </c>
      <c r="CW955">
        <f>IF($DD955&gt;=15,INDEX($CG:$CG,$DC955+15),"")</f>
      </c>
      <c r="CX955">
        <f>IF($DD955&gt;=16,INDEX($CG:$CG,$DC955+16),"")</f>
      </c>
      <c r="CY955">
        <f>IF($DD955&gt;=17,INDEX($CG:$CG,$DC955+17),"")</f>
      </c>
      <c r="CZ955">
        <f>IF($DD955&gt;=18,INDEX($CG:$CG,$DC955+18),"")</f>
      </c>
      <c r="DA955">
        <f>IF($DD955&gt;=19,INDEX($CG:$CG,$DC955+19),"")</f>
      </c>
      <c r="DB955">
        <f>IF($DD955&gt;=20,INDEX($CG:$CG,$DC955+20),"")</f>
      </c>
      <c r="DC955">
        <f>IFERROR(MATCH($CF955,$CG$2:$CG$1558,0)+1,0)</f>
      </c>
      <c r="DD955">
        <f>IFERROR(INDEX($CH$2:$CH$1558,MATCH($CF955,$CG$2:$CG$1558,0)),0)</f>
      </c>
      <c r="DE955">
        <f>IFERROR(INDEX($AL:$AL,MATCH($G955,$AK:$AK,0))&amp;"","")</f>
      </c>
      <c r="DI955">
        <f>IF($GL955&gt;=1,INDEX($DF:$DF,$GK955+1),"")</f>
      </c>
      <c r="DJ955">
        <f>IF($GL955&gt;=2,INDEX($DF:$DF,$GK955+2),"")</f>
      </c>
      <c r="DK955">
        <f>IF($GL955&gt;=3,INDEX($DF:$DF,$GK955+3),"")</f>
      </c>
      <c r="DL955">
        <f>IF($GL955&gt;=4,INDEX($DF:$DF,$GK955+4),"")</f>
      </c>
      <c r="DM955">
        <f>IF($GL955&gt;=5,INDEX($DF:$DF,$GK955+5),"")</f>
      </c>
      <c r="DN955">
        <f>IF($GL955&gt;=6,INDEX($DF:$DF,$GK955+6),"")</f>
      </c>
      <c r="DO955">
        <f>IF($GL955&gt;=7,INDEX($DF:$DF,$GK955+7),"")</f>
      </c>
      <c r="DP955">
        <f>IF($GL955&gt;=8,INDEX($DF:$DF,$GK955+8),"")</f>
      </c>
      <c r="DQ955">
        <f>IF($GL955&gt;=9,INDEX($DF:$DF,$GK955+9),"")</f>
      </c>
      <c r="DR955">
        <f>IF($GL955&gt;=10,INDEX($DF:$DF,$GK955+10),"")</f>
      </c>
      <c r="DS955">
        <f>IF($GL955&gt;=11,INDEX($DF:$DF,$GK955+11),"")</f>
      </c>
      <c r="DT955">
        <f>IF($GL955&gt;=12,INDEX($DF:$DF,$GK955+12),"")</f>
      </c>
      <c r="DU955">
        <f>IF($GL955&gt;=13,INDEX($DF:$DF,$GK955+13),"")</f>
      </c>
      <c r="DV955">
        <f>IF($GL955&gt;=14,INDEX($DF:$DF,$GK955+14),"")</f>
      </c>
      <c r="DW955">
        <f>IF($GL955&gt;=15,INDEX($DF:$DF,$GK955+15),"")</f>
      </c>
      <c r="DX955">
        <f>IF($GL955&gt;=16,INDEX($DF:$DF,$GK955+16),"")</f>
      </c>
      <c r="DY955">
        <f>IF($GL955&gt;=17,INDEX($DF:$DF,$GK955+17),"")</f>
      </c>
      <c r="DZ955">
        <f>IF($GL955&gt;=18,INDEX($DF:$DF,$GK955+18),"")</f>
      </c>
      <c r="EA955">
        <f>IF($GL955&gt;=19,INDEX($DF:$DF,$GK955+19),"")</f>
      </c>
      <c r="EB955">
        <f>IF($GL955&gt;=20,INDEX($DF:$DF,$GK955+20),"")</f>
      </c>
      <c r="EC955">
        <f>IF($GL955&gt;=21,INDEX($DF:$DF,$GK955+21),"")</f>
      </c>
      <c r="ED955">
        <f>IF($GL955&gt;=22,INDEX($DF:$DF,$GK955+22),"")</f>
      </c>
      <c r="EE955">
        <f>IF($GL955&gt;=23,INDEX($DF:$DF,$GK955+23),"")</f>
      </c>
      <c r="EF955">
        <f>IF($GL955&gt;=24,INDEX($DF:$DF,$GK955+24),"")</f>
      </c>
      <c r="EG955">
        <f>IF($GL955&gt;=25,INDEX($DF:$DF,$GK955+25),"")</f>
      </c>
      <c r="EH955">
        <f>IF($GL955&gt;=26,INDEX($DF:$DF,$GK955+26),"")</f>
      </c>
      <c r="EI955">
        <f>IF($GL955&gt;=27,INDEX($DF:$DF,$GK955+27),"")</f>
      </c>
      <c r="EJ955">
        <f>IF($GL955&gt;=28,INDEX($DF:$DF,$GK955+28),"")</f>
      </c>
      <c r="EK955">
        <f>IF($GL955&gt;=29,INDEX($DF:$DF,$GK955+29),"")</f>
      </c>
      <c r="EL955">
        <f>IF($GL955&gt;=30,INDEX($DF:$DF,$GK955+30),"")</f>
      </c>
      <c r="EM955">
        <f>IF($GL955&gt;=31,INDEX($DF:$DF,$GK955+31),"")</f>
      </c>
      <c r="EN955">
        <f>IF($GL955&gt;=32,INDEX($DF:$DF,$GK955+32),"")</f>
      </c>
      <c r="EO955">
        <f>IF($GL955&gt;=33,INDEX($DF:$DF,$GK955+33),"")</f>
      </c>
      <c r="EP955">
        <f>IF($GL955&gt;=34,INDEX($DF:$DF,$GK955+34),"")</f>
      </c>
      <c r="EQ955">
        <f>IF($GL955&gt;=35,INDEX($DF:$DF,$GK955+35),"")</f>
      </c>
      <c r="ER955">
        <f>IF($GL955&gt;=36,INDEX($DF:$DF,$GK955+36),"")</f>
      </c>
      <c r="ES955">
        <f>IF($GL955&gt;=37,INDEX($DF:$DF,$GK955+37),"")</f>
      </c>
      <c r="ET955">
        <f>IF($GL955&gt;=38,INDEX($DF:$DF,$GK955+38),"")</f>
      </c>
      <c r="EU955">
        <f>IF($GL955&gt;=39,INDEX($DF:$DF,$GK955+39),"")</f>
      </c>
      <c r="EV955">
        <f>IF($GL955&gt;=40,INDEX($DF:$DF,$GK955+40),"")</f>
      </c>
      <c r="EW955">
        <f>IF($GL955&gt;=1,INDEX($DG:$DG,$GK955+1),"")</f>
      </c>
      <c r="EX955">
        <f>IF($GL955&gt;=2,INDEX($DG:$DG,$GK955+2),"")</f>
      </c>
      <c r="EY955">
        <f>IF($GL955&gt;=3,INDEX($DG:$DG,$GK955+3),"")</f>
      </c>
      <c r="EZ955">
        <f>IF($GL955&gt;=4,INDEX($DG:$DG,$GK955+4),"")</f>
      </c>
      <c r="FA955">
        <f>IF($GL955&gt;=5,INDEX($DG:$DG,$GK955+5),"")</f>
      </c>
      <c r="FB955">
        <f>IF($GL955&gt;=6,INDEX($DG:$DG,$GK955+6),"")</f>
      </c>
      <c r="FC955">
        <f>IF($GL955&gt;=7,INDEX($DG:$DG,$GK955+7),"")</f>
      </c>
      <c r="FD955">
        <f>IF($GL955&gt;=8,INDEX($DG:$DG,$GK955+8),"")</f>
      </c>
      <c r="FE955">
        <f>IF($GL955&gt;=9,INDEX($DG:$DG,$GK955+9),"")</f>
      </c>
      <c r="FF955">
        <f>IF($GL955&gt;=10,INDEX($DG:$DG,$GK955+10),"")</f>
      </c>
      <c r="FG955">
        <f>IF($GL955&gt;=11,INDEX($DG:$DG,$GK955+11),"")</f>
      </c>
      <c r="FH955">
        <f>IF($GL955&gt;=12,INDEX($DG:$DG,$GK955+12),"")</f>
      </c>
      <c r="FI955">
        <f>IF($GL955&gt;=13,INDEX($DG:$DG,$GK955+13),"")</f>
      </c>
      <c r="FJ955">
        <f>IF($GL955&gt;=14,INDEX($DG:$DG,$GK955+14),"")</f>
      </c>
      <c r="FK955">
        <f>IF($GL955&gt;=15,INDEX($DG:$DG,$GK955+15),"")</f>
      </c>
      <c r="FL955">
        <f>IF($GL955&gt;=16,INDEX($DG:$DG,$GK955+16),"")</f>
      </c>
      <c r="FM955">
        <f>IF($GL955&gt;=17,INDEX($DG:$DG,$GK955+17),"")</f>
      </c>
      <c r="FN955">
        <f>IF($GL955&gt;=18,INDEX($DG:$DG,$GK955+18),"")</f>
      </c>
      <c r="FO955">
        <f>IF($GL955&gt;=19,INDEX($DG:$DG,$GK955+19),"")</f>
      </c>
      <c r="FP955">
        <f>IF($GL955&gt;=20,INDEX($DG:$DG,$GK955+20),"")</f>
      </c>
      <c r="FQ955">
        <f>IF($GL955&gt;=21,INDEX($DG:$DG,$GK955+21),"")</f>
      </c>
      <c r="FR955">
        <f>IF($GL955&gt;=22,INDEX($DG:$DG,$GK955+22),"")</f>
      </c>
      <c r="FS955">
        <f>IF($GL955&gt;=23,INDEX($DG:$DG,$GK955+23),"")</f>
      </c>
      <c r="FT955">
        <f>IF($GL955&gt;=24,INDEX($DG:$DG,$GK955+24),"")</f>
      </c>
      <c r="FU955">
        <f>IF($GL955&gt;=25,INDEX($DG:$DG,$GK955+25),"")</f>
      </c>
      <c r="FV955">
        <f>IF($GL955&gt;=26,INDEX($DG:$DG,$GK955+26),"")</f>
      </c>
      <c r="FW955">
        <f>IF($GL955&gt;=27,INDEX($DG:$DG,$GK955+27),"")</f>
      </c>
      <c r="FX955">
        <f>IF($GL955&gt;=28,INDEX($DG:$DG,$GK955+28),"")</f>
      </c>
      <c r="FY955">
        <f>IF($GL955&gt;=29,INDEX($DG:$DG,$GK955+29),"")</f>
      </c>
      <c r="FZ955">
        <f>IF($GL955&gt;=30,INDEX($DG:$DG,$GK955+30),"")</f>
      </c>
      <c r="GA955">
        <f>IF($GL955&gt;=31,INDEX($DG:$DG,$GK955+31),"")</f>
      </c>
      <c r="GB955">
        <f>IF($GL955&gt;=32,INDEX($DG:$DG,$GK955+32),"")</f>
      </c>
      <c r="GC955">
        <f>IF($GL955&gt;=33,INDEX($DG:$DG,$GK955+33),"")</f>
      </c>
      <c r="GD955">
        <f>IF($GL955&gt;=34,INDEX($DG:$DG,$GK955+34),"")</f>
      </c>
      <c r="GE955">
        <f>IF($GL955&gt;=35,INDEX($DG:$DG,$GK955+35),"")</f>
      </c>
      <c r="GF955">
        <f>IF($GL955&gt;=36,INDEX($DG:$DG,$GK955+36),"")</f>
      </c>
      <c r="GG955">
        <f>IF($GL955&gt;=37,INDEX($DG:$DG,$GK955+37),"")</f>
      </c>
      <c r="GH955">
        <f>IF($GL955&gt;=38,INDEX($DG:$DG,$GK955+38),"")</f>
      </c>
      <c r="GI955">
        <f>IF($GL955&gt;=39,INDEX($DG:$DG,$GK955+39),"")</f>
      </c>
      <c r="GJ955">
        <f>IF($GL955&gt;=40,INDEX($DG:$DG,$GK955+40),"")</f>
      </c>
      <c r="GK955">
        <f>IFERROR(MATCH($DE955,$DF$2:$DF$166,0)+1,0)</f>
      </c>
      <c r="GL955">
        <f>IFERROR(INDEX($DH$2:$DH$166,MATCH($DE955,$DF$2:$DF$166,0)),0)</f>
      </c>
      <c r="GM955">
        <f>IFERROR(MATCH($H955,$DI$955:$EV$955,0),0)</f>
      </c>
      <c r="GN955">
        <f>IF($GM955&gt;0,INDEX($EW$955:$GJ$955,$GM955),"")</f>
      </c>
      <c r="GQ955">
        <f>IF($IZ955&gt;=1,INDEX($GO:$GO,$IY955+1),"")</f>
      </c>
      <c r="GR955">
        <f>IF($IZ955&gt;=2,INDEX($GO:$GO,$IY955+2),"")</f>
      </c>
      <c r="GS955">
        <f>IF($IZ955&gt;=3,INDEX($GO:$GO,$IY955+3),"")</f>
      </c>
      <c r="GT955">
        <f>IF($IZ955&gt;=4,INDEX($GO:$GO,$IY955+4),"")</f>
      </c>
      <c r="GU955">
        <f>IF($IZ955&gt;=5,INDEX($GO:$GO,$IY955+5),"")</f>
      </c>
      <c r="GV955">
        <f>IF($IZ955&gt;=6,INDEX($GO:$GO,$IY955+6),"")</f>
      </c>
      <c r="GW955">
        <f>IF($IZ955&gt;=7,INDEX($GO:$GO,$IY955+7),"")</f>
      </c>
      <c r="GX955">
        <f>IF($IZ955&gt;=8,INDEX($GO:$GO,$IY955+8),"")</f>
      </c>
      <c r="GY955">
        <f>IF($IZ955&gt;=9,INDEX($GO:$GO,$IY955+9),"")</f>
      </c>
      <c r="GZ955">
        <f>IF($IZ955&gt;=10,INDEX($GO:$GO,$IY955+10),"")</f>
      </c>
      <c r="HA955">
        <f>IF($IZ955&gt;=11,INDEX($GO:$GO,$IY955+11),"")</f>
      </c>
      <c r="HB955">
        <f>IF($IZ955&gt;=12,INDEX($GO:$GO,$IY955+12),"")</f>
      </c>
      <c r="HC955">
        <f>IF($IZ955&gt;=13,INDEX($GO:$GO,$IY955+13),"")</f>
      </c>
      <c r="HD955">
        <f>IF($IZ955&gt;=14,INDEX($GO:$GO,$IY955+14),"")</f>
      </c>
      <c r="HE955">
        <f>IF($IZ955&gt;=15,INDEX($GO:$GO,$IY955+15),"")</f>
      </c>
      <c r="HF955">
        <f>IF($IZ955&gt;=16,INDEX($GO:$GO,$IY955+16),"")</f>
      </c>
      <c r="HG955">
        <f>IF($IZ955&gt;=17,INDEX($GO:$GO,$IY955+17),"")</f>
      </c>
      <c r="HH955">
        <f>IF($IZ955&gt;=18,INDEX($GO:$GO,$IY955+18),"")</f>
      </c>
      <c r="HI955">
        <f>IF($IZ955&gt;=19,INDEX($GO:$GO,$IY955+19),"")</f>
      </c>
      <c r="HJ955">
        <f>IF($IZ955&gt;=20,INDEX($GO:$GO,$IY955+20),"")</f>
      </c>
      <c r="HK955">
        <f>IF($IZ955&gt;=21,INDEX($GO:$GO,$IY955+21),"")</f>
      </c>
      <c r="HL955">
        <f>IF($IZ955&gt;=22,INDEX($GO:$GO,$IY955+22),"")</f>
      </c>
      <c r="HM955">
        <f>IF($IZ955&gt;=23,INDEX($GO:$GO,$IY955+23),"")</f>
      </c>
      <c r="HN955">
        <f>IF($IZ955&gt;=24,INDEX($GO:$GO,$IY955+24),"")</f>
      </c>
      <c r="HO955">
        <f>IF($IZ955&gt;=25,INDEX($GO:$GO,$IY955+25),"")</f>
      </c>
      <c r="HP955">
        <f>IF($IZ955&gt;=26,INDEX($GO:$GO,$IY955+26),"")</f>
      </c>
      <c r="HQ955">
        <f>IF($IZ955&gt;=27,INDEX($GO:$GO,$IY955+27),"")</f>
      </c>
      <c r="HR955">
        <f>IF($IZ955&gt;=28,INDEX($GO:$GO,$IY955+28),"")</f>
      </c>
      <c r="HS955">
        <f>IF($IZ955&gt;=29,INDEX($GO:$GO,$IY955+29),"")</f>
      </c>
      <c r="HT955">
        <f>IF($IZ955&gt;=30,INDEX($GO:$GO,$IY955+30),"")</f>
      </c>
      <c r="HU955">
        <f>IF($IZ955&gt;=31,INDEX($GO:$GO,$IY955+31),"")</f>
      </c>
      <c r="HV955">
        <f>IF($IZ955&gt;=32,INDEX($GO:$GO,$IY955+32),"")</f>
      </c>
      <c r="HW955">
        <f>IF($IZ955&gt;=33,INDEX($GO:$GO,$IY955+33),"")</f>
      </c>
      <c r="HX955">
        <f>IF($IZ955&gt;=34,INDEX($GO:$GO,$IY955+34),"")</f>
      </c>
      <c r="HY955">
        <f>IF($IZ955&gt;=35,INDEX($GO:$GO,$IY955+35),"")</f>
      </c>
      <c r="HZ955">
        <f>IF($IZ955&gt;=36,INDEX($GO:$GO,$IY955+36),"")</f>
      </c>
      <c r="IA955">
        <f>IF($IZ955&gt;=37,INDEX($GO:$GO,$IY955+37),"")</f>
      </c>
      <c r="IB955">
        <f>IF($IZ955&gt;=38,INDEX($GO:$GO,$IY955+38),"")</f>
      </c>
      <c r="IC955">
        <f>IF($IZ955&gt;=39,INDEX($GO:$GO,$IY955+39),"")</f>
      </c>
      <c r="ID955">
        <f>IF($IZ955&gt;=40,INDEX($GO:$GO,$IY955+40),"")</f>
      </c>
      <c r="IE955">
        <f>IF($IZ955&gt;=41,INDEX($GO:$GO,$IY955+41),"")</f>
      </c>
      <c r="IF955">
        <f>IF($IZ955&gt;=42,INDEX($GO:$GO,$IY955+42),"")</f>
      </c>
      <c r="IG955">
        <f>IF($IZ955&gt;=43,INDEX($GO:$GO,$IY955+43),"")</f>
      </c>
      <c r="IH955">
        <f>IF($IZ955&gt;=44,INDEX($GO:$GO,$IY955+44),"")</f>
      </c>
      <c r="II955">
        <f>IF($IZ955&gt;=45,INDEX($GO:$GO,$IY955+45),"")</f>
      </c>
      <c r="IJ955">
        <f>IF($IZ955&gt;=46,INDEX($GO:$GO,$IY955+46),"")</f>
      </c>
      <c r="IK955">
        <f>IF($IZ955&gt;=47,INDEX($GO:$GO,$IY955+47),"")</f>
      </c>
      <c r="IL955">
        <f>IF($IZ955&gt;=48,INDEX($GO:$GO,$IY955+48),"")</f>
      </c>
      <c r="IM955">
        <f>IF($IZ955&gt;=49,INDEX($GO:$GO,$IY955+49),"")</f>
      </c>
      <c r="IN955">
        <f>IF($IZ955&gt;=50,INDEX($GO:$GO,$IY955+50),"")</f>
      </c>
      <c r="IO955">
        <f>IF($IZ955&gt;=51,INDEX($GO:$GO,$IY955+51),"")</f>
      </c>
      <c r="IP955">
        <f>IF($IZ955&gt;=52,INDEX($GO:$GO,$IY955+52),"")</f>
      </c>
      <c r="IQ955">
        <f>IF($IZ955&gt;=53,INDEX($GO:$GO,$IY955+53),"")</f>
      </c>
      <c r="IR955">
        <f>IF($IZ955&gt;=54,INDEX($GO:$GO,$IY955+54),"")</f>
      </c>
      <c r="IS955">
        <f>IF($IZ955&gt;=55,INDEX($GO:$GO,$IY955+55),"")</f>
      </c>
      <c r="IT955">
        <f>IF($IZ955&gt;=56,INDEX($GO:$GO,$IY955+56),"")</f>
      </c>
      <c r="IU955">
        <f>IF($IZ955&gt;=57,INDEX($GO:$GO,$IY955+57),"")</f>
      </c>
      <c r="IV955">
        <f>IF($IZ955&gt;=58,INDEX($GO:$GO,$IY955+58),"")</f>
      </c>
      <c r="IW955">
        <f>IF($IZ955&gt;=59,INDEX($GO:$GO,$IY955+59),"")</f>
      </c>
      <c r="IX955">
        <f>IF($IZ955&gt;=60,INDEX($GO:$GO,$IY955+60),"")</f>
      </c>
      <c r="IY955">
        <f>IFERROR(MATCH($GN955,$GO$2:$GO$827,0)+1,0)</f>
      </c>
      <c r="IZ955">
        <f>IFERROR(INDEX($GP$2:$GP$827,MATCH($GN955,$GO$2:$GO$827,0)),0)</f>
      </c>
      <c r="JA955" t="s">
        <v>23</v>
      </c>
      <c r="JB955" t="s">
        <v>23</v>
      </c>
    </row>
    <row r="956" spans="1:262" x14ac:dyDescent="0.25">
      <c r="F956" s="1"/>
      <c r="G956" s="1"/>
      <c r="H956" s="1"/>
      <c r="I956" s="1"/>
      <c r="J956" s="1">
        <f>IFERROR(IF(FIND(" - ",$F956)&gt;0,MID($F956,FIND(" - ",$F956)+3,LEN($F956)),""),"")</f>
      </c>
      <c r="L956" s="1"/>
      <c r="N956" t="s">
        <v>23</v>
      </c>
      <c r="P956">
        <f>IF(OR($N956="",$O956=""),"",IFERROR($N956/$O956,0))</f>
      </c>
      <c r="Q956">
        <f>IF($N956="","",
IF($G956="","",
IF(ISNUMBER(SEARCH("exempt",LOWER($G956))),0,
$N956*(VALUE(SUBSTITUTE($G956,"%",""))/100))))</f>
      </c>
      <c r="W956">
        <f>IF($N956="","",
SUM($N956,$Q956,$U956,$R956,$T956)-
IF($V956="",0,VALUE($V956)))</f>
      </c>
      <c r="AE956" t="s">
        <v>2279</v>
      </c>
      <c r="AM956">
        <f>IFERROR(LEFT($F956,FIND(" - ",$F956)-1),$F956)</f>
      </c>
      <c r="AP956">
        <f>IF($CE956&gt;=1,INDEX($AN:$AN,$CD956+1),"")</f>
      </c>
      <c r="AQ956">
        <f>IF($CE956&gt;=2,INDEX($AN:$AN,$CD956+2),"")</f>
      </c>
      <c r="AR956">
        <f>IF($CE956&gt;=3,INDEX($AN:$AN,$CD956+3),"")</f>
      </c>
      <c r="AS956">
        <f>IF($CE956&gt;=4,INDEX($AN:$AN,$CD956+4),"")</f>
      </c>
      <c r="AT956">
        <f>IF($CE956&gt;=5,INDEX($AN:$AN,$CD956+5),"")</f>
      </c>
      <c r="AU956">
        <f>IF($CE956&gt;=6,INDEX($AN:$AN,$CD956+6),"")</f>
      </c>
      <c r="AV956">
        <f>IF($CE956&gt;=7,INDEX($AN:$AN,$CD956+7),"")</f>
      </c>
      <c r="AW956">
        <f>IF($CE956&gt;=8,INDEX($AN:$AN,$CD956+8),"")</f>
      </c>
      <c r="AX956">
        <f>IF($CE956&gt;=9,INDEX($AN:$AN,$CD956+9),"")</f>
      </c>
      <c r="AY956">
        <f>IF($CE956&gt;=10,INDEX($AN:$AN,$CD956+10),"")</f>
      </c>
      <c r="AZ956">
        <f>IF($CE956&gt;=11,INDEX($AN:$AN,$CD956+11),"")</f>
      </c>
      <c r="BA956">
        <f>IF($CE956&gt;=12,INDEX($AN:$AN,$CD956+12),"")</f>
      </c>
      <c r="BB956">
        <f>IF($CE956&gt;=13,INDEX($AN:$AN,$CD956+13),"")</f>
      </c>
      <c r="BC956">
        <f>IF($CE956&gt;=14,INDEX($AN:$AN,$CD956+14),"")</f>
      </c>
      <c r="BD956">
        <f>IF($CE956&gt;=15,INDEX($AN:$AN,$CD956+15),"")</f>
      </c>
      <c r="BE956">
        <f>IF($CE956&gt;=16,INDEX($AN:$AN,$CD956+16),"")</f>
      </c>
      <c r="BF956">
        <f>IF($CE956&gt;=17,INDEX($AN:$AN,$CD956+17),"")</f>
      </c>
      <c r="BG956">
        <f>IF($CE956&gt;=18,INDEX($AN:$AN,$CD956+18),"")</f>
      </c>
      <c r="BH956">
        <f>IF($CE956&gt;=19,INDEX($AN:$AN,$CD956+19),"")</f>
      </c>
      <c r="BI956">
        <f>IF($CE956&gt;=20,INDEX($AN:$AN,$CD956+20),"")</f>
      </c>
      <c r="BJ956">
        <f>IF($CE956&gt;=21,INDEX($AN:$AN,$CD956+21),"")</f>
      </c>
      <c r="BK956">
        <f>IF($CE956&gt;=22,INDEX($AN:$AN,$CD956+22),"")</f>
      </c>
      <c r="BL956">
        <f>IF($CE956&gt;=23,INDEX($AN:$AN,$CD956+23),"")</f>
      </c>
      <c r="BM956">
        <f>IF($CE956&gt;=24,INDEX($AN:$AN,$CD956+24),"")</f>
      </c>
      <c r="BN956">
        <f>IF($CE956&gt;=25,INDEX($AN:$AN,$CD956+25),"")</f>
      </c>
      <c r="BO956">
        <f>IF($CE956&gt;=26,INDEX($AN:$AN,$CD956+26),"")</f>
      </c>
      <c r="BP956">
        <f>IF($CE956&gt;=27,INDEX($AN:$AN,$CD956+27),"")</f>
      </c>
      <c r="BQ956">
        <f>IF($CE956&gt;=28,INDEX($AN:$AN,$CD956+28),"")</f>
      </c>
      <c r="BR956">
        <f>IF($CE956&gt;=29,INDEX($AN:$AN,$CD956+29),"")</f>
      </c>
      <c r="BS956">
        <f>IF($CE956&gt;=30,INDEX($AN:$AN,$CD956+30),"")</f>
      </c>
      <c r="BT956">
        <f>IF($CE956&gt;=31,INDEX($AN:$AN,$CD956+31),"")</f>
      </c>
      <c r="BU956">
        <f>IF($CE956&gt;=32,INDEX($AN:$AN,$CD956+32),"")</f>
      </c>
      <c r="BV956">
        <f>IF($CE956&gt;=33,INDEX($AN:$AN,$CD956+33),"")</f>
      </c>
      <c r="BW956">
        <f>IF($CE956&gt;=34,INDEX($AN:$AN,$CD956+34),"")</f>
      </c>
      <c r="BX956">
        <f>IF($CE956&gt;=35,INDEX($AN:$AN,$CD956+35),"")</f>
      </c>
      <c r="BY956">
        <f>IF($CE956&gt;=36,INDEX($AN:$AN,$CD956+36),"")</f>
      </c>
      <c r="BZ956">
        <f>IF($CE956&gt;=37,INDEX($AN:$AN,$CD956+37),"")</f>
      </c>
      <c r="CA956">
        <f>IF($CE956&gt;=38,INDEX($AN:$AN,$CD956+38),"")</f>
      </c>
      <c r="CB956">
        <f>IF($CE956&gt;=39,INDEX($AN:$AN,$CD956+39),"")</f>
      </c>
      <c r="CC956">
        <f>IF($CE956&gt;=40,INDEX($AN:$AN,$CD956+40),"")</f>
      </c>
      <c r="CD956">
        <f>IFERROR(MATCH($AM956,$AN$2:$AN$133,0)+1,0)</f>
      </c>
      <c r="CE956">
        <f>IFERROR(INDEX($AO$2:$AO$133,MATCH($AM956,$AN$2:$AN$133,0)),0)</f>
      </c>
      <c r="CF956">
        <f>IFERROR(LEFT($K956,FIND(" - ",$K956)-1),$K956)</f>
      </c>
      <c r="CG956" t="s">
        <v>108</v>
      </c>
      <c r="CI956">
        <f>IF($DD956&gt;=1,INDEX($CG:$CG,$DC956+1),"")</f>
      </c>
      <c r="CJ956">
        <f>IF($DD956&gt;=2,INDEX($CG:$CG,$DC956+2),"")</f>
      </c>
      <c r="CK956">
        <f>IF($DD956&gt;=3,INDEX($CG:$CG,$DC956+3),"")</f>
      </c>
      <c r="CL956">
        <f>IF($DD956&gt;=4,INDEX($CG:$CG,$DC956+4),"")</f>
      </c>
      <c r="CM956">
        <f>IF($DD956&gt;=5,INDEX($CG:$CG,$DC956+5),"")</f>
      </c>
      <c r="CN956">
        <f>IF($DD956&gt;=6,INDEX($CG:$CG,$DC956+6),"")</f>
      </c>
      <c r="CO956">
        <f>IF($DD956&gt;=7,INDEX($CG:$CG,$DC956+7),"")</f>
      </c>
      <c r="CP956">
        <f>IF($DD956&gt;=8,INDEX($CG:$CG,$DC956+8),"")</f>
      </c>
      <c r="CQ956">
        <f>IF($DD956&gt;=9,INDEX($CG:$CG,$DC956+9),"")</f>
      </c>
      <c r="CR956">
        <f>IF($DD956&gt;=10,INDEX($CG:$CG,$DC956+10),"")</f>
      </c>
      <c r="CS956">
        <f>IF($DD956&gt;=11,INDEX($CG:$CG,$DC956+11),"")</f>
      </c>
      <c r="CT956">
        <f>IF($DD956&gt;=12,INDEX($CG:$CG,$DC956+12),"")</f>
      </c>
      <c r="CU956">
        <f>IF($DD956&gt;=13,INDEX($CG:$CG,$DC956+13),"")</f>
      </c>
      <c r="CV956">
        <f>IF($DD956&gt;=14,INDEX($CG:$CG,$DC956+14),"")</f>
      </c>
      <c r="CW956">
        <f>IF($DD956&gt;=15,INDEX($CG:$CG,$DC956+15),"")</f>
      </c>
      <c r="CX956">
        <f>IF($DD956&gt;=16,INDEX($CG:$CG,$DC956+16),"")</f>
      </c>
      <c r="CY956">
        <f>IF($DD956&gt;=17,INDEX($CG:$CG,$DC956+17),"")</f>
      </c>
      <c r="CZ956">
        <f>IF($DD956&gt;=18,INDEX($CG:$CG,$DC956+18),"")</f>
      </c>
      <c r="DA956">
        <f>IF($DD956&gt;=19,INDEX($CG:$CG,$DC956+19),"")</f>
      </c>
      <c r="DB956">
        <f>IF($DD956&gt;=20,INDEX($CG:$CG,$DC956+20),"")</f>
      </c>
      <c r="DC956">
        <f>IFERROR(MATCH($CF956,$CG$2:$CG$1558,0)+1,0)</f>
      </c>
      <c r="DD956">
        <f>IFERROR(INDEX($CH$2:$CH$1558,MATCH($CF956,$CG$2:$CG$1558,0)),0)</f>
      </c>
      <c r="DE956">
        <f>IFERROR(INDEX($AL:$AL,MATCH($G956,$AK:$AK,0))&amp;"","")</f>
      </c>
      <c r="DI956">
        <f>IF($GL956&gt;=1,INDEX($DF:$DF,$GK956+1),"")</f>
      </c>
      <c r="DJ956">
        <f>IF($GL956&gt;=2,INDEX($DF:$DF,$GK956+2),"")</f>
      </c>
      <c r="DK956">
        <f>IF($GL956&gt;=3,INDEX($DF:$DF,$GK956+3),"")</f>
      </c>
      <c r="DL956">
        <f>IF($GL956&gt;=4,INDEX($DF:$DF,$GK956+4),"")</f>
      </c>
      <c r="DM956">
        <f>IF($GL956&gt;=5,INDEX($DF:$DF,$GK956+5),"")</f>
      </c>
      <c r="DN956">
        <f>IF($GL956&gt;=6,INDEX($DF:$DF,$GK956+6),"")</f>
      </c>
      <c r="DO956">
        <f>IF($GL956&gt;=7,INDEX($DF:$DF,$GK956+7),"")</f>
      </c>
      <c r="DP956">
        <f>IF($GL956&gt;=8,INDEX($DF:$DF,$GK956+8),"")</f>
      </c>
      <c r="DQ956">
        <f>IF($GL956&gt;=9,INDEX($DF:$DF,$GK956+9),"")</f>
      </c>
      <c r="DR956">
        <f>IF($GL956&gt;=10,INDEX($DF:$DF,$GK956+10),"")</f>
      </c>
      <c r="DS956">
        <f>IF($GL956&gt;=11,INDEX($DF:$DF,$GK956+11),"")</f>
      </c>
      <c r="DT956">
        <f>IF($GL956&gt;=12,INDEX($DF:$DF,$GK956+12),"")</f>
      </c>
      <c r="DU956">
        <f>IF($GL956&gt;=13,INDEX($DF:$DF,$GK956+13),"")</f>
      </c>
      <c r="DV956">
        <f>IF($GL956&gt;=14,INDEX($DF:$DF,$GK956+14),"")</f>
      </c>
      <c r="DW956">
        <f>IF($GL956&gt;=15,INDEX($DF:$DF,$GK956+15),"")</f>
      </c>
      <c r="DX956">
        <f>IF($GL956&gt;=16,INDEX($DF:$DF,$GK956+16),"")</f>
      </c>
      <c r="DY956">
        <f>IF($GL956&gt;=17,INDEX($DF:$DF,$GK956+17),"")</f>
      </c>
      <c r="DZ956">
        <f>IF($GL956&gt;=18,INDEX($DF:$DF,$GK956+18),"")</f>
      </c>
      <c r="EA956">
        <f>IF($GL956&gt;=19,INDEX($DF:$DF,$GK956+19),"")</f>
      </c>
      <c r="EB956">
        <f>IF($GL956&gt;=20,INDEX($DF:$DF,$GK956+20),"")</f>
      </c>
      <c r="EC956">
        <f>IF($GL956&gt;=21,INDEX($DF:$DF,$GK956+21),"")</f>
      </c>
      <c r="ED956">
        <f>IF($GL956&gt;=22,INDEX($DF:$DF,$GK956+22),"")</f>
      </c>
      <c r="EE956">
        <f>IF($GL956&gt;=23,INDEX($DF:$DF,$GK956+23),"")</f>
      </c>
      <c r="EF956">
        <f>IF($GL956&gt;=24,INDEX($DF:$DF,$GK956+24),"")</f>
      </c>
      <c r="EG956">
        <f>IF($GL956&gt;=25,INDEX($DF:$DF,$GK956+25),"")</f>
      </c>
      <c r="EH956">
        <f>IF($GL956&gt;=26,INDEX($DF:$DF,$GK956+26),"")</f>
      </c>
      <c r="EI956">
        <f>IF($GL956&gt;=27,INDEX($DF:$DF,$GK956+27),"")</f>
      </c>
      <c r="EJ956">
        <f>IF($GL956&gt;=28,INDEX($DF:$DF,$GK956+28),"")</f>
      </c>
      <c r="EK956">
        <f>IF($GL956&gt;=29,INDEX($DF:$DF,$GK956+29),"")</f>
      </c>
      <c r="EL956">
        <f>IF($GL956&gt;=30,INDEX($DF:$DF,$GK956+30),"")</f>
      </c>
      <c r="EM956">
        <f>IF($GL956&gt;=31,INDEX($DF:$DF,$GK956+31),"")</f>
      </c>
      <c r="EN956">
        <f>IF($GL956&gt;=32,INDEX($DF:$DF,$GK956+32),"")</f>
      </c>
      <c r="EO956">
        <f>IF($GL956&gt;=33,INDEX($DF:$DF,$GK956+33),"")</f>
      </c>
      <c r="EP956">
        <f>IF($GL956&gt;=34,INDEX($DF:$DF,$GK956+34),"")</f>
      </c>
      <c r="EQ956">
        <f>IF($GL956&gt;=35,INDEX($DF:$DF,$GK956+35),"")</f>
      </c>
      <c r="ER956">
        <f>IF($GL956&gt;=36,INDEX($DF:$DF,$GK956+36),"")</f>
      </c>
      <c r="ES956">
        <f>IF($GL956&gt;=37,INDEX($DF:$DF,$GK956+37),"")</f>
      </c>
      <c r="ET956">
        <f>IF($GL956&gt;=38,INDEX($DF:$DF,$GK956+38),"")</f>
      </c>
      <c r="EU956">
        <f>IF($GL956&gt;=39,INDEX($DF:$DF,$GK956+39),"")</f>
      </c>
      <c r="EV956">
        <f>IF($GL956&gt;=40,INDEX($DF:$DF,$GK956+40),"")</f>
      </c>
      <c r="EW956">
        <f>IF($GL956&gt;=1,INDEX($DG:$DG,$GK956+1),"")</f>
      </c>
      <c r="EX956">
        <f>IF($GL956&gt;=2,INDEX($DG:$DG,$GK956+2),"")</f>
      </c>
      <c r="EY956">
        <f>IF($GL956&gt;=3,INDEX($DG:$DG,$GK956+3),"")</f>
      </c>
      <c r="EZ956">
        <f>IF($GL956&gt;=4,INDEX($DG:$DG,$GK956+4),"")</f>
      </c>
      <c r="FA956">
        <f>IF($GL956&gt;=5,INDEX($DG:$DG,$GK956+5),"")</f>
      </c>
      <c r="FB956">
        <f>IF($GL956&gt;=6,INDEX($DG:$DG,$GK956+6),"")</f>
      </c>
      <c r="FC956">
        <f>IF($GL956&gt;=7,INDEX($DG:$DG,$GK956+7),"")</f>
      </c>
      <c r="FD956">
        <f>IF($GL956&gt;=8,INDEX($DG:$DG,$GK956+8),"")</f>
      </c>
      <c r="FE956">
        <f>IF($GL956&gt;=9,INDEX($DG:$DG,$GK956+9),"")</f>
      </c>
      <c r="FF956">
        <f>IF($GL956&gt;=10,INDEX($DG:$DG,$GK956+10),"")</f>
      </c>
      <c r="FG956">
        <f>IF($GL956&gt;=11,INDEX($DG:$DG,$GK956+11),"")</f>
      </c>
      <c r="FH956">
        <f>IF($GL956&gt;=12,INDEX($DG:$DG,$GK956+12),"")</f>
      </c>
      <c r="FI956">
        <f>IF($GL956&gt;=13,INDEX($DG:$DG,$GK956+13),"")</f>
      </c>
      <c r="FJ956">
        <f>IF($GL956&gt;=14,INDEX($DG:$DG,$GK956+14),"")</f>
      </c>
      <c r="FK956">
        <f>IF($GL956&gt;=15,INDEX($DG:$DG,$GK956+15),"")</f>
      </c>
      <c r="FL956">
        <f>IF($GL956&gt;=16,INDEX($DG:$DG,$GK956+16),"")</f>
      </c>
      <c r="FM956">
        <f>IF($GL956&gt;=17,INDEX($DG:$DG,$GK956+17),"")</f>
      </c>
      <c r="FN956">
        <f>IF($GL956&gt;=18,INDEX($DG:$DG,$GK956+18),"")</f>
      </c>
      <c r="FO956">
        <f>IF($GL956&gt;=19,INDEX($DG:$DG,$GK956+19),"")</f>
      </c>
      <c r="FP956">
        <f>IF($GL956&gt;=20,INDEX($DG:$DG,$GK956+20),"")</f>
      </c>
      <c r="FQ956">
        <f>IF($GL956&gt;=21,INDEX($DG:$DG,$GK956+21),"")</f>
      </c>
      <c r="FR956">
        <f>IF($GL956&gt;=22,INDEX($DG:$DG,$GK956+22),"")</f>
      </c>
      <c r="FS956">
        <f>IF($GL956&gt;=23,INDEX($DG:$DG,$GK956+23),"")</f>
      </c>
      <c r="FT956">
        <f>IF($GL956&gt;=24,INDEX($DG:$DG,$GK956+24),"")</f>
      </c>
      <c r="FU956">
        <f>IF($GL956&gt;=25,INDEX($DG:$DG,$GK956+25),"")</f>
      </c>
      <c r="FV956">
        <f>IF($GL956&gt;=26,INDEX($DG:$DG,$GK956+26),"")</f>
      </c>
      <c r="FW956">
        <f>IF($GL956&gt;=27,INDEX($DG:$DG,$GK956+27),"")</f>
      </c>
      <c r="FX956">
        <f>IF($GL956&gt;=28,INDEX($DG:$DG,$GK956+28),"")</f>
      </c>
      <c r="FY956">
        <f>IF($GL956&gt;=29,INDEX($DG:$DG,$GK956+29),"")</f>
      </c>
      <c r="FZ956">
        <f>IF($GL956&gt;=30,INDEX($DG:$DG,$GK956+30),"")</f>
      </c>
      <c r="GA956">
        <f>IF($GL956&gt;=31,INDEX($DG:$DG,$GK956+31),"")</f>
      </c>
      <c r="GB956">
        <f>IF($GL956&gt;=32,INDEX($DG:$DG,$GK956+32),"")</f>
      </c>
      <c r="GC956">
        <f>IF($GL956&gt;=33,INDEX($DG:$DG,$GK956+33),"")</f>
      </c>
      <c r="GD956">
        <f>IF($GL956&gt;=34,INDEX($DG:$DG,$GK956+34),"")</f>
      </c>
      <c r="GE956">
        <f>IF($GL956&gt;=35,INDEX($DG:$DG,$GK956+35),"")</f>
      </c>
      <c r="GF956">
        <f>IF($GL956&gt;=36,INDEX($DG:$DG,$GK956+36),"")</f>
      </c>
      <c r="GG956">
        <f>IF($GL956&gt;=37,INDEX($DG:$DG,$GK956+37),"")</f>
      </c>
      <c r="GH956">
        <f>IF($GL956&gt;=38,INDEX($DG:$DG,$GK956+38),"")</f>
      </c>
      <c r="GI956">
        <f>IF($GL956&gt;=39,INDEX($DG:$DG,$GK956+39),"")</f>
      </c>
      <c r="GJ956">
        <f>IF($GL956&gt;=40,INDEX($DG:$DG,$GK956+40),"")</f>
      </c>
      <c r="GK956">
        <f>IFERROR(MATCH($DE956,$DF$2:$DF$166,0)+1,0)</f>
      </c>
      <c r="GL956">
        <f>IFERROR(INDEX($DH$2:$DH$166,MATCH($DE956,$DF$2:$DF$166,0)),0)</f>
      </c>
      <c r="GM956">
        <f>IFERROR(MATCH($H956,$DI$956:$EV$956,0),0)</f>
      </c>
      <c r="GN956">
        <f>IF($GM956&gt;0,INDEX($EW$956:$GJ$956,$GM956),"")</f>
      </c>
      <c r="GQ956">
        <f>IF($IZ956&gt;=1,INDEX($GO:$GO,$IY956+1),"")</f>
      </c>
      <c r="GR956">
        <f>IF($IZ956&gt;=2,INDEX($GO:$GO,$IY956+2),"")</f>
      </c>
      <c r="GS956">
        <f>IF($IZ956&gt;=3,INDEX($GO:$GO,$IY956+3),"")</f>
      </c>
      <c r="GT956">
        <f>IF($IZ956&gt;=4,INDEX($GO:$GO,$IY956+4),"")</f>
      </c>
      <c r="GU956">
        <f>IF($IZ956&gt;=5,INDEX($GO:$GO,$IY956+5),"")</f>
      </c>
      <c r="GV956">
        <f>IF($IZ956&gt;=6,INDEX($GO:$GO,$IY956+6),"")</f>
      </c>
      <c r="GW956">
        <f>IF($IZ956&gt;=7,INDEX($GO:$GO,$IY956+7),"")</f>
      </c>
      <c r="GX956">
        <f>IF($IZ956&gt;=8,INDEX($GO:$GO,$IY956+8),"")</f>
      </c>
      <c r="GY956">
        <f>IF($IZ956&gt;=9,INDEX($GO:$GO,$IY956+9),"")</f>
      </c>
      <c r="GZ956">
        <f>IF($IZ956&gt;=10,INDEX($GO:$GO,$IY956+10),"")</f>
      </c>
      <c r="HA956">
        <f>IF($IZ956&gt;=11,INDEX($GO:$GO,$IY956+11),"")</f>
      </c>
      <c r="HB956">
        <f>IF($IZ956&gt;=12,INDEX($GO:$GO,$IY956+12),"")</f>
      </c>
      <c r="HC956">
        <f>IF($IZ956&gt;=13,INDEX($GO:$GO,$IY956+13),"")</f>
      </c>
      <c r="HD956">
        <f>IF($IZ956&gt;=14,INDEX($GO:$GO,$IY956+14),"")</f>
      </c>
      <c r="HE956">
        <f>IF($IZ956&gt;=15,INDEX($GO:$GO,$IY956+15),"")</f>
      </c>
      <c r="HF956">
        <f>IF($IZ956&gt;=16,INDEX($GO:$GO,$IY956+16),"")</f>
      </c>
      <c r="HG956">
        <f>IF($IZ956&gt;=17,INDEX($GO:$GO,$IY956+17),"")</f>
      </c>
      <c r="HH956">
        <f>IF($IZ956&gt;=18,INDEX($GO:$GO,$IY956+18),"")</f>
      </c>
      <c r="HI956">
        <f>IF($IZ956&gt;=19,INDEX($GO:$GO,$IY956+19),"")</f>
      </c>
      <c r="HJ956">
        <f>IF($IZ956&gt;=20,INDEX($GO:$GO,$IY956+20),"")</f>
      </c>
      <c r="HK956">
        <f>IF($IZ956&gt;=21,INDEX($GO:$GO,$IY956+21),"")</f>
      </c>
      <c r="HL956">
        <f>IF($IZ956&gt;=22,INDEX($GO:$GO,$IY956+22),"")</f>
      </c>
      <c r="HM956">
        <f>IF($IZ956&gt;=23,INDEX($GO:$GO,$IY956+23),"")</f>
      </c>
      <c r="HN956">
        <f>IF($IZ956&gt;=24,INDEX($GO:$GO,$IY956+24),"")</f>
      </c>
      <c r="HO956">
        <f>IF($IZ956&gt;=25,INDEX($GO:$GO,$IY956+25),"")</f>
      </c>
      <c r="HP956">
        <f>IF($IZ956&gt;=26,INDEX($GO:$GO,$IY956+26),"")</f>
      </c>
      <c r="HQ956">
        <f>IF($IZ956&gt;=27,INDEX($GO:$GO,$IY956+27),"")</f>
      </c>
      <c r="HR956">
        <f>IF($IZ956&gt;=28,INDEX($GO:$GO,$IY956+28),"")</f>
      </c>
      <c r="HS956">
        <f>IF($IZ956&gt;=29,INDEX($GO:$GO,$IY956+29),"")</f>
      </c>
      <c r="HT956">
        <f>IF($IZ956&gt;=30,INDEX($GO:$GO,$IY956+30),"")</f>
      </c>
      <c r="HU956">
        <f>IF($IZ956&gt;=31,INDEX($GO:$GO,$IY956+31),"")</f>
      </c>
      <c r="HV956">
        <f>IF($IZ956&gt;=32,INDEX($GO:$GO,$IY956+32),"")</f>
      </c>
      <c r="HW956">
        <f>IF($IZ956&gt;=33,INDEX($GO:$GO,$IY956+33),"")</f>
      </c>
      <c r="HX956">
        <f>IF($IZ956&gt;=34,INDEX($GO:$GO,$IY956+34),"")</f>
      </c>
      <c r="HY956">
        <f>IF($IZ956&gt;=35,INDEX($GO:$GO,$IY956+35),"")</f>
      </c>
      <c r="HZ956">
        <f>IF($IZ956&gt;=36,INDEX($GO:$GO,$IY956+36),"")</f>
      </c>
      <c r="IA956">
        <f>IF($IZ956&gt;=37,INDEX($GO:$GO,$IY956+37),"")</f>
      </c>
      <c r="IB956">
        <f>IF($IZ956&gt;=38,INDEX($GO:$GO,$IY956+38),"")</f>
      </c>
      <c r="IC956">
        <f>IF($IZ956&gt;=39,INDEX($GO:$GO,$IY956+39),"")</f>
      </c>
      <c r="ID956">
        <f>IF($IZ956&gt;=40,INDEX($GO:$GO,$IY956+40),"")</f>
      </c>
      <c r="IE956">
        <f>IF($IZ956&gt;=41,INDEX($GO:$GO,$IY956+41),"")</f>
      </c>
      <c r="IF956">
        <f>IF($IZ956&gt;=42,INDEX($GO:$GO,$IY956+42),"")</f>
      </c>
      <c r="IG956">
        <f>IF($IZ956&gt;=43,INDEX($GO:$GO,$IY956+43),"")</f>
      </c>
      <c r="IH956">
        <f>IF($IZ956&gt;=44,INDEX($GO:$GO,$IY956+44),"")</f>
      </c>
      <c r="II956">
        <f>IF($IZ956&gt;=45,INDEX($GO:$GO,$IY956+45),"")</f>
      </c>
      <c r="IJ956">
        <f>IF($IZ956&gt;=46,INDEX($GO:$GO,$IY956+46),"")</f>
      </c>
      <c r="IK956">
        <f>IF($IZ956&gt;=47,INDEX($GO:$GO,$IY956+47),"")</f>
      </c>
      <c r="IL956">
        <f>IF($IZ956&gt;=48,INDEX($GO:$GO,$IY956+48),"")</f>
      </c>
      <c r="IM956">
        <f>IF($IZ956&gt;=49,INDEX($GO:$GO,$IY956+49),"")</f>
      </c>
      <c r="IN956">
        <f>IF($IZ956&gt;=50,INDEX($GO:$GO,$IY956+50),"")</f>
      </c>
      <c r="IO956">
        <f>IF($IZ956&gt;=51,INDEX($GO:$GO,$IY956+51),"")</f>
      </c>
      <c r="IP956">
        <f>IF($IZ956&gt;=52,INDEX($GO:$GO,$IY956+52),"")</f>
      </c>
      <c r="IQ956">
        <f>IF($IZ956&gt;=53,INDEX($GO:$GO,$IY956+53),"")</f>
      </c>
      <c r="IR956">
        <f>IF($IZ956&gt;=54,INDEX($GO:$GO,$IY956+54),"")</f>
      </c>
      <c r="IS956">
        <f>IF($IZ956&gt;=55,INDEX($GO:$GO,$IY956+55),"")</f>
      </c>
      <c r="IT956">
        <f>IF($IZ956&gt;=56,INDEX($GO:$GO,$IY956+56),"")</f>
      </c>
      <c r="IU956">
        <f>IF($IZ956&gt;=57,INDEX($GO:$GO,$IY956+57),"")</f>
      </c>
      <c r="IV956">
        <f>IF($IZ956&gt;=58,INDEX($GO:$GO,$IY956+58),"")</f>
      </c>
      <c r="IW956">
        <f>IF($IZ956&gt;=59,INDEX($GO:$GO,$IY956+59),"")</f>
      </c>
      <c r="IX956">
        <f>IF($IZ956&gt;=60,INDEX($GO:$GO,$IY956+60),"")</f>
      </c>
      <c r="IY956">
        <f>IFERROR(MATCH($GN956,$GO$2:$GO$827,0)+1,0)</f>
      </c>
      <c r="IZ956">
        <f>IFERROR(INDEX($GP$2:$GP$827,MATCH($GN956,$GO$2:$GO$827,0)),0)</f>
      </c>
      <c r="JA956" t="s">
        <v>23</v>
      </c>
      <c r="JB956" t="s">
        <v>23</v>
      </c>
    </row>
    <row r="957" spans="1:262" x14ac:dyDescent="0.25">
      <c r="F957" s="1"/>
      <c r="G957" s="1"/>
      <c r="H957" s="1"/>
      <c r="I957" s="1"/>
      <c r="J957" s="1">
        <f>IFERROR(IF(FIND(" - ",$F957)&gt;0,MID($F957,FIND(" - ",$F957)+3,LEN($F957)),""),"")</f>
      </c>
      <c r="L957" s="1"/>
      <c r="N957" t="s">
        <v>23</v>
      </c>
      <c r="P957">
        <f>IF(OR($N957="",$O957=""),"",IFERROR($N957/$O957,0))</f>
      </c>
      <c r="Q957">
        <f>IF($N957="","",
IF($G957="","",
IF(ISNUMBER(SEARCH("exempt",LOWER($G957))),0,
$N957*(VALUE(SUBSTITUTE($G957,"%",""))/100))))</f>
      </c>
      <c r="W957">
        <f>IF($N957="","",
SUM($N957,$Q957,$U957,$R957,$T957)-
IF($V957="",0,VALUE($V957)))</f>
      </c>
      <c r="AE957" t="s">
        <v>2280</v>
      </c>
      <c r="AM957">
        <f>IFERROR(LEFT($F957,FIND(" - ",$F957)-1),$F957)</f>
      </c>
      <c r="AP957">
        <f>IF($CE957&gt;=1,INDEX($AN:$AN,$CD957+1),"")</f>
      </c>
      <c r="AQ957">
        <f>IF($CE957&gt;=2,INDEX($AN:$AN,$CD957+2),"")</f>
      </c>
      <c r="AR957">
        <f>IF($CE957&gt;=3,INDEX($AN:$AN,$CD957+3),"")</f>
      </c>
      <c r="AS957">
        <f>IF($CE957&gt;=4,INDEX($AN:$AN,$CD957+4),"")</f>
      </c>
      <c r="AT957">
        <f>IF($CE957&gt;=5,INDEX($AN:$AN,$CD957+5),"")</f>
      </c>
      <c r="AU957">
        <f>IF($CE957&gt;=6,INDEX($AN:$AN,$CD957+6),"")</f>
      </c>
      <c r="AV957">
        <f>IF($CE957&gt;=7,INDEX($AN:$AN,$CD957+7),"")</f>
      </c>
      <c r="AW957">
        <f>IF($CE957&gt;=8,INDEX($AN:$AN,$CD957+8),"")</f>
      </c>
      <c r="AX957">
        <f>IF($CE957&gt;=9,INDEX($AN:$AN,$CD957+9),"")</f>
      </c>
      <c r="AY957">
        <f>IF($CE957&gt;=10,INDEX($AN:$AN,$CD957+10),"")</f>
      </c>
      <c r="AZ957">
        <f>IF($CE957&gt;=11,INDEX($AN:$AN,$CD957+11),"")</f>
      </c>
      <c r="BA957">
        <f>IF($CE957&gt;=12,INDEX($AN:$AN,$CD957+12),"")</f>
      </c>
      <c r="BB957">
        <f>IF($CE957&gt;=13,INDEX($AN:$AN,$CD957+13),"")</f>
      </c>
      <c r="BC957">
        <f>IF($CE957&gt;=14,INDEX($AN:$AN,$CD957+14),"")</f>
      </c>
      <c r="BD957">
        <f>IF($CE957&gt;=15,INDEX($AN:$AN,$CD957+15),"")</f>
      </c>
      <c r="BE957">
        <f>IF($CE957&gt;=16,INDEX($AN:$AN,$CD957+16),"")</f>
      </c>
      <c r="BF957">
        <f>IF($CE957&gt;=17,INDEX($AN:$AN,$CD957+17),"")</f>
      </c>
      <c r="BG957">
        <f>IF($CE957&gt;=18,INDEX($AN:$AN,$CD957+18),"")</f>
      </c>
      <c r="BH957">
        <f>IF($CE957&gt;=19,INDEX($AN:$AN,$CD957+19),"")</f>
      </c>
      <c r="BI957">
        <f>IF($CE957&gt;=20,INDEX($AN:$AN,$CD957+20),"")</f>
      </c>
      <c r="BJ957">
        <f>IF($CE957&gt;=21,INDEX($AN:$AN,$CD957+21),"")</f>
      </c>
      <c r="BK957">
        <f>IF($CE957&gt;=22,INDEX($AN:$AN,$CD957+22),"")</f>
      </c>
      <c r="BL957">
        <f>IF($CE957&gt;=23,INDEX($AN:$AN,$CD957+23),"")</f>
      </c>
      <c r="BM957">
        <f>IF($CE957&gt;=24,INDEX($AN:$AN,$CD957+24),"")</f>
      </c>
      <c r="BN957">
        <f>IF($CE957&gt;=25,INDEX($AN:$AN,$CD957+25),"")</f>
      </c>
      <c r="BO957">
        <f>IF($CE957&gt;=26,INDEX($AN:$AN,$CD957+26),"")</f>
      </c>
      <c r="BP957">
        <f>IF($CE957&gt;=27,INDEX($AN:$AN,$CD957+27),"")</f>
      </c>
      <c r="BQ957">
        <f>IF($CE957&gt;=28,INDEX($AN:$AN,$CD957+28),"")</f>
      </c>
      <c r="BR957">
        <f>IF($CE957&gt;=29,INDEX($AN:$AN,$CD957+29),"")</f>
      </c>
      <c r="BS957">
        <f>IF($CE957&gt;=30,INDEX($AN:$AN,$CD957+30),"")</f>
      </c>
      <c r="BT957">
        <f>IF($CE957&gt;=31,INDEX($AN:$AN,$CD957+31),"")</f>
      </c>
      <c r="BU957">
        <f>IF($CE957&gt;=32,INDEX($AN:$AN,$CD957+32),"")</f>
      </c>
      <c r="BV957">
        <f>IF($CE957&gt;=33,INDEX($AN:$AN,$CD957+33),"")</f>
      </c>
      <c r="BW957">
        <f>IF($CE957&gt;=34,INDEX($AN:$AN,$CD957+34),"")</f>
      </c>
      <c r="BX957">
        <f>IF($CE957&gt;=35,INDEX($AN:$AN,$CD957+35),"")</f>
      </c>
      <c r="BY957">
        <f>IF($CE957&gt;=36,INDEX($AN:$AN,$CD957+36),"")</f>
      </c>
      <c r="BZ957">
        <f>IF($CE957&gt;=37,INDEX($AN:$AN,$CD957+37),"")</f>
      </c>
      <c r="CA957">
        <f>IF($CE957&gt;=38,INDEX($AN:$AN,$CD957+38),"")</f>
      </c>
      <c r="CB957">
        <f>IF($CE957&gt;=39,INDEX($AN:$AN,$CD957+39),"")</f>
      </c>
      <c r="CC957">
        <f>IF($CE957&gt;=40,INDEX($AN:$AN,$CD957+40),"")</f>
      </c>
      <c r="CD957">
        <f>IFERROR(MATCH($AM957,$AN$2:$AN$133,0)+1,0)</f>
      </c>
      <c r="CE957">
        <f>IFERROR(INDEX($AO$2:$AO$133,MATCH($AM957,$AN$2:$AN$133,0)),0)</f>
      </c>
      <c r="CF957">
        <f>IFERROR(LEFT($K957,FIND(" - ",$K957)-1),$K957)</f>
      </c>
      <c r="CG957" t="s">
        <v>2281</v>
      </c>
      <c r="CH957">
        <v>1</v>
      </c>
      <c r="CI957">
        <f>IF($DD957&gt;=1,INDEX($CG:$CG,$DC957+1),"")</f>
      </c>
      <c r="CJ957">
        <f>IF($DD957&gt;=2,INDEX($CG:$CG,$DC957+2),"")</f>
      </c>
      <c r="CK957">
        <f>IF($DD957&gt;=3,INDEX($CG:$CG,$DC957+3),"")</f>
      </c>
      <c r="CL957">
        <f>IF($DD957&gt;=4,INDEX($CG:$CG,$DC957+4),"")</f>
      </c>
      <c r="CM957">
        <f>IF($DD957&gt;=5,INDEX($CG:$CG,$DC957+5),"")</f>
      </c>
      <c r="CN957">
        <f>IF($DD957&gt;=6,INDEX($CG:$CG,$DC957+6),"")</f>
      </c>
      <c r="CO957">
        <f>IF($DD957&gt;=7,INDEX($CG:$CG,$DC957+7),"")</f>
      </c>
      <c r="CP957">
        <f>IF($DD957&gt;=8,INDEX($CG:$CG,$DC957+8),"")</f>
      </c>
      <c r="CQ957">
        <f>IF($DD957&gt;=9,INDEX($CG:$CG,$DC957+9),"")</f>
      </c>
      <c r="CR957">
        <f>IF($DD957&gt;=10,INDEX($CG:$CG,$DC957+10),"")</f>
      </c>
      <c r="CS957">
        <f>IF($DD957&gt;=11,INDEX($CG:$CG,$DC957+11),"")</f>
      </c>
      <c r="CT957">
        <f>IF($DD957&gt;=12,INDEX($CG:$CG,$DC957+12),"")</f>
      </c>
      <c r="CU957">
        <f>IF($DD957&gt;=13,INDEX($CG:$CG,$DC957+13),"")</f>
      </c>
      <c r="CV957">
        <f>IF($DD957&gt;=14,INDEX($CG:$CG,$DC957+14),"")</f>
      </c>
      <c r="CW957">
        <f>IF($DD957&gt;=15,INDEX($CG:$CG,$DC957+15),"")</f>
      </c>
      <c r="CX957">
        <f>IF($DD957&gt;=16,INDEX($CG:$CG,$DC957+16),"")</f>
      </c>
      <c r="CY957">
        <f>IF($DD957&gt;=17,INDEX($CG:$CG,$DC957+17),"")</f>
      </c>
      <c r="CZ957">
        <f>IF($DD957&gt;=18,INDEX($CG:$CG,$DC957+18),"")</f>
      </c>
      <c r="DA957">
        <f>IF($DD957&gt;=19,INDEX($CG:$CG,$DC957+19),"")</f>
      </c>
      <c r="DB957">
        <f>IF($DD957&gt;=20,INDEX($CG:$CG,$DC957+20),"")</f>
      </c>
      <c r="DC957">
        <f>IFERROR(MATCH($CF957,$CG$2:$CG$1558,0)+1,0)</f>
      </c>
      <c r="DD957">
        <f>IFERROR(INDEX($CH$2:$CH$1558,MATCH($CF957,$CG$2:$CG$1558,0)),0)</f>
      </c>
      <c r="DE957">
        <f>IFERROR(INDEX($AL:$AL,MATCH($G957,$AK:$AK,0))&amp;"","")</f>
      </c>
      <c r="DI957">
        <f>IF($GL957&gt;=1,INDEX($DF:$DF,$GK957+1),"")</f>
      </c>
      <c r="DJ957">
        <f>IF($GL957&gt;=2,INDEX($DF:$DF,$GK957+2),"")</f>
      </c>
      <c r="DK957">
        <f>IF($GL957&gt;=3,INDEX($DF:$DF,$GK957+3),"")</f>
      </c>
      <c r="DL957">
        <f>IF($GL957&gt;=4,INDEX($DF:$DF,$GK957+4),"")</f>
      </c>
      <c r="DM957">
        <f>IF($GL957&gt;=5,INDEX($DF:$DF,$GK957+5),"")</f>
      </c>
      <c r="DN957">
        <f>IF($GL957&gt;=6,INDEX($DF:$DF,$GK957+6),"")</f>
      </c>
      <c r="DO957">
        <f>IF($GL957&gt;=7,INDEX($DF:$DF,$GK957+7),"")</f>
      </c>
      <c r="DP957">
        <f>IF($GL957&gt;=8,INDEX($DF:$DF,$GK957+8),"")</f>
      </c>
      <c r="DQ957">
        <f>IF($GL957&gt;=9,INDEX($DF:$DF,$GK957+9),"")</f>
      </c>
      <c r="DR957">
        <f>IF($GL957&gt;=10,INDEX($DF:$DF,$GK957+10),"")</f>
      </c>
      <c r="DS957">
        <f>IF($GL957&gt;=11,INDEX($DF:$DF,$GK957+11),"")</f>
      </c>
      <c r="DT957">
        <f>IF($GL957&gt;=12,INDEX($DF:$DF,$GK957+12),"")</f>
      </c>
      <c r="DU957">
        <f>IF($GL957&gt;=13,INDEX($DF:$DF,$GK957+13),"")</f>
      </c>
      <c r="DV957">
        <f>IF($GL957&gt;=14,INDEX($DF:$DF,$GK957+14),"")</f>
      </c>
      <c r="DW957">
        <f>IF($GL957&gt;=15,INDEX($DF:$DF,$GK957+15),"")</f>
      </c>
      <c r="DX957">
        <f>IF($GL957&gt;=16,INDEX($DF:$DF,$GK957+16),"")</f>
      </c>
      <c r="DY957">
        <f>IF($GL957&gt;=17,INDEX($DF:$DF,$GK957+17),"")</f>
      </c>
      <c r="DZ957">
        <f>IF($GL957&gt;=18,INDEX($DF:$DF,$GK957+18),"")</f>
      </c>
      <c r="EA957">
        <f>IF($GL957&gt;=19,INDEX($DF:$DF,$GK957+19),"")</f>
      </c>
      <c r="EB957">
        <f>IF($GL957&gt;=20,INDEX($DF:$DF,$GK957+20),"")</f>
      </c>
      <c r="EC957">
        <f>IF($GL957&gt;=21,INDEX($DF:$DF,$GK957+21),"")</f>
      </c>
      <c r="ED957">
        <f>IF($GL957&gt;=22,INDEX($DF:$DF,$GK957+22),"")</f>
      </c>
      <c r="EE957">
        <f>IF($GL957&gt;=23,INDEX($DF:$DF,$GK957+23),"")</f>
      </c>
      <c r="EF957">
        <f>IF($GL957&gt;=24,INDEX($DF:$DF,$GK957+24),"")</f>
      </c>
      <c r="EG957">
        <f>IF($GL957&gt;=25,INDEX($DF:$DF,$GK957+25),"")</f>
      </c>
      <c r="EH957">
        <f>IF($GL957&gt;=26,INDEX($DF:$DF,$GK957+26),"")</f>
      </c>
      <c r="EI957">
        <f>IF($GL957&gt;=27,INDEX($DF:$DF,$GK957+27),"")</f>
      </c>
      <c r="EJ957">
        <f>IF($GL957&gt;=28,INDEX($DF:$DF,$GK957+28),"")</f>
      </c>
      <c r="EK957">
        <f>IF($GL957&gt;=29,INDEX($DF:$DF,$GK957+29),"")</f>
      </c>
      <c r="EL957">
        <f>IF($GL957&gt;=30,INDEX($DF:$DF,$GK957+30),"")</f>
      </c>
      <c r="EM957">
        <f>IF($GL957&gt;=31,INDEX($DF:$DF,$GK957+31),"")</f>
      </c>
      <c r="EN957">
        <f>IF($GL957&gt;=32,INDEX($DF:$DF,$GK957+32),"")</f>
      </c>
      <c r="EO957">
        <f>IF($GL957&gt;=33,INDEX($DF:$DF,$GK957+33),"")</f>
      </c>
      <c r="EP957">
        <f>IF($GL957&gt;=34,INDEX($DF:$DF,$GK957+34),"")</f>
      </c>
      <c r="EQ957">
        <f>IF($GL957&gt;=35,INDEX($DF:$DF,$GK957+35),"")</f>
      </c>
      <c r="ER957">
        <f>IF($GL957&gt;=36,INDEX($DF:$DF,$GK957+36),"")</f>
      </c>
      <c r="ES957">
        <f>IF($GL957&gt;=37,INDEX($DF:$DF,$GK957+37),"")</f>
      </c>
      <c r="ET957">
        <f>IF($GL957&gt;=38,INDEX($DF:$DF,$GK957+38),"")</f>
      </c>
      <c r="EU957">
        <f>IF($GL957&gt;=39,INDEX($DF:$DF,$GK957+39),"")</f>
      </c>
      <c r="EV957">
        <f>IF($GL957&gt;=40,INDEX($DF:$DF,$GK957+40),"")</f>
      </c>
      <c r="EW957">
        <f>IF($GL957&gt;=1,INDEX($DG:$DG,$GK957+1),"")</f>
      </c>
      <c r="EX957">
        <f>IF($GL957&gt;=2,INDEX($DG:$DG,$GK957+2),"")</f>
      </c>
      <c r="EY957">
        <f>IF($GL957&gt;=3,INDEX($DG:$DG,$GK957+3),"")</f>
      </c>
      <c r="EZ957">
        <f>IF($GL957&gt;=4,INDEX($DG:$DG,$GK957+4),"")</f>
      </c>
      <c r="FA957">
        <f>IF($GL957&gt;=5,INDEX($DG:$DG,$GK957+5),"")</f>
      </c>
      <c r="FB957">
        <f>IF($GL957&gt;=6,INDEX($DG:$DG,$GK957+6),"")</f>
      </c>
      <c r="FC957">
        <f>IF($GL957&gt;=7,INDEX($DG:$DG,$GK957+7),"")</f>
      </c>
      <c r="FD957">
        <f>IF($GL957&gt;=8,INDEX($DG:$DG,$GK957+8),"")</f>
      </c>
      <c r="FE957">
        <f>IF($GL957&gt;=9,INDEX($DG:$DG,$GK957+9),"")</f>
      </c>
      <c r="FF957">
        <f>IF($GL957&gt;=10,INDEX($DG:$DG,$GK957+10),"")</f>
      </c>
      <c r="FG957">
        <f>IF($GL957&gt;=11,INDEX($DG:$DG,$GK957+11),"")</f>
      </c>
      <c r="FH957">
        <f>IF($GL957&gt;=12,INDEX($DG:$DG,$GK957+12),"")</f>
      </c>
      <c r="FI957">
        <f>IF($GL957&gt;=13,INDEX($DG:$DG,$GK957+13),"")</f>
      </c>
      <c r="FJ957">
        <f>IF($GL957&gt;=14,INDEX($DG:$DG,$GK957+14),"")</f>
      </c>
      <c r="FK957">
        <f>IF($GL957&gt;=15,INDEX($DG:$DG,$GK957+15),"")</f>
      </c>
      <c r="FL957">
        <f>IF($GL957&gt;=16,INDEX($DG:$DG,$GK957+16),"")</f>
      </c>
      <c r="FM957">
        <f>IF($GL957&gt;=17,INDEX($DG:$DG,$GK957+17),"")</f>
      </c>
      <c r="FN957">
        <f>IF($GL957&gt;=18,INDEX($DG:$DG,$GK957+18),"")</f>
      </c>
      <c r="FO957">
        <f>IF($GL957&gt;=19,INDEX($DG:$DG,$GK957+19),"")</f>
      </c>
      <c r="FP957">
        <f>IF($GL957&gt;=20,INDEX($DG:$DG,$GK957+20),"")</f>
      </c>
      <c r="FQ957">
        <f>IF($GL957&gt;=21,INDEX($DG:$DG,$GK957+21),"")</f>
      </c>
      <c r="FR957">
        <f>IF($GL957&gt;=22,INDEX($DG:$DG,$GK957+22),"")</f>
      </c>
      <c r="FS957">
        <f>IF($GL957&gt;=23,INDEX($DG:$DG,$GK957+23),"")</f>
      </c>
      <c r="FT957">
        <f>IF($GL957&gt;=24,INDEX($DG:$DG,$GK957+24),"")</f>
      </c>
      <c r="FU957">
        <f>IF($GL957&gt;=25,INDEX($DG:$DG,$GK957+25),"")</f>
      </c>
      <c r="FV957">
        <f>IF($GL957&gt;=26,INDEX($DG:$DG,$GK957+26),"")</f>
      </c>
      <c r="FW957">
        <f>IF($GL957&gt;=27,INDEX($DG:$DG,$GK957+27),"")</f>
      </c>
      <c r="FX957">
        <f>IF($GL957&gt;=28,INDEX($DG:$DG,$GK957+28),"")</f>
      </c>
      <c r="FY957">
        <f>IF($GL957&gt;=29,INDEX($DG:$DG,$GK957+29),"")</f>
      </c>
      <c r="FZ957">
        <f>IF($GL957&gt;=30,INDEX($DG:$DG,$GK957+30),"")</f>
      </c>
      <c r="GA957">
        <f>IF($GL957&gt;=31,INDEX($DG:$DG,$GK957+31),"")</f>
      </c>
      <c r="GB957">
        <f>IF($GL957&gt;=32,INDEX($DG:$DG,$GK957+32),"")</f>
      </c>
      <c r="GC957">
        <f>IF($GL957&gt;=33,INDEX($DG:$DG,$GK957+33),"")</f>
      </c>
      <c r="GD957">
        <f>IF($GL957&gt;=34,INDEX($DG:$DG,$GK957+34),"")</f>
      </c>
      <c r="GE957">
        <f>IF($GL957&gt;=35,INDEX($DG:$DG,$GK957+35),"")</f>
      </c>
      <c r="GF957">
        <f>IF($GL957&gt;=36,INDEX($DG:$DG,$GK957+36),"")</f>
      </c>
      <c r="GG957">
        <f>IF($GL957&gt;=37,INDEX($DG:$DG,$GK957+37),"")</f>
      </c>
      <c r="GH957">
        <f>IF($GL957&gt;=38,INDEX($DG:$DG,$GK957+38),"")</f>
      </c>
      <c r="GI957">
        <f>IF($GL957&gt;=39,INDEX($DG:$DG,$GK957+39),"")</f>
      </c>
      <c r="GJ957">
        <f>IF($GL957&gt;=40,INDEX($DG:$DG,$GK957+40),"")</f>
      </c>
      <c r="GK957">
        <f>IFERROR(MATCH($DE957,$DF$2:$DF$166,0)+1,0)</f>
      </c>
      <c r="GL957">
        <f>IFERROR(INDEX($DH$2:$DH$166,MATCH($DE957,$DF$2:$DF$166,0)),0)</f>
      </c>
      <c r="GM957">
        <f>IFERROR(MATCH($H957,$DI$957:$EV$957,0),0)</f>
      </c>
      <c r="GN957">
        <f>IF($GM957&gt;0,INDEX($EW$957:$GJ$957,$GM957),"")</f>
      </c>
      <c r="GQ957">
        <f>IF($IZ957&gt;=1,INDEX($GO:$GO,$IY957+1),"")</f>
      </c>
      <c r="GR957">
        <f>IF($IZ957&gt;=2,INDEX($GO:$GO,$IY957+2),"")</f>
      </c>
      <c r="GS957">
        <f>IF($IZ957&gt;=3,INDEX($GO:$GO,$IY957+3),"")</f>
      </c>
      <c r="GT957">
        <f>IF($IZ957&gt;=4,INDEX($GO:$GO,$IY957+4),"")</f>
      </c>
      <c r="GU957">
        <f>IF($IZ957&gt;=5,INDEX($GO:$GO,$IY957+5),"")</f>
      </c>
      <c r="GV957">
        <f>IF($IZ957&gt;=6,INDEX($GO:$GO,$IY957+6),"")</f>
      </c>
      <c r="GW957">
        <f>IF($IZ957&gt;=7,INDEX($GO:$GO,$IY957+7),"")</f>
      </c>
      <c r="GX957">
        <f>IF($IZ957&gt;=8,INDEX($GO:$GO,$IY957+8),"")</f>
      </c>
      <c r="GY957">
        <f>IF($IZ957&gt;=9,INDEX($GO:$GO,$IY957+9),"")</f>
      </c>
      <c r="GZ957">
        <f>IF($IZ957&gt;=10,INDEX($GO:$GO,$IY957+10),"")</f>
      </c>
      <c r="HA957">
        <f>IF($IZ957&gt;=11,INDEX($GO:$GO,$IY957+11),"")</f>
      </c>
      <c r="HB957">
        <f>IF($IZ957&gt;=12,INDEX($GO:$GO,$IY957+12),"")</f>
      </c>
      <c r="HC957">
        <f>IF($IZ957&gt;=13,INDEX($GO:$GO,$IY957+13),"")</f>
      </c>
      <c r="HD957">
        <f>IF($IZ957&gt;=14,INDEX($GO:$GO,$IY957+14),"")</f>
      </c>
      <c r="HE957">
        <f>IF($IZ957&gt;=15,INDEX($GO:$GO,$IY957+15),"")</f>
      </c>
      <c r="HF957">
        <f>IF($IZ957&gt;=16,INDEX($GO:$GO,$IY957+16),"")</f>
      </c>
      <c r="HG957">
        <f>IF($IZ957&gt;=17,INDEX($GO:$GO,$IY957+17),"")</f>
      </c>
      <c r="HH957">
        <f>IF($IZ957&gt;=18,INDEX($GO:$GO,$IY957+18),"")</f>
      </c>
      <c r="HI957">
        <f>IF($IZ957&gt;=19,INDEX($GO:$GO,$IY957+19),"")</f>
      </c>
      <c r="HJ957">
        <f>IF($IZ957&gt;=20,INDEX($GO:$GO,$IY957+20),"")</f>
      </c>
      <c r="HK957">
        <f>IF($IZ957&gt;=21,INDEX($GO:$GO,$IY957+21),"")</f>
      </c>
      <c r="HL957">
        <f>IF($IZ957&gt;=22,INDEX($GO:$GO,$IY957+22),"")</f>
      </c>
      <c r="HM957">
        <f>IF($IZ957&gt;=23,INDEX($GO:$GO,$IY957+23),"")</f>
      </c>
      <c r="HN957">
        <f>IF($IZ957&gt;=24,INDEX($GO:$GO,$IY957+24),"")</f>
      </c>
      <c r="HO957">
        <f>IF($IZ957&gt;=25,INDEX($GO:$GO,$IY957+25),"")</f>
      </c>
      <c r="HP957">
        <f>IF($IZ957&gt;=26,INDEX($GO:$GO,$IY957+26),"")</f>
      </c>
      <c r="HQ957">
        <f>IF($IZ957&gt;=27,INDEX($GO:$GO,$IY957+27),"")</f>
      </c>
      <c r="HR957">
        <f>IF($IZ957&gt;=28,INDEX($GO:$GO,$IY957+28),"")</f>
      </c>
      <c r="HS957">
        <f>IF($IZ957&gt;=29,INDEX($GO:$GO,$IY957+29),"")</f>
      </c>
      <c r="HT957">
        <f>IF($IZ957&gt;=30,INDEX($GO:$GO,$IY957+30),"")</f>
      </c>
      <c r="HU957">
        <f>IF($IZ957&gt;=31,INDEX($GO:$GO,$IY957+31),"")</f>
      </c>
      <c r="HV957">
        <f>IF($IZ957&gt;=32,INDEX($GO:$GO,$IY957+32),"")</f>
      </c>
      <c r="HW957">
        <f>IF($IZ957&gt;=33,INDEX($GO:$GO,$IY957+33),"")</f>
      </c>
      <c r="HX957">
        <f>IF($IZ957&gt;=34,INDEX($GO:$GO,$IY957+34),"")</f>
      </c>
      <c r="HY957">
        <f>IF($IZ957&gt;=35,INDEX($GO:$GO,$IY957+35),"")</f>
      </c>
      <c r="HZ957">
        <f>IF($IZ957&gt;=36,INDEX($GO:$GO,$IY957+36),"")</f>
      </c>
      <c r="IA957">
        <f>IF($IZ957&gt;=37,INDEX($GO:$GO,$IY957+37),"")</f>
      </c>
      <c r="IB957">
        <f>IF($IZ957&gt;=38,INDEX($GO:$GO,$IY957+38),"")</f>
      </c>
      <c r="IC957">
        <f>IF($IZ957&gt;=39,INDEX($GO:$GO,$IY957+39),"")</f>
      </c>
      <c r="ID957">
        <f>IF($IZ957&gt;=40,INDEX($GO:$GO,$IY957+40),"")</f>
      </c>
      <c r="IE957">
        <f>IF($IZ957&gt;=41,INDEX($GO:$GO,$IY957+41),"")</f>
      </c>
      <c r="IF957">
        <f>IF($IZ957&gt;=42,INDEX($GO:$GO,$IY957+42),"")</f>
      </c>
      <c r="IG957">
        <f>IF($IZ957&gt;=43,INDEX($GO:$GO,$IY957+43),"")</f>
      </c>
      <c r="IH957">
        <f>IF($IZ957&gt;=44,INDEX($GO:$GO,$IY957+44),"")</f>
      </c>
      <c r="II957">
        <f>IF($IZ957&gt;=45,INDEX($GO:$GO,$IY957+45),"")</f>
      </c>
      <c r="IJ957">
        <f>IF($IZ957&gt;=46,INDEX($GO:$GO,$IY957+46),"")</f>
      </c>
      <c r="IK957">
        <f>IF($IZ957&gt;=47,INDEX($GO:$GO,$IY957+47),"")</f>
      </c>
      <c r="IL957">
        <f>IF($IZ957&gt;=48,INDEX($GO:$GO,$IY957+48),"")</f>
      </c>
      <c r="IM957">
        <f>IF($IZ957&gt;=49,INDEX($GO:$GO,$IY957+49),"")</f>
      </c>
      <c r="IN957">
        <f>IF($IZ957&gt;=50,INDEX($GO:$GO,$IY957+50),"")</f>
      </c>
      <c r="IO957">
        <f>IF($IZ957&gt;=51,INDEX($GO:$GO,$IY957+51),"")</f>
      </c>
      <c r="IP957">
        <f>IF($IZ957&gt;=52,INDEX($GO:$GO,$IY957+52),"")</f>
      </c>
      <c r="IQ957">
        <f>IF($IZ957&gt;=53,INDEX($GO:$GO,$IY957+53),"")</f>
      </c>
      <c r="IR957">
        <f>IF($IZ957&gt;=54,INDEX($GO:$GO,$IY957+54),"")</f>
      </c>
      <c r="IS957">
        <f>IF($IZ957&gt;=55,INDEX($GO:$GO,$IY957+55),"")</f>
      </c>
      <c r="IT957">
        <f>IF($IZ957&gt;=56,INDEX($GO:$GO,$IY957+56),"")</f>
      </c>
      <c r="IU957">
        <f>IF($IZ957&gt;=57,INDEX($GO:$GO,$IY957+57),"")</f>
      </c>
      <c r="IV957">
        <f>IF($IZ957&gt;=58,INDEX($GO:$GO,$IY957+58),"")</f>
      </c>
      <c r="IW957">
        <f>IF($IZ957&gt;=59,INDEX($GO:$GO,$IY957+59),"")</f>
      </c>
      <c r="IX957">
        <f>IF($IZ957&gt;=60,INDEX($GO:$GO,$IY957+60),"")</f>
      </c>
      <c r="IY957">
        <f>IFERROR(MATCH($GN957,$GO$2:$GO$827,0)+1,0)</f>
      </c>
      <c r="IZ957">
        <f>IFERROR(INDEX($GP$2:$GP$827,MATCH($GN957,$GO$2:$GO$827,0)),0)</f>
      </c>
      <c r="JA957" t="s">
        <v>23</v>
      </c>
      <c r="JB957" t="s">
        <v>23</v>
      </c>
    </row>
    <row r="958" spans="1:262" x14ac:dyDescent="0.25">
      <c r="F958" s="1"/>
      <c r="G958" s="1"/>
      <c r="H958" s="1"/>
      <c r="I958" s="1"/>
      <c r="J958" s="1">
        <f>IFERROR(IF(FIND(" - ",$F958)&gt;0,MID($F958,FIND(" - ",$F958)+3,LEN($F958)),""),"")</f>
      </c>
      <c r="L958" s="1"/>
      <c r="N958" t="s">
        <v>23</v>
      </c>
      <c r="P958">
        <f>IF(OR($N958="",$O958=""),"",IFERROR($N958/$O958,0))</f>
      </c>
      <c r="Q958">
        <f>IF($N958="","",
IF($G958="","",
IF(ISNUMBER(SEARCH("exempt",LOWER($G958))),0,
$N958*(VALUE(SUBSTITUTE($G958,"%",""))/100))))</f>
      </c>
      <c r="W958">
        <f>IF($N958="","",
SUM($N958,$Q958,$U958,$R958,$T958)-
IF($V958="",0,VALUE($V958)))</f>
      </c>
      <c r="AE958" t="s">
        <v>2282</v>
      </c>
      <c r="AM958">
        <f>IFERROR(LEFT($F958,FIND(" - ",$F958)-1),$F958)</f>
      </c>
      <c r="AP958">
        <f>IF($CE958&gt;=1,INDEX($AN:$AN,$CD958+1),"")</f>
      </c>
      <c r="AQ958">
        <f>IF($CE958&gt;=2,INDEX($AN:$AN,$CD958+2),"")</f>
      </c>
      <c r="AR958">
        <f>IF($CE958&gt;=3,INDEX($AN:$AN,$CD958+3),"")</f>
      </c>
      <c r="AS958">
        <f>IF($CE958&gt;=4,INDEX($AN:$AN,$CD958+4),"")</f>
      </c>
      <c r="AT958">
        <f>IF($CE958&gt;=5,INDEX($AN:$AN,$CD958+5),"")</f>
      </c>
      <c r="AU958">
        <f>IF($CE958&gt;=6,INDEX($AN:$AN,$CD958+6),"")</f>
      </c>
      <c r="AV958">
        <f>IF($CE958&gt;=7,INDEX($AN:$AN,$CD958+7),"")</f>
      </c>
      <c r="AW958">
        <f>IF($CE958&gt;=8,INDEX($AN:$AN,$CD958+8),"")</f>
      </c>
      <c r="AX958">
        <f>IF($CE958&gt;=9,INDEX($AN:$AN,$CD958+9),"")</f>
      </c>
      <c r="AY958">
        <f>IF($CE958&gt;=10,INDEX($AN:$AN,$CD958+10),"")</f>
      </c>
      <c r="AZ958">
        <f>IF($CE958&gt;=11,INDEX($AN:$AN,$CD958+11),"")</f>
      </c>
      <c r="BA958">
        <f>IF($CE958&gt;=12,INDEX($AN:$AN,$CD958+12),"")</f>
      </c>
      <c r="BB958">
        <f>IF($CE958&gt;=13,INDEX($AN:$AN,$CD958+13),"")</f>
      </c>
      <c r="BC958">
        <f>IF($CE958&gt;=14,INDEX($AN:$AN,$CD958+14),"")</f>
      </c>
      <c r="BD958">
        <f>IF($CE958&gt;=15,INDEX($AN:$AN,$CD958+15),"")</f>
      </c>
      <c r="BE958">
        <f>IF($CE958&gt;=16,INDEX($AN:$AN,$CD958+16),"")</f>
      </c>
      <c r="BF958">
        <f>IF($CE958&gt;=17,INDEX($AN:$AN,$CD958+17),"")</f>
      </c>
      <c r="BG958">
        <f>IF($CE958&gt;=18,INDEX($AN:$AN,$CD958+18),"")</f>
      </c>
      <c r="BH958">
        <f>IF($CE958&gt;=19,INDEX($AN:$AN,$CD958+19),"")</f>
      </c>
      <c r="BI958">
        <f>IF($CE958&gt;=20,INDEX($AN:$AN,$CD958+20),"")</f>
      </c>
      <c r="BJ958">
        <f>IF($CE958&gt;=21,INDEX($AN:$AN,$CD958+21),"")</f>
      </c>
      <c r="BK958">
        <f>IF($CE958&gt;=22,INDEX($AN:$AN,$CD958+22),"")</f>
      </c>
      <c r="BL958">
        <f>IF($CE958&gt;=23,INDEX($AN:$AN,$CD958+23),"")</f>
      </c>
      <c r="BM958">
        <f>IF($CE958&gt;=24,INDEX($AN:$AN,$CD958+24),"")</f>
      </c>
      <c r="BN958">
        <f>IF($CE958&gt;=25,INDEX($AN:$AN,$CD958+25),"")</f>
      </c>
      <c r="BO958">
        <f>IF($CE958&gt;=26,INDEX($AN:$AN,$CD958+26),"")</f>
      </c>
      <c r="BP958">
        <f>IF($CE958&gt;=27,INDEX($AN:$AN,$CD958+27),"")</f>
      </c>
      <c r="BQ958">
        <f>IF($CE958&gt;=28,INDEX($AN:$AN,$CD958+28),"")</f>
      </c>
      <c r="BR958">
        <f>IF($CE958&gt;=29,INDEX($AN:$AN,$CD958+29),"")</f>
      </c>
      <c r="BS958">
        <f>IF($CE958&gt;=30,INDEX($AN:$AN,$CD958+30),"")</f>
      </c>
      <c r="BT958">
        <f>IF($CE958&gt;=31,INDEX($AN:$AN,$CD958+31),"")</f>
      </c>
      <c r="BU958">
        <f>IF($CE958&gt;=32,INDEX($AN:$AN,$CD958+32),"")</f>
      </c>
      <c r="BV958">
        <f>IF($CE958&gt;=33,INDEX($AN:$AN,$CD958+33),"")</f>
      </c>
      <c r="BW958">
        <f>IF($CE958&gt;=34,INDEX($AN:$AN,$CD958+34),"")</f>
      </c>
      <c r="BX958">
        <f>IF($CE958&gt;=35,INDEX($AN:$AN,$CD958+35),"")</f>
      </c>
      <c r="BY958">
        <f>IF($CE958&gt;=36,INDEX($AN:$AN,$CD958+36),"")</f>
      </c>
      <c r="BZ958">
        <f>IF($CE958&gt;=37,INDEX($AN:$AN,$CD958+37),"")</f>
      </c>
      <c r="CA958">
        <f>IF($CE958&gt;=38,INDEX($AN:$AN,$CD958+38),"")</f>
      </c>
      <c r="CB958">
        <f>IF($CE958&gt;=39,INDEX($AN:$AN,$CD958+39),"")</f>
      </c>
      <c r="CC958">
        <f>IF($CE958&gt;=40,INDEX($AN:$AN,$CD958+40),"")</f>
      </c>
      <c r="CD958">
        <f>IFERROR(MATCH($AM958,$AN$2:$AN$133,0)+1,0)</f>
      </c>
      <c r="CE958">
        <f>IFERROR(INDEX($AO$2:$AO$133,MATCH($AM958,$AN$2:$AN$133,0)),0)</f>
      </c>
      <c r="CF958">
        <f>IFERROR(LEFT($K958,FIND(" - ",$K958)-1),$K958)</f>
      </c>
      <c r="CG958" t="s">
        <v>206</v>
      </c>
      <c r="CI958">
        <f>IF($DD958&gt;=1,INDEX($CG:$CG,$DC958+1),"")</f>
      </c>
      <c r="CJ958">
        <f>IF($DD958&gt;=2,INDEX($CG:$CG,$DC958+2),"")</f>
      </c>
      <c r="CK958">
        <f>IF($DD958&gt;=3,INDEX($CG:$CG,$DC958+3),"")</f>
      </c>
      <c r="CL958">
        <f>IF($DD958&gt;=4,INDEX($CG:$CG,$DC958+4),"")</f>
      </c>
      <c r="CM958">
        <f>IF($DD958&gt;=5,INDEX($CG:$CG,$DC958+5),"")</f>
      </c>
      <c r="CN958">
        <f>IF($DD958&gt;=6,INDEX($CG:$CG,$DC958+6),"")</f>
      </c>
      <c r="CO958">
        <f>IF($DD958&gt;=7,INDEX($CG:$CG,$DC958+7),"")</f>
      </c>
      <c r="CP958">
        <f>IF($DD958&gt;=8,INDEX($CG:$CG,$DC958+8),"")</f>
      </c>
      <c r="CQ958">
        <f>IF($DD958&gt;=9,INDEX($CG:$CG,$DC958+9),"")</f>
      </c>
      <c r="CR958">
        <f>IF($DD958&gt;=10,INDEX($CG:$CG,$DC958+10),"")</f>
      </c>
      <c r="CS958">
        <f>IF($DD958&gt;=11,INDEX($CG:$CG,$DC958+11),"")</f>
      </c>
      <c r="CT958">
        <f>IF($DD958&gt;=12,INDEX($CG:$CG,$DC958+12),"")</f>
      </c>
      <c r="CU958">
        <f>IF($DD958&gt;=13,INDEX($CG:$CG,$DC958+13),"")</f>
      </c>
      <c r="CV958">
        <f>IF($DD958&gt;=14,INDEX($CG:$CG,$DC958+14),"")</f>
      </c>
      <c r="CW958">
        <f>IF($DD958&gt;=15,INDEX($CG:$CG,$DC958+15),"")</f>
      </c>
      <c r="CX958">
        <f>IF($DD958&gt;=16,INDEX($CG:$CG,$DC958+16),"")</f>
      </c>
      <c r="CY958">
        <f>IF($DD958&gt;=17,INDEX($CG:$CG,$DC958+17),"")</f>
      </c>
      <c r="CZ958">
        <f>IF($DD958&gt;=18,INDEX($CG:$CG,$DC958+18),"")</f>
      </c>
      <c r="DA958">
        <f>IF($DD958&gt;=19,INDEX($CG:$CG,$DC958+19),"")</f>
      </c>
      <c r="DB958">
        <f>IF($DD958&gt;=20,INDEX($CG:$CG,$DC958+20),"")</f>
      </c>
      <c r="DC958">
        <f>IFERROR(MATCH($CF958,$CG$2:$CG$1558,0)+1,0)</f>
      </c>
      <c r="DD958">
        <f>IFERROR(INDEX($CH$2:$CH$1558,MATCH($CF958,$CG$2:$CG$1558,0)),0)</f>
      </c>
      <c r="DE958">
        <f>IFERROR(INDEX($AL:$AL,MATCH($G958,$AK:$AK,0))&amp;"","")</f>
      </c>
      <c r="DI958">
        <f>IF($GL958&gt;=1,INDEX($DF:$DF,$GK958+1),"")</f>
      </c>
      <c r="DJ958">
        <f>IF($GL958&gt;=2,INDEX($DF:$DF,$GK958+2),"")</f>
      </c>
      <c r="DK958">
        <f>IF($GL958&gt;=3,INDEX($DF:$DF,$GK958+3),"")</f>
      </c>
      <c r="DL958">
        <f>IF($GL958&gt;=4,INDEX($DF:$DF,$GK958+4),"")</f>
      </c>
      <c r="DM958">
        <f>IF($GL958&gt;=5,INDEX($DF:$DF,$GK958+5),"")</f>
      </c>
      <c r="DN958">
        <f>IF($GL958&gt;=6,INDEX($DF:$DF,$GK958+6),"")</f>
      </c>
      <c r="DO958">
        <f>IF($GL958&gt;=7,INDEX($DF:$DF,$GK958+7),"")</f>
      </c>
      <c r="DP958">
        <f>IF($GL958&gt;=8,INDEX($DF:$DF,$GK958+8),"")</f>
      </c>
      <c r="DQ958">
        <f>IF($GL958&gt;=9,INDEX($DF:$DF,$GK958+9),"")</f>
      </c>
      <c r="DR958">
        <f>IF($GL958&gt;=10,INDEX($DF:$DF,$GK958+10),"")</f>
      </c>
      <c r="DS958">
        <f>IF($GL958&gt;=11,INDEX($DF:$DF,$GK958+11),"")</f>
      </c>
      <c r="DT958">
        <f>IF($GL958&gt;=12,INDEX($DF:$DF,$GK958+12),"")</f>
      </c>
      <c r="DU958">
        <f>IF($GL958&gt;=13,INDEX($DF:$DF,$GK958+13),"")</f>
      </c>
      <c r="DV958">
        <f>IF($GL958&gt;=14,INDEX($DF:$DF,$GK958+14),"")</f>
      </c>
      <c r="DW958">
        <f>IF($GL958&gt;=15,INDEX($DF:$DF,$GK958+15),"")</f>
      </c>
      <c r="DX958">
        <f>IF($GL958&gt;=16,INDEX($DF:$DF,$GK958+16),"")</f>
      </c>
      <c r="DY958">
        <f>IF($GL958&gt;=17,INDEX($DF:$DF,$GK958+17),"")</f>
      </c>
      <c r="DZ958">
        <f>IF($GL958&gt;=18,INDEX($DF:$DF,$GK958+18),"")</f>
      </c>
      <c r="EA958">
        <f>IF($GL958&gt;=19,INDEX($DF:$DF,$GK958+19),"")</f>
      </c>
      <c r="EB958">
        <f>IF($GL958&gt;=20,INDEX($DF:$DF,$GK958+20),"")</f>
      </c>
      <c r="EC958">
        <f>IF($GL958&gt;=21,INDEX($DF:$DF,$GK958+21),"")</f>
      </c>
      <c r="ED958">
        <f>IF($GL958&gt;=22,INDEX($DF:$DF,$GK958+22),"")</f>
      </c>
      <c r="EE958">
        <f>IF($GL958&gt;=23,INDEX($DF:$DF,$GK958+23),"")</f>
      </c>
      <c r="EF958">
        <f>IF($GL958&gt;=24,INDEX($DF:$DF,$GK958+24),"")</f>
      </c>
      <c r="EG958">
        <f>IF($GL958&gt;=25,INDEX($DF:$DF,$GK958+25),"")</f>
      </c>
      <c r="EH958">
        <f>IF($GL958&gt;=26,INDEX($DF:$DF,$GK958+26),"")</f>
      </c>
      <c r="EI958">
        <f>IF($GL958&gt;=27,INDEX($DF:$DF,$GK958+27),"")</f>
      </c>
      <c r="EJ958">
        <f>IF($GL958&gt;=28,INDEX($DF:$DF,$GK958+28),"")</f>
      </c>
      <c r="EK958">
        <f>IF($GL958&gt;=29,INDEX($DF:$DF,$GK958+29),"")</f>
      </c>
      <c r="EL958">
        <f>IF($GL958&gt;=30,INDEX($DF:$DF,$GK958+30),"")</f>
      </c>
      <c r="EM958">
        <f>IF($GL958&gt;=31,INDEX($DF:$DF,$GK958+31),"")</f>
      </c>
      <c r="EN958">
        <f>IF($GL958&gt;=32,INDEX($DF:$DF,$GK958+32),"")</f>
      </c>
      <c r="EO958">
        <f>IF($GL958&gt;=33,INDEX($DF:$DF,$GK958+33),"")</f>
      </c>
      <c r="EP958">
        <f>IF($GL958&gt;=34,INDEX($DF:$DF,$GK958+34),"")</f>
      </c>
      <c r="EQ958">
        <f>IF($GL958&gt;=35,INDEX($DF:$DF,$GK958+35),"")</f>
      </c>
      <c r="ER958">
        <f>IF($GL958&gt;=36,INDEX($DF:$DF,$GK958+36),"")</f>
      </c>
      <c r="ES958">
        <f>IF($GL958&gt;=37,INDEX($DF:$DF,$GK958+37),"")</f>
      </c>
      <c r="ET958">
        <f>IF($GL958&gt;=38,INDEX($DF:$DF,$GK958+38),"")</f>
      </c>
      <c r="EU958">
        <f>IF($GL958&gt;=39,INDEX($DF:$DF,$GK958+39),"")</f>
      </c>
      <c r="EV958">
        <f>IF($GL958&gt;=40,INDEX($DF:$DF,$GK958+40),"")</f>
      </c>
      <c r="EW958">
        <f>IF($GL958&gt;=1,INDEX($DG:$DG,$GK958+1),"")</f>
      </c>
      <c r="EX958">
        <f>IF($GL958&gt;=2,INDEX($DG:$DG,$GK958+2),"")</f>
      </c>
      <c r="EY958">
        <f>IF($GL958&gt;=3,INDEX($DG:$DG,$GK958+3),"")</f>
      </c>
      <c r="EZ958">
        <f>IF($GL958&gt;=4,INDEX($DG:$DG,$GK958+4),"")</f>
      </c>
      <c r="FA958">
        <f>IF($GL958&gt;=5,INDEX($DG:$DG,$GK958+5),"")</f>
      </c>
      <c r="FB958">
        <f>IF($GL958&gt;=6,INDEX($DG:$DG,$GK958+6),"")</f>
      </c>
      <c r="FC958">
        <f>IF($GL958&gt;=7,INDEX($DG:$DG,$GK958+7),"")</f>
      </c>
      <c r="FD958">
        <f>IF($GL958&gt;=8,INDEX($DG:$DG,$GK958+8),"")</f>
      </c>
      <c r="FE958">
        <f>IF($GL958&gt;=9,INDEX($DG:$DG,$GK958+9),"")</f>
      </c>
      <c r="FF958">
        <f>IF($GL958&gt;=10,INDEX($DG:$DG,$GK958+10),"")</f>
      </c>
      <c r="FG958">
        <f>IF($GL958&gt;=11,INDEX($DG:$DG,$GK958+11),"")</f>
      </c>
      <c r="FH958">
        <f>IF($GL958&gt;=12,INDEX($DG:$DG,$GK958+12),"")</f>
      </c>
      <c r="FI958">
        <f>IF($GL958&gt;=13,INDEX($DG:$DG,$GK958+13),"")</f>
      </c>
      <c r="FJ958">
        <f>IF($GL958&gt;=14,INDEX($DG:$DG,$GK958+14),"")</f>
      </c>
      <c r="FK958">
        <f>IF($GL958&gt;=15,INDEX($DG:$DG,$GK958+15),"")</f>
      </c>
      <c r="FL958">
        <f>IF($GL958&gt;=16,INDEX($DG:$DG,$GK958+16),"")</f>
      </c>
      <c r="FM958">
        <f>IF($GL958&gt;=17,INDEX($DG:$DG,$GK958+17),"")</f>
      </c>
      <c r="FN958">
        <f>IF($GL958&gt;=18,INDEX($DG:$DG,$GK958+18),"")</f>
      </c>
      <c r="FO958">
        <f>IF($GL958&gt;=19,INDEX($DG:$DG,$GK958+19),"")</f>
      </c>
      <c r="FP958">
        <f>IF($GL958&gt;=20,INDEX($DG:$DG,$GK958+20),"")</f>
      </c>
      <c r="FQ958">
        <f>IF($GL958&gt;=21,INDEX($DG:$DG,$GK958+21),"")</f>
      </c>
      <c r="FR958">
        <f>IF($GL958&gt;=22,INDEX($DG:$DG,$GK958+22),"")</f>
      </c>
      <c r="FS958">
        <f>IF($GL958&gt;=23,INDEX($DG:$DG,$GK958+23),"")</f>
      </c>
      <c r="FT958">
        <f>IF($GL958&gt;=24,INDEX($DG:$DG,$GK958+24),"")</f>
      </c>
      <c r="FU958">
        <f>IF($GL958&gt;=25,INDEX($DG:$DG,$GK958+25),"")</f>
      </c>
      <c r="FV958">
        <f>IF($GL958&gt;=26,INDEX($DG:$DG,$GK958+26),"")</f>
      </c>
      <c r="FW958">
        <f>IF($GL958&gt;=27,INDEX($DG:$DG,$GK958+27),"")</f>
      </c>
      <c r="FX958">
        <f>IF($GL958&gt;=28,INDEX($DG:$DG,$GK958+28),"")</f>
      </c>
      <c r="FY958">
        <f>IF($GL958&gt;=29,INDEX($DG:$DG,$GK958+29),"")</f>
      </c>
      <c r="FZ958">
        <f>IF($GL958&gt;=30,INDEX($DG:$DG,$GK958+30),"")</f>
      </c>
      <c r="GA958">
        <f>IF($GL958&gt;=31,INDEX($DG:$DG,$GK958+31),"")</f>
      </c>
      <c r="GB958">
        <f>IF($GL958&gt;=32,INDEX($DG:$DG,$GK958+32),"")</f>
      </c>
      <c r="GC958">
        <f>IF($GL958&gt;=33,INDEX($DG:$DG,$GK958+33),"")</f>
      </c>
      <c r="GD958">
        <f>IF($GL958&gt;=34,INDEX($DG:$DG,$GK958+34),"")</f>
      </c>
      <c r="GE958">
        <f>IF($GL958&gt;=35,INDEX($DG:$DG,$GK958+35),"")</f>
      </c>
      <c r="GF958">
        <f>IF($GL958&gt;=36,INDEX($DG:$DG,$GK958+36),"")</f>
      </c>
      <c r="GG958">
        <f>IF($GL958&gt;=37,INDEX($DG:$DG,$GK958+37),"")</f>
      </c>
      <c r="GH958">
        <f>IF($GL958&gt;=38,INDEX($DG:$DG,$GK958+38),"")</f>
      </c>
      <c r="GI958">
        <f>IF($GL958&gt;=39,INDEX($DG:$DG,$GK958+39),"")</f>
      </c>
      <c r="GJ958">
        <f>IF($GL958&gt;=40,INDEX($DG:$DG,$GK958+40),"")</f>
      </c>
      <c r="GK958">
        <f>IFERROR(MATCH($DE958,$DF$2:$DF$166,0)+1,0)</f>
      </c>
      <c r="GL958">
        <f>IFERROR(INDEX($DH$2:$DH$166,MATCH($DE958,$DF$2:$DF$166,0)),0)</f>
      </c>
      <c r="GM958">
        <f>IFERROR(MATCH($H958,$DI$958:$EV$958,0),0)</f>
      </c>
      <c r="GN958">
        <f>IF($GM958&gt;0,INDEX($EW$958:$GJ$958,$GM958),"")</f>
      </c>
      <c r="GQ958">
        <f>IF($IZ958&gt;=1,INDEX($GO:$GO,$IY958+1),"")</f>
      </c>
      <c r="GR958">
        <f>IF($IZ958&gt;=2,INDEX($GO:$GO,$IY958+2),"")</f>
      </c>
      <c r="GS958">
        <f>IF($IZ958&gt;=3,INDEX($GO:$GO,$IY958+3),"")</f>
      </c>
      <c r="GT958">
        <f>IF($IZ958&gt;=4,INDEX($GO:$GO,$IY958+4),"")</f>
      </c>
      <c r="GU958">
        <f>IF($IZ958&gt;=5,INDEX($GO:$GO,$IY958+5),"")</f>
      </c>
      <c r="GV958">
        <f>IF($IZ958&gt;=6,INDEX($GO:$GO,$IY958+6),"")</f>
      </c>
      <c r="GW958">
        <f>IF($IZ958&gt;=7,INDEX($GO:$GO,$IY958+7),"")</f>
      </c>
      <c r="GX958">
        <f>IF($IZ958&gt;=8,INDEX($GO:$GO,$IY958+8),"")</f>
      </c>
      <c r="GY958">
        <f>IF($IZ958&gt;=9,INDEX($GO:$GO,$IY958+9),"")</f>
      </c>
      <c r="GZ958">
        <f>IF($IZ958&gt;=10,INDEX($GO:$GO,$IY958+10),"")</f>
      </c>
      <c r="HA958">
        <f>IF($IZ958&gt;=11,INDEX($GO:$GO,$IY958+11),"")</f>
      </c>
      <c r="HB958">
        <f>IF($IZ958&gt;=12,INDEX($GO:$GO,$IY958+12),"")</f>
      </c>
      <c r="HC958">
        <f>IF($IZ958&gt;=13,INDEX($GO:$GO,$IY958+13),"")</f>
      </c>
      <c r="HD958">
        <f>IF($IZ958&gt;=14,INDEX($GO:$GO,$IY958+14),"")</f>
      </c>
      <c r="HE958">
        <f>IF($IZ958&gt;=15,INDEX($GO:$GO,$IY958+15),"")</f>
      </c>
      <c r="HF958">
        <f>IF($IZ958&gt;=16,INDEX($GO:$GO,$IY958+16),"")</f>
      </c>
      <c r="HG958">
        <f>IF($IZ958&gt;=17,INDEX($GO:$GO,$IY958+17),"")</f>
      </c>
      <c r="HH958">
        <f>IF($IZ958&gt;=18,INDEX($GO:$GO,$IY958+18),"")</f>
      </c>
      <c r="HI958">
        <f>IF($IZ958&gt;=19,INDEX($GO:$GO,$IY958+19),"")</f>
      </c>
      <c r="HJ958">
        <f>IF($IZ958&gt;=20,INDEX($GO:$GO,$IY958+20),"")</f>
      </c>
      <c r="HK958">
        <f>IF($IZ958&gt;=21,INDEX($GO:$GO,$IY958+21),"")</f>
      </c>
      <c r="HL958">
        <f>IF($IZ958&gt;=22,INDEX($GO:$GO,$IY958+22),"")</f>
      </c>
      <c r="HM958">
        <f>IF($IZ958&gt;=23,INDEX($GO:$GO,$IY958+23),"")</f>
      </c>
      <c r="HN958">
        <f>IF($IZ958&gt;=24,INDEX($GO:$GO,$IY958+24),"")</f>
      </c>
      <c r="HO958">
        <f>IF($IZ958&gt;=25,INDEX($GO:$GO,$IY958+25),"")</f>
      </c>
      <c r="HP958">
        <f>IF($IZ958&gt;=26,INDEX($GO:$GO,$IY958+26),"")</f>
      </c>
      <c r="HQ958">
        <f>IF($IZ958&gt;=27,INDEX($GO:$GO,$IY958+27),"")</f>
      </c>
      <c r="HR958">
        <f>IF($IZ958&gt;=28,INDEX($GO:$GO,$IY958+28),"")</f>
      </c>
      <c r="HS958">
        <f>IF($IZ958&gt;=29,INDEX($GO:$GO,$IY958+29),"")</f>
      </c>
      <c r="HT958">
        <f>IF($IZ958&gt;=30,INDEX($GO:$GO,$IY958+30),"")</f>
      </c>
      <c r="HU958">
        <f>IF($IZ958&gt;=31,INDEX($GO:$GO,$IY958+31),"")</f>
      </c>
      <c r="HV958">
        <f>IF($IZ958&gt;=32,INDEX($GO:$GO,$IY958+32),"")</f>
      </c>
      <c r="HW958">
        <f>IF($IZ958&gt;=33,INDEX($GO:$GO,$IY958+33),"")</f>
      </c>
      <c r="HX958">
        <f>IF($IZ958&gt;=34,INDEX($GO:$GO,$IY958+34),"")</f>
      </c>
      <c r="HY958">
        <f>IF($IZ958&gt;=35,INDEX($GO:$GO,$IY958+35),"")</f>
      </c>
      <c r="HZ958">
        <f>IF($IZ958&gt;=36,INDEX($GO:$GO,$IY958+36),"")</f>
      </c>
      <c r="IA958">
        <f>IF($IZ958&gt;=37,INDEX($GO:$GO,$IY958+37),"")</f>
      </c>
      <c r="IB958">
        <f>IF($IZ958&gt;=38,INDEX($GO:$GO,$IY958+38),"")</f>
      </c>
      <c r="IC958">
        <f>IF($IZ958&gt;=39,INDEX($GO:$GO,$IY958+39),"")</f>
      </c>
      <c r="ID958">
        <f>IF($IZ958&gt;=40,INDEX($GO:$GO,$IY958+40),"")</f>
      </c>
      <c r="IE958">
        <f>IF($IZ958&gt;=41,INDEX($GO:$GO,$IY958+41),"")</f>
      </c>
      <c r="IF958">
        <f>IF($IZ958&gt;=42,INDEX($GO:$GO,$IY958+42),"")</f>
      </c>
      <c r="IG958">
        <f>IF($IZ958&gt;=43,INDEX($GO:$GO,$IY958+43),"")</f>
      </c>
      <c r="IH958">
        <f>IF($IZ958&gt;=44,INDEX($GO:$GO,$IY958+44),"")</f>
      </c>
      <c r="II958">
        <f>IF($IZ958&gt;=45,INDEX($GO:$GO,$IY958+45),"")</f>
      </c>
      <c r="IJ958">
        <f>IF($IZ958&gt;=46,INDEX($GO:$GO,$IY958+46),"")</f>
      </c>
      <c r="IK958">
        <f>IF($IZ958&gt;=47,INDEX($GO:$GO,$IY958+47),"")</f>
      </c>
      <c r="IL958">
        <f>IF($IZ958&gt;=48,INDEX($GO:$GO,$IY958+48),"")</f>
      </c>
      <c r="IM958">
        <f>IF($IZ958&gt;=49,INDEX($GO:$GO,$IY958+49),"")</f>
      </c>
      <c r="IN958">
        <f>IF($IZ958&gt;=50,INDEX($GO:$GO,$IY958+50),"")</f>
      </c>
      <c r="IO958">
        <f>IF($IZ958&gt;=51,INDEX($GO:$GO,$IY958+51),"")</f>
      </c>
      <c r="IP958">
        <f>IF($IZ958&gt;=52,INDEX($GO:$GO,$IY958+52),"")</f>
      </c>
      <c r="IQ958">
        <f>IF($IZ958&gt;=53,INDEX($GO:$GO,$IY958+53),"")</f>
      </c>
      <c r="IR958">
        <f>IF($IZ958&gt;=54,INDEX($GO:$GO,$IY958+54),"")</f>
      </c>
      <c r="IS958">
        <f>IF($IZ958&gt;=55,INDEX($GO:$GO,$IY958+55),"")</f>
      </c>
      <c r="IT958">
        <f>IF($IZ958&gt;=56,INDEX($GO:$GO,$IY958+56),"")</f>
      </c>
      <c r="IU958">
        <f>IF($IZ958&gt;=57,INDEX($GO:$GO,$IY958+57),"")</f>
      </c>
      <c r="IV958">
        <f>IF($IZ958&gt;=58,INDEX($GO:$GO,$IY958+58),"")</f>
      </c>
      <c r="IW958">
        <f>IF($IZ958&gt;=59,INDEX($GO:$GO,$IY958+59),"")</f>
      </c>
      <c r="IX958">
        <f>IF($IZ958&gt;=60,INDEX($GO:$GO,$IY958+60),"")</f>
      </c>
      <c r="IY958">
        <f>IFERROR(MATCH($GN958,$GO$2:$GO$827,0)+1,0)</f>
      </c>
      <c r="IZ958">
        <f>IFERROR(INDEX($GP$2:$GP$827,MATCH($GN958,$GO$2:$GO$827,0)),0)</f>
      </c>
      <c r="JA958" t="s">
        <v>23</v>
      </c>
      <c r="JB958" t="s">
        <v>23</v>
      </c>
    </row>
    <row r="959" spans="1:262" x14ac:dyDescent="0.25">
      <c r="F959" s="1"/>
      <c r="G959" s="1"/>
      <c r="H959" s="1"/>
      <c r="I959" s="1"/>
      <c r="J959" s="1">
        <f>IFERROR(IF(FIND(" - ",$F959)&gt;0,MID($F959,FIND(" - ",$F959)+3,LEN($F959)),""),"")</f>
      </c>
      <c r="L959" s="1"/>
      <c r="N959" t="s">
        <v>23</v>
      </c>
      <c r="P959">
        <f>IF(OR($N959="",$O959=""),"",IFERROR($N959/$O959,0))</f>
      </c>
      <c r="Q959">
        <f>IF($N959="","",
IF($G959="","",
IF(ISNUMBER(SEARCH("exempt",LOWER($G959))),0,
$N959*(VALUE(SUBSTITUTE($G959,"%",""))/100))))</f>
      </c>
      <c r="W959">
        <f>IF($N959="","",
SUM($N959,$Q959,$U959,$R959,$T959)-
IF($V959="",0,VALUE($V959)))</f>
      </c>
      <c r="AE959" t="s">
        <v>2283</v>
      </c>
      <c r="AM959">
        <f>IFERROR(LEFT($F959,FIND(" - ",$F959)-1),$F959)</f>
      </c>
      <c r="AP959">
        <f>IF($CE959&gt;=1,INDEX($AN:$AN,$CD959+1),"")</f>
      </c>
      <c r="AQ959">
        <f>IF($CE959&gt;=2,INDEX($AN:$AN,$CD959+2),"")</f>
      </c>
      <c r="AR959">
        <f>IF($CE959&gt;=3,INDEX($AN:$AN,$CD959+3),"")</f>
      </c>
      <c r="AS959">
        <f>IF($CE959&gt;=4,INDEX($AN:$AN,$CD959+4),"")</f>
      </c>
      <c r="AT959">
        <f>IF($CE959&gt;=5,INDEX($AN:$AN,$CD959+5),"")</f>
      </c>
      <c r="AU959">
        <f>IF($CE959&gt;=6,INDEX($AN:$AN,$CD959+6),"")</f>
      </c>
      <c r="AV959">
        <f>IF($CE959&gt;=7,INDEX($AN:$AN,$CD959+7),"")</f>
      </c>
      <c r="AW959">
        <f>IF($CE959&gt;=8,INDEX($AN:$AN,$CD959+8),"")</f>
      </c>
      <c r="AX959">
        <f>IF($CE959&gt;=9,INDEX($AN:$AN,$CD959+9),"")</f>
      </c>
      <c r="AY959">
        <f>IF($CE959&gt;=10,INDEX($AN:$AN,$CD959+10),"")</f>
      </c>
      <c r="AZ959">
        <f>IF($CE959&gt;=11,INDEX($AN:$AN,$CD959+11),"")</f>
      </c>
      <c r="BA959">
        <f>IF($CE959&gt;=12,INDEX($AN:$AN,$CD959+12),"")</f>
      </c>
      <c r="BB959">
        <f>IF($CE959&gt;=13,INDEX($AN:$AN,$CD959+13),"")</f>
      </c>
      <c r="BC959">
        <f>IF($CE959&gt;=14,INDEX($AN:$AN,$CD959+14),"")</f>
      </c>
      <c r="BD959">
        <f>IF($CE959&gt;=15,INDEX($AN:$AN,$CD959+15),"")</f>
      </c>
      <c r="BE959">
        <f>IF($CE959&gt;=16,INDEX($AN:$AN,$CD959+16),"")</f>
      </c>
      <c r="BF959">
        <f>IF($CE959&gt;=17,INDEX($AN:$AN,$CD959+17),"")</f>
      </c>
      <c r="BG959">
        <f>IF($CE959&gt;=18,INDEX($AN:$AN,$CD959+18),"")</f>
      </c>
      <c r="BH959">
        <f>IF($CE959&gt;=19,INDEX($AN:$AN,$CD959+19),"")</f>
      </c>
      <c r="BI959">
        <f>IF($CE959&gt;=20,INDEX($AN:$AN,$CD959+20),"")</f>
      </c>
      <c r="BJ959">
        <f>IF($CE959&gt;=21,INDEX($AN:$AN,$CD959+21),"")</f>
      </c>
      <c r="BK959">
        <f>IF($CE959&gt;=22,INDEX($AN:$AN,$CD959+22),"")</f>
      </c>
      <c r="BL959">
        <f>IF($CE959&gt;=23,INDEX($AN:$AN,$CD959+23),"")</f>
      </c>
      <c r="BM959">
        <f>IF($CE959&gt;=24,INDEX($AN:$AN,$CD959+24),"")</f>
      </c>
      <c r="BN959">
        <f>IF($CE959&gt;=25,INDEX($AN:$AN,$CD959+25),"")</f>
      </c>
      <c r="BO959">
        <f>IF($CE959&gt;=26,INDEX($AN:$AN,$CD959+26),"")</f>
      </c>
      <c r="BP959">
        <f>IF($CE959&gt;=27,INDEX($AN:$AN,$CD959+27),"")</f>
      </c>
      <c r="BQ959">
        <f>IF($CE959&gt;=28,INDEX($AN:$AN,$CD959+28),"")</f>
      </c>
      <c r="BR959">
        <f>IF($CE959&gt;=29,INDEX($AN:$AN,$CD959+29),"")</f>
      </c>
      <c r="BS959">
        <f>IF($CE959&gt;=30,INDEX($AN:$AN,$CD959+30),"")</f>
      </c>
      <c r="BT959">
        <f>IF($CE959&gt;=31,INDEX($AN:$AN,$CD959+31),"")</f>
      </c>
      <c r="BU959">
        <f>IF($CE959&gt;=32,INDEX($AN:$AN,$CD959+32),"")</f>
      </c>
      <c r="BV959">
        <f>IF($CE959&gt;=33,INDEX($AN:$AN,$CD959+33),"")</f>
      </c>
      <c r="BW959">
        <f>IF($CE959&gt;=34,INDEX($AN:$AN,$CD959+34),"")</f>
      </c>
      <c r="BX959">
        <f>IF($CE959&gt;=35,INDEX($AN:$AN,$CD959+35),"")</f>
      </c>
      <c r="BY959">
        <f>IF($CE959&gt;=36,INDEX($AN:$AN,$CD959+36),"")</f>
      </c>
      <c r="BZ959">
        <f>IF($CE959&gt;=37,INDEX($AN:$AN,$CD959+37),"")</f>
      </c>
      <c r="CA959">
        <f>IF($CE959&gt;=38,INDEX($AN:$AN,$CD959+38),"")</f>
      </c>
      <c r="CB959">
        <f>IF($CE959&gt;=39,INDEX($AN:$AN,$CD959+39),"")</f>
      </c>
      <c r="CC959">
        <f>IF($CE959&gt;=40,INDEX($AN:$AN,$CD959+40),"")</f>
      </c>
      <c r="CD959">
        <f>IFERROR(MATCH($AM959,$AN$2:$AN$133,0)+1,0)</f>
      </c>
      <c r="CE959">
        <f>IFERROR(INDEX($AO$2:$AO$133,MATCH($AM959,$AN$2:$AN$133,0)),0)</f>
      </c>
      <c r="CF959">
        <f>IFERROR(LEFT($K959,FIND(" - ",$K959)-1),$K959)</f>
      </c>
      <c r="CG959" t="s">
        <v>2284</v>
      </c>
      <c r="CH959">
        <v>1</v>
      </c>
      <c r="CI959">
        <f>IF($DD959&gt;=1,INDEX($CG:$CG,$DC959+1),"")</f>
      </c>
      <c r="CJ959">
        <f>IF($DD959&gt;=2,INDEX($CG:$CG,$DC959+2),"")</f>
      </c>
      <c r="CK959">
        <f>IF($DD959&gt;=3,INDEX($CG:$CG,$DC959+3),"")</f>
      </c>
      <c r="CL959">
        <f>IF($DD959&gt;=4,INDEX($CG:$CG,$DC959+4),"")</f>
      </c>
      <c r="CM959">
        <f>IF($DD959&gt;=5,INDEX($CG:$CG,$DC959+5),"")</f>
      </c>
      <c r="CN959">
        <f>IF($DD959&gt;=6,INDEX($CG:$CG,$DC959+6),"")</f>
      </c>
      <c r="CO959">
        <f>IF($DD959&gt;=7,INDEX($CG:$CG,$DC959+7),"")</f>
      </c>
      <c r="CP959">
        <f>IF($DD959&gt;=8,INDEX($CG:$CG,$DC959+8),"")</f>
      </c>
      <c r="CQ959">
        <f>IF($DD959&gt;=9,INDEX($CG:$CG,$DC959+9),"")</f>
      </c>
      <c r="CR959">
        <f>IF($DD959&gt;=10,INDEX($CG:$CG,$DC959+10),"")</f>
      </c>
      <c r="CS959">
        <f>IF($DD959&gt;=11,INDEX($CG:$CG,$DC959+11),"")</f>
      </c>
      <c r="CT959">
        <f>IF($DD959&gt;=12,INDEX($CG:$CG,$DC959+12),"")</f>
      </c>
      <c r="CU959">
        <f>IF($DD959&gt;=13,INDEX($CG:$CG,$DC959+13),"")</f>
      </c>
      <c r="CV959">
        <f>IF($DD959&gt;=14,INDEX($CG:$CG,$DC959+14),"")</f>
      </c>
      <c r="CW959">
        <f>IF($DD959&gt;=15,INDEX($CG:$CG,$DC959+15),"")</f>
      </c>
      <c r="CX959">
        <f>IF($DD959&gt;=16,INDEX($CG:$CG,$DC959+16),"")</f>
      </c>
      <c r="CY959">
        <f>IF($DD959&gt;=17,INDEX($CG:$CG,$DC959+17),"")</f>
      </c>
      <c r="CZ959">
        <f>IF($DD959&gt;=18,INDEX($CG:$CG,$DC959+18),"")</f>
      </c>
      <c r="DA959">
        <f>IF($DD959&gt;=19,INDEX($CG:$CG,$DC959+19),"")</f>
      </c>
      <c r="DB959">
        <f>IF($DD959&gt;=20,INDEX($CG:$CG,$DC959+20),"")</f>
      </c>
      <c r="DC959">
        <f>IFERROR(MATCH($CF959,$CG$2:$CG$1558,0)+1,0)</f>
      </c>
      <c r="DD959">
        <f>IFERROR(INDEX($CH$2:$CH$1558,MATCH($CF959,$CG$2:$CG$1558,0)),0)</f>
      </c>
      <c r="DE959">
        <f>IFERROR(INDEX($AL:$AL,MATCH($G959,$AK:$AK,0))&amp;"","")</f>
      </c>
      <c r="DI959">
        <f>IF($GL959&gt;=1,INDEX($DF:$DF,$GK959+1),"")</f>
      </c>
      <c r="DJ959">
        <f>IF($GL959&gt;=2,INDEX($DF:$DF,$GK959+2),"")</f>
      </c>
      <c r="DK959">
        <f>IF($GL959&gt;=3,INDEX($DF:$DF,$GK959+3),"")</f>
      </c>
      <c r="DL959">
        <f>IF($GL959&gt;=4,INDEX($DF:$DF,$GK959+4),"")</f>
      </c>
      <c r="DM959">
        <f>IF($GL959&gt;=5,INDEX($DF:$DF,$GK959+5),"")</f>
      </c>
      <c r="DN959">
        <f>IF($GL959&gt;=6,INDEX($DF:$DF,$GK959+6),"")</f>
      </c>
      <c r="DO959">
        <f>IF($GL959&gt;=7,INDEX($DF:$DF,$GK959+7),"")</f>
      </c>
      <c r="DP959">
        <f>IF($GL959&gt;=8,INDEX($DF:$DF,$GK959+8),"")</f>
      </c>
      <c r="DQ959">
        <f>IF($GL959&gt;=9,INDEX($DF:$DF,$GK959+9),"")</f>
      </c>
      <c r="DR959">
        <f>IF($GL959&gt;=10,INDEX($DF:$DF,$GK959+10),"")</f>
      </c>
      <c r="DS959">
        <f>IF($GL959&gt;=11,INDEX($DF:$DF,$GK959+11),"")</f>
      </c>
      <c r="DT959">
        <f>IF($GL959&gt;=12,INDEX($DF:$DF,$GK959+12),"")</f>
      </c>
      <c r="DU959">
        <f>IF($GL959&gt;=13,INDEX($DF:$DF,$GK959+13),"")</f>
      </c>
      <c r="DV959">
        <f>IF($GL959&gt;=14,INDEX($DF:$DF,$GK959+14),"")</f>
      </c>
      <c r="DW959">
        <f>IF($GL959&gt;=15,INDEX($DF:$DF,$GK959+15),"")</f>
      </c>
      <c r="DX959">
        <f>IF($GL959&gt;=16,INDEX($DF:$DF,$GK959+16),"")</f>
      </c>
      <c r="DY959">
        <f>IF($GL959&gt;=17,INDEX($DF:$DF,$GK959+17),"")</f>
      </c>
      <c r="DZ959">
        <f>IF($GL959&gt;=18,INDEX($DF:$DF,$GK959+18),"")</f>
      </c>
      <c r="EA959">
        <f>IF($GL959&gt;=19,INDEX($DF:$DF,$GK959+19),"")</f>
      </c>
      <c r="EB959">
        <f>IF($GL959&gt;=20,INDEX($DF:$DF,$GK959+20),"")</f>
      </c>
      <c r="EC959">
        <f>IF($GL959&gt;=21,INDEX($DF:$DF,$GK959+21),"")</f>
      </c>
      <c r="ED959">
        <f>IF($GL959&gt;=22,INDEX($DF:$DF,$GK959+22),"")</f>
      </c>
      <c r="EE959">
        <f>IF($GL959&gt;=23,INDEX($DF:$DF,$GK959+23),"")</f>
      </c>
      <c r="EF959">
        <f>IF($GL959&gt;=24,INDEX($DF:$DF,$GK959+24),"")</f>
      </c>
      <c r="EG959">
        <f>IF($GL959&gt;=25,INDEX($DF:$DF,$GK959+25),"")</f>
      </c>
      <c r="EH959">
        <f>IF($GL959&gt;=26,INDEX($DF:$DF,$GK959+26),"")</f>
      </c>
      <c r="EI959">
        <f>IF($GL959&gt;=27,INDEX($DF:$DF,$GK959+27),"")</f>
      </c>
      <c r="EJ959">
        <f>IF($GL959&gt;=28,INDEX($DF:$DF,$GK959+28),"")</f>
      </c>
      <c r="EK959">
        <f>IF($GL959&gt;=29,INDEX($DF:$DF,$GK959+29),"")</f>
      </c>
      <c r="EL959">
        <f>IF($GL959&gt;=30,INDEX($DF:$DF,$GK959+30),"")</f>
      </c>
      <c r="EM959">
        <f>IF($GL959&gt;=31,INDEX($DF:$DF,$GK959+31),"")</f>
      </c>
      <c r="EN959">
        <f>IF($GL959&gt;=32,INDEX($DF:$DF,$GK959+32),"")</f>
      </c>
      <c r="EO959">
        <f>IF($GL959&gt;=33,INDEX($DF:$DF,$GK959+33),"")</f>
      </c>
      <c r="EP959">
        <f>IF($GL959&gt;=34,INDEX($DF:$DF,$GK959+34),"")</f>
      </c>
      <c r="EQ959">
        <f>IF($GL959&gt;=35,INDEX($DF:$DF,$GK959+35),"")</f>
      </c>
      <c r="ER959">
        <f>IF($GL959&gt;=36,INDEX($DF:$DF,$GK959+36),"")</f>
      </c>
      <c r="ES959">
        <f>IF($GL959&gt;=37,INDEX($DF:$DF,$GK959+37),"")</f>
      </c>
      <c r="ET959">
        <f>IF($GL959&gt;=38,INDEX($DF:$DF,$GK959+38),"")</f>
      </c>
      <c r="EU959">
        <f>IF($GL959&gt;=39,INDEX($DF:$DF,$GK959+39),"")</f>
      </c>
      <c r="EV959">
        <f>IF($GL959&gt;=40,INDEX($DF:$DF,$GK959+40),"")</f>
      </c>
      <c r="EW959">
        <f>IF($GL959&gt;=1,INDEX($DG:$DG,$GK959+1),"")</f>
      </c>
      <c r="EX959">
        <f>IF($GL959&gt;=2,INDEX($DG:$DG,$GK959+2),"")</f>
      </c>
      <c r="EY959">
        <f>IF($GL959&gt;=3,INDEX($DG:$DG,$GK959+3),"")</f>
      </c>
      <c r="EZ959">
        <f>IF($GL959&gt;=4,INDEX($DG:$DG,$GK959+4),"")</f>
      </c>
      <c r="FA959">
        <f>IF($GL959&gt;=5,INDEX($DG:$DG,$GK959+5),"")</f>
      </c>
      <c r="FB959">
        <f>IF($GL959&gt;=6,INDEX($DG:$DG,$GK959+6),"")</f>
      </c>
      <c r="FC959">
        <f>IF($GL959&gt;=7,INDEX($DG:$DG,$GK959+7),"")</f>
      </c>
      <c r="FD959">
        <f>IF($GL959&gt;=8,INDEX($DG:$DG,$GK959+8),"")</f>
      </c>
      <c r="FE959">
        <f>IF($GL959&gt;=9,INDEX($DG:$DG,$GK959+9),"")</f>
      </c>
      <c r="FF959">
        <f>IF($GL959&gt;=10,INDEX($DG:$DG,$GK959+10),"")</f>
      </c>
      <c r="FG959">
        <f>IF($GL959&gt;=11,INDEX($DG:$DG,$GK959+11),"")</f>
      </c>
      <c r="FH959">
        <f>IF($GL959&gt;=12,INDEX($DG:$DG,$GK959+12),"")</f>
      </c>
      <c r="FI959">
        <f>IF($GL959&gt;=13,INDEX($DG:$DG,$GK959+13),"")</f>
      </c>
      <c r="FJ959">
        <f>IF($GL959&gt;=14,INDEX($DG:$DG,$GK959+14),"")</f>
      </c>
      <c r="FK959">
        <f>IF($GL959&gt;=15,INDEX($DG:$DG,$GK959+15),"")</f>
      </c>
      <c r="FL959">
        <f>IF($GL959&gt;=16,INDEX($DG:$DG,$GK959+16),"")</f>
      </c>
      <c r="FM959">
        <f>IF($GL959&gt;=17,INDEX($DG:$DG,$GK959+17),"")</f>
      </c>
      <c r="FN959">
        <f>IF($GL959&gt;=18,INDEX($DG:$DG,$GK959+18),"")</f>
      </c>
      <c r="FO959">
        <f>IF($GL959&gt;=19,INDEX($DG:$DG,$GK959+19),"")</f>
      </c>
      <c r="FP959">
        <f>IF($GL959&gt;=20,INDEX($DG:$DG,$GK959+20),"")</f>
      </c>
      <c r="FQ959">
        <f>IF($GL959&gt;=21,INDEX($DG:$DG,$GK959+21),"")</f>
      </c>
      <c r="FR959">
        <f>IF($GL959&gt;=22,INDEX($DG:$DG,$GK959+22),"")</f>
      </c>
      <c r="FS959">
        <f>IF($GL959&gt;=23,INDEX($DG:$DG,$GK959+23),"")</f>
      </c>
      <c r="FT959">
        <f>IF($GL959&gt;=24,INDEX($DG:$DG,$GK959+24),"")</f>
      </c>
      <c r="FU959">
        <f>IF($GL959&gt;=25,INDEX($DG:$DG,$GK959+25),"")</f>
      </c>
      <c r="FV959">
        <f>IF($GL959&gt;=26,INDEX($DG:$DG,$GK959+26),"")</f>
      </c>
      <c r="FW959">
        <f>IF($GL959&gt;=27,INDEX($DG:$DG,$GK959+27),"")</f>
      </c>
      <c r="FX959">
        <f>IF($GL959&gt;=28,INDEX($DG:$DG,$GK959+28),"")</f>
      </c>
      <c r="FY959">
        <f>IF($GL959&gt;=29,INDEX($DG:$DG,$GK959+29),"")</f>
      </c>
      <c r="FZ959">
        <f>IF($GL959&gt;=30,INDEX($DG:$DG,$GK959+30),"")</f>
      </c>
      <c r="GA959">
        <f>IF($GL959&gt;=31,INDEX($DG:$DG,$GK959+31),"")</f>
      </c>
      <c r="GB959">
        <f>IF($GL959&gt;=32,INDEX($DG:$DG,$GK959+32),"")</f>
      </c>
      <c r="GC959">
        <f>IF($GL959&gt;=33,INDEX($DG:$DG,$GK959+33),"")</f>
      </c>
      <c r="GD959">
        <f>IF($GL959&gt;=34,INDEX($DG:$DG,$GK959+34),"")</f>
      </c>
      <c r="GE959">
        <f>IF($GL959&gt;=35,INDEX($DG:$DG,$GK959+35),"")</f>
      </c>
      <c r="GF959">
        <f>IF($GL959&gt;=36,INDEX($DG:$DG,$GK959+36),"")</f>
      </c>
      <c r="GG959">
        <f>IF($GL959&gt;=37,INDEX($DG:$DG,$GK959+37),"")</f>
      </c>
      <c r="GH959">
        <f>IF($GL959&gt;=38,INDEX($DG:$DG,$GK959+38),"")</f>
      </c>
      <c r="GI959">
        <f>IF($GL959&gt;=39,INDEX($DG:$DG,$GK959+39),"")</f>
      </c>
      <c r="GJ959">
        <f>IF($GL959&gt;=40,INDEX($DG:$DG,$GK959+40),"")</f>
      </c>
      <c r="GK959">
        <f>IFERROR(MATCH($DE959,$DF$2:$DF$166,0)+1,0)</f>
      </c>
      <c r="GL959">
        <f>IFERROR(INDEX($DH$2:$DH$166,MATCH($DE959,$DF$2:$DF$166,0)),0)</f>
      </c>
      <c r="GM959">
        <f>IFERROR(MATCH($H959,$DI$959:$EV$959,0),0)</f>
      </c>
      <c r="GN959">
        <f>IF($GM959&gt;0,INDEX($EW$959:$GJ$959,$GM959),"")</f>
      </c>
      <c r="GQ959">
        <f>IF($IZ959&gt;=1,INDEX($GO:$GO,$IY959+1),"")</f>
      </c>
      <c r="GR959">
        <f>IF($IZ959&gt;=2,INDEX($GO:$GO,$IY959+2),"")</f>
      </c>
      <c r="GS959">
        <f>IF($IZ959&gt;=3,INDEX($GO:$GO,$IY959+3),"")</f>
      </c>
      <c r="GT959">
        <f>IF($IZ959&gt;=4,INDEX($GO:$GO,$IY959+4),"")</f>
      </c>
      <c r="GU959">
        <f>IF($IZ959&gt;=5,INDEX($GO:$GO,$IY959+5),"")</f>
      </c>
      <c r="GV959">
        <f>IF($IZ959&gt;=6,INDEX($GO:$GO,$IY959+6),"")</f>
      </c>
      <c r="GW959">
        <f>IF($IZ959&gt;=7,INDEX($GO:$GO,$IY959+7),"")</f>
      </c>
      <c r="GX959">
        <f>IF($IZ959&gt;=8,INDEX($GO:$GO,$IY959+8),"")</f>
      </c>
      <c r="GY959">
        <f>IF($IZ959&gt;=9,INDEX($GO:$GO,$IY959+9),"")</f>
      </c>
      <c r="GZ959">
        <f>IF($IZ959&gt;=10,INDEX($GO:$GO,$IY959+10),"")</f>
      </c>
      <c r="HA959">
        <f>IF($IZ959&gt;=11,INDEX($GO:$GO,$IY959+11),"")</f>
      </c>
      <c r="HB959">
        <f>IF($IZ959&gt;=12,INDEX($GO:$GO,$IY959+12),"")</f>
      </c>
      <c r="HC959">
        <f>IF($IZ959&gt;=13,INDEX($GO:$GO,$IY959+13),"")</f>
      </c>
      <c r="HD959">
        <f>IF($IZ959&gt;=14,INDEX($GO:$GO,$IY959+14),"")</f>
      </c>
      <c r="HE959">
        <f>IF($IZ959&gt;=15,INDEX($GO:$GO,$IY959+15),"")</f>
      </c>
      <c r="HF959">
        <f>IF($IZ959&gt;=16,INDEX($GO:$GO,$IY959+16),"")</f>
      </c>
      <c r="HG959">
        <f>IF($IZ959&gt;=17,INDEX($GO:$GO,$IY959+17),"")</f>
      </c>
      <c r="HH959">
        <f>IF($IZ959&gt;=18,INDEX($GO:$GO,$IY959+18),"")</f>
      </c>
      <c r="HI959">
        <f>IF($IZ959&gt;=19,INDEX($GO:$GO,$IY959+19),"")</f>
      </c>
      <c r="HJ959">
        <f>IF($IZ959&gt;=20,INDEX($GO:$GO,$IY959+20),"")</f>
      </c>
      <c r="HK959">
        <f>IF($IZ959&gt;=21,INDEX($GO:$GO,$IY959+21),"")</f>
      </c>
      <c r="HL959">
        <f>IF($IZ959&gt;=22,INDEX($GO:$GO,$IY959+22),"")</f>
      </c>
      <c r="HM959">
        <f>IF($IZ959&gt;=23,INDEX($GO:$GO,$IY959+23),"")</f>
      </c>
      <c r="HN959">
        <f>IF($IZ959&gt;=24,INDEX($GO:$GO,$IY959+24),"")</f>
      </c>
      <c r="HO959">
        <f>IF($IZ959&gt;=25,INDEX($GO:$GO,$IY959+25),"")</f>
      </c>
      <c r="HP959">
        <f>IF($IZ959&gt;=26,INDEX($GO:$GO,$IY959+26),"")</f>
      </c>
      <c r="HQ959">
        <f>IF($IZ959&gt;=27,INDEX($GO:$GO,$IY959+27),"")</f>
      </c>
      <c r="HR959">
        <f>IF($IZ959&gt;=28,INDEX($GO:$GO,$IY959+28),"")</f>
      </c>
      <c r="HS959">
        <f>IF($IZ959&gt;=29,INDEX($GO:$GO,$IY959+29),"")</f>
      </c>
      <c r="HT959">
        <f>IF($IZ959&gt;=30,INDEX($GO:$GO,$IY959+30),"")</f>
      </c>
      <c r="HU959">
        <f>IF($IZ959&gt;=31,INDEX($GO:$GO,$IY959+31),"")</f>
      </c>
      <c r="HV959">
        <f>IF($IZ959&gt;=32,INDEX($GO:$GO,$IY959+32),"")</f>
      </c>
      <c r="HW959">
        <f>IF($IZ959&gt;=33,INDEX($GO:$GO,$IY959+33),"")</f>
      </c>
      <c r="HX959">
        <f>IF($IZ959&gt;=34,INDEX($GO:$GO,$IY959+34),"")</f>
      </c>
      <c r="HY959">
        <f>IF($IZ959&gt;=35,INDEX($GO:$GO,$IY959+35),"")</f>
      </c>
      <c r="HZ959">
        <f>IF($IZ959&gt;=36,INDEX($GO:$GO,$IY959+36),"")</f>
      </c>
      <c r="IA959">
        <f>IF($IZ959&gt;=37,INDEX($GO:$GO,$IY959+37),"")</f>
      </c>
      <c r="IB959">
        <f>IF($IZ959&gt;=38,INDEX($GO:$GO,$IY959+38),"")</f>
      </c>
      <c r="IC959">
        <f>IF($IZ959&gt;=39,INDEX($GO:$GO,$IY959+39),"")</f>
      </c>
      <c r="ID959">
        <f>IF($IZ959&gt;=40,INDEX($GO:$GO,$IY959+40),"")</f>
      </c>
      <c r="IE959">
        <f>IF($IZ959&gt;=41,INDEX($GO:$GO,$IY959+41),"")</f>
      </c>
      <c r="IF959">
        <f>IF($IZ959&gt;=42,INDEX($GO:$GO,$IY959+42),"")</f>
      </c>
      <c r="IG959">
        <f>IF($IZ959&gt;=43,INDEX($GO:$GO,$IY959+43),"")</f>
      </c>
      <c r="IH959">
        <f>IF($IZ959&gt;=44,INDEX($GO:$GO,$IY959+44),"")</f>
      </c>
      <c r="II959">
        <f>IF($IZ959&gt;=45,INDEX($GO:$GO,$IY959+45),"")</f>
      </c>
      <c r="IJ959">
        <f>IF($IZ959&gt;=46,INDEX($GO:$GO,$IY959+46),"")</f>
      </c>
      <c r="IK959">
        <f>IF($IZ959&gt;=47,INDEX($GO:$GO,$IY959+47),"")</f>
      </c>
      <c r="IL959">
        <f>IF($IZ959&gt;=48,INDEX($GO:$GO,$IY959+48),"")</f>
      </c>
      <c r="IM959">
        <f>IF($IZ959&gt;=49,INDEX($GO:$GO,$IY959+49),"")</f>
      </c>
      <c r="IN959">
        <f>IF($IZ959&gt;=50,INDEX($GO:$GO,$IY959+50),"")</f>
      </c>
      <c r="IO959">
        <f>IF($IZ959&gt;=51,INDEX($GO:$GO,$IY959+51),"")</f>
      </c>
      <c r="IP959">
        <f>IF($IZ959&gt;=52,INDEX($GO:$GO,$IY959+52),"")</f>
      </c>
      <c r="IQ959">
        <f>IF($IZ959&gt;=53,INDEX($GO:$GO,$IY959+53),"")</f>
      </c>
      <c r="IR959">
        <f>IF($IZ959&gt;=54,INDEX($GO:$GO,$IY959+54),"")</f>
      </c>
      <c r="IS959">
        <f>IF($IZ959&gt;=55,INDEX($GO:$GO,$IY959+55),"")</f>
      </c>
      <c r="IT959">
        <f>IF($IZ959&gt;=56,INDEX($GO:$GO,$IY959+56),"")</f>
      </c>
      <c r="IU959">
        <f>IF($IZ959&gt;=57,INDEX($GO:$GO,$IY959+57),"")</f>
      </c>
      <c r="IV959">
        <f>IF($IZ959&gt;=58,INDEX($GO:$GO,$IY959+58),"")</f>
      </c>
      <c r="IW959">
        <f>IF($IZ959&gt;=59,INDEX($GO:$GO,$IY959+59),"")</f>
      </c>
      <c r="IX959">
        <f>IF($IZ959&gt;=60,INDEX($GO:$GO,$IY959+60),"")</f>
      </c>
      <c r="IY959">
        <f>IFERROR(MATCH($GN959,$GO$2:$GO$827,0)+1,0)</f>
      </c>
      <c r="IZ959">
        <f>IFERROR(INDEX($GP$2:$GP$827,MATCH($GN959,$GO$2:$GO$827,0)),0)</f>
      </c>
      <c r="JA959" t="s">
        <v>23</v>
      </c>
      <c r="JB959" t="s">
        <v>23</v>
      </c>
    </row>
    <row r="960" spans="1:262" x14ac:dyDescent="0.25">
      <c r="F960" s="1"/>
      <c r="G960" s="1"/>
      <c r="H960" s="1"/>
      <c r="I960" s="1"/>
      <c r="J960" s="1">
        <f>IFERROR(IF(FIND(" - ",$F960)&gt;0,MID($F960,FIND(" - ",$F960)+3,LEN($F960)),""),"")</f>
      </c>
      <c r="L960" s="1"/>
      <c r="N960" t="s">
        <v>23</v>
      </c>
      <c r="P960">
        <f>IF(OR($N960="",$O960=""),"",IFERROR($N960/$O960,0))</f>
      </c>
      <c r="Q960">
        <f>IF($N960="","",
IF($G960="","",
IF(ISNUMBER(SEARCH("exempt",LOWER($G960))),0,
$N960*(VALUE(SUBSTITUTE($G960,"%",""))/100))))</f>
      </c>
      <c r="W960">
        <f>IF($N960="","",
SUM($N960,$Q960,$U960,$R960,$T960)-
IF($V960="",0,VALUE($V960)))</f>
      </c>
      <c r="AE960" t="s">
        <v>2285</v>
      </c>
      <c r="AM960">
        <f>IFERROR(LEFT($F960,FIND(" - ",$F960)-1),$F960)</f>
      </c>
      <c r="AP960">
        <f>IF($CE960&gt;=1,INDEX($AN:$AN,$CD960+1),"")</f>
      </c>
      <c r="AQ960">
        <f>IF($CE960&gt;=2,INDEX($AN:$AN,$CD960+2),"")</f>
      </c>
      <c r="AR960">
        <f>IF($CE960&gt;=3,INDEX($AN:$AN,$CD960+3),"")</f>
      </c>
      <c r="AS960">
        <f>IF($CE960&gt;=4,INDEX($AN:$AN,$CD960+4),"")</f>
      </c>
      <c r="AT960">
        <f>IF($CE960&gt;=5,INDEX($AN:$AN,$CD960+5),"")</f>
      </c>
      <c r="AU960">
        <f>IF($CE960&gt;=6,INDEX($AN:$AN,$CD960+6),"")</f>
      </c>
      <c r="AV960">
        <f>IF($CE960&gt;=7,INDEX($AN:$AN,$CD960+7),"")</f>
      </c>
      <c r="AW960">
        <f>IF($CE960&gt;=8,INDEX($AN:$AN,$CD960+8),"")</f>
      </c>
      <c r="AX960">
        <f>IF($CE960&gt;=9,INDEX($AN:$AN,$CD960+9),"")</f>
      </c>
      <c r="AY960">
        <f>IF($CE960&gt;=10,INDEX($AN:$AN,$CD960+10),"")</f>
      </c>
      <c r="AZ960">
        <f>IF($CE960&gt;=11,INDEX($AN:$AN,$CD960+11),"")</f>
      </c>
      <c r="BA960">
        <f>IF($CE960&gt;=12,INDEX($AN:$AN,$CD960+12),"")</f>
      </c>
      <c r="BB960">
        <f>IF($CE960&gt;=13,INDEX($AN:$AN,$CD960+13),"")</f>
      </c>
      <c r="BC960">
        <f>IF($CE960&gt;=14,INDEX($AN:$AN,$CD960+14),"")</f>
      </c>
      <c r="BD960">
        <f>IF($CE960&gt;=15,INDEX($AN:$AN,$CD960+15),"")</f>
      </c>
      <c r="BE960">
        <f>IF($CE960&gt;=16,INDEX($AN:$AN,$CD960+16),"")</f>
      </c>
      <c r="BF960">
        <f>IF($CE960&gt;=17,INDEX($AN:$AN,$CD960+17),"")</f>
      </c>
      <c r="BG960">
        <f>IF($CE960&gt;=18,INDEX($AN:$AN,$CD960+18),"")</f>
      </c>
      <c r="BH960">
        <f>IF($CE960&gt;=19,INDEX($AN:$AN,$CD960+19),"")</f>
      </c>
      <c r="BI960">
        <f>IF($CE960&gt;=20,INDEX($AN:$AN,$CD960+20),"")</f>
      </c>
      <c r="BJ960">
        <f>IF($CE960&gt;=21,INDEX($AN:$AN,$CD960+21),"")</f>
      </c>
      <c r="BK960">
        <f>IF($CE960&gt;=22,INDEX($AN:$AN,$CD960+22),"")</f>
      </c>
      <c r="BL960">
        <f>IF($CE960&gt;=23,INDEX($AN:$AN,$CD960+23),"")</f>
      </c>
      <c r="BM960">
        <f>IF($CE960&gt;=24,INDEX($AN:$AN,$CD960+24),"")</f>
      </c>
      <c r="BN960">
        <f>IF($CE960&gt;=25,INDEX($AN:$AN,$CD960+25),"")</f>
      </c>
      <c r="BO960">
        <f>IF($CE960&gt;=26,INDEX($AN:$AN,$CD960+26),"")</f>
      </c>
      <c r="BP960">
        <f>IF($CE960&gt;=27,INDEX($AN:$AN,$CD960+27),"")</f>
      </c>
      <c r="BQ960">
        <f>IF($CE960&gt;=28,INDEX($AN:$AN,$CD960+28),"")</f>
      </c>
      <c r="BR960">
        <f>IF($CE960&gt;=29,INDEX($AN:$AN,$CD960+29),"")</f>
      </c>
      <c r="BS960">
        <f>IF($CE960&gt;=30,INDEX($AN:$AN,$CD960+30),"")</f>
      </c>
      <c r="BT960">
        <f>IF($CE960&gt;=31,INDEX($AN:$AN,$CD960+31),"")</f>
      </c>
      <c r="BU960">
        <f>IF($CE960&gt;=32,INDEX($AN:$AN,$CD960+32),"")</f>
      </c>
      <c r="BV960">
        <f>IF($CE960&gt;=33,INDEX($AN:$AN,$CD960+33),"")</f>
      </c>
      <c r="BW960">
        <f>IF($CE960&gt;=34,INDEX($AN:$AN,$CD960+34),"")</f>
      </c>
      <c r="BX960">
        <f>IF($CE960&gt;=35,INDEX($AN:$AN,$CD960+35),"")</f>
      </c>
      <c r="BY960">
        <f>IF($CE960&gt;=36,INDEX($AN:$AN,$CD960+36),"")</f>
      </c>
      <c r="BZ960">
        <f>IF($CE960&gt;=37,INDEX($AN:$AN,$CD960+37),"")</f>
      </c>
      <c r="CA960">
        <f>IF($CE960&gt;=38,INDEX($AN:$AN,$CD960+38),"")</f>
      </c>
      <c r="CB960">
        <f>IF($CE960&gt;=39,INDEX($AN:$AN,$CD960+39),"")</f>
      </c>
      <c r="CC960">
        <f>IF($CE960&gt;=40,INDEX($AN:$AN,$CD960+40),"")</f>
      </c>
      <c r="CD960">
        <f>IFERROR(MATCH($AM960,$AN$2:$AN$133,0)+1,0)</f>
      </c>
      <c r="CE960">
        <f>IFERROR(INDEX($AO$2:$AO$133,MATCH($AM960,$AN$2:$AN$133,0)),0)</f>
      </c>
      <c r="CF960">
        <f>IFERROR(LEFT($K960,FIND(" - ",$K960)-1),$K960)</f>
      </c>
      <c r="CG960" t="s">
        <v>206</v>
      </c>
      <c r="CI960">
        <f>IF($DD960&gt;=1,INDEX($CG:$CG,$DC960+1),"")</f>
      </c>
      <c r="CJ960">
        <f>IF($DD960&gt;=2,INDEX($CG:$CG,$DC960+2),"")</f>
      </c>
      <c r="CK960">
        <f>IF($DD960&gt;=3,INDEX($CG:$CG,$DC960+3),"")</f>
      </c>
      <c r="CL960">
        <f>IF($DD960&gt;=4,INDEX($CG:$CG,$DC960+4),"")</f>
      </c>
      <c r="CM960">
        <f>IF($DD960&gt;=5,INDEX($CG:$CG,$DC960+5),"")</f>
      </c>
      <c r="CN960">
        <f>IF($DD960&gt;=6,INDEX($CG:$CG,$DC960+6),"")</f>
      </c>
      <c r="CO960">
        <f>IF($DD960&gt;=7,INDEX($CG:$CG,$DC960+7),"")</f>
      </c>
      <c r="CP960">
        <f>IF($DD960&gt;=8,INDEX($CG:$CG,$DC960+8),"")</f>
      </c>
      <c r="CQ960">
        <f>IF($DD960&gt;=9,INDEX($CG:$CG,$DC960+9),"")</f>
      </c>
      <c r="CR960">
        <f>IF($DD960&gt;=10,INDEX($CG:$CG,$DC960+10),"")</f>
      </c>
      <c r="CS960">
        <f>IF($DD960&gt;=11,INDEX($CG:$CG,$DC960+11),"")</f>
      </c>
      <c r="CT960">
        <f>IF($DD960&gt;=12,INDEX($CG:$CG,$DC960+12),"")</f>
      </c>
      <c r="CU960">
        <f>IF($DD960&gt;=13,INDEX($CG:$CG,$DC960+13),"")</f>
      </c>
      <c r="CV960">
        <f>IF($DD960&gt;=14,INDEX($CG:$CG,$DC960+14),"")</f>
      </c>
      <c r="CW960">
        <f>IF($DD960&gt;=15,INDEX($CG:$CG,$DC960+15),"")</f>
      </c>
      <c r="CX960">
        <f>IF($DD960&gt;=16,INDEX($CG:$CG,$DC960+16),"")</f>
      </c>
      <c r="CY960">
        <f>IF($DD960&gt;=17,INDEX($CG:$CG,$DC960+17),"")</f>
      </c>
      <c r="CZ960">
        <f>IF($DD960&gt;=18,INDEX($CG:$CG,$DC960+18),"")</f>
      </c>
      <c r="DA960">
        <f>IF($DD960&gt;=19,INDEX($CG:$CG,$DC960+19),"")</f>
      </c>
      <c r="DB960">
        <f>IF($DD960&gt;=20,INDEX($CG:$CG,$DC960+20),"")</f>
      </c>
      <c r="DC960">
        <f>IFERROR(MATCH($CF960,$CG$2:$CG$1558,0)+1,0)</f>
      </c>
      <c r="DD960">
        <f>IFERROR(INDEX($CH$2:$CH$1558,MATCH($CF960,$CG$2:$CG$1558,0)),0)</f>
      </c>
      <c r="DE960">
        <f>IFERROR(INDEX($AL:$AL,MATCH($G960,$AK:$AK,0))&amp;"","")</f>
      </c>
      <c r="DI960">
        <f>IF($GL960&gt;=1,INDEX($DF:$DF,$GK960+1),"")</f>
      </c>
      <c r="DJ960">
        <f>IF($GL960&gt;=2,INDEX($DF:$DF,$GK960+2),"")</f>
      </c>
      <c r="DK960">
        <f>IF($GL960&gt;=3,INDEX($DF:$DF,$GK960+3),"")</f>
      </c>
      <c r="DL960">
        <f>IF($GL960&gt;=4,INDEX($DF:$DF,$GK960+4),"")</f>
      </c>
      <c r="DM960">
        <f>IF($GL960&gt;=5,INDEX($DF:$DF,$GK960+5),"")</f>
      </c>
      <c r="DN960">
        <f>IF($GL960&gt;=6,INDEX($DF:$DF,$GK960+6),"")</f>
      </c>
      <c r="DO960">
        <f>IF($GL960&gt;=7,INDEX($DF:$DF,$GK960+7),"")</f>
      </c>
      <c r="DP960">
        <f>IF($GL960&gt;=8,INDEX($DF:$DF,$GK960+8),"")</f>
      </c>
      <c r="DQ960">
        <f>IF($GL960&gt;=9,INDEX($DF:$DF,$GK960+9),"")</f>
      </c>
      <c r="DR960">
        <f>IF($GL960&gt;=10,INDEX($DF:$DF,$GK960+10),"")</f>
      </c>
      <c r="DS960">
        <f>IF($GL960&gt;=11,INDEX($DF:$DF,$GK960+11),"")</f>
      </c>
      <c r="DT960">
        <f>IF($GL960&gt;=12,INDEX($DF:$DF,$GK960+12),"")</f>
      </c>
      <c r="DU960">
        <f>IF($GL960&gt;=13,INDEX($DF:$DF,$GK960+13),"")</f>
      </c>
      <c r="DV960">
        <f>IF($GL960&gt;=14,INDEX($DF:$DF,$GK960+14),"")</f>
      </c>
      <c r="DW960">
        <f>IF($GL960&gt;=15,INDEX($DF:$DF,$GK960+15),"")</f>
      </c>
      <c r="DX960">
        <f>IF($GL960&gt;=16,INDEX($DF:$DF,$GK960+16),"")</f>
      </c>
      <c r="DY960">
        <f>IF($GL960&gt;=17,INDEX($DF:$DF,$GK960+17),"")</f>
      </c>
      <c r="DZ960">
        <f>IF($GL960&gt;=18,INDEX($DF:$DF,$GK960+18),"")</f>
      </c>
      <c r="EA960">
        <f>IF($GL960&gt;=19,INDEX($DF:$DF,$GK960+19),"")</f>
      </c>
      <c r="EB960">
        <f>IF($GL960&gt;=20,INDEX($DF:$DF,$GK960+20),"")</f>
      </c>
      <c r="EC960">
        <f>IF($GL960&gt;=21,INDEX($DF:$DF,$GK960+21),"")</f>
      </c>
      <c r="ED960">
        <f>IF($GL960&gt;=22,INDEX($DF:$DF,$GK960+22),"")</f>
      </c>
      <c r="EE960">
        <f>IF($GL960&gt;=23,INDEX($DF:$DF,$GK960+23),"")</f>
      </c>
      <c r="EF960">
        <f>IF($GL960&gt;=24,INDEX($DF:$DF,$GK960+24),"")</f>
      </c>
      <c r="EG960">
        <f>IF($GL960&gt;=25,INDEX($DF:$DF,$GK960+25),"")</f>
      </c>
      <c r="EH960">
        <f>IF($GL960&gt;=26,INDEX($DF:$DF,$GK960+26),"")</f>
      </c>
      <c r="EI960">
        <f>IF($GL960&gt;=27,INDEX($DF:$DF,$GK960+27),"")</f>
      </c>
      <c r="EJ960">
        <f>IF($GL960&gt;=28,INDEX($DF:$DF,$GK960+28),"")</f>
      </c>
      <c r="EK960">
        <f>IF($GL960&gt;=29,INDEX($DF:$DF,$GK960+29),"")</f>
      </c>
      <c r="EL960">
        <f>IF($GL960&gt;=30,INDEX($DF:$DF,$GK960+30),"")</f>
      </c>
      <c r="EM960">
        <f>IF($GL960&gt;=31,INDEX($DF:$DF,$GK960+31),"")</f>
      </c>
      <c r="EN960">
        <f>IF($GL960&gt;=32,INDEX($DF:$DF,$GK960+32),"")</f>
      </c>
      <c r="EO960">
        <f>IF($GL960&gt;=33,INDEX($DF:$DF,$GK960+33),"")</f>
      </c>
      <c r="EP960">
        <f>IF($GL960&gt;=34,INDEX($DF:$DF,$GK960+34),"")</f>
      </c>
      <c r="EQ960">
        <f>IF($GL960&gt;=35,INDEX($DF:$DF,$GK960+35),"")</f>
      </c>
      <c r="ER960">
        <f>IF($GL960&gt;=36,INDEX($DF:$DF,$GK960+36),"")</f>
      </c>
      <c r="ES960">
        <f>IF($GL960&gt;=37,INDEX($DF:$DF,$GK960+37),"")</f>
      </c>
      <c r="ET960">
        <f>IF($GL960&gt;=38,INDEX($DF:$DF,$GK960+38),"")</f>
      </c>
      <c r="EU960">
        <f>IF($GL960&gt;=39,INDEX($DF:$DF,$GK960+39),"")</f>
      </c>
      <c r="EV960">
        <f>IF($GL960&gt;=40,INDEX($DF:$DF,$GK960+40),"")</f>
      </c>
      <c r="EW960">
        <f>IF($GL960&gt;=1,INDEX($DG:$DG,$GK960+1),"")</f>
      </c>
      <c r="EX960">
        <f>IF($GL960&gt;=2,INDEX($DG:$DG,$GK960+2),"")</f>
      </c>
      <c r="EY960">
        <f>IF($GL960&gt;=3,INDEX($DG:$DG,$GK960+3),"")</f>
      </c>
      <c r="EZ960">
        <f>IF($GL960&gt;=4,INDEX($DG:$DG,$GK960+4),"")</f>
      </c>
      <c r="FA960">
        <f>IF($GL960&gt;=5,INDEX($DG:$DG,$GK960+5),"")</f>
      </c>
      <c r="FB960">
        <f>IF($GL960&gt;=6,INDEX($DG:$DG,$GK960+6),"")</f>
      </c>
      <c r="FC960">
        <f>IF($GL960&gt;=7,INDEX($DG:$DG,$GK960+7),"")</f>
      </c>
      <c r="FD960">
        <f>IF($GL960&gt;=8,INDEX($DG:$DG,$GK960+8),"")</f>
      </c>
      <c r="FE960">
        <f>IF($GL960&gt;=9,INDEX($DG:$DG,$GK960+9),"")</f>
      </c>
      <c r="FF960">
        <f>IF($GL960&gt;=10,INDEX($DG:$DG,$GK960+10),"")</f>
      </c>
      <c r="FG960">
        <f>IF($GL960&gt;=11,INDEX($DG:$DG,$GK960+11),"")</f>
      </c>
      <c r="FH960">
        <f>IF($GL960&gt;=12,INDEX($DG:$DG,$GK960+12),"")</f>
      </c>
      <c r="FI960">
        <f>IF($GL960&gt;=13,INDEX($DG:$DG,$GK960+13),"")</f>
      </c>
      <c r="FJ960">
        <f>IF($GL960&gt;=14,INDEX($DG:$DG,$GK960+14),"")</f>
      </c>
      <c r="FK960">
        <f>IF($GL960&gt;=15,INDEX($DG:$DG,$GK960+15),"")</f>
      </c>
      <c r="FL960">
        <f>IF($GL960&gt;=16,INDEX($DG:$DG,$GK960+16),"")</f>
      </c>
      <c r="FM960">
        <f>IF($GL960&gt;=17,INDEX($DG:$DG,$GK960+17),"")</f>
      </c>
      <c r="FN960">
        <f>IF($GL960&gt;=18,INDEX($DG:$DG,$GK960+18),"")</f>
      </c>
      <c r="FO960">
        <f>IF($GL960&gt;=19,INDEX($DG:$DG,$GK960+19),"")</f>
      </c>
      <c r="FP960">
        <f>IF($GL960&gt;=20,INDEX($DG:$DG,$GK960+20),"")</f>
      </c>
      <c r="FQ960">
        <f>IF($GL960&gt;=21,INDEX($DG:$DG,$GK960+21),"")</f>
      </c>
      <c r="FR960">
        <f>IF($GL960&gt;=22,INDEX($DG:$DG,$GK960+22),"")</f>
      </c>
      <c r="FS960">
        <f>IF($GL960&gt;=23,INDEX($DG:$DG,$GK960+23),"")</f>
      </c>
      <c r="FT960">
        <f>IF($GL960&gt;=24,INDEX($DG:$DG,$GK960+24),"")</f>
      </c>
      <c r="FU960">
        <f>IF($GL960&gt;=25,INDEX($DG:$DG,$GK960+25),"")</f>
      </c>
      <c r="FV960">
        <f>IF($GL960&gt;=26,INDEX($DG:$DG,$GK960+26),"")</f>
      </c>
      <c r="FW960">
        <f>IF($GL960&gt;=27,INDEX($DG:$DG,$GK960+27),"")</f>
      </c>
      <c r="FX960">
        <f>IF($GL960&gt;=28,INDEX($DG:$DG,$GK960+28),"")</f>
      </c>
      <c r="FY960">
        <f>IF($GL960&gt;=29,INDEX($DG:$DG,$GK960+29),"")</f>
      </c>
      <c r="FZ960">
        <f>IF($GL960&gt;=30,INDEX($DG:$DG,$GK960+30),"")</f>
      </c>
      <c r="GA960">
        <f>IF($GL960&gt;=31,INDEX($DG:$DG,$GK960+31),"")</f>
      </c>
      <c r="GB960">
        <f>IF($GL960&gt;=32,INDEX($DG:$DG,$GK960+32),"")</f>
      </c>
      <c r="GC960">
        <f>IF($GL960&gt;=33,INDEX($DG:$DG,$GK960+33),"")</f>
      </c>
      <c r="GD960">
        <f>IF($GL960&gt;=34,INDEX($DG:$DG,$GK960+34),"")</f>
      </c>
      <c r="GE960">
        <f>IF($GL960&gt;=35,INDEX($DG:$DG,$GK960+35),"")</f>
      </c>
      <c r="GF960">
        <f>IF($GL960&gt;=36,INDEX($DG:$DG,$GK960+36),"")</f>
      </c>
      <c r="GG960">
        <f>IF($GL960&gt;=37,INDEX($DG:$DG,$GK960+37),"")</f>
      </c>
      <c r="GH960">
        <f>IF($GL960&gt;=38,INDEX($DG:$DG,$GK960+38),"")</f>
      </c>
      <c r="GI960">
        <f>IF($GL960&gt;=39,INDEX($DG:$DG,$GK960+39),"")</f>
      </c>
      <c r="GJ960">
        <f>IF($GL960&gt;=40,INDEX($DG:$DG,$GK960+40),"")</f>
      </c>
      <c r="GK960">
        <f>IFERROR(MATCH($DE960,$DF$2:$DF$166,0)+1,0)</f>
      </c>
      <c r="GL960">
        <f>IFERROR(INDEX($DH$2:$DH$166,MATCH($DE960,$DF$2:$DF$166,0)),0)</f>
      </c>
      <c r="GM960">
        <f>IFERROR(MATCH($H960,$DI$960:$EV$960,0),0)</f>
      </c>
      <c r="GN960">
        <f>IF($GM960&gt;0,INDEX($EW$960:$GJ$960,$GM960),"")</f>
      </c>
      <c r="GQ960">
        <f>IF($IZ960&gt;=1,INDEX($GO:$GO,$IY960+1),"")</f>
      </c>
      <c r="GR960">
        <f>IF($IZ960&gt;=2,INDEX($GO:$GO,$IY960+2),"")</f>
      </c>
      <c r="GS960">
        <f>IF($IZ960&gt;=3,INDEX($GO:$GO,$IY960+3),"")</f>
      </c>
      <c r="GT960">
        <f>IF($IZ960&gt;=4,INDEX($GO:$GO,$IY960+4),"")</f>
      </c>
      <c r="GU960">
        <f>IF($IZ960&gt;=5,INDEX($GO:$GO,$IY960+5),"")</f>
      </c>
      <c r="GV960">
        <f>IF($IZ960&gt;=6,INDEX($GO:$GO,$IY960+6),"")</f>
      </c>
      <c r="GW960">
        <f>IF($IZ960&gt;=7,INDEX($GO:$GO,$IY960+7),"")</f>
      </c>
      <c r="GX960">
        <f>IF($IZ960&gt;=8,INDEX($GO:$GO,$IY960+8),"")</f>
      </c>
      <c r="GY960">
        <f>IF($IZ960&gt;=9,INDEX($GO:$GO,$IY960+9),"")</f>
      </c>
      <c r="GZ960">
        <f>IF($IZ960&gt;=10,INDEX($GO:$GO,$IY960+10),"")</f>
      </c>
      <c r="HA960">
        <f>IF($IZ960&gt;=11,INDEX($GO:$GO,$IY960+11),"")</f>
      </c>
      <c r="HB960">
        <f>IF($IZ960&gt;=12,INDEX($GO:$GO,$IY960+12),"")</f>
      </c>
      <c r="HC960">
        <f>IF($IZ960&gt;=13,INDEX($GO:$GO,$IY960+13),"")</f>
      </c>
      <c r="HD960">
        <f>IF($IZ960&gt;=14,INDEX($GO:$GO,$IY960+14),"")</f>
      </c>
      <c r="HE960">
        <f>IF($IZ960&gt;=15,INDEX($GO:$GO,$IY960+15),"")</f>
      </c>
      <c r="HF960">
        <f>IF($IZ960&gt;=16,INDEX($GO:$GO,$IY960+16),"")</f>
      </c>
      <c r="HG960">
        <f>IF($IZ960&gt;=17,INDEX($GO:$GO,$IY960+17),"")</f>
      </c>
      <c r="HH960">
        <f>IF($IZ960&gt;=18,INDEX($GO:$GO,$IY960+18),"")</f>
      </c>
      <c r="HI960">
        <f>IF($IZ960&gt;=19,INDEX($GO:$GO,$IY960+19),"")</f>
      </c>
      <c r="HJ960">
        <f>IF($IZ960&gt;=20,INDEX($GO:$GO,$IY960+20),"")</f>
      </c>
      <c r="HK960">
        <f>IF($IZ960&gt;=21,INDEX($GO:$GO,$IY960+21),"")</f>
      </c>
      <c r="HL960">
        <f>IF($IZ960&gt;=22,INDEX($GO:$GO,$IY960+22),"")</f>
      </c>
      <c r="HM960">
        <f>IF($IZ960&gt;=23,INDEX($GO:$GO,$IY960+23),"")</f>
      </c>
      <c r="HN960">
        <f>IF($IZ960&gt;=24,INDEX($GO:$GO,$IY960+24),"")</f>
      </c>
      <c r="HO960">
        <f>IF($IZ960&gt;=25,INDEX($GO:$GO,$IY960+25),"")</f>
      </c>
      <c r="HP960">
        <f>IF($IZ960&gt;=26,INDEX($GO:$GO,$IY960+26),"")</f>
      </c>
      <c r="HQ960">
        <f>IF($IZ960&gt;=27,INDEX($GO:$GO,$IY960+27),"")</f>
      </c>
      <c r="HR960">
        <f>IF($IZ960&gt;=28,INDEX($GO:$GO,$IY960+28),"")</f>
      </c>
      <c r="HS960">
        <f>IF($IZ960&gt;=29,INDEX($GO:$GO,$IY960+29),"")</f>
      </c>
      <c r="HT960">
        <f>IF($IZ960&gt;=30,INDEX($GO:$GO,$IY960+30),"")</f>
      </c>
      <c r="HU960">
        <f>IF($IZ960&gt;=31,INDEX($GO:$GO,$IY960+31),"")</f>
      </c>
      <c r="HV960">
        <f>IF($IZ960&gt;=32,INDEX($GO:$GO,$IY960+32),"")</f>
      </c>
      <c r="HW960">
        <f>IF($IZ960&gt;=33,INDEX($GO:$GO,$IY960+33),"")</f>
      </c>
      <c r="HX960">
        <f>IF($IZ960&gt;=34,INDEX($GO:$GO,$IY960+34),"")</f>
      </c>
      <c r="HY960">
        <f>IF($IZ960&gt;=35,INDEX($GO:$GO,$IY960+35),"")</f>
      </c>
      <c r="HZ960">
        <f>IF($IZ960&gt;=36,INDEX($GO:$GO,$IY960+36),"")</f>
      </c>
      <c r="IA960">
        <f>IF($IZ960&gt;=37,INDEX($GO:$GO,$IY960+37),"")</f>
      </c>
      <c r="IB960">
        <f>IF($IZ960&gt;=38,INDEX($GO:$GO,$IY960+38),"")</f>
      </c>
      <c r="IC960">
        <f>IF($IZ960&gt;=39,INDEX($GO:$GO,$IY960+39),"")</f>
      </c>
      <c r="ID960">
        <f>IF($IZ960&gt;=40,INDEX($GO:$GO,$IY960+40),"")</f>
      </c>
      <c r="IE960">
        <f>IF($IZ960&gt;=41,INDEX($GO:$GO,$IY960+41),"")</f>
      </c>
      <c r="IF960">
        <f>IF($IZ960&gt;=42,INDEX($GO:$GO,$IY960+42),"")</f>
      </c>
      <c r="IG960">
        <f>IF($IZ960&gt;=43,INDEX($GO:$GO,$IY960+43),"")</f>
      </c>
      <c r="IH960">
        <f>IF($IZ960&gt;=44,INDEX($GO:$GO,$IY960+44),"")</f>
      </c>
      <c r="II960">
        <f>IF($IZ960&gt;=45,INDEX($GO:$GO,$IY960+45),"")</f>
      </c>
      <c r="IJ960">
        <f>IF($IZ960&gt;=46,INDEX($GO:$GO,$IY960+46),"")</f>
      </c>
      <c r="IK960">
        <f>IF($IZ960&gt;=47,INDEX($GO:$GO,$IY960+47),"")</f>
      </c>
      <c r="IL960">
        <f>IF($IZ960&gt;=48,INDEX($GO:$GO,$IY960+48),"")</f>
      </c>
      <c r="IM960">
        <f>IF($IZ960&gt;=49,INDEX($GO:$GO,$IY960+49),"")</f>
      </c>
      <c r="IN960">
        <f>IF($IZ960&gt;=50,INDEX($GO:$GO,$IY960+50),"")</f>
      </c>
      <c r="IO960">
        <f>IF($IZ960&gt;=51,INDEX($GO:$GO,$IY960+51),"")</f>
      </c>
      <c r="IP960">
        <f>IF($IZ960&gt;=52,INDEX($GO:$GO,$IY960+52),"")</f>
      </c>
      <c r="IQ960">
        <f>IF($IZ960&gt;=53,INDEX($GO:$GO,$IY960+53),"")</f>
      </c>
      <c r="IR960">
        <f>IF($IZ960&gt;=54,INDEX($GO:$GO,$IY960+54),"")</f>
      </c>
      <c r="IS960">
        <f>IF($IZ960&gt;=55,INDEX($GO:$GO,$IY960+55),"")</f>
      </c>
      <c r="IT960">
        <f>IF($IZ960&gt;=56,INDEX($GO:$GO,$IY960+56),"")</f>
      </c>
      <c r="IU960">
        <f>IF($IZ960&gt;=57,INDEX($GO:$GO,$IY960+57),"")</f>
      </c>
      <c r="IV960">
        <f>IF($IZ960&gt;=58,INDEX($GO:$GO,$IY960+58),"")</f>
      </c>
      <c r="IW960">
        <f>IF($IZ960&gt;=59,INDEX($GO:$GO,$IY960+59),"")</f>
      </c>
      <c r="IX960">
        <f>IF($IZ960&gt;=60,INDEX($GO:$GO,$IY960+60),"")</f>
      </c>
      <c r="IY960">
        <f>IFERROR(MATCH($GN960,$GO$2:$GO$827,0)+1,0)</f>
      </c>
      <c r="IZ960">
        <f>IFERROR(INDEX($GP$2:$GP$827,MATCH($GN960,$GO$2:$GO$827,0)),0)</f>
      </c>
      <c r="JA960" t="s">
        <v>23</v>
      </c>
      <c r="JB960" t="s">
        <v>23</v>
      </c>
    </row>
    <row r="961" spans="1:262" x14ac:dyDescent="0.25">
      <c r="F961" s="1"/>
      <c r="G961" s="1"/>
      <c r="H961" s="1"/>
      <c r="I961" s="1"/>
      <c r="J961" s="1">
        <f>IFERROR(IF(FIND(" - ",$F961)&gt;0,MID($F961,FIND(" - ",$F961)+3,LEN($F961)),""),"")</f>
      </c>
      <c r="L961" s="1"/>
      <c r="N961" t="s">
        <v>23</v>
      </c>
      <c r="P961">
        <f>IF(OR($N961="",$O961=""),"",IFERROR($N961/$O961,0))</f>
      </c>
      <c r="Q961">
        <f>IF($N961="","",
IF($G961="","",
IF(ISNUMBER(SEARCH("exempt",LOWER($G961))),0,
$N961*(VALUE(SUBSTITUTE($G961,"%",""))/100))))</f>
      </c>
      <c r="W961">
        <f>IF($N961="","",
SUM($N961,$Q961,$U961,$R961,$T961)-
IF($V961="",0,VALUE($V961)))</f>
      </c>
      <c r="AE961" t="s">
        <v>2286</v>
      </c>
      <c r="AM961">
        <f>IFERROR(LEFT($F961,FIND(" - ",$F961)-1),$F961)</f>
      </c>
      <c r="AP961">
        <f>IF($CE961&gt;=1,INDEX($AN:$AN,$CD961+1),"")</f>
      </c>
      <c r="AQ961">
        <f>IF($CE961&gt;=2,INDEX($AN:$AN,$CD961+2),"")</f>
      </c>
      <c r="AR961">
        <f>IF($CE961&gt;=3,INDEX($AN:$AN,$CD961+3),"")</f>
      </c>
      <c r="AS961">
        <f>IF($CE961&gt;=4,INDEX($AN:$AN,$CD961+4),"")</f>
      </c>
      <c r="AT961">
        <f>IF($CE961&gt;=5,INDEX($AN:$AN,$CD961+5),"")</f>
      </c>
      <c r="AU961">
        <f>IF($CE961&gt;=6,INDEX($AN:$AN,$CD961+6),"")</f>
      </c>
      <c r="AV961">
        <f>IF($CE961&gt;=7,INDEX($AN:$AN,$CD961+7),"")</f>
      </c>
      <c r="AW961">
        <f>IF($CE961&gt;=8,INDEX($AN:$AN,$CD961+8),"")</f>
      </c>
      <c r="AX961">
        <f>IF($CE961&gt;=9,INDEX($AN:$AN,$CD961+9),"")</f>
      </c>
      <c r="AY961">
        <f>IF($CE961&gt;=10,INDEX($AN:$AN,$CD961+10),"")</f>
      </c>
      <c r="AZ961">
        <f>IF($CE961&gt;=11,INDEX($AN:$AN,$CD961+11),"")</f>
      </c>
      <c r="BA961">
        <f>IF($CE961&gt;=12,INDEX($AN:$AN,$CD961+12),"")</f>
      </c>
      <c r="BB961">
        <f>IF($CE961&gt;=13,INDEX($AN:$AN,$CD961+13),"")</f>
      </c>
      <c r="BC961">
        <f>IF($CE961&gt;=14,INDEX($AN:$AN,$CD961+14),"")</f>
      </c>
      <c r="BD961">
        <f>IF($CE961&gt;=15,INDEX($AN:$AN,$CD961+15),"")</f>
      </c>
      <c r="BE961">
        <f>IF($CE961&gt;=16,INDEX($AN:$AN,$CD961+16),"")</f>
      </c>
      <c r="BF961">
        <f>IF($CE961&gt;=17,INDEX($AN:$AN,$CD961+17),"")</f>
      </c>
      <c r="BG961">
        <f>IF($CE961&gt;=18,INDEX($AN:$AN,$CD961+18),"")</f>
      </c>
      <c r="BH961">
        <f>IF($CE961&gt;=19,INDEX($AN:$AN,$CD961+19),"")</f>
      </c>
      <c r="BI961">
        <f>IF($CE961&gt;=20,INDEX($AN:$AN,$CD961+20),"")</f>
      </c>
      <c r="BJ961">
        <f>IF($CE961&gt;=21,INDEX($AN:$AN,$CD961+21),"")</f>
      </c>
      <c r="BK961">
        <f>IF($CE961&gt;=22,INDEX($AN:$AN,$CD961+22),"")</f>
      </c>
      <c r="BL961">
        <f>IF($CE961&gt;=23,INDEX($AN:$AN,$CD961+23),"")</f>
      </c>
      <c r="BM961">
        <f>IF($CE961&gt;=24,INDEX($AN:$AN,$CD961+24),"")</f>
      </c>
      <c r="BN961">
        <f>IF($CE961&gt;=25,INDEX($AN:$AN,$CD961+25),"")</f>
      </c>
      <c r="BO961">
        <f>IF($CE961&gt;=26,INDEX($AN:$AN,$CD961+26),"")</f>
      </c>
      <c r="BP961">
        <f>IF($CE961&gt;=27,INDEX($AN:$AN,$CD961+27),"")</f>
      </c>
      <c r="BQ961">
        <f>IF($CE961&gt;=28,INDEX($AN:$AN,$CD961+28),"")</f>
      </c>
      <c r="BR961">
        <f>IF($CE961&gt;=29,INDEX($AN:$AN,$CD961+29),"")</f>
      </c>
      <c r="BS961">
        <f>IF($CE961&gt;=30,INDEX($AN:$AN,$CD961+30),"")</f>
      </c>
      <c r="BT961">
        <f>IF($CE961&gt;=31,INDEX($AN:$AN,$CD961+31),"")</f>
      </c>
      <c r="BU961">
        <f>IF($CE961&gt;=32,INDEX($AN:$AN,$CD961+32),"")</f>
      </c>
      <c r="BV961">
        <f>IF($CE961&gt;=33,INDEX($AN:$AN,$CD961+33),"")</f>
      </c>
      <c r="BW961">
        <f>IF($CE961&gt;=34,INDEX($AN:$AN,$CD961+34),"")</f>
      </c>
      <c r="BX961">
        <f>IF($CE961&gt;=35,INDEX($AN:$AN,$CD961+35),"")</f>
      </c>
      <c r="BY961">
        <f>IF($CE961&gt;=36,INDEX($AN:$AN,$CD961+36),"")</f>
      </c>
      <c r="BZ961">
        <f>IF($CE961&gt;=37,INDEX($AN:$AN,$CD961+37),"")</f>
      </c>
      <c r="CA961">
        <f>IF($CE961&gt;=38,INDEX($AN:$AN,$CD961+38),"")</f>
      </c>
      <c r="CB961">
        <f>IF($CE961&gt;=39,INDEX($AN:$AN,$CD961+39),"")</f>
      </c>
      <c r="CC961">
        <f>IF($CE961&gt;=40,INDEX($AN:$AN,$CD961+40),"")</f>
      </c>
      <c r="CD961">
        <f>IFERROR(MATCH($AM961,$AN$2:$AN$133,0)+1,0)</f>
      </c>
      <c r="CE961">
        <f>IFERROR(INDEX($AO$2:$AO$133,MATCH($AM961,$AN$2:$AN$133,0)),0)</f>
      </c>
      <c r="CF961">
        <f>IFERROR(LEFT($K961,FIND(" - ",$K961)-1),$K961)</f>
      </c>
      <c r="CG961" t="s">
        <v>2287</v>
      </c>
      <c r="CH961">
        <v>1</v>
      </c>
      <c r="CI961">
        <f>IF($DD961&gt;=1,INDEX($CG:$CG,$DC961+1),"")</f>
      </c>
      <c r="CJ961">
        <f>IF($DD961&gt;=2,INDEX($CG:$CG,$DC961+2),"")</f>
      </c>
      <c r="CK961">
        <f>IF($DD961&gt;=3,INDEX($CG:$CG,$DC961+3),"")</f>
      </c>
      <c r="CL961">
        <f>IF($DD961&gt;=4,INDEX($CG:$CG,$DC961+4),"")</f>
      </c>
      <c r="CM961">
        <f>IF($DD961&gt;=5,INDEX($CG:$CG,$DC961+5),"")</f>
      </c>
      <c r="CN961">
        <f>IF($DD961&gt;=6,INDEX($CG:$CG,$DC961+6),"")</f>
      </c>
      <c r="CO961">
        <f>IF($DD961&gt;=7,INDEX($CG:$CG,$DC961+7),"")</f>
      </c>
      <c r="CP961">
        <f>IF($DD961&gt;=8,INDEX($CG:$CG,$DC961+8),"")</f>
      </c>
      <c r="CQ961">
        <f>IF($DD961&gt;=9,INDEX($CG:$CG,$DC961+9),"")</f>
      </c>
      <c r="CR961">
        <f>IF($DD961&gt;=10,INDEX($CG:$CG,$DC961+10),"")</f>
      </c>
      <c r="CS961">
        <f>IF($DD961&gt;=11,INDEX($CG:$CG,$DC961+11),"")</f>
      </c>
      <c r="CT961">
        <f>IF($DD961&gt;=12,INDEX($CG:$CG,$DC961+12),"")</f>
      </c>
      <c r="CU961">
        <f>IF($DD961&gt;=13,INDEX($CG:$CG,$DC961+13),"")</f>
      </c>
      <c r="CV961">
        <f>IF($DD961&gt;=14,INDEX($CG:$CG,$DC961+14),"")</f>
      </c>
      <c r="CW961">
        <f>IF($DD961&gt;=15,INDEX($CG:$CG,$DC961+15),"")</f>
      </c>
      <c r="CX961">
        <f>IF($DD961&gt;=16,INDEX($CG:$CG,$DC961+16),"")</f>
      </c>
      <c r="CY961">
        <f>IF($DD961&gt;=17,INDEX($CG:$CG,$DC961+17),"")</f>
      </c>
      <c r="CZ961">
        <f>IF($DD961&gt;=18,INDEX($CG:$CG,$DC961+18),"")</f>
      </c>
      <c r="DA961">
        <f>IF($DD961&gt;=19,INDEX($CG:$CG,$DC961+19),"")</f>
      </c>
      <c r="DB961">
        <f>IF($DD961&gt;=20,INDEX($CG:$CG,$DC961+20),"")</f>
      </c>
      <c r="DC961">
        <f>IFERROR(MATCH($CF961,$CG$2:$CG$1558,0)+1,0)</f>
      </c>
      <c r="DD961">
        <f>IFERROR(INDEX($CH$2:$CH$1558,MATCH($CF961,$CG$2:$CG$1558,0)),0)</f>
      </c>
      <c r="DE961">
        <f>IFERROR(INDEX($AL:$AL,MATCH($G961,$AK:$AK,0))&amp;"","")</f>
      </c>
      <c r="DI961">
        <f>IF($GL961&gt;=1,INDEX($DF:$DF,$GK961+1),"")</f>
      </c>
      <c r="DJ961">
        <f>IF($GL961&gt;=2,INDEX($DF:$DF,$GK961+2),"")</f>
      </c>
      <c r="DK961">
        <f>IF($GL961&gt;=3,INDEX($DF:$DF,$GK961+3),"")</f>
      </c>
      <c r="DL961">
        <f>IF($GL961&gt;=4,INDEX($DF:$DF,$GK961+4),"")</f>
      </c>
      <c r="DM961">
        <f>IF($GL961&gt;=5,INDEX($DF:$DF,$GK961+5),"")</f>
      </c>
      <c r="DN961">
        <f>IF($GL961&gt;=6,INDEX($DF:$DF,$GK961+6),"")</f>
      </c>
      <c r="DO961">
        <f>IF($GL961&gt;=7,INDEX($DF:$DF,$GK961+7),"")</f>
      </c>
      <c r="DP961">
        <f>IF($GL961&gt;=8,INDEX($DF:$DF,$GK961+8),"")</f>
      </c>
      <c r="DQ961">
        <f>IF($GL961&gt;=9,INDEX($DF:$DF,$GK961+9),"")</f>
      </c>
      <c r="DR961">
        <f>IF($GL961&gt;=10,INDEX($DF:$DF,$GK961+10),"")</f>
      </c>
      <c r="DS961">
        <f>IF($GL961&gt;=11,INDEX($DF:$DF,$GK961+11),"")</f>
      </c>
      <c r="DT961">
        <f>IF($GL961&gt;=12,INDEX($DF:$DF,$GK961+12),"")</f>
      </c>
      <c r="DU961">
        <f>IF($GL961&gt;=13,INDEX($DF:$DF,$GK961+13),"")</f>
      </c>
      <c r="DV961">
        <f>IF($GL961&gt;=14,INDEX($DF:$DF,$GK961+14),"")</f>
      </c>
      <c r="DW961">
        <f>IF($GL961&gt;=15,INDEX($DF:$DF,$GK961+15),"")</f>
      </c>
      <c r="DX961">
        <f>IF($GL961&gt;=16,INDEX($DF:$DF,$GK961+16),"")</f>
      </c>
      <c r="DY961">
        <f>IF($GL961&gt;=17,INDEX($DF:$DF,$GK961+17),"")</f>
      </c>
      <c r="DZ961">
        <f>IF($GL961&gt;=18,INDEX($DF:$DF,$GK961+18),"")</f>
      </c>
      <c r="EA961">
        <f>IF($GL961&gt;=19,INDEX($DF:$DF,$GK961+19),"")</f>
      </c>
      <c r="EB961">
        <f>IF($GL961&gt;=20,INDEX($DF:$DF,$GK961+20),"")</f>
      </c>
      <c r="EC961">
        <f>IF($GL961&gt;=21,INDEX($DF:$DF,$GK961+21),"")</f>
      </c>
      <c r="ED961">
        <f>IF($GL961&gt;=22,INDEX($DF:$DF,$GK961+22),"")</f>
      </c>
      <c r="EE961">
        <f>IF($GL961&gt;=23,INDEX($DF:$DF,$GK961+23),"")</f>
      </c>
      <c r="EF961">
        <f>IF($GL961&gt;=24,INDEX($DF:$DF,$GK961+24),"")</f>
      </c>
      <c r="EG961">
        <f>IF($GL961&gt;=25,INDEX($DF:$DF,$GK961+25),"")</f>
      </c>
      <c r="EH961">
        <f>IF($GL961&gt;=26,INDEX($DF:$DF,$GK961+26),"")</f>
      </c>
      <c r="EI961">
        <f>IF($GL961&gt;=27,INDEX($DF:$DF,$GK961+27),"")</f>
      </c>
      <c r="EJ961">
        <f>IF($GL961&gt;=28,INDEX($DF:$DF,$GK961+28),"")</f>
      </c>
      <c r="EK961">
        <f>IF($GL961&gt;=29,INDEX($DF:$DF,$GK961+29),"")</f>
      </c>
      <c r="EL961">
        <f>IF($GL961&gt;=30,INDEX($DF:$DF,$GK961+30),"")</f>
      </c>
      <c r="EM961">
        <f>IF($GL961&gt;=31,INDEX($DF:$DF,$GK961+31),"")</f>
      </c>
      <c r="EN961">
        <f>IF($GL961&gt;=32,INDEX($DF:$DF,$GK961+32),"")</f>
      </c>
      <c r="EO961">
        <f>IF($GL961&gt;=33,INDEX($DF:$DF,$GK961+33),"")</f>
      </c>
      <c r="EP961">
        <f>IF($GL961&gt;=34,INDEX($DF:$DF,$GK961+34),"")</f>
      </c>
      <c r="EQ961">
        <f>IF($GL961&gt;=35,INDEX($DF:$DF,$GK961+35),"")</f>
      </c>
      <c r="ER961">
        <f>IF($GL961&gt;=36,INDEX($DF:$DF,$GK961+36),"")</f>
      </c>
      <c r="ES961">
        <f>IF($GL961&gt;=37,INDEX($DF:$DF,$GK961+37),"")</f>
      </c>
      <c r="ET961">
        <f>IF($GL961&gt;=38,INDEX($DF:$DF,$GK961+38),"")</f>
      </c>
      <c r="EU961">
        <f>IF($GL961&gt;=39,INDEX($DF:$DF,$GK961+39),"")</f>
      </c>
      <c r="EV961">
        <f>IF($GL961&gt;=40,INDEX($DF:$DF,$GK961+40),"")</f>
      </c>
      <c r="EW961">
        <f>IF($GL961&gt;=1,INDEX($DG:$DG,$GK961+1),"")</f>
      </c>
      <c r="EX961">
        <f>IF($GL961&gt;=2,INDEX($DG:$DG,$GK961+2),"")</f>
      </c>
      <c r="EY961">
        <f>IF($GL961&gt;=3,INDEX($DG:$DG,$GK961+3),"")</f>
      </c>
      <c r="EZ961">
        <f>IF($GL961&gt;=4,INDEX($DG:$DG,$GK961+4),"")</f>
      </c>
      <c r="FA961">
        <f>IF($GL961&gt;=5,INDEX($DG:$DG,$GK961+5),"")</f>
      </c>
      <c r="FB961">
        <f>IF($GL961&gt;=6,INDEX($DG:$DG,$GK961+6),"")</f>
      </c>
      <c r="FC961">
        <f>IF($GL961&gt;=7,INDEX($DG:$DG,$GK961+7),"")</f>
      </c>
      <c r="FD961">
        <f>IF($GL961&gt;=8,INDEX($DG:$DG,$GK961+8),"")</f>
      </c>
      <c r="FE961">
        <f>IF($GL961&gt;=9,INDEX($DG:$DG,$GK961+9),"")</f>
      </c>
      <c r="FF961">
        <f>IF($GL961&gt;=10,INDEX($DG:$DG,$GK961+10),"")</f>
      </c>
      <c r="FG961">
        <f>IF($GL961&gt;=11,INDEX($DG:$DG,$GK961+11),"")</f>
      </c>
      <c r="FH961">
        <f>IF($GL961&gt;=12,INDEX($DG:$DG,$GK961+12),"")</f>
      </c>
      <c r="FI961">
        <f>IF($GL961&gt;=13,INDEX($DG:$DG,$GK961+13),"")</f>
      </c>
      <c r="FJ961">
        <f>IF($GL961&gt;=14,INDEX($DG:$DG,$GK961+14),"")</f>
      </c>
      <c r="FK961">
        <f>IF($GL961&gt;=15,INDEX($DG:$DG,$GK961+15),"")</f>
      </c>
      <c r="FL961">
        <f>IF($GL961&gt;=16,INDEX($DG:$DG,$GK961+16),"")</f>
      </c>
      <c r="FM961">
        <f>IF($GL961&gt;=17,INDEX($DG:$DG,$GK961+17),"")</f>
      </c>
      <c r="FN961">
        <f>IF($GL961&gt;=18,INDEX($DG:$DG,$GK961+18),"")</f>
      </c>
      <c r="FO961">
        <f>IF($GL961&gt;=19,INDEX($DG:$DG,$GK961+19),"")</f>
      </c>
      <c r="FP961">
        <f>IF($GL961&gt;=20,INDEX($DG:$DG,$GK961+20),"")</f>
      </c>
      <c r="FQ961">
        <f>IF($GL961&gt;=21,INDEX($DG:$DG,$GK961+21),"")</f>
      </c>
      <c r="FR961">
        <f>IF($GL961&gt;=22,INDEX($DG:$DG,$GK961+22),"")</f>
      </c>
      <c r="FS961">
        <f>IF($GL961&gt;=23,INDEX($DG:$DG,$GK961+23),"")</f>
      </c>
      <c r="FT961">
        <f>IF($GL961&gt;=24,INDEX($DG:$DG,$GK961+24),"")</f>
      </c>
      <c r="FU961">
        <f>IF($GL961&gt;=25,INDEX($DG:$DG,$GK961+25),"")</f>
      </c>
      <c r="FV961">
        <f>IF($GL961&gt;=26,INDEX($DG:$DG,$GK961+26),"")</f>
      </c>
      <c r="FW961">
        <f>IF($GL961&gt;=27,INDEX($DG:$DG,$GK961+27),"")</f>
      </c>
      <c r="FX961">
        <f>IF($GL961&gt;=28,INDEX($DG:$DG,$GK961+28),"")</f>
      </c>
      <c r="FY961">
        <f>IF($GL961&gt;=29,INDEX($DG:$DG,$GK961+29),"")</f>
      </c>
      <c r="FZ961">
        <f>IF($GL961&gt;=30,INDEX($DG:$DG,$GK961+30),"")</f>
      </c>
      <c r="GA961">
        <f>IF($GL961&gt;=31,INDEX($DG:$DG,$GK961+31),"")</f>
      </c>
      <c r="GB961">
        <f>IF($GL961&gt;=32,INDEX($DG:$DG,$GK961+32),"")</f>
      </c>
      <c r="GC961">
        <f>IF($GL961&gt;=33,INDEX($DG:$DG,$GK961+33),"")</f>
      </c>
      <c r="GD961">
        <f>IF($GL961&gt;=34,INDEX($DG:$DG,$GK961+34),"")</f>
      </c>
      <c r="GE961">
        <f>IF($GL961&gt;=35,INDEX($DG:$DG,$GK961+35),"")</f>
      </c>
      <c r="GF961">
        <f>IF($GL961&gt;=36,INDEX($DG:$DG,$GK961+36),"")</f>
      </c>
      <c r="GG961">
        <f>IF($GL961&gt;=37,INDEX($DG:$DG,$GK961+37),"")</f>
      </c>
      <c r="GH961">
        <f>IF($GL961&gt;=38,INDEX($DG:$DG,$GK961+38),"")</f>
      </c>
      <c r="GI961">
        <f>IF($GL961&gt;=39,INDEX($DG:$DG,$GK961+39),"")</f>
      </c>
      <c r="GJ961">
        <f>IF($GL961&gt;=40,INDEX($DG:$DG,$GK961+40),"")</f>
      </c>
      <c r="GK961">
        <f>IFERROR(MATCH($DE961,$DF$2:$DF$166,0)+1,0)</f>
      </c>
      <c r="GL961">
        <f>IFERROR(INDEX($DH$2:$DH$166,MATCH($DE961,$DF$2:$DF$166,0)),0)</f>
      </c>
      <c r="GM961">
        <f>IFERROR(MATCH($H961,$DI$961:$EV$961,0),0)</f>
      </c>
      <c r="GN961">
        <f>IF($GM961&gt;0,INDEX($EW$961:$GJ$961,$GM961),"")</f>
      </c>
      <c r="GQ961">
        <f>IF($IZ961&gt;=1,INDEX($GO:$GO,$IY961+1),"")</f>
      </c>
      <c r="GR961">
        <f>IF($IZ961&gt;=2,INDEX($GO:$GO,$IY961+2),"")</f>
      </c>
      <c r="GS961">
        <f>IF($IZ961&gt;=3,INDEX($GO:$GO,$IY961+3),"")</f>
      </c>
      <c r="GT961">
        <f>IF($IZ961&gt;=4,INDEX($GO:$GO,$IY961+4),"")</f>
      </c>
      <c r="GU961">
        <f>IF($IZ961&gt;=5,INDEX($GO:$GO,$IY961+5),"")</f>
      </c>
      <c r="GV961">
        <f>IF($IZ961&gt;=6,INDEX($GO:$GO,$IY961+6),"")</f>
      </c>
      <c r="GW961">
        <f>IF($IZ961&gt;=7,INDEX($GO:$GO,$IY961+7),"")</f>
      </c>
      <c r="GX961">
        <f>IF($IZ961&gt;=8,INDEX($GO:$GO,$IY961+8),"")</f>
      </c>
      <c r="GY961">
        <f>IF($IZ961&gt;=9,INDEX($GO:$GO,$IY961+9),"")</f>
      </c>
      <c r="GZ961">
        <f>IF($IZ961&gt;=10,INDEX($GO:$GO,$IY961+10),"")</f>
      </c>
      <c r="HA961">
        <f>IF($IZ961&gt;=11,INDEX($GO:$GO,$IY961+11),"")</f>
      </c>
      <c r="HB961">
        <f>IF($IZ961&gt;=12,INDEX($GO:$GO,$IY961+12),"")</f>
      </c>
      <c r="HC961">
        <f>IF($IZ961&gt;=13,INDEX($GO:$GO,$IY961+13),"")</f>
      </c>
      <c r="HD961">
        <f>IF($IZ961&gt;=14,INDEX($GO:$GO,$IY961+14),"")</f>
      </c>
      <c r="HE961">
        <f>IF($IZ961&gt;=15,INDEX($GO:$GO,$IY961+15),"")</f>
      </c>
      <c r="HF961">
        <f>IF($IZ961&gt;=16,INDEX($GO:$GO,$IY961+16),"")</f>
      </c>
      <c r="HG961">
        <f>IF($IZ961&gt;=17,INDEX($GO:$GO,$IY961+17),"")</f>
      </c>
      <c r="HH961">
        <f>IF($IZ961&gt;=18,INDEX($GO:$GO,$IY961+18),"")</f>
      </c>
      <c r="HI961">
        <f>IF($IZ961&gt;=19,INDEX($GO:$GO,$IY961+19),"")</f>
      </c>
      <c r="HJ961">
        <f>IF($IZ961&gt;=20,INDEX($GO:$GO,$IY961+20),"")</f>
      </c>
      <c r="HK961">
        <f>IF($IZ961&gt;=21,INDEX($GO:$GO,$IY961+21),"")</f>
      </c>
      <c r="HL961">
        <f>IF($IZ961&gt;=22,INDEX($GO:$GO,$IY961+22),"")</f>
      </c>
      <c r="HM961">
        <f>IF($IZ961&gt;=23,INDEX($GO:$GO,$IY961+23),"")</f>
      </c>
      <c r="HN961">
        <f>IF($IZ961&gt;=24,INDEX($GO:$GO,$IY961+24),"")</f>
      </c>
      <c r="HO961">
        <f>IF($IZ961&gt;=25,INDEX($GO:$GO,$IY961+25),"")</f>
      </c>
      <c r="HP961">
        <f>IF($IZ961&gt;=26,INDEX($GO:$GO,$IY961+26),"")</f>
      </c>
      <c r="HQ961">
        <f>IF($IZ961&gt;=27,INDEX($GO:$GO,$IY961+27),"")</f>
      </c>
      <c r="HR961">
        <f>IF($IZ961&gt;=28,INDEX($GO:$GO,$IY961+28),"")</f>
      </c>
      <c r="HS961">
        <f>IF($IZ961&gt;=29,INDEX($GO:$GO,$IY961+29),"")</f>
      </c>
      <c r="HT961">
        <f>IF($IZ961&gt;=30,INDEX($GO:$GO,$IY961+30),"")</f>
      </c>
      <c r="HU961">
        <f>IF($IZ961&gt;=31,INDEX($GO:$GO,$IY961+31),"")</f>
      </c>
      <c r="HV961">
        <f>IF($IZ961&gt;=32,INDEX($GO:$GO,$IY961+32),"")</f>
      </c>
      <c r="HW961">
        <f>IF($IZ961&gt;=33,INDEX($GO:$GO,$IY961+33),"")</f>
      </c>
      <c r="HX961">
        <f>IF($IZ961&gt;=34,INDEX($GO:$GO,$IY961+34),"")</f>
      </c>
      <c r="HY961">
        <f>IF($IZ961&gt;=35,INDEX($GO:$GO,$IY961+35),"")</f>
      </c>
      <c r="HZ961">
        <f>IF($IZ961&gt;=36,INDEX($GO:$GO,$IY961+36),"")</f>
      </c>
      <c r="IA961">
        <f>IF($IZ961&gt;=37,INDEX($GO:$GO,$IY961+37),"")</f>
      </c>
      <c r="IB961">
        <f>IF($IZ961&gt;=38,INDEX($GO:$GO,$IY961+38),"")</f>
      </c>
      <c r="IC961">
        <f>IF($IZ961&gt;=39,INDEX($GO:$GO,$IY961+39),"")</f>
      </c>
      <c r="ID961">
        <f>IF($IZ961&gt;=40,INDEX($GO:$GO,$IY961+40),"")</f>
      </c>
      <c r="IE961">
        <f>IF($IZ961&gt;=41,INDEX($GO:$GO,$IY961+41),"")</f>
      </c>
      <c r="IF961">
        <f>IF($IZ961&gt;=42,INDEX($GO:$GO,$IY961+42),"")</f>
      </c>
      <c r="IG961">
        <f>IF($IZ961&gt;=43,INDEX($GO:$GO,$IY961+43),"")</f>
      </c>
      <c r="IH961">
        <f>IF($IZ961&gt;=44,INDEX($GO:$GO,$IY961+44),"")</f>
      </c>
      <c r="II961">
        <f>IF($IZ961&gt;=45,INDEX($GO:$GO,$IY961+45),"")</f>
      </c>
      <c r="IJ961">
        <f>IF($IZ961&gt;=46,INDEX($GO:$GO,$IY961+46),"")</f>
      </c>
      <c r="IK961">
        <f>IF($IZ961&gt;=47,INDEX($GO:$GO,$IY961+47),"")</f>
      </c>
      <c r="IL961">
        <f>IF($IZ961&gt;=48,INDEX($GO:$GO,$IY961+48),"")</f>
      </c>
      <c r="IM961">
        <f>IF($IZ961&gt;=49,INDEX($GO:$GO,$IY961+49),"")</f>
      </c>
      <c r="IN961">
        <f>IF($IZ961&gt;=50,INDEX($GO:$GO,$IY961+50),"")</f>
      </c>
      <c r="IO961">
        <f>IF($IZ961&gt;=51,INDEX($GO:$GO,$IY961+51),"")</f>
      </c>
      <c r="IP961">
        <f>IF($IZ961&gt;=52,INDEX($GO:$GO,$IY961+52),"")</f>
      </c>
      <c r="IQ961">
        <f>IF($IZ961&gt;=53,INDEX($GO:$GO,$IY961+53),"")</f>
      </c>
      <c r="IR961">
        <f>IF($IZ961&gt;=54,INDEX($GO:$GO,$IY961+54),"")</f>
      </c>
      <c r="IS961">
        <f>IF($IZ961&gt;=55,INDEX($GO:$GO,$IY961+55),"")</f>
      </c>
      <c r="IT961">
        <f>IF($IZ961&gt;=56,INDEX($GO:$GO,$IY961+56),"")</f>
      </c>
      <c r="IU961">
        <f>IF($IZ961&gt;=57,INDEX($GO:$GO,$IY961+57),"")</f>
      </c>
      <c r="IV961">
        <f>IF($IZ961&gt;=58,INDEX($GO:$GO,$IY961+58),"")</f>
      </c>
      <c r="IW961">
        <f>IF($IZ961&gt;=59,INDEX($GO:$GO,$IY961+59),"")</f>
      </c>
      <c r="IX961">
        <f>IF($IZ961&gt;=60,INDEX($GO:$GO,$IY961+60),"")</f>
      </c>
      <c r="IY961">
        <f>IFERROR(MATCH($GN961,$GO$2:$GO$827,0)+1,0)</f>
      </c>
      <c r="IZ961">
        <f>IFERROR(INDEX($GP$2:$GP$827,MATCH($GN961,$GO$2:$GO$827,0)),0)</f>
      </c>
      <c r="JA961" t="s">
        <v>23</v>
      </c>
      <c r="JB961" t="s">
        <v>23</v>
      </c>
    </row>
    <row r="962" spans="1:262" x14ac:dyDescent="0.25">
      <c r="F962" s="1"/>
      <c r="G962" s="1"/>
      <c r="H962" s="1"/>
      <c r="I962" s="1"/>
      <c r="J962" s="1">
        <f>IFERROR(IF(FIND(" - ",$F962)&gt;0,MID($F962,FIND(" - ",$F962)+3,LEN($F962)),""),"")</f>
      </c>
      <c r="L962" s="1"/>
      <c r="N962" t="s">
        <v>23</v>
      </c>
      <c r="P962">
        <f>IF(OR($N962="",$O962=""),"",IFERROR($N962/$O962,0))</f>
      </c>
      <c r="Q962">
        <f>IF($N962="","",
IF($G962="","",
IF(ISNUMBER(SEARCH("exempt",LOWER($G962))),0,
$N962*(VALUE(SUBSTITUTE($G962,"%",""))/100))))</f>
      </c>
      <c r="W962">
        <f>IF($N962="","",
SUM($N962,$Q962,$U962,$R962,$T962)-
IF($V962="",0,VALUE($V962)))</f>
      </c>
      <c r="AE962" t="s">
        <v>2288</v>
      </c>
      <c r="AM962">
        <f>IFERROR(LEFT($F962,FIND(" - ",$F962)-1),$F962)</f>
      </c>
      <c r="AP962">
        <f>IF($CE962&gt;=1,INDEX($AN:$AN,$CD962+1),"")</f>
      </c>
      <c r="AQ962">
        <f>IF($CE962&gt;=2,INDEX($AN:$AN,$CD962+2),"")</f>
      </c>
      <c r="AR962">
        <f>IF($CE962&gt;=3,INDEX($AN:$AN,$CD962+3),"")</f>
      </c>
      <c r="AS962">
        <f>IF($CE962&gt;=4,INDEX($AN:$AN,$CD962+4),"")</f>
      </c>
      <c r="AT962">
        <f>IF($CE962&gt;=5,INDEX($AN:$AN,$CD962+5),"")</f>
      </c>
      <c r="AU962">
        <f>IF($CE962&gt;=6,INDEX($AN:$AN,$CD962+6),"")</f>
      </c>
      <c r="AV962">
        <f>IF($CE962&gt;=7,INDEX($AN:$AN,$CD962+7),"")</f>
      </c>
      <c r="AW962">
        <f>IF($CE962&gt;=8,INDEX($AN:$AN,$CD962+8),"")</f>
      </c>
      <c r="AX962">
        <f>IF($CE962&gt;=9,INDEX($AN:$AN,$CD962+9),"")</f>
      </c>
      <c r="AY962">
        <f>IF($CE962&gt;=10,INDEX($AN:$AN,$CD962+10),"")</f>
      </c>
      <c r="AZ962">
        <f>IF($CE962&gt;=11,INDEX($AN:$AN,$CD962+11),"")</f>
      </c>
      <c r="BA962">
        <f>IF($CE962&gt;=12,INDEX($AN:$AN,$CD962+12),"")</f>
      </c>
      <c r="BB962">
        <f>IF($CE962&gt;=13,INDEX($AN:$AN,$CD962+13),"")</f>
      </c>
      <c r="BC962">
        <f>IF($CE962&gt;=14,INDEX($AN:$AN,$CD962+14),"")</f>
      </c>
      <c r="BD962">
        <f>IF($CE962&gt;=15,INDEX($AN:$AN,$CD962+15),"")</f>
      </c>
      <c r="BE962">
        <f>IF($CE962&gt;=16,INDEX($AN:$AN,$CD962+16),"")</f>
      </c>
      <c r="BF962">
        <f>IF($CE962&gt;=17,INDEX($AN:$AN,$CD962+17),"")</f>
      </c>
      <c r="BG962">
        <f>IF($CE962&gt;=18,INDEX($AN:$AN,$CD962+18),"")</f>
      </c>
      <c r="BH962">
        <f>IF($CE962&gt;=19,INDEX($AN:$AN,$CD962+19),"")</f>
      </c>
      <c r="BI962">
        <f>IF($CE962&gt;=20,INDEX($AN:$AN,$CD962+20),"")</f>
      </c>
      <c r="BJ962">
        <f>IF($CE962&gt;=21,INDEX($AN:$AN,$CD962+21),"")</f>
      </c>
      <c r="BK962">
        <f>IF($CE962&gt;=22,INDEX($AN:$AN,$CD962+22),"")</f>
      </c>
      <c r="BL962">
        <f>IF($CE962&gt;=23,INDEX($AN:$AN,$CD962+23),"")</f>
      </c>
      <c r="BM962">
        <f>IF($CE962&gt;=24,INDEX($AN:$AN,$CD962+24),"")</f>
      </c>
      <c r="BN962">
        <f>IF($CE962&gt;=25,INDEX($AN:$AN,$CD962+25),"")</f>
      </c>
      <c r="BO962">
        <f>IF($CE962&gt;=26,INDEX($AN:$AN,$CD962+26),"")</f>
      </c>
      <c r="BP962">
        <f>IF($CE962&gt;=27,INDEX($AN:$AN,$CD962+27),"")</f>
      </c>
      <c r="BQ962">
        <f>IF($CE962&gt;=28,INDEX($AN:$AN,$CD962+28),"")</f>
      </c>
      <c r="BR962">
        <f>IF($CE962&gt;=29,INDEX($AN:$AN,$CD962+29),"")</f>
      </c>
      <c r="BS962">
        <f>IF($CE962&gt;=30,INDEX($AN:$AN,$CD962+30),"")</f>
      </c>
      <c r="BT962">
        <f>IF($CE962&gt;=31,INDEX($AN:$AN,$CD962+31),"")</f>
      </c>
      <c r="BU962">
        <f>IF($CE962&gt;=32,INDEX($AN:$AN,$CD962+32),"")</f>
      </c>
      <c r="BV962">
        <f>IF($CE962&gt;=33,INDEX($AN:$AN,$CD962+33),"")</f>
      </c>
      <c r="BW962">
        <f>IF($CE962&gt;=34,INDEX($AN:$AN,$CD962+34),"")</f>
      </c>
      <c r="BX962">
        <f>IF($CE962&gt;=35,INDEX($AN:$AN,$CD962+35),"")</f>
      </c>
      <c r="BY962">
        <f>IF($CE962&gt;=36,INDEX($AN:$AN,$CD962+36),"")</f>
      </c>
      <c r="BZ962">
        <f>IF($CE962&gt;=37,INDEX($AN:$AN,$CD962+37),"")</f>
      </c>
      <c r="CA962">
        <f>IF($CE962&gt;=38,INDEX($AN:$AN,$CD962+38),"")</f>
      </c>
      <c r="CB962">
        <f>IF($CE962&gt;=39,INDEX($AN:$AN,$CD962+39),"")</f>
      </c>
      <c r="CC962">
        <f>IF($CE962&gt;=40,INDEX($AN:$AN,$CD962+40),"")</f>
      </c>
      <c r="CD962">
        <f>IFERROR(MATCH($AM962,$AN$2:$AN$133,0)+1,0)</f>
      </c>
      <c r="CE962">
        <f>IFERROR(INDEX($AO$2:$AO$133,MATCH($AM962,$AN$2:$AN$133,0)),0)</f>
      </c>
      <c r="CF962">
        <f>IFERROR(LEFT($K962,FIND(" - ",$K962)-1),$K962)</f>
      </c>
      <c r="CG962" t="s">
        <v>108</v>
      </c>
      <c r="CI962">
        <f>IF($DD962&gt;=1,INDEX($CG:$CG,$DC962+1),"")</f>
      </c>
      <c r="CJ962">
        <f>IF($DD962&gt;=2,INDEX($CG:$CG,$DC962+2),"")</f>
      </c>
      <c r="CK962">
        <f>IF($DD962&gt;=3,INDEX($CG:$CG,$DC962+3),"")</f>
      </c>
      <c r="CL962">
        <f>IF($DD962&gt;=4,INDEX($CG:$CG,$DC962+4),"")</f>
      </c>
      <c r="CM962">
        <f>IF($DD962&gt;=5,INDEX($CG:$CG,$DC962+5),"")</f>
      </c>
      <c r="CN962">
        <f>IF($DD962&gt;=6,INDEX($CG:$CG,$DC962+6),"")</f>
      </c>
      <c r="CO962">
        <f>IF($DD962&gt;=7,INDEX($CG:$CG,$DC962+7),"")</f>
      </c>
      <c r="CP962">
        <f>IF($DD962&gt;=8,INDEX($CG:$CG,$DC962+8),"")</f>
      </c>
      <c r="CQ962">
        <f>IF($DD962&gt;=9,INDEX($CG:$CG,$DC962+9),"")</f>
      </c>
      <c r="CR962">
        <f>IF($DD962&gt;=10,INDEX($CG:$CG,$DC962+10),"")</f>
      </c>
      <c r="CS962">
        <f>IF($DD962&gt;=11,INDEX($CG:$CG,$DC962+11),"")</f>
      </c>
      <c r="CT962">
        <f>IF($DD962&gt;=12,INDEX($CG:$CG,$DC962+12),"")</f>
      </c>
      <c r="CU962">
        <f>IF($DD962&gt;=13,INDEX($CG:$CG,$DC962+13),"")</f>
      </c>
      <c r="CV962">
        <f>IF($DD962&gt;=14,INDEX($CG:$CG,$DC962+14),"")</f>
      </c>
      <c r="CW962">
        <f>IF($DD962&gt;=15,INDEX($CG:$CG,$DC962+15),"")</f>
      </c>
      <c r="CX962">
        <f>IF($DD962&gt;=16,INDEX($CG:$CG,$DC962+16),"")</f>
      </c>
      <c r="CY962">
        <f>IF($DD962&gt;=17,INDEX($CG:$CG,$DC962+17),"")</f>
      </c>
      <c r="CZ962">
        <f>IF($DD962&gt;=18,INDEX($CG:$CG,$DC962+18),"")</f>
      </c>
      <c r="DA962">
        <f>IF($DD962&gt;=19,INDEX($CG:$CG,$DC962+19),"")</f>
      </c>
      <c r="DB962">
        <f>IF($DD962&gt;=20,INDEX($CG:$CG,$DC962+20),"")</f>
      </c>
      <c r="DC962">
        <f>IFERROR(MATCH($CF962,$CG$2:$CG$1558,0)+1,0)</f>
      </c>
      <c r="DD962">
        <f>IFERROR(INDEX($CH$2:$CH$1558,MATCH($CF962,$CG$2:$CG$1558,0)),0)</f>
      </c>
      <c r="DE962">
        <f>IFERROR(INDEX($AL:$AL,MATCH($G962,$AK:$AK,0))&amp;"","")</f>
      </c>
      <c r="DI962">
        <f>IF($GL962&gt;=1,INDEX($DF:$DF,$GK962+1),"")</f>
      </c>
      <c r="DJ962">
        <f>IF($GL962&gt;=2,INDEX($DF:$DF,$GK962+2),"")</f>
      </c>
      <c r="DK962">
        <f>IF($GL962&gt;=3,INDEX($DF:$DF,$GK962+3),"")</f>
      </c>
      <c r="DL962">
        <f>IF($GL962&gt;=4,INDEX($DF:$DF,$GK962+4),"")</f>
      </c>
      <c r="DM962">
        <f>IF($GL962&gt;=5,INDEX($DF:$DF,$GK962+5),"")</f>
      </c>
      <c r="DN962">
        <f>IF($GL962&gt;=6,INDEX($DF:$DF,$GK962+6),"")</f>
      </c>
      <c r="DO962">
        <f>IF($GL962&gt;=7,INDEX($DF:$DF,$GK962+7),"")</f>
      </c>
      <c r="DP962">
        <f>IF($GL962&gt;=8,INDEX($DF:$DF,$GK962+8),"")</f>
      </c>
      <c r="DQ962">
        <f>IF($GL962&gt;=9,INDEX($DF:$DF,$GK962+9),"")</f>
      </c>
      <c r="DR962">
        <f>IF($GL962&gt;=10,INDEX($DF:$DF,$GK962+10),"")</f>
      </c>
      <c r="DS962">
        <f>IF($GL962&gt;=11,INDEX($DF:$DF,$GK962+11),"")</f>
      </c>
      <c r="DT962">
        <f>IF($GL962&gt;=12,INDEX($DF:$DF,$GK962+12),"")</f>
      </c>
      <c r="DU962">
        <f>IF($GL962&gt;=13,INDEX($DF:$DF,$GK962+13),"")</f>
      </c>
      <c r="DV962">
        <f>IF($GL962&gt;=14,INDEX($DF:$DF,$GK962+14),"")</f>
      </c>
      <c r="DW962">
        <f>IF($GL962&gt;=15,INDEX($DF:$DF,$GK962+15),"")</f>
      </c>
      <c r="DX962">
        <f>IF($GL962&gt;=16,INDEX($DF:$DF,$GK962+16),"")</f>
      </c>
      <c r="DY962">
        <f>IF($GL962&gt;=17,INDEX($DF:$DF,$GK962+17),"")</f>
      </c>
      <c r="DZ962">
        <f>IF($GL962&gt;=18,INDEX($DF:$DF,$GK962+18),"")</f>
      </c>
      <c r="EA962">
        <f>IF($GL962&gt;=19,INDEX($DF:$DF,$GK962+19),"")</f>
      </c>
      <c r="EB962">
        <f>IF($GL962&gt;=20,INDEX($DF:$DF,$GK962+20),"")</f>
      </c>
      <c r="EC962">
        <f>IF($GL962&gt;=21,INDEX($DF:$DF,$GK962+21),"")</f>
      </c>
      <c r="ED962">
        <f>IF($GL962&gt;=22,INDEX($DF:$DF,$GK962+22),"")</f>
      </c>
      <c r="EE962">
        <f>IF($GL962&gt;=23,INDEX($DF:$DF,$GK962+23),"")</f>
      </c>
      <c r="EF962">
        <f>IF($GL962&gt;=24,INDEX($DF:$DF,$GK962+24),"")</f>
      </c>
      <c r="EG962">
        <f>IF($GL962&gt;=25,INDEX($DF:$DF,$GK962+25),"")</f>
      </c>
      <c r="EH962">
        <f>IF($GL962&gt;=26,INDEX($DF:$DF,$GK962+26),"")</f>
      </c>
      <c r="EI962">
        <f>IF($GL962&gt;=27,INDEX($DF:$DF,$GK962+27),"")</f>
      </c>
      <c r="EJ962">
        <f>IF($GL962&gt;=28,INDEX($DF:$DF,$GK962+28),"")</f>
      </c>
      <c r="EK962">
        <f>IF($GL962&gt;=29,INDEX($DF:$DF,$GK962+29),"")</f>
      </c>
      <c r="EL962">
        <f>IF($GL962&gt;=30,INDEX($DF:$DF,$GK962+30),"")</f>
      </c>
      <c r="EM962">
        <f>IF($GL962&gt;=31,INDEX($DF:$DF,$GK962+31),"")</f>
      </c>
      <c r="EN962">
        <f>IF($GL962&gt;=32,INDEX($DF:$DF,$GK962+32),"")</f>
      </c>
      <c r="EO962">
        <f>IF($GL962&gt;=33,INDEX($DF:$DF,$GK962+33),"")</f>
      </c>
      <c r="EP962">
        <f>IF($GL962&gt;=34,INDEX($DF:$DF,$GK962+34),"")</f>
      </c>
      <c r="EQ962">
        <f>IF($GL962&gt;=35,INDEX($DF:$DF,$GK962+35),"")</f>
      </c>
      <c r="ER962">
        <f>IF($GL962&gt;=36,INDEX($DF:$DF,$GK962+36),"")</f>
      </c>
      <c r="ES962">
        <f>IF($GL962&gt;=37,INDEX($DF:$DF,$GK962+37),"")</f>
      </c>
      <c r="ET962">
        <f>IF($GL962&gt;=38,INDEX($DF:$DF,$GK962+38),"")</f>
      </c>
      <c r="EU962">
        <f>IF($GL962&gt;=39,INDEX($DF:$DF,$GK962+39),"")</f>
      </c>
      <c r="EV962">
        <f>IF($GL962&gt;=40,INDEX($DF:$DF,$GK962+40),"")</f>
      </c>
      <c r="EW962">
        <f>IF($GL962&gt;=1,INDEX($DG:$DG,$GK962+1),"")</f>
      </c>
      <c r="EX962">
        <f>IF($GL962&gt;=2,INDEX($DG:$DG,$GK962+2),"")</f>
      </c>
      <c r="EY962">
        <f>IF($GL962&gt;=3,INDEX($DG:$DG,$GK962+3),"")</f>
      </c>
      <c r="EZ962">
        <f>IF($GL962&gt;=4,INDEX($DG:$DG,$GK962+4),"")</f>
      </c>
      <c r="FA962">
        <f>IF($GL962&gt;=5,INDEX($DG:$DG,$GK962+5),"")</f>
      </c>
      <c r="FB962">
        <f>IF($GL962&gt;=6,INDEX($DG:$DG,$GK962+6),"")</f>
      </c>
      <c r="FC962">
        <f>IF($GL962&gt;=7,INDEX($DG:$DG,$GK962+7),"")</f>
      </c>
      <c r="FD962">
        <f>IF($GL962&gt;=8,INDEX($DG:$DG,$GK962+8),"")</f>
      </c>
      <c r="FE962">
        <f>IF($GL962&gt;=9,INDEX($DG:$DG,$GK962+9),"")</f>
      </c>
      <c r="FF962">
        <f>IF($GL962&gt;=10,INDEX($DG:$DG,$GK962+10),"")</f>
      </c>
      <c r="FG962">
        <f>IF($GL962&gt;=11,INDEX($DG:$DG,$GK962+11),"")</f>
      </c>
      <c r="FH962">
        <f>IF($GL962&gt;=12,INDEX($DG:$DG,$GK962+12),"")</f>
      </c>
      <c r="FI962">
        <f>IF($GL962&gt;=13,INDEX($DG:$DG,$GK962+13),"")</f>
      </c>
      <c r="FJ962">
        <f>IF($GL962&gt;=14,INDEX($DG:$DG,$GK962+14),"")</f>
      </c>
      <c r="FK962">
        <f>IF($GL962&gt;=15,INDEX($DG:$DG,$GK962+15),"")</f>
      </c>
      <c r="FL962">
        <f>IF($GL962&gt;=16,INDEX($DG:$DG,$GK962+16),"")</f>
      </c>
      <c r="FM962">
        <f>IF($GL962&gt;=17,INDEX($DG:$DG,$GK962+17),"")</f>
      </c>
      <c r="FN962">
        <f>IF($GL962&gt;=18,INDEX($DG:$DG,$GK962+18),"")</f>
      </c>
      <c r="FO962">
        <f>IF($GL962&gt;=19,INDEX($DG:$DG,$GK962+19),"")</f>
      </c>
      <c r="FP962">
        <f>IF($GL962&gt;=20,INDEX($DG:$DG,$GK962+20),"")</f>
      </c>
      <c r="FQ962">
        <f>IF($GL962&gt;=21,INDEX($DG:$DG,$GK962+21),"")</f>
      </c>
      <c r="FR962">
        <f>IF($GL962&gt;=22,INDEX($DG:$DG,$GK962+22),"")</f>
      </c>
      <c r="FS962">
        <f>IF($GL962&gt;=23,INDEX($DG:$DG,$GK962+23),"")</f>
      </c>
      <c r="FT962">
        <f>IF($GL962&gt;=24,INDEX($DG:$DG,$GK962+24),"")</f>
      </c>
      <c r="FU962">
        <f>IF($GL962&gt;=25,INDEX($DG:$DG,$GK962+25),"")</f>
      </c>
      <c r="FV962">
        <f>IF($GL962&gt;=26,INDEX($DG:$DG,$GK962+26),"")</f>
      </c>
      <c r="FW962">
        <f>IF($GL962&gt;=27,INDEX($DG:$DG,$GK962+27),"")</f>
      </c>
      <c r="FX962">
        <f>IF($GL962&gt;=28,INDEX($DG:$DG,$GK962+28),"")</f>
      </c>
      <c r="FY962">
        <f>IF($GL962&gt;=29,INDEX($DG:$DG,$GK962+29),"")</f>
      </c>
      <c r="FZ962">
        <f>IF($GL962&gt;=30,INDEX($DG:$DG,$GK962+30),"")</f>
      </c>
      <c r="GA962">
        <f>IF($GL962&gt;=31,INDEX($DG:$DG,$GK962+31),"")</f>
      </c>
      <c r="GB962">
        <f>IF($GL962&gt;=32,INDEX($DG:$DG,$GK962+32),"")</f>
      </c>
      <c r="GC962">
        <f>IF($GL962&gt;=33,INDEX($DG:$DG,$GK962+33),"")</f>
      </c>
      <c r="GD962">
        <f>IF($GL962&gt;=34,INDEX($DG:$DG,$GK962+34),"")</f>
      </c>
      <c r="GE962">
        <f>IF($GL962&gt;=35,INDEX($DG:$DG,$GK962+35),"")</f>
      </c>
      <c r="GF962">
        <f>IF($GL962&gt;=36,INDEX($DG:$DG,$GK962+36),"")</f>
      </c>
      <c r="GG962">
        <f>IF($GL962&gt;=37,INDEX($DG:$DG,$GK962+37),"")</f>
      </c>
      <c r="GH962">
        <f>IF($GL962&gt;=38,INDEX($DG:$DG,$GK962+38),"")</f>
      </c>
      <c r="GI962">
        <f>IF($GL962&gt;=39,INDEX($DG:$DG,$GK962+39),"")</f>
      </c>
      <c r="GJ962">
        <f>IF($GL962&gt;=40,INDEX($DG:$DG,$GK962+40),"")</f>
      </c>
      <c r="GK962">
        <f>IFERROR(MATCH($DE962,$DF$2:$DF$166,0)+1,0)</f>
      </c>
      <c r="GL962">
        <f>IFERROR(INDEX($DH$2:$DH$166,MATCH($DE962,$DF$2:$DF$166,0)),0)</f>
      </c>
      <c r="GM962">
        <f>IFERROR(MATCH($H962,$DI$962:$EV$962,0),0)</f>
      </c>
      <c r="GN962">
        <f>IF($GM962&gt;0,INDEX($EW$962:$GJ$962,$GM962),"")</f>
      </c>
      <c r="GQ962">
        <f>IF($IZ962&gt;=1,INDEX($GO:$GO,$IY962+1),"")</f>
      </c>
      <c r="GR962">
        <f>IF($IZ962&gt;=2,INDEX($GO:$GO,$IY962+2),"")</f>
      </c>
      <c r="GS962">
        <f>IF($IZ962&gt;=3,INDEX($GO:$GO,$IY962+3),"")</f>
      </c>
      <c r="GT962">
        <f>IF($IZ962&gt;=4,INDEX($GO:$GO,$IY962+4),"")</f>
      </c>
      <c r="GU962">
        <f>IF($IZ962&gt;=5,INDEX($GO:$GO,$IY962+5),"")</f>
      </c>
      <c r="GV962">
        <f>IF($IZ962&gt;=6,INDEX($GO:$GO,$IY962+6),"")</f>
      </c>
      <c r="GW962">
        <f>IF($IZ962&gt;=7,INDEX($GO:$GO,$IY962+7),"")</f>
      </c>
      <c r="GX962">
        <f>IF($IZ962&gt;=8,INDEX($GO:$GO,$IY962+8),"")</f>
      </c>
      <c r="GY962">
        <f>IF($IZ962&gt;=9,INDEX($GO:$GO,$IY962+9),"")</f>
      </c>
      <c r="GZ962">
        <f>IF($IZ962&gt;=10,INDEX($GO:$GO,$IY962+10),"")</f>
      </c>
      <c r="HA962">
        <f>IF($IZ962&gt;=11,INDEX($GO:$GO,$IY962+11),"")</f>
      </c>
      <c r="HB962">
        <f>IF($IZ962&gt;=12,INDEX($GO:$GO,$IY962+12),"")</f>
      </c>
      <c r="HC962">
        <f>IF($IZ962&gt;=13,INDEX($GO:$GO,$IY962+13),"")</f>
      </c>
      <c r="HD962">
        <f>IF($IZ962&gt;=14,INDEX($GO:$GO,$IY962+14),"")</f>
      </c>
      <c r="HE962">
        <f>IF($IZ962&gt;=15,INDEX($GO:$GO,$IY962+15),"")</f>
      </c>
      <c r="HF962">
        <f>IF($IZ962&gt;=16,INDEX($GO:$GO,$IY962+16),"")</f>
      </c>
      <c r="HG962">
        <f>IF($IZ962&gt;=17,INDEX($GO:$GO,$IY962+17),"")</f>
      </c>
      <c r="HH962">
        <f>IF($IZ962&gt;=18,INDEX($GO:$GO,$IY962+18),"")</f>
      </c>
      <c r="HI962">
        <f>IF($IZ962&gt;=19,INDEX($GO:$GO,$IY962+19),"")</f>
      </c>
      <c r="HJ962">
        <f>IF($IZ962&gt;=20,INDEX($GO:$GO,$IY962+20),"")</f>
      </c>
      <c r="HK962">
        <f>IF($IZ962&gt;=21,INDEX($GO:$GO,$IY962+21),"")</f>
      </c>
      <c r="HL962">
        <f>IF($IZ962&gt;=22,INDEX($GO:$GO,$IY962+22),"")</f>
      </c>
      <c r="HM962">
        <f>IF($IZ962&gt;=23,INDEX($GO:$GO,$IY962+23),"")</f>
      </c>
      <c r="HN962">
        <f>IF($IZ962&gt;=24,INDEX($GO:$GO,$IY962+24),"")</f>
      </c>
      <c r="HO962">
        <f>IF($IZ962&gt;=25,INDEX($GO:$GO,$IY962+25),"")</f>
      </c>
      <c r="HP962">
        <f>IF($IZ962&gt;=26,INDEX($GO:$GO,$IY962+26),"")</f>
      </c>
      <c r="HQ962">
        <f>IF($IZ962&gt;=27,INDEX($GO:$GO,$IY962+27),"")</f>
      </c>
      <c r="HR962">
        <f>IF($IZ962&gt;=28,INDEX($GO:$GO,$IY962+28),"")</f>
      </c>
      <c r="HS962">
        <f>IF($IZ962&gt;=29,INDEX($GO:$GO,$IY962+29),"")</f>
      </c>
      <c r="HT962">
        <f>IF($IZ962&gt;=30,INDEX($GO:$GO,$IY962+30),"")</f>
      </c>
      <c r="HU962">
        <f>IF($IZ962&gt;=31,INDEX($GO:$GO,$IY962+31),"")</f>
      </c>
      <c r="HV962">
        <f>IF($IZ962&gt;=32,INDEX($GO:$GO,$IY962+32),"")</f>
      </c>
      <c r="HW962">
        <f>IF($IZ962&gt;=33,INDEX($GO:$GO,$IY962+33),"")</f>
      </c>
      <c r="HX962">
        <f>IF($IZ962&gt;=34,INDEX($GO:$GO,$IY962+34),"")</f>
      </c>
      <c r="HY962">
        <f>IF($IZ962&gt;=35,INDEX($GO:$GO,$IY962+35),"")</f>
      </c>
      <c r="HZ962">
        <f>IF($IZ962&gt;=36,INDEX($GO:$GO,$IY962+36),"")</f>
      </c>
      <c r="IA962">
        <f>IF($IZ962&gt;=37,INDEX($GO:$GO,$IY962+37),"")</f>
      </c>
      <c r="IB962">
        <f>IF($IZ962&gt;=38,INDEX($GO:$GO,$IY962+38),"")</f>
      </c>
      <c r="IC962">
        <f>IF($IZ962&gt;=39,INDEX($GO:$GO,$IY962+39),"")</f>
      </c>
      <c r="ID962">
        <f>IF($IZ962&gt;=40,INDEX($GO:$GO,$IY962+40),"")</f>
      </c>
      <c r="IE962">
        <f>IF($IZ962&gt;=41,INDEX($GO:$GO,$IY962+41),"")</f>
      </c>
      <c r="IF962">
        <f>IF($IZ962&gt;=42,INDEX($GO:$GO,$IY962+42),"")</f>
      </c>
      <c r="IG962">
        <f>IF($IZ962&gt;=43,INDEX($GO:$GO,$IY962+43),"")</f>
      </c>
      <c r="IH962">
        <f>IF($IZ962&gt;=44,INDEX($GO:$GO,$IY962+44),"")</f>
      </c>
      <c r="II962">
        <f>IF($IZ962&gt;=45,INDEX($GO:$GO,$IY962+45),"")</f>
      </c>
      <c r="IJ962">
        <f>IF($IZ962&gt;=46,INDEX($GO:$GO,$IY962+46),"")</f>
      </c>
      <c r="IK962">
        <f>IF($IZ962&gt;=47,INDEX($GO:$GO,$IY962+47),"")</f>
      </c>
      <c r="IL962">
        <f>IF($IZ962&gt;=48,INDEX($GO:$GO,$IY962+48),"")</f>
      </c>
      <c r="IM962">
        <f>IF($IZ962&gt;=49,INDEX($GO:$GO,$IY962+49),"")</f>
      </c>
      <c r="IN962">
        <f>IF($IZ962&gt;=50,INDEX($GO:$GO,$IY962+50),"")</f>
      </c>
      <c r="IO962">
        <f>IF($IZ962&gt;=51,INDEX($GO:$GO,$IY962+51),"")</f>
      </c>
      <c r="IP962">
        <f>IF($IZ962&gt;=52,INDEX($GO:$GO,$IY962+52),"")</f>
      </c>
      <c r="IQ962">
        <f>IF($IZ962&gt;=53,INDEX($GO:$GO,$IY962+53),"")</f>
      </c>
      <c r="IR962">
        <f>IF($IZ962&gt;=54,INDEX($GO:$GO,$IY962+54),"")</f>
      </c>
      <c r="IS962">
        <f>IF($IZ962&gt;=55,INDEX($GO:$GO,$IY962+55),"")</f>
      </c>
      <c r="IT962">
        <f>IF($IZ962&gt;=56,INDEX($GO:$GO,$IY962+56),"")</f>
      </c>
      <c r="IU962">
        <f>IF($IZ962&gt;=57,INDEX($GO:$GO,$IY962+57),"")</f>
      </c>
      <c r="IV962">
        <f>IF($IZ962&gt;=58,INDEX($GO:$GO,$IY962+58),"")</f>
      </c>
      <c r="IW962">
        <f>IF($IZ962&gt;=59,INDEX($GO:$GO,$IY962+59),"")</f>
      </c>
      <c r="IX962">
        <f>IF($IZ962&gt;=60,INDEX($GO:$GO,$IY962+60),"")</f>
      </c>
      <c r="IY962">
        <f>IFERROR(MATCH($GN962,$GO$2:$GO$827,0)+1,0)</f>
      </c>
      <c r="IZ962">
        <f>IFERROR(INDEX($GP$2:$GP$827,MATCH($GN962,$GO$2:$GO$827,0)),0)</f>
      </c>
      <c r="JA962" t="s">
        <v>23</v>
      </c>
      <c r="JB962" t="s">
        <v>23</v>
      </c>
    </row>
    <row r="963" spans="1:262" x14ac:dyDescent="0.25">
      <c r="F963" s="1"/>
      <c r="G963" s="1"/>
      <c r="H963" s="1"/>
      <c r="I963" s="1"/>
      <c r="J963" s="1">
        <f>IFERROR(IF(FIND(" - ",$F963)&gt;0,MID($F963,FIND(" - ",$F963)+3,LEN($F963)),""),"")</f>
      </c>
      <c r="L963" s="1"/>
      <c r="N963" t="s">
        <v>23</v>
      </c>
      <c r="P963">
        <f>IF(OR($N963="",$O963=""),"",IFERROR($N963/$O963,0))</f>
      </c>
      <c r="Q963">
        <f>IF($N963="","",
IF($G963="","",
IF(ISNUMBER(SEARCH("exempt",LOWER($G963))),0,
$N963*(VALUE(SUBSTITUTE($G963,"%",""))/100))))</f>
      </c>
      <c r="W963">
        <f>IF($N963="","",
SUM($N963,$Q963,$U963,$R963,$T963)-
IF($V963="",0,VALUE($V963)))</f>
      </c>
      <c r="AE963" t="s">
        <v>2289</v>
      </c>
      <c r="AM963">
        <f>IFERROR(LEFT($F963,FIND(" - ",$F963)-1),$F963)</f>
      </c>
      <c r="AP963">
        <f>IF($CE963&gt;=1,INDEX($AN:$AN,$CD963+1),"")</f>
      </c>
      <c r="AQ963">
        <f>IF($CE963&gt;=2,INDEX($AN:$AN,$CD963+2),"")</f>
      </c>
      <c r="AR963">
        <f>IF($CE963&gt;=3,INDEX($AN:$AN,$CD963+3),"")</f>
      </c>
      <c r="AS963">
        <f>IF($CE963&gt;=4,INDEX($AN:$AN,$CD963+4),"")</f>
      </c>
      <c r="AT963">
        <f>IF($CE963&gt;=5,INDEX($AN:$AN,$CD963+5),"")</f>
      </c>
      <c r="AU963">
        <f>IF($CE963&gt;=6,INDEX($AN:$AN,$CD963+6),"")</f>
      </c>
      <c r="AV963">
        <f>IF($CE963&gt;=7,INDEX($AN:$AN,$CD963+7),"")</f>
      </c>
      <c r="AW963">
        <f>IF($CE963&gt;=8,INDEX($AN:$AN,$CD963+8),"")</f>
      </c>
      <c r="AX963">
        <f>IF($CE963&gt;=9,INDEX($AN:$AN,$CD963+9),"")</f>
      </c>
      <c r="AY963">
        <f>IF($CE963&gt;=10,INDEX($AN:$AN,$CD963+10),"")</f>
      </c>
      <c r="AZ963">
        <f>IF($CE963&gt;=11,INDEX($AN:$AN,$CD963+11),"")</f>
      </c>
      <c r="BA963">
        <f>IF($CE963&gt;=12,INDEX($AN:$AN,$CD963+12),"")</f>
      </c>
      <c r="BB963">
        <f>IF($CE963&gt;=13,INDEX($AN:$AN,$CD963+13),"")</f>
      </c>
      <c r="BC963">
        <f>IF($CE963&gt;=14,INDEX($AN:$AN,$CD963+14),"")</f>
      </c>
      <c r="BD963">
        <f>IF($CE963&gt;=15,INDEX($AN:$AN,$CD963+15),"")</f>
      </c>
      <c r="BE963">
        <f>IF($CE963&gt;=16,INDEX($AN:$AN,$CD963+16),"")</f>
      </c>
      <c r="BF963">
        <f>IF($CE963&gt;=17,INDEX($AN:$AN,$CD963+17),"")</f>
      </c>
      <c r="BG963">
        <f>IF($CE963&gt;=18,INDEX($AN:$AN,$CD963+18),"")</f>
      </c>
      <c r="BH963">
        <f>IF($CE963&gt;=19,INDEX($AN:$AN,$CD963+19),"")</f>
      </c>
      <c r="BI963">
        <f>IF($CE963&gt;=20,INDEX($AN:$AN,$CD963+20),"")</f>
      </c>
      <c r="BJ963">
        <f>IF($CE963&gt;=21,INDEX($AN:$AN,$CD963+21),"")</f>
      </c>
      <c r="BK963">
        <f>IF($CE963&gt;=22,INDEX($AN:$AN,$CD963+22),"")</f>
      </c>
      <c r="BL963">
        <f>IF($CE963&gt;=23,INDEX($AN:$AN,$CD963+23),"")</f>
      </c>
      <c r="BM963">
        <f>IF($CE963&gt;=24,INDEX($AN:$AN,$CD963+24),"")</f>
      </c>
      <c r="BN963">
        <f>IF($CE963&gt;=25,INDEX($AN:$AN,$CD963+25),"")</f>
      </c>
      <c r="BO963">
        <f>IF($CE963&gt;=26,INDEX($AN:$AN,$CD963+26),"")</f>
      </c>
      <c r="BP963">
        <f>IF($CE963&gt;=27,INDEX($AN:$AN,$CD963+27),"")</f>
      </c>
      <c r="BQ963">
        <f>IF($CE963&gt;=28,INDEX($AN:$AN,$CD963+28),"")</f>
      </c>
      <c r="BR963">
        <f>IF($CE963&gt;=29,INDEX($AN:$AN,$CD963+29),"")</f>
      </c>
      <c r="BS963">
        <f>IF($CE963&gt;=30,INDEX($AN:$AN,$CD963+30),"")</f>
      </c>
      <c r="BT963">
        <f>IF($CE963&gt;=31,INDEX($AN:$AN,$CD963+31),"")</f>
      </c>
      <c r="BU963">
        <f>IF($CE963&gt;=32,INDEX($AN:$AN,$CD963+32),"")</f>
      </c>
      <c r="BV963">
        <f>IF($CE963&gt;=33,INDEX($AN:$AN,$CD963+33),"")</f>
      </c>
      <c r="BW963">
        <f>IF($CE963&gt;=34,INDEX($AN:$AN,$CD963+34),"")</f>
      </c>
      <c r="BX963">
        <f>IF($CE963&gt;=35,INDEX($AN:$AN,$CD963+35),"")</f>
      </c>
      <c r="BY963">
        <f>IF($CE963&gt;=36,INDEX($AN:$AN,$CD963+36),"")</f>
      </c>
      <c r="BZ963">
        <f>IF($CE963&gt;=37,INDEX($AN:$AN,$CD963+37),"")</f>
      </c>
      <c r="CA963">
        <f>IF($CE963&gt;=38,INDEX($AN:$AN,$CD963+38),"")</f>
      </c>
      <c r="CB963">
        <f>IF($CE963&gt;=39,INDEX($AN:$AN,$CD963+39),"")</f>
      </c>
      <c r="CC963">
        <f>IF($CE963&gt;=40,INDEX($AN:$AN,$CD963+40),"")</f>
      </c>
      <c r="CD963">
        <f>IFERROR(MATCH($AM963,$AN$2:$AN$133,0)+1,0)</f>
      </c>
      <c r="CE963">
        <f>IFERROR(INDEX($AO$2:$AO$133,MATCH($AM963,$AN$2:$AN$133,0)),0)</f>
      </c>
      <c r="CF963">
        <f>IFERROR(LEFT($K963,FIND(" - ",$K963)-1),$K963)</f>
      </c>
      <c r="CG963" t="s">
        <v>2290</v>
      </c>
      <c r="CH963">
        <v>1</v>
      </c>
      <c r="CI963">
        <f>IF($DD963&gt;=1,INDEX($CG:$CG,$DC963+1),"")</f>
      </c>
      <c r="CJ963">
        <f>IF($DD963&gt;=2,INDEX($CG:$CG,$DC963+2),"")</f>
      </c>
      <c r="CK963">
        <f>IF($DD963&gt;=3,INDEX($CG:$CG,$DC963+3),"")</f>
      </c>
      <c r="CL963">
        <f>IF($DD963&gt;=4,INDEX($CG:$CG,$DC963+4),"")</f>
      </c>
      <c r="CM963">
        <f>IF($DD963&gt;=5,INDEX($CG:$CG,$DC963+5),"")</f>
      </c>
      <c r="CN963">
        <f>IF($DD963&gt;=6,INDEX($CG:$CG,$DC963+6),"")</f>
      </c>
      <c r="CO963">
        <f>IF($DD963&gt;=7,INDEX($CG:$CG,$DC963+7),"")</f>
      </c>
      <c r="CP963">
        <f>IF($DD963&gt;=8,INDEX($CG:$CG,$DC963+8),"")</f>
      </c>
      <c r="CQ963">
        <f>IF($DD963&gt;=9,INDEX($CG:$CG,$DC963+9),"")</f>
      </c>
      <c r="CR963">
        <f>IF($DD963&gt;=10,INDEX($CG:$CG,$DC963+10),"")</f>
      </c>
      <c r="CS963">
        <f>IF($DD963&gt;=11,INDEX($CG:$CG,$DC963+11),"")</f>
      </c>
      <c r="CT963">
        <f>IF($DD963&gt;=12,INDEX($CG:$CG,$DC963+12),"")</f>
      </c>
      <c r="CU963">
        <f>IF($DD963&gt;=13,INDEX($CG:$CG,$DC963+13),"")</f>
      </c>
      <c r="CV963">
        <f>IF($DD963&gt;=14,INDEX($CG:$CG,$DC963+14),"")</f>
      </c>
      <c r="CW963">
        <f>IF($DD963&gt;=15,INDEX($CG:$CG,$DC963+15),"")</f>
      </c>
      <c r="CX963">
        <f>IF($DD963&gt;=16,INDEX($CG:$CG,$DC963+16),"")</f>
      </c>
      <c r="CY963">
        <f>IF($DD963&gt;=17,INDEX($CG:$CG,$DC963+17),"")</f>
      </c>
      <c r="CZ963">
        <f>IF($DD963&gt;=18,INDEX($CG:$CG,$DC963+18),"")</f>
      </c>
      <c r="DA963">
        <f>IF($DD963&gt;=19,INDEX($CG:$CG,$DC963+19),"")</f>
      </c>
      <c r="DB963">
        <f>IF($DD963&gt;=20,INDEX($CG:$CG,$DC963+20),"")</f>
      </c>
      <c r="DC963">
        <f>IFERROR(MATCH($CF963,$CG$2:$CG$1558,0)+1,0)</f>
      </c>
      <c r="DD963">
        <f>IFERROR(INDEX($CH$2:$CH$1558,MATCH($CF963,$CG$2:$CG$1558,0)),0)</f>
      </c>
      <c r="DE963">
        <f>IFERROR(INDEX($AL:$AL,MATCH($G963,$AK:$AK,0))&amp;"","")</f>
      </c>
      <c r="DI963">
        <f>IF($GL963&gt;=1,INDEX($DF:$DF,$GK963+1),"")</f>
      </c>
      <c r="DJ963">
        <f>IF($GL963&gt;=2,INDEX($DF:$DF,$GK963+2),"")</f>
      </c>
      <c r="DK963">
        <f>IF($GL963&gt;=3,INDEX($DF:$DF,$GK963+3),"")</f>
      </c>
      <c r="DL963">
        <f>IF($GL963&gt;=4,INDEX($DF:$DF,$GK963+4),"")</f>
      </c>
      <c r="DM963">
        <f>IF($GL963&gt;=5,INDEX($DF:$DF,$GK963+5),"")</f>
      </c>
      <c r="DN963">
        <f>IF($GL963&gt;=6,INDEX($DF:$DF,$GK963+6),"")</f>
      </c>
      <c r="DO963">
        <f>IF($GL963&gt;=7,INDEX($DF:$DF,$GK963+7),"")</f>
      </c>
      <c r="DP963">
        <f>IF($GL963&gt;=8,INDEX($DF:$DF,$GK963+8),"")</f>
      </c>
      <c r="DQ963">
        <f>IF($GL963&gt;=9,INDEX($DF:$DF,$GK963+9),"")</f>
      </c>
      <c r="DR963">
        <f>IF($GL963&gt;=10,INDEX($DF:$DF,$GK963+10),"")</f>
      </c>
      <c r="DS963">
        <f>IF($GL963&gt;=11,INDEX($DF:$DF,$GK963+11),"")</f>
      </c>
      <c r="DT963">
        <f>IF($GL963&gt;=12,INDEX($DF:$DF,$GK963+12),"")</f>
      </c>
      <c r="DU963">
        <f>IF($GL963&gt;=13,INDEX($DF:$DF,$GK963+13),"")</f>
      </c>
      <c r="DV963">
        <f>IF($GL963&gt;=14,INDEX($DF:$DF,$GK963+14),"")</f>
      </c>
      <c r="DW963">
        <f>IF($GL963&gt;=15,INDEX($DF:$DF,$GK963+15),"")</f>
      </c>
      <c r="DX963">
        <f>IF($GL963&gt;=16,INDEX($DF:$DF,$GK963+16),"")</f>
      </c>
      <c r="DY963">
        <f>IF($GL963&gt;=17,INDEX($DF:$DF,$GK963+17),"")</f>
      </c>
      <c r="DZ963">
        <f>IF($GL963&gt;=18,INDEX($DF:$DF,$GK963+18),"")</f>
      </c>
      <c r="EA963">
        <f>IF($GL963&gt;=19,INDEX($DF:$DF,$GK963+19),"")</f>
      </c>
      <c r="EB963">
        <f>IF($GL963&gt;=20,INDEX($DF:$DF,$GK963+20),"")</f>
      </c>
      <c r="EC963">
        <f>IF($GL963&gt;=21,INDEX($DF:$DF,$GK963+21),"")</f>
      </c>
      <c r="ED963">
        <f>IF($GL963&gt;=22,INDEX($DF:$DF,$GK963+22),"")</f>
      </c>
      <c r="EE963">
        <f>IF($GL963&gt;=23,INDEX($DF:$DF,$GK963+23),"")</f>
      </c>
      <c r="EF963">
        <f>IF($GL963&gt;=24,INDEX($DF:$DF,$GK963+24),"")</f>
      </c>
      <c r="EG963">
        <f>IF($GL963&gt;=25,INDEX($DF:$DF,$GK963+25),"")</f>
      </c>
      <c r="EH963">
        <f>IF($GL963&gt;=26,INDEX($DF:$DF,$GK963+26),"")</f>
      </c>
      <c r="EI963">
        <f>IF($GL963&gt;=27,INDEX($DF:$DF,$GK963+27),"")</f>
      </c>
      <c r="EJ963">
        <f>IF($GL963&gt;=28,INDEX($DF:$DF,$GK963+28),"")</f>
      </c>
      <c r="EK963">
        <f>IF($GL963&gt;=29,INDEX($DF:$DF,$GK963+29),"")</f>
      </c>
      <c r="EL963">
        <f>IF($GL963&gt;=30,INDEX($DF:$DF,$GK963+30),"")</f>
      </c>
      <c r="EM963">
        <f>IF($GL963&gt;=31,INDEX($DF:$DF,$GK963+31),"")</f>
      </c>
      <c r="EN963">
        <f>IF($GL963&gt;=32,INDEX($DF:$DF,$GK963+32),"")</f>
      </c>
      <c r="EO963">
        <f>IF($GL963&gt;=33,INDEX($DF:$DF,$GK963+33),"")</f>
      </c>
      <c r="EP963">
        <f>IF($GL963&gt;=34,INDEX($DF:$DF,$GK963+34),"")</f>
      </c>
      <c r="EQ963">
        <f>IF($GL963&gt;=35,INDEX($DF:$DF,$GK963+35),"")</f>
      </c>
      <c r="ER963">
        <f>IF($GL963&gt;=36,INDEX($DF:$DF,$GK963+36),"")</f>
      </c>
      <c r="ES963">
        <f>IF($GL963&gt;=37,INDEX($DF:$DF,$GK963+37),"")</f>
      </c>
      <c r="ET963">
        <f>IF($GL963&gt;=38,INDEX($DF:$DF,$GK963+38),"")</f>
      </c>
      <c r="EU963">
        <f>IF($GL963&gt;=39,INDEX($DF:$DF,$GK963+39),"")</f>
      </c>
      <c r="EV963">
        <f>IF($GL963&gt;=40,INDEX($DF:$DF,$GK963+40),"")</f>
      </c>
      <c r="EW963">
        <f>IF($GL963&gt;=1,INDEX($DG:$DG,$GK963+1),"")</f>
      </c>
      <c r="EX963">
        <f>IF($GL963&gt;=2,INDEX($DG:$DG,$GK963+2),"")</f>
      </c>
      <c r="EY963">
        <f>IF($GL963&gt;=3,INDEX($DG:$DG,$GK963+3),"")</f>
      </c>
      <c r="EZ963">
        <f>IF($GL963&gt;=4,INDEX($DG:$DG,$GK963+4),"")</f>
      </c>
      <c r="FA963">
        <f>IF($GL963&gt;=5,INDEX($DG:$DG,$GK963+5),"")</f>
      </c>
      <c r="FB963">
        <f>IF($GL963&gt;=6,INDEX($DG:$DG,$GK963+6),"")</f>
      </c>
      <c r="FC963">
        <f>IF($GL963&gt;=7,INDEX($DG:$DG,$GK963+7),"")</f>
      </c>
      <c r="FD963">
        <f>IF($GL963&gt;=8,INDEX($DG:$DG,$GK963+8),"")</f>
      </c>
      <c r="FE963">
        <f>IF($GL963&gt;=9,INDEX($DG:$DG,$GK963+9),"")</f>
      </c>
      <c r="FF963">
        <f>IF($GL963&gt;=10,INDEX($DG:$DG,$GK963+10),"")</f>
      </c>
      <c r="FG963">
        <f>IF($GL963&gt;=11,INDEX($DG:$DG,$GK963+11),"")</f>
      </c>
      <c r="FH963">
        <f>IF($GL963&gt;=12,INDEX($DG:$DG,$GK963+12),"")</f>
      </c>
      <c r="FI963">
        <f>IF($GL963&gt;=13,INDEX($DG:$DG,$GK963+13),"")</f>
      </c>
      <c r="FJ963">
        <f>IF($GL963&gt;=14,INDEX($DG:$DG,$GK963+14),"")</f>
      </c>
      <c r="FK963">
        <f>IF($GL963&gt;=15,INDEX($DG:$DG,$GK963+15),"")</f>
      </c>
      <c r="FL963">
        <f>IF($GL963&gt;=16,INDEX($DG:$DG,$GK963+16),"")</f>
      </c>
      <c r="FM963">
        <f>IF($GL963&gt;=17,INDEX($DG:$DG,$GK963+17),"")</f>
      </c>
      <c r="FN963">
        <f>IF($GL963&gt;=18,INDEX($DG:$DG,$GK963+18),"")</f>
      </c>
      <c r="FO963">
        <f>IF($GL963&gt;=19,INDEX($DG:$DG,$GK963+19),"")</f>
      </c>
      <c r="FP963">
        <f>IF($GL963&gt;=20,INDEX($DG:$DG,$GK963+20),"")</f>
      </c>
      <c r="FQ963">
        <f>IF($GL963&gt;=21,INDEX($DG:$DG,$GK963+21),"")</f>
      </c>
      <c r="FR963">
        <f>IF($GL963&gt;=22,INDEX($DG:$DG,$GK963+22),"")</f>
      </c>
      <c r="FS963">
        <f>IF($GL963&gt;=23,INDEX($DG:$DG,$GK963+23),"")</f>
      </c>
      <c r="FT963">
        <f>IF($GL963&gt;=24,INDEX($DG:$DG,$GK963+24),"")</f>
      </c>
      <c r="FU963">
        <f>IF($GL963&gt;=25,INDEX($DG:$DG,$GK963+25),"")</f>
      </c>
      <c r="FV963">
        <f>IF($GL963&gt;=26,INDEX($DG:$DG,$GK963+26),"")</f>
      </c>
      <c r="FW963">
        <f>IF($GL963&gt;=27,INDEX($DG:$DG,$GK963+27),"")</f>
      </c>
      <c r="FX963">
        <f>IF($GL963&gt;=28,INDEX($DG:$DG,$GK963+28),"")</f>
      </c>
      <c r="FY963">
        <f>IF($GL963&gt;=29,INDEX($DG:$DG,$GK963+29),"")</f>
      </c>
      <c r="FZ963">
        <f>IF($GL963&gt;=30,INDEX($DG:$DG,$GK963+30),"")</f>
      </c>
      <c r="GA963">
        <f>IF($GL963&gt;=31,INDEX($DG:$DG,$GK963+31),"")</f>
      </c>
      <c r="GB963">
        <f>IF($GL963&gt;=32,INDEX($DG:$DG,$GK963+32),"")</f>
      </c>
      <c r="GC963">
        <f>IF($GL963&gt;=33,INDEX($DG:$DG,$GK963+33),"")</f>
      </c>
      <c r="GD963">
        <f>IF($GL963&gt;=34,INDEX($DG:$DG,$GK963+34),"")</f>
      </c>
      <c r="GE963">
        <f>IF($GL963&gt;=35,INDEX($DG:$DG,$GK963+35),"")</f>
      </c>
      <c r="GF963">
        <f>IF($GL963&gt;=36,INDEX($DG:$DG,$GK963+36),"")</f>
      </c>
      <c r="GG963">
        <f>IF($GL963&gt;=37,INDEX($DG:$DG,$GK963+37),"")</f>
      </c>
      <c r="GH963">
        <f>IF($GL963&gt;=38,INDEX($DG:$DG,$GK963+38),"")</f>
      </c>
      <c r="GI963">
        <f>IF($GL963&gt;=39,INDEX($DG:$DG,$GK963+39),"")</f>
      </c>
      <c r="GJ963">
        <f>IF($GL963&gt;=40,INDEX($DG:$DG,$GK963+40),"")</f>
      </c>
      <c r="GK963">
        <f>IFERROR(MATCH($DE963,$DF$2:$DF$166,0)+1,0)</f>
      </c>
      <c r="GL963">
        <f>IFERROR(INDEX($DH$2:$DH$166,MATCH($DE963,$DF$2:$DF$166,0)),0)</f>
      </c>
      <c r="GM963">
        <f>IFERROR(MATCH($H963,$DI$963:$EV$963,0),0)</f>
      </c>
      <c r="GN963">
        <f>IF($GM963&gt;0,INDEX($EW$963:$GJ$963,$GM963),"")</f>
      </c>
      <c r="GQ963">
        <f>IF($IZ963&gt;=1,INDEX($GO:$GO,$IY963+1),"")</f>
      </c>
      <c r="GR963">
        <f>IF($IZ963&gt;=2,INDEX($GO:$GO,$IY963+2),"")</f>
      </c>
      <c r="GS963">
        <f>IF($IZ963&gt;=3,INDEX($GO:$GO,$IY963+3),"")</f>
      </c>
      <c r="GT963">
        <f>IF($IZ963&gt;=4,INDEX($GO:$GO,$IY963+4),"")</f>
      </c>
      <c r="GU963">
        <f>IF($IZ963&gt;=5,INDEX($GO:$GO,$IY963+5),"")</f>
      </c>
      <c r="GV963">
        <f>IF($IZ963&gt;=6,INDEX($GO:$GO,$IY963+6),"")</f>
      </c>
      <c r="GW963">
        <f>IF($IZ963&gt;=7,INDEX($GO:$GO,$IY963+7),"")</f>
      </c>
      <c r="GX963">
        <f>IF($IZ963&gt;=8,INDEX($GO:$GO,$IY963+8),"")</f>
      </c>
      <c r="GY963">
        <f>IF($IZ963&gt;=9,INDEX($GO:$GO,$IY963+9),"")</f>
      </c>
      <c r="GZ963">
        <f>IF($IZ963&gt;=10,INDEX($GO:$GO,$IY963+10),"")</f>
      </c>
      <c r="HA963">
        <f>IF($IZ963&gt;=11,INDEX($GO:$GO,$IY963+11),"")</f>
      </c>
      <c r="HB963">
        <f>IF($IZ963&gt;=12,INDEX($GO:$GO,$IY963+12),"")</f>
      </c>
      <c r="HC963">
        <f>IF($IZ963&gt;=13,INDEX($GO:$GO,$IY963+13),"")</f>
      </c>
      <c r="HD963">
        <f>IF($IZ963&gt;=14,INDEX($GO:$GO,$IY963+14),"")</f>
      </c>
      <c r="HE963">
        <f>IF($IZ963&gt;=15,INDEX($GO:$GO,$IY963+15),"")</f>
      </c>
      <c r="HF963">
        <f>IF($IZ963&gt;=16,INDEX($GO:$GO,$IY963+16),"")</f>
      </c>
      <c r="HG963">
        <f>IF($IZ963&gt;=17,INDEX($GO:$GO,$IY963+17),"")</f>
      </c>
      <c r="HH963">
        <f>IF($IZ963&gt;=18,INDEX($GO:$GO,$IY963+18),"")</f>
      </c>
      <c r="HI963">
        <f>IF($IZ963&gt;=19,INDEX($GO:$GO,$IY963+19),"")</f>
      </c>
      <c r="HJ963">
        <f>IF($IZ963&gt;=20,INDEX($GO:$GO,$IY963+20),"")</f>
      </c>
      <c r="HK963">
        <f>IF($IZ963&gt;=21,INDEX($GO:$GO,$IY963+21),"")</f>
      </c>
      <c r="HL963">
        <f>IF($IZ963&gt;=22,INDEX($GO:$GO,$IY963+22),"")</f>
      </c>
      <c r="HM963">
        <f>IF($IZ963&gt;=23,INDEX($GO:$GO,$IY963+23),"")</f>
      </c>
      <c r="HN963">
        <f>IF($IZ963&gt;=24,INDEX($GO:$GO,$IY963+24),"")</f>
      </c>
      <c r="HO963">
        <f>IF($IZ963&gt;=25,INDEX($GO:$GO,$IY963+25),"")</f>
      </c>
      <c r="HP963">
        <f>IF($IZ963&gt;=26,INDEX($GO:$GO,$IY963+26),"")</f>
      </c>
      <c r="HQ963">
        <f>IF($IZ963&gt;=27,INDEX($GO:$GO,$IY963+27),"")</f>
      </c>
      <c r="HR963">
        <f>IF($IZ963&gt;=28,INDEX($GO:$GO,$IY963+28),"")</f>
      </c>
      <c r="HS963">
        <f>IF($IZ963&gt;=29,INDEX($GO:$GO,$IY963+29),"")</f>
      </c>
      <c r="HT963">
        <f>IF($IZ963&gt;=30,INDEX($GO:$GO,$IY963+30),"")</f>
      </c>
      <c r="HU963">
        <f>IF($IZ963&gt;=31,INDEX($GO:$GO,$IY963+31),"")</f>
      </c>
      <c r="HV963">
        <f>IF($IZ963&gt;=32,INDEX($GO:$GO,$IY963+32),"")</f>
      </c>
      <c r="HW963">
        <f>IF($IZ963&gt;=33,INDEX($GO:$GO,$IY963+33),"")</f>
      </c>
      <c r="HX963">
        <f>IF($IZ963&gt;=34,INDEX($GO:$GO,$IY963+34),"")</f>
      </c>
      <c r="HY963">
        <f>IF($IZ963&gt;=35,INDEX($GO:$GO,$IY963+35),"")</f>
      </c>
      <c r="HZ963">
        <f>IF($IZ963&gt;=36,INDEX($GO:$GO,$IY963+36),"")</f>
      </c>
      <c r="IA963">
        <f>IF($IZ963&gt;=37,INDEX($GO:$GO,$IY963+37),"")</f>
      </c>
      <c r="IB963">
        <f>IF($IZ963&gt;=38,INDEX($GO:$GO,$IY963+38),"")</f>
      </c>
      <c r="IC963">
        <f>IF($IZ963&gt;=39,INDEX($GO:$GO,$IY963+39),"")</f>
      </c>
      <c r="ID963">
        <f>IF($IZ963&gt;=40,INDEX($GO:$GO,$IY963+40),"")</f>
      </c>
      <c r="IE963">
        <f>IF($IZ963&gt;=41,INDEX($GO:$GO,$IY963+41),"")</f>
      </c>
      <c r="IF963">
        <f>IF($IZ963&gt;=42,INDEX($GO:$GO,$IY963+42),"")</f>
      </c>
      <c r="IG963">
        <f>IF($IZ963&gt;=43,INDEX($GO:$GO,$IY963+43),"")</f>
      </c>
      <c r="IH963">
        <f>IF($IZ963&gt;=44,INDEX($GO:$GO,$IY963+44),"")</f>
      </c>
      <c r="II963">
        <f>IF($IZ963&gt;=45,INDEX($GO:$GO,$IY963+45),"")</f>
      </c>
      <c r="IJ963">
        <f>IF($IZ963&gt;=46,INDEX($GO:$GO,$IY963+46),"")</f>
      </c>
      <c r="IK963">
        <f>IF($IZ963&gt;=47,INDEX($GO:$GO,$IY963+47),"")</f>
      </c>
      <c r="IL963">
        <f>IF($IZ963&gt;=48,INDEX($GO:$GO,$IY963+48),"")</f>
      </c>
      <c r="IM963">
        <f>IF($IZ963&gt;=49,INDEX($GO:$GO,$IY963+49),"")</f>
      </c>
      <c r="IN963">
        <f>IF($IZ963&gt;=50,INDEX($GO:$GO,$IY963+50),"")</f>
      </c>
      <c r="IO963">
        <f>IF($IZ963&gt;=51,INDEX($GO:$GO,$IY963+51),"")</f>
      </c>
      <c r="IP963">
        <f>IF($IZ963&gt;=52,INDEX($GO:$GO,$IY963+52),"")</f>
      </c>
      <c r="IQ963">
        <f>IF($IZ963&gt;=53,INDEX($GO:$GO,$IY963+53),"")</f>
      </c>
      <c r="IR963">
        <f>IF($IZ963&gt;=54,INDEX($GO:$GO,$IY963+54),"")</f>
      </c>
      <c r="IS963">
        <f>IF($IZ963&gt;=55,INDEX($GO:$GO,$IY963+55),"")</f>
      </c>
      <c r="IT963">
        <f>IF($IZ963&gt;=56,INDEX($GO:$GO,$IY963+56),"")</f>
      </c>
      <c r="IU963">
        <f>IF($IZ963&gt;=57,INDEX($GO:$GO,$IY963+57),"")</f>
      </c>
      <c r="IV963">
        <f>IF($IZ963&gt;=58,INDEX($GO:$GO,$IY963+58),"")</f>
      </c>
      <c r="IW963">
        <f>IF($IZ963&gt;=59,INDEX($GO:$GO,$IY963+59),"")</f>
      </c>
      <c r="IX963">
        <f>IF($IZ963&gt;=60,INDEX($GO:$GO,$IY963+60),"")</f>
      </c>
      <c r="IY963">
        <f>IFERROR(MATCH($GN963,$GO$2:$GO$827,0)+1,0)</f>
      </c>
      <c r="IZ963">
        <f>IFERROR(INDEX($GP$2:$GP$827,MATCH($GN963,$GO$2:$GO$827,0)),0)</f>
      </c>
      <c r="JA963" t="s">
        <v>23</v>
      </c>
      <c r="JB963" t="s">
        <v>23</v>
      </c>
    </row>
    <row r="964" spans="1:262" x14ac:dyDescent="0.25">
      <c r="F964" s="1"/>
      <c r="G964" s="1"/>
      <c r="H964" s="1"/>
      <c r="I964" s="1"/>
      <c r="J964" s="1">
        <f>IFERROR(IF(FIND(" - ",$F964)&gt;0,MID($F964,FIND(" - ",$F964)+3,LEN($F964)),""),"")</f>
      </c>
      <c r="L964" s="1"/>
      <c r="N964" t="s">
        <v>23</v>
      </c>
      <c r="P964">
        <f>IF(OR($N964="",$O964=""),"",IFERROR($N964/$O964,0))</f>
      </c>
      <c r="Q964">
        <f>IF($N964="","",
IF($G964="","",
IF(ISNUMBER(SEARCH("exempt",LOWER($G964))),0,
$N964*(VALUE(SUBSTITUTE($G964,"%",""))/100))))</f>
      </c>
      <c r="W964">
        <f>IF($N964="","",
SUM($N964,$Q964,$U964,$R964,$T964)-
IF($V964="",0,VALUE($V964)))</f>
      </c>
      <c r="AE964" t="s">
        <v>2291</v>
      </c>
      <c r="AM964">
        <f>IFERROR(LEFT($F964,FIND(" - ",$F964)-1),$F964)</f>
      </c>
      <c r="AP964">
        <f>IF($CE964&gt;=1,INDEX($AN:$AN,$CD964+1),"")</f>
      </c>
      <c r="AQ964">
        <f>IF($CE964&gt;=2,INDEX($AN:$AN,$CD964+2),"")</f>
      </c>
      <c r="AR964">
        <f>IF($CE964&gt;=3,INDEX($AN:$AN,$CD964+3),"")</f>
      </c>
      <c r="AS964">
        <f>IF($CE964&gt;=4,INDEX($AN:$AN,$CD964+4),"")</f>
      </c>
      <c r="AT964">
        <f>IF($CE964&gt;=5,INDEX($AN:$AN,$CD964+5),"")</f>
      </c>
      <c r="AU964">
        <f>IF($CE964&gt;=6,INDEX($AN:$AN,$CD964+6),"")</f>
      </c>
      <c r="AV964">
        <f>IF($CE964&gt;=7,INDEX($AN:$AN,$CD964+7),"")</f>
      </c>
      <c r="AW964">
        <f>IF($CE964&gt;=8,INDEX($AN:$AN,$CD964+8),"")</f>
      </c>
      <c r="AX964">
        <f>IF($CE964&gt;=9,INDEX($AN:$AN,$CD964+9),"")</f>
      </c>
      <c r="AY964">
        <f>IF($CE964&gt;=10,INDEX($AN:$AN,$CD964+10),"")</f>
      </c>
      <c r="AZ964">
        <f>IF($CE964&gt;=11,INDEX($AN:$AN,$CD964+11),"")</f>
      </c>
      <c r="BA964">
        <f>IF($CE964&gt;=12,INDEX($AN:$AN,$CD964+12),"")</f>
      </c>
      <c r="BB964">
        <f>IF($CE964&gt;=13,INDEX($AN:$AN,$CD964+13),"")</f>
      </c>
      <c r="BC964">
        <f>IF($CE964&gt;=14,INDEX($AN:$AN,$CD964+14),"")</f>
      </c>
      <c r="BD964">
        <f>IF($CE964&gt;=15,INDEX($AN:$AN,$CD964+15),"")</f>
      </c>
      <c r="BE964">
        <f>IF($CE964&gt;=16,INDEX($AN:$AN,$CD964+16),"")</f>
      </c>
      <c r="BF964">
        <f>IF($CE964&gt;=17,INDEX($AN:$AN,$CD964+17),"")</f>
      </c>
      <c r="BG964">
        <f>IF($CE964&gt;=18,INDEX($AN:$AN,$CD964+18),"")</f>
      </c>
      <c r="BH964">
        <f>IF($CE964&gt;=19,INDEX($AN:$AN,$CD964+19),"")</f>
      </c>
      <c r="BI964">
        <f>IF($CE964&gt;=20,INDEX($AN:$AN,$CD964+20),"")</f>
      </c>
      <c r="BJ964">
        <f>IF($CE964&gt;=21,INDEX($AN:$AN,$CD964+21),"")</f>
      </c>
      <c r="BK964">
        <f>IF($CE964&gt;=22,INDEX($AN:$AN,$CD964+22),"")</f>
      </c>
      <c r="BL964">
        <f>IF($CE964&gt;=23,INDEX($AN:$AN,$CD964+23),"")</f>
      </c>
      <c r="BM964">
        <f>IF($CE964&gt;=24,INDEX($AN:$AN,$CD964+24),"")</f>
      </c>
      <c r="BN964">
        <f>IF($CE964&gt;=25,INDEX($AN:$AN,$CD964+25),"")</f>
      </c>
      <c r="BO964">
        <f>IF($CE964&gt;=26,INDEX($AN:$AN,$CD964+26),"")</f>
      </c>
      <c r="BP964">
        <f>IF($CE964&gt;=27,INDEX($AN:$AN,$CD964+27),"")</f>
      </c>
      <c r="BQ964">
        <f>IF($CE964&gt;=28,INDEX($AN:$AN,$CD964+28),"")</f>
      </c>
      <c r="BR964">
        <f>IF($CE964&gt;=29,INDEX($AN:$AN,$CD964+29),"")</f>
      </c>
      <c r="BS964">
        <f>IF($CE964&gt;=30,INDEX($AN:$AN,$CD964+30),"")</f>
      </c>
      <c r="BT964">
        <f>IF($CE964&gt;=31,INDEX($AN:$AN,$CD964+31),"")</f>
      </c>
      <c r="BU964">
        <f>IF($CE964&gt;=32,INDEX($AN:$AN,$CD964+32),"")</f>
      </c>
      <c r="BV964">
        <f>IF($CE964&gt;=33,INDEX($AN:$AN,$CD964+33),"")</f>
      </c>
      <c r="BW964">
        <f>IF($CE964&gt;=34,INDEX($AN:$AN,$CD964+34),"")</f>
      </c>
      <c r="BX964">
        <f>IF($CE964&gt;=35,INDEX($AN:$AN,$CD964+35),"")</f>
      </c>
      <c r="BY964">
        <f>IF($CE964&gt;=36,INDEX($AN:$AN,$CD964+36),"")</f>
      </c>
      <c r="BZ964">
        <f>IF($CE964&gt;=37,INDEX($AN:$AN,$CD964+37),"")</f>
      </c>
      <c r="CA964">
        <f>IF($CE964&gt;=38,INDEX($AN:$AN,$CD964+38),"")</f>
      </c>
      <c r="CB964">
        <f>IF($CE964&gt;=39,INDEX($AN:$AN,$CD964+39),"")</f>
      </c>
      <c r="CC964">
        <f>IF($CE964&gt;=40,INDEX($AN:$AN,$CD964+40),"")</f>
      </c>
      <c r="CD964">
        <f>IFERROR(MATCH($AM964,$AN$2:$AN$133,0)+1,0)</f>
      </c>
      <c r="CE964">
        <f>IFERROR(INDEX($AO$2:$AO$133,MATCH($AM964,$AN$2:$AN$133,0)),0)</f>
      </c>
      <c r="CF964">
        <f>IFERROR(LEFT($K964,FIND(" - ",$K964)-1),$K964)</f>
      </c>
      <c r="CG964" t="s">
        <v>108</v>
      </c>
      <c r="CI964">
        <f>IF($DD964&gt;=1,INDEX($CG:$CG,$DC964+1),"")</f>
      </c>
      <c r="CJ964">
        <f>IF($DD964&gt;=2,INDEX($CG:$CG,$DC964+2),"")</f>
      </c>
      <c r="CK964">
        <f>IF($DD964&gt;=3,INDEX($CG:$CG,$DC964+3),"")</f>
      </c>
      <c r="CL964">
        <f>IF($DD964&gt;=4,INDEX($CG:$CG,$DC964+4),"")</f>
      </c>
      <c r="CM964">
        <f>IF($DD964&gt;=5,INDEX($CG:$CG,$DC964+5),"")</f>
      </c>
      <c r="CN964">
        <f>IF($DD964&gt;=6,INDEX($CG:$CG,$DC964+6),"")</f>
      </c>
      <c r="CO964">
        <f>IF($DD964&gt;=7,INDEX($CG:$CG,$DC964+7),"")</f>
      </c>
      <c r="CP964">
        <f>IF($DD964&gt;=8,INDEX($CG:$CG,$DC964+8),"")</f>
      </c>
      <c r="CQ964">
        <f>IF($DD964&gt;=9,INDEX($CG:$CG,$DC964+9),"")</f>
      </c>
      <c r="CR964">
        <f>IF($DD964&gt;=10,INDEX($CG:$CG,$DC964+10),"")</f>
      </c>
      <c r="CS964">
        <f>IF($DD964&gt;=11,INDEX($CG:$CG,$DC964+11),"")</f>
      </c>
      <c r="CT964">
        <f>IF($DD964&gt;=12,INDEX($CG:$CG,$DC964+12),"")</f>
      </c>
      <c r="CU964">
        <f>IF($DD964&gt;=13,INDEX($CG:$CG,$DC964+13),"")</f>
      </c>
      <c r="CV964">
        <f>IF($DD964&gt;=14,INDEX($CG:$CG,$DC964+14),"")</f>
      </c>
      <c r="CW964">
        <f>IF($DD964&gt;=15,INDEX($CG:$CG,$DC964+15),"")</f>
      </c>
      <c r="CX964">
        <f>IF($DD964&gt;=16,INDEX($CG:$CG,$DC964+16),"")</f>
      </c>
      <c r="CY964">
        <f>IF($DD964&gt;=17,INDEX($CG:$CG,$DC964+17),"")</f>
      </c>
      <c r="CZ964">
        <f>IF($DD964&gt;=18,INDEX($CG:$CG,$DC964+18),"")</f>
      </c>
      <c r="DA964">
        <f>IF($DD964&gt;=19,INDEX($CG:$CG,$DC964+19),"")</f>
      </c>
      <c r="DB964">
        <f>IF($DD964&gt;=20,INDEX($CG:$CG,$DC964+20),"")</f>
      </c>
      <c r="DC964">
        <f>IFERROR(MATCH($CF964,$CG$2:$CG$1558,0)+1,0)</f>
      </c>
      <c r="DD964">
        <f>IFERROR(INDEX($CH$2:$CH$1558,MATCH($CF964,$CG$2:$CG$1558,0)),0)</f>
      </c>
      <c r="DE964">
        <f>IFERROR(INDEX($AL:$AL,MATCH($G964,$AK:$AK,0))&amp;"","")</f>
      </c>
      <c r="DI964">
        <f>IF($GL964&gt;=1,INDEX($DF:$DF,$GK964+1),"")</f>
      </c>
      <c r="DJ964">
        <f>IF($GL964&gt;=2,INDEX($DF:$DF,$GK964+2),"")</f>
      </c>
      <c r="DK964">
        <f>IF($GL964&gt;=3,INDEX($DF:$DF,$GK964+3),"")</f>
      </c>
      <c r="DL964">
        <f>IF($GL964&gt;=4,INDEX($DF:$DF,$GK964+4),"")</f>
      </c>
      <c r="DM964">
        <f>IF($GL964&gt;=5,INDEX($DF:$DF,$GK964+5),"")</f>
      </c>
      <c r="DN964">
        <f>IF($GL964&gt;=6,INDEX($DF:$DF,$GK964+6),"")</f>
      </c>
      <c r="DO964">
        <f>IF($GL964&gt;=7,INDEX($DF:$DF,$GK964+7),"")</f>
      </c>
      <c r="DP964">
        <f>IF($GL964&gt;=8,INDEX($DF:$DF,$GK964+8),"")</f>
      </c>
      <c r="DQ964">
        <f>IF($GL964&gt;=9,INDEX($DF:$DF,$GK964+9),"")</f>
      </c>
      <c r="DR964">
        <f>IF($GL964&gt;=10,INDEX($DF:$DF,$GK964+10),"")</f>
      </c>
      <c r="DS964">
        <f>IF($GL964&gt;=11,INDEX($DF:$DF,$GK964+11),"")</f>
      </c>
      <c r="DT964">
        <f>IF($GL964&gt;=12,INDEX($DF:$DF,$GK964+12),"")</f>
      </c>
      <c r="DU964">
        <f>IF($GL964&gt;=13,INDEX($DF:$DF,$GK964+13),"")</f>
      </c>
      <c r="DV964">
        <f>IF($GL964&gt;=14,INDEX($DF:$DF,$GK964+14),"")</f>
      </c>
      <c r="DW964">
        <f>IF($GL964&gt;=15,INDEX($DF:$DF,$GK964+15),"")</f>
      </c>
      <c r="DX964">
        <f>IF($GL964&gt;=16,INDEX($DF:$DF,$GK964+16),"")</f>
      </c>
      <c r="DY964">
        <f>IF($GL964&gt;=17,INDEX($DF:$DF,$GK964+17),"")</f>
      </c>
      <c r="DZ964">
        <f>IF($GL964&gt;=18,INDEX($DF:$DF,$GK964+18),"")</f>
      </c>
      <c r="EA964">
        <f>IF($GL964&gt;=19,INDEX($DF:$DF,$GK964+19),"")</f>
      </c>
      <c r="EB964">
        <f>IF($GL964&gt;=20,INDEX($DF:$DF,$GK964+20),"")</f>
      </c>
      <c r="EC964">
        <f>IF($GL964&gt;=21,INDEX($DF:$DF,$GK964+21),"")</f>
      </c>
      <c r="ED964">
        <f>IF($GL964&gt;=22,INDEX($DF:$DF,$GK964+22),"")</f>
      </c>
      <c r="EE964">
        <f>IF($GL964&gt;=23,INDEX($DF:$DF,$GK964+23),"")</f>
      </c>
      <c r="EF964">
        <f>IF($GL964&gt;=24,INDEX($DF:$DF,$GK964+24),"")</f>
      </c>
      <c r="EG964">
        <f>IF($GL964&gt;=25,INDEX($DF:$DF,$GK964+25),"")</f>
      </c>
      <c r="EH964">
        <f>IF($GL964&gt;=26,INDEX($DF:$DF,$GK964+26),"")</f>
      </c>
      <c r="EI964">
        <f>IF($GL964&gt;=27,INDEX($DF:$DF,$GK964+27),"")</f>
      </c>
      <c r="EJ964">
        <f>IF($GL964&gt;=28,INDEX($DF:$DF,$GK964+28),"")</f>
      </c>
      <c r="EK964">
        <f>IF($GL964&gt;=29,INDEX($DF:$DF,$GK964+29),"")</f>
      </c>
      <c r="EL964">
        <f>IF($GL964&gt;=30,INDEX($DF:$DF,$GK964+30),"")</f>
      </c>
      <c r="EM964">
        <f>IF($GL964&gt;=31,INDEX($DF:$DF,$GK964+31),"")</f>
      </c>
      <c r="EN964">
        <f>IF($GL964&gt;=32,INDEX($DF:$DF,$GK964+32),"")</f>
      </c>
      <c r="EO964">
        <f>IF($GL964&gt;=33,INDEX($DF:$DF,$GK964+33),"")</f>
      </c>
      <c r="EP964">
        <f>IF($GL964&gt;=34,INDEX($DF:$DF,$GK964+34),"")</f>
      </c>
      <c r="EQ964">
        <f>IF($GL964&gt;=35,INDEX($DF:$DF,$GK964+35),"")</f>
      </c>
      <c r="ER964">
        <f>IF($GL964&gt;=36,INDEX($DF:$DF,$GK964+36),"")</f>
      </c>
      <c r="ES964">
        <f>IF($GL964&gt;=37,INDEX($DF:$DF,$GK964+37),"")</f>
      </c>
      <c r="ET964">
        <f>IF($GL964&gt;=38,INDEX($DF:$DF,$GK964+38),"")</f>
      </c>
      <c r="EU964">
        <f>IF($GL964&gt;=39,INDEX($DF:$DF,$GK964+39),"")</f>
      </c>
      <c r="EV964">
        <f>IF($GL964&gt;=40,INDEX($DF:$DF,$GK964+40),"")</f>
      </c>
      <c r="EW964">
        <f>IF($GL964&gt;=1,INDEX($DG:$DG,$GK964+1),"")</f>
      </c>
      <c r="EX964">
        <f>IF($GL964&gt;=2,INDEX($DG:$DG,$GK964+2),"")</f>
      </c>
      <c r="EY964">
        <f>IF($GL964&gt;=3,INDEX($DG:$DG,$GK964+3),"")</f>
      </c>
      <c r="EZ964">
        <f>IF($GL964&gt;=4,INDEX($DG:$DG,$GK964+4),"")</f>
      </c>
      <c r="FA964">
        <f>IF($GL964&gt;=5,INDEX($DG:$DG,$GK964+5),"")</f>
      </c>
      <c r="FB964">
        <f>IF($GL964&gt;=6,INDEX($DG:$DG,$GK964+6),"")</f>
      </c>
      <c r="FC964">
        <f>IF($GL964&gt;=7,INDEX($DG:$DG,$GK964+7),"")</f>
      </c>
      <c r="FD964">
        <f>IF($GL964&gt;=8,INDEX($DG:$DG,$GK964+8),"")</f>
      </c>
      <c r="FE964">
        <f>IF($GL964&gt;=9,INDEX($DG:$DG,$GK964+9),"")</f>
      </c>
      <c r="FF964">
        <f>IF($GL964&gt;=10,INDEX($DG:$DG,$GK964+10),"")</f>
      </c>
      <c r="FG964">
        <f>IF($GL964&gt;=11,INDEX($DG:$DG,$GK964+11),"")</f>
      </c>
      <c r="FH964">
        <f>IF($GL964&gt;=12,INDEX($DG:$DG,$GK964+12),"")</f>
      </c>
      <c r="FI964">
        <f>IF($GL964&gt;=13,INDEX($DG:$DG,$GK964+13),"")</f>
      </c>
      <c r="FJ964">
        <f>IF($GL964&gt;=14,INDEX($DG:$DG,$GK964+14),"")</f>
      </c>
      <c r="FK964">
        <f>IF($GL964&gt;=15,INDEX($DG:$DG,$GK964+15),"")</f>
      </c>
      <c r="FL964">
        <f>IF($GL964&gt;=16,INDEX($DG:$DG,$GK964+16),"")</f>
      </c>
      <c r="FM964">
        <f>IF($GL964&gt;=17,INDEX($DG:$DG,$GK964+17),"")</f>
      </c>
      <c r="FN964">
        <f>IF($GL964&gt;=18,INDEX($DG:$DG,$GK964+18),"")</f>
      </c>
      <c r="FO964">
        <f>IF($GL964&gt;=19,INDEX($DG:$DG,$GK964+19),"")</f>
      </c>
      <c r="FP964">
        <f>IF($GL964&gt;=20,INDEX($DG:$DG,$GK964+20),"")</f>
      </c>
      <c r="FQ964">
        <f>IF($GL964&gt;=21,INDEX($DG:$DG,$GK964+21),"")</f>
      </c>
      <c r="FR964">
        <f>IF($GL964&gt;=22,INDEX($DG:$DG,$GK964+22),"")</f>
      </c>
      <c r="FS964">
        <f>IF($GL964&gt;=23,INDEX($DG:$DG,$GK964+23),"")</f>
      </c>
      <c r="FT964">
        <f>IF($GL964&gt;=24,INDEX($DG:$DG,$GK964+24),"")</f>
      </c>
      <c r="FU964">
        <f>IF($GL964&gt;=25,INDEX($DG:$DG,$GK964+25),"")</f>
      </c>
      <c r="FV964">
        <f>IF($GL964&gt;=26,INDEX($DG:$DG,$GK964+26),"")</f>
      </c>
      <c r="FW964">
        <f>IF($GL964&gt;=27,INDEX($DG:$DG,$GK964+27),"")</f>
      </c>
      <c r="FX964">
        <f>IF($GL964&gt;=28,INDEX($DG:$DG,$GK964+28),"")</f>
      </c>
      <c r="FY964">
        <f>IF($GL964&gt;=29,INDEX($DG:$DG,$GK964+29),"")</f>
      </c>
      <c r="FZ964">
        <f>IF($GL964&gt;=30,INDEX($DG:$DG,$GK964+30),"")</f>
      </c>
      <c r="GA964">
        <f>IF($GL964&gt;=31,INDEX($DG:$DG,$GK964+31),"")</f>
      </c>
      <c r="GB964">
        <f>IF($GL964&gt;=32,INDEX($DG:$DG,$GK964+32),"")</f>
      </c>
      <c r="GC964">
        <f>IF($GL964&gt;=33,INDEX($DG:$DG,$GK964+33),"")</f>
      </c>
      <c r="GD964">
        <f>IF($GL964&gt;=34,INDEX($DG:$DG,$GK964+34),"")</f>
      </c>
      <c r="GE964">
        <f>IF($GL964&gt;=35,INDEX($DG:$DG,$GK964+35),"")</f>
      </c>
      <c r="GF964">
        <f>IF($GL964&gt;=36,INDEX($DG:$DG,$GK964+36),"")</f>
      </c>
      <c r="GG964">
        <f>IF($GL964&gt;=37,INDEX($DG:$DG,$GK964+37),"")</f>
      </c>
      <c r="GH964">
        <f>IF($GL964&gt;=38,INDEX($DG:$DG,$GK964+38),"")</f>
      </c>
      <c r="GI964">
        <f>IF($GL964&gt;=39,INDEX($DG:$DG,$GK964+39),"")</f>
      </c>
      <c r="GJ964">
        <f>IF($GL964&gt;=40,INDEX($DG:$DG,$GK964+40),"")</f>
      </c>
      <c r="GK964">
        <f>IFERROR(MATCH($DE964,$DF$2:$DF$166,0)+1,0)</f>
      </c>
      <c r="GL964">
        <f>IFERROR(INDEX($DH$2:$DH$166,MATCH($DE964,$DF$2:$DF$166,0)),0)</f>
      </c>
      <c r="GM964">
        <f>IFERROR(MATCH($H964,$DI$964:$EV$964,0),0)</f>
      </c>
      <c r="GN964">
        <f>IF($GM964&gt;0,INDEX($EW$964:$GJ$964,$GM964),"")</f>
      </c>
      <c r="GQ964">
        <f>IF($IZ964&gt;=1,INDEX($GO:$GO,$IY964+1),"")</f>
      </c>
      <c r="GR964">
        <f>IF($IZ964&gt;=2,INDEX($GO:$GO,$IY964+2),"")</f>
      </c>
      <c r="GS964">
        <f>IF($IZ964&gt;=3,INDEX($GO:$GO,$IY964+3),"")</f>
      </c>
      <c r="GT964">
        <f>IF($IZ964&gt;=4,INDEX($GO:$GO,$IY964+4),"")</f>
      </c>
      <c r="GU964">
        <f>IF($IZ964&gt;=5,INDEX($GO:$GO,$IY964+5),"")</f>
      </c>
      <c r="GV964">
        <f>IF($IZ964&gt;=6,INDEX($GO:$GO,$IY964+6),"")</f>
      </c>
      <c r="GW964">
        <f>IF($IZ964&gt;=7,INDEX($GO:$GO,$IY964+7),"")</f>
      </c>
      <c r="GX964">
        <f>IF($IZ964&gt;=8,INDEX($GO:$GO,$IY964+8),"")</f>
      </c>
      <c r="GY964">
        <f>IF($IZ964&gt;=9,INDEX($GO:$GO,$IY964+9),"")</f>
      </c>
      <c r="GZ964">
        <f>IF($IZ964&gt;=10,INDEX($GO:$GO,$IY964+10),"")</f>
      </c>
      <c r="HA964">
        <f>IF($IZ964&gt;=11,INDEX($GO:$GO,$IY964+11),"")</f>
      </c>
      <c r="HB964">
        <f>IF($IZ964&gt;=12,INDEX($GO:$GO,$IY964+12),"")</f>
      </c>
      <c r="HC964">
        <f>IF($IZ964&gt;=13,INDEX($GO:$GO,$IY964+13),"")</f>
      </c>
      <c r="HD964">
        <f>IF($IZ964&gt;=14,INDEX($GO:$GO,$IY964+14),"")</f>
      </c>
      <c r="HE964">
        <f>IF($IZ964&gt;=15,INDEX($GO:$GO,$IY964+15),"")</f>
      </c>
      <c r="HF964">
        <f>IF($IZ964&gt;=16,INDEX($GO:$GO,$IY964+16),"")</f>
      </c>
      <c r="HG964">
        <f>IF($IZ964&gt;=17,INDEX($GO:$GO,$IY964+17),"")</f>
      </c>
      <c r="HH964">
        <f>IF($IZ964&gt;=18,INDEX($GO:$GO,$IY964+18),"")</f>
      </c>
      <c r="HI964">
        <f>IF($IZ964&gt;=19,INDEX($GO:$GO,$IY964+19),"")</f>
      </c>
      <c r="HJ964">
        <f>IF($IZ964&gt;=20,INDEX($GO:$GO,$IY964+20),"")</f>
      </c>
      <c r="HK964">
        <f>IF($IZ964&gt;=21,INDEX($GO:$GO,$IY964+21),"")</f>
      </c>
      <c r="HL964">
        <f>IF($IZ964&gt;=22,INDEX($GO:$GO,$IY964+22),"")</f>
      </c>
      <c r="HM964">
        <f>IF($IZ964&gt;=23,INDEX($GO:$GO,$IY964+23),"")</f>
      </c>
      <c r="HN964">
        <f>IF($IZ964&gt;=24,INDEX($GO:$GO,$IY964+24),"")</f>
      </c>
      <c r="HO964">
        <f>IF($IZ964&gt;=25,INDEX($GO:$GO,$IY964+25),"")</f>
      </c>
      <c r="HP964">
        <f>IF($IZ964&gt;=26,INDEX($GO:$GO,$IY964+26),"")</f>
      </c>
      <c r="HQ964">
        <f>IF($IZ964&gt;=27,INDEX($GO:$GO,$IY964+27),"")</f>
      </c>
      <c r="HR964">
        <f>IF($IZ964&gt;=28,INDEX($GO:$GO,$IY964+28),"")</f>
      </c>
      <c r="HS964">
        <f>IF($IZ964&gt;=29,INDEX($GO:$GO,$IY964+29),"")</f>
      </c>
      <c r="HT964">
        <f>IF($IZ964&gt;=30,INDEX($GO:$GO,$IY964+30),"")</f>
      </c>
      <c r="HU964">
        <f>IF($IZ964&gt;=31,INDEX($GO:$GO,$IY964+31),"")</f>
      </c>
      <c r="HV964">
        <f>IF($IZ964&gt;=32,INDEX($GO:$GO,$IY964+32),"")</f>
      </c>
      <c r="HW964">
        <f>IF($IZ964&gt;=33,INDEX($GO:$GO,$IY964+33),"")</f>
      </c>
      <c r="HX964">
        <f>IF($IZ964&gt;=34,INDEX($GO:$GO,$IY964+34),"")</f>
      </c>
      <c r="HY964">
        <f>IF($IZ964&gt;=35,INDEX($GO:$GO,$IY964+35),"")</f>
      </c>
      <c r="HZ964">
        <f>IF($IZ964&gt;=36,INDEX($GO:$GO,$IY964+36),"")</f>
      </c>
      <c r="IA964">
        <f>IF($IZ964&gt;=37,INDEX($GO:$GO,$IY964+37),"")</f>
      </c>
      <c r="IB964">
        <f>IF($IZ964&gt;=38,INDEX($GO:$GO,$IY964+38),"")</f>
      </c>
      <c r="IC964">
        <f>IF($IZ964&gt;=39,INDEX($GO:$GO,$IY964+39),"")</f>
      </c>
      <c r="ID964">
        <f>IF($IZ964&gt;=40,INDEX($GO:$GO,$IY964+40),"")</f>
      </c>
      <c r="IE964">
        <f>IF($IZ964&gt;=41,INDEX($GO:$GO,$IY964+41),"")</f>
      </c>
      <c r="IF964">
        <f>IF($IZ964&gt;=42,INDEX($GO:$GO,$IY964+42),"")</f>
      </c>
      <c r="IG964">
        <f>IF($IZ964&gt;=43,INDEX($GO:$GO,$IY964+43),"")</f>
      </c>
      <c r="IH964">
        <f>IF($IZ964&gt;=44,INDEX($GO:$GO,$IY964+44),"")</f>
      </c>
      <c r="II964">
        <f>IF($IZ964&gt;=45,INDEX($GO:$GO,$IY964+45),"")</f>
      </c>
      <c r="IJ964">
        <f>IF($IZ964&gt;=46,INDEX($GO:$GO,$IY964+46),"")</f>
      </c>
      <c r="IK964">
        <f>IF($IZ964&gt;=47,INDEX($GO:$GO,$IY964+47),"")</f>
      </c>
      <c r="IL964">
        <f>IF($IZ964&gt;=48,INDEX($GO:$GO,$IY964+48),"")</f>
      </c>
      <c r="IM964">
        <f>IF($IZ964&gt;=49,INDEX($GO:$GO,$IY964+49),"")</f>
      </c>
      <c r="IN964">
        <f>IF($IZ964&gt;=50,INDEX($GO:$GO,$IY964+50),"")</f>
      </c>
      <c r="IO964">
        <f>IF($IZ964&gt;=51,INDEX($GO:$GO,$IY964+51),"")</f>
      </c>
      <c r="IP964">
        <f>IF($IZ964&gt;=52,INDEX($GO:$GO,$IY964+52),"")</f>
      </c>
      <c r="IQ964">
        <f>IF($IZ964&gt;=53,INDEX($GO:$GO,$IY964+53),"")</f>
      </c>
      <c r="IR964">
        <f>IF($IZ964&gt;=54,INDEX($GO:$GO,$IY964+54),"")</f>
      </c>
      <c r="IS964">
        <f>IF($IZ964&gt;=55,INDEX($GO:$GO,$IY964+55),"")</f>
      </c>
      <c r="IT964">
        <f>IF($IZ964&gt;=56,INDEX($GO:$GO,$IY964+56),"")</f>
      </c>
      <c r="IU964">
        <f>IF($IZ964&gt;=57,INDEX($GO:$GO,$IY964+57),"")</f>
      </c>
      <c r="IV964">
        <f>IF($IZ964&gt;=58,INDEX($GO:$GO,$IY964+58),"")</f>
      </c>
      <c r="IW964">
        <f>IF($IZ964&gt;=59,INDEX($GO:$GO,$IY964+59),"")</f>
      </c>
      <c r="IX964">
        <f>IF($IZ964&gt;=60,INDEX($GO:$GO,$IY964+60),"")</f>
      </c>
      <c r="IY964">
        <f>IFERROR(MATCH($GN964,$GO$2:$GO$827,0)+1,0)</f>
      </c>
      <c r="IZ964">
        <f>IFERROR(INDEX($GP$2:$GP$827,MATCH($GN964,$GO$2:$GO$827,0)),0)</f>
      </c>
      <c r="JA964" t="s">
        <v>23</v>
      </c>
      <c r="JB964" t="s">
        <v>23</v>
      </c>
    </row>
    <row r="965" spans="1:262" x14ac:dyDescent="0.25">
      <c r="F965" s="1"/>
      <c r="G965" s="1"/>
      <c r="H965" s="1"/>
      <c r="I965" s="1"/>
      <c r="J965" s="1">
        <f>IFERROR(IF(FIND(" - ",$F965)&gt;0,MID($F965,FIND(" - ",$F965)+3,LEN($F965)),""),"")</f>
      </c>
      <c r="L965" s="1"/>
      <c r="N965" t="s">
        <v>23</v>
      </c>
      <c r="P965">
        <f>IF(OR($N965="",$O965=""),"",IFERROR($N965/$O965,0))</f>
      </c>
      <c r="Q965">
        <f>IF($N965="","",
IF($G965="","",
IF(ISNUMBER(SEARCH("exempt",LOWER($G965))),0,
$N965*(VALUE(SUBSTITUTE($G965,"%",""))/100))))</f>
      </c>
      <c r="W965">
        <f>IF($N965="","",
SUM($N965,$Q965,$U965,$R965,$T965)-
IF($V965="",0,VALUE($V965)))</f>
      </c>
      <c r="AE965" t="s">
        <v>2292</v>
      </c>
      <c r="AM965">
        <f>IFERROR(LEFT($F965,FIND(" - ",$F965)-1),$F965)</f>
      </c>
      <c r="AP965">
        <f>IF($CE965&gt;=1,INDEX($AN:$AN,$CD965+1),"")</f>
      </c>
      <c r="AQ965">
        <f>IF($CE965&gt;=2,INDEX($AN:$AN,$CD965+2),"")</f>
      </c>
      <c r="AR965">
        <f>IF($CE965&gt;=3,INDEX($AN:$AN,$CD965+3),"")</f>
      </c>
      <c r="AS965">
        <f>IF($CE965&gt;=4,INDEX($AN:$AN,$CD965+4),"")</f>
      </c>
      <c r="AT965">
        <f>IF($CE965&gt;=5,INDEX($AN:$AN,$CD965+5),"")</f>
      </c>
      <c r="AU965">
        <f>IF($CE965&gt;=6,INDEX($AN:$AN,$CD965+6),"")</f>
      </c>
      <c r="AV965">
        <f>IF($CE965&gt;=7,INDEX($AN:$AN,$CD965+7),"")</f>
      </c>
      <c r="AW965">
        <f>IF($CE965&gt;=8,INDEX($AN:$AN,$CD965+8),"")</f>
      </c>
      <c r="AX965">
        <f>IF($CE965&gt;=9,INDEX($AN:$AN,$CD965+9),"")</f>
      </c>
      <c r="AY965">
        <f>IF($CE965&gt;=10,INDEX($AN:$AN,$CD965+10),"")</f>
      </c>
      <c r="AZ965">
        <f>IF($CE965&gt;=11,INDEX($AN:$AN,$CD965+11),"")</f>
      </c>
      <c r="BA965">
        <f>IF($CE965&gt;=12,INDEX($AN:$AN,$CD965+12),"")</f>
      </c>
      <c r="BB965">
        <f>IF($CE965&gt;=13,INDEX($AN:$AN,$CD965+13),"")</f>
      </c>
      <c r="BC965">
        <f>IF($CE965&gt;=14,INDEX($AN:$AN,$CD965+14),"")</f>
      </c>
      <c r="BD965">
        <f>IF($CE965&gt;=15,INDEX($AN:$AN,$CD965+15),"")</f>
      </c>
      <c r="BE965">
        <f>IF($CE965&gt;=16,INDEX($AN:$AN,$CD965+16),"")</f>
      </c>
      <c r="BF965">
        <f>IF($CE965&gt;=17,INDEX($AN:$AN,$CD965+17),"")</f>
      </c>
      <c r="BG965">
        <f>IF($CE965&gt;=18,INDEX($AN:$AN,$CD965+18),"")</f>
      </c>
      <c r="BH965">
        <f>IF($CE965&gt;=19,INDEX($AN:$AN,$CD965+19),"")</f>
      </c>
      <c r="BI965">
        <f>IF($CE965&gt;=20,INDEX($AN:$AN,$CD965+20),"")</f>
      </c>
      <c r="BJ965">
        <f>IF($CE965&gt;=21,INDEX($AN:$AN,$CD965+21),"")</f>
      </c>
      <c r="BK965">
        <f>IF($CE965&gt;=22,INDEX($AN:$AN,$CD965+22),"")</f>
      </c>
      <c r="BL965">
        <f>IF($CE965&gt;=23,INDEX($AN:$AN,$CD965+23),"")</f>
      </c>
      <c r="BM965">
        <f>IF($CE965&gt;=24,INDEX($AN:$AN,$CD965+24),"")</f>
      </c>
      <c r="BN965">
        <f>IF($CE965&gt;=25,INDEX($AN:$AN,$CD965+25),"")</f>
      </c>
      <c r="BO965">
        <f>IF($CE965&gt;=26,INDEX($AN:$AN,$CD965+26),"")</f>
      </c>
      <c r="BP965">
        <f>IF($CE965&gt;=27,INDEX($AN:$AN,$CD965+27),"")</f>
      </c>
      <c r="BQ965">
        <f>IF($CE965&gt;=28,INDEX($AN:$AN,$CD965+28),"")</f>
      </c>
      <c r="BR965">
        <f>IF($CE965&gt;=29,INDEX($AN:$AN,$CD965+29),"")</f>
      </c>
      <c r="BS965">
        <f>IF($CE965&gt;=30,INDEX($AN:$AN,$CD965+30),"")</f>
      </c>
      <c r="BT965">
        <f>IF($CE965&gt;=31,INDEX($AN:$AN,$CD965+31),"")</f>
      </c>
      <c r="BU965">
        <f>IF($CE965&gt;=32,INDEX($AN:$AN,$CD965+32),"")</f>
      </c>
      <c r="BV965">
        <f>IF($CE965&gt;=33,INDEX($AN:$AN,$CD965+33),"")</f>
      </c>
      <c r="BW965">
        <f>IF($CE965&gt;=34,INDEX($AN:$AN,$CD965+34),"")</f>
      </c>
      <c r="BX965">
        <f>IF($CE965&gt;=35,INDEX($AN:$AN,$CD965+35),"")</f>
      </c>
      <c r="BY965">
        <f>IF($CE965&gt;=36,INDEX($AN:$AN,$CD965+36),"")</f>
      </c>
      <c r="BZ965">
        <f>IF($CE965&gt;=37,INDEX($AN:$AN,$CD965+37),"")</f>
      </c>
      <c r="CA965">
        <f>IF($CE965&gt;=38,INDEX($AN:$AN,$CD965+38),"")</f>
      </c>
      <c r="CB965">
        <f>IF($CE965&gt;=39,INDEX($AN:$AN,$CD965+39),"")</f>
      </c>
      <c r="CC965">
        <f>IF($CE965&gt;=40,INDEX($AN:$AN,$CD965+40),"")</f>
      </c>
      <c r="CD965">
        <f>IFERROR(MATCH($AM965,$AN$2:$AN$133,0)+1,0)</f>
      </c>
      <c r="CE965">
        <f>IFERROR(INDEX($AO$2:$AO$133,MATCH($AM965,$AN$2:$AN$133,0)),0)</f>
      </c>
      <c r="CF965">
        <f>IFERROR(LEFT($K965,FIND(" - ",$K965)-1),$K965)</f>
      </c>
      <c r="CG965" t="s">
        <v>2293</v>
      </c>
      <c r="CH965">
        <v>1</v>
      </c>
      <c r="CI965">
        <f>IF($DD965&gt;=1,INDEX($CG:$CG,$DC965+1),"")</f>
      </c>
      <c r="CJ965">
        <f>IF($DD965&gt;=2,INDEX($CG:$CG,$DC965+2),"")</f>
      </c>
      <c r="CK965">
        <f>IF($DD965&gt;=3,INDEX($CG:$CG,$DC965+3),"")</f>
      </c>
      <c r="CL965">
        <f>IF($DD965&gt;=4,INDEX($CG:$CG,$DC965+4),"")</f>
      </c>
      <c r="CM965">
        <f>IF($DD965&gt;=5,INDEX($CG:$CG,$DC965+5),"")</f>
      </c>
      <c r="CN965">
        <f>IF($DD965&gt;=6,INDEX($CG:$CG,$DC965+6),"")</f>
      </c>
      <c r="CO965">
        <f>IF($DD965&gt;=7,INDEX($CG:$CG,$DC965+7),"")</f>
      </c>
      <c r="CP965">
        <f>IF($DD965&gt;=8,INDEX($CG:$CG,$DC965+8),"")</f>
      </c>
      <c r="CQ965">
        <f>IF($DD965&gt;=9,INDEX($CG:$CG,$DC965+9),"")</f>
      </c>
      <c r="CR965">
        <f>IF($DD965&gt;=10,INDEX($CG:$CG,$DC965+10),"")</f>
      </c>
      <c r="CS965">
        <f>IF($DD965&gt;=11,INDEX($CG:$CG,$DC965+11),"")</f>
      </c>
      <c r="CT965">
        <f>IF($DD965&gt;=12,INDEX($CG:$CG,$DC965+12),"")</f>
      </c>
      <c r="CU965">
        <f>IF($DD965&gt;=13,INDEX($CG:$CG,$DC965+13),"")</f>
      </c>
      <c r="CV965">
        <f>IF($DD965&gt;=14,INDEX($CG:$CG,$DC965+14),"")</f>
      </c>
      <c r="CW965">
        <f>IF($DD965&gt;=15,INDEX($CG:$CG,$DC965+15),"")</f>
      </c>
      <c r="CX965">
        <f>IF($DD965&gt;=16,INDEX($CG:$CG,$DC965+16),"")</f>
      </c>
      <c r="CY965">
        <f>IF($DD965&gt;=17,INDEX($CG:$CG,$DC965+17),"")</f>
      </c>
      <c r="CZ965">
        <f>IF($DD965&gt;=18,INDEX($CG:$CG,$DC965+18),"")</f>
      </c>
      <c r="DA965">
        <f>IF($DD965&gt;=19,INDEX($CG:$CG,$DC965+19),"")</f>
      </c>
      <c r="DB965">
        <f>IF($DD965&gt;=20,INDEX($CG:$CG,$DC965+20),"")</f>
      </c>
      <c r="DC965">
        <f>IFERROR(MATCH($CF965,$CG$2:$CG$1558,0)+1,0)</f>
      </c>
      <c r="DD965">
        <f>IFERROR(INDEX($CH$2:$CH$1558,MATCH($CF965,$CG$2:$CG$1558,0)),0)</f>
      </c>
      <c r="DE965">
        <f>IFERROR(INDEX($AL:$AL,MATCH($G965,$AK:$AK,0))&amp;"","")</f>
      </c>
      <c r="DI965">
        <f>IF($GL965&gt;=1,INDEX($DF:$DF,$GK965+1),"")</f>
      </c>
      <c r="DJ965">
        <f>IF($GL965&gt;=2,INDEX($DF:$DF,$GK965+2),"")</f>
      </c>
      <c r="DK965">
        <f>IF($GL965&gt;=3,INDEX($DF:$DF,$GK965+3),"")</f>
      </c>
      <c r="DL965">
        <f>IF($GL965&gt;=4,INDEX($DF:$DF,$GK965+4),"")</f>
      </c>
      <c r="DM965">
        <f>IF($GL965&gt;=5,INDEX($DF:$DF,$GK965+5),"")</f>
      </c>
      <c r="DN965">
        <f>IF($GL965&gt;=6,INDEX($DF:$DF,$GK965+6),"")</f>
      </c>
      <c r="DO965">
        <f>IF($GL965&gt;=7,INDEX($DF:$DF,$GK965+7),"")</f>
      </c>
      <c r="DP965">
        <f>IF($GL965&gt;=8,INDEX($DF:$DF,$GK965+8),"")</f>
      </c>
      <c r="DQ965">
        <f>IF($GL965&gt;=9,INDEX($DF:$DF,$GK965+9),"")</f>
      </c>
      <c r="DR965">
        <f>IF($GL965&gt;=10,INDEX($DF:$DF,$GK965+10),"")</f>
      </c>
      <c r="DS965">
        <f>IF($GL965&gt;=11,INDEX($DF:$DF,$GK965+11),"")</f>
      </c>
      <c r="DT965">
        <f>IF($GL965&gt;=12,INDEX($DF:$DF,$GK965+12),"")</f>
      </c>
      <c r="DU965">
        <f>IF($GL965&gt;=13,INDEX($DF:$DF,$GK965+13),"")</f>
      </c>
      <c r="DV965">
        <f>IF($GL965&gt;=14,INDEX($DF:$DF,$GK965+14),"")</f>
      </c>
      <c r="DW965">
        <f>IF($GL965&gt;=15,INDEX($DF:$DF,$GK965+15),"")</f>
      </c>
      <c r="DX965">
        <f>IF($GL965&gt;=16,INDEX($DF:$DF,$GK965+16),"")</f>
      </c>
      <c r="DY965">
        <f>IF($GL965&gt;=17,INDEX($DF:$DF,$GK965+17),"")</f>
      </c>
      <c r="DZ965">
        <f>IF($GL965&gt;=18,INDEX($DF:$DF,$GK965+18),"")</f>
      </c>
      <c r="EA965">
        <f>IF($GL965&gt;=19,INDEX($DF:$DF,$GK965+19),"")</f>
      </c>
      <c r="EB965">
        <f>IF($GL965&gt;=20,INDEX($DF:$DF,$GK965+20),"")</f>
      </c>
      <c r="EC965">
        <f>IF($GL965&gt;=21,INDEX($DF:$DF,$GK965+21),"")</f>
      </c>
      <c r="ED965">
        <f>IF($GL965&gt;=22,INDEX($DF:$DF,$GK965+22),"")</f>
      </c>
      <c r="EE965">
        <f>IF($GL965&gt;=23,INDEX($DF:$DF,$GK965+23),"")</f>
      </c>
      <c r="EF965">
        <f>IF($GL965&gt;=24,INDEX($DF:$DF,$GK965+24),"")</f>
      </c>
      <c r="EG965">
        <f>IF($GL965&gt;=25,INDEX($DF:$DF,$GK965+25),"")</f>
      </c>
      <c r="EH965">
        <f>IF($GL965&gt;=26,INDEX($DF:$DF,$GK965+26),"")</f>
      </c>
      <c r="EI965">
        <f>IF($GL965&gt;=27,INDEX($DF:$DF,$GK965+27),"")</f>
      </c>
      <c r="EJ965">
        <f>IF($GL965&gt;=28,INDEX($DF:$DF,$GK965+28),"")</f>
      </c>
      <c r="EK965">
        <f>IF($GL965&gt;=29,INDEX($DF:$DF,$GK965+29),"")</f>
      </c>
      <c r="EL965">
        <f>IF($GL965&gt;=30,INDEX($DF:$DF,$GK965+30),"")</f>
      </c>
      <c r="EM965">
        <f>IF($GL965&gt;=31,INDEX($DF:$DF,$GK965+31),"")</f>
      </c>
      <c r="EN965">
        <f>IF($GL965&gt;=32,INDEX($DF:$DF,$GK965+32),"")</f>
      </c>
      <c r="EO965">
        <f>IF($GL965&gt;=33,INDEX($DF:$DF,$GK965+33),"")</f>
      </c>
      <c r="EP965">
        <f>IF($GL965&gt;=34,INDEX($DF:$DF,$GK965+34),"")</f>
      </c>
      <c r="EQ965">
        <f>IF($GL965&gt;=35,INDEX($DF:$DF,$GK965+35),"")</f>
      </c>
      <c r="ER965">
        <f>IF($GL965&gt;=36,INDEX($DF:$DF,$GK965+36),"")</f>
      </c>
      <c r="ES965">
        <f>IF($GL965&gt;=37,INDEX($DF:$DF,$GK965+37),"")</f>
      </c>
      <c r="ET965">
        <f>IF($GL965&gt;=38,INDEX($DF:$DF,$GK965+38),"")</f>
      </c>
      <c r="EU965">
        <f>IF($GL965&gt;=39,INDEX($DF:$DF,$GK965+39),"")</f>
      </c>
      <c r="EV965">
        <f>IF($GL965&gt;=40,INDEX($DF:$DF,$GK965+40),"")</f>
      </c>
      <c r="EW965">
        <f>IF($GL965&gt;=1,INDEX($DG:$DG,$GK965+1),"")</f>
      </c>
      <c r="EX965">
        <f>IF($GL965&gt;=2,INDEX($DG:$DG,$GK965+2),"")</f>
      </c>
      <c r="EY965">
        <f>IF($GL965&gt;=3,INDEX($DG:$DG,$GK965+3),"")</f>
      </c>
      <c r="EZ965">
        <f>IF($GL965&gt;=4,INDEX($DG:$DG,$GK965+4),"")</f>
      </c>
      <c r="FA965">
        <f>IF($GL965&gt;=5,INDEX($DG:$DG,$GK965+5),"")</f>
      </c>
      <c r="FB965">
        <f>IF($GL965&gt;=6,INDEX($DG:$DG,$GK965+6),"")</f>
      </c>
      <c r="FC965">
        <f>IF($GL965&gt;=7,INDEX($DG:$DG,$GK965+7),"")</f>
      </c>
      <c r="FD965">
        <f>IF($GL965&gt;=8,INDEX($DG:$DG,$GK965+8),"")</f>
      </c>
      <c r="FE965">
        <f>IF($GL965&gt;=9,INDEX($DG:$DG,$GK965+9),"")</f>
      </c>
      <c r="FF965">
        <f>IF($GL965&gt;=10,INDEX($DG:$DG,$GK965+10),"")</f>
      </c>
      <c r="FG965">
        <f>IF($GL965&gt;=11,INDEX($DG:$DG,$GK965+11),"")</f>
      </c>
      <c r="FH965">
        <f>IF($GL965&gt;=12,INDEX($DG:$DG,$GK965+12),"")</f>
      </c>
      <c r="FI965">
        <f>IF($GL965&gt;=13,INDEX($DG:$DG,$GK965+13),"")</f>
      </c>
      <c r="FJ965">
        <f>IF($GL965&gt;=14,INDEX($DG:$DG,$GK965+14),"")</f>
      </c>
      <c r="FK965">
        <f>IF($GL965&gt;=15,INDEX($DG:$DG,$GK965+15),"")</f>
      </c>
      <c r="FL965">
        <f>IF($GL965&gt;=16,INDEX($DG:$DG,$GK965+16),"")</f>
      </c>
      <c r="FM965">
        <f>IF($GL965&gt;=17,INDEX($DG:$DG,$GK965+17),"")</f>
      </c>
      <c r="FN965">
        <f>IF($GL965&gt;=18,INDEX($DG:$DG,$GK965+18),"")</f>
      </c>
      <c r="FO965">
        <f>IF($GL965&gt;=19,INDEX($DG:$DG,$GK965+19),"")</f>
      </c>
      <c r="FP965">
        <f>IF($GL965&gt;=20,INDEX($DG:$DG,$GK965+20),"")</f>
      </c>
      <c r="FQ965">
        <f>IF($GL965&gt;=21,INDEX($DG:$DG,$GK965+21),"")</f>
      </c>
      <c r="FR965">
        <f>IF($GL965&gt;=22,INDEX($DG:$DG,$GK965+22),"")</f>
      </c>
      <c r="FS965">
        <f>IF($GL965&gt;=23,INDEX($DG:$DG,$GK965+23),"")</f>
      </c>
      <c r="FT965">
        <f>IF($GL965&gt;=24,INDEX($DG:$DG,$GK965+24),"")</f>
      </c>
      <c r="FU965">
        <f>IF($GL965&gt;=25,INDEX($DG:$DG,$GK965+25),"")</f>
      </c>
      <c r="FV965">
        <f>IF($GL965&gt;=26,INDEX($DG:$DG,$GK965+26),"")</f>
      </c>
      <c r="FW965">
        <f>IF($GL965&gt;=27,INDEX($DG:$DG,$GK965+27),"")</f>
      </c>
      <c r="FX965">
        <f>IF($GL965&gt;=28,INDEX($DG:$DG,$GK965+28),"")</f>
      </c>
      <c r="FY965">
        <f>IF($GL965&gt;=29,INDEX($DG:$DG,$GK965+29),"")</f>
      </c>
      <c r="FZ965">
        <f>IF($GL965&gt;=30,INDEX($DG:$DG,$GK965+30),"")</f>
      </c>
      <c r="GA965">
        <f>IF($GL965&gt;=31,INDEX($DG:$DG,$GK965+31),"")</f>
      </c>
      <c r="GB965">
        <f>IF($GL965&gt;=32,INDEX($DG:$DG,$GK965+32),"")</f>
      </c>
      <c r="GC965">
        <f>IF($GL965&gt;=33,INDEX($DG:$DG,$GK965+33),"")</f>
      </c>
      <c r="GD965">
        <f>IF($GL965&gt;=34,INDEX($DG:$DG,$GK965+34),"")</f>
      </c>
      <c r="GE965">
        <f>IF($GL965&gt;=35,INDEX($DG:$DG,$GK965+35),"")</f>
      </c>
      <c r="GF965">
        <f>IF($GL965&gt;=36,INDEX($DG:$DG,$GK965+36),"")</f>
      </c>
      <c r="GG965">
        <f>IF($GL965&gt;=37,INDEX($DG:$DG,$GK965+37),"")</f>
      </c>
      <c r="GH965">
        <f>IF($GL965&gt;=38,INDEX($DG:$DG,$GK965+38),"")</f>
      </c>
      <c r="GI965">
        <f>IF($GL965&gt;=39,INDEX($DG:$DG,$GK965+39),"")</f>
      </c>
      <c r="GJ965">
        <f>IF($GL965&gt;=40,INDEX($DG:$DG,$GK965+40),"")</f>
      </c>
      <c r="GK965">
        <f>IFERROR(MATCH($DE965,$DF$2:$DF$166,0)+1,0)</f>
      </c>
      <c r="GL965">
        <f>IFERROR(INDEX($DH$2:$DH$166,MATCH($DE965,$DF$2:$DF$166,0)),0)</f>
      </c>
      <c r="GM965">
        <f>IFERROR(MATCH($H965,$DI$965:$EV$965,0),0)</f>
      </c>
      <c r="GN965">
        <f>IF($GM965&gt;0,INDEX($EW$965:$GJ$965,$GM965),"")</f>
      </c>
      <c r="GQ965">
        <f>IF($IZ965&gt;=1,INDEX($GO:$GO,$IY965+1),"")</f>
      </c>
      <c r="GR965">
        <f>IF($IZ965&gt;=2,INDEX($GO:$GO,$IY965+2),"")</f>
      </c>
      <c r="GS965">
        <f>IF($IZ965&gt;=3,INDEX($GO:$GO,$IY965+3),"")</f>
      </c>
      <c r="GT965">
        <f>IF($IZ965&gt;=4,INDEX($GO:$GO,$IY965+4),"")</f>
      </c>
      <c r="GU965">
        <f>IF($IZ965&gt;=5,INDEX($GO:$GO,$IY965+5),"")</f>
      </c>
      <c r="GV965">
        <f>IF($IZ965&gt;=6,INDEX($GO:$GO,$IY965+6),"")</f>
      </c>
      <c r="GW965">
        <f>IF($IZ965&gt;=7,INDEX($GO:$GO,$IY965+7),"")</f>
      </c>
      <c r="GX965">
        <f>IF($IZ965&gt;=8,INDEX($GO:$GO,$IY965+8),"")</f>
      </c>
      <c r="GY965">
        <f>IF($IZ965&gt;=9,INDEX($GO:$GO,$IY965+9),"")</f>
      </c>
      <c r="GZ965">
        <f>IF($IZ965&gt;=10,INDEX($GO:$GO,$IY965+10),"")</f>
      </c>
      <c r="HA965">
        <f>IF($IZ965&gt;=11,INDEX($GO:$GO,$IY965+11),"")</f>
      </c>
      <c r="HB965">
        <f>IF($IZ965&gt;=12,INDEX($GO:$GO,$IY965+12),"")</f>
      </c>
      <c r="HC965">
        <f>IF($IZ965&gt;=13,INDEX($GO:$GO,$IY965+13),"")</f>
      </c>
      <c r="HD965">
        <f>IF($IZ965&gt;=14,INDEX($GO:$GO,$IY965+14),"")</f>
      </c>
      <c r="HE965">
        <f>IF($IZ965&gt;=15,INDEX($GO:$GO,$IY965+15),"")</f>
      </c>
      <c r="HF965">
        <f>IF($IZ965&gt;=16,INDEX($GO:$GO,$IY965+16),"")</f>
      </c>
      <c r="HG965">
        <f>IF($IZ965&gt;=17,INDEX($GO:$GO,$IY965+17),"")</f>
      </c>
      <c r="HH965">
        <f>IF($IZ965&gt;=18,INDEX($GO:$GO,$IY965+18),"")</f>
      </c>
      <c r="HI965">
        <f>IF($IZ965&gt;=19,INDEX($GO:$GO,$IY965+19),"")</f>
      </c>
      <c r="HJ965">
        <f>IF($IZ965&gt;=20,INDEX($GO:$GO,$IY965+20),"")</f>
      </c>
      <c r="HK965">
        <f>IF($IZ965&gt;=21,INDEX($GO:$GO,$IY965+21),"")</f>
      </c>
      <c r="HL965">
        <f>IF($IZ965&gt;=22,INDEX($GO:$GO,$IY965+22),"")</f>
      </c>
      <c r="HM965">
        <f>IF($IZ965&gt;=23,INDEX($GO:$GO,$IY965+23),"")</f>
      </c>
      <c r="HN965">
        <f>IF($IZ965&gt;=24,INDEX($GO:$GO,$IY965+24),"")</f>
      </c>
      <c r="HO965">
        <f>IF($IZ965&gt;=25,INDEX($GO:$GO,$IY965+25),"")</f>
      </c>
      <c r="HP965">
        <f>IF($IZ965&gt;=26,INDEX($GO:$GO,$IY965+26),"")</f>
      </c>
      <c r="HQ965">
        <f>IF($IZ965&gt;=27,INDEX($GO:$GO,$IY965+27),"")</f>
      </c>
      <c r="HR965">
        <f>IF($IZ965&gt;=28,INDEX($GO:$GO,$IY965+28),"")</f>
      </c>
      <c r="HS965">
        <f>IF($IZ965&gt;=29,INDEX($GO:$GO,$IY965+29),"")</f>
      </c>
      <c r="HT965">
        <f>IF($IZ965&gt;=30,INDEX($GO:$GO,$IY965+30),"")</f>
      </c>
      <c r="HU965">
        <f>IF($IZ965&gt;=31,INDEX($GO:$GO,$IY965+31),"")</f>
      </c>
      <c r="HV965">
        <f>IF($IZ965&gt;=32,INDEX($GO:$GO,$IY965+32),"")</f>
      </c>
      <c r="HW965">
        <f>IF($IZ965&gt;=33,INDEX($GO:$GO,$IY965+33),"")</f>
      </c>
      <c r="HX965">
        <f>IF($IZ965&gt;=34,INDEX($GO:$GO,$IY965+34),"")</f>
      </c>
      <c r="HY965">
        <f>IF($IZ965&gt;=35,INDEX($GO:$GO,$IY965+35),"")</f>
      </c>
      <c r="HZ965">
        <f>IF($IZ965&gt;=36,INDEX($GO:$GO,$IY965+36),"")</f>
      </c>
      <c r="IA965">
        <f>IF($IZ965&gt;=37,INDEX($GO:$GO,$IY965+37),"")</f>
      </c>
      <c r="IB965">
        <f>IF($IZ965&gt;=38,INDEX($GO:$GO,$IY965+38),"")</f>
      </c>
      <c r="IC965">
        <f>IF($IZ965&gt;=39,INDEX($GO:$GO,$IY965+39),"")</f>
      </c>
      <c r="ID965">
        <f>IF($IZ965&gt;=40,INDEX($GO:$GO,$IY965+40),"")</f>
      </c>
      <c r="IE965">
        <f>IF($IZ965&gt;=41,INDEX($GO:$GO,$IY965+41),"")</f>
      </c>
      <c r="IF965">
        <f>IF($IZ965&gt;=42,INDEX($GO:$GO,$IY965+42),"")</f>
      </c>
      <c r="IG965">
        <f>IF($IZ965&gt;=43,INDEX($GO:$GO,$IY965+43),"")</f>
      </c>
      <c r="IH965">
        <f>IF($IZ965&gt;=44,INDEX($GO:$GO,$IY965+44),"")</f>
      </c>
      <c r="II965">
        <f>IF($IZ965&gt;=45,INDEX($GO:$GO,$IY965+45),"")</f>
      </c>
      <c r="IJ965">
        <f>IF($IZ965&gt;=46,INDEX($GO:$GO,$IY965+46),"")</f>
      </c>
      <c r="IK965">
        <f>IF($IZ965&gt;=47,INDEX($GO:$GO,$IY965+47),"")</f>
      </c>
      <c r="IL965">
        <f>IF($IZ965&gt;=48,INDEX($GO:$GO,$IY965+48),"")</f>
      </c>
      <c r="IM965">
        <f>IF($IZ965&gt;=49,INDEX($GO:$GO,$IY965+49),"")</f>
      </c>
      <c r="IN965">
        <f>IF($IZ965&gt;=50,INDEX($GO:$GO,$IY965+50),"")</f>
      </c>
      <c r="IO965">
        <f>IF($IZ965&gt;=51,INDEX($GO:$GO,$IY965+51),"")</f>
      </c>
      <c r="IP965">
        <f>IF($IZ965&gt;=52,INDEX($GO:$GO,$IY965+52),"")</f>
      </c>
      <c r="IQ965">
        <f>IF($IZ965&gt;=53,INDEX($GO:$GO,$IY965+53),"")</f>
      </c>
      <c r="IR965">
        <f>IF($IZ965&gt;=54,INDEX($GO:$GO,$IY965+54),"")</f>
      </c>
      <c r="IS965">
        <f>IF($IZ965&gt;=55,INDEX($GO:$GO,$IY965+55),"")</f>
      </c>
      <c r="IT965">
        <f>IF($IZ965&gt;=56,INDEX($GO:$GO,$IY965+56),"")</f>
      </c>
      <c r="IU965">
        <f>IF($IZ965&gt;=57,INDEX($GO:$GO,$IY965+57),"")</f>
      </c>
      <c r="IV965">
        <f>IF($IZ965&gt;=58,INDEX($GO:$GO,$IY965+58),"")</f>
      </c>
      <c r="IW965">
        <f>IF($IZ965&gt;=59,INDEX($GO:$GO,$IY965+59),"")</f>
      </c>
      <c r="IX965">
        <f>IF($IZ965&gt;=60,INDEX($GO:$GO,$IY965+60),"")</f>
      </c>
      <c r="IY965">
        <f>IFERROR(MATCH($GN965,$GO$2:$GO$827,0)+1,0)</f>
      </c>
      <c r="IZ965">
        <f>IFERROR(INDEX($GP$2:$GP$827,MATCH($GN965,$GO$2:$GO$827,0)),0)</f>
      </c>
      <c r="JA965" t="s">
        <v>23</v>
      </c>
      <c r="JB965" t="s">
        <v>23</v>
      </c>
    </row>
    <row r="966" spans="1:262" x14ac:dyDescent="0.25">
      <c r="F966" s="1"/>
      <c r="G966" s="1"/>
      <c r="H966" s="1"/>
      <c r="I966" s="1"/>
      <c r="J966" s="1">
        <f>IFERROR(IF(FIND(" - ",$F966)&gt;0,MID($F966,FIND(" - ",$F966)+3,LEN($F966)),""),"")</f>
      </c>
      <c r="L966" s="1"/>
      <c r="N966" t="s">
        <v>23</v>
      </c>
      <c r="P966">
        <f>IF(OR($N966="",$O966=""),"",IFERROR($N966/$O966,0))</f>
      </c>
      <c r="Q966">
        <f>IF($N966="","",
IF($G966="","",
IF(ISNUMBER(SEARCH("exempt",LOWER($G966))),0,
$N966*(VALUE(SUBSTITUTE($G966,"%",""))/100))))</f>
      </c>
      <c r="W966">
        <f>IF($N966="","",
SUM($N966,$Q966,$U966,$R966,$T966)-
IF($V966="",0,VALUE($V966)))</f>
      </c>
      <c r="AE966" t="s">
        <v>2294</v>
      </c>
      <c r="AM966">
        <f>IFERROR(LEFT($F966,FIND(" - ",$F966)-1),$F966)</f>
      </c>
      <c r="AP966">
        <f>IF($CE966&gt;=1,INDEX($AN:$AN,$CD966+1),"")</f>
      </c>
      <c r="AQ966">
        <f>IF($CE966&gt;=2,INDEX($AN:$AN,$CD966+2),"")</f>
      </c>
      <c r="AR966">
        <f>IF($CE966&gt;=3,INDEX($AN:$AN,$CD966+3),"")</f>
      </c>
      <c r="AS966">
        <f>IF($CE966&gt;=4,INDEX($AN:$AN,$CD966+4),"")</f>
      </c>
      <c r="AT966">
        <f>IF($CE966&gt;=5,INDEX($AN:$AN,$CD966+5),"")</f>
      </c>
      <c r="AU966">
        <f>IF($CE966&gt;=6,INDEX($AN:$AN,$CD966+6),"")</f>
      </c>
      <c r="AV966">
        <f>IF($CE966&gt;=7,INDEX($AN:$AN,$CD966+7),"")</f>
      </c>
      <c r="AW966">
        <f>IF($CE966&gt;=8,INDEX($AN:$AN,$CD966+8),"")</f>
      </c>
      <c r="AX966">
        <f>IF($CE966&gt;=9,INDEX($AN:$AN,$CD966+9),"")</f>
      </c>
      <c r="AY966">
        <f>IF($CE966&gt;=10,INDEX($AN:$AN,$CD966+10),"")</f>
      </c>
      <c r="AZ966">
        <f>IF($CE966&gt;=11,INDEX($AN:$AN,$CD966+11),"")</f>
      </c>
      <c r="BA966">
        <f>IF($CE966&gt;=12,INDEX($AN:$AN,$CD966+12),"")</f>
      </c>
      <c r="BB966">
        <f>IF($CE966&gt;=13,INDEX($AN:$AN,$CD966+13),"")</f>
      </c>
      <c r="BC966">
        <f>IF($CE966&gt;=14,INDEX($AN:$AN,$CD966+14),"")</f>
      </c>
      <c r="BD966">
        <f>IF($CE966&gt;=15,INDEX($AN:$AN,$CD966+15),"")</f>
      </c>
      <c r="BE966">
        <f>IF($CE966&gt;=16,INDEX($AN:$AN,$CD966+16),"")</f>
      </c>
      <c r="BF966">
        <f>IF($CE966&gt;=17,INDEX($AN:$AN,$CD966+17),"")</f>
      </c>
      <c r="BG966">
        <f>IF($CE966&gt;=18,INDEX($AN:$AN,$CD966+18),"")</f>
      </c>
      <c r="BH966">
        <f>IF($CE966&gt;=19,INDEX($AN:$AN,$CD966+19),"")</f>
      </c>
      <c r="BI966">
        <f>IF($CE966&gt;=20,INDEX($AN:$AN,$CD966+20),"")</f>
      </c>
      <c r="BJ966">
        <f>IF($CE966&gt;=21,INDEX($AN:$AN,$CD966+21),"")</f>
      </c>
      <c r="BK966">
        <f>IF($CE966&gt;=22,INDEX($AN:$AN,$CD966+22),"")</f>
      </c>
      <c r="BL966">
        <f>IF($CE966&gt;=23,INDEX($AN:$AN,$CD966+23),"")</f>
      </c>
      <c r="BM966">
        <f>IF($CE966&gt;=24,INDEX($AN:$AN,$CD966+24),"")</f>
      </c>
      <c r="BN966">
        <f>IF($CE966&gt;=25,INDEX($AN:$AN,$CD966+25),"")</f>
      </c>
      <c r="BO966">
        <f>IF($CE966&gt;=26,INDEX($AN:$AN,$CD966+26),"")</f>
      </c>
      <c r="BP966">
        <f>IF($CE966&gt;=27,INDEX($AN:$AN,$CD966+27),"")</f>
      </c>
      <c r="BQ966">
        <f>IF($CE966&gt;=28,INDEX($AN:$AN,$CD966+28),"")</f>
      </c>
      <c r="BR966">
        <f>IF($CE966&gt;=29,INDEX($AN:$AN,$CD966+29),"")</f>
      </c>
      <c r="BS966">
        <f>IF($CE966&gt;=30,INDEX($AN:$AN,$CD966+30),"")</f>
      </c>
      <c r="BT966">
        <f>IF($CE966&gt;=31,INDEX($AN:$AN,$CD966+31),"")</f>
      </c>
      <c r="BU966">
        <f>IF($CE966&gt;=32,INDEX($AN:$AN,$CD966+32),"")</f>
      </c>
      <c r="BV966">
        <f>IF($CE966&gt;=33,INDEX($AN:$AN,$CD966+33),"")</f>
      </c>
      <c r="BW966">
        <f>IF($CE966&gt;=34,INDEX($AN:$AN,$CD966+34),"")</f>
      </c>
      <c r="BX966">
        <f>IF($CE966&gt;=35,INDEX($AN:$AN,$CD966+35),"")</f>
      </c>
      <c r="BY966">
        <f>IF($CE966&gt;=36,INDEX($AN:$AN,$CD966+36),"")</f>
      </c>
      <c r="BZ966">
        <f>IF($CE966&gt;=37,INDEX($AN:$AN,$CD966+37),"")</f>
      </c>
      <c r="CA966">
        <f>IF($CE966&gt;=38,INDEX($AN:$AN,$CD966+38),"")</f>
      </c>
      <c r="CB966">
        <f>IF($CE966&gt;=39,INDEX($AN:$AN,$CD966+39),"")</f>
      </c>
      <c r="CC966">
        <f>IF($CE966&gt;=40,INDEX($AN:$AN,$CD966+40),"")</f>
      </c>
      <c r="CD966">
        <f>IFERROR(MATCH($AM966,$AN$2:$AN$133,0)+1,0)</f>
      </c>
      <c r="CE966">
        <f>IFERROR(INDEX($AO$2:$AO$133,MATCH($AM966,$AN$2:$AN$133,0)),0)</f>
      </c>
      <c r="CF966">
        <f>IFERROR(LEFT($K966,FIND(" - ",$K966)-1),$K966)</f>
      </c>
      <c r="CG966" t="s">
        <v>108</v>
      </c>
      <c r="CI966">
        <f>IF($DD966&gt;=1,INDEX($CG:$CG,$DC966+1),"")</f>
      </c>
      <c r="CJ966">
        <f>IF($DD966&gt;=2,INDEX($CG:$CG,$DC966+2),"")</f>
      </c>
      <c r="CK966">
        <f>IF($DD966&gt;=3,INDEX($CG:$CG,$DC966+3),"")</f>
      </c>
      <c r="CL966">
        <f>IF($DD966&gt;=4,INDEX($CG:$CG,$DC966+4),"")</f>
      </c>
      <c r="CM966">
        <f>IF($DD966&gt;=5,INDEX($CG:$CG,$DC966+5),"")</f>
      </c>
      <c r="CN966">
        <f>IF($DD966&gt;=6,INDEX($CG:$CG,$DC966+6),"")</f>
      </c>
      <c r="CO966">
        <f>IF($DD966&gt;=7,INDEX($CG:$CG,$DC966+7),"")</f>
      </c>
      <c r="CP966">
        <f>IF($DD966&gt;=8,INDEX($CG:$CG,$DC966+8),"")</f>
      </c>
      <c r="CQ966">
        <f>IF($DD966&gt;=9,INDEX($CG:$CG,$DC966+9),"")</f>
      </c>
      <c r="CR966">
        <f>IF($DD966&gt;=10,INDEX($CG:$CG,$DC966+10),"")</f>
      </c>
      <c r="CS966">
        <f>IF($DD966&gt;=11,INDEX($CG:$CG,$DC966+11),"")</f>
      </c>
      <c r="CT966">
        <f>IF($DD966&gt;=12,INDEX($CG:$CG,$DC966+12),"")</f>
      </c>
      <c r="CU966">
        <f>IF($DD966&gt;=13,INDEX($CG:$CG,$DC966+13),"")</f>
      </c>
      <c r="CV966">
        <f>IF($DD966&gt;=14,INDEX($CG:$CG,$DC966+14),"")</f>
      </c>
      <c r="CW966">
        <f>IF($DD966&gt;=15,INDEX($CG:$CG,$DC966+15),"")</f>
      </c>
      <c r="CX966">
        <f>IF($DD966&gt;=16,INDEX($CG:$CG,$DC966+16),"")</f>
      </c>
      <c r="CY966">
        <f>IF($DD966&gt;=17,INDEX($CG:$CG,$DC966+17),"")</f>
      </c>
      <c r="CZ966">
        <f>IF($DD966&gt;=18,INDEX($CG:$CG,$DC966+18),"")</f>
      </c>
      <c r="DA966">
        <f>IF($DD966&gt;=19,INDEX($CG:$CG,$DC966+19),"")</f>
      </c>
      <c r="DB966">
        <f>IF($DD966&gt;=20,INDEX($CG:$CG,$DC966+20),"")</f>
      </c>
      <c r="DC966">
        <f>IFERROR(MATCH($CF966,$CG$2:$CG$1558,0)+1,0)</f>
      </c>
      <c r="DD966">
        <f>IFERROR(INDEX($CH$2:$CH$1558,MATCH($CF966,$CG$2:$CG$1558,0)),0)</f>
      </c>
      <c r="DE966">
        <f>IFERROR(INDEX($AL:$AL,MATCH($G966,$AK:$AK,0))&amp;"","")</f>
      </c>
      <c r="DI966">
        <f>IF($GL966&gt;=1,INDEX($DF:$DF,$GK966+1),"")</f>
      </c>
      <c r="DJ966">
        <f>IF($GL966&gt;=2,INDEX($DF:$DF,$GK966+2),"")</f>
      </c>
      <c r="DK966">
        <f>IF($GL966&gt;=3,INDEX($DF:$DF,$GK966+3),"")</f>
      </c>
      <c r="DL966">
        <f>IF($GL966&gt;=4,INDEX($DF:$DF,$GK966+4),"")</f>
      </c>
      <c r="DM966">
        <f>IF($GL966&gt;=5,INDEX($DF:$DF,$GK966+5),"")</f>
      </c>
      <c r="DN966">
        <f>IF($GL966&gt;=6,INDEX($DF:$DF,$GK966+6),"")</f>
      </c>
      <c r="DO966">
        <f>IF($GL966&gt;=7,INDEX($DF:$DF,$GK966+7),"")</f>
      </c>
      <c r="DP966">
        <f>IF($GL966&gt;=8,INDEX($DF:$DF,$GK966+8),"")</f>
      </c>
      <c r="DQ966">
        <f>IF($GL966&gt;=9,INDEX($DF:$DF,$GK966+9),"")</f>
      </c>
      <c r="DR966">
        <f>IF($GL966&gt;=10,INDEX($DF:$DF,$GK966+10),"")</f>
      </c>
      <c r="DS966">
        <f>IF($GL966&gt;=11,INDEX($DF:$DF,$GK966+11),"")</f>
      </c>
      <c r="DT966">
        <f>IF($GL966&gt;=12,INDEX($DF:$DF,$GK966+12),"")</f>
      </c>
      <c r="DU966">
        <f>IF($GL966&gt;=13,INDEX($DF:$DF,$GK966+13),"")</f>
      </c>
      <c r="DV966">
        <f>IF($GL966&gt;=14,INDEX($DF:$DF,$GK966+14),"")</f>
      </c>
      <c r="DW966">
        <f>IF($GL966&gt;=15,INDEX($DF:$DF,$GK966+15),"")</f>
      </c>
      <c r="DX966">
        <f>IF($GL966&gt;=16,INDEX($DF:$DF,$GK966+16),"")</f>
      </c>
      <c r="DY966">
        <f>IF($GL966&gt;=17,INDEX($DF:$DF,$GK966+17),"")</f>
      </c>
      <c r="DZ966">
        <f>IF($GL966&gt;=18,INDEX($DF:$DF,$GK966+18),"")</f>
      </c>
      <c r="EA966">
        <f>IF($GL966&gt;=19,INDEX($DF:$DF,$GK966+19),"")</f>
      </c>
      <c r="EB966">
        <f>IF($GL966&gt;=20,INDEX($DF:$DF,$GK966+20),"")</f>
      </c>
      <c r="EC966">
        <f>IF($GL966&gt;=21,INDEX($DF:$DF,$GK966+21),"")</f>
      </c>
      <c r="ED966">
        <f>IF($GL966&gt;=22,INDEX($DF:$DF,$GK966+22),"")</f>
      </c>
      <c r="EE966">
        <f>IF($GL966&gt;=23,INDEX($DF:$DF,$GK966+23),"")</f>
      </c>
      <c r="EF966">
        <f>IF($GL966&gt;=24,INDEX($DF:$DF,$GK966+24),"")</f>
      </c>
      <c r="EG966">
        <f>IF($GL966&gt;=25,INDEX($DF:$DF,$GK966+25),"")</f>
      </c>
      <c r="EH966">
        <f>IF($GL966&gt;=26,INDEX($DF:$DF,$GK966+26),"")</f>
      </c>
      <c r="EI966">
        <f>IF($GL966&gt;=27,INDEX($DF:$DF,$GK966+27),"")</f>
      </c>
      <c r="EJ966">
        <f>IF($GL966&gt;=28,INDEX($DF:$DF,$GK966+28),"")</f>
      </c>
      <c r="EK966">
        <f>IF($GL966&gt;=29,INDEX($DF:$DF,$GK966+29),"")</f>
      </c>
      <c r="EL966">
        <f>IF($GL966&gt;=30,INDEX($DF:$DF,$GK966+30),"")</f>
      </c>
      <c r="EM966">
        <f>IF($GL966&gt;=31,INDEX($DF:$DF,$GK966+31),"")</f>
      </c>
      <c r="EN966">
        <f>IF($GL966&gt;=32,INDEX($DF:$DF,$GK966+32),"")</f>
      </c>
      <c r="EO966">
        <f>IF($GL966&gt;=33,INDEX($DF:$DF,$GK966+33),"")</f>
      </c>
      <c r="EP966">
        <f>IF($GL966&gt;=34,INDEX($DF:$DF,$GK966+34),"")</f>
      </c>
      <c r="EQ966">
        <f>IF($GL966&gt;=35,INDEX($DF:$DF,$GK966+35),"")</f>
      </c>
      <c r="ER966">
        <f>IF($GL966&gt;=36,INDEX($DF:$DF,$GK966+36),"")</f>
      </c>
      <c r="ES966">
        <f>IF($GL966&gt;=37,INDEX($DF:$DF,$GK966+37),"")</f>
      </c>
      <c r="ET966">
        <f>IF($GL966&gt;=38,INDEX($DF:$DF,$GK966+38),"")</f>
      </c>
      <c r="EU966">
        <f>IF($GL966&gt;=39,INDEX($DF:$DF,$GK966+39),"")</f>
      </c>
      <c r="EV966">
        <f>IF($GL966&gt;=40,INDEX($DF:$DF,$GK966+40),"")</f>
      </c>
      <c r="EW966">
        <f>IF($GL966&gt;=1,INDEX($DG:$DG,$GK966+1),"")</f>
      </c>
      <c r="EX966">
        <f>IF($GL966&gt;=2,INDEX($DG:$DG,$GK966+2),"")</f>
      </c>
      <c r="EY966">
        <f>IF($GL966&gt;=3,INDEX($DG:$DG,$GK966+3),"")</f>
      </c>
      <c r="EZ966">
        <f>IF($GL966&gt;=4,INDEX($DG:$DG,$GK966+4),"")</f>
      </c>
      <c r="FA966">
        <f>IF($GL966&gt;=5,INDEX($DG:$DG,$GK966+5),"")</f>
      </c>
      <c r="FB966">
        <f>IF($GL966&gt;=6,INDEX($DG:$DG,$GK966+6),"")</f>
      </c>
      <c r="FC966">
        <f>IF($GL966&gt;=7,INDEX($DG:$DG,$GK966+7),"")</f>
      </c>
      <c r="FD966">
        <f>IF($GL966&gt;=8,INDEX($DG:$DG,$GK966+8),"")</f>
      </c>
      <c r="FE966">
        <f>IF($GL966&gt;=9,INDEX($DG:$DG,$GK966+9),"")</f>
      </c>
      <c r="FF966">
        <f>IF($GL966&gt;=10,INDEX($DG:$DG,$GK966+10),"")</f>
      </c>
      <c r="FG966">
        <f>IF($GL966&gt;=11,INDEX($DG:$DG,$GK966+11),"")</f>
      </c>
      <c r="FH966">
        <f>IF($GL966&gt;=12,INDEX($DG:$DG,$GK966+12),"")</f>
      </c>
      <c r="FI966">
        <f>IF($GL966&gt;=13,INDEX($DG:$DG,$GK966+13),"")</f>
      </c>
      <c r="FJ966">
        <f>IF($GL966&gt;=14,INDEX($DG:$DG,$GK966+14),"")</f>
      </c>
      <c r="FK966">
        <f>IF($GL966&gt;=15,INDEX($DG:$DG,$GK966+15),"")</f>
      </c>
      <c r="FL966">
        <f>IF($GL966&gt;=16,INDEX($DG:$DG,$GK966+16),"")</f>
      </c>
      <c r="FM966">
        <f>IF($GL966&gt;=17,INDEX($DG:$DG,$GK966+17),"")</f>
      </c>
      <c r="FN966">
        <f>IF($GL966&gt;=18,INDEX($DG:$DG,$GK966+18),"")</f>
      </c>
      <c r="FO966">
        <f>IF($GL966&gt;=19,INDEX($DG:$DG,$GK966+19),"")</f>
      </c>
      <c r="FP966">
        <f>IF($GL966&gt;=20,INDEX($DG:$DG,$GK966+20),"")</f>
      </c>
      <c r="FQ966">
        <f>IF($GL966&gt;=21,INDEX($DG:$DG,$GK966+21),"")</f>
      </c>
      <c r="FR966">
        <f>IF($GL966&gt;=22,INDEX($DG:$DG,$GK966+22),"")</f>
      </c>
      <c r="FS966">
        <f>IF($GL966&gt;=23,INDEX($DG:$DG,$GK966+23),"")</f>
      </c>
      <c r="FT966">
        <f>IF($GL966&gt;=24,INDEX($DG:$DG,$GK966+24),"")</f>
      </c>
      <c r="FU966">
        <f>IF($GL966&gt;=25,INDEX($DG:$DG,$GK966+25),"")</f>
      </c>
      <c r="FV966">
        <f>IF($GL966&gt;=26,INDEX($DG:$DG,$GK966+26),"")</f>
      </c>
      <c r="FW966">
        <f>IF($GL966&gt;=27,INDEX($DG:$DG,$GK966+27),"")</f>
      </c>
      <c r="FX966">
        <f>IF($GL966&gt;=28,INDEX($DG:$DG,$GK966+28),"")</f>
      </c>
      <c r="FY966">
        <f>IF($GL966&gt;=29,INDEX($DG:$DG,$GK966+29),"")</f>
      </c>
      <c r="FZ966">
        <f>IF($GL966&gt;=30,INDEX($DG:$DG,$GK966+30),"")</f>
      </c>
      <c r="GA966">
        <f>IF($GL966&gt;=31,INDEX($DG:$DG,$GK966+31),"")</f>
      </c>
      <c r="GB966">
        <f>IF($GL966&gt;=32,INDEX($DG:$DG,$GK966+32),"")</f>
      </c>
      <c r="GC966">
        <f>IF($GL966&gt;=33,INDEX($DG:$DG,$GK966+33),"")</f>
      </c>
      <c r="GD966">
        <f>IF($GL966&gt;=34,INDEX($DG:$DG,$GK966+34),"")</f>
      </c>
      <c r="GE966">
        <f>IF($GL966&gt;=35,INDEX($DG:$DG,$GK966+35),"")</f>
      </c>
      <c r="GF966">
        <f>IF($GL966&gt;=36,INDEX($DG:$DG,$GK966+36),"")</f>
      </c>
      <c r="GG966">
        <f>IF($GL966&gt;=37,INDEX($DG:$DG,$GK966+37),"")</f>
      </c>
      <c r="GH966">
        <f>IF($GL966&gt;=38,INDEX($DG:$DG,$GK966+38),"")</f>
      </c>
      <c r="GI966">
        <f>IF($GL966&gt;=39,INDEX($DG:$DG,$GK966+39),"")</f>
      </c>
      <c r="GJ966">
        <f>IF($GL966&gt;=40,INDEX($DG:$DG,$GK966+40),"")</f>
      </c>
      <c r="GK966">
        <f>IFERROR(MATCH($DE966,$DF$2:$DF$166,0)+1,0)</f>
      </c>
      <c r="GL966">
        <f>IFERROR(INDEX($DH$2:$DH$166,MATCH($DE966,$DF$2:$DF$166,0)),0)</f>
      </c>
      <c r="GM966">
        <f>IFERROR(MATCH($H966,$DI$966:$EV$966,0),0)</f>
      </c>
      <c r="GN966">
        <f>IF($GM966&gt;0,INDEX($EW$966:$GJ$966,$GM966),"")</f>
      </c>
      <c r="GQ966">
        <f>IF($IZ966&gt;=1,INDEX($GO:$GO,$IY966+1),"")</f>
      </c>
      <c r="GR966">
        <f>IF($IZ966&gt;=2,INDEX($GO:$GO,$IY966+2),"")</f>
      </c>
      <c r="GS966">
        <f>IF($IZ966&gt;=3,INDEX($GO:$GO,$IY966+3),"")</f>
      </c>
      <c r="GT966">
        <f>IF($IZ966&gt;=4,INDEX($GO:$GO,$IY966+4),"")</f>
      </c>
      <c r="GU966">
        <f>IF($IZ966&gt;=5,INDEX($GO:$GO,$IY966+5),"")</f>
      </c>
      <c r="GV966">
        <f>IF($IZ966&gt;=6,INDEX($GO:$GO,$IY966+6),"")</f>
      </c>
      <c r="GW966">
        <f>IF($IZ966&gt;=7,INDEX($GO:$GO,$IY966+7),"")</f>
      </c>
      <c r="GX966">
        <f>IF($IZ966&gt;=8,INDEX($GO:$GO,$IY966+8),"")</f>
      </c>
      <c r="GY966">
        <f>IF($IZ966&gt;=9,INDEX($GO:$GO,$IY966+9),"")</f>
      </c>
      <c r="GZ966">
        <f>IF($IZ966&gt;=10,INDEX($GO:$GO,$IY966+10),"")</f>
      </c>
      <c r="HA966">
        <f>IF($IZ966&gt;=11,INDEX($GO:$GO,$IY966+11),"")</f>
      </c>
      <c r="HB966">
        <f>IF($IZ966&gt;=12,INDEX($GO:$GO,$IY966+12),"")</f>
      </c>
      <c r="HC966">
        <f>IF($IZ966&gt;=13,INDEX($GO:$GO,$IY966+13),"")</f>
      </c>
      <c r="HD966">
        <f>IF($IZ966&gt;=14,INDEX($GO:$GO,$IY966+14),"")</f>
      </c>
      <c r="HE966">
        <f>IF($IZ966&gt;=15,INDEX($GO:$GO,$IY966+15),"")</f>
      </c>
      <c r="HF966">
        <f>IF($IZ966&gt;=16,INDEX($GO:$GO,$IY966+16),"")</f>
      </c>
      <c r="HG966">
        <f>IF($IZ966&gt;=17,INDEX($GO:$GO,$IY966+17),"")</f>
      </c>
      <c r="HH966">
        <f>IF($IZ966&gt;=18,INDEX($GO:$GO,$IY966+18),"")</f>
      </c>
      <c r="HI966">
        <f>IF($IZ966&gt;=19,INDEX($GO:$GO,$IY966+19),"")</f>
      </c>
      <c r="HJ966">
        <f>IF($IZ966&gt;=20,INDEX($GO:$GO,$IY966+20),"")</f>
      </c>
      <c r="HK966">
        <f>IF($IZ966&gt;=21,INDEX($GO:$GO,$IY966+21),"")</f>
      </c>
      <c r="HL966">
        <f>IF($IZ966&gt;=22,INDEX($GO:$GO,$IY966+22),"")</f>
      </c>
      <c r="HM966">
        <f>IF($IZ966&gt;=23,INDEX($GO:$GO,$IY966+23),"")</f>
      </c>
      <c r="HN966">
        <f>IF($IZ966&gt;=24,INDEX($GO:$GO,$IY966+24),"")</f>
      </c>
      <c r="HO966">
        <f>IF($IZ966&gt;=25,INDEX($GO:$GO,$IY966+25),"")</f>
      </c>
      <c r="HP966">
        <f>IF($IZ966&gt;=26,INDEX($GO:$GO,$IY966+26),"")</f>
      </c>
      <c r="HQ966">
        <f>IF($IZ966&gt;=27,INDEX($GO:$GO,$IY966+27),"")</f>
      </c>
      <c r="HR966">
        <f>IF($IZ966&gt;=28,INDEX($GO:$GO,$IY966+28),"")</f>
      </c>
      <c r="HS966">
        <f>IF($IZ966&gt;=29,INDEX($GO:$GO,$IY966+29),"")</f>
      </c>
      <c r="HT966">
        <f>IF($IZ966&gt;=30,INDEX($GO:$GO,$IY966+30),"")</f>
      </c>
      <c r="HU966">
        <f>IF($IZ966&gt;=31,INDEX($GO:$GO,$IY966+31),"")</f>
      </c>
      <c r="HV966">
        <f>IF($IZ966&gt;=32,INDEX($GO:$GO,$IY966+32),"")</f>
      </c>
      <c r="HW966">
        <f>IF($IZ966&gt;=33,INDEX($GO:$GO,$IY966+33),"")</f>
      </c>
      <c r="HX966">
        <f>IF($IZ966&gt;=34,INDEX($GO:$GO,$IY966+34),"")</f>
      </c>
      <c r="HY966">
        <f>IF($IZ966&gt;=35,INDEX($GO:$GO,$IY966+35),"")</f>
      </c>
      <c r="HZ966">
        <f>IF($IZ966&gt;=36,INDEX($GO:$GO,$IY966+36),"")</f>
      </c>
      <c r="IA966">
        <f>IF($IZ966&gt;=37,INDEX($GO:$GO,$IY966+37),"")</f>
      </c>
      <c r="IB966">
        <f>IF($IZ966&gt;=38,INDEX($GO:$GO,$IY966+38),"")</f>
      </c>
      <c r="IC966">
        <f>IF($IZ966&gt;=39,INDEX($GO:$GO,$IY966+39),"")</f>
      </c>
      <c r="ID966">
        <f>IF($IZ966&gt;=40,INDEX($GO:$GO,$IY966+40),"")</f>
      </c>
      <c r="IE966">
        <f>IF($IZ966&gt;=41,INDEX($GO:$GO,$IY966+41),"")</f>
      </c>
      <c r="IF966">
        <f>IF($IZ966&gt;=42,INDEX($GO:$GO,$IY966+42),"")</f>
      </c>
      <c r="IG966">
        <f>IF($IZ966&gt;=43,INDEX($GO:$GO,$IY966+43),"")</f>
      </c>
      <c r="IH966">
        <f>IF($IZ966&gt;=44,INDEX($GO:$GO,$IY966+44),"")</f>
      </c>
      <c r="II966">
        <f>IF($IZ966&gt;=45,INDEX($GO:$GO,$IY966+45),"")</f>
      </c>
      <c r="IJ966">
        <f>IF($IZ966&gt;=46,INDEX($GO:$GO,$IY966+46),"")</f>
      </c>
      <c r="IK966">
        <f>IF($IZ966&gt;=47,INDEX($GO:$GO,$IY966+47),"")</f>
      </c>
      <c r="IL966">
        <f>IF($IZ966&gt;=48,INDEX($GO:$GO,$IY966+48),"")</f>
      </c>
      <c r="IM966">
        <f>IF($IZ966&gt;=49,INDEX($GO:$GO,$IY966+49),"")</f>
      </c>
      <c r="IN966">
        <f>IF($IZ966&gt;=50,INDEX($GO:$GO,$IY966+50),"")</f>
      </c>
      <c r="IO966">
        <f>IF($IZ966&gt;=51,INDEX($GO:$GO,$IY966+51),"")</f>
      </c>
      <c r="IP966">
        <f>IF($IZ966&gt;=52,INDEX($GO:$GO,$IY966+52),"")</f>
      </c>
      <c r="IQ966">
        <f>IF($IZ966&gt;=53,INDEX($GO:$GO,$IY966+53),"")</f>
      </c>
      <c r="IR966">
        <f>IF($IZ966&gt;=54,INDEX($GO:$GO,$IY966+54),"")</f>
      </c>
      <c r="IS966">
        <f>IF($IZ966&gt;=55,INDEX($GO:$GO,$IY966+55),"")</f>
      </c>
      <c r="IT966">
        <f>IF($IZ966&gt;=56,INDEX($GO:$GO,$IY966+56),"")</f>
      </c>
      <c r="IU966">
        <f>IF($IZ966&gt;=57,INDEX($GO:$GO,$IY966+57),"")</f>
      </c>
      <c r="IV966">
        <f>IF($IZ966&gt;=58,INDEX($GO:$GO,$IY966+58),"")</f>
      </c>
      <c r="IW966">
        <f>IF($IZ966&gt;=59,INDEX($GO:$GO,$IY966+59),"")</f>
      </c>
      <c r="IX966">
        <f>IF($IZ966&gt;=60,INDEX($GO:$GO,$IY966+60),"")</f>
      </c>
      <c r="IY966">
        <f>IFERROR(MATCH($GN966,$GO$2:$GO$827,0)+1,0)</f>
      </c>
      <c r="IZ966">
        <f>IFERROR(INDEX($GP$2:$GP$827,MATCH($GN966,$GO$2:$GO$827,0)),0)</f>
      </c>
      <c r="JA966" t="s">
        <v>23</v>
      </c>
      <c r="JB966" t="s">
        <v>23</v>
      </c>
    </row>
    <row r="967" spans="1:262" x14ac:dyDescent="0.25">
      <c r="F967" s="1"/>
      <c r="G967" s="1"/>
      <c r="H967" s="1"/>
      <c r="I967" s="1"/>
      <c r="J967" s="1">
        <f>IFERROR(IF(FIND(" - ",$F967)&gt;0,MID($F967,FIND(" - ",$F967)+3,LEN($F967)),""),"")</f>
      </c>
      <c r="L967" s="1"/>
      <c r="N967" t="s">
        <v>23</v>
      </c>
      <c r="P967">
        <f>IF(OR($N967="",$O967=""),"",IFERROR($N967/$O967,0))</f>
      </c>
      <c r="Q967">
        <f>IF($N967="","",
IF($G967="","",
IF(ISNUMBER(SEARCH("exempt",LOWER($G967))),0,
$N967*(VALUE(SUBSTITUTE($G967,"%",""))/100))))</f>
      </c>
      <c r="W967">
        <f>IF($N967="","",
SUM($N967,$Q967,$U967,$R967,$T967)-
IF($V967="",0,VALUE($V967)))</f>
      </c>
      <c r="AE967" t="s">
        <v>2295</v>
      </c>
      <c r="AM967">
        <f>IFERROR(LEFT($F967,FIND(" - ",$F967)-1),$F967)</f>
      </c>
      <c r="AP967">
        <f>IF($CE967&gt;=1,INDEX($AN:$AN,$CD967+1),"")</f>
      </c>
      <c r="AQ967">
        <f>IF($CE967&gt;=2,INDEX($AN:$AN,$CD967+2),"")</f>
      </c>
      <c r="AR967">
        <f>IF($CE967&gt;=3,INDEX($AN:$AN,$CD967+3),"")</f>
      </c>
      <c r="AS967">
        <f>IF($CE967&gt;=4,INDEX($AN:$AN,$CD967+4),"")</f>
      </c>
      <c r="AT967">
        <f>IF($CE967&gt;=5,INDEX($AN:$AN,$CD967+5),"")</f>
      </c>
      <c r="AU967">
        <f>IF($CE967&gt;=6,INDEX($AN:$AN,$CD967+6),"")</f>
      </c>
      <c r="AV967">
        <f>IF($CE967&gt;=7,INDEX($AN:$AN,$CD967+7),"")</f>
      </c>
      <c r="AW967">
        <f>IF($CE967&gt;=8,INDEX($AN:$AN,$CD967+8),"")</f>
      </c>
      <c r="AX967">
        <f>IF($CE967&gt;=9,INDEX($AN:$AN,$CD967+9),"")</f>
      </c>
      <c r="AY967">
        <f>IF($CE967&gt;=10,INDEX($AN:$AN,$CD967+10),"")</f>
      </c>
      <c r="AZ967">
        <f>IF($CE967&gt;=11,INDEX($AN:$AN,$CD967+11),"")</f>
      </c>
      <c r="BA967">
        <f>IF($CE967&gt;=12,INDEX($AN:$AN,$CD967+12),"")</f>
      </c>
      <c r="BB967">
        <f>IF($CE967&gt;=13,INDEX($AN:$AN,$CD967+13),"")</f>
      </c>
      <c r="BC967">
        <f>IF($CE967&gt;=14,INDEX($AN:$AN,$CD967+14),"")</f>
      </c>
      <c r="BD967">
        <f>IF($CE967&gt;=15,INDEX($AN:$AN,$CD967+15),"")</f>
      </c>
      <c r="BE967">
        <f>IF($CE967&gt;=16,INDEX($AN:$AN,$CD967+16),"")</f>
      </c>
      <c r="BF967">
        <f>IF($CE967&gt;=17,INDEX($AN:$AN,$CD967+17),"")</f>
      </c>
      <c r="BG967">
        <f>IF($CE967&gt;=18,INDEX($AN:$AN,$CD967+18),"")</f>
      </c>
      <c r="BH967">
        <f>IF($CE967&gt;=19,INDEX($AN:$AN,$CD967+19),"")</f>
      </c>
      <c r="BI967">
        <f>IF($CE967&gt;=20,INDEX($AN:$AN,$CD967+20),"")</f>
      </c>
      <c r="BJ967">
        <f>IF($CE967&gt;=21,INDEX($AN:$AN,$CD967+21),"")</f>
      </c>
      <c r="BK967">
        <f>IF($CE967&gt;=22,INDEX($AN:$AN,$CD967+22),"")</f>
      </c>
      <c r="BL967">
        <f>IF($CE967&gt;=23,INDEX($AN:$AN,$CD967+23),"")</f>
      </c>
      <c r="BM967">
        <f>IF($CE967&gt;=24,INDEX($AN:$AN,$CD967+24),"")</f>
      </c>
      <c r="BN967">
        <f>IF($CE967&gt;=25,INDEX($AN:$AN,$CD967+25),"")</f>
      </c>
      <c r="BO967">
        <f>IF($CE967&gt;=26,INDEX($AN:$AN,$CD967+26),"")</f>
      </c>
      <c r="BP967">
        <f>IF($CE967&gt;=27,INDEX($AN:$AN,$CD967+27),"")</f>
      </c>
      <c r="BQ967">
        <f>IF($CE967&gt;=28,INDEX($AN:$AN,$CD967+28),"")</f>
      </c>
      <c r="BR967">
        <f>IF($CE967&gt;=29,INDEX($AN:$AN,$CD967+29),"")</f>
      </c>
      <c r="BS967">
        <f>IF($CE967&gt;=30,INDEX($AN:$AN,$CD967+30),"")</f>
      </c>
      <c r="BT967">
        <f>IF($CE967&gt;=31,INDEX($AN:$AN,$CD967+31),"")</f>
      </c>
      <c r="BU967">
        <f>IF($CE967&gt;=32,INDEX($AN:$AN,$CD967+32),"")</f>
      </c>
      <c r="BV967">
        <f>IF($CE967&gt;=33,INDEX($AN:$AN,$CD967+33),"")</f>
      </c>
      <c r="BW967">
        <f>IF($CE967&gt;=34,INDEX($AN:$AN,$CD967+34),"")</f>
      </c>
      <c r="BX967">
        <f>IF($CE967&gt;=35,INDEX($AN:$AN,$CD967+35),"")</f>
      </c>
      <c r="BY967">
        <f>IF($CE967&gt;=36,INDEX($AN:$AN,$CD967+36),"")</f>
      </c>
      <c r="BZ967">
        <f>IF($CE967&gt;=37,INDEX($AN:$AN,$CD967+37),"")</f>
      </c>
      <c r="CA967">
        <f>IF($CE967&gt;=38,INDEX($AN:$AN,$CD967+38),"")</f>
      </c>
      <c r="CB967">
        <f>IF($CE967&gt;=39,INDEX($AN:$AN,$CD967+39),"")</f>
      </c>
      <c r="CC967">
        <f>IF($CE967&gt;=40,INDEX($AN:$AN,$CD967+40),"")</f>
      </c>
      <c r="CD967">
        <f>IFERROR(MATCH($AM967,$AN$2:$AN$133,0)+1,0)</f>
      </c>
      <c r="CE967">
        <f>IFERROR(INDEX($AO$2:$AO$133,MATCH($AM967,$AN$2:$AN$133,0)),0)</f>
      </c>
      <c r="CF967">
        <f>IFERROR(LEFT($K967,FIND(" - ",$K967)-1),$K967)</f>
      </c>
      <c r="CG967" t="s">
        <v>2296</v>
      </c>
      <c r="CH967">
        <v>1</v>
      </c>
      <c r="CI967">
        <f>IF($DD967&gt;=1,INDEX($CG:$CG,$DC967+1),"")</f>
      </c>
      <c r="CJ967">
        <f>IF($DD967&gt;=2,INDEX($CG:$CG,$DC967+2),"")</f>
      </c>
      <c r="CK967">
        <f>IF($DD967&gt;=3,INDEX($CG:$CG,$DC967+3),"")</f>
      </c>
      <c r="CL967">
        <f>IF($DD967&gt;=4,INDEX($CG:$CG,$DC967+4),"")</f>
      </c>
      <c r="CM967">
        <f>IF($DD967&gt;=5,INDEX($CG:$CG,$DC967+5),"")</f>
      </c>
      <c r="CN967">
        <f>IF($DD967&gt;=6,INDEX($CG:$CG,$DC967+6),"")</f>
      </c>
      <c r="CO967">
        <f>IF($DD967&gt;=7,INDEX($CG:$CG,$DC967+7),"")</f>
      </c>
      <c r="CP967">
        <f>IF($DD967&gt;=8,INDEX($CG:$CG,$DC967+8),"")</f>
      </c>
      <c r="CQ967">
        <f>IF($DD967&gt;=9,INDEX($CG:$CG,$DC967+9),"")</f>
      </c>
      <c r="CR967">
        <f>IF($DD967&gt;=10,INDEX($CG:$CG,$DC967+10),"")</f>
      </c>
      <c r="CS967">
        <f>IF($DD967&gt;=11,INDEX($CG:$CG,$DC967+11),"")</f>
      </c>
      <c r="CT967">
        <f>IF($DD967&gt;=12,INDEX($CG:$CG,$DC967+12),"")</f>
      </c>
      <c r="CU967">
        <f>IF($DD967&gt;=13,INDEX($CG:$CG,$DC967+13),"")</f>
      </c>
      <c r="CV967">
        <f>IF($DD967&gt;=14,INDEX($CG:$CG,$DC967+14),"")</f>
      </c>
      <c r="CW967">
        <f>IF($DD967&gt;=15,INDEX($CG:$CG,$DC967+15),"")</f>
      </c>
      <c r="CX967">
        <f>IF($DD967&gt;=16,INDEX($CG:$CG,$DC967+16),"")</f>
      </c>
      <c r="CY967">
        <f>IF($DD967&gt;=17,INDEX($CG:$CG,$DC967+17),"")</f>
      </c>
      <c r="CZ967">
        <f>IF($DD967&gt;=18,INDEX($CG:$CG,$DC967+18),"")</f>
      </c>
      <c r="DA967">
        <f>IF($DD967&gt;=19,INDEX($CG:$CG,$DC967+19),"")</f>
      </c>
      <c r="DB967">
        <f>IF($DD967&gt;=20,INDEX($CG:$CG,$DC967+20),"")</f>
      </c>
      <c r="DC967">
        <f>IFERROR(MATCH($CF967,$CG$2:$CG$1558,0)+1,0)</f>
      </c>
      <c r="DD967">
        <f>IFERROR(INDEX($CH$2:$CH$1558,MATCH($CF967,$CG$2:$CG$1558,0)),0)</f>
      </c>
      <c r="DE967">
        <f>IFERROR(INDEX($AL:$AL,MATCH($G967,$AK:$AK,0))&amp;"","")</f>
      </c>
      <c r="DI967">
        <f>IF($GL967&gt;=1,INDEX($DF:$DF,$GK967+1),"")</f>
      </c>
      <c r="DJ967">
        <f>IF($GL967&gt;=2,INDEX($DF:$DF,$GK967+2),"")</f>
      </c>
      <c r="DK967">
        <f>IF($GL967&gt;=3,INDEX($DF:$DF,$GK967+3),"")</f>
      </c>
      <c r="DL967">
        <f>IF($GL967&gt;=4,INDEX($DF:$DF,$GK967+4),"")</f>
      </c>
      <c r="DM967">
        <f>IF($GL967&gt;=5,INDEX($DF:$DF,$GK967+5),"")</f>
      </c>
      <c r="DN967">
        <f>IF($GL967&gt;=6,INDEX($DF:$DF,$GK967+6),"")</f>
      </c>
      <c r="DO967">
        <f>IF($GL967&gt;=7,INDEX($DF:$DF,$GK967+7),"")</f>
      </c>
      <c r="DP967">
        <f>IF($GL967&gt;=8,INDEX($DF:$DF,$GK967+8),"")</f>
      </c>
      <c r="DQ967">
        <f>IF($GL967&gt;=9,INDEX($DF:$DF,$GK967+9),"")</f>
      </c>
      <c r="DR967">
        <f>IF($GL967&gt;=10,INDEX($DF:$DF,$GK967+10),"")</f>
      </c>
      <c r="DS967">
        <f>IF($GL967&gt;=11,INDEX($DF:$DF,$GK967+11),"")</f>
      </c>
      <c r="DT967">
        <f>IF($GL967&gt;=12,INDEX($DF:$DF,$GK967+12),"")</f>
      </c>
      <c r="DU967">
        <f>IF($GL967&gt;=13,INDEX($DF:$DF,$GK967+13),"")</f>
      </c>
      <c r="DV967">
        <f>IF($GL967&gt;=14,INDEX($DF:$DF,$GK967+14),"")</f>
      </c>
      <c r="DW967">
        <f>IF($GL967&gt;=15,INDEX($DF:$DF,$GK967+15),"")</f>
      </c>
      <c r="DX967">
        <f>IF($GL967&gt;=16,INDEX($DF:$DF,$GK967+16),"")</f>
      </c>
      <c r="DY967">
        <f>IF($GL967&gt;=17,INDEX($DF:$DF,$GK967+17),"")</f>
      </c>
      <c r="DZ967">
        <f>IF($GL967&gt;=18,INDEX($DF:$DF,$GK967+18),"")</f>
      </c>
      <c r="EA967">
        <f>IF($GL967&gt;=19,INDEX($DF:$DF,$GK967+19),"")</f>
      </c>
      <c r="EB967">
        <f>IF($GL967&gt;=20,INDEX($DF:$DF,$GK967+20),"")</f>
      </c>
      <c r="EC967">
        <f>IF($GL967&gt;=21,INDEX($DF:$DF,$GK967+21),"")</f>
      </c>
      <c r="ED967">
        <f>IF($GL967&gt;=22,INDEX($DF:$DF,$GK967+22),"")</f>
      </c>
      <c r="EE967">
        <f>IF($GL967&gt;=23,INDEX($DF:$DF,$GK967+23),"")</f>
      </c>
      <c r="EF967">
        <f>IF($GL967&gt;=24,INDEX($DF:$DF,$GK967+24),"")</f>
      </c>
      <c r="EG967">
        <f>IF($GL967&gt;=25,INDEX($DF:$DF,$GK967+25),"")</f>
      </c>
      <c r="EH967">
        <f>IF($GL967&gt;=26,INDEX($DF:$DF,$GK967+26),"")</f>
      </c>
      <c r="EI967">
        <f>IF($GL967&gt;=27,INDEX($DF:$DF,$GK967+27),"")</f>
      </c>
      <c r="EJ967">
        <f>IF($GL967&gt;=28,INDEX($DF:$DF,$GK967+28),"")</f>
      </c>
      <c r="EK967">
        <f>IF($GL967&gt;=29,INDEX($DF:$DF,$GK967+29),"")</f>
      </c>
      <c r="EL967">
        <f>IF($GL967&gt;=30,INDEX($DF:$DF,$GK967+30),"")</f>
      </c>
      <c r="EM967">
        <f>IF($GL967&gt;=31,INDEX($DF:$DF,$GK967+31),"")</f>
      </c>
      <c r="EN967">
        <f>IF($GL967&gt;=32,INDEX($DF:$DF,$GK967+32),"")</f>
      </c>
      <c r="EO967">
        <f>IF($GL967&gt;=33,INDEX($DF:$DF,$GK967+33),"")</f>
      </c>
      <c r="EP967">
        <f>IF($GL967&gt;=34,INDEX($DF:$DF,$GK967+34),"")</f>
      </c>
      <c r="EQ967">
        <f>IF($GL967&gt;=35,INDEX($DF:$DF,$GK967+35),"")</f>
      </c>
      <c r="ER967">
        <f>IF($GL967&gt;=36,INDEX($DF:$DF,$GK967+36),"")</f>
      </c>
      <c r="ES967">
        <f>IF($GL967&gt;=37,INDEX($DF:$DF,$GK967+37),"")</f>
      </c>
      <c r="ET967">
        <f>IF($GL967&gt;=38,INDEX($DF:$DF,$GK967+38),"")</f>
      </c>
      <c r="EU967">
        <f>IF($GL967&gt;=39,INDEX($DF:$DF,$GK967+39),"")</f>
      </c>
      <c r="EV967">
        <f>IF($GL967&gt;=40,INDEX($DF:$DF,$GK967+40),"")</f>
      </c>
      <c r="EW967">
        <f>IF($GL967&gt;=1,INDEX($DG:$DG,$GK967+1),"")</f>
      </c>
      <c r="EX967">
        <f>IF($GL967&gt;=2,INDEX($DG:$DG,$GK967+2),"")</f>
      </c>
      <c r="EY967">
        <f>IF($GL967&gt;=3,INDEX($DG:$DG,$GK967+3),"")</f>
      </c>
      <c r="EZ967">
        <f>IF($GL967&gt;=4,INDEX($DG:$DG,$GK967+4),"")</f>
      </c>
      <c r="FA967">
        <f>IF($GL967&gt;=5,INDEX($DG:$DG,$GK967+5),"")</f>
      </c>
      <c r="FB967">
        <f>IF($GL967&gt;=6,INDEX($DG:$DG,$GK967+6),"")</f>
      </c>
      <c r="FC967">
        <f>IF($GL967&gt;=7,INDEX($DG:$DG,$GK967+7),"")</f>
      </c>
      <c r="FD967">
        <f>IF($GL967&gt;=8,INDEX($DG:$DG,$GK967+8),"")</f>
      </c>
      <c r="FE967">
        <f>IF($GL967&gt;=9,INDEX($DG:$DG,$GK967+9),"")</f>
      </c>
      <c r="FF967">
        <f>IF($GL967&gt;=10,INDEX($DG:$DG,$GK967+10),"")</f>
      </c>
      <c r="FG967">
        <f>IF($GL967&gt;=11,INDEX($DG:$DG,$GK967+11),"")</f>
      </c>
      <c r="FH967">
        <f>IF($GL967&gt;=12,INDEX($DG:$DG,$GK967+12),"")</f>
      </c>
      <c r="FI967">
        <f>IF($GL967&gt;=13,INDEX($DG:$DG,$GK967+13),"")</f>
      </c>
      <c r="FJ967">
        <f>IF($GL967&gt;=14,INDEX($DG:$DG,$GK967+14),"")</f>
      </c>
      <c r="FK967">
        <f>IF($GL967&gt;=15,INDEX($DG:$DG,$GK967+15),"")</f>
      </c>
      <c r="FL967">
        <f>IF($GL967&gt;=16,INDEX($DG:$DG,$GK967+16),"")</f>
      </c>
      <c r="FM967">
        <f>IF($GL967&gt;=17,INDEX($DG:$DG,$GK967+17),"")</f>
      </c>
      <c r="FN967">
        <f>IF($GL967&gt;=18,INDEX($DG:$DG,$GK967+18),"")</f>
      </c>
      <c r="FO967">
        <f>IF($GL967&gt;=19,INDEX($DG:$DG,$GK967+19),"")</f>
      </c>
      <c r="FP967">
        <f>IF($GL967&gt;=20,INDEX($DG:$DG,$GK967+20),"")</f>
      </c>
      <c r="FQ967">
        <f>IF($GL967&gt;=21,INDEX($DG:$DG,$GK967+21),"")</f>
      </c>
      <c r="FR967">
        <f>IF($GL967&gt;=22,INDEX($DG:$DG,$GK967+22),"")</f>
      </c>
      <c r="FS967">
        <f>IF($GL967&gt;=23,INDEX($DG:$DG,$GK967+23),"")</f>
      </c>
      <c r="FT967">
        <f>IF($GL967&gt;=24,INDEX($DG:$DG,$GK967+24),"")</f>
      </c>
      <c r="FU967">
        <f>IF($GL967&gt;=25,INDEX($DG:$DG,$GK967+25),"")</f>
      </c>
      <c r="FV967">
        <f>IF($GL967&gt;=26,INDEX($DG:$DG,$GK967+26),"")</f>
      </c>
      <c r="FW967">
        <f>IF($GL967&gt;=27,INDEX($DG:$DG,$GK967+27),"")</f>
      </c>
      <c r="FX967">
        <f>IF($GL967&gt;=28,INDEX($DG:$DG,$GK967+28),"")</f>
      </c>
      <c r="FY967">
        <f>IF($GL967&gt;=29,INDEX($DG:$DG,$GK967+29),"")</f>
      </c>
      <c r="FZ967">
        <f>IF($GL967&gt;=30,INDEX($DG:$DG,$GK967+30),"")</f>
      </c>
      <c r="GA967">
        <f>IF($GL967&gt;=31,INDEX($DG:$DG,$GK967+31),"")</f>
      </c>
      <c r="GB967">
        <f>IF($GL967&gt;=32,INDEX($DG:$DG,$GK967+32),"")</f>
      </c>
      <c r="GC967">
        <f>IF($GL967&gt;=33,INDEX($DG:$DG,$GK967+33),"")</f>
      </c>
      <c r="GD967">
        <f>IF($GL967&gt;=34,INDEX($DG:$DG,$GK967+34),"")</f>
      </c>
      <c r="GE967">
        <f>IF($GL967&gt;=35,INDEX($DG:$DG,$GK967+35),"")</f>
      </c>
      <c r="GF967">
        <f>IF($GL967&gt;=36,INDEX($DG:$DG,$GK967+36),"")</f>
      </c>
      <c r="GG967">
        <f>IF($GL967&gt;=37,INDEX($DG:$DG,$GK967+37),"")</f>
      </c>
      <c r="GH967">
        <f>IF($GL967&gt;=38,INDEX($DG:$DG,$GK967+38),"")</f>
      </c>
      <c r="GI967">
        <f>IF($GL967&gt;=39,INDEX($DG:$DG,$GK967+39),"")</f>
      </c>
      <c r="GJ967">
        <f>IF($GL967&gt;=40,INDEX($DG:$DG,$GK967+40),"")</f>
      </c>
      <c r="GK967">
        <f>IFERROR(MATCH($DE967,$DF$2:$DF$166,0)+1,0)</f>
      </c>
      <c r="GL967">
        <f>IFERROR(INDEX($DH$2:$DH$166,MATCH($DE967,$DF$2:$DF$166,0)),0)</f>
      </c>
      <c r="GM967">
        <f>IFERROR(MATCH($H967,$DI$967:$EV$967,0),0)</f>
      </c>
      <c r="GN967">
        <f>IF($GM967&gt;0,INDEX($EW$967:$GJ$967,$GM967),"")</f>
      </c>
      <c r="GQ967">
        <f>IF($IZ967&gt;=1,INDEX($GO:$GO,$IY967+1),"")</f>
      </c>
      <c r="GR967">
        <f>IF($IZ967&gt;=2,INDEX($GO:$GO,$IY967+2),"")</f>
      </c>
      <c r="GS967">
        <f>IF($IZ967&gt;=3,INDEX($GO:$GO,$IY967+3),"")</f>
      </c>
      <c r="GT967">
        <f>IF($IZ967&gt;=4,INDEX($GO:$GO,$IY967+4),"")</f>
      </c>
      <c r="GU967">
        <f>IF($IZ967&gt;=5,INDEX($GO:$GO,$IY967+5),"")</f>
      </c>
      <c r="GV967">
        <f>IF($IZ967&gt;=6,INDEX($GO:$GO,$IY967+6),"")</f>
      </c>
      <c r="GW967">
        <f>IF($IZ967&gt;=7,INDEX($GO:$GO,$IY967+7),"")</f>
      </c>
      <c r="GX967">
        <f>IF($IZ967&gt;=8,INDEX($GO:$GO,$IY967+8),"")</f>
      </c>
      <c r="GY967">
        <f>IF($IZ967&gt;=9,INDEX($GO:$GO,$IY967+9),"")</f>
      </c>
      <c r="GZ967">
        <f>IF($IZ967&gt;=10,INDEX($GO:$GO,$IY967+10),"")</f>
      </c>
      <c r="HA967">
        <f>IF($IZ967&gt;=11,INDEX($GO:$GO,$IY967+11),"")</f>
      </c>
      <c r="HB967">
        <f>IF($IZ967&gt;=12,INDEX($GO:$GO,$IY967+12),"")</f>
      </c>
      <c r="HC967">
        <f>IF($IZ967&gt;=13,INDEX($GO:$GO,$IY967+13),"")</f>
      </c>
      <c r="HD967">
        <f>IF($IZ967&gt;=14,INDEX($GO:$GO,$IY967+14),"")</f>
      </c>
      <c r="HE967">
        <f>IF($IZ967&gt;=15,INDEX($GO:$GO,$IY967+15),"")</f>
      </c>
      <c r="HF967">
        <f>IF($IZ967&gt;=16,INDEX($GO:$GO,$IY967+16),"")</f>
      </c>
      <c r="HG967">
        <f>IF($IZ967&gt;=17,INDEX($GO:$GO,$IY967+17),"")</f>
      </c>
      <c r="HH967">
        <f>IF($IZ967&gt;=18,INDEX($GO:$GO,$IY967+18),"")</f>
      </c>
      <c r="HI967">
        <f>IF($IZ967&gt;=19,INDEX($GO:$GO,$IY967+19),"")</f>
      </c>
      <c r="HJ967">
        <f>IF($IZ967&gt;=20,INDEX($GO:$GO,$IY967+20),"")</f>
      </c>
      <c r="HK967">
        <f>IF($IZ967&gt;=21,INDEX($GO:$GO,$IY967+21),"")</f>
      </c>
      <c r="HL967">
        <f>IF($IZ967&gt;=22,INDEX($GO:$GO,$IY967+22),"")</f>
      </c>
      <c r="HM967">
        <f>IF($IZ967&gt;=23,INDEX($GO:$GO,$IY967+23),"")</f>
      </c>
      <c r="HN967">
        <f>IF($IZ967&gt;=24,INDEX($GO:$GO,$IY967+24),"")</f>
      </c>
      <c r="HO967">
        <f>IF($IZ967&gt;=25,INDEX($GO:$GO,$IY967+25),"")</f>
      </c>
      <c r="HP967">
        <f>IF($IZ967&gt;=26,INDEX($GO:$GO,$IY967+26),"")</f>
      </c>
      <c r="HQ967">
        <f>IF($IZ967&gt;=27,INDEX($GO:$GO,$IY967+27),"")</f>
      </c>
      <c r="HR967">
        <f>IF($IZ967&gt;=28,INDEX($GO:$GO,$IY967+28),"")</f>
      </c>
      <c r="HS967">
        <f>IF($IZ967&gt;=29,INDEX($GO:$GO,$IY967+29),"")</f>
      </c>
      <c r="HT967">
        <f>IF($IZ967&gt;=30,INDEX($GO:$GO,$IY967+30),"")</f>
      </c>
      <c r="HU967">
        <f>IF($IZ967&gt;=31,INDEX($GO:$GO,$IY967+31),"")</f>
      </c>
      <c r="HV967">
        <f>IF($IZ967&gt;=32,INDEX($GO:$GO,$IY967+32),"")</f>
      </c>
      <c r="HW967">
        <f>IF($IZ967&gt;=33,INDEX($GO:$GO,$IY967+33),"")</f>
      </c>
      <c r="HX967">
        <f>IF($IZ967&gt;=34,INDEX($GO:$GO,$IY967+34),"")</f>
      </c>
      <c r="HY967">
        <f>IF($IZ967&gt;=35,INDEX($GO:$GO,$IY967+35),"")</f>
      </c>
      <c r="HZ967">
        <f>IF($IZ967&gt;=36,INDEX($GO:$GO,$IY967+36),"")</f>
      </c>
      <c r="IA967">
        <f>IF($IZ967&gt;=37,INDEX($GO:$GO,$IY967+37),"")</f>
      </c>
      <c r="IB967">
        <f>IF($IZ967&gt;=38,INDEX($GO:$GO,$IY967+38),"")</f>
      </c>
      <c r="IC967">
        <f>IF($IZ967&gt;=39,INDEX($GO:$GO,$IY967+39),"")</f>
      </c>
      <c r="ID967">
        <f>IF($IZ967&gt;=40,INDEX($GO:$GO,$IY967+40),"")</f>
      </c>
      <c r="IE967">
        <f>IF($IZ967&gt;=41,INDEX($GO:$GO,$IY967+41),"")</f>
      </c>
      <c r="IF967">
        <f>IF($IZ967&gt;=42,INDEX($GO:$GO,$IY967+42),"")</f>
      </c>
      <c r="IG967">
        <f>IF($IZ967&gt;=43,INDEX($GO:$GO,$IY967+43),"")</f>
      </c>
      <c r="IH967">
        <f>IF($IZ967&gt;=44,INDEX($GO:$GO,$IY967+44),"")</f>
      </c>
      <c r="II967">
        <f>IF($IZ967&gt;=45,INDEX($GO:$GO,$IY967+45),"")</f>
      </c>
      <c r="IJ967">
        <f>IF($IZ967&gt;=46,INDEX($GO:$GO,$IY967+46),"")</f>
      </c>
      <c r="IK967">
        <f>IF($IZ967&gt;=47,INDEX($GO:$GO,$IY967+47),"")</f>
      </c>
      <c r="IL967">
        <f>IF($IZ967&gt;=48,INDEX($GO:$GO,$IY967+48),"")</f>
      </c>
      <c r="IM967">
        <f>IF($IZ967&gt;=49,INDEX($GO:$GO,$IY967+49),"")</f>
      </c>
      <c r="IN967">
        <f>IF($IZ967&gt;=50,INDEX($GO:$GO,$IY967+50),"")</f>
      </c>
      <c r="IO967">
        <f>IF($IZ967&gt;=51,INDEX($GO:$GO,$IY967+51),"")</f>
      </c>
      <c r="IP967">
        <f>IF($IZ967&gt;=52,INDEX($GO:$GO,$IY967+52),"")</f>
      </c>
      <c r="IQ967">
        <f>IF($IZ967&gt;=53,INDEX($GO:$GO,$IY967+53),"")</f>
      </c>
      <c r="IR967">
        <f>IF($IZ967&gt;=54,INDEX($GO:$GO,$IY967+54),"")</f>
      </c>
      <c r="IS967">
        <f>IF($IZ967&gt;=55,INDEX($GO:$GO,$IY967+55),"")</f>
      </c>
      <c r="IT967">
        <f>IF($IZ967&gt;=56,INDEX($GO:$GO,$IY967+56),"")</f>
      </c>
      <c r="IU967">
        <f>IF($IZ967&gt;=57,INDEX($GO:$GO,$IY967+57),"")</f>
      </c>
      <c r="IV967">
        <f>IF($IZ967&gt;=58,INDEX($GO:$GO,$IY967+58),"")</f>
      </c>
      <c r="IW967">
        <f>IF($IZ967&gt;=59,INDEX($GO:$GO,$IY967+59),"")</f>
      </c>
      <c r="IX967">
        <f>IF($IZ967&gt;=60,INDEX($GO:$GO,$IY967+60),"")</f>
      </c>
      <c r="IY967">
        <f>IFERROR(MATCH($GN967,$GO$2:$GO$827,0)+1,0)</f>
      </c>
      <c r="IZ967">
        <f>IFERROR(INDEX($GP$2:$GP$827,MATCH($GN967,$GO$2:$GO$827,0)),0)</f>
      </c>
      <c r="JA967" t="s">
        <v>23</v>
      </c>
      <c r="JB967" t="s">
        <v>23</v>
      </c>
    </row>
    <row r="968" spans="1:262" x14ac:dyDescent="0.25">
      <c r="F968" s="1"/>
      <c r="G968" s="1"/>
      <c r="H968" s="1"/>
      <c r="I968" s="1"/>
      <c r="J968" s="1">
        <f>IFERROR(IF(FIND(" - ",$F968)&gt;0,MID($F968,FIND(" - ",$F968)+3,LEN($F968)),""),"")</f>
      </c>
      <c r="L968" s="1"/>
      <c r="N968" t="s">
        <v>23</v>
      </c>
      <c r="P968">
        <f>IF(OR($N968="",$O968=""),"",IFERROR($N968/$O968,0))</f>
      </c>
      <c r="Q968">
        <f>IF($N968="","",
IF($G968="","",
IF(ISNUMBER(SEARCH("exempt",LOWER($G968))),0,
$N968*(VALUE(SUBSTITUTE($G968,"%",""))/100))))</f>
      </c>
      <c r="W968">
        <f>IF($N968="","",
SUM($N968,$Q968,$U968,$R968,$T968)-
IF($V968="",0,VALUE($V968)))</f>
      </c>
      <c r="AE968" t="s">
        <v>2297</v>
      </c>
      <c r="AM968">
        <f>IFERROR(LEFT($F968,FIND(" - ",$F968)-1),$F968)</f>
      </c>
      <c r="AP968">
        <f>IF($CE968&gt;=1,INDEX($AN:$AN,$CD968+1),"")</f>
      </c>
      <c r="AQ968">
        <f>IF($CE968&gt;=2,INDEX($AN:$AN,$CD968+2),"")</f>
      </c>
      <c r="AR968">
        <f>IF($CE968&gt;=3,INDEX($AN:$AN,$CD968+3),"")</f>
      </c>
      <c r="AS968">
        <f>IF($CE968&gt;=4,INDEX($AN:$AN,$CD968+4),"")</f>
      </c>
      <c r="AT968">
        <f>IF($CE968&gt;=5,INDEX($AN:$AN,$CD968+5),"")</f>
      </c>
      <c r="AU968">
        <f>IF($CE968&gt;=6,INDEX($AN:$AN,$CD968+6),"")</f>
      </c>
      <c r="AV968">
        <f>IF($CE968&gt;=7,INDEX($AN:$AN,$CD968+7),"")</f>
      </c>
      <c r="AW968">
        <f>IF($CE968&gt;=8,INDEX($AN:$AN,$CD968+8),"")</f>
      </c>
      <c r="AX968">
        <f>IF($CE968&gt;=9,INDEX($AN:$AN,$CD968+9),"")</f>
      </c>
      <c r="AY968">
        <f>IF($CE968&gt;=10,INDEX($AN:$AN,$CD968+10),"")</f>
      </c>
      <c r="AZ968">
        <f>IF($CE968&gt;=11,INDEX($AN:$AN,$CD968+11),"")</f>
      </c>
      <c r="BA968">
        <f>IF($CE968&gt;=12,INDEX($AN:$AN,$CD968+12),"")</f>
      </c>
      <c r="BB968">
        <f>IF($CE968&gt;=13,INDEX($AN:$AN,$CD968+13),"")</f>
      </c>
      <c r="BC968">
        <f>IF($CE968&gt;=14,INDEX($AN:$AN,$CD968+14),"")</f>
      </c>
      <c r="BD968">
        <f>IF($CE968&gt;=15,INDEX($AN:$AN,$CD968+15),"")</f>
      </c>
      <c r="BE968">
        <f>IF($CE968&gt;=16,INDEX($AN:$AN,$CD968+16),"")</f>
      </c>
      <c r="BF968">
        <f>IF($CE968&gt;=17,INDEX($AN:$AN,$CD968+17),"")</f>
      </c>
      <c r="BG968">
        <f>IF($CE968&gt;=18,INDEX($AN:$AN,$CD968+18),"")</f>
      </c>
      <c r="BH968">
        <f>IF($CE968&gt;=19,INDEX($AN:$AN,$CD968+19),"")</f>
      </c>
      <c r="BI968">
        <f>IF($CE968&gt;=20,INDEX($AN:$AN,$CD968+20),"")</f>
      </c>
      <c r="BJ968">
        <f>IF($CE968&gt;=21,INDEX($AN:$AN,$CD968+21),"")</f>
      </c>
      <c r="BK968">
        <f>IF($CE968&gt;=22,INDEX($AN:$AN,$CD968+22),"")</f>
      </c>
      <c r="BL968">
        <f>IF($CE968&gt;=23,INDEX($AN:$AN,$CD968+23),"")</f>
      </c>
      <c r="BM968">
        <f>IF($CE968&gt;=24,INDEX($AN:$AN,$CD968+24),"")</f>
      </c>
      <c r="BN968">
        <f>IF($CE968&gt;=25,INDEX($AN:$AN,$CD968+25),"")</f>
      </c>
      <c r="BO968">
        <f>IF($CE968&gt;=26,INDEX($AN:$AN,$CD968+26),"")</f>
      </c>
      <c r="BP968">
        <f>IF($CE968&gt;=27,INDEX($AN:$AN,$CD968+27),"")</f>
      </c>
      <c r="BQ968">
        <f>IF($CE968&gt;=28,INDEX($AN:$AN,$CD968+28),"")</f>
      </c>
      <c r="BR968">
        <f>IF($CE968&gt;=29,INDEX($AN:$AN,$CD968+29),"")</f>
      </c>
      <c r="BS968">
        <f>IF($CE968&gt;=30,INDEX($AN:$AN,$CD968+30),"")</f>
      </c>
      <c r="BT968">
        <f>IF($CE968&gt;=31,INDEX($AN:$AN,$CD968+31),"")</f>
      </c>
      <c r="BU968">
        <f>IF($CE968&gt;=32,INDEX($AN:$AN,$CD968+32),"")</f>
      </c>
      <c r="BV968">
        <f>IF($CE968&gt;=33,INDEX($AN:$AN,$CD968+33),"")</f>
      </c>
      <c r="BW968">
        <f>IF($CE968&gt;=34,INDEX($AN:$AN,$CD968+34),"")</f>
      </c>
      <c r="BX968">
        <f>IF($CE968&gt;=35,INDEX($AN:$AN,$CD968+35),"")</f>
      </c>
      <c r="BY968">
        <f>IF($CE968&gt;=36,INDEX($AN:$AN,$CD968+36),"")</f>
      </c>
      <c r="BZ968">
        <f>IF($CE968&gt;=37,INDEX($AN:$AN,$CD968+37),"")</f>
      </c>
      <c r="CA968">
        <f>IF($CE968&gt;=38,INDEX($AN:$AN,$CD968+38),"")</f>
      </c>
      <c r="CB968">
        <f>IF($CE968&gt;=39,INDEX($AN:$AN,$CD968+39),"")</f>
      </c>
      <c r="CC968">
        <f>IF($CE968&gt;=40,INDEX($AN:$AN,$CD968+40),"")</f>
      </c>
      <c r="CD968">
        <f>IFERROR(MATCH($AM968,$AN$2:$AN$133,0)+1,0)</f>
      </c>
      <c r="CE968">
        <f>IFERROR(INDEX($AO$2:$AO$133,MATCH($AM968,$AN$2:$AN$133,0)),0)</f>
      </c>
      <c r="CF968">
        <f>IFERROR(LEFT($K968,FIND(" - ",$K968)-1),$K968)</f>
      </c>
      <c r="CG968" t="s">
        <v>108</v>
      </c>
      <c r="CI968">
        <f>IF($DD968&gt;=1,INDEX($CG:$CG,$DC968+1),"")</f>
      </c>
      <c r="CJ968">
        <f>IF($DD968&gt;=2,INDEX($CG:$CG,$DC968+2),"")</f>
      </c>
      <c r="CK968">
        <f>IF($DD968&gt;=3,INDEX($CG:$CG,$DC968+3),"")</f>
      </c>
      <c r="CL968">
        <f>IF($DD968&gt;=4,INDEX($CG:$CG,$DC968+4),"")</f>
      </c>
      <c r="CM968">
        <f>IF($DD968&gt;=5,INDEX($CG:$CG,$DC968+5),"")</f>
      </c>
      <c r="CN968">
        <f>IF($DD968&gt;=6,INDEX($CG:$CG,$DC968+6),"")</f>
      </c>
      <c r="CO968">
        <f>IF($DD968&gt;=7,INDEX($CG:$CG,$DC968+7),"")</f>
      </c>
      <c r="CP968">
        <f>IF($DD968&gt;=8,INDEX($CG:$CG,$DC968+8),"")</f>
      </c>
      <c r="CQ968">
        <f>IF($DD968&gt;=9,INDEX($CG:$CG,$DC968+9),"")</f>
      </c>
      <c r="CR968">
        <f>IF($DD968&gt;=10,INDEX($CG:$CG,$DC968+10),"")</f>
      </c>
      <c r="CS968">
        <f>IF($DD968&gt;=11,INDEX($CG:$CG,$DC968+11),"")</f>
      </c>
      <c r="CT968">
        <f>IF($DD968&gt;=12,INDEX($CG:$CG,$DC968+12),"")</f>
      </c>
      <c r="CU968">
        <f>IF($DD968&gt;=13,INDEX($CG:$CG,$DC968+13),"")</f>
      </c>
      <c r="CV968">
        <f>IF($DD968&gt;=14,INDEX($CG:$CG,$DC968+14),"")</f>
      </c>
      <c r="CW968">
        <f>IF($DD968&gt;=15,INDEX($CG:$CG,$DC968+15),"")</f>
      </c>
      <c r="CX968">
        <f>IF($DD968&gt;=16,INDEX($CG:$CG,$DC968+16),"")</f>
      </c>
      <c r="CY968">
        <f>IF($DD968&gt;=17,INDEX($CG:$CG,$DC968+17),"")</f>
      </c>
      <c r="CZ968">
        <f>IF($DD968&gt;=18,INDEX($CG:$CG,$DC968+18),"")</f>
      </c>
      <c r="DA968">
        <f>IF($DD968&gt;=19,INDEX($CG:$CG,$DC968+19),"")</f>
      </c>
      <c r="DB968">
        <f>IF($DD968&gt;=20,INDEX($CG:$CG,$DC968+20),"")</f>
      </c>
      <c r="DC968">
        <f>IFERROR(MATCH($CF968,$CG$2:$CG$1558,0)+1,0)</f>
      </c>
      <c r="DD968">
        <f>IFERROR(INDEX($CH$2:$CH$1558,MATCH($CF968,$CG$2:$CG$1558,0)),0)</f>
      </c>
      <c r="DE968">
        <f>IFERROR(INDEX($AL:$AL,MATCH($G968,$AK:$AK,0))&amp;"","")</f>
      </c>
      <c r="DI968">
        <f>IF($GL968&gt;=1,INDEX($DF:$DF,$GK968+1),"")</f>
      </c>
      <c r="DJ968">
        <f>IF($GL968&gt;=2,INDEX($DF:$DF,$GK968+2),"")</f>
      </c>
      <c r="DK968">
        <f>IF($GL968&gt;=3,INDEX($DF:$DF,$GK968+3),"")</f>
      </c>
      <c r="DL968">
        <f>IF($GL968&gt;=4,INDEX($DF:$DF,$GK968+4),"")</f>
      </c>
      <c r="DM968">
        <f>IF($GL968&gt;=5,INDEX($DF:$DF,$GK968+5),"")</f>
      </c>
      <c r="DN968">
        <f>IF($GL968&gt;=6,INDEX($DF:$DF,$GK968+6),"")</f>
      </c>
      <c r="DO968">
        <f>IF($GL968&gt;=7,INDEX($DF:$DF,$GK968+7),"")</f>
      </c>
      <c r="DP968">
        <f>IF($GL968&gt;=8,INDEX($DF:$DF,$GK968+8),"")</f>
      </c>
      <c r="DQ968">
        <f>IF($GL968&gt;=9,INDEX($DF:$DF,$GK968+9),"")</f>
      </c>
      <c r="DR968">
        <f>IF($GL968&gt;=10,INDEX($DF:$DF,$GK968+10),"")</f>
      </c>
      <c r="DS968">
        <f>IF($GL968&gt;=11,INDEX($DF:$DF,$GK968+11),"")</f>
      </c>
      <c r="DT968">
        <f>IF($GL968&gt;=12,INDEX($DF:$DF,$GK968+12),"")</f>
      </c>
      <c r="DU968">
        <f>IF($GL968&gt;=13,INDEX($DF:$DF,$GK968+13),"")</f>
      </c>
      <c r="DV968">
        <f>IF($GL968&gt;=14,INDEX($DF:$DF,$GK968+14),"")</f>
      </c>
      <c r="DW968">
        <f>IF($GL968&gt;=15,INDEX($DF:$DF,$GK968+15),"")</f>
      </c>
      <c r="DX968">
        <f>IF($GL968&gt;=16,INDEX($DF:$DF,$GK968+16),"")</f>
      </c>
      <c r="DY968">
        <f>IF($GL968&gt;=17,INDEX($DF:$DF,$GK968+17),"")</f>
      </c>
      <c r="DZ968">
        <f>IF($GL968&gt;=18,INDEX($DF:$DF,$GK968+18),"")</f>
      </c>
      <c r="EA968">
        <f>IF($GL968&gt;=19,INDEX($DF:$DF,$GK968+19),"")</f>
      </c>
      <c r="EB968">
        <f>IF($GL968&gt;=20,INDEX($DF:$DF,$GK968+20),"")</f>
      </c>
      <c r="EC968">
        <f>IF($GL968&gt;=21,INDEX($DF:$DF,$GK968+21),"")</f>
      </c>
      <c r="ED968">
        <f>IF($GL968&gt;=22,INDEX($DF:$DF,$GK968+22),"")</f>
      </c>
      <c r="EE968">
        <f>IF($GL968&gt;=23,INDEX($DF:$DF,$GK968+23),"")</f>
      </c>
      <c r="EF968">
        <f>IF($GL968&gt;=24,INDEX($DF:$DF,$GK968+24),"")</f>
      </c>
      <c r="EG968">
        <f>IF($GL968&gt;=25,INDEX($DF:$DF,$GK968+25),"")</f>
      </c>
      <c r="EH968">
        <f>IF($GL968&gt;=26,INDEX($DF:$DF,$GK968+26),"")</f>
      </c>
      <c r="EI968">
        <f>IF($GL968&gt;=27,INDEX($DF:$DF,$GK968+27),"")</f>
      </c>
      <c r="EJ968">
        <f>IF($GL968&gt;=28,INDEX($DF:$DF,$GK968+28),"")</f>
      </c>
      <c r="EK968">
        <f>IF($GL968&gt;=29,INDEX($DF:$DF,$GK968+29),"")</f>
      </c>
      <c r="EL968">
        <f>IF($GL968&gt;=30,INDEX($DF:$DF,$GK968+30),"")</f>
      </c>
      <c r="EM968">
        <f>IF($GL968&gt;=31,INDEX($DF:$DF,$GK968+31),"")</f>
      </c>
      <c r="EN968">
        <f>IF($GL968&gt;=32,INDEX($DF:$DF,$GK968+32),"")</f>
      </c>
      <c r="EO968">
        <f>IF($GL968&gt;=33,INDEX($DF:$DF,$GK968+33),"")</f>
      </c>
      <c r="EP968">
        <f>IF($GL968&gt;=34,INDEX($DF:$DF,$GK968+34),"")</f>
      </c>
      <c r="EQ968">
        <f>IF($GL968&gt;=35,INDEX($DF:$DF,$GK968+35),"")</f>
      </c>
      <c r="ER968">
        <f>IF($GL968&gt;=36,INDEX($DF:$DF,$GK968+36),"")</f>
      </c>
      <c r="ES968">
        <f>IF($GL968&gt;=37,INDEX($DF:$DF,$GK968+37),"")</f>
      </c>
      <c r="ET968">
        <f>IF($GL968&gt;=38,INDEX($DF:$DF,$GK968+38),"")</f>
      </c>
      <c r="EU968">
        <f>IF($GL968&gt;=39,INDEX($DF:$DF,$GK968+39),"")</f>
      </c>
      <c r="EV968">
        <f>IF($GL968&gt;=40,INDEX($DF:$DF,$GK968+40),"")</f>
      </c>
      <c r="EW968">
        <f>IF($GL968&gt;=1,INDEX($DG:$DG,$GK968+1),"")</f>
      </c>
      <c r="EX968">
        <f>IF($GL968&gt;=2,INDEX($DG:$DG,$GK968+2),"")</f>
      </c>
      <c r="EY968">
        <f>IF($GL968&gt;=3,INDEX($DG:$DG,$GK968+3),"")</f>
      </c>
      <c r="EZ968">
        <f>IF($GL968&gt;=4,INDEX($DG:$DG,$GK968+4),"")</f>
      </c>
      <c r="FA968">
        <f>IF($GL968&gt;=5,INDEX($DG:$DG,$GK968+5),"")</f>
      </c>
      <c r="FB968">
        <f>IF($GL968&gt;=6,INDEX($DG:$DG,$GK968+6),"")</f>
      </c>
      <c r="FC968">
        <f>IF($GL968&gt;=7,INDEX($DG:$DG,$GK968+7),"")</f>
      </c>
      <c r="FD968">
        <f>IF($GL968&gt;=8,INDEX($DG:$DG,$GK968+8),"")</f>
      </c>
      <c r="FE968">
        <f>IF($GL968&gt;=9,INDEX($DG:$DG,$GK968+9),"")</f>
      </c>
      <c r="FF968">
        <f>IF($GL968&gt;=10,INDEX($DG:$DG,$GK968+10),"")</f>
      </c>
      <c r="FG968">
        <f>IF($GL968&gt;=11,INDEX($DG:$DG,$GK968+11),"")</f>
      </c>
      <c r="FH968">
        <f>IF($GL968&gt;=12,INDEX($DG:$DG,$GK968+12),"")</f>
      </c>
      <c r="FI968">
        <f>IF($GL968&gt;=13,INDEX($DG:$DG,$GK968+13),"")</f>
      </c>
      <c r="FJ968">
        <f>IF($GL968&gt;=14,INDEX($DG:$DG,$GK968+14),"")</f>
      </c>
      <c r="FK968">
        <f>IF($GL968&gt;=15,INDEX($DG:$DG,$GK968+15),"")</f>
      </c>
      <c r="FL968">
        <f>IF($GL968&gt;=16,INDEX($DG:$DG,$GK968+16),"")</f>
      </c>
      <c r="FM968">
        <f>IF($GL968&gt;=17,INDEX($DG:$DG,$GK968+17),"")</f>
      </c>
      <c r="FN968">
        <f>IF($GL968&gt;=18,INDEX($DG:$DG,$GK968+18),"")</f>
      </c>
      <c r="FO968">
        <f>IF($GL968&gt;=19,INDEX($DG:$DG,$GK968+19),"")</f>
      </c>
      <c r="FP968">
        <f>IF($GL968&gt;=20,INDEX($DG:$DG,$GK968+20),"")</f>
      </c>
      <c r="FQ968">
        <f>IF($GL968&gt;=21,INDEX($DG:$DG,$GK968+21),"")</f>
      </c>
      <c r="FR968">
        <f>IF($GL968&gt;=22,INDEX($DG:$DG,$GK968+22),"")</f>
      </c>
      <c r="FS968">
        <f>IF($GL968&gt;=23,INDEX($DG:$DG,$GK968+23),"")</f>
      </c>
      <c r="FT968">
        <f>IF($GL968&gt;=24,INDEX($DG:$DG,$GK968+24),"")</f>
      </c>
      <c r="FU968">
        <f>IF($GL968&gt;=25,INDEX($DG:$DG,$GK968+25),"")</f>
      </c>
      <c r="FV968">
        <f>IF($GL968&gt;=26,INDEX($DG:$DG,$GK968+26),"")</f>
      </c>
      <c r="FW968">
        <f>IF($GL968&gt;=27,INDEX($DG:$DG,$GK968+27),"")</f>
      </c>
      <c r="FX968">
        <f>IF($GL968&gt;=28,INDEX($DG:$DG,$GK968+28),"")</f>
      </c>
      <c r="FY968">
        <f>IF($GL968&gt;=29,INDEX($DG:$DG,$GK968+29),"")</f>
      </c>
      <c r="FZ968">
        <f>IF($GL968&gt;=30,INDEX($DG:$DG,$GK968+30),"")</f>
      </c>
      <c r="GA968">
        <f>IF($GL968&gt;=31,INDEX($DG:$DG,$GK968+31),"")</f>
      </c>
      <c r="GB968">
        <f>IF($GL968&gt;=32,INDEX($DG:$DG,$GK968+32),"")</f>
      </c>
      <c r="GC968">
        <f>IF($GL968&gt;=33,INDEX($DG:$DG,$GK968+33),"")</f>
      </c>
      <c r="GD968">
        <f>IF($GL968&gt;=34,INDEX($DG:$DG,$GK968+34),"")</f>
      </c>
      <c r="GE968">
        <f>IF($GL968&gt;=35,INDEX($DG:$DG,$GK968+35),"")</f>
      </c>
      <c r="GF968">
        <f>IF($GL968&gt;=36,INDEX($DG:$DG,$GK968+36),"")</f>
      </c>
      <c r="GG968">
        <f>IF($GL968&gt;=37,INDEX($DG:$DG,$GK968+37),"")</f>
      </c>
      <c r="GH968">
        <f>IF($GL968&gt;=38,INDEX($DG:$DG,$GK968+38),"")</f>
      </c>
      <c r="GI968">
        <f>IF($GL968&gt;=39,INDEX($DG:$DG,$GK968+39),"")</f>
      </c>
      <c r="GJ968">
        <f>IF($GL968&gt;=40,INDEX($DG:$DG,$GK968+40),"")</f>
      </c>
      <c r="GK968">
        <f>IFERROR(MATCH($DE968,$DF$2:$DF$166,0)+1,0)</f>
      </c>
      <c r="GL968">
        <f>IFERROR(INDEX($DH$2:$DH$166,MATCH($DE968,$DF$2:$DF$166,0)),0)</f>
      </c>
      <c r="GM968">
        <f>IFERROR(MATCH($H968,$DI$968:$EV$968,0),0)</f>
      </c>
      <c r="GN968">
        <f>IF($GM968&gt;0,INDEX($EW$968:$GJ$968,$GM968),"")</f>
      </c>
      <c r="GQ968">
        <f>IF($IZ968&gt;=1,INDEX($GO:$GO,$IY968+1),"")</f>
      </c>
      <c r="GR968">
        <f>IF($IZ968&gt;=2,INDEX($GO:$GO,$IY968+2),"")</f>
      </c>
      <c r="GS968">
        <f>IF($IZ968&gt;=3,INDEX($GO:$GO,$IY968+3),"")</f>
      </c>
      <c r="GT968">
        <f>IF($IZ968&gt;=4,INDEX($GO:$GO,$IY968+4),"")</f>
      </c>
      <c r="GU968">
        <f>IF($IZ968&gt;=5,INDEX($GO:$GO,$IY968+5),"")</f>
      </c>
      <c r="GV968">
        <f>IF($IZ968&gt;=6,INDEX($GO:$GO,$IY968+6),"")</f>
      </c>
      <c r="GW968">
        <f>IF($IZ968&gt;=7,INDEX($GO:$GO,$IY968+7),"")</f>
      </c>
      <c r="GX968">
        <f>IF($IZ968&gt;=8,INDEX($GO:$GO,$IY968+8),"")</f>
      </c>
      <c r="GY968">
        <f>IF($IZ968&gt;=9,INDEX($GO:$GO,$IY968+9),"")</f>
      </c>
      <c r="GZ968">
        <f>IF($IZ968&gt;=10,INDEX($GO:$GO,$IY968+10),"")</f>
      </c>
      <c r="HA968">
        <f>IF($IZ968&gt;=11,INDEX($GO:$GO,$IY968+11),"")</f>
      </c>
      <c r="HB968">
        <f>IF($IZ968&gt;=12,INDEX($GO:$GO,$IY968+12),"")</f>
      </c>
      <c r="HC968">
        <f>IF($IZ968&gt;=13,INDEX($GO:$GO,$IY968+13),"")</f>
      </c>
      <c r="HD968">
        <f>IF($IZ968&gt;=14,INDEX($GO:$GO,$IY968+14),"")</f>
      </c>
      <c r="HE968">
        <f>IF($IZ968&gt;=15,INDEX($GO:$GO,$IY968+15),"")</f>
      </c>
      <c r="HF968">
        <f>IF($IZ968&gt;=16,INDEX($GO:$GO,$IY968+16),"")</f>
      </c>
      <c r="HG968">
        <f>IF($IZ968&gt;=17,INDEX($GO:$GO,$IY968+17),"")</f>
      </c>
      <c r="HH968">
        <f>IF($IZ968&gt;=18,INDEX($GO:$GO,$IY968+18),"")</f>
      </c>
      <c r="HI968">
        <f>IF($IZ968&gt;=19,INDEX($GO:$GO,$IY968+19),"")</f>
      </c>
      <c r="HJ968">
        <f>IF($IZ968&gt;=20,INDEX($GO:$GO,$IY968+20),"")</f>
      </c>
      <c r="HK968">
        <f>IF($IZ968&gt;=21,INDEX($GO:$GO,$IY968+21),"")</f>
      </c>
      <c r="HL968">
        <f>IF($IZ968&gt;=22,INDEX($GO:$GO,$IY968+22),"")</f>
      </c>
      <c r="HM968">
        <f>IF($IZ968&gt;=23,INDEX($GO:$GO,$IY968+23),"")</f>
      </c>
      <c r="HN968">
        <f>IF($IZ968&gt;=24,INDEX($GO:$GO,$IY968+24),"")</f>
      </c>
      <c r="HO968">
        <f>IF($IZ968&gt;=25,INDEX($GO:$GO,$IY968+25),"")</f>
      </c>
      <c r="HP968">
        <f>IF($IZ968&gt;=26,INDEX($GO:$GO,$IY968+26),"")</f>
      </c>
      <c r="HQ968">
        <f>IF($IZ968&gt;=27,INDEX($GO:$GO,$IY968+27),"")</f>
      </c>
      <c r="HR968">
        <f>IF($IZ968&gt;=28,INDEX($GO:$GO,$IY968+28),"")</f>
      </c>
      <c r="HS968">
        <f>IF($IZ968&gt;=29,INDEX($GO:$GO,$IY968+29),"")</f>
      </c>
      <c r="HT968">
        <f>IF($IZ968&gt;=30,INDEX($GO:$GO,$IY968+30),"")</f>
      </c>
      <c r="HU968">
        <f>IF($IZ968&gt;=31,INDEX($GO:$GO,$IY968+31),"")</f>
      </c>
      <c r="HV968">
        <f>IF($IZ968&gt;=32,INDEX($GO:$GO,$IY968+32),"")</f>
      </c>
      <c r="HW968">
        <f>IF($IZ968&gt;=33,INDEX($GO:$GO,$IY968+33),"")</f>
      </c>
      <c r="HX968">
        <f>IF($IZ968&gt;=34,INDEX($GO:$GO,$IY968+34),"")</f>
      </c>
      <c r="HY968">
        <f>IF($IZ968&gt;=35,INDEX($GO:$GO,$IY968+35),"")</f>
      </c>
      <c r="HZ968">
        <f>IF($IZ968&gt;=36,INDEX($GO:$GO,$IY968+36),"")</f>
      </c>
      <c r="IA968">
        <f>IF($IZ968&gt;=37,INDEX($GO:$GO,$IY968+37),"")</f>
      </c>
      <c r="IB968">
        <f>IF($IZ968&gt;=38,INDEX($GO:$GO,$IY968+38),"")</f>
      </c>
      <c r="IC968">
        <f>IF($IZ968&gt;=39,INDEX($GO:$GO,$IY968+39),"")</f>
      </c>
      <c r="ID968">
        <f>IF($IZ968&gt;=40,INDEX($GO:$GO,$IY968+40),"")</f>
      </c>
      <c r="IE968">
        <f>IF($IZ968&gt;=41,INDEX($GO:$GO,$IY968+41),"")</f>
      </c>
      <c r="IF968">
        <f>IF($IZ968&gt;=42,INDEX($GO:$GO,$IY968+42),"")</f>
      </c>
      <c r="IG968">
        <f>IF($IZ968&gt;=43,INDEX($GO:$GO,$IY968+43),"")</f>
      </c>
      <c r="IH968">
        <f>IF($IZ968&gt;=44,INDEX($GO:$GO,$IY968+44),"")</f>
      </c>
      <c r="II968">
        <f>IF($IZ968&gt;=45,INDEX($GO:$GO,$IY968+45),"")</f>
      </c>
      <c r="IJ968">
        <f>IF($IZ968&gt;=46,INDEX($GO:$GO,$IY968+46),"")</f>
      </c>
      <c r="IK968">
        <f>IF($IZ968&gt;=47,INDEX($GO:$GO,$IY968+47),"")</f>
      </c>
      <c r="IL968">
        <f>IF($IZ968&gt;=48,INDEX($GO:$GO,$IY968+48),"")</f>
      </c>
      <c r="IM968">
        <f>IF($IZ968&gt;=49,INDEX($GO:$GO,$IY968+49),"")</f>
      </c>
      <c r="IN968">
        <f>IF($IZ968&gt;=50,INDEX($GO:$GO,$IY968+50),"")</f>
      </c>
      <c r="IO968">
        <f>IF($IZ968&gt;=51,INDEX($GO:$GO,$IY968+51),"")</f>
      </c>
      <c r="IP968">
        <f>IF($IZ968&gt;=52,INDEX($GO:$GO,$IY968+52),"")</f>
      </c>
      <c r="IQ968">
        <f>IF($IZ968&gt;=53,INDEX($GO:$GO,$IY968+53),"")</f>
      </c>
      <c r="IR968">
        <f>IF($IZ968&gt;=54,INDEX($GO:$GO,$IY968+54),"")</f>
      </c>
      <c r="IS968">
        <f>IF($IZ968&gt;=55,INDEX($GO:$GO,$IY968+55),"")</f>
      </c>
      <c r="IT968">
        <f>IF($IZ968&gt;=56,INDEX($GO:$GO,$IY968+56),"")</f>
      </c>
      <c r="IU968">
        <f>IF($IZ968&gt;=57,INDEX($GO:$GO,$IY968+57),"")</f>
      </c>
      <c r="IV968">
        <f>IF($IZ968&gt;=58,INDEX($GO:$GO,$IY968+58),"")</f>
      </c>
      <c r="IW968">
        <f>IF($IZ968&gt;=59,INDEX($GO:$GO,$IY968+59),"")</f>
      </c>
      <c r="IX968">
        <f>IF($IZ968&gt;=60,INDEX($GO:$GO,$IY968+60),"")</f>
      </c>
      <c r="IY968">
        <f>IFERROR(MATCH($GN968,$GO$2:$GO$827,0)+1,0)</f>
      </c>
      <c r="IZ968">
        <f>IFERROR(INDEX($GP$2:$GP$827,MATCH($GN968,$GO$2:$GO$827,0)),0)</f>
      </c>
      <c r="JA968" t="s">
        <v>23</v>
      </c>
      <c r="JB968" t="s">
        <v>23</v>
      </c>
    </row>
    <row r="969" spans="1:262" x14ac:dyDescent="0.25">
      <c r="F969" s="1"/>
      <c r="G969" s="1"/>
      <c r="H969" s="1"/>
      <c r="I969" s="1"/>
      <c r="J969" s="1">
        <f>IFERROR(IF(FIND(" - ",$F969)&gt;0,MID($F969,FIND(" - ",$F969)+3,LEN($F969)),""),"")</f>
      </c>
      <c r="L969" s="1"/>
      <c r="N969" t="s">
        <v>23</v>
      </c>
      <c r="P969">
        <f>IF(OR($N969="",$O969=""),"",IFERROR($N969/$O969,0))</f>
      </c>
      <c r="Q969">
        <f>IF($N969="","",
IF($G969="","",
IF(ISNUMBER(SEARCH("exempt",LOWER($G969))),0,
$N969*(VALUE(SUBSTITUTE($G969,"%",""))/100))))</f>
      </c>
      <c r="W969">
        <f>IF($N969="","",
SUM($N969,$Q969,$U969,$R969,$T969)-
IF($V969="",0,VALUE($V969)))</f>
      </c>
      <c r="AE969" t="s">
        <v>2298</v>
      </c>
      <c r="AM969">
        <f>IFERROR(LEFT($F969,FIND(" - ",$F969)-1),$F969)</f>
      </c>
      <c r="AP969">
        <f>IF($CE969&gt;=1,INDEX($AN:$AN,$CD969+1),"")</f>
      </c>
      <c r="AQ969">
        <f>IF($CE969&gt;=2,INDEX($AN:$AN,$CD969+2),"")</f>
      </c>
      <c r="AR969">
        <f>IF($CE969&gt;=3,INDEX($AN:$AN,$CD969+3),"")</f>
      </c>
      <c r="AS969">
        <f>IF($CE969&gt;=4,INDEX($AN:$AN,$CD969+4),"")</f>
      </c>
      <c r="AT969">
        <f>IF($CE969&gt;=5,INDEX($AN:$AN,$CD969+5),"")</f>
      </c>
      <c r="AU969">
        <f>IF($CE969&gt;=6,INDEX($AN:$AN,$CD969+6),"")</f>
      </c>
      <c r="AV969">
        <f>IF($CE969&gt;=7,INDEX($AN:$AN,$CD969+7),"")</f>
      </c>
      <c r="AW969">
        <f>IF($CE969&gt;=8,INDEX($AN:$AN,$CD969+8),"")</f>
      </c>
      <c r="AX969">
        <f>IF($CE969&gt;=9,INDEX($AN:$AN,$CD969+9),"")</f>
      </c>
      <c r="AY969">
        <f>IF($CE969&gt;=10,INDEX($AN:$AN,$CD969+10),"")</f>
      </c>
      <c r="AZ969">
        <f>IF($CE969&gt;=11,INDEX($AN:$AN,$CD969+11),"")</f>
      </c>
      <c r="BA969">
        <f>IF($CE969&gt;=12,INDEX($AN:$AN,$CD969+12),"")</f>
      </c>
      <c r="BB969">
        <f>IF($CE969&gt;=13,INDEX($AN:$AN,$CD969+13),"")</f>
      </c>
      <c r="BC969">
        <f>IF($CE969&gt;=14,INDEX($AN:$AN,$CD969+14),"")</f>
      </c>
      <c r="BD969">
        <f>IF($CE969&gt;=15,INDEX($AN:$AN,$CD969+15),"")</f>
      </c>
      <c r="BE969">
        <f>IF($CE969&gt;=16,INDEX($AN:$AN,$CD969+16),"")</f>
      </c>
      <c r="BF969">
        <f>IF($CE969&gt;=17,INDEX($AN:$AN,$CD969+17),"")</f>
      </c>
      <c r="BG969">
        <f>IF($CE969&gt;=18,INDEX($AN:$AN,$CD969+18),"")</f>
      </c>
      <c r="BH969">
        <f>IF($CE969&gt;=19,INDEX($AN:$AN,$CD969+19),"")</f>
      </c>
      <c r="BI969">
        <f>IF($CE969&gt;=20,INDEX($AN:$AN,$CD969+20),"")</f>
      </c>
      <c r="BJ969">
        <f>IF($CE969&gt;=21,INDEX($AN:$AN,$CD969+21),"")</f>
      </c>
      <c r="BK969">
        <f>IF($CE969&gt;=22,INDEX($AN:$AN,$CD969+22),"")</f>
      </c>
      <c r="BL969">
        <f>IF($CE969&gt;=23,INDEX($AN:$AN,$CD969+23),"")</f>
      </c>
      <c r="BM969">
        <f>IF($CE969&gt;=24,INDEX($AN:$AN,$CD969+24),"")</f>
      </c>
      <c r="BN969">
        <f>IF($CE969&gt;=25,INDEX($AN:$AN,$CD969+25),"")</f>
      </c>
      <c r="BO969">
        <f>IF($CE969&gt;=26,INDEX($AN:$AN,$CD969+26),"")</f>
      </c>
      <c r="BP969">
        <f>IF($CE969&gt;=27,INDEX($AN:$AN,$CD969+27),"")</f>
      </c>
      <c r="BQ969">
        <f>IF($CE969&gt;=28,INDEX($AN:$AN,$CD969+28),"")</f>
      </c>
      <c r="BR969">
        <f>IF($CE969&gt;=29,INDEX($AN:$AN,$CD969+29),"")</f>
      </c>
      <c r="BS969">
        <f>IF($CE969&gt;=30,INDEX($AN:$AN,$CD969+30),"")</f>
      </c>
      <c r="BT969">
        <f>IF($CE969&gt;=31,INDEX($AN:$AN,$CD969+31),"")</f>
      </c>
      <c r="BU969">
        <f>IF($CE969&gt;=32,INDEX($AN:$AN,$CD969+32),"")</f>
      </c>
      <c r="BV969">
        <f>IF($CE969&gt;=33,INDEX($AN:$AN,$CD969+33),"")</f>
      </c>
      <c r="BW969">
        <f>IF($CE969&gt;=34,INDEX($AN:$AN,$CD969+34),"")</f>
      </c>
      <c r="BX969">
        <f>IF($CE969&gt;=35,INDEX($AN:$AN,$CD969+35),"")</f>
      </c>
      <c r="BY969">
        <f>IF($CE969&gt;=36,INDEX($AN:$AN,$CD969+36),"")</f>
      </c>
      <c r="BZ969">
        <f>IF($CE969&gt;=37,INDEX($AN:$AN,$CD969+37),"")</f>
      </c>
      <c r="CA969">
        <f>IF($CE969&gt;=38,INDEX($AN:$AN,$CD969+38),"")</f>
      </c>
      <c r="CB969">
        <f>IF($CE969&gt;=39,INDEX($AN:$AN,$CD969+39),"")</f>
      </c>
      <c r="CC969">
        <f>IF($CE969&gt;=40,INDEX($AN:$AN,$CD969+40),"")</f>
      </c>
      <c r="CD969">
        <f>IFERROR(MATCH($AM969,$AN$2:$AN$133,0)+1,0)</f>
      </c>
      <c r="CE969">
        <f>IFERROR(INDEX($AO$2:$AO$133,MATCH($AM969,$AN$2:$AN$133,0)),0)</f>
      </c>
      <c r="CF969">
        <f>IFERROR(LEFT($K969,FIND(" - ",$K969)-1),$K969)</f>
      </c>
      <c r="CG969" t="s">
        <v>2299</v>
      </c>
      <c r="CH969">
        <v>2</v>
      </c>
      <c r="CI969">
        <f>IF($DD969&gt;=1,INDEX($CG:$CG,$DC969+1),"")</f>
      </c>
      <c r="CJ969">
        <f>IF($DD969&gt;=2,INDEX($CG:$CG,$DC969+2),"")</f>
      </c>
      <c r="CK969">
        <f>IF($DD969&gt;=3,INDEX($CG:$CG,$DC969+3),"")</f>
      </c>
      <c r="CL969">
        <f>IF($DD969&gt;=4,INDEX($CG:$CG,$DC969+4),"")</f>
      </c>
      <c r="CM969">
        <f>IF($DD969&gt;=5,INDEX($CG:$CG,$DC969+5),"")</f>
      </c>
      <c r="CN969">
        <f>IF($DD969&gt;=6,INDEX($CG:$CG,$DC969+6),"")</f>
      </c>
      <c r="CO969">
        <f>IF($DD969&gt;=7,INDEX($CG:$CG,$DC969+7),"")</f>
      </c>
      <c r="CP969">
        <f>IF($DD969&gt;=8,INDEX($CG:$CG,$DC969+8),"")</f>
      </c>
      <c r="CQ969">
        <f>IF($DD969&gt;=9,INDEX($CG:$CG,$DC969+9),"")</f>
      </c>
      <c r="CR969">
        <f>IF($DD969&gt;=10,INDEX($CG:$CG,$DC969+10),"")</f>
      </c>
      <c r="CS969">
        <f>IF($DD969&gt;=11,INDEX($CG:$CG,$DC969+11),"")</f>
      </c>
      <c r="CT969">
        <f>IF($DD969&gt;=12,INDEX($CG:$CG,$DC969+12),"")</f>
      </c>
      <c r="CU969">
        <f>IF($DD969&gt;=13,INDEX($CG:$CG,$DC969+13),"")</f>
      </c>
      <c r="CV969">
        <f>IF($DD969&gt;=14,INDEX($CG:$CG,$DC969+14),"")</f>
      </c>
      <c r="CW969">
        <f>IF($DD969&gt;=15,INDEX($CG:$CG,$DC969+15),"")</f>
      </c>
      <c r="CX969">
        <f>IF($DD969&gt;=16,INDEX($CG:$CG,$DC969+16),"")</f>
      </c>
      <c r="CY969">
        <f>IF($DD969&gt;=17,INDEX($CG:$CG,$DC969+17),"")</f>
      </c>
      <c r="CZ969">
        <f>IF($DD969&gt;=18,INDEX($CG:$CG,$DC969+18),"")</f>
      </c>
      <c r="DA969">
        <f>IF($DD969&gt;=19,INDEX($CG:$CG,$DC969+19),"")</f>
      </c>
      <c r="DB969">
        <f>IF($DD969&gt;=20,INDEX($CG:$CG,$DC969+20),"")</f>
      </c>
      <c r="DC969">
        <f>IFERROR(MATCH($CF969,$CG$2:$CG$1558,0)+1,0)</f>
      </c>
      <c r="DD969">
        <f>IFERROR(INDEX($CH$2:$CH$1558,MATCH($CF969,$CG$2:$CG$1558,0)),0)</f>
      </c>
      <c r="DE969">
        <f>IFERROR(INDEX($AL:$AL,MATCH($G969,$AK:$AK,0))&amp;"","")</f>
      </c>
      <c r="DI969">
        <f>IF($GL969&gt;=1,INDEX($DF:$DF,$GK969+1),"")</f>
      </c>
      <c r="DJ969">
        <f>IF($GL969&gt;=2,INDEX($DF:$DF,$GK969+2),"")</f>
      </c>
      <c r="DK969">
        <f>IF($GL969&gt;=3,INDEX($DF:$DF,$GK969+3),"")</f>
      </c>
      <c r="DL969">
        <f>IF($GL969&gt;=4,INDEX($DF:$DF,$GK969+4),"")</f>
      </c>
      <c r="DM969">
        <f>IF($GL969&gt;=5,INDEX($DF:$DF,$GK969+5),"")</f>
      </c>
      <c r="DN969">
        <f>IF($GL969&gt;=6,INDEX($DF:$DF,$GK969+6),"")</f>
      </c>
      <c r="DO969">
        <f>IF($GL969&gt;=7,INDEX($DF:$DF,$GK969+7),"")</f>
      </c>
      <c r="DP969">
        <f>IF($GL969&gt;=8,INDEX($DF:$DF,$GK969+8),"")</f>
      </c>
      <c r="DQ969">
        <f>IF($GL969&gt;=9,INDEX($DF:$DF,$GK969+9),"")</f>
      </c>
      <c r="DR969">
        <f>IF($GL969&gt;=10,INDEX($DF:$DF,$GK969+10),"")</f>
      </c>
      <c r="DS969">
        <f>IF($GL969&gt;=11,INDEX($DF:$DF,$GK969+11),"")</f>
      </c>
      <c r="DT969">
        <f>IF($GL969&gt;=12,INDEX($DF:$DF,$GK969+12),"")</f>
      </c>
      <c r="DU969">
        <f>IF($GL969&gt;=13,INDEX($DF:$DF,$GK969+13),"")</f>
      </c>
      <c r="DV969">
        <f>IF($GL969&gt;=14,INDEX($DF:$DF,$GK969+14),"")</f>
      </c>
      <c r="DW969">
        <f>IF($GL969&gt;=15,INDEX($DF:$DF,$GK969+15),"")</f>
      </c>
      <c r="DX969">
        <f>IF($GL969&gt;=16,INDEX($DF:$DF,$GK969+16),"")</f>
      </c>
      <c r="DY969">
        <f>IF($GL969&gt;=17,INDEX($DF:$DF,$GK969+17),"")</f>
      </c>
      <c r="DZ969">
        <f>IF($GL969&gt;=18,INDEX($DF:$DF,$GK969+18),"")</f>
      </c>
      <c r="EA969">
        <f>IF($GL969&gt;=19,INDEX($DF:$DF,$GK969+19),"")</f>
      </c>
      <c r="EB969">
        <f>IF($GL969&gt;=20,INDEX($DF:$DF,$GK969+20),"")</f>
      </c>
      <c r="EC969">
        <f>IF($GL969&gt;=21,INDEX($DF:$DF,$GK969+21),"")</f>
      </c>
      <c r="ED969">
        <f>IF($GL969&gt;=22,INDEX($DF:$DF,$GK969+22),"")</f>
      </c>
      <c r="EE969">
        <f>IF($GL969&gt;=23,INDEX($DF:$DF,$GK969+23),"")</f>
      </c>
      <c r="EF969">
        <f>IF($GL969&gt;=24,INDEX($DF:$DF,$GK969+24),"")</f>
      </c>
      <c r="EG969">
        <f>IF($GL969&gt;=25,INDEX($DF:$DF,$GK969+25),"")</f>
      </c>
      <c r="EH969">
        <f>IF($GL969&gt;=26,INDEX($DF:$DF,$GK969+26),"")</f>
      </c>
      <c r="EI969">
        <f>IF($GL969&gt;=27,INDEX($DF:$DF,$GK969+27),"")</f>
      </c>
      <c r="EJ969">
        <f>IF($GL969&gt;=28,INDEX($DF:$DF,$GK969+28),"")</f>
      </c>
      <c r="EK969">
        <f>IF($GL969&gt;=29,INDEX($DF:$DF,$GK969+29),"")</f>
      </c>
      <c r="EL969">
        <f>IF($GL969&gt;=30,INDEX($DF:$DF,$GK969+30),"")</f>
      </c>
      <c r="EM969">
        <f>IF($GL969&gt;=31,INDEX($DF:$DF,$GK969+31),"")</f>
      </c>
      <c r="EN969">
        <f>IF($GL969&gt;=32,INDEX($DF:$DF,$GK969+32),"")</f>
      </c>
      <c r="EO969">
        <f>IF($GL969&gt;=33,INDEX($DF:$DF,$GK969+33),"")</f>
      </c>
      <c r="EP969">
        <f>IF($GL969&gt;=34,INDEX($DF:$DF,$GK969+34),"")</f>
      </c>
      <c r="EQ969">
        <f>IF($GL969&gt;=35,INDEX($DF:$DF,$GK969+35),"")</f>
      </c>
      <c r="ER969">
        <f>IF($GL969&gt;=36,INDEX($DF:$DF,$GK969+36),"")</f>
      </c>
      <c r="ES969">
        <f>IF($GL969&gt;=37,INDEX($DF:$DF,$GK969+37),"")</f>
      </c>
      <c r="ET969">
        <f>IF($GL969&gt;=38,INDEX($DF:$DF,$GK969+38),"")</f>
      </c>
      <c r="EU969">
        <f>IF($GL969&gt;=39,INDEX($DF:$DF,$GK969+39),"")</f>
      </c>
      <c r="EV969">
        <f>IF($GL969&gt;=40,INDEX($DF:$DF,$GK969+40),"")</f>
      </c>
      <c r="EW969">
        <f>IF($GL969&gt;=1,INDEX($DG:$DG,$GK969+1),"")</f>
      </c>
      <c r="EX969">
        <f>IF($GL969&gt;=2,INDEX($DG:$DG,$GK969+2),"")</f>
      </c>
      <c r="EY969">
        <f>IF($GL969&gt;=3,INDEX($DG:$DG,$GK969+3),"")</f>
      </c>
      <c r="EZ969">
        <f>IF($GL969&gt;=4,INDEX($DG:$DG,$GK969+4),"")</f>
      </c>
      <c r="FA969">
        <f>IF($GL969&gt;=5,INDEX($DG:$DG,$GK969+5),"")</f>
      </c>
      <c r="FB969">
        <f>IF($GL969&gt;=6,INDEX($DG:$DG,$GK969+6),"")</f>
      </c>
      <c r="FC969">
        <f>IF($GL969&gt;=7,INDEX($DG:$DG,$GK969+7),"")</f>
      </c>
      <c r="FD969">
        <f>IF($GL969&gt;=8,INDEX($DG:$DG,$GK969+8),"")</f>
      </c>
      <c r="FE969">
        <f>IF($GL969&gt;=9,INDEX($DG:$DG,$GK969+9),"")</f>
      </c>
      <c r="FF969">
        <f>IF($GL969&gt;=10,INDEX($DG:$DG,$GK969+10),"")</f>
      </c>
      <c r="FG969">
        <f>IF($GL969&gt;=11,INDEX($DG:$DG,$GK969+11),"")</f>
      </c>
      <c r="FH969">
        <f>IF($GL969&gt;=12,INDEX($DG:$DG,$GK969+12),"")</f>
      </c>
      <c r="FI969">
        <f>IF($GL969&gt;=13,INDEX($DG:$DG,$GK969+13),"")</f>
      </c>
      <c r="FJ969">
        <f>IF($GL969&gt;=14,INDEX($DG:$DG,$GK969+14),"")</f>
      </c>
      <c r="FK969">
        <f>IF($GL969&gt;=15,INDEX($DG:$DG,$GK969+15),"")</f>
      </c>
      <c r="FL969">
        <f>IF($GL969&gt;=16,INDEX($DG:$DG,$GK969+16),"")</f>
      </c>
      <c r="FM969">
        <f>IF($GL969&gt;=17,INDEX($DG:$DG,$GK969+17),"")</f>
      </c>
      <c r="FN969">
        <f>IF($GL969&gt;=18,INDEX($DG:$DG,$GK969+18),"")</f>
      </c>
      <c r="FO969">
        <f>IF($GL969&gt;=19,INDEX($DG:$DG,$GK969+19),"")</f>
      </c>
      <c r="FP969">
        <f>IF($GL969&gt;=20,INDEX($DG:$DG,$GK969+20),"")</f>
      </c>
      <c r="FQ969">
        <f>IF($GL969&gt;=21,INDEX($DG:$DG,$GK969+21),"")</f>
      </c>
      <c r="FR969">
        <f>IF($GL969&gt;=22,INDEX($DG:$DG,$GK969+22),"")</f>
      </c>
      <c r="FS969">
        <f>IF($GL969&gt;=23,INDEX($DG:$DG,$GK969+23),"")</f>
      </c>
      <c r="FT969">
        <f>IF($GL969&gt;=24,INDEX($DG:$DG,$GK969+24),"")</f>
      </c>
      <c r="FU969">
        <f>IF($GL969&gt;=25,INDEX($DG:$DG,$GK969+25),"")</f>
      </c>
      <c r="FV969">
        <f>IF($GL969&gt;=26,INDEX($DG:$DG,$GK969+26),"")</f>
      </c>
      <c r="FW969">
        <f>IF($GL969&gt;=27,INDEX($DG:$DG,$GK969+27),"")</f>
      </c>
      <c r="FX969">
        <f>IF($GL969&gt;=28,INDEX($DG:$DG,$GK969+28),"")</f>
      </c>
      <c r="FY969">
        <f>IF($GL969&gt;=29,INDEX($DG:$DG,$GK969+29),"")</f>
      </c>
      <c r="FZ969">
        <f>IF($GL969&gt;=30,INDEX($DG:$DG,$GK969+30),"")</f>
      </c>
      <c r="GA969">
        <f>IF($GL969&gt;=31,INDEX($DG:$DG,$GK969+31),"")</f>
      </c>
      <c r="GB969">
        <f>IF($GL969&gt;=32,INDEX($DG:$DG,$GK969+32),"")</f>
      </c>
      <c r="GC969">
        <f>IF($GL969&gt;=33,INDEX($DG:$DG,$GK969+33),"")</f>
      </c>
      <c r="GD969">
        <f>IF($GL969&gt;=34,INDEX($DG:$DG,$GK969+34),"")</f>
      </c>
      <c r="GE969">
        <f>IF($GL969&gt;=35,INDEX($DG:$DG,$GK969+35),"")</f>
      </c>
      <c r="GF969">
        <f>IF($GL969&gt;=36,INDEX($DG:$DG,$GK969+36),"")</f>
      </c>
      <c r="GG969">
        <f>IF($GL969&gt;=37,INDEX($DG:$DG,$GK969+37),"")</f>
      </c>
      <c r="GH969">
        <f>IF($GL969&gt;=38,INDEX($DG:$DG,$GK969+38),"")</f>
      </c>
      <c r="GI969">
        <f>IF($GL969&gt;=39,INDEX($DG:$DG,$GK969+39),"")</f>
      </c>
      <c r="GJ969">
        <f>IF($GL969&gt;=40,INDEX($DG:$DG,$GK969+40),"")</f>
      </c>
      <c r="GK969">
        <f>IFERROR(MATCH($DE969,$DF$2:$DF$166,0)+1,0)</f>
      </c>
      <c r="GL969">
        <f>IFERROR(INDEX($DH$2:$DH$166,MATCH($DE969,$DF$2:$DF$166,0)),0)</f>
      </c>
      <c r="GM969">
        <f>IFERROR(MATCH($H969,$DI$969:$EV$969,0),0)</f>
      </c>
      <c r="GN969">
        <f>IF($GM969&gt;0,INDEX($EW$969:$GJ$969,$GM969),"")</f>
      </c>
      <c r="GQ969">
        <f>IF($IZ969&gt;=1,INDEX($GO:$GO,$IY969+1),"")</f>
      </c>
      <c r="GR969">
        <f>IF($IZ969&gt;=2,INDEX($GO:$GO,$IY969+2),"")</f>
      </c>
      <c r="GS969">
        <f>IF($IZ969&gt;=3,INDEX($GO:$GO,$IY969+3),"")</f>
      </c>
      <c r="GT969">
        <f>IF($IZ969&gt;=4,INDEX($GO:$GO,$IY969+4),"")</f>
      </c>
      <c r="GU969">
        <f>IF($IZ969&gt;=5,INDEX($GO:$GO,$IY969+5),"")</f>
      </c>
      <c r="GV969">
        <f>IF($IZ969&gt;=6,INDEX($GO:$GO,$IY969+6),"")</f>
      </c>
      <c r="GW969">
        <f>IF($IZ969&gt;=7,INDEX($GO:$GO,$IY969+7),"")</f>
      </c>
      <c r="GX969">
        <f>IF($IZ969&gt;=8,INDEX($GO:$GO,$IY969+8),"")</f>
      </c>
      <c r="GY969">
        <f>IF($IZ969&gt;=9,INDEX($GO:$GO,$IY969+9),"")</f>
      </c>
      <c r="GZ969">
        <f>IF($IZ969&gt;=10,INDEX($GO:$GO,$IY969+10),"")</f>
      </c>
      <c r="HA969">
        <f>IF($IZ969&gt;=11,INDEX($GO:$GO,$IY969+11),"")</f>
      </c>
      <c r="HB969">
        <f>IF($IZ969&gt;=12,INDEX($GO:$GO,$IY969+12),"")</f>
      </c>
      <c r="HC969">
        <f>IF($IZ969&gt;=13,INDEX($GO:$GO,$IY969+13),"")</f>
      </c>
      <c r="HD969">
        <f>IF($IZ969&gt;=14,INDEX($GO:$GO,$IY969+14),"")</f>
      </c>
      <c r="HE969">
        <f>IF($IZ969&gt;=15,INDEX($GO:$GO,$IY969+15),"")</f>
      </c>
      <c r="HF969">
        <f>IF($IZ969&gt;=16,INDEX($GO:$GO,$IY969+16),"")</f>
      </c>
      <c r="HG969">
        <f>IF($IZ969&gt;=17,INDEX($GO:$GO,$IY969+17),"")</f>
      </c>
      <c r="HH969">
        <f>IF($IZ969&gt;=18,INDEX($GO:$GO,$IY969+18),"")</f>
      </c>
      <c r="HI969">
        <f>IF($IZ969&gt;=19,INDEX($GO:$GO,$IY969+19),"")</f>
      </c>
      <c r="HJ969">
        <f>IF($IZ969&gt;=20,INDEX($GO:$GO,$IY969+20),"")</f>
      </c>
      <c r="HK969">
        <f>IF($IZ969&gt;=21,INDEX($GO:$GO,$IY969+21),"")</f>
      </c>
      <c r="HL969">
        <f>IF($IZ969&gt;=22,INDEX($GO:$GO,$IY969+22),"")</f>
      </c>
      <c r="HM969">
        <f>IF($IZ969&gt;=23,INDEX($GO:$GO,$IY969+23),"")</f>
      </c>
      <c r="HN969">
        <f>IF($IZ969&gt;=24,INDEX($GO:$GO,$IY969+24),"")</f>
      </c>
      <c r="HO969">
        <f>IF($IZ969&gt;=25,INDEX($GO:$GO,$IY969+25),"")</f>
      </c>
      <c r="HP969">
        <f>IF($IZ969&gt;=26,INDEX($GO:$GO,$IY969+26),"")</f>
      </c>
      <c r="HQ969">
        <f>IF($IZ969&gt;=27,INDEX($GO:$GO,$IY969+27),"")</f>
      </c>
      <c r="HR969">
        <f>IF($IZ969&gt;=28,INDEX($GO:$GO,$IY969+28),"")</f>
      </c>
      <c r="HS969">
        <f>IF($IZ969&gt;=29,INDEX($GO:$GO,$IY969+29),"")</f>
      </c>
      <c r="HT969">
        <f>IF($IZ969&gt;=30,INDEX($GO:$GO,$IY969+30),"")</f>
      </c>
      <c r="HU969">
        <f>IF($IZ969&gt;=31,INDEX($GO:$GO,$IY969+31),"")</f>
      </c>
      <c r="HV969">
        <f>IF($IZ969&gt;=32,INDEX($GO:$GO,$IY969+32),"")</f>
      </c>
      <c r="HW969">
        <f>IF($IZ969&gt;=33,INDEX($GO:$GO,$IY969+33),"")</f>
      </c>
      <c r="HX969">
        <f>IF($IZ969&gt;=34,INDEX($GO:$GO,$IY969+34),"")</f>
      </c>
      <c r="HY969">
        <f>IF($IZ969&gt;=35,INDEX($GO:$GO,$IY969+35),"")</f>
      </c>
      <c r="HZ969">
        <f>IF($IZ969&gt;=36,INDEX($GO:$GO,$IY969+36),"")</f>
      </c>
      <c r="IA969">
        <f>IF($IZ969&gt;=37,INDEX($GO:$GO,$IY969+37),"")</f>
      </c>
      <c r="IB969">
        <f>IF($IZ969&gt;=38,INDEX($GO:$GO,$IY969+38),"")</f>
      </c>
      <c r="IC969">
        <f>IF($IZ969&gt;=39,INDEX($GO:$GO,$IY969+39),"")</f>
      </c>
      <c r="ID969">
        <f>IF($IZ969&gt;=40,INDEX($GO:$GO,$IY969+40),"")</f>
      </c>
      <c r="IE969">
        <f>IF($IZ969&gt;=41,INDEX($GO:$GO,$IY969+41),"")</f>
      </c>
      <c r="IF969">
        <f>IF($IZ969&gt;=42,INDEX($GO:$GO,$IY969+42),"")</f>
      </c>
      <c r="IG969">
        <f>IF($IZ969&gt;=43,INDEX($GO:$GO,$IY969+43),"")</f>
      </c>
      <c r="IH969">
        <f>IF($IZ969&gt;=44,INDEX($GO:$GO,$IY969+44),"")</f>
      </c>
      <c r="II969">
        <f>IF($IZ969&gt;=45,INDEX($GO:$GO,$IY969+45),"")</f>
      </c>
      <c r="IJ969">
        <f>IF($IZ969&gt;=46,INDEX($GO:$GO,$IY969+46),"")</f>
      </c>
      <c r="IK969">
        <f>IF($IZ969&gt;=47,INDEX($GO:$GO,$IY969+47),"")</f>
      </c>
      <c r="IL969">
        <f>IF($IZ969&gt;=48,INDEX($GO:$GO,$IY969+48),"")</f>
      </c>
      <c r="IM969">
        <f>IF($IZ969&gt;=49,INDEX($GO:$GO,$IY969+49),"")</f>
      </c>
      <c r="IN969">
        <f>IF($IZ969&gt;=50,INDEX($GO:$GO,$IY969+50),"")</f>
      </c>
      <c r="IO969">
        <f>IF($IZ969&gt;=51,INDEX($GO:$GO,$IY969+51),"")</f>
      </c>
      <c r="IP969">
        <f>IF($IZ969&gt;=52,INDEX($GO:$GO,$IY969+52),"")</f>
      </c>
      <c r="IQ969">
        <f>IF($IZ969&gt;=53,INDEX($GO:$GO,$IY969+53),"")</f>
      </c>
      <c r="IR969">
        <f>IF($IZ969&gt;=54,INDEX($GO:$GO,$IY969+54),"")</f>
      </c>
      <c r="IS969">
        <f>IF($IZ969&gt;=55,INDEX($GO:$GO,$IY969+55),"")</f>
      </c>
      <c r="IT969">
        <f>IF($IZ969&gt;=56,INDEX($GO:$GO,$IY969+56),"")</f>
      </c>
      <c r="IU969">
        <f>IF($IZ969&gt;=57,INDEX($GO:$GO,$IY969+57),"")</f>
      </c>
      <c r="IV969">
        <f>IF($IZ969&gt;=58,INDEX($GO:$GO,$IY969+58),"")</f>
      </c>
      <c r="IW969">
        <f>IF($IZ969&gt;=59,INDEX($GO:$GO,$IY969+59),"")</f>
      </c>
      <c r="IX969">
        <f>IF($IZ969&gt;=60,INDEX($GO:$GO,$IY969+60),"")</f>
      </c>
      <c r="IY969">
        <f>IFERROR(MATCH($GN969,$GO$2:$GO$827,0)+1,0)</f>
      </c>
      <c r="IZ969">
        <f>IFERROR(INDEX($GP$2:$GP$827,MATCH($GN969,$GO$2:$GO$827,0)),0)</f>
      </c>
      <c r="JA969" t="s">
        <v>23</v>
      </c>
      <c r="JB969" t="s">
        <v>23</v>
      </c>
    </row>
    <row r="970" spans="1:262" x14ac:dyDescent="0.25">
      <c r="F970" s="1"/>
      <c r="G970" s="1"/>
      <c r="H970" s="1"/>
      <c r="I970" s="1"/>
      <c r="J970" s="1">
        <f>IFERROR(IF(FIND(" - ",$F970)&gt;0,MID($F970,FIND(" - ",$F970)+3,LEN($F970)),""),"")</f>
      </c>
      <c r="L970" s="1"/>
      <c r="N970" t="s">
        <v>23</v>
      </c>
      <c r="P970">
        <f>IF(OR($N970="",$O970=""),"",IFERROR($N970/$O970,0))</f>
      </c>
      <c r="Q970">
        <f>IF($N970="","",
IF($G970="","",
IF(ISNUMBER(SEARCH("exempt",LOWER($G970))),0,
$N970*(VALUE(SUBSTITUTE($G970,"%",""))/100))))</f>
      </c>
      <c r="W970">
        <f>IF($N970="","",
SUM($N970,$Q970,$U970,$R970,$T970)-
IF($V970="",0,VALUE($V970)))</f>
      </c>
      <c r="AE970" t="s">
        <v>2300</v>
      </c>
      <c r="AM970">
        <f>IFERROR(LEFT($F970,FIND(" - ",$F970)-1),$F970)</f>
      </c>
      <c r="AP970">
        <f>IF($CE970&gt;=1,INDEX($AN:$AN,$CD970+1),"")</f>
      </c>
      <c r="AQ970">
        <f>IF($CE970&gt;=2,INDEX($AN:$AN,$CD970+2),"")</f>
      </c>
      <c r="AR970">
        <f>IF($CE970&gt;=3,INDEX($AN:$AN,$CD970+3),"")</f>
      </c>
      <c r="AS970">
        <f>IF($CE970&gt;=4,INDEX($AN:$AN,$CD970+4),"")</f>
      </c>
      <c r="AT970">
        <f>IF($CE970&gt;=5,INDEX($AN:$AN,$CD970+5),"")</f>
      </c>
      <c r="AU970">
        <f>IF($CE970&gt;=6,INDEX($AN:$AN,$CD970+6),"")</f>
      </c>
      <c r="AV970">
        <f>IF($CE970&gt;=7,INDEX($AN:$AN,$CD970+7),"")</f>
      </c>
      <c r="AW970">
        <f>IF($CE970&gt;=8,INDEX($AN:$AN,$CD970+8),"")</f>
      </c>
      <c r="AX970">
        <f>IF($CE970&gt;=9,INDEX($AN:$AN,$CD970+9),"")</f>
      </c>
      <c r="AY970">
        <f>IF($CE970&gt;=10,INDEX($AN:$AN,$CD970+10),"")</f>
      </c>
      <c r="AZ970">
        <f>IF($CE970&gt;=11,INDEX($AN:$AN,$CD970+11),"")</f>
      </c>
      <c r="BA970">
        <f>IF($CE970&gt;=12,INDEX($AN:$AN,$CD970+12),"")</f>
      </c>
      <c r="BB970">
        <f>IF($CE970&gt;=13,INDEX($AN:$AN,$CD970+13),"")</f>
      </c>
      <c r="BC970">
        <f>IF($CE970&gt;=14,INDEX($AN:$AN,$CD970+14),"")</f>
      </c>
      <c r="BD970">
        <f>IF($CE970&gt;=15,INDEX($AN:$AN,$CD970+15),"")</f>
      </c>
      <c r="BE970">
        <f>IF($CE970&gt;=16,INDEX($AN:$AN,$CD970+16),"")</f>
      </c>
      <c r="BF970">
        <f>IF($CE970&gt;=17,INDEX($AN:$AN,$CD970+17),"")</f>
      </c>
      <c r="BG970">
        <f>IF($CE970&gt;=18,INDEX($AN:$AN,$CD970+18),"")</f>
      </c>
      <c r="BH970">
        <f>IF($CE970&gt;=19,INDEX($AN:$AN,$CD970+19),"")</f>
      </c>
      <c r="BI970">
        <f>IF($CE970&gt;=20,INDEX($AN:$AN,$CD970+20),"")</f>
      </c>
      <c r="BJ970">
        <f>IF($CE970&gt;=21,INDEX($AN:$AN,$CD970+21),"")</f>
      </c>
      <c r="BK970">
        <f>IF($CE970&gt;=22,INDEX($AN:$AN,$CD970+22),"")</f>
      </c>
      <c r="BL970">
        <f>IF($CE970&gt;=23,INDEX($AN:$AN,$CD970+23),"")</f>
      </c>
      <c r="BM970">
        <f>IF($CE970&gt;=24,INDEX($AN:$AN,$CD970+24),"")</f>
      </c>
      <c r="BN970">
        <f>IF($CE970&gt;=25,INDEX($AN:$AN,$CD970+25),"")</f>
      </c>
      <c r="BO970">
        <f>IF($CE970&gt;=26,INDEX($AN:$AN,$CD970+26),"")</f>
      </c>
      <c r="BP970">
        <f>IF($CE970&gt;=27,INDEX($AN:$AN,$CD970+27),"")</f>
      </c>
      <c r="BQ970">
        <f>IF($CE970&gt;=28,INDEX($AN:$AN,$CD970+28),"")</f>
      </c>
      <c r="BR970">
        <f>IF($CE970&gt;=29,INDEX($AN:$AN,$CD970+29),"")</f>
      </c>
      <c r="BS970">
        <f>IF($CE970&gt;=30,INDEX($AN:$AN,$CD970+30),"")</f>
      </c>
      <c r="BT970">
        <f>IF($CE970&gt;=31,INDEX($AN:$AN,$CD970+31),"")</f>
      </c>
      <c r="BU970">
        <f>IF($CE970&gt;=32,INDEX($AN:$AN,$CD970+32),"")</f>
      </c>
      <c r="BV970">
        <f>IF($CE970&gt;=33,INDEX($AN:$AN,$CD970+33),"")</f>
      </c>
      <c r="BW970">
        <f>IF($CE970&gt;=34,INDEX($AN:$AN,$CD970+34),"")</f>
      </c>
      <c r="BX970">
        <f>IF($CE970&gt;=35,INDEX($AN:$AN,$CD970+35),"")</f>
      </c>
      <c r="BY970">
        <f>IF($CE970&gt;=36,INDEX($AN:$AN,$CD970+36),"")</f>
      </c>
      <c r="BZ970">
        <f>IF($CE970&gt;=37,INDEX($AN:$AN,$CD970+37),"")</f>
      </c>
      <c r="CA970">
        <f>IF($CE970&gt;=38,INDEX($AN:$AN,$CD970+38),"")</f>
      </c>
      <c r="CB970">
        <f>IF($CE970&gt;=39,INDEX($AN:$AN,$CD970+39),"")</f>
      </c>
      <c r="CC970">
        <f>IF($CE970&gt;=40,INDEX($AN:$AN,$CD970+40),"")</f>
      </c>
      <c r="CD970">
        <f>IFERROR(MATCH($AM970,$AN$2:$AN$133,0)+1,0)</f>
      </c>
      <c r="CE970">
        <f>IFERROR(INDEX($AO$2:$AO$133,MATCH($AM970,$AN$2:$AN$133,0)),0)</f>
      </c>
      <c r="CF970">
        <f>IFERROR(LEFT($K970,FIND(" - ",$K970)-1),$K970)</f>
      </c>
      <c r="CG970" t="s">
        <v>108</v>
      </c>
      <c r="CI970">
        <f>IF($DD970&gt;=1,INDEX($CG:$CG,$DC970+1),"")</f>
      </c>
      <c r="CJ970">
        <f>IF($DD970&gt;=2,INDEX($CG:$CG,$DC970+2),"")</f>
      </c>
      <c r="CK970">
        <f>IF($DD970&gt;=3,INDEX($CG:$CG,$DC970+3),"")</f>
      </c>
      <c r="CL970">
        <f>IF($DD970&gt;=4,INDEX($CG:$CG,$DC970+4),"")</f>
      </c>
      <c r="CM970">
        <f>IF($DD970&gt;=5,INDEX($CG:$CG,$DC970+5),"")</f>
      </c>
      <c r="CN970">
        <f>IF($DD970&gt;=6,INDEX($CG:$CG,$DC970+6),"")</f>
      </c>
      <c r="CO970">
        <f>IF($DD970&gt;=7,INDEX($CG:$CG,$DC970+7),"")</f>
      </c>
      <c r="CP970">
        <f>IF($DD970&gt;=8,INDEX($CG:$CG,$DC970+8),"")</f>
      </c>
      <c r="CQ970">
        <f>IF($DD970&gt;=9,INDEX($CG:$CG,$DC970+9),"")</f>
      </c>
      <c r="CR970">
        <f>IF($DD970&gt;=10,INDEX($CG:$CG,$DC970+10),"")</f>
      </c>
      <c r="CS970">
        <f>IF($DD970&gt;=11,INDEX($CG:$CG,$DC970+11),"")</f>
      </c>
      <c r="CT970">
        <f>IF($DD970&gt;=12,INDEX($CG:$CG,$DC970+12),"")</f>
      </c>
      <c r="CU970">
        <f>IF($DD970&gt;=13,INDEX($CG:$CG,$DC970+13),"")</f>
      </c>
      <c r="CV970">
        <f>IF($DD970&gt;=14,INDEX($CG:$CG,$DC970+14),"")</f>
      </c>
      <c r="CW970">
        <f>IF($DD970&gt;=15,INDEX($CG:$CG,$DC970+15),"")</f>
      </c>
      <c r="CX970">
        <f>IF($DD970&gt;=16,INDEX($CG:$CG,$DC970+16),"")</f>
      </c>
      <c r="CY970">
        <f>IF($DD970&gt;=17,INDEX($CG:$CG,$DC970+17),"")</f>
      </c>
      <c r="CZ970">
        <f>IF($DD970&gt;=18,INDEX($CG:$CG,$DC970+18),"")</f>
      </c>
      <c r="DA970">
        <f>IF($DD970&gt;=19,INDEX($CG:$CG,$DC970+19),"")</f>
      </c>
      <c r="DB970">
        <f>IF($DD970&gt;=20,INDEX($CG:$CG,$DC970+20),"")</f>
      </c>
      <c r="DC970">
        <f>IFERROR(MATCH($CF970,$CG$2:$CG$1558,0)+1,0)</f>
      </c>
      <c r="DD970">
        <f>IFERROR(INDEX($CH$2:$CH$1558,MATCH($CF970,$CG$2:$CG$1558,0)),0)</f>
      </c>
      <c r="DE970">
        <f>IFERROR(INDEX($AL:$AL,MATCH($G970,$AK:$AK,0))&amp;"","")</f>
      </c>
      <c r="DI970">
        <f>IF($GL970&gt;=1,INDEX($DF:$DF,$GK970+1),"")</f>
      </c>
      <c r="DJ970">
        <f>IF($GL970&gt;=2,INDEX($DF:$DF,$GK970+2),"")</f>
      </c>
      <c r="DK970">
        <f>IF($GL970&gt;=3,INDEX($DF:$DF,$GK970+3),"")</f>
      </c>
      <c r="DL970">
        <f>IF($GL970&gt;=4,INDEX($DF:$DF,$GK970+4),"")</f>
      </c>
      <c r="DM970">
        <f>IF($GL970&gt;=5,INDEX($DF:$DF,$GK970+5),"")</f>
      </c>
      <c r="DN970">
        <f>IF($GL970&gt;=6,INDEX($DF:$DF,$GK970+6),"")</f>
      </c>
      <c r="DO970">
        <f>IF($GL970&gt;=7,INDEX($DF:$DF,$GK970+7),"")</f>
      </c>
      <c r="DP970">
        <f>IF($GL970&gt;=8,INDEX($DF:$DF,$GK970+8),"")</f>
      </c>
      <c r="DQ970">
        <f>IF($GL970&gt;=9,INDEX($DF:$DF,$GK970+9),"")</f>
      </c>
      <c r="DR970">
        <f>IF($GL970&gt;=10,INDEX($DF:$DF,$GK970+10),"")</f>
      </c>
      <c r="DS970">
        <f>IF($GL970&gt;=11,INDEX($DF:$DF,$GK970+11),"")</f>
      </c>
      <c r="DT970">
        <f>IF($GL970&gt;=12,INDEX($DF:$DF,$GK970+12),"")</f>
      </c>
      <c r="DU970">
        <f>IF($GL970&gt;=13,INDEX($DF:$DF,$GK970+13),"")</f>
      </c>
      <c r="DV970">
        <f>IF($GL970&gt;=14,INDEX($DF:$DF,$GK970+14),"")</f>
      </c>
      <c r="DW970">
        <f>IF($GL970&gt;=15,INDEX($DF:$DF,$GK970+15),"")</f>
      </c>
      <c r="DX970">
        <f>IF($GL970&gt;=16,INDEX($DF:$DF,$GK970+16),"")</f>
      </c>
      <c r="DY970">
        <f>IF($GL970&gt;=17,INDEX($DF:$DF,$GK970+17),"")</f>
      </c>
      <c r="DZ970">
        <f>IF($GL970&gt;=18,INDEX($DF:$DF,$GK970+18),"")</f>
      </c>
      <c r="EA970">
        <f>IF($GL970&gt;=19,INDEX($DF:$DF,$GK970+19),"")</f>
      </c>
      <c r="EB970">
        <f>IF($GL970&gt;=20,INDEX($DF:$DF,$GK970+20),"")</f>
      </c>
      <c r="EC970">
        <f>IF($GL970&gt;=21,INDEX($DF:$DF,$GK970+21),"")</f>
      </c>
      <c r="ED970">
        <f>IF($GL970&gt;=22,INDEX($DF:$DF,$GK970+22),"")</f>
      </c>
      <c r="EE970">
        <f>IF($GL970&gt;=23,INDEX($DF:$DF,$GK970+23),"")</f>
      </c>
      <c r="EF970">
        <f>IF($GL970&gt;=24,INDEX($DF:$DF,$GK970+24),"")</f>
      </c>
      <c r="EG970">
        <f>IF($GL970&gt;=25,INDEX($DF:$DF,$GK970+25),"")</f>
      </c>
      <c r="EH970">
        <f>IF($GL970&gt;=26,INDEX($DF:$DF,$GK970+26),"")</f>
      </c>
      <c r="EI970">
        <f>IF($GL970&gt;=27,INDEX($DF:$DF,$GK970+27),"")</f>
      </c>
      <c r="EJ970">
        <f>IF($GL970&gt;=28,INDEX($DF:$DF,$GK970+28),"")</f>
      </c>
      <c r="EK970">
        <f>IF($GL970&gt;=29,INDEX($DF:$DF,$GK970+29),"")</f>
      </c>
      <c r="EL970">
        <f>IF($GL970&gt;=30,INDEX($DF:$DF,$GK970+30),"")</f>
      </c>
      <c r="EM970">
        <f>IF($GL970&gt;=31,INDEX($DF:$DF,$GK970+31),"")</f>
      </c>
      <c r="EN970">
        <f>IF($GL970&gt;=32,INDEX($DF:$DF,$GK970+32),"")</f>
      </c>
      <c r="EO970">
        <f>IF($GL970&gt;=33,INDEX($DF:$DF,$GK970+33),"")</f>
      </c>
      <c r="EP970">
        <f>IF($GL970&gt;=34,INDEX($DF:$DF,$GK970+34),"")</f>
      </c>
      <c r="EQ970">
        <f>IF($GL970&gt;=35,INDEX($DF:$DF,$GK970+35),"")</f>
      </c>
      <c r="ER970">
        <f>IF($GL970&gt;=36,INDEX($DF:$DF,$GK970+36),"")</f>
      </c>
      <c r="ES970">
        <f>IF($GL970&gt;=37,INDEX($DF:$DF,$GK970+37),"")</f>
      </c>
      <c r="ET970">
        <f>IF($GL970&gt;=38,INDEX($DF:$DF,$GK970+38),"")</f>
      </c>
      <c r="EU970">
        <f>IF($GL970&gt;=39,INDEX($DF:$DF,$GK970+39),"")</f>
      </c>
      <c r="EV970">
        <f>IF($GL970&gt;=40,INDEX($DF:$DF,$GK970+40),"")</f>
      </c>
      <c r="EW970">
        <f>IF($GL970&gt;=1,INDEX($DG:$DG,$GK970+1),"")</f>
      </c>
      <c r="EX970">
        <f>IF($GL970&gt;=2,INDEX($DG:$DG,$GK970+2),"")</f>
      </c>
      <c r="EY970">
        <f>IF($GL970&gt;=3,INDEX($DG:$DG,$GK970+3),"")</f>
      </c>
      <c r="EZ970">
        <f>IF($GL970&gt;=4,INDEX($DG:$DG,$GK970+4),"")</f>
      </c>
      <c r="FA970">
        <f>IF($GL970&gt;=5,INDEX($DG:$DG,$GK970+5),"")</f>
      </c>
      <c r="FB970">
        <f>IF($GL970&gt;=6,INDEX($DG:$DG,$GK970+6),"")</f>
      </c>
      <c r="FC970">
        <f>IF($GL970&gt;=7,INDEX($DG:$DG,$GK970+7),"")</f>
      </c>
      <c r="FD970">
        <f>IF($GL970&gt;=8,INDEX($DG:$DG,$GK970+8),"")</f>
      </c>
      <c r="FE970">
        <f>IF($GL970&gt;=9,INDEX($DG:$DG,$GK970+9),"")</f>
      </c>
      <c r="FF970">
        <f>IF($GL970&gt;=10,INDEX($DG:$DG,$GK970+10),"")</f>
      </c>
      <c r="FG970">
        <f>IF($GL970&gt;=11,INDEX($DG:$DG,$GK970+11),"")</f>
      </c>
      <c r="FH970">
        <f>IF($GL970&gt;=12,INDEX($DG:$DG,$GK970+12),"")</f>
      </c>
      <c r="FI970">
        <f>IF($GL970&gt;=13,INDEX($DG:$DG,$GK970+13),"")</f>
      </c>
      <c r="FJ970">
        <f>IF($GL970&gt;=14,INDEX($DG:$DG,$GK970+14),"")</f>
      </c>
      <c r="FK970">
        <f>IF($GL970&gt;=15,INDEX($DG:$DG,$GK970+15),"")</f>
      </c>
      <c r="FL970">
        <f>IF($GL970&gt;=16,INDEX($DG:$DG,$GK970+16),"")</f>
      </c>
      <c r="FM970">
        <f>IF($GL970&gt;=17,INDEX($DG:$DG,$GK970+17),"")</f>
      </c>
      <c r="FN970">
        <f>IF($GL970&gt;=18,INDEX($DG:$DG,$GK970+18),"")</f>
      </c>
      <c r="FO970">
        <f>IF($GL970&gt;=19,INDEX($DG:$DG,$GK970+19),"")</f>
      </c>
      <c r="FP970">
        <f>IF($GL970&gt;=20,INDEX($DG:$DG,$GK970+20),"")</f>
      </c>
      <c r="FQ970">
        <f>IF($GL970&gt;=21,INDEX($DG:$DG,$GK970+21),"")</f>
      </c>
      <c r="FR970">
        <f>IF($GL970&gt;=22,INDEX($DG:$DG,$GK970+22),"")</f>
      </c>
      <c r="FS970">
        <f>IF($GL970&gt;=23,INDEX($DG:$DG,$GK970+23),"")</f>
      </c>
      <c r="FT970">
        <f>IF($GL970&gt;=24,INDEX($DG:$DG,$GK970+24),"")</f>
      </c>
      <c r="FU970">
        <f>IF($GL970&gt;=25,INDEX($DG:$DG,$GK970+25),"")</f>
      </c>
      <c r="FV970">
        <f>IF($GL970&gt;=26,INDEX($DG:$DG,$GK970+26),"")</f>
      </c>
      <c r="FW970">
        <f>IF($GL970&gt;=27,INDEX($DG:$DG,$GK970+27),"")</f>
      </c>
      <c r="FX970">
        <f>IF($GL970&gt;=28,INDEX($DG:$DG,$GK970+28),"")</f>
      </c>
      <c r="FY970">
        <f>IF($GL970&gt;=29,INDEX($DG:$DG,$GK970+29),"")</f>
      </c>
      <c r="FZ970">
        <f>IF($GL970&gt;=30,INDEX($DG:$DG,$GK970+30),"")</f>
      </c>
      <c r="GA970">
        <f>IF($GL970&gt;=31,INDEX($DG:$DG,$GK970+31),"")</f>
      </c>
      <c r="GB970">
        <f>IF($GL970&gt;=32,INDEX($DG:$DG,$GK970+32),"")</f>
      </c>
      <c r="GC970">
        <f>IF($GL970&gt;=33,INDEX($DG:$DG,$GK970+33),"")</f>
      </c>
      <c r="GD970">
        <f>IF($GL970&gt;=34,INDEX($DG:$DG,$GK970+34),"")</f>
      </c>
      <c r="GE970">
        <f>IF($GL970&gt;=35,INDEX($DG:$DG,$GK970+35),"")</f>
      </c>
      <c r="GF970">
        <f>IF($GL970&gt;=36,INDEX($DG:$DG,$GK970+36),"")</f>
      </c>
      <c r="GG970">
        <f>IF($GL970&gt;=37,INDEX($DG:$DG,$GK970+37),"")</f>
      </c>
      <c r="GH970">
        <f>IF($GL970&gt;=38,INDEX($DG:$DG,$GK970+38),"")</f>
      </c>
      <c r="GI970">
        <f>IF($GL970&gt;=39,INDEX($DG:$DG,$GK970+39),"")</f>
      </c>
      <c r="GJ970">
        <f>IF($GL970&gt;=40,INDEX($DG:$DG,$GK970+40),"")</f>
      </c>
      <c r="GK970">
        <f>IFERROR(MATCH($DE970,$DF$2:$DF$166,0)+1,0)</f>
      </c>
      <c r="GL970">
        <f>IFERROR(INDEX($DH$2:$DH$166,MATCH($DE970,$DF$2:$DF$166,0)),0)</f>
      </c>
      <c r="GM970">
        <f>IFERROR(MATCH($H970,$DI$970:$EV$970,0),0)</f>
      </c>
      <c r="GN970">
        <f>IF($GM970&gt;0,INDEX($EW$970:$GJ$970,$GM970),"")</f>
      </c>
      <c r="GQ970">
        <f>IF($IZ970&gt;=1,INDEX($GO:$GO,$IY970+1),"")</f>
      </c>
      <c r="GR970">
        <f>IF($IZ970&gt;=2,INDEX($GO:$GO,$IY970+2),"")</f>
      </c>
      <c r="GS970">
        <f>IF($IZ970&gt;=3,INDEX($GO:$GO,$IY970+3),"")</f>
      </c>
      <c r="GT970">
        <f>IF($IZ970&gt;=4,INDEX($GO:$GO,$IY970+4),"")</f>
      </c>
      <c r="GU970">
        <f>IF($IZ970&gt;=5,INDEX($GO:$GO,$IY970+5),"")</f>
      </c>
      <c r="GV970">
        <f>IF($IZ970&gt;=6,INDEX($GO:$GO,$IY970+6),"")</f>
      </c>
      <c r="GW970">
        <f>IF($IZ970&gt;=7,INDEX($GO:$GO,$IY970+7),"")</f>
      </c>
      <c r="GX970">
        <f>IF($IZ970&gt;=8,INDEX($GO:$GO,$IY970+8),"")</f>
      </c>
      <c r="GY970">
        <f>IF($IZ970&gt;=9,INDEX($GO:$GO,$IY970+9),"")</f>
      </c>
      <c r="GZ970">
        <f>IF($IZ970&gt;=10,INDEX($GO:$GO,$IY970+10),"")</f>
      </c>
      <c r="HA970">
        <f>IF($IZ970&gt;=11,INDEX($GO:$GO,$IY970+11),"")</f>
      </c>
      <c r="HB970">
        <f>IF($IZ970&gt;=12,INDEX($GO:$GO,$IY970+12),"")</f>
      </c>
      <c r="HC970">
        <f>IF($IZ970&gt;=13,INDEX($GO:$GO,$IY970+13),"")</f>
      </c>
      <c r="HD970">
        <f>IF($IZ970&gt;=14,INDEX($GO:$GO,$IY970+14),"")</f>
      </c>
      <c r="HE970">
        <f>IF($IZ970&gt;=15,INDEX($GO:$GO,$IY970+15),"")</f>
      </c>
      <c r="HF970">
        <f>IF($IZ970&gt;=16,INDEX($GO:$GO,$IY970+16),"")</f>
      </c>
      <c r="HG970">
        <f>IF($IZ970&gt;=17,INDEX($GO:$GO,$IY970+17),"")</f>
      </c>
      <c r="HH970">
        <f>IF($IZ970&gt;=18,INDEX($GO:$GO,$IY970+18),"")</f>
      </c>
      <c r="HI970">
        <f>IF($IZ970&gt;=19,INDEX($GO:$GO,$IY970+19),"")</f>
      </c>
      <c r="HJ970">
        <f>IF($IZ970&gt;=20,INDEX($GO:$GO,$IY970+20),"")</f>
      </c>
      <c r="HK970">
        <f>IF($IZ970&gt;=21,INDEX($GO:$GO,$IY970+21),"")</f>
      </c>
      <c r="HL970">
        <f>IF($IZ970&gt;=22,INDEX($GO:$GO,$IY970+22),"")</f>
      </c>
      <c r="HM970">
        <f>IF($IZ970&gt;=23,INDEX($GO:$GO,$IY970+23),"")</f>
      </c>
      <c r="HN970">
        <f>IF($IZ970&gt;=24,INDEX($GO:$GO,$IY970+24),"")</f>
      </c>
      <c r="HO970">
        <f>IF($IZ970&gt;=25,INDEX($GO:$GO,$IY970+25),"")</f>
      </c>
      <c r="HP970">
        <f>IF($IZ970&gt;=26,INDEX($GO:$GO,$IY970+26),"")</f>
      </c>
      <c r="HQ970">
        <f>IF($IZ970&gt;=27,INDEX($GO:$GO,$IY970+27),"")</f>
      </c>
      <c r="HR970">
        <f>IF($IZ970&gt;=28,INDEX($GO:$GO,$IY970+28),"")</f>
      </c>
      <c r="HS970">
        <f>IF($IZ970&gt;=29,INDEX($GO:$GO,$IY970+29),"")</f>
      </c>
      <c r="HT970">
        <f>IF($IZ970&gt;=30,INDEX($GO:$GO,$IY970+30),"")</f>
      </c>
      <c r="HU970">
        <f>IF($IZ970&gt;=31,INDEX($GO:$GO,$IY970+31),"")</f>
      </c>
      <c r="HV970">
        <f>IF($IZ970&gt;=32,INDEX($GO:$GO,$IY970+32),"")</f>
      </c>
      <c r="HW970">
        <f>IF($IZ970&gt;=33,INDEX($GO:$GO,$IY970+33),"")</f>
      </c>
      <c r="HX970">
        <f>IF($IZ970&gt;=34,INDEX($GO:$GO,$IY970+34),"")</f>
      </c>
      <c r="HY970">
        <f>IF($IZ970&gt;=35,INDEX($GO:$GO,$IY970+35),"")</f>
      </c>
      <c r="HZ970">
        <f>IF($IZ970&gt;=36,INDEX($GO:$GO,$IY970+36),"")</f>
      </c>
      <c r="IA970">
        <f>IF($IZ970&gt;=37,INDEX($GO:$GO,$IY970+37),"")</f>
      </c>
      <c r="IB970">
        <f>IF($IZ970&gt;=38,INDEX($GO:$GO,$IY970+38),"")</f>
      </c>
      <c r="IC970">
        <f>IF($IZ970&gt;=39,INDEX($GO:$GO,$IY970+39),"")</f>
      </c>
      <c r="ID970">
        <f>IF($IZ970&gt;=40,INDEX($GO:$GO,$IY970+40),"")</f>
      </c>
      <c r="IE970">
        <f>IF($IZ970&gt;=41,INDEX($GO:$GO,$IY970+41),"")</f>
      </c>
      <c r="IF970">
        <f>IF($IZ970&gt;=42,INDEX($GO:$GO,$IY970+42),"")</f>
      </c>
      <c r="IG970">
        <f>IF($IZ970&gt;=43,INDEX($GO:$GO,$IY970+43),"")</f>
      </c>
      <c r="IH970">
        <f>IF($IZ970&gt;=44,INDEX($GO:$GO,$IY970+44),"")</f>
      </c>
      <c r="II970">
        <f>IF($IZ970&gt;=45,INDEX($GO:$GO,$IY970+45),"")</f>
      </c>
      <c r="IJ970">
        <f>IF($IZ970&gt;=46,INDEX($GO:$GO,$IY970+46),"")</f>
      </c>
      <c r="IK970">
        <f>IF($IZ970&gt;=47,INDEX($GO:$GO,$IY970+47),"")</f>
      </c>
      <c r="IL970">
        <f>IF($IZ970&gt;=48,INDEX($GO:$GO,$IY970+48),"")</f>
      </c>
      <c r="IM970">
        <f>IF($IZ970&gt;=49,INDEX($GO:$GO,$IY970+49),"")</f>
      </c>
      <c r="IN970">
        <f>IF($IZ970&gt;=50,INDEX($GO:$GO,$IY970+50),"")</f>
      </c>
      <c r="IO970">
        <f>IF($IZ970&gt;=51,INDEX($GO:$GO,$IY970+51),"")</f>
      </c>
      <c r="IP970">
        <f>IF($IZ970&gt;=52,INDEX($GO:$GO,$IY970+52),"")</f>
      </c>
      <c r="IQ970">
        <f>IF($IZ970&gt;=53,INDEX($GO:$GO,$IY970+53),"")</f>
      </c>
      <c r="IR970">
        <f>IF($IZ970&gt;=54,INDEX($GO:$GO,$IY970+54),"")</f>
      </c>
      <c r="IS970">
        <f>IF($IZ970&gt;=55,INDEX($GO:$GO,$IY970+55),"")</f>
      </c>
      <c r="IT970">
        <f>IF($IZ970&gt;=56,INDEX($GO:$GO,$IY970+56),"")</f>
      </c>
      <c r="IU970">
        <f>IF($IZ970&gt;=57,INDEX($GO:$GO,$IY970+57),"")</f>
      </c>
      <c r="IV970">
        <f>IF($IZ970&gt;=58,INDEX($GO:$GO,$IY970+58),"")</f>
      </c>
      <c r="IW970">
        <f>IF($IZ970&gt;=59,INDEX($GO:$GO,$IY970+59),"")</f>
      </c>
      <c r="IX970">
        <f>IF($IZ970&gt;=60,INDEX($GO:$GO,$IY970+60),"")</f>
      </c>
      <c r="IY970">
        <f>IFERROR(MATCH($GN970,$GO$2:$GO$827,0)+1,0)</f>
      </c>
      <c r="IZ970">
        <f>IFERROR(INDEX($GP$2:$GP$827,MATCH($GN970,$GO$2:$GO$827,0)),0)</f>
      </c>
      <c r="JA970" t="s">
        <v>23</v>
      </c>
      <c r="JB970" t="s">
        <v>23</v>
      </c>
    </row>
    <row r="971" spans="1:262" x14ac:dyDescent="0.25">
      <c r="F971" s="1"/>
      <c r="G971" s="1"/>
      <c r="H971" s="1"/>
      <c r="I971" s="1"/>
      <c r="J971" s="1">
        <f>IFERROR(IF(FIND(" - ",$F971)&gt;0,MID($F971,FIND(" - ",$F971)+3,LEN($F971)),""),"")</f>
      </c>
      <c r="L971" s="1"/>
      <c r="N971" t="s">
        <v>23</v>
      </c>
      <c r="P971">
        <f>IF(OR($N971="",$O971=""),"",IFERROR($N971/$O971,0))</f>
      </c>
      <c r="Q971">
        <f>IF($N971="","",
IF($G971="","",
IF(ISNUMBER(SEARCH("exempt",LOWER($G971))),0,
$N971*(VALUE(SUBSTITUTE($G971,"%",""))/100))))</f>
      </c>
      <c r="W971">
        <f>IF($N971="","",
SUM($N971,$Q971,$U971,$R971,$T971)-
IF($V971="",0,VALUE($V971)))</f>
      </c>
      <c r="AE971" t="s">
        <v>2301</v>
      </c>
      <c r="AM971">
        <f>IFERROR(LEFT($F971,FIND(" - ",$F971)-1),$F971)</f>
      </c>
      <c r="AP971">
        <f>IF($CE971&gt;=1,INDEX($AN:$AN,$CD971+1),"")</f>
      </c>
      <c r="AQ971">
        <f>IF($CE971&gt;=2,INDEX($AN:$AN,$CD971+2),"")</f>
      </c>
      <c r="AR971">
        <f>IF($CE971&gt;=3,INDEX($AN:$AN,$CD971+3),"")</f>
      </c>
      <c r="AS971">
        <f>IF($CE971&gt;=4,INDEX($AN:$AN,$CD971+4),"")</f>
      </c>
      <c r="AT971">
        <f>IF($CE971&gt;=5,INDEX($AN:$AN,$CD971+5),"")</f>
      </c>
      <c r="AU971">
        <f>IF($CE971&gt;=6,INDEX($AN:$AN,$CD971+6),"")</f>
      </c>
      <c r="AV971">
        <f>IF($CE971&gt;=7,INDEX($AN:$AN,$CD971+7),"")</f>
      </c>
      <c r="AW971">
        <f>IF($CE971&gt;=8,INDEX($AN:$AN,$CD971+8),"")</f>
      </c>
      <c r="AX971">
        <f>IF($CE971&gt;=9,INDEX($AN:$AN,$CD971+9),"")</f>
      </c>
      <c r="AY971">
        <f>IF($CE971&gt;=10,INDEX($AN:$AN,$CD971+10),"")</f>
      </c>
      <c r="AZ971">
        <f>IF($CE971&gt;=11,INDEX($AN:$AN,$CD971+11),"")</f>
      </c>
      <c r="BA971">
        <f>IF($CE971&gt;=12,INDEX($AN:$AN,$CD971+12),"")</f>
      </c>
      <c r="BB971">
        <f>IF($CE971&gt;=13,INDEX($AN:$AN,$CD971+13),"")</f>
      </c>
      <c r="BC971">
        <f>IF($CE971&gt;=14,INDEX($AN:$AN,$CD971+14),"")</f>
      </c>
      <c r="BD971">
        <f>IF($CE971&gt;=15,INDEX($AN:$AN,$CD971+15),"")</f>
      </c>
      <c r="BE971">
        <f>IF($CE971&gt;=16,INDEX($AN:$AN,$CD971+16),"")</f>
      </c>
      <c r="BF971">
        <f>IF($CE971&gt;=17,INDEX($AN:$AN,$CD971+17),"")</f>
      </c>
      <c r="BG971">
        <f>IF($CE971&gt;=18,INDEX($AN:$AN,$CD971+18),"")</f>
      </c>
      <c r="BH971">
        <f>IF($CE971&gt;=19,INDEX($AN:$AN,$CD971+19),"")</f>
      </c>
      <c r="BI971">
        <f>IF($CE971&gt;=20,INDEX($AN:$AN,$CD971+20),"")</f>
      </c>
      <c r="BJ971">
        <f>IF($CE971&gt;=21,INDEX($AN:$AN,$CD971+21),"")</f>
      </c>
      <c r="BK971">
        <f>IF($CE971&gt;=22,INDEX($AN:$AN,$CD971+22),"")</f>
      </c>
      <c r="BL971">
        <f>IF($CE971&gt;=23,INDEX($AN:$AN,$CD971+23),"")</f>
      </c>
      <c r="BM971">
        <f>IF($CE971&gt;=24,INDEX($AN:$AN,$CD971+24),"")</f>
      </c>
      <c r="BN971">
        <f>IF($CE971&gt;=25,INDEX($AN:$AN,$CD971+25),"")</f>
      </c>
      <c r="BO971">
        <f>IF($CE971&gt;=26,INDEX($AN:$AN,$CD971+26),"")</f>
      </c>
      <c r="BP971">
        <f>IF($CE971&gt;=27,INDEX($AN:$AN,$CD971+27),"")</f>
      </c>
      <c r="BQ971">
        <f>IF($CE971&gt;=28,INDEX($AN:$AN,$CD971+28),"")</f>
      </c>
      <c r="BR971">
        <f>IF($CE971&gt;=29,INDEX($AN:$AN,$CD971+29),"")</f>
      </c>
      <c r="BS971">
        <f>IF($CE971&gt;=30,INDEX($AN:$AN,$CD971+30),"")</f>
      </c>
      <c r="BT971">
        <f>IF($CE971&gt;=31,INDEX($AN:$AN,$CD971+31),"")</f>
      </c>
      <c r="BU971">
        <f>IF($CE971&gt;=32,INDEX($AN:$AN,$CD971+32),"")</f>
      </c>
      <c r="BV971">
        <f>IF($CE971&gt;=33,INDEX($AN:$AN,$CD971+33),"")</f>
      </c>
      <c r="BW971">
        <f>IF($CE971&gt;=34,INDEX($AN:$AN,$CD971+34),"")</f>
      </c>
      <c r="BX971">
        <f>IF($CE971&gt;=35,INDEX($AN:$AN,$CD971+35),"")</f>
      </c>
      <c r="BY971">
        <f>IF($CE971&gt;=36,INDEX($AN:$AN,$CD971+36),"")</f>
      </c>
      <c r="BZ971">
        <f>IF($CE971&gt;=37,INDEX($AN:$AN,$CD971+37),"")</f>
      </c>
      <c r="CA971">
        <f>IF($CE971&gt;=38,INDEX($AN:$AN,$CD971+38),"")</f>
      </c>
      <c r="CB971">
        <f>IF($CE971&gt;=39,INDEX($AN:$AN,$CD971+39),"")</f>
      </c>
      <c r="CC971">
        <f>IF($CE971&gt;=40,INDEX($AN:$AN,$CD971+40),"")</f>
      </c>
      <c r="CD971">
        <f>IFERROR(MATCH($AM971,$AN$2:$AN$133,0)+1,0)</f>
      </c>
      <c r="CE971">
        <f>IFERROR(INDEX($AO$2:$AO$133,MATCH($AM971,$AN$2:$AN$133,0)),0)</f>
      </c>
      <c r="CF971">
        <f>IFERROR(LEFT($K971,FIND(" - ",$K971)-1),$K971)</f>
      </c>
      <c r="CG971" t="s">
        <v>253</v>
      </c>
      <c r="CI971">
        <f>IF($DD971&gt;=1,INDEX($CG:$CG,$DC971+1),"")</f>
      </c>
      <c r="CJ971">
        <f>IF($DD971&gt;=2,INDEX($CG:$CG,$DC971+2),"")</f>
      </c>
      <c r="CK971">
        <f>IF($DD971&gt;=3,INDEX($CG:$CG,$DC971+3),"")</f>
      </c>
      <c r="CL971">
        <f>IF($DD971&gt;=4,INDEX($CG:$CG,$DC971+4),"")</f>
      </c>
      <c r="CM971">
        <f>IF($DD971&gt;=5,INDEX($CG:$CG,$DC971+5),"")</f>
      </c>
      <c r="CN971">
        <f>IF($DD971&gt;=6,INDEX($CG:$CG,$DC971+6),"")</f>
      </c>
      <c r="CO971">
        <f>IF($DD971&gt;=7,INDEX($CG:$CG,$DC971+7),"")</f>
      </c>
      <c r="CP971">
        <f>IF($DD971&gt;=8,INDEX($CG:$CG,$DC971+8),"")</f>
      </c>
      <c r="CQ971">
        <f>IF($DD971&gt;=9,INDEX($CG:$CG,$DC971+9),"")</f>
      </c>
      <c r="CR971">
        <f>IF($DD971&gt;=10,INDEX($CG:$CG,$DC971+10),"")</f>
      </c>
      <c r="CS971">
        <f>IF($DD971&gt;=11,INDEX($CG:$CG,$DC971+11),"")</f>
      </c>
      <c r="CT971">
        <f>IF($DD971&gt;=12,INDEX($CG:$CG,$DC971+12),"")</f>
      </c>
      <c r="CU971">
        <f>IF($DD971&gt;=13,INDEX($CG:$CG,$DC971+13),"")</f>
      </c>
      <c r="CV971">
        <f>IF($DD971&gt;=14,INDEX($CG:$CG,$DC971+14),"")</f>
      </c>
      <c r="CW971">
        <f>IF($DD971&gt;=15,INDEX($CG:$CG,$DC971+15),"")</f>
      </c>
      <c r="CX971">
        <f>IF($DD971&gt;=16,INDEX($CG:$CG,$DC971+16),"")</f>
      </c>
      <c r="CY971">
        <f>IF($DD971&gt;=17,INDEX($CG:$CG,$DC971+17),"")</f>
      </c>
      <c r="CZ971">
        <f>IF($DD971&gt;=18,INDEX($CG:$CG,$DC971+18),"")</f>
      </c>
      <c r="DA971">
        <f>IF($DD971&gt;=19,INDEX($CG:$CG,$DC971+19),"")</f>
      </c>
      <c r="DB971">
        <f>IF($DD971&gt;=20,INDEX($CG:$CG,$DC971+20),"")</f>
      </c>
      <c r="DC971">
        <f>IFERROR(MATCH($CF971,$CG$2:$CG$1558,0)+1,0)</f>
      </c>
      <c r="DD971">
        <f>IFERROR(INDEX($CH$2:$CH$1558,MATCH($CF971,$CG$2:$CG$1558,0)),0)</f>
      </c>
      <c r="DE971">
        <f>IFERROR(INDEX($AL:$AL,MATCH($G971,$AK:$AK,0))&amp;"","")</f>
      </c>
      <c r="DI971">
        <f>IF($GL971&gt;=1,INDEX($DF:$DF,$GK971+1),"")</f>
      </c>
      <c r="DJ971">
        <f>IF($GL971&gt;=2,INDEX($DF:$DF,$GK971+2),"")</f>
      </c>
      <c r="DK971">
        <f>IF($GL971&gt;=3,INDEX($DF:$DF,$GK971+3),"")</f>
      </c>
      <c r="DL971">
        <f>IF($GL971&gt;=4,INDEX($DF:$DF,$GK971+4),"")</f>
      </c>
      <c r="DM971">
        <f>IF($GL971&gt;=5,INDEX($DF:$DF,$GK971+5),"")</f>
      </c>
      <c r="DN971">
        <f>IF($GL971&gt;=6,INDEX($DF:$DF,$GK971+6),"")</f>
      </c>
      <c r="DO971">
        <f>IF($GL971&gt;=7,INDEX($DF:$DF,$GK971+7),"")</f>
      </c>
      <c r="DP971">
        <f>IF($GL971&gt;=8,INDEX($DF:$DF,$GK971+8),"")</f>
      </c>
      <c r="DQ971">
        <f>IF($GL971&gt;=9,INDEX($DF:$DF,$GK971+9),"")</f>
      </c>
      <c r="DR971">
        <f>IF($GL971&gt;=10,INDEX($DF:$DF,$GK971+10),"")</f>
      </c>
      <c r="DS971">
        <f>IF($GL971&gt;=11,INDEX($DF:$DF,$GK971+11),"")</f>
      </c>
      <c r="DT971">
        <f>IF($GL971&gt;=12,INDEX($DF:$DF,$GK971+12),"")</f>
      </c>
      <c r="DU971">
        <f>IF($GL971&gt;=13,INDEX($DF:$DF,$GK971+13),"")</f>
      </c>
      <c r="DV971">
        <f>IF($GL971&gt;=14,INDEX($DF:$DF,$GK971+14),"")</f>
      </c>
      <c r="DW971">
        <f>IF($GL971&gt;=15,INDEX($DF:$DF,$GK971+15),"")</f>
      </c>
      <c r="DX971">
        <f>IF($GL971&gt;=16,INDEX($DF:$DF,$GK971+16),"")</f>
      </c>
      <c r="DY971">
        <f>IF($GL971&gt;=17,INDEX($DF:$DF,$GK971+17),"")</f>
      </c>
      <c r="DZ971">
        <f>IF($GL971&gt;=18,INDEX($DF:$DF,$GK971+18),"")</f>
      </c>
      <c r="EA971">
        <f>IF($GL971&gt;=19,INDEX($DF:$DF,$GK971+19),"")</f>
      </c>
      <c r="EB971">
        <f>IF($GL971&gt;=20,INDEX($DF:$DF,$GK971+20),"")</f>
      </c>
      <c r="EC971">
        <f>IF($GL971&gt;=21,INDEX($DF:$DF,$GK971+21),"")</f>
      </c>
      <c r="ED971">
        <f>IF($GL971&gt;=22,INDEX($DF:$DF,$GK971+22),"")</f>
      </c>
      <c r="EE971">
        <f>IF($GL971&gt;=23,INDEX($DF:$DF,$GK971+23),"")</f>
      </c>
      <c r="EF971">
        <f>IF($GL971&gt;=24,INDEX($DF:$DF,$GK971+24),"")</f>
      </c>
      <c r="EG971">
        <f>IF($GL971&gt;=25,INDEX($DF:$DF,$GK971+25),"")</f>
      </c>
      <c r="EH971">
        <f>IF($GL971&gt;=26,INDEX($DF:$DF,$GK971+26),"")</f>
      </c>
      <c r="EI971">
        <f>IF($GL971&gt;=27,INDEX($DF:$DF,$GK971+27),"")</f>
      </c>
      <c r="EJ971">
        <f>IF($GL971&gt;=28,INDEX($DF:$DF,$GK971+28),"")</f>
      </c>
      <c r="EK971">
        <f>IF($GL971&gt;=29,INDEX($DF:$DF,$GK971+29),"")</f>
      </c>
      <c r="EL971">
        <f>IF($GL971&gt;=30,INDEX($DF:$DF,$GK971+30),"")</f>
      </c>
      <c r="EM971">
        <f>IF($GL971&gt;=31,INDEX($DF:$DF,$GK971+31),"")</f>
      </c>
      <c r="EN971">
        <f>IF($GL971&gt;=32,INDEX($DF:$DF,$GK971+32),"")</f>
      </c>
      <c r="EO971">
        <f>IF($GL971&gt;=33,INDEX($DF:$DF,$GK971+33),"")</f>
      </c>
      <c r="EP971">
        <f>IF($GL971&gt;=34,INDEX($DF:$DF,$GK971+34),"")</f>
      </c>
      <c r="EQ971">
        <f>IF($GL971&gt;=35,INDEX($DF:$DF,$GK971+35),"")</f>
      </c>
      <c r="ER971">
        <f>IF($GL971&gt;=36,INDEX($DF:$DF,$GK971+36),"")</f>
      </c>
      <c r="ES971">
        <f>IF($GL971&gt;=37,INDEX($DF:$DF,$GK971+37),"")</f>
      </c>
      <c r="ET971">
        <f>IF($GL971&gt;=38,INDEX($DF:$DF,$GK971+38),"")</f>
      </c>
      <c r="EU971">
        <f>IF($GL971&gt;=39,INDEX($DF:$DF,$GK971+39),"")</f>
      </c>
      <c r="EV971">
        <f>IF($GL971&gt;=40,INDEX($DF:$DF,$GK971+40),"")</f>
      </c>
      <c r="EW971">
        <f>IF($GL971&gt;=1,INDEX($DG:$DG,$GK971+1),"")</f>
      </c>
      <c r="EX971">
        <f>IF($GL971&gt;=2,INDEX($DG:$DG,$GK971+2),"")</f>
      </c>
      <c r="EY971">
        <f>IF($GL971&gt;=3,INDEX($DG:$DG,$GK971+3),"")</f>
      </c>
      <c r="EZ971">
        <f>IF($GL971&gt;=4,INDEX($DG:$DG,$GK971+4),"")</f>
      </c>
      <c r="FA971">
        <f>IF($GL971&gt;=5,INDEX($DG:$DG,$GK971+5),"")</f>
      </c>
      <c r="FB971">
        <f>IF($GL971&gt;=6,INDEX($DG:$DG,$GK971+6),"")</f>
      </c>
      <c r="FC971">
        <f>IF($GL971&gt;=7,INDEX($DG:$DG,$GK971+7),"")</f>
      </c>
      <c r="FD971">
        <f>IF($GL971&gt;=8,INDEX($DG:$DG,$GK971+8),"")</f>
      </c>
      <c r="FE971">
        <f>IF($GL971&gt;=9,INDEX($DG:$DG,$GK971+9),"")</f>
      </c>
      <c r="FF971">
        <f>IF($GL971&gt;=10,INDEX($DG:$DG,$GK971+10),"")</f>
      </c>
      <c r="FG971">
        <f>IF($GL971&gt;=11,INDEX($DG:$DG,$GK971+11),"")</f>
      </c>
      <c r="FH971">
        <f>IF($GL971&gt;=12,INDEX($DG:$DG,$GK971+12),"")</f>
      </c>
      <c r="FI971">
        <f>IF($GL971&gt;=13,INDEX($DG:$DG,$GK971+13),"")</f>
      </c>
      <c r="FJ971">
        <f>IF($GL971&gt;=14,INDEX($DG:$DG,$GK971+14),"")</f>
      </c>
      <c r="FK971">
        <f>IF($GL971&gt;=15,INDEX($DG:$DG,$GK971+15),"")</f>
      </c>
      <c r="FL971">
        <f>IF($GL971&gt;=16,INDEX($DG:$DG,$GK971+16),"")</f>
      </c>
      <c r="FM971">
        <f>IF($GL971&gt;=17,INDEX($DG:$DG,$GK971+17),"")</f>
      </c>
      <c r="FN971">
        <f>IF($GL971&gt;=18,INDEX($DG:$DG,$GK971+18),"")</f>
      </c>
      <c r="FO971">
        <f>IF($GL971&gt;=19,INDEX($DG:$DG,$GK971+19),"")</f>
      </c>
      <c r="FP971">
        <f>IF($GL971&gt;=20,INDEX($DG:$DG,$GK971+20),"")</f>
      </c>
      <c r="FQ971">
        <f>IF($GL971&gt;=21,INDEX($DG:$DG,$GK971+21),"")</f>
      </c>
      <c r="FR971">
        <f>IF($GL971&gt;=22,INDEX($DG:$DG,$GK971+22),"")</f>
      </c>
      <c r="FS971">
        <f>IF($GL971&gt;=23,INDEX($DG:$DG,$GK971+23),"")</f>
      </c>
      <c r="FT971">
        <f>IF($GL971&gt;=24,INDEX($DG:$DG,$GK971+24),"")</f>
      </c>
      <c r="FU971">
        <f>IF($GL971&gt;=25,INDEX($DG:$DG,$GK971+25),"")</f>
      </c>
      <c r="FV971">
        <f>IF($GL971&gt;=26,INDEX($DG:$DG,$GK971+26),"")</f>
      </c>
      <c r="FW971">
        <f>IF($GL971&gt;=27,INDEX($DG:$DG,$GK971+27),"")</f>
      </c>
      <c r="FX971">
        <f>IF($GL971&gt;=28,INDEX($DG:$DG,$GK971+28),"")</f>
      </c>
      <c r="FY971">
        <f>IF($GL971&gt;=29,INDEX($DG:$DG,$GK971+29),"")</f>
      </c>
      <c r="FZ971">
        <f>IF($GL971&gt;=30,INDEX($DG:$DG,$GK971+30),"")</f>
      </c>
      <c r="GA971">
        <f>IF($GL971&gt;=31,INDEX($DG:$DG,$GK971+31),"")</f>
      </c>
      <c r="GB971">
        <f>IF($GL971&gt;=32,INDEX($DG:$DG,$GK971+32),"")</f>
      </c>
      <c r="GC971">
        <f>IF($GL971&gt;=33,INDEX($DG:$DG,$GK971+33),"")</f>
      </c>
      <c r="GD971">
        <f>IF($GL971&gt;=34,INDEX($DG:$DG,$GK971+34),"")</f>
      </c>
      <c r="GE971">
        <f>IF($GL971&gt;=35,INDEX($DG:$DG,$GK971+35),"")</f>
      </c>
      <c r="GF971">
        <f>IF($GL971&gt;=36,INDEX($DG:$DG,$GK971+36),"")</f>
      </c>
      <c r="GG971">
        <f>IF($GL971&gt;=37,INDEX($DG:$DG,$GK971+37),"")</f>
      </c>
      <c r="GH971">
        <f>IF($GL971&gt;=38,INDEX($DG:$DG,$GK971+38),"")</f>
      </c>
      <c r="GI971">
        <f>IF($GL971&gt;=39,INDEX($DG:$DG,$GK971+39),"")</f>
      </c>
      <c r="GJ971">
        <f>IF($GL971&gt;=40,INDEX($DG:$DG,$GK971+40),"")</f>
      </c>
      <c r="GK971">
        <f>IFERROR(MATCH($DE971,$DF$2:$DF$166,0)+1,0)</f>
      </c>
      <c r="GL971">
        <f>IFERROR(INDEX($DH$2:$DH$166,MATCH($DE971,$DF$2:$DF$166,0)),0)</f>
      </c>
      <c r="GM971">
        <f>IFERROR(MATCH($H971,$DI$971:$EV$971,0),0)</f>
      </c>
      <c r="GN971">
        <f>IF($GM971&gt;0,INDEX($EW$971:$GJ$971,$GM971),"")</f>
      </c>
      <c r="GQ971">
        <f>IF($IZ971&gt;=1,INDEX($GO:$GO,$IY971+1),"")</f>
      </c>
      <c r="GR971">
        <f>IF($IZ971&gt;=2,INDEX($GO:$GO,$IY971+2),"")</f>
      </c>
      <c r="GS971">
        <f>IF($IZ971&gt;=3,INDEX($GO:$GO,$IY971+3),"")</f>
      </c>
      <c r="GT971">
        <f>IF($IZ971&gt;=4,INDEX($GO:$GO,$IY971+4),"")</f>
      </c>
      <c r="GU971">
        <f>IF($IZ971&gt;=5,INDEX($GO:$GO,$IY971+5),"")</f>
      </c>
      <c r="GV971">
        <f>IF($IZ971&gt;=6,INDEX($GO:$GO,$IY971+6),"")</f>
      </c>
      <c r="GW971">
        <f>IF($IZ971&gt;=7,INDEX($GO:$GO,$IY971+7),"")</f>
      </c>
      <c r="GX971">
        <f>IF($IZ971&gt;=8,INDEX($GO:$GO,$IY971+8),"")</f>
      </c>
      <c r="GY971">
        <f>IF($IZ971&gt;=9,INDEX($GO:$GO,$IY971+9),"")</f>
      </c>
      <c r="GZ971">
        <f>IF($IZ971&gt;=10,INDEX($GO:$GO,$IY971+10),"")</f>
      </c>
      <c r="HA971">
        <f>IF($IZ971&gt;=11,INDEX($GO:$GO,$IY971+11),"")</f>
      </c>
      <c r="HB971">
        <f>IF($IZ971&gt;=12,INDEX($GO:$GO,$IY971+12),"")</f>
      </c>
      <c r="HC971">
        <f>IF($IZ971&gt;=13,INDEX($GO:$GO,$IY971+13),"")</f>
      </c>
      <c r="HD971">
        <f>IF($IZ971&gt;=14,INDEX($GO:$GO,$IY971+14),"")</f>
      </c>
      <c r="HE971">
        <f>IF($IZ971&gt;=15,INDEX($GO:$GO,$IY971+15),"")</f>
      </c>
      <c r="HF971">
        <f>IF($IZ971&gt;=16,INDEX($GO:$GO,$IY971+16),"")</f>
      </c>
      <c r="HG971">
        <f>IF($IZ971&gt;=17,INDEX($GO:$GO,$IY971+17),"")</f>
      </c>
      <c r="HH971">
        <f>IF($IZ971&gt;=18,INDEX($GO:$GO,$IY971+18),"")</f>
      </c>
      <c r="HI971">
        <f>IF($IZ971&gt;=19,INDEX($GO:$GO,$IY971+19),"")</f>
      </c>
      <c r="HJ971">
        <f>IF($IZ971&gt;=20,INDEX($GO:$GO,$IY971+20),"")</f>
      </c>
      <c r="HK971">
        <f>IF($IZ971&gt;=21,INDEX($GO:$GO,$IY971+21),"")</f>
      </c>
      <c r="HL971">
        <f>IF($IZ971&gt;=22,INDEX($GO:$GO,$IY971+22),"")</f>
      </c>
      <c r="HM971">
        <f>IF($IZ971&gt;=23,INDEX($GO:$GO,$IY971+23),"")</f>
      </c>
      <c r="HN971">
        <f>IF($IZ971&gt;=24,INDEX($GO:$GO,$IY971+24),"")</f>
      </c>
      <c r="HO971">
        <f>IF($IZ971&gt;=25,INDEX($GO:$GO,$IY971+25),"")</f>
      </c>
      <c r="HP971">
        <f>IF($IZ971&gt;=26,INDEX($GO:$GO,$IY971+26),"")</f>
      </c>
      <c r="HQ971">
        <f>IF($IZ971&gt;=27,INDEX($GO:$GO,$IY971+27),"")</f>
      </c>
      <c r="HR971">
        <f>IF($IZ971&gt;=28,INDEX($GO:$GO,$IY971+28),"")</f>
      </c>
      <c r="HS971">
        <f>IF($IZ971&gt;=29,INDEX($GO:$GO,$IY971+29),"")</f>
      </c>
      <c r="HT971">
        <f>IF($IZ971&gt;=30,INDEX($GO:$GO,$IY971+30),"")</f>
      </c>
      <c r="HU971">
        <f>IF($IZ971&gt;=31,INDEX($GO:$GO,$IY971+31),"")</f>
      </c>
      <c r="HV971">
        <f>IF($IZ971&gt;=32,INDEX($GO:$GO,$IY971+32),"")</f>
      </c>
      <c r="HW971">
        <f>IF($IZ971&gt;=33,INDEX($GO:$GO,$IY971+33),"")</f>
      </c>
      <c r="HX971">
        <f>IF($IZ971&gt;=34,INDEX($GO:$GO,$IY971+34),"")</f>
      </c>
      <c r="HY971">
        <f>IF($IZ971&gt;=35,INDEX($GO:$GO,$IY971+35),"")</f>
      </c>
      <c r="HZ971">
        <f>IF($IZ971&gt;=36,INDEX($GO:$GO,$IY971+36),"")</f>
      </c>
      <c r="IA971">
        <f>IF($IZ971&gt;=37,INDEX($GO:$GO,$IY971+37),"")</f>
      </c>
      <c r="IB971">
        <f>IF($IZ971&gt;=38,INDEX($GO:$GO,$IY971+38),"")</f>
      </c>
      <c r="IC971">
        <f>IF($IZ971&gt;=39,INDEX($GO:$GO,$IY971+39),"")</f>
      </c>
      <c r="ID971">
        <f>IF($IZ971&gt;=40,INDEX($GO:$GO,$IY971+40),"")</f>
      </c>
      <c r="IE971">
        <f>IF($IZ971&gt;=41,INDEX($GO:$GO,$IY971+41),"")</f>
      </c>
      <c r="IF971">
        <f>IF($IZ971&gt;=42,INDEX($GO:$GO,$IY971+42),"")</f>
      </c>
      <c r="IG971">
        <f>IF($IZ971&gt;=43,INDEX($GO:$GO,$IY971+43),"")</f>
      </c>
      <c r="IH971">
        <f>IF($IZ971&gt;=44,INDEX($GO:$GO,$IY971+44),"")</f>
      </c>
      <c r="II971">
        <f>IF($IZ971&gt;=45,INDEX($GO:$GO,$IY971+45),"")</f>
      </c>
      <c r="IJ971">
        <f>IF($IZ971&gt;=46,INDEX($GO:$GO,$IY971+46),"")</f>
      </c>
      <c r="IK971">
        <f>IF($IZ971&gt;=47,INDEX($GO:$GO,$IY971+47),"")</f>
      </c>
      <c r="IL971">
        <f>IF($IZ971&gt;=48,INDEX($GO:$GO,$IY971+48),"")</f>
      </c>
      <c r="IM971">
        <f>IF($IZ971&gt;=49,INDEX($GO:$GO,$IY971+49),"")</f>
      </c>
      <c r="IN971">
        <f>IF($IZ971&gt;=50,INDEX($GO:$GO,$IY971+50),"")</f>
      </c>
      <c r="IO971">
        <f>IF($IZ971&gt;=51,INDEX($GO:$GO,$IY971+51),"")</f>
      </c>
      <c r="IP971">
        <f>IF($IZ971&gt;=52,INDEX($GO:$GO,$IY971+52),"")</f>
      </c>
      <c r="IQ971">
        <f>IF($IZ971&gt;=53,INDEX($GO:$GO,$IY971+53),"")</f>
      </c>
      <c r="IR971">
        <f>IF($IZ971&gt;=54,INDEX($GO:$GO,$IY971+54),"")</f>
      </c>
      <c r="IS971">
        <f>IF($IZ971&gt;=55,INDEX($GO:$GO,$IY971+55),"")</f>
      </c>
      <c r="IT971">
        <f>IF($IZ971&gt;=56,INDEX($GO:$GO,$IY971+56),"")</f>
      </c>
      <c r="IU971">
        <f>IF($IZ971&gt;=57,INDEX($GO:$GO,$IY971+57),"")</f>
      </c>
      <c r="IV971">
        <f>IF($IZ971&gt;=58,INDEX($GO:$GO,$IY971+58),"")</f>
      </c>
      <c r="IW971">
        <f>IF($IZ971&gt;=59,INDEX($GO:$GO,$IY971+59),"")</f>
      </c>
      <c r="IX971">
        <f>IF($IZ971&gt;=60,INDEX($GO:$GO,$IY971+60),"")</f>
      </c>
      <c r="IY971">
        <f>IFERROR(MATCH($GN971,$GO$2:$GO$827,0)+1,0)</f>
      </c>
      <c r="IZ971">
        <f>IFERROR(INDEX($GP$2:$GP$827,MATCH($GN971,$GO$2:$GO$827,0)),0)</f>
      </c>
      <c r="JA971" t="s">
        <v>23</v>
      </c>
      <c r="JB971" t="s">
        <v>23</v>
      </c>
    </row>
    <row r="972" spans="1:262" x14ac:dyDescent="0.25">
      <c r="F972" s="1"/>
      <c r="G972" s="1"/>
      <c r="H972" s="1"/>
      <c r="I972" s="1"/>
      <c r="J972" s="1">
        <f>IFERROR(IF(FIND(" - ",$F972)&gt;0,MID($F972,FIND(" - ",$F972)+3,LEN($F972)),""),"")</f>
      </c>
      <c r="L972" s="1"/>
      <c r="N972" t="s">
        <v>23</v>
      </c>
      <c r="P972">
        <f>IF(OR($N972="",$O972=""),"",IFERROR($N972/$O972,0))</f>
      </c>
      <c r="Q972">
        <f>IF($N972="","",
IF($G972="","",
IF(ISNUMBER(SEARCH("exempt",LOWER($G972))),0,
$N972*(VALUE(SUBSTITUTE($G972,"%",""))/100))))</f>
      </c>
      <c r="W972">
        <f>IF($N972="","",
SUM($N972,$Q972,$U972,$R972,$T972)-
IF($V972="",0,VALUE($V972)))</f>
      </c>
      <c r="AE972" t="s">
        <v>2302</v>
      </c>
      <c r="AM972">
        <f>IFERROR(LEFT($F972,FIND(" - ",$F972)-1),$F972)</f>
      </c>
      <c r="AP972">
        <f>IF($CE972&gt;=1,INDEX($AN:$AN,$CD972+1),"")</f>
      </c>
      <c r="AQ972">
        <f>IF($CE972&gt;=2,INDEX($AN:$AN,$CD972+2),"")</f>
      </c>
      <c r="AR972">
        <f>IF($CE972&gt;=3,INDEX($AN:$AN,$CD972+3),"")</f>
      </c>
      <c r="AS972">
        <f>IF($CE972&gt;=4,INDEX($AN:$AN,$CD972+4),"")</f>
      </c>
      <c r="AT972">
        <f>IF($CE972&gt;=5,INDEX($AN:$AN,$CD972+5),"")</f>
      </c>
      <c r="AU972">
        <f>IF($CE972&gt;=6,INDEX($AN:$AN,$CD972+6),"")</f>
      </c>
      <c r="AV972">
        <f>IF($CE972&gt;=7,INDEX($AN:$AN,$CD972+7),"")</f>
      </c>
      <c r="AW972">
        <f>IF($CE972&gt;=8,INDEX($AN:$AN,$CD972+8),"")</f>
      </c>
      <c r="AX972">
        <f>IF($CE972&gt;=9,INDEX($AN:$AN,$CD972+9),"")</f>
      </c>
      <c r="AY972">
        <f>IF($CE972&gt;=10,INDEX($AN:$AN,$CD972+10),"")</f>
      </c>
      <c r="AZ972">
        <f>IF($CE972&gt;=11,INDEX($AN:$AN,$CD972+11),"")</f>
      </c>
      <c r="BA972">
        <f>IF($CE972&gt;=12,INDEX($AN:$AN,$CD972+12),"")</f>
      </c>
      <c r="BB972">
        <f>IF($CE972&gt;=13,INDEX($AN:$AN,$CD972+13),"")</f>
      </c>
      <c r="BC972">
        <f>IF($CE972&gt;=14,INDEX($AN:$AN,$CD972+14),"")</f>
      </c>
      <c r="BD972">
        <f>IF($CE972&gt;=15,INDEX($AN:$AN,$CD972+15),"")</f>
      </c>
      <c r="BE972">
        <f>IF($CE972&gt;=16,INDEX($AN:$AN,$CD972+16),"")</f>
      </c>
      <c r="BF972">
        <f>IF($CE972&gt;=17,INDEX($AN:$AN,$CD972+17),"")</f>
      </c>
      <c r="BG972">
        <f>IF($CE972&gt;=18,INDEX($AN:$AN,$CD972+18),"")</f>
      </c>
      <c r="BH972">
        <f>IF($CE972&gt;=19,INDEX($AN:$AN,$CD972+19),"")</f>
      </c>
      <c r="BI972">
        <f>IF($CE972&gt;=20,INDEX($AN:$AN,$CD972+20),"")</f>
      </c>
      <c r="BJ972">
        <f>IF($CE972&gt;=21,INDEX($AN:$AN,$CD972+21),"")</f>
      </c>
      <c r="BK972">
        <f>IF($CE972&gt;=22,INDEX($AN:$AN,$CD972+22),"")</f>
      </c>
      <c r="BL972">
        <f>IF($CE972&gt;=23,INDEX($AN:$AN,$CD972+23),"")</f>
      </c>
      <c r="BM972">
        <f>IF($CE972&gt;=24,INDEX($AN:$AN,$CD972+24),"")</f>
      </c>
      <c r="BN972">
        <f>IF($CE972&gt;=25,INDEX($AN:$AN,$CD972+25),"")</f>
      </c>
      <c r="BO972">
        <f>IF($CE972&gt;=26,INDEX($AN:$AN,$CD972+26),"")</f>
      </c>
      <c r="BP972">
        <f>IF($CE972&gt;=27,INDEX($AN:$AN,$CD972+27),"")</f>
      </c>
      <c r="BQ972">
        <f>IF($CE972&gt;=28,INDEX($AN:$AN,$CD972+28),"")</f>
      </c>
      <c r="BR972">
        <f>IF($CE972&gt;=29,INDEX($AN:$AN,$CD972+29),"")</f>
      </c>
      <c r="BS972">
        <f>IF($CE972&gt;=30,INDEX($AN:$AN,$CD972+30),"")</f>
      </c>
      <c r="BT972">
        <f>IF($CE972&gt;=31,INDEX($AN:$AN,$CD972+31),"")</f>
      </c>
      <c r="BU972">
        <f>IF($CE972&gt;=32,INDEX($AN:$AN,$CD972+32),"")</f>
      </c>
      <c r="BV972">
        <f>IF($CE972&gt;=33,INDEX($AN:$AN,$CD972+33),"")</f>
      </c>
      <c r="BW972">
        <f>IF($CE972&gt;=34,INDEX($AN:$AN,$CD972+34),"")</f>
      </c>
      <c r="BX972">
        <f>IF($CE972&gt;=35,INDEX($AN:$AN,$CD972+35),"")</f>
      </c>
      <c r="BY972">
        <f>IF($CE972&gt;=36,INDEX($AN:$AN,$CD972+36),"")</f>
      </c>
      <c r="BZ972">
        <f>IF($CE972&gt;=37,INDEX($AN:$AN,$CD972+37),"")</f>
      </c>
      <c r="CA972">
        <f>IF($CE972&gt;=38,INDEX($AN:$AN,$CD972+38),"")</f>
      </c>
      <c r="CB972">
        <f>IF($CE972&gt;=39,INDEX($AN:$AN,$CD972+39),"")</f>
      </c>
      <c r="CC972">
        <f>IF($CE972&gt;=40,INDEX($AN:$AN,$CD972+40),"")</f>
      </c>
      <c r="CD972">
        <f>IFERROR(MATCH($AM972,$AN$2:$AN$133,0)+1,0)</f>
      </c>
      <c r="CE972">
        <f>IFERROR(INDEX($AO$2:$AO$133,MATCH($AM972,$AN$2:$AN$133,0)),0)</f>
      </c>
      <c r="CF972">
        <f>IFERROR(LEFT($K972,FIND(" - ",$K972)-1),$K972)</f>
      </c>
      <c r="CG972" t="s">
        <v>2303</v>
      </c>
      <c r="CH972">
        <v>1</v>
      </c>
      <c r="CI972">
        <f>IF($DD972&gt;=1,INDEX($CG:$CG,$DC972+1),"")</f>
      </c>
      <c r="CJ972">
        <f>IF($DD972&gt;=2,INDEX($CG:$CG,$DC972+2),"")</f>
      </c>
      <c r="CK972">
        <f>IF($DD972&gt;=3,INDEX($CG:$CG,$DC972+3),"")</f>
      </c>
      <c r="CL972">
        <f>IF($DD972&gt;=4,INDEX($CG:$CG,$DC972+4),"")</f>
      </c>
      <c r="CM972">
        <f>IF($DD972&gt;=5,INDEX($CG:$CG,$DC972+5),"")</f>
      </c>
      <c r="CN972">
        <f>IF($DD972&gt;=6,INDEX($CG:$CG,$DC972+6),"")</f>
      </c>
      <c r="CO972">
        <f>IF($DD972&gt;=7,INDEX($CG:$CG,$DC972+7),"")</f>
      </c>
      <c r="CP972">
        <f>IF($DD972&gt;=8,INDEX($CG:$CG,$DC972+8),"")</f>
      </c>
      <c r="CQ972">
        <f>IF($DD972&gt;=9,INDEX($CG:$CG,$DC972+9),"")</f>
      </c>
      <c r="CR972">
        <f>IF($DD972&gt;=10,INDEX($CG:$CG,$DC972+10),"")</f>
      </c>
      <c r="CS972">
        <f>IF($DD972&gt;=11,INDEX($CG:$CG,$DC972+11),"")</f>
      </c>
      <c r="CT972">
        <f>IF($DD972&gt;=12,INDEX($CG:$CG,$DC972+12),"")</f>
      </c>
      <c r="CU972">
        <f>IF($DD972&gt;=13,INDEX($CG:$CG,$DC972+13),"")</f>
      </c>
      <c r="CV972">
        <f>IF($DD972&gt;=14,INDEX($CG:$CG,$DC972+14),"")</f>
      </c>
      <c r="CW972">
        <f>IF($DD972&gt;=15,INDEX($CG:$CG,$DC972+15),"")</f>
      </c>
      <c r="CX972">
        <f>IF($DD972&gt;=16,INDEX($CG:$CG,$DC972+16),"")</f>
      </c>
      <c r="CY972">
        <f>IF($DD972&gt;=17,INDEX($CG:$CG,$DC972+17),"")</f>
      </c>
      <c r="CZ972">
        <f>IF($DD972&gt;=18,INDEX($CG:$CG,$DC972+18),"")</f>
      </c>
      <c r="DA972">
        <f>IF($DD972&gt;=19,INDEX($CG:$CG,$DC972+19),"")</f>
      </c>
      <c r="DB972">
        <f>IF($DD972&gt;=20,INDEX($CG:$CG,$DC972+20),"")</f>
      </c>
      <c r="DC972">
        <f>IFERROR(MATCH($CF972,$CG$2:$CG$1558,0)+1,0)</f>
      </c>
      <c r="DD972">
        <f>IFERROR(INDEX($CH$2:$CH$1558,MATCH($CF972,$CG$2:$CG$1558,0)),0)</f>
      </c>
      <c r="DE972">
        <f>IFERROR(INDEX($AL:$AL,MATCH($G972,$AK:$AK,0))&amp;"","")</f>
      </c>
      <c r="DI972">
        <f>IF($GL972&gt;=1,INDEX($DF:$DF,$GK972+1),"")</f>
      </c>
      <c r="DJ972">
        <f>IF($GL972&gt;=2,INDEX($DF:$DF,$GK972+2),"")</f>
      </c>
      <c r="DK972">
        <f>IF($GL972&gt;=3,INDEX($DF:$DF,$GK972+3),"")</f>
      </c>
      <c r="DL972">
        <f>IF($GL972&gt;=4,INDEX($DF:$DF,$GK972+4),"")</f>
      </c>
      <c r="DM972">
        <f>IF($GL972&gt;=5,INDEX($DF:$DF,$GK972+5),"")</f>
      </c>
      <c r="DN972">
        <f>IF($GL972&gt;=6,INDEX($DF:$DF,$GK972+6),"")</f>
      </c>
      <c r="DO972">
        <f>IF($GL972&gt;=7,INDEX($DF:$DF,$GK972+7),"")</f>
      </c>
      <c r="DP972">
        <f>IF($GL972&gt;=8,INDEX($DF:$DF,$GK972+8),"")</f>
      </c>
      <c r="DQ972">
        <f>IF($GL972&gt;=9,INDEX($DF:$DF,$GK972+9),"")</f>
      </c>
      <c r="DR972">
        <f>IF($GL972&gt;=10,INDEX($DF:$DF,$GK972+10),"")</f>
      </c>
      <c r="DS972">
        <f>IF($GL972&gt;=11,INDEX($DF:$DF,$GK972+11),"")</f>
      </c>
      <c r="DT972">
        <f>IF($GL972&gt;=12,INDEX($DF:$DF,$GK972+12),"")</f>
      </c>
      <c r="DU972">
        <f>IF($GL972&gt;=13,INDEX($DF:$DF,$GK972+13),"")</f>
      </c>
      <c r="DV972">
        <f>IF($GL972&gt;=14,INDEX($DF:$DF,$GK972+14),"")</f>
      </c>
      <c r="DW972">
        <f>IF($GL972&gt;=15,INDEX($DF:$DF,$GK972+15),"")</f>
      </c>
      <c r="DX972">
        <f>IF($GL972&gt;=16,INDEX($DF:$DF,$GK972+16),"")</f>
      </c>
      <c r="DY972">
        <f>IF($GL972&gt;=17,INDEX($DF:$DF,$GK972+17),"")</f>
      </c>
      <c r="DZ972">
        <f>IF($GL972&gt;=18,INDEX($DF:$DF,$GK972+18),"")</f>
      </c>
      <c r="EA972">
        <f>IF($GL972&gt;=19,INDEX($DF:$DF,$GK972+19),"")</f>
      </c>
      <c r="EB972">
        <f>IF($GL972&gt;=20,INDEX($DF:$DF,$GK972+20),"")</f>
      </c>
      <c r="EC972">
        <f>IF($GL972&gt;=21,INDEX($DF:$DF,$GK972+21),"")</f>
      </c>
      <c r="ED972">
        <f>IF($GL972&gt;=22,INDEX($DF:$DF,$GK972+22),"")</f>
      </c>
      <c r="EE972">
        <f>IF($GL972&gt;=23,INDEX($DF:$DF,$GK972+23),"")</f>
      </c>
      <c r="EF972">
        <f>IF($GL972&gt;=24,INDEX($DF:$DF,$GK972+24),"")</f>
      </c>
      <c r="EG972">
        <f>IF($GL972&gt;=25,INDEX($DF:$DF,$GK972+25),"")</f>
      </c>
      <c r="EH972">
        <f>IF($GL972&gt;=26,INDEX($DF:$DF,$GK972+26),"")</f>
      </c>
      <c r="EI972">
        <f>IF($GL972&gt;=27,INDEX($DF:$DF,$GK972+27),"")</f>
      </c>
      <c r="EJ972">
        <f>IF($GL972&gt;=28,INDEX($DF:$DF,$GK972+28),"")</f>
      </c>
      <c r="EK972">
        <f>IF($GL972&gt;=29,INDEX($DF:$DF,$GK972+29),"")</f>
      </c>
      <c r="EL972">
        <f>IF($GL972&gt;=30,INDEX($DF:$DF,$GK972+30),"")</f>
      </c>
      <c r="EM972">
        <f>IF($GL972&gt;=31,INDEX($DF:$DF,$GK972+31),"")</f>
      </c>
      <c r="EN972">
        <f>IF($GL972&gt;=32,INDEX($DF:$DF,$GK972+32),"")</f>
      </c>
      <c r="EO972">
        <f>IF($GL972&gt;=33,INDEX($DF:$DF,$GK972+33),"")</f>
      </c>
      <c r="EP972">
        <f>IF($GL972&gt;=34,INDEX($DF:$DF,$GK972+34),"")</f>
      </c>
      <c r="EQ972">
        <f>IF($GL972&gt;=35,INDEX($DF:$DF,$GK972+35),"")</f>
      </c>
      <c r="ER972">
        <f>IF($GL972&gt;=36,INDEX($DF:$DF,$GK972+36),"")</f>
      </c>
      <c r="ES972">
        <f>IF($GL972&gt;=37,INDEX($DF:$DF,$GK972+37),"")</f>
      </c>
      <c r="ET972">
        <f>IF($GL972&gt;=38,INDEX($DF:$DF,$GK972+38),"")</f>
      </c>
      <c r="EU972">
        <f>IF($GL972&gt;=39,INDEX($DF:$DF,$GK972+39),"")</f>
      </c>
      <c r="EV972">
        <f>IF($GL972&gt;=40,INDEX($DF:$DF,$GK972+40),"")</f>
      </c>
      <c r="EW972">
        <f>IF($GL972&gt;=1,INDEX($DG:$DG,$GK972+1),"")</f>
      </c>
      <c r="EX972">
        <f>IF($GL972&gt;=2,INDEX($DG:$DG,$GK972+2),"")</f>
      </c>
      <c r="EY972">
        <f>IF($GL972&gt;=3,INDEX($DG:$DG,$GK972+3),"")</f>
      </c>
      <c r="EZ972">
        <f>IF($GL972&gt;=4,INDEX($DG:$DG,$GK972+4),"")</f>
      </c>
      <c r="FA972">
        <f>IF($GL972&gt;=5,INDEX($DG:$DG,$GK972+5),"")</f>
      </c>
      <c r="FB972">
        <f>IF($GL972&gt;=6,INDEX($DG:$DG,$GK972+6),"")</f>
      </c>
      <c r="FC972">
        <f>IF($GL972&gt;=7,INDEX($DG:$DG,$GK972+7),"")</f>
      </c>
      <c r="FD972">
        <f>IF($GL972&gt;=8,INDEX($DG:$DG,$GK972+8),"")</f>
      </c>
      <c r="FE972">
        <f>IF($GL972&gt;=9,INDEX($DG:$DG,$GK972+9),"")</f>
      </c>
      <c r="FF972">
        <f>IF($GL972&gt;=10,INDEX($DG:$DG,$GK972+10),"")</f>
      </c>
      <c r="FG972">
        <f>IF($GL972&gt;=11,INDEX($DG:$DG,$GK972+11),"")</f>
      </c>
      <c r="FH972">
        <f>IF($GL972&gt;=12,INDEX($DG:$DG,$GK972+12),"")</f>
      </c>
      <c r="FI972">
        <f>IF($GL972&gt;=13,INDEX($DG:$DG,$GK972+13),"")</f>
      </c>
      <c r="FJ972">
        <f>IF($GL972&gt;=14,INDEX($DG:$DG,$GK972+14),"")</f>
      </c>
      <c r="FK972">
        <f>IF($GL972&gt;=15,INDEX($DG:$DG,$GK972+15),"")</f>
      </c>
      <c r="FL972">
        <f>IF($GL972&gt;=16,INDEX($DG:$DG,$GK972+16),"")</f>
      </c>
      <c r="FM972">
        <f>IF($GL972&gt;=17,INDEX($DG:$DG,$GK972+17),"")</f>
      </c>
      <c r="FN972">
        <f>IF($GL972&gt;=18,INDEX($DG:$DG,$GK972+18),"")</f>
      </c>
      <c r="FO972">
        <f>IF($GL972&gt;=19,INDEX($DG:$DG,$GK972+19),"")</f>
      </c>
      <c r="FP972">
        <f>IF($GL972&gt;=20,INDEX($DG:$DG,$GK972+20),"")</f>
      </c>
      <c r="FQ972">
        <f>IF($GL972&gt;=21,INDEX($DG:$DG,$GK972+21),"")</f>
      </c>
      <c r="FR972">
        <f>IF($GL972&gt;=22,INDEX($DG:$DG,$GK972+22),"")</f>
      </c>
      <c r="FS972">
        <f>IF($GL972&gt;=23,INDEX($DG:$DG,$GK972+23),"")</f>
      </c>
      <c r="FT972">
        <f>IF($GL972&gt;=24,INDEX($DG:$DG,$GK972+24),"")</f>
      </c>
      <c r="FU972">
        <f>IF($GL972&gt;=25,INDEX($DG:$DG,$GK972+25),"")</f>
      </c>
      <c r="FV972">
        <f>IF($GL972&gt;=26,INDEX($DG:$DG,$GK972+26),"")</f>
      </c>
      <c r="FW972">
        <f>IF($GL972&gt;=27,INDEX($DG:$DG,$GK972+27),"")</f>
      </c>
      <c r="FX972">
        <f>IF($GL972&gt;=28,INDEX($DG:$DG,$GK972+28),"")</f>
      </c>
      <c r="FY972">
        <f>IF($GL972&gt;=29,INDEX($DG:$DG,$GK972+29),"")</f>
      </c>
      <c r="FZ972">
        <f>IF($GL972&gt;=30,INDEX($DG:$DG,$GK972+30),"")</f>
      </c>
      <c r="GA972">
        <f>IF($GL972&gt;=31,INDEX($DG:$DG,$GK972+31),"")</f>
      </c>
      <c r="GB972">
        <f>IF($GL972&gt;=32,INDEX($DG:$DG,$GK972+32),"")</f>
      </c>
      <c r="GC972">
        <f>IF($GL972&gt;=33,INDEX($DG:$DG,$GK972+33),"")</f>
      </c>
      <c r="GD972">
        <f>IF($GL972&gt;=34,INDEX($DG:$DG,$GK972+34),"")</f>
      </c>
      <c r="GE972">
        <f>IF($GL972&gt;=35,INDEX($DG:$DG,$GK972+35),"")</f>
      </c>
      <c r="GF972">
        <f>IF($GL972&gt;=36,INDEX($DG:$DG,$GK972+36),"")</f>
      </c>
      <c r="GG972">
        <f>IF($GL972&gt;=37,INDEX($DG:$DG,$GK972+37),"")</f>
      </c>
      <c r="GH972">
        <f>IF($GL972&gt;=38,INDEX($DG:$DG,$GK972+38),"")</f>
      </c>
      <c r="GI972">
        <f>IF($GL972&gt;=39,INDEX($DG:$DG,$GK972+39),"")</f>
      </c>
      <c r="GJ972">
        <f>IF($GL972&gt;=40,INDEX($DG:$DG,$GK972+40),"")</f>
      </c>
      <c r="GK972">
        <f>IFERROR(MATCH($DE972,$DF$2:$DF$166,0)+1,0)</f>
      </c>
      <c r="GL972">
        <f>IFERROR(INDEX($DH$2:$DH$166,MATCH($DE972,$DF$2:$DF$166,0)),0)</f>
      </c>
      <c r="GM972">
        <f>IFERROR(MATCH($H972,$DI$972:$EV$972,0),0)</f>
      </c>
      <c r="GN972">
        <f>IF($GM972&gt;0,INDEX($EW$972:$GJ$972,$GM972),"")</f>
      </c>
      <c r="GQ972">
        <f>IF($IZ972&gt;=1,INDEX($GO:$GO,$IY972+1),"")</f>
      </c>
      <c r="GR972">
        <f>IF($IZ972&gt;=2,INDEX($GO:$GO,$IY972+2),"")</f>
      </c>
      <c r="GS972">
        <f>IF($IZ972&gt;=3,INDEX($GO:$GO,$IY972+3),"")</f>
      </c>
      <c r="GT972">
        <f>IF($IZ972&gt;=4,INDEX($GO:$GO,$IY972+4),"")</f>
      </c>
      <c r="GU972">
        <f>IF($IZ972&gt;=5,INDEX($GO:$GO,$IY972+5),"")</f>
      </c>
      <c r="GV972">
        <f>IF($IZ972&gt;=6,INDEX($GO:$GO,$IY972+6),"")</f>
      </c>
      <c r="GW972">
        <f>IF($IZ972&gt;=7,INDEX($GO:$GO,$IY972+7),"")</f>
      </c>
      <c r="GX972">
        <f>IF($IZ972&gt;=8,INDEX($GO:$GO,$IY972+8),"")</f>
      </c>
      <c r="GY972">
        <f>IF($IZ972&gt;=9,INDEX($GO:$GO,$IY972+9),"")</f>
      </c>
      <c r="GZ972">
        <f>IF($IZ972&gt;=10,INDEX($GO:$GO,$IY972+10),"")</f>
      </c>
      <c r="HA972">
        <f>IF($IZ972&gt;=11,INDEX($GO:$GO,$IY972+11),"")</f>
      </c>
      <c r="HB972">
        <f>IF($IZ972&gt;=12,INDEX($GO:$GO,$IY972+12),"")</f>
      </c>
      <c r="HC972">
        <f>IF($IZ972&gt;=13,INDEX($GO:$GO,$IY972+13),"")</f>
      </c>
      <c r="HD972">
        <f>IF($IZ972&gt;=14,INDEX($GO:$GO,$IY972+14),"")</f>
      </c>
      <c r="HE972">
        <f>IF($IZ972&gt;=15,INDEX($GO:$GO,$IY972+15),"")</f>
      </c>
      <c r="HF972">
        <f>IF($IZ972&gt;=16,INDEX($GO:$GO,$IY972+16),"")</f>
      </c>
      <c r="HG972">
        <f>IF($IZ972&gt;=17,INDEX($GO:$GO,$IY972+17),"")</f>
      </c>
      <c r="HH972">
        <f>IF($IZ972&gt;=18,INDEX($GO:$GO,$IY972+18),"")</f>
      </c>
      <c r="HI972">
        <f>IF($IZ972&gt;=19,INDEX($GO:$GO,$IY972+19),"")</f>
      </c>
      <c r="HJ972">
        <f>IF($IZ972&gt;=20,INDEX($GO:$GO,$IY972+20),"")</f>
      </c>
      <c r="HK972">
        <f>IF($IZ972&gt;=21,INDEX($GO:$GO,$IY972+21),"")</f>
      </c>
      <c r="HL972">
        <f>IF($IZ972&gt;=22,INDEX($GO:$GO,$IY972+22),"")</f>
      </c>
      <c r="HM972">
        <f>IF($IZ972&gt;=23,INDEX($GO:$GO,$IY972+23),"")</f>
      </c>
      <c r="HN972">
        <f>IF($IZ972&gt;=24,INDEX($GO:$GO,$IY972+24),"")</f>
      </c>
      <c r="HO972">
        <f>IF($IZ972&gt;=25,INDEX($GO:$GO,$IY972+25),"")</f>
      </c>
      <c r="HP972">
        <f>IF($IZ972&gt;=26,INDEX($GO:$GO,$IY972+26),"")</f>
      </c>
      <c r="HQ972">
        <f>IF($IZ972&gt;=27,INDEX($GO:$GO,$IY972+27),"")</f>
      </c>
      <c r="HR972">
        <f>IF($IZ972&gt;=28,INDEX($GO:$GO,$IY972+28),"")</f>
      </c>
      <c r="HS972">
        <f>IF($IZ972&gt;=29,INDEX($GO:$GO,$IY972+29),"")</f>
      </c>
      <c r="HT972">
        <f>IF($IZ972&gt;=30,INDEX($GO:$GO,$IY972+30),"")</f>
      </c>
      <c r="HU972">
        <f>IF($IZ972&gt;=31,INDEX($GO:$GO,$IY972+31),"")</f>
      </c>
      <c r="HV972">
        <f>IF($IZ972&gt;=32,INDEX($GO:$GO,$IY972+32),"")</f>
      </c>
      <c r="HW972">
        <f>IF($IZ972&gt;=33,INDEX($GO:$GO,$IY972+33),"")</f>
      </c>
      <c r="HX972">
        <f>IF($IZ972&gt;=34,INDEX($GO:$GO,$IY972+34),"")</f>
      </c>
      <c r="HY972">
        <f>IF($IZ972&gt;=35,INDEX($GO:$GO,$IY972+35),"")</f>
      </c>
      <c r="HZ972">
        <f>IF($IZ972&gt;=36,INDEX($GO:$GO,$IY972+36),"")</f>
      </c>
      <c r="IA972">
        <f>IF($IZ972&gt;=37,INDEX($GO:$GO,$IY972+37),"")</f>
      </c>
      <c r="IB972">
        <f>IF($IZ972&gt;=38,INDEX($GO:$GO,$IY972+38),"")</f>
      </c>
      <c r="IC972">
        <f>IF($IZ972&gt;=39,INDEX($GO:$GO,$IY972+39),"")</f>
      </c>
      <c r="ID972">
        <f>IF($IZ972&gt;=40,INDEX($GO:$GO,$IY972+40),"")</f>
      </c>
      <c r="IE972">
        <f>IF($IZ972&gt;=41,INDEX($GO:$GO,$IY972+41),"")</f>
      </c>
      <c r="IF972">
        <f>IF($IZ972&gt;=42,INDEX($GO:$GO,$IY972+42),"")</f>
      </c>
      <c r="IG972">
        <f>IF($IZ972&gt;=43,INDEX($GO:$GO,$IY972+43),"")</f>
      </c>
      <c r="IH972">
        <f>IF($IZ972&gt;=44,INDEX($GO:$GO,$IY972+44),"")</f>
      </c>
      <c r="II972">
        <f>IF($IZ972&gt;=45,INDEX($GO:$GO,$IY972+45),"")</f>
      </c>
      <c r="IJ972">
        <f>IF($IZ972&gt;=46,INDEX($GO:$GO,$IY972+46),"")</f>
      </c>
      <c r="IK972">
        <f>IF($IZ972&gt;=47,INDEX($GO:$GO,$IY972+47),"")</f>
      </c>
      <c r="IL972">
        <f>IF($IZ972&gt;=48,INDEX($GO:$GO,$IY972+48),"")</f>
      </c>
      <c r="IM972">
        <f>IF($IZ972&gt;=49,INDEX($GO:$GO,$IY972+49),"")</f>
      </c>
      <c r="IN972">
        <f>IF($IZ972&gt;=50,INDEX($GO:$GO,$IY972+50),"")</f>
      </c>
      <c r="IO972">
        <f>IF($IZ972&gt;=51,INDEX($GO:$GO,$IY972+51),"")</f>
      </c>
      <c r="IP972">
        <f>IF($IZ972&gt;=52,INDEX($GO:$GO,$IY972+52),"")</f>
      </c>
      <c r="IQ972">
        <f>IF($IZ972&gt;=53,INDEX($GO:$GO,$IY972+53),"")</f>
      </c>
      <c r="IR972">
        <f>IF($IZ972&gt;=54,INDEX($GO:$GO,$IY972+54),"")</f>
      </c>
      <c r="IS972">
        <f>IF($IZ972&gt;=55,INDEX($GO:$GO,$IY972+55),"")</f>
      </c>
      <c r="IT972">
        <f>IF($IZ972&gt;=56,INDEX($GO:$GO,$IY972+56),"")</f>
      </c>
      <c r="IU972">
        <f>IF($IZ972&gt;=57,INDEX($GO:$GO,$IY972+57),"")</f>
      </c>
      <c r="IV972">
        <f>IF($IZ972&gt;=58,INDEX($GO:$GO,$IY972+58),"")</f>
      </c>
      <c r="IW972">
        <f>IF($IZ972&gt;=59,INDEX($GO:$GO,$IY972+59),"")</f>
      </c>
      <c r="IX972">
        <f>IF($IZ972&gt;=60,INDEX($GO:$GO,$IY972+60),"")</f>
      </c>
      <c r="IY972">
        <f>IFERROR(MATCH($GN972,$GO$2:$GO$827,0)+1,0)</f>
      </c>
      <c r="IZ972">
        <f>IFERROR(INDEX($GP$2:$GP$827,MATCH($GN972,$GO$2:$GO$827,0)),0)</f>
      </c>
      <c r="JA972" t="s">
        <v>23</v>
      </c>
      <c r="JB972" t="s">
        <v>23</v>
      </c>
    </row>
    <row r="973" spans="1:262" x14ac:dyDescent="0.25">
      <c r="F973" s="1"/>
      <c r="G973" s="1"/>
      <c r="H973" s="1"/>
      <c r="I973" s="1"/>
      <c r="J973" s="1">
        <f>IFERROR(IF(FIND(" - ",$F973)&gt;0,MID($F973,FIND(" - ",$F973)+3,LEN($F973)),""),"")</f>
      </c>
      <c r="L973" s="1"/>
      <c r="N973" t="s">
        <v>23</v>
      </c>
      <c r="P973">
        <f>IF(OR($N973="",$O973=""),"",IFERROR($N973/$O973,0))</f>
      </c>
      <c r="Q973">
        <f>IF($N973="","",
IF($G973="","",
IF(ISNUMBER(SEARCH("exempt",LOWER($G973))),0,
$N973*(VALUE(SUBSTITUTE($G973,"%",""))/100))))</f>
      </c>
      <c r="W973">
        <f>IF($N973="","",
SUM($N973,$Q973,$U973,$R973,$T973)-
IF($V973="",0,VALUE($V973)))</f>
      </c>
      <c r="AE973" t="s">
        <v>2304</v>
      </c>
      <c r="AM973">
        <f>IFERROR(LEFT($F973,FIND(" - ",$F973)-1),$F973)</f>
      </c>
      <c r="AP973">
        <f>IF($CE973&gt;=1,INDEX($AN:$AN,$CD973+1),"")</f>
      </c>
      <c r="AQ973">
        <f>IF($CE973&gt;=2,INDEX($AN:$AN,$CD973+2),"")</f>
      </c>
      <c r="AR973">
        <f>IF($CE973&gt;=3,INDEX($AN:$AN,$CD973+3),"")</f>
      </c>
      <c r="AS973">
        <f>IF($CE973&gt;=4,INDEX($AN:$AN,$CD973+4),"")</f>
      </c>
      <c r="AT973">
        <f>IF($CE973&gt;=5,INDEX($AN:$AN,$CD973+5),"")</f>
      </c>
      <c r="AU973">
        <f>IF($CE973&gt;=6,INDEX($AN:$AN,$CD973+6),"")</f>
      </c>
      <c r="AV973">
        <f>IF($CE973&gt;=7,INDEX($AN:$AN,$CD973+7),"")</f>
      </c>
      <c r="AW973">
        <f>IF($CE973&gt;=8,INDEX($AN:$AN,$CD973+8),"")</f>
      </c>
      <c r="AX973">
        <f>IF($CE973&gt;=9,INDEX($AN:$AN,$CD973+9),"")</f>
      </c>
      <c r="AY973">
        <f>IF($CE973&gt;=10,INDEX($AN:$AN,$CD973+10),"")</f>
      </c>
      <c r="AZ973">
        <f>IF($CE973&gt;=11,INDEX($AN:$AN,$CD973+11),"")</f>
      </c>
      <c r="BA973">
        <f>IF($CE973&gt;=12,INDEX($AN:$AN,$CD973+12),"")</f>
      </c>
      <c r="BB973">
        <f>IF($CE973&gt;=13,INDEX($AN:$AN,$CD973+13),"")</f>
      </c>
      <c r="BC973">
        <f>IF($CE973&gt;=14,INDEX($AN:$AN,$CD973+14),"")</f>
      </c>
      <c r="BD973">
        <f>IF($CE973&gt;=15,INDEX($AN:$AN,$CD973+15),"")</f>
      </c>
      <c r="BE973">
        <f>IF($CE973&gt;=16,INDEX($AN:$AN,$CD973+16),"")</f>
      </c>
      <c r="BF973">
        <f>IF($CE973&gt;=17,INDEX($AN:$AN,$CD973+17),"")</f>
      </c>
      <c r="BG973">
        <f>IF($CE973&gt;=18,INDEX($AN:$AN,$CD973+18),"")</f>
      </c>
      <c r="BH973">
        <f>IF($CE973&gt;=19,INDEX($AN:$AN,$CD973+19),"")</f>
      </c>
      <c r="BI973">
        <f>IF($CE973&gt;=20,INDEX($AN:$AN,$CD973+20),"")</f>
      </c>
      <c r="BJ973">
        <f>IF($CE973&gt;=21,INDEX($AN:$AN,$CD973+21),"")</f>
      </c>
      <c r="BK973">
        <f>IF($CE973&gt;=22,INDEX($AN:$AN,$CD973+22),"")</f>
      </c>
      <c r="BL973">
        <f>IF($CE973&gt;=23,INDEX($AN:$AN,$CD973+23),"")</f>
      </c>
      <c r="BM973">
        <f>IF($CE973&gt;=24,INDEX($AN:$AN,$CD973+24),"")</f>
      </c>
      <c r="BN973">
        <f>IF($CE973&gt;=25,INDEX($AN:$AN,$CD973+25),"")</f>
      </c>
      <c r="BO973">
        <f>IF($CE973&gt;=26,INDEX($AN:$AN,$CD973+26),"")</f>
      </c>
      <c r="BP973">
        <f>IF($CE973&gt;=27,INDEX($AN:$AN,$CD973+27),"")</f>
      </c>
      <c r="BQ973">
        <f>IF($CE973&gt;=28,INDEX($AN:$AN,$CD973+28),"")</f>
      </c>
      <c r="BR973">
        <f>IF($CE973&gt;=29,INDEX($AN:$AN,$CD973+29),"")</f>
      </c>
      <c r="BS973">
        <f>IF($CE973&gt;=30,INDEX($AN:$AN,$CD973+30),"")</f>
      </c>
      <c r="BT973">
        <f>IF($CE973&gt;=31,INDEX($AN:$AN,$CD973+31),"")</f>
      </c>
      <c r="BU973">
        <f>IF($CE973&gt;=32,INDEX($AN:$AN,$CD973+32),"")</f>
      </c>
      <c r="BV973">
        <f>IF($CE973&gt;=33,INDEX($AN:$AN,$CD973+33),"")</f>
      </c>
      <c r="BW973">
        <f>IF($CE973&gt;=34,INDEX($AN:$AN,$CD973+34),"")</f>
      </c>
      <c r="BX973">
        <f>IF($CE973&gt;=35,INDEX($AN:$AN,$CD973+35),"")</f>
      </c>
      <c r="BY973">
        <f>IF($CE973&gt;=36,INDEX($AN:$AN,$CD973+36),"")</f>
      </c>
      <c r="BZ973">
        <f>IF($CE973&gt;=37,INDEX($AN:$AN,$CD973+37),"")</f>
      </c>
      <c r="CA973">
        <f>IF($CE973&gt;=38,INDEX($AN:$AN,$CD973+38),"")</f>
      </c>
      <c r="CB973">
        <f>IF($CE973&gt;=39,INDEX($AN:$AN,$CD973+39),"")</f>
      </c>
      <c r="CC973">
        <f>IF($CE973&gt;=40,INDEX($AN:$AN,$CD973+40),"")</f>
      </c>
      <c r="CD973">
        <f>IFERROR(MATCH($AM973,$AN$2:$AN$133,0)+1,0)</f>
      </c>
      <c r="CE973">
        <f>IFERROR(INDEX($AO$2:$AO$133,MATCH($AM973,$AN$2:$AN$133,0)),0)</f>
      </c>
      <c r="CF973">
        <f>IFERROR(LEFT($K973,FIND(" - ",$K973)-1),$K973)</f>
      </c>
      <c r="CG973" t="s">
        <v>108</v>
      </c>
      <c r="CI973">
        <f>IF($DD973&gt;=1,INDEX($CG:$CG,$DC973+1),"")</f>
      </c>
      <c r="CJ973">
        <f>IF($DD973&gt;=2,INDEX($CG:$CG,$DC973+2),"")</f>
      </c>
      <c r="CK973">
        <f>IF($DD973&gt;=3,INDEX($CG:$CG,$DC973+3),"")</f>
      </c>
      <c r="CL973">
        <f>IF($DD973&gt;=4,INDEX($CG:$CG,$DC973+4),"")</f>
      </c>
      <c r="CM973">
        <f>IF($DD973&gt;=5,INDEX($CG:$CG,$DC973+5),"")</f>
      </c>
      <c r="CN973">
        <f>IF($DD973&gt;=6,INDEX($CG:$CG,$DC973+6),"")</f>
      </c>
      <c r="CO973">
        <f>IF($DD973&gt;=7,INDEX($CG:$CG,$DC973+7),"")</f>
      </c>
      <c r="CP973">
        <f>IF($DD973&gt;=8,INDEX($CG:$CG,$DC973+8),"")</f>
      </c>
      <c r="CQ973">
        <f>IF($DD973&gt;=9,INDEX($CG:$CG,$DC973+9),"")</f>
      </c>
      <c r="CR973">
        <f>IF($DD973&gt;=10,INDEX($CG:$CG,$DC973+10),"")</f>
      </c>
      <c r="CS973">
        <f>IF($DD973&gt;=11,INDEX($CG:$CG,$DC973+11),"")</f>
      </c>
      <c r="CT973">
        <f>IF($DD973&gt;=12,INDEX($CG:$CG,$DC973+12),"")</f>
      </c>
      <c r="CU973">
        <f>IF($DD973&gt;=13,INDEX($CG:$CG,$DC973+13),"")</f>
      </c>
      <c r="CV973">
        <f>IF($DD973&gt;=14,INDEX($CG:$CG,$DC973+14),"")</f>
      </c>
      <c r="CW973">
        <f>IF($DD973&gt;=15,INDEX($CG:$CG,$DC973+15),"")</f>
      </c>
      <c r="CX973">
        <f>IF($DD973&gt;=16,INDEX($CG:$CG,$DC973+16),"")</f>
      </c>
      <c r="CY973">
        <f>IF($DD973&gt;=17,INDEX($CG:$CG,$DC973+17),"")</f>
      </c>
      <c r="CZ973">
        <f>IF($DD973&gt;=18,INDEX($CG:$CG,$DC973+18),"")</f>
      </c>
      <c r="DA973">
        <f>IF($DD973&gt;=19,INDEX($CG:$CG,$DC973+19),"")</f>
      </c>
      <c r="DB973">
        <f>IF($DD973&gt;=20,INDEX($CG:$CG,$DC973+20),"")</f>
      </c>
      <c r="DC973">
        <f>IFERROR(MATCH($CF973,$CG$2:$CG$1558,0)+1,0)</f>
      </c>
      <c r="DD973">
        <f>IFERROR(INDEX($CH$2:$CH$1558,MATCH($CF973,$CG$2:$CG$1558,0)),0)</f>
      </c>
      <c r="DE973">
        <f>IFERROR(INDEX($AL:$AL,MATCH($G973,$AK:$AK,0))&amp;"","")</f>
      </c>
      <c r="DI973">
        <f>IF($GL973&gt;=1,INDEX($DF:$DF,$GK973+1),"")</f>
      </c>
      <c r="DJ973">
        <f>IF($GL973&gt;=2,INDEX($DF:$DF,$GK973+2),"")</f>
      </c>
      <c r="DK973">
        <f>IF($GL973&gt;=3,INDEX($DF:$DF,$GK973+3),"")</f>
      </c>
      <c r="DL973">
        <f>IF($GL973&gt;=4,INDEX($DF:$DF,$GK973+4),"")</f>
      </c>
      <c r="DM973">
        <f>IF($GL973&gt;=5,INDEX($DF:$DF,$GK973+5),"")</f>
      </c>
      <c r="DN973">
        <f>IF($GL973&gt;=6,INDEX($DF:$DF,$GK973+6),"")</f>
      </c>
      <c r="DO973">
        <f>IF($GL973&gt;=7,INDEX($DF:$DF,$GK973+7),"")</f>
      </c>
      <c r="DP973">
        <f>IF($GL973&gt;=8,INDEX($DF:$DF,$GK973+8),"")</f>
      </c>
      <c r="DQ973">
        <f>IF($GL973&gt;=9,INDEX($DF:$DF,$GK973+9),"")</f>
      </c>
      <c r="DR973">
        <f>IF($GL973&gt;=10,INDEX($DF:$DF,$GK973+10),"")</f>
      </c>
      <c r="DS973">
        <f>IF($GL973&gt;=11,INDEX($DF:$DF,$GK973+11),"")</f>
      </c>
      <c r="DT973">
        <f>IF($GL973&gt;=12,INDEX($DF:$DF,$GK973+12),"")</f>
      </c>
      <c r="DU973">
        <f>IF($GL973&gt;=13,INDEX($DF:$DF,$GK973+13),"")</f>
      </c>
      <c r="DV973">
        <f>IF($GL973&gt;=14,INDEX($DF:$DF,$GK973+14),"")</f>
      </c>
      <c r="DW973">
        <f>IF($GL973&gt;=15,INDEX($DF:$DF,$GK973+15),"")</f>
      </c>
      <c r="DX973">
        <f>IF($GL973&gt;=16,INDEX($DF:$DF,$GK973+16),"")</f>
      </c>
      <c r="DY973">
        <f>IF($GL973&gt;=17,INDEX($DF:$DF,$GK973+17),"")</f>
      </c>
      <c r="DZ973">
        <f>IF($GL973&gt;=18,INDEX($DF:$DF,$GK973+18),"")</f>
      </c>
      <c r="EA973">
        <f>IF($GL973&gt;=19,INDEX($DF:$DF,$GK973+19),"")</f>
      </c>
      <c r="EB973">
        <f>IF($GL973&gt;=20,INDEX($DF:$DF,$GK973+20),"")</f>
      </c>
      <c r="EC973">
        <f>IF($GL973&gt;=21,INDEX($DF:$DF,$GK973+21),"")</f>
      </c>
      <c r="ED973">
        <f>IF($GL973&gt;=22,INDEX($DF:$DF,$GK973+22),"")</f>
      </c>
      <c r="EE973">
        <f>IF($GL973&gt;=23,INDEX($DF:$DF,$GK973+23),"")</f>
      </c>
      <c r="EF973">
        <f>IF($GL973&gt;=24,INDEX($DF:$DF,$GK973+24),"")</f>
      </c>
      <c r="EG973">
        <f>IF($GL973&gt;=25,INDEX($DF:$DF,$GK973+25),"")</f>
      </c>
      <c r="EH973">
        <f>IF($GL973&gt;=26,INDEX($DF:$DF,$GK973+26),"")</f>
      </c>
      <c r="EI973">
        <f>IF($GL973&gt;=27,INDEX($DF:$DF,$GK973+27),"")</f>
      </c>
      <c r="EJ973">
        <f>IF($GL973&gt;=28,INDEX($DF:$DF,$GK973+28),"")</f>
      </c>
      <c r="EK973">
        <f>IF($GL973&gt;=29,INDEX($DF:$DF,$GK973+29),"")</f>
      </c>
      <c r="EL973">
        <f>IF($GL973&gt;=30,INDEX($DF:$DF,$GK973+30),"")</f>
      </c>
      <c r="EM973">
        <f>IF($GL973&gt;=31,INDEX($DF:$DF,$GK973+31),"")</f>
      </c>
      <c r="EN973">
        <f>IF($GL973&gt;=32,INDEX($DF:$DF,$GK973+32),"")</f>
      </c>
      <c r="EO973">
        <f>IF($GL973&gt;=33,INDEX($DF:$DF,$GK973+33),"")</f>
      </c>
      <c r="EP973">
        <f>IF($GL973&gt;=34,INDEX($DF:$DF,$GK973+34),"")</f>
      </c>
      <c r="EQ973">
        <f>IF($GL973&gt;=35,INDEX($DF:$DF,$GK973+35),"")</f>
      </c>
      <c r="ER973">
        <f>IF($GL973&gt;=36,INDEX($DF:$DF,$GK973+36),"")</f>
      </c>
      <c r="ES973">
        <f>IF($GL973&gt;=37,INDEX($DF:$DF,$GK973+37),"")</f>
      </c>
      <c r="ET973">
        <f>IF($GL973&gt;=38,INDEX($DF:$DF,$GK973+38),"")</f>
      </c>
      <c r="EU973">
        <f>IF($GL973&gt;=39,INDEX($DF:$DF,$GK973+39),"")</f>
      </c>
      <c r="EV973">
        <f>IF($GL973&gt;=40,INDEX($DF:$DF,$GK973+40),"")</f>
      </c>
      <c r="EW973">
        <f>IF($GL973&gt;=1,INDEX($DG:$DG,$GK973+1),"")</f>
      </c>
      <c r="EX973">
        <f>IF($GL973&gt;=2,INDEX($DG:$DG,$GK973+2),"")</f>
      </c>
      <c r="EY973">
        <f>IF($GL973&gt;=3,INDEX($DG:$DG,$GK973+3),"")</f>
      </c>
      <c r="EZ973">
        <f>IF($GL973&gt;=4,INDEX($DG:$DG,$GK973+4),"")</f>
      </c>
      <c r="FA973">
        <f>IF($GL973&gt;=5,INDEX($DG:$DG,$GK973+5),"")</f>
      </c>
      <c r="FB973">
        <f>IF($GL973&gt;=6,INDEX($DG:$DG,$GK973+6),"")</f>
      </c>
      <c r="FC973">
        <f>IF($GL973&gt;=7,INDEX($DG:$DG,$GK973+7),"")</f>
      </c>
      <c r="FD973">
        <f>IF($GL973&gt;=8,INDEX($DG:$DG,$GK973+8),"")</f>
      </c>
      <c r="FE973">
        <f>IF($GL973&gt;=9,INDEX($DG:$DG,$GK973+9),"")</f>
      </c>
      <c r="FF973">
        <f>IF($GL973&gt;=10,INDEX($DG:$DG,$GK973+10),"")</f>
      </c>
      <c r="FG973">
        <f>IF($GL973&gt;=11,INDEX($DG:$DG,$GK973+11),"")</f>
      </c>
      <c r="FH973">
        <f>IF($GL973&gt;=12,INDEX($DG:$DG,$GK973+12),"")</f>
      </c>
      <c r="FI973">
        <f>IF($GL973&gt;=13,INDEX($DG:$DG,$GK973+13),"")</f>
      </c>
      <c r="FJ973">
        <f>IF($GL973&gt;=14,INDEX($DG:$DG,$GK973+14),"")</f>
      </c>
      <c r="FK973">
        <f>IF($GL973&gt;=15,INDEX($DG:$DG,$GK973+15),"")</f>
      </c>
      <c r="FL973">
        <f>IF($GL973&gt;=16,INDEX($DG:$DG,$GK973+16),"")</f>
      </c>
      <c r="FM973">
        <f>IF($GL973&gt;=17,INDEX($DG:$DG,$GK973+17),"")</f>
      </c>
      <c r="FN973">
        <f>IF($GL973&gt;=18,INDEX($DG:$DG,$GK973+18),"")</f>
      </c>
      <c r="FO973">
        <f>IF($GL973&gt;=19,INDEX($DG:$DG,$GK973+19),"")</f>
      </c>
      <c r="FP973">
        <f>IF($GL973&gt;=20,INDEX($DG:$DG,$GK973+20),"")</f>
      </c>
      <c r="FQ973">
        <f>IF($GL973&gt;=21,INDEX($DG:$DG,$GK973+21),"")</f>
      </c>
      <c r="FR973">
        <f>IF($GL973&gt;=22,INDEX($DG:$DG,$GK973+22),"")</f>
      </c>
      <c r="FS973">
        <f>IF($GL973&gt;=23,INDEX($DG:$DG,$GK973+23),"")</f>
      </c>
      <c r="FT973">
        <f>IF($GL973&gt;=24,INDEX($DG:$DG,$GK973+24),"")</f>
      </c>
      <c r="FU973">
        <f>IF($GL973&gt;=25,INDEX($DG:$DG,$GK973+25),"")</f>
      </c>
      <c r="FV973">
        <f>IF($GL973&gt;=26,INDEX($DG:$DG,$GK973+26),"")</f>
      </c>
      <c r="FW973">
        <f>IF($GL973&gt;=27,INDEX($DG:$DG,$GK973+27),"")</f>
      </c>
      <c r="FX973">
        <f>IF($GL973&gt;=28,INDEX($DG:$DG,$GK973+28),"")</f>
      </c>
      <c r="FY973">
        <f>IF($GL973&gt;=29,INDEX($DG:$DG,$GK973+29),"")</f>
      </c>
      <c r="FZ973">
        <f>IF($GL973&gt;=30,INDEX($DG:$DG,$GK973+30),"")</f>
      </c>
      <c r="GA973">
        <f>IF($GL973&gt;=31,INDEX($DG:$DG,$GK973+31),"")</f>
      </c>
      <c r="GB973">
        <f>IF($GL973&gt;=32,INDEX($DG:$DG,$GK973+32),"")</f>
      </c>
      <c r="GC973">
        <f>IF($GL973&gt;=33,INDEX($DG:$DG,$GK973+33),"")</f>
      </c>
      <c r="GD973">
        <f>IF($GL973&gt;=34,INDEX($DG:$DG,$GK973+34),"")</f>
      </c>
      <c r="GE973">
        <f>IF($GL973&gt;=35,INDEX($DG:$DG,$GK973+35),"")</f>
      </c>
      <c r="GF973">
        <f>IF($GL973&gt;=36,INDEX($DG:$DG,$GK973+36),"")</f>
      </c>
      <c r="GG973">
        <f>IF($GL973&gt;=37,INDEX($DG:$DG,$GK973+37),"")</f>
      </c>
      <c r="GH973">
        <f>IF($GL973&gt;=38,INDEX($DG:$DG,$GK973+38),"")</f>
      </c>
      <c r="GI973">
        <f>IF($GL973&gt;=39,INDEX($DG:$DG,$GK973+39),"")</f>
      </c>
      <c r="GJ973">
        <f>IF($GL973&gt;=40,INDEX($DG:$DG,$GK973+40),"")</f>
      </c>
      <c r="GK973">
        <f>IFERROR(MATCH($DE973,$DF$2:$DF$166,0)+1,0)</f>
      </c>
      <c r="GL973">
        <f>IFERROR(INDEX($DH$2:$DH$166,MATCH($DE973,$DF$2:$DF$166,0)),0)</f>
      </c>
      <c r="GM973">
        <f>IFERROR(MATCH($H973,$DI$973:$EV$973,0),0)</f>
      </c>
      <c r="GN973">
        <f>IF($GM973&gt;0,INDEX($EW$973:$GJ$973,$GM973),"")</f>
      </c>
      <c r="GQ973">
        <f>IF($IZ973&gt;=1,INDEX($GO:$GO,$IY973+1),"")</f>
      </c>
      <c r="GR973">
        <f>IF($IZ973&gt;=2,INDEX($GO:$GO,$IY973+2),"")</f>
      </c>
      <c r="GS973">
        <f>IF($IZ973&gt;=3,INDEX($GO:$GO,$IY973+3),"")</f>
      </c>
      <c r="GT973">
        <f>IF($IZ973&gt;=4,INDEX($GO:$GO,$IY973+4),"")</f>
      </c>
      <c r="GU973">
        <f>IF($IZ973&gt;=5,INDEX($GO:$GO,$IY973+5),"")</f>
      </c>
      <c r="GV973">
        <f>IF($IZ973&gt;=6,INDEX($GO:$GO,$IY973+6),"")</f>
      </c>
      <c r="GW973">
        <f>IF($IZ973&gt;=7,INDEX($GO:$GO,$IY973+7),"")</f>
      </c>
      <c r="GX973">
        <f>IF($IZ973&gt;=8,INDEX($GO:$GO,$IY973+8),"")</f>
      </c>
      <c r="GY973">
        <f>IF($IZ973&gt;=9,INDEX($GO:$GO,$IY973+9),"")</f>
      </c>
      <c r="GZ973">
        <f>IF($IZ973&gt;=10,INDEX($GO:$GO,$IY973+10),"")</f>
      </c>
      <c r="HA973">
        <f>IF($IZ973&gt;=11,INDEX($GO:$GO,$IY973+11),"")</f>
      </c>
      <c r="HB973">
        <f>IF($IZ973&gt;=12,INDEX($GO:$GO,$IY973+12),"")</f>
      </c>
      <c r="HC973">
        <f>IF($IZ973&gt;=13,INDEX($GO:$GO,$IY973+13),"")</f>
      </c>
      <c r="HD973">
        <f>IF($IZ973&gt;=14,INDEX($GO:$GO,$IY973+14),"")</f>
      </c>
      <c r="HE973">
        <f>IF($IZ973&gt;=15,INDEX($GO:$GO,$IY973+15),"")</f>
      </c>
      <c r="HF973">
        <f>IF($IZ973&gt;=16,INDEX($GO:$GO,$IY973+16),"")</f>
      </c>
      <c r="HG973">
        <f>IF($IZ973&gt;=17,INDEX($GO:$GO,$IY973+17),"")</f>
      </c>
      <c r="HH973">
        <f>IF($IZ973&gt;=18,INDEX($GO:$GO,$IY973+18),"")</f>
      </c>
      <c r="HI973">
        <f>IF($IZ973&gt;=19,INDEX($GO:$GO,$IY973+19),"")</f>
      </c>
      <c r="HJ973">
        <f>IF($IZ973&gt;=20,INDEX($GO:$GO,$IY973+20),"")</f>
      </c>
      <c r="HK973">
        <f>IF($IZ973&gt;=21,INDEX($GO:$GO,$IY973+21),"")</f>
      </c>
      <c r="HL973">
        <f>IF($IZ973&gt;=22,INDEX($GO:$GO,$IY973+22),"")</f>
      </c>
      <c r="HM973">
        <f>IF($IZ973&gt;=23,INDEX($GO:$GO,$IY973+23),"")</f>
      </c>
      <c r="HN973">
        <f>IF($IZ973&gt;=24,INDEX($GO:$GO,$IY973+24),"")</f>
      </c>
      <c r="HO973">
        <f>IF($IZ973&gt;=25,INDEX($GO:$GO,$IY973+25),"")</f>
      </c>
      <c r="HP973">
        <f>IF($IZ973&gt;=26,INDEX($GO:$GO,$IY973+26),"")</f>
      </c>
      <c r="HQ973">
        <f>IF($IZ973&gt;=27,INDEX($GO:$GO,$IY973+27),"")</f>
      </c>
      <c r="HR973">
        <f>IF($IZ973&gt;=28,INDEX($GO:$GO,$IY973+28),"")</f>
      </c>
      <c r="HS973">
        <f>IF($IZ973&gt;=29,INDEX($GO:$GO,$IY973+29),"")</f>
      </c>
      <c r="HT973">
        <f>IF($IZ973&gt;=30,INDEX($GO:$GO,$IY973+30),"")</f>
      </c>
      <c r="HU973">
        <f>IF($IZ973&gt;=31,INDEX($GO:$GO,$IY973+31),"")</f>
      </c>
      <c r="HV973">
        <f>IF($IZ973&gt;=32,INDEX($GO:$GO,$IY973+32),"")</f>
      </c>
      <c r="HW973">
        <f>IF($IZ973&gt;=33,INDEX($GO:$GO,$IY973+33),"")</f>
      </c>
      <c r="HX973">
        <f>IF($IZ973&gt;=34,INDEX($GO:$GO,$IY973+34),"")</f>
      </c>
      <c r="HY973">
        <f>IF($IZ973&gt;=35,INDEX($GO:$GO,$IY973+35),"")</f>
      </c>
      <c r="HZ973">
        <f>IF($IZ973&gt;=36,INDEX($GO:$GO,$IY973+36),"")</f>
      </c>
      <c r="IA973">
        <f>IF($IZ973&gt;=37,INDEX($GO:$GO,$IY973+37),"")</f>
      </c>
      <c r="IB973">
        <f>IF($IZ973&gt;=38,INDEX($GO:$GO,$IY973+38),"")</f>
      </c>
      <c r="IC973">
        <f>IF($IZ973&gt;=39,INDEX($GO:$GO,$IY973+39),"")</f>
      </c>
      <c r="ID973">
        <f>IF($IZ973&gt;=40,INDEX($GO:$GO,$IY973+40),"")</f>
      </c>
      <c r="IE973">
        <f>IF($IZ973&gt;=41,INDEX($GO:$GO,$IY973+41),"")</f>
      </c>
      <c r="IF973">
        <f>IF($IZ973&gt;=42,INDEX($GO:$GO,$IY973+42),"")</f>
      </c>
      <c r="IG973">
        <f>IF($IZ973&gt;=43,INDEX($GO:$GO,$IY973+43),"")</f>
      </c>
      <c r="IH973">
        <f>IF($IZ973&gt;=44,INDEX($GO:$GO,$IY973+44),"")</f>
      </c>
      <c r="II973">
        <f>IF($IZ973&gt;=45,INDEX($GO:$GO,$IY973+45),"")</f>
      </c>
      <c r="IJ973">
        <f>IF($IZ973&gt;=46,INDEX($GO:$GO,$IY973+46),"")</f>
      </c>
      <c r="IK973">
        <f>IF($IZ973&gt;=47,INDEX($GO:$GO,$IY973+47),"")</f>
      </c>
      <c r="IL973">
        <f>IF($IZ973&gt;=48,INDEX($GO:$GO,$IY973+48),"")</f>
      </c>
      <c r="IM973">
        <f>IF($IZ973&gt;=49,INDEX($GO:$GO,$IY973+49),"")</f>
      </c>
      <c r="IN973">
        <f>IF($IZ973&gt;=50,INDEX($GO:$GO,$IY973+50),"")</f>
      </c>
      <c r="IO973">
        <f>IF($IZ973&gt;=51,INDEX($GO:$GO,$IY973+51),"")</f>
      </c>
      <c r="IP973">
        <f>IF($IZ973&gt;=52,INDEX($GO:$GO,$IY973+52),"")</f>
      </c>
      <c r="IQ973">
        <f>IF($IZ973&gt;=53,INDEX($GO:$GO,$IY973+53),"")</f>
      </c>
      <c r="IR973">
        <f>IF($IZ973&gt;=54,INDEX($GO:$GO,$IY973+54),"")</f>
      </c>
      <c r="IS973">
        <f>IF($IZ973&gt;=55,INDEX($GO:$GO,$IY973+55),"")</f>
      </c>
      <c r="IT973">
        <f>IF($IZ973&gt;=56,INDEX($GO:$GO,$IY973+56),"")</f>
      </c>
      <c r="IU973">
        <f>IF($IZ973&gt;=57,INDEX($GO:$GO,$IY973+57),"")</f>
      </c>
      <c r="IV973">
        <f>IF($IZ973&gt;=58,INDEX($GO:$GO,$IY973+58),"")</f>
      </c>
      <c r="IW973">
        <f>IF($IZ973&gt;=59,INDEX($GO:$GO,$IY973+59),"")</f>
      </c>
      <c r="IX973">
        <f>IF($IZ973&gt;=60,INDEX($GO:$GO,$IY973+60),"")</f>
      </c>
      <c r="IY973">
        <f>IFERROR(MATCH($GN973,$GO$2:$GO$827,0)+1,0)</f>
      </c>
      <c r="IZ973">
        <f>IFERROR(INDEX($GP$2:$GP$827,MATCH($GN973,$GO$2:$GO$827,0)),0)</f>
      </c>
      <c r="JA973" t="s">
        <v>23</v>
      </c>
      <c r="JB973" t="s">
        <v>23</v>
      </c>
    </row>
    <row r="974" spans="1:262" x14ac:dyDescent="0.25">
      <c r="F974" s="1"/>
      <c r="G974" s="1"/>
      <c r="H974" s="1"/>
      <c r="I974" s="1"/>
      <c r="J974" s="1">
        <f>IFERROR(IF(FIND(" - ",$F974)&gt;0,MID($F974,FIND(" - ",$F974)+3,LEN($F974)),""),"")</f>
      </c>
      <c r="L974" s="1"/>
      <c r="N974" t="s">
        <v>23</v>
      </c>
      <c r="P974">
        <f>IF(OR($N974="",$O974=""),"",IFERROR($N974/$O974,0))</f>
      </c>
      <c r="Q974">
        <f>IF($N974="","",
IF($G974="","",
IF(ISNUMBER(SEARCH("exempt",LOWER($G974))),0,
$N974*(VALUE(SUBSTITUTE($G974,"%",""))/100))))</f>
      </c>
      <c r="W974">
        <f>IF($N974="","",
SUM($N974,$Q974,$U974,$R974,$T974)-
IF($V974="",0,VALUE($V974)))</f>
      </c>
      <c r="AE974" t="s">
        <v>2305</v>
      </c>
      <c r="AM974">
        <f>IFERROR(LEFT($F974,FIND(" - ",$F974)-1),$F974)</f>
      </c>
      <c r="AP974">
        <f>IF($CE974&gt;=1,INDEX($AN:$AN,$CD974+1),"")</f>
      </c>
      <c r="AQ974">
        <f>IF($CE974&gt;=2,INDEX($AN:$AN,$CD974+2),"")</f>
      </c>
      <c r="AR974">
        <f>IF($CE974&gt;=3,INDEX($AN:$AN,$CD974+3),"")</f>
      </c>
      <c r="AS974">
        <f>IF($CE974&gt;=4,INDEX($AN:$AN,$CD974+4),"")</f>
      </c>
      <c r="AT974">
        <f>IF($CE974&gt;=5,INDEX($AN:$AN,$CD974+5),"")</f>
      </c>
      <c r="AU974">
        <f>IF($CE974&gt;=6,INDEX($AN:$AN,$CD974+6),"")</f>
      </c>
      <c r="AV974">
        <f>IF($CE974&gt;=7,INDEX($AN:$AN,$CD974+7),"")</f>
      </c>
      <c r="AW974">
        <f>IF($CE974&gt;=8,INDEX($AN:$AN,$CD974+8),"")</f>
      </c>
      <c r="AX974">
        <f>IF($CE974&gt;=9,INDEX($AN:$AN,$CD974+9),"")</f>
      </c>
      <c r="AY974">
        <f>IF($CE974&gt;=10,INDEX($AN:$AN,$CD974+10),"")</f>
      </c>
      <c r="AZ974">
        <f>IF($CE974&gt;=11,INDEX($AN:$AN,$CD974+11),"")</f>
      </c>
      <c r="BA974">
        <f>IF($CE974&gt;=12,INDEX($AN:$AN,$CD974+12),"")</f>
      </c>
      <c r="BB974">
        <f>IF($CE974&gt;=13,INDEX($AN:$AN,$CD974+13),"")</f>
      </c>
      <c r="BC974">
        <f>IF($CE974&gt;=14,INDEX($AN:$AN,$CD974+14),"")</f>
      </c>
      <c r="BD974">
        <f>IF($CE974&gt;=15,INDEX($AN:$AN,$CD974+15),"")</f>
      </c>
      <c r="BE974">
        <f>IF($CE974&gt;=16,INDEX($AN:$AN,$CD974+16),"")</f>
      </c>
      <c r="BF974">
        <f>IF($CE974&gt;=17,INDEX($AN:$AN,$CD974+17),"")</f>
      </c>
      <c r="BG974">
        <f>IF($CE974&gt;=18,INDEX($AN:$AN,$CD974+18),"")</f>
      </c>
      <c r="BH974">
        <f>IF($CE974&gt;=19,INDEX($AN:$AN,$CD974+19),"")</f>
      </c>
      <c r="BI974">
        <f>IF($CE974&gt;=20,INDEX($AN:$AN,$CD974+20),"")</f>
      </c>
      <c r="BJ974">
        <f>IF($CE974&gt;=21,INDEX($AN:$AN,$CD974+21),"")</f>
      </c>
      <c r="BK974">
        <f>IF($CE974&gt;=22,INDEX($AN:$AN,$CD974+22),"")</f>
      </c>
      <c r="BL974">
        <f>IF($CE974&gt;=23,INDEX($AN:$AN,$CD974+23),"")</f>
      </c>
      <c r="BM974">
        <f>IF($CE974&gt;=24,INDEX($AN:$AN,$CD974+24),"")</f>
      </c>
      <c r="BN974">
        <f>IF($CE974&gt;=25,INDEX($AN:$AN,$CD974+25),"")</f>
      </c>
      <c r="BO974">
        <f>IF($CE974&gt;=26,INDEX($AN:$AN,$CD974+26),"")</f>
      </c>
      <c r="BP974">
        <f>IF($CE974&gt;=27,INDEX($AN:$AN,$CD974+27),"")</f>
      </c>
      <c r="BQ974">
        <f>IF($CE974&gt;=28,INDEX($AN:$AN,$CD974+28),"")</f>
      </c>
      <c r="BR974">
        <f>IF($CE974&gt;=29,INDEX($AN:$AN,$CD974+29),"")</f>
      </c>
      <c r="BS974">
        <f>IF($CE974&gt;=30,INDEX($AN:$AN,$CD974+30),"")</f>
      </c>
      <c r="BT974">
        <f>IF($CE974&gt;=31,INDEX($AN:$AN,$CD974+31),"")</f>
      </c>
      <c r="BU974">
        <f>IF($CE974&gt;=32,INDEX($AN:$AN,$CD974+32),"")</f>
      </c>
      <c r="BV974">
        <f>IF($CE974&gt;=33,INDEX($AN:$AN,$CD974+33),"")</f>
      </c>
      <c r="BW974">
        <f>IF($CE974&gt;=34,INDEX($AN:$AN,$CD974+34),"")</f>
      </c>
      <c r="BX974">
        <f>IF($CE974&gt;=35,INDEX($AN:$AN,$CD974+35),"")</f>
      </c>
      <c r="BY974">
        <f>IF($CE974&gt;=36,INDEX($AN:$AN,$CD974+36),"")</f>
      </c>
      <c r="BZ974">
        <f>IF($CE974&gt;=37,INDEX($AN:$AN,$CD974+37),"")</f>
      </c>
      <c r="CA974">
        <f>IF($CE974&gt;=38,INDEX($AN:$AN,$CD974+38),"")</f>
      </c>
      <c r="CB974">
        <f>IF($CE974&gt;=39,INDEX($AN:$AN,$CD974+39),"")</f>
      </c>
      <c r="CC974">
        <f>IF($CE974&gt;=40,INDEX($AN:$AN,$CD974+40),"")</f>
      </c>
      <c r="CD974">
        <f>IFERROR(MATCH($AM974,$AN$2:$AN$133,0)+1,0)</f>
      </c>
      <c r="CE974">
        <f>IFERROR(INDEX($AO$2:$AO$133,MATCH($AM974,$AN$2:$AN$133,0)),0)</f>
      </c>
      <c r="CF974">
        <f>IFERROR(LEFT($K974,FIND(" - ",$K974)-1),$K974)</f>
      </c>
      <c r="CG974" t="s">
        <v>2306</v>
      </c>
      <c r="CH974">
        <v>1</v>
      </c>
      <c r="CI974">
        <f>IF($DD974&gt;=1,INDEX($CG:$CG,$DC974+1),"")</f>
      </c>
      <c r="CJ974">
        <f>IF($DD974&gt;=2,INDEX($CG:$CG,$DC974+2),"")</f>
      </c>
      <c r="CK974">
        <f>IF($DD974&gt;=3,INDEX($CG:$CG,$DC974+3),"")</f>
      </c>
      <c r="CL974">
        <f>IF($DD974&gt;=4,INDEX($CG:$CG,$DC974+4),"")</f>
      </c>
      <c r="CM974">
        <f>IF($DD974&gt;=5,INDEX($CG:$CG,$DC974+5),"")</f>
      </c>
      <c r="CN974">
        <f>IF($DD974&gt;=6,INDEX($CG:$CG,$DC974+6),"")</f>
      </c>
      <c r="CO974">
        <f>IF($DD974&gt;=7,INDEX($CG:$CG,$DC974+7),"")</f>
      </c>
      <c r="CP974">
        <f>IF($DD974&gt;=8,INDEX($CG:$CG,$DC974+8),"")</f>
      </c>
      <c r="CQ974">
        <f>IF($DD974&gt;=9,INDEX($CG:$CG,$DC974+9),"")</f>
      </c>
      <c r="CR974">
        <f>IF($DD974&gt;=10,INDEX($CG:$CG,$DC974+10),"")</f>
      </c>
      <c r="CS974">
        <f>IF($DD974&gt;=11,INDEX($CG:$CG,$DC974+11),"")</f>
      </c>
      <c r="CT974">
        <f>IF($DD974&gt;=12,INDEX($CG:$CG,$DC974+12),"")</f>
      </c>
      <c r="CU974">
        <f>IF($DD974&gt;=13,INDEX($CG:$CG,$DC974+13),"")</f>
      </c>
      <c r="CV974">
        <f>IF($DD974&gt;=14,INDEX($CG:$CG,$DC974+14),"")</f>
      </c>
      <c r="CW974">
        <f>IF($DD974&gt;=15,INDEX($CG:$CG,$DC974+15),"")</f>
      </c>
      <c r="CX974">
        <f>IF($DD974&gt;=16,INDEX($CG:$CG,$DC974+16),"")</f>
      </c>
      <c r="CY974">
        <f>IF($DD974&gt;=17,INDEX($CG:$CG,$DC974+17),"")</f>
      </c>
      <c r="CZ974">
        <f>IF($DD974&gt;=18,INDEX($CG:$CG,$DC974+18),"")</f>
      </c>
      <c r="DA974">
        <f>IF($DD974&gt;=19,INDEX($CG:$CG,$DC974+19),"")</f>
      </c>
      <c r="DB974">
        <f>IF($DD974&gt;=20,INDEX($CG:$CG,$DC974+20),"")</f>
      </c>
      <c r="DC974">
        <f>IFERROR(MATCH($CF974,$CG$2:$CG$1558,0)+1,0)</f>
      </c>
      <c r="DD974">
        <f>IFERROR(INDEX($CH$2:$CH$1558,MATCH($CF974,$CG$2:$CG$1558,0)),0)</f>
      </c>
      <c r="DE974">
        <f>IFERROR(INDEX($AL:$AL,MATCH($G974,$AK:$AK,0))&amp;"","")</f>
      </c>
      <c r="DI974">
        <f>IF($GL974&gt;=1,INDEX($DF:$DF,$GK974+1),"")</f>
      </c>
      <c r="DJ974">
        <f>IF($GL974&gt;=2,INDEX($DF:$DF,$GK974+2),"")</f>
      </c>
      <c r="DK974">
        <f>IF($GL974&gt;=3,INDEX($DF:$DF,$GK974+3),"")</f>
      </c>
      <c r="DL974">
        <f>IF($GL974&gt;=4,INDEX($DF:$DF,$GK974+4),"")</f>
      </c>
      <c r="DM974">
        <f>IF($GL974&gt;=5,INDEX($DF:$DF,$GK974+5),"")</f>
      </c>
      <c r="DN974">
        <f>IF($GL974&gt;=6,INDEX($DF:$DF,$GK974+6),"")</f>
      </c>
      <c r="DO974">
        <f>IF($GL974&gt;=7,INDEX($DF:$DF,$GK974+7),"")</f>
      </c>
      <c r="DP974">
        <f>IF($GL974&gt;=8,INDEX($DF:$DF,$GK974+8),"")</f>
      </c>
      <c r="DQ974">
        <f>IF($GL974&gt;=9,INDEX($DF:$DF,$GK974+9),"")</f>
      </c>
      <c r="DR974">
        <f>IF($GL974&gt;=10,INDEX($DF:$DF,$GK974+10),"")</f>
      </c>
      <c r="DS974">
        <f>IF($GL974&gt;=11,INDEX($DF:$DF,$GK974+11),"")</f>
      </c>
      <c r="DT974">
        <f>IF($GL974&gt;=12,INDEX($DF:$DF,$GK974+12),"")</f>
      </c>
      <c r="DU974">
        <f>IF($GL974&gt;=13,INDEX($DF:$DF,$GK974+13),"")</f>
      </c>
      <c r="DV974">
        <f>IF($GL974&gt;=14,INDEX($DF:$DF,$GK974+14),"")</f>
      </c>
      <c r="DW974">
        <f>IF($GL974&gt;=15,INDEX($DF:$DF,$GK974+15),"")</f>
      </c>
      <c r="DX974">
        <f>IF($GL974&gt;=16,INDEX($DF:$DF,$GK974+16),"")</f>
      </c>
      <c r="DY974">
        <f>IF($GL974&gt;=17,INDEX($DF:$DF,$GK974+17),"")</f>
      </c>
      <c r="DZ974">
        <f>IF($GL974&gt;=18,INDEX($DF:$DF,$GK974+18),"")</f>
      </c>
      <c r="EA974">
        <f>IF($GL974&gt;=19,INDEX($DF:$DF,$GK974+19),"")</f>
      </c>
      <c r="EB974">
        <f>IF($GL974&gt;=20,INDEX($DF:$DF,$GK974+20),"")</f>
      </c>
      <c r="EC974">
        <f>IF($GL974&gt;=21,INDEX($DF:$DF,$GK974+21),"")</f>
      </c>
      <c r="ED974">
        <f>IF($GL974&gt;=22,INDEX($DF:$DF,$GK974+22),"")</f>
      </c>
      <c r="EE974">
        <f>IF($GL974&gt;=23,INDEX($DF:$DF,$GK974+23),"")</f>
      </c>
      <c r="EF974">
        <f>IF($GL974&gt;=24,INDEX($DF:$DF,$GK974+24),"")</f>
      </c>
      <c r="EG974">
        <f>IF($GL974&gt;=25,INDEX($DF:$DF,$GK974+25),"")</f>
      </c>
      <c r="EH974">
        <f>IF($GL974&gt;=26,INDEX($DF:$DF,$GK974+26),"")</f>
      </c>
      <c r="EI974">
        <f>IF($GL974&gt;=27,INDEX($DF:$DF,$GK974+27),"")</f>
      </c>
      <c r="EJ974">
        <f>IF($GL974&gt;=28,INDEX($DF:$DF,$GK974+28),"")</f>
      </c>
      <c r="EK974">
        <f>IF($GL974&gt;=29,INDEX($DF:$DF,$GK974+29),"")</f>
      </c>
      <c r="EL974">
        <f>IF($GL974&gt;=30,INDEX($DF:$DF,$GK974+30),"")</f>
      </c>
      <c r="EM974">
        <f>IF($GL974&gt;=31,INDEX($DF:$DF,$GK974+31),"")</f>
      </c>
      <c r="EN974">
        <f>IF($GL974&gt;=32,INDEX($DF:$DF,$GK974+32),"")</f>
      </c>
      <c r="EO974">
        <f>IF($GL974&gt;=33,INDEX($DF:$DF,$GK974+33),"")</f>
      </c>
      <c r="EP974">
        <f>IF($GL974&gt;=34,INDEX($DF:$DF,$GK974+34),"")</f>
      </c>
      <c r="EQ974">
        <f>IF($GL974&gt;=35,INDEX($DF:$DF,$GK974+35),"")</f>
      </c>
      <c r="ER974">
        <f>IF($GL974&gt;=36,INDEX($DF:$DF,$GK974+36),"")</f>
      </c>
      <c r="ES974">
        <f>IF($GL974&gt;=37,INDEX($DF:$DF,$GK974+37),"")</f>
      </c>
      <c r="ET974">
        <f>IF($GL974&gt;=38,INDEX($DF:$DF,$GK974+38),"")</f>
      </c>
      <c r="EU974">
        <f>IF($GL974&gt;=39,INDEX($DF:$DF,$GK974+39),"")</f>
      </c>
      <c r="EV974">
        <f>IF($GL974&gt;=40,INDEX($DF:$DF,$GK974+40),"")</f>
      </c>
      <c r="EW974">
        <f>IF($GL974&gt;=1,INDEX($DG:$DG,$GK974+1),"")</f>
      </c>
      <c r="EX974">
        <f>IF($GL974&gt;=2,INDEX($DG:$DG,$GK974+2),"")</f>
      </c>
      <c r="EY974">
        <f>IF($GL974&gt;=3,INDEX($DG:$DG,$GK974+3),"")</f>
      </c>
      <c r="EZ974">
        <f>IF($GL974&gt;=4,INDEX($DG:$DG,$GK974+4),"")</f>
      </c>
      <c r="FA974">
        <f>IF($GL974&gt;=5,INDEX($DG:$DG,$GK974+5),"")</f>
      </c>
      <c r="FB974">
        <f>IF($GL974&gt;=6,INDEX($DG:$DG,$GK974+6),"")</f>
      </c>
      <c r="FC974">
        <f>IF($GL974&gt;=7,INDEX($DG:$DG,$GK974+7),"")</f>
      </c>
      <c r="FD974">
        <f>IF($GL974&gt;=8,INDEX($DG:$DG,$GK974+8),"")</f>
      </c>
      <c r="FE974">
        <f>IF($GL974&gt;=9,INDEX($DG:$DG,$GK974+9),"")</f>
      </c>
      <c r="FF974">
        <f>IF($GL974&gt;=10,INDEX($DG:$DG,$GK974+10),"")</f>
      </c>
      <c r="FG974">
        <f>IF($GL974&gt;=11,INDEX($DG:$DG,$GK974+11),"")</f>
      </c>
      <c r="FH974">
        <f>IF($GL974&gt;=12,INDEX($DG:$DG,$GK974+12),"")</f>
      </c>
      <c r="FI974">
        <f>IF($GL974&gt;=13,INDEX($DG:$DG,$GK974+13),"")</f>
      </c>
      <c r="FJ974">
        <f>IF($GL974&gt;=14,INDEX($DG:$DG,$GK974+14),"")</f>
      </c>
      <c r="FK974">
        <f>IF($GL974&gt;=15,INDEX($DG:$DG,$GK974+15),"")</f>
      </c>
      <c r="FL974">
        <f>IF($GL974&gt;=16,INDEX($DG:$DG,$GK974+16),"")</f>
      </c>
      <c r="FM974">
        <f>IF($GL974&gt;=17,INDEX($DG:$DG,$GK974+17),"")</f>
      </c>
      <c r="FN974">
        <f>IF($GL974&gt;=18,INDEX($DG:$DG,$GK974+18),"")</f>
      </c>
      <c r="FO974">
        <f>IF($GL974&gt;=19,INDEX($DG:$DG,$GK974+19),"")</f>
      </c>
      <c r="FP974">
        <f>IF($GL974&gt;=20,INDEX($DG:$DG,$GK974+20),"")</f>
      </c>
      <c r="FQ974">
        <f>IF($GL974&gt;=21,INDEX($DG:$DG,$GK974+21),"")</f>
      </c>
      <c r="FR974">
        <f>IF($GL974&gt;=22,INDEX($DG:$DG,$GK974+22),"")</f>
      </c>
      <c r="FS974">
        <f>IF($GL974&gt;=23,INDEX($DG:$DG,$GK974+23),"")</f>
      </c>
      <c r="FT974">
        <f>IF($GL974&gt;=24,INDEX($DG:$DG,$GK974+24),"")</f>
      </c>
      <c r="FU974">
        <f>IF($GL974&gt;=25,INDEX($DG:$DG,$GK974+25),"")</f>
      </c>
      <c r="FV974">
        <f>IF($GL974&gt;=26,INDEX($DG:$DG,$GK974+26),"")</f>
      </c>
      <c r="FW974">
        <f>IF($GL974&gt;=27,INDEX($DG:$DG,$GK974+27),"")</f>
      </c>
      <c r="FX974">
        <f>IF($GL974&gt;=28,INDEX($DG:$DG,$GK974+28),"")</f>
      </c>
      <c r="FY974">
        <f>IF($GL974&gt;=29,INDEX($DG:$DG,$GK974+29),"")</f>
      </c>
      <c r="FZ974">
        <f>IF($GL974&gt;=30,INDEX($DG:$DG,$GK974+30),"")</f>
      </c>
      <c r="GA974">
        <f>IF($GL974&gt;=31,INDEX($DG:$DG,$GK974+31),"")</f>
      </c>
      <c r="GB974">
        <f>IF($GL974&gt;=32,INDEX($DG:$DG,$GK974+32),"")</f>
      </c>
      <c r="GC974">
        <f>IF($GL974&gt;=33,INDEX($DG:$DG,$GK974+33),"")</f>
      </c>
      <c r="GD974">
        <f>IF($GL974&gt;=34,INDEX($DG:$DG,$GK974+34),"")</f>
      </c>
      <c r="GE974">
        <f>IF($GL974&gt;=35,INDEX($DG:$DG,$GK974+35),"")</f>
      </c>
      <c r="GF974">
        <f>IF($GL974&gt;=36,INDEX($DG:$DG,$GK974+36),"")</f>
      </c>
      <c r="GG974">
        <f>IF($GL974&gt;=37,INDEX($DG:$DG,$GK974+37),"")</f>
      </c>
      <c r="GH974">
        <f>IF($GL974&gt;=38,INDEX($DG:$DG,$GK974+38),"")</f>
      </c>
      <c r="GI974">
        <f>IF($GL974&gt;=39,INDEX($DG:$DG,$GK974+39),"")</f>
      </c>
      <c r="GJ974">
        <f>IF($GL974&gt;=40,INDEX($DG:$DG,$GK974+40),"")</f>
      </c>
      <c r="GK974">
        <f>IFERROR(MATCH($DE974,$DF$2:$DF$166,0)+1,0)</f>
      </c>
      <c r="GL974">
        <f>IFERROR(INDEX($DH$2:$DH$166,MATCH($DE974,$DF$2:$DF$166,0)),0)</f>
      </c>
      <c r="GM974">
        <f>IFERROR(MATCH($H974,$DI$974:$EV$974,0),0)</f>
      </c>
      <c r="GN974">
        <f>IF($GM974&gt;0,INDEX($EW$974:$GJ$974,$GM974),"")</f>
      </c>
      <c r="GQ974">
        <f>IF($IZ974&gt;=1,INDEX($GO:$GO,$IY974+1),"")</f>
      </c>
      <c r="GR974">
        <f>IF($IZ974&gt;=2,INDEX($GO:$GO,$IY974+2),"")</f>
      </c>
      <c r="GS974">
        <f>IF($IZ974&gt;=3,INDEX($GO:$GO,$IY974+3),"")</f>
      </c>
      <c r="GT974">
        <f>IF($IZ974&gt;=4,INDEX($GO:$GO,$IY974+4),"")</f>
      </c>
      <c r="GU974">
        <f>IF($IZ974&gt;=5,INDEX($GO:$GO,$IY974+5),"")</f>
      </c>
      <c r="GV974">
        <f>IF($IZ974&gt;=6,INDEX($GO:$GO,$IY974+6),"")</f>
      </c>
      <c r="GW974">
        <f>IF($IZ974&gt;=7,INDEX($GO:$GO,$IY974+7),"")</f>
      </c>
      <c r="GX974">
        <f>IF($IZ974&gt;=8,INDEX($GO:$GO,$IY974+8),"")</f>
      </c>
      <c r="GY974">
        <f>IF($IZ974&gt;=9,INDEX($GO:$GO,$IY974+9),"")</f>
      </c>
      <c r="GZ974">
        <f>IF($IZ974&gt;=10,INDEX($GO:$GO,$IY974+10),"")</f>
      </c>
      <c r="HA974">
        <f>IF($IZ974&gt;=11,INDEX($GO:$GO,$IY974+11),"")</f>
      </c>
      <c r="HB974">
        <f>IF($IZ974&gt;=12,INDEX($GO:$GO,$IY974+12),"")</f>
      </c>
      <c r="HC974">
        <f>IF($IZ974&gt;=13,INDEX($GO:$GO,$IY974+13),"")</f>
      </c>
      <c r="HD974">
        <f>IF($IZ974&gt;=14,INDEX($GO:$GO,$IY974+14),"")</f>
      </c>
      <c r="HE974">
        <f>IF($IZ974&gt;=15,INDEX($GO:$GO,$IY974+15),"")</f>
      </c>
      <c r="HF974">
        <f>IF($IZ974&gt;=16,INDEX($GO:$GO,$IY974+16),"")</f>
      </c>
      <c r="HG974">
        <f>IF($IZ974&gt;=17,INDEX($GO:$GO,$IY974+17),"")</f>
      </c>
      <c r="HH974">
        <f>IF($IZ974&gt;=18,INDEX($GO:$GO,$IY974+18),"")</f>
      </c>
      <c r="HI974">
        <f>IF($IZ974&gt;=19,INDEX($GO:$GO,$IY974+19),"")</f>
      </c>
      <c r="HJ974">
        <f>IF($IZ974&gt;=20,INDEX($GO:$GO,$IY974+20),"")</f>
      </c>
      <c r="HK974">
        <f>IF($IZ974&gt;=21,INDEX($GO:$GO,$IY974+21),"")</f>
      </c>
      <c r="HL974">
        <f>IF($IZ974&gt;=22,INDEX($GO:$GO,$IY974+22),"")</f>
      </c>
      <c r="HM974">
        <f>IF($IZ974&gt;=23,INDEX($GO:$GO,$IY974+23),"")</f>
      </c>
      <c r="HN974">
        <f>IF($IZ974&gt;=24,INDEX($GO:$GO,$IY974+24),"")</f>
      </c>
      <c r="HO974">
        <f>IF($IZ974&gt;=25,INDEX($GO:$GO,$IY974+25),"")</f>
      </c>
      <c r="HP974">
        <f>IF($IZ974&gt;=26,INDEX($GO:$GO,$IY974+26),"")</f>
      </c>
      <c r="HQ974">
        <f>IF($IZ974&gt;=27,INDEX($GO:$GO,$IY974+27),"")</f>
      </c>
      <c r="HR974">
        <f>IF($IZ974&gt;=28,INDEX($GO:$GO,$IY974+28),"")</f>
      </c>
      <c r="HS974">
        <f>IF($IZ974&gt;=29,INDEX($GO:$GO,$IY974+29),"")</f>
      </c>
      <c r="HT974">
        <f>IF($IZ974&gt;=30,INDEX($GO:$GO,$IY974+30),"")</f>
      </c>
      <c r="HU974">
        <f>IF($IZ974&gt;=31,INDEX($GO:$GO,$IY974+31),"")</f>
      </c>
      <c r="HV974">
        <f>IF($IZ974&gt;=32,INDEX($GO:$GO,$IY974+32),"")</f>
      </c>
      <c r="HW974">
        <f>IF($IZ974&gt;=33,INDEX($GO:$GO,$IY974+33),"")</f>
      </c>
      <c r="HX974">
        <f>IF($IZ974&gt;=34,INDEX($GO:$GO,$IY974+34),"")</f>
      </c>
      <c r="HY974">
        <f>IF($IZ974&gt;=35,INDEX($GO:$GO,$IY974+35),"")</f>
      </c>
      <c r="HZ974">
        <f>IF($IZ974&gt;=36,INDEX($GO:$GO,$IY974+36),"")</f>
      </c>
      <c r="IA974">
        <f>IF($IZ974&gt;=37,INDEX($GO:$GO,$IY974+37),"")</f>
      </c>
      <c r="IB974">
        <f>IF($IZ974&gt;=38,INDEX($GO:$GO,$IY974+38),"")</f>
      </c>
      <c r="IC974">
        <f>IF($IZ974&gt;=39,INDEX($GO:$GO,$IY974+39),"")</f>
      </c>
      <c r="ID974">
        <f>IF($IZ974&gt;=40,INDEX($GO:$GO,$IY974+40),"")</f>
      </c>
      <c r="IE974">
        <f>IF($IZ974&gt;=41,INDEX($GO:$GO,$IY974+41),"")</f>
      </c>
      <c r="IF974">
        <f>IF($IZ974&gt;=42,INDEX($GO:$GO,$IY974+42),"")</f>
      </c>
      <c r="IG974">
        <f>IF($IZ974&gt;=43,INDEX($GO:$GO,$IY974+43),"")</f>
      </c>
      <c r="IH974">
        <f>IF($IZ974&gt;=44,INDEX($GO:$GO,$IY974+44),"")</f>
      </c>
      <c r="II974">
        <f>IF($IZ974&gt;=45,INDEX($GO:$GO,$IY974+45),"")</f>
      </c>
      <c r="IJ974">
        <f>IF($IZ974&gt;=46,INDEX($GO:$GO,$IY974+46),"")</f>
      </c>
      <c r="IK974">
        <f>IF($IZ974&gt;=47,INDEX($GO:$GO,$IY974+47),"")</f>
      </c>
      <c r="IL974">
        <f>IF($IZ974&gt;=48,INDEX($GO:$GO,$IY974+48),"")</f>
      </c>
      <c r="IM974">
        <f>IF($IZ974&gt;=49,INDEX($GO:$GO,$IY974+49),"")</f>
      </c>
      <c r="IN974">
        <f>IF($IZ974&gt;=50,INDEX($GO:$GO,$IY974+50),"")</f>
      </c>
      <c r="IO974">
        <f>IF($IZ974&gt;=51,INDEX($GO:$GO,$IY974+51),"")</f>
      </c>
      <c r="IP974">
        <f>IF($IZ974&gt;=52,INDEX($GO:$GO,$IY974+52),"")</f>
      </c>
      <c r="IQ974">
        <f>IF($IZ974&gt;=53,INDEX($GO:$GO,$IY974+53),"")</f>
      </c>
      <c r="IR974">
        <f>IF($IZ974&gt;=54,INDEX($GO:$GO,$IY974+54),"")</f>
      </c>
      <c r="IS974">
        <f>IF($IZ974&gt;=55,INDEX($GO:$GO,$IY974+55),"")</f>
      </c>
      <c r="IT974">
        <f>IF($IZ974&gt;=56,INDEX($GO:$GO,$IY974+56),"")</f>
      </c>
      <c r="IU974">
        <f>IF($IZ974&gt;=57,INDEX($GO:$GO,$IY974+57),"")</f>
      </c>
      <c r="IV974">
        <f>IF($IZ974&gt;=58,INDEX($GO:$GO,$IY974+58),"")</f>
      </c>
      <c r="IW974">
        <f>IF($IZ974&gt;=59,INDEX($GO:$GO,$IY974+59),"")</f>
      </c>
      <c r="IX974">
        <f>IF($IZ974&gt;=60,INDEX($GO:$GO,$IY974+60),"")</f>
      </c>
      <c r="IY974">
        <f>IFERROR(MATCH($GN974,$GO$2:$GO$827,0)+1,0)</f>
      </c>
      <c r="IZ974">
        <f>IFERROR(INDEX($GP$2:$GP$827,MATCH($GN974,$GO$2:$GO$827,0)),0)</f>
      </c>
      <c r="JA974" t="s">
        <v>23</v>
      </c>
      <c r="JB974" t="s">
        <v>23</v>
      </c>
    </row>
    <row r="975" spans="1:262" x14ac:dyDescent="0.25">
      <c r="F975" s="1"/>
      <c r="G975" s="1"/>
      <c r="H975" s="1"/>
      <c r="I975" s="1"/>
      <c r="J975" s="1">
        <f>IFERROR(IF(FIND(" - ",$F975)&gt;0,MID($F975,FIND(" - ",$F975)+3,LEN($F975)),""),"")</f>
      </c>
      <c r="L975" s="1"/>
      <c r="N975" t="s">
        <v>23</v>
      </c>
      <c r="P975">
        <f>IF(OR($N975="",$O975=""),"",IFERROR($N975/$O975,0))</f>
      </c>
      <c r="Q975">
        <f>IF($N975="","",
IF($G975="","",
IF(ISNUMBER(SEARCH("exempt",LOWER($G975))),0,
$N975*(VALUE(SUBSTITUTE($G975,"%",""))/100))))</f>
      </c>
      <c r="W975">
        <f>IF($N975="","",
SUM($N975,$Q975,$U975,$R975,$T975)-
IF($V975="",0,VALUE($V975)))</f>
      </c>
      <c r="AE975" t="s">
        <v>2307</v>
      </c>
      <c r="AM975">
        <f>IFERROR(LEFT($F975,FIND(" - ",$F975)-1),$F975)</f>
      </c>
      <c r="AP975">
        <f>IF($CE975&gt;=1,INDEX($AN:$AN,$CD975+1),"")</f>
      </c>
      <c r="AQ975">
        <f>IF($CE975&gt;=2,INDEX($AN:$AN,$CD975+2),"")</f>
      </c>
      <c r="AR975">
        <f>IF($CE975&gt;=3,INDEX($AN:$AN,$CD975+3),"")</f>
      </c>
      <c r="AS975">
        <f>IF($CE975&gt;=4,INDEX($AN:$AN,$CD975+4),"")</f>
      </c>
      <c r="AT975">
        <f>IF($CE975&gt;=5,INDEX($AN:$AN,$CD975+5),"")</f>
      </c>
      <c r="AU975">
        <f>IF($CE975&gt;=6,INDEX($AN:$AN,$CD975+6),"")</f>
      </c>
      <c r="AV975">
        <f>IF($CE975&gt;=7,INDEX($AN:$AN,$CD975+7),"")</f>
      </c>
      <c r="AW975">
        <f>IF($CE975&gt;=8,INDEX($AN:$AN,$CD975+8),"")</f>
      </c>
      <c r="AX975">
        <f>IF($CE975&gt;=9,INDEX($AN:$AN,$CD975+9),"")</f>
      </c>
      <c r="AY975">
        <f>IF($CE975&gt;=10,INDEX($AN:$AN,$CD975+10),"")</f>
      </c>
      <c r="AZ975">
        <f>IF($CE975&gt;=11,INDEX($AN:$AN,$CD975+11),"")</f>
      </c>
      <c r="BA975">
        <f>IF($CE975&gt;=12,INDEX($AN:$AN,$CD975+12),"")</f>
      </c>
      <c r="BB975">
        <f>IF($CE975&gt;=13,INDEX($AN:$AN,$CD975+13),"")</f>
      </c>
      <c r="BC975">
        <f>IF($CE975&gt;=14,INDEX($AN:$AN,$CD975+14),"")</f>
      </c>
      <c r="BD975">
        <f>IF($CE975&gt;=15,INDEX($AN:$AN,$CD975+15),"")</f>
      </c>
      <c r="BE975">
        <f>IF($CE975&gt;=16,INDEX($AN:$AN,$CD975+16),"")</f>
      </c>
      <c r="BF975">
        <f>IF($CE975&gt;=17,INDEX($AN:$AN,$CD975+17),"")</f>
      </c>
      <c r="BG975">
        <f>IF($CE975&gt;=18,INDEX($AN:$AN,$CD975+18),"")</f>
      </c>
      <c r="BH975">
        <f>IF($CE975&gt;=19,INDEX($AN:$AN,$CD975+19),"")</f>
      </c>
      <c r="BI975">
        <f>IF($CE975&gt;=20,INDEX($AN:$AN,$CD975+20),"")</f>
      </c>
      <c r="BJ975">
        <f>IF($CE975&gt;=21,INDEX($AN:$AN,$CD975+21),"")</f>
      </c>
      <c r="BK975">
        <f>IF($CE975&gt;=22,INDEX($AN:$AN,$CD975+22),"")</f>
      </c>
      <c r="BL975">
        <f>IF($CE975&gt;=23,INDEX($AN:$AN,$CD975+23),"")</f>
      </c>
      <c r="BM975">
        <f>IF($CE975&gt;=24,INDEX($AN:$AN,$CD975+24),"")</f>
      </c>
      <c r="BN975">
        <f>IF($CE975&gt;=25,INDEX($AN:$AN,$CD975+25),"")</f>
      </c>
      <c r="BO975">
        <f>IF($CE975&gt;=26,INDEX($AN:$AN,$CD975+26),"")</f>
      </c>
      <c r="BP975">
        <f>IF($CE975&gt;=27,INDEX($AN:$AN,$CD975+27),"")</f>
      </c>
      <c r="BQ975">
        <f>IF($CE975&gt;=28,INDEX($AN:$AN,$CD975+28),"")</f>
      </c>
      <c r="BR975">
        <f>IF($CE975&gt;=29,INDEX($AN:$AN,$CD975+29),"")</f>
      </c>
      <c r="BS975">
        <f>IF($CE975&gt;=30,INDEX($AN:$AN,$CD975+30),"")</f>
      </c>
      <c r="BT975">
        <f>IF($CE975&gt;=31,INDEX($AN:$AN,$CD975+31),"")</f>
      </c>
      <c r="BU975">
        <f>IF($CE975&gt;=32,INDEX($AN:$AN,$CD975+32),"")</f>
      </c>
      <c r="BV975">
        <f>IF($CE975&gt;=33,INDEX($AN:$AN,$CD975+33),"")</f>
      </c>
      <c r="BW975">
        <f>IF($CE975&gt;=34,INDEX($AN:$AN,$CD975+34),"")</f>
      </c>
      <c r="BX975">
        <f>IF($CE975&gt;=35,INDEX($AN:$AN,$CD975+35),"")</f>
      </c>
      <c r="BY975">
        <f>IF($CE975&gt;=36,INDEX($AN:$AN,$CD975+36),"")</f>
      </c>
      <c r="BZ975">
        <f>IF($CE975&gt;=37,INDEX($AN:$AN,$CD975+37),"")</f>
      </c>
      <c r="CA975">
        <f>IF($CE975&gt;=38,INDEX($AN:$AN,$CD975+38),"")</f>
      </c>
      <c r="CB975">
        <f>IF($CE975&gt;=39,INDEX($AN:$AN,$CD975+39),"")</f>
      </c>
      <c r="CC975">
        <f>IF($CE975&gt;=40,INDEX($AN:$AN,$CD975+40),"")</f>
      </c>
      <c r="CD975">
        <f>IFERROR(MATCH($AM975,$AN$2:$AN$133,0)+1,0)</f>
      </c>
      <c r="CE975">
        <f>IFERROR(INDEX($AO$2:$AO$133,MATCH($AM975,$AN$2:$AN$133,0)),0)</f>
      </c>
      <c r="CF975">
        <f>IFERROR(LEFT($K975,FIND(" - ",$K975)-1),$K975)</f>
      </c>
      <c r="CG975" t="s">
        <v>108</v>
      </c>
      <c r="CI975">
        <f>IF($DD975&gt;=1,INDEX($CG:$CG,$DC975+1),"")</f>
      </c>
      <c r="CJ975">
        <f>IF($DD975&gt;=2,INDEX($CG:$CG,$DC975+2),"")</f>
      </c>
      <c r="CK975">
        <f>IF($DD975&gt;=3,INDEX($CG:$CG,$DC975+3),"")</f>
      </c>
      <c r="CL975">
        <f>IF($DD975&gt;=4,INDEX($CG:$CG,$DC975+4),"")</f>
      </c>
      <c r="CM975">
        <f>IF($DD975&gt;=5,INDEX($CG:$CG,$DC975+5),"")</f>
      </c>
      <c r="CN975">
        <f>IF($DD975&gt;=6,INDEX($CG:$CG,$DC975+6),"")</f>
      </c>
      <c r="CO975">
        <f>IF($DD975&gt;=7,INDEX($CG:$CG,$DC975+7),"")</f>
      </c>
      <c r="CP975">
        <f>IF($DD975&gt;=8,INDEX($CG:$CG,$DC975+8),"")</f>
      </c>
      <c r="CQ975">
        <f>IF($DD975&gt;=9,INDEX($CG:$CG,$DC975+9),"")</f>
      </c>
      <c r="CR975">
        <f>IF($DD975&gt;=10,INDEX($CG:$CG,$DC975+10),"")</f>
      </c>
      <c r="CS975">
        <f>IF($DD975&gt;=11,INDEX($CG:$CG,$DC975+11),"")</f>
      </c>
      <c r="CT975">
        <f>IF($DD975&gt;=12,INDEX($CG:$CG,$DC975+12),"")</f>
      </c>
      <c r="CU975">
        <f>IF($DD975&gt;=13,INDEX($CG:$CG,$DC975+13),"")</f>
      </c>
      <c r="CV975">
        <f>IF($DD975&gt;=14,INDEX($CG:$CG,$DC975+14),"")</f>
      </c>
      <c r="CW975">
        <f>IF($DD975&gt;=15,INDEX($CG:$CG,$DC975+15),"")</f>
      </c>
      <c r="CX975">
        <f>IF($DD975&gt;=16,INDEX($CG:$CG,$DC975+16),"")</f>
      </c>
      <c r="CY975">
        <f>IF($DD975&gt;=17,INDEX($CG:$CG,$DC975+17),"")</f>
      </c>
      <c r="CZ975">
        <f>IF($DD975&gt;=18,INDEX($CG:$CG,$DC975+18),"")</f>
      </c>
      <c r="DA975">
        <f>IF($DD975&gt;=19,INDEX($CG:$CG,$DC975+19),"")</f>
      </c>
      <c r="DB975">
        <f>IF($DD975&gt;=20,INDEX($CG:$CG,$DC975+20),"")</f>
      </c>
      <c r="DC975">
        <f>IFERROR(MATCH($CF975,$CG$2:$CG$1558,0)+1,0)</f>
      </c>
      <c r="DD975">
        <f>IFERROR(INDEX($CH$2:$CH$1558,MATCH($CF975,$CG$2:$CG$1558,0)),0)</f>
      </c>
      <c r="DE975">
        <f>IFERROR(INDEX($AL:$AL,MATCH($G975,$AK:$AK,0))&amp;"","")</f>
      </c>
      <c r="DI975">
        <f>IF($GL975&gt;=1,INDEX($DF:$DF,$GK975+1),"")</f>
      </c>
      <c r="DJ975">
        <f>IF($GL975&gt;=2,INDEX($DF:$DF,$GK975+2),"")</f>
      </c>
      <c r="DK975">
        <f>IF($GL975&gt;=3,INDEX($DF:$DF,$GK975+3),"")</f>
      </c>
      <c r="DL975">
        <f>IF($GL975&gt;=4,INDEX($DF:$DF,$GK975+4),"")</f>
      </c>
      <c r="DM975">
        <f>IF($GL975&gt;=5,INDEX($DF:$DF,$GK975+5),"")</f>
      </c>
      <c r="DN975">
        <f>IF($GL975&gt;=6,INDEX($DF:$DF,$GK975+6),"")</f>
      </c>
      <c r="DO975">
        <f>IF($GL975&gt;=7,INDEX($DF:$DF,$GK975+7),"")</f>
      </c>
      <c r="DP975">
        <f>IF($GL975&gt;=8,INDEX($DF:$DF,$GK975+8),"")</f>
      </c>
      <c r="DQ975">
        <f>IF($GL975&gt;=9,INDEX($DF:$DF,$GK975+9),"")</f>
      </c>
      <c r="DR975">
        <f>IF($GL975&gt;=10,INDEX($DF:$DF,$GK975+10),"")</f>
      </c>
      <c r="DS975">
        <f>IF($GL975&gt;=11,INDEX($DF:$DF,$GK975+11),"")</f>
      </c>
      <c r="DT975">
        <f>IF($GL975&gt;=12,INDEX($DF:$DF,$GK975+12),"")</f>
      </c>
      <c r="DU975">
        <f>IF($GL975&gt;=13,INDEX($DF:$DF,$GK975+13),"")</f>
      </c>
      <c r="DV975">
        <f>IF($GL975&gt;=14,INDEX($DF:$DF,$GK975+14),"")</f>
      </c>
      <c r="DW975">
        <f>IF($GL975&gt;=15,INDEX($DF:$DF,$GK975+15),"")</f>
      </c>
      <c r="DX975">
        <f>IF($GL975&gt;=16,INDEX($DF:$DF,$GK975+16),"")</f>
      </c>
      <c r="DY975">
        <f>IF($GL975&gt;=17,INDEX($DF:$DF,$GK975+17),"")</f>
      </c>
      <c r="DZ975">
        <f>IF($GL975&gt;=18,INDEX($DF:$DF,$GK975+18),"")</f>
      </c>
      <c r="EA975">
        <f>IF($GL975&gt;=19,INDEX($DF:$DF,$GK975+19),"")</f>
      </c>
      <c r="EB975">
        <f>IF($GL975&gt;=20,INDEX($DF:$DF,$GK975+20),"")</f>
      </c>
      <c r="EC975">
        <f>IF($GL975&gt;=21,INDEX($DF:$DF,$GK975+21),"")</f>
      </c>
      <c r="ED975">
        <f>IF($GL975&gt;=22,INDEX($DF:$DF,$GK975+22),"")</f>
      </c>
      <c r="EE975">
        <f>IF($GL975&gt;=23,INDEX($DF:$DF,$GK975+23),"")</f>
      </c>
      <c r="EF975">
        <f>IF($GL975&gt;=24,INDEX($DF:$DF,$GK975+24),"")</f>
      </c>
      <c r="EG975">
        <f>IF($GL975&gt;=25,INDEX($DF:$DF,$GK975+25),"")</f>
      </c>
      <c r="EH975">
        <f>IF($GL975&gt;=26,INDEX($DF:$DF,$GK975+26),"")</f>
      </c>
      <c r="EI975">
        <f>IF($GL975&gt;=27,INDEX($DF:$DF,$GK975+27),"")</f>
      </c>
      <c r="EJ975">
        <f>IF($GL975&gt;=28,INDEX($DF:$DF,$GK975+28),"")</f>
      </c>
      <c r="EK975">
        <f>IF($GL975&gt;=29,INDEX($DF:$DF,$GK975+29),"")</f>
      </c>
      <c r="EL975">
        <f>IF($GL975&gt;=30,INDEX($DF:$DF,$GK975+30),"")</f>
      </c>
      <c r="EM975">
        <f>IF($GL975&gt;=31,INDEX($DF:$DF,$GK975+31),"")</f>
      </c>
      <c r="EN975">
        <f>IF($GL975&gt;=32,INDEX($DF:$DF,$GK975+32),"")</f>
      </c>
      <c r="EO975">
        <f>IF($GL975&gt;=33,INDEX($DF:$DF,$GK975+33),"")</f>
      </c>
      <c r="EP975">
        <f>IF($GL975&gt;=34,INDEX($DF:$DF,$GK975+34),"")</f>
      </c>
      <c r="EQ975">
        <f>IF($GL975&gt;=35,INDEX($DF:$DF,$GK975+35),"")</f>
      </c>
      <c r="ER975">
        <f>IF($GL975&gt;=36,INDEX($DF:$DF,$GK975+36),"")</f>
      </c>
      <c r="ES975">
        <f>IF($GL975&gt;=37,INDEX($DF:$DF,$GK975+37),"")</f>
      </c>
      <c r="ET975">
        <f>IF($GL975&gt;=38,INDEX($DF:$DF,$GK975+38),"")</f>
      </c>
      <c r="EU975">
        <f>IF($GL975&gt;=39,INDEX($DF:$DF,$GK975+39),"")</f>
      </c>
      <c r="EV975">
        <f>IF($GL975&gt;=40,INDEX($DF:$DF,$GK975+40),"")</f>
      </c>
      <c r="EW975">
        <f>IF($GL975&gt;=1,INDEX($DG:$DG,$GK975+1),"")</f>
      </c>
      <c r="EX975">
        <f>IF($GL975&gt;=2,INDEX($DG:$DG,$GK975+2),"")</f>
      </c>
      <c r="EY975">
        <f>IF($GL975&gt;=3,INDEX($DG:$DG,$GK975+3),"")</f>
      </c>
      <c r="EZ975">
        <f>IF($GL975&gt;=4,INDEX($DG:$DG,$GK975+4),"")</f>
      </c>
      <c r="FA975">
        <f>IF($GL975&gt;=5,INDEX($DG:$DG,$GK975+5),"")</f>
      </c>
      <c r="FB975">
        <f>IF($GL975&gt;=6,INDEX($DG:$DG,$GK975+6),"")</f>
      </c>
      <c r="FC975">
        <f>IF($GL975&gt;=7,INDEX($DG:$DG,$GK975+7),"")</f>
      </c>
      <c r="FD975">
        <f>IF($GL975&gt;=8,INDEX($DG:$DG,$GK975+8),"")</f>
      </c>
      <c r="FE975">
        <f>IF($GL975&gt;=9,INDEX($DG:$DG,$GK975+9),"")</f>
      </c>
      <c r="FF975">
        <f>IF($GL975&gt;=10,INDEX($DG:$DG,$GK975+10),"")</f>
      </c>
      <c r="FG975">
        <f>IF($GL975&gt;=11,INDEX($DG:$DG,$GK975+11),"")</f>
      </c>
      <c r="FH975">
        <f>IF($GL975&gt;=12,INDEX($DG:$DG,$GK975+12),"")</f>
      </c>
      <c r="FI975">
        <f>IF($GL975&gt;=13,INDEX($DG:$DG,$GK975+13),"")</f>
      </c>
      <c r="FJ975">
        <f>IF($GL975&gt;=14,INDEX($DG:$DG,$GK975+14),"")</f>
      </c>
      <c r="FK975">
        <f>IF($GL975&gt;=15,INDEX($DG:$DG,$GK975+15),"")</f>
      </c>
      <c r="FL975">
        <f>IF($GL975&gt;=16,INDEX($DG:$DG,$GK975+16),"")</f>
      </c>
      <c r="FM975">
        <f>IF($GL975&gt;=17,INDEX($DG:$DG,$GK975+17),"")</f>
      </c>
      <c r="FN975">
        <f>IF($GL975&gt;=18,INDEX($DG:$DG,$GK975+18),"")</f>
      </c>
      <c r="FO975">
        <f>IF($GL975&gt;=19,INDEX($DG:$DG,$GK975+19),"")</f>
      </c>
      <c r="FP975">
        <f>IF($GL975&gt;=20,INDEX($DG:$DG,$GK975+20),"")</f>
      </c>
      <c r="FQ975">
        <f>IF($GL975&gt;=21,INDEX($DG:$DG,$GK975+21),"")</f>
      </c>
      <c r="FR975">
        <f>IF($GL975&gt;=22,INDEX($DG:$DG,$GK975+22),"")</f>
      </c>
      <c r="FS975">
        <f>IF($GL975&gt;=23,INDEX($DG:$DG,$GK975+23),"")</f>
      </c>
      <c r="FT975">
        <f>IF($GL975&gt;=24,INDEX($DG:$DG,$GK975+24),"")</f>
      </c>
      <c r="FU975">
        <f>IF($GL975&gt;=25,INDEX($DG:$DG,$GK975+25),"")</f>
      </c>
      <c r="FV975">
        <f>IF($GL975&gt;=26,INDEX($DG:$DG,$GK975+26),"")</f>
      </c>
      <c r="FW975">
        <f>IF($GL975&gt;=27,INDEX($DG:$DG,$GK975+27),"")</f>
      </c>
      <c r="FX975">
        <f>IF($GL975&gt;=28,INDEX($DG:$DG,$GK975+28),"")</f>
      </c>
      <c r="FY975">
        <f>IF($GL975&gt;=29,INDEX($DG:$DG,$GK975+29),"")</f>
      </c>
      <c r="FZ975">
        <f>IF($GL975&gt;=30,INDEX($DG:$DG,$GK975+30),"")</f>
      </c>
      <c r="GA975">
        <f>IF($GL975&gt;=31,INDEX($DG:$DG,$GK975+31),"")</f>
      </c>
      <c r="GB975">
        <f>IF($GL975&gt;=32,INDEX($DG:$DG,$GK975+32),"")</f>
      </c>
      <c r="GC975">
        <f>IF($GL975&gt;=33,INDEX($DG:$DG,$GK975+33),"")</f>
      </c>
      <c r="GD975">
        <f>IF($GL975&gt;=34,INDEX($DG:$DG,$GK975+34),"")</f>
      </c>
      <c r="GE975">
        <f>IF($GL975&gt;=35,INDEX($DG:$DG,$GK975+35),"")</f>
      </c>
      <c r="GF975">
        <f>IF($GL975&gt;=36,INDEX($DG:$DG,$GK975+36),"")</f>
      </c>
      <c r="GG975">
        <f>IF($GL975&gt;=37,INDEX($DG:$DG,$GK975+37),"")</f>
      </c>
      <c r="GH975">
        <f>IF($GL975&gt;=38,INDEX($DG:$DG,$GK975+38),"")</f>
      </c>
      <c r="GI975">
        <f>IF($GL975&gt;=39,INDEX($DG:$DG,$GK975+39),"")</f>
      </c>
      <c r="GJ975">
        <f>IF($GL975&gt;=40,INDEX($DG:$DG,$GK975+40),"")</f>
      </c>
      <c r="GK975">
        <f>IFERROR(MATCH($DE975,$DF$2:$DF$166,0)+1,0)</f>
      </c>
      <c r="GL975">
        <f>IFERROR(INDEX($DH$2:$DH$166,MATCH($DE975,$DF$2:$DF$166,0)),0)</f>
      </c>
      <c r="GM975">
        <f>IFERROR(MATCH($H975,$DI$975:$EV$975,0),0)</f>
      </c>
      <c r="GN975">
        <f>IF($GM975&gt;0,INDEX($EW$975:$GJ$975,$GM975),"")</f>
      </c>
      <c r="GQ975">
        <f>IF($IZ975&gt;=1,INDEX($GO:$GO,$IY975+1),"")</f>
      </c>
      <c r="GR975">
        <f>IF($IZ975&gt;=2,INDEX($GO:$GO,$IY975+2),"")</f>
      </c>
      <c r="GS975">
        <f>IF($IZ975&gt;=3,INDEX($GO:$GO,$IY975+3),"")</f>
      </c>
      <c r="GT975">
        <f>IF($IZ975&gt;=4,INDEX($GO:$GO,$IY975+4),"")</f>
      </c>
      <c r="GU975">
        <f>IF($IZ975&gt;=5,INDEX($GO:$GO,$IY975+5),"")</f>
      </c>
      <c r="GV975">
        <f>IF($IZ975&gt;=6,INDEX($GO:$GO,$IY975+6),"")</f>
      </c>
      <c r="GW975">
        <f>IF($IZ975&gt;=7,INDEX($GO:$GO,$IY975+7),"")</f>
      </c>
      <c r="GX975">
        <f>IF($IZ975&gt;=8,INDEX($GO:$GO,$IY975+8),"")</f>
      </c>
      <c r="GY975">
        <f>IF($IZ975&gt;=9,INDEX($GO:$GO,$IY975+9),"")</f>
      </c>
      <c r="GZ975">
        <f>IF($IZ975&gt;=10,INDEX($GO:$GO,$IY975+10),"")</f>
      </c>
      <c r="HA975">
        <f>IF($IZ975&gt;=11,INDEX($GO:$GO,$IY975+11),"")</f>
      </c>
      <c r="HB975">
        <f>IF($IZ975&gt;=12,INDEX($GO:$GO,$IY975+12),"")</f>
      </c>
      <c r="HC975">
        <f>IF($IZ975&gt;=13,INDEX($GO:$GO,$IY975+13),"")</f>
      </c>
      <c r="HD975">
        <f>IF($IZ975&gt;=14,INDEX($GO:$GO,$IY975+14),"")</f>
      </c>
      <c r="HE975">
        <f>IF($IZ975&gt;=15,INDEX($GO:$GO,$IY975+15),"")</f>
      </c>
      <c r="HF975">
        <f>IF($IZ975&gt;=16,INDEX($GO:$GO,$IY975+16),"")</f>
      </c>
      <c r="HG975">
        <f>IF($IZ975&gt;=17,INDEX($GO:$GO,$IY975+17),"")</f>
      </c>
      <c r="HH975">
        <f>IF($IZ975&gt;=18,INDEX($GO:$GO,$IY975+18),"")</f>
      </c>
      <c r="HI975">
        <f>IF($IZ975&gt;=19,INDEX($GO:$GO,$IY975+19),"")</f>
      </c>
      <c r="HJ975">
        <f>IF($IZ975&gt;=20,INDEX($GO:$GO,$IY975+20),"")</f>
      </c>
      <c r="HK975">
        <f>IF($IZ975&gt;=21,INDEX($GO:$GO,$IY975+21),"")</f>
      </c>
      <c r="HL975">
        <f>IF($IZ975&gt;=22,INDEX($GO:$GO,$IY975+22),"")</f>
      </c>
      <c r="HM975">
        <f>IF($IZ975&gt;=23,INDEX($GO:$GO,$IY975+23),"")</f>
      </c>
      <c r="HN975">
        <f>IF($IZ975&gt;=24,INDEX($GO:$GO,$IY975+24),"")</f>
      </c>
      <c r="HO975">
        <f>IF($IZ975&gt;=25,INDEX($GO:$GO,$IY975+25),"")</f>
      </c>
      <c r="HP975">
        <f>IF($IZ975&gt;=26,INDEX($GO:$GO,$IY975+26),"")</f>
      </c>
      <c r="HQ975">
        <f>IF($IZ975&gt;=27,INDEX($GO:$GO,$IY975+27),"")</f>
      </c>
      <c r="HR975">
        <f>IF($IZ975&gt;=28,INDEX($GO:$GO,$IY975+28),"")</f>
      </c>
      <c r="HS975">
        <f>IF($IZ975&gt;=29,INDEX($GO:$GO,$IY975+29),"")</f>
      </c>
      <c r="HT975">
        <f>IF($IZ975&gt;=30,INDEX($GO:$GO,$IY975+30),"")</f>
      </c>
      <c r="HU975">
        <f>IF($IZ975&gt;=31,INDEX($GO:$GO,$IY975+31),"")</f>
      </c>
      <c r="HV975">
        <f>IF($IZ975&gt;=32,INDEX($GO:$GO,$IY975+32),"")</f>
      </c>
      <c r="HW975">
        <f>IF($IZ975&gt;=33,INDEX($GO:$GO,$IY975+33),"")</f>
      </c>
      <c r="HX975">
        <f>IF($IZ975&gt;=34,INDEX($GO:$GO,$IY975+34),"")</f>
      </c>
      <c r="HY975">
        <f>IF($IZ975&gt;=35,INDEX($GO:$GO,$IY975+35),"")</f>
      </c>
      <c r="HZ975">
        <f>IF($IZ975&gt;=36,INDEX($GO:$GO,$IY975+36),"")</f>
      </c>
      <c r="IA975">
        <f>IF($IZ975&gt;=37,INDEX($GO:$GO,$IY975+37),"")</f>
      </c>
      <c r="IB975">
        <f>IF($IZ975&gt;=38,INDEX($GO:$GO,$IY975+38),"")</f>
      </c>
      <c r="IC975">
        <f>IF($IZ975&gt;=39,INDEX($GO:$GO,$IY975+39),"")</f>
      </c>
      <c r="ID975">
        <f>IF($IZ975&gt;=40,INDEX($GO:$GO,$IY975+40),"")</f>
      </c>
      <c r="IE975">
        <f>IF($IZ975&gt;=41,INDEX($GO:$GO,$IY975+41),"")</f>
      </c>
      <c r="IF975">
        <f>IF($IZ975&gt;=42,INDEX($GO:$GO,$IY975+42),"")</f>
      </c>
      <c r="IG975">
        <f>IF($IZ975&gt;=43,INDEX($GO:$GO,$IY975+43),"")</f>
      </c>
      <c r="IH975">
        <f>IF($IZ975&gt;=44,INDEX($GO:$GO,$IY975+44),"")</f>
      </c>
      <c r="II975">
        <f>IF($IZ975&gt;=45,INDEX($GO:$GO,$IY975+45),"")</f>
      </c>
      <c r="IJ975">
        <f>IF($IZ975&gt;=46,INDEX($GO:$GO,$IY975+46),"")</f>
      </c>
      <c r="IK975">
        <f>IF($IZ975&gt;=47,INDEX($GO:$GO,$IY975+47),"")</f>
      </c>
      <c r="IL975">
        <f>IF($IZ975&gt;=48,INDEX($GO:$GO,$IY975+48),"")</f>
      </c>
      <c r="IM975">
        <f>IF($IZ975&gt;=49,INDEX($GO:$GO,$IY975+49),"")</f>
      </c>
      <c r="IN975">
        <f>IF($IZ975&gt;=50,INDEX($GO:$GO,$IY975+50),"")</f>
      </c>
      <c r="IO975">
        <f>IF($IZ975&gt;=51,INDEX($GO:$GO,$IY975+51),"")</f>
      </c>
      <c r="IP975">
        <f>IF($IZ975&gt;=52,INDEX($GO:$GO,$IY975+52),"")</f>
      </c>
      <c r="IQ975">
        <f>IF($IZ975&gt;=53,INDEX($GO:$GO,$IY975+53),"")</f>
      </c>
      <c r="IR975">
        <f>IF($IZ975&gt;=54,INDEX($GO:$GO,$IY975+54),"")</f>
      </c>
      <c r="IS975">
        <f>IF($IZ975&gt;=55,INDEX($GO:$GO,$IY975+55),"")</f>
      </c>
      <c r="IT975">
        <f>IF($IZ975&gt;=56,INDEX($GO:$GO,$IY975+56),"")</f>
      </c>
      <c r="IU975">
        <f>IF($IZ975&gt;=57,INDEX($GO:$GO,$IY975+57),"")</f>
      </c>
      <c r="IV975">
        <f>IF($IZ975&gt;=58,INDEX($GO:$GO,$IY975+58),"")</f>
      </c>
      <c r="IW975">
        <f>IF($IZ975&gt;=59,INDEX($GO:$GO,$IY975+59),"")</f>
      </c>
      <c r="IX975">
        <f>IF($IZ975&gt;=60,INDEX($GO:$GO,$IY975+60),"")</f>
      </c>
      <c r="IY975">
        <f>IFERROR(MATCH($GN975,$GO$2:$GO$827,0)+1,0)</f>
      </c>
      <c r="IZ975">
        <f>IFERROR(INDEX($GP$2:$GP$827,MATCH($GN975,$GO$2:$GO$827,0)),0)</f>
      </c>
      <c r="JA975" t="s">
        <v>23</v>
      </c>
      <c r="JB975" t="s">
        <v>23</v>
      </c>
    </row>
    <row r="976" spans="1:262" x14ac:dyDescent="0.25">
      <c r="F976" s="1"/>
      <c r="G976" s="1"/>
      <c r="H976" s="1"/>
      <c r="I976" s="1"/>
      <c r="J976" s="1">
        <f>IFERROR(IF(FIND(" - ",$F976)&gt;0,MID($F976,FIND(" - ",$F976)+3,LEN($F976)),""),"")</f>
      </c>
      <c r="L976" s="1"/>
      <c r="N976" t="s">
        <v>23</v>
      </c>
      <c r="P976">
        <f>IF(OR($N976="",$O976=""),"",IFERROR($N976/$O976,0))</f>
      </c>
      <c r="Q976">
        <f>IF($N976="","",
IF($G976="","",
IF(ISNUMBER(SEARCH("exempt",LOWER($G976))),0,
$N976*(VALUE(SUBSTITUTE($G976,"%",""))/100))))</f>
      </c>
      <c r="W976">
        <f>IF($N976="","",
SUM($N976,$Q976,$U976,$R976,$T976)-
IF($V976="",0,VALUE($V976)))</f>
      </c>
      <c r="AE976" t="s">
        <v>2308</v>
      </c>
      <c r="AM976">
        <f>IFERROR(LEFT($F976,FIND(" - ",$F976)-1),$F976)</f>
      </c>
      <c r="AP976">
        <f>IF($CE976&gt;=1,INDEX($AN:$AN,$CD976+1),"")</f>
      </c>
      <c r="AQ976">
        <f>IF($CE976&gt;=2,INDEX($AN:$AN,$CD976+2),"")</f>
      </c>
      <c r="AR976">
        <f>IF($CE976&gt;=3,INDEX($AN:$AN,$CD976+3),"")</f>
      </c>
      <c r="AS976">
        <f>IF($CE976&gt;=4,INDEX($AN:$AN,$CD976+4),"")</f>
      </c>
      <c r="AT976">
        <f>IF($CE976&gt;=5,INDEX($AN:$AN,$CD976+5),"")</f>
      </c>
      <c r="AU976">
        <f>IF($CE976&gt;=6,INDEX($AN:$AN,$CD976+6),"")</f>
      </c>
      <c r="AV976">
        <f>IF($CE976&gt;=7,INDEX($AN:$AN,$CD976+7),"")</f>
      </c>
      <c r="AW976">
        <f>IF($CE976&gt;=8,INDEX($AN:$AN,$CD976+8),"")</f>
      </c>
      <c r="AX976">
        <f>IF($CE976&gt;=9,INDEX($AN:$AN,$CD976+9),"")</f>
      </c>
      <c r="AY976">
        <f>IF($CE976&gt;=10,INDEX($AN:$AN,$CD976+10),"")</f>
      </c>
      <c r="AZ976">
        <f>IF($CE976&gt;=11,INDEX($AN:$AN,$CD976+11),"")</f>
      </c>
      <c r="BA976">
        <f>IF($CE976&gt;=12,INDEX($AN:$AN,$CD976+12),"")</f>
      </c>
      <c r="BB976">
        <f>IF($CE976&gt;=13,INDEX($AN:$AN,$CD976+13),"")</f>
      </c>
      <c r="BC976">
        <f>IF($CE976&gt;=14,INDEX($AN:$AN,$CD976+14),"")</f>
      </c>
      <c r="BD976">
        <f>IF($CE976&gt;=15,INDEX($AN:$AN,$CD976+15),"")</f>
      </c>
      <c r="BE976">
        <f>IF($CE976&gt;=16,INDEX($AN:$AN,$CD976+16),"")</f>
      </c>
      <c r="BF976">
        <f>IF($CE976&gt;=17,INDEX($AN:$AN,$CD976+17),"")</f>
      </c>
      <c r="BG976">
        <f>IF($CE976&gt;=18,INDEX($AN:$AN,$CD976+18),"")</f>
      </c>
      <c r="BH976">
        <f>IF($CE976&gt;=19,INDEX($AN:$AN,$CD976+19),"")</f>
      </c>
      <c r="BI976">
        <f>IF($CE976&gt;=20,INDEX($AN:$AN,$CD976+20),"")</f>
      </c>
      <c r="BJ976">
        <f>IF($CE976&gt;=21,INDEX($AN:$AN,$CD976+21),"")</f>
      </c>
      <c r="BK976">
        <f>IF($CE976&gt;=22,INDEX($AN:$AN,$CD976+22),"")</f>
      </c>
      <c r="BL976">
        <f>IF($CE976&gt;=23,INDEX($AN:$AN,$CD976+23),"")</f>
      </c>
      <c r="BM976">
        <f>IF($CE976&gt;=24,INDEX($AN:$AN,$CD976+24),"")</f>
      </c>
      <c r="BN976">
        <f>IF($CE976&gt;=25,INDEX($AN:$AN,$CD976+25),"")</f>
      </c>
      <c r="BO976">
        <f>IF($CE976&gt;=26,INDEX($AN:$AN,$CD976+26),"")</f>
      </c>
      <c r="BP976">
        <f>IF($CE976&gt;=27,INDEX($AN:$AN,$CD976+27),"")</f>
      </c>
      <c r="BQ976">
        <f>IF($CE976&gt;=28,INDEX($AN:$AN,$CD976+28),"")</f>
      </c>
      <c r="BR976">
        <f>IF($CE976&gt;=29,INDEX($AN:$AN,$CD976+29),"")</f>
      </c>
      <c r="BS976">
        <f>IF($CE976&gt;=30,INDEX($AN:$AN,$CD976+30),"")</f>
      </c>
      <c r="BT976">
        <f>IF($CE976&gt;=31,INDEX($AN:$AN,$CD976+31),"")</f>
      </c>
      <c r="BU976">
        <f>IF($CE976&gt;=32,INDEX($AN:$AN,$CD976+32),"")</f>
      </c>
      <c r="BV976">
        <f>IF($CE976&gt;=33,INDEX($AN:$AN,$CD976+33),"")</f>
      </c>
      <c r="BW976">
        <f>IF($CE976&gt;=34,INDEX($AN:$AN,$CD976+34),"")</f>
      </c>
      <c r="BX976">
        <f>IF($CE976&gt;=35,INDEX($AN:$AN,$CD976+35),"")</f>
      </c>
      <c r="BY976">
        <f>IF($CE976&gt;=36,INDEX($AN:$AN,$CD976+36),"")</f>
      </c>
      <c r="BZ976">
        <f>IF($CE976&gt;=37,INDEX($AN:$AN,$CD976+37),"")</f>
      </c>
      <c r="CA976">
        <f>IF($CE976&gt;=38,INDEX($AN:$AN,$CD976+38),"")</f>
      </c>
      <c r="CB976">
        <f>IF($CE976&gt;=39,INDEX($AN:$AN,$CD976+39),"")</f>
      </c>
      <c r="CC976">
        <f>IF($CE976&gt;=40,INDEX($AN:$AN,$CD976+40),"")</f>
      </c>
      <c r="CD976">
        <f>IFERROR(MATCH($AM976,$AN$2:$AN$133,0)+1,0)</f>
      </c>
      <c r="CE976">
        <f>IFERROR(INDEX($AO$2:$AO$133,MATCH($AM976,$AN$2:$AN$133,0)),0)</f>
      </c>
      <c r="CF976">
        <f>IFERROR(LEFT($K976,FIND(" - ",$K976)-1),$K976)</f>
      </c>
      <c r="CG976" t="s">
        <v>2309</v>
      </c>
      <c r="CH976">
        <v>1</v>
      </c>
      <c r="CI976">
        <f>IF($DD976&gt;=1,INDEX($CG:$CG,$DC976+1),"")</f>
      </c>
      <c r="CJ976">
        <f>IF($DD976&gt;=2,INDEX($CG:$CG,$DC976+2),"")</f>
      </c>
      <c r="CK976">
        <f>IF($DD976&gt;=3,INDEX($CG:$CG,$DC976+3),"")</f>
      </c>
      <c r="CL976">
        <f>IF($DD976&gt;=4,INDEX($CG:$CG,$DC976+4),"")</f>
      </c>
      <c r="CM976">
        <f>IF($DD976&gt;=5,INDEX($CG:$CG,$DC976+5),"")</f>
      </c>
      <c r="CN976">
        <f>IF($DD976&gt;=6,INDEX($CG:$CG,$DC976+6),"")</f>
      </c>
      <c r="CO976">
        <f>IF($DD976&gt;=7,INDEX($CG:$CG,$DC976+7),"")</f>
      </c>
      <c r="CP976">
        <f>IF($DD976&gt;=8,INDEX($CG:$CG,$DC976+8),"")</f>
      </c>
      <c r="CQ976">
        <f>IF($DD976&gt;=9,INDEX($CG:$CG,$DC976+9),"")</f>
      </c>
      <c r="CR976">
        <f>IF($DD976&gt;=10,INDEX($CG:$CG,$DC976+10),"")</f>
      </c>
      <c r="CS976">
        <f>IF($DD976&gt;=11,INDEX($CG:$CG,$DC976+11),"")</f>
      </c>
      <c r="CT976">
        <f>IF($DD976&gt;=12,INDEX($CG:$CG,$DC976+12),"")</f>
      </c>
      <c r="CU976">
        <f>IF($DD976&gt;=13,INDEX($CG:$CG,$DC976+13),"")</f>
      </c>
      <c r="CV976">
        <f>IF($DD976&gt;=14,INDEX($CG:$CG,$DC976+14),"")</f>
      </c>
      <c r="CW976">
        <f>IF($DD976&gt;=15,INDEX($CG:$CG,$DC976+15),"")</f>
      </c>
      <c r="CX976">
        <f>IF($DD976&gt;=16,INDEX($CG:$CG,$DC976+16),"")</f>
      </c>
      <c r="CY976">
        <f>IF($DD976&gt;=17,INDEX($CG:$CG,$DC976+17),"")</f>
      </c>
      <c r="CZ976">
        <f>IF($DD976&gt;=18,INDEX($CG:$CG,$DC976+18),"")</f>
      </c>
      <c r="DA976">
        <f>IF($DD976&gt;=19,INDEX($CG:$CG,$DC976+19),"")</f>
      </c>
      <c r="DB976">
        <f>IF($DD976&gt;=20,INDEX($CG:$CG,$DC976+20),"")</f>
      </c>
      <c r="DC976">
        <f>IFERROR(MATCH($CF976,$CG$2:$CG$1558,0)+1,0)</f>
      </c>
      <c r="DD976">
        <f>IFERROR(INDEX($CH$2:$CH$1558,MATCH($CF976,$CG$2:$CG$1558,0)),0)</f>
      </c>
      <c r="DE976">
        <f>IFERROR(INDEX($AL:$AL,MATCH($G976,$AK:$AK,0))&amp;"","")</f>
      </c>
      <c r="DI976">
        <f>IF($GL976&gt;=1,INDEX($DF:$DF,$GK976+1),"")</f>
      </c>
      <c r="DJ976">
        <f>IF($GL976&gt;=2,INDEX($DF:$DF,$GK976+2),"")</f>
      </c>
      <c r="DK976">
        <f>IF($GL976&gt;=3,INDEX($DF:$DF,$GK976+3),"")</f>
      </c>
      <c r="DL976">
        <f>IF($GL976&gt;=4,INDEX($DF:$DF,$GK976+4),"")</f>
      </c>
      <c r="DM976">
        <f>IF($GL976&gt;=5,INDEX($DF:$DF,$GK976+5),"")</f>
      </c>
      <c r="DN976">
        <f>IF($GL976&gt;=6,INDEX($DF:$DF,$GK976+6),"")</f>
      </c>
      <c r="DO976">
        <f>IF($GL976&gt;=7,INDEX($DF:$DF,$GK976+7),"")</f>
      </c>
      <c r="DP976">
        <f>IF($GL976&gt;=8,INDEX($DF:$DF,$GK976+8),"")</f>
      </c>
      <c r="DQ976">
        <f>IF($GL976&gt;=9,INDEX($DF:$DF,$GK976+9),"")</f>
      </c>
      <c r="DR976">
        <f>IF($GL976&gt;=10,INDEX($DF:$DF,$GK976+10),"")</f>
      </c>
      <c r="DS976">
        <f>IF($GL976&gt;=11,INDEX($DF:$DF,$GK976+11),"")</f>
      </c>
      <c r="DT976">
        <f>IF($GL976&gt;=12,INDEX($DF:$DF,$GK976+12),"")</f>
      </c>
      <c r="DU976">
        <f>IF($GL976&gt;=13,INDEX($DF:$DF,$GK976+13),"")</f>
      </c>
      <c r="DV976">
        <f>IF($GL976&gt;=14,INDEX($DF:$DF,$GK976+14),"")</f>
      </c>
      <c r="DW976">
        <f>IF($GL976&gt;=15,INDEX($DF:$DF,$GK976+15),"")</f>
      </c>
      <c r="DX976">
        <f>IF($GL976&gt;=16,INDEX($DF:$DF,$GK976+16),"")</f>
      </c>
      <c r="DY976">
        <f>IF($GL976&gt;=17,INDEX($DF:$DF,$GK976+17),"")</f>
      </c>
      <c r="DZ976">
        <f>IF($GL976&gt;=18,INDEX($DF:$DF,$GK976+18),"")</f>
      </c>
      <c r="EA976">
        <f>IF($GL976&gt;=19,INDEX($DF:$DF,$GK976+19),"")</f>
      </c>
      <c r="EB976">
        <f>IF($GL976&gt;=20,INDEX($DF:$DF,$GK976+20),"")</f>
      </c>
      <c r="EC976">
        <f>IF($GL976&gt;=21,INDEX($DF:$DF,$GK976+21),"")</f>
      </c>
      <c r="ED976">
        <f>IF($GL976&gt;=22,INDEX($DF:$DF,$GK976+22),"")</f>
      </c>
      <c r="EE976">
        <f>IF($GL976&gt;=23,INDEX($DF:$DF,$GK976+23),"")</f>
      </c>
      <c r="EF976">
        <f>IF($GL976&gt;=24,INDEX($DF:$DF,$GK976+24),"")</f>
      </c>
      <c r="EG976">
        <f>IF($GL976&gt;=25,INDEX($DF:$DF,$GK976+25),"")</f>
      </c>
      <c r="EH976">
        <f>IF($GL976&gt;=26,INDEX($DF:$DF,$GK976+26),"")</f>
      </c>
      <c r="EI976">
        <f>IF($GL976&gt;=27,INDEX($DF:$DF,$GK976+27),"")</f>
      </c>
      <c r="EJ976">
        <f>IF($GL976&gt;=28,INDEX($DF:$DF,$GK976+28),"")</f>
      </c>
      <c r="EK976">
        <f>IF($GL976&gt;=29,INDEX($DF:$DF,$GK976+29),"")</f>
      </c>
      <c r="EL976">
        <f>IF($GL976&gt;=30,INDEX($DF:$DF,$GK976+30),"")</f>
      </c>
      <c r="EM976">
        <f>IF($GL976&gt;=31,INDEX($DF:$DF,$GK976+31),"")</f>
      </c>
      <c r="EN976">
        <f>IF($GL976&gt;=32,INDEX($DF:$DF,$GK976+32),"")</f>
      </c>
      <c r="EO976">
        <f>IF($GL976&gt;=33,INDEX($DF:$DF,$GK976+33),"")</f>
      </c>
      <c r="EP976">
        <f>IF($GL976&gt;=34,INDEX($DF:$DF,$GK976+34),"")</f>
      </c>
      <c r="EQ976">
        <f>IF($GL976&gt;=35,INDEX($DF:$DF,$GK976+35),"")</f>
      </c>
      <c r="ER976">
        <f>IF($GL976&gt;=36,INDEX($DF:$DF,$GK976+36),"")</f>
      </c>
      <c r="ES976">
        <f>IF($GL976&gt;=37,INDEX($DF:$DF,$GK976+37),"")</f>
      </c>
      <c r="ET976">
        <f>IF($GL976&gt;=38,INDEX($DF:$DF,$GK976+38),"")</f>
      </c>
      <c r="EU976">
        <f>IF($GL976&gt;=39,INDEX($DF:$DF,$GK976+39),"")</f>
      </c>
      <c r="EV976">
        <f>IF($GL976&gt;=40,INDEX($DF:$DF,$GK976+40),"")</f>
      </c>
      <c r="EW976">
        <f>IF($GL976&gt;=1,INDEX($DG:$DG,$GK976+1),"")</f>
      </c>
      <c r="EX976">
        <f>IF($GL976&gt;=2,INDEX($DG:$DG,$GK976+2),"")</f>
      </c>
      <c r="EY976">
        <f>IF($GL976&gt;=3,INDEX($DG:$DG,$GK976+3),"")</f>
      </c>
      <c r="EZ976">
        <f>IF($GL976&gt;=4,INDEX($DG:$DG,$GK976+4),"")</f>
      </c>
      <c r="FA976">
        <f>IF($GL976&gt;=5,INDEX($DG:$DG,$GK976+5),"")</f>
      </c>
      <c r="FB976">
        <f>IF($GL976&gt;=6,INDEX($DG:$DG,$GK976+6),"")</f>
      </c>
      <c r="FC976">
        <f>IF($GL976&gt;=7,INDEX($DG:$DG,$GK976+7),"")</f>
      </c>
      <c r="FD976">
        <f>IF($GL976&gt;=8,INDEX($DG:$DG,$GK976+8),"")</f>
      </c>
      <c r="FE976">
        <f>IF($GL976&gt;=9,INDEX($DG:$DG,$GK976+9),"")</f>
      </c>
      <c r="FF976">
        <f>IF($GL976&gt;=10,INDEX($DG:$DG,$GK976+10),"")</f>
      </c>
      <c r="FG976">
        <f>IF($GL976&gt;=11,INDEX($DG:$DG,$GK976+11),"")</f>
      </c>
      <c r="FH976">
        <f>IF($GL976&gt;=12,INDEX($DG:$DG,$GK976+12),"")</f>
      </c>
      <c r="FI976">
        <f>IF($GL976&gt;=13,INDEX($DG:$DG,$GK976+13),"")</f>
      </c>
      <c r="FJ976">
        <f>IF($GL976&gt;=14,INDEX($DG:$DG,$GK976+14),"")</f>
      </c>
      <c r="FK976">
        <f>IF($GL976&gt;=15,INDEX($DG:$DG,$GK976+15),"")</f>
      </c>
      <c r="FL976">
        <f>IF($GL976&gt;=16,INDEX($DG:$DG,$GK976+16),"")</f>
      </c>
      <c r="FM976">
        <f>IF($GL976&gt;=17,INDEX($DG:$DG,$GK976+17),"")</f>
      </c>
      <c r="FN976">
        <f>IF($GL976&gt;=18,INDEX($DG:$DG,$GK976+18),"")</f>
      </c>
      <c r="FO976">
        <f>IF($GL976&gt;=19,INDEX($DG:$DG,$GK976+19),"")</f>
      </c>
      <c r="FP976">
        <f>IF($GL976&gt;=20,INDEX($DG:$DG,$GK976+20),"")</f>
      </c>
      <c r="FQ976">
        <f>IF($GL976&gt;=21,INDEX($DG:$DG,$GK976+21),"")</f>
      </c>
      <c r="FR976">
        <f>IF($GL976&gt;=22,INDEX($DG:$DG,$GK976+22),"")</f>
      </c>
      <c r="FS976">
        <f>IF($GL976&gt;=23,INDEX($DG:$DG,$GK976+23),"")</f>
      </c>
      <c r="FT976">
        <f>IF($GL976&gt;=24,INDEX($DG:$DG,$GK976+24),"")</f>
      </c>
      <c r="FU976">
        <f>IF($GL976&gt;=25,INDEX($DG:$DG,$GK976+25),"")</f>
      </c>
      <c r="FV976">
        <f>IF($GL976&gt;=26,INDEX($DG:$DG,$GK976+26),"")</f>
      </c>
      <c r="FW976">
        <f>IF($GL976&gt;=27,INDEX($DG:$DG,$GK976+27),"")</f>
      </c>
      <c r="FX976">
        <f>IF($GL976&gt;=28,INDEX($DG:$DG,$GK976+28),"")</f>
      </c>
      <c r="FY976">
        <f>IF($GL976&gt;=29,INDEX($DG:$DG,$GK976+29),"")</f>
      </c>
      <c r="FZ976">
        <f>IF($GL976&gt;=30,INDEX($DG:$DG,$GK976+30),"")</f>
      </c>
      <c r="GA976">
        <f>IF($GL976&gt;=31,INDEX($DG:$DG,$GK976+31),"")</f>
      </c>
      <c r="GB976">
        <f>IF($GL976&gt;=32,INDEX($DG:$DG,$GK976+32),"")</f>
      </c>
      <c r="GC976">
        <f>IF($GL976&gt;=33,INDEX($DG:$DG,$GK976+33),"")</f>
      </c>
      <c r="GD976">
        <f>IF($GL976&gt;=34,INDEX($DG:$DG,$GK976+34),"")</f>
      </c>
      <c r="GE976">
        <f>IF($GL976&gt;=35,INDEX($DG:$DG,$GK976+35),"")</f>
      </c>
      <c r="GF976">
        <f>IF($GL976&gt;=36,INDEX($DG:$DG,$GK976+36),"")</f>
      </c>
      <c r="GG976">
        <f>IF($GL976&gt;=37,INDEX($DG:$DG,$GK976+37),"")</f>
      </c>
      <c r="GH976">
        <f>IF($GL976&gt;=38,INDEX($DG:$DG,$GK976+38),"")</f>
      </c>
      <c r="GI976">
        <f>IF($GL976&gt;=39,INDEX($DG:$DG,$GK976+39),"")</f>
      </c>
      <c r="GJ976">
        <f>IF($GL976&gt;=40,INDEX($DG:$DG,$GK976+40),"")</f>
      </c>
      <c r="GK976">
        <f>IFERROR(MATCH($DE976,$DF$2:$DF$166,0)+1,0)</f>
      </c>
      <c r="GL976">
        <f>IFERROR(INDEX($DH$2:$DH$166,MATCH($DE976,$DF$2:$DF$166,0)),0)</f>
      </c>
      <c r="GM976">
        <f>IFERROR(MATCH($H976,$DI$976:$EV$976,0),0)</f>
      </c>
      <c r="GN976">
        <f>IF($GM976&gt;0,INDEX($EW$976:$GJ$976,$GM976),"")</f>
      </c>
      <c r="GQ976">
        <f>IF($IZ976&gt;=1,INDEX($GO:$GO,$IY976+1),"")</f>
      </c>
      <c r="GR976">
        <f>IF($IZ976&gt;=2,INDEX($GO:$GO,$IY976+2),"")</f>
      </c>
      <c r="GS976">
        <f>IF($IZ976&gt;=3,INDEX($GO:$GO,$IY976+3),"")</f>
      </c>
      <c r="GT976">
        <f>IF($IZ976&gt;=4,INDEX($GO:$GO,$IY976+4),"")</f>
      </c>
      <c r="GU976">
        <f>IF($IZ976&gt;=5,INDEX($GO:$GO,$IY976+5),"")</f>
      </c>
      <c r="GV976">
        <f>IF($IZ976&gt;=6,INDEX($GO:$GO,$IY976+6),"")</f>
      </c>
      <c r="GW976">
        <f>IF($IZ976&gt;=7,INDEX($GO:$GO,$IY976+7),"")</f>
      </c>
      <c r="GX976">
        <f>IF($IZ976&gt;=8,INDEX($GO:$GO,$IY976+8),"")</f>
      </c>
      <c r="GY976">
        <f>IF($IZ976&gt;=9,INDEX($GO:$GO,$IY976+9),"")</f>
      </c>
      <c r="GZ976">
        <f>IF($IZ976&gt;=10,INDEX($GO:$GO,$IY976+10),"")</f>
      </c>
      <c r="HA976">
        <f>IF($IZ976&gt;=11,INDEX($GO:$GO,$IY976+11),"")</f>
      </c>
      <c r="HB976">
        <f>IF($IZ976&gt;=12,INDEX($GO:$GO,$IY976+12),"")</f>
      </c>
      <c r="HC976">
        <f>IF($IZ976&gt;=13,INDEX($GO:$GO,$IY976+13),"")</f>
      </c>
      <c r="HD976">
        <f>IF($IZ976&gt;=14,INDEX($GO:$GO,$IY976+14),"")</f>
      </c>
      <c r="HE976">
        <f>IF($IZ976&gt;=15,INDEX($GO:$GO,$IY976+15),"")</f>
      </c>
      <c r="HF976">
        <f>IF($IZ976&gt;=16,INDEX($GO:$GO,$IY976+16),"")</f>
      </c>
      <c r="HG976">
        <f>IF($IZ976&gt;=17,INDEX($GO:$GO,$IY976+17),"")</f>
      </c>
      <c r="HH976">
        <f>IF($IZ976&gt;=18,INDEX($GO:$GO,$IY976+18),"")</f>
      </c>
      <c r="HI976">
        <f>IF($IZ976&gt;=19,INDEX($GO:$GO,$IY976+19),"")</f>
      </c>
      <c r="HJ976">
        <f>IF($IZ976&gt;=20,INDEX($GO:$GO,$IY976+20),"")</f>
      </c>
      <c r="HK976">
        <f>IF($IZ976&gt;=21,INDEX($GO:$GO,$IY976+21),"")</f>
      </c>
      <c r="HL976">
        <f>IF($IZ976&gt;=22,INDEX($GO:$GO,$IY976+22),"")</f>
      </c>
      <c r="HM976">
        <f>IF($IZ976&gt;=23,INDEX($GO:$GO,$IY976+23),"")</f>
      </c>
      <c r="HN976">
        <f>IF($IZ976&gt;=24,INDEX($GO:$GO,$IY976+24),"")</f>
      </c>
      <c r="HO976">
        <f>IF($IZ976&gt;=25,INDEX($GO:$GO,$IY976+25),"")</f>
      </c>
      <c r="HP976">
        <f>IF($IZ976&gt;=26,INDEX($GO:$GO,$IY976+26),"")</f>
      </c>
      <c r="HQ976">
        <f>IF($IZ976&gt;=27,INDEX($GO:$GO,$IY976+27),"")</f>
      </c>
      <c r="HR976">
        <f>IF($IZ976&gt;=28,INDEX($GO:$GO,$IY976+28),"")</f>
      </c>
      <c r="HS976">
        <f>IF($IZ976&gt;=29,INDEX($GO:$GO,$IY976+29),"")</f>
      </c>
      <c r="HT976">
        <f>IF($IZ976&gt;=30,INDEX($GO:$GO,$IY976+30),"")</f>
      </c>
      <c r="HU976">
        <f>IF($IZ976&gt;=31,INDEX($GO:$GO,$IY976+31),"")</f>
      </c>
      <c r="HV976">
        <f>IF($IZ976&gt;=32,INDEX($GO:$GO,$IY976+32),"")</f>
      </c>
      <c r="HW976">
        <f>IF($IZ976&gt;=33,INDEX($GO:$GO,$IY976+33),"")</f>
      </c>
      <c r="HX976">
        <f>IF($IZ976&gt;=34,INDEX($GO:$GO,$IY976+34),"")</f>
      </c>
      <c r="HY976">
        <f>IF($IZ976&gt;=35,INDEX($GO:$GO,$IY976+35),"")</f>
      </c>
      <c r="HZ976">
        <f>IF($IZ976&gt;=36,INDEX($GO:$GO,$IY976+36),"")</f>
      </c>
      <c r="IA976">
        <f>IF($IZ976&gt;=37,INDEX($GO:$GO,$IY976+37),"")</f>
      </c>
      <c r="IB976">
        <f>IF($IZ976&gt;=38,INDEX($GO:$GO,$IY976+38),"")</f>
      </c>
      <c r="IC976">
        <f>IF($IZ976&gt;=39,INDEX($GO:$GO,$IY976+39),"")</f>
      </c>
      <c r="ID976">
        <f>IF($IZ976&gt;=40,INDEX($GO:$GO,$IY976+40),"")</f>
      </c>
      <c r="IE976">
        <f>IF($IZ976&gt;=41,INDEX($GO:$GO,$IY976+41),"")</f>
      </c>
      <c r="IF976">
        <f>IF($IZ976&gt;=42,INDEX($GO:$GO,$IY976+42),"")</f>
      </c>
      <c r="IG976">
        <f>IF($IZ976&gt;=43,INDEX($GO:$GO,$IY976+43),"")</f>
      </c>
      <c r="IH976">
        <f>IF($IZ976&gt;=44,INDEX($GO:$GO,$IY976+44),"")</f>
      </c>
      <c r="II976">
        <f>IF($IZ976&gt;=45,INDEX($GO:$GO,$IY976+45),"")</f>
      </c>
      <c r="IJ976">
        <f>IF($IZ976&gt;=46,INDEX($GO:$GO,$IY976+46),"")</f>
      </c>
      <c r="IK976">
        <f>IF($IZ976&gt;=47,INDEX($GO:$GO,$IY976+47),"")</f>
      </c>
      <c r="IL976">
        <f>IF($IZ976&gt;=48,INDEX($GO:$GO,$IY976+48),"")</f>
      </c>
      <c r="IM976">
        <f>IF($IZ976&gt;=49,INDEX($GO:$GO,$IY976+49),"")</f>
      </c>
      <c r="IN976">
        <f>IF($IZ976&gt;=50,INDEX($GO:$GO,$IY976+50),"")</f>
      </c>
      <c r="IO976">
        <f>IF($IZ976&gt;=51,INDEX($GO:$GO,$IY976+51),"")</f>
      </c>
      <c r="IP976">
        <f>IF($IZ976&gt;=52,INDEX($GO:$GO,$IY976+52),"")</f>
      </c>
      <c r="IQ976">
        <f>IF($IZ976&gt;=53,INDEX($GO:$GO,$IY976+53),"")</f>
      </c>
      <c r="IR976">
        <f>IF($IZ976&gt;=54,INDEX($GO:$GO,$IY976+54),"")</f>
      </c>
      <c r="IS976">
        <f>IF($IZ976&gt;=55,INDEX($GO:$GO,$IY976+55),"")</f>
      </c>
      <c r="IT976">
        <f>IF($IZ976&gt;=56,INDEX($GO:$GO,$IY976+56),"")</f>
      </c>
      <c r="IU976">
        <f>IF($IZ976&gt;=57,INDEX($GO:$GO,$IY976+57),"")</f>
      </c>
      <c r="IV976">
        <f>IF($IZ976&gt;=58,INDEX($GO:$GO,$IY976+58),"")</f>
      </c>
      <c r="IW976">
        <f>IF($IZ976&gt;=59,INDEX($GO:$GO,$IY976+59),"")</f>
      </c>
      <c r="IX976">
        <f>IF($IZ976&gt;=60,INDEX($GO:$GO,$IY976+60),"")</f>
      </c>
      <c r="IY976">
        <f>IFERROR(MATCH($GN976,$GO$2:$GO$827,0)+1,0)</f>
      </c>
      <c r="IZ976">
        <f>IFERROR(INDEX($GP$2:$GP$827,MATCH($GN976,$GO$2:$GO$827,0)),0)</f>
      </c>
      <c r="JA976" t="s">
        <v>23</v>
      </c>
      <c r="JB976" t="s">
        <v>23</v>
      </c>
    </row>
    <row r="977" spans="1:262" x14ac:dyDescent="0.25">
      <c r="F977" s="1"/>
      <c r="G977" s="1"/>
      <c r="H977" s="1"/>
      <c r="I977" s="1"/>
      <c r="J977" s="1">
        <f>IFERROR(IF(FIND(" - ",$F977)&gt;0,MID($F977,FIND(" - ",$F977)+3,LEN($F977)),""),"")</f>
      </c>
      <c r="L977" s="1"/>
      <c r="N977" t="s">
        <v>23</v>
      </c>
      <c r="P977">
        <f>IF(OR($N977="",$O977=""),"",IFERROR($N977/$O977,0))</f>
      </c>
      <c r="Q977">
        <f>IF($N977="","",
IF($G977="","",
IF(ISNUMBER(SEARCH("exempt",LOWER($G977))),0,
$N977*(VALUE(SUBSTITUTE($G977,"%",""))/100))))</f>
      </c>
      <c r="W977">
        <f>IF($N977="","",
SUM($N977,$Q977,$U977,$R977,$T977)-
IF($V977="",0,VALUE($V977)))</f>
      </c>
      <c r="AE977" t="s">
        <v>2310</v>
      </c>
      <c r="AM977">
        <f>IFERROR(LEFT($F977,FIND(" - ",$F977)-1),$F977)</f>
      </c>
      <c r="AP977">
        <f>IF($CE977&gt;=1,INDEX($AN:$AN,$CD977+1),"")</f>
      </c>
      <c r="AQ977">
        <f>IF($CE977&gt;=2,INDEX($AN:$AN,$CD977+2),"")</f>
      </c>
      <c r="AR977">
        <f>IF($CE977&gt;=3,INDEX($AN:$AN,$CD977+3),"")</f>
      </c>
      <c r="AS977">
        <f>IF($CE977&gt;=4,INDEX($AN:$AN,$CD977+4),"")</f>
      </c>
      <c r="AT977">
        <f>IF($CE977&gt;=5,INDEX($AN:$AN,$CD977+5),"")</f>
      </c>
      <c r="AU977">
        <f>IF($CE977&gt;=6,INDEX($AN:$AN,$CD977+6),"")</f>
      </c>
      <c r="AV977">
        <f>IF($CE977&gt;=7,INDEX($AN:$AN,$CD977+7),"")</f>
      </c>
      <c r="AW977">
        <f>IF($CE977&gt;=8,INDEX($AN:$AN,$CD977+8),"")</f>
      </c>
      <c r="AX977">
        <f>IF($CE977&gt;=9,INDEX($AN:$AN,$CD977+9),"")</f>
      </c>
      <c r="AY977">
        <f>IF($CE977&gt;=10,INDEX($AN:$AN,$CD977+10),"")</f>
      </c>
      <c r="AZ977">
        <f>IF($CE977&gt;=11,INDEX($AN:$AN,$CD977+11),"")</f>
      </c>
      <c r="BA977">
        <f>IF($CE977&gt;=12,INDEX($AN:$AN,$CD977+12),"")</f>
      </c>
      <c r="BB977">
        <f>IF($CE977&gt;=13,INDEX($AN:$AN,$CD977+13),"")</f>
      </c>
      <c r="BC977">
        <f>IF($CE977&gt;=14,INDEX($AN:$AN,$CD977+14),"")</f>
      </c>
      <c r="BD977">
        <f>IF($CE977&gt;=15,INDEX($AN:$AN,$CD977+15),"")</f>
      </c>
      <c r="BE977">
        <f>IF($CE977&gt;=16,INDEX($AN:$AN,$CD977+16),"")</f>
      </c>
      <c r="BF977">
        <f>IF($CE977&gt;=17,INDEX($AN:$AN,$CD977+17),"")</f>
      </c>
      <c r="BG977">
        <f>IF($CE977&gt;=18,INDEX($AN:$AN,$CD977+18),"")</f>
      </c>
      <c r="BH977">
        <f>IF($CE977&gt;=19,INDEX($AN:$AN,$CD977+19),"")</f>
      </c>
      <c r="BI977">
        <f>IF($CE977&gt;=20,INDEX($AN:$AN,$CD977+20),"")</f>
      </c>
      <c r="BJ977">
        <f>IF($CE977&gt;=21,INDEX($AN:$AN,$CD977+21),"")</f>
      </c>
      <c r="BK977">
        <f>IF($CE977&gt;=22,INDEX($AN:$AN,$CD977+22),"")</f>
      </c>
      <c r="BL977">
        <f>IF($CE977&gt;=23,INDEX($AN:$AN,$CD977+23),"")</f>
      </c>
      <c r="BM977">
        <f>IF($CE977&gt;=24,INDEX($AN:$AN,$CD977+24),"")</f>
      </c>
      <c r="BN977">
        <f>IF($CE977&gt;=25,INDEX($AN:$AN,$CD977+25),"")</f>
      </c>
      <c r="BO977">
        <f>IF($CE977&gt;=26,INDEX($AN:$AN,$CD977+26),"")</f>
      </c>
      <c r="BP977">
        <f>IF($CE977&gt;=27,INDEX($AN:$AN,$CD977+27),"")</f>
      </c>
      <c r="BQ977">
        <f>IF($CE977&gt;=28,INDEX($AN:$AN,$CD977+28),"")</f>
      </c>
      <c r="BR977">
        <f>IF($CE977&gt;=29,INDEX($AN:$AN,$CD977+29),"")</f>
      </c>
      <c r="BS977">
        <f>IF($CE977&gt;=30,INDEX($AN:$AN,$CD977+30),"")</f>
      </c>
      <c r="BT977">
        <f>IF($CE977&gt;=31,INDEX($AN:$AN,$CD977+31),"")</f>
      </c>
      <c r="BU977">
        <f>IF($CE977&gt;=32,INDEX($AN:$AN,$CD977+32),"")</f>
      </c>
      <c r="BV977">
        <f>IF($CE977&gt;=33,INDEX($AN:$AN,$CD977+33),"")</f>
      </c>
      <c r="BW977">
        <f>IF($CE977&gt;=34,INDEX($AN:$AN,$CD977+34),"")</f>
      </c>
      <c r="BX977">
        <f>IF($CE977&gt;=35,INDEX($AN:$AN,$CD977+35),"")</f>
      </c>
      <c r="BY977">
        <f>IF($CE977&gt;=36,INDEX($AN:$AN,$CD977+36),"")</f>
      </c>
      <c r="BZ977">
        <f>IF($CE977&gt;=37,INDEX($AN:$AN,$CD977+37),"")</f>
      </c>
      <c r="CA977">
        <f>IF($CE977&gt;=38,INDEX($AN:$AN,$CD977+38),"")</f>
      </c>
      <c r="CB977">
        <f>IF($CE977&gt;=39,INDEX($AN:$AN,$CD977+39),"")</f>
      </c>
      <c r="CC977">
        <f>IF($CE977&gt;=40,INDEX($AN:$AN,$CD977+40),"")</f>
      </c>
      <c r="CD977">
        <f>IFERROR(MATCH($AM977,$AN$2:$AN$133,0)+1,0)</f>
      </c>
      <c r="CE977">
        <f>IFERROR(INDEX($AO$2:$AO$133,MATCH($AM977,$AN$2:$AN$133,0)),0)</f>
      </c>
      <c r="CF977">
        <f>IFERROR(LEFT($K977,FIND(" - ",$K977)-1),$K977)</f>
      </c>
      <c r="CG977" t="s">
        <v>108</v>
      </c>
      <c r="CI977">
        <f>IF($DD977&gt;=1,INDEX($CG:$CG,$DC977+1),"")</f>
      </c>
      <c r="CJ977">
        <f>IF($DD977&gt;=2,INDEX($CG:$CG,$DC977+2),"")</f>
      </c>
      <c r="CK977">
        <f>IF($DD977&gt;=3,INDEX($CG:$CG,$DC977+3),"")</f>
      </c>
      <c r="CL977">
        <f>IF($DD977&gt;=4,INDEX($CG:$CG,$DC977+4),"")</f>
      </c>
      <c r="CM977">
        <f>IF($DD977&gt;=5,INDEX($CG:$CG,$DC977+5),"")</f>
      </c>
      <c r="CN977">
        <f>IF($DD977&gt;=6,INDEX($CG:$CG,$DC977+6),"")</f>
      </c>
      <c r="CO977">
        <f>IF($DD977&gt;=7,INDEX($CG:$CG,$DC977+7),"")</f>
      </c>
      <c r="CP977">
        <f>IF($DD977&gt;=8,INDEX($CG:$CG,$DC977+8),"")</f>
      </c>
      <c r="CQ977">
        <f>IF($DD977&gt;=9,INDEX($CG:$CG,$DC977+9),"")</f>
      </c>
      <c r="CR977">
        <f>IF($DD977&gt;=10,INDEX($CG:$CG,$DC977+10),"")</f>
      </c>
      <c r="CS977">
        <f>IF($DD977&gt;=11,INDEX($CG:$CG,$DC977+11),"")</f>
      </c>
      <c r="CT977">
        <f>IF($DD977&gt;=12,INDEX($CG:$CG,$DC977+12),"")</f>
      </c>
      <c r="CU977">
        <f>IF($DD977&gt;=13,INDEX($CG:$CG,$DC977+13),"")</f>
      </c>
      <c r="CV977">
        <f>IF($DD977&gt;=14,INDEX($CG:$CG,$DC977+14),"")</f>
      </c>
      <c r="CW977">
        <f>IF($DD977&gt;=15,INDEX($CG:$CG,$DC977+15),"")</f>
      </c>
      <c r="CX977">
        <f>IF($DD977&gt;=16,INDEX($CG:$CG,$DC977+16),"")</f>
      </c>
      <c r="CY977">
        <f>IF($DD977&gt;=17,INDEX($CG:$CG,$DC977+17),"")</f>
      </c>
      <c r="CZ977">
        <f>IF($DD977&gt;=18,INDEX($CG:$CG,$DC977+18),"")</f>
      </c>
      <c r="DA977">
        <f>IF($DD977&gt;=19,INDEX($CG:$CG,$DC977+19),"")</f>
      </c>
      <c r="DB977">
        <f>IF($DD977&gt;=20,INDEX($CG:$CG,$DC977+20),"")</f>
      </c>
      <c r="DC977">
        <f>IFERROR(MATCH($CF977,$CG$2:$CG$1558,0)+1,0)</f>
      </c>
      <c r="DD977">
        <f>IFERROR(INDEX($CH$2:$CH$1558,MATCH($CF977,$CG$2:$CG$1558,0)),0)</f>
      </c>
      <c r="DE977">
        <f>IFERROR(INDEX($AL:$AL,MATCH($G977,$AK:$AK,0))&amp;"","")</f>
      </c>
      <c r="DI977">
        <f>IF($GL977&gt;=1,INDEX($DF:$DF,$GK977+1),"")</f>
      </c>
      <c r="DJ977">
        <f>IF($GL977&gt;=2,INDEX($DF:$DF,$GK977+2),"")</f>
      </c>
      <c r="DK977">
        <f>IF($GL977&gt;=3,INDEX($DF:$DF,$GK977+3),"")</f>
      </c>
      <c r="DL977">
        <f>IF($GL977&gt;=4,INDEX($DF:$DF,$GK977+4),"")</f>
      </c>
      <c r="DM977">
        <f>IF($GL977&gt;=5,INDEX($DF:$DF,$GK977+5),"")</f>
      </c>
      <c r="DN977">
        <f>IF($GL977&gt;=6,INDEX($DF:$DF,$GK977+6),"")</f>
      </c>
      <c r="DO977">
        <f>IF($GL977&gt;=7,INDEX($DF:$DF,$GK977+7),"")</f>
      </c>
      <c r="DP977">
        <f>IF($GL977&gt;=8,INDEX($DF:$DF,$GK977+8),"")</f>
      </c>
      <c r="DQ977">
        <f>IF($GL977&gt;=9,INDEX($DF:$DF,$GK977+9),"")</f>
      </c>
      <c r="DR977">
        <f>IF($GL977&gt;=10,INDEX($DF:$DF,$GK977+10),"")</f>
      </c>
      <c r="DS977">
        <f>IF($GL977&gt;=11,INDEX($DF:$DF,$GK977+11),"")</f>
      </c>
      <c r="DT977">
        <f>IF($GL977&gt;=12,INDEX($DF:$DF,$GK977+12),"")</f>
      </c>
      <c r="DU977">
        <f>IF($GL977&gt;=13,INDEX($DF:$DF,$GK977+13),"")</f>
      </c>
      <c r="DV977">
        <f>IF($GL977&gt;=14,INDEX($DF:$DF,$GK977+14),"")</f>
      </c>
      <c r="DW977">
        <f>IF($GL977&gt;=15,INDEX($DF:$DF,$GK977+15),"")</f>
      </c>
      <c r="DX977">
        <f>IF($GL977&gt;=16,INDEX($DF:$DF,$GK977+16),"")</f>
      </c>
      <c r="DY977">
        <f>IF($GL977&gt;=17,INDEX($DF:$DF,$GK977+17),"")</f>
      </c>
      <c r="DZ977">
        <f>IF($GL977&gt;=18,INDEX($DF:$DF,$GK977+18),"")</f>
      </c>
      <c r="EA977">
        <f>IF($GL977&gt;=19,INDEX($DF:$DF,$GK977+19),"")</f>
      </c>
      <c r="EB977">
        <f>IF($GL977&gt;=20,INDEX($DF:$DF,$GK977+20),"")</f>
      </c>
      <c r="EC977">
        <f>IF($GL977&gt;=21,INDEX($DF:$DF,$GK977+21),"")</f>
      </c>
      <c r="ED977">
        <f>IF($GL977&gt;=22,INDEX($DF:$DF,$GK977+22),"")</f>
      </c>
      <c r="EE977">
        <f>IF($GL977&gt;=23,INDEX($DF:$DF,$GK977+23),"")</f>
      </c>
      <c r="EF977">
        <f>IF($GL977&gt;=24,INDEX($DF:$DF,$GK977+24),"")</f>
      </c>
      <c r="EG977">
        <f>IF($GL977&gt;=25,INDEX($DF:$DF,$GK977+25),"")</f>
      </c>
      <c r="EH977">
        <f>IF($GL977&gt;=26,INDEX($DF:$DF,$GK977+26),"")</f>
      </c>
      <c r="EI977">
        <f>IF($GL977&gt;=27,INDEX($DF:$DF,$GK977+27),"")</f>
      </c>
      <c r="EJ977">
        <f>IF($GL977&gt;=28,INDEX($DF:$DF,$GK977+28),"")</f>
      </c>
      <c r="EK977">
        <f>IF($GL977&gt;=29,INDEX($DF:$DF,$GK977+29),"")</f>
      </c>
      <c r="EL977">
        <f>IF($GL977&gt;=30,INDEX($DF:$DF,$GK977+30),"")</f>
      </c>
      <c r="EM977">
        <f>IF($GL977&gt;=31,INDEX($DF:$DF,$GK977+31),"")</f>
      </c>
      <c r="EN977">
        <f>IF($GL977&gt;=32,INDEX($DF:$DF,$GK977+32),"")</f>
      </c>
      <c r="EO977">
        <f>IF($GL977&gt;=33,INDEX($DF:$DF,$GK977+33),"")</f>
      </c>
      <c r="EP977">
        <f>IF($GL977&gt;=34,INDEX($DF:$DF,$GK977+34),"")</f>
      </c>
      <c r="EQ977">
        <f>IF($GL977&gt;=35,INDEX($DF:$DF,$GK977+35),"")</f>
      </c>
      <c r="ER977">
        <f>IF($GL977&gt;=36,INDEX($DF:$DF,$GK977+36),"")</f>
      </c>
      <c r="ES977">
        <f>IF($GL977&gt;=37,INDEX($DF:$DF,$GK977+37),"")</f>
      </c>
      <c r="ET977">
        <f>IF($GL977&gt;=38,INDEX($DF:$DF,$GK977+38),"")</f>
      </c>
      <c r="EU977">
        <f>IF($GL977&gt;=39,INDEX($DF:$DF,$GK977+39),"")</f>
      </c>
      <c r="EV977">
        <f>IF($GL977&gt;=40,INDEX($DF:$DF,$GK977+40),"")</f>
      </c>
      <c r="EW977">
        <f>IF($GL977&gt;=1,INDEX($DG:$DG,$GK977+1),"")</f>
      </c>
      <c r="EX977">
        <f>IF($GL977&gt;=2,INDEX($DG:$DG,$GK977+2),"")</f>
      </c>
      <c r="EY977">
        <f>IF($GL977&gt;=3,INDEX($DG:$DG,$GK977+3),"")</f>
      </c>
      <c r="EZ977">
        <f>IF($GL977&gt;=4,INDEX($DG:$DG,$GK977+4),"")</f>
      </c>
      <c r="FA977">
        <f>IF($GL977&gt;=5,INDEX($DG:$DG,$GK977+5),"")</f>
      </c>
      <c r="FB977">
        <f>IF($GL977&gt;=6,INDEX($DG:$DG,$GK977+6),"")</f>
      </c>
      <c r="FC977">
        <f>IF($GL977&gt;=7,INDEX($DG:$DG,$GK977+7),"")</f>
      </c>
      <c r="FD977">
        <f>IF($GL977&gt;=8,INDEX($DG:$DG,$GK977+8),"")</f>
      </c>
      <c r="FE977">
        <f>IF($GL977&gt;=9,INDEX($DG:$DG,$GK977+9),"")</f>
      </c>
      <c r="FF977">
        <f>IF($GL977&gt;=10,INDEX($DG:$DG,$GK977+10),"")</f>
      </c>
      <c r="FG977">
        <f>IF($GL977&gt;=11,INDEX($DG:$DG,$GK977+11),"")</f>
      </c>
      <c r="FH977">
        <f>IF($GL977&gt;=12,INDEX($DG:$DG,$GK977+12),"")</f>
      </c>
      <c r="FI977">
        <f>IF($GL977&gt;=13,INDEX($DG:$DG,$GK977+13),"")</f>
      </c>
      <c r="FJ977">
        <f>IF($GL977&gt;=14,INDEX($DG:$DG,$GK977+14),"")</f>
      </c>
      <c r="FK977">
        <f>IF($GL977&gt;=15,INDEX($DG:$DG,$GK977+15),"")</f>
      </c>
      <c r="FL977">
        <f>IF($GL977&gt;=16,INDEX($DG:$DG,$GK977+16),"")</f>
      </c>
      <c r="FM977">
        <f>IF($GL977&gt;=17,INDEX($DG:$DG,$GK977+17),"")</f>
      </c>
      <c r="FN977">
        <f>IF($GL977&gt;=18,INDEX($DG:$DG,$GK977+18),"")</f>
      </c>
      <c r="FO977">
        <f>IF($GL977&gt;=19,INDEX($DG:$DG,$GK977+19),"")</f>
      </c>
      <c r="FP977">
        <f>IF($GL977&gt;=20,INDEX($DG:$DG,$GK977+20),"")</f>
      </c>
      <c r="FQ977">
        <f>IF($GL977&gt;=21,INDEX($DG:$DG,$GK977+21),"")</f>
      </c>
      <c r="FR977">
        <f>IF($GL977&gt;=22,INDEX($DG:$DG,$GK977+22),"")</f>
      </c>
      <c r="FS977">
        <f>IF($GL977&gt;=23,INDEX($DG:$DG,$GK977+23),"")</f>
      </c>
      <c r="FT977">
        <f>IF($GL977&gt;=24,INDEX($DG:$DG,$GK977+24),"")</f>
      </c>
      <c r="FU977">
        <f>IF($GL977&gt;=25,INDEX($DG:$DG,$GK977+25),"")</f>
      </c>
      <c r="FV977">
        <f>IF($GL977&gt;=26,INDEX($DG:$DG,$GK977+26),"")</f>
      </c>
      <c r="FW977">
        <f>IF($GL977&gt;=27,INDEX($DG:$DG,$GK977+27),"")</f>
      </c>
      <c r="FX977">
        <f>IF($GL977&gt;=28,INDEX($DG:$DG,$GK977+28),"")</f>
      </c>
      <c r="FY977">
        <f>IF($GL977&gt;=29,INDEX($DG:$DG,$GK977+29),"")</f>
      </c>
      <c r="FZ977">
        <f>IF($GL977&gt;=30,INDEX($DG:$DG,$GK977+30),"")</f>
      </c>
      <c r="GA977">
        <f>IF($GL977&gt;=31,INDEX($DG:$DG,$GK977+31),"")</f>
      </c>
      <c r="GB977">
        <f>IF($GL977&gt;=32,INDEX($DG:$DG,$GK977+32),"")</f>
      </c>
      <c r="GC977">
        <f>IF($GL977&gt;=33,INDEX($DG:$DG,$GK977+33),"")</f>
      </c>
      <c r="GD977">
        <f>IF($GL977&gt;=34,INDEX($DG:$DG,$GK977+34),"")</f>
      </c>
      <c r="GE977">
        <f>IF($GL977&gt;=35,INDEX($DG:$DG,$GK977+35),"")</f>
      </c>
      <c r="GF977">
        <f>IF($GL977&gt;=36,INDEX($DG:$DG,$GK977+36),"")</f>
      </c>
      <c r="GG977">
        <f>IF($GL977&gt;=37,INDEX($DG:$DG,$GK977+37),"")</f>
      </c>
      <c r="GH977">
        <f>IF($GL977&gt;=38,INDEX($DG:$DG,$GK977+38),"")</f>
      </c>
      <c r="GI977">
        <f>IF($GL977&gt;=39,INDEX($DG:$DG,$GK977+39),"")</f>
      </c>
      <c r="GJ977">
        <f>IF($GL977&gt;=40,INDEX($DG:$DG,$GK977+40),"")</f>
      </c>
      <c r="GK977">
        <f>IFERROR(MATCH($DE977,$DF$2:$DF$166,0)+1,0)</f>
      </c>
      <c r="GL977">
        <f>IFERROR(INDEX($DH$2:$DH$166,MATCH($DE977,$DF$2:$DF$166,0)),0)</f>
      </c>
      <c r="GM977">
        <f>IFERROR(MATCH($H977,$DI$977:$EV$977,0),0)</f>
      </c>
      <c r="GN977">
        <f>IF($GM977&gt;0,INDEX($EW$977:$GJ$977,$GM977),"")</f>
      </c>
      <c r="GQ977">
        <f>IF($IZ977&gt;=1,INDEX($GO:$GO,$IY977+1),"")</f>
      </c>
      <c r="GR977">
        <f>IF($IZ977&gt;=2,INDEX($GO:$GO,$IY977+2),"")</f>
      </c>
      <c r="GS977">
        <f>IF($IZ977&gt;=3,INDEX($GO:$GO,$IY977+3),"")</f>
      </c>
      <c r="GT977">
        <f>IF($IZ977&gt;=4,INDEX($GO:$GO,$IY977+4),"")</f>
      </c>
      <c r="GU977">
        <f>IF($IZ977&gt;=5,INDEX($GO:$GO,$IY977+5),"")</f>
      </c>
      <c r="GV977">
        <f>IF($IZ977&gt;=6,INDEX($GO:$GO,$IY977+6),"")</f>
      </c>
      <c r="GW977">
        <f>IF($IZ977&gt;=7,INDEX($GO:$GO,$IY977+7),"")</f>
      </c>
      <c r="GX977">
        <f>IF($IZ977&gt;=8,INDEX($GO:$GO,$IY977+8),"")</f>
      </c>
      <c r="GY977">
        <f>IF($IZ977&gt;=9,INDEX($GO:$GO,$IY977+9),"")</f>
      </c>
      <c r="GZ977">
        <f>IF($IZ977&gt;=10,INDEX($GO:$GO,$IY977+10),"")</f>
      </c>
      <c r="HA977">
        <f>IF($IZ977&gt;=11,INDEX($GO:$GO,$IY977+11),"")</f>
      </c>
      <c r="HB977">
        <f>IF($IZ977&gt;=12,INDEX($GO:$GO,$IY977+12),"")</f>
      </c>
      <c r="HC977">
        <f>IF($IZ977&gt;=13,INDEX($GO:$GO,$IY977+13),"")</f>
      </c>
      <c r="HD977">
        <f>IF($IZ977&gt;=14,INDEX($GO:$GO,$IY977+14),"")</f>
      </c>
      <c r="HE977">
        <f>IF($IZ977&gt;=15,INDEX($GO:$GO,$IY977+15),"")</f>
      </c>
      <c r="HF977">
        <f>IF($IZ977&gt;=16,INDEX($GO:$GO,$IY977+16),"")</f>
      </c>
      <c r="HG977">
        <f>IF($IZ977&gt;=17,INDEX($GO:$GO,$IY977+17),"")</f>
      </c>
      <c r="HH977">
        <f>IF($IZ977&gt;=18,INDEX($GO:$GO,$IY977+18),"")</f>
      </c>
      <c r="HI977">
        <f>IF($IZ977&gt;=19,INDEX($GO:$GO,$IY977+19),"")</f>
      </c>
      <c r="HJ977">
        <f>IF($IZ977&gt;=20,INDEX($GO:$GO,$IY977+20),"")</f>
      </c>
      <c r="HK977">
        <f>IF($IZ977&gt;=21,INDEX($GO:$GO,$IY977+21),"")</f>
      </c>
      <c r="HL977">
        <f>IF($IZ977&gt;=22,INDEX($GO:$GO,$IY977+22),"")</f>
      </c>
      <c r="HM977">
        <f>IF($IZ977&gt;=23,INDEX($GO:$GO,$IY977+23),"")</f>
      </c>
      <c r="HN977">
        <f>IF($IZ977&gt;=24,INDEX($GO:$GO,$IY977+24),"")</f>
      </c>
      <c r="HO977">
        <f>IF($IZ977&gt;=25,INDEX($GO:$GO,$IY977+25),"")</f>
      </c>
      <c r="HP977">
        <f>IF($IZ977&gt;=26,INDEX($GO:$GO,$IY977+26),"")</f>
      </c>
      <c r="HQ977">
        <f>IF($IZ977&gt;=27,INDEX($GO:$GO,$IY977+27),"")</f>
      </c>
      <c r="HR977">
        <f>IF($IZ977&gt;=28,INDEX($GO:$GO,$IY977+28),"")</f>
      </c>
      <c r="HS977">
        <f>IF($IZ977&gt;=29,INDEX($GO:$GO,$IY977+29),"")</f>
      </c>
      <c r="HT977">
        <f>IF($IZ977&gt;=30,INDEX($GO:$GO,$IY977+30),"")</f>
      </c>
      <c r="HU977">
        <f>IF($IZ977&gt;=31,INDEX($GO:$GO,$IY977+31),"")</f>
      </c>
      <c r="HV977">
        <f>IF($IZ977&gt;=32,INDEX($GO:$GO,$IY977+32),"")</f>
      </c>
      <c r="HW977">
        <f>IF($IZ977&gt;=33,INDEX($GO:$GO,$IY977+33),"")</f>
      </c>
      <c r="HX977">
        <f>IF($IZ977&gt;=34,INDEX($GO:$GO,$IY977+34),"")</f>
      </c>
      <c r="HY977">
        <f>IF($IZ977&gt;=35,INDEX($GO:$GO,$IY977+35),"")</f>
      </c>
      <c r="HZ977">
        <f>IF($IZ977&gt;=36,INDEX($GO:$GO,$IY977+36),"")</f>
      </c>
      <c r="IA977">
        <f>IF($IZ977&gt;=37,INDEX($GO:$GO,$IY977+37),"")</f>
      </c>
      <c r="IB977">
        <f>IF($IZ977&gt;=38,INDEX($GO:$GO,$IY977+38),"")</f>
      </c>
      <c r="IC977">
        <f>IF($IZ977&gt;=39,INDEX($GO:$GO,$IY977+39),"")</f>
      </c>
      <c r="ID977">
        <f>IF($IZ977&gt;=40,INDEX($GO:$GO,$IY977+40),"")</f>
      </c>
      <c r="IE977">
        <f>IF($IZ977&gt;=41,INDEX($GO:$GO,$IY977+41),"")</f>
      </c>
      <c r="IF977">
        <f>IF($IZ977&gt;=42,INDEX($GO:$GO,$IY977+42),"")</f>
      </c>
      <c r="IG977">
        <f>IF($IZ977&gt;=43,INDEX($GO:$GO,$IY977+43),"")</f>
      </c>
      <c r="IH977">
        <f>IF($IZ977&gt;=44,INDEX($GO:$GO,$IY977+44),"")</f>
      </c>
      <c r="II977">
        <f>IF($IZ977&gt;=45,INDEX($GO:$GO,$IY977+45),"")</f>
      </c>
      <c r="IJ977">
        <f>IF($IZ977&gt;=46,INDEX($GO:$GO,$IY977+46),"")</f>
      </c>
      <c r="IK977">
        <f>IF($IZ977&gt;=47,INDEX($GO:$GO,$IY977+47),"")</f>
      </c>
      <c r="IL977">
        <f>IF($IZ977&gt;=48,INDEX($GO:$GO,$IY977+48),"")</f>
      </c>
      <c r="IM977">
        <f>IF($IZ977&gt;=49,INDEX($GO:$GO,$IY977+49),"")</f>
      </c>
      <c r="IN977">
        <f>IF($IZ977&gt;=50,INDEX($GO:$GO,$IY977+50),"")</f>
      </c>
      <c r="IO977">
        <f>IF($IZ977&gt;=51,INDEX($GO:$GO,$IY977+51),"")</f>
      </c>
      <c r="IP977">
        <f>IF($IZ977&gt;=52,INDEX($GO:$GO,$IY977+52),"")</f>
      </c>
      <c r="IQ977">
        <f>IF($IZ977&gt;=53,INDEX($GO:$GO,$IY977+53),"")</f>
      </c>
      <c r="IR977">
        <f>IF($IZ977&gt;=54,INDEX($GO:$GO,$IY977+54),"")</f>
      </c>
      <c r="IS977">
        <f>IF($IZ977&gt;=55,INDEX($GO:$GO,$IY977+55),"")</f>
      </c>
      <c r="IT977">
        <f>IF($IZ977&gt;=56,INDEX($GO:$GO,$IY977+56),"")</f>
      </c>
      <c r="IU977">
        <f>IF($IZ977&gt;=57,INDEX($GO:$GO,$IY977+57),"")</f>
      </c>
      <c r="IV977">
        <f>IF($IZ977&gt;=58,INDEX($GO:$GO,$IY977+58),"")</f>
      </c>
      <c r="IW977">
        <f>IF($IZ977&gt;=59,INDEX($GO:$GO,$IY977+59),"")</f>
      </c>
      <c r="IX977">
        <f>IF($IZ977&gt;=60,INDEX($GO:$GO,$IY977+60),"")</f>
      </c>
      <c r="IY977">
        <f>IFERROR(MATCH($GN977,$GO$2:$GO$827,0)+1,0)</f>
      </c>
      <c r="IZ977">
        <f>IFERROR(INDEX($GP$2:$GP$827,MATCH($GN977,$GO$2:$GO$827,0)),0)</f>
      </c>
      <c r="JA977" t="s">
        <v>23</v>
      </c>
      <c r="JB977" t="s">
        <v>23</v>
      </c>
    </row>
    <row r="978" spans="1:262" x14ac:dyDescent="0.25">
      <c r="F978" s="1"/>
      <c r="G978" s="1"/>
      <c r="H978" s="1"/>
      <c r="I978" s="1"/>
      <c r="J978" s="1">
        <f>IFERROR(IF(FIND(" - ",$F978)&gt;0,MID($F978,FIND(" - ",$F978)+3,LEN($F978)),""),"")</f>
      </c>
      <c r="L978" s="1"/>
      <c r="N978" t="s">
        <v>23</v>
      </c>
      <c r="P978">
        <f>IF(OR($N978="",$O978=""),"",IFERROR($N978/$O978,0))</f>
      </c>
      <c r="Q978">
        <f>IF($N978="","",
IF($G978="","",
IF(ISNUMBER(SEARCH("exempt",LOWER($G978))),0,
$N978*(VALUE(SUBSTITUTE($G978,"%",""))/100))))</f>
      </c>
      <c r="W978">
        <f>IF($N978="","",
SUM($N978,$Q978,$U978,$R978,$T978)-
IF($V978="",0,VALUE($V978)))</f>
      </c>
      <c r="AE978" t="s">
        <v>2311</v>
      </c>
      <c r="AM978">
        <f>IFERROR(LEFT($F978,FIND(" - ",$F978)-1),$F978)</f>
      </c>
      <c r="AP978">
        <f>IF($CE978&gt;=1,INDEX($AN:$AN,$CD978+1),"")</f>
      </c>
      <c r="AQ978">
        <f>IF($CE978&gt;=2,INDEX($AN:$AN,$CD978+2),"")</f>
      </c>
      <c r="AR978">
        <f>IF($CE978&gt;=3,INDEX($AN:$AN,$CD978+3),"")</f>
      </c>
      <c r="AS978">
        <f>IF($CE978&gt;=4,INDEX($AN:$AN,$CD978+4),"")</f>
      </c>
      <c r="AT978">
        <f>IF($CE978&gt;=5,INDEX($AN:$AN,$CD978+5),"")</f>
      </c>
      <c r="AU978">
        <f>IF($CE978&gt;=6,INDEX($AN:$AN,$CD978+6),"")</f>
      </c>
      <c r="AV978">
        <f>IF($CE978&gt;=7,INDEX($AN:$AN,$CD978+7),"")</f>
      </c>
      <c r="AW978">
        <f>IF($CE978&gt;=8,INDEX($AN:$AN,$CD978+8),"")</f>
      </c>
      <c r="AX978">
        <f>IF($CE978&gt;=9,INDEX($AN:$AN,$CD978+9),"")</f>
      </c>
      <c r="AY978">
        <f>IF($CE978&gt;=10,INDEX($AN:$AN,$CD978+10),"")</f>
      </c>
      <c r="AZ978">
        <f>IF($CE978&gt;=11,INDEX($AN:$AN,$CD978+11),"")</f>
      </c>
      <c r="BA978">
        <f>IF($CE978&gt;=12,INDEX($AN:$AN,$CD978+12),"")</f>
      </c>
      <c r="BB978">
        <f>IF($CE978&gt;=13,INDEX($AN:$AN,$CD978+13),"")</f>
      </c>
      <c r="BC978">
        <f>IF($CE978&gt;=14,INDEX($AN:$AN,$CD978+14),"")</f>
      </c>
      <c r="BD978">
        <f>IF($CE978&gt;=15,INDEX($AN:$AN,$CD978+15),"")</f>
      </c>
      <c r="BE978">
        <f>IF($CE978&gt;=16,INDEX($AN:$AN,$CD978+16),"")</f>
      </c>
      <c r="BF978">
        <f>IF($CE978&gt;=17,INDEX($AN:$AN,$CD978+17),"")</f>
      </c>
      <c r="BG978">
        <f>IF($CE978&gt;=18,INDEX($AN:$AN,$CD978+18),"")</f>
      </c>
      <c r="BH978">
        <f>IF($CE978&gt;=19,INDEX($AN:$AN,$CD978+19),"")</f>
      </c>
      <c r="BI978">
        <f>IF($CE978&gt;=20,INDEX($AN:$AN,$CD978+20),"")</f>
      </c>
      <c r="BJ978">
        <f>IF($CE978&gt;=21,INDEX($AN:$AN,$CD978+21),"")</f>
      </c>
      <c r="BK978">
        <f>IF($CE978&gt;=22,INDEX($AN:$AN,$CD978+22),"")</f>
      </c>
      <c r="BL978">
        <f>IF($CE978&gt;=23,INDEX($AN:$AN,$CD978+23),"")</f>
      </c>
      <c r="BM978">
        <f>IF($CE978&gt;=24,INDEX($AN:$AN,$CD978+24),"")</f>
      </c>
      <c r="BN978">
        <f>IF($CE978&gt;=25,INDEX($AN:$AN,$CD978+25),"")</f>
      </c>
      <c r="BO978">
        <f>IF($CE978&gt;=26,INDEX($AN:$AN,$CD978+26),"")</f>
      </c>
      <c r="BP978">
        <f>IF($CE978&gt;=27,INDEX($AN:$AN,$CD978+27),"")</f>
      </c>
      <c r="BQ978">
        <f>IF($CE978&gt;=28,INDEX($AN:$AN,$CD978+28),"")</f>
      </c>
      <c r="BR978">
        <f>IF($CE978&gt;=29,INDEX($AN:$AN,$CD978+29),"")</f>
      </c>
      <c r="BS978">
        <f>IF($CE978&gt;=30,INDEX($AN:$AN,$CD978+30),"")</f>
      </c>
      <c r="BT978">
        <f>IF($CE978&gt;=31,INDEX($AN:$AN,$CD978+31),"")</f>
      </c>
      <c r="BU978">
        <f>IF($CE978&gt;=32,INDEX($AN:$AN,$CD978+32),"")</f>
      </c>
      <c r="BV978">
        <f>IF($CE978&gt;=33,INDEX($AN:$AN,$CD978+33),"")</f>
      </c>
      <c r="BW978">
        <f>IF($CE978&gt;=34,INDEX($AN:$AN,$CD978+34),"")</f>
      </c>
      <c r="BX978">
        <f>IF($CE978&gt;=35,INDEX($AN:$AN,$CD978+35),"")</f>
      </c>
      <c r="BY978">
        <f>IF($CE978&gt;=36,INDEX($AN:$AN,$CD978+36),"")</f>
      </c>
      <c r="BZ978">
        <f>IF($CE978&gt;=37,INDEX($AN:$AN,$CD978+37),"")</f>
      </c>
      <c r="CA978">
        <f>IF($CE978&gt;=38,INDEX($AN:$AN,$CD978+38),"")</f>
      </c>
      <c r="CB978">
        <f>IF($CE978&gt;=39,INDEX($AN:$AN,$CD978+39),"")</f>
      </c>
      <c r="CC978">
        <f>IF($CE978&gt;=40,INDEX($AN:$AN,$CD978+40),"")</f>
      </c>
      <c r="CD978">
        <f>IFERROR(MATCH($AM978,$AN$2:$AN$133,0)+1,0)</f>
      </c>
      <c r="CE978">
        <f>IFERROR(INDEX($AO$2:$AO$133,MATCH($AM978,$AN$2:$AN$133,0)),0)</f>
      </c>
      <c r="CF978">
        <f>IFERROR(LEFT($K978,FIND(" - ",$K978)-1),$K978)</f>
      </c>
      <c r="CG978" t="s">
        <v>2312</v>
      </c>
      <c r="CH978">
        <v>2</v>
      </c>
      <c r="CI978">
        <f>IF($DD978&gt;=1,INDEX($CG:$CG,$DC978+1),"")</f>
      </c>
      <c r="CJ978">
        <f>IF($DD978&gt;=2,INDEX($CG:$CG,$DC978+2),"")</f>
      </c>
      <c r="CK978">
        <f>IF($DD978&gt;=3,INDEX($CG:$CG,$DC978+3),"")</f>
      </c>
      <c r="CL978">
        <f>IF($DD978&gt;=4,INDEX($CG:$CG,$DC978+4),"")</f>
      </c>
      <c r="CM978">
        <f>IF($DD978&gt;=5,INDEX($CG:$CG,$DC978+5),"")</f>
      </c>
      <c r="CN978">
        <f>IF($DD978&gt;=6,INDEX($CG:$CG,$DC978+6),"")</f>
      </c>
      <c r="CO978">
        <f>IF($DD978&gt;=7,INDEX($CG:$CG,$DC978+7),"")</f>
      </c>
      <c r="CP978">
        <f>IF($DD978&gt;=8,INDEX($CG:$CG,$DC978+8),"")</f>
      </c>
      <c r="CQ978">
        <f>IF($DD978&gt;=9,INDEX($CG:$CG,$DC978+9),"")</f>
      </c>
      <c r="CR978">
        <f>IF($DD978&gt;=10,INDEX($CG:$CG,$DC978+10),"")</f>
      </c>
      <c r="CS978">
        <f>IF($DD978&gt;=11,INDEX($CG:$CG,$DC978+11),"")</f>
      </c>
      <c r="CT978">
        <f>IF($DD978&gt;=12,INDEX($CG:$CG,$DC978+12),"")</f>
      </c>
      <c r="CU978">
        <f>IF($DD978&gt;=13,INDEX($CG:$CG,$DC978+13),"")</f>
      </c>
      <c r="CV978">
        <f>IF($DD978&gt;=14,INDEX($CG:$CG,$DC978+14),"")</f>
      </c>
      <c r="CW978">
        <f>IF($DD978&gt;=15,INDEX($CG:$CG,$DC978+15),"")</f>
      </c>
      <c r="CX978">
        <f>IF($DD978&gt;=16,INDEX($CG:$CG,$DC978+16),"")</f>
      </c>
      <c r="CY978">
        <f>IF($DD978&gt;=17,INDEX($CG:$CG,$DC978+17),"")</f>
      </c>
      <c r="CZ978">
        <f>IF($DD978&gt;=18,INDEX($CG:$CG,$DC978+18),"")</f>
      </c>
      <c r="DA978">
        <f>IF($DD978&gt;=19,INDEX($CG:$CG,$DC978+19),"")</f>
      </c>
      <c r="DB978">
        <f>IF($DD978&gt;=20,INDEX($CG:$CG,$DC978+20),"")</f>
      </c>
      <c r="DC978">
        <f>IFERROR(MATCH($CF978,$CG$2:$CG$1558,0)+1,0)</f>
      </c>
      <c r="DD978">
        <f>IFERROR(INDEX($CH$2:$CH$1558,MATCH($CF978,$CG$2:$CG$1558,0)),0)</f>
      </c>
      <c r="DE978">
        <f>IFERROR(INDEX($AL:$AL,MATCH($G978,$AK:$AK,0))&amp;"","")</f>
      </c>
      <c r="DI978">
        <f>IF($GL978&gt;=1,INDEX($DF:$DF,$GK978+1),"")</f>
      </c>
      <c r="DJ978">
        <f>IF($GL978&gt;=2,INDEX($DF:$DF,$GK978+2),"")</f>
      </c>
      <c r="DK978">
        <f>IF($GL978&gt;=3,INDEX($DF:$DF,$GK978+3),"")</f>
      </c>
      <c r="DL978">
        <f>IF($GL978&gt;=4,INDEX($DF:$DF,$GK978+4),"")</f>
      </c>
      <c r="DM978">
        <f>IF($GL978&gt;=5,INDEX($DF:$DF,$GK978+5),"")</f>
      </c>
      <c r="DN978">
        <f>IF($GL978&gt;=6,INDEX($DF:$DF,$GK978+6),"")</f>
      </c>
      <c r="DO978">
        <f>IF($GL978&gt;=7,INDEX($DF:$DF,$GK978+7),"")</f>
      </c>
      <c r="DP978">
        <f>IF($GL978&gt;=8,INDEX($DF:$DF,$GK978+8),"")</f>
      </c>
      <c r="DQ978">
        <f>IF($GL978&gt;=9,INDEX($DF:$DF,$GK978+9),"")</f>
      </c>
      <c r="DR978">
        <f>IF($GL978&gt;=10,INDEX($DF:$DF,$GK978+10),"")</f>
      </c>
      <c r="DS978">
        <f>IF($GL978&gt;=11,INDEX($DF:$DF,$GK978+11),"")</f>
      </c>
      <c r="DT978">
        <f>IF($GL978&gt;=12,INDEX($DF:$DF,$GK978+12),"")</f>
      </c>
      <c r="DU978">
        <f>IF($GL978&gt;=13,INDEX($DF:$DF,$GK978+13),"")</f>
      </c>
      <c r="DV978">
        <f>IF($GL978&gt;=14,INDEX($DF:$DF,$GK978+14),"")</f>
      </c>
      <c r="DW978">
        <f>IF($GL978&gt;=15,INDEX($DF:$DF,$GK978+15),"")</f>
      </c>
      <c r="DX978">
        <f>IF($GL978&gt;=16,INDEX($DF:$DF,$GK978+16),"")</f>
      </c>
      <c r="DY978">
        <f>IF($GL978&gt;=17,INDEX($DF:$DF,$GK978+17),"")</f>
      </c>
      <c r="DZ978">
        <f>IF($GL978&gt;=18,INDEX($DF:$DF,$GK978+18),"")</f>
      </c>
      <c r="EA978">
        <f>IF($GL978&gt;=19,INDEX($DF:$DF,$GK978+19),"")</f>
      </c>
      <c r="EB978">
        <f>IF($GL978&gt;=20,INDEX($DF:$DF,$GK978+20),"")</f>
      </c>
      <c r="EC978">
        <f>IF($GL978&gt;=21,INDEX($DF:$DF,$GK978+21),"")</f>
      </c>
      <c r="ED978">
        <f>IF($GL978&gt;=22,INDEX($DF:$DF,$GK978+22),"")</f>
      </c>
      <c r="EE978">
        <f>IF($GL978&gt;=23,INDEX($DF:$DF,$GK978+23),"")</f>
      </c>
      <c r="EF978">
        <f>IF($GL978&gt;=24,INDEX($DF:$DF,$GK978+24),"")</f>
      </c>
      <c r="EG978">
        <f>IF($GL978&gt;=25,INDEX($DF:$DF,$GK978+25),"")</f>
      </c>
      <c r="EH978">
        <f>IF($GL978&gt;=26,INDEX($DF:$DF,$GK978+26),"")</f>
      </c>
      <c r="EI978">
        <f>IF($GL978&gt;=27,INDEX($DF:$DF,$GK978+27),"")</f>
      </c>
      <c r="EJ978">
        <f>IF($GL978&gt;=28,INDEX($DF:$DF,$GK978+28),"")</f>
      </c>
      <c r="EK978">
        <f>IF($GL978&gt;=29,INDEX($DF:$DF,$GK978+29),"")</f>
      </c>
      <c r="EL978">
        <f>IF($GL978&gt;=30,INDEX($DF:$DF,$GK978+30),"")</f>
      </c>
      <c r="EM978">
        <f>IF($GL978&gt;=31,INDEX($DF:$DF,$GK978+31),"")</f>
      </c>
      <c r="EN978">
        <f>IF($GL978&gt;=32,INDEX($DF:$DF,$GK978+32),"")</f>
      </c>
      <c r="EO978">
        <f>IF($GL978&gt;=33,INDEX($DF:$DF,$GK978+33),"")</f>
      </c>
      <c r="EP978">
        <f>IF($GL978&gt;=34,INDEX($DF:$DF,$GK978+34),"")</f>
      </c>
      <c r="EQ978">
        <f>IF($GL978&gt;=35,INDEX($DF:$DF,$GK978+35),"")</f>
      </c>
      <c r="ER978">
        <f>IF($GL978&gt;=36,INDEX($DF:$DF,$GK978+36),"")</f>
      </c>
      <c r="ES978">
        <f>IF($GL978&gt;=37,INDEX($DF:$DF,$GK978+37),"")</f>
      </c>
      <c r="ET978">
        <f>IF($GL978&gt;=38,INDEX($DF:$DF,$GK978+38),"")</f>
      </c>
      <c r="EU978">
        <f>IF($GL978&gt;=39,INDEX($DF:$DF,$GK978+39),"")</f>
      </c>
      <c r="EV978">
        <f>IF($GL978&gt;=40,INDEX($DF:$DF,$GK978+40),"")</f>
      </c>
      <c r="EW978">
        <f>IF($GL978&gt;=1,INDEX($DG:$DG,$GK978+1),"")</f>
      </c>
      <c r="EX978">
        <f>IF($GL978&gt;=2,INDEX($DG:$DG,$GK978+2),"")</f>
      </c>
      <c r="EY978">
        <f>IF($GL978&gt;=3,INDEX($DG:$DG,$GK978+3),"")</f>
      </c>
      <c r="EZ978">
        <f>IF($GL978&gt;=4,INDEX($DG:$DG,$GK978+4),"")</f>
      </c>
      <c r="FA978">
        <f>IF($GL978&gt;=5,INDEX($DG:$DG,$GK978+5),"")</f>
      </c>
      <c r="FB978">
        <f>IF($GL978&gt;=6,INDEX($DG:$DG,$GK978+6),"")</f>
      </c>
      <c r="FC978">
        <f>IF($GL978&gt;=7,INDEX($DG:$DG,$GK978+7),"")</f>
      </c>
      <c r="FD978">
        <f>IF($GL978&gt;=8,INDEX($DG:$DG,$GK978+8),"")</f>
      </c>
      <c r="FE978">
        <f>IF($GL978&gt;=9,INDEX($DG:$DG,$GK978+9),"")</f>
      </c>
      <c r="FF978">
        <f>IF($GL978&gt;=10,INDEX($DG:$DG,$GK978+10),"")</f>
      </c>
      <c r="FG978">
        <f>IF($GL978&gt;=11,INDEX($DG:$DG,$GK978+11),"")</f>
      </c>
      <c r="FH978">
        <f>IF($GL978&gt;=12,INDEX($DG:$DG,$GK978+12),"")</f>
      </c>
      <c r="FI978">
        <f>IF($GL978&gt;=13,INDEX($DG:$DG,$GK978+13),"")</f>
      </c>
      <c r="FJ978">
        <f>IF($GL978&gt;=14,INDEX($DG:$DG,$GK978+14),"")</f>
      </c>
      <c r="FK978">
        <f>IF($GL978&gt;=15,INDEX($DG:$DG,$GK978+15),"")</f>
      </c>
      <c r="FL978">
        <f>IF($GL978&gt;=16,INDEX($DG:$DG,$GK978+16),"")</f>
      </c>
      <c r="FM978">
        <f>IF($GL978&gt;=17,INDEX($DG:$DG,$GK978+17),"")</f>
      </c>
      <c r="FN978">
        <f>IF($GL978&gt;=18,INDEX($DG:$DG,$GK978+18),"")</f>
      </c>
      <c r="FO978">
        <f>IF($GL978&gt;=19,INDEX($DG:$DG,$GK978+19),"")</f>
      </c>
      <c r="FP978">
        <f>IF($GL978&gt;=20,INDEX($DG:$DG,$GK978+20),"")</f>
      </c>
      <c r="FQ978">
        <f>IF($GL978&gt;=21,INDEX($DG:$DG,$GK978+21),"")</f>
      </c>
      <c r="FR978">
        <f>IF($GL978&gt;=22,INDEX($DG:$DG,$GK978+22),"")</f>
      </c>
      <c r="FS978">
        <f>IF($GL978&gt;=23,INDEX($DG:$DG,$GK978+23),"")</f>
      </c>
      <c r="FT978">
        <f>IF($GL978&gt;=24,INDEX($DG:$DG,$GK978+24),"")</f>
      </c>
      <c r="FU978">
        <f>IF($GL978&gt;=25,INDEX($DG:$DG,$GK978+25),"")</f>
      </c>
      <c r="FV978">
        <f>IF($GL978&gt;=26,INDEX($DG:$DG,$GK978+26),"")</f>
      </c>
      <c r="FW978">
        <f>IF($GL978&gt;=27,INDEX($DG:$DG,$GK978+27),"")</f>
      </c>
      <c r="FX978">
        <f>IF($GL978&gt;=28,INDEX($DG:$DG,$GK978+28),"")</f>
      </c>
      <c r="FY978">
        <f>IF($GL978&gt;=29,INDEX($DG:$DG,$GK978+29),"")</f>
      </c>
      <c r="FZ978">
        <f>IF($GL978&gt;=30,INDEX($DG:$DG,$GK978+30),"")</f>
      </c>
      <c r="GA978">
        <f>IF($GL978&gt;=31,INDEX($DG:$DG,$GK978+31),"")</f>
      </c>
      <c r="GB978">
        <f>IF($GL978&gt;=32,INDEX($DG:$DG,$GK978+32),"")</f>
      </c>
      <c r="GC978">
        <f>IF($GL978&gt;=33,INDEX($DG:$DG,$GK978+33),"")</f>
      </c>
      <c r="GD978">
        <f>IF($GL978&gt;=34,INDEX($DG:$DG,$GK978+34),"")</f>
      </c>
      <c r="GE978">
        <f>IF($GL978&gt;=35,INDEX($DG:$DG,$GK978+35),"")</f>
      </c>
      <c r="GF978">
        <f>IF($GL978&gt;=36,INDEX($DG:$DG,$GK978+36),"")</f>
      </c>
      <c r="GG978">
        <f>IF($GL978&gt;=37,INDEX($DG:$DG,$GK978+37),"")</f>
      </c>
      <c r="GH978">
        <f>IF($GL978&gt;=38,INDEX($DG:$DG,$GK978+38),"")</f>
      </c>
      <c r="GI978">
        <f>IF($GL978&gt;=39,INDEX($DG:$DG,$GK978+39),"")</f>
      </c>
      <c r="GJ978">
        <f>IF($GL978&gt;=40,INDEX($DG:$DG,$GK978+40),"")</f>
      </c>
      <c r="GK978">
        <f>IFERROR(MATCH($DE978,$DF$2:$DF$166,0)+1,0)</f>
      </c>
      <c r="GL978">
        <f>IFERROR(INDEX($DH$2:$DH$166,MATCH($DE978,$DF$2:$DF$166,0)),0)</f>
      </c>
      <c r="GM978">
        <f>IFERROR(MATCH($H978,$DI$978:$EV$978,0),0)</f>
      </c>
      <c r="GN978">
        <f>IF($GM978&gt;0,INDEX($EW$978:$GJ$978,$GM978),"")</f>
      </c>
      <c r="GQ978">
        <f>IF($IZ978&gt;=1,INDEX($GO:$GO,$IY978+1),"")</f>
      </c>
      <c r="GR978">
        <f>IF($IZ978&gt;=2,INDEX($GO:$GO,$IY978+2),"")</f>
      </c>
      <c r="GS978">
        <f>IF($IZ978&gt;=3,INDEX($GO:$GO,$IY978+3),"")</f>
      </c>
      <c r="GT978">
        <f>IF($IZ978&gt;=4,INDEX($GO:$GO,$IY978+4),"")</f>
      </c>
      <c r="GU978">
        <f>IF($IZ978&gt;=5,INDEX($GO:$GO,$IY978+5),"")</f>
      </c>
      <c r="GV978">
        <f>IF($IZ978&gt;=6,INDEX($GO:$GO,$IY978+6),"")</f>
      </c>
      <c r="GW978">
        <f>IF($IZ978&gt;=7,INDEX($GO:$GO,$IY978+7),"")</f>
      </c>
      <c r="GX978">
        <f>IF($IZ978&gt;=8,INDEX($GO:$GO,$IY978+8),"")</f>
      </c>
      <c r="GY978">
        <f>IF($IZ978&gt;=9,INDEX($GO:$GO,$IY978+9),"")</f>
      </c>
      <c r="GZ978">
        <f>IF($IZ978&gt;=10,INDEX($GO:$GO,$IY978+10),"")</f>
      </c>
      <c r="HA978">
        <f>IF($IZ978&gt;=11,INDEX($GO:$GO,$IY978+11),"")</f>
      </c>
      <c r="HB978">
        <f>IF($IZ978&gt;=12,INDEX($GO:$GO,$IY978+12),"")</f>
      </c>
      <c r="HC978">
        <f>IF($IZ978&gt;=13,INDEX($GO:$GO,$IY978+13),"")</f>
      </c>
      <c r="HD978">
        <f>IF($IZ978&gt;=14,INDEX($GO:$GO,$IY978+14),"")</f>
      </c>
      <c r="HE978">
        <f>IF($IZ978&gt;=15,INDEX($GO:$GO,$IY978+15),"")</f>
      </c>
      <c r="HF978">
        <f>IF($IZ978&gt;=16,INDEX($GO:$GO,$IY978+16),"")</f>
      </c>
      <c r="HG978">
        <f>IF($IZ978&gt;=17,INDEX($GO:$GO,$IY978+17),"")</f>
      </c>
      <c r="HH978">
        <f>IF($IZ978&gt;=18,INDEX($GO:$GO,$IY978+18),"")</f>
      </c>
      <c r="HI978">
        <f>IF($IZ978&gt;=19,INDEX($GO:$GO,$IY978+19),"")</f>
      </c>
      <c r="HJ978">
        <f>IF($IZ978&gt;=20,INDEX($GO:$GO,$IY978+20),"")</f>
      </c>
      <c r="HK978">
        <f>IF($IZ978&gt;=21,INDEX($GO:$GO,$IY978+21),"")</f>
      </c>
      <c r="HL978">
        <f>IF($IZ978&gt;=22,INDEX($GO:$GO,$IY978+22),"")</f>
      </c>
      <c r="HM978">
        <f>IF($IZ978&gt;=23,INDEX($GO:$GO,$IY978+23),"")</f>
      </c>
      <c r="HN978">
        <f>IF($IZ978&gt;=24,INDEX($GO:$GO,$IY978+24),"")</f>
      </c>
      <c r="HO978">
        <f>IF($IZ978&gt;=25,INDEX($GO:$GO,$IY978+25),"")</f>
      </c>
      <c r="HP978">
        <f>IF($IZ978&gt;=26,INDEX($GO:$GO,$IY978+26),"")</f>
      </c>
      <c r="HQ978">
        <f>IF($IZ978&gt;=27,INDEX($GO:$GO,$IY978+27),"")</f>
      </c>
      <c r="HR978">
        <f>IF($IZ978&gt;=28,INDEX($GO:$GO,$IY978+28),"")</f>
      </c>
      <c r="HS978">
        <f>IF($IZ978&gt;=29,INDEX($GO:$GO,$IY978+29),"")</f>
      </c>
      <c r="HT978">
        <f>IF($IZ978&gt;=30,INDEX($GO:$GO,$IY978+30),"")</f>
      </c>
      <c r="HU978">
        <f>IF($IZ978&gt;=31,INDEX($GO:$GO,$IY978+31),"")</f>
      </c>
      <c r="HV978">
        <f>IF($IZ978&gt;=32,INDEX($GO:$GO,$IY978+32),"")</f>
      </c>
      <c r="HW978">
        <f>IF($IZ978&gt;=33,INDEX($GO:$GO,$IY978+33),"")</f>
      </c>
      <c r="HX978">
        <f>IF($IZ978&gt;=34,INDEX($GO:$GO,$IY978+34),"")</f>
      </c>
      <c r="HY978">
        <f>IF($IZ978&gt;=35,INDEX($GO:$GO,$IY978+35),"")</f>
      </c>
      <c r="HZ978">
        <f>IF($IZ978&gt;=36,INDEX($GO:$GO,$IY978+36),"")</f>
      </c>
      <c r="IA978">
        <f>IF($IZ978&gt;=37,INDEX($GO:$GO,$IY978+37),"")</f>
      </c>
      <c r="IB978">
        <f>IF($IZ978&gt;=38,INDEX($GO:$GO,$IY978+38),"")</f>
      </c>
      <c r="IC978">
        <f>IF($IZ978&gt;=39,INDEX($GO:$GO,$IY978+39),"")</f>
      </c>
      <c r="ID978">
        <f>IF($IZ978&gt;=40,INDEX($GO:$GO,$IY978+40),"")</f>
      </c>
      <c r="IE978">
        <f>IF($IZ978&gt;=41,INDEX($GO:$GO,$IY978+41),"")</f>
      </c>
      <c r="IF978">
        <f>IF($IZ978&gt;=42,INDEX($GO:$GO,$IY978+42),"")</f>
      </c>
      <c r="IG978">
        <f>IF($IZ978&gt;=43,INDEX($GO:$GO,$IY978+43),"")</f>
      </c>
      <c r="IH978">
        <f>IF($IZ978&gt;=44,INDEX($GO:$GO,$IY978+44),"")</f>
      </c>
      <c r="II978">
        <f>IF($IZ978&gt;=45,INDEX($GO:$GO,$IY978+45),"")</f>
      </c>
      <c r="IJ978">
        <f>IF($IZ978&gt;=46,INDEX($GO:$GO,$IY978+46),"")</f>
      </c>
      <c r="IK978">
        <f>IF($IZ978&gt;=47,INDEX($GO:$GO,$IY978+47),"")</f>
      </c>
      <c r="IL978">
        <f>IF($IZ978&gt;=48,INDEX($GO:$GO,$IY978+48),"")</f>
      </c>
      <c r="IM978">
        <f>IF($IZ978&gt;=49,INDEX($GO:$GO,$IY978+49),"")</f>
      </c>
      <c r="IN978">
        <f>IF($IZ978&gt;=50,INDEX($GO:$GO,$IY978+50),"")</f>
      </c>
      <c r="IO978">
        <f>IF($IZ978&gt;=51,INDEX($GO:$GO,$IY978+51),"")</f>
      </c>
      <c r="IP978">
        <f>IF($IZ978&gt;=52,INDEX($GO:$GO,$IY978+52),"")</f>
      </c>
      <c r="IQ978">
        <f>IF($IZ978&gt;=53,INDEX($GO:$GO,$IY978+53),"")</f>
      </c>
      <c r="IR978">
        <f>IF($IZ978&gt;=54,INDEX($GO:$GO,$IY978+54),"")</f>
      </c>
      <c r="IS978">
        <f>IF($IZ978&gt;=55,INDEX($GO:$GO,$IY978+55),"")</f>
      </c>
      <c r="IT978">
        <f>IF($IZ978&gt;=56,INDEX($GO:$GO,$IY978+56),"")</f>
      </c>
      <c r="IU978">
        <f>IF($IZ978&gt;=57,INDEX($GO:$GO,$IY978+57),"")</f>
      </c>
      <c r="IV978">
        <f>IF($IZ978&gt;=58,INDEX($GO:$GO,$IY978+58),"")</f>
      </c>
      <c r="IW978">
        <f>IF($IZ978&gt;=59,INDEX($GO:$GO,$IY978+59),"")</f>
      </c>
      <c r="IX978">
        <f>IF($IZ978&gt;=60,INDEX($GO:$GO,$IY978+60),"")</f>
      </c>
      <c r="IY978">
        <f>IFERROR(MATCH($GN978,$GO$2:$GO$827,0)+1,0)</f>
      </c>
      <c r="IZ978">
        <f>IFERROR(INDEX($GP$2:$GP$827,MATCH($GN978,$GO$2:$GO$827,0)),0)</f>
      </c>
      <c r="JA978" t="s">
        <v>23</v>
      </c>
      <c r="JB978" t="s">
        <v>23</v>
      </c>
    </row>
    <row r="979" spans="1:262" x14ac:dyDescent="0.25">
      <c r="F979" s="1"/>
      <c r="G979" s="1"/>
      <c r="H979" s="1"/>
      <c r="I979" s="1"/>
      <c r="J979" s="1">
        <f>IFERROR(IF(FIND(" - ",$F979)&gt;0,MID($F979,FIND(" - ",$F979)+3,LEN($F979)),""),"")</f>
      </c>
      <c r="L979" s="1"/>
      <c r="N979" t="s">
        <v>23</v>
      </c>
      <c r="P979">
        <f>IF(OR($N979="",$O979=""),"",IFERROR($N979/$O979,0))</f>
      </c>
      <c r="Q979">
        <f>IF($N979="","",
IF($G979="","",
IF(ISNUMBER(SEARCH("exempt",LOWER($G979))),0,
$N979*(VALUE(SUBSTITUTE($G979,"%",""))/100))))</f>
      </c>
      <c r="W979">
        <f>IF($N979="","",
SUM($N979,$Q979,$U979,$R979,$T979)-
IF($V979="",0,VALUE($V979)))</f>
      </c>
      <c r="AE979" t="s">
        <v>2313</v>
      </c>
      <c r="AM979">
        <f>IFERROR(LEFT($F979,FIND(" - ",$F979)-1),$F979)</f>
      </c>
      <c r="AP979">
        <f>IF($CE979&gt;=1,INDEX($AN:$AN,$CD979+1),"")</f>
      </c>
      <c r="AQ979">
        <f>IF($CE979&gt;=2,INDEX($AN:$AN,$CD979+2),"")</f>
      </c>
      <c r="AR979">
        <f>IF($CE979&gt;=3,INDEX($AN:$AN,$CD979+3),"")</f>
      </c>
      <c r="AS979">
        <f>IF($CE979&gt;=4,INDEX($AN:$AN,$CD979+4),"")</f>
      </c>
      <c r="AT979">
        <f>IF($CE979&gt;=5,INDEX($AN:$AN,$CD979+5),"")</f>
      </c>
      <c r="AU979">
        <f>IF($CE979&gt;=6,INDEX($AN:$AN,$CD979+6),"")</f>
      </c>
      <c r="AV979">
        <f>IF($CE979&gt;=7,INDEX($AN:$AN,$CD979+7),"")</f>
      </c>
      <c r="AW979">
        <f>IF($CE979&gt;=8,INDEX($AN:$AN,$CD979+8),"")</f>
      </c>
      <c r="AX979">
        <f>IF($CE979&gt;=9,INDEX($AN:$AN,$CD979+9),"")</f>
      </c>
      <c r="AY979">
        <f>IF($CE979&gt;=10,INDEX($AN:$AN,$CD979+10),"")</f>
      </c>
      <c r="AZ979">
        <f>IF($CE979&gt;=11,INDEX($AN:$AN,$CD979+11),"")</f>
      </c>
      <c r="BA979">
        <f>IF($CE979&gt;=12,INDEX($AN:$AN,$CD979+12),"")</f>
      </c>
      <c r="BB979">
        <f>IF($CE979&gt;=13,INDEX($AN:$AN,$CD979+13),"")</f>
      </c>
      <c r="BC979">
        <f>IF($CE979&gt;=14,INDEX($AN:$AN,$CD979+14),"")</f>
      </c>
      <c r="BD979">
        <f>IF($CE979&gt;=15,INDEX($AN:$AN,$CD979+15),"")</f>
      </c>
      <c r="BE979">
        <f>IF($CE979&gt;=16,INDEX($AN:$AN,$CD979+16),"")</f>
      </c>
      <c r="BF979">
        <f>IF($CE979&gt;=17,INDEX($AN:$AN,$CD979+17),"")</f>
      </c>
      <c r="BG979">
        <f>IF($CE979&gt;=18,INDEX($AN:$AN,$CD979+18),"")</f>
      </c>
      <c r="BH979">
        <f>IF($CE979&gt;=19,INDEX($AN:$AN,$CD979+19),"")</f>
      </c>
      <c r="BI979">
        <f>IF($CE979&gt;=20,INDEX($AN:$AN,$CD979+20),"")</f>
      </c>
      <c r="BJ979">
        <f>IF($CE979&gt;=21,INDEX($AN:$AN,$CD979+21),"")</f>
      </c>
      <c r="BK979">
        <f>IF($CE979&gt;=22,INDEX($AN:$AN,$CD979+22),"")</f>
      </c>
      <c r="BL979">
        <f>IF($CE979&gt;=23,INDEX($AN:$AN,$CD979+23),"")</f>
      </c>
      <c r="BM979">
        <f>IF($CE979&gt;=24,INDEX($AN:$AN,$CD979+24),"")</f>
      </c>
      <c r="BN979">
        <f>IF($CE979&gt;=25,INDEX($AN:$AN,$CD979+25),"")</f>
      </c>
      <c r="BO979">
        <f>IF($CE979&gt;=26,INDEX($AN:$AN,$CD979+26),"")</f>
      </c>
      <c r="BP979">
        <f>IF($CE979&gt;=27,INDEX($AN:$AN,$CD979+27),"")</f>
      </c>
      <c r="BQ979">
        <f>IF($CE979&gt;=28,INDEX($AN:$AN,$CD979+28),"")</f>
      </c>
      <c r="BR979">
        <f>IF($CE979&gt;=29,INDEX($AN:$AN,$CD979+29),"")</f>
      </c>
      <c r="BS979">
        <f>IF($CE979&gt;=30,INDEX($AN:$AN,$CD979+30),"")</f>
      </c>
      <c r="BT979">
        <f>IF($CE979&gt;=31,INDEX($AN:$AN,$CD979+31),"")</f>
      </c>
      <c r="BU979">
        <f>IF($CE979&gt;=32,INDEX($AN:$AN,$CD979+32),"")</f>
      </c>
      <c r="BV979">
        <f>IF($CE979&gt;=33,INDEX($AN:$AN,$CD979+33),"")</f>
      </c>
      <c r="BW979">
        <f>IF($CE979&gt;=34,INDEX($AN:$AN,$CD979+34),"")</f>
      </c>
      <c r="BX979">
        <f>IF($CE979&gt;=35,INDEX($AN:$AN,$CD979+35),"")</f>
      </c>
      <c r="BY979">
        <f>IF($CE979&gt;=36,INDEX($AN:$AN,$CD979+36),"")</f>
      </c>
      <c r="BZ979">
        <f>IF($CE979&gt;=37,INDEX($AN:$AN,$CD979+37),"")</f>
      </c>
      <c r="CA979">
        <f>IF($CE979&gt;=38,INDEX($AN:$AN,$CD979+38),"")</f>
      </c>
      <c r="CB979">
        <f>IF($CE979&gt;=39,INDEX($AN:$AN,$CD979+39),"")</f>
      </c>
      <c r="CC979">
        <f>IF($CE979&gt;=40,INDEX($AN:$AN,$CD979+40),"")</f>
      </c>
      <c r="CD979">
        <f>IFERROR(MATCH($AM979,$AN$2:$AN$133,0)+1,0)</f>
      </c>
      <c r="CE979">
        <f>IFERROR(INDEX($AO$2:$AO$133,MATCH($AM979,$AN$2:$AN$133,0)),0)</f>
      </c>
      <c r="CF979">
        <f>IFERROR(LEFT($K979,FIND(" - ",$K979)-1),$K979)</f>
      </c>
      <c r="CG979" t="s">
        <v>108</v>
      </c>
      <c r="CI979">
        <f>IF($DD979&gt;=1,INDEX($CG:$CG,$DC979+1),"")</f>
      </c>
      <c r="CJ979">
        <f>IF($DD979&gt;=2,INDEX($CG:$CG,$DC979+2),"")</f>
      </c>
      <c r="CK979">
        <f>IF($DD979&gt;=3,INDEX($CG:$CG,$DC979+3),"")</f>
      </c>
      <c r="CL979">
        <f>IF($DD979&gt;=4,INDEX($CG:$CG,$DC979+4),"")</f>
      </c>
      <c r="CM979">
        <f>IF($DD979&gt;=5,INDEX($CG:$CG,$DC979+5),"")</f>
      </c>
      <c r="CN979">
        <f>IF($DD979&gt;=6,INDEX($CG:$CG,$DC979+6),"")</f>
      </c>
      <c r="CO979">
        <f>IF($DD979&gt;=7,INDEX($CG:$CG,$DC979+7),"")</f>
      </c>
      <c r="CP979">
        <f>IF($DD979&gt;=8,INDEX($CG:$CG,$DC979+8),"")</f>
      </c>
      <c r="CQ979">
        <f>IF($DD979&gt;=9,INDEX($CG:$CG,$DC979+9),"")</f>
      </c>
      <c r="CR979">
        <f>IF($DD979&gt;=10,INDEX($CG:$CG,$DC979+10),"")</f>
      </c>
      <c r="CS979">
        <f>IF($DD979&gt;=11,INDEX($CG:$CG,$DC979+11),"")</f>
      </c>
      <c r="CT979">
        <f>IF($DD979&gt;=12,INDEX($CG:$CG,$DC979+12),"")</f>
      </c>
      <c r="CU979">
        <f>IF($DD979&gt;=13,INDEX($CG:$CG,$DC979+13),"")</f>
      </c>
      <c r="CV979">
        <f>IF($DD979&gt;=14,INDEX($CG:$CG,$DC979+14),"")</f>
      </c>
      <c r="CW979">
        <f>IF($DD979&gt;=15,INDEX($CG:$CG,$DC979+15),"")</f>
      </c>
      <c r="CX979">
        <f>IF($DD979&gt;=16,INDEX($CG:$CG,$DC979+16),"")</f>
      </c>
      <c r="CY979">
        <f>IF($DD979&gt;=17,INDEX($CG:$CG,$DC979+17),"")</f>
      </c>
      <c r="CZ979">
        <f>IF($DD979&gt;=18,INDEX($CG:$CG,$DC979+18),"")</f>
      </c>
      <c r="DA979">
        <f>IF($DD979&gt;=19,INDEX($CG:$CG,$DC979+19),"")</f>
      </c>
      <c r="DB979">
        <f>IF($DD979&gt;=20,INDEX($CG:$CG,$DC979+20),"")</f>
      </c>
      <c r="DC979">
        <f>IFERROR(MATCH($CF979,$CG$2:$CG$1558,0)+1,0)</f>
      </c>
      <c r="DD979">
        <f>IFERROR(INDEX($CH$2:$CH$1558,MATCH($CF979,$CG$2:$CG$1558,0)),0)</f>
      </c>
      <c r="DE979">
        <f>IFERROR(INDEX($AL:$AL,MATCH($G979,$AK:$AK,0))&amp;"","")</f>
      </c>
      <c r="DI979">
        <f>IF($GL979&gt;=1,INDEX($DF:$DF,$GK979+1),"")</f>
      </c>
      <c r="DJ979">
        <f>IF($GL979&gt;=2,INDEX($DF:$DF,$GK979+2),"")</f>
      </c>
      <c r="DK979">
        <f>IF($GL979&gt;=3,INDEX($DF:$DF,$GK979+3),"")</f>
      </c>
      <c r="DL979">
        <f>IF($GL979&gt;=4,INDEX($DF:$DF,$GK979+4),"")</f>
      </c>
      <c r="DM979">
        <f>IF($GL979&gt;=5,INDEX($DF:$DF,$GK979+5),"")</f>
      </c>
      <c r="DN979">
        <f>IF($GL979&gt;=6,INDEX($DF:$DF,$GK979+6),"")</f>
      </c>
      <c r="DO979">
        <f>IF($GL979&gt;=7,INDEX($DF:$DF,$GK979+7),"")</f>
      </c>
      <c r="DP979">
        <f>IF($GL979&gt;=8,INDEX($DF:$DF,$GK979+8),"")</f>
      </c>
      <c r="DQ979">
        <f>IF($GL979&gt;=9,INDEX($DF:$DF,$GK979+9),"")</f>
      </c>
      <c r="DR979">
        <f>IF($GL979&gt;=10,INDEX($DF:$DF,$GK979+10),"")</f>
      </c>
      <c r="DS979">
        <f>IF($GL979&gt;=11,INDEX($DF:$DF,$GK979+11),"")</f>
      </c>
      <c r="DT979">
        <f>IF($GL979&gt;=12,INDEX($DF:$DF,$GK979+12),"")</f>
      </c>
      <c r="DU979">
        <f>IF($GL979&gt;=13,INDEX($DF:$DF,$GK979+13),"")</f>
      </c>
      <c r="DV979">
        <f>IF($GL979&gt;=14,INDEX($DF:$DF,$GK979+14),"")</f>
      </c>
      <c r="DW979">
        <f>IF($GL979&gt;=15,INDEX($DF:$DF,$GK979+15),"")</f>
      </c>
      <c r="DX979">
        <f>IF($GL979&gt;=16,INDEX($DF:$DF,$GK979+16),"")</f>
      </c>
      <c r="DY979">
        <f>IF($GL979&gt;=17,INDEX($DF:$DF,$GK979+17),"")</f>
      </c>
      <c r="DZ979">
        <f>IF($GL979&gt;=18,INDEX($DF:$DF,$GK979+18),"")</f>
      </c>
      <c r="EA979">
        <f>IF($GL979&gt;=19,INDEX($DF:$DF,$GK979+19),"")</f>
      </c>
      <c r="EB979">
        <f>IF($GL979&gt;=20,INDEX($DF:$DF,$GK979+20),"")</f>
      </c>
      <c r="EC979">
        <f>IF($GL979&gt;=21,INDEX($DF:$DF,$GK979+21),"")</f>
      </c>
      <c r="ED979">
        <f>IF($GL979&gt;=22,INDEX($DF:$DF,$GK979+22),"")</f>
      </c>
      <c r="EE979">
        <f>IF($GL979&gt;=23,INDEX($DF:$DF,$GK979+23),"")</f>
      </c>
      <c r="EF979">
        <f>IF($GL979&gt;=24,INDEX($DF:$DF,$GK979+24),"")</f>
      </c>
      <c r="EG979">
        <f>IF($GL979&gt;=25,INDEX($DF:$DF,$GK979+25),"")</f>
      </c>
      <c r="EH979">
        <f>IF($GL979&gt;=26,INDEX($DF:$DF,$GK979+26),"")</f>
      </c>
      <c r="EI979">
        <f>IF($GL979&gt;=27,INDEX($DF:$DF,$GK979+27),"")</f>
      </c>
      <c r="EJ979">
        <f>IF($GL979&gt;=28,INDEX($DF:$DF,$GK979+28),"")</f>
      </c>
      <c r="EK979">
        <f>IF($GL979&gt;=29,INDEX($DF:$DF,$GK979+29),"")</f>
      </c>
      <c r="EL979">
        <f>IF($GL979&gt;=30,INDEX($DF:$DF,$GK979+30),"")</f>
      </c>
      <c r="EM979">
        <f>IF($GL979&gt;=31,INDEX($DF:$DF,$GK979+31),"")</f>
      </c>
      <c r="EN979">
        <f>IF($GL979&gt;=32,INDEX($DF:$DF,$GK979+32),"")</f>
      </c>
      <c r="EO979">
        <f>IF($GL979&gt;=33,INDEX($DF:$DF,$GK979+33),"")</f>
      </c>
      <c r="EP979">
        <f>IF($GL979&gt;=34,INDEX($DF:$DF,$GK979+34),"")</f>
      </c>
      <c r="EQ979">
        <f>IF($GL979&gt;=35,INDEX($DF:$DF,$GK979+35),"")</f>
      </c>
      <c r="ER979">
        <f>IF($GL979&gt;=36,INDEX($DF:$DF,$GK979+36),"")</f>
      </c>
      <c r="ES979">
        <f>IF($GL979&gt;=37,INDEX($DF:$DF,$GK979+37),"")</f>
      </c>
      <c r="ET979">
        <f>IF($GL979&gt;=38,INDEX($DF:$DF,$GK979+38),"")</f>
      </c>
      <c r="EU979">
        <f>IF($GL979&gt;=39,INDEX($DF:$DF,$GK979+39),"")</f>
      </c>
      <c r="EV979">
        <f>IF($GL979&gt;=40,INDEX($DF:$DF,$GK979+40),"")</f>
      </c>
      <c r="EW979">
        <f>IF($GL979&gt;=1,INDEX($DG:$DG,$GK979+1),"")</f>
      </c>
      <c r="EX979">
        <f>IF($GL979&gt;=2,INDEX($DG:$DG,$GK979+2),"")</f>
      </c>
      <c r="EY979">
        <f>IF($GL979&gt;=3,INDEX($DG:$DG,$GK979+3),"")</f>
      </c>
      <c r="EZ979">
        <f>IF($GL979&gt;=4,INDEX($DG:$DG,$GK979+4),"")</f>
      </c>
      <c r="FA979">
        <f>IF($GL979&gt;=5,INDEX($DG:$DG,$GK979+5),"")</f>
      </c>
      <c r="FB979">
        <f>IF($GL979&gt;=6,INDEX($DG:$DG,$GK979+6),"")</f>
      </c>
      <c r="FC979">
        <f>IF($GL979&gt;=7,INDEX($DG:$DG,$GK979+7),"")</f>
      </c>
      <c r="FD979">
        <f>IF($GL979&gt;=8,INDEX($DG:$DG,$GK979+8),"")</f>
      </c>
      <c r="FE979">
        <f>IF($GL979&gt;=9,INDEX($DG:$DG,$GK979+9),"")</f>
      </c>
      <c r="FF979">
        <f>IF($GL979&gt;=10,INDEX($DG:$DG,$GK979+10),"")</f>
      </c>
      <c r="FG979">
        <f>IF($GL979&gt;=11,INDEX($DG:$DG,$GK979+11),"")</f>
      </c>
      <c r="FH979">
        <f>IF($GL979&gt;=12,INDEX($DG:$DG,$GK979+12),"")</f>
      </c>
      <c r="FI979">
        <f>IF($GL979&gt;=13,INDEX($DG:$DG,$GK979+13),"")</f>
      </c>
      <c r="FJ979">
        <f>IF($GL979&gt;=14,INDEX($DG:$DG,$GK979+14),"")</f>
      </c>
      <c r="FK979">
        <f>IF($GL979&gt;=15,INDEX($DG:$DG,$GK979+15),"")</f>
      </c>
      <c r="FL979">
        <f>IF($GL979&gt;=16,INDEX($DG:$DG,$GK979+16),"")</f>
      </c>
      <c r="FM979">
        <f>IF($GL979&gt;=17,INDEX($DG:$DG,$GK979+17),"")</f>
      </c>
      <c r="FN979">
        <f>IF($GL979&gt;=18,INDEX($DG:$DG,$GK979+18),"")</f>
      </c>
      <c r="FO979">
        <f>IF($GL979&gt;=19,INDEX($DG:$DG,$GK979+19),"")</f>
      </c>
      <c r="FP979">
        <f>IF($GL979&gt;=20,INDEX($DG:$DG,$GK979+20),"")</f>
      </c>
      <c r="FQ979">
        <f>IF($GL979&gt;=21,INDEX($DG:$DG,$GK979+21),"")</f>
      </c>
      <c r="FR979">
        <f>IF($GL979&gt;=22,INDEX($DG:$DG,$GK979+22),"")</f>
      </c>
      <c r="FS979">
        <f>IF($GL979&gt;=23,INDEX($DG:$DG,$GK979+23),"")</f>
      </c>
      <c r="FT979">
        <f>IF($GL979&gt;=24,INDEX($DG:$DG,$GK979+24),"")</f>
      </c>
      <c r="FU979">
        <f>IF($GL979&gt;=25,INDEX($DG:$DG,$GK979+25),"")</f>
      </c>
      <c r="FV979">
        <f>IF($GL979&gt;=26,INDEX($DG:$DG,$GK979+26),"")</f>
      </c>
      <c r="FW979">
        <f>IF($GL979&gt;=27,INDEX($DG:$DG,$GK979+27),"")</f>
      </c>
      <c r="FX979">
        <f>IF($GL979&gt;=28,INDEX($DG:$DG,$GK979+28),"")</f>
      </c>
      <c r="FY979">
        <f>IF($GL979&gt;=29,INDEX($DG:$DG,$GK979+29),"")</f>
      </c>
      <c r="FZ979">
        <f>IF($GL979&gt;=30,INDEX($DG:$DG,$GK979+30),"")</f>
      </c>
      <c r="GA979">
        <f>IF($GL979&gt;=31,INDEX($DG:$DG,$GK979+31),"")</f>
      </c>
      <c r="GB979">
        <f>IF($GL979&gt;=32,INDEX($DG:$DG,$GK979+32),"")</f>
      </c>
      <c r="GC979">
        <f>IF($GL979&gt;=33,INDEX($DG:$DG,$GK979+33),"")</f>
      </c>
      <c r="GD979">
        <f>IF($GL979&gt;=34,INDEX($DG:$DG,$GK979+34),"")</f>
      </c>
      <c r="GE979">
        <f>IF($GL979&gt;=35,INDEX($DG:$DG,$GK979+35),"")</f>
      </c>
      <c r="GF979">
        <f>IF($GL979&gt;=36,INDEX($DG:$DG,$GK979+36),"")</f>
      </c>
      <c r="GG979">
        <f>IF($GL979&gt;=37,INDEX($DG:$DG,$GK979+37),"")</f>
      </c>
      <c r="GH979">
        <f>IF($GL979&gt;=38,INDEX($DG:$DG,$GK979+38),"")</f>
      </c>
      <c r="GI979">
        <f>IF($GL979&gt;=39,INDEX($DG:$DG,$GK979+39),"")</f>
      </c>
      <c r="GJ979">
        <f>IF($GL979&gt;=40,INDEX($DG:$DG,$GK979+40),"")</f>
      </c>
      <c r="GK979">
        <f>IFERROR(MATCH($DE979,$DF$2:$DF$166,0)+1,0)</f>
      </c>
      <c r="GL979">
        <f>IFERROR(INDEX($DH$2:$DH$166,MATCH($DE979,$DF$2:$DF$166,0)),0)</f>
      </c>
      <c r="GM979">
        <f>IFERROR(MATCH($H979,$DI$979:$EV$979,0),0)</f>
      </c>
      <c r="GN979">
        <f>IF($GM979&gt;0,INDEX($EW$979:$GJ$979,$GM979),"")</f>
      </c>
      <c r="GQ979">
        <f>IF($IZ979&gt;=1,INDEX($GO:$GO,$IY979+1),"")</f>
      </c>
      <c r="GR979">
        <f>IF($IZ979&gt;=2,INDEX($GO:$GO,$IY979+2),"")</f>
      </c>
      <c r="GS979">
        <f>IF($IZ979&gt;=3,INDEX($GO:$GO,$IY979+3),"")</f>
      </c>
      <c r="GT979">
        <f>IF($IZ979&gt;=4,INDEX($GO:$GO,$IY979+4),"")</f>
      </c>
      <c r="GU979">
        <f>IF($IZ979&gt;=5,INDEX($GO:$GO,$IY979+5),"")</f>
      </c>
      <c r="GV979">
        <f>IF($IZ979&gt;=6,INDEX($GO:$GO,$IY979+6),"")</f>
      </c>
      <c r="GW979">
        <f>IF($IZ979&gt;=7,INDEX($GO:$GO,$IY979+7),"")</f>
      </c>
      <c r="GX979">
        <f>IF($IZ979&gt;=8,INDEX($GO:$GO,$IY979+8),"")</f>
      </c>
      <c r="GY979">
        <f>IF($IZ979&gt;=9,INDEX($GO:$GO,$IY979+9),"")</f>
      </c>
      <c r="GZ979">
        <f>IF($IZ979&gt;=10,INDEX($GO:$GO,$IY979+10),"")</f>
      </c>
      <c r="HA979">
        <f>IF($IZ979&gt;=11,INDEX($GO:$GO,$IY979+11),"")</f>
      </c>
      <c r="HB979">
        <f>IF($IZ979&gt;=12,INDEX($GO:$GO,$IY979+12),"")</f>
      </c>
      <c r="HC979">
        <f>IF($IZ979&gt;=13,INDEX($GO:$GO,$IY979+13),"")</f>
      </c>
      <c r="HD979">
        <f>IF($IZ979&gt;=14,INDEX($GO:$GO,$IY979+14),"")</f>
      </c>
      <c r="HE979">
        <f>IF($IZ979&gt;=15,INDEX($GO:$GO,$IY979+15),"")</f>
      </c>
      <c r="HF979">
        <f>IF($IZ979&gt;=16,INDEX($GO:$GO,$IY979+16),"")</f>
      </c>
      <c r="HG979">
        <f>IF($IZ979&gt;=17,INDEX($GO:$GO,$IY979+17),"")</f>
      </c>
      <c r="HH979">
        <f>IF($IZ979&gt;=18,INDEX($GO:$GO,$IY979+18),"")</f>
      </c>
      <c r="HI979">
        <f>IF($IZ979&gt;=19,INDEX($GO:$GO,$IY979+19),"")</f>
      </c>
      <c r="HJ979">
        <f>IF($IZ979&gt;=20,INDEX($GO:$GO,$IY979+20),"")</f>
      </c>
      <c r="HK979">
        <f>IF($IZ979&gt;=21,INDEX($GO:$GO,$IY979+21),"")</f>
      </c>
      <c r="HL979">
        <f>IF($IZ979&gt;=22,INDEX($GO:$GO,$IY979+22),"")</f>
      </c>
      <c r="HM979">
        <f>IF($IZ979&gt;=23,INDEX($GO:$GO,$IY979+23),"")</f>
      </c>
      <c r="HN979">
        <f>IF($IZ979&gt;=24,INDEX($GO:$GO,$IY979+24),"")</f>
      </c>
      <c r="HO979">
        <f>IF($IZ979&gt;=25,INDEX($GO:$GO,$IY979+25),"")</f>
      </c>
      <c r="HP979">
        <f>IF($IZ979&gt;=26,INDEX($GO:$GO,$IY979+26),"")</f>
      </c>
      <c r="HQ979">
        <f>IF($IZ979&gt;=27,INDEX($GO:$GO,$IY979+27),"")</f>
      </c>
      <c r="HR979">
        <f>IF($IZ979&gt;=28,INDEX($GO:$GO,$IY979+28),"")</f>
      </c>
      <c r="HS979">
        <f>IF($IZ979&gt;=29,INDEX($GO:$GO,$IY979+29),"")</f>
      </c>
      <c r="HT979">
        <f>IF($IZ979&gt;=30,INDEX($GO:$GO,$IY979+30),"")</f>
      </c>
      <c r="HU979">
        <f>IF($IZ979&gt;=31,INDEX($GO:$GO,$IY979+31),"")</f>
      </c>
      <c r="HV979">
        <f>IF($IZ979&gt;=32,INDEX($GO:$GO,$IY979+32),"")</f>
      </c>
      <c r="HW979">
        <f>IF($IZ979&gt;=33,INDEX($GO:$GO,$IY979+33),"")</f>
      </c>
      <c r="HX979">
        <f>IF($IZ979&gt;=34,INDEX($GO:$GO,$IY979+34),"")</f>
      </c>
      <c r="HY979">
        <f>IF($IZ979&gt;=35,INDEX($GO:$GO,$IY979+35),"")</f>
      </c>
      <c r="HZ979">
        <f>IF($IZ979&gt;=36,INDEX($GO:$GO,$IY979+36),"")</f>
      </c>
      <c r="IA979">
        <f>IF($IZ979&gt;=37,INDEX($GO:$GO,$IY979+37),"")</f>
      </c>
      <c r="IB979">
        <f>IF($IZ979&gt;=38,INDEX($GO:$GO,$IY979+38),"")</f>
      </c>
      <c r="IC979">
        <f>IF($IZ979&gt;=39,INDEX($GO:$GO,$IY979+39),"")</f>
      </c>
      <c r="ID979">
        <f>IF($IZ979&gt;=40,INDEX($GO:$GO,$IY979+40),"")</f>
      </c>
      <c r="IE979">
        <f>IF($IZ979&gt;=41,INDEX($GO:$GO,$IY979+41),"")</f>
      </c>
      <c r="IF979">
        <f>IF($IZ979&gt;=42,INDEX($GO:$GO,$IY979+42),"")</f>
      </c>
      <c r="IG979">
        <f>IF($IZ979&gt;=43,INDEX($GO:$GO,$IY979+43),"")</f>
      </c>
      <c r="IH979">
        <f>IF($IZ979&gt;=44,INDEX($GO:$GO,$IY979+44),"")</f>
      </c>
      <c r="II979">
        <f>IF($IZ979&gt;=45,INDEX($GO:$GO,$IY979+45),"")</f>
      </c>
      <c r="IJ979">
        <f>IF($IZ979&gt;=46,INDEX($GO:$GO,$IY979+46),"")</f>
      </c>
      <c r="IK979">
        <f>IF($IZ979&gt;=47,INDEX($GO:$GO,$IY979+47),"")</f>
      </c>
      <c r="IL979">
        <f>IF($IZ979&gt;=48,INDEX($GO:$GO,$IY979+48),"")</f>
      </c>
      <c r="IM979">
        <f>IF($IZ979&gt;=49,INDEX($GO:$GO,$IY979+49),"")</f>
      </c>
      <c r="IN979">
        <f>IF($IZ979&gt;=50,INDEX($GO:$GO,$IY979+50),"")</f>
      </c>
      <c r="IO979">
        <f>IF($IZ979&gt;=51,INDEX($GO:$GO,$IY979+51),"")</f>
      </c>
      <c r="IP979">
        <f>IF($IZ979&gt;=52,INDEX($GO:$GO,$IY979+52),"")</f>
      </c>
      <c r="IQ979">
        <f>IF($IZ979&gt;=53,INDEX($GO:$GO,$IY979+53),"")</f>
      </c>
      <c r="IR979">
        <f>IF($IZ979&gt;=54,INDEX($GO:$GO,$IY979+54),"")</f>
      </c>
      <c r="IS979">
        <f>IF($IZ979&gt;=55,INDEX($GO:$GO,$IY979+55),"")</f>
      </c>
      <c r="IT979">
        <f>IF($IZ979&gt;=56,INDEX($GO:$GO,$IY979+56),"")</f>
      </c>
      <c r="IU979">
        <f>IF($IZ979&gt;=57,INDEX($GO:$GO,$IY979+57),"")</f>
      </c>
      <c r="IV979">
        <f>IF($IZ979&gt;=58,INDEX($GO:$GO,$IY979+58),"")</f>
      </c>
      <c r="IW979">
        <f>IF($IZ979&gt;=59,INDEX($GO:$GO,$IY979+59),"")</f>
      </c>
      <c r="IX979">
        <f>IF($IZ979&gt;=60,INDEX($GO:$GO,$IY979+60),"")</f>
      </c>
      <c r="IY979">
        <f>IFERROR(MATCH($GN979,$GO$2:$GO$827,0)+1,0)</f>
      </c>
      <c r="IZ979">
        <f>IFERROR(INDEX($GP$2:$GP$827,MATCH($GN979,$GO$2:$GO$827,0)),0)</f>
      </c>
      <c r="JA979" t="s">
        <v>23</v>
      </c>
      <c r="JB979" t="s">
        <v>23</v>
      </c>
    </row>
    <row r="980" spans="1:262" x14ac:dyDescent="0.25">
      <c r="F980" s="1"/>
      <c r="G980" s="1"/>
      <c r="H980" s="1"/>
      <c r="I980" s="1"/>
      <c r="J980" s="1">
        <f>IFERROR(IF(FIND(" - ",$F980)&gt;0,MID($F980,FIND(" - ",$F980)+3,LEN($F980)),""),"")</f>
      </c>
      <c r="L980" s="1"/>
      <c r="N980" t="s">
        <v>23</v>
      </c>
      <c r="P980">
        <f>IF(OR($N980="",$O980=""),"",IFERROR($N980/$O980,0))</f>
      </c>
      <c r="Q980">
        <f>IF($N980="","",
IF($G980="","",
IF(ISNUMBER(SEARCH("exempt",LOWER($G980))),0,
$N980*(VALUE(SUBSTITUTE($G980,"%",""))/100))))</f>
      </c>
      <c r="W980">
        <f>IF($N980="","",
SUM($N980,$Q980,$U980,$R980,$T980)-
IF($V980="",0,VALUE($V980)))</f>
      </c>
      <c r="AE980" t="s">
        <v>2314</v>
      </c>
      <c r="AM980">
        <f>IFERROR(LEFT($F980,FIND(" - ",$F980)-1),$F980)</f>
      </c>
      <c r="AP980">
        <f>IF($CE980&gt;=1,INDEX($AN:$AN,$CD980+1),"")</f>
      </c>
      <c r="AQ980">
        <f>IF($CE980&gt;=2,INDEX($AN:$AN,$CD980+2),"")</f>
      </c>
      <c r="AR980">
        <f>IF($CE980&gt;=3,INDEX($AN:$AN,$CD980+3),"")</f>
      </c>
      <c r="AS980">
        <f>IF($CE980&gt;=4,INDEX($AN:$AN,$CD980+4),"")</f>
      </c>
      <c r="AT980">
        <f>IF($CE980&gt;=5,INDEX($AN:$AN,$CD980+5),"")</f>
      </c>
      <c r="AU980">
        <f>IF($CE980&gt;=6,INDEX($AN:$AN,$CD980+6),"")</f>
      </c>
      <c r="AV980">
        <f>IF($CE980&gt;=7,INDEX($AN:$AN,$CD980+7),"")</f>
      </c>
      <c r="AW980">
        <f>IF($CE980&gt;=8,INDEX($AN:$AN,$CD980+8),"")</f>
      </c>
      <c r="AX980">
        <f>IF($CE980&gt;=9,INDEX($AN:$AN,$CD980+9),"")</f>
      </c>
      <c r="AY980">
        <f>IF($CE980&gt;=10,INDEX($AN:$AN,$CD980+10),"")</f>
      </c>
      <c r="AZ980">
        <f>IF($CE980&gt;=11,INDEX($AN:$AN,$CD980+11),"")</f>
      </c>
      <c r="BA980">
        <f>IF($CE980&gt;=12,INDEX($AN:$AN,$CD980+12),"")</f>
      </c>
      <c r="BB980">
        <f>IF($CE980&gt;=13,INDEX($AN:$AN,$CD980+13),"")</f>
      </c>
      <c r="BC980">
        <f>IF($CE980&gt;=14,INDEX($AN:$AN,$CD980+14),"")</f>
      </c>
      <c r="BD980">
        <f>IF($CE980&gt;=15,INDEX($AN:$AN,$CD980+15),"")</f>
      </c>
      <c r="BE980">
        <f>IF($CE980&gt;=16,INDEX($AN:$AN,$CD980+16),"")</f>
      </c>
      <c r="BF980">
        <f>IF($CE980&gt;=17,INDEX($AN:$AN,$CD980+17),"")</f>
      </c>
      <c r="BG980">
        <f>IF($CE980&gt;=18,INDEX($AN:$AN,$CD980+18),"")</f>
      </c>
      <c r="BH980">
        <f>IF($CE980&gt;=19,INDEX($AN:$AN,$CD980+19),"")</f>
      </c>
      <c r="BI980">
        <f>IF($CE980&gt;=20,INDEX($AN:$AN,$CD980+20),"")</f>
      </c>
      <c r="BJ980">
        <f>IF($CE980&gt;=21,INDEX($AN:$AN,$CD980+21),"")</f>
      </c>
      <c r="BK980">
        <f>IF($CE980&gt;=22,INDEX($AN:$AN,$CD980+22),"")</f>
      </c>
      <c r="BL980">
        <f>IF($CE980&gt;=23,INDEX($AN:$AN,$CD980+23),"")</f>
      </c>
      <c r="BM980">
        <f>IF($CE980&gt;=24,INDEX($AN:$AN,$CD980+24),"")</f>
      </c>
      <c r="BN980">
        <f>IF($CE980&gt;=25,INDEX($AN:$AN,$CD980+25),"")</f>
      </c>
      <c r="BO980">
        <f>IF($CE980&gt;=26,INDEX($AN:$AN,$CD980+26),"")</f>
      </c>
      <c r="BP980">
        <f>IF($CE980&gt;=27,INDEX($AN:$AN,$CD980+27),"")</f>
      </c>
      <c r="BQ980">
        <f>IF($CE980&gt;=28,INDEX($AN:$AN,$CD980+28),"")</f>
      </c>
      <c r="BR980">
        <f>IF($CE980&gt;=29,INDEX($AN:$AN,$CD980+29),"")</f>
      </c>
      <c r="BS980">
        <f>IF($CE980&gt;=30,INDEX($AN:$AN,$CD980+30),"")</f>
      </c>
      <c r="BT980">
        <f>IF($CE980&gt;=31,INDEX($AN:$AN,$CD980+31),"")</f>
      </c>
      <c r="BU980">
        <f>IF($CE980&gt;=32,INDEX($AN:$AN,$CD980+32),"")</f>
      </c>
      <c r="BV980">
        <f>IF($CE980&gt;=33,INDEX($AN:$AN,$CD980+33),"")</f>
      </c>
      <c r="BW980">
        <f>IF($CE980&gt;=34,INDEX($AN:$AN,$CD980+34),"")</f>
      </c>
      <c r="BX980">
        <f>IF($CE980&gt;=35,INDEX($AN:$AN,$CD980+35),"")</f>
      </c>
      <c r="BY980">
        <f>IF($CE980&gt;=36,INDEX($AN:$AN,$CD980+36),"")</f>
      </c>
      <c r="BZ980">
        <f>IF($CE980&gt;=37,INDEX($AN:$AN,$CD980+37),"")</f>
      </c>
      <c r="CA980">
        <f>IF($CE980&gt;=38,INDEX($AN:$AN,$CD980+38),"")</f>
      </c>
      <c r="CB980">
        <f>IF($CE980&gt;=39,INDEX($AN:$AN,$CD980+39),"")</f>
      </c>
      <c r="CC980">
        <f>IF($CE980&gt;=40,INDEX($AN:$AN,$CD980+40),"")</f>
      </c>
      <c r="CD980">
        <f>IFERROR(MATCH($AM980,$AN$2:$AN$133,0)+1,0)</f>
      </c>
      <c r="CE980">
        <f>IFERROR(INDEX($AO$2:$AO$133,MATCH($AM980,$AN$2:$AN$133,0)),0)</f>
      </c>
      <c r="CF980">
        <f>IFERROR(LEFT($K980,FIND(" - ",$K980)-1),$K980)</f>
      </c>
      <c r="CG980" t="s">
        <v>128</v>
      </c>
      <c r="CI980">
        <f>IF($DD980&gt;=1,INDEX($CG:$CG,$DC980+1),"")</f>
      </c>
      <c r="CJ980">
        <f>IF($DD980&gt;=2,INDEX($CG:$CG,$DC980+2),"")</f>
      </c>
      <c r="CK980">
        <f>IF($DD980&gt;=3,INDEX($CG:$CG,$DC980+3),"")</f>
      </c>
      <c r="CL980">
        <f>IF($DD980&gt;=4,INDEX($CG:$CG,$DC980+4),"")</f>
      </c>
      <c r="CM980">
        <f>IF($DD980&gt;=5,INDEX($CG:$CG,$DC980+5),"")</f>
      </c>
      <c r="CN980">
        <f>IF($DD980&gt;=6,INDEX($CG:$CG,$DC980+6),"")</f>
      </c>
      <c r="CO980">
        <f>IF($DD980&gt;=7,INDEX($CG:$CG,$DC980+7),"")</f>
      </c>
      <c r="CP980">
        <f>IF($DD980&gt;=8,INDEX($CG:$CG,$DC980+8),"")</f>
      </c>
      <c r="CQ980">
        <f>IF($DD980&gt;=9,INDEX($CG:$CG,$DC980+9),"")</f>
      </c>
      <c r="CR980">
        <f>IF($DD980&gt;=10,INDEX($CG:$CG,$DC980+10),"")</f>
      </c>
      <c r="CS980">
        <f>IF($DD980&gt;=11,INDEX($CG:$CG,$DC980+11),"")</f>
      </c>
      <c r="CT980">
        <f>IF($DD980&gt;=12,INDEX($CG:$CG,$DC980+12),"")</f>
      </c>
      <c r="CU980">
        <f>IF($DD980&gt;=13,INDEX($CG:$CG,$DC980+13),"")</f>
      </c>
      <c r="CV980">
        <f>IF($DD980&gt;=14,INDEX($CG:$CG,$DC980+14),"")</f>
      </c>
      <c r="CW980">
        <f>IF($DD980&gt;=15,INDEX($CG:$CG,$DC980+15),"")</f>
      </c>
      <c r="CX980">
        <f>IF($DD980&gt;=16,INDEX($CG:$CG,$DC980+16),"")</f>
      </c>
      <c r="CY980">
        <f>IF($DD980&gt;=17,INDEX($CG:$CG,$DC980+17),"")</f>
      </c>
      <c r="CZ980">
        <f>IF($DD980&gt;=18,INDEX($CG:$CG,$DC980+18),"")</f>
      </c>
      <c r="DA980">
        <f>IF($DD980&gt;=19,INDEX($CG:$CG,$DC980+19),"")</f>
      </c>
      <c r="DB980">
        <f>IF($DD980&gt;=20,INDEX($CG:$CG,$DC980+20),"")</f>
      </c>
      <c r="DC980">
        <f>IFERROR(MATCH($CF980,$CG$2:$CG$1558,0)+1,0)</f>
      </c>
      <c r="DD980">
        <f>IFERROR(INDEX($CH$2:$CH$1558,MATCH($CF980,$CG$2:$CG$1558,0)),0)</f>
      </c>
      <c r="DE980">
        <f>IFERROR(INDEX($AL:$AL,MATCH($G980,$AK:$AK,0))&amp;"","")</f>
      </c>
      <c r="DI980">
        <f>IF($GL980&gt;=1,INDEX($DF:$DF,$GK980+1),"")</f>
      </c>
      <c r="DJ980">
        <f>IF($GL980&gt;=2,INDEX($DF:$DF,$GK980+2),"")</f>
      </c>
      <c r="DK980">
        <f>IF($GL980&gt;=3,INDEX($DF:$DF,$GK980+3),"")</f>
      </c>
      <c r="DL980">
        <f>IF($GL980&gt;=4,INDEX($DF:$DF,$GK980+4),"")</f>
      </c>
      <c r="DM980">
        <f>IF($GL980&gt;=5,INDEX($DF:$DF,$GK980+5),"")</f>
      </c>
      <c r="DN980">
        <f>IF($GL980&gt;=6,INDEX($DF:$DF,$GK980+6),"")</f>
      </c>
      <c r="DO980">
        <f>IF($GL980&gt;=7,INDEX($DF:$DF,$GK980+7),"")</f>
      </c>
      <c r="DP980">
        <f>IF($GL980&gt;=8,INDEX($DF:$DF,$GK980+8),"")</f>
      </c>
      <c r="DQ980">
        <f>IF($GL980&gt;=9,INDEX($DF:$DF,$GK980+9),"")</f>
      </c>
      <c r="DR980">
        <f>IF($GL980&gt;=10,INDEX($DF:$DF,$GK980+10),"")</f>
      </c>
      <c r="DS980">
        <f>IF($GL980&gt;=11,INDEX($DF:$DF,$GK980+11),"")</f>
      </c>
      <c r="DT980">
        <f>IF($GL980&gt;=12,INDEX($DF:$DF,$GK980+12),"")</f>
      </c>
      <c r="DU980">
        <f>IF($GL980&gt;=13,INDEX($DF:$DF,$GK980+13),"")</f>
      </c>
      <c r="DV980">
        <f>IF($GL980&gt;=14,INDEX($DF:$DF,$GK980+14),"")</f>
      </c>
      <c r="DW980">
        <f>IF($GL980&gt;=15,INDEX($DF:$DF,$GK980+15),"")</f>
      </c>
      <c r="DX980">
        <f>IF($GL980&gt;=16,INDEX($DF:$DF,$GK980+16),"")</f>
      </c>
      <c r="DY980">
        <f>IF($GL980&gt;=17,INDEX($DF:$DF,$GK980+17),"")</f>
      </c>
      <c r="DZ980">
        <f>IF($GL980&gt;=18,INDEX($DF:$DF,$GK980+18),"")</f>
      </c>
      <c r="EA980">
        <f>IF($GL980&gt;=19,INDEX($DF:$DF,$GK980+19),"")</f>
      </c>
      <c r="EB980">
        <f>IF($GL980&gt;=20,INDEX($DF:$DF,$GK980+20),"")</f>
      </c>
      <c r="EC980">
        <f>IF($GL980&gt;=21,INDEX($DF:$DF,$GK980+21),"")</f>
      </c>
      <c r="ED980">
        <f>IF($GL980&gt;=22,INDEX($DF:$DF,$GK980+22),"")</f>
      </c>
      <c r="EE980">
        <f>IF($GL980&gt;=23,INDEX($DF:$DF,$GK980+23),"")</f>
      </c>
      <c r="EF980">
        <f>IF($GL980&gt;=24,INDEX($DF:$DF,$GK980+24),"")</f>
      </c>
      <c r="EG980">
        <f>IF($GL980&gt;=25,INDEX($DF:$DF,$GK980+25),"")</f>
      </c>
      <c r="EH980">
        <f>IF($GL980&gt;=26,INDEX($DF:$DF,$GK980+26),"")</f>
      </c>
      <c r="EI980">
        <f>IF($GL980&gt;=27,INDEX($DF:$DF,$GK980+27),"")</f>
      </c>
      <c r="EJ980">
        <f>IF($GL980&gt;=28,INDEX($DF:$DF,$GK980+28),"")</f>
      </c>
      <c r="EK980">
        <f>IF($GL980&gt;=29,INDEX($DF:$DF,$GK980+29),"")</f>
      </c>
      <c r="EL980">
        <f>IF($GL980&gt;=30,INDEX($DF:$DF,$GK980+30),"")</f>
      </c>
      <c r="EM980">
        <f>IF($GL980&gt;=31,INDEX($DF:$DF,$GK980+31),"")</f>
      </c>
      <c r="EN980">
        <f>IF($GL980&gt;=32,INDEX($DF:$DF,$GK980+32),"")</f>
      </c>
      <c r="EO980">
        <f>IF($GL980&gt;=33,INDEX($DF:$DF,$GK980+33),"")</f>
      </c>
      <c r="EP980">
        <f>IF($GL980&gt;=34,INDEX($DF:$DF,$GK980+34),"")</f>
      </c>
      <c r="EQ980">
        <f>IF($GL980&gt;=35,INDEX($DF:$DF,$GK980+35),"")</f>
      </c>
      <c r="ER980">
        <f>IF($GL980&gt;=36,INDEX($DF:$DF,$GK980+36),"")</f>
      </c>
      <c r="ES980">
        <f>IF($GL980&gt;=37,INDEX($DF:$DF,$GK980+37),"")</f>
      </c>
      <c r="ET980">
        <f>IF($GL980&gt;=38,INDEX($DF:$DF,$GK980+38),"")</f>
      </c>
      <c r="EU980">
        <f>IF($GL980&gt;=39,INDEX($DF:$DF,$GK980+39),"")</f>
      </c>
      <c r="EV980">
        <f>IF($GL980&gt;=40,INDEX($DF:$DF,$GK980+40),"")</f>
      </c>
      <c r="EW980">
        <f>IF($GL980&gt;=1,INDEX($DG:$DG,$GK980+1),"")</f>
      </c>
      <c r="EX980">
        <f>IF($GL980&gt;=2,INDEX($DG:$DG,$GK980+2),"")</f>
      </c>
      <c r="EY980">
        <f>IF($GL980&gt;=3,INDEX($DG:$DG,$GK980+3),"")</f>
      </c>
      <c r="EZ980">
        <f>IF($GL980&gt;=4,INDEX($DG:$DG,$GK980+4),"")</f>
      </c>
      <c r="FA980">
        <f>IF($GL980&gt;=5,INDEX($DG:$DG,$GK980+5),"")</f>
      </c>
      <c r="FB980">
        <f>IF($GL980&gt;=6,INDEX($DG:$DG,$GK980+6),"")</f>
      </c>
      <c r="FC980">
        <f>IF($GL980&gt;=7,INDEX($DG:$DG,$GK980+7),"")</f>
      </c>
      <c r="FD980">
        <f>IF($GL980&gt;=8,INDEX($DG:$DG,$GK980+8),"")</f>
      </c>
      <c r="FE980">
        <f>IF($GL980&gt;=9,INDEX($DG:$DG,$GK980+9),"")</f>
      </c>
      <c r="FF980">
        <f>IF($GL980&gt;=10,INDEX($DG:$DG,$GK980+10),"")</f>
      </c>
      <c r="FG980">
        <f>IF($GL980&gt;=11,INDEX($DG:$DG,$GK980+11),"")</f>
      </c>
      <c r="FH980">
        <f>IF($GL980&gt;=12,INDEX($DG:$DG,$GK980+12),"")</f>
      </c>
      <c r="FI980">
        <f>IF($GL980&gt;=13,INDEX($DG:$DG,$GK980+13),"")</f>
      </c>
      <c r="FJ980">
        <f>IF($GL980&gt;=14,INDEX($DG:$DG,$GK980+14),"")</f>
      </c>
      <c r="FK980">
        <f>IF($GL980&gt;=15,INDEX($DG:$DG,$GK980+15),"")</f>
      </c>
      <c r="FL980">
        <f>IF($GL980&gt;=16,INDEX($DG:$DG,$GK980+16),"")</f>
      </c>
      <c r="FM980">
        <f>IF($GL980&gt;=17,INDEX($DG:$DG,$GK980+17),"")</f>
      </c>
      <c r="FN980">
        <f>IF($GL980&gt;=18,INDEX($DG:$DG,$GK980+18),"")</f>
      </c>
      <c r="FO980">
        <f>IF($GL980&gt;=19,INDEX($DG:$DG,$GK980+19),"")</f>
      </c>
      <c r="FP980">
        <f>IF($GL980&gt;=20,INDEX($DG:$DG,$GK980+20),"")</f>
      </c>
      <c r="FQ980">
        <f>IF($GL980&gt;=21,INDEX($DG:$DG,$GK980+21),"")</f>
      </c>
      <c r="FR980">
        <f>IF($GL980&gt;=22,INDEX($DG:$DG,$GK980+22),"")</f>
      </c>
      <c r="FS980">
        <f>IF($GL980&gt;=23,INDEX($DG:$DG,$GK980+23),"")</f>
      </c>
      <c r="FT980">
        <f>IF($GL980&gt;=24,INDEX($DG:$DG,$GK980+24),"")</f>
      </c>
      <c r="FU980">
        <f>IF($GL980&gt;=25,INDEX($DG:$DG,$GK980+25),"")</f>
      </c>
      <c r="FV980">
        <f>IF($GL980&gt;=26,INDEX($DG:$DG,$GK980+26),"")</f>
      </c>
      <c r="FW980">
        <f>IF($GL980&gt;=27,INDEX($DG:$DG,$GK980+27),"")</f>
      </c>
      <c r="FX980">
        <f>IF($GL980&gt;=28,INDEX($DG:$DG,$GK980+28),"")</f>
      </c>
      <c r="FY980">
        <f>IF($GL980&gt;=29,INDEX($DG:$DG,$GK980+29),"")</f>
      </c>
      <c r="FZ980">
        <f>IF($GL980&gt;=30,INDEX($DG:$DG,$GK980+30),"")</f>
      </c>
      <c r="GA980">
        <f>IF($GL980&gt;=31,INDEX($DG:$DG,$GK980+31),"")</f>
      </c>
      <c r="GB980">
        <f>IF($GL980&gt;=32,INDEX($DG:$DG,$GK980+32),"")</f>
      </c>
      <c r="GC980">
        <f>IF($GL980&gt;=33,INDEX($DG:$DG,$GK980+33),"")</f>
      </c>
      <c r="GD980">
        <f>IF($GL980&gt;=34,INDEX($DG:$DG,$GK980+34),"")</f>
      </c>
      <c r="GE980">
        <f>IF($GL980&gt;=35,INDEX($DG:$DG,$GK980+35),"")</f>
      </c>
      <c r="GF980">
        <f>IF($GL980&gt;=36,INDEX($DG:$DG,$GK980+36),"")</f>
      </c>
      <c r="GG980">
        <f>IF($GL980&gt;=37,INDEX($DG:$DG,$GK980+37),"")</f>
      </c>
      <c r="GH980">
        <f>IF($GL980&gt;=38,INDEX($DG:$DG,$GK980+38),"")</f>
      </c>
      <c r="GI980">
        <f>IF($GL980&gt;=39,INDEX($DG:$DG,$GK980+39),"")</f>
      </c>
      <c r="GJ980">
        <f>IF($GL980&gt;=40,INDEX($DG:$DG,$GK980+40),"")</f>
      </c>
      <c r="GK980">
        <f>IFERROR(MATCH($DE980,$DF$2:$DF$166,0)+1,0)</f>
      </c>
      <c r="GL980">
        <f>IFERROR(INDEX($DH$2:$DH$166,MATCH($DE980,$DF$2:$DF$166,0)),0)</f>
      </c>
      <c r="GM980">
        <f>IFERROR(MATCH($H980,$DI$980:$EV$980,0),0)</f>
      </c>
      <c r="GN980">
        <f>IF($GM980&gt;0,INDEX($EW$980:$GJ$980,$GM980),"")</f>
      </c>
      <c r="GQ980">
        <f>IF($IZ980&gt;=1,INDEX($GO:$GO,$IY980+1),"")</f>
      </c>
      <c r="GR980">
        <f>IF($IZ980&gt;=2,INDEX($GO:$GO,$IY980+2),"")</f>
      </c>
      <c r="GS980">
        <f>IF($IZ980&gt;=3,INDEX($GO:$GO,$IY980+3),"")</f>
      </c>
      <c r="GT980">
        <f>IF($IZ980&gt;=4,INDEX($GO:$GO,$IY980+4),"")</f>
      </c>
      <c r="GU980">
        <f>IF($IZ980&gt;=5,INDEX($GO:$GO,$IY980+5),"")</f>
      </c>
      <c r="GV980">
        <f>IF($IZ980&gt;=6,INDEX($GO:$GO,$IY980+6),"")</f>
      </c>
      <c r="GW980">
        <f>IF($IZ980&gt;=7,INDEX($GO:$GO,$IY980+7),"")</f>
      </c>
      <c r="GX980">
        <f>IF($IZ980&gt;=8,INDEX($GO:$GO,$IY980+8),"")</f>
      </c>
      <c r="GY980">
        <f>IF($IZ980&gt;=9,INDEX($GO:$GO,$IY980+9),"")</f>
      </c>
      <c r="GZ980">
        <f>IF($IZ980&gt;=10,INDEX($GO:$GO,$IY980+10),"")</f>
      </c>
      <c r="HA980">
        <f>IF($IZ980&gt;=11,INDEX($GO:$GO,$IY980+11),"")</f>
      </c>
      <c r="HB980">
        <f>IF($IZ980&gt;=12,INDEX($GO:$GO,$IY980+12),"")</f>
      </c>
      <c r="HC980">
        <f>IF($IZ980&gt;=13,INDEX($GO:$GO,$IY980+13),"")</f>
      </c>
      <c r="HD980">
        <f>IF($IZ980&gt;=14,INDEX($GO:$GO,$IY980+14),"")</f>
      </c>
      <c r="HE980">
        <f>IF($IZ980&gt;=15,INDEX($GO:$GO,$IY980+15),"")</f>
      </c>
      <c r="HF980">
        <f>IF($IZ980&gt;=16,INDEX($GO:$GO,$IY980+16),"")</f>
      </c>
      <c r="HG980">
        <f>IF($IZ980&gt;=17,INDEX($GO:$GO,$IY980+17),"")</f>
      </c>
      <c r="HH980">
        <f>IF($IZ980&gt;=18,INDEX($GO:$GO,$IY980+18),"")</f>
      </c>
      <c r="HI980">
        <f>IF($IZ980&gt;=19,INDEX($GO:$GO,$IY980+19),"")</f>
      </c>
      <c r="HJ980">
        <f>IF($IZ980&gt;=20,INDEX($GO:$GO,$IY980+20),"")</f>
      </c>
      <c r="HK980">
        <f>IF($IZ980&gt;=21,INDEX($GO:$GO,$IY980+21),"")</f>
      </c>
      <c r="HL980">
        <f>IF($IZ980&gt;=22,INDEX($GO:$GO,$IY980+22),"")</f>
      </c>
      <c r="HM980">
        <f>IF($IZ980&gt;=23,INDEX($GO:$GO,$IY980+23),"")</f>
      </c>
      <c r="HN980">
        <f>IF($IZ980&gt;=24,INDEX($GO:$GO,$IY980+24),"")</f>
      </c>
      <c r="HO980">
        <f>IF($IZ980&gt;=25,INDEX($GO:$GO,$IY980+25),"")</f>
      </c>
      <c r="HP980">
        <f>IF($IZ980&gt;=26,INDEX($GO:$GO,$IY980+26),"")</f>
      </c>
      <c r="HQ980">
        <f>IF($IZ980&gt;=27,INDEX($GO:$GO,$IY980+27),"")</f>
      </c>
      <c r="HR980">
        <f>IF($IZ980&gt;=28,INDEX($GO:$GO,$IY980+28),"")</f>
      </c>
      <c r="HS980">
        <f>IF($IZ980&gt;=29,INDEX($GO:$GO,$IY980+29),"")</f>
      </c>
      <c r="HT980">
        <f>IF($IZ980&gt;=30,INDEX($GO:$GO,$IY980+30),"")</f>
      </c>
      <c r="HU980">
        <f>IF($IZ980&gt;=31,INDEX($GO:$GO,$IY980+31),"")</f>
      </c>
      <c r="HV980">
        <f>IF($IZ980&gt;=32,INDEX($GO:$GO,$IY980+32),"")</f>
      </c>
      <c r="HW980">
        <f>IF($IZ980&gt;=33,INDEX($GO:$GO,$IY980+33),"")</f>
      </c>
      <c r="HX980">
        <f>IF($IZ980&gt;=34,INDEX($GO:$GO,$IY980+34),"")</f>
      </c>
      <c r="HY980">
        <f>IF($IZ980&gt;=35,INDEX($GO:$GO,$IY980+35),"")</f>
      </c>
      <c r="HZ980">
        <f>IF($IZ980&gt;=36,INDEX($GO:$GO,$IY980+36),"")</f>
      </c>
      <c r="IA980">
        <f>IF($IZ980&gt;=37,INDEX($GO:$GO,$IY980+37),"")</f>
      </c>
      <c r="IB980">
        <f>IF($IZ980&gt;=38,INDEX($GO:$GO,$IY980+38),"")</f>
      </c>
      <c r="IC980">
        <f>IF($IZ980&gt;=39,INDEX($GO:$GO,$IY980+39),"")</f>
      </c>
      <c r="ID980">
        <f>IF($IZ980&gt;=40,INDEX($GO:$GO,$IY980+40),"")</f>
      </c>
      <c r="IE980">
        <f>IF($IZ980&gt;=41,INDEX($GO:$GO,$IY980+41),"")</f>
      </c>
      <c r="IF980">
        <f>IF($IZ980&gt;=42,INDEX($GO:$GO,$IY980+42),"")</f>
      </c>
      <c r="IG980">
        <f>IF($IZ980&gt;=43,INDEX($GO:$GO,$IY980+43),"")</f>
      </c>
      <c r="IH980">
        <f>IF($IZ980&gt;=44,INDEX($GO:$GO,$IY980+44),"")</f>
      </c>
      <c r="II980">
        <f>IF($IZ980&gt;=45,INDEX($GO:$GO,$IY980+45),"")</f>
      </c>
      <c r="IJ980">
        <f>IF($IZ980&gt;=46,INDEX($GO:$GO,$IY980+46),"")</f>
      </c>
      <c r="IK980">
        <f>IF($IZ980&gt;=47,INDEX($GO:$GO,$IY980+47),"")</f>
      </c>
      <c r="IL980">
        <f>IF($IZ980&gt;=48,INDEX($GO:$GO,$IY980+48),"")</f>
      </c>
      <c r="IM980">
        <f>IF($IZ980&gt;=49,INDEX($GO:$GO,$IY980+49),"")</f>
      </c>
      <c r="IN980">
        <f>IF($IZ980&gt;=50,INDEX($GO:$GO,$IY980+50),"")</f>
      </c>
      <c r="IO980">
        <f>IF($IZ980&gt;=51,INDEX($GO:$GO,$IY980+51),"")</f>
      </c>
      <c r="IP980">
        <f>IF($IZ980&gt;=52,INDEX($GO:$GO,$IY980+52),"")</f>
      </c>
      <c r="IQ980">
        <f>IF($IZ980&gt;=53,INDEX($GO:$GO,$IY980+53),"")</f>
      </c>
      <c r="IR980">
        <f>IF($IZ980&gt;=54,INDEX($GO:$GO,$IY980+54),"")</f>
      </c>
      <c r="IS980">
        <f>IF($IZ980&gt;=55,INDEX($GO:$GO,$IY980+55),"")</f>
      </c>
      <c r="IT980">
        <f>IF($IZ980&gt;=56,INDEX($GO:$GO,$IY980+56),"")</f>
      </c>
      <c r="IU980">
        <f>IF($IZ980&gt;=57,INDEX($GO:$GO,$IY980+57),"")</f>
      </c>
      <c r="IV980">
        <f>IF($IZ980&gt;=58,INDEX($GO:$GO,$IY980+58),"")</f>
      </c>
      <c r="IW980">
        <f>IF($IZ980&gt;=59,INDEX($GO:$GO,$IY980+59),"")</f>
      </c>
      <c r="IX980">
        <f>IF($IZ980&gt;=60,INDEX($GO:$GO,$IY980+60),"")</f>
      </c>
      <c r="IY980">
        <f>IFERROR(MATCH($GN980,$GO$2:$GO$827,0)+1,0)</f>
      </c>
      <c r="IZ980">
        <f>IFERROR(INDEX($GP$2:$GP$827,MATCH($GN980,$GO$2:$GO$827,0)),0)</f>
      </c>
      <c r="JA980" t="s">
        <v>23</v>
      </c>
      <c r="JB980" t="s">
        <v>23</v>
      </c>
    </row>
    <row r="981" spans="1:262" x14ac:dyDescent="0.25">
      <c r="F981" s="1"/>
      <c r="G981" s="1"/>
      <c r="H981" s="1"/>
      <c r="I981" s="1"/>
      <c r="J981" s="1">
        <f>IFERROR(IF(FIND(" - ",$F981)&gt;0,MID($F981,FIND(" - ",$F981)+3,LEN($F981)),""),"")</f>
      </c>
      <c r="L981" s="1"/>
      <c r="N981" t="s">
        <v>23</v>
      </c>
      <c r="P981">
        <f>IF(OR($N981="",$O981=""),"",IFERROR($N981/$O981,0))</f>
      </c>
      <c r="Q981">
        <f>IF($N981="","",
IF($G981="","",
IF(ISNUMBER(SEARCH("exempt",LOWER($G981))),0,
$N981*(VALUE(SUBSTITUTE($G981,"%",""))/100))))</f>
      </c>
      <c r="W981">
        <f>IF($N981="","",
SUM($N981,$Q981,$U981,$R981,$T981)-
IF($V981="",0,VALUE($V981)))</f>
      </c>
      <c r="AE981" t="s">
        <v>2315</v>
      </c>
      <c r="AM981">
        <f>IFERROR(LEFT($F981,FIND(" - ",$F981)-1),$F981)</f>
      </c>
      <c r="AP981">
        <f>IF($CE981&gt;=1,INDEX($AN:$AN,$CD981+1),"")</f>
      </c>
      <c r="AQ981">
        <f>IF($CE981&gt;=2,INDEX($AN:$AN,$CD981+2),"")</f>
      </c>
      <c r="AR981">
        <f>IF($CE981&gt;=3,INDEX($AN:$AN,$CD981+3),"")</f>
      </c>
      <c r="AS981">
        <f>IF($CE981&gt;=4,INDEX($AN:$AN,$CD981+4),"")</f>
      </c>
      <c r="AT981">
        <f>IF($CE981&gt;=5,INDEX($AN:$AN,$CD981+5),"")</f>
      </c>
      <c r="AU981">
        <f>IF($CE981&gt;=6,INDEX($AN:$AN,$CD981+6),"")</f>
      </c>
      <c r="AV981">
        <f>IF($CE981&gt;=7,INDEX($AN:$AN,$CD981+7),"")</f>
      </c>
      <c r="AW981">
        <f>IF($CE981&gt;=8,INDEX($AN:$AN,$CD981+8),"")</f>
      </c>
      <c r="AX981">
        <f>IF($CE981&gt;=9,INDEX($AN:$AN,$CD981+9),"")</f>
      </c>
      <c r="AY981">
        <f>IF($CE981&gt;=10,INDEX($AN:$AN,$CD981+10),"")</f>
      </c>
      <c r="AZ981">
        <f>IF($CE981&gt;=11,INDEX($AN:$AN,$CD981+11),"")</f>
      </c>
      <c r="BA981">
        <f>IF($CE981&gt;=12,INDEX($AN:$AN,$CD981+12),"")</f>
      </c>
      <c r="BB981">
        <f>IF($CE981&gt;=13,INDEX($AN:$AN,$CD981+13),"")</f>
      </c>
      <c r="BC981">
        <f>IF($CE981&gt;=14,INDEX($AN:$AN,$CD981+14),"")</f>
      </c>
      <c r="BD981">
        <f>IF($CE981&gt;=15,INDEX($AN:$AN,$CD981+15),"")</f>
      </c>
      <c r="BE981">
        <f>IF($CE981&gt;=16,INDEX($AN:$AN,$CD981+16),"")</f>
      </c>
      <c r="BF981">
        <f>IF($CE981&gt;=17,INDEX($AN:$AN,$CD981+17),"")</f>
      </c>
      <c r="BG981">
        <f>IF($CE981&gt;=18,INDEX($AN:$AN,$CD981+18),"")</f>
      </c>
      <c r="BH981">
        <f>IF($CE981&gt;=19,INDEX($AN:$AN,$CD981+19),"")</f>
      </c>
      <c r="BI981">
        <f>IF($CE981&gt;=20,INDEX($AN:$AN,$CD981+20),"")</f>
      </c>
      <c r="BJ981">
        <f>IF($CE981&gt;=21,INDEX($AN:$AN,$CD981+21),"")</f>
      </c>
      <c r="BK981">
        <f>IF($CE981&gt;=22,INDEX($AN:$AN,$CD981+22),"")</f>
      </c>
      <c r="BL981">
        <f>IF($CE981&gt;=23,INDEX($AN:$AN,$CD981+23),"")</f>
      </c>
      <c r="BM981">
        <f>IF($CE981&gt;=24,INDEX($AN:$AN,$CD981+24),"")</f>
      </c>
      <c r="BN981">
        <f>IF($CE981&gt;=25,INDEX($AN:$AN,$CD981+25),"")</f>
      </c>
      <c r="BO981">
        <f>IF($CE981&gt;=26,INDEX($AN:$AN,$CD981+26),"")</f>
      </c>
      <c r="BP981">
        <f>IF($CE981&gt;=27,INDEX($AN:$AN,$CD981+27),"")</f>
      </c>
      <c r="BQ981">
        <f>IF($CE981&gt;=28,INDEX($AN:$AN,$CD981+28),"")</f>
      </c>
      <c r="BR981">
        <f>IF($CE981&gt;=29,INDEX($AN:$AN,$CD981+29),"")</f>
      </c>
      <c r="BS981">
        <f>IF($CE981&gt;=30,INDEX($AN:$AN,$CD981+30),"")</f>
      </c>
      <c r="BT981">
        <f>IF($CE981&gt;=31,INDEX($AN:$AN,$CD981+31),"")</f>
      </c>
      <c r="BU981">
        <f>IF($CE981&gt;=32,INDEX($AN:$AN,$CD981+32),"")</f>
      </c>
      <c r="BV981">
        <f>IF($CE981&gt;=33,INDEX($AN:$AN,$CD981+33),"")</f>
      </c>
      <c r="BW981">
        <f>IF($CE981&gt;=34,INDEX($AN:$AN,$CD981+34),"")</f>
      </c>
      <c r="BX981">
        <f>IF($CE981&gt;=35,INDEX($AN:$AN,$CD981+35),"")</f>
      </c>
      <c r="BY981">
        <f>IF($CE981&gt;=36,INDEX($AN:$AN,$CD981+36),"")</f>
      </c>
      <c r="BZ981">
        <f>IF($CE981&gt;=37,INDEX($AN:$AN,$CD981+37),"")</f>
      </c>
      <c r="CA981">
        <f>IF($CE981&gt;=38,INDEX($AN:$AN,$CD981+38),"")</f>
      </c>
      <c r="CB981">
        <f>IF($CE981&gt;=39,INDEX($AN:$AN,$CD981+39),"")</f>
      </c>
      <c r="CC981">
        <f>IF($CE981&gt;=40,INDEX($AN:$AN,$CD981+40),"")</f>
      </c>
      <c r="CD981">
        <f>IFERROR(MATCH($AM981,$AN$2:$AN$133,0)+1,0)</f>
      </c>
      <c r="CE981">
        <f>IFERROR(INDEX($AO$2:$AO$133,MATCH($AM981,$AN$2:$AN$133,0)),0)</f>
      </c>
      <c r="CF981">
        <f>IFERROR(LEFT($K981,FIND(" - ",$K981)-1),$K981)</f>
      </c>
      <c r="CG981" t="s">
        <v>2316</v>
      </c>
      <c r="CH981">
        <v>2</v>
      </c>
      <c r="CI981">
        <f>IF($DD981&gt;=1,INDEX($CG:$CG,$DC981+1),"")</f>
      </c>
      <c r="CJ981">
        <f>IF($DD981&gt;=2,INDEX($CG:$CG,$DC981+2),"")</f>
      </c>
      <c r="CK981">
        <f>IF($DD981&gt;=3,INDEX($CG:$CG,$DC981+3),"")</f>
      </c>
      <c r="CL981">
        <f>IF($DD981&gt;=4,INDEX($CG:$CG,$DC981+4),"")</f>
      </c>
      <c r="CM981">
        <f>IF($DD981&gt;=5,INDEX($CG:$CG,$DC981+5),"")</f>
      </c>
      <c r="CN981">
        <f>IF($DD981&gt;=6,INDEX($CG:$CG,$DC981+6),"")</f>
      </c>
      <c r="CO981">
        <f>IF($DD981&gt;=7,INDEX($CG:$CG,$DC981+7),"")</f>
      </c>
      <c r="CP981">
        <f>IF($DD981&gt;=8,INDEX($CG:$CG,$DC981+8),"")</f>
      </c>
      <c r="CQ981">
        <f>IF($DD981&gt;=9,INDEX($CG:$CG,$DC981+9),"")</f>
      </c>
      <c r="CR981">
        <f>IF($DD981&gt;=10,INDEX($CG:$CG,$DC981+10),"")</f>
      </c>
      <c r="CS981">
        <f>IF($DD981&gt;=11,INDEX($CG:$CG,$DC981+11),"")</f>
      </c>
      <c r="CT981">
        <f>IF($DD981&gt;=12,INDEX($CG:$CG,$DC981+12),"")</f>
      </c>
      <c r="CU981">
        <f>IF($DD981&gt;=13,INDEX($CG:$CG,$DC981+13),"")</f>
      </c>
      <c r="CV981">
        <f>IF($DD981&gt;=14,INDEX($CG:$CG,$DC981+14),"")</f>
      </c>
      <c r="CW981">
        <f>IF($DD981&gt;=15,INDEX($CG:$CG,$DC981+15),"")</f>
      </c>
      <c r="CX981">
        <f>IF($DD981&gt;=16,INDEX($CG:$CG,$DC981+16),"")</f>
      </c>
      <c r="CY981">
        <f>IF($DD981&gt;=17,INDEX($CG:$CG,$DC981+17),"")</f>
      </c>
      <c r="CZ981">
        <f>IF($DD981&gt;=18,INDEX($CG:$CG,$DC981+18),"")</f>
      </c>
      <c r="DA981">
        <f>IF($DD981&gt;=19,INDEX($CG:$CG,$DC981+19),"")</f>
      </c>
      <c r="DB981">
        <f>IF($DD981&gt;=20,INDEX($CG:$CG,$DC981+20),"")</f>
      </c>
      <c r="DC981">
        <f>IFERROR(MATCH($CF981,$CG$2:$CG$1558,0)+1,0)</f>
      </c>
      <c r="DD981">
        <f>IFERROR(INDEX($CH$2:$CH$1558,MATCH($CF981,$CG$2:$CG$1558,0)),0)</f>
      </c>
      <c r="DE981">
        <f>IFERROR(INDEX($AL:$AL,MATCH($G981,$AK:$AK,0))&amp;"","")</f>
      </c>
      <c r="DI981">
        <f>IF($GL981&gt;=1,INDEX($DF:$DF,$GK981+1),"")</f>
      </c>
      <c r="DJ981">
        <f>IF($GL981&gt;=2,INDEX($DF:$DF,$GK981+2),"")</f>
      </c>
      <c r="DK981">
        <f>IF($GL981&gt;=3,INDEX($DF:$DF,$GK981+3),"")</f>
      </c>
      <c r="DL981">
        <f>IF($GL981&gt;=4,INDEX($DF:$DF,$GK981+4),"")</f>
      </c>
      <c r="DM981">
        <f>IF($GL981&gt;=5,INDEX($DF:$DF,$GK981+5),"")</f>
      </c>
      <c r="DN981">
        <f>IF($GL981&gt;=6,INDEX($DF:$DF,$GK981+6),"")</f>
      </c>
      <c r="DO981">
        <f>IF($GL981&gt;=7,INDEX($DF:$DF,$GK981+7),"")</f>
      </c>
      <c r="DP981">
        <f>IF($GL981&gt;=8,INDEX($DF:$DF,$GK981+8),"")</f>
      </c>
      <c r="DQ981">
        <f>IF($GL981&gt;=9,INDEX($DF:$DF,$GK981+9),"")</f>
      </c>
      <c r="DR981">
        <f>IF($GL981&gt;=10,INDEX($DF:$DF,$GK981+10),"")</f>
      </c>
      <c r="DS981">
        <f>IF($GL981&gt;=11,INDEX($DF:$DF,$GK981+11),"")</f>
      </c>
      <c r="DT981">
        <f>IF($GL981&gt;=12,INDEX($DF:$DF,$GK981+12),"")</f>
      </c>
      <c r="DU981">
        <f>IF($GL981&gt;=13,INDEX($DF:$DF,$GK981+13),"")</f>
      </c>
      <c r="DV981">
        <f>IF($GL981&gt;=14,INDEX($DF:$DF,$GK981+14),"")</f>
      </c>
      <c r="DW981">
        <f>IF($GL981&gt;=15,INDEX($DF:$DF,$GK981+15),"")</f>
      </c>
      <c r="DX981">
        <f>IF($GL981&gt;=16,INDEX($DF:$DF,$GK981+16),"")</f>
      </c>
      <c r="DY981">
        <f>IF($GL981&gt;=17,INDEX($DF:$DF,$GK981+17),"")</f>
      </c>
      <c r="DZ981">
        <f>IF($GL981&gt;=18,INDEX($DF:$DF,$GK981+18),"")</f>
      </c>
      <c r="EA981">
        <f>IF($GL981&gt;=19,INDEX($DF:$DF,$GK981+19),"")</f>
      </c>
      <c r="EB981">
        <f>IF($GL981&gt;=20,INDEX($DF:$DF,$GK981+20),"")</f>
      </c>
      <c r="EC981">
        <f>IF($GL981&gt;=21,INDEX($DF:$DF,$GK981+21),"")</f>
      </c>
      <c r="ED981">
        <f>IF($GL981&gt;=22,INDEX($DF:$DF,$GK981+22),"")</f>
      </c>
      <c r="EE981">
        <f>IF($GL981&gt;=23,INDEX($DF:$DF,$GK981+23),"")</f>
      </c>
      <c r="EF981">
        <f>IF($GL981&gt;=24,INDEX($DF:$DF,$GK981+24),"")</f>
      </c>
      <c r="EG981">
        <f>IF($GL981&gt;=25,INDEX($DF:$DF,$GK981+25),"")</f>
      </c>
      <c r="EH981">
        <f>IF($GL981&gt;=26,INDEX($DF:$DF,$GK981+26),"")</f>
      </c>
      <c r="EI981">
        <f>IF($GL981&gt;=27,INDEX($DF:$DF,$GK981+27),"")</f>
      </c>
      <c r="EJ981">
        <f>IF($GL981&gt;=28,INDEX($DF:$DF,$GK981+28),"")</f>
      </c>
      <c r="EK981">
        <f>IF($GL981&gt;=29,INDEX($DF:$DF,$GK981+29),"")</f>
      </c>
      <c r="EL981">
        <f>IF($GL981&gt;=30,INDEX($DF:$DF,$GK981+30),"")</f>
      </c>
      <c r="EM981">
        <f>IF($GL981&gt;=31,INDEX($DF:$DF,$GK981+31),"")</f>
      </c>
      <c r="EN981">
        <f>IF($GL981&gt;=32,INDEX($DF:$DF,$GK981+32),"")</f>
      </c>
      <c r="EO981">
        <f>IF($GL981&gt;=33,INDEX($DF:$DF,$GK981+33),"")</f>
      </c>
      <c r="EP981">
        <f>IF($GL981&gt;=34,INDEX($DF:$DF,$GK981+34),"")</f>
      </c>
      <c r="EQ981">
        <f>IF($GL981&gt;=35,INDEX($DF:$DF,$GK981+35),"")</f>
      </c>
      <c r="ER981">
        <f>IF($GL981&gt;=36,INDEX($DF:$DF,$GK981+36),"")</f>
      </c>
      <c r="ES981">
        <f>IF($GL981&gt;=37,INDEX($DF:$DF,$GK981+37),"")</f>
      </c>
      <c r="ET981">
        <f>IF($GL981&gt;=38,INDEX($DF:$DF,$GK981+38),"")</f>
      </c>
      <c r="EU981">
        <f>IF($GL981&gt;=39,INDEX($DF:$DF,$GK981+39),"")</f>
      </c>
      <c r="EV981">
        <f>IF($GL981&gt;=40,INDEX($DF:$DF,$GK981+40),"")</f>
      </c>
      <c r="EW981">
        <f>IF($GL981&gt;=1,INDEX($DG:$DG,$GK981+1),"")</f>
      </c>
      <c r="EX981">
        <f>IF($GL981&gt;=2,INDEX($DG:$DG,$GK981+2),"")</f>
      </c>
      <c r="EY981">
        <f>IF($GL981&gt;=3,INDEX($DG:$DG,$GK981+3),"")</f>
      </c>
      <c r="EZ981">
        <f>IF($GL981&gt;=4,INDEX($DG:$DG,$GK981+4),"")</f>
      </c>
      <c r="FA981">
        <f>IF($GL981&gt;=5,INDEX($DG:$DG,$GK981+5),"")</f>
      </c>
      <c r="FB981">
        <f>IF($GL981&gt;=6,INDEX($DG:$DG,$GK981+6),"")</f>
      </c>
      <c r="FC981">
        <f>IF($GL981&gt;=7,INDEX($DG:$DG,$GK981+7),"")</f>
      </c>
      <c r="FD981">
        <f>IF($GL981&gt;=8,INDEX($DG:$DG,$GK981+8),"")</f>
      </c>
      <c r="FE981">
        <f>IF($GL981&gt;=9,INDEX($DG:$DG,$GK981+9),"")</f>
      </c>
      <c r="FF981">
        <f>IF($GL981&gt;=10,INDEX($DG:$DG,$GK981+10),"")</f>
      </c>
      <c r="FG981">
        <f>IF($GL981&gt;=11,INDEX($DG:$DG,$GK981+11),"")</f>
      </c>
      <c r="FH981">
        <f>IF($GL981&gt;=12,INDEX($DG:$DG,$GK981+12),"")</f>
      </c>
      <c r="FI981">
        <f>IF($GL981&gt;=13,INDEX($DG:$DG,$GK981+13),"")</f>
      </c>
      <c r="FJ981">
        <f>IF($GL981&gt;=14,INDEX($DG:$DG,$GK981+14),"")</f>
      </c>
      <c r="FK981">
        <f>IF($GL981&gt;=15,INDEX($DG:$DG,$GK981+15),"")</f>
      </c>
      <c r="FL981">
        <f>IF($GL981&gt;=16,INDEX($DG:$DG,$GK981+16),"")</f>
      </c>
      <c r="FM981">
        <f>IF($GL981&gt;=17,INDEX($DG:$DG,$GK981+17),"")</f>
      </c>
      <c r="FN981">
        <f>IF($GL981&gt;=18,INDEX($DG:$DG,$GK981+18),"")</f>
      </c>
      <c r="FO981">
        <f>IF($GL981&gt;=19,INDEX($DG:$DG,$GK981+19),"")</f>
      </c>
      <c r="FP981">
        <f>IF($GL981&gt;=20,INDEX($DG:$DG,$GK981+20),"")</f>
      </c>
      <c r="FQ981">
        <f>IF($GL981&gt;=21,INDEX($DG:$DG,$GK981+21),"")</f>
      </c>
      <c r="FR981">
        <f>IF($GL981&gt;=22,INDEX($DG:$DG,$GK981+22),"")</f>
      </c>
      <c r="FS981">
        <f>IF($GL981&gt;=23,INDEX($DG:$DG,$GK981+23),"")</f>
      </c>
      <c r="FT981">
        <f>IF($GL981&gt;=24,INDEX($DG:$DG,$GK981+24),"")</f>
      </c>
      <c r="FU981">
        <f>IF($GL981&gt;=25,INDEX($DG:$DG,$GK981+25),"")</f>
      </c>
      <c r="FV981">
        <f>IF($GL981&gt;=26,INDEX($DG:$DG,$GK981+26),"")</f>
      </c>
      <c r="FW981">
        <f>IF($GL981&gt;=27,INDEX($DG:$DG,$GK981+27),"")</f>
      </c>
      <c r="FX981">
        <f>IF($GL981&gt;=28,INDEX($DG:$DG,$GK981+28),"")</f>
      </c>
      <c r="FY981">
        <f>IF($GL981&gt;=29,INDEX($DG:$DG,$GK981+29),"")</f>
      </c>
      <c r="FZ981">
        <f>IF($GL981&gt;=30,INDEX($DG:$DG,$GK981+30),"")</f>
      </c>
      <c r="GA981">
        <f>IF($GL981&gt;=31,INDEX($DG:$DG,$GK981+31),"")</f>
      </c>
      <c r="GB981">
        <f>IF($GL981&gt;=32,INDEX($DG:$DG,$GK981+32),"")</f>
      </c>
      <c r="GC981">
        <f>IF($GL981&gt;=33,INDEX($DG:$DG,$GK981+33),"")</f>
      </c>
      <c r="GD981">
        <f>IF($GL981&gt;=34,INDEX($DG:$DG,$GK981+34),"")</f>
      </c>
      <c r="GE981">
        <f>IF($GL981&gt;=35,INDEX($DG:$DG,$GK981+35),"")</f>
      </c>
      <c r="GF981">
        <f>IF($GL981&gt;=36,INDEX($DG:$DG,$GK981+36),"")</f>
      </c>
      <c r="GG981">
        <f>IF($GL981&gt;=37,INDEX($DG:$DG,$GK981+37),"")</f>
      </c>
      <c r="GH981">
        <f>IF($GL981&gt;=38,INDEX($DG:$DG,$GK981+38),"")</f>
      </c>
      <c r="GI981">
        <f>IF($GL981&gt;=39,INDEX($DG:$DG,$GK981+39),"")</f>
      </c>
      <c r="GJ981">
        <f>IF($GL981&gt;=40,INDEX($DG:$DG,$GK981+40),"")</f>
      </c>
      <c r="GK981">
        <f>IFERROR(MATCH($DE981,$DF$2:$DF$166,0)+1,0)</f>
      </c>
      <c r="GL981">
        <f>IFERROR(INDEX($DH$2:$DH$166,MATCH($DE981,$DF$2:$DF$166,0)),0)</f>
      </c>
      <c r="GM981">
        <f>IFERROR(MATCH($H981,$DI$981:$EV$981,0),0)</f>
      </c>
      <c r="GN981">
        <f>IF($GM981&gt;0,INDEX($EW$981:$GJ$981,$GM981),"")</f>
      </c>
      <c r="GQ981">
        <f>IF($IZ981&gt;=1,INDEX($GO:$GO,$IY981+1),"")</f>
      </c>
      <c r="GR981">
        <f>IF($IZ981&gt;=2,INDEX($GO:$GO,$IY981+2),"")</f>
      </c>
      <c r="GS981">
        <f>IF($IZ981&gt;=3,INDEX($GO:$GO,$IY981+3),"")</f>
      </c>
      <c r="GT981">
        <f>IF($IZ981&gt;=4,INDEX($GO:$GO,$IY981+4),"")</f>
      </c>
      <c r="GU981">
        <f>IF($IZ981&gt;=5,INDEX($GO:$GO,$IY981+5),"")</f>
      </c>
      <c r="GV981">
        <f>IF($IZ981&gt;=6,INDEX($GO:$GO,$IY981+6),"")</f>
      </c>
      <c r="GW981">
        <f>IF($IZ981&gt;=7,INDEX($GO:$GO,$IY981+7),"")</f>
      </c>
      <c r="GX981">
        <f>IF($IZ981&gt;=8,INDEX($GO:$GO,$IY981+8),"")</f>
      </c>
      <c r="GY981">
        <f>IF($IZ981&gt;=9,INDEX($GO:$GO,$IY981+9),"")</f>
      </c>
      <c r="GZ981">
        <f>IF($IZ981&gt;=10,INDEX($GO:$GO,$IY981+10),"")</f>
      </c>
      <c r="HA981">
        <f>IF($IZ981&gt;=11,INDEX($GO:$GO,$IY981+11),"")</f>
      </c>
      <c r="HB981">
        <f>IF($IZ981&gt;=12,INDEX($GO:$GO,$IY981+12),"")</f>
      </c>
      <c r="HC981">
        <f>IF($IZ981&gt;=13,INDEX($GO:$GO,$IY981+13),"")</f>
      </c>
      <c r="HD981">
        <f>IF($IZ981&gt;=14,INDEX($GO:$GO,$IY981+14),"")</f>
      </c>
      <c r="HE981">
        <f>IF($IZ981&gt;=15,INDEX($GO:$GO,$IY981+15),"")</f>
      </c>
      <c r="HF981">
        <f>IF($IZ981&gt;=16,INDEX($GO:$GO,$IY981+16),"")</f>
      </c>
      <c r="HG981">
        <f>IF($IZ981&gt;=17,INDEX($GO:$GO,$IY981+17),"")</f>
      </c>
      <c r="HH981">
        <f>IF($IZ981&gt;=18,INDEX($GO:$GO,$IY981+18),"")</f>
      </c>
      <c r="HI981">
        <f>IF($IZ981&gt;=19,INDEX($GO:$GO,$IY981+19),"")</f>
      </c>
      <c r="HJ981">
        <f>IF($IZ981&gt;=20,INDEX($GO:$GO,$IY981+20),"")</f>
      </c>
      <c r="HK981">
        <f>IF($IZ981&gt;=21,INDEX($GO:$GO,$IY981+21),"")</f>
      </c>
      <c r="HL981">
        <f>IF($IZ981&gt;=22,INDEX($GO:$GO,$IY981+22),"")</f>
      </c>
      <c r="HM981">
        <f>IF($IZ981&gt;=23,INDEX($GO:$GO,$IY981+23),"")</f>
      </c>
      <c r="HN981">
        <f>IF($IZ981&gt;=24,INDEX($GO:$GO,$IY981+24),"")</f>
      </c>
      <c r="HO981">
        <f>IF($IZ981&gt;=25,INDEX($GO:$GO,$IY981+25),"")</f>
      </c>
      <c r="HP981">
        <f>IF($IZ981&gt;=26,INDEX($GO:$GO,$IY981+26),"")</f>
      </c>
      <c r="HQ981">
        <f>IF($IZ981&gt;=27,INDEX($GO:$GO,$IY981+27),"")</f>
      </c>
      <c r="HR981">
        <f>IF($IZ981&gt;=28,INDEX($GO:$GO,$IY981+28),"")</f>
      </c>
      <c r="HS981">
        <f>IF($IZ981&gt;=29,INDEX($GO:$GO,$IY981+29),"")</f>
      </c>
      <c r="HT981">
        <f>IF($IZ981&gt;=30,INDEX($GO:$GO,$IY981+30),"")</f>
      </c>
      <c r="HU981">
        <f>IF($IZ981&gt;=31,INDEX($GO:$GO,$IY981+31),"")</f>
      </c>
      <c r="HV981">
        <f>IF($IZ981&gt;=32,INDEX($GO:$GO,$IY981+32),"")</f>
      </c>
      <c r="HW981">
        <f>IF($IZ981&gt;=33,INDEX($GO:$GO,$IY981+33),"")</f>
      </c>
      <c r="HX981">
        <f>IF($IZ981&gt;=34,INDEX($GO:$GO,$IY981+34),"")</f>
      </c>
      <c r="HY981">
        <f>IF($IZ981&gt;=35,INDEX($GO:$GO,$IY981+35),"")</f>
      </c>
      <c r="HZ981">
        <f>IF($IZ981&gt;=36,INDEX($GO:$GO,$IY981+36),"")</f>
      </c>
      <c r="IA981">
        <f>IF($IZ981&gt;=37,INDEX($GO:$GO,$IY981+37),"")</f>
      </c>
      <c r="IB981">
        <f>IF($IZ981&gt;=38,INDEX($GO:$GO,$IY981+38),"")</f>
      </c>
      <c r="IC981">
        <f>IF($IZ981&gt;=39,INDEX($GO:$GO,$IY981+39),"")</f>
      </c>
      <c r="ID981">
        <f>IF($IZ981&gt;=40,INDEX($GO:$GO,$IY981+40),"")</f>
      </c>
      <c r="IE981">
        <f>IF($IZ981&gt;=41,INDEX($GO:$GO,$IY981+41),"")</f>
      </c>
      <c r="IF981">
        <f>IF($IZ981&gt;=42,INDEX($GO:$GO,$IY981+42),"")</f>
      </c>
      <c r="IG981">
        <f>IF($IZ981&gt;=43,INDEX($GO:$GO,$IY981+43),"")</f>
      </c>
      <c r="IH981">
        <f>IF($IZ981&gt;=44,INDEX($GO:$GO,$IY981+44),"")</f>
      </c>
      <c r="II981">
        <f>IF($IZ981&gt;=45,INDEX($GO:$GO,$IY981+45),"")</f>
      </c>
      <c r="IJ981">
        <f>IF($IZ981&gt;=46,INDEX($GO:$GO,$IY981+46),"")</f>
      </c>
      <c r="IK981">
        <f>IF($IZ981&gt;=47,INDEX($GO:$GO,$IY981+47),"")</f>
      </c>
      <c r="IL981">
        <f>IF($IZ981&gt;=48,INDEX($GO:$GO,$IY981+48),"")</f>
      </c>
      <c r="IM981">
        <f>IF($IZ981&gt;=49,INDEX($GO:$GO,$IY981+49),"")</f>
      </c>
      <c r="IN981">
        <f>IF($IZ981&gt;=50,INDEX($GO:$GO,$IY981+50),"")</f>
      </c>
      <c r="IO981">
        <f>IF($IZ981&gt;=51,INDEX($GO:$GO,$IY981+51),"")</f>
      </c>
      <c r="IP981">
        <f>IF($IZ981&gt;=52,INDEX($GO:$GO,$IY981+52),"")</f>
      </c>
      <c r="IQ981">
        <f>IF($IZ981&gt;=53,INDEX($GO:$GO,$IY981+53),"")</f>
      </c>
      <c r="IR981">
        <f>IF($IZ981&gt;=54,INDEX($GO:$GO,$IY981+54),"")</f>
      </c>
      <c r="IS981">
        <f>IF($IZ981&gt;=55,INDEX($GO:$GO,$IY981+55),"")</f>
      </c>
      <c r="IT981">
        <f>IF($IZ981&gt;=56,INDEX($GO:$GO,$IY981+56),"")</f>
      </c>
      <c r="IU981">
        <f>IF($IZ981&gt;=57,INDEX($GO:$GO,$IY981+57),"")</f>
      </c>
      <c r="IV981">
        <f>IF($IZ981&gt;=58,INDEX($GO:$GO,$IY981+58),"")</f>
      </c>
      <c r="IW981">
        <f>IF($IZ981&gt;=59,INDEX($GO:$GO,$IY981+59),"")</f>
      </c>
      <c r="IX981">
        <f>IF($IZ981&gt;=60,INDEX($GO:$GO,$IY981+60),"")</f>
      </c>
      <c r="IY981">
        <f>IFERROR(MATCH($GN981,$GO$2:$GO$827,0)+1,0)</f>
      </c>
      <c r="IZ981">
        <f>IFERROR(INDEX($GP$2:$GP$827,MATCH($GN981,$GO$2:$GO$827,0)),0)</f>
      </c>
      <c r="JA981" t="s">
        <v>23</v>
      </c>
      <c r="JB981" t="s">
        <v>23</v>
      </c>
    </row>
    <row r="982" spans="1:262" x14ac:dyDescent="0.25">
      <c r="F982" s="1"/>
      <c r="G982" s="1"/>
      <c r="H982" s="1"/>
      <c r="I982" s="1"/>
      <c r="J982" s="1">
        <f>IFERROR(IF(FIND(" - ",$F982)&gt;0,MID($F982,FIND(" - ",$F982)+3,LEN($F982)),""),"")</f>
      </c>
      <c r="L982" s="1"/>
      <c r="N982" t="s">
        <v>23</v>
      </c>
      <c r="P982">
        <f>IF(OR($N982="",$O982=""),"",IFERROR($N982/$O982,0))</f>
      </c>
      <c r="Q982">
        <f>IF($N982="","",
IF($G982="","",
IF(ISNUMBER(SEARCH("exempt",LOWER($G982))),0,
$N982*(VALUE(SUBSTITUTE($G982,"%",""))/100))))</f>
      </c>
      <c r="W982">
        <f>IF($N982="","",
SUM($N982,$Q982,$U982,$R982,$T982)-
IF($V982="",0,VALUE($V982)))</f>
      </c>
      <c r="AE982" t="s">
        <v>2317</v>
      </c>
      <c r="AM982">
        <f>IFERROR(LEFT($F982,FIND(" - ",$F982)-1),$F982)</f>
      </c>
      <c r="AP982">
        <f>IF($CE982&gt;=1,INDEX($AN:$AN,$CD982+1),"")</f>
      </c>
      <c r="AQ982">
        <f>IF($CE982&gt;=2,INDEX($AN:$AN,$CD982+2),"")</f>
      </c>
      <c r="AR982">
        <f>IF($CE982&gt;=3,INDEX($AN:$AN,$CD982+3),"")</f>
      </c>
      <c r="AS982">
        <f>IF($CE982&gt;=4,INDEX($AN:$AN,$CD982+4),"")</f>
      </c>
      <c r="AT982">
        <f>IF($CE982&gt;=5,INDEX($AN:$AN,$CD982+5),"")</f>
      </c>
      <c r="AU982">
        <f>IF($CE982&gt;=6,INDEX($AN:$AN,$CD982+6),"")</f>
      </c>
      <c r="AV982">
        <f>IF($CE982&gt;=7,INDEX($AN:$AN,$CD982+7),"")</f>
      </c>
      <c r="AW982">
        <f>IF($CE982&gt;=8,INDEX($AN:$AN,$CD982+8),"")</f>
      </c>
      <c r="AX982">
        <f>IF($CE982&gt;=9,INDEX($AN:$AN,$CD982+9),"")</f>
      </c>
      <c r="AY982">
        <f>IF($CE982&gt;=10,INDEX($AN:$AN,$CD982+10),"")</f>
      </c>
      <c r="AZ982">
        <f>IF($CE982&gt;=11,INDEX($AN:$AN,$CD982+11),"")</f>
      </c>
      <c r="BA982">
        <f>IF($CE982&gt;=12,INDEX($AN:$AN,$CD982+12),"")</f>
      </c>
      <c r="BB982">
        <f>IF($CE982&gt;=13,INDEX($AN:$AN,$CD982+13),"")</f>
      </c>
      <c r="BC982">
        <f>IF($CE982&gt;=14,INDEX($AN:$AN,$CD982+14),"")</f>
      </c>
      <c r="BD982">
        <f>IF($CE982&gt;=15,INDEX($AN:$AN,$CD982+15),"")</f>
      </c>
      <c r="BE982">
        <f>IF($CE982&gt;=16,INDEX($AN:$AN,$CD982+16),"")</f>
      </c>
      <c r="BF982">
        <f>IF($CE982&gt;=17,INDEX($AN:$AN,$CD982+17),"")</f>
      </c>
      <c r="BG982">
        <f>IF($CE982&gt;=18,INDEX($AN:$AN,$CD982+18),"")</f>
      </c>
      <c r="BH982">
        <f>IF($CE982&gt;=19,INDEX($AN:$AN,$CD982+19),"")</f>
      </c>
      <c r="BI982">
        <f>IF($CE982&gt;=20,INDEX($AN:$AN,$CD982+20),"")</f>
      </c>
      <c r="BJ982">
        <f>IF($CE982&gt;=21,INDEX($AN:$AN,$CD982+21),"")</f>
      </c>
      <c r="BK982">
        <f>IF($CE982&gt;=22,INDEX($AN:$AN,$CD982+22),"")</f>
      </c>
      <c r="BL982">
        <f>IF($CE982&gt;=23,INDEX($AN:$AN,$CD982+23),"")</f>
      </c>
      <c r="BM982">
        <f>IF($CE982&gt;=24,INDEX($AN:$AN,$CD982+24),"")</f>
      </c>
      <c r="BN982">
        <f>IF($CE982&gt;=25,INDEX($AN:$AN,$CD982+25),"")</f>
      </c>
      <c r="BO982">
        <f>IF($CE982&gt;=26,INDEX($AN:$AN,$CD982+26),"")</f>
      </c>
      <c r="BP982">
        <f>IF($CE982&gt;=27,INDEX($AN:$AN,$CD982+27),"")</f>
      </c>
      <c r="BQ982">
        <f>IF($CE982&gt;=28,INDEX($AN:$AN,$CD982+28),"")</f>
      </c>
      <c r="BR982">
        <f>IF($CE982&gt;=29,INDEX($AN:$AN,$CD982+29),"")</f>
      </c>
      <c r="BS982">
        <f>IF($CE982&gt;=30,INDEX($AN:$AN,$CD982+30),"")</f>
      </c>
      <c r="BT982">
        <f>IF($CE982&gt;=31,INDEX($AN:$AN,$CD982+31),"")</f>
      </c>
      <c r="BU982">
        <f>IF($CE982&gt;=32,INDEX($AN:$AN,$CD982+32),"")</f>
      </c>
      <c r="BV982">
        <f>IF($CE982&gt;=33,INDEX($AN:$AN,$CD982+33),"")</f>
      </c>
      <c r="BW982">
        <f>IF($CE982&gt;=34,INDEX($AN:$AN,$CD982+34),"")</f>
      </c>
      <c r="BX982">
        <f>IF($CE982&gt;=35,INDEX($AN:$AN,$CD982+35),"")</f>
      </c>
      <c r="BY982">
        <f>IF($CE982&gt;=36,INDEX($AN:$AN,$CD982+36),"")</f>
      </c>
      <c r="BZ982">
        <f>IF($CE982&gt;=37,INDEX($AN:$AN,$CD982+37),"")</f>
      </c>
      <c r="CA982">
        <f>IF($CE982&gt;=38,INDEX($AN:$AN,$CD982+38),"")</f>
      </c>
      <c r="CB982">
        <f>IF($CE982&gt;=39,INDEX($AN:$AN,$CD982+39),"")</f>
      </c>
      <c r="CC982">
        <f>IF($CE982&gt;=40,INDEX($AN:$AN,$CD982+40),"")</f>
      </c>
      <c r="CD982">
        <f>IFERROR(MATCH($AM982,$AN$2:$AN$133,0)+1,0)</f>
      </c>
      <c r="CE982">
        <f>IFERROR(INDEX($AO$2:$AO$133,MATCH($AM982,$AN$2:$AN$133,0)),0)</f>
      </c>
      <c r="CF982">
        <f>IFERROR(LEFT($K982,FIND(" - ",$K982)-1),$K982)</f>
      </c>
      <c r="CG982" t="s">
        <v>108</v>
      </c>
      <c r="CI982">
        <f>IF($DD982&gt;=1,INDEX($CG:$CG,$DC982+1),"")</f>
      </c>
      <c r="CJ982">
        <f>IF($DD982&gt;=2,INDEX($CG:$CG,$DC982+2),"")</f>
      </c>
      <c r="CK982">
        <f>IF($DD982&gt;=3,INDEX($CG:$CG,$DC982+3),"")</f>
      </c>
      <c r="CL982">
        <f>IF($DD982&gt;=4,INDEX($CG:$CG,$DC982+4),"")</f>
      </c>
      <c r="CM982">
        <f>IF($DD982&gt;=5,INDEX($CG:$CG,$DC982+5),"")</f>
      </c>
      <c r="CN982">
        <f>IF($DD982&gt;=6,INDEX($CG:$CG,$DC982+6),"")</f>
      </c>
      <c r="CO982">
        <f>IF($DD982&gt;=7,INDEX($CG:$CG,$DC982+7),"")</f>
      </c>
      <c r="CP982">
        <f>IF($DD982&gt;=8,INDEX($CG:$CG,$DC982+8),"")</f>
      </c>
      <c r="CQ982">
        <f>IF($DD982&gt;=9,INDEX($CG:$CG,$DC982+9),"")</f>
      </c>
      <c r="CR982">
        <f>IF($DD982&gt;=10,INDEX($CG:$CG,$DC982+10),"")</f>
      </c>
      <c r="CS982">
        <f>IF($DD982&gt;=11,INDEX($CG:$CG,$DC982+11),"")</f>
      </c>
      <c r="CT982">
        <f>IF($DD982&gt;=12,INDEX($CG:$CG,$DC982+12),"")</f>
      </c>
      <c r="CU982">
        <f>IF($DD982&gt;=13,INDEX($CG:$CG,$DC982+13),"")</f>
      </c>
      <c r="CV982">
        <f>IF($DD982&gt;=14,INDEX($CG:$CG,$DC982+14),"")</f>
      </c>
      <c r="CW982">
        <f>IF($DD982&gt;=15,INDEX($CG:$CG,$DC982+15),"")</f>
      </c>
      <c r="CX982">
        <f>IF($DD982&gt;=16,INDEX($CG:$CG,$DC982+16),"")</f>
      </c>
      <c r="CY982">
        <f>IF($DD982&gt;=17,INDEX($CG:$CG,$DC982+17),"")</f>
      </c>
      <c r="CZ982">
        <f>IF($DD982&gt;=18,INDEX($CG:$CG,$DC982+18),"")</f>
      </c>
      <c r="DA982">
        <f>IF($DD982&gt;=19,INDEX($CG:$CG,$DC982+19),"")</f>
      </c>
      <c r="DB982">
        <f>IF($DD982&gt;=20,INDEX($CG:$CG,$DC982+20),"")</f>
      </c>
      <c r="DC982">
        <f>IFERROR(MATCH($CF982,$CG$2:$CG$1558,0)+1,0)</f>
      </c>
      <c r="DD982">
        <f>IFERROR(INDEX($CH$2:$CH$1558,MATCH($CF982,$CG$2:$CG$1558,0)),0)</f>
      </c>
      <c r="DE982">
        <f>IFERROR(INDEX($AL:$AL,MATCH($G982,$AK:$AK,0))&amp;"","")</f>
      </c>
      <c r="DI982">
        <f>IF($GL982&gt;=1,INDEX($DF:$DF,$GK982+1),"")</f>
      </c>
      <c r="DJ982">
        <f>IF($GL982&gt;=2,INDEX($DF:$DF,$GK982+2),"")</f>
      </c>
      <c r="DK982">
        <f>IF($GL982&gt;=3,INDEX($DF:$DF,$GK982+3),"")</f>
      </c>
      <c r="DL982">
        <f>IF($GL982&gt;=4,INDEX($DF:$DF,$GK982+4),"")</f>
      </c>
      <c r="DM982">
        <f>IF($GL982&gt;=5,INDEX($DF:$DF,$GK982+5),"")</f>
      </c>
      <c r="DN982">
        <f>IF($GL982&gt;=6,INDEX($DF:$DF,$GK982+6),"")</f>
      </c>
      <c r="DO982">
        <f>IF($GL982&gt;=7,INDEX($DF:$DF,$GK982+7),"")</f>
      </c>
      <c r="DP982">
        <f>IF($GL982&gt;=8,INDEX($DF:$DF,$GK982+8),"")</f>
      </c>
      <c r="DQ982">
        <f>IF($GL982&gt;=9,INDEX($DF:$DF,$GK982+9),"")</f>
      </c>
      <c r="DR982">
        <f>IF($GL982&gt;=10,INDEX($DF:$DF,$GK982+10),"")</f>
      </c>
      <c r="DS982">
        <f>IF($GL982&gt;=11,INDEX($DF:$DF,$GK982+11),"")</f>
      </c>
      <c r="DT982">
        <f>IF($GL982&gt;=12,INDEX($DF:$DF,$GK982+12),"")</f>
      </c>
      <c r="DU982">
        <f>IF($GL982&gt;=13,INDEX($DF:$DF,$GK982+13),"")</f>
      </c>
      <c r="DV982">
        <f>IF($GL982&gt;=14,INDEX($DF:$DF,$GK982+14),"")</f>
      </c>
      <c r="DW982">
        <f>IF($GL982&gt;=15,INDEX($DF:$DF,$GK982+15),"")</f>
      </c>
      <c r="DX982">
        <f>IF($GL982&gt;=16,INDEX($DF:$DF,$GK982+16),"")</f>
      </c>
      <c r="DY982">
        <f>IF($GL982&gt;=17,INDEX($DF:$DF,$GK982+17),"")</f>
      </c>
      <c r="DZ982">
        <f>IF($GL982&gt;=18,INDEX($DF:$DF,$GK982+18),"")</f>
      </c>
      <c r="EA982">
        <f>IF($GL982&gt;=19,INDEX($DF:$DF,$GK982+19),"")</f>
      </c>
      <c r="EB982">
        <f>IF($GL982&gt;=20,INDEX($DF:$DF,$GK982+20),"")</f>
      </c>
      <c r="EC982">
        <f>IF($GL982&gt;=21,INDEX($DF:$DF,$GK982+21),"")</f>
      </c>
      <c r="ED982">
        <f>IF($GL982&gt;=22,INDEX($DF:$DF,$GK982+22),"")</f>
      </c>
      <c r="EE982">
        <f>IF($GL982&gt;=23,INDEX($DF:$DF,$GK982+23),"")</f>
      </c>
      <c r="EF982">
        <f>IF($GL982&gt;=24,INDEX($DF:$DF,$GK982+24),"")</f>
      </c>
      <c r="EG982">
        <f>IF($GL982&gt;=25,INDEX($DF:$DF,$GK982+25),"")</f>
      </c>
      <c r="EH982">
        <f>IF($GL982&gt;=26,INDEX($DF:$DF,$GK982+26),"")</f>
      </c>
      <c r="EI982">
        <f>IF($GL982&gt;=27,INDEX($DF:$DF,$GK982+27),"")</f>
      </c>
      <c r="EJ982">
        <f>IF($GL982&gt;=28,INDEX($DF:$DF,$GK982+28),"")</f>
      </c>
      <c r="EK982">
        <f>IF($GL982&gt;=29,INDEX($DF:$DF,$GK982+29),"")</f>
      </c>
      <c r="EL982">
        <f>IF($GL982&gt;=30,INDEX($DF:$DF,$GK982+30),"")</f>
      </c>
      <c r="EM982">
        <f>IF($GL982&gt;=31,INDEX($DF:$DF,$GK982+31),"")</f>
      </c>
      <c r="EN982">
        <f>IF($GL982&gt;=32,INDEX($DF:$DF,$GK982+32),"")</f>
      </c>
      <c r="EO982">
        <f>IF($GL982&gt;=33,INDEX($DF:$DF,$GK982+33),"")</f>
      </c>
      <c r="EP982">
        <f>IF($GL982&gt;=34,INDEX($DF:$DF,$GK982+34),"")</f>
      </c>
      <c r="EQ982">
        <f>IF($GL982&gt;=35,INDEX($DF:$DF,$GK982+35),"")</f>
      </c>
      <c r="ER982">
        <f>IF($GL982&gt;=36,INDEX($DF:$DF,$GK982+36),"")</f>
      </c>
      <c r="ES982">
        <f>IF($GL982&gt;=37,INDEX($DF:$DF,$GK982+37),"")</f>
      </c>
      <c r="ET982">
        <f>IF($GL982&gt;=38,INDEX($DF:$DF,$GK982+38),"")</f>
      </c>
      <c r="EU982">
        <f>IF($GL982&gt;=39,INDEX($DF:$DF,$GK982+39),"")</f>
      </c>
      <c r="EV982">
        <f>IF($GL982&gt;=40,INDEX($DF:$DF,$GK982+40),"")</f>
      </c>
      <c r="EW982">
        <f>IF($GL982&gt;=1,INDEX($DG:$DG,$GK982+1),"")</f>
      </c>
      <c r="EX982">
        <f>IF($GL982&gt;=2,INDEX($DG:$DG,$GK982+2),"")</f>
      </c>
      <c r="EY982">
        <f>IF($GL982&gt;=3,INDEX($DG:$DG,$GK982+3),"")</f>
      </c>
      <c r="EZ982">
        <f>IF($GL982&gt;=4,INDEX($DG:$DG,$GK982+4),"")</f>
      </c>
      <c r="FA982">
        <f>IF($GL982&gt;=5,INDEX($DG:$DG,$GK982+5),"")</f>
      </c>
      <c r="FB982">
        <f>IF($GL982&gt;=6,INDEX($DG:$DG,$GK982+6),"")</f>
      </c>
      <c r="FC982">
        <f>IF($GL982&gt;=7,INDEX($DG:$DG,$GK982+7),"")</f>
      </c>
      <c r="FD982">
        <f>IF($GL982&gt;=8,INDEX($DG:$DG,$GK982+8),"")</f>
      </c>
      <c r="FE982">
        <f>IF($GL982&gt;=9,INDEX($DG:$DG,$GK982+9),"")</f>
      </c>
      <c r="FF982">
        <f>IF($GL982&gt;=10,INDEX($DG:$DG,$GK982+10),"")</f>
      </c>
      <c r="FG982">
        <f>IF($GL982&gt;=11,INDEX($DG:$DG,$GK982+11),"")</f>
      </c>
      <c r="FH982">
        <f>IF($GL982&gt;=12,INDEX($DG:$DG,$GK982+12),"")</f>
      </c>
      <c r="FI982">
        <f>IF($GL982&gt;=13,INDEX($DG:$DG,$GK982+13),"")</f>
      </c>
      <c r="FJ982">
        <f>IF($GL982&gt;=14,INDEX($DG:$DG,$GK982+14),"")</f>
      </c>
      <c r="FK982">
        <f>IF($GL982&gt;=15,INDEX($DG:$DG,$GK982+15),"")</f>
      </c>
      <c r="FL982">
        <f>IF($GL982&gt;=16,INDEX($DG:$DG,$GK982+16),"")</f>
      </c>
      <c r="FM982">
        <f>IF($GL982&gt;=17,INDEX($DG:$DG,$GK982+17),"")</f>
      </c>
      <c r="FN982">
        <f>IF($GL982&gt;=18,INDEX($DG:$DG,$GK982+18),"")</f>
      </c>
      <c r="FO982">
        <f>IF($GL982&gt;=19,INDEX($DG:$DG,$GK982+19),"")</f>
      </c>
      <c r="FP982">
        <f>IF($GL982&gt;=20,INDEX($DG:$DG,$GK982+20),"")</f>
      </c>
      <c r="FQ982">
        <f>IF($GL982&gt;=21,INDEX($DG:$DG,$GK982+21),"")</f>
      </c>
      <c r="FR982">
        <f>IF($GL982&gt;=22,INDEX($DG:$DG,$GK982+22),"")</f>
      </c>
      <c r="FS982">
        <f>IF($GL982&gt;=23,INDEX($DG:$DG,$GK982+23),"")</f>
      </c>
      <c r="FT982">
        <f>IF($GL982&gt;=24,INDEX($DG:$DG,$GK982+24),"")</f>
      </c>
      <c r="FU982">
        <f>IF($GL982&gt;=25,INDEX($DG:$DG,$GK982+25),"")</f>
      </c>
      <c r="FV982">
        <f>IF($GL982&gt;=26,INDEX($DG:$DG,$GK982+26),"")</f>
      </c>
      <c r="FW982">
        <f>IF($GL982&gt;=27,INDEX($DG:$DG,$GK982+27),"")</f>
      </c>
      <c r="FX982">
        <f>IF($GL982&gt;=28,INDEX($DG:$DG,$GK982+28),"")</f>
      </c>
      <c r="FY982">
        <f>IF($GL982&gt;=29,INDEX($DG:$DG,$GK982+29),"")</f>
      </c>
      <c r="FZ982">
        <f>IF($GL982&gt;=30,INDEX($DG:$DG,$GK982+30),"")</f>
      </c>
      <c r="GA982">
        <f>IF($GL982&gt;=31,INDEX($DG:$DG,$GK982+31),"")</f>
      </c>
      <c r="GB982">
        <f>IF($GL982&gt;=32,INDEX($DG:$DG,$GK982+32),"")</f>
      </c>
      <c r="GC982">
        <f>IF($GL982&gt;=33,INDEX($DG:$DG,$GK982+33),"")</f>
      </c>
      <c r="GD982">
        <f>IF($GL982&gt;=34,INDEX($DG:$DG,$GK982+34),"")</f>
      </c>
      <c r="GE982">
        <f>IF($GL982&gt;=35,INDEX($DG:$DG,$GK982+35),"")</f>
      </c>
      <c r="GF982">
        <f>IF($GL982&gt;=36,INDEX($DG:$DG,$GK982+36),"")</f>
      </c>
      <c r="GG982">
        <f>IF($GL982&gt;=37,INDEX($DG:$DG,$GK982+37),"")</f>
      </c>
      <c r="GH982">
        <f>IF($GL982&gt;=38,INDEX($DG:$DG,$GK982+38),"")</f>
      </c>
      <c r="GI982">
        <f>IF($GL982&gt;=39,INDEX($DG:$DG,$GK982+39),"")</f>
      </c>
      <c r="GJ982">
        <f>IF($GL982&gt;=40,INDEX($DG:$DG,$GK982+40),"")</f>
      </c>
      <c r="GK982">
        <f>IFERROR(MATCH($DE982,$DF$2:$DF$166,0)+1,0)</f>
      </c>
      <c r="GL982">
        <f>IFERROR(INDEX($DH$2:$DH$166,MATCH($DE982,$DF$2:$DF$166,0)),0)</f>
      </c>
      <c r="GM982">
        <f>IFERROR(MATCH($H982,$DI$982:$EV$982,0),0)</f>
      </c>
      <c r="GN982">
        <f>IF($GM982&gt;0,INDEX($EW$982:$GJ$982,$GM982),"")</f>
      </c>
      <c r="GQ982">
        <f>IF($IZ982&gt;=1,INDEX($GO:$GO,$IY982+1),"")</f>
      </c>
      <c r="GR982">
        <f>IF($IZ982&gt;=2,INDEX($GO:$GO,$IY982+2),"")</f>
      </c>
      <c r="GS982">
        <f>IF($IZ982&gt;=3,INDEX($GO:$GO,$IY982+3),"")</f>
      </c>
      <c r="GT982">
        <f>IF($IZ982&gt;=4,INDEX($GO:$GO,$IY982+4),"")</f>
      </c>
      <c r="GU982">
        <f>IF($IZ982&gt;=5,INDEX($GO:$GO,$IY982+5),"")</f>
      </c>
      <c r="GV982">
        <f>IF($IZ982&gt;=6,INDEX($GO:$GO,$IY982+6),"")</f>
      </c>
      <c r="GW982">
        <f>IF($IZ982&gt;=7,INDEX($GO:$GO,$IY982+7),"")</f>
      </c>
      <c r="GX982">
        <f>IF($IZ982&gt;=8,INDEX($GO:$GO,$IY982+8),"")</f>
      </c>
      <c r="GY982">
        <f>IF($IZ982&gt;=9,INDEX($GO:$GO,$IY982+9),"")</f>
      </c>
      <c r="GZ982">
        <f>IF($IZ982&gt;=10,INDEX($GO:$GO,$IY982+10),"")</f>
      </c>
      <c r="HA982">
        <f>IF($IZ982&gt;=11,INDEX($GO:$GO,$IY982+11),"")</f>
      </c>
      <c r="HB982">
        <f>IF($IZ982&gt;=12,INDEX($GO:$GO,$IY982+12),"")</f>
      </c>
      <c r="HC982">
        <f>IF($IZ982&gt;=13,INDEX($GO:$GO,$IY982+13),"")</f>
      </c>
      <c r="HD982">
        <f>IF($IZ982&gt;=14,INDEX($GO:$GO,$IY982+14),"")</f>
      </c>
      <c r="HE982">
        <f>IF($IZ982&gt;=15,INDEX($GO:$GO,$IY982+15),"")</f>
      </c>
      <c r="HF982">
        <f>IF($IZ982&gt;=16,INDEX($GO:$GO,$IY982+16),"")</f>
      </c>
      <c r="HG982">
        <f>IF($IZ982&gt;=17,INDEX($GO:$GO,$IY982+17),"")</f>
      </c>
      <c r="HH982">
        <f>IF($IZ982&gt;=18,INDEX($GO:$GO,$IY982+18),"")</f>
      </c>
      <c r="HI982">
        <f>IF($IZ982&gt;=19,INDEX($GO:$GO,$IY982+19),"")</f>
      </c>
      <c r="HJ982">
        <f>IF($IZ982&gt;=20,INDEX($GO:$GO,$IY982+20),"")</f>
      </c>
      <c r="HK982">
        <f>IF($IZ982&gt;=21,INDEX($GO:$GO,$IY982+21),"")</f>
      </c>
      <c r="HL982">
        <f>IF($IZ982&gt;=22,INDEX($GO:$GO,$IY982+22),"")</f>
      </c>
      <c r="HM982">
        <f>IF($IZ982&gt;=23,INDEX($GO:$GO,$IY982+23),"")</f>
      </c>
      <c r="HN982">
        <f>IF($IZ982&gt;=24,INDEX($GO:$GO,$IY982+24),"")</f>
      </c>
      <c r="HO982">
        <f>IF($IZ982&gt;=25,INDEX($GO:$GO,$IY982+25),"")</f>
      </c>
      <c r="HP982">
        <f>IF($IZ982&gt;=26,INDEX($GO:$GO,$IY982+26),"")</f>
      </c>
      <c r="HQ982">
        <f>IF($IZ982&gt;=27,INDEX($GO:$GO,$IY982+27),"")</f>
      </c>
      <c r="HR982">
        <f>IF($IZ982&gt;=28,INDEX($GO:$GO,$IY982+28),"")</f>
      </c>
      <c r="HS982">
        <f>IF($IZ982&gt;=29,INDEX($GO:$GO,$IY982+29),"")</f>
      </c>
      <c r="HT982">
        <f>IF($IZ982&gt;=30,INDEX($GO:$GO,$IY982+30),"")</f>
      </c>
      <c r="HU982">
        <f>IF($IZ982&gt;=31,INDEX($GO:$GO,$IY982+31),"")</f>
      </c>
      <c r="HV982">
        <f>IF($IZ982&gt;=32,INDEX($GO:$GO,$IY982+32),"")</f>
      </c>
      <c r="HW982">
        <f>IF($IZ982&gt;=33,INDEX($GO:$GO,$IY982+33),"")</f>
      </c>
      <c r="HX982">
        <f>IF($IZ982&gt;=34,INDEX($GO:$GO,$IY982+34),"")</f>
      </c>
      <c r="HY982">
        <f>IF($IZ982&gt;=35,INDEX($GO:$GO,$IY982+35),"")</f>
      </c>
      <c r="HZ982">
        <f>IF($IZ982&gt;=36,INDEX($GO:$GO,$IY982+36),"")</f>
      </c>
      <c r="IA982">
        <f>IF($IZ982&gt;=37,INDEX($GO:$GO,$IY982+37),"")</f>
      </c>
      <c r="IB982">
        <f>IF($IZ982&gt;=38,INDEX($GO:$GO,$IY982+38),"")</f>
      </c>
      <c r="IC982">
        <f>IF($IZ982&gt;=39,INDEX($GO:$GO,$IY982+39),"")</f>
      </c>
      <c r="ID982">
        <f>IF($IZ982&gt;=40,INDEX($GO:$GO,$IY982+40),"")</f>
      </c>
      <c r="IE982">
        <f>IF($IZ982&gt;=41,INDEX($GO:$GO,$IY982+41),"")</f>
      </c>
      <c r="IF982">
        <f>IF($IZ982&gt;=42,INDEX($GO:$GO,$IY982+42),"")</f>
      </c>
      <c r="IG982">
        <f>IF($IZ982&gt;=43,INDEX($GO:$GO,$IY982+43),"")</f>
      </c>
      <c r="IH982">
        <f>IF($IZ982&gt;=44,INDEX($GO:$GO,$IY982+44),"")</f>
      </c>
      <c r="II982">
        <f>IF($IZ982&gt;=45,INDEX($GO:$GO,$IY982+45),"")</f>
      </c>
      <c r="IJ982">
        <f>IF($IZ982&gt;=46,INDEX($GO:$GO,$IY982+46),"")</f>
      </c>
      <c r="IK982">
        <f>IF($IZ982&gt;=47,INDEX($GO:$GO,$IY982+47),"")</f>
      </c>
      <c r="IL982">
        <f>IF($IZ982&gt;=48,INDEX($GO:$GO,$IY982+48),"")</f>
      </c>
      <c r="IM982">
        <f>IF($IZ982&gt;=49,INDEX($GO:$GO,$IY982+49),"")</f>
      </c>
      <c r="IN982">
        <f>IF($IZ982&gt;=50,INDEX($GO:$GO,$IY982+50),"")</f>
      </c>
      <c r="IO982">
        <f>IF($IZ982&gt;=51,INDEX($GO:$GO,$IY982+51),"")</f>
      </c>
      <c r="IP982">
        <f>IF($IZ982&gt;=52,INDEX($GO:$GO,$IY982+52),"")</f>
      </c>
      <c r="IQ982">
        <f>IF($IZ982&gt;=53,INDEX($GO:$GO,$IY982+53),"")</f>
      </c>
      <c r="IR982">
        <f>IF($IZ982&gt;=54,INDEX($GO:$GO,$IY982+54),"")</f>
      </c>
      <c r="IS982">
        <f>IF($IZ982&gt;=55,INDEX($GO:$GO,$IY982+55),"")</f>
      </c>
      <c r="IT982">
        <f>IF($IZ982&gt;=56,INDEX($GO:$GO,$IY982+56),"")</f>
      </c>
      <c r="IU982">
        <f>IF($IZ982&gt;=57,INDEX($GO:$GO,$IY982+57),"")</f>
      </c>
      <c r="IV982">
        <f>IF($IZ982&gt;=58,INDEX($GO:$GO,$IY982+58),"")</f>
      </c>
      <c r="IW982">
        <f>IF($IZ982&gt;=59,INDEX($GO:$GO,$IY982+59),"")</f>
      </c>
      <c r="IX982">
        <f>IF($IZ982&gt;=60,INDEX($GO:$GO,$IY982+60),"")</f>
      </c>
      <c r="IY982">
        <f>IFERROR(MATCH($GN982,$GO$2:$GO$827,0)+1,0)</f>
      </c>
      <c r="IZ982">
        <f>IFERROR(INDEX($GP$2:$GP$827,MATCH($GN982,$GO$2:$GO$827,0)),0)</f>
      </c>
      <c r="JA982" t="s">
        <v>23</v>
      </c>
      <c r="JB982" t="s">
        <v>23</v>
      </c>
    </row>
    <row r="983" spans="1:262" x14ac:dyDescent="0.25">
      <c r="F983" s="1"/>
      <c r="G983" s="1"/>
      <c r="H983" s="1"/>
      <c r="I983" s="1"/>
      <c r="J983" s="1">
        <f>IFERROR(IF(FIND(" - ",$F983)&gt;0,MID($F983,FIND(" - ",$F983)+3,LEN($F983)),""),"")</f>
      </c>
      <c r="L983" s="1"/>
      <c r="N983" t="s">
        <v>23</v>
      </c>
      <c r="P983">
        <f>IF(OR($N983="",$O983=""),"",IFERROR($N983/$O983,0))</f>
      </c>
      <c r="Q983">
        <f>IF($N983="","",
IF($G983="","",
IF(ISNUMBER(SEARCH("exempt",LOWER($G983))),0,
$N983*(VALUE(SUBSTITUTE($G983,"%",""))/100))))</f>
      </c>
      <c r="W983">
        <f>IF($N983="","",
SUM($N983,$Q983,$U983,$R983,$T983)-
IF($V983="",0,VALUE($V983)))</f>
      </c>
      <c r="AE983" t="s">
        <v>2318</v>
      </c>
      <c r="AM983">
        <f>IFERROR(LEFT($F983,FIND(" - ",$F983)-1),$F983)</f>
      </c>
      <c r="AP983">
        <f>IF($CE983&gt;=1,INDEX($AN:$AN,$CD983+1),"")</f>
      </c>
      <c r="AQ983">
        <f>IF($CE983&gt;=2,INDEX($AN:$AN,$CD983+2),"")</f>
      </c>
      <c r="AR983">
        <f>IF($CE983&gt;=3,INDEX($AN:$AN,$CD983+3),"")</f>
      </c>
      <c r="AS983">
        <f>IF($CE983&gt;=4,INDEX($AN:$AN,$CD983+4),"")</f>
      </c>
      <c r="AT983">
        <f>IF($CE983&gt;=5,INDEX($AN:$AN,$CD983+5),"")</f>
      </c>
      <c r="AU983">
        <f>IF($CE983&gt;=6,INDEX($AN:$AN,$CD983+6),"")</f>
      </c>
      <c r="AV983">
        <f>IF($CE983&gt;=7,INDEX($AN:$AN,$CD983+7),"")</f>
      </c>
      <c r="AW983">
        <f>IF($CE983&gt;=8,INDEX($AN:$AN,$CD983+8),"")</f>
      </c>
      <c r="AX983">
        <f>IF($CE983&gt;=9,INDEX($AN:$AN,$CD983+9),"")</f>
      </c>
      <c r="AY983">
        <f>IF($CE983&gt;=10,INDEX($AN:$AN,$CD983+10),"")</f>
      </c>
      <c r="AZ983">
        <f>IF($CE983&gt;=11,INDEX($AN:$AN,$CD983+11),"")</f>
      </c>
      <c r="BA983">
        <f>IF($CE983&gt;=12,INDEX($AN:$AN,$CD983+12),"")</f>
      </c>
      <c r="BB983">
        <f>IF($CE983&gt;=13,INDEX($AN:$AN,$CD983+13),"")</f>
      </c>
      <c r="BC983">
        <f>IF($CE983&gt;=14,INDEX($AN:$AN,$CD983+14),"")</f>
      </c>
      <c r="BD983">
        <f>IF($CE983&gt;=15,INDEX($AN:$AN,$CD983+15),"")</f>
      </c>
      <c r="BE983">
        <f>IF($CE983&gt;=16,INDEX($AN:$AN,$CD983+16),"")</f>
      </c>
      <c r="BF983">
        <f>IF($CE983&gt;=17,INDEX($AN:$AN,$CD983+17),"")</f>
      </c>
      <c r="BG983">
        <f>IF($CE983&gt;=18,INDEX($AN:$AN,$CD983+18),"")</f>
      </c>
      <c r="BH983">
        <f>IF($CE983&gt;=19,INDEX($AN:$AN,$CD983+19),"")</f>
      </c>
      <c r="BI983">
        <f>IF($CE983&gt;=20,INDEX($AN:$AN,$CD983+20),"")</f>
      </c>
      <c r="BJ983">
        <f>IF($CE983&gt;=21,INDEX($AN:$AN,$CD983+21),"")</f>
      </c>
      <c r="BK983">
        <f>IF($CE983&gt;=22,INDEX($AN:$AN,$CD983+22),"")</f>
      </c>
      <c r="BL983">
        <f>IF($CE983&gt;=23,INDEX($AN:$AN,$CD983+23),"")</f>
      </c>
      <c r="BM983">
        <f>IF($CE983&gt;=24,INDEX($AN:$AN,$CD983+24),"")</f>
      </c>
      <c r="BN983">
        <f>IF($CE983&gt;=25,INDEX($AN:$AN,$CD983+25),"")</f>
      </c>
      <c r="BO983">
        <f>IF($CE983&gt;=26,INDEX($AN:$AN,$CD983+26),"")</f>
      </c>
      <c r="BP983">
        <f>IF($CE983&gt;=27,INDEX($AN:$AN,$CD983+27),"")</f>
      </c>
      <c r="BQ983">
        <f>IF($CE983&gt;=28,INDEX($AN:$AN,$CD983+28),"")</f>
      </c>
      <c r="BR983">
        <f>IF($CE983&gt;=29,INDEX($AN:$AN,$CD983+29),"")</f>
      </c>
      <c r="BS983">
        <f>IF($CE983&gt;=30,INDEX($AN:$AN,$CD983+30),"")</f>
      </c>
      <c r="BT983">
        <f>IF($CE983&gt;=31,INDEX($AN:$AN,$CD983+31),"")</f>
      </c>
      <c r="BU983">
        <f>IF($CE983&gt;=32,INDEX($AN:$AN,$CD983+32),"")</f>
      </c>
      <c r="BV983">
        <f>IF($CE983&gt;=33,INDEX($AN:$AN,$CD983+33),"")</f>
      </c>
      <c r="BW983">
        <f>IF($CE983&gt;=34,INDEX($AN:$AN,$CD983+34),"")</f>
      </c>
      <c r="BX983">
        <f>IF($CE983&gt;=35,INDEX($AN:$AN,$CD983+35),"")</f>
      </c>
      <c r="BY983">
        <f>IF($CE983&gt;=36,INDEX($AN:$AN,$CD983+36),"")</f>
      </c>
      <c r="BZ983">
        <f>IF($CE983&gt;=37,INDEX($AN:$AN,$CD983+37),"")</f>
      </c>
      <c r="CA983">
        <f>IF($CE983&gt;=38,INDEX($AN:$AN,$CD983+38),"")</f>
      </c>
      <c r="CB983">
        <f>IF($CE983&gt;=39,INDEX($AN:$AN,$CD983+39),"")</f>
      </c>
      <c r="CC983">
        <f>IF($CE983&gt;=40,INDEX($AN:$AN,$CD983+40),"")</f>
      </c>
      <c r="CD983">
        <f>IFERROR(MATCH($AM983,$AN$2:$AN$133,0)+1,0)</f>
      </c>
      <c r="CE983">
        <f>IFERROR(INDEX($AO$2:$AO$133,MATCH($AM983,$AN$2:$AN$133,0)),0)</f>
      </c>
      <c r="CF983">
        <f>IFERROR(LEFT($K983,FIND(" - ",$K983)-1),$K983)</f>
      </c>
      <c r="CG983" t="s">
        <v>128</v>
      </c>
      <c r="CI983">
        <f>IF($DD983&gt;=1,INDEX($CG:$CG,$DC983+1),"")</f>
      </c>
      <c r="CJ983">
        <f>IF($DD983&gt;=2,INDEX($CG:$CG,$DC983+2),"")</f>
      </c>
      <c r="CK983">
        <f>IF($DD983&gt;=3,INDEX($CG:$CG,$DC983+3),"")</f>
      </c>
      <c r="CL983">
        <f>IF($DD983&gt;=4,INDEX($CG:$CG,$DC983+4),"")</f>
      </c>
      <c r="CM983">
        <f>IF($DD983&gt;=5,INDEX($CG:$CG,$DC983+5),"")</f>
      </c>
      <c r="CN983">
        <f>IF($DD983&gt;=6,INDEX($CG:$CG,$DC983+6),"")</f>
      </c>
      <c r="CO983">
        <f>IF($DD983&gt;=7,INDEX($CG:$CG,$DC983+7),"")</f>
      </c>
      <c r="CP983">
        <f>IF($DD983&gt;=8,INDEX($CG:$CG,$DC983+8),"")</f>
      </c>
      <c r="CQ983">
        <f>IF($DD983&gt;=9,INDEX($CG:$CG,$DC983+9),"")</f>
      </c>
      <c r="CR983">
        <f>IF($DD983&gt;=10,INDEX($CG:$CG,$DC983+10),"")</f>
      </c>
      <c r="CS983">
        <f>IF($DD983&gt;=11,INDEX($CG:$CG,$DC983+11),"")</f>
      </c>
      <c r="CT983">
        <f>IF($DD983&gt;=12,INDEX($CG:$CG,$DC983+12),"")</f>
      </c>
      <c r="CU983">
        <f>IF($DD983&gt;=13,INDEX($CG:$CG,$DC983+13),"")</f>
      </c>
      <c r="CV983">
        <f>IF($DD983&gt;=14,INDEX($CG:$CG,$DC983+14),"")</f>
      </c>
      <c r="CW983">
        <f>IF($DD983&gt;=15,INDEX($CG:$CG,$DC983+15),"")</f>
      </c>
      <c r="CX983">
        <f>IF($DD983&gt;=16,INDEX($CG:$CG,$DC983+16),"")</f>
      </c>
      <c r="CY983">
        <f>IF($DD983&gt;=17,INDEX($CG:$CG,$DC983+17),"")</f>
      </c>
      <c r="CZ983">
        <f>IF($DD983&gt;=18,INDEX($CG:$CG,$DC983+18),"")</f>
      </c>
      <c r="DA983">
        <f>IF($DD983&gt;=19,INDEX($CG:$CG,$DC983+19),"")</f>
      </c>
      <c r="DB983">
        <f>IF($DD983&gt;=20,INDEX($CG:$CG,$DC983+20),"")</f>
      </c>
      <c r="DC983">
        <f>IFERROR(MATCH($CF983,$CG$2:$CG$1558,0)+1,0)</f>
      </c>
      <c r="DD983">
        <f>IFERROR(INDEX($CH$2:$CH$1558,MATCH($CF983,$CG$2:$CG$1558,0)),0)</f>
      </c>
      <c r="DE983">
        <f>IFERROR(INDEX($AL:$AL,MATCH($G983,$AK:$AK,0))&amp;"","")</f>
      </c>
      <c r="DI983">
        <f>IF($GL983&gt;=1,INDEX($DF:$DF,$GK983+1),"")</f>
      </c>
      <c r="DJ983">
        <f>IF($GL983&gt;=2,INDEX($DF:$DF,$GK983+2),"")</f>
      </c>
      <c r="DK983">
        <f>IF($GL983&gt;=3,INDEX($DF:$DF,$GK983+3),"")</f>
      </c>
      <c r="DL983">
        <f>IF($GL983&gt;=4,INDEX($DF:$DF,$GK983+4),"")</f>
      </c>
      <c r="DM983">
        <f>IF($GL983&gt;=5,INDEX($DF:$DF,$GK983+5),"")</f>
      </c>
      <c r="DN983">
        <f>IF($GL983&gt;=6,INDEX($DF:$DF,$GK983+6),"")</f>
      </c>
      <c r="DO983">
        <f>IF($GL983&gt;=7,INDEX($DF:$DF,$GK983+7),"")</f>
      </c>
      <c r="DP983">
        <f>IF($GL983&gt;=8,INDEX($DF:$DF,$GK983+8),"")</f>
      </c>
      <c r="DQ983">
        <f>IF($GL983&gt;=9,INDEX($DF:$DF,$GK983+9),"")</f>
      </c>
      <c r="DR983">
        <f>IF($GL983&gt;=10,INDEX($DF:$DF,$GK983+10),"")</f>
      </c>
      <c r="DS983">
        <f>IF($GL983&gt;=11,INDEX($DF:$DF,$GK983+11),"")</f>
      </c>
      <c r="DT983">
        <f>IF($GL983&gt;=12,INDEX($DF:$DF,$GK983+12),"")</f>
      </c>
      <c r="DU983">
        <f>IF($GL983&gt;=13,INDEX($DF:$DF,$GK983+13),"")</f>
      </c>
      <c r="DV983">
        <f>IF($GL983&gt;=14,INDEX($DF:$DF,$GK983+14),"")</f>
      </c>
      <c r="DW983">
        <f>IF($GL983&gt;=15,INDEX($DF:$DF,$GK983+15),"")</f>
      </c>
      <c r="DX983">
        <f>IF($GL983&gt;=16,INDEX($DF:$DF,$GK983+16),"")</f>
      </c>
      <c r="DY983">
        <f>IF($GL983&gt;=17,INDEX($DF:$DF,$GK983+17),"")</f>
      </c>
      <c r="DZ983">
        <f>IF($GL983&gt;=18,INDEX($DF:$DF,$GK983+18),"")</f>
      </c>
      <c r="EA983">
        <f>IF($GL983&gt;=19,INDEX($DF:$DF,$GK983+19),"")</f>
      </c>
      <c r="EB983">
        <f>IF($GL983&gt;=20,INDEX($DF:$DF,$GK983+20),"")</f>
      </c>
      <c r="EC983">
        <f>IF($GL983&gt;=21,INDEX($DF:$DF,$GK983+21),"")</f>
      </c>
      <c r="ED983">
        <f>IF($GL983&gt;=22,INDEX($DF:$DF,$GK983+22),"")</f>
      </c>
      <c r="EE983">
        <f>IF($GL983&gt;=23,INDEX($DF:$DF,$GK983+23),"")</f>
      </c>
      <c r="EF983">
        <f>IF($GL983&gt;=24,INDEX($DF:$DF,$GK983+24),"")</f>
      </c>
      <c r="EG983">
        <f>IF($GL983&gt;=25,INDEX($DF:$DF,$GK983+25),"")</f>
      </c>
      <c r="EH983">
        <f>IF($GL983&gt;=26,INDEX($DF:$DF,$GK983+26),"")</f>
      </c>
      <c r="EI983">
        <f>IF($GL983&gt;=27,INDEX($DF:$DF,$GK983+27),"")</f>
      </c>
      <c r="EJ983">
        <f>IF($GL983&gt;=28,INDEX($DF:$DF,$GK983+28),"")</f>
      </c>
      <c r="EK983">
        <f>IF($GL983&gt;=29,INDEX($DF:$DF,$GK983+29),"")</f>
      </c>
      <c r="EL983">
        <f>IF($GL983&gt;=30,INDEX($DF:$DF,$GK983+30),"")</f>
      </c>
      <c r="EM983">
        <f>IF($GL983&gt;=31,INDEX($DF:$DF,$GK983+31),"")</f>
      </c>
      <c r="EN983">
        <f>IF($GL983&gt;=32,INDEX($DF:$DF,$GK983+32),"")</f>
      </c>
      <c r="EO983">
        <f>IF($GL983&gt;=33,INDEX($DF:$DF,$GK983+33),"")</f>
      </c>
      <c r="EP983">
        <f>IF($GL983&gt;=34,INDEX($DF:$DF,$GK983+34),"")</f>
      </c>
      <c r="EQ983">
        <f>IF($GL983&gt;=35,INDEX($DF:$DF,$GK983+35),"")</f>
      </c>
      <c r="ER983">
        <f>IF($GL983&gt;=36,INDEX($DF:$DF,$GK983+36),"")</f>
      </c>
      <c r="ES983">
        <f>IF($GL983&gt;=37,INDEX($DF:$DF,$GK983+37),"")</f>
      </c>
      <c r="ET983">
        <f>IF($GL983&gt;=38,INDEX($DF:$DF,$GK983+38),"")</f>
      </c>
      <c r="EU983">
        <f>IF($GL983&gt;=39,INDEX($DF:$DF,$GK983+39),"")</f>
      </c>
      <c r="EV983">
        <f>IF($GL983&gt;=40,INDEX($DF:$DF,$GK983+40),"")</f>
      </c>
      <c r="EW983">
        <f>IF($GL983&gt;=1,INDEX($DG:$DG,$GK983+1),"")</f>
      </c>
      <c r="EX983">
        <f>IF($GL983&gt;=2,INDEX($DG:$DG,$GK983+2),"")</f>
      </c>
      <c r="EY983">
        <f>IF($GL983&gt;=3,INDEX($DG:$DG,$GK983+3),"")</f>
      </c>
      <c r="EZ983">
        <f>IF($GL983&gt;=4,INDEX($DG:$DG,$GK983+4),"")</f>
      </c>
      <c r="FA983">
        <f>IF($GL983&gt;=5,INDEX($DG:$DG,$GK983+5),"")</f>
      </c>
      <c r="FB983">
        <f>IF($GL983&gt;=6,INDEX($DG:$DG,$GK983+6),"")</f>
      </c>
      <c r="FC983">
        <f>IF($GL983&gt;=7,INDEX($DG:$DG,$GK983+7),"")</f>
      </c>
      <c r="FD983">
        <f>IF($GL983&gt;=8,INDEX($DG:$DG,$GK983+8),"")</f>
      </c>
      <c r="FE983">
        <f>IF($GL983&gt;=9,INDEX($DG:$DG,$GK983+9),"")</f>
      </c>
      <c r="FF983">
        <f>IF($GL983&gt;=10,INDEX($DG:$DG,$GK983+10),"")</f>
      </c>
      <c r="FG983">
        <f>IF($GL983&gt;=11,INDEX($DG:$DG,$GK983+11),"")</f>
      </c>
      <c r="FH983">
        <f>IF($GL983&gt;=12,INDEX($DG:$DG,$GK983+12),"")</f>
      </c>
      <c r="FI983">
        <f>IF($GL983&gt;=13,INDEX($DG:$DG,$GK983+13),"")</f>
      </c>
      <c r="FJ983">
        <f>IF($GL983&gt;=14,INDEX($DG:$DG,$GK983+14),"")</f>
      </c>
      <c r="FK983">
        <f>IF($GL983&gt;=15,INDEX($DG:$DG,$GK983+15),"")</f>
      </c>
      <c r="FL983">
        <f>IF($GL983&gt;=16,INDEX($DG:$DG,$GK983+16),"")</f>
      </c>
      <c r="FM983">
        <f>IF($GL983&gt;=17,INDEX($DG:$DG,$GK983+17),"")</f>
      </c>
      <c r="FN983">
        <f>IF($GL983&gt;=18,INDEX($DG:$DG,$GK983+18),"")</f>
      </c>
      <c r="FO983">
        <f>IF($GL983&gt;=19,INDEX($DG:$DG,$GK983+19),"")</f>
      </c>
      <c r="FP983">
        <f>IF($GL983&gt;=20,INDEX($DG:$DG,$GK983+20),"")</f>
      </c>
      <c r="FQ983">
        <f>IF($GL983&gt;=21,INDEX($DG:$DG,$GK983+21),"")</f>
      </c>
      <c r="FR983">
        <f>IF($GL983&gt;=22,INDEX($DG:$DG,$GK983+22),"")</f>
      </c>
      <c r="FS983">
        <f>IF($GL983&gt;=23,INDEX($DG:$DG,$GK983+23),"")</f>
      </c>
      <c r="FT983">
        <f>IF($GL983&gt;=24,INDEX($DG:$DG,$GK983+24),"")</f>
      </c>
      <c r="FU983">
        <f>IF($GL983&gt;=25,INDEX($DG:$DG,$GK983+25),"")</f>
      </c>
      <c r="FV983">
        <f>IF($GL983&gt;=26,INDEX($DG:$DG,$GK983+26),"")</f>
      </c>
      <c r="FW983">
        <f>IF($GL983&gt;=27,INDEX($DG:$DG,$GK983+27),"")</f>
      </c>
      <c r="FX983">
        <f>IF($GL983&gt;=28,INDEX($DG:$DG,$GK983+28),"")</f>
      </c>
      <c r="FY983">
        <f>IF($GL983&gt;=29,INDEX($DG:$DG,$GK983+29),"")</f>
      </c>
      <c r="FZ983">
        <f>IF($GL983&gt;=30,INDEX($DG:$DG,$GK983+30),"")</f>
      </c>
      <c r="GA983">
        <f>IF($GL983&gt;=31,INDEX($DG:$DG,$GK983+31),"")</f>
      </c>
      <c r="GB983">
        <f>IF($GL983&gt;=32,INDEX($DG:$DG,$GK983+32),"")</f>
      </c>
      <c r="GC983">
        <f>IF($GL983&gt;=33,INDEX($DG:$DG,$GK983+33),"")</f>
      </c>
      <c r="GD983">
        <f>IF($GL983&gt;=34,INDEX($DG:$DG,$GK983+34),"")</f>
      </c>
      <c r="GE983">
        <f>IF($GL983&gt;=35,INDEX($DG:$DG,$GK983+35),"")</f>
      </c>
      <c r="GF983">
        <f>IF($GL983&gt;=36,INDEX($DG:$DG,$GK983+36),"")</f>
      </c>
      <c r="GG983">
        <f>IF($GL983&gt;=37,INDEX($DG:$DG,$GK983+37),"")</f>
      </c>
      <c r="GH983">
        <f>IF($GL983&gt;=38,INDEX($DG:$DG,$GK983+38),"")</f>
      </c>
      <c r="GI983">
        <f>IF($GL983&gt;=39,INDEX($DG:$DG,$GK983+39),"")</f>
      </c>
      <c r="GJ983">
        <f>IF($GL983&gt;=40,INDEX($DG:$DG,$GK983+40),"")</f>
      </c>
      <c r="GK983">
        <f>IFERROR(MATCH($DE983,$DF$2:$DF$166,0)+1,0)</f>
      </c>
      <c r="GL983">
        <f>IFERROR(INDEX($DH$2:$DH$166,MATCH($DE983,$DF$2:$DF$166,0)),0)</f>
      </c>
      <c r="GM983">
        <f>IFERROR(MATCH($H983,$DI$983:$EV$983,0),0)</f>
      </c>
      <c r="GN983">
        <f>IF($GM983&gt;0,INDEX($EW$983:$GJ$983,$GM983),"")</f>
      </c>
      <c r="GQ983">
        <f>IF($IZ983&gt;=1,INDEX($GO:$GO,$IY983+1),"")</f>
      </c>
      <c r="GR983">
        <f>IF($IZ983&gt;=2,INDEX($GO:$GO,$IY983+2),"")</f>
      </c>
      <c r="GS983">
        <f>IF($IZ983&gt;=3,INDEX($GO:$GO,$IY983+3),"")</f>
      </c>
      <c r="GT983">
        <f>IF($IZ983&gt;=4,INDEX($GO:$GO,$IY983+4),"")</f>
      </c>
      <c r="GU983">
        <f>IF($IZ983&gt;=5,INDEX($GO:$GO,$IY983+5),"")</f>
      </c>
      <c r="GV983">
        <f>IF($IZ983&gt;=6,INDEX($GO:$GO,$IY983+6),"")</f>
      </c>
      <c r="GW983">
        <f>IF($IZ983&gt;=7,INDEX($GO:$GO,$IY983+7),"")</f>
      </c>
      <c r="GX983">
        <f>IF($IZ983&gt;=8,INDEX($GO:$GO,$IY983+8),"")</f>
      </c>
      <c r="GY983">
        <f>IF($IZ983&gt;=9,INDEX($GO:$GO,$IY983+9),"")</f>
      </c>
      <c r="GZ983">
        <f>IF($IZ983&gt;=10,INDEX($GO:$GO,$IY983+10),"")</f>
      </c>
      <c r="HA983">
        <f>IF($IZ983&gt;=11,INDEX($GO:$GO,$IY983+11),"")</f>
      </c>
      <c r="HB983">
        <f>IF($IZ983&gt;=12,INDEX($GO:$GO,$IY983+12),"")</f>
      </c>
      <c r="HC983">
        <f>IF($IZ983&gt;=13,INDEX($GO:$GO,$IY983+13),"")</f>
      </c>
      <c r="HD983">
        <f>IF($IZ983&gt;=14,INDEX($GO:$GO,$IY983+14),"")</f>
      </c>
      <c r="HE983">
        <f>IF($IZ983&gt;=15,INDEX($GO:$GO,$IY983+15),"")</f>
      </c>
      <c r="HF983">
        <f>IF($IZ983&gt;=16,INDEX($GO:$GO,$IY983+16),"")</f>
      </c>
      <c r="HG983">
        <f>IF($IZ983&gt;=17,INDEX($GO:$GO,$IY983+17),"")</f>
      </c>
      <c r="HH983">
        <f>IF($IZ983&gt;=18,INDEX($GO:$GO,$IY983+18),"")</f>
      </c>
      <c r="HI983">
        <f>IF($IZ983&gt;=19,INDEX($GO:$GO,$IY983+19),"")</f>
      </c>
      <c r="HJ983">
        <f>IF($IZ983&gt;=20,INDEX($GO:$GO,$IY983+20),"")</f>
      </c>
      <c r="HK983">
        <f>IF($IZ983&gt;=21,INDEX($GO:$GO,$IY983+21),"")</f>
      </c>
      <c r="HL983">
        <f>IF($IZ983&gt;=22,INDEX($GO:$GO,$IY983+22),"")</f>
      </c>
      <c r="HM983">
        <f>IF($IZ983&gt;=23,INDEX($GO:$GO,$IY983+23),"")</f>
      </c>
      <c r="HN983">
        <f>IF($IZ983&gt;=24,INDEX($GO:$GO,$IY983+24),"")</f>
      </c>
      <c r="HO983">
        <f>IF($IZ983&gt;=25,INDEX($GO:$GO,$IY983+25),"")</f>
      </c>
      <c r="HP983">
        <f>IF($IZ983&gt;=26,INDEX($GO:$GO,$IY983+26),"")</f>
      </c>
      <c r="HQ983">
        <f>IF($IZ983&gt;=27,INDEX($GO:$GO,$IY983+27),"")</f>
      </c>
      <c r="HR983">
        <f>IF($IZ983&gt;=28,INDEX($GO:$GO,$IY983+28),"")</f>
      </c>
      <c r="HS983">
        <f>IF($IZ983&gt;=29,INDEX($GO:$GO,$IY983+29),"")</f>
      </c>
      <c r="HT983">
        <f>IF($IZ983&gt;=30,INDEX($GO:$GO,$IY983+30),"")</f>
      </c>
      <c r="HU983">
        <f>IF($IZ983&gt;=31,INDEX($GO:$GO,$IY983+31),"")</f>
      </c>
      <c r="HV983">
        <f>IF($IZ983&gt;=32,INDEX($GO:$GO,$IY983+32),"")</f>
      </c>
      <c r="HW983">
        <f>IF($IZ983&gt;=33,INDEX($GO:$GO,$IY983+33),"")</f>
      </c>
      <c r="HX983">
        <f>IF($IZ983&gt;=34,INDEX($GO:$GO,$IY983+34),"")</f>
      </c>
      <c r="HY983">
        <f>IF($IZ983&gt;=35,INDEX($GO:$GO,$IY983+35),"")</f>
      </c>
      <c r="HZ983">
        <f>IF($IZ983&gt;=36,INDEX($GO:$GO,$IY983+36),"")</f>
      </c>
      <c r="IA983">
        <f>IF($IZ983&gt;=37,INDEX($GO:$GO,$IY983+37),"")</f>
      </c>
      <c r="IB983">
        <f>IF($IZ983&gt;=38,INDEX($GO:$GO,$IY983+38),"")</f>
      </c>
      <c r="IC983">
        <f>IF($IZ983&gt;=39,INDEX($GO:$GO,$IY983+39),"")</f>
      </c>
      <c r="ID983">
        <f>IF($IZ983&gt;=40,INDEX($GO:$GO,$IY983+40),"")</f>
      </c>
      <c r="IE983">
        <f>IF($IZ983&gt;=41,INDEX($GO:$GO,$IY983+41),"")</f>
      </c>
      <c r="IF983">
        <f>IF($IZ983&gt;=42,INDEX($GO:$GO,$IY983+42),"")</f>
      </c>
      <c r="IG983">
        <f>IF($IZ983&gt;=43,INDEX($GO:$GO,$IY983+43),"")</f>
      </c>
      <c r="IH983">
        <f>IF($IZ983&gt;=44,INDEX($GO:$GO,$IY983+44),"")</f>
      </c>
      <c r="II983">
        <f>IF($IZ983&gt;=45,INDEX($GO:$GO,$IY983+45),"")</f>
      </c>
      <c r="IJ983">
        <f>IF($IZ983&gt;=46,INDEX($GO:$GO,$IY983+46),"")</f>
      </c>
      <c r="IK983">
        <f>IF($IZ983&gt;=47,INDEX($GO:$GO,$IY983+47),"")</f>
      </c>
      <c r="IL983">
        <f>IF($IZ983&gt;=48,INDEX($GO:$GO,$IY983+48),"")</f>
      </c>
      <c r="IM983">
        <f>IF($IZ983&gt;=49,INDEX($GO:$GO,$IY983+49),"")</f>
      </c>
      <c r="IN983">
        <f>IF($IZ983&gt;=50,INDEX($GO:$GO,$IY983+50),"")</f>
      </c>
      <c r="IO983">
        <f>IF($IZ983&gt;=51,INDEX($GO:$GO,$IY983+51),"")</f>
      </c>
      <c r="IP983">
        <f>IF($IZ983&gt;=52,INDEX($GO:$GO,$IY983+52),"")</f>
      </c>
      <c r="IQ983">
        <f>IF($IZ983&gt;=53,INDEX($GO:$GO,$IY983+53),"")</f>
      </c>
      <c r="IR983">
        <f>IF($IZ983&gt;=54,INDEX($GO:$GO,$IY983+54),"")</f>
      </c>
      <c r="IS983">
        <f>IF($IZ983&gt;=55,INDEX($GO:$GO,$IY983+55),"")</f>
      </c>
      <c r="IT983">
        <f>IF($IZ983&gt;=56,INDEX($GO:$GO,$IY983+56),"")</f>
      </c>
      <c r="IU983">
        <f>IF($IZ983&gt;=57,INDEX($GO:$GO,$IY983+57),"")</f>
      </c>
      <c r="IV983">
        <f>IF($IZ983&gt;=58,INDEX($GO:$GO,$IY983+58),"")</f>
      </c>
      <c r="IW983">
        <f>IF($IZ983&gt;=59,INDEX($GO:$GO,$IY983+59),"")</f>
      </c>
      <c r="IX983">
        <f>IF($IZ983&gt;=60,INDEX($GO:$GO,$IY983+60),"")</f>
      </c>
      <c r="IY983">
        <f>IFERROR(MATCH($GN983,$GO$2:$GO$827,0)+1,0)</f>
      </c>
      <c r="IZ983">
        <f>IFERROR(INDEX($GP$2:$GP$827,MATCH($GN983,$GO$2:$GO$827,0)),0)</f>
      </c>
      <c r="JA983" t="s">
        <v>23</v>
      </c>
      <c r="JB983" t="s">
        <v>23</v>
      </c>
    </row>
    <row r="984" spans="1:262" x14ac:dyDescent="0.25">
      <c r="F984" s="1"/>
      <c r="G984" s="1"/>
      <c r="H984" s="1"/>
      <c r="I984" s="1"/>
      <c r="J984" s="1">
        <f>IFERROR(IF(FIND(" - ",$F984)&gt;0,MID($F984,FIND(" - ",$F984)+3,LEN($F984)),""),"")</f>
      </c>
      <c r="L984" s="1"/>
      <c r="N984" t="s">
        <v>23</v>
      </c>
      <c r="P984">
        <f>IF(OR($N984="",$O984=""),"",IFERROR($N984/$O984,0))</f>
      </c>
      <c r="Q984">
        <f>IF($N984="","",
IF($G984="","",
IF(ISNUMBER(SEARCH("exempt",LOWER($G984))),0,
$N984*(VALUE(SUBSTITUTE($G984,"%",""))/100))))</f>
      </c>
      <c r="W984">
        <f>IF($N984="","",
SUM($N984,$Q984,$U984,$R984,$T984)-
IF($V984="",0,VALUE($V984)))</f>
      </c>
      <c r="AE984" t="s">
        <v>2319</v>
      </c>
      <c r="AM984">
        <f>IFERROR(LEFT($F984,FIND(" - ",$F984)-1),$F984)</f>
      </c>
      <c r="AP984">
        <f>IF($CE984&gt;=1,INDEX($AN:$AN,$CD984+1),"")</f>
      </c>
      <c r="AQ984">
        <f>IF($CE984&gt;=2,INDEX($AN:$AN,$CD984+2),"")</f>
      </c>
      <c r="AR984">
        <f>IF($CE984&gt;=3,INDEX($AN:$AN,$CD984+3),"")</f>
      </c>
      <c r="AS984">
        <f>IF($CE984&gt;=4,INDEX($AN:$AN,$CD984+4),"")</f>
      </c>
      <c r="AT984">
        <f>IF($CE984&gt;=5,INDEX($AN:$AN,$CD984+5),"")</f>
      </c>
      <c r="AU984">
        <f>IF($CE984&gt;=6,INDEX($AN:$AN,$CD984+6),"")</f>
      </c>
      <c r="AV984">
        <f>IF($CE984&gt;=7,INDEX($AN:$AN,$CD984+7),"")</f>
      </c>
      <c r="AW984">
        <f>IF($CE984&gt;=8,INDEX($AN:$AN,$CD984+8),"")</f>
      </c>
      <c r="AX984">
        <f>IF($CE984&gt;=9,INDEX($AN:$AN,$CD984+9),"")</f>
      </c>
      <c r="AY984">
        <f>IF($CE984&gt;=10,INDEX($AN:$AN,$CD984+10),"")</f>
      </c>
      <c r="AZ984">
        <f>IF($CE984&gt;=11,INDEX($AN:$AN,$CD984+11),"")</f>
      </c>
      <c r="BA984">
        <f>IF($CE984&gt;=12,INDEX($AN:$AN,$CD984+12),"")</f>
      </c>
      <c r="BB984">
        <f>IF($CE984&gt;=13,INDEX($AN:$AN,$CD984+13),"")</f>
      </c>
      <c r="BC984">
        <f>IF($CE984&gt;=14,INDEX($AN:$AN,$CD984+14),"")</f>
      </c>
      <c r="BD984">
        <f>IF($CE984&gt;=15,INDEX($AN:$AN,$CD984+15),"")</f>
      </c>
      <c r="BE984">
        <f>IF($CE984&gt;=16,INDEX($AN:$AN,$CD984+16),"")</f>
      </c>
      <c r="BF984">
        <f>IF($CE984&gt;=17,INDEX($AN:$AN,$CD984+17),"")</f>
      </c>
      <c r="BG984">
        <f>IF($CE984&gt;=18,INDEX($AN:$AN,$CD984+18),"")</f>
      </c>
      <c r="BH984">
        <f>IF($CE984&gt;=19,INDEX($AN:$AN,$CD984+19),"")</f>
      </c>
      <c r="BI984">
        <f>IF($CE984&gt;=20,INDEX($AN:$AN,$CD984+20),"")</f>
      </c>
      <c r="BJ984">
        <f>IF($CE984&gt;=21,INDEX($AN:$AN,$CD984+21),"")</f>
      </c>
      <c r="BK984">
        <f>IF($CE984&gt;=22,INDEX($AN:$AN,$CD984+22),"")</f>
      </c>
      <c r="BL984">
        <f>IF($CE984&gt;=23,INDEX($AN:$AN,$CD984+23),"")</f>
      </c>
      <c r="BM984">
        <f>IF($CE984&gt;=24,INDEX($AN:$AN,$CD984+24),"")</f>
      </c>
      <c r="BN984">
        <f>IF($CE984&gt;=25,INDEX($AN:$AN,$CD984+25),"")</f>
      </c>
      <c r="BO984">
        <f>IF($CE984&gt;=26,INDEX($AN:$AN,$CD984+26),"")</f>
      </c>
      <c r="BP984">
        <f>IF($CE984&gt;=27,INDEX($AN:$AN,$CD984+27),"")</f>
      </c>
      <c r="BQ984">
        <f>IF($CE984&gt;=28,INDEX($AN:$AN,$CD984+28),"")</f>
      </c>
      <c r="BR984">
        <f>IF($CE984&gt;=29,INDEX($AN:$AN,$CD984+29),"")</f>
      </c>
      <c r="BS984">
        <f>IF($CE984&gt;=30,INDEX($AN:$AN,$CD984+30),"")</f>
      </c>
      <c r="BT984">
        <f>IF($CE984&gt;=31,INDEX($AN:$AN,$CD984+31),"")</f>
      </c>
      <c r="BU984">
        <f>IF($CE984&gt;=32,INDEX($AN:$AN,$CD984+32),"")</f>
      </c>
      <c r="BV984">
        <f>IF($CE984&gt;=33,INDEX($AN:$AN,$CD984+33),"")</f>
      </c>
      <c r="BW984">
        <f>IF($CE984&gt;=34,INDEX($AN:$AN,$CD984+34),"")</f>
      </c>
      <c r="BX984">
        <f>IF($CE984&gt;=35,INDEX($AN:$AN,$CD984+35),"")</f>
      </c>
      <c r="BY984">
        <f>IF($CE984&gt;=36,INDEX($AN:$AN,$CD984+36),"")</f>
      </c>
      <c r="BZ984">
        <f>IF($CE984&gt;=37,INDEX($AN:$AN,$CD984+37),"")</f>
      </c>
      <c r="CA984">
        <f>IF($CE984&gt;=38,INDEX($AN:$AN,$CD984+38),"")</f>
      </c>
      <c r="CB984">
        <f>IF($CE984&gt;=39,INDEX($AN:$AN,$CD984+39),"")</f>
      </c>
      <c r="CC984">
        <f>IF($CE984&gt;=40,INDEX($AN:$AN,$CD984+40),"")</f>
      </c>
      <c r="CD984">
        <f>IFERROR(MATCH($AM984,$AN$2:$AN$133,0)+1,0)</f>
      </c>
      <c r="CE984">
        <f>IFERROR(INDEX($AO$2:$AO$133,MATCH($AM984,$AN$2:$AN$133,0)),0)</f>
      </c>
      <c r="CF984">
        <f>IFERROR(LEFT($K984,FIND(" - ",$K984)-1),$K984)</f>
      </c>
      <c r="CG984" t="s">
        <v>2320</v>
      </c>
      <c r="CH984">
        <v>1</v>
      </c>
      <c r="CI984">
        <f>IF($DD984&gt;=1,INDEX($CG:$CG,$DC984+1),"")</f>
      </c>
      <c r="CJ984">
        <f>IF($DD984&gt;=2,INDEX($CG:$CG,$DC984+2),"")</f>
      </c>
      <c r="CK984">
        <f>IF($DD984&gt;=3,INDEX($CG:$CG,$DC984+3),"")</f>
      </c>
      <c r="CL984">
        <f>IF($DD984&gt;=4,INDEX($CG:$CG,$DC984+4),"")</f>
      </c>
      <c r="CM984">
        <f>IF($DD984&gt;=5,INDEX($CG:$CG,$DC984+5),"")</f>
      </c>
      <c r="CN984">
        <f>IF($DD984&gt;=6,INDEX($CG:$CG,$DC984+6),"")</f>
      </c>
      <c r="CO984">
        <f>IF($DD984&gt;=7,INDEX($CG:$CG,$DC984+7),"")</f>
      </c>
      <c r="CP984">
        <f>IF($DD984&gt;=8,INDEX($CG:$CG,$DC984+8),"")</f>
      </c>
      <c r="CQ984">
        <f>IF($DD984&gt;=9,INDEX($CG:$CG,$DC984+9),"")</f>
      </c>
      <c r="CR984">
        <f>IF($DD984&gt;=10,INDEX($CG:$CG,$DC984+10),"")</f>
      </c>
      <c r="CS984">
        <f>IF($DD984&gt;=11,INDEX($CG:$CG,$DC984+11),"")</f>
      </c>
      <c r="CT984">
        <f>IF($DD984&gt;=12,INDEX($CG:$CG,$DC984+12),"")</f>
      </c>
      <c r="CU984">
        <f>IF($DD984&gt;=13,INDEX($CG:$CG,$DC984+13),"")</f>
      </c>
      <c r="CV984">
        <f>IF($DD984&gt;=14,INDEX($CG:$CG,$DC984+14),"")</f>
      </c>
      <c r="CW984">
        <f>IF($DD984&gt;=15,INDEX($CG:$CG,$DC984+15),"")</f>
      </c>
      <c r="CX984">
        <f>IF($DD984&gt;=16,INDEX($CG:$CG,$DC984+16),"")</f>
      </c>
      <c r="CY984">
        <f>IF($DD984&gt;=17,INDEX($CG:$CG,$DC984+17),"")</f>
      </c>
      <c r="CZ984">
        <f>IF($DD984&gt;=18,INDEX($CG:$CG,$DC984+18),"")</f>
      </c>
      <c r="DA984">
        <f>IF($DD984&gt;=19,INDEX($CG:$CG,$DC984+19),"")</f>
      </c>
      <c r="DB984">
        <f>IF($DD984&gt;=20,INDEX($CG:$CG,$DC984+20),"")</f>
      </c>
      <c r="DC984">
        <f>IFERROR(MATCH($CF984,$CG$2:$CG$1558,0)+1,0)</f>
      </c>
      <c r="DD984">
        <f>IFERROR(INDEX($CH$2:$CH$1558,MATCH($CF984,$CG$2:$CG$1558,0)),0)</f>
      </c>
      <c r="DE984">
        <f>IFERROR(INDEX($AL:$AL,MATCH($G984,$AK:$AK,0))&amp;"","")</f>
      </c>
      <c r="DI984">
        <f>IF($GL984&gt;=1,INDEX($DF:$DF,$GK984+1),"")</f>
      </c>
      <c r="DJ984">
        <f>IF($GL984&gt;=2,INDEX($DF:$DF,$GK984+2),"")</f>
      </c>
      <c r="DK984">
        <f>IF($GL984&gt;=3,INDEX($DF:$DF,$GK984+3),"")</f>
      </c>
      <c r="DL984">
        <f>IF($GL984&gt;=4,INDEX($DF:$DF,$GK984+4),"")</f>
      </c>
      <c r="DM984">
        <f>IF($GL984&gt;=5,INDEX($DF:$DF,$GK984+5),"")</f>
      </c>
      <c r="DN984">
        <f>IF($GL984&gt;=6,INDEX($DF:$DF,$GK984+6),"")</f>
      </c>
      <c r="DO984">
        <f>IF($GL984&gt;=7,INDEX($DF:$DF,$GK984+7),"")</f>
      </c>
      <c r="DP984">
        <f>IF($GL984&gt;=8,INDEX($DF:$DF,$GK984+8),"")</f>
      </c>
      <c r="DQ984">
        <f>IF($GL984&gt;=9,INDEX($DF:$DF,$GK984+9),"")</f>
      </c>
      <c r="DR984">
        <f>IF($GL984&gt;=10,INDEX($DF:$DF,$GK984+10),"")</f>
      </c>
      <c r="DS984">
        <f>IF($GL984&gt;=11,INDEX($DF:$DF,$GK984+11),"")</f>
      </c>
      <c r="DT984">
        <f>IF($GL984&gt;=12,INDEX($DF:$DF,$GK984+12),"")</f>
      </c>
      <c r="DU984">
        <f>IF($GL984&gt;=13,INDEX($DF:$DF,$GK984+13),"")</f>
      </c>
      <c r="DV984">
        <f>IF($GL984&gt;=14,INDEX($DF:$DF,$GK984+14),"")</f>
      </c>
      <c r="DW984">
        <f>IF($GL984&gt;=15,INDEX($DF:$DF,$GK984+15),"")</f>
      </c>
      <c r="DX984">
        <f>IF($GL984&gt;=16,INDEX($DF:$DF,$GK984+16),"")</f>
      </c>
      <c r="DY984">
        <f>IF($GL984&gt;=17,INDEX($DF:$DF,$GK984+17),"")</f>
      </c>
      <c r="DZ984">
        <f>IF($GL984&gt;=18,INDEX($DF:$DF,$GK984+18),"")</f>
      </c>
      <c r="EA984">
        <f>IF($GL984&gt;=19,INDEX($DF:$DF,$GK984+19),"")</f>
      </c>
      <c r="EB984">
        <f>IF($GL984&gt;=20,INDEX($DF:$DF,$GK984+20),"")</f>
      </c>
      <c r="EC984">
        <f>IF($GL984&gt;=21,INDEX($DF:$DF,$GK984+21),"")</f>
      </c>
      <c r="ED984">
        <f>IF($GL984&gt;=22,INDEX($DF:$DF,$GK984+22),"")</f>
      </c>
      <c r="EE984">
        <f>IF($GL984&gt;=23,INDEX($DF:$DF,$GK984+23),"")</f>
      </c>
      <c r="EF984">
        <f>IF($GL984&gt;=24,INDEX($DF:$DF,$GK984+24),"")</f>
      </c>
      <c r="EG984">
        <f>IF($GL984&gt;=25,INDEX($DF:$DF,$GK984+25),"")</f>
      </c>
      <c r="EH984">
        <f>IF($GL984&gt;=26,INDEX($DF:$DF,$GK984+26),"")</f>
      </c>
      <c r="EI984">
        <f>IF($GL984&gt;=27,INDEX($DF:$DF,$GK984+27),"")</f>
      </c>
      <c r="EJ984">
        <f>IF($GL984&gt;=28,INDEX($DF:$DF,$GK984+28),"")</f>
      </c>
      <c r="EK984">
        <f>IF($GL984&gt;=29,INDEX($DF:$DF,$GK984+29),"")</f>
      </c>
      <c r="EL984">
        <f>IF($GL984&gt;=30,INDEX($DF:$DF,$GK984+30),"")</f>
      </c>
      <c r="EM984">
        <f>IF($GL984&gt;=31,INDEX($DF:$DF,$GK984+31),"")</f>
      </c>
      <c r="EN984">
        <f>IF($GL984&gt;=32,INDEX($DF:$DF,$GK984+32),"")</f>
      </c>
      <c r="EO984">
        <f>IF($GL984&gt;=33,INDEX($DF:$DF,$GK984+33),"")</f>
      </c>
      <c r="EP984">
        <f>IF($GL984&gt;=34,INDEX($DF:$DF,$GK984+34),"")</f>
      </c>
      <c r="EQ984">
        <f>IF($GL984&gt;=35,INDEX($DF:$DF,$GK984+35),"")</f>
      </c>
      <c r="ER984">
        <f>IF($GL984&gt;=36,INDEX($DF:$DF,$GK984+36),"")</f>
      </c>
      <c r="ES984">
        <f>IF($GL984&gt;=37,INDEX($DF:$DF,$GK984+37),"")</f>
      </c>
      <c r="ET984">
        <f>IF($GL984&gt;=38,INDEX($DF:$DF,$GK984+38),"")</f>
      </c>
      <c r="EU984">
        <f>IF($GL984&gt;=39,INDEX($DF:$DF,$GK984+39),"")</f>
      </c>
      <c r="EV984">
        <f>IF($GL984&gt;=40,INDEX($DF:$DF,$GK984+40),"")</f>
      </c>
      <c r="EW984">
        <f>IF($GL984&gt;=1,INDEX($DG:$DG,$GK984+1),"")</f>
      </c>
      <c r="EX984">
        <f>IF($GL984&gt;=2,INDEX($DG:$DG,$GK984+2),"")</f>
      </c>
      <c r="EY984">
        <f>IF($GL984&gt;=3,INDEX($DG:$DG,$GK984+3),"")</f>
      </c>
      <c r="EZ984">
        <f>IF($GL984&gt;=4,INDEX($DG:$DG,$GK984+4),"")</f>
      </c>
      <c r="FA984">
        <f>IF($GL984&gt;=5,INDEX($DG:$DG,$GK984+5),"")</f>
      </c>
      <c r="FB984">
        <f>IF($GL984&gt;=6,INDEX($DG:$DG,$GK984+6),"")</f>
      </c>
      <c r="FC984">
        <f>IF($GL984&gt;=7,INDEX($DG:$DG,$GK984+7),"")</f>
      </c>
      <c r="FD984">
        <f>IF($GL984&gt;=8,INDEX($DG:$DG,$GK984+8),"")</f>
      </c>
      <c r="FE984">
        <f>IF($GL984&gt;=9,INDEX($DG:$DG,$GK984+9),"")</f>
      </c>
      <c r="FF984">
        <f>IF($GL984&gt;=10,INDEX($DG:$DG,$GK984+10),"")</f>
      </c>
      <c r="FG984">
        <f>IF($GL984&gt;=11,INDEX($DG:$DG,$GK984+11),"")</f>
      </c>
      <c r="FH984">
        <f>IF($GL984&gt;=12,INDEX($DG:$DG,$GK984+12),"")</f>
      </c>
      <c r="FI984">
        <f>IF($GL984&gt;=13,INDEX($DG:$DG,$GK984+13),"")</f>
      </c>
      <c r="FJ984">
        <f>IF($GL984&gt;=14,INDEX($DG:$DG,$GK984+14),"")</f>
      </c>
      <c r="FK984">
        <f>IF($GL984&gt;=15,INDEX($DG:$DG,$GK984+15),"")</f>
      </c>
      <c r="FL984">
        <f>IF($GL984&gt;=16,INDEX($DG:$DG,$GK984+16),"")</f>
      </c>
      <c r="FM984">
        <f>IF($GL984&gt;=17,INDEX($DG:$DG,$GK984+17),"")</f>
      </c>
      <c r="FN984">
        <f>IF($GL984&gt;=18,INDEX($DG:$DG,$GK984+18),"")</f>
      </c>
      <c r="FO984">
        <f>IF($GL984&gt;=19,INDEX($DG:$DG,$GK984+19),"")</f>
      </c>
      <c r="FP984">
        <f>IF($GL984&gt;=20,INDEX($DG:$DG,$GK984+20),"")</f>
      </c>
      <c r="FQ984">
        <f>IF($GL984&gt;=21,INDEX($DG:$DG,$GK984+21),"")</f>
      </c>
      <c r="FR984">
        <f>IF($GL984&gt;=22,INDEX($DG:$DG,$GK984+22),"")</f>
      </c>
      <c r="FS984">
        <f>IF($GL984&gt;=23,INDEX($DG:$DG,$GK984+23),"")</f>
      </c>
      <c r="FT984">
        <f>IF($GL984&gt;=24,INDEX($DG:$DG,$GK984+24),"")</f>
      </c>
      <c r="FU984">
        <f>IF($GL984&gt;=25,INDEX($DG:$DG,$GK984+25),"")</f>
      </c>
      <c r="FV984">
        <f>IF($GL984&gt;=26,INDEX($DG:$DG,$GK984+26),"")</f>
      </c>
      <c r="FW984">
        <f>IF($GL984&gt;=27,INDEX($DG:$DG,$GK984+27),"")</f>
      </c>
      <c r="FX984">
        <f>IF($GL984&gt;=28,INDEX($DG:$DG,$GK984+28),"")</f>
      </c>
      <c r="FY984">
        <f>IF($GL984&gt;=29,INDEX($DG:$DG,$GK984+29),"")</f>
      </c>
      <c r="FZ984">
        <f>IF($GL984&gt;=30,INDEX($DG:$DG,$GK984+30),"")</f>
      </c>
      <c r="GA984">
        <f>IF($GL984&gt;=31,INDEX($DG:$DG,$GK984+31),"")</f>
      </c>
      <c r="GB984">
        <f>IF($GL984&gt;=32,INDEX($DG:$DG,$GK984+32),"")</f>
      </c>
      <c r="GC984">
        <f>IF($GL984&gt;=33,INDEX($DG:$DG,$GK984+33),"")</f>
      </c>
      <c r="GD984">
        <f>IF($GL984&gt;=34,INDEX($DG:$DG,$GK984+34),"")</f>
      </c>
      <c r="GE984">
        <f>IF($GL984&gt;=35,INDEX($DG:$DG,$GK984+35),"")</f>
      </c>
      <c r="GF984">
        <f>IF($GL984&gt;=36,INDEX($DG:$DG,$GK984+36),"")</f>
      </c>
      <c r="GG984">
        <f>IF($GL984&gt;=37,INDEX($DG:$DG,$GK984+37),"")</f>
      </c>
      <c r="GH984">
        <f>IF($GL984&gt;=38,INDEX($DG:$DG,$GK984+38),"")</f>
      </c>
      <c r="GI984">
        <f>IF($GL984&gt;=39,INDEX($DG:$DG,$GK984+39),"")</f>
      </c>
      <c r="GJ984">
        <f>IF($GL984&gt;=40,INDEX($DG:$DG,$GK984+40),"")</f>
      </c>
      <c r="GK984">
        <f>IFERROR(MATCH($DE984,$DF$2:$DF$166,0)+1,0)</f>
      </c>
      <c r="GL984">
        <f>IFERROR(INDEX($DH$2:$DH$166,MATCH($DE984,$DF$2:$DF$166,0)),0)</f>
      </c>
      <c r="GM984">
        <f>IFERROR(MATCH($H984,$DI$984:$EV$984,0),0)</f>
      </c>
      <c r="GN984">
        <f>IF($GM984&gt;0,INDEX($EW$984:$GJ$984,$GM984),"")</f>
      </c>
      <c r="GQ984">
        <f>IF($IZ984&gt;=1,INDEX($GO:$GO,$IY984+1),"")</f>
      </c>
      <c r="GR984">
        <f>IF($IZ984&gt;=2,INDEX($GO:$GO,$IY984+2),"")</f>
      </c>
      <c r="GS984">
        <f>IF($IZ984&gt;=3,INDEX($GO:$GO,$IY984+3),"")</f>
      </c>
      <c r="GT984">
        <f>IF($IZ984&gt;=4,INDEX($GO:$GO,$IY984+4),"")</f>
      </c>
      <c r="GU984">
        <f>IF($IZ984&gt;=5,INDEX($GO:$GO,$IY984+5),"")</f>
      </c>
      <c r="GV984">
        <f>IF($IZ984&gt;=6,INDEX($GO:$GO,$IY984+6),"")</f>
      </c>
      <c r="GW984">
        <f>IF($IZ984&gt;=7,INDEX($GO:$GO,$IY984+7),"")</f>
      </c>
      <c r="GX984">
        <f>IF($IZ984&gt;=8,INDEX($GO:$GO,$IY984+8),"")</f>
      </c>
      <c r="GY984">
        <f>IF($IZ984&gt;=9,INDEX($GO:$GO,$IY984+9),"")</f>
      </c>
      <c r="GZ984">
        <f>IF($IZ984&gt;=10,INDEX($GO:$GO,$IY984+10),"")</f>
      </c>
      <c r="HA984">
        <f>IF($IZ984&gt;=11,INDEX($GO:$GO,$IY984+11),"")</f>
      </c>
      <c r="HB984">
        <f>IF($IZ984&gt;=12,INDEX($GO:$GO,$IY984+12),"")</f>
      </c>
      <c r="HC984">
        <f>IF($IZ984&gt;=13,INDEX($GO:$GO,$IY984+13),"")</f>
      </c>
      <c r="HD984">
        <f>IF($IZ984&gt;=14,INDEX($GO:$GO,$IY984+14),"")</f>
      </c>
      <c r="HE984">
        <f>IF($IZ984&gt;=15,INDEX($GO:$GO,$IY984+15),"")</f>
      </c>
      <c r="HF984">
        <f>IF($IZ984&gt;=16,INDEX($GO:$GO,$IY984+16),"")</f>
      </c>
      <c r="HG984">
        <f>IF($IZ984&gt;=17,INDEX($GO:$GO,$IY984+17),"")</f>
      </c>
      <c r="HH984">
        <f>IF($IZ984&gt;=18,INDEX($GO:$GO,$IY984+18),"")</f>
      </c>
      <c r="HI984">
        <f>IF($IZ984&gt;=19,INDEX($GO:$GO,$IY984+19),"")</f>
      </c>
      <c r="HJ984">
        <f>IF($IZ984&gt;=20,INDEX($GO:$GO,$IY984+20),"")</f>
      </c>
      <c r="HK984">
        <f>IF($IZ984&gt;=21,INDEX($GO:$GO,$IY984+21),"")</f>
      </c>
      <c r="HL984">
        <f>IF($IZ984&gt;=22,INDEX($GO:$GO,$IY984+22),"")</f>
      </c>
      <c r="HM984">
        <f>IF($IZ984&gt;=23,INDEX($GO:$GO,$IY984+23),"")</f>
      </c>
      <c r="HN984">
        <f>IF($IZ984&gt;=24,INDEX($GO:$GO,$IY984+24),"")</f>
      </c>
      <c r="HO984">
        <f>IF($IZ984&gt;=25,INDEX($GO:$GO,$IY984+25),"")</f>
      </c>
      <c r="HP984">
        <f>IF($IZ984&gt;=26,INDEX($GO:$GO,$IY984+26),"")</f>
      </c>
      <c r="HQ984">
        <f>IF($IZ984&gt;=27,INDEX($GO:$GO,$IY984+27),"")</f>
      </c>
      <c r="HR984">
        <f>IF($IZ984&gt;=28,INDEX($GO:$GO,$IY984+28),"")</f>
      </c>
      <c r="HS984">
        <f>IF($IZ984&gt;=29,INDEX($GO:$GO,$IY984+29),"")</f>
      </c>
      <c r="HT984">
        <f>IF($IZ984&gt;=30,INDEX($GO:$GO,$IY984+30),"")</f>
      </c>
      <c r="HU984">
        <f>IF($IZ984&gt;=31,INDEX($GO:$GO,$IY984+31),"")</f>
      </c>
      <c r="HV984">
        <f>IF($IZ984&gt;=32,INDEX($GO:$GO,$IY984+32),"")</f>
      </c>
      <c r="HW984">
        <f>IF($IZ984&gt;=33,INDEX($GO:$GO,$IY984+33),"")</f>
      </c>
      <c r="HX984">
        <f>IF($IZ984&gt;=34,INDEX($GO:$GO,$IY984+34),"")</f>
      </c>
      <c r="HY984">
        <f>IF($IZ984&gt;=35,INDEX($GO:$GO,$IY984+35),"")</f>
      </c>
      <c r="HZ984">
        <f>IF($IZ984&gt;=36,INDEX($GO:$GO,$IY984+36),"")</f>
      </c>
      <c r="IA984">
        <f>IF($IZ984&gt;=37,INDEX($GO:$GO,$IY984+37),"")</f>
      </c>
      <c r="IB984">
        <f>IF($IZ984&gt;=38,INDEX($GO:$GO,$IY984+38),"")</f>
      </c>
      <c r="IC984">
        <f>IF($IZ984&gt;=39,INDEX($GO:$GO,$IY984+39),"")</f>
      </c>
      <c r="ID984">
        <f>IF($IZ984&gt;=40,INDEX($GO:$GO,$IY984+40),"")</f>
      </c>
      <c r="IE984">
        <f>IF($IZ984&gt;=41,INDEX($GO:$GO,$IY984+41),"")</f>
      </c>
      <c r="IF984">
        <f>IF($IZ984&gt;=42,INDEX($GO:$GO,$IY984+42),"")</f>
      </c>
      <c r="IG984">
        <f>IF($IZ984&gt;=43,INDEX($GO:$GO,$IY984+43),"")</f>
      </c>
      <c r="IH984">
        <f>IF($IZ984&gt;=44,INDEX($GO:$GO,$IY984+44),"")</f>
      </c>
      <c r="II984">
        <f>IF($IZ984&gt;=45,INDEX($GO:$GO,$IY984+45),"")</f>
      </c>
      <c r="IJ984">
        <f>IF($IZ984&gt;=46,INDEX($GO:$GO,$IY984+46),"")</f>
      </c>
      <c r="IK984">
        <f>IF($IZ984&gt;=47,INDEX($GO:$GO,$IY984+47),"")</f>
      </c>
      <c r="IL984">
        <f>IF($IZ984&gt;=48,INDEX($GO:$GO,$IY984+48),"")</f>
      </c>
      <c r="IM984">
        <f>IF($IZ984&gt;=49,INDEX($GO:$GO,$IY984+49),"")</f>
      </c>
      <c r="IN984">
        <f>IF($IZ984&gt;=50,INDEX($GO:$GO,$IY984+50),"")</f>
      </c>
      <c r="IO984">
        <f>IF($IZ984&gt;=51,INDEX($GO:$GO,$IY984+51),"")</f>
      </c>
      <c r="IP984">
        <f>IF($IZ984&gt;=52,INDEX($GO:$GO,$IY984+52),"")</f>
      </c>
      <c r="IQ984">
        <f>IF($IZ984&gt;=53,INDEX($GO:$GO,$IY984+53),"")</f>
      </c>
      <c r="IR984">
        <f>IF($IZ984&gt;=54,INDEX($GO:$GO,$IY984+54),"")</f>
      </c>
      <c r="IS984">
        <f>IF($IZ984&gt;=55,INDEX($GO:$GO,$IY984+55),"")</f>
      </c>
      <c r="IT984">
        <f>IF($IZ984&gt;=56,INDEX($GO:$GO,$IY984+56),"")</f>
      </c>
      <c r="IU984">
        <f>IF($IZ984&gt;=57,INDEX($GO:$GO,$IY984+57),"")</f>
      </c>
      <c r="IV984">
        <f>IF($IZ984&gt;=58,INDEX($GO:$GO,$IY984+58),"")</f>
      </c>
      <c r="IW984">
        <f>IF($IZ984&gt;=59,INDEX($GO:$GO,$IY984+59),"")</f>
      </c>
      <c r="IX984">
        <f>IF($IZ984&gt;=60,INDEX($GO:$GO,$IY984+60),"")</f>
      </c>
      <c r="IY984">
        <f>IFERROR(MATCH($GN984,$GO$2:$GO$827,0)+1,0)</f>
      </c>
      <c r="IZ984">
        <f>IFERROR(INDEX($GP$2:$GP$827,MATCH($GN984,$GO$2:$GO$827,0)),0)</f>
      </c>
      <c r="JA984" t="s">
        <v>23</v>
      </c>
      <c r="JB984" t="s">
        <v>23</v>
      </c>
    </row>
    <row r="985" spans="1:262" x14ac:dyDescent="0.25">
      <c r="F985" s="1"/>
      <c r="G985" s="1"/>
      <c r="H985" s="1"/>
      <c r="I985" s="1"/>
      <c r="J985" s="1">
        <f>IFERROR(IF(FIND(" - ",$F985)&gt;0,MID($F985,FIND(" - ",$F985)+3,LEN($F985)),""),"")</f>
      </c>
      <c r="L985" s="1"/>
      <c r="N985" t="s">
        <v>23</v>
      </c>
      <c r="P985">
        <f>IF(OR($N985="",$O985=""),"",IFERROR($N985/$O985,0))</f>
      </c>
      <c r="Q985">
        <f>IF($N985="","",
IF($G985="","",
IF(ISNUMBER(SEARCH("exempt",LOWER($G985))),0,
$N985*(VALUE(SUBSTITUTE($G985,"%",""))/100))))</f>
      </c>
      <c r="W985">
        <f>IF($N985="","",
SUM($N985,$Q985,$U985,$R985,$T985)-
IF($V985="",0,VALUE($V985)))</f>
      </c>
      <c r="AE985" t="s">
        <v>2321</v>
      </c>
      <c r="AM985">
        <f>IFERROR(LEFT($F985,FIND(" - ",$F985)-1),$F985)</f>
      </c>
      <c r="AP985">
        <f>IF($CE985&gt;=1,INDEX($AN:$AN,$CD985+1),"")</f>
      </c>
      <c r="AQ985">
        <f>IF($CE985&gt;=2,INDEX($AN:$AN,$CD985+2),"")</f>
      </c>
      <c r="AR985">
        <f>IF($CE985&gt;=3,INDEX($AN:$AN,$CD985+3),"")</f>
      </c>
      <c r="AS985">
        <f>IF($CE985&gt;=4,INDEX($AN:$AN,$CD985+4),"")</f>
      </c>
      <c r="AT985">
        <f>IF($CE985&gt;=5,INDEX($AN:$AN,$CD985+5),"")</f>
      </c>
      <c r="AU985">
        <f>IF($CE985&gt;=6,INDEX($AN:$AN,$CD985+6),"")</f>
      </c>
      <c r="AV985">
        <f>IF($CE985&gt;=7,INDEX($AN:$AN,$CD985+7),"")</f>
      </c>
      <c r="AW985">
        <f>IF($CE985&gt;=8,INDEX($AN:$AN,$CD985+8),"")</f>
      </c>
      <c r="AX985">
        <f>IF($CE985&gt;=9,INDEX($AN:$AN,$CD985+9),"")</f>
      </c>
      <c r="AY985">
        <f>IF($CE985&gt;=10,INDEX($AN:$AN,$CD985+10),"")</f>
      </c>
      <c r="AZ985">
        <f>IF($CE985&gt;=11,INDEX($AN:$AN,$CD985+11),"")</f>
      </c>
      <c r="BA985">
        <f>IF($CE985&gt;=12,INDEX($AN:$AN,$CD985+12),"")</f>
      </c>
      <c r="BB985">
        <f>IF($CE985&gt;=13,INDEX($AN:$AN,$CD985+13),"")</f>
      </c>
      <c r="BC985">
        <f>IF($CE985&gt;=14,INDEX($AN:$AN,$CD985+14),"")</f>
      </c>
      <c r="BD985">
        <f>IF($CE985&gt;=15,INDEX($AN:$AN,$CD985+15),"")</f>
      </c>
      <c r="BE985">
        <f>IF($CE985&gt;=16,INDEX($AN:$AN,$CD985+16),"")</f>
      </c>
      <c r="BF985">
        <f>IF($CE985&gt;=17,INDEX($AN:$AN,$CD985+17),"")</f>
      </c>
      <c r="BG985">
        <f>IF($CE985&gt;=18,INDEX($AN:$AN,$CD985+18),"")</f>
      </c>
      <c r="BH985">
        <f>IF($CE985&gt;=19,INDEX($AN:$AN,$CD985+19),"")</f>
      </c>
      <c r="BI985">
        <f>IF($CE985&gt;=20,INDEX($AN:$AN,$CD985+20),"")</f>
      </c>
      <c r="BJ985">
        <f>IF($CE985&gt;=21,INDEX($AN:$AN,$CD985+21),"")</f>
      </c>
      <c r="BK985">
        <f>IF($CE985&gt;=22,INDEX($AN:$AN,$CD985+22),"")</f>
      </c>
      <c r="BL985">
        <f>IF($CE985&gt;=23,INDEX($AN:$AN,$CD985+23),"")</f>
      </c>
      <c r="BM985">
        <f>IF($CE985&gt;=24,INDEX($AN:$AN,$CD985+24),"")</f>
      </c>
      <c r="BN985">
        <f>IF($CE985&gt;=25,INDEX($AN:$AN,$CD985+25),"")</f>
      </c>
      <c r="BO985">
        <f>IF($CE985&gt;=26,INDEX($AN:$AN,$CD985+26),"")</f>
      </c>
      <c r="BP985">
        <f>IF($CE985&gt;=27,INDEX($AN:$AN,$CD985+27),"")</f>
      </c>
      <c r="BQ985">
        <f>IF($CE985&gt;=28,INDEX($AN:$AN,$CD985+28),"")</f>
      </c>
      <c r="BR985">
        <f>IF($CE985&gt;=29,INDEX($AN:$AN,$CD985+29),"")</f>
      </c>
      <c r="BS985">
        <f>IF($CE985&gt;=30,INDEX($AN:$AN,$CD985+30),"")</f>
      </c>
      <c r="BT985">
        <f>IF($CE985&gt;=31,INDEX($AN:$AN,$CD985+31),"")</f>
      </c>
      <c r="BU985">
        <f>IF($CE985&gt;=32,INDEX($AN:$AN,$CD985+32),"")</f>
      </c>
      <c r="BV985">
        <f>IF($CE985&gt;=33,INDEX($AN:$AN,$CD985+33),"")</f>
      </c>
      <c r="BW985">
        <f>IF($CE985&gt;=34,INDEX($AN:$AN,$CD985+34),"")</f>
      </c>
      <c r="BX985">
        <f>IF($CE985&gt;=35,INDEX($AN:$AN,$CD985+35),"")</f>
      </c>
      <c r="BY985">
        <f>IF($CE985&gt;=36,INDEX($AN:$AN,$CD985+36),"")</f>
      </c>
      <c r="BZ985">
        <f>IF($CE985&gt;=37,INDEX($AN:$AN,$CD985+37),"")</f>
      </c>
      <c r="CA985">
        <f>IF($CE985&gt;=38,INDEX($AN:$AN,$CD985+38),"")</f>
      </c>
      <c r="CB985">
        <f>IF($CE985&gt;=39,INDEX($AN:$AN,$CD985+39),"")</f>
      </c>
      <c r="CC985">
        <f>IF($CE985&gt;=40,INDEX($AN:$AN,$CD985+40),"")</f>
      </c>
      <c r="CD985">
        <f>IFERROR(MATCH($AM985,$AN$2:$AN$133,0)+1,0)</f>
      </c>
      <c r="CE985">
        <f>IFERROR(INDEX($AO$2:$AO$133,MATCH($AM985,$AN$2:$AN$133,0)),0)</f>
      </c>
      <c r="CF985">
        <f>IFERROR(LEFT($K985,FIND(" - ",$K985)-1),$K985)</f>
      </c>
      <c r="CG985" t="s">
        <v>206</v>
      </c>
      <c r="CI985">
        <f>IF($DD985&gt;=1,INDEX($CG:$CG,$DC985+1),"")</f>
      </c>
      <c r="CJ985">
        <f>IF($DD985&gt;=2,INDEX($CG:$CG,$DC985+2),"")</f>
      </c>
      <c r="CK985">
        <f>IF($DD985&gt;=3,INDEX($CG:$CG,$DC985+3),"")</f>
      </c>
      <c r="CL985">
        <f>IF($DD985&gt;=4,INDEX($CG:$CG,$DC985+4),"")</f>
      </c>
      <c r="CM985">
        <f>IF($DD985&gt;=5,INDEX($CG:$CG,$DC985+5),"")</f>
      </c>
      <c r="CN985">
        <f>IF($DD985&gt;=6,INDEX($CG:$CG,$DC985+6),"")</f>
      </c>
      <c r="CO985">
        <f>IF($DD985&gt;=7,INDEX($CG:$CG,$DC985+7),"")</f>
      </c>
      <c r="CP985">
        <f>IF($DD985&gt;=8,INDEX($CG:$CG,$DC985+8),"")</f>
      </c>
      <c r="CQ985">
        <f>IF($DD985&gt;=9,INDEX($CG:$CG,$DC985+9),"")</f>
      </c>
      <c r="CR985">
        <f>IF($DD985&gt;=10,INDEX($CG:$CG,$DC985+10),"")</f>
      </c>
      <c r="CS985">
        <f>IF($DD985&gt;=11,INDEX($CG:$CG,$DC985+11),"")</f>
      </c>
      <c r="CT985">
        <f>IF($DD985&gt;=12,INDEX($CG:$CG,$DC985+12),"")</f>
      </c>
      <c r="CU985">
        <f>IF($DD985&gt;=13,INDEX($CG:$CG,$DC985+13),"")</f>
      </c>
      <c r="CV985">
        <f>IF($DD985&gt;=14,INDEX($CG:$CG,$DC985+14),"")</f>
      </c>
      <c r="CW985">
        <f>IF($DD985&gt;=15,INDEX($CG:$CG,$DC985+15),"")</f>
      </c>
      <c r="CX985">
        <f>IF($DD985&gt;=16,INDEX($CG:$CG,$DC985+16),"")</f>
      </c>
      <c r="CY985">
        <f>IF($DD985&gt;=17,INDEX($CG:$CG,$DC985+17),"")</f>
      </c>
      <c r="CZ985">
        <f>IF($DD985&gt;=18,INDEX($CG:$CG,$DC985+18),"")</f>
      </c>
      <c r="DA985">
        <f>IF($DD985&gt;=19,INDEX($CG:$CG,$DC985+19),"")</f>
      </c>
      <c r="DB985">
        <f>IF($DD985&gt;=20,INDEX($CG:$CG,$DC985+20),"")</f>
      </c>
      <c r="DC985">
        <f>IFERROR(MATCH($CF985,$CG$2:$CG$1558,0)+1,0)</f>
      </c>
      <c r="DD985">
        <f>IFERROR(INDEX($CH$2:$CH$1558,MATCH($CF985,$CG$2:$CG$1558,0)),0)</f>
      </c>
      <c r="DE985">
        <f>IFERROR(INDEX($AL:$AL,MATCH($G985,$AK:$AK,0))&amp;"","")</f>
      </c>
      <c r="DI985">
        <f>IF($GL985&gt;=1,INDEX($DF:$DF,$GK985+1),"")</f>
      </c>
      <c r="DJ985">
        <f>IF($GL985&gt;=2,INDEX($DF:$DF,$GK985+2),"")</f>
      </c>
      <c r="DK985">
        <f>IF($GL985&gt;=3,INDEX($DF:$DF,$GK985+3),"")</f>
      </c>
      <c r="DL985">
        <f>IF($GL985&gt;=4,INDEX($DF:$DF,$GK985+4),"")</f>
      </c>
      <c r="DM985">
        <f>IF($GL985&gt;=5,INDEX($DF:$DF,$GK985+5),"")</f>
      </c>
      <c r="DN985">
        <f>IF($GL985&gt;=6,INDEX($DF:$DF,$GK985+6),"")</f>
      </c>
      <c r="DO985">
        <f>IF($GL985&gt;=7,INDEX($DF:$DF,$GK985+7),"")</f>
      </c>
      <c r="DP985">
        <f>IF($GL985&gt;=8,INDEX($DF:$DF,$GK985+8),"")</f>
      </c>
      <c r="DQ985">
        <f>IF($GL985&gt;=9,INDEX($DF:$DF,$GK985+9),"")</f>
      </c>
      <c r="DR985">
        <f>IF($GL985&gt;=10,INDEX($DF:$DF,$GK985+10),"")</f>
      </c>
      <c r="DS985">
        <f>IF($GL985&gt;=11,INDEX($DF:$DF,$GK985+11),"")</f>
      </c>
      <c r="DT985">
        <f>IF($GL985&gt;=12,INDEX($DF:$DF,$GK985+12),"")</f>
      </c>
      <c r="DU985">
        <f>IF($GL985&gt;=13,INDEX($DF:$DF,$GK985+13),"")</f>
      </c>
      <c r="DV985">
        <f>IF($GL985&gt;=14,INDEX($DF:$DF,$GK985+14),"")</f>
      </c>
      <c r="DW985">
        <f>IF($GL985&gt;=15,INDEX($DF:$DF,$GK985+15),"")</f>
      </c>
      <c r="DX985">
        <f>IF($GL985&gt;=16,INDEX($DF:$DF,$GK985+16),"")</f>
      </c>
      <c r="DY985">
        <f>IF($GL985&gt;=17,INDEX($DF:$DF,$GK985+17),"")</f>
      </c>
      <c r="DZ985">
        <f>IF($GL985&gt;=18,INDEX($DF:$DF,$GK985+18),"")</f>
      </c>
      <c r="EA985">
        <f>IF($GL985&gt;=19,INDEX($DF:$DF,$GK985+19),"")</f>
      </c>
      <c r="EB985">
        <f>IF($GL985&gt;=20,INDEX($DF:$DF,$GK985+20),"")</f>
      </c>
      <c r="EC985">
        <f>IF($GL985&gt;=21,INDEX($DF:$DF,$GK985+21),"")</f>
      </c>
      <c r="ED985">
        <f>IF($GL985&gt;=22,INDEX($DF:$DF,$GK985+22),"")</f>
      </c>
      <c r="EE985">
        <f>IF($GL985&gt;=23,INDEX($DF:$DF,$GK985+23),"")</f>
      </c>
      <c r="EF985">
        <f>IF($GL985&gt;=24,INDEX($DF:$DF,$GK985+24),"")</f>
      </c>
      <c r="EG985">
        <f>IF($GL985&gt;=25,INDEX($DF:$DF,$GK985+25),"")</f>
      </c>
      <c r="EH985">
        <f>IF($GL985&gt;=26,INDEX($DF:$DF,$GK985+26),"")</f>
      </c>
      <c r="EI985">
        <f>IF($GL985&gt;=27,INDEX($DF:$DF,$GK985+27),"")</f>
      </c>
      <c r="EJ985">
        <f>IF($GL985&gt;=28,INDEX($DF:$DF,$GK985+28),"")</f>
      </c>
      <c r="EK985">
        <f>IF($GL985&gt;=29,INDEX($DF:$DF,$GK985+29),"")</f>
      </c>
      <c r="EL985">
        <f>IF($GL985&gt;=30,INDEX($DF:$DF,$GK985+30),"")</f>
      </c>
      <c r="EM985">
        <f>IF($GL985&gt;=31,INDEX($DF:$DF,$GK985+31),"")</f>
      </c>
      <c r="EN985">
        <f>IF($GL985&gt;=32,INDEX($DF:$DF,$GK985+32),"")</f>
      </c>
      <c r="EO985">
        <f>IF($GL985&gt;=33,INDEX($DF:$DF,$GK985+33),"")</f>
      </c>
      <c r="EP985">
        <f>IF($GL985&gt;=34,INDEX($DF:$DF,$GK985+34),"")</f>
      </c>
      <c r="EQ985">
        <f>IF($GL985&gt;=35,INDEX($DF:$DF,$GK985+35),"")</f>
      </c>
      <c r="ER985">
        <f>IF($GL985&gt;=36,INDEX($DF:$DF,$GK985+36),"")</f>
      </c>
      <c r="ES985">
        <f>IF($GL985&gt;=37,INDEX($DF:$DF,$GK985+37),"")</f>
      </c>
      <c r="ET985">
        <f>IF($GL985&gt;=38,INDEX($DF:$DF,$GK985+38),"")</f>
      </c>
      <c r="EU985">
        <f>IF($GL985&gt;=39,INDEX($DF:$DF,$GK985+39),"")</f>
      </c>
      <c r="EV985">
        <f>IF($GL985&gt;=40,INDEX($DF:$DF,$GK985+40),"")</f>
      </c>
      <c r="EW985">
        <f>IF($GL985&gt;=1,INDEX($DG:$DG,$GK985+1),"")</f>
      </c>
      <c r="EX985">
        <f>IF($GL985&gt;=2,INDEX($DG:$DG,$GK985+2),"")</f>
      </c>
      <c r="EY985">
        <f>IF($GL985&gt;=3,INDEX($DG:$DG,$GK985+3),"")</f>
      </c>
      <c r="EZ985">
        <f>IF($GL985&gt;=4,INDEX($DG:$DG,$GK985+4),"")</f>
      </c>
      <c r="FA985">
        <f>IF($GL985&gt;=5,INDEX($DG:$DG,$GK985+5),"")</f>
      </c>
      <c r="FB985">
        <f>IF($GL985&gt;=6,INDEX($DG:$DG,$GK985+6),"")</f>
      </c>
      <c r="FC985">
        <f>IF($GL985&gt;=7,INDEX($DG:$DG,$GK985+7),"")</f>
      </c>
      <c r="FD985">
        <f>IF($GL985&gt;=8,INDEX($DG:$DG,$GK985+8),"")</f>
      </c>
      <c r="FE985">
        <f>IF($GL985&gt;=9,INDEX($DG:$DG,$GK985+9),"")</f>
      </c>
      <c r="FF985">
        <f>IF($GL985&gt;=10,INDEX($DG:$DG,$GK985+10),"")</f>
      </c>
      <c r="FG985">
        <f>IF($GL985&gt;=11,INDEX($DG:$DG,$GK985+11),"")</f>
      </c>
      <c r="FH985">
        <f>IF($GL985&gt;=12,INDEX($DG:$DG,$GK985+12),"")</f>
      </c>
      <c r="FI985">
        <f>IF($GL985&gt;=13,INDEX($DG:$DG,$GK985+13),"")</f>
      </c>
      <c r="FJ985">
        <f>IF($GL985&gt;=14,INDEX($DG:$DG,$GK985+14),"")</f>
      </c>
      <c r="FK985">
        <f>IF($GL985&gt;=15,INDEX($DG:$DG,$GK985+15),"")</f>
      </c>
      <c r="FL985">
        <f>IF($GL985&gt;=16,INDEX($DG:$DG,$GK985+16),"")</f>
      </c>
      <c r="FM985">
        <f>IF($GL985&gt;=17,INDEX($DG:$DG,$GK985+17),"")</f>
      </c>
      <c r="FN985">
        <f>IF($GL985&gt;=18,INDEX($DG:$DG,$GK985+18),"")</f>
      </c>
      <c r="FO985">
        <f>IF($GL985&gt;=19,INDEX($DG:$DG,$GK985+19),"")</f>
      </c>
      <c r="FP985">
        <f>IF($GL985&gt;=20,INDEX($DG:$DG,$GK985+20),"")</f>
      </c>
      <c r="FQ985">
        <f>IF($GL985&gt;=21,INDEX($DG:$DG,$GK985+21),"")</f>
      </c>
      <c r="FR985">
        <f>IF($GL985&gt;=22,INDEX($DG:$DG,$GK985+22),"")</f>
      </c>
      <c r="FS985">
        <f>IF($GL985&gt;=23,INDEX($DG:$DG,$GK985+23),"")</f>
      </c>
      <c r="FT985">
        <f>IF($GL985&gt;=24,INDEX($DG:$DG,$GK985+24),"")</f>
      </c>
      <c r="FU985">
        <f>IF($GL985&gt;=25,INDEX($DG:$DG,$GK985+25),"")</f>
      </c>
      <c r="FV985">
        <f>IF($GL985&gt;=26,INDEX($DG:$DG,$GK985+26),"")</f>
      </c>
      <c r="FW985">
        <f>IF($GL985&gt;=27,INDEX($DG:$DG,$GK985+27),"")</f>
      </c>
      <c r="FX985">
        <f>IF($GL985&gt;=28,INDEX($DG:$DG,$GK985+28),"")</f>
      </c>
      <c r="FY985">
        <f>IF($GL985&gt;=29,INDEX($DG:$DG,$GK985+29),"")</f>
      </c>
      <c r="FZ985">
        <f>IF($GL985&gt;=30,INDEX($DG:$DG,$GK985+30),"")</f>
      </c>
      <c r="GA985">
        <f>IF($GL985&gt;=31,INDEX($DG:$DG,$GK985+31),"")</f>
      </c>
      <c r="GB985">
        <f>IF($GL985&gt;=32,INDEX($DG:$DG,$GK985+32),"")</f>
      </c>
      <c r="GC985">
        <f>IF($GL985&gt;=33,INDEX($DG:$DG,$GK985+33),"")</f>
      </c>
      <c r="GD985">
        <f>IF($GL985&gt;=34,INDEX($DG:$DG,$GK985+34),"")</f>
      </c>
      <c r="GE985">
        <f>IF($GL985&gt;=35,INDEX($DG:$DG,$GK985+35),"")</f>
      </c>
      <c r="GF985">
        <f>IF($GL985&gt;=36,INDEX($DG:$DG,$GK985+36),"")</f>
      </c>
      <c r="GG985">
        <f>IF($GL985&gt;=37,INDEX($DG:$DG,$GK985+37),"")</f>
      </c>
      <c r="GH985">
        <f>IF($GL985&gt;=38,INDEX($DG:$DG,$GK985+38),"")</f>
      </c>
      <c r="GI985">
        <f>IF($GL985&gt;=39,INDEX($DG:$DG,$GK985+39),"")</f>
      </c>
      <c r="GJ985">
        <f>IF($GL985&gt;=40,INDEX($DG:$DG,$GK985+40),"")</f>
      </c>
      <c r="GK985">
        <f>IFERROR(MATCH($DE985,$DF$2:$DF$166,0)+1,0)</f>
      </c>
      <c r="GL985">
        <f>IFERROR(INDEX($DH$2:$DH$166,MATCH($DE985,$DF$2:$DF$166,0)),0)</f>
      </c>
      <c r="GM985">
        <f>IFERROR(MATCH($H985,$DI$985:$EV$985,0),0)</f>
      </c>
      <c r="GN985">
        <f>IF($GM985&gt;0,INDEX($EW$985:$GJ$985,$GM985),"")</f>
      </c>
      <c r="GQ985">
        <f>IF($IZ985&gt;=1,INDEX($GO:$GO,$IY985+1),"")</f>
      </c>
      <c r="GR985">
        <f>IF($IZ985&gt;=2,INDEX($GO:$GO,$IY985+2),"")</f>
      </c>
      <c r="GS985">
        <f>IF($IZ985&gt;=3,INDEX($GO:$GO,$IY985+3),"")</f>
      </c>
      <c r="GT985">
        <f>IF($IZ985&gt;=4,INDEX($GO:$GO,$IY985+4),"")</f>
      </c>
      <c r="GU985">
        <f>IF($IZ985&gt;=5,INDEX($GO:$GO,$IY985+5),"")</f>
      </c>
      <c r="GV985">
        <f>IF($IZ985&gt;=6,INDEX($GO:$GO,$IY985+6),"")</f>
      </c>
      <c r="GW985">
        <f>IF($IZ985&gt;=7,INDEX($GO:$GO,$IY985+7),"")</f>
      </c>
      <c r="GX985">
        <f>IF($IZ985&gt;=8,INDEX($GO:$GO,$IY985+8),"")</f>
      </c>
      <c r="GY985">
        <f>IF($IZ985&gt;=9,INDEX($GO:$GO,$IY985+9),"")</f>
      </c>
      <c r="GZ985">
        <f>IF($IZ985&gt;=10,INDEX($GO:$GO,$IY985+10),"")</f>
      </c>
      <c r="HA985">
        <f>IF($IZ985&gt;=11,INDEX($GO:$GO,$IY985+11),"")</f>
      </c>
      <c r="HB985">
        <f>IF($IZ985&gt;=12,INDEX($GO:$GO,$IY985+12),"")</f>
      </c>
      <c r="HC985">
        <f>IF($IZ985&gt;=13,INDEX($GO:$GO,$IY985+13),"")</f>
      </c>
      <c r="HD985">
        <f>IF($IZ985&gt;=14,INDEX($GO:$GO,$IY985+14),"")</f>
      </c>
      <c r="HE985">
        <f>IF($IZ985&gt;=15,INDEX($GO:$GO,$IY985+15),"")</f>
      </c>
      <c r="HF985">
        <f>IF($IZ985&gt;=16,INDEX($GO:$GO,$IY985+16),"")</f>
      </c>
      <c r="HG985">
        <f>IF($IZ985&gt;=17,INDEX($GO:$GO,$IY985+17),"")</f>
      </c>
      <c r="HH985">
        <f>IF($IZ985&gt;=18,INDEX($GO:$GO,$IY985+18),"")</f>
      </c>
      <c r="HI985">
        <f>IF($IZ985&gt;=19,INDEX($GO:$GO,$IY985+19),"")</f>
      </c>
      <c r="HJ985">
        <f>IF($IZ985&gt;=20,INDEX($GO:$GO,$IY985+20),"")</f>
      </c>
      <c r="HK985">
        <f>IF($IZ985&gt;=21,INDEX($GO:$GO,$IY985+21),"")</f>
      </c>
      <c r="HL985">
        <f>IF($IZ985&gt;=22,INDEX($GO:$GO,$IY985+22),"")</f>
      </c>
      <c r="HM985">
        <f>IF($IZ985&gt;=23,INDEX($GO:$GO,$IY985+23),"")</f>
      </c>
      <c r="HN985">
        <f>IF($IZ985&gt;=24,INDEX($GO:$GO,$IY985+24),"")</f>
      </c>
      <c r="HO985">
        <f>IF($IZ985&gt;=25,INDEX($GO:$GO,$IY985+25),"")</f>
      </c>
      <c r="HP985">
        <f>IF($IZ985&gt;=26,INDEX($GO:$GO,$IY985+26),"")</f>
      </c>
      <c r="HQ985">
        <f>IF($IZ985&gt;=27,INDEX($GO:$GO,$IY985+27),"")</f>
      </c>
      <c r="HR985">
        <f>IF($IZ985&gt;=28,INDEX($GO:$GO,$IY985+28),"")</f>
      </c>
      <c r="HS985">
        <f>IF($IZ985&gt;=29,INDEX($GO:$GO,$IY985+29),"")</f>
      </c>
      <c r="HT985">
        <f>IF($IZ985&gt;=30,INDEX($GO:$GO,$IY985+30),"")</f>
      </c>
      <c r="HU985">
        <f>IF($IZ985&gt;=31,INDEX($GO:$GO,$IY985+31),"")</f>
      </c>
      <c r="HV985">
        <f>IF($IZ985&gt;=32,INDEX($GO:$GO,$IY985+32),"")</f>
      </c>
      <c r="HW985">
        <f>IF($IZ985&gt;=33,INDEX($GO:$GO,$IY985+33),"")</f>
      </c>
      <c r="HX985">
        <f>IF($IZ985&gt;=34,INDEX($GO:$GO,$IY985+34),"")</f>
      </c>
      <c r="HY985">
        <f>IF($IZ985&gt;=35,INDEX($GO:$GO,$IY985+35),"")</f>
      </c>
      <c r="HZ985">
        <f>IF($IZ985&gt;=36,INDEX($GO:$GO,$IY985+36),"")</f>
      </c>
      <c r="IA985">
        <f>IF($IZ985&gt;=37,INDEX($GO:$GO,$IY985+37),"")</f>
      </c>
      <c r="IB985">
        <f>IF($IZ985&gt;=38,INDEX($GO:$GO,$IY985+38),"")</f>
      </c>
      <c r="IC985">
        <f>IF($IZ985&gt;=39,INDEX($GO:$GO,$IY985+39),"")</f>
      </c>
      <c r="ID985">
        <f>IF($IZ985&gt;=40,INDEX($GO:$GO,$IY985+40),"")</f>
      </c>
      <c r="IE985">
        <f>IF($IZ985&gt;=41,INDEX($GO:$GO,$IY985+41),"")</f>
      </c>
      <c r="IF985">
        <f>IF($IZ985&gt;=42,INDEX($GO:$GO,$IY985+42),"")</f>
      </c>
      <c r="IG985">
        <f>IF($IZ985&gt;=43,INDEX($GO:$GO,$IY985+43),"")</f>
      </c>
      <c r="IH985">
        <f>IF($IZ985&gt;=44,INDEX($GO:$GO,$IY985+44),"")</f>
      </c>
      <c r="II985">
        <f>IF($IZ985&gt;=45,INDEX($GO:$GO,$IY985+45),"")</f>
      </c>
      <c r="IJ985">
        <f>IF($IZ985&gt;=46,INDEX($GO:$GO,$IY985+46),"")</f>
      </c>
      <c r="IK985">
        <f>IF($IZ985&gt;=47,INDEX($GO:$GO,$IY985+47),"")</f>
      </c>
      <c r="IL985">
        <f>IF($IZ985&gt;=48,INDEX($GO:$GO,$IY985+48),"")</f>
      </c>
      <c r="IM985">
        <f>IF($IZ985&gt;=49,INDEX($GO:$GO,$IY985+49),"")</f>
      </c>
      <c r="IN985">
        <f>IF($IZ985&gt;=50,INDEX($GO:$GO,$IY985+50),"")</f>
      </c>
      <c r="IO985">
        <f>IF($IZ985&gt;=51,INDEX($GO:$GO,$IY985+51),"")</f>
      </c>
      <c r="IP985">
        <f>IF($IZ985&gt;=52,INDEX($GO:$GO,$IY985+52),"")</f>
      </c>
      <c r="IQ985">
        <f>IF($IZ985&gt;=53,INDEX($GO:$GO,$IY985+53),"")</f>
      </c>
      <c r="IR985">
        <f>IF($IZ985&gt;=54,INDEX($GO:$GO,$IY985+54),"")</f>
      </c>
      <c r="IS985">
        <f>IF($IZ985&gt;=55,INDEX($GO:$GO,$IY985+55),"")</f>
      </c>
      <c r="IT985">
        <f>IF($IZ985&gt;=56,INDEX($GO:$GO,$IY985+56),"")</f>
      </c>
      <c r="IU985">
        <f>IF($IZ985&gt;=57,INDEX($GO:$GO,$IY985+57),"")</f>
      </c>
      <c r="IV985">
        <f>IF($IZ985&gt;=58,INDEX($GO:$GO,$IY985+58),"")</f>
      </c>
      <c r="IW985">
        <f>IF($IZ985&gt;=59,INDEX($GO:$GO,$IY985+59),"")</f>
      </c>
      <c r="IX985">
        <f>IF($IZ985&gt;=60,INDEX($GO:$GO,$IY985+60),"")</f>
      </c>
      <c r="IY985">
        <f>IFERROR(MATCH($GN985,$GO$2:$GO$827,0)+1,0)</f>
      </c>
      <c r="IZ985">
        <f>IFERROR(INDEX($GP$2:$GP$827,MATCH($GN985,$GO$2:$GO$827,0)),0)</f>
      </c>
      <c r="JA985" t="s">
        <v>23</v>
      </c>
      <c r="JB985" t="s">
        <v>23</v>
      </c>
    </row>
    <row r="986" spans="1:262" x14ac:dyDescent="0.25">
      <c r="F986" s="1"/>
      <c r="G986" s="1"/>
      <c r="H986" s="1"/>
      <c r="I986" s="1"/>
      <c r="J986" s="1">
        <f>IFERROR(IF(FIND(" - ",$F986)&gt;0,MID($F986,FIND(" - ",$F986)+3,LEN($F986)),""),"")</f>
      </c>
      <c r="L986" s="1"/>
      <c r="N986" t="s">
        <v>23</v>
      </c>
      <c r="P986">
        <f>IF(OR($N986="",$O986=""),"",IFERROR($N986/$O986,0))</f>
      </c>
      <c r="Q986">
        <f>IF($N986="","",
IF($G986="","",
IF(ISNUMBER(SEARCH("exempt",LOWER($G986))),0,
$N986*(VALUE(SUBSTITUTE($G986,"%",""))/100))))</f>
      </c>
      <c r="W986">
        <f>IF($N986="","",
SUM($N986,$Q986,$U986,$R986,$T986)-
IF($V986="",0,VALUE($V986)))</f>
      </c>
      <c r="AE986" t="s">
        <v>2322</v>
      </c>
      <c r="AM986">
        <f>IFERROR(LEFT($F986,FIND(" - ",$F986)-1),$F986)</f>
      </c>
      <c r="AP986">
        <f>IF($CE986&gt;=1,INDEX($AN:$AN,$CD986+1),"")</f>
      </c>
      <c r="AQ986">
        <f>IF($CE986&gt;=2,INDEX($AN:$AN,$CD986+2),"")</f>
      </c>
      <c r="AR986">
        <f>IF($CE986&gt;=3,INDEX($AN:$AN,$CD986+3),"")</f>
      </c>
      <c r="AS986">
        <f>IF($CE986&gt;=4,INDEX($AN:$AN,$CD986+4),"")</f>
      </c>
      <c r="AT986">
        <f>IF($CE986&gt;=5,INDEX($AN:$AN,$CD986+5),"")</f>
      </c>
      <c r="AU986">
        <f>IF($CE986&gt;=6,INDEX($AN:$AN,$CD986+6),"")</f>
      </c>
      <c r="AV986">
        <f>IF($CE986&gt;=7,INDEX($AN:$AN,$CD986+7),"")</f>
      </c>
      <c r="AW986">
        <f>IF($CE986&gt;=8,INDEX($AN:$AN,$CD986+8),"")</f>
      </c>
      <c r="AX986">
        <f>IF($CE986&gt;=9,INDEX($AN:$AN,$CD986+9),"")</f>
      </c>
      <c r="AY986">
        <f>IF($CE986&gt;=10,INDEX($AN:$AN,$CD986+10),"")</f>
      </c>
      <c r="AZ986">
        <f>IF($CE986&gt;=11,INDEX($AN:$AN,$CD986+11),"")</f>
      </c>
      <c r="BA986">
        <f>IF($CE986&gt;=12,INDEX($AN:$AN,$CD986+12),"")</f>
      </c>
      <c r="BB986">
        <f>IF($CE986&gt;=13,INDEX($AN:$AN,$CD986+13),"")</f>
      </c>
      <c r="BC986">
        <f>IF($CE986&gt;=14,INDEX($AN:$AN,$CD986+14),"")</f>
      </c>
      <c r="BD986">
        <f>IF($CE986&gt;=15,INDEX($AN:$AN,$CD986+15),"")</f>
      </c>
      <c r="BE986">
        <f>IF($CE986&gt;=16,INDEX($AN:$AN,$CD986+16),"")</f>
      </c>
      <c r="BF986">
        <f>IF($CE986&gt;=17,INDEX($AN:$AN,$CD986+17),"")</f>
      </c>
      <c r="BG986">
        <f>IF($CE986&gt;=18,INDEX($AN:$AN,$CD986+18),"")</f>
      </c>
      <c r="BH986">
        <f>IF($CE986&gt;=19,INDEX($AN:$AN,$CD986+19),"")</f>
      </c>
      <c r="BI986">
        <f>IF($CE986&gt;=20,INDEX($AN:$AN,$CD986+20),"")</f>
      </c>
      <c r="BJ986">
        <f>IF($CE986&gt;=21,INDEX($AN:$AN,$CD986+21),"")</f>
      </c>
      <c r="BK986">
        <f>IF($CE986&gt;=22,INDEX($AN:$AN,$CD986+22),"")</f>
      </c>
      <c r="BL986">
        <f>IF($CE986&gt;=23,INDEX($AN:$AN,$CD986+23),"")</f>
      </c>
      <c r="BM986">
        <f>IF($CE986&gt;=24,INDEX($AN:$AN,$CD986+24),"")</f>
      </c>
      <c r="BN986">
        <f>IF($CE986&gt;=25,INDEX($AN:$AN,$CD986+25),"")</f>
      </c>
      <c r="BO986">
        <f>IF($CE986&gt;=26,INDEX($AN:$AN,$CD986+26),"")</f>
      </c>
      <c r="BP986">
        <f>IF($CE986&gt;=27,INDEX($AN:$AN,$CD986+27),"")</f>
      </c>
      <c r="BQ986">
        <f>IF($CE986&gt;=28,INDEX($AN:$AN,$CD986+28),"")</f>
      </c>
      <c r="BR986">
        <f>IF($CE986&gt;=29,INDEX($AN:$AN,$CD986+29),"")</f>
      </c>
      <c r="BS986">
        <f>IF($CE986&gt;=30,INDEX($AN:$AN,$CD986+30),"")</f>
      </c>
      <c r="BT986">
        <f>IF($CE986&gt;=31,INDEX($AN:$AN,$CD986+31),"")</f>
      </c>
      <c r="BU986">
        <f>IF($CE986&gt;=32,INDEX($AN:$AN,$CD986+32),"")</f>
      </c>
      <c r="BV986">
        <f>IF($CE986&gt;=33,INDEX($AN:$AN,$CD986+33),"")</f>
      </c>
      <c r="BW986">
        <f>IF($CE986&gt;=34,INDEX($AN:$AN,$CD986+34),"")</f>
      </c>
      <c r="BX986">
        <f>IF($CE986&gt;=35,INDEX($AN:$AN,$CD986+35),"")</f>
      </c>
      <c r="BY986">
        <f>IF($CE986&gt;=36,INDEX($AN:$AN,$CD986+36),"")</f>
      </c>
      <c r="BZ986">
        <f>IF($CE986&gt;=37,INDEX($AN:$AN,$CD986+37),"")</f>
      </c>
      <c r="CA986">
        <f>IF($CE986&gt;=38,INDEX($AN:$AN,$CD986+38),"")</f>
      </c>
      <c r="CB986">
        <f>IF($CE986&gt;=39,INDEX($AN:$AN,$CD986+39),"")</f>
      </c>
      <c r="CC986">
        <f>IF($CE986&gt;=40,INDEX($AN:$AN,$CD986+40),"")</f>
      </c>
      <c r="CD986">
        <f>IFERROR(MATCH($AM986,$AN$2:$AN$133,0)+1,0)</f>
      </c>
      <c r="CE986">
        <f>IFERROR(INDEX($AO$2:$AO$133,MATCH($AM986,$AN$2:$AN$133,0)),0)</f>
      </c>
      <c r="CF986">
        <f>IFERROR(LEFT($K986,FIND(" - ",$K986)-1),$K986)</f>
      </c>
      <c r="CG986" t="s">
        <v>2323</v>
      </c>
      <c r="CH986">
        <v>1</v>
      </c>
      <c r="CI986">
        <f>IF($DD986&gt;=1,INDEX($CG:$CG,$DC986+1),"")</f>
      </c>
      <c r="CJ986">
        <f>IF($DD986&gt;=2,INDEX($CG:$CG,$DC986+2),"")</f>
      </c>
      <c r="CK986">
        <f>IF($DD986&gt;=3,INDEX($CG:$CG,$DC986+3),"")</f>
      </c>
      <c r="CL986">
        <f>IF($DD986&gt;=4,INDEX($CG:$CG,$DC986+4),"")</f>
      </c>
      <c r="CM986">
        <f>IF($DD986&gt;=5,INDEX($CG:$CG,$DC986+5),"")</f>
      </c>
      <c r="CN986">
        <f>IF($DD986&gt;=6,INDEX($CG:$CG,$DC986+6),"")</f>
      </c>
      <c r="CO986">
        <f>IF($DD986&gt;=7,INDEX($CG:$CG,$DC986+7),"")</f>
      </c>
      <c r="CP986">
        <f>IF($DD986&gt;=8,INDEX($CG:$CG,$DC986+8),"")</f>
      </c>
      <c r="CQ986">
        <f>IF($DD986&gt;=9,INDEX($CG:$CG,$DC986+9),"")</f>
      </c>
      <c r="CR986">
        <f>IF($DD986&gt;=10,INDEX($CG:$CG,$DC986+10),"")</f>
      </c>
      <c r="CS986">
        <f>IF($DD986&gt;=11,INDEX($CG:$CG,$DC986+11),"")</f>
      </c>
      <c r="CT986">
        <f>IF($DD986&gt;=12,INDEX($CG:$CG,$DC986+12),"")</f>
      </c>
      <c r="CU986">
        <f>IF($DD986&gt;=13,INDEX($CG:$CG,$DC986+13),"")</f>
      </c>
      <c r="CV986">
        <f>IF($DD986&gt;=14,INDEX($CG:$CG,$DC986+14),"")</f>
      </c>
      <c r="CW986">
        <f>IF($DD986&gt;=15,INDEX($CG:$CG,$DC986+15),"")</f>
      </c>
      <c r="CX986">
        <f>IF($DD986&gt;=16,INDEX($CG:$CG,$DC986+16),"")</f>
      </c>
      <c r="CY986">
        <f>IF($DD986&gt;=17,INDEX($CG:$CG,$DC986+17),"")</f>
      </c>
      <c r="CZ986">
        <f>IF($DD986&gt;=18,INDEX($CG:$CG,$DC986+18),"")</f>
      </c>
      <c r="DA986">
        <f>IF($DD986&gt;=19,INDEX($CG:$CG,$DC986+19),"")</f>
      </c>
      <c r="DB986">
        <f>IF($DD986&gt;=20,INDEX($CG:$CG,$DC986+20),"")</f>
      </c>
      <c r="DC986">
        <f>IFERROR(MATCH($CF986,$CG$2:$CG$1558,0)+1,0)</f>
      </c>
      <c r="DD986">
        <f>IFERROR(INDEX($CH$2:$CH$1558,MATCH($CF986,$CG$2:$CG$1558,0)),0)</f>
      </c>
      <c r="DE986">
        <f>IFERROR(INDEX($AL:$AL,MATCH($G986,$AK:$AK,0))&amp;"","")</f>
      </c>
      <c r="DI986">
        <f>IF($GL986&gt;=1,INDEX($DF:$DF,$GK986+1),"")</f>
      </c>
      <c r="DJ986">
        <f>IF($GL986&gt;=2,INDEX($DF:$DF,$GK986+2),"")</f>
      </c>
      <c r="DK986">
        <f>IF($GL986&gt;=3,INDEX($DF:$DF,$GK986+3),"")</f>
      </c>
      <c r="DL986">
        <f>IF($GL986&gt;=4,INDEX($DF:$DF,$GK986+4),"")</f>
      </c>
      <c r="DM986">
        <f>IF($GL986&gt;=5,INDEX($DF:$DF,$GK986+5),"")</f>
      </c>
      <c r="DN986">
        <f>IF($GL986&gt;=6,INDEX($DF:$DF,$GK986+6),"")</f>
      </c>
      <c r="DO986">
        <f>IF($GL986&gt;=7,INDEX($DF:$DF,$GK986+7),"")</f>
      </c>
      <c r="DP986">
        <f>IF($GL986&gt;=8,INDEX($DF:$DF,$GK986+8),"")</f>
      </c>
      <c r="DQ986">
        <f>IF($GL986&gt;=9,INDEX($DF:$DF,$GK986+9),"")</f>
      </c>
      <c r="DR986">
        <f>IF($GL986&gt;=10,INDEX($DF:$DF,$GK986+10),"")</f>
      </c>
      <c r="DS986">
        <f>IF($GL986&gt;=11,INDEX($DF:$DF,$GK986+11),"")</f>
      </c>
      <c r="DT986">
        <f>IF($GL986&gt;=12,INDEX($DF:$DF,$GK986+12),"")</f>
      </c>
      <c r="DU986">
        <f>IF($GL986&gt;=13,INDEX($DF:$DF,$GK986+13),"")</f>
      </c>
      <c r="DV986">
        <f>IF($GL986&gt;=14,INDEX($DF:$DF,$GK986+14),"")</f>
      </c>
      <c r="DW986">
        <f>IF($GL986&gt;=15,INDEX($DF:$DF,$GK986+15),"")</f>
      </c>
      <c r="DX986">
        <f>IF($GL986&gt;=16,INDEX($DF:$DF,$GK986+16),"")</f>
      </c>
      <c r="DY986">
        <f>IF($GL986&gt;=17,INDEX($DF:$DF,$GK986+17),"")</f>
      </c>
      <c r="DZ986">
        <f>IF($GL986&gt;=18,INDEX($DF:$DF,$GK986+18),"")</f>
      </c>
      <c r="EA986">
        <f>IF($GL986&gt;=19,INDEX($DF:$DF,$GK986+19),"")</f>
      </c>
      <c r="EB986">
        <f>IF($GL986&gt;=20,INDEX($DF:$DF,$GK986+20),"")</f>
      </c>
      <c r="EC986">
        <f>IF($GL986&gt;=21,INDEX($DF:$DF,$GK986+21),"")</f>
      </c>
      <c r="ED986">
        <f>IF($GL986&gt;=22,INDEX($DF:$DF,$GK986+22),"")</f>
      </c>
      <c r="EE986">
        <f>IF($GL986&gt;=23,INDEX($DF:$DF,$GK986+23),"")</f>
      </c>
      <c r="EF986">
        <f>IF($GL986&gt;=24,INDEX($DF:$DF,$GK986+24),"")</f>
      </c>
      <c r="EG986">
        <f>IF($GL986&gt;=25,INDEX($DF:$DF,$GK986+25),"")</f>
      </c>
      <c r="EH986">
        <f>IF($GL986&gt;=26,INDEX($DF:$DF,$GK986+26),"")</f>
      </c>
      <c r="EI986">
        <f>IF($GL986&gt;=27,INDEX($DF:$DF,$GK986+27),"")</f>
      </c>
      <c r="EJ986">
        <f>IF($GL986&gt;=28,INDEX($DF:$DF,$GK986+28),"")</f>
      </c>
      <c r="EK986">
        <f>IF($GL986&gt;=29,INDEX($DF:$DF,$GK986+29),"")</f>
      </c>
      <c r="EL986">
        <f>IF($GL986&gt;=30,INDEX($DF:$DF,$GK986+30),"")</f>
      </c>
      <c r="EM986">
        <f>IF($GL986&gt;=31,INDEX($DF:$DF,$GK986+31),"")</f>
      </c>
      <c r="EN986">
        <f>IF($GL986&gt;=32,INDEX($DF:$DF,$GK986+32),"")</f>
      </c>
      <c r="EO986">
        <f>IF($GL986&gt;=33,INDEX($DF:$DF,$GK986+33),"")</f>
      </c>
      <c r="EP986">
        <f>IF($GL986&gt;=34,INDEX($DF:$DF,$GK986+34),"")</f>
      </c>
      <c r="EQ986">
        <f>IF($GL986&gt;=35,INDEX($DF:$DF,$GK986+35),"")</f>
      </c>
      <c r="ER986">
        <f>IF($GL986&gt;=36,INDEX($DF:$DF,$GK986+36),"")</f>
      </c>
      <c r="ES986">
        <f>IF($GL986&gt;=37,INDEX($DF:$DF,$GK986+37),"")</f>
      </c>
      <c r="ET986">
        <f>IF($GL986&gt;=38,INDEX($DF:$DF,$GK986+38),"")</f>
      </c>
      <c r="EU986">
        <f>IF($GL986&gt;=39,INDEX($DF:$DF,$GK986+39),"")</f>
      </c>
      <c r="EV986">
        <f>IF($GL986&gt;=40,INDEX($DF:$DF,$GK986+40),"")</f>
      </c>
      <c r="EW986">
        <f>IF($GL986&gt;=1,INDEX($DG:$DG,$GK986+1),"")</f>
      </c>
      <c r="EX986">
        <f>IF($GL986&gt;=2,INDEX($DG:$DG,$GK986+2),"")</f>
      </c>
      <c r="EY986">
        <f>IF($GL986&gt;=3,INDEX($DG:$DG,$GK986+3),"")</f>
      </c>
      <c r="EZ986">
        <f>IF($GL986&gt;=4,INDEX($DG:$DG,$GK986+4),"")</f>
      </c>
      <c r="FA986">
        <f>IF($GL986&gt;=5,INDEX($DG:$DG,$GK986+5),"")</f>
      </c>
      <c r="FB986">
        <f>IF($GL986&gt;=6,INDEX($DG:$DG,$GK986+6),"")</f>
      </c>
      <c r="FC986">
        <f>IF($GL986&gt;=7,INDEX($DG:$DG,$GK986+7),"")</f>
      </c>
      <c r="FD986">
        <f>IF($GL986&gt;=8,INDEX($DG:$DG,$GK986+8),"")</f>
      </c>
      <c r="FE986">
        <f>IF($GL986&gt;=9,INDEX($DG:$DG,$GK986+9),"")</f>
      </c>
      <c r="FF986">
        <f>IF($GL986&gt;=10,INDEX($DG:$DG,$GK986+10),"")</f>
      </c>
      <c r="FG986">
        <f>IF($GL986&gt;=11,INDEX($DG:$DG,$GK986+11),"")</f>
      </c>
      <c r="FH986">
        <f>IF($GL986&gt;=12,INDEX($DG:$DG,$GK986+12),"")</f>
      </c>
      <c r="FI986">
        <f>IF($GL986&gt;=13,INDEX($DG:$DG,$GK986+13),"")</f>
      </c>
      <c r="FJ986">
        <f>IF($GL986&gt;=14,INDEX($DG:$DG,$GK986+14),"")</f>
      </c>
      <c r="FK986">
        <f>IF($GL986&gt;=15,INDEX($DG:$DG,$GK986+15),"")</f>
      </c>
      <c r="FL986">
        <f>IF($GL986&gt;=16,INDEX($DG:$DG,$GK986+16),"")</f>
      </c>
      <c r="FM986">
        <f>IF($GL986&gt;=17,INDEX($DG:$DG,$GK986+17),"")</f>
      </c>
      <c r="FN986">
        <f>IF($GL986&gt;=18,INDEX($DG:$DG,$GK986+18),"")</f>
      </c>
      <c r="FO986">
        <f>IF($GL986&gt;=19,INDEX($DG:$DG,$GK986+19),"")</f>
      </c>
      <c r="FP986">
        <f>IF($GL986&gt;=20,INDEX($DG:$DG,$GK986+20),"")</f>
      </c>
      <c r="FQ986">
        <f>IF($GL986&gt;=21,INDEX($DG:$DG,$GK986+21),"")</f>
      </c>
      <c r="FR986">
        <f>IF($GL986&gt;=22,INDEX($DG:$DG,$GK986+22),"")</f>
      </c>
      <c r="FS986">
        <f>IF($GL986&gt;=23,INDEX($DG:$DG,$GK986+23),"")</f>
      </c>
      <c r="FT986">
        <f>IF($GL986&gt;=24,INDEX($DG:$DG,$GK986+24),"")</f>
      </c>
      <c r="FU986">
        <f>IF($GL986&gt;=25,INDEX($DG:$DG,$GK986+25),"")</f>
      </c>
      <c r="FV986">
        <f>IF($GL986&gt;=26,INDEX($DG:$DG,$GK986+26),"")</f>
      </c>
      <c r="FW986">
        <f>IF($GL986&gt;=27,INDEX($DG:$DG,$GK986+27),"")</f>
      </c>
      <c r="FX986">
        <f>IF($GL986&gt;=28,INDEX($DG:$DG,$GK986+28),"")</f>
      </c>
      <c r="FY986">
        <f>IF($GL986&gt;=29,INDEX($DG:$DG,$GK986+29),"")</f>
      </c>
      <c r="FZ986">
        <f>IF($GL986&gt;=30,INDEX($DG:$DG,$GK986+30),"")</f>
      </c>
      <c r="GA986">
        <f>IF($GL986&gt;=31,INDEX($DG:$DG,$GK986+31),"")</f>
      </c>
      <c r="GB986">
        <f>IF($GL986&gt;=32,INDEX($DG:$DG,$GK986+32),"")</f>
      </c>
      <c r="GC986">
        <f>IF($GL986&gt;=33,INDEX($DG:$DG,$GK986+33),"")</f>
      </c>
      <c r="GD986">
        <f>IF($GL986&gt;=34,INDEX($DG:$DG,$GK986+34),"")</f>
      </c>
      <c r="GE986">
        <f>IF($GL986&gt;=35,INDEX($DG:$DG,$GK986+35),"")</f>
      </c>
      <c r="GF986">
        <f>IF($GL986&gt;=36,INDEX($DG:$DG,$GK986+36),"")</f>
      </c>
      <c r="GG986">
        <f>IF($GL986&gt;=37,INDEX($DG:$DG,$GK986+37),"")</f>
      </c>
      <c r="GH986">
        <f>IF($GL986&gt;=38,INDEX($DG:$DG,$GK986+38),"")</f>
      </c>
      <c r="GI986">
        <f>IF($GL986&gt;=39,INDEX($DG:$DG,$GK986+39),"")</f>
      </c>
      <c r="GJ986">
        <f>IF($GL986&gt;=40,INDEX($DG:$DG,$GK986+40),"")</f>
      </c>
      <c r="GK986">
        <f>IFERROR(MATCH($DE986,$DF$2:$DF$166,0)+1,0)</f>
      </c>
      <c r="GL986">
        <f>IFERROR(INDEX($DH$2:$DH$166,MATCH($DE986,$DF$2:$DF$166,0)),0)</f>
      </c>
      <c r="GM986">
        <f>IFERROR(MATCH($H986,$DI$986:$EV$986,0),0)</f>
      </c>
      <c r="GN986">
        <f>IF($GM986&gt;0,INDEX($EW$986:$GJ$986,$GM986),"")</f>
      </c>
      <c r="GQ986">
        <f>IF($IZ986&gt;=1,INDEX($GO:$GO,$IY986+1),"")</f>
      </c>
      <c r="GR986">
        <f>IF($IZ986&gt;=2,INDEX($GO:$GO,$IY986+2),"")</f>
      </c>
      <c r="GS986">
        <f>IF($IZ986&gt;=3,INDEX($GO:$GO,$IY986+3),"")</f>
      </c>
      <c r="GT986">
        <f>IF($IZ986&gt;=4,INDEX($GO:$GO,$IY986+4),"")</f>
      </c>
      <c r="GU986">
        <f>IF($IZ986&gt;=5,INDEX($GO:$GO,$IY986+5),"")</f>
      </c>
      <c r="GV986">
        <f>IF($IZ986&gt;=6,INDEX($GO:$GO,$IY986+6),"")</f>
      </c>
      <c r="GW986">
        <f>IF($IZ986&gt;=7,INDEX($GO:$GO,$IY986+7),"")</f>
      </c>
      <c r="GX986">
        <f>IF($IZ986&gt;=8,INDEX($GO:$GO,$IY986+8),"")</f>
      </c>
      <c r="GY986">
        <f>IF($IZ986&gt;=9,INDEX($GO:$GO,$IY986+9),"")</f>
      </c>
      <c r="GZ986">
        <f>IF($IZ986&gt;=10,INDEX($GO:$GO,$IY986+10),"")</f>
      </c>
      <c r="HA986">
        <f>IF($IZ986&gt;=11,INDEX($GO:$GO,$IY986+11),"")</f>
      </c>
      <c r="HB986">
        <f>IF($IZ986&gt;=12,INDEX($GO:$GO,$IY986+12),"")</f>
      </c>
      <c r="HC986">
        <f>IF($IZ986&gt;=13,INDEX($GO:$GO,$IY986+13),"")</f>
      </c>
      <c r="HD986">
        <f>IF($IZ986&gt;=14,INDEX($GO:$GO,$IY986+14),"")</f>
      </c>
      <c r="HE986">
        <f>IF($IZ986&gt;=15,INDEX($GO:$GO,$IY986+15),"")</f>
      </c>
      <c r="HF986">
        <f>IF($IZ986&gt;=16,INDEX($GO:$GO,$IY986+16),"")</f>
      </c>
      <c r="HG986">
        <f>IF($IZ986&gt;=17,INDEX($GO:$GO,$IY986+17),"")</f>
      </c>
      <c r="HH986">
        <f>IF($IZ986&gt;=18,INDEX($GO:$GO,$IY986+18),"")</f>
      </c>
      <c r="HI986">
        <f>IF($IZ986&gt;=19,INDEX($GO:$GO,$IY986+19),"")</f>
      </c>
      <c r="HJ986">
        <f>IF($IZ986&gt;=20,INDEX($GO:$GO,$IY986+20),"")</f>
      </c>
      <c r="HK986">
        <f>IF($IZ986&gt;=21,INDEX($GO:$GO,$IY986+21),"")</f>
      </c>
      <c r="HL986">
        <f>IF($IZ986&gt;=22,INDEX($GO:$GO,$IY986+22),"")</f>
      </c>
      <c r="HM986">
        <f>IF($IZ986&gt;=23,INDEX($GO:$GO,$IY986+23),"")</f>
      </c>
      <c r="HN986">
        <f>IF($IZ986&gt;=24,INDEX($GO:$GO,$IY986+24),"")</f>
      </c>
      <c r="HO986">
        <f>IF($IZ986&gt;=25,INDEX($GO:$GO,$IY986+25),"")</f>
      </c>
      <c r="HP986">
        <f>IF($IZ986&gt;=26,INDEX($GO:$GO,$IY986+26),"")</f>
      </c>
      <c r="HQ986">
        <f>IF($IZ986&gt;=27,INDEX($GO:$GO,$IY986+27),"")</f>
      </c>
      <c r="HR986">
        <f>IF($IZ986&gt;=28,INDEX($GO:$GO,$IY986+28),"")</f>
      </c>
      <c r="HS986">
        <f>IF($IZ986&gt;=29,INDEX($GO:$GO,$IY986+29),"")</f>
      </c>
      <c r="HT986">
        <f>IF($IZ986&gt;=30,INDEX($GO:$GO,$IY986+30),"")</f>
      </c>
      <c r="HU986">
        <f>IF($IZ986&gt;=31,INDEX($GO:$GO,$IY986+31),"")</f>
      </c>
      <c r="HV986">
        <f>IF($IZ986&gt;=32,INDEX($GO:$GO,$IY986+32),"")</f>
      </c>
      <c r="HW986">
        <f>IF($IZ986&gt;=33,INDEX($GO:$GO,$IY986+33),"")</f>
      </c>
      <c r="HX986">
        <f>IF($IZ986&gt;=34,INDEX($GO:$GO,$IY986+34),"")</f>
      </c>
      <c r="HY986">
        <f>IF($IZ986&gt;=35,INDEX($GO:$GO,$IY986+35),"")</f>
      </c>
      <c r="HZ986">
        <f>IF($IZ986&gt;=36,INDEX($GO:$GO,$IY986+36),"")</f>
      </c>
      <c r="IA986">
        <f>IF($IZ986&gt;=37,INDEX($GO:$GO,$IY986+37),"")</f>
      </c>
      <c r="IB986">
        <f>IF($IZ986&gt;=38,INDEX($GO:$GO,$IY986+38),"")</f>
      </c>
      <c r="IC986">
        <f>IF($IZ986&gt;=39,INDEX($GO:$GO,$IY986+39),"")</f>
      </c>
      <c r="ID986">
        <f>IF($IZ986&gt;=40,INDEX($GO:$GO,$IY986+40),"")</f>
      </c>
      <c r="IE986">
        <f>IF($IZ986&gt;=41,INDEX($GO:$GO,$IY986+41),"")</f>
      </c>
      <c r="IF986">
        <f>IF($IZ986&gt;=42,INDEX($GO:$GO,$IY986+42),"")</f>
      </c>
      <c r="IG986">
        <f>IF($IZ986&gt;=43,INDEX($GO:$GO,$IY986+43),"")</f>
      </c>
      <c r="IH986">
        <f>IF($IZ986&gt;=44,INDEX($GO:$GO,$IY986+44),"")</f>
      </c>
      <c r="II986">
        <f>IF($IZ986&gt;=45,INDEX($GO:$GO,$IY986+45),"")</f>
      </c>
      <c r="IJ986">
        <f>IF($IZ986&gt;=46,INDEX($GO:$GO,$IY986+46),"")</f>
      </c>
      <c r="IK986">
        <f>IF($IZ986&gt;=47,INDEX($GO:$GO,$IY986+47),"")</f>
      </c>
      <c r="IL986">
        <f>IF($IZ986&gt;=48,INDEX($GO:$GO,$IY986+48),"")</f>
      </c>
      <c r="IM986">
        <f>IF($IZ986&gt;=49,INDEX($GO:$GO,$IY986+49),"")</f>
      </c>
      <c r="IN986">
        <f>IF($IZ986&gt;=50,INDEX($GO:$GO,$IY986+50),"")</f>
      </c>
      <c r="IO986">
        <f>IF($IZ986&gt;=51,INDEX($GO:$GO,$IY986+51),"")</f>
      </c>
      <c r="IP986">
        <f>IF($IZ986&gt;=52,INDEX($GO:$GO,$IY986+52),"")</f>
      </c>
      <c r="IQ986">
        <f>IF($IZ986&gt;=53,INDEX($GO:$GO,$IY986+53),"")</f>
      </c>
      <c r="IR986">
        <f>IF($IZ986&gt;=54,INDEX($GO:$GO,$IY986+54),"")</f>
      </c>
      <c r="IS986">
        <f>IF($IZ986&gt;=55,INDEX($GO:$GO,$IY986+55),"")</f>
      </c>
      <c r="IT986">
        <f>IF($IZ986&gt;=56,INDEX($GO:$GO,$IY986+56),"")</f>
      </c>
      <c r="IU986">
        <f>IF($IZ986&gt;=57,INDEX($GO:$GO,$IY986+57),"")</f>
      </c>
      <c r="IV986">
        <f>IF($IZ986&gt;=58,INDEX($GO:$GO,$IY986+58),"")</f>
      </c>
      <c r="IW986">
        <f>IF($IZ986&gt;=59,INDEX($GO:$GO,$IY986+59),"")</f>
      </c>
      <c r="IX986">
        <f>IF($IZ986&gt;=60,INDEX($GO:$GO,$IY986+60),"")</f>
      </c>
      <c r="IY986">
        <f>IFERROR(MATCH($GN986,$GO$2:$GO$827,0)+1,0)</f>
      </c>
      <c r="IZ986">
        <f>IFERROR(INDEX($GP$2:$GP$827,MATCH($GN986,$GO$2:$GO$827,0)),0)</f>
      </c>
      <c r="JA986" t="s">
        <v>23</v>
      </c>
      <c r="JB986" t="s">
        <v>23</v>
      </c>
    </row>
    <row r="987" spans="1:262" x14ac:dyDescent="0.25">
      <c r="F987" s="1"/>
      <c r="G987" s="1"/>
      <c r="H987" s="1"/>
      <c r="I987" s="1"/>
      <c r="J987" s="1">
        <f>IFERROR(IF(FIND(" - ",$F987)&gt;0,MID($F987,FIND(" - ",$F987)+3,LEN($F987)),""),"")</f>
      </c>
      <c r="L987" s="1"/>
      <c r="N987" t="s">
        <v>23</v>
      </c>
      <c r="P987">
        <f>IF(OR($N987="",$O987=""),"",IFERROR($N987/$O987,0))</f>
      </c>
      <c r="Q987">
        <f>IF($N987="","",
IF($G987="","",
IF(ISNUMBER(SEARCH("exempt",LOWER($G987))),0,
$N987*(VALUE(SUBSTITUTE($G987,"%",""))/100))))</f>
      </c>
      <c r="W987">
        <f>IF($N987="","",
SUM($N987,$Q987,$U987,$R987,$T987)-
IF($V987="",0,VALUE($V987)))</f>
      </c>
      <c r="AE987" t="s">
        <v>2324</v>
      </c>
      <c r="AM987">
        <f>IFERROR(LEFT($F987,FIND(" - ",$F987)-1),$F987)</f>
      </c>
      <c r="AP987">
        <f>IF($CE987&gt;=1,INDEX($AN:$AN,$CD987+1),"")</f>
      </c>
      <c r="AQ987">
        <f>IF($CE987&gt;=2,INDEX($AN:$AN,$CD987+2),"")</f>
      </c>
      <c r="AR987">
        <f>IF($CE987&gt;=3,INDEX($AN:$AN,$CD987+3),"")</f>
      </c>
      <c r="AS987">
        <f>IF($CE987&gt;=4,INDEX($AN:$AN,$CD987+4),"")</f>
      </c>
      <c r="AT987">
        <f>IF($CE987&gt;=5,INDEX($AN:$AN,$CD987+5),"")</f>
      </c>
      <c r="AU987">
        <f>IF($CE987&gt;=6,INDEX($AN:$AN,$CD987+6),"")</f>
      </c>
      <c r="AV987">
        <f>IF($CE987&gt;=7,INDEX($AN:$AN,$CD987+7),"")</f>
      </c>
      <c r="AW987">
        <f>IF($CE987&gt;=8,INDEX($AN:$AN,$CD987+8),"")</f>
      </c>
      <c r="AX987">
        <f>IF($CE987&gt;=9,INDEX($AN:$AN,$CD987+9),"")</f>
      </c>
      <c r="AY987">
        <f>IF($CE987&gt;=10,INDEX($AN:$AN,$CD987+10),"")</f>
      </c>
      <c r="AZ987">
        <f>IF($CE987&gt;=11,INDEX($AN:$AN,$CD987+11),"")</f>
      </c>
      <c r="BA987">
        <f>IF($CE987&gt;=12,INDEX($AN:$AN,$CD987+12),"")</f>
      </c>
      <c r="BB987">
        <f>IF($CE987&gt;=13,INDEX($AN:$AN,$CD987+13),"")</f>
      </c>
      <c r="BC987">
        <f>IF($CE987&gt;=14,INDEX($AN:$AN,$CD987+14),"")</f>
      </c>
      <c r="BD987">
        <f>IF($CE987&gt;=15,INDEX($AN:$AN,$CD987+15),"")</f>
      </c>
      <c r="BE987">
        <f>IF($CE987&gt;=16,INDEX($AN:$AN,$CD987+16),"")</f>
      </c>
      <c r="BF987">
        <f>IF($CE987&gt;=17,INDEX($AN:$AN,$CD987+17),"")</f>
      </c>
      <c r="BG987">
        <f>IF($CE987&gt;=18,INDEX($AN:$AN,$CD987+18),"")</f>
      </c>
      <c r="BH987">
        <f>IF($CE987&gt;=19,INDEX($AN:$AN,$CD987+19),"")</f>
      </c>
      <c r="BI987">
        <f>IF($CE987&gt;=20,INDEX($AN:$AN,$CD987+20),"")</f>
      </c>
      <c r="BJ987">
        <f>IF($CE987&gt;=21,INDEX($AN:$AN,$CD987+21),"")</f>
      </c>
      <c r="BK987">
        <f>IF($CE987&gt;=22,INDEX($AN:$AN,$CD987+22),"")</f>
      </c>
      <c r="BL987">
        <f>IF($CE987&gt;=23,INDEX($AN:$AN,$CD987+23),"")</f>
      </c>
      <c r="BM987">
        <f>IF($CE987&gt;=24,INDEX($AN:$AN,$CD987+24),"")</f>
      </c>
      <c r="BN987">
        <f>IF($CE987&gt;=25,INDEX($AN:$AN,$CD987+25),"")</f>
      </c>
      <c r="BO987">
        <f>IF($CE987&gt;=26,INDEX($AN:$AN,$CD987+26),"")</f>
      </c>
      <c r="BP987">
        <f>IF($CE987&gt;=27,INDEX($AN:$AN,$CD987+27),"")</f>
      </c>
      <c r="BQ987">
        <f>IF($CE987&gt;=28,INDEX($AN:$AN,$CD987+28),"")</f>
      </c>
      <c r="BR987">
        <f>IF($CE987&gt;=29,INDEX($AN:$AN,$CD987+29),"")</f>
      </c>
      <c r="BS987">
        <f>IF($CE987&gt;=30,INDEX($AN:$AN,$CD987+30),"")</f>
      </c>
      <c r="BT987">
        <f>IF($CE987&gt;=31,INDEX($AN:$AN,$CD987+31),"")</f>
      </c>
      <c r="BU987">
        <f>IF($CE987&gt;=32,INDEX($AN:$AN,$CD987+32),"")</f>
      </c>
      <c r="BV987">
        <f>IF($CE987&gt;=33,INDEX($AN:$AN,$CD987+33),"")</f>
      </c>
      <c r="BW987">
        <f>IF($CE987&gt;=34,INDEX($AN:$AN,$CD987+34),"")</f>
      </c>
      <c r="BX987">
        <f>IF($CE987&gt;=35,INDEX($AN:$AN,$CD987+35),"")</f>
      </c>
      <c r="BY987">
        <f>IF($CE987&gt;=36,INDEX($AN:$AN,$CD987+36),"")</f>
      </c>
      <c r="BZ987">
        <f>IF($CE987&gt;=37,INDEX($AN:$AN,$CD987+37),"")</f>
      </c>
      <c r="CA987">
        <f>IF($CE987&gt;=38,INDEX($AN:$AN,$CD987+38),"")</f>
      </c>
      <c r="CB987">
        <f>IF($CE987&gt;=39,INDEX($AN:$AN,$CD987+39),"")</f>
      </c>
      <c r="CC987">
        <f>IF($CE987&gt;=40,INDEX($AN:$AN,$CD987+40),"")</f>
      </c>
      <c r="CD987">
        <f>IFERROR(MATCH($AM987,$AN$2:$AN$133,0)+1,0)</f>
      </c>
      <c r="CE987">
        <f>IFERROR(INDEX($AO$2:$AO$133,MATCH($AM987,$AN$2:$AN$133,0)),0)</f>
      </c>
      <c r="CF987">
        <f>IFERROR(LEFT($K987,FIND(" - ",$K987)-1),$K987)</f>
      </c>
      <c r="CG987" t="s">
        <v>108</v>
      </c>
      <c r="CI987">
        <f>IF($DD987&gt;=1,INDEX($CG:$CG,$DC987+1),"")</f>
      </c>
      <c r="CJ987">
        <f>IF($DD987&gt;=2,INDEX($CG:$CG,$DC987+2),"")</f>
      </c>
      <c r="CK987">
        <f>IF($DD987&gt;=3,INDEX($CG:$CG,$DC987+3),"")</f>
      </c>
      <c r="CL987">
        <f>IF($DD987&gt;=4,INDEX($CG:$CG,$DC987+4),"")</f>
      </c>
      <c r="CM987">
        <f>IF($DD987&gt;=5,INDEX($CG:$CG,$DC987+5),"")</f>
      </c>
      <c r="CN987">
        <f>IF($DD987&gt;=6,INDEX($CG:$CG,$DC987+6),"")</f>
      </c>
      <c r="CO987">
        <f>IF($DD987&gt;=7,INDEX($CG:$CG,$DC987+7),"")</f>
      </c>
      <c r="CP987">
        <f>IF($DD987&gt;=8,INDEX($CG:$CG,$DC987+8),"")</f>
      </c>
      <c r="CQ987">
        <f>IF($DD987&gt;=9,INDEX($CG:$CG,$DC987+9),"")</f>
      </c>
      <c r="CR987">
        <f>IF($DD987&gt;=10,INDEX($CG:$CG,$DC987+10),"")</f>
      </c>
      <c r="CS987">
        <f>IF($DD987&gt;=11,INDEX($CG:$CG,$DC987+11),"")</f>
      </c>
      <c r="CT987">
        <f>IF($DD987&gt;=12,INDEX($CG:$CG,$DC987+12),"")</f>
      </c>
      <c r="CU987">
        <f>IF($DD987&gt;=13,INDEX($CG:$CG,$DC987+13),"")</f>
      </c>
      <c r="CV987">
        <f>IF($DD987&gt;=14,INDEX($CG:$CG,$DC987+14),"")</f>
      </c>
      <c r="CW987">
        <f>IF($DD987&gt;=15,INDEX($CG:$CG,$DC987+15),"")</f>
      </c>
      <c r="CX987">
        <f>IF($DD987&gt;=16,INDEX($CG:$CG,$DC987+16),"")</f>
      </c>
      <c r="CY987">
        <f>IF($DD987&gt;=17,INDEX($CG:$CG,$DC987+17),"")</f>
      </c>
      <c r="CZ987">
        <f>IF($DD987&gt;=18,INDEX($CG:$CG,$DC987+18),"")</f>
      </c>
      <c r="DA987">
        <f>IF($DD987&gt;=19,INDEX($CG:$CG,$DC987+19),"")</f>
      </c>
      <c r="DB987">
        <f>IF($DD987&gt;=20,INDEX($CG:$CG,$DC987+20),"")</f>
      </c>
      <c r="DC987">
        <f>IFERROR(MATCH($CF987,$CG$2:$CG$1558,0)+1,0)</f>
      </c>
      <c r="DD987">
        <f>IFERROR(INDEX($CH$2:$CH$1558,MATCH($CF987,$CG$2:$CG$1558,0)),0)</f>
      </c>
      <c r="DE987">
        <f>IFERROR(INDEX($AL:$AL,MATCH($G987,$AK:$AK,0))&amp;"","")</f>
      </c>
      <c r="DI987">
        <f>IF($GL987&gt;=1,INDEX($DF:$DF,$GK987+1),"")</f>
      </c>
      <c r="DJ987">
        <f>IF($GL987&gt;=2,INDEX($DF:$DF,$GK987+2),"")</f>
      </c>
      <c r="DK987">
        <f>IF($GL987&gt;=3,INDEX($DF:$DF,$GK987+3),"")</f>
      </c>
      <c r="DL987">
        <f>IF($GL987&gt;=4,INDEX($DF:$DF,$GK987+4),"")</f>
      </c>
      <c r="DM987">
        <f>IF($GL987&gt;=5,INDEX($DF:$DF,$GK987+5),"")</f>
      </c>
      <c r="DN987">
        <f>IF($GL987&gt;=6,INDEX($DF:$DF,$GK987+6),"")</f>
      </c>
      <c r="DO987">
        <f>IF($GL987&gt;=7,INDEX($DF:$DF,$GK987+7),"")</f>
      </c>
      <c r="DP987">
        <f>IF($GL987&gt;=8,INDEX($DF:$DF,$GK987+8),"")</f>
      </c>
      <c r="DQ987">
        <f>IF($GL987&gt;=9,INDEX($DF:$DF,$GK987+9),"")</f>
      </c>
      <c r="DR987">
        <f>IF($GL987&gt;=10,INDEX($DF:$DF,$GK987+10),"")</f>
      </c>
      <c r="DS987">
        <f>IF($GL987&gt;=11,INDEX($DF:$DF,$GK987+11),"")</f>
      </c>
      <c r="DT987">
        <f>IF($GL987&gt;=12,INDEX($DF:$DF,$GK987+12),"")</f>
      </c>
      <c r="DU987">
        <f>IF($GL987&gt;=13,INDEX($DF:$DF,$GK987+13),"")</f>
      </c>
      <c r="DV987">
        <f>IF($GL987&gt;=14,INDEX($DF:$DF,$GK987+14),"")</f>
      </c>
      <c r="DW987">
        <f>IF($GL987&gt;=15,INDEX($DF:$DF,$GK987+15),"")</f>
      </c>
      <c r="DX987">
        <f>IF($GL987&gt;=16,INDEX($DF:$DF,$GK987+16),"")</f>
      </c>
      <c r="DY987">
        <f>IF($GL987&gt;=17,INDEX($DF:$DF,$GK987+17),"")</f>
      </c>
      <c r="DZ987">
        <f>IF($GL987&gt;=18,INDEX($DF:$DF,$GK987+18),"")</f>
      </c>
      <c r="EA987">
        <f>IF($GL987&gt;=19,INDEX($DF:$DF,$GK987+19),"")</f>
      </c>
      <c r="EB987">
        <f>IF($GL987&gt;=20,INDEX($DF:$DF,$GK987+20),"")</f>
      </c>
      <c r="EC987">
        <f>IF($GL987&gt;=21,INDEX($DF:$DF,$GK987+21),"")</f>
      </c>
      <c r="ED987">
        <f>IF($GL987&gt;=22,INDEX($DF:$DF,$GK987+22),"")</f>
      </c>
      <c r="EE987">
        <f>IF($GL987&gt;=23,INDEX($DF:$DF,$GK987+23),"")</f>
      </c>
      <c r="EF987">
        <f>IF($GL987&gt;=24,INDEX($DF:$DF,$GK987+24),"")</f>
      </c>
      <c r="EG987">
        <f>IF($GL987&gt;=25,INDEX($DF:$DF,$GK987+25),"")</f>
      </c>
      <c r="EH987">
        <f>IF($GL987&gt;=26,INDEX($DF:$DF,$GK987+26),"")</f>
      </c>
      <c r="EI987">
        <f>IF($GL987&gt;=27,INDEX($DF:$DF,$GK987+27),"")</f>
      </c>
      <c r="EJ987">
        <f>IF($GL987&gt;=28,INDEX($DF:$DF,$GK987+28),"")</f>
      </c>
      <c r="EK987">
        <f>IF($GL987&gt;=29,INDEX($DF:$DF,$GK987+29),"")</f>
      </c>
      <c r="EL987">
        <f>IF($GL987&gt;=30,INDEX($DF:$DF,$GK987+30),"")</f>
      </c>
      <c r="EM987">
        <f>IF($GL987&gt;=31,INDEX($DF:$DF,$GK987+31),"")</f>
      </c>
      <c r="EN987">
        <f>IF($GL987&gt;=32,INDEX($DF:$DF,$GK987+32),"")</f>
      </c>
      <c r="EO987">
        <f>IF($GL987&gt;=33,INDEX($DF:$DF,$GK987+33),"")</f>
      </c>
      <c r="EP987">
        <f>IF($GL987&gt;=34,INDEX($DF:$DF,$GK987+34),"")</f>
      </c>
      <c r="EQ987">
        <f>IF($GL987&gt;=35,INDEX($DF:$DF,$GK987+35),"")</f>
      </c>
      <c r="ER987">
        <f>IF($GL987&gt;=36,INDEX($DF:$DF,$GK987+36),"")</f>
      </c>
      <c r="ES987">
        <f>IF($GL987&gt;=37,INDEX($DF:$DF,$GK987+37),"")</f>
      </c>
      <c r="ET987">
        <f>IF($GL987&gt;=38,INDEX($DF:$DF,$GK987+38),"")</f>
      </c>
      <c r="EU987">
        <f>IF($GL987&gt;=39,INDEX($DF:$DF,$GK987+39),"")</f>
      </c>
      <c r="EV987">
        <f>IF($GL987&gt;=40,INDEX($DF:$DF,$GK987+40),"")</f>
      </c>
      <c r="EW987">
        <f>IF($GL987&gt;=1,INDEX($DG:$DG,$GK987+1),"")</f>
      </c>
      <c r="EX987">
        <f>IF($GL987&gt;=2,INDEX($DG:$DG,$GK987+2),"")</f>
      </c>
      <c r="EY987">
        <f>IF($GL987&gt;=3,INDEX($DG:$DG,$GK987+3),"")</f>
      </c>
      <c r="EZ987">
        <f>IF($GL987&gt;=4,INDEX($DG:$DG,$GK987+4),"")</f>
      </c>
      <c r="FA987">
        <f>IF($GL987&gt;=5,INDEX($DG:$DG,$GK987+5),"")</f>
      </c>
      <c r="FB987">
        <f>IF($GL987&gt;=6,INDEX($DG:$DG,$GK987+6),"")</f>
      </c>
      <c r="FC987">
        <f>IF($GL987&gt;=7,INDEX($DG:$DG,$GK987+7),"")</f>
      </c>
      <c r="FD987">
        <f>IF($GL987&gt;=8,INDEX($DG:$DG,$GK987+8),"")</f>
      </c>
      <c r="FE987">
        <f>IF($GL987&gt;=9,INDEX($DG:$DG,$GK987+9),"")</f>
      </c>
      <c r="FF987">
        <f>IF($GL987&gt;=10,INDEX($DG:$DG,$GK987+10),"")</f>
      </c>
      <c r="FG987">
        <f>IF($GL987&gt;=11,INDEX($DG:$DG,$GK987+11),"")</f>
      </c>
      <c r="FH987">
        <f>IF($GL987&gt;=12,INDEX($DG:$DG,$GK987+12),"")</f>
      </c>
      <c r="FI987">
        <f>IF($GL987&gt;=13,INDEX($DG:$DG,$GK987+13),"")</f>
      </c>
      <c r="FJ987">
        <f>IF($GL987&gt;=14,INDEX($DG:$DG,$GK987+14),"")</f>
      </c>
      <c r="FK987">
        <f>IF($GL987&gt;=15,INDEX($DG:$DG,$GK987+15),"")</f>
      </c>
      <c r="FL987">
        <f>IF($GL987&gt;=16,INDEX($DG:$DG,$GK987+16),"")</f>
      </c>
      <c r="FM987">
        <f>IF($GL987&gt;=17,INDEX($DG:$DG,$GK987+17),"")</f>
      </c>
      <c r="FN987">
        <f>IF($GL987&gt;=18,INDEX($DG:$DG,$GK987+18),"")</f>
      </c>
      <c r="FO987">
        <f>IF($GL987&gt;=19,INDEX($DG:$DG,$GK987+19),"")</f>
      </c>
      <c r="FP987">
        <f>IF($GL987&gt;=20,INDEX($DG:$DG,$GK987+20),"")</f>
      </c>
      <c r="FQ987">
        <f>IF($GL987&gt;=21,INDEX($DG:$DG,$GK987+21),"")</f>
      </c>
      <c r="FR987">
        <f>IF($GL987&gt;=22,INDEX($DG:$DG,$GK987+22),"")</f>
      </c>
      <c r="FS987">
        <f>IF($GL987&gt;=23,INDEX($DG:$DG,$GK987+23),"")</f>
      </c>
      <c r="FT987">
        <f>IF($GL987&gt;=24,INDEX($DG:$DG,$GK987+24),"")</f>
      </c>
      <c r="FU987">
        <f>IF($GL987&gt;=25,INDEX($DG:$DG,$GK987+25),"")</f>
      </c>
      <c r="FV987">
        <f>IF($GL987&gt;=26,INDEX($DG:$DG,$GK987+26),"")</f>
      </c>
      <c r="FW987">
        <f>IF($GL987&gt;=27,INDEX($DG:$DG,$GK987+27),"")</f>
      </c>
      <c r="FX987">
        <f>IF($GL987&gt;=28,INDEX($DG:$DG,$GK987+28),"")</f>
      </c>
      <c r="FY987">
        <f>IF($GL987&gt;=29,INDEX($DG:$DG,$GK987+29),"")</f>
      </c>
      <c r="FZ987">
        <f>IF($GL987&gt;=30,INDEX($DG:$DG,$GK987+30),"")</f>
      </c>
      <c r="GA987">
        <f>IF($GL987&gt;=31,INDEX($DG:$DG,$GK987+31),"")</f>
      </c>
      <c r="GB987">
        <f>IF($GL987&gt;=32,INDEX($DG:$DG,$GK987+32),"")</f>
      </c>
      <c r="GC987">
        <f>IF($GL987&gt;=33,INDEX($DG:$DG,$GK987+33),"")</f>
      </c>
      <c r="GD987">
        <f>IF($GL987&gt;=34,INDEX($DG:$DG,$GK987+34),"")</f>
      </c>
      <c r="GE987">
        <f>IF($GL987&gt;=35,INDEX($DG:$DG,$GK987+35),"")</f>
      </c>
      <c r="GF987">
        <f>IF($GL987&gt;=36,INDEX($DG:$DG,$GK987+36),"")</f>
      </c>
      <c r="GG987">
        <f>IF($GL987&gt;=37,INDEX($DG:$DG,$GK987+37),"")</f>
      </c>
      <c r="GH987">
        <f>IF($GL987&gt;=38,INDEX($DG:$DG,$GK987+38),"")</f>
      </c>
      <c r="GI987">
        <f>IF($GL987&gt;=39,INDEX($DG:$DG,$GK987+39),"")</f>
      </c>
      <c r="GJ987">
        <f>IF($GL987&gt;=40,INDEX($DG:$DG,$GK987+40),"")</f>
      </c>
      <c r="GK987">
        <f>IFERROR(MATCH($DE987,$DF$2:$DF$166,0)+1,0)</f>
      </c>
      <c r="GL987">
        <f>IFERROR(INDEX($DH$2:$DH$166,MATCH($DE987,$DF$2:$DF$166,0)),0)</f>
      </c>
      <c r="GM987">
        <f>IFERROR(MATCH($H987,$DI$987:$EV$987,0),0)</f>
      </c>
      <c r="GN987">
        <f>IF($GM987&gt;0,INDEX($EW$987:$GJ$987,$GM987),"")</f>
      </c>
      <c r="GQ987">
        <f>IF($IZ987&gt;=1,INDEX($GO:$GO,$IY987+1),"")</f>
      </c>
      <c r="GR987">
        <f>IF($IZ987&gt;=2,INDEX($GO:$GO,$IY987+2),"")</f>
      </c>
      <c r="GS987">
        <f>IF($IZ987&gt;=3,INDEX($GO:$GO,$IY987+3),"")</f>
      </c>
      <c r="GT987">
        <f>IF($IZ987&gt;=4,INDEX($GO:$GO,$IY987+4),"")</f>
      </c>
      <c r="GU987">
        <f>IF($IZ987&gt;=5,INDEX($GO:$GO,$IY987+5),"")</f>
      </c>
      <c r="GV987">
        <f>IF($IZ987&gt;=6,INDEX($GO:$GO,$IY987+6),"")</f>
      </c>
      <c r="GW987">
        <f>IF($IZ987&gt;=7,INDEX($GO:$GO,$IY987+7),"")</f>
      </c>
      <c r="GX987">
        <f>IF($IZ987&gt;=8,INDEX($GO:$GO,$IY987+8),"")</f>
      </c>
      <c r="GY987">
        <f>IF($IZ987&gt;=9,INDEX($GO:$GO,$IY987+9),"")</f>
      </c>
      <c r="GZ987">
        <f>IF($IZ987&gt;=10,INDEX($GO:$GO,$IY987+10),"")</f>
      </c>
      <c r="HA987">
        <f>IF($IZ987&gt;=11,INDEX($GO:$GO,$IY987+11),"")</f>
      </c>
      <c r="HB987">
        <f>IF($IZ987&gt;=12,INDEX($GO:$GO,$IY987+12),"")</f>
      </c>
      <c r="HC987">
        <f>IF($IZ987&gt;=13,INDEX($GO:$GO,$IY987+13),"")</f>
      </c>
      <c r="HD987">
        <f>IF($IZ987&gt;=14,INDEX($GO:$GO,$IY987+14),"")</f>
      </c>
      <c r="HE987">
        <f>IF($IZ987&gt;=15,INDEX($GO:$GO,$IY987+15),"")</f>
      </c>
      <c r="HF987">
        <f>IF($IZ987&gt;=16,INDEX($GO:$GO,$IY987+16),"")</f>
      </c>
      <c r="HG987">
        <f>IF($IZ987&gt;=17,INDEX($GO:$GO,$IY987+17),"")</f>
      </c>
      <c r="HH987">
        <f>IF($IZ987&gt;=18,INDEX($GO:$GO,$IY987+18),"")</f>
      </c>
      <c r="HI987">
        <f>IF($IZ987&gt;=19,INDEX($GO:$GO,$IY987+19),"")</f>
      </c>
      <c r="HJ987">
        <f>IF($IZ987&gt;=20,INDEX($GO:$GO,$IY987+20),"")</f>
      </c>
      <c r="HK987">
        <f>IF($IZ987&gt;=21,INDEX($GO:$GO,$IY987+21),"")</f>
      </c>
      <c r="HL987">
        <f>IF($IZ987&gt;=22,INDEX($GO:$GO,$IY987+22),"")</f>
      </c>
      <c r="HM987">
        <f>IF($IZ987&gt;=23,INDEX($GO:$GO,$IY987+23),"")</f>
      </c>
      <c r="HN987">
        <f>IF($IZ987&gt;=24,INDEX($GO:$GO,$IY987+24),"")</f>
      </c>
      <c r="HO987">
        <f>IF($IZ987&gt;=25,INDEX($GO:$GO,$IY987+25),"")</f>
      </c>
      <c r="HP987">
        <f>IF($IZ987&gt;=26,INDEX($GO:$GO,$IY987+26),"")</f>
      </c>
      <c r="HQ987">
        <f>IF($IZ987&gt;=27,INDEX($GO:$GO,$IY987+27),"")</f>
      </c>
      <c r="HR987">
        <f>IF($IZ987&gt;=28,INDEX($GO:$GO,$IY987+28),"")</f>
      </c>
      <c r="HS987">
        <f>IF($IZ987&gt;=29,INDEX($GO:$GO,$IY987+29),"")</f>
      </c>
      <c r="HT987">
        <f>IF($IZ987&gt;=30,INDEX($GO:$GO,$IY987+30),"")</f>
      </c>
      <c r="HU987">
        <f>IF($IZ987&gt;=31,INDEX($GO:$GO,$IY987+31),"")</f>
      </c>
      <c r="HV987">
        <f>IF($IZ987&gt;=32,INDEX($GO:$GO,$IY987+32),"")</f>
      </c>
      <c r="HW987">
        <f>IF($IZ987&gt;=33,INDEX($GO:$GO,$IY987+33),"")</f>
      </c>
      <c r="HX987">
        <f>IF($IZ987&gt;=34,INDEX($GO:$GO,$IY987+34),"")</f>
      </c>
      <c r="HY987">
        <f>IF($IZ987&gt;=35,INDEX($GO:$GO,$IY987+35),"")</f>
      </c>
      <c r="HZ987">
        <f>IF($IZ987&gt;=36,INDEX($GO:$GO,$IY987+36),"")</f>
      </c>
      <c r="IA987">
        <f>IF($IZ987&gt;=37,INDEX($GO:$GO,$IY987+37),"")</f>
      </c>
      <c r="IB987">
        <f>IF($IZ987&gt;=38,INDEX($GO:$GO,$IY987+38),"")</f>
      </c>
      <c r="IC987">
        <f>IF($IZ987&gt;=39,INDEX($GO:$GO,$IY987+39),"")</f>
      </c>
      <c r="ID987">
        <f>IF($IZ987&gt;=40,INDEX($GO:$GO,$IY987+40),"")</f>
      </c>
      <c r="IE987">
        <f>IF($IZ987&gt;=41,INDEX($GO:$GO,$IY987+41),"")</f>
      </c>
      <c r="IF987">
        <f>IF($IZ987&gt;=42,INDEX($GO:$GO,$IY987+42),"")</f>
      </c>
      <c r="IG987">
        <f>IF($IZ987&gt;=43,INDEX($GO:$GO,$IY987+43),"")</f>
      </c>
      <c r="IH987">
        <f>IF($IZ987&gt;=44,INDEX($GO:$GO,$IY987+44),"")</f>
      </c>
      <c r="II987">
        <f>IF($IZ987&gt;=45,INDEX($GO:$GO,$IY987+45),"")</f>
      </c>
      <c r="IJ987">
        <f>IF($IZ987&gt;=46,INDEX($GO:$GO,$IY987+46),"")</f>
      </c>
      <c r="IK987">
        <f>IF($IZ987&gt;=47,INDEX($GO:$GO,$IY987+47),"")</f>
      </c>
      <c r="IL987">
        <f>IF($IZ987&gt;=48,INDEX($GO:$GO,$IY987+48),"")</f>
      </c>
      <c r="IM987">
        <f>IF($IZ987&gt;=49,INDEX($GO:$GO,$IY987+49),"")</f>
      </c>
      <c r="IN987">
        <f>IF($IZ987&gt;=50,INDEX($GO:$GO,$IY987+50),"")</f>
      </c>
      <c r="IO987">
        <f>IF($IZ987&gt;=51,INDEX($GO:$GO,$IY987+51),"")</f>
      </c>
      <c r="IP987">
        <f>IF($IZ987&gt;=52,INDEX($GO:$GO,$IY987+52),"")</f>
      </c>
      <c r="IQ987">
        <f>IF($IZ987&gt;=53,INDEX($GO:$GO,$IY987+53),"")</f>
      </c>
      <c r="IR987">
        <f>IF($IZ987&gt;=54,INDEX($GO:$GO,$IY987+54),"")</f>
      </c>
      <c r="IS987">
        <f>IF($IZ987&gt;=55,INDEX($GO:$GO,$IY987+55),"")</f>
      </c>
      <c r="IT987">
        <f>IF($IZ987&gt;=56,INDEX($GO:$GO,$IY987+56),"")</f>
      </c>
      <c r="IU987">
        <f>IF($IZ987&gt;=57,INDEX($GO:$GO,$IY987+57),"")</f>
      </c>
      <c r="IV987">
        <f>IF($IZ987&gt;=58,INDEX($GO:$GO,$IY987+58),"")</f>
      </c>
      <c r="IW987">
        <f>IF($IZ987&gt;=59,INDEX($GO:$GO,$IY987+59),"")</f>
      </c>
      <c r="IX987">
        <f>IF($IZ987&gt;=60,INDEX($GO:$GO,$IY987+60),"")</f>
      </c>
      <c r="IY987">
        <f>IFERROR(MATCH($GN987,$GO$2:$GO$827,0)+1,0)</f>
      </c>
      <c r="IZ987">
        <f>IFERROR(INDEX($GP$2:$GP$827,MATCH($GN987,$GO$2:$GO$827,0)),0)</f>
      </c>
      <c r="JA987" t="s">
        <v>23</v>
      </c>
      <c r="JB987" t="s">
        <v>23</v>
      </c>
    </row>
    <row r="988" spans="1:262" x14ac:dyDescent="0.25">
      <c r="F988" s="1"/>
      <c r="G988" s="1"/>
      <c r="H988" s="1"/>
      <c r="I988" s="1"/>
      <c r="J988" s="1">
        <f>IFERROR(IF(FIND(" - ",$F988)&gt;0,MID($F988,FIND(" - ",$F988)+3,LEN($F988)),""),"")</f>
      </c>
      <c r="L988" s="1"/>
      <c r="N988" t="s">
        <v>23</v>
      </c>
      <c r="P988">
        <f>IF(OR($N988="",$O988=""),"",IFERROR($N988/$O988,0))</f>
      </c>
      <c r="Q988">
        <f>IF($N988="","",
IF($G988="","",
IF(ISNUMBER(SEARCH("exempt",LOWER($G988))),0,
$N988*(VALUE(SUBSTITUTE($G988,"%",""))/100))))</f>
      </c>
      <c r="W988">
        <f>IF($N988="","",
SUM($N988,$Q988,$U988,$R988,$T988)-
IF($V988="",0,VALUE($V988)))</f>
      </c>
      <c r="AE988" t="s">
        <v>2325</v>
      </c>
      <c r="AM988">
        <f>IFERROR(LEFT($F988,FIND(" - ",$F988)-1),$F988)</f>
      </c>
      <c r="AP988">
        <f>IF($CE988&gt;=1,INDEX($AN:$AN,$CD988+1),"")</f>
      </c>
      <c r="AQ988">
        <f>IF($CE988&gt;=2,INDEX($AN:$AN,$CD988+2),"")</f>
      </c>
      <c r="AR988">
        <f>IF($CE988&gt;=3,INDEX($AN:$AN,$CD988+3),"")</f>
      </c>
      <c r="AS988">
        <f>IF($CE988&gt;=4,INDEX($AN:$AN,$CD988+4),"")</f>
      </c>
      <c r="AT988">
        <f>IF($CE988&gt;=5,INDEX($AN:$AN,$CD988+5),"")</f>
      </c>
      <c r="AU988">
        <f>IF($CE988&gt;=6,INDEX($AN:$AN,$CD988+6),"")</f>
      </c>
      <c r="AV988">
        <f>IF($CE988&gt;=7,INDEX($AN:$AN,$CD988+7),"")</f>
      </c>
      <c r="AW988">
        <f>IF($CE988&gt;=8,INDEX($AN:$AN,$CD988+8),"")</f>
      </c>
      <c r="AX988">
        <f>IF($CE988&gt;=9,INDEX($AN:$AN,$CD988+9),"")</f>
      </c>
      <c r="AY988">
        <f>IF($CE988&gt;=10,INDEX($AN:$AN,$CD988+10),"")</f>
      </c>
      <c r="AZ988">
        <f>IF($CE988&gt;=11,INDEX($AN:$AN,$CD988+11),"")</f>
      </c>
      <c r="BA988">
        <f>IF($CE988&gt;=12,INDEX($AN:$AN,$CD988+12),"")</f>
      </c>
      <c r="BB988">
        <f>IF($CE988&gt;=13,INDEX($AN:$AN,$CD988+13),"")</f>
      </c>
      <c r="BC988">
        <f>IF($CE988&gt;=14,INDEX($AN:$AN,$CD988+14),"")</f>
      </c>
      <c r="BD988">
        <f>IF($CE988&gt;=15,INDEX($AN:$AN,$CD988+15),"")</f>
      </c>
      <c r="BE988">
        <f>IF($CE988&gt;=16,INDEX($AN:$AN,$CD988+16),"")</f>
      </c>
      <c r="BF988">
        <f>IF($CE988&gt;=17,INDEX($AN:$AN,$CD988+17),"")</f>
      </c>
      <c r="BG988">
        <f>IF($CE988&gt;=18,INDEX($AN:$AN,$CD988+18),"")</f>
      </c>
      <c r="BH988">
        <f>IF($CE988&gt;=19,INDEX($AN:$AN,$CD988+19),"")</f>
      </c>
      <c r="BI988">
        <f>IF($CE988&gt;=20,INDEX($AN:$AN,$CD988+20),"")</f>
      </c>
      <c r="BJ988">
        <f>IF($CE988&gt;=21,INDEX($AN:$AN,$CD988+21),"")</f>
      </c>
      <c r="BK988">
        <f>IF($CE988&gt;=22,INDEX($AN:$AN,$CD988+22),"")</f>
      </c>
      <c r="BL988">
        <f>IF($CE988&gt;=23,INDEX($AN:$AN,$CD988+23),"")</f>
      </c>
      <c r="BM988">
        <f>IF($CE988&gt;=24,INDEX($AN:$AN,$CD988+24),"")</f>
      </c>
      <c r="BN988">
        <f>IF($CE988&gt;=25,INDEX($AN:$AN,$CD988+25),"")</f>
      </c>
      <c r="BO988">
        <f>IF($CE988&gt;=26,INDEX($AN:$AN,$CD988+26),"")</f>
      </c>
      <c r="BP988">
        <f>IF($CE988&gt;=27,INDEX($AN:$AN,$CD988+27),"")</f>
      </c>
      <c r="BQ988">
        <f>IF($CE988&gt;=28,INDEX($AN:$AN,$CD988+28),"")</f>
      </c>
      <c r="BR988">
        <f>IF($CE988&gt;=29,INDEX($AN:$AN,$CD988+29),"")</f>
      </c>
      <c r="BS988">
        <f>IF($CE988&gt;=30,INDEX($AN:$AN,$CD988+30),"")</f>
      </c>
      <c r="BT988">
        <f>IF($CE988&gt;=31,INDEX($AN:$AN,$CD988+31),"")</f>
      </c>
      <c r="BU988">
        <f>IF($CE988&gt;=32,INDEX($AN:$AN,$CD988+32),"")</f>
      </c>
      <c r="BV988">
        <f>IF($CE988&gt;=33,INDEX($AN:$AN,$CD988+33),"")</f>
      </c>
      <c r="BW988">
        <f>IF($CE988&gt;=34,INDEX($AN:$AN,$CD988+34),"")</f>
      </c>
      <c r="BX988">
        <f>IF($CE988&gt;=35,INDEX($AN:$AN,$CD988+35),"")</f>
      </c>
      <c r="BY988">
        <f>IF($CE988&gt;=36,INDEX($AN:$AN,$CD988+36),"")</f>
      </c>
      <c r="BZ988">
        <f>IF($CE988&gt;=37,INDEX($AN:$AN,$CD988+37),"")</f>
      </c>
      <c r="CA988">
        <f>IF($CE988&gt;=38,INDEX($AN:$AN,$CD988+38),"")</f>
      </c>
      <c r="CB988">
        <f>IF($CE988&gt;=39,INDEX($AN:$AN,$CD988+39),"")</f>
      </c>
      <c r="CC988">
        <f>IF($CE988&gt;=40,INDEX($AN:$AN,$CD988+40),"")</f>
      </c>
      <c r="CD988">
        <f>IFERROR(MATCH($AM988,$AN$2:$AN$133,0)+1,0)</f>
      </c>
      <c r="CE988">
        <f>IFERROR(INDEX($AO$2:$AO$133,MATCH($AM988,$AN$2:$AN$133,0)),0)</f>
      </c>
      <c r="CF988">
        <f>IFERROR(LEFT($K988,FIND(" - ",$K988)-1),$K988)</f>
      </c>
      <c r="CG988" t="s">
        <v>2326</v>
      </c>
      <c r="CH988">
        <v>1</v>
      </c>
      <c r="CI988">
        <f>IF($DD988&gt;=1,INDEX($CG:$CG,$DC988+1),"")</f>
      </c>
      <c r="CJ988">
        <f>IF($DD988&gt;=2,INDEX($CG:$CG,$DC988+2),"")</f>
      </c>
      <c r="CK988">
        <f>IF($DD988&gt;=3,INDEX($CG:$CG,$DC988+3),"")</f>
      </c>
      <c r="CL988">
        <f>IF($DD988&gt;=4,INDEX($CG:$CG,$DC988+4),"")</f>
      </c>
      <c r="CM988">
        <f>IF($DD988&gt;=5,INDEX($CG:$CG,$DC988+5),"")</f>
      </c>
      <c r="CN988">
        <f>IF($DD988&gt;=6,INDEX($CG:$CG,$DC988+6),"")</f>
      </c>
      <c r="CO988">
        <f>IF($DD988&gt;=7,INDEX($CG:$CG,$DC988+7),"")</f>
      </c>
      <c r="CP988">
        <f>IF($DD988&gt;=8,INDEX($CG:$CG,$DC988+8),"")</f>
      </c>
      <c r="CQ988">
        <f>IF($DD988&gt;=9,INDEX($CG:$CG,$DC988+9),"")</f>
      </c>
      <c r="CR988">
        <f>IF($DD988&gt;=10,INDEX($CG:$CG,$DC988+10),"")</f>
      </c>
      <c r="CS988">
        <f>IF($DD988&gt;=11,INDEX($CG:$CG,$DC988+11),"")</f>
      </c>
      <c r="CT988">
        <f>IF($DD988&gt;=12,INDEX($CG:$CG,$DC988+12),"")</f>
      </c>
      <c r="CU988">
        <f>IF($DD988&gt;=13,INDEX($CG:$CG,$DC988+13),"")</f>
      </c>
      <c r="CV988">
        <f>IF($DD988&gt;=14,INDEX($CG:$CG,$DC988+14),"")</f>
      </c>
      <c r="CW988">
        <f>IF($DD988&gt;=15,INDEX($CG:$CG,$DC988+15),"")</f>
      </c>
      <c r="CX988">
        <f>IF($DD988&gt;=16,INDEX($CG:$CG,$DC988+16),"")</f>
      </c>
      <c r="CY988">
        <f>IF($DD988&gt;=17,INDEX($CG:$CG,$DC988+17),"")</f>
      </c>
      <c r="CZ988">
        <f>IF($DD988&gt;=18,INDEX($CG:$CG,$DC988+18),"")</f>
      </c>
      <c r="DA988">
        <f>IF($DD988&gt;=19,INDEX($CG:$CG,$DC988+19),"")</f>
      </c>
      <c r="DB988">
        <f>IF($DD988&gt;=20,INDEX($CG:$CG,$DC988+20),"")</f>
      </c>
      <c r="DC988">
        <f>IFERROR(MATCH($CF988,$CG$2:$CG$1558,0)+1,0)</f>
      </c>
      <c r="DD988">
        <f>IFERROR(INDEX($CH$2:$CH$1558,MATCH($CF988,$CG$2:$CG$1558,0)),0)</f>
      </c>
      <c r="DE988">
        <f>IFERROR(INDEX($AL:$AL,MATCH($G988,$AK:$AK,0))&amp;"","")</f>
      </c>
      <c r="DI988">
        <f>IF($GL988&gt;=1,INDEX($DF:$DF,$GK988+1),"")</f>
      </c>
      <c r="DJ988">
        <f>IF($GL988&gt;=2,INDEX($DF:$DF,$GK988+2),"")</f>
      </c>
      <c r="DK988">
        <f>IF($GL988&gt;=3,INDEX($DF:$DF,$GK988+3),"")</f>
      </c>
      <c r="DL988">
        <f>IF($GL988&gt;=4,INDEX($DF:$DF,$GK988+4),"")</f>
      </c>
      <c r="DM988">
        <f>IF($GL988&gt;=5,INDEX($DF:$DF,$GK988+5),"")</f>
      </c>
      <c r="DN988">
        <f>IF($GL988&gt;=6,INDEX($DF:$DF,$GK988+6),"")</f>
      </c>
      <c r="DO988">
        <f>IF($GL988&gt;=7,INDEX($DF:$DF,$GK988+7),"")</f>
      </c>
      <c r="DP988">
        <f>IF($GL988&gt;=8,INDEX($DF:$DF,$GK988+8),"")</f>
      </c>
      <c r="DQ988">
        <f>IF($GL988&gt;=9,INDEX($DF:$DF,$GK988+9),"")</f>
      </c>
      <c r="DR988">
        <f>IF($GL988&gt;=10,INDEX($DF:$DF,$GK988+10),"")</f>
      </c>
      <c r="DS988">
        <f>IF($GL988&gt;=11,INDEX($DF:$DF,$GK988+11),"")</f>
      </c>
      <c r="DT988">
        <f>IF($GL988&gt;=12,INDEX($DF:$DF,$GK988+12),"")</f>
      </c>
      <c r="DU988">
        <f>IF($GL988&gt;=13,INDEX($DF:$DF,$GK988+13),"")</f>
      </c>
      <c r="DV988">
        <f>IF($GL988&gt;=14,INDEX($DF:$DF,$GK988+14),"")</f>
      </c>
      <c r="DW988">
        <f>IF($GL988&gt;=15,INDEX($DF:$DF,$GK988+15),"")</f>
      </c>
      <c r="DX988">
        <f>IF($GL988&gt;=16,INDEX($DF:$DF,$GK988+16),"")</f>
      </c>
      <c r="DY988">
        <f>IF($GL988&gt;=17,INDEX($DF:$DF,$GK988+17),"")</f>
      </c>
      <c r="DZ988">
        <f>IF($GL988&gt;=18,INDEX($DF:$DF,$GK988+18),"")</f>
      </c>
      <c r="EA988">
        <f>IF($GL988&gt;=19,INDEX($DF:$DF,$GK988+19),"")</f>
      </c>
      <c r="EB988">
        <f>IF($GL988&gt;=20,INDEX($DF:$DF,$GK988+20),"")</f>
      </c>
      <c r="EC988">
        <f>IF($GL988&gt;=21,INDEX($DF:$DF,$GK988+21),"")</f>
      </c>
      <c r="ED988">
        <f>IF($GL988&gt;=22,INDEX($DF:$DF,$GK988+22),"")</f>
      </c>
      <c r="EE988">
        <f>IF($GL988&gt;=23,INDEX($DF:$DF,$GK988+23),"")</f>
      </c>
      <c r="EF988">
        <f>IF($GL988&gt;=24,INDEX($DF:$DF,$GK988+24),"")</f>
      </c>
      <c r="EG988">
        <f>IF($GL988&gt;=25,INDEX($DF:$DF,$GK988+25),"")</f>
      </c>
      <c r="EH988">
        <f>IF($GL988&gt;=26,INDEX($DF:$DF,$GK988+26),"")</f>
      </c>
      <c r="EI988">
        <f>IF($GL988&gt;=27,INDEX($DF:$DF,$GK988+27),"")</f>
      </c>
      <c r="EJ988">
        <f>IF($GL988&gt;=28,INDEX($DF:$DF,$GK988+28),"")</f>
      </c>
      <c r="EK988">
        <f>IF($GL988&gt;=29,INDEX($DF:$DF,$GK988+29),"")</f>
      </c>
      <c r="EL988">
        <f>IF($GL988&gt;=30,INDEX($DF:$DF,$GK988+30),"")</f>
      </c>
      <c r="EM988">
        <f>IF($GL988&gt;=31,INDEX($DF:$DF,$GK988+31),"")</f>
      </c>
      <c r="EN988">
        <f>IF($GL988&gt;=32,INDEX($DF:$DF,$GK988+32),"")</f>
      </c>
      <c r="EO988">
        <f>IF($GL988&gt;=33,INDEX($DF:$DF,$GK988+33),"")</f>
      </c>
      <c r="EP988">
        <f>IF($GL988&gt;=34,INDEX($DF:$DF,$GK988+34),"")</f>
      </c>
      <c r="EQ988">
        <f>IF($GL988&gt;=35,INDEX($DF:$DF,$GK988+35),"")</f>
      </c>
      <c r="ER988">
        <f>IF($GL988&gt;=36,INDEX($DF:$DF,$GK988+36),"")</f>
      </c>
      <c r="ES988">
        <f>IF($GL988&gt;=37,INDEX($DF:$DF,$GK988+37),"")</f>
      </c>
      <c r="ET988">
        <f>IF($GL988&gt;=38,INDEX($DF:$DF,$GK988+38),"")</f>
      </c>
      <c r="EU988">
        <f>IF($GL988&gt;=39,INDEX($DF:$DF,$GK988+39),"")</f>
      </c>
      <c r="EV988">
        <f>IF($GL988&gt;=40,INDEX($DF:$DF,$GK988+40),"")</f>
      </c>
      <c r="EW988">
        <f>IF($GL988&gt;=1,INDEX($DG:$DG,$GK988+1),"")</f>
      </c>
      <c r="EX988">
        <f>IF($GL988&gt;=2,INDEX($DG:$DG,$GK988+2),"")</f>
      </c>
      <c r="EY988">
        <f>IF($GL988&gt;=3,INDEX($DG:$DG,$GK988+3),"")</f>
      </c>
      <c r="EZ988">
        <f>IF($GL988&gt;=4,INDEX($DG:$DG,$GK988+4),"")</f>
      </c>
      <c r="FA988">
        <f>IF($GL988&gt;=5,INDEX($DG:$DG,$GK988+5),"")</f>
      </c>
      <c r="FB988">
        <f>IF($GL988&gt;=6,INDEX($DG:$DG,$GK988+6),"")</f>
      </c>
      <c r="FC988">
        <f>IF($GL988&gt;=7,INDEX($DG:$DG,$GK988+7),"")</f>
      </c>
      <c r="FD988">
        <f>IF($GL988&gt;=8,INDEX($DG:$DG,$GK988+8),"")</f>
      </c>
      <c r="FE988">
        <f>IF($GL988&gt;=9,INDEX($DG:$DG,$GK988+9),"")</f>
      </c>
      <c r="FF988">
        <f>IF($GL988&gt;=10,INDEX($DG:$DG,$GK988+10),"")</f>
      </c>
      <c r="FG988">
        <f>IF($GL988&gt;=11,INDEX($DG:$DG,$GK988+11),"")</f>
      </c>
      <c r="FH988">
        <f>IF($GL988&gt;=12,INDEX($DG:$DG,$GK988+12),"")</f>
      </c>
      <c r="FI988">
        <f>IF($GL988&gt;=13,INDEX($DG:$DG,$GK988+13),"")</f>
      </c>
      <c r="FJ988">
        <f>IF($GL988&gt;=14,INDEX($DG:$DG,$GK988+14),"")</f>
      </c>
      <c r="FK988">
        <f>IF($GL988&gt;=15,INDEX($DG:$DG,$GK988+15),"")</f>
      </c>
      <c r="FL988">
        <f>IF($GL988&gt;=16,INDEX($DG:$DG,$GK988+16),"")</f>
      </c>
      <c r="FM988">
        <f>IF($GL988&gt;=17,INDEX($DG:$DG,$GK988+17),"")</f>
      </c>
      <c r="FN988">
        <f>IF($GL988&gt;=18,INDEX($DG:$DG,$GK988+18),"")</f>
      </c>
      <c r="FO988">
        <f>IF($GL988&gt;=19,INDEX($DG:$DG,$GK988+19),"")</f>
      </c>
      <c r="FP988">
        <f>IF($GL988&gt;=20,INDEX($DG:$DG,$GK988+20),"")</f>
      </c>
      <c r="FQ988">
        <f>IF($GL988&gt;=21,INDEX($DG:$DG,$GK988+21),"")</f>
      </c>
      <c r="FR988">
        <f>IF($GL988&gt;=22,INDEX($DG:$DG,$GK988+22),"")</f>
      </c>
      <c r="FS988">
        <f>IF($GL988&gt;=23,INDEX($DG:$DG,$GK988+23),"")</f>
      </c>
      <c r="FT988">
        <f>IF($GL988&gt;=24,INDEX($DG:$DG,$GK988+24),"")</f>
      </c>
      <c r="FU988">
        <f>IF($GL988&gt;=25,INDEX($DG:$DG,$GK988+25),"")</f>
      </c>
      <c r="FV988">
        <f>IF($GL988&gt;=26,INDEX($DG:$DG,$GK988+26),"")</f>
      </c>
      <c r="FW988">
        <f>IF($GL988&gt;=27,INDEX($DG:$DG,$GK988+27),"")</f>
      </c>
      <c r="FX988">
        <f>IF($GL988&gt;=28,INDEX($DG:$DG,$GK988+28),"")</f>
      </c>
      <c r="FY988">
        <f>IF($GL988&gt;=29,INDEX($DG:$DG,$GK988+29),"")</f>
      </c>
      <c r="FZ988">
        <f>IF($GL988&gt;=30,INDEX($DG:$DG,$GK988+30),"")</f>
      </c>
      <c r="GA988">
        <f>IF($GL988&gt;=31,INDEX($DG:$DG,$GK988+31),"")</f>
      </c>
      <c r="GB988">
        <f>IF($GL988&gt;=32,INDEX($DG:$DG,$GK988+32),"")</f>
      </c>
      <c r="GC988">
        <f>IF($GL988&gt;=33,INDEX($DG:$DG,$GK988+33),"")</f>
      </c>
      <c r="GD988">
        <f>IF($GL988&gt;=34,INDEX($DG:$DG,$GK988+34),"")</f>
      </c>
      <c r="GE988">
        <f>IF($GL988&gt;=35,INDEX($DG:$DG,$GK988+35),"")</f>
      </c>
      <c r="GF988">
        <f>IF($GL988&gt;=36,INDEX($DG:$DG,$GK988+36),"")</f>
      </c>
      <c r="GG988">
        <f>IF($GL988&gt;=37,INDEX($DG:$DG,$GK988+37),"")</f>
      </c>
      <c r="GH988">
        <f>IF($GL988&gt;=38,INDEX($DG:$DG,$GK988+38),"")</f>
      </c>
      <c r="GI988">
        <f>IF($GL988&gt;=39,INDEX($DG:$DG,$GK988+39),"")</f>
      </c>
      <c r="GJ988">
        <f>IF($GL988&gt;=40,INDEX($DG:$DG,$GK988+40),"")</f>
      </c>
      <c r="GK988">
        <f>IFERROR(MATCH($DE988,$DF$2:$DF$166,0)+1,0)</f>
      </c>
      <c r="GL988">
        <f>IFERROR(INDEX($DH$2:$DH$166,MATCH($DE988,$DF$2:$DF$166,0)),0)</f>
      </c>
      <c r="GM988">
        <f>IFERROR(MATCH($H988,$DI$988:$EV$988,0),0)</f>
      </c>
      <c r="GN988">
        <f>IF($GM988&gt;0,INDEX($EW$988:$GJ$988,$GM988),"")</f>
      </c>
      <c r="GQ988">
        <f>IF($IZ988&gt;=1,INDEX($GO:$GO,$IY988+1),"")</f>
      </c>
      <c r="GR988">
        <f>IF($IZ988&gt;=2,INDEX($GO:$GO,$IY988+2),"")</f>
      </c>
      <c r="GS988">
        <f>IF($IZ988&gt;=3,INDEX($GO:$GO,$IY988+3),"")</f>
      </c>
      <c r="GT988">
        <f>IF($IZ988&gt;=4,INDEX($GO:$GO,$IY988+4),"")</f>
      </c>
      <c r="GU988">
        <f>IF($IZ988&gt;=5,INDEX($GO:$GO,$IY988+5),"")</f>
      </c>
      <c r="GV988">
        <f>IF($IZ988&gt;=6,INDEX($GO:$GO,$IY988+6),"")</f>
      </c>
      <c r="GW988">
        <f>IF($IZ988&gt;=7,INDEX($GO:$GO,$IY988+7),"")</f>
      </c>
      <c r="GX988">
        <f>IF($IZ988&gt;=8,INDEX($GO:$GO,$IY988+8),"")</f>
      </c>
      <c r="GY988">
        <f>IF($IZ988&gt;=9,INDEX($GO:$GO,$IY988+9),"")</f>
      </c>
      <c r="GZ988">
        <f>IF($IZ988&gt;=10,INDEX($GO:$GO,$IY988+10),"")</f>
      </c>
      <c r="HA988">
        <f>IF($IZ988&gt;=11,INDEX($GO:$GO,$IY988+11),"")</f>
      </c>
      <c r="HB988">
        <f>IF($IZ988&gt;=12,INDEX($GO:$GO,$IY988+12),"")</f>
      </c>
      <c r="HC988">
        <f>IF($IZ988&gt;=13,INDEX($GO:$GO,$IY988+13),"")</f>
      </c>
      <c r="HD988">
        <f>IF($IZ988&gt;=14,INDEX($GO:$GO,$IY988+14),"")</f>
      </c>
      <c r="HE988">
        <f>IF($IZ988&gt;=15,INDEX($GO:$GO,$IY988+15),"")</f>
      </c>
      <c r="HF988">
        <f>IF($IZ988&gt;=16,INDEX($GO:$GO,$IY988+16),"")</f>
      </c>
      <c r="HG988">
        <f>IF($IZ988&gt;=17,INDEX($GO:$GO,$IY988+17),"")</f>
      </c>
      <c r="HH988">
        <f>IF($IZ988&gt;=18,INDEX($GO:$GO,$IY988+18),"")</f>
      </c>
      <c r="HI988">
        <f>IF($IZ988&gt;=19,INDEX($GO:$GO,$IY988+19),"")</f>
      </c>
      <c r="HJ988">
        <f>IF($IZ988&gt;=20,INDEX($GO:$GO,$IY988+20),"")</f>
      </c>
      <c r="HK988">
        <f>IF($IZ988&gt;=21,INDEX($GO:$GO,$IY988+21),"")</f>
      </c>
      <c r="HL988">
        <f>IF($IZ988&gt;=22,INDEX($GO:$GO,$IY988+22),"")</f>
      </c>
      <c r="HM988">
        <f>IF($IZ988&gt;=23,INDEX($GO:$GO,$IY988+23),"")</f>
      </c>
      <c r="HN988">
        <f>IF($IZ988&gt;=24,INDEX($GO:$GO,$IY988+24),"")</f>
      </c>
      <c r="HO988">
        <f>IF($IZ988&gt;=25,INDEX($GO:$GO,$IY988+25),"")</f>
      </c>
      <c r="HP988">
        <f>IF($IZ988&gt;=26,INDEX($GO:$GO,$IY988+26),"")</f>
      </c>
      <c r="HQ988">
        <f>IF($IZ988&gt;=27,INDEX($GO:$GO,$IY988+27),"")</f>
      </c>
      <c r="HR988">
        <f>IF($IZ988&gt;=28,INDEX($GO:$GO,$IY988+28),"")</f>
      </c>
      <c r="HS988">
        <f>IF($IZ988&gt;=29,INDEX($GO:$GO,$IY988+29),"")</f>
      </c>
      <c r="HT988">
        <f>IF($IZ988&gt;=30,INDEX($GO:$GO,$IY988+30),"")</f>
      </c>
      <c r="HU988">
        <f>IF($IZ988&gt;=31,INDEX($GO:$GO,$IY988+31),"")</f>
      </c>
      <c r="HV988">
        <f>IF($IZ988&gt;=32,INDEX($GO:$GO,$IY988+32),"")</f>
      </c>
      <c r="HW988">
        <f>IF($IZ988&gt;=33,INDEX($GO:$GO,$IY988+33),"")</f>
      </c>
      <c r="HX988">
        <f>IF($IZ988&gt;=34,INDEX($GO:$GO,$IY988+34),"")</f>
      </c>
      <c r="HY988">
        <f>IF($IZ988&gt;=35,INDEX($GO:$GO,$IY988+35),"")</f>
      </c>
      <c r="HZ988">
        <f>IF($IZ988&gt;=36,INDEX($GO:$GO,$IY988+36),"")</f>
      </c>
      <c r="IA988">
        <f>IF($IZ988&gt;=37,INDEX($GO:$GO,$IY988+37),"")</f>
      </c>
      <c r="IB988">
        <f>IF($IZ988&gt;=38,INDEX($GO:$GO,$IY988+38),"")</f>
      </c>
      <c r="IC988">
        <f>IF($IZ988&gt;=39,INDEX($GO:$GO,$IY988+39),"")</f>
      </c>
      <c r="ID988">
        <f>IF($IZ988&gt;=40,INDEX($GO:$GO,$IY988+40),"")</f>
      </c>
      <c r="IE988">
        <f>IF($IZ988&gt;=41,INDEX($GO:$GO,$IY988+41),"")</f>
      </c>
      <c r="IF988">
        <f>IF($IZ988&gt;=42,INDEX($GO:$GO,$IY988+42),"")</f>
      </c>
      <c r="IG988">
        <f>IF($IZ988&gt;=43,INDEX($GO:$GO,$IY988+43),"")</f>
      </c>
      <c r="IH988">
        <f>IF($IZ988&gt;=44,INDEX($GO:$GO,$IY988+44),"")</f>
      </c>
      <c r="II988">
        <f>IF($IZ988&gt;=45,INDEX($GO:$GO,$IY988+45),"")</f>
      </c>
      <c r="IJ988">
        <f>IF($IZ988&gt;=46,INDEX($GO:$GO,$IY988+46),"")</f>
      </c>
      <c r="IK988">
        <f>IF($IZ988&gt;=47,INDEX($GO:$GO,$IY988+47),"")</f>
      </c>
      <c r="IL988">
        <f>IF($IZ988&gt;=48,INDEX($GO:$GO,$IY988+48),"")</f>
      </c>
      <c r="IM988">
        <f>IF($IZ988&gt;=49,INDEX($GO:$GO,$IY988+49),"")</f>
      </c>
      <c r="IN988">
        <f>IF($IZ988&gt;=50,INDEX($GO:$GO,$IY988+50),"")</f>
      </c>
      <c r="IO988">
        <f>IF($IZ988&gt;=51,INDEX($GO:$GO,$IY988+51),"")</f>
      </c>
      <c r="IP988">
        <f>IF($IZ988&gt;=52,INDEX($GO:$GO,$IY988+52),"")</f>
      </c>
      <c r="IQ988">
        <f>IF($IZ988&gt;=53,INDEX($GO:$GO,$IY988+53),"")</f>
      </c>
      <c r="IR988">
        <f>IF($IZ988&gt;=54,INDEX($GO:$GO,$IY988+54),"")</f>
      </c>
      <c r="IS988">
        <f>IF($IZ988&gt;=55,INDEX($GO:$GO,$IY988+55),"")</f>
      </c>
      <c r="IT988">
        <f>IF($IZ988&gt;=56,INDEX($GO:$GO,$IY988+56),"")</f>
      </c>
      <c r="IU988">
        <f>IF($IZ988&gt;=57,INDEX($GO:$GO,$IY988+57),"")</f>
      </c>
      <c r="IV988">
        <f>IF($IZ988&gt;=58,INDEX($GO:$GO,$IY988+58),"")</f>
      </c>
      <c r="IW988">
        <f>IF($IZ988&gt;=59,INDEX($GO:$GO,$IY988+59),"")</f>
      </c>
      <c r="IX988">
        <f>IF($IZ988&gt;=60,INDEX($GO:$GO,$IY988+60),"")</f>
      </c>
      <c r="IY988">
        <f>IFERROR(MATCH($GN988,$GO$2:$GO$827,0)+1,0)</f>
      </c>
      <c r="IZ988">
        <f>IFERROR(INDEX($GP$2:$GP$827,MATCH($GN988,$GO$2:$GO$827,0)),0)</f>
      </c>
      <c r="JA988" t="s">
        <v>23</v>
      </c>
      <c r="JB988" t="s">
        <v>23</v>
      </c>
    </row>
    <row r="989" spans="1:262" x14ac:dyDescent="0.25">
      <c r="F989" s="1"/>
      <c r="G989" s="1"/>
      <c r="H989" s="1"/>
      <c r="I989" s="1"/>
      <c r="J989" s="1">
        <f>IFERROR(IF(FIND(" - ",$F989)&gt;0,MID($F989,FIND(" - ",$F989)+3,LEN($F989)),""),"")</f>
      </c>
      <c r="L989" s="1"/>
      <c r="N989" t="s">
        <v>23</v>
      </c>
      <c r="P989">
        <f>IF(OR($N989="",$O989=""),"",IFERROR($N989/$O989,0))</f>
      </c>
      <c r="Q989">
        <f>IF($N989="","",
IF($G989="","",
IF(ISNUMBER(SEARCH("exempt",LOWER($G989))),0,
$N989*(VALUE(SUBSTITUTE($G989,"%",""))/100))))</f>
      </c>
      <c r="W989">
        <f>IF($N989="","",
SUM($N989,$Q989,$U989,$R989,$T989)-
IF($V989="",0,VALUE($V989)))</f>
      </c>
      <c r="AE989" t="s">
        <v>2327</v>
      </c>
      <c r="AM989">
        <f>IFERROR(LEFT($F989,FIND(" - ",$F989)-1),$F989)</f>
      </c>
      <c r="AP989">
        <f>IF($CE989&gt;=1,INDEX($AN:$AN,$CD989+1),"")</f>
      </c>
      <c r="AQ989">
        <f>IF($CE989&gt;=2,INDEX($AN:$AN,$CD989+2),"")</f>
      </c>
      <c r="AR989">
        <f>IF($CE989&gt;=3,INDEX($AN:$AN,$CD989+3),"")</f>
      </c>
      <c r="AS989">
        <f>IF($CE989&gt;=4,INDEX($AN:$AN,$CD989+4),"")</f>
      </c>
      <c r="AT989">
        <f>IF($CE989&gt;=5,INDEX($AN:$AN,$CD989+5),"")</f>
      </c>
      <c r="AU989">
        <f>IF($CE989&gt;=6,INDEX($AN:$AN,$CD989+6),"")</f>
      </c>
      <c r="AV989">
        <f>IF($CE989&gt;=7,INDEX($AN:$AN,$CD989+7),"")</f>
      </c>
      <c r="AW989">
        <f>IF($CE989&gt;=8,INDEX($AN:$AN,$CD989+8),"")</f>
      </c>
      <c r="AX989">
        <f>IF($CE989&gt;=9,INDEX($AN:$AN,$CD989+9),"")</f>
      </c>
      <c r="AY989">
        <f>IF($CE989&gt;=10,INDEX($AN:$AN,$CD989+10),"")</f>
      </c>
      <c r="AZ989">
        <f>IF($CE989&gt;=11,INDEX($AN:$AN,$CD989+11),"")</f>
      </c>
      <c r="BA989">
        <f>IF($CE989&gt;=12,INDEX($AN:$AN,$CD989+12),"")</f>
      </c>
      <c r="BB989">
        <f>IF($CE989&gt;=13,INDEX($AN:$AN,$CD989+13),"")</f>
      </c>
      <c r="BC989">
        <f>IF($CE989&gt;=14,INDEX($AN:$AN,$CD989+14),"")</f>
      </c>
      <c r="BD989">
        <f>IF($CE989&gt;=15,INDEX($AN:$AN,$CD989+15),"")</f>
      </c>
      <c r="BE989">
        <f>IF($CE989&gt;=16,INDEX($AN:$AN,$CD989+16),"")</f>
      </c>
      <c r="BF989">
        <f>IF($CE989&gt;=17,INDEX($AN:$AN,$CD989+17),"")</f>
      </c>
      <c r="BG989">
        <f>IF($CE989&gt;=18,INDEX($AN:$AN,$CD989+18),"")</f>
      </c>
      <c r="BH989">
        <f>IF($CE989&gt;=19,INDEX($AN:$AN,$CD989+19),"")</f>
      </c>
      <c r="BI989">
        <f>IF($CE989&gt;=20,INDEX($AN:$AN,$CD989+20),"")</f>
      </c>
      <c r="BJ989">
        <f>IF($CE989&gt;=21,INDEX($AN:$AN,$CD989+21),"")</f>
      </c>
      <c r="BK989">
        <f>IF($CE989&gt;=22,INDEX($AN:$AN,$CD989+22),"")</f>
      </c>
      <c r="BL989">
        <f>IF($CE989&gt;=23,INDEX($AN:$AN,$CD989+23),"")</f>
      </c>
      <c r="BM989">
        <f>IF($CE989&gt;=24,INDEX($AN:$AN,$CD989+24),"")</f>
      </c>
      <c r="BN989">
        <f>IF($CE989&gt;=25,INDEX($AN:$AN,$CD989+25),"")</f>
      </c>
      <c r="BO989">
        <f>IF($CE989&gt;=26,INDEX($AN:$AN,$CD989+26),"")</f>
      </c>
      <c r="BP989">
        <f>IF($CE989&gt;=27,INDEX($AN:$AN,$CD989+27),"")</f>
      </c>
      <c r="BQ989">
        <f>IF($CE989&gt;=28,INDEX($AN:$AN,$CD989+28),"")</f>
      </c>
      <c r="BR989">
        <f>IF($CE989&gt;=29,INDEX($AN:$AN,$CD989+29),"")</f>
      </c>
      <c r="BS989">
        <f>IF($CE989&gt;=30,INDEX($AN:$AN,$CD989+30),"")</f>
      </c>
      <c r="BT989">
        <f>IF($CE989&gt;=31,INDEX($AN:$AN,$CD989+31),"")</f>
      </c>
      <c r="BU989">
        <f>IF($CE989&gt;=32,INDEX($AN:$AN,$CD989+32),"")</f>
      </c>
      <c r="BV989">
        <f>IF($CE989&gt;=33,INDEX($AN:$AN,$CD989+33),"")</f>
      </c>
      <c r="BW989">
        <f>IF($CE989&gt;=34,INDEX($AN:$AN,$CD989+34),"")</f>
      </c>
      <c r="BX989">
        <f>IF($CE989&gt;=35,INDEX($AN:$AN,$CD989+35),"")</f>
      </c>
      <c r="BY989">
        <f>IF($CE989&gt;=36,INDEX($AN:$AN,$CD989+36),"")</f>
      </c>
      <c r="BZ989">
        <f>IF($CE989&gt;=37,INDEX($AN:$AN,$CD989+37),"")</f>
      </c>
      <c r="CA989">
        <f>IF($CE989&gt;=38,INDEX($AN:$AN,$CD989+38),"")</f>
      </c>
      <c r="CB989">
        <f>IF($CE989&gt;=39,INDEX($AN:$AN,$CD989+39),"")</f>
      </c>
      <c r="CC989">
        <f>IF($CE989&gt;=40,INDEX($AN:$AN,$CD989+40),"")</f>
      </c>
      <c r="CD989">
        <f>IFERROR(MATCH($AM989,$AN$2:$AN$133,0)+1,0)</f>
      </c>
      <c r="CE989">
        <f>IFERROR(INDEX($AO$2:$AO$133,MATCH($AM989,$AN$2:$AN$133,0)),0)</f>
      </c>
      <c r="CF989">
        <f>IFERROR(LEFT($K989,FIND(" - ",$K989)-1),$K989)</f>
      </c>
      <c r="CG989" t="s">
        <v>108</v>
      </c>
      <c r="CI989">
        <f>IF($DD989&gt;=1,INDEX($CG:$CG,$DC989+1),"")</f>
      </c>
      <c r="CJ989">
        <f>IF($DD989&gt;=2,INDEX($CG:$CG,$DC989+2),"")</f>
      </c>
      <c r="CK989">
        <f>IF($DD989&gt;=3,INDEX($CG:$CG,$DC989+3),"")</f>
      </c>
      <c r="CL989">
        <f>IF($DD989&gt;=4,INDEX($CG:$CG,$DC989+4),"")</f>
      </c>
      <c r="CM989">
        <f>IF($DD989&gt;=5,INDEX($CG:$CG,$DC989+5),"")</f>
      </c>
      <c r="CN989">
        <f>IF($DD989&gt;=6,INDEX($CG:$CG,$DC989+6),"")</f>
      </c>
      <c r="CO989">
        <f>IF($DD989&gt;=7,INDEX($CG:$CG,$DC989+7),"")</f>
      </c>
      <c r="CP989">
        <f>IF($DD989&gt;=8,INDEX($CG:$CG,$DC989+8),"")</f>
      </c>
      <c r="CQ989">
        <f>IF($DD989&gt;=9,INDEX($CG:$CG,$DC989+9),"")</f>
      </c>
      <c r="CR989">
        <f>IF($DD989&gt;=10,INDEX($CG:$CG,$DC989+10),"")</f>
      </c>
      <c r="CS989">
        <f>IF($DD989&gt;=11,INDEX($CG:$CG,$DC989+11),"")</f>
      </c>
      <c r="CT989">
        <f>IF($DD989&gt;=12,INDEX($CG:$CG,$DC989+12),"")</f>
      </c>
      <c r="CU989">
        <f>IF($DD989&gt;=13,INDEX($CG:$CG,$DC989+13),"")</f>
      </c>
      <c r="CV989">
        <f>IF($DD989&gt;=14,INDEX($CG:$CG,$DC989+14),"")</f>
      </c>
      <c r="CW989">
        <f>IF($DD989&gt;=15,INDEX($CG:$CG,$DC989+15),"")</f>
      </c>
      <c r="CX989">
        <f>IF($DD989&gt;=16,INDEX($CG:$CG,$DC989+16),"")</f>
      </c>
      <c r="CY989">
        <f>IF($DD989&gt;=17,INDEX($CG:$CG,$DC989+17),"")</f>
      </c>
      <c r="CZ989">
        <f>IF($DD989&gt;=18,INDEX($CG:$CG,$DC989+18),"")</f>
      </c>
      <c r="DA989">
        <f>IF($DD989&gt;=19,INDEX($CG:$CG,$DC989+19),"")</f>
      </c>
      <c r="DB989">
        <f>IF($DD989&gt;=20,INDEX($CG:$CG,$DC989+20),"")</f>
      </c>
      <c r="DC989">
        <f>IFERROR(MATCH($CF989,$CG$2:$CG$1558,0)+1,0)</f>
      </c>
      <c r="DD989">
        <f>IFERROR(INDEX($CH$2:$CH$1558,MATCH($CF989,$CG$2:$CG$1558,0)),0)</f>
      </c>
      <c r="DE989">
        <f>IFERROR(INDEX($AL:$AL,MATCH($G989,$AK:$AK,0))&amp;"","")</f>
      </c>
      <c r="DI989">
        <f>IF($GL989&gt;=1,INDEX($DF:$DF,$GK989+1),"")</f>
      </c>
      <c r="DJ989">
        <f>IF($GL989&gt;=2,INDEX($DF:$DF,$GK989+2),"")</f>
      </c>
      <c r="DK989">
        <f>IF($GL989&gt;=3,INDEX($DF:$DF,$GK989+3),"")</f>
      </c>
      <c r="DL989">
        <f>IF($GL989&gt;=4,INDEX($DF:$DF,$GK989+4),"")</f>
      </c>
      <c r="DM989">
        <f>IF($GL989&gt;=5,INDEX($DF:$DF,$GK989+5),"")</f>
      </c>
      <c r="DN989">
        <f>IF($GL989&gt;=6,INDEX($DF:$DF,$GK989+6),"")</f>
      </c>
      <c r="DO989">
        <f>IF($GL989&gt;=7,INDEX($DF:$DF,$GK989+7),"")</f>
      </c>
      <c r="DP989">
        <f>IF($GL989&gt;=8,INDEX($DF:$DF,$GK989+8),"")</f>
      </c>
      <c r="DQ989">
        <f>IF($GL989&gt;=9,INDEX($DF:$DF,$GK989+9),"")</f>
      </c>
      <c r="DR989">
        <f>IF($GL989&gt;=10,INDEX($DF:$DF,$GK989+10),"")</f>
      </c>
      <c r="DS989">
        <f>IF($GL989&gt;=11,INDEX($DF:$DF,$GK989+11),"")</f>
      </c>
      <c r="DT989">
        <f>IF($GL989&gt;=12,INDEX($DF:$DF,$GK989+12),"")</f>
      </c>
      <c r="DU989">
        <f>IF($GL989&gt;=13,INDEX($DF:$DF,$GK989+13),"")</f>
      </c>
      <c r="DV989">
        <f>IF($GL989&gt;=14,INDEX($DF:$DF,$GK989+14),"")</f>
      </c>
      <c r="DW989">
        <f>IF($GL989&gt;=15,INDEX($DF:$DF,$GK989+15),"")</f>
      </c>
      <c r="DX989">
        <f>IF($GL989&gt;=16,INDEX($DF:$DF,$GK989+16),"")</f>
      </c>
      <c r="DY989">
        <f>IF($GL989&gt;=17,INDEX($DF:$DF,$GK989+17),"")</f>
      </c>
      <c r="DZ989">
        <f>IF($GL989&gt;=18,INDEX($DF:$DF,$GK989+18),"")</f>
      </c>
      <c r="EA989">
        <f>IF($GL989&gt;=19,INDEX($DF:$DF,$GK989+19),"")</f>
      </c>
      <c r="EB989">
        <f>IF($GL989&gt;=20,INDEX($DF:$DF,$GK989+20),"")</f>
      </c>
      <c r="EC989">
        <f>IF($GL989&gt;=21,INDEX($DF:$DF,$GK989+21),"")</f>
      </c>
      <c r="ED989">
        <f>IF($GL989&gt;=22,INDEX($DF:$DF,$GK989+22),"")</f>
      </c>
      <c r="EE989">
        <f>IF($GL989&gt;=23,INDEX($DF:$DF,$GK989+23),"")</f>
      </c>
      <c r="EF989">
        <f>IF($GL989&gt;=24,INDEX($DF:$DF,$GK989+24),"")</f>
      </c>
      <c r="EG989">
        <f>IF($GL989&gt;=25,INDEX($DF:$DF,$GK989+25),"")</f>
      </c>
      <c r="EH989">
        <f>IF($GL989&gt;=26,INDEX($DF:$DF,$GK989+26),"")</f>
      </c>
      <c r="EI989">
        <f>IF($GL989&gt;=27,INDEX($DF:$DF,$GK989+27),"")</f>
      </c>
      <c r="EJ989">
        <f>IF($GL989&gt;=28,INDEX($DF:$DF,$GK989+28),"")</f>
      </c>
      <c r="EK989">
        <f>IF($GL989&gt;=29,INDEX($DF:$DF,$GK989+29),"")</f>
      </c>
      <c r="EL989">
        <f>IF($GL989&gt;=30,INDEX($DF:$DF,$GK989+30),"")</f>
      </c>
      <c r="EM989">
        <f>IF($GL989&gt;=31,INDEX($DF:$DF,$GK989+31),"")</f>
      </c>
      <c r="EN989">
        <f>IF($GL989&gt;=32,INDEX($DF:$DF,$GK989+32),"")</f>
      </c>
      <c r="EO989">
        <f>IF($GL989&gt;=33,INDEX($DF:$DF,$GK989+33),"")</f>
      </c>
      <c r="EP989">
        <f>IF($GL989&gt;=34,INDEX($DF:$DF,$GK989+34),"")</f>
      </c>
      <c r="EQ989">
        <f>IF($GL989&gt;=35,INDEX($DF:$DF,$GK989+35),"")</f>
      </c>
      <c r="ER989">
        <f>IF($GL989&gt;=36,INDEX($DF:$DF,$GK989+36),"")</f>
      </c>
      <c r="ES989">
        <f>IF($GL989&gt;=37,INDEX($DF:$DF,$GK989+37),"")</f>
      </c>
      <c r="ET989">
        <f>IF($GL989&gt;=38,INDEX($DF:$DF,$GK989+38),"")</f>
      </c>
      <c r="EU989">
        <f>IF($GL989&gt;=39,INDEX($DF:$DF,$GK989+39),"")</f>
      </c>
      <c r="EV989">
        <f>IF($GL989&gt;=40,INDEX($DF:$DF,$GK989+40),"")</f>
      </c>
      <c r="EW989">
        <f>IF($GL989&gt;=1,INDEX($DG:$DG,$GK989+1),"")</f>
      </c>
      <c r="EX989">
        <f>IF($GL989&gt;=2,INDEX($DG:$DG,$GK989+2),"")</f>
      </c>
      <c r="EY989">
        <f>IF($GL989&gt;=3,INDEX($DG:$DG,$GK989+3),"")</f>
      </c>
      <c r="EZ989">
        <f>IF($GL989&gt;=4,INDEX($DG:$DG,$GK989+4),"")</f>
      </c>
      <c r="FA989">
        <f>IF($GL989&gt;=5,INDEX($DG:$DG,$GK989+5),"")</f>
      </c>
      <c r="FB989">
        <f>IF($GL989&gt;=6,INDEX($DG:$DG,$GK989+6),"")</f>
      </c>
      <c r="FC989">
        <f>IF($GL989&gt;=7,INDEX($DG:$DG,$GK989+7),"")</f>
      </c>
      <c r="FD989">
        <f>IF($GL989&gt;=8,INDEX($DG:$DG,$GK989+8),"")</f>
      </c>
      <c r="FE989">
        <f>IF($GL989&gt;=9,INDEX($DG:$DG,$GK989+9),"")</f>
      </c>
      <c r="FF989">
        <f>IF($GL989&gt;=10,INDEX($DG:$DG,$GK989+10),"")</f>
      </c>
      <c r="FG989">
        <f>IF($GL989&gt;=11,INDEX($DG:$DG,$GK989+11),"")</f>
      </c>
      <c r="FH989">
        <f>IF($GL989&gt;=12,INDEX($DG:$DG,$GK989+12),"")</f>
      </c>
      <c r="FI989">
        <f>IF($GL989&gt;=13,INDEX($DG:$DG,$GK989+13),"")</f>
      </c>
      <c r="FJ989">
        <f>IF($GL989&gt;=14,INDEX($DG:$DG,$GK989+14),"")</f>
      </c>
      <c r="FK989">
        <f>IF($GL989&gt;=15,INDEX($DG:$DG,$GK989+15),"")</f>
      </c>
      <c r="FL989">
        <f>IF($GL989&gt;=16,INDEX($DG:$DG,$GK989+16),"")</f>
      </c>
      <c r="FM989">
        <f>IF($GL989&gt;=17,INDEX($DG:$DG,$GK989+17),"")</f>
      </c>
      <c r="FN989">
        <f>IF($GL989&gt;=18,INDEX($DG:$DG,$GK989+18),"")</f>
      </c>
      <c r="FO989">
        <f>IF($GL989&gt;=19,INDEX($DG:$DG,$GK989+19),"")</f>
      </c>
      <c r="FP989">
        <f>IF($GL989&gt;=20,INDEX($DG:$DG,$GK989+20),"")</f>
      </c>
      <c r="FQ989">
        <f>IF($GL989&gt;=21,INDEX($DG:$DG,$GK989+21),"")</f>
      </c>
      <c r="FR989">
        <f>IF($GL989&gt;=22,INDEX($DG:$DG,$GK989+22),"")</f>
      </c>
      <c r="FS989">
        <f>IF($GL989&gt;=23,INDEX($DG:$DG,$GK989+23),"")</f>
      </c>
      <c r="FT989">
        <f>IF($GL989&gt;=24,INDEX($DG:$DG,$GK989+24),"")</f>
      </c>
      <c r="FU989">
        <f>IF($GL989&gt;=25,INDEX($DG:$DG,$GK989+25),"")</f>
      </c>
      <c r="FV989">
        <f>IF($GL989&gt;=26,INDEX($DG:$DG,$GK989+26),"")</f>
      </c>
      <c r="FW989">
        <f>IF($GL989&gt;=27,INDEX($DG:$DG,$GK989+27),"")</f>
      </c>
      <c r="FX989">
        <f>IF($GL989&gt;=28,INDEX($DG:$DG,$GK989+28),"")</f>
      </c>
      <c r="FY989">
        <f>IF($GL989&gt;=29,INDEX($DG:$DG,$GK989+29),"")</f>
      </c>
      <c r="FZ989">
        <f>IF($GL989&gt;=30,INDEX($DG:$DG,$GK989+30),"")</f>
      </c>
      <c r="GA989">
        <f>IF($GL989&gt;=31,INDEX($DG:$DG,$GK989+31),"")</f>
      </c>
      <c r="GB989">
        <f>IF($GL989&gt;=32,INDEX($DG:$DG,$GK989+32),"")</f>
      </c>
      <c r="GC989">
        <f>IF($GL989&gt;=33,INDEX($DG:$DG,$GK989+33),"")</f>
      </c>
      <c r="GD989">
        <f>IF($GL989&gt;=34,INDEX($DG:$DG,$GK989+34),"")</f>
      </c>
      <c r="GE989">
        <f>IF($GL989&gt;=35,INDEX($DG:$DG,$GK989+35),"")</f>
      </c>
      <c r="GF989">
        <f>IF($GL989&gt;=36,INDEX($DG:$DG,$GK989+36),"")</f>
      </c>
      <c r="GG989">
        <f>IF($GL989&gt;=37,INDEX($DG:$DG,$GK989+37),"")</f>
      </c>
      <c r="GH989">
        <f>IF($GL989&gt;=38,INDEX($DG:$DG,$GK989+38),"")</f>
      </c>
      <c r="GI989">
        <f>IF($GL989&gt;=39,INDEX($DG:$DG,$GK989+39),"")</f>
      </c>
      <c r="GJ989">
        <f>IF($GL989&gt;=40,INDEX($DG:$DG,$GK989+40),"")</f>
      </c>
      <c r="GK989">
        <f>IFERROR(MATCH($DE989,$DF$2:$DF$166,0)+1,0)</f>
      </c>
      <c r="GL989">
        <f>IFERROR(INDEX($DH$2:$DH$166,MATCH($DE989,$DF$2:$DF$166,0)),0)</f>
      </c>
      <c r="GM989">
        <f>IFERROR(MATCH($H989,$DI$989:$EV$989,0),0)</f>
      </c>
      <c r="GN989">
        <f>IF($GM989&gt;0,INDEX($EW$989:$GJ$989,$GM989),"")</f>
      </c>
      <c r="GQ989">
        <f>IF($IZ989&gt;=1,INDEX($GO:$GO,$IY989+1),"")</f>
      </c>
      <c r="GR989">
        <f>IF($IZ989&gt;=2,INDEX($GO:$GO,$IY989+2),"")</f>
      </c>
      <c r="GS989">
        <f>IF($IZ989&gt;=3,INDEX($GO:$GO,$IY989+3),"")</f>
      </c>
      <c r="GT989">
        <f>IF($IZ989&gt;=4,INDEX($GO:$GO,$IY989+4),"")</f>
      </c>
      <c r="GU989">
        <f>IF($IZ989&gt;=5,INDEX($GO:$GO,$IY989+5),"")</f>
      </c>
      <c r="GV989">
        <f>IF($IZ989&gt;=6,INDEX($GO:$GO,$IY989+6),"")</f>
      </c>
      <c r="GW989">
        <f>IF($IZ989&gt;=7,INDEX($GO:$GO,$IY989+7),"")</f>
      </c>
      <c r="GX989">
        <f>IF($IZ989&gt;=8,INDEX($GO:$GO,$IY989+8),"")</f>
      </c>
      <c r="GY989">
        <f>IF($IZ989&gt;=9,INDEX($GO:$GO,$IY989+9),"")</f>
      </c>
      <c r="GZ989">
        <f>IF($IZ989&gt;=10,INDEX($GO:$GO,$IY989+10),"")</f>
      </c>
      <c r="HA989">
        <f>IF($IZ989&gt;=11,INDEX($GO:$GO,$IY989+11),"")</f>
      </c>
      <c r="HB989">
        <f>IF($IZ989&gt;=12,INDEX($GO:$GO,$IY989+12),"")</f>
      </c>
      <c r="HC989">
        <f>IF($IZ989&gt;=13,INDEX($GO:$GO,$IY989+13),"")</f>
      </c>
      <c r="HD989">
        <f>IF($IZ989&gt;=14,INDEX($GO:$GO,$IY989+14),"")</f>
      </c>
      <c r="HE989">
        <f>IF($IZ989&gt;=15,INDEX($GO:$GO,$IY989+15),"")</f>
      </c>
      <c r="HF989">
        <f>IF($IZ989&gt;=16,INDEX($GO:$GO,$IY989+16),"")</f>
      </c>
      <c r="HG989">
        <f>IF($IZ989&gt;=17,INDEX($GO:$GO,$IY989+17),"")</f>
      </c>
      <c r="HH989">
        <f>IF($IZ989&gt;=18,INDEX($GO:$GO,$IY989+18),"")</f>
      </c>
      <c r="HI989">
        <f>IF($IZ989&gt;=19,INDEX($GO:$GO,$IY989+19),"")</f>
      </c>
      <c r="HJ989">
        <f>IF($IZ989&gt;=20,INDEX($GO:$GO,$IY989+20),"")</f>
      </c>
      <c r="HK989">
        <f>IF($IZ989&gt;=21,INDEX($GO:$GO,$IY989+21),"")</f>
      </c>
      <c r="HL989">
        <f>IF($IZ989&gt;=22,INDEX($GO:$GO,$IY989+22),"")</f>
      </c>
      <c r="HM989">
        <f>IF($IZ989&gt;=23,INDEX($GO:$GO,$IY989+23),"")</f>
      </c>
      <c r="HN989">
        <f>IF($IZ989&gt;=24,INDEX($GO:$GO,$IY989+24),"")</f>
      </c>
      <c r="HO989">
        <f>IF($IZ989&gt;=25,INDEX($GO:$GO,$IY989+25),"")</f>
      </c>
      <c r="HP989">
        <f>IF($IZ989&gt;=26,INDEX($GO:$GO,$IY989+26),"")</f>
      </c>
      <c r="HQ989">
        <f>IF($IZ989&gt;=27,INDEX($GO:$GO,$IY989+27),"")</f>
      </c>
      <c r="HR989">
        <f>IF($IZ989&gt;=28,INDEX($GO:$GO,$IY989+28),"")</f>
      </c>
      <c r="HS989">
        <f>IF($IZ989&gt;=29,INDEX($GO:$GO,$IY989+29),"")</f>
      </c>
      <c r="HT989">
        <f>IF($IZ989&gt;=30,INDEX($GO:$GO,$IY989+30),"")</f>
      </c>
      <c r="HU989">
        <f>IF($IZ989&gt;=31,INDEX($GO:$GO,$IY989+31),"")</f>
      </c>
      <c r="HV989">
        <f>IF($IZ989&gt;=32,INDEX($GO:$GO,$IY989+32),"")</f>
      </c>
      <c r="HW989">
        <f>IF($IZ989&gt;=33,INDEX($GO:$GO,$IY989+33),"")</f>
      </c>
      <c r="HX989">
        <f>IF($IZ989&gt;=34,INDEX($GO:$GO,$IY989+34),"")</f>
      </c>
      <c r="HY989">
        <f>IF($IZ989&gt;=35,INDEX($GO:$GO,$IY989+35),"")</f>
      </c>
      <c r="HZ989">
        <f>IF($IZ989&gt;=36,INDEX($GO:$GO,$IY989+36),"")</f>
      </c>
      <c r="IA989">
        <f>IF($IZ989&gt;=37,INDEX($GO:$GO,$IY989+37),"")</f>
      </c>
      <c r="IB989">
        <f>IF($IZ989&gt;=38,INDEX($GO:$GO,$IY989+38),"")</f>
      </c>
      <c r="IC989">
        <f>IF($IZ989&gt;=39,INDEX($GO:$GO,$IY989+39),"")</f>
      </c>
      <c r="ID989">
        <f>IF($IZ989&gt;=40,INDEX($GO:$GO,$IY989+40),"")</f>
      </c>
      <c r="IE989">
        <f>IF($IZ989&gt;=41,INDEX($GO:$GO,$IY989+41),"")</f>
      </c>
      <c r="IF989">
        <f>IF($IZ989&gt;=42,INDEX($GO:$GO,$IY989+42),"")</f>
      </c>
      <c r="IG989">
        <f>IF($IZ989&gt;=43,INDEX($GO:$GO,$IY989+43),"")</f>
      </c>
      <c r="IH989">
        <f>IF($IZ989&gt;=44,INDEX($GO:$GO,$IY989+44),"")</f>
      </c>
      <c r="II989">
        <f>IF($IZ989&gt;=45,INDEX($GO:$GO,$IY989+45),"")</f>
      </c>
      <c r="IJ989">
        <f>IF($IZ989&gt;=46,INDEX($GO:$GO,$IY989+46),"")</f>
      </c>
      <c r="IK989">
        <f>IF($IZ989&gt;=47,INDEX($GO:$GO,$IY989+47),"")</f>
      </c>
      <c r="IL989">
        <f>IF($IZ989&gt;=48,INDEX($GO:$GO,$IY989+48),"")</f>
      </c>
      <c r="IM989">
        <f>IF($IZ989&gt;=49,INDEX($GO:$GO,$IY989+49),"")</f>
      </c>
      <c r="IN989">
        <f>IF($IZ989&gt;=50,INDEX($GO:$GO,$IY989+50),"")</f>
      </c>
      <c r="IO989">
        <f>IF($IZ989&gt;=51,INDEX($GO:$GO,$IY989+51),"")</f>
      </c>
      <c r="IP989">
        <f>IF($IZ989&gt;=52,INDEX($GO:$GO,$IY989+52),"")</f>
      </c>
      <c r="IQ989">
        <f>IF($IZ989&gt;=53,INDEX($GO:$GO,$IY989+53),"")</f>
      </c>
      <c r="IR989">
        <f>IF($IZ989&gt;=54,INDEX($GO:$GO,$IY989+54),"")</f>
      </c>
      <c r="IS989">
        <f>IF($IZ989&gt;=55,INDEX($GO:$GO,$IY989+55),"")</f>
      </c>
      <c r="IT989">
        <f>IF($IZ989&gt;=56,INDEX($GO:$GO,$IY989+56),"")</f>
      </c>
      <c r="IU989">
        <f>IF($IZ989&gt;=57,INDEX($GO:$GO,$IY989+57),"")</f>
      </c>
      <c r="IV989">
        <f>IF($IZ989&gt;=58,INDEX($GO:$GO,$IY989+58),"")</f>
      </c>
      <c r="IW989">
        <f>IF($IZ989&gt;=59,INDEX($GO:$GO,$IY989+59),"")</f>
      </c>
      <c r="IX989">
        <f>IF($IZ989&gt;=60,INDEX($GO:$GO,$IY989+60),"")</f>
      </c>
      <c r="IY989">
        <f>IFERROR(MATCH($GN989,$GO$2:$GO$827,0)+1,0)</f>
      </c>
      <c r="IZ989">
        <f>IFERROR(INDEX($GP$2:$GP$827,MATCH($GN989,$GO$2:$GO$827,0)),0)</f>
      </c>
      <c r="JA989" t="s">
        <v>23</v>
      </c>
      <c r="JB989" t="s">
        <v>23</v>
      </c>
    </row>
    <row r="990" spans="1:262" x14ac:dyDescent="0.25">
      <c r="F990" s="1"/>
      <c r="G990" s="1"/>
      <c r="H990" s="1"/>
      <c r="I990" s="1"/>
      <c r="J990" s="1">
        <f>IFERROR(IF(FIND(" - ",$F990)&gt;0,MID($F990,FIND(" - ",$F990)+3,LEN($F990)),""),"")</f>
      </c>
      <c r="L990" s="1"/>
      <c r="N990" t="s">
        <v>23</v>
      </c>
      <c r="P990">
        <f>IF(OR($N990="",$O990=""),"",IFERROR($N990/$O990,0))</f>
      </c>
      <c r="Q990">
        <f>IF($N990="","",
IF($G990="","",
IF(ISNUMBER(SEARCH("exempt",LOWER($G990))),0,
$N990*(VALUE(SUBSTITUTE($G990,"%",""))/100))))</f>
      </c>
      <c r="W990">
        <f>IF($N990="","",
SUM($N990,$Q990,$U990,$R990,$T990)-
IF($V990="",0,VALUE($V990)))</f>
      </c>
      <c r="AE990" t="s">
        <v>2328</v>
      </c>
      <c r="AM990">
        <f>IFERROR(LEFT($F990,FIND(" - ",$F990)-1),$F990)</f>
      </c>
      <c r="AP990">
        <f>IF($CE990&gt;=1,INDEX($AN:$AN,$CD990+1),"")</f>
      </c>
      <c r="AQ990">
        <f>IF($CE990&gt;=2,INDEX($AN:$AN,$CD990+2),"")</f>
      </c>
      <c r="AR990">
        <f>IF($CE990&gt;=3,INDEX($AN:$AN,$CD990+3),"")</f>
      </c>
      <c r="AS990">
        <f>IF($CE990&gt;=4,INDEX($AN:$AN,$CD990+4),"")</f>
      </c>
      <c r="AT990">
        <f>IF($CE990&gt;=5,INDEX($AN:$AN,$CD990+5),"")</f>
      </c>
      <c r="AU990">
        <f>IF($CE990&gt;=6,INDEX($AN:$AN,$CD990+6),"")</f>
      </c>
      <c r="AV990">
        <f>IF($CE990&gt;=7,INDEX($AN:$AN,$CD990+7),"")</f>
      </c>
      <c r="AW990">
        <f>IF($CE990&gt;=8,INDEX($AN:$AN,$CD990+8),"")</f>
      </c>
      <c r="AX990">
        <f>IF($CE990&gt;=9,INDEX($AN:$AN,$CD990+9),"")</f>
      </c>
      <c r="AY990">
        <f>IF($CE990&gt;=10,INDEX($AN:$AN,$CD990+10),"")</f>
      </c>
      <c r="AZ990">
        <f>IF($CE990&gt;=11,INDEX($AN:$AN,$CD990+11),"")</f>
      </c>
      <c r="BA990">
        <f>IF($CE990&gt;=12,INDEX($AN:$AN,$CD990+12),"")</f>
      </c>
      <c r="BB990">
        <f>IF($CE990&gt;=13,INDEX($AN:$AN,$CD990+13),"")</f>
      </c>
      <c r="BC990">
        <f>IF($CE990&gt;=14,INDEX($AN:$AN,$CD990+14),"")</f>
      </c>
      <c r="BD990">
        <f>IF($CE990&gt;=15,INDEX($AN:$AN,$CD990+15),"")</f>
      </c>
      <c r="BE990">
        <f>IF($CE990&gt;=16,INDEX($AN:$AN,$CD990+16),"")</f>
      </c>
      <c r="BF990">
        <f>IF($CE990&gt;=17,INDEX($AN:$AN,$CD990+17),"")</f>
      </c>
      <c r="BG990">
        <f>IF($CE990&gt;=18,INDEX($AN:$AN,$CD990+18),"")</f>
      </c>
      <c r="BH990">
        <f>IF($CE990&gt;=19,INDEX($AN:$AN,$CD990+19),"")</f>
      </c>
      <c r="BI990">
        <f>IF($CE990&gt;=20,INDEX($AN:$AN,$CD990+20),"")</f>
      </c>
      <c r="BJ990">
        <f>IF($CE990&gt;=21,INDEX($AN:$AN,$CD990+21),"")</f>
      </c>
      <c r="BK990">
        <f>IF($CE990&gt;=22,INDEX($AN:$AN,$CD990+22),"")</f>
      </c>
      <c r="BL990">
        <f>IF($CE990&gt;=23,INDEX($AN:$AN,$CD990+23),"")</f>
      </c>
      <c r="BM990">
        <f>IF($CE990&gt;=24,INDEX($AN:$AN,$CD990+24),"")</f>
      </c>
      <c r="BN990">
        <f>IF($CE990&gt;=25,INDEX($AN:$AN,$CD990+25),"")</f>
      </c>
      <c r="BO990">
        <f>IF($CE990&gt;=26,INDEX($AN:$AN,$CD990+26),"")</f>
      </c>
      <c r="BP990">
        <f>IF($CE990&gt;=27,INDEX($AN:$AN,$CD990+27),"")</f>
      </c>
      <c r="BQ990">
        <f>IF($CE990&gt;=28,INDEX($AN:$AN,$CD990+28),"")</f>
      </c>
      <c r="BR990">
        <f>IF($CE990&gt;=29,INDEX($AN:$AN,$CD990+29),"")</f>
      </c>
      <c r="BS990">
        <f>IF($CE990&gt;=30,INDEX($AN:$AN,$CD990+30),"")</f>
      </c>
      <c r="BT990">
        <f>IF($CE990&gt;=31,INDEX($AN:$AN,$CD990+31),"")</f>
      </c>
      <c r="BU990">
        <f>IF($CE990&gt;=32,INDEX($AN:$AN,$CD990+32),"")</f>
      </c>
      <c r="BV990">
        <f>IF($CE990&gt;=33,INDEX($AN:$AN,$CD990+33),"")</f>
      </c>
      <c r="BW990">
        <f>IF($CE990&gt;=34,INDEX($AN:$AN,$CD990+34),"")</f>
      </c>
      <c r="BX990">
        <f>IF($CE990&gt;=35,INDEX($AN:$AN,$CD990+35),"")</f>
      </c>
      <c r="BY990">
        <f>IF($CE990&gt;=36,INDEX($AN:$AN,$CD990+36),"")</f>
      </c>
      <c r="BZ990">
        <f>IF($CE990&gt;=37,INDEX($AN:$AN,$CD990+37),"")</f>
      </c>
      <c r="CA990">
        <f>IF($CE990&gt;=38,INDEX($AN:$AN,$CD990+38),"")</f>
      </c>
      <c r="CB990">
        <f>IF($CE990&gt;=39,INDEX($AN:$AN,$CD990+39),"")</f>
      </c>
      <c r="CC990">
        <f>IF($CE990&gt;=40,INDEX($AN:$AN,$CD990+40),"")</f>
      </c>
      <c r="CD990">
        <f>IFERROR(MATCH($AM990,$AN$2:$AN$133,0)+1,0)</f>
      </c>
      <c r="CE990">
        <f>IFERROR(INDEX($AO$2:$AO$133,MATCH($AM990,$AN$2:$AN$133,0)),0)</f>
      </c>
      <c r="CF990">
        <f>IFERROR(LEFT($K990,FIND(" - ",$K990)-1),$K990)</f>
      </c>
      <c r="CG990" t="s">
        <v>2329</v>
      </c>
      <c r="CH990">
        <v>1</v>
      </c>
      <c r="CI990">
        <f>IF($DD990&gt;=1,INDEX($CG:$CG,$DC990+1),"")</f>
      </c>
      <c r="CJ990">
        <f>IF($DD990&gt;=2,INDEX($CG:$CG,$DC990+2),"")</f>
      </c>
      <c r="CK990">
        <f>IF($DD990&gt;=3,INDEX($CG:$CG,$DC990+3),"")</f>
      </c>
      <c r="CL990">
        <f>IF($DD990&gt;=4,INDEX($CG:$CG,$DC990+4),"")</f>
      </c>
      <c r="CM990">
        <f>IF($DD990&gt;=5,INDEX($CG:$CG,$DC990+5),"")</f>
      </c>
      <c r="CN990">
        <f>IF($DD990&gt;=6,INDEX($CG:$CG,$DC990+6),"")</f>
      </c>
      <c r="CO990">
        <f>IF($DD990&gt;=7,INDEX($CG:$CG,$DC990+7),"")</f>
      </c>
      <c r="CP990">
        <f>IF($DD990&gt;=8,INDEX($CG:$CG,$DC990+8),"")</f>
      </c>
      <c r="CQ990">
        <f>IF($DD990&gt;=9,INDEX($CG:$CG,$DC990+9),"")</f>
      </c>
      <c r="CR990">
        <f>IF($DD990&gt;=10,INDEX($CG:$CG,$DC990+10),"")</f>
      </c>
      <c r="CS990">
        <f>IF($DD990&gt;=11,INDEX($CG:$CG,$DC990+11),"")</f>
      </c>
      <c r="CT990">
        <f>IF($DD990&gt;=12,INDEX($CG:$CG,$DC990+12),"")</f>
      </c>
      <c r="CU990">
        <f>IF($DD990&gt;=13,INDEX($CG:$CG,$DC990+13),"")</f>
      </c>
      <c r="CV990">
        <f>IF($DD990&gt;=14,INDEX($CG:$CG,$DC990+14),"")</f>
      </c>
      <c r="CW990">
        <f>IF($DD990&gt;=15,INDEX($CG:$CG,$DC990+15),"")</f>
      </c>
      <c r="CX990">
        <f>IF($DD990&gt;=16,INDEX($CG:$CG,$DC990+16),"")</f>
      </c>
      <c r="CY990">
        <f>IF($DD990&gt;=17,INDEX($CG:$CG,$DC990+17),"")</f>
      </c>
      <c r="CZ990">
        <f>IF($DD990&gt;=18,INDEX($CG:$CG,$DC990+18),"")</f>
      </c>
      <c r="DA990">
        <f>IF($DD990&gt;=19,INDEX($CG:$CG,$DC990+19),"")</f>
      </c>
      <c r="DB990">
        <f>IF($DD990&gt;=20,INDEX($CG:$CG,$DC990+20),"")</f>
      </c>
      <c r="DC990">
        <f>IFERROR(MATCH($CF990,$CG$2:$CG$1558,0)+1,0)</f>
      </c>
      <c r="DD990">
        <f>IFERROR(INDEX($CH$2:$CH$1558,MATCH($CF990,$CG$2:$CG$1558,0)),0)</f>
      </c>
      <c r="DE990">
        <f>IFERROR(INDEX($AL:$AL,MATCH($G990,$AK:$AK,0))&amp;"","")</f>
      </c>
      <c r="DI990">
        <f>IF($GL990&gt;=1,INDEX($DF:$DF,$GK990+1),"")</f>
      </c>
      <c r="DJ990">
        <f>IF($GL990&gt;=2,INDEX($DF:$DF,$GK990+2),"")</f>
      </c>
      <c r="DK990">
        <f>IF($GL990&gt;=3,INDEX($DF:$DF,$GK990+3),"")</f>
      </c>
      <c r="DL990">
        <f>IF($GL990&gt;=4,INDEX($DF:$DF,$GK990+4),"")</f>
      </c>
      <c r="DM990">
        <f>IF($GL990&gt;=5,INDEX($DF:$DF,$GK990+5),"")</f>
      </c>
      <c r="DN990">
        <f>IF($GL990&gt;=6,INDEX($DF:$DF,$GK990+6),"")</f>
      </c>
      <c r="DO990">
        <f>IF($GL990&gt;=7,INDEX($DF:$DF,$GK990+7),"")</f>
      </c>
      <c r="DP990">
        <f>IF($GL990&gt;=8,INDEX($DF:$DF,$GK990+8),"")</f>
      </c>
      <c r="DQ990">
        <f>IF($GL990&gt;=9,INDEX($DF:$DF,$GK990+9),"")</f>
      </c>
      <c r="DR990">
        <f>IF($GL990&gt;=10,INDEX($DF:$DF,$GK990+10),"")</f>
      </c>
      <c r="DS990">
        <f>IF($GL990&gt;=11,INDEX($DF:$DF,$GK990+11),"")</f>
      </c>
      <c r="DT990">
        <f>IF($GL990&gt;=12,INDEX($DF:$DF,$GK990+12),"")</f>
      </c>
      <c r="DU990">
        <f>IF($GL990&gt;=13,INDEX($DF:$DF,$GK990+13),"")</f>
      </c>
      <c r="DV990">
        <f>IF($GL990&gt;=14,INDEX($DF:$DF,$GK990+14),"")</f>
      </c>
      <c r="DW990">
        <f>IF($GL990&gt;=15,INDEX($DF:$DF,$GK990+15),"")</f>
      </c>
      <c r="DX990">
        <f>IF($GL990&gt;=16,INDEX($DF:$DF,$GK990+16),"")</f>
      </c>
      <c r="DY990">
        <f>IF($GL990&gt;=17,INDEX($DF:$DF,$GK990+17),"")</f>
      </c>
      <c r="DZ990">
        <f>IF($GL990&gt;=18,INDEX($DF:$DF,$GK990+18),"")</f>
      </c>
      <c r="EA990">
        <f>IF($GL990&gt;=19,INDEX($DF:$DF,$GK990+19),"")</f>
      </c>
      <c r="EB990">
        <f>IF($GL990&gt;=20,INDEX($DF:$DF,$GK990+20),"")</f>
      </c>
      <c r="EC990">
        <f>IF($GL990&gt;=21,INDEX($DF:$DF,$GK990+21),"")</f>
      </c>
      <c r="ED990">
        <f>IF($GL990&gt;=22,INDEX($DF:$DF,$GK990+22),"")</f>
      </c>
      <c r="EE990">
        <f>IF($GL990&gt;=23,INDEX($DF:$DF,$GK990+23),"")</f>
      </c>
      <c r="EF990">
        <f>IF($GL990&gt;=24,INDEX($DF:$DF,$GK990+24),"")</f>
      </c>
      <c r="EG990">
        <f>IF($GL990&gt;=25,INDEX($DF:$DF,$GK990+25),"")</f>
      </c>
      <c r="EH990">
        <f>IF($GL990&gt;=26,INDEX($DF:$DF,$GK990+26),"")</f>
      </c>
      <c r="EI990">
        <f>IF($GL990&gt;=27,INDEX($DF:$DF,$GK990+27),"")</f>
      </c>
      <c r="EJ990">
        <f>IF($GL990&gt;=28,INDEX($DF:$DF,$GK990+28),"")</f>
      </c>
      <c r="EK990">
        <f>IF($GL990&gt;=29,INDEX($DF:$DF,$GK990+29),"")</f>
      </c>
      <c r="EL990">
        <f>IF($GL990&gt;=30,INDEX($DF:$DF,$GK990+30),"")</f>
      </c>
      <c r="EM990">
        <f>IF($GL990&gt;=31,INDEX($DF:$DF,$GK990+31),"")</f>
      </c>
      <c r="EN990">
        <f>IF($GL990&gt;=32,INDEX($DF:$DF,$GK990+32),"")</f>
      </c>
      <c r="EO990">
        <f>IF($GL990&gt;=33,INDEX($DF:$DF,$GK990+33),"")</f>
      </c>
      <c r="EP990">
        <f>IF($GL990&gt;=34,INDEX($DF:$DF,$GK990+34),"")</f>
      </c>
      <c r="EQ990">
        <f>IF($GL990&gt;=35,INDEX($DF:$DF,$GK990+35),"")</f>
      </c>
      <c r="ER990">
        <f>IF($GL990&gt;=36,INDEX($DF:$DF,$GK990+36),"")</f>
      </c>
      <c r="ES990">
        <f>IF($GL990&gt;=37,INDEX($DF:$DF,$GK990+37),"")</f>
      </c>
      <c r="ET990">
        <f>IF($GL990&gt;=38,INDEX($DF:$DF,$GK990+38),"")</f>
      </c>
      <c r="EU990">
        <f>IF($GL990&gt;=39,INDEX($DF:$DF,$GK990+39),"")</f>
      </c>
      <c r="EV990">
        <f>IF($GL990&gt;=40,INDEX($DF:$DF,$GK990+40),"")</f>
      </c>
      <c r="EW990">
        <f>IF($GL990&gt;=1,INDEX($DG:$DG,$GK990+1),"")</f>
      </c>
      <c r="EX990">
        <f>IF($GL990&gt;=2,INDEX($DG:$DG,$GK990+2),"")</f>
      </c>
      <c r="EY990">
        <f>IF($GL990&gt;=3,INDEX($DG:$DG,$GK990+3),"")</f>
      </c>
      <c r="EZ990">
        <f>IF($GL990&gt;=4,INDEX($DG:$DG,$GK990+4),"")</f>
      </c>
      <c r="FA990">
        <f>IF($GL990&gt;=5,INDEX($DG:$DG,$GK990+5),"")</f>
      </c>
      <c r="FB990">
        <f>IF($GL990&gt;=6,INDEX($DG:$DG,$GK990+6),"")</f>
      </c>
      <c r="FC990">
        <f>IF($GL990&gt;=7,INDEX($DG:$DG,$GK990+7),"")</f>
      </c>
      <c r="FD990">
        <f>IF($GL990&gt;=8,INDEX($DG:$DG,$GK990+8),"")</f>
      </c>
      <c r="FE990">
        <f>IF($GL990&gt;=9,INDEX($DG:$DG,$GK990+9),"")</f>
      </c>
      <c r="FF990">
        <f>IF($GL990&gt;=10,INDEX($DG:$DG,$GK990+10),"")</f>
      </c>
      <c r="FG990">
        <f>IF($GL990&gt;=11,INDEX($DG:$DG,$GK990+11),"")</f>
      </c>
      <c r="FH990">
        <f>IF($GL990&gt;=12,INDEX($DG:$DG,$GK990+12),"")</f>
      </c>
      <c r="FI990">
        <f>IF($GL990&gt;=13,INDEX($DG:$DG,$GK990+13),"")</f>
      </c>
      <c r="FJ990">
        <f>IF($GL990&gt;=14,INDEX($DG:$DG,$GK990+14),"")</f>
      </c>
      <c r="FK990">
        <f>IF($GL990&gt;=15,INDEX($DG:$DG,$GK990+15),"")</f>
      </c>
      <c r="FL990">
        <f>IF($GL990&gt;=16,INDEX($DG:$DG,$GK990+16),"")</f>
      </c>
      <c r="FM990">
        <f>IF($GL990&gt;=17,INDEX($DG:$DG,$GK990+17),"")</f>
      </c>
      <c r="FN990">
        <f>IF($GL990&gt;=18,INDEX($DG:$DG,$GK990+18),"")</f>
      </c>
      <c r="FO990">
        <f>IF($GL990&gt;=19,INDEX($DG:$DG,$GK990+19),"")</f>
      </c>
      <c r="FP990">
        <f>IF($GL990&gt;=20,INDEX($DG:$DG,$GK990+20),"")</f>
      </c>
      <c r="FQ990">
        <f>IF($GL990&gt;=21,INDEX($DG:$DG,$GK990+21),"")</f>
      </c>
      <c r="FR990">
        <f>IF($GL990&gt;=22,INDEX($DG:$DG,$GK990+22),"")</f>
      </c>
      <c r="FS990">
        <f>IF($GL990&gt;=23,INDEX($DG:$DG,$GK990+23),"")</f>
      </c>
      <c r="FT990">
        <f>IF($GL990&gt;=24,INDEX($DG:$DG,$GK990+24),"")</f>
      </c>
      <c r="FU990">
        <f>IF($GL990&gt;=25,INDEX($DG:$DG,$GK990+25),"")</f>
      </c>
      <c r="FV990">
        <f>IF($GL990&gt;=26,INDEX($DG:$DG,$GK990+26),"")</f>
      </c>
      <c r="FW990">
        <f>IF($GL990&gt;=27,INDEX($DG:$DG,$GK990+27),"")</f>
      </c>
      <c r="FX990">
        <f>IF($GL990&gt;=28,INDEX($DG:$DG,$GK990+28),"")</f>
      </c>
      <c r="FY990">
        <f>IF($GL990&gt;=29,INDEX($DG:$DG,$GK990+29),"")</f>
      </c>
      <c r="FZ990">
        <f>IF($GL990&gt;=30,INDEX($DG:$DG,$GK990+30),"")</f>
      </c>
      <c r="GA990">
        <f>IF($GL990&gt;=31,INDEX($DG:$DG,$GK990+31),"")</f>
      </c>
      <c r="GB990">
        <f>IF($GL990&gt;=32,INDEX($DG:$DG,$GK990+32),"")</f>
      </c>
      <c r="GC990">
        <f>IF($GL990&gt;=33,INDEX($DG:$DG,$GK990+33),"")</f>
      </c>
      <c r="GD990">
        <f>IF($GL990&gt;=34,INDEX($DG:$DG,$GK990+34),"")</f>
      </c>
      <c r="GE990">
        <f>IF($GL990&gt;=35,INDEX($DG:$DG,$GK990+35),"")</f>
      </c>
      <c r="GF990">
        <f>IF($GL990&gt;=36,INDEX($DG:$DG,$GK990+36),"")</f>
      </c>
      <c r="GG990">
        <f>IF($GL990&gt;=37,INDEX($DG:$DG,$GK990+37),"")</f>
      </c>
      <c r="GH990">
        <f>IF($GL990&gt;=38,INDEX($DG:$DG,$GK990+38),"")</f>
      </c>
      <c r="GI990">
        <f>IF($GL990&gt;=39,INDEX($DG:$DG,$GK990+39),"")</f>
      </c>
      <c r="GJ990">
        <f>IF($GL990&gt;=40,INDEX($DG:$DG,$GK990+40),"")</f>
      </c>
      <c r="GK990">
        <f>IFERROR(MATCH($DE990,$DF$2:$DF$166,0)+1,0)</f>
      </c>
      <c r="GL990">
        <f>IFERROR(INDEX($DH$2:$DH$166,MATCH($DE990,$DF$2:$DF$166,0)),0)</f>
      </c>
      <c r="GM990">
        <f>IFERROR(MATCH($H990,$DI$990:$EV$990,0),0)</f>
      </c>
      <c r="GN990">
        <f>IF($GM990&gt;0,INDEX($EW$990:$GJ$990,$GM990),"")</f>
      </c>
      <c r="GQ990">
        <f>IF($IZ990&gt;=1,INDEX($GO:$GO,$IY990+1),"")</f>
      </c>
      <c r="GR990">
        <f>IF($IZ990&gt;=2,INDEX($GO:$GO,$IY990+2),"")</f>
      </c>
      <c r="GS990">
        <f>IF($IZ990&gt;=3,INDEX($GO:$GO,$IY990+3),"")</f>
      </c>
      <c r="GT990">
        <f>IF($IZ990&gt;=4,INDEX($GO:$GO,$IY990+4),"")</f>
      </c>
      <c r="GU990">
        <f>IF($IZ990&gt;=5,INDEX($GO:$GO,$IY990+5),"")</f>
      </c>
      <c r="GV990">
        <f>IF($IZ990&gt;=6,INDEX($GO:$GO,$IY990+6),"")</f>
      </c>
      <c r="GW990">
        <f>IF($IZ990&gt;=7,INDEX($GO:$GO,$IY990+7),"")</f>
      </c>
      <c r="GX990">
        <f>IF($IZ990&gt;=8,INDEX($GO:$GO,$IY990+8),"")</f>
      </c>
      <c r="GY990">
        <f>IF($IZ990&gt;=9,INDEX($GO:$GO,$IY990+9),"")</f>
      </c>
      <c r="GZ990">
        <f>IF($IZ990&gt;=10,INDEX($GO:$GO,$IY990+10),"")</f>
      </c>
      <c r="HA990">
        <f>IF($IZ990&gt;=11,INDEX($GO:$GO,$IY990+11),"")</f>
      </c>
      <c r="HB990">
        <f>IF($IZ990&gt;=12,INDEX($GO:$GO,$IY990+12),"")</f>
      </c>
      <c r="HC990">
        <f>IF($IZ990&gt;=13,INDEX($GO:$GO,$IY990+13),"")</f>
      </c>
      <c r="HD990">
        <f>IF($IZ990&gt;=14,INDEX($GO:$GO,$IY990+14),"")</f>
      </c>
      <c r="HE990">
        <f>IF($IZ990&gt;=15,INDEX($GO:$GO,$IY990+15),"")</f>
      </c>
      <c r="HF990">
        <f>IF($IZ990&gt;=16,INDEX($GO:$GO,$IY990+16),"")</f>
      </c>
      <c r="HG990">
        <f>IF($IZ990&gt;=17,INDEX($GO:$GO,$IY990+17),"")</f>
      </c>
      <c r="HH990">
        <f>IF($IZ990&gt;=18,INDEX($GO:$GO,$IY990+18),"")</f>
      </c>
      <c r="HI990">
        <f>IF($IZ990&gt;=19,INDEX($GO:$GO,$IY990+19),"")</f>
      </c>
      <c r="HJ990">
        <f>IF($IZ990&gt;=20,INDEX($GO:$GO,$IY990+20),"")</f>
      </c>
      <c r="HK990">
        <f>IF($IZ990&gt;=21,INDEX($GO:$GO,$IY990+21),"")</f>
      </c>
      <c r="HL990">
        <f>IF($IZ990&gt;=22,INDEX($GO:$GO,$IY990+22),"")</f>
      </c>
      <c r="HM990">
        <f>IF($IZ990&gt;=23,INDEX($GO:$GO,$IY990+23),"")</f>
      </c>
      <c r="HN990">
        <f>IF($IZ990&gt;=24,INDEX($GO:$GO,$IY990+24),"")</f>
      </c>
      <c r="HO990">
        <f>IF($IZ990&gt;=25,INDEX($GO:$GO,$IY990+25),"")</f>
      </c>
      <c r="HP990">
        <f>IF($IZ990&gt;=26,INDEX($GO:$GO,$IY990+26),"")</f>
      </c>
      <c r="HQ990">
        <f>IF($IZ990&gt;=27,INDEX($GO:$GO,$IY990+27),"")</f>
      </c>
      <c r="HR990">
        <f>IF($IZ990&gt;=28,INDEX($GO:$GO,$IY990+28),"")</f>
      </c>
      <c r="HS990">
        <f>IF($IZ990&gt;=29,INDEX($GO:$GO,$IY990+29),"")</f>
      </c>
      <c r="HT990">
        <f>IF($IZ990&gt;=30,INDEX($GO:$GO,$IY990+30),"")</f>
      </c>
      <c r="HU990">
        <f>IF($IZ990&gt;=31,INDEX($GO:$GO,$IY990+31),"")</f>
      </c>
      <c r="HV990">
        <f>IF($IZ990&gt;=32,INDEX($GO:$GO,$IY990+32),"")</f>
      </c>
      <c r="HW990">
        <f>IF($IZ990&gt;=33,INDEX($GO:$GO,$IY990+33),"")</f>
      </c>
      <c r="HX990">
        <f>IF($IZ990&gt;=34,INDEX($GO:$GO,$IY990+34),"")</f>
      </c>
      <c r="HY990">
        <f>IF($IZ990&gt;=35,INDEX($GO:$GO,$IY990+35),"")</f>
      </c>
      <c r="HZ990">
        <f>IF($IZ990&gt;=36,INDEX($GO:$GO,$IY990+36),"")</f>
      </c>
      <c r="IA990">
        <f>IF($IZ990&gt;=37,INDEX($GO:$GO,$IY990+37),"")</f>
      </c>
      <c r="IB990">
        <f>IF($IZ990&gt;=38,INDEX($GO:$GO,$IY990+38),"")</f>
      </c>
      <c r="IC990">
        <f>IF($IZ990&gt;=39,INDEX($GO:$GO,$IY990+39),"")</f>
      </c>
      <c r="ID990">
        <f>IF($IZ990&gt;=40,INDEX($GO:$GO,$IY990+40),"")</f>
      </c>
      <c r="IE990">
        <f>IF($IZ990&gt;=41,INDEX($GO:$GO,$IY990+41),"")</f>
      </c>
      <c r="IF990">
        <f>IF($IZ990&gt;=42,INDEX($GO:$GO,$IY990+42),"")</f>
      </c>
      <c r="IG990">
        <f>IF($IZ990&gt;=43,INDEX($GO:$GO,$IY990+43),"")</f>
      </c>
      <c r="IH990">
        <f>IF($IZ990&gt;=44,INDEX($GO:$GO,$IY990+44),"")</f>
      </c>
      <c r="II990">
        <f>IF($IZ990&gt;=45,INDEX($GO:$GO,$IY990+45),"")</f>
      </c>
      <c r="IJ990">
        <f>IF($IZ990&gt;=46,INDEX($GO:$GO,$IY990+46),"")</f>
      </c>
      <c r="IK990">
        <f>IF($IZ990&gt;=47,INDEX($GO:$GO,$IY990+47),"")</f>
      </c>
      <c r="IL990">
        <f>IF($IZ990&gt;=48,INDEX($GO:$GO,$IY990+48),"")</f>
      </c>
      <c r="IM990">
        <f>IF($IZ990&gt;=49,INDEX($GO:$GO,$IY990+49),"")</f>
      </c>
      <c r="IN990">
        <f>IF($IZ990&gt;=50,INDEX($GO:$GO,$IY990+50),"")</f>
      </c>
      <c r="IO990">
        <f>IF($IZ990&gt;=51,INDEX($GO:$GO,$IY990+51),"")</f>
      </c>
      <c r="IP990">
        <f>IF($IZ990&gt;=52,INDEX($GO:$GO,$IY990+52),"")</f>
      </c>
      <c r="IQ990">
        <f>IF($IZ990&gt;=53,INDEX($GO:$GO,$IY990+53),"")</f>
      </c>
      <c r="IR990">
        <f>IF($IZ990&gt;=54,INDEX($GO:$GO,$IY990+54),"")</f>
      </c>
      <c r="IS990">
        <f>IF($IZ990&gt;=55,INDEX($GO:$GO,$IY990+55),"")</f>
      </c>
      <c r="IT990">
        <f>IF($IZ990&gt;=56,INDEX($GO:$GO,$IY990+56),"")</f>
      </c>
      <c r="IU990">
        <f>IF($IZ990&gt;=57,INDEX($GO:$GO,$IY990+57),"")</f>
      </c>
      <c r="IV990">
        <f>IF($IZ990&gt;=58,INDEX($GO:$GO,$IY990+58),"")</f>
      </c>
      <c r="IW990">
        <f>IF($IZ990&gt;=59,INDEX($GO:$GO,$IY990+59),"")</f>
      </c>
      <c r="IX990">
        <f>IF($IZ990&gt;=60,INDEX($GO:$GO,$IY990+60),"")</f>
      </c>
      <c r="IY990">
        <f>IFERROR(MATCH($GN990,$GO$2:$GO$827,0)+1,0)</f>
      </c>
      <c r="IZ990">
        <f>IFERROR(INDEX($GP$2:$GP$827,MATCH($GN990,$GO$2:$GO$827,0)),0)</f>
      </c>
      <c r="JA990" t="s">
        <v>23</v>
      </c>
      <c r="JB990" t="s">
        <v>23</v>
      </c>
    </row>
    <row r="991" spans="1:262" x14ac:dyDescent="0.25">
      <c r="F991" s="1"/>
      <c r="G991" s="1"/>
      <c r="H991" s="1"/>
      <c r="I991" s="1"/>
      <c r="J991" s="1">
        <f>IFERROR(IF(FIND(" - ",$F991)&gt;0,MID($F991,FIND(" - ",$F991)+3,LEN($F991)),""),"")</f>
      </c>
      <c r="L991" s="1"/>
      <c r="N991" t="s">
        <v>23</v>
      </c>
      <c r="P991">
        <f>IF(OR($N991="",$O991=""),"",IFERROR($N991/$O991,0))</f>
      </c>
      <c r="Q991">
        <f>IF($N991="","",
IF($G991="","",
IF(ISNUMBER(SEARCH("exempt",LOWER($G991))),0,
$N991*(VALUE(SUBSTITUTE($G991,"%",""))/100))))</f>
      </c>
      <c r="W991">
        <f>IF($N991="","",
SUM($N991,$Q991,$U991,$R991,$T991)-
IF($V991="",0,VALUE($V991)))</f>
      </c>
      <c r="AE991" t="s">
        <v>2330</v>
      </c>
      <c r="AM991">
        <f>IFERROR(LEFT($F991,FIND(" - ",$F991)-1),$F991)</f>
      </c>
      <c r="AP991">
        <f>IF($CE991&gt;=1,INDEX($AN:$AN,$CD991+1),"")</f>
      </c>
      <c r="AQ991">
        <f>IF($CE991&gt;=2,INDEX($AN:$AN,$CD991+2),"")</f>
      </c>
      <c r="AR991">
        <f>IF($CE991&gt;=3,INDEX($AN:$AN,$CD991+3),"")</f>
      </c>
      <c r="AS991">
        <f>IF($CE991&gt;=4,INDEX($AN:$AN,$CD991+4),"")</f>
      </c>
      <c r="AT991">
        <f>IF($CE991&gt;=5,INDEX($AN:$AN,$CD991+5),"")</f>
      </c>
      <c r="AU991">
        <f>IF($CE991&gt;=6,INDEX($AN:$AN,$CD991+6),"")</f>
      </c>
      <c r="AV991">
        <f>IF($CE991&gt;=7,INDEX($AN:$AN,$CD991+7),"")</f>
      </c>
      <c r="AW991">
        <f>IF($CE991&gt;=8,INDEX($AN:$AN,$CD991+8),"")</f>
      </c>
      <c r="AX991">
        <f>IF($CE991&gt;=9,INDEX($AN:$AN,$CD991+9),"")</f>
      </c>
      <c r="AY991">
        <f>IF($CE991&gt;=10,INDEX($AN:$AN,$CD991+10),"")</f>
      </c>
      <c r="AZ991">
        <f>IF($CE991&gt;=11,INDEX($AN:$AN,$CD991+11),"")</f>
      </c>
      <c r="BA991">
        <f>IF($CE991&gt;=12,INDEX($AN:$AN,$CD991+12),"")</f>
      </c>
      <c r="BB991">
        <f>IF($CE991&gt;=13,INDEX($AN:$AN,$CD991+13),"")</f>
      </c>
      <c r="BC991">
        <f>IF($CE991&gt;=14,INDEX($AN:$AN,$CD991+14),"")</f>
      </c>
      <c r="BD991">
        <f>IF($CE991&gt;=15,INDEX($AN:$AN,$CD991+15),"")</f>
      </c>
      <c r="BE991">
        <f>IF($CE991&gt;=16,INDEX($AN:$AN,$CD991+16),"")</f>
      </c>
      <c r="BF991">
        <f>IF($CE991&gt;=17,INDEX($AN:$AN,$CD991+17),"")</f>
      </c>
      <c r="BG991">
        <f>IF($CE991&gt;=18,INDEX($AN:$AN,$CD991+18),"")</f>
      </c>
      <c r="BH991">
        <f>IF($CE991&gt;=19,INDEX($AN:$AN,$CD991+19),"")</f>
      </c>
      <c r="BI991">
        <f>IF($CE991&gt;=20,INDEX($AN:$AN,$CD991+20),"")</f>
      </c>
      <c r="BJ991">
        <f>IF($CE991&gt;=21,INDEX($AN:$AN,$CD991+21),"")</f>
      </c>
      <c r="BK991">
        <f>IF($CE991&gt;=22,INDEX($AN:$AN,$CD991+22),"")</f>
      </c>
      <c r="BL991">
        <f>IF($CE991&gt;=23,INDEX($AN:$AN,$CD991+23),"")</f>
      </c>
      <c r="BM991">
        <f>IF($CE991&gt;=24,INDEX($AN:$AN,$CD991+24),"")</f>
      </c>
      <c r="BN991">
        <f>IF($CE991&gt;=25,INDEX($AN:$AN,$CD991+25),"")</f>
      </c>
      <c r="BO991">
        <f>IF($CE991&gt;=26,INDEX($AN:$AN,$CD991+26),"")</f>
      </c>
      <c r="BP991">
        <f>IF($CE991&gt;=27,INDEX($AN:$AN,$CD991+27),"")</f>
      </c>
      <c r="BQ991">
        <f>IF($CE991&gt;=28,INDEX($AN:$AN,$CD991+28),"")</f>
      </c>
      <c r="BR991">
        <f>IF($CE991&gt;=29,INDEX($AN:$AN,$CD991+29),"")</f>
      </c>
      <c r="BS991">
        <f>IF($CE991&gt;=30,INDEX($AN:$AN,$CD991+30),"")</f>
      </c>
      <c r="BT991">
        <f>IF($CE991&gt;=31,INDEX($AN:$AN,$CD991+31),"")</f>
      </c>
      <c r="BU991">
        <f>IF($CE991&gt;=32,INDEX($AN:$AN,$CD991+32),"")</f>
      </c>
      <c r="BV991">
        <f>IF($CE991&gt;=33,INDEX($AN:$AN,$CD991+33),"")</f>
      </c>
      <c r="BW991">
        <f>IF($CE991&gt;=34,INDEX($AN:$AN,$CD991+34),"")</f>
      </c>
      <c r="BX991">
        <f>IF($CE991&gt;=35,INDEX($AN:$AN,$CD991+35),"")</f>
      </c>
      <c r="BY991">
        <f>IF($CE991&gt;=36,INDEX($AN:$AN,$CD991+36),"")</f>
      </c>
      <c r="BZ991">
        <f>IF($CE991&gt;=37,INDEX($AN:$AN,$CD991+37),"")</f>
      </c>
      <c r="CA991">
        <f>IF($CE991&gt;=38,INDEX($AN:$AN,$CD991+38),"")</f>
      </c>
      <c r="CB991">
        <f>IF($CE991&gt;=39,INDEX($AN:$AN,$CD991+39),"")</f>
      </c>
      <c r="CC991">
        <f>IF($CE991&gt;=40,INDEX($AN:$AN,$CD991+40),"")</f>
      </c>
      <c r="CD991">
        <f>IFERROR(MATCH($AM991,$AN$2:$AN$133,0)+1,0)</f>
      </c>
      <c r="CE991">
        <f>IFERROR(INDEX($AO$2:$AO$133,MATCH($AM991,$AN$2:$AN$133,0)),0)</f>
      </c>
      <c r="CF991">
        <f>IFERROR(LEFT($K991,FIND(" - ",$K991)-1),$K991)</f>
      </c>
      <c r="CG991" t="s">
        <v>206</v>
      </c>
      <c r="CI991">
        <f>IF($DD991&gt;=1,INDEX($CG:$CG,$DC991+1),"")</f>
      </c>
      <c r="CJ991">
        <f>IF($DD991&gt;=2,INDEX($CG:$CG,$DC991+2),"")</f>
      </c>
      <c r="CK991">
        <f>IF($DD991&gt;=3,INDEX($CG:$CG,$DC991+3),"")</f>
      </c>
      <c r="CL991">
        <f>IF($DD991&gt;=4,INDEX($CG:$CG,$DC991+4),"")</f>
      </c>
      <c r="CM991">
        <f>IF($DD991&gt;=5,INDEX($CG:$CG,$DC991+5),"")</f>
      </c>
      <c r="CN991">
        <f>IF($DD991&gt;=6,INDEX($CG:$CG,$DC991+6),"")</f>
      </c>
      <c r="CO991">
        <f>IF($DD991&gt;=7,INDEX($CG:$CG,$DC991+7),"")</f>
      </c>
      <c r="CP991">
        <f>IF($DD991&gt;=8,INDEX($CG:$CG,$DC991+8),"")</f>
      </c>
      <c r="CQ991">
        <f>IF($DD991&gt;=9,INDEX($CG:$CG,$DC991+9),"")</f>
      </c>
      <c r="CR991">
        <f>IF($DD991&gt;=10,INDEX($CG:$CG,$DC991+10),"")</f>
      </c>
      <c r="CS991">
        <f>IF($DD991&gt;=11,INDEX($CG:$CG,$DC991+11),"")</f>
      </c>
      <c r="CT991">
        <f>IF($DD991&gt;=12,INDEX($CG:$CG,$DC991+12),"")</f>
      </c>
      <c r="CU991">
        <f>IF($DD991&gt;=13,INDEX($CG:$CG,$DC991+13),"")</f>
      </c>
      <c r="CV991">
        <f>IF($DD991&gt;=14,INDEX($CG:$CG,$DC991+14),"")</f>
      </c>
      <c r="CW991">
        <f>IF($DD991&gt;=15,INDEX($CG:$CG,$DC991+15),"")</f>
      </c>
      <c r="CX991">
        <f>IF($DD991&gt;=16,INDEX($CG:$CG,$DC991+16),"")</f>
      </c>
      <c r="CY991">
        <f>IF($DD991&gt;=17,INDEX($CG:$CG,$DC991+17),"")</f>
      </c>
      <c r="CZ991">
        <f>IF($DD991&gt;=18,INDEX($CG:$CG,$DC991+18),"")</f>
      </c>
      <c r="DA991">
        <f>IF($DD991&gt;=19,INDEX($CG:$CG,$DC991+19),"")</f>
      </c>
      <c r="DB991">
        <f>IF($DD991&gt;=20,INDEX($CG:$CG,$DC991+20),"")</f>
      </c>
      <c r="DC991">
        <f>IFERROR(MATCH($CF991,$CG$2:$CG$1558,0)+1,0)</f>
      </c>
      <c r="DD991">
        <f>IFERROR(INDEX($CH$2:$CH$1558,MATCH($CF991,$CG$2:$CG$1558,0)),0)</f>
      </c>
      <c r="DE991">
        <f>IFERROR(INDEX($AL:$AL,MATCH($G991,$AK:$AK,0))&amp;"","")</f>
      </c>
      <c r="DI991">
        <f>IF($GL991&gt;=1,INDEX($DF:$DF,$GK991+1),"")</f>
      </c>
      <c r="DJ991">
        <f>IF($GL991&gt;=2,INDEX($DF:$DF,$GK991+2),"")</f>
      </c>
      <c r="DK991">
        <f>IF($GL991&gt;=3,INDEX($DF:$DF,$GK991+3),"")</f>
      </c>
      <c r="DL991">
        <f>IF($GL991&gt;=4,INDEX($DF:$DF,$GK991+4),"")</f>
      </c>
      <c r="DM991">
        <f>IF($GL991&gt;=5,INDEX($DF:$DF,$GK991+5),"")</f>
      </c>
      <c r="DN991">
        <f>IF($GL991&gt;=6,INDEX($DF:$DF,$GK991+6),"")</f>
      </c>
      <c r="DO991">
        <f>IF($GL991&gt;=7,INDEX($DF:$DF,$GK991+7),"")</f>
      </c>
      <c r="DP991">
        <f>IF($GL991&gt;=8,INDEX($DF:$DF,$GK991+8),"")</f>
      </c>
      <c r="DQ991">
        <f>IF($GL991&gt;=9,INDEX($DF:$DF,$GK991+9),"")</f>
      </c>
      <c r="DR991">
        <f>IF($GL991&gt;=10,INDEX($DF:$DF,$GK991+10),"")</f>
      </c>
      <c r="DS991">
        <f>IF($GL991&gt;=11,INDEX($DF:$DF,$GK991+11),"")</f>
      </c>
      <c r="DT991">
        <f>IF($GL991&gt;=12,INDEX($DF:$DF,$GK991+12),"")</f>
      </c>
      <c r="DU991">
        <f>IF($GL991&gt;=13,INDEX($DF:$DF,$GK991+13),"")</f>
      </c>
      <c r="DV991">
        <f>IF($GL991&gt;=14,INDEX($DF:$DF,$GK991+14),"")</f>
      </c>
      <c r="DW991">
        <f>IF($GL991&gt;=15,INDEX($DF:$DF,$GK991+15),"")</f>
      </c>
      <c r="DX991">
        <f>IF($GL991&gt;=16,INDEX($DF:$DF,$GK991+16),"")</f>
      </c>
      <c r="DY991">
        <f>IF($GL991&gt;=17,INDEX($DF:$DF,$GK991+17),"")</f>
      </c>
      <c r="DZ991">
        <f>IF($GL991&gt;=18,INDEX($DF:$DF,$GK991+18),"")</f>
      </c>
      <c r="EA991">
        <f>IF($GL991&gt;=19,INDEX($DF:$DF,$GK991+19),"")</f>
      </c>
      <c r="EB991">
        <f>IF($GL991&gt;=20,INDEX($DF:$DF,$GK991+20),"")</f>
      </c>
      <c r="EC991">
        <f>IF($GL991&gt;=21,INDEX($DF:$DF,$GK991+21),"")</f>
      </c>
      <c r="ED991">
        <f>IF($GL991&gt;=22,INDEX($DF:$DF,$GK991+22),"")</f>
      </c>
      <c r="EE991">
        <f>IF($GL991&gt;=23,INDEX($DF:$DF,$GK991+23),"")</f>
      </c>
      <c r="EF991">
        <f>IF($GL991&gt;=24,INDEX($DF:$DF,$GK991+24),"")</f>
      </c>
      <c r="EG991">
        <f>IF($GL991&gt;=25,INDEX($DF:$DF,$GK991+25),"")</f>
      </c>
      <c r="EH991">
        <f>IF($GL991&gt;=26,INDEX($DF:$DF,$GK991+26),"")</f>
      </c>
      <c r="EI991">
        <f>IF($GL991&gt;=27,INDEX($DF:$DF,$GK991+27),"")</f>
      </c>
      <c r="EJ991">
        <f>IF($GL991&gt;=28,INDEX($DF:$DF,$GK991+28),"")</f>
      </c>
      <c r="EK991">
        <f>IF($GL991&gt;=29,INDEX($DF:$DF,$GK991+29),"")</f>
      </c>
      <c r="EL991">
        <f>IF($GL991&gt;=30,INDEX($DF:$DF,$GK991+30),"")</f>
      </c>
      <c r="EM991">
        <f>IF($GL991&gt;=31,INDEX($DF:$DF,$GK991+31),"")</f>
      </c>
      <c r="EN991">
        <f>IF($GL991&gt;=32,INDEX($DF:$DF,$GK991+32),"")</f>
      </c>
      <c r="EO991">
        <f>IF($GL991&gt;=33,INDEX($DF:$DF,$GK991+33),"")</f>
      </c>
      <c r="EP991">
        <f>IF($GL991&gt;=34,INDEX($DF:$DF,$GK991+34),"")</f>
      </c>
      <c r="EQ991">
        <f>IF($GL991&gt;=35,INDEX($DF:$DF,$GK991+35),"")</f>
      </c>
      <c r="ER991">
        <f>IF($GL991&gt;=36,INDEX($DF:$DF,$GK991+36),"")</f>
      </c>
      <c r="ES991">
        <f>IF($GL991&gt;=37,INDEX($DF:$DF,$GK991+37),"")</f>
      </c>
      <c r="ET991">
        <f>IF($GL991&gt;=38,INDEX($DF:$DF,$GK991+38),"")</f>
      </c>
      <c r="EU991">
        <f>IF($GL991&gt;=39,INDEX($DF:$DF,$GK991+39),"")</f>
      </c>
      <c r="EV991">
        <f>IF($GL991&gt;=40,INDEX($DF:$DF,$GK991+40),"")</f>
      </c>
      <c r="EW991">
        <f>IF($GL991&gt;=1,INDEX($DG:$DG,$GK991+1),"")</f>
      </c>
      <c r="EX991">
        <f>IF($GL991&gt;=2,INDEX($DG:$DG,$GK991+2),"")</f>
      </c>
      <c r="EY991">
        <f>IF($GL991&gt;=3,INDEX($DG:$DG,$GK991+3),"")</f>
      </c>
      <c r="EZ991">
        <f>IF($GL991&gt;=4,INDEX($DG:$DG,$GK991+4),"")</f>
      </c>
      <c r="FA991">
        <f>IF($GL991&gt;=5,INDEX($DG:$DG,$GK991+5),"")</f>
      </c>
      <c r="FB991">
        <f>IF($GL991&gt;=6,INDEX($DG:$DG,$GK991+6),"")</f>
      </c>
      <c r="FC991">
        <f>IF($GL991&gt;=7,INDEX($DG:$DG,$GK991+7),"")</f>
      </c>
      <c r="FD991">
        <f>IF($GL991&gt;=8,INDEX($DG:$DG,$GK991+8),"")</f>
      </c>
      <c r="FE991">
        <f>IF($GL991&gt;=9,INDEX($DG:$DG,$GK991+9),"")</f>
      </c>
      <c r="FF991">
        <f>IF($GL991&gt;=10,INDEX($DG:$DG,$GK991+10),"")</f>
      </c>
      <c r="FG991">
        <f>IF($GL991&gt;=11,INDEX($DG:$DG,$GK991+11),"")</f>
      </c>
      <c r="FH991">
        <f>IF($GL991&gt;=12,INDEX($DG:$DG,$GK991+12),"")</f>
      </c>
      <c r="FI991">
        <f>IF($GL991&gt;=13,INDEX($DG:$DG,$GK991+13),"")</f>
      </c>
      <c r="FJ991">
        <f>IF($GL991&gt;=14,INDEX($DG:$DG,$GK991+14),"")</f>
      </c>
      <c r="FK991">
        <f>IF($GL991&gt;=15,INDEX($DG:$DG,$GK991+15),"")</f>
      </c>
      <c r="FL991">
        <f>IF($GL991&gt;=16,INDEX($DG:$DG,$GK991+16),"")</f>
      </c>
      <c r="FM991">
        <f>IF($GL991&gt;=17,INDEX($DG:$DG,$GK991+17),"")</f>
      </c>
      <c r="FN991">
        <f>IF($GL991&gt;=18,INDEX($DG:$DG,$GK991+18),"")</f>
      </c>
      <c r="FO991">
        <f>IF($GL991&gt;=19,INDEX($DG:$DG,$GK991+19),"")</f>
      </c>
      <c r="FP991">
        <f>IF($GL991&gt;=20,INDEX($DG:$DG,$GK991+20),"")</f>
      </c>
      <c r="FQ991">
        <f>IF($GL991&gt;=21,INDEX($DG:$DG,$GK991+21),"")</f>
      </c>
      <c r="FR991">
        <f>IF($GL991&gt;=22,INDEX($DG:$DG,$GK991+22),"")</f>
      </c>
      <c r="FS991">
        <f>IF($GL991&gt;=23,INDEX($DG:$DG,$GK991+23),"")</f>
      </c>
      <c r="FT991">
        <f>IF($GL991&gt;=24,INDEX($DG:$DG,$GK991+24),"")</f>
      </c>
      <c r="FU991">
        <f>IF($GL991&gt;=25,INDEX($DG:$DG,$GK991+25),"")</f>
      </c>
      <c r="FV991">
        <f>IF($GL991&gt;=26,INDEX($DG:$DG,$GK991+26),"")</f>
      </c>
      <c r="FW991">
        <f>IF($GL991&gt;=27,INDEX($DG:$DG,$GK991+27),"")</f>
      </c>
      <c r="FX991">
        <f>IF($GL991&gt;=28,INDEX($DG:$DG,$GK991+28),"")</f>
      </c>
      <c r="FY991">
        <f>IF($GL991&gt;=29,INDEX($DG:$DG,$GK991+29),"")</f>
      </c>
      <c r="FZ991">
        <f>IF($GL991&gt;=30,INDEX($DG:$DG,$GK991+30),"")</f>
      </c>
      <c r="GA991">
        <f>IF($GL991&gt;=31,INDEX($DG:$DG,$GK991+31),"")</f>
      </c>
      <c r="GB991">
        <f>IF($GL991&gt;=32,INDEX($DG:$DG,$GK991+32),"")</f>
      </c>
      <c r="GC991">
        <f>IF($GL991&gt;=33,INDEX($DG:$DG,$GK991+33),"")</f>
      </c>
      <c r="GD991">
        <f>IF($GL991&gt;=34,INDEX($DG:$DG,$GK991+34),"")</f>
      </c>
      <c r="GE991">
        <f>IF($GL991&gt;=35,INDEX($DG:$DG,$GK991+35),"")</f>
      </c>
      <c r="GF991">
        <f>IF($GL991&gt;=36,INDEX($DG:$DG,$GK991+36),"")</f>
      </c>
      <c r="GG991">
        <f>IF($GL991&gt;=37,INDEX($DG:$DG,$GK991+37),"")</f>
      </c>
      <c r="GH991">
        <f>IF($GL991&gt;=38,INDEX($DG:$DG,$GK991+38),"")</f>
      </c>
      <c r="GI991">
        <f>IF($GL991&gt;=39,INDEX($DG:$DG,$GK991+39),"")</f>
      </c>
      <c r="GJ991">
        <f>IF($GL991&gt;=40,INDEX($DG:$DG,$GK991+40),"")</f>
      </c>
      <c r="GK991">
        <f>IFERROR(MATCH($DE991,$DF$2:$DF$166,0)+1,0)</f>
      </c>
      <c r="GL991">
        <f>IFERROR(INDEX($DH$2:$DH$166,MATCH($DE991,$DF$2:$DF$166,0)),0)</f>
      </c>
      <c r="GM991">
        <f>IFERROR(MATCH($H991,$DI$991:$EV$991,0),0)</f>
      </c>
      <c r="GN991">
        <f>IF($GM991&gt;0,INDEX($EW$991:$GJ$991,$GM991),"")</f>
      </c>
      <c r="GQ991">
        <f>IF($IZ991&gt;=1,INDEX($GO:$GO,$IY991+1),"")</f>
      </c>
      <c r="GR991">
        <f>IF($IZ991&gt;=2,INDEX($GO:$GO,$IY991+2),"")</f>
      </c>
      <c r="GS991">
        <f>IF($IZ991&gt;=3,INDEX($GO:$GO,$IY991+3),"")</f>
      </c>
      <c r="GT991">
        <f>IF($IZ991&gt;=4,INDEX($GO:$GO,$IY991+4),"")</f>
      </c>
      <c r="GU991">
        <f>IF($IZ991&gt;=5,INDEX($GO:$GO,$IY991+5),"")</f>
      </c>
      <c r="GV991">
        <f>IF($IZ991&gt;=6,INDEX($GO:$GO,$IY991+6),"")</f>
      </c>
      <c r="GW991">
        <f>IF($IZ991&gt;=7,INDEX($GO:$GO,$IY991+7),"")</f>
      </c>
      <c r="GX991">
        <f>IF($IZ991&gt;=8,INDEX($GO:$GO,$IY991+8),"")</f>
      </c>
      <c r="GY991">
        <f>IF($IZ991&gt;=9,INDEX($GO:$GO,$IY991+9),"")</f>
      </c>
      <c r="GZ991">
        <f>IF($IZ991&gt;=10,INDEX($GO:$GO,$IY991+10),"")</f>
      </c>
      <c r="HA991">
        <f>IF($IZ991&gt;=11,INDEX($GO:$GO,$IY991+11),"")</f>
      </c>
      <c r="HB991">
        <f>IF($IZ991&gt;=12,INDEX($GO:$GO,$IY991+12),"")</f>
      </c>
      <c r="HC991">
        <f>IF($IZ991&gt;=13,INDEX($GO:$GO,$IY991+13),"")</f>
      </c>
      <c r="HD991">
        <f>IF($IZ991&gt;=14,INDEX($GO:$GO,$IY991+14),"")</f>
      </c>
      <c r="HE991">
        <f>IF($IZ991&gt;=15,INDEX($GO:$GO,$IY991+15),"")</f>
      </c>
      <c r="HF991">
        <f>IF($IZ991&gt;=16,INDEX($GO:$GO,$IY991+16),"")</f>
      </c>
      <c r="HG991">
        <f>IF($IZ991&gt;=17,INDEX($GO:$GO,$IY991+17),"")</f>
      </c>
      <c r="HH991">
        <f>IF($IZ991&gt;=18,INDEX($GO:$GO,$IY991+18),"")</f>
      </c>
      <c r="HI991">
        <f>IF($IZ991&gt;=19,INDEX($GO:$GO,$IY991+19),"")</f>
      </c>
      <c r="HJ991">
        <f>IF($IZ991&gt;=20,INDEX($GO:$GO,$IY991+20),"")</f>
      </c>
      <c r="HK991">
        <f>IF($IZ991&gt;=21,INDEX($GO:$GO,$IY991+21),"")</f>
      </c>
      <c r="HL991">
        <f>IF($IZ991&gt;=22,INDEX($GO:$GO,$IY991+22),"")</f>
      </c>
      <c r="HM991">
        <f>IF($IZ991&gt;=23,INDEX($GO:$GO,$IY991+23),"")</f>
      </c>
      <c r="HN991">
        <f>IF($IZ991&gt;=24,INDEX($GO:$GO,$IY991+24),"")</f>
      </c>
      <c r="HO991">
        <f>IF($IZ991&gt;=25,INDEX($GO:$GO,$IY991+25),"")</f>
      </c>
      <c r="HP991">
        <f>IF($IZ991&gt;=26,INDEX($GO:$GO,$IY991+26),"")</f>
      </c>
      <c r="HQ991">
        <f>IF($IZ991&gt;=27,INDEX($GO:$GO,$IY991+27),"")</f>
      </c>
      <c r="HR991">
        <f>IF($IZ991&gt;=28,INDEX($GO:$GO,$IY991+28),"")</f>
      </c>
      <c r="HS991">
        <f>IF($IZ991&gt;=29,INDEX($GO:$GO,$IY991+29),"")</f>
      </c>
      <c r="HT991">
        <f>IF($IZ991&gt;=30,INDEX($GO:$GO,$IY991+30),"")</f>
      </c>
      <c r="HU991">
        <f>IF($IZ991&gt;=31,INDEX($GO:$GO,$IY991+31),"")</f>
      </c>
      <c r="HV991">
        <f>IF($IZ991&gt;=32,INDEX($GO:$GO,$IY991+32),"")</f>
      </c>
      <c r="HW991">
        <f>IF($IZ991&gt;=33,INDEX($GO:$GO,$IY991+33),"")</f>
      </c>
      <c r="HX991">
        <f>IF($IZ991&gt;=34,INDEX($GO:$GO,$IY991+34),"")</f>
      </c>
      <c r="HY991">
        <f>IF($IZ991&gt;=35,INDEX($GO:$GO,$IY991+35),"")</f>
      </c>
      <c r="HZ991">
        <f>IF($IZ991&gt;=36,INDEX($GO:$GO,$IY991+36),"")</f>
      </c>
      <c r="IA991">
        <f>IF($IZ991&gt;=37,INDEX($GO:$GO,$IY991+37),"")</f>
      </c>
      <c r="IB991">
        <f>IF($IZ991&gt;=38,INDEX($GO:$GO,$IY991+38),"")</f>
      </c>
      <c r="IC991">
        <f>IF($IZ991&gt;=39,INDEX($GO:$GO,$IY991+39),"")</f>
      </c>
      <c r="ID991">
        <f>IF($IZ991&gt;=40,INDEX($GO:$GO,$IY991+40),"")</f>
      </c>
      <c r="IE991">
        <f>IF($IZ991&gt;=41,INDEX($GO:$GO,$IY991+41),"")</f>
      </c>
      <c r="IF991">
        <f>IF($IZ991&gt;=42,INDEX($GO:$GO,$IY991+42),"")</f>
      </c>
      <c r="IG991">
        <f>IF($IZ991&gt;=43,INDEX($GO:$GO,$IY991+43),"")</f>
      </c>
      <c r="IH991">
        <f>IF($IZ991&gt;=44,INDEX($GO:$GO,$IY991+44),"")</f>
      </c>
      <c r="II991">
        <f>IF($IZ991&gt;=45,INDEX($GO:$GO,$IY991+45),"")</f>
      </c>
      <c r="IJ991">
        <f>IF($IZ991&gt;=46,INDEX($GO:$GO,$IY991+46),"")</f>
      </c>
      <c r="IK991">
        <f>IF($IZ991&gt;=47,INDEX($GO:$GO,$IY991+47),"")</f>
      </c>
      <c r="IL991">
        <f>IF($IZ991&gt;=48,INDEX($GO:$GO,$IY991+48),"")</f>
      </c>
      <c r="IM991">
        <f>IF($IZ991&gt;=49,INDEX($GO:$GO,$IY991+49),"")</f>
      </c>
      <c r="IN991">
        <f>IF($IZ991&gt;=50,INDEX($GO:$GO,$IY991+50),"")</f>
      </c>
      <c r="IO991">
        <f>IF($IZ991&gt;=51,INDEX($GO:$GO,$IY991+51),"")</f>
      </c>
      <c r="IP991">
        <f>IF($IZ991&gt;=52,INDEX($GO:$GO,$IY991+52),"")</f>
      </c>
      <c r="IQ991">
        <f>IF($IZ991&gt;=53,INDEX($GO:$GO,$IY991+53),"")</f>
      </c>
      <c r="IR991">
        <f>IF($IZ991&gt;=54,INDEX($GO:$GO,$IY991+54),"")</f>
      </c>
      <c r="IS991">
        <f>IF($IZ991&gt;=55,INDEX($GO:$GO,$IY991+55),"")</f>
      </c>
      <c r="IT991">
        <f>IF($IZ991&gt;=56,INDEX($GO:$GO,$IY991+56),"")</f>
      </c>
      <c r="IU991">
        <f>IF($IZ991&gt;=57,INDEX($GO:$GO,$IY991+57),"")</f>
      </c>
      <c r="IV991">
        <f>IF($IZ991&gt;=58,INDEX($GO:$GO,$IY991+58),"")</f>
      </c>
      <c r="IW991">
        <f>IF($IZ991&gt;=59,INDEX($GO:$GO,$IY991+59),"")</f>
      </c>
      <c r="IX991">
        <f>IF($IZ991&gt;=60,INDEX($GO:$GO,$IY991+60),"")</f>
      </c>
      <c r="IY991">
        <f>IFERROR(MATCH($GN991,$GO$2:$GO$827,0)+1,0)</f>
      </c>
      <c r="IZ991">
        <f>IFERROR(INDEX($GP$2:$GP$827,MATCH($GN991,$GO$2:$GO$827,0)),0)</f>
      </c>
      <c r="JA991" t="s">
        <v>23</v>
      </c>
      <c r="JB991" t="s">
        <v>23</v>
      </c>
    </row>
    <row r="992" spans="1:262" x14ac:dyDescent="0.25">
      <c r="F992" s="1"/>
      <c r="G992" s="1"/>
      <c r="H992" s="1"/>
      <c r="I992" s="1"/>
      <c r="J992" s="1">
        <f>IFERROR(IF(FIND(" - ",$F992)&gt;0,MID($F992,FIND(" - ",$F992)+3,LEN($F992)),""),"")</f>
      </c>
      <c r="L992" s="1"/>
      <c r="N992" t="s">
        <v>23</v>
      </c>
      <c r="P992">
        <f>IF(OR($N992="",$O992=""),"",IFERROR($N992/$O992,0))</f>
      </c>
      <c r="Q992">
        <f>IF($N992="","",
IF($G992="","",
IF(ISNUMBER(SEARCH("exempt",LOWER($G992))),0,
$N992*(VALUE(SUBSTITUTE($G992,"%",""))/100))))</f>
      </c>
      <c r="W992">
        <f>IF($N992="","",
SUM($N992,$Q992,$U992,$R992,$T992)-
IF($V992="",0,VALUE($V992)))</f>
      </c>
      <c r="AE992" t="s">
        <v>2331</v>
      </c>
      <c r="AM992">
        <f>IFERROR(LEFT($F992,FIND(" - ",$F992)-1),$F992)</f>
      </c>
      <c r="AP992">
        <f>IF($CE992&gt;=1,INDEX($AN:$AN,$CD992+1),"")</f>
      </c>
      <c r="AQ992">
        <f>IF($CE992&gt;=2,INDEX($AN:$AN,$CD992+2),"")</f>
      </c>
      <c r="AR992">
        <f>IF($CE992&gt;=3,INDEX($AN:$AN,$CD992+3),"")</f>
      </c>
      <c r="AS992">
        <f>IF($CE992&gt;=4,INDEX($AN:$AN,$CD992+4),"")</f>
      </c>
      <c r="AT992">
        <f>IF($CE992&gt;=5,INDEX($AN:$AN,$CD992+5),"")</f>
      </c>
      <c r="AU992">
        <f>IF($CE992&gt;=6,INDEX($AN:$AN,$CD992+6),"")</f>
      </c>
      <c r="AV992">
        <f>IF($CE992&gt;=7,INDEX($AN:$AN,$CD992+7),"")</f>
      </c>
      <c r="AW992">
        <f>IF($CE992&gt;=8,INDEX($AN:$AN,$CD992+8),"")</f>
      </c>
      <c r="AX992">
        <f>IF($CE992&gt;=9,INDEX($AN:$AN,$CD992+9),"")</f>
      </c>
      <c r="AY992">
        <f>IF($CE992&gt;=10,INDEX($AN:$AN,$CD992+10),"")</f>
      </c>
      <c r="AZ992">
        <f>IF($CE992&gt;=11,INDEX($AN:$AN,$CD992+11),"")</f>
      </c>
      <c r="BA992">
        <f>IF($CE992&gt;=12,INDEX($AN:$AN,$CD992+12),"")</f>
      </c>
      <c r="BB992">
        <f>IF($CE992&gt;=13,INDEX($AN:$AN,$CD992+13),"")</f>
      </c>
      <c r="BC992">
        <f>IF($CE992&gt;=14,INDEX($AN:$AN,$CD992+14),"")</f>
      </c>
      <c r="BD992">
        <f>IF($CE992&gt;=15,INDEX($AN:$AN,$CD992+15),"")</f>
      </c>
      <c r="BE992">
        <f>IF($CE992&gt;=16,INDEX($AN:$AN,$CD992+16),"")</f>
      </c>
      <c r="BF992">
        <f>IF($CE992&gt;=17,INDEX($AN:$AN,$CD992+17),"")</f>
      </c>
      <c r="BG992">
        <f>IF($CE992&gt;=18,INDEX($AN:$AN,$CD992+18),"")</f>
      </c>
      <c r="BH992">
        <f>IF($CE992&gt;=19,INDEX($AN:$AN,$CD992+19),"")</f>
      </c>
      <c r="BI992">
        <f>IF($CE992&gt;=20,INDEX($AN:$AN,$CD992+20),"")</f>
      </c>
      <c r="BJ992">
        <f>IF($CE992&gt;=21,INDEX($AN:$AN,$CD992+21),"")</f>
      </c>
      <c r="BK992">
        <f>IF($CE992&gt;=22,INDEX($AN:$AN,$CD992+22),"")</f>
      </c>
      <c r="BL992">
        <f>IF($CE992&gt;=23,INDEX($AN:$AN,$CD992+23),"")</f>
      </c>
      <c r="BM992">
        <f>IF($CE992&gt;=24,INDEX($AN:$AN,$CD992+24),"")</f>
      </c>
      <c r="BN992">
        <f>IF($CE992&gt;=25,INDEX($AN:$AN,$CD992+25),"")</f>
      </c>
      <c r="BO992">
        <f>IF($CE992&gt;=26,INDEX($AN:$AN,$CD992+26),"")</f>
      </c>
      <c r="BP992">
        <f>IF($CE992&gt;=27,INDEX($AN:$AN,$CD992+27),"")</f>
      </c>
      <c r="BQ992">
        <f>IF($CE992&gt;=28,INDEX($AN:$AN,$CD992+28),"")</f>
      </c>
      <c r="BR992">
        <f>IF($CE992&gt;=29,INDEX($AN:$AN,$CD992+29),"")</f>
      </c>
      <c r="BS992">
        <f>IF($CE992&gt;=30,INDEX($AN:$AN,$CD992+30),"")</f>
      </c>
      <c r="BT992">
        <f>IF($CE992&gt;=31,INDEX($AN:$AN,$CD992+31),"")</f>
      </c>
      <c r="BU992">
        <f>IF($CE992&gt;=32,INDEX($AN:$AN,$CD992+32),"")</f>
      </c>
      <c r="BV992">
        <f>IF($CE992&gt;=33,INDEX($AN:$AN,$CD992+33),"")</f>
      </c>
      <c r="BW992">
        <f>IF($CE992&gt;=34,INDEX($AN:$AN,$CD992+34),"")</f>
      </c>
      <c r="BX992">
        <f>IF($CE992&gt;=35,INDEX($AN:$AN,$CD992+35),"")</f>
      </c>
      <c r="BY992">
        <f>IF($CE992&gt;=36,INDEX($AN:$AN,$CD992+36),"")</f>
      </c>
      <c r="BZ992">
        <f>IF($CE992&gt;=37,INDEX($AN:$AN,$CD992+37),"")</f>
      </c>
      <c r="CA992">
        <f>IF($CE992&gt;=38,INDEX($AN:$AN,$CD992+38),"")</f>
      </c>
      <c r="CB992">
        <f>IF($CE992&gt;=39,INDEX($AN:$AN,$CD992+39),"")</f>
      </c>
      <c r="CC992">
        <f>IF($CE992&gt;=40,INDEX($AN:$AN,$CD992+40),"")</f>
      </c>
      <c r="CD992">
        <f>IFERROR(MATCH($AM992,$AN$2:$AN$133,0)+1,0)</f>
      </c>
      <c r="CE992">
        <f>IFERROR(INDEX($AO$2:$AO$133,MATCH($AM992,$AN$2:$AN$133,0)),0)</f>
      </c>
      <c r="CF992">
        <f>IFERROR(LEFT($K992,FIND(" - ",$K992)-1),$K992)</f>
      </c>
      <c r="CG992" t="s">
        <v>2332</v>
      </c>
      <c r="CH992">
        <v>1</v>
      </c>
      <c r="CI992">
        <f>IF($DD992&gt;=1,INDEX($CG:$CG,$DC992+1),"")</f>
      </c>
      <c r="CJ992">
        <f>IF($DD992&gt;=2,INDEX($CG:$CG,$DC992+2),"")</f>
      </c>
      <c r="CK992">
        <f>IF($DD992&gt;=3,INDEX($CG:$CG,$DC992+3),"")</f>
      </c>
      <c r="CL992">
        <f>IF($DD992&gt;=4,INDEX($CG:$CG,$DC992+4),"")</f>
      </c>
      <c r="CM992">
        <f>IF($DD992&gt;=5,INDEX($CG:$CG,$DC992+5),"")</f>
      </c>
      <c r="CN992">
        <f>IF($DD992&gt;=6,INDEX($CG:$CG,$DC992+6),"")</f>
      </c>
      <c r="CO992">
        <f>IF($DD992&gt;=7,INDEX($CG:$CG,$DC992+7),"")</f>
      </c>
      <c r="CP992">
        <f>IF($DD992&gt;=8,INDEX($CG:$CG,$DC992+8),"")</f>
      </c>
      <c r="CQ992">
        <f>IF($DD992&gt;=9,INDEX($CG:$CG,$DC992+9),"")</f>
      </c>
      <c r="CR992">
        <f>IF($DD992&gt;=10,INDEX($CG:$CG,$DC992+10),"")</f>
      </c>
      <c r="CS992">
        <f>IF($DD992&gt;=11,INDEX($CG:$CG,$DC992+11),"")</f>
      </c>
      <c r="CT992">
        <f>IF($DD992&gt;=12,INDEX($CG:$CG,$DC992+12),"")</f>
      </c>
      <c r="CU992">
        <f>IF($DD992&gt;=13,INDEX($CG:$CG,$DC992+13),"")</f>
      </c>
      <c r="CV992">
        <f>IF($DD992&gt;=14,INDEX($CG:$CG,$DC992+14),"")</f>
      </c>
      <c r="CW992">
        <f>IF($DD992&gt;=15,INDEX($CG:$CG,$DC992+15),"")</f>
      </c>
      <c r="CX992">
        <f>IF($DD992&gt;=16,INDEX($CG:$CG,$DC992+16),"")</f>
      </c>
      <c r="CY992">
        <f>IF($DD992&gt;=17,INDEX($CG:$CG,$DC992+17),"")</f>
      </c>
      <c r="CZ992">
        <f>IF($DD992&gt;=18,INDEX($CG:$CG,$DC992+18),"")</f>
      </c>
      <c r="DA992">
        <f>IF($DD992&gt;=19,INDEX($CG:$CG,$DC992+19),"")</f>
      </c>
      <c r="DB992">
        <f>IF($DD992&gt;=20,INDEX($CG:$CG,$DC992+20),"")</f>
      </c>
      <c r="DC992">
        <f>IFERROR(MATCH($CF992,$CG$2:$CG$1558,0)+1,0)</f>
      </c>
      <c r="DD992">
        <f>IFERROR(INDEX($CH$2:$CH$1558,MATCH($CF992,$CG$2:$CG$1558,0)),0)</f>
      </c>
      <c r="DE992">
        <f>IFERROR(INDEX($AL:$AL,MATCH($G992,$AK:$AK,0))&amp;"","")</f>
      </c>
      <c r="DI992">
        <f>IF($GL992&gt;=1,INDEX($DF:$DF,$GK992+1),"")</f>
      </c>
      <c r="DJ992">
        <f>IF($GL992&gt;=2,INDEX($DF:$DF,$GK992+2),"")</f>
      </c>
      <c r="DK992">
        <f>IF($GL992&gt;=3,INDEX($DF:$DF,$GK992+3),"")</f>
      </c>
      <c r="DL992">
        <f>IF($GL992&gt;=4,INDEX($DF:$DF,$GK992+4),"")</f>
      </c>
      <c r="DM992">
        <f>IF($GL992&gt;=5,INDEX($DF:$DF,$GK992+5),"")</f>
      </c>
      <c r="DN992">
        <f>IF($GL992&gt;=6,INDEX($DF:$DF,$GK992+6),"")</f>
      </c>
      <c r="DO992">
        <f>IF($GL992&gt;=7,INDEX($DF:$DF,$GK992+7),"")</f>
      </c>
      <c r="DP992">
        <f>IF($GL992&gt;=8,INDEX($DF:$DF,$GK992+8),"")</f>
      </c>
      <c r="DQ992">
        <f>IF($GL992&gt;=9,INDEX($DF:$DF,$GK992+9),"")</f>
      </c>
      <c r="DR992">
        <f>IF($GL992&gt;=10,INDEX($DF:$DF,$GK992+10),"")</f>
      </c>
      <c r="DS992">
        <f>IF($GL992&gt;=11,INDEX($DF:$DF,$GK992+11),"")</f>
      </c>
      <c r="DT992">
        <f>IF($GL992&gt;=12,INDEX($DF:$DF,$GK992+12),"")</f>
      </c>
      <c r="DU992">
        <f>IF($GL992&gt;=13,INDEX($DF:$DF,$GK992+13),"")</f>
      </c>
      <c r="DV992">
        <f>IF($GL992&gt;=14,INDEX($DF:$DF,$GK992+14),"")</f>
      </c>
      <c r="DW992">
        <f>IF($GL992&gt;=15,INDEX($DF:$DF,$GK992+15),"")</f>
      </c>
      <c r="DX992">
        <f>IF($GL992&gt;=16,INDEX($DF:$DF,$GK992+16),"")</f>
      </c>
      <c r="DY992">
        <f>IF($GL992&gt;=17,INDEX($DF:$DF,$GK992+17),"")</f>
      </c>
      <c r="DZ992">
        <f>IF($GL992&gt;=18,INDEX($DF:$DF,$GK992+18),"")</f>
      </c>
      <c r="EA992">
        <f>IF($GL992&gt;=19,INDEX($DF:$DF,$GK992+19),"")</f>
      </c>
      <c r="EB992">
        <f>IF($GL992&gt;=20,INDEX($DF:$DF,$GK992+20),"")</f>
      </c>
      <c r="EC992">
        <f>IF($GL992&gt;=21,INDEX($DF:$DF,$GK992+21),"")</f>
      </c>
      <c r="ED992">
        <f>IF($GL992&gt;=22,INDEX($DF:$DF,$GK992+22),"")</f>
      </c>
      <c r="EE992">
        <f>IF($GL992&gt;=23,INDEX($DF:$DF,$GK992+23),"")</f>
      </c>
      <c r="EF992">
        <f>IF($GL992&gt;=24,INDEX($DF:$DF,$GK992+24),"")</f>
      </c>
      <c r="EG992">
        <f>IF($GL992&gt;=25,INDEX($DF:$DF,$GK992+25),"")</f>
      </c>
      <c r="EH992">
        <f>IF($GL992&gt;=26,INDEX($DF:$DF,$GK992+26),"")</f>
      </c>
      <c r="EI992">
        <f>IF($GL992&gt;=27,INDEX($DF:$DF,$GK992+27),"")</f>
      </c>
      <c r="EJ992">
        <f>IF($GL992&gt;=28,INDEX($DF:$DF,$GK992+28),"")</f>
      </c>
      <c r="EK992">
        <f>IF($GL992&gt;=29,INDEX($DF:$DF,$GK992+29),"")</f>
      </c>
      <c r="EL992">
        <f>IF($GL992&gt;=30,INDEX($DF:$DF,$GK992+30),"")</f>
      </c>
      <c r="EM992">
        <f>IF($GL992&gt;=31,INDEX($DF:$DF,$GK992+31),"")</f>
      </c>
      <c r="EN992">
        <f>IF($GL992&gt;=32,INDEX($DF:$DF,$GK992+32),"")</f>
      </c>
      <c r="EO992">
        <f>IF($GL992&gt;=33,INDEX($DF:$DF,$GK992+33),"")</f>
      </c>
      <c r="EP992">
        <f>IF($GL992&gt;=34,INDEX($DF:$DF,$GK992+34),"")</f>
      </c>
      <c r="EQ992">
        <f>IF($GL992&gt;=35,INDEX($DF:$DF,$GK992+35),"")</f>
      </c>
      <c r="ER992">
        <f>IF($GL992&gt;=36,INDEX($DF:$DF,$GK992+36),"")</f>
      </c>
      <c r="ES992">
        <f>IF($GL992&gt;=37,INDEX($DF:$DF,$GK992+37),"")</f>
      </c>
      <c r="ET992">
        <f>IF($GL992&gt;=38,INDEX($DF:$DF,$GK992+38),"")</f>
      </c>
      <c r="EU992">
        <f>IF($GL992&gt;=39,INDEX($DF:$DF,$GK992+39),"")</f>
      </c>
      <c r="EV992">
        <f>IF($GL992&gt;=40,INDEX($DF:$DF,$GK992+40),"")</f>
      </c>
      <c r="EW992">
        <f>IF($GL992&gt;=1,INDEX($DG:$DG,$GK992+1),"")</f>
      </c>
      <c r="EX992">
        <f>IF($GL992&gt;=2,INDEX($DG:$DG,$GK992+2),"")</f>
      </c>
      <c r="EY992">
        <f>IF($GL992&gt;=3,INDEX($DG:$DG,$GK992+3),"")</f>
      </c>
      <c r="EZ992">
        <f>IF($GL992&gt;=4,INDEX($DG:$DG,$GK992+4),"")</f>
      </c>
      <c r="FA992">
        <f>IF($GL992&gt;=5,INDEX($DG:$DG,$GK992+5),"")</f>
      </c>
      <c r="FB992">
        <f>IF($GL992&gt;=6,INDEX($DG:$DG,$GK992+6),"")</f>
      </c>
      <c r="FC992">
        <f>IF($GL992&gt;=7,INDEX($DG:$DG,$GK992+7),"")</f>
      </c>
      <c r="FD992">
        <f>IF($GL992&gt;=8,INDEX($DG:$DG,$GK992+8),"")</f>
      </c>
      <c r="FE992">
        <f>IF($GL992&gt;=9,INDEX($DG:$DG,$GK992+9),"")</f>
      </c>
      <c r="FF992">
        <f>IF($GL992&gt;=10,INDEX($DG:$DG,$GK992+10),"")</f>
      </c>
      <c r="FG992">
        <f>IF($GL992&gt;=11,INDEX($DG:$DG,$GK992+11),"")</f>
      </c>
      <c r="FH992">
        <f>IF($GL992&gt;=12,INDEX($DG:$DG,$GK992+12),"")</f>
      </c>
      <c r="FI992">
        <f>IF($GL992&gt;=13,INDEX($DG:$DG,$GK992+13),"")</f>
      </c>
      <c r="FJ992">
        <f>IF($GL992&gt;=14,INDEX($DG:$DG,$GK992+14),"")</f>
      </c>
      <c r="FK992">
        <f>IF($GL992&gt;=15,INDEX($DG:$DG,$GK992+15),"")</f>
      </c>
      <c r="FL992">
        <f>IF($GL992&gt;=16,INDEX($DG:$DG,$GK992+16),"")</f>
      </c>
      <c r="FM992">
        <f>IF($GL992&gt;=17,INDEX($DG:$DG,$GK992+17),"")</f>
      </c>
      <c r="FN992">
        <f>IF($GL992&gt;=18,INDEX($DG:$DG,$GK992+18),"")</f>
      </c>
      <c r="FO992">
        <f>IF($GL992&gt;=19,INDEX($DG:$DG,$GK992+19),"")</f>
      </c>
      <c r="FP992">
        <f>IF($GL992&gt;=20,INDEX($DG:$DG,$GK992+20),"")</f>
      </c>
      <c r="FQ992">
        <f>IF($GL992&gt;=21,INDEX($DG:$DG,$GK992+21),"")</f>
      </c>
      <c r="FR992">
        <f>IF($GL992&gt;=22,INDEX($DG:$DG,$GK992+22),"")</f>
      </c>
      <c r="FS992">
        <f>IF($GL992&gt;=23,INDEX($DG:$DG,$GK992+23),"")</f>
      </c>
      <c r="FT992">
        <f>IF($GL992&gt;=24,INDEX($DG:$DG,$GK992+24),"")</f>
      </c>
      <c r="FU992">
        <f>IF($GL992&gt;=25,INDEX($DG:$DG,$GK992+25),"")</f>
      </c>
      <c r="FV992">
        <f>IF($GL992&gt;=26,INDEX($DG:$DG,$GK992+26),"")</f>
      </c>
      <c r="FW992">
        <f>IF($GL992&gt;=27,INDEX($DG:$DG,$GK992+27),"")</f>
      </c>
      <c r="FX992">
        <f>IF($GL992&gt;=28,INDEX($DG:$DG,$GK992+28),"")</f>
      </c>
      <c r="FY992">
        <f>IF($GL992&gt;=29,INDEX($DG:$DG,$GK992+29),"")</f>
      </c>
      <c r="FZ992">
        <f>IF($GL992&gt;=30,INDEX($DG:$DG,$GK992+30),"")</f>
      </c>
      <c r="GA992">
        <f>IF($GL992&gt;=31,INDEX($DG:$DG,$GK992+31),"")</f>
      </c>
      <c r="GB992">
        <f>IF($GL992&gt;=32,INDEX($DG:$DG,$GK992+32),"")</f>
      </c>
      <c r="GC992">
        <f>IF($GL992&gt;=33,INDEX($DG:$DG,$GK992+33),"")</f>
      </c>
      <c r="GD992">
        <f>IF($GL992&gt;=34,INDEX($DG:$DG,$GK992+34),"")</f>
      </c>
      <c r="GE992">
        <f>IF($GL992&gt;=35,INDEX($DG:$DG,$GK992+35),"")</f>
      </c>
      <c r="GF992">
        <f>IF($GL992&gt;=36,INDEX($DG:$DG,$GK992+36),"")</f>
      </c>
      <c r="GG992">
        <f>IF($GL992&gt;=37,INDEX($DG:$DG,$GK992+37),"")</f>
      </c>
      <c r="GH992">
        <f>IF($GL992&gt;=38,INDEX($DG:$DG,$GK992+38),"")</f>
      </c>
      <c r="GI992">
        <f>IF($GL992&gt;=39,INDEX($DG:$DG,$GK992+39),"")</f>
      </c>
      <c r="GJ992">
        <f>IF($GL992&gt;=40,INDEX($DG:$DG,$GK992+40),"")</f>
      </c>
      <c r="GK992">
        <f>IFERROR(MATCH($DE992,$DF$2:$DF$166,0)+1,0)</f>
      </c>
      <c r="GL992">
        <f>IFERROR(INDEX($DH$2:$DH$166,MATCH($DE992,$DF$2:$DF$166,0)),0)</f>
      </c>
      <c r="GM992">
        <f>IFERROR(MATCH($H992,$DI$992:$EV$992,0),0)</f>
      </c>
      <c r="GN992">
        <f>IF($GM992&gt;0,INDEX($EW$992:$GJ$992,$GM992),"")</f>
      </c>
      <c r="GQ992">
        <f>IF($IZ992&gt;=1,INDEX($GO:$GO,$IY992+1),"")</f>
      </c>
      <c r="GR992">
        <f>IF($IZ992&gt;=2,INDEX($GO:$GO,$IY992+2),"")</f>
      </c>
      <c r="GS992">
        <f>IF($IZ992&gt;=3,INDEX($GO:$GO,$IY992+3),"")</f>
      </c>
      <c r="GT992">
        <f>IF($IZ992&gt;=4,INDEX($GO:$GO,$IY992+4),"")</f>
      </c>
      <c r="GU992">
        <f>IF($IZ992&gt;=5,INDEX($GO:$GO,$IY992+5),"")</f>
      </c>
      <c r="GV992">
        <f>IF($IZ992&gt;=6,INDEX($GO:$GO,$IY992+6),"")</f>
      </c>
      <c r="GW992">
        <f>IF($IZ992&gt;=7,INDEX($GO:$GO,$IY992+7),"")</f>
      </c>
      <c r="GX992">
        <f>IF($IZ992&gt;=8,INDEX($GO:$GO,$IY992+8),"")</f>
      </c>
      <c r="GY992">
        <f>IF($IZ992&gt;=9,INDEX($GO:$GO,$IY992+9),"")</f>
      </c>
      <c r="GZ992">
        <f>IF($IZ992&gt;=10,INDEX($GO:$GO,$IY992+10),"")</f>
      </c>
      <c r="HA992">
        <f>IF($IZ992&gt;=11,INDEX($GO:$GO,$IY992+11),"")</f>
      </c>
      <c r="HB992">
        <f>IF($IZ992&gt;=12,INDEX($GO:$GO,$IY992+12),"")</f>
      </c>
      <c r="HC992">
        <f>IF($IZ992&gt;=13,INDEX($GO:$GO,$IY992+13),"")</f>
      </c>
      <c r="HD992">
        <f>IF($IZ992&gt;=14,INDEX($GO:$GO,$IY992+14),"")</f>
      </c>
      <c r="HE992">
        <f>IF($IZ992&gt;=15,INDEX($GO:$GO,$IY992+15),"")</f>
      </c>
      <c r="HF992">
        <f>IF($IZ992&gt;=16,INDEX($GO:$GO,$IY992+16),"")</f>
      </c>
      <c r="HG992">
        <f>IF($IZ992&gt;=17,INDEX($GO:$GO,$IY992+17),"")</f>
      </c>
      <c r="HH992">
        <f>IF($IZ992&gt;=18,INDEX($GO:$GO,$IY992+18),"")</f>
      </c>
      <c r="HI992">
        <f>IF($IZ992&gt;=19,INDEX($GO:$GO,$IY992+19),"")</f>
      </c>
      <c r="HJ992">
        <f>IF($IZ992&gt;=20,INDEX($GO:$GO,$IY992+20),"")</f>
      </c>
      <c r="HK992">
        <f>IF($IZ992&gt;=21,INDEX($GO:$GO,$IY992+21),"")</f>
      </c>
      <c r="HL992">
        <f>IF($IZ992&gt;=22,INDEX($GO:$GO,$IY992+22),"")</f>
      </c>
      <c r="HM992">
        <f>IF($IZ992&gt;=23,INDEX($GO:$GO,$IY992+23),"")</f>
      </c>
      <c r="HN992">
        <f>IF($IZ992&gt;=24,INDEX($GO:$GO,$IY992+24),"")</f>
      </c>
      <c r="HO992">
        <f>IF($IZ992&gt;=25,INDEX($GO:$GO,$IY992+25),"")</f>
      </c>
      <c r="HP992">
        <f>IF($IZ992&gt;=26,INDEX($GO:$GO,$IY992+26),"")</f>
      </c>
      <c r="HQ992">
        <f>IF($IZ992&gt;=27,INDEX($GO:$GO,$IY992+27),"")</f>
      </c>
      <c r="HR992">
        <f>IF($IZ992&gt;=28,INDEX($GO:$GO,$IY992+28),"")</f>
      </c>
      <c r="HS992">
        <f>IF($IZ992&gt;=29,INDEX($GO:$GO,$IY992+29),"")</f>
      </c>
      <c r="HT992">
        <f>IF($IZ992&gt;=30,INDEX($GO:$GO,$IY992+30),"")</f>
      </c>
      <c r="HU992">
        <f>IF($IZ992&gt;=31,INDEX($GO:$GO,$IY992+31),"")</f>
      </c>
      <c r="HV992">
        <f>IF($IZ992&gt;=32,INDEX($GO:$GO,$IY992+32),"")</f>
      </c>
      <c r="HW992">
        <f>IF($IZ992&gt;=33,INDEX($GO:$GO,$IY992+33),"")</f>
      </c>
      <c r="HX992">
        <f>IF($IZ992&gt;=34,INDEX($GO:$GO,$IY992+34),"")</f>
      </c>
      <c r="HY992">
        <f>IF($IZ992&gt;=35,INDEX($GO:$GO,$IY992+35),"")</f>
      </c>
      <c r="HZ992">
        <f>IF($IZ992&gt;=36,INDEX($GO:$GO,$IY992+36),"")</f>
      </c>
      <c r="IA992">
        <f>IF($IZ992&gt;=37,INDEX($GO:$GO,$IY992+37),"")</f>
      </c>
      <c r="IB992">
        <f>IF($IZ992&gt;=38,INDEX($GO:$GO,$IY992+38),"")</f>
      </c>
      <c r="IC992">
        <f>IF($IZ992&gt;=39,INDEX($GO:$GO,$IY992+39),"")</f>
      </c>
      <c r="ID992">
        <f>IF($IZ992&gt;=40,INDEX($GO:$GO,$IY992+40),"")</f>
      </c>
      <c r="IE992">
        <f>IF($IZ992&gt;=41,INDEX($GO:$GO,$IY992+41),"")</f>
      </c>
      <c r="IF992">
        <f>IF($IZ992&gt;=42,INDEX($GO:$GO,$IY992+42),"")</f>
      </c>
      <c r="IG992">
        <f>IF($IZ992&gt;=43,INDEX($GO:$GO,$IY992+43),"")</f>
      </c>
      <c r="IH992">
        <f>IF($IZ992&gt;=44,INDEX($GO:$GO,$IY992+44),"")</f>
      </c>
      <c r="II992">
        <f>IF($IZ992&gt;=45,INDEX($GO:$GO,$IY992+45),"")</f>
      </c>
      <c r="IJ992">
        <f>IF($IZ992&gt;=46,INDEX($GO:$GO,$IY992+46),"")</f>
      </c>
      <c r="IK992">
        <f>IF($IZ992&gt;=47,INDEX($GO:$GO,$IY992+47),"")</f>
      </c>
      <c r="IL992">
        <f>IF($IZ992&gt;=48,INDEX($GO:$GO,$IY992+48),"")</f>
      </c>
      <c r="IM992">
        <f>IF($IZ992&gt;=49,INDEX($GO:$GO,$IY992+49),"")</f>
      </c>
      <c r="IN992">
        <f>IF($IZ992&gt;=50,INDEX($GO:$GO,$IY992+50),"")</f>
      </c>
      <c r="IO992">
        <f>IF($IZ992&gt;=51,INDEX($GO:$GO,$IY992+51),"")</f>
      </c>
      <c r="IP992">
        <f>IF($IZ992&gt;=52,INDEX($GO:$GO,$IY992+52),"")</f>
      </c>
      <c r="IQ992">
        <f>IF($IZ992&gt;=53,INDEX($GO:$GO,$IY992+53),"")</f>
      </c>
      <c r="IR992">
        <f>IF($IZ992&gt;=54,INDEX($GO:$GO,$IY992+54),"")</f>
      </c>
      <c r="IS992">
        <f>IF($IZ992&gt;=55,INDEX($GO:$GO,$IY992+55),"")</f>
      </c>
      <c r="IT992">
        <f>IF($IZ992&gt;=56,INDEX($GO:$GO,$IY992+56),"")</f>
      </c>
      <c r="IU992">
        <f>IF($IZ992&gt;=57,INDEX($GO:$GO,$IY992+57),"")</f>
      </c>
      <c r="IV992">
        <f>IF($IZ992&gt;=58,INDEX($GO:$GO,$IY992+58),"")</f>
      </c>
      <c r="IW992">
        <f>IF($IZ992&gt;=59,INDEX($GO:$GO,$IY992+59),"")</f>
      </c>
      <c r="IX992">
        <f>IF($IZ992&gt;=60,INDEX($GO:$GO,$IY992+60),"")</f>
      </c>
      <c r="IY992">
        <f>IFERROR(MATCH($GN992,$GO$2:$GO$827,0)+1,0)</f>
      </c>
      <c r="IZ992">
        <f>IFERROR(INDEX($GP$2:$GP$827,MATCH($GN992,$GO$2:$GO$827,0)),0)</f>
      </c>
      <c r="JA992" t="s">
        <v>23</v>
      </c>
      <c r="JB992" t="s">
        <v>23</v>
      </c>
    </row>
    <row r="993" spans="1:262" x14ac:dyDescent="0.25">
      <c r="F993" s="1"/>
      <c r="G993" s="1"/>
      <c r="H993" s="1"/>
      <c r="I993" s="1"/>
      <c r="J993" s="1">
        <f>IFERROR(IF(FIND(" - ",$F993)&gt;0,MID($F993,FIND(" - ",$F993)+3,LEN($F993)),""),"")</f>
      </c>
      <c r="L993" s="1"/>
      <c r="N993" t="s">
        <v>23</v>
      </c>
      <c r="P993">
        <f>IF(OR($N993="",$O993=""),"",IFERROR($N993/$O993,0))</f>
      </c>
      <c r="Q993">
        <f>IF($N993="","",
IF($G993="","",
IF(ISNUMBER(SEARCH("exempt",LOWER($G993))),0,
$N993*(VALUE(SUBSTITUTE($G993,"%",""))/100))))</f>
      </c>
      <c r="W993">
        <f>IF($N993="","",
SUM($N993,$Q993,$U993,$R993,$T993)-
IF($V993="",0,VALUE($V993)))</f>
      </c>
      <c r="AE993" t="s">
        <v>2333</v>
      </c>
      <c r="AM993">
        <f>IFERROR(LEFT($F993,FIND(" - ",$F993)-1),$F993)</f>
      </c>
      <c r="AP993">
        <f>IF($CE993&gt;=1,INDEX($AN:$AN,$CD993+1),"")</f>
      </c>
      <c r="AQ993">
        <f>IF($CE993&gt;=2,INDEX($AN:$AN,$CD993+2),"")</f>
      </c>
      <c r="AR993">
        <f>IF($CE993&gt;=3,INDEX($AN:$AN,$CD993+3),"")</f>
      </c>
      <c r="AS993">
        <f>IF($CE993&gt;=4,INDEX($AN:$AN,$CD993+4),"")</f>
      </c>
      <c r="AT993">
        <f>IF($CE993&gt;=5,INDEX($AN:$AN,$CD993+5),"")</f>
      </c>
      <c r="AU993">
        <f>IF($CE993&gt;=6,INDEX($AN:$AN,$CD993+6),"")</f>
      </c>
      <c r="AV993">
        <f>IF($CE993&gt;=7,INDEX($AN:$AN,$CD993+7),"")</f>
      </c>
      <c r="AW993">
        <f>IF($CE993&gt;=8,INDEX($AN:$AN,$CD993+8),"")</f>
      </c>
      <c r="AX993">
        <f>IF($CE993&gt;=9,INDEX($AN:$AN,$CD993+9),"")</f>
      </c>
      <c r="AY993">
        <f>IF($CE993&gt;=10,INDEX($AN:$AN,$CD993+10),"")</f>
      </c>
      <c r="AZ993">
        <f>IF($CE993&gt;=11,INDEX($AN:$AN,$CD993+11),"")</f>
      </c>
      <c r="BA993">
        <f>IF($CE993&gt;=12,INDEX($AN:$AN,$CD993+12),"")</f>
      </c>
      <c r="BB993">
        <f>IF($CE993&gt;=13,INDEX($AN:$AN,$CD993+13),"")</f>
      </c>
      <c r="BC993">
        <f>IF($CE993&gt;=14,INDEX($AN:$AN,$CD993+14),"")</f>
      </c>
      <c r="BD993">
        <f>IF($CE993&gt;=15,INDEX($AN:$AN,$CD993+15),"")</f>
      </c>
      <c r="BE993">
        <f>IF($CE993&gt;=16,INDEX($AN:$AN,$CD993+16),"")</f>
      </c>
      <c r="BF993">
        <f>IF($CE993&gt;=17,INDEX($AN:$AN,$CD993+17),"")</f>
      </c>
      <c r="BG993">
        <f>IF($CE993&gt;=18,INDEX($AN:$AN,$CD993+18),"")</f>
      </c>
      <c r="BH993">
        <f>IF($CE993&gt;=19,INDEX($AN:$AN,$CD993+19),"")</f>
      </c>
      <c r="BI993">
        <f>IF($CE993&gt;=20,INDEX($AN:$AN,$CD993+20),"")</f>
      </c>
      <c r="BJ993">
        <f>IF($CE993&gt;=21,INDEX($AN:$AN,$CD993+21),"")</f>
      </c>
      <c r="BK993">
        <f>IF($CE993&gt;=22,INDEX($AN:$AN,$CD993+22),"")</f>
      </c>
      <c r="BL993">
        <f>IF($CE993&gt;=23,INDEX($AN:$AN,$CD993+23),"")</f>
      </c>
      <c r="BM993">
        <f>IF($CE993&gt;=24,INDEX($AN:$AN,$CD993+24),"")</f>
      </c>
      <c r="BN993">
        <f>IF($CE993&gt;=25,INDEX($AN:$AN,$CD993+25),"")</f>
      </c>
      <c r="BO993">
        <f>IF($CE993&gt;=26,INDEX($AN:$AN,$CD993+26),"")</f>
      </c>
      <c r="BP993">
        <f>IF($CE993&gt;=27,INDEX($AN:$AN,$CD993+27),"")</f>
      </c>
      <c r="BQ993">
        <f>IF($CE993&gt;=28,INDEX($AN:$AN,$CD993+28),"")</f>
      </c>
      <c r="BR993">
        <f>IF($CE993&gt;=29,INDEX($AN:$AN,$CD993+29),"")</f>
      </c>
      <c r="BS993">
        <f>IF($CE993&gt;=30,INDEX($AN:$AN,$CD993+30),"")</f>
      </c>
      <c r="BT993">
        <f>IF($CE993&gt;=31,INDEX($AN:$AN,$CD993+31),"")</f>
      </c>
      <c r="BU993">
        <f>IF($CE993&gt;=32,INDEX($AN:$AN,$CD993+32),"")</f>
      </c>
      <c r="BV993">
        <f>IF($CE993&gt;=33,INDEX($AN:$AN,$CD993+33),"")</f>
      </c>
      <c r="BW993">
        <f>IF($CE993&gt;=34,INDEX($AN:$AN,$CD993+34),"")</f>
      </c>
      <c r="BX993">
        <f>IF($CE993&gt;=35,INDEX($AN:$AN,$CD993+35),"")</f>
      </c>
      <c r="BY993">
        <f>IF($CE993&gt;=36,INDEX($AN:$AN,$CD993+36),"")</f>
      </c>
      <c r="BZ993">
        <f>IF($CE993&gt;=37,INDEX($AN:$AN,$CD993+37),"")</f>
      </c>
      <c r="CA993">
        <f>IF($CE993&gt;=38,INDEX($AN:$AN,$CD993+38),"")</f>
      </c>
      <c r="CB993">
        <f>IF($CE993&gt;=39,INDEX($AN:$AN,$CD993+39),"")</f>
      </c>
      <c r="CC993">
        <f>IF($CE993&gt;=40,INDEX($AN:$AN,$CD993+40),"")</f>
      </c>
      <c r="CD993">
        <f>IFERROR(MATCH($AM993,$AN$2:$AN$133,0)+1,0)</f>
      </c>
      <c r="CE993">
        <f>IFERROR(INDEX($AO$2:$AO$133,MATCH($AM993,$AN$2:$AN$133,0)),0)</f>
      </c>
      <c r="CF993">
        <f>IFERROR(LEFT($K993,FIND(" - ",$K993)-1),$K993)</f>
      </c>
      <c r="CG993" t="s">
        <v>108</v>
      </c>
      <c r="CI993">
        <f>IF($DD993&gt;=1,INDEX($CG:$CG,$DC993+1),"")</f>
      </c>
      <c r="CJ993">
        <f>IF($DD993&gt;=2,INDEX($CG:$CG,$DC993+2),"")</f>
      </c>
      <c r="CK993">
        <f>IF($DD993&gt;=3,INDEX($CG:$CG,$DC993+3),"")</f>
      </c>
      <c r="CL993">
        <f>IF($DD993&gt;=4,INDEX($CG:$CG,$DC993+4),"")</f>
      </c>
      <c r="CM993">
        <f>IF($DD993&gt;=5,INDEX($CG:$CG,$DC993+5),"")</f>
      </c>
      <c r="CN993">
        <f>IF($DD993&gt;=6,INDEX($CG:$CG,$DC993+6),"")</f>
      </c>
      <c r="CO993">
        <f>IF($DD993&gt;=7,INDEX($CG:$CG,$DC993+7),"")</f>
      </c>
      <c r="CP993">
        <f>IF($DD993&gt;=8,INDEX($CG:$CG,$DC993+8),"")</f>
      </c>
      <c r="CQ993">
        <f>IF($DD993&gt;=9,INDEX($CG:$CG,$DC993+9),"")</f>
      </c>
      <c r="CR993">
        <f>IF($DD993&gt;=10,INDEX($CG:$CG,$DC993+10),"")</f>
      </c>
      <c r="CS993">
        <f>IF($DD993&gt;=11,INDEX($CG:$CG,$DC993+11),"")</f>
      </c>
      <c r="CT993">
        <f>IF($DD993&gt;=12,INDEX($CG:$CG,$DC993+12),"")</f>
      </c>
      <c r="CU993">
        <f>IF($DD993&gt;=13,INDEX($CG:$CG,$DC993+13),"")</f>
      </c>
      <c r="CV993">
        <f>IF($DD993&gt;=14,INDEX($CG:$CG,$DC993+14),"")</f>
      </c>
      <c r="CW993">
        <f>IF($DD993&gt;=15,INDEX($CG:$CG,$DC993+15),"")</f>
      </c>
      <c r="CX993">
        <f>IF($DD993&gt;=16,INDEX($CG:$CG,$DC993+16),"")</f>
      </c>
      <c r="CY993">
        <f>IF($DD993&gt;=17,INDEX($CG:$CG,$DC993+17),"")</f>
      </c>
      <c r="CZ993">
        <f>IF($DD993&gt;=18,INDEX($CG:$CG,$DC993+18),"")</f>
      </c>
      <c r="DA993">
        <f>IF($DD993&gt;=19,INDEX($CG:$CG,$DC993+19),"")</f>
      </c>
      <c r="DB993">
        <f>IF($DD993&gt;=20,INDEX($CG:$CG,$DC993+20),"")</f>
      </c>
      <c r="DC993">
        <f>IFERROR(MATCH($CF993,$CG$2:$CG$1558,0)+1,0)</f>
      </c>
      <c r="DD993">
        <f>IFERROR(INDEX($CH$2:$CH$1558,MATCH($CF993,$CG$2:$CG$1558,0)),0)</f>
      </c>
      <c r="DE993">
        <f>IFERROR(INDEX($AL:$AL,MATCH($G993,$AK:$AK,0))&amp;"","")</f>
      </c>
      <c r="DI993">
        <f>IF($GL993&gt;=1,INDEX($DF:$DF,$GK993+1),"")</f>
      </c>
      <c r="DJ993">
        <f>IF($GL993&gt;=2,INDEX($DF:$DF,$GK993+2),"")</f>
      </c>
      <c r="DK993">
        <f>IF($GL993&gt;=3,INDEX($DF:$DF,$GK993+3),"")</f>
      </c>
      <c r="DL993">
        <f>IF($GL993&gt;=4,INDEX($DF:$DF,$GK993+4),"")</f>
      </c>
      <c r="DM993">
        <f>IF($GL993&gt;=5,INDEX($DF:$DF,$GK993+5),"")</f>
      </c>
      <c r="DN993">
        <f>IF($GL993&gt;=6,INDEX($DF:$DF,$GK993+6),"")</f>
      </c>
      <c r="DO993">
        <f>IF($GL993&gt;=7,INDEX($DF:$DF,$GK993+7),"")</f>
      </c>
      <c r="DP993">
        <f>IF($GL993&gt;=8,INDEX($DF:$DF,$GK993+8),"")</f>
      </c>
      <c r="DQ993">
        <f>IF($GL993&gt;=9,INDEX($DF:$DF,$GK993+9),"")</f>
      </c>
      <c r="DR993">
        <f>IF($GL993&gt;=10,INDEX($DF:$DF,$GK993+10),"")</f>
      </c>
      <c r="DS993">
        <f>IF($GL993&gt;=11,INDEX($DF:$DF,$GK993+11),"")</f>
      </c>
      <c r="DT993">
        <f>IF($GL993&gt;=12,INDEX($DF:$DF,$GK993+12),"")</f>
      </c>
      <c r="DU993">
        <f>IF($GL993&gt;=13,INDEX($DF:$DF,$GK993+13),"")</f>
      </c>
      <c r="DV993">
        <f>IF($GL993&gt;=14,INDEX($DF:$DF,$GK993+14),"")</f>
      </c>
      <c r="DW993">
        <f>IF($GL993&gt;=15,INDEX($DF:$DF,$GK993+15),"")</f>
      </c>
      <c r="DX993">
        <f>IF($GL993&gt;=16,INDEX($DF:$DF,$GK993+16),"")</f>
      </c>
      <c r="DY993">
        <f>IF($GL993&gt;=17,INDEX($DF:$DF,$GK993+17),"")</f>
      </c>
      <c r="DZ993">
        <f>IF($GL993&gt;=18,INDEX($DF:$DF,$GK993+18),"")</f>
      </c>
      <c r="EA993">
        <f>IF($GL993&gt;=19,INDEX($DF:$DF,$GK993+19),"")</f>
      </c>
      <c r="EB993">
        <f>IF($GL993&gt;=20,INDEX($DF:$DF,$GK993+20),"")</f>
      </c>
      <c r="EC993">
        <f>IF($GL993&gt;=21,INDEX($DF:$DF,$GK993+21),"")</f>
      </c>
      <c r="ED993">
        <f>IF($GL993&gt;=22,INDEX($DF:$DF,$GK993+22),"")</f>
      </c>
      <c r="EE993">
        <f>IF($GL993&gt;=23,INDEX($DF:$DF,$GK993+23),"")</f>
      </c>
      <c r="EF993">
        <f>IF($GL993&gt;=24,INDEX($DF:$DF,$GK993+24),"")</f>
      </c>
      <c r="EG993">
        <f>IF($GL993&gt;=25,INDEX($DF:$DF,$GK993+25),"")</f>
      </c>
      <c r="EH993">
        <f>IF($GL993&gt;=26,INDEX($DF:$DF,$GK993+26),"")</f>
      </c>
      <c r="EI993">
        <f>IF($GL993&gt;=27,INDEX($DF:$DF,$GK993+27),"")</f>
      </c>
      <c r="EJ993">
        <f>IF($GL993&gt;=28,INDEX($DF:$DF,$GK993+28),"")</f>
      </c>
      <c r="EK993">
        <f>IF($GL993&gt;=29,INDEX($DF:$DF,$GK993+29),"")</f>
      </c>
      <c r="EL993">
        <f>IF($GL993&gt;=30,INDEX($DF:$DF,$GK993+30),"")</f>
      </c>
      <c r="EM993">
        <f>IF($GL993&gt;=31,INDEX($DF:$DF,$GK993+31),"")</f>
      </c>
      <c r="EN993">
        <f>IF($GL993&gt;=32,INDEX($DF:$DF,$GK993+32),"")</f>
      </c>
      <c r="EO993">
        <f>IF($GL993&gt;=33,INDEX($DF:$DF,$GK993+33),"")</f>
      </c>
      <c r="EP993">
        <f>IF($GL993&gt;=34,INDEX($DF:$DF,$GK993+34),"")</f>
      </c>
      <c r="EQ993">
        <f>IF($GL993&gt;=35,INDEX($DF:$DF,$GK993+35),"")</f>
      </c>
      <c r="ER993">
        <f>IF($GL993&gt;=36,INDEX($DF:$DF,$GK993+36),"")</f>
      </c>
      <c r="ES993">
        <f>IF($GL993&gt;=37,INDEX($DF:$DF,$GK993+37),"")</f>
      </c>
      <c r="ET993">
        <f>IF($GL993&gt;=38,INDEX($DF:$DF,$GK993+38),"")</f>
      </c>
      <c r="EU993">
        <f>IF($GL993&gt;=39,INDEX($DF:$DF,$GK993+39),"")</f>
      </c>
      <c r="EV993">
        <f>IF($GL993&gt;=40,INDEX($DF:$DF,$GK993+40),"")</f>
      </c>
      <c r="EW993">
        <f>IF($GL993&gt;=1,INDEX($DG:$DG,$GK993+1),"")</f>
      </c>
      <c r="EX993">
        <f>IF($GL993&gt;=2,INDEX($DG:$DG,$GK993+2),"")</f>
      </c>
      <c r="EY993">
        <f>IF($GL993&gt;=3,INDEX($DG:$DG,$GK993+3),"")</f>
      </c>
      <c r="EZ993">
        <f>IF($GL993&gt;=4,INDEX($DG:$DG,$GK993+4),"")</f>
      </c>
      <c r="FA993">
        <f>IF($GL993&gt;=5,INDEX($DG:$DG,$GK993+5),"")</f>
      </c>
      <c r="FB993">
        <f>IF($GL993&gt;=6,INDEX($DG:$DG,$GK993+6),"")</f>
      </c>
      <c r="FC993">
        <f>IF($GL993&gt;=7,INDEX($DG:$DG,$GK993+7),"")</f>
      </c>
      <c r="FD993">
        <f>IF($GL993&gt;=8,INDEX($DG:$DG,$GK993+8),"")</f>
      </c>
      <c r="FE993">
        <f>IF($GL993&gt;=9,INDEX($DG:$DG,$GK993+9),"")</f>
      </c>
      <c r="FF993">
        <f>IF($GL993&gt;=10,INDEX($DG:$DG,$GK993+10),"")</f>
      </c>
      <c r="FG993">
        <f>IF($GL993&gt;=11,INDEX($DG:$DG,$GK993+11),"")</f>
      </c>
      <c r="FH993">
        <f>IF($GL993&gt;=12,INDEX($DG:$DG,$GK993+12),"")</f>
      </c>
      <c r="FI993">
        <f>IF($GL993&gt;=13,INDEX($DG:$DG,$GK993+13),"")</f>
      </c>
      <c r="FJ993">
        <f>IF($GL993&gt;=14,INDEX($DG:$DG,$GK993+14),"")</f>
      </c>
      <c r="FK993">
        <f>IF($GL993&gt;=15,INDEX($DG:$DG,$GK993+15),"")</f>
      </c>
      <c r="FL993">
        <f>IF($GL993&gt;=16,INDEX($DG:$DG,$GK993+16),"")</f>
      </c>
      <c r="FM993">
        <f>IF($GL993&gt;=17,INDEX($DG:$DG,$GK993+17),"")</f>
      </c>
      <c r="FN993">
        <f>IF($GL993&gt;=18,INDEX($DG:$DG,$GK993+18),"")</f>
      </c>
      <c r="FO993">
        <f>IF($GL993&gt;=19,INDEX($DG:$DG,$GK993+19),"")</f>
      </c>
      <c r="FP993">
        <f>IF($GL993&gt;=20,INDEX($DG:$DG,$GK993+20),"")</f>
      </c>
      <c r="FQ993">
        <f>IF($GL993&gt;=21,INDEX($DG:$DG,$GK993+21),"")</f>
      </c>
      <c r="FR993">
        <f>IF($GL993&gt;=22,INDEX($DG:$DG,$GK993+22),"")</f>
      </c>
      <c r="FS993">
        <f>IF($GL993&gt;=23,INDEX($DG:$DG,$GK993+23),"")</f>
      </c>
      <c r="FT993">
        <f>IF($GL993&gt;=24,INDEX($DG:$DG,$GK993+24),"")</f>
      </c>
      <c r="FU993">
        <f>IF($GL993&gt;=25,INDEX($DG:$DG,$GK993+25),"")</f>
      </c>
      <c r="FV993">
        <f>IF($GL993&gt;=26,INDEX($DG:$DG,$GK993+26),"")</f>
      </c>
      <c r="FW993">
        <f>IF($GL993&gt;=27,INDEX($DG:$DG,$GK993+27),"")</f>
      </c>
      <c r="FX993">
        <f>IF($GL993&gt;=28,INDEX($DG:$DG,$GK993+28),"")</f>
      </c>
      <c r="FY993">
        <f>IF($GL993&gt;=29,INDEX($DG:$DG,$GK993+29),"")</f>
      </c>
      <c r="FZ993">
        <f>IF($GL993&gt;=30,INDEX($DG:$DG,$GK993+30),"")</f>
      </c>
      <c r="GA993">
        <f>IF($GL993&gt;=31,INDEX($DG:$DG,$GK993+31),"")</f>
      </c>
      <c r="GB993">
        <f>IF($GL993&gt;=32,INDEX($DG:$DG,$GK993+32),"")</f>
      </c>
      <c r="GC993">
        <f>IF($GL993&gt;=33,INDEX($DG:$DG,$GK993+33),"")</f>
      </c>
      <c r="GD993">
        <f>IF($GL993&gt;=34,INDEX($DG:$DG,$GK993+34),"")</f>
      </c>
      <c r="GE993">
        <f>IF($GL993&gt;=35,INDEX($DG:$DG,$GK993+35),"")</f>
      </c>
      <c r="GF993">
        <f>IF($GL993&gt;=36,INDEX($DG:$DG,$GK993+36),"")</f>
      </c>
      <c r="GG993">
        <f>IF($GL993&gt;=37,INDEX($DG:$DG,$GK993+37),"")</f>
      </c>
      <c r="GH993">
        <f>IF($GL993&gt;=38,INDEX($DG:$DG,$GK993+38),"")</f>
      </c>
      <c r="GI993">
        <f>IF($GL993&gt;=39,INDEX($DG:$DG,$GK993+39),"")</f>
      </c>
      <c r="GJ993">
        <f>IF($GL993&gt;=40,INDEX($DG:$DG,$GK993+40),"")</f>
      </c>
      <c r="GK993">
        <f>IFERROR(MATCH($DE993,$DF$2:$DF$166,0)+1,0)</f>
      </c>
      <c r="GL993">
        <f>IFERROR(INDEX($DH$2:$DH$166,MATCH($DE993,$DF$2:$DF$166,0)),0)</f>
      </c>
      <c r="GM993">
        <f>IFERROR(MATCH($H993,$DI$993:$EV$993,0),0)</f>
      </c>
      <c r="GN993">
        <f>IF($GM993&gt;0,INDEX($EW$993:$GJ$993,$GM993),"")</f>
      </c>
      <c r="GQ993">
        <f>IF($IZ993&gt;=1,INDEX($GO:$GO,$IY993+1),"")</f>
      </c>
      <c r="GR993">
        <f>IF($IZ993&gt;=2,INDEX($GO:$GO,$IY993+2),"")</f>
      </c>
      <c r="GS993">
        <f>IF($IZ993&gt;=3,INDEX($GO:$GO,$IY993+3),"")</f>
      </c>
      <c r="GT993">
        <f>IF($IZ993&gt;=4,INDEX($GO:$GO,$IY993+4),"")</f>
      </c>
      <c r="GU993">
        <f>IF($IZ993&gt;=5,INDEX($GO:$GO,$IY993+5),"")</f>
      </c>
      <c r="GV993">
        <f>IF($IZ993&gt;=6,INDEX($GO:$GO,$IY993+6),"")</f>
      </c>
      <c r="GW993">
        <f>IF($IZ993&gt;=7,INDEX($GO:$GO,$IY993+7),"")</f>
      </c>
      <c r="GX993">
        <f>IF($IZ993&gt;=8,INDEX($GO:$GO,$IY993+8),"")</f>
      </c>
      <c r="GY993">
        <f>IF($IZ993&gt;=9,INDEX($GO:$GO,$IY993+9),"")</f>
      </c>
      <c r="GZ993">
        <f>IF($IZ993&gt;=10,INDEX($GO:$GO,$IY993+10),"")</f>
      </c>
      <c r="HA993">
        <f>IF($IZ993&gt;=11,INDEX($GO:$GO,$IY993+11),"")</f>
      </c>
      <c r="HB993">
        <f>IF($IZ993&gt;=12,INDEX($GO:$GO,$IY993+12),"")</f>
      </c>
      <c r="HC993">
        <f>IF($IZ993&gt;=13,INDEX($GO:$GO,$IY993+13),"")</f>
      </c>
      <c r="HD993">
        <f>IF($IZ993&gt;=14,INDEX($GO:$GO,$IY993+14),"")</f>
      </c>
      <c r="HE993">
        <f>IF($IZ993&gt;=15,INDEX($GO:$GO,$IY993+15),"")</f>
      </c>
      <c r="HF993">
        <f>IF($IZ993&gt;=16,INDEX($GO:$GO,$IY993+16),"")</f>
      </c>
      <c r="HG993">
        <f>IF($IZ993&gt;=17,INDEX($GO:$GO,$IY993+17),"")</f>
      </c>
      <c r="HH993">
        <f>IF($IZ993&gt;=18,INDEX($GO:$GO,$IY993+18),"")</f>
      </c>
      <c r="HI993">
        <f>IF($IZ993&gt;=19,INDEX($GO:$GO,$IY993+19),"")</f>
      </c>
      <c r="HJ993">
        <f>IF($IZ993&gt;=20,INDEX($GO:$GO,$IY993+20),"")</f>
      </c>
      <c r="HK993">
        <f>IF($IZ993&gt;=21,INDEX($GO:$GO,$IY993+21),"")</f>
      </c>
      <c r="HL993">
        <f>IF($IZ993&gt;=22,INDEX($GO:$GO,$IY993+22),"")</f>
      </c>
      <c r="HM993">
        <f>IF($IZ993&gt;=23,INDEX($GO:$GO,$IY993+23),"")</f>
      </c>
      <c r="HN993">
        <f>IF($IZ993&gt;=24,INDEX($GO:$GO,$IY993+24),"")</f>
      </c>
      <c r="HO993">
        <f>IF($IZ993&gt;=25,INDEX($GO:$GO,$IY993+25),"")</f>
      </c>
      <c r="HP993">
        <f>IF($IZ993&gt;=26,INDEX($GO:$GO,$IY993+26),"")</f>
      </c>
      <c r="HQ993">
        <f>IF($IZ993&gt;=27,INDEX($GO:$GO,$IY993+27),"")</f>
      </c>
      <c r="HR993">
        <f>IF($IZ993&gt;=28,INDEX($GO:$GO,$IY993+28),"")</f>
      </c>
      <c r="HS993">
        <f>IF($IZ993&gt;=29,INDEX($GO:$GO,$IY993+29),"")</f>
      </c>
      <c r="HT993">
        <f>IF($IZ993&gt;=30,INDEX($GO:$GO,$IY993+30),"")</f>
      </c>
      <c r="HU993">
        <f>IF($IZ993&gt;=31,INDEX($GO:$GO,$IY993+31),"")</f>
      </c>
      <c r="HV993">
        <f>IF($IZ993&gt;=32,INDEX($GO:$GO,$IY993+32),"")</f>
      </c>
      <c r="HW993">
        <f>IF($IZ993&gt;=33,INDEX($GO:$GO,$IY993+33),"")</f>
      </c>
      <c r="HX993">
        <f>IF($IZ993&gt;=34,INDEX($GO:$GO,$IY993+34),"")</f>
      </c>
      <c r="HY993">
        <f>IF($IZ993&gt;=35,INDEX($GO:$GO,$IY993+35),"")</f>
      </c>
      <c r="HZ993">
        <f>IF($IZ993&gt;=36,INDEX($GO:$GO,$IY993+36),"")</f>
      </c>
      <c r="IA993">
        <f>IF($IZ993&gt;=37,INDEX($GO:$GO,$IY993+37),"")</f>
      </c>
      <c r="IB993">
        <f>IF($IZ993&gt;=38,INDEX($GO:$GO,$IY993+38),"")</f>
      </c>
      <c r="IC993">
        <f>IF($IZ993&gt;=39,INDEX($GO:$GO,$IY993+39),"")</f>
      </c>
      <c r="ID993">
        <f>IF($IZ993&gt;=40,INDEX($GO:$GO,$IY993+40),"")</f>
      </c>
      <c r="IE993">
        <f>IF($IZ993&gt;=41,INDEX($GO:$GO,$IY993+41),"")</f>
      </c>
      <c r="IF993">
        <f>IF($IZ993&gt;=42,INDEX($GO:$GO,$IY993+42),"")</f>
      </c>
      <c r="IG993">
        <f>IF($IZ993&gt;=43,INDEX($GO:$GO,$IY993+43),"")</f>
      </c>
      <c r="IH993">
        <f>IF($IZ993&gt;=44,INDEX($GO:$GO,$IY993+44),"")</f>
      </c>
      <c r="II993">
        <f>IF($IZ993&gt;=45,INDEX($GO:$GO,$IY993+45),"")</f>
      </c>
      <c r="IJ993">
        <f>IF($IZ993&gt;=46,INDEX($GO:$GO,$IY993+46),"")</f>
      </c>
      <c r="IK993">
        <f>IF($IZ993&gt;=47,INDEX($GO:$GO,$IY993+47),"")</f>
      </c>
      <c r="IL993">
        <f>IF($IZ993&gt;=48,INDEX($GO:$GO,$IY993+48),"")</f>
      </c>
      <c r="IM993">
        <f>IF($IZ993&gt;=49,INDEX($GO:$GO,$IY993+49),"")</f>
      </c>
      <c r="IN993">
        <f>IF($IZ993&gt;=50,INDEX($GO:$GO,$IY993+50),"")</f>
      </c>
      <c r="IO993">
        <f>IF($IZ993&gt;=51,INDEX($GO:$GO,$IY993+51),"")</f>
      </c>
      <c r="IP993">
        <f>IF($IZ993&gt;=52,INDEX($GO:$GO,$IY993+52),"")</f>
      </c>
      <c r="IQ993">
        <f>IF($IZ993&gt;=53,INDEX($GO:$GO,$IY993+53),"")</f>
      </c>
      <c r="IR993">
        <f>IF($IZ993&gt;=54,INDEX($GO:$GO,$IY993+54),"")</f>
      </c>
      <c r="IS993">
        <f>IF($IZ993&gt;=55,INDEX($GO:$GO,$IY993+55),"")</f>
      </c>
      <c r="IT993">
        <f>IF($IZ993&gt;=56,INDEX($GO:$GO,$IY993+56),"")</f>
      </c>
      <c r="IU993">
        <f>IF($IZ993&gt;=57,INDEX($GO:$GO,$IY993+57),"")</f>
      </c>
      <c r="IV993">
        <f>IF($IZ993&gt;=58,INDEX($GO:$GO,$IY993+58),"")</f>
      </c>
      <c r="IW993">
        <f>IF($IZ993&gt;=59,INDEX($GO:$GO,$IY993+59),"")</f>
      </c>
      <c r="IX993">
        <f>IF($IZ993&gt;=60,INDEX($GO:$GO,$IY993+60),"")</f>
      </c>
      <c r="IY993">
        <f>IFERROR(MATCH($GN993,$GO$2:$GO$827,0)+1,0)</f>
      </c>
      <c r="IZ993">
        <f>IFERROR(INDEX($GP$2:$GP$827,MATCH($GN993,$GO$2:$GO$827,0)),0)</f>
      </c>
      <c r="JA993" t="s">
        <v>23</v>
      </c>
      <c r="JB993" t="s">
        <v>23</v>
      </c>
    </row>
    <row r="994" spans="1:262" x14ac:dyDescent="0.25">
      <c r="F994" s="1"/>
      <c r="G994" s="1"/>
      <c r="H994" s="1"/>
      <c r="I994" s="1"/>
      <c r="J994" s="1">
        <f>IFERROR(IF(FIND(" - ",$F994)&gt;0,MID($F994,FIND(" - ",$F994)+3,LEN($F994)),""),"")</f>
      </c>
      <c r="L994" s="1"/>
      <c r="N994" t="s">
        <v>23</v>
      </c>
      <c r="P994">
        <f>IF(OR($N994="",$O994=""),"",IFERROR($N994/$O994,0))</f>
      </c>
      <c r="Q994">
        <f>IF($N994="","",
IF($G994="","",
IF(ISNUMBER(SEARCH("exempt",LOWER($G994))),0,
$N994*(VALUE(SUBSTITUTE($G994,"%",""))/100))))</f>
      </c>
      <c r="W994">
        <f>IF($N994="","",
SUM($N994,$Q994,$U994,$R994,$T994)-
IF($V994="",0,VALUE($V994)))</f>
      </c>
      <c r="AE994" t="s">
        <v>2334</v>
      </c>
      <c r="AM994">
        <f>IFERROR(LEFT($F994,FIND(" - ",$F994)-1),$F994)</f>
      </c>
      <c r="AP994">
        <f>IF($CE994&gt;=1,INDEX($AN:$AN,$CD994+1),"")</f>
      </c>
      <c r="AQ994">
        <f>IF($CE994&gt;=2,INDEX($AN:$AN,$CD994+2),"")</f>
      </c>
      <c r="AR994">
        <f>IF($CE994&gt;=3,INDEX($AN:$AN,$CD994+3),"")</f>
      </c>
      <c r="AS994">
        <f>IF($CE994&gt;=4,INDEX($AN:$AN,$CD994+4),"")</f>
      </c>
      <c r="AT994">
        <f>IF($CE994&gt;=5,INDEX($AN:$AN,$CD994+5),"")</f>
      </c>
      <c r="AU994">
        <f>IF($CE994&gt;=6,INDEX($AN:$AN,$CD994+6),"")</f>
      </c>
      <c r="AV994">
        <f>IF($CE994&gt;=7,INDEX($AN:$AN,$CD994+7),"")</f>
      </c>
      <c r="AW994">
        <f>IF($CE994&gt;=8,INDEX($AN:$AN,$CD994+8),"")</f>
      </c>
      <c r="AX994">
        <f>IF($CE994&gt;=9,INDEX($AN:$AN,$CD994+9),"")</f>
      </c>
      <c r="AY994">
        <f>IF($CE994&gt;=10,INDEX($AN:$AN,$CD994+10),"")</f>
      </c>
      <c r="AZ994">
        <f>IF($CE994&gt;=11,INDEX($AN:$AN,$CD994+11),"")</f>
      </c>
      <c r="BA994">
        <f>IF($CE994&gt;=12,INDEX($AN:$AN,$CD994+12),"")</f>
      </c>
      <c r="BB994">
        <f>IF($CE994&gt;=13,INDEX($AN:$AN,$CD994+13),"")</f>
      </c>
      <c r="BC994">
        <f>IF($CE994&gt;=14,INDEX($AN:$AN,$CD994+14),"")</f>
      </c>
      <c r="BD994">
        <f>IF($CE994&gt;=15,INDEX($AN:$AN,$CD994+15),"")</f>
      </c>
      <c r="BE994">
        <f>IF($CE994&gt;=16,INDEX($AN:$AN,$CD994+16),"")</f>
      </c>
      <c r="BF994">
        <f>IF($CE994&gt;=17,INDEX($AN:$AN,$CD994+17),"")</f>
      </c>
      <c r="BG994">
        <f>IF($CE994&gt;=18,INDEX($AN:$AN,$CD994+18),"")</f>
      </c>
      <c r="BH994">
        <f>IF($CE994&gt;=19,INDEX($AN:$AN,$CD994+19),"")</f>
      </c>
      <c r="BI994">
        <f>IF($CE994&gt;=20,INDEX($AN:$AN,$CD994+20),"")</f>
      </c>
      <c r="BJ994">
        <f>IF($CE994&gt;=21,INDEX($AN:$AN,$CD994+21),"")</f>
      </c>
      <c r="BK994">
        <f>IF($CE994&gt;=22,INDEX($AN:$AN,$CD994+22),"")</f>
      </c>
      <c r="BL994">
        <f>IF($CE994&gt;=23,INDEX($AN:$AN,$CD994+23),"")</f>
      </c>
      <c r="BM994">
        <f>IF($CE994&gt;=24,INDEX($AN:$AN,$CD994+24),"")</f>
      </c>
      <c r="BN994">
        <f>IF($CE994&gt;=25,INDEX($AN:$AN,$CD994+25),"")</f>
      </c>
      <c r="BO994">
        <f>IF($CE994&gt;=26,INDEX($AN:$AN,$CD994+26),"")</f>
      </c>
      <c r="BP994">
        <f>IF($CE994&gt;=27,INDEX($AN:$AN,$CD994+27),"")</f>
      </c>
      <c r="BQ994">
        <f>IF($CE994&gt;=28,INDEX($AN:$AN,$CD994+28),"")</f>
      </c>
      <c r="BR994">
        <f>IF($CE994&gt;=29,INDEX($AN:$AN,$CD994+29),"")</f>
      </c>
      <c r="BS994">
        <f>IF($CE994&gt;=30,INDEX($AN:$AN,$CD994+30),"")</f>
      </c>
      <c r="BT994">
        <f>IF($CE994&gt;=31,INDEX($AN:$AN,$CD994+31),"")</f>
      </c>
      <c r="BU994">
        <f>IF($CE994&gt;=32,INDEX($AN:$AN,$CD994+32),"")</f>
      </c>
      <c r="BV994">
        <f>IF($CE994&gt;=33,INDEX($AN:$AN,$CD994+33),"")</f>
      </c>
      <c r="BW994">
        <f>IF($CE994&gt;=34,INDEX($AN:$AN,$CD994+34),"")</f>
      </c>
      <c r="BX994">
        <f>IF($CE994&gt;=35,INDEX($AN:$AN,$CD994+35),"")</f>
      </c>
      <c r="BY994">
        <f>IF($CE994&gt;=36,INDEX($AN:$AN,$CD994+36),"")</f>
      </c>
      <c r="BZ994">
        <f>IF($CE994&gt;=37,INDEX($AN:$AN,$CD994+37),"")</f>
      </c>
      <c r="CA994">
        <f>IF($CE994&gt;=38,INDEX($AN:$AN,$CD994+38),"")</f>
      </c>
      <c r="CB994">
        <f>IF($CE994&gt;=39,INDEX($AN:$AN,$CD994+39),"")</f>
      </c>
      <c r="CC994">
        <f>IF($CE994&gt;=40,INDEX($AN:$AN,$CD994+40),"")</f>
      </c>
      <c r="CD994">
        <f>IFERROR(MATCH($AM994,$AN$2:$AN$133,0)+1,0)</f>
      </c>
      <c r="CE994">
        <f>IFERROR(INDEX($AO$2:$AO$133,MATCH($AM994,$AN$2:$AN$133,0)),0)</f>
      </c>
      <c r="CF994">
        <f>IFERROR(LEFT($K994,FIND(" - ",$K994)-1),$K994)</f>
      </c>
      <c r="CG994" t="s">
        <v>2335</v>
      </c>
      <c r="CH994">
        <v>1</v>
      </c>
      <c r="CI994">
        <f>IF($DD994&gt;=1,INDEX($CG:$CG,$DC994+1),"")</f>
      </c>
      <c r="CJ994">
        <f>IF($DD994&gt;=2,INDEX($CG:$CG,$DC994+2),"")</f>
      </c>
      <c r="CK994">
        <f>IF($DD994&gt;=3,INDEX($CG:$CG,$DC994+3),"")</f>
      </c>
      <c r="CL994">
        <f>IF($DD994&gt;=4,INDEX($CG:$CG,$DC994+4),"")</f>
      </c>
      <c r="CM994">
        <f>IF($DD994&gt;=5,INDEX($CG:$CG,$DC994+5),"")</f>
      </c>
      <c r="CN994">
        <f>IF($DD994&gt;=6,INDEX($CG:$CG,$DC994+6),"")</f>
      </c>
      <c r="CO994">
        <f>IF($DD994&gt;=7,INDEX($CG:$CG,$DC994+7),"")</f>
      </c>
      <c r="CP994">
        <f>IF($DD994&gt;=8,INDEX($CG:$CG,$DC994+8),"")</f>
      </c>
      <c r="CQ994">
        <f>IF($DD994&gt;=9,INDEX($CG:$CG,$DC994+9),"")</f>
      </c>
      <c r="CR994">
        <f>IF($DD994&gt;=10,INDEX($CG:$CG,$DC994+10),"")</f>
      </c>
      <c r="CS994">
        <f>IF($DD994&gt;=11,INDEX($CG:$CG,$DC994+11),"")</f>
      </c>
      <c r="CT994">
        <f>IF($DD994&gt;=12,INDEX($CG:$CG,$DC994+12),"")</f>
      </c>
      <c r="CU994">
        <f>IF($DD994&gt;=13,INDEX($CG:$CG,$DC994+13),"")</f>
      </c>
      <c r="CV994">
        <f>IF($DD994&gt;=14,INDEX($CG:$CG,$DC994+14),"")</f>
      </c>
      <c r="CW994">
        <f>IF($DD994&gt;=15,INDEX($CG:$CG,$DC994+15),"")</f>
      </c>
      <c r="CX994">
        <f>IF($DD994&gt;=16,INDEX($CG:$CG,$DC994+16),"")</f>
      </c>
      <c r="CY994">
        <f>IF($DD994&gt;=17,INDEX($CG:$CG,$DC994+17),"")</f>
      </c>
      <c r="CZ994">
        <f>IF($DD994&gt;=18,INDEX($CG:$CG,$DC994+18),"")</f>
      </c>
      <c r="DA994">
        <f>IF($DD994&gt;=19,INDEX($CG:$CG,$DC994+19),"")</f>
      </c>
      <c r="DB994">
        <f>IF($DD994&gt;=20,INDEX($CG:$CG,$DC994+20),"")</f>
      </c>
      <c r="DC994">
        <f>IFERROR(MATCH($CF994,$CG$2:$CG$1558,0)+1,0)</f>
      </c>
      <c r="DD994">
        <f>IFERROR(INDEX($CH$2:$CH$1558,MATCH($CF994,$CG$2:$CG$1558,0)),0)</f>
      </c>
      <c r="DE994">
        <f>IFERROR(INDEX($AL:$AL,MATCH($G994,$AK:$AK,0))&amp;"","")</f>
      </c>
      <c r="DI994">
        <f>IF($GL994&gt;=1,INDEX($DF:$DF,$GK994+1),"")</f>
      </c>
      <c r="DJ994">
        <f>IF($GL994&gt;=2,INDEX($DF:$DF,$GK994+2),"")</f>
      </c>
      <c r="DK994">
        <f>IF($GL994&gt;=3,INDEX($DF:$DF,$GK994+3),"")</f>
      </c>
      <c r="DL994">
        <f>IF($GL994&gt;=4,INDEX($DF:$DF,$GK994+4),"")</f>
      </c>
      <c r="DM994">
        <f>IF($GL994&gt;=5,INDEX($DF:$DF,$GK994+5),"")</f>
      </c>
      <c r="DN994">
        <f>IF($GL994&gt;=6,INDEX($DF:$DF,$GK994+6),"")</f>
      </c>
      <c r="DO994">
        <f>IF($GL994&gt;=7,INDEX($DF:$DF,$GK994+7),"")</f>
      </c>
      <c r="DP994">
        <f>IF($GL994&gt;=8,INDEX($DF:$DF,$GK994+8),"")</f>
      </c>
      <c r="DQ994">
        <f>IF($GL994&gt;=9,INDEX($DF:$DF,$GK994+9),"")</f>
      </c>
      <c r="DR994">
        <f>IF($GL994&gt;=10,INDEX($DF:$DF,$GK994+10),"")</f>
      </c>
      <c r="DS994">
        <f>IF($GL994&gt;=11,INDEX($DF:$DF,$GK994+11),"")</f>
      </c>
      <c r="DT994">
        <f>IF($GL994&gt;=12,INDEX($DF:$DF,$GK994+12),"")</f>
      </c>
      <c r="DU994">
        <f>IF($GL994&gt;=13,INDEX($DF:$DF,$GK994+13),"")</f>
      </c>
      <c r="DV994">
        <f>IF($GL994&gt;=14,INDEX($DF:$DF,$GK994+14),"")</f>
      </c>
      <c r="DW994">
        <f>IF($GL994&gt;=15,INDEX($DF:$DF,$GK994+15),"")</f>
      </c>
      <c r="DX994">
        <f>IF($GL994&gt;=16,INDEX($DF:$DF,$GK994+16),"")</f>
      </c>
      <c r="DY994">
        <f>IF($GL994&gt;=17,INDEX($DF:$DF,$GK994+17),"")</f>
      </c>
      <c r="DZ994">
        <f>IF($GL994&gt;=18,INDEX($DF:$DF,$GK994+18),"")</f>
      </c>
      <c r="EA994">
        <f>IF($GL994&gt;=19,INDEX($DF:$DF,$GK994+19),"")</f>
      </c>
      <c r="EB994">
        <f>IF($GL994&gt;=20,INDEX($DF:$DF,$GK994+20),"")</f>
      </c>
      <c r="EC994">
        <f>IF($GL994&gt;=21,INDEX($DF:$DF,$GK994+21),"")</f>
      </c>
      <c r="ED994">
        <f>IF($GL994&gt;=22,INDEX($DF:$DF,$GK994+22),"")</f>
      </c>
      <c r="EE994">
        <f>IF($GL994&gt;=23,INDEX($DF:$DF,$GK994+23),"")</f>
      </c>
      <c r="EF994">
        <f>IF($GL994&gt;=24,INDEX($DF:$DF,$GK994+24),"")</f>
      </c>
      <c r="EG994">
        <f>IF($GL994&gt;=25,INDEX($DF:$DF,$GK994+25),"")</f>
      </c>
      <c r="EH994">
        <f>IF($GL994&gt;=26,INDEX($DF:$DF,$GK994+26),"")</f>
      </c>
      <c r="EI994">
        <f>IF($GL994&gt;=27,INDEX($DF:$DF,$GK994+27),"")</f>
      </c>
      <c r="EJ994">
        <f>IF($GL994&gt;=28,INDEX($DF:$DF,$GK994+28),"")</f>
      </c>
      <c r="EK994">
        <f>IF($GL994&gt;=29,INDEX($DF:$DF,$GK994+29),"")</f>
      </c>
      <c r="EL994">
        <f>IF($GL994&gt;=30,INDEX($DF:$DF,$GK994+30),"")</f>
      </c>
      <c r="EM994">
        <f>IF($GL994&gt;=31,INDEX($DF:$DF,$GK994+31),"")</f>
      </c>
      <c r="EN994">
        <f>IF($GL994&gt;=32,INDEX($DF:$DF,$GK994+32),"")</f>
      </c>
      <c r="EO994">
        <f>IF($GL994&gt;=33,INDEX($DF:$DF,$GK994+33),"")</f>
      </c>
      <c r="EP994">
        <f>IF($GL994&gt;=34,INDEX($DF:$DF,$GK994+34),"")</f>
      </c>
      <c r="EQ994">
        <f>IF($GL994&gt;=35,INDEX($DF:$DF,$GK994+35),"")</f>
      </c>
      <c r="ER994">
        <f>IF($GL994&gt;=36,INDEX($DF:$DF,$GK994+36),"")</f>
      </c>
      <c r="ES994">
        <f>IF($GL994&gt;=37,INDEX($DF:$DF,$GK994+37),"")</f>
      </c>
      <c r="ET994">
        <f>IF($GL994&gt;=38,INDEX($DF:$DF,$GK994+38),"")</f>
      </c>
      <c r="EU994">
        <f>IF($GL994&gt;=39,INDEX($DF:$DF,$GK994+39),"")</f>
      </c>
      <c r="EV994">
        <f>IF($GL994&gt;=40,INDEX($DF:$DF,$GK994+40),"")</f>
      </c>
      <c r="EW994">
        <f>IF($GL994&gt;=1,INDEX($DG:$DG,$GK994+1),"")</f>
      </c>
      <c r="EX994">
        <f>IF($GL994&gt;=2,INDEX($DG:$DG,$GK994+2),"")</f>
      </c>
      <c r="EY994">
        <f>IF($GL994&gt;=3,INDEX($DG:$DG,$GK994+3),"")</f>
      </c>
      <c r="EZ994">
        <f>IF($GL994&gt;=4,INDEX($DG:$DG,$GK994+4),"")</f>
      </c>
      <c r="FA994">
        <f>IF($GL994&gt;=5,INDEX($DG:$DG,$GK994+5),"")</f>
      </c>
      <c r="FB994">
        <f>IF($GL994&gt;=6,INDEX($DG:$DG,$GK994+6),"")</f>
      </c>
      <c r="FC994">
        <f>IF($GL994&gt;=7,INDEX($DG:$DG,$GK994+7),"")</f>
      </c>
      <c r="FD994">
        <f>IF($GL994&gt;=8,INDEX($DG:$DG,$GK994+8),"")</f>
      </c>
      <c r="FE994">
        <f>IF($GL994&gt;=9,INDEX($DG:$DG,$GK994+9),"")</f>
      </c>
      <c r="FF994">
        <f>IF($GL994&gt;=10,INDEX($DG:$DG,$GK994+10),"")</f>
      </c>
      <c r="FG994">
        <f>IF($GL994&gt;=11,INDEX($DG:$DG,$GK994+11),"")</f>
      </c>
      <c r="FH994">
        <f>IF($GL994&gt;=12,INDEX($DG:$DG,$GK994+12),"")</f>
      </c>
      <c r="FI994">
        <f>IF($GL994&gt;=13,INDEX($DG:$DG,$GK994+13),"")</f>
      </c>
      <c r="FJ994">
        <f>IF($GL994&gt;=14,INDEX($DG:$DG,$GK994+14),"")</f>
      </c>
      <c r="FK994">
        <f>IF($GL994&gt;=15,INDEX($DG:$DG,$GK994+15),"")</f>
      </c>
      <c r="FL994">
        <f>IF($GL994&gt;=16,INDEX($DG:$DG,$GK994+16),"")</f>
      </c>
      <c r="FM994">
        <f>IF($GL994&gt;=17,INDEX($DG:$DG,$GK994+17),"")</f>
      </c>
      <c r="FN994">
        <f>IF($GL994&gt;=18,INDEX($DG:$DG,$GK994+18),"")</f>
      </c>
      <c r="FO994">
        <f>IF($GL994&gt;=19,INDEX($DG:$DG,$GK994+19),"")</f>
      </c>
      <c r="FP994">
        <f>IF($GL994&gt;=20,INDEX($DG:$DG,$GK994+20),"")</f>
      </c>
      <c r="FQ994">
        <f>IF($GL994&gt;=21,INDEX($DG:$DG,$GK994+21),"")</f>
      </c>
      <c r="FR994">
        <f>IF($GL994&gt;=22,INDEX($DG:$DG,$GK994+22),"")</f>
      </c>
      <c r="FS994">
        <f>IF($GL994&gt;=23,INDEX($DG:$DG,$GK994+23),"")</f>
      </c>
      <c r="FT994">
        <f>IF($GL994&gt;=24,INDEX($DG:$DG,$GK994+24),"")</f>
      </c>
      <c r="FU994">
        <f>IF($GL994&gt;=25,INDEX($DG:$DG,$GK994+25),"")</f>
      </c>
      <c r="FV994">
        <f>IF($GL994&gt;=26,INDEX($DG:$DG,$GK994+26),"")</f>
      </c>
      <c r="FW994">
        <f>IF($GL994&gt;=27,INDEX($DG:$DG,$GK994+27),"")</f>
      </c>
      <c r="FX994">
        <f>IF($GL994&gt;=28,INDEX($DG:$DG,$GK994+28),"")</f>
      </c>
      <c r="FY994">
        <f>IF($GL994&gt;=29,INDEX($DG:$DG,$GK994+29),"")</f>
      </c>
      <c r="FZ994">
        <f>IF($GL994&gt;=30,INDEX($DG:$DG,$GK994+30),"")</f>
      </c>
      <c r="GA994">
        <f>IF($GL994&gt;=31,INDEX($DG:$DG,$GK994+31),"")</f>
      </c>
      <c r="GB994">
        <f>IF($GL994&gt;=32,INDEX($DG:$DG,$GK994+32),"")</f>
      </c>
      <c r="GC994">
        <f>IF($GL994&gt;=33,INDEX($DG:$DG,$GK994+33),"")</f>
      </c>
      <c r="GD994">
        <f>IF($GL994&gt;=34,INDEX($DG:$DG,$GK994+34),"")</f>
      </c>
      <c r="GE994">
        <f>IF($GL994&gt;=35,INDEX($DG:$DG,$GK994+35),"")</f>
      </c>
      <c r="GF994">
        <f>IF($GL994&gt;=36,INDEX($DG:$DG,$GK994+36),"")</f>
      </c>
      <c r="GG994">
        <f>IF($GL994&gt;=37,INDEX($DG:$DG,$GK994+37),"")</f>
      </c>
      <c r="GH994">
        <f>IF($GL994&gt;=38,INDEX($DG:$DG,$GK994+38),"")</f>
      </c>
      <c r="GI994">
        <f>IF($GL994&gt;=39,INDEX($DG:$DG,$GK994+39),"")</f>
      </c>
      <c r="GJ994">
        <f>IF($GL994&gt;=40,INDEX($DG:$DG,$GK994+40),"")</f>
      </c>
      <c r="GK994">
        <f>IFERROR(MATCH($DE994,$DF$2:$DF$166,0)+1,0)</f>
      </c>
      <c r="GL994">
        <f>IFERROR(INDEX($DH$2:$DH$166,MATCH($DE994,$DF$2:$DF$166,0)),0)</f>
      </c>
      <c r="GM994">
        <f>IFERROR(MATCH($H994,$DI$994:$EV$994,0),0)</f>
      </c>
      <c r="GN994">
        <f>IF($GM994&gt;0,INDEX($EW$994:$GJ$994,$GM994),"")</f>
      </c>
      <c r="GQ994">
        <f>IF($IZ994&gt;=1,INDEX($GO:$GO,$IY994+1),"")</f>
      </c>
      <c r="GR994">
        <f>IF($IZ994&gt;=2,INDEX($GO:$GO,$IY994+2),"")</f>
      </c>
      <c r="GS994">
        <f>IF($IZ994&gt;=3,INDEX($GO:$GO,$IY994+3),"")</f>
      </c>
      <c r="GT994">
        <f>IF($IZ994&gt;=4,INDEX($GO:$GO,$IY994+4),"")</f>
      </c>
      <c r="GU994">
        <f>IF($IZ994&gt;=5,INDEX($GO:$GO,$IY994+5),"")</f>
      </c>
      <c r="GV994">
        <f>IF($IZ994&gt;=6,INDEX($GO:$GO,$IY994+6),"")</f>
      </c>
      <c r="GW994">
        <f>IF($IZ994&gt;=7,INDEX($GO:$GO,$IY994+7),"")</f>
      </c>
      <c r="GX994">
        <f>IF($IZ994&gt;=8,INDEX($GO:$GO,$IY994+8),"")</f>
      </c>
      <c r="GY994">
        <f>IF($IZ994&gt;=9,INDEX($GO:$GO,$IY994+9),"")</f>
      </c>
      <c r="GZ994">
        <f>IF($IZ994&gt;=10,INDEX($GO:$GO,$IY994+10),"")</f>
      </c>
      <c r="HA994">
        <f>IF($IZ994&gt;=11,INDEX($GO:$GO,$IY994+11),"")</f>
      </c>
      <c r="HB994">
        <f>IF($IZ994&gt;=12,INDEX($GO:$GO,$IY994+12),"")</f>
      </c>
      <c r="HC994">
        <f>IF($IZ994&gt;=13,INDEX($GO:$GO,$IY994+13),"")</f>
      </c>
      <c r="HD994">
        <f>IF($IZ994&gt;=14,INDEX($GO:$GO,$IY994+14),"")</f>
      </c>
      <c r="HE994">
        <f>IF($IZ994&gt;=15,INDEX($GO:$GO,$IY994+15),"")</f>
      </c>
      <c r="HF994">
        <f>IF($IZ994&gt;=16,INDEX($GO:$GO,$IY994+16),"")</f>
      </c>
      <c r="HG994">
        <f>IF($IZ994&gt;=17,INDEX($GO:$GO,$IY994+17),"")</f>
      </c>
      <c r="HH994">
        <f>IF($IZ994&gt;=18,INDEX($GO:$GO,$IY994+18),"")</f>
      </c>
      <c r="HI994">
        <f>IF($IZ994&gt;=19,INDEX($GO:$GO,$IY994+19),"")</f>
      </c>
      <c r="HJ994">
        <f>IF($IZ994&gt;=20,INDEX($GO:$GO,$IY994+20),"")</f>
      </c>
      <c r="HK994">
        <f>IF($IZ994&gt;=21,INDEX($GO:$GO,$IY994+21),"")</f>
      </c>
      <c r="HL994">
        <f>IF($IZ994&gt;=22,INDEX($GO:$GO,$IY994+22),"")</f>
      </c>
      <c r="HM994">
        <f>IF($IZ994&gt;=23,INDEX($GO:$GO,$IY994+23),"")</f>
      </c>
      <c r="HN994">
        <f>IF($IZ994&gt;=24,INDEX($GO:$GO,$IY994+24),"")</f>
      </c>
      <c r="HO994">
        <f>IF($IZ994&gt;=25,INDEX($GO:$GO,$IY994+25),"")</f>
      </c>
      <c r="HP994">
        <f>IF($IZ994&gt;=26,INDEX($GO:$GO,$IY994+26),"")</f>
      </c>
      <c r="HQ994">
        <f>IF($IZ994&gt;=27,INDEX($GO:$GO,$IY994+27),"")</f>
      </c>
      <c r="HR994">
        <f>IF($IZ994&gt;=28,INDEX($GO:$GO,$IY994+28),"")</f>
      </c>
      <c r="HS994">
        <f>IF($IZ994&gt;=29,INDEX($GO:$GO,$IY994+29),"")</f>
      </c>
      <c r="HT994">
        <f>IF($IZ994&gt;=30,INDEX($GO:$GO,$IY994+30),"")</f>
      </c>
      <c r="HU994">
        <f>IF($IZ994&gt;=31,INDEX($GO:$GO,$IY994+31),"")</f>
      </c>
      <c r="HV994">
        <f>IF($IZ994&gt;=32,INDEX($GO:$GO,$IY994+32),"")</f>
      </c>
      <c r="HW994">
        <f>IF($IZ994&gt;=33,INDEX($GO:$GO,$IY994+33),"")</f>
      </c>
      <c r="HX994">
        <f>IF($IZ994&gt;=34,INDEX($GO:$GO,$IY994+34),"")</f>
      </c>
      <c r="HY994">
        <f>IF($IZ994&gt;=35,INDEX($GO:$GO,$IY994+35),"")</f>
      </c>
      <c r="HZ994">
        <f>IF($IZ994&gt;=36,INDEX($GO:$GO,$IY994+36),"")</f>
      </c>
      <c r="IA994">
        <f>IF($IZ994&gt;=37,INDEX($GO:$GO,$IY994+37),"")</f>
      </c>
      <c r="IB994">
        <f>IF($IZ994&gt;=38,INDEX($GO:$GO,$IY994+38),"")</f>
      </c>
      <c r="IC994">
        <f>IF($IZ994&gt;=39,INDEX($GO:$GO,$IY994+39),"")</f>
      </c>
      <c r="ID994">
        <f>IF($IZ994&gt;=40,INDEX($GO:$GO,$IY994+40),"")</f>
      </c>
      <c r="IE994">
        <f>IF($IZ994&gt;=41,INDEX($GO:$GO,$IY994+41),"")</f>
      </c>
      <c r="IF994">
        <f>IF($IZ994&gt;=42,INDEX($GO:$GO,$IY994+42),"")</f>
      </c>
      <c r="IG994">
        <f>IF($IZ994&gt;=43,INDEX($GO:$GO,$IY994+43),"")</f>
      </c>
      <c r="IH994">
        <f>IF($IZ994&gt;=44,INDEX($GO:$GO,$IY994+44),"")</f>
      </c>
      <c r="II994">
        <f>IF($IZ994&gt;=45,INDEX($GO:$GO,$IY994+45),"")</f>
      </c>
      <c r="IJ994">
        <f>IF($IZ994&gt;=46,INDEX($GO:$GO,$IY994+46),"")</f>
      </c>
      <c r="IK994">
        <f>IF($IZ994&gt;=47,INDEX($GO:$GO,$IY994+47),"")</f>
      </c>
      <c r="IL994">
        <f>IF($IZ994&gt;=48,INDEX($GO:$GO,$IY994+48),"")</f>
      </c>
      <c r="IM994">
        <f>IF($IZ994&gt;=49,INDEX($GO:$GO,$IY994+49),"")</f>
      </c>
      <c r="IN994">
        <f>IF($IZ994&gt;=50,INDEX($GO:$GO,$IY994+50),"")</f>
      </c>
      <c r="IO994">
        <f>IF($IZ994&gt;=51,INDEX($GO:$GO,$IY994+51),"")</f>
      </c>
      <c r="IP994">
        <f>IF($IZ994&gt;=52,INDEX($GO:$GO,$IY994+52),"")</f>
      </c>
      <c r="IQ994">
        <f>IF($IZ994&gt;=53,INDEX($GO:$GO,$IY994+53),"")</f>
      </c>
      <c r="IR994">
        <f>IF($IZ994&gt;=54,INDEX($GO:$GO,$IY994+54),"")</f>
      </c>
      <c r="IS994">
        <f>IF($IZ994&gt;=55,INDEX($GO:$GO,$IY994+55),"")</f>
      </c>
      <c r="IT994">
        <f>IF($IZ994&gt;=56,INDEX($GO:$GO,$IY994+56),"")</f>
      </c>
      <c r="IU994">
        <f>IF($IZ994&gt;=57,INDEX($GO:$GO,$IY994+57),"")</f>
      </c>
      <c r="IV994">
        <f>IF($IZ994&gt;=58,INDEX($GO:$GO,$IY994+58),"")</f>
      </c>
      <c r="IW994">
        <f>IF($IZ994&gt;=59,INDEX($GO:$GO,$IY994+59),"")</f>
      </c>
      <c r="IX994">
        <f>IF($IZ994&gt;=60,INDEX($GO:$GO,$IY994+60),"")</f>
      </c>
      <c r="IY994">
        <f>IFERROR(MATCH($GN994,$GO$2:$GO$827,0)+1,0)</f>
      </c>
      <c r="IZ994">
        <f>IFERROR(INDEX($GP$2:$GP$827,MATCH($GN994,$GO$2:$GO$827,0)),0)</f>
      </c>
      <c r="JA994" t="s">
        <v>23</v>
      </c>
      <c r="JB994" t="s">
        <v>23</v>
      </c>
    </row>
    <row r="995" spans="1:262" x14ac:dyDescent="0.25">
      <c r="F995" s="1"/>
      <c r="G995" s="1"/>
      <c r="H995" s="1"/>
      <c r="I995" s="1"/>
      <c r="J995" s="1">
        <f>IFERROR(IF(FIND(" - ",$F995)&gt;0,MID($F995,FIND(" - ",$F995)+3,LEN($F995)),""),"")</f>
      </c>
      <c r="L995" s="1"/>
      <c r="N995" t="s">
        <v>23</v>
      </c>
      <c r="P995">
        <f>IF(OR($N995="",$O995=""),"",IFERROR($N995/$O995,0))</f>
      </c>
      <c r="Q995">
        <f>IF($N995="","",
IF($G995="","",
IF(ISNUMBER(SEARCH("exempt",LOWER($G995))),0,
$N995*(VALUE(SUBSTITUTE($G995,"%",""))/100))))</f>
      </c>
      <c r="W995">
        <f>IF($N995="","",
SUM($N995,$Q995,$U995,$R995,$T995)-
IF($V995="",0,VALUE($V995)))</f>
      </c>
      <c r="AE995" t="s">
        <v>2336</v>
      </c>
      <c r="AM995">
        <f>IFERROR(LEFT($F995,FIND(" - ",$F995)-1),$F995)</f>
      </c>
      <c r="AP995">
        <f>IF($CE995&gt;=1,INDEX($AN:$AN,$CD995+1),"")</f>
      </c>
      <c r="AQ995">
        <f>IF($CE995&gt;=2,INDEX($AN:$AN,$CD995+2),"")</f>
      </c>
      <c r="AR995">
        <f>IF($CE995&gt;=3,INDEX($AN:$AN,$CD995+3),"")</f>
      </c>
      <c r="AS995">
        <f>IF($CE995&gt;=4,INDEX($AN:$AN,$CD995+4),"")</f>
      </c>
      <c r="AT995">
        <f>IF($CE995&gt;=5,INDEX($AN:$AN,$CD995+5),"")</f>
      </c>
      <c r="AU995">
        <f>IF($CE995&gt;=6,INDEX($AN:$AN,$CD995+6),"")</f>
      </c>
      <c r="AV995">
        <f>IF($CE995&gt;=7,INDEX($AN:$AN,$CD995+7),"")</f>
      </c>
      <c r="AW995">
        <f>IF($CE995&gt;=8,INDEX($AN:$AN,$CD995+8),"")</f>
      </c>
      <c r="AX995">
        <f>IF($CE995&gt;=9,INDEX($AN:$AN,$CD995+9),"")</f>
      </c>
      <c r="AY995">
        <f>IF($CE995&gt;=10,INDEX($AN:$AN,$CD995+10),"")</f>
      </c>
      <c r="AZ995">
        <f>IF($CE995&gt;=11,INDEX($AN:$AN,$CD995+11),"")</f>
      </c>
      <c r="BA995">
        <f>IF($CE995&gt;=12,INDEX($AN:$AN,$CD995+12),"")</f>
      </c>
      <c r="BB995">
        <f>IF($CE995&gt;=13,INDEX($AN:$AN,$CD995+13),"")</f>
      </c>
      <c r="BC995">
        <f>IF($CE995&gt;=14,INDEX($AN:$AN,$CD995+14),"")</f>
      </c>
      <c r="BD995">
        <f>IF($CE995&gt;=15,INDEX($AN:$AN,$CD995+15),"")</f>
      </c>
      <c r="BE995">
        <f>IF($CE995&gt;=16,INDEX($AN:$AN,$CD995+16),"")</f>
      </c>
      <c r="BF995">
        <f>IF($CE995&gt;=17,INDEX($AN:$AN,$CD995+17),"")</f>
      </c>
      <c r="BG995">
        <f>IF($CE995&gt;=18,INDEX($AN:$AN,$CD995+18),"")</f>
      </c>
      <c r="BH995">
        <f>IF($CE995&gt;=19,INDEX($AN:$AN,$CD995+19),"")</f>
      </c>
      <c r="BI995">
        <f>IF($CE995&gt;=20,INDEX($AN:$AN,$CD995+20),"")</f>
      </c>
      <c r="BJ995">
        <f>IF($CE995&gt;=21,INDEX($AN:$AN,$CD995+21),"")</f>
      </c>
      <c r="BK995">
        <f>IF($CE995&gt;=22,INDEX($AN:$AN,$CD995+22),"")</f>
      </c>
      <c r="BL995">
        <f>IF($CE995&gt;=23,INDEX($AN:$AN,$CD995+23),"")</f>
      </c>
      <c r="BM995">
        <f>IF($CE995&gt;=24,INDEX($AN:$AN,$CD995+24),"")</f>
      </c>
      <c r="BN995">
        <f>IF($CE995&gt;=25,INDEX($AN:$AN,$CD995+25),"")</f>
      </c>
      <c r="BO995">
        <f>IF($CE995&gt;=26,INDEX($AN:$AN,$CD995+26),"")</f>
      </c>
      <c r="BP995">
        <f>IF($CE995&gt;=27,INDEX($AN:$AN,$CD995+27),"")</f>
      </c>
      <c r="BQ995">
        <f>IF($CE995&gt;=28,INDEX($AN:$AN,$CD995+28),"")</f>
      </c>
      <c r="BR995">
        <f>IF($CE995&gt;=29,INDEX($AN:$AN,$CD995+29),"")</f>
      </c>
      <c r="BS995">
        <f>IF($CE995&gt;=30,INDEX($AN:$AN,$CD995+30),"")</f>
      </c>
      <c r="BT995">
        <f>IF($CE995&gt;=31,INDEX($AN:$AN,$CD995+31),"")</f>
      </c>
      <c r="BU995">
        <f>IF($CE995&gt;=32,INDEX($AN:$AN,$CD995+32),"")</f>
      </c>
      <c r="BV995">
        <f>IF($CE995&gt;=33,INDEX($AN:$AN,$CD995+33),"")</f>
      </c>
      <c r="BW995">
        <f>IF($CE995&gt;=34,INDEX($AN:$AN,$CD995+34),"")</f>
      </c>
      <c r="BX995">
        <f>IF($CE995&gt;=35,INDEX($AN:$AN,$CD995+35),"")</f>
      </c>
      <c r="BY995">
        <f>IF($CE995&gt;=36,INDEX($AN:$AN,$CD995+36),"")</f>
      </c>
      <c r="BZ995">
        <f>IF($CE995&gt;=37,INDEX($AN:$AN,$CD995+37),"")</f>
      </c>
      <c r="CA995">
        <f>IF($CE995&gt;=38,INDEX($AN:$AN,$CD995+38),"")</f>
      </c>
      <c r="CB995">
        <f>IF($CE995&gt;=39,INDEX($AN:$AN,$CD995+39),"")</f>
      </c>
      <c r="CC995">
        <f>IF($CE995&gt;=40,INDEX($AN:$AN,$CD995+40),"")</f>
      </c>
      <c r="CD995">
        <f>IFERROR(MATCH($AM995,$AN$2:$AN$133,0)+1,0)</f>
      </c>
      <c r="CE995">
        <f>IFERROR(INDEX($AO$2:$AO$133,MATCH($AM995,$AN$2:$AN$133,0)),0)</f>
      </c>
      <c r="CF995">
        <f>IFERROR(LEFT($K995,FIND(" - ",$K995)-1),$K995)</f>
      </c>
      <c r="CG995" t="s">
        <v>108</v>
      </c>
      <c r="CI995">
        <f>IF($DD995&gt;=1,INDEX($CG:$CG,$DC995+1),"")</f>
      </c>
      <c r="CJ995">
        <f>IF($DD995&gt;=2,INDEX($CG:$CG,$DC995+2),"")</f>
      </c>
      <c r="CK995">
        <f>IF($DD995&gt;=3,INDEX($CG:$CG,$DC995+3),"")</f>
      </c>
      <c r="CL995">
        <f>IF($DD995&gt;=4,INDEX($CG:$CG,$DC995+4),"")</f>
      </c>
      <c r="CM995">
        <f>IF($DD995&gt;=5,INDEX($CG:$CG,$DC995+5),"")</f>
      </c>
      <c r="CN995">
        <f>IF($DD995&gt;=6,INDEX($CG:$CG,$DC995+6),"")</f>
      </c>
      <c r="CO995">
        <f>IF($DD995&gt;=7,INDEX($CG:$CG,$DC995+7),"")</f>
      </c>
      <c r="CP995">
        <f>IF($DD995&gt;=8,INDEX($CG:$CG,$DC995+8),"")</f>
      </c>
      <c r="CQ995">
        <f>IF($DD995&gt;=9,INDEX($CG:$CG,$DC995+9),"")</f>
      </c>
      <c r="CR995">
        <f>IF($DD995&gt;=10,INDEX($CG:$CG,$DC995+10),"")</f>
      </c>
      <c r="CS995">
        <f>IF($DD995&gt;=11,INDEX($CG:$CG,$DC995+11),"")</f>
      </c>
      <c r="CT995">
        <f>IF($DD995&gt;=12,INDEX($CG:$CG,$DC995+12),"")</f>
      </c>
      <c r="CU995">
        <f>IF($DD995&gt;=13,INDEX($CG:$CG,$DC995+13),"")</f>
      </c>
      <c r="CV995">
        <f>IF($DD995&gt;=14,INDEX($CG:$CG,$DC995+14),"")</f>
      </c>
      <c r="CW995">
        <f>IF($DD995&gt;=15,INDEX($CG:$CG,$DC995+15),"")</f>
      </c>
      <c r="CX995">
        <f>IF($DD995&gt;=16,INDEX($CG:$CG,$DC995+16),"")</f>
      </c>
      <c r="CY995">
        <f>IF($DD995&gt;=17,INDEX($CG:$CG,$DC995+17),"")</f>
      </c>
      <c r="CZ995">
        <f>IF($DD995&gt;=18,INDEX($CG:$CG,$DC995+18),"")</f>
      </c>
      <c r="DA995">
        <f>IF($DD995&gt;=19,INDEX($CG:$CG,$DC995+19),"")</f>
      </c>
      <c r="DB995">
        <f>IF($DD995&gt;=20,INDEX($CG:$CG,$DC995+20),"")</f>
      </c>
      <c r="DC995">
        <f>IFERROR(MATCH($CF995,$CG$2:$CG$1558,0)+1,0)</f>
      </c>
      <c r="DD995">
        <f>IFERROR(INDEX($CH$2:$CH$1558,MATCH($CF995,$CG$2:$CG$1558,0)),0)</f>
      </c>
      <c r="DE995">
        <f>IFERROR(INDEX($AL:$AL,MATCH($G995,$AK:$AK,0))&amp;"","")</f>
      </c>
      <c r="DI995">
        <f>IF($GL995&gt;=1,INDEX($DF:$DF,$GK995+1),"")</f>
      </c>
      <c r="DJ995">
        <f>IF($GL995&gt;=2,INDEX($DF:$DF,$GK995+2),"")</f>
      </c>
      <c r="DK995">
        <f>IF($GL995&gt;=3,INDEX($DF:$DF,$GK995+3),"")</f>
      </c>
      <c r="DL995">
        <f>IF($GL995&gt;=4,INDEX($DF:$DF,$GK995+4),"")</f>
      </c>
      <c r="DM995">
        <f>IF($GL995&gt;=5,INDEX($DF:$DF,$GK995+5),"")</f>
      </c>
      <c r="DN995">
        <f>IF($GL995&gt;=6,INDEX($DF:$DF,$GK995+6),"")</f>
      </c>
      <c r="DO995">
        <f>IF($GL995&gt;=7,INDEX($DF:$DF,$GK995+7),"")</f>
      </c>
      <c r="DP995">
        <f>IF($GL995&gt;=8,INDEX($DF:$DF,$GK995+8),"")</f>
      </c>
      <c r="DQ995">
        <f>IF($GL995&gt;=9,INDEX($DF:$DF,$GK995+9),"")</f>
      </c>
      <c r="DR995">
        <f>IF($GL995&gt;=10,INDEX($DF:$DF,$GK995+10),"")</f>
      </c>
      <c r="DS995">
        <f>IF($GL995&gt;=11,INDEX($DF:$DF,$GK995+11),"")</f>
      </c>
      <c r="DT995">
        <f>IF($GL995&gt;=12,INDEX($DF:$DF,$GK995+12),"")</f>
      </c>
      <c r="DU995">
        <f>IF($GL995&gt;=13,INDEX($DF:$DF,$GK995+13),"")</f>
      </c>
      <c r="DV995">
        <f>IF($GL995&gt;=14,INDEX($DF:$DF,$GK995+14),"")</f>
      </c>
      <c r="DW995">
        <f>IF($GL995&gt;=15,INDEX($DF:$DF,$GK995+15),"")</f>
      </c>
      <c r="DX995">
        <f>IF($GL995&gt;=16,INDEX($DF:$DF,$GK995+16),"")</f>
      </c>
      <c r="DY995">
        <f>IF($GL995&gt;=17,INDEX($DF:$DF,$GK995+17),"")</f>
      </c>
      <c r="DZ995">
        <f>IF($GL995&gt;=18,INDEX($DF:$DF,$GK995+18),"")</f>
      </c>
      <c r="EA995">
        <f>IF($GL995&gt;=19,INDEX($DF:$DF,$GK995+19),"")</f>
      </c>
      <c r="EB995">
        <f>IF($GL995&gt;=20,INDEX($DF:$DF,$GK995+20),"")</f>
      </c>
      <c r="EC995">
        <f>IF($GL995&gt;=21,INDEX($DF:$DF,$GK995+21),"")</f>
      </c>
      <c r="ED995">
        <f>IF($GL995&gt;=22,INDEX($DF:$DF,$GK995+22),"")</f>
      </c>
      <c r="EE995">
        <f>IF($GL995&gt;=23,INDEX($DF:$DF,$GK995+23),"")</f>
      </c>
      <c r="EF995">
        <f>IF($GL995&gt;=24,INDEX($DF:$DF,$GK995+24),"")</f>
      </c>
      <c r="EG995">
        <f>IF($GL995&gt;=25,INDEX($DF:$DF,$GK995+25),"")</f>
      </c>
      <c r="EH995">
        <f>IF($GL995&gt;=26,INDEX($DF:$DF,$GK995+26),"")</f>
      </c>
      <c r="EI995">
        <f>IF($GL995&gt;=27,INDEX($DF:$DF,$GK995+27),"")</f>
      </c>
      <c r="EJ995">
        <f>IF($GL995&gt;=28,INDEX($DF:$DF,$GK995+28),"")</f>
      </c>
      <c r="EK995">
        <f>IF($GL995&gt;=29,INDEX($DF:$DF,$GK995+29),"")</f>
      </c>
      <c r="EL995">
        <f>IF($GL995&gt;=30,INDEX($DF:$DF,$GK995+30),"")</f>
      </c>
      <c r="EM995">
        <f>IF($GL995&gt;=31,INDEX($DF:$DF,$GK995+31),"")</f>
      </c>
      <c r="EN995">
        <f>IF($GL995&gt;=32,INDEX($DF:$DF,$GK995+32),"")</f>
      </c>
      <c r="EO995">
        <f>IF($GL995&gt;=33,INDEX($DF:$DF,$GK995+33),"")</f>
      </c>
      <c r="EP995">
        <f>IF($GL995&gt;=34,INDEX($DF:$DF,$GK995+34),"")</f>
      </c>
      <c r="EQ995">
        <f>IF($GL995&gt;=35,INDEX($DF:$DF,$GK995+35),"")</f>
      </c>
      <c r="ER995">
        <f>IF($GL995&gt;=36,INDEX($DF:$DF,$GK995+36),"")</f>
      </c>
      <c r="ES995">
        <f>IF($GL995&gt;=37,INDEX($DF:$DF,$GK995+37),"")</f>
      </c>
      <c r="ET995">
        <f>IF($GL995&gt;=38,INDEX($DF:$DF,$GK995+38),"")</f>
      </c>
      <c r="EU995">
        <f>IF($GL995&gt;=39,INDEX($DF:$DF,$GK995+39),"")</f>
      </c>
      <c r="EV995">
        <f>IF($GL995&gt;=40,INDEX($DF:$DF,$GK995+40),"")</f>
      </c>
      <c r="EW995">
        <f>IF($GL995&gt;=1,INDEX($DG:$DG,$GK995+1),"")</f>
      </c>
      <c r="EX995">
        <f>IF($GL995&gt;=2,INDEX($DG:$DG,$GK995+2),"")</f>
      </c>
      <c r="EY995">
        <f>IF($GL995&gt;=3,INDEX($DG:$DG,$GK995+3),"")</f>
      </c>
      <c r="EZ995">
        <f>IF($GL995&gt;=4,INDEX($DG:$DG,$GK995+4),"")</f>
      </c>
      <c r="FA995">
        <f>IF($GL995&gt;=5,INDEX($DG:$DG,$GK995+5),"")</f>
      </c>
      <c r="FB995">
        <f>IF($GL995&gt;=6,INDEX($DG:$DG,$GK995+6),"")</f>
      </c>
      <c r="FC995">
        <f>IF($GL995&gt;=7,INDEX($DG:$DG,$GK995+7),"")</f>
      </c>
      <c r="FD995">
        <f>IF($GL995&gt;=8,INDEX($DG:$DG,$GK995+8),"")</f>
      </c>
      <c r="FE995">
        <f>IF($GL995&gt;=9,INDEX($DG:$DG,$GK995+9),"")</f>
      </c>
      <c r="FF995">
        <f>IF($GL995&gt;=10,INDEX($DG:$DG,$GK995+10),"")</f>
      </c>
      <c r="FG995">
        <f>IF($GL995&gt;=11,INDEX($DG:$DG,$GK995+11),"")</f>
      </c>
      <c r="FH995">
        <f>IF($GL995&gt;=12,INDEX($DG:$DG,$GK995+12),"")</f>
      </c>
      <c r="FI995">
        <f>IF($GL995&gt;=13,INDEX($DG:$DG,$GK995+13),"")</f>
      </c>
      <c r="FJ995">
        <f>IF($GL995&gt;=14,INDEX($DG:$DG,$GK995+14),"")</f>
      </c>
      <c r="FK995">
        <f>IF($GL995&gt;=15,INDEX($DG:$DG,$GK995+15),"")</f>
      </c>
      <c r="FL995">
        <f>IF($GL995&gt;=16,INDEX($DG:$DG,$GK995+16),"")</f>
      </c>
      <c r="FM995">
        <f>IF($GL995&gt;=17,INDEX($DG:$DG,$GK995+17),"")</f>
      </c>
      <c r="FN995">
        <f>IF($GL995&gt;=18,INDEX($DG:$DG,$GK995+18),"")</f>
      </c>
      <c r="FO995">
        <f>IF($GL995&gt;=19,INDEX($DG:$DG,$GK995+19),"")</f>
      </c>
      <c r="FP995">
        <f>IF($GL995&gt;=20,INDEX($DG:$DG,$GK995+20),"")</f>
      </c>
      <c r="FQ995">
        <f>IF($GL995&gt;=21,INDEX($DG:$DG,$GK995+21),"")</f>
      </c>
      <c r="FR995">
        <f>IF($GL995&gt;=22,INDEX($DG:$DG,$GK995+22),"")</f>
      </c>
      <c r="FS995">
        <f>IF($GL995&gt;=23,INDEX($DG:$DG,$GK995+23),"")</f>
      </c>
      <c r="FT995">
        <f>IF($GL995&gt;=24,INDEX($DG:$DG,$GK995+24),"")</f>
      </c>
      <c r="FU995">
        <f>IF($GL995&gt;=25,INDEX($DG:$DG,$GK995+25),"")</f>
      </c>
      <c r="FV995">
        <f>IF($GL995&gt;=26,INDEX($DG:$DG,$GK995+26),"")</f>
      </c>
      <c r="FW995">
        <f>IF($GL995&gt;=27,INDEX($DG:$DG,$GK995+27),"")</f>
      </c>
      <c r="FX995">
        <f>IF($GL995&gt;=28,INDEX($DG:$DG,$GK995+28),"")</f>
      </c>
      <c r="FY995">
        <f>IF($GL995&gt;=29,INDEX($DG:$DG,$GK995+29),"")</f>
      </c>
      <c r="FZ995">
        <f>IF($GL995&gt;=30,INDEX($DG:$DG,$GK995+30),"")</f>
      </c>
      <c r="GA995">
        <f>IF($GL995&gt;=31,INDEX($DG:$DG,$GK995+31),"")</f>
      </c>
      <c r="GB995">
        <f>IF($GL995&gt;=32,INDEX($DG:$DG,$GK995+32),"")</f>
      </c>
      <c r="GC995">
        <f>IF($GL995&gt;=33,INDEX($DG:$DG,$GK995+33),"")</f>
      </c>
      <c r="GD995">
        <f>IF($GL995&gt;=34,INDEX($DG:$DG,$GK995+34),"")</f>
      </c>
      <c r="GE995">
        <f>IF($GL995&gt;=35,INDEX($DG:$DG,$GK995+35),"")</f>
      </c>
      <c r="GF995">
        <f>IF($GL995&gt;=36,INDEX($DG:$DG,$GK995+36),"")</f>
      </c>
      <c r="GG995">
        <f>IF($GL995&gt;=37,INDEX($DG:$DG,$GK995+37),"")</f>
      </c>
      <c r="GH995">
        <f>IF($GL995&gt;=38,INDEX($DG:$DG,$GK995+38),"")</f>
      </c>
      <c r="GI995">
        <f>IF($GL995&gt;=39,INDEX($DG:$DG,$GK995+39),"")</f>
      </c>
      <c r="GJ995">
        <f>IF($GL995&gt;=40,INDEX($DG:$DG,$GK995+40),"")</f>
      </c>
      <c r="GK995">
        <f>IFERROR(MATCH($DE995,$DF$2:$DF$166,0)+1,0)</f>
      </c>
      <c r="GL995">
        <f>IFERROR(INDEX($DH$2:$DH$166,MATCH($DE995,$DF$2:$DF$166,0)),0)</f>
      </c>
      <c r="GM995">
        <f>IFERROR(MATCH($H995,$DI$995:$EV$995,0),0)</f>
      </c>
      <c r="GN995">
        <f>IF($GM995&gt;0,INDEX($EW$995:$GJ$995,$GM995),"")</f>
      </c>
      <c r="GQ995">
        <f>IF($IZ995&gt;=1,INDEX($GO:$GO,$IY995+1),"")</f>
      </c>
      <c r="GR995">
        <f>IF($IZ995&gt;=2,INDEX($GO:$GO,$IY995+2),"")</f>
      </c>
      <c r="GS995">
        <f>IF($IZ995&gt;=3,INDEX($GO:$GO,$IY995+3),"")</f>
      </c>
      <c r="GT995">
        <f>IF($IZ995&gt;=4,INDEX($GO:$GO,$IY995+4),"")</f>
      </c>
      <c r="GU995">
        <f>IF($IZ995&gt;=5,INDEX($GO:$GO,$IY995+5),"")</f>
      </c>
      <c r="GV995">
        <f>IF($IZ995&gt;=6,INDEX($GO:$GO,$IY995+6),"")</f>
      </c>
      <c r="GW995">
        <f>IF($IZ995&gt;=7,INDEX($GO:$GO,$IY995+7),"")</f>
      </c>
      <c r="GX995">
        <f>IF($IZ995&gt;=8,INDEX($GO:$GO,$IY995+8),"")</f>
      </c>
      <c r="GY995">
        <f>IF($IZ995&gt;=9,INDEX($GO:$GO,$IY995+9),"")</f>
      </c>
      <c r="GZ995">
        <f>IF($IZ995&gt;=10,INDEX($GO:$GO,$IY995+10),"")</f>
      </c>
      <c r="HA995">
        <f>IF($IZ995&gt;=11,INDEX($GO:$GO,$IY995+11),"")</f>
      </c>
      <c r="HB995">
        <f>IF($IZ995&gt;=12,INDEX($GO:$GO,$IY995+12),"")</f>
      </c>
      <c r="HC995">
        <f>IF($IZ995&gt;=13,INDEX($GO:$GO,$IY995+13),"")</f>
      </c>
      <c r="HD995">
        <f>IF($IZ995&gt;=14,INDEX($GO:$GO,$IY995+14),"")</f>
      </c>
      <c r="HE995">
        <f>IF($IZ995&gt;=15,INDEX($GO:$GO,$IY995+15),"")</f>
      </c>
      <c r="HF995">
        <f>IF($IZ995&gt;=16,INDEX($GO:$GO,$IY995+16),"")</f>
      </c>
      <c r="HG995">
        <f>IF($IZ995&gt;=17,INDEX($GO:$GO,$IY995+17),"")</f>
      </c>
      <c r="HH995">
        <f>IF($IZ995&gt;=18,INDEX($GO:$GO,$IY995+18),"")</f>
      </c>
      <c r="HI995">
        <f>IF($IZ995&gt;=19,INDEX($GO:$GO,$IY995+19),"")</f>
      </c>
      <c r="HJ995">
        <f>IF($IZ995&gt;=20,INDEX($GO:$GO,$IY995+20),"")</f>
      </c>
      <c r="HK995">
        <f>IF($IZ995&gt;=21,INDEX($GO:$GO,$IY995+21),"")</f>
      </c>
      <c r="HL995">
        <f>IF($IZ995&gt;=22,INDEX($GO:$GO,$IY995+22),"")</f>
      </c>
      <c r="HM995">
        <f>IF($IZ995&gt;=23,INDEX($GO:$GO,$IY995+23),"")</f>
      </c>
      <c r="HN995">
        <f>IF($IZ995&gt;=24,INDEX($GO:$GO,$IY995+24),"")</f>
      </c>
      <c r="HO995">
        <f>IF($IZ995&gt;=25,INDEX($GO:$GO,$IY995+25),"")</f>
      </c>
      <c r="HP995">
        <f>IF($IZ995&gt;=26,INDEX($GO:$GO,$IY995+26),"")</f>
      </c>
      <c r="HQ995">
        <f>IF($IZ995&gt;=27,INDEX($GO:$GO,$IY995+27),"")</f>
      </c>
      <c r="HR995">
        <f>IF($IZ995&gt;=28,INDEX($GO:$GO,$IY995+28),"")</f>
      </c>
      <c r="HS995">
        <f>IF($IZ995&gt;=29,INDEX($GO:$GO,$IY995+29),"")</f>
      </c>
      <c r="HT995">
        <f>IF($IZ995&gt;=30,INDEX($GO:$GO,$IY995+30),"")</f>
      </c>
      <c r="HU995">
        <f>IF($IZ995&gt;=31,INDEX($GO:$GO,$IY995+31),"")</f>
      </c>
      <c r="HV995">
        <f>IF($IZ995&gt;=32,INDEX($GO:$GO,$IY995+32),"")</f>
      </c>
      <c r="HW995">
        <f>IF($IZ995&gt;=33,INDEX($GO:$GO,$IY995+33),"")</f>
      </c>
      <c r="HX995">
        <f>IF($IZ995&gt;=34,INDEX($GO:$GO,$IY995+34),"")</f>
      </c>
      <c r="HY995">
        <f>IF($IZ995&gt;=35,INDEX($GO:$GO,$IY995+35),"")</f>
      </c>
      <c r="HZ995">
        <f>IF($IZ995&gt;=36,INDEX($GO:$GO,$IY995+36),"")</f>
      </c>
      <c r="IA995">
        <f>IF($IZ995&gt;=37,INDEX($GO:$GO,$IY995+37),"")</f>
      </c>
      <c r="IB995">
        <f>IF($IZ995&gt;=38,INDEX($GO:$GO,$IY995+38),"")</f>
      </c>
      <c r="IC995">
        <f>IF($IZ995&gt;=39,INDEX($GO:$GO,$IY995+39),"")</f>
      </c>
      <c r="ID995">
        <f>IF($IZ995&gt;=40,INDEX($GO:$GO,$IY995+40),"")</f>
      </c>
      <c r="IE995">
        <f>IF($IZ995&gt;=41,INDEX($GO:$GO,$IY995+41),"")</f>
      </c>
      <c r="IF995">
        <f>IF($IZ995&gt;=42,INDEX($GO:$GO,$IY995+42),"")</f>
      </c>
      <c r="IG995">
        <f>IF($IZ995&gt;=43,INDEX($GO:$GO,$IY995+43),"")</f>
      </c>
      <c r="IH995">
        <f>IF($IZ995&gt;=44,INDEX($GO:$GO,$IY995+44),"")</f>
      </c>
      <c r="II995">
        <f>IF($IZ995&gt;=45,INDEX($GO:$GO,$IY995+45),"")</f>
      </c>
      <c r="IJ995">
        <f>IF($IZ995&gt;=46,INDEX($GO:$GO,$IY995+46),"")</f>
      </c>
      <c r="IK995">
        <f>IF($IZ995&gt;=47,INDEX($GO:$GO,$IY995+47),"")</f>
      </c>
      <c r="IL995">
        <f>IF($IZ995&gt;=48,INDEX($GO:$GO,$IY995+48),"")</f>
      </c>
      <c r="IM995">
        <f>IF($IZ995&gt;=49,INDEX($GO:$GO,$IY995+49),"")</f>
      </c>
      <c r="IN995">
        <f>IF($IZ995&gt;=50,INDEX($GO:$GO,$IY995+50),"")</f>
      </c>
      <c r="IO995">
        <f>IF($IZ995&gt;=51,INDEX($GO:$GO,$IY995+51),"")</f>
      </c>
      <c r="IP995">
        <f>IF($IZ995&gt;=52,INDEX($GO:$GO,$IY995+52),"")</f>
      </c>
      <c r="IQ995">
        <f>IF($IZ995&gt;=53,INDEX($GO:$GO,$IY995+53),"")</f>
      </c>
      <c r="IR995">
        <f>IF($IZ995&gt;=54,INDEX($GO:$GO,$IY995+54),"")</f>
      </c>
      <c r="IS995">
        <f>IF($IZ995&gt;=55,INDEX($GO:$GO,$IY995+55),"")</f>
      </c>
      <c r="IT995">
        <f>IF($IZ995&gt;=56,INDEX($GO:$GO,$IY995+56),"")</f>
      </c>
      <c r="IU995">
        <f>IF($IZ995&gt;=57,INDEX($GO:$GO,$IY995+57),"")</f>
      </c>
      <c r="IV995">
        <f>IF($IZ995&gt;=58,INDEX($GO:$GO,$IY995+58),"")</f>
      </c>
      <c r="IW995">
        <f>IF($IZ995&gt;=59,INDEX($GO:$GO,$IY995+59),"")</f>
      </c>
      <c r="IX995">
        <f>IF($IZ995&gt;=60,INDEX($GO:$GO,$IY995+60),"")</f>
      </c>
      <c r="IY995">
        <f>IFERROR(MATCH($GN995,$GO$2:$GO$827,0)+1,0)</f>
      </c>
      <c r="IZ995">
        <f>IFERROR(INDEX($GP$2:$GP$827,MATCH($GN995,$GO$2:$GO$827,0)),0)</f>
      </c>
      <c r="JA995" t="s">
        <v>23</v>
      </c>
      <c r="JB995" t="s">
        <v>23</v>
      </c>
    </row>
    <row r="996" spans="1:262" x14ac:dyDescent="0.25">
      <c r="F996" s="1"/>
      <c r="G996" s="1"/>
      <c r="H996" s="1"/>
      <c r="I996" s="1"/>
      <c r="J996" s="1">
        <f>IFERROR(IF(FIND(" - ",$F996)&gt;0,MID($F996,FIND(" - ",$F996)+3,LEN($F996)),""),"")</f>
      </c>
      <c r="L996" s="1"/>
      <c r="N996" t="s">
        <v>23</v>
      </c>
      <c r="P996">
        <f>IF(OR($N996="",$O996=""),"",IFERROR($N996/$O996,0))</f>
      </c>
      <c r="Q996">
        <f>IF($N996="","",
IF($G996="","",
IF(ISNUMBER(SEARCH("exempt",LOWER($G996))),0,
$N996*(VALUE(SUBSTITUTE($G996,"%",""))/100))))</f>
      </c>
      <c r="W996">
        <f>IF($N996="","",
SUM($N996,$Q996,$U996,$R996,$T996)-
IF($V996="",0,VALUE($V996)))</f>
      </c>
      <c r="AE996" t="s">
        <v>2337</v>
      </c>
      <c r="AM996">
        <f>IFERROR(LEFT($F996,FIND(" - ",$F996)-1),$F996)</f>
      </c>
      <c r="AP996">
        <f>IF($CE996&gt;=1,INDEX($AN:$AN,$CD996+1),"")</f>
      </c>
      <c r="AQ996">
        <f>IF($CE996&gt;=2,INDEX($AN:$AN,$CD996+2),"")</f>
      </c>
      <c r="AR996">
        <f>IF($CE996&gt;=3,INDEX($AN:$AN,$CD996+3),"")</f>
      </c>
      <c r="AS996">
        <f>IF($CE996&gt;=4,INDEX($AN:$AN,$CD996+4),"")</f>
      </c>
      <c r="AT996">
        <f>IF($CE996&gt;=5,INDEX($AN:$AN,$CD996+5),"")</f>
      </c>
      <c r="AU996">
        <f>IF($CE996&gt;=6,INDEX($AN:$AN,$CD996+6),"")</f>
      </c>
      <c r="AV996">
        <f>IF($CE996&gt;=7,INDEX($AN:$AN,$CD996+7),"")</f>
      </c>
      <c r="AW996">
        <f>IF($CE996&gt;=8,INDEX($AN:$AN,$CD996+8),"")</f>
      </c>
      <c r="AX996">
        <f>IF($CE996&gt;=9,INDEX($AN:$AN,$CD996+9),"")</f>
      </c>
      <c r="AY996">
        <f>IF($CE996&gt;=10,INDEX($AN:$AN,$CD996+10),"")</f>
      </c>
      <c r="AZ996">
        <f>IF($CE996&gt;=11,INDEX($AN:$AN,$CD996+11),"")</f>
      </c>
      <c r="BA996">
        <f>IF($CE996&gt;=12,INDEX($AN:$AN,$CD996+12),"")</f>
      </c>
      <c r="BB996">
        <f>IF($CE996&gt;=13,INDEX($AN:$AN,$CD996+13),"")</f>
      </c>
      <c r="BC996">
        <f>IF($CE996&gt;=14,INDEX($AN:$AN,$CD996+14),"")</f>
      </c>
      <c r="BD996">
        <f>IF($CE996&gt;=15,INDEX($AN:$AN,$CD996+15),"")</f>
      </c>
      <c r="BE996">
        <f>IF($CE996&gt;=16,INDEX($AN:$AN,$CD996+16),"")</f>
      </c>
      <c r="BF996">
        <f>IF($CE996&gt;=17,INDEX($AN:$AN,$CD996+17),"")</f>
      </c>
      <c r="BG996">
        <f>IF($CE996&gt;=18,INDEX($AN:$AN,$CD996+18),"")</f>
      </c>
      <c r="BH996">
        <f>IF($CE996&gt;=19,INDEX($AN:$AN,$CD996+19),"")</f>
      </c>
      <c r="BI996">
        <f>IF($CE996&gt;=20,INDEX($AN:$AN,$CD996+20),"")</f>
      </c>
      <c r="BJ996">
        <f>IF($CE996&gt;=21,INDEX($AN:$AN,$CD996+21),"")</f>
      </c>
      <c r="BK996">
        <f>IF($CE996&gt;=22,INDEX($AN:$AN,$CD996+22),"")</f>
      </c>
      <c r="BL996">
        <f>IF($CE996&gt;=23,INDEX($AN:$AN,$CD996+23),"")</f>
      </c>
      <c r="BM996">
        <f>IF($CE996&gt;=24,INDEX($AN:$AN,$CD996+24),"")</f>
      </c>
      <c r="BN996">
        <f>IF($CE996&gt;=25,INDEX($AN:$AN,$CD996+25),"")</f>
      </c>
      <c r="BO996">
        <f>IF($CE996&gt;=26,INDEX($AN:$AN,$CD996+26),"")</f>
      </c>
      <c r="BP996">
        <f>IF($CE996&gt;=27,INDEX($AN:$AN,$CD996+27),"")</f>
      </c>
      <c r="BQ996">
        <f>IF($CE996&gt;=28,INDEX($AN:$AN,$CD996+28),"")</f>
      </c>
      <c r="BR996">
        <f>IF($CE996&gt;=29,INDEX($AN:$AN,$CD996+29),"")</f>
      </c>
      <c r="BS996">
        <f>IF($CE996&gt;=30,INDEX($AN:$AN,$CD996+30),"")</f>
      </c>
      <c r="BT996">
        <f>IF($CE996&gt;=31,INDEX($AN:$AN,$CD996+31),"")</f>
      </c>
      <c r="BU996">
        <f>IF($CE996&gt;=32,INDEX($AN:$AN,$CD996+32),"")</f>
      </c>
      <c r="BV996">
        <f>IF($CE996&gt;=33,INDEX($AN:$AN,$CD996+33),"")</f>
      </c>
      <c r="BW996">
        <f>IF($CE996&gt;=34,INDEX($AN:$AN,$CD996+34),"")</f>
      </c>
      <c r="BX996">
        <f>IF($CE996&gt;=35,INDEX($AN:$AN,$CD996+35),"")</f>
      </c>
      <c r="BY996">
        <f>IF($CE996&gt;=36,INDEX($AN:$AN,$CD996+36),"")</f>
      </c>
      <c r="BZ996">
        <f>IF($CE996&gt;=37,INDEX($AN:$AN,$CD996+37),"")</f>
      </c>
      <c r="CA996">
        <f>IF($CE996&gt;=38,INDEX($AN:$AN,$CD996+38),"")</f>
      </c>
      <c r="CB996">
        <f>IF($CE996&gt;=39,INDEX($AN:$AN,$CD996+39),"")</f>
      </c>
      <c r="CC996">
        <f>IF($CE996&gt;=40,INDEX($AN:$AN,$CD996+40),"")</f>
      </c>
      <c r="CD996">
        <f>IFERROR(MATCH($AM996,$AN$2:$AN$133,0)+1,0)</f>
      </c>
      <c r="CE996">
        <f>IFERROR(INDEX($AO$2:$AO$133,MATCH($AM996,$AN$2:$AN$133,0)),0)</f>
      </c>
      <c r="CF996">
        <f>IFERROR(LEFT($K996,FIND(" - ",$K996)-1),$K996)</f>
      </c>
      <c r="CG996" t="s">
        <v>2338</v>
      </c>
      <c r="CH996">
        <v>1</v>
      </c>
      <c r="CI996">
        <f>IF($DD996&gt;=1,INDEX($CG:$CG,$DC996+1),"")</f>
      </c>
      <c r="CJ996">
        <f>IF($DD996&gt;=2,INDEX($CG:$CG,$DC996+2),"")</f>
      </c>
      <c r="CK996">
        <f>IF($DD996&gt;=3,INDEX($CG:$CG,$DC996+3),"")</f>
      </c>
      <c r="CL996">
        <f>IF($DD996&gt;=4,INDEX($CG:$CG,$DC996+4),"")</f>
      </c>
      <c r="CM996">
        <f>IF($DD996&gt;=5,INDEX($CG:$CG,$DC996+5),"")</f>
      </c>
      <c r="CN996">
        <f>IF($DD996&gt;=6,INDEX($CG:$CG,$DC996+6),"")</f>
      </c>
      <c r="CO996">
        <f>IF($DD996&gt;=7,INDEX($CG:$CG,$DC996+7),"")</f>
      </c>
      <c r="CP996">
        <f>IF($DD996&gt;=8,INDEX($CG:$CG,$DC996+8),"")</f>
      </c>
      <c r="CQ996">
        <f>IF($DD996&gt;=9,INDEX($CG:$CG,$DC996+9),"")</f>
      </c>
      <c r="CR996">
        <f>IF($DD996&gt;=10,INDEX($CG:$CG,$DC996+10),"")</f>
      </c>
      <c r="CS996">
        <f>IF($DD996&gt;=11,INDEX($CG:$CG,$DC996+11),"")</f>
      </c>
      <c r="CT996">
        <f>IF($DD996&gt;=12,INDEX($CG:$CG,$DC996+12),"")</f>
      </c>
      <c r="CU996">
        <f>IF($DD996&gt;=13,INDEX($CG:$CG,$DC996+13),"")</f>
      </c>
      <c r="CV996">
        <f>IF($DD996&gt;=14,INDEX($CG:$CG,$DC996+14),"")</f>
      </c>
      <c r="CW996">
        <f>IF($DD996&gt;=15,INDEX($CG:$CG,$DC996+15),"")</f>
      </c>
      <c r="CX996">
        <f>IF($DD996&gt;=16,INDEX($CG:$CG,$DC996+16),"")</f>
      </c>
      <c r="CY996">
        <f>IF($DD996&gt;=17,INDEX($CG:$CG,$DC996+17),"")</f>
      </c>
      <c r="CZ996">
        <f>IF($DD996&gt;=18,INDEX($CG:$CG,$DC996+18),"")</f>
      </c>
      <c r="DA996">
        <f>IF($DD996&gt;=19,INDEX($CG:$CG,$DC996+19),"")</f>
      </c>
      <c r="DB996">
        <f>IF($DD996&gt;=20,INDEX($CG:$CG,$DC996+20),"")</f>
      </c>
      <c r="DC996">
        <f>IFERROR(MATCH($CF996,$CG$2:$CG$1558,0)+1,0)</f>
      </c>
      <c r="DD996">
        <f>IFERROR(INDEX($CH$2:$CH$1558,MATCH($CF996,$CG$2:$CG$1558,0)),0)</f>
      </c>
      <c r="DE996">
        <f>IFERROR(INDEX($AL:$AL,MATCH($G996,$AK:$AK,0))&amp;"","")</f>
      </c>
      <c r="DI996">
        <f>IF($GL996&gt;=1,INDEX($DF:$DF,$GK996+1),"")</f>
      </c>
      <c r="DJ996">
        <f>IF($GL996&gt;=2,INDEX($DF:$DF,$GK996+2),"")</f>
      </c>
      <c r="DK996">
        <f>IF($GL996&gt;=3,INDEX($DF:$DF,$GK996+3),"")</f>
      </c>
      <c r="DL996">
        <f>IF($GL996&gt;=4,INDEX($DF:$DF,$GK996+4),"")</f>
      </c>
      <c r="DM996">
        <f>IF($GL996&gt;=5,INDEX($DF:$DF,$GK996+5),"")</f>
      </c>
      <c r="DN996">
        <f>IF($GL996&gt;=6,INDEX($DF:$DF,$GK996+6),"")</f>
      </c>
      <c r="DO996">
        <f>IF($GL996&gt;=7,INDEX($DF:$DF,$GK996+7),"")</f>
      </c>
      <c r="DP996">
        <f>IF($GL996&gt;=8,INDEX($DF:$DF,$GK996+8),"")</f>
      </c>
      <c r="DQ996">
        <f>IF($GL996&gt;=9,INDEX($DF:$DF,$GK996+9),"")</f>
      </c>
      <c r="DR996">
        <f>IF($GL996&gt;=10,INDEX($DF:$DF,$GK996+10),"")</f>
      </c>
      <c r="DS996">
        <f>IF($GL996&gt;=11,INDEX($DF:$DF,$GK996+11),"")</f>
      </c>
      <c r="DT996">
        <f>IF($GL996&gt;=12,INDEX($DF:$DF,$GK996+12),"")</f>
      </c>
      <c r="DU996">
        <f>IF($GL996&gt;=13,INDEX($DF:$DF,$GK996+13),"")</f>
      </c>
      <c r="DV996">
        <f>IF($GL996&gt;=14,INDEX($DF:$DF,$GK996+14),"")</f>
      </c>
      <c r="DW996">
        <f>IF($GL996&gt;=15,INDEX($DF:$DF,$GK996+15),"")</f>
      </c>
      <c r="DX996">
        <f>IF($GL996&gt;=16,INDEX($DF:$DF,$GK996+16),"")</f>
      </c>
      <c r="DY996">
        <f>IF($GL996&gt;=17,INDEX($DF:$DF,$GK996+17),"")</f>
      </c>
      <c r="DZ996">
        <f>IF($GL996&gt;=18,INDEX($DF:$DF,$GK996+18),"")</f>
      </c>
      <c r="EA996">
        <f>IF($GL996&gt;=19,INDEX($DF:$DF,$GK996+19),"")</f>
      </c>
      <c r="EB996">
        <f>IF($GL996&gt;=20,INDEX($DF:$DF,$GK996+20),"")</f>
      </c>
      <c r="EC996">
        <f>IF($GL996&gt;=21,INDEX($DF:$DF,$GK996+21),"")</f>
      </c>
      <c r="ED996">
        <f>IF($GL996&gt;=22,INDEX($DF:$DF,$GK996+22),"")</f>
      </c>
      <c r="EE996">
        <f>IF($GL996&gt;=23,INDEX($DF:$DF,$GK996+23),"")</f>
      </c>
      <c r="EF996">
        <f>IF($GL996&gt;=24,INDEX($DF:$DF,$GK996+24),"")</f>
      </c>
      <c r="EG996">
        <f>IF($GL996&gt;=25,INDEX($DF:$DF,$GK996+25),"")</f>
      </c>
      <c r="EH996">
        <f>IF($GL996&gt;=26,INDEX($DF:$DF,$GK996+26),"")</f>
      </c>
      <c r="EI996">
        <f>IF($GL996&gt;=27,INDEX($DF:$DF,$GK996+27),"")</f>
      </c>
      <c r="EJ996">
        <f>IF($GL996&gt;=28,INDEX($DF:$DF,$GK996+28),"")</f>
      </c>
      <c r="EK996">
        <f>IF($GL996&gt;=29,INDEX($DF:$DF,$GK996+29),"")</f>
      </c>
      <c r="EL996">
        <f>IF($GL996&gt;=30,INDEX($DF:$DF,$GK996+30),"")</f>
      </c>
      <c r="EM996">
        <f>IF($GL996&gt;=31,INDEX($DF:$DF,$GK996+31),"")</f>
      </c>
      <c r="EN996">
        <f>IF($GL996&gt;=32,INDEX($DF:$DF,$GK996+32),"")</f>
      </c>
      <c r="EO996">
        <f>IF($GL996&gt;=33,INDEX($DF:$DF,$GK996+33),"")</f>
      </c>
      <c r="EP996">
        <f>IF($GL996&gt;=34,INDEX($DF:$DF,$GK996+34),"")</f>
      </c>
      <c r="EQ996">
        <f>IF($GL996&gt;=35,INDEX($DF:$DF,$GK996+35),"")</f>
      </c>
      <c r="ER996">
        <f>IF($GL996&gt;=36,INDEX($DF:$DF,$GK996+36),"")</f>
      </c>
      <c r="ES996">
        <f>IF($GL996&gt;=37,INDEX($DF:$DF,$GK996+37),"")</f>
      </c>
      <c r="ET996">
        <f>IF($GL996&gt;=38,INDEX($DF:$DF,$GK996+38),"")</f>
      </c>
      <c r="EU996">
        <f>IF($GL996&gt;=39,INDEX($DF:$DF,$GK996+39),"")</f>
      </c>
      <c r="EV996">
        <f>IF($GL996&gt;=40,INDEX($DF:$DF,$GK996+40),"")</f>
      </c>
      <c r="EW996">
        <f>IF($GL996&gt;=1,INDEX($DG:$DG,$GK996+1),"")</f>
      </c>
      <c r="EX996">
        <f>IF($GL996&gt;=2,INDEX($DG:$DG,$GK996+2),"")</f>
      </c>
      <c r="EY996">
        <f>IF($GL996&gt;=3,INDEX($DG:$DG,$GK996+3),"")</f>
      </c>
      <c r="EZ996">
        <f>IF($GL996&gt;=4,INDEX($DG:$DG,$GK996+4),"")</f>
      </c>
      <c r="FA996">
        <f>IF($GL996&gt;=5,INDEX($DG:$DG,$GK996+5),"")</f>
      </c>
      <c r="FB996">
        <f>IF($GL996&gt;=6,INDEX($DG:$DG,$GK996+6),"")</f>
      </c>
      <c r="FC996">
        <f>IF($GL996&gt;=7,INDEX($DG:$DG,$GK996+7),"")</f>
      </c>
      <c r="FD996">
        <f>IF($GL996&gt;=8,INDEX($DG:$DG,$GK996+8),"")</f>
      </c>
      <c r="FE996">
        <f>IF($GL996&gt;=9,INDEX($DG:$DG,$GK996+9),"")</f>
      </c>
      <c r="FF996">
        <f>IF($GL996&gt;=10,INDEX($DG:$DG,$GK996+10),"")</f>
      </c>
      <c r="FG996">
        <f>IF($GL996&gt;=11,INDEX($DG:$DG,$GK996+11),"")</f>
      </c>
      <c r="FH996">
        <f>IF($GL996&gt;=12,INDEX($DG:$DG,$GK996+12),"")</f>
      </c>
      <c r="FI996">
        <f>IF($GL996&gt;=13,INDEX($DG:$DG,$GK996+13),"")</f>
      </c>
      <c r="FJ996">
        <f>IF($GL996&gt;=14,INDEX($DG:$DG,$GK996+14),"")</f>
      </c>
      <c r="FK996">
        <f>IF($GL996&gt;=15,INDEX($DG:$DG,$GK996+15),"")</f>
      </c>
      <c r="FL996">
        <f>IF($GL996&gt;=16,INDEX($DG:$DG,$GK996+16),"")</f>
      </c>
      <c r="FM996">
        <f>IF($GL996&gt;=17,INDEX($DG:$DG,$GK996+17),"")</f>
      </c>
      <c r="FN996">
        <f>IF($GL996&gt;=18,INDEX($DG:$DG,$GK996+18),"")</f>
      </c>
      <c r="FO996">
        <f>IF($GL996&gt;=19,INDEX($DG:$DG,$GK996+19),"")</f>
      </c>
      <c r="FP996">
        <f>IF($GL996&gt;=20,INDEX($DG:$DG,$GK996+20),"")</f>
      </c>
      <c r="FQ996">
        <f>IF($GL996&gt;=21,INDEX($DG:$DG,$GK996+21),"")</f>
      </c>
      <c r="FR996">
        <f>IF($GL996&gt;=22,INDEX($DG:$DG,$GK996+22),"")</f>
      </c>
      <c r="FS996">
        <f>IF($GL996&gt;=23,INDEX($DG:$DG,$GK996+23),"")</f>
      </c>
      <c r="FT996">
        <f>IF($GL996&gt;=24,INDEX($DG:$DG,$GK996+24),"")</f>
      </c>
      <c r="FU996">
        <f>IF($GL996&gt;=25,INDEX($DG:$DG,$GK996+25),"")</f>
      </c>
      <c r="FV996">
        <f>IF($GL996&gt;=26,INDEX($DG:$DG,$GK996+26),"")</f>
      </c>
      <c r="FW996">
        <f>IF($GL996&gt;=27,INDEX($DG:$DG,$GK996+27),"")</f>
      </c>
      <c r="FX996">
        <f>IF($GL996&gt;=28,INDEX($DG:$DG,$GK996+28),"")</f>
      </c>
      <c r="FY996">
        <f>IF($GL996&gt;=29,INDEX($DG:$DG,$GK996+29),"")</f>
      </c>
      <c r="FZ996">
        <f>IF($GL996&gt;=30,INDEX($DG:$DG,$GK996+30),"")</f>
      </c>
      <c r="GA996">
        <f>IF($GL996&gt;=31,INDEX($DG:$DG,$GK996+31),"")</f>
      </c>
      <c r="GB996">
        <f>IF($GL996&gt;=32,INDEX($DG:$DG,$GK996+32),"")</f>
      </c>
      <c r="GC996">
        <f>IF($GL996&gt;=33,INDEX($DG:$DG,$GK996+33),"")</f>
      </c>
      <c r="GD996">
        <f>IF($GL996&gt;=34,INDEX($DG:$DG,$GK996+34),"")</f>
      </c>
      <c r="GE996">
        <f>IF($GL996&gt;=35,INDEX($DG:$DG,$GK996+35),"")</f>
      </c>
      <c r="GF996">
        <f>IF($GL996&gt;=36,INDEX($DG:$DG,$GK996+36),"")</f>
      </c>
      <c r="GG996">
        <f>IF($GL996&gt;=37,INDEX($DG:$DG,$GK996+37),"")</f>
      </c>
      <c r="GH996">
        <f>IF($GL996&gt;=38,INDEX($DG:$DG,$GK996+38),"")</f>
      </c>
      <c r="GI996">
        <f>IF($GL996&gt;=39,INDEX($DG:$DG,$GK996+39),"")</f>
      </c>
      <c r="GJ996">
        <f>IF($GL996&gt;=40,INDEX($DG:$DG,$GK996+40),"")</f>
      </c>
      <c r="GK996">
        <f>IFERROR(MATCH($DE996,$DF$2:$DF$166,0)+1,0)</f>
      </c>
      <c r="GL996">
        <f>IFERROR(INDEX($DH$2:$DH$166,MATCH($DE996,$DF$2:$DF$166,0)),0)</f>
      </c>
      <c r="GM996">
        <f>IFERROR(MATCH($H996,$DI$996:$EV$996,0),0)</f>
      </c>
      <c r="GN996">
        <f>IF($GM996&gt;0,INDEX($EW$996:$GJ$996,$GM996),"")</f>
      </c>
      <c r="GQ996">
        <f>IF($IZ996&gt;=1,INDEX($GO:$GO,$IY996+1),"")</f>
      </c>
      <c r="GR996">
        <f>IF($IZ996&gt;=2,INDEX($GO:$GO,$IY996+2),"")</f>
      </c>
      <c r="GS996">
        <f>IF($IZ996&gt;=3,INDEX($GO:$GO,$IY996+3),"")</f>
      </c>
      <c r="GT996">
        <f>IF($IZ996&gt;=4,INDEX($GO:$GO,$IY996+4),"")</f>
      </c>
      <c r="GU996">
        <f>IF($IZ996&gt;=5,INDEX($GO:$GO,$IY996+5),"")</f>
      </c>
      <c r="GV996">
        <f>IF($IZ996&gt;=6,INDEX($GO:$GO,$IY996+6),"")</f>
      </c>
      <c r="GW996">
        <f>IF($IZ996&gt;=7,INDEX($GO:$GO,$IY996+7),"")</f>
      </c>
      <c r="GX996">
        <f>IF($IZ996&gt;=8,INDEX($GO:$GO,$IY996+8),"")</f>
      </c>
      <c r="GY996">
        <f>IF($IZ996&gt;=9,INDEX($GO:$GO,$IY996+9),"")</f>
      </c>
      <c r="GZ996">
        <f>IF($IZ996&gt;=10,INDEX($GO:$GO,$IY996+10),"")</f>
      </c>
      <c r="HA996">
        <f>IF($IZ996&gt;=11,INDEX($GO:$GO,$IY996+11),"")</f>
      </c>
      <c r="HB996">
        <f>IF($IZ996&gt;=12,INDEX($GO:$GO,$IY996+12),"")</f>
      </c>
      <c r="HC996">
        <f>IF($IZ996&gt;=13,INDEX($GO:$GO,$IY996+13),"")</f>
      </c>
      <c r="HD996">
        <f>IF($IZ996&gt;=14,INDEX($GO:$GO,$IY996+14),"")</f>
      </c>
      <c r="HE996">
        <f>IF($IZ996&gt;=15,INDEX($GO:$GO,$IY996+15),"")</f>
      </c>
      <c r="HF996">
        <f>IF($IZ996&gt;=16,INDEX($GO:$GO,$IY996+16),"")</f>
      </c>
      <c r="HG996">
        <f>IF($IZ996&gt;=17,INDEX($GO:$GO,$IY996+17),"")</f>
      </c>
      <c r="HH996">
        <f>IF($IZ996&gt;=18,INDEX($GO:$GO,$IY996+18),"")</f>
      </c>
      <c r="HI996">
        <f>IF($IZ996&gt;=19,INDEX($GO:$GO,$IY996+19),"")</f>
      </c>
      <c r="HJ996">
        <f>IF($IZ996&gt;=20,INDEX($GO:$GO,$IY996+20),"")</f>
      </c>
      <c r="HK996">
        <f>IF($IZ996&gt;=21,INDEX($GO:$GO,$IY996+21),"")</f>
      </c>
      <c r="HL996">
        <f>IF($IZ996&gt;=22,INDEX($GO:$GO,$IY996+22),"")</f>
      </c>
      <c r="HM996">
        <f>IF($IZ996&gt;=23,INDEX($GO:$GO,$IY996+23),"")</f>
      </c>
      <c r="HN996">
        <f>IF($IZ996&gt;=24,INDEX($GO:$GO,$IY996+24),"")</f>
      </c>
      <c r="HO996">
        <f>IF($IZ996&gt;=25,INDEX($GO:$GO,$IY996+25),"")</f>
      </c>
      <c r="HP996">
        <f>IF($IZ996&gt;=26,INDEX($GO:$GO,$IY996+26),"")</f>
      </c>
      <c r="HQ996">
        <f>IF($IZ996&gt;=27,INDEX($GO:$GO,$IY996+27),"")</f>
      </c>
      <c r="HR996">
        <f>IF($IZ996&gt;=28,INDEX($GO:$GO,$IY996+28),"")</f>
      </c>
      <c r="HS996">
        <f>IF($IZ996&gt;=29,INDEX($GO:$GO,$IY996+29),"")</f>
      </c>
      <c r="HT996">
        <f>IF($IZ996&gt;=30,INDEX($GO:$GO,$IY996+30),"")</f>
      </c>
      <c r="HU996">
        <f>IF($IZ996&gt;=31,INDEX($GO:$GO,$IY996+31),"")</f>
      </c>
      <c r="HV996">
        <f>IF($IZ996&gt;=32,INDEX($GO:$GO,$IY996+32),"")</f>
      </c>
      <c r="HW996">
        <f>IF($IZ996&gt;=33,INDEX($GO:$GO,$IY996+33),"")</f>
      </c>
      <c r="HX996">
        <f>IF($IZ996&gt;=34,INDEX($GO:$GO,$IY996+34),"")</f>
      </c>
      <c r="HY996">
        <f>IF($IZ996&gt;=35,INDEX($GO:$GO,$IY996+35),"")</f>
      </c>
      <c r="HZ996">
        <f>IF($IZ996&gt;=36,INDEX($GO:$GO,$IY996+36),"")</f>
      </c>
      <c r="IA996">
        <f>IF($IZ996&gt;=37,INDEX($GO:$GO,$IY996+37),"")</f>
      </c>
      <c r="IB996">
        <f>IF($IZ996&gt;=38,INDEX($GO:$GO,$IY996+38),"")</f>
      </c>
      <c r="IC996">
        <f>IF($IZ996&gt;=39,INDEX($GO:$GO,$IY996+39),"")</f>
      </c>
      <c r="ID996">
        <f>IF($IZ996&gt;=40,INDEX($GO:$GO,$IY996+40),"")</f>
      </c>
      <c r="IE996">
        <f>IF($IZ996&gt;=41,INDEX($GO:$GO,$IY996+41),"")</f>
      </c>
      <c r="IF996">
        <f>IF($IZ996&gt;=42,INDEX($GO:$GO,$IY996+42),"")</f>
      </c>
      <c r="IG996">
        <f>IF($IZ996&gt;=43,INDEX($GO:$GO,$IY996+43),"")</f>
      </c>
      <c r="IH996">
        <f>IF($IZ996&gt;=44,INDEX($GO:$GO,$IY996+44),"")</f>
      </c>
      <c r="II996">
        <f>IF($IZ996&gt;=45,INDEX($GO:$GO,$IY996+45),"")</f>
      </c>
      <c r="IJ996">
        <f>IF($IZ996&gt;=46,INDEX($GO:$GO,$IY996+46),"")</f>
      </c>
      <c r="IK996">
        <f>IF($IZ996&gt;=47,INDEX($GO:$GO,$IY996+47),"")</f>
      </c>
      <c r="IL996">
        <f>IF($IZ996&gt;=48,INDEX($GO:$GO,$IY996+48),"")</f>
      </c>
      <c r="IM996">
        <f>IF($IZ996&gt;=49,INDEX($GO:$GO,$IY996+49),"")</f>
      </c>
      <c r="IN996">
        <f>IF($IZ996&gt;=50,INDEX($GO:$GO,$IY996+50),"")</f>
      </c>
      <c r="IO996">
        <f>IF($IZ996&gt;=51,INDEX($GO:$GO,$IY996+51),"")</f>
      </c>
      <c r="IP996">
        <f>IF($IZ996&gt;=52,INDEX($GO:$GO,$IY996+52),"")</f>
      </c>
      <c r="IQ996">
        <f>IF($IZ996&gt;=53,INDEX($GO:$GO,$IY996+53),"")</f>
      </c>
      <c r="IR996">
        <f>IF($IZ996&gt;=54,INDEX($GO:$GO,$IY996+54),"")</f>
      </c>
      <c r="IS996">
        <f>IF($IZ996&gt;=55,INDEX($GO:$GO,$IY996+55),"")</f>
      </c>
      <c r="IT996">
        <f>IF($IZ996&gt;=56,INDEX($GO:$GO,$IY996+56),"")</f>
      </c>
      <c r="IU996">
        <f>IF($IZ996&gt;=57,INDEX($GO:$GO,$IY996+57),"")</f>
      </c>
      <c r="IV996">
        <f>IF($IZ996&gt;=58,INDEX($GO:$GO,$IY996+58),"")</f>
      </c>
      <c r="IW996">
        <f>IF($IZ996&gt;=59,INDEX($GO:$GO,$IY996+59),"")</f>
      </c>
      <c r="IX996">
        <f>IF($IZ996&gt;=60,INDEX($GO:$GO,$IY996+60),"")</f>
      </c>
      <c r="IY996">
        <f>IFERROR(MATCH($GN996,$GO$2:$GO$827,0)+1,0)</f>
      </c>
      <c r="IZ996">
        <f>IFERROR(INDEX($GP$2:$GP$827,MATCH($GN996,$GO$2:$GO$827,0)),0)</f>
      </c>
      <c r="JA996" t="s">
        <v>23</v>
      </c>
      <c r="JB996" t="s">
        <v>23</v>
      </c>
    </row>
    <row r="997" spans="1:262" x14ac:dyDescent="0.25">
      <c r="F997" s="1"/>
      <c r="G997" s="1"/>
      <c r="H997" s="1"/>
      <c r="I997" s="1"/>
      <c r="J997" s="1">
        <f>IFERROR(IF(FIND(" - ",$F997)&gt;0,MID($F997,FIND(" - ",$F997)+3,LEN($F997)),""),"")</f>
      </c>
      <c r="L997" s="1"/>
      <c r="N997" t="s">
        <v>23</v>
      </c>
      <c r="P997">
        <f>IF(OR($N997="",$O997=""),"",IFERROR($N997/$O997,0))</f>
      </c>
      <c r="Q997">
        <f>IF($N997="","",
IF($G997="","",
IF(ISNUMBER(SEARCH("exempt",LOWER($G997))),0,
$N997*(VALUE(SUBSTITUTE($G997,"%",""))/100))))</f>
      </c>
      <c r="W997">
        <f>IF($N997="","",
SUM($N997,$Q997,$U997,$R997,$T997)-
IF($V997="",0,VALUE($V997)))</f>
      </c>
      <c r="AE997" t="s">
        <v>2339</v>
      </c>
      <c r="AM997">
        <f>IFERROR(LEFT($F997,FIND(" - ",$F997)-1),$F997)</f>
      </c>
      <c r="AP997">
        <f>IF($CE997&gt;=1,INDEX($AN:$AN,$CD997+1),"")</f>
      </c>
      <c r="AQ997">
        <f>IF($CE997&gt;=2,INDEX($AN:$AN,$CD997+2),"")</f>
      </c>
      <c r="AR997">
        <f>IF($CE997&gt;=3,INDEX($AN:$AN,$CD997+3),"")</f>
      </c>
      <c r="AS997">
        <f>IF($CE997&gt;=4,INDEX($AN:$AN,$CD997+4),"")</f>
      </c>
      <c r="AT997">
        <f>IF($CE997&gt;=5,INDEX($AN:$AN,$CD997+5),"")</f>
      </c>
      <c r="AU997">
        <f>IF($CE997&gt;=6,INDEX($AN:$AN,$CD997+6),"")</f>
      </c>
      <c r="AV997">
        <f>IF($CE997&gt;=7,INDEX($AN:$AN,$CD997+7),"")</f>
      </c>
      <c r="AW997">
        <f>IF($CE997&gt;=8,INDEX($AN:$AN,$CD997+8),"")</f>
      </c>
      <c r="AX997">
        <f>IF($CE997&gt;=9,INDEX($AN:$AN,$CD997+9),"")</f>
      </c>
      <c r="AY997">
        <f>IF($CE997&gt;=10,INDEX($AN:$AN,$CD997+10),"")</f>
      </c>
      <c r="AZ997">
        <f>IF($CE997&gt;=11,INDEX($AN:$AN,$CD997+11),"")</f>
      </c>
      <c r="BA997">
        <f>IF($CE997&gt;=12,INDEX($AN:$AN,$CD997+12),"")</f>
      </c>
      <c r="BB997">
        <f>IF($CE997&gt;=13,INDEX($AN:$AN,$CD997+13),"")</f>
      </c>
      <c r="BC997">
        <f>IF($CE997&gt;=14,INDEX($AN:$AN,$CD997+14),"")</f>
      </c>
      <c r="BD997">
        <f>IF($CE997&gt;=15,INDEX($AN:$AN,$CD997+15),"")</f>
      </c>
      <c r="BE997">
        <f>IF($CE997&gt;=16,INDEX($AN:$AN,$CD997+16),"")</f>
      </c>
      <c r="BF997">
        <f>IF($CE997&gt;=17,INDEX($AN:$AN,$CD997+17),"")</f>
      </c>
      <c r="BG997">
        <f>IF($CE997&gt;=18,INDEX($AN:$AN,$CD997+18),"")</f>
      </c>
      <c r="BH997">
        <f>IF($CE997&gt;=19,INDEX($AN:$AN,$CD997+19),"")</f>
      </c>
      <c r="BI997">
        <f>IF($CE997&gt;=20,INDEX($AN:$AN,$CD997+20),"")</f>
      </c>
      <c r="BJ997">
        <f>IF($CE997&gt;=21,INDEX($AN:$AN,$CD997+21),"")</f>
      </c>
      <c r="BK997">
        <f>IF($CE997&gt;=22,INDEX($AN:$AN,$CD997+22),"")</f>
      </c>
      <c r="BL997">
        <f>IF($CE997&gt;=23,INDEX($AN:$AN,$CD997+23),"")</f>
      </c>
      <c r="BM997">
        <f>IF($CE997&gt;=24,INDEX($AN:$AN,$CD997+24),"")</f>
      </c>
      <c r="BN997">
        <f>IF($CE997&gt;=25,INDEX($AN:$AN,$CD997+25),"")</f>
      </c>
      <c r="BO997">
        <f>IF($CE997&gt;=26,INDEX($AN:$AN,$CD997+26),"")</f>
      </c>
      <c r="BP997">
        <f>IF($CE997&gt;=27,INDEX($AN:$AN,$CD997+27),"")</f>
      </c>
      <c r="BQ997">
        <f>IF($CE997&gt;=28,INDEX($AN:$AN,$CD997+28),"")</f>
      </c>
      <c r="BR997">
        <f>IF($CE997&gt;=29,INDEX($AN:$AN,$CD997+29),"")</f>
      </c>
      <c r="BS997">
        <f>IF($CE997&gt;=30,INDEX($AN:$AN,$CD997+30),"")</f>
      </c>
      <c r="BT997">
        <f>IF($CE997&gt;=31,INDEX($AN:$AN,$CD997+31),"")</f>
      </c>
      <c r="BU997">
        <f>IF($CE997&gt;=32,INDEX($AN:$AN,$CD997+32),"")</f>
      </c>
      <c r="BV997">
        <f>IF($CE997&gt;=33,INDEX($AN:$AN,$CD997+33),"")</f>
      </c>
      <c r="BW997">
        <f>IF($CE997&gt;=34,INDEX($AN:$AN,$CD997+34),"")</f>
      </c>
      <c r="BX997">
        <f>IF($CE997&gt;=35,INDEX($AN:$AN,$CD997+35),"")</f>
      </c>
      <c r="BY997">
        <f>IF($CE997&gt;=36,INDEX($AN:$AN,$CD997+36),"")</f>
      </c>
      <c r="BZ997">
        <f>IF($CE997&gt;=37,INDEX($AN:$AN,$CD997+37),"")</f>
      </c>
      <c r="CA997">
        <f>IF($CE997&gt;=38,INDEX($AN:$AN,$CD997+38),"")</f>
      </c>
      <c r="CB997">
        <f>IF($CE997&gt;=39,INDEX($AN:$AN,$CD997+39),"")</f>
      </c>
      <c r="CC997">
        <f>IF($CE997&gt;=40,INDEX($AN:$AN,$CD997+40),"")</f>
      </c>
      <c r="CD997">
        <f>IFERROR(MATCH($AM997,$AN$2:$AN$133,0)+1,0)</f>
      </c>
      <c r="CE997">
        <f>IFERROR(INDEX($AO$2:$AO$133,MATCH($AM997,$AN$2:$AN$133,0)),0)</f>
      </c>
      <c r="CF997">
        <f>IFERROR(LEFT($K997,FIND(" - ",$K997)-1),$K997)</f>
      </c>
      <c r="CG997" t="s">
        <v>108</v>
      </c>
      <c r="CI997">
        <f>IF($DD997&gt;=1,INDEX($CG:$CG,$DC997+1),"")</f>
      </c>
      <c r="CJ997">
        <f>IF($DD997&gt;=2,INDEX($CG:$CG,$DC997+2),"")</f>
      </c>
      <c r="CK997">
        <f>IF($DD997&gt;=3,INDEX($CG:$CG,$DC997+3),"")</f>
      </c>
      <c r="CL997">
        <f>IF($DD997&gt;=4,INDEX($CG:$CG,$DC997+4),"")</f>
      </c>
      <c r="CM997">
        <f>IF($DD997&gt;=5,INDEX($CG:$CG,$DC997+5),"")</f>
      </c>
      <c r="CN997">
        <f>IF($DD997&gt;=6,INDEX($CG:$CG,$DC997+6),"")</f>
      </c>
      <c r="CO997">
        <f>IF($DD997&gt;=7,INDEX($CG:$CG,$DC997+7),"")</f>
      </c>
      <c r="CP997">
        <f>IF($DD997&gt;=8,INDEX($CG:$CG,$DC997+8),"")</f>
      </c>
      <c r="CQ997">
        <f>IF($DD997&gt;=9,INDEX($CG:$CG,$DC997+9),"")</f>
      </c>
      <c r="CR997">
        <f>IF($DD997&gt;=10,INDEX($CG:$CG,$DC997+10),"")</f>
      </c>
      <c r="CS997">
        <f>IF($DD997&gt;=11,INDEX($CG:$CG,$DC997+11),"")</f>
      </c>
      <c r="CT997">
        <f>IF($DD997&gt;=12,INDEX($CG:$CG,$DC997+12),"")</f>
      </c>
      <c r="CU997">
        <f>IF($DD997&gt;=13,INDEX($CG:$CG,$DC997+13),"")</f>
      </c>
      <c r="CV997">
        <f>IF($DD997&gt;=14,INDEX($CG:$CG,$DC997+14),"")</f>
      </c>
      <c r="CW997">
        <f>IF($DD997&gt;=15,INDEX($CG:$CG,$DC997+15),"")</f>
      </c>
      <c r="CX997">
        <f>IF($DD997&gt;=16,INDEX($CG:$CG,$DC997+16),"")</f>
      </c>
      <c r="CY997">
        <f>IF($DD997&gt;=17,INDEX($CG:$CG,$DC997+17),"")</f>
      </c>
      <c r="CZ997">
        <f>IF($DD997&gt;=18,INDEX($CG:$CG,$DC997+18),"")</f>
      </c>
      <c r="DA997">
        <f>IF($DD997&gt;=19,INDEX($CG:$CG,$DC997+19),"")</f>
      </c>
      <c r="DB997">
        <f>IF($DD997&gt;=20,INDEX($CG:$CG,$DC997+20),"")</f>
      </c>
      <c r="DC997">
        <f>IFERROR(MATCH($CF997,$CG$2:$CG$1558,0)+1,0)</f>
      </c>
      <c r="DD997">
        <f>IFERROR(INDEX($CH$2:$CH$1558,MATCH($CF997,$CG$2:$CG$1558,0)),0)</f>
      </c>
      <c r="DE997">
        <f>IFERROR(INDEX($AL:$AL,MATCH($G997,$AK:$AK,0))&amp;"","")</f>
      </c>
      <c r="DI997">
        <f>IF($GL997&gt;=1,INDEX($DF:$DF,$GK997+1),"")</f>
      </c>
      <c r="DJ997">
        <f>IF($GL997&gt;=2,INDEX($DF:$DF,$GK997+2),"")</f>
      </c>
      <c r="DK997">
        <f>IF($GL997&gt;=3,INDEX($DF:$DF,$GK997+3),"")</f>
      </c>
      <c r="DL997">
        <f>IF($GL997&gt;=4,INDEX($DF:$DF,$GK997+4),"")</f>
      </c>
      <c r="DM997">
        <f>IF($GL997&gt;=5,INDEX($DF:$DF,$GK997+5),"")</f>
      </c>
      <c r="DN997">
        <f>IF($GL997&gt;=6,INDEX($DF:$DF,$GK997+6),"")</f>
      </c>
      <c r="DO997">
        <f>IF($GL997&gt;=7,INDEX($DF:$DF,$GK997+7),"")</f>
      </c>
      <c r="DP997">
        <f>IF($GL997&gt;=8,INDEX($DF:$DF,$GK997+8),"")</f>
      </c>
      <c r="DQ997">
        <f>IF($GL997&gt;=9,INDEX($DF:$DF,$GK997+9),"")</f>
      </c>
      <c r="DR997">
        <f>IF($GL997&gt;=10,INDEX($DF:$DF,$GK997+10),"")</f>
      </c>
      <c r="DS997">
        <f>IF($GL997&gt;=11,INDEX($DF:$DF,$GK997+11),"")</f>
      </c>
      <c r="DT997">
        <f>IF($GL997&gt;=12,INDEX($DF:$DF,$GK997+12),"")</f>
      </c>
      <c r="DU997">
        <f>IF($GL997&gt;=13,INDEX($DF:$DF,$GK997+13),"")</f>
      </c>
      <c r="DV997">
        <f>IF($GL997&gt;=14,INDEX($DF:$DF,$GK997+14),"")</f>
      </c>
      <c r="DW997">
        <f>IF($GL997&gt;=15,INDEX($DF:$DF,$GK997+15),"")</f>
      </c>
      <c r="DX997">
        <f>IF($GL997&gt;=16,INDEX($DF:$DF,$GK997+16),"")</f>
      </c>
      <c r="DY997">
        <f>IF($GL997&gt;=17,INDEX($DF:$DF,$GK997+17),"")</f>
      </c>
      <c r="DZ997">
        <f>IF($GL997&gt;=18,INDEX($DF:$DF,$GK997+18),"")</f>
      </c>
      <c r="EA997">
        <f>IF($GL997&gt;=19,INDEX($DF:$DF,$GK997+19),"")</f>
      </c>
      <c r="EB997">
        <f>IF($GL997&gt;=20,INDEX($DF:$DF,$GK997+20),"")</f>
      </c>
      <c r="EC997">
        <f>IF($GL997&gt;=21,INDEX($DF:$DF,$GK997+21),"")</f>
      </c>
      <c r="ED997">
        <f>IF($GL997&gt;=22,INDEX($DF:$DF,$GK997+22),"")</f>
      </c>
      <c r="EE997">
        <f>IF($GL997&gt;=23,INDEX($DF:$DF,$GK997+23),"")</f>
      </c>
      <c r="EF997">
        <f>IF($GL997&gt;=24,INDEX($DF:$DF,$GK997+24),"")</f>
      </c>
      <c r="EG997">
        <f>IF($GL997&gt;=25,INDEX($DF:$DF,$GK997+25),"")</f>
      </c>
      <c r="EH997">
        <f>IF($GL997&gt;=26,INDEX($DF:$DF,$GK997+26),"")</f>
      </c>
      <c r="EI997">
        <f>IF($GL997&gt;=27,INDEX($DF:$DF,$GK997+27),"")</f>
      </c>
      <c r="EJ997">
        <f>IF($GL997&gt;=28,INDEX($DF:$DF,$GK997+28),"")</f>
      </c>
      <c r="EK997">
        <f>IF($GL997&gt;=29,INDEX($DF:$DF,$GK997+29),"")</f>
      </c>
      <c r="EL997">
        <f>IF($GL997&gt;=30,INDEX($DF:$DF,$GK997+30),"")</f>
      </c>
      <c r="EM997">
        <f>IF($GL997&gt;=31,INDEX($DF:$DF,$GK997+31),"")</f>
      </c>
      <c r="EN997">
        <f>IF($GL997&gt;=32,INDEX($DF:$DF,$GK997+32),"")</f>
      </c>
      <c r="EO997">
        <f>IF($GL997&gt;=33,INDEX($DF:$DF,$GK997+33),"")</f>
      </c>
      <c r="EP997">
        <f>IF($GL997&gt;=34,INDEX($DF:$DF,$GK997+34),"")</f>
      </c>
      <c r="EQ997">
        <f>IF($GL997&gt;=35,INDEX($DF:$DF,$GK997+35),"")</f>
      </c>
      <c r="ER997">
        <f>IF($GL997&gt;=36,INDEX($DF:$DF,$GK997+36),"")</f>
      </c>
      <c r="ES997">
        <f>IF($GL997&gt;=37,INDEX($DF:$DF,$GK997+37),"")</f>
      </c>
      <c r="ET997">
        <f>IF($GL997&gt;=38,INDEX($DF:$DF,$GK997+38),"")</f>
      </c>
      <c r="EU997">
        <f>IF($GL997&gt;=39,INDEX($DF:$DF,$GK997+39),"")</f>
      </c>
      <c r="EV997">
        <f>IF($GL997&gt;=40,INDEX($DF:$DF,$GK997+40),"")</f>
      </c>
      <c r="EW997">
        <f>IF($GL997&gt;=1,INDEX($DG:$DG,$GK997+1),"")</f>
      </c>
      <c r="EX997">
        <f>IF($GL997&gt;=2,INDEX($DG:$DG,$GK997+2),"")</f>
      </c>
      <c r="EY997">
        <f>IF($GL997&gt;=3,INDEX($DG:$DG,$GK997+3),"")</f>
      </c>
      <c r="EZ997">
        <f>IF($GL997&gt;=4,INDEX($DG:$DG,$GK997+4),"")</f>
      </c>
      <c r="FA997">
        <f>IF($GL997&gt;=5,INDEX($DG:$DG,$GK997+5),"")</f>
      </c>
      <c r="FB997">
        <f>IF($GL997&gt;=6,INDEX($DG:$DG,$GK997+6),"")</f>
      </c>
      <c r="FC997">
        <f>IF($GL997&gt;=7,INDEX($DG:$DG,$GK997+7),"")</f>
      </c>
      <c r="FD997">
        <f>IF($GL997&gt;=8,INDEX($DG:$DG,$GK997+8),"")</f>
      </c>
      <c r="FE997">
        <f>IF($GL997&gt;=9,INDEX($DG:$DG,$GK997+9),"")</f>
      </c>
      <c r="FF997">
        <f>IF($GL997&gt;=10,INDEX($DG:$DG,$GK997+10),"")</f>
      </c>
      <c r="FG997">
        <f>IF($GL997&gt;=11,INDEX($DG:$DG,$GK997+11),"")</f>
      </c>
      <c r="FH997">
        <f>IF($GL997&gt;=12,INDEX($DG:$DG,$GK997+12),"")</f>
      </c>
      <c r="FI997">
        <f>IF($GL997&gt;=13,INDEX($DG:$DG,$GK997+13),"")</f>
      </c>
      <c r="FJ997">
        <f>IF($GL997&gt;=14,INDEX($DG:$DG,$GK997+14),"")</f>
      </c>
      <c r="FK997">
        <f>IF($GL997&gt;=15,INDEX($DG:$DG,$GK997+15),"")</f>
      </c>
      <c r="FL997">
        <f>IF($GL997&gt;=16,INDEX($DG:$DG,$GK997+16),"")</f>
      </c>
      <c r="FM997">
        <f>IF($GL997&gt;=17,INDEX($DG:$DG,$GK997+17),"")</f>
      </c>
      <c r="FN997">
        <f>IF($GL997&gt;=18,INDEX($DG:$DG,$GK997+18),"")</f>
      </c>
      <c r="FO997">
        <f>IF($GL997&gt;=19,INDEX($DG:$DG,$GK997+19),"")</f>
      </c>
      <c r="FP997">
        <f>IF($GL997&gt;=20,INDEX($DG:$DG,$GK997+20),"")</f>
      </c>
      <c r="FQ997">
        <f>IF($GL997&gt;=21,INDEX($DG:$DG,$GK997+21),"")</f>
      </c>
      <c r="FR997">
        <f>IF($GL997&gt;=22,INDEX($DG:$DG,$GK997+22),"")</f>
      </c>
      <c r="FS997">
        <f>IF($GL997&gt;=23,INDEX($DG:$DG,$GK997+23),"")</f>
      </c>
      <c r="FT997">
        <f>IF($GL997&gt;=24,INDEX($DG:$DG,$GK997+24),"")</f>
      </c>
      <c r="FU997">
        <f>IF($GL997&gt;=25,INDEX($DG:$DG,$GK997+25),"")</f>
      </c>
      <c r="FV997">
        <f>IF($GL997&gt;=26,INDEX($DG:$DG,$GK997+26),"")</f>
      </c>
      <c r="FW997">
        <f>IF($GL997&gt;=27,INDEX($DG:$DG,$GK997+27),"")</f>
      </c>
      <c r="FX997">
        <f>IF($GL997&gt;=28,INDEX($DG:$DG,$GK997+28),"")</f>
      </c>
      <c r="FY997">
        <f>IF($GL997&gt;=29,INDEX($DG:$DG,$GK997+29),"")</f>
      </c>
      <c r="FZ997">
        <f>IF($GL997&gt;=30,INDEX($DG:$DG,$GK997+30),"")</f>
      </c>
      <c r="GA997">
        <f>IF($GL997&gt;=31,INDEX($DG:$DG,$GK997+31),"")</f>
      </c>
      <c r="GB997">
        <f>IF($GL997&gt;=32,INDEX($DG:$DG,$GK997+32),"")</f>
      </c>
      <c r="GC997">
        <f>IF($GL997&gt;=33,INDEX($DG:$DG,$GK997+33),"")</f>
      </c>
      <c r="GD997">
        <f>IF($GL997&gt;=34,INDEX($DG:$DG,$GK997+34),"")</f>
      </c>
      <c r="GE997">
        <f>IF($GL997&gt;=35,INDEX($DG:$DG,$GK997+35),"")</f>
      </c>
      <c r="GF997">
        <f>IF($GL997&gt;=36,INDEX($DG:$DG,$GK997+36),"")</f>
      </c>
      <c r="GG997">
        <f>IF($GL997&gt;=37,INDEX($DG:$DG,$GK997+37),"")</f>
      </c>
      <c r="GH997">
        <f>IF($GL997&gt;=38,INDEX($DG:$DG,$GK997+38),"")</f>
      </c>
      <c r="GI997">
        <f>IF($GL997&gt;=39,INDEX($DG:$DG,$GK997+39),"")</f>
      </c>
      <c r="GJ997">
        <f>IF($GL997&gt;=40,INDEX($DG:$DG,$GK997+40),"")</f>
      </c>
      <c r="GK997">
        <f>IFERROR(MATCH($DE997,$DF$2:$DF$166,0)+1,0)</f>
      </c>
      <c r="GL997">
        <f>IFERROR(INDEX($DH$2:$DH$166,MATCH($DE997,$DF$2:$DF$166,0)),0)</f>
      </c>
      <c r="GM997">
        <f>IFERROR(MATCH($H997,$DI$997:$EV$997,0),0)</f>
      </c>
      <c r="GN997">
        <f>IF($GM997&gt;0,INDEX($EW$997:$GJ$997,$GM997),"")</f>
      </c>
      <c r="GQ997">
        <f>IF($IZ997&gt;=1,INDEX($GO:$GO,$IY997+1),"")</f>
      </c>
      <c r="GR997">
        <f>IF($IZ997&gt;=2,INDEX($GO:$GO,$IY997+2),"")</f>
      </c>
      <c r="GS997">
        <f>IF($IZ997&gt;=3,INDEX($GO:$GO,$IY997+3),"")</f>
      </c>
      <c r="GT997">
        <f>IF($IZ997&gt;=4,INDEX($GO:$GO,$IY997+4),"")</f>
      </c>
      <c r="GU997">
        <f>IF($IZ997&gt;=5,INDEX($GO:$GO,$IY997+5),"")</f>
      </c>
      <c r="GV997">
        <f>IF($IZ997&gt;=6,INDEX($GO:$GO,$IY997+6),"")</f>
      </c>
      <c r="GW997">
        <f>IF($IZ997&gt;=7,INDEX($GO:$GO,$IY997+7),"")</f>
      </c>
      <c r="GX997">
        <f>IF($IZ997&gt;=8,INDEX($GO:$GO,$IY997+8),"")</f>
      </c>
      <c r="GY997">
        <f>IF($IZ997&gt;=9,INDEX($GO:$GO,$IY997+9),"")</f>
      </c>
      <c r="GZ997">
        <f>IF($IZ997&gt;=10,INDEX($GO:$GO,$IY997+10),"")</f>
      </c>
      <c r="HA997">
        <f>IF($IZ997&gt;=11,INDEX($GO:$GO,$IY997+11),"")</f>
      </c>
      <c r="HB997">
        <f>IF($IZ997&gt;=12,INDEX($GO:$GO,$IY997+12),"")</f>
      </c>
      <c r="HC997">
        <f>IF($IZ997&gt;=13,INDEX($GO:$GO,$IY997+13),"")</f>
      </c>
      <c r="HD997">
        <f>IF($IZ997&gt;=14,INDEX($GO:$GO,$IY997+14),"")</f>
      </c>
      <c r="HE997">
        <f>IF($IZ997&gt;=15,INDEX($GO:$GO,$IY997+15),"")</f>
      </c>
      <c r="HF997">
        <f>IF($IZ997&gt;=16,INDEX($GO:$GO,$IY997+16),"")</f>
      </c>
      <c r="HG997">
        <f>IF($IZ997&gt;=17,INDEX($GO:$GO,$IY997+17),"")</f>
      </c>
      <c r="HH997">
        <f>IF($IZ997&gt;=18,INDEX($GO:$GO,$IY997+18),"")</f>
      </c>
      <c r="HI997">
        <f>IF($IZ997&gt;=19,INDEX($GO:$GO,$IY997+19),"")</f>
      </c>
      <c r="HJ997">
        <f>IF($IZ997&gt;=20,INDEX($GO:$GO,$IY997+20),"")</f>
      </c>
      <c r="HK997">
        <f>IF($IZ997&gt;=21,INDEX($GO:$GO,$IY997+21),"")</f>
      </c>
      <c r="HL997">
        <f>IF($IZ997&gt;=22,INDEX($GO:$GO,$IY997+22),"")</f>
      </c>
      <c r="HM997">
        <f>IF($IZ997&gt;=23,INDEX($GO:$GO,$IY997+23),"")</f>
      </c>
      <c r="HN997">
        <f>IF($IZ997&gt;=24,INDEX($GO:$GO,$IY997+24),"")</f>
      </c>
      <c r="HO997">
        <f>IF($IZ997&gt;=25,INDEX($GO:$GO,$IY997+25),"")</f>
      </c>
      <c r="HP997">
        <f>IF($IZ997&gt;=26,INDEX($GO:$GO,$IY997+26),"")</f>
      </c>
      <c r="HQ997">
        <f>IF($IZ997&gt;=27,INDEX($GO:$GO,$IY997+27),"")</f>
      </c>
      <c r="HR997">
        <f>IF($IZ997&gt;=28,INDEX($GO:$GO,$IY997+28),"")</f>
      </c>
      <c r="HS997">
        <f>IF($IZ997&gt;=29,INDEX($GO:$GO,$IY997+29),"")</f>
      </c>
      <c r="HT997">
        <f>IF($IZ997&gt;=30,INDEX($GO:$GO,$IY997+30),"")</f>
      </c>
      <c r="HU997">
        <f>IF($IZ997&gt;=31,INDEX($GO:$GO,$IY997+31),"")</f>
      </c>
      <c r="HV997">
        <f>IF($IZ997&gt;=32,INDEX($GO:$GO,$IY997+32),"")</f>
      </c>
      <c r="HW997">
        <f>IF($IZ997&gt;=33,INDEX($GO:$GO,$IY997+33),"")</f>
      </c>
      <c r="HX997">
        <f>IF($IZ997&gt;=34,INDEX($GO:$GO,$IY997+34),"")</f>
      </c>
      <c r="HY997">
        <f>IF($IZ997&gt;=35,INDEX($GO:$GO,$IY997+35),"")</f>
      </c>
      <c r="HZ997">
        <f>IF($IZ997&gt;=36,INDEX($GO:$GO,$IY997+36),"")</f>
      </c>
      <c r="IA997">
        <f>IF($IZ997&gt;=37,INDEX($GO:$GO,$IY997+37),"")</f>
      </c>
      <c r="IB997">
        <f>IF($IZ997&gt;=38,INDEX($GO:$GO,$IY997+38),"")</f>
      </c>
      <c r="IC997">
        <f>IF($IZ997&gt;=39,INDEX($GO:$GO,$IY997+39),"")</f>
      </c>
      <c r="ID997">
        <f>IF($IZ997&gt;=40,INDEX($GO:$GO,$IY997+40),"")</f>
      </c>
      <c r="IE997">
        <f>IF($IZ997&gt;=41,INDEX($GO:$GO,$IY997+41),"")</f>
      </c>
      <c r="IF997">
        <f>IF($IZ997&gt;=42,INDEX($GO:$GO,$IY997+42),"")</f>
      </c>
      <c r="IG997">
        <f>IF($IZ997&gt;=43,INDEX($GO:$GO,$IY997+43),"")</f>
      </c>
      <c r="IH997">
        <f>IF($IZ997&gt;=44,INDEX($GO:$GO,$IY997+44),"")</f>
      </c>
      <c r="II997">
        <f>IF($IZ997&gt;=45,INDEX($GO:$GO,$IY997+45),"")</f>
      </c>
      <c r="IJ997">
        <f>IF($IZ997&gt;=46,INDEX($GO:$GO,$IY997+46),"")</f>
      </c>
      <c r="IK997">
        <f>IF($IZ997&gt;=47,INDEX($GO:$GO,$IY997+47),"")</f>
      </c>
      <c r="IL997">
        <f>IF($IZ997&gt;=48,INDEX($GO:$GO,$IY997+48),"")</f>
      </c>
      <c r="IM997">
        <f>IF($IZ997&gt;=49,INDEX($GO:$GO,$IY997+49),"")</f>
      </c>
      <c r="IN997">
        <f>IF($IZ997&gt;=50,INDEX($GO:$GO,$IY997+50),"")</f>
      </c>
      <c r="IO997">
        <f>IF($IZ997&gt;=51,INDEX($GO:$GO,$IY997+51),"")</f>
      </c>
      <c r="IP997">
        <f>IF($IZ997&gt;=52,INDEX($GO:$GO,$IY997+52),"")</f>
      </c>
      <c r="IQ997">
        <f>IF($IZ997&gt;=53,INDEX($GO:$GO,$IY997+53),"")</f>
      </c>
      <c r="IR997">
        <f>IF($IZ997&gt;=54,INDEX($GO:$GO,$IY997+54),"")</f>
      </c>
      <c r="IS997">
        <f>IF($IZ997&gt;=55,INDEX($GO:$GO,$IY997+55),"")</f>
      </c>
      <c r="IT997">
        <f>IF($IZ997&gt;=56,INDEX($GO:$GO,$IY997+56),"")</f>
      </c>
      <c r="IU997">
        <f>IF($IZ997&gt;=57,INDEX($GO:$GO,$IY997+57),"")</f>
      </c>
      <c r="IV997">
        <f>IF($IZ997&gt;=58,INDEX($GO:$GO,$IY997+58),"")</f>
      </c>
      <c r="IW997">
        <f>IF($IZ997&gt;=59,INDEX($GO:$GO,$IY997+59),"")</f>
      </c>
      <c r="IX997">
        <f>IF($IZ997&gt;=60,INDEX($GO:$GO,$IY997+60),"")</f>
      </c>
      <c r="IY997">
        <f>IFERROR(MATCH($GN997,$GO$2:$GO$827,0)+1,0)</f>
      </c>
      <c r="IZ997">
        <f>IFERROR(INDEX($GP$2:$GP$827,MATCH($GN997,$GO$2:$GO$827,0)),0)</f>
      </c>
      <c r="JA997" t="s">
        <v>23</v>
      </c>
      <c r="JB997" t="s">
        <v>23</v>
      </c>
    </row>
    <row r="998" spans="1:262" x14ac:dyDescent="0.25">
      <c r="F998" s="1"/>
      <c r="G998" s="1"/>
      <c r="H998" s="1"/>
      <c r="I998" s="1"/>
      <c r="J998" s="1">
        <f>IFERROR(IF(FIND(" - ",$F998)&gt;0,MID($F998,FIND(" - ",$F998)+3,LEN($F998)),""),"")</f>
      </c>
      <c r="L998" s="1"/>
      <c r="N998" t="s">
        <v>23</v>
      </c>
      <c r="P998">
        <f>IF(OR($N998="",$O998=""),"",IFERROR($N998/$O998,0))</f>
      </c>
      <c r="Q998">
        <f>IF($N998="","",
IF($G998="","",
IF(ISNUMBER(SEARCH("exempt",LOWER($G998))),0,
$N998*(VALUE(SUBSTITUTE($G998,"%",""))/100))))</f>
      </c>
      <c r="W998">
        <f>IF($N998="","",
SUM($N998,$Q998,$U998,$R998,$T998)-
IF($V998="",0,VALUE($V998)))</f>
      </c>
      <c r="AE998" t="s">
        <v>2340</v>
      </c>
      <c r="AM998">
        <f>IFERROR(LEFT($F998,FIND(" - ",$F998)-1),$F998)</f>
      </c>
      <c r="AP998">
        <f>IF($CE998&gt;=1,INDEX($AN:$AN,$CD998+1),"")</f>
      </c>
      <c r="AQ998">
        <f>IF($CE998&gt;=2,INDEX($AN:$AN,$CD998+2),"")</f>
      </c>
      <c r="AR998">
        <f>IF($CE998&gt;=3,INDEX($AN:$AN,$CD998+3),"")</f>
      </c>
      <c r="AS998">
        <f>IF($CE998&gt;=4,INDEX($AN:$AN,$CD998+4),"")</f>
      </c>
      <c r="AT998">
        <f>IF($CE998&gt;=5,INDEX($AN:$AN,$CD998+5),"")</f>
      </c>
      <c r="AU998">
        <f>IF($CE998&gt;=6,INDEX($AN:$AN,$CD998+6),"")</f>
      </c>
      <c r="AV998">
        <f>IF($CE998&gt;=7,INDEX($AN:$AN,$CD998+7),"")</f>
      </c>
      <c r="AW998">
        <f>IF($CE998&gt;=8,INDEX($AN:$AN,$CD998+8),"")</f>
      </c>
      <c r="AX998">
        <f>IF($CE998&gt;=9,INDEX($AN:$AN,$CD998+9),"")</f>
      </c>
      <c r="AY998">
        <f>IF($CE998&gt;=10,INDEX($AN:$AN,$CD998+10),"")</f>
      </c>
      <c r="AZ998">
        <f>IF($CE998&gt;=11,INDEX($AN:$AN,$CD998+11),"")</f>
      </c>
      <c r="BA998">
        <f>IF($CE998&gt;=12,INDEX($AN:$AN,$CD998+12),"")</f>
      </c>
      <c r="BB998">
        <f>IF($CE998&gt;=13,INDEX($AN:$AN,$CD998+13),"")</f>
      </c>
      <c r="BC998">
        <f>IF($CE998&gt;=14,INDEX($AN:$AN,$CD998+14),"")</f>
      </c>
      <c r="BD998">
        <f>IF($CE998&gt;=15,INDEX($AN:$AN,$CD998+15),"")</f>
      </c>
      <c r="BE998">
        <f>IF($CE998&gt;=16,INDEX($AN:$AN,$CD998+16),"")</f>
      </c>
      <c r="BF998">
        <f>IF($CE998&gt;=17,INDEX($AN:$AN,$CD998+17),"")</f>
      </c>
      <c r="BG998">
        <f>IF($CE998&gt;=18,INDEX($AN:$AN,$CD998+18),"")</f>
      </c>
      <c r="BH998">
        <f>IF($CE998&gt;=19,INDEX($AN:$AN,$CD998+19),"")</f>
      </c>
      <c r="BI998">
        <f>IF($CE998&gt;=20,INDEX($AN:$AN,$CD998+20),"")</f>
      </c>
      <c r="BJ998">
        <f>IF($CE998&gt;=21,INDEX($AN:$AN,$CD998+21),"")</f>
      </c>
      <c r="BK998">
        <f>IF($CE998&gt;=22,INDEX($AN:$AN,$CD998+22),"")</f>
      </c>
      <c r="BL998">
        <f>IF($CE998&gt;=23,INDEX($AN:$AN,$CD998+23),"")</f>
      </c>
      <c r="BM998">
        <f>IF($CE998&gt;=24,INDEX($AN:$AN,$CD998+24),"")</f>
      </c>
      <c r="BN998">
        <f>IF($CE998&gt;=25,INDEX($AN:$AN,$CD998+25),"")</f>
      </c>
      <c r="BO998">
        <f>IF($CE998&gt;=26,INDEX($AN:$AN,$CD998+26),"")</f>
      </c>
      <c r="BP998">
        <f>IF($CE998&gt;=27,INDEX($AN:$AN,$CD998+27),"")</f>
      </c>
      <c r="BQ998">
        <f>IF($CE998&gt;=28,INDEX($AN:$AN,$CD998+28),"")</f>
      </c>
      <c r="BR998">
        <f>IF($CE998&gt;=29,INDEX($AN:$AN,$CD998+29),"")</f>
      </c>
      <c r="BS998">
        <f>IF($CE998&gt;=30,INDEX($AN:$AN,$CD998+30),"")</f>
      </c>
      <c r="BT998">
        <f>IF($CE998&gt;=31,INDEX($AN:$AN,$CD998+31),"")</f>
      </c>
      <c r="BU998">
        <f>IF($CE998&gt;=32,INDEX($AN:$AN,$CD998+32),"")</f>
      </c>
      <c r="BV998">
        <f>IF($CE998&gt;=33,INDEX($AN:$AN,$CD998+33),"")</f>
      </c>
      <c r="BW998">
        <f>IF($CE998&gt;=34,INDEX($AN:$AN,$CD998+34),"")</f>
      </c>
      <c r="BX998">
        <f>IF($CE998&gt;=35,INDEX($AN:$AN,$CD998+35),"")</f>
      </c>
      <c r="BY998">
        <f>IF($CE998&gt;=36,INDEX($AN:$AN,$CD998+36),"")</f>
      </c>
      <c r="BZ998">
        <f>IF($CE998&gt;=37,INDEX($AN:$AN,$CD998+37),"")</f>
      </c>
      <c r="CA998">
        <f>IF($CE998&gt;=38,INDEX($AN:$AN,$CD998+38),"")</f>
      </c>
      <c r="CB998">
        <f>IF($CE998&gt;=39,INDEX($AN:$AN,$CD998+39),"")</f>
      </c>
      <c r="CC998">
        <f>IF($CE998&gt;=40,INDEX($AN:$AN,$CD998+40),"")</f>
      </c>
      <c r="CD998">
        <f>IFERROR(MATCH($AM998,$AN$2:$AN$133,0)+1,0)</f>
      </c>
      <c r="CE998">
        <f>IFERROR(INDEX($AO$2:$AO$133,MATCH($AM998,$AN$2:$AN$133,0)),0)</f>
      </c>
      <c r="CF998">
        <f>IFERROR(LEFT($K998,FIND(" - ",$K998)-1),$K998)</f>
      </c>
      <c r="CG998" t="s">
        <v>2341</v>
      </c>
      <c r="CH998">
        <v>1</v>
      </c>
      <c r="CI998">
        <f>IF($DD998&gt;=1,INDEX($CG:$CG,$DC998+1),"")</f>
      </c>
      <c r="CJ998">
        <f>IF($DD998&gt;=2,INDEX($CG:$CG,$DC998+2),"")</f>
      </c>
      <c r="CK998">
        <f>IF($DD998&gt;=3,INDEX($CG:$CG,$DC998+3),"")</f>
      </c>
      <c r="CL998">
        <f>IF($DD998&gt;=4,INDEX($CG:$CG,$DC998+4),"")</f>
      </c>
      <c r="CM998">
        <f>IF($DD998&gt;=5,INDEX($CG:$CG,$DC998+5),"")</f>
      </c>
      <c r="CN998">
        <f>IF($DD998&gt;=6,INDEX($CG:$CG,$DC998+6),"")</f>
      </c>
      <c r="CO998">
        <f>IF($DD998&gt;=7,INDEX($CG:$CG,$DC998+7),"")</f>
      </c>
      <c r="CP998">
        <f>IF($DD998&gt;=8,INDEX($CG:$CG,$DC998+8),"")</f>
      </c>
      <c r="CQ998">
        <f>IF($DD998&gt;=9,INDEX($CG:$CG,$DC998+9),"")</f>
      </c>
      <c r="CR998">
        <f>IF($DD998&gt;=10,INDEX($CG:$CG,$DC998+10),"")</f>
      </c>
      <c r="CS998">
        <f>IF($DD998&gt;=11,INDEX($CG:$CG,$DC998+11),"")</f>
      </c>
      <c r="CT998">
        <f>IF($DD998&gt;=12,INDEX($CG:$CG,$DC998+12),"")</f>
      </c>
      <c r="CU998">
        <f>IF($DD998&gt;=13,INDEX($CG:$CG,$DC998+13),"")</f>
      </c>
      <c r="CV998">
        <f>IF($DD998&gt;=14,INDEX($CG:$CG,$DC998+14),"")</f>
      </c>
      <c r="CW998">
        <f>IF($DD998&gt;=15,INDEX($CG:$CG,$DC998+15),"")</f>
      </c>
      <c r="CX998">
        <f>IF($DD998&gt;=16,INDEX($CG:$CG,$DC998+16),"")</f>
      </c>
      <c r="CY998">
        <f>IF($DD998&gt;=17,INDEX($CG:$CG,$DC998+17),"")</f>
      </c>
      <c r="CZ998">
        <f>IF($DD998&gt;=18,INDEX($CG:$CG,$DC998+18),"")</f>
      </c>
      <c r="DA998">
        <f>IF($DD998&gt;=19,INDEX($CG:$CG,$DC998+19),"")</f>
      </c>
      <c r="DB998">
        <f>IF($DD998&gt;=20,INDEX($CG:$CG,$DC998+20),"")</f>
      </c>
      <c r="DC998">
        <f>IFERROR(MATCH($CF998,$CG$2:$CG$1558,0)+1,0)</f>
      </c>
      <c r="DD998">
        <f>IFERROR(INDEX($CH$2:$CH$1558,MATCH($CF998,$CG$2:$CG$1558,0)),0)</f>
      </c>
      <c r="DE998">
        <f>IFERROR(INDEX($AL:$AL,MATCH($G998,$AK:$AK,0))&amp;"","")</f>
      </c>
      <c r="DI998">
        <f>IF($GL998&gt;=1,INDEX($DF:$DF,$GK998+1),"")</f>
      </c>
      <c r="DJ998">
        <f>IF($GL998&gt;=2,INDEX($DF:$DF,$GK998+2),"")</f>
      </c>
      <c r="DK998">
        <f>IF($GL998&gt;=3,INDEX($DF:$DF,$GK998+3),"")</f>
      </c>
      <c r="DL998">
        <f>IF($GL998&gt;=4,INDEX($DF:$DF,$GK998+4),"")</f>
      </c>
      <c r="DM998">
        <f>IF($GL998&gt;=5,INDEX($DF:$DF,$GK998+5),"")</f>
      </c>
      <c r="DN998">
        <f>IF($GL998&gt;=6,INDEX($DF:$DF,$GK998+6),"")</f>
      </c>
      <c r="DO998">
        <f>IF($GL998&gt;=7,INDEX($DF:$DF,$GK998+7),"")</f>
      </c>
      <c r="DP998">
        <f>IF($GL998&gt;=8,INDEX($DF:$DF,$GK998+8),"")</f>
      </c>
      <c r="DQ998">
        <f>IF($GL998&gt;=9,INDEX($DF:$DF,$GK998+9),"")</f>
      </c>
      <c r="DR998">
        <f>IF($GL998&gt;=10,INDEX($DF:$DF,$GK998+10),"")</f>
      </c>
      <c r="DS998">
        <f>IF($GL998&gt;=11,INDEX($DF:$DF,$GK998+11),"")</f>
      </c>
      <c r="DT998">
        <f>IF($GL998&gt;=12,INDEX($DF:$DF,$GK998+12),"")</f>
      </c>
      <c r="DU998">
        <f>IF($GL998&gt;=13,INDEX($DF:$DF,$GK998+13),"")</f>
      </c>
      <c r="DV998">
        <f>IF($GL998&gt;=14,INDEX($DF:$DF,$GK998+14),"")</f>
      </c>
      <c r="DW998">
        <f>IF($GL998&gt;=15,INDEX($DF:$DF,$GK998+15),"")</f>
      </c>
      <c r="DX998">
        <f>IF($GL998&gt;=16,INDEX($DF:$DF,$GK998+16),"")</f>
      </c>
      <c r="DY998">
        <f>IF($GL998&gt;=17,INDEX($DF:$DF,$GK998+17),"")</f>
      </c>
      <c r="DZ998">
        <f>IF($GL998&gt;=18,INDEX($DF:$DF,$GK998+18),"")</f>
      </c>
      <c r="EA998">
        <f>IF($GL998&gt;=19,INDEX($DF:$DF,$GK998+19),"")</f>
      </c>
      <c r="EB998">
        <f>IF($GL998&gt;=20,INDEX($DF:$DF,$GK998+20),"")</f>
      </c>
      <c r="EC998">
        <f>IF($GL998&gt;=21,INDEX($DF:$DF,$GK998+21),"")</f>
      </c>
      <c r="ED998">
        <f>IF($GL998&gt;=22,INDEX($DF:$DF,$GK998+22),"")</f>
      </c>
      <c r="EE998">
        <f>IF($GL998&gt;=23,INDEX($DF:$DF,$GK998+23),"")</f>
      </c>
      <c r="EF998">
        <f>IF($GL998&gt;=24,INDEX($DF:$DF,$GK998+24),"")</f>
      </c>
      <c r="EG998">
        <f>IF($GL998&gt;=25,INDEX($DF:$DF,$GK998+25),"")</f>
      </c>
      <c r="EH998">
        <f>IF($GL998&gt;=26,INDEX($DF:$DF,$GK998+26),"")</f>
      </c>
      <c r="EI998">
        <f>IF($GL998&gt;=27,INDEX($DF:$DF,$GK998+27),"")</f>
      </c>
      <c r="EJ998">
        <f>IF($GL998&gt;=28,INDEX($DF:$DF,$GK998+28),"")</f>
      </c>
      <c r="EK998">
        <f>IF($GL998&gt;=29,INDEX($DF:$DF,$GK998+29),"")</f>
      </c>
      <c r="EL998">
        <f>IF($GL998&gt;=30,INDEX($DF:$DF,$GK998+30),"")</f>
      </c>
      <c r="EM998">
        <f>IF($GL998&gt;=31,INDEX($DF:$DF,$GK998+31),"")</f>
      </c>
      <c r="EN998">
        <f>IF($GL998&gt;=32,INDEX($DF:$DF,$GK998+32),"")</f>
      </c>
      <c r="EO998">
        <f>IF($GL998&gt;=33,INDEX($DF:$DF,$GK998+33),"")</f>
      </c>
      <c r="EP998">
        <f>IF($GL998&gt;=34,INDEX($DF:$DF,$GK998+34),"")</f>
      </c>
      <c r="EQ998">
        <f>IF($GL998&gt;=35,INDEX($DF:$DF,$GK998+35),"")</f>
      </c>
      <c r="ER998">
        <f>IF($GL998&gt;=36,INDEX($DF:$DF,$GK998+36),"")</f>
      </c>
      <c r="ES998">
        <f>IF($GL998&gt;=37,INDEX($DF:$DF,$GK998+37),"")</f>
      </c>
      <c r="ET998">
        <f>IF($GL998&gt;=38,INDEX($DF:$DF,$GK998+38),"")</f>
      </c>
      <c r="EU998">
        <f>IF($GL998&gt;=39,INDEX($DF:$DF,$GK998+39),"")</f>
      </c>
      <c r="EV998">
        <f>IF($GL998&gt;=40,INDEX($DF:$DF,$GK998+40),"")</f>
      </c>
      <c r="EW998">
        <f>IF($GL998&gt;=1,INDEX($DG:$DG,$GK998+1),"")</f>
      </c>
      <c r="EX998">
        <f>IF($GL998&gt;=2,INDEX($DG:$DG,$GK998+2),"")</f>
      </c>
      <c r="EY998">
        <f>IF($GL998&gt;=3,INDEX($DG:$DG,$GK998+3),"")</f>
      </c>
      <c r="EZ998">
        <f>IF($GL998&gt;=4,INDEX($DG:$DG,$GK998+4),"")</f>
      </c>
      <c r="FA998">
        <f>IF($GL998&gt;=5,INDEX($DG:$DG,$GK998+5),"")</f>
      </c>
      <c r="FB998">
        <f>IF($GL998&gt;=6,INDEX($DG:$DG,$GK998+6),"")</f>
      </c>
      <c r="FC998">
        <f>IF($GL998&gt;=7,INDEX($DG:$DG,$GK998+7),"")</f>
      </c>
      <c r="FD998">
        <f>IF($GL998&gt;=8,INDEX($DG:$DG,$GK998+8),"")</f>
      </c>
      <c r="FE998">
        <f>IF($GL998&gt;=9,INDEX($DG:$DG,$GK998+9),"")</f>
      </c>
      <c r="FF998">
        <f>IF($GL998&gt;=10,INDEX($DG:$DG,$GK998+10),"")</f>
      </c>
      <c r="FG998">
        <f>IF($GL998&gt;=11,INDEX($DG:$DG,$GK998+11),"")</f>
      </c>
      <c r="FH998">
        <f>IF($GL998&gt;=12,INDEX($DG:$DG,$GK998+12),"")</f>
      </c>
      <c r="FI998">
        <f>IF($GL998&gt;=13,INDEX($DG:$DG,$GK998+13),"")</f>
      </c>
      <c r="FJ998">
        <f>IF($GL998&gt;=14,INDEX($DG:$DG,$GK998+14),"")</f>
      </c>
      <c r="FK998">
        <f>IF($GL998&gt;=15,INDEX($DG:$DG,$GK998+15),"")</f>
      </c>
      <c r="FL998">
        <f>IF($GL998&gt;=16,INDEX($DG:$DG,$GK998+16),"")</f>
      </c>
      <c r="FM998">
        <f>IF($GL998&gt;=17,INDEX($DG:$DG,$GK998+17),"")</f>
      </c>
      <c r="FN998">
        <f>IF($GL998&gt;=18,INDEX($DG:$DG,$GK998+18),"")</f>
      </c>
      <c r="FO998">
        <f>IF($GL998&gt;=19,INDEX($DG:$DG,$GK998+19),"")</f>
      </c>
      <c r="FP998">
        <f>IF($GL998&gt;=20,INDEX($DG:$DG,$GK998+20),"")</f>
      </c>
      <c r="FQ998">
        <f>IF($GL998&gt;=21,INDEX($DG:$DG,$GK998+21),"")</f>
      </c>
      <c r="FR998">
        <f>IF($GL998&gt;=22,INDEX($DG:$DG,$GK998+22),"")</f>
      </c>
      <c r="FS998">
        <f>IF($GL998&gt;=23,INDEX($DG:$DG,$GK998+23),"")</f>
      </c>
      <c r="FT998">
        <f>IF($GL998&gt;=24,INDEX($DG:$DG,$GK998+24),"")</f>
      </c>
      <c r="FU998">
        <f>IF($GL998&gt;=25,INDEX($DG:$DG,$GK998+25),"")</f>
      </c>
      <c r="FV998">
        <f>IF($GL998&gt;=26,INDEX($DG:$DG,$GK998+26),"")</f>
      </c>
      <c r="FW998">
        <f>IF($GL998&gt;=27,INDEX($DG:$DG,$GK998+27),"")</f>
      </c>
      <c r="FX998">
        <f>IF($GL998&gt;=28,INDEX($DG:$DG,$GK998+28),"")</f>
      </c>
      <c r="FY998">
        <f>IF($GL998&gt;=29,INDEX($DG:$DG,$GK998+29),"")</f>
      </c>
      <c r="FZ998">
        <f>IF($GL998&gt;=30,INDEX($DG:$DG,$GK998+30),"")</f>
      </c>
      <c r="GA998">
        <f>IF($GL998&gt;=31,INDEX($DG:$DG,$GK998+31),"")</f>
      </c>
      <c r="GB998">
        <f>IF($GL998&gt;=32,INDEX($DG:$DG,$GK998+32),"")</f>
      </c>
      <c r="GC998">
        <f>IF($GL998&gt;=33,INDEX($DG:$DG,$GK998+33),"")</f>
      </c>
      <c r="GD998">
        <f>IF($GL998&gt;=34,INDEX($DG:$DG,$GK998+34),"")</f>
      </c>
      <c r="GE998">
        <f>IF($GL998&gt;=35,INDEX($DG:$DG,$GK998+35),"")</f>
      </c>
      <c r="GF998">
        <f>IF($GL998&gt;=36,INDEX($DG:$DG,$GK998+36),"")</f>
      </c>
      <c r="GG998">
        <f>IF($GL998&gt;=37,INDEX($DG:$DG,$GK998+37),"")</f>
      </c>
      <c r="GH998">
        <f>IF($GL998&gt;=38,INDEX($DG:$DG,$GK998+38),"")</f>
      </c>
      <c r="GI998">
        <f>IF($GL998&gt;=39,INDEX($DG:$DG,$GK998+39),"")</f>
      </c>
      <c r="GJ998">
        <f>IF($GL998&gt;=40,INDEX($DG:$DG,$GK998+40),"")</f>
      </c>
      <c r="GK998">
        <f>IFERROR(MATCH($DE998,$DF$2:$DF$166,0)+1,0)</f>
      </c>
      <c r="GL998">
        <f>IFERROR(INDEX($DH$2:$DH$166,MATCH($DE998,$DF$2:$DF$166,0)),0)</f>
      </c>
      <c r="GM998">
        <f>IFERROR(MATCH($H998,$DI$998:$EV$998,0),0)</f>
      </c>
      <c r="GN998">
        <f>IF($GM998&gt;0,INDEX($EW$998:$GJ$998,$GM998),"")</f>
      </c>
      <c r="GQ998">
        <f>IF($IZ998&gt;=1,INDEX($GO:$GO,$IY998+1),"")</f>
      </c>
      <c r="GR998">
        <f>IF($IZ998&gt;=2,INDEX($GO:$GO,$IY998+2),"")</f>
      </c>
      <c r="GS998">
        <f>IF($IZ998&gt;=3,INDEX($GO:$GO,$IY998+3),"")</f>
      </c>
      <c r="GT998">
        <f>IF($IZ998&gt;=4,INDEX($GO:$GO,$IY998+4),"")</f>
      </c>
      <c r="GU998">
        <f>IF($IZ998&gt;=5,INDEX($GO:$GO,$IY998+5),"")</f>
      </c>
      <c r="GV998">
        <f>IF($IZ998&gt;=6,INDEX($GO:$GO,$IY998+6),"")</f>
      </c>
      <c r="GW998">
        <f>IF($IZ998&gt;=7,INDEX($GO:$GO,$IY998+7),"")</f>
      </c>
      <c r="GX998">
        <f>IF($IZ998&gt;=8,INDEX($GO:$GO,$IY998+8),"")</f>
      </c>
      <c r="GY998">
        <f>IF($IZ998&gt;=9,INDEX($GO:$GO,$IY998+9),"")</f>
      </c>
      <c r="GZ998">
        <f>IF($IZ998&gt;=10,INDEX($GO:$GO,$IY998+10),"")</f>
      </c>
      <c r="HA998">
        <f>IF($IZ998&gt;=11,INDEX($GO:$GO,$IY998+11),"")</f>
      </c>
      <c r="HB998">
        <f>IF($IZ998&gt;=12,INDEX($GO:$GO,$IY998+12),"")</f>
      </c>
      <c r="HC998">
        <f>IF($IZ998&gt;=13,INDEX($GO:$GO,$IY998+13),"")</f>
      </c>
      <c r="HD998">
        <f>IF($IZ998&gt;=14,INDEX($GO:$GO,$IY998+14),"")</f>
      </c>
      <c r="HE998">
        <f>IF($IZ998&gt;=15,INDEX($GO:$GO,$IY998+15),"")</f>
      </c>
      <c r="HF998">
        <f>IF($IZ998&gt;=16,INDEX($GO:$GO,$IY998+16),"")</f>
      </c>
      <c r="HG998">
        <f>IF($IZ998&gt;=17,INDEX($GO:$GO,$IY998+17),"")</f>
      </c>
      <c r="HH998">
        <f>IF($IZ998&gt;=18,INDEX($GO:$GO,$IY998+18),"")</f>
      </c>
      <c r="HI998">
        <f>IF($IZ998&gt;=19,INDEX($GO:$GO,$IY998+19),"")</f>
      </c>
      <c r="HJ998">
        <f>IF($IZ998&gt;=20,INDEX($GO:$GO,$IY998+20),"")</f>
      </c>
      <c r="HK998">
        <f>IF($IZ998&gt;=21,INDEX($GO:$GO,$IY998+21),"")</f>
      </c>
      <c r="HL998">
        <f>IF($IZ998&gt;=22,INDEX($GO:$GO,$IY998+22),"")</f>
      </c>
      <c r="HM998">
        <f>IF($IZ998&gt;=23,INDEX($GO:$GO,$IY998+23),"")</f>
      </c>
      <c r="HN998">
        <f>IF($IZ998&gt;=24,INDEX($GO:$GO,$IY998+24),"")</f>
      </c>
      <c r="HO998">
        <f>IF($IZ998&gt;=25,INDEX($GO:$GO,$IY998+25),"")</f>
      </c>
      <c r="HP998">
        <f>IF($IZ998&gt;=26,INDEX($GO:$GO,$IY998+26),"")</f>
      </c>
      <c r="HQ998">
        <f>IF($IZ998&gt;=27,INDEX($GO:$GO,$IY998+27),"")</f>
      </c>
      <c r="HR998">
        <f>IF($IZ998&gt;=28,INDEX($GO:$GO,$IY998+28),"")</f>
      </c>
      <c r="HS998">
        <f>IF($IZ998&gt;=29,INDEX($GO:$GO,$IY998+29),"")</f>
      </c>
      <c r="HT998">
        <f>IF($IZ998&gt;=30,INDEX($GO:$GO,$IY998+30),"")</f>
      </c>
      <c r="HU998">
        <f>IF($IZ998&gt;=31,INDEX($GO:$GO,$IY998+31),"")</f>
      </c>
      <c r="HV998">
        <f>IF($IZ998&gt;=32,INDEX($GO:$GO,$IY998+32),"")</f>
      </c>
      <c r="HW998">
        <f>IF($IZ998&gt;=33,INDEX($GO:$GO,$IY998+33),"")</f>
      </c>
      <c r="HX998">
        <f>IF($IZ998&gt;=34,INDEX($GO:$GO,$IY998+34),"")</f>
      </c>
      <c r="HY998">
        <f>IF($IZ998&gt;=35,INDEX($GO:$GO,$IY998+35),"")</f>
      </c>
      <c r="HZ998">
        <f>IF($IZ998&gt;=36,INDEX($GO:$GO,$IY998+36),"")</f>
      </c>
      <c r="IA998">
        <f>IF($IZ998&gt;=37,INDEX($GO:$GO,$IY998+37),"")</f>
      </c>
      <c r="IB998">
        <f>IF($IZ998&gt;=38,INDEX($GO:$GO,$IY998+38),"")</f>
      </c>
      <c r="IC998">
        <f>IF($IZ998&gt;=39,INDEX($GO:$GO,$IY998+39),"")</f>
      </c>
      <c r="ID998">
        <f>IF($IZ998&gt;=40,INDEX($GO:$GO,$IY998+40),"")</f>
      </c>
      <c r="IE998">
        <f>IF($IZ998&gt;=41,INDEX($GO:$GO,$IY998+41),"")</f>
      </c>
      <c r="IF998">
        <f>IF($IZ998&gt;=42,INDEX($GO:$GO,$IY998+42),"")</f>
      </c>
      <c r="IG998">
        <f>IF($IZ998&gt;=43,INDEX($GO:$GO,$IY998+43),"")</f>
      </c>
      <c r="IH998">
        <f>IF($IZ998&gt;=44,INDEX($GO:$GO,$IY998+44),"")</f>
      </c>
      <c r="II998">
        <f>IF($IZ998&gt;=45,INDEX($GO:$GO,$IY998+45),"")</f>
      </c>
      <c r="IJ998">
        <f>IF($IZ998&gt;=46,INDEX($GO:$GO,$IY998+46),"")</f>
      </c>
      <c r="IK998">
        <f>IF($IZ998&gt;=47,INDEX($GO:$GO,$IY998+47),"")</f>
      </c>
      <c r="IL998">
        <f>IF($IZ998&gt;=48,INDEX($GO:$GO,$IY998+48),"")</f>
      </c>
      <c r="IM998">
        <f>IF($IZ998&gt;=49,INDEX($GO:$GO,$IY998+49),"")</f>
      </c>
      <c r="IN998">
        <f>IF($IZ998&gt;=50,INDEX($GO:$GO,$IY998+50),"")</f>
      </c>
      <c r="IO998">
        <f>IF($IZ998&gt;=51,INDEX($GO:$GO,$IY998+51),"")</f>
      </c>
      <c r="IP998">
        <f>IF($IZ998&gt;=52,INDEX($GO:$GO,$IY998+52),"")</f>
      </c>
      <c r="IQ998">
        <f>IF($IZ998&gt;=53,INDEX($GO:$GO,$IY998+53),"")</f>
      </c>
      <c r="IR998">
        <f>IF($IZ998&gt;=54,INDEX($GO:$GO,$IY998+54),"")</f>
      </c>
      <c r="IS998">
        <f>IF($IZ998&gt;=55,INDEX($GO:$GO,$IY998+55),"")</f>
      </c>
      <c r="IT998">
        <f>IF($IZ998&gt;=56,INDEX($GO:$GO,$IY998+56),"")</f>
      </c>
      <c r="IU998">
        <f>IF($IZ998&gt;=57,INDEX($GO:$GO,$IY998+57),"")</f>
      </c>
      <c r="IV998">
        <f>IF($IZ998&gt;=58,INDEX($GO:$GO,$IY998+58),"")</f>
      </c>
      <c r="IW998">
        <f>IF($IZ998&gt;=59,INDEX($GO:$GO,$IY998+59),"")</f>
      </c>
      <c r="IX998">
        <f>IF($IZ998&gt;=60,INDEX($GO:$GO,$IY998+60),"")</f>
      </c>
      <c r="IY998">
        <f>IFERROR(MATCH($GN998,$GO$2:$GO$827,0)+1,0)</f>
      </c>
      <c r="IZ998">
        <f>IFERROR(INDEX($GP$2:$GP$827,MATCH($GN998,$GO$2:$GO$827,0)),0)</f>
      </c>
      <c r="JA998" t="s">
        <v>23</v>
      </c>
      <c r="JB998" t="s">
        <v>23</v>
      </c>
    </row>
    <row r="999" spans="1:262" x14ac:dyDescent="0.25">
      <c r="F999" s="1"/>
      <c r="G999" s="1"/>
      <c r="H999" s="1"/>
      <c r="I999" s="1"/>
      <c r="J999" s="1">
        <f>IFERROR(IF(FIND(" - ",$F999)&gt;0,MID($F999,FIND(" - ",$F999)+3,LEN($F999)),""),"")</f>
      </c>
      <c r="L999" s="1"/>
      <c r="N999" t="s">
        <v>23</v>
      </c>
      <c r="P999">
        <f>IF(OR($N999="",$O999=""),"",IFERROR($N999/$O999,0))</f>
      </c>
      <c r="Q999">
        <f>IF($N999="","",
IF($G999="","",
IF(ISNUMBER(SEARCH("exempt",LOWER($G999))),0,
$N999*(VALUE(SUBSTITUTE($G999,"%",""))/100))))</f>
      </c>
      <c r="W999">
        <f>IF($N999="","",
SUM($N999,$Q999,$U999,$R999,$T999)-
IF($V999="",0,VALUE($V999)))</f>
      </c>
      <c r="AE999" t="s">
        <v>2342</v>
      </c>
      <c r="AM999">
        <f>IFERROR(LEFT($F999,FIND(" - ",$F999)-1),$F999)</f>
      </c>
      <c r="AP999">
        <f>IF($CE999&gt;=1,INDEX($AN:$AN,$CD999+1),"")</f>
      </c>
      <c r="AQ999">
        <f>IF($CE999&gt;=2,INDEX($AN:$AN,$CD999+2),"")</f>
      </c>
      <c r="AR999">
        <f>IF($CE999&gt;=3,INDEX($AN:$AN,$CD999+3),"")</f>
      </c>
      <c r="AS999">
        <f>IF($CE999&gt;=4,INDEX($AN:$AN,$CD999+4),"")</f>
      </c>
      <c r="AT999">
        <f>IF($CE999&gt;=5,INDEX($AN:$AN,$CD999+5),"")</f>
      </c>
      <c r="AU999">
        <f>IF($CE999&gt;=6,INDEX($AN:$AN,$CD999+6),"")</f>
      </c>
      <c r="AV999">
        <f>IF($CE999&gt;=7,INDEX($AN:$AN,$CD999+7),"")</f>
      </c>
      <c r="AW999">
        <f>IF($CE999&gt;=8,INDEX($AN:$AN,$CD999+8),"")</f>
      </c>
      <c r="AX999">
        <f>IF($CE999&gt;=9,INDEX($AN:$AN,$CD999+9),"")</f>
      </c>
      <c r="AY999">
        <f>IF($CE999&gt;=10,INDEX($AN:$AN,$CD999+10),"")</f>
      </c>
      <c r="AZ999">
        <f>IF($CE999&gt;=11,INDEX($AN:$AN,$CD999+11),"")</f>
      </c>
      <c r="BA999">
        <f>IF($CE999&gt;=12,INDEX($AN:$AN,$CD999+12),"")</f>
      </c>
      <c r="BB999">
        <f>IF($CE999&gt;=13,INDEX($AN:$AN,$CD999+13),"")</f>
      </c>
      <c r="BC999">
        <f>IF($CE999&gt;=14,INDEX($AN:$AN,$CD999+14),"")</f>
      </c>
      <c r="BD999">
        <f>IF($CE999&gt;=15,INDEX($AN:$AN,$CD999+15),"")</f>
      </c>
      <c r="BE999">
        <f>IF($CE999&gt;=16,INDEX($AN:$AN,$CD999+16),"")</f>
      </c>
      <c r="BF999">
        <f>IF($CE999&gt;=17,INDEX($AN:$AN,$CD999+17),"")</f>
      </c>
      <c r="BG999">
        <f>IF($CE999&gt;=18,INDEX($AN:$AN,$CD999+18),"")</f>
      </c>
      <c r="BH999">
        <f>IF($CE999&gt;=19,INDEX($AN:$AN,$CD999+19),"")</f>
      </c>
      <c r="BI999">
        <f>IF($CE999&gt;=20,INDEX($AN:$AN,$CD999+20),"")</f>
      </c>
      <c r="BJ999">
        <f>IF($CE999&gt;=21,INDEX($AN:$AN,$CD999+21),"")</f>
      </c>
      <c r="BK999">
        <f>IF($CE999&gt;=22,INDEX($AN:$AN,$CD999+22),"")</f>
      </c>
      <c r="BL999">
        <f>IF($CE999&gt;=23,INDEX($AN:$AN,$CD999+23),"")</f>
      </c>
      <c r="BM999">
        <f>IF($CE999&gt;=24,INDEX($AN:$AN,$CD999+24),"")</f>
      </c>
      <c r="BN999">
        <f>IF($CE999&gt;=25,INDEX($AN:$AN,$CD999+25),"")</f>
      </c>
      <c r="BO999">
        <f>IF($CE999&gt;=26,INDEX($AN:$AN,$CD999+26),"")</f>
      </c>
      <c r="BP999">
        <f>IF($CE999&gt;=27,INDEX($AN:$AN,$CD999+27),"")</f>
      </c>
      <c r="BQ999">
        <f>IF($CE999&gt;=28,INDEX($AN:$AN,$CD999+28),"")</f>
      </c>
      <c r="BR999">
        <f>IF($CE999&gt;=29,INDEX($AN:$AN,$CD999+29),"")</f>
      </c>
      <c r="BS999">
        <f>IF($CE999&gt;=30,INDEX($AN:$AN,$CD999+30),"")</f>
      </c>
      <c r="BT999">
        <f>IF($CE999&gt;=31,INDEX($AN:$AN,$CD999+31),"")</f>
      </c>
      <c r="BU999">
        <f>IF($CE999&gt;=32,INDEX($AN:$AN,$CD999+32),"")</f>
      </c>
      <c r="BV999">
        <f>IF($CE999&gt;=33,INDEX($AN:$AN,$CD999+33),"")</f>
      </c>
      <c r="BW999">
        <f>IF($CE999&gt;=34,INDEX($AN:$AN,$CD999+34),"")</f>
      </c>
      <c r="BX999">
        <f>IF($CE999&gt;=35,INDEX($AN:$AN,$CD999+35),"")</f>
      </c>
      <c r="BY999">
        <f>IF($CE999&gt;=36,INDEX($AN:$AN,$CD999+36),"")</f>
      </c>
      <c r="BZ999">
        <f>IF($CE999&gt;=37,INDEX($AN:$AN,$CD999+37),"")</f>
      </c>
      <c r="CA999">
        <f>IF($CE999&gt;=38,INDEX($AN:$AN,$CD999+38),"")</f>
      </c>
      <c r="CB999">
        <f>IF($CE999&gt;=39,INDEX($AN:$AN,$CD999+39),"")</f>
      </c>
      <c r="CC999">
        <f>IF($CE999&gt;=40,INDEX($AN:$AN,$CD999+40),"")</f>
      </c>
      <c r="CD999">
        <f>IFERROR(MATCH($AM999,$AN$2:$AN$133,0)+1,0)</f>
      </c>
      <c r="CE999">
        <f>IFERROR(INDEX($AO$2:$AO$133,MATCH($AM999,$AN$2:$AN$133,0)),0)</f>
      </c>
      <c r="CF999">
        <f>IFERROR(LEFT($K999,FIND(" - ",$K999)-1),$K999)</f>
      </c>
      <c r="CG999" t="s">
        <v>108</v>
      </c>
      <c r="CI999">
        <f>IF($DD999&gt;=1,INDEX($CG:$CG,$DC999+1),"")</f>
      </c>
      <c r="CJ999">
        <f>IF($DD999&gt;=2,INDEX($CG:$CG,$DC999+2),"")</f>
      </c>
      <c r="CK999">
        <f>IF($DD999&gt;=3,INDEX($CG:$CG,$DC999+3),"")</f>
      </c>
      <c r="CL999">
        <f>IF($DD999&gt;=4,INDEX($CG:$CG,$DC999+4),"")</f>
      </c>
      <c r="CM999">
        <f>IF($DD999&gt;=5,INDEX($CG:$CG,$DC999+5),"")</f>
      </c>
      <c r="CN999">
        <f>IF($DD999&gt;=6,INDEX($CG:$CG,$DC999+6),"")</f>
      </c>
      <c r="CO999">
        <f>IF($DD999&gt;=7,INDEX($CG:$CG,$DC999+7),"")</f>
      </c>
      <c r="CP999">
        <f>IF($DD999&gt;=8,INDEX($CG:$CG,$DC999+8),"")</f>
      </c>
      <c r="CQ999">
        <f>IF($DD999&gt;=9,INDEX($CG:$CG,$DC999+9),"")</f>
      </c>
      <c r="CR999">
        <f>IF($DD999&gt;=10,INDEX($CG:$CG,$DC999+10),"")</f>
      </c>
      <c r="CS999">
        <f>IF($DD999&gt;=11,INDEX($CG:$CG,$DC999+11),"")</f>
      </c>
      <c r="CT999">
        <f>IF($DD999&gt;=12,INDEX($CG:$CG,$DC999+12),"")</f>
      </c>
      <c r="CU999">
        <f>IF($DD999&gt;=13,INDEX($CG:$CG,$DC999+13),"")</f>
      </c>
      <c r="CV999">
        <f>IF($DD999&gt;=14,INDEX($CG:$CG,$DC999+14),"")</f>
      </c>
      <c r="CW999">
        <f>IF($DD999&gt;=15,INDEX($CG:$CG,$DC999+15),"")</f>
      </c>
      <c r="CX999">
        <f>IF($DD999&gt;=16,INDEX($CG:$CG,$DC999+16),"")</f>
      </c>
      <c r="CY999">
        <f>IF($DD999&gt;=17,INDEX($CG:$CG,$DC999+17),"")</f>
      </c>
      <c r="CZ999">
        <f>IF($DD999&gt;=18,INDEX($CG:$CG,$DC999+18),"")</f>
      </c>
      <c r="DA999">
        <f>IF($DD999&gt;=19,INDEX($CG:$CG,$DC999+19),"")</f>
      </c>
      <c r="DB999">
        <f>IF($DD999&gt;=20,INDEX($CG:$CG,$DC999+20),"")</f>
      </c>
      <c r="DC999">
        <f>IFERROR(MATCH($CF999,$CG$2:$CG$1558,0)+1,0)</f>
      </c>
      <c r="DD999">
        <f>IFERROR(INDEX($CH$2:$CH$1558,MATCH($CF999,$CG$2:$CG$1558,0)),0)</f>
      </c>
      <c r="DE999">
        <f>IFERROR(INDEX($AL:$AL,MATCH($G999,$AK:$AK,0))&amp;"","")</f>
      </c>
      <c r="DI999">
        <f>IF($GL999&gt;=1,INDEX($DF:$DF,$GK999+1),"")</f>
      </c>
      <c r="DJ999">
        <f>IF($GL999&gt;=2,INDEX($DF:$DF,$GK999+2),"")</f>
      </c>
      <c r="DK999">
        <f>IF($GL999&gt;=3,INDEX($DF:$DF,$GK999+3),"")</f>
      </c>
      <c r="DL999">
        <f>IF($GL999&gt;=4,INDEX($DF:$DF,$GK999+4),"")</f>
      </c>
      <c r="DM999">
        <f>IF($GL999&gt;=5,INDEX($DF:$DF,$GK999+5),"")</f>
      </c>
      <c r="DN999">
        <f>IF($GL999&gt;=6,INDEX($DF:$DF,$GK999+6),"")</f>
      </c>
      <c r="DO999">
        <f>IF($GL999&gt;=7,INDEX($DF:$DF,$GK999+7),"")</f>
      </c>
      <c r="DP999">
        <f>IF($GL999&gt;=8,INDEX($DF:$DF,$GK999+8),"")</f>
      </c>
      <c r="DQ999">
        <f>IF($GL999&gt;=9,INDEX($DF:$DF,$GK999+9),"")</f>
      </c>
      <c r="DR999">
        <f>IF($GL999&gt;=10,INDEX($DF:$DF,$GK999+10),"")</f>
      </c>
      <c r="DS999">
        <f>IF($GL999&gt;=11,INDEX($DF:$DF,$GK999+11),"")</f>
      </c>
      <c r="DT999">
        <f>IF($GL999&gt;=12,INDEX($DF:$DF,$GK999+12),"")</f>
      </c>
      <c r="DU999">
        <f>IF($GL999&gt;=13,INDEX($DF:$DF,$GK999+13),"")</f>
      </c>
      <c r="DV999">
        <f>IF($GL999&gt;=14,INDEX($DF:$DF,$GK999+14),"")</f>
      </c>
      <c r="DW999">
        <f>IF($GL999&gt;=15,INDEX($DF:$DF,$GK999+15),"")</f>
      </c>
      <c r="DX999">
        <f>IF($GL999&gt;=16,INDEX($DF:$DF,$GK999+16),"")</f>
      </c>
      <c r="DY999">
        <f>IF($GL999&gt;=17,INDEX($DF:$DF,$GK999+17),"")</f>
      </c>
      <c r="DZ999">
        <f>IF($GL999&gt;=18,INDEX($DF:$DF,$GK999+18),"")</f>
      </c>
      <c r="EA999">
        <f>IF($GL999&gt;=19,INDEX($DF:$DF,$GK999+19),"")</f>
      </c>
      <c r="EB999">
        <f>IF($GL999&gt;=20,INDEX($DF:$DF,$GK999+20),"")</f>
      </c>
      <c r="EC999">
        <f>IF($GL999&gt;=21,INDEX($DF:$DF,$GK999+21),"")</f>
      </c>
      <c r="ED999">
        <f>IF($GL999&gt;=22,INDEX($DF:$DF,$GK999+22),"")</f>
      </c>
      <c r="EE999">
        <f>IF($GL999&gt;=23,INDEX($DF:$DF,$GK999+23),"")</f>
      </c>
      <c r="EF999">
        <f>IF($GL999&gt;=24,INDEX($DF:$DF,$GK999+24),"")</f>
      </c>
      <c r="EG999">
        <f>IF($GL999&gt;=25,INDEX($DF:$DF,$GK999+25),"")</f>
      </c>
      <c r="EH999">
        <f>IF($GL999&gt;=26,INDEX($DF:$DF,$GK999+26),"")</f>
      </c>
      <c r="EI999">
        <f>IF($GL999&gt;=27,INDEX($DF:$DF,$GK999+27),"")</f>
      </c>
      <c r="EJ999">
        <f>IF($GL999&gt;=28,INDEX($DF:$DF,$GK999+28),"")</f>
      </c>
      <c r="EK999">
        <f>IF($GL999&gt;=29,INDEX($DF:$DF,$GK999+29),"")</f>
      </c>
      <c r="EL999">
        <f>IF($GL999&gt;=30,INDEX($DF:$DF,$GK999+30),"")</f>
      </c>
      <c r="EM999">
        <f>IF($GL999&gt;=31,INDEX($DF:$DF,$GK999+31),"")</f>
      </c>
      <c r="EN999">
        <f>IF($GL999&gt;=32,INDEX($DF:$DF,$GK999+32),"")</f>
      </c>
      <c r="EO999">
        <f>IF($GL999&gt;=33,INDEX($DF:$DF,$GK999+33),"")</f>
      </c>
      <c r="EP999">
        <f>IF($GL999&gt;=34,INDEX($DF:$DF,$GK999+34),"")</f>
      </c>
      <c r="EQ999">
        <f>IF($GL999&gt;=35,INDEX($DF:$DF,$GK999+35),"")</f>
      </c>
      <c r="ER999">
        <f>IF($GL999&gt;=36,INDEX($DF:$DF,$GK999+36),"")</f>
      </c>
      <c r="ES999">
        <f>IF($GL999&gt;=37,INDEX($DF:$DF,$GK999+37),"")</f>
      </c>
      <c r="ET999">
        <f>IF($GL999&gt;=38,INDEX($DF:$DF,$GK999+38),"")</f>
      </c>
      <c r="EU999">
        <f>IF($GL999&gt;=39,INDEX($DF:$DF,$GK999+39),"")</f>
      </c>
      <c r="EV999">
        <f>IF($GL999&gt;=40,INDEX($DF:$DF,$GK999+40),"")</f>
      </c>
      <c r="EW999">
        <f>IF($GL999&gt;=1,INDEX($DG:$DG,$GK999+1),"")</f>
      </c>
      <c r="EX999">
        <f>IF($GL999&gt;=2,INDEX($DG:$DG,$GK999+2),"")</f>
      </c>
      <c r="EY999">
        <f>IF($GL999&gt;=3,INDEX($DG:$DG,$GK999+3),"")</f>
      </c>
      <c r="EZ999">
        <f>IF($GL999&gt;=4,INDEX($DG:$DG,$GK999+4),"")</f>
      </c>
      <c r="FA999">
        <f>IF($GL999&gt;=5,INDEX($DG:$DG,$GK999+5),"")</f>
      </c>
      <c r="FB999">
        <f>IF($GL999&gt;=6,INDEX($DG:$DG,$GK999+6),"")</f>
      </c>
      <c r="FC999">
        <f>IF($GL999&gt;=7,INDEX($DG:$DG,$GK999+7),"")</f>
      </c>
      <c r="FD999">
        <f>IF($GL999&gt;=8,INDEX($DG:$DG,$GK999+8),"")</f>
      </c>
      <c r="FE999">
        <f>IF($GL999&gt;=9,INDEX($DG:$DG,$GK999+9),"")</f>
      </c>
      <c r="FF999">
        <f>IF($GL999&gt;=10,INDEX($DG:$DG,$GK999+10),"")</f>
      </c>
      <c r="FG999">
        <f>IF($GL999&gt;=11,INDEX($DG:$DG,$GK999+11),"")</f>
      </c>
      <c r="FH999">
        <f>IF($GL999&gt;=12,INDEX($DG:$DG,$GK999+12),"")</f>
      </c>
      <c r="FI999">
        <f>IF($GL999&gt;=13,INDEX($DG:$DG,$GK999+13),"")</f>
      </c>
      <c r="FJ999">
        <f>IF($GL999&gt;=14,INDEX($DG:$DG,$GK999+14),"")</f>
      </c>
      <c r="FK999">
        <f>IF($GL999&gt;=15,INDEX($DG:$DG,$GK999+15),"")</f>
      </c>
      <c r="FL999">
        <f>IF($GL999&gt;=16,INDEX($DG:$DG,$GK999+16),"")</f>
      </c>
      <c r="FM999">
        <f>IF($GL999&gt;=17,INDEX($DG:$DG,$GK999+17),"")</f>
      </c>
      <c r="FN999">
        <f>IF($GL999&gt;=18,INDEX($DG:$DG,$GK999+18),"")</f>
      </c>
      <c r="FO999">
        <f>IF($GL999&gt;=19,INDEX($DG:$DG,$GK999+19),"")</f>
      </c>
      <c r="FP999">
        <f>IF($GL999&gt;=20,INDEX($DG:$DG,$GK999+20),"")</f>
      </c>
      <c r="FQ999">
        <f>IF($GL999&gt;=21,INDEX($DG:$DG,$GK999+21),"")</f>
      </c>
      <c r="FR999">
        <f>IF($GL999&gt;=22,INDEX($DG:$DG,$GK999+22),"")</f>
      </c>
      <c r="FS999">
        <f>IF($GL999&gt;=23,INDEX($DG:$DG,$GK999+23),"")</f>
      </c>
      <c r="FT999">
        <f>IF($GL999&gt;=24,INDEX($DG:$DG,$GK999+24),"")</f>
      </c>
      <c r="FU999">
        <f>IF($GL999&gt;=25,INDEX($DG:$DG,$GK999+25),"")</f>
      </c>
      <c r="FV999">
        <f>IF($GL999&gt;=26,INDEX($DG:$DG,$GK999+26),"")</f>
      </c>
      <c r="FW999">
        <f>IF($GL999&gt;=27,INDEX($DG:$DG,$GK999+27),"")</f>
      </c>
      <c r="FX999">
        <f>IF($GL999&gt;=28,INDEX($DG:$DG,$GK999+28),"")</f>
      </c>
      <c r="FY999">
        <f>IF($GL999&gt;=29,INDEX($DG:$DG,$GK999+29),"")</f>
      </c>
      <c r="FZ999">
        <f>IF($GL999&gt;=30,INDEX($DG:$DG,$GK999+30),"")</f>
      </c>
      <c r="GA999">
        <f>IF($GL999&gt;=31,INDEX($DG:$DG,$GK999+31),"")</f>
      </c>
      <c r="GB999">
        <f>IF($GL999&gt;=32,INDEX($DG:$DG,$GK999+32),"")</f>
      </c>
      <c r="GC999">
        <f>IF($GL999&gt;=33,INDEX($DG:$DG,$GK999+33),"")</f>
      </c>
      <c r="GD999">
        <f>IF($GL999&gt;=34,INDEX($DG:$DG,$GK999+34),"")</f>
      </c>
      <c r="GE999">
        <f>IF($GL999&gt;=35,INDEX($DG:$DG,$GK999+35),"")</f>
      </c>
      <c r="GF999">
        <f>IF($GL999&gt;=36,INDEX($DG:$DG,$GK999+36),"")</f>
      </c>
      <c r="GG999">
        <f>IF($GL999&gt;=37,INDEX($DG:$DG,$GK999+37),"")</f>
      </c>
      <c r="GH999">
        <f>IF($GL999&gt;=38,INDEX($DG:$DG,$GK999+38),"")</f>
      </c>
      <c r="GI999">
        <f>IF($GL999&gt;=39,INDEX($DG:$DG,$GK999+39),"")</f>
      </c>
      <c r="GJ999">
        <f>IF($GL999&gt;=40,INDEX($DG:$DG,$GK999+40),"")</f>
      </c>
      <c r="GK999">
        <f>IFERROR(MATCH($DE999,$DF$2:$DF$166,0)+1,0)</f>
      </c>
      <c r="GL999">
        <f>IFERROR(INDEX($DH$2:$DH$166,MATCH($DE999,$DF$2:$DF$166,0)),0)</f>
      </c>
      <c r="GM999">
        <f>IFERROR(MATCH($H999,$DI$999:$EV$999,0),0)</f>
      </c>
      <c r="GN999">
        <f>IF($GM999&gt;0,INDEX($EW$999:$GJ$999,$GM999),"")</f>
      </c>
      <c r="GQ999">
        <f>IF($IZ999&gt;=1,INDEX($GO:$GO,$IY999+1),"")</f>
      </c>
      <c r="GR999">
        <f>IF($IZ999&gt;=2,INDEX($GO:$GO,$IY999+2),"")</f>
      </c>
      <c r="GS999">
        <f>IF($IZ999&gt;=3,INDEX($GO:$GO,$IY999+3),"")</f>
      </c>
      <c r="GT999">
        <f>IF($IZ999&gt;=4,INDEX($GO:$GO,$IY999+4),"")</f>
      </c>
      <c r="GU999">
        <f>IF($IZ999&gt;=5,INDEX($GO:$GO,$IY999+5),"")</f>
      </c>
      <c r="GV999">
        <f>IF($IZ999&gt;=6,INDEX($GO:$GO,$IY999+6),"")</f>
      </c>
      <c r="GW999">
        <f>IF($IZ999&gt;=7,INDEX($GO:$GO,$IY999+7),"")</f>
      </c>
      <c r="GX999">
        <f>IF($IZ999&gt;=8,INDEX($GO:$GO,$IY999+8),"")</f>
      </c>
      <c r="GY999">
        <f>IF($IZ999&gt;=9,INDEX($GO:$GO,$IY999+9),"")</f>
      </c>
      <c r="GZ999">
        <f>IF($IZ999&gt;=10,INDEX($GO:$GO,$IY999+10),"")</f>
      </c>
      <c r="HA999">
        <f>IF($IZ999&gt;=11,INDEX($GO:$GO,$IY999+11),"")</f>
      </c>
      <c r="HB999">
        <f>IF($IZ999&gt;=12,INDEX($GO:$GO,$IY999+12),"")</f>
      </c>
      <c r="HC999">
        <f>IF($IZ999&gt;=13,INDEX($GO:$GO,$IY999+13),"")</f>
      </c>
      <c r="HD999">
        <f>IF($IZ999&gt;=14,INDEX($GO:$GO,$IY999+14),"")</f>
      </c>
      <c r="HE999">
        <f>IF($IZ999&gt;=15,INDEX($GO:$GO,$IY999+15),"")</f>
      </c>
      <c r="HF999">
        <f>IF($IZ999&gt;=16,INDEX($GO:$GO,$IY999+16),"")</f>
      </c>
      <c r="HG999">
        <f>IF($IZ999&gt;=17,INDEX($GO:$GO,$IY999+17),"")</f>
      </c>
      <c r="HH999">
        <f>IF($IZ999&gt;=18,INDEX($GO:$GO,$IY999+18),"")</f>
      </c>
      <c r="HI999">
        <f>IF($IZ999&gt;=19,INDEX($GO:$GO,$IY999+19),"")</f>
      </c>
      <c r="HJ999">
        <f>IF($IZ999&gt;=20,INDEX($GO:$GO,$IY999+20),"")</f>
      </c>
      <c r="HK999">
        <f>IF($IZ999&gt;=21,INDEX($GO:$GO,$IY999+21),"")</f>
      </c>
      <c r="HL999">
        <f>IF($IZ999&gt;=22,INDEX($GO:$GO,$IY999+22),"")</f>
      </c>
      <c r="HM999">
        <f>IF($IZ999&gt;=23,INDEX($GO:$GO,$IY999+23),"")</f>
      </c>
      <c r="HN999">
        <f>IF($IZ999&gt;=24,INDEX($GO:$GO,$IY999+24),"")</f>
      </c>
      <c r="HO999">
        <f>IF($IZ999&gt;=25,INDEX($GO:$GO,$IY999+25),"")</f>
      </c>
      <c r="HP999">
        <f>IF($IZ999&gt;=26,INDEX($GO:$GO,$IY999+26),"")</f>
      </c>
      <c r="HQ999">
        <f>IF($IZ999&gt;=27,INDEX($GO:$GO,$IY999+27),"")</f>
      </c>
      <c r="HR999">
        <f>IF($IZ999&gt;=28,INDEX($GO:$GO,$IY999+28),"")</f>
      </c>
      <c r="HS999">
        <f>IF($IZ999&gt;=29,INDEX($GO:$GO,$IY999+29),"")</f>
      </c>
      <c r="HT999">
        <f>IF($IZ999&gt;=30,INDEX($GO:$GO,$IY999+30),"")</f>
      </c>
      <c r="HU999">
        <f>IF($IZ999&gt;=31,INDEX($GO:$GO,$IY999+31),"")</f>
      </c>
      <c r="HV999">
        <f>IF($IZ999&gt;=32,INDEX($GO:$GO,$IY999+32),"")</f>
      </c>
      <c r="HW999">
        <f>IF($IZ999&gt;=33,INDEX($GO:$GO,$IY999+33),"")</f>
      </c>
      <c r="HX999">
        <f>IF($IZ999&gt;=34,INDEX($GO:$GO,$IY999+34),"")</f>
      </c>
      <c r="HY999">
        <f>IF($IZ999&gt;=35,INDEX($GO:$GO,$IY999+35),"")</f>
      </c>
      <c r="HZ999">
        <f>IF($IZ999&gt;=36,INDEX($GO:$GO,$IY999+36),"")</f>
      </c>
      <c r="IA999">
        <f>IF($IZ999&gt;=37,INDEX($GO:$GO,$IY999+37),"")</f>
      </c>
      <c r="IB999">
        <f>IF($IZ999&gt;=38,INDEX($GO:$GO,$IY999+38),"")</f>
      </c>
      <c r="IC999">
        <f>IF($IZ999&gt;=39,INDEX($GO:$GO,$IY999+39),"")</f>
      </c>
      <c r="ID999">
        <f>IF($IZ999&gt;=40,INDEX($GO:$GO,$IY999+40),"")</f>
      </c>
      <c r="IE999">
        <f>IF($IZ999&gt;=41,INDEX($GO:$GO,$IY999+41),"")</f>
      </c>
      <c r="IF999">
        <f>IF($IZ999&gt;=42,INDEX($GO:$GO,$IY999+42),"")</f>
      </c>
      <c r="IG999">
        <f>IF($IZ999&gt;=43,INDEX($GO:$GO,$IY999+43),"")</f>
      </c>
      <c r="IH999">
        <f>IF($IZ999&gt;=44,INDEX($GO:$GO,$IY999+44),"")</f>
      </c>
      <c r="II999">
        <f>IF($IZ999&gt;=45,INDEX($GO:$GO,$IY999+45),"")</f>
      </c>
      <c r="IJ999">
        <f>IF($IZ999&gt;=46,INDEX($GO:$GO,$IY999+46),"")</f>
      </c>
      <c r="IK999">
        <f>IF($IZ999&gt;=47,INDEX($GO:$GO,$IY999+47),"")</f>
      </c>
      <c r="IL999">
        <f>IF($IZ999&gt;=48,INDEX($GO:$GO,$IY999+48),"")</f>
      </c>
      <c r="IM999">
        <f>IF($IZ999&gt;=49,INDEX($GO:$GO,$IY999+49),"")</f>
      </c>
      <c r="IN999">
        <f>IF($IZ999&gt;=50,INDEX($GO:$GO,$IY999+50),"")</f>
      </c>
      <c r="IO999">
        <f>IF($IZ999&gt;=51,INDEX($GO:$GO,$IY999+51),"")</f>
      </c>
      <c r="IP999">
        <f>IF($IZ999&gt;=52,INDEX($GO:$GO,$IY999+52),"")</f>
      </c>
      <c r="IQ999">
        <f>IF($IZ999&gt;=53,INDEX($GO:$GO,$IY999+53),"")</f>
      </c>
      <c r="IR999">
        <f>IF($IZ999&gt;=54,INDEX($GO:$GO,$IY999+54),"")</f>
      </c>
      <c r="IS999">
        <f>IF($IZ999&gt;=55,INDEX($GO:$GO,$IY999+55),"")</f>
      </c>
      <c r="IT999">
        <f>IF($IZ999&gt;=56,INDEX($GO:$GO,$IY999+56),"")</f>
      </c>
      <c r="IU999">
        <f>IF($IZ999&gt;=57,INDEX($GO:$GO,$IY999+57),"")</f>
      </c>
      <c r="IV999">
        <f>IF($IZ999&gt;=58,INDEX($GO:$GO,$IY999+58),"")</f>
      </c>
      <c r="IW999">
        <f>IF($IZ999&gt;=59,INDEX($GO:$GO,$IY999+59),"")</f>
      </c>
      <c r="IX999">
        <f>IF($IZ999&gt;=60,INDEX($GO:$GO,$IY999+60),"")</f>
      </c>
      <c r="IY999">
        <f>IFERROR(MATCH($GN999,$GO$2:$GO$827,0)+1,0)</f>
      </c>
      <c r="IZ999">
        <f>IFERROR(INDEX($GP$2:$GP$827,MATCH($GN999,$GO$2:$GO$827,0)),0)</f>
      </c>
      <c r="JA999" t="s">
        <v>23</v>
      </c>
      <c r="JB999" t="s">
        <v>23</v>
      </c>
    </row>
    <row r="1000" spans="1:262" x14ac:dyDescent="0.25">
      <c r="F1000" s="1"/>
      <c r="G1000" s="1"/>
      <c r="H1000" s="1"/>
      <c r="I1000" s="1"/>
      <c r="J1000" s="1">
        <f>IFERROR(IF(FIND(" - ",$F1000)&gt;0,MID($F1000,FIND(" - ",$F1000)+3,LEN($F1000)),""),"")</f>
      </c>
      <c r="L1000" s="1"/>
      <c r="N1000" t="s">
        <v>23</v>
      </c>
      <c r="P1000">
        <f>IF(OR($N1000="",$O1000=""),"",IFERROR($N1000/$O1000,0))</f>
      </c>
      <c r="Q1000">
        <f>IF($N1000="","",
IF($G1000="","",
IF(ISNUMBER(SEARCH("exempt",LOWER($G1000))),0,
$N1000*(VALUE(SUBSTITUTE($G1000,"%",""))/100))))</f>
      </c>
      <c r="W1000">
        <f>IF($N1000="","",
SUM($N1000,$Q1000,$U1000,$R1000,$T1000)-
IF($V1000="",0,VALUE($V1000)))</f>
      </c>
      <c r="AE1000" t="s">
        <v>2343</v>
      </c>
      <c r="AM1000">
        <f>IFERROR(LEFT($F1000,FIND(" - ",$F1000)-1),$F1000)</f>
      </c>
      <c r="AP1000">
        <f>IF($CE1000&gt;=1,INDEX($AN:$AN,$CD1000+1),"")</f>
      </c>
      <c r="AQ1000">
        <f>IF($CE1000&gt;=2,INDEX($AN:$AN,$CD1000+2),"")</f>
      </c>
      <c r="AR1000">
        <f>IF($CE1000&gt;=3,INDEX($AN:$AN,$CD1000+3),"")</f>
      </c>
      <c r="AS1000">
        <f>IF($CE1000&gt;=4,INDEX($AN:$AN,$CD1000+4),"")</f>
      </c>
      <c r="AT1000">
        <f>IF($CE1000&gt;=5,INDEX($AN:$AN,$CD1000+5),"")</f>
      </c>
      <c r="AU1000">
        <f>IF($CE1000&gt;=6,INDEX($AN:$AN,$CD1000+6),"")</f>
      </c>
      <c r="AV1000">
        <f>IF($CE1000&gt;=7,INDEX($AN:$AN,$CD1000+7),"")</f>
      </c>
      <c r="AW1000">
        <f>IF($CE1000&gt;=8,INDEX($AN:$AN,$CD1000+8),"")</f>
      </c>
      <c r="AX1000">
        <f>IF($CE1000&gt;=9,INDEX($AN:$AN,$CD1000+9),"")</f>
      </c>
      <c r="AY1000">
        <f>IF($CE1000&gt;=10,INDEX($AN:$AN,$CD1000+10),"")</f>
      </c>
      <c r="AZ1000">
        <f>IF($CE1000&gt;=11,INDEX($AN:$AN,$CD1000+11),"")</f>
      </c>
      <c r="BA1000">
        <f>IF($CE1000&gt;=12,INDEX($AN:$AN,$CD1000+12),"")</f>
      </c>
      <c r="BB1000">
        <f>IF($CE1000&gt;=13,INDEX($AN:$AN,$CD1000+13),"")</f>
      </c>
      <c r="BC1000">
        <f>IF($CE1000&gt;=14,INDEX($AN:$AN,$CD1000+14),"")</f>
      </c>
      <c r="BD1000">
        <f>IF($CE1000&gt;=15,INDEX($AN:$AN,$CD1000+15),"")</f>
      </c>
      <c r="BE1000">
        <f>IF($CE1000&gt;=16,INDEX($AN:$AN,$CD1000+16),"")</f>
      </c>
      <c r="BF1000">
        <f>IF($CE1000&gt;=17,INDEX($AN:$AN,$CD1000+17),"")</f>
      </c>
      <c r="BG1000">
        <f>IF($CE1000&gt;=18,INDEX($AN:$AN,$CD1000+18),"")</f>
      </c>
      <c r="BH1000">
        <f>IF($CE1000&gt;=19,INDEX($AN:$AN,$CD1000+19),"")</f>
      </c>
      <c r="BI1000">
        <f>IF($CE1000&gt;=20,INDEX($AN:$AN,$CD1000+20),"")</f>
      </c>
      <c r="BJ1000">
        <f>IF($CE1000&gt;=21,INDEX($AN:$AN,$CD1000+21),"")</f>
      </c>
      <c r="BK1000">
        <f>IF($CE1000&gt;=22,INDEX($AN:$AN,$CD1000+22),"")</f>
      </c>
      <c r="BL1000">
        <f>IF($CE1000&gt;=23,INDEX($AN:$AN,$CD1000+23),"")</f>
      </c>
      <c r="BM1000">
        <f>IF($CE1000&gt;=24,INDEX($AN:$AN,$CD1000+24),"")</f>
      </c>
      <c r="BN1000">
        <f>IF($CE1000&gt;=25,INDEX($AN:$AN,$CD1000+25),"")</f>
      </c>
      <c r="BO1000">
        <f>IF($CE1000&gt;=26,INDEX($AN:$AN,$CD1000+26),"")</f>
      </c>
      <c r="BP1000">
        <f>IF($CE1000&gt;=27,INDEX($AN:$AN,$CD1000+27),"")</f>
      </c>
      <c r="BQ1000">
        <f>IF($CE1000&gt;=28,INDEX($AN:$AN,$CD1000+28),"")</f>
      </c>
      <c r="BR1000">
        <f>IF($CE1000&gt;=29,INDEX($AN:$AN,$CD1000+29),"")</f>
      </c>
      <c r="BS1000">
        <f>IF($CE1000&gt;=30,INDEX($AN:$AN,$CD1000+30),"")</f>
      </c>
      <c r="BT1000">
        <f>IF($CE1000&gt;=31,INDEX($AN:$AN,$CD1000+31),"")</f>
      </c>
      <c r="BU1000">
        <f>IF($CE1000&gt;=32,INDEX($AN:$AN,$CD1000+32),"")</f>
      </c>
      <c r="BV1000">
        <f>IF($CE1000&gt;=33,INDEX($AN:$AN,$CD1000+33),"")</f>
      </c>
      <c r="BW1000">
        <f>IF($CE1000&gt;=34,INDEX($AN:$AN,$CD1000+34),"")</f>
      </c>
      <c r="BX1000">
        <f>IF($CE1000&gt;=35,INDEX($AN:$AN,$CD1000+35),"")</f>
      </c>
      <c r="BY1000">
        <f>IF($CE1000&gt;=36,INDEX($AN:$AN,$CD1000+36),"")</f>
      </c>
      <c r="BZ1000">
        <f>IF($CE1000&gt;=37,INDEX($AN:$AN,$CD1000+37),"")</f>
      </c>
      <c r="CA1000">
        <f>IF($CE1000&gt;=38,INDEX($AN:$AN,$CD1000+38),"")</f>
      </c>
      <c r="CB1000">
        <f>IF($CE1000&gt;=39,INDEX($AN:$AN,$CD1000+39),"")</f>
      </c>
      <c r="CC1000">
        <f>IF($CE1000&gt;=40,INDEX($AN:$AN,$CD1000+40),"")</f>
      </c>
      <c r="CD1000">
        <f>IFERROR(MATCH($AM1000,$AN$2:$AN$133,0)+1,0)</f>
      </c>
      <c r="CE1000">
        <f>IFERROR(INDEX($AO$2:$AO$133,MATCH($AM1000,$AN$2:$AN$133,0)),0)</f>
      </c>
      <c r="CF1000">
        <f>IFERROR(LEFT($K1000,FIND(" - ",$K1000)-1),$K1000)</f>
      </c>
      <c r="CG1000" t="s">
        <v>2344</v>
      </c>
      <c r="CH1000">
        <v>1</v>
      </c>
      <c r="CI1000">
        <f>IF($DD1000&gt;=1,INDEX($CG:$CG,$DC1000+1),"")</f>
      </c>
      <c r="CJ1000">
        <f>IF($DD1000&gt;=2,INDEX($CG:$CG,$DC1000+2),"")</f>
      </c>
      <c r="CK1000">
        <f>IF($DD1000&gt;=3,INDEX($CG:$CG,$DC1000+3),"")</f>
      </c>
      <c r="CL1000">
        <f>IF($DD1000&gt;=4,INDEX($CG:$CG,$DC1000+4),"")</f>
      </c>
      <c r="CM1000">
        <f>IF($DD1000&gt;=5,INDEX($CG:$CG,$DC1000+5),"")</f>
      </c>
      <c r="CN1000">
        <f>IF($DD1000&gt;=6,INDEX($CG:$CG,$DC1000+6),"")</f>
      </c>
      <c r="CO1000">
        <f>IF($DD1000&gt;=7,INDEX($CG:$CG,$DC1000+7),"")</f>
      </c>
      <c r="CP1000">
        <f>IF($DD1000&gt;=8,INDEX($CG:$CG,$DC1000+8),"")</f>
      </c>
      <c r="CQ1000">
        <f>IF($DD1000&gt;=9,INDEX($CG:$CG,$DC1000+9),"")</f>
      </c>
      <c r="CR1000">
        <f>IF($DD1000&gt;=10,INDEX($CG:$CG,$DC1000+10),"")</f>
      </c>
      <c r="CS1000">
        <f>IF($DD1000&gt;=11,INDEX($CG:$CG,$DC1000+11),"")</f>
      </c>
      <c r="CT1000">
        <f>IF($DD1000&gt;=12,INDEX($CG:$CG,$DC1000+12),"")</f>
      </c>
      <c r="CU1000">
        <f>IF($DD1000&gt;=13,INDEX($CG:$CG,$DC1000+13),"")</f>
      </c>
      <c r="CV1000">
        <f>IF($DD1000&gt;=14,INDEX($CG:$CG,$DC1000+14),"")</f>
      </c>
      <c r="CW1000">
        <f>IF($DD1000&gt;=15,INDEX($CG:$CG,$DC1000+15),"")</f>
      </c>
      <c r="CX1000">
        <f>IF($DD1000&gt;=16,INDEX($CG:$CG,$DC1000+16),"")</f>
      </c>
      <c r="CY1000">
        <f>IF($DD1000&gt;=17,INDEX($CG:$CG,$DC1000+17),"")</f>
      </c>
      <c r="CZ1000">
        <f>IF($DD1000&gt;=18,INDEX($CG:$CG,$DC1000+18),"")</f>
      </c>
      <c r="DA1000">
        <f>IF($DD1000&gt;=19,INDEX($CG:$CG,$DC1000+19),"")</f>
      </c>
      <c r="DB1000">
        <f>IF($DD1000&gt;=20,INDEX($CG:$CG,$DC1000+20),"")</f>
      </c>
      <c r="DC1000">
        <f>IFERROR(MATCH($CF1000,$CG$2:$CG$1558,0)+1,0)</f>
      </c>
      <c r="DD1000">
        <f>IFERROR(INDEX($CH$2:$CH$1558,MATCH($CF1000,$CG$2:$CG$1558,0)),0)</f>
      </c>
      <c r="DE1000">
        <f>IFERROR(INDEX($AL:$AL,MATCH($G1000,$AK:$AK,0))&amp;"","")</f>
      </c>
      <c r="DI1000">
        <f>IF($GL1000&gt;=1,INDEX($DF:$DF,$GK1000+1),"")</f>
      </c>
      <c r="DJ1000">
        <f>IF($GL1000&gt;=2,INDEX($DF:$DF,$GK1000+2),"")</f>
      </c>
      <c r="DK1000">
        <f>IF($GL1000&gt;=3,INDEX($DF:$DF,$GK1000+3),"")</f>
      </c>
      <c r="DL1000">
        <f>IF($GL1000&gt;=4,INDEX($DF:$DF,$GK1000+4),"")</f>
      </c>
      <c r="DM1000">
        <f>IF($GL1000&gt;=5,INDEX($DF:$DF,$GK1000+5),"")</f>
      </c>
      <c r="DN1000">
        <f>IF($GL1000&gt;=6,INDEX($DF:$DF,$GK1000+6),"")</f>
      </c>
      <c r="DO1000">
        <f>IF($GL1000&gt;=7,INDEX($DF:$DF,$GK1000+7),"")</f>
      </c>
      <c r="DP1000">
        <f>IF($GL1000&gt;=8,INDEX($DF:$DF,$GK1000+8),"")</f>
      </c>
      <c r="DQ1000">
        <f>IF($GL1000&gt;=9,INDEX($DF:$DF,$GK1000+9),"")</f>
      </c>
      <c r="DR1000">
        <f>IF($GL1000&gt;=10,INDEX($DF:$DF,$GK1000+10),"")</f>
      </c>
      <c r="DS1000">
        <f>IF($GL1000&gt;=11,INDEX($DF:$DF,$GK1000+11),"")</f>
      </c>
      <c r="DT1000">
        <f>IF($GL1000&gt;=12,INDEX($DF:$DF,$GK1000+12),"")</f>
      </c>
      <c r="DU1000">
        <f>IF($GL1000&gt;=13,INDEX($DF:$DF,$GK1000+13),"")</f>
      </c>
      <c r="DV1000">
        <f>IF($GL1000&gt;=14,INDEX($DF:$DF,$GK1000+14),"")</f>
      </c>
      <c r="DW1000">
        <f>IF($GL1000&gt;=15,INDEX($DF:$DF,$GK1000+15),"")</f>
      </c>
      <c r="DX1000">
        <f>IF($GL1000&gt;=16,INDEX($DF:$DF,$GK1000+16),"")</f>
      </c>
      <c r="DY1000">
        <f>IF($GL1000&gt;=17,INDEX($DF:$DF,$GK1000+17),"")</f>
      </c>
      <c r="DZ1000">
        <f>IF($GL1000&gt;=18,INDEX($DF:$DF,$GK1000+18),"")</f>
      </c>
      <c r="EA1000">
        <f>IF($GL1000&gt;=19,INDEX($DF:$DF,$GK1000+19),"")</f>
      </c>
      <c r="EB1000">
        <f>IF($GL1000&gt;=20,INDEX($DF:$DF,$GK1000+20),"")</f>
      </c>
      <c r="EC1000">
        <f>IF($GL1000&gt;=21,INDEX($DF:$DF,$GK1000+21),"")</f>
      </c>
      <c r="ED1000">
        <f>IF($GL1000&gt;=22,INDEX($DF:$DF,$GK1000+22),"")</f>
      </c>
      <c r="EE1000">
        <f>IF($GL1000&gt;=23,INDEX($DF:$DF,$GK1000+23),"")</f>
      </c>
      <c r="EF1000">
        <f>IF($GL1000&gt;=24,INDEX($DF:$DF,$GK1000+24),"")</f>
      </c>
      <c r="EG1000">
        <f>IF($GL1000&gt;=25,INDEX($DF:$DF,$GK1000+25),"")</f>
      </c>
      <c r="EH1000">
        <f>IF($GL1000&gt;=26,INDEX($DF:$DF,$GK1000+26),"")</f>
      </c>
      <c r="EI1000">
        <f>IF($GL1000&gt;=27,INDEX($DF:$DF,$GK1000+27),"")</f>
      </c>
      <c r="EJ1000">
        <f>IF($GL1000&gt;=28,INDEX($DF:$DF,$GK1000+28),"")</f>
      </c>
      <c r="EK1000">
        <f>IF($GL1000&gt;=29,INDEX($DF:$DF,$GK1000+29),"")</f>
      </c>
      <c r="EL1000">
        <f>IF($GL1000&gt;=30,INDEX($DF:$DF,$GK1000+30),"")</f>
      </c>
      <c r="EM1000">
        <f>IF($GL1000&gt;=31,INDEX($DF:$DF,$GK1000+31),"")</f>
      </c>
      <c r="EN1000">
        <f>IF($GL1000&gt;=32,INDEX($DF:$DF,$GK1000+32),"")</f>
      </c>
      <c r="EO1000">
        <f>IF($GL1000&gt;=33,INDEX($DF:$DF,$GK1000+33),"")</f>
      </c>
      <c r="EP1000">
        <f>IF($GL1000&gt;=34,INDEX($DF:$DF,$GK1000+34),"")</f>
      </c>
      <c r="EQ1000">
        <f>IF($GL1000&gt;=35,INDEX($DF:$DF,$GK1000+35),"")</f>
      </c>
      <c r="ER1000">
        <f>IF($GL1000&gt;=36,INDEX($DF:$DF,$GK1000+36),"")</f>
      </c>
      <c r="ES1000">
        <f>IF($GL1000&gt;=37,INDEX($DF:$DF,$GK1000+37),"")</f>
      </c>
      <c r="ET1000">
        <f>IF($GL1000&gt;=38,INDEX($DF:$DF,$GK1000+38),"")</f>
      </c>
      <c r="EU1000">
        <f>IF($GL1000&gt;=39,INDEX($DF:$DF,$GK1000+39),"")</f>
      </c>
      <c r="EV1000">
        <f>IF($GL1000&gt;=40,INDEX($DF:$DF,$GK1000+40),"")</f>
      </c>
      <c r="EW1000">
        <f>IF($GL1000&gt;=1,INDEX($DG:$DG,$GK1000+1),"")</f>
      </c>
      <c r="EX1000">
        <f>IF($GL1000&gt;=2,INDEX($DG:$DG,$GK1000+2),"")</f>
      </c>
      <c r="EY1000">
        <f>IF($GL1000&gt;=3,INDEX($DG:$DG,$GK1000+3),"")</f>
      </c>
      <c r="EZ1000">
        <f>IF($GL1000&gt;=4,INDEX($DG:$DG,$GK1000+4),"")</f>
      </c>
      <c r="FA1000">
        <f>IF($GL1000&gt;=5,INDEX($DG:$DG,$GK1000+5),"")</f>
      </c>
      <c r="FB1000">
        <f>IF($GL1000&gt;=6,INDEX($DG:$DG,$GK1000+6),"")</f>
      </c>
      <c r="FC1000">
        <f>IF($GL1000&gt;=7,INDEX($DG:$DG,$GK1000+7),"")</f>
      </c>
      <c r="FD1000">
        <f>IF($GL1000&gt;=8,INDEX($DG:$DG,$GK1000+8),"")</f>
      </c>
      <c r="FE1000">
        <f>IF($GL1000&gt;=9,INDEX($DG:$DG,$GK1000+9),"")</f>
      </c>
      <c r="FF1000">
        <f>IF($GL1000&gt;=10,INDEX($DG:$DG,$GK1000+10),"")</f>
      </c>
      <c r="FG1000">
        <f>IF($GL1000&gt;=11,INDEX($DG:$DG,$GK1000+11),"")</f>
      </c>
      <c r="FH1000">
        <f>IF($GL1000&gt;=12,INDEX($DG:$DG,$GK1000+12),"")</f>
      </c>
      <c r="FI1000">
        <f>IF($GL1000&gt;=13,INDEX($DG:$DG,$GK1000+13),"")</f>
      </c>
      <c r="FJ1000">
        <f>IF($GL1000&gt;=14,INDEX($DG:$DG,$GK1000+14),"")</f>
      </c>
      <c r="FK1000">
        <f>IF($GL1000&gt;=15,INDEX($DG:$DG,$GK1000+15),"")</f>
      </c>
      <c r="FL1000">
        <f>IF($GL1000&gt;=16,INDEX($DG:$DG,$GK1000+16),"")</f>
      </c>
      <c r="FM1000">
        <f>IF($GL1000&gt;=17,INDEX($DG:$DG,$GK1000+17),"")</f>
      </c>
      <c r="FN1000">
        <f>IF($GL1000&gt;=18,INDEX($DG:$DG,$GK1000+18),"")</f>
      </c>
      <c r="FO1000">
        <f>IF($GL1000&gt;=19,INDEX($DG:$DG,$GK1000+19),"")</f>
      </c>
      <c r="FP1000">
        <f>IF($GL1000&gt;=20,INDEX($DG:$DG,$GK1000+20),"")</f>
      </c>
      <c r="FQ1000">
        <f>IF($GL1000&gt;=21,INDEX($DG:$DG,$GK1000+21),"")</f>
      </c>
      <c r="FR1000">
        <f>IF($GL1000&gt;=22,INDEX($DG:$DG,$GK1000+22),"")</f>
      </c>
      <c r="FS1000">
        <f>IF($GL1000&gt;=23,INDEX($DG:$DG,$GK1000+23),"")</f>
      </c>
      <c r="FT1000">
        <f>IF($GL1000&gt;=24,INDEX($DG:$DG,$GK1000+24),"")</f>
      </c>
      <c r="FU1000">
        <f>IF($GL1000&gt;=25,INDEX($DG:$DG,$GK1000+25),"")</f>
      </c>
      <c r="FV1000">
        <f>IF($GL1000&gt;=26,INDEX($DG:$DG,$GK1000+26),"")</f>
      </c>
      <c r="FW1000">
        <f>IF($GL1000&gt;=27,INDEX($DG:$DG,$GK1000+27),"")</f>
      </c>
      <c r="FX1000">
        <f>IF($GL1000&gt;=28,INDEX($DG:$DG,$GK1000+28),"")</f>
      </c>
      <c r="FY1000">
        <f>IF($GL1000&gt;=29,INDEX($DG:$DG,$GK1000+29),"")</f>
      </c>
      <c r="FZ1000">
        <f>IF($GL1000&gt;=30,INDEX($DG:$DG,$GK1000+30),"")</f>
      </c>
      <c r="GA1000">
        <f>IF($GL1000&gt;=31,INDEX($DG:$DG,$GK1000+31),"")</f>
      </c>
      <c r="GB1000">
        <f>IF($GL1000&gt;=32,INDEX($DG:$DG,$GK1000+32),"")</f>
      </c>
      <c r="GC1000">
        <f>IF($GL1000&gt;=33,INDEX($DG:$DG,$GK1000+33),"")</f>
      </c>
      <c r="GD1000">
        <f>IF($GL1000&gt;=34,INDEX($DG:$DG,$GK1000+34),"")</f>
      </c>
      <c r="GE1000">
        <f>IF($GL1000&gt;=35,INDEX($DG:$DG,$GK1000+35),"")</f>
      </c>
      <c r="GF1000">
        <f>IF($GL1000&gt;=36,INDEX($DG:$DG,$GK1000+36),"")</f>
      </c>
      <c r="GG1000">
        <f>IF($GL1000&gt;=37,INDEX($DG:$DG,$GK1000+37),"")</f>
      </c>
      <c r="GH1000">
        <f>IF($GL1000&gt;=38,INDEX($DG:$DG,$GK1000+38),"")</f>
      </c>
      <c r="GI1000">
        <f>IF($GL1000&gt;=39,INDEX($DG:$DG,$GK1000+39),"")</f>
      </c>
      <c r="GJ1000">
        <f>IF($GL1000&gt;=40,INDEX($DG:$DG,$GK1000+40),"")</f>
      </c>
      <c r="GK1000">
        <f>IFERROR(MATCH($DE1000,$DF$2:$DF$166,0)+1,0)</f>
      </c>
      <c r="GL1000">
        <f>IFERROR(INDEX($DH$2:$DH$166,MATCH($DE1000,$DF$2:$DF$166,0)),0)</f>
      </c>
      <c r="GM1000">
        <f>IFERROR(MATCH($H1000,$DI$1000:$EV$1000,0),0)</f>
      </c>
      <c r="GN1000">
        <f>IF($GM1000&gt;0,INDEX($EW$1000:$GJ$1000,$GM1000),"")</f>
      </c>
      <c r="GQ1000">
        <f>IF($IZ1000&gt;=1,INDEX($GO:$GO,$IY1000+1),"")</f>
      </c>
      <c r="GR1000">
        <f>IF($IZ1000&gt;=2,INDEX($GO:$GO,$IY1000+2),"")</f>
      </c>
      <c r="GS1000">
        <f>IF($IZ1000&gt;=3,INDEX($GO:$GO,$IY1000+3),"")</f>
      </c>
      <c r="GT1000">
        <f>IF($IZ1000&gt;=4,INDEX($GO:$GO,$IY1000+4),"")</f>
      </c>
      <c r="GU1000">
        <f>IF($IZ1000&gt;=5,INDEX($GO:$GO,$IY1000+5),"")</f>
      </c>
      <c r="GV1000">
        <f>IF($IZ1000&gt;=6,INDEX($GO:$GO,$IY1000+6),"")</f>
      </c>
      <c r="GW1000">
        <f>IF($IZ1000&gt;=7,INDEX($GO:$GO,$IY1000+7),"")</f>
      </c>
      <c r="GX1000">
        <f>IF($IZ1000&gt;=8,INDEX($GO:$GO,$IY1000+8),"")</f>
      </c>
      <c r="GY1000">
        <f>IF($IZ1000&gt;=9,INDEX($GO:$GO,$IY1000+9),"")</f>
      </c>
      <c r="GZ1000">
        <f>IF($IZ1000&gt;=10,INDEX($GO:$GO,$IY1000+10),"")</f>
      </c>
      <c r="HA1000">
        <f>IF($IZ1000&gt;=11,INDEX($GO:$GO,$IY1000+11),"")</f>
      </c>
      <c r="HB1000">
        <f>IF($IZ1000&gt;=12,INDEX($GO:$GO,$IY1000+12),"")</f>
      </c>
      <c r="HC1000">
        <f>IF($IZ1000&gt;=13,INDEX($GO:$GO,$IY1000+13),"")</f>
      </c>
      <c r="HD1000">
        <f>IF($IZ1000&gt;=14,INDEX($GO:$GO,$IY1000+14),"")</f>
      </c>
      <c r="HE1000">
        <f>IF($IZ1000&gt;=15,INDEX($GO:$GO,$IY1000+15),"")</f>
      </c>
      <c r="HF1000">
        <f>IF($IZ1000&gt;=16,INDEX($GO:$GO,$IY1000+16),"")</f>
      </c>
      <c r="HG1000">
        <f>IF($IZ1000&gt;=17,INDEX($GO:$GO,$IY1000+17),"")</f>
      </c>
      <c r="HH1000">
        <f>IF($IZ1000&gt;=18,INDEX($GO:$GO,$IY1000+18),"")</f>
      </c>
      <c r="HI1000">
        <f>IF($IZ1000&gt;=19,INDEX($GO:$GO,$IY1000+19),"")</f>
      </c>
      <c r="HJ1000">
        <f>IF($IZ1000&gt;=20,INDEX($GO:$GO,$IY1000+20),"")</f>
      </c>
      <c r="HK1000">
        <f>IF($IZ1000&gt;=21,INDEX($GO:$GO,$IY1000+21),"")</f>
      </c>
      <c r="HL1000">
        <f>IF($IZ1000&gt;=22,INDEX($GO:$GO,$IY1000+22),"")</f>
      </c>
      <c r="HM1000">
        <f>IF($IZ1000&gt;=23,INDEX($GO:$GO,$IY1000+23),"")</f>
      </c>
      <c r="HN1000">
        <f>IF($IZ1000&gt;=24,INDEX($GO:$GO,$IY1000+24),"")</f>
      </c>
      <c r="HO1000">
        <f>IF($IZ1000&gt;=25,INDEX($GO:$GO,$IY1000+25),"")</f>
      </c>
      <c r="HP1000">
        <f>IF($IZ1000&gt;=26,INDEX($GO:$GO,$IY1000+26),"")</f>
      </c>
      <c r="HQ1000">
        <f>IF($IZ1000&gt;=27,INDEX($GO:$GO,$IY1000+27),"")</f>
      </c>
      <c r="HR1000">
        <f>IF($IZ1000&gt;=28,INDEX($GO:$GO,$IY1000+28),"")</f>
      </c>
      <c r="HS1000">
        <f>IF($IZ1000&gt;=29,INDEX($GO:$GO,$IY1000+29),"")</f>
      </c>
      <c r="HT1000">
        <f>IF($IZ1000&gt;=30,INDEX($GO:$GO,$IY1000+30),"")</f>
      </c>
      <c r="HU1000">
        <f>IF($IZ1000&gt;=31,INDEX($GO:$GO,$IY1000+31),"")</f>
      </c>
      <c r="HV1000">
        <f>IF($IZ1000&gt;=32,INDEX($GO:$GO,$IY1000+32),"")</f>
      </c>
      <c r="HW1000">
        <f>IF($IZ1000&gt;=33,INDEX($GO:$GO,$IY1000+33),"")</f>
      </c>
      <c r="HX1000">
        <f>IF($IZ1000&gt;=34,INDEX($GO:$GO,$IY1000+34),"")</f>
      </c>
      <c r="HY1000">
        <f>IF($IZ1000&gt;=35,INDEX($GO:$GO,$IY1000+35),"")</f>
      </c>
      <c r="HZ1000">
        <f>IF($IZ1000&gt;=36,INDEX($GO:$GO,$IY1000+36),"")</f>
      </c>
      <c r="IA1000">
        <f>IF($IZ1000&gt;=37,INDEX($GO:$GO,$IY1000+37),"")</f>
      </c>
      <c r="IB1000">
        <f>IF($IZ1000&gt;=38,INDEX($GO:$GO,$IY1000+38),"")</f>
      </c>
      <c r="IC1000">
        <f>IF($IZ1000&gt;=39,INDEX($GO:$GO,$IY1000+39),"")</f>
      </c>
      <c r="ID1000">
        <f>IF($IZ1000&gt;=40,INDEX($GO:$GO,$IY1000+40),"")</f>
      </c>
      <c r="IE1000">
        <f>IF($IZ1000&gt;=41,INDEX($GO:$GO,$IY1000+41),"")</f>
      </c>
      <c r="IF1000">
        <f>IF($IZ1000&gt;=42,INDEX($GO:$GO,$IY1000+42),"")</f>
      </c>
      <c r="IG1000">
        <f>IF($IZ1000&gt;=43,INDEX($GO:$GO,$IY1000+43),"")</f>
      </c>
      <c r="IH1000">
        <f>IF($IZ1000&gt;=44,INDEX($GO:$GO,$IY1000+44),"")</f>
      </c>
      <c r="II1000">
        <f>IF($IZ1000&gt;=45,INDEX($GO:$GO,$IY1000+45),"")</f>
      </c>
      <c r="IJ1000">
        <f>IF($IZ1000&gt;=46,INDEX($GO:$GO,$IY1000+46),"")</f>
      </c>
      <c r="IK1000">
        <f>IF($IZ1000&gt;=47,INDEX($GO:$GO,$IY1000+47),"")</f>
      </c>
      <c r="IL1000">
        <f>IF($IZ1000&gt;=48,INDEX($GO:$GO,$IY1000+48),"")</f>
      </c>
      <c r="IM1000">
        <f>IF($IZ1000&gt;=49,INDEX($GO:$GO,$IY1000+49),"")</f>
      </c>
      <c r="IN1000">
        <f>IF($IZ1000&gt;=50,INDEX($GO:$GO,$IY1000+50),"")</f>
      </c>
      <c r="IO1000">
        <f>IF($IZ1000&gt;=51,INDEX($GO:$GO,$IY1000+51),"")</f>
      </c>
      <c r="IP1000">
        <f>IF($IZ1000&gt;=52,INDEX($GO:$GO,$IY1000+52),"")</f>
      </c>
      <c r="IQ1000">
        <f>IF($IZ1000&gt;=53,INDEX($GO:$GO,$IY1000+53),"")</f>
      </c>
      <c r="IR1000">
        <f>IF($IZ1000&gt;=54,INDEX($GO:$GO,$IY1000+54),"")</f>
      </c>
      <c r="IS1000">
        <f>IF($IZ1000&gt;=55,INDEX($GO:$GO,$IY1000+55),"")</f>
      </c>
      <c r="IT1000">
        <f>IF($IZ1000&gt;=56,INDEX($GO:$GO,$IY1000+56),"")</f>
      </c>
      <c r="IU1000">
        <f>IF($IZ1000&gt;=57,INDEX($GO:$GO,$IY1000+57),"")</f>
      </c>
      <c r="IV1000">
        <f>IF($IZ1000&gt;=58,INDEX($GO:$GO,$IY1000+58),"")</f>
      </c>
      <c r="IW1000">
        <f>IF($IZ1000&gt;=59,INDEX($GO:$GO,$IY1000+59),"")</f>
      </c>
      <c r="IX1000">
        <f>IF($IZ1000&gt;=60,INDEX($GO:$GO,$IY1000+60),"")</f>
      </c>
      <c r="IY1000">
        <f>IFERROR(MATCH($GN1000,$GO$2:$GO$827,0)+1,0)</f>
      </c>
      <c r="IZ1000">
        <f>IFERROR(INDEX($GP$2:$GP$827,MATCH($GN1000,$GO$2:$GO$827,0)),0)</f>
      </c>
      <c r="JA1000" t="s">
        <v>23</v>
      </c>
      <c r="JB1000" t="s">
        <v>23</v>
      </c>
    </row>
    <row r="1001" spans="1:262" x14ac:dyDescent="0.25">
      <c r="F1001" s="1"/>
      <c r="G1001" s="1"/>
      <c r="H1001" s="1"/>
      <c r="I1001" s="1"/>
      <c r="J1001" s="1">
        <f>IFERROR(IF(FIND(" - ",$F1001)&gt;0,MID($F1001,FIND(" - ",$F1001)+3,LEN($F1001)),""),"")</f>
      </c>
      <c r="L1001" s="1"/>
      <c r="N1001" t="s">
        <v>23</v>
      </c>
      <c r="P1001">
        <f>IF(OR($N1001="",$O1001=""),"",IFERROR($N1001/$O1001,0))</f>
      </c>
      <c r="Q1001">
        <f>IF($N1001="","",
IF($G1001="","",
IF(ISNUMBER(SEARCH("exempt",LOWER($G1001))),0,
$N1001*(VALUE(SUBSTITUTE($G1001,"%",""))/100))))</f>
      </c>
      <c r="W1001">
        <f>IF($N1001="","",
SUM($N1001,$Q1001,$U1001,$R1001,$T1001)-
IF($V1001="",0,VALUE($V1001)))</f>
      </c>
      <c r="AE1001" t="s">
        <v>2345</v>
      </c>
      <c r="AM1001">
        <f>IFERROR(LEFT($F1001,FIND(" - ",$F1001)-1),$F1001)</f>
      </c>
      <c r="AP1001">
        <f>IF($CE1001&gt;=1,INDEX($AN:$AN,$CD1001+1),"")</f>
      </c>
      <c r="AQ1001">
        <f>IF($CE1001&gt;=2,INDEX($AN:$AN,$CD1001+2),"")</f>
      </c>
      <c r="AR1001">
        <f>IF($CE1001&gt;=3,INDEX($AN:$AN,$CD1001+3),"")</f>
      </c>
      <c r="AS1001">
        <f>IF($CE1001&gt;=4,INDEX($AN:$AN,$CD1001+4),"")</f>
      </c>
      <c r="AT1001">
        <f>IF($CE1001&gt;=5,INDEX($AN:$AN,$CD1001+5),"")</f>
      </c>
      <c r="AU1001">
        <f>IF($CE1001&gt;=6,INDEX($AN:$AN,$CD1001+6),"")</f>
      </c>
      <c r="AV1001">
        <f>IF($CE1001&gt;=7,INDEX($AN:$AN,$CD1001+7),"")</f>
      </c>
      <c r="AW1001">
        <f>IF($CE1001&gt;=8,INDEX($AN:$AN,$CD1001+8),"")</f>
      </c>
      <c r="AX1001">
        <f>IF($CE1001&gt;=9,INDEX($AN:$AN,$CD1001+9),"")</f>
      </c>
      <c r="AY1001">
        <f>IF($CE1001&gt;=10,INDEX($AN:$AN,$CD1001+10),"")</f>
      </c>
      <c r="AZ1001">
        <f>IF($CE1001&gt;=11,INDEX($AN:$AN,$CD1001+11),"")</f>
      </c>
      <c r="BA1001">
        <f>IF($CE1001&gt;=12,INDEX($AN:$AN,$CD1001+12),"")</f>
      </c>
      <c r="BB1001">
        <f>IF($CE1001&gt;=13,INDEX($AN:$AN,$CD1001+13),"")</f>
      </c>
      <c r="BC1001">
        <f>IF($CE1001&gt;=14,INDEX($AN:$AN,$CD1001+14),"")</f>
      </c>
      <c r="BD1001">
        <f>IF($CE1001&gt;=15,INDEX($AN:$AN,$CD1001+15),"")</f>
      </c>
      <c r="BE1001">
        <f>IF($CE1001&gt;=16,INDEX($AN:$AN,$CD1001+16),"")</f>
      </c>
      <c r="BF1001">
        <f>IF($CE1001&gt;=17,INDEX($AN:$AN,$CD1001+17),"")</f>
      </c>
      <c r="BG1001">
        <f>IF($CE1001&gt;=18,INDEX($AN:$AN,$CD1001+18),"")</f>
      </c>
      <c r="BH1001">
        <f>IF($CE1001&gt;=19,INDEX($AN:$AN,$CD1001+19),"")</f>
      </c>
      <c r="BI1001">
        <f>IF($CE1001&gt;=20,INDEX($AN:$AN,$CD1001+20),"")</f>
      </c>
      <c r="BJ1001">
        <f>IF($CE1001&gt;=21,INDEX($AN:$AN,$CD1001+21),"")</f>
      </c>
      <c r="BK1001">
        <f>IF($CE1001&gt;=22,INDEX($AN:$AN,$CD1001+22),"")</f>
      </c>
      <c r="BL1001">
        <f>IF($CE1001&gt;=23,INDEX($AN:$AN,$CD1001+23),"")</f>
      </c>
      <c r="BM1001">
        <f>IF($CE1001&gt;=24,INDEX($AN:$AN,$CD1001+24),"")</f>
      </c>
      <c r="BN1001">
        <f>IF($CE1001&gt;=25,INDEX($AN:$AN,$CD1001+25),"")</f>
      </c>
      <c r="BO1001">
        <f>IF($CE1001&gt;=26,INDEX($AN:$AN,$CD1001+26),"")</f>
      </c>
      <c r="BP1001">
        <f>IF($CE1001&gt;=27,INDEX($AN:$AN,$CD1001+27),"")</f>
      </c>
      <c r="BQ1001">
        <f>IF($CE1001&gt;=28,INDEX($AN:$AN,$CD1001+28),"")</f>
      </c>
      <c r="BR1001">
        <f>IF($CE1001&gt;=29,INDEX($AN:$AN,$CD1001+29),"")</f>
      </c>
      <c r="BS1001">
        <f>IF($CE1001&gt;=30,INDEX($AN:$AN,$CD1001+30),"")</f>
      </c>
      <c r="BT1001">
        <f>IF($CE1001&gt;=31,INDEX($AN:$AN,$CD1001+31),"")</f>
      </c>
      <c r="BU1001">
        <f>IF($CE1001&gt;=32,INDEX($AN:$AN,$CD1001+32),"")</f>
      </c>
      <c r="BV1001">
        <f>IF($CE1001&gt;=33,INDEX($AN:$AN,$CD1001+33),"")</f>
      </c>
      <c r="BW1001">
        <f>IF($CE1001&gt;=34,INDEX($AN:$AN,$CD1001+34),"")</f>
      </c>
      <c r="BX1001">
        <f>IF($CE1001&gt;=35,INDEX($AN:$AN,$CD1001+35),"")</f>
      </c>
      <c r="BY1001">
        <f>IF($CE1001&gt;=36,INDEX($AN:$AN,$CD1001+36),"")</f>
      </c>
      <c r="BZ1001">
        <f>IF($CE1001&gt;=37,INDEX($AN:$AN,$CD1001+37),"")</f>
      </c>
      <c r="CA1001">
        <f>IF($CE1001&gt;=38,INDEX($AN:$AN,$CD1001+38),"")</f>
      </c>
      <c r="CB1001">
        <f>IF($CE1001&gt;=39,INDEX($AN:$AN,$CD1001+39),"")</f>
      </c>
      <c r="CC1001">
        <f>IF($CE1001&gt;=40,INDEX($AN:$AN,$CD1001+40),"")</f>
      </c>
      <c r="CD1001">
        <f>IFERROR(MATCH($AM1001,$AN$2:$AN$133,0)+1,0)</f>
      </c>
      <c r="CE1001">
        <f>IFERROR(INDEX($AO$2:$AO$133,MATCH($AM1001,$AN$2:$AN$133,0)),0)</f>
      </c>
      <c r="CF1001">
        <f>IFERROR(LEFT($K1001,FIND(" - ",$K1001)-1),$K1001)</f>
      </c>
      <c r="CG1001" t="s">
        <v>244</v>
      </c>
      <c r="CI1001">
        <f>IF($DD1001&gt;=1,INDEX($CG:$CG,$DC1001+1),"")</f>
      </c>
      <c r="CJ1001">
        <f>IF($DD1001&gt;=2,INDEX($CG:$CG,$DC1001+2),"")</f>
      </c>
      <c r="CK1001">
        <f>IF($DD1001&gt;=3,INDEX($CG:$CG,$DC1001+3),"")</f>
      </c>
      <c r="CL1001">
        <f>IF($DD1001&gt;=4,INDEX($CG:$CG,$DC1001+4),"")</f>
      </c>
      <c r="CM1001">
        <f>IF($DD1001&gt;=5,INDEX($CG:$CG,$DC1001+5),"")</f>
      </c>
      <c r="CN1001">
        <f>IF($DD1001&gt;=6,INDEX($CG:$CG,$DC1001+6),"")</f>
      </c>
      <c r="CO1001">
        <f>IF($DD1001&gt;=7,INDEX($CG:$CG,$DC1001+7),"")</f>
      </c>
      <c r="CP1001">
        <f>IF($DD1001&gt;=8,INDEX($CG:$CG,$DC1001+8),"")</f>
      </c>
      <c r="CQ1001">
        <f>IF($DD1001&gt;=9,INDEX($CG:$CG,$DC1001+9),"")</f>
      </c>
      <c r="CR1001">
        <f>IF($DD1001&gt;=10,INDEX($CG:$CG,$DC1001+10),"")</f>
      </c>
      <c r="CS1001">
        <f>IF($DD1001&gt;=11,INDEX($CG:$CG,$DC1001+11),"")</f>
      </c>
      <c r="CT1001">
        <f>IF($DD1001&gt;=12,INDEX($CG:$CG,$DC1001+12),"")</f>
      </c>
      <c r="CU1001">
        <f>IF($DD1001&gt;=13,INDEX($CG:$CG,$DC1001+13),"")</f>
      </c>
      <c r="CV1001">
        <f>IF($DD1001&gt;=14,INDEX($CG:$CG,$DC1001+14),"")</f>
      </c>
      <c r="CW1001">
        <f>IF($DD1001&gt;=15,INDEX($CG:$CG,$DC1001+15),"")</f>
      </c>
      <c r="CX1001">
        <f>IF($DD1001&gt;=16,INDEX($CG:$CG,$DC1001+16),"")</f>
      </c>
      <c r="CY1001">
        <f>IF($DD1001&gt;=17,INDEX($CG:$CG,$DC1001+17),"")</f>
      </c>
      <c r="CZ1001">
        <f>IF($DD1001&gt;=18,INDEX($CG:$CG,$DC1001+18),"")</f>
      </c>
      <c r="DA1001">
        <f>IF($DD1001&gt;=19,INDEX($CG:$CG,$DC1001+19),"")</f>
      </c>
      <c r="DB1001">
        <f>IF($DD1001&gt;=20,INDEX($CG:$CG,$DC1001+20),"")</f>
      </c>
      <c r="DC1001">
        <f>IFERROR(MATCH($CF1001,$CG$2:$CG$1558,0)+1,0)</f>
      </c>
      <c r="DD1001">
        <f>IFERROR(INDEX($CH$2:$CH$1558,MATCH($CF1001,$CG$2:$CG$1558,0)),0)</f>
      </c>
      <c r="DE1001">
        <f>IFERROR(INDEX($AL:$AL,MATCH($G1001,$AK:$AK,0))&amp;"","")</f>
      </c>
      <c r="DI1001">
        <f>IF($GL1001&gt;=1,INDEX($DF:$DF,$GK1001+1),"")</f>
      </c>
      <c r="DJ1001">
        <f>IF($GL1001&gt;=2,INDEX($DF:$DF,$GK1001+2),"")</f>
      </c>
      <c r="DK1001">
        <f>IF($GL1001&gt;=3,INDEX($DF:$DF,$GK1001+3),"")</f>
      </c>
      <c r="DL1001">
        <f>IF($GL1001&gt;=4,INDEX($DF:$DF,$GK1001+4),"")</f>
      </c>
      <c r="DM1001">
        <f>IF($GL1001&gt;=5,INDEX($DF:$DF,$GK1001+5),"")</f>
      </c>
      <c r="DN1001">
        <f>IF($GL1001&gt;=6,INDEX($DF:$DF,$GK1001+6),"")</f>
      </c>
      <c r="DO1001">
        <f>IF($GL1001&gt;=7,INDEX($DF:$DF,$GK1001+7),"")</f>
      </c>
      <c r="DP1001">
        <f>IF($GL1001&gt;=8,INDEX($DF:$DF,$GK1001+8),"")</f>
      </c>
      <c r="DQ1001">
        <f>IF($GL1001&gt;=9,INDEX($DF:$DF,$GK1001+9),"")</f>
      </c>
      <c r="DR1001">
        <f>IF($GL1001&gt;=10,INDEX($DF:$DF,$GK1001+10),"")</f>
      </c>
      <c r="DS1001">
        <f>IF($GL1001&gt;=11,INDEX($DF:$DF,$GK1001+11),"")</f>
      </c>
      <c r="DT1001">
        <f>IF($GL1001&gt;=12,INDEX($DF:$DF,$GK1001+12),"")</f>
      </c>
      <c r="DU1001">
        <f>IF($GL1001&gt;=13,INDEX($DF:$DF,$GK1001+13),"")</f>
      </c>
      <c r="DV1001">
        <f>IF($GL1001&gt;=14,INDEX($DF:$DF,$GK1001+14),"")</f>
      </c>
      <c r="DW1001">
        <f>IF($GL1001&gt;=15,INDEX($DF:$DF,$GK1001+15),"")</f>
      </c>
      <c r="DX1001">
        <f>IF($GL1001&gt;=16,INDEX($DF:$DF,$GK1001+16),"")</f>
      </c>
      <c r="DY1001">
        <f>IF($GL1001&gt;=17,INDEX($DF:$DF,$GK1001+17),"")</f>
      </c>
      <c r="DZ1001">
        <f>IF($GL1001&gt;=18,INDEX($DF:$DF,$GK1001+18),"")</f>
      </c>
      <c r="EA1001">
        <f>IF($GL1001&gt;=19,INDEX($DF:$DF,$GK1001+19),"")</f>
      </c>
      <c r="EB1001">
        <f>IF($GL1001&gt;=20,INDEX($DF:$DF,$GK1001+20),"")</f>
      </c>
      <c r="EC1001">
        <f>IF($GL1001&gt;=21,INDEX($DF:$DF,$GK1001+21),"")</f>
      </c>
      <c r="ED1001">
        <f>IF($GL1001&gt;=22,INDEX($DF:$DF,$GK1001+22),"")</f>
      </c>
      <c r="EE1001">
        <f>IF($GL1001&gt;=23,INDEX($DF:$DF,$GK1001+23),"")</f>
      </c>
      <c r="EF1001">
        <f>IF($GL1001&gt;=24,INDEX($DF:$DF,$GK1001+24),"")</f>
      </c>
      <c r="EG1001">
        <f>IF($GL1001&gt;=25,INDEX($DF:$DF,$GK1001+25),"")</f>
      </c>
      <c r="EH1001">
        <f>IF($GL1001&gt;=26,INDEX($DF:$DF,$GK1001+26),"")</f>
      </c>
      <c r="EI1001">
        <f>IF($GL1001&gt;=27,INDEX($DF:$DF,$GK1001+27),"")</f>
      </c>
      <c r="EJ1001">
        <f>IF($GL1001&gt;=28,INDEX($DF:$DF,$GK1001+28),"")</f>
      </c>
      <c r="EK1001">
        <f>IF($GL1001&gt;=29,INDEX($DF:$DF,$GK1001+29),"")</f>
      </c>
      <c r="EL1001">
        <f>IF($GL1001&gt;=30,INDEX($DF:$DF,$GK1001+30),"")</f>
      </c>
      <c r="EM1001">
        <f>IF($GL1001&gt;=31,INDEX($DF:$DF,$GK1001+31),"")</f>
      </c>
      <c r="EN1001">
        <f>IF($GL1001&gt;=32,INDEX($DF:$DF,$GK1001+32),"")</f>
      </c>
      <c r="EO1001">
        <f>IF($GL1001&gt;=33,INDEX($DF:$DF,$GK1001+33),"")</f>
      </c>
      <c r="EP1001">
        <f>IF($GL1001&gt;=34,INDEX($DF:$DF,$GK1001+34),"")</f>
      </c>
      <c r="EQ1001">
        <f>IF($GL1001&gt;=35,INDEX($DF:$DF,$GK1001+35),"")</f>
      </c>
      <c r="ER1001">
        <f>IF($GL1001&gt;=36,INDEX($DF:$DF,$GK1001+36),"")</f>
      </c>
      <c r="ES1001">
        <f>IF($GL1001&gt;=37,INDEX($DF:$DF,$GK1001+37),"")</f>
      </c>
      <c r="ET1001">
        <f>IF($GL1001&gt;=38,INDEX($DF:$DF,$GK1001+38),"")</f>
      </c>
      <c r="EU1001">
        <f>IF($GL1001&gt;=39,INDEX($DF:$DF,$GK1001+39),"")</f>
      </c>
      <c r="EV1001">
        <f>IF($GL1001&gt;=40,INDEX($DF:$DF,$GK1001+40),"")</f>
      </c>
      <c r="EW1001">
        <f>IF($GL1001&gt;=1,INDEX($DG:$DG,$GK1001+1),"")</f>
      </c>
      <c r="EX1001">
        <f>IF($GL1001&gt;=2,INDEX($DG:$DG,$GK1001+2),"")</f>
      </c>
      <c r="EY1001">
        <f>IF($GL1001&gt;=3,INDEX($DG:$DG,$GK1001+3),"")</f>
      </c>
      <c r="EZ1001">
        <f>IF($GL1001&gt;=4,INDEX($DG:$DG,$GK1001+4),"")</f>
      </c>
      <c r="FA1001">
        <f>IF($GL1001&gt;=5,INDEX($DG:$DG,$GK1001+5),"")</f>
      </c>
      <c r="FB1001">
        <f>IF($GL1001&gt;=6,INDEX($DG:$DG,$GK1001+6),"")</f>
      </c>
      <c r="FC1001">
        <f>IF($GL1001&gt;=7,INDEX($DG:$DG,$GK1001+7),"")</f>
      </c>
      <c r="FD1001">
        <f>IF($GL1001&gt;=8,INDEX($DG:$DG,$GK1001+8),"")</f>
      </c>
      <c r="FE1001">
        <f>IF($GL1001&gt;=9,INDEX($DG:$DG,$GK1001+9),"")</f>
      </c>
      <c r="FF1001">
        <f>IF($GL1001&gt;=10,INDEX($DG:$DG,$GK1001+10),"")</f>
      </c>
      <c r="FG1001">
        <f>IF($GL1001&gt;=11,INDEX($DG:$DG,$GK1001+11),"")</f>
      </c>
      <c r="FH1001">
        <f>IF($GL1001&gt;=12,INDEX($DG:$DG,$GK1001+12),"")</f>
      </c>
      <c r="FI1001">
        <f>IF($GL1001&gt;=13,INDEX($DG:$DG,$GK1001+13),"")</f>
      </c>
      <c r="FJ1001">
        <f>IF($GL1001&gt;=14,INDEX($DG:$DG,$GK1001+14),"")</f>
      </c>
      <c r="FK1001">
        <f>IF($GL1001&gt;=15,INDEX($DG:$DG,$GK1001+15),"")</f>
      </c>
      <c r="FL1001">
        <f>IF($GL1001&gt;=16,INDEX($DG:$DG,$GK1001+16),"")</f>
      </c>
      <c r="FM1001">
        <f>IF($GL1001&gt;=17,INDEX($DG:$DG,$GK1001+17),"")</f>
      </c>
      <c r="FN1001">
        <f>IF($GL1001&gt;=18,INDEX($DG:$DG,$GK1001+18),"")</f>
      </c>
      <c r="FO1001">
        <f>IF($GL1001&gt;=19,INDEX($DG:$DG,$GK1001+19),"")</f>
      </c>
      <c r="FP1001">
        <f>IF($GL1001&gt;=20,INDEX($DG:$DG,$GK1001+20),"")</f>
      </c>
      <c r="FQ1001">
        <f>IF($GL1001&gt;=21,INDEX($DG:$DG,$GK1001+21),"")</f>
      </c>
      <c r="FR1001">
        <f>IF($GL1001&gt;=22,INDEX($DG:$DG,$GK1001+22),"")</f>
      </c>
      <c r="FS1001">
        <f>IF($GL1001&gt;=23,INDEX($DG:$DG,$GK1001+23),"")</f>
      </c>
      <c r="FT1001">
        <f>IF($GL1001&gt;=24,INDEX($DG:$DG,$GK1001+24),"")</f>
      </c>
      <c r="FU1001">
        <f>IF($GL1001&gt;=25,INDEX($DG:$DG,$GK1001+25),"")</f>
      </c>
      <c r="FV1001">
        <f>IF($GL1001&gt;=26,INDEX($DG:$DG,$GK1001+26),"")</f>
      </c>
      <c r="FW1001">
        <f>IF($GL1001&gt;=27,INDEX($DG:$DG,$GK1001+27),"")</f>
      </c>
      <c r="FX1001">
        <f>IF($GL1001&gt;=28,INDEX($DG:$DG,$GK1001+28),"")</f>
      </c>
      <c r="FY1001">
        <f>IF($GL1001&gt;=29,INDEX($DG:$DG,$GK1001+29),"")</f>
      </c>
      <c r="FZ1001">
        <f>IF($GL1001&gt;=30,INDEX($DG:$DG,$GK1001+30),"")</f>
      </c>
      <c r="GA1001">
        <f>IF($GL1001&gt;=31,INDEX($DG:$DG,$GK1001+31),"")</f>
      </c>
      <c r="GB1001">
        <f>IF($GL1001&gt;=32,INDEX($DG:$DG,$GK1001+32),"")</f>
      </c>
      <c r="GC1001">
        <f>IF($GL1001&gt;=33,INDEX($DG:$DG,$GK1001+33),"")</f>
      </c>
      <c r="GD1001">
        <f>IF($GL1001&gt;=34,INDEX($DG:$DG,$GK1001+34),"")</f>
      </c>
      <c r="GE1001">
        <f>IF($GL1001&gt;=35,INDEX($DG:$DG,$GK1001+35),"")</f>
      </c>
      <c r="GF1001">
        <f>IF($GL1001&gt;=36,INDEX($DG:$DG,$GK1001+36),"")</f>
      </c>
      <c r="GG1001">
        <f>IF($GL1001&gt;=37,INDEX($DG:$DG,$GK1001+37),"")</f>
      </c>
      <c r="GH1001">
        <f>IF($GL1001&gt;=38,INDEX($DG:$DG,$GK1001+38),"")</f>
      </c>
      <c r="GI1001">
        <f>IF($GL1001&gt;=39,INDEX($DG:$DG,$GK1001+39),"")</f>
      </c>
      <c r="GJ1001">
        <f>IF($GL1001&gt;=40,INDEX($DG:$DG,$GK1001+40),"")</f>
      </c>
      <c r="GK1001">
        <f>IFERROR(MATCH($DE1001,$DF$2:$DF$166,0)+1,0)</f>
      </c>
      <c r="GL1001">
        <f>IFERROR(INDEX($DH$2:$DH$166,MATCH($DE1001,$DF$2:$DF$166,0)),0)</f>
      </c>
      <c r="GM1001">
        <f>IFERROR(MATCH($H1001,$DI$1001:$EV$1001,0),0)</f>
      </c>
      <c r="GN1001">
        <f>IF($GM1001&gt;0,INDEX($EW$1001:$GJ$1001,$GM1001),"")</f>
      </c>
      <c r="GQ1001">
        <f>IF($IZ1001&gt;=1,INDEX($GO:$GO,$IY1001+1),"")</f>
      </c>
      <c r="GR1001">
        <f>IF($IZ1001&gt;=2,INDEX($GO:$GO,$IY1001+2),"")</f>
      </c>
      <c r="GS1001">
        <f>IF($IZ1001&gt;=3,INDEX($GO:$GO,$IY1001+3),"")</f>
      </c>
      <c r="GT1001">
        <f>IF($IZ1001&gt;=4,INDEX($GO:$GO,$IY1001+4),"")</f>
      </c>
      <c r="GU1001">
        <f>IF($IZ1001&gt;=5,INDEX($GO:$GO,$IY1001+5),"")</f>
      </c>
      <c r="GV1001">
        <f>IF($IZ1001&gt;=6,INDEX($GO:$GO,$IY1001+6),"")</f>
      </c>
      <c r="GW1001">
        <f>IF($IZ1001&gt;=7,INDEX($GO:$GO,$IY1001+7),"")</f>
      </c>
      <c r="GX1001">
        <f>IF($IZ1001&gt;=8,INDEX($GO:$GO,$IY1001+8),"")</f>
      </c>
      <c r="GY1001">
        <f>IF($IZ1001&gt;=9,INDEX($GO:$GO,$IY1001+9),"")</f>
      </c>
      <c r="GZ1001">
        <f>IF($IZ1001&gt;=10,INDEX($GO:$GO,$IY1001+10),"")</f>
      </c>
      <c r="HA1001">
        <f>IF($IZ1001&gt;=11,INDEX($GO:$GO,$IY1001+11),"")</f>
      </c>
      <c r="HB1001">
        <f>IF($IZ1001&gt;=12,INDEX($GO:$GO,$IY1001+12),"")</f>
      </c>
      <c r="HC1001">
        <f>IF($IZ1001&gt;=13,INDEX($GO:$GO,$IY1001+13),"")</f>
      </c>
      <c r="HD1001">
        <f>IF($IZ1001&gt;=14,INDEX($GO:$GO,$IY1001+14),"")</f>
      </c>
      <c r="HE1001">
        <f>IF($IZ1001&gt;=15,INDEX($GO:$GO,$IY1001+15),"")</f>
      </c>
      <c r="HF1001">
        <f>IF($IZ1001&gt;=16,INDEX($GO:$GO,$IY1001+16),"")</f>
      </c>
      <c r="HG1001">
        <f>IF($IZ1001&gt;=17,INDEX($GO:$GO,$IY1001+17),"")</f>
      </c>
      <c r="HH1001">
        <f>IF($IZ1001&gt;=18,INDEX($GO:$GO,$IY1001+18),"")</f>
      </c>
      <c r="HI1001">
        <f>IF($IZ1001&gt;=19,INDEX($GO:$GO,$IY1001+19),"")</f>
      </c>
      <c r="HJ1001">
        <f>IF($IZ1001&gt;=20,INDEX($GO:$GO,$IY1001+20),"")</f>
      </c>
      <c r="HK1001">
        <f>IF($IZ1001&gt;=21,INDEX($GO:$GO,$IY1001+21),"")</f>
      </c>
      <c r="HL1001">
        <f>IF($IZ1001&gt;=22,INDEX($GO:$GO,$IY1001+22),"")</f>
      </c>
      <c r="HM1001">
        <f>IF($IZ1001&gt;=23,INDEX($GO:$GO,$IY1001+23),"")</f>
      </c>
      <c r="HN1001">
        <f>IF($IZ1001&gt;=24,INDEX($GO:$GO,$IY1001+24),"")</f>
      </c>
      <c r="HO1001">
        <f>IF($IZ1001&gt;=25,INDEX($GO:$GO,$IY1001+25),"")</f>
      </c>
      <c r="HP1001">
        <f>IF($IZ1001&gt;=26,INDEX($GO:$GO,$IY1001+26),"")</f>
      </c>
      <c r="HQ1001">
        <f>IF($IZ1001&gt;=27,INDEX($GO:$GO,$IY1001+27),"")</f>
      </c>
      <c r="HR1001">
        <f>IF($IZ1001&gt;=28,INDEX($GO:$GO,$IY1001+28),"")</f>
      </c>
      <c r="HS1001">
        <f>IF($IZ1001&gt;=29,INDEX($GO:$GO,$IY1001+29),"")</f>
      </c>
      <c r="HT1001">
        <f>IF($IZ1001&gt;=30,INDEX($GO:$GO,$IY1001+30),"")</f>
      </c>
      <c r="HU1001">
        <f>IF($IZ1001&gt;=31,INDEX($GO:$GO,$IY1001+31),"")</f>
      </c>
      <c r="HV1001">
        <f>IF($IZ1001&gt;=32,INDEX($GO:$GO,$IY1001+32),"")</f>
      </c>
      <c r="HW1001">
        <f>IF($IZ1001&gt;=33,INDEX($GO:$GO,$IY1001+33),"")</f>
      </c>
      <c r="HX1001">
        <f>IF($IZ1001&gt;=34,INDEX($GO:$GO,$IY1001+34),"")</f>
      </c>
      <c r="HY1001">
        <f>IF($IZ1001&gt;=35,INDEX($GO:$GO,$IY1001+35),"")</f>
      </c>
      <c r="HZ1001">
        <f>IF($IZ1001&gt;=36,INDEX($GO:$GO,$IY1001+36),"")</f>
      </c>
      <c r="IA1001">
        <f>IF($IZ1001&gt;=37,INDEX($GO:$GO,$IY1001+37),"")</f>
      </c>
      <c r="IB1001">
        <f>IF($IZ1001&gt;=38,INDEX($GO:$GO,$IY1001+38),"")</f>
      </c>
      <c r="IC1001">
        <f>IF($IZ1001&gt;=39,INDEX($GO:$GO,$IY1001+39),"")</f>
      </c>
      <c r="ID1001">
        <f>IF($IZ1001&gt;=40,INDEX($GO:$GO,$IY1001+40),"")</f>
      </c>
      <c r="IE1001">
        <f>IF($IZ1001&gt;=41,INDEX($GO:$GO,$IY1001+41),"")</f>
      </c>
      <c r="IF1001">
        <f>IF($IZ1001&gt;=42,INDEX($GO:$GO,$IY1001+42),"")</f>
      </c>
      <c r="IG1001">
        <f>IF($IZ1001&gt;=43,INDEX($GO:$GO,$IY1001+43),"")</f>
      </c>
      <c r="IH1001">
        <f>IF($IZ1001&gt;=44,INDEX($GO:$GO,$IY1001+44),"")</f>
      </c>
      <c r="II1001">
        <f>IF($IZ1001&gt;=45,INDEX($GO:$GO,$IY1001+45),"")</f>
      </c>
      <c r="IJ1001">
        <f>IF($IZ1001&gt;=46,INDEX($GO:$GO,$IY1001+46),"")</f>
      </c>
      <c r="IK1001">
        <f>IF($IZ1001&gt;=47,INDEX($GO:$GO,$IY1001+47),"")</f>
      </c>
      <c r="IL1001">
        <f>IF($IZ1001&gt;=48,INDEX($GO:$GO,$IY1001+48),"")</f>
      </c>
      <c r="IM1001">
        <f>IF($IZ1001&gt;=49,INDEX($GO:$GO,$IY1001+49),"")</f>
      </c>
      <c r="IN1001">
        <f>IF($IZ1001&gt;=50,INDEX($GO:$GO,$IY1001+50),"")</f>
      </c>
      <c r="IO1001">
        <f>IF($IZ1001&gt;=51,INDEX($GO:$GO,$IY1001+51),"")</f>
      </c>
      <c r="IP1001">
        <f>IF($IZ1001&gt;=52,INDEX($GO:$GO,$IY1001+52),"")</f>
      </c>
      <c r="IQ1001">
        <f>IF($IZ1001&gt;=53,INDEX($GO:$GO,$IY1001+53),"")</f>
      </c>
      <c r="IR1001">
        <f>IF($IZ1001&gt;=54,INDEX($GO:$GO,$IY1001+54),"")</f>
      </c>
      <c r="IS1001">
        <f>IF($IZ1001&gt;=55,INDEX($GO:$GO,$IY1001+55),"")</f>
      </c>
      <c r="IT1001">
        <f>IF($IZ1001&gt;=56,INDEX($GO:$GO,$IY1001+56),"")</f>
      </c>
      <c r="IU1001">
        <f>IF($IZ1001&gt;=57,INDEX($GO:$GO,$IY1001+57),"")</f>
      </c>
      <c r="IV1001">
        <f>IF($IZ1001&gt;=58,INDEX($GO:$GO,$IY1001+58),"")</f>
      </c>
      <c r="IW1001">
        <f>IF($IZ1001&gt;=59,INDEX($GO:$GO,$IY1001+59),"")</f>
      </c>
      <c r="IX1001">
        <f>IF($IZ1001&gt;=60,INDEX($GO:$GO,$IY1001+60),"")</f>
      </c>
      <c r="IY1001">
        <f>IFERROR(MATCH($GN1001,$GO$2:$GO$827,0)+1,0)</f>
      </c>
      <c r="IZ1001">
        <f>IFERROR(INDEX($GP$2:$GP$827,MATCH($GN1001,$GO$2:$GO$827,0)),0)</f>
      </c>
      <c r="JA1001" t="s">
        <v>23</v>
      </c>
      <c r="JB1001" t="s">
        <v>23</v>
      </c>
    </row>
    <row r="1002" spans="1:86" x14ac:dyDescent="0.25">
      <c r="A1002" t="s">
        <v>23</v>
      </c>
      <c r="CG1002" t="s">
        <v>2346</v>
      </c>
      <c r="CH1002">
        <v>1</v>
      </c>
    </row>
    <row r="1003" spans="85:85" x14ac:dyDescent="0.25">
      <c r="CG1003" t="s">
        <v>108</v>
      </c>
    </row>
    <row r="1004" spans="1:86" x14ac:dyDescent="0.25">
      <c r="A1004" s="4" t="s">
        <v>2347</v>
      </c>
      <c r="CG1004" t="s">
        <v>2348</v>
      </c>
      <c r="CH1004">
        <v>1</v>
      </c>
    </row>
    <row r="1005" spans="1:85" x14ac:dyDescent="0.25">
      <c r="A1005" s="5" t="s">
        <v>2349</v>
      </c>
      <c r="CG1005" t="s">
        <v>108</v>
      </c>
    </row>
    <row r="1006" spans="1:86" x14ac:dyDescent="0.25">
      <c r="A1006" s="5" t="s">
        <v>2350</v>
      </c>
      <c r="CG1006" t="s">
        <v>2351</v>
      </c>
      <c r="CH1006">
        <v>1</v>
      </c>
    </row>
    <row r="1007" spans="1:85" x14ac:dyDescent="0.25">
      <c r="A1007" s="5" t="s">
        <v>2352</v>
      </c>
      <c r="CG1007" t="s">
        <v>108</v>
      </c>
    </row>
    <row r="1008" spans="1:86" x14ac:dyDescent="0.25">
      <c r="A1008" s="5" t="s">
        <v>2353</v>
      </c>
      <c r="CG1008" t="s">
        <v>2354</v>
      </c>
      <c r="CH1008">
        <v>1</v>
      </c>
    </row>
    <row r="1009" spans="1:85" x14ac:dyDescent="0.25">
      <c r="A1009" s="5" t="s">
        <v>2355</v>
      </c>
      <c r="CG1009" t="s">
        <v>206</v>
      </c>
    </row>
    <row r="1010" spans="1:86" x14ac:dyDescent="0.25">
      <c r="A1010" s="5" t="s">
        <v>2356</v>
      </c>
      <c r="CG1010" t="s">
        <v>2357</v>
      </c>
      <c r="CH1010">
        <v>1</v>
      </c>
    </row>
    <row r="1011" spans="1:85" x14ac:dyDescent="0.25">
      <c r="A1011" s="5" t="s">
        <v>2358</v>
      </c>
      <c r="CG1011" t="s">
        <v>108</v>
      </c>
    </row>
    <row r="1012" spans="1:86" x14ac:dyDescent="0.25">
      <c r="A1012" s="5" t="s">
        <v>2359</v>
      </c>
      <c r="CG1012" t="s">
        <v>2360</v>
      </c>
      <c r="CH1012">
        <v>1</v>
      </c>
    </row>
    <row r="1013" spans="1:85" x14ac:dyDescent="0.25">
      <c r="A1013" s="5" t="s">
        <v>2361</v>
      </c>
      <c r="CG1013" t="s">
        <v>108</v>
      </c>
    </row>
    <row r="1014" spans="1:86" x14ac:dyDescent="0.25">
      <c r="A1014" s="5" t="s">
        <v>2362</v>
      </c>
      <c r="CG1014" t="s">
        <v>2363</v>
      </c>
      <c r="CH1014">
        <v>1</v>
      </c>
    </row>
    <row r="1015" spans="1:85" x14ac:dyDescent="0.25">
      <c r="A1015" s="5" t="s">
        <v>2364</v>
      </c>
      <c r="CG1015" t="s">
        <v>108</v>
      </c>
    </row>
    <row r="1016" spans="85:86" x14ac:dyDescent="0.25">
      <c r="CG1016" t="s">
        <v>2365</v>
      </c>
      <c r="CH1016">
        <v>1</v>
      </c>
    </row>
    <row r="1017" spans="85:85" x14ac:dyDescent="0.25">
      <c r="CG1017" t="s">
        <v>206</v>
      </c>
    </row>
    <row r="1018" spans="85:86" x14ac:dyDescent="0.25">
      <c r="CG1018" t="s">
        <v>2366</v>
      </c>
      <c r="CH1018">
        <v>1</v>
      </c>
    </row>
    <row r="1019" spans="85:85" x14ac:dyDescent="0.25">
      <c r="CG1019" t="s">
        <v>206</v>
      </c>
    </row>
    <row r="1020" spans="85:86" x14ac:dyDescent="0.25">
      <c r="CG1020" t="s">
        <v>2367</v>
      </c>
      <c r="CH1020">
        <v>1</v>
      </c>
    </row>
    <row r="1021" spans="85:85" x14ac:dyDescent="0.25">
      <c r="CG1021" t="s">
        <v>108</v>
      </c>
    </row>
    <row r="1022" spans="85:86" x14ac:dyDescent="0.25">
      <c r="CG1022" t="s">
        <v>2368</v>
      </c>
      <c r="CH1022">
        <v>1</v>
      </c>
    </row>
    <row r="1023" spans="85:85" x14ac:dyDescent="0.25">
      <c r="CG1023" t="s">
        <v>108</v>
      </c>
    </row>
    <row r="1024" spans="85:86" x14ac:dyDescent="0.25">
      <c r="CG1024" t="s">
        <v>2369</v>
      </c>
      <c r="CH1024">
        <v>1</v>
      </c>
    </row>
    <row r="1025" spans="85:85" x14ac:dyDescent="0.25">
      <c r="CG1025" t="s">
        <v>108</v>
      </c>
    </row>
    <row r="1026" spans="85:86" x14ac:dyDescent="0.25">
      <c r="CG1026" t="s">
        <v>2370</v>
      </c>
      <c r="CH1026">
        <v>1</v>
      </c>
    </row>
    <row r="1027" spans="85:85" x14ac:dyDescent="0.25">
      <c r="CG1027" t="s">
        <v>108</v>
      </c>
    </row>
    <row r="1028" spans="85:86" x14ac:dyDescent="0.25">
      <c r="CG1028" t="s">
        <v>2371</v>
      </c>
      <c r="CH1028">
        <v>1</v>
      </c>
    </row>
    <row r="1029" spans="85:85" x14ac:dyDescent="0.25">
      <c r="CG1029" t="s">
        <v>108</v>
      </c>
    </row>
    <row r="1030" spans="85:86" x14ac:dyDescent="0.25">
      <c r="CG1030" t="s">
        <v>2372</v>
      </c>
      <c r="CH1030">
        <v>1</v>
      </c>
    </row>
    <row r="1031" spans="85:85" x14ac:dyDescent="0.25">
      <c r="CG1031" t="s">
        <v>206</v>
      </c>
    </row>
    <row r="1032" spans="85:86" x14ac:dyDescent="0.25">
      <c r="CG1032" t="s">
        <v>2373</v>
      </c>
      <c r="CH1032">
        <v>1</v>
      </c>
    </row>
    <row r="1033" spans="85:85" x14ac:dyDescent="0.25">
      <c r="CG1033" t="s">
        <v>206</v>
      </c>
    </row>
    <row r="1034" spans="85:86" x14ac:dyDescent="0.25">
      <c r="CG1034" t="s">
        <v>2374</v>
      </c>
      <c r="CH1034">
        <v>1</v>
      </c>
    </row>
    <row r="1035" spans="85:85" x14ac:dyDescent="0.25">
      <c r="CG1035" t="s">
        <v>108</v>
      </c>
    </row>
    <row r="1036" spans="85:86" x14ac:dyDescent="0.25">
      <c r="CG1036" t="s">
        <v>2375</v>
      </c>
      <c r="CH1036">
        <v>1</v>
      </c>
    </row>
    <row r="1037" spans="85:85" x14ac:dyDescent="0.25">
      <c r="CG1037" t="s">
        <v>206</v>
      </c>
    </row>
    <row r="1038" spans="85:86" x14ac:dyDescent="0.25">
      <c r="CG1038" t="s">
        <v>2376</v>
      </c>
      <c r="CH1038">
        <v>1</v>
      </c>
    </row>
    <row r="1039" spans="85:85" x14ac:dyDescent="0.25">
      <c r="CG1039" t="s">
        <v>108</v>
      </c>
    </row>
    <row r="1040" spans="85:86" x14ac:dyDescent="0.25">
      <c r="CG1040" t="s">
        <v>2377</v>
      </c>
      <c r="CH1040">
        <v>1</v>
      </c>
    </row>
    <row r="1041" spans="85:85" x14ac:dyDescent="0.25">
      <c r="CG1041" t="s">
        <v>206</v>
      </c>
    </row>
    <row r="1042" spans="85:86" x14ac:dyDescent="0.25">
      <c r="CG1042" t="s">
        <v>2378</v>
      </c>
      <c r="CH1042">
        <v>1</v>
      </c>
    </row>
    <row r="1043" spans="85:85" x14ac:dyDescent="0.25">
      <c r="CG1043" t="s">
        <v>108</v>
      </c>
    </row>
    <row r="1044" spans="85:86" x14ac:dyDescent="0.25">
      <c r="CG1044" t="s">
        <v>2379</v>
      </c>
      <c r="CH1044">
        <v>1</v>
      </c>
    </row>
    <row r="1045" spans="85:85" x14ac:dyDescent="0.25">
      <c r="CG1045" t="s">
        <v>80</v>
      </c>
    </row>
    <row r="1046" spans="85:86" x14ac:dyDescent="0.25">
      <c r="CG1046" t="s">
        <v>2380</v>
      </c>
      <c r="CH1046">
        <v>1</v>
      </c>
    </row>
    <row r="1047" spans="85:85" x14ac:dyDescent="0.25">
      <c r="CG1047" t="s">
        <v>206</v>
      </c>
    </row>
    <row r="1048" spans="85:86" x14ac:dyDescent="0.25">
      <c r="CG1048" t="s">
        <v>2381</v>
      </c>
      <c r="CH1048">
        <v>1</v>
      </c>
    </row>
    <row r="1049" spans="85:85" x14ac:dyDescent="0.25">
      <c r="CG1049" t="s">
        <v>108</v>
      </c>
    </row>
    <row r="1050" spans="85:86" x14ac:dyDescent="0.25">
      <c r="CG1050" t="s">
        <v>2382</v>
      </c>
      <c r="CH1050">
        <v>1</v>
      </c>
    </row>
    <row r="1051" spans="85:85" x14ac:dyDescent="0.25">
      <c r="CG1051" t="s">
        <v>108</v>
      </c>
    </row>
    <row r="1052" spans="85:86" x14ac:dyDescent="0.25">
      <c r="CG1052" t="s">
        <v>2383</v>
      </c>
      <c r="CH1052">
        <v>1</v>
      </c>
    </row>
    <row r="1053" spans="85:85" x14ac:dyDescent="0.25">
      <c r="CG1053" t="s">
        <v>206</v>
      </c>
    </row>
    <row r="1054" spans="85:86" x14ac:dyDescent="0.25">
      <c r="CG1054" t="s">
        <v>2384</v>
      </c>
      <c r="CH1054">
        <v>2</v>
      </c>
    </row>
    <row r="1055" spans="85:85" x14ac:dyDescent="0.25">
      <c r="CG1055" t="s">
        <v>108</v>
      </c>
    </row>
    <row r="1056" spans="85:85" x14ac:dyDescent="0.25">
      <c r="CG1056" t="s">
        <v>128</v>
      </c>
    </row>
    <row r="1057" spans="85:86" x14ac:dyDescent="0.25">
      <c r="CG1057" t="s">
        <v>2385</v>
      </c>
      <c r="CH1057">
        <v>2</v>
      </c>
    </row>
    <row r="1058" spans="85:85" x14ac:dyDescent="0.25">
      <c r="CG1058" t="s">
        <v>108</v>
      </c>
    </row>
    <row r="1059" spans="85:85" x14ac:dyDescent="0.25">
      <c r="CG1059" t="s">
        <v>128</v>
      </c>
    </row>
    <row r="1060" spans="85:86" x14ac:dyDescent="0.25">
      <c r="CG1060" t="s">
        <v>2386</v>
      </c>
      <c r="CH1060">
        <v>1</v>
      </c>
    </row>
    <row r="1061" spans="85:85" x14ac:dyDescent="0.25">
      <c r="CG1061" t="s">
        <v>108</v>
      </c>
    </row>
    <row r="1062" spans="85:86" x14ac:dyDescent="0.25">
      <c r="CG1062" t="s">
        <v>2387</v>
      </c>
      <c r="CH1062">
        <v>1</v>
      </c>
    </row>
    <row r="1063" spans="85:85" x14ac:dyDescent="0.25">
      <c r="CG1063" t="s">
        <v>108</v>
      </c>
    </row>
    <row r="1064" spans="85:86" x14ac:dyDescent="0.25">
      <c r="CG1064" t="s">
        <v>2388</v>
      </c>
      <c r="CH1064">
        <v>1</v>
      </c>
    </row>
    <row r="1065" spans="85:85" x14ac:dyDescent="0.25">
      <c r="CG1065" t="s">
        <v>108</v>
      </c>
    </row>
    <row r="1066" spans="85:86" x14ac:dyDescent="0.25">
      <c r="CG1066" t="s">
        <v>2389</v>
      </c>
      <c r="CH1066">
        <v>1</v>
      </c>
    </row>
    <row r="1067" spans="85:85" x14ac:dyDescent="0.25">
      <c r="CG1067" t="s">
        <v>108</v>
      </c>
    </row>
    <row r="1068" spans="85:86" x14ac:dyDescent="0.25">
      <c r="CG1068" t="s">
        <v>2390</v>
      </c>
      <c r="CH1068">
        <v>1</v>
      </c>
    </row>
    <row r="1069" spans="85:85" x14ac:dyDescent="0.25">
      <c r="CG1069" t="s">
        <v>108</v>
      </c>
    </row>
    <row r="1070" spans="85:86" x14ac:dyDescent="0.25">
      <c r="CG1070" t="s">
        <v>2391</v>
      </c>
      <c r="CH1070">
        <v>1</v>
      </c>
    </row>
    <row r="1071" spans="85:85" x14ac:dyDescent="0.25">
      <c r="CG1071" t="s">
        <v>108</v>
      </c>
    </row>
    <row r="1072" spans="85:86" x14ac:dyDescent="0.25">
      <c r="CG1072" t="s">
        <v>2392</v>
      </c>
      <c r="CH1072">
        <v>1</v>
      </c>
    </row>
    <row r="1073" spans="85:85" x14ac:dyDescent="0.25">
      <c r="CG1073" t="s">
        <v>108</v>
      </c>
    </row>
    <row r="1074" spans="85:86" x14ac:dyDescent="0.25">
      <c r="CG1074" t="s">
        <v>2393</v>
      </c>
      <c r="CH1074">
        <v>1</v>
      </c>
    </row>
    <row r="1075" spans="85:85" x14ac:dyDescent="0.25">
      <c r="CG1075" t="s">
        <v>108</v>
      </c>
    </row>
    <row r="1076" spans="85:86" x14ac:dyDescent="0.25">
      <c r="CG1076" t="s">
        <v>2394</v>
      </c>
      <c r="CH1076">
        <v>1</v>
      </c>
    </row>
    <row r="1077" spans="85:85" x14ac:dyDescent="0.25">
      <c r="CG1077" t="s">
        <v>206</v>
      </c>
    </row>
    <row r="1078" spans="85:86" x14ac:dyDescent="0.25">
      <c r="CG1078" t="s">
        <v>2395</v>
      </c>
      <c r="CH1078">
        <v>1</v>
      </c>
    </row>
    <row r="1079" spans="85:85" x14ac:dyDescent="0.25">
      <c r="CG1079" t="s">
        <v>108</v>
      </c>
    </row>
    <row r="1080" spans="85:86" x14ac:dyDescent="0.25">
      <c r="CG1080" t="s">
        <v>2396</v>
      </c>
      <c r="CH1080">
        <v>1</v>
      </c>
    </row>
    <row r="1081" spans="85:85" x14ac:dyDescent="0.25">
      <c r="CG1081" t="s">
        <v>108</v>
      </c>
    </row>
    <row r="1082" spans="85:86" x14ac:dyDescent="0.25">
      <c r="CG1082" t="s">
        <v>2397</v>
      </c>
      <c r="CH1082">
        <v>2</v>
      </c>
    </row>
    <row r="1083" spans="85:85" x14ac:dyDescent="0.25">
      <c r="CG1083" t="s">
        <v>108</v>
      </c>
    </row>
    <row r="1084" spans="85:85" x14ac:dyDescent="0.25">
      <c r="CG1084" t="s">
        <v>128</v>
      </c>
    </row>
    <row r="1085" spans="85:86" x14ac:dyDescent="0.25">
      <c r="CG1085" t="s">
        <v>2398</v>
      </c>
      <c r="CH1085">
        <v>1</v>
      </c>
    </row>
    <row r="1086" spans="85:85" x14ac:dyDescent="0.25">
      <c r="CG1086" t="s">
        <v>108</v>
      </c>
    </row>
    <row r="1087" spans="85:86" x14ac:dyDescent="0.25">
      <c r="CG1087" t="s">
        <v>2399</v>
      </c>
      <c r="CH1087">
        <v>1</v>
      </c>
    </row>
    <row r="1088" spans="85:85" x14ac:dyDescent="0.25">
      <c r="CG1088" t="s">
        <v>108</v>
      </c>
    </row>
    <row r="1089" spans="85:86" x14ac:dyDescent="0.25">
      <c r="CG1089" t="s">
        <v>2400</v>
      </c>
      <c r="CH1089">
        <v>1</v>
      </c>
    </row>
    <row r="1090" spans="85:85" x14ac:dyDescent="0.25">
      <c r="CG1090" t="s">
        <v>206</v>
      </c>
    </row>
    <row r="1091" spans="85:86" x14ac:dyDescent="0.25">
      <c r="CG1091" t="s">
        <v>2401</v>
      </c>
      <c r="CH1091">
        <v>1</v>
      </c>
    </row>
    <row r="1092" spans="85:85" x14ac:dyDescent="0.25">
      <c r="CG1092" t="s">
        <v>108</v>
      </c>
    </row>
    <row r="1093" spans="85:86" x14ac:dyDescent="0.25">
      <c r="CG1093" t="s">
        <v>2402</v>
      </c>
      <c r="CH1093">
        <v>1</v>
      </c>
    </row>
    <row r="1094" spans="85:85" x14ac:dyDescent="0.25">
      <c r="CG1094" t="s">
        <v>108</v>
      </c>
    </row>
    <row r="1095" spans="85:86" x14ac:dyDescent="0.25">
      <c r="CG1095" t="s">
        <v>2403</v>
      </c>
      <c r="CH1095">
        <v>1</v>
      </c>
    </row>
    <row r="1096" spans="85:85" x14ac:dyDescent="0.25">
      <c r="CG1096" t="s">
        <v>206</v>
      </c>
    </row>
    <row r="1097" spans="85:86" x14ac:dyDescent="0.25">
      <c r="CG1097" t="s">
        <v>2404</v>
      </c>
      <c r="CH1097">
        <v>1</v>
      </c>
    </row>
    <row r="1098" spans="85:85" x14ac:dyDescent="0.25">
      <c r="CG1098" t="s">
        <v>108</v>
      </c>
    </row>
    <row r="1099" spans="85:86" x14ac:dyDescent="0.25">
      <c r="CG1099" t="s">
        <v>2405</v>
      </c>
      <c r="CH1099">
        <v>1</v>
      </c>
    </row>
    <row r="1100" spans="85:85" x14ac:dyDescent="0.25">
      <c r="CG1100" t="s">
        <v>108</v>
      </c>
    </row>
    <row r="1101" spans="85:86" x14ac:dyDescent="0.25">
      <c r="CG1101" t="s">
        <v>2406</v>
      </c>
      <c r="CH1101">
        <v>1</v>
      </c>
    </row>
    <row r="1102" spans="85:85" x14ac:dyDescent="0.25">
      <c r="CG1102" t="s">
        <v>108</v>
      </c>
    </row>
    <row r="1103" spans="85:86" x14ac:dyDescent="0.25">
      <c r="CG1103" t="s">
        <v>2407</v>
      </c>
      <c r="CH1103">
        <v>1</v>
      </c>
    </row>
    <row r="1104" spans="85:85" x14ac:dyDescent="0.25">
      <c r="CG1104" t="s">
        <v>108</v>
      </c>
    </row>
    <row r="1105" spans="85:86" x14ac:dyDescent="0.25">
      <c r="CG1105" t="s">
        <v>2408</v>
      </c>
      <c r="CH1105">
        <v>1</v>
      </c>
    </row>
    <row r="1106" spans="85:85" x14ac:dyDescent="0.25">
      <c r="CG1106" t="s">
        <v>206</v>
      </c>
    </row>
    <row r="1107" spans="85:86" x14ac:dyDescent="0.25">
      <c r="CG1107" t="s">
        <v>2409</v>
      </c>
      <c r="CH1107">
        <v>1</v>
      </c>
    </row>
    <row r="1108" spans="85:85" x14ac:dyDescent="0.25">
      <c r="CG1108" t="s">
        <v>108</v>
      </c>
    </row>
    <row r="1109" spans="85:86" x14ac:dyDescent="0.25">
      <c r="CG1109" t="s">
        <v>2410</v>
      </c>
      <c r="CH1109">
        <v>1</v>
      </c>
    </row>
    <row r="1110" spans="85:85" x14ac:dyDescent="0.25">
      <c r="CG1110" t="s">
        <v>108</v>
      </c>
    </row>
    <row r="1111" spans="85:86" x14ac:dyDescent="0.25">
      <c r="CG1111" t="s">
        <v>2411</v>
      </c>
      <c r="CH1111">
        <v>1</v>
      </c>
    </row>
    <row r="1112" spans="85:85" x14ac:dyDescent="0.25">
      <c r="CG1112" t="s">
        <v>108</v>
      </c>
    </row>
    <row r="1113" spans="85:86" x14ac:dyDescent="0.25">
      <c r="CG1113" t="s">
        <v>2412</v>
      </c>
      <c r="CH1113">
        <v>1</v>
      </c>
    </row>
    <row r="1114" spans="85:85" x14ac:dyDescent="0.25">
      <c r="CG1114" t="s">
        <v>108</v>
      </c>
    </row>
    <row r="1115" spans="85:86" x14ac:dyDescent="0.25">
      <c r="CG1115" t="s">
        <v>2413</v>
      </c>
      <c r="CH1115">
        <v>1</v>
      </c>
    </row>
    <row r="1116" spans="85:85" x14ac:dyDescent="0.25">
      <c r="CG1116" t="s">
        <v>108</v>
      </c>
    </row>
    <row r="1117" spans="85:86" x14ac:dyDescent="0.25">
      <c r="CG1117" t="s">
        <v>2414</v>
      </c>
      <c r="CH1117">
        <v>1</v>
      </c>
    </row>
    <row r="1118" spans="85:85" x14ac:dyDescent="0.25">
      <c r="CG1118" t="s">
        <v>206</v>
      </c>
    </row>
    <row r="1119" spans="85:86" x14ac:dyDescent="0.25">
      <c r="CG1119" t="s">
        <v>2415</v>
      </c>
      <c r="CH1119">
        <v>1</v>
      </c>
    </row>
    <row r="1120" spans="85:85" x14ac:dyDescent="0.25">
      <c r="CG1120" t="s">
        <v>108</v>
      </c>
    </row>
    <row r="1121" spans="85:86" x14ac:dyDescent="0.25">
      <c r="CG1121" t="s">
        <v>2416</v>
      </c>
      <c r="CH1121">
        <v>1</v>
      </c>
    </row>
    <row r="1122" spans="85:85" x14ac:dyDescent="0.25">
      <c r="CG1122" t="s">
        <v>108</v>
      </c>
    </row>
    <row r="1123" spans="85:86" x14ac:dyDescent="0.25">
      <c r="CG1123" t="s">
        <v>2417</v>
      </c>
      <c r="CH1123">
        <v>1</v>
      </c>
    </row>
    <row r="1124" spans="85:85" x14ac:dyDescent="0.25">
      <c r="CG1124" t="s">
        <v>108</v>
      </c>
    </row>
    <row r="1125" spans="85:86" x14ac:dyDescent="0.25">
      <c r="CG1125" t="s">
        <v>2418</v>
      </c>
      <c r="CH1125">
        <v>1</v>
      </c>
    </row>
    <row r="1126" spans="85:85" x14ac:dyDescent="0.25">
      <c r="CG1126" t="s">
        <v>108</v>
      </c>
    </row>
    <row r="1127" spans="85:86" x14ac:dyDescent="0.25">
      <c r="CG1127" t="s">
        <v>2419</v>
      </c>
      <c r="CH1127">
        <v>2</v>
      </c>
    </row>
    <row r="1128" spans="85:85" x14ac:dyDescent="0.25">
      <c r="CG1128" t="s">
        <v>108</v>
      </c>
    </row>
    <row r="1129" spans="85:85" x14ac:dyDescent="0.25">
      <c r="CG1129" t="s">
        <v>52</v>
      </c>
    </row>
    <row r="1130" spans="85:86" x14ac:dyDescent="0.25">
      <c r="CG1130" t="s">
        <v>2420</v>
      </c>
      <c r="CH1130">
        <v>1</v>
      </c>
    </row>
    <row r="1131" spans="85:85" x14ac:dyDescent="0.25">
      <c r="CG1131" t="s">
        <v>108</v>
      </c>
    </row>
    <row r="1132" spans="85:86" x14ac:dyDescent="0.25">
      <c r="CG1132" t="s">
        <v>2421</v>
      </c>
      <c r="CH1132">
        <v>1</v>
      </c>
    </row>
    <row r="1133" spans="85:85" x14ac:dyDescent="0.25">
      <c r="CG1133" t="s">
        <v>206</v>
      </c>
    </row>
    <row r="1134" spans="85:86" x14ac:dyDescent="0.25">
      <c r="CG1134" t="s">
        <v>2422</v>
      </c>
      <c r="CH1134">
        <v>1</v>
      </c>
    </row>
    <row r="1135" spans="85:85" x14ac:dyDescent="0.25">
      <c r="CG1135" t="s">
        <v>206</v>
      </c>
    </row>
    <row r="1136" spans="85:86" x14ac:dyDescent="0.25">
      <c r="CG1136" t="s">
        <v>2423</v>
      </c>
      <c r="CH1136">
        <v>1</v>
      </c>
    </row>
    <row r="1137" spans="85:85" x14ac:dyDescent="0.25">
      <c r="CG1137" t="s">
        <v>108</v>
      </c>
    </row>
    <row r="1138" spans="85:86" x14ac:dyDescent="0.25">
      <c r="CG1138" t="s">
        <v>2424</v>
      </c>
      <c r="CH1138">
        <v>1</v>
      </c>
    </row>
    <row r="1139" spans="85:85" x14ac:dyDescent="0.25">
      <c r="CG1139" t="s">
        <v>108</v>
      </c>
    </row>
    <row r="1140" spans="85:86" x14ac:dyDescent="0.25">
      <c r="CG1140" t="s">
        <v>2425</v>
      </c>
      <c r="CH1140">
        <v>1</v>
      </c>
    </row>
    <row r="1141" spans="85:85" x14ac:dyDescent="0.25">
      <c r="CG1141" t="s">
        <v>80</v>
      </c>
    </row>
    <row r="1142" spans="85:86" x14ac:dyDescent="0.25">
      <c r="CG1142" t="s">
        <v>2426</v>
      </c>
      <c r="CH1142">
        <v>1</v>
      </c>
    </row>
    <row r="1143" spans="85:85" x14ac:dyDescent="0.25">
      <c r="CG1143" t="s">
        <v>108</v>
      </c>
    </row>
    <row r="1144" spans="85:86" x14ac:dyDescent="0.25">
      <c r="CG1144" t="s">
        <v>2427</v>
      </c>
      <c r="CH1144">
        <v>1</v>
      </c>
    </row>
    <row r="1145" spans="85:85" x14ac:dyDescent="0.25">
      <c r="CG1145" t="s">
        <v>108</v>
      </c>
    </row>
    <row r="1146" spans="85:86" x14ac:dyDescent="0.25">
      <c r="CG1146" t="s">
        <v>2428</v>
      </c>
      <c r="CH1146">
        <v>2</v>
      </c>
    </row>
    <row r="1147" spans="85:85" x14ac:dyDescent="0.25">
      <c r="CG1147" t="s">
        <v>108</v>
      </c>
    </row>
    <row r="1148" spans="85:85" x14ac:dyDescent="0.25">
      <c r="CG1148" t="s">
        <v>206</v>
      </c>
    </row>
    <row r="1149" spans="85:86" x14ac:dyDescent="0.25">
      <c r="CG1149" t="s">
        <v>2429</v>
      </c>
      <c r="CH1149">
        <v>1</v>
      </c>
    </row>
    <row r="1150" spans="85:85" x14ac:dyDescent="0.25">
      <c r="CG1150" t="s">
        <v>206</v>
      </c>
    </row>
    <row r="1151" spans="85:86" x14ac:dyDescent="0.25">
      <c r="CG1151" t="s">
        <v>2430</v>
      </c>
      <c r="CH1151">
        <v>1</v>
      </c>
    </row>
    <row r="1152" spans="85:85" x14ac:dyDescent="0.25">
      <c r="CG1152" t="s">
        <v>108</v>
      </c>
    </row>
    <row r="1153" spans="85:86" x14ac:dyDescent="0.25">
      <c r="CG1153" t="s">
        <v>2431</v>
      </c>
      <c r="CH1153">
        <v>1</v>
      </c>
    </row>
    <row r="1154" spans="85:85" x14ac:dyDescent="0.25">
      <c r="CG1154" t="s">
        <v>108</v>
      </c>
    </row>
    <row r="1155" spans="85:86" x14ac:dyDescent="0.25">
      <c r="CG1155" t="s">
        <v>2432</v>
      </c>
      <c r="CH1155">
        <v>1</v>
      </c>
    </row>
    <row r="1156" spans="85:85" x14ac:dyDescent="0.25">
      <c r="CG1156" t="s">
        <v>108</v>
      </c>
    </row>
    <row r="1157" spans="85:86" x14ac:dyDescent="0.25">
      <c r="CG1157" t="s">
        <v>2433</v>
      </c>
      <c r="CH1157">
        <v>1</v>
      </c>
    </row>
    <row r="1158" spans="85:85" x14ac:dyDescent="0.25">
      <c r="CG1158" t="s">
        <v>108</v>
      </c>
    </row>
    <row r="1159" spans="85:86" x14ac:dyDescent="0.25">
      <c r="CG1159" t="s">
        <v>2434</v>
      </c>
      <c r="CH1159">
        <v>1</v>
      </c>
    </row>
    <row r="1160" spans="85:85" x14ac:dyDescent="0.25">
      <c r="CG1160" t="s">
        <v>108</v>
      </c>
    </row>
    <row r="1161" spans="85:86" x14ac:dyDescent="0.25">
      <c r="CG1161" t="s">
        <v>2435</v>
      </c>
      <c r="CH1161">
        <v>1</v>
      </c>
    </row>
    <row r="1162" spans="85:85" x14ac:dyDescent="0.25">
      <c r="CG1162" t="s">
        <v>108</v>
      </c>
    </row>
    <row r="1163" spans="85:86" x14ac:dyDescent="0.25">
      <c r="CG1163" t="s">
        <v>2436</v>
      </c>
      <c r="CH1163">
        <v>1</v>
      </c>
    </row>
    <row r="1164" spans="85:85" x14ac:dyDescent="0.25">
      <c r="CG1164" t="s">
        <v>108</v>
      </c>
    </row>
    <row r="1165" spans="85:86" x14ac:dyDescent="0.25">
      <c r="CG1165" t="s">
        <v>2437</v>
      </c>
      <c r="CH1165">
        <v>1</v>
      </c>
    </row>
    <row r="1166" spans="85:85" x14ac:dyDescent="0.25">
      <c r="CG1166" t="s">
        <v>108</v>
      </c>
    </row>
    <row r="1167" spans="85:86" x14ac:dyDescent="0.25">
      <c r="CG1167" t="s">
        <v>2438</v>
      </c>
      <c r="CH1167">
        <v>1</v>
      </c>
    </row>
    <row r="1168" spans="85:85" x14ac:dyDescent="0.25">
      <c r="CG1168" t="s">
        <v>108</v>
      </c>
    </row>
    <row r="1169" spans="85:86" x14ac:dyDescent="0.25">
      <c r="CG1169" t="s">
        <v>2439</v>
      </c>
      <c r="CH1169">
        <v>1</v>
      </c>
    </row>
    <row r="1170" spans="85:85" x14ac:dyDescent="0.25">
      <c r="CG1170" t="s">
        <v>108</v>
      </c>
    </row>
    <row r="1171" spans="85:86" x14ac:dyDescent="0.25">
      <c r="CG1171" t="s">
        <v>2440</v>
      </c>
      <c r="CH1171">
        <v>1</v>
      </c>
    </row>
    <row r="1172" spans="85:85" x14ac:dyDescent="0.25">
      <c r="CG1172" t="s">
        <v>108</v>
      </c>
    </row>
    <row r="1173" spans="85:86" x14ac:dyDescent="0.25">
      <c r="CG1173" t="s">
        <v>2441</v>
      </c>
      <c r="CH1173">
        <v>1</v>
      </c>
    </row>
    <row r="1174" spans="85:85" x14ac:dyDescent="0.25">
      <c r="CG1174" t="s">
        <v>108</v>
      </c>
    </row>
    <row r="1175" spans="85:86" x14ac:dyDescent="0.25">
      <c r="CG1175" t="s">
        <v>2442</v>
      </c>
      <c r="CH1175">
        <v>1</v>
      </c>
    </row>
    <row r="1176" spans="85:85" x14ac:dyDescent="0.25">
      <c r="CG1176" t="s">
        <v>108</v>
      </c>
    </row>
    <row r="1177" spans="85:86" x14ac:dyDescent="0.25">
      <c r="CG1177" t="s">
        <v>2443</v>
      </c>
      <c r="CH1177">
        <v>2</v>
      </c>
    </row>
    <row r="1178" spans="85:85" x14ac:dyDescent="0.25">
      <c r="CG1178" t="s">
        <v>108</v>
      </c>
    </row>
    <row r="1179" spans="85:85" x14ac:dyDescent="0.25">
      <c r="CG1179" t="s">
        <v>206</v>
      </c>
    </row>
    <row r="1180" spans="85:86" x14ac:dyDescent="0.25">
      <c r="CG1180" t="s">
        <v>2444</v>
      </c>
      <c r="CH1180">
        <v>1</v>
      </c>
    </row>
    <row r="1181" spans="85:85" x14ac:dyDescent="0.25">
      <c r="CG1181" t="s">
        <v>108</v>
      </c>
    </row>
    <row r="1182" spans="85:86" x14ac:dyDescent="0.25">
      <c r="CG1182" t="s">
        <v>2445</v>
      </c>
      <c r="CH1182">
        <v>1</v>
      </c>
    </row>
    <row r="1183" spans="85:85" x14ac:dyDescent="0.25">
      <c r="CG1183" t="s">
        <v>108</v>
      </c>
    </row>
    <row r="1184" spans="85:86" x14ac:dyDescent="0.25">
      <c r="CG1184" t="s">
        <v>2446</v>
      </c>
      <c r="CH1184">
        <v>1</v>
      </c>
    </row>
    <row r="1185" spans="85:85" x14ac:dyDescent="0.25">
      <c r="CG1185" t="s">
        <v>108</v>
      </c>
    </row>
    <row r="1186" spans="85:86" x14ac:dyDescent="0.25">
      <c r="CG1186" t="s">
        <v>2447</v>
      </c>
      <c r="CH1186">
        <v>1</v>
      </c>
    </row>
    <row r="1187" spans="85:85" x14ac:dyDescent="0.25">
      <c r="CG1187" t="s">
        <v>108</v>
      </c>
    </row>
    <row r="1188" spans="85:86" x14ac:dyDescent="0.25">
      <c r="CG1188" t="s">
        <v>2448</v>
      </c>
      <c r="CH1188">
        <v>1</v>
      </c>
    </row>
    <row r="1189" spans="85:85" x14ac:dyDescent="0.25">
      <c r="CG1189" t="s">
        <v>206</v>
      </c>
    </row>
    <row r="1190" spans="85:86" x14ac:dyDescent="0.25">
      <c r="CG1190" t="s">
        <v>2449</v>
      </c>
      <c r="CH1190">
        <v>1</v>
      </c>
    </row>
    <row r="1191" spans="85:85" x14ac:dyDescent="0.25">
      <c r="CG1191" t="s">
        <v>108</v>
      </c>
    </row>
    <row r="1192" spans="85:86" x14ac:dyDescent="0.25">
      <c r="CG1192" t="s">
        <v>2450</v>
      </c>
      <c r="CH1192">
        <v>1</v>
      </c>
    </row>
    <row r="1193" spans="85:85" x14ac:dyDescent="0.25">
      <c r="CG1193" t="s">
        <v>108</v>
      </c>
    </row>
    <row r="1194" spans="85:86" x14ac:dyDescent="0.25">
      <c r="CG1194" t="s">
        <v>2451</v>
      </c>
      <c r="CH1194">
        <v>1</v>
      </c>
    </row>
    <row r="1195" spans="85:85" x14ac:dyDescent="0.25">
      <c r="CG1195" t="s">
        <v>108</v>
      </c>
    </row>
    <row r="1196" spans="85:86" x14ac:dyDescent="0.25">
      <c r="CG1196" t="s">
        <v>2452</v>
      </c>
      <c r="CH1196">
        <v>1</v>
      </c>
    </row>
    <row r="1197" spans="85:85" x14ac:dyDescent="0.25">
      <c r="CG1197" t="s">
        <v>206</v>
      </c>
    </row>
    <row r="1198" spans="85:86" x14ac:dyDescent="0.25">
      <c r="CG1198" t="s">
        <v>2453</v>
      </c>
      <c r="CH1198">
        <v>1</v>
      </c>
    </row>
    <row r="1199" spans="85:85" x14ac:dyDescent="0.25">
      <c r="CG1199" t="s">
        <v>206</v>
      </c>
    </row>
    <row r="1200" spans="85:86" x14ac:dyDescent="0.25">
      <c r="CG1200" t="s">
        <v>2454</v>
      </c>
      <c r="CH1200">
        <v>1</v>
      </c>
    </row>
    <row r="1201" spans="85:85" x14ac:dyDescent="0.25">
      <c r="CG1201" t="s">
        <v>108</v>
      </c>
    </row>
    <row r="1202" spans="85:86" x14ac:dyDescent="0.25">
      <c r="CG1202" t="s">
        <v>2455</v>
      </c>
      <c r="CH1202">
        <v>1</v>
      </c>
    </row>
    <row r="1203" spans="85:85" x14ac:dyDescent="0.25">
      <c r="CG1203" t="s">
        <v>206</v>
      </c>
    </row>
    <row r="1204" spans="85:86" x14ac:dyDescent="0.25">
      <c r="CG1204" t="s">
        <v>2456</v>
      </c>
      <c r="CH1204">
        <v>1</v>
      </c>
    </row>
    <row r="1205" spans="85:85" x14ac:dyDescent="0.25">
      <c r="CG1205" t="s">
        <v>206</v>
      </c>
    </row>
    <row r="1206" spans="85:86" x14ac:dyDescent="0.25">
      <c r="CG1206" t="s">
        <v>2457</v>
      </c>
      <c r="CH1206">
        <v>1</v>
      </c>
    </row>
    <row r="1207" spans="85:85" x14ac:dyDescent="0.25">
      <c r="CG1207" t="s">
        <v>206</v>
      </c>
    </row>
    <row r="1208" spans="85:86" x14ac:dyDescent="0.25">
      <c r="CG1208" t="s">
        <v>2458</v>
      </c>
      <c r="CH1208">
        <v>1</v>
      </c>
    </row>
    <row r="1209" spans="85:85" x14ac:dyDescent="0.25">
      <c r="CG1209" t="s">
        <v>108</v>
      </c>
    </row>
    <row r="1210" spans="85:86" x14ac:dyDescent="0.25">
      <c r="CG1210" t="s">
        <v>2459</v>
      </c>
      <c r="CH1210">
        <v>1</v>
      </c>
    </row>
    <row r="1211" spans="85:85" x14ac:dyDescent="0.25">
      <c r="CG1211" t="s">
        <v>206</v>
      </c>
    </row>
    <row r="1212" spans="85:86" x14ac:dyDescent="0.25">
      <c r="CG1212" t="s">
        <v>2460</v>
      </c>
      <c r="CH1212">
        <v>1</v>
      </c>
    </row>
    <row r="1213" spans="85:85" x14ac:dyDescent="0.25">
      <c r="CG1213" t="s">
        <v>108</v>
      </c>
    </row>
    <row r="1214" spans="85:86" x14ac:dyDescent="0.25">
      <c r="CG1214" t="s">
        <v>2461</v>
      </c>
      <c r="CH1214">
        <v>1</v>
      </c>
    </row>
    <row r="1215" spans="85:85" x14ac:dyDescent="0.25">
      <c r="CG1215" t="s">
        <v>206</v>
      </c>
    </row>
    <row r="1216" spans="85:86" x14ac:dyDescent="0.25">
      <c r="CG1216" t="s">
        <v>2462</v>
      </c>
      <c r="CH1216">
        <v>1</v>
      </c>
    </row>
    <row r="1217" spans="85:85" x14ac:dyDescent="0.25">
      <c r="CG1217" t="s">
        <v>108</v>
      </c>
    </row>
    <row r="1218" spans="85:86" x14ac:dyDescent="0.25">
      <c r="CG1218" t="s">
        <v>2463</v>
      </c>
      <c r="CH1218">
        <v>1</v>
      </c>
    </row>
    <row r="1219" spans="85:85" x14ac:dyDescent="0.25">
      <c r="CG1219" t="s">
        <v>108</v>
      </c>
    </row>
    <row r="1220" spans="85:86" x14ac:dyDescent="0.25">
      <c r="CG1220" t="s">
        <v>2464</v>
      </c>
      <c r="CH1220">
        <v>1</v>
      </c>
    </row>
    <row r="1221" spans="85:85" x14ac:dyDescent="0.25">
      <c r="CG1221" t="s">
        <v>108</v>
      </c>
    </row>
    <row r="1222" spans="85:86" x14ac:dyDescent="0.25">
      <c r="CG1222" t="s">
        <v>2465</v>
      </c>
      <c r="CH1222">
        <v>1</v>
      </c>
    </row>
    <row r="1223" spans="85:85" x14ac:dyDescent="0.25">
      <c r="CG1223" t="s">
        <v>108</v>
      </c>
    </row>
    <row r="1224" spans="85:86" x14ac:dyDescent="0.25">
      <c r="CG1224" t="s">
        <v>2466</v>
      </c>
      <c r="CH1224">
        <v>1</v>
      </c>
    </row>
    <row r="1225" spans="85:85" x14ac:dyDescent="0.25">
      <c r="CG1225" t="s">
        <v>108</v>
      </c>
    </row>
    <row r="1226" spans="85:86" x14ac:dyDescent="0.25">
      <c r="CG1226" t="s">
        <v>2467</v>
      </c>
      <c r="CH1226">
        <v>1</v>
      </c>
    </row>
    <row r="1227" spans="85:85" x14ac:dyDescent="0.25">
      <c r="CG1227" t="s">
        <v>108</v>
      </c>
    </row>
    <row r="1228" spans="85:86" x14ac:dyDescent="0.25">
      <c r="CG1228" t="s">
        <v>2468</v>
      </c>
      <c r="CH1228">
        <v>1</v>
      </c>
    </row>
    <row r="1229" spans="85:85" x14ac:dyDescent="0.25">
      <c r="CG1229" t="s">
        <v>108</v>
      </c>
    </row>
    <row r="1230" spans="85:86" x14ac:dyDescent="0.25">
      <c r="CG1230" t="s">
        <v>2469</v>
      </c>
      <c r="CH1230">
        <v>1</v>
      </c>
    </row>
    <row r="1231" spans="85:85" x14ac:dyDescent="0.25">
      <c r="CG1231" t="s">
        <v>108</v>
      </c>
    </row>
    <row r="1232" spans="85:86" x14ac:dyDescent="0.25">
      <c r="CG1232" t="s">
        <v>2470</v>
      </c>
      <c r="CH1232">
        <v>1</v>
      </c>
    </row>
    <row r="1233" spans="85:85" x14ac:dyDescent="0.25">
      <c r="CG1233" t="s">
        <v>108</v>
      </c>
    </row>
    <row r="1234" spans="85:86" x14ac:dyDescent="0.25">
      <c r="CG1234" t="s">
        <v>2471</v>
      </c>
      <c r="CH1234">
        <v>1</v>
      </c>
    </row>
    <row r="1235" spans="85:85" x14ac:dyDescent="0.25">
      <c r="CG1235" t="s">
        <v>108</v>
      </c>
    </row>
    <row r="1236" spans="85:86" x14ac:dyDescent="0.25">
      <c r="CG1236" t="s">
        <v>2472</v>
      </c>
      <c r="CH1236">
        <v>1</v>
      </c>
    </row>
    <row r="1237" spans="85:85" x14ac:dyDescent="0.25">
      <c r="CG1237" t="s">
        <v>108</v>
      </c>
    </row>
    <row r="1238" spans="85:86" x14ac:dyDescent="0.25">
      <c r="CG1238" t="s">
        <v>2473</v>
      </c>
      <c r="CH1238">
        <v>1</v>
      </c>
    </row>
    <row r="1239" spans="85:85" x14ac:dyDescent="0.25">
      <c r="CG1239" t="s">
        <v>108</v>
      </c>
    </row>
    <row r="1240" spans="85:86" x14ac:dyDescent="0.25">
      <c r="CG1240" t="s">
        <v>2474</v>
      </c>
      <c r="CH1240">
        <v>2</v>
      </c>
    </row>
    <row r="1241" spans="85:85" x14ac:dyDescent="0.25">
      <c r="CG1241" t="s">
        <v>108</v>
      </c>
    </row>
    <row r="1242" spans="85:85" x14ac:dyDescent="0.25">
      <c r="CG1242" t="s">
        <v>128</v>
      </c>
    </row>
    <row r="1243" spans="85:86" x14ac:dyDescent="0.25">
      <c r="CG1243" t="s">
        <v>2475</v>
      </c>
      <c r="CH1243">
        <v>1</v>
      </c>
    </row>
    <row r="1244" spans="85:85" x14ac:dyDescent="0.25">
      <c r="CG1244" t="s">
        <v>206</v>
      </c>
    </row>
    <row r="1245" spans="85:86" x14ac:dyDescent="0.25">
      <c r="CG1245" t="s">
        <v>2476</v>
      </c>
      <c r="CH1245">
        <v>1</v>
      </c>
    </row>
    <row r="1246" spans="85:85" x14ac:dyDescent="0.25">
      <c r="CG1246" t="s">
        <v>108</v>
      </c>
    </row>
    <row r="1247" spans="85:86" x14ac:dyDescent="0.25">
      <c r="CG1247" t="s">
        <v>2477</v>
      </c>
      <c r="CH1247">
        <v>1</v>
      </c>
    </row>
    <row r="1248" spans="85:85" x14ac:dyDescent="0.25">
      <c r="CG1248" t="s">
        <v>108</v>
      </c>
    </row>
    <row r="1249" spans="85:86" x14ac:dyDescent="0.25">
      <c r="CG1249" t="s">
        <v>2478</v>
      </c>
      <c r="CH1249">
        <v>1</v>
      </c>
    </row>
    <row r="1250" spans="85:85" x14ac:dyDescent="0.25">
      <c r="CG1250" t="s">
        <v>206</v>
      </c>
    </row>
    <row r="1251" spans="85:86" x14ac:dyDescent="0.25">
      <c r="CG1251" t="s">
        <v>2479</v>
      </c>
      <c r="CH1251">
        <v>1</v>
      </c>
    </row>
    <row r="1252" spans="85:85" x14ac:dyDescent="0.25">
      <c r="CG1252" t="s">
        <v>108</v>
      </c>
    </row>
    <row r="1253" spans="85:86" x14ac:dyDescent="0.25">
      <c r="CG1253" t="s">
        <v>2480</v>
      </c>
      <c r="CH1253">
        <v>1</v>
      </c>
    </row>
    <row r="1254" spans="85:85" x14ac:dyDescent="0.25">
      <c r="CG1254" t="s">
        <v>108</v>
      </c>
    </row>
    <row r="1255" spans="85:86" x14ac:dyDescent="0.25">
      <c r="CG1255" t="s">
        <v>2481</v>
      </c>
      <c r="CH1255">
        <v>1</v>
      </c>
    </row>
    <row r="1256" spans="85:85" x14ac:dyDescent="0.25">
      <c r="CG1256" t="s">
        <v>108</v>
      </c>
    </row>
    <row r="1257" spans="85:86" x14ac:dyDescent="0.25">
      <c r="CG1257" t="s">
        <v>2482</v>
      </c>
      <c r="CH1257">
        <v>1</v>
      </c>
    </row>
    <row r="1258" spans="85:85" x14ac:dyDescent="0.25">
      <c r="CG1258" t="s">
        <v>206</v>
      </c>
    </row>
    <row r="1259" spans="85:86" x14ac:dyDescent="0.25">
      <c r="CG1259" t="s">
        <v>2483</v>
      </c>
      <c r="CH1259">
        <v>1</v>
      </c>
    </row>
    <row r="1260" spans="85:85" x14ac:dyDescent="0.25">
      <c r="CG1260" t="s">
        <v>206</v>
      </c>
    </row>
    <row r="1261" spans="85:86" x14ac:dyDescent="0.25">
      <c r="CG1261" t="s">
        <v>2484</v>
      </c>
      <c r="CH1261">
        <v>1</v>
      </c>
    </row>
    <row r="1262" spans="85:85" x14ac:dyDescent="0.25">
      <c r="CG1262" t="s">
        <v>206</v>
      </c>
    </row>
    <row r="1263" spans="85:86" x14ac:dyDescent="0.25">
      <c r="CG1263" t="s">
        <v>2485</v>
      </c>
      <c r="CH1263">
        <v>1</v>
      </c>
    </row>
    <row r="1264" spans="85:85" x14ac:dyDescent="0.25">
      <c r="CG1264" t="s">
        <v>206</v>
      </c>
    </row>
    <row r="1265" spans="85:86" x14ac:dyDescent="0.25">
      <c r="CG1265" t="s">
        <v>2486</v>
      </c>
      <c r="CH1265">
        <v>2</v>
      </c>
    </row>
    <row r="1266" spans="85:85" x14ac:dyDescent="0.25">
      <c r="CG1266" t="s">
        <v>108</v>
      </c>
    </row>
    <row r="1267" spans="85:85" x14ac:dyDescent="0.25">
      <c r="CG1267" t="s">
        <v>128</v>
      </c>
    </row>
    <row r="1268" spans="85:86" x14ac:dyDescent="0.25">
      <c r="CG1268" t="s">
        <v>2487</v>
      </c>
      <c r="CH1268">
        <v>1</v>
      </c>
    </row>
    <row r="1269" spans="85:85" x14ac:dyDescent="0.25">
      <c r="CG1269" t="s">
        <v>108</v>
      </c>
    </row>
    <row r="1270" spans="85:86" x14ac:dyDescent="0.25">
      <c r="CG1270" t="s">
        <v>2488</v>
      </c>
      <c r="CH1270">
        <v>2</v>
      </c>
    </row>
    <row r="1271" spans="85:85" x14ac:dyDescent="0.25">
      <c r="CG1271" t="s">
        <v>108</v>
      </c>
    </row>
    <row r="1272" spans="85:85" x14ac:dyDescent="0.25">
      <c r="CG1272" t="s">
        <v>128</v>
      </c>
    </row>
    <row r="1273" spans="85:86" x14ac:dyDescent="0.25">
      <c r="CG1273" t="s">
        <v>2489</v>
      </c>
      <c r="CH1273">
        <v>1</v>
      </c>
    </row>
    <row r="1274" spans="85:85" x14ac:dyDescent="0.25">
      <c r="CG1274" t="s">
        <v>108</v>
      </c>
    </row>
    <row r="1275" spans="85:86" x14ac:dyDescent="0.25">
      <c r="CG1275" t="s">
        <v>2490</v>
      </c>
      <c r="CH1275">
        <v>1</v>
      </c>
    </row>
    <row r="1276" spans="85:85" x14ac:dyDescent="0.25">
      <c r="CG1276" t="s">
        <v>108</v>
      </c>
    </row>
    <row r="1277" spans="85:86" x14ac:dyDescent="0.25">
      <c r="CG1277" t="s">
        <v>2491</v>
      </c>
      <c r="CH1277">
        <v>1</v>
      </c>
    </row>
    <row r="1278" spans="85:85" x14ac:dyDescent="0.25">
      <c r="CG1278" t="s">
        <v>108</v>
      </c>
    </row>
    <row r="1279" spans="85:86" x14ac:dyDescent="0.25">
      <c r="CG1279" t="s">
        <v>2492</v>
      </c>
      <c r="CH1279">
        <v>1</v>
      </c>
    </row>
    <row r="1280" spans="85:85" x14ac:dyDescent="0.25">
      <c r="CG1280" t="s">
        <v>108</v>
      </c>
    </row>
    <row r="1281" spans="85:86" x14ac:dyDescent="0.25">
      <c r="CG1281" t="s">
        <v>2493</v>
      </c>
      <c r="CH1281">
        <v>1</v>
      </c>
    </row>
    <row r="1282" spans="85:85" x14ac:dyDescent="0.25">
      <c r="CG1282" t="s">
        <v>108</v>
      </c>
    </row>
    <row r="1283" spans="85:86" x14ac:dyDescent="0.25">
      <c r="CG1283" t="s">
        <v>2494</v>
      </c>
      <c r="CH1283">
        <v>1</v>
      </c>
    </row>
    <row r="1284" spans="85:85" x14ac:dyDescent="0.25">
      <c r="CG1284" t="s">
        <v>108</v>
      </c>
    </row>
    <row r="1285" spans="85:86" x14ac:dyDescent="0.25">
      <c r="CG1285" t="s">
        <v>2495</v>
      </c>
      <c r="CH1285">
        <v>1</v>
      </c>
    </row>
    <row r="1286" spans="85:85" x14ac:dyDescent="0.25">
      <c r="CG1286" t="s">
        <v>206</v>
      </c>
    </row>
    <row r="1287" spans="85:86" x14ac:dyDescent="0.25">
      <c r="CG1287" t="s">
        <v>2496</v>
      </c>
      <c r="CH1287">
        <v>1</v>
      </c>
    </row>
    <row r="1288" spans="85:85" x14ac:dyDescent="0.25">
      <c r="CG1288" t="s">
        <v>108</v>
      </c>
    </row>
    <row r="1289" spans="85:86" x14ac:dyDescent="0.25">
      <c r="CG1289" t="s">
        <v>2497</v>
      </c>
      <c r="CH1289">
        <v>1</v>
      </c>
    </row>
    <row r="1290" spans="85:85" x14ac:dyDescent="0.25">
      <c r="CG1290" t="s">
        <v>206</v>
      </c>
    </row>
    <row r="1291" spans="85:86" x14ac:dyDescent="0.25">
      <c r="CG1291" t="s">
        <v>2498</v>
      </c>
      <c r="CH1291">
        <v>1</v>
      </c>
    </row>
    <row r="1292" spans="85:85" x14ac:dyDescent="0.25">
      <c r="CG1292" t="s">
        <v>108</v>
      </c>
    </row>
    <row r="1293" spans="85:86" x14ac:dyDescent="0.25">
      <c r="CG1293" t="s">
        <v>2499</v>
      </c>
      <c r="CH1293">
        <v>1</v>
      </c>
    </row>
    <row r="1294" spans="85:85" x14ac:dyDescent="0.25">
      <c r="CG1294" t="s">
        <v>108</v>
      </c>
    </row>
    <row r="1295" spans="85:86" x14ac:dyDescent="0.25">
      <c r="CG1295" t="s">
        <v>2500</v>
      </c>
      <c r="CH1295">
        <v>1</v>
      </c>
    </row>
    <row r="1296" spans="85:85" x14ac:dyDescent="0.25">
      <c r="CG1296" t="s">
        <v>108</v>
      </c>
    </row>
    <row r="1297" spans="85:86" x14ac:dyDescent="0.25">
      <c r="CG1297" t="s">
        <v>2501</v>
      </c>
      <c r="CH1297">
        <v>2</v>
      </c>
    </row>
    <row r="1298" spans="85:85" x14ac:dyDescent="0.25">
      <c r="CG1298" t="s">
        <v>108</v>
      </c>
    </row>
    <row r="1299" spans="85:85" x14ac:dyDescent="0.25">
      <c r="CG1299" t="s">
        <v>206</v>
      </c>
    </row>
    <row r="1300" spans="85:86" x14ac:dyDescent="0.25">
      <c r="CG1300" t="s">
        <v>2502</v>
      </c>
      <c r="CH1300">
        <v>2</v>
      </c>
    </row>
    <row r="1301" spans="85:85" x14ac:dyDescent="0.25">
      <c r="CG1301" t="s">
        <v>108</v>
      </c>
    </row>
    <row r="1302" spans="85:85" x14ac:dyDescent="0.25">
      <c r="CG1302" t="s">
        <v>215</v>
      </c>
    </row>
    <row r="1303" spans="85:86" x14ac:dyDescent="0.25">
      <c r="CG1303" t="s">
        <v>2503</v>
      </c>
      <c r="CH1303">
        <v>1</v>
      </c>
    </row>
    <row r="1304" spans="85:85" x14ac:dyDescent="0.25">
      <c r="CG1304" t="s">
        <v>108</v>
      </c>
    </row>
    <row r="1305" spans="85:86" x14ac:dyDescent="0.25">
      <c r="CG1305" t="s">
        <v>2504</v>
      </c>
      <c r="CH1305">
        <v>1</v>
      </c>
    </row>
    <row r="1306" spans="85:85" x14ac:dyDescent="0.25">
      <c r="CG1306" t="s">
        <v>108</v>
      </c>
    </row>
    <row r="1307" spans="85:86" x14ac:dyDescent="0.25">
      <c r="CG1307" t="s">
        <v>2505</v>
      </c>
      <c r="CH1307">
        <v>1</v>
      </c>
    </row>
    <row r="1308" spans="85:85" x14ac:dyDescent="0.25">
      <c r="CG1308" t="s">
        <v>108</v>
      </c>
    </row>
    <row r="1309" spans="85:86" x14ac:dyDescent="0.25">
      <c r="CG1309" t="s">
        <v>2506</v>
      </c>
      <c r="CH1309">
        <v>1</v>
      </c>
    </row>
    <row r="1310" spans="85:85" x14ac:dyDescent="0.25">
      <c r="CG1310" t="s">
        <v>108</v>
      </c>
    </row>
    <row r="1311" spans="85:86" x14ac:dyDescent="0.25">
      <c r="CG1311" t="s">
        <v>2507</v>
      </c>
      <c r="CH1311">
        <v>1</v>
      </c>
    </row>
    <row r="1312" spans="85:85" x14ac:dyDescent="0.25">
      <c r="CG1312" t="s">
        <v>108</v>
      </c>
    </row>
    <row r="1313" spans="85:86" x14ac:dyDescent="0.25">
      <c r="CG1313" t="s">
        <v>2508</v>
      </c>
      <c r="CH1313">
        <v>1</v>
      </c>
    </row>
    <row r="1314" spans="85:85" x14ac:dyDescent="0.25">
      <c r="CG1314" t="s">
        <v>206</v>
      </c>
    </row>
    <row r="1315" spans="85:86" x14ac:dyDescent="0.25">
      <c r="CG1315" t="s">
        <v>2509</v>
      </c>
      <c r="CH1315">
        <v>1</v>
      </c>
    </row>
    <row r="1316" spans="85:85" x14ac:dyDescent="0.25">
      <c r="CG1316" t="s">
        <v>91</v>
      </c>
    </row>
    <row r="1317" spans="85:86" x14ac:dyDescent="0.25">
      <c r="CG1317" t="s">
        <v>2510</v>
      </c>
      <c r="CH1317">
        <v>1</v>
      </c>
    </row>
    <row r="1318" spans="85:85" x14ac:dyDescent="0.25">
      <c r="CG1318" t="s">
        <v>108</v>
      </c>
    </row>
    <row r="1319" spans="85:86" x14ac:dyDescent="0.25">
      <c r="CG1319" t="s">
        <v>2511</v>
      </c>
      <c r="CH1319">
        <v>1</v>
      </c>
    </row>
    <row r="1320" spans="85:85" x14ac:dyDescent="0.25">
      <c r="CG1320" t="s">
        <v>108</v>
      </c>
    </row>
    <row r="1321" spans="85:86" x14ac:dyDescent="0.25">
      <c r="CG1321" t="s">
        <v>2512</v>
      </c>
      <c r="CH1321">
        <v>1</v>
      </c>
    </row>
    <row r="1322" spans="85:85" x14ac:dyDescent="0.25">
      <c r="CG1322" t="s">
        <v>108</v>
      </c>
    </row>
    <row r="1323" spans="85:86" x14ac:dyDescent="0.25">
      <c r="CG1323" t="s">
        <v>2513</v>
      </c>
      <c r="CH1323">
        <v>1</v>
      </c>
    </row>
    <row r="1324" spans="85:85" x14ac:dyDescent="0.25">
      <c r="CG1324" t="s">
        <v>108</v>
      </c>
    </row>
    <row r="1325" spans="85:86" x14ac:dyDescent="0.25">
      <c r="CG1325" t="s">
        <v>2514</v>
      </c>
      <c r="CH1325">
        <v>1</v>
      </c>
    </row>
    <row r="1326" spans="85:85" x14ac:dyDescent="0.25">
      <c r="CG1326" t="s">
        <v>108</v>
      </c>
    </row>
    <row r="1327" spans="85:86" x14ac:dyDescent="0.25">
      <c r="CG1327" t="s">
        <v>2515</v>
      </c>
      <c r="CH1327">
        <v>1</v>
      </c>
    </row>
    <row r="1328" spans="85:85" x14ac:dyDescent="0.25">
      <c r="CG1328" t="s">
        <v>108</v>
      </c>
    </row>
    <row r="1329" spans="85:86" x14ac:dyDescent="0.25">
      <c r="CG1329" t="s">
        <v>2516</v>
      </c>
      <c r="CH1329">
        <v>1</v>
      </c>
    </row>
    <row r="1330" spans="85:85" x14ac:dyDescent="0.25">
      <c r="CG1330" t="s">
        <v>108</v>
      </c>
    </row>
    <row r="1331" spans="85:86" x14ac:dyDescent="0.25">
      <c r="CG1331" t="s">
        <v>2517</v>
      </c>
      <c r="CH1331">
        <v>1</v>
      </c>
    </row>
    <row r="1332" spans="85:85" x14ac:dyDescent="0.25">
      <c r="CG1332" t="s">
        <v>108</v>
      </c>
    </row>
    <row r="1333" spans="85:86" x14ac:dyDescent="0.25">
      <c r="CG1333" t="s">
        <v>2518</v>
      </c>
      <c r="CH1333">
        <v>1</v>
      </c>
    </row>
    <row r="1334" spans="85:85" x14ac:dyDescent="0.25">
      <c r="CG1334" t="s">
        <v>206</v>
      </c>
    </row>
    <row r="1335" spans="85:86" x14ac:dyDescent="0.25">
      <c r="CG1335" t="s">
        <v>2519</v>
      </c>
      <c r="CH1335">
        <v>1</v>
      </c>
    </row>
    <row r="1336" spans="85:85" x14ac:dyDescent="0.25">
      <c r="CG1336" t="s">
        <v>108</v>
      </c>
    </row>
    <row r="1337" spans="85:86" x14ac:dyDescent="0.25">
      <c r="CG1337" t="s">
        <v>2520</v>
      </c>
      <c r="CH1337">
        <v>1</v>
      </c>
    </row>
    <row r="1338" spans="85:85" x14ac:dyDescent="0.25">
      <c r="CG1338" t="s">
        <v>206</v>
      </c>
    </row>
    <row r="1339" spans="85:86" x14ac:dyDescent="0.25">
      <c r="CG1339" t="s">
        <v>2521</v>
      </c>
      <c r="CH1339">
        <v>1</v>
      </c>
    </row>
    <row r="1340" spans="85:85" x14ac:dyDescent="0.25">
      <c r="CG1340" t="s">
        <v>206</v>
      </c>
    </row>
    <row r="1341" spans="85:86" x14ac:dyDescent="0.25">
      <c r="CG1341" t="s">
        <v>2522</v>
      </c>
      <c r="CH1341">
        <v>1</v>
      </c>
    </row>
    <row r="1342" spans="85:85" x14ac:dyDescent="0.25">
      <c r="CG1342" t="s">
        <v>108</v>
      </c>
    </row>
    <row r="1343" spans="85:86" x14ac:dyDescent="0.25">
      <c r="CG1343" t="s">
        <v>2523</v>
      </c>
      <c r="CH1343">
        <v>1</v>
      </c>
    </row>
    <row r="1344" spans="85:85" x14ac:dyDescent="0.25">
      <c r="CG1344" t="s">
        <v>108</v>
      </c>
    </row>
    <row r="1345" spans="85:86" x14ac:dyDescent="0.25">
      <c r="CG1345" t="s">
        <v>2524</v>
      </c>
      <c r="CH1345">
        <v>1</v>
      </c>
    </row>
    <row r="1346" spans="85:85" x14ac:dyDescent="0.25">
      <c r="CG1346" t="s">
        <v>108</v>
      </c>
    </row>
    <row r="1347" spans="85:86" x14ac:dyDescent="0.25">
      <c r="CG1347" t="s">
        <v>2525</v>
      </c>
      <c r="CH1347">
        <v>1</v>
      </c>
    </row>
    <row r="1348" spans="85:85" x14ac:dyDescent="0.25">
      <c r="CG1348" t="s">
        <v>108</v>
      </c>
    </row>
    <row r="1349" spans="85:86" x14ac:dyDescent="0.25">
      <c r="CG1349" t="s">
        <v>2526</v>
      </c>
      <c r="CH1349">
        <v>1</v>
      </c>
    </row>
    <row r="1350" spans="85:85" x14ac:dyDescent="0.25">
      <c r="CG1350" t="s">
        <v>108</v>
      </c>
    </row>
    <row r="1351" spans="85:86" x14ac:dyDescent="0.25">
      <c r="CG1351" t="s">
        <v>2527</v>
      </c>
      <c r="CH1351">
        <v>1</v>
      </c>
    </row>
    <row r="1352" spans="85:85" x14ac:dyDescent="0.25">
      <c r="CG1352" t="s">
        <v>108</v>
      </c>
    </row>
    <row r="1353" spans="85:86" x14ac:dyDescent="0.25">
      <c r="CG1353" t="s">
        <v>2528</v>
      </c>
      <c r="CH1353">
        <v>1</v>
      </c>
    </row>
    <row r="1354" spans="85:85" x14ac:dyDescent="0.25">
      <c r="CG1354" t="s">
        <v>108</v>
      </c>
    </row>
    <row r="1355" spans="85:86" x14ac:dyDescent="0.25">
      <c r="CG1355" t="s">
        <v>2529</v>
      </c>
      <c r="CH1355">
        <v>1</v>
      </c>
    </row>
    <row r="1356" spans="85:85" x14ac:dyDescent="0.25">
      <c r="CG1356" t="s">
        <v>108</v>
      </c>
    </row>
    <row r="1357" spans="85:86" x14ac:dyDescent="0.25">
      <c r="CG1357" t="s">
        <v>2530</v>
      </c>
      <c r="CH1357">
        <v>1</v>
      </c>
    </row>
    <row r="1358" spans="85:85" x14ac:dyDescent="0.25">
      <c r="CG1358" t="s">
        <v>108</v>
      </c>
    </row>
    <row r="1359" spans="85:86" x14ac:dyDescent="0.25">
      <c r="CG1359" t="s">
        <v>2531</v>
      </c>
      <c r="CH1359">
        <v>1</v>
      </c>
    </row>
    <row r="1360" spans="85:85" x14ac:dyDescent="0.25">
      <c r="CG1360" t="s">
        <v>108</v>
      </c>
    </row>
    <row r="1361" spans="85:86" x14ac:dyDescent="0.25">
      <c r="CG1361" t="s">
        <v>2532</v>
      </c>
      <c r="CH1361">
        <v>1</v>
      </c>
    </row>
    <row r="1362" spans="85:85" x14ac:dyDescent="0.25">
      <c r="CG1362" t="s">
        <v>108</v>
      </c>
    </row>
    <row r="1363" spans="85:86" x14ac:dyDescent="0.25">
      <c r="CG1363" t="s">
        <v>2533</v>
      </c>
      <c r="CH1363">
        <v>1</v>
      </c>
    </row>
    <row r="1364" spans="85:85" x14ac:dyDescent="0.25">
      <c r="CG1364" t="s">
        <v>206</v>
      </c>
    </row>
    <row r="1365" spans="85:86" x14ac:dyDescent="0.25">
      <c r="CG1365" t="s">
        <v>2534</v>
      </c>
      <c r="CH1365">
        <v>1</v>
      </c>
    </row>
    <row r="1366" spans="85:85" x14ac:dyDescent="0.25">
      <c r="CG1366" t="s">
        <v>108</v>
      </c>
    </row>
    <row r="1367" spans="85:86" x14ac:dyDescent="0.25">
      <c r="CG1367" t="s">
        <v>2535</v>
      </c>
      <c r="CH1367">
        <v>1</v>
      </c>
    </row>
    <row r="1368" spans="85:85" x14ac:dyDescent="0.25">
      <c r="CG1368" t="s">
        <v>206</v>
      </c>
    </row>
    <row r="1369" spans="85:86" x14ac:dyDescent="0.25">
      <c r="CG1369" t="s">
        <v>2536</v>
      </c>
      <c r="CH1369">
        <v>1</v>
      </c>
    </row>
    <row r="1370" spans="85:85" x14ac:dyDescent="0.25">
      <c r="CG1370" t="s">
        <v>108</v>
      </c>
    </row>
    <row r="1371" spans="85:86" x14ac:dyDescent="0.25">
      <c r="CG1371" t="s">
        <v>2537</v>
      </c>
      <c r="CH1371">
        <v>1</v>
      </c>
    </row>
    <row r="1372" spans="85:85" x14ac:dyDescent="0.25">
      <c r="CG1372" t="s">
        <v>108</v>
      </c>
    </row>
    <row r="1373" spans="85:86" x14ac:dyDescent="0.25">
      <c r="CG1373" t="s">
        <v>2538</v>
      </c>
      <c r="CH1373">
        <v>1</v>
      </c>
    </row>
    <row r="1374" spans="85:85" x14ac:dyDescent="0.25">
      <c r="CG1374" t="s">
        <v>206</v>
      </c>
    </row>
    <row r="1375" spans="85:86" x14ac:dyDescent="0.25">
      <c r="CG1375" t="s">
        <v>2539</v>
      </c>
      <c r="CH1375">
        <v>1</v>
      </c>
    </row>
    <row r="1376" spans="85:85" x14ac:dyDescent="0.25">
      <c r="CG1376" t="s">
        <v>206</v>
      </c>
    </row>
    <row r="1377" spans="85:86" x14ac:dyDescent="0.25">
      <c r="CG1377" t="s">
        <v>2540</v>
      </c>
      <c r="CH1377">
        <v>1</v>
      </c>
    </row>
    <row r="1378" spans="85:85" x14ac:dyDescent="0.25">
      <c r="CG1378" t="s">
        <v>206</v>
      </c>
    </row>
    <row r="1379" spans="85:86" x14ac:dyDescent="0.25">
      <c r="CG1379" t="s">
        <v>2541</v>
      </c>
      <c r="CH1379">
        <v>1</v>
      </c>
    </row>
    <row r="1380" spans="85:85" x14ac:dyDescent="0.25">
      <c r="CG1380" t="s">
        <v>108</v>
      </c>
    </row>
    <row r="1381" spans="85:86" x14ac:dyDescent="0.25">
      <c r="CG1381" t="s">
        <v>2542</v>
      </c>
      <c r="CH1381">
        <v>1</v>
      </c>
    </row>
    <row r="1382" spans="85:85" x14ac:dyDescent="0.25">
      <c r="CG1382" t="s">
        <v>108</v>
      </c>
    </row>
    <row r="1383" spans="85:86" x14ac:dyDescent="0.25">
      <c r="CG1383" t="s">
        <v>2543</v>
      </c>
      <c r="CH1383">
        <v>1</v>
      </c>
    </row>
    <row r="1384" spans="85:85" x14ac:dyDescent="0.25">
      <c r="CG1384" t="s">
        <v>206</v>
      </c>
    </row>
    <row r="1385" spans="85:86" x14ac:dyDescent="0.25">
      <c r="CG1385" t="s">
        <v>2544</v>
      </c>
      <c r="CH1385">
        <v>1</v>
      </c>
    </row>
    <row r="1386" spans="85:85" x14ac:dyDescent="0.25">
      <c r="CG1386" t="s">
        <v>108</v>
      </c>
    </row>
    <row r="1387" spans="85:86" x14ac:dyDescent="0.25">
      <c r="CG1387" t="s">
        <v>2545</v>
      </c>
      <c r="CH1387">
        <v>1</v>
      </c>
    </row>
    <row r="1388" spans="85:85" x14ac:dyDescent="0.25">
      <c r="CG1388" t="s">
        <v>206</v>
      </c>
    </row>
    <row r="1389" spans="85:86" x14ac:dyDescent="0.25">
      <c r="CG1389" t="s">
        <v>2546</v>
      </c>
      <c r="CH1389">
        <v>1</v>
      </c>
    </row>
    <row r="1390" spans="85:85" x14ac:dyDescent="0.25">
      <c r="CG1390" t="s">
        <v>206</v>
      </c>
    </row>
    <row r="1391" spans="85:86" x14ac:dyDescent="0.25">
      <c r="CG1391" t="s">
        <v>2547</v>
      </c>
      <c r="CH1391">
        <v>1</v>
      </c>
    </row>
    <row r="1392" spans="85:85" x14ac:dyDescent="0.25">
      <c r="CG1392" t="s">
        <v>108</v>
      </c>
    </row>
    <row r="1393" spans="85:86" x14ac:dyDescent="0.25">
      <c r="CG1393" t="s">
        <v>2548</v>
      </c>
      <c r="CH1393">
        <v>1</v>
      </c>
    </row>
    <row r="1394" spans="85:85" x14ac:dyDescent="0.25">
      <c r="CG1394" t="s">
        <v>206</v>
      </c>
    </row>
    <row r="1395" spans="85:86" x14ac:dyDescent="0.25">
      <c r="CG1395" t="s">
        <v>2549</v>
      </c>
      <c r="CH1395">
        <v>1</v>
      </c>
    </row>
    <row r="1396" spans="85:85" x14ac:dyDescent="0.25">
      <c r="CG1396" t="s">
        <v>108</v>
      </c>
    </row>
    <row r="1397" spans="85:86" x14ac:dyDescent="0.25">
      <c r="CG1397" t="s">
        <v>2550</v>
      </c>
      <c r="CH1397">
        <v>2</v>
      </c>
    </row>
    <row r="1398" spans="85:85" x14ac:dyDescent="0.25">
      <c r="CG1398" t="s">
        <v>108</v>
      </c>
    </row>
    <row r="1399" spans="85:85" x14ac:dyDescent="0.25">
      <c r="CG1399" t="s">
        <v>128</v>
      </c>
    </row>
    <row r="1400" spans="85:86" x14ac:dyDescent="0.25">
      <c r="CG1400" t="s">
        <v>2551</v>
      </c>
      <c r="CH1400">
        <v>2</v>
      </c>
    </row>
    <row r="1401" spans="85:85" x14ac:dyDescent="0.25">
      <c r="CG1401" t="s">
        <v>108</v>
      </c>
    </row>
    <row r="1402" spans="85:85" x14ac:dyDescent="0.25">
      <c r="CG1402" t="s">
        <v>128</v>
      </c>
    </row>
    <row r="1403" spans="85:86" x14ac:dyDescent="0.25">
      <c r="CG1403" t="s">
        <v>2552</v>
      </c>
      <c r="CH1403">
        <v>2</v>
      </c>
    </row>
    <row r="1404" spans="85:85" x14ac:dyDescent="0.25">
      <c r="CG1404" t="s">
        <v>108</v>
      </c>
    </row>
    <row r="1405" spans="85:85" x14ac:dyDescent="0.25">
      <c r="CG1405" t="s">
        <v>128</v>
      </c>
    </row>
    <row r="1406" spans="85:86" x14ac:dyDescent="0.25">
      <c r="CG1406" t="s">
        <v>2553</v>
      </c>
      <c r="CH1406">
        <v>2</v>
      </c>
    </row>
    <row r="1407" spans="85:85" x14ac:dyDescent="0.25">
      <c r="CG1407" t="s">
        <v>108</v>
      </c>
    </row>
    <row r="1408" spans="85:85" x14ac:dyDescent="0.25">
      <c r="CG1408" t="s">
        <v>128</v>
      </c>
    </row>
    <row r="1409" spans="85:86" x14ac:dyDescent="0.25">
      <c r="CG1409" t="s">
        <v>2554</v>
      </c>
      <c r="CH1409">
        <v>1</v>
      </c>
    </row>
    <row r="1410" spans="85:85" x14ac:dyDescent="0.25">
      <c r="CG1410" t="s">
        <v>206</v>
      </c>
    </row>
    <row r="1411" spans="85:86" x14ac:dyDescent="0.25">
      <c r="CG1411" t="s">
        <v>2555</v>
      </c>
      <c r="CH1411">
        <v>1</v>
      </c>
    </row>
    <row r="1412" spans="85:85" x14ac:dyDescent="0.25">
      <c r="CG1412" t="s">
        <v>206</v>
      </c>
    </row>
    <row r="1413" spans="85:86" x14ac:dyDescent="0.25">
      <c r="CG1413" t="s">
        <v>2556</v>
      </c>
      <c r="CH1413">
        <v>1</v>
      </c>
    </row>
    <row r="1414" spans="85:85" x14ac:dyDescent="0.25">
      <c r="CG1414" t="s">
        <v>108</v>
      </c>
    </row>
    <row r="1415" spans="85:86" x14ac:dyDescent="0.25">
      <c r="CG1415" t="s">
        <v>2557</v>
      </c>
      <c r="CH1415">
        <v>1</v>
      </c>
    </row>
    <row r="1416" spans="85:85" x14ac:dyDescent="0.25">
      <c r="CG1416" t="s">
        <v>108</v>
      </c>
    </row>
    <row r="1417" spans="85:86" x14ac:dyDescent="0.25">
      <c r="CG1417" t="s">
        <v>2558</v>
      </c>
      <c r="CH1417">
        <v>1</v>
      </c>
    </row>
    <row r="1418" spans="85:85" x14ac:dyDescent="0.25">
      <c r="CG1418" t="s">
        <v>206</v>
      </c>
    </row>
    <row r="1419" spans="85:86" x14ac:dyDescent="0.25">
      <c r="CG1419" t="s">
        <v>2559</v>
      </c>
      <c r="CH1419">
        <v>1</v>
      </c>
    </row>
    <row r="1420" spans="85:85" x14ac:dyDescent="0.25">
      <c r="CG1420" t="s">
        <v>108</v>
      </c>
    </row>
    <row r="1421" spans="85:86" x14ac:dyDescent="0.25">
      <c r="CG1421" t="s">
        <v>2560</v>
      </c>
      <c r="CH1421">
        <v>1</v>
      </c>
    </row>
    <row r="1422" spans="85:85" x14ac:dyDescent="0.25">
      <c r="CG1422" t="s">
        <v>108</v>
      </c>
    </row>
    <row r="1423" spans="85:86" x14ac:dyDescent="0.25">
      <c r="CG1423" t="s">
        <v>2561</v>
      </c>
      <c r="CH1423">
        <v>1</v>
      </c>
    </row>
    <row r="1424" spans="85:85" x14ac:dyDescent="0.25">
      <c r="CG1424" t="s">
        <v>91</v>
      </c>
    </row>
    <row r="1425" spans="85:86" x14ac:dyDescent="0.25">
      <c r="CG1425" t="s">
        <v>2562</v>
      </c>
      <c r="CH1425">
        <v>1</v>
      </c>
    </row>
    <row r="1426" spans="85:85" x14ac:dyDescent="0.25">
      <c r="CG1426" t="s">
        <v>108</v>
      </c>
    </row>
    <row r="1427" spans="85:86" x14ac:dyDescent="0.25">
      <c r="CG1427" t="s">
        <v>2563</v>
      </c>
      <c r="CH1427">
        <v>1</v>
      </c>
    </row>
    <row r="1428" spans="85:85" x14ac:dyDescent="0.25">
      <c r="CG1428" t="s">
        <v>108</v>
      </c>
    </row>
    <row r="1429" spans="85:86" x14ac:dyDescent="0.25">
      <c r="CG1429" t="s">
        <v>2564</v>
      </c>
      <c r="CH1429">
        <v>1</v>
      </c>
    </row>
    <row r="1430" spans="85:85" x14ac:dyDescent="0.25">
      <c r="CG1430" t="s">
        <v>206</v>
      </c>
    </row>
    <row r="1431" spans="85:86" x14ac:dyDescent="0.25">
      <c r="CG1431" t="s">
        <v>2565</v>
      </c>
      <c r="CH1431">
        <v>1</v>
      </c>
    </row>
    <row r="1432" spans="85:85" x14ac:dyDescent="0.25">
      <c r="CG1432" t="s">
        <v>206</v>
      </c>
    </row>
    <row r="1433" spans="85:86" x14ac:dyDescent="0.25">
      <c r="CG1433" t="s">
        <v>2566</v>
      </c>
      <c r="CH1433">
        <v>1</v>
      </c>
    </row>
    <row r="1434" spans="85:85" x14ac:dyDescent="0.25">
      <c r="CG1434" t="s">
        <v>108</v>
      </c>
    </row>
    <row r="1435" spans="85:86" x14ac:dyDescent="0.25">
      <c r="CG1435" t="s">
        <v>2567</v>
      </c>
      <c r="CH1435">
        <v>1</v>
      </c>
    </row>
    <row r="1436" spans="85:85" x14ac:dyDescent="0.25">
      <c r="CG1436" t="s">
        <v>108</v>
      </c>
    </row>
    <row r="1437" spans="85:86" x14ac:dyDescent="0.25">
      <c r="CG1437" t="s">
        <v>2568</v>
      </c>
      <c r="CH1437">
        <v>1</v>
      </c>
    </row>
    <row r="1438" spans="85:85" x14ac:dyDescent="0.25">
      <c r="CG1438" t="s">
        <v>108</v>
      </c>
    </row>
    <row r="1439" spans="85:86" x14ac:dyDescent="0.25">
      <c r="CG1439" t="s">
        <v>2569</v>
      </c>
      <c r="CH1439">
        <v>1</v>
      </c>
    </row>
    <row r="1440" spans="85:85" x14ac:dyDescent="0.25">
      <c r="CG1440" t="s">
        <v>108</v>
      </c>
    </row>
    <row r="1441" spans="85:86" x14ac:dyDescent="0.25">
      <c r="CG1441" t="s">
        <v>2570</v>
      </c>
      <c r="CH1441">
        <v>1</v>
      </c>
    </row>
    <row r="1442" spans="85:85" x14ac:dyDescent="0.25">
      <c r="CG1442" t="s">
        <v>206</v>
      </c>
    </row>
    <row r="1443" spans="85:86" x14ac:dyDescent="0.25">
      <c r="CG1443" t="s">
        <v>2571</v>
      </c>
      <c r="CH1443">
        <v>1</v>
      </c>
    </row>
    <row r="1444" spans="85:85" x14ac:dyDescent="0.25">
      <c r="CG1444" t="s">
        <v>108</v>
      </c>
    </row>
    <row r="1445" spans="85:86" x14ac:dyDescent="0.25">
      <c r="CG1445" t="s">
        <v>2572</v>
      </c>
      <c r="CH1445">
        <v>1</v>
      </c>
    </row>
    <row r="1446" spans="85:85" x14ac:dyDescent="0.25">
      <c r="CG1446" t="s">
        <v>108</v>
      </c>
    </row>
    <row r="1447" spans="85:86" x14ac:dyDescent="0.25">
      <c r="CG1447" t="s">
        <v>2573</v>
      </c>
      <c r="CH1447">
        <v>1</v>
      </c>
    </row>
    <row r="1448" spans="85:85" x14ac:dyDescent="0.25">
      <c r="CG1448" t="s">
        <v>206</v>
      </c>
    </row>
    <row r="1449" spans="85:86" x14ac:dyDescent="0.25">
      <c r="CG1449" t="s">
        <v>2574</v>
      </c>
      <c r="CH1449">
        <v>1</v>
      </c>
    </row>
    <row r="1450" spans="85:85" x14ac:dyDescent="0.25">
      <c r="CG1450" t="s">
        <v>108</v>
      </c>
    </row>
    <row r="1451" spans="85:86" x14ac:dyDescent="0.25">
      <c r="CG1451" t="s">
        <v>2575</v>
      </c>
      <c r="CH1451">
        <v>1</v>
      </c>
    </row>
    <row r="1452" spans="85:85" x14ac:dyDescent="0.25">
      <c r="CG1452" t="s">
        <v>108</v>
      </c>
    </row>
    <row r="1453" spans="85:86" x14ac:dyDescent="0.25">
      <c r="CG1453" t="s">
        <v>2576</v>
      </c>
      <c r="CH1453">
        <v>1</v>
      </c>
    </row>
    <row r="1454" spans="85:85" x14ac:dyDescent="0.25">
      <c r="CG1454" t="s">
        <v>108</v>
      </c>
    </row>
    <row r="1455" spans="85:86" x14ac:dyDescent="0.25">
      <c r="CG1455" t="s">
        <v>2577</v>
      </c>
      <c r="CH1455">
        <v>1</v>
      </c>
    </row>
    <row r="1456" spans="85:85" x14ac:dyDescent="0.25">
      <c r="CG1456" t="s">
        <v>206</v>
      </c>
    </row>
    <row r="1457" spans="85:86" x14ac:dyDescent="0.25">
      <c r="CG1457" t="s">
        <v>2578</v>
      </c>
      <c r="CH1457">
        <v>1</v>
      </c>
    </row>
    <row r="1458" spans="85:85" x14ac:dyDescent="0.25">
      <c r="CG1458" t="s">
        <v>206</v>
      </c>
    </row>
    <row r="1459" spans="85:86" x14ac:dyDescent="0.25">
      <c r="CG1459" t="s">
        <v>2579</v>
      </c>
      <c r="CH1459">
        <v>1</v>
      </c>
    </row>
    <row r="1460" spans="85:85" x14ac:dyDescent="0.25">
      <c r="CG1460" t="s">
        <v>108</v>
      </c>
    </row>
    <row r="1461" spans="85:86" x14ac:dyDescent="0.25">
      <c r="CG1461" t="s">
        <v>2580</v>
      </c>
      <c r="CH1461">
        <v>1</v>
      </c>
    </row>
    <row r="1462" spans="85:85" x14ac:dyDescent="0.25">
      <c r="CG1462" t="s">
        <v>108</v>
      </c>
    </row>
    <row r="1463" spans="85:86" x14ac:dyDescent="0.25">
      <c r="CG1463" t="s">
        <v>2581</v>
      </c>
      <c r="CH1463">
        <v>1</v>
      </c>
    </row>
    <row r="1464" spans="85:85" x14ac:dyDescent="0.25">
      <c r="CG1464" t="s">
        <v>206</v>
      </c>
    </row>
    <row r="1465" spans="85:86" x14ac:dyDescent="0.25">
      <c r="CG1465" t="s">
        <v>2582</v>
      </c>
      <c r="CH1465">
        <v>1</v>
      </c>
    </row>
    <row r="1466" spans="85:85" x14ac:dyDescent="0.25">
      <c r="CG1466" t="s">
        <v>108</v>
      </c>
    </row>
    <row r="1467" spans="85:86" x14ac:dyDescent="0.25">
      <c r="CG1467" t="s">
        <v>2583</v>
      </c>
      <c r="CH1467">
        <v>1</v>
      </c>
    </row>
    <row r="1468" spans="85:85" x14ac:dyDescent="0.25">
      <c r="CG1468" t="s">
        <v>108</v>
      </c>
    </row>
    <row r="1469" spans="85:86" x14ac:dyDescent="0.25">
      <c r="CG1469" t="s">
        <v>2584</v>
      </c>
      <c r="CH1469">
        <v>1</v>
      </c>
    </row>
    <row r="1470" spans="85:85" x14ac:dyDescent="0.25">
      <c r="CG1470" t="s">
        <v>108</v>
      </c>
    </row>
    <row r="1471" spans="85:86" x14ac:dyDescent="0.25">
      <c r="CG1471" t="s">
        <v>2585</v>
      </c>
      <c r="CH1471">
        <v>1</v>
      </c>
    </row>
    <row r="1472" spans="85:85" x14ac:dyDescent="0.25">
      <c r="CG1472" t="s">
        <v>206</v>
      </c>
    </row>
    <row r="1473" spans="85:86" x14ac:dyDescent="0.25">
      <c r="CG1473" t="s">
        <v>2586</v>
      </c>
      <c r="CH1473">
        <v>1</v>
      </c>
    </row>
    <row r="1474" spans="85:85" x14ac:dyDescent="0.25">
      <c r="CG1474" t="s">
        <v>108</v>
      </c>
    </row>
    <row r="1475" spans="85:86" x14ac:dyDescent="0.25">
      <c r="CG1475" t="s">
        <v>2587</v>
      </c>
      <c r="CH1475">
        <v>1</v>
      </c>
    </row>
    <row r="1476" spans="85:85" x14ac:dyDescent="0.25">
      <c r="CG1476" t="s">
        <v>108</v>
      </c>
    </row>
    <row r="1477" spans="85:86" x14ac:dyDescent="0.25">
      <c r="CG1477" t="s">
        <v>2588</v>
      </c>
      <c r="CH1477">
        <v>1</v>
      </c>
    </row>
    <row r="1478" spans="85:85" x14ac:dyDescent="0.25">
      <c r="CG1478" t="s">
        <v>108</v>
      </c>
    </row>
    <row r="1479" spans="85:86" x14ac:dyDescent="0.25">
      <c r="CG1479" t="s">
        <v>2589</v>
      </c>
      <c r="CH1479">
        <v>1</v>
      </c>
    </row>
    <row r="1480" spans="85:85" x14ac:dyDescent="0.25">
      <c r="CG1480" t="s">
        <v>28</v>
      </c>
    </row>
    <row r="1481" spans="85:86" x14ac:dyDescent="0.25">
      <c r="CG1481" t="s">
        <v>2590</v>
      </c>
      <c r="CH1481">
        <v>1</v>
      </c>
    </row>
    <row r="1482" spans="85:85" x14ac:dyDescent="0.25">
      <c r="CG1482" t="s">
        <v>28</v>
      </c>
    </row>
    <row r="1483" spans="85:86" x14ac:dyDescent="0.25">
      <c r="CG1483" t="s">
        <v>2591</v>
      </c>
      <c r="CH1483">
        <v>1</v>
      </c>
    </row>
    <row r="1484" spans="85:85" x14ac:dyDescent="0.25">
      <c r="CG1484" t="s">
        <v>108</v>
      </c>
    </row>
    <row r="1485" spans="85:86" x14ac:dyDescent="0.25">
      <c r="CG1485" t="s">
        <v>2592</v>
      </c>
      <c r="CH1485">
        <v>1</v>
      </c>
    </row>
    <row r="1486" spans="85:85" x14ac:dyDescent="0.25">
      <c r="CG1486" t="s">
        <v>108</v>
      </c>
    </row>
    <row r="1487" spans="85:86" x14ac:dyDescent="0.25">
      <c r="CG1487" t="s">
        <v>2593</v>
      </c>
      <c r="CH1487">
        <v>1</v>
      </c>
    </row>
    <row r="1488" spans="85:85" x14ac:dyDescent="0.25">
      <c r="CG1488" t="s">
        <v>108</v>
      </c>
    </row>
    <row r="1489" spans="85:86" x14ac:dyDescent="0.25">
      <c r="CG1489" t="s">
        <v>2594</v>
      </c>
      <c r="CH1489">
        <v>1</v>
      </c>
    </row>
    <row r="1490" spans="85:85" x14ac:dyDescent="0.25">
      <c r="CG1490" t="s">
        <v>108</v>
      </c>
    </row>
    <row r="1491" spans="85:86" x14ac:dyDescent="0.25">
      <c r="CG1491" t="s">
        <v>2595</v>
      </c>
      <c r="CH1491">
        <v>1</v>
      </c>
    </row>
    <row r="1492" spans="85:85" x14ac:dyDescent="0.25">
      <c r="CG1492" t="s">
        <v>108</v>
      </c>
    </row>
    <row r="1493" spans="85:86" x14ac:dyDescent="0.25">
      <c r="CG1493" t="s">
        <v>2596</v>
      </c>
      <c r="CH1493">
        <v>1</v>
      </c>
    </row>
    <row r="1494" spans="85:85" x14ac:dyDescent="0.25">
      <c r="CG1494" t="s">
        <v>108</v>
      </c>
    </row>
    <row r="1495" spans="85:86" x14ac:dyDescent="0.25">
      <c r="CG1495" t="s">
        <v>2597</v>
      </c>
      <c r="CH1495">
        <v>1</v>
      </c>
    </row>
    <row r="1496" spans="85:85" x14ac:dyDescent="0.25">
      <c r="CG1496" t="s">
        <v>108</v>
      </c>
    </row>
    <row r="1497" spans="85:86" x14ac:dyDescent="0.25">
      <c r="CG1497" t="s">
        <v>2598</v>
      </c>
      <c r="CH1497">
        <v>1</v>
      </c>
    </row>
    <row r="1498" spans="85:85" x14ac:dyDescent="0.25">
      <c r="CG1498" t="s">
        <v>108</v>
      </c>
    </row>
    <row r="1499" spans="85:86" x14ac:dyDescent="0.25">
      <c r="CG1499" t="s">
        <v>2599</v>
      </c>
      <c r="CH1499">
        <v>1</v>
      </c>
    </row>
    <row r="1500" spans="85:85" x14ac:dyDescent="0.25">
      <c r="CG1500" t="s">
        <v>206</v>
      </c>
    </row>
    <row r="1501" spans="85:86" x14ac:dyDescent="0.25">
      <c r="CG1501" t="s">
        <v>2600</v>
      </c>
      <c r="CH1501">
        <v>1</v>
      </c>
    </row>
    <row r="1502" spans="85:85" x14ac:dyDescent="0.25">
      <c r="CG1502" t="s">
        <v>108</v>
      </c>
    </row>
    <row r="1503" spans="85:86" x14ac:dyDescent="0.25">
      <c r="CG1503" t="s">
        <v>2601</v>
      </c>
      <c r="CH1503">
        <v>1</v>
      </c>
    </row>
    <row r="1504" spans="85:85" x14ac:dyDescent="0.25">
      <c r="CG1504" t="s">
        <v>108</v>
      </c>
    </row>
    <row r="1505" spans="85:86" x14ac:dyDescent="0.25">
      <c r="CG1505" t="s">
        <v>2602</v>
      </c>
      <c r="CH1505">
        <v>1</v>
      </c>
    </row>
    <row r="1506" spans="85:85" x14ac:dyDescent="0.25">
      <c r="CG1506" t="s">
        <v>108</v>
      </c>
    </row>
    <row r="1507" spans="85:86" x14ac:dyDescent="0.25">
      <c r="CG1507" t="s">
        <v>2603</v>
      </c>
      <c r="CH1507">
        <v>1</v>
      </c>
    </row>
    <row r="1508" spans="85:85" x14ac:dyDescent="0.25">
      <c r="CG1508" t="s">
        <v>108</v>
      </c>
    </row>
    <row r="1509" spans="85:86" x14ac:dyDescent="0.25">
      <c r="CG1509" t="s">
        <v>2604</v>
      </c>
      <c r="CH1509">
        <v>1</v>
      </c>
    </row>
    <row r="1510" spans="85:85" x14ac:dyDescent="0.25">
      <c r="CG1510" t="s">
        <v>108</v>
      </c>
    </row>
    <row r="1511" spans="85:86" x14ac:dyDescent="0.25">
      <c r="CG1511" t="s">
        <v>2605</v>
      </c>
      <c r="CH1511">
        <v>1</v>
      </c>
    </row>
    <row r="1512" spans="85:85" x14ac:dyDescent="0.25">
      <c r="CG1512" t="s">
        <v>108</v>
      </c>
    </row>
    <row r="1513" spans="85:86" x14ac:dyDescent="0.25">
      <c r="CG1513" t="s">
        <v>2606</v>
      </c>
      <c r="CH1513">
        <v>1</v>
      </c>
    </row>
    <row r="1514" spans="85:85" x14ac:dyDescent="0.25">
      <c r="CG1514" t="s">
        <v>206</v>
      </c>
    </row>
    <row r="1515" spans="85:86" x14ac:dyDescent="0.25">
      <c r="CG1515" t="s">
        <v>2607</v>
      </c>
      <c r="CH1515">
        <v>1</v>
      </c>
    </row>
    <row r="1516" spans="85:85" x14ac:dyDescent="0.25">
      <c r="CG1516" t="s">
        <v>108</v>
      </c>
    </row>
    <row r="1517" spans="85:86" x14ac:dyDescent="0.25">
      <c r="CG1517" t="s">
        <v>2608</v>
      </c>
      <c r="CH1517">
        <v>1</v>
      </c>
    </row>
    <row r="1518" spans="85:85" x14ac:dyDescent="0.25">
      <c r="CG1518" t="s">
        <v>108</v>
      </c>
    </row>
    <row r="1519" spans="85:86" x14ac:dyDescent="0.25">
      <c r="CG1519" t="s">
        <v>2609</v>
      </c>
      <c r="CH1519">
        <v>1</v>
      </c>
    </row>
    <row r="1520" spans="85:85" x14ac:dyDescent="0.25">
      <c r="CG1520" t="s">
        <v>108</v>
      </c>
    </row>
    <row r="1521" spans="85:86" x14ac:dyDescent="0.25">
      <c r="CG1521" t="s">
        <v>2610</v>
      </c>
      <c r="CH1521">
        <v>1</v>
      </c>
    </row>
    <row r="1522" spans="85:85" x14ac:dyDescent="0.25">
      <c r="CG1522" t="s">
        <v>108</v>
      </c>
    </row>
    <row r="1523" spans="85:86" x14ac:dyDescent="0.25">
      <c r="CG1523" t="s">
        <v>2611</v>
      </c>
      <c r="CH1523">
        <v>1</v>
      </c>
    </row>
    <row r="1524" spans="85:85" x14ac:dyDescent="0.25">
      <c r="CG1524" t="s">
        <v>108</v>
      </c>
    </row>
    <row r="1525" spans="85:86" x14ac:dyDescent="0.25">
      <c r="CG1525" t="s">
        <v>2612</v>
      </c>
      <c r="CH1525">
        <v>1</v>
      </c>
    </row>
    <row r="1526" spans="85:85" x14ac:dyDescent="0.25">
      <c r="CG1526" t="s">
        <v>206</v>
      </c>
    </row>
    <row r="1527" spans="85:86" x14ac:dyDescent="0.25">
      <c r="CG1527" t="s">
        <v>2613</v>
      </c>
      <c r="CH1527">
        <v>1</v>
      </c>
    </row>
    <row r="1528" spans="85:85" x14ac:dyDescent="0.25">
      <c r="CG1528" t="s">
        <v>108</v>
      </c>
    </row>
    <row r="1529" spans="85:86" x14ac:dyDescent="0.25">
      <c r="CG1529" t="s">
        <v>2614</v>
      </c>
      <c r="CH1529">
        <v>1</v>
      </c>
    </row>
    <row r="1530" spans="85:85" x14ac:dyDescent="0.25">
      <c r="CG1530" t="s">
        <v>108</v>
      </c>
    </row>
    <row r="1531" spans="85:86" x14ac:dyDescent="0.25">
      <c r="CG1531" t="s">
        <v>2615</v>
      </c>
      <c r="CH1531">
        <v>1</v>
      </c>
    </row>
    <row r="1532" spans="85:85" x14ac:dyDescent="0.25">
      <c r="CG1532" t="s">
        <v>108</v>
      </c>
    </row>
    <row r="1533" spans="85:86" x14ac:dyDescent="0.25">
      <c r="CG1533" t="s">
        <v>2616</v>
      </c>
      <c r="CH1533">
        <v>1</v>
      </c>
    </row>
    <row r="1534" spans="85:85" x14ac:dyDescent="0.25">
      <c r="CG1534" t="s">
        <v>108</v>
      </c>
    </row>
    <row r="1535" spans="85:86" x14ac:dyDescent="0.25">
      <c r="CG1535" t="s">
        <v>2617</v>
      </c>
      <c r="CH1535">
        <v>1</v>
      </c>
    </row>
    <row r="1536" spans="85:85" x14ac:dyDescent="0.25">
      <c r="CG1536" t="s">
        <v>108</v>
      </c>
    </row>
    <row r="1537" spans="85:86" x14ac:dyDescent="0.25">
      <c r="CG1537" t="s">
        <v>2618</v>
      </c>
      <c r="CH1537">
        <v>1</v>
      </c>
    </row>
    <row r="1538" spans="85:85" x14ac:dyDescent="0.25">
      <c r="CG1538" t="s">
        <v>206</v>
      </c>
    </row>
    <row r="1539" spans="85:86" x14ac:dyDescent="0.25">
      <c r="CG1539" t="s">
        <v>2619</v>
      </c>
      <c r="CH1539">
        <v>1</v>
      </c>
    </row>
    <row r="1540" spans="85:85" x14ac:dyDescent="0.25">
      <c r="CG1540" t="s">
        <v>206</v>
      </c>
    </row>
    <row r="1541" spans="85:86" x14ac:dyDescent="0.25">
      <c r="CG1541" t="s">
        <v>2620</v>
      </c>
      <c r="CH1541">
        <v>1</v>
      </c>
    </row>
    <row r="1542" spans="85:85" x14ac:dyDescent="0.25">
      <c r="CG1542" t="s">
        <v>108</v>
      </c>
    </row>
    <row r="1543" spans="85:86" x14ac:dyDescent="0.25">
      <c r="CG1543" t="s">
        <v>2621</v>
      </c>
      <c r="CH1543">
        <v>1</v>
      </c>
    </row>
    <row r="1544" spans="85:85" x14ac:dyDescent="0.25">
      <c r="CG1544" t="s">
        <v>108</v>
      </c>
    </row>
    <row r="1545" spans="85:86" x14ac:dyDescent="0.25">
      <c r="CG1545" t="s">
        <v>2622</v>
      </c>
      <c r="CH1545">
        <v>1</v>
      </c>
    </row>
    <row r="1546" spans="85:85" x14ac:dyDescent="0.25">
      <c r="CG1546" t="s">
        <v>108</v>
      </c>
    </row>
    <row r="1547" spans="85:86" x14ac:dyDescent="0.25">
      <c r="CG1547" t="s">
        <v>2623</v>
      </c>
      <c r="CH1547">
        <v>1</v>
      </c>
    </row>
    <row r="1548" spans="85:85" x14ac:dyDescent="0.25">
      <c r="CG1548" t="s">
        <v>108</v>
      </c>
    </row>
    <row r="1549" spans="85:86" x14ac:dyDescent="0.25">
      <c r="CG1549" t="s">
        <v>2624</v>
      </c>
      <c r="CH1549">
        <v>1</v>
      </c>
    </row>
    <row r="1550" spans="85:85" x14ac:dyDescent="0.25">
      <c r="CG1550" t="s">
        <v>206</v>
      </c>
    </row>
    <row r="1551" spans="85:86" x14ac:dyDescent="0.25">
      <c r="CG1551" t="s">
        <v>2625</v>
      </c>
      <c r="CH1551">
        <v>1</v>
      </c>
    </row>
    <row r="1552" spans="85:85" x14ac:dyDescent="0.25">
      <c r="CG1552" t="s">
        <v>108</v>
      </c>
    </row>
    <row r="1553" spans="85:86" x14ac:dyDescent="0.25">
      <c r="CG1553" t="s">
        <v>2626</v>
      </c>
      <c r="CH1553">
        <v>1</v>
      </c>
    </row>
    <row r="1554" spans="85:85" x14ac:dyDescent="0.25">
      <c r="CG1554" t="s">
        <v>108</v>
      </c>
    </row>
    <row r="1555" spans="85:86" x14ac:dyDescent="0.25">
      <c r="CG1555" t="s">
        <v>2627</v>
      </c>
      <c r="CH1555">
        <v>1</v>
      </c>
    </row>
    <row r="1556" spans="85:85" x14ac:dyDescent="0.25">
      <c r="CG1556" t="s">
        <v>108</v>
      </c>
    </row>
    <row r="1557" spans="85:86" x14ac:dyDescent="0.25">
      <c r="CG1557" t="s">
        <v>2628</v>
      </c>
      <c r="CH1557">
        <v>1</v>
      </c>
    </row>
    <row r="1558" spans="85:85" x14ac:dyDescent="0.25">
      <c r="CG1558" t="s">
        <v>108</v>
      </c>
    </row>
  </sheetData>
  <dataValidations count="18">
    <dataValidation type="list" allowBlank="1" showErrorMessage="1" errorStyle="warning" errorTitle="Invalid value" error="Select a value from the dropdown list." sqref="A10:A1001">
      <formula1>"Sale Invoice,Debit Note"</formula1>
    </dataValidation>
    <dataValidation type="list" allowBlank="1" showErrorMessage="1" errorStyle="warning" errorTitle="Invalid value" error="Select a value from the dropdown list." sqref="A2:A1001">
      <formula1>"Sale Invoice,Debit Note"</formula1>
    </dataValidation>
    <dataValidation type="list" allowBlank="1" showErrorMessage="1" sqref="F10:F1001">
      <formula1>$AD$2:$AD$27</formula1>
    </dataValidation>
    <dataValidation type="list" allowBlank="1" showErrorMessage="1" sqref="F2:F1001">
      <formula1>$AD$2:$AD$27</formula1>
    </dataValidation>
    <dataValidation type="list" allowBlank="1" showErrorMessage="1" errorStyle="warning" errorTitle="Invalid Rate" error="Select a valid rate from the dropdown list." sqref="G10:G1001">
      <formula1>$AH$2:$AH$70</formula1>
    </dataValidation>
    <dataValidation type="list" allowBlank="1" showErrorMessage="1" errorStyle="warning" errorTitle="Invalid Rate" error="Select a valid rate from the dropdown list." sqref="G2:G1001">
      <formula1>$AH$2:$AH$70</formula1>
    </dataValidation>
    <dataValidation type="list" allowBlank="1" showErrorMessage="1" errorStyle="warning" errorTitle="Invalid SRO Schedule" error="Select a valid SRO Schedule from the dropdown list." sqref="H10:H1001">
      <formula1>$AI$2:$AI$146</formula1>
    </dataValidation>
    <dataValidation type="list" allowBlank="1" showErrorMessage="1" errorStyle="warning" errorTitle="Invalid SRO Schedule" error="Select a valid SRO Schedule from the dropdown list." sqref="H2:H1001">
      <formula1>$AI$2:$AI$146</formula1>
    </dataValidation>
    <dataValidation type="list" allowBlank="1" showErrorMessage="1" errorStyle="warning" errorTitle="Invalid SRO Item" error="Select a valid SRO Item from the dropdown list." sqref="I10:I1001">
      <formula1>$AJ$2:$AJ$678</formula1>
    </dataValidation>
    <dataValidation type="list" allowBlank="1" showErrorMessage="1" errorStyle="warning" errorTitle="Invalid SRO Item" error="Select a valid SRO Item from the dropdown list." sqref="I2:I1001">
      <formula1>$AJ$2:$AJ$678</formula1>
    </dataValidation>
    <dataValidation type="list" allowBlank="1" showErrorMessage="1" errorStyle="warning" errorTitle="Invalid UoM" error="Select a valid Unit of Measurement from the dropdown list." sqref="L10:L1001">
      <formula1>$AG$2:$AG$33</formula1>
    </dataValidation>
    <dataValidation type="list" allowBlank="1" showErrorMessage="1" errorStyle="warning" errorTitle="Invalid UoM" error="Select a valid Unit of Measurement from the dropdown list." sqref="L2:L1001">
      <formula1>$AG$2:$AG$33</formula1>
    </dataValidation>
    <dataValidation type="decimal" operator="greaterThan" allowBlank="1" showErrorMessage="1" errorStyle="warning" errorTitle="Invalid Value (Excl. ST)" error="Value (Excl. ST) must be a positive number." sqref="N10:N1001">
      <formula1>0</formula1>
    </dataValidation>
    <dataValidation type="decimal" operator="greaterThan" allowBlank="1" showErrorMessage="1" errorStyle="warning" errorTitle="Invalid Value (Excl. ST)" error="Value (Excl. ST) must be a positive number." sqref="N2:N1001">
      <formula1>0</formula1>
    </dataValidation>
    <dataValidation type="decimal" operator="greaterThan" allowBlank="1" showErrorMessage="1" errorStyle="warning" errorTitle="Invalid Quantity" error="Quantity must be a positive number." sqref="O10:O1001">
      <formula1>0</formula1>
    </dataValidation>
    <dataValidation type="decimal" operator="greaterThan" allowBlank="1" showErrorMessage="1" errorStyle="warning" errorTitle="Invalid Quantity" error="Quantity must be a positive number." sqref="O2:O1001">
      <formula1>0</formula1>
    </dataValidation>
    <dataValidation type="decimal" operator="greaterThanOrEqual" allowBlank="1" showErrorMessage="1" errorStyle="warning" errorTitle="Invalid Discount" error="Discount must be a positive number (amount)." sqref="V10:V1001">
      <formula1>0</formula1>
    </dataValidation>
    <dataValidation type="decimal" operator="greaterThanOrEqual" allowBlank="1" showErrorMessage="1" errorStyle="warning" errorTitle="Invalid Discount" error="Discount must be a positive number (amount)." sqref="V2:V1001">
      <formula1>0</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FBR Sandbox System</dc:creator>
  <dc:title/>
  <dc:subject/>
  <dc:description/>
  <cp:keywords/>
  <cp:category/>
  <cp:lastModifiedBy>Unknown</cp:lastModifiedBy>
  <dcterms:created xsi:type="dcterms:W3CDTF">2025-09-22T15:31:34Z</dcterms:created>
  <dcterms:modified xsi:type="dcterms:W3CDTF">2025-09-22T15:31:34Z</dcterms:modified>
</cp:coreProperties>
</file>